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ejm6426/Documents/rtRBA-main/build_model/comparing-models/"/>
    </mc:Choice>
  </mc:AlternateContent>
  <xr:revisionPtr revIDLastSave="0" documentId="13_ncr:1_{A9D4096A-9B7A-614F-8478-3FC0F835556B}" xr6:coauthVersionLast="47" xr6:coauthVersionMax="47" xr10:uidLastSave="{00000000-0000-0000-0000-000000000000}"/>
  <bookViews>
    <workbookView xWindow="0" yWindow="500" windowWidth="38400" windowHeight="19620" tabRatio="500" activeTab="1" xr2:uid="{00000000-000D-0000-FFFF-FFFF00000000}"/>
  </bookViews>
  <sheets>
    <sheet name="RT-gsm" sheetId="2" r:id="rId1"/>
    <sheet name="SC_gsm" sheetId="5" r:id="rId2"/>
    <sheet name="SC_enz" sheetId="3" r:id="rId3"/>
    <sheet name="RT_enz" sheetId="4" r:id="rId4"/>
  </sheets>
  <externalReferences>
    <externalReference r:id="rId5"/>
    <externalReference r:id="rId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2" i="2" l="1"/>
  <c r="J4" i="2"/>
  <c r="J5" i="2"/>
  <c r="J6" i="2"/>
  <c r="J7" i="2"/>
  <c r="J9" i="2"/>
  <c r="J10" i="2"/>
  <c r="J12" i="2"/>
  <c r="J14" i="2"/>
  <c r="J16" i="2"/>
  <c r="J18" i="2"/>
  <c r="J20" i="2"/>
  <c r="J21" i="2"/>
  <c r="J22" i="2"/>
  <c r="J24" i="2"/>
  <c r="J26" i="2"/>
  <c r="J28" i="2"/>
  <c r="J30" i="2"/>
  <c r="J32" i="2"/>
  <c r="J33" i="2"/>
  <c r="J34" i="2"/>
  <c r="J36" i="2"/>
  <c r="J38" i="2"/>
  <c r="J40" i="2"/>
  <c r="J42" i="2"/>
  <c r="J44" i="2"/>
  <c r="J46" i="2"/>
  <c r="J48" i="2"/>
  <c r="J49" i="2"/>
  <c r="J51" i="2"/>
  <c r="J53" i="2"/>
  <c r="J55" i="2"/>
  <c r="J57" i="2"/>
  <c r="J58" i="2"/>
  <c r="J59" i="2"/>
  <c r="J60" i="2"/>
  <c r="J61" i="2"/>
  <c r="J62" i="2"/>
  <c r="J64" i="2"/>
  <c r="J66" i="2"/>
  <c r="J67" i="2"/>
  <c r="J69" i="2"/>
  <c r="J70" i="2"/>
  <c r="J72" i="2"/>
  <c r="J73" i="2"/>
  <c r="J74" i="2"/>
  <c r="J76" i="2"/>
  <c r="J77" i="2"/>
  <c r="J78" i="2"/>
  <c r="J80" i="2"/>
  <c r="J82" i="2"/>
  <c r="J83" i="2"/>
  <c r="J85" i="2"/>
  <c r="J87" i="2"/>
  <c r="J89" i="2"/>
  <c r="J90" i="2"/>
  <c r="J92" i="2"/>
  <c r="J93" i="2"/>
  <c r="J95" i="2"/>
  <c r="J97" i="2"/>
  <c r="J98" i="2"/>
  <c r="J99" i="2"/>
  <c r="J100" i="2"/>
  <c r="J101" i="2"/>
  <c r="J102" i="2"/>
  <c r="J103" i="2"/>
  <c r="J104" i="2"/>
  <c r="J105" i="2"/>
  <c r="J106" i="2"/>
  <c r="J107" i="2"/>
  <c r="J108" i="2"/>
  <c r="J110" i="2"/>
  <c r="J112" i="2"/>
  <c r="J114" i="2"/>
  <c r="J116" i="2"/>
  <c r="J118" i="2"/>
  <c r="J120" i="2"/>
  <c r="J122" i="2"/>
  <c r="J123" i="2"/>
  <c r="J125" i="2"/>
  <c r="J126" i="2"/>
  <c r="J128" i="2"/>
  <c r="J129" i="2"/>
  <c r="J130" i="2"/>
  <c r="J131" i="2"/>
  <c r="J132" i="2"/>
  <c r="J133" i="2"/>
  <c r="J134" i="2"/>
  <c r="J136" i="2"/>
  <c r="J137" i="2"/>
  <c r="J138" i="2"/>
  <c r="J140" i="2"/>
  <c r="J142" i="2"/>
  <c r="J143" i="2"/>
  <c r="J145" i="2"/>
  <c r="J147" i="2"/>
  <c r="J148" i="2"/>
  <c r="J149" i="2"/>
  <c r="J150" i="2"/>
  <c r="J152" i="2"/>
  <c r="J154" i="2"/>
  <c r="J156" i="2"/>
  <c r="J157" i="2"/>
  <c r="J158" i="2"/>
  <c r="J159" i="2"/>
  <c r="J161" i="2"/>
  <c r="J163" i="2"/>
  <c r="J164" i="2"/>
  <c r="J165" i="2"/>
  <c r="J167" i="2"/>
  <c r="J168" i="2"/>
  <c r="J169" i="2"/>
  <c r="J171" i="2"/>
  <c r="J172" i="2"/>
  <c r="J174" i="2"/>
  <c r="J176" i="2"/>
  <c r="J177" i="2"/>
  <c r="J178" i="2"/>
  <c r="J180" i="2"/>
  <c r="J181" i="2"/>
  <c r="J183" i="2"/>
  <c r="J184" i="2"/>
  <c r="J187" i="2"/>
  <c r="J188" i="2"/>
  <c r="J190" i="2"/>
  <c r="J191"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8" i="2"/>
  <c r="J239" i="2"/>
  <c r="J240" i="2"/>
  <c r="J241" i="2"/>
  <c r="J242" i="2"/>
  <c r="J243" i="2"/>
  <c r="J245" i="2"/>
  <c r="J247" i="2"/>
  <c r="J248" i="2"/>
  <c r="J249" i="2"/>
  <c r="J251" i="2"/>
  <c r="J253" i="2"/>
  <c r="J254" i="2"/>
  <c r="J255" i="2"/>
  <c r="J257" i="2"/>
  <c r="J259" i="2"/>
  <c r="J261" i="2"/>
  <c r="J263" i="2"/>
  <c r="J264" i="2"/>
  <c r="J266" i="2"/>
  <c r="J268" i="2"/>
  <c r="J269" i="2"/>
  <c r="J270" i="2"/>
  <c r="J271" i="2"/>
  <c r="J272" i="2"/>
  <c r="J273" i="2"/>
  <c r="J274" i="2"/>
  <c r="J276" i="2"/>
  <c r="J277" i="2"/>
  <c r="J278" i="2"/>
  <c r="J279" i="2"/>
  <c r="J280" i="2"/>
  <c r="J281" i="2"/>
  <c r="J282" i="2"/>
  <c r="J283" i="2"/>
  <c r="J284" i="2"/>
  <c r="J285" i="2"/>
  <c r="J286" i="2"/>
  <c r="J287" i="2"/>
  <c r="J288" i="2"/>
  <c r="J289" i="2"/>
  <c r="J290" i="2"/>
  <c r="J291" i="2"/>
  <c r="J292" i="2"/>
  <c r="J293" i="2"/>
  <c r="J294" i="2"/>
  <c r="J295" i="2"/>
  <c r="J296" i="2"/>
  <c r="J297" i="2"/>
  <c r="J298" i="2"/>
  <c r="J300" i="2"/>
  <c r="J301" i="2"/>
  <c r="J303" i="2"/>
  <c r="J304" i="2"/>
  <c r="J306" i="2"/>
  <c r="J307" i="2"/>
  <c r="J308" i="2"/>
  <c r="J309" i="2"/>
  <c r="J310" i="2"/>
  <c r="J311" i="2"/>
  <c r="J312" i="2"/>
  <c r="J313" i="2"/>
  <c r="J315" i="2"/>
  <c r="J317" i="2"/>
  <c r="J319" i="2"/>
  <c r="J320" i="2"/>
  <c r="J322" i="2"/>
  <c r="J323" i="2"/>
  <c r="J324" i="2"/>
  <c r="J326" i="2"/>
  <c r="J327" i="2"/>
  <c r="J328" i="2"/>
  <c r="J329" i="2"/>
  <c r="J330" i="2"/>
  <c r="J331" i="2"/>
  <c r="J332" i="2"/>
  <c r="J333" i="2"/>
  <c r="J334" i="2"/>
  <c r="J335" i="2"/>
  <c r="J336" i="2"/>
  <c r="J337" i="2"/>
  <c r="J338" i="2"/>
  <c r="J339" i="2"/>
  <c r="J340" i="2"/>
  <c r="J341" i="2"/>
  <c r="J342" i="2"/>
  <c r="J343" i="2"/>
  <c r="J344" i="2"/>
  <c r="J345" i="2"/>
  <c r="J347" i="2"/>
  <c r="J349" i="2"/>
  <c r="J351" i="2"/>
  <c r="J353" i="2"/>
  <c r="J355" i="2"/>
  <c r="J357" i="2"/>
  <c r="J359" i="2"/>
  <c r="J360" i="2"/>
  <c r="J362" i="2"/>
  <c r="J364" i="2"/>
  <c r="J366" i="2"/>
  <c r="J367" i="2"/>
  <c r="J368" i="2"/>
  <c r="J370" i="2"/>
  <c r="J371" i="2"/>
  <c r="J372" i="2"/>
  <c r="J373" i="2"/>
  <c r="J374" i="2"/>
  <c r="J375" i="2"/>
  <c r="J377" i="2"/>
  <c r="J379" i="2"/>
  <c r="J381" i="2"/>
  <c r="J382" i="2"/>
  <c r="J383" i="2"/>
  <c r="J384" i="2"/>
  <c r="J385" i="2"/>
  <c r="J387" i="2"/>
  <c r="J388" i="2"/>
  <c r="J389" i="2"/>
  <c r="J390" i="2"/>
  <c r="J392" i="2"/>
  <c r="J393" i="2"/>
  <c r="J394" i="2"/>
  <c r="J395" i="2"/>
  <c r="J396" i="2"/>
  <c r="J398" i="2"/>
  <c r="J399" i="2"/>
  <c r="J400" i="2"/>
  <c r="J401" i="2"/>
  <c r="J402" i="2"/>
  <c r="J403" i="2"/>
  <c r="J405" i="2"/>
  <c r="J407" i="2"/>
  <c r="J409" i="2"/>
  <c r="J411" i="2"/>
  <c r="J413" i="2"/>
  <c r="J414" i="2"/>
  <c r="J416" i="2"/>
  <c r="J417" i="2"/>
  <c r="J418" i="2"/>
  <c r="J420" i="2"/>
  <c r="J422" i="2"/>
  <c r="J423" i="2"/>
  <c r="J424" i="2"/>
  <c r="J425" i="2"/>
  <c r="J426" i="2"/>
  <c r="J427" i="2"/>
  <c r="J428" i="2"/>
  <c r="J429" i="2"/>
  <c r="J430" i="2"/>
  <c r="J431" i="2"/>
  <c r="J432" i="2"/>
  <c r="J434" i="2"/>
  <c r="J436" i="2"/>
  <c r="J437" i="2"/>
  <c r="J439" i="2"/>
  <c r="J440" i="2"/>
  <c r="J441" i="2"/>
  <c r="J442" i="2"/>
  <c r="J444" i="2"/>
  <c r="J445" i="2"/>
  <c r="J447" i="2"/>
  <c r="J448" i="2"/>
  <c r="J449" i="2"/>
  <c r="J451" i="2"/>
  <c r="J453" i="2"/>
  <c r="J455" i="2"/>
  <c r="J456" i="2"/>
  <c r="J457" i="2"/>
  <c r="J459" i="2"/>
  <c r="J460" i="2"/>
  <c r="J461" i="2"/>
  <c r="J463" i="2"/>
  <c r="J464" i="2"/>
  <c r="J465" i="2"/>
  <c r="J466" i="2"/>
  <c r="J467" i="2"/>
  <c r="J468" i="2"/>
  <c r="J469" i="2"/>
  <c r="J470" i="2"/>
  <c r="J471" i="2"/>
  <c r="J472" i="2"/>
  <c r="J473" i="2"/>
  <c r="J474" i="2"/>
  <c r="J475" i="2"/>
  <c r="J476" i="2"/>
  <c r="J477" i="2"/>
  <c r="J478" i="2"/>
  <c r="J479" i="2"/>
  <c r="J480" i="2"/>
  <c r="J482" i="2"/>
  <c r="J483" i="2"/>
  <c r="J484" i="2"/>
  <c r="J485" i="2"/>
  <c r="J486" i="2"/>
  <c r="J487" i="2"/>
  <c r="J488" i="2"/>
  <c r="J490" i="2"/>
  <c r="J491" i="2"/>
  <c r="J492" i="2"/>
  <c r="J493" i="2"/>
  <c r="J495" i="2"/>
  <c r="J497" i="2"/>
  <c r="J499" i="2"/>
  <c r="J501" i="2"/>
  <c r="J502" i="2"/>
  <c r="J503" i="2"/>
  <c r="J504" i="2"/>
  <c r="J506" i="2"/>
  <c r="J508" i="2"/>
  <c r="J510" i="2"/>
  <c r="J511" i="2"/>
  <c r="J512" i="2"/>
  <c r="J513" i="2"/>
  <c r="J514" i="2"/>
  <c r="J515" i="2"/>
  <c r="J516" i="2"/>
  <c r="J518" i="2"/>
  <c r="J519" i="2"/>
  <c r="J520" i="2"/>
  <c r="J521" i="2"/>
  <c r="J523" i="2"/>
  <c r="J525" i="2"/>
  <c r="J527" i="2"/>
  <c r="J529" i="2"/>
  <c r="J531" i="2"/>
  <c r="J533" i="2"/>
  <c r="J534" i="2"/>
  <c r="J535" i="2"/>
  <c r="J537" i="2"/>
  <c r="J539" i="2"/>
  <c r="J540" i="2"/>
  <c r="J541" i="2"/>
  <c r="J543" i="2"/>
  <c r="J544" i="2"/>
  <c r="J545" i="2"/>
  <c r="J547" i="2"/>
  <c r="J548" i="2"/>
  <c r="J549" i="2"/>
  <c r="J550" i="2"/>
  <c r="J551" i="2"/>
  <c r="J552" i="2"/>
  <c r="J553" i="2"/>
  <c r="J554" i="2"/>
  <c r="J555" i="2"/>
  <c r="J556" i="2"/>
  <c r="J557" i="2"/>
  <c r="J559" i="2"/>
  <c r="J560" i="2"/>
  <c r="J562" i="2"/>
  <c r="J563" i="2"/>
  <c r="J565" i="2"/>
  <c r="J567" i="2"/>
  <c r="J569" i="2"/>
  <c r="J570" i="2"/>
  <c r="J571" i="2"/>
  <c r="J573" i="2"/>
  <c r="J574" i="2"/>
  <c r="J577" i="2"/>
  <c r="J579" i="2"/>
  <c r="J580" i="2"/>
  <c r="J581" i="2"/>
  <c r="J582" i="2"/>
  <c r="J583" i="2"/>
  <c r="J584" i="2"/>
  <c r="J585" i="2"/>
  <c r="J586" i="2"/>
  <c r="J588" i="2"/>
  <c r="J590" i="2"/>
  <c r="J592" i="2"/>
  <c r="J594" i="2"/>
  <c r="J596" i="2"/>
  <c r="J598" i="2"/>
  <c r="J600" i="2"/>
  <c r="J602" i="2"/>
  <c r="J603" i="2"/>
  <c r="J604" i="2"/>
  <c r="J605" i="2"/>
  <c r="J606" i="2"/>
  <c r="J607" i="2"/>
  <c r="J609" i="2"/>
  <c r="J611" i="2"/>
  <c r="J613" i="2"/>
  <c r="J615" i="2"/>
  <c r="J617" i="2"/>
  <c r="J619" i="2"/>
  <c r="J621" i="2"/>
  <c r="J622" i="2"/>
  <c r="J624" i="2"/>
  <c r="J626" i="2"/>
  <c r="J627" i="2"/>
  <c r="J628" i="2"/>
  <c r="J629" i="2"/>
  <c r="J630" i="2"/>
  <c r="J631" i="2"/>
  <c r="J632" i="2"/>
  <c r="J633" i="2"/>
  <c r="J634" i="2"/>
  <c r="J635" i="2"/>
  <c r="J636" i="2"/>
  <c r="J637" i="2"/>
  <c r="J638" i="2"/>
  <c r="J639" i="2"/>
  <c r="J640" i="2"/>
  <c r="J641" i="2"/>
  <c r="J642" i="2"/>
  <c r="J644" i="2"/>
  <c r="J646" i="2"/>
  <c r="J648" i="2"/>
  <c r="J649" i="2"/>
  <c r="J650" i="2"/>
  <c r="J651" i="2"/>
  <c r="J652" i="2"/>
  <c r="J653" i="2"/>
  <c r="J654" i="2"/>
  <c r="J655" i="2"/>
  <c r="J657" i="2"/>
  <c r="J658" i="2"/>
  <c r="J660" i="2"/>
  <c r="J661" i="2"/>
  <c r="J662" i="2"/>
  <c r="J664" i="2"/>
  <c r="J666" i="2"/>
  <c r="J668" i="2"/>
  <c r="J669" i="2"/>
  <c r="J670" i="2"/>
  <c r="J671" i="2"/>
  <c r="J672" i="2"/>
  <c r="J673" i="2"/>
  <c r="J674" i="2"/>
  <c r="J675" i="2"/>
  <c r="J676" i="2"/>
  <c r="J677" i="2"/>
  <c r="J678" i="2"/>
  <c r="J679" i="2"/>
  <c r="J680" i="2"/>
  <c r="J681" i="2"/>
  <c r="J682" i="2"/>
  <c r="J684" i="2"/>
  <c r="J685" i="2"/>
  <c r="J686" i="2"/>
  <c r="J687" i="2"/>
  <c r="J689" i="2"/>
  <c r="J690" i="2"/>
  <c r="J691" i="2"/>
  <c r="J692" i="2"/>
  <c r="J694" i="2"/>
  <c r="J695" i="2"/>
  <c r="J696" i="2"/>
  <c r="J697" i="2"/>
  <c r="J698" i="2"/>
  <c r="J699" i="2"/>
  <c r="J700" i="2"/>
  <c r="J701" i="2"/>
  <c r="J702" i="2"/>
  <c r="J704" i="2"/>
  <c r="J706" i="2"/>
  <c r="J708" i="2"/>
  <c r="J710" i="2"/>
  <c r="J713" i="2"/>
  <c r="J715" i="2"/>
  <c r="J716" i="2"/>
  <c r="J717" i="2"/>
  <c r="J718" i="2"/>
  <c r="J720" i="2"/>
  <c r="J721" i="2"/>
  <c r="J722" i="2"/>
  <c r="J723" i="2"/>
  <c r="J724" i="2"/>
  <c r="J726" i="2"/>
  <c r="J728" i="2"/>
  <c r="J730" i="2"/>
  <c r="J732" i="2"/>
  <c r="J734" i="2"/>
  <c r="J736" i="2"/>
  <c r="J738" i="2"/>
  <c r="J740" i="2"/>
  <c r="J742" i="2"/>
  <c r="J744" i="2"/>
  <c r="J746" i="2"/>
  <c r="J748" i="2"/>
  <c r="J750" i="2"/>
  <c r="J751" i="2"/>
  <c r="J753" i="2"/>
  <c r="J755" i="2"/>
  <c r="J757" i="2"/>
  <c r="J759" i="2"/>
  <c r="J761" i="2"/>
  <c r="J762" i="2"/>
  <c r="J763" i="2"/>
  <c r="J764" i="2"/>
  <c r="J765" i="2"/>
  <c r="J766" i="2"/>
  <c r="J767" i="2"/>
  <c r="J768" i="2"/>
  <c r="J769" i="2"/>
  <c r="J770" i="2"/>
  <c r="J771" i="2"/>
  <c r="J772" i="2"/>
  <c r="J773" i="2"/>
  <c r="J774" i="2"/>
  <c r="J775" i="2"/>
  <c r="J776" i="2"/>
  <c r="J779" i="2"/>
  <c r="J781" i="2"/>
  <c r="J783" i="2"/>
  <c r="J785" i="2"/>
  <c r="J787" i="2"/>
  <c r="J788" i="2"/>
  <c r="J789" i="2"/>
  <c r="J790" i="2"/>
  <c r="J791" i="2"/>
  <c r="J792" i="2"/>
  <c r="J793" i="2"/>
  <c r="J795" i="2"/>
  <c r="J796" i="2"/>
  <c r="J797" i="2"/>
  <c r="J798" i="2"/>
  <c r="J799" i="2"/>
  <c r="J800" i="2"/>
  <c r="J802" i="2"/>
  <c r="J803" i="2"/>
  <c r="J805" i="2"/>
  <c r="J807" i="2"/>
  <c r="J808" i="2"/>
  <c r="J809" i="2"/>
  <c r="J811" i="2"/>
  <c r="J812" i="2"/>
  <c r="J813" i="2"/>
  <c r="J814" i="2"/>
  <c r="J816" i="2"/>
  <c r="J817" i="2"/>
  <c r="J818" i="2"/>
  <c r="J819" i="2"/>
  <c r="J820" i="2"/>
  <c r="J822" i="2"/>
  <c r="J823" i="2"/>
  <c r="J825" i="2"/>
  <c r="J827" i="2"/>
  <c r="J828" i="2"/>
  <c r="J830" i="2"/>
  <c r="J831" i="2"/>
  <c r="J832" i="2"/>
  <c r="J833" i="2"/>
  <c r="J835" i="2"/>
  <c r="J837" i="2"/>
  <c r="J839" i="2"/>
  <c r="J841" i="2"/>
  <c r="J843" i="2"/>
  <c r="J845" i="2"/>
  <c r="J847" i="2"/>
  <c r="J848" i="2"/>
  <c r="J849" i="2"/>
  <c r="J850" i="2"/>
  <c r="J851" i="2"/>
  <c r="J852" i="2"/>
  <c r="J853" i="2"/>
  <c r="J854" i="2"/>
  <c r="J856" i="2"/>
  <c r="J858" i="2"/>
  <c r="J860" i="2"/>
  <c r="J862" i="2"/>
  <c r="J863" i="2"/>
  <c r="J864" i="2"/>
  <c r="J865" i="2"/>
  <c r="J866" i="2"/>
  <c r="J868" i="2"/>
  <c r="J870" i="2"/>
  <c r="J872" i="2"/>
  <c r="J874" i="2"/>
  <c r="J876" i="2"/>
  <c r="J878" i="2"/>
  <c r="J879" i="2"/>
  <c r="J880" i="2"/>
  <c r="J882" i="2"/>
  <c r="J883" i="2"/>
  <c r="J884" i="2"/>
  <c r="J885" i="2"/>
  <c r="J886" i="2"/>
  <c r="J887" i="2"/>
  <c r="J888" i="2"/>
  <c r="J890" i="2"/>
  <c r="J892" i="2"/>
  <c r="J894" i="2"/>
  <c r="J896" i="2"/>
  <c r="J897" i="2"/>
  <c r="J898" i="2"/>
  <c r="J899" i="2"/>
  <c r="J900" i="2"/>
  <c r="J901" i="2"/>
  <c r="J902" i="2"/>
  <c r="J903" i="2"/>
  <c r="J904" i="2"/>
  <c r="J905" i="2"/>
  <c r="J907" i="2"/>
  <c r="J909" i="2"/>
  <c r="J911" i="2"/>
  <c r="J913" i="2"/>
  <c r="J914" i="2"/>
  <c r="J915" i="2"/>
  <c r="J916" i="2"/>
  <c r="J918" i="2"/>
  <c r="J919" i="2"/>
  <c r="J921" i="2"/>
  <c r="J922" i="2"/>
  <c r="J924" i="2"/>
  <c r="J926" i="2"/>
  <c r="J927" i="2"/>
  <c r="J928" i="2"/>
  <c r="J930" i="2"/>
  <c r="J931" i="2"/>
  <c r="J932" i="2"/>
  <c r="J933" i="2"/>
  <c r="J934" i="2"/>
  <c r="J935" i="2"/>
  <c r="J936" i="2"/>
  <c r="J937" i="2"/>
  <c r="J938" i="2"/>
  <c r="J939" i="2"/>
  <c r="J941" i="2"/>
  <c r="J942" i="2"/>
  <c r="J943" i="2"/>
  <c r="J944" i="2"/>
  <c r="J946" i="2"/>
  <c r="J948" i="2"/>
  <c r="J950" i="2"/>
  <c r="J952" i="2"/>
  <c r="J954" i="2"/>
  <c r="J956" i="2"/>
  <c r="J958" i="2"/>
  <c r="J960" i="2"/>
  <c r="J962" i="2"/>
  <c r="J964" i="2"/>
  <c r="J965" i="2"/>
  <c r="J966" i="2"/>
  <c r="J967" i="2"/>
  <c r="J969" i="2"/>
  <c r="J970" i="2"/>
  <c r="J972" i="2"/>
  <c r="J974" i="2"/>
  <c r="J975" i="2"/>
  <c r="J976" i="2"/>
  <c r="J977" i="2"/>
  <c r="J978" i="2"/>
  <c r="J979" i="2"/>
  <c r="J981" i="2"/>
  <c r="J983" i="2"/>
  <c r="J985" i="2"/>
  <c r="J986" i="2"/>
  <c r="J987" i="2"/>
  <c r="J988" i="2"/>
  <c r="J989" i="2"/>
  <c r="J991" i="2"/>
  <c r="J993" i="2"/>
  <c r="J995" i="2"/>
  <c r="J996" i="2"/>
  <c r="J997" i="2"/>
  <c r="J998" i="2"/>
  <c r="J999" i="2"/>
  <c r="J1000" i="2"/>
  <c r="J1001" i="2"/>
  <c r="J1002" i="2"/>
  <c r="J1003" i="2"/>
  <c r="J1004" i="2"/>
  <c r="J1005" i="2"/>
  <c r="J1006" i="2"/>
  <c r="J1008" i="2"/>
  <c r="J1009" i="2"/>
  <c r="J1010" i="2"/>
  <c r="J1012" i="2"/>
  <c r="J1013" i="2"/>
  <c r="J1014" i="2"/>
  <c r="J1015" i="2"/>
  <c r="J1016" i="2"/>
  <c r="J1017" i="2"/>
  <c r="J1019" i="2"/>
  <c r="J1020" i="2"/>
  <c r="J1021" i="2"/>
  <c r="J1022" i="2"/>
  <c r="J1023" i="2"/>
  <c r="J1024" i="2"/>
  <c r="J1025" i="2"/>
  <c r="J1026" i="2"/>
  <c r="J1028" i="2"/>
  <c r="J1029" i="2"/>
  <c r="J1030" i="2"/>
  <c r="J1031" i="2"/>
  <c r="J1032" i="2"/>
  <c r="J1033" i="2"/>
  <c r="J1034" i="2"/>
  <c r="J1035" i="2"/>
  <c r="J1036" i="2"/>
  <c r="J1037" i="2"/>
  <c r="J1038" i="2"/>
  <c r="J1039" i="2"/>
  <c r="J1040" i="2"/>
  <c r="J1041" i="2"/>
  <c r="J1042" i="2"/>
  <c r="J1043" i="2"/>
  <c r="J1044" i="2"/>
  <c r="J1045" i="2"/>
  <c r="J1047" i="2"/>
  <c r="J1048" i="2"/>
  <c r="J1050" i="2"/>
  <c r="J1051"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7" i="2"/>
  <c r="J1078" i="2"/>
  <c r="J1080" i="2"/>
  <c r="J1082" i="2"/>
  <c r="J1084" i="2"/>
  <c r="J1086" i="2"/>
  <c r="J1088" i="2"/>
  <c r="J1089" i="2"/>
  <c r="J1091" i="2"/>
  <c r="J1093" i="2"/>
  <c r="J1095" i="2"/>
  <c r="J1097" i="2"/>
  <c r="J1099" i="2"/>
  <c r="J1101" i="2"/>
  <c r="J1103" i="2"/>
  <c r="J1104" i="2"/>
  <c r="J1105" i="2"/>
  <c r="J1107" i="2"/>
  <c r="J1108" i="2"/>
  <c r="J1109" i="2"/>
  <c r="J1111" i="2"/>
  <c r="J1112" i="2"/>
  <c r="J1114" i="2"/>
  <c r="J1116" i="2"/>
  <c r="J1117" i="2"/>
  <c r="J1118" i="2"/>
  <c r="J1119" i="2"/>
  <c r="J1120" i="2"/>
  <c r="J1121" i="2"/>
  <c r="J1122" i="2"/>
  <c r="J1123" i="2"/>
  <c r="J1124" i="2"/>
  <c r="J1125" i="2"/>
  <c r="J1126"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2" i="2"/>
  <c r="J1154" i="2"/>
  <c r="J1155" i="2"/>
  <c r="J1156" i="2"/>
  <c r="J1157" i="2"/>
  <c r="J1158" i="2"/>
  <c r="J1160" i="2"/>
  <c r="J1161" i="2"/>
  <c r="J1163" i="2"/>
  <c r="J1164" i="2"/>
  <c r="J1165" i="2"/>
  <c r="J1167" i="2"/>
  <c r="J1168" i="2"/>
  <c r="J1169" i="2"/>
  <c r="J1170" i="2"/>
  <c r="J1171" i="2"/>
  <c r="J1172" i="2"/>
  <c r="J1173" i="2"/>
  <c r="J1174" i="2"/>
  <c r="J1175" i="2"/>
  <c r="J1176" i="2"/>
  <c r="J1177" i="2"/>
  <c r="J1178" i="2"/>
  <c r="J1179" i="2"/>
  <c r="J1180" i="2"/>
  <c r="J1181" i="2"/>
  <c r="J1182" i="2"/>
  <c r="J1183" i="2"/>
  <c r="J1184" i="2"/>
  <c r="J1185" i="2"/>
  <c r="J1186" i="2"/>
  <c r="J1189" i="2"/>
  <c r="J1190" i="2"/>
  <c r="J1191" i="2"/>
  <c r="J1192" i="2"/>
  <c r="J1194" i="2"/>
  <c r="J1195" i="2"/>
  <c r="J1196" i="2"/>
  <c r="J1197" i="2"/>
  <c r="J1198" i="2"/>
  <c r="J1199" i="2"/>
  <c r="J1200" i="2"/>
  <c r="J1201" i="2"/>
  <c r="J1202" i="2"/>
  <c r="J1203" i="2"/>
  <c r="J1205" i="2"/>
  <c r="J1206" i="2"/>
  <c r="J1207" i="2"/>
  <c r="J1208" i="2"/>
  <c r="J1209" i="2"/>
  <c r="J1210" i="2"/>
  <c r="J1211" i="2"/>
  <c r="J1212" i="2"/>
  <c r="J1213" i="2"/>
  <c r="J1214" i="2"/>
  <c r="J1216" i="2"/>
  <c r="J1218" i="2"/>
  <c r="J1219" i="2"/>
  <c r="J1220" i="2"/>
  <c r="J1221" i="2"/>
  <c r="J1222" i="2"/>
  <c r="J1223" i="2"/>
  <c r="J1224" i="2"/>
  <c r="J1225" i="2"/>
  <c r="J1226" i="2"/>
  <c r="J1227" i="2"/>
  <c r="J1228" i="2"/>
  <c r="J1229" i="2"/>
  <c r="J1230" i="2"/>
  <c r="J1231" i="2"/>
  <c r="J1232" i="2"/>
  <c r="J1233" i="2"/>
  <c r="J1234" i="2"/>
  <c r="J1235" i="2"/>
  <c r="J1237" i="2"/>
  <c r="J1238" i="2"/>
  <c r="J1240" i="2"/>
  <c r="J1241" i="2"/>
  <c r="J1242" i="2"/>
  <c r="J1243" i="2"/>
  <c r="J1244" i="2"/>
  <c r="J1245" i="2"/>
  <c r="J1246" i="2"/>
  <c r="J1247" i="2"/>
  <c r="J1248" i="2"/>
  <c r="J1249" i="2"/>
  <c r="J1250" i="2"/>
  <c r="J1251" i="2"/>
  <c r="J1253" i="2"/>
  <c r="J1254" i="2"/>
  <c r="J1256" i="2"/>
  <c r="J1257" i="2"/>
  <c r="J1259" i="2"/>
  <c r="J1261" i="2"/>
  <c r="J1262" i="2"/>
  <c r="J1263" i="2"/>
  <c r="J1265" i="2"/>
  <c r="J1267" i="2"/>
  <c r="J1268" i="2"/>
  <c r="J1270" i="2"/>
  <c r="J1271" i="2"/>
  <c r="J1272" i="2"/>
  <c r="J1273" i="2"/>
  <c r="J1274" i="2"/>
  <c r="J1275" i="2"/>
  <c r="J1276" i="2"/>
  <c r="J1277" i="2"/>
  <c r="J1278" i="2"/>
  <c r="J1279" i="2"/>
  <c r="J1280" i="2"/>
  <c r="J1282" i="2"/>
  <c r="J1284" i="2"/>
  <c r="J1285" i="2"/>
  <c r="J1286" i="2"/>
  <c r="J1287" i="2"/>
  <c r="J1288" i="2"/>
  <c r="J1290" i="2"/>
  <c r="J1291" i="2"/>
  <c r="J1292" i="2"/>
  <c r="J1293" i="2"/>
  <c r="J1294" i="2"/>
  <c r="J1296" i="2"/>
  <c r="J1297" i="2"/>
  <c r="J1298" i="2"/>
  <c r="J1299" i="2"/>
  <c r="J1300" i="2"/>
  <c r="J1302" i="2"/>
  <c r="J1303" i="2"/>
  <c r="J1304" i="2"/>
  <c r="J1305" i="2"/>
  <c r="J1306" i="2"/>
  <c r="J1307" i="2"/>
  <c r="J1308" i="2"/>
  <c r="J1309" i="2"/>
  <c r="J1311" i="2"/>
  <c r="J1312" i="2"/>
  <c r="J1313" i="2"/>
  <c r="J1314" i="2"/>
  <c r="J1315" i="2"/>
  <c r="J1316" i="2"/>
  <c r="J1317" i="2"/>
  <c r="J1318" i="2"/>
  <c r="J1319" i="2"/>
  <c r="J1320" i="2"/>
  <c r="J1321" i="2"/>
  <c r="J1322" i="2"/>
  <c r="J1323" i="2"/>
  <c r="J1324" i="2"/>
  <c r="J1325" i="2"/>
  <c r="J1326" i="2"/>
  <c r="J1327" i="2"/>
  <c r="J1328"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7" i="2"/>
  <c r="J1419" i="2"/>
  <c r="J1421" i="2"/>
  <c r="J1423" i="2"/>
  <c r="J1425" i="2"/>
  <c r="J1427" i="2"/>
  <c r="J1429" i="2"/>
  <c r="J1431" i="2"/>
  <c r="J1432" i="2"/>
  <c r="J1433" i="2"/>
  <c r="J1434" i="2"/>
  <c r="J1435" i="2"/>
  <c r="J1436" i="2"/>
  <c r="J1437" i="2"/>
  <c r="J1438" i="2"/>
  <c r="J1439" i="2"/>
  <c r="J1441" i="2"/>
  <c r="J1443" i="2"/>
  <c r="J1444" i="2"/>
  <c r="J1446" i="2"/>
  <c r="J1448" i="2"/>
  <c r="J1449" i="2"/>
  <c r="J1450" i="2"/>
  <c r="J1451" i="2"/>
  <c r="J1453" i="2"/>
  <c r="J1454" i="2"/>
  <c r="J1455" i="2"/>
  <c r="J1456" i="2"/>
  <c r="J1457" i="2"/>
  <c r="J1458" i="2"/>
  <c r="J1459" i="2"/>
  <c r="J1460" i="2"/>
  <c r="J1462" i="2"/>
  <c r="J1464" i="2"/>
  <c r="J1465" i="2"/>
  <c r="J1467" i="2"/>
  <c r="J1469" i="2"/>
  <c r="J1470" i="2"/>
  <c r="J1471" i="2"/>
  <c r="J1473" i="2"/>
  <c r="J1474" i="2"/>
  <c r="J1475" i="2"/>
  <c r="J1476" i="2"/>
  <c r="J1477" i="2"/>
  <c r="J1478" i="2"/>
  <c r="J1480" i="2"/>
  <c r="J1482" i="2"/>
  <c r="J1484" i="2"/>
  <c r="J1485" i="2"/>
  <c r="J1487" i="2"/>
  <c r="J1489" i="2"/>
  <c r="J1491" i="2"/>
  <c r="J1493" i="2"/>
  <c r="J1495" i="2"/>
  <c r="J1497" i="2"/>
  <c r="J1498" i="2"/>
  <c r="J1499" i="2"/>
  <c r="J1501" i="2"/>
  <c r="J1503" i="2"/>
  <c r="J1505" i="2"/>
  <c r="J1506" i="2"/>
  <c r="J1508" i="2"/>
  <c r="J1510" i="2"/>
  <c r="J1511" i="2"/>
  <c r="J1513" i="2"/>
  <c r="J1515" i="2"/>
  <c r="J1516" i="2"/>
  <c r="J1518" i="2"/>
  <c r="J1520" i="2"/>
  <c r="J1521" i="2"/>
  <c r="J1522" i="2"/>
  <c r="J1523" i="2"/>
  <c r="J1525" i="2"/>
  <c r="J1526" i="2"/>
  <c r="J1527" i="2"/>
  <c r="J1528" i="2"/>
  <c r="J1530" i="2"/>
  <c r="J1531" i="2"/>
  <c r="J1533" i="2"/>
  <c r="J1535" i="2"/>
  <c r="J1536" i="2"/>
  <c r="J1537" i="2"/>
  <c r="J1539" i="2"/>
  <c r="J1541" i="2"/>
  <c r="J1543" i="2"/>
  <c r="J1544" i="2"/>
  <c r="J1546"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3" i="2"/>
  <c r="J1605" i="2"/>
  <c r="J1606" i="2"/>
  <c r="J1607" i="2"/>
  <c r="J1609" i="2"/>
  <c r="J1611" i="2"/>
  <c r="J1612" i="2"/>
  <c r="J1613" i="2"/>
  <c r="J1615" i="2"/>
  <c r="J1616" i="2"/>
  <c r="J1617" i="2"/>
  <c r="J1619" i="2"/>
  <c r="J1621" i="2"/>
  <c r="J1623" i="2"/>
  <c r="J1624" i="2"/>
  <c r="J1625" i="2"/>
  <c r="J1627" i="2"/>
  <c r="J1628" i="2"/>
  <c r="J1629" i="2"/>
  <c r="J1631" i="2"/>
  <c r="J1632" i="2"/>
  <c r="J1633" i="2"/>
  <c r="J1634" i="2"/>
  <c r="J1635" i="2"/>
  <c r="J1636" i="2"/>
  <c r="J1637" i="2"/>
  <c r="J1638" i="2"/>
  <c r="J1640" i="2"/>
  <c r="J1641" i="2"/>
  <c r="J1643" i="2"/>
  <c r="J1644" i="2"/>
  <c r="J1645" i="2"/>
  <c r="J1646" i="2"/>
  <c r="J1648" i="2"/>
  <c r="J1650" i="2"/>
  <c r="J1651" i="2"/>
  <c r="J1654" i="2"/>
  <c r="J1656" i="2"/>
  <c r="J1657" i="2"/>
  <c r="J1660" i="2"/>
  <c r="J1662" i="2"/>
  <c r="J1664" i="2"/>
  <c r="J1666" i="2"/>
  <c r="J1668" i="2"/>
  <c r="J1669" i="2"/>
  <c r="J1670" i="2"/>
  <c r="J1672" i="2"/>
  <c r="J1673" i="2"/>
  <c r="J1675" i="2"/>
  <c r="J1676" i="2"/>
  <c r="J1678" i="2"/>
  <c r="J1679" i="2"/>
  <c r="J1680" i="2"/>
  <c r="J1681" i="2"/>
  <c r="J1682" i="2"/>
  <c r="J1683" i="2"/>
  <c r="J1685" i="2"/>
  <c r="J1687" i="2"/>
  <c r="J1688" i="2"/>
  <c r="J1689" i="2"/>
  <c r="J1690" i="2"/>
  <c r="J1691" i="2"/>
  <c r="J1692" i="2"/>
  <c r="J1693" i="2"/>
  <c r="J1694" i="2"/>
  <c r="J1695" i="2"/>
  <c r="J1696" i="2"/>
  <c r="J1698" i="2"/>
  <c r="J1700" i="2"/>
  <c r="J1702" i="2"/>
  <c r="J1703" i="2"/>
  <c r="J1704" i="2"/>
  <c r="J1705" i="2"/>
  <c r="J1706" i="2"/>
  <c r="J1707" i="2"/>
  <c r="J1708" i="2"/>
  <c r="J1709" i="2"/>
  <c r="J1710" i="2"/>
  <c r="J1711" i="2"/>
  <c r="J1712" i="2"/>
  <c r="J1714" i="2"/>
  <c r="J1716" i="2"/>
  <c r="J1717" i="2"/>
  <c r="J1719" i="2"/>
  <c r="J1720" i="2"/>
  <c r="J1721" i="2"/>
  <c r="J1722" i="2"/>
  <c r="J1723" i="2"/>
  <c r="J1724" i="2"/>
  <c r="J1725" i="2"/>
  <c r="J1726" i="2"/>
  <c r="J1727" i="2"/>
  <c r="J1728" i="2"/>
  <c r="J1730" i="2"/>
  <c r="J1732" i="2"/>
  <c r="J1734" i="2"/>
  <c r="J1736" i="2"/>
  <c r="J1738" i="2"/>
  <c r="J1740" i="2"/>
  <c r="J1742" i="2"/>
  <c r="J1744" i="2"/>
  <c r="J1746" i="2"/>
  <c r="J1748" i="2"/>
  <c r="J1750" i="2"/>
  <c r="J1752" i="2"/>
  <c r="J1754" i="2"/>
  <c r="J1756" i="2"/>
  <c r="J1758"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9" i="2"/>
  <c r="J1800" i="2"/>
  <c r="J1801" i="2"/>
  <c r="J1802" i="2"/>
  <c r="J1803" i="2"/>
  <c r="J1805" i="2"/>
  <c r="J1807" i="2"/>
  <c r="J1809" i="2"/>
  <c r="J1810" i="2"/>
  <c r="J1811" i="2"/>
  <c r="J1813" i="2"/>
  <c r="J1815" i="2"/>
  <c r="J1817" i="2"/>
  <c r="J1819" i="2"/>
  <c r="J1821" i="2"/>
  <c r="J1823" i="2"/>
  <c r="J1825" i="2"/>
  <c r="J1827" i="2"/>
  <c r="J1829" i="2"/>
  <c r="J1831" i="2"/>
  <c r="J1833" i="2"/>
  <c r="J1835" i="2"/>
  <c r="J1837" i="2"/>
  <c r="J1839" i="2"/>
  <c r="J1841" i="2"/>
  <c r="J1843" i="2"/>
  <c r="J1845" i="2"/>
  <c r="J1847" i="2"/>
  <c r="J1848" i="2"/>
  <c r="J1849" i="2"/>
  <c r="J1850" i="2"/>
  <c r="J1851" i="2"/>
  <c r="J1852" i="2"/>
  <c r="J1854" i="2"/>
  <c r="J1855" i="2"/>
  <c r="J1857" i="2"/>
  <c r="J1859" i="2"/>
  <c r="J1860" i="2"/>
  <c r="J1861" i="2"/>
  <c r="J1862" i="2"/>
  <c r="J1863" i="2"/>
  <c r="J1864" i="2"/>
  <c r="J1865" i="2"/>
  <c r="J1866" i="2"/>
  <c r="J1867" i="2"/>
  <c r="J1868" i="2"/>
  <c r="J1869" i="2"/>
  <c r="J1870" i="2"/>
  <c r="J1871" i="2"/>
  <c r="J1874" i="2"/>
  <c r="J1875" i="2"/>
  <c r="J1876" i="2"/>
  <c r="J1878" i="2"/>
  <c r="J1879" i="2"/>
  <c r="J1880" i="2"/>
  <c r="J1881" i="2"/>
  <c r="J1882" i="2"/>
  <c r="J1883" i="2"/>
  <c r="J1884" i="2"/>
  <c r="J1885" i="2"/>
  <c r="J1886" i="2"/>
  <c r="J1888" i="2"/>
  <c r="J1890" i="2"/>
  <c r="J1892" i="2"/>
  <c r="J1894" i="2"/>
  <c r="J1896" i="2"/>
  <c r="J1898" i="2"/>
  <c r="J1900" i="2"/>
  <c r="J1902" i="2"/>
  <c r="J1904" i="2"/>
  <c r="J1906" i="2"/>
  <c r="J1908" i="2"/>
  <c r="J1910" i="2"/>
  <c r="J1912" i="2"/>
  <c r="J1913" i="2"/>
  <c r="J1914" i="2"/>
  <c r="J1916" i="2"/>
  <c r="J1918" i="2"/>
  <c r="J1920" i="2"/>
  <c r="J1922" i="2"/>
  <c r="J1923" i="2"/>
  <c r="J1925" i="2"/>
  <c r="J1927" i="2"/>
  <c r="J1929" i="2"/>
  <c r="J1931" i="2"/>
  <c r="J1933" i="2"/>
  <c r="J1935" i="2"/>
  <c r="J1937" i="2"/>
  <c r="J1938" i="2"/>
  <c r="J1940" i="2"/>
  <c r="J1942" i="2"/>
  <c r="J1944" i="2"/>
  <c r="J1946" i="2"/>
  <c r="J1947" i="2"/>
  <c r="J1949" i="2"/>
  <c r="J1951" i="2"/>
  <c r="J1952" i="2"/>
  <c r="J1953" i="2"/>
  <c r="J1954" i="2"/>
  <c r="J1956" i="2"/>
  <c r="J1958" i="2"/>
  <c r="J1960" i="2"/>
  <c r="J1962" i="2"/>
  <c r="J1963" i="2"/>
  <c r="J1964" i="2"/>
  <c r="J1965" i="2"/>
  <c r="J1967" i="2"/>
  <c r="J1969" i="2"/>
  <c r="J1970" i="2"/>
  <c r="J1971" i="2"/>
  <c r="J1972" i="2"/>
  <c r="J1974" i="2"/>
  <c r="J1975" i="2"/>
  <c r="J1976" i="2"/>
  <c r="J1979" i="2"/>
  <c r="J1980" i="2"/>
  <c r="J1982" i="2"/>
  <c r="J1984" i="2"/>
  <c r="J1986" i="2"/>
  <c r="J1987" i="2"/>
  <c r="J1989" i="2"/>
  <c r="J1990" i="2"/>
  <c r="J1992" i="2"/>
  <c r="J1994" i="2"/>
  <c r="J1995" i="2"/>
  <c r="J1996" i="2"/>
  <c r="J1997" i="2"/>
  <c r="J1998" i="2"/>
  <c r="J2000" i="2"/>
  <c r="J2002" i="2"/>
  <c r="J2004" i="2"/>
  <c r="J2006" i="2"/>
  <c r="J2007" i="2"/>
  <c r="J2008" i="2"/>
  <c r="J2009" i="2"/>
  <c r="J2010" i="2"/>
  <c r="J2011" i="2"/>
  <c r="J2013" i="2"/>
  <c r="J2015" i="2"/>
  <c r="J2016" i="2"/>
  <c r="J2017" i="2"/>
  <c r="J2019" i="2"/>
  <c r="J2021" i="2"/>
  <c r="J2022" i="2"/>
  <c r="J2023" i="2"/>
  <c r="J2025" i="2"/>
  <c r="J2026" i="2"/>
  <c r="J2027" i="2"/>
  <c r="J2028" i="2"/>
  <c r="J2030" i="2"/>
  <c r="J2031" i="2"/>
  <c r="J2032" i="2"/>
  <c r="J2034" i="2"/>
  <c r="J2036" i="2"/>
  <c r="J2038" i="2"/>
  <c r="J2039" i="2"/>
  <c r="J2041" i="2"/>
  <c r="J2043" i="2"/>
  <c r="J2044" i="2"/>
  <c r="J2045" i="2"/>
  <c r="J2047" i="2"/>
  <c r="J2049" i="2"/>
  <c r="J2051" i="2"/>
  <c r="J2052" i="2"/>
  <c r="J2054" i="2"/>
  <c r="J2055" i="2"/>
  <c r="J2057" i="2"/>
  <c r="J2059" i="2"/>
  <c r="J2060" i="2"/>
  <c r="J2062" i="2"/>
  <c r="J2063" i="2"/>
  <c r="J2064" i="2"/>
  <c r="J2066" i="2"/>
  <c r="J2068" i="2"/>
  <c r="J2070" i="2"/>
  <c r="J2072" i="2"/>
  <c r="J2074" i="2"/>
  <c r="J2076" i="2"/>
  <c r="J2078" i="2"/>
  <c r="J2079" i="2"/>
  <c r="J2080" i="2"/>
  <c r="J2081" i="2"/>
  <c r="J2082" i="2"/>
  <c r="J2083" i="2"/>
  <c r="J2084" i="2"/>
  <c r="J2085" i="2"/>
  <c r="J2086" i="2"/>
  <c r="J2088" i="2"/>
  <c r="J2090" i="2"/>
  <c r="J2092" i="2"/>
  <c r="J2094" i="2"/>
  <c r="J2096" i="2"/>
  <c r="J2098" i="2"/>
  <c r="J2099" i="2"/>
  <c r="J2100" i="2"/>
  <c r="J2101" i="2"/>
  <c r="J2102" i="2"/>
  <c r="J2104" i="2"/>
  <c r="J2105" i="2"/>
  <c r="J2107" i="2"/>
  <c r="J2108" i="2"/>
  <c r="J2109" i="2"/>
  <c r="J2111" i="2"/>
  <c r="J2113" i="2"/>
  <c r="J2114" i="2"/>
  <c r="J2115" i="2"/>
  <c r="J2116" i="2"/>
  <c r="J2117" i="2"/>
  <c r="J2119" i="2"/>
  <c r="J2120" i="2"/>
  <c r="J2122" i="2"/>
  <c r="J2123" i="2"/>
  <c r="J2125" i="2"/>
  <c r="J2127" i="2"/>
  <c r="J2129" i="2"/>
  <c r="J2131" i="2"/>
  <c r="J2132" i="2"/>
  <c r="J2133" i="2"/>
  <c r="J2134" i="2"/>
  <c r="J2135" i="2"/>
  <c r="J2136" i="2"/>
  <c r="J2137" i="2"/>
  <c r="J2139" i="2"/>
  <c r="J2141" i="2"/>
  <c r="J2143" i="2"/>
  <c r="J2145" i="2"/>
  <c r="J2146" i="2"/>
  <c r="J2147" i="2"/>
  <c r="J2148" i="2"/>
  <c r="J2149" i="2"/>
  <c r="J2151" i="2"/>
  <c r="J2152" i="2"/>
  <c r="J2153" i="2"/>
  <c r="J2154" i="2"/>
  <c r="J2155" i="2"/>
  <c r="J2156" i="2"/>
  <c r="J2157" i="2"/>
  <c r="J2159" i="2"/>
  <c r="J2160" i="2"/>
  <c r="J2161" i="2"/>
  <c r="J2162" i="2"/>
  <c r="J2163" i="2"/>
  <c r="J2165" i="2"/>
  <c r="J2166" i="2"/>
  <c r="J2168" i="2"/>
  <c r="J2169" i="2"/>
  <c r="J2170" i="2"/>
  <c r="J2172" i="2"/>
  <c r="J2174" i="2"/>
  <c r="J2175" i="2"/>
  <c r="J2177" i="2"/>
  <c r="J2179" i="2"/>
  <c r="J2180" i="2"/>
  <c r="J2182" i="2"/>
  <c r="J2183" i="2"/>
  <c r="J2184" i="2"/>
  <c r="J2186" i="2"/>
  <c r="J2187" i="2"/>
  <c r="J2189" i="2"/>
  <c r="J2191" i="2"/>
  <c r="J2192" i="2"/>
  <c r="J2194" i="2"/>
  <c r="J2196" i="2"/>
  <c r="J2197" i="2"/>
  <c r="J2198" i="2"/>
  <c r="J2200" i="2"/>
  <c r="J2202" i="2"/>
  <c r="J2204" i="2"/>
  <c r="J2206" i="2"/>
  <c r="J2207" i="2"/>
  <c r="J2208" i="2"/>
  <c r="J2209" i="2"/>
  <c r="J2210" i="2"/>
  <c r="J2211" i="2"/>
  <c r="J2213" i="2"/>
  <c r="J2214" i="2"/>
  <c r="J2215" i="2"/>
  <c r="J2216" i="2"/>
  <c r="J2218" i="2"/>
  <c r="J2220" i="2"/>
  <c r="J2222" i="2"/>
  <c r="J2224" i="2"/>
  <c r="J2225" i="2"/>
  <c r="J2227" i="2"/>
  <c r="J2229" i="2"/>
  <c r="J2231" i="2"/>
  <c r="J2233" i="2"/>
  <c r="J2234" i="2"/>
  <c r="J2236" i="2"/>
  <c r="J2237" i="2"/>
  <c r="J2238" i="2"/>
  <c r="J2239" i="2"/>
  <c r="J2240" i="2"/>
  <c r="J2241" i="2"/>
  <c r="J2243" i="2"/>
  <c r="J2244" i="2"/>
  <c r="J2245" i="2"/>
  <c r="J2247" i="2"/>
  <c r="J2249" i="2"/>
  <c r="J2250" i="2"/>
  <c r="J2251" i="2"/>
  <c r="J2252" i="2"/>
  <c r="J2253" i="2"/>
  <c r="J2254" i="2"/>
  <c r="J2255" i="2"/>
  <c r="J2256" i="2"/>
  <c r="J2257" i="2"/>
  <c r="J2258" i="2"/>
  <c r="J2259" i="2"/>
  <c r="J2261" i="2"/>
  <c r="J2262" i="2"/>
  <c r="J2263" i="2"/>
  <c r="J2264" i="2"/>
  <c r="J2265" i="2"/>
  <c r="J2266" i="2"/>
  <c r="J2268" i="2"/>
  <c r="J2269" i="2"/>
  <c r="J2270" i="2"/>
  <c r="J2271" i="2"/>
  <c r="J2272" i="2"/>
  <c r="J2273" i="2"/>
  <c r="J2275" i="2"/>
  <c r="J2277" i="2"/>
  <c r="J2279" i="2"/>
  <c r="J2281" i="2"/>
  <c r="J2283" i="2"/>
  <c r="J2285" i="2"/>
  <c r="J2287" i="2"/>
  <c r="J2289" i="2"/>
  <c r="J2291" i="2"/>
  <c r="J2293" i="2"/>
  <c r="J2294" i="2"/>
  <c r="J2295" i="2"/>
  <c r="J2297" i="2"/>
  <c r="J2299" i="2"/>
  <c r="J2301" i="2"/>
  <c r="J2303" i="2"/>
  <c r="J2305" i="2"/>
  <c r="J2307" i="2"/>
  <c r="J2309" i="2"/>
  <c r="J2311" i="2"/>
  <c r="J2313" i="2"/>
  <c r="J2314" i="2"/>
  <c r="J2315" i="2"/>
  <c r="J2317" i="2"/>
  <c r="J2318" i="2"/>
  <c r="J2320" i="2"/>
  <c r="J2322" i="2"/>
  <c r="J2324" i="2"/>
  <c r="J2325" i="2"/>
  <c r="J2326" i="2"/>
  <c r="J2327" i="2"/>
  <c r="J2328" i="2"/>
  <c r="J2329" i="2"/>
  <c r="J2331" i="2"/>
  <c r="J2332" i="2"/>
  <c r="J2333" i="2"/>
  <c r="J2334" i="2"/>
  <c r="J2335" i="2"/>
  <c r="J2336" i="2"/>
  <c r="J2337" i="2"/>
  <c r="J2338" i="2"/>
  <c r="J2339" i="2"/>
  <c r="J2340" i="2"/>
  <c r="J2341" i="2"/>
  <c r="J2342" i="2"/>
  <c r="J2343" i="2"/>
  <c r="J2344" i="2"/>
  <c r="J2345" i="2"/>
  <c r="J2346" i="2"/>
  <c r="J2347" i="2"/>
  <c r="J2349" i="2"/>
  <c r="J2351" i="2"/>
  <c r="J2353" i="2"/>
  <c r="J2355" i="2"/>
  <c r="J2357" i="2"/>
  <c r="J2358" i="2"/>
  <c r="J2360" i="2"/>
  <c r="J2361" i="2"/>
  <c r="J2363" i="2"/>
  <c r="J2365" i="2"/>
  <c r="J2367" i="2"/>
  <c r="J2368" i="2"/>
  <c r="J2370" i="2"/>
  <c r="J2372" i="2"/>
  <c r="J2374" i="2"/>
  <c r="J2376" i="2"/>
  <c r="J2378" i="2"/>
  <c r="J2380" i="2"/>
  <c r="J2382" i="2"/>
  <c r="J2384" i="2"/>
  <c r="J2386" i="2"/>
  <c r="J2387" i="2"/>
  <c r="J2389" i="2"/>
  <c r="J2391" i="2"/>
  <c r="J2393" i="2"/>
  <c r="J2395" i="2"/>
  <c r="J2397" i="2"/>
  <c r="J2398" i="2"/>
  <c r="J2399" i="2"/>
  <c r="J2400" i="2"/>
  <c r="J2401" i="2"/>
  <c r="J2402" i="2"/>
  <c r="J2404" i="2"/>
  <c r="J2405" i="2"/>
  <c r="J2406" i="2"/>
  <c r="J2407" i="2"/>
  <c r="J2409" i="2"/>
  <c r="J2410" i="2"/>
  <c r="J2411" i="2"/>
  <c r="J2412" i="2"/>
  <c r="J2413" i="2"/>
  <c r="J2414" i="2"/>
  <c r="J2415" i="2"/>
  <c r="J2417" i="2"/>
  <c r="J2419" i="2"/>
  <c r="J2420" i="2"/>
  <c r="J2421" i="2"/>
  <c r="J2423" i="2"/>
  <c r="J2425" i="2"/>
  <c r="J2426" i="2"/>
  <c r="J2427" i="2"/>
  <c r="J2428" i="2"/>
  <c r="J2430" i="2"/>
  <c r="J2432" i="2"/>
  <c r="J2433" i="2"/>
  <c r="J2435" i="2"/>
  <c r="J2437" i="2"/>
  <c r="J2438" i="2"/>
  <c r="J2440" i="2"/>
  <c r="J2442" i="2"/>
  <c r="J2444" i="2"/>
  <c r="J2446" i="2"/>
  <c r="J2448" i="2"/>
  <c r="J2449" i="2"/>
  <c r="J2450" i="2"/>
  <c r="J2451" i="2"/>
  <c r="J2452" i="2"/>
  <c r="J2454" i="2"/>
  <c r="J2456" i="2"/>
  <c r="J2457" i="2"/>
  <c r="J2459" i="2"/>
  <c r="J2461" i="2"/>
  <c r="J2463" i="2"/>
  <c r="J2465" i="2"/>
  <c r="J2467" i="2"/>
  <c r="J2469" i="2"/>
  <c r="J2470" i="2"/>
  <c r="J2471" i="2"/>
  <c r="J2472" i="2"/>
  <c r="J2474" i="2"/>
  <c r="J2476" i="2"/>
  <c r="J2478" i="2"/>
  <c r="J2480" i="2"/>
  <c r="J2482" i="2"/>
  <c r="J2484" i="2"/>
  <c r="J2486" i="2"/>
  <c r="J2487" i="2"/>
  <c r="J2489" i="2"/>
  <c r="J2491" i="2"/>
  <c r="J2493" i="2"/>
  <c r="J2495" i="2"/>
  <c r="J2496" i="2"/>
  <c r="J2498" i="2"/>
  <c r="J2500" i="2"/>
  <c r="J2502" i="2"/>
  <c r="J2504" i="2"/>
  <c r="J2506" i="2"/>
  <c r="J2508" i="2"/>
  <c r="J2509" i="2"/>
  <c r="J2510" i="2"/>
  <c r="J2511" i="2"/>
  <c r="J2512" i="2"/>
  <c r="J2513" i="2"/>
  <c r="J2514" i="2"/>
  <c r="J2515" i="2"/>
  <c r="J2516" i="2"/>
  <c r="J2517" i="2"/>
  <c r="J2519" i="2"/>
  <c r="J2521" i="2"/>
  <c r="J2523" i="2"/>
  <c r="J2525" i="2"/>
  <c r="J2527" i="2"/>
  <c r="J2529" i="2"/>
  <c r="J2531" i="2"/>
  <c r="J2533" i="2"/>
  <c r="J2535" i="2"/>
  <c r="J2536" i="2"/>
  <c r="J2538" i="2"/>
  <c r="J2539" i="2"/>
  <c r="J2540" i="2"/>
  <c r="J2542" i="2"/>
  <c r="J2544" i="2"/>
  <c r="J2545" i="2"/>
  <c r="J2546" i="2"/>
  <c r="J2548" i="2"/>
  <c r="J2550" i="2"/>
  <c r="J2551" i="2"/>
  <c r="J2552" i="2"/>
  <c r="J2553" i="2"/>
  <c r="J2555" i="2"/>
  <c r="J2557" i="2"/>
  <c r="J2559" i="2"/>
  <c r="J2561" i="2"/>
  <c r="J2563" i="2"/>
  <c r="J2565" i="2"/>
  <c r="J2567" i="2"/>
  <c r="J2568" i="2"/>
  <c r="J2570" i="2"/>
  <c r="J2571" i="2"/>
  <c r="J2572" i="2"/>
  <c r="J2573" i="2"/>
  <c r="J2574" i="2"/>
  <c r="J2576" i="2"/>
  <c r="J2577" i="2"/>
  <c r="J2578" i="2"/>
  <c r="J2579" i="2"/>
  <c r="J2580" i="2"/>
  <c r="J2581" i="2"/>
  <c r="J2583" i="2"/>
  <c r="J2584" i="2"/>
  <c r="J2585" i="2"/>
  <c r="J2586" i="2"/>
  <c r="J2587" i="2"/>
  <c r="J2588" i="2"/>
  <c r="J2589" i="2"/>
  <c r="J2590" i="2"/>
  <c r="J2591" i="2"/>
  <c r="J2592" i="2"/>
  <c r="J2593" i="2"/>
  <c r="J2594" i="2"/>
  <c r="J2595" i="2"/>
  <c r="J2596" i="2"/>
  <c r="J2597" i="2"/>
  <c r="J2598" i="2"/>
  <c r="J2599" i="2"/>
  <c r="J2601" i="2"/>
  <c r="J2603" i="2"/>
  <c r="J2605" i="2"/>
  <c r="J2607" i="2"/>
  <c r="J2609" i="2"/>
  <c r="J2611" i="2"/>
  <c r="J2612" i="2"/>
  <c r="J2614" i="2"/>
  <c r="J2615" i="2"/>
  <c r="J2616" i="2"/>
  <c r="J2618" i="2"/>
  <c r="J2619" i="2"/>
  <c r="J2620" i="2"/>
  <c r="J2621" i="2"/>
  <c r="J2622" i="2"/>
  <c r="J2623" i="2"/>
  <c r="J2624" i="2"/>
  <c r="J2625" i="2"/>
  <c r="J2626" i="2"/>
  <c r="J2627" i="2"/>
  <c r="J2628" i="2"/>
  <c r="J2629" i="2"/>
  <c r="J2630" i="2"/>
  <c r="J2631" i="2"/>
  <c r="J2632" i="2"/>
  <c r="J2633" i="2"/>
  <c r="J2634" i="2"/>
  <c r="J2635" i="2"/>
  <c r="J2636" i="2"/>
  <c r="J2637" i="2"/>
  <c r="J2638" i="2"/>
  <c r="J2639" i="2"/>
  <c r="J2641" i="2"/>
  <c r="J2642" i="2"/>
  <c r="J2643" i="2"/>
  <c r="J2644" i="2"/>
  <c r="J2645" i="2"/>
  <c r="J2646" i="2"/>
  <c r="J2647" i="2"/>
  <c r="J2649" i="2"/>
  <c r="J2651" i="2"/>
  <c r="J2653" i="2"/>
  <c r="J2654" i="2"/>
  <c r="J2655" i="2"/>
  <c r="J2657" i="2"/>
  <c r="J2658" i="2"/>
  <c r="J2659" i="2"/>
  <c r="J2660" i="2"/>
  <c r="J2661" i="2"/>
  <c r="J2663" i="2"/>
  <c r="J2665" i="2"/>
  <c r="J2666" i="2"/>
  <c r="J2667" i="2"/>
  <c r="J2668" i="2"/>
  <c r="J2669" i="2"/>
  <c r="J2670" i="2"/>
  <c r="J2672" i="2"/>
  <c r="J2674" i="2"/>
  <c r="J2676" i="2"/>
  <c r="J2678" i="2"/>
  <c r="J2680" i="2"/>
  <c r="J2682" i="2"/>
  <c r="J2683" i="2"/>
  <c r="J2684" i="2"/>
  <c r="J2685" i="2"/>
  <c r="J2687" i="2"/>
  <c r="J2688" i="2"/>
  <c r="J2689" i="2"/>
  <c r="J2690" i="2"/>
  <c r="J2691" i="2"/>
  <c r="J2692" i="2"/>
  <c r="J2693" i="2"/>
  <c r="J2694" i="2"/>
  <c r="J2695" i="2"/>
  <c r="J2696" i="2"/>
  <c r="J2698" i="2"/>
  <c r="J2700" i="2"/>
  <c r="J2701" i="2"/>
  <c r="J2702" i="2"/>
  <c r="J2703" i="2"/>
  <c r="J2704" i="2"/>
  <c r="J2705" i="2"/>
  <c r="J2706" i="2"/>
  <c r="J2708" i="2"/>
  <c r="J2710" i="2"/>
  <c r="J2711" i="2"/>
  <c r="J2712" i="2"/>
  <c r="J2713" i="2"/>
  <c r="J2714" i="2"/>
  <c r="J2715" i="2"/>
  <c r="J2716" i="2"/>
  <c r="J2717" i="2"/>
  <c r="J2718" i="2"/>
  <c r="J2719" i="2"/>
  <c r="J2720" i="2"/>
  <c r="J2721" i="2"/>
  <c r="J2722" i="2"/>
  <c r="J2724" i="2"/>
  <c r="J2726" i="2"/>
  <c r="J2727" i="2"/>
  <c r="J2729" i="2"/>
  <c r="J2730" i="2"/>
  <c r="J2731" i="2"/>
  <c r="J2732" i="2"/>
  <c r="J2733" i="2"/>
  <c r="J2734" i="2"/>
  <c r="J2735" i="2"/>
  <c r="J2736" i="2"/>
  <c r="J2737" i="2"/>
  <c r="J2738" i="2"/>
  <c r="J2740" i="2"/>
  <c r="J2742" i="2"/>
  <c r="J2744" i="2"/>
  <c r="J2746" i="2"/>
  <c r="J2748" i="2"/>
  <c r="J2750" i="2"/>
  <c r="J2751" i="2"/>
  <c r="J2753" i="2"/>
  <c r="J2755" i="2"/>
  <c r="J2757" i="2"/>
  <c r="J2759" i="2"/>
  <c r="J2761" i="2"/>
  <c r="J2763" i="2"/>
  <c r="J2764" i="2"/>
  <c r="J2765" i="2"/>
  <c r="J2766" i="2"/>
  <c r="J2767" i="2"/>
  <c r="J2768" i="2"/>
  <c r="J2769" i="2"/>
  <c r="J2771" i="2"/>
  <c r="J2772" i="2"/>
  <c r="J2773" i="2"/>
  <c r="J2774" i="2"/>
  <c r="J2776" i="2"/>
  <c r="J2777" i="2"/>
  <c r="J2778" i="2"/>
  <c r="J2780" i="2"/>
  <c r="J2781" i="2"/>
  <c r="J2782" i="2"/>
  <c r="J2783" i="2"/>
  <c r="J2784" i="2"/>
  <c r="J2785" i="2"/>
  <c r="J2786" i="2"/>
  <c r="J2787" i="2"/>
  <c r="J2788" i="2"/>
  <c r="J2790" i="2"/>
  <c r="J2792" i="2"/>
  <c r="J2794" i="2"/>
  <c r="J2795" i="2"/>
  <c r="J2796" i="2"/>
  <c r="J2797" i="2"/>
  <c r="J2798" i="2"/>
  <c r="J2799" i="2"/>
  <c r="J2800" i="2"/>
  <c r="J2801" i="2"/>
  <c r="J2802" i="2"/>
  <c r="J2804" i="2"/>
  <c r="J2806" i="2"/>
  <c r="J2807" i="2"/>
  <c r="J2808" i="2"/>
  <c r="J2809" i="2"/>
  <c r="J2810" i="2"/>
  <c r="J2811" i="2"/>
  <c r="J2812" i="2"/>
  <c r="J2813" i="2"/>
  <c r="J2814" i="2"/>
  <c r="J2815" i="2"/>
  <c r="J2816" i="2"/>
  <c r="J2817" i="2"/>
  <c r="J2818" i="2"/>
  <c r="J2819" i="2"/>
  <c r="J2821" i="2"/>
  <c r="J2823" i="2"/>
  <c r="J2824" i="2"/>
  <c r="J2825" i="2"/>
  <c r="J2826" i="2"/>
  <c r="J2827" i="2"/>
  <c r="J2828" i="2"/>
  <c r="J2829" i="2"/>
  <c r="J2830" i="2"/>
  <c r="J2831" i="2"/>
  <c r="J2832" i="2"/>
  <c r="J2833" i="2"/>
  <c r="J2835" i="2"/>
  <c r="J2837" i="2"/>
  <c r="J2838" i="2"/>
  <c r="J2839" i="2"/>
  <c r="J2840" i="2"/>
  <c r="J2841" i="2"/>
  <c r="J2842" i="2"/>
  <c r="J2844" i="2"/>
  <c r="J2846" i="2"/>
  <c r="J2848" i="2"/>
  <c r="J2850" i="2"/>
  <c r="J2852" i="2"/>
  <c r="J2853" i="2"/>
  <c r="J2854" i="2"/>
  <c r="J2855" i="2"/>
  <c r="J2856" i="2"/>
  <c r="J2858" i="2"/>
  <c r="J2859" i="2"/>
  <c r="J2860" i="2"/>
  <c r="J2861" i="2"/>
  <c r="J2862" i="2"/>
  <c r="J2864" i="2"/>
  <c r="J2865" i="2"/>
  <c r="J2867" i="2"/>
  <c r="J2868" i="2"/>
  <c r="J2869" i="2"/>
  <c r="J2871" i="2"/>
  <c r="J2873" i="2"/>
  <c r="J2874" i="2"/>
  <c r="J2875" i="2"/>
  <c r="J2876" i="2"/>
  <c r="J2878" i="2"/>
  <c r="J2880" i="2"/>
  <c r="J2881" i="2"/>
  <c r="J2882" i="2"/>
  <c r="J2883" i="2"/>
  <c r="J2885" i="2"/>
  <c r="J2887" i="2"/>
  <c r="J2888" i="2"/>
  <c r="J2890" i="2"/>
  <c r="J2891" i="2"/>
  <c r="J2893" i="2"/>
  <c r="J2895" i="2"/>
  <c r="J2896" i="2"/>
  <c r="J2897" i="2"/>
  <c r="J2898" i="2"/>
  <c r="J2899" i="2"/>
  <c r="J2900" i="2"/>
  <c r="J2902" i="2"/>
  <c r="J2904" i="2"/>
  <c r="J2905" i="2"/>
  <c r="J2906" i="2"/>
  <c r="J2907" i="2"/>
  <c r="J2908" i="2"/>
  <c r="J2909" i="2"/>
  <c r="J2910" i="2"/>
  <c r="J2912" i="2"/>
  <c r="J2914" i="2"/>
  <c r="J2916" i="2"/>
  <c r="J2918" i="2"/>
  <c r="J2919" i="2"/>
  <c r="J2921" i="2"/>
  <c r="J2922" i="2"/>
  <c r="J2924" i="2"/>
  <c r="J2926" i="2"/>
  <c r="J2927" i="2"/>
  <c r="J2928" i="2"/>
  <c r="J2930" i="2"/>
  <c r="J2931" i="2"/>
  <c r="J2932" i="2"/>
  <c r="J2933" i="2"/>
  <c r="J2934" i="2"/>
  <c r="J2935" i="2"/>
  <c r="J2936" i="2"/>
  <c r="J2937" i="2"/>
  <c r="J2938" i="2"/>
  <c r="J2939" i="2"/>
  <c r="J2940" i="2"/>
  <c r="J2941" i="2"/>
  <c r="J2943" i="2"/>
  <c r="J2945" i="2"/>
  <c r="J2946" i="2"/>
  <c r="J2947" i="2"/>
  <c r="J2949" i="2"/>
  <c r="J2951" i="2"/>
  <c r="J2952" i="2"/>
  <c r="J2953" i="2"/>
  <c r="J2954" i="2"/>
  <c r="J2955" i="2"/>
  <c r="J2956" i="2"/>
  <c r="J2957" i="2"/>
  <c r="J2958" i="2"/>
  <c r="J2959" i="2"/>
  <c r="J2960" i="2"/>
  <c r="J2961" i="2"/>
  <c r="J2963" i="2"/>
  <c r="J2965" i="2"/>
  <c r="J2967" i="2"/>
  <c r="J2968" i="2"/>
  <c r="J2969" i="2"/>
  <c r="J2970" i="2"/>
  <c r="J2971" i="2"/>
  <c r="J2972" i="2"/>
  <c r="J2974" i="2"/>
  <c r="J2976" i="2"/>
  <c r="J2978" i="2"/>
  <c r="J2980" i="2"/>
  <c r="J2981" i="2"/>
  <c r="J2982" i="2"/>
  <c r="J2983" i="2"/>
  <c r="J2984" i="2"/>
  <c r="J2985" i="2"/>
  <c r="J2986" i="2"/>
  <c r="J2988" i="2"/>
  <c r="J2990" i="2"/>
  <c r="J2992" i="2"/>
  <c r="J2994" i="2"/>
  <c r="J2996" i="2"/>
  <c r="J2998" i="2"/>
  <c r="J3000" i="2"/>
  <c r="J3002" i="2"/>
  <c r="J3004" i="2"/>
  <c r="J3006" i="2"/>
  <c r="J3008" i="2"/>
  <c r="J3010" i="2"/>
  <c r="J3012" i="2"/>
  <c r="J3013" i="2"/>
  <c r="J3014" i="2"/>
  <c r="J3015" i="2"/>
  <c r="J3016" i="2"/>
  <c r="J3017" i="2"/>
  <c r="J3019" i="2"/>
  <c r="J3021" i="2"/>
  <c r="J3022" i="2"/>
  <c r="J3023" i="2"/>
  <c r="J3026" i="2"/>
  <c r="J3028" i="2"/>
  <c r="J3029" i="2"/>
  <c r="J3030" i="2"/>
  <c r="J3031" i="2"/>
  <c r="J3033" i="2"/>
  <c r="J3034" i="2"/>
  <c r="J3035" i="2"/>
  <c r="J3037" i="2"/>
  <c r="J3038" i="2"/>
  <c r="J3039" i="2"/>
  <c r="J3040" i="2"/>
  <c r="J3041" i="2"/>
  <c r="J3042" i="2"/>
  <c r="J3043" i="2"/>
  <c r="J3044" i="2"/>
  <c r="J3046" i="2"/>
  <c r="J3048" i="2"/>
  <c r="J3049" i="2"/>
  <c r="J3050" i="2"/>
  <c r="J3051" i="2"/>
  <c r="J3052" i="2"/>
  <c r="J3053" i="2"/>
  <c r="J3054" i="2"/>
  <c r="J3055" i="2"/>
  <c r="J3056" i="2"/>
  <c r="J3057" i="2"/>
  <c r="J3059" i="2"/>
  <c r="J3061" i="2"/>
  <c r="J3062" i="2"/>
  <c r="J3063" i="2"/>
  <c r="J3065" i="2"/>
  <c r="J3067" i="2"/>
  <c r="J3068" i="2"/>
  <c r="J3070" i="2"/>
  <c r="J3072" i="2"/>
  <c r="J3073" i="2"/>
  <c r="J3074" i="2"/>
  <c r="J3075" i="2"/>
  <c r="J3077" i="2"/>
  <c r="J3079" i="2"/>
  <c r="J3081" i="2"/>
  <c r="J3084" i="2"/>
  <c r="J3086" i="2"/>
  <c r="J3088" i="2"/>
  <c r="J3089" i="2"/>
  <c r="J3091" i="2"/>
  <c r="J3094" i="2"/>
  <c r="J3096" i="2"/>
  <c r="J3097" i="2"/>
  <c r="J3098" i="2"/>
  <c r="J3099" i="2"/>
  <c r="J3101" i="2"/>
  <c r="J3103" i="2"/>
  <c r="J3105" i="2"/>
  <c r="J3107" i="2"/>
  <c r="J3108" i="2"/>
  <c r="J3110" i="2"/>
  <c r="J3112" i="2"/>
  <c r="J3114" i="2"/>
  <c r="J3116" i="2"/>
  <c r="J3118" i="2"/>
  <c r="J3120" i="2"/>
  <c r="J3122" i="2"/>
  <c r="J3124" i="2"/>
  <c r="J3126" i="2"/>
  <c r="J3128" i="2"/>
  <c r="J3130" i="2"/>
  <c r="J3132" i="2"/>
  <c r="J3134" i="2"/>
  <c r="J3136" i="2"/>
  <c r="J3138" i="2"/>
  <c r="J3140" i="2"/>
  <c r="J3142" i="2"/>
  <c r="J3144" i="2"/>
  <c r="J3145" i="2"/>
  <c r="J3146" i="2"/>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J2" i="5"/>
  <c r="L2" i="5" s="1"/>
  <c r="J3" i="5"/>
  <c r="L3" i="5" s="1"/>
  <c r="J4" i="5"/>
  <c r="L4" i="5" s="1"/>
  <c r="J5" i="5"/>
  <c r="L5" i="5" s="1"/>
  <c r="J6" i="5"/>
  <c r="L6" i="5" s="1"/>
  <c r="J7" i="5"/>
  <c r="L7" i="5" s="1"/>
  <c r="J8" i="5"/>
  <c r="L8" i="5" s="1"/>
  <c r="J9" i="5"/>
  <c r="L9" i="5" s="1"/>
  <c r="J10" i="5"/>
  <c r="L10" i="5" s="1"/>
  <c r="J11" i="5"/>
  <c r="L11" i="5" s="1"/>
  <c r="J12" i="5"/>
  <c r="L12" i="5" s="1"/>
  <c r="J13" i="5"/>
  <c r="L13" i="5" s="1"/>
  <c r="J14" i="5"/>
  <c r="L14" i="5" s="1"/>
  <c r="J15" i="5"/>
  <c r="L15" i="5" s="1"/>
  <c r="J16" i="5"/>
  <c r="L16" i="5" s="1"/>
  <c r="J17" i="5"/>
  <c r="L17" i="5" s="1"/>
  <c r="J18" i="5"/>
  <c r="L18" i="5" s="1"/>
  <c r="J19" i="5"/>
  <c r="L19" i="5" s="1"/>
  <c r="J20" i="5"/>
  <c r="L20" i="5" s="1"/>
  <c r="J21" i="5"/>
  <c r="L21" i="5" s="1"/>
  <c r="J22" i="5"/>
  <c r="L22" i="5" s="1"/>
  <c r="J23" i="5"/>
  <c r="L23" i="5" s="1"/>
  <c r="J24" i="5"/>
  <c r="L24" i="5" s="1"/>
  <c r="J25" i="5"/>
  <c r="L25" i="5" s="1"/>
  <c r="J26" i="5"/>
  <c r="L26" i="5" s="1"/>
  <c r="J27" i="5"/>
  <c r="L27" i="5" s="1"/>
  <c r="J28" i="5"/>
  <c r="L28" i="5" s="1"/>
  <c r="J29" i="5"/>
  <c r="L29" i="5" s="1"/>
  <c r="J30" i="5"/>
  <c r="L30" i="5" s="1"/>
  <c r="J31" i="5"/>
  <c r="L31" i="5" s="1"/>
  <c r="J32" i="5"/>
  <c r="L32" i="5" s="1"/>
  <c r="J33" i="5"/>
  <c r="L33" i="5" s="1"/>
  <c r="J34" i="5"/>
  <c r="L34" i="5" s="1"/>
  <c r="J35" i="5"/>
  <c r="L35" i="5" s="1"/>
  <c r="J36" i="5"/>
  <c r="L36" i="5" s="1"/>
  <c r="J37" i="5"/>
  <c r="L37" i="5" s="1"/>
  <c r="J38" i="5"/>
  <c r="L38" i="5" s="1"/>
  <c r="J39" i="5"/>
  <c r="L39" i="5" s="1"/>
  <c r="J40" i="5"/>
  <c r="L40" i="5" s="1"/>
  <c r="J41" i="5"/>
  <c r="L41" i="5" s="1"/>
  <c r="J42" i="5"/>
  <c r="L42" i="5" s="1"/>
  <c r="J43" i="5"/>
  <c r="L43" i="5" s="1"/>
  <c r="J44" i="5"/>
  <c r="L44" i="5" s="1"/>
  <c r="J45" i="5"/>
  <c r="L45" i="5" s="1"/>
  <c r="J46" i="5"/>
  <c r="L46" i="5" s="1"/>
  <c r="J47" i="5"/>
  <c r="L47" i="5" s="1"/>
  <c r="J48" i="5"/>
  <c r="L48" i="5" s="1"/>
  <c r="J49" i="5"/>
  <c r="L49" i="5" s="1"/>
  <c r="J50" i="5"/>
  <c r="L50" i="5" s="1"/>
  <c r="J51" i="5"/>
  <c r="L51" i="5" s="1"/>
  <c r="J52" i="5"/>
  <c r="L52" i="5" s="1"/>
  <c r="J53" i="5"/>
  <c r="L53" i="5" s="1"/>
  <c r="J54" i="5"/>
  <c r="L54" i="5" s="1"/>
  <c r="J55" i="5"/>
  <c r="L55" i="5" s="1"/>
  <c r="J56" i="5"/>
  <c r="L56" i="5" s="1"/>
  <c r="J57" i="5"/>
  <c r="L57" i="5" s="1"/>
  <c r="J58" i="5"/>
  <c r="L58" i="5" s="1"/>
  <c r="J59" i="5"/>
  <c r="L59" i="5" s="1"/>
  <c r="J60" i="5"/>
  <c r="L60" i="5" s="1"/>
  <c r="J61" i="5"/>
  <c r="L61" i="5" s="1"/>
  <c r="J62" i="5"/>
  <c r="L62" i="5" s="1"/>
  <c r="J63" i="5"/>
  <c r="L63" i="5" s="1"/>
  <c r="J64" i="5"/>
  <c r="L64" i="5" s="1"/>
  <c r="J65" i="5"/>
  <c r="L65" i="5" s="1"/>
  <c r="J66" i="5"/>
  <c r="L66" i="5" s="1"/>
  <c r="J67" i="5"/>
  <c r="L67" i="5" s="1"/>
  <c r="J68" i="5"/>
  <c r="L68" i="5" s="1"/>
  <c r="J69" i="5"/>
  <c r="L69" i="5" s="1"/>
  <c r="J70" i="5"/>
  <c r="L70" i="5" s="1"/>
  <c r="J71" i="5"/>
  <c r="L71" i="5" s="1"/>
  <c r="J72" i="5"/>
  <c r="L72" i="5" s="1"/>
  <c r="J73" i="5"/>
  <c r="L73" i="5" s="1"/>
  <c r="J74" i="5"/>
  <c r="L74" i="5" s="1"/>
  <c r="J75" i="5"/>
  <c r="L75" i="5" s="1"/>
  <c r="J76" i="5"/>
  <c r="L76" i="5" s="1"/>
  <c r="J77" i="5"/>
  <c r="L77" i="5" s="1"/>
  <c r="J78" i="5"/>
  <c r="L78" i="5" s="1"/>
  <c r="J79" i="5"/>
  <c r="L79" i="5" s="1"/>
  <c r="J80" i="5"/>
  <c r="L80" i="5" s="1"/>
  <c r="J81" i="5"/>
  <c r="L81" i="5" s="1"/>
  <c r="J82" i="5"/>
  <c r="L82" i="5" s="1"/>
  <c r="J83" i="5"/>
  <c r="L83" i="5" s="1"/>
  <c r="J84" i="5"/>
  <c r="L84" i="5" s="1"/>
  <c r="J85" i="5"/>
  <c r="L85" i="5" s="1"/>
  <c r="J86" i="5"/>
  <c r="L86" i="5" s="1"/>
  <c r="J87" i="5"/>
  <c r="L87" i="5" s="1"/>
  <c r="J88" i="5"/>
  <c r="L88" i="5" s="1"/>
  <c r="J89" i="5"/>
  <c r="L89" i="5" s="1"/>
  <c r="J90" i="5"/>
  <c r="L90" i="5" s="1"/>
  <c r="J91" i="5"/>
  <c r="L91" i="5" s="1"/>
  <c r="J92" i="5"/>
  <c r="L92" i="5" s="1"/>
  <c r="J93" i="5"/>
  <c r="L93" i="5" s="1"/>
  <c r="J94" i="5"/>
  <c r="L94" i="5" s="1"/>
  <c r="J95" i="5"/>
  <c r="L95" i="5" s="1"/>
  <c r="J96" i="5"/>
  <c r="L96" i="5" s="1"/>
  <c r="J97" i="5"/>
  <c r="L97" i="5" s="1"/>
  <c r="J98" i="5"/>
  <c r="L98" i="5" s="1"/>
  <c r="J99" i="5"/>
  <c r="L99" i="5" s="1"/>
  <c r="J100" i="5"/>
  <c r="L100" i="5" s="1"/>
  <c r="J101" i="5"/>
  <c r="L101" i="5" s="1"/>
  <c r="J102" i="5"/>
  <c r="L102" i="5" s="1"/>
  <c r="J103" i="5"/>
  <c r="L103" i="5" s="1"/>
  <c r="J104" i="5"/>
  <c r="L104" i="5" s="1"/>
  <c r="J105" i="5"/>
  <c r="L105" i="5" s="1"/>
  <c r="J106" i="5"/>
  <c r="L106" i="5" s="1"/>
  <c r="J107" i="5"/>
  <c r="L107" i="5" s="1"/>
  <c r="J108" i="5"/>
  <c r="L108" i="5" s="1"/>
  <c r="J109" i="5"/>
  <c r="L109" i="5" s="1"/>
  <c r="J110" i="5"/>
  <c r="L110" i="5" s="1"/>
  <c r="J111" i="5"/>
  <c r="L111" i="5" s="1"/>
  <c r="J112" i="5"/>
  <c r="L112" i="5" s="1"/>
  <c r="J113" i="5"/>
  <c r="L113" i="5" s="1"/>
  <c r="J114" i="5"/>
  <c r="L114" i="5" s="1"/>
  <c r="J115" i="5"/>
  <c r="L115" i="5" s="1"/>
  <c r="J116" i="5"/>
  <c r="L116" i="5" s="1"/>
  <c r="J117" i="5"/>
  <c r="L117" i="5" s="1"/>
  <c r="J118" i="5"/>
  <c r="L118" i="5" s="1"/>
  <c r="J119" i="5"/>
  <c r="L119" i="5" s="1"/>
  <c r="J120" i="5"/>
  <c r="L120" i="5" s="1"/>
  <c r="J121" i="5"/>
  <c r="L121" i="5" s="1"/>
  <c r="J122" i="5"/>
  <c r="L122" i="5" s="1"/>
  <c r="J123" i="5"/>
  <c r="L123" i="5" s="1"/>
  <c r="J124" i="5"/>
  <c r="L124" i="5" s="1"/>
  <c r="J125" i="5"/>
  <c r="L125" i="5" s="1"/>
  <c r="J126" i="5"/>
  <c r="L126" i="5" s="1"/>
  <c r="J127" i="5"/>
  <c r="L127" i="5" s="1"/>
  <c r="J128" i="5"/>
  <c r="L128" i="5" s="1"/>
  <c r="J129" i="5"/>
  <c r="L129" i="5" s="1"/>
  <c r="J130" i="5"/>
  <c r="L130" i="5" s="1"/>
  <c r="J131" i="5"/>
  <c r="L131" i="5" s="1"/>
  <c r="J132" i="5"/>
  <c r="L132" i="5" s="1"/>
  <c r="J133" i="5"/>
  <c r="L133" i="5" s="1"/>
  <c r="J134" i="5"/>
  <c r="L134" i="5" s="1"/>
  <c r="J135" i="5"/>
  <c r="L135" i="5" s="1"/>
  <c r="J136" i="5"/>
  <c r="L136" i="5" s="1"/>
  <c r="J137" i="5"/>
  <c r="L137" i="5" s="1"/>
  <c r="J138" i="5"/>
  <c r="L138" i="5" s="1"/>
  <c r="J139" i="5"/>
  <c r="L139" i="5" s="1"/>
  <c r="J140" i="5"/>
  <c r="L140" i="5" s="1"/>
  <c r="J141" i="5"/>
  <c r="L141" i="5" s="1"/>
  <c r="J142" i="5"/>
  <c r="L142" i="5" s="1"/>
  <c r="J143" i="5"/>
  <c r="L143" i="5" s="1"/>
  <c r="J144" i="5"/>
  <c r="L144" i="5" s="1"/>
  <c r="J145" i="5"/>
  <c r="L145" i="5" s="1"/>
  <c r="J146" i="5"/>
  <c r="L146" i="5" s="1"/>
  <c r="J147" i="5"/>
  <c r="L147" i="5" s="1"/>
  <c r="J148" i="5"/>
  <c r="L148" i="5" s="1"/>
  <c r="J149" i="5"/>
  <c r="L149" i="5" s="1"/>
  <c r="J150" i="5"/>
  <c r="L150" i="5" s="1"/>
  <c r="J151" i="5"/>
  <c r="L151" i="5" s="1"/>
  <c r="J152" i="5"/>
  <c r="L152" i="5" s="1"/>
  <c r="J153" i="5"/>
  <c r="L153" i="5" s="1"/>
  <c r="J154" i="5"/>
  <c r="L154" i="5" s="1"/>
  <c r="J155" i="5"/>
  <c r="L155" i="5" s="1"/>
  <c r="J156" i="5"/>
  <c r="L156" i="5" s="1"/>
  <c r="J157" i="5"/>
  <c r="L157" i="5" s="1"/>
  <c r="J158" i="5"/>
  <c r="L158" i="5" s="1"/>
  <c r="J159" i="5"/>
  <c r="L159" i="5" s="1"/>
  <c r="J160" i="5"/>
  <c r="L160" i="5" s="1"/>
  <c r="J161" i="5"/>
  <c r="L161" i="5" s="1"/>
  <c r="J162" i="5"/>
  <c r="L162" i="5" s="1"/>
  <c r="J163" i="5"/>
  <c r="L163" i="5" s="1"/>
  <c r="J164" i="5"/>
  <c r="L164" i="5" s="1"/>
  <c r="J165" i="5"/>
  <c r="L165" i="5" s="1"/>
  <c r="J166" i="5"/>
  <c r="L166" i="5" s="1"/>
  <c r="J167" i="5"/>
  <c r="L167" i="5" s="1"/>
  <c r="J168" i="5"/>
  <c r="L168" i="5" s="1"/>
  <c r="J169" i="5"/>
  <c r="L169" i="5" s="1"/>
  <c r="J170" i="5"/>
  <c r="L170" i="5" s="1"/>
  <c r="J171" i="5"/>
  <c r="L171" i="5" s="1"/>
  <c r="J172" i="5"/>
  <c r="L172" i="5" s="1"/>
  <c r="J173" i="5"/>
  <c r="L173" i="5" s="1"/>
  <c r="J174" i="5"/>
  <c r="L174" i="5" s="1"/>
  <c r="J175" i="5"/>
  <c r="L175" i="5" s="1"/>
  <c r="J176" i="5"/>
  <c r="L176" i="5" s="1"/>
  <c r="J177" i="5"/>
  <c r="L177" i="5" s="1"/>
  <c r="J178" i="5"/>
  <c r="L178" i="5" s="1"/>
  <c r="J179" i="5"/>
  <c r="L179" i="5" s="1"/>
  <c r="J180" i="5"/>
  <c r="L180" i="5" s="1"/>
  <c r="J181" i="5"/>
  <c r="L181" i="5" s="1"/>
  <c r="J182" i="5"/>
  <c r="L182" i="5" s="1"/>
  <c r="J183" i="5"/>
  <c r="L183" i="5" s="1"/>
  <c r="J184" i="5"/>
  <c r="L184" i="5" s="1"/>
  <c r="J185" i="5"/>
  <c r="L185" i="5" s="1"/>
  <c r="J186" i="5"/>
  <c r="L186" i="5" s="1"/>
  <c r="J187" i="5"/>
  <c r="L187" i="5" s="1"/>
  <c r="J188" i="5"/>
  <c r="L188" i="5" s="1"/>
  <c r="J189" i="5"/>
  <c r="L189" i="5" s="1"/>
  <c r="J190" i="5"/>
  <c r="L190" i="5" s="1"/>
  <c r="J191" i="5"/>
  <c r="L191" i="5" s="1"/>
  <c r="J192" i="5"/>
  <c r="L192" i="5" s="1"/>
  <c r="J193" i="5"/>
  <c r="L193" i="5" s="1"/>
  <c r="J194" i="5"/>
  <c r="L194" i="5" s="1"/>
  <c r="J195" i="5"/>
  <c r="L195" i="5" s="1"/>
  <c r="J196" i="5"/>
  <c r="L196" i="5" s="1"/>
  <c r="J197" i="5"/>
  <c r="L197" i="5" s="1"/>
  <c r="J198" i="5"/>
  <c r="L198" i="5" s="1"/>
  <c r="J199" i="5"/>
  <c r="L199" i="5" s="1"/>
  <c r="J200" i="5"/>
  <c r="L200" i="5" s="1"/>
  <c r="J201" i="5"/>
  <c r="L201" i="5" s="1"/>
  <c r="J202" i="5"/>
  <c r="L202" i="5" s="1"/>
  <c r="J203" i="5"/>
  <c r="L203" i="5" s="1"/>
  <c r="J204" i="5"/>
  <c r="L204" i="5" s="1"/>
  <c r="J205" i="5"/>
  <c r="L205" i="5" s="1"/>
  <c r="J206" i="5"/>
  <c r="L206" i="5" s="1"/>
  <c r="J207" i="5"/>
  <c r="L207" i="5" s="1"/>
  <c r="J208" i="5"/>
  <c r="L208" i="5" s="1"/>
  <c r="J209" i="5"/>
  <c r="L209" i="5" s="1"/>
  <c r="J210" i="5"/>
  <c r="L210" i="5" s="1"/>
  <c r="J211" i="5"/>
  <c r="L211" i="5" s="1"/>
  <c r="J212" i="5"/>
  <c r="L212" i="5" s="1"/>
  <c r="J213" i="5"/>
  <c r="L213" i="5" s="1"/>
  <c r="J214" i="5"/>
  <c r="L214" i="5" s="1"/>
  <c r="J215" i="5"/>
  <c r="L215" i="5" s="1"/>
  <c r="J216" i="5"/>
  <c r="L216" i="5" s="1"/>
  <c r="J217" i="5"/>
  <c r="L217" i="5" s="1"/>
  <c r="J218" i="5"/>
  <c r="L218" i="5" s="1"/>
  <c r="J219" i="5"/>
  <c r="L219" i="5" s="1"/>
  <c r="J220" i="5"/>
  <c r="L220" i="5" s="1"/>
  <c r="J221" i="5"/>
  <c r="L221" i="5" s="1"/>
  <c r="J222" i="5"/>
  <c r="L222" i="5" s="1"/>
  <c r="J223" i="5"/>
  <c r="L223" i="5" s="1"/>
  <c r="J224" i="5"/>
  <c r="L224" i="5" s="1"/>
  <c r="J225" i="5"/>
  <c r="L225" i="5" s="1"/>
  <c r="J226" i="5"/>
  <c r="L226" i="5" s="1"/>
  <c r="J227" i="5"/>
  <c r="L227" i="5" s="1"/>
  <c r="J228" i="5"/>
  <c r="L228" i="5" s="1"/>
  <c r="J229" i="5"/>
  <c r="L229" i="5" s="1"/>
  <c r="J230" i="5"/>
  <c r="L230" i="5" s="1"/>
  <c r="J231" i="5"/>
  <c r="L231" i="5" s="1"/>
  <c r="J232" i="5"/>
  <c r="L232" i="5" s="1"/>
  <c r="J233" i="5"/>
  <c r="L233" i="5" s="1"/>
  <c r="J234" i="5"/>
  <c r="L234" i="5" s="1"/>
  <c r="J235" i="5"/>
  <c r="L235" i="5" s="1"/>
  <c r="J236" i="5"/>
  <c r="L236" i="5" s="1"/>
  <c r="J237" i="5"/>
  <c r="L237" i="5" s="1"/>
  <c r="J238" i="5"/>
  <c r="L238" i="5" s="1"/>
  <c r="J239" i="5"/>
  <c r="L239" i="5" s="1"/>
  <c r="J240" i="5"/>
  <c r="L240" i="5" s="1"/>
  <c r="J241" i="5"/>
  <c r="L241" i="5" s="1"/>
  <c r="J242" i="5"/>
  <c r="L242" i="5" s="1"/>
  <c r="J243" i="5"/>
  <c r="L243" i="5" s="1"/>
  <c r="J244" i="5"/>
  <c r="L244" i="5" s="1"/>
  <c r="J245" i="5"/>
  <c r="L245" i="5" s="1"/>
  <c r="J246" i="5"/>
  <c r="L246" i="5" s="1"/>
  <c r="J247" i="5"/>
  <c r="L247" i="5" s="1"/>
  <c r="J248" i="5"/>
  <c r="L248" i="5" s="1"/>
  <c r="J249" i="5"/>
  <c r="L249" i="5" s="1"/>
  <c r="J250" i="5"/>
  <c r="L250" i="5" s="1"/>
  <c r="J251" i="5"/>
  <c r="L251" i="5" s="1"/>
  <c r="J252" i="5"/>
  <c r="L252" i="5" s="1"/>
  <c r="J253" i="5"/>
  <c r="L253" i="5" s="1"/>
  <c r="J254" i="5"/>
  <c r="L254" i="5" s="1"/>
  <c r="J255" i="5"/>
  <c r="L255" i="5" s="1"/>
  <c r="J256" i="5"/>
  <c r="L256" i="5" s="1"/>
  <c r="J257" i="5"/>
  <c r="L257" i="5" s="1"/>
  <c r="J258" i="5"/>
  <c r="L258" i="5" s="1"/>
  <c r="J259" i="5"/>
  <c r="L259" i="5" s="1"/>
  <c r="J260" i="5"/>
  <c r="L260" i="5" s="1"/>
  <c r="J261" i="5"/>
  <c r="L261" i="5" s="1"/>
  <c r="J262" i="5"/>
  <c r="L262" i="5" s="1"/>
  <c r="J263" i="5"/>
  <c r="L263" i="5" s="1"/>
  <c r="J264" i="5"/>
  <c r="L264" i="5" s="1"/>
  <c r="J265" i="5"/>
  <c r="L265" i="5" s="1"/>
  <c r="J266" i="5"/>
  <c r="L266" i="5" s="1"/>
  <c r="J267" i="5"/>
  <c r="L267" i="5" s="1"/>
  <c r="J268" i="5"/>
  <c r="L268" i="5" s="1"/>
  <c r="J269" i="5"/>
  <c r="L269" i="5" s="1"/>
  <c r="J270" i="5"/>
  <c r="L270" i="5" s="1"/>
  <c r="J271" i="5"/>
  <c r="L271" i="5" s="1"/>
  <c r="J272" i="5"/>
  <c r="L272" i="5" s="1"/>
  <c r="J273" i="5"/>
  <c r="L273" i="5" s="1"/>
  <c r="J274" i="5"/>
  <c r="L274" i="5" s="1"/>
  <c r="J275" i="5"/>
  <c r="L275" i="5" s="1"/>
  <c r="J276" i="5"/>
  <c r="L276" i="5" s="1"/>
  <c r="J277" i="5"/>
  <c r="L277" i="5" s="1"/>
  <c r="J278" i="5"/>
  <c r="L278" i="5" s="1"/>
  <c r="J279" i="5"/>
  <c r="L279" i="5" s="1"/>
  <c r="J280" i="5"/>
  <c r="L280" i="5" s="1"/>
  <c r="J281" i="5"/>
  <c r="L281" i="5" s="1"/>
  <c r="J282" i="5"/>
  <c r="L282" i="5" s="1"/>
  <c r="J283" i="5"/>
  <c r="L283" i="5" s="1"/>
  <c r="J284" i="5"/>
  <c r="L284" i="5" s="1"/>
  <c r="J285" i="5"/>
  <c r="L285" i="5" s="1"/>
  <c r="J286" i="5"/>
  <c r="L286" i="5" s="1"/>
  <c r="J287" i="5"/>
  <c r="L287" i="5" s="1"/>
  <c r="J288" i="5"/>
  <c r="L288" i="5" s="1"/>
  <c r="J289" i="5"/>
  <c r="L289" i="5" s="1"/>
  <c r="J290" i="5"/>
  <c r="L290" i="5" s="1"/>
  <c r="J291" i="5"/>
  <c r="L291" i="5" s="1"/>
  <c r="J292" i="5"/>
  <c r="L292" i="5" s="1"/>
  <c r="J293" i="5"/>
  <c r="L293" i="5" s="1"/>
  <c r="J294" i="5"/>
  <c r="L294" i="5" s="1"/>
  <c r="J295" i="5"/>
  <c r="L295" i="5" s="1"/>
  <c r="J296" i="5"/>
  <c r="L296" i="5" s="1"/>
  <c r="J297" i="5"/>
  <c r="L297" i="5" s="1"/>
  <c r="J298" i="5"/>
  <c r="L298" i="5" s="1"/>
  <c r="J299" i="5"/>
  <c r="L299" i="5" s="1"/>
  <c r="J300" i="5"/>
  <c r="L300" i="5" s="1"/>
  <c r="J301" i="5"/>
  <c r="L301" i="5" s="1"/>
  <c r="J302" i="5"/>
  <c r="L302" i="5" s="1"/>
  <c r="J303" i="5"/>
  <c r="L303" i="5" s="1"/>
  <c r="J304" i="5"/>
  <c r="L304" i="5" s="1"/>
  <c r="J305" i="5"/>
  <c r="L305" i="5" s="1"/>
  <c r="J306" i="5"/>
  <c r="L306" i="5" s="1"/>
  <c r="J307" i="5"/>
  <c r="L307" i="5" s="1"/>
  <c r="J308" i="5"/>
  <c r="L308" i="5" s="1"/>
  <c r="J309" i="5"/>
  <c r="L309" i="5" s="1"/>
  <c r="J310" i="5"/>
  <c r="L310" i="5" s="1"/>
  <c r="J311" i="5"/>
  <c r="L311" i="5" s="1"/>
  <c r="J312" i="5"/>
  <c r="L312" i="5" s="1"/>
  <c r="J313" i="5"/>
  <c r="L313" i="5" s="1"/>
  <c r="J314" i="5"/>
  <c r="L314" i="5" s="1"/>
  <c r="J315" i="5"/>
  <c r="L315" i="5" s="1"/>
  <c r="J316" i="5"/>
  <c r="L316" i="5" s="1"/>
  <c r="J317" i="5"/>
  <c r="L317" i="5" s="1"/>
  <c r="J318" i="5"/>
  <c r="L318" i="5" s="1"/>
  <c r="J319" i="5"/>
  <c r="L319" i="5" s="1"/>
  <c r="J320" i="5"/>
  <c r="L320" i="5" s="1"/>
  <c r="J321" i="5"/>
  <c r="L321" i="5" s="1"/>
  <c r="J322" i="5"/>
  <c r="L322" i="5" s="1"/>
  <c r="J323" i="5"/>
  <c r="L323" i="5" s="1"/>
  <c r="J324" i="5"/>
  <c r="L324" i="5" s="1"/>
  <c r="J325" i="5"/>
  <c r="L325" i="5" s="1"/>
  <c r="J326" i="5"/>
  <c r="L326" i="5" s="1"/>
  <c r="J327" i="5"/>
  <c r="L327" i="5" s="1"/>
  <c r="J328" i="5"/>
  <c r="L328" i="5" s="1"/>
  <c r="J329" i="5"/>
  <c r="L329" i="5" s="1"/>
  <c r="J330" i="5"/>
  <c r="L330" i="5" s="1"/>
  <c r="J331" i="5"/>
  <c r="L331" i="5" s="1"/>
  <c r="J332" i="5"/>
  <c r="L332" i="5" s="1"/>
  <c r="J333" i="5"/>
  <c r="L333" i="5" s="1"/>
  <c r="J334" i="5"/>
  <c r="L334" i="5" s="1"/>
  <c r="J335" i="5"/>
  <c r="L335" i="5" s="1"/>
  <c r="J336" i="5"/>
  <c r="L336" i="5" s="1"/>
  <c r="J337" i="5"/>
  <c r="L337" i="5" s="1"/>
  <c r="J338" i="5"/>
  <c r="L338" i="5" s="1"/>
  <c r="J339" i="5"/>
  <c r="L339" i="5" s="1"/>
  <c r="J340" i="5"/>
  <c r="L340" i="5" s="1"/>
  <c r="J341" i="5"/>
  <c r="L341" i="5" s="1"/>
  <c r="J342" i="5"/>
  <c r="L342" i="5" s="1"/>
  <c r="J343" i="5"/>
  <c r="L343" i="5" s="1"/>
  <c r="J344" i="5"/>
  <c r="L344" i="5" s="1"/>
  <c r="J345" i="5"/>
  <c r="L345" i="5" s="1"/>
  <c r="J346" i="5"/>
  <c r="L346" i="5" s="1"/>
  <c r="J347" i="5"/>
  <c r="L347" i="5" s="1"/>
  <c r="J348" i="5"/>
  <c r="L348" i="5" s="1"/>
  <c r="J349" i="5"/>
  <c r="L349" i="5" s="1"/>
  <c r="J350" i="5"/>
  <c r="L350" i="5" s="1"/>
  <c r="J351" i="5"/>
  <c r="L351" i="5" s="1"/>
  <c r="J352" i="5"/>
  <c r="L352" i="5" s="1"/>
  <c r="J353" i="5"/>
  <c r="L353" i="5" s="1"/>
  <c r="J354" i="5"/>
  <c r="L354" i="5" s="1"/>
  <c r="J355" i="5"/>
  <c r="L355" i="5" s="1"/>
  <c r="J356" i="5"/>
  <c r="L356" i="5" s="1"/>
  <c r="J357" i="5"/>
  <c r="L357" i="5" s="1"/>
  <c r="J358" i="5"/>
  <c r="L358" i="5" s="1"/>
  <c r="J359" i="5"/>
  <c r="L359" i="5" s="1"/>
  <c r="J360" i="5"/>
  <c r="L360" i="5" s="1"/>
  <c r="J361" i="5"/>
  <c r="L361" i="5" s="1"/>
  <c r="J362" i="5"/>
  <c r="L362" i="5" s="1"/>
  <c r="J363" i="5"/>
  <c r="L363" i="5" s="1"/>
  <c r="J364" i="5"/>
  <c r="L364" i="5" s="1"/>
  <c r="J365" i="5"/>
  <c r="L365" i="5" s="1"/>
  <c r="J366" i="5"/>
  <c r="L366" i="5" s="1"/>
  <c r="J367" i="5"/>
  <c r="L367" i="5" s="1"/>
  <c r="J368" i="5"/>
  <c r="L368" i="5" s="1"/>
  <c r="J369" i="5"/>
  <c r="L369" i="5" s="1"/>
  <c r="J370" i="5"/>
  <c r="L370" i="5" s="1"/>
  <c r="J371" i="5"/>
  <c r="L371" i="5" s="1"/>
  <c r="J372" i="5"/>
  <c r="L372" i="5" s="1"/>
  <c r="J373" i="5"/>
  <c r="L373" i="5" s="1"/>
  <c r="J374" i="5"/>
  <c r="L374" i="5" s="1"/>
  <c r="J375" i="5"/>
  <c r="L375" i="5" s="1"/>
  <c r="J376" i="5"/>
  <c r="L376" i="5" s="1"/>
  <c r="J377" i="5"/>
  <c r="L377" i="5" s="1"/>
  <c r="J378" i="5"/>
  <c r="L378" i="5" s="1"/>
  <c r="J379" i="5"/>
  <c r="L379" i="5" s="1"/>
  <c r="J380" i="5"/>
  <c r="L380" i="5" s="1"/>
  <c r="J381" i="5"/>
  <c r="L381" i="5" s="1"/>
  <c r="J382" i="5"/>
  <c r="L382" i="5" s="1"/>
  <c r="J383" i="5"/>
  <c r="L383" i="5" s="1"/>
  <c r="J384" i="5"/>
  <c r="L384" i="5" s="1"/>
  <c r="J385" i="5"/>
  <c r="L385" i="5" s="1"/>
  <c r="J386" i="5"/>
  <c r="L386" i="5" s="1"/>
  <c r="J387" i="5"/>
  <c r="L387" i="5" s="1"/>
  <c r="J388" i="5"/>
  <c r="L388" i="5" s="1"/>
  <c r="J389" i="5"/>
  <c r="L389" i="5" s="1"/>
  <c r="J390" i="5"/>
  <c r="L390" i="5" s="1"/>
  <c r="J391" i="5"/>
  <c r="L391" i="5" s="1"/>
  <c r="J392" i="5"/>
  <c r="L392" i="5" s="1"/>
  <c r="J393" i="5"/>
  <c r="L393" i="5" s="1"/>
  <c r="J394" i="5"/>
  <c r="L394" i="5" s="1"/>
  <c r="J395" i="5"/>
  <c r="L395" i="5" s="1"/>
  <c r="J396" i="5"/>
  <c r="L396" i="5" s="1"/>
  <c r="J397" i="5"/>
  <c r="L397" i="5" s="1"/>
  <c r="J398" i="5"/>
  <c r="L398" i="5" s="1"/>
  <c r="J399" i="5"/>
  <c r="L399" i="5" s="1"/>
  <c r="J400" i="5"/>
  <c r="L400" i="5" s="1"/>
  <c r="J401" i="5"/>
  <c r="L401" i="5" s="1"/>
  <c r="J402" i="5"/>
  <c r="L402" i="5" s="1"/>
  <c r="J403" i="5"/>
  <c r="L403" i="5" s="1"/>
  <c r="J404" i="5"/>
  <c r="L404" i="5" s="1"/>
  <c r="J405" i="5"/>
  <c r="L405" i="5" s="1"/>
  <c r="J406" i="5"/>
  <c r="L406" i="5" s="1"/>
  <c r="J407" i="5"/>
  <c r="L407" i="5" s="1"/>
  <c r="J408" i="5"/>
  <c r="L408" i="5" s="1"/>
  <c r="J409" i="5"/>
  <c r="L409" i="5" s="1"/>
  <c r="J410" i="5"/>
  <c r="L410" i="5" s="1"/>
  <c r="J411" i="5"/>
  <c r="L411" i="5" s="1"/>
  <c r="J412" i="5"/>
  <c r="L412" i="5" s="1"/>
  <c r="J413" i="5"/>
  <c r="L413" i="5" s="1"/>
  <c r="J414" i="5"/>
  <c r="L414" i="5" s="1"/>
  <c r="J415" i="5"/>
  <c r="L415" i="5" s="1"/>
  <c r="J416" i="5"/>
  <c r="L416" i="5" s="1"/>
  <c r="J417" i="5"/>
  <c r="L417" i="5" s="1"/>
  <c r="J418" i="5"/>
  <c r="L418" i="5" s="1"/>
  <c r="J419" i="5"/>
  <c r="L419" i="5" s="1"/>
  <c r="J420" i="5"/>
  <c r="L420" i="5" s="1"/>
  <c r="J421" i="5"/>
  <c r="L421" i="5" s="1"/>
  <c r="J422" i="5"/>
  <c r="L422" i="5" s="1"/>
  <c r="J423" i="5"/>
  <c r="L423" i="5" s="1"/>
  <c r="J424" i="5"/>
  <c r="L424" i="5" s="1"/>
  <c r="J425" i="5"/>
  <c r="L425" i="5" s="1"/>
  <c r="J426" i="5"/>
  <c r="L426" i="5" s="1"/>
  <c r="J427" i="5"/>
  <c r="L427" i="5" s="1"/>
  <c r="J428" i="5"/>
  <c r="L428" i="5" s="1"/>
  <c r="J429" i="5"/>
  <c r="L429" i="5" s="1"/>
  <c r="J430" i="5"/>
  <c r="L430" i="5" s="1"/>
  <c r="J431" i="5"/>
  <c r="L431" i="5" s="1"/>
  <c r="J432" i="5"/>
  <c r="L432" i="5" s="1"/>
  <c r="J433" i="5"/>
  <c r="L433" i="5" s="1"/>
  <c r="J434" i="5"/>
  <c r="L434" i="5" s="1"/>
  <c r="J435" i="5"/>
  <c r="L435" i="5" s="1"/>
  <c r="J436" i="5"/>
  <c r="L436" i="5" s="1"/>
  <c r="J437" i="5"/>
  <c r="L437" i="5" s="1"/>
  <c r="J438" i="5"/>
  <c r="L438" i="5" s="1"/>
  <c r="J439" i="5"/>
  <c r="L439" i="5" s="1"/>
  <c r="J440" i="5"/>
  <c r="L440" i="5" s="1"/>
  <c r="J441" i="5"/>
  <c r="L441" i="5" s="1"/>
  <c r="J442" i="5"/>
  <c r="L442" i="5" s="1"/>
  <c r="J443" i="5"/>
  <c r="L443" i="5" s="1"/>
  <c r="J444" i="5"/>
  <c r="L444" i="5" s="1"/>
  <c r="J445" i="5"/>
  <c r="L445" i="5" s="1"/>
  <c r="J446" i="5"/>
  <c r="L446" i="5" s="1"/>
  <c r="J447" i="5"/>
  <c r="L447" i="5" s="1"/>
  <c r="J448" i="5"/>
  <c r="L448" i="5" s="1"/>
  <c r="J449" i="5"/>
  <c r="L449" i="5" s="1"/>
  <c r="J450" i="5"/>
  <c r="L450" i="5" s="1"/>
  <c r="J451" i="5"/>
  <c r="L451" i="5" s="1"/>
  <c r="J452" i="5"/>
  <c r="L452" i="5" s="1"/>
  <c r="J453" i="5"/>
  <c r="L453" i="5" s="1"/>
  <c r="J454" i="5"/>
  <c r="L454" i="5" s="1"/>
  <c r="J455" i="5"/>
  <c r="L455" i="5" s="1"/>
  <c r="J456" i="5"/>
  <c r="L456" i="5" s="1"/>
  <c r="J457" i="5"/>
  <c r="L457" i="5" s="1"/>
  <c r="J458" i="5"/>
  <c r="L458" i="5" s="1"/>
  <c r="J459" i="5"/>
  <c r="L459" i="5" s="1"/>
  <c r="J460" i="5"/>
  <c r="L460" i="5" s="1"/>
  <c r="J461" i="5"/>
  <c r="L461" i="5" s="1"/>
  <c r="J462" i="5"/>
  <c r="L462" i="5" s="1"/>
  <c r="J463" i="5"/>
  <c r="L463" i="5" s="1"/>
  <c r="J464" i="5"/>
  <c r="L464" i="5" s="1"/>
  <c r="J465" i="5"/>
  <c r="L465" i="5" s="1"/>
  <c r="J466" i="5"/>
  <c r="L466" i="5" s="1"/>
  <c r="J467" i="5"/>
  <c r="L467" i="5" s="1"/>
  <c r="J468" i="5"/>
  <c r="L468" i="5" s="1"/>
  <c r="J469" i="5"/>
  <c r="L469" i="5" s="1"/>
  <c r="J470" i="5"/>
  <c r="L470" i="5" s="1"/>
  <c r="J471" i="5"/>
  <c r="L471" i="5" s="1"/>
  <c r="J472" i="5"/>
  <c r="L472" i="5" s="1"/>
  <c r="J473" i="5"/>
  <c r="L473" i="5" s="1"/>
  <c r="J474" i="5"/>
  <c r="L474" i="5" s="1"/>
  <c r="J475" i="5"/>
  <c r="L475" i="5" s="1"/>
  <c r="J476" i="5"/>
  <c r="L476" i="5" s="1"/>
  <c r="J477" i="5"/>
  <c r="L477" i="5" s="1"/>
  <c r="J478" i="5"/>
  <c r="L478" i="5" s="1"/>
  <c r="J479" i="5"/>
  <c r="L479" i="5" s="1"/>
  <c r="J480" i="5"/>
  <c r="L480" i="5" s="1"/>
  <c r="J481" i="5"/>
  <c r="L481" i="5" s="1"/>
  <c r="J482" i="5"/>
  <c r="L482" i="5" s="1"/>
  <c r="J483" i="5"/>
  <c r="L483" i="5" s="1"/>
  <c r="J484" i="5"/>
  <c r="L484" i="5" s="1"/>
  <c r="J485" i="5"/>
  <c r="L485" i="5" s="1"/>
  <c r="J486" i="5"/>
  <c r="L486" i="5" s="1"/>
  <c r="J487" i="5"/>
  <c r="L487" i="5" s="1"/>
  <c r="J488" i="5"/>
  <c r="L488" i="5" s="1"/>
  <c r="J489" i="5"/>
  <c r="L489" i="5" s="1"/>
  <c r="J490" i="5"/>
  <c r="L490" i="5" s="1"/>
  <c r="J491" i="5"/>
  <c r="L491" i="5" s="1"/>
  <c r="J492" i="5"/>
  <c r="L492" i="5" s="1"/>
  <c r="J493" i="5"/>
  <c r="L493" i="5" s="1"/>
  <c r="J494" i="5"/>
  <c r="L494" i="5" s="1"/>
  <c r="J495" i="5"/>
  <c r="L495" i="5" s="1"/>
  <c r="J496" i="5"/>
  <c r="L496" i="5" s="1"/>
  <c r="J497" i="5"/>
  <c r="L497" i="5" s="1"/>
  <c r="J498" i="5"/>
  <c r="L498" i="5" s="1"/>
  <c r="J499" i="5"/>
  <c r="L499" i="5" s="1"/>
  <c r="J500" i="5"/>
  <c r="L500" i="5" s="1"/>
  <c r="J501" i="5"/>
  <c r="L501" i="5" s="1"/>
  <c r="J502" i="5"/>
  <c r="L502" i="5" s="1"/>
  <c r="J503" i="5"/>
  <c r="L503" i="5" s="1"/>
  <c r="J504" i="5"/>
  <c r="L504" i="5" s="1"/>
  <c r="J505" i="5"/>
  <c r="L505" i="5" s="1"/>
  <c r="J506" i="5"/>
  <c r="L506" i="5" s="1"/>
  <c r="J507" i="5"/>
  <c r="L507" i="5" s="1"/>
  <c r="J508" i="5"/>
  <c r="L508" i="5" s="1"/>
  <c r="J509" i="5"/>
  <c r="L509" i="5" s="1"/>
  <c r="J510" i="5"/>
  <c r="L510" i="5" s="1"/>
  <c r="J511" i="5"/>
  <c r="L511" i="5" s="1"/>
  <c r="J512" i="5"/>
  <c r="L512" i="5" s="1"/>
  <c r="J513" i="5"/>
  <c r="L513" i="5" s="1"/>
  <c r="J514" i="5"/>
  <c r="L514" i="5" s="1"/>
  <c r="J515" i="5"/>
  <c r="L515" i="5" s="1"/>
  <c r="J516" i="5"/>
  <c r="L516" i="5" s="1"/>
  <c r="J517" i="5"/>
  <c r="L517" i="5" s="1"/>
  <c r="J518" i="5"/>
  <c r="L518" i="5" s="1"/>
  <c r="J519" i="5"/>
  <c r="L519" i="5" s="1"/>
  <c r="J520" i="5"/>
  <c r="L520" i="5" s="1"/>
  <c r="J521" i="5"/>
  <c r="L521" i="5" s="1"/>
  <c r="J522" i="5"/>
  <c r="L522" i="5" s="1"/>
  <c r="J523" i="5"/>
  <c r="L523" i="5" s="1"/>
  <c r="J524" i="5"/>
  <c r="L524" i="5" s="1"/>
  <c r="J525" i="5"/>
  <c r="L525" i="5" s="1"/>
  <c r="J526" i="5"/>
  <c r="L526" i="5" s="1"/>
  <c r="J527" i="5"/>
  <c r="L527" i="5" s="1"/>
  <c r="J528" i="5"/>
  <c r="L528" i="5" s="1"/>
  <c r="J529" i="5"/>
  <c r="L529" i="5" s="1"/>
  <c r="J530" i="5"/>
  <c r="L530" i="5" s="1"/>
  <c r="J531" i="5"/>
  <c r="L531" i="5" s="1"/>
  <c r="J532" i="5"/>
  <c r="L532" i="5" s="1"/>
  <c r="J533" i="5"/>
  <c r="L533" i="5" s="1"/>
  <c r="J534" i="5"/>
  <c r="L534" i="5" s="1"/>
  <c r="J535" i="5"/>
  <c r="L535" i="5" s="1"/>
  <c r="J536" i="5"/>
  <c r="L536" i="5" s="1"/>
  <c r="J537" i="5"/>
  <c r="L537" i="5" s="1"/>
  <c r="J538" i="5"/>
  <c r="L538" i="5" s="1"/>
  <c r="J539" i="5"/>
  <c r="L539" i="5" s="1"/>
  <c r="J540" i="5"/>
  <c r="L540" i="5" s="1"/>
  <c r="J541" i="5"/>
  <c r="L541" i="5" s="1"/>
  <c r="J542" i="5"/>
  <c r="L542" i="5" s="1"/>
  <c r="J543" i="5"/>
  <c r="L543" i="5" s="1"/>
  <c r="J544" i="5"/>
  <c r="L544" i="5" s="1"/>
  <c r="J545" i="5"/>
  <c r="L545" i="5" s="1"/>
  <c r="J546" i="5"/>
  <c r="L546" i="5" s="1"/>
  <c r="J547" i="5"/>
  <c r="L547" i="5" s="1"/>
  <c r="J548" i="5"/>
  <c r="L548" i="5" s="1"/>
  <c r="J549" i="5"/>
  <c r="L549" i="5" s="1"/>
  <c r="J550" i="5"/>
  <c r="L550" i="5" s="1"/>
  <c r="J551" i="5"/>
  <c r="L551" i="5" s="1"/>
  <c r="J552" i="5"/>
  <c r="L552" i="5" s="1"/>
  <c r="J553" i="5"/>
  <c r="L553" i="5" s="1"/>
  <c r="J554" i="5"/>
  <c r="L554" i="5" s="1"/>
  <c r="J555" i="5"/>
  <c r="L555" i="5" s="1"/>
  <c r="J556" i="5"/>
  <c r="L556" i="5" s="1"/>
  <c r="J557" i="5"/>
  <c r="L557" i="5" s="1"/>
  <c r="J558" i="5"/>
  <c r="L558" i="5" s="1"/>
  <c r="J559" i="5"/>
  <c r="L559" i="5" s="1"/>
  <c r="J560" i="5"/>
  <c r="L560" i="5" s="1"/>
  <c r="J561" i="5"/>
  <c r="L561" i="5" s="1"/>
  <c r="J562" i="5"/>
  <c r="L562" i="5" s="1"/>
  <c r="J563" i="5"/>
  <c r="L563" i="5" s="1"/>
  <c r="J564" i="5"/>
  <c r="L564" i="5" s="1"/>
  <c r="J565" i="5"/>
  <c r="L565" i="5" s="1"/>
  <c r="J566" i="5"/>
  <c r="L566" i="5" s="1"/>
  <c r="J567" i="5"/>
  <c r="L567" i="5" s="1"/>
  <c r="J568" i="5"/>
  <c r="L568" i="5" s="1"/>
  <c r="J569" i="5"/>
  <c r="L569" i="5" s="1"/>
  <c r="J570" i="5"/>
  <c r="L570" i="5" s="1"/>
  <c r="J571" i="5"/>
  <c r="L571" i="5" s="1"/>
  <c r="J572" i="5"/>
  <c r="L572" i="5" s="1"/>
  <c r="J573" i="5"/>
  <c r="L573" i="5" s="1"/>
  <c r="J574" i="5"/>
  <c r="L574" i="5" s="1"/>
  <c r="J575" i="5"/>
  <c r="L575" i="5" s="1"/>
  <c r="J576" i="5"/>
  <c r="L576" i="5" s="1"/>
  <c r="J577" i="5"/>
  <c r="L577" i="5" s="1"/>
  <c r="J578" i="5"/>
  <c r="L578" i="5" s="1"/>
  <c r="J579" i="5"/>
  <c r="L579" i="5" s="1"/>
  <c r="J580" i="5"/>
  <c r="L580" i="5" s="1"/>
  <c r="J581" i="5"/>
  <c r="L581" i="5" s="1"/>
  <c r="J582" i="5"/>
  <c r="L582" i="5" s="1"/>
  <c r="J583" i="5"/>
  <c r="L583" i="5" s="1"/>
  <c r="J584" i="5"/>
  <c r="L584" i="5" s="1"/>
  <c r="J585" i="5"/>
  <c r="L585" i="5" s="1"/>
  <c r="J586" i="5"/>
  <c r="L586" i="5" s="1"/>
  <c r="J587" i="5"/>
  <c r="L587" i="5" s="1"/>
  <c r="J588" i="5"/>
  <c r="L588" i="5" s="1"/>
  <c r="J589" i="5"/>
  <c r="L589" i="5" s="1"/>
  <c r="J590" i="5"/>
  <c r="L590" i="5" s="1"/>
  <c r="J591" i="5"/>
  <c r="L591" i="5" s="1"/>
  <c r="J592" i="5"/>
  <c r="L592" i="5" s="1"/>
  <c r="J593" i="5"/>
  <c r="L593" i="5" s="1"/>
  <c r="J594" i="5"/>
  <c r="L594" i="5" s="1"/>
  <c r="J595" i="5"/>
  <c r="L595" i="5" s="1"/>
  <c r="J596" i="5"/>
  <c r="L596" i="5" s="1"/>
  <c r="J597" i="5"/>
  <c r="L597" i="5" s="1"/>
  <c r="J598" i="5"/>
  <c r="L598" i="5" s="1"/>
  <c r="J599" i="5"/>
  <c r="L599" i="5" s="1"/>
  <c r="J600" i="5"/>
  <c r="L600" i="5" s="1"/>
  <c r="J601" i="5"/>
  <c r="L601" i="5" s="1"/>
  <c r="J602" i="5"/>
  <c r="L602" i="5" s="1"/>
  <c r="J603" i="5"/>
  <c r="L603" i="5" s="1"/>
  <c r="J604" i="5"/>
  <c r="L604" i="5" s="1"/>
  <c r="J605" i="5"/>
  <c r="L605" i="5" s="1"/>
  <c r="J606" i="5"/>
  <c r="L606" i="5" s="1"/>
  <c r="J607" i="5"/>
  <c r="L607" i="5" s="1"/>
  <c r="J608" i="5"/>
  <c r="L608" i="5" s="1"/>
  <c r="J609" i="5"/>
  <c r="L609" i="5" s="1"/>
  <c r="J610" i="5"/>
  <c r="L610" i="5" s="1"/>
  <c r="J611" i="5"/>
  <c r="L611" i="5" s="1"/>
  <c r="J612" i="5"/>
  <c r="L612" i="5" s="1"/>
  <c r="J613" i="5"/>
  <c r="L613" i="5" s="1"/>
  <c r="J614" i="5"/>
  <c r="L614" i="5" s="1"/>
  <c r="J615" i="5"/>
  <c r="L615" i="5" s="1"/>
  <c r="J616" i="5"/>
  <c r="L616" i="5" s="1"/>
  <c r="J617" i="5"/>
  <c r="L617" i="5" s="1"/>
  <c r="J618" i="5"/>
  <c r="L618" i="5" s="1"/>
  <c r="J619" i="5"/>
  <c r="L619" i="5" s="1"/>
  <c r="J620" i="5"/>
  <c r="L620" i="5" s="1"/>
  <c r="J621" i="5"/>
  <c r="L621" i="5" s="1"/>
  <c r="J622" i="5"/>
  <c r="L622" i="5" s="1"/>
  <c r="J623" i="5"/>
  <c r="L623" i="5" s="1"/>
  <c r="J624" i="5"/>
  <c r="L624" i="5" s="1"/>
  <c r="J625" i="5"/>
  <c r="L625" i="5" s="1"/>
  <c r="J626" i="5"/>
  <c r="L626" i="5" s="1"/>
  <c r="J627" i="5"/>
  <c r="L627" i="5" s="1"/>
  <c r="J628" i="5"/>
  <c r="L628" i="5" s="1"/>
  <c r="J629" i="5"/>
  <c r="L629" i="5" s="1"/>
  <c r="J630" i="5"/>
  <c r="L630" i="5" s="1"/>
  <c r="J631" i="5"/>
  <c r="L631" i="5" s="1"/>
  <c r="J632" i="5"/>
  <c r="L632" i="5" s="1"/>
  <c r="J633" i="5"/>
  <c r="L633" i="5" s="1"/>
  <c r="J634" i="5"/>
  <c r="L634" i="5" s="1"/>
  <c r="J635" i="5"/>
  <c r="L635" i="5" s="1"/>
  <c r="J636" i="5"/>
  <c r="L636" i="5" s="1"/>
  <c r="J637" i="5"/>
  <c r="L637" i="5" s="1"/>
  <c r="J638" i="5"/>
  <c r="L638" i="5" s="1"/>
  <c r="J639" i="5"/>
  <c r="L639" i="5" s="1"/>
  <c r="J640" i="5"/>
  <c r="L640" i="5" s="1"/>
  <c r="J641" i="5"/>
  <c r="L641" i="5" s="1"/>
  <c r="J642" i="5"/>
  <c r="L642" i="5" s="1"/>
  <c r="J643" i="5"/>
  <c r="L643" i="5" s="1"/>
  <c r="J644" i="5"/>
  <c r="L644" i="5" s="1"/>
  <c r="J645" i="5"/>
  <c r="L645" i="5" s="1"/>
  <c r="J646" i="5"/>
  <c r="L646" i="5" s="1"/>
  <c r="J647" i="5"/>
  <c r="L647" i="5" s="1"/>
  <c r="J648" i="5"/>
  <c r="L648" i="5" s="1"/>
  <c r="J649" i="5"/>
  <c r="L649" i="5" s="1"/>
  <c r="J650" i="5"/>
  <c r="L650" i="5" s="1"/>
  <c r="J651" i="5"/>
  <c r="L651" i="5" s="1"/>
  <c r="J652" i="5"/>
  <c r="L652" i="5" s="1"/>
  <c r="J653" i="5"/>
  <c r="L653" i="5" s="1"/>
  <c r="J654" i="5"/>
  <c r="L654" i="5" s="1"/>
  <c r="J655" i="5"/>
  <c r="L655" i="5" s="1"/>
  <c r="J656" i="5"/>
  <c r="L656" i="5" s="1"/>
  <c r="J657" i="5"/>
  <c r="L657" i="5" s="1"/>
  <c r="J658" i="5"/>
  <c r="L658" i="5" s="1"/>
  <c r="J659" i="5"/>
  <c r="L659" i="5" s="1"/>
  <c r="J660" i="5"/>
  <c r="L660" i="5" s="1"/>
  <c r="J661" i="5"/>
  <c r="L661" i="5" s="1"/>
  <c r="J662" i="5"/>
  <c r="L662" i="5" s="1"/>
  <c r="J663" i="5"/>
  <c r="L663" i="5" s="1"/>
  <c r="J664" i="5"/>
  <c r="L664" i="5" s="1"/>
  <c r="J665" i="5"/>
  <c r="L665" i="5" s="1"/>
  <c r="J666" i="5"/>
  <c r="L666" i="5" s="1"/>
  <c r="J667" i="5"/>
  <c r="L667" i="5" s="1"/>
  <c r="J668" i="5"/>
  <c r="L668" i="5" s="1"/>
  <c r="J669" i="5"/>
  <c r="L669" i="5" s="1"/>
  <c r="J670" i="5"/>
  <c r="L670" i="5" s="1"/>
  <c r="J671" i="5"/>
  <c r="L671" i="5" s="1"/>
  <c r="J672" i="5"/>
  <c r="L672" i="5" s="1"/>
  <c r="J673" i="5"/>
  <c r="L673" i="5" s="1"/>
  <c r="J674" i="5"/>
  <c r="L674" i="5" s="1"/>
  <c r="J675" i="5"/>
  <c r="L675" i="5" s="1"/>
  <c r="J676" i="5"/>
  <c r="L676" i="5" s="1"/>
  <c r="J677" i="5"/>
  <c r="L677" i="5" s="1"/>
  <c r="J678" i="5"/>
  <c r="L678" i="5" s="1"/>
  <c r="J679" i="5"/>
  <c r="L679" i="5" s="1"/>
  <c r="J680" i="5"/>
  <c r="L680" i="5" s="1"/>
  <c r="J681" i="5"/>
  <c r="L681" i="5" s="1"/>
  <c r="J682" i="5"/>
  <c r="L682" i="5" s="1"/>
  <c r="J683" i="5"/>
  <c r="L683" i="5" s="1"/>
  <c r="J684" i="5"/>
  <c r="L684" i="5" s="1"/>
  <c r="J685" i="5"/>
  <c r="L685" i="5" s="1"/>
  <c r="J686" i="5"/>
  <c r="L686" i="5" s="1"/>
  <c r="J687" i="5"/>
  <c r="L687" i="5" s="1"/>
  <c r="J688" i="5"/>
  <c r="L688" i="5" s="1"/>
  <c r="J689" i="5"/>
  <c r="L689" i="5" s="1"/>
  <c r="J690" i="5"/>
  <c r="L690" i="5" s="1"/>
  <c r="J691" i="5"/>
  <c r="L691" i="5" s="1"/>
  <c r="J692" i="5"/>
  <c r="L692" i="5" s="1"/>
  <c r="J693" i="5"/>
  <c r="L693" i="5" s="1"/>
  <c r="J694" i="5"/>
  <c r="L694" i="5" s="1"/>
  <c r="J695" i="5"/>
  <c r="L695" i="5" s="1"/>
  <c r="J696" i="5"/>
  <c r="L696" i="5" s="1"/>
  <c r="J697" i="5"/>
  <c r="L697" i="5" s="1"/>
  <c r="J698" i="5"/>
  <c r="L698" i="5" s="1"/>
  <c r="J699" i="5"/>
  <c r="L699" i="5" s="1"/>
  <c r="J700" i="5"/>
  <c r="L700" i="5" s="1"/>
  <c r="J701" i="5"/>
  <c r="L701" i="5" s="1"/>
  <c r="J702" i="5"/>
  <c r="L702" i="5" s="1"/>
  <c r="J703" i="5"/>
  <c r="L703" i="5" s="1"/>
  <c r="J704" i="5"/>
  <c r="L704" i="5" s="1"/>
  <c r="J705" i="5"/>
  <c r="L705" i="5" s="1"/>
  <c r="J706" i="5"/>
  <c r="L706" i="5" s="1"/>
  <c r="J707" i="5"/>
  <c r="L707" i="5" s="1"/>
  <c r="J708" i="5"/>
  <c r="L708" i="5" s="1"/>
  <c r="J709" i="5"/>
  <c r="L709" i="5" s="1"/>
  <c r="J710" i="5"/>
  <c r="L710" i="5" s="1"/>
  <c r="J711" i="5"/>
  <c r="L711" i="5" s="1"/>
  <c r="J712" i="5"/>
  <c r="L712" i="5" s="1"/>
  <c r="J713" i="5"/>
  <c r="L713" i="5" s="1"/>
  <c r="J714" i="5"/>
  <c r="L714" i="5" s="1"/>
  <c r="J715" i="5"/>
  <c r="L715" i="5" s="1"/>
  <c r="J716" i="5"/>
  <c r="L716" i="5" s="1"/>
  <c r="J717" i="5"/>
  <c r="L717" i="5" s="1"/>
  <c r="J718" i="5"/>
  <c r="L718" i="5" s="1"/>
  <c r="J719" i="5"/>
  <c r="L719" i="5" s="1"/>
  <c r="J720" i="5"/>
  <c r="L720" i="5" s="1"/>
  <c r="J721" i="5"/>
  <c r="L721" i="5" s="1"/>
  <c r="J722" i="5"/>
  <c r="L722" i="5" s="1"/>
  <c r="J723" i="5"/>
  <c r="L723" i="5" s="1"/>
  <c r="J724" i="5"/>
  <c r="L724" i="5" s="1"/>
  <c r="J725" i="5"/>
  <c r="L725" i="5" s="1"/>
  <c r="J726" i="5"/>
  <c r="L726" i="5" s="1"/>
  <c r="J727" i="5"/>
  <c r="L727" i="5" s="1"/>
  <c r="J728" i="5"/>
  <c r="L728" i="5" s="1"/>
  <c r="J729" i="5"/>
  <c r="L729" i="5" s="1"/>
  <c r="J730" i="5"/>
  <c r="L730" i="5" s="1"/>
  <c r="J731" i="5"/>
  <c r="L731" i="5" s="1"/>
  <c r="J732" i="5"/>
  <c r="L732" i="5" s="1"/>
  <c r="J733" i="5"/>
  <c r="L733" i="5" s="1"/>
  <c r="J734" i="5"/>
  <c r="L734" i="5" s="1"/>
  <c r="J735" i="5"/>
  <c r="L735" i="5" s="1"/>
  <c r="J736" i="5"/>
  <c r="L736" i="5" s="1"/>
  <c r="J737" i="5"/>
  <c r="L737" i="5" s="1"/>
  <c r="J738" i="5"/>
  <c r="L738" i="5" s="1"/>
  <c r="J739" i="5"/>
  <c r="L739" i="5" s="1"/>
  <c r="J740" i="5"/>
  <c r="L740" i="5" s="1"/>
  <c r="J741" i="5"/>
  <c r="L741" i="5" s="1"/>
  <c r="J742" i="5"/>
  <c r="L742" i="5" s="1"/>
  <c r="J743" i="5"/>
  <c r="L743" i="5" s="1"/>
  <c r="J744" i="5"/>
  <c r="L744" i="5" s="1"/>
  <c r="J745" i="5"/>
  <c r="L745" i="5" s="1"/>
  <c r="J746" i="5"/>
  <c r="L746" i="5" s="1"/>
  <c r="J747" i="5"/>
  <c r="L747" i="5" s="1"/>
  <c r="J748" i="5"/>
  <c r="L748" i="5" s="1"/>
  <c r="J749" i="5"/>
  <c r="L749" i="5" s="1"/>
  <c r="J750" i="5"/>
  <c r="L750" i="5" s="1"/>
  <c r="J751" i="5"/>
  <c r="L751" i="5" s="1"/>
  <c r="J752" i="5"/>
  <c r="L752" i="5" s="1"/>
  <c r="J753" i="5"/>
  <c r="L753" i="5" s="1"/>
  <c r="J754" i="5"/>
  <c r="L754" i="5" s="1"/>
  <c r="J755" i="5"/>
  <c r="L755" i="5" s="1"/>
  <c r="J756" i="5"/>
  <c r="L756" i="5" s="1"/>
  <c r="J757" i="5"/>
  <c r="L757" i="5" s="1"/>
  <c r="J758" i="5"/>
  <c r="L758" i="5" s="1"/>
  <c r="J759" i="5"/>
  <c r="L759" i="5" s="1"/>
  <c r="J760" i="5"/>
  <c r="L760" i="5" s="1"/>
  <c r="J761" i="5"/>
  <c r="L761" i="5" s="1"/>
  <c r="J762" i="5"/>
  <c r="L762" i="5" s="1"/>
  <c r="J763" i="5"/>
  <c r="L763" i="5" s="1"/>
  <c r="J764" i="5"/>
  <c r="L764" i="5" s="1"/>
  <c r="J765" i="5"/>
  <c r="L765" i="5" s="1"/>
  <c r="J766" i="5"/>
  <c r="L766" i="5" s="1"/>
  <c r="J767" i="5"/>
  <c r="L767" i="5" s="1"/>
  <c r="J768" i="5"/>
  <c r="L768" i="5" s="1"/>
  <c r="J769" i="5"/>
  <c r="L769" i="5" s="1"/>
  <c r="J770" i="5"/>
  <c r="L770" i="5" s="1"/>
  <c r="J771" i="5"/>
  <c r="L771" i="5" s="1"/>
  <c r="J772" i="5"/>
  <c r="L772" i="5" s="1"/>
  <c r="J773" i="5"/>
  <c r="L773" i="5" s="1"/>
  <c r="J774" i="5"/>
  <c r="L774" i="5" s="1"/>
  <c r="J775" i="5"/>
  <c r="L775" i="5" s="1"/>
  <c r="J776" i="5"/>
  <c r="L776" i="5" s="1"/>
  <c r="J777" i="5"/>
  <c r="L777" i="5" s="1"/>
  <c r="J778" i="5"/>
  <c r="L778" i="5" s="1"/>
  <c r="J779" i="5"/>
  <c r="L779" i="5" s="1"/>
  <c r="J780" i="5"/>
  <c r="L780" i="5" s="1"/>
  <c r="J781" i="5"/>
  <c r="L781" i="5" s="1"/>
  <c r="J782" i="5"/>
  <c r="L782" i="5" s="1"/>
  <c r="J783" i="5"/>
  <c r="L783" i="5" s="1"/>
  <c r="J784" i="5"/>
  <c r="L784" i="5" s="1"/>
  <c r="J785" i="5"/>
  <c r="L785" i="5" s="1"/>
  <c r="J786" i="5"/>
  <c r="L786" i="5" s="1"/>
  <c r="J787" i="5"/>
  <c r="L787" i="5" s="1"/>
  <c r="J788" i="5"/>
  <c r="L788" i="5" s="1"/>
  <c r="J789" i="5"/>
  <c r="L789" i="5" s="1"/>
  <c r="J790" i="5"/>
  <c r="L790" i="5" s="1"/>
  <c r="J791" i="5"/>
  <c r="L791" i="5" s="1"/>
  <c r="J792" i="5"/>
  <c r="L792" i="5" s="1"/>
  <c r="J793" i="5"/>
  <c r="L793" i="5" s="1"/>
  <c r="J794" i="5"/>
  <c r="L794" i="5" s="1"/>
  <c r="J795" i="5"/>
  <c r="L795" i="5" s="1"/>
  <c r="J796" i="5"/>
  <c r="L796" i="5" s="1"/>
  <c r="J797" i="5"/>
  <c r="L797" i="5" s="1"/>
  <c r="J798" i="5"/>
  <c r="L798" i="5" s="1"/>
  <c r="J799" i="5"/>
  <c r="L799" i="5" s="1"/>
  <c r="J800" i="5"/>
  <c r="L800" i="5" s="1"/>
  <c r="J801" i="5"/>
  <c r="L801" i="5" s="1"/>
  <c r="J802" i="5"/>
  <c r="L802" i="5" s="1"/>
  <c r="J803" i="5"/>
  <c r="L803" i="5" s="1"/>
  <c r="J804" i="5"/>
  <c r="L804" i="5" s="1"/>
  <c r="J805" i="5"/>
  <c r="L805" i="5" s="1"/>
  <c r="J806" i="5"/>
  <c r="L806" i="5" s="1"/>
  <c r="J807" i="5"/>
  <c r="L807" i="5" s="1"/>
  <c r="J808" i="5"/>
  <c r="L808" i="5" s="1"/>
  <c r="J809" i="5"/>
  <c r="L809" i="5" s="1"/>
  <c r="J810" i="5"/>
  <c r="L810" i="5" s="1"/>
  <c r="J811" i="5"/>
  <c r="L811" i="5" s="1"/>
  <c r="J812" i="5"/>
  <c r="L812" i="5" s="1"/>
  <c r="J813" i="5"/>
  <c r="L813" i="5" s="1"/>
  <c r="J814" i="5"/>
  <c r="L814" i="5" s="1"/>
  <c r="J815" i="5"/>
  <c r="L815" i="5" s="1"/>
  <c r="J816" i="5"/>
  <c r="L816" i="5" s="1"/>
  <c r="J817" i="5"/>
  <c r="L817" i="5" s="1"/>
  <c r="J818" i="5"/>
  <c r="L818" i="5" s="1"/>
  <c r="J819" i="5"/>
  <c r="L819" i="5" s="1"/>
  <c r="J820" i="5"/>
  <c r="L820" i="5" s="1"/>
  <c r="J821" i="5"/>
  <c r="L821" i="5" s="1"/>
  <c r="J822" i="5"/>
  <c r="L822" i="5" s="1"/>
  <c r="J823" i="5"/>
  <c r="L823" i="5" s="1"/>
  <c r="J824" i="5"/>
  <c r="L824" i="5" s="1"/>
  <c r="J825" i="5"/>
  <c r="L825" i="5" s="1"/>
  <c r="J826" i="5"/>
  <c r="L826" i="5" s="1"/>
  <c r="J827" i="5"/>
  <c r="L827" i="5" s="1"/>
  <c r="J828" i="5"/>
  <c r="L828" i="5" s="1"/>
  <c r="J829" i="5"/>
  <c r="L829" i="5" s="1"/>
  <c r="J830" i="5"/>
  <c r="L830" i="5" s="1"/>
  <c r="J831" i="5"/>
  <c r="L831" i="5" s="1"/>
  <c r="J832" i="5"/>
  <c r="L832" i="5" s="1"/>
  <c r="J833" i="5"/>
  <c r="L833" i="5" s="1"/>
  <c r="J834" i="5"/>
  <c r="L834" i="5" s="1"/>
  <c r="J835" i="5"/>
  <c r="L835" i="5" s="1"/>
  <c r="J836" i="5"/>
  <c r="L836" i="5" s="1"/>
  <c r="J837" i="5"/>
  <c r="L837" i="5" s="1"/>
  <c r="J838" i="5"/>
  <c r="L838" i="5" s="1"/>
  <c r="J839" i="5"/>
  <c r="L839" i="5" s="1"/>
  <c r="J840" i="5"/>
  <c r="L840" i="5" s="1"/>
  <c r="J841" i="5"/>
  <c r="L841" i="5" s="1"/>
  <c r="J842" i="5"/>
  <c r="L842" i="5" s="1"/>
  <c r="J843" i="5"/>
  <c r="L843" i="5" s="1"/>
  <c r="J844" i="5"/>
  <c r="L844" i="5" s="1"/>
  <c r="J845" i="5"/>
  <c r="L845" i="5" s="1"/>
  <c r="J846" i="5"/>
  <c r="L846" i="5" s="1"/>
  <c r="J847" i="5"/>
  <c r="L847" i="5" s="1"/>
  <c r="J848" i="5"/>
  <c r="L848" i="5" s="1"/>
  <c r="J849" i="5"/>
  <c r="L849" i="5" s="1"/>
  <c r="J850" i="5"/>
  <c r="L850" i="5" s="1"/>
  <c r="J851" i="5"/>
  <c r="L851" i="5" s="1"/>
  <c r="J852" i="5"/>
  <c r="L852" i="5" s="1"/>
  <c r="J853" i="5"/>
  <c r="L853" i="5" s="1"/>
  <c r="J854" i="5"/>
  <c r="L854" i="5" s="1"/>
  <c r="J855" i="5"/>
  <c r="L855" i="5" s="1"/>
  <c r="J856" i="5"/>
  <c r="L856" i="5" s="1"/>
  <c r="J857" i="5"/>
  <c r="L857" i="5" s="1"/>
  <c r="J858" i="5"/>
  <c r="L858" i="5" s="1"/>
  <c r="J859" i="5"/>
  <c r="L859" i="5" s="1"/>
  <c r="J860" i="5"/>
  <c r="L860" i="5" s="1"/>
  <c r="J861" i="5"/>
  <c r="L861" i="5" s="1"/>
  <c r="J862" i="5"/>
  <c r="L862" i="5" s="1"/>
  <c r="J863" i="5"/>
  <c r="L863" i="5" s="1"/>
  <c r="J864" i="5"/>
  <c r="L864" i="5" s="1"/>
  <c r="J865" i="5"/>
  <c r="L865" i="5" s="1"/>
  <c r="J866" i="5"/>
  <c r="L866" i="5" s="1"/>
  <c r="J867" i="5"/>
  <c r="L867" i="5" s="1"/>
  <c r="J868" i="5"/>
  <c r="L868" i="5" s="1"/>
  <c r="J869" i="5"/>
  <c r="L869" i="5" s="1"/>
  <c r="J870" i="5"/>
  <c r="L870" i="5" s="1"/>
  <c r="J871" i="5"/>
  <c r="L871" i="5" s="1"/>
  <c r="J872" i="5"/>
  <c r="L872" i="5" s="1"/>
  <c r="J873" i="5"/>
  <c r="L873" i="5" s="1"/>
  <c r="J874" i="5"/>
  <c r="L874" i="5" s="1"/>
  <c r="J875" i="5"/>
  <c r="L875" i="5" s="1"/>
  <c r="J876" i="5"/>
  <c r="L876" i="5" s="1"/>
  <c r="J877" i="5"/>
  <c r="L877" i="5" s="1"/>
  <c r="J878" i="5"/>
  <c r="L878" i="5" s="1"/>
  <c r="J879" i="5"/>
  <c r="L879" i="5" s="1"/>
  <c r="J880" i="5"/>
  <c r="L880" i="5" s="1"/>
  <c r="J881" i="5"/>
  <c r="L881" i="5" s="1"/>
  <c r="J882" i="5"/>
  <c r="L882" i="5" s="1"/>
  <c r="J883" i="5"/>
  <c r="L883" i="5" s="1"/>
  <c r="J884" i="5"/>
  <c r="L884" i="5" s="1"/>
  <c r="J885" i="5"/>
  <c r="L885" i="5" s="1"/>
  <c r="J886" i="5"/>
  <c r="L886" i="5" s="1"/>
  <c r="J887" i="5"/>
  <c r="L887" i="5" s="1"/>
  <c r="J888" i="5"/>
  <c r="L888" i="5" s="1"/>
  <c r="J889" i="5"/>
  <c r="L889" i="5" s="1"/>
  <c r="J890" i="5"/>
  <c r="L890" i="5" s="1"/>
  <c r="J891" i="5"/>
  <c r="L891" i="5" s="1"/>
  <c r="J892" i="5"/>
  <c r="L892" i="5" s="1"/>
  <c r="J893" i="5"/>
  <c r="L893" i="5" s="1"/>
  <c r="J894" i="5"/>
  <c r="L894" i="5" s="1"/>
  <c r="J895" i="5"/>
  <c r="L895" i="5" s="1"/>
  <c r="J896" i="5"/>
  <c r="L896" i="5" s="1"/>
  <c r="J897" i="5"/>
  <c r="L897" i="5" s="1"/>
  <c r="J898" i="5"/>
  <c r="L898" i="5" s="1"/>
  <c r="J899" i="5"/>
  <c r="L899" i="5" s="1"/>
  <c r="J900" i="5"/>
  <c r="L900" i="5" s="1"/>
  <c r="J901" i="5"/>
  <c r="L901" i="5" s="1"/>
  <c r="J902" i="5"/>
  <c r="L902" i="5" s="1"/>
  <c r="J903" i="5"/>
  <c r="L903" i="5" s="1"/>
  <c r="J904" i="5"/>
  <c r="L904" i="5" s="1"/>
  <c r="J905" i="5"/>
  <c r="L905" i="5" s="1"/>
  <c r="J906" i="5"/>
  <c r="L906" i="5" s="1"/>
  <c r="J907" i="5"/>
  <c r="L907" i="5" s="1"/>
  <c r="J908" i="5"/>
  <c r="L908" i="5" s="1"/>
  <c r="J909" i="5"/>
  <c r="L909" i="5" s="1"/>
  <c r="J910" i="5"/>
  <c r="L910" i="5" s="1"/>
  <c r="J911" i="5"/>
  <c r="L911" i="5" s="1"/>
  <c r="J912" i="5"/>
  <c r="L912" i="5" s="1"/>
  <c r="J913" i="5"/>
  <c r="L913" i="5" s="1"/>
  <c r="J914" i="5"/>
  <c r="L914" i="5" s="1"/>
  <c r="J915" i="5"/>
  <c r="L915" i="5" s="1"/>
  <c r="J916" i="5"/>
  <c r="L916" i="5" s="1"/>
  <c r="J917" i="5"/>
  <c r="L917" i="5" s="1"/>
  <c r="J918" i="5"/>
  <c r="L918" i="5" s="1"/>
  <c r="J919" i="5"/>
  <c r="L919" i="5" s="1"/>
  <c r="J920" i="5"/>
  <c r="L920" i="5" s="1"/>
  <c r="J921" i="5"/>
  <c r="L921" i="5" s="1"/>
  <c r="J922" i="5"/>
  <c r="L922" i="5" s="1"/>
  <c r="J923" i="5"/>
  <c r="L923" i="5" s="1"/>
  <c r="J924" i="5"/>
  <c r="L924" i="5" s="1"/>
  <c r="J925" i="5"/>
  <c r="L925" i="5" s="1"/>
  <c r="J926" i="5"/>
  <c r="L926" i="5" s="1"/>
  <c r="J927" i="5"/>
  <c r="L927" i="5" s="1"/>
  <c r="J928" i="5"/>
  <c r="L928" i="5" s="1"/>
  <c r="J929" i="5"/>
  <c r="L929" i="5" s="1"/>
  <c r="J930" i="5"/>
  <c r="L930" i="5" s="1"/>
  <c r="J931" i="5"/>
  <c r="L931" i="5" s="1"/>
  <c r="J932" i="5"/>
  <c r="L932" i="5" s="1"/>
  <c r="J933" i="5"/>
  <c r="L933" i="5" s="1"/>
  <c r="J934" i="5"/>
  <c r="L934" i="5" s="1"/>
  <c r="J935" i="5"/>
  <c r="L935" i="5" s="1"/>
  <c r="J936" i="5"/>
  <c r="L936" i="5" s="1"/>
  <c r="J937" i="5"/>
  <c r="L937" i="5" s="1"/>
  <c r="J938" i="5"/>
  <c r="L938" i="5" s="1"/>
  <c r="J939" i="5"/>
  <c r="L939" i="5" s="1"/>
  <c r="J940" i="5"/>
  <c r="L940" i="5" s="1"/>
  <c r="J941" i="5"/>
  <c r="L941" i="5" s="1"/>
  <c r="J942" i="5"/>
  <c r="L942" i="5" s="1"/>
  <c r="J943" i="5"/>
  <c r="L943" i="5" s="1"/>
  <c r="J944" i="5"/>
  <c r="L944" i="5" s="1"/>
  <c r="J945" i="5"/>
  <c r="L945" i="5" s="1"/>
  <c r="J946" i="5"/>
  <c r="L946" i="5" s="1"/>
  <c r="J947" i="5"/>
  <c r="L947" i="5" s="1"/>
  <c r="J948" i="5"/>
  <c r="L948" i="5" s="1"/>
  <c r="J949" i="5"/>
  <c r="L949" i="5" s="1"/>
  <c r="J950" i="5"/>
  <c r="L950" i="5" s="1"/>
  <c r="J951" i="5"/>
  <c r="L951" i="5" s="1"/>
  <c r="J952" i="5"/>
  <c r="L952" i="5" s="1"/>
  <c r="J953" i="5"/>
  <c r="L953" i="5" s="1"/>
  <c r="J954" i="5"/>
  <c r="L954" i="5" s="1"/>
  <c r="J955" i="5"/>
  <c r="L955" i="5" s="1"/>
  <c r="J956" i="5"/>
  <c r="L956" i="5" s="1"/>
  <c r="J957" i="5"/>
  <c r="L957" i="5" s="1"/>
  <c r="J958" i="5"/>
  <c r="L958" i="5" s="1"/>
  <c r="J959" i="5"/>
  <c r="L959" i="5" s="1"/>
  <c r="J960" i="5"/>
  <c r="L960" i="5" s="1"/>
  <c r="J961" i="5"/>
  <c r="L961" i="5" s="1"/>
  <c r="J962" i="5"/>
  <c r="L962" i="5" s="1"/>
  <c r="J963" i="5"/>
  <c r="L963" i="5" s="1"/>
  <c r="J964" i="5"/>
  <c r="L964" i="5" s="1"/>
  <c r="J965" i="5"/>
  <c r="L965" i="5" s="1"/>
  <c r="J966" i="5"/>
  <c r="L966" i="5" s="1"/>
  <c r="J967" i="5"/>
  <c r="L967" i="5" s="1"/>
  <c r="J968" i="5"/>
  <c r="L968" i="5" s="1"/>
  <c r="J969" i="5"/>
  <c r="L969" i="5" s="1"/>
  <c r="J970" i="5"/>
  <c r="L970" i="5" s="1"/>
  <c r="J971" i="5"/>
  <c r="L971" i="5" s="1"/>
  <c r="J972" i="5"/>
  <c r="L972" i="5" s="1"/>
  <c r="J973" i="5"/>
  <c r="L973" i="5" s="1"/>
  <c r="J974" i="5"/>
  <c r="L974" i="5" s="1"/>
  <c r="J975" i="5"/>
  <c r="L975" i="5" s="1"/>
  <c r="J976" i="5"/>
  <c r="L976" i="5" s="1"/>
  <c r="J977" i="5"/>
  <c r="L977" i="5" s="1"/>
  <c r="J978" i="5"/>
  <c r="L978" i="5" s="1"/>
  <c r="J979" i="5"/>
  <c r="L979" i="5" s="1"/>
  <c r="J980" i="5"/>
  <c r="L980" i="5" s="1"/>
  <c r="J981" i="5"/>
  <c r="L981" i="5" s="1"/>
  <c r="J982" i="5"/>
  <c r="L982" i="5" s="1"/>
  <c r="J983" i="5"/>
  <c r="L983" i="5" s="1"/>
  <c r="J984" i="5"/>
  <c r="L984" i="5" s="1"/>
  <c r="J985" i="5"/>
  <c r="L985" i="5" s="1"/>
  <c r="J986" i="5"/>
  <c r="L986" i="5" s="1"/>
  <c r="J987" i="5"/>
  <c r="L987" i="5" s="1"/>
  <c r="J988" i="5"/>
  <c r="L988" i="5" s="1"/>
  <c r="J989" i="5"/>
  <c r="L989" i="5" s="1"/>
  <c r="J990" i="5"/>
  <c r="L990" i="5" s="1"/>
  <c r="J991" i="5"/>
  <c r="L991" i="5" s="1"/>
  <c r="J992" i="5"/>
  <c r="L992" i="5" s="1"/>
  <c r="J993" i="5"/>
  <c r="L993" i="5" s="1"/>
  <c r="J994" i="5"/>
  <c r="L994" i="5" s="1"/>
  <c r="J995" i="5"/>
  <c r="L995" i="5" s="1"/>
  <c r="J996" i="5"/>
  <c r="L996" i="5" s="1"/>
  <c r="J997" i="5"/>
  <c r="L997" i="5" s="1"/>
  <c r="J998" i="5"/>
  <c r="L998" i="5" s="1"/>
  <c r="J999" i="5"/>
  <c r="L999" i="5" s="1"/>
  <c r="J1000" i="5"/>
  <c r="L1000" i="5" s="1"/>
  <c r="J1001" i="5"/>
  <c r="L1001" i="5" s="1"/>
  <c r="J1002" i="5"/>
  <c r="L1002" i="5" s="1"/>
  <c r="J1003" i="5"/>
  <c r="L1003" i="5" s="1"/>
  <c r="J1004" i="5"/>
  <c r="L1004" i="5" s="1"/>
  <c r="J1005" i="5"/>
  <c r="L1005" i="5" s="1"/>
  <c r="J1006" i="5"/>
  <c r="L1006" i="5" s="1"/>
  <c r="J1007" i="5"/>
  <c r="L1007" i="5" s="1"/>
  <c r="J1008" i="5"/>
  <c r="L1008" i="5" s="1"/>
  <c r="J1009" i="5"/>
  <c r="L1009" i="5" s="1"/>
  <c r="J1010" i="5"/>
  <c r="L1010" i="5" s="1"/>
  <c r="J1011" i="5"/>
  <c r="L1011" i="5" s="1"/>
  <c r="J1012" i="5"/>
  <c r="L1012" i="5" s="1"/>
  <c r="J1013" i="5"/>
  <c r="L1013" i="5" s="1"/>
  <c r="J1014" i="5"/>
  <c r="L1014" i="5" s="1"/>
  <c r="J1015" i="5"/>
  <c r="L1015" i="5" s="1"/>
  <c r="J1016" i="5"/>
  <c r="L1016" i="5" s="1"/>
  <c r="J1017" i="5"/>
  <c r="L1017" i="5" s="1"/>
  <c r="J1018" i="5"/>
  <c r="L1018" i="5" s="1"/>
  <c r="J1019" i="5"/>
  <c r="L1019" i="5" s="1"/>
  <c r="J1020" i="5"/>
  <c r="L1020" i="5" s="1"/>
  <c r="J1021" i="5"/>
  <c r="L1021" i="5" s="1"/>
  <c r="J1022" i="5"/>
  <c r="L1022" i="5" s="1"/>
  <c r="J1023" i="5"/>
  <c r="L1023" i="5" s="1"/>
  <c r="J1024" i="5"/>
  <c r="L1024" i="5" s="1"/>
  <c r="J1025" i="5"/>
  <c r="L1025" i="5" s="1"/>
  <c r="J1026" i="5"/>
  <c r="L1026" i="5" s="1"/>
  <c r="J1027" i="5"/>
  <c r="L1027" i="5" s="1"/>
  <c r="J1028" i="5"/>
  <c r="L1028" i="5" s="1"/>
  <c r="J1029" i="5"/>
  <c r="L1029" i="5" s="1"/>
  <c r="J1030" i="5"/>
  <c r="L1030" i="5" s="1"/>
  <c r="J1031" i="5"/>
  <c r="L1031" i="5" s="1"/>
  <c r="J1032" i="5"/>
  <c r="L1032" i="5" s="1"/>
  <c r="J1033" i="5"/>
  <c r="L1033" i="5" s="1"/>
  <c r="J1034" i="5"/>
  <c r="L1034" i="5" s="1"/>
  <c r="J1035" i="5"/>
  <c r="L1035" i="5" s="1"/>
  <c r="J1036" i="5"/>
  <c r="L1036" i="5" s="1"/>
  <c r="J1037" i="5"/>
  <c r="L1037" i="5" s="1"/>
  <c r="J1038" i="5"/>
  <c r="L1038" i="5" s="1"/>
  <c r="J1039" i="5"/>
  <c r="L1039" i="5" s="1"/>
  <c r="J1040" i="5"/>
  <c r="L1040" i="5" s="1"/>
  <c r="J1041" i="5"/>
  <c r="L1041" i="5" s="1"/>
  <c r="J1042" i="5"/>
  <c r="L1042" i="5" s="1"/>
  <c r="J1043" i="5"/>
  <c r="L1043" i="5" s="1"/>
  <c r="J1044" i="5"/>
  <c r="L1044" i="5" s="1"/>
  <c r="J1045" i="5"/>
  <c r="L1045" i="5" s="1"/>
  <c r="J1046" i="5"/>
  <c r="L1046" i="5" s="1"/>
  <c r="J1047" i="5"/>
  <c r="L1047" i="5" s="1"/>
  <c r="J1048" i="5"/>
  <c r="L1048" i="5" s="1"/>
  <c r="J1049" i="5"/>
  <c r="L1049" i="5" s="1"/>
  <c r="J1050" i="5"/>
  <c r="L1050" i="5" s="1"/>
  <c r="J1051" i="5"/>
  <c r="L1051" i="5" s="1"/>
  <c r="J1052" i="5"/>
  <c r="L1052" i="5" s="1"/>
  <c r="J1053" i="5"/>
  <c r="L1053" i="5" s="1"/>
  <c r="J1054" i="5"/>
  <c r="L1054" i="5" s="1"/>
  <c r="J1055" i="5"/>
  <c r="L1055" i="5" s="1"/>
  <c r="J1056" i="5"/>
  <c r="L1056" i="5" s="1"/>
  <c r="J1057" i="5"/>
  <c r="L1057" i="5" s="1"/>
  <c r="J1058" i="5"/>
  <c r="L1058" i="5" s="1"/>
  <c r="J1059" i="5"/>
  <c r="L1059" i="5" s="1"/>
  <c r="J1060" i="5"/>
  <c r="L1060" i="5" s="1"/>
  <c r="J1061" i="5"/>
  <c r="L1061" i="5" s="1"/>
  <c r="J1062" i="5"/>
  <c r="L1062" i="5" s="1"/>
  <c r="J1063" i="5"/>
  <c r="L1063" i="5" s="1"/>
  <c r="J1064" i="5"/>
  <c r="L1064" i="5" s="1"/>
  <c r="J1065" i="5"/>
  <c r="L1065" i="5" s="1"/>
  <c r="J1066" i="5"/>
  <c r="L1066" i="5" s="1"/>
  <c r="J1067" i="5"/>
  <c r="L1067" i="5" s="1"/>
  <c r="J1068" i="5"/>
  <c r="L1068" i="5" s="1"/>
  <c r="J1069" i="5"/>
  <c r="L1069" i="5" s="1"/>
  <c r="J1070" i="5"/>
  <c r="L1070" i="5" s="1"/>
  <c r="J1071" i="5"/>
  <c r="L1071" i="5" s="1"/>
  <c r="J1072" i="5"/>
  <c r="L1072" i="5" s="1"/>
  <c r="J1073" i="5"/>
  <c r="L1073" i="5" s="1"/>
  <c r="J1074" i="5"/>
  <c r="L1074" i="5" s="1"/>
  <c r="J1075" i="5"/>
  <c r="L1075" i="5" s="1"/>
  <c r="J1076" i="5"/>
  <c r="L1076" i="5" s="1"/>
  <c r="J1077" i="5"/>
  <c r="L1077" i="5" s="1"/>
  <c r="J1078" i="5"/>
  <c r="L1078" i="5" s="1"/>
  <c r="J1079" i="5"/>
  <c r="L1079" i="5" s="1"/>
  <c r="J1080" i="5"/>
  <c r="L1080" i="5" s="1"/>
  <c r="J1081" i="5"/>
  <c r="L1081" i="5" s="1"/>
  <c r="J1082" i="5"/>
  <c r="L1082" i="5" s="1"/>
  <c r="J1083" i="5"/>
  <c r="L1083" i="5" s="1"/>
  <c r="J1084" i="5"/>
  <c r="L1084" i="5" s="1"/>
  <c r="J1085" i="5"/>
  <c r="L1085" i="5" s="1"/>
  <c r="J1086" i="5"/>
  <c r="L1086" i="5" s="1"/>
  <c r="J1087" i="5"/>
  <c r="L1087" i="5" s="1"/>
  <c r="J1088" i="5"/>
  <c r="L1088" i="5" s="1"/>
  <c r="J1089" i="5"/>
  <c r="L1089" i="5" s="1"/>
  <c r="J1090" i="5"/>
  <c r="L1090" i="5" s="1"/>
  <c r="J1091" i="5"/>
  <c r="L1091" i="5" s="1"/>
  <c r="J1092" i="5"/>
  <c r="L1092" i="5" s="1"/>
  <c r="J1093" i="5"/>
  <c r="L1093" i="5" s="1"/>
  <c r="J1094" i="5"/>
  <c r="L1094" i="5" s="1"/>
  <c r="J1095" i="5"/>
  <c r="L1095" i="5" s="1"/>
  <c r="J1096" i="5"/>
  <c r="L1096" i="5" s="1"/>
  <c r="J1097" i="5"/>
  <c r="L1097" i="5" s="1"/>
  <c r="J1098" i="5"/>
  <c r="L1098" i="5" s="1"/>
  <c r="J1099" i="5"/>
  <c r="L1099" i="5" s="1"/>
  <c r="J1100" i="5"/>
  <c r="L1100" i="5" s="1"/>
  <c r="J1101" i="5"/>
  <c r="L1101" i="5" s="1"/>
  <c r="J1102" i="5"/>
  <c r="L1102" i="5" s="1"/>
  <c r="J1103" i="5"/>
  <c r="L1103" i="5" s="1"/>
  <c r="J1104" i="5"/>
  <c r="L1104" i="5" s="1"/>
  <c r="J1105" i="5"/>
  <c r="L1105" i="5" s="1"/>
  <c r="J1106" i="5"/>
  <c r="L1106" i="5" s="1"/>
  <c r="J1107" i="5"/>
  <c r="L1107" i="5" s="1"/>
  <c r="J1108" i="5"/>
  <c r="L1108" i="5" s="1"/>
  <c r="J1109" i="5"/>
  <c r="L1109" i="5" s="1"/>
  <c r="J1110" i="5"/>
  <c r="L1110" i="5" s="1"/>
  <c r="J1111" i="5"/>
  <c r="L1111" i="5" s="1"/>
  <c r="J1112" i="5"/>
  <c r="L1112" i="5" s="1"/>
  <c r="J1113" i="5"/>
  <c r="L1113" i="5" s="1"/>
  <c r="J1114" i="5"/>
  <c r="L1114" i="5" s="1"/>
  <c r="J1115" i="5"/>
  <c r="L1115" i="5" s="1"/>
  <c r="J1116" i="5"/>
  <c r="L1116" i="5" s="1"/>
  <c r="J1117" i="5"/>
  <c r="L1117" i="5" s="1"/>
  <c r="J1118" i="5"/>
  <c r="L1118" i="5" s="1"/>
  <c r="J1119" i="5"/>
  <c r="L1119" i="5" s="1"/>
  <c r="J1120" i="5"/>
  <c r="L1120" i="5" s="1"/>
  <c r="J1121" i="5"/>
  <c r="L1121" i="5" s="1"/>
  <c r="J1122" i="5"/>
  <c r="L1122" i="5" s="1"/>
  <c r="J1123" i="5"/>
  <c r="L1123" i="5" s="1"/>
  <c r="J1124" i="5"/>
  <c r="L1124" i="5" s="1"/>
  <c r="J1125" i="5"/>
  <c r="L1125" i="5" s="1"/>
  <c r="J1126" i="5"/>
  <c r="L1126" i="5" s="1"/>
  <c r="J1127" i="5"/>
  <c r="L1127" i="5" s="1"/>
  <c r="J1128" i="5"/>
  <c r="L1128" i="5" s="1"/>
  <c r="J1129" i="5"/>
  <c r="L1129" i="5" s="1"/>
  <c r="J1130" i="5"/>
  <c r="L1130" i="5" s="1"/>
  <c r="J1131" i="5"/>
  <c r="L1131" i="5" s="1"/>
  <c r="J1132" i="5"/>
  <c r="L1132" i="5" s="1"/>
  <c r="J1133" i="5"/>
  <c r="L1133" i="5" s="1"/>
  <c r="J1134" i="5"/>
  <c r="L1134" i="5" s="1"/>
  <c r="J1135" i="5"/>
  <c r="L1135" i="5" s="1"/>
  <c r="J1136" i="5"/>
  <c r="L1136" i="5" s="1"/>
  <c r="J1137" i="5"/>
  <c r="L1137" i="5" s="1"/>
  <c r="J1138" i="5"/>
  <c r="L1138" i="5" s="1"/>
  <c r="J1139" i="5"/>
  <c r="L1139" i="5" s="1"/>
  <c r="J1140" i="5"/>
  <c r="L1140" i="5" s="1"/>
  <c r="J1141" i="5"/>
  <c r="L1141" i="5" s="1"/>
  <c r="J1142" i="5"/>
  <c r="L1142" i="5" s="1"/>
  <c r="J1143" i="5"/>
  <c r="L1143" i="5" s="1"/>
  <c r="J1144" i="5"/>
  <c r="L1144" i="5" s="1"/>
  <c r="J1145" i="5"/>
  <c r="L1145" i="5" s="1"/>
  <c r="J1146" i="5"/>
  <c r="L1146" i="5" s="1"/>
  <c r="J1147" i="5"/>
  <c r="L1147" i="5" s="1"/>
  <c r="J1148" i="5"/>
  <c r="L1148" i="5" s="1"/>
  <c r="J1149" i="5"/>
  <c r="L1149" i="5" s="1"/>
  <c r="J1150" i="5"/>
  <c r="L1150" i="5" s="1"/>
  <c r="J1151" i="5"/>
  <c r="L1151" i="5" s="1"/>
  <c r="J1152" i="5"/>
  <c r="L1152" i="5" s="1"/>
  <c r="J1153" i="5"/>
  <c r="L1153" i="5" s="1"/>
  <c r="J1154" i="5"/>
  <c r="L1154" i="5" s="1"/>
  <c r="J1155" i="5"/>
  <c r="L1155" i="5" s="1"/>
  <c r="J1156" i="5"/>
  <c r="L1156" i="5" s="1"/>
  <c r="J1157" i="5"/>
  <c r="L1157" i="5" s="1"/>
  <c r="J1158" i="5"/>
  <c r="L1158" i="5" s="1"/>
  <c r="J1159" i="5"/>
  <c r="L1159" i="5" s="1"/>
  <c r="J1160" i="5"/>
  <c r="L1160" i="5" s="1"/>
  <c r="J1161" i="5"/>
  <c r="L1161" i="5" s="1"/>
  <c r="J1162" i="5"/>
  <c r="L1162" i="5" s="1"/>
  <c r="J1163" i="5"/>
  <c r="L1163" i="5" s="1"/>
  <c r="J1164" i="5"/>
  <c r="L1164" i="5" s="1"/>
  <c r="J1165" i="5"/>
  <c r="L1165" i="5" s="1"/>
  <c r="J1166" i="5"/>
  <c r="L1166" i="5" s="1"/>
  <c r="J1167" i="5"/>
  <c r="L1167" i="5" s="1"/>
  <c r="J1168" i="5"/>
  <c r="L1168" i="5" s="1"/>
  <c r="J1169" i="5"/>
  <c r="L1169" i="5" s="1"/>
  <c r="J1170" i="5"/>
  <c r="L1170" i="5" s="1"/>
  <c r="J1171" i="5"/>
  <c r="L1171" i="5" s="1"/>
  <c r="J1172" i="5"/>
  <c r="L1172" i="5" s="1"/>
  <c r="J1173" i="5"/>
  <c r="L1173" i="5" s="1"/>
  <c r="J1174" i="5"/>
  <c r="L1174" i="5" s="1"/>
  <c r="J1175" i="5"/>
  <c r="L1175" i="5" s="1"/>
  <c r="J1176" i="5"/>
  <c r="L1176" i="5" s="1"/>
  <c r="J1177" i="5"/>
  <c r="L1177" i="5" s="1"/>
  <c r="J1178" i="5"/>
  <c r="L1178" i="5" s="1"/>
  <c r="J1179" i="5"/>
  <c r="L1179" i="5" s="1"/>
  <c r="J1180" i="5"/>
  <c r="L1180" i="5" s="1"/>
  <c r="J1181" i="5"/>
  <c r="L1181" i="5" s="1"/>
  <c r="J1182" i="5"/>
  <c r="L1182" i="5" s="1"/>
  <c r="J1183" i="5"/>
  <c r="L1183" i="5" s="1"/>
  <c r="J1184" i="5"/>
  <c r="L1184" i="5" s="1"/>
  <c r="J1185" i="5"/>
  <c r="L1185" i="5" s="1"/>
  <c r="J1186" i="5"/>
  <c r="L1186" i="5" s="1"/>
  <c r="J1187" i="5"/>
  <c r="L1187" i="5" s="1"/>
  <c r="J1188" i="5"/>
  <c r="L1188" i="5" s="1"/>
  <c r="J1189" i="5"/>
  <c r="L1189" i="5" s="1"/>
  <c r="J1190" i="5"/>
  <c r="L1190" i="5" s="1"/>
  <c r="J1191" i="5"/>
  <c r="L1191" i="5" s="1"/>
  <c r="J1192" i="5"/>
  <c r="L1192" i="5" s="1"/>
  <c r="J1193" i="5"/>
  <c r="L1193" i="5" s="1"/>
  <c r="J1194" i="5"/>
  <c r="L1194" i="5" s="1"/>
  <c r="J1195" i="5"/>
  <c r="L1195" i="5" s="1"/>
  <c r="J1196" i="5"/>
  <c r="L1196" i="5" s="1"/>
  <c r="J1197" i="5"/>
  <c r="L1197" i="5" s="1"/>
  <c r="J1198" i="5"/>
  <c r="L1198" i="5" s="1"/>
  <c r="J1199" i="5"/>
  <c r="L1199" i="5" s="1"/>
  <c r="J1200" i="5"/>
  <c r="L1200" i="5" s="1"/>
  <c r="J1201" i="5"/>
  <c r="L1201" i="5" s="1"/>
  <c r="J1202" i="5"/>
  <c r="L1202" i="5" s="1"/>
  <c r="J1203" i="5"/>
  <c r="L1203" i="5" s="1"/>
  <c r="J1204" i="5"/>
  <c r="L1204" i="5" s="1"/>
  <c r="J1205" i="5"/>
  <c r="L1205" i="5" s="1"/>
  <c r="J1206" i="5"/>
  <c r="L1206" i="5" s="1"/>
  <c r="J1207" i="5"/>
  <c r="L1207" i="5" s="1"/>
  <c r="J1208" i="5"/>
  <c r="L1208" i="5" s="1"/>
  <c r="J1209" i="5"/>
  <c r="L1209" i="5" s="1"/>
  <c r="J1210" i="5"/>
  <c r="L1210" i="5" s="1"/>
  <c r="J1211" i="5"/>
  <c r="L1211" i="5" s="1"/>
  <c r="J1212" i="5"/>
  <c r="L1212" i="5" s="1"/>
  <c r="J1213" i="5"/>
  <c r="L1213" i="5" s="1"/>
  <c r="J1214" i="5"/>
  <c r="L1214" i="5" s="1"/>
  <c r="J1215" i="5"/>
  <c r="L1215" i="5" s="1"/>
  <c r="J1216" i="5"/>
  <c r="L1216" i="5" s="1"/>
  <c r="J1217" i="5"/>
  <c r="L1217" i="5" s="1"/>
  <c r="J1218" i="5"/>
  <c r="L1218" i="5" s="1"/>
  <c r="J1219" i="5"/>
  <c r="L1219" i="5" s="1"/>
  <c r="J1220" i="5"/>
  <c r="L1220" i="5" s="1"/>
  <c r="J1221" i="5"/>
  <c r="L1221" i="5" s="1"/>
  <c r="J1222" i="5"/>
  <c r="L1222" i="5" s="1"/>
  <c r="J1223" i="5"/>
  <c r="L1223" i="5" s="1"/>
  <c r="J1224" i="5"/>
  <c r="L1224" i="5" s="1"/>
  <c r="J1225" i="5"/>
  <c r="L1225" i="5" s="1"/>
  <c r="J1226" i="5"/>
  <c r="L1226" i="5" s="1"/>
  <c r="J1227" i="5"/>
  <c r="L1227" i="5" s="1"/>
  <c r="J1228" i="5"/>
  <c r="L1228" i="5" s="1"/>
  <c r="J1229" i="5"/>
  <c r="L1229" i="5" s="1"/>
  <c r="J1230" i="5"/>
  <c r="L1230" i="5" s="1"/>
  <c r="J1231" i="5"/>
  <c r="L1231" i="5" s="1"/>
  <c r="J1232" i="5"/>
  <c r="L1232" i="5" s="1"/>
  <c r="J1233" i="5"/>
  <c r="L1233" i="5" s="1"/>
  <c r="J1234" i="5"/>
  <c r="L1234" i="5" s="1"/>
  <c r="J1235" i="5"/>
  <c r="L1235" i="5" s="1"/>
  <c r="J1236" i="5"/>
  <c r="L1236" i="5" s="1"/>
  <c r="J1237" i="5"/>
  <c r="L1237" i="5" s="1"/>
  <c r="J1238" i="5"/>
  <c r="L1238" i="5" s="1"/>
  <c r="J1239" i="5"/>
  <c r="L1239" i="5" s="1"/>
  <c r="J1240" i="5"/>
  <c r="L1240" i="5" s="1"/>
  <c r="J1241" i="5"/>
  <c r="L1241" i="5" s="1"/>
  <c r="J1242" i="5"/>
  <c r="L1242" i="5" s="1"/>
  <c r="J1243" i="5"/>
  <c r="L1243" i="5" s="1"/>
  <c r="J1244" i="5"/>
  <c r="L1244" i="5" s="1"/>
  <c r="J1245" i="5"/>
  <c r="L1245" i="5" s="1"/>
  <c r="J1246" i="5"/>
  <c r="L1246" i="5" s="1"/>
  <c r="J1247" i="5"/>
  <c r="L1247" i="5" s="1"/>
  <c r="J1248" i="5"/>
  <c r="L1248" i="5" s="1"/>
  <c r="J1249" i="5"/>
  <c r="L1249" i="5" s="1"/>
  <c r="J1250" i="5"/>
  <c r="L1250" i="5" s="1"/>
  <c r="J1251" i="5"/>
  <c r="L1251" i="5" s="1"/>
  <c r="J1252" i="5"/>
  <c r="L1252" i="5" s="1"/>
  <c r="J1253" i="5"/>
  <c r="L1253" i="5" s="1"/>
  <c r="J1254" i="5"/>
  <c r="L1254" i="5" s="1"/>
  <c r="J1255" i="5"/>
  <c r="L1255" i="5" s="1"/>
  <c r="J1256" i="5"/>
  <c r="L1256" i="5" s="1"/>
  <c r="J1257" i="5"/>
  <c r="L1257" i="5" s="1"/>
  <c r="J1258" i="5"/>
  <c r="L1258" i="5" s="1"/>
  <c r="J1259" i="5"/>
  <c r="L1259" i="5" s="1"/>
  <c r="J1260" i="5"/>
  <c r="L1260" i="5" s="1"/>
  <c r="J1261" i="5"/>
  <c r="L1261" i="5" s="1"/>
  <c r="J1262" i="5"/>
  <c r="L1262" i="5" s="1"/>
  <c r="J1263" i="5"/>
  <c r="L1263" i="5" s="1"/>
  <c r="J1264" i="5"/>
  <c r="L1264" i="5" s="1"/>
  <c r="J1265" i="5"/>
  <c r="L1265" i="5" s="1"/>
  <c r="J1266" i="5"/>
  <c r="L1266" i="5" s="1"/>
  <c r="J1267" i="5"/>
  <c r="L1267" i="5" s="1"/>
  <c r="J1268" i="5"/>
  <c r="L1268" i="5" s="1"/>
  <c r="J1269" i="5"/>
  <c r="L1269" i="5" s="1"/>
  <c r="J1270" i="5"/>
  <c r="L1270" i="5" s="1"/>
  <c r="J1271" i="5"/>
  <c r="L1271" i="5" s="1"/>
  <c r="J1272" i="5"/>
  <c r="L1272" i="5" s="1"/>
  <c r="J1273" i="5"/>
  <c r="L1273" i="5" s="1"/>
  <c r="J1274" i="5"/>
  <c r="L1274" i="5" s="1"/>
  <c r="J1275" i="5"/>
  <c r="L1275" i="5" s="1"/>
  <c r="J1276" i="5"/>
  <c r="L1276" i="5" s="1"/>
  <c r="J1277" i="5"/>
  <c r="L1277" i="5" s="1"/>
  <c r="J1278" i="5"/>
  <c r="L1278" i="5" s="1"/>
  <c r="J1279" i="5"/>
  <c r="L1279" i="5" s="1"/>
  <c r="J1280" i="5"/>
  <c r="L1280" i="5" s="1"/>
  <c r="J1281" i="5"/>
  <c r="L1281" i="5" s="1"/>
  <c r="J1282" i="5"/>
  <c r="L1282" i="5" s="1"/>
  <c r="J1283" i="5"/>
  <c r="L1283" i="5" s="1"/>
  <c r="J1284" i="5"/>
  <c r="L1284" i="5" s="1"/>
  <c r="J1285" i="5"/>
  <c r="L1285" i="5" s="1"/>
  <c r="J1286" i="5"/>
  <c r="L1286" i="5" s="1"/>
  <c r="J1287" i="5"/>
  <c r="L1287" i="5" s="1"/>
  <c r="J1288" i="5"/>
  <c r="L1288" i="5" s="1"/>
  <c r="J1289" i="5"/>
  <c r="L1289" i="5" s="1"/>
  <c r="J1290" i="5"/>
  <c r="L1290" i="5" s="1"/>
  <c r="J1291" i="5"/>
  <c r="L1291" i="5" s="1"/>
  <c r="J1292" i="5"/>
  <c r="L1292" i="5" s="1"/>
  <c r="J1293" i="5"/>
  <c r="L1293" i="5" s="1"/>
  <c r="J1294" i="5"/>
  <c r="L1294" i="5" s="1"/>
  <c r="J1295" i="5"/>
  <c r="L1295" i="5" s="1"/>
  <c r="J1296" i="5"/>
  <c r="L1296" i="5" s="1"/>
  <c r="J1297" i="5"/>
  <c r="L1297" i="5" s="1"/>
  <c r="J1298" i="5"/>
  <c r="L1298" i="5" s="1"/>
  <c r="J1299" i="5"/>
  <c r="L1299" i="5" s="1"/>
  <c r="J1300" i="5"/>
  <c r="L1300" i="5" s="1"/>
  <c r="J1301" i="5"/>
  <c r="L1301" i="5" s="1"/>
  <c r="J1302" i="5"/>
  <c r="L1302" i="5" s="1"/>
  <c r="J1303" i="5"/>
  <c r="L1303" i="5" s="1"/>
  <c r="J1304" i="5"/>
  <c r="L1304" i="5" s="1"/>
  <c r="J1305" i="5"/>
  <c r="L1305" i="5" s="1"/>
  <c r="J1306" i="5"/>
  <c r="L1306" i="5" s="1"/>
  <c r="J1307" i="5"/>
  <c r="L1307" i="5" s="1"/>
  <c r="J1308" i="5"/>
  <c r="L1308" i="5" s="1"/>
  <c r="J1309" i="5"/>
  <c r="L1309" i="5" s="1"/>
  <c r="J1310" i="5"/>
  <c r="L1310" i="5" s="1"/>
  <c r="J1311" i="5"/>
  <c r="L1311" i="5" s="1"/>
  <c r="J1312" i="5"/>
  <c r="L1312" i="5" s="1"/>
  <c r="J1313" i="5"/>
  <c r="L1313" i="5" s="1"/>
  <c r="J1314" i="5"/>
  <c r="L1314" i="5" s="1"/>
  <c r="J1315" i="5"/>
  <c r="L1315" i="5" s="1"/>
  <c r="J1316" i="5"/>
  <c r="L1316" i="5" s="1"/>
  <c r="J1317" i="5"/>
  <c r="L1317" i="5" s="1"/>
  <c r="J1318" i="5"/>
  <c r="L1318" i="5" s="1"/>
  <c r="J1319" i="5"/>
  <c r="L1319" i="5" s="1"/>
  <c r="J1320" i="5"/>
  <c r="L1320" i="5" s="1"/>
  <c r="J1321" i="5"/>
  <c r="L1321" i="5" s="1"/>
  <c r="J1322" i="5"/>
  <c r="L1322" i="5" s="1"/>
  <c r="J1323" i="5"/>
  <c r="L1323" i="5" s="1"/>
  <c r="J1324" i="5"/>
  <c r="L1324" i="5" s="1"/>
  <c r="J1325" i="5"/>
  <c r="L1325" i="5" s="1"/>
  <c r="J1326" i="5"/>
  <c r="L1326" i="5" s="1"/>
  <c r="J1327" i="5"/>
  <c r="L1327" i="5" s="1"/>
  <c r="J1328" i="5"/>
  <c r="L1328" i="5" s="1"/>
  <c r="J1329" i="5"/>
  <c r="L1329" i="5" s="1"/>
  <c r="J1330" i="5"/>
  <c r="L1330" i="5" s="1"/>
  <c r="J1331" i="5"/>
  <c r="L1331" i="5" s="1"/>
  <c r="J1332" i="5"/>
  <c r="L1332" i="5" s="1"/>
  <c r="J1333" i="5"/>
  <c r="L1333" i="5" s="1"/>
  <c r="J1334" i="5"/>
  <c r="L1334" i="5" s="1"/>
  <c r="J1335" i="5"/>
  <c r="L1335" i="5" s="1"/>
  <c r="J1336" i="5"/>
  <c r="L1336" i="5" s="1"/>
  <c r="J1337" i="5"/>
  <c r="L1337" i="5" s="1"/>
  <c r="J1338" i="5"/>
  <c r="L1338" i="5" s="1"/>
  <c r="J1339" i="5"/>
  <c r="L1339" i="5" s="1"/>
  <c r="J1340" i="5"/>
  <c r="L1340" i="5" s="1"/>
  <c r="J1341" i="5"/>
  <c r="L1341" i="5" s="1"/>
  <c r="J1342" i="5"/>
  <c r="L1342" i="5" s="1"/>
  <c r="J1343" i="5"/>
  <c r="L1343" i="5" s="1"/>
  <c r="J1344" i="5"/>
  <c r="L1344" i="5" s="1"/>
  <c r="J1345" i="5"/>
  <c r="L1345" i="5" s="1"/>
  <c r="J1346" i="5"/>
  <c r="L1346" i="5" s="1"/>
  <c r="J1347" i="5"/>
  <c r="L1347" i="5" s="1"/>
  <c r="J1348" i="5"/>
  <c r="L1348" i="5" s="1"/>
  <c r="J1349" i="5"/>
  <c r="L1349" i="5" s="1"/>
  <c r="J1350" i="5"/>
  <c r="L1350" i="5" s="1"/>
  <c r="J1351" i="5"/>
  <c r="L1351" i="5" s="1"/>
  <c r="J1352" i="5"/>
  <c r="L1352" i="5" s="1"/>
  <c r="J1353" i="5"/>
  <c r="L1353" i="5" s="1"/>
  <c r="J1354" i="5"/>
  <c r="L1354" i="5" s="1"/>
  <c r="J1355" i="5"/>
  <c r="L1355" i="5" s="1"/>
  <c r="J1356" i="5"/>
  <c r="L1356" i="5" s="1"/>
  <c r="J1357" i="5"/>
  <c r="L1357" i="5" s="1"/>
  <c r="J1358" i="5"/>
  <c r="L1358" i="5" s="1"/>
  <c r="J1359" i="5"/>
  <c r="L1359" i="5" s="1"/>
  <c r="J1360" i="5"/>
  <c r="L1360" i="5" s="1"/>
  <c r="J1361" i="5"/>
  <c r="L1361" i="5" s="1"/>
  <c r="J1362" i="5"/>
  <c r="L1362" i="5" s="1"/>
  <c r="J1363" i="5"/>
  <c r="L1363" i="5" s="1"/>
  <c r="J1364" i="5"/>
  <c r="L1364" i="5" s="1"/>
  <c r="J1365" i="5"/>
  <c r="L1365" i="5" s="1"/>
  <c r="J1366" i="5"/>
  <c r="L1366" i="5" s="1"/>
  <c r="J1367" i="5"/>
  <c r="L1367" i="5" s="1"/>
  <c r="J1368" i="5"/>
  <c r="L1368" i="5" s="1"/>
  <c r="J1369" i="5"/>
  <c r="L1369" i="5" s="1"/>
  <c r="J1370" i="5"/>
  <c r="L1370" i="5" s="1"/>
  <c r="J1371" i="5"/>
  <c r="L1371" i="5" s="1"/>
  <c r="J1372" i="5"/>
  <c r="L1372" i="5" s="1"/>
  <c r="J1373" i="5"/>
  <c r="L1373" i="5" s="1"/>
  <c r="J1374" i="5"/>
  <c r="L1374" i="5" s="1"/>
  <c r="J1375" i="5"/>
  <c r="L1375" i="5" s="1"/>
  <c r="J1376" i="5"/>
  <c r="L1376" i="5" s="1"/>
  <c r="J1377" i="5"/>
  <c r="L1377" i="5" s="1"/>
  <c r="J1378" i="5"/>
  <c r="L1378" i="5" s="1"/>
  <c r="J1379" i="5"/>
  <c r="L1379" i="5" s="1"/>
  <c r="J1380" i="5"/>
  <c r="L1380" i="5" s="1"/>
  <c r="J1381" i="5"/>
  <c r="L1381" i="5" s="1"/>
  <c r="J1382" i="5"/>
  <c r="L1382" i="5" s="1"/>
  <c r="J1383" i="5"/>
  <c r="L1383" i="5" s="1"/>
  <c r="J1384" i="5"/>
  <c r="L1384" i="5" s="1"/>
  <c r="J1385" i="5"/>
  <c r="L1385" i="5" s="1"/>
  <c r="J1386" i="5"/>
  <c r="L1386" i="5" s="1"/>
  <c r="J1387" i="5"/>
  <c r="L1387" i="5" s="1"/>
  <c r="J1388" i="5"/>
  <c r="L1388" i="5" s="1"/>
  <c r="J1389" i="5"/>
  <c r="L1389" i="5" s="1"/>
  <c r="J1390" i="5"/>
  <c r="L1390" i="5" s="1"/>
  <c r="J1391" i="5"/>
  <c r="L1391" i="5" s="1"/>
  <c r="J1392" i="5"/>
  <c r="L1392" i="5" s="1"/>
  <c r="J1393" i="5"/>
  <c r="L1393" i="5" s="1"/>
  <c r="J1394" i="5"/>
  <c r="L1394" i="5" s="1"/>
  <c r="J1395" i="5"/>
  <c r="L1395" i="5" s="1"/>
  <c r="J1396" i="5"/>
  <c r="L1396" i="5" s="1"/>
  <c r="J1397" i="5"/>
  <c r="L1397" i="5" s="1"/>
  <c r="J1398" i="5"/>
  <c r="L1398" i="5" s="1"/>
  <c r="J1399" i="5"/>
  <c r="L1399" i="5" s="1"/>
  <c r="J1400" i="5"/>
  <c r="L1400" i="5" s="1"/>
  <c r="J1401" i="5"/>
  <c r="L1401" i="5" s="1"/>
  <c r="J1402" i="5"/>
  <c r="L1402" i="5" s="1"/>
  <c r="J1403" i="5"/>
  <c r="L1403" i="5" s="1"/>
  <c r="J1404" i="5"/>
  <c r="L1404" i="5" s="1"/>
  <c r="J1405" i="5"/>
  <c r="L1405" i="5" s="1"/>
  <c r="J1406" i="5"/>
  <c r="L1406" i="5" s="1"/>
  <c r="J1407" i="5"/>
  <c r="L1407" i="5" s="1"/>
  <c r="J1408" i="5"/>
  <c r="L1408" i="5" s="1"/>
  <c r="J1409" i="5"/>
  <c r="L1409" i="5" s="1"/>
  <c r="J1410" i="5"/>
  <c r="L1410" i="5" s="1"/>
  <c r="J1411" i="5"/>
  <c r="L1411" i="5" s="1"/>
  <c r="J1412" i="5"/>
  <c r="L1412" i="5" s="1"/>
  <c r="J1413" i="5"/>
  <c r="L1413" i="5" s="1"/>
  <c r="J1414" i="5"/>
  <c r="L1414" i="5" s="1"/>
  <c r="J1415" i="5"/>
  <c r="L1415" i="5" s="1"/>
  <c r="J1416" i="5"/>
  <c r="L1416" i="5" s="1"/>
  <c r="J1417" i="5"/>
  <c r="L1417" i="5" s="1"/>
  <c r="J1418" i="5"/>
  <c r="L1418" i="5" s="1"/>
  <c r="J1419" i="5"/>
  <c r="L1419" i="5" s="1"/>
  <c r="J1420" i="5"/>
  <c r="L1420" i="5" s="1"/>
  <c r="J1421" i="5"/>
  <c r="L1421" i="5" s="1"/>
  <c r="J1422" i="5"/>
  <c r="L1422" i="5" s="1"/>
  <c r="J1423" i="5"/>
  <c r="L1423" i="5" s="1"/>
  <c r="J1424" i="5"/>
  <c r="L1424" i="5" s="1"/>
  <c r="J1425" i="5"/>
  <c r="L1425" i="5" s="1"/>
  <c r="J1426" i="5"/>
  <c r="L1426" i="5" s="1"/>
  <c r="J1427" i="5"/>
  <c r="L1427" i="5" s="1"/>
  <c r="J1428" i="5"/>
  <c r="L1428" i="5" s="1"/>
  <c r="J1429" i="5"/>
  <c r="L1429" i="5" s="1"/>
  <c r="J1430" i="5"/>
  <c r="L1430" i="5" s="1"/>
  <c r="J1431" i="5"/>
  <c r="L1431" i="5" s="1"/>
  <c r="J1432" i="5"/>
  <c r="L1432" i="5" s="1"/>
  <c r="J1433" i="5"/>
  <c r="L1433" i="5" s="1"/>
  <c r="J1434" i="5"/>
  <c r="L1434" i="5" s="1"/>
  <c r="J1435" i="5"/>
  <c r="L1435" i="5" s="1"/>
  <c r="J1436" i="5"/>
  <c r="L1436" i="5" s="1"/>
  <c r="J1437" i="5"/>
  <c r="L1437" i="5" s="1"/>
  <c r="J1438" i="5"/>
  <c r="L1438" i="5" s="1"/>
  <c r="J1439" i="5"/>
  <c r="L1439" i="5" s="1"/>
  <c r="J1440" i="5"/>
  <c r="L1440" i="5" s="1"/>
  <c r="J1441" i="5"/>
  <c r="L1441" i="5" s="1"/>
  <c r="J1442" i="5"/>
  <c r="L1442" i="5" s="1"/>
  <c r="J1443" i="5"/>
  <c r="L1443" i="5" s="1"/>
  <c r="J1444" i="5"/>
  <c r="L1444" i="5" s="1"/>
  <c r="J1445" i="5"/>
  <c r="L1445" i="5" s="1"/>
  <c r="J1446" i="5"/>
  <c r="L1446" i="5" s="1"/>
  <c r="J1447" i="5"/>
  <c r="L1447" i="5" s="1"/>
  <c r="J1448" i="5"/>
  <c r="L1448" i="5" s="1"/>
  <c r="J1449" i="5"/>
  <c r="L1449" i="5" s="1"/>
  <c r="J1450" i="5"/>
  <c r="L1450" i="5" s="1"/>
  <c r="J1451" i="5"/>
  <c r="L1451" i="5" s="1"/>
  <c r="J1452" i="5"/>
  <c r="L1452" i="5" s="1"/>
  <c r="J1453" i="5"/>
  <c r="L1453" i="5" s="1"/>
  <c r="J1454" i="5"/>
  <c r="L1454" i="5" s="1"/>
  <c r="J1455" i="5"/>
  <c r="L1455" i="5" s="1"/>
  <c r="J1456" i="5"/>
  <c r="L1456" i="5" s="1"/>
  <c r="J1457" i="5"/>
  <c r="L1457" i="5" s="1"/>
  <c r="J1458" i="5"/>
  <c r="L1458" i="5" s="1"/>
  <c r="J1459" i="5"/>
  <c r="L1459" i="5" s="1"/>
  <c r="J1460" i="5"/>
  <c r="L1460" i="5" s="1"/>
  <c r="J1461" i="5"/>
  <c r="L1461" i="5" s="1"/>
  <c r="J1462" i="5"/>
  <c r="L1462" i="5" s="1"/>
  <c r="J1463" i="5"/>
  <c r="L1463" i="5" s="1"/>
  <c r="J1464" i="5"/>
  <c r="L1464" i="5" s="1"/>
  <c r="J1465" i="5"/>
  <c r="L1465" i="5" s="1"/>
  <c r="J1466" i="5"/>
  <c r="L1466" i="5" s="1"/>
  <c r="J1467" i="5"/>
  <c r="L1467" i="5" s="1"/>
  <c r="J1468" i="5"/>
  <c r="L1468" i="5" s="1"/>
  <c r="J1469" i="5"/>
  <c r="L1469" i="5" s="1"/>
  <c r="J1470" i="5"/>
  <c r="L1470" i="5" s="1"/>
  <c r="J1471" i="5"/>
  <c r="L1471" i="5" s="1"/>
  <c r="J1472" i="5"/>
  <c r="L1472" i="5" s="1"/>
  <c r="J1473" i="5"/>
  <c r="L1473" i="5" s="1"/>
  <c r="J1474" i="5"/>
  <c r="L1474" i="5" s="1"/>
  <c r="J1475" i="5"/>
  <c r="L1475" i="5" s="1"/>
  <c r="J1476" i="5"/>
  <c r="L1476" i="5" s="1"/>
  <c r="J1477" i="5"/>
  <c r="L1477" i="5" s="1"/>
  <c r="J1478" i="5"/>
  <c r="L1478" i="5" s="1"/>
  <c r="J1479" i="5"/>
  <c r="L1479" i="5" s="1"/>
  <c r="J1480" i="5"/>
  <c r="L1480" i="5" s="1"/>
  <c r="J1481" i="5"/>
  <c r="L1481" i="5" s="1"/>
  <c r="J1482" i="5"/>
  <c r="L1482" i="5" s="1"/>
  <c r="J1483" i="5"/>
  <c r="L1483" i="5" s="1"/>
  <c r="J1484" i="5"/>
  <c r="L1484" i="5" s="1"/>
  <c r="J1485" i="5"/>
  <c r="L1485" i="5" s="1"/>
  <c r="J1486" i="5"/>
  <c r="L1486" i="5" s="1"/>
  <c r="J1487" i="5"/>
  <c r="L1487" i="5" s="1"/>
  <c r="J1488" i="5"/>
  <c r="L1488" i="5" s="1"/>
  <c r="J1489" i="5"/>
  <c r="L1489" i="5" s="1"/>
  <c r="J1490" i="5"/>
  <c r="L1490" i="5" s="1"/>
  <c r="J1491" i="5"/>
  <c r="L1491" i="5" s="1"/>
  <c r="J1492" i="5"/>
  <c r="L1492" i="5" s="1"/>
  <c r="J1493" i="5"/>
  <c r="L1493" i="5" s="1"/>
  <c r="J1494" i="5"/>
  <c r="L1494" i="5" s="1"/>
  <c r="J1495" i="5"/>
  <c r="L1495" i="5" s="1"/>
  <c r="J1496" i="5"/>
  <c r="L1496" i="5" s="1"/>
  <c r="J1497" i="5"/>
  <c r="L1497" i="5" s="1"/>
  <c r="J1498" i="5"/>
  <c r="L1498" i="5" s="1"/>
  <c r="J1499" i="5"/>
  <c r="L1499" i="5" s="1"/>
  <c r="J1500" i="5"/>
  <c r="L1500" i="5" s="1"/>
  <c r="J1501" i="5"/>
  <c r="L1501" i="5" s="1"/>
  <c r="J1502" i="5"/>
  <c r="L1502" i="5" s="1"/>
  <c r="J1503" i="5"/>
  <c r="L1503" i="5" s="1"/>
  <c r="J1504" i="5"/>
  <c r="L1504" i="5" s="1"/>
  <c r="J1505" i="5"/>
  <c r="L1505" i="5" s="1"/>
  <c r="J1506" i="5"/>
  <c r="L1506" i="5" s="1"/>
  <c r="J1507" i="5"/>
  <c r="L1507" i="5" s="1"/>
  <c r="J1508" i="5"/>
  <c r="L1508" i="5" s="1"/>
  <c r="J1509" i="5"/>
  <c r="L1509" i="5" s="1"/>
  <c r="J1510" i="5"/>
  <c r="L1510" i="5" s="1"/>
  <c r="J1511" i="5"/>
  <c r="L1511" i="5" s="1"/>
  <c r="J1512" i="5"/>
  <c r="L1512" i="5" s="1"/>
  <c r="J1513" i="5"/>
  <c r="L1513" i="5" s="1"/>
  <c r="J1514" i="5"/>
  <c r="L1514" i="5" s="1"/>
  <c r="J1515" i="5"/>
  <c r="L1515" i="5" s="1"/>
  <c r="J1516" i="5"/>
  <c r="L1516" i="5" s="1"/>
  <c r="J1517" i="5"/>
  <c r="L1517" i="5" s="1"/>
  <c r="J1518" i="5"/>
  <c r="L1518" i="5" s="1"/>
  <c r="J1519" i="5"/>
  <c r="L1519" i="5" s="1"/>
  <c r="J1520" i="5"/>
  <c r="L1520" i="5" s="1"/>
  <c r="J1521" i="5"/>
  <c r="L1521" i="5" s="1"/>
  <c r="J1522" i="5"/>
  <c r="L1522" i="5" s="1"/>
  <c r="J1523" i="5"/>
  <c r="L1523" i="5" s="1"/>
  <c r="J1524" i="5"/>
  <c r="L1524" i="5" s="1"/>
  <c r="J1525" i="5"/>
  <c r="L1525" i="5" s="1"/>
  <c r="J1526" i="5"/>
  <c r="L1526" i="5" s="1"/>
  <c r="J1527" i="5"/>
  <c r="L1527" i="5" s="1"/>
  <c r="J1528" i="5"/>
  <c r="L1528" i="5" s="1"/>
  <c r="J1529" i="5"/>
  <c r="L1529" i="5" s="1"/>
  <c r="J1530" i="5"/>
  <c r="L1530" i="5" s="1"/>
  <c r="J1531" i="5"/>
  <c r="L1531" i="5" s="1"/>
  <c r="J1532" i="5"/>
  <c r="L1532" i="5" s="1"/>
  <c r="J1533" i="5"/>
  <c r="L1533" i="5" s="1"/>
  <c r="J1534" i="5"/>
  <c r="L1534" i="5" s="1"/>
  <c r="J1535" i="5"/>
  <c r="L1535" i="5" s="1"/>
  <c r="J1536" i="5"/>
  <c r="L1536" i="5" s="1"/>
  <c r="J1537" i="5"/>
  <c r="L1537" i="5" s="1"/>
  <c r="J1538" i="5"/>
  <c r="L1538" i="5" s="1"/>
  <c r="J1539" i="5"/>
  <c r="L1539" i="5" s="1"/>
  <c r="J1540" i="5"/>
  <c r="L1540" i="5" s="1"/>
  <c r="J1541" i="5"/>
  <c r="L1541" i="5" s="1"/>
  <c r="J1542" i="5"/>
  <c r="L1542" i="5" s="1"/>
  <c r="J1543" i="5"/>
  <c r="L1543" i="5" s="1"/>
  <c r="J1544" i="5"/>
  <c r="L1544" i="5" s="1"/>
  <c r="J1545" i="5"/>
  <c r="L1545" i="5" s="1"/>
  <c r="J1546" i="5"/>
  <c r="L1546" i="5" s="1"/>
  <c r="J1547" i="5"/>
  <c r="L1547" i="5" s="1"/>
  <c r="J1548" i="5"/>
  <c r="L1548" i="5" s="1"/>
  <c r="J1549" i="5"/>
  <c r="L1549" i="5" s="1"/>
  <c r="J1550" i="5"/>
  <c r="L1550" i="5" s="1"/>
  <c r="J1551" i="5"/>
  <c r="L1551" i="5" s="1"/>
  <c r="J1552" i="5"/>
  <c r="L1552" i="5" s="1"/>
  <c r="J1553" i="5"/>
  <c r="L1553" i="5" s="1"/>
  <c r="J1554" i="5"/>
  <c r="L1554" i="5" s="1"/>
  <c r="J1555" i="5"/>
  <c r="L1555" i="5" s="1"/>
  <c r="J1556" i="5"/>
  <c r="L1556" i="5" s="1"/>
  <c r="J1557" i="5"/>
  <c r="L1557" i="5" s="1"/>
  <c r="J1558" i="5"/>
  <c r="L1558" i="5" s="1"/>
  <c r="J1559" i="5"/>
  <c r="L1559" i="5" s="1"/>
  <c r="J1560" i="5"/>
  <c r="L1560" i="5" s="1"/>
  <c r="J1561" i="5"/>
  <c r="L1561" i="5" s="1"/>
  <c r="J1562" i="5"/>
  <c r="L1562" i="5" s="1"/>
  <c r="J1563" i="5"/>
  <c r="L1563" i="5" s="1"/>
  <c r="J1564" i="5"/>
  <c r="L1564" i="5" s="1"/>
  <c r="J1565" i="5"/>
  <c r="L1565" i="5" s="1"/>
  <c r="J1566" i="5"/>
  <c r="L1566" i="5" s="1"/>
  <c r="J1567" i="5"/>
  <c r="L1567" i="5" s="1"/>
  <c r="J1568" i="5"/>
  <c r="L1568" i="5" s="1"/>
  <c r="J1569" i="5"/>
  <c r="L1569" i="5" s="1"/>
  <c r="J1570" i="5"/>
  <c r="L1570" i="5" s="1"/>
  <c r="J1571" i="5"/>
  <c r="L1571" i="5" s="1"/>
  <c r="J1572" i="5"/>
  <c r="L1572" i="5" s="1"/>
  <c r="J1573" i="5"/>
  <c r="L1573" i="5" s="1"/>
  <c r="J1574" i="5"/>
  <c r="L1574" i="5" s="1"/>
  <c r="J1575" i="5"/>
  <c r="L1575" i="5" s="1"/>
  <c r="J1576" i="5"/>
  <c r="L1576" i="5" s="1"/>
  <c r="J1577" i="5"/>
  <c r="L1577" i="5" s="1"/>
  <c r="J1578" i="5"/>
  <c r="L1578" i="5" s="1"/>
  <c r="J1579" i="5"/>
  <c r="L1579" i="5" s="1"/>
  <c r="J1580" i="5"/>
  <c r="L1580" i="5" s="1"/>
  <c r="J1581" i="5"/>
  <c r="L1581" i="5" s="1"/>
  <c r="J1582" i="5"/>
  <c r="L1582" i="5" s="1"/>
  <c r="J1583" i="5"/>
  <c r="L1583" i="5" s="1"/>
  <c r="J1584" i="5"/>
  <c r="L1584" i="5" s="1"/>
  <c r="J1585" i="5"/>
  <c r="L1585" i="5" s="1"/>
  <c r="J1586" i="5"/>
  <c r="L1586" i="5" s="1"/>
  <c r="J1587" i="5"/>
  <c r="L1587" i="5" s="1"/>
  <c r="J1588" i="5"/>
  <c r="L1588" i="5" s="1"/>
  <c r="J1589" i="5"/>
  <c r="L1589" i="5" s="1"/>
  <c r="J1590" i="5"/>
  <c r="L1590" i="5" s="1"/>
  <c r="J1591" i="5"/>
  <c r="L1591" i="5" s="1"/>
  <c r="J1592" i="5"/>
  <c r="L1592" i="5" s="1"/>
  <c r="J1593" i="5"/>
  <c r="L1593" i="5" s="1"/>
  <c r="J1594" i="5"/>
  <c r="L1594" i="5" s="1"/>
  <c r="J1595" i="5"/>
  <c r="L1595" i="5" s="1"/>
  <c r="J1596" i="5"/>
  <c r="L1596" i="5" s="1"/>
  <c r="J1597" i="5"/>
  <c r="L1597" i="5" s="1"/>
  <c r="J1598" i="5"/>
  <c r="L1598" i="5" s="1"/>
  <c r="J1599" i="5"/>
  <c r="L1599" i="5" s="1"/>
  <c r="J1600" i="5"/>
  <c r="L1600" i="5" s="1"/>
  <c r="J1601" i="5"/>
  <c r="L1601" i="5" s="1"/>
  <c r="J1602" i="5"/>
  <c r="L1602" i="5" s="1"/>
  <c r="J1603" i="5"/>
  <c r="L1603" i="5" s="1"/>
  <c r="J1604" i="5"/>
  <c r="L1604" i="5" s="1"/>
  <c r="J1605" i="5"/>
  <c r="L1605" i="5" s="1"/>
  <c r="J1606" i="5"/>
  <c r="L1606" i="5" s="1"/>
  <c r="J1607" i="5"/>
  <c r="L1607" i="5" s="1"/>
  <c r="J1608" i="5"/>
  <c r="L1608" i="5" s="1"/>
  <c r="J1609" i="5"/>
  <c r="L1609" i="5" s="1"/>
  <c r="J1610" i="5"/>
  <c r="L1610" i="5" s="1"/>
  <c r="J1611" i="5"/>
  <c r="L1611" i="5" s="1"/>
  <c r="J1612" i="5"/>
  <c r="L1612" i="5" s="1"/>
  <c r="J1613" i="5"/>
  <c r="L1613" i="5" s="1"/>
  <c r="J1614" i="5"/>
  <c r="L1614" i="5" s="1"/>
  <c r="J1615" i="5"/>
  <c r="L1615" i="5" s="1"/>
  <c r="J1616" i="5"/>
  <c r="L1616" i="5" s="1"/>
  <c r="J1617" i="5"/>
  <c r="L1617" i="5" s="1"/>
  <c r="J1618" i="5"/>
  <c r="L1618" i="5" s="1"/>
  <c r="J1619" i="5"/>
  <c r="L1619" i="5" s="1"/>
  <c r="J1620" i="5"/>
  <c r="L1620" i="5" s="1"/>
  <c r="J1621" i="5"/>
  <c r="L1621" i="5" s="1"/>
  <c r="J1622" i="5"/>
  <c r="L1622" i="5" s="1"/>
  <c r="J1623" i="5"/>
  <c r="L1623" i="5" s="1"/>
  <c r="J1624" i="5"/>
  <c r="L1624" i="5" s="1"/>
  <c r="J1625" i="5"/>
  <c r="L1625" i="5" s="1"/>
  <c r="J1626" i="5"/>
  <c r="L1626" i="5" s="1"/>
  <c r="J1627" i="5"/>
  <c r="L1627" i="5" s="1"/>
  <c r="J1628" i="5"/>
  <c r="L1628" i="5" s="1"/>
  <c r="J1629" i="5"/>
  <c r="L1629" i="5" s="1"/>
  <c r="J1630" i="5"/>
  <c r="L1630" i="5" s="1"/>
  <c r="J1631" i="5"/>
  <c r="L1631" i="5" s="1"/>
  <c r="J1632" i="5"/>
  <c r="L1632" i="5" s="1"/>
  <c r="J1633" i="5"/>
  <c r="L1633" i="5" s="1"/>
  <c r="J1634" i="5"/>
  <c r="L1634" i="5" s="1"/>
  <c r="J1635" i="5"/>
  <c r="L1635" i="5" s="1"/>
  <c r="J1636" i="5"/>
  <c r="L1636" i="5" s="1"/>
  <c r="J1637" i="5"/>
  <c r="L1637" i="5" s="1"/>
  <c r="J1638" i="5"/>
  <c r="L1638" i="5" s="1"/>
  <c r="J1639" i="5"/>
  <c r="L1639" i="5" s="1"/>
  <c r="J1640" i="5"/>
  <c r="L1640" i="5" s="1"/>
  <c r="J1641" i="5"/>
  <c r="L1641" i="5" s="1"/>
  <c r="J1642" i="5"/>
  <c r="L1642" i="5" s="1"/>
  <c r="J1643" i="5"/>
  <c r="L1643" i="5" s="1"/>
  <c r="J1644" i="5"/>
  <c r="L1644" i="5" s="1"/>
  <c r="J1645" i="5"/>
  <c r="L1645" i="5" s="1"/>
  <c r="J1646" i="5"/>
  <c r="L1646" i="5" s="1"/>
  <c r="J1647" i="5"/>
  <c r="L1647" i="5" s="1"/>
  <c r="J1648" i="5"/>
  <c r="L1648" i="5" s="1"/>
  <c r="J1649" i="5"/>
  <c r="L1649" i="5" s="1"/>
  <c r="J1650" i="5"/>
  <c r="L1650" i="5" s="1"/>
  <c r="J1651" i="5"/>
  <c r="L1651" i="5" s="1"/>
  <c r="J1652" i="5"/>
  <c r="L1652" i="5" s="1"/>
  <c r="J1653" i="5"/>
  <c r="L1653" i="5" s="1"/>
  <c r="J1654" i="5"/>
  <c r="L1654" i="5" s="1"/>
  <c r="J1655" i="5"/>
  <c r="L1655" i="5" s="1"/>
  <c r="J1656" i="5"/>
  <c r="L1656" i="5" s="1"/>
  <c r="J1657" i="5"/>
  <c r="L1657" i="5" s="1"/>
  <c r="J1658" i="5"/>
  <c r="L1658" i="5" s="1"/>
  <c r="J1659" i="5"/>
  <c r="L1659" i="5" s="1"/>
  <c r="J1660" i="5"/>
  <c r="L1660" i="5" s="1"/>
  <c r="J1661" i="5"/>
  <c r="L1661" i="5" s="1"/>
  <c r="J1662" i="5"/>
  <c r="L1662" i="5" s="1"/>
  <c r="J1663" i="5"/>
  <c r="L1663" i="5" s="1"/>
  <c r="J1664" i="5"/>
  <c r="L1664" i="5" s="1"/>
  <c r="J1665" i="5"/>
  <c r="L1665" i="5" s="1"/>
  <c r="J1666" i="5"/>
  <c r="L1666" i="5" s="1"/>
  <c r="J1667" i="5"/>
  <c r="L1667" i="5" s="1"/>
  <c r="J1668" i="5"/>
  <c r="L1668" i="5" s="1"/>
  <c r="J1669" i="5"/>
  <c r="L1669" i="5" s="1"/>
  <c r="J1670" i="5"/>
  <c r="L1670" i="5" s="1"/>
  <c r="J1671" i="5"/>
  <c r="L1671" i="5" s="1"/>
  <c r="J1672" i="5"/>
  <c r="L1672" i="5" s="1"/>
  <c r="J1673" i="5"/>
  <c r="L1673" i="5" s="1"/>
  <c r="J1674" i="5"/>
  <c r="L1674" i="5" s="1"/>
  <c r="J1675" i="5"/>
  <c r="L1675" i="5" s="1"/>
  <c r="J1676" i="5"/>
  <c r="L1676" i="5" s="1"/>
  <c r="J1677" i="5"/>
  <c r="L1677" i="5" s="1"/>
  <c r="J1678" i="5"/>
  <c r="L1678" i="5" s="1"/>
  <c r="J1679" i="5"/>
  <c r="L1679" i="5" s="1"/>
  <c r="J1680" i="5"/>
  <c r="L1680" i="5" s="1"/>
  <c r="J1681" i="5"/>
  <c r="L1681" i="5" s="1"/>
  <c r="J1682" i="5"/>
  <c r="L1682" i="5" s="1"/>
  <c r="J1683" i="5"/>
  <c r="L1683" i="5" s="1"/>
  <c r="J1684" i="5"/>
  <c r="L1684" i="5" s="1"/>
  <c r="J1685" i="5"/>
  <c r="L1685" i="5" s="1"/>
  <c r="J1686" i="5"/>
  <c r="L1686" i="5" s="1"/>
  <c r="J1687" i="5"/>
  <c r="L1687" i="5" s="1"/>
  <c r="J1688" i="5"/>
  <c r="L1688" i="5" s="1"/>
  <c r="J1689" i="5"/>
  <c r="L1689" i="5" s="1"/>
  <c r="J1690" i="5"/>
  <c r="L1690" i="5" s="1"/>
  <c r="J1691" i="5"/>
  <c r="L1691" i="5" s="1"/>
  <c r="J1692" i="5"/>
  <c r="L1692" i="5" s="1"/>
  <c r="J1693" i="5"/>
  <c r="L1693" i="5" s="1"/>
  <c r="J1694" i="5"/>
  <c r="L1694" i="5" s="1"/>
  <c r="J1695" i="5"/>
  <c r="L1695" i="5" s="1"/>
  <c r="J1696" i="5"/>
  <c r="L1696" i="5" s="1"/>
  <c r="J1697" i="5"/>
  <c r="L1697" i="5" s="1"/>
  <c r="J1698" i="5"/>
  <c r="L1698" i="5" s="1"/>
  <c r="J1699" i="5"/>
  <c r="L1699" i="5" s="1"/>
  <c r="J1700" i="5"/>
  <c r="L1700" i="5" s="1"/>
  <c r="J1701" i="5"/>
  <c r="L1701" i="5" s="1"/>
  <c r="J1702" i="5"/>
  <c r="L1702" i="5" s="1"/>
  <c r="J1703" i="5"/>
  <c r="L1703" i="5" s="1"/>
  <c r="J1704" i="5"/>
  <c r="L1704" i="5" s="1"/>
  <c r="J1705" i="5"/>
  <c r="L1705" i="5" s="1"/>
  <c r="J1706" i="5"/>
  <c r="L1706" i="5" s="1"/>
  <c r="J1707" i="5"/>
  <c r="L1707" i="5" s="1"/>
  <c r="J1708" i="5"/>
  <c r="L1708" i="5" s="1"/>
  <c r="J1709" i="5"/>
  <c r="L1709" i="5" s="1"/>
  <c r="J1710" i="5"/>
  <c r="L1710" i="5" s="1"/>
  <c r="J1711" i="5"/>
  <c r="L1711" i="5" s="1"/>
  <c r="J1712" i="5"/>
  <c r="L1712" i="5" s="1"/>
  <c r="J1713" i="5"/>
  <c r="L1713" i="5" s="1"/>
  <c r="J1714" i="5"/>
  <c r="L1714" i="5" s="1"/>
  <c r="J1715" i="5"/>
  <c r="L1715" i="5" s="1"/>
  <c r="J1716" i="5"/>
  <c r="L1716" i="5" s="1"/>
  <c r="J1717" i="5"/>
  <c r="L1717" i="5" s="1"/>
  <c r="J1718" i="5"/>
  <c r="L1718" i="5" s="1"/>
  <c r="J1719" i="5"/>
  <c r="L1719" i="5" s="1"/>
  <c r="J1720" i="5"/>
  <c r="L1720" i="5" s="1"/>
  <c r="J1721" i="5"/>
  <c r="L1721" i="5" s="1"/>
  <c r="J1722" i="5"/>
  <c r="L1722" i="5" s="1"/>
  <c r="J1723" i="5"/>
  <c r="L1723" i="5" s="1"/>
  <c r="J1724" i="5"/>
  <c r="L1724" i="5" s="1"/>
  <c r="J1725" i="5"/>
  <c r="L1725" i="5" s="1"/>
  <c r="J1726" i="5"/>
  <c r="L1726" i="5" s="1"/>
  <c r="J1727" i="5"/>
  <c r="L1727" i="5" s="1"/>
  <c r="J1728" i="5"/>
  <c r="L1728" i="5" s="1"/>
  <c r="J1729" i="5"/>
  <c r="L1729" i="5" s="1"/>
  <c r="J1730" i="5"/>
  <c r="L1730" i="5" s="1"/>
  <c r="J1731" i="5"/>
  <c r="L1731" i="5" s="1"/>
  <c r="J1732" i="5"/>
  <c r="L1732" i="5" s="1"/>
  <c r="J1733" i="5"/>
  <c r="L1733" i="5" s="1"/>
  <c r="J1734" i="5"/>
  <c r="L1734" i="5" s="1"/>
  <c r="J1735" i="5"/>
  <c r="L1735" i="5" s="1"/>
  <c r="J1736" i="5"/>
  <c r="L1736" i="5" s="1"/>
  <c r="J1737" i="5"/>
  <c r="L1737" i="5" s="1"/>
  <c r="J1738" i="5"/>
  <c r="L1738" i="5" s="1"/>
  <c r="J1739" i="5"/>
  <c r="L1739" i="5" s="1"/>
  <c r="J1740" i="5"/>
  <c r="L1740" i="5" s="1"/>
  <c r="J1741" i="5"/>
  <c r="L1741" i="5" s="1"/>
  <c r="J1742" i="5"/>
  <c r="L1742" i="5" s="1"/>
  <c r="J1743" i="5"/>
  <c r="L1743" i="5" s="1"/>
  <c r="J1744" i="5"/>
  <c r="L1744" i="5" s="1"/>
  <c r="J1745" i="5"/>
  <c r="L1745" i="5" s="1"/>
  <c r="J1746" i="5"/>
  <c r="L1746" i="5" s="1"/>
  <c r="J1747" i="5"/>
  <c r="L1747" i="5" s="1"/>
  <c r="J1748" i="5"/>
  <c r="L1748" i="5" s="1"/>
  <c r="J1749" i="5"/>
  <c r="L1749" i="5" s="1"/>
  <c r="J1750" i="5"/>
  <c r="L1750" i="5" s="1"/>
  <c r="J1751" i="5"/>
  <c r="L1751" i="5" s="1"/>
  <c r="J1752" i="5"/>
  <c r="L1752" i="5" s="1"/>
  <c r="J1753" i="5"/>
  <c r="L1753" i="5" s="1"/>
  <c r="J1754" i="5"/>
  <c r="L1754" i="5" s="1"/>
  <c r="J1755" i="5"/>
  <c r="L1755" i="5" s="1"/>
  <c r="J1756" i="5"/>
  <c r="L1756" i="5" s="1"/>
  <c r="J1757" i="5"/>
  <c r="L1757" i="5" s="1"/>
  <c r="J1758" i="5"/>
  <c r="L1758" i="5" s="1"/>
  <c r="J1759" i="5"/>
  <c r="L1759" i="5" s="1"/>
  <c r="J1760" i="5"/>
  <c r="L1760" i="5" s="1"/>
  <c r="J1761" i="5"/>
  <c r="L1761" i="5" s="1"/>
  <c r="J1762" i="5"/>
  <c r="L1762" i="5" s="1"/>
  <c r="J1763" i="5"/>
  <c r="L1763" i="5" s="1"/>
  <c r="J1764" i="5"/>
  <c r="L1764" i="5" s="1"/>
  <c r="J1765" i="5"/>
  <c r="L1765" i="5" s="1"/>
  <c r="J1766" i="5"/>
  <c r="L1766" i="5" s="1"/>
  <c r="J1767" i="5"/>
  <c r="L1767" i="5" s="1"/>
  <c r="J1768" i="5"/>
  <c r="L1768" i="5" s="1"/>
  <c r="J1769" i="5"/>
  <c r="L1769" i="5" s="1"/>
  <c r="J1770" i="5"/>
  <c r="L1770" i="5" s="1"/>
  <c r="J1771" i="5"/>
  <c r="L1771" i="5" s="1"/>
  <c r="J1772" i="5"/>
  <c r="L1772" i="5" s="1"/>
  <c r="J1773" i="5"/>
  <c r="L1773" i="5" s="1"/>
  <c r="J1774" i="5"/>
  <c r="L1774" i="5" s="1"/>
  <c r="J1775" i="5"/>
  <c r="L1775" i="5" s="1"/>
  <c r="J1776" i="5"/>
  <c r="L1776" i="5" s="1"/>
  <c r="J1777" i="5"/>
  <c r="L1777" i="5" s="1"/>
  <c r="J1778" i="5"/>
  <c r="L1778" i="5" s="1"/>
  <c r="J1779" i="5"/>
  <c r="L1779" i="5" s="1"/>
  <c r="J1780" i="5"/>
  <c r="L1780" i="5" s="1"/>
  <c r="J1781" i="5"/>
  <c r="L1781" i="5" s="1"/>
  <c r="J1782" i="5"/>
  <c r="L1782" i="5" s="1"/>
  <c r="J1783" i="5"/>
  <c r="L1783" i="5" s="1"/>
  <c r="J1784" i="5"/>
  <c r="L1784" i="5" s="1"/>
  <c r="J1785" i="5"/>
  <c r="L1785" i="5" s="1"/>
  <c r="J1786" i="5"/>
  <c r="L1786" i="5" s="1"/>
  <c r="J1787" i="5"/>
  <c r="L1787" i="5" s="1"/>
  <c r="J1788" i="5"/>
  <c r="L1788" i="5" s="1"/>
  <c r="J1789" i="5"/>
  <c r="L1789" i="5" s="1"/>
  <c r="J1790" i="5"/>
  <c r="L1790" i="5" s="1"/>
  <c r="J1791" i="5"/>
  <c r="L1791" i="5" s="1"/>
  <c r="J1792" i="5"/>
  <c r="L1792" i="5" s="1"/>
  <c r="J1793" i="5"/>
  <c r="L1793" i="5" s="1"/>
  <c r="J1794" i="5"/>
  <c r="L1794" i="5" s="1"/>
  <c r="J1795" i="5"/>
  <c r="L1795" i="5" s="1"/>
  <c r="J1796" i="5"/>
  <c r="L1796" i="5" s="1"/>
  <c r="J1797" i="5"/>
  <c r="L1797" i="5" s="1"/>
  <c r="J1798" i="5"/>
  <c r="L1798" i="5" s="1"/>
  <c r="J1799" i="5"/>
  <c r="L1799" i="5" s="1"/>
  <c r="J1800" i="5"/>
  <c r="L1800" i="5" s="1"/>
  <c r="J1801" i="5"/>
  <c r="L1801" i="5" s="1"/>
  <c r="J1802" i="5"/>
  <c r="L1802" i="5" s="1"/>
  <c r="J1803" i="5"/>
  <c r="L1803" i="5" s="1"/>
  <c r="J1804" i="5"/>
  <c r="L1804" i="5" s="1"/>
  <c r="J1805" i="5"/>
  <c r="L1805" i="5" s="1"/>
  <c r="J1806" i="5"/>
  <c r="L1806" i="5" s="1"/>
  <c r="J1807" i="5"/>
  <c r="L1807" i="5" s="1"/>
  <c r="J1808" i="5"/>
  <c r="L1808" i="5" s="1"/>
  <c r="J1809" i="5"/>
  <c r="L1809" i="5" s="1"/>
  <c r="J1810" i="5"/>
  <c r="L1810" i="5" s="1"/>
  <c r="J1811" i="5"/>
  <c r="L1811" i="5" s="1"/>
  <c r="J1812" i="5"/>
  <c r="L1812" i="5" s="1"/>
  <c r="J1813" i="5"/>
  <c r="L1813" i="5" s="1"/>
  <c r="J1814" i="5"/>
  <c r="L1814" i="5" s="1"/>
  <c r="J1815" i="5"/>
  <c r="L1815" i="5" s="1"/>
  <c r="J1816" i="5"/>
  <c r="L1816" i="5" s="1"/>
  <c r="J1817" i="5"/>
  <c r="L1817" i="5" s="1"/>
  <c r="J1818" i="5"/>
  <c r="L1818" i="5" s="1"/>
  <c r="J1819" i="5"/>
  <c r="L1819" i="5" s="1"/>
  <c r="J1820" i="5"/>
  <c r="L1820" i="5" s="1"/>
  <c r="J1821" i="5"/>
  <c r="L1821" i="5" s="1"/>
  <c r="J1822" i="5"/>
  <c r="L1822" i="5" s="1"/>
  <c r="J1823" i="5"/>
  <c r="L1823" i="5" s="1"/>
  <c r="J1824" i="5"/>
  <c r="L1824" i="5" s="1"/>
  <c r="J1825" i="5"/>
  <c r="L1825" i="5" s="1"/>
  <c r="J1826" i="5"/>
  <c r="L1826" i="5" s="1"/>
  <c r="J1827" i="5"/>
  <c r="L1827" i="5" s="1"/>
  <c r="J1828" i="5"/>
  <c r="L1828" i="5" s="1"/>
  <c r="J1829" i="5"/>
  <c r="L1829" i="5" s="1"/>
  <c r="J1830" i="5"/>
  <c r="L1830" i="5" s="1"/>
  <c r="J1831" i="5"/>
  <c r="L1831" i="5" s="1"/>
  <c r="J1832" i="5"/>
  <c r="L1832" i="5" s="1"/>
  <c r="J1833" i="5"/>
  <c r="L1833" i="5" s="1"/>
  <c r="J1834" i="5"/>
  <c r="L1834" i="5" s="1"/>
  <c r="J1835" i="5"/>
  <c r="L1835" i="5" s="1"/>
  <c r="J1836" i="5"/>
  <c r="L1836" i="5" s="1"/>
  <c r="J1837" i="5"/>
  <c r="L1837" i="5" s="1"/>
  <c r="J1838" i="5"/>
  <c r="L1838" i="5" s="1"/>
  <c r="J1839" i="5"/>
  <c r="L1839" i="5" s="1"/>
  <c r="J1840" i="5"/>
  <c r="L1840" i="5" s="1"/>
  <c r="J1841" i="5"/>
  <c r="L1841" i="5" s="1"/>
  <c r="J1842" i="5"/>
  <c r="L1842" i="5" s="1"/>
  <c r="J1843" i="5"/>
  <c r="L1843" i="5" s="1"/>
  <c r="J1844" i="5"/>
  <c r="L1844" i="5" s="1"/>
  <c r="J1845" i="5"/>
  <c r="L1845" i="5" s="1"/>
  <c r="J1846" i="5"/>
  <c r="L1846" i="5" s="1"/>
  <c r="J1847" i="5"/>
  <c r="L1847" i="5" s="1"/>
  <c r="J1848" i="5"/>
  <c r="L1848" i="5" s="1"/>
  <c r="J1849" i="5"/>
  <c r="L1849" i="5" s="1"/>
  <c r="J1850" i="5"/>
  <c r="L1850" i="5" s="1"/>
  <c r="J1851" i="5"/>
  <c r="L1851" i="5" s="1"/>
  <c r="J1852" i="5"/>
  <c r="L1852" i="5" s="1"/>
  <c r="J1853" i="5"/>
  <c r="L1853" i="5" s="1"/>
  <c r="J1854" i="5"/>
  <c r="L1854" i="5" s="1"/>
  <c r="J1855" i="5"/>
  <c r="L1855" i="5" s="1"/>
  <c r="J1856" i="5"/>
  <c r="L1856" i="5" s="1"/>
  <c r="J1857" i="5"/>
  <c r="J1858" i="5"/>
  <c r="L1858" i="5" s="1"/>
  <c r="J1859" i="5"/>
  <c r="L1859" i="5" s="1"/>
  <c r="J1860" i="5"/>
  <c r="L1860" i="5" s="1"/>
  <c r="J1861" i="5"/>
  <c r="L1861" i="5" s="1"/>
  <c r="J1862" i="5"/>
  <c r="L1862" i="5" s="1"/>
  <c r="J1863" i="5"/>
  <c r="L1863" i="5" s="1"/>
  <c r="J1864" i="5"/>
  <c r="L1864" i="5" s="1"/>
  <c r="J1865" i="5"/>
  <c r="L1865" i="5" s="1"/>
  <c r="J1866" i="5"/>
  <c r="L1866" i="5" s="1"/>
  <c r="J1867" i="5"/>
  <c r="L1867" i="5" s="1"/>
  <c r="J1868" i="5"/>
  <c r="L1868" i="5" s="1"/>
  <c r="J1869" i="5"/>
  <c r="J1870" i="5"/>
  <c r="J1871" i="5"/>
  <c r="L1871" i="5" s="1"/>
  <c r="J1872" i="5"/>
  <c r="L1872" i="5" s="1"/>
  <c r="J1873" i="5"/>
  <c r="L1873" i="5" s="1"/>
  <c r="J1874" i="5"/>
  <c r="L1874" i="5" s="1"/>
  <c r="J1875" i="5"/>
  <c r="L1875" i="5" s="1"/>
  <c r="J1876" i="5"/>
  <c r="L1876" i="5" s="1"/>
  <c r="J1877" i="5"/>
  <c r="L1877" i="5" s="1"/>
  <c r="J1878" i="5"/>
  <c r="L1878" i="5" s="1"/>
  <c r="J1879" i="5"/>
  <c r="L1879" i="5" s="1"/>
  <c r="J1880" i="5"/>
  <c r="L1880" i="5" s="1"/>
  <c r="J1881" i="5"/>
  <c r="J1882" i="5"/>
  <c r="L1882" i="5" s="1"/>
  <c r="J1883" i="5"/>
  <c r="L1883" i="5" s="1"/>
  <c r="J1884" i="5"/>
  <c r="L1884" i="5" s="1"/>
  <c r="J1885" i="5"/>
  <c r="L1885" i="5" s="1"/>
  <c r="J1886" i="5"/>
  <c r="L1886" i="5" s="1"/>
  <c r="J1887" i="5"/>
  <c r="L1887" i="5" s="1"/>
  <c r="J1888" i="5"/>
  <c r="L1888" i="5" s="1"/>
  <c r="J1889" i="5"/>
  <c r="L1889" i="5" s="1"/>
  <c r="J1890" i="5"/>
  <c r="L1890" i="5" s="1"/>
  <c r="J1891" i="5"/>
  <c r="L1891" i="5" s="1"/>
  <c r="J1892" i="5"/>
  <c r="L1892" i="5" s="1"/>
  <c r="J1893" i="5"/>
  <c r="J1894" i="5"/>
  <c r="J1895" i="5"/>
  <c r="L1895" i="5" s="1"/>
  <c r="J1896" i="5"/>
  <c r="L1896" i="5" s="1"/>
  <c r="J1897" i="5"/>
  <c r="L1897" i="5" s="1"/>
  <c r="J1898" i="5"/>
  <c r="L1898" i="5" s="1"/>
  <c r="J1899" i="5"/>
  <c r="L1899" i="5" s="1"/>
  <c r="J1900" i="5"/>
  <c r="L1900" i="5" s="1"/>
  <c r="J1901" i="5"/>
  <c r="L1901" i="5" s="1"/>
  <c r="J1902" i="5"/>
  <c r="L1902" i="5" s="1"/>
  <c r="J1903" i="5"/>
  <c r="L1903" i="5" s="1"/>
  <c r="J1904" i="5"/>
  <c r="L1904" i="5" s="1"/>
  <c r="J1905" i="5"/>
  <c r="L1905" i="5" s="1"/>
  <c r="J1906" i="5"/>
  <c r="J1907" i="5"/>
  <c r="L1907" i="5" s="1"/>
  <c r="J1908" i="5"/>
  <c r="L1908" i="5" s="1"/>
  <c r="J1909" i="5"/>
  <c r="L1909" i="5" s="1"/>
  <c r="J1910" i="5"/>
  <c r="L1910" i="5" s="1"/>
  <c r="J1911" i="5"/>
  <c r="L1911" i="5" s="1"/>
  <c r="J1912" i="5"/>
  <c r="L1912" i="5" s="1"/>
  <c r="J1913" i="5"/>
  <c r="L1913" i="5" s="1"/>
  <c r="J1914" i="5"/>
  <c r="L1914" i="5" s="1"/>
  <c r="J1915" i="5"/>
  <c r="L1915" i="5" s="1"/>
  <c r="J1916" i="5"/>
  <c r="L1916" i="5" s="1"/>
  <c r="J1917" i="5"/>
  <c r="L1917" i="5" s="1"/>
  <c r="J1918" i="5"/>
  <c r="L1918" i="5" s="1"/>
  <c r="J1919" i="5"/>
  <c r="L1919" i="5" s="1"/>
  <c r="J1920" i="5"/>
  <c r="L1920" i="5" s="1"/>
  <c r="J1921" i="5"/>
  <c r="L1921" i="5" s="1"/>
  <c r="J1922" i="5"/>
  <c r="L1922" i="5" s="1"/>
  <c r="J1923" i="5"/>
  <c r="L1923" i="5" s="1"/>
  <c r="J1924" i="5"/>
  <c r="L1924" i="5" s="1"/>
  <c r="J1925" i="5"/>
  <c r="L1925" i="5" s="1"/>
  <c r="J1926" i="5"/>
  <c r="L1926" i="5" s="1"/>
  <c r="J1927" i="5"/>
  <c r="L1927" i="5" s="1"/>
  <c r="J1928" i="5"/>
  <c r="L1928" i="5" s="1"/>
  <c r="J1929" i="5"/>
  <c r="L1929" i="5" s="1"/>
  <c r="J1930" i="5"/>
  <c r="L1930" i="5" s="1"/>
  <c r="J1931" i="5"/>
  <c r="L1931" i="5" s="1"/>
  <c r="J1932" i="5"/>
  <c r="L1932" i="5" s="1"/>
  <c r="J1933" i="5"/>
  <c r="L1933" i="5" s="1"/>
  <c r="J1934" i="5"/>
  <c r="L1934" i="5" s="1"/>
  <c r="J1935" i="5"/>
  <c r="L1935" i="5" s="1"/>
  <c r="J1936" i="5"/>
  <c r="L1936" i="5" s="1"/>
  <c r="J1937" i="5"/>
  <c r="L1937" i="5" s="1"/>
  <c r="J1938" i="5"/>
  <c r="L1938" i="5" s="1"/>
  <c r="J1939" i="5"/>
  <c r="L1939" i="5" s="1"/>
  <c r="J1940" i="5"/>
  <c r="L1940" i="5" s="1"/>
  <c r="J1941" i="5"/>
  <c r="L1941" i="5" s="1"/>
  <c r="J1942" i="5"/>
  <c r="L1942" i="5" s="1"/>
  <c r="J1943" i="5"/>
  <c r="L1943" i="5" s="1"/>
  <c r="J1944" i="5"/>
  <c r="L1944" i="5" s="1"/>
  <c r="J1945" i="5"/>
  <c r="L1945" i="5" s="1"/>
  <c r="J1946" i="5"/>
  <c r="L1946" i="5" s="1"/>
  <c r="J1947" i="5"/>
  <c r="L1947" i="5" s="1"/>
  <c r="J1948" i="5"/>
  <c r="L1948" i="5" s="1"/>
  <c r="J1949" i="5"/>
  <c r="L1949" i="5" s="1"/>
  <c r="J1950" i="5"/>
  <c r="L1950" i="5" s="1"/>
  <c r="J1951" i="5"/>
  <c r="L1951" i="5" s="1"/>
  <c r="J1952" i="5"/>
  <c r="L1952" i="5" s="1"/>
  <c r="J1953" i="5"/>
  <c r="L1953" i="5" s="1"/>
  <c r="J1954" i="5"/>
  <c r="L1954" i="5" s="1"/>
  <c r="J1955" i="5"/>
  <c r="L1955" i="5" s="1"/>
  <c r="J1956" i="5"/>
  <c r="L1956" i="5" s="1"/>
  <c r="J1957" i="5"/>
  <c r="L1957" i="5" s="1"/>
  <c r="J1958" i="5"/>
  <c r="L1958" i="5" s="1"/>
  <c r="J1959" i="5"/>
  <c r="L1959" i="5" s="1"/>
  <c r="J1960" i="5"/>
  <c r="L1960" i="5" s="1"/>
  <c r="J1961" i="5"/>
  <c r="L1961" i="5" s="1"/>
  <c r="J1962" i="5"/>
  <c r="L1962" i="5" s="1"/>
  <c r="J1963" i="5"/>
  <c r="L1963" i="5" s="1"/>
  <c r="J1964" i="5"/>
  <c r="L1964" i="5" s="1"/>
  <c r="J1965" i="5"/>
  <c r="L1965" i="5" s="1"/>
  <c r="J1966" i="5"/>
  <c r="L1966" i="5" s="1"/>
  <c r="J1967" i="5"/>
  <c r="L1967" i="5" s="1"/>
  <c r="J1968" i="5"/>
  <c r="L1968" i="5" s="1"/>
  <c r="J1969" i="5"/>
  <c r="L1969" i="5" s="1"/>
  <c r="J1970" i="5"/>
  <c r="L1970" i="5" s="1"/>
  <c r="J1971" i="5"/>
  <c r="L1971" i="5" s="1"/>
  <c r="J1972" i="5"/>
  <c r="L1972" i="5" s="1"/>
  <c r="J1973" i="5"/>
  <c r="L1973" i="5" s="1"/>
  <c r="J1974" i="5"/>
  <c r="L1974" i="5" s="1"/>
  <c r="J1975" i="5"/>
  <c r="L1975" i="5" s="1"/>
  <c r="J1976" i="5"/>
  <c r="L1976" i="5" s="1"/>
  <c r="J1977" i="5"/>
  <c r="J1978" i="5"/>
  <c r="L1978" i="5" s="1"/>
  <c r="J1979" i="5"/>
  <c r="L1979" i="5" s="1"/>
  <c r="J1980" i="5"/>
  <c r="L1980" i="5" s="1"/>
  <c r="J1981" i="5"/>
  <c r="L1981" i="5" s="1"/>
  <c r="J1982" i="5"/>
  <c r="L1982" i="5" s="1"/>
  <c r="J1983" i="5"/>
  <c r="L1983" i="5" s="1"/>
  <c r="J1984" i="5"/>
  <c r="L1984" i="5" s="1"/>
  <c r="J1985" i="5"/>
  <c r="L1985" i="5" s="1"/>
  <c r="J1986" i="5"/>
  <c r="L1986" i="5" s="1"/>
  <c r="J1987" i="5"/>
  <c r="L1987" i="5" s="1"/>
  <c r="J1988" i="5"/>
  <c r="L1988" i="5" s="1"/>
  <c r="J1989" i="5"/>
  <c r="J1990" i="5"/>
  <c r="J1991" i="5"/>
  <c r="L1991" i="5" s="1"/>
  <c r="J1992" i="5"/>
  <c r="L1992" i="5" s="1"/>
  <c r="J1993" i="5"/>
  <c r="L1993" i="5" s="1"/>
  <c r="J1994" i="5"/>
  <c r="L1994" i="5" s="1"/>
  <c r="J1995" i="5"/>
  <c r="L1995" i="5" s="1"/>
  <c r="J1996" i="5"/>
  <c r="L1996" i="5" s="1"/>
  <c r="J1997" i="5"/>
  <c r="L1997" i="5" s="1"/>
  <c r="J1998" i="5"/>
  <c r="L1998" i="5" s="1"/>
  <c r="J1999" i="5"/>
  <c r="L1999" i="5" s="1"/>
  <c r="J2000" i="5"/>
  <c r="L2000" i="5" s="1"/>
  <c r="J2001" i="5"/>
  <c r="J2002" i="5"/>
  <c r="J2003" i="5"/>
  <c r="L2003" i="5" s="1"/>
  <c r="J2004" i="5"/>
  <c r="L2004" i="5" s="1"/>
  <c r="J2005" i="5"/>
  <c r="L2005" i="5" s="1"/>
  <c r="J2006" i="5"/>
  <c r="L2006" i="5" s="1"/>
  <c r="J2007" i="5"/>
  <c r="L2007" i="5" s="1"/>
  <c r="J2008" i="5"/>
  <c r="L2008" i="5" s="1"/>
  <c r="J2009" i="5"/>
  <c r="L2009" i="5" s="1"/>
  <c r="J2010" i="5"/>
  <c r="L2010" i="5" s="1"/>
  <c r="J2011" i="5"/>
  <c r="L2011" i="5" s="1"/>
  <c r="J2012" i="5"/>
  <c r="L2012" i="5" s="1"/>
  <c r="J2013" i="5"/>
  <c r="J2014" i="5"/>
  <c r="J2015" i="5"/>
  <c r="L2015" i="5" s="1"/>
  <c r="J2016" i="5"/>
  <c r="L2016" i="5" s="1"/>
  <c r="J2017" i="5"/>
  <c r="L2017" i="5" s="1"/>
  <c r="J2018" i="5"/>
  <c r="L2018" i="5" s="1"/>
  <c r="J2019" i="5"/>
  <c r="L2019" i="5" s="1"/>
  <c r="J2020" i="5"/>
  <c r="L2020" i="5" s="1"/>
  <c r="J2021" i="5"/>
  <c r="L2021" i="5" s="1"/>
  <c r="J2022" i="5"/>
  <c r="L2022" i="5" s="1"/>
  <c r="J2023" i="5"/>
  <c r="L2023" i="5" s="1"/>
  <c r="J2024" i="5"/>
  <c r="L2024" i="5" s="1"/>
  <c r="J2025" i="5"/>
  <c r="J2026" i="5"/>
  <c r="J2027" i="5"/>
  <c r="L2027" i="5" s="1"/>
  <c r="J2028" i="5"/>
  <c r="L2028" i="5" s="1"/>
  <c r="J2029" i="5"/>
  <c r="L2029" i="5" s="1"/>
  <c r="J2030" i="5"/>
  <c r="L2030" i="5" s="1"/>
  <c r="J2031" i="5"/>
  <c r="L2031" i="5" s="1"/>
  <c r="J2032" i="5"/>
  <c r="L2032" i="5" s="1"/>
  <c r="J2033" i="5"/>
  <c r="L2033" i="5" s="1"/>
  <c r="J2034" i="5"/>
  <c r="L2034" i="5" s="1"/>
  <c r="J2035" i="5"/>
  <c r="L2035" i="5" s="1"/>
  <c r="J2036" i="5"/>
  <c r="L2036" i="5" s="1"/>
  <c r="J2037" i="5"/>
  <c r="J2038" i="5"/>
  <c r="J2039" i="5"/>
  <c r="L2039" i="5" s="1"/>
  <c r="J2040" i="5"/>
  <c r="L2040" i="5" s="1"/>
  <c r="J2041" i="5"/>
  <c r="L2041" i="5" s="1"/>
  <c r="J2042" i="5"/>
  <c r="L2042" i="5" s="1"/>
  <c r="J2043" i="5"/>
  <c r="L2043" i="5" s="1"/>
  <c r="J2044" i="5"/>
  <c r="L2044" i="5" s="1"/>
  <c r="J2045" i="5"/>
  <c r="L2045" i="5" s="1"/>
  <c r="J2046" i="5"/>
  <c r="L2046" i="5" s="1"/>
  <c r="J2047" i="5"/>
  <c r="L2047" i="5" s="1"/>
  <c r="J2048" i="5"/>
  <c r="L2048" i="5" s="1"/>
  <c r="J2049" i="5"/>
  <c r="L2049" i="5" s="1"/>
  <c r="J2050" i="5"/>
  <c r="J2051" i="5"/>
  <c r="L2051" i="5" s="1"/>
  <c r="J2052" i="5"/>
  <c r="L2052" i="5" s="1"/>
  <c r="J2053" i="5"/>
  <c r="L2053" i="5" s="1"/>
  <c r="J2054" i="5"/>
  <c r="L2054" i="5" s="1"/>
  <c r="J2055" i="5"/>
  <c r="L2055" i="5" s="1"/>
  <c r="J2056" i="5"/>
  <c r="L2056" i="5" s="1"/>
  <c r="J2057" i="5"/>
  <c r="L2057" i="5" s="1"/>
  <c r="J2058" i="5"/>
  <c r="L2058" i="5" s="1"/>
  <c r="J2059" i="5"/>
  <c r="L2059" i="5" s="1"/>
  <c r="J2060" i="5"/>
  <c r="L2060" i="5" s="1"/>
  <c r="J2061" i="5"/>
  <c r="L2061" i="5" s="1"/>
  <c r="J2062" i="5"/>
  <c r="L2062" i="5" s="1"/>
  <c r="J2063" i="5"/>
  <c r="L2063" i="5" s="1"/>
  <c r="J2064" i="5"/>
  <c r="L2064" i="5" s="1"/>
  <c r="J2065" i="5"/>
  <c r="L2065" i="5" s="1"/>
  <c r="J2066" i="5"/>
  <c r="L2066" i="5" s="1"/>
  <c r="J2067" i="5"/>
  <c r="L2067" i="5" s="1"/>
  <c r="J2068" i="5"/>
  <c r="L2068" i="5" s="1"/>
  <c r="J2069" i="5"/>
  <c r="L2069" i="5" s="1"/>
  <c r="J2070" i="5"/>
  <c r="L2070" i="5" s="1"/>
  <c r="J2071" i="5"/>
  <c r="L2071" i="5" s="1"/>
  <c r="J2072" i="5"/>
  <c r="L2072" i="5" s="1"/>
  <c r="J2073" i="5"/>
  <c r="L2073" i="5" s="1"/>
  <c r="J2074" i="5"/>
  <c r="L2074" i="5" s="1"/>
  <c r="J2075" i="5"/>
  <c r="L2075" i="5" s="1"/>
  <c r="J2076" i="5"/>
  <c r="L2076" i="5" s="1"/>
  <c r="J2077" i="5"/>
  <c r="L2077" i="5" s="1"/>
  <c r="J2078" i="5"/>
  <c r="L2078" i="5" s="1"/>
  <c r="J2079" i="5"/>
  <c r="L2079" i="5" s="1"/>
  <c r="J2080" i="5"/>
  <c r="L2080" i="5" s="1"/>
  <c r="J2081" i="5"/>
  <c r="L2081" i="5" s="1"/>
  <c r="J2082" i="5"/>
  <c r="L2082" i="5" s="1"/>
  <c r="J2083" i="5"/>
  <c r="L2083" i="5" s="1"/>
  <c r="J2084" i="5"/>
  <c r="L2084" i="5" s="1"/>
  <c r="J2085" i="5"/>
  <c r="L2085" i="5" s="1"/>
  <c r="J2086" i="5"/>
  <c r="L2086" i="5" s="1"/>
  <c r="J2087" i="5"/>
  <c r="L2087" i="5" s="1"/>
  <c r="J2088" i="5"/>
  <c r="L2088" i="5" s="1"/>
  <c r="J2089" i="5"/>
  <c r="L2089" i="5" s="1"/>
  <c r="J2090" i="5"/>
  <c r="L2090" i="5" s="1"/>
  <c r="J2091" i="5"/>
  <c r="L2091" i="5" s="1"/>
  <c r="J2092" i="5"/>
  <c r="L2092" i="5" s="1"/>
  <c r="J2093" i="5"/>
  <c r="L2093" i="5" s="1"/>
  <c r="J2094" i="5"/>
  <c r="L2094" i="5" s="1"/>
  <c r="J2095" i="5"/>
  <c r="L2095" i="5" s="1"/>
  <c r="J2096" i="5"/>
  <c r="L2096" i="5" s="1"/>
  <c r="J2097" i="5"/>
  <c r="L2097" i="5" s="1"/>
  <c r="J2098" i="5"/>
  <c r="L2098" i="5" s="1"/>
  <c r="J2099" i="5"/>
  <c r="L2099" i="5" s="1"/>
  <c r="J2100" i="5"/>
  <c r="L2100" i="5" s="1"/>
  <c r="J2101" i="5"/>
  <c r="L2101" i="5" s="1"/>
  <c r="J2102" i="5"/>
  <c r="L2102" i="5" s="1"/>
  <c r="J2103" i="5"/>
  <c r="L2103" i="5" s="1"/>
  <c r="J2104" i="5"/>
  <c r="L2104" i="5" s="1"/>
  <c r="J2105" i="5"/>
  <c r="L2105" i="5" s="1"/>
  <c r="J2106" i="5"/>
  <c r="L2106" i="5" s="1"/>
  <c r="J2107" i="5"/>
  <c r="L2107" i="5" s="1"/>
  <c r="J2108" i="5"/>
  <c r="L2108" i="5" s="1"/>
  <c r="J2109" i="5"/>
  <c r="L2109" i="5" s="1"/>
  <c r="J2110" i="5"/>
  <c r="L2110" i="5" s="1"/>
  <c r="J2111" i="5"/>
  <c r="L2111" i="5" s="1"/>
  <c r="J2112" i="5"/>
  <c r="L2112" i="5" s="1"/>
  <c r="J2113" i="5"/>
  <c r="L2113" i="5" s="1"/>
  <c r="J2114" i="5"/>
  <c r="L2114" i="5" s="1"/>
  <c r="J2115" i="5"/>
  <c r="L2115" i="5" s="1"/>
  <c r="J2116" i="5"/>
  <c r="L2116" i="5" s="1"/>
  <c r="J2117" i="5"/>
  <c r="L2117" i="5" s="1"/>
  <c r="J2118" i="5"/>
  <c r="L2118" i="5" s="1"/>
  <c r="J2119" i="5"/>
  <c r="L2119" i="5" s="1"/>
  <c r="J2120" i="5"/>
  <c r="L2120" i="5" s="1"/>
  <c r="J2121" i="5"/>
  <c r="J2122" i="5"/>
  <c r="L2122" i="5" s="1"/>
  <c r="J2123" i="5"/>
  <c r="L2123" i="5" s="1"/>
  <c r="J2124" i="5"/>
  <c r="L2124" i="5" s="1"/>
  <c r="J2125" i="5"/>
  <c r="L2125" i="5" s="1"/>
  <c r="J2126" i="5"/>
  <c r="L2126" i="5" s="1"/>
  <c r="J2127" i="5"/>
  <c r="L2127" i="5" s="1"/>
  <c r="J2128" i="5"/>
  <c r="L2128" i="5" s="1"/>
  <c r="J2129" i="5"/>
  <c r="L2129" i="5" s="1"/>
  <c r="J2130" i="5"/>
  <c r="L2130" i="5" s="1"/>
  <c r="J2131" i="5"/>
  <c r="L2131" i="5" s="1"/>
  <c r="J2132" i="5"/>
  <c r="L2132" i="5" s="1"/>
  <c r="J2133" i="5"/>
  <c r="J2134" i="5"/>
  <c r="J2135" i="5"/>
  <c r="L2135" i="5" s="1"/>
  <c r="J2136" i="5"/>
  <c r="L2136" i="5" s="1"/>
  <c r="J2137" i="5"/>
  <c r="L2137" i="5" s="1"/>
  <c r="J2138" i="5"/>
  <c r="L2138" i="5" s="1"/>
  <c r="J2139" i="5"/>
  <c r="L2139" i="5" s="1"/>
  <c r="J2140" i="5"/>
  <c r="L2140" i="5" s="1"/>
  <c r="J2141" i="5"/>
  <c r="L2141" i="5" s="1"/>
  <c r="J2142" i="5"/>
  <c r="L2142" i="5" s="1"/>
  <c r="J2143" i="5"/>
  <c r="L2143" i="5" s="1"/>
  <c r="J2144" i="5"/>
  <c r="L2144" i="5" s="1"/>
  <c r="J2145" i="5"/>
  <c r="J2146" i="5"/>
  <c r="J2147" i="5"/>
  <c r="L2147" i="5" s="1"/>
  <c r="J2148" i="5"/>
  <c r="L2148" i="5" s="1"/>
  <c r="J2149" i="5"/>
  <c r="L2149" i="5" s="1"/>
  <c r="J2150" i="5"/>
  <c r="L2150" i="5" s="1"/>
  <c r="J2151" i="5"/>
  <c r="L2151" i="5" s="1"/>
  <c r="J2152" i="5"/>
  <c r="L2152" i="5" s="1"/>
  <c r="J2153" i="5"/>
  <c r="L2153" i="5" s="1"/>
  <c r="J2154" i="5"/>
  <c r="L2154" i="5" s="1"/>
  <c r="J2155" i="5"/>
  <c r="L2155" i="5" s="1"/>
  <c r="J2156" i="5"/>
  <c r="L2156" i="5" s="1"/>
  <c r="J2157" i="5"/>
  <c r="J2158" i="5"/>
  <c r="J2159" i="5"/>
  <c r="L2159" i="5" s="1"/>
  <c r="J2160" i="5"/>
  <c r="L2160" i="5" s="1"/>
  <c r="J2161" i="5"/>
  <c r="L2161" i="5" s="1"/>
  <c r="J2162" i="5"/>
  <c r="L2162" i="5" s="1"/>
  <c r="J2163" i="5"/>
  <c r="L2163" i="5" s="1"/>
  <c r="J2164" i="5"/>
  <c r="L2164" i="5" s="1"/>
  <c r="J2165" i="5"/>
  <c r="L2165" i="5" s="1"/>
  <c r="J2166" i="5"/>
  <c r="L2166" i="5" s="1"/>
  <c r="J2167" i="5"/>
  <c r="L2167" i="5" s="1"/>
  <c r="J2168" i="5"/>
  <c r="L2168" i="5" s="1"/>
  <c r="J2169" i="5"/>
  <c r="J2170" i="5"/>
  <c r="J2171" i="5"/>
  <c r="L2171" i="5" s="1"/>
  <c r="J2172" i="5"/>
  <c r="L2172" i="5" s="1"/>
  <c r="J2173" i="5"/>
  <c r="L2173" i="5" s="1"/>
  <c r="J2174" i="5"/>
  <c r="L2174" i="5" s="1"/>
  <c r="J2175" i="5"/>
  <c r="L2175" i="5" s="1"/>
  <c r="J2176" i="5"/>
  <c r="L2176" i="5" s="1"/>
  <c r="J2177" i="5"/>
  <c r="L2177" i="5" s="1"/>
  <c r="J2178" i="5"/>
  <c r="L2178" i="5" s="1"/>
  <c r="J2179" i="5"/>
  <c r="L2179" i="5" s="1"/>
  <c r="J2180" i="5"/>
  <c r="L2180" i="5" s="1"/>
  <c r="J2181" i="5"/>
  <c r="J2182" i="5"/>
  <c r="J2183" i="5"/>
  <c r="L2183" i="5" s="1"/>
  <c r="J2184" i="5"/>
  <c r="L2184" i="5" s="1"/>
  <c r="J2185" i="5"/>
  <c r="L2185" i="5" s="1"/>
  <c r="J2186" i="5"/>
  <c r="L2186" i="5" s="1"/>
  <c r="J2187" i="5"/>
  <c r="L2187" i="5" s="1"/>
  <c r="J2188" i="5"/>
  <c r="L2188" i="5" s="1"/>
  <c r="J2189" i="5"/>
  <c r="L2189" i="5" s="1"/>
  <c r="J2190" i="5"/>
  <c r="L2190" i="5" s="1"/>
  <c r="J2191" i="5"/>
  <c r="L2191" i="5" s="1"/>
  <c r="J2192" i="5"/>
  <c r="L2192" i="5" s="1"/>
  <c r="J2193" i="5"/>
  <c r="L2193" i="5" s="1"/>
  <c r="J2194" i="5"/>
  <c r="J2195" i="5"/>
  <c r="L2195" i="5" s="1"/>
  <c r="J2196" i="5"/>
  <c r="L2196" i="5" s="1"/>
  <c r="J2197" i="5"/>
  <c r="L2197" i="5" s="1"/>
  <c r="J2198" i="5"/>
  <c r="L2198" i="5" s="1"/>
  <c r="J2199" i="5"/>
  <c r="L2199" i="5" s="1"/>
  <c r="J2200" i="5"/>
  <c r="L2200" i="5" s="1"/>
  <c r="J2201" i="5"/>
  <c r="L2201" i="5" s="1"/>
  <c r="J2202" i="5"/>
  <c r="L2202" i="5" s="1"/>
  <c r="J2203" i="5"/>
  <c r="L2203" i="5" s="1"/>
  <c r="J2204" i="5"/>
  <c r="L2204" i="5" s="1"/>
  <c r="J2205" i="5"/>
  <c r="L2205" i="5" s="1"/>
  <c r="J2206" i="5"/>
  <c r="L2206" i="5" s="1"/>
  <c r="J2207" i="5"/>
  <c r="L2207" i="5" s="1"/>
  <c r="J2208" i="5"/>
  <c r="L2208" i="5" s="1"/>
  <c r="J2209" i="5"/>
  <c r="L2209" i="5" s="1"/>
  <c r="J2210" i="5"/>
  <c r="L2210" i="5" s="1"/>
  <c r="J2211" i="5"/>
  <c r="L2211" i="5" s="1"/>
  <c r="J2212" i="5"/>
  <c r="L2212" i="5" s="1"/>
  <c r="J2213" i="5"/>
  <c r="L2213" i="5" s="1"/>
  <c r="J2214" i="5"/>
  <c r="L2214" i="5" s="1"/>
  <c r="J2215" i="5"/>
  <c r="L2215" i="5" s="1"/>
  <c r="J2216" i="5"/>
  <c r="L2216" i="5" s="1"/>
  <c r="J2217" i="5"/>
  <c r="L2217" i="5" s="1"/>
  <c r="J2218" i="5"/>
  <c r="L2218" i="5" s="1"/>
  <c r="J2219" i="5"/>
  <c r="L2219" i="5" s="1"/>
  <c r="J2220" i="5"/>
  <c r="L2220" i="5" s="1"/>
  <c r="J2221" i="5"/>
  <c r="L2221" i="5" s="1"/>
  <c r="J2222" i="5"/>
  <c r="L2222" i="5" s="1"/>
  <c r="J2223" i="5"/>
  <c r="L2223" i="5" s="1"/>
  <c r="J2224" i="5"/>
  <c r="L2224" i="5" s="1"/>
  <c r="J2225" i="5"/>
  <c r="L2225" i="5" s="1"/>
  <c r="J2226" i="5"/>
  <c r="L2226" i="5" s="1"/>
  <c r="J2227" i="5"/>
  <c r="L2227" i="5" s="1"/>
  <c r="J2228" i="5"/>
  <c r="L2228" i="5" s="1"/>
  <c r="J2229" i="5"/>
  <c r="L2229" i="5" s="1"/>
  <c r="J2230" i="5"/>
  <c r="L2230" i="5" s="1"/>
  <c r="J2231" i="5"/>
  <c r="L2231" i="5" s="1"/>
  <c r="J2232" i="5"/>
  <c r="L2232" i="5" s="1"/>
  <c r="J2233" i="5"/>
  <c r="L2233" i="5" s="1"/>
  <c r="J2234" i="5"/>
  <c r="L2234" i="5" s="1"/>
  <c r="J2235" i="5"/>
  <c r="L2235" i="5" s="1"/>
  <c r="J2236" i="5"/>
  <c r="L2236" i="5" s="1"/>
  <c r="J2237" i="5"/>
  <c r="L2237" i="5" s="1"/>
  <c r="J2238" i="5"/>
  <c r="L2238" i="5" s="1"/>
  <c r="J2239" i="5"/>
  <c r="L2239" i="5" s="1"/>
  <c r="J2240" i="5"/>
  <c r="L2240" i="5" s="1"/>
  <c r="J2241" i="5"/>
  <c r="L2241" i="5" s="1"/>
  <c r="J2242" i="5"/>
  <c r="L2242" i="5" s="1"/>
  <c r="J2243" i="5"/>
  <c r="L2243" i="5" s="1"/>
  <c r="J2244" i="5"/>
  <c r="L2244" i="5" s="1"/>
  <c r="J2245" i="5"/>
  <c r="L2245" i="5" s="1"/>
  <c r="J2246" i="5"/>
  <c r="L2246" i="5" s="1"/>
  <c r="J2247" i="5"/>
  <c r="L2247" i="5" s="1"/>
  <c r="J2248" i="5"/>
  <c r="L2248" i="5" s="1"/>
  <c r="J2249" i="5"/>
  <c r="L2249" i="5" s="1"/>
  <c r="J2250" i="5"/>
  <c r="L2250" i="5" s="1"/>
  <c r="J2251" i="5"/>
  <c r="L2251" i="5" s="1"/>
  <c r="J2252" i="5"/>
  <c r="L2252" i="5" s="1"/>
  <c r="J2253" i="5"/>
  <c r="L2253" i="5" s="1"/>
  <c r="J2254" i="5"/>
  <c r="L2254" i="5" s="1"/>
  <c r="J2255" i="5"/>
  <c r="L2255" i="5" s="1"/>
  <c r="J2256" i="5"/>
  <c r="L2256" i="5" s="1"/>
  <c r="J2257" i="5"/>
  <c r="L2257" i="5" s="1"/>
  <c r="J2258" i="5"/>
  <c r="L2258" i="5" s="1"/>
  <c r="J2259" i="5"/>
  <c r="L2259" i="5" s="1"/>
  <c r="J2260" i="5"/>
  <c r="L2260" i="5" s="1"/>
  <c r="J2261" i="5"/>
  <c r="L2261" i="5" s="1"/>
  <c r="J2262" i="5"/>
  <c r="L2262" i="5" s="1"/>
  <c r="J2263" i="5"/>
  <c r="L2263" i="5" s="1"/>
  <c r="J2264" i="5"/>
  <c r="L2264" i="5" s="1"/>
  <c r="J2265" i="5"/>
  <c r="J2266" i="5"/>
  <c r="L2266" i="5" s="1"/>
  <c r="J2267" i="5"/>
  <c r="L2267" i="5" s="1"/>
  <c r="J2268" i="5"/>
  <c r="L2268" i="5" s="1"/>
  <c r="J2269" i="5"/>
  <c r="L2269" i="5" s="1"/>
  <c r="J2270" i="5"/>
  <c r="L2270" i="5" s="1"/>
  <c r="J2271" i="5"/>
  <c r="L2271" i="5" s="1"/>
  <c r="J2272" i="5"/>
  <c r="L2272" i="5" s="1"/>
  <c r="J2273" i="5"/>
  <c r="L2273" i="5" s="1"/>
  <c r="J2274" i="5"/>
  <c r="L2274" i="5" s="1"/>
  <c r="J2275" i="5"/>
  <c r="L2275" i="5" s="1"/>
  <c r="J2276" i="5"/>
  <c r="L2276" i="5" s="1"/>
  <c r="J2277" i="5"/>
  <c r="J2278" i="5"/>
  <c r="J2279" i="5"/>
  <c r="L2279" i="5" s="1"/>
  <c r="J2280" i="5"/>
  <c r="L2280" i="5" s="1"/>
  <c r="J2281" i="5"/>
  <c r="L2281" i="5" s="1"/>
  <c r="J2282" i="5"/>
  <c r="L2282" i="5" s="1"/>
  <c r="J2283" i="5"/>
  <c r="L2283" i="5" s="1"/>
  <c r="J2284" i="5"/>
  <c r="L2284" i="5" s="1"/>
  <c r="J2285" i="5"/>
  <c r="L2285" i="5" s="1"/>
  <c r="J2286" i="5"/>
  <c r="L2286" i="5" s="1"/>
  <c r="J2287" i="5"/>
  <c r="L2287" i="5" s="1"/>
  <c r="J2288" i="5"/>
  <c r="L2288" i="5" s="1"/>
  <c r="J2289" i="5"/>
  <c r="J2290" i="5"/>
  <c r="J2291" i="5"/>
  <c r="L2291" i="5" s="1"/>
  <c r="J2292" i="5"/>
  <c r="L2292" i="5" s="1"/>
  <c r="J2293" i="5"/>
  <c r="L2293" i="5" s="1"/>
  <c r="J2294" i="5"/>
  <c r="L2294" i="5" s="1"/>
  <c r="J2295" i="5"/>
  <c r="L2295" i="5" s="1"/>
  <c r="J2296" i="5"/>
  <c r="L2296" i="5" s="1"/>
  <c r="J2297" i="5"/>
  <c r="L2297" i="5" s="1"/>
  <c r="J2298" i="5"/>
  <c r="L2298" i="5" s="1"/>
  <c r="J2299" i="5"/>
  <c r="L2299" i="5" s="1"/>
  <c r="J2300" i="5"/>
  <c r="L2300" i="5" s="1"/>
  <c r="J2301" i="5"/>
  <c r="L2301" i="5" s="1"/>
  <c r="J2302" i="5"/>
  <c r="L2302" i="5" s="1"/>
  <c r="J2303" i="5"/>
  <c r="L2303" i="5" s="1"/>
  <c r="J2304" i="5"/>
  <c r="L2304" i="5" s="1"/>
  <c r="J2305" i="5"/>
  <c r="L2305" i="5" s="1"/>
  <c r="J2306" i="5"/>
  <c r="L2306" i="5" s="1"/>
  <c r="J2307" i="5"/>
  <c r="L2307" i="5" s="1"/>
  <c r="J2308" i="5"/>
  <c r="L2308" i="5" s="1"/>
  <c r="J2309" i="5"/>
  <c r="L2309" i="5" s="1"/>
  <c r="J2310" i="5"/>
  <c r="L2310" i="5" s="1"/>
  <c r="J2311" i="5"/>
  <c r="L2311" i="5" s="1"/>
  <c r="J2312" i="5"/>
  <c r="L2312" i="5" s="1"/>
  <c r="J2313" i="5"/>
  <c r="L2313" i="5" s="1"/>
  <c r="J2314" i="5"/>
  <c r="L2314" i="5" s="1"/>
  <c r="J2315" i="5"/>
  <c r="L2315" i="5" s="1"/>
  <c r="J2316" i="5"/>
  <c r="L2316" i="5" s="1"/>
  <c r="J2317" i="5"/>
  <c r="L2317" i="5" s="1"/>
  <c r="J2318" i="5"/>
  <c r="L2318" i="5" s="1"/>
  <c r="J2319" i="5"/>
  <c r="L2319" i="5" s="1"/>
  <c r="J2320" i="5"/>
  <c r="L2320" i="5" s="1"/>
  <c r="J2321" i="5"/>
  <c r="L2321" i="5" s="1"/>
  <c r="J2322" i="5"/>
  <c r="L2322" i="5" s="1"/>
  <c r="J2323" i="5"/>
  <c r="L2323" i="5" s="1"/>
  <c r="J2324" i="5"/>
  <c r="L2324" i="5" s="1"/>
  <c r="J2325" i="5"/>
  <c r="L2325" i="5" s="1"/>
  <c r="J2326" i="5"/>
  <c r="L2326" i="5" s="1"/>
  <c r="J2327" i="5"/>
  <c r="L2327" i="5" s="1"/>
  <c r="J2328" i="5"/>
  <c r="L2328" i="5" s="1"/>
  <c r="J2329" i="5"/>
  <c r="L2329" i="5" s="1"/>
  <c r="J2330" i="5"/>
  <c r="L2330" i="5" s="1"/>
  <c r="J2331" i="5"/>
  <c r="L2331" i="5" s="1"/>
  <c r="J2332" i="5"/>
  <c r="L2332" i="5" s="1"/>
  <c r="J2333" i="5"/>
  <c r="L2333" i="5" s="1"/>
  <c r="J2334" i="5"/>
  <c r="L2334" i="5" s="1"/>
  <c r="J2335" i="5"/>
  <c r="L2335" i="5" s="1"/>
  <c r="J2336" i="5"/>
  <c r="L2336" i="5" s="1"/>
  <c r="J2337" i="5"/>
  <c r="L2337" i="5" s="1"/>
  <c r="J2338" i="5"/>
  <c r="L2338" i="5" s="1"/>
  <c r="J2339" i="5"/>
  <c r="L2339" i="5" s="1"/>
  <c r="J2340" i="5"/>
  <c r="L2340" i="5" s="1"/>
  <c r="J2341" i="5"/>
  <c r="L2341" i="5" s="1"/>
  <c r="J2342" i="5"/>
  <c r="L2342" i="5" s="1"/>
  <c r="J2343" i="5"/>
  <c r="L2343" i="5" s="1"/>
  <c r="J2344" i="5"/>
  <c r="L2344" i="5" s="1"/>
  <c r="J2345" i="5"/>
  <c r="L2345" i="5" s="1"/>
  <c r="J2346" i="5"/>
  <c r="L2346" i="5" s="1"/>
  <c r="J2347" i="5"/>
  <c r="L2347" i="5" s="1"/>
  <c r="J2348" i="5"/>
  <c r="L2348" i="5" s="1"/>
  <c r="J2349" i="5"/>
  <c r="L2349" i="5" s="1"/>
  <c r="J2350" i="5"/>
  <c r="L2350" i="5" s="1"/>
  <c r="J2351" i="5"/>
  <c r="L2351" i="5" s="1"/>
  <c r="J2352" i="5"/>
  <c r="L2352" i="5" s="1"/>
  <c r="J2353" i="5"/>
  <c r="L2353" i="5" s="1"/>
  <c r="J2354" i="5"/>
  <c r="L2354" i="5" s="1"/>
  <c r="J2355" i="5"/>
  <c r="L2355" i="5" s="1"/>
  <c r="J2356" i="5"/>
  <c r="L2356" i="5" s="1"/>
  <c r="J2357" i="5"/>
  <c r="L2357" i="5" s="1"/>
  <c r="J2358" i="5"/>
  <c r="L2358" i="5" s="1"/>
  <c r="J2359" i="5"/>
  <c r="L2359" i="5" s="1"/>
  <c r="J2360" i="5"/>
  <c r="L2360" i="5" s="1"/>
  <c r="J2361" i="5"/>
  <c r="L2361" i="5" s="1"/>
  <c r="J2362" i="5"/>
  <c r="L2362" i="5" s="1"/>
  <c r="J2363" i="5"/>
  <c r="L2363" i="5" s="1"/>
  <c r="J2364" i="5"/>
  <c r="L2364" i="5" s="1"/>
  <c r="J2365" i="5"/>
  <c r="L2365" i="5" s="1"/>
  <c r="J2366" i="5"/>
  <c r="L2366" i="5" s="1"/>
  <c r="J2367" i="5"/>
  <c r="L2367" i="5" s="1"/>
  <c r="J2368" i="5"/>
  <c r="L2368" i="5" s="1"/>
  <c r="J2369" i="5"/>
  <c r="L2369" i="5" s="1"/>
  <c r="J2370" i="5"/>
  <c r="L2370" i="5" s="1"/>
  <c r="J2371" i="5"/>
  <c r="L2371" i="5" s="1"/>
  <c r="J2372" i="5"/>
  <c r="L2372" i="5" s="1"/>
  <c r="J2373" i="5"/>
  <c r="L2373" i="5" s="1"/>
  <c r="J2374" i="5"/>
  <c r="L2374" i="5" s="1"/>
  <c r="J2375" i="5"/>
  <c r="L2375" i="5" s="1"/>
  <c r="J2376" i="5"/>
  <c r="L2376" i="5" s="1"/>
  <c r="J2377" i="5"/>
  <c r="L2377" i="5" s="1"/>
  <c r="J2378" i="5"/>
  <c r="L2378" i="5" s="1"/>
  <c r="J2379" i="5"/>
  <c r="L2379" i="5" s="1"/>
  <c r="J2380" i="5"/>
  <c r="L2380" i="5" s="1"/>
  <c r="J2381" i="5"/>
  <c r="L2381" i="5" s="1"/>
  <c r="J2382" i="5"/>
  <c r="L2382" i="5" s="1"/>
  <c r="J2383" i="5"/>
  <c r="L2383" i="5" s="1"/>
  <c r="J2384" i="5"/>
  <c r="L2384" i="5" s="1"/>
  <c r="J2385" i="5"/>
  <c r="L2385" i="5" s="1"/>
  <c r="J2386" i="5"/>
  <c r="L2386" i="5" s="1"/>
  <c r="J2387" i="5"/>
  <c r="L2387" i="5" s="1"/>
  <c r="J2388" i="5"/>
  <c r="L2388" i="5" s="1"/>
  <c r="J2389" i="5"/>
  <c r="L2389" i="5" s="1"/>
  <c r="J2390" i="5"/>
  <c r="L2390" i="5" s="1"/>
  <c r="J2391" i="5"/>
  <c r="L2391" i="5" s="1"/>
  <c r="J2392" i="5"/>
  <c r="L2392" i="5" s="1"/>
  <c r="J2393" i="5"/>
  <c r="L2393" i="5" s="1"/>
  <c r="J2394" i="5"/>
  <c r="L2394" i="5" s="1"/>
  <c r="J2395" i="5"/>
  <c r="L2395" i="5" s="1"/>
  <c r="J2396" i="5"/>
  <c r="L2396" i="5" s="1"/>
  <c r="J2397" i="5"/>
  <c r="L2397" i="5" s="1"/>
  <c r="J2398" i="5"/>
  <c r="L2398" i="5" s="1"/>
  <c r="J2399" i="5"/>
  <c r="L2399" i="5" s="1"/>
  <c r="J2400" i="5"/>
  <c r="L2400" i="5" s="1"/>
  <c r="J2401" i="5"/>
  <c r="L2401" i="5" s="1"/>
  <c r="J2402" i="5"/>
  <c r="L2402" i="5" s="1"/>
  <c r="J2403" i="5"/>
  <c r="L2403" i="5" s="1"/>
  <c r="J2404" i="5"/>
  <c r="L2404" i="5" s="1"/>
  <c r="J2405" i="5"/>
  <c r="L2405" i="5" s="1"/>
  <c r="J2406" i="5"/>
  <c r="L2406" i="5" s="1"/>
  <c r="J2407" i="5"/>
  <c r="L2407" i="5" s="1"/>
  <c r="J2408" i="5"/>
  <c r="L2408" i="5" s="1"/>
  <c r="J2409" i="5"/>
  <c r="L2409" i="5" s="1"/>
  <c r="J2410" i="5"/>
  <c r="L2410" i="5" s="1"/>
  <c r="J2411" i="5"/>
  <c r="L2411" i="5" s="1"/>
  <c r="J2412" i="5"/>
  <c r="L2412" i="5" s="1"/>
  <c r="J2413" i="5"/>
  <c r="L2413" i="5" s="1"/>
  <c r="J2414" i="5"/>
  <c r="L2414" i="5" s="1"/>
  <c r="J2415" i="5"/>
  <c r="L2415" i="5" s="1"/>
  <c r="J2416" i="5"/>
  <c r="L2416" i="5" s="1"/>
  <c r="J2417" i="5"/>
  <c r="L2417" i="5" s="1"/>
  <c r="J2418" i="5"/>
  <c r="L2418" i="5" s="1"/>
  <c r="J2419" i="5"/>
  <c r="L2419" i="5" s="1"/>
  <c r="J2420" i="5"/>
  <c r="L2420" i="5" s="1"/>
  <c r="J2421" i="5"/>
  <c r="L2421" i="5" s="1"/>
  <c r="J2422" i="5"/>
  <c r="L2422" i="5" s="1"/>
  <c r="J2423" i="5"/>
  <c r="L2423" i="5" s="1"/>
  <c r="J2424" i="5"/>
  <c r="L2424" i="5" s="1"/>
  <c r="J2425" i="5"/>
  <c r="L2425" i="5" s="1"/>
  <c r="J2426" i="5"/>
  <c r="L2426" i="5" s="1"/>
  <c r="J2427" i="5"/>
  <c r="L2427" i="5" s="1"/>
  <c r="J2428" i="5"/>
  <c r="L2428" i="5" s="1"/>
  <c r="J2429" i="5"/>
  <c r="L2429" i="5" s="1"/>
  <c r="J2430" i="5"/>
  <c r="L2430" i="5" s="1"/>
  <c r="J2431" i="5"/>
  <c r="L2431" i="5" s="1"/>
  <c r="J2432" i="5"/>
  <c r="L2432" i="5" s="1"/>
  <c r="J2433" i="5"/>
  <c r="L2433" i="5" s="1"/>
  <c r="J2434" i="5"/>
  <c r="L2434" i="5" s="1"/>
  <c r="J2435" i="5"/>
  <c r="L2435" i="5" s="1"/>
  <c r="J2436" i="5"/>
  <c r="L2436" i="5" s="1"/>
  <c r="J2437" i="5"/>
  <c r="L2437" i="5" s="1"/>
  <c r="J2438" i="5"/>
  <c r="L2438" i="5" s="1"/>
  <c r="J2439" i="5"/>
  <c r="L2439" i="5" s="1"/>
  <c r="J2440" i="5"/>
  <c r="L2440" i="5" s="1"/>
  <c r="J2441" i="5"/>
  <c r="L2441" i="5" s="1"/>
  <c r="J2442" i="5"/>
  <c r="L2442" i="5" s="1"/>
  <c r="J2443" i="5"/>
  <c r="L2443" i="5" s="1"/>
  <c r="J2444" i="5"/>
  <c r="L2444" i="5" s="1"/>
  <c r="J2445" i="5"/>
  <c r="L2445" i="5" s="1"/>
  <c r="J2446" i="5"/>
  <c r="L2446" i="5" s="1"/>
  <c r="J2447" i="5"/>
  <c r="L2447" i="5" s="1"/>
  <c r="J2448" i="5"/>
  <c r="L2448" i="5" s="1"/>
  <c r="J2449" i="5"/>
  <c r="L2449" i="5" s="1"/>
  <c r="J2450" i="5"/>
  <c r="L2450" i="5" s="1"/>
  <c r="J2451" i="5"/>
  <c r="L2451" i="5" s="1"/>
  <c r="J2452" i="5"/>
  <c r="L2452" i="5" s="1"/>
  <c r="J2453" i="5"/>
  <c r="L2453" i="5" s="1"/>
  <c r="J2454" i="5"/>
  <c r="L2454" i="5" s="1"/>
  <c r="J2455" i="5"/>
  <c r="L2455" i="5" s="1"/>
  <c r="J2456" i="5"/>
  <c r="L2456" i="5" s="1"/>
  <c r="J2457" i="5"/>
  <c r="L2457" i="5" s="1"/>
  <c r="J2458" i="5"/>
  <c r="L2458" i="5" s="1"/>
  <c r="J2459" i="5"/>
  <c r="L2459" i="5" s="1"/>
  <c r="J2460" i="5"/>
  <c r="L2460" i="5" s="1"/>
  <c r="J2461" i="5"/>
  <c r="L2461" i="5" s="1"/>
  <c r="J2462" i="5"/>
  <c r="L2462" i="5" s="1"/>
  <c r="J2463" i="5"/>
  <c r="L2463" i="5" s="1"/>
  <c r="J2464" i="5"/>
  <c r="L2464" i="5" s="1"/>
  <c r="J2465" i="5"/>
  <c r="L2465" i="5" s="1"/>
  <c r="J2466" i="5"/>
  <c r="L2466" i="5" s="1"/>
  <c r="J2467" i="5"/>
  <c r="L2467" i="5" s="1"/>
  <c r="J2468" i="5"/>
  <c r="L2468" i="5" s="1"/>
  <c r="J2469" i="5"/>
  <c r="L2469" i="5" s="1"/>
  <c r="J2470" i="5"/>
  <c r="L2470" i="5" s="1"/>
  <c r="J2471" i="5"/>
  <c r="L2471" i="5" s="1"/>
  <c r="J2472" i="5"/>
  <c r="L2472" i="5" s="1"/>
  <c r="J2473" i="5"/>
  <c r="L2473" i="5" s="1"/>
  <c r="J2474" i="5"/>
  <c r="L2474" i="5" s="1"/>
  <c r="J2475" i="5"/>
  <c r="L2475" i="5" s="1"/>
  <c r="J2476" i="5"/>
  <c r="L2476" i="5" s="1"/>
  <c r="J2477" i="5"/>
  <c r="L2477" i="5" s="1"/>
  <c r="J2478" i="5"/>
  <c r="L2478" i="5" s="1"/>
  <c r="J2479" i="5"/>
  <c r="L2479" i="5" s="1"/>
  <c r="J2480" i="5"/>
  <c r="L2480" i="5" s="1"/>
  <c r="J2481" i="5"/>
  <c r="L2481" i="5" s="1"/>
  <c r="J2482" i="5"/>
  <c r="L2482" i="5" s="1"/>
  <c r="J2483" i="5"/>
  <c r="L2483" i="5" s="1"/>
  <c r="J2484" i="5"/>
  <c r="L2484" i="5" s="1"/>
  <c r="J2485" i="5"/>
  <c r="L2485" i="5" s="1"/>
  <c r="J2486" i="5"/>
  <c r="L2486" i="5" s="1"/>
  <c r="J2487" i="5"/>
  <c r="L2487" i="5" s="1"/>
  <c r="J2488" i="5"/>
  <c r="L2488" i="5" s="1"/>
  <c r="J2489" i="5"/>
  <c r="L2489" i="5" s="1"/>
  <c r="J2490" i="5"/>
  <c r="L2490" i="5" s="1"/>
  <c r="J2491" i="5"/>
  <c r="L2491" i="5" s="1"/>
  <c r="J2492" i="5"/>
  <c r="L2492" i="5" s="1"/>
  <c r="J2493" i="5"/>
  <c r="L2493" i="5" s="1"/>
  <c r="J2494" i="5"/>
  <c r="L2494" i="5" s="1"/>
  <c r="J2495" i="5"/>
  <c r="L2495" i="5" s="1"/>
  <c r="J2496" i="5"/>
  <c r="L2496" i="5" s="1"/>
  <c r="J2497" i="5"/>
  <c r="L2497" i="5" s="1"/>
  <c r="J2498" i="5"/>
  <c r="L2498" i="5" s="1"/>
  <c r="J2499" i="5"/>
  <c r="L2499" i="5" s="1"/>
  <c r="J2500" i="5"/>
  <c r="L2500" i="5" s="1"/>
  <c r="J2501" i="5"/>
  <c r="L2501" i="5" s="1"/>
  <c r="J2502" i="5"/>
  <c r="L2502" i="5" s="1"/>
  <c r="J2503" i="5"/>
  <c r="L2503" i="5" s="1"/>
  <c r="J2504" i="5"/>
  <c r="L2504" i="5" s="1"/>
  <c r="J2505" i="5"/>
  <c r="L2505" i="5" s="1"/>
  <c r="J2506" i="5"/>
  <c r="L2506" i="5" s="1"/>
  <c r="J2507" i="5"/>
  <c r="L2507" i="5" s="1"/>
  <c r="J2508" i="5"/>
  <c r="L2508" i="5" s="1"/>
  <c r="J2509" i="5"/>
  <c r="L2509" i="5" s="1"/>
  <c r="J2510" i="5"/>
  <c r="L2510" i="5" s="1"/>
  <c r="J2511" i="5"/>
  <c r="L2511" i="5" s="1"/>
  <c r="J2512" i="5"/>
  <c r="L2512" i="5" s="1"/>
  <c r="J2513" i="5"/>
  <c r="L2513" i="5" s="1"/>
  <c r="J2514" i="5"/>
  <c r="L2514" i="5" s="1"/>
  <c r="J2515" i="5"/>
  <c r="L2515" i="5" s="1"/>
  <c r="J2516" i="5"/>
  <c r="L2516" i="5" s="1"/>
  <c r="J2517" i="5"/>
  <c r="L2517" i="5" s="1"/>
  <c r="J2518" i="5"/>
  <c r="L2518" i="5" s="1"/>
  <c r="J2519" i="5"/>
  <c r="L2519" i="5" s="1"/>
  <c r="J2520" i="5"/>
  <c r="L2520" i="5" s="1"/>
  <c r="J2521" i="5"/>
  <c r="L2521" i="5" s="1"/>
  <c r="J2522" i="5"/>
  <c r="L2522" i="5" s="1"/>
  <c r="J2523" i="5"/>
  <c r="L2523" i="5" s="1"/>
  <c r="J2524" i="5"/>
  <c r="L2524" i="5" s="1"/>
  <c r="J2525" i="5"/>
  <c r="L2525" i="5" s="1"/>
  <c r="J2526" i="5"/>
  <c r="L2526" i="5" s="1"/>
  <c r="J2527" i="5"/>
  <c r="L2527" i="5" s="1"/>
  <c r="J2528" i="5"/>
  <c r="L2528" i="5" s="1"/>
  <c r="J2529" i="5"/>
  <c r="L2529" i="5" s="1"/>
  <c r="J2530" i="5"/>
  <c r="L2530" i="5" s="1"/>
  <c r="J2531" i="5"/>
  <c r="L2531" i="5" s="1"/>
  <c r="J2532" i="5"/>
  <c r="L2532" i="5" s="1"/>
  <c r="J2533" i="5"/>
  <c r="L2533" i="5" s="1"/>
  <c r="J2534" i="5"/>
  <c r="L2534" i="5" s="1"/>
  <c r="J2535" i="5"/>
  <c r="L2535" i="5" s="1"/>
  <c r="J2536" i="5"/>
  <c r="L2536" i="5" s="1"/>
  <c r="J2537" i="5"/>
  <c r="L2537" i="5" s="1"/>
  <c r="J2538" i="5"/>
  <c r="L2538" i="5" s="1"/>
  <c r="J2539" i="5"/>
  <c r="L2539" i="5" s="1"/>
  <c r="J2540" i="5"/>
  <c r="L2540" i="5" s="1"/>
  <c r="J2541" i="5"/>
  <c r="L2541" i="5" s="1"/>
  <c r="J2542" i="5"/>
  <c r="L2542" i="5" s="1"/>
  <c r="J2543" i="5"/>
  <c r="L2543" i="5" s="1"/>
  <c r="J2544" i="5"/>
  <c r="L2544" i="5" s="1"/>
  <c r="J2545" i="5"/>
  <c r="L2545" i="5" s="1"/>
  <c r="J2546" i="5"/>
  <c r="L2546" i="5" s="1"/>
  <c r="J2547" i="5"/>
  <c r="L2547" i="5" s="1"/>
  <c r="J2548" i="5"/>
  <c r="L2548" i="5" s="1"/>
  <c r="J2549" i="5"/>
  <c r="L2549" i="5" s="1"/>
  <c r="J2550" i="5"/>
  <c r="L2550" i="5" s="1"/>
  <c r="J2551" i="5"/>
  <c r="L2551" i="5" s="1"/>
  <c r="J2552" i="5"/>
  <c r="L2552" i="5" s="1"/>
  <c r="J2553" i="5"/>
  <c r="L2553" i="5" s="1"/>
  <c r="J2554" i="5"/>
  <c r="L2554" i="5" s="1"/>
  <c r="J2555" i="5"/>
  <c r="L2555" i="5" s="1"/>
  <c r="J2556" i="5"/>
  <c r="L2556" i="5" s="1"/>
  <c r="J2557" i="5"/>
  <c r="L2557" i="5" s="1"/>
  <c r="J2558" i="5"/>
  <c r="L2558" i="5" s="1"/>
  <c r="J2559" i="5"/>
  <c r="L2559" i="5" s="1"/>
  <c r="J2560" i="5"/>
  <c r="L2560" i="5" s="1"/>
  <c r="J2561" i="5"/>
  <c r="L2561" i="5" s="1"/>
  <c r="J2562" i="5"/>
  <c r="L2562" i="5" s="1"/>
  <c r="J2563" i="5"/>
  <c r="L2563" i="5" s="1"/>
  <c r="L2289" i="5" l="1"/>
  <c r="L2277" i="5"/>
  <c r="L2265" i="5"/>
  <c r="L2181" i="5"/>
  <c r="L2169" i="5"/>
  <c r="L2157" i="5"/>
  <c r="L2145" i="5"/>
  <c r="L2133" i="5"/>
  <c r="L2121" i="5"/>
  <c r="L2037" i="5"/>
  <c r="L2025" i="5"/>
  <c r="L2013" i="5"/>
  <c r="L2001" i="5"/>
  <c r="L1989" i="5"/>
  <c r="L1977" i="5"/>
  <c r="L1893" i="5"/>
  <c r="L1881" i="5"/>
  <c r="L1869" i="5"/>
  <c r="L1857" i="5"/>
  <c r="L2290" i="5"/>
  <c r="L2278" i="5"/>
  <c r="L2194" i="5"/>
  <c r="L2182" i="5"/>
  <c r="L2170" i="5"/>
  <c r="L2158" i="5"/>
  <c r="L2146" i="5"/>
  <c r="L2134" i="5"/>
  <c r="L2050" i="5"/>
  <c r="L2038" i="5"/>
  <c r="L2026" i="5"/>
  <c r="L2014" i="5"/>
  <c r="L2002" i="5"/>
  <c r="L1990" i="5"/>
  <c r="L1906" i="5"/>
  <c r="L1894" i="5"/>
  <c r="L1870" i="5"/>
  <c r="H2" i="5" a="1"/>
  <c r="H2" i="5" s="1"/>
  <c r="H3" i="5" a="1"/>
  <c r="H3" i="5" s="1"/>
  <c r="H4" i="5" a="1"/>
  <c r="H4" i="5" s="1"/>
  <c r="H5" i="5" a="1"/>
  <c r="H5" i="5" s="1"/>
  <c r="H6" i="5" a="1"/>
  <c r="H6" i="5" s="1"/>
  <c r="H7" i="5" a="1"/>
  <c r="H7" i="5" s="1"/>
  <c r="H8" i="5" a="1"/>
  <c r="H8" i="5" s="1"/>
  <c r="H9" i="5" a="1"/>
  <c r="H9" i="5" s="1"/>
  <c r="H10" i="5" a="1"/>
  <c r="H10" i="5" s="1"/>
  <c r="H11" i="5" a="1"/>
  <c r="H11" i="5" s="1"/>
  <c r="H12" i="5" a="1"/>
  <c r="H12" i="5" s="1"/>
  <c r="H13" i="5" a="1"/>
  <c r="H13" i="5" s="1"/>
  <c r="H14" i="5" a="1"/>
  <c r="H14" i="5" s="1"/>
  <c r="H15" i="5" a="1"/>
  <c r="H15" i="5" s="1"/>
  <c r="H16" i="5" a="1"/>
  <c r="H16" i="5" s="1"/>
  <c r="H17" i="5" a="1"/>
  <c r="H17" i="5" s="1"/>
  <c r="H18" i="5" a="1"/>
  <c r="H18" i="5" s="1"/>
  <c r="H19" i="5" a="1"/>
  <c r="H19" i="5" s="1"/>
  <c r="H20" i="5" a="1"/>
  <c r="H20" i="5" s="1"/>
  <c r="H21" i="5" a="1"/>
  <c r="H21" i="5" s="1"/>
  <c r="H22" i="5" a="1"/>
  <c r="H22" i="5" s="1"/>
  <c r="H23" i="5" a="1"/>
  <c r="H23" i="5" s="1"/>
  <c r="H24" i="5" a="1"/>
  <c r="H24" i="5" s="1"/>
  <c r="H25" i="5" a="1"/>
  <c r="H25" i="5" s="1"/>
  <c r="H26" i="5" a="1"/>
  <c r="H26" i="5" s="1"/>
  <c r="H27" i="5" a="1"/>
  <c r="H27" i="5" s="1"/>
  <c r="H28" i="5" a="1"/>
  <c r="H28" i="5" s="1"/>
  <c r="H29" i="5" a="1"/>
  <c r="H29" i="5" s="1"/>
  <c r="H30" i="5" a="1"/>
  <c r="H30" i="5" s="1"/>
  <c r="H31" i="5" a="1"/>
  <c r="H31" i="5" s="1"/>
  <c r="H32" i="5" a="1"/>
  <c r="H32" i="5" s="1"/>
  <c r="H33" i="5" a="1"/>
  <c r="H33" i="5" s="1"/>
  <c r="H34" i="5" a="1"/>
  <c r="H34" i="5" s="1"/>
  <c r="H35" i="5" a="1"/>
  <c r="H35" i="5" s="1"/>
  <c r="H36" i="5" a="1"/>
  <c r="H36" i="5" s="1"/>
  <c r="H37" i="5" a="1"/>
  <c r="H37" i="5" s="1"/>
  <c r="H38" i="5" a="1"/>
  <c r="H38" i="5" s="1"/>
  <c r="H39" i="5" a="1"/>
  <c r="H39" i="5" s="1"/>
  <c r="H40" i="5" a="1"/>
  <c r="H40" i="5" s="1"/>
  <c r="H41" i="5" a="1"/>
  <c r="H41" i="5" s="1"/>
  <c r="H42" i="5" a="1"/>
  <c r="H42" i="5" s="1"/>
  <c r="H43" i="5" a="1"/>
  <c r="H43" i="5" s="1"/>
  <c r="H44" i="5" a="1"/>
  <c r="H44" i="5" s="1"/>
  <c r="H45" i="5" a="1"/>
  <c r="H45" i="5" s="1"/>
  <c r="H46" i="5" a="1"/>
  <c r="H46" i="5" s="1"/>
  <c r="H47" i="5" a="1"/>
  <c r="H47" i="5" s="1"/>
  <c r="H48" i="5" a="1"/>
  <c r="H48" i="5" s="1"/>
  <c r="H49" i="5" a="1"/>
  <c r="H49" i="5" s="1"/>
  <c r="H50" i="5" a="1"/>
  <c r="H50" i="5" s="1"/>
  <c r="H51" i="5" a="1"/>
  <c r="H51" i="5" s="1"/>
  <c r="H52" i="5" a="1"/>
  <c r="H52" i="5" s="1"/>
  <c r="H53" i="5" a="1"/>
  <c r="H53" i="5" s="1"/>
  <c r="H54" i="5" a="1"/>
  <c r="H54" i="5" s="1"/>
  <c r="H55" i="5" a="1"/>
  <c r="H55" i="5" s="1"/>
  <c r="H56" i="5" a="1"/>
  <c r="H56" i="5" s="1"/>
  <c r="H57" i="5" a="1"/>
  <c r="H57" i="5" s="1"/>
  <c r="H58" i="5" a="1"/>
  <c r="H58" i="5" s="1"/>
  <c r="H59" i="5" a="1"/>
  <c r="H59" i="5" s="1"/>
  <c r="H60" i="5" a="1"/>
  <c r="H60" i="5" s="1"/>
  <c r="H61" i="5" a="1"/>
  <c r="H61" i="5" s="1"/>
  <c r="H62" i="5" a="1"/>
  <c r="H62" i="5" s="1"/>
  <c r="H63" i="5" a="1"/>
  <c r="H63" i="5" s="1"/>
  <c r="H64" i="5" a="1"/>
  <c r="H64" i="5" s="1"/>
  <c r="H65" i="5" a="1"/>
  <c r="H65" i="5" s="1"/>
  <c r="H66" i="5" a="1"/>
  <c r="H66" i="5" s="1"/>
  <c r="H67" i="5" a="1"/>
  <c r="H67" i="5" s="1"/>
  <c r="H68" i="5" a="1"/>
  <c r="H68" i="5" s="1"/>
  <c r="H69" i="5" a="1"/>
  <c r="H69" i="5" s="1"/>
  <c r="H70" i="5" a="1"/>
  <c r="H70" i="5" s="1"/>
  <c r="H71" i="5" a="1"/>
  <c r="H71" i="5" s="1"/>
  <c r="H72" i="5" a="1"/>
  <c r="H72" i="5" s="1"/>
  <c r="H73" i="5" a="1"/>
  <c r="H73" i="5" s="1"/>
  <c r="H74" i="5" a="1"/>
  <c r="H74" i="5" s="1"/>
  <c r="H75" i="5" a="1"/>
  <c r="H75" i="5" s="1"/>
  <c r="H76" i="5" a="1"/>
  <c r="H76" i="5" s="1"/>
  <c r="H77" i="5" a="1"/>
  <c r="H77" i="5" s="1"/>
  <c r="H78" i="5" a="1"/>
  <c r="H78" i="5" s="1"/>
  <c r="H79" i="5" a="1"/>
  <c r="H79" i="5" s="1"/>
  <c r="H80" i="5" a="1"/>
  <c r="H80" i="5" s="1"/>
  <c r="H81" i="5" a="1"/>
  <c r="H81" i="5" s="1"/>
  <c r="H82" i="5" a="1"/>
  <c r="H82" i="5" s="1"/>
  <c r="H83" i="5" a="1"/>
  <c r="H83" i="5" s="1"/>
  <c r="H84" i="5" a="1"/>
  <c r="H84" i="5" s="1"/>
  <c r="H85" i="5" a="1"/>
  <c r="H85" i="5" s="1"/>
  <c r="H86" i="5" a="1"/>
  <c r="H86" i="5" s="1"/>
  <c r="H87" i="5" a="1"/>
  <c r="H87" i="5" s="1"/>
  <c r="H88" i="5" a="1"/>
  <c r="H88" i="5" s="1"/>
  <c r="H89" i="5" a="1"/>
  <c r="H89" i="5" s="1"/>
  <c r="H90" i="5" a="1"/>
  <c r="H90" i="5" s="1"/>
  <c r="H91" i="5" a="1"/>
  <c r="H91" i="5" s="1"/>
  <c r="H92" i="5" a="1"/>
  <c r="H92" i="5" s="1"/>
  <c r="H93" i="5" a="1"/>
  <c r="H93" i="5" s="1"/>
  <c r="H94" i="5" a="1"/>
  <c r="H94" i="5" s="1"/>
  <c r="H95" i="5" a="1"/>
  <c r="H95" i="5" s="1"/>
  <c r="H96" i="5" a="1"/>
  <c r="H96" i="5" s="1"/>
  <c r="H97" i="5" a="1"/>
  <c r="H97" i="5" s="1"/>
  <c r="H98" i="5" a="1"/>
  <c r="H98" i="5" s="1"/>
  <c r="H99" i="5" a="1"/>
  <c r="H99" i="5" s="1"/>
  <c r="H100" i="5" a="1"/>
  <c r="H100" i="5" s="1"/>
  <c r="H101" i="5" a="1"/>
  <c r="H101" i="5" s="1"/>
  <c r="H102" i="5" a="1"/>
  <c r="H102" i="5" s="1"/>
  <c r="H103" i="5" a="1"/>
  <c r="H103" i="5" s="1"/>
  <c r="H104" i="5" a="1"/>
  <c r="H104" i="5" s="1"/>
  <c r="H105" i="5" a="1"/>
  <c r="H105" i="5" s="1"/>
  <c r="H106" i="5" a="1"/>
  <c r="H106" i="5" s="1"/>
  <c r="H107" i="5" a="1"/>
  <c r="H107" i="5" s="1"/>
  <c r="H108" i="5" a="1"/>
  <c r="H108" i="5" s="1"/>
  <c r="H109" i="5" a="1"/>
  <c r="H109" i="5" s="1"/>
  <c r="H110" i="5" a="1"/>
  <c r="H110" i="5" s="1"/>
  <c r="H111" i="5" a="1"/>
  <c r="H111" i="5" s="1"/>
  <c r="H112" i="5" a="1"/>
  <c r="H112" i="5" s="1"/>
  <c r="H113" i="5" a="1"/>
  <c r="H113" i="5" s="1"/>
  <c r="H114" i="5" a="1"/>
  <c r="H114" i="5" s="1"/>
  <c r="H115" i="5" a="1"/>
  <c r="H115" i="5" s="1"/>
  <c r="H116" i="5" a="1"/>
  <c r="H116" i="5" s="1"/>
  <c r="H117" i="5" a="1"/>
  <c r="H117" i="5" s="1"/>
  <c r="H118" i="5" a="1"/>
  <c r="H118" i="5" s="1"/>
  <c r="H119" i="5" a="1"/>
  <c r="H119" i="5" s="1"/>
  <c r="H120" i="5" a="1"/>
  <c r="H120" i="5" s="1"/>
  <c r="H121" i="5" a="1"/>
  <c r="H121" i="5" s="1"/>
  <c r="H122" i="5" a="1"/>
  <c r="H122" i="5" s="1"/>
  <c r="H123" i="5" a="1"/>
  <c r="H123" i="5" s="1"/>
  <c r="H124" i="5" a="1"/>
  <c r="H124" i="5" s="1"/>
  <c r="H125" i="5" a="1"/>
  <c r="H125" i="5" s="1"/>
  <c r="H126" i="5" a="1"/>
  <c r="H126" i="5" s="1"/>
  <c r="H127" i="5" a="1"/>
  <c r="H127" i="5" s="1"/>
  <c r="H128" i="5" a="1"/>
  <c r="H128" i="5" s="1"/>
  <c r="H129" i="5" a="1"/>
  <c r="H129" i="5" s="1"/>
  <c r="H130" i="5" a="1"/>
  <c r="H130" i="5" s="1"/>
  <c r="H131" i="5" a="1"/>
  <c r="H131" i="5" s="1"/>
  <c r="H132" i="5" a="1"/>
  <c r="H132" i="5" s="1"/>
  <c r="H133" i="5" a="1"/>
  <c r="H133" i="5" s="1"/>
  <c r="H134" i="5" a="1"/>
  <c r="H134" i="5" s="1"/>
  <c r="H135" i="5" a="1"/>
  <c r="H135" i="5" s="1"/>
  <c r="H136" i="5" a="1"/>
  <c r="H136" i="5" s="1"/>
  <c r="H137" i="5" a="1"/>
  <c r="H137" i="5" s="1"/>
  <c r="H138" i="5" a="1"/>
  <c r="H138" i="5" s="1"/>
  <c r="H139" i="5" a="1"/>
  <c r="H139" i="5" s="1"/>
  <c r="H140" i="5" a="1"/>
  <c r="H140" i="5" s="1"/>
  <c r="H141" i="5" a="1"/>
  <c r="H141" i="5" s="1"/>
  <c r="H142" i="5" a="1"/>
  <c r="H142" i="5" s="1"/>
  <c r="H143" i="5" a="1"/>
  <c r="H143" i="5" s="1"/>
  <c r="H144" i="5" a="1"/>
  <c r="H144" i="5" s="1"/>
  <c r="H145" i="5" a="1"/>
  <c r="H145" i="5" s="1"/>
  <c r="H146" i="5" a="1"/>
  <c r="H146" i="5" s="1"/>
  <c r="H147" i="5" a="1"/>
  <c r="H147" i="5" s="1"/>
  <c r="H148" i="5" a="1"/>
  <c r="H148" i="5" s="1"/>
  <c r="H149" i="5" a="1"/>
  <c r="H149" i="5" s="1"/>
  <c r="H150" i="5" a="1"/>
  <c r="H150" i="5" s="1"/>
  <c r="H151" i="5" a="1"/>
  <c r="H151" i="5" s="1"/>
  <c r="H152" i="5" a="1"/>
  <c r="H152" i="5" s="1"/>
  <c r="H153" i="5" a="1"/>
  <c r="H153" i="5" s="1"/>
  <c r="H154" i="5" a="1"/>
  <c r="H154" i="5" s="1"/>
  <c r="H155" i="5" a="1"/>
  <c r="H155" i="5" s="1"/>
  <c r="H156" i="5" a="1"/>
  <c r="H156" i="5" s="1"/>
  <c r="H157" i="5" a="1"/>
  <c r="H157" i="5" s="1"/>
  <c r="H158" i="5" a="1"/>
  <c r="H158" i="5" s="1"/>
  <c r="H159" i="5" a="1"/>
  <c r="H159" i="5" s="1"/>
  <c r="H160" i="5" a="1"/>
  <c r="H160" i="5" s="1"/>
  <c r="H161" i="5" a="1"/>
  <c r="H161" i="5" s="1"/>
  <c r="H162" i="5" a="1"/>
  <c r="H162" i="5" s="1"/>
  <c r="H163" i="5" a="1"/>
  <c r="H163" i="5" s="1"/>
  <c r="H164" i="5" a="1"/>
  <c r="H164" i="5" s="1"/>
  <c r="H165" i="5" a="1"/>
  <c r="H165" i="5" s="1"/>
  <c r="H166" i="5" a="1"/>
  <c r="H166" i="5" s="1"/>
  <c r="H167" i="5" a="1"/>
  <c r="H167" i="5" s="1"/>
  <c r="H168" i="5" a="1"/>
  <c r="H168" i="5" s="1"/>
  <c r="H169" i="5" a="1"/>
  <c r="H169" i="5" s="1"/>
  <c r="H170" i="5" a="1"/>
  <c r="H170" i="5" s="1"/>
  <c r="H171" i="5" a="1"/>
  <c r="H171" i="5" s="1"/>
  <c r="H172" i="5" a="1"/>
  <c r="H172" i="5" s="1"/>
  <c r="H173" i="5" a="1"/>
  <c r="H173" i="5" s="1"/>
  <c r="H174" i="5" a="1"/>
  <c r="H174" i="5" s="1"/>
  <c r="H175" i="5" a="1"/>
  <c r="H175" i="5" s="1"/>
  <c r="H176" i="5" a="1"/>
  <c r="H176" i="5" s="1"/>
  <c r="H177" i="5" a="1"/>
  <c r="H177" i="5" s="1"/>
  <c r="H178" i="5" a="1"/>
  <c r="H178" i="5" s="1"/>
  <c r="H179" i="5" a="1"/>
  <c r="H179" i="5" s="1"/>
  <c r="H180" i="5" a="1"/>
  <c r="H180" i="5" s="1"/>
  <c r="H181" i="5" a="1"/>
  <c r="H181" i="5" s="1"/>
  <c r="H182" i="5" a="1"/>
  <c r="H182" i="5" s="1"/>
  <c r="H183" i="5" a="1"/>
  <c r="H183" i="5" s="1"/>
  <c r="H184" i="5" a="1"/>
  <c r="H184" i="5" s="1"/>
  <c r="H185" i="5" a="1"/>
  <c r="H185" i="5" s="1"/>
  <c r="H186" i="5" a="1"/>
  <c r="H186" i="5" s="1"/>
  <c r="H187" i="5" a="1"/>
  <c r="H187" i="5" s="1"/>
  <c r="H188" i="5" a="1"/>
  <c r="H188" i="5" s="1"/>
  <c r="H189" i="5" a="1"/>
  <c r="H189" i="5" s="1"/>
  <c r="H190" i="5" a="1"/>
  <c r="H190" i="5" s="1"/>
  <c r="H191" i="5" a="1"/>
  <c r="H191" i="5" s="1"/>
  <c r="H192" i="5" a="1"/>
  <c r="H192" i="5" s="1"/>
  <c r="H193" i="5" a="1"/>
  <c r="H193" i="5" s="1"/>
  <c r="H194" i="5" a="1"/>
  <c r="H194" i="5" s="1"/>
  <c r="H195" i="5" a="1"/>
  <c r="H195" i="5" s="1"/>
  <c r="H196" i="5" a="1"/>
  <c r="H196" i="5" s="1"/>
  <c r="H197" i="5" a="1"/>
  <c r="H197" i="5" s="1"/>
  <c r="H198" i="5" a="1"/>
  <c r="H198" i="5" s="1"/>
  <c r="H199" i="5" a="1"/>
  <c r="H199" i="5" s="1"/>
  <c r="H200" i="5" a="1"/>
  <c r="H200" i="5" s="1"/>
  <c r="H201" i="5" a="1"/>
  <c r="H201" i="5" s="1"/>
  <c r="H202" i="5" a="1"/>
  <c r="H202" i="5" s="1"/>
  <c r="H203" i="5" a="1"/>
  <c r="H203" i="5" s="1"/>
  <c r="H204" i="5" a="1"/>
  <c r="H204" i="5" s="1"/>
  <c r="H205" i="5" a="1"/>
  <c r="H205" i="5" s="1"/>
  <c r="H206" i="5" a="1"/>
  <c r="H206" i="5" s="1"/>
  <c r="H207" i="5" a="1"/>
  <c r="H207" i="5" s="1"/>
  <c r="H208" i="5" a="1"/>
  <c r="H208" i="5" s="1"/>
  <c r="H209" i="5" a="1"/>
  <c r="H209" i="5" s="1"/>
  <c r="H210" i="5" a="1"/>
  <c r="H210" i="5" s="1"/>
  <c r="H211" i="5" a="1"/>
  <c r="H211" i="5" s="1"/>
  <c r="H212" i="5" a="1"/>
  <c r="H212" i="5" s="1"/>
  <c r="H213" i="5" a="1"/>
  <c r="H213" i="5" s="1"/>
  <c r="H214" i="5" a="1"/>
  <c r="H214" i="5" s="1"/>
  <c r="H215" i="5" a="1"/>
  <c r="H215" i="5" s="1"/>
  <c r="H216" i="5" a="1"/>
  <c r="H216" i="5" s="1"/>
  <c r="H217" i="5" a="1"/>
  <c r="H217" i="5" s="1"/>
  <c r="H218" i="5" a="1"/>
  <c r="H218" i="5" s="1"/>
  <c r="H219" i="5" a="1"/>
  <c r="H219" i="5" s="1"/>
  <c r="H220" i="5" a="1"/>
  <c r="H220" i="5" s="1"/>
  <c r="H221" i="5" a="1"/>
  <c r="H221" i="5" s="1"/>
  <c r="H222" i="5" a="1"/>
  <c r="H222" i="5" s="1"/>
  <c r="H223" i="5" a="1"/>
  <c r="H223" i="5" s="1"/>
  <c r="H224" i="5" a="1"/>
  <c r="H224" i="5" s="1"/>
  <c r="H225" i="5" a="1"/>
  <c r="H225" i="5" s="1"/>
  <c r="H226" i="5" a="1"/>
  <c r="H226" i="5" s="1"/>
  <c r="H227" i="5" a="1"/>
  <c r="H227" i="5" s="1"/>
  <c r="H228" i="5" a="1"/>
  <c r="H228" i="5" s="1"/>
  <c r="H229" i="5" a="1"/>
  <c r="H229" i="5" s="1"/>
  <c r="H230" i="5" a="1"/>
  <c r="H230" i="5" s="1"/>
  <c r="H231" i="5" a="1"/>
  <c r="H231" i="5" s="1"/>
  <c r="H232" i="5" a="1"/>
  <c r="H232" i="5" s="1"/>
  <c r="H233" i="5" a="1"/>
  <c r="H233" i="5" s="1"/>
  <c r="H234" i="5" a="1"/>
  <c r="H234" i="5" s="1"/>
  <c r="H235" i="5" a="1"/>
  <c r="H235" i="5" s="1"/>
  <c r="H236" i="5" a="1"/>
  <c r="H236" i="5" s="1"/>
  <c r="H237" i="5" a="1"/>
  <c r="H237" i="5" s="1"/>
  <c r="H238" i="5" a="1"/>
  <c r="H238" i="5" s="1"/>
  <c r="H239" i="5" a="1"/>
  <c r="H239" i="5" s="1"/>
  <c r="H240" i="5" a="1"/>
  <c r="H240" i="5" s="1"/>
  <c r="H241" i="5" a="1"/>
  <c r="H241" i="5" s="1"/>
  <c r="H242" i="5" a="1"/>
  <c r="H242" i="5" s="1"/>
  <c r="H243" i="5" a="1"/>
  <c r="H243" i="5" s="1"/>
  <c r="H244" i="5" a="1"/>
  <c r="H244" i="5" s="1"/>
  <c r="H245" i="5" a="1"/>
  <c r="H245" i="5" s="1"/>
  <c r="H246" i="5" a="1"/>
  <c r="H246" i="5" s="1"/>
  <c r="H247" i="5" a="1"/>
  <c r="H247" i="5" s="1"/>
  <c r="H248" i="5" a="1"/>
  <c r="H248" i="5" s="1"/>
  <c r="H249" i="5" a="1"/>
  <c r="H249" i="5" s="1"/>
  <c r="H250" i="5" a="1"/>
  <c r="H250" i="5" s="1"/>
  <c r="H251" i="5" a="1"/>
  <c r="H251" i="5" s="1"/>
  <c r="H252" i="5" a="1"/>
  <c r="H252" i="5" s="1"/>
  <c r="H253" i="5" a="1"/>
  <c r="H253" i="5" s="1"/>
  <c r="H254" i="5" a="1"/>
  <c r="H254" i="5" s="1"/>
  <c r="H255" i="5" a="1"/>
  <c r="H255" i="5" s="1"/>
  <c r="H256" i="5" a="1"/>
  <c r="H256" i="5" s="1"/>
  <c r="H257" i="5" a="1"/>
  <c r="H257" i="5" s="1"/>
  <c r="H258" i="5" a="1"/>
  <c r="H258" i="5" s="1"/>
  <c r="H259" i="5" a="1"/>
  <c r="H259" i="5" s="1"/>
  <c r="H260" i="5" a="1"/>
  <c r="H260" i="5" s="1"/>
  <c r="H261" i="5" a="1"/>
  <c r="H261" i="5" s="1"/>
  <c r="H262" i="5" a="1"/>
  <c r="H262" i="5" s="1"/>
  <c r="H263" i="5" a="1"/>
  <c r="H263" i="5" s="1"/>
  <c r="H264" i="5" a="1"/>
  <c r="H264" i="5" s="1"/>
  <c r="H265" i="5" a="1"/>
  <c r="H265" i="5" s="1"/>
  <c r="H266" i="5" a="1"/>
  <c r="H266" i="5" s="1"/>
  <c r="H267" i="5" a="1"/>
  <c r="H267" i="5" s="1"/>
  <c r="H268" i="5" a="1"/>
  <c r="H268" i="5" s="1"/>
  <c r="H269" i="5" a="1"/>
  <c r="H269" i="5" s="1"/>
  <c r="H270" i="5" a="1"/>
  <c r="H270" i="5" s="1"/>
  <c r="H271" i="5" a="1"/>
  <c r="H271" i="5" s="1"/>
  <c r="H272" i="5" a="1"/>
  <c r="H272" i="5" s="1"/>
  <c r="H273" i="5" a="1"/>
  <c r="H273" i="5" s="1"/>
  <c r="H274" i="5" a="1"/>
  <c r="H274" i="5" s="1"/>
  <c r="H275" i="5" a="1"/>
  <c r="H275" i="5" s="1"/>
  <c r="H276" i="5" a="1"/>
  <c r="H276" i="5" s="1"/>
  <c r="H277" i="5" a="1"/>
  <c r="H277" i="5" s="1"/>
  <c r="H278" i="5" a="1"/>
  <c r="H278" i="5" s="1"/>
  <c r="H279" i="5" a="1"/>
  <c r="H279" i="5" s="1"/>
  <c r="H280" i="5" a="1"/>
  <c r="H280" i="5" s="1"/>
  <c r="H281" i="5" a="1"/>
  <c r="H281" i="5" s="1"/>
  <c r="H282" i="5" a="1"/>
  <c r="H282" i="5" s="1"/>
  <c r="H283" i="5" a="1"/>
  <c r="H283" i="5" s="1"/>
  <c r="H284" i="5" a="1"/>
  <c r="H284" i="5" s="1"/>
  <c r="H285" i="5" a="1"/>
  <c r="H285" i="5" s="1"/>
  <c r="H286" i="5" a="1"/>
  <c r="H286" i="5" s="1"/>
  <c r="H287" i="5" a="1"/>
  <c r="H287" i="5" s="1"/>
  <c r="H288" i="5" a="1"/>
  <c r="H288" i="5" s="1"/>
  <c r="H289" i="5" a="1"/>
  <c r="H289" i="5" s="1"/>
  <c r="H290" i="5" a="1"/>
  <c r="H290" i="5" s="1"/>
  <c r="H291" i="5" a="1"/>
  <c r="H291" i="5" s="1"/>
  <c r="H292" i="5" a="1"/>
  <c r="H292" i="5" s="1"/>
  <c r="H293" i="5" a="1"/>
  <c r="H293" i="5" s="1"/>
  <c r="H294" i="5" a="1"/>
  <c r="H294" i="5" s="1"/>
  <c r="H295" i="5" a="1"/>
  <c r="H295" i="5" s="1"/>
  <c r="H296" i="5" a="1"/>
  <c r="H296" i="5" s="1"/>
  <c r="H297" i="5" a="1"/>
  <c r="H297" i="5" s="1"/>
  <c r="H298" i="5" a="1"/>
  <c r="H298" i="5" s="1"/>
  <c r="H299" i="5" a="1"/>
  <c r="H299" i="5" s="1"/>
  <c r="H300" i="5" a="1"/>
  <c r="H300" i="5" s="1"/>
  <c r="H301" i="5" a="1"/>
  <c r="H301" i="5" s="1"/>
  <c r="H302" i="5" a="1"/>
  <c r="H302" i="5" s="1"/>
  <c r="H303" i="5" a="1"/>
  <c r="H303" i="5" s="1"/>
  <c r="H304" i="5" a="1"/>
  <c r="H304" i="5" s="1"/>
  <c r="H305" i="5" a="1"/>
  <c r="H305" i="5" s="1"/>
  <c r="H306" i="5" a="1"/>
  <c r="H306" i="5" s="1"/>
  <c r="H307" i="5" a="1"/>
  <c r="H307" i="5" s="1"/>
  <c r="H308" i="5" a="1"/>
  <c r="H308" i="5" s="1"/>
  <c r="H309" i="5" a="1"/>
  <c r="H309" i="5" s="1"/>
  <c r="H310" i="5" a="1"/>
  <c r="H310" i="5" s="1"/>
  <c r="H311" i="5" a="1"/>
  <c r="H311" i="5" s="1"/>
  <c r="H312" i="5" a="1"/>
  <c r="H312" i="5" s="1"/>
  <c r="H313" i="5" a="1"/>
  <c r="H313" i="5" s="1"/>
  <c r="H314" i="5" a="1"/>
  <c r="H314" i="5" s="1"/>
  <c r="H315" i="5" a="1"/>
  <c r="H315" i="5" s="1"/>
  <c r="H316" i="5" a="1"/>
  <c r="H316" i="5" s="1"/>
  <c r="H317" i="5" a="1"/>
  <c r="H317" i="5" s="1"/>
  <c r="H318" i="5" a="1"/>
  <c r="H318" i="5" s="1"/>
  <c r="H319" i="5" a="1"/>
  <c r="H319" i="5" s="1"/>
  <c r="H320" i="5" a="1"/>
  <c r="H320" i="5" s="1"/>
  <c r="H321" i="5" a="1"/>
  <c r="H321" i="5" s="1"/>
  <c r="H322" i="5" a="1"/>
  <c r="H322" i="5" s="1"/>
  <c r="H323" i="5" a="1"/>
  <c r="H323" i="5" s="1"/>
  <c r="H324" i="5" a="1"/>
  <c r="H324" i="5" s="1"/>
  <c r="H325" i="5" a="1"/>
  <c r="H325" i="5" s="1"/>
  <c r="H326" i="5" a="1"/>
  <c r="H326" i="5" s="1"/>
  <c r="H327" i="5" a="1"/>
  <c r="H327" i="5" s="1"/>
  <c r="H328" i="5" a="1"/>
  <c r="H328" i="5" s="1"/>
  <c r="H329" i="5" a="1"/>
  <c r="H329" i="5" s="1"/>
  <c r="H330" i="5" a="1"/>
  <c r="H330" i="5" s="1"/>
  <c r="H331" i="5" a="1"/>
  <c r="H331" i="5" s="1"/>
  <c r="H332" i="5" a="1"/>
  <c r="H332" i="5" s="1"/>
  <c r="H333" i="5" a="1"/>
  <c r="H333" i="5" s="1"/>
  <c r="H334" i="5" a="1"/>
  <c r="H334" i="5" s="1"/>
  <c r="H335" i="5" a="1"/>
  <c r="H335" i="5" s="1"/>
  <c r="H336" i="5" a="1"/>
  <c r="H336" i="5" s="1"/>
  <c r="H337" i="5" a="1"/>
  <c r="H337" i="5" s="1"/>
  <c r="H338" i="5" a="1"/>
  <c r="H338" i="5" s="1"/>
  <c r="H339" i="5" a="1"/>
  <c r="H339" i="5" s="1"/>
  <c r="H340" i="5" a="1"/>
  <c r="H340" i="5" s="1"/>
  <c r="H341" i="5" a="1"/>
  <c r="H341" i="5" s="1"/>
  <c r="H342" i="5" a="1"/>
  <c r="H342" i="5" s="1"/>
  <c r="H343" i="5" a="1"/>
  <c r="H343" i="5" s="1"/>
  <c r="H344" i="5" a="1"/>
  <c r="H344" i="5" s="1"/>
  <c r="H345" i="5" a="1"/>
  <c r="H345" i="5" s="1"/>
  <c r="H346" i="5" a="1"/>
  <c r="H346" i="5" s="1"/>
  <c r="H347" i="5" a="1"/>
  <c r="H347" i="5" s="1"/>
  <c r="H348" i="5" a="1"/>
  <c r="H348" i="5" s="1"/>
  <c r="H349" i="5" a="1"/>
  <c r="H349" i="5" s="1"/>
  <c r="H350" i="5" a="1"/>
  <c r="H350" i="5" s="1"/>
  <c r="H351" i="5" a="1"/>
  <c r="H351" i="5" s="1"/>
  <c r="H352" i="5" a="1"/>
  <c r="H352" i="5" s="1"/>
  <c r="H353" i="5" a="1"/>
  <c r="H353" i="5" s="1"/>
  <c r="H354" i="5" a="1"/>
  <c r="H354" i="5" s="1"/>
  <c r="H355" i="5" a="1"/>
  <c r="H355" i="5" s="1"/>
  <c r="H356" i="5" a="1"/>
  <c r="H356" i="5" s="1"/>
  <c r="H357" i="5" a="1"/>
  <c r="H357" i="5" s="1"/>
  <c r="H358" i="5" a="1"/>
  <c r="H358" i="5" s="1"/>
  <c r="H359" i="5" a="1"/>
  <c r="H359" i="5" s="1"/>
  <c r="H360" i="5" a="1"/>
  <c r="H360" i="5" s="1"/>
  <c r="H361" i="5" a="1"/>
  <c r="H361" i="5" s="1"/>
  <c r="H362" i="5" a="1"/>
  <c r="H362" i="5" s="1"/>
  <c r="H363" i="5" a="1"/>
  <c r="H363" i="5" s="1"/>
  <c r="H364" i="5" a="1"/>
  <c r="H364" i="5" s="1"/>
  <c r="H365" i="5" a="1"/>
  <c r="H365" i="5" s="1"/>
  <c r="H366" i="5" a="1"/>
  <c r="H366" i="5" s="1"/>
  <c r="H367" i="5" a="1"/>
  <c r="H367" i="5" s="1"/>
  <c r="H368" i="5" a="1"/>
  <c r="H368" i="5" s="1"/>
  <c r="H369" i="5" a="1"/>
  <c r="H369" i="5" s="1"/>
  <c r="H370" i="5" a="1"/>
  <c r="H370" i="5" s="1"/>
  <c r="H371" i="5" a="1"/>
  <c r="H371" i="5" s="1"/>
  <c r="H372" i="5" a="1"/>
  <c r="H372" i="5" s="1"/>
  <c r="H373" i="5" a="1"/>
  <c r="H373" i="5" s="1"/>
  <c r="H374" i="5" a="1"/>
  <c r="H374" i="5" s="1"/>
  <c r="H375" i="5" a="1"/>
  <c r="H375" i="5" s="1"/>
  <c r="H376" i="5" a="1"/>
  <c r="H376" i="5" s="1"/>
  <c r="H377" i="5" a="1"/>
  <c r="H377" i="5" s="1"/>
  <c r="H378" i="5" a="1"/>
  <c r="H378" i="5" s="1"/>
  <c r="H379" i="5" a="1"/>
  <c r="H379" i="5" s="1"/>
  <c r="H380" i="5" a="1"/>
  <c r="H380" i="5" s="1"/>
  <c r="H381" i="5" a="1"/>
  <c r="H381" i="5" s="1"/>
  <c r="H382" i="5" a="1"/>
  <c r="H382" i="5" s="1"/>
  <c r="H383" i="5" a="1"/>
  <c r="H383" i="5" s="1"/>
  <c r="H384" i="5" a="1"/>
  <c r="H384" i="5" s="1"/>
  <c r="H385" i="5" a="1"/>
  <c r="H385" i="5" s="1"/>
  <c r="H386" i="5" a="1"/>
  <c r="H386" i="5" s="1"/>
  <c r="H387" i="5" a="1"/>
  <c r="H387" i="5" s="1"/>
  <c r="H388" i="5" a="1"/>
  <c r="H388" i="5" s="1"/>
  <c r="H389" i="5" a="1"/>
  <c r="H389" i="5" s="1"/>
  <c r="H390" i="5" a="1"/>
  <c r="H390" i="5" s="1"/>
  <c r="H391" i="5" a="1"/>
  <c r="H391" i="5" s="1"/>
  <c r="H392" i="5" a="1"/>
  <c r="H392" i="5" s="1"/>
  <c r="H393" i="5" a="1"/>
  <c r="H393" i="5" s="1"/>
  <c r="H394" i="5" a="1"/>
  <c r="H394" i="5" s="1"/>
  <c r="H395" i="5" a="1"/>
  <c r="H395" i="5" s="1"/>
  <c r="H396" i="5" a="1"/>
  <c r="H396" i="5" s="1"/>
  <c r="H397" i="5" a="1"/>
  <c r="H397" i="5" s="1"/>
  <c r="H398" i="5" a="1"/>
  <c r="H398" i="5" s="1"/>
  <c r="H399" i="5" a="1"/>
  <c r="H399" i="5" s="1"/>
  <c r="H400" i="5" a="1"/>
  <c r="H400" i="5" s="1"/>
  <c r="H401" i="5" a="1"/>
  <c r="H401" i="5" s="1"/>
  <c r="H402" i="5" a="1"/>
  <c r="H402" i="5" s="1"/>
  <c r="H403" i="5" a="1"/>
  <c r="H403" i="5" s="1"/>
  <c r="H404" i="5" a="1"/>
  <c r="H404" i="5" s="1"/>
  <c r="H405" i="5" a="1"/>
  <c r="H405" i="5" s="1"/>
  <c r="H406" i="5" a="1"/>
  <c r="H406" i="5" s="1"/>
  <c r="H407" i="5" a="1"/>
  <c r="H407" i="5" s="1"/>
  <c r="H408" i="5" a="1"/>
  <c r="H408" i="5" s="1"/>
  <c r="H409" i="5" a="1"/>
  <c r="H409" i="5" s="1"/>
  <c r="H410" i="5" a="1"/>
  <c r="H410" i="5" s="1"/>
  <c r="H411" i="5" a="1"/>
  <c r="H411" i="5" s="1"/>
  <c r="H412" i="5" a="1"/>
  <c r="H412" i="5" s="1"/>
  <c r="H413" i="5" a="1"/>
  <c r="H413" i="5" s="1"/>
  <c r="H414" i="5" a="1"/>
  <c r="H414" i="5" s="1"/>
  <c r="H415" i="5" a="1"/>
  <c r="H415" i="5" s="1"/>
  <c r="H416" i="5" a="1"/>
  <c r="H416" i="5" s="1"/>
  <c r="H417" i="5" a="1"/>
  <c r="H417" i="5" s="1"/>
  <c r="H418" i="5" a="1"/>
  <c r="H418" i="5" s="1"/>
  <c r="H419" i="5" a="1"/>
  <c r="H419" i="5" s="1"/>
  <c r="H420" i="5" a="1"/>
  <c r="H420" i="5" s="1"/>
  <c r="H421" i="5" a="1"/>
  <c r="H421" i="5" s="1"/>
  <c r="H422" i="5" a="1"/>
  <c r="H422" i="5" s="1"/>
  <c r="H423" i="5" a="1"/>
  <c r="H423" i="5" s="1"/>
  <c r="H424" i="5" a="1"/>
  <c r="H424" i="5" s="1"/>
  <c r="H425" i="5" a="1"/>
  <c r="H425" i="5" s="1"/>
  <c r="H426" i="5" a="1"/>
  <c r="H426" i="5" s="1"/>
  <c r="H427" i="5" a="1"/>
  <c r="H427" i="5" s="1"/>
  <c r="H428" i="5" a="1"/>
  <c r="H428" i="5" s="1"/>
  <c r="H429" i="5" a="1"/>
  <c r="H429" i="5" s="1"/>
  <c r="H430" i="5" a="1"/>
  <c r="H430" i="5" s="1"/>
  <c r="H431" i="5" a="1"/>
  <c r="H431" i="5" s="1"/>
  <c r="H432" i="5" a="1"/>
  <c r="H432" i="5" s="1"/>
  <c r="H433" i="5" a="1"/>
  <c r="H433" i="5" s="1"/>
  <c r="H434" i="5" a="1"/>
  <c r="H434" i="5" s="1"/>
  <c r="H435" i="5" a="1"/>
  <c r="H435" i="5" s="1"/>
  <c r="H436" i="5" a="1"/>
  <c r="H436" i="5" s="1"/>
  <c r="H437" i="5" a="1"/>
  <c r="H437" i="5" s="1"/>
  <c r="H438" i="5" a="1"/>
  <c r="H438" i="5" s="1"/>
  <c r="H439" i="5" a="1"/>
  <c r="H439" i="5" s="1"/>
  <c r="H440" i="5" a="1"/>
  <c r="H440" i="5" s="1"/>
  <c r="H441" i="5" a="1"/>
  <c r="H441" i="5" s="1"/>
  <c r="H442" i="5" a="1"/>
  <c r="H442" i="5" s="1"/>
  <c r="H443" i="5" a="1"/>
  <c r="H443" i="5" s="1"/>
  <c r="H444" i="5" a="1"/>
  <c r="H444" i="5" s="1"/>
  <c r="H445" i="5" a="1"/>
  <c r="H445" i="5" s="1"/>
  <c r="H446" i="5" a="1"/>
  <c r="H446" i="5" s="1"/>
  <c r="H447" i="5" a="1"/>
  <c r="H447" i="5" s="1"/>
  <c r="H448" i="5" a="1"/>
  <c r="H448" i="5" s="1"/>
  <c r="H449" i="5" a="1"/>
  <c r="H449" i="5" s="1"/>
  <c r="H450" i="5" a="1"/>
  <c r="H450" i="5" s="1"/>
  <c r="H451" i="5" a="1"/>
  <c r="H451" i="5" s="1"/>
  <c r="H452" i="5" a="1"/>
  <c r="H452" i="5" s="1"/>
  <c r="H453" i="5" a="1"/>
  <c r="H453" i="5" s="1"/>
  <c r="H454" i="5" a="1"/>
  <c r="H454" i="5" s="1"/>
  <c r="H455" i="5" a="1"/>
  <c r="H455" i="5" s="1"/>
  <c r="H456" i="5" a="1"/>
  <c r="H456" i="5" s="1"/>
  <c r="H457" i="5" a="1"/>
  <c r="H457" i="5" s="1"/>
  <c r="H458" i="5" a="1"/>
  <c r="H458" i="5" s="1"/>
  <c r="H459" i="5" a="1"/>
  <c r="H459" i="5" s="1"/>
  <c r="H460" i="5" a="1"/>
  <c r="H460" i="5" s="1"/>
  <c r="H461" i="5" a="1"/>
  <c r="H461" i="5" s="1"/>
  <c r="H462" i="5" a="1"/>
  <c r="H462" i="5" s="1"/>
  <c r="H463" i="5" a="1"/>
  <c r="H463" i="5" s="1"/>
  <c r="H464" i="5" a="1"/>
  <c r="H464" i="5" s="1"/>
  <c r="H465" i="5" a="1"/>
  <c r="H465" i="5" s="1"/>
  <c r="H466" i="5" a="1"/>
  <c r="H466" i="5" s="1"/>
  <c r="H467" i="5" a="1"/>
  <c r="H467" i="5" s="1"/>
  <c r="H468" i="5" a="1"/>
  <c r="H468" i="5" s="1"/>
  <c r="H469" i="5" a="1"/>
  <c r="H469" i="5" s="1"/>
  <c r="H470" i="5" a="1"/>
  <c r="H470" i="5" s="1"/>
  <c r="H471" i="5" a="1"/>
  <c r="H471" i="5" s="1"/>
  <c r="H472" i="5" a="1"/>
  <c r="H472" i="5" s="1"/>
  <c r="H473" i="5" a="1"/>
  <c r="H473" i="5" s="1"/>
  <c r="H474" i="5" a="1"/>
  <c r="H474" i="5" s="1"/>
  <c r="H475" i="5" a="1"/>
  <c r="H475" i="5" s="1"/>
  <c r="H476" i="5" a="1"/>
  <c r="H476" i="5" s="1"/>
  <c r="H477" i="5" a="1"/>
  <c r="H477" i="5" s="1"/>
  <c r="H478" i="5" a="1"/>
  <c r="H478" i="5" s="1"/>
  <c r="H479" i="5" a="1"/>
  <c r="H479" i="5" s="1"/>
  <c r="H480" i="5" a="1"/>
  <c r="H480" i="5" s="1"/>
  <c r="H481" i="5" a="1"/>
  <c r="H481" i="5" s="1"/>
  <c r="H482" i="5" a="1"/>
  <c r="H482" i="5" s="1"/>
  <c r="H483" i="5" a="1"/>
  <c r="H483" i="5" s="1"/>
  <c r="H484" i="5" a="1"/>
  <c r="H484" i="5" s="1"/>
  <c r="H485" i="5" a="1"/>
  <c r="H485" i="5" s="1"/>
  <c r="H486" i="5" a="1"/>
  <c r="H486" i="5" s="1"/>
  <c r="H487" i="5" a="1"/>
  <c r="H487" i="5" s="1"/>
  <c r="H488" i="5" a="1"/>
  <c r="H488" i="5" s="1"/>
  <c r="H489" i="5" a="1"/>
  <c r="H489" i="5" s="1"/>
  <c r="H490" i="5" a="1"/>
  <c r="H490" i="5" s="1"/>
  <c r="H491" i="5" a="1"/>
  <c r="H491" i="5" s="1"/>
  <c r="H492" i="5" a="1"/>
  <c r="H492" i="5" s="1"/>
  <c r="H493" i="5" a="1"/>
  <c r="H493" i="5" s="1"/>
  <c r="H494" i="5" a="1"/>
  <c r="H494" i="5" s="1"/>
  <c r="H495" i="5" a="1"/>
  <c r="H495" i="5" s="1"/>
  <c r="H496" i="5" a="1"/>
  <c r="H496" i="5" s="1"/>
  <c r="H497" i="5" a="1"/>
  <c r="H497" i="5" s="1"/>
  <c r="H498" i="5" a="1"/>
  <c r="H498" i="5" s="1"/>
  <c r="H499" i="5" a="1"/>
  <c r="H499" i="5" s="1"/>
  <c r="H500" i="5" a="1"/>
  <c r="H500" i="5" s="1"/>
  <c r="H501" i="5" a="1"/>
  <c r="H501" i="5" s="1"/>
  <c r="H502" i="5" a="1"/>
  <c r="H502" i="5" s="1"/>
  <c r="H503" i="5" a="1"/>
  <c r="H503" i="5" s="1"/>
  <c r="H504" i="5" a="1"/>
  <c r="H504" i="5" s="1"/>
  <c r="H505" i="5" a="1"/>
  <c r="H505" i="5" s="1"/>
  <c r="H506" i="5" a="1"/>
  <c r="H506" i="5" s="1"/>
  <c r="H507" i="5" a="1"/>
  <c r="H507" i="5" s="1"/>
  <c r="H508" i="5" a="1"/>
  <c r="H508" i="5" s="1"/>
  <c r="H509" i="5" a="1"/>
  <c r="H509" i="5" s="1"/>
  <c r="H510" i="5" a="1"/>
  <c r="H510" i="5" s="1"/>
  <c r="H511" i="5" a="1"/>
  <c r="H511" i="5" s="1"/>
  <c r="H512" i="5" a="1"/>
  <c r="H512" i="5" s="1"/>
  <c r="H513" i="5" a="1"/>
  <c r="H513" i="5" s="1"/>
  <c r="H514" i="5" a="1"/>
  <c r="H514" i="5" s="1"/>
  <c r="H515" i="5" a="1"/>
  <c r="H515" i="5" s="1"/>
  <c r="H516" i="5" a="1"/>
  <c r="H516" i="5" s="1"/>
  <c r="H517" i="5" a="1"/>
  <c r="H517" i="5" s="1"/>
  <c r="H518" i="5" a="1"/>
  <c r="H518" i="5" s="1"/>
  <c r="H519" i="5" a="1"/>
  <c r="H519" i="5" s="1"/>
  <c r="H520" i="5" a="1"/>
  <c r="H520" i="5" s="1"/>
  <c r="H521" i="5" a="1"/>
  <c r="H521" i="5" s="1"/>
  <c r="H522" i="5" a="1"/>
  <c r="H522" i="5" s="1"/>
  <c r="H523" i="5" a="1"/>
  <c r="H523" i="5" s="1"/>
  <c r="H524" i="5" a="1"/>
  <c r="H524" i="5" s="1"/>
  <c r="H525" i="5" a="1"/>
  <c r="H525" i="5" s="1"/>
  <c r="H526" i="5" a="1"/>
  <c r="H526" i="5" s="1"/>
  <c r="H527" i="5" a="1"/>
  <c r="H527" i="5" s="1"/>
  <c r="H528" i="5" a="1"/>
  <c r="H528" i="5" s="1"/>
  <c r="H529" i="5" a="1"/>
  <c r="H529" i="5" s="1"/>
  <c r="H530" i="5" a="1"/>
  <c r="H530" i="5" s="1"/>
  <c r="H531" i="5" a="1"/>
  <c r="H531" i="5" s="1"/>
  <c r="H532" i="5" a="1"/>
  <c r="H532" i="5" s="1"/>
  <c r="H533" i="5" a="1"/>
  <c r="H533" i="5" s="1"/>
  <c r="H534" i="5" a="1"/>
  <c r="H534" i="5" s="1"/>
  <c r="H535" i="5" a="1"/>
  <c r="H535" i="5" s="1"/>
  <c r="H536" i="5" a="1"/>
  <c r="H536" i="5" s="1"/>
  <c r="H537" i="5" a="1"/>
  <c r="H537" i="5" s="1"/>
  <c r="H538" i="5" a="1"/>
  <c r="H538" i="5" s="1"/>
  <c r="H539" i="5" a="1"/>
  <c r="H539" i="5" s="1"/>
  <c r="H540" i="5" a="1"/>
  <c r="H540" i="5" s="1"/>
  <c r="H541" i="5" a="1"/>
  <c r="H541" i="5" s="1"/>
  <c r="H542" i="5" a="1"/>
  <c r="H542" i="5" s="1"/>
  <c r="H543" i="5" a="1"/>
  <c r="H543" i="5" s="1"/>
  <c r="H544" i="5" a="1"/>
  <c r="H544" i="5" s="1"/>
  <c r="H545" i="5" a="1"/>
  <c r="H545" i="5" s="1"/>
  <c r="H546" i="5" a="1"/>
  <c r="H546" i="5" s="1"/>
  <c r="H547" i="5" a="1"/>
  <c r="H547" i="5" s="1"/>
  <c r="H548" i="5" a="1"/>
  <c r="H548" i="5" s="1"/>
  <c r="H549" i="5" a="1"/>
  <c r="H549" i="5" s="1"/>
  <c r="H550" i="5" a="1"/>
  <c r="H550" i="5" s="1"/>
  <c r="H551" i="5" a="1"/>
  <c r="H551" i="5" s="1"/>
  <c r="H552" i="5" a="1"/>
  <c r="H552" i="5" s="1"/>
  <c r="H553" i="5" a="1"/>
  <c r="H553" i="5" s="1"/>
  <c r="H554" i="5" a="1"/>
  <c r="H554" i="5" s="1"/>
  <c r="H555" i="5" a="1"/>
  <c r="H555" i="5" s="1"/>
  <c r="H556" i="5" a="1"/>
  <c r="H556" i="5" s="1"/>
  <c r="H557" i="5" a="1"/>
  <c r="H557" i="5" s="1"/>
  <c r="H558" i="5" a="1"/>
  <c r="H558" i="5" s="1"/>
  <c r="H559" i="5" a="1"/>
  <c r="H559" i="5" s="1"/>
  <c r="H560" i="5" a="1"/>
  <c r="H560" i="5" s="1"/>
  <c r="H561" i="5" a="1"/>
  <c r="H561" i="5" s="1"/>
  <c r="H562" i="5" a="1"/>
  <c r="H562" i="5" s="1"/>
  <c r="H563" i="5" a="1"/>
  <c r="H563" i="5" s="1"/>
  <c r="H564" i="5" a="1"/>
  <c r="H564" i="5" s="1"/>
  <c r="H565" i="5" a="1"/>
  <c r="H565" i="5" s="1"/>
  <c r="H566" i="5" a="1"/>
  <c r="H566" i="5" s="1"/>
  <c r="H567" i="5" a="1"/>
  <c r="H567" i="5" s="1"/>
  <c r="H568" i="5" a="1"/>
  <c r="H568" i="5" s="1"/>
  <c r="H569" i="5" a="1"/>
  <c r="H569" i="5" s="1"/>
  <c r="H570" i="5" a="1"/>
  <c r="H570" i="5" s="1"/>
  <c r="H571" i="5" a="1"/>
  <c r="H571" i="5" s="1"/>
  <c r="H572" i="5" a="1"/>
  <c r="H572" i="5" s="1"/>
  <c r="H573" i="5" a="1"/>
  <c r="H573" i="5" s="1"/>
  <c r="H574" i="5" a="1"/>
  <c r="H574" i="5" s="1"/>
  <c r="H575" i="5" a="1"/>
  <c r="H575" i="5" s="1"/>
  <c r="H576" i="5" a="1"/>
  <c r="H576" i="5" s="1"/>
  <c r="H577" i="5" a="1"/>
  <c r="H577" i="5" s="1"/>
  <c r="H578" i="5" a="1"/>
  <c r="H578" i="5" s="1"/>
  <c r="H579" i="5" a="1"/>
  <c r="H579" i="5" s="1"/>
  <c r="H580" i="5" a="1"/>
  <c r="H580" i="5" s="1"/>
  <c r="H581" i="5" a="1"/>
  <c r="H581" i="5" s="1"/>
  <c r="H582" i="5" a="1"/>
  <c r="H582" i="5" s="1"/>
  <c r="H583" i="5" a="1"/>
  <c r="H583" i="5" s="1"/>
  <c r="H584" i="5" a="1"/>
  <c r="H584" i="5" s="1"/>
  <c r="H585" i="5" a="1"/>
  <c r="H585" i="5" s="1"/>
  <c r="H586" i="5" a="1"/>
  <c r="H586" i="5" s="1"/>
  <c r="H587" i="5" a="1"/>
  <c r="H587" i="5" s="1"/>
  <c r="H588" i="5" a="1"/>
  <c r="H588" i="5" s="1"/>
  <c r="H589" i="5" a="1"/>
  <c r="H589" i="5" s="1"/>
  <c r="H590" i="5" a="1"/>
  <c r="H590" i="5" s="1"/>
  <c r="H591" i="5" a="1"/>
  <c r="H591" i="5" s="1"/>
  <c r="H592" i="5" a="1"/>
  <c r="H592" i="5" s="1"/>
  <c r="H593" i="5" a="1"/>
  <c r="H593" i="5" s="1"/>
  <c r="H594" i="5" a="1"/>
  <c r="H594" i="5" s="1"/>
  <c r="H595" i="5" a="1"/>
  <c r="H595" i="5" s="1"/>
  <c r="H596" i="5" a="1"/>
  <c r="H596" i="5" s="1"/>
  <c r="H597" i="5" a="1"/>
  <c r="H597" i="5" s="1"/>
  <c r="H598" i="5" a="1"/>
  <c r="H598" i="5" s="1"/>
  <c r="H599" i="5" a="1"/>
  <c r="H599" i="5" s="1"/>
  <c r="H600" i="5" a="1"/>
  <c r="H600" i="5" s="1"/>
  <c r="H601" i="5" a="1"/>
  <c r="H601" i="5" s="1"/>
  <c r="H602" i="5" a="1"/>
  <c r="H602" i="5" s="1"/>
  <c r="H603" i="5" a="1"/>
  <c r="H603" i="5" s="1"/>
  <c r="H604" i="5" a="1"/>
  <c r="H604" i="5" s="1"/>
  <c r="H605" i="5" a="1"/>
  <c r="H605" i="5" s="1"/>
  <c r="H606" i="5" a="1"/>
  <c r="H606" i="5" s="1"/>
  <c r="H607" i="5" a="1"/>
  <c r="H607" i="5" s="1"/>
  <c r="H608" i="5" a="1"/>
  <c r="H608" i="5" s="1"/>
  <c r="H609" i="5" a="1"/>
  <c r="H609" i="5" s="1"/>
  <c r="H610" i="5" a="1"/>
  <c r="H610" i="5" s="1"/>
  <c r="H611" i="5" a="1"/>
  <c r="H611" i="5" s="1"/>
  <c r="H612" i="5" a="1"/>
  <c r="H612" i="5" s="1"/>
  <c r="H613" i="5" a="1"/>
  <c r="H613" i="5" s="1"/>
  <c r="H614" i="5" a="1"/>
  <c r="H614" i="5" s="1"/>
  <c r="H615" i="5" a="1"/>
  <c r="H615" i="5" s="1"/>
  <c r="H616" i="5" a="1"/>
  <c r="H616" i="5" s="1"/>
  <c r="H617" i="5" a="1"/>
  <c r="H617" i="5" s="1"/>
  <c r="H618" i="5" a="1"/>
  <c r="H618" i="5" s="1"/>
  <c r="H619" i="5" a="1"/>
  <c r="H619" i="5" s="1"/>
  <c r="H620" i="5" a="1"/>
  <c r="H620" i="5" s="1"/>
  <c r="H621" i="5" a="1"/>
  <c r="H621" i="5" s="1"/>
  <c r="H622" i="5" a="1"/>
  <c r="H622" i="5" s="1"/>
  <c r="H623" i="5" a="1"/>
  <c r="H623" i="5" s="1"/>
  <c r="H624" i="5" a="1"/>
  <c r="H624" i="5" s="1"/>
  <c r="H625" i="5" a="1"/>
  <c r="H625" i="5" s="1"/>
  <c r="H626" i="5" a="1"/>
  <c r="H626" i="5" s="1"/>
  <c r="H627" i="5" a="1"/>
  <c r="H627" i="5" s="1"/>
  <c r="H628" i="5" a="1"/>
  <c r="H628" i="5" s="1"/>
  <c r="H629" i="5" a="1"/>
  <c r="H629" i="5" s="1"/>
  <c r="H630" i="5" a="1"/>
  <c r="H630" i="5" s="1"/>
  <c r="H631" i="5" a="1"/>
  <c r="H631" i="5" s="1"/>
  <c r="H632" i="5" a="1"/>
  <c r="H632" i="5" s="1"/>
  <c r="H633" i="5" a="1"/>
  <c r="H633" i="5" s="1"/>
  <c r="H634" i="5" a="1"/>
  <c r="H634" i="5" s="1"/>
  <c r="H635" i="5" a="1"/>
  <c r="H635" i="5" s="1"/>
  <c r="H636" i="5" a="1"/>
  <c r="H636" i="5" s="1"/>
  <c r="H637" i="5" a="1"/>
  <c r="H637" i="5" s="1"/>
  <c r="H638" i="5" a="1"/>
  <c r="H638" i="5" s="1"/>
  <c r="H639" i="5" a="1"/>
  <c r="H639" i="5" s="1"/>
  <c r="H640" i="5" a="1"/>
  <c r="H640" i="5" s="1"/>
  <c r="H641" i="5" a="1"/>
  <c r="H641" i="5" s="1"/>
  <c r="H642" i="5" a="1"/>
  <c r="H642" i="5" s="1"/>
  <c r="H643" i="5" a="1"/>
  <c r="H643" i="5" s="1"/>
  <c r="H644" i="5" a="1"/>
  <c r="H644" i="5" s="1"/>
  <c r="H645" i="5" a="1"/>
  <c r="H645" i="5" s="1"/>
  <c r="H646" i="5" a="1"/>
  <c r="H646" i="5" s="1"/>
  <c r="H647" i="5" a="1"/>
  <c r="H647" i="5" s="1"/>
  <c r="H648" i="5" a="1"/>
  <c r="H648" i="5" s="1"/>
  <c r="H649" i="5" a="1"/>
  <c r="H649" i="5" s="1"/>
  <c r="H650" i="5" a="1"/>
  <c r="H650" i="5" s="1"/>
  <c r="H651" i="5" a="1"/>
  <c r="H651" i="5" s="1"/>
  <c r="H652" i="5" a="1"/>
  <c r="H652" i="5" s="1"/>
  <c r="H653" i="5" a="1"/>
  <c r="H653" i="5" s="1"/>
  <c r="H654" i="5" a="1"/>
  <c r="H654" i="5" s="1"/>
  <c r="H655" i="5" a="1"/>
  <c r="H655" i="5" s="1"/>
  <c r="H656" i="5" a="1"/>
  <c r="H656" i="5" s="1"/>
  <c r="H657" i="5" a="1"/>
  <c r="H657" i="5" s="1"/>
  <c r="H658" i="5" a="1"/>
  <c r="H658" i="5" s="1"/>
  <c r="H659" i="5" a="1"/>
  <c r="H659" i="5" s="1"/>
  <c r="H660" i="5" a="1"/>
  <c r="H660" i="5" s="1"/>
  <c r="H661" i="5" a="1"/>
  <c r="H661" i="5" s="1"/>
  <c r="H662" i="5" a="1"/>
  <c r="H662" i="5" s="1"/>
  <c r="H663" i="5" a="1"/>
  <c r="H663" i="5" s="1"/>
  <c r="H664" i="5" a="1"/>
  <c r="H664" i="5" s="1"/>
  <c r="H665" i="5" a="1"/>
  <c r="H665" i="5" s="1"/>
  <c r="H666" i="5" a="1"/>
  <c r="H666" i="5" s="1"/>
  <c r="H667" i="5" a="1"/>
  <c r="H667" i="5" s="1"/>
  <c r="H668" i="5" a="1"/>
  <c r="H668" i="5" s="1"/>
  <c r="H669" i="5" a="1"/>
  <c r="H669" i="5" s="1"/>
  <c r="H670" i="5" a="1"/>
  <c r="H670" i="5" s="1"/>
  <c r="H671" i="5" a="1"/>
  <c r="H671" i="5" s="1"/>
  <c r="H672" i="5" a="1"/>
  <c r="H672" i="5" s="1"/>
  <c r="H673" i="5" a="1"/>
  <c r="H673" i="5" s="1"/>
  <c r="H674" i="5" a="1"/>
  <c r="H674" i="5" s="1"/>
  <c r="H675" i="5" a="1"/>
  <c r="H675" i="5" s="1"/>
  <c r="H676" i="5" a="1"/>
  <c r="H676" i="5" s="1"/>
  <c r="H677" i="5" a="1"/>
  <c r="H677" i="5" s="1"/>
  <c r="H678" i="5" a="1"/>
  <c r="H678" i="5" s="1"/>
  <c r="H679" i="5" a="1"/>
  <c r="H679" i="5" s="1"/>
  <c r="H680" i="5" a="1"/>
  <c r="H680" i="5" s="1"/>
  <c r="H681" i="5" a="1"/>
  <c r="H681" i="5" s="1"/>
  <c r="H682" i="5" a="1"/>
  <c r="H682" i="5" s="1"/>
  <c r="H683" i="5" a="1"/>
  <c r="H683" i="5" s="1"/>
  <c r="H684" i="5" a="1"/>
  <c r="H684" i="5" s="1"/>
  <c r="H685" i="5" a="1"/>
  <c r="H685" i="5" s="1"/>
  <c r="H686" i="5" a="1"/>
  <c r="H686" i="5" s="1"/>
  <c r="H687" i="5" a="1"/>
  <c r="H687" i="5" s="1"/>
  <c r="H688" i="5" a="1"/>
  <c r="H688" i="5" s="1"/>
  <c r="H689" i="5" a="1"/>
  <c r="H689" i="5" s="1"/>
  <c r="H690" i="5" a="1"/>
  <c r="H690" i="5" s="1"/>
  <c r="H691" i="5" a="1"/>
  <c r="H691" i="5" s="1"/>
  <c r="H692" i="5" a="1"/>
  <c r="H692" i="5" s="1"/>
  <c r="H693" i="5" a="1"/>
  <c r="H693" i="5" s="1"/>
  <c r="H694" i="5" a="1"/>
  <c r="H694" i="5" s="1"/>
  <c r="H695" i="5" a="1"/>
  <c r="H695" i="5" s="1"/>
  <c r="H696" i="5" a="1"/>
  <c r="H696" i="5" s="1"/>
  <c r="H697" i="5" a="1"/>
  <c r="H697" i="5" s="1"/>
  <c r="H698" i="5" a="1"/>
  <c r="H698" i="5" s="1"/>
  <c r="H699" i="5" a="1"/>
  <c r="H699" i="5" s="1"/>
  <c r="H700" i="5" a="1"/>
  <c r="H700" i="5" s="1"/>
  <c r="H701" i="5" a="1"/>
  <c r="H701" i="5" s="1"/>
  <c r="H702" i="5" a="1"/>
  <c r="H702" i="5" s="1"/>
  <c r="H703" i="5" a="1"/>
  <c r="H703" i="5" s="1"/>
  <c r="H704" i="5" a="1"/>
  <c r="H704" i="5" s="1"/>
  <c r="H705" i="5" a="1"/>
  <c r="H705" i="5" s="1"/>
  <c r="H706" i="5" a="1"/>
  <c r="H706" i="5" s="1"/>
  <c r="H707" i="5" a="1"/>
  <c r="H707" i="5" s="1"/>
  <c r="H708" i="5" a="1"/>
  <c r="H708" i="5" s="1"/>
  <c r="H709" i="5" a="1"/>
  <c r="H709" i="5" s="1"/>
  <c r="H710" i="5" a="1"/>
  <c r="H710" i="5" s="1"/>
  <c r="H711" i="5" a="1"/>
  <c r="H711" i="5" s="1"/>
  <c r="H712" i="5" a="1"/>
  <c r="H712" i="5" s="1"/>
  <c r="H713" i="5" a="1"/>
  <c r="H713" i="5" s="1"/>
  <c r="H714" i="5" a="1"/>
  <c r="H714" i="5" s="1"/>
  <c r="H715" i="5" a="1"/>
  <c r="H715" i="5" s="1"/>
  <c r="H716" i="5" a="1"/>
  <c r="H716" i="5" s="1"/>
  <c r="H717" i="5" a="1"/>
  <c r="H717" i="5" s="1"/>
  <c r="H718" i="5" a="1"/>
  <c r="H718" i="5" s="1"/>
  <c r="H719" i="5" a="1"/>
  <c r="H719" i="5" s="1"/>
  <c r="H720" i="5" a="1"/>
  <c r="H720" i="5" s="1"/>
  <c r="H721" i="5" a="1"/>
  <c r="H721" i="5" s="1"/>
  <c r="H722" i="5" a="1"/>
  <c r="H722" i="5" s="1"/>
  <c r="H723" i="5" a="1"/>
  <c r="H723" i="5" s="1"/>
  <c r="H724" i="5" a="1"/>
  <c r="H724" i="5" s="1"/>
  <c r="H725" i="5" a="1"/>
  <c r="H725" i="5" s="1"/>
  <c r="H726" i="5" a="1"/>
  <c r="H726" i="5" s="1"/>
  <c r="H727" i="5" a="1"/>
  <c r="H727" i="5" s="1"/>
  <c r="H728" i="5" a="1"/>
  <c r="H728" i="5" s="1"/>
  <c r="H729" i="5" a="1"/>
  <c r="H729" i="5" s="1"/>
  <c r="H730" i="5" a="1"/>
  <c r="H730" i="5" s="1"/>
  <c r="H731" i="5" a="1"/>
  <c r="H731" i="5" s="1"/>
  <c r="H732" i="5" a="1"/>
  <c r="H732" i="5" s="1"/>
  <c r="H733" i="5" a="1"/>
  <c r="H733" i="5" s="1"/>
  <c r="H734" i="5" a="1"/>
  <c r="H734" i="5" s="1"/>
  <c r="H735" i="5" a="1"/>
  <c r="H735" i="5" s="1"/>
  <c r="H736" i="5" a="1"/>
  <c r="H736" i="5" s="1"/>
  <c r="H737" i="5" a="1"/>
  <c r="H737" i="5" s="1"/>
  <c r="H738" i="5" a="1"/>
  <c r="H738" i="5" s="1"/>
  <c r="H739" i="5" a="1"/>
  <c r="H739" i="5" s="1"/>
  <c r="H740" i="5" a="1"/>
  <c r="H740" i="5" s="1"/>
  <c r="H741" i="5" a="1"/>
  <c r="H741" i="5" s="1"/>
  <c r="H742" i="5" a="1"/>
  <c r="H742" i="5" s="1"/>
  <c r="H743" i="5" a="1"/>
  <c r="H743" i="5" s="1"/>
  <c r="H744" i="5" a="1"/>
  <c r="H744" i="5" s="1"/>
  <c r="H745" i="5" a="1"/>
  <c r="H745" i="5" s="1"/>
  <c r="H746" i="5" a="1"/>
  <c r="H746" i="5" s="1"/>
  <c r="H747" i="5" a="1"/>
  <c r="H747" i="5" s="1"/>
  <c r="H748" i="5" a="1"/>
  <c r="H748" i="5" s="1"/>
  <c r="H749" i="5" a="1"/>
  <c r="H749" i="5" s="1"/>
  <c r="H750" i="5" a="1"/>
  <c r="H750" i="5" s="1"/>
  <c r="H751" i="5" a="1"/>
  <c r="H751" i="5" s="1"/>
  <c r="H752" i="5" a="1"/>
  <c r="H752" i="5" s="1"/>
  <c r="H753" i="5" a="1"/>
  <c r="H753" i="5" s="1"/>
  <c r="H754" i="5" a="1"/>
  <c r="H754" i="5" s="1"/>
  <c r="H755" i="5" a="1"/>
  <c r="H755" i="5" s="1"/>
  <c r="H756" i="5" a="1"/>
  <c r="H756" i="5" s="1"/>
  <c r="H757" i="5" a="1"/>
  <c r="H757" i="5" s="1"/>
  <c r="H758" i="5" a="1"/>
  <c r="H758" i="5" s="1"/>
  <c r="H759" i="5" a="1"/>
  <c r="H759" i="5" s="1"/>
  <c r="H760" i="5" a="1"/>
  <c r="H760" i="5" s="1"/>
  <c r="H761" i="5" a="1"/>
  <c r="H761" i="5" s="1"/>
  <c r="H762" i="5" a="1"/>
  <c r="H762" i="5" s="1"/>
  <c r="H763" i="5" a="1"/>
  <c r="H763" i="5" s="1"/>
  <c r="H764" i="5" a="1"/>
  <c r="H764" i="5" s="1"/>
  <c r="H765" i="5" a="1"/>
  <c r="H765" i="5" s="1"/>
  <c r="H766" i="5" a="1"/>
  <c r="H766" i="5" s="1"/>
  <c r="H767" i="5" a="1"/>
  <c r="H767" i="5" s="1"/>
  <c r="H768" i="5" a="1"/>
  <c r="H768" i="5" s="1"/>
  <c r="H769" i="5" a="1"/>
  <c r="H769" i="5" s="1"/>
  <c r="H770" i="5" a="1"/>
  <c r="H770" i="5" s="1"/>
  <c r="H771" i="5" a="1"/>
  <c r="H771" i="5" s="1"/>
  <c r="H772" i="5" a="1"/>
  <c r="H772" i="5" s="1"/>
  <c r="H773" i="5" a="1"/>
  <c r="H773" i="5" s="1"/>
  <c r="H774" i="5" a="1"/>
  <c r="H774" i="5" s="1"/>
  <c r="H775" i="5" a="1"/>
  <c r="H775" i="5" s="1"/>
  <c r="H776" i="5" a="1"/>
  <c r="H776" i="5" s="1"/>
  <c r="H777" i="5" a="1"/>
  <c r="H777" i="5" s="1"/>
  <c r="H778" i="5" a="1"/>
  <c r="H778" i="5" s="1"/>
  <c r="H779" i="5" a="1"/>
  <c r="H779" i="5" s="1"/>
  <c r="H780" i="5" a="1"/>
  <c r="H780" i="5" s="1"/>
  <c r="H781" i="5" a="1"/>
  <c r="H781" i="5" s="1"/>
  <c r="H782" i="5" a="1"/>
  <c r="H782" i="5" s="1"/>
  <c r="H783" i="5" a="1"/>
  <c r="H783" i="5" s="1"/>
  <c r="H784" i="5" a="1"/>
  <c r="H784" i="5" s="1"/>
  <c r="H785" i="5" a="1"/>
  <c r="H785" i="5" s="1"/>
  <c r="H786" i="5" a="1"/>
  <c r="H786" i="5" s="1"/>
  <c r="H787" i="5" a="1"/>
  <c r="H787" i="5" s="1"/>
  <c r="H788" i="5" a="1"/>
  <c r="H788" i="5" s="1"/>
  <c r="H789" i="5" a="1"/>
  <c r="H789" i="5" s="1"/>
  <c r="H790" i="5" a="1"/>
  <c r="H790" i="5" s="1"/>
  <c r="H791" i="5" a="1"/>
  <c r="H791" i="5" s="1"/>
  <c r="H792" i="5" a="1"/>
  <c r="H792" i="5" s="1"/>
  <c r="H793" i="5" a="1"/>
  <c r="H793" i="5" s="1"/>
  <c r="H794" i="5" a="1"/>
  <c r="H794" i="5" s="1"/>
  <c r="H795" i="5" a="1"/>
  <c r="H795" i="5" s="1"/>
  <c r="H796" i="5" a="1"/>
  <c r="H796" i="5" s="1"/>
  <c r="H797" i="5" a="1"/>
  <c r="H797" i="5" s="1"/>
  <c r="H798" i="5" a="1"/>
  <c r="H798" i="5" s="1"/>
  <c r="H799" i="5" a="1"/>
  <c r="H799" i="5" s="1"/>
  <c r="H800" i="5" a="1"/>
  <c r="H800" i="5" s="1"/>
  <c r="H801" i="5" a="1"/>
  <c r="H801" i="5" s="1"/>
  <c r="H802" i="5" a="1"/>
  <c r="H802" i="5" s="1"/>
  <c r="H803" i="5" a="1"/>
  <c r="H803" i="5" s="1"/>
  <c r="H804" i="5" a="1"/>
  <c r="H804" i="5" s="1"/>
  <c r="H805" i="5" a="1"/>
  <c r="H805" i="5" s="1"/>
  <c r="H806" i="5" a="1"/>
  <c r="H806" i="5" s="1"/>
  <c r="H807" i="5" a="1"/>
  <c r="H807" i="5" s="1"/>
  <c r="H808" i="5" a="1"/>
  <c r="H808" i="5" s="1"/>
  <c r="H809" i="5" a="1"/>
  <c r="H809" i="5" s="1"/>
  <c r="H810" i="5" a="1"/>
  <c r="H810" i="5" s="1"/>
  <c r="H811" i="5" a="1"/>
  <c r="H811" i="5" s="1"/>
  <c r="H812" i="5" a="1"/>
  <c r="H812" i="5" s="1"/>
  <c r="H813" i="5" a="1"/>
  <c r="H813" i="5" s="1"/>
  <c r="H814" i="5" a="1"/>
  <c r="H814" i="5" s="1"/>
  <c r="H815" i="5" a="1"/>
  <c r="H815" i="5" s="1"/>
  <c r="H816" i="5" a="1"/>
  <c r="H816" i="5" s="1"/>
  <c r="H817" i="5" a="1"/>
  <c r="H817" i="5" s="1"/>
  <c r="H818" i="5" a="1"/>
  <c r="H818" i="5" s="1"/>
  <c r="H819" i="5" a="1"/>
  <c r="H819" i="5" s="1"/>
  <c r="H820" i="5" a="1"/>
  <c r="H820" i="5" s="1"/>
  <c r="H821" i="5" a="1"/>
  <c r="H821" i="5" s="1"/>
  <c r="H822" i="5" a="1"/>
  <c r="H822" i="5" s="1"/>
  <c r="H823" i="5" a="1"/>
  <c r="H823" i="5" s="1"/>
  <c r="H824" i="5" a="1"/>
  <c r="H824" i="5" s="1"/>
  <c r="H825" i="5" a="1"/>
  <c r="H825" i="5" s="1"/>
  <c r="H826" i="5" a="1"/>
  <c r="H826" i="5" s="1"/>
  <c r="H827" i="5" a="1"/>
  <c r="H827" i="5" s="1"/>
  <c r="H828" i="5" a="1"/>
  <c r="H828" i="5" s="1"/>
  <c r="H829" i="5" a="1"/>
  <c r="H829" i="5" s="1"/>
  <c r="H830" i="5" a="1"/>
  <c r="H830" i="5" s="1"/>
  <c r="H831" i="5" a="1"/>
  <c r="H831" i="5" s="1"/>
  <c r="H832" i="5" a="1"/>
  <c r="H832" i="5" s="1"/>
  <c r="H833" i="5" a="1"/>
  <c r="H833" i="5" s="1"/>
  <c r="H834" i="5" a="1"/>
  <c r="H834" i="5" s="1"/>
  <c r="H835" i="5" a="1"/>
  <c r="H835" i="5" s="1"/>
  <c r="H836" i="5" a="1"/>
  <c r="H836" i="5" s="1"/>
  <c r="H837" i="5" a="1"/>
  <c r="H837" i="5" s="1"/>
  <c r="H838" i="5" a="1"/>
  <c r="H838" i="5" s="1"/>
  <c r="H839" i="5" a="1"/>
  <c r="H839" i="5" s="1"/>
  <c r="H840" i="5" a="1"/>
  <c r="H840" i="5" s="1"/>
  <c r="H841" i="5" a="1"/>
  <c r="H841" i="5" s="1"/>
  <c r="H842" i="5" a="1"/>
  <c r="H842" i="5" s="1"/>
  <c r="H843" i="5" a="1"/>
  <c r="H843" i="5" s="1"/>
  <c r="H844" i="5" a="1"/>
  <c r="H844" i="5" s="1"/>
  <c r="H845" i="5" a="1"/>
  <c r="H845" i="5" s="1"/>
  <c r="H846" i="5" a="1"/>
  <c r="H846" i="5" s="1"/>
  <c r="H847" i="5" a="1"/>
  <c r="H847" i="5" s="1"/>
  <c r="H848" i="5" a="1"/>
  <c r="H848" i="5" s="1"/>
  <c r="H849" i="5" a="1"/>
  <c r="H849" i="5" s="1"/>
  <c r="H850" i="5" a="1"/>
  <c r="H850" i="5" s="1"/>
  <c r="H851" i="5" a="1"/>
  <c r="H851" i="5" s="1"/>
  <c r="H852" i="5" a="1"/>
  <c r="H852" i="5" s="1"/>
  <c r="H853" i="5" a="1"/>
  <c r="H853" i="5" s="1"/>
  <c r="H854" i="5" a="1"/>
  <c r="H854" i="5" s="1"/>
  <c r="H855" i="5" a="1"/>
  <c r="H855" i="5" s="1"/>
  <c r="H856" i="5" a="1"/>
  <c r="H856" i="5" s="1"/>
  <c r="H857" i="5" a="1"/>
  <c r="H857" i="5" s="1"/>
  <c r="H858" i="5" a="1"/>
  <c r="H858" i="5" s="1"/>
  <c r="H859" i="5" a="1"/>
  <c r="H859" i="5" s="1"/>
  <c r="H860" i="5" a="1"/>
  <c r="H860" i="5" s="1"/>
  <c r="H861" i="5" a="1"/>
  <c r="H861" i="5" s="1"/>
  <c r="H862" i="5" a="1"/>
  <c r="H862" i="5" s="1"/>
  <c r="H863" i="5" a="1"/>
  <c r="H863" i="5" s="1"/>
  <c r="H864" i="5" a="1"/>
  <c r="H864" i="5" s="1"/>
  <c r="H865" i="5" a="1"/>
  <c r="H865" i="5" s="1"/>
  <c r="H866" i="5" a="1"/>
  <c r="H866" i="5" s="1"/>
  <c r="H867" i="5" a="1"/>
  <c r="H867" i="5" s="1"/>
  <c r="H868" i="5" a="1"/>
  <c r="H868" i="5" s="1"/>
  <c r="H869" i="5" a="1"/>
  <c r="H869" i="5" s="1"/>
  <c r="H870" i="5" a="1"/>
  <c r="H870" i="5" s="1"/>
  <c r="H871" i="5" a="1"/>
  <c r="H871" i="5" s="1"/>
  <c r="H872" i="5" a="1"/>
  <c r="H872" i="5" s="1"/>
  <c r="H873" i="5" a="1"/>
  <c r="H873" i="5" s="1"/>
  <c r="H874" i="5" a="1"/>
  <c r="H874" i="5" s="1"/>
  <c r="H875" i="5" a="1"/>
  <c r="H875" i="5" s="1"/>
  <c r="H876" i="5" a="1"/>
  <c r="H876" i="5" s="1"/>
  <c r="H877" i="5" a="1"/>
  <c r="H877" i="5" s="1"/>
  <c r="H878" i="5" a="1"/>
  <c r="H878" i="5" s="1"/>
  <c r="H879" i="5" a="1"/>
  <c r="H879" i="5" s="1"/>
  <c r="H880" i="5" a="1"/>
  <c r="H880" i="5" s="1"/>
  <c r="H881" i="5" a="1"/>
  <c r="H881" i="5" s="1"/>
  <c r="H882" i="5" a="1"/>
  <c r="H882" i="5" s="1"/>
  <c r="H883" i="5" a="1"/>
  <c r="H883" i="5" s="1"/>
  <c r="H884" i="5" a="1"/>
  <c r="H884" i="5" s="1"/>
  <c r="H885" i="5" a="1"/>
  <c r="H885" i="5" s="1"/>
  <c r="H886" i="5" a="1"/>
  <c r="H886" i="5" s="1"/>
  <c r="H887" i="5" a="1"/>
  <c r="H887" i="5" s="1"/>
  <c r="H888" i="5" a="1"/>
  <c r="H888" i="5" s="1"/>
  <c r="H889" i="5" a="1"/>
  <c r="H889" i="5" s="1"/>
  <c r="H890" i="5" a="1"/>
  <c r="H890" i="5" s="1"/>
  <c r="H891" i="5" a="1"/>
  <c r="H891" i="5" s="1"/>
  <c r="H892" i="5" a="1"/>
  <c r="H892" i="5" s="1"/>
  <c r="H893" i="5" a="1"/>
  <c r="H893" i="5" s="1"/>
  <c r="H894" i="5" a="1"/>
  <c r="H894" i="5" s="1"/>
  <c r="H895" i="5" a="1"/>
  <c r="H895" i="5" s="1"/>
  <c r="H896" i="5" a="1"/>
  <c r="H896" i="5" s="1"/>
  <c r="H897" i="5" a="1"/>
  <c r="H897" i="5" s="1"/>
  <c r="H898" i="5" a="1"/>
  <c r="H898" i="5" s="1"/>
  <c r="H899" i="5" a="1"/>
  <c r="H899" i="5" s="1"/>
  <c r="H900" i="5" a="1"/>
  <c r="H900" i="5" s="1"/>
  <c r="H901" i="5" a="1"/>
  <c r="H901" i="5" s="1"/>
  <c r="H902" i="5" a="1"/>
  <c r="H902" i="5" s="1"/>
  <c r="H903" i="5" a="1"/>
  <c r="H903" i="5" s="1"/>
  <c r="H904" i="5" a="1"/>
  <c r="H904" i="5" s="1"/>
  <c r="H905" i="5" a="1"/>
  <c r="H905" i="5" s="1"/>
  <c r="H906" i="5" a="1"/>
  <c r="H906" i="5" s="1"/>
  <c r="H907" i="5" a="1"/>
  <c r="H907" i="5" s="1"/>
  <c r="H908" i="5" a="1"/>
  <c r="H908" i="5" s="1"/>
  <c r="H909" i="5" a="1"/>
  <c r="H909" i="5" s="1"/>
  <c r="H910" i="5" a="1"/>
  <c r="H910" i="5" s="1"/>
  <c r="H911" i="5" a="1"/>
  <c r="H911" i="5" s="1"/>
  <c r="H912" i="5" a="1"/>
  <c r="H912" i="5" s="1"/>
  <c r="H913" i="5" a="1"/>
  <c r="H913" i="5" s="1"/>
  <c r="H914" i="5" a="1"/>
  <c r="H914" i="5" s="1"/>
  <c r="H915" i="5" a="1"/>
  <c r="H915" i="5" s="1"/>
  <c r="H916" i="5" a="1"/>
  <c r="H916" i="5" s="1"/>
  <c r="H917" i="5" a="1"/>
  <c r="H917" i="5" s="1"/>
  <c r="H918" i="5" a="1"/>
  <c r="H918" i="5" s="1"/>
  <c r="H919" i="5" a="1"/>
  <c r="H919" i="5" s="1"/>
  <c r="H920" i="5" a="1"/>
  <c r="H920" i="5" s="1"/>
  <c r="H921" i="5" a="1"/>
  <c r="H921" i="5" s="1"/>
  <c r="H922" i="5" a="1"/>
  <c r="H922" i="5" s="1"/>
  <c r="H923" i="5" a="1"/>
  <c r="H923" i="5" s="1"/>
  <c r="H924" i="5" a="1"/>
  <c r="H924" i="5" s="1"/>
  <c r="H925" i="5" a="1"/>
  <c r="H925" i="5" s="1"/>
  <c r="H926" i="5" a="1"/>
  <c r="H926" i="5" s="1"/>
  <c r="H927" i="5" a="1"/>
  <c r="H927" i="5" s="1"/>
  <c r="H928" i="5" a="1"/>
  <c r="H928" i="5" s="1"/>
  <c r="H929" i="5" a="1"/>
  <c r="H929" i="5" s="1"/>
  <c r="H930" i="5" a="1"/>
  <c r="H930" i="5" s="1"/>
  <c r="H931" i="5" a="1"/>
  <c r="H931" i="5" s="1"/>
  <c r="H932" i="5" a="1"/>
  <c r="H932" i="5" s="1"/>
  <c r="H933" i="5" a="1"/>
  <c r="H933" i="5" s="1"/>
  <c r="H934" i="5" a="1"/>
  <c r="H934" i="5" s="1"/>
  <c r="H935" i="5" a="1"/>
  <c r="H935" i="5" s="1"/>
  <c r="H936" i="5" a="1"/>
  <c r="H936" i="5" s="1"/>
  <c r="H937" i="5" a="1"/>
  <c r="H937" i="5" s="1"/>
  <c r="H938" i="5" a="1"/>
  <c r="H938" i="5" s="1"/>
  <c r="H939" i="5" a="1"/>
  <c r="H939" i="5" s="1"/>
  <c r="H940" i="5" a="1"/>
  <c r="H940" i="5" s="1"/>
  <c r="H941" i="5" a="1"/>
  <c r="H941" i="5" s="1"/>
  <c r="H942" i="5" a="1"/>
  <c r="H942" i="5" s="1"/>
  <c r="H943" i="5" a="1"/>
  <c r="H943" i="5" s="1"/>
  <c r="H944" i="5" a="1"/>
  <c r="H944" i="5" s="1"/>
  <c r="H945" i="5" a="1"/>
  <c r="H945" i="5" s="1"/>
  <c r="H946" i="5" a="1"/>
  <c r="H946" i="5" s="1"/>
  <c r="H947" i="5" a="1"/>
  <c r="H947" i="5" s="1"/>
  <c r="H948" i="5" a="1"/>
  <c r="H948" i="5" s="1"/>
  <c r="H949" i="5" a="1"/>
  <c r="H949" i="5" s="1"/>
  <c r="H950" i="5" a="1"/>
  <c r="H950" i="5" s="1"/>
  <c r="H951" i="5" a="1"/>
  <c r="H951" i="5" s="1"/>
  <c r="H952" i="5" a="1"/>
  <c r="H952" i="5" s="1"/>
  <c r="H953" i="5" a="1"/>
  <c r="H953" i="5" s="1"/>
  <c r="H954" i="5" a="1"/>
  <c r="H954" i="5" s="1"/>
  <c r="H955" i="5" a="1"/>
  <c r="H955" i="5" s="1"/>
  <c r="H956" i="5" a="1"/>
  <c r="H956" i="5" s="1"/>
  <c r="H957" i="5" a="1"/>
  <c r="H957" i="5" s="1"/>
  <c r="H958" i="5" a="1"/>
  <c r="H958" i="5" s="1"/>
  <c r="H959" i="5" a="1"/>
  <c r="H959" i="5" s="1"/>
  <c r="H960" i="5" a="1"/>
  <c r="H960" i="5" s="1"/>
  <c r="H961" i="5" a="1"/>
  <c r="H961" i="5" s="1"/>
  <c r="H962" i="5" a="1"/>
  <c r="H962" i="5" s="1"/>
  <c r="H963" i="5" a="1"/>
  <c r="H963" i="5" s="1"/>
  <c r="H964" i="5" a="1"/>
  <c r="H964" i="5" s="1"/>
  <c r="H965" i="5" a="1"/>
  <c r="H965" i="5" s="1"/>
  <c r="H966" i="5" a="1"/>
  <c r="H966" i="5" s="1"/>
  <c r="H967" i="5" a="1"/>
  <c r="H967" i="5" s="1"/>
  <c r="H968" i="5" a="1"/>
  <c r="H968" i="5" s="1"/>
  <c r="H969" i="5" a="1"/>
  <c r="H969" i="5" s="1"/>
  <c r="H970" i="5" a="1"/>
  <c r="H970" i="5" s="1"/>
  <c r="H971" i="5" a="1"/>
  <c r="H971" i="5" s="1"/>
  <c r="H972" i="5" a="1"/>
  <c r="H972" i="5" s="1"/>
  <c r="H973" i="5" a="1"/>
  <c r="H973" i="5" s="1"/>
  <c r="H974" i="5" a="1"/>
  <c r="H974" i="5" s="1"/>
  <c r="H975" i="5" a="1"/>
  <c r="H975" i="5" s="1"/>
  <c r="H976" i="5" a="1"/>
  <c r="H976" i="5" s="1"/>
  <c r="H977" i="5" a="1"/>
  <c r="H977" i="5" s="1"/>
  <c r="H978" i="5" a="1"/>
  <c r="H978" i="5" s="1"/>
  <c r="H979" i="5" a="1"/>
  <c r="H979" i="5" s="1"/>
  <c r="H980" i="5" a="1"/>
  <c r="H980" i="5" s="1"/>
  <c r="H981" i="5" a="1"/>
  <c r="H981" i="5" s="1"/>
  <c r="H982" i="5" a="1"/>
  <c r="H982" i="5" s="1"/>
  <c r="H983" i="5" a="1"/>
  <c r="H983" i="5" s="1"/>
  <c r="H984" i="5" a="1"/>
  <c r="H984" i="5" s="1"/>
  <c r="H985" i="5" a="1"/>
  <c r="H985" i="5" s="1"/>
  <c r="H986" i="5" a="1"/>
  <c r="H986" i="5" s="1"/>
  <c r="H987" i="5" a="1"/>
  <c r="H987" i="5" s="1"/>
  <c r="H988" i="5" a="1"/>
  <c r="H988" i="5" s="1"/>
  <c r="H989" i="5" a="1"/>
  <c r="H989" i="5" s="1"/>
  <c r="H990" i="5" a="1"/>
  <c r="H990" i="5" s="1"/>
  <c r="H991" i="5" a="1"/>
  <c r="H991" i="5" s="1"/>
  <c r="H992" i="5" a="1"/>
  <c r="H992" i="5" s="1"/>
  <c r="H993" i="5" a="1"/>
  <c r="H993" i="5" s="1"/>
  <c r="H994" i="5" a="1"/>
  <c r="H994" i="5" s="1"/>
  <c r="H995" i="5" a="1"/>
  <c r="H995" i="5" s="1"/>
  <c r="H996" i="5" a="1"/>
  <c r="H996" i="5" s="1"/>
  <c r="H997" i="5" a="1"/>
  <c r="H997" i="5" s="1"/>
  <c r="H998" i="5" a="1"/>
  <c r="H998" i="5" s="1"/>
  <c r="H999" i="5" a="1"/>
  <c r="H999" i="5" s="1"/>
  <c r="H1000" i="5" a="1"/>
  <c r="H1000" i="5" s="1"/>
  <c r="H1001" i="5" a="1"/>
  <c r="H1001" i="5" s="1"/>
  <c r="H1002" i="5" a="1"/>
  <c r="H1002" i="5" s="1"/>
  <c r="H1003" i="5" a="1"/>
  <c r="H1003" i="5" s="1"/>
  <c r="H1004" i="5" a="1"/>
  <c r="H1004" i="5" s="1"/>
  <c r="H1005" i="5" a="1"/>
  <c r="H1005" i="5" s="1"/>
  <c r="H1006" i="5" a="1"/>
  <c r="H1006" i="5" s="1"/>
  <c r="H1007" i="5" a="1"/>
  <c r="H1007" i="5" s="1"/>
  <c r="H1008" i="5" a="1"/>
  <c r="H1008" i="5" s="1"/>
  <c r="H1009" i="5" a="1"/>
  <c r="H1009" i="5" s="1"/>
  <c r="H1010" i="5" a="1"/>
  <c r="H1010" i="5" s="1"/>
  <c r="H1011" i="5" a="1"/>
  <c r="H1011" i="5" s="1"/>
  <c r="H1012" i="5" a="1"/>
  <c r="H1012" i="5" s="1"/>
  <c r="H1013" i="5" a="1"/>
  <c r="H1013" i="5" s="1"/>
  <c r="H1014" i="5" a="1"/>
  <c r="H1014" i="5" s="1"/>
  <c r="H1015" i="5" a="1"/>
  <c r="H1015" i="5" s="1"/>
  <c r="H1016" i="5" a="1"/>
  <c r="H1016" i="5" s="1"/>
  <c r="H1017" i="5" a="1"/>
  <c r="H1017" i="5" s="1"/>
  <c r="H1018" i="5" a="1"/>
  <c r="H1018" i="5" s="1"/>
  <c r="H1019" i="5" a="1"/>
  <c r="H1019" i="5" s="1"/>
  <c r="H1020" i="5" a="1"/>
  <c r="H1020" i="5" s="1"/>
  <c r="H1021" i="5" a="1"/>
  <c r="H1021" i="5" s="1"/>
  <c r="H1022" i="5" a="1"/>
  <c r="H1022" i="5" s="1"/>
  <c r="H1023" i="5" a="1"/>
  <c r="H1023" i="5" s="1"/>
  <c r="H1024" i="5" a="1"/>
  <c r="H1024" i="5" s="1"/>
  <c r="H1025" i="5" a="1"/>
  <c r="H1025" i="5" s="1"/>
  <c r="H1026" i="5" a="1"/>
  <c r="H1026" i="5" s="1"/>
  <c r="H1027" i="5" a="1"/>
  <c r="H1027" i="5" s="1"/>
  <c r="H1028" i="5" a="1"/>
  <c r="H1028" i="5" s="1"/>
  <c r="H1029" i="5" a="1"/>
  <c r="H1029" i="5" s="1"/>
  <c r="H1030" i="5" a="1"/>
  <c r="H1030" i="5" s="1"/>
  <c r="H1031" i="5" a="1"/>
  <c r="H1031" i="5" s="1"/>
  <c r="H1032" i="5" a="1"/>
  <c r="H1032" i="5" s="1"/>
  <c r="H1033" i="5" a="1"/>
  <c r="H1033" i="5" s="1"/>
  <c r="H1034" i="5" a="1"/>
  <c r="H1034" i="5" s="1"/>
  <c r="H1035" i="5" a="1"/>
  <c r="H1035" i="5" s="1"/>
  <c r="H1036" i="5" a="1"/>
  <c r="H1036" i="5" s="1"/>
  <c r="H1037" i="5" a="1"/>
  <c r="H1037" i="5" s="1"/>
  <c r="H1038" i="5" a="1"/>
  <c r="H1038" i="5" s="1"/>
  <c r="H1039" i="5" a="1"/>
  <c r="H1039" i="5" s="1"/>
  <c r="H1040" i="5" a="1"/>
  <c r="H1040" i="5" s="1"/>
  <c r="H1041" i="5" a="1"/>
  <c r="H1041" i="5" s="1"/>
  <c r="H1042" i="5" a="1"/>
  <c r="H1042" i="5" s="1"/>
  <c r="H1043" i="5" a="1"/>
  <c r="H1043" i="5" s="1"/>
  <c r="H1044" i="5" a="1"/>
  <c r="H1044" i="5" s="1"/>
  <c r="H1045" i="5" a="1"/>
  <c r="H1045" i="5" s="1"/>
  <c r="H1046" i="5" a="1"/>
  <c r="H1046" i="5" s="1"/>
  <c r="H1047" i="5" a="1"/>
  <c r="H1047" i="5" s="1"/>
  <c r="H1048" i="5" a="1"/>
  <c r="H1048" i="5" s="1"/>
  <c r="H1049" i="5" a="1"/>
  <c r="H1049" i="5" s="1"/>
  <c r="H1050" i="5" a="1"/>
  <c r="H1050" i="5" s="1"/>
  <c r="H1051" i="5" a="1"/>
  <c r="H1051" i="5" s="1"/>
  <c r="H1052" i="5" a="1"/>
  <c r="H1052" i="5" s="1"/>
  <c r="H1053" i="5" a="1"/>
  <c r="H1053" i="5" s="1"/>
  <c r="H1054" i="5" a="1"/>
  <c r="H1054" i="5" s="1"/>
  <c r="H1055" i="5" a="1"/>
  <c r="H1055" i="5" s="1"/>
  <c r="H1056" i="5" a="1"/>
  <c r="H1056" i="5" s="1"/>
  <c r="H1057" i="5" a="1"/>
  <c r="H1057" i="5" s="1"/>
  <c r="H1058" i="5" a="1"/>
  <c r="H1058" i="5" s="1"/>
  <c r="H1059" i="5" a="1"/>
  <c r="H1059" i="5" s="1"/>
  <c r="H1060" i="5" a="1"/>
  <c r="H1060" i="5" s="1"/>
  <c r="H1061" i="5" a="1"/>
  <c r="H1061" i="5" s="1"/>
  <c r="H1062" i="5" a="1"/>
  <c r="H1062" i="5" s="1"/>
  <c r="H1063" i="5" a="1"/>
  <c r="H1063" i="5" s="1"/>
  <c r="H1064" i="5" a="1"/>
  <c r="H1064" i="5" s="1"/>
  <c r="H1065" i="5" a="1"/>
  <c r="H1065" i="5" s="1"/>
  <c r="H1066" i="5" a="1"/>
  <c r="H1066" i="5" s="1"/>
  <c r="H1067" i="5" a="1"/>
  <c r="H1067" i="5" s="1"/>
  <c r="H1068" i="5" a="1"/>
  <c r="H1068" i="5" s="1"/>
  <c r="H1069" i="5" a="1"/>
  <c r="H1069" i="5" s="1"/>
  <c r="H1070" i="5" a="1"/>
  <c r="H1070" i="5" s="1"/>
  <c r="H1071" i="5" a="1"/>
  <c r="H1071" i="5" s="1"/>
  <c r="H1072" i="5" a="1"/>
  <c r="H1072" i="5" s="1"/>
  <c r="H1073" i="5" a="1"/>
  <c r="H1073" i="5" s="1"/>
  <c r="H1074" i="5" a="1"/>
  <c r="H1074" i="5" s="1"/>
  <c r="H1075" i="5" a="1"/>
  <c r="H1075" i="5" s="1"/>
  <c r="H1076" i="5" a="1"/>
  <c r="H1076" i="5" s="1"/>
  <c r="H1077" i="5" a="1"/>
  <c r="H1077" i="5" s="1"/>
  <c r="H1078" i="5" a="1"/>
  <c r="H1078" i="5" s="1"/>
  <c r="H1079" i="5" a="1"/>
  <c r="H1079" i="5" s="1"/>
  <c r="H1080" i="5" a="1"/>
  <c r="H1080" i="5" s="1"/>
  <c r="H1081" i="5" a="1"/>
  <c r="H1081" i="5" s="1"/>
  <c r="H1082" i="5" a="1"/>
  <c r="H1082" i="5" s="1"/>
  <c r="H1083" i="5" a="1"/>
  <c r="H1083" i="5" s="1"/>
  <c r="H1084" i="5" a="1"/>
  <c r="H1084" i="5" s="1"/>
  <c r="H1085" i="5" a="1"/>
  <c r="H1085" i="5" s="1"/>
  <c r="H1086" i="5" a="1"/>
  <c r="H1086" i="5" s="1"/>
  <c r="H1087" i="5" a="1"/>
  <c r="H1087" i="5" s="1"/>
  <c r="H1088" i="5" a="1"/>
  <c r="H1088" i="5" s="1"/>
  <c r="H1089" i="5" a="1"/>
  <c r="H1089" i="5" s="1"/>
  <c r="H1090" i="5" a="1"/>
  <c r="H1090" i="5" s="1"/>
  <c r="H1091" i="5" a="1"/>
  <c r="H1091" i="5" s="1"/>
  <c r="H1092" i="5" a="1"/>
  <c r="H1092" i="5" s="1"/>
  <c r="H1093" i="5" a="1"/>
  <c r="H1093" i="5" s="1"/>
  <c r="H1094" i="5" a="1"/>
  <c r="H1094" i="5" s="1"/>
  <c r="H1095" i="5" a="1"/>
  <c r="H1095" i="5" s="1"/>
  <c r="H1096" i="5" a="1"/>
  <c r="H1096" i="5" s="1"/>
  <c r="H1097" i="5" a="1"/>
  <c r="H1097" i="5" s="1"/>
  <c r="H1098" i="5" a="1"/>
  <c r="H1098" i="5" s="1"/>
  <c r="H1099" i="5" a="1"/>
  <c r="H1099" i="5" s="1"/>
  <c r="H1100" i="5" a="1"/>
  <c r="H1100" i="5" s="1"/>
  <c r="H1101" i="5" a="1"/>
  <c r="H1101" i="5" s="1"/>
  <c r="H1102" i="5" a="1"/>
  <c r="H1102" i="5" s="1"/>
  <c r="H1103" i="5" a="1"/>
  <c r="H1103" i="5" s="1"/>
  <c r="H1104" i="5" a="1"/>
  <c r="H1104" i="5" s="1"/>
  <c r="H1105" i="5" a="1"/>
  <c r="H1105" i="5" s="1"/>
  <c r="H1106" i="5" a="1"/>
  <c r="H1106" i="5" s="1"/>
  <c r="H1107" i="5" a="1"/>
  <c r="H1107" i="5" s="1"/>
  <c r="H1108" i="5" a="1"/>
  <c r="H1108" i="5" s="1"/>
  <c r="H1109" i="5" a="1"/>
  <c r="H1109" i="5" s="1"/>
  <c r="H1110" i="5" a="1"/>
  <c r="H1110" i="5" s="1"/>
  <c r="H1111" i="5" a="1"/>
  <c r="H1111" i="5" s="1"/>
  <c r="H1112" i="5" a="1"/>
  <c r="H1112" i="5" s="1"/>
  <c r="H1113" i="5" a="1"/>
  <c r="H1113" i="5" s="1"/>
  <c r="H1114" i="5" a="1"/>
  <c r="H1114" i="5" s="1"/>
  <c r="H1115" i="5" a="1"/>
  <c r="H1115" i="5" s="1"/>
  <c r="H1116" i="5" a="1"/>
  <c r="H1116" i="5" s="1"/>
  <c r="H1117" i="5" a="1"/>
  <c r="H1117" i="5" s="1"/>
  <c r="H1118" i="5" a="1"/>
  <c r="H1118" i="5" s="1"/>
  <c r="H1119" i="5" a="1"/>
  <c r="H1119" i="5" s="1"/>
  <c r="H1120" i="5" a="1"/>
  <c r="H1120" i="5" s="1"/>
  <c r="H1121" i="5" a="1"/>
  <c r="H1121" i="5" s="1"/>
  <c r="H1122" i="5" a="1"/>
  <c r="H1122" i="5" s="1"/>
  <c r="H1123" i="5" a="1"/>
  <c r="H1123" i="5" s="1"/>
  <c r="H1124" i="5" a="1"/>
  <c r="H1124" i="5" s="1"/>
  <c r="H1125" i="5" a="1"/>
  <c r="H1125" i="5" s="1"/>
  <c r="H1126" i="5" a="1"/>
  <c r="H1126" i="5" s="1"/>
  <c r="H1127" i="5" a="1"/>
  <c r="H1127" i="5" s="1"/>
  <c r="H1128" i="5" a="1"/>
  <c r="H1128" i="5" s="1"/>
  <c r="H1129" i="5" a="1"/>
  <c r="H1129" i="5" s="1"/>
  <c r="H1130" i="5" a="1"/>
  <c r="H1130" i="5" s="1"/>
  <c r="H1131" i="5" a="1"/>
  <c r="H1131" i="5" s="1"/>
  <c r="H1132" i="5" a="1"/>
  <c r="H1132" i="5" s="1"/>
  <c r="H1133" i="5" a="1"/>
  <c r="H1133" i="5" s="1"/>
  <c r="H1134" i="5" a="1"/>
  <c r="H1134" i="5" s="1"/>
  <c r="H1135" i="5" a="1"/>
  <c r="H1135" i="5" s="1"/>
  <c r="H1136" i="5" a="1"/>
  <c r="H1136" i="5" s="1"/>
  <c r="H1137" i="5" a="1"/>
  <c r="H1137" i="5" s="1"/>
  <c r="H1138" i="5" a="1"/>
  <c r="H1138" i="5" s="1"/>
  <c r="H1139" i="5" a="1"/>
  <c r="H1139" i="5" s="1"/>
  <c r="H1140" i="5" a="1"/>
  <c r="H1140" i="5" s="1"/>
  <c r="H1141" i="5" a="1"/>
  <c r="H1141" i="5" s="1"/>
  <c r="H1142" i="5" a="1"/>
  <c r="H1142" i="5" s="1"/>
  <c r="H1143" i="5" a="1"/>
  <c r="H1143" i="5" s="1"/>
  <c r="H1144" i="5" a="1"/>
  <c r="H1144" i="5" s="1"/>
  <c r="H1145" i="5" a="1"/>
  <c r="H1145" i="5" s="1"/>
  <c r="H1146" i="5" a="1"/>
  <c r="H1146" i="5" s="1"/>
  <c r="H1147" i="5" a="1"/>
  <c r="H1147" i="5" s="1"/>
  <c r="H1148" i="5" a="1"/>
  <c r="H1148" i="5" s="1"/>
  <c r="H1149" i="5" a="1"/>
  <c r="H1149" i="5" s="1"/>
  <c r="H1150" i="5" a="1"/>
  <c r="H1150" i="5" s="1"/>
  <c r="H1151" i="5" a="1"/>
  <c r="H1151" i="5" s="1"/>
  <c r="H1152" i="5" a="1"/>
  <c r="H1152" i="5" s="1"/>
  <c r="H1153" i="5" a="1"/>
  <c r="H1153" i="5" s="1"/>
  <c r="H1154" i="5" a="1"/>
  <c r="H1154" i="5" s="1"/>
  <c r="H1155" i="5" a="1"/>
  <c r="H1155" i="5" s="1"/>
  <c r="H1156" i="5" a="1"/>
  <c r="H1156" i="5" s="1"/>
  <c r="H1157" i="5" a="1"/>
  <c r="H1157" i="5" s="1"/>
  <c r="H1158" i="5" a="1"/>
  <c r="H1158" i="5" s="1"/>
  <c r="H1159" i="5" a="1"/>
  <c r="H1159" i="5" s="1"/>
  <c r="H1160" i="5" a="1"/>
  <c r="H1160" i="5" s="1"/>
  <c r="H1161" i="5" a="1"/>
  <c r="H1161" i="5" s="1"/>
  <c r="H1162" i="5" a="1"/>
  <c r="H1162" i="5" s="1"/>
  <c r="H1163" i="5" a="1"/>
  <c r="H1163" i="5" s="1"/>
  <c r="H1164" i="5" a="1"/>
  <c r="H1164" i="5" s="1"/>
  <c r="H1165" i="5" a="1"/>
  <c r="H1165" i="5" s="1"/>
  <c r="H1166" i="5" a="1"/>
  <c r="H1166" i="5" s="1"/>
  <c r="H1167" i="5" a="1"/>
  <c r="H1167" i="5" s="1"/>
  <c r="H1168" i="5" a="1"/>
  <c r="H1168" i="5" s="1"/>
  <c r="H1169" i="5" a="1"/>
  <c r="H1169" i="5" s="1"/>
  <c r="H1170" i="5" a="1"/>
  <c r="H1170" i="5" s="1"/>
  <c r="H1171" i="5" a="1"/>
  <c r="H1171" i="5" s="1"/>
  <c r="H1172" i="5" a="1"/>
  <c r="H1172" i="5" s="1"/>
  <c r="H1173" i="5" a="1"/>
  <c r="H1173" i="5" s="1"/>
  <c r="H1174" i="5" a="1"/>
  <c r="H1174" i="5" s="1"/>
  <c r="H1175" i="5" a="1"/>
  <c r="H1175" i="5" s="1"/>
  <c r="H1176" i="5" a="1"/>
  <c r="H1176" i="5" s="1"/>
  <c r="H1177" i="5" a="1"/>
  <c r="H1177" i="5" s="1"/>
  <c r="H1178" i="5" a="1"/>
  <c r="H1178" i="5" s="1"/>
  <c r="H1179" i="5" a="1"/>
  <c r="H1179" i="5" s="1"/>
  <c r="H1180" i="5" a="1"/>
  <c r="H1180" i="5" s="1"/>
  <c r="H1181" i="5" a="1"/>
  <c r="H1181" i="5" s="1"/>
  <c r="H1182" i="5" a="1"/>
  <c r="H1182" i="5" s="1"/>
  <c r="H1183" i="5" a="1"/>
  <c r="H1183" i="5" s="1"/>
  <c r="H1184" i="5" a="1"/>
  <c r="H1184" i="5" s="1"/>
  <c r="H1185" i="5" a="1"/>
  <c r="H1185" i="5" s="1"/>
  <c r="H1186" i="5" a="1"/>
  <c r="H1186" i="5" s="1"/>
  <c r="H1187" i="5" a="1"/>
  <c r="H1187" i="5" s="1"/>
  <c r="H1188" i="5" a="1"/>
  <c r="H1188" i="5" s="1"/>
  <c r="H1189" i="5" a="1"/>
  <c r="H1189" i="5" s="1"/>
  <c r="H1190" i="5" a="1"/>
  <c r="H1190" i="5" s="1"/>
  <c r="H1191" i="5" a="1"/>
  <c r="H1191" i="5" s="1"/>
  <c r="H1192" i="5" a="1"/>
  <c r="H1192" i="5" s="1"/>
  <c r="H1193" i="5" a="1"/>
  <c r="H1193" i="5" s="1"/>
  <c r="H1194" i="5" a="1"/>
  <c r="H1194" i="5" s="1"/>
  <c r="H1195" i="5" a="1"/>
  <c r="H1195" i="5" s="1"/>
  <c r="H1196" i="5" a="1"/>
  <c r="H1196" i="5" s="1"/>
  <c r="H1197" i="5" a="1"/>
  <c r="H1197" i="5" s="1"/>
  <c r="H1198" i="5" a="1"/>
  <c r="H1198" i="5" s="1"/>
  <c r="H1199" i="5" a="1"/>
  <c r="H1199" i="5" s="1"/>
  <c r="H1200" i="5" a="1"/>
  <c r="H1200" i="5" s="1"/>
  <c r="H1201" i="5" a="1"/>
  <c r="H1201" i="5" s="1"/>
  <c r="H1202" i="5" a="1"/>
  <c r="H1202" i="5" s="1"/>
  <c r="H1203" i="5" a="1"/>
  <c r="H1203" i="5" s="1"/>
  <c r="H1204" i="5" a="1"/>
  <c r="H1204" i="5" s="1"/>
  <c r="H1205" i="5" a="1"/>
  <c r="H1205" i="5" s="1"/>
  <c r="H1206" i="5" a="1"/>
  <c r="H1206" i="5" s="1"/>
  <c r="H1207" i="5" a="1"/>
  <c r="H1207" i="5" s="1"/>
  <c r="H1208" i="5" a="1"/>
  <c r="H1208" i="5" s="1"/>
  <c r="H1209" i="5" a="1"/>
  <c r="H1209" i="5" s="1"/>
  <c r="H1210" i="5" a="1"/>
  <c r="H1210" i="5" s="1"/>
  <c r="H1211" i="5" a="1"/>
  <c r="H1211" i="5" s="1"/>
  <c r="H1212" i="5" a="1"/>
  <c r="H1212" i="5" s="1"/>
  <c r="H1213" i="5" a="1"/>
  <c r="H1213" i="5" s="1"/>
  <c r="H1214" i="5" a="1"/>
  <c r="H1214" i="5" s="1"/>
  <c r="H1215" i="5" a="1"/>
  <c r="H1215" i="5" s="1"/>
  <c r="H1216" i="5" a="1"/>
  <c r="H1216" i="5" s="1"/>
  <c r="H1217" i="5" a="1"/>
  <c r="H1217" i="5" s="1"/>
  <c r="H1218" i="5" a="1"/>
  <c r="H1218" i="5" s="1"/>
  <c r="H1219" i="5" a="1"/>
  <c r="H1219" i="5" s="1"/>
  <c r="H1220" i="5" a="1"/>
  <c r="H1220" i="5" s="1"/>
  <c r="H1221" i="5" a="1"/>
  <c r="H1221" i="5" s="1"/>
  <c r="H1222" i="5" a="1"/>
  <c r="H1222" i="5" s="1"/>
  <c r="H1223" i="5" a="1"/>
  <c r="H1223" i="5" s="1"/>
  <c r="H1224" i="5" a="1"/>
  <c r="H1224" i="5" s="1"/>
  <c r="H1225" i="5" a="1"/>
  <c r="H1225" i="5" s="1"/>
  <c r="H1226" i="5" a="1"/>
  <c r="H1226" i="5" s="1"/>
  <c r="H1227" i="5" a="1"/>
  <c r="H1227" i="5" s="1"/>
  <c r="H1228" i="5" a="1"/>
  <c r="H1228" i="5" s="1"/>
  <c r="H1229" i="5" a="1"/>
  <c r="H1229" i="5" s="1"/>
  <c r="H1230" i="5" a="1"/>
  <c r="H1230" i="5" s="1"/>
  <c r="H1231" i="5" a="1"/>
  <c r="H1231" i="5" s="1"/>
  <c r="H1232" i="5" a="1"/>
  <c r="H1232" i="5" s="1"/>
  <c r="H1233" i="5" a="1"/>
  <c r="H1233" i="5" s="1"/>
  <c r="H1234" i="5" a="1"/>
  <c r="H1234" i="5" s="1"/>
  <c r="H1235" i="5" a="1"/>
  <c r="H1235" i="5" s="1"/>
  <c r="H1236" i="5" a="1"/>
  <c r="H1236" i="5" s="1"/>
  <c r="H1237" i="5" a="1"/>
  <c r="H1237" i="5" s="1"/>
  <c r="H1238" i="5" a="1"/>
  <c r="H1238" i="5" s="1"/>
  <c r="H1239" i="5" a="1"/>
  <c r="H1239" i="5" s="1"/>
  <c r="H1240" i="5" a="1"/>
  <c r="H1240" i="5" s="1"/>
  <c r="H1241" i="5" a="1"/>
  <c r="H1241" i="5" s="1"/>
  <c r="H1242" i="5" a="1"/>
  <c r="H1242" i="5" s="1"/>
  <c r="H1243" i="5" a="1"/>
  <c r="H1243" i="5" s="1"/>
  <c r="H1244" i="5" a="1"/>
  <c r="H1244" i="5" s="1"/>
  <c r="H1245" i="5" a="1"/>
  <c r="H1245" i="5" s="1"/>
  <c r="H1246" i="5" a="1"/>
  <c r="H1246" i="5" s="1"/>
  <c r="H1247" i="5" a="1"/>
  <c r="H1247" i="5" s="1"/>
  <c r="H1248" i="5" a="1"/>
  <c r="H1248" i="5" s="1"/>
  <c r="H1249" i="5" a="1"/>
  <c r="H1249" i="5" s="1"/>
  <c r="H1250" i="5" a="1"/>
  <c r="H1250" i="5" s="1"/>
  <c r="H1251" i="5" a="1"/>
  <c r="H1251" i="5" s="1"/>
  <c r="H1252" i="5" a="1"/>
  <c r="H1252" i="5" s="1"/>
  <c r="H1253" i="5" a="1"/>
  <c r="H1253" i="5" s="1"/>
  <c r="H1254" i="5" a="1"/>
  <c r="H1254" i="5" s="1"/>
  <c r="H1255" i="5" a="1"/>
  <c r="H1255" i="5" s="1"/>
  <c r="H1256" i="5" a="1"/>
  <c r="H1256" i="5" s="1"/>
  <c r="H1257" i="5" a="1"/>
  <c r="H1257" i="5" s="1"/>
  <c r="H1258" i="5" a="1"/>
  <c r="H1258" i="5" s="1"/>
  <c r="H1259" i="5" a="1"/>
  <c r="H1259" i="5" s="1"/>
  <c r="H1260" i="5" a="1"/>
  <c r="H1260" i="5" s="1"/>
  <c r="H1261" i="5" a="1"/>
  <c r="H1261" i="5" s="1"/>
  <c r="H1262" i="5" a="1"/>
  <c r="H1262" i="5" s="1"/>
  <c r="H1263" i="5" a="1"/>
  <c r="H1263" i="5" s="1"/>
  <c r="H1264" i="5" a="1"/>
  <c r="H1264" i="5" s="1"/>
  <c r="H1265" i="5" a="1"/>
  <c r="H1265" i="5" s="1"/>
  <c r="H1266" i="5" a="1"/>
  <c r="H1266" i="5" s="1"/>
  <c r="H1267" i="5" a="1"/>
  <c r="H1267" i="5" s="1"/>
  <c r="H1268" i="5" a="1"/>
  <c r="H1268" i="5" s="1"/>
  <c r="H1269" i="5" a="1"/>
  <c r="H1269" i="5" s="1"/>
  <c r="H1270" i="5" a="1"/>
  <c r="H1270" i="5" s="1"/>
  <c r="H1271" i="5" a="1"/>
  <c r="H1271" i="5" s="1"/>
  <c r="H1272" i="5" a="1"/>
  <c r="H1272" i="5" s="1"/>
  <c r="H1273" i="5" a="1"/>
  <c r="H1273" i="5" s="1"/>
  <c r="H1274" i="5" a="1"/>
  <c r="H1274" i="5" s="1"/>
  <c r="H1275" i="5" a="1"/>
  <c r="H1275" i="5" s="1"/>
  <c r="H1276" i="5" a="1"/>
  <c r="H1276" i="5" s="1"/>
  <c r="H1277" i="5" a="1"/>
  <c r="H1277" i="5" s="1"/>
  <c r="H1278" i="5" a="1"/>
  <c r="H1278" i="5" s="1"/>
  <c r="H1279" i="5" a="1"/>
  <c r="H1279" i="5" s="1"/>
  <c r="H1280" i="5" a="1"/>
  <c r="H1280" i="5" s="1"/>
  <c r="H1281" i="5" a="1"/>
  <c r="H1281" i="5" s="1"/>
  <c r="H1282" i="5" a="1"/>
  <c r="H1282" i="5" s="1"/>
  <c r="H1283" i="5" a="1"/>
  <c r="H1283" i="5" s="1"/>
  <c r="H1284" i="5" a="1"/>
  <c r="H1284" i="5" s="1"/>
  <c r="H1285" i="5" a="1"/>
  <c r="H1285" i="5" s="1"/>
  <c r="H1286" i="5" a="1"/>
  <c r="H1286" i="5" s="1"/>
  <c r="H1287" i="5" a="1"/>
  <c r="H1287" i="5" s="1"/>
  <c r="H1288" i="5" a="1"/>
  <c r="H1288" i="5" s="1"/>
  <c r="H1289" i="5" a="1"/>
  <c r="H1289" i="5" s="1"/>
  <c r="H1290" i="5" a="1"/>
  <c r="H1290" i="5" s="1"/>
  <c r="H1291" i="5" a="1"/>
  <c r="H1291" i="5" s="1"/>
  <c r="H1292" i="5" a="1"/>
  <c r="H1292" i="5" s="1"/>
  <c r="H1293" i="5" a="1"/>
  <c r="H1293" i="5" s="1"/>
  <c r="H1294" i="5" a="1"/>
  <c r="H1294" i="5" s="1"/>
  <c r="H1295" i="5" a="1"/>
  <c r="H1295" i="5" s="1"/>
  <c r="H1296" i="5" a="1"/>
  <c r="H1296" i="5" s="1"/>
  <c r="H1297" i="5" a="1"/>
  <c r="H1297" i="5" s="1"/>
  <c r="H1298" i="5" a="1"/>
  <c r="H1298" i="5" s="1"/>
  <c r="H1299" i="5" a="1"/>
  <c r="H1299" i="5" s="1"/>
  <c r="H1300" i="5" a="1"/>
  <c r="H1300" i="5" s="1"/>
  <c r="H1301" i="5" a="1"/>
  <c r="H1301" i="5" s="1"/>
  <c r="H1302" i="5" a="1"/>
  <c r="H1302" i="5" s="1"/>
  <c r="H1303" i="5" a="1"/>
  <c r="H1303" i="5" s="1"/>
  <c r="H1304" i="5" a="1"/>
  <c r="H1304" i="5" s="1"/>
  <c r="H1305" i="5" a="1"/>
  <c r="H1305" i="5" s="1"/>
  <c r="H1306" i="5" a="1"/>
  <c r="H1306" i="5" s="1"/>
  <c r="H1307" i="5" a="1"/>
  <c r="H1307" i="5" s="1"/>
  <c r="H1308" i="5" a="1"/>
  <c r="H1308" i="5" s="1"/>
  <c r="H1309" i="5" a="1"/>
  <c r="H1309" i="5" s="1"/>
  <c r="H1310" i="5" a="1"/>
  <c r="H1310" i="5" s="1"/>
  <c r="H1311" i="5" a="1"/>
  <c r="H1311" i="5" s="1"/>
  <c r="H1312" i="5" a="1"/>
  <c r="H1312" i="5" s="1"/>
  <c r="H1313" i="5" a="1"/>
  <c r="H1313" i="5" s="1"/>
  <c r="H1314" i="5" a="1"/>
  <c r="H1314" i="5" s="1"/>
  <c r="H1315" i="5" a="1"/>
  <c r="H1315" i="5" s="1"/>
  <c r="H1316" i="5" a="1"/>
  <c r="H1316" i="5" s="1"/>
  <c r="H1317" i="5" a="1"/>
  <c r="H1317" i="5" s="1"/>
  <c r="H1318" i="5" a="1"/>
  <c r="H1318" i="5" s="1"/>
  <c r="H1319" i="5" a="1"/>
  <c r="H1319" i="5" s="1"/>
  <c r="H1320" i="5" a="1"/>
  <c r="H1320" i="5" s="1"/>
  <c r="H1321" i="5" a="1"/>
  <c r="H1321" i="5" s="1"/>
  <c r="H1322" i="5" a="1"/>
  <c r="H1322" i="5" s="1"/>
  <c r="H1323" i="5" a="1"/>
  <c r="H1323" i="5" s="1"/>
  <c r="H1324" i="5" a="1"/>
  <c r="H1324" i="5" s="1"/>
  <c r="H1325" i="5" a="1"/>
  <c r="H1325" i="5" s="1"/>
  <c r="H1326" i="5" a="1"/>
  <c r="H1326" i="5" s="1"/>
  <c r="H1327" i="5" a="1"/>
  <c r="H1327" i="5" s="1"/>
  <c r="H1328" i="5" a="1"/>
  <c r="H1328" i="5" s="1"/>
  <c r="H1329" i="5" a="1"/>
  <c r="H1329" i="5" s="1"/>
  <c r="H1330" i="5" a="1"/>
  <c r="H1330" i="5" s="1"/>
  <c r="H1331" i="5" a="1"/>
  <c r="H1331" i="5" s="1"/>
  <c r="H1332" i="5" a="1"/>
  <c r="H1332" i="5" s="1"/>
  <c r="H1333" i="5" a="1"/>
  <c r="H1333" i="5" s="1"/>
  <c r="H1334" i="5" a="1"/>
  <c r="H1334" i="5" s="1"/>
  <c r="H1335" i="5" a="1"/>
  <c r="H1335" i="5" s="1"/>
  <c r="H1336" i="5" a="1"/>
  <c r="H1336" i="5" s="1"/>
  <c r="H1337" i="5" a="1"/>
  <c r="H1337" i="5" s="1"/>
  <c r="H1338" i="5" a="1"/>
  <c r="H1338" i="5" s="1"/>
  <c r="H1339" i="5" a="1"/>
  <c r="H1339" i="5" s="1"/>
  <c r="H1340" i="5" a="1"/>
  <c r="H1340" i="5" s="1"/>
  <c r="H1341" i="5" a="1"/>
  <c r="H1341" i="5" s="1"/>
  <c r="H1342" i="5" a="1"/>
  <c r="H1342" i="5" s="1"/>
  <c r="H1343" i="5" a="1"/>
  <c r="H1343" i="5" s="1"/>
  <c r="H1344" i="5" a="1"/>
  <c r="H1344" i="5" s="1"/>
  <c r="H1345" i="5" a="1"/>
  <c r="H1345" i="5" s="1"/>
  <c r="H1346" i="5" a="1"/>
  <c r="H1346" i="5" s="1"/>
  <c r="H1347" i="5" a="1"/>
  <c r="H1347" i="5" s="1"/>
  <c r="H1348" i="5" a="1"/>
  <c r="H1348" i="5" s="1"/>
  <c r="H1349" i="5" a="1"/>
  <c r="H1349" i="5" s="1"/>
  <c r="H1350" i="5" a="1"/>
  <c r="H1350" i="5" s="1"/>
  <c r="H1351" i="5" a="1"/>
  <c r="H1351" i="5" s="1"/>
  <c r="H1352" i="5" a="1"/>
  <c r="H1352" i="5" s="1"/>
  <c r="H1353" i="5" a="1"/>
  <c r="H1353" i="5" s="1"/>
  <c r="H1354" i="5" a="1"/>
  <c r="H1354" i="5" s="1"/>
  <c r="H1355" i="5" a="1"/>
  <c r="H1355" i="5" s="1"/>
  <c r="H1356" i="5" a="1"/>
  <c r="H1356" i="5" s="1"/>
  <c r="H1357" i="5" a="1"/>
  <c r="H1357" i="5" s="1"/>
  <c r="H1358" i="5" a="1"/>
  <c r="H1358" i="5" s="1"/>
  <c r="H1359" i="5" a="1"/>
  <c r="H1359" i="5" s="1"/>
  <c r="H1360" i="5" a="1"/>
  <c r="H1360" i="5" s="1"/>
  <c r="H1361" i="5" a="1"/>
  <c r="H1361" i="5" s="1"/>
  <c r="H1362" i="5" a="1"/>
  <c r="H1362" i="5" s="1"/>
  <c r="H1363" i="5" a="1"/>
  <c r="H1363" i="5" s="1"/>
  <c r="H1364" i="5" a="1"/>
  <c r="H1364" i="5" s="1"/>
  <c r="H1365" i="5" a="1"/>
  <c r="H1365" i="5" s="1"/>
  <c r="H1366" i="5" a="1"/>
  <c r="H1366" i="5" s="1"/>
  <c r="H1367" i="5" a="1"/>
  <c r="H1367" i="5" s="1"/>
  <c r="H1368" i="5" a="1"/>
  <c r="H1368" i="5" s="1"/>
  <c r="H1369" i="5" a="1"/>
  <c r="H1369" i="5" s="1"/>
  <c r="H1370" i="5" a="1"/>
  <c r="H1370" i="5" s="1"/>
  <c r="H1371" i="5" a="1"/>
  <c r="H1371" i="5" s="1"/>
  <c r="H1372" i="5" a="1"/>
  <c r="H1372" i="5" s="1"/>
  <c r="H1373" i="5" a="1"/>
  <c r="H1373" i="5" s="1"/>
  <c r="H1374" i="5" a="1"/>
  <c r="H1374" i="5" s="1"/>
  <c r="H1375" i="5" a="1"/>
  <c r="H1375" i="5" s="1"/>
  <c r="H1376" i="5" a="1"/>
  <c r="H1376" i="5" s="1"/>
  <c r="H1377" i="5" a="1"/>
  <c r="H1377" i="5" s="1"/>
  <c r="H1378" i="5" a="1"/>
  <c r="H1378" i="5" s="1"/>
  <c r="H1379" i="5" a="1"/>
  <c r="H1379" i="5" s="1"/>
  <c r="H1380" i="5" a="1"/>
  <c r="H1380" i="5" s="1"/>
  <c r="H1381" i="5" a="1"/>
  <c r="H1381" i="5" s="1"/>
  <c r="H1382" i="5" a="1"/>
  <c r="H1382" i="5" s="1"/>
  <c r="H1383" i="5" a="1"/>
  <c r="H1383" i="5" s="1"/>
  <c r="H1384" i="5" a="1"/>
  <c r="H1384" i="5" s="1"/>
  <c r="H1385" i="5" a="1"/>
  <c r="H1385" i="5" s="1"/>
  <c r="H1386" i="5" a="1"/>
  <c r="H1386" i="5" s="1"/>
  <c r="H1387" i="5" a="1"/>
  <c r="H1387" i="5" s="1"/>
  <c r="H1388" i="5" a="1"/>
  <c r="H1388" i="5" s="1"/>
  <c r="H1389" i="5" a="1"/>
  <c r="H1389" i="5" s="1"/>
  <c r="H1390" i="5" a="1"/>
  <c r="H1390" i="5" s="1"/>
  <c r="H1391" i="5" a="1"/>
  <c r="H1391" i="5" s="1"/>
  <c r="H1392" i="5" a="1"/>
  <c r="H1392" i="5" s="1"/>
  <c r="H1393" i="5" a="1"/>
  <c r="H1393" i="5" s="1"/>
  <c r="H1394" i="5" a="1"/>
  <c r="H1394" i="5" s="1"/>
  <c r="H1395" i="5" a="1"/>
  <c r="H1395" i="5" s="1"/>
  <c r="H1396" i="5" a="1"/>
  <c r="H1396" i="5" s="1"/>
  <c r="H1397" i="5" a="1"/>
  <c r="H1397" i="5" s="1"/>
  <c r="H1398" i="5" a="1"/>
  <c r="H1398" i="5" s="1"/>
  <c r="H1399" i="5" a="1"/>
  <c r="H1399" i="5" s="1"/>
  <c r="H1400" i="5" a="1"/>
  <c r="H1400" i="5" s="1"/>
  <c r="H1401" i="5" a="1"/>
  <c r="H1401" i="5" s="1"/>
  <c r="H1402" i="5" a="1"/>
  <c r="H1402" i="5" s="1"/>
  <c r="H1403" i="5" a="1"/>
  <c r="H1403" i="5" s="1"/>
  <c r="H1404" i="5" a="1"/>
  <c r="H1404" i="5" s="1"/>
  <c r="H1405" i="5" a="1"/>
  <c r="H1405" i="5" s="1"/>
  <c r="H1406" i="5" a="1"/>
  <c r="H1406" i="5" s="1"/>
  <c r="H1407" i="5" a="1"/>
  <c r="H1407" i="5" s="1"/>
  <c r="H1408" i="5" a="1"/>
  <c r="H1408" i="5" s="1"/>
  <c r="H1409" i="5" a="1"/>
  <c r="H1409" i="5" s="1"/>
  <c r="H1410" i="5" a="1"/>
  <c r="H1410" i="5" s="1"/>
  <c r="H1411" i="5" a="1"/>
  <c r="H1411" i="5" s="1"/>
  <c r="H1412" i="5" a="1"/>
  <c r="H1412" i="5" s="1"/>
  <c r="H1413" i="5" a="1"/>
  <c r="H1413" i="5" s="1"/>
  <c r="H1414" i="5" a="1"/>
  <c r="H1414" i="5" s="1"/>
  <c r="H1415" i="5" a="1"/>
  <c r="H1415" i="5" s="1"/>
  <c r="H1416" i="5" a="1"/>
  <c r="H1416" i="5" s="1"/>
  <c r="H1417" i="5" a="1"/>
  <c r="H1417" i="5" s="1"/>
  <c r="H1418" i="5" a="1"/>
  <c r="H1418" i="5" s="1"/>
  <c r="H1419" i="5" a="1"/>
  <c r="H1419" i="5" s="1"/>
  <c r="H1420" i="5" a="1"/>
  <c r="H1420" i="5" s="1"/>
  <c r="H1421" i="5" a="1"/>
  <c r="H1421" i="5" s="1"/>
  <c r="H1422" i="5" a="1"/>
  <c r="H1422" i="5" s="1"/>
  <c r="H1423" i="5" a="1"/>
  <c r="H1423" i="5" s="1"/>
  <c r="H1424" i="5" a="1"/>
  <c r="H1424" i="5" s="1"/>
  <c r="H1425" i="5" a="1"/>
  <c r="H1425" i="5" s="1"/>
  <c r="H1426" i="5" a="1"/>
  <c r="H1426" i="5" s="1"/>
  <c r="H1427" i="5" a="1"/>
  <c r="H1427" i="5" s="1"/>
  <c r="H1428" i="5" a="1"/>
  <c r="H1428" i="5" s="1"/>
  <c r="H1429" i="5" a="1"/>
  <c r="H1429" i="5" s="1"/>
  <c r="H1430" i="5" a="1"/>
  <c r="H1430" i="5" s="1"/>
  <c r="H1431" i="5" a="1"/>
  <c r="H1431" i="5" s="1"/>
  <c r="H1432" i="5" a="1"/>
  <c r="H1432" i="5" s="1"/>
  <c r="H1433" i="5" a="1"/>
  <c r="H1433" i="5" s="1"/>
  <c r="H1434" i="5" a="1"/>
  <c r="H1434" i="5" s="1"/>
  <c r="H1435" i="5" a="1"/>
  <c r="H1435" i="5" s="1"/>
  <c r="H1436" i="5" a="1"/>
  <c r="H1436" i="5" s="1"/>
  <c r="H1437" i="5" a="1"/>
  <c r="H1437" i="5" s="1"/>
  <c r="H1438" i="5" a="1"/>
  <c r="H1438" i="5" s="1"/>
  <c r="H1439" i="5" a="1"/>
  <c r="H1439" i="5" s="1"/>
  <c r="H1440" i="5" a="1"/>
  <c r="H1440" i="5" s="1"/>
  <c r="H1441" i="5" a="1"/>
  <c r="H1441" i="5" s="1"/>
  <c r="H1442" i="5" a="1"/>
  <c r="H1442" i="5" s="1"/>
  <c r="H1443" i="5" a="1"/>
  <c r="H1443" i="5" s="1"/>
  <c r="H1444" i="5" a="1"/>
  <c r="H1444" i="5" s="1"/>
  <c r="H1445" i="5" a="1"/>
  <c r="H1445" i="5" s="1"/>
  <c r="H1446" i="5" a="1"/>
  <c r="H1446" i="5" s="1"/>
  <c r="H1447" i="5" a="1"/>
  <c r="H1447" i="5" s="1"/>
  <c r="H1448" i="5" a="1"/>
  <c r="H1448" i="5" s="1"/>
  <c r="H1449" i="5" a="1"/>
  <c r="H1449" i="5" s="1"/>
  <c r="H1450" i="5" a="1"/>
  <c r="H1450" i="5" s="1"/>
  <c r="H1451" i="5" a="1"/>
  <c r="H1451" i="5" s="1"/>
  <c r="H1452" i="5" a="1"/>
  <c r="H1452" i="5" s="1"/>
  <c r="H1453" i="5" a="1"/>
  <c r="H1453" i="5" s="1"/>
  <c r="H1454" i="5" a="1"/>
  <c r="H1454" i="5" s="1"/>
  <c r="H1455" i="5" a="1"/>
  <c r="H1455" i="5" s="1"/>
  <c r="H1456" i="5" a="1"/>
  <c r="H1456" i="5" s="1"/>
  <c r="H1457" i="5" a="1"/>
  <c r="H1457" i="5" s="1"/>
  <c r="H1458" i="5" a="1"/>
  <c r="H1458" i="5" s="1"/>
  <c r="H1459" i="5" a="1"/>
  <c r="H1459" i="5" s="1"/>
  <c r="H1460" i="5" a="1"/>
  <c r="H1460" i="5" s="1"/>
  <c r="H1461" i="5" a="1"/>
  <c r="H1461" i="5" s="1"/>
  <c r="H1462" i="5" a="1"/>
  <c r="H1462" i="5" s="1"/>
  <c r="H1463" i="5" a="1"/>
  <c r="H1463" i="5" s="1"/>
  <c r="H1464" i="5" a="1"/>
  <c r="H1464" i="5" s="1"/>
  <c r="H1465" i="5" a="1"/>
  <c r="H1465" i="5" s="1"/>
  <c r="H1466" i="5" a="1"/>
  <c r="H1466" i="5" s="1"/>
  <c r="H1467" i="5" a="1"/>
  <c r="H1467" i="5" s="1"/>
  <c r="H1468" i="5" a="1"/>
  <c r="H1468" i="5" s="1"/>
  <c r="H1469" i="5" a="1"/>
  <c r="H1469" i="5" s="1"/>
  <c r="H1470" i="5" a="1"/>
  <c r="H1470" i="5" s="1"/>
  <c r="H1471" i="5" a="1"/>
  <c r="H1471" i="5" s="1"/>
  <c r="H1472" i="5" a="1"/>
  <c r="H1472" i="5" s="1"/>
  <c r="H1473" i="5" a="1"/>
  <c r="H1473" i="5" s="1"/>
  <c r="H1474" i="5" a="1"/>
  <c r="H1474" i="5" s="1"/>
  <c r="H1475" i="5" a="1"/>
  <c r="H1475" i="5" s="1"/>
  <c r="H1476" i="5" a="1"/>
  <c r="H1476" i="5" s="1"/>
  <c r="H1477" i="5" a="1"/>
  <c r="H1477" i="5" s="1"/>
  <c r="H1478" i="5" a="1"/>
  <c r="H1478" i="5" s="1"/>
  <c r="H1479" i="5" a="1"/>
  <c r="H1479" i="5" s="1"/>
  <c r="H1480" i="5" a="1"/>
  <c r="H1480" i="5" s="1"/>
  <c r="H1481" i="5" a="1"/>
  <c r="H1481" i="5" s="1"/>
  <c r="H1482" i="5" a="1"/>
  <c r="H1482" i="5" s="1"/>
  <c r="H1483" i="5" a="1"/>
  <c r="H1483" i="5" s="1"/>
  <c r="H1484" i="5" a="1"/>
  <c r="H1484" i="5" s="1"/>
  <c r="H1485" i="5" a="1"/>
  <c r="H1485" i="5" s="1"/>
  <c r="H1486" i="5" a="1"/>
  <c r="H1486" i="5" s="1"/>
  <c r="H1487" i="5" a="1"/>
  <c r="H1487" i="5" s="1"/>
  <c r="H1488" i="5" a="1"/>
  <c r="H1488" i="5" s="1"/>
  <c r="H1489" i="5" a="1"/>
  <c r="H1489" i="5" s="1"/>
  <c r="H1490" i="5" a="1"/>
  <c r="H1490" i="5" s="1"/>
  <c r="H1491" i="5" a="1"/>
  <c r="H1491" i="5" s="1"/>
  <c r="H1492" i="5" a="1"/>
  <c r="H1492" i="5" s="1"/>
  <c r="H1493" i="5" a="1"/>
  <c r="H1493" i="5" s="1"/>
  <c r="H1494" i="5" a="1"/>
  <c r="H1494" i="5" s="1"/>
  <c r="H1495" i="5" a="1"/>
  <c r="H1495" i="5" s="1"/>
  <c r="H1496" i="5" a="1"/>
  <c r="H1496" i="5" s="1"/>
  <c r="H1497" i="5" a="1"/>
  <c r="H1497" i="5" s="1"/>
  <c r="H1498" i="5" a="1"/>
  <c r="H1498" i="5" s="1"/>
  <c r="H1499" i="5" a="1"/>
  <c r="H1499" i="5" s="1"/>
  <c r="H1500" i="5" a="1"/>
  <c r="H1500" i="5" s="1"/>
  <c r="H1501" i="5" a="1"/>
  <c r="H1501" i="5" s="1"/>
  <c r="H1502" i="5" a="1"/>
  <c r="H1502" i="5" s="1"/>
  <c r="H1503" i="5" a="1"/>
  <c r="H1503" i="5" s="1"/>
  <c r="H1504" i="5" a="1"/>
  <c r="H1504" i="5" s="1"/>
  <c r="H1505" i="5" a="1"/>
  <c r="H1505" i="5" s="1"/>
  <c r="H1506" i="5" a="1"/>
  <c r="H1506" i="5" s="1"/>
  <c r="H1507" i="5" a="1"/>
  <c r="H1507" i="5" s="1"/>
  <c r="H1508" i="5" a="1"/>
  <c r="H1508" i="5" s="1"/>
  <c r="H1509" i="5" a="1"/>
  <c r="H1509" i="5" s="1"/>
  <c r="H1510" i="5" a="1"/>
  <c r="H1510" i="5" s="1"/>
  <c r="H1511" i="5" a="1"/>
  <c r="H1511" i="5" s="1"/>
  <c r="H1512" i="5" a="1"/>
  <c r="H1512" i="5" s="1"/>
  <c r="H1513" i="5" a="1"/>
  <c r="H1513" i="5" s="1"/>
  <c r="H1514" i="5" a="1"/>
  <c r="H1514" i="5" s="1"/>
  <c r="H1515" i="5" a="1"/>
  <c r="H1515" i="5" s="1"/>
  <c r="H1516" i="5" a="1"/>
  <c r="H1516" i="5" s="1"/>
  <c r="H1517" i="5" a="1"/>
  <c r="H1517" i="5" s="1"/>
  <c r="H1518" i="5" a="1"/>
  <c r="H1518" i="5" s="1"/>
  <c r="H1519" i="5" a="1"/>
  <c r="H1519" i="5" s="1"/>
  <c r="H1520" i="5" a="1"/>
  <c r="H1520" i="5" s="1"/>
  <c r="H1521" i="5" a="1"/>
  <c r="H1521" i="5" s="1"/>
  <c r="H1522" i="5" a="1"/>
  <c r="H1522" i="5" s="1"/>
  <c r="H1523" i="5" a="1"/>
  <c r="H1523" i="5" s="1"/>
  <c r="H1524" i="5" a="1"/>
  <c r="H1524" i="5" s="1"/>
  <c r="H1525" i="5" a="1"/>
  <c r="H1525" i="5" s="1"/>
  <c r="H1526" i="5" a="1"/>
  <c r="H1526" i="5" s="1"/>
  <c r="H1527" i="5" a="1"/>
  <c r="H1527" i="5" s="1"/>
  <c r="H1528" i="5" a="1"/>
  <c r="H1528" i="5" s="1"/>
  <c r="H1529" i="5" a="1"/>
  <c r="H1529" i="5" s="1"/>
  <c r="H1530" i="5" a="1"/>
  <c r="H1530" i="5" s="1"/>
  <c r="H1531" i="5" a="1"/>
  <c r="H1531" i="5" s="1"/>
  <c r="H1532" i="5" a="1"/>
  <c r="H1532" i="5" s="1"/>
  <c r="H1533" i="5" a="1"/>
  <c r="H1533" i="5" s="1"/>
  <c r="H1534" i="5" a="1"/>
  <c r="H1534" i="5" s="1"/>
  <c r="H1535" i="5" a="1"/>
  <c r="H1535" i="5" s="1"/>
  <c r="H1536" i="5" a="1"/>
  <c r="H1536" i="5" s="1"/>
  <c r="H1537" i="5" a="1"/>
  <c r="H1537" i="5" s="1"/>
  <c r="H1538" i="5" a="1"/>
  <c r="H1538" i="5" s="1"/>
  <c r="H1539" i="5" a="1"/>
  <c r="H1539" i="5" s="1"/>
  <c r="H1540" i="5" a="1"/>
  <c r="H1540" i="5" s="1"/>
  <c r="H1541" i="5" a="1"/>
  <c r="H1541" i="5" s="1"/>
  <c r="H1542" i="5" a="1"/>
  <c r="H1542" i="5" s="1"/>
  <c r="H1543" i="5" a="1"/>
  <c r="H1543" i="5" s="1"/>
  <c r="H1544" i="5" a="1"/>
  <c r="H1544" i="5" s="1"/>
  <c r="H1545" i="5" a="1"/>
  <c r="H1545" i="5" s="1"/>
  <c r="H1546" i="5" a="1"/>
  <c r="H1546" i="5" s="1"/>
  <c r="H1547" i="5" a="1"/>
  <c r="H1547" i="5" s="1"/>
  <c r="H1548" i="5" a="1"/>
  <c r="H1548" i="5" s="1"/>
  <c r="H1549" i="5" a="1"/>
  <c r="H1549" i="5" s="1"/>
  <c r="H1550" i="5" a="1"/>
  <c r="H1550" i="5" s="1"/>
  <c r="H1551" i="5" a="1"/>
  <c r="H1551" i="5" s="1"/>
  <c r="H1552" i="5" a="1"/>
  <c r="H1552" i="5" s="1"/>
  <c r="H1553" i="5" a="1"/>
  <c r="H1553" i="5" s="1"/>
  <c r="H1554" i="5" a="1"/>
  <c r="H1554" i="5" s="1"/>
  <c r="H1555" i="5" a="1"/>
  <c r="H1555" i="5" s="1"/>
  <c r="H1556" i="5" a="1"/>
  <c r="H1556" i="5" s="1"/>
  <c r="H1557" i="5" a="1"/>
  <c r="H1557" i="5" s="1"/>
  <c r="H1558" i="5" a="1"/>
  <c r="H1558" i="5" s="1"/>
  <c r="H1559" i="5" a="1"/>
  <c r="H1559" i="5" s="1"/>
  <c r="H1560" i="5" a="1"/>
  <c r="H1560" i="5" s="1"/>
  <c r="H1561" i="5" a="1"/>
  <c r="H1561" i="5" s="1"/>
  <c r="H1562" i="5" a="1"/>
  <c r="H1562" i="5" s="1"/>
  <c r="H1563" i="5" a="1"/>
  <c r="H1563" i="5" s="1"/>
  <c r="H1564" i="5" a="1"/>
  <c r="H1564" i="5" s="1"/>
  <c r="H1565" i="5" a="1"/>
  <c r="H1565" i="5" s="1"/>
  <c r="H1566" i="5" a="1"/>
  <c r="H1566" i="5" s="1"/>
  <c r="H1567" i="5" a="1"/>
  <c r="H1567" i="5" s="1"/>
  <c r="H1568" i="5" a="1"/>
  <c r="H1568" i="5" s="1"/>
  <c r="H1569" i="5" a="1"/>
  <c r="H1569" i="5" s="1"/>
  <c r="H1570" i="5" a="1"/>
  <c r="H1570" i="5" s="1"/>
  <c r="H1571" i="5" a="1"/>
  <c r="H1571" i="5" s="1"/>
  <c r="H1572" i="5" a="1"/>
  <c r="H1572" i="5" s="1"/>
  <c r="H1573" i="5" a="1"/>
  <c r="H1573" i="5" s="1"/>
  <c r="H1574" i="5" a="1"/>
  <c r="H1574" i="5" s="1"/>
  <c r="H1575" i="5" a="1"/>
  <c r="H1575" i="5" s="1"/>
  <c r="H1576" i="5" a="1"/>
  <c r="H1576" i="5" s="1"/>
  <c r="H1577" i="5" a="1"/>
  <c r="H1577" i="5" s="1"/>
  <c r="H1578" i="5" a="1"/>
  <c r="H1578" i="5" s="1"/>
  <c r="H1579" i="5" a="1"/>
  <c r="H1579" i="5" s="1"/>
  <c r="H1580" i="5" a="1"/>
  <c r="H1580" i="5" s="1"/>
  <c r="H1581" i="5" a="1"/>
  <c r="H1581" i="5" s="1"/>
  <c r="H1582" i="5" a="1"/>
  <c r="H1582" i="5" s="1"/>
  <c r="H1583" i="5" a="1"/>
  <c r="H1583" i="5" s="1"/>
  <c r="H1584" i="5" a="1"/>
  <c r="H1584" i="5" s="1"/>
  <c r="H1585" i="5" a="1"/>
  <c r="H1585" i="5" s="1"/>
  <c r="H1586" i="5" a="1"/>
  <c r="H1586" i="5" s="1"/>
  <c r="H1587" i="5" a="1"/>
  <c r="H1587" i="5" s="1"/>
  <c r="H1588" i="5" a="1"/>
  <c r="H1588" i="5" s="1"/>
  <c r="H1589" i="5" a="1"/>
  <c r="H1589" i="5" s="1"/>
  <c r="H1590" i="5" a="1"/>
  <c r="H1590" i="5" s="1"/>
  <c r="H1591" i="5" a="1"/>
  <c r="H1591" i="5" s="1"/>
  <c r="H1592" i="5" a="1"/>
  <c r="H1592" i="5" s="1"/>
  <c r="H1593" i="5" a="1"/>
  <c r="H1593" i="5" s="1"/>
  <c r="H1594" i="5" a="1"/>
  <c r="H1594" i="5" s="1"/>
  <c r="H1595" i="5" a="1"/>
  <c r="H1595" i="5" s="1"/>
  <c r="H1596" i="5" a="1"/>
  <c r="H1596" i="5" s="1"/>
  <c r="H1597" i="5" a="1"/>
  <c r="H1597" i="5" s="1"/>
  <c r="H1598" i="5" a="1"/>
  <c r="H1598" i="5" s="1"/>
  <c r="H1599" i="5" a="1"/>
  <c r="H1599" i="5" s="1"/>
  <c r="H1600" i="5" a="1"/>
  <c r="H1600" i="5" s="1"/>
  <c r="H1601" i="5" a="1"/>
  <c r="H1601" i="5" s="1"/>
  <c r="H1602" i="5" a="1"/>
  <c r="H1602" i="5" s="1"/>
  <c r="H1603" i="5" a="1"/>
  <c r="H1603" i="5" s="1"/>
  <c r="H1604" i="5" a="1"/>
  <c r="H1604" i="5" s="1"/>
  <c r="H1605" i="5" a="1"/>
  <c r="H1605" i="5" s="1"/>
  <c r="H1606" i="5" a="1"/>
  <c r="H1606" i="5" s="1"/>
  <c r="H1607" i="5" a="1"/>
  <c r="H1607" i="5" s="1"/>
  <c r="H1608" i="5" a="1"/>
  <c r="H1608" i="5" s="1"/>
  <c r="H1609" i="5" a="1"/>
  <c r="H1609" i="5" s="1"/>
  <c r="H1610" i="5" a="1"/>
  <c r="H1610" i="5" s="1"/>
  <c r="H1611" i="5" a="1"/>
  <c r="H1611" i="5" s="1"/>
  <c r="H1612" i="5" a="1"/>
  <c r="H1612" i="5" s="1"/>
  <c r="H1613" i="5" a="1"/>
  <c r="H1613" i="5" s="1"/>
  <c r="H1614" i="5" a="1"/>
  <c r="H1614" i="5" s="1"/>
  <c r="H1615" i="5" a="1"/>
  <c r="H1615" i="5" s="1"/>
  <c r="H1616" i="5" a="1"/>
  <c r="H1616" i="5" s="1"/>
  <c r="H1617" i="5" a="1"/>
  <c r="H1617" i="5" s="1"/>
  <c r="H1618" i="5" a="1"/>
  <c r="H1618" i="5" s="1"/>
  <c r="H1619" i="5" a="1"/>
  <c r="H1619" i="5" s="1"/>
  <c r="H1620" i="5" a="1"/>
  <c r="H1620" i="5" s="1"/>
  <c r="H1621" i="5" a="1"/>
  <c r="H1621" i="5" s="1"/>
  <c r="H1622" i="5" a="1"/>
  <c r="H1622" i="5" s="1"/>
  <c r="H1623" i="5" a="1"/>
  <c r="H1623" i="5" s="1"/>
  <c r="H1624" i="5" a="1"/>
  <c r="H1624" i="5" s="1"/>
  <c r="H1625" i="5" a="1"/>
  <c r="H1625" i="5" s="1"/>
  <c r="H1626" i="5" a="1"/>
  <c r="H1626" i="5" s="1"/>
  <c r="H1627" i="5" a="1"/>
  <c r="H1627" i="5" s="1"/>
  <c r="H1628" i="5" a="1"/>
  <c r="H1628" i="5" s="1"/>
  <c r="H1629" i="5" a="1"/>
  <c r="H1629" i="5" s="1"/>
  <c r="H1630" i="5" a="1"/>
  <c r="H1630" i="5" s="1"/>
  <c r="H1631" i="5" a="1"/>
  <c r="H1631" i="5" s="1"/>
  <c r="H1632" i="5" a="1"/>
  <c r="H1632" i="5" s="1"/>
  <c r="H1633" i="5" a="1"/>
  <c r="H1633" i="5" s="1"/>
  <c r="H1634" i="5" a="1"/>
  <c r="H1634" i="5" s="1"/>
  <c r="H1635" i="5" a="1"/>
  <c r="H1635" i="5" s="1"/>
  <c r="H1636" i="5" a="1"/>
  <c r="H1636" i="5" s="1"/>
  <c r="H1637" i="5" a="1"/>
  <c r="H1637" i="5" s="1"/>
  <c r="H1638" i="5" a="1"/>
  <c r="H1638" i="5" s="1"/>
  <c r="H1639" i="5" a="1"/>
  <c r="H1639" i="5" s="1"/>
  <c r="H1640" i="5" a="1"/>
  <c r="H1640" i="5" s="1"/>
  <c r="H1641" i="5" a="1"/>
  <c r="H1641" i="5" s="1"/>
  <c r="H1642" i="5" a="1"/>
  <c r="H1642" i="5" s="1"/>
  <c r="H1643" i="5" a="1"/>
  <c r="H1643" i="5" s="1"/>
  <c r="H1644" i="5" a="1"/>
  <c r="H1644" i="5" s="1"/>
  <c r="H1645" i="5" a="1"/>
  <c r="H1645" i="5" s="1"/>
  <c r="H1646" i="5" a="1"/>
  <c r="H1646" i="5" s="1"/>
  <c r="H1647" i="5" a="1"/>
  <c r="H1647" i="5" s="1"/>
  <c r="H1648" i="5" a="1"/>
  <c r="H1648" i="5" s="1"/>
  <c r="H1649" i="5" a="1"/>
  <c r="H1649" i="5" s="1"/>
  <c r="H1650" i="5" a="1"/>
  <c r="H1650" i="5" s="1"/>
  <c r="H1651" i="5" a="1"/>
  <c r="H1651" i="5" s="1"/>
  <c r="H1652" i="5" a="1"/>
  <c r="H1652" i="5" s="1"/>
  <c r="H1653" i="5" a="1"/>
  <c r="H1653" i="5" s="1"/>
  <c r="H1654" i="5" a="1"/>
  <c r="H1654" i="5" s="1"/>
  <c r="H1655" i="5" a="1"/>
  <c r="H1655" i="5" s="1"/>
  <c r="H1656" i="5" a="1"/>
  <c r="H1656" i="5" s="1"/>
  <c r="H1657" i="5" a="1"/>
  <c r="H1657" i="5" s="1"/>
  <c r="H1658" i="5" a="1"/>
  <c r="H1658" i="5" s="1"/>
  <c r="H1659" i="5" a="1"/>
  <c r="H1659" i="5" s="1"/>
  <c r="H1660" i="5" a="1"/>
  <c r="H1660" i="5" s="1"/>
  <c r="H1661" i="5" a="1"/>
  <c r="H1661" i="5" s="1"/>
  <c r="H1662" i="5" a="1"/>
  <c r="H1662" i="5" s="1"/>
  <c r="H1663" i="5" a="1"/>
  <c r="H1663" i="5" s="1"/>
  <c r="H1664" i="5" a="1"/>
  <c r="H1664" i="5" s="1"/>
  <c r="H1665" i="5" a="1"/>
  <c r="H1665" i="5" s="1"/>
  <c r="H1666" i="5" a="1"/>
  <c r="H1666" i="5" s="1"/>
  <c r="H1667" i="5" a="1"/>
  <c r="H1667" i="5" s="1"/>
  <c r="H1668" i="5" a="1"/>
  <c r="H1668" i="5" s="1"/>
  <c r="H1669" i="5" a="1"/>
  <c r="H1669" i="5" s="1"/>
  <c r="H1670" i="5" a="1"/>
  <c r="H1670" i="5" s="1"/>
  <c r="H1671" i="5" a="1"/>
  <c r="H1671" i="5" s="1"/>
  <c r="H1672" i="5" a="1"/>
  <c r="H1672" i="5" s="1"/>
  <c r="H1673" i="5" a="1"/>
  <c r="H1673" i="5" s="1"/>
  <c r="H1674" i="5" a="1"/>
  <c r="H1674" i="5" s="1"/>
  <c r="H1675" i="5" a="1"/>
  <c r="H1675" i="5" s="1"/>
  <c r="H1676" i="5" a="1"/>
  <c r="H1676" i="5" s="1"/>
  <c r="H1677" i="5" a="1"/>
  <c r="H1677" i="5" s="1"/>
  <c r="H1678" i="5" a="1"/>
  <c r="H1678" i="5" s="1"/>
  <c r="H1679" i="5" a="1"/>
  <c r="H1679" i="5" s="1"/>
  <c r="H1680" i="5" a="1"/>
  <c r="H1680" i="5" s="1"/>
  <c r="H1681" i="5" a="1"/>
  <c r="H1681" i="5" s="1"/>
  <c r="H1682" i="5" a="1"/>
  <c r="H1682" i="5" s="1"/>
  <c r="H1683" i="5" a="1"/>
  <c r="H1683" i="5" s="1"/>
  <c r="H1684" i="5" a="1"/>
  <c r="H1684" i="5" s="1"/>
  <c r="H1685" i="5" a="1"/>
  <c r="H1685" i="5" s="1"/>
  <c r="H1686" i="5" a="1"/>
  <c r="H1686" i="5" s="1"/>
  <c r="H1687" i="5" a="1"/>
  <c r="H1687" i="5" s="1"/>
  <c r="H1688" i="5" a="1"/>
  <c r="H1688" i="5" s="1"/>
  <c r="H1689" i="5" a="1"/>
  <c r="H1689" i="5" s="1"/>
  <c r="H1690" i="5" a="1"/>
  <c r="H1690" i="5" s="1"/>
  <c r="H1691" i="5" a="1"/>
  <c r="H1691" i="5" s="1"/>
  <c r="H1692" i="5" a="1"/>
  <c r="H1692" i="5" s="1"/>
  <c r="H1693" i="5" a="1"/>
  <c r="H1693" i="5" s="1"/>
  <c r="H1694" i="5" a="1"/>
  <c r="H1694" i="5" s="1"/>
  <c r="H1695" i="5" a="1"/>
  <c r="H1695" i="5" s="1"/>
  <c r="H1696" i="5" a="1"/>
  <c r="H1696" i="5" s="1"/>
  <c r="H1697" i="5" a="1"/>
  <c r="H1697" i="5" s="1"/>
  <c r="H1698" i="5" a="1"/>
  <c r="H1698" i="5" s="1"/>
  <c r="H1699" i="5" a="1"/>
  <c r="H1699" i="5" s="1"/>
  <c r="H1700" i="5" a="1"/>
  <c r="H1700" i="5" s="1"/>
  <c r="H1701" i="5" a="1"/>
  <c r="H1701" i="5" s="1"/>
  <c r="H1702" i="5" a="1"/>
  <c r="H1702" i="5" s="1"/>
  <c r="H1703" i="5" a="1"/>
  <c r="H1703" i="5" s="1"/>
  <c r="H1704" i="5" a="1"/>
  <c r="H1704" i="5" s="1"/>
  <c r="H1705" i="5" a="1"/>
  <c r="H1705" i="5" s="1"/>
  <c r="H1706" i="5" a="1"/>
  <c r="H1706" i="5" s="1"/>
  <c r="H1707" i="5" a="1"/>
  <c r="H1707" i="5" s="1"/>
  <c r="H1708" i="5" a="1"/>
  <c r="H1708" i="5" s="1"/>
  <c r="H1709" i="5" a="1"/>
  <c r="H1709" i="5" s="1"/>
  <c r="H1710" i="5" a="1"/>
  <c r="H1710" i="5" s="1"/>
  <c r="H1711" i="5" a="1"/>
  <c r="H1711" i="5" s="1"/>
  <c r="H1712" i="5" a="1"/>
  <c r="H1712" i="5" s="1"/>
  <c r="H1713" i="5" a="1"/>
  <c r="H1713" i="5" s="1"/>
  <c r="H1714" i="5" a="1"/>
  <c r="H1714" i="5" s="1"/>
  <c r="H1715" i="5" a="1"/>
  <c r="H1715" i="5" s="1"/>
  <c r="H1716" i="5" a="1"/>
  <c r="H1716" i="5" s="1"/>
  <c r="H1717" i="5" a="1"/>
  <c r="H1717" i="5" s="1"/>
  <c r="H1718" i="5" a="1"/>
  <c r="H1718" i="5" s="1"/>
  <c r="H1719" i="5" a="1"/>
  <c r="H1719" i="5" s="1"/>
  <c r="H1720" i="5" a="1"/>
  <c r="H1720" i="5" s="1"/>
  <c r="H1721" i="5" a="1"/>
  <c r="H1721" i="5" s="1"/>
  <c r="H1722" i="5" a="1"/>
  <c r="H1722" i="5" s="1"/>
  <c r="H1723" i="5" a="1"/>
  <c r="H1723" i="5" s="1"/>
  <c r="H1724" i="5" a="1"/>
  <c r="H1724" i="5" s="1"/>
  <c r="H1725" i="5" a="1"/>
  <c r="H1725" i="5" s="1"/>
  <c r="H1726" i="5" a="1"/>
  <c r="H1726" i="5" s="1"/>
  <c r="H1727" i="5" a="1"/>
  <c r="H1727" i="5" s="1"/>
  <c r="H1728" i="5" a="1"/>
  <c r="H1728" i="5" s="1"/>
  <c r="H1729" i="5" a="1"/>
  <c r="H1729" i="5" s="1"/>
  <c r="H1730" i="5" a="1"/>
  <c r="H1730" i="5" s="1"/>
  <c r="H1731" i="5" a="1"/>
  <c r="H1731" i="5" s="1"/>
  <c r="H1732" i="5" a="1"/>
  <c r="H1732" i="5" s="1"/>
  <c r="H1733" i="5" a="1"/>
  <c r="H1733" i="5" s="1"/>
  <c r="H1734" i="5" a="1"/>
  <c r="H1734" i="5" s="1"/>
  <c r="H1735" i="5" a="1"/>
  <c r="H1735" i="5" s="1"/>
  <c r="H1736" i="5" a="1"/>
  <c r="H1736" i="5" s="1"/>
  <c r="H1737" i="5" a="1"/>
  <c r="H1737" i="5" s="1"/>
  <c r="H1738" i="5" a="1"/>
  <c r="H1738" i="5" s="1"/>
  <c r="H1739" i="5" a="1"/>
  <c r="H1739" i="5" s="1"/>
  <c r="H1740" i="5" a="1"/>
  <c r="H1740" i="5" s="1"/>
  <c r="H1741" i="5" a="1"/>
  <c r="H1741" i="5" s="1"/>
  <c r="H1742" i="5" a="1"/>
  <c r="H1742" i="5" s="1"/>
  <c r="H1743" i="5" a="1"/>
  <c r="H1743" i="5" s="1"/>
  <c r="H1744" i="5" a="1"/>
  <c r="H1744" i="5" s="1"/>
  <c r="H1745" i="5" a="1"/>
  <c r="H1745" i="5" s="1"/>
  <c r="H1746" i="5" a="1"/>
  <c r="H1746" i="5" s="1"/>
  <c r="H1747" i="5" a="1"/>
  <c r="H1747" i="5" s="1"/>
  <c r="H1748" i="5" a="1"/>
  <c r="H1748" i="5" s="1"/>
  <c r="H1749" i="5" a="1"/>
  <c r="H1749" i="5" s="1"/>
  <c r="H1750" i="5" a="1"/>
  <c r="H1750" i="5" s="1"/>
  <c r="H1751" i="5" a="1"/>
  <c r="H1751" i="5" s="1"/>
  <c r="H1752" i="5" a="1"/>
  <c r="H1752" i="5" s="1"/>
  <c r="H1753" i="5" a="1"/>
  <c r="H1753" i="5" s="1"/>
  <c r="H1754" i="5" a="1"/>
  <c r="H1754" i="5" s="1"/>
  <c r="H1755" i="5" a="1"/>
  <c r="H1755" i="5" s="1"/>
  <c r="H1756" i="5" a="1"/>
  <c r="H1756" i="5" s="1"/>
  <c r="H1757" i="5" a="1"/>
  <c r="H1757" i="5" s="1"/>
  <c r="H1758" i="5" a="1"/>
  <c r="H1758" i="5" s="1"/>
  <c r="H1759" i="5" a="1"/>
  <c r="H1759" i="5" s="1"/>
  <c r="H1760" i="5" a="1"/>
  <c r="H1760" i="5" s="1"/>
  <c r="H1761" i="5" a="1"/>
  <c r="H1761" i="5" s="1"/>
  <c r="H1762" i="5" a="1"/>
  <c r="H1762" i="5" s="1"/>
  <c r="H1763" i="5" a="1"/>
  <c r="H1763" i="5" s="1"/>
  <c r="H1764" i="5" a="1"/>
  <c r="H1764" i="5" s="1"/>
  <c r="H1765" i="5" a="1"/>
  <c r="H1765" i="5" s="1"/>
  <c r="H1766" i="5" a="1"/>
  <c r="H1766" i="5" s="1"/>
  <c r="H1767" i="5" a="1"/>
  <c r="H1767" i="5" s="1"/>
  <c r="H1768" i="5" a="1"/>
  <c r="H1768" i="5" s="1"/>
  <c r="H1769" i="5" a="1"/>
  <c r="H1769" i="5" s="1"/>
  <c r="H1770" i="5" a="1"/>
  <c r="H1770" i="5" s="1"/>
  <c r="H1771" i="5" a="1"/>
  <c r="H1771" i="5" s="1"/>
  <c r="H1772" i="5" a="1"/>
  <c r="H1772" i="5" s="1"/>
  <c r="H1773" i="5" a="1"/>
  <c r="H1773" i="5" s="1"/>
  <c r="H1774" i="5" a="1"/>
  <c r="H1774" i="5" s="1"/>
  <c r="H1775" i="5" a="1"/>
  <c r="H1775" i="5" s="1"/>
  <c r="H1776" i="5" a="1"/>
  <c r="H1776" i="5" s="1"/>
  <c r="H1777" i="5" a="1"/>
  <c r="H1777" i="5" s="1"/>
  <c r="H1778" i="5" a="1"/>
  <c r="H1778" i="5" s="1"/>
  <c r="H1779" i="5" a="1"/>
  <c r="H1779" i="5" s="1"/>
  <c r="H1780" i="5" a="1"/>
  <c r="H1780" i="5" s="1"/>
  <c r="H1781" i="5" a="1"/>
  <c r="H1781" i="5" s="1"/>
  <c r="H1782" i="5" a="1"/>
  <c r="H1782" i="5" s="1"/>
  <c r="H1783" i="5" a="1"/>
  <c r="H1783" i="5" s="1"/>
  <c r="H1784" i="5" a="1"/>
  <c r="H1784" i="5" s="1"/>
  <c r="H1785" i="5" a="1"/>
  <c r="H1785" i="5" s="1"/>
  <c r="H1786" i="5" a="1"/>
  <c r="H1786" i="5" s="1"/>
  <c r="H1787" i="5" a="1"/>
  <c r="H1787" i="5" s="1"/>
  <c r="H1788" i="5" a="1"/>
  <c r="H1788" i="5" s="1"/>
  <c r="H1789" i="5" a="1"/>
  <c r="H1789" i="5" s="1"/>
  <c r="H1790" i="5" a="1"/>
  <c r="H1790" i="5" s="1"/>
  <c r="H1791" i="5" a="1"/>
  <c r="H1791" i="5" s="1"/>
  <c r="H1792" i="5" a="1"/>
  <c r="H1792" i="5" s="1"/>
  <c r="H1793" i="5" a="1"/>
  <c r="H1793" i="5" s="1"/>
  <c r="H1794" i="5" a="1"/>
  <c r="H1794" i="5" s="1"/>
  <c r="H1795" i="5" a="1"/>
  <c r="H1795" i="5" s="1"/>
  <c r="H1796" i="5" a="1"/>
  <c r="H1796" i="5" s="1"/>
  <c r="H1797" i="5" a="1"/>
  <c r="H1797" i="5" s="1"/>
  <c r="H1798" i="5" a="1"/>
  <c r="H1798" i="5" s="1"/>
  <c r="H1799" i="5" a="1"/>
  <c r="H1799" i="5" s="1"/>
  <c r="H1800" i="5" a="1"/>
  <c r="H1800" i="5" s="1"/>
  <c r="H1801" i="5" a="1"/>
  <c r="H1801" i="5" s="1"/>
  <c r="H1802" i="5" a="1"/>
  <c r="H1802" i="5" s="1"/>
  <c r="H1803" i="5" a="1"/>
  <c r="H1803" i="5" s="1"/>
  <c r="H1804" i="5" a="1"/>
  <c r="H1804" i="5" s="1"/>
  <c r="H1805" i="5" a="1"/>
  <c r="H1805" i="5" s="1"/>
  <c r="H1806" i="5" a="1"/>
  <c r="H1806" i="5" s="1"/>
  <c r="H1807" i="5" a="1"/>
  <c r="H1807" i="5" s="1"/>
  <c r="H1808" i="5" a="1"/>
  <c r="H1808" i="5" s="1"/>
  <c r="H1809" i="5" a="1"/>
  <c r="H1809" i="5" s="1"/>
  <c r="H1810" i="5" a="1"/>
  <c r="H1810" i="5" s="1"/>
  <c r="H1811" i="5" a="1"/>
  <c r="H1811" i="5" s="1"/>
  <c r="H1812" i="5" a="1"/>
  <c r="H1812" i="5" s="1"/>
  <c r="H1813" i="5" a="1"/>
  <c r="H1813" i="5" s="1"/>
  <c r="H1814" i="5" a="1"/>
  <c r="H1814" i="5" s="1"/>
  <c r="H1815" i="5" a="1"/>
  <c r="H1815" i="5" s="1"/>
  <c r="H1816" i="5" a="1"/>
  <c r="H1816" i="5" s="1"/>
  <c r="H1817" i="5" a="1"/>
  <c r="H1817" i="5" s="1"/>
  <c r="H1818" i="5" a="1"/>
  <c r="H1818" i="5" s="1"/>
  <c r="H1819" i="5" a="1"/>
  <c r="H1819" i="5" s="1"/>
  <c r="H1820" i="5" a="1"/>
  <c r="H1820" i="5" s="1"/>
  <c r="H1821" i="5" a="1"/>
  <c r="H1821" i="5" s="1"/>
  <c r="H1822" i="5" a="1"/>
  <c r="H1822" i="5" s="1"/>
  <c r="H1823" i="5" a="1"/>
  <c r="H1823" i="5" s="1"/>
  <c r="H1824" i="5" a="1"/>
  <c r="H1824" i="5" s="1"/>
  <c r="H1825" i="5" a="1"/>
  <c r="H1825" i="5" s="1"/>
  <c r="H1826" i="5" a="1"/>
  <c r="H1826" i="5" s="1"/>
  <c r="H1827" i="5" a="1"/>
  <c r="H1827" i="5" s="1"/>
  <c r="H1828" i="5" a="1"/>
  <c r="H1828" i="5" s="1"/>
  <c r="H1829" i="5" a="1"/>
  <c r="H1829" i="5" s="1"/>
  <c r="H1830" i="5" a="1"/>
  <c r="H1830" i="5" s="1"/>
  <c r="H1831" i="5" a="1"/>
  <c r="H1831" i="5" s="1"/>
  <c r="H1832" i="5" a="1"/>
  <c r="H1832" i="5" s="1"/>
  <c r="H1833" i="5" a="1"/>
  <c r="H1833" i="5" s="1"/>
  <c r="H1834" i="5" a="1"/>
  <c r="H1834" i="5" s="1"/>
  <c r="H1835" i="5" a="1"/>
  <c r="H1835" i="5" s="1"/>
  <c r="H1836" i="5" a="1"/>
  <c r="H1836" i="5" s="1"/>
  <c r="H1837" i="5" a="1"/>
  <c r="H1837" i="5" s="1"/>
  <c r="H1838" i="5" a="1"/>
  <c r="H1838" i="5" s="1"/>
  <c r="H1839" i="5" a="1"/>
  <c r="H1839" i="5" s="1"/>
  <c r="H1840" i="5" a="1"/>
  <c r="H1840" i="5" s="1"/>
  <c r="H1841" i="5" a="1"/>
  <c r="H1841" i="5" s="1"/>
  <c r="H1842" i="5" a="1"/>
  <c r="H1842" i="5" s="1"/>
  <c r="H1843" i="5" a="1"/>
  <c r="H1843" i="5" s="1"/>
  <c r="H1844" i="5" a="1"/>
  <c r="H1844" i="5" s="1"/>
  <c r="H1845" i="5" a="1"/>
  <c r="H1845" i="5" s="1"/>
  <c r="H1846" i="5" a="1"/>
  <c r="H1846" i="5" s="1"/>
  <c r="H1847" i="5" a="1"/>
  <c r="H1847" i="5" s="1"/>
  <c r="H1848" i="5" a="1"/>
  <c r="H1848" i="5" s="1"/>
  <c r="H1849" i="5" a="1"/>
  <c r="H1849" i="5" s="1"/>
  <c r="H1850" i="5" a="1"/>
  <c r="H1850" i="5" s="1"/>
  <c r="H1851" i="5" a="1"/>
  <c r="H1851" i="5" s="1"/>
  <c r="H1852" i="5" a="1"/>
  <c r="H1852" i="5" s="1"/>
  <c r="H1853" i="5" a="1"/>
  <c r="H1853" i="5" s="1"/>
  <c r="H1854" i="5" a="1"/>
  <c r="H1854" i="5" s="1"/>
  <c r="H1855" i="5" a="1"/>
  <c r="H1855" i="5" s="1"/>
  <c r="H1856" i="5" a="1"/>
  <c r="H1856" i="5" s="1"/>
  <c r="H1857" i="5" a="1"/>
  <c r="H1857" i="5" s="1"/>
  <c r="H1858" i="5" a="1"/>
  <c r="H1858" i="5" s="1"/>
  <c r="H1859" i="5" a="1"/>
  <c r="H1859" i="5" s="1"/>
  <c r="H1860" i="5" a="1"/>
  <c r="H1860" i="5" s="1"/>
  <c r="H1861" i="5" a="1"/>
  <c r="H1861" i="5" s="1"/>
  <c r="H1862" i="5" a="1"/>
  <c r="H1862" i="5" s="1"/>
  <c r="H1863" i="5" a="1"/>
  <c r="H1863" i="5" s="1"/>
  <c r="H1864" i="5" a="1"/>
  <c r="H1864" i="5" s="1"/>
  <c r="H1865" i="5" a="1"/>
  <c r="H1865" i="5" s="1"/>
  <c r="H1866" i="5" a="1"/>
  <c r="H1866" i="5" s="1"/>
  <c r="H1867" i="5" a="1"/>
  <c r="H1867" i="5" s="1"/>
  <c r="H1868" i="5" a="1"/>
  <c r="H1868" i="5" s="1"/>
  <c r="H1869" i="5" a="1"/>
  <c r="H1869" i="5" s="1"/>
  <c r="H1870" i="5" a="1"/>
  <c r="H1870" i="5" s="1"/>
  <c r="H1871" i="5" a="1"/>
  <c r="H1871" i="5" s="1"/>
  <c r="H1872" i="5" a="1"/>
  <c r="H1872" i="5" s="1"/>
  <c r="H1873" i="5" a="1"/>
  <c r="H1873" i="5" s="1"/>
  <c r="H1874" i="5" a="1"/>
  <c r="H1874" i="5" s="1"/>
  <c r="H1875" i="5" a="1"/>
  <c r="H1875" i="5" s="1"/>
  <c r="H1876" i="5" a="1"/>
  <c r="H1876" i="5" s="1"/>
  <c r="H1877" i="5" a="1"/>
  <c r="H1877" i="5" s="1"/>
  <c r="H1878" i="5" a="1"/>
  <c r="H1878" i="5" s="1"/>
  <c r="H1879" i="5" a="1"/>
  <c r="H1879" i="5" s="1"/>
  <c r="H1880" i="5" a="1"/>
  <c r="H1880" i="5" s="1"/>
  <c r="H1881" i="5" a="1"/>
  <c r="H1881" i="5" s="1"/>
  <c r="H1882" i="5" a="1"/>
  <c r="H1882" i="5" s="1"/>
  <c r="H1883" i="5" a="1"/>
  <c r="H1883" i="5" s="1"/>
  <c r="H1884" i="5" a="1"/>
  <c r="H1884" i="5" s="1"/>
  <c r="H1885" i="5" a="1"/>
  <c r="H1885" i="5" s="1"/>
  <c r="H1886" i="5" a="1"/>
  <c r="H1886" i="5" s="1"/>
  <c r="H1887" i="5" a="1"/>
  <c r="H1887" i="5" s="1"/>
  <c r="H1888" i="5" a="1"/>
  <c r="H1888" i="5" s="1"/>
  <c r="H1889" i="5" a="1"/>
  <c r="H1889" i="5" s="1"/>
  <c r="H1890" i="5" a="1"/>
  <c r="H1890" i="5" s="1"/>
  <c r="H1891" i="5" a="1"/>
  <c r="H1891" i="5" s="1"/>
  <c r="H1892" i="5" a="1"/>
  <c r="H1892" i="5" s="1"/>
  <c r="H1893" i="5" a="1"/>
  <c r="H1893" i="5" s="1"/>
  <c r="H1894" i="5" a="1"/>
  <c r="H1894" i="5" s="1"/>
  <c r="H1895" i="5" a="1"/>
  <c r="H1895" i="5" s="1"/>
  <c r="H1896" i="5" a="1"/>
  <c r="H1896" i="5" s="1"/>
  <c r="H1897" i="5" a="1"/>
  <c r="H1897" i="5" s="1"/>
  <c r="H1898" i="5" a="1"/>
  <c r="H1898" i="5" s="1"/>
  <c r="H1899" i="5" a="1"/>
  <c r="H1899" i="5" s="1"/>
  <c r="H1900" i="5" a="1"/>
  <c r="H1900" i="5" s="1"/>
  <c r="H1901" i="5" a="1"/>
  <c r="H1901" i="5" s="1"/>
  <c r="H1902" i="5" a="1"/>
  <c r="H1902" i="5" s="1"/>
  <c r="H1903" i="5" a="1"/>
  <c r="H1903" i="5" s="1"/>
  <c r="H1904" i="5" a="1"/>
  <c r="H1904" i="5" s="1"/>
  <c r="H1905" i="5" a="1"/>
  <c r="H1905" i="5" s="1"/>
  <c r="H1906" i="5" a="1"/>
  <c r="H1906" i="5" s="1"/>
  <c r="H1907" i="5" a="1"/>
  <c r="H1907" i="5" s="1"/>
  <c r="H1908" i="5" a="1"/>
  <c r="H1908" i="5" s="1"/>
  <c r="H1909" i="5" a="1"/>
  <c r="H1909" i="5" s="1"/>
  <c r="H1910" i="5" a="1"/>
  <c r="H1910" i="5" s="1"/>
  <c r="H1911" i="5" a="1"/>
  <c r="H1911" i="5" s="1"/>
  <c r="H1912" i="5" a="1"/>
  <c r="H1912" i="5" s="1"/>
  <c r="H1913" i="5" a="1"/>
  <c r="H1913" i="5" s="1"/>
  <c r="H1914" i="5" a="1"/>
  <c r="H1914" i="5" s="1"/>
  <c r="H1915" i="5" a="1"/>
  <c r="H1915" i="5" s="1"/>
  <c r="H1916" i="5" a="1"/>
  <c r="H1916" i="5" s="1"/>
  <c r="H1917" i="5" a="1"/>
  <c r="H1917" i="5" s="1"/>
  <c r="H1918" i="5" a="1"/>
  <c r="H1918" i="5" s="1"/>
  <c r="H1919" i="5" a="1"/>
  <c r="H1919" i="5" s="1"/>
  <c r="H1920" i="5" a="1"/>
  <c r="H1920" i="5" s="1"/>
  <c r="H1921" i="5" a="1"/>
  <c r="H1921" i="5" s="1"/>
  <c r="H1922" i="5" a="1"/>
  <c r="H1922" i="5" s="1"/>
  <c r="H1923" i="5" a="1"/>
  <c r="H1923" i="5" s="1"/>
  <c r="H1924" i="5" a="1"/>
  <c r="H1924" i="5" s="1"/>
  <c r="H1925" i="5" a="1"/>
  <c r="H1925" i="5" s="1"/>
  <c r="H1926" i="5" a="1"/>
  <c r="H1926" i="5" s="1"/>
  <c r="H1927" i="5" a="1"/>
  <c r="H1927" i="5" s="1"/>
  <c r="H1928" i="5" a="1"/>
  <c r="H1928" i="5" s="1"/>
  <c r="H1929" i="5" a="1"/>
  <c r="H1929" i="5" s="1"/>
  <c r="H1930" i="5" a="1"/>
  <c r="H1930" i="5" s="1"/>
  <c r="H1931" i="5" a="1"/>
  <c r="H1931" i="5" s="1"/>
  <c r="H1932" i="5" a="1"/>
  <c r="H1932" i="5" s="1"/>
  <c r="H1933" i="5" a="1"/>
  <c r="H1933" i="5" s="1"/>
  <c r="H1934" i="5" a="1"/>
  <c r="H1934" i="5" s="1"/>
  <c r="H1935" i="5" a="1"/>
  <c r="H1935" i="5" s="1"/>
  <c r="H1936" i="5" a="1"/>
  <c r="H1936" i="5" s="1"/>
  <c r="H1937" i="5" a="1"/>
  <c r="H1937" i="5" s="1"/>
  <c r="H1938" i="5" a="1"/>
  <c r="H1938" i="5" s="1"/>
  <c r="H1939" i="5" a="1"/>
  <c r="H1939" i="5" s="1"/>
  <c r="H1940" i="5" a="1"/>
  <c r="H1940" i="5" s="1"/>
  <c r="H1941" i="5" a="1"/>
  <c r="H1941" i="5" s="1"/>
  <c r="H1942" i="5" a="1"/>
  <c r="H1942" i="5" s="1"/>
  <c r="H1943" i="5" a="1"/>
  <c r="H1943" i="5" s="1"/>
  <c r="H1944" i="5" a="1"/>
  <c r="H1944" i="5" s="1"/>
  <c r="H1945" i="5" a="1"/>
  <c r="H1945" i="5" s="1"/>
  <c r="H1946" i="5" a="1"/>
  <c r="H1946" i="5" s="1"/>
  <c r="H1947" i="5" a="1"/>
  <c r="H1947" i="5" s="1"/>
  <c r="H1948" i="5" a="1"/>
  <c r="H1948" i="5" s="1"/>
  <c r="H1949" i="5" a="1"/>
  <c r="H1949" i="5" s="1"/>
  <c r="H1950" i="5" a="1"/>
  <c r="H1950" i="5" s="1"/>
  <c r="H1951" i="5" a="1"/>
  <c r="H1951" i="5" s="1"/>
  <c r="H1952" i="5" a="1"/>
  <c r="H1952" i="5" s="1"/>
  <c r="H1953" i="5" a="1"/>
  <c r="H1953" i="5" s="1"/>
  <c r="H1954" i="5" a="1"/>
  <c r="H1954" i="5" s="1"/>
  <c r="H1955" i="5" a="1"/>
  <c r="H1955" i="5" s="1"/>
  <c r="H1956" i="5" a="1"/>
  <c r="H1956" i="5" s="1"/>
  <c r="H1957" i="5" a="1"/>
  <c r="H1957" i="5" s="1"/>
  <c r="H1958" i="5" a="1"/>
  <c r="H1958" i="5" s="1"/>
  <c r="H1959" i="5" a="1"/>
  <c r="H1959" i="5" s="1"/>
  <c r="H1960" i="5" a="1"/>
  <c r="H1960" i="5" s="1"/>
  <c r="H1961" i="5" a="1"/>
  <c r="H1961" i="5" s="1"/>
  <c r="H1962" i="5" a="1"/>
  <c r="H1962" i="5" s="1"/>
  <c r="H1963" i="5" a="1"/>
  <c r="H1963" i="5" s="1"/>
  <c r="H1964" i="5" a="1"/>
  <c r="H1964" i="5" s="1"/>
  <c r="H1965" i="5" a="1"/>
  <c r="H1965" i="5" s="1"/>
  <c r="H1966" i="5" a="1"/>
  <c r="H1966" i="5" s="1"/>
  <c r="H1967" i="5" a="1"/>
  <c r="H1967" i="5" s="1"/>
  <c r="H1968" i="5" a="1"/>
  <c r="H1968" i="5" s="1"/>
  <c r="H1969" i="5" a="1"/>
  <c r="H1969" i="5" s="1"/>
  <c r="H1970" i="5" a="1"/>
  <c r="H1970" i="5" s="1"/>
  <c r="H1971" i="5" a="1"/>
  <c r="H1971" i="5" s="1"/>
  <c r="H1972" i="5" a="1"/>
  <c r="H1972" i="5" s="1"/>
  <c r="H1973" i="5" a="1"/>
  <c r="H1973" i="5" s="1"/>
  <c r="H1974" i="5" a="1"/>
  <c r="H1974" i="5" s="1"/>
  <c r="H1975" i="5" a="1"/>
  <c r="H1975" i="5" s="1"/>
  <c r="H1976" i="5" a="1"/>
  <c r="H1976" i="5" s="1"/>
  <c r="H1977" i="5" a="1"/>
  <c r="H1977" i="5" s="1"/>
  <c r="H1978" i="5" a="1"/>
  <c r="H1978" i="5" s="1"/>
  <c r="H1979" i="5" a="1"/>
  <c r="H1979" i="5" s="1"/>
  <c r="H1980" i="5" a="1"/>
  <c r="H1980" i="5" s="1"/>
  <c r="H1981" i="5" a="1"/>
  <c r="H1981" i="5" s="1"/>
  <c r="H1982" i="5" a="1"/>
  <c r="H1982" i="5" s="1"/>
  <c r="H1983" i="5" a="1"/>
  <c r="H1983" i="5" s="1"/>
  <c r="H1984" i="5" a="1"/>
  <c r="H1984" i="5" s="1"/>
  <c r="H1985" i="5" a="1"/>
  <c r="H1985" i="5" s="1"/>
  <c r="H1986" i="5" a="1"/>
  <c r="H1986" i="5" s="1"/>
  <c r="H1987" i="5" a="1"/>
  <c r="H1987" i="5" s="1"/>
  <c r="H1988" i="5" a="1"/>
  <c r="H1988" i="5" s="1"/>
  <c r="H1989" i="5" a="1"/>
  <c r="H1989" i="5" s="1"/>
  <c r="H1990" i="5" a="1"/>
  <c r="H1990" i="5" s="1"/>
  <c r="H1991" i="5" a="1"/>
  <c r="H1991" i="5" s="1"/>
  <c r="H1992" i="5" a="1"/>
  <c r="H1992" i="5" s="1"/>
  <c r="H1993" i="5" a="1"/>
  <c r="H1993" i="5" s="1"/>
  <c r="H1994" i="5" a="1"/>
  <c r="H1994" i="5" s="1"/>
  <c r="H1995" i="5" a="1"/>
  <c r="H1995" i="5" s="1"/>
  <c r="H1996" i="5" a="1"/>
  <c r="H1996" i="5" s="1"/>
  <c r="H1997" i="5" a="1"/>
  <c r="H1997" i="5" s="1"/>
  <c r="H1998" i="5" a="1"/>
  <c r="H1998" i="5" s="1"/>
  <c r="H1999" i="5" a="1"/>
  <c r="H1999" i="5" s="1"/>
  <c r="H2000" i="5" a="1"/>
  <c r="H2000" i="5" s="1"/>
  <c r="H2001" i="5" a="1"/>
  <c r="H2001" i="5" s="1"/>
  <c r="H2002" i="5" a="1"/>
  <c r="H2002" i="5" s="1"/>
  <c r="H2003" i="5" a="1"/>
  <c r="H2003" i="5" s="1"/>
  <c r="H2004" i="5" a="1"/>
  <c r="H2004" i="5" s="1"/>
  <c r="H2005" i="5" a="1"/>
  <c r="H2005" i="5" s="1"/>
  <c r="H2006" i="5" a="1"/>
  <c r="H2006" i="5" s="1"/>
  <c r="H2007" i="5" a="1"/>
  <c r="H2007" i="5" s="1"/>
  <c r="H2008" i="5" a="1"/>
  <c r="H2008" i="5" s="1"/>
  <c r="H2009" i="5" a="1"/>
  <c r="H2009" i="5" s="1"/>
  <c r="H2010" i="5" a="1"/>
  <c r="H2010" i="5" s="1"/>
  <c r="H2011" i="5" a="1"/>
  <c r="H2011" i="5" s="1"/>
  <c r="H2012" i="5" a="1"/>
  <c r="H2012" i="5" s="1"/>
  <c r="H2013" i="5" a="1"/>
  <c r="H2013" i="5" s="1"/>
  <c r="H2014" i="5" a="1"/>
  <c r="H2014" i="5" s="1"/>
  <c r="H2015" i="5" a="1"/>
  <c r="H2015" i="5" s="1"/>
  <c r="H2016" i="5" a="1"/>
  <c r="H2016" i="5" s="1"/>
  <c r="H2017" i="5" a="1"/>
  <c r="H2017" i="5" s="1"/>
  <c r="H2018" i="5" a="1"/>
  <c r="H2018" i="5" s="1"/>
  <c r="H2019" i="5" a="1"/>
  <c r="H2019" i="5" s="1"/>
  <c r="H2020" i="5" a="1"/>
  <c r="H2020" i="5" s="1"/>
  <c r="H2021" i="5" a="1"/>
  <c r="H2021" i="5" s="1"/>
  <c r="H2022" i="5" a="1"/>
  <c r="H2022" i="5" s="1"/>
  <c r="H2023" i="5" a="1"/>
  <c r="H2023" i="5" s="1"/>
  <c r="H2024" i="5" a="1"/>
  <c r="H2024" i="5" s="1"/>
  <c r="H2025" i="5" a="1"/>
  <c r="H2025" i="5" s="1"/>
  <c r="H2026" i="5" a="1"/>
  <c r="H2026" i="5" s="1"/>
  <c r="H2027" i="5" a="1"/>
  <c r="H2027" i="5" s="1"/>
  <c r="H2028" i="5" a="1"/>
  <c r="H2028" i="5" s="1"/>
  <c r="H2029" i="5" a="1"/>
  <c r="H2029" i="5" s="1"/>
  <c r="H2030" i="5" a="1"/>
  <c r="H2030" i="5" s="1"/>
  <c r="H2031" i="5" a="1"/>
  <c r="H2031" i="5" s="1"/>
  <c r="H2032" i="5" a="1"/>
  <c r="H2032" i="5" s="1"/>
  <c r="H2033" i="5" a="1"/>
  <c r="H2033" i="5" s="1"/>
  <c r="H2034" i="5" a="1"/>
  <c r="H2034" i="5" s="1"/>
  <c r="H2035" i="5" a="1"/>
  <c r="H2035" i="5" s="1"/>
  <c r="H2036" i="5" a="1"/>
  <c r="H2036" i="5" s="1"/>
  <c r="H2037" i="5" a="1"/>
  <c r="H2037" i="5" s="1"/>
  <c r="H2038" i="5" a="1"/>
  <c r="H2038" i="5" s="1"/>
  <c r="H2039" i="5" a="1"/>
  <c r="H2039" i="5" s="1"/>
  <c r="H2040" i="5" a="1"/>
  <c r="H2040" i="5" s="1"/>
  <c r="H2041" i="5" a="1"/>
  <c r="H2041" i="5" s="1"/>
  <c r="H2042" i="5" a="1"/>
  <c r="H2042" i="5" s="1"/>
  <c r="H2043" i="5" a="1"/>
  <c r="H2043" i="5" s="1"/>
  <c r="H2044" i="5" a="1"/>
  <c r="H2044" i="5" s="1"/>
  <c r="H2045" i="5" a="1"/>
  <c r="H2045" i="5" s="1"/>
  <c r="H2046" i="5" a="1"/>
  <c r="H2046" i="5" s="1"/>
  <c r="H2047" i="5" a="1"/>
  <c r="H2047" i="5" s="1"/>
  <c r="H2048" i="5" a="1"/>
  <c r="H2048" i="5" s="1"/>
  <c r="H2049" i="5" a="1"/>
  <c r="H2049" i="5" s="1"/>
  <c r="H2050" i="5" a="1"/>
  <c r="H2050" i="5" s="1"/>
  <c r="H2051" i="5" a="1"/>
  <c r="H2051" i="5" s="1"/>
  <c r="H2052" i="5" a="1"/>
  <c r="H2052" i="5" s="1"/>
  <c r="H2053" i="5" a="1"/>
  <c r="H2053" i="5" s="1"/>
  <c r="H2054" i="5" a="1"/>
  <c r="H2054" i="5" s="1"/>
  <c r="H2055" i="5" a="1"/>
  <c r="H2055" i="5" s="1"/>
  <c r="H2056" i="5" a="1"/>
  <c r="H2056" i="5" s="1"/>
  <c r="H2057" i="5" a="1"/>
  <c r="H2057" i="5" s="1"/>
  <c r="H2058" i="5" a="1"/>
  <c r="H2058" i="5" s="1"/>
  <c r="H2059" i="5" a="1"/>
  <c r="H2059" i="5" s="1"/>
  <c r="H2060" i="5" a="1"/>
  <c r="H2060" i="5" s="1"/>
  <c r="H2061" i="5" a="1"/>
  <c r="H2061" i="5" s="1"/>
  <c r="H2062" i="5" a="1"/>
  <c r="H2062" i="5" s="1"/>
  <c r="H2063" i="5" a="1"/>
  <c r="H2063" i="5" s="1"/>
  <c r="H2064" i="5" a="1"/>
  <c r="H2064" i="5" s="1"/>
  <c r="H2065" i="5" a="1"/>
  <c r="H2065" i="5" s="1"/>
  <c r="H2066" i="5" a="1"/>
  <c r="H2066" i="5" s="1"/>
  <c r="H2067" i="5" a="1"/>
  <c r="H2067" i="5" s="1"/>
  <c r="H2068" i="5" a="1"/>
  <c r="H2068" i="5" s="1"/>
  <c r="H2069" i="5" a="1"/>
  <c r="H2069" i="5" s="1"/>
  <c r="H2070" i="5" a="1"/>
  <c r="H2070" i="5" s="1"/>
  <c r="H2071" i="5" a="1"/>
  <c r="H2071" i="5" s="1"/>
  <c r="H2072" i="5" a="1"/>
  <c r="H2072" i="5" s="1"/>
  <c r="H2073" i="5" a="1"/>
  <c r="H2073" i="5" s="1"/>
  <c r="H2074" i="5" a="1"/>
  <c r="H2074" i="5" s="1"/>
  <c r="H2075" i="5" a="1"/>
  <c r="H2075" i="5" s="1"/>
  <c r="H2076" i="5" a="1"/>
  <c r="H2076" i="5" s="1"/>
  <c r="H2077" i="5" a="1"/>
  <c r="H2077" i="5" s="1"/>
  <c r="H2078" i="5" a="1"/>
  <c r="H2078" i="5" s="1"/>
  <c r="H2079" i="5" a="1"/>
  <c r="H2079" i="5" s="1"/>
  <c r="H2080" i="5" a="1"/>
  <c r="H2080" i="5" s="1"/>
  <c r="H2081" i="5" a="1"/>
  <c r="H2081" i="5" s="1"/>
  <c r="H2082" i="5" a="1"/>
  <c r="H2082" i="5" s="1"/>
  <c r="H2083" i="5" a="1"/>
  <c r="H2083" i="5" s="1"/>
  <c r="H2084" i="5" a="1"/>
  <c r="H2084" i="5" s="1"/>
  <c r="H2085" i="5" a="1"/>
  <c r="H2085" i="5" s="1"/>
  <c r="H2086" i="5" a="1"/>
  <c r="H2086" i="5" s="1"/>
  <c r="H2087" i="5" a="1"/>
  <c r="H2087" i="5" s="1"/>
  <c r="H2088" i="5" a="1"/>
  <c r="H2088" i="5" s="1"/>
  <c r="H2089" i="5" a="1"/>
  <c r="H2089" i="5" s="1"/>
  <c r="H2090" i="5" a="1"/>
  <c r="H2090" i="5" s="1"/>
  <c r="H2091" i="5" a="1"/>
  <c r="H2091" i="5" s="1"/>
  <c r="H2092" i="5" a="1"/>
  <c r="H2092" i="5" s="1"/>
  <c r="H2093" i="5" a="1"/>
  <c r="H2093" i="5" s="1"/>
  <c r="H2094" i="5" a="1"/>
  <c r="H2094" i="5" s="1"/>
  <c r="H2095" i="5" a="1"/>
  <c r="H2095" i="5" s="1"/>
  <c r="H2096" i="5" a="1"/>
  <c r="H2096" i="5" s="1"/>
  <c r="H2097" i="5" a="1"/>
  <c r="H2097" i="5" s="1"/>
  <c r="H2098" i="5" a="1"/>
  <c r="H2098" i="5" s="1"/>
  <c r="H2099" i="5" a="1"/>
  <c r="H2099" i="5" s="1"/>
  <c r="H2100" i="5" a="1"/>
  <c r="H2100" i="5" s="1"/>
  <c r="H2101" i="5" a="1"/>
  <c r="H2101" i="5" s="1"/>
  <c r="H2102" i="5" a="1"/>
  <c r="H2102" i="5" s="1"/>
  <c r="H2103" i="5" a="1"/>
  <c r="H2103" i="5" s="1"/>
  <c r="H2104" i="5" a="1"/>
  <c r="H2104" i="5" s="1"/>
  <c r="H2105" i="5" a="1"/>
  <c r="H2105" i="5" s="1"/>
  <c r="H2106" i="5" a="1"/>
  <c r="H2106" i="5" s="1"/>
  <c r="H2107" i="5" a="1"/>
  <c r="H2107" i="5" s="1"/>
  <c r="H2108" i="5" a="1"/>
  <c r="H2108" i="5" s="1"/>
  <c r="H2109" i="5" a="1"/>
  <c r="H2109" i="5" s="1"/>
  <c r="H2110" i="5" a="1"/>
  <c r="H2110" i="5" s="1"/>
  <c r="H2111" i="5" a="1"/>
  <c r="H2111" i="5" s="1"/>
  <c r="H2112" i="5" a="1"/>
  <c r="H2112" i="5" s="1"/>
  <c r="H2113" i="5" a="1"/>
  <c r="H2113" i="5" s="1"/>
  <c r="H2114" i="5" a="1"/>
  <c r="H2114" i="5" s="1"/>
  <c r="H2115" i="5" a="1"/>
  <c r="H2115" i="5" s="1"/>
  <c r="H2116" i="5" a="1"/>
  <c r="H2116" i="5" s="1"/>
  <c r="H2117" i="5" a="1"/>
  <c r="H2117" i="5" s="1"/>
  <c r="H2118" i="5" a="1"/>
  <c r="H2118" i="5" s="1"/>
  <c r="H2119" i="5" a="1"/>
  <c r="H2119" i="5" s="1"/>
  <c r="H2120" i="5" a="1"/>
  <c r="H2120" i="5" s="1"/>
  <c r="H2121" i="5" a="1"/>
  <c r="H2121" i="5" s="1"/>
  <c r="H2122" i="5" a="1"/>
  <c r="H2122" i="5" s="1"/>
  <c r="H2123" i="5" a="1"/>
  <c r="H2123" i="5" s="1"/>
  <c r="H2124" i="5" a="1"/>
  <c r="H2124" i="5" s="1"/>
  <c r="H2125" i="5" a="1"/>
  <c r="H2125" i="5" s="1"/>
  <c r="H2126" i="5" a="1"/>
  <c r="H2126" i="5" s="1"/>
  <c r="H2127" i="5" a="1"/>
  <c r="H2127" i="5" s="1"/>
  <c r="H2128" i="5" a="1"/>
  <c r="H2128" i="5" s="1"/>
  <c r="H2129" i="5" a="1"/>
  <c r="H2129" i="5" s="1"/>
  <c r="H2130" i="5" a="1"/>
  <c r="H2130" i="5" s="1"/>
  <c r="H2131" i="5" a="1"/>
  <c r="H2131" i="5" s="1"/>
  <c r="H2132" i="5" a="1"/>
  <c r="H2132" i="5" s="1"/>
  <c r="H2133" i="5" a="1"/>
  <c r="H2133" i="5" s="1"/>
  <c r="H2134" i="5" a="1"/>
  <c r="H2134" i="5" s="1"/>
  <c r="H2135" i="5" a="1"/>
  <c r="H2135" i="5" s="1"/>
  <c r="H2136" i="5" a="1"/>
  <c r="H2136" i="5" s="1"/>
  <c r="H2137" i="5" a="1"/>
  <c r="H2137" i="5" s="1"/>
  <c r="H2138" i="5" a="1"/>
  <c r="H2138" i="5" s="1"/>
  <c r="H2139" i="5" a="1"/>
  <c r="H2139" i="5" s="1"/>
  <c r="H2140" i="5" a="1"/>
  <c r="H2140" i="5" s="1"/>
  <c r="H2141" i="5" a="1"/>
  <c r="H2141" i="5" s="1"/>
  <c r="H2142" i="5" a="1"/>
  <c r="H2142" i="5" s="1"/>
  <c r="H2143" i="5" a="1"/>
  <c r="H2143" i="5" s="1"/>
  <c r="H2144" i="5" a="1"/>
  <c r="H2144" i="5" s="1"/>
  <c r="H2145" i="5" a="1"/>
  <c r="H2145" i="5" s="1"/>
  <c r="H2146" i="5" a="1"/>
  <c r="H2146" i="5" s="1"/>
  <c r="H2147" i="5" a="1"/>
  <c r="H2147" i="5" s="1"/>
  <c r="H2148" i="5" a="1"/>
  <c r="H2148" i="5" s="1"/>
  <c r="H2149" i="5" a="1"/>
  <c r="H2149" i="5" s="1"/>
  <c r="H2150" i="5" a="1"/>
  <c r="H2150" i="5" s="1"/>
  <c r="H2151" i="5" a="1"/>
  <c r="H2151" i="5" s="1"/>
  <c r="H2152" i="5" a="1"/>
  <c r="H2152" i="5" s="1"/>
  <c r="H2153" i="5" a="1"/>
  <c r="H2153" i="5" s="1"/>
  <c r="H2154" i="5" a="1"/>
  <c r="H2154" i="5" s="1"/>
  <c r="H2155" i="5" a="1"/>
  <c r="H2155" i="5" s="1"/>
  <c r="H2156" i="5" a="1"/>
  <c r="H2156" i="5" s="1"/>
  <c r="H2157" i="5" a="1"/>
  <c r="H2157" i="5" s="1"/>
  <c r="H2158" i="5" a="1"/>
  <c r="H2158" i="5" s="1"/>
  <c r="H2159" i="5" a="1"/>
  <c r="H2159" i="5" s="1"/>
  <c r="H2160" i="5" a="1"/>
  <c r="H2160" i="5" s="1"/>
  <c r="H2161" i="5" a="1"/>
  <c r="H2161" i="5" s="1"/>
  <c r="H2162" i="5" a="1"/>
  <c r="H2162" i="5" s="1"/>
  <c r="H2163" i="5" a="1"/>
  <c r="H2163" i="5" s="1"/>
  <c r="H2164" i="5" a="1"/>
  <c r="H2164" i="5" s="1"/>
  <c r="H2165" i="5" a="1"/>
  <c r="H2165" i="5" s="1"/>
  <c r="H2166" i="5" a="1"/>
  <c r="H2166" i="5" s="1"/>
  <c r="H2167" i="5" a="1"/>
  <c r="H2167" i="5" s="1"/>
  <c r="H2168" i="5" a="1"/>
  <c r="H2168" i="5" s="1"/>
  <c r="H2169" i="5" a="1"/>
  <c r="H2169" i="5" s="1"/>
  <c r="H2170" i="5" a="1"/>
  <c r="H2170" i="5" s="1"/>
  <c r="H2171" i="5" a="1"/>
  <c r="H2171" i="5" s="1"/>
  <c r="H2172" i="5" a="1"/>
  <c r="H2172" i="5" s="1"/>
  <c r="H2173" i="5" a="1"/>
  <c r="H2173" i="5" s="1"/>
  <c r="H2174" i="5" a="1"/>
  <c r="H2174" i="5" s="1"/>
  <c r="H2175" i="5" a="1"/>
  <c r="H2175" i="5" s="1"/>
  <c r="H2176" i="5" a="1"/>
  <c r="H2176" i="5" s="1"/>
  <c r="H2177" i="5" a="1"/>
  <c r="H2177" i="5" s="1"/>
  <c r="H2178" i="5" a="1"/>
  <c r="H2178" i="5" s="1"/>
  <c r="H2179" i="5" a="1"/>
  <c r="H2179" i="5" s="1"/>
  <c r="H2180" i="5" a="1"/>
  <c r="H2180" i="5" s="1"/>
  <c r="H2181" i="5" a="1"/>
  <c r="H2181" i="5" s="1"/>
  <c r="H2182" i="5" a="1"/>
  <c r="H2182" i="5" s="1"/>
  <c r="H2183" i="5" a="1"/>
  <c r="H2183" i="5" s="1"/>
  <c r="H2184" i="5" a="1"/>
  <c r="H2184" i="5" s="1"/>
  <c r="H2185" i="5" a="1"/>
  <c r="H2185" i="5" s="1"/>
  <c r="H2186" i="5" a="1"/>
  <c r="H2186" i="5" s="1"/>
  <c r="H2187" i="5" a="1"/>
  <c r="H2187" i="5" s="1"/>
  <c r="H2188" i="5" a="1"/>
  <c r="H2188" i="5" s="1"/>
  <c r="H2189" i="5" a="1"/>
  <c r="H2189" i="5" s="1"/>
  <c r="H2190" i="5" a="1"/>
  <c r="H2190" i="5" s="1"/>
  <c r="H2191" i="5" a="1"/>
  <c r="H2191" i="5" s="1"/>
  <c r="H2192" i="5" a="1"/>
  <c r="H2192" i="5" s="1"/>
  <c r="H2193" i="5" a="1"/>
  <c r="H2193" i="5" s="1"/>
  <c r="H2194" i="5" a="1"/>
  <c r="H2194" i="5" s="1"/>
  <c r="H2195" i="5" a="1"/>
  <c r="H2195" i="5" s="1"/>
  <c r="H2196" i="5" a="1"/>
  <c r="H2196" i="5" s="1"/>
  <c r="H2197" i="5" a="1"/>
  <c r="H2197" i="5" s="1"/>
  <c r="H2198" i="5" a="1"/>
  <c r="H2198" i="5" s="1"/>
  <c r="H2199" i="5" a="1"/>
  <c r="H2199" i="5" s="1"/>
  <c r="H2200" i="5" a="1"/>
  <c r="H2200" i="5" s="1"/>
  <c r="H2201" i="5" a="1"/>
  <c r="H2201" i="5" s="1"/>
  <c r="H2202" i="5" a="1"/>
  <c r="H2202" i="5" s="1"/>
  <c r="H2203" i="5" a="1"/>
  <c r="H2203" i="5" s="1"/>
  <c r="H2204" i="5" a="1"/>
  <c r="H2204" i="5" s="1"/>
  <c r="H2205" i="5" a="1"/>
  <c r="H2205" i="5" s="1"/>
  <c r="H2206" i="5" a="1"/>
  <c r="H2206" i="5" s="1"/>
  <c r="H2207" i="5" a="1"/>
  <c r="H2207" i="5" s="1"/>
  <c r="H2208" i="5" a="1"/>
  <c r="H2208" i="5" s="1"/>
  <c r="H2209" i="5" a="1"/>
  <c r="H2209" i="5" s="1"/>
  <c r="H2210" i="5" a="1"/>
  <c r="H2210" i="5" s="1"/>
  <c r="H2211" i="5" a="1"/>
  <c r="H2211" i="5" s="1"/>
  <c r="H2212" i="5" a="1"/>
  <c r="H2212" i="5" s="1"/>
  <c r="H2213" i="5" a="1"/>
  <c r="H2213" i="5" s="1"/>
  <c r="H2214" i="5" a="1"/>
  <c r="H2214" i="5" s="1"/>
  <c r="H2215" i="5" a="1"/>
  <c r="H2215" i="5" s="1"/>
  <c r="H2216" i="5" a="1"/>
  <c r="H2216" i="5" s="1"/>
  <c r="H2217" i="5" a="1"/>
  <c r="H2217" i="5" s="1"/>
  <c r="H2218" i="5" a="1"/>
  <c r="H2218" i="5" s="1"/>
  <c r="H2219" i="5" a="1"/>
  <c r="H2219" i="5" s="1"/>
  <c r="H2220" i="5" a="1"/>
  <c r="H2220" i="5" s="1"/>
  <c r="H2221" i="5" a="1"/>
  <c r="H2221" i="5" s="1"/>
  <c r="H2222" i="5" a="1"/>
  <c r="H2222" i="5" s="1"/>
  <c r="H2223" i="5" a="1"/>
  <c r="H2223" i="5" s="1"/>
  <c r="H2224" i="5" a="1"/>
  <c r="H2224" i="5" s="1"/>
  <c r="H2225" i="5" a="1"/>
  <c r="H2225" i="5" s="1"/>
  <c r="H2226" i="5" a="1"/>
  <c r="H2226" i="5" s="1"/>
  <c r="H2227" i="5" a="1"/>
  <c r="H2227" i="5" s="1"/>
  <c r="H2228" i="5" a="1"/>
  <c r="H2228" i="5" s="1"/>
  <c r="H2229" i="5" a="1"/>
  <c r="H2229" i="5" s="1"/>
  <c r="H2230" i="5" a="1"/>
  <c r="H2230" i="5" s="1"/>
  <c r="H2231" i="5" a="1"/>
  <c r="H2231" i="5" s="1"/>
  <c r="H2232" i="5" a="1"/>
  <c r="H2232" i="5" s="1"/>
  <c r="H2233" i="5" a="1"/>
  <c r="H2233" i="5" s="1"/>
  <c r="H2234" i="5" a="1"/>
  <c r="H2234" i="5" s="1"/>
  <c r="H2235" i="5" a="1"/>
  <c r="H2235" i="5" s="1"/>
  <c r="H2236" i="5" a="1"/>
  <c r="H2236" i="5" s="1"/>
  <c r="H2237" i="5" a="1"/>
  <c r="H2237" i="5" s="1"/>
  <c r="H2238" i="5" a="1"/>
  <c r="H2238" i="5" s="1"/>
  <c r="H2239" i="5" a="1"/>
  <c r="H2239" i="5" s="1"/>
  <c r="H2240" i="5" a="1"/>
  <c r="H2240" i="5" s="1"/>
  <c r="H2241" i="5" a="1"/>
  <c r="H2241" i="5" s="1"/>
  <c r="H2242" i="5" a="1"/>
  <c r="H2242" i="5" s="1"/>
  <c r="H2243" i="5" a="1"/>
  <c r="H2243" i="5" s="1"/>
  <c r="H2244" i="5" a="1"/>
  <c r="H2244" i="5" s="1"/>
  <c r="H2245" i="5" a="1"/>
  <c r="H2245" i="5" s="1"/>
  <c r="H2246" i="5" a="1"/>
  <c r="H2246" i="5" s="1"/>
  <c r="H2247" i="5" a="1"/>
  <c r="H2247" i="5" s="1"/>
  <c r="H2248" i="5" a="1"/>
  <c r="H2248" i="5" s="1"/>
  <c r="H2249" i="5" a="1"/>
  <c r="H2249" i="5" s="1"/>
  <c r="H2250" i="5" a="1"/>
  <c r="H2250" i="5" s="1"/>
  <c r="H2251" i="5" a="1"/>
  <c r="H2251" i="5" s="1"/>
  <c r="H2252" i="5" a="1"/>
  <c r="H2252" i="5" s="1"/>
  <c r="H2253" i="5" a="1"/>
  <c r="H2253" i="5" s="1"/>
  <c r="H2254" i="5" a="1"/>
  <c r="H2254" i="5" s="1"/>
  <c r="H2255" i="5" a="1"/>
  <c r="H2255" i="5" s="1"/>
  <c r="H2256" i="5" a="1"/>
  <c r="H2256" i="5" s="1"/>
  <c r="H2257" i="5" a="1"/>
  <c r="H2257" i="5" s="1"/>
  <c r="H2258" i="5" a="1"/>
  <c r="H2258" i="5" s="1"/>
  <c r="H2259" i="5" a="1"/>
  <c r="H2259" i="5" s="1"/>
  <c r="H2260" i="5" a="1"/>
  <c r="H2260" i="5" s="1"/>
  <c r="H2261" i="5" a="1"/>
  <c r="H2261" i="5" s="1"/>
  <c r="H2262" i="5" a="1"/>
  <c r="H2262" i="5" s="1"/>
  <c r="H2263" i="5" a="1"/>
  <c r="H2263" i="5" s="1"/>
  <c r="H2264" i="5" a="1"/>
  <c r="H2264" i="5" s="1"/>
  <c r="H2265" i="5" a="1"/>
  <c r="H2265" i="5" s="1"/>
  <c r="H2266" i="5" a="1"/>
  <c r="H2266" i="5" s="1"/>
  <c r="H2267" i="5" a="1"/>
  <c r="H2267" i="5" s="1"/>
  <c r="H2268" i="5" a="1"/>
  <c r="H2268" i="5" s="1"/>
  <c r="H2269" i="5" a="1"/>
  <c r="H2269" i="5" s="1"/>
  <c r="H2270" i="5" a="1"/>
  <c r="H2270" i="5" s="1"/>
  <c r="H2271" i="5" a="1"/>
  <c r="H2271" i="5" s="1"/>
  <c r="H2272" i="5" a="1"/>
  <c r="H2272" i="5" s="1"/>
  <c r="H2273" i="5" a="1"/>
  <c r="H2273" i="5" s="1"/>
  <c r="H2274" i="5" a="1"/>
  <c r="H2274" i="5" s="1"/>
  <c r="H2275" i="5" a="1"/>
  <c r="H2275" i="5" s="1"/>
  <c r="H2276" i="5" a="1"/>
  <c r="H2276" i="5" s="1"/>
  <c r="H2277" i="5" a="1"/>
  <c r="H2277" i="5" s="1"/>
  <c r="H2278" i="5" a="1"/>
  <c r="H2278" i="5" s="1"/>
  <c r="H2279" i="5" a="1"/>
  <c r="H2279" i="5" s="1"/>
  <c r="H2280" i="5" a="1"/>
  <c r="H2280" i="5" s="1"/>
  <c r="H2281" i="5" a="1"/>
  <c r="H2281" i="5" s="1"/>
  <c r="H2282" i="5" a="1"/>
  <c r="H2282" i="5" s="1"/>
  <c r="H2283" i="5" a="1"/>
  <c r="H2283" i="5" s="1"/>
  <c r="H2284" i="5" a="1"/>
  <c r="H2284" i="5" s="1"/>
  <c r="H2285" i="5" a="1"/>
  <c r="H2285" i="5" s="1"/>
  <c r="H2286" i="5" a="1"/>
  <c r="H2286" i="5" s="1"/>
  <c r="H2287" i="5" a="1"/>
  <c r="H2287" i="5" s="1"/>
  <c r="H2288" i="5" a="1"/>
  <c r="H2288" i="5" s="1"/>
  <c r="H2289" i="5" a="1"/>
  <c r="H2289" i="5" s="1"/>
  <c r="H2290" i="5" a="1"/>
  <c r="H2290" i="5" s="1"/>
  <c r="H2291" i="5" a="1"/>
  <c r="H2291" i="5" s="1"/>
  <c r="H2292" i="5" a="1"/>
  <c r="H2292" i="5" s="1"/>
  <c r="H2293" i="5" a="1"/>
  <c r="H2293" i="5" s="1"/>
  <c r="H2294" i="5" a="1"/>
  <c r="H2294" i="5" s="1"/>
  <c r="H2295" i="5" a="1"/>
  <c r="H2295" i="5" s="1"/>
  <c r="H2296" i="5" a="1"/>
  <c r="H2296" i="5" s="1"/>
  <c r="H2297" i="5" a="1"/>
  <c r="H2297" i="5" s="1"/>
  <c r="H2298" i="5" a="1"/>
  <c r="H2298" i="5" s="1"/>
  <c r="H2299" i="5" a="1"/>
  <c r="H2299" i="5" s="1"/>
  <c r="H2300" i="5" a="1"/>
  <c r="H2300" i="5" s="1"/>
  <c r="H2301" i="5" a="1"/>
  <c r="H2301" i="5" s="1"/>
  <c r="H2302" i="5" a="1"/>
  <c r="H2302" i="5" s="1"/>
  <c r="H2303" i="5" a="1"/>
  <c r="H2303" i="5" s="1"/>
  <c r="H2304" i="5" a="1"/>
  <c r="H2304" i="5" s="1"/>
  <c r="H2305" i="5" a="1"/>
  <c r="H2305" i="5" s="1"/>
  <c r="H2306" i="5" a="1"/>
  <c r="H2306" i="5" s="1"/>
  <c r="H2307" i="5" a="1"/>
  <c r="H2307" i="5" s="1"/>
  <c r="H2308" i="5" a="1"/>
  <c r="H2308" i="5" s="1"/>
  <c r="H2309" i="5" a="1"/>
  <c r="H2309" i="5" s="1"/>
  <c r="H2310" i="5" a="1"/>
  <c r="H2310" i="5" s="1"/>
  <c r="H2311" i="5" a="1"/>
  <c r="H2311" i="5" s="1"/>
  <c r="H2312" i="5" a="1"/>
  <c r="H2312" i="5" s="1"/>
  <c r="H2313" i="5" a="1"/>
  <c r="H2313" i="5" s="1"/>
  <c r="H2314" i="5" a="1"/>
  <c r="H2314" i="5" s="1"/>
  <c r="H2315" i="5" a="1"/>
  <c r="H2315" i="5" s="1"/>
  <c r="H2316" i="5" a="1"/>
  <c r="H2316" i="5" s="1"/>
  <c r="H2317" i="5" a="1"/>
  <c r="H2317" i="5" s="1"/>
  <c r="H2318" i="5" a="1"/>
  <c r="H2318" i="5" s="1"/>
  <c r="H2319" i="5" a="1"/>
  <c r="H2319" i="5" s="1"/>
  <c r="H2320" i="5" a="1"/>
  <c r="H2320" i="5" s="1"/>
  <c r="H2321" i="5" a="1"/>
  <c r="H2321" i="5" s="1"/>
  <c r="H2322" i="5" a="1"/>
  <c r="H2322" i="5" s="1"/>
  <c r="H2323" i="5" a="1"/>
  <c r="H2323" i="5" s="1"/>
  <c r="H2324" i="5" a="1"/>
  <c r="H2324" i="5" s="1"/>
  <c r="H2325" i="5" a="1"/>
  <c r="H2325" i="5" s="1"/>
  <c r="H2326" i="5" a="1"/>
  <c r="H2326" i="5" s="1"/>
  <c r="H2327" i="5" a="1"/>
  <c r="H2327" i="5" s="1"/>
  <c r="H2328" i="5" a="1"/>
  <c r="H2328" i="5" s="1"/>
  <c r="H2329" i="5" a="1"/>
  <c r="H2329" i="5" s="1"/>
  <c r="H2330" i="5" a="1"/>
  <c r="H2330" i="5" s="1"/>
  <c r="H2331" i="5" a="1"/>
  <c r="H2331" i="5" s="1"/>
  <c r="H2332" i="5" a="1"/>
  <c r="H2332" i="5" s="1"/>
  <c r="H2333" i="5" a="1"/>
  <c r="H2333" i="5" s="1"/>
  <c r="H2334" i="5" a="1"/>
  <c r="H2334" i="5" s="1"/>
  <c r="H2335" i="5" a="1"/>
  <c r="H2335" i="5" s="1"/>
  <c r="H2336" i="5" a="1"/>
  <c r="H2336" i="5" s="1"/>
  <c r="H2337" i="5" a="1"/>
  <c r="H2337" i="5" s="1"/>
  <c r="H2338" i="5" a="1"/>
  <c r="H2338" i="5" s="1"/>
  <c r="H2339" i="5" a="1"/>
  <c r="H2339" i="5" s="1"/>
  <c r="H2340" i="5" a="1"/>
  <c r="H2340" i="5" s="1"/>
  <c r="H2341" i="5" a="1"/>
  <c r="H2341" i="5" s="1"/>
  <c r="H2342" i="5" a="1"/>
  <c r="H2342" i="5" s="1"/>
  <c r="H2343" i="5" a="1"/>
  <c r="H2343" i="5" s="1"/>
  <c r="H2344" i="5" a="1"/>
  <c r="H2344" i="5" s="1"/>
  <c r="H2345" i="5" a="1"/>
  <c r="H2345" i="5" s="1"/>
  <c r="H2346" i="5" a="1"/>
  <c r="H2346" i="5" s="1"/>
  <c r="H2347" i="5" a="1"/>
  <c r="H2347" i="5" s="1"/>
  <c r="H2348" i="5" a="1"/>
  <c r="H2348" i="5" s="1"/>
  <c r="H2349" i="5" a="1"/>
  <c r="H2349" i="5" s="1"/>
  <c r="H2350" i="5" a="1"/>
  <c r="H2350" i="5" s="1"/>
  <c r="H2351" i="5" a="1"/>
  <c r="H2351" i="5" s="1"/>
  <c r="H2352" i="5" a="1"/>
  <c r="H2352" i="5" s="1"/>
  <c r="H2353" i="5" a="1"/>
  <c r="H2353" i="5" s="1"/>
  <c r="H2354" i="5" a="1"/>
  <c r="H2354" i="5" s="1"/>
  <c r="H2355" i="5" a="1"/>
  <c r="H2355" i="5" s="1"/>
  <c r="H2356" i="5" a="1"/>
  <c r="H2356" i="5" s="1"/>
  <c r="H2357" i="5" a="1"/>
  <c r="H2357" i="5" s="1"/>
  <c r="H2358" i="5" a="1"/>
  <c r="H2358" i="5" s="1"/>
  <c r="H2359" i="5" a="1"/>
  <c r="H2359" i="5" s="1"/>
  <c r="H2360" i="5" a="1"/>
  <c r="H2360" i="5" s="1"/>
  <c r="H2361" i="5" a="1"/>
  <c r="H2361" i="5" s="1"/>
  <c r="H2362" i="5" a="1"/>
  <c r="H2362" i="5" s="1"/>
  <c r="H2363" i="5" a="1"/>
  <c r="H2363" i="5" s="1"/>
  <c r="H2364" i="5" a="1"/>
  <c r="H2364" i="5" s="1"/>
  <c r="H2365" i="5" a="1"/>
  <c r="H2365" i="5" s="1"/>
  <c r="H2366" i="5" a="1"/>
  <c r="H2366" i="5" s="1"/>
  <c r="H2367" i="5" a="1"/>
  <c r="H2367" i="5" s="1"/>
  <c r="H2368" i="5" a="1"/>
  <c r="H2368" i="5" s="1"/>
  <c r="H2369" i="5" a="1"/>
  <c r="H2369" i="5" s="1"/>
  <c r="H2370" i="5" a="1"/>
  <c r="H2370" i="5" s="1"/>
  <c r="H2371" i="5" a="1"/>
  <c r="H2371" i="5" s="1"/>
  <c r="H2372" i="5" a="1"/>
  <c r="H2372" i="5" s="1"/>
  <c r="H2373" i="5" a="1"/>
  <c r="H2373" i="5" s="1"/>
  <c r="H2374" i="5" a="1"/>
  <c r="H2374" i="5" s="1"/>
  <c r="H2375" i="5" a="1"/>
  <c r="H2375" i="5" s="1"/>
  <c r="H2376" i="5" a="1"/>
  <c r="H2376" i="5" s="1"/>
  <c r="H2377" i="5" a="1"/>
  <c r="H2377" i="5" s="1"/>
  <c r="H2378" i="5" a="1"/>
  <c r="H2378" i="5" s="1"/>
  <c r="H2379" i="5" a="1"/>
  <c r="H2379" i="5" s="1"/>
  <c r="H2380" i="5" a="1"/>
  <c r="H2380" i="5" s="1"/>
  <c r="H2381" i="5" a="1"/>
  <c r="H2381" i="5" s="1"/>
  <c r="H2382" i="5" a="1"/>
  <c r="H2382" i="5" s="1"/>
  <c r="H2383" i="5" a="1"/>
  <c r="H2383" i="5" s="1"/>
  <c r="H2384" i="5" a="1"/>
  <c r="H2384" i="5" s="1"/>
  <c r="H2385" i="5" a="1"/>
  <c r="H2385" i="5" s="1"/>
  <c r="H2386" i="5" a="1"/>
  <c r="H2386" i="5" s="1"/>
  <c r="H2387" i="5" a="1"/>
  <c r="H2387" i="5" s="1"/>
  <c r="H2388" i="5" a="1"/>
  <c r="H2388" i="5" s="1"/>
  <c r="H2389" i="5" a="1"/>
  <c r="H2389" i="5" s="1"/>
  <c r="H2390" i="5" a="1"/>
  <c r="H2390" i="5" s="1"/>
  <c r="H2391" i="5" a="1"/>
  <c r="H2391" i="5" s="1"/>
  <c r="H2392" i="5" a="1"/>
  <c r="H2392" i="5" s="1"/>
  <c r="H2393" i="5" a="1"/>
  <c r="H2393" i="5" s="1"/>
  <c r="H2394" i="5" a="1"/>
  <c r="H2394" i="5" s="1"/>
  <c r="H2395" i="5" a="1"/>
  <c r="H2395" i="5" s="1"/>
  <c r="H2396" i="5" a="1"/>
  <c r="H2396" i="5" s="1"/>
  <c r="H2397" i="5" a="1"/>
  <c r="H2397" i="5" s="1"/>
  <c r="H2398" i="5" a="1"/>
  <c r="H2398" i="5" s="1"/>
  <c r="H2399" i="5" a="1"/>
  <c r="H2399" i="5" s="1"/>
  <c r="H2400" i="5" a="1"/>
  <c r="H2400" i="5" s="1"/>
  <c r="H2401" i="5" a="1"/>
  <c r="H2401" i="5" s="1"/>
  <c r="H2402" i="5" a="1"/>
  <c r="H2402" i="5" s="1"/>
  <c r="H2403" i="5" a="1"/>
  <c r="H2403" i="5" s="1"/>
  <c r="H2404" i="5" a="1"/>
  <c r="H2404" i="5" s="1"/>
  <c r="H2405" i="5" a="1"/>
  <c r="H2405" i="5" s="1"/>
  <c r="H2406" i="5" a="1"/>
  <c r="H2406" i="5" s="1"/>
  <c r="H2407" i="5" a="1"/>
  <c r="H2407" i="5" s="1"/>
  <c r="H2408" i="5" a="1"/>
  <c r="H2408" i="5" s="1"/>
  <c r="H2409" i="5" a="1"/>
  <c r="H2409" i="5" s="1"/>
  <c r="H2410" i="5" a="1"/>
  <c r="H2410" i="5" s="1"/>
  <c r="H2411" i="5" a="1"/>
  <c r="H2411" i="5" s="1"/>
  <c r="H2412" i="5" a="1"/>
  <c r="H2412" i="5" s="1"/>
  <c r="H2413" i="5" a="1"/>
  <c r="H2413" i="5" s="1"/>
  <c r="H2414" i="5" a="1"/>
  <c r="H2414" i="5" s="1"/>
  <c r="H2415" i="5" a="1"/>
  <c r="H2415" i="5" s="1"/>
  <c r="H2416" i="5" a="1"/>
  <c r="H2416" i="5" s="1"/>
  <c r="H2417" i="5" a="1"/>
  <c r="H2417" i="5" s="1"/>
  <c r="H2418" i="5" a="1"/>
  <c r="H2418" i="5" s="1"/>
  <c r="H2419" i="5" a="1"/>
  <c r="H2419" i="5" s="1"/>
  <c r="H2420" i="5" a="1"/>
  <c r="H2420" i="5" s="1"/>
  <c r="H2421" i="5" a="1"/>
  <c r="H2421" i="5" s="1"/>
  <c r="H2422" i="5" a="1"/>
  <c r="H2422" i="5" s="1"/>
  <c r="H2423" i="5" a="1"/>
  <c r="H2423" i="5" s="1"/>
  <c r="H2424" i="5" a="1"/>
  <c r="H2424" i="5" s="1"/>
  <c r="H2425" i="5" a="1"/>
  <c r="H2425" i="5" s="1"/>
  <c r="H2426" i="5" a="1"/>
  <c r="H2426" i="5" s="1"/>
  <c r="H2427" i="5" a="1"/>
  <c r="H2427" i="5" s="1"/>
  <c r="H2428" i="5" a="1"/>
  <c r="H2428" i="5" s="1"/>
  <c r="H2429" i="5" a="1"/>
  <c r="H2429" i="5" s="1"/>
  <c r="H2430" i="5" a="1"/>
  <c r="H2430" i="5" s="1"/>
  <c r="H2431" i="5" a="1"/>
  <c r="H2431" i="5" s="1"/>
  <c r="H2432" i="5" a="1"/>
  <c r="H2432" i="5" s="1"/>
  <c r="H2433" i="5" a="1"/>
  <c r="H2433" i="5" s="1"/>
  <c r="H2434" i="5" a="1"/>
  <c r="H2434" i="5" s="1"/>
  <c r="H2435" i="5" a="1"/>
  <c r="H2435" i="5" s="1"/>
  <c r="H2436" i="5" a="1"/>
  <c r="H2436" i="5" s="1"/>
  <c r="H2437" i="5" a="1"/>
  <c r="H2437" i="5" s="1"/>
  <c r="H2438" i="5" a="1"/>
  <c r="H2438" i="5" s="1"/>
  <c r="H2439" i="5" a="1"/>
  <c r="H2439" i="5" s="1"/>
  <c r="H2440" i="5" a="1"/>
  <c r="H2440" i="5" s="1"/>
  <c r="H2441" i="5" a="1"/>
  <c r="H2441" i="5" s="1"/>
  <c r="H2442" i="5" a="1"/>
  <c r="H2442" i="5" s="1"/>
  <c r="H2443" i="5" a="1"/>
  <c r="H2443" i="5" s="1"/>
  <c r="H2444" i="5" a="1"/>
  <c r="H2444" i="5" s="1"/>
  <c r="H2445" i="5" a="1"/>
  <c r="H2445" i="5" s="1"/>
  <c r="H2446" i="5" a="1"/>
  <c r="H2446" i="5" s="1"/>
  <c r="H2447" i="5" a="1"/>
  <c r="H2447" i="5" s="1"/>
  <c r="H2448" i="5" a="1"/>
  <c r="H2448" i="5" s="1"/>
  <c r="H2449" i="5" a="1"/>
  <c r="H2449" i="5" s="1"/>
  <c r="H2450" i="5" a="1"/>
  <c r="H2450" i="5" s="1"/>
  <c r="H2451" i="5" a="1"/>
  <c r="H2451" i="5" s="1"/>
  <c r="H2452" i="5" a="1"/>
  <c r="H2452" i="5" s="1"/>
  <c r="H2453" i="5" a="1"/>
  <c r="H2453" i="5" s="1"/>
  <c r="H2454" i="5" a="1"/>
  <c r="H2454" i="5" s="1"/>
  <c r="H2455" i="5" a="1"/>
  <c r="H2455" i="5" s="1"/>
  <c r="H2456" i="5" a="1"/>
  <c r="H2456" i="5" s="1"/>
  <c r="H2457" i="5" a="1"/>
  <c r="H2457" i="5" s="1"/>
  <c r="H2458" i="5" a="1"/>
  <c r="H2458" i="5" s="1"/>
  <c r="H2459" i="5" a="1"/>
  <c r="H2459" i="5" s="1"/>
  <c r="H2460" i="5" a="1"/>
  <c r="H2460" i="5" s="1"/>
  <c r="H2461" i="5" a="1"/>
  <c r="H2461" i="5" s="1"/>
  <c r="H2462" i="5" a="1"/>
  <c r="H2462" i="5" s="1"/>
  <c r="H2463" i="5" a="1"/>
  <c r="H2463" i="5" s="1"/>
  <c r="H2464" i="5" a="1"/>
  <c r="H2464" i="5" s="1"/>
  <c r="H2465" i="5" a="1"/>
  <c r="H2465" i="5" s="1"/>
  <c r="H2466" i="5" a="1"/>
  <c r="H2466" i="5" s="1"/>
  <c r="H2467" i="5" a="1"/>
  <c r="H2467" i="5" s="1"/>
  <c r="H2468" i="5" a="1"/>
  <c r="H2468" i="5" s="1"/>
  <c r="H2469" i="5" a="1"/>
  <c r="H2469" i="5" s="1"/>
  <c r="H2470" i="5" a="1"/>
  <c r="H2470" i="5" s="1"/>
  <c r="H2471" i="5" a="1"/>
  <c r="H2471" i="5" s="1"/>
  <c r="H2472" i="5" a="1"/>
  <c r="H2472" i="5" s="1"/>
  <c r="H2473" i="5" a="1"/>
  <c r="H2473" i="5" s="1"/>
  <c r="H2474" i="5" a="1"/>
  <c r="H2474" i="5" s="1"/>
  <c r="H2475" i="5" a="1"/>
  <c r="H2475" i="5" s="1"/>
  <c r="H2476" i="5" a="1"/>
  <c r="H2476" i="5" s="1"/>
  <c r="H2477" i="5" a="1"/>
  <c r="H2477" i="5" s="1"/>
  <c r="H2478" i="5" a="1"/>
  <c r="H2478" i="5" s="1"/>
  <c r="H2479" i="5" a="1"/>
  <c r="H2479" i="5" s="1"/>
  <c r="H2480" i="5" a="1"/>
  <c r="H2480" i="5" s="1"/>
  <c r="H2481" i="5" a="1"/>
  <c r="H2481" i="5" s="1"/>
  <c r="H2482" i="5" a="1"/>
  <c r="H2482" i="5" s="1"/>
  <c r="H2483" i="5" a="1"/>
  <c r="H2483" i="5" s="1"/>
  <c r="H2484" i="5" a="1"/>
  <c r="H2484" i="5" s="1"/>
  <c r="H2485" i="5" a="1"/>
  <c r="H2485" i="5" s="1"/>
  <c r="H2486" i="5" a="1"/>
  <c r="H2486" i="5" s="1"/>
  <c r="H2487" i="5" a="1"/>
  <c r="H2487" i="5" s="1"/>
  <c r="H2488" i="5" a="1"/>
  <c r="H2488" i="5" s="1"/>
  <c r="H2489" i="5" a="1"/>
  <c r="H2489" i="5" s="1"/>
  <c r="H2490" i="5" a="1"/>
  <c r="H2490" i="5" s="1"/>
  <c r="H2491" i="5" a="1"/>
  <c r="H2491" i="5" s="1"/>
  <c r="H2492" i="5" a="1"/>
  <c r="H2492" i="5" s="1"/>
  <c r="H2493" i="5" a="1"/>
  <c r="H2493" i="5" s="1"/>
  <c r="H2494" i="5" a="1"/>
  <c r="H2494" i="5" s="1"/>
  <c r="H2495" i="5" a="1"/>
  <c r="H2495" i="5" s="1"/>
  <c r="H2496" i="5" a="1"/>
  <c r="H2496" i="5" s="1"/>
  <c r="H2497" i="5" a="1"/>
  <c r="H2497" i="5" s="1"/>
  <c r="H2498" i="5" a="1"/>
  <c r="H2498" i="5" s="1"/>
  <c r="H2499" i="5" a="1"/>
  <c r="H2499" i="5" s="1"/>
  <c r="H2500" i="5" a="1"/>
  <c r="H2500" i="5" s="1"/>
  <c r="H2501" i="5" a="1"/>
  <c r="H2501" i="5" s="1"/>
  <c r="H2502" i="5" a="1"/>
  <c r="H2502" i="5" s="1"/>
  <c r="H2503" i="5" a="1"/>
  <c r="H2503" i="5" s="1"/>
  <c r="H2504" i="5" a="1"/>
  <c r="H2504" i="5" s="1"/>
  <c r="H2505" i="5" a="1"/>
  <c r="H2505" i="5" s="1"/>
  <c r="H2506" i="5" a="1"/>
  <c r="H2506" i="5" s="1"/>
  <c r="H2507" i="5" a="1"/>
  <c r="H2507" i="5" s="1"/>
  <c r="H2508" i="5" a="1"/>
  <c r="H2508" i="5" s="1"/>
  <c r="H2509" i="5" a="1"/>
  <c r="H2509" i="5" s="1"/>
  <c r="H2510" i="5" a="1"/>
  <c r="H2510" i="5" s="1"/>
  <c r="H2511" i="5" a="1"/>
  <c r="H2511" i="5" s="1"/>
  <c r="H2512" i="5" a="1"/>
  <c r="H2512" i="5" s="1"/>
  <c r="H2513" i="5" a="1"/>
  <c r="H2513" i="5" s="1"/>
  <c r="H2514" i="5" a="1"/>
  <c r="H2514" i="5" s="1"/>
  <c r="H2515" i="5" a="1"/>
  <c r="H2515" i="5" s="1"/>
  <c r="H2516" i="5" a="1"/>
  <c r="H2516" i="5" s="1"/>
  <c r="H2517" i="5" a="1"/>
  <c r="H2517" i="5" s="1"/>
  <c r="H2518" i="5" a="1"/>
  <c r="H2518" i="5" s="1"/>
  <c r="H2519" i="5" a="1"/>
  <c r="H2519" i="5" s="1"/>
  <c r="H2520" i="5" a="1"/>
  <c r="H2520" i="5" s="1"/>
  <c r="H2521" i="5" a="1"/>
  <c r="H2521" i="5" s="1"/>
  <c r="H2522" i="5" a="1"/>
  <c r="H2522" i="5" s="1"/>
  <c r="H2523" i="5" a="1"/>
  <c r="H2523" i="5" s="1"/>
  <c r="H2524" i="5" a="1"/>
  <c r="H2524" i="5" s="1"/>
  <c r="H2525" i="5" a="1"/>
  <c r="H2525" i="5" s="1"/>
  <c r="H2526" i="5" a="1"/>
  <c r="H2526" i="5" s="1"/>
  <c r="H2527" i="5" a="1"/>
  <c r="H2527" i="5" s="1"/>
  <c r="H2528" i="5" a="1"/>
  <c r="H2528" i="5" s="1"/>
  <c r="H2529" i="5" a="1"/>
  <c r="H2529" i="5" s="1"/>
  <c r="H2530" i="5" a="1"/>
  <c r="H2530" i="5" s="1"/>
  <c r="H2531" i="5" a="1"/>
  <c r="H2531" i="5" s="1"/>
  <c r="H2532" i="5" a="1"/>
  <c r="H2532" i="5" s="1"/>
  <c r="H2533" i="5" a="1"/>
  <c r="H2533" i="5" s="1"/>
  <c r="H2534" i="5" a="1"/>
  <c r="H2534" i="5" s="1"/>
  <c r="H2535" i="5" a="1"/>
  <c r="H2535" i="5" s="1"/>
  <c r="H2536" i="5" a="1"/>
  <c r="H2536" i="5" s="1"/>
  <c r="H2537" i="5" a="1"/>
  <c r="H2537" i="5" s="1"/>
  <c r="H2538" i="5" a="1"/>
  <c r="H2538" i="5" s="1"/>
  <c r="H2539" i="5" a="1"/>
  <c r="H2539" i="5" s="1"/>
  <c r="H2540" i="5" a="1"/>
  <c r="H2540" i="5" s="1"/>
  <c r="H2541" i="5" a="1"/>
  <c r="H2541" i="5" s="1"/>
  <c r="H2542" i="5" a="1"/>
  <c r="H2542" i="5" s="1"/>
  <c r="H2543" i="5" a="1"/>
  <c r="H2543" i="5" s="1"/>
  <c r="H2544" i="5" a="1"/>
  <c r="H2544" i="5" s="1"/>
  <c r="H2545" i="5" a="1"/>
  <c r="H2545" i="5" s="1"/>
  <c r="H2546" i="5" a="1"/>
  <c r="H2546" i="5" s="1"/>
  <c r="H2547" i="5" a="1"/>
  <c r="H2547" i="5" s="1"/>
  <c r="H2548" i="5" a="1"/>
  <c r="H2548" i="5" s="1"/>
  <c r="H2549" i="5" a="1"/>
  <c r="H2549" i="5" s="1"/>
  <c r="H2550" i="5" a="1"/>
  <c r="H2550" i="5" s="1"/>
  <c r="H2551" i="5" a="1"/>
  <c r="H2551" i="5" s="1"/>
  <c r="H2552" i="5" a="1"/>
  <c r="H2552" i="5" s="1"/>
  <c r="H2553" i="5" a="1"/>
  <c r="H2553" i="5" s="1"/>
  <c r="H2554" i="5" a="1"/>
  <c r="H2554" i="5" s="1"/>
  <c r="H2555" i="5" a="1"/>
  <c r="H2555" i="5" s="1"/>
  <c r="H2556" i="5" a="1"/>
  <c r="H2556" i="5" s="1"/>
  <c r="H2557" i="5" a="1"/>
  <c r="H2557" i="5" s="1"/>
  <c r="H2558" i="5" a="1"/>
  <c r="H2558" i="5" s="1"/>
  <c r="H2559" i="5" a="1"/>
  <c r="H2559" i="5" s="1"/>
  <c r="H2560" i="5" a="1"/>
  <c r="H2560" i="5" s="1"/>
  <c r="H2561" i="5" a="1"/>
  <c r="H2561" i="5" s="1"/>
  <c r="H2562" i="5" a="1"/>
  <c r="H2562" i="5" s="1"/>
  <c r="H2563" i="5" a="1"/>
  <c r="H2563" i="5" s="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C3134" i="2"/>
  <c r="C3135" i="2"/>
  <c r="C3136" i="2"/>
  <c r="C3137" i="2"/>
  <c r="C3138" i="2"/>
  <c r="C3139" i="2"/>
  <c r="C3140" i="2"/>
  <c r="C3141" i="2"/>
  <c r="C3142" i="2"/>
  <c r="C3143" i="2"/>
  <c r="C3144" i="2"/>
  <c r="C3145" i="2"/>
  <c r="C3146" i="2"/>
  <c r="E3134" i="2"/>
  <c r="E3135" i="2"/>
  <c r="E3136" i="2"/>
  <c r="E3137" i="2"/>
  <c r="E3138" i="2"/>
  <c r="E3139" i="2"/>
  <c r="E3140" i="2"/>
  <c r="E3141" i="2"/>
  <c r="E3142" i="2"/>
  <c r="E3143" i="2"/>
  <c r="E3144" i="2"/>
  <c r="E3145" i="2"/>
  <c r="E3146" i="2"/>
  <c r="D2540" i="5"/>
  <c r="I2540" i="5" s="1"/>
  <c r="D2541" i="5"/>
  <c r="I2541" i="5" s="1"/>
  <c r="D2542" i="5"/>
  <c r="I2542" i="5" s="1"/>
  <c r="D2543" i="5"/>
  <c r="I2543" i="5" s="1"/>
  <c r="D2544" i="5"/>
  <c r="I2544" i="5" s="1"/>
  <c r="D2545" i="5"/>
  <c r="I2545" i="5" s="1"/>
  <c r="D2546" i="5"/>
  <c r="I2546" i="5" s="1"/>
  <c r="D2547" i="5"/>
  <c r="I2547" i="5" s="1"/>
  <c r="D2548" i="5"/>
  <c r="I2548" i="5" s="1"/>
  <c r="D2549" i="5"/>
  <c r="I2549" i="5" s="1"/>
  <c r="D2550" i="5"/>
  <c r="I2550" i="5" s="1"/>
  <c r="D2551" i="5"/>
  <c r="I2551" i="5" s="1"/>
  <c r="D2552" i="5"/>
  <c r="I2552" i="5" s="1"/>
  <c r="D2553" i="5"/>
  <c r="I2553" i="5" s="1"/>
  <c r="D2554" i="5"/>
  <c r="I2554" i="5" s="1"/>
  <c r="D2555" i="5"/>
  <c r="I2555" i="5" s="1"/>
  <c r="D2556" i="5"/>
  <c r="I2556" i="5" s="1"/>
  <c r="D2557" i="5"/>
  <c r="I2557" i="5" s="1"/>
  <c r="D2558" i="5"/>
  <c r="I2558" i="5" s="1"/>
  <c r="D2559" i="5"/>
  <c r="I2559" i="5" s="1"/>
  <c r="D2560" i="5"/>
  <c r="I2560" i="5" s="1"/>
  <c r="D2561" i="5"/>
  <c r="I2561" i="5" s="1"/>
  <c r="D2562" i="5"/>
  <c r="I2562" i="5" s="1"/>
  <c r="D2563" i="5"/>
  <c r="I2563" i="5" s="1"/>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D2539" i="5"/>
  <c r="I2539" i="5" s="1"/>
  <c r="D2538" i="5"/>
  <c r="I2538" i="5" s="1"/>
  <c r="D2537" i="5"/>
  <c r="I2537" i="5" s="1"/>
  <c r="D2536" i="5"/>
  <c r="I2536" i="5" s="1"/>
  <c r="D2535" i="5"/>
  <c r="I2535" i="5" s="1"/>
  <c r="D2534" i="5"/>
  <c r="I2534" i="5" s="1"/>
  <c r="D2533" i="5"/>
  <c r="I2533" i="5" s="1"/>
  <c r="D2532" i="5"/>
  <c r="I2532" i="5" s="1"/>
  <c r="D2531" i="5"/>
  <c r="I2531" i="5" s="1"/>
  <c r="D2530" i="5"/>
  <c r="I2530" i="5" s="1"/>
  <c r="D2529" i="5"/>
  <c r="I2529" i="5" s="1"/>
  <c r="D2528" i="5"/>
  <c r="I2528" i="5" s="1"/>
  <c r="D2527" i="5"/>
  <c r="I2527" i="5" s="1"/>
  <c r="D2526" i="5"/>
  <c r="I2526" i="5" s="1"/>
  <c r="D2525" i="5"/>
  <c r="I2525" i="5" s="1"/>
  <c r="D2524" i="5"/>
  <c r="I2524" i="5" s="1"/>
  <c r="D2523" i="5"/>
  <c r="I2523" i="5" s="1"/>
  <c r="D2522" i="5"/>
  <c r="I2522" i="5" s="1"/>
  <c r="D2521" i="5"/>
  <c r="I2521" i="5" s="1"/>
  <c r="D2520" i="5"/>
  <c r="I2520" i="5" s="1"/>
  <c r="D2519" i="5"/>
  <c r="I2519" i="5" s="1"/>
  <c r="D2518" i="5"/>
  <c r="I2518" i="5" s="1"/>
  <c r="D2517" i="5"/>
  <c r="I2517" i="5" s="1"/>
  <c r="D2516" i="5"/>
  <c r="I2516" i="5" s="1"/>
  <c r="D2515" i="5"/>
  <c r="I2515" i="5" s="1"/>
  <c r="D2514" i="5"/>
  <c r="I2514" i="5" s="1"/>
  <c r="D2513" i="5"/>
  <c r="I2513" i="5" s="1"/>
  <c r="D2512" i="5"/>
  <c r="I2512" i="5" s="1"/>
  <c r="D2511" i="5"/>
  <c r="I2511" i="5" s="1"/>
  <c r="D2510" i="5"/>
  <c r="I2510" i="5" s="1"/>
  <c r="D2509" i="5"/>
  <c r="I2509" i="5" s="1"/>
  <c r="D2508" i="5"/>
  <c r="I2508" i="5" s="1"/>
  <c r="D2507" i="5"/>
  <c r="I2507" i="5" s="1"/>
  <c r="D2506" i="5"/>
  <c r="I2506" i="5" s="1"/>
  <c r="D2505" i="5"/>
  <c r="I2505" i="5" s="1"/>
  <c r="D2504" i="5"/>
  <c r="I2504" i="5" s="1"/>
  <c r="D2503" i="5"/>
  <c r="I2503" i="5" s="1"/>
  <c r="D2502" i="5"/>
  <c r="I2502" i="5" s="1"/>
  <c r="D2501" i="5"/>
  <c r="I2501" i="5" s="1"/>
  <c r="D2500" i="5"/>
  <c r="I2500" i="5" s="1"/>
  <c r="D2499" i="5"/>
  <c r="I2499" i="5" s="1"/>
  <c r="D2498" i="5"/>
  <c r="I2498" i="5" s="1"/>
  <c r="D2497" i="5"/>
  <c r="I2497" i="5" s="1"/>
  <c r="D2496" i="5"/>
  <c r="I2496" i="5" s="1"/>
  <c r="D2495" i="5"/>
  <c r="I2495" i="5" s="1"/>
  <c r="D2494" i="5"/>
  <c r="I2494" i="5" s="1"/>
  <c r="D2493" i="5"/>
  <c r="I2493" i="5" s="1"/>
  <c r="D2492" i="5"/>
  <c r="I2492" i="5" s="1"/>
  <c r="D2491" i="5"/>
  <c r="I2491" i="5" s="1"/>
  <c r="D2490" i="5"/>
  <c r="I2490" i="5" s="1"/>
  <c r="D2489" i="5"/>
  <c r="I2489" i="5" s="1"/>
  <c r="D2488" i="5"/>
  <c r="I2488" i="5" s="1"/>
  <c r="D2487" i="5"/>
  <c r="I2487" i="5" s="1"/>
  <c r="D2486" i="5"/>
  <c r="I2486" i="5" s="1"/>
  <c r="D2485" i="5"/>
  <c r="I2485" i="5" s="1"/>
  <c r="D2484" i="5"/>
  <c r="I2484" i="5" s="1"/>
  <c r="D2483" i="5"/>
  <c r="I2483" i="5" s="1"/>
  <c r="D2482" i="5"/>
  <c r="I2482" i="5" s="1"/>
  <c r="D2481" i="5"/>
  <c r="I2481" i="5" s="1"/>
  <c r="D2480" i="5"/>
  <c r="I2480" i="5" s="1"/>
  <c r="D2479" i="5"/>
  <c r="I2479" i="5" s="1"/>
  <c r="D2478" i="5"/>
  <c r="I2478" i="5" s="1"/>
  <c r="D2477" i="5"/>
  <c r="I2477" i="5" s="1"/>
  <c r="D2476" i="5"/>
  <c r="I2476" i="5" s="1"/>
  <c r="D2475" i="5"/>
  <c r="I2475" i="5" s="1"/>
  <c r="D2474" i="5"/>
  <c r="I2474" i="5" s="1"/>
  <c r="D2473" i="5"/>
  <c r="I2473" i="5" s="1"/>
  <c r="D2472" i="5"/>
  <c r="I2472" i="5" s="1"/>
  <c r="D2471" i="5"/>
  <c r="I2471" i="5" s="1"/>
  <c r="D2470" i="5"/>
  <c r="I2470" i="5" s="1"/>
  <c r="D2469" i="5"/>
  <c r="I2469" i="5" s="1"/>
  <c r="D2468" i="5"/>
  <c r="I2468" i="5" s="1"/>
  <c r="D2467" i="5"/>
  <c r="I2467" i="5" s="1"/>
  <c r="D2466" i="5"/>
  <c r="I2466" i="5" s="1"/>
  <c r="D2465" i="5"/>
  <c r="I2465" i="5" s="1"/>
  <c r="D2464" i="5"/>
  <c r="I2464" i="5" s="1"/>
  <c r="D2463" i="5"/>
  <c r="I2463" i="5" s="1"/>
  <c r="D2462" i="5"/>
  <c r="I2462" i="5" s="1"/>
  <c r="D2461" i="5"/>
  <c r="I2461" i="5" s="1"/>
  <c r="D2460" i="5"/>
  <c r="I2460" i="5" s="1"/>
  <c r="D2459" i="5"/>
  <c r="I2459" i="5" s="1"/>
  <c r="D2458" i="5"/>
  <c r="I2458" i="5" s="1"/>
  <c r="D2457" i="5"/>
  <c r="I2457" i="5" s="1"/>
  <c r="D2456" i="5"/>
  <c r="I2456" i="5" s="1"/>
  <c r="D2455" i="5"/>
  <c r="I2455" i="5" s="1"/>
  <c r="D2454" i="5"/>
  <c r="I2454" i="5" s="1"/>
  <c r="D2453" i="5"/>
  <c r="I2453" i="5" s="1"/>
  <c r="D2452" i="5"/>
  <c r="I2452" i="5" s="1"/>
  <c r="D2451" i="5"/>
  <c r="I2451" i="5" s="1"/>
  <c r="D2450" i="5"/>
  <c r="I2450" i="5" s="1"/>
  <c r="D2449" i="5"/>
  <c r="I2449" i="5" s="1"/>
  <c r="D2448" i="5"/>
  <c r="I2448" i="5" s="1"/>
  <c r="D2447" i="5"/>
  <c r="I2447" i="5" s="1"/>
  <c r="D2446" i="5"/>
  <c r="I2446" i="5" s="1"/>
  <c r="D2445" i="5"/>
  <c r="I2445" i="5" s="1"/>
  <c r="D2444" i="5"/>
  <c r="I2444" i="5" s="1"/>
  <c r="D2443" i="5"/>
  <c r="I2443" i="5" s="1"/>
  <c r="D2442" i="5"/>
  <c r="I2442" i="5" s="1"/>
  <c r="D2441" i="5"/>
  <c r="I2441" i="5" s="1"/>
  <c r="D2440" i="5"/>
  <c r="I2440" i="5" s="1"/>
  <c r="D2439" i="5"/>
  <c r="I2439" i="5" s="1"/>
  <c r="D2438" i="5"/>
  <c r="I2438" i="5" s="1"/>
  <c r="D2437" i="5"/>
  <c r="I2437" i="5" s="1"/>
  <c r="D2436" i="5"/>
  <c r="I2436" i="5" s="1"/>
  <c r="D2435" i="5"/>
  <c r="I2435" i="5" s="1"/>
  <c r="D2434" i="5"/>
  <c r="I2434" i="5" s="1"/>
  <c r="D2433" i="5"/>
  <c r="I2433" i="5" s="1"/>
  <c r="D2432" i="5"/>
  <c r="I2432" i="5" s="1"/>
  <c r="D2431" i="5"/>
  <c r="I2431" i="5" s="1"/>
  <c r="D2430" i="5"/>
  <c r="I2430" i="5" s="1"/>
  <c r="D2429" i="5"/>
  <c r="I2429" i="5" s="1"/>
  <c r="D2428" i="5"/>
  <c r="I2428" i="5" s="1"/>
  <c r="D2427" i="5"/>
  <c r="I2427" i="5" s="1"/>
  <c r="D2426" i="5"/>
  <c r="I2426" i="5" s="1"/>
  <c r="D2425" i="5"/>
  <c r="I2425" i="5" s="1"/>
  <c r="D2424" i="5"/>
  <c r="I2424" i="5" s="1"/>
  <c r="D2423" i="5"/>
  <c r="I2423" i="5" s="1"/>
  <c r="D2422" i="5"/>
  <c r="I2422" i="5" s="1"/>
  <c r="D2421" i="5"/>
  <c r="I2421" i="5" s="1"/>
  <c r="D2420" i="5"/>
  <c r="I2420" i="5" s="1"/>
  <c r="D2419" i="5"/>
  <c r="I2419" i="5" s="1"/>
  <c r="D2418" i="5"/>
  <c r="I2418" i="5" s="1"/>
  <c r="D2417" i="5"/>
  <c r="I2417" i="5" s="1"/>
  <c r="D2416" i="5"/>
  <c r="I2416" i="5" s="1"/>
  <c r="D2415" i="5"/>
  <c r="I2415" i="5" s="1"/>
  <c r="D2414" i="5"/>
  <c r="I2414" i="5" s="1"/>
  <c r="D2413" i="5"/>
  <c r="I2413" i="5" s="1"/>
  <c r="D2412" i="5"/>
  <c r="I2412" i="5" s="1"/>
  <c r="D2411" i="5"/>
  <c r="I2411" i="5" s="1"/>
  <c r="D2410" i="5"/>
  <c r="I2410" i="5" s="1"/>
  <c r="D2409" i="5"/>
  <c r="I2409" i="5" s="1"/>
  <c r="D2408" i="5"/>
  <c r="I2408" i="5" s="1"/>
  <c r="D2407" i="5"/>
  <c r="I2407" i="5" s="1"/>
  <c r="D2406" i="5"/>
  <c r="I2406" i="5" s="1"/>
  <c r="D2405" i="5"/>
  <c r="I2405" i="5" s="1"/>
  <c r="D2404" i="5"/>
  <c r="I2404" i="5" s="1"/>
  <c r="D2403" i="5"/>
  <c r="I2403" i="5" s="1"/>
  <c r="D2402" i="5"/>
  <c r="I2402" i="5" s="1"/>
  <c r="D2401" i="5"/>
  <c r="I2401" i="5" s="1"/>
  <c r="D2400" i="5"/>
  <c r="I2400" i="5" s="1"/>
  <c r="D2399" i="5"/>
  <c r="I2399" i="5" s="1"/>
  <c r="D2398" i="5"/>
  <c r="I2398" i="5" s="1"/>
  <c r="D2397" i="5"/>
  <c r="I2397" i="5" s="1"/>
  <c r="D2396" i="5"/>
  <c r="I2396" i="5" s="1"/>
  <c r="D2395" i="5"/>
  <c r="I2395" i="5" s="1"/>
  <c r="D2394" i="5"/>
  <c r="I2394" i="5" s="1"/>
  <c r="D2393" i="5"/>
  <c r="I2393" i="5" s="1"/>
  <c r="D2392" i="5"/>
  <c r="I2392" i="5" s="1"/>
  <c r="D2391" i="5"/>
  <c r="I2391" i="5" s="1"/>
  <c r="D2390" i="5"/>
  <c r="I2390" i="5" s="1"/>
  <c r="D2389" i="5"/>
  <c r="I2389" i="5" s="1"/>
  <c r="D2388" i="5"/>
  <c r="I2388" i="5" s="1"/>
  <c r="D2387" i="5"/>
  <c r="I2387" i="5" s="1"/>
  <c r="D2386" i="5"/>
  <c r="I2386" i="5" s="1"/>
  <c r="D2385" i="5"/>
  <c r="I2385" i="5" s="1"/>
  <c r="D2384" i="5"/>
  <c r="I2384" i="5" s="1"/>
  <c r="D2383" i="5"/>
  <c r="I2383" i="5" s="1"/>
  <c r="D2382" i="5"/>
  <c r="I2382" i="5" s="1"/>
  <c r="D2381" i="5"/>
  <c r="I2381" i="5" s="1"/>
  <c r="D2380" i="5"/>
  <c r="I2380" i="5" s="1"/>
  <c r="D2379" i="5"/>
  <c r="I2379" i="5" s="1"/>
  <c r="D2378" i="5"/>
  <c r="I2378" i="5" s="1"/>
  <c r="D2377" i="5"/>
  <c r="I2377" i="5" s="1"/>
  <c r="D2376" i="5"/>
  <c r="I2376" i="5" s="1"/>
  <c r="D2375" i="5"/>
  <c r="I2375" i="5" s="1"/>
  <c r="D2374" i="5"/>
  <c r="I2374" i="5" s="1"/>
  <c r="D2373" i="5"/>
  <c r="I2373" i="5" s="1"/>
  <c r="D2372" i="5"/>
  <c r="I2372" i="5" s="1"/>
  <c r="D2371" i="5"/>
  <c r="I2371" i="5" s="1"/>
  <c r="D2370" i="5"/>
  <c r="I2370" i="5" s="1"/>
  <c r="D2369" i="5"/>
  <c r="I2369" i="5" s="1"/>
  <c r="D2368" i="5"/>
  <c r="I2368" i="5" s="1"/>
  <c r="D2367" i="5"/>
  <c r="I2367" i="5" s="1"/>
  <c r="D2366" i="5"/>
  <c r="I2366" i="5" s="1"/>
  <c r="D2365" i="5"/>
  <c r="I2365" i="5" s="1"/>
  <c r="D2364" i="5"/>
  <c r="I2364" i="5" s="1"/>
  <c r="D2363" i="5"/>
  <c r="I2363" i="5" s="1"/>
  <c r="D2362" i="5"/>
  <c r="I2362" i="5" s="1"/>
  <c r="D2361" i="5"/>
  <c r="I2361" i="5" s="1"/>
  <c r="D2360" i="5"/>
  <c r="I2360" i="5" s="1"/>
  <c r="D2359" i="5"/>
  <c r="I2359" i="5" s="1"/>
  <c r="D2358" i="5"/>
  <c r="I2358" i="5" s="1"/>
  <c r="D2357" i="5"/>
  <c r="I2357" i="5" s="1"/>
  <c r="D2356" i="5"/>
  <c r="I2356" i="5" s="1"/>
  <c r="D2355" i="5"/>
  <c r="I2355" i="5" s="1"/>
  <c r="D2354" i="5"/>
  <c r="I2354" i="5" s="1"/>
  <c r="D2353" i="5"/>
  <c r="I2353" i="5" s="1"/>
  <c r="D2352" i="5"/>
  <c r="I2352" i="5" s="1"/>
  <c r="D2351" i="5"/>
  <c r="I2351" i="5" s="1"/>
  <c r="D2350" i="5"/>
  <c r="I2350" i="5" s="1"/>
  <c r="D2349" i="5"/>
  <c r="I2349" i="5" s="1"/>
  <c r="D2348" i="5"/>
  <c r="I2348" i="5" s="1"/>
  <c r="D2347" i="5"/>
  <c r="I2347" i="5" s="1"/>
  <c r="D2346" i="5"/>
  <c r="I2346" i="5" s="1"/>
  <c r="D2345" i="5"/>
  <c r="I2345" i="5" s="1"/>
  <c r="D2344" i="5"/>
  <c r="I2344" i="5" s="1"/>
  <c r="D2343" i="5"/>
  <c r="I2343" i="5" s="1"/>
  <c r="D2342" i="5"/>
  <c r="I2342" i="5" s="1"/>
  <c r="D2341" i="5"/>
  <c r="I2341" i="5" s="1"/>
  <c r="D2340" i="5"/>
  <c r="I2340" i="5" s="1"/>
  <c r="D2339" i="5"/>
  <c r="I2339" i="5" s="1"/>
  <c r="D2338" i="5"/>
  <c r="I2338" i="5" s="1"/>
  <c r="D2337" i="5"/>
  <c r="I2337" i="5" s="1"/>
  <c r="D2336" i="5"/>
  <c r="I2336" i="5" s="1"/>
  <c r="D2335" i="5"/>
  <c r="I2335" i="5" s="1"/>
  <c r="D2334" i="5"/>
  <c r="I2334" i="5" s="1"/>
  <c r="D2333" i="5"/>
  <c r="I2333" i="5" s="1"/>
  <c r="D2332" i="5"/>
  <c r="I2332" i="5" s="1"/>
  <c r="D2331" i="5"/>
  <c r="I2331" i="5" s="1"/>
  <c r="D2330" i="5"/>
  <c r="I2330" i="5" s="1"/>
  <c r="D2329" i="5"/>
  <c r="I2329" i="5" s="1"/>
  <c r="D2328" i="5"/>
  <c r="I2328" i="5" s="1"/>
  <c r="D2327" i="5"/>
  <c r="I2327" i="5" s="1"/>
  <c r="D2326" i="5"/>
  <c r="I2326" i="5" s="1"/>
  <c r="D2325" i="5"/>
  <c r="I2325" i="5" s="1"/>
  <c r="D2324" i="5"/>
  <c r="I2324" i="5" s="1"/>
  <c r="D2323" i="5"/>
  <c r="I2323" i="5" s="1"/>
  <c r="D2322" i="5"/>
  <c r="I2322" i="5" s="1"/>
  <c r="D2321" i="5"/>
  <c r="I2321" i="5" s="1"/>
  <c r="D2320" i="5"/>
  <c r="I2320" i="5" s="1"/>
  <c r="D2319" i="5"/>
  <c r="I2319" i="5" s="1"/>
  <c r="D2318" i="5"/>
  <c r="I2318" i="5" s="1"/>
  <c r="D2317" i="5"/>
  <c r="I2317" i="5" s="1"/>
  <c r="D2316" i="5"/>
  <c r="I2316" i="5" s="1"/>
  <c r="D2315" i="5"/>
  <c r="I2315" i="5" s="1"/>
  <c r="D2314" i="5"/>
  <c r="I2314" i="5" s="1"/>
  <c r="D2313" i="5"/>
  <c r="I2313" i="5" s="1"/>
  <c r="D2312" i="5"/>
  <c r="I2312" i="5" s="1"/>
  <c r="D2311" i="5"/>
  <c r="I2311" i="5" s="1"/>
  <c r="D2310" i="5"/>
  <c r="I2310" i="5" s="1"/>
  <c r="D2309" i="5"/>
  <c r="I2309" i="5" s="1"/>
  <c r="D2308" i="5"/>
  <c r="I2308" i="5" s="1"/>
  <c r="D2307" i="5"/>
  <c r="I2307" i="5" s="1"/>
  <c r="D2306" i="5"/>
  <c r="I2306" i="5" s="1"/>
  <c r="D2305" i="5"/>
  <c r="I2305" i="5" s="1"/>
  <c r="D2304" i="5"/>
  <c r="I2304" i="5" s="1"/>
  <c r="D2303" i="5"/>
  <c r="I2303" i="5" s="1"/>
  <c r="D2302" i="5"/>
  <c r="I2302" i="5" s="1"/>
  <c r="D2301" i="5"/>
  <c r="I2301" i="5" s="1"/>
  <c r="D2300" i="5"/>
  <c r="I2300" i="5" s="1"/>
  <c r="D2299" i="5"/>
  <c r="I2299" i="5" s="1"/>
  <c r="D2298" i="5"/>
  <c r="I2298" i="5" s="1"/>
  <c r="D2297" i="5"/>
  <c r="I2297" i="5" s="1"/>
  <c r="D2296" i="5"/>
  <c r="I2296" i="5" s="1"/>
  <c r="D2295" i="5"/>
  <c r="I2295" i="5" s="1"/>
  <c r="D2294" i="5"/>
  <c r="I2294" i="5" s="1"/>
  <c r="D2293" i="5"/>
  <c r="I2293" i="5" s="1"/>
  <c r="D2292" i="5"/>
  <c r="I2292" i="5" s="1"/>
  <c r="D2291" i="5"/>
  <c r="I2291" i="5" s="1"/>
  <c r="D2290" i="5"/>
  <c r="I2290" i="5" s="1"/>
  <c r="D2289" i="5"/>
  <c r="I2289" i="5" s="1"/>
  <c r="D2288" i="5"/>
  <c r="I2288" i="5" s="1"/>
  <c r="D2287" i="5"/>
  <c r="I2287" i="5" s="1"/>
  <c r="D2286" i="5"/>
  <c r="I2286" i="5" s="1"/>
  <c r="D2285" i="5"/>
  <c r="I2285" i="5" s="1"/>
  <c r="D2284" i="5"/>
  <c r="I2284" i="5" s="1"/>
  <c r="D2283" i="5"/>
  <c r="I2283" i="5" s="1"/>
  <c r="D2282" i="5"/>
  <c r="I2282" i="5" s="1"/>
  <c r="D2281" i="5"/>
  <c r="I2281" i="5" s="1"/>
  <c r="D2280" i="5"/>
  <c r="I2280" i="5" s="1"/>
  <c r="D2279" i="5"/>
  <c r="I2279" i="5" s="1"/>
  <c r="D2278" i="5"/>
  <c r="I2278" i="5" s="1"/>
  <c r="D2277" i="5"/>
  <c r="I2277" i="5" s="1"/>
  <c r="D2276" i="5"/>
  <c r="I2276" i="5" s="1"/>
  <c r="D2275" i="5"/>
  <c r="I2275" i="5" s="1"/>
  <c r="D2274" i="5"/>
  <c r="I2274" i="5" s="1"/>
  <c r="D2273" i="5"/>
  <c r="I2273" i="5" s="1"/>
  <c r="D2272" i="5"/>
  <c r="I2272" i="5" s="1"/>
  <c r="D2271" i="5"/>
  <c r="I2271" i="5" s="1"/>
  <c r="D2270" i="5"/>
  <c r="I2270" i="5" s="1"/>
  <c r="D2269" i="5"/>
  <c r="I2269" i="5" s="1"/>
  <c r="D2268" i="5"/>
  <c r="I2268" i="5" s="1"/>
  <c r="D2267" i="5"/>
  <c r="I2267" i="5" s="1"/>
  <c r="D2266" i="5"/>
  <c r="I2266" i="5" s="1"/>
  <c r="D2265" i="5"/>
  <c r="I2265" i="5" s="1"/>
  <c r="D2264" i="5"/>
  <c r="I2264" i="5" s="1"/>
  <c r="D2263" i="5"/>
  <c r="I2263" i="5" s="1"/>
  <c r="D2262" i="5"/>
  <c r="I2262" i="5" s="1"/>
  <c r="D2261" i="5"/>
  <c r="I2261" i="5" s="1"/>
  <c r="D2260" i="5"/>
  <c r="I2260" i="5" s="1"/>
  <c r="D2259" i="5"/>
  <c r="I2259" i="5" s="1"/>
  <c r="D2258" i="5"/>
  <c r="I2258" i="5" s="1"/>
  <c r="D2257" i="5"/>
  <c r="I2257" i="5" s="1"/>
  <c r="D2256" i="5"/>
  <c r="I2256" i="5" s="1"/>
  <c r="D2255" i="5"/>
  <c r="I2255" i="5" s="1"/>
  <c r="D2254" i="5"/>
  <c r="I2254" i="5" s="1"/>
  <c r="D2253" i="5"/>
  <c r="I2253" i="5" s="1"/>
  <c r="D2252" i="5"/>
  <c r="I2252" i="5" s="1"/>
  <c r="D2251" i="5"/>
  <c r="I2251" i="5" s="1"/>
  <c r="D2250" i="5"/>
  <c r="I2250" i="5" s="1"/>
  <c r="D2249" i="5"/>
  <c r="I2249" i="5" s="1"/>
  <c r="D2248" i="5"/>
  <c r="I2248" i="5" s="1"/>
  <c r="D2247" i="5"/>
  <c r="I2247" i="5" s="1"/>
  <c r="D2246" i="5"/>
  <c r="I2246" i="5" s="1"/>
  <c r="D2245" i="5"/>
  <c r="I2245" i="5" s="1"/>
  <c r="D2244" i="5"/>
  <c r="I2244" i="5" s="1"/>
  <c r="D2243" i="5"/>
  <c r="I2243" i="5" s="1"/>
  <c r="D2242" i="5"/>
  <c r="I2242" i="5" s="1"/>
  <c r="D2241" i="5"/>
  <c r="I2241" i="5" s="1"/>
  <c r="D2240" i="5"/>
  <c r="I2240" i="5" s="1"/>
  <c r="D2239" i="5"/>
  <c r="I2239" i="5" s="1"/>
  <c r="D2238" i="5"/>
  <c r="I2238" i="5" s="1"/>
  <c r="D2237" i="5"/>
  <c r="I2237" i="5" s="1"/>
  <c r="D2236" i="5"/>
  <c r="I2236" i="5" s="1"/>
  <c r="D2235" i="5"/>
  <c r="I2235" i="5" s="1"/>
  <c r="D2234" i="5"/>
  <c r="I2234" i="5" s="1"/>
  <c r="D2233" i="5"/>
  <c r="I2233" i="5" s="1"/>
  <c r="D2232" i="5"/>
  <c r="I2232" i="5" s="1"/>
  <c r="D2231" i="5"/>
  <c r="I2231" i="5" s="1"/>
  <c r="D2230" i="5"/>
  <c r="I2230" i="5" s="1"/>
  <c r="D2229" i="5"/>
  <c r="I2229" i="5" s="1"/>
  <c r="D2228" i="5"/>
  <c r="I2228" i="5" s="1"/>
  <c r="D2227" i="5"/>
  <c r="I2227" i="5" s="1"/>
  <c r="D2226" i="5"/>
  <c r="I2226" i="5" s="1"/>
  <c r="D2225" i="5"/>
  <c r="I2225" i="5" s="1"/>
  <c r="D2224" i="5"/>
  <c r="I2224" i="5" s="1"/>
  <c r="D2223" i="5"/>
  <c r="I2223" i="5" s="1"/>
  <c r="D2222" i="5"/>
  <c r="I2222" i="5" s="1"/>
  <c r="D2221" i="5"/>
  <c r="I2221" i="5" s="1"/>
  <c r="D2220" i="5"/>
  <c r="I2220" i="5" s="1"/>
  <c r="D2219" i="5"/>
  <c r="I2219" i="5" s="1"/>
  <c r="D2218" i="5"/>
  <c r="I2218" i="5" s="1"/>
  <c r="D2217" i="5"/>
  <c r="I2217" i="5" s="1"/>
  <c r="D2216" i="5"/>
  <c r="I2216" i="5" s="1"/>
  <c r="D2215" i="5"/>
  <c r="I2215" i="5" s="1"/>
  <c r="D2214" i="5"/>
  <c r="I2214" i="5" s="1"/>
  <c r="D2213" i="5"/>
  <c r="I2213" i="5" s="1"/>
  <c r="D2212" i="5"/>
  <c r="I2212" i="5" s="1"/>
  <c r="D2211" i="5"/>
  <c r="I2211" i="5" s="1"/>
  <c r="D2210" i="5"/>
  <c r="I2210" i="5" s="1"/>
  <c r="D2209" i="5"/>
  <c r="I2209" i="5" s="1"/>
  <c r="D2208" i="5"/>
  <c r="I2208" i="5" s="1"/>
  <c r="D2207" i="5"/>
  <c r="I2207" i="5" s="1"/>
  <c r="D2206" i="5"/>
  <c r="I2206" i="5" s="1"/>
  <c r="D2205" i="5"/>
  <c r="I2205" i="5" s="1"/>
  <c r="D2204" i="5"/>
  <c r="I2204" i="5" s="1"/>
  <c r="D2203" i="5"/>
  <c r="I2203" i="5" s="1"/>
  <c r="D2202" i="5"/>
  <c r="I2202" i="5" s="1"/>
  <c r="D2201" i="5"/>
  <c r="I2201" i="5" s="1"/>
  <c r="D2200" i="5"/>
  <c r="I2200" i="5" s="1"/>
  <c r="D2199" i="5"/>
  <c r="I2199" i="5" s="1"/>
  <c r="D2198" i="5"/>
  <c r="I2198" i="5" s="1"/>
  <c r="D2197" i="5"/>
  <c r="I2197" i="5" s="1"/>
  <c r="D2196" i="5"/>
  <c r="I2196" i="5" s="1"/>
  <c r="D2195" i="5"/>
  <c r="I2195" i="5" s="1"/>
  <c r="D2194" i="5"/>
  <c r="I2194" i="5" s="1"/>
  <c r="D2193" i="5"/>
  <c r="I2193" i="5" s="1"/>
  <c r="D2192" i="5"/>
  <c r="I2192" i="5" s="1"/>
  <c r="D2191" i="5"/>
  <c r="I2191" i="5" s="1"/>
  <c r="D2190" i="5"/>
  <c r="I2190" i="5" s="1"/>
  <c r="D2189" i="5"/>
  <c r="I2189" i="5" s="1"/>
  <c r="D2188" i="5"/>
  <c r="I2188" i="5" s="1"/>
  <c r="D2187" i="5"/>
  <c r="I2187" i="5" s="1"/>
  <c r="D2186" i="5"/>
  <c r="I2186" i="5" s="1"/>
  <c r="D2185" i="5"/>
  <c r="I2185" i="5" s="1"/>
  <c r="D2184" i="5"/>
  <c r="I2184" i="5" s="1"/>
  <c r="D2183" i="5"/>
  <c r="I2183" i="5" s="1"/>
  <c r="D2182" i="5"/>
  <c r="I2182" i="5" s="1"/>
  <c r="D2181" i="5"/>
  <c r="I2181" i="5" s="1"/>
  <c r="D2180" i="5"/>
  <c r="I2180" i="5" s="1"/>
  <c r="D2179" i="5"/>
  <c r="I2179" i="5" s="1"/>
  <c r="D2178" i="5"/>
  <c r="I2178" i="5" s="1"/>
  <c r="D2177" i="5"/>
  <c r="I2177" i="5" s="1"/>
  <c r="D2176" i="5"/>
  <c r="I2176" i="5" s="1"/>
  <c r="D2175" i="5"/>
  <c r="I2175" i="5" s="1"/>
  <c r="D2174" i="5"/>
  <c r="I2174" i="5" s="1"/>
  <c r="D2173" i="5"/>
  <c r="I2173" i="5" s="1"/>
  <c r="D2172" i="5"/>
  <c r="I2172" i="5" s="1"/>
  <c r="D2171" i="5"/>
  <c r="I2171" i="5" s="1"/>
  <c r="D2170" i="5"/>
  <c r="I2170" i="5" s="1"/>
  <c r="D2169" i="5"/>
  <c r="I2169" i="5" s="1"/>
  <c r="D2168" i="5"/>
  <c r="I2168" i="5" s="1"/>
  <c r="D2167" i="5"/>
  <c r="I2167" i="5" s="1"/>
  <c r="D2166" i="5"/>
  <c r="I2166" i="5" s="1"/>
  <c r="D2165" i="5"/>
  <c r="I2165" i="5" s="1"/>
  <c r="D2164" i="5"/>
  <c r="I2164" i="5" s="1"/>
  <c r="D2163" i="5"/>
  <c r="I2163" i="5" s="1"/>
  <c r="D2162" i="5"/>
  <c r="I2162" i="5" s="1"/>
  <c r="D2161" i="5"/>
  <c r="I2161" i="5" s="1"/>
  <c r="D2160" i="5"/>
  <c r="I2160" i="5" s="1"/>
  <c r="D2159" i="5"/>
  <c r="I2159" i="5" s="1"/>
  <c r="D2158" i="5"/>
  <c r="I2158" i="5" s="1"/>
  <c r="D2157" i="5"/>
  <c r="I2157" i="5" s="1"/>
  <c r="D2156" i="5"/>
  <c r="I2156" i="5" s="1"/>
  <c r="D2155" i="5"/>
  <c r="I2155" i="5" s="1"/>
  <c r="D2154" i="5"/>
  <c r="I2154" i="5" s="1"/>
  <c r="D2153" i="5"/>
  <c r="I2153" i="5" s="1"/>
  <c r="D2152" i="5"/>
  <c r="I2152" i="5" s="1"/>
  <c r="D2151" i="5"/>
  <c r="I2151" i="5" s="1"/>
  <c r="D2150" i="5"/>
  <c r="I2150" i="5" s="1"/>
  <c r="D2149" i="5"/>
  <c r="I2149" i="5" s="1"/>
  <c r="D2148" i="5"/>
  <c r="I2148" i="5" s="1"/>
  <c r="D2147" i="5"/>
  <c r="I2147" i="5" s="1"/>
  <c r="D2146" i="5"/>
  <c r="I2146" i="5" s="1"/>
  <c r="D2145" i="5"/>
  <c r="I2145" i="5" s="1"/>
  <c r="D2144" i="5"/>
  <c r="I2144" i="5" s="1"/>
  <c r="D2143" i="5"/>
  <c r="I2143" i="5" s="1"/>
  <c r="D2142" i="5"/>
  <c r="I2142" i="5" s="1"/>
  <c r="D2141" i="5"/>
  <c r="I2141" i="5" s="1"/>
  <c r="D2140" i="5"/>
  <c r="I2140" i="5" s="1"/>
  <c r="D2139" i="5"/>
  <c r="I2139" i="5" s="1"/>
  <c r="D2138" i="5"/>
  <c r="I2138" i="5" s="1"/>
  <c r="D2137" i="5"/>
  <c r="I2137" i="5" s="1"/>
  <c r="D2136" i="5"/>
  <c r="I2136" i="5" s="1"/>
  <c r="D2135" i="5"/>
  <c r="I2135" i="5" s="1"/>
  <c r="D2134" i="5"/>
  <c r="I2134" i="5" s="1"/>
  <c r="D2133" i="5"/>
  <c r="I2133" i="5" s="1"/>
  <c r="D2132" i="5"/>
  <c r="I2132" i="5" s="1"/>
  <c r="D2131" i="5"/>
  <c r="I2131" i="5" s="1"/>
  <c r="D2130" i="5"/>
  <c r="I2130" i="5" s="1"/>
  <c r="D2129" i="5"/>
  <c r="I2129" i="5" s="1"/>
  <c r="D2128" i="5"/>
  <c r="I2128" i="5" s="1"/>
  <c r="D2127" i="5"/>
  <c r="I2127" i="5" s="1"/>
  <c r="D2126" i="5"/>
  <c r="I2126" i="5" s="1"/>
  <c r="D2125" i="5"/>
  <c r="I2125" i="5" s="1"/>
  <c r="D2124" i="5"/>
  <c r="I2124" i="5" s="1"/>
  <c r="D2123" i="5"/>
  <c r="I2123" i="5" s="1"/>
  <c r="D2122" i="5"/>
  <c r="I2122" i="5" s="1"/>
  <c r="D2121" i="5"/>
  <c r="I2121" i="5" s="1"/>
  <c r="D2120" i="5"/>
  <c r="I2120" i="5" s="1"/>
  <c r="D2119" i="5"/>
  <c r="I2119" i="5" s="1"/>
  <c r="D2118" i="5"/>
  <c r="I2118" i="5" s="1"/>
  <c r="D2117" i="5"/>
  <c r="I2117" i="5" s="1"/>
  <c r="D2116" i="5"/>
  <c r="I2116" i="5" s="1"/>
  <c r="D2115" i="5"/>
  <c r="I2115" i="5" s="1"/>
  <c r="D2114" i="5"/>
  <c r="I2114" i="5" s="1"/>
  <c r="D2113" i="5"/>
  <c r="I2113" i="5" s="1"/>
  <c r="D2112" i="5"/>
  <c r="I2112" i="5" s="1"/>
  <c r="D2111" i="5"/>
  <c r="I2111" i="5" s="1"/>
  <c r="D2110" i="5"/>
  <c r="I2110" i="5" s="1"/>
  <c r="D2109" i="5"/>
  <c r="I2109" i="5" s="1"/>
  <c r="D2108" i="5"/>
  <c r="I2108" i="5" s="1"/>
  <c r="D2107" i="5"/>
  <c r="I2107" i="5" s="1"/>
  <c r="D2106" i="5"/>
  <c r="I2106" i="5" s="1"/>
  <c r="D2105" i="5"/>
  <c r="I2105" i="5" s="1"/>
  <c r="D2104" i="5"/>
  <c r="I2104" i="5" s="1"/>
  <c r="D2103" i="5"/>
  <c r="I2103" i="5" s="1"/>
  <c r="D2102" i="5"/>
  <c r="I2102" i="5" s="1"/>
  <c r="D2101" i="5"/>
  <c r="I2101" i="5" s="1"/>
  <c r="D2100" i="5"/>
  <c r="I2100" i="5" s="1"/>
  <c r="D2099" i="5"/>
  <c r="I2099" i="5" s="1"/>
  <c r="D2098" i="5"/>
  <c r="I2098" i="5" s="1"/>
  <c r="D2097" i="5"/>
  <c r="I2097" i="5" s="1"/>
  <c r="D2096" i="5"/>
  <c r="I2096" i="5" s="1"/>
  <c r="D2095" i="5"/>
  <c r="I2095" i="5" s="1"/>
  <c r="D2094" i="5"/>
  <c r="I2094" i="5" s="1"/>
  <c r="D2093" i="5"/>
  <c r="I2093" i="5" s="1"/>
  <c r="D2092" i="5"/>
  <c r="I2092" i="5" s="1"/>
  <c r="D2091" i="5"/>
  <c r="I2091" i="5" s="1"/>
  <c r="D2090" i="5"/>
  <c r="I2090" i="5" s="1"/>
  <c r="D2089" i="5"/>
  <c r="I2089" i="5" s="1"/>
  <c r="D2088" i="5"/>
  <c r="I2088" i="5" s="1"/>
  <c r="D2087" i="5"/>
  <c r="I2087" i="5" s="1"/>
  <c r="D2086" i="5"/>
  <c r="I2086" i="5" s="1"/>
  <c r="D2085" i="5"/>
  <c r="I2085" i="5" s="1"/>
  <c r="D2084" i="5"/>
  <c r="I2084" i="5" s="1"/>
  <c r="D2083" i="5"/>
  <c r="I2083" i="5" s="1"/>
  <c r="D2082" i="5"/>
  <c r="I2082" i="5" s="1"/>
  <c r="D2081" i="5"/>
  <c r="I2081" i="5" s="1"/>
  <c r="D2080" i="5"/>
  <c r="I2080" i="5" s="1"/>
  <c r="D2079" i="5"/>
  <c r="I2079" i="5" s="1"/>
  <c r="D2078" i="5"/>
  <c r="I2078" i="5" s="1"/>
  <c r="D2077" i="5"/>
  <c r="I2077" i="5" s="1"/>
  <c r="D2076" i="5"/>
  <c r="I2076" i="5" s="1"/>
  <c r="D2075" i="5"/>
  <c r="I2075" i="5" s="1"/>
  <c r="D2074" i="5"/>
  <c r="I2074" i="5" s="1"/>
  <c r="D2073" i="5"/>
  <c r="I2073" i="5" s="1"/>
  <c r="D2072" i="5"/>
  <c r="I2072" i="5" s="1"/>
  <c r="D2071" i="5"/>
  <c r="I2071" i="5" s="1"/>
  <c r="D2070" i="5"/>
  <c r="I2070" i="5" s="1"/>
  <c r="D2069" i="5"/>
  <c r="I2069" i="5" s="1"/>
  <c r="D2068" i="5"/>
  <c r="I2068" i="5" s="1"/>
  <c r="D2067" i="5"/>
  <c r="I2067" i="5" s="1"/>
  <c r="D2066" i="5"/>
  <c r="I2066" i="5" s="1"/>
  <c r="D2065" i="5"/>
  <c r="I2065" i="5" s="1"/>
  <c r="D2064" i="5"/>
  <c r="I2064" i="5" s="1"/>
  <c r="D2063" i="5"/>
  <c r="I2063" i="5" s="1"/>
  <c r="D2062" i="5"/>
  <c r="I2062" i="5" s="1"/>
  <c r="D2061" i="5"/>
  <c r="I2061" i="5" s="1"/>
  <c r="D2060" i="5"/>
  <c r="I2060" i="5" s="1"/>
  <c r="D2059" i="5"/>
  <c r="I2059" i="5" s="1"/>
  <c r="D2058" i="5"/>
  <c r="I2058" i="5" s="1"/>
  <c r="D2057" i="5"/>
  <c r="I2057" i="5" s="1"/>
  <c r="D2056" i="5"/>
  <c r="I2056" i="5" s="1"/>
  <c r="D2055" i="5"/>
  <c r="I2055" i="5" s="1"/>
  <c r="D2054" i="5"/>
  <c r="I2054" i="5" s="1"/>
  <c r="D2053" i="5"/>
  <c r="I2053" i="5" s="1"/>
  <c r="D2052" i="5"/>
  <c r="I2052" i="5" s="1"/>
  <c r="D2051" i="5"/>
  <c r="I2051" i="5" s="1"/>
  <c r="D2050" i="5"/>
  <c r="I2050" i="5" s="1"/>
  <c r="D2049" i="5"/>
  <c r="I2049" i="5" s="1"/>
  <c r="D2048" i="5"/>
  <c r="I2048" i="5" s="1"/>
  <c r="D2047" i="5"/>
  <c r="I2047" i="5" s="1"/>
  <c r="D2046" i="5"/>
  <c r="I2046" i="5" s="1"/>
  <c r="D2045" i="5"/>
  <c r="I2045" i="5" s="1"/>
  <c r="D2044" i="5"/>
  <c r="I2044" i="5" s="1"/>
  <c r="D2043" i="5"/>
  <c r="I2043" i="5" s="1"/>
  <c r="D2042" i="5"/>
  <c r="I2042" i="5" s="1"/>
  <c r="D2041" i="5"/>
  <c r="I2041" i="5" s="1"/>
  <c r="D2040" i="5"/>
  <c r="I2040" i="5" s="1"/>
  <c r="D2039" i="5"/>
  <c r="I2039" i="5" s="1"/>
  <c r="D2038" i="5"/>
  <c r="I2038" i="5" s="1"/>
  <c r="D2037" i="5"/>
  <c r="I2037" i="5" s="1"/>
  <c r="D2036" i="5"/>
  <c r="I2036" i="5" s="1"/>
  <c r="D2035" i="5"/>
  <c r="I2035" i="5" s="1"/>
  <c r="D2034" i="5"/>
  <c r="I2034" i="5" s="1"/>
  <c r="D2033" i="5"/>
  <c r="I2033" i="5" s="1"/>
  <c r="D2032" i="5"/>
  <c r="I2032" i="5" s="1"/>
  <c r="D2031" i="5"/>
  <c r="I2031" i="5" s="1"/>
  <c r="D2030" i="5"/>
  <c r="I2030" i="5" s="1"/>
  <c r="D2029" i="5"/>
  <c r="I2029" i="5" s="1"/>
  <c r="D2028" i="5"/>
  <c r="I2028" i="5" s="1"/>
  <c r="D2027" i="5"/>
  <c r="I2027" i="5" s="1"/>
  <c r="D2026" i="5"/>
  <c r="I2026" i="5" s="1"/>
  <c r="D2025" i="5"/>
  <c r="I2025" i="5" s="1"/>
  <c r="D2024" i="5"/>
  <c r="I2024" i="5" s="1"/>
  <c r="D2023" i="5"/>
  <c r="I2023" i="5" s="1"/>
  <c r="D2022" i="5"/>
  <c r="I2022" i="5" s="1"/>
  <c r="D2021" i="5"/>
  <c r="I2021" i="5" s="1"/>
  <c r="D2020" i="5"/>
  <c r="I2020" i="5" s="1"/>
  <c r="D2019" i="5"/>
  <c r="I2019" i="5" s="1"/>
  <c r="D2018" i="5"/>
  <c r="I2018" i="5" s="1"/>
  <c r="D2017" i="5"/>
  <c r="I2017" i="5" s="1"/>
  <c r="D2016" i="5"/>
  <c r="I2016" i="5" s="1"/>
  <c r="D2015" i="5"/>
  <c r="I2015" i="5" s="1"/>
  <c r="D2014" i="5"/>
  <c r="I2014" i="5" s="1"/>
  <c r="D2013" i="5"/>
  <c r="I2013" i="5" s="1"/>
  <c r="D2012" i="5"/>
  <c r="I2012" i="5" s="1"/>
  <c r="D2011" i="5"/>
  <c r="I2011" i="5" s="1"/>
  <c r="D2010" i="5"/>
  <c r="I2010" i="5" s="1"/>
  <c r="D2009" i="5"/>
  <c r="I2009" i="5" s="1"/>
  <c r="D2008" i="5"/>
  <c r="I2008" i="5" s="1"/>
  <c r="D2007" i="5"/>
  <c r="I2007" i="5" s="1"/>
  <c r="D2006" i="5"/>
  <c r="I2006" i="5" s="1"/>
  <c r="D2005" i="5"/>
  <c r="I2005" i="5" s="1"/>
  <c r="D2004" i="5"/>
  <c r="I2004" i="5" s="1"/>
  <c r="D2003" i="5"/>
  <c r="I2003" i="5" s="1"/>
  <c r="D2002" i="5"/>
  <c r="I2002" i="5" s="1"/>
  <c r="D2001" i="5"/>
  <c r="I2001" i="5" s="1"/>
  <c r="D2000" i="5"/>
  <c r="I2000" i="5" s="1"/>
  <c r="D1999" i="5"/>
  <c r="I1999" i="5" s="1"/>
  <c r="D1998" i="5"/>
  <c r="I1998" i="5" s="1"/>
  <c r="D1997" i="5"/>
  <c r="I1997" i="5" s="1"/>
  <c r="D1996" i="5"/>
  <c r="I1996" i="5" s="1"/>
  <c r="D1995" i="5"/>
  <c r="I1995" i="5" s="1"/>
  <c r="D1994" i="5"/>
  <c r="I1994" i="5" s="1"/>
  <c r="D1993" i="5"/>
  <c r="I1993" i="5" s="1"/>
  <c r="D1992" i="5"/>
  <c r="I1992" i="5" s="1"/>
  <c r="D1991" i="5"/>
  <c r="I1991" i="5" s="1"/>
  <c r="D1990" i="5"/>
  <c r="I1990" i="5" s="1"/>
  <c r="D1989" i="5"/>
  <c r="I1989" i="5" s="1"/>
  <c r="D1988" i="5"/>
  <c r="I1988" i="5" s="1"/>
  <c r="D1987" i="5"/>
  <c r="I1987" i="5" s="1"/>
  <c r="D1986" i="5"/>
  <c r="I1986" i="5" s="1"/>
  <c r="D1985" i="5"/>
  <c r="I1985" i="5" s="1"/>
  <c r="D1984" i="5"/>
  <c r="I1984" i="5" s="1"/>
  <c r="D1983" i="5"/>
  <c r="I1983" i="5" s="1"/>
  <c r="D1982" i="5"/>
  <c r="I1982" i="5" s="1"/>
  <c r="D1981" i="5"/>
  <c r="I1981" i="5" s="1"/>
  <c r="D1980" i="5"/>
  <c r="I1980" i="5" s="1"/>
  <c r="D1979" i="5"/>
  <c r="I1979" i="5" s="1"/>
  <c r="D1978" i="5"/>
  <c r="I1978" i="5" s="1"/>
  <c r="D1977" i="5"/>
  <c r="I1977" i="5" s="1"/>
  <c r="D1976" i="5"/>
  <c r="I1976" i="5" s="1"/>
  <c r="D1975" i="5"/>
  <c r="I1975" i="5" s="1"/>
  <c r="D1974" i="5"/>
  <c r="I1974" i="5" s="1"/>
  <c r="D1973" i="5"/>
  <c r="I1973" i="5" s="1"/>
  <c r="D1972" i="5"/>
  <c r="I1972" i="5" s="1"/>
  <c r="D1971" i="5"/>
  <c r="I1971" i="5" s="1"/>
  <c r="D1970" i="5"/>
  <c r="I1970" i="5" s="1"/>
  <c r="D1969" i="5"/>
  <c r="I1969" i="5" s="1"/>
  <c r="D1968" i="5"/>
  <c r="I1968" i="5" s="1"/>
  <c r="D1967" i="5"/>
  <c r="I1967" i="5" s="1"/>
  <c r="D1966" i="5"/>
  <c r="I1966" i="5" s="1"/>
  <c r="D1965" i="5"/>
  <c r="I1965" i="5" s="1"/>
  <c r="D1964" i="5"/>
  <c r="I1964" i="5" s="1"/>
  <c r="D1963" i="5"/>
  <c r="I1963" i="5" s="1"/>
  <c r="D1962" i="5"/>
  <c r="I1962" i="5" s="1"/>
  <c r="D1961" i="5"/>
  <c r="I1961" i="5" s="1"/>
  <c r="D1960" i="5"/>
  <c r="I1960" i="5" s="1"/>
  <c r="D1959" i="5"/>
  <c r="I1959" i="5" s="1"/>
  <c r="D1958" i="5"/>
  <c r="I1958" i="5" s="1"/>
  <c r="D1957" i="5"/>
  <c r="I1957" i="5" s="1"/>
  <c r="D1956" i="5"/>
  <c r="I1956" i="5" s="1"/>
  <c r="D1955" i="5"/>
  <c r="I1955" i="5" s="1"/>
  <c r="D1954" i="5"/>
  <c r="I1954" i="5" s="1"/>
  <c r="D1953" i="5"/>
  <c r="I1953" i="5" s="1"/>
  <c r="D1952" i="5"/>
  <c r="I1952" i="5" s="1"/>
  <c r="D1951" i="5"/>
  <c r="I1951" i="5" s="1"/>
  <c r="D1950" i="5"/>
  <c r="I1950" i="5" s="1"/>
  <c r="D1949" i="5"/>
  <c r="I1949" i="5" s="1"/>
  <c r="D1948" i="5"/>
  <c r="I1948" i="5" s="1"/>
  <c r="D1947" i="5"/>
  <c r="I1947" i="5" s="1"/>
  <c r="D1946" i="5"/>
  <c r="I1946" i="5" s="1"/>
  <c r="D1945" i="5"/>
  <c r="I1945" i="5" s="1"/>
  <c r="D1944" i="5"/>
  <c r="I1944" i="5" s="1"/>
  <c r="D1943" i="5"/>
  <c r="I1943" i="5" s="1"/>
  <c r="D1942" i="5"/>
  <c r="I1942" i="5" s="1"/>
  <c r="D1941" i="5"/>
  <c r="I1941" i="5" s="1"/>
  <c r="D1940" i="5"/>
  <c r="I1940" i="5" s="1"/>
  <c r="D1939" i="5"/>
  <c r="I1939" i="5" s="1"/>
  <c r="D1938" i="5"/>
  <c r="I1938" i="5" s="1"/>
  <c r="D1937" i="5"/>
  <c r="I1937" i="5" s="1"/>
  <c r="D1936" i="5"/>
  <c r="I1936" i="5" s="1"/>
  <c r="D1935" i="5"/>
  <c r="I1935" i="5" s="1"/>
  <c r="D1934" i="5"/>
  <c r="I1934" i="5" s="1"/>
  <c r="D1933" i="5"/>
  <c r="I1933" i="5" s="1"/>
  <c r="D1932" i="5"/>
  <c r="I1932" i="5" s="1"/>
  <c r="D1931" i="5"/>
  <c r="I1931" i="5" s="1"/>
  <c r="D1930" i="5"/>
  <c r="I1930" i="5" s="1"/>
  <c r="D1929" i="5"/>
  <c r="I1929" i="5" s="1"/>
  <c r="D1928" i="5"/>
  <c r="I1928" i="5" s="1"/>
  <c r="D1927" i="5"/>
  <c r="I1927" i="5" s="1"/>
  <c r="D1926" i="5"/>
  <c r="I1926" i="5" s="1"/>
  <c r="D1925" i="5"/>
  <c r="I1925" i="5" s="1"/>
  <c r="D1924" i="5"/>
  <c r="I1924" i="5" s="1"/>
  <c r="D1923" i="5"/>
  <c r="I1923" i="5" s="1"/>
  <c r="D1922" i="5"/>
  <c r="I1922" i="5" s="1"/>
  <c r="D1921" i="5"/>
  <c r="I1921" i="5" s="1"/>
  <c r="D1920" i="5"/>
  <c r="I1920" i="5" s="1"/>
  <c r="D1919" i="5"/>
  <c r="I1919" i="5" s="1"/>
  <c r="D1918" i="5"/>
  <c r="I1918" i="5" s="1"/>
  <c r="D1917" i="5"/>
  <c r="I1917" i="5" s="1"/>
  <c r="D1916" i="5"/>
  <c r="I1916" i="5" s="1"/>
  <c r="D1915" i="5"/>
  <c r="I1915" i="5" s="1"/>
  <c r="D1914" i="5"/>
  <c r="I1914" i="5" s="1"/>
  <c r="D1913" i="5"/>
  <c r="I1913" i="5" s="1"/>
  <c r="D1912" i="5"/>
  <c r="I1912" i="5" s="1"/>
  <c r="D1911" i="5"/>
  <c r="I1911" i="5" s="1"/>
  <c r="D1910" i="5"/>
  <c r="I1910" i="5" s="1"/>
  <c r="D1909" i="5"/>
  <c r="I1909" i="5" s="1"/>
  <c r="D1908" i="5"/>
  <c r="I1908" i="5" s="1"/>
  <c r="D1907" i="5"/>
  <c r="I1907" i="5" s="1"/>
  <c r="D1906" i="5"/>
  <c r="I1906" i="5" s="1"/>
  <c r="D1905" i="5"/>
  <c r="I1905" i="5" s="1"/>
  <c r="D1904" i="5"/>
  <c r="I1904" i="5" s="1"/>
  <c r="D1903" i="5"/>
  <c r="I1903" i="5" s="1"/>
  <c r="D1902" i="5"/>
  <c r="I1902" i="5" s="1"/>
  <c r="D1901" i="5"/>
  <c r="I1901" i="5" s="1"/>
  <c r="D1900" i="5"/>
  <c r="I1900" i="5" s="1"/>
  <c r="D1899" i="5"/>
  <c r="I1899" i="5" s="1"/>
  <c r="D1898" i="5"/>
  <c r="I1898" i="5" s="1"/>
  <c r="D1897" i="5"/>
  <c r="I1897" i="5" s="1"/>
  <c r="D1896" i="5"/>
  <c r="I1896" i="5" s="1"/>
  <c r="D1895" i="5"/>
  <c r="I1895" i="5" s="1"/>
  <c r="D1894" i="5"/>
  <c r="I1894" i="5" s="1"/>
  <c r="D1893" i="5"/>
  <c r="I1893" i="5" s="1"/>
  <c r="D1892" i="5"/>
  <c r="I1892" i="5" s="1"/>
  <c r="D1891" i="5"/>
  <c r="I1891" i="5" s="1"/>
  <c r="D1890" i="5"/>
  <c r="I1890" i="5" s="1"/>
  <c r="D1889" i="5"/>
  <c r="I1889" i="5" s="1"/>
  <c r="D1888" i="5"/>
  <c r="I1888" i="5" s="1"/>
  <c r="D1887" i="5"/>
  <c r="I1887" i="5" s="1"/>
  <c r="D1886" i="5"/>
  <c r="I1886" i="5" s="1"/>
  <c r="D1885" i="5"/>
  <c r="I1885" i="5" s="1"/>
  <c r="D1884" i="5"/>
  <c r="I1884" i="5" s="1"/>
  <c r="D1883" i="5"/>
  <c r="I1883" i="5" s="1"/>
  <c r="D1882" i="5"/>
  <c r="I1882" i="5" s="1"/>
  <c r="D1881" i="5"/>
  <c r="I1881" i="5" s="1"/>
  <c r="D1880" i="5"/>
  <c r="I1880" i="5" s="1"/>
  <c r="D1879" i="5"/>
  <c r="I1879" i="5" s="1"/>
  <c r="D1878" i="5"/>
  <c r="I1878" i="5" s="1"/>
  <c r="D1877" i="5"/>
  <c r="I1877" i="5" s="1"/>
  <c r="D1876" i="5"/>
  <c r="I1876" i="5" s="1"/>
  <c r="D1875" i="5"/>
  <c r="I1875" i="5" s="1"/>
  <c r="D1874" i="5"/>
  <c r="I1874" i="5" s="1"/>
  <c r="D1873" i="5"/>
  <c r="I1873" i="5" s="1"/>
  <c r="D1872" i="5"/>
  <c r="I1872" i="5" s="1"/>
  <c r="D1871" i="5"/>
  <c r="I1871" i="5" s="1"/>
  <c r="D1870" i="5"/>
  <c r="I1870" i="5" s="1"/>
  <c r="D1869" i="5"/>
  <c r="I1869" i="5" s="1"/>
  <c r="D1868" i="5"/>
  <c r="I1868" i="5" s="1"/>
  <c r="D1867" i="5"/>
  <c r="I1867" i="5" s="1"/>
  <c r="D1866" i="5"/>
  <c r="I1866" i="5" s="1"/>
  <c r="D1865" i="5"/>
  <c r="I1865" i="5" s="1"/>
  <c r="D1864" i="5"/>
  <c r="I1864" i="5" s="1"/>
  <c r="D1863" i="5"/>
  <c r="I1863" i="5" s="1"/>
  <c r="D1862" i="5"/>
  <c r="I1862" i="5" s="1"/>
  <c r="D1861" i="5"/>
  <c r="I1861" i="5" s="1"/>
  <c r="D1860" i="5"/>
  <c r="I1860" i="5" s="1"/>
  <c r="D1859" i="5"/>
  <c r="I1859" i="5" s="1"/>
  <c r="D1858" i="5"/>
  <c r="I1858" i="5" s="1"/>
  <c r="D1857" i="5"/>
  <c r="I1857" i="5" s="1"/>
  <c r="D1856" i="5"/>
  <c r="I1856" i="5" s="1"/>
  <c r="D1855" i="5"/>
  <c r="I1855" i="5" s="1"/>
  <c r="D1854" i="5"/>
  <c r="I1854" i="5" s="1"/>
  <c r="D1853" i="5"/>
  <c r="I1853" i="5" s="1"/>
  <c r="D1852" i="5"/>
  <c r="I1852" i="5" s="1"/>
  <c r="D1851" i="5"/>
  <c r="I1851" i="5" s="1"/>
  <c r="D1850" i="5"/>
  <c r="I1850" i="5" s="1"/>
  <c r="D1849" i="5"/>
  <c r="I1849" i="5" s="1"/>
  <c r="D1848" i="5"/>
  <c r="I1848" i="5" s="1"/>
  <c r="D1847" i="5"/>
  <c r="I1847" i="5" s="1"/>
  <c r="D1846" i="5"/>
  <c r="I1846" i="5" s="1"/>
  <c r="D1845" i="5"/>
  <c r="I1845" i="5" s="1"/>
  <c r="D1844" i="5"/>
  <c r="I1844" i="5" s="1"/>
  <c r="D1843" i="5"/>
  <c r="I1843" i="5" s="1"/>
  <c r="D1842" i="5"/>
  <c r="I1842" i="5" s="1"/>
  <c r="D1841" i="5"/>
  <c r="I1841" i="5" s="1"/>
  <c r="D1840" i="5"/>
  <c r="I1840" i="5" s="1"/>
  <c r="D1839" i="5"/>
  <c r="I1839" i="5" s="1"/>
  <c r="D1838" i="5"/>
  <c r="I1838" i="5" s="1"/>
  <c r="D1837" i="5"/>
  <c r="I1837" i="5" s="1"/>
  <c r="D1836" i="5"/>
  <c r="I1836" i="5" s="1"/>
  <c r="D1835" i="5"/>
  <c r="I1835" i="5" s="1"/>
  <c r="D1834" i="5"/>
  <c r="I1834" i="5" s="1"/>
  <c r="D1833" i="5"/>
  <c r="I1833" i="5" s="1"/>
  <c r="D1832" i="5"/>
  <c r="I1832" i="5" s="1"/>
  <c r="D1831" i="5"/>
  <c r="I1831" i="5" s="1"/>
  <c r="D1830" i="5"/>
  <c r="I1830" i="5" s="1"/>
  <c r="D1829" i="5"/>
  <c r="I1829" i="5" s="1"/>
  <c r="D1828" i="5"/>
  <c r="I1828" i="5" s="1"/>
  <c r="D1827" i="5"/>
  <c r="I1827" i="5" s="1"/>
  <c r="D1826" i="5"/>
  <c r="I1826" i="5" s="1"/>
  <c r="D1825" i="5"/>
  <c r="I1825" i="5" s="1"/>
  <c r="D1824" i="5"/>
  <c r="I1824" i="5" s="1"/>
  <c r="D1823" i="5"/>
  <c r="I1823" i="5" s="1"/>
  <c r="D1822" i="5"/>
  <c r="I1822" i="5" s="1"/>
  <c r="D1821" i="5"/>
  <c r="I1821" i="5" s="1"/>
  <c r="D1820" i="5"/>
  <c r="I1820" i="5" s="1"/>
  <c r="D1819" i="5"/>
  <c r="I1819" i="5" s="1"/>
  <c r="D1818" i="5"/>
  <c r="I1818" i="5" s="1"/>
  <c r="D1817" i="5"/>
  <c r="I1817" i="5" s="1"/>
  <c r="D1816" i="5"/>
  <c r="I1816" i="5" s="1"/>
  <c r="D1815" i="5"/>
  <c r="I1815" i="5" s="1"/>
  <c r="D1814" i="5"/>
  <c r="I1814" i="5" s="1"/>
  <c r="D1813" i="5"/>
  <c r="I1813" i="5" s="1"/>
  <c r="D1812" i="5"/>
  <c r="I1812" i="5" s="1"/>
  <c r="D1811" i="5"/>
  <c r="I1811" i="5" s="1"/>
  <c r="D1810" i="5"/>
  <c r="I1810" i="5" s="1"/>
  <c r="D1809" i="5"/>
  <c r="I1809" i="5" s="1"/>
  <c r="D1808" i="5"/>
  <c r="I1808" i="5" s="1"/>
  <c r="D1807" i="5"/>
  <c r="I1807" i="5" s="1"/>
  <c r="D1806" i="5"/>
  <c r="I1806" i="5" s="1"/>
  <c r="D1805" i="5"/>
  <c r="I1805" i="5" s="1"/>
  <c r="D1804" i="5"/>
  <c r="I1804" i="5" s="1"/>
  <c r="D1803" i="5"/>
  <c r="I1803" i="5" s="1"/>
  <c r="D1802" i="5"/>
  <c r="I1802" i="5" s="1"/>
  <c r="D1801" i="5"/>
  <c r="I1801" i="5" s="1"/>
  <c r="D1800" i="5"/>
  <c r="I1800" i="5" s="1"/>
  <c r="D1799" i="5"/>
  <c r="I1799" i="5" s="1"/>
  <c r="D1798" i="5"/>
  <c r="I1798" i="5" s="1"/>
  <c r="D1797" i="5"/>
  <c r="I1797" i="5" s="1"/>
  <c r="D1796" i="5"/>
  <c r="I1796" i="5" s="1"/>
  <c r="D1795" i="5"/>
  <c r="I1795" i="5" s="1"/>
  <c r="D1794" i="5"/>
  <c r="I1794" i="5" s="1"/>
  <c r="D1793" i="5"/>
  <c r="I1793" i="5" s="1"/>
  <c r="D1792" i="5"/>
  <c r="I1792" i="5" s="1"/>
  <c r="D1791" i="5"/>
  <c r="I1791" i="5" s="1"/>
  <c r="D1790" i="5"/>
  <c r="I1790" i="5" s="1"/>
  <c r="D1789" i="5"/>
  <c r="I1789" i="5" s="1"/>
  <c r="D1788" i="5"/>
  <c r="I1788" i="5" s="1"/>
  <c r="D1787" i="5"/>
  <c r="I1787" i="5" s="1"/>
  <c r="D1786" i="5"/>
  <c r="I1786" i="5" s="1"/>
  <c r="D1785" i="5"/>
  <c r="I1785" i="5" s="1"/>
  <c r="D1784" i="5"/>
  <c r="I1784" i="5" s="1"/>
  <c r="D1783" i="5"/>
  <c r="I1783" i="5" s="1"/>
  <c r="D1782" i="5"/>
  <c r="I1782" i="5" s="1"/>
  <c r="D1781" i="5"/>
  <c r="I1781" i="5" s="1"/>
  <c r="D1780" i="5"/>
  <c r="I1780" i="5" s="1"/>
  <c r="D1779" i="5"/>
  <c r="I1779" i="5" s="1"/>
  <c r="D1778" i="5"/>
  <c r="I1778" i="5" s="1"/>
  <c r="D1777" i="5"/>
  <c r="I1777" i="5" s="1"/>
  <c r="D1776" i="5"/>
  <c r="I1776" i="5" s="1"/>
  <c r="D1775" i="5"/>
  <c r="I1775" i="5" s="1"/>
  <c r="D1774" i="5"/>
  <c r="I1774" i="5" s="1"/>
  <c r="D1773" i="5"/>
  <c r="I1773" i="5" s="1"/>
  <c r="D1772" i="5"/>
  <c r="I1772" i="5" s="1"/>
  <c r="D1771" i="5"/>
  <c r="I1771" i="5" s="1"/>
  <c r="D1770" i="5"/>
  <c r="I1770" i="5" s="1"/>
  <c r="D1769" i="5"/>
  <c r="I1769" i="5" s="1"/>
  <c r="D1768" i="5"/>
  <c r="I1768" i="5" s="1"/>
  <c r="D1767" i="5"/>
  <c r="I1767" i="5" s="1"/>
  <c r="D1766" i="5"/>
  <c r="I1766" i="5" s="1"/>
  <c r="D1765" i="5"/>
  <c r="I1765" i="5" s="1"/>
  <c r="D1764" i="5"/>
  <c r="I1764" i="5" s="1"/>
  <c r="D1763" i="5"/>
  <c r="I1763" i="5" s="1"/>
  <c r="D1762" i="5"/>
  <c r="I1762" i="5" s="1"/>
  <c r="D1761" i="5"/>
  <c r="I1761" i="5" s="1"/>
  <c r="D1760" i="5"/>
  <c r="I1760" i="5" s="1"/>
  <c r="D1759" i="5"/>
  <c r="I1759" i="5" s="1"/>
  <c r="D1758" i="5"/>
  <c r="I1758" i="5" s="1"/>
  <c r="D1757" i="5"/>
  <c r="I1757" i="5" s="1"/>
  <c r="D1756" i="5"/>
  <c r="I1756" i="5" s="1"/>
  <c r="D1755" i="5"/>
  <c r="I1755" i="5" s="1"/>
  <c r="D1754" i="5"/>
  <c r="I1754" i="5" s="1"/>
  <c r="D1753" i="5"/>
  <c r="I1753" i="5" s="1"/>
  <c r="D1752" i="5"/>
  <c r="I1752" i="5" s="1"/>
  <c r="D1751" i="5"/>
  <c r="I1751" i="5" s="1"/>
  <c r="D1750" i="5"/>
  <c r="I1750" i="5" s="1"/>
  <c r="D1749" i="5"/>
  <c r="I1749" i="5" s="1"/>
  <c r="D1748" i="5"/>
  <c r="I1748" i="5" s="1"/>
  <c r="D1747" i="5"/>
  <c r="I1747" i="5" s="1"/>
  <c r="D1746" i="5"/>
  <c r="I1746" i="5" s="1"/>
  <c r="D1745" i="5"/>
  <c r="I1745" i="5" s="1"/>
  <c r="D1744" i="5"/>
  <c r="I1744" i="5" s="1"/>
  <c r="D1743" i="5"/>
  <c r="I1743" i="5" s="1"/>
  <c r="D1742" i="5"/>
  <c r="I1742" i="5" s="1"/>
  <c r="D1741" i="5"/>
  <c r="I1741" i="5" s="1"/>
  <c r="D1740" i="5"/>
  <c r="I1740" i="5" s="1"/>
  <c r="D1739" i="5"/>
  <c r="I1739" i="5" s="1"/>
  <c r="D1738" i="5"/>
  <c r="I1738" i="5" s="1"/>
  <c r="D1737" i="5"/>
  <c r="I1737" i="5" s="1"/>
  <c r="D1736" i="5"/>
  <c r="I1736" i="5" s="1"/>
  <c r="D1735" i="5"/>
  <c r="I1735" i="5" s="1"/>
  <c r="D1734" i="5"/>
  <c r="I1734" i="5" s="1"/>
  <c r="D1733" i="5"/>
  <c r="I1733" i="5" s="1"/>
  <c r="D1732" i="5"/>
  <c r="I1732" i="5" s="1"/>
  <c r="D1731" i="5"/>
  <c r="I1731" i="5" s="1"/>
  <c r="D1730" i="5"/>
  <c r="I1730" i="5" s="1"/>
  <c r="D1729" i="5"/>
  <c r="I1729" i="5" s="1"/>
  <c r="D1728" i="5"/>
  <c r="I1728" i="5" s="1"/>
  <c r="D1727" i="5"/>
  <c r="I1727" i="5" s="1"/>
  <c r="D1726" i="5"/>
  <c r="I1726" i="5" s="1"/>
  <c r="D1725" i="5"/>
  <c r="I1725" i="5" s="1"/>
  <c r="D1724" i="5"/>
  <c r="I1724" i="5" s="1"/>
  <c r="D1723" i="5"/>
  <c r="I1723" i="5" s="1"/>
  <c r="D1722" i="5"/>
  <c r="I1722" i="5" s="1"/>
  <c r="D1721" i="5"/>
  <c r="I1721" i="5" s="1"/>
  <c r="D1720" i="5"/>
  <c r="I1720" i="5" s="1"/>
  <c r="D1719" i="5"/>
  <c r="I1719" i="5" s="1"/>
  <c r="D1718" i="5"/>
  <c r="I1718" i="5" s="1"/>
  <c r="D1717" i="5"/>
  <c r="I1717" i="5" s="1"/>
  <c r="D1716" i="5"/>
  <c r="I1716" i="5" s="1"/>
  <c r="D1715" i="5"/>
  <c r="I1715" i="5" s="1"/>
  <c r="D1714" i="5"/>
  <c r="I1714" i="5" s="1"/>
  <c r="D1713" i="5"/>
  <c r="I1713" i="5" s="1"/>
  <c r="D1712" i="5"/>
  <c r="I1712" i="5" s="1"/>
  <c r="D1711" i="5"/>
  <c r="I1711" i="5" s="1"/>
  <c r="D1710" i="5"/>
  <c r="I1710" i="5" s="1"/>
  <c r="D1709" i="5"/>
  <c r="I1709" i="5" s="1"/>
  <c r="D1708" i="5"/>
  <c r="I1708" i="5" s="1"/>
  <c r="D1707" i="5"/>
  <c r="I1707" i="5" s="1"/>
  <c r="D1706" i="5"/>
  <c r="I1706" i="5" s="1"/>
  <c r="D1705" i="5"/>
  <c r="I1705" i="5" s="1"/>
  <c r="D1704" i="5"/>
  <c r="I1704" i="5" s="1"/>
  <c r="D1703" i="5"/>
  <c r="I1703" i="5" s="1"/>
  <c r="D1702" i="5"/>
  <c r="I1702" i="5" s="1"/>
  <c r="D1701" i="5"/>
  <c r="I1701" i="5" s="1"/>
  <c r="D1700" i="5"/>
  <c r="I1700" i="5" s="1"/>
  <c r="D1699" i="5"/>
  <c r="I1699" i="5" s="1"/>
  <c r="D1698" i="5"/>
  <c r="I1698" i="5" s="1"/>
  <c r="D1697" i="5"/>
  <c r="I1697" i="5" s="1"/>
  <c r="D1696" i="5"/>
  <c r="I1696" i="5" s="1"/>
  <c r="D1695" i="5"/>
  <c r="I1695" i="5" s="1"/>
  <c r="D1694" i="5"/>
  <c r="I1694" i="5" s="1"/>
  <c r="D1693" i="5"/>
  <c r="I1693" i="5" s="1"/>
  <c r="D1692" i="5"/>
  <c r="I1692" i="5" s="1"/>
  <c r="D1691" i="5"/>
  <c r="I1691" i="5" s="1"/>
  <c r="D1690" i="5"/>
  <c r="I1690" i="5" s="1"/>
  <c r="D1689" i="5"/>
  <c r="I1689" i="5" s="1"/>
  <c r="D1688" i="5"/>
  <c r="I1688" i="5" s="1"/>
  <c r="D1687" i="5"/>
  <c r="I1687" i="5" s="1"/>
  <c r="D1686" i="5"/>
  <c r="I1686" i="5" s="1"/>
  <c r="D1685" i="5"/>
  <c r="I1685" i="5" s="1"/>
  <c r="D1684" i="5"/>
  <c r="I1684" i="5" s="1"/>
  <c r="D1683" i="5"/>
  <c r="I1683" i="5" s="1"/>
  <c r="D1682" i="5"/>
  <c r="I1682" i="5" s="1"/>
  <c r="D1681" i="5"/>
  <c r="I1681" i="5" s="1"/>
  <c r="D1680" i="5"/>
  <c r="I1680" i="5" s="1"/>
  <c r="D1679" i="5"/>
  <c r="I1679" i="5" s="1"/>
  <c r="D1678" i="5"/>
  <c r="I1678" i="5" s="1"/>
  <c r="D1677" i="5"/>
  <c r="I1677" i="5" s="1"/>
  <c r="D1676" i="5"/>
  <c r="I1676" i="5" s="1"/>
  <c r="D1675" i="5"/>
  <c r="I1675" i="5" s="1"/>
  <c r="D1674" i="5"/>
  <c r="I1674" i="5" s="1"/>
  <c r="D1673" i="5"/>
  <c r="I1673" i="5" s="1"/>
  <c r="D1672" i="5"/>
  <c r="I1672" i="5" s="1"/>
  <c r="D1671" i="5"/>
  <c r="I1671" i="5" s="1"/>
  <c r="D1670" i="5"/>
  <c r="I1670" i="5" s="1"/>
  <c r="D1669" i="5"/>
  <c r="I1669" i="5" s="1"/>
  <c r="D1668" i="5"/>
  <c r="I1668" i="5" s="1"/>
  <c r="D1667" i="5"/>
  <c r="I1667" i="5" s="1"/>
  <c r="D1666" i="5"/>
  <c r="I1666" i="5" s="1"/>
  <c r="D1665" i="5"/>
  <c r="I1665" i="5" s="1"/>
  <c r="D1664" i="5"/>
  <c r="I1664" i="5" s="1"/>
  <c r="D1663" i="5"/>
  <c r="I1663" i="5" s="1"/>
  <c r="D1662" i="5"/>
  <c r="I1662" i="5" s="1"/>
  <c r="D1661" i="5"/>
  <c r="I1661" i="5" s="1"/>
  <c r="D1660" i="5"/>
  <c r="I1660" i="5" s="1"/>
  <c r="D1659" i="5"/>
  <c r="I1659" i="5" s="1"/>
  <c r="D1658" i="5"/>
  <c r="I1658" i="5" s="1"/>
  <c r="D1657" i="5"/>
  <c r="I1657" i="5" s="1"/>
  <c r="D1656" i="5"/>
  <c r="I1656" i="5" s="1"/>
  <c r="D1655" i="5"/>
  <c r="I1655" i="5" s="1"/>
  <c r="D1654" i="5"/>
  <c r="I1654" i="5" s="1"/>
  <c r="D1653" i="5"/>
  <c r="I1653" i="5" s="1"/>
  <c r="D1652" i="5"/>
  <c r="I1652" i="5" s="1"/>
  <c r="D1651" i="5"/>
  <c r="I1651" i="5" s="1"/>
  <c r="D1650" i="5"/>
  <c r="I1650" i="5" s="1"/>
  <c r="D1649" i="5"/>
  <c r="I1649" i="5" s="1"/>
  <c r="D1648" i="5"/>
  <c r="I1648" i="5" s="1"/>
  <c r="D1647" i="5"/>
  <c r="I1647" i="5" s="1"/>
  <c r="D1646" i="5"/>
  <c r="I1646" i="5" s="1"/>
  <c r="D1645" i="5"/>
  <c r="I1645" i="5" s="1"/>
  <c r="D1644" i="5"/>
  <c r="I1644" i="5" s="1"/>
  <c r="D1643" i="5"/>
  <c r="I1643" i="5" s="1"/>
  <c r="D1642" i="5"/>
  <c r="I1642" i="5" s="1"/>
  <c r="D1641" i="5"/>
  <c r="I1641" i="5" s="1"/>
  <c r="D1640" i="5"/>
  <c r="I1640" i="5" s="1"/>
  <c r="D1639" i="5"/>
  <c r="I1639" i="5" s="1"/>
  <c r="D1638" i="5"/>
  <c r="I1638" i="5" s="1"/>
  <c r="D1637" i="5"/>
  <c r="I1637" i="5" s="1"/>
  <c r="D1636" i="5"/>
  <c r="I1636" i="5" s="1"/>
  <c r="D1635" i="5"/>
  <c r="I1635" i="5" s="1"/>
  <c r="D1634" i="5"/>
  <c r="I1634" i="5" s="1"/>
  <c r="D1633" i="5"/>
  <c r="I1633" i="5" s="1"/>
  <c r="D1632" i="5"/>
  <c r="I1632" i="5" s="1"/>
  <c r="D1631" i="5"/>
  <c r="I1631" i="5" s="1"/>
  <c r="D1630" i="5"/>
  <c r="I1630" i="5" s="1"/>
  <c r="D1629" i="5"/>
  <c r="I1629" i="5" s="1"/>
  <c r="D1628" i="5"/>
  <c r="I1628" i="5" s="1"/>
  <c r="D1627" i="5"/>
  <c r="I1627" i="5" s="1"/>
  <c r="D1626" i="5"/>
  <c r="I1626" i="5" s="1"/>
  <c r="D1625" i="5"/>
  <c r="I1625" i="5" s="1"/>
  <c r="D1624" i="5"/>
  <c r="I1624" i="5" s="1"/>
  <c r="D1623" i="5"/>
  <c r="I1623" i="5" s="1"/>
  <c r="D1622" i="5"/>
  <c r="I1622" i="5" s="1"/>
  <c r="D1621" i="5"/>
  <c r="I1621" i="5" s="1"/>
  <c r="D1620" i="5"/>
  <c r="I1620" i="5" s="1"/>
  <c r="D1619" i="5"/>
  <c r="I1619" i="5" s="1"/>
  <c r="D1618" i="5"/>
  <c r="I1618" i="5" s="1"/>
  <c r="D1617" i="5"/>
  <c r="I1617" i="5" s="1"/>
  <c r="D1616" i="5"/>
  <c r="I1616" i="5" s="1"/>
  <c r="D1615" i="5"/>
  <c r="I1615" i="5" s="1"/>
  <c r="D1614" i="5"/>
  <c r="I1614" i="5" s="1"/>
  <c r="D1613" i="5"/>
  <c r="I1613" i="5" s="1"/>
  <c r="D1612" i="5"/>
  <c r="I1612" i="5" s="1"/>
  <c r="D1611" i="5"/>
  <c r="I1611" i="5" s="1"/>
  <c r="D1610" i="5"/>
  <c r="I1610" i="5" s="1"/>
  <c r="D1609" i="5"/>
  <c r="I1609" i="5" s="1"/>
  <c r="D1608" i="5"/>
  <c r="I1608" i="5" s="1"/>
  <c r="D1607" i="5"/>
  <c r="I1607" i="5" s="1"/>
  <c r="D1606" i="5"/>
  <c r="I1606" i="5" s="1"/>
  <c r="D1605" i="5"/>
  <c r="I1605" i="5" s="1"/>
  <c r="D1604" i="5"/>
  <c r="I1604" i="5" s="1"/>
  <c r="D1603" i="5"/>
  <c r="I1603" i="5" s="1"/>
  <c r="D1602" i="5"/>
  <c r="I1602" i="5" s="1"/>
  <c r="D1601" i="5"/>
  <c r="I1601" i="5" s="1"/>
  <c r="D1600" i="5"/>
  <c r="I1600" i="5" s="1"/>
  <c r="D1599" i="5"/>
  <c r="I1599" i="5" s="1"/>
  <c r="D1598" i="5"/>
  <c r="I1598" i="5" s="1"/>
  <c r="D1597" i="5"/>
  <c r="I1597" i="5" s="1"/>
  <c r="D1596" i="5"/>
  <c r="I1596" i="5" s="1"/>
  <c r="D1595" i="5"/>
  <c r="I1595" i="5" s="1"/>
  <c r="D1594" i="5"/>
  <c r="I1594" i="5" s="1"/>
  <c r="D1593" i="5"/>
  <c r="I1593" i="5" s="1"/>
  <c r="D1592" i="5"/>
  <c r="I1592" i="5" s="1"/>
  <c r="D1591" i="5"/>
  <c r="I1591" i="5" s="1"/>
  <c r="D1590" i="5"/>
  <c r="I1590" i="5" s="1"/>
  <c r="D1589" i="5"/>
  <c r="I1589" i="5" s="1"/>
  <c r="D1588" i="5"/>
  <c r="I1588" i="5" s="1"/>
  <c r="D1587" i="5"/>
  <c r="I1587" i="5" s="1"/>
  <c r="D1586" i="5"/>
  <c r="I1586" i="5" s="1"/>
  <c r="D1585" i="5"/>
  <c r="I1585" i="5" s="1"/>
  <c r="D1584" i="5"/>
  <c r="I1584" i="5" s="1"/>
  <c r="D1583" i="5"/>
  <c r="I1583" i="5" s="1"/>
  <c r="D1582" i="5"/>
  <c r="I1582" i="5" s="1"/>
  <c r="D1581" i="5"/>
  <c r="I1581" i="5" s="1"/>
  <c r="D1580" i="5"/>
  <c r="I1580" i="5" s="1"/>
  <c r="D1579" i="5"/>
  <c r="I1579" i="5" s="1"/>
  <c r="D1578" i="5"/>
  <c r="I1578" i="5" s="1"/>
  <c r="D1577" i="5"/>
  <c r="I1577" i="5" s="1"/>
  <c r="D1576" i="5"/>
  <c r="I1576" i="5" s="1"/>
  <c r="D1575" i="5"/>
  <c r="I1575" i="5" s="1"/>
  <c r="D1574" i="5"/>
  <c r="I1574" i="5" s="1"/>
  <c r="D1573" i="5"/>
  <c r="I1573" i="5" s="1"/>
  <c r="D1572" i="5"/>
  <c r="I1572" i="5" s="1"/>
  <c r="D1571" i="5"/>
  <c r="I1571" i="5" s="1"/>
  <c r="D1570" i="5"/>
  <c r="I1570" i="5" s="1"/>
  <c r="D1569" i="5"/>
  <c r="I1569" i="5" s="1"/>
  <c r="D1568" i="5"/>
  <c r="I1568" i="5" s="1"/>
  <c r="D1567" i="5"/>
  <c r="I1567" i="5" s="1"/>
  <c r="D1566" i="5"/>
  <c r="I1566" i="5" s="1"/>
  <c r="D1565" i="5"/>
  <c r="I1565" i="5" s="1"/>
  <c r="D1564" i="5"/>
  <c r="I1564" i="5" s="1"/>
  <c r="D1563" i="5"/>
  <c r="I1563" i="5" s="1"/>
  <c r="D1562" i="5"/>
  <c r="I1562" i="5" s="1"/>
  <c r="D1561" i="5"/>
  <c r="I1561" i="5" s="1"/>
  <c r="D1560" i="5"/>
  <c r="I1560" i="5" s="1"/>
  <c r="D1559" i="5"/>
  <c r="I1559" i="5" s="1"/>
  <c r="D1558" i="5"/>
  <c r="I1558" i="5" s="1"/>
  <c r="D1557" i="5"/>
  <c r="I1557" i="5" s="1"/>
  <c r="D1556" i="5"/>
  <c r="I1556" i="5" s="1"/>
  <c r="D1555" i="5"/>
  <c r="I1555" i="5" s="1"/>
  <c r="D1554" i="5"/>
  <c r="I1554" i="5" s="1"/>
  <c r="D1553" i="5"/>
  <c r="I1553" i="5" s="1"/>
  <c r="D1552" i="5"/>
  <c r="I1552" i="5" s="1"/>
  <c r="D1551" i="5"/>
  <c r="I1551" i="5" s="1"/>
  <c r="D1550" i="5"/>
  <c r="I1550" i="5" s="1"/>
  <c r="D1549" i="5"/>
  <c r="I1549" i="5" s="1"/>
  <c r="D1548" i="5"/>
  <c r="I1548" i="5" s="1"/>
  <c r="D1547" i="5"/>
  <c r="I1547" i="5" s="1"/>
  <c r="D1546" i="5"/>
  <c r="I1546" i="5" s="1"/>
  <c r="D1545" i="5"/>
  <c r="I1545" i="5" s="1"/>
  <c r="D1544" i="5"/>
  <c r="I1544" i="5" s="1"/>
  <c r="D1543" i="5"/>
  <c r="I1543" i="5" s="1"/>
  <c r="D1542" i="5"/>
  <c r="I1542" i="5" s="1"/>
  <c r="D1541" i="5"/>
  <c r="I1541" i="5" s="1"/>
  <c r="D1540" i="5"/>
  <c r="I1540" i="5" s="1"/>
  <c r="D1539" i="5"/>
  <c r="I1539" i="5" s="1"/>
  <c r="D1538" i="5"/>
  <c r="I1538" i="5" s="1"/>
  <c r="D1537" i="5"/>
  <c r="I1537" i="5" s="1"/>
  <c r="D1536" i="5"/>
  <c r="I1536" i="5" s="1"/>
  <c r="D1535" i="5"/>
  <c r="I1535" i="5" s="1"/>
  <c r="D1534" i="5"/>
  <c r="I1534" i="5" s="1"/>
  <c r="D1533" i="5"/>
  <c r="I1533" i="5" s="1"/>
  <c r="D1532" i="5"/>
  <c r="I1532" i="5" s="1"/>
  <c r="D1531" i="5"/>
  <c r="I1531" i="5" s="1"/>
  <c r="D1530" i="5"/>
  <c r="I1530" i="5" s="1"/>
  <c r="D1529" i="5"/>
  <c r="I1529" i="5" s="1"/>
  <c r="D1528" i="5"/>
  <c r="I1528" i="5" s="1"/>
  <c r="D1527" i="5"/>
  <c r="I1527" i="5" s="1"/>
  <c r="D1526" i="5"/>
  <c r="I1526" i="5" s="1"/>
  <c r="D1525" i="5"/>
  <c r="I1525" i="5" s="1"/>
  <c r="D1524" i="5"/>
  <c r="I1524" i="5" s="1"/>
  <c r="D1523" i="5"/>
  <c r="I1523" i="5" s="1"/>
  <c r="D1522" i="5"/>
  <c r="I1522" i="5" s="1"/>
  <c r="D1521" i="5"/>
  <c r="I1521" i="5" s="1"/>
  <c r="D1520" i="5"/>
  <c r="I1520" i="5" s="1"/>
  <c r="D1519" i="5"/>
  <c r="I1519" i="5" s="1"/>
  <c r="D1518" i="5"/>
  <c r="I1518" i="5" s="1"/>
  <c r="D1517" i="5"/>
  <c r="I1517" i="5" s="1"/>
  <c r="D1516" i="5"/>
  <c r="I1516" i="5" s="1"/>
  <c r="D1515" i="5"/>
  <c r="I1515" i="5" s="1"/>
  <c r="D1514" i="5"/>
  <c r="I1514" i="5" s="1"/>
  <c r="D1513" i="5"/>
  <c r="I1513" i="5" s="1"/>
  <c r="D1512" i="5"/>
  <c r="I1512" i="5" s="1"/>
  <c r="D1511" i="5"/>
  <c r="I1511" i="5" s="1"/>
  <c r="D1510" i="5"/>
  <c r="I1510" i="5" s="1"/>
  <c r="D1509" i="5"/>
  <c r="I1509" i="5" s="1"/>
  <c r="D1508" i="5"/>
  <c r="I1508" i="5" s="1"/>
  <c r="D1507" i="5"/>
  <c r="I1507" i="5" s="1"/>
  <c r="D1506" i="5"/>
  <c r="I1506" i="5" s="1"/>
  <c r="D1505" i="5"/>
  <c r="I1505" i="5" s="1"/>
  <c r="D1504" i="5"/>
  <c r="I1504" i="5" s="1"/>
  <c r="D1503" i="5"/>
  <c r="I1503" i="5" s="1"/>
  <c r="D1502" i="5"/>
  <c r="I1502" i="5" s="1"/>
  <c r="D1501" i="5"/>
  <c r="I1501" i="5" s="1"/>
  <c r="D1500" i="5"/>
  <c r="I1500" i="5" s="1"/>
  <c r="D1499" i="5"/>
  <c r="I1499" i="5" s="1"/>
  <c r="D1498" i="5"/>
  <c r="I1498" i="5" s="1"/>
  <c r="D1497" i="5"/>
  <c r="I1497" i="5" s="1"/>
  <c r="D1496" i="5"/>
  <c r="I1496" i="5" s="1"/>
  <c r="D1495" i="5"/>
  <c r="I1495" i="5" s="1"/>
  <c r="D1494" i="5"/>
  <c r="I1494" i="5" s="1"/>
  <c r="D1493" i="5"/>
  <c r="I1493" i="5" s="1"/>
  <c r="D1492" i="5"/>
  <c r="I1492" i="5" s="1"/>
  <c r="D1491" i="5"/>
  <c r="I1491" i="5" s="1"/>
  <c r="D1490" i="5"/>
  <c r="I1490" i="5" s="1"/>
  <c r="D1489" i="5"/>
  <c r="I1489" i="5" s="1"/>
  <c r="D1488" i="5"/>
  <c r="I1488" i="5" s="1"/>
  <c r="D1487" i="5"/>
  <c r="I1487" i="5" s="1"/>
  <c r="D1486" i="5"/>
  <c r="I1486" i="5" s="1"/>
  <c r="D1485" i="5"/>
  <c r="I1485" i="5" s="1"/>
  <c r="D1484" i="5"/>
  <c r="I1484" i="5" s="1"/>
  <c r="D1483" i="5"/>
  <c r="I1483" i="5" s="1"/>
  <c r="D1482" i="5"/>
  <c r="I1482" i="5" s="1"/>
  <c r="D1481" i="5"/>
  <c r="I1481" i="5" s="1"/>
  <c r="D1480" i="5"/>
  <c r="I1480" i="5" s="1"/>
  <c r="D1479" i="5"/>
  <c r="I1479" i="5" s="1"/>
  <c r="D1478" i="5"/>
  <c r="I1478" i="5" s="1"/>
  <c r="D1477" i="5"/>
  <c r="I1477" i="5" s="1"/>
  <c r="D1476" i="5"/>
  <c r="I1476" i="5" s="1"/>
  <c r="D1475" i="5"/>
  <c r="I1475" i="5" s="1"/>
  <c r="D1474" i="5"/>
  <c r="I1474" i="5" s="1"/>
  <c r="D1473" i="5"/>
  <c r="I1473" i="5" s="1"/>
  <c r="D1472" i="5"/>
  <c r="I1472" i="5" s="1"/>
  <c r="D1471" i="5"/>
  <c r="I1471" i="5" s="1"/>
  <c r="D1470" i="5"/>
  <c r="I1470" i="5" s="1"/>
  <c r="D1469" i="5"/>
  <c r="I1469" i="5" s="1"/>
  <c r="D1468" i="5"/>
  <c r="I1468" i="5" s="1"/>
  <c r="D1467" i="5"/>
  <c r="I1467" i="5" s="1"/>
  <c r="D1466" i="5"/>
  <c r="I1466" i="5" s="1"/>
  <c r="D1465" i="5"/>
  <c r="I1465" i="5" s="1"/>
  <c r="D1464" i="5"/>
  <c r="I1464" i="5" s="1"/>
  <c r="D1463" i="5"/>
  <c r="I1463" i="5" s="1"/>
  <c r="D1462" i="5"/>
  <c r="I1462" i="5" s="1"/>
  <c r="D1461" i="5"/>
  <c r="I1461" i="5" s="1"/>
  <c r="D1460" i="5"/>
  <c r="I1460" i="5" s="1"/>
  <c r="D1459" i="5"/>
  <c r="I1459" i="5" s="1"/>
  <c r="D1458" i="5"/>
  <c r="I1458" i="5" s="1"/>
  <c r="D1457" i="5"/>
  <c r="I1457" i="5" s="1"/>
  <c r="D1456" i="5"/>
  <c r="I1456" i="5" s="1"/>
  <c r="D1455" i="5"/>
  <c r="I1455" i="5" s="1"/>
  <c r="D1454" i="5"/>
  <c r="I1454" i="5" s="1"/>
  <c r="D1453" i="5"/>
  <c r="I1453" i="5" s="1"/>
  <c r="D1452" i="5"/>
  <c r="I1452" i="5" s="1"/>
  <c r="D1451" i="5"/>
  <c r="I1451" i="5" s="1"/>
  <c r="D1450" i="5"/>
  <c r="I1450" i="5" s="1"/>
  <c r="D1449" i="5"/>
  <c r="I1449" i="5" s="1"/>
  <c r="D1448" i="5"/>
  <c r="I1448" i="5" s="1"/>
  <c r="D1447" i="5"/>
  <c r="I1447" i="5" s="1"/>
  <c r="D1446" i="5"/>
  <c r="I1446" i="5" s="1"/>
  <c r="D1445" i="5"/>
  <c r="I1445" i="5" s="1"/>
  <c r="D1444" i="5"/>
  <c r="I1444" i="5" s="1"/>
  <c r="D1443" i="5"/>
  <c r="I1443" i="5" s="1"/>
  <c r="D1442" i="5"/>
  <c r="I1442" i="5" s="1"/>
  <c r="D1441" i="5"/>
  <c r="I1441" i="5" s="1"/>
  <c r="D1440" i="5"/>
  <c r="I1440" i="5" s="1"/>
  <c r="D1439" i="5"/>
  <c r="I1439" i="5" s="1"/>
  <c r="D1438" i="5"/>
  <c r="I1438" i="5" s="1"/>
  <c r="D1437" i="5"/>
  <c r="I1437" i="5" s="1"/>
  <c r="D1436" i="5"/>
  <c r="I1436" i="5" s="1"/>
  <c r="D1435" i="5"/>
  <c r="I1435" i="5" s="1"/>
  <c r="D1434" i="5"/>
  <c r="I1434" i="5" s="1"/>
  <c r="D1433" i="5"/>
  <c r="I1433" i="5" s="1"/>
  <c r="D1432" i="5"/>
  <c r="I1432" i="5" s="1"/>
  <c r="D1431" i="5"/>
  <c r="I1431" i="5" s="1"/>
  <c r="D1430" i="5"/>
  <c r="I1430" i="5" s="1"/>
  <c r="D1429" i="5"/>
  <c r="I1429" i="5" s="1"/>
  <c r="D1428" i="5"/>
  <c r="I1428" i="5" s="1"/>
  <c r="D1427" i="5"/>
  <c r="I1427" i="5" s="1"/>
  <c r="D1426" i="5"/>
  <c r="I1426" i="5" s="1"/>
  <c r="D1425" i="5"/>
  <c r="I1425" i="5" s="1"/>
  <c r="D1424" i="5"/>
  <c r="I1424" i="5" s="1"/>
  <c r="D1423" i="5"/>
  <c r="I1423" i="5" s="1"/>
  <c r="D1422" i="5"/>
  <c r="I1422" i="5" s="1"/>
  <c r="D1421" i="5"/>
  <c r="I1421" i="5" s="1"/>
  <c r="D1420" i="5"/>
  <c r="I1420" i="5" s="1"/>
  <c r="D1419" i="5"/>
  <c r="I1419" i="5" s="1"/>
  <c r="D1418" i="5"/>
  <c r="I1418" i="5" s="1"/>
  <c r="D1417" i="5"/>
  <c r="I1417" i="5" s="1"/>
  <c r="D1416" i="5"/>
  <c r="I1416" i="5" s="1"/>
  <c r="D1415" i="5"/>
  <c r="I1415" i="5" s="1"/>
  <c r="D1414" i="5"/>
  <c r="I1414" i="5" s="1"/>
  <c r="D1413" i="5"/>
  <c r="I1413" i="5" s="1"/>
  <c r="D1412" i="5"/>
  <c r="I1412" i="5" s="1"/>
  <c r="D1411" i="5"/>
  <c r="I1411" i="5" s="1"/>
  <c r="D1410" i="5"/>
  <c r="I1410" i="5" s="1"/>
  <c r="D1409" i="5"/>
  <c r="I1409" i="5" s="1"/>
  <c r="D1408" i="5"/>
  <c r="I1408" i="5" s="1"/>
  <c r="D1407" i="5"/>
  <c r="I1407" i="5" s="1"/>
  <c r="D1406" i="5"/>
  <c r="I1406" i="5" s="1"/>
  <c r="D1405" i="5"/>
  <c r="I1405" i="5" s="1"/>
  <c r="D1404" i="5"/>
  <c r="I1404" i="5" s="1"/>
  <c r="D1403" i="5"/>
  <c r="I1403" i="5" s="1"/>
  <c r="D1402" i="5"/>
  <c r="I1402" i="5" s="1"/>
  <c r="D1401" i="5"/>
  <c r="I1401" i="5" s="1"/>
  <c r="D1400" i="5"/>
  <c r="I1400" i="5" s="1"/>
  <c r="D1399" i="5"/>
  <c r="I1399" i="5" s="1"/>
  <c r="D1398" i="5"/>
  <c r="I1398" i="5" s="1"/>
  <c r="D1397" i="5"/>
  <c r="I1397" i="5" s="1"/>
  <c r="D1396" i="5"/>
  <c r="I1396" i="5" s="1"/>
  <c r="D1395" i="5"/>
  <c r="I1395" i="5" s="1"/>
  <c r="D1394" i="5"/>
  <c r="I1394" i="5" s="1"/>
  <c r="D1393" i="5"/>
  <c r="I1393" i="5" s="1"/>
  <c r="D1392" i="5"/>
  <c r="I1392" i="5" s="1"/>
  <c r="D1391" i="5"/>
  <c r="I1391" i="5" s="1"/>
  <c r="D1390" i="5"/>
  <c r="I1390" i="5" s="1"/>
  <c r="D1389" i="5"/>
  <c r="I1389" i="5" s="1"/>
  <c r="D1388" i="5"/>
  <c r="I1388" i="5" s="1"/>
  <c r="D1387" i="5"/>
  <c r="I1387" i="5" s="1"/>
  <c r="D1386" i="5"/>
  <c r="I1386" i="5" s="1"/>
  <c r="D1385" i="5"/>
  <c r="I1385" i="5" s="1"/>
  <c r="D1384" i="5"/>
  <c r="I1384" i="5" s="1"/>
  <c r="D1383" i="5"/>
  <c r="I1383" i="5" s="1"/>
  <c r="D1382" i="5"/>
  <c r="I1382" i="5" s="1"/>
  <c r="D1381" i="5"/>
  <c r="I1381" i="5" s="1"/>
  <c r="D1380" i="5"/>
  <c r="I1380" i="5" s="1"/>
  <c r="D1379" i="5"/>
  <c r="I1379" i="5" s="1"/>
  <c r="D1378" i="5"/>
  <c r="I1378" i="5" s="1"/>
  <c r="D1377" i="5"/>
  <c r="I1377" i="5" s="1"/>
  <c r="D1376" i="5"/>
  <c r="I1376" i="5" s="1"/>
  <c r="D1375" i="5"/>
  <c r="I1375" i="5" s="1"/>
  <c r="D1374" i="5"/>
  <c r="I1374" i="5" s="1"/>
  <c r="D1373" i="5"/>
  <c r="I1373" i="5" s="1"/>
  <c r="D1372" i="5"/>
  <c r="I1372" i="5" s="1"/>
  <c r="D1371" i="5"/>
  <c r="I1371" i="5" s="1"/>
  <c r="D1370" i="5"/>
  <c r="I1370" i="5" s="1"/>
  <c r="D1369" i="5"/>
  <c r="I1369" i="5" s="1"/>
  <c r="D1368" i="5"/>
  <c r="I1368" i="5" s="1"/>
  <c r="D1367" i="5"/>
  <c r="I1367" i="5" s="1"/>
  <c r="D1366" i="5"/>
  <c r="I1366" i="5" s="1"/>
  <c r="D1365" i="5"/>
  <c r="I1365" i="5" s="1"/>
  <c r="D1364" i="5"/>
  <c r="I1364" i="5" s="1"/>
  <c r="D1363" i="5"/>
  <c r="I1363" i="5" s="1"/>
  <c r="D1362" i="5"/>
  <c r="I1362" i="5" s="1"/>
  <c r="D1361" i="5"/>
  <c r="I1361" i="5" s="1"/>
  <c r="D1360" i="5"/>
  <c r="I1360" i="5" s="1"/>
  <c r="D1359" i="5"/>
  <c r="I1359" i="5" s="1"/>
  <c r="D1358" i="5"/>
  <c r="I1358" i="5" s="1"/>
  <c r="D1357" i="5"/>
  <c r="I1357" i="5" s="1"/>
  <c r="D1356" i="5"/>
  <c r="I1356" i="5" s="1"/>
  <c r="D1355" i="5"/>
  <c r="I1355" i="5" s="1"/>
  <c r="D1354" i="5"/>
  <c r="I1354" i="5" s="1"/>
  <c r="D1353" i="5"/>
  <c r="I1353" i="5" s="1"/>
  <c r="D1352" i="5"/>
  <c r="I1352" i="5" s="1"/>
  <c r="D1351" i="5"/>
  <c r="I1351" i="5" s="1"/>
  <c r="D1350" i="5"/>
  <c r="I1350" i="5" s="1"/>
  <c r="D1349" i="5"/>
  <c r="I1349" i="5" s="1"/>
  <c r="D1348" i="5"/>
  <c r="I1348" i="5" s="1"/>
  <c r="D1347" i="5"/>
  <c r="I1347" i="5" s="1"/>
  <c r="D1346" i="5"/>
  <c r="I1346" i="5" s="1"/>
  <c r="D1345" i="5"/>
  <c r="I1345" i="5" s="1"/>
  <c r="D1344" i="5"/>
  <c r="I1344" i="5" s="1"/>
  <c r="D1343" i="5"/>
  <c r="I1343" i="5" s="1"/>
  <c r="D1342" i="5"/>
  <c r="I1342" i="5" s="1"/>
  <c r="D1341" i="5"/>
  <c r="I1341" i="5" s="1"/>
  <c r="D1340" i="5"/>
  <c r="I1340" i="5" s="1"/>
  <c r="D1339" i="5"/>
  <c r="I1339" i="5" s="1"/>
  <c r="D1338" i="5"/>
  <c r="I1338" i="5" s="1"/>
  <c r="D1337" i="5"/>
  <c r="I1337" i="5" s="1"/>
  <c r="D1336" i="5"/>
  <c r="I1336" i="5" s="1"/>
  <c r="D1335" i="5"/>
  <c r="I1335" i="5" s="1"/>
  <c r="D1334" i="5"/>
  <c r="I1334" i="5" s="1"/>
  <c r="D1333" i="5"/>
  <c r="I1333" i="5" s="1"/>
  <c r="D1332" i="5"/>
  <c r="I1332" i="5" s="1"/>
  <c r="D1331" i="5"/>
  <c r="I1331" i="5" s="1"/>
  <c r="D1330" i="5"/>
  <c r="I1330" i="5" s="1"/>
  <c r="D1329" i="5"/>
  <c r="I1329" i="5" s="1"/>
  <c r="D1328" i="5"/>
  <c r="I1328" i="5" s="1"/>
  <c r="D1327" i="5"/>
  <c r="I1327" i="5" s="1"/>
  <c r="D1326" i="5"/>
  <c r="I1326" i="5" s="1"/>
  <c r="D1325" i="5"/>
  <c r="I1325" i="5" s="1"/>
  <c r="D1324" i="5"/>
  <c r="I1324" i="5" s="1"/>
  <c r="D1323" i="5"/>
  <c r="I1323" i="5" s="1"/>
  <c r="D1322" i="5"/>
  <c r="I1322" i="5" s="1"/>
  <c r="D1321" i="5"/>
  <c r="I1321" i="5" s="1"/>
  <c r="D1320" i="5"/>
  <c r="I1320" i="5" s="1"/>
  <c r="D1319" i="5"/>
  <c r="I1319" i="5" s="1"/>
  <c r="D1318" i="5"/>
  <c r="I1318" i="5" s="1"/>
  <c r="D1317" i="5"/>
  <c r="I1317" i="5" s="1"/>
  <c r="D1316" i="5"/>
  <c r="I1316" i="5" s="1"/>
  <c r="D1315" i="5"/>
  <c r="I1315" i="5" s="1"/>
  <c r="D1314" i="5"/>
  <c r="I1314" i="5" s="1"/>
  <c r="D1313" i="5"/>
  <c r="I1313" i="5" s="1"/>
  <c r="D1312" i="5"/>
  <c r="I1312" i="5" s="1"/>
  <c r="D1311" i="5"/>
  <c r="I1311" i="5" s="1"/>
  <c r="D1310" i="5"/>
  <c r="I1310" i="5" s="1"/>
  <c r="D1309" i="5"/>
  <c r="I1309" i="5" s="1"/>
  <c r="D1308" i="5"/>
  <c r="I1308" i="5" s="1"/>
  <c r="D1307" i="5"/>
  <c r="I1307" i="5" s="1"/>
  <c r="D1306" i="5"/>
  <c r="I1306" i="5" s="1"/>
  <c r="D1305" i="5"/>
  <c r="I1305" i="5" s="1"/>
  <c r="D1304" i="5"/>
  <c r="I1304" i="5" s="1"/>
  <c r="D1303" i="5"/>
  <c r="I1303" i="5" s="1"/>
  <c r="D1302" i="5"/>
  <c r="I1302" i="5" s="1"/>
  <c r="D1301" i="5"/>
  <c r="I1301" i="5" s="1"/>
  <c r="D1300" i="5"/>
  <c r="I1300" i="5" s="1"/>
  <c r="D1299" i="5"/>
  <c r="I1299" i="5" s="1"/>
  <c r="D1298" i="5"/>
  <c r="I1298" i="5" s="1"/>
  <c r="D1297" i="5"/>
  <c r="I1297" i="5" s="1"/>
  <c r="D1296" i="5"/>
  <c r="I1296" i="5" s="1"/>
  <c r="D1295" i="5"/>
  <c r="I1295" i="5" s="1"/>
  <c r="D1294" i="5"/>
  <c r="I1294" i="5" s="1"/>
  <c r="D1293" i="5"/>
  <c r="I1293" i="5" s="1"/>
  <c r="D1292" i="5"/>
  <c r="I1292" i="5" s="1"/>
  <c r="D1291" i="5"/>
  <c r="I1291" i="5" s="1"/>
  <c r="D1290" i="5"/>
  <c r="I1290" i="5" s="1"/>
  <c r="D1289" i="5"/>
  <c r="I1289" i="5" s="1"/>
  <c r="D1288" i="5"/>
  <c r="I1288" i="5" s="1"/>
  <c r="D1287" i="5"/>
  <c r="I1287" i="5" s="1"/>
  <c r="D1286" i="5"/>
  <c r="I1286" i="5" s="1"/>
  <c r="D1285" i="5"/>
  <c r="I1285" i="5" s="1"/>
  <c r="D1284" i="5"/>
  <c r="I1284" i="5" s="1"/>
  <c r="D1283" i="5"/>
  <c r="I1283" i="5" s="1"/>
  <c r="D1282" i="5"/>
  <c r="I1282" i="5" s="1"/>
  <c r="D1281" i="5"/>
  <c r="I1281" i="5" s="1"/>
  <c r="D1280" i="5"/>
  <c r="I1280" i="5" s="1"/>
  <c r="D1279" i="5"/>
  <c r="I1279" i="5" s="1"/>
  <c r="D1278" i="5"/>
  <c r="I1278" i="5" s="1"/>
  <c r="D1277" i="5"/>
  <c r="I1277" i="5" s="1"/>
  <c r="D1276" i="5"/>
  <c r="I1276" i="5" s="1"/>
  <c r="D1275" i="5"/>
  <c r="I1275" i="5" s="1"/>
  <c r="D1274" i="5"/>
  <c r="I1274" i="5" s="1"/>
  <c r="D1273" i="5"/>
  <c r="I1273" i="5" s="1"/>
  <c r="D1272" i="5"/>
  <c r="I1272" i="5" s="1"/>
  <c r="D1271" i="5"/>
  <c r="I1271" i="5" s="1"/>
  <c r="D1270" i="5"/>
  <c r="I1270" i="5" s="1"/>
  <c r="D1269" i="5"/>
  <c r="I1269" i="5" s="1"/>
  <c r="D1268" i="5"/>
  <c r="I1268" i="5" s="1"/>
  <c r="D1267" i="5"/>
  <c r="I1267" i="5" s="1"/>
  <c r="D1266" i="5"/>
  <c r="I1266" i="5" s="1"/>
  <c r="D1265" i="5"/>
  <c r="I1265" i="5" s="1"/>
  <c r="D1264" i="5"/>
  <c r="I1264" i="5" s="1"/>
  <c r="D1263" i="5"/>
  <c r="I1263" i="5" s="1"/>
  <c r="D1262" i="5"/>
  <c r="I1262" i="5" s="1"/>
  <c r="D1261" i="5"/>
  <c r="I1261" i="5" s="1"/>
  <c r="D1260" i="5"/>
  <c r="I1260" i="5" s="1"/>
  <c r="D1259" i="5"/>
  <c r="I1259" i="5" s="1"/>
  <c r="D1258" i="5"/>
  <c r="I1258" i="5" s="1"/>
  <c r="D1257" i="5"/>
  <c r="I1257" i="5" s="1"/>
  <c r="D1256" i="5"/>
  <c r="I1256" i="5" s="1"/>
  <c r="D1255" i="5"/>
  <c r="I1255" i="5" s="1"/>
  <c r="D1254" i="5"/>
  <c r="I1254" i="5" s="1"/>
  <c r="D1253" i="5"/>
  <c r="I1253" i="5" s="1"/>
  <c r="D1252" i="5"/>
  <c r="I1252" i="5" s="1"/>
  <c r="D1251" i="5"/>
  <c r="I1251" i="5" s="1"/>
  <c r="D1250" i="5"/>
  <c r="I1250" i="5" s="1"/>
  <c r="D1249" i="5"/>
  <c r="I1249" i="5" s="1"/>
  <c r="D1248" i="5"/>
  <c r="I1248" i="5" s="1"/>
  <c r="D1247" i="5"/>
  <c r="I1247" i="5" s="1"/>
  <c r="D1246" i="5"/>
  <c r="I1246" i="5" s="1"/>
  <c r="D1245" i="5"/>
  <c r="I1245" i="5" s="1"/>
  <c r="D1244" i="5"/>
  <c r="I1244" i="5" s="1"/>
  <c r="D1243" i="5"/>
  <c r="I1243" i="5" s="1"/>
  <c r="D1242" i="5"/>
  <c r="I1242" i="5" s="1"/>
  <c r="D1241" i="5"/>
  <c r="I1241" i="5" s="1"/>
  <c r="D1240" i="5"/>
  <c r="I1240" i="5" s="1"/>
  <c r="D1239" i="5"/>
  <c r="I1239" i="5" s="1"/>
  <c r="D1238" i="5"/>
  <c r="I1238" i="5" s="1"/>
  <c r="D1237" i="5"/>
  <c r="I1237" i="5" s="1"/>
  <c r="D1236" i="5"/>
  <c r="I1236" i="5" s="1"/>
  <c r="D1235" i="5"/>
  <c r="I1235" i="5" s="1"/>
  <c r="D1234" i="5"/>
  <c r="I1234" i="5" s="1"/>
  <c r="D1233" i="5"/>
  <c r="I1233" i="5" s="1"/>
  <c r="D1232" i="5"/>
  <c r="I1232" i="5" s="1"/>
  <c r="D1231" i="5"/>
  <c r="I1231" i="5" s="1"/>
  <c r="D1230" i="5"/>
  <c r="I1230" i="5" s="1"/>
  <c r="D1229" i="5"/>
  <c r="I1229" i="5" s="1"/>
  <c r="D1228" i="5"/>
  <c r="I1228" i="5" s="1"/>
  <c r="D1227" i="5"/>
  <c r="I1227" i="5" s="1"/>
  <c r="D1226" i="5"/>
  <c r="I1226" i="5" s="1"/>
  <c r="D1225" i="5"/>
  <c r="I1225" i="5" s="1"/>
  <c r="D1224" i="5"/>
  <c r="I1224" i="5" s="1"/>
  <c r="D1223" i="5"/>
  <c r="I1223" i="5" s="1"/>
  <c r="D1222" i="5"/>
  <c r="I1222" i="5" s="1"/>
  <c r="D1221" i="5"/>
  <c r="I1221" i="5" s="1"/>
  <c r="D1220" i="5"/>
  <c r="I1220" i="5" s="1"/>
  <c r="D1219" i="5"/>
  <c r="I1219" i="5" s="1"/>
  <c r="D1218" i="5"/>
  <c r="I1218" i="5" s="1"/>
  <c r="D1217" i="5"/>
  <c r="I1217" i="5" s="1"/>
  <c r="D1216" i="5"/>
  <c r="I1216" i="5" s="1"/>
  <c r="D1215" i="5"/>
  <c r="I1215" i="5" s="1"/>
  <c r="D1214" i="5"/>
  <c r="I1214" i="5" s="1"/>
  <c r="D1213" i="5"/>
  <c r="I1213" i="5" s="1"/>
  <c r="D1212" i="5"/>
  <c r="I1212" i="5" s="1"/>
  <c r="D1211" i="5"/>
  <c r="I1211" i="5" s="1"/>
  <c r="D1210" i="5"/>
  <c r="I1210" i="5" s="1"/>
  <c r="D1209" i="5"/>
  <c r="I1209" i="5" s="1"/>
  <c r="D1208" i="5"/>
  <c r="I1208" i="5" s="1"/>
  <c r="D1207" i="5"/>
  <c r="I1207" i="5" s="1"/>
  <c r="D1206" i="5"/>
  <c r="I1206" i="5" s="1"/>
  <c r="D1205" i="5"/>
  <c r="I1205" i="5" s="1"/>
  <c r="D1204" i="5"/>
  <c r="I1204" i="5" s="1"/>
  <c r="D1203" i="5"/>
  <c r="I1203" i="5" s="1"/>
  <c r="D1202" i="5"/>
  <c r="I1202" i="5" s="1"/>
  <c r="D1201" i="5"/>
  <c r="I1201" i="5" s="1"/>
  <c r="D1200" i="5"/>
  <c r="I1200" i="5" s="1"/>
  <c r="D1199" i="5"/>
  <c r="I1199" i="5" s="1"/>
  <c r="D1198" i="5"/>
  <c r="I1198" i="5" s="1"/>
  <c r="D1197" i="5"/>
  <c r="I1197" i="5" s="1"/>
  <c r="D1196" i="5"/>
  <c r="I1196" i="5" s="1"/>
  <c r="D1195" i="5"/>
  <c r="I1195" i="5" s="1"/>
  <c r="D1194" i="5"/>
  <c r="I1194" i="5" s="1"/>
  <c r="D1193" i="5"/>
  <c r="I1193" i="5" s="1"/>
  <c r="D1192" i="5"/>
  <c r="I1192" i="5" s="1"/>
  <c r="D1191" i="5"/>
  <c r="I1191" i="5" s="1"/>
  <c r="D1190" i="5"/>
  <c r="I1190" i="5" s="1"/>
  <c r="D1189" i="5"/>
  <c r="I1189" i="5" s="1"/>
  <c r="D1188" i="5"/>
  <c r="I1188" i="5" s="1"/>
  <c r="D1187" i="5"/>
  <c r="I1187" i="5" s="1"/>
  <c r="D1186" i="5"/>
  <c r="I1186" i="5" s="1"/>
  <c r="D1185" i="5"/>
  <c r="I1185" i="5" s="1"/>
  <c r="D1184" i="5"/>
  <c r="I1184" i="5" s="1"/>
  <c r="D1183" i="5"/>
  <c r="I1183" i="5" s="1"/>
  <c r="D1182" i="5"/>
  <c r="I1182" i="5" s="1"/>
  <c r="D1181" i="5"/>
  <c r="I1181" i="5" s="1"/>
  <c r="D1180" i="5"/>
  <c r="I1180" i="5" s="1"/>
  <c r="D1179" i="5"/>
  <c r="I1179" i="5" s="1"/>
  <c r="D1178" i="5"/>
  <c r="I1178" i="5" s="1"/>
  <c r="D1177" i="5"/>
  <c r="I1177" i="5" s="1"/>
  <c r="D1176" i="5"/>
  <c r="I1176" i="5" s="1"/>
  <c r="D1175" i="5"/>
  <c r="I1175" i="5" s="1"/>
  <c r="D1174" i="5"/>
  <c r="I1174" i="5" s="1"/>
  <c r="D1173" i="5"/>
  <c r="I1173" i="5" s="1"/>
  <c r="D1172" i="5"/>
  <c r="I1172" i="5" s="1"/>
  <c r="D1171" i="5"/>
  <c r="I1171" i="5" s="1"/>
  <c r="D1170" i="5"/>
  <c r="I1170" i="5" s="1"/>
  <c r="D1169" i="5"/>
  <c r="I1169" i="5" s="1"/>
  <c r="D1168" i="5"/>
  <c r="I1168" i="5" s="1"/>
  <c r="D1167" i="5"/>
  <c r="I1167" i="5" s="1"/>
  <c r="D1166" i="5"/>
  <c r="I1166" i="5" s="1"/>
  <c r="D1165" i="5"/>
  <c r="I1165" i="5" s="1"/>
  <c r="D1164" i="5"/>
  <c r="I1164" i="5" s="1"/>
  <c r="D1163" i="5"/>
  <c r="I1163" i="5" s="1"/>
  <c r="D1162" i="5"/>
  <c r="I1162" i="5" s="1"/>
  <c r="D1161" i="5"/>
  <c r="I1161" i="5" s="1"/>
  <c r="D1160" i="5"/>
  <c r="I1160" i="5" s="1"/>
  <c r="D1159" i="5"/>
  <c r="I1159" i="5" s="1"/>
  <c r="D1158" i="5"/>
  <c r="I1158" i="5" s="1"/>
  <c r="D1157" i="5"/>
  <c r="I1157" i="5" s="1"/>
  <c r="D1156" i="5"/>
  <c r="I1156" i="5" s="1"/>
  <c r="D1155" i="5"/>
  <c r="I1155" i="5" s="1"/>
  <c r="D1154" i="5"/>
  <c r="I1154" i="5" s="1"/>
  <c r="D1153" i="5"/>
  <c r="I1153" i="5" s="1"/>
  <c r="D1152" i="5"/>
  <c r="I1152" i="5" s="1"/>
  <c r="D1151" i="5"/>
  <c r="I1151" i="5" s="1"/>
  <c r="D1150" i="5"/>
  <c r="I1150" i="5" s="1"/>
  <c r="D1149" i="5"/>
  <c r="I1149" i="5" s="1"/>
  <c r="D1148" i="5"/>
  <c r="I1148" i="5" s="1"/>
  <c r="D1147" i="5"/>
  <c r="I1147" i="5" s="1"/>
  <c r="D1146" i="5"/>
  <c r="I1146" i="5" s="1"/>
  <c r="D1145" i="5"/>
  <c r="I1145" i="5" s="1"/>
  <c r="D1144" i="5"/>
  <c r="I1144" i="5" s="1"/>
  <c r="D1143" i="5"/>
  <c r="I1143" i="5" s="1"/>
  <c r="D1142" i="5"/>
  <c r="I1142" i="5" s="1"/>
  <c r="D1141" i="5"/>
  <c r="I1141" i="5" s="1"/>
  <c r="D1140" i="5"/>
  <c r="I1140" i="5" s="1"/>
  <c r="D1139" i="5"/>
  <c r="I1139" i="5" s="1"/>
  <c r="D1138" i="5"/>
  <c r="I1138" i="5" s="1"/>
  <c r="D1137" i="5"/>
  <c r="I1137" i="5" s="1"/>
  <c r="D1136" i="5"/>
  <c r="I1136" i="5" s="1"/>
  <c r="D1135" i="5"/>
  <c r="I1135" i="5" s="1"/>
  <c r="D1134" i="5"/>
  <c r="I1134" i="5" s="1"/>
  <c r="D1133" i="5"/>
  <c r="I1133" i="5" s="1"/>
  <c r="D1132" i="5"/>
  <c r="I1132" i="5" s="1"/>
  <c r="D1131" i="5"/>
  <c r="I1131" i="5" s="1"/>
  <c r="D1130" i="5"/>
  <c r="I1130" i="5" s="1"/>
  <c r="D1129" i="5"/>
  <c r="I1129" i="5" s="1"/>
  <c r="D1128" i="5"/>
  <c r="I1128" i="5" s="1"/>
  <c r="D1127" i="5"/>
  <c r="I1127" i="5" s="1"/>
  <c r="D1126" i="5"/>
  <c r="I1126" i="5" s="1"/>
  <c r="D1125" i="5"/>
  <c r="I1125" i="5" s="1"/>
  <c r="D1124" i="5"/>
  <c r="I1124" i="5" s="1"/>
  <c r="D1123" i="5"/>
  <c r="I1123" i="5" s="1"/>
  <c r="D1122" i="5"/>
  <c r="I1122" i="5" s="1"/>
  <c r="D1121" i="5"/>
  <c r="I1121" i="5" s="1"/>
  <c r="D1120" i="5"/>
  <c r="I1120" i="5" s="1"/>
  <c r="D1119" i="5"/>
  <c r="I1119" i="5" s="1"/>
  <c r="D1118" i="5"/>
  <c r="I1118" i="5" s="1"/>
  <c r="D1117" i="5"/>
  <c r="I1117" i="5" s="1"/>
  <c r="D1116" i="5"/>
  <c r="I1116" i="5" s="1"/>
  <c r="D1115" i="5"/>
  <c r="I1115" i="5" s="1"/>
  <c r="D1114" i="5"/>
  <c r="I1114" i="5" s="1"/>
  <c r="D1113" i="5"/>
  <c r="I1113" i="5" s="1"/>
  <c r="D1112" i="5"/>
  <c r="I1112" i="5" s="1"/>
  <c r="D1111" i="5"/>
  <c r="I1111" i="5" s="1"/>
  <c r="D1110" i="5"/>
  <c r="I1110" i="5" s="1"/>
  <c r="D1109" i="5"/>
  <c r="I1109" i="5" s="1"/>
  <c r="D1108" i="5"/>
  <c r="I1108" i="5" s="1"/>
  <c r="D1107" i="5"/>
  <c r="I1107" i="5" s="1"/>
  <c r="D1106" i="5"/>
  <c r="I1106" i="5" s="1"/>
  <c r="D1105" i="5"/>
  <c r="I1105" i="5" s="1"/>
  <c r="D1104" i="5"/>
  <c r="I1104" i="5" s="1"/>
  <c r="D1103" i="5"/>
  <c r="I1103" i="5" s="1"/>
  <c r="D1102" i="5"/>
  <c r="I1102" i="5" s="1"/>
  <c r="D1101" i="5"/>
  <c r="I1101" i="5" s="1"/>
  <c r="D1100" i="5"/>
  <c r="I1100" i="5" s="1"/>
  <c r="D1099" i="5"/>
  <c r="I1099" i="5" s="1"/>
  <c r="D1098" i="5"/>
  <c r="I1098" i="5" s="1"/>
  <c r="D1097" i="5"/>
  <c r="I1097" i="5" s="1"/>
  <c r="D1096" i="5"/>
  <c r="I1096" i="5" s="1"/>
  <c r="D1095" i="5"/>
  <c r="I1095" i="5" s="1"/>
  <c r="D1094" i="5"/>
  <c r="I1094" i="5" s="1"/>
  <c r="D1093" i="5"/>
  <c r="I1093" i="5" s="1"/>
  <c r="D1092" i="5"/>
  <c r="I1092" i="5" s="1"/>
  <c r="D1091" i="5"/>
  <c r="I1091" i="5" s="1"/>
  <c r="D1090" i="5"/>
  <c r="I1090" i="5" s="1"/>
  <c r="D1089" i="5"/>
  <c r="I1089" i="5" s="1"/>
  <c r="D1088" i="5"/>
  <c r="I1088" i="5" s="1"/>
  <c r="D1087" i="5"/>
  <c r="I1087" i="5" s="1"/>
  <c r="D1086" i="5"/>
  <c r="I1086" i="5" s="1"/>
  <c r="D1085" i="5"/>
  <c r="I1085" i="5" s="1"/>
  <c r="D1084" i="5"/>
  <c r="I1084" i="5" s="1"/>
  <c r="D1083" i="5"/>
  <c r="I1083" i="5" s="1"/>
  <c r="D1082" i="5"/>
  <c r="I1082" i="5" s="1"/>
  <c r="D1081" i="5"/>
  <c r="I1081" i="5" s="1"/>
  <c r="D1080" i="5"/>
  <c r="I1080" i="5" s="1"/>
  <c r="D1079" i="5"/>
  <c r="I1079" i="5" s="1"/>
  <c r="D1078" i="5"/>
  <c r="I1078" i="5" s="1"/>
  <c r="D1077" i="5"/>
  <c r="I1077" i="5" s="1"/>
  <c r="D1076" i="5"/>
  <c r="I1076" i="5" s="1"/>
  <c r="D1075" i="5"/>
  <c r="I1075" i="5" s="1"/>
  <c r="D1074" i="5"/>
  <c r="I1074" i="5" s="1"/>
  <c r="D1073" i="5"/>
  <c r="I1073" i="5" s="1"/>
  <c r="D1072" i="5"/>
  <c r="I1072" i="5" s="1"/>
  <c r="D1071" i="5"/>
  <c r="I1071" i="5" s="1"/>
  <c r="D1070" i="5"/>
  <c r="I1070" i="5" s="1"/>
  <c r="D1069" i="5"/>
  <c r="I1069" i="5" s="1"/>
  <c r="D1068" i="5"/>
  <c r="I1068" i="5" s="1"/>
  <c r="D1067" i="5"/>
  <c r="I1067" i="5" s="1"/>
  <c r="D1066" i="5"/>
  <c r="I1066" i="5" s="1"/>
  <c r="D1065" i="5"/>
  <c r="I1065" i="5" s="1"/>
  <c r="D1064" i="5"/>
  <c r="I1064" i="5" s="1"/>
  <c r="D1063" i="5"/>
  <c r="I1063" i="5" s="1"/>
  <c r="D1062" i="5"/>
  <c r="I1062" i="5" s="1"/>
  <c r="D1061" i="5"/>
  <c r="I1061" i="5" s="1"/>
  <c r="D1060" i="5"/>
  <c r="I1060" i="5" s="1"/>
  <c r="D1059" i="5"/>
  <c r="I1059" i="5" s="1"/>
  <c r="D1058" i="5"/>
  <c r="I1058" i="5" s="1"/>
  <c r="D1057" i="5"/>
  <c r="I1057" i="5" s="1"/>
  <c r="D1056" i="5"/>
  <c r="I1056" i="5" s="1"/>
  <c r="D1055" i="5"/>
  <c r="I1055" i="5" s="1"/>
  <c r="D1054" i="5"/>
  <c r="I1054" i="5" s="1"/>
  <c r="D1053" i="5"/>
  <c r="I1053" i="5" s="1"/>
  <c r="D1052" i="5"/>
  <c r="I1052" i="5" s="1"/>
  <c r="D1051" i="5"/>
  <c r="I1051" i="5" s="1"/>
  <c r="D1050" i="5"/>
  <c r="I1050" i="5" s="1"/>
  <c r="D1049" i="5"/>
  <c r="I1049" i="5" s="1"/>
  <c r="D1048" i="5"/>
  <c r="I1048" i="5" s="1"/>
  <c r="D1047" i="5"/>
  <c r="I1047" i="5" s="1"/>
  <c r="D1046" i="5"/>
  <c r="I1046" i="5" s="1"/>
  <c r="D1045" i="5"/>
  <c r="I1045" i="5" s="1"/>
  <c r="D1044" i="5"/>
  <c r="I1044" i="5" s="1"/>
  <c r="D1043" i="5"/>
  <c r="I1043" i="5" s="1"/>
  <c r="D1042" i="5"/>
  <c r="I1042" i="5" s="1"/>
  <c r="D1041" i="5"/>
  <c r="I1041" i="5" s="1"/>
  <c r="D1040" i="5"/>
  <c r="I1040" i="5" s="1"/>
  <c r="D1039" i="5"/>
  <c r="I1039" i="5" s="1"/>
  <c r="D1038" i="5"/>
  <c r="I1038" i="5" s="1"/>
  <c r="D1037" i="5"/>
  <c r="I1037" i="5" s="1"/>
  <c r="D1036" i="5"/>
  <c r="I1036" i="5" s="1"/>
  <c r="D1035" i="5"/>
  <c r="I1035" i="5" s="1"/>
  <c r="D1034" i="5"/>
  <c r="I1034" i="5" s="1"/>
  <c r="D1033" i="5"/>
  <c r="I1033" i="5" s="1"/>
  <c r="D1032" i="5"/>
  <c r="I1032" i="5" s="1"/>
  <c r="D1031" i="5"/>
  <c r="I1031" i="5" s="1"/>
  <c r="D1030" i="5"/>
  <c r="I1030" i="5" s="1"/>
  <c r="D1029" i="5"/>
  <c r="I1029" i="5" s="1"/>
  <c r="D1028" i="5"/>
  <c r="I1028" i="5" s="1"/>
  <c r="D1027" i="5"/>
  <c r="I1027" i="5" s="1"/>
  <c r="D1026" i="5"/>
  <c r="I1026" i="5" s="1"/>
  <c r="D1025" i="5"/>
  <c r="I1025" i="5" s="1"/>
  <c r="D1024" i="5"/>
  <c r="I1024" i="5" s="1"/>
  <c r="D1023" i="5"/>
  <c r="I1023" i="5" s="1"/>
  <c r="D1022" i="5"/>
  <c r="I1022" i="5" s="1"/>
  <c r="D1021" i="5"/>
  <c r="I1021" i="5" s="1"/>
  <c r="D1020" i="5"/>
  <c r="I1020" i="5" s="1"/>
  <c r="D1019" i="5"/>
  <c r="I1019" i="5" s="1"/>
  <c r="D1018" i="5"/>
  <c r="I1018" i="5" s="1"/>
  <c r="D1017" i="5"/>
  <c r="I1017" i="5" s="1"/>
  <c r="D1016" i="5"/>
  <c r="I1016" i="5" s="1"/>
  <c r="D1015" i="5"/>
  <c r="I1015" i="5" s="1"/>
  <c r="D1014" i="5"/>
  <c r="I1014" i="5" s="1"/>
  <c r="D1013" i="5"/>
  <c r="I1013" i="5" s="1"/>
  <c r="D1012" i="5"/>
  <c r="I1012" i="5" s="1"/>
  <c r="D1011" i="5"/>
  <c r="I1011" i="5" s="1"/>
  <c r="D1010" i="5"/>
  <c r="I1010" i="5" s="1"/>
  <c r="D1009" i="5"/>
  <c r="I1009" i="5" s="1"/>
  <c r="D1008" i="5"/>
  <c r="I1008" i="5" s="1"/>
  <c r="D1007" i="5"/>
  <c r="I1007" i="5" s="1"/>
  <c r="D1006" i="5"/>
  <c r="I1006" i="5" s="1"/>
  <c r="D1005" i="5"/>
  <c r="I1005" i="5" s="1"/>
  <c r="D1004" i="5"/>
  <c r="I1004" i="5" s="1"/>
  <c r="D1003" i="5"/>
  <c r="I1003" i="5" s="1"/>
  <c r="D1002" i="5"/>
  <c r="I1002" i="5" s="1"/>
  <c r="D1001" i="5"/>
  <c r="I1001" i="5" s="1"/>
  <c r="D1000" i="5"/>
  <c r="I1000" i="5" s="1"/>
  <c r="D999" i="5"/>
  <c r="I999" i="5" s="1"/>
  <c r="D998" i="5"/>
  <c r="I998" i="5" s="1"/>
  <c r="D997" i="5"/>
  <c r="I997" i="5" s="1"/>
  <c r="D996" i="5"/>
  <c r="I996" i="5" s="1"/>
  <c r="D995" i="5"/>
  <c r="I995" i="5" s="1"/>
  <c r="D994" i="5"/>
  <c r="I994" i="5" s="1"/>
  <c r="D993" i="5"/>
  <c r="I993" i="5" s="1"/>
  <c r="D992" i="5"/>
  <c r="I992" i="5" s="1"/>
  <c r="D991" i="5"/>
  <c r="I991" i="5" s="1"/>
  <c r="D990" i="5"/>
  <c r="I990" i="5" s="1"/>
  <c r="D989" i="5"/>
  <c r="I989" i="5" s="1"/>
  <c r="D988" i="5"/>
  <c r="I988" i="5" s="1"/>
  <c r="D987" i="5"/>
  <c r="I987" i="5" s="1"/>
  <c r="D986" i="5"/>
  <c r="I986" i="5" s="1"/>
  <c r="D985" i="5"/>
  <c r="I985" i="5" s="1"/>
  <c r="D984" i="5"/>
  <c r="I984" i="5" s="1"/>
  <c r="D983" i="5"/>
  <c r="I983" i="5" s="1"/>
  <c r="D982" i="5"/>
  <c r="I982" i="5" s="1"/>
  <c r="D981" i="5"/>
  <c r="I981" i="5" s="1"/>
  <c r="D980" i="5"/>
  <c r="I980" i="5" s="1"/>
  <c r="D979" i="5"/>
  <c r="I979" i="5" s="1"/>
  <c r="D978" i="5"/>
  <c r="I978" i="5" s="1"/>
  <c r="D977" i="5"/>
  <c r="I977" i="5" s="1"/>
  <c r="D976" i="5"/>
  <c r="I976" i="5" s="1"/>
  <c r="D975" i="5"/>
  <c r="I975" i="5" s="1"/>
  <c r="D974" i="5"/>
  <c r="I974" i="5" s="1"/>
  <c r="D973" i="5"/>
  <c r="I973" i="5" s="1"/>
  <c r="D972" i="5"/>
  <c r="I972" i="5" s="1"/>
  <c r="D971" i="5"/>
  <c r="I971" i="5" s="1"/>
  <c r="D970" i="5"/>
  <c r="I970" i="5" s="1"/>
  <c r="D969" i="5"/>
  <c r="I969" i="5" s="1"/>
  <c r="D968" i="5"/>
  <c r="I968" i="5" s="1"/>
  <c r="D967" i="5"/>
  <c r="I967" i="5" s="1"/>
  <c r="D966" i="5"/>
  <c r="I966" i="5" s="1"/>
  <c r="D965" i="5"/>
  <c r="I965" i="5" s="1"/>
  <c r="D964" i="5"/>
  <c r="I964" i="5" s="1"/>
  <c r="D963" i="5"/>
  <c r="I963" i="5" s="1"/>
  <c r="D962" i="5"/>
  <c r="I962" i="5" s="1"/>
  <c r="D961" i="5"/>
  <c r="I961" i="5" s="1"/>
  <c r="D960" i="5"/>
  <c r="I960" i="5" s="1"/>
  <c r="D959" i="5"/>
  <c r="I959" i="5" s="1"/>
  <c r="D958" i="5"/>
  <c r="I958" i="5" s="1"/>
  <c r="D957" i="5"/>
  <c r="I957" i="5" s="1"/>
  <c r="D956" i="5"/>
  <c r="I956" i="5" s="1"/>
  <c r="D955" i="5"/>
  <c r="I955" i="5" s="1"/>
  <c r="D954" i="5"/>
  <c r="I954" i="5" s="1"/>
  <c r="D953" i="5"/>
  <c r="I953" i="5" s="1"/>
  <c r="D952" i="5"/>
  <c r="I952" i="5" s="1"/>
  <c r="D951" i="5"/>
  <c r="I951" i="5" s="1"/>
  <c r="D950" i="5"/>
  <c r="I950" i="5" s="1"/>
  <c r="D949" i="5"/>
  <c r="I949" i="5" s="1"/>
  <c r="D948" i="5"/>
  <c r="I948" i="5" s="1"/>
  <c r="D947" i="5"/>
  <c r="I947" i="5" s="1"/>
  <c r="D946" i="5"/>
  <c r="I946" i="5" s="1"/>
  <c r="D945" i="5"/>
  <c r="I945" i="5" s="1"/>
  <c r="D944" i="5"/>
  <c r="I944" i="5" s="1"/>
  <c r="D943" i="5"/>
  <c r="I943" i="5" s="1"/>
  <c r="D942" i="5"/>
  <c r="I942" i="5" s="1"/>
  <c r="D941" i="5"/>
  <c r="I941" i="5" s="1"/>
  <c r="D940" i="5"/>
  <c r="I940" i="5" s="1"/>
  <c r="D939" i="5"/>
  <c r="I939" i="5" s="1"/>
  <c r="D938" i="5"/>
  <c r="I938" i="5" s="1"/>
  <c r="D937" i="5"/>
  <c r="I937" i="5" s="1"/>
  <c r="D936" i="5"/>
  <c r="I936" i="5" s="1"/>
  <c r="D935" i="5"/>
  <c r="I935" i="5" s="1"/>
  <c r="D934" i="5"/>
  <c r="I934" i="5" s="1"/>
  <c r="D933" i="5"/>
  <c r="I933" i="5" s="1"/>
  <c r="D932" i="5"/>
  <c r="I932" i="5" s="1"/>
  <c r="D931" i="5"/>
  <c r="I931" i="5" s="1"/>
  <c r="D930" i="5"/>
  <c r="I930" i="5" s="1"/>
  <c r="D929" i="5"/>
  <c r="I929" i="5" s="1"/>
  <c r="D928" i="5"/>
  <c r="I928" i="5" s="1"/>
  <c r="D927" i="5"/>
  <c r="I927" i="5" s="1"/>
  <c r="D926" i="5"/>
  <c r="I926" i="5" s="1"/>
  <c r="D925" i="5"/>
  <c r="I925" i="5" s="1"/>
  <c r="D924" i="5"/>
  <c r="I924" i="5" s="1"/>
  <c r="D923" i="5"/>
  <c r="I923" i="5" s="1"/>
  <c r="D922" i="5"/>
  <c r="I922" i="5" s="1"/>
  <c r="D921" i="5"/>
  <c r="I921" i="5" s="1"/>
  <c r="D920" i="5"/>
  <c r="I920" i="5" s="1"/>
  <c r="D919" i="5"/>
  <c r="I919" i="5" s="1"/>
  <c r="D918" i="5"/>
  <c r="I918" i="5" s="1"/>
  <c r="D917" i="5"/>
  <c r="I917" i="5" s="1"/>
  <c r="D916" i="5"/>
  <c r="I916" i="5" s="1"/>
  <c r="D915" i="5"/>
  <c r="I915" i="5" s="1"/>
  <c r="D914" i="5"/>
  <c r="I914" i="5" s="1"/>
  <c r="D913" i="5"/>
  <c r="I913" i="5" s="1"/>
  <c r="D912" i="5"/>
  <c r="I912" i="5" s="1"/>
  <c r="D911" i="5"/>
  <c r="I911" i="5" s="1"/>
  <c r="D910" i="5"/>
  <c r="I910" i="5" s="1"/>
  <c r="D909" i="5"/>
  <c r="I909" i="5" s="1"/>
  <c r="D908" i="5"/>
  <c r="I908" i="5" s="1"/>
  <c r="D907" i="5"/>
  <c r="I907" i="5" s="1"/>
  <c r="D906" i="5"/>
  <c r="I906" i="5" s="1"/>
  <c r="D905" i="5"/>
  <c r="I905" i="5" s="1"/>
  <c r="D904" i="5"/>
  <c r="I904" i="5" s="1"/>
  <c r="D903" i="5"/>
  <c r="I903" i="5" s="1"/>
  <c r="D902" i="5"/>
  <c r="I902" i="5" s="1"/>
  <c r="D901" i="5"/>
  <c r="I901" i="5" s="1"/>
  <c r="D900" i="5"/>
  <c r="I900" i="5" s="1"/>
  <c r="D899" i="5"/>
  <c r="I899" i="5" s="1"/>
  <c r="D898" i="5"/>
  <c r="I898" i="5" s="1"/>
  <c r="D897" i="5"/>
  <c r="I897" i="5" s="1"/>
  <c r="D896" i="5"/>
  <c r="I896" i="5" s="1"/>
  <c r="D895" i="5"/>
  <c r="I895" i="5" s="1"/>
  <c r="D894" i="5"/>
  <c r="I894" i="5" s="1"/>
  <c r="D893" i="5"/>
  <c r="I893" i="5" s="1"/>
  <c r="D892" i="5"/>
  <c r="I892" i="5" s="1"/>
  <c r="D891" i="5"/>
  <c r="I891" i="5" s="1"/>
  <c r="D890" i="5"/>
  <c r="I890" i="5" s="1"/>
  <c r="D889" i="5"/>
  <c r="I889" i="5" s="1"/>
  <c r="D888" i="5"/>
  <c r="I888" i="5" s="1"/>
  <c r="D887" i="5"/>
  <c r="I887" i="5" s="1"/>
  <c r="D886" i="5"/>
  <c r="I886" i="5" s="1"/>
  <c r="D885" i="5"/>
  <c r="I885" i="5" s="1"/>
  <c r="D884" i="5"/>
  <c r="I884" i="5" s="1"/>
  <c r="D883" i="5"/>
  <c r="I883" i="5" s="1"/>
  <c r="D882" i="5"/>
  <c r="I882" i="5" s="1"/>
  <c r="D881" i="5"/>
  <c r="I881" i="5" s="1"/>
  <c r="D880" i="5"/>
  <c r="I880" i="5" s="1"/>
  <c r="D879" i="5"/>
  <c r="I879" i="5" s="1"/>
  <c r="D878" i="5"/>
  <c r="I878" i="5" s="1"/>
  <c r="D877" i="5"/>
  <c r="I877" i="5" s="1"/>
  <c r="D876" i="5"/>
  <c r="I876" i="5" s="1"/>
  <c r="D875" i="5"/>
  <c r="I875" i="5" s="1"/>
  <c r="D874" i="5"/>
  <c r="I874" i="5" s="1"/>
  <c r="D873" i="5"/>
  <c r="I873" i="5" s="1"/>
  <c r="D872" i="5"/>
  <c r="I872" i="5" s="1"/>
  <c r="D871" i="5"/>
  <c r="I871" i="5" s="1"/>
  <c r="D870" i="5"/>
  <c r="I870" i="5" s="1"/>
  <c r="D869" i="5"/>
  <c r="I869" i="5" s="1"/>
  <c r="D868" i="5"/>
  <c r="I868" i="5" s="1"/>
  <c r="D867" i="5"/>
  <c r="I867" i="5" s="1"/>
  <c r="D866" i="5"/>
  <c r="I866" i="5" s="1"/>
  <c r="D865" i="5"/>
  <c r="I865" i="5" s="1"/>
  <c r="D864" i="5"/>
  <c r="I864" i="5" s="1"/>
  <c r="D863" i="5"/>
  <c r="I863" i="5" s="1"/>
  <c r="D862" i="5"/>
  <c r="I862" i="5" s="1"/>
  <c r="D861" i="5"/>
  <c r="I861" i="5" s="1"/>
  <c r="D860" i="5"/>
  <c r="I860" i="5" s="1"/>
  <c r="D859" i="5"/>
  <c r="I859" i="5" s="1"/>
  <c r="D858" i="5"/>
  <c r="I858" i="5" s="1"/>
  <c r="D857" i="5"/>
  <c r="I857" i="5" s="1"/>
  <c r="D856" i="5"/>
  <c r="I856" i="5" s="1"/>
  <c r="D855" i="5"/>
  <c r="I855" i="5" s="1"/>
  <c r="D854" i="5"/>
  <c r="I854" i="5" s="1"/>
  <c r="D853" i="5"/>
  <c r="I853" i="5" s="1"/>
  <c r="D852" i="5"/>
  <c r="I852" i="5" s="1"/>
  <c r="D851" i="5"/>
  <c r="I851" i="5" s="1"/>
  <c r="D850" i="5"/>
  <c r="I850" i="5" s="1"/>
  <c r="D849" i="5"/>
  <c r="I849" i="5" s="1"/>
  <c r="D848" i="5"/>
  <c r="I848" i="5" s="1"/>
  <c r="D847" i="5"/>
  <c r="I847" i="5" s="1"/>
  <c r="D846" i="5"/>
  <c r="I846" i="5" s="1"/>
  <c r="D845" i="5"/>
  <c r="I845" i="5" s="1"/>
  <c r="D844" i="5"/>
  <c r="I844" i="5" s="1"/>
  <c r="D843" i="5"/>
  <c r="I843" i="5" s="1"/>
  <c r="D842" i="5"/>
  <c r="I842" i="5" s="1"/>
  <c r="D841" i="5"/>
  <c r="I841" i="5" s="1"/>
  <c r="D840" i="5"/>
  <c r="I840" i="5" s="1"/>
  <c r="D839" i="5"/>
  <c r="I839" i="5" s="1"/>
  <c r="D838" i="5"/>
  <c r="I838" i="5" s="1"/>
  <c r="D837" i="5"/>
  <c r="I837" i="5" s="1"/>
  <c r="D836" i="5"/>
  <c r="I836" i="5" s="1"/>
  <c r="D835" i="5"/>
  <c r="I835" i="5" s="1"/>
  <c r="D834" i="5"/>
  <c r="I834" i="5" s="1"/>
  <c r="D833" i="5"/>
  <c r="I833" i="5" s="1"/>
  <c r="D832" i="5"/>
  <c r="I832" i="5" s="1"/>
  <c r="D831" i="5"/>
  <c r="I831" i="5" s="1"/>
  <c r="D830" i="5"/>
  <c r="I830" i="5" s="1"/>
  <c r="D829" i="5"/>
  <c r="I829" i="5" s="1"/>
  <c r="D828" i="5"/>
  <c r="I828" i="5" s="1"/>
  <c r="D827" i="5"/>
  <c r="I827" i="5" s="1"/>
  <c r="D826" i="5"/>
  <c r="I826" i="5" s="1"/>
  <c r="D825" i="5"/>
  <c r="I825" i="5" s="1"/>
  <c r="D824" i="5"/>
  <c r="I824" i="5" s="1"/>
  <c r="D823" i="5"/>
  <c r="I823" i="5" s="1"/>
  <c r="D822" i="5"/>
  <c r="I822" i="5" s="1"/>
  <c r="D821" i="5"/>
  <c r="I821" i="5" s="1"/>
  <c r="D820" i="5"/>
  <c r="I820" i="5" s="1"/>
  <c r="D819" i="5"/>
  <c r="I819" i="5" s="1"/>
  <c r="D818" i="5"/>
  <c r="I818" i="5" s="1"/>
  <c r="D817" i="5"/>
  <c r="I817" i="5" s="1"/>
  <c r="D816" i="5"/>
  <c r="I816" i="5" s="1"/>
  <c r="D815" i="5"/>
  <c r="I815" i="5" s="1"/>
  <c r="D814" i="5"/>
  <c r="I814" i="5" s="1"/>
  <c r="D813" i="5"/>
  <c r="I813" i="5" s="1"/>
  <c r="D812" i="5"/>
  <c r="I812" i="5" s="1"/>
  <c r="D811" i="5"/>
  <c r="I811" i="5" s="1"/>
  <c r="D810" i="5"/>
  <c r="I810" i="5" s="1"/>
  <c r="D809" i="5"/>
  <c r="I809" i="5" s="1"/>
  <c r="D808" i="5"/>
  <c r="I808" i="5" s="1"/>
  <c r="D807" i="5"/>
  <c r="I807" i="5" s="1"/>
  <c r="D806" i="5"/>
  <c r="I806" i="5" s="1"/>
  <c r="D805" i="5"/>
  <c r="I805" i="5" s="1"/>
  <c r="D804" i="5"/>
  <c r="I804" i="5" s="1"/>
  <c r="D803" i="5"/>
  <c r="I803" i="5" s="1"/>
  <c r="D802" i="5"/>
  <c r="I802" i="5" s="1"/>
  <c r="D801" i="5"/>
  <c r="I801" i="5" s="1"/>
  <c r="D800" i="5"/>
  <c r="I800" i="5" s="1"/>
  <c r="D799" i="5"/>
  <c r="I799" i="5" s="1"/>
  <c r="D798" i="5"/>
  <c r="I798" i="5" s="1"/>
  <c r="D797" i="5"/>
  <c r="I797" i="5" s="1"/>
  <c r="D796" i="5"/>
  <c r="I796" i="5" s="1"/>
  <c r="D795" i="5"/>
  <c r="I795" i="5" s="1"/>
  <c r="D794" i="5"/>
  <c r="I794" i="5" s="1"/>
  <c r="D793" i="5"/>
  <c r="I793" i="5" s="1"/>
  <c r="D792" i="5"/>
  <c r="I792" i="5" s="1"/>
  <c r="D791" i="5"/>
  <c r="I791" i="5" s="1"/>
  <c r="D790" i="5"/>
  <c r="I790" i="5" s="1"/>
  <c r="D789" i="5"/>
  <c r="I789" i="5" s="1"/>
  <c r="D788" i="5"/>
  <c r="I788" i="5" s="1"/>
  <c r="D787" i="5"/>
  <c r="I787" i="5" s="1"/>
  <c r="D786" i="5"/>
  <c r="I786" i="5" s="1"/>
  <c r="D785" i="5"/>
  <c r="I785" i="5" s="1"/>
  <c r="D784" i="5"/>
  <c r="I784" i="5" s="1"/>
  <c r="D783" i="5"/>
  <c r="I783" i="5" s="1"/>
  <c r="D782" i="5"/>
  <c r="I782" i="5" s="1"/>
  <c r="D781" i="5"/>
  <c r="I781" i="5" s="1"/>
  <c r="D780" i="5"/>
  <c r="I780" i="5" s="1"/>
  <c r="D779" i="5"/>
  <c r="I779" i="5" s="1"/>
  <c r="D778" i="5"/>
  <c r="I778" i="5" s="1"/>
  <c r="D777" i="5"/>
  <c r="I777" i="5" s="1"/>
  <c r="D776" i="5"/>
  <c r="I776" i="5" s="1"/>
  <c r="D775" i="5"/>
  <c r="I775" i="5" s="1"/>
  <c r="D774" i="5"/>
  <c r="I774" i="5" s="1"/>
  <c r="D773" i="5"/>
  <c r="I773" i="5" s="1"/>
  <c r="D772" i="5"/>
  <c r="I772" i="5" s="1"/>
  <c r="D771" i="5"/>
  <c r="I771" i="5" s="1"/>
  <c r="D770" i="5"/>
  <c r="I770" i="5" s="1"/>
  <c r="D769" i="5"/>
  <c r="I769" i="5" s="1"/>
  <c r="D768" i="5"/>
  <c r="I768" i="5" s="1"/>
  <c r="D767" i="5"/>
  <c r="I767" i="5" s="1"/>
  <c r="D766" i="5"/>
  <c r="I766" i="5" s="1"/>
  <c r="D765" i="5"/>
  <c r="I765" i="5" s="1"/>
  <c r="D764" i="5"/>
  <c r="I764" i="5" s="1"/>
  <c r="D763" i="5"/>
  <c r="I763" i="5" s="1"/>
  <c r="D762" i="5"/>
  <c r="I762" i="5" s="1"/>
  <c r="D761" i="5"/>
  <c r="I761" i="5" s="1"/>
  <c r="D760" i="5"/>
  <c r="I760" i="5" s="1"/>
  <c r="D759" i="5"/>
  <c r="I759" i="5" s="1"/>
  <c r="D758" i="5"/>
  <c r="I758" i="5" s="1"/>
  <c r="D757" i="5"/>
  <c r="I757" i="5" s="1"/>
  <c r="D756" i="5"/>
  <c r="I756" i="5" s="1"/>
  <c r="D755" i="5"/>
  <c r="I755" i="5" s="1"/>
  <c r="D754" i="5"/>
  <c r="I754" i="5" s="1"/>
  <c r="D753" i="5"/>
  <c r="I753" i="5" s="1"/>
  <c r="D752" i="5"/>
  <c r="I752" i="5" s="1"/>
  <c r="D751" i="5"/>
  <c r="I751" i="5" s="1"/>
  <c r="D750" i="5"/>
  <c r="I750" i="5" s="1"/>
  <c r="D749" i="5"/>
  <c r="I749" i="5" s="1"/>
  <c r="D748" i="5"/>
  <c r="I748" i="5" s="1"/>
  <c r="D747" i="5"/>
  <c r="I747" i="5" s="1"/>
  <c r="D746" i="5"/>
  <c r="I746" i="5" s="1"/>
  <c r="D745" i="5"/>
  <c r="I745" i="5" s="1"/>
  <c r="D744" i="5"/>
  <c r="I744" i="5" s="1"/>
  <c r="D743" i="5"/>
  <c r="I743" i="5" s="1"/>
  <c r="D742" i="5"/>
  <c r="I742" i="5" s="1"/>
  <c r="D741" i="5"/>
  <c r="I741" i="5" s="1"/>
  <c r="D740" i="5"/>
  <c r="I740" i="5" s="1"/>
  <c r="D739" i="5"/>
  <c r="I739" i="5" s="1"/>
  <c r="D738" i="5"/>
  <c r="I738" i="5" s="1"/>
  <c r="D737" i="5"/>
  <c r="I737" i="5" s="1"/>
  <c r="D736" i="5"/>
  <c r="I736" i="5" s="1"/>
  <c r="D735" i="5"/>
  <c r="I735" i="5" s="1"/>
  <c r="D734" i="5"/>
  <c r="I734" i="5" s="1"/>
  <c r="D733" i="5"/>
  <c r="I733" i="5" s="1"/>
  <c r="D732" i="5"/>
  <c r="I732" i="5" s="1"/>
  <c r="D731" i="5"/>
  <c r="I731" i="5" s="1"/>
  <c r="D730" i="5"/>
  <c r="I730" i="5" s="1"/>
  <c r="D729" i="5"/>
  <c r="I729" i="5" s="1"/>
  <c r="D728" i="5"/>
  <c r="I728" i="5" s="1"/>
  <c r="D727" i="5"/>
  <c r="I727" i="5" s="1"/>
  <c r="D726" i="5"/>
  <c r="I726" i="5" s="1"/>
  <c r="D725" i="5"/>
  <c r="I725" i="5" s="1"/>
  <c r="D724" i="5"/>
  <c r="I724" i="5" s="1"/>
  <c r="D723" i="5"/>
  <c r="I723" i="5" s="1"/>
  <c r="D722" i="5"/>
  <c r="I722" i="5" s="1"/>
  <c r="D721" i="5"/>
  <c r="I721" i="5" s="1"/>
  <c r="D720" i="5"/>
  <c r="I720" i="5" s="1"/>
  <c r="D719" i="5"/>
  <c r="I719" i="5" s="1"/>
  <c r="D718" i="5"/>
  <c r="I718" i="5" s="1"/>
  <c r="D717" i="5"/>
  <c r="I717" i="5" s="1"/>
  <c r="D716" i="5"/>
  <c r="I716" i="5" s="1"/>
  <c r="D715" i="5"/>
  <c r="I715" i="5" s="1"/>
  <c r="D714" i="5"/>
  <c r="I714" i="5" s="1"/>
  <c r="D713" i="5"/>
  <c r="I713" i="5" s="1"/>
  <c r="D712" i="5"/>
  <c r="I712" i="5" s="1"/>
  <c r="D711" i="5"/>
  <c r="I711" i="5" s="1"/>
  <c r="D710" i="5"/>
  <c r="I710" i="5" s="1"/>
  <c r="D709" i="5"/>
  <c r="I709" i="5" s="1"/>
  <c r="D708" i="5"/>
  <c r="I708" i="5" s="1"/>
  <c r="D707" i="5"/>
  <c r="I707" i="5" s="1"/>
  <c r="D706" i="5"/>
  <c r="I706" i="5" s="1"/>
  <c r="D705" i="5"/>
  <c r="I705" i="5" s="1"/>
  <c r="D704" i="5"/>
  <c r="I704" i="5" s="1"/>
  <c r="D703" i="5"/>
  <c r="I703" i="5" s="1"/>
  <c r="D702" i="5"/>
  <c r="I702" i="5" s="1"/>
  <c r="D701" i="5"/>
  <c r="I701" i="5" s="1"/>
  <c r="D700" i="5"/>
  <c r="I700" i="5" s="1"/>
  <c r="D699" i="5"/>
  <c r="I699" i="5" s="1"/>
  <c r="D698" i="5"/>
  <c r="I698" i="5" s="1"/>
  <c r="D697" i="5"/>
  <c r="I697" i="5" s="1"/>
  <c r="D696" i="5"/>
  <c r="I696" i="5" s="1"/>
  <c r="D695" i="5"/>
  <c r="I695" i="5" s="1"/>
  <c r="D694" i="5"/>
  <c r="I694" i="5" s="1"/>
  <c r="D693" i="5"/>
  <c r="I693" i="5" s="1"/>
  <c r="D692" i="5"/>
  <c r="I692" i="5" s="1"/>
  <c r="D691" i="5"/>
  <c r="I691" i="5" s="1"/>
  <c r="D690" i="5"/>
  <c r="I690" i="5" s="1"/>
  <c r="D689" i="5"/>
  <c r="I689" i="5" s="1"/>
  <c r="D688" i="5"/>
  <c r="I688" i="5" s="1"/>
  <c r="D687" i="5"/>
  <c r="I687" i="5" s="1"/>
  <c r="D686" i="5"/>
  <c r="I686" i="5" s="1"/>
  <c r="D685" i="5"/>
  <c r="I685" i="5" s="1"/>
  <c r="D684" i="5"/>
  <c r="I684" i="5" s="1"/>
  <c r="D683" i="5"/>
  <c r="I683" i="5" s="1"/>
  <c r="D682" i="5"/>
  <c r="I682" i="5" s="1"/>
  <c r="D681" i="5"/>
  <c r="I681" i="5" s="1"/>
  <c r="D680" i="5"/>
  <c r="I680" i="5" s="1"/>
  <c r="D679" i="5"/>
  <c r="I679" i="5" s="1"/>
  <c r="D678" i="5"/>
  <c r="I678" i="5" s="1"/>
  <c r="D677" i="5"/>
  <c r="I677" i="5" s="1"/>
  <c r="D676" i="5"/>
  <c r="I676" i="5" s="1"/>
  <c r="D675" i="5"/>
  <c r="I675" i="5" s="1"/>
  <c r="D674" i="5"/>
  <c r="I674" i="5" s="1"/>
  <c r="D673" i="5"/>
  <c r="I673" i="5" s="1"/>
  <c r="D672" i="5"/>
  <c r="I672" i="5" s="1"/>
  <c r="D671" i="5"/>
  <c r="I671" i="5" s="1"/>
  <c r="D670" i="5"/>
  <c r="I670" i="5" s="1"/>
  <c r="D669" i="5"/>
  <c r="I669" i="5" s="1"/>
  <c r="D668" i="5"/>
  <c r="I668" i="5" s="1"/>
  <c r="D667" i="5"/>
  <c r="I667" i="5" s="1"/>
  <c r="D666" i="5"/>
  <c r="I666" i="5" s="1"/>
  <c r="D665" i="5"/>
  <c r="I665" i="5" s="1"/>
  <c r="D664" i="5"/>
  <c r="I664" i="5" s="1"/>
  <c r="D663" i="5"/>
  <c r="I663" i="5" s="1"/>
  <c r="D662" i="5"/>
  <c r="I662" i="5" s="1"/>
  <c r="D661" i="5"/>
  <c r="I661" i="5" s="1"/>
  <c r="D660" i="5"/>
  <c r="I660" i="5" s="1"/>
  <c r="D659" i="5"/>
  <c r="I659" i="5" s="1"/>
  <c r="D658" i="5"/>
  <c r="I658" i="5" s="1"/>
  <c r="D657" i="5"/>
  <c r="I657" i="5" s="1"/>
  <c r="D656" i="5"/>
  <c r="I656" i="5" s="1"/>
  <c r="D655" i="5"/>
  <c r="I655" i="5" s="1"/>
  <c r="D654" i="5"/>
  <c r="I654" i="5" s="1"/>
  <c r="D653" i="5"/>
  <c r="I653" i="5" s="1"/>
  <c r="D652" i="5"/>
  <c r="I652" i="5" s="1"/>
  <c r="D651" i="5"/>
  <c r="I651" i="5" s="1"/>
  <c r="D650" i="5"/>
  <c r="I650" i="5" s="1"/>
  <c r="D649" i="5"/>
  <c r="I649" i="5" s="1"/>
  <c r="D648" i="5"/>
  <c r="I648" i="5" s="1"/>
  <c r="D647" i="5"/>
  <c r="I647" i="5" s="1"/>
  <c r="D646" i="5"/>
  <c r="I646" i="5" s="1"/>
  <c r="D645" i="5"/>
  <c r="I645" i="5" s="1"/>
  <c r="D644" i="5"/>
  <c r="I644" i="5" s="1"/>
  <c r="D643" i="5"/>
  <c r="I643" i="5" s="1"/>
  <c r="D642" i="5"/>
  <c r="I642" i="5" s="1"/>
  <c r="D641" i="5"/>
  <c r="I641" i="5" s="1"/>
  <c r="D640" i="5"/>
  <c r="I640" i="5" s="1"/>
  <c r="D639" i="5"/>
  <c r="I639" i="5" s="1"/>
  <c r="D638" i="5"/>
  <c r="I638" i="5" s="1"/>
  <c r="D637" i="5"/>
  <c r="I637" i="5" s="1"/>
  <c r="D636" i="5"/>
  <c r="I636" i="5" s="1"/>
  <c r="D635" i="5"/>
  <c r="I635" i="5" s="1"/>
  <c r="D634" i="5"/>
  <c r="I634" i="5" s="1"/>
  <c r="D633" i="5"/>
  <c r="I633" i="5" s="1"/>
  <c r="D632" i="5"/>
  <c r="I632" i="5" s="1"/>
  <c r="D631" i="5"/>
  <c r="I631" i="5" s="1"/>
  <c r="D630" i="5"/>
  <c r="I630" i="5" s="1"/>
  <c r="D629" i="5"/>
  <c r="I629" i="5" s="1"/>
  <c r="D628" i="5"/>
  <c r="I628" i="5" s="1"/>
  <c r="D627" i="5"/>
  <c r="I627" i="5" s="1"/>
  <c r="D626" i="5"/>
  <c r="I626" i="5" s="1"/>
  <c r="D625" i="5"/>
  <c r="I625" i="5" s="1"/>
  <c r="D624" i="5"/>
  <c r="I624" i="5" s="1"/>
  <c r="D623" i="5"/>
  <c r="I623" i="5" s="1"/>
  <c r="D622" i="5"/>
  <c r="I622" i="5" s="1"/>
  <c r="D621" i="5"/>
  <c r="I621" i="5" s="1"/>
  <c r="D620" i="5"/>
  <c r="I620" i="5" s="1"/>
  <c r="D619" i="5"/>
  <c r="I619" i="5" s="1"/>
  <c r="D618" i="5"/>
  <c r="I618" i="5" s="1"/>
  <c r="D617" i="5"/>
  <c r="I617" i="5" s="1"/>
  <c r="D616" i="5"/>
  <c r="I616" i="5" s="1"/>
  <c r="D615" i="5"/>
  <c r="I615" i="5" s="1"/>
  <c r="D614" i="5"/>
  <c r="I614" i="5" s="1"/>
  <c r="D613" i="5"/>
  <c r="I613" i="5" s="1"/>
  <c r="D612" i="5"/>
  <c r="I612" i="5" s="1"/>
  <c r="D611" i="5"/>
  <c r="I611" i="5" s="1"/>
  <c r="D610" i="5"/>
  <c r="I610" i="5" s="1"/>
  <c r="D609" i="5"/>
  <c r="I609" i="5" s="1"/>
  <c r="D608" i="5"/>
  <c r="I608" i="5" s="1"/>
  <c r="D607" i="5"/>
  <c r="I607" i="5" s="1"/>
  <c r="D606" i="5"/>
  <c r="I606" i="5" s="1"/>
  <c r="D605" i="5"/>
  <c r="I605" i="5" s="1"/>
  <c r="D604" i="5"/>
  <c r="I604" i="5" s="1"/>
  <c r="D603" i="5"/>
  <c r="I603" i="5" s="1"/>
  <c r="D602" i="5"/>
  <c r="I602" i="5" s="1"/>
  <c r="D601" i="5"/>
  <c r="I601" i="5" s="1"/>
  <c r="D600" i="5"/>
  <c r="I600" i="5" s="1"/>
  <c r="D599" i="5"/>
  <c r="I599" i="5" s="1"/>
  <c r="D598" i="5"/>
  <c r="I598" i="5" s="1"/>
  <c r="D597" i="5"/>
  <c r="I597" i="5" s="1"/>
  <c r="D596" i="5"/>
  <c r="I596" i="5" s="1"/>
  <c r="D595" i="5"/>
  <c r="I595" i="5" s="1"/>
  <c r="D594" i="5"/>
  <c r="I594" i="5" s="1"/>
  <c r="D593" i="5"/>
  <c r="I593" i="5" s="1"/>
  <c r="D592" i="5"/>
  <c r="I592" i="5" s="1"/>
  <c r="D591" i="5"/>
  <c r="I591" i="5" s="1"/>
  <c r="D590" i="5"/>
  <c r="I590" i="5" s="1"/>
  <c r="D589" i="5"/>
  <c r="I589" i="5" s="1"/>
  <c r="D588" i="5"/>
  <c r="I588" i="5" s="1"/>
  <c r="D587" i="5"/>
  <c r="I587" i="5" s="1"/>
  <c r="D586" i="5"/>
  <c r="I586" i="5" s="1"/>
  <c r="D585" i="5"/>
  <c r="I585" i="5" s="1"/>
  <c r="D584" i="5"/>
  <c r="I584" i="5" s="1"/>
  <c r="D583" i="5"/>
  <c r="I583" i="5" s="1"/>
  <c r="D582" i="5"/>
  <c r="I582" i="5" s="1"/>
  <c r="D581" i="5"/>
  <c r="I581" i="5" s="1"/>
  <c r="D580" i="5"/>
  <c r="I580" i="5" s="1"/>
  <c r="D579" i="5"/>
  <c r="I579" i="5" s="1"/>
  <c r="D578" i="5"/>
  <c r="I578" i="5" s="1"/>
  <c r="D577" i="5"/>
  <c r="I577" i="5" s="1"/>
  <c r="D576" i="5"/>
  <c r="I576" i="5" s="1"/>
  <c r="D575" i="5"/>
  <c r="I575" i="5" s="1"/>
  <c r="D574" i="5"/>
  <c r="I574" i="5" s="1"/>
  <c r="D573" i="5"/>
  <c r="I573" i="5" s="1"/>
  <c r="D572" i="5"/>
  <c r="I572" i="5" s="1"/>
  <c r="D571" i="5"/>
  <c r="I571" i="5" s="1"/>
  <c r="D570" i="5"/>
  <c r="I570" i="5" s="1"/>
  <c r="D569" i="5"/>
  <c r="I569" i="5" s="1"/>
  <c r="D568" i="5"/>
  <c r="I568" i="5" s="1"/>
  <c r="D567" i="5"/>
  <c r="I567" i="5" s="1"/>
  <c r="D566" i="5"/>
  <c r="I566" i="5" s="1"/>
  <c r="D565" i="5"/>
  <c r="I565" i="5" s="1"/>
  <c r="D564" i="5"/>
  <c r="I564" i="5" s="1"/>
  <c r="D563" i="5"/>
  <c r="I563" i="5" s="1"/>
  <c r="D562" i="5"/>
  <c r="I562" i="5" s="1"/>
  <c r="D561" i="5"/>
  <c r="I561" i="5" s="1"/>
  <c r="D560" i="5"/>
  <c r="I560" i="5" s="1"/>
  <c r="D559" i="5"/>
  <c r="I559" i="5" s="1"/>
  <c r="D558" i="5"/>
  <c r="I558" i="5" s="1"/>
  <c r="D557" i="5"/>
  <c r="I557" i="5" s="1"/>
  <c r="D556" i="5"/>
  <c r="I556" i="5" s="1"/>
  <c r="D555" i="5"/>
  <c r="I555" i="5" s="1"/>
  <c r="D554" i="5"/>
  <c r="I554" i="5" s="1"/>
  <c r="D553" i="5"/>
  <c r="I553" i="5" s="1"/>
  <c r="D552" i="5"/>
  <c r="I552" i="5" s="1"/>
  <c r="D551" i="5"/>
  <c r="I551" i="5" s="1"/>
  <c r="D550" i="5"/>
  <c r="I550" i="5" s="1"/>
  <c r="D549" i="5"/>
  <c r="I549" i="5" s="1"/>
  <c r="D548" i="5"/>
  <c r="I548" i="5" s="1"/>
  <c r="D547" i="5"/>
  <c r="I547" i="5" s="1"/>
  <c r="D546" i="5"/>
  <c r="I546" i="5" s="1"/>
  <c r="D545" i="5"/>
  <c r="I545" i="5" s="1"/>
  <c r="D544" i="5"/>
  <c r="I544" i="5" s="1"/>
  <c r="D543" i="5"/>
  <c r="I543" i="5" s="1"/>
  <c r="D542" i="5"/>
  <c r="I542" i="5" s="1"/>
  <c r="D541" i="5"/>
  <c r="I541" i="5" s="1"/>
  <c r="D540" i="5"/>
  <c r="I540" i="5" s="1"/>
  <c r="D539" i="5"/>
  <c r="I539" i="5" s="1"/>
  <c r="D538" i="5"/>
  <c r="I538" i="5" s="1"/>
  <c r="D537" i="5"/>
  <c r="I537" i="5" s="1"/>
  <c r="D536" i="5"/>
  <c r="I536" i="5" s="1"/>
  <c r="D535" i="5"/>
  <c r="I535" i="5" s="1"/>
  <c r="D534" i="5"/>
  <c r="I534" i="5" s="1"/>
  <c r="D533" i="5"/>
  <c r="I533" i="5" s="1"/>
  <c r="D532" i="5"/>
  <c r="I532" i="5" s="1"/>
  <c r="D531" i="5"/>
  <c r="I531" i="5" s="1"/>
  <c r="D530" i="5"/>
  <c r="I530" i="5" s="1"/>
  <c r="D529" i="5"/>
  <c r="I529" i="5" s="1"/>
  <c r="D528" i="5"/>
  <c r="I528" i="5" s="1"/>
  <c r="D527" i="5"/>
  <c r="I527" i="5" s="1"/>
  <c r="D526" i="5"/>
  <c r="I526" i="5" s="1"/>
  <c r="D525" i="5"/>
  <c r="I525" i="5" s="1"/>
  <c r="D524" i="5"/>
  <c r="I524" i="5" s="1"/>
  <c r="D523" i="5"/>
  <c r="I523" i="5" s="1"/>
  <c r="D522" i="5"/>
  <c r="I522" i="5" s="1"/>
  <c r="D521" i="5"/>
  <c r="I521" i="5" s="1"/>
  <c r="D520" i="5"/>
  <c r="I520" i="5" s="1"/>
  <c r="D519" i="5"/>
  <c r="I519" i="5" s="1"/>
  <c r="D518" i="5"/>
  <c r="I518" i="5" s="1"/>
  <c r="D517" i="5"/>
  <c r="I517" i="5" s="1"/>
  <c r="D516" i="5"/>
  <c r="I516" i="5" s="1"/>
  <c r="D515" i="5"/>
  <c r="I515" i="5" s="1"/>
  <c r="D514" i="5"/>
  <c r="I514" i="5" s="1"/>
  <c r="D513" i="5"/>
  <c r="I513" i="5" s="1"/>
  <c r="D512" i="5"/>
  <c r="I512" i="5" s="1"/>
  <c r="D511" i="5"/>
  <c r="I511" i="5" s="1"/>
  <c r="D510" i="5"/>
  <c r="I510" i="5" s="1"/>
  <c r="D509" i="5"/>
  <c r="I509" i="5" s="1"/>
  <c r="D508" i="5"/>
  <c r="I508" i="5" s="1"/>
  <c r="D507" i="5"/>
  <c r="I507" i="5" s="1"/>
  <c r="D506" i="5"/>
  <c r="I506" i="5" s="1"/>
  <c r="D505" i="5"/>
  <c r="I505" i="5" s="1"/>
  <c r="D504" i="5"/>
  <c r="I504" i="5" s="1"/>
  <c r="D503" i="5"/>
  <c r="I503" i="5" s="1"/>
  <c r="D502" i="5"/>
  <c r="I502" i="5" s="1"/>
  <c r="D501" i="5"/>
  <c r="I501" i="5" s="1"/>
  <c r="D500" i="5"/>
  <c r="I500" i="5" s="1"/>
  <c r="D499" i="5"/>
  <c r="I499" i="5" s="1"/>
  <c r="D498" i="5"/>
  <c r="I498" i="5" s="1"/>
  <c r="D497" i="5"/>
  <c r="I497" i="5" s="1"/>
  <c r="D496" i="5"/>
  <c r="I496" i="5" s="1"/>
  <c r="D495" i="5"/>
  <c r="I495" i="5" s="1"/>
  <c r="D494" i="5"/>
  <c r="I494" i="5" s="1"/>
  <c r="D493" i="5"/>
  <c r="I493" i="5" s="1"/>
  <c r="D492" i="5"/>
  <c r="I492" i="5" s="1"/>
  <c r="D491" i="5"/>
  <c r="I491" i="5" s="1"/>
  <c r="D490" i="5"/>
  <c r="I490" i="5" s="1"/>
  <c r="D489" i="5"/>
  <c r="I489" i="5" s="1"/>
  <c r="D488" i="5"/>
  <c r="I488" i="5" s="1"/>
  <c r="D487" i="5"/>
  <c r="I487" i="5" s="1"/>
  <c r="D486" i="5"/>
  <c r="I486" i="5" s="1"/>
  <c r="D485" i="5"/>
  <c r="I485" i="5" s="1"/>
  <c r="D484" i="5"/>
  <c r="I484" i="5" s="1"/>
  <c r="D483" i="5"/>
  <c r="I483" i="5" s="1"/>
  <c r="D482" i="5"/>
  <c r="I482" i="5" s="1"/>
  <c r="D481" i="5"/>
  <c r="I481" i="5" s="1"/>
  <c r="D480" i="5"/>
  <c r="I480" i="5" s="1"/>
  <c r="D479" i="5"/>
  <c r="I479" i="5" s="1"/>
  <c r="D478" i="5"/>
  <c r="I478" i="5" s="1"/>
  <c r="D477" i="5"/>
  <c r="I477" i="5" s="1"/>
  <c r="D476" i="5"/>
  <c r="I476" i="5" s="1"/>
  <c r="D475" i="5"/>
  <c r="I475" i="5" s="1"/>
  <c r="D474" i="5"/>
  <c r="I474" i="5" s="1"/>
  <c r="D473" i="5"/>
  <c r="I473" i="5" s="1"/>
  <c r="D472" i="5"/>
  <c r="I472" i="5" s="1"/>
  <c r="D471" i="5"/>
  <c r="I471" i="5" s="1"/>
  <c r="D470" i="5"/>
  <c r="I470" i="5" s="1"/>
  <c r="D469" i="5"/>
  <c r="I469" i="5" s="1"/>
  <c r="D468" i="5"/>
  <c r="I468" i="5" s="1"/>
  <c r="D467" i="5"/>
  <c r="I467" i="5" s="1"/>
  <c r="D466" i="5"/>
  <c r="I466" i="5" s="1"/>
  <c r="D465" i="5"/>
  <c r="I465" i="5" s="1"/>
  <c r="D464" i="5"/>
  <c r="I464" i="5" s="1"/>
  <c r="D463" i="5"/>
  <c r="I463" i="5" s="1"/>
  <c r="D462" i="5"/>
  <c r="I462" i="5" s="1"/>
  <c r="D461" i="5"/>
  <c r="I461" i="5" s="1"/>
  <c r="D460" i="5"/>
  <c r="I460" i="5" s="1"/>
  <c r="D459" i="5"/>
  <c r="I459" i="5" s="1"/>
  <c r="D458" i="5"/>
  <c r="I458" i="5" s="1"/>
  <c r="D457" i="5"/>
  <c r="I457" i="5" s="1"/>
  <c r="D456" i="5"/>
  <c r="I456" i="5" s="1"/>
  <c r="D455" i="5"/>
  <c r="I455" i="5" s="1"/>
  <c r="D454" i="5"/>
  <c r="I454" i="5" s="1"/>
  <c r="D453" i="5"/>
  <c r="I453" i="5" s="1"/>
  <c r="D452" i="5"/>
  <c r="I452" i="5" s="1"/>
  <c r="D451" i="5"/>
  <c r="I451" i="5" s="1"/>
  <c r="D450" i="5"/>
  <c r="I450" i="5" s="1"/>
  <c r="D449" i="5"/>
  <c r="I449" i="5" s="1"/>
  <c r="D448" i="5"/>
  <c r="I448" i="5" s="1"/>
  <c r="D447" i="5"/>
  <c r="I447" i="5" s="1"/>
  <c r="D446" i="5"/>
  <c r="I446" i="5" s="1"/>
  <c r="D445" i="5"/>
  <c r="I445" i="5" s="1"/>
  <c r="D444" i="5"/>
  <c r="I444" i="5" s="1"/>
  <c r="D443" i="5"/>
  <c r="I443" i="5" s="1"/>
  <c r="D442" i="5"/>
  <c r="I442" i="5" s="1"/>
  <c r="D441" i="5"/>
  <c r="I441" i="5" s="1"/>
  <c r="D440" i="5"/>
  <c r="I440" i="5" s="1"/>
  <c r="D439" i="5"/>
  <c r="I439" i="5" s="1"/>
  <c r="D438" i="5"/>
  <c r="I438" i="5" s="1"/>
  <c r="D437" i="5"/>
  <c r="I437" i="5" s="1"/>
  <c r="D436" i="5"/>
  <c r="I436" i="5" s="1"/>
  <c r="D435" i="5"/>
  <c r="I435" i="5" s="1"/>
  <c r="D434" i="5"/>
  <c r="I434" i="5" s="1"/>
  <c r="D433" i="5"/>
  <c r="I433" i="5" s="1"/>
  <c r="D432" i="5"/>
  <c r="I432" i="5" s="1"/>
  <c r="D431" i="5"/>
  <c r="I431" i="5" s="1"/>
  <c r="D430" i="5"/>
  <c r="I430" i="5" s="1"/>
  <c r="D429" i="5"/>
  <c r="I429" i="5" s="1"/>
  <c r="D428" i="5"/>
  <c r="I428" i="5" s="1"/>
  <c r="D427" i="5"/>
  <c r="I427" i="5" s="1"/>
  <c r="D426" i="5"/>
  <c r="I426" i="5" s="1"/>
  <c r="D425" i="5"/>
  <c r="I425" i="5" s="1"/>
  <c r="D424" i="5"/>
  <c r="I424" i="5" s="1"/>
  <c r="D423" i="5"/>
  <c r="I423" i="5" s="1"/>
  <c r="D422" i="5"/>
  <c r="I422" i="5" s="1"/>
  <c r="D421" i="5"/>
  <c r="I421" i="5" s="1"/>
  <c r="D420" i="5"/>
  <c r="I420" i="5" s="1"/>
  <c r="D419" i="5"/>
  <c r="I419" i="5" s="1"/>
  <c r="D418" i="5"/>
  <c r="I418" i="5" s="1"/>
  <c r="D417" i="5"/>
  <c r="I417" i="5" s="1"/>
  <c r="D416" i="5"/>
  <c r="I416" i="5" s="1"/>
  <c r="D415" i="5"/>
  <c r="I415" i="5" s="1"/>
  <c r="D414" i="5"/>
  <c r="I414" i="5" s="1"/>
  <c r="D413" i="5"/>
  <c r="I413" i="5" s="1"/>
  <c r="D412" i="5"/>
  <c r="I412" i="5" s="1"/>
  <c r="D411" i="5"/>
  <c r="I411" i="5" s="1"/>
  <c r="D410" i="5"/>
  <c r="I410" i="5" s="1"/>
  <c r="D409" i="5"/>
  <c r="I409" i="5" s="1"/>
  <c r="D408" i="5"/>
  <c r="I408" i="5" s="1"/>
  <c r="D407" i="5"/>
  <c r="I407" i="5" s="1"/>
  <c r="D406" i="5"/>
  <c r="I406" i="5" s="1"/>
  <c r="D405" i="5"/>
  <c r="I405" i="5" s="1"/>
  <c r="D404" i="5"/>
  <c r="I404" i="5" s="1"/>
  <c r="D403" i="5"/>
  <c r="I403" i="5" s="1"/>
  <c r="D402" i="5"/>
  <c r="I402" i="5" s="1"/>
  <c r="D401" i="5"/>
  <c r="I401" i="5" s="1"/>
  <c r="D400" i="5"/>
  <c r="I400" i="5" s="1"/>
  <c r="D399" i="5"/>
  <c r="I399" i="5" s="1"/>
  <c r="D398" i="5"/>
  <c r="I398" i="5" s="1"/>
  <c r="D397" i="5"/>
  <c r="I397" i="5" s="1"/>
  <c r="D396" i="5"/>
  <c r="I396" i="5" s="1"/>
  <c r="D395" i="5"/>
  <c r="I395" i="5" s="1"/>
  <c r="D394" i="5"/>
  <c r="I394" i="5" s="1"/>
  <c r="D393" i="5"/>
  <c r="I393" i="5" s="1"/>
  <c r="D392" i="5"/>
  <c r="I392" i="5" s="1"/>
  <c r="D391" i="5"/>
  <c r="I391" i="5" s="1"/>
  <c r="D390" i="5"/>
  <c r="I390" i="5" s="1"/>
  <c r="D389" i="5"/>
  <c r="I389" i="5" s="1"/>
  <c r="D388" i="5"/>
  <c r="I388" i="5" s="1"/>
  <c r="D387" i="5"/>
  <c r="I387" i="5" s="1"/>
  <c r="D386" i="5"/>
  <c r="I386" i="5" s="1"/>
  <c r="D385" i="5"/>
  <c r="I385" i="5" s="1"/>
  <c r="D384" i="5"/>
  <c r="I384" i="5" s="1"/>
  <c r="D383" i="5"/>
  <c r="I383" i="5" s="1"/>
  <c r="D382" i="5"/>
  <c r="I382" i="5" s="1"/>
  <c r="D381" i="5"/>
  <c r="I381" i="5" s="1"/>
  <c r="D380" i="5"/>
  <c r="I380" i="5" s="1"/>
  <c r="D379" i="5"/>
  <c r="I379" i="5" s="1"/>
  <c r="D378" i="5"/>
  <c r="I378" i="5" s="1"/>
  <c r="D377" i="5"/>
  <c r="I377" i="5" s="1"/>
  <c r="D376" i="5"/>
  <c r="I376" i="5" s="1"/>
  <c r="D375" i="5"/>
  <c r="I375" i="5" s="1"/>
  <c r="D374" i="5"/>
  <c r="I374" i="5" s="1"/>
  <c r="D373" i="5"/>
  <c r="I373" i="5" s="1"/>
  <c r="D372" i="5"/>
  <c r="I372" i="5" s="1"/>
  <c r="D371" i="5"/>
  <c r="I371" i="5" s="1"/>
  <c r="D370" i="5"/>
  <c r="I370" i="5" s="1"/>
  <c r="D369" i="5"/>
  <c r="I369" i="5" s="1"/>
  <c r="D368" i="5"/>
  <c r="I368" i="5" s="1"/>
  <c r="D367" i="5"/>
  <c r="I367" i="5" s="1"/>
  <c r="D366" i="5"/>
  <c r="I366" i="5" s="1"/>
  <c r="D365" i="5"/>
  <c r="I365" i="5" s="1"/>
  <c r="D364" i="5"/>
  <c r="I364" i="5" s="1"/>
  <c r="D363" i="5"/>
  <c r="I363" i="5" s="1"/>
  <c r="D362" i="5"/>
  <c r="I362" i="5" s="1"/>
  <c r="D361" i="5"/>
  <c r="I361" i="5" s="1"/>
  <c r="D360" i="5"/>
  <c r="I360" i="5" s="1"/>
  <c r="D359" i="5"/>
  <c r="I359" i="5" s="1"/>
  <c r="D358" i="5"/>
  <c r="I358" i="5" s="1"/>
  <c r="D357" i="5"/>
  <c r="I357" i="5" s="1"/>
  <c r="D356" i="5"/>
  <c r="I356" i="5" s="1"/>
  <c r="D355" i="5"/>
  <c r="I355" i="5" s="1"/>
  <c r="D354" i="5"/>
  <c r="I354" i="5" s="1"/>
  <c r="D353" i="5"/>
  <c r="I353" i="5" s="1"/>
  <c r="D352" i="5"/>
  <c r="I352" i="5" s="1"/>
  <c r="D351" i="5"/>
  <c r="I351" i="5" s="1"/>
  <c r="D350" i="5"/>
  <c r="I350" i="5" s="1"/>
  <c r="D349" i="5"/>
  <c r="I349" i="5" s="1"/>
  <c r="D348" i="5"/>
  <c r="I348" i="5" s="1"/>
  <c r="D347" i="5"/>
  <c r="I347" i="5" s="1"/>
  <c r="D346" i="5"/>
  <c r="I346" i="5" s="1"/>
  <c r="D345" i="5"/>
  <c r="I345" i="5" s="1"/>
  <c r="D344" i="5"/>
  <c r="I344" i="5" s="1"/>
  <c r="D343" i="5"/>
  <c r="I343" i="5" s="1"/>
  <c r="D342" i="5"/>
  <c r="I342" i="5" s="1"/>
  <c r="D341" i="5"/>
  <c r="I341" i="5" s="1"/>
  <c r="D340" i="5"/>
  <c r="I340" i="5" s="1"/>
  <c r="D339" i="5"/>
  <c r="I339" i="5" s="1"/>
  <c r="D338" i="5"/>
  <c r="I338" i="5" s="1"/>
  <c r="D337" i="5"/>
  <c r="I337" i="5" s="1"/>
  <c r="D336" i="5"/>
  <c r="I336" i="5" s="1"/>
  <c r="D335" i="5"/>
  <c r="I335" i="5" s="1"/>
  <c r="D334" i="5"/>
  <c r="I334" i="5" s="1"/>
  <c r="D333" i="5"/>
  <c r="I333" i="5" s="1"/>
  <c r="D332" i="5"/>
  <c r="I332" i="5" s="1"/>
  <c r="D331" i="5"/>
  <c r="I331" i="5" s="1"/>
  <c r="D330" i="5"/>
  <c r="I330" i="5" s="1"/>
  <c r="D329" i="5"/>
  <c r="I329" i="5" s="1"/>
  <c r="D328" i="5"/>
  <c r="I328" i="5" s="1"/>
  <c r="D327" i="5"/>
  <c r="I327" i="5" s="1"/>
  <c r="D326" i="5"/>
  <c r="I326" i="5" s="1"/>
  <c r="D325" i="5"/>
  <c r="I325" i="5" s="1"/>
  <c r="D324" i="5"/>
  <c r="I324" i="5" s="1"/>
  <c r="D323" i="5"/>
  <c r="I323" i="5" s="1"/>
  <c r="D322" i="5"/>
  <c r="I322" i="5" s="1"/>
  <c r="D321" i="5"/>
  <c r="I321" i="5" s="1"/>
  <c r="D320" i="5"/>
  <c r="I320" i="5" s="1"/>
  <c r="D319" i="5"/>
  <c r="I319" i="5" s="1"/>
  <c r="D318" i="5"/>
  <c r="I318" i="5" s="1"/>
  <c r="D317" i="5"/>
  <c r="I317" i="5" s="1"/>
  <c r="D316" i="5"/>
  <c r="I316" i="5" s="1"/>
  <c r="D315" i="5"/>
  <c r="I315" i="5" s="1"/>
  <c r="D314" i="5"/>
  <c r="I314" i="5" s="1"/>
  <c r="D313" i="5"/>
  <c r="I313" i="5" s="1"/>
  <c r="D312" i="5"/>
  <c r="I312" i="5" s="1"/>
  <c r="D311" i="5"/>
  <c r="I311" i="5" s="1"/>
  <c r="D310" i="5"/>
  <c r="I310" i="5" s="1"/>
  <c r="D309" i="5"/>
  <c r="I309" i="5" s="1"/>
  <c r="D308" i="5"/>
  <c r="I308" i="5" s="1"/>
  <c r="D307" i="5"/>
  <c r="I307" i="5" s="1"/>
  <c r="D306" i="5"/>
  <c r="I306" i="5" s="1"/>
  <c r="D305" i="5"/>
  <c r="I305" i="5" s="1"/>
  <c r="D304" i="5"/>
  <c r="I304" i="5" s="1"/>
  <c r="D303" i="5"/>
  <c r="I303" i="5" s="1"/>
  <c r="D302" i="5"/>
  <c r="I302" i="5" s="1"/>
  <c r="D301" i="5"/>
  <c r="I301" i="5" s="1"/>
  <c r="D300" i="5"/>
  <c r="I300" i="5" s="1"/>
  <c r="D299" i="5"/>
  <c r="I299" i="5" s="1"/>
  <c r="D298" i="5"/>
  <c r="I298" i="5" s="1"/>
  <c r="D297" i="5"/>
  <c r="I297" i="5" s="1"/>
  <c r="D296" i="5"/>
  <c r="I296" i="5" s="1"/>
  <c r="D295" i="5"/>
  <c r="I295" i="5" s="1"/>
  <c r="D294" i="5"/>
  <c r="I294" i="5" s="1"/>
  <c r="D293" i="5"/>
  <c r="I293" i="5" s="1"/>
  <c r="D292" i="5"/>
  <c r="I292" i="5" s="1"/>
  <c r="D291" i="5"/>
  <c r="I291" i="5" s="1"/>
  <c r="D290" i="5"/>
  <c r="I290" i="5" s="1"/>
  <c r="D289" i="5"/>
  <c r="I289" i="5" s="1"/>
  <c r="D288" i="5"/>
  <c r="I288" i="5" s="1"/>
  <c r="D287" i="5"/>
  <c r="I287" i="5" s="1"/>
  <c r="D286" i="5"/>
  <c r="I286" i="5" s="1"/>
  <c r="D285" i="5"/>
  <c r="I285" i="5" s="1"/>
  <c r="D284" i="5"/>
  <c r="I284" i="5" s="1"/>
  <c r="D283" i="5"/>
  <c r="I283" i="5" s="1"/>
  <c r="D282" i="5"/>
  <c r="I282" i="5" s="1"/>
  <c r="D281" i="5"/>
  <c r="I281" i="5" s="1"/>
  <c r="D280" i="5"/>
  <c r="I280" i="5" s="1"/>
  <c r="D279" i="5"/>
  <c r="I279" i="5" s="1"/>
  <c r="D278" i="5"/>
  <c r="I278" i="5" s="1"/>
  <c r="D277" i="5"/>
  <c r="I277" i="5" s="1"/>
  <c r="D276" i="5"/>
  <c r="I276" i="5" s="1"/>
  <c r="D275" i="5"/>
  <c r="I275" i="5" s="1"/>
  <c r="D274" i="5"/>
  <c r="I274" i="5" s="1"/>
  <c r="D273" i="5"/>
  <c r="I273" i="5" s="1"/>
  <c r="D272" i="5"/>
  <c r="I272" i="5" s="1"/>
  <c r="D271" i="5"/>
  <c r="I271" i="5" s="1"/>
  <c r="D270" i="5"/>
  <c r="I270" i="5" s="1"/>
  <c r="D269" i="5"/>
  <c r="I269" i="5" s="1"/>
  <c r="D268" i="5"/>
  <c r="I268" i="5" s="1"/>
  <c r="D267" i="5"/>
  <c r="I267" i="5" s="1"/>
  <c r="D266" i="5"/>
  <c r="I266" i="5" s="1"/>
  <c r="D265" i="5"/>
  <c r="I265" i="5" s="1"/>
  <c r="D264" i="5"/>
  <c r="I264" i="5" s="1"/>
  <c r="D263" i="5"/>
  <c r="I263" i="5" s="1"/>
  <c r="D262" i="5"/>
  <c r="I262" i="5" s="1"/>
  <c r="D261" i="5"/>
  <c r="I261" i="5" s="1"/>
  <c r="D260" i="5"/>
  <c r="I260" i="5" s="1"/>
  <c r="D259" i="5"/>
  <c r="I259" i="5" s="1"/>
  <c r="D258" i="5"/>
  <c r="I258" i="5" s="1"/>
  <c r="D257" i="5"/>
  <c r="I257" i="5" s="1"/>
  <c r="D256" i="5"/>
  <c r="I256" i="5" s="1"/>
  <c r="D255" i="5"/>
  <c r="I255" i="5" s="1"/>
  <c r="D254" i="5"/>
  <c r="I254" i="5" s="1"/>
  <c r="D253" i="5"/>
  <c r="I253" i="5" s="1"/>
  <c r="D252" i="5"/>
  <c r="I252" i="5" s="1"/>
  <c r="D251" i="5"/>
  <c r="I251" i="5" s="1"/>
  <c r="D250" i="5"/>
  <c r="I250" i="5" s="1"/>
  <c r="D249" i="5"/>
  <c r="I249" i="5" s="1"/>
  <c r="D248" i="5"/>
  <c r="I248" i="5" s="1"/>
  <c r="D247" i="5"/>
  <c r="I247" i="5" s="1"/>
  <c r="D246" i="5"/>
  <c r="I246" i="5" s="1"/>
  <c r="D245" i="5"/>
  <c r="I245" i="5" s="1"/>
  <c r="D244" i="5"/>
  <c r="I244" i="5" s="1"/>
  <c r="D243" i="5"/>
  <c r="I243" i="5" s="1"/>
  <c r="D242" i="5"/>
  <c r="I242" i="5" s="1"/>
  <c r="D241" i="5"/>
  <c r="I241" i="5" s="1"/>
  <c r="D240" i="5"/>
  <c r="I240" i="5" s="1"/>
  <c r="D239" i="5"/>
  <c r="I239" i="5" s="1"/>
  <c r="D238" i="5"/>
  <c r="I238" i="5" s="1"/>
  <c r="D237" i="5"/>
  <c r="I237" i="5" s="1"/>
  <c r="D236" i="5"/>
  <c r="I236" i="5" s="1"/>
  <c r="D235" i="5"/>
  <c r="I235" i="5" s="1"/>
  <c r="D234" i="5"/>
  <c r="I234" i="5" s="1"/>
  <c r="D233" i="5"/>
  <c r="I233" i="5" s="1"/>
  <c r="D232" i="5"/>
  <c r="I232" i="5" s="1"/>
  <c r="D231" i="5"/>
  <c r="I231" i="5" s="1"/>
  <c r="D230" i="5"/>
  <c r="I230" i="5" s="1"/>
  <c r="D229" i="5"/>
  <c r="I229" i="5" s="1"/>
  <c r="D228" i="5"/>
  <c r="I228" i="5" s="1"/>
  <c r="D227" i="5"/>
  <c r="I227" i="5" s="1"/>
  <c r="D226" i="5"/>
  <c r="I226" i="5" s="1"/>
  <c r="D225" i="5"/>
  <c r="I225" i="5" s="1"/>
  <c r="D224" i="5"/>
  <c r="I224" i="5" s="1"/>
  <c r="D223" i="5"/>
  <c r="I223" i="5" s="1"/>
  <c r="D222" i="5"/>
  <c r="I222" i="5" s="1"/>
  <c r="D221" i="5"/>
  <c r="I221" i="5" s="1"/>
  <c r="D220" i="5"/>
  <c r="I220" i="5" s="1"/>
  <c r="D219" i="5"/>
  <c r="I219" i="5" s="1"/>
  <c r="D218" i="5"/>
  <c r="I218" i="5" s="1"/>
  <c r="D217" i="5"/>
  <c r="I217" i="5" s="1"/>
  <c r="D216" i="5"/>
  <c r="I216" i="5" s="1"/>
  <c r="D215" i="5"/>
  <c r="I215" i="5" s="1"/>
  <c r="D214" i="5"/>
  <c r="I214" i="5" s="1"/>
  <c r="D213" i="5"/>
  <c r="I213" i="5" s="1"/>
  <c r="D212" i="5"/>
  <c r="I212" i="5" s="1"/>
  <c r="D211" i="5"/>
  <c r="I211" i="5" s="1"/>
  <c r="D210" i="5"/>
  <c r="I210" i="5" s="1"/>
  <c r="D209" i="5"/>
  <c r="I209" i="5" s="1"/>
  <c r="D208" i="5"/>
  <c r="I208" i="5" s="1"/>
  <c r="D207" i="5"/>
  <c r="I207" i="5" s="1"/>
  <c r="D206" i="5"/>
  <c r="I206" i="5" s="1"/>
  <c r="D205" i="5"/>
  <c r="I205" i="5" s="1"/>
  <c r="D204" i="5"/>
  <c r="I204" i="5" s="1"/>
  <c r="D203" i="5"/>
  <c r="I203" i="5" s="1"/>
  <c r="D202" i="5"/>
  <c r="I202" i="5" s="1"/>
  <c r="D201" i="5"/>
  <c r="I201" i="5" s="1"/>
  <c r="D200" i="5"/>
  <c r="I200" i="5" s="1"/>
  <c r="D199" i="5"/>
  <c r="I199" i="5" s="1"/>
  <c r="D198" i="5"/>
  <c r="I198" i="5" s="1"/>
  <c r="D197" i="5"/>
  <c r="I197" i="5" s="1"/>
  <c r="D196" i="5"/>
  <c r="I196" i="5" s="1"/>
  <c r="D195" i="5"/>
  <c r="I195" i="5" s="1"/>
  <c r="D194" i="5"/>
  <c r="I194" i="5" s="1"/>
  <c r="D193" i="5"/>
  <c r="I193" i="5" s="1"/>
  <c r="D192" i="5"/>
  <c r="I192" i="5" s="1"/>
  <c r="D191" i="5"/>
  <c r="I191" i="5" s="1"/>
  <c r="D190" i="5"/>
  <c r="I190" i="5" s="1"/>
  <c r="D189" i="5"/>
  <c r="I189" i="5" s="1"/>
  <c r="D188" i="5"/>
  <c r="I188" i="5" s="1"/>
  <c r="D187" i="5"/>
  <c r="I187" i="5" s="1"/>
  <c r="D186" i="5"/>
  <c r="I186" i="5" s="1"/>
  <c r="D185" i="5"/>
  <c r="I185" i="5" s="1"/>
  <c r="D184" i="5"/>
  <c r="I184" i="5" s="1"/>
  <c r="D183" i="5"/>
  <c r="I183" i="5" s="1"/>
  <c r="D182" i="5"/>
  <c r="I182" i="5" s="1"/>
  <c r="D181" i="5"/>
  <c r="I181" i="5" s="1"/>
  <c r="D180" i="5"/>
  <c r="I180" i="5" s="1"/>
  <c r="D179" i="5"/>
  <c r="I179" i="5" s="1"/>
  <c r="D178" i="5"/>
  <c r="I178" i="5" s="1"/>
  <c r="D177" i="5"/>
  <c r="I177" i="5" s="1"/>
  <c r="D176" i="5"/>
  <c r="I176" i="5" s="1"/>
  <c r="D175" i="5"/>
  <c r="I175" i="5" s="1"/>
  <c r="D174" i="5"/>
  <c r="I174" i="5" s="1"/>
  <c r="D173" i="5"/>
  <c r="I173" i="5" s="1"/>
  <c r="D172" i="5"/>
  <c r="I172" i="5" s="1"/>
  <c r="D171" i="5"/>
  <c r="I171" i="5" s="1"/>
  <c r="D170" i="5"/>
  <c r="I170" i="5" s="1"/>
  <c r="D169" i="5"/>
  <c r="I169" i="5" s="1"/>
  <c r="D168" i="5"/>
  <c r="I168" i="5" s="1"/>
  <c r="D167" i="5"/>
  <c r="I167" i="5" s="1"/>
  <c r="D166" i="5"/>
  <c r="I166" i="5" s="1"/>
  <c r="D165" i="5"/>
  <c r="I165" i="5" s="1"/>
  <c r="D164" i="5"/>
  <c r="I164" i="5" s="1"/>
  <c r="D163" i="5"/>
  <c r="I163" i="5" s="1"/>
  <c r="D162" i="5"/>
  <c r="I162" i="5" s="1"/>
  <c r="D161" i="5"/>
  <c r="I161" i="5" s="1"/>
  <c r="D160" i="5"/>
  <c r="I160" i="5" s="1"/>
  <c r="D159" i="5"/>
  <c r="I159" i="5" s="1"/>
  <c r="D158" i="5"/>
  <c r="I158" i="5" s="1"/>
  <c r="D157" i="5"/>
  <c r="I157" i="5" s="1"/>
  <c r="D156" i="5"/>
  <c r="I156" i="5" s="1"/>
  <c r="D155" i="5"/>
  <c r="I155" i="5" s="1"/>
  <c r="D154" i="5"/>
  <c r="I154" i="5" s="1"/>
  <c r="D153" i="5"/>
  <c r="I153" i="5" s="1"/>
  <c r="D152" i="5"/>
  <c r="I152" i="5" s="1"/>
  <c r="D151" i="5"/>
  <c r="I151" i="5" s="1"/>
  <c r="D150" i="5"/>
  <c r="I150" i="5" s="1"/>
  <c r="D149" i="5"/>
  <c r="I149" i="5" s="1"/>
  <c r="D148" i="5"/>
  <c r="I148" i="5" s="1"/>
  <c r="D147" i="5"/>
  <c r="I147" i="5" s="1"/>
  <c r="D146" i="5"/>
  <c r="I146" i="5" s="1"/>
  <c r="D145" i="5"/>
  <c r="I145" i="5" s="1"/>
  <c r="D144" i="5"/>
  <c r="I144" i="5" s="1"/>
  <c r="D143" i="5"/>
  <c r="I143" i="5" s="1"/>
  <c r="D142" i="5"/>
  <c r="I142" i="5" s="1"/>
  <c r="D141" i="5"/>
  <c r="I141" i="5" s="1"/>
  <c r="D140" i="5"/>
  <c r="I140" i="5" s="1"/>
  <c r="D139" i="5"/>
  <c r="I139" i="5" s="1"/>
  <c r="D138" i="5"/>
  <c r="I138" i="5" s="1"/>
  <c r="D137" i="5"/>
  <c r="I137" i="5" s="1"/>
  <c r="D136" i="5"/>
  <c r="I136" i="5" s="1"/>
  <c r="D135" i="5"/>
  <c r="I135" i="5" s="1"/>
  <c r="D134" i="5"/>
  <c r="I134" i="5" s="1"/>
  <c r="D133" i="5"/>
  <c r="I133" i="5" s="1"/>
  <c r="D132" i="5"/>
  <c r="I132" i="5" s="1"/>
  <c r="D131" i="5"/>
  <c r="I131" i="5" s="1"/>
  <c r="D130" i="5"/>
  <c r="I130" i="5" s="1"/>
  <c r="D129" i="5"/>
  <c r="I129" i="5" s="1"/>
  <c r="D128" i="5"/>
  <c r="I128" i="5" s="1"/>
  <c r="D127" i="5"/>
  <c r="I127" i="5" s="1"/>
  <c r="D126" i="5"/>
  <c r="I126" i="5" s="1"/>
  <c r="D125" i="5"/>
  <c r="I125" i="5" s="1"/>
  <c r="D124" i="5"/>
  <c r="I124" i="5" s="1"/>
  <c r="D123" i="5"/>
  <c r="I123" i="5" s="1"/>
  <c r="D122" i="5"/>
  <c r="I122" i="5" s="1"/>
  <c r="D121" i="5"/>
  <c r="I121" i="5" s="1"/>
  <c r="D120" i="5"/>
  <c r="I120" i="5" s="1"/>
  <c r="D119" i="5"/>
  <c r="I119" i="5" s="1"/>
  <c r="D118" i="5"/>
  <c r="I118" i="5" s="1"/>
  <c r="D117" i="5"/>
  <c r="I117" i="5" s="1"/>
  <c r="D116" i="5"/>
  <c r="I116" i="5" s="1"/>
  <c r="D115" i="5"/>
  <c r="I115" i="5" s="1"/>
  <c r="D114" i="5"/>
  <c r="I114" i="5" s="1"/>
  <c r="D113" i="5"/>
  <c r="I113" i="5" s="1"/>
  <c r="D112" i="5"/>
  <c r="I112" i="5" s="1"/>
  <c r="D111" i="5"/>
  <c r="I111" i="5" s="1"/>
  <c r="D110" i="5"/>
  <c r="I110" i="5" s="1"/>
  <c r="D109" i="5"/>
  <c r="I109" i="5" s="1"/>
  <c r="D108" i="5"/>
  <c r="I108" i="5" s="1"/>
  <c r="D107" i="5"/>
  <c r="I107" i="5" s="1"/>
  <c r="D106" i="5"/>
  <c r="I106" i="5" s="1"/>
  <c r="D105" i="5"/>
  <c r="I105" i="5" s="1"/>
  <c r="D104" i="5"/>
  <c r="I104" i="5" s="1"/>
  <c r="D103" i="5"/>
  <c r="I103" i="5" s="1"/>
  <c r="D102" i="5"/>
  <c r="I102" i="5" s="1"/>
  <c r="D101" i="5"/>
  <c r="I101" i="5" s="1"/>
  <c r="D100" i="5"/>
  <c r="I100" i="5" s="1"/>
  <c r="D99" i="5"/>
  <c r="I99" i="5" s="1"/>
  <c r="D98" i="5"/>
  <c r="I98" i="5" s="1"/>
  <c r="D97" i="5"/>
  <c r="I97" i="5" s="1"/>
  <c r="D96" i="5"/>
  <c r="I96" i="5" s="1"/>
  <c r="D95" i="5"/>
  <c r="I95" i="5" s="1"/>
  <c r="D94" i="5"/>
  <c r="I94" i="5" s="1"/>
  <c r="D93" i="5"/>
  <c r="I93" i="5" s="1"/>
  <c r="D92" i="5"/>
  <c r="I92" i="5" s="1"/>
  <c r="D91" i="5"/>
  <c r="I91" i="5" s="1"/>
  <c r="D90" i="5"/>
  <c r="I90" i="5" s="1"/>
  <c r="D89" i="5"/>
  <c r="I89" i="5" s="1"/>
  <c r="D88" i="5"/>
  <c r="I88" i="5" s="1"/>
  <c r="D87" i="5"/>
  <c r="I87" i="5" s="1"/>
  <c r="D86" i="5"/>
  <c r="I86" i="5" s="1"/>
  <c r="D85" i="5"/>
  <c r="I85" i="5" s="1"/>
  <c r="D84" i="5"/>
  <c r="I84" i="5" s="1"/>
  <c r="D83" i="5"/>
  <c r="I83" i="5" s="1"/>
  <c r="D82" i="5"/>
  <c r="I82" i="5" s="1"/>
  <c r="D81" i="5"/>
  <c r="I81" i="5" s="1"/>
  <c r="D80" i="5"/>
  <c r="I80" i="5" s="1"/>
  <c r="D79" i="5"/>
  <c r="I79" i="5" s="1"/>
  <c r="D78" i="5"/>
  <c r="I78" i="5" s="1"/>
  <c r="D77" i="5"/>
  <c r="I77" i="5" s="1"/>
  <c r="D76" i="5"/>
  <c r="I76" i="5" s="1"/>
  <c r="D75" i="5"/>
  <c r="I75" i="5" s="1"/>
  <c r="D74" i="5"/>
  <c r="I74" i="5" s="1"/>
  <c r="D73" i="5"/>
  <c r="I73" i="5" s="1"/>
  <c r="D72" i="5"/>
  <c r="I72" i="5" s="1"/>
  <c r="D71" i="5"/>
  <c r="I71" i="5" s="1"/>
  <c r="D70" i="5"/>
  <c r="I70" i="5" s="1"/>
  <c r="D69" i="5"/>
  <c r="I69" i="5" s="1"/>
  <c r="D68" i="5"/>
  <c r="I68" i="5" s="1"/>
  <c r="D67" i="5"/>
  <c r="I67" i="5" s="1"/>
  <c r="D66" i="5"/>
  <c r="I66" i="5" s="1"/>
  <c r="D65" i="5"/>
  <c r="I65" i="5" s="1"/>
  <c r="D64" i="5"/>
  <c r="I64" i="5" s="1"/>
  <c r="D63" i="5"/>
  <c r="I63" i="5" s="1"/>
  <c r="D62" i="5"/>
  <c r="I62" i="5" s="1"/>
  <c r="D61" i="5"/>
  <c r="I61" i="5" s="1"/>
  <c r="D60" i="5"/>
  <c r="I60" i="5" s="1"/>
  <c r="D59" i="5"/>
  <c r="I59" i="5" s="1"/>
  <c r="D58" i="5"/>
  <c r="I58" i="5" s="1"/>
  <c r="D57" i="5"/>
  <c r="I57" i="5" s="1"/>
  <c r="D56" i="5"/>
  <c r="I56" i="5" s="1"/>
  <c r="D55" i="5"/>
  <c r="I55" i="5" s="1"/>
  <c r="D54" i="5"/>
  <c r="I54" i="5" s="1"/>
  <c r="D53" i="5"/>
  <c r="I53" i="5" s="1"/>
  <c r="D52" i="5"/>
  <c r="I52" i="5" s="1"/>
  <c r="D51" i="5"/>
  <c r="I51" i="5" s="1"/>
  <c r="D50" i="5"/>
  <c r="I50" i="5" s="1"/>
  <c r="D49" i="5"/>
  <c r="I49" i="5" s="1"/>
  <c r="D48" i="5"/>
  <c r="I48" i="5" s="1"/>
  <c r="D47" i="5"/>
  <c r="I47" i="5" s="1"/>
  <c r="D46" i="5"/>
  <c r="I46" i="5" s="1"/>
  <c r="D45" i="5"/>
  <c r="I45" i="5" s="1"/>
  <c r="D44" i="5"/>
  <c r="I44" i="5" s="1"/>
  <c r="D43" i="5"/>
  <c r="I43" i="5" s="1"/>
  <c r="D42" i="5"/>
  <c r="I42" i="5" s="1"/>
  <c r="D41" i="5"/>
  <c r="I41" i="5" s="1"/>
  <c r="D40" i="5"/>
  <c r="I40" i="5" s="1"/>
  <c r="D39" i="5"/>
  <c r="I39" i="5" s="1"/>
  <c r="D38" i="5"/>
  <c r="I38" i="5" s="1"/>
  <c r="D37" i="5"/>
  <c r="I37" i="5" s="1"/>
  <c r="D36" i="5"/>
  <c r="I36" i="5" s="1"/>
  <c r="D35" i="5"/>
  <c r="I35" i="5" s="1"/>
  <c r="D34" i="5"/>
  <c r="I34" i="5" s="1"/>
  <c r="D33" i="5"/>
  <c r="I33" i="5" s="1"/>
  <c r="D32" i="5"/>
  <c r="I32" i="5" s="1"/>
  <c r="D31" i="5"/>
  <c r="I31" i="5" s="1"/>
  <c r="D30" i="5"/>
  <c r="I30" i="5" s="1"/>
  <c r="D29" i="5"/>
  <c r="I29" i="5" s="1"/>
  <c r="D28" i="5"/>
  <c r="I28" i="5" s="1"/>
  <c r="D27" i="5"/>
  <c r="I27" i="5" s="1"/>
  <c r="D26" i="5"/>
  <c r="I26" i="5" s="1"/>
  <c r="D25" i="5"/>
  <c r="I25" i="5" s="1"/>
  <c r="D24" i="5"/>
  <c r="I24" i="5" s="1"/>
  <c r="D23" i="5"/>
  <c r="I23" i="5" s="1"/>
  <c r="D22" i="5"/>
  <c r="I22" i="5" s="1"/>
  <c r="D21" i="5"/>
  <c r="I21" i="5" s="1"/>
  <c r="D20" i="5"/>
  <c r="I20" i="5" s="1"/>
  <c r="D19" i="5"/>
  <c r="I19" i="5" s="1"/>
  <c r="D18" i="5"/>
  <c r="I18" i="5" s="1"/>
  <c r="D17" i="5"/>
  <c r="I17" i="5" s="1"/>
  <c r="D16" i="5"/>
  <c r="I16" i="5" s="1"/>
  <c r="D15" i="5"/>
  <c r="I15" i="5" s="1"/>
  <c r="D14" i="5"/>
  <c r="I14" i="5" s="1"/>
  <c r="D13" i="5"/>
  <c r="I13" i="5" s="1"/>
  <c r="D12" i="5"/>
  <c r="I12" i="5" s="1"/>
  <c r="D11" i="5"/>
  <c r="I11" i="5" s="1"/>
  <c r="D10" i="5"/>
  <c r="I10" i="5" s="1"/>
  <c r="D9" i="5"/>
  <c r="I9" i="5" s="1"/>
  <c r="D8" i="5"/>
  <c r="I8" i="5" s="1"/>
  <c r="D7" i="5"/>
  <c r="I7" i="5" s="1"/>
  <c r="D6" i="5"/>
  <c r="I6" i="5" s="1"/>
  <c r="D5" i="5"/>
  <c r="I5" i="5" s="1"/>
  <c r="D4" i="5"/>
  <c r="I4" i="5" s="1"/>
  <c r="D3" i="5"/>
  <c r="I3" i="5" s="1"/>
  <c r="D2" i="5"/>
  <c r="I2" i="5" s="1"/>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89" i="3"/>
  <c r="G3262" i="3"/>
  <c r="I3262" i="3" s="1"/>
  <c r="G3263" i="3"/>
  <c r="G3264" i="3"/>
  <c r="G3265" i="3"/>
  <c r="G3266" i="3"/>
  <c r="H3104" i="2" l="1"/>
  <c r="J3104" i="2" s="1"/>
  <c r="I3104" i="2"/>
  <c r="H2960" i="2"/>
  <c r="I2960" i="2"/>
  <c r="H2816" i="2"/>
  <c r="I2816" i="2"/>
  <c r="H2672" i="2"/>
  <c r="I2672" i="2"/>
  <c r="H2528" i="2"/>
  <c r="J2528" i="2" s="1"/>
  <c r="I2528" i="2"/>
  <c r="H2396" i="2"/>
  <c r="J2396" i="2" s="1"/>
  <c r="I2396" i="2"/>
  <c r="H2264" i="2"/>
  <c r="I2264" i="2"/>
  <c r="H2132" i="2"/>
  <c r="I2132" i="2"/>
  <c r="H2000" i="2"/>
  <c r="I2000" i="2"/>
  <c r="H1868" i="2"/>
  <c r="I1868" i="2"/>
  <c r="H1736" i="2"/>
  <c r="I1736" i="2"/>
  <c r="H1604" i="2"/>
  <c r="J1604" i="2" s="1"/>
  <c r="I1604" i="2"/>
  <c r="H1472" i="2"/>
  <c r="J1472" i="2" s="1"/>
  <c r="I1472" i="2"/>
  <c r="H1388" i="2"/>
  <c r="I1388" i="2"/>
  <c r="H1256" i="2"/>
  <c r="I1256" i="2"/>
  <c r="H3079" i="2"/>
  <c r="I3079" i="2"/>
  <c r="H2983" i="2"/>
  <c r="I2983" i="2"/>
  <c r="H2887" i="2"/>
  <c r="I2887" i="2"/>
  <c r="H2863" i="2"/>
  <c r="J2863" i="2" s="1"/>
  <c r="I2863" i="2"/>
  <c r="H2839" i="2"/>
  <c r="I2839" i="2"/>
  <c r="H2815" i="2"/>
  <c r="I2815" i="2"/>
  <c r="H2791" i="2"/>
  <c r="J2791" i="2" s="1"/>
  <c r="I2791" i="2"/>
  <c r="H2767" i="2"/>
  <c r="I2767" i="2"/>
  <c r="H2743" i="2"/>
  <c r="J2743" i="2" s="1"/>
  <c r="I2743" i="2"/>
  <c r="H2719" i="2"/>
  <c r="I2719" i="2"/>
  <c r="H2695" i="2"/>
  <c r="I2695" i="2"/>
  <c r="H2671" i="2"/>
  <c r="J2671" i="2" s="1"/>
  <c r="I2671" i="2"/>
  <c r="H2647" i="2"/>
  <c r="I2647" i="2"/>
  <c r="H2623" i="2"/>
  <c r="I2623" i="2"/>
  <c r="H2599" i="2"/>
  <c r="I2599" i="2"/>
  <c r="H2575" i="2"/>
  <c r="J2575" i="2" s="1"/>
  <c r="I2575" i="2"/>
  <c r="H2551" i="2"/>
  <c r="I2551" i="2"/>
  <c r="H2527" i="2"/>
  <c r="I2527" i="2"/>
  <c r="H2503" i="2"/>
  <c r="J2503" i="2" s="1"/>
  <c r="I2503" i="2"/>
  <c r="H2479" i="2"/>
  <c r="J2479" i="2" s="1"/>
  <c r="I2479" i="2"/>
  <c r="H2455" i="2"/>
  <c r="J2455" i="2" s="1"/>
  <c r="I2455" i="2"/>
  <c r="H2431" i="2"/>
  <c r="J2431" i="2" s="1"/>
  <c r="I2431" i="2"/>
  <c r="H2407" i="2"/>
  <c r="I2407" i="2"/>
  <c r="H2383" i="2"/>
  <c r="J2383" i="2" s="1"/>
  <c r="I2383" i="2"/>
  <c r="H2359" i="2"/>
  <c r="J2359" i="2" s="1"/>
  <c r="I2359" i="2"/>
  <c r="H2335" i="2"/>
  <c r="I2335" i="2"/>
  <c r="H2311" i="2"/>
  <c r="I2311" i="2"/>
  <c r="H2287" i="2"/>
  <c r="I2287" i="2"/>
  <c r="H2263" i="2"/>
  <c r="I2263" i="2"/>
  <c r="H2239" i="2"/>
  <c r="I2239" i="2"/>
  <c r="H2215" i="2"/>
  <c r="I2215" i="2"/>
  <c r="H2191" i="2"/>
  <c r="I2191" i="2"/>
  <c r="H2167" i="2"/>
  <c r="J2167" i="2" s="1"/>
  <c r="I2167" i="2"/>
  <c r="H2143" i="2"/>
  <c r="I2143" i="2"/>
  <c r="H2119" i="2"/>
  <c r="I2119" i="2"/>
  <c r="H2095" i="2"/>
  <c r="J2095" i="2" s="1"/>
  <c r="I2095" i="2"/>
  <c r="H2071" i="2"/>
  <c r="J2071" i="2" s="1"/>
  <c r="I2071" i="2"/>
  <c r="H2047" i="2"/>
  <c r="I2047" i="2"/>
  <c r="H2023" i="2"/>
  <c r="I2023" i="2"/>
  <c r="H1999" i="2"/>
  <c r="J1999" i="2" s="1"/>
  <c r="I1999" i="2"/>
  <c r="H1975" i="2"/>
  <c r="I1975" i="2"/>
  <c r="H1951" i="2"/>
  <c r="I1951" i="2"/>
  <c r="H1927" i="2"/>
  <c r="I1927" i="2"/>
  <c r="H1903" i="2"/>
  <c r="J1903" i="2" s="1"/>
  <c r="I1903" i="2"/>
  <c r="H1879" i="2"/>
  <c r="I1879" i="2"/>
  <c r="H1855" i="2"/>
  <c r="I1855" i="2"/>
  <c r="H1831" i="2"/>
  <c r="I1831" i="2"/>
  <c r="H1807" i="2"/>
  <c r="I1807" i="2"/>
  <c r="H1783" i="2"/>
  <c r="I1783" i="2"/>
  <c r="H1759" i="2"/>
  <c r="J1759" i="2" s="1"/>
  <c r="I1759" i="2"/>
  <c r="H1735" i="2"/>
  <c r="J1735" i="2" s="1"/>
  <c r="I1735" i="2"/>
  <c r="H1711" i="2"/>
  <c r="I1711" i="2"/>
  <c r="H1687" i="2"/>
  <c r="I1687" i="2"/>
  <c r="H1663" i="2"/>
  <c r="J1663" i="2" s="1"/>
  <c r="I1663" i="2"/>
  <c r="H1639" i="2"/>
  <c r="J1639" i="2" s="1"/>
  <c r="I1639" i="2"/>
  <c r="H1615" i="2"/>
  <c r="I1615" i="2"/>
  <c r="H1591" i="2"/>
  <c r="I1591" i="2"/>
  <c r="H1567" i="2"/>
  <c r="I1567" i="2"/>
  <c r="H1543" i="2"/>
  <c r="I1543" i="2"/>
  <c r="H1507" i="2"/>
  <c r="J1507" i="2" s="1"/>
  <c r="I1507" i="2"/>
  <c r="H3126" i="2"/>
  <c r="I3126" i="2"/>
  <c r="H3114" i="2"/>
  <c r="I3114" i="2"/>
  <c r="H3102" i="2"/>
  <c r="J3102" i="2" s="1"/>
  <c r="I3102" i="2"/>
  <c r="H3090" i="2"/>
  <c r="J3090" i="2" s="1"/>
  <c r="I3090" i="2"/>
  <c r="H3078" i="2"/>
  <c r="J3078" i="2" s="1"/>
  <c r="I3078" i="2"/>
  <c r="H3066" i="2"/>
  <c r="J3066" i="2" s="1"/>
  <c r="I3066" i="2"/>
  <c r="H3054" i="2"/>
  <c r="I3054" i="2"/>
  <c r="H3042" i="2"/>
  <c r="I3042" i="2"/>
  <c r="H3030" i="2"/>
  <c r="I3030" i="2"/>
  <c r="H3018" i="2"/>
  <c r="J3018" i="2" s="1"/>
  <c r="I3018" i="2"/>
  <c r="H3006" i="2"/>
  <c r="I3006" i="2"/>
  <c r="H2994" i="2"/>
  <c r="I2994" i="2"/>
  <c r="H2982" i="2"/>
  <c r="I2982" i="2"/>
  <c r="H2970" i="2"/>
  <c r="I2970" i="2"/>
  <c r="H2958" i="2"/>
  <c r="I2958" i="2"/>
  <c r="H2946" i="2"/>
  <c r="I2946" i="2"/>
  <c r="H2934" i="2"/>
  <c r="I2934" i="2"/>
  <c r="H2922" i="2"/>
  <c r="I2922" i="2"/>
  <c r="H2910" i="2"/>
  <c r="I2910" i="2"/>
  <c r="H2898" i="2"/>
  <c r="I2898" i="2"/>
  <c r="H2886" i="2"/>
  <c r="J2886" i="2" s="1"/>
  <c r="I2886" i="2"/>
  <c r="H2874" i="2"/>
  <c r="I2874" i="2"/>
  <c r="H2862" i="2"/>
  <c r="I2862" i="2"/>
  <c r="H2850" i="2"/>
  <c r="I2850" i="2"/>
  <c r="H2838" i="2"/>
  <c r="I2838" i="2"/>
  <c r="H2826" i="2"/>
  <c r="I2826" i="2"/>
  <c r="H2814" i="2"/>
  <c r="I2814" i="2"/>
  <c r="H2802" i="2"/>
  <c r="I2802" i="2"/>
  <c r="H2790" i="2"/>
  <c r="I2790" i="2"/>
  <c r="H2778" i="2"/>
  <c r="I2778" i="2"/>
  <c r="H2766" i="2"/>
  <c r="I2766" i="2"/>
  <c r="H2754" i="2"/>
  <c r="J2754" i="2" s="1"/>
  <c r="I2754" i="2"/>
  <c r="H2742" i="2"/>
  <c r="I2742" i="2"/>
  <c r="H2730" i="2"/>
  <c r="I2730" i="2"/>
  <c r="H2718" i="2"/>
  <c r="I2718" i="2"/>
  <c r="H2706" i="2"/>
  <c r="I2706" i="2"/>
  <c r="H2694" i="2"/>
  <c r="I2694" i="2"/>
  <c r="H2682" i="2"/>
  <c r="I2682" i="2"/>
  <c r="H2670" i="2"/>
  <c r="I2670" i="2"/>
  <c r="H2658" i="2"/>
  <c r="I2658" i="2"/>
  <c r="H2646" i="2"/>
  <c r="I2646" i="2"/>
  <c r="H2634" i="2"/>
  <c r="I2634" i="2"/>
  <c r="H2622" i="2"/>
  <c r="I2622" i="2"/>
  <c r="H2610" i="2"/>
  <c r="J2610" i="2" s="1"/>
  <c r="I2610" i="2"/>
  <c r="H2598" i="2"/>
  <c r="I2598" i="2"/>
  <c r="H2586" i="2"/>
  <c r="I2586" i="2"/>
  <c r="H2574" i="2"/>
  <c r="I2574" i="2"/>
  <c r="H2562" i="2"/>
  <c r="J2562" i="2" s="1"/>
  <c r="I2562" i="2"/>
  <c r="H2550" i="2"/>
  <c r="I2550" i="2"/>
  <c r="H2538" i="2"/>
  <c r="I2538" i="2"/>
  <c r="H2526" i="2"/>
  <c r="J2526" i="2" s="1"/>
  <c r="I2526" i="2"/>
  <c r="H2514" i="2"/>
  <c r="I2514" i="2"/>
  <c r="H2502" i="2"/>
  <c r="I2502" i="2"/>
  <c r="H2490" i="2"/>
  <c r="J2490" i="2" s="1"/>
  <c r="I2490" i="2"/>
  <c r="H2478" i="2"/>
  <c r="I2478" i="2"/>
  <c r="H2466" i="2"/>
  <c r="J2466" i="2" s="1"/>
  <c r="I2466" i="2"/>
  <c r="H2454" i="2"/>
  <c r="I2454" i="2"/>
  <c r="H2442" i="2"/>
  <c r="I2442" i="2"/>
  <c r="H2430" i="2"/>
  <c r="I2430" i="2"/>
  <c r="H2418" i="2"/>
  <c r="J2418" i="2" s="1"/>
  <c r="I2418" i="2"/>
  <c r="H2406" i="2"/>
  <c r="I2406" i="2"/>
  <c r="H2394" i="2"/>
  <c r="J2394" i="2" s="1"/>
  <c r="I2394" i="2"/>
  <c r="H2382" i="2"/>
  <c r="I2382" i="2"/>
  <c r="H2370" i="2"/>
  <c r="I2370" i="2"/>
  <c r="H2358" i="2"/>
  <c r="I2358" i="2"/>
  <c r="H2346" i="2"/>
  <c r="I2346" i="2"/>
  <c r="H2334" i="2"/>
  <c r="I2334" i="2"/>
  <c r="H2322" i="2"/>
  <c r="I2322" i="2"/>
  <c r="H2310" i="2"/>
  <c r="J2310" i="2" s="1"/>
  <c r="I2310" i="2"/>
  <c r="H2298" i="2"/>
  <c r="J2298" i="2" s="1"/>
  <c r="I2298" i="2"/>
  <c r="H2286" i="2"/>
  <c r="J2286" i="2" s="1"/>
  <c r="I2286" i="2"/>
  <c r="H2274" i="2"/>
  <c r="J2274" i="2" s="1"/>
  <c r="I2274" i="2"/>
  <c r="H2262" i="2"/>
  <c r="I2262" i="2"/>
  <c r="H2250" i="2"/>
  <c r="I2250" i="2"/>
  <c r="H2238" i="2"/>
  <c r="I2238" i="2"/>
  <c r="H2226" i="2"/>
  <c r="J2226" i="2" s="1"/>
  <c r="I2226" i="2"/>
  <c r="H2214" i="2"/>
  <c r="I2214" i="2"/>
  <c r="H2202" i="2"/>
  <c r="I2202" i="2"/>
  <c r="H2190" i="2"/>
  <c r="J2190" i="2" s="1"/>
  <c r="I2190" i="2"/>
  <c r="H2178" i="2"/>
  <c r="J2178" i="2" s="1"/>
  <c r="I2178" i="2"/>
  <c r="H2166" i="2"/>
  <c r="I2166" i="2"/>
  <c r="H2154" i="2"/>
  <c r="I2154" i="2"/>
  <c r="H2142" i="2"/>
  <c r="J2142" i="2" s="1"/>
  <c r="I2142" i="2"/>
  <c r="H2130" i="2"/>
  <c r="J2130" i="2" s="1"/>
  <c r="I2130" i="2"/>
  <c r="H2118" i="2"/>
  <c r="J2118" i="2" s="1"/>
  <c r="I2118" i="2"/>
  <c r="H2106" i="2"/>
  <c r="J2106" i="2" s="1"/>
  <c r="I2106" i="2"/>
  <c r="H2094" i="2"/>
  <c r="I2094" i="2"/>
  <c r="H2082" i="2"/>
  <c r="I2082" i="2"/>
  <c r="H2070" i="2"/>
  <c r="I2070" i="2"/>
  <c r="H2058" i="2"/>
  <c r="J2058" i="2" s="1"/>
  <c r="I2058" i="2"/>
  <c r="H2046" i="2"/>
  <c r="J2046" i="2" s="1"/>
  <c r="I2046" i="2"/>
  <c r="H2034" i="2"/>
  <c r="I2034" i="2"/>
  <c r="H2022" i="2"/>
  <c r="I2022" i="2"/>
  <c r="H2010" i="2"/>
  <c r="I2010" i="2"/>
  <c r="H1998" i="2"/>
  <c r="I1998" i="2"/>
  <c r="H1986" i="2"/>
  <c r="I1986" i="2"/>
  <c r="H1974" i="2"/>
  <c r="I1974" i="2"/>
  <c r="H1962" i="2"/>
  <c r="I1962" i="2"/>
  <c r="H1950" i="2"/>
  <c r="J1950" i="2" s="1"/>
  <c r="I1950" i="2"/>
  <c r="H1938" i="2"/>
  <c r="I1938" i="2"/>
  <c r="H1926" i="2"/>
  <c r="J1926" i="2" s="1"/>
  <c r="I1926" i="2"/>
  <c r="H1914" i="2"/>
  <c r="I1914" i="2"/>
  <c r="H1902" i="2"/>
  <c r="I1902" i="2"/>
  <c r="H1890" i="2"/>
  <c r="I1890" i="2"/>
  <c r="H1878" i="2"/>
  <c r="I1878" i="2"/>
  <c r="H1866" i="2"/>
  <c r="I1866" i="2"/>
  <c r="H1854" i="2"/>
  <c r="I1854" i="2"/>
  <c r="H1842" i="2"/>
  <c r="J1842" i="2" s="1"/>
  <c r="I1842" i="2"/>
  <c r="H1830" i="2"/>
  <c r="J1830" i="2" s="1"/>
  <c r="I1830" i="2"/>
  <c r="H1818" i="2"/>
  <c r="J1818" i="2" s="1"/>
  <c r="I1818" i="2"/>
  <c r="H1806" i="2"/>
  <c r="J1806" i="2" s="1"/>
  <c r="I1806" i="2"/>
  <c r="H1794" i="2"/>
  <c r="I1794" i="2"/>
  <c r="H1782" i="2"/>
  <c r="I1782" i="2"/>
  <c r="H1770" i="2"/>
  <c r="I1770" i="2"/>
  <c r="H1758" i="2"/>
  <c r="I1758" i="2"/>
  <c r="H1746" i="2"/>
  <c r="I1746" i="2"/>
  <c r="H1734" i="2"/>
  <c r="I1734" i="2"/>
  <c r="H1722" i="2"/>
  <c r="I1722" i="2"/>
  <c r="H1710" i="2"/>
  <c r="I1710" i="2"/>
  <c r="H1698" i="2"/>
  <c r="I1698" i="2"/>
  <c r="H1686" i="2"/>
  <c r="J1686" i="2" s="1"/>
  <c r="I1686" i="2"/>
  <c r="H1674" i="2"/>
  <c r="J1674" i="2" s="1"/>
  <c r="I1674" i="2"/>
  <c r="H1662" i="2"/>
  <c r="I1662" i="2"/>
  <c r="H1650" i="2"/>
  <c r="I1650" i="2"/>
  <c r="H1638" i="2"/>
  <c r="I1638" i="2"/>
  <c r="H1626" i="2"/>
  <c r="J1626" i="2" s="1"/>
  <c r="I1626" i="2"/>
  <c r="H1614" i="2"/>
  <c r="J1614" i="2" s="1"/>
  <c r="I1614" i="2"/>
  <c r="H1602" i="2"/>
  <c r="J1602" i="2" s="1"/>
  <c r="I1602" i="2"/>
  <c r="H1590" i="2"/>
  <c r="I1590" i="2"/>
  <c r="H1578" i="2"/>
  <c r="I1578" i="2"/>
  <c r="H1566" i="2"/>
  <c r="I1566" i="2"/>
  <c r="H1554" i="2"/>
  <c r="I1554" i="2"/>
  <c r="H1542" i="2"/>
  <c r="J1542" i="2" s="1"/>
  <c r="I1542" i="2"/>
  <c r="H1530" i="2"/>
  <c r="I1530" i="2"/>
  <c r="H1518" i="2"/>
  <c r="I1518" i="2"/>
  <c r="H1506" i="2"/>
  <c r="I1506" i="2"/>
  <c r="H1494" i="2"/>
  <c r="J1494" i="2" s="1"/>
  <c r="I1494" i="2"/>
  <c r="H1482" i="2"/>
  <c r="I1482" i="2"/>
  <c r="H1470" i="2"/>
  <c r="I1470" i="2"/>
  <c r="H1458" i="2"/>
  <c r="I1458" i="2"/>
  <c r="H1446" i="2"/>
  <c r="I1446" i="2"/>
  <c r="H1434" i="2"/>
  <c r="I1434" i="2"/>
  <c r="H1422" i="2"/>
  <c r="J1422" i="2" s="1"/>
  <c r="I1422" i="2"/>
  <c r="H1410" i="2"/>
  <c r="I1410" i="2"/>
  <c r="H1398" i="2"/>
  <c r="I1398" i="2"/>
  <c r="H1386" i="2"/>
  <c r="I1386" i="2"/>
  <c r="H1374" i="2"/>
  <c r="I1374" i="2"/>
  <c r="H1362" i="2"/>
  <c r="I1362" i="2"/>
  <c r="H1350" i="2"/>
  <c r="I1350" i="2"/>
  <c r="H1338" i="2"/>
  <c r="I1338" i="2"/>
  <c r="H1326" i="2"/>
  <c r="I1326" i="2"/>
  <c r="H1314" i="2"/>
  <c r="I1314" i="2"/>
  <c r="H1302" i="2"/>
  <c r="I1302" i="2"/>
  <c r="H1290" i="2"/>
  <c r="I1290" i="2"/>
  <c r="H1278" i="2"/>
  <c r="I1278" i="2"/>
  <c r="H1266" i="2"/>
  <c r="J1266" i="2" s="1"/>
  <c r="I1266" i="2"/>
  <c r="H1254" i="2"/>
  <c r="I1254" i="2"/>
  <c r="H1242" i="2"/>
  <c r="I1242" i="2"/>
  <c r="H1230" i="2"/>
  <c r="I1230" i="2"/>
  <c r="H1218" i="2"/>
  <c r="I1218" i="2"/>
  <c r="H1206" i="2"/>
  <c r="I1206" i="2"/>
  <c r="H1194" i="2"/>
  <c r="I1194" i="2"/>
  <c r="H1182" i="2"/>
  <c r="I1182" i="2"/>
  <c r="H1170" i="2"/>
  <c r="I1170" i="2"/>
  <c r="H1158" i="2"/>
  <c r="I1158" i="2"/>
  <c r="H1146" i="2"/>
  <c r="I1146" i="2"/>
  <c r="H1134" i="2"/>
  <c r="I1134" i="2"/>
  <c r="H1122" i="2"/>
  <c r="I1122" i="2"/>
  <c r="H1110" i="2"/>
  <c r="J1110" i="2" s="1"/>
  <c r="I1110" i="2"/>
  <c r="H1098" i="2"/>
  <c r="J1098" i="2" s="1"/>
  <c r="I1098" i="2"/>
  <c r="H1086" i="2"/>
  <c r="I1086" i="2"/>
  <c r="H1074" i="2"/>
  <c r="I1074" i="2"/>
  <c r="H3080" i="2"/>
  <c r="J3080" i="2" s="1"/>
  <c r="I3080" i="2"/>
  <c r="H2936" i="2"/>
  <c r="I2936" i="2"/>
  <c r="H2792" i="2"/>
  <c r="I2792" i="2"/>
  <c r="H2648" i="2"/>
  <c r="J2648" i="2" s="1"/>
  <c r="I2648" i="2"/>
  <c r="H2504" i="2"/>
  <c r="I2504" i="2"/>
  <c r="H2372" i="2"/>
  <c r="I2372" i="2"/>
  <c r="H2240" i="2"/>
  <c r="I2240" i="2"/>
  <c r="H2108" i="2"/>
  <c r="I2108" i="2"/>
  <c r="H1976" i="2"/>
  <c r="I1976" i="2"/>
  <c r="H1844" i="2"/>
  <c r="J1844" i="2" s="1"/>
  <c r="I1844" i="2"/>
  <c r="H1712" i="2"/>
  <c r="I1712" i="2"/>
  <c r="H1580" i="2"/>
  <c r="I1580" i="2"/>
  <c r="H1448" i="2"/>
  <c r="I1448" i="2"/>
  <c r="H1340" i="2"/>
  <c r="I1340" i="2"/>
  <c r="H1220" i="2"/>
  <c r="I1220" i="2"/>
  <c r="H3043" i="2"/>
  <c r="I3043" i="2"/>
  <c r="H2923" i="2"/>
  <c r="J2923" i="2" s="1"/>
  <c r="I2923" i="2"/>
  <c r="H3065" i="2"/>
  <c r="I3065" i="2"/>
  <c r="H2969" i="2"/>
  <c r="I2969" i="2"/>
  <c r="H2873" i="2"/>
  <c r="I2873" i="2"/>
  <c r="H2777" i="2"/>
  <c r="I2777" i="2"/>
  <c r="H2681" i="2"/>
  <c r="J2681" i="2" s="1"/>
  <c r="I2681" i="2"/>
  <c r="H2585" i="2"/>
  <c r="I2585" i="2"/>
  <c r="H2489" i="2"/>
  <c r="I2489" i="2"/>
  <c r="H2393" i="2"/>
  <c r="I2393" i="2"/>
  <c r="H2297" i="2"/>
  <c r="I2297" i="2"/>
  <c r="H2201" i="2"/>
  <c r="J2201" i="2" s="1"/>
  <c r="I2201" i="2"/>
  <c r="H2105" i="2"/>
  <c r="I2105" i="2"/>
  <c r="H2009" i="2"/>
  <c r="I2009" i="2"/>
  <c r="H1913" i="2"/>
  <c r="I1913" i="2"/>
  <c r="H1817" i="2"/>
  <c r="I1817" i="2"/>
  <c r="H1721" i="2"/>
  <c r="I1721" i="2"/>
  <c r="H1625" i="2"/>
  <c r="I1625" i="2"/>
  <c r="H1529" i="2"/>
  <c r="J1529" i="2" s="1"/>
  <c r="I1529" i="2"/>
  <c r="H1433" i="2"/>
  <c r="I1433" i="2"/>
  <c r="H1337" i="2"/>
  <c r="I1337" i="2"/>
  <c r="H1241" i="2"/>
  <c r="I1241" i="2"/>
  <c r="H1145" i="2"/>
  <c r="I1145" i="2"/>
  <c r="H1049" i="2"/>
  <c r="J1049" i="2" s="1"/>
  <c r="I1049" i="2"/>
  <c r="H953" i="2"/>
  <c r="J953" i="2" s="1"/>
  <c r="I953" i="2"/>
  <c r="H857" i="2"/>
  <c r="J857" i="2" s="1"/>
  <c r="I857" i="2"/>
  <c r="H761" i="2"/>
  <c r="I761" i="2"/>
  <c r="H677" i="2"/>
  <c r="I677" i="2"/>
  <c r="H605" i="2"/>
  <c r="I605" i="2"/>
  <c r="H521" i="2"/>
  <c r="I521" i="2"/>
  <c r="H509" i="2"/>
  <c r="J509" i="2" s="1"/>
  <c r="I509" i="2"/>
  <c r="H497" i="2"/>
  <c r="I497" i="2"/>
  <c r="H485" i="2"/>
  <c r="I485" i="2"/>
  <c r="H473" i="2"/>
  <c r="I473" i="2"/>
  <c r="H461" i="2"/>
  <c r="I461" i="2"/>
  <c r="H449" i="2"/>
  <c r="I449" i="2"/>
  <c r="H437" i="2"/>
  <c r="I437" i="2"/>
  <c r="H425" i="2"/>
  <c r="I425" i="2"/>
  <c r="H413" i="2"/>
  <c r="I413" i="2"/>
  <c r="H401" i="2"/>
  <c r="I401" i="2"/>
  <c r="H389" i="2"/>
  <c r="I389" i="2"/>
  <c r="H377" i="2"/>
  <c r="I377" i="2"/>
  <c r="H365" i="2"/>
  <c r="J365" i="2" s="1"/>
  <c r="I365" i="2"/>
  <c r="H353" i="2"/>
  <c r="I353" i="2"/>
  <c r="H341" i="2"/>
  <c r="I341" i="2"/>
  <c r="H329" i="2"/>
  <c r="I329" i="2"/>
  <c r="H317" i="2"/>
  <c r="I317" i="2"/>
  <c r="H305" i="2"/>
  <c r="J305" i="2" s="1"/>
  <c r="I305" i="2"/>
  <c r="H293" i="2"/>
  <c r="I293" i="2"/>
  <c r="H281" i="2"/>
  <c r="I281" i="2"/>
  <c r="H269" i="2"/>
  <c r="I269" i="2"/>
  <c r="H257" i="2"/>
  <c r="I257" i="2"/>
  <c r="H245" i="2"/>
  <c r="I245" i="2"/>
  <c r="H233" i="2"/>
  <c r="I233" i="2"/>
  <c r="H221" i="2"/>
  <c r="I221" i="2"/>
  <c r="H209" i="2"/>
  <c r="I209" i="2"/>
  <c r="H197" i="2"/>
  <c r="I197" i="2"/>
  <c r="H185" i="2"/>
  <c r="J185" i="2" s="1"/>
  <c r="I185" i="2"/>
  <c r="H173" i="2"/>
  <c r="J173" i="2" s="1"/>
  <c r="I173" i="2"/>
  <c r="H161" i="2"/>
  <c r="I161" i="2"/>
  <c r="H149" i="2"/>
  <c r="I149" i="2"/>
  <c r="H137" i="2"/>
  <c r="I137" i="2"/>
  <c r="H125" i="2"/>
  <c r="I125" i="2"/>
  <c r="H113" i="2"/>
  <c r="J113" i="2" s="1"/>
  <c r="I113" i="2"/>
  <c r="H101" i="2"/>
  <c r="I101" i="2"/>
  <c r="H89" i="2"/>
  <c r="I89" i="2"/>
  <c r="H77" i="2"/>
  <c r="I77" i="2"/>
  <c r="H65" i="2"/>
  <c r="J65" i="2" s="1"/>
  <c r="I65" i="2"/>
  <c r="H53" i="2"/>
  <c r="I53" i="2"/>
  <c r="H41" i="2"/>
  <c r="J41" i="2" s="1"/>
  <c r="I41" i="2"/>
  <c r="H29" i="2"/>
  <c r="J29" i="2" s="1"/>
  <c r="I29" i="2"/>
  <c r="H17" i="2"/>
  <c r="J17" i="2" s="1"/>
  <c r="I17" i="2"/>
  <c r="H5" i="2"/>
  <c r="I5" i="2"/>
  <c r="H3138" i="2"/>
  <c r="I3138" i="2"/>
  <c r="H3056" i="2"/>
  <c r="I3056" i="2"/>
  <c r="H2912" i="2"/>
  <c r="I2912" i="2"/>
  <c r="H2768" i="2"/>
  <c r="I2768" i="2"/>
  <c r="H2624" i="2"/>
  <c r="I2624" i="2"/>
  <c r="H2480" i="2"/>
  <c r="I2480" i="2"/>
  <c r="H2348" i="2"/>
  <c r="J2348" i="2" s="1"/>
  <c r="I2348" i="2"/>
  <c r="H2216" i="2"/>
  <c r="I2216" i="2"/>
  <c r="H2084" i="2"/>
  <c r="I2084" i="2"/>
  <c r="H1952" i="2"/>
  <c r="I1952" i="2"/>
  <c r="H1820" i="2"/>
  <c r="J1820" i="2" s="1"/>
  <c r="I1820" i="2"/>
  <c r="H1688" i="2"/>
  <c r="I1688" i="2"/>
  <c r="H1556" i="2"/>
  <c r="I1556" i="2"/>
  <c r="H1436" i="2"/>
  <c r="I1436" i="2"/>
  <c r="H1328" i="2"/>
  <c r="I1328" i="2"/>
  <c r="H1232" i="2"/>
  <c r="I1232" i="2"/>
  <c r="H3055" i="2"/>
  <c r="I3055" i="2"/>
  <c r="H2935" i="2"/>
  <c r="I2935" i="2"/>
  <c r="H3077" i="2"/>
  <c r="I3077" i="2"/>
  <c r="H2981" i="2"/>
  <c r="I2981" i="2"/>
  <c r="H2885" i="2"/>
  <c r="I2885" i="2"/>
  <c r="H2789" i="2"/>
  <c r="J2789" i="2" s="1"/>
  <c r="I2789" i="2"/>
  <c r="H2693" i="2"/>
  <c r="I2693" i="2"/>
  <c r="H2597" i="2"/>
  <c r="I2597" i="2"/>
  <c r="H2501" i="2"/>
  <c r="J2501" i="2" s="1"/>
  <c r="I2501" i="2"/>
  <c r="H2405" i="2"/>
  <c r="I2405" i="2"/>
  <c r="H2309" i="2"/>
  <c r="I2309" i="2"/>
  <c r="H2213" i="2"/>
  <c r="I2213" i="2"/>
  <c r="H2117" i="2"/>
  <c r="I2117" i="2"/>
  <c r="H2021" i="2"/>
  <c r="I2021" i="2"/>
  <c r="H1925" i="2"/>
  <c r="I1925" i="2"/>
  <c r="H1829" i="2"/>
  <c r="I1829" i="2"/>
  <c r="H1733" i="2"/>
  <c r="J1733" i="2" s="1"/>
  <c r="I1733" i="2"/>
  <c r="H1637" i="2"/>
  <c r="I1637" i="2"/>
  <c r="H1541" i="2"/>
  <c r="I1541" i="2"/>
  <c r="H1445" i="2"/>
  <c r="J1445" i="2" s="1"/>
  <c r="I1445" i="2"/>
  <c r="H1349" i="2"/>
  <c r="I1349" i="2"/>
  <c r="H1253" i="2"/>
  <c r="I1253" i="2"/>
  <c r="H1157" i="2"/>
  <c r="I1157" i="2"/>
  <c r="H1061" i="2"/>
  <c r="I1061" i="2"/>
  <c r="H965" i="2"/>
  <c r="I965" i="2"/>
  <c r="H869" i="2"/>
  <c r="J869" i="2" s="1"/>
  <c r="I869" i="2"/>
  <c r="H773" i="2"/>
  <c r="I773" i="2"/>
  <c r="H629" i="2"/>
  <c r="I629" i="2"/>
  <c r="H3124" i="2"/>
  <c r="I3124" i="2"/>
  <c r="H3052" i="2"/>
  <c r="I3052" i="2"/>
  <c r="H3016" i="2"/>
  <c r="I3016" i="2"/>
  <c r="H2944" i="2"/>
  <c r="J2944" i="2" s="1"/>
  <c r="I2944" i="2"/>
  <c r="H2932" i="2"/>
  <c r="I2932" i="2"/>
  <c r="H2920" i="2"/>
  <c r="J2920" i="2" s="1"/>
  <c r="I2920" i="2"/>
  <c r="H2908" i="2"/>
  <c r="I2908" i="2"/>
  <c r="H2896" i="2"/>
  <c r="I2896" i="2"/>
  <c r="H2884" i="2"/>
  <c r="J2884" i="2" s="1"/>
  <c r="I2884" i="2"/>
  <c r="H2872" i="2"/>
  <c r="J2872" i="2" s="1"/>
  <c r="I2872" i="2"/>
  <c r="H2860" i="2"/>
  <c r="I2860" i="2"/>
  <c r="H2848" i="2"/>
  <c r="I2848" i="2"/>
  <c r="H2836" i="2"/>
  <c r="J2836" i="2" s="1"/>
  <c r="I2836" i="2"/>
  <c r="H2824" i="2"/>
  <c r="I2824" i="2"/>
  <c r="H2812" i="2"/>
  <c r="I2812" i="2"/>
  <c r="H2800" i="2"/>
  <c r="I2800" i="2"/>
  <c r="H2788" i="2"/>
  <c r="I2788" i="2"/>
  <c r="H2776" i="2"/>
  <c r="I2776" i="2"/>
  <c r="H2764" i="2"/>
  <c r="I2764" i="2"/>
  <c r="H2752" i="2"/>
  <c r="J2752" i="2" s="1"/>
  <c r="I2752" i="2"/>
  <c r="H2740" i="2"/>
  <c r="I2740" i="2"/>
  <c r="H2728" i="2"/>
  <c r="J2728" i="2" s="1"/>
  <c r="I2728" i="2"/>
  <c r="H2716" i="2"/>
  <c r="I2716" i="2"/>
  <c r="H2704" i="2"/>
  <c r="I2704" i="2"/>
  <c r="H2692" i="2"/>
  <c r="I2692" i="2"/>
  <c r="H2680" i="2"/>
  <c r="I2680" i="2"/>
  <c r="H2668" i="2"/>
  <c r="I2668" i="2"/>
  <c r="H2656" i="2"/>
  <c r="J2656" i="2" s="1"/>
  <c r="I2656" i="2"/>
  <c r="H2644" i="2"/>
  <c r="I2644" i="2"/>
  <c r="H2632" i="2"/>
  <c r="I2632" i="2"/>
  <c r="H2620" i="2"/>
  <c r="I2620" i="2"/>
  <c r="H2608" i="2"/>
  <c r="J2608" i="2" s="1"/>
  <c r="I2608" i="2"/>
  <c r="H2596" i="2"/>
  <c r="I2596" i="2"/>
  <c r="H2584" i="2"/>
  <c r="I2584" i="2"/>
  <c r="H2572" i="2"/>
  <c r="I2572" i="2"/>
  <c r="H2560" i="2"/>
  <c r="J2560" i="2" s="1"/>
  <c r="I2560" i="2"/>
  <c r="H2548" i="2"/>
  <c r="I2548" i="2"/>
  <c r="H2536" i="2"/>
  <c r="I2536" i="2"/>
  <c r="H2524" i="2"/>
  <c r="J2524" i="2" s="1"/>
  <c r="I2524" i="2"/>
  <c r="H2512" i="2"/>
  <c r="I2512" i="2"/>
  <c r="H2500" i="2"/>
  <c r="I2500" i="2"/>
  <c r="H2488" i="2"/>
  <c r="J2488" i="2" s="1"/>
  <c r="I2488" i="2"/>
  <c r="H2476" i="2"/>
  <c r="I2476" i="2"/>
  <c r="H2464" i="2"/>
  <c r="J2464" i="2" s="1"/>
  <c r="I2464" i="2"/>
  <c r="H2452" i="2"/>
  <c r="I2452" i="2"/>
  <c r="H2440" i="2"/>
  <c r="I2440" i="2"/>
  <c r="H2428" i="2"/>
  <c r="I2428" i="2"/>
  <c r="H2416" i="2"/>
  <c r="J2416" i="2" s="1"/>
  <c r="I2416" i="2"/>
  <c r="H2404" i="2"/>
  <c r="I2404" i="2"/>
  <c r="H2392" i="2"/>
  <c r="J2392" i="2" s="1"/>
  <c r="I2392" i="2"/>
  <c r="H2380" i="2"/>
  <c r="I2380" i="2"/>
  <c r="H2368" i="2"/>
  <c r="I2368" i="2"/>
  <c r="H2356" i="2"/>
  <c r="J2356" i="2" s="1"/>
  <c r="I2356" i="2"/>
  <c r="H2344" i="2"/>
  <c r="I2344" i="2"/>
  <c r="H2332" i="2"/>
  <c r="I2332" i="2"/>
  <c r="H2320" i="2"/>
  <c r="I2320" i="2"/>
  <c r="H2308" i="2"/>
  <c r="J2308" i="2" s="1"/>
  <c r="I2308" i="2"/>
  <c r="H2296" i="2"/>
  <c r="J2296" i="2" s="1"/>
  <c r="I2296" i="2"/>
  <c r="H2284" i="2"/>
  <c r="J2284" i="2" s="1"/>
  <c r="I2284" i="2"/>
  <c r="H2272" i="2"/>
  <c r="I2272" i="2"/>
  <c r="H2260" i="2"/>
  <c r="J2260" i="2" s="1"/>
  <c r="I2260" i="2"/>
  <c r="H2248" i="2"/>
  <c r="J2248" i="2" s="1"/>
  <c r="I2248" i="2"/>
  <c r="H2236" i="2"/>
  <c r="I2236" i="2"/>
  <c r="H2224" i="2"/>
  <c r="I2224" i="2"/>
  <c r="H2212" i="2"/>
  <c r="J2212" i="2" s="1"/>
  <c r="I2212" i="2"/>
  <c r="H2200" i="2"/>
  <c r="I2200" i="2"/>
  <c r="H2188" i="2"/>
  <c r="J2188" i="2" s="1"/>
  <c r="I2188" i="2"/>
  <c r="H2176" i="2"/>
  <c r="J2176" i="2" s="1"/>
  <c r="I2176" i="2"/>
  <c r="H2164" i="2"/>
  <c r="J2164" i="2" s="1"/>
  <c r="I2164" i="2"/>
  <c r="H2152" i="2"/>
  <c r="I2152" i="2"/>
  <c r="H2140" i="2"/>
  <c r="J2140" i="2" s="1"/>
  <c r="I2140" i="2"/>
  <c r="H2128" i="2"/>
  <c r="J2128" i="2" s="1"/>
  <c r="I2128" i="2"/>
  <c r="H2116" i="2"/>
  <c r="I2116" i="2"/>
  <c r="H2104" i="2"/>
  <c r="I2104" i="2"/>
  <c r="H2092" i="2"/>
  <c r="I2092" i="2"/>
  <c r="H2080" i="2"/>
  <c r="I2080" i="2"/>
  <c r="H2068" i="2"/>
  <c r="I2068" i="2"/>
  <c r="H2056" i="2"/>
  <c r="J2056" i="2" s="1"/>
  <c r="I2056" i="2"/>
  <c r="H2044" i="2"/>
  <c r="I2044" i="2"/>
  <c r="H2032" i="2"/>
  <c r="I2032" i="2"/>
  <c r="H2020" i="2"/>
  <c r="J2020" i="2" s="1"/>
  <c r="I2020" i="2"/>
  <c r="H2008" i="2"/>
  <c r="I2008" i="2"/>
  <c r="H1996" i="2"/>
  <c r="I1996" i="2"/>
  <c r="H1984" i="2"/>
  <c r="I1984" i="2"/>
  <c r="H1972" i="2"/>
  <c r="I1972" i="2"/>
  <c r="H1960" i="2"/>
  <c r="I1960" i="2"/>
  <c r="H1948" i="2"/>
  <c r="J1948" i="2" s="1"/>
  <c r="I1948" i="2"/>
  <c r="H1936" i="2"/>
  <c r="J1936" i="2" s="1"/>
  <c r="I1936" i="2"/>
  <c r="H1924" i="2"/>
  <c r="J1924" i="2" s="1"/>
  <c r="I1924" i="2"/>
  <c r="H1912" i="2"/>
  <c r="I1912" i="2"/>
  <c r="H1900" i="2"/>
  <c r="I1900" i="2"/>
  <c r="H1888" i="2"/>
  <c r="I1888" i="2"/>
  <c r="H1876" i="2"/>
  <c r="I1876" i="2"/>
  <c r="H1864" i="2"/>
  <c r="I1864" i="2"/>
  <c r="H1852" i="2"/>
  <c r="I1852" i="2"/>
  <c r="H1840" i="2"/>
  <c r="J1840" i="2" s="1"/>
  <c r="I1840" i="2"/>
  <c r="H1828" i="2"/>
  <c r="J1828" i="2" s="1"/>
  <c r="I1828" i="2"/>
  <c r="H1816" i="2"/>
  <c r="J1816" i="2" s="1"/>
  <c r="I1816" i="2"/>
  <c r="H1804" i="2"/>
  <c r="J1804" i="2" s="1"/>
  <c r="I1804" i="2"/>
  <c r="H1792" i="2"/>
  <c r="I1792" i="2"/>
  <c r="H1780" i="2"/>
  <c r="I1780" i="2"/>
  <c r="H1768" i="2"/>
  <c r="I1768" i="2"/>
  <c r="H1756" i="2"/>
  <c r="I1756" i="2"/>
  <c r="H1744" i="2"/>
  <c r="I1744" i="2"/>
  <c r="H1732" i="2"/>
  <c r="I1732" i="2"/>
  <c r="H1720" i="2"/>
  <c r="I1720" i="2"/>
  <c r="H1708" i="2"/>
  <c r="I1708" i="2"/>
  <c r="H1696" i="2"/>
  <c r="I1696" i="2"/>
  <c r="H1684" i="2"/>
  <c r="J1684" i="2" s="1"/>
  <c r="I1684" i="2"/>
  <c r="H1672" i="2"/>
  <c r="I1672" i="2"/>
  <c r="H1660" i="2"/>
  <c r="I1660" i="2"/>
  <c r="H1648" i="2"/>
  <c r="I1648" i="2"/>
  <c r="H1636" i="2"/>
  <c r="I1636" i="2"/>
  <c r="H1624" i="2"/>
  <c r="I1624" i="2"/>
  <c r="H1612" i="2"/>
  <c r="I1612" i="2"/>
  <c r="H1600" i="2"/>
  <c r="I1600" i="2"/>
  <c r="H1588" i="2"/>
  <c r="I1588" i="2"/>
  <c r="H1576" i="2"/>
  <c r="I1576" i="2"/>
  <c r="H1564" i="2"/>
  <c r="I1564" i="2"/>
  <c r="H1552" i="2"/>
  <c r="I1552" i="2"/>
  <c r="H1540" i="2"/>
  <c r="J1540" i="2" s="1"/>
  <c r="I1540" i="2"/>
  <c r="H1528" i="2"/>
  <c r="I1528" i="2"/>
  <c r="H1516" i="2"/>
  <c r="I1516" i="2"/>
  <c r="H1504" i="2"/>
  <c r="J1504" i="2" s="1"/>
  <c r="I1504" i="2"/>
  <c r="H1492" i="2"/>
  <c r="J1492" i="2" s="1"/>
  <c r="I1492" i="2"/>
  <c r="H1480" i="2"/>
  <c r="I1480" i="2"/>
  <c r="H1468" i="2"/>
  <c r="J1468" i="2" s="1"/>
  <c r="I1468" i="2"/>
  <c r="H1456" i="2"/>
  <c r="I1456" i="2"/>
  <c r="H1444" i="2"/>
  <c r="I1444" i="2"/>
  <c r="H1432" i="2"/>
  <c r="I1432" i="2"/>
  <c r="H1420" i="2"/>
  <c r="J1420" i="2" s="1"/>
  <c r="I1420" i="2"/>
  <c r="H1408" i="2"/>
  <c r="I1408" i="2"/>
  <c r="H1396" i="2"/>
  <c r="I1396" i="2"/>
  <c r="H1384" i="2"/>
  <c r="I1384" i="2"/>
  <c r="H1372" i="2"/>
  <c r="I1372" i="2"/>
  <c r="H1360" i="2"/>
  <c r="I1360" i="2"/>
  <c r="H1348" i="2"/>
  <c r="I1348" i="2"/>
  <c r="H1336" i="2"/>
  <c r="I1336" i="2"/>
  <c r="H1324" i="2"/>
  <c r="I1324" i="2"/>
  <c r="H1312" i="2"/>
  <c r="I1312" i="2"/>
  <c r="H3044" i="2"/>
  <c r="I3044" i="2"/>
  <c r="H2900" i="2"/>
  <c r="I2900" i="2"/>
  <c r="H2756" i="2"/>
  <c r="J2756" i="2" s="1"/>
  <c r="I2756" i="2"/>
  <c r="H2612" i="2"/>
  <c r="I2612" i="2"/>
  <c r="H2468" i="2"/>
  <c r="J2468" i="2" s="1"/>
  <c r="I2468" i="2"/>
  <c r="H2336" i="2"/>
  <c r="I2336" i="2"/>
  <c r="H2204" i="2"/>
  <c r="I2204" i="2"/>
  <c r="H2072" i="2"/>
  <c r="I2072" i="2"/>
  <c r="H1940" i="2"/>
  <c r="I1940" i="2"/>
  <c r="H1808" i="2"/>
  <c r="J1808" i="2" s="1"/>
  <c r="I1808" i="2"/>
  <c r="H1676" i="2"/>
  <c r="I1676" i="2"/>
  <c r="H1544" i="2"/>
  <c r="I1544" i="2"/>
  <c r="H1352" i="2"/>
  <c r="I1352" i="2"/>
  <c r="H3115" i="2"/>
  <c r="J3115" i="2" s="1"/>
  <c r="I3115" i="2"/>
  <c r="H2959" i="2"/>
  <c r="I2959" i="2"/>
  <c r="H3101" i="2"/>
  <c r="I3101" i="2"/>
  <c r="H3005" i="2"/>
  <c r="J3005" i="2" s="1"/>
  <c r="I3005" i="2"/>
  <c r="H2909" i="2"/>
  <c r="I2909" i="2"/>
  <c r="H2813" i="2"/>
  <c r="I2813" i="2"/>
  <c r="H2717" i="2"/>
  <c r="I2717" i="2"/>
  <c r="H2621" i="2"/>
  <c r="I2621" i="2"/>
  <c r="H2525" i="2"/>
  <c r="I2525" i="2"/>
  <c r="H2429" i="2"/>
  <c r="J2429" i="2" s="1"/>
  <c r="I2429" i="2"/>
  <c r="H2333" i="2"/>
  <c r="I2333" i="2"/>
  <c r="H2237" i="2"/>
  <c r="I2237" i="2"/>
  <c r="H2141" i="2"/>
  <c r="I2141" i="2"/>
  <c r="H2045" i="2"/>
  <c r="I2045" i="2"/>
  <c r="H1949" i="2"/>
  <c r="I1949" i="2"/>
  <c r="H1853" i="2"/>
  <c r="J1853" i="2" s="1"/>
  <c r="I1853" i="2"/>
  <c r="H1757" i="2"/>
  <c r="J1757" i="2" s="1"/>
  <c r="I1757" i="2"/>
  <c r="H1661" i="2"/>
  <c r="J1661" i="2" s="1"/>
  <c r="I1661" i="2"/>
  <c r="H1565" i="2"/>
  <c r="I1565" i="2"/>
  <c r="H1469" i="2"/>
  <c r="I1469" i="2"/>
  <c r="H1373" i="2"/>
  <c r="I1373" i="2"/>
  <c r="H1277" i="2"/>
  <c r="I1277" i="2"/>
  <c r="H1181" i="2"/>
  <c r="I1181" i="2"/>
  <c r="H1085" i="2"/>
  <c r="J1085" i="2" s="1"/>
  <c r="I1085" i="2"/>
  <c r="H989" i="2"/>
  <c r="I989" i="2"/>
  <c r="H893" i="2"/>
  <c r="J893" i="2" s="1"/>
  <c r="I893" i="2"/>
  <c r="H797" i="2"/>
  <c r="I797" i="2"/>
  <c r="H701" i="2"/>
  <c r="I701" i="2"/>
  <c r="H581" i="2"/>
  <c r="I581" i="2"/>
  <c r="H3100" i="2"/>
  <c r="J3100" i="2" s="1"/>
  <c r="I3100" i="2"/>
  <c r="H3040" i="2"/>
  <c r="I3040" i="2"/>
  <c r="H2956" i="2"/>
  <c r="I2956" i="2"/>
  <c r="H3063" i="2"/>
  <c r="I3063" i="2"/>
  <c r="H2991" i="2"/>
  <c r="J2991" i="2" s="1"/>
  <c r="I2991" i="2"/>
  <c r="H2919" i="2"/>
  <c r="I2919" i="2"/>
  <c r="H2847" i="2"/>
  <c r="J2847" i="2" s="1"/>
  <c r="I2847" i="2"/>
  <c r="H2775" i="2"/>
  <c r="J2775" i="2" s="1"/>
  <c r="I2775" i="2"/>
  <c r="H2703" i="2"/>
  <c r="I2703" i="2"/>
  <c r="H2631" i="2"/>
  <c r="I2631" i="2"/>
  <c r="H2559" i="2"/>
  <c r="I2559" i="2"/>
  <c r="H2487" i="2"/>
  <c r="I2487" i="2"/>
  <c r="H2415" i="2"/>
  <c r="I2415" i="2"/>
  <c r="H2343" i="2"/>
  <c r="I2343" i="2"/>
  <c r="H2271" i="2"/>
  <c r="I2271" i="2"/>
  <c r="H2199" i="2"/>
  <c r="J2199" i="2" s="1"/>
  <c r="I2199" i="2"/>
  <c r="H2127" i="2"/>
  <c r="I2127" i="2"/>
  <c r="H2067" i="2"/>
  <c r="J2067" i="2" s="1"/>
  <c r="I2067" i="2"/>
  <c r="H2043" i="2"/>
  <c r="I2043" i="2"/>
  <c r="H1983" i="2"/>
  <c r="J1983" i="2" s="1"/>
  <c r="I1983" i="2"/>
  <c r="H1971" i="2"/>
  <c r="I1971" i="2"/>
  <c r="H1959" i="2"/>
  <c r="J1959" i="2" s="1"/>
  <c r="I1959" i="2"/>
  <c r="H1947" i="2"/>
  <c r="I1947" i="2"/>
  <c r="H1935" i="2"/>
  <c r="I1935" i="2"/>
  <c r="H1923" i="2"/>
  <c r="I1923" i="2"/>
  <c r="H1911" i="2"/>
  <c r="J1911" i="2" s="1"/>
  <c r="I1911" i="2"/>
  <c r="H1899" i="2"/>
  <c r="J1899" i="2" s="1"/>
  <c r="I1899" i="2"/>
  <c r="H1887" i="2"/>
  <c r="J1887" i="2" s="1"/>
  <c r="I1887" i="2"/>
  <c r="H1875" i="2"/>
  <c r="I1875" i="2"/>
  <c r="H1863" i="2"/>
  <c r="I1863" i="2"/>
  <c r="H1851" i="2"/>
  <c r="I1851" i="2"/>
  <c r="H1839" i="2"/>
  <c r="I1839" i="2"/>
  <c r="H1827" i="2"/>
  <c r="I1827" i="2"/>
  <c r="H1815" i="2"/>
  <c r="I1815" i="2"/>
  <c r="H1803" i="2"/>
  <c r="I1803" i="2"/>
  <c r="H1791" i="2"/>
  <c r="I1791" i="2"/>
  <c r="H1779" i="2"/>
  <c r="I1779" i="2"/>
  <c r="H1767" i="2"/>
  <c r="I1767" i="2"/>
  <c r="H1755" i="2"/>
  <c r="J1755" i="2" s="1"/>
  <c r="I1755" i="2"/>
  <c r="H1743" i="2"/>
  <c r="J1743" i="2" s="1"/>
  <c r="I1743" i="2"/>
  <c r="H1731" i="2"/>
  <c r="J1731" i="2" s="1"/>
  <c r="I1731" i="2"/>
  <c r="H1719" i="2"/>
  <c r="I1719" i="2"/>
  <c r="H1707" i="2"/>
  <c r="I1707" i="2"/>
  <c r="H1695" i="2"/>
  <c r="I1695" i="2"/>
  <c r="H1683" i="2"/>
  <c r="I1683" i="2"/>
  <c r="H1671" i="2"/>
  <c r="J1671" i="2" s="1"/>
  <c r="I1671" i="2"/>
  <c r="H1659" i="2"/>
  <c r="J1659" i="2" s="1"/>
  <c r="I1659" i="2"/>
  <c r="H1647" i="2"/>
  <c r="J1647" i="2" s="1"/>
  <c r="I1647" i="2"/>
  <c r="H1635" i="2"/>
  <c r="I1635" i="2"/>
  <c r="H1623" i="2"/>
  <c r="I1623" i="2"/>
  <c r="H1611" i="2"/>
  <c r="I1611" i="2"/>
  <c r="H1599" i="2"/>
  <c r="I1599" i="2"/>
  <c r="H1587" i="2"/>
  <c r="I1587" i="2"/>
  <c r="H1575" i="2"/>
  <c r="I1575" i="2"/>
  <c r="H1563" i="2"/>
  <c r="I1563" i="2"/>
  <c r="H1551" i="2"/>
  <c r="I1551" i="2"/>
  <c r="H1539" i="2"/>
  <c r="I1539" i="2"/>
  <c r="H1527" i="2"/>
  <c r="I1527" i="2"/>
  <c r="H1515" i="2"/>
  <c r="I1515" i="2"/>
  <c r="H1503" i="2"/>
  <c r="I1503" i="2"/>
  <c r="H1491" i="2"/>
  <c r="I1491" i="2"/>
  <c r="H1479" i="2"/>
  <c r="J1479" i="2" s="1"/>
  <c r="I1479" i="2"/>
  <c r="H1467" i="2"/>
  <c r="I1467" i="2"/>
  <c r="H1455" i="2"/>
  <c r="I1455" i="2"/>
  <c r="H1443" i="2"/>
  <c r="I1443" i="2"/>
  <c r="H1431" i="2"/>
  <c r="I1431" i="2"/>
  <c r="H1419" i="2"/>
  <c r="I1419" i="2"/>
  <c r="H1407" i="2"/>
  <c r="I1407" i="2"/>
  <c r="H1395" i="2"/>
  <c r="I1395" i="2"/>
  <c r="H1383" i="2"/>
  <c r="I1383" i="2"/>
  <c r="H1371" i="2"/>
  <c r="I1371" i="2"/>
  <c r="H1359" i="2"/>
  <c r="I1359" i="2"/>
  <c r="H1347" i="2"/>
  <c r="I1347" i="2"/>
  <c r="H1335" i="2"/>
  <c r="I1335" i="2"/>
  <c r="H1323" i="2"/>
  <c r="I1323" i="2"/>
  <c r="H1311" i="2"/>
  <c r="I1311" i="2"/>
  <c r="H1299" i="2"/>
  <c r="I1299" i="2"/>
  <c r="H1287" i="2"/>
  <c r="I1287" i="2"/>
  <c r="H1275" i="2"/>
  <c r="I1275" i="2"/>
  <c r="H1263" i="2"/>
  <c r="I1263" i="2"/>
  <c r="H1251" i="2"/>
  <c r="I1251" i="2"/>
  <c r="H1239" i="2"/>
  <c r="J1239" i="2" s="1"/>
  <c r="I1239" i="2"/>
  <c r="H1227" i="2"/>
  <c r="I1227" i="2"/>
  <c r="H1215" i="2"/>
  <c r="J1215" i="2" s="1"/>
  <c r="I1215" i="2"/>
  <c r="H1203" i="2"/>
  <c r="I1203" i="2"/>
  <c r="H1191" i="2"/>
  <c r="I1191" i="2"/>
  <c r="H1179" i="2"/>
  <c r="I1179" i="2"/>
  <c r="H1167" i="2"/>
  <c r="I1167" i="2"/>
  <c r="H1155" i="2"/>
  <c r="I1155" i="2"/>
  <c r="H1143" i="2"/>
  <c r="I1143" i="2"/>
  <c r="H1131" i="2"/>
  <c r="I1131" i="2"/>
  <c r="H1119" i="2"/>
  <c r="I1119" i="2"/>
  <c r="H1107" i="2"/>
  <c r="I1107" i="2"/>
  <c r="H1095" i="2"/>
  <c r="I1095" i="2"/>
  <c r="H1083" i="2"/>
  <c r="J1083" i="2" s="1"/>
  <c r="I1083" i="2"/>
  <c r="H1071" i="2"/>
  <c r="I1071" i="2"/>
  <c r="H1059" i="2"/>
  <c r="I1059" i="2"/>
  <c r="H1047" i="2"/>
  <c r="I1047" i="2"/>
  <c r="H1035" i="2"/>
  <c r="I1035" i="2"/>
  <c r="H1023" i="2"/>
  <c r="I1023" i="2"/>
  <c r="H1011" i="2"/>
  <c r="J1011" i="2" s="1"/>
  <c r="I1011" i="2"/>
  <c r="H999" i="2"/>
  <c r="I999" i="2"/>
  <c r="H987" i="2"/>
  <c r="I987" i="2"/>
  <c r="H975" i="2"/>
  <c r="I975" i="2"/>
  <c r="H963" i="2"/>
  <c r="J963" i="2" s="1"/>
  <c r="I963" i="2"/>
  <c r="H951" i="2"/>
  <c r="J951" i="2" s="1"/>
  <c r="I951" i="2"/>
  <c r="H939" i="2"/>
  <c r="I939" i="2"/>
  <c r="H927" i="2"/>
  <c r="I927" i="2"/>
  <c r="H915" i="2"/>
  <c r="I915" i="2"/>
  <c r="H903" i="2"/>
  <c r="I903" i="2"/>
  <c r="H891" i="2"/>
  <c r="J891" i="2" s="1"/>
  <c r="I891" i="2"/>
  <c r="H879" i="2"/>
  <c r="I879" i="2"/>
  <c r="H867" i="2"/>
  <c r="J867" i="2" s="1"/>
  <c r="I867" i="2"/>
  <c r="H855" i="2"/>
  <c r="J855" i="2" s="1"/>
  <c r="I855" i="2"/>
  <c r="H843" i="2"/>
  <c r="I843" i="2"/>
  <c r="H831" i="2"/>
  <c r="I831" i="2"/>
  <c r="H819" i="2"/>
  <c r="I819" i="2"/>
  <c r="H807" i="2"/>
  <c r="I807" i="2"/>
  <c r="H795" i="2"/>
  <c r="I795" i="2"/>
  <c r="H783" i="2"/>
  <c r="I783" i="2"/>
  <c r="H771" i="2"/>
  <c r="I771" i="2"/>
  <c r="H759" i="2"/>
  <c r="I759" i="2"/>
  <c r="H747" i="2"/>
  <c r="J747" i="2" s="1"/>
  <c r="I747" i="2"/>
  <c r="H735" i="2"/>
  <c r="J735" i="2" s="1"/>
  <c r="I735" i="2"/>
  <c r="H723" i="2"/>
  <c r="I723" i="2"/>
  <c r="H711" i="2"/>
  <c r="J711" i="2" s="1"/>
  <c r="I711" i="2"/>
  <c r="H699" i="2"/>
  <c r="I699" i="2"/>
  <c r="H687" i="2"/>
  <c r="I687" i="2"/>
  <c r="H675" i="2"/>
  <c r="I675" i="2"/>
  <c r="H663" i="2"/>
  <c r="J663" i="2" s="1"/>
  <c r="I663" i="2"/>
  <c r="H651" i="2"/>
  <c r="I651" i="2"/>
  <c r="H639" i="2"/>
  <c r="I639" i="2"/>
  <c r="H627" i="2"/>
  <c r="I627" i="2"/>
  <c r="H615" i="2"/>
  <c r="I615" i="2"/>
  <c r="H603" i="2"/>
  <c r="I603" i="2"/>
  <c r="H591" i="2"/>
  <c r="J591" i="2" s="1"/>
  <c r="I591" i="2"/>
  <c r="H579" i="2"/>
  <c r="I579" i="2"/>
  <c r="H567" i="2"/>
  <c r="I567" i="2"/>
  <c r="H555" i="2"/>
  <c r="I555" i="2"/>
  <c r="H543" i="2"/>
  <c r="I543" i="2"/>
  <c r="H531" i="2"/>
  <c r="I531" i="2"/>
  <c r="H519" i="2"/>
  <c r="I519" i="2"/>
  <c r="H507" i="2"/>
  <c r="J507" i="2" s="1"/>
  <c r="I507" i="2"/>
  <c r="H495" i="2"/>
  <c r="I495" i="2"/>
  <c r="H483" i="2"/>
  <c r="I483" i="2"/>
  <c r="H471" i="2"/>
  <c r="I471" i="2"/>
  <c r="H459" i="2"/>
  <c r="I459" i="2"/>
  <c r="H447" i="2"/>
  <c r="I447" i="2"/>
  <c r="H435" i="2"/>
  <c r="J435" i="2" s="1"/>
  <c r="I435" i="2"/>
  <c r="H423" i="2"/>
  <c r="I423" i="2"/>
  <c r="H411" i="2"/>
  <c r="I411" i="2"/>
  <c r="H399" i="2"/>
  <c r="I399" i="2"/>
  <c r="H387" i="2"/>
  <c r="I387" i="2"/>
  <c r="H375" i="2"/>
  <c r="I375" i="2"/>
  <c r="H363" i="2"/>
  <c r="J363" i="2" s="1"/>
  <c r="I363" i="2"/>
  <c r="H351" i="2"/>
  <c r="I351" i="2"/>
  <c r="H339" i="2"/>
  <c r="I339" i="2"/>
  <c r="H327" i="2"/>
  <c r="I327" i="2"/>
  <c r="H315" i="2"/>
  <c r="I315" i="2"/>
  <c r="H303" i="2"/>
  <c r="I303" i="2"/>
  <c r="H291" i="2"/>
  <c r="I291" i="2"/>
  <c r="H279" i="2"/>
  <c r="I279" i="2"/>
  <c r="H267" i="2"/>
  <c r="J267" i="2" s="1"/>
  <c r="I267" i="2"/>
  <c r="H255" i="2"/>
  <c r="I255" i="2"/>
  <c r="H243" i="2"/>
  <c r="I243" i="2"/>
  <c r="H231" i="2"/>
  <c r="I231" i="2"/>
  <c r="H219" i="2"/>
  <c r="I219" i="2"/>
  <c r="H207" i="2"/>
  <c r="I207" i="2"/>
  <c r="H195" i="2"/>
  <c r="I195" i="2"/>
  <c r="H183" i="2"/>
  <c r="I183" i="2"/>
  <c r="H171" i="2"/>
  <c r="I171" i="2"/>
  <c r="H159" i="2"/>
  <c r="I159" i="2"/>
  <c r="H147" i="2"/>
  <c r="I147" i="2"/>
  <c r="H135" i="2"/>
  <c r="J135" i="2" s="1"/>
  <c r="I135" i="2"/>
  <c r="H3092" i="2"/>
  <c r="J3092" i="2" s="1"/>
  <c r="I3092" i="2"/>
  <c r="H2948" i="2"/>
  <c r="J2948" i="2" s="1"/>
  <c r="I2948" i="2"/>
  <c r="H2804" i="2"/>
  <c r="I2804" i="2"/>
  <c r="H2660" i="2"/>
  <c r="I2660" i="2"/>
  <c r="H2516" i="2"/>
  <c r="I2516" i="2"/>
  <c r="H2384" i="2"/>
  <c r="I2384" i="2"/>
  <c r="H2252" i="2"/>
  <c r="I2252" i="2"/>
  <c r="H2120" i="2"/>
  <c r="I2120" i="2"/>
  <c r="H1988" i="2"/>
  <c r="J1988" i="2" s="1"/>
  <c r="I1988" i="2"/>
  <c r="H1856" i="2"/>
  <c r="J1856" i="2" s="1"/>
  <c r="I1856" i="2"/>
  <c r="H1724" i="2"/>
  <c r="I1724" i="2"/>
  <c r="H1592" i="2"/>
  <c r="I1592" i="2"/>
  <c r="H1460" i="2"/>
  <c r="I1460" i="2"/>
  <c r="H1364" i="2"/>
  <c r="I1364" i="2"/>
  <c r="H1244" i="2"/>
  <c r="I1244" i="2"/>
  <c r="H2995" i="2"/>
  <c r="J2995" i="2" s="1"/>
  <c r="I2995" i="2"/>
  <c r="H3113" i="2"/>
  <c r="J3113" i="2" s="1"/>
  <c r="I3113" i="2"/>
  <c r="H3017" i="2"/>
  <c r="I3017" i="2"/>
  <c r="H2921" i="2"/>
  <c r="I2921" i="2"/>
  <c r="H2825" i="2"/>
  <c r="I2825" i="2"/>
  <c r="H2729" i="2"/>
  <c r="I2729" i="2"/>
  <c r="H2633" i="2"/>
  <c r="I2633" i="2"/>
  <c r="H2537" i="2"/>
  <c r="J2537" i="2" s="1"/>
  <c r="I2537" i="2"/>
  <c r="H2441" i="2"/>
  <c r="J2441" i="2" s="1"/>
  <c r="I2441" i="2"/>
  <c r="H2345" i="2"/>
  <c r="I2345" i="2"/>
  <c r="H2249" i="2"/>
  <c r="I2249" i="2"/>
  <c r="H2153" i="2"/>
  <c r="I2153" i="2"/>
  <c r="H2057" i="2"/>
  <c r="I2057" i="2"/>
  <c r="H1961" i="2"/>
  <c r="J1961" i="2" s="1"/>
  <c r="I1961" i="2"/>
  <c r="H1865" i="2"/>
  <c r="I1865" i="2"/>
  <c r="H1769" i="2"/>
  <c r="I1769" i="2"/>
  <c r="H1673" i="2"/>
  <c r="I1673" i="2"/>
  <c r="H1577" i="2"/>
  <c r="I1577" i="2"/>
  <c r="H1481" i="2"/>
  <c r="J1481" i="2" s="1"/>
  <c r="I1481" i="2"/>
  <c r="H1385" i="2"/>
  <c r="I1385" i="2"/>
  <c r="H1289" i="2"/>
  <c r="J1289" i="2" s="1"/>
  <c r="I1289" i="2"/>
  <c r="H1193" i="2"/>
  <c r="J1193" i="2" s="1"/>
  <c r="I1193" i="2"/>
  <c r="H1097" i="2"/>
  <c r="I1097" i="2"/>
  <c r="H1001" i="2"/>
  <c r="I1001" i="2"/>
  <c r="H905" i="2"/>
  <c r="I905" i="2"/>
  <c r="H809" i="2"/>
  <c r="I809" i="2"/>
  <c r="H713" i="2"/>
  <c r="I713" i="2"/>
  <c r="H641" i="2"/>
  <c r="I641" i="2"/>
  <c r="H545" i="2"/>
  <c r="I545" i="2"/>
  <c r="H3064" i="2"/>
  <c r="J3064" i="2" s="1"/>
  <c r="I3064" i="2"/>
  <c r="H2968" i="2"/>
  <c r="I2968" i="2"/>
  <c r="H3075" i="2"/>
  <c r="I3075" i="2"/>
  <c r="H3003" i="2"/>
  <c r="J3003" i="2" s="1"/>
  <c r="I3003" i="2"/>
  <c r="H2931" i="2"/>
  <c r="I2931" i="2"/>
  <c r="H2859" i="2"/>
  <c r="I2859" i="2"/>
  <c r="H2787" i="2"/>
  <c r="I2787" i="2"/>
  <c r="H2715" i="2"/>
  <c r="I2715" i="2"/>
  <c r="H2643" i="2"/>
  <c r="I2643" i="2"/>
  <c r="H2571" i="2"/>
  <c r="I2571" i="2"/>
  <c r="H2499" i="2"/>
  <c r="J2499" i="2" s="1"/>
  <c r="I2499" i="2"/>
  <c r="H2427" i="2"/>
  <c r="I2427" i="2"/>
  <c r="H2355" i="2"/>
  <c r="I2355" i="2"/>
  <c r="H2283" i="2"/>
  <c r="I2283" i="2"/>
  <c r="H2211" i="2"/>
  <c r="I2211" i="2"/>
  <c r="H2139" i="2"/>
  <c r="I2139" i="2"/>
  <c r="H2079" i="2"/>
  <c r="I2079" i="2"/>
  <c r="H1995" i="2"/>
  <c r="I1995" i="2"/>
  <c r="H3074" i="2"/>
  <c r="I3074" i="2"/>
  <c r="H3014" i="2"/>
  <c r="I3014" i="2"/>
  <c r="H2954" i="2"/>
  <c r="I2954" i="2"/>
  <c r="H2894" i="2"/>
  <c r="J2894" i="2" s="1"/>
  <c r="I2894" i="2"/>
  <c r="H2834" i="2"/>
  <c r="J2834" i="2" s="1"/>
  <c r="I2834" i="2"/>
  <c r="H2774" i="2"/>
  <c r="I2774" i="2"/>
  <c r="H2750" i="2"/>
  <c r="I2750" i="2"/>
  <c r="H2690" i="2"/>
  <c r="I2690" i="2"/>
  <c r="H2678" i="2"/>
  <c r="I2678" i="2"/>
  <c r="H2666" i="2"/>
  <c r="I2666" i="2"/>
  <c r="H2654" i="2"/>
  <c r="I2654" i="2"/>
  <c r="H2642" i="2"/>
  <c r="I2642" i="2"/>
  <c r="H2630" i="2"/>
  <c r="I2630" i="2"/>
  <c r="H2618" i="2"/>
  <c r="I2618" i="2"/>
  <c r="H2606" i="2"/>
  <c r="J2606" i="2" s="1"/>
  <c r="I2606" i="2"/>
  <c r="H2594" i="2"/>
  <c r="I2594" i="2"/>
  <c r="H2582" i="2"/>
  <c r="J2582" i="2" s="1"/>
  <c r="I2582" i="2"/>
  <c r="H2570" i="2"/>
  <c r="I2570" i="2"/>
  <c r="H2558" i="2"/>
  <c r="J2558" i="2" s="1"/>
  <c r="I2558" i="2"/>
  <c r="H2546" i="2"/>
  <c r="I2546" i="2"/>
  <c r="H2534" i="2"/>
  <c r="J2534" i="2" s="1"/>
  <c r="I2534" i="2"/>
  <c r="H2522" i="2"/>
  <c r="J2522" i="2" s="1"/>
  <c r="I2522" i="2"/>
  <c r="H2510" i="2"/>
  <c r="I2510" i="2"/>
  <c r="H2498" i="2"/>
  <c r="I2498" i="2"/>
  <c r="H2486" i="2"/>
  <c r="I2486" i="2"/>
  <c r="H2474" i="2"/>
  <c r="I2474" i="2"/>
  <c r="H2462" i="2"/>
  <c r="J2462" i="2" s="1"/>
  <c r="I2462" i="2"/>
  <c r="H2450" i="2"/>
  <c r="I2450" i="2"/>
  <c r="H2438" i="2"/>
  <c r="I2438" i="2"/>
  <c r="H2426" i="2"/>
  <c r="I2426" i="2"/>
  <c r="H2414" i="2"/>
  <c r="I2414" i="2"/>
  <c r="H2402" i="2"/>
  <c r="I2402" i="2"/>
  <c r="H2390" i="2"/>
  <c r="J2390" i="2" s="1"/>
  <c r="I2390" i="2"/>
  <c r="H2378" i="2"/>
  <c r="I2378" i="2"/>
  <c r="H2366" i="2"/>
  <c r="J2366" i="2" s="1"/>
  <c r="I2366" i="2"/>
  <c r="H2354" i="2"/>
  <c r="J2354" i="2" s="1"/>
  <c r="I2354" i="2"/>
  <c r="H2342" i="2"/>
  <c r="I2342" i="2"/>
  <c r="H2330" i="2"/>
  <c r="J2330" i="2" s="1"/>
  <c r="I2330" i="2"/>
  <c r="H2318" i="2"/>
  <c r="I2318" i="2"/>
  <c r="H2306" i="2"/>
  <c r="J2306" i="2" s="1"/>
  <c r="I2306" i="2"/>
  <c r="H2294" i="2"/>
  <c r="I2294" i="2"/>
  <c r="H2282" i="2"/>
  <c r="J2282" i="2" s="1"/>
  <c r="I2282" i="2"/>
  <c r="H2270" i="2"/>
  <c r="I2270" i="2"/>
  <c r="H2258" i="2"/>
  <c r="I2258" i="2"/>
  <c r="H2246" i="2"/>
  <c r="J2246" i="2" s="1"/>
  <c r="I2246" i="2"/>
  <c r="H2234" i="2"/>
  <c r="I2234" i="2"/>
  <c r="H2222" i="2"/>
  <c r="I2222" i="2"/>
  <c r="H2210" i="2"/>
  <c r="I2210" i="2"/>
  <c r="H2198" i="2"/>
  <c r="I2198" i="2"/>
  <c r="H2186" i="2"/>
  <c r="I2186" i="2"/>
  <c r="H2174" i="2"/>
  <c r="I2174" i="2"/>
  <c r="H2162" i="2"/>
  <c r="I2162" i="2"/>
  <c r="H2150" i="2"/>
  <c r="J2150" i="2" s="1"/>
  <c r="I2150" i="2"/>
  <c r="H2138" i="2"/>
  <c r="J2138" i="2" s="1"/>
  <c r="I2138" i="2"/>
  <c r="H2126" i="2"/>
  <c r="J2126" i="2" s="1"/>
  <c r="I2126" i="2"/>
  <c r="H2114" i="2"/>
  <c r="I2114" i="2"/>
  <c r="H2102" i="2"/>
  <c r="I2102" i="2"/>
  <c r="H2090" i="2"/>
  <c r="I2090" i="2"/>
  <c r="H2078" i="2"/>
  <c r="I2078" i="2"/>
  <c r="H2066" i="2"/>
  <c r="I2066" i="2"/>
  <c r="H2054" i="2"/>
  <c r="I2054" i="2"/>
  <c r="H2042" i="2"/>
  <c r="J2042" i="2" s="1"/>
  <c r="I2042" i="2"/>
  <c r="H2030" i="2"/>
  <c r="I2030" i="2"/>
  <c r="H2018" i="2"/>
  <c r="J2018" i="2" s="1"/>
  <c r="I2018" i="2"/>
  <c r="H2006" i="2"/>
  <c r="I2006" i="2"/>
  <c r="H1994" i="2"/>
  <c r="I1994" i="2"/>
  <c r="H1982" i="2"/>
  <c r="I1982" i="2"/>
  <c r="H1970" i="2"/>
  <c r="I1970" i="2"/>
  <c r="H1958" i="2"/>
  <c r="I1958" i="2"/>
  <c r="H1946" i="2"/>
  <c r="I1946" i="2"/>
  <c r="H1934" i="2"/>
  <c r="J1934" i="2" s="1"/>
  <c r="I1934" i="2"/>
  <c r="H1922" i="2"/>
  <c r="I1922" i="2"/>
  <c r="H1910" i="2"/>
  <c r="I1910" i="2"/>
  <c r="H1898" i="2"/>
  <c r="I1898" i="2"/>
  <c r="H1886" i="2"/>
  <c r="I1886" i="2"/>
  <c r="H1874" i="2"/>
  <c r="I1874" i="2"/>
  <c r="H1862" i="2"/>
  <c r="I1862" i="2"/>
  <c r="H1850" i="2"/>
  <c r="I1850" i="2"/>
  <c r="H1838" i="2"/>
  <c r="J1838" i="2" s="1"/>
  <c r="I1838" i="2"/>
  <c r="H1826" i="2"/>
  <c r="J1826" i="2" s="1"/>
  <c r="I1826" i="2"/>
  <c r="H1814" i="2"/>
  <c r="J1814" i="2" s="1"/>
  <c r="I1814" i="2"/>
  <c r="H1802" i="2"/>
  <c r="I1802" i="2"/>
  <c r="H1790" i="2"/>
  <c r="I1790" i="2"/>
  <c r="H1778" i="2"/>
  <c r="I1778" i="2"/>
  <c r="H1766" i="2"/>
  <c r="I1766" i="2"/>
  <c r="H1754" i="2"/>
  <c r="I1754" i="2"/>
  <c r="H1742" i="2"/>
  <c r="I1742" i="2"/>
  <c r="H1730" i="2"/>
  <c r="I1730" i="2"/>
  <c r="H1718" i="2"/>
  <c r="J1718" i="2" s="1"/>
  <c r="I1718" i="2"/>
  <c r="H1706" i="2"/>
  <c r="I1706" i="2"/>
  <c r="H1694" i="2"/>
  <c r="I1694" i="2"/>
  <c r="H1682" i="2"/>
  <c r="I1682" i="2"/>
  <c r="H1670" i="2"/>
  <c r="I1670" i="2"/>
  <c r="H1658" i="2"/>
  <c r="J1658" i="2" s="1"/>
  <c r="I1658" i="2"/>
  <c r="H1646" i="2"/>
  <c r="I1646" i="2"/>
  <c r="H1634" i="2"/>
  <c r="I1634" i="2"/>
  <c r="H1622" i="2"/>
  <c r="J1622" i="2" s="1"/>
  <c r="I1622" i="2"/>
  <c r="H1610" i="2"/>
  <c r="J1610" i="2" s="1"/>
  <c r="I1610" i="2"/>
  <c r="H1598" i="2"/>
  <c r="I1598" i="2"/>
  <c r="H1586" i="2"/>
  <c r="I1586" i="2"/>
  <c r="H1574" i="2"/>
  <c r="I1574" i="2"/>
  <c r="H1562" i="2"/>
  <c r="I1562" i="2"/>
  <c r="H1550" i="2"/>
  <c r="I1550" i="2"/>
  <c r="H1538" i="2"/>
  <c r="J1538" i="2" s="1"/>
  <c r="I1538" i="2"/>
  <c r="H1526" i="2"/>
  <c r="I1526" i="2"/>
  <c r="H1514" i="2"/>
  <c r="J1514" i="2" s="1"/>
  <c r="I1514" i="2"/>
  <c r="H1502" i="2"/>
  <c r="J1502" i="2" s="1"/>
  <c r="I1502" i="2"/>
  <c r="H1490" i="2"/>
  <c r="J1490" i="2" s="1"/>
  <c r="I1490" i="2"/>
  <c r="H1478" i="2"/>
  <c r="I1478" i="2"/>
  <c r="H1466" i="2"/>
  <c r="J1466" i="2" s="1"/>
  <c r="I1466" i="2"/>
  <c r="H1454" i="2"/>
  <c r="I1454" i="2"/>
  <c r="H1442" i="2"/>
  <c r="J1442" i="2" s="1"/>
  <c r="I1442" i="2"/>
  <c r="H1430" i="2"/>
  <c r="J1430" i="2" s="1"/>
  <c r="I1430" i="2"/>
  <c r="H1418" i="2"/>
  <c r="J1418" i="2" s="1"/>
  <c r="I1418" i="2"/>
  <c r="H1406" i="2"/>
  <c r="I1406" i="2"/>
  <c r="H1394" i="2"/>
  <c r="I1394" i="2"/>
  <c r="H1382" i="2"/>
  <c r="I1382" i="2"/>
  <c r="H1370" i="2"/>
  <c r="I1370" i="2"/>
  <c r="H1358" i="2"/>
  <c r="I1358" i="2"/>
  <c r="H1346" i="2"/>
  <c r="I1346" i="2"/>
  <c r="H1334" i="2"/>
  <c r="I1334" i="2"/>
  <c r="H1322" i="2"/>
  <c r="I1322" i="2"/>
  <c r="H1310" i="2"/>
  <c r="J1310" i="2" s="1"/>
  <c r="I1310" i="2"/>
  <c r="H1298" i="2"/>
  <c r="I1298" i="2"/>
  <c r="H1286" i="2"/>
  <c r="I1286" i="2"/>
  <c r="H1274" i="2"/>
  <c r="I1274" i="2"/>
  <c r="H1262" i="2"/>
  <c r="I1262" i="2"/>
  <c r="H1250" i="2"/>
  <c r="I1250" i="2"/>
  <c r="H1238" i="2"/>
  <c r="I1238" i="2"/>
  <c r="H1226" i="2"/>
  <c r="I1226" i="2"/>
  <c r="H3116" i="2"/>
  <c r="I3116" i="2"/>
  <c r="H2972" i="2"/>
  <c r="I2972" i="2"/>
  <c r="H2828" i="2"/>
  <c r="I2828" i="2"/>
  <c r="H2684" i="2"/>
  <c r="I2684" i="2"/>
  <c r="H2540" i="2"/>
  <c r="I2540" i="2"/>
  <c r="H2408" i="2"/>
  <c r="J2408" i="2" s="1"/>
  <c r="I2408" i="2"/>
  <c r="H2276" i="2"/>
  <c r="J2276" i="2" s="1"/>
  <c r="I2276" i="2"/>
  <c r="H2144" i="2"/>
  <c r="J2144" i="2" s="1"/>
  <c r="I2144" i="2"/>
  <c r="H2012" i="2"/>
  <c r="J2012" i="2" s="1"/>
  <c r="I2012" i="2"/>
  <c r="H1880" i="2"/>
  <c r="I1880" i="2"/>
  <c r="H1748" i="2"/>
  <c r="I1748" i="2"/>
  <c r="H1616" i="2"/>
  <c r="I1616" i="2"/>
  <c r="H1484" i="2"/>
  <c r="I1484" i="2"/>
  <c r="H1292" i="2"/>
  <c r="I1292" i="2"/>
  <c r="H3019" i="2"/>
  <c r="I3019" i="2"/>
  <c r="H3125" i="2"/>
  <c r="J3125" i="2" s="1"/>
  <c r="I3125" i="2"/>
  <c r="H3029" i="2"/>
  <c r="I3029" i="2"/>
  <c r="H2933" i="2"/>
  <c r="I2933" i="2"/>
  <c r="H2837" i="2"/>
  <c r="I2837" i="2"/>
  <c r="H2741" i="2"/>
  <c r="J2741" i="2" s="1"/>
  <c r="I2741" i="2"/>
  <c r="H2645" i="2"/>
  <c r="I2645" i="2"/>
  <c r="H2549" i="2"/>
  <c r="J2549" i="2" s="1"/>
  <c r="I2549" i="2"/>
  <c r="H2453" i="2"/>
  <c r="J2453" i="2" s="1"/>
  <c r="I2453" i="2"/>
  <c r="H2357" i="2"/>
  <c r="I2357" i="2"/>
  <c r="H2261" i="2"/>
  <c r="I2261" i="2"/>
  <c r="H2165" i="2"/>
  <c r="I2165" i="2"/>
  <c r="H2069" i="2"/>
  <c r="J2069" i="2" s="1"/>
  <c r="I2069" i="2"/>
  <c r="H1973" i="2"/>
  <c r="J1973" i="2" s="1"/>
  <c r="I1973" i="2"/>
  <c r="H1877" i="2"/>
  <c r="J1877" i="2" s="1"/>
  <c r="I1877" i="2"/>
  <c r="H1781" i="2"/>
  <c r="I1781" i="2"/>
  <c r="H1685" i="2"/>
  <c r="I1685" i="2"/>
  <c r="H1589" i="2"/>
  <c r="I1589" i="2"/>
  <c r="H1493" i="2"/>
  <c r="I1493" i="2"/>
  <c r="H1397" i="2"/>
  <c r="I1397" i="2"/>
  <c r="H1301" i="2"/>
  <c r="J1301" i="2" s="1"/>
  <c r="I1301" i="2"/>
  <c r="H1205" i="2"/>
  <c r="I1205" i="2"/>
  <c r="H1109" i="2"/>
  <c r="I1109" i="2"/>
  <c r="H1013" i="2"/>
  <c r="I1013" i="2"/>
  <c r="H917" i="2"/>
  <c r="J917" i="2" s="1"/>
  <c r="I917" i="2"/>
  <c r="H821" i="2"/>
  <c r="J821" i="2" s="1"/>
  <c r="I821" i="2"/>
  <c r="H725" i="2"/>
  <c r="J725" i="2" s="1"/>
  <c r="I725" i="2"/>
  <c r="H653" i="2"/>
  <c r="I653" i="2"/>
  <c r="H557" i="2"/>
  <c r="I557" i="2"/>
  <c r="H3028" i="2"/>
  <c r="I3028" i="2"/>
  <c r="H3123" i="2"/>
  <c r="J3123" i="2" s="1"/>
  <c r="I3123" i="2"/>
  <c r="H3051" i="2"/>
  <c r="I3051" i="2"/>
  <c r="H2979" i="2"/>
  <c r="J2979" i="2" s="1"/>
  <c r="I2979" i="2"/>
  <c r="H2907" i="2"/>
  <c r="I2907" i="2"/>
  <c r="H2835" i="2"/>
  <c r="I2835" i="2"/>
  <c r="H2763" i="2"/>
  <c r="I2763" i="2"/>
  <c r="H2691" i="2"/>
  <c r="I2691" i="2"/>
  <c r="H2619" i="2"/>
  <c r="I2619" i="2"/>
  <c r="H2547" i="2"/>
  <c r="J2547" i="2" s="1"/>
  <c r="I2547" i="2"/>
  <c r="H2475" i="2"/>
  <c r="J2475" i="2" s="1"/>
  <c r="I2475" i="2"/>
  <c r="H2403" i="2"/>
  <c r="J2403" i="2" s="1"/>
  <c r="I2403" i="2"/>
  <c r="H2331" i="2"/>
  <c r="I2331" i="2"/>
  <c r="H2259" i="2"/>
  <c r="I2259" i="2"/>
  <c r="H2187" i="2"/>
  <c r="I2187" i="2"/>
  <c r="H2115" i="2"/>
  <c r="I2115" i="2"/>
  <c r="H2031" i="2"/>
  <c r="I2031" i="2"/>
  <c r="H3110" i="2"/>
  <c r="I3110" i="2"/>
  <c r="H3050" i="2"/>
  <c r="I3050" i="2"/>
  <c r="H2990" i="2"/>
  <c r="I2990" i="2"/>
  <c r="H2930" i="2"/>
  <c r="I2930" i="2"/>
  <c r="H2870" i="2"/>
  <c r="J2870" i="2" s="1"/>
  <c r="I2870" i="2"/>
  <c r="H2810" i="2"/>
  <c r="I2810" i="2"/>
  <c r="H2738" i="2"/>
  <c r="I2738" i="2"/>
  <c r="H3133" i="2"/>
  <c r="J3133" i="2" s="1"/>
  <c r="I3133" i="2"/>
  <c r="H3085" i="2"/>
  <c r="J3085" i="2" s="1"/>
  <c r="I3085" i="2"/>
  <c r="H3037" i="2"/>
  <c r="I3037" i="2"/>
  <c r="H2989" i="2"/>
  <c r="J2989" i="2" s="1"/>
  <c r="I2989" i="2"/>
  <c r="H2941" i="2"/>
  <c r="I2941" i="2"/>
  <c r="H2893" i="2"/>
  <c r="I2893" i="2"/>
  <c r="H2845" i="2"/>
  <c r="J2845" i="2" s="1"/>
  <c r="I2845" i="2"/>
  <c r="H2797" i="2"/>
  <c r="I2797" i="2"/>
  <c r="H2749" i="2"/>
  <c r="J2749" i="2" s="1"/>
  <c r="I2749" i="2"/>
  <c r="H2701" i="2"/>
  <c r="I2701" i="2"/>
  <c r="H2653" i="2"/>
  <c r="I2653" i="2"/>
  <c r="H2605" i="2"/>
  <c r="I2605" i="2"/>
  <c r="H2557" i="2"/>
  <c r="I2557" i="2"/>
  <c r="H2509" i="2"/>
  <c r="I2509" i="2"/>
  <c r="H2461" i="2"/>
  <c r="I2461" i="2"/>
  <c r="H2413" i="2"/>
  <c r="I2413" i="2"/>
  <c r="H2365" i="2"/>
  <c r="I2365" i="2"/>
  <c r="H2317" i="2"/>
  <c r="I2317" i="2"/>
  <c r="H2269" i="2"/>
  <c r="I2269" i="2"/>
  <c r="H2221" i="2"/>
  <c r="J2221" i="2" s="1"/>
  <c r="I2221" i="2"/>
  <c r="H2173" i="2"/>
  <c r="J2173" i="2" s="1"/>
  <c r="I2173" i="2"/>
  <c r="H2125" i="2"/>
  <c r="I2125" i="2"/>
  <c r="H2077" i="2"/>
  <c r="J2077" i="2" s="1"/>
  <c r="I2077" i="2"/>
  <c r="H2029" i="2"/>
  <c r="J2029" i="2" s="1"/>
  <c r="I2029" i="2"/>
  <c r="H2005" i="2"/>
  <c r="J2005" i="2" s="1"/>
  <c r="I2005" i="2"/>
  <c r="H1957" i="2"/>
  <c r="J1957" i="2" s="1"/>
  <c r="I1957" i="2"/>
  <c r="H1945" i="2"/>
  <c r="J1945" i="2" s="1"/>
  <c r="I1945" i="2"/>
  <c r="H1933" i="2"/>
  <c r="I1933" i="2"/>
  <c r="H1921" i="2"/>
  <c r="J1921" i="2" s="1"/>
  <c r="I1921" i="2"/>
  <c r="H1909" i="2"/>
  <c r="J1909" i="2" s="1"/>
  <c r="I1909" i="2"/>
  <c r="H1897" i="2"/>
  <c r="J1897" i="2" s="1"/>
  <c r="I1897" i="2"/>
  <c r="H1885" i="2"/>
  <c r="I1885" i="2"/>
  <c r="H1873" i="2"/>
  <c r="J1873" i="2" s="1"/>
  <c r="I1873" i="2"/>
  <c r="H1861" i="2"/>
  <c r="I1861" i="2"/>
  <c r="H1849" i="2"/>
  <c r="I1849" i="2"/>
  <c r="H1837" i="2"/>
  <c r="I1837" i="2"/>
  <c r="H1825" i="2"/>
  <c r="I1825" i="2"/>
  <c r="H1813" i="2"/>
  <c r="I1813" i="2"/>
  <c r="H1801" i="2"/>
  <c r="I1801" i="2"/>
  <c r="H1789" i="2"/>
  <c r="I1789" i="2"/>
  <c r="H1777" i="2"/>
  <c r="I1777" i="2"/>
  <c r="H1765" i="2"/>
  <c r="I1765" i="2"/>
  <c r="H1753" i="2"/>
  <c r="J1753" i="2" s="1"/>
  <c r="I1753" i="2"/>
  <c r="H1741" i="2"/>
  <c r="J1741" i="2" s="1"/>
  <c r="I1741" i="2"/>
  <c r="H1729" i="2"/>
  <c r="J1729" i="2" s="1"/>
  <c r="I1729" i="2"/>
  <c r="H1717" i="2"/>
  <c r="I1717" i="2"/>
  <c r="H1705" i="2"/>
  <c r="I1705" i="2"/>
  <c r="H1693" i="2"/>
  <c r="I1693" i="2"/>
  <c r="H1681" i="2"/>
  <c r="I1681" i="2"/>
  <c r="H1669" i="2"/>
  <c r="I1669" i="2"/>
  <c r="H1657" i="2"/>
  <c r="I1657" i="2"/>
  <c r="H1645" i="2"/>
  <c r="I1645" i="2"/>
  <c r="H1633" i="2"/>
  <c r="I1633" i="2"/>
  <c r="H1621" i="2"/>
  <c r="I1621" i="2"/>
  <c r="H1609" i="2"/>
  <c r="I1609" i="2"/>
  <c r="H1597" i="2"/>
  <c r="I1597" i="2"/>
  <c r="H1585" i="2"/>
  <c r="I1585" i="2"/>
  <c r="H1573" i="2"/>
  <c r="I1573" i="2"/>
  <c r="H1561" i="2"/>
  <c r="I1561" i="2"/>
  <c r="H1549" i="2"/>
  <c r="I1549" i="2"/>
  <c r="H1537" i="2"/>
  <c r="I1537" i="2"/>
  <c r="H1525" i="2"/>
  <c r="I1525" i="2"/>
  <c r="H1513" i="2"/>
  <c r="I1513" i="2"/>
  <c r="H1501" i="2"/>
  <c r="I1501" i="2"/>
  <c r="H1489" i="2"/>
  <c r="I1489" i="2"/>
  <c r="H1477" i="2"/>
  <c r="I1477" i="2"/>
  <c r="H1465" i="2"/>
  <c r="I1465" i="2"/>
  <c r="H1453" i="2"/>
  <c r="I1453" i="2"/>
  <c r="H1441" i="2"/>
  <c r="I1441" i="2"/>
  <c r="H1429" i="2"/>
  <c r="I1429" i="2"/>
  <c r="H1417" i="2"/>
  <c r="I1417" i="2"/>
  <c r="H1405" i="2"/>
  <c r="I1405" i="2"/>
  <c r="H1393" i="2"/>
  <c r="I1393" i="2"/>
  <c r="H1381" i="2"/>
  <c r="I1381" i="2"/>
  <c r="H1369" i="2"/>
  <c r="I1369" i="2"/>
  <c r="H1357" i="2"/>
  <c r="I1357" i="2"/>
  <c r="H1345" i="2"/>
  <c r="I1345" i="2"/>
  <c r="H1333" i="2"/>
  <c r="I1333" i="2"/>
  <c r="H1321" i="2"/>
  <c r="I1321" i="2"/>
  <c r="H1309" i="2"/>
  <c r="I1309" i="2"/>
  <c r="H1297" i="2"/>
  <c r="I1297" i="2"/>
  <c r="H1285" i="2"/>
  <c r="I1285" i="2"/>
  <c r="H1273" i="2"/>
  <c r="I1273" i="2"/>
  <c r="H1261" i="2"/>
  <c r="I1261" i="2"/>
  <c r="H1249" i="2"/>
  <c r="I1249" i="2"/>
  <c r="H1237" i="2"/>
  <c r="I1237" i="2"/>
  <c r="H1225" i="2"/>
  <c r="I1225" i="2"/>
  <c r="H1213" i="2"/>
  <c r="I1213" i="2"/>
  <c r="H1201" i="2"/>
  <c r="I1201" i="2"/>
  <c r="H1189" i="2"/>
  <c r="I1189" i="2"/>
  <c r="H1177" i="2"/>
  <c r="I1177" i="2"/>
  <c r="H1165" i="2"/>
  <c r="I1165" i="2"/>
  <c r="H1153" i="2"/>
  <c r="J1153" i="2" s="1"/>
  <c r="I1153" i="2"/>
  <c r="H1141" i="2"/>
  <c r="I1141" i="2"/>
  <c r="H1129" i="2"/>
  <c r="I1129" i="2"/>
  <c r="H1117" i="2"/>
  <c r="I1117" i="2"/>
  <c r="H1105" i="2"/>
  <c r="I1105" i="2"/>
  <c r="H1093" i="2"/>
  <c r="I1093" i="2"/>
  <c r="H1081" i="2"/>
  <c r="J1081" i="2" s="1"/>
  <c r="I1081" i="2"/>
  <c r="H1069" i="2"/>
  <c r="I1069" i="2"/>
  <c r="H1057" i="2"/>
  <c r="I1057" i="2"/>
  <c r="H1045" i="2"/>
  <c r="I1045" i="2"/>
  <c r="H1033" i="2"/>
  <c r="I1033" i="2"/>
  <c r="H1021" i="2"/>
  <c r="I1021" i="2"/>
  <c r="H1009" i="2"/>
  <c r="I1009" i="2"/>
  <c r="H997" i="2"/>
  <c r="I997" i="2"/>
  <c r="H985" i="2"/>
  <c r="I985" i="2"/>
  <c r="H973" i="2"/>
  <c r="J973" i="2" s="1"/>
  <c r="I973" i="2"/>
  <c r="H961" i="2"/>
  <c r="J961" i="2" s="1"/>
  <c r="I961" i="2"/>
  <c r="H949" i="2"/>
  <c r="J949" i="2" s="1"/>
  <c r="I949" i="2"/>
  <c r="H937" i="2"/>
  <c r="I937" i="2"/>
  <c r="H925" i="2"/>
  <c r="J925" i="2" s="1"/>
  <c r="I925" i="2"/>
  <c r="H913" i="2"/>
  <c r="I913" i="2"/>
  <c r="H901" i="2"/>
  <c r="I901" i="2"/>
  <c r="H889" i="2"/>
  <c r="J889" i="2" s="1"/>
  <c r="I889" i="2"/>
  <c r="H877" i="2"/>
  <c r="J877" i="2" s="1"/>
  <c r="I877" i="2"/>
  <c r="H865" i="2"/>
  <c r="I865" i="2"/>
  <c r="H853" i="2"/>
  <c r="I853" i="2"/>
  <c r="H841" i="2"/>
  <c r="I841" i="2"/>
  <c r="H829" i="2"/>
  <c r="J829" i="2" s="1"/>
  <c r="I829" i="2"/>
  <c r="H817" i="2"/>
  <c r="I817" i="2"/>
  <c r="H805" i="2"/>
  <c r="I805" i="2"/>
  <c r="H793" i="2"/>
  <c r="I793" i="2"/>
  <c r="H781" i="2"/>
  <c r="I781" i="2"/>
  <c r="H769" i="2"/>
  <c r="I769" i="2"/>
  <c r="H757" i="2"/>
  <c r="I757" i="2"/>
  <c r="H745" i="2"/>
  <c r="J745" i="2" s="1"/>
  <c r="I745" i="2"/>
  <c r="H733" i="2"/>
  <c r="J733" i="2" s="1"/>
  <c r="I733" i="2"/>
  <c r="H721" i="2"/>
  <c r="I721" i="2"/>
  <c r="H709" i="2"/>
  <c r="J709" i="2" s="1"/>
  <c r="I709" i="2"/>
  <c r="H697" i="2"/>
  <c r="I697" i="2"/>
  <c r="H685" i="2"/>
  <c r="I685" i="2"/>
  <c r="H673" i="2"/>
  <c r="I673" i="2"/>
  <c r="H661" i="2"/>
  <c r="I661" i="2"/>
  <c r="H649" i="2"/>
  <c r="I649" i="2"/>
  <c r="H637" i="2"/>
  <c r="I637" i="2"/>
  <c r="H625" i="2"/>
  <c r="J625" i="2" s="1"/>
  <c r="I625" i="2"/>
  <c r="H613" i="2"/>
  <c r="I613" i="2"/>
  <c r="H601" i="2"/>
  <c r="J601" i="2" s="1"/>
  <c r="I601" i="2"/>
  <c r="H589" i="2"/>
  <c r="J589" i="2" s="1"/>
  <c r="I589" i="2"/>
  <c r="H577" i="2"/>
  <c r="I577" i="2"/>
  <c r="H565" i="2"/>
  <c r="I565" i="2"/>
  <c r="H553" i="2"/>
  <c r="I553" i="2"/>
  <c r="H541" i="2"/>
  <c r="I541" i="2"/>
  <c r="H529" i="2"/>
  <c r="I529" i="2"/>
  <c r="H517" i="2"/>
  <c r="J517" i="2" s="1"/>
  <c r="I517" i="2"/>
  <c r="H505" i="2"/>
  <c r="J505" i="2" s="1"/>
  <c r="I505" i="2"/>
  <c r="H493" i="2"/>
  <c r="I493" i="2"/>
  <c r="H481" i="2"/>
  <c r="J481" i="2" s="1"/>
  <c r="I481" i="2"/>
  <c r="H469" i="2"/>
  <c r="I469" i="2"/>
  <c r="H457" i="2"/>
  <c r="I457" i="2"/>
  <c r="H445" i="2"/>
  <c r="I445" i="2"/>
  <c r="H433" i="2"/>
  <c r="J433" i="2" s="1"/>
  <c r="I433" i="2"/>
  <c r="H421" i="2"/>
  <c r="J421" i="2" s="1"/>
  <c r="I421" i="2"/>
  <c r="H409" i="2"/>
  <c r="I409" i="2"/>
  <c r="H397" i="2"/>
  <c r="J397" i="2" s="1"/>
  <c r="I397" i="2"/>
  <c r="H385" i="2"/>
  <c r="I385" i="2"/>
  <c r="H373" i="2"/>
  <c r="I373" i="2"/>
  <c r="H361" i="2"/>
  <c r="J361" i="2" s="1"/>
  <c r="I361" i="2"/>
  <c r="H349" i="2"/>
  <c r="I349" i="2"/>
  <c r="H337" i="2"/>
  <c r="I337" i="2"/>
  <c r="H325" i="2"/>
  <c r="J325" i="2" s="1"/>
  <c r="I325" i="2"/>
  <c r="H313" i="2"/>
  <c r="I313" i="2"/>
  <c r="H301" i="2"/>
  <c r="I301" i="2"/>
  <c r="H289" i="2"/>
  <c r="I289" i="2"/>
  <c r="H277" i="2"/>
  <c r="I277" i="2"/>
  <c r="H265" i="2"/>
  <c r="J265" i="2" s="1"/>
  <c r="I265" i="2"/>
  <c r="H253" i="2"/>
  <c r="I253" i="2"/>
  <c r="H241" i="2"/>
  <c r="I241" i="2"/>
  <c r="H229" i="2"/>
  <c r="I229" i="2"/>
  <c r="H217" i="2"/>
  <c r="I217" i="2"/>
  <c r="H205" i="2"/>
  <c r="I205" i="2"/>
  <c r="H193" i="2"/>
  <c r="J193" i="2" s="1"/>
  <c r="I193" i="2"/>
  <c r="H181" i="2"/>
  <c r="I181" i="2"/>
  <c r="H3008" i="2"/>
  <c r="I3008" i="2"/>
  <c r="H2864" i="2"/>
  <c r="I2864" i="2"/>
  <c r="H2720" i="2"/>
  <c r="I2720" i="2"/>
  <c r="H2588" i="2"/>
  <c r="I2588" i="2"/>
  <c r="H2444" i="2"/>
  <c r="I2444" i="2"/>
  <c r="H2312" i="2"/>
  <c r="J2312" i="2" s="1"/>
  <c r="I2312" i="2"/>
  <c r="H2180" i="2"/>
  <c r="I2180" i="2"/>
  <c r="H2048" i="2"/>
  <c r="J2048" i="2" s="1"/>
  <c r="I2048" i="2"/>
  <c r="H1916" i="2"/>
  <c r="I1916" i="2"/>
  <c r="H1784" i="2"/>
  <c r="I1784" i="2"/>
  <c r="H1652" i="2"/>
  <c r="J1652" i="2" s="1"/>
  <c r="I1652" i="2"/>
  <c r="H1520" i="2"/>
  <c r="I1520" i="2"/>
  <c r="H1316" i="2"/>
  <c r="I1316" i="2"/>
  <c r="H3103" i="2"/>
  <c r="I3103" i="2"/>
  <c r="H3007" i="2"/>
  <c r="J3007" i="2" s="1"/>
  <c r="I3007" i="2"/>
  <c r="H2899" i="2"/>
  <c r="I2899" i="2"/>
  <c r="H3041" i="2"/>
  <c r="I3041" i="2"/>
  <c r="H2945" i="2"/>
  <c r="I2945" i="2"/>
  <c r="H2849" i="2"/>
  <c r="J2849" i="2" s="1"/>
  <c r="I2849" i="2"/>
  <c r="H2753" i="2"/>
  <c r="I2753" i="2"/>
  <c r="H2657" i="2"/>
  <c r="I2657" i="2"/>
  <c r="H2561" i="2"/>
  <c r="I2561" i="2"/>
  <c r="H2465" i="2"/>
  <c r="I2465" i="2"/>
  <c r="H2369" i="2"/>
  <c r="J2369" i="2" s="1"/>
  <c r="I2369" i="2"/>
  <c r="H2273" i="2"/>
  <c r="I2273" i="2"/>
  <c r="H2177" i="2"/>
  <c r="I2177" i="2"/>
  <c r="H2081" i="2"/>
  <c r="I2081" i="2"/>
  <c r="H1985" i="2"/>
  <c r="J1985" i="2" s="1"/>
  <c r="I1985" i="2"/>
  <c r="H1889" i="2"/>
  <c r="J1889" i="2" s="1"/>
  <c r="I1889" i="2"/>
  <c r="H1793" i="2"/>
  <c r="I1793" i="2"/>
  <c r="H1697" i="2"/>
  <c r="J1697" i="2" s="1"/>
  <c r="I1697" i="2"/>
  <c r="H1601" i="2"/>
  <c r="I1601" i="2"/>
  <c r="H1505" i="2"/>
  <c r="I1505" i="2"/>
  <c r="H1409" i="2"/>
  <c r="I1409" i="2"/>
  <c r="H1313" i="2"/>
  <c r="I1313" i="2"/>
  <c r="H1217" i="2"/>
  <c r="J1217" i="2" s="1"/>
  <c r="I1217" i="2"/>
  <c r="H1121" i="2"/>
  <c r="I1121" i="2"/>
  <c r="H1025" i="2"/>
  <c r="I1025" i="2"/>
  <c r="H929" i="2"/>
  <c r="J929" i="2" s="1"/>
  <c r="I929" i="2"/>
  <c r="H833" i="2"/>
  <c r="I833" i="2"/>
  <c r="H737" i="2"/>
  <c r="J737" i="2" s="1"/>
  <c r="I737" i="2"/>
  <c r="H593" i="2"/>
  <c r="J593" i="2" s="1"/>
  <c r="I593" i="2"/>
  <c r="H3112" i="2"/>
  <c r="I3112" i="2"/>
  <c r="H3004" i="2"/>
  <c r="I3004" i="2"/>
  <c r="H3111" i="2"/>
  <c r="J3111" i="2" s="1"/>
  <c r="I3111" i="2"/>
  <c r="H3039" i="2"/>
  <c r="I3039" i="2"/>
  <c r="H2967" i="2"/>
  <c r="I2967" i="2"/>
  <c r="H2895" i="2"/>
  <c r="I2895" i="2"/>
  <c r="H2823" i="2"/>
  <c r="I2823" i="2"/>
  <c r="H2751" i="2"/>
  <c r="I2751" i="2"/>
  <c r="H2679" i="2"/>
  <c r="J2679" i="2" s="1"/>
  <c r="I2679" i="2"/>
  <c r="H2607" i="2"/>
  <c r="I2607" i="2"/>
  <c r="H2535" i="2"/>
  <c r="I2535" i="2"/>
  <c r="H2463" i="2"/>
  <c r="I2463" i="2"/>
  <c r="H2391" i="2"/>
  <c r="I2391" i="2"/>
  <c r="H2319" i="2"/>
  <c r="J2319" i="2" s="1"/>
  <c r="I2319" i="2"/>
  <c r="H2247" i="2"/>
  <c r="I2247" i="2"/>
  <c r="H2175" i="2"/>
  <c r="I2175" i="2"/>
  <c r="H2103" i="2"/>
  <c r="J2103" i="2" s="1"/>
  <c r="I2103" i="2"/>
  <c r="H2019" i="2"/>
  <c r="I2019" i="2"/>
  <c r="H3098" i="2"/>
  <c r="I3098" i="2"/>
  <c r="H3038" i="2"/>
  <c r="I3038" i="2"/>
  <c r="H2978" i="2"/>
  <c r="I2978" i="2"/>
  <c r="H2918" i="2"/>
  <c r="I2918" i="2"/>
  <c r="H2858" i="2"/>
  <c r="I2858" i="2"/>
  <c r="H2798" i="2"/>
  <c r="I2798" i="2"/>
  <c r="H2726" i="2"/>
  <c r="I2726" i="2"/>
  <c r="H3109" i="2"/>
  <c r="J3109" i="2" s="1"/>
  <c r="I3109" i="2"/>
  <c r="H3061" i="2"/>
  <c r="I3061" i="2"/>
  <c r="H3013" i="2"/>
  <c r="I3013" i="2"/>
  <c r="H2965" i="2"/>
  <c r="I2965" i="2"/>
  <c r="H2917" i="2"/>
  <c r="J2917" i="2" s="1"/>
  <c r="I2917" i="2"/>
  <c r="H2869" i="2"/>
  <c r="I2869" i="2"/>
  <c r="H2821" i="2"/>
  <c r="I2821" i="2"/>
  <c r="H2773" i="2"/>
  <c r="I2773" i="2"/>
  <c r="H2725" i="2"/>
  <c r="J2725" i="2" s="1"/>
  <c r="I2725" i="2"/>
  <c r="H2677" i="2"/>
  <c r="J2677" i="2" s="1"/>
  <c r="I2677" i="2"/>
  <c r="H2629" i="2"/>
  <c r="I2629" i="2"/>
  <c r="H2581" i="2"/>
  <c r="I2581" i="2"/>
  <c r="H2533" i="2"/>
  <c r="I2533" i="2"/>
  <c r="H2485" i="2"/>
  <c r="J2485" i="2" s="1"/>
  <c r="I2485" i="2"/>
  <c r="H2437" i="2"/>
  <c r="I2437" i="2"/>
  <c r="H2389" i="2"/>
  <c r="I2389" i="2"/>
  <c r="H2341" i="2"/>
  <c r="I2341" i="2"/>
  <c r="H2293" i="2"/>
  <c r="I2293" i="2"/>
  <c r="H2245" i="2"/>
  <c r="I2245" i="2"/>
  <c r="H2197" i="2"/>
  <c r="I2197" i="2"/>
  <c r="H2149" i="2"/>
  <c r="I2149" i="2"/>
  <c r="H2101" i="2"/>
  <c r="I2101" i="2"/>
  <c r="H2053" i="2"/>
  <c r="J2053" i="2" s="1"/>
  <c r="I2053" i="2"/>
  <c r="H1993" i="2"/>
  <c r="J1993" i="2" s="1"/>
  <c r="I1993" i="2"/>
  <c r="H3132" i="2"/>
  <c r="I3132" i="2"/>
  <c r="H3096" i="2"/>
  <c r="I3096" i="2"/>
  <c r="H3060" i="2"/>
  <c r="J3060" i="2" s="1"/>
  <c r="I3060" i="2"/>
  <c r="H3024" i="2"/>
  <c r="J3024" i="2" s="1"/>
  <c r="I3024" i="2"/>
  <c r="H2988" i="2"/>
  <c r="I2988" i="2"/>
  <c r="H2952" i="2"/>
  <c r="I2952" i="2"/>
  <c r="H2916" i="2"/>
  <c r="I2916" i="2"/>
  <c r="H2880" i="2"/>
  <c r="I2880" i="2"/>
  <c r="H2844" i="2"/>
  <c r="I2844" i="2"/>
  <c r="H2808" i="2"/>
  <c r="I2808" i="2"/>
  <c r="H2784" i="2"/>
  <c r="I2784" i="2"/>
  <c r="H2760" i="2"/>
  <c r="J2760" i="2" s="1"/>
  <c r="I2760" i="2"/>
  <c r="H2748" i="2"/>
  <c r="I2748" i="2"/>
  <c r="H2736" i="2"/>
  <c r="I2736" i="2"/>
  <c r="H2724" i="2"/>
  <c r="I2724" i="2"/>
  <c r="H2712" i="2"/>
  <c r="I2712" i="2"/>
  <c r="H2700" i="2"/>
  <c r="I2700" i="2"/>
  <c r="H2688" i="2"/>
  <c r="I2688" i="2"/>
  <c r="H2676" i="2"/>
  <c r="I2676" i="2"/>
  <c r="H2664" i="2"/>
  <c r="J2664" i="2" s="1"/>
  <c r="I2664" i="2"/>
  <c r="H2652" i="2"/>
  <c r="J2652" i="2" s="1"/>
  <c r="I2652" i="2"/>
  <c r="H2640" i="2"/>
  <c r="J2640" i="2" s="1"/>
  <c r="I2640" i="2"/>
  <c r="H2628" i="2"/>
  <c r="I2628" i="2"/>
  <c r="H2616" i="2"/>
  <c r="I2616" i="2"/>
  <c r="H2604" i="2"/>
  <c r="J2604" i="2" s="1"/>
  <c r="I2604" i="2"/>
  <c r="H2592" i="2"/>
  <c r="I2592" i="2"/>
  <c r="H2580" i="2"/>
  <c r="I2580" i="2"/>
  <c r="H2568" i="2"/>
  <c r="I2568" i="2"/>
  <c r="H2556" i="2"/>
  <c r="J2556" i="2" s="1"/>
  <c r="I2556" i="2"/>
  <c r="H2544" i="2"/>
  <c r="I2544" i="2"/>
  <c r="H2532" i="2"/>
  <c r="J2532" i="2" s="1"/>
  <c r="I2532" i="2"/>
  <c r="H2520" i="2"/>
  <c r="J2520" i="2" s="1"/>
  <c r="I2520" i="2"/>
  <c r="H2508" i="2"/>
  <c r="I2508" i="2"/>
  <c r="H2496" i="2"/>
  <c r="I2496" i="2"/>
  <c r="H2484" i="2"/>
  <c r="I2484" i="2"/>
  <c r="H2472" i="2"/>
  <c r="I2472" i="2"/>
  <c r="H2460" i="2"/>
  <c r="J2460" i="2" s="1"/>
  <c r="I2460" i="2"/>
  <c r="H2448" i="2"/>
  <c r="I2448" i="2"/>
  <c r="H2436" i="2"/>
  <c r="J2436" i="2" s="1"/>
  <c r="I2436" i="2"/>
  <c r="H2424" i="2"/>
  <c r="J2424" i="2" s="1"/>
  <c r="I2424" i="2"/>
  <c r="H2412" i="2"/>
  <c r="I2412" i="2"/>
  <c r="H2400" i="2"/>
  <c r="I2400" i="2"/>
  <c r="H2388" i="2"/>
  <c r="J2388" i="2" s="1"/>
  <c r="I2388" i="2"/>
  <c r="H2376" i="2"/>
  <c r="I2376" i="2"/>
  <c r="H2364" i="2"/>
  <c r="J2364" i="2" s="1"/>
  <c r="I2364" i="2"/>
  <c r="H2352" i="2"/>
  <c r="J2352" i="2" s="1"/>
  <c r="I2352" i="2"/>
  <c r="H2340" i="2"/>
  <c r="I2340" i="2"/>
  <c r="H2328" i="2"/>
  <c r="I2328" i="2"/>
  <c r="H2316" i="2"/>
  <c r="J2316" i="2" s="1"/>
  <c r="I2316" i="2"/>
  <c r="H2304" i="2"/>
  <c r="J2304" i="2" s="1"/>
  <c r="I2304" i="2"/>
  <c r="H2292" i="2"/>
  <c r="J2292" i="2" s="1"/>
  <c r="I2292" i="2"/>
  <c r="H2280" i="2"/>
  <c r="J2280" i="2" s="1"/>
  <c r="I2280" i="2"/>
  <c r="H2268" i="2"/>
  <c r="I2268" i="2"/>
  <c r="H2256" i="2"/>
  <c r="I2256" i="2"/>
  <c r="H2244" i="2"/>
  <c r="I2244" i="2"/>
  <c r="H2232" i="2"/>
  <c r="J2232" i="2" s="1"/>
  <c r="I2232" i="2"/>
  <c r="H2220" i="2"/>
  <c r="I2220" i="2"/>
  <c r="H2208" i="2"/>
  <c r="I2208" i="2"/>
  <c r="H2196" i="2"/>
  <c r="I2196" i="2"/>
  <c r="H2184" i="2"/>
  <c r="I2184" i="2"/>
  <c r="H2172" i="2"/>
  <c r="I2172" i="2"/>
  <c r="H2160" i="2"/>
  <c r="I2160" i="2"/>
  <c r="H2148" i="2"/>
  <c r="I2148" i="2"/>
  <c r="H2136" i="2"/>
  <c r="I2136" i="2"/>
  <c r="H2124" i="2"/>
  <c r="J2124" i="2" s="1"/>
  <c r="I2124" i="2"/>
  <c r="H2112" i="2"/>
  <c r="J2112" i="2" s="1"/>
  <c r="I2112" i="2"/>
  <c r="H2100" i="2"/>
  <c r="I2100" i="2"/>
  <c r="H2088" i="2"/>
  <c r="I2088" i="2"/>
  <c r="H2076" i="2"/>
  <c r="I2076" i="2"/>
  <c r="H2064" i="2"/>
  <c r="I2064" i="2"/>
  <c r="H2052" i="2"/>
  <c r="I2052" i="2"/>
  <c r="H2040" i="2"/>
  <c r="J2040" i="2" s="1"/>
  <c r="I2040" i="2"/>
  <c r="H2028" i="2"/>
  <c r="I2028" i="2"/>
  <c r="H2016" i="2"/>
  <c r="I2016" i="2"/>
  <c r="H2004" i="2"/>
  <c r="I2004" i="2"/>
  <c r="H1992" i="2"/>
  <c r="I1992" i="2"/>
  <c r="H1980" i="2"/>
  <c r="I1980" i="2"/>
  <c r="H1968" i="2"/>
  <c r="J1968" i="2" s="1"/>
  <c r="I1968" i="2"/>
  <c r="H1956" i="2"/>
  <c r="I1956" i="2"/>
  <c r="H1944" i="2"/>
  <c r="I1944" i="2"/>
  <c r="H1932" i="2"/>
  <c r="J1932" i="2" s="1"/>
  <c r="I1932" i="2"/>
  <c r="H1920" i="2"/>
  <c r="I1920" i="2"/>
  <c r="H1908" i="2"/>
  <c r="I1908" i="2"/>
  <c r="H1896" i="2"/>
  <c r="I1896" i="2"/>
  <c r="H1884" i="2"/>
  <c r="I1884" i="2"/>
  <c r="H1872" i="2"/>
  <c r="J1872" i="2" s="1"/>
  <c r="I1872" i="2"/>
  <c r="H1860" i="2"/>
  <c r="I1860" i="2"/>
  <c r="H1848" i="2"/>
  <c r="I1848" i="2"/>
  <c r="H1836" i="2"/>
  <c r="J1836" i="2" s="1"/>
  <c r="I1836" i="2"/>
  <c r="H1824" i="2"/>
  <c r="J1824" i="2" s="1"/>
  <c r="I1824" i="2"/>
  <c r="H1812" i="2"/>
  <c r="J1812" i="2" s="1"/>
  <c r="I1812" i="2"/>
  <c r="H1800" i="2"/>
  <c r="I1800" i="2"/>
  <c r="H1788" i="2"/>
  <c r="I1788" i="2"/>
  <c r="H1776" i="2"/>
  <c r="I1776" i="2"/>
  <c r="H1764" i="2"/>
  <c r="I1764" i="2"/>
  <c r="H1752" i="2"/>
  <c r="I1752" i="2"/>
  <c r="H1740" i="2"/>
  <c r="I1740" i="2"/>
  <c r="H1728" i="2"/>
  <c r="I1728" i="2"/>
  <c r="H1716" i="2"/>
  <c r="I1716" i="2"/>
  <c r="H1704" i="2"/>
  <c r="I1704" i="2"/>
  <c r="H1692" i="2"/>
  <c r="I1692" i="2"/>
  <c r="H1680" i="2"/>
  <c r="I1680" i="2"/>
  <c r="H1668" i="2"/>
  <c r="I1668" i="2"/>
  <c r="H1656" i="2"/>
  <c r="I1656" i="2"/>
  <c r="H1644" i="2"/>
  <c r="I1644" i="2"/>
  <c r="H1632" i="2"/>
  <c r="I1632" i="2"/>
  <c r="H1620" i="2"/>
  <c r="J1620" i="2" s="1"/>
  <c r="I1620" i="2"/>
  <c r="H1608" i="2"/>
  <c r="J1608" i="2" s="1"/>
  <c r="I1608" i="2"/>
  <c r="H1596" i="2"/>
  <c r="I1596" i="2"/>
  <c r="H1584" i="2"/>
  <c r="I1584" i="2"/>
  <c r="H1572" i="2"/>
  <c r="I1572" i="2"/>
  <c r="H1560" i="2"/>
  <c r="I1560" i="2"/>
  <c r="H1548" i="2"/>
  <c r="I1548" i="2"/>
  <c r="H1536" i="2"/>
  <c r="I1536" i="2"/>
  <c r="H1524" i="2"/>
  <c r="J1524" i="2" s="1"/>
  <c r="I1524" i="2"/>
  <c r="H1512" i="2"/>
  <c r="J1512" i="2" s="1"/>
  <c r="I1512" i="2"/>
  <c r="H1500" i="2"/>
  <c r="J1500" i="2" s="1"/>
  <c r="I1500" i="2"/>
  <c r="H1488" i="2"/>
  <c r="J1488" i="2" s="1"/>
  <c r="I1488" i="2"/>
  <c r="H1476" i="2"/>
  <c r="I1476" i="2"/>
  <c r="H1464" i="2"/>
  <c r="I1464" i="2"/>
  <c r="H1452" i="2"/>
  <c r="J1452" i="2" s="1"/>
  <c r="I1452" i="2"/>
  <c r="H1440" i="2"/>
  <c r="J1440" i="2" s="1"/>
  <c r="I1440" i="2"/>
  <c r="H1428" i="2"/>
  <c r="J1428" i="2" s="1"/>
  <c r="I1428" i="2"/>
  <c r="H1416" i="2"/>
  <c r="J1416" i="2" s="1"/>
  <c r="I1416" i="2"/>
  <c r="H1404" i="2"/>
  <c r="I1404" i="2"/>
  <c r="H1392" i="2"/>
  <c r="I1392" i="2"/>
  <c r="H1380" i="2"/>
  <c r="I1380" i="2"/>
  <c r="H1368" i="2"/>
  <c r="I1368" i="2"/>
  <c r="H1356" i="2"/>
  <c r="I1356" i="2"/>
  <c r="H1344" i="2"/>
  <c r="I1344" i="2"/>
  <c r="H1332" i="2"/>
  <c r="I1332" i="2"/>
  <c r="H1320" i="2"/>
  <c r="I1320" i="2"/>
  <c r="H1308" i="2"/>
  <c r="I1308" i="2"/>
  <c r="H1296" i="2"/>
  <c r="I1296" i="2"/>
  <c r="H1284" i="2"/>
  <c r="I1284" i="2"/>
  <c r="H1272" i="2"/>
  <c r="I1272" i="2"/>
  <c r="H1260" i="2"/>
  <c r="J1260" i="2" s="1"/>
  <c r="I1260" i="2"/>
  <c r="H1248" i="2"/>
  <c r="I1248" i="2"/>
  <c r="H1236" i="2"/>
  <c r="J1236" i="2" s="1"/>
  <c r="I1236" i="2"/>
  <c r="H1224" i="2"/>
  <c r="I1224" i="2"/>
  <c r="H1212" i="2"/>
  <c r="I1212" i="2"/>
  <c r="H1200" i="2"/>
  <c r="I1200" i="2"/>
  <c r="H1188" i="2"/>
  <c r="J1188" i="2" s="1"/>
  <c r="I1188" i="2"/>
  <c r="H1176" i="2"/>
  <c r="I1176" i="2"/>
  <c r="H1164" i="2"/>
  <c r="I1164" i="2"/>
  <c r="H1152" i="2"/>
  <c r="I1152" i="2"/>
  <c r="H1140" i="2"/>
  <c r="I1140" i="2"/>
  <c r="H1128" i="2"/>
  <c r="I1128" i="2"/>
  <c r="H2996" i="2"/>
  <c r="I2996" i="2"/>
  <c r="H2852" i="2"/>
  <c r="I2852" i="2"/>
  <c r="H2708" i="2"/>
  <c r="I2708" i="2"/>
  <c r="H2576" i="2"/>
  <c r="I2576" i="2"/>
  <c r="H2432" i="2"/>
  <c r="I2432" i="2"/>
  <c r="H2300" i="2"/>
  <c r="J2300" i="2" s="1"/>
  <c r="I2300" i="2"/>
  <c r="H2168" i="2"/>
  <c r="I2168" i="2"/>
  <c r="H2036" i="2"/>
  <c r="I2036" i="2"/>
  <c r="H1904" i="2"/>
  <c r="I1904" i="2"/>
  <c r="H1772" i="2"/>
  <c r="I1772" i="2"/>
  <c r="H1640" i="2"/>
  <c r="I1640" i="2"/>
  <c r="H1508" i="2"/>
  <c r="I1508" i="2"/>
  <c r="H1412" i="2"/>
  <c r="I1412" i="2"/>
  <c r="H1268" i="2"/>
  <c r="I1268" i="2"/>
  <c r="H3091" i="2"/>
  <c r="I3091" i="2"/>
  <c r="H2947" i="2"/>
  <c r="I2947" i="2"/>
  <c r="H3089" i="2"/>
  <c r="I3089" i="2"/>
  <c r="H2993" i="2"/>
  <c r="J2993" i="2" s="1"/>
  <c r="I2993" i="2"/>
  <c r="H2897" i="2"/>
  <c r="I2897" i="2"/>
  <c r="H2801" i="2"/>
  <c r="I2801" i="2"/>
  <c r="H2705" i="2"/>
  <c r="I2705" i="2"/>
  <c r="H2609" i="2"/>
  <c r="I2609" i="2"/>
  <c r="H2513" i="2"/>
  <c r="I2513" i="2"/>
  <c r="H2417" i="2"/>
  <c r="I2417" i="2"/>
  <c r="H2321" i="2"/>
  <c r="J2321" i="2" s="1"/>
  <c r="I2321" i="2"/>
  <c r="H2225" i="2"/>
  <c r="I2225" i="2"/>
  <c r="H2129" i="2"/>
  <c r="I2129" i="2"/>
  <c r="H2033" i="2"/>
  <c r="J2033" i="2" s="1"/>
  <c r="I2033" i="2"/>
  <c r="H1937" i="2"/>
  <c r="I1937" i="2"/>
  <c r="H1841" i="2"/>
  <c r="I1841" i="2"/>
  <c r="H1745" i="2"/>
  <c r="J1745" i="2" s="1"/>
  <c r="I1745" i="2"/>
  <c r="H1649" i="2"/>
  <c r="J1649" i="2" s="1"/>
  <c r="I1649" i="2"/>
  <c r="H1553" i="2"/>
  <c r="I1553" i="2"/>
  <c r="H1457" i="2"/>
  <c r="I1457" i="2"/>
  <c r="H1361" i="2"/>
  <c r="I1361" i="2"/>
  <c r="H1265" i="2"/>
  <c r="I1265" i="2"/>
  <c r="H1169" i="2"/>
  <c r="I1169" i="2"/>
  <c r="H1073" i="2"/>
  <c r="I1073" i="2"/>
  <c r="H977" i="2"/>
  <c r="I977" i="2"/>
  <c r="H881" i="2"/>
  <c r="J881" i="2" s="1"/>
  <c r="I881" i="2"/>
  <c r="H785" i="2"/>
  <c r="I785" i="2"/>
  <c r="H689" i="2"/>
  <c r="I689" i="2"/>
  <c r="H617" i="2"/>
  <c r="I617" i="2"/>
  <c r="H533" i="2"/>
  <c r="I533" i="2"/>
  <c r="H3076" i="2"/>
  <c r="J3076" i="2" s="1"/>
  <c r="I3076" i="2"/>
  <c r="H2980" i="2"/>
  <c r="I2980" i="2"/>
  <c r="H3087" i="2"/>
  <c r="J3087" i="2" s="1"/>
  <c r="I3087" i="2"/>
  <c r="H3015" i="2"/>
  <c r="I3015" i="2"/>
  <c r="H2943" i="2"/>
  <c r="I2943" i="2"/>
  <c r="H2871" i="2"/>
  <c r="I2871" i="2"/>
  <c r="H2799" i="2"/>
  <c r="I2799" i="2"/>
  <c r="H2727" i="2"/>
  <c r="I2727" i="2"/>
  <c r="H2655" i="2"/>
  <c r="I2655" i="2"/>
  <c r="H2583" i="2"/>
  <c r="I2583" i="2"/>
  <c r="H2511" i="2"/>
  <c r="I2511" i="2"/>
  <c r="H2439" i="2"/>
  <c r="J2439" i="2" s="1"/>
  <c r="I2439" i="2"/>
  <c r="H2367" i="2"/>
  <c r="I2367" i="2"/>
  <c r="H2295" i="2"/>
  <c r="I2295" i="2"/>
  <c r="H2223" i="2"/>
  <c r="J2223" i="2" s="1"/>
  <c r="I2223" i="2"/>
  <c r="H2151" i="2"/>
  <c r="I2151" i="2"/>
  <c r="H2055" i="2"/>
  <c r="I2055" i="2"/>
  <c r="H3122" i="2"/>
  <c r="I3122" i="2"/>
  <c r="H3062" i="2"/>
  <c r="I3062" i="2"/>
  <c r="H3002" i="2"/>
  <c r="I3002" i="2"/>
  <c r="H2942" i="2"/>
  <c r="J2942" i="2" s="1"/>
  <c r="I2942" i="2"/>
  <c r="H2882" i="2"/>
  <c r="I2882" i="2"/>
  <c r="H2822" i="2"/>
  <c r="J2822" i="2" s="1"/>
  <c r="I2822" i="2"/>
  <c r="H2762" i="2"/>
  <c r="J2762" i="2" s="1"/>
  <c r="I2762" i="2"/>
  <c r="H2702" i="2"/>
  <c r="I2702" i="2"/>
  <c r="H3097" i="2"/>
  <c r="I3097" i="2"/>
  <c r="H3049" i="2"/>
  <c r="I3049" i="2"/>
  <c r="H3001" i="2"/>
  <c r="J3001" i="2" s="1"/>
  <c r="I3001" i="2"/>
  <c r="H2953" i="2"/>
  <c r="I2953" i="2"/>
  <c r="H2905" i="2"/>
  <c r="I2905" i="2"/>
  <c r="H2857" i="2"/>
  <c r="J2857" i="2" s="1"/>
  <c r="I2857" i="2"/>
  <c r="H2809" i="2"/>
  <c r="I2809" i="2"/>
  <c r="H2761" i="2"/>
  <c r="I2761" i="2"/>
  <c r="H2713" i="2"/>
  <c r="I2713" i="2"/>
  <c r="H2665" i="2"/>
  <c r="I2665" i="2"/>
  <c r="H2617" i="2"/>
  <c r="J2617" i="2" s="1"/>
  <c r="I2617" i="2"/>
  <c r="H2569" i="2"/>
  <c r="J2569" i="2" s="1"/>
  <c r="I2569" i="2"/>
  <c r="H2521" i="2"/>
  <c r="I2521" i="2"/>
  <c r="H2473" i="2"/>
  <c r="J2473" i="2" s="1"/>
  <c r="I2473" i="2"/>
  <c r="H2425" i="2"/>
  <c r="I2425" i="2"/>
  <c r="H2377" i="2"/>
  <c r="J2377" i="2" s="1"/>
  <c r="I2377" i="2"/>
  <c r="H2329" i="2"/>
  <c r="I2329" i="2"/>
  <c r="H2281" i="2"/>
  <c r="I2281" i="2"/>
  <c r="H2233" i="2"/>
  <c r="I2233" i="2"/>
  <c r="H2185" i="2"/>
  <c r="J2185" i="2" s="1"/>
  <c r="I2185" i="2"/>
  <c r="H2137" i="2"/>
  <c r="I2137" i="2"/>
  <c r="H2089" i="2"/>
  <c r="J2089" i="2" s="1"/>
  <c r="I2089" i="2"/>
  <c r="H2041" i="2"/>
  <c r="I2041" i="2"/>
  <c r="H1981" i="2"/>
  <c r="J1981" i="2" s="1"/>
  <c r="I1981" i="2"/>
  <c r="H3120" i="2"/>
  <c r="I3120" i="2"/>
  <c r="H3084" i="2"/>
  <c r="I3084" i="2"/>
  <c r="H3048" i="2"/>
  <c r="I3048" i="2"/>
  <c r="H3012" i="2"/>
  <c r="I3012" i="2"/>
  <c r="H2976" i="2"/>
  <c r="I2976" i="2"/>
  <c r="H2940" i="2"/>
  <c r="I2940" i="2"/>
  <c r="H2904" i="2"/>
  <c r="I2904" i="2"/>
  <c r="H2868" i="2"/>
  <c r="I2868" i="2"/>
  <c r="H2832" i="2"/>
  <c r="I2832" i="2"/>
  <c r="H2796" i="2"/>
  <c r="I2796" i="2"/>
  <c r="H3131" i="2"/>
  <c r="J3131" i="2" s="1"/>
  <c r="I3131" i="2"/>
  <c r="H3107" i="2"/>
  <c r="I3107" i="2"/>
  <c r="H3083" i="2"/>
  <c r="J3083" i="2" s="1"/>
  <c r="I3083" i="2"/>
  <c r="H3059" i="2"/>
  <c r="I3059" i="2"/>
  <c r="H3035" i="2"/>
  <c r="I3035" i="2"/>
  <c r="H3011" i="2"/>
  <c r="J3011" i="2" s="1"/>
  <c r="I3011" i="2"/>
  <c r="H2987" i="2"/>
  <c r="J2987" i="2" s="1"/>
  <c r="I2987" i="2"/>
  <c r="H2963" i="2"/>
  <c r="I2963" i="2"/>
  <c r="H2939" i="2"/>
  <c r="I2939" i="2"/>
  <c r="H2915" i="2"/>
  <c r="J2915" i="2" s="1"/>
  <c r="I2915" i="2"/>
  <c r="H2903" i="2"/>
  <c r="J2903" i="2" s="1"/>
  <c r="I2903" i="2"/>
  <c r="H2879" i="2"/>
  <c r="J2879" i="2" s="1"/>
  <c r="I2879" i="2"/>
  <c r="H2867" i="2"/>
  <c r="I2867" i="2"/>
  <c r="H2855" i="2"/>
  <c r="I2855" i="2"/>
  <c r="H2843" i="2"/>
  <c r="J2843" i="2" s="1"/>
  <c r="I2843" i="2"/>
  <c r="H2831" i="2"/>
  <c r="I2831" i="2"/>
  <c r="H2819" i="2"/>
  <c r="I2819" i="2"/>
  <c r="H2807" i="2"/>
  <c r="I2807" i="2"/>
  <c r="H2795" i="2"/>
  <c r="I2795" i="2"/>
  <c r="H2783" i="2"/>
  <c r="I2783" i="2"/>
  <c r="H2771" i="2"/>
  <c r="I2771" i="2"/>
  <c r="H2759" i="2"/>
  <c r="I2759" i="2"/>
  <c r="H2747" i="2"/>
  <c r="J2747" i="2" s="1"/>
  <c r="I2747" i="2"/>
  <c r="H2735" i="2"/>
  <c r="I2735" i="2"/>
  <c r="H2723" i="2"/>
  <c r="J2723" i="2" s="1"/>
  <c r="I2723" i="2"/>
  <c r="H2711" i="2"/>
  <c r="I2711" i="2"/>
  <c r="H2699" i="2"/>
  <c r="J2699" i="2" s="1"/>
  <c r="I2699" i="2"/>
  <c r="H2687" i="2"/>
  <c r="I2687" i="2"/>
  <c r="H2675" i="2"/>
  <c r="J2675" i="2" s="1"/>
  <c r="I2675" i="2"/>
  <c r="H2663" i="2"/>
  <c r="I2663" i="2"/>
  <c r="H2651" i="2"/>
  <c r="I2651" i="2"/>
  <c r="H2639" i="2"/>
  <c r="I2639" i="2"/>
  <c r="H2627" i="2"/>
  <c r="I2627" i="2"/>
  <c r="H2615" i="2"/>
  <c r="I2615" i="2"/>
  <c r="H2603" i="2"/>
  <c r="I2603" i="2"/>
  <c r="H2591" i="2"/>
  <c r="I2591" i="2"/>
  <c r="H2579" i="2"/>
  <c r="I2579" i="2"/>
  <c r="H2567" i="2"/>
  <c r="I2567" i="2"/>
  <c r="H2555" i="2"/>
  <c r="I2555" i="2"/>
  <c r="H2543" i="2"/>
  <c r="J2543" i="2" s="1"/>
  <c r="I2543" i="2"/>
  <c r="H2531" i="2"/>
  <c r="I2531" i="2"/>
  <c r="H2519" i="2"/>
  <c r="I2519" i="2"/>
  <c r="H2507" i="2"/>
  <c r="J2507" i="2" s="1"/>
  <c r="I2507" i="2"/>
  <c r="H2495" i="2"/>
  <c r="I2495" i="2"/>
  <c r="H2483" i="2"/>
  <c r="J2483" i="2" s="1"/>
  <c r="I2483" i="2"/>
  <c r="H2471" i="2"/>
  <c r="I2471" i="2"/>
  <c r="H2459" i="2"/>
  <c r="I2459" i="2"/>
  <c r="H2447" i="2"/>
  <c r="J2447" i="2" s="1"/>
  <c r="I2447" i="2"/>
  <c r="H2435" i="2"/>
  <c r="I2435" i="2"/>
  <c r="H2423" i="2"/>
  <c r="I2423" i="2"/>
  <c r="H2411" i="2"/>
  <c r="I2411" i="2"/>
  <c r="H2399" i="2"/>
  <c r="I2399" i="2"/>
  <c r="H2387" i="2"/>
  <c r="I2387" i="2"/>
  <c r="H2375" i="2"/>
  <c r="J2375" i="2" s="1"/>
  <c r="I2375" i="2"/>
  <c r="H2363" i="2"/>
  <c r="I2363" i="2"/>
  <c r="H2351" i="2"/>
  <c r="I2351" i="2"/>
  <c r="H2339" i="2"/>
  <c r="I2339" i="2"/>
  <c r="H2327" i="2"/>
  <c r="I2327" i="2"/>
  <c r="H2315" i="2"/>
  <c r="I2315" i="2"/>
  <c r="H2303" i="2"/>
  <c r="I2303" i="2"/>
  <c r="H2291" i="2"/>
  <c r="I2291" i="2"/>
  <c r="H2279" i="2"/>
  <c r="I2279" i="2"/>
  <c r="H2267" i="2"/>
  <c r="J2267" i="2" s="1"/>
  <c r="I2267" i="2"/>
  <c r="H2255" i="2"/>
  <c r="I2255" i="2"/>
  <c r="H2243" i="2"/>
  <c r="I2243" i="2"/>
  <c r="H2231" i="2"/>
  <c r="I2231" i="2"/>
  <c r="H2219" i="2"/>
  <c r="J2219" i="2" s="1"/>
  <c r="I2219" i="2"/>
  <c r="H2207" i="2"/>
  <c r="I2207" i="2"/>
  <c r="H2195" i="2"/>
  <c r="J2195" i="2" s="1"/>
  <c r="I2195" i="2"/>
  <c r="H2183" i="2"/>
  <c r="I2183" i="2"/>
  <c r="H2171" i="2"/>
  <c r="J2171" i="2" s="1"/>
  <c r="I2171" i="2"/>
  <c r="H2159" i="2"/>
  <c r="I2159" i="2"/>
  <c r="H2147" i="2"/>
  <c r="I2147" i="2"/>
  <c r="H2135" i="2"/>
  <c r="I2135" i="2"/>
  <c r="H2123" i="2"/>
  <c r="I2123" i="2"/>
  <c r="H2111" i="2"/>
  <c r="I2111" i="2"/>
  <c r="H2099" i="2"/>
  <c r="I2099" i="2"/>
  <c r="H2087" i="2"/>
  <c r="J2087" i="2" s="1"/>
  <c r="I2087" i="2"/>
  <c r="H2075" i="2"/>
  <c r="J2075" i="2" s="1"/>
  <c r="I2075" i="2"/>
  <c r="H2063" i="2"/>
  <c r="I2063" i="2"/>
  <c r="H2051" i="2"/>
  <c r="I2051" i="2"/>
  <c r="H2039" i="2"/>
  <c r="I2039" i="2"/>
  <c r="H2027" i="2"/>
  <c r="I2027" i="2"/>
  <c r="H2015" i="2"/>
  <c r="I2015" i="2"/>
  <c r="H2003" i="2"/>
  <c r="J2003" i="2" s="1"/>
  <c r="I2003" i="2"/>
  <c r="H1991" i="2"/>
  <c r="J1991" i="2" s="1"/>
  <c r="I1991" i="2"/>
  <c r="H1979" i="2"/>
  <c r="I1979" i="2"/>
  <c r="H1967" i="2"/>
  <c r="I1967" i="2"/>
  <c r="H1955" i="2"/>
  <c r="J1955" i="2" s="1"/>
  <c r="I1955" i="2"/>
  <c r="H1943" i="2"/>
  <c r="J1943" i="2" s="1"/>
  <c r="I1943" i="2"/>
  <c r="H1931" i="2"/>
  <c r="I1931" i="2"/>
  <c r="H1919" i="2"/>
  <c r="J1919" i="2" s="1"/>
  <c r="I1919" i="2"/>
  <c r="H1907" i="2"/>
  <c r="J1907" i="2" s="1"/>
  <c r="I1907" i="2"/>
  <c r="H1895" i="2"/>
  <c r="J1895" i="2" s="1"/>
  <c r="I1895" i="2"/>
  <c r="H1883" i="2"/>
  <c r="I1883" i="2"/>
  <c r="H1871" i="2"/>
  <c r="I1871" i="2"/>
  <c r="H1859" i="2"/>
  <c r="I1859" i="2"/>
  <c r="H1847" i="2"/>
  <c r="I1847" i="2"/>
  <c r="H1835" i="2"/>
  <c r="I1835" i="2"/>
  <c r="H1823" i="2"/>
  <c r="I1823" i="2"/>
  <c r="H1811" i="2"/>
  <c r="I1811" i="2"/>
  <c r="H1799" i="2"/>
  <c r="I1799" i="2"/>
  <c r="H1787" i="2"/>
  <c r="I1787" i="2"/>
  <c r="H1775" i="2"/>
  <c r="I1775" i="2"/>
  <c r="H1763" i="2"/>
  <c r="I1763" i="2"/>
  <c r="H1751" i="2"/>
  <c r="J1751" i="2" s="1"/>
  <c r="I1751" i="2"/>
  <c r="H1739" i="2"/>
  <c r="J1739" i="2" s="1"/>
  <c r="I1739" i="2"/>
  <c r="H1727" i="2"/>
  <c r="I1727" i="2"/>
  <c r="H1715" i="2"/>
  <c r="J1715" i="2" s="1"/>
  <c r="I1715" i="2"/>
  <c r="H1703" i="2"/>
  <c r="I1703" i="2"/>
  <c r="H1691" i="2"/>
  <c r="I1691" i="2"/>
  <c r="H1679" i="2"/>
  <c r="I1679" i="2"/>
  <c r="H1667" i="2"/>
  <c r="J1667" i="2" s="1"/>
  <c r="I1667" i="2"/>
  <c r="H1655" i="2"/>
  <c r="J1655" i="2" s="1"/>
  <c r="I1655" i="2"/>
  <c r="H1643" i="2"/>
  <c r="I1643" i="2"/>
  <c r="H1631" i="2"/>
  <c r="I1631" i="2"/>
  <c r="H1619" i="2"/>
  <c r="I1619" i="2"/>
  <c r="H1607" i="2"/>
  <c r="I1607" i="2"/>
  <c r="H1595" i="2"/>
  <c r="I1595" i="2"/>
  <c r="H1583" i="2"/>
  <c r="I1583" i="2"/>
  <c r="H1571" i="2"/>
  <c r="I1571" i="2"/>
  <c r="H1559" i="2"/>
  <c r="I1559" i="2"/>
  <c r="H1547" i="2"/>
  <c r="J1547" i="2" s="1"/>
  <c r="I1547" i="2"/>
  <c r="H1535" i="2"/>
  <c r="I1535" i="2"/>
  <c r="H1523" i="2"/>
  <c r="I1523" i="2"/>
  <c r="H1511" i="2"/>
  <c r="I1511" i="2"/>
  <c r="H1499" i="2"/>
  <c r="I1499" i="2"/>
  <c r="H1487" i="2"/>
  <c r="I1487" i="2"/>
  <c r="H1475" i="2"/>
  <c r="I1475" i="2"/>
  <c r="H1463" i="2"/>
  <c r="J1463" i="2" s="1"/>
  <c r="I1463" i="2"/>
  <c r="H1451" i="2"/>
  <c r="I1451" i="2"/>
  <c r="H1439" i="2"/>
  <c r="I1439" i="2"/>
  <c r="H1427" i="2"/>
  <c r="I1427" i="2"/>
  <c r="H1415" i="2"/>
  <c r="I1415" i="2"/>
  <c r="H1403" i="2"/>
  <c r="I1403" i="2"/>
  <c r="H1391" i="2"/>
  <c r="I1391" i="2"/>
  <c r="H1379" i="2"/>
  <c r="I1379" i="2"/>
  <c r="H1367" i="2"/>
  <c r="I1367" i="2"/>
  <c r="H1355" i="2"/>
  <c r="I1355" i="2"/>
  <c r="H3068" i="2"/>
  <c r="I3068" i="2"/>
  <c r="H2924" i="2"/>
  <c r="I2924" i="2"/>
  <c r="H2780" i="2"/>
  <c r="I2780" i="2"/>
  <c r="H2636" i="2"/>
  <c r="I2636" i="2"/>
  <c r="H2492" i="2"/>
  <c r="J2492" i="2" s="1"/>
  <c r="I2492" i="2"/>
  <c r="H2360" i="2"/>
  <c r="I2360" i="2"/>
  <c r="H2228" i="2"/>
  <c r="J2228" i="2" s="1"/>
  <c r="I2228" i="2"/>
  <c r="H2096" i="2"/>
  <c r="I2096" i="2"/>
  <c r="H1964" i="2"/>
  <c r="I1964" i="2"/>
  <c r="H1832" i="2"/>
  <c r="J1832" i="2" s="1"/>
  <c r="I1832" i="2"/>
  <c r="H1700" i="2"/>
  <c r="I1700" i="2"/>
  <c r="H1568" i="2"/>
  <c r="I1568" i="2"/>
  <c r="H1376" i="2"/>
  <c r="I1376" i="2"/>
  <c r="H3127" i="2"/>
  <c r="J3127" i="2" s="1"/>
  <c r="I3127" i="2"/>
  <c r="H3031" i="2"/>
  <c r="I3031" i="2"/>
  <c r="H2911" i="2"/>
  <c r="J2911" i="2" s="1"/>
  <c r="I2911" i="2"/>
  <c r="H3053" i="2"/>
  <c r="I3053" i="2"/>
  <c r="H2957" i="2"/>
  <c r="I2957" i="2"/>
  <c r="H2861" i="2"/>
  <c r="I2861" i="2"/>
  <c r="H2765" i="2"/>
  <c r="I2765" i="2"/>
  <c r="H2669" i="2"/>
  <c r="I2669" i="2"/>
  <c r="H2573" i="2"/>
  <c r="I2573" i="2"/>
  <c r="H2477" i="2"/>
  <c r="J2477" i="2" s="1"/>
  <c r="I2477" i="2"/>
  <c r="H2381" i="2"/>
  <c r="J2381" i="2" s="1"/>
  <c r="I2381" i="2"/>
  <c r="H2285" i="2"/>
  <c r="I2285" i="2"/>
  <c r="H2189" i="2"/>
  <c r="I2189" i="2"/>
  <c r="H2093" i="2"/>
  <c r="J2093" i="2" s="1"/>
  <c r="I2093" i="2"/>
  <c r="H1997" i="2"/>
  <c r="I1997" i="2"/>
  <c r="H1901" i="2"/>
  <c r="J1901" i="2" s="1"/>
  <c r="I1901" i="2"/>
  <c r="H1805" i="2"/>
  <c r="I1805" i="2"/>
  <c r="H1709" i="2"/>
  <c r="I1709" i="2"/>
  <c r="H1613" i="2"/>
  <c r="I1613" i="2"/>
  <c r="H1517" i="2"/>
  <c r="J1517" i="2" s="1"/>
  <c r="I1517" i="2"/>
  <c r="H1421" i="2"/>
  <c r="I1421" i="2"/>
  <c r="H1325" i="2"/>
  <c r="I1325" i="2"/>
  <c r="H1229" i="2"/>
  <c r="I1229" i="2"/>
  <c r="H1133" i="2"/>
  <c r="I1133" i="2"/>
  <c r="H1037" i="2"/>
  <c r="I1037" i="2"/>
  <c r="H941" i="2"/>
  <c r="I941" i="2"/>
  <c r="H845" i="2"/>
  <c r="I845" i="2"/>
  <c r="H749" i="2"/>
  <c r="J749" i="2" s="1"/>
  <c r="I749" i="2"/>
  <c r="H665" i="2"/>
  <c r="J665" i="2" s="1"/>
  <c r="I665" i="2"/>
  <c r="H569" i="2"/>
  <c r="I569" i="2"/>
  <c r="H3088" i="2"/>
  <c r="I3088" i="2"/>
  <c r="H2992" i="2"/>
  <c r="I2992" i="2"/>
  <c r="H3099" i="2"/>
  <c r="I3099" i="2"/>
  <c r="H3027" i="2"/>
  <c r="J3027" i="2" s="1"/>
  <c r="I3027" i="2"/>
  <c r="H2955" i="2"/>
  <c r="I2955" i="2"/>
  <c r="H2883" i="2"/>
  <c r="I2883" i="2"/>
  <c r="H2811" i="2"/>
  <c r="I2811" i="2"/>
  <c r="H2739" i="2"/>
  <c r="J2739" i="2" s="1"/>
  <c r="I2739" i="2"/>
  <c r="H2667" i="2"/>
  <c r="I2667" i="2"/>
  <c r="H2595" i="2"/>
  <c r="I2595" i="2"/>
  <c r="H2523" i="2"/>
  <c r="I2523" i="2"/>
  <c r="H2451" i="2"/>
  <c r="I2451" i="2"/>
  <c r="H2379" i="2"/>
  <c r="J2379" i="2" s="1"/>
  <c r="I2379" i="2"/>
  <c r="H2307" i="2"/>
  <c r="I2307" i="2"/>
  <c r="H2235" i="2"/>
  <c r="J2235" i="2" s="1"/>
  <c r="I2235" i="2"/>
  <c r="H2163" i="2"/>
  <c r="I2163" i="2"/>
  <c r="H2091" i="2"/>
  <c r="J2091" i="2" s="1"/>
  <c r="I2091" i="2"/>
  <c r="H2007" i="2"/>
  <c r="I2007" i="2"/>
  <c r="H3086" i="2"/>
  <c r="I3086" i="2"/>
  <c r="H3026" i="2"/>
  <c r="I3026" i="2"/>
  <c r="H2966" i="2"/>
  <c r="J2966" i="2" s="1"/>
  <c r="I2966" i="2"/>
  <c r="H2906" i="2"/>
  <c r="I2906" i="2"/>
  <c r="H2846" i="2"/>
  <c r="I2846" i="2"/>
  <c r="H2786" i="2"/>
  <c r="I2786" i="2"/>
  <c r="H2714" i="2"/>
  <c r="I2714" i="2"/>
  <c r="H3121" i="2"/>
  <c r="J3121" i="2" s="1"/>
  <c r="I3121" i="2"/>
  <c r="H3073" i="2"/>
  <c r="I3073" i="2"/>
  <c r="H3025" i="2"/>
  <c r="J3025" i="2" s="1"/>
  <c r="I3025" i="2"/>
  <c r="H2977" i="2"/>
  <c r="J2977" i="2" s="1"/>
  <c r="I2977" i="2"/>
  <c r="H2929" i="2"/>
  <c r="J2929" i="2" s="1"/>
  <c r="I2929" i="2"/>
  <c r="H2881" i="2"/>
  <c r="I2881" i="2"/>
  <c r="H2833" i="2"/>
  <c r="I2833" i="2"/>
  <c r="H2785" i="2"/>
  <c r="I2785" i="2"/>
  <c r="H2737" i="2"/>
  <c r="I2737" i="2"/>
  <c r="H2689" i="2"/>
  <c r="I2689" i="2"/>
  <c r="H2641" i="2"/>
  <c r="I2641" i="2"/>
  <c r="H2593" i="2"/>
  <c r="I2593" i="2"/>
  <c r="H2545" i="2"/>
  <c r="I2545" i="2"/>
  <c r="H2497" i="2"/>
  <c r="J2497" i="2" s="1"/>
  <c r="I2497" i="2"/>
  <c r="H2449" i="2"/>
  <c r="I2449" i="2"/>
  <c r="H2401" i="2"/>
  <c r="I2401" i="2"/>
  <c r="H2353" i="2"/>
  <c r="I2353" i="2"/>
  <c r="H2305" i="2"/>
  <c r="I2305" i="2"/>
  <c r="H2257" i="2"/>
  <c r="I2257" i="2"/>
  <c r="H2209" i="2"/>
  <c r="I2209" i="2"/>
  <c r="H2161" i="2"/>
  <c r="I2161" i="2"/>
  <c r="H2113" i="2"/>
  <c r="I2113" i="2"/>
  <c r="H2065" i="2"/>
  <c r="J2065" i="2" s="1"/>
  <c r="I2065" i="2"/>
  <c r="H2017" i="2"/>
  <c r="I2017" i="2"/>
  <c r="H1969" i="2"/>
  <c r="I1969" i="2"/>
  <c r="H3108" i="2"/>
  <c r="I3108" i="2"/>
  <c r="H3072" i="2"/>
  <c r="I3072" i="2"/>
  <c r="H3036" i="2"/>
  <c r="J3036" i="2" s="1"/>
  <c r="I3036" i="2"/>
  <c r="H3000" i="2"/>
  <c r="I3000" i="2"/>
  <c r="H2964" i="2"/>
  <c r="J2964" i="2" s="1"/>
  <c r="I2964" i="2"/>
  <c r="H2928" i="2"/>
  <c r="I2928" i="2"/>
  <c r="H2892" i="2"/>
  <c r="J2892" i="2" s="1"/>
  <c r="I2892" i="2"/>
  <c r="H2856" i="2"/>
  <c r="I2856" i="2"/>
  <c r="H2820" i="2"/>
  <c r="J2820" i="2" s="1"/>
  <c r="I2820" i="2"/>
  <c r="H2772" i="2"/>
  <c r="I2772" i="2"/>
  <c r="H3119" i="2"/>
  <c r="J3119" i="2" s="1"/>
  <c r="I3119" i="2"/>
  <c r="H3095" i="2"/>
  <c r="J3095" i="2" s="1"/>
  <c r="I3095" i="2"/>
  <c r="H3071" i="2"/>
  <c r="J3071" i="2" s="1"/>
  <c r="I3071" i="2"/>
  <c r="H3047" i="2"/>
  <c r="J3047" i="2" s="1"/>
  <c r="I3047" i="2"/>
  <c r="H3023" i="2"/>
  <c r="I3023" i="2"/>
  <c r="H2999" i="2"/>
  <c r="J2999" i="2" s="1"/>
  <c r="I2999" i="2"/>
  <c r="H2975" i="2"/>
  <c r="J2975" i="2" s="1"/>
  <c r="I2975" i="2"/>
  <c r="H2951" i="2"/>
  <c r="I2951" i="2"/>
  <c r="H2927" i="2"/>
  <c r="I2927" i="2"/>
  <c r="H2891" i="2"/>
  <c r="I2891" i="2"/>
  <c r="H3130" i="2"/>
  <c r="I3130" i="2"/>
  <c r="H3118" i="2"/>
  <c r="I3118" i="2"/>
  <c r="H3106" i="2"/>
  <c r="J3106" i="2" s="1"/>
  <c r="I3106" i="2"/>
  <c r="H3094" i="2"/>
  <c r="I3094" i="2"/>
  <c r="H3082" i="2"/>
  <c r="J3082" i="2" s="1"/>
  <c r="I3082" i="2"/>
  <c r="H3070" i="2"/>
  <c r="I3070" i="2"/>
  <c r="H3058" i="2"/>
  <c r="J3058" i="2" s="1"/>
  <c r="I3058" i="2"/>
  <c r="H3046" i="2"/>
  <c r="I3046" i="2"/>
  <c r="H3034" i="2"/>
  <c r="I3034" i="2"/>
  <c r="H3022" i="2"/>
  <c r="I3022" i="2"/>
  <c r="H3010" i="2"/>
  <c r="I3010" i="2"/>
  <c r="H2998" i="2"/>
  <c r="I2998" i="2"/>
  <c r="H2986" i="2"/>
  <c r="I2986" i="2"/>
  <c r="H2974" i="2"/>
  <c r="I2974" i="2"/>
  <c r="H2962" i="2"/>
  <c r="J2962" i="2" s="1"/>
  <c r="I2962" i="2"/>
  <c r="H2950" i="2"/>
  <c r="J2950" i="2" s="1"/>
  <c r="I2950" i="2"/>
  <c r="H2938" i="2"/>
  <c r="I2938" i="2"/>
  <c r="H2926" i="2"/>
  <c r="I2926" i="2"/>
  <c r="H2914" i="2"/>
  <c r="I2914" i="2"/>
  <c r="H2902" i="2"/>
  <c r="I2902" i="2"/>
  <c r="H2890" i="2"/>
  <c r="I2890" i="2"/>
  <c r="H2878" i="2"/>
  <c r="I2878" i="2"/>
  <c r="H2866" i="2"/>
  <c r="J2866" i="2" s="1"/>
  <c r="I2866" i="2"/>
  <c r="H2854" i="2"/>
  <c r="I2854" i="2"/>
  <c r="H2842" i="2"/>
  <c r="I2842" i="2"/>
  <c r="H2830" i="2"/>
  <c r="I2830" i="2"/>
  <c r="H2818" i="2"/>
  <c r="I2818" i="2"/>
  <c r="H2806" i="2"/>
  <c r="I2806" i="2"/>
  <c r="H2794" i="2"/>
  <c r="I2794" i="2"/>
  <c r="H2782" i="2"/>
  <c r="I2782" i="2"/>
  <c r="H2770" i="2"/>
  <c r="J2770" i="2" s="1"/>
  <c r="I2770" i="2"/>
  <c r="H2758" i="2"/>
  <c r="J2758" i="2" s="1"/>
  <c r="I2758" i="2"/>
  <c r="H2746" i="2"/>
  <c r="I2746" i="2"/>
  <c r="H2734" i="2"/>
  <c r="I2734" i="2"/>
  <c r="H2722" i="2"/>
  <c r="I2722" i="2"/>
  <c r="H2710" i="2"/>
  <c r="I2710" i="2"/>
  <c r="H2698" i="2"/>
  <c r="I2698" i="2"/>
  <c r="H2686" i="2"/>
  <c r="J2686" i="2" s="1"/>
  <c r="I2686" i="2"/>
  <c r="H2674" i="2"/>
  <c r="I2674" i="2"/>
  <c r="H2662" i="2"/>
  <c r="J2662" i="2" s="1"/>
  <c r="I2662" i="2"/>
  <c r="H2650" i="2"/>
  <c r="J2650" i="2" s="1"/>
  <c r="I2650" i="2"/>
  <c r="H2638" i="2"/>
  <c r="I2638" i="2"/>
  <c r="H2626" i="2"/>
  <c r="I2626" i="2"/>
  <c r="H2614" i="2"/>
  <c r="I2614" i="2"/>
  <c r="H2602" i="2"/>
  <c r="J2602" i="2" s="1"/>
  <c r="I2602" i="2"/>
  <c r="H2590" i="2"/>
  <c r="I2590" i="2"/>
  <c r="H2578" i="2"/>
  <c r="I2578" i="2"/>
  <c r="H2566" i="2"/>
  <c r="J2566" i="2" s="1"/>
  <c r="I2566" i="2"/>
  <c r="H2554" i="2"/>
  <c r="J2554" i="2" s="1"/>
  <c r="I2554" i="2"/>
  <c r="H2542" i="2"/>
  <c r="I2542" i="2"/>
  <c r="H2530" i="2"/>
  <c r="J2530" i="2" s="1"/>
  <c r="I2530" i="2"/>
  <c r="H2518" i="2"/>
  <c r="J2518" i="2" s="1"/>
  <c r="I2518" i="2"/>
  <c r="H2506" i="2"/>
  <c r="I2506" i="2"/>
  <c r="H2494" i="2"/>
  <c r="J2494" i="2" s="1"/>
  <c r="I2494" i="2"/>
  <c r="H2482" i="2"/>
  <c r="I2482" i="2"/>
  <c r="H2470" i="2"/>
  <c r="I2470" i="2"/>
  <c r="H2458" i="2"/>
  <c r="J2458" i="2" s="1"/>
  <c r="I2458" i="2"/>
  <c r="H2446" i="2"/>
  <c r="I2446" i="2"/>
  <c r="H2434" i="2"/>
  <c r="J2434" i="2" s="1"/>
  <c r="I2434" i="2"/>
  <c r="H2422" i="2"/>
  <c r="J2422" i="2" s="1"/>
  <c r="I2422" i="2"/>
  <c r="H2410" i="2"/>
  <c r="I2410" i="2"/>
  <c r="H2398" i="2"/>
  <c r="I2398" i="2"/>
  <c r="H2386" i="2"/>
  <c r="I2386" i="2"/>
  <c r="H2374" i="2"/>
  <c r="I2374" i="2"/>
  <c r="H2362" i="2"/>
  <c r="J2362" i="2" s="1"/>
  <c r="I2362" i="2"/>
  <c r="H2350" i="2"/>
  <c r="J2350" i="2" s="1"/>
  <c r="I2350" i="2"/>
  <c r="H2338" i="2"/>
  <c r="I2338" i="2"/>
  <c r="H2326" i="2"/>
  <c r="I2326" i="2"/>
  <c r="H2314" i="2"/>
  <c r="I2314" i="2"/>
  <c r="H2302" i="2"/>
  <c r="J2302" i="2" s="1"/>
  <c r="I2302" i="2"/>
  <c r="H2290" i="2"/>
  <c r="J2290" i="2" s="1"/>
  <c r="I2290" i="2"/>
  <c r="H2278" i="2"/>
  <c r="J2278" i="2" s="1"/>
  <c r="I2278" i="2"/>
  <c r="H2266" i="2"/>
  <c r="I2266" i="2"/>
  <c r="H2254" i="2"/>
  <c r="I2254" i="2"/>
  <c r="H2242" i="2"/>
  <c r="J2242" i="2" s="1"/>
  <c r="I2242" i="2"/>
  <c r="H2230" i="2"/>
  <c r="J2230" i="2" s="1"/>
  <c r="I2230" i="2"/>
  <c r="H2218" i="2"/>
  <c r="I2218" i="2"/>
  <c r="H2206" i="2"/>
  <c r="I2206" i="2"/>
  <c r="H2194" i="2"/>
  <c r="I2194" i="2"/>
  <c r="H2182" i="2"/>
  <c r="I2182" i="2"/>
  <c r="H2170" i="2"/>
  <c r="I2170" i="2"/>
  <c r="H2158" i="2"/>
  <c r="J2158" i="2" s="1"/>
  <c r="I2158" i="2"/>
  <c r="H2146" i="2"/>
  <c r="I2146" i="2"/>
  <c r="H2134" i="2"/>
  <c r="I2134" i="2"/>
  <c r="H2122" i="2"/>
  <c r="I2122" i="2"/>
  <c r="H2110" i="2"/>
  <c r="J2110" i="2" s="1"/>
  <c r="I2110" i="2"/>
  <c r="H2098" i="2"/>
  <c r="I2098" i="2"/>
  <c r="H2086" i="2"/>
  <c r="I2086" i="2"/>
  <c r="H2074" i="2"/>
  <c r="I2074" i="2"/>
  <c r="H2062" i="2"/>
  <c r="I2062" i="2"/>
  <c r="H2050" i="2"/>
  <c r="J2050" i="2" s="1"/>
  <c r="I2050" i="2"/>
  <c r="H2038" i="2"/>
  <c r="I2038" i="2"/>
  <c r="H2026" i="2"/>
  <c r="I2026" i="2"/>
  <c r="H2014" i="2"/>
  <c r="J2014" i="2" s="1"/>
  <c r="I2014" i="2"/>
  <c r="H2002" i="2"/>
  <c r="I2002" i="2"/>
  <c r="H1990" i="2"/>
  <c r="I1990" i="2"/>
  <c r="H1978" i="2"/>
  <c r="J1978" i="2" s="1"/>
  <c r="I1978" i="2"/>
  <c r="H1966" i="2"/>
  <c r="J1966" i="2" s="1"/>
  <c r="I1966" i="2"/>
  <c r="H1954" i="2"/>
  <c r="I1954" i="2"/>
  <c r="H1942" i="2"/>
  <c r="I1942" i="2"/>
  <c r="H1930" i="2"/>
  <c r="J1930" i="2" s="1"/>
  <c r="I1930" i="2"/>
  <c r="H1918" i="2"/>
  <c r="I1918" i="2"/>
  <c r="H1906" i="2"/>
  <c r="I1906" i="2"/>
  <c r="H1894" i="2"/>
  <c r="I1894" i="2"/>
  <c r="H1882" i="2"/>
  <c r="I1882" i="2"/>
  <c r="H1870" i="2"/>
  <c r="I1870" i="2"/>
  <c r="H1858" i="2"/>
  <c r="J1858" i="2" s="1"/>
  <c r="I1858" i="2"/>
  <c r="H1846" i="2"/>
  <c r="J1846" i="2" s="1"/>
  <c r="I1846" i="2"/>
  <c r="H1834" i="2"/>
  <c r="J1834" i="2" s="1"/>
  <c r="I1834" i="2"/>
  <c r="H1822" i="2"/>
  <c r="J1822" i="2" s="1"/>
  <c r="I1822" i="2"/>
  <c r="H1810" i="2"/>
  <c r="I1810" i="2"/>
  <c r="H1798" i="2"/>
  <c r="J1798" i="2" s="1"/>
  <c r="I1798" i="2"/>
  <c r="H1786" i="2"/>
  <c r="I1786" i="2"/>
  <c r="H1774" i="2"/>
  <c r="I1774" i="2"/>
  <c r="H1762" i="2"/>
  <c r="I1762" i="2"/>
  <c r="H1750" i="2"/>
  <c r="I1750" i="2"/>
  <c r="H1738" i="2"/>
  <c r="I1738" i="2"/>
  <c r="H1726" i="2"/>
  <c r="I1726" i="2"/>
  <c r="H1714" i="2"/>
  <c r="I1714" i="2"/>
  <c r="H1702" i="2"/>
  <c r="I1702" i="2"/>
  <c r="H1690" i="2"/>
  <c r="I1690" i="2"/>
  <c r="H1678" i="2"/>
  <c r="I1678" i="2"/>
  <c r="H1666" i="2"/>
  <c r="I1666" i="2"/>
  <c r="H1654" i="2"/>
  <c r="I1654" i="2"/>
  <c r="H1642" i="2"/>
  <c r="J1642" i="2" s="1"/>
  <c r="I1642" i="2"/>
  <c r="H1630" i="2"/>
  <c r="J1630" i="2" s="1"/>
  <c r="I1630" i="2"/>
  <c r="H3032" i="2"/>
  <c r="J3032" i="2" s="1"/>
  <c r="I3032" i="2"/>
  <c r="H2888" i="2"/>
  <c r="I2888" i="2"/>
  <c r="H2744" i="2"/>
  <c r="I2744" i="2"/>
  <c r="H2552" i="2"/>
  <c r="I2552" i="2"/>
  <c r="H3129" i="2"/>
  <c r="J3129" i="2" s="1"/>
  <c r="I3129" i="2"/>
  <c r="H3117" i="2"/>
  <c r="J3117" i="2" s="1"/>
  <c r="I3117" i="2"/>
  <c r="H3105" i="2"/>
  <c r="I3105" i="2"/>
  <c r="H3093" i="2"/>
  <c r="J3093" i="2" s="1"/>
  <c r="I3093" i="2"/>
  <c r="H3081" i="2"/>
  <c r="I3081" i="2"/>
  <c r="H3069" i="2"/>
  <c r="J3069" i="2" s="1"/>
  <c r="I3069" i="2"/>
  <c r="H3057" i="2"/>
  <c r="I3057" i="2"/>
  <c r="H3045" i="2"/>
  <c r="J3045" i="2" s="1"/>
  <c r="I3045" i="2"/>
  <c r="H3033" i="2"/>
  <c r="I3033" i="2"/>
  <c r="H3021" i="2"/>
  <c r="I3021" i="2"/>
  <c r="H3009" i="2"/>
  <c r="J3009" i="2" s="1"/>
  <c r="I3009" i="2"/>
  <c r="H2997" i="2"/>
  <c r="J2997" i="2" s="1"/>
  <c r="I2997" i="2"/>
  <c r="H2985" i="2"/>
  <c r="I2985" i="2"/>
  <c r="H2973" i="2"/>
  <c r="J2973" i="2" s="1"/>
  <c r="I2973" i="2"/>
  <c r="H2961" i="2"/>
  <c r="I2961" i="2"/>
  <c r="H2949" i="2"/>
  <c r="I2949" i="2"/>
  <c r="H2937" i="2"/>
  <c r="I2937" i="2"/>
  <c r="H2925" i="2"/>
  <c r="J2925" i="2" s="1"/>
  <c r="I2925" i="2"/>
  <c r="H2913" i="2"/>
  <c r="J2913" i="2" s="1"/>
  <c r="I2913" i="2"/>
  <c r="H2901" i="2"/>
  <c r="J2901" i="2" s="1"/>
  <c r="I2901" i="2"/>
  <c r="H2889" i="2"/>
  <c r="J2889" i="2" s="1"/>
  <c r="I2889" i="2"/>
  <c r="H2877" i="2"/>
  <c r="J2877" i="2" s="1"/>
  <c r="I2877" i="2"/>
  <c r="H2865" i="2"/>
  <c r="I2865" i="2"/>
  <c r="H2853" i="2"/>
  <c r="I2853" i="2"/>
  <c r="H2841" i="2"/>
  <c r="I2841" i="2"/>
  <c r="H2829" i="2"/>
  <c r="I2829" i="2"/>
  <c r="H2817" i="2"/>
  <c r="I2817" i="2"/>
  <c r="H2805" i="2"/>
  <c r="J2805" i="2" s="1"/>
  <c r="I2805" i="2"/>
  <c r="H2793" i="2"/>
  <c r="J2793" i="2" s="1"/>
  <c r="I2793" i="2"/>
  <c r="H2781" i="2"/>
  <c r="I2781" i="2"/>
  <c r="H2769" i="2"/>
  <c r="I2769" i="2"/>
  <c r="H2757" i="2"/>
  <c r="I2757" i="2"/>
  <c r="H2745" i="2"/>
  <c r="J2745" i="2" s="1"/>
  <c r="I2745" i="2"/>
  <c r="H2733" i="2"/>
  <c r="I2733" i="2"/>
  <c r="H2721" i="2"/>
  <c r="I2721" i="2"/>
  <c r="H2709" i="2"/>
  <c r="J2709" i="2" s="1"/>
  <c r="I2709" i="2"/>
  <c r="H2697" i="2"/>
  <c r="J2697" i="2" s="1"/>
  <c r="I2697" i="2"/>
  <c r="H2685" i="2"/>
  <c r="I2685" i="2"/>
  <c r="H2673" i="2"/>
  <c r="J2673" i="2" s="1"/>
  <c r="I2673" i="2"/>
  <c r="H2661" i="2"/>
  <c r="I2661" i="2"/>
  <c r="H2649" i="2"/>
  <c r="I2649" i="2"/>
  <c r="H2637" i="2"/>
  <c r="I2637" i="2"/>
  <c r="H2625" i="2"/>
  <c r="I2625" i="2"/>
  <c r="H2613" i="2"/>
  <c r="J2613" i="2" s="1"/>
  <c r="I2613" i="2"/>
  <c r="H2601" i="2"/>
  <c r="I2601" i="2"/>
  <c r="H2589" i="2"/>
  <c r="I2589" i="2"/>
  <c r="H2577" i="2"/>
  <c r="I2577" i="2"/>
  <c r="H2565" i="2"/>
  <c r="I2565" i="2"/>
  <c r="H2553" i="2"/>
  <c r="I2553" i="2"/>
  <c r="H2541" i="2"/>
  <c r="J2541" i="2" s="1"/>
  <c r="I2541" i="2"/>
  <c r="H2529" i="2"/>
  <c r="I2529" i="2"/>
  <c r="H2517" i="2"/>
  <c r="I2517" i="2"/>
  <c r="H2505" i="2"/>
  <c r="J2505" i="2" s="1"/>
  <c r="I2505" i="2"/>
  <c r="H2493" i="2"/>
  <c r="I2493" i="2"/>
  <c r="H2481" i="2"/>
  <c r="J2481" i="2" s="1"/>
  <c r="I2481" i="2"/>
  <c r="H2469" i="2"/>
  <c r="I2469" i="2"/>
  <c r="H2457" i="2"/>
  <c r="I2457" i="2"/>
  <c r="H2445" i="2"/>
  <c r="J2445" i="2" s="1"/>
  <c r="I2445" i="2"/>
  <c r="H2433" i="2"/>
  <c r="I2433" i="2"/>
  <c r="H2421" i="2"/>
  <c r="I2421" i="2"/>
  <c r="H2409" i="2"/>
  <c r="I2409" i="2"/>
  <c r="H2397" i="2"/>
  <c r="I2397" i="2"/>
  <c r="H2385" i="2"/>
  <c r="J2385" i="2" s="1"/>
  <c r="I2385" i="2"/>
  <c r="H2373" i="2"/>
  <c r="J2373" i="2" s="1"/>
  <c r="I2373" i="2"/>
  <c r="H2361" i="2"/>
  <c r="I2361" i="2"/>
  <c r="H2349" i="2"/>
  <c r="I2349" i="2"/>
  <c r="H2337" i="2"/>
  <c r="I2337" i="2"/>
  <c r="H2325" i="2"/>
  <c r="I2325" i="2"/>
  <c r="H2313" i="2"/>
  <c r="I2313" i="2"/>
  <c r="H2301" i="2"/>
  <c r="I2301" i="2"/>
  <c r="H2289" i="2"/>
  <c r="I2289" i="2"/>
  <c r="H2277" i="2"/>
  <c r="I2277" i="2"/>
  <c r="H2265" i="2"/>
  <c r="I2265" i="2"/>
  <c r="H2253" i="2"/>
  <c r="I2253" i="2"/>
  <c r="H2241" i="2"/>
  <c r="I2241" i="2"/>
  <c r="H2229" i="2"/>
  <c r="I2229" i="2"/>
  <c r="H2217" i="2"/>
  <c r="J2217" i="2" s="1"/>
  <c r="I2217" i="2"/>
  <c r="H2205" i="2"/>
  <c r="J2205" i="2" s="1"/>
  <c r="I2205" i="2"/>
  <c r="H2193" i="2"/>
  <c r="J2193" i="2" s="1"/>
  <c r="I2193" i="2"/>
  <c r="H2181" i="2"/>
  <c r="J2181" i="2" s="1"/>
  <c r="I2181" i="2"/>
  <c r="H2169" i="2"/>
  <c r="I2169" i="2"/>
  <c r="H2157" i="2"/>
  <c r="I2157" i="2"/>
  <c r="H2145" i="2"/>
  <c r="I2145" i="2"/>
  <c r="H2133" i="2"/>
  <c r="I2133" i="2"/>
  <c r="H2121" i="2"/>
  <c r="J2121" i="2" s="1"/>
  <c r="I2121" i="2"/>
  <c r="H2109" i="2"/>
  <c r="I2109" i="2"/>
  <c r="H2097" i="2"/>
  <c r="J2097" i="2" s="1"/>
  <c r="I2097" i="2"/>
  <c r="H2085" i="2"/>
  <c r="I2085" i="2"/>
  <c r="H2073" i="2"/>
  <c r="J2073" i="2" s="1"/>
  <c r="I2073" i="2"/>
  <c r="H2061" i="2"/>
  <c r="J2061" i="2" s="1"/>
  <c r="I2061" i="2"/>
  <c r="H2049" i="2"/>
  <c r="I2049" i="2"/>
  <c r="H2037" i="2"/>
  <c r="J2037" i="2" s="1"/>
  <c r="I2037" i="2"/>
  <c r="H2025" i="2"/>
  <c r="I2025" i="2"/>
  <c r="H2013" i="2"/>
  <c r="I2013" i="2"/>
  <c r="H2001" i="2"/>
  <c r="J2001" i="2" s="1"/>
  <c r="I2001" i="2"/>
  <c r="H1989" i="2"/>
  <c r="I1989" i="2"/>
  <c r="H1977" i="2"/>
  <c r="J1977" i="2" s="1"/>
  <c r="I1977" i="2"/>
  <c r="H1965" i="2"/>
  <c r="I1965" i="2"/>
  <c r="H1953" i="2"/>
  <c r="I1953" i="2"/>
  <c r="H1941" i="2"/>
  <c r="J1941" i="2" s="1"/>
  <c r="I1941" i="2"/>
  <c r="H1929" i="2"/>
  <c r="I1929" i="2"/>
  <c r="H1917" i="2"/>
  <c r="J1917" i="2" s="1"/>
  <c r="I1917" i="2"/>
  <c r="H1905" i="2"/>
  <c r="J1905" i="2" s="1"/>
  <c r="I1905" i="2"/>
  <c r="H1893" i="2"/>
  <c r="J1893" i="2" s="1"/>
  <c r="I1893" i="2"/>
  <c r="H1881" i="2"/>
  <c r="I1881" i="2"/>
  <c r="H1869" i="2"/>
  <c r="I1869" i="2"/>
  <c r="H1857" i="2"/>
  <c r="I1857" i="2"/>
  <c r="H1845" i="2"/>
  <c r="I1845" i="2"/>
  <c r="H1833" i="2"/>
  <c r="I1833" i="2"/>
  <c r="H1821" i="2"/>
  <c r="I1821" i="2"/>
  <c r="H1809" i="2"/>
  <c r="I1809" i="2"/>
  <c r="H1797" i="2"/>
  <c r="I1797" i="2"/>
  <c r="H1785" i="2"/>
  <c r="I1785" i="2"/>
  <c r="H1773" i="2"/>
  <c r="I1773" i="2"/>
  <c r="H1761" i="2"/>
  <c r="I1761" i="2"/>
  <c r="H1749" i="2"/>
  <c r="J1749" i="2" s="1"/>
  <c r="I1749" i="2"/>
  <c r="H1737" i="2"/>
  <c r="J1737" i="2" s="1"/>
  <c r="I1737" i="2"/>
  <c r="H1725" i="2"/>
  <c r="I1725" i="2"/>
  <c r="H1713" i="2"/>
  <c r="J1713" i="2" s="1"/>
  <c r="I1713" i="2"/>
  <c r="H1701" i="2"/>
  <c r="J1701" i="2" s="1"/>
  <c r="I1701" i="2"/>
  <c r="H1689" i="2"/>
  <c r="I1689" i="2"/>
  <c r="H1677" i="2"/>
  <c r="J1677" i="2" s="1"/>
  <c r="I1677" i="2"/>
  <c r="H1665" i="2"/>
  <c r="J1665" i="2" s="1"/>
  <c r="I1665" i="2"/>
  <c r="H1653" i="2"/>
  <c r="J1653" i="2" s="1"/>
  <c r="I1653" i="2"/>
  <c r="H1641" i="2"/>
  <c r="I1641" i="2"/>
  <c r="H1629" i="2"/>
  <c r="I1629" i="2"/>
  <c r="H1617" i="2"/>
  <c r="I1617" i="2"/>
  <c r="H1605" i="2"/>
  <c r="I1605" i="2"/>
  <c r="H1593" i="2"/>
  <c r="I1593" i="2"/>
  <c r="H1581" i="2"/>
  <c r="I1581" i="2"/>
  <c r="H1569" i="2"/>
  <c r="I1569" i="2"/>
  <c r="H1557" i="2"/>
  <c r="I1557" i="2"/>
  <c r="H1545" i="2"/>
  <c r="J1545" i="2" s="1"/>
  <c r="I1545" i="2"/>
  <c r="H1533" i="2"/>
  <c r="I1533" i="2"/>
  <c r="H1521" i="2"/>
  <c r="I1521" i="2"/>
  <c r="H1509" i="2"/>
  <c r="J1509" i="2" s="1"/>
  <c r="I1509" i="2"/>
  <c r="H1497" i="2"/>
  <c r="I1497" i="2"/>
  <c r="H1485" i="2"/>
  <c r="I1485" i="2"/>
  <c r="H1473" i="2"/>
  <c r="I1473" i="2"/>
  <c r="H1461" i="2"/>
  <c r="J1461" i="2" s="1"/>
  <c r="I1461" i="2"/>
  <c r="H1449" i="2"/>
  <c r="I1449" i="2"/>
  <c r="H1437" i="2"/>
  <c r="I1437" i="2"/>
  <c r="H1425" i="2"/>
  <c r="I1425" i="2"/>
  <c r="H1413" i="2"/>
  <c r="I1413" i="2"/>
  <c r="H1401" i="2"/>
  <c r="I1401" i="2"/>
  <c r="H1389" i="2"/>
  <c r="I1389" i="2"/>
  <c r="H1377" i="2"/>
  <c r="I1377" i="2"/>
  <c r="H1365" i="2"/>
  <c r="I1365" i="2"/>
  <c r="H1353" i="2"/>
  <c r="I1353" i="2"/>
  <c r="H1341" i="2"/>
  <c r="I1341" i="2"/>
  <c r="H1329" i="2"/>
  <c r="J1329" i="2" s="1"/>
  <c r="I1329" i="2"/>
  <c r="H1317" i="2"/>
  <c r="I1317" i="2"/>
  <c r="H1305" i="2"/>
  <c r="I1305" i="2"/>
  <c r="H1293" i="2"/>
  <c r="I1293" i="2"/>
  <c r="H1281" i="2"/>
  <c r="J1281" i="2" s="1"/>
  <c r="I1281" i="2"/>
  <c r="H1269" i="2"/>
  <c r="J1269" i="2" s="1"/>
  <c r="I1269" i="2"/>
  <c r="H1257" i="2"/>
  <c r="I1257" i="2"/>
  <c r="H1245" i="2"/>
  <c r="I1245" i="2"/>
  <c r="H1233" i="2"/>
  <c r="I1233" i="2"/>
  <c r="H1221" i="2"/>
  <c r="I1221" i="2"/>
  <c r="H1209" i="2"/>
  <c r="I1209" i="2"/>
  <c r="H1197" i="2"/>
  <c r="I1197" i="2"/>
  <c r="H1185" i="2"/>
  <c r="I1185" i="2"/>
  <c r="H1173" i="2"/>
  <c r="I1173" i="2"/>
  <c r="H1161" i="2"/>
  <c r="I1161" i="2"/>
  <c r="H1149" i="2"/>
  <c r="I1149" i="2"/>
  <c r="H1137" i="2"/>
  <c r="I1137" i="2"/>
  <c r="H1125" i="2"/>
  <c r="I1125" i="2"/>
  <c r="H1113" i="2"/>
  <c r="J1113" i="2" s="1"/>
  <c r="I1113" i="2"/>
  <c r="H1101" i="2"/>
  <c r="I1101" i="2"/>
  <c r="H1089" i="2"/>
  <c r="I1089" i="2"/>
  <c r="H1077" i="2"/>
  <c r="I1077" i="2"/>
  <c r="H1065" i="2"/>
  <c r="I1065" i="2"/>
  <c r="H1053" i="2"/>
  <c r="I1053" i="2"/>
  <c r="H1041" i="2"/>
  <c r="I1041" i="2"/>
  <c r="H1029" i="2"/>
  <c r="I1029" i="2"/>
  <c r="H1017" i="2"/>
  <c r="I1017" i="2"/>
  <c r="H1005" i="2"/>
  <c r="I1005" i="2"/>
  <c r="H993" i="2"/>
  <c r="I993" i="2"/>
  <c r="H981" i="2"/>
  <c r="I981" i="2"/>
  <c r="H969" i="2"/>
  <c r="I969" i="2"/>
  <c r="H957" i="2"/>
  <c r="J957" i="2" s="1"/>
  <c r="I957" i="2"/>
  <c r="H945" i="2"/>
  <c r="J945" i="2" s="1"/>
  <c r="I945" i="2"/>
  <c r="H933" i="2"/>
  <c r="I933" i="2"/>
  <c r="H921" i="2"/>
  <c r="I921" i="2"/>
  <c r="H909" i="2"/>
  <c r="I909" i="2"/>
  <c r="H897" i="2"/>
  <c r="I897" i="2"/>
  <c r="H885" i="2"/>
  <c r="I885" i="2"/>
  <c r="H873" i="2"/>
  <c r="J873" i="2" s="1"/>
  <c r="I873" i="2"/>
  <c r="H861" i="2"/>
  <c r="J861" i="2" s="1"/>
  <c r="I861" i="2"/>
  <c r="H849" i="2"/>
  <c r="I849" i="2"/>
  <c r="H837" i="2"/>
  <c r="I837" i="2"/>
  <c r="H825" i="2"/>
  <c r="I825" i="2"/>
  <c r="H813" i="2"/>
  <c r="I813" i="2"/>
  <c r="H801" i="2"/>
  <c r="J801" i="2" s="1"/>
  <c r="I801" i="2"/>
  <c r="H789" i="2"/>
  <c r="I789" i="2"/>
  <c r="H777" i="2"/>
  <c r="J777" i="2" s="1"/>
  <c r="I777" i="2"/>
  <c r="H765" i="2"/>
  <c r="I765" i="2"/>
  <c r="H753" i="2"/>
  <c r="I753" i="2"/>
  <c r="H741" i="2"/>
  <c r="J741" i="2" s="1"/>
  <c r="I741" i="2"/>
  <c r="H729" i="2"/>
  <c r="J729" i="2" s="1"/>
  <c r="I729" i="2"/>
  <c r="H717" i="2"/>
  <c r="I717" i="2"/>
  <c r="H705" i="2"/>
  <c r="J705" i="2" s="1"/>
  <c r="I705" i="2"/>
  <c r="H693" i="2"/>
  <c r="J693" i="2" s="1"/>
  <c r="I693" i="2"/>
  <c r="H681" i="2"/>
  <c r="I681" i="2"/>
  <c r="H669" i="2"/>
  <c r="I669" i="2"/>
  <c r="H657" i="2"/>
  <c r="I657" i="2"/>
  <c r="H645" i="2"/>
  <c r="J645" i="2" s="1"/>
  <c r="I645" i="2"/>
  <c r="H633" i="2"/>
  <c r="I633" i="2"/>
  <c r="H621" i="2"/>
  <c r="I621" i="2"/>
  <c r="H609" i="2"/>
  <c r="I609" i="2"/>
  <c r="H597" i="2"/>
  <c r="J597" i="2" s="1"/>
  <c r="I597" i="2"/>
  <c r="H585" i="2"/>
  <c r="I585" i="2"/>
  <c r="H573" i="2"/>
  <c r="I573" i="2"/>
  <c r="H561" i="2"/>
  <c r="J561" i="2" s="1"/>
  <c r="I561" i="2"/>
  <c r="H549" i="2"/>
  <c r="I549" i="2"/>
  <c r="H537" i="2"/>
  <c r="I537" i="2"/>
  <c r="H525" i="2"/>
  <c r="I525" i="2"/>
  <c r="H513" i="2"/>
  <c r="I513" i="2"/>
  <c r="H501" i="2"/>
  <c r="I501" i="2"/>
  <c r="H489" i="2"/>
  <c r="J489" i="2" s="1"/>
  <c r="I489" i="2"/>
  <c r="H477" i="2"/>
  <c r="I477" i="2"/>
  <c r="H465" i="2"/>
  <c r="I465" i="2"/>
  <c r="H453" i="2"/>
  <c r="I453" i="2"/>
  <c r="H441" i="2"/>
  <c r="I441" i="2"/>
  <c r="H429" i="2"/>
  <c r="I429" i="2"/>
  <c r="H417" i="2"/>
  <c r="I417" i="2"/>
  <c r="H405" i="2"/>
  <c r="I405" i="2"/>
  <c r="H393" i="2"/>
  <c r="I393" i="2"/>
  <c r="H381" i="2"/>
  <c r="I381" i="2"/>
  <c r="H369" i="2"/>
  <c r="J369" i="2" s="1"/>
  <c r="I369" i="2"/>
  <c r="H357" i="2"/>
  <c r="I357" i="2"/>
  <c r="H345" i="2"/>
  <c r="I345" i="2"/>
  <c r="H333" i="2"/>
  <c r="I333" i="2"/>
  <c r="H321" i="2"/>
  <c r="J321" i="2" s="1"/>
  <c r="I321" i="2"/>
  <c r="H309" i="2"/>
  <c r="I309" i="2"/>
  <c r="H297" i="2"/>
  <c r="I297" i="2"/>
  <c r="H285" i="2"/>
  <c r="I285" i="2"/>
  <c r="H273" i="2"/>
  <c r="I273" i="2"/>
  <c r="H261" i="2"/>
  <c r="I261" i="2"/>
  <c r="H249" i="2"/>
  <c r="I249" i="2"/>
  <c r="H237" i="2"/>
  <c r="J237" i="2" s="1"/>
  <c r="I237" i="2"/>
  <c r="H225" i="2"/>
  <c r="I225" i="2"/>
  <c r="H213" i="2"/>
  <c r="I213" i="2"/>
  <c r="H201" i="2"/>
  <c r="I201" i="2"/>
  <c r="H189" i="2"/>
  <c r="J189" i="2" s="1"/>
  <c r="I189" i="2"/>
  <c r="H3128" i="2"/>
  <c r="I3128" i="2"/>
  <c r="H2984" i="2"/>
  <c r="I2984" i="2"/>
  <c r="H2840" i="2"/>
  <c r="I2840" i="2"/>
  <c r="H2696" i="2"/>
  <c r="I2696" i="2"/>
  <c r="H2564" i="2"/>
  <c r="J2564" i="2" s="1"/>
  <c r="I2564" i="2"/>
  <c r="H2420" i="2"/>
  <c r="I2420" i="2"/>
  <c r="H2288" i="2"/>
  <c r="J2288" i="2" s="1"/>
  <c r="I2288" i="2"/>
  <c r="H2156" i="2"/>
  <c r="I2156" i="2"/>
  <c r="H2024" i="2"/>
  <c r="J2024" i="2" s="1"/>
  <c r="I2024" i="2"/>
  <c r="H1892" i="2"/>
  <c r="I1892" i="2"/>
  <c r="H1760" i="2"/>
  <c r="I1760" i="2"/>
  <c r="H1628" i="2"/>
  <c r="I1628" i="2"/>
  <c r="H1496" i="2"/>
  <c r="J1496" i="2" s="1"/>
  <c r="I1496" i="2"/>
  <c r="H1400" i="2"/>
  <c r="I1400" i="2"/>
  <c r="H1280" i="2"/>
  <c r="I1280" i="2"/>
  <c r="H1196" i="2"/>
  <c r="I1196" i="2"/>
  <c r="H1184" i="2"/>
  <c r="I1184" i="2"/>
  <c r="H1172" i="2"/>
  <c r="I1172" i="2"/>
  <c r="H1160" i="2"/>
  <c r="I1160" i="2"/>
  <c r="H1148" i="2"/>
  <c r="I1148" i="2"/>
  <c r="H1136" i="2"/>
  <c r="I1136" i="2"/>
  <c r="H1124" i="2"/>
  <c r="I1124" i="2"/>
  <c r="H1112" i="2"/>
  <c r="I1112" i="2"/>
  <c r="H1100" i="2"/>
  <c r="J1100" i="2" s="1"/>
  <c r="I1100" i="2"/>
  <c r="H1088" i="2"/>
  <c r="I1088" i="2"/>
  <c r="H1076" i="2"/>
  <c r="J1076" i="2" s="1"/>
  <c r="I1076" i="2"/>
  <c r="H1064" i="2"/>
  <c r="I1064" i="2"/>
  <c r="H1052" i="2"/>
  <c r="J1052" i="2" s="1"/>
  <c r="I1052" i="2"/>
  <c r="H1040" i="2"/>
  <c r="I1040" i="2"/>
  <c r="H1028" i="2"/>
  <c r="I1028" i="2"/>
  <c r="H1016" i="2"/>
  <c r="I1016" i="2"/>
  <c r="H1004" i="2"/>
  <c r="I1004" i="2"/>
  <c r="H992" i="2"/>
  <c r="J992" i="2" s="1"/>
  <c r="I992" i="2"/>
  <c r="H980" i="2"/>
  <c r="J980" i="2" s="1"/>
  <c r="I980" i="2"/>
  <c r="H968" i="2"/>
  <c r="J968" i="2" s="1"/>
  <c r="I968" i="2"/>
  <c r="H956" i="2"/>
  <c r="I956" i="2"/>
  <c r="H944" i="2"/>
  <c r="I944" i="2"/>
  <c r="H932" i="2"/>
  <c r="I932" i="2"/>
  <c r="H920" i="2"/>
  <c r="J920" i="2" s="1"/>
  <c r="I920" i="2"/>
  <c r="H908" i="2"/>
  <c r="J908" i="2" s="1"/>
  <c r="I908" i="2"/>
  <c r="H896" i="2"/>
  <c r="I896" i="2"/>
  <c r="H884" i="2"/>
  <c r="I884" i="2"/>
  <c r="H872" i="2"/>
  <c r="I872" i="2"/>
  <c r="H860" i="2"/>
  <c r="I860" i="2"/>
  <c r="H848" i="2"/>
  <c r="I848" i="2"/>
  <c r="H836" i="2"/>
  <c r="J836" i="2" s="1"/>
  <c r="I836" i="2"/>
  <c r="H824" i="2"/>
  <c r="J824" i="2" s="1"/>
  <c r="I824" i="2"/>
  <c r="H812" i="2"/>
  <c r="I812" i="2"/>
  <c r="H800" i="2"/>
  <c r="I800" i="2"/>
  <c r="H788" i="2"/>
  <c r="I788" i="2"/>
  <c r="H776" i="2"/>
  <c r="I776" i="2"/>
  <c r="H764" i="2"/>
  <c r="I764" i="2"/>
  <c r="H752" i="2"/>
  <c r="J752" i="2" s="1"/>
  <c r="I752" i="2"/>
  <c r="H740" i="2"/>
  <c r="I740" i="2"/>
  <c r="H728" i="2"/>
  <c r="I728" i="2"/>
  <c r="H716" i="2"/>
  <c r="I716" i="2"/>
  <c r="H704" i="2"/>
  <c r="I704" i="2"/>
  <c r="H692" i="2"/>
  <c r="I692" i="2"/>
  <c r="H680" i="2"/>
  <c r="I680" i="2"/>
  <c r="H668" i="2"/>
  <c r="I668" i="2"/>
  <c r="H656" i="2"/>
  <c r="J656" i="2" s="1"/>
  <c r="I656" i="2"/>
  <c r="H644" i="2"/>
  <c r="I644" i="2"/>
  <c r="H632" i="2"/>
  <c r="I632" i="2"/>
  <c r="H620" i="2"/>
  <c r="J620" i="2" s="1"/>
  <c r="I620" i="2"/>
  <c r="H608" i="2"/>
  <c r="J608" i="2" s="1"/>
  <c r="I608" i="2"/>
  <c r="H596" i="2"/>
  <c r="I596" i="2"/>
  <c r="H584" i="2"/>
  <c r="I584" i="2"/>
  <c r="H572" i="2"/>
  <c r="J572" i="2" s="1"/>
  <c r="I572" i="2"/>
  <c r="H560" i="2"/>
  <c r="I560" i="2"/>
  <c r="H548" i="2"/>
  <c r="I548" i="2"/>
  <c r="H536" i="2"/>
  <c r="J536" i="2" s="1"/>
  <c r="I536" i="2"/>
  <c r="H524" i="2"/>
  <c r="J524" i="2" s="1"/>
  <c r="I524" i="2"/>
  <c r="H512" i="2"/>
  <c r="I512" i="2"/>
  <c r="H500" i="2"/>
  <c r="J500" i="2" s="1"/>
  <c r="I500" i="2"/>
  <c r="H488" i="2"/>
  <c r="I488" i="2"/>
  <c r="H476" i="2"/>
  <c r="I476" i="2"/>
  <c r="H464" i="2"/>
  <c r="I464" i="2"/>
  <c r="H452" i="2"/>
  <c r="J452" i="2" s="1"/>
  <c r="I452" i="2"/>
  <c r="H440" i="2"/>
  <c r="I440" i="2"/>
  <c r="H428" i="2"/>
  <c r="I428" i="2"/>
  <c r="H416" i="2"/>
  <c r="I416" i="2"/>
  <c r="H404" i="2"/>
  <c r="J404" i="2" s="1"/>
  <c r="I404" i="2"/>
  <c r="H392" i="2"/>
  <c r="I392" i="2"/>
  <c r="H380" i="2"/>
  <c r="J380" i="2" s="1"/>
  <c r="I380" i="2"/>
  <c r="H368" i="2"/>
  <c r="I368" i="2"/>
  <c r="H356" i="2"/>
  <c r="J356" i="2" s="1"/>
  <c r="I356" i="2"/>
  <c r="H344" i="2"/>
  <c r="I344" i="2"/>
  <c r="H332" i="2"/>
  <c r="I332" i="2"/>
  <c r="H320" i="2"/>
  <c r="I320" i="2"/>
  <c r="H308" i="2"/>
  <c r="I308" i="2"/>
  <c r="H296" i="2"/>
  <c r="I296" i="2"/>
  <c r="H284" i="2"/>
  <c r="I284" i="2"/>
  <c r="H272" i="2"/>
  <c r="I272" i="2"/>
  <c r="H260" i="2"/>
  <c r="J260" i="2" s="1"/>
  <c r="I260" i="2"/>
  <c r="H248" i="2"/>
  <c r="I248" i="2"/>
  <c r="H236" i="2"/>
  <c r="I236" i="2"/>
  <c r="H224" i="2"/>
  <c r="I224" i="2"/>
  <c r="H212" i="2"/>
  <c r="I212" i="2"/>
  <c r="H200" i="2"/>
  <c r="I200" i="2"/>
  <c r="H188" i="2"/>
  <c r="I188" i="2"/>
  <c r="H176" i="2"/>
  <c r="I176" i="2"/>
  <c r="H164" i="2"/>
  <c r="I164" i="2"/>
  <c r="H152" i="2"/>
  <c r="I152" i="2"/>
  <c r="H140" i="2"/>
  <c r="I140" i="2"/>
  <c r="H128" i="2"/>
  <c r="I128" i="2"/>
  <c r="H116" i="2"/>
  <c r="I116" i="2"/>
  <c r="H104" i="2"/>
  <c r="I104" i="2"/>
  <c r="H92" i="2"/>
  <c r="I92" i="2"/>
  <c r="H80" i="2"/>
  <c r="I80" i="2"/>
  <c r="H68" i="2"/>
  <c r="J68" i="2" s="1"/>
  <c r="I68" i="2"/>
  <c r="H56" i="2"/>
  <c r="J56" i="2" s="1"/>
  <c r="I56" i="2"/>
  <c r="H44" i="2"/>
  <c r="I44" i="2"/>
  <c r="H32" i="2"/>
  <c r="I32" i="2"/>
  <c r="H20" i="2"/>
  <c r="I20" i="2"/>
  <c r="H8" i="2"/>
  <c r="J8" i="2" s="1"/>
  <c r="I8" i="2"/>
  <c r="H3141" i="2"/>
  <c r="J3141" i="2" s="1"/>
  <c r="I3141" i="2"/>
  <c r="H3020" i="2"/>
  <c r="J3020" i="2" s="1"/>
  <c r="I3020" i="2"/>
  <c r="H2876" i="2"/>
  <c r="I2876" i="2"/>
  <c r="H2732" i="2"/>
  <c r="I2732" i="2"/>
  <c r="H2600" i="2"/>
  <c r="J2600" i="2" s="1"/>
  <c r="I2600" i="2"/>
  <c r="H2456" i="2"/>
  <c r="I2456" i="2"/>
  <c r="H2324" i="2"/>
  <c r="I2324" i="2"/>
  <c r="H2192" i="2"/>
  <c r="I2192" i="2"/>
  <c r="H2060" i="2"/>
  <c r="I2060" i="2"/>
  <c r="H1928" i="2"/>
  <c r="J1928" i="2" s="1"/>
  <c r="I1928" i="2"/>
  <c r="H1796" i="2"/>
  <c r="I1796" i="2"/>
  <c r="H1664" i="2"/>
  <c r="I1664" i="2"/>
  <c r="H1532" i="2"/>
  <c r="J1532" i="2" s="1"/>
  <c r="I1532" i="2"/>
  <c r="H1424" i="2"/>
  <c r="J1424" i="2" s="1"/>
  <c r="I1424" i="2"/>
  <c r="H1304" i="2"/>
  <c r="I1304" i="2"/>
  <c r="H1208" i="2"/>
  <c r="I1208" i="2"/>
  <c r="H3067" i="2"/>
  <c r="I3067" i="2"/>
  <c r="H2971" i="2"/>
  <c r="I2971" i="2"/>
  <c r="H2875" i="2"/>
  <c r="I2875" i="2"/>
  <c r="H2851" i="2"/>
  <c r="J2851" i="2" s="1"/>
  <c r="I2851" i="2"/>
  <c r="H2827" i="2"/>
  <c r="I2827" i="2"/>
  <c r="H2803" i="2"/>
  <c r="J2803" i="2" s="1"/>
  <c r="I2803" i="2"/>
  <c r="H2779" i="2"/>
  <c r="J2779" i="2" s="1"/>
  <c r="I2779" i="2"/>
  <c r="H2755" i="2"/>
  <c r="I2755" i="2"/>
  <c r="H2731" i="2"/>
  <c r="I2731" i="2"/>
  <c r="H2707" i="2"/>
  <c r="J2707" i="2" s="1"/>
  <c r="I2707" i="2"/>
  <c r="H2683" i="2"/>
  <c r="I2683" i="2"/>
  <c r="H2659" i="2"/>
  <c r="I2659" i="2"/>
  <c r="H2635" i="2"/>
  <c r="I2635" i="2"/>
  <c r="H2611" i="2"/>
  <c r="I2611" i="2"/>
  <c r="H2587" i="2"/>
  <c r="I2587" i="2"/>
  <c r="H2563" i="2"/>
  <c r="I2563" i="2"/>
  <c r="H2539" i="2"/>
  <c r="I2539" i="2"/>
  <c r="H2515" i="2"/>
  <c r="I2515" i="2"/>
  <c r="H2491" i="2"/>
  <c r="I2491" i="2"/>
  <c r="H2467" i="2"/>
  <c r="I2467" i="2"/>
  <c r="H2443" i="2"/>
  <c r="J2443" i="2" s="1"/>
  <c r="I2443" i="2"/>
  <c r="H2419" i="2"/>
  <c r="I2419" i="2"/>
  <c r="H2395" i="2"/>
  <c r="I2395" i="2"/>
  <c r="H2371" i="2"/>
  <c r="J2371" i="2" s="1"/>
  <c r="I2371" i="2"/>
  <c r="H2347" i="2"/>
  <c r="I2347" i="2"/>
  <c r="H2323" i="2"/>
  <c r="J2323" i="2" s="1"/>
  <c r="I2323" i="2"/>
  <c r="H2299" i="2"/>
  <c r="I2299" i="2"/>
  <c r="H2275" i="2"/>
  <c r="I2275" i="2"/>
  <c r="H2251" i="2"/>
  <c r="I2251" i="2"/>
  <c r="H2227" i="2"/>
  <c r="I2227" i="2"/>
  <c r="H2203" i="2"/>
  <c r="J2203" i="2" s="1"/>
  <c r="I2203" i="2"/>
  <c r="H2179" i="2"/>
  <c r="I2179" i="2"/>
  <c r="H2155" i="2"/>
  <c r="I2155" i="2"/>
  <c r="H2131" i="2"/>
  <c r="I2131" i="2"/>
  <c r="H2107" i="2"/>
  <c r="I2107" i="2"/>
  <c r="H2083" i="2"/>
  <c r="I2083" i="2"/>
  <c r="H2059" i="2"/>
  <c r="I2059" i="2"/>
  <c r="H2035" i="2"/>
  <c r="J2035" i="2" s="1"/>
  <c r="I2035" i="2"/>
  <c r="H2011" i="2"/>
  <c r="I2011" i="2"/>
  <c r="H1987" i="2"/>
  <c r="I1987" i="2"/>
  <c r="H1963" i="2"/>
  <c r="I1963" i="2"/>
  <c r="H1939" i="2"/>
  <c r="J1939" i="2" s="1"/>
  <c r="I1939" i="2"/>
  <c r="H1915" i="2"/>
  <c r="J1915" i="2" s="1"/>
  <c r="I1915" i="2"/>
  <c r="H1891" i="2"/>
  <c r="J1891" i="2" s="1"/>
  <c r="I1891" i="2"/>
  <c r="H1867" i="2"/>
  <c r="I1867" i="2"/>
  <c r="H1843" i="2"/>
  <c r="I1843" i="2"/>
  <c r="H1819" i="2"/>
  <c r="I1819" i="2"/>
  <c r="H1795" i="2"/>
  <c r="I1795" i="2"/>
  <c r="H1771" i="2"/>
  <c r="I1771" i="2"/>
  <c r="H1747" i="2"/>
  <c r="J1747" i="2" s="1"/>
  <c r="I1747" i="2"/>
  <c r="H1723" i="2"/>
  <c r="I1723" i="2"/>
  <c r="H1699" i="2"/>
  <c r="J1699" i="2" s="1"/>
  <c r="I1699" i="2"/>
  <c r="H1675" i="2"/>
  <c r="I1675" i="2"/>
  <c r="H1651" i="2"/>
  <c r="I1651" i="2"/>
  <c r="H1627" i="2"/>
  <c r="I1627" i="2"/>
  <c r="H1603" i="2"/>
  <c r="I1603" i="2"/>
  <c r="H1579" i="2"/>
  <c r="I1579" i="2"/>
  <c r="H1555" i="2"/>
  <c r="I1555" i="2"/>
  <c r="H1531" i="2"/>
  <c r="I1531" i="2"/>
  <c r="H1519" i="2"/>
  <c r="J1519" i="2" s="1"/>
  <c r="I1519" i="2"/>
  <c r="H1495" i="2"/>
  <c r="I1495" i="2"/>
  <c r="H1483" i="2"/>
  <c r="J1483" i="2" s="1"/>
  <c r="I1483" i="2"/>
  <c r="H1471" i="2"/>
  <c r="I1471" i="2"/>
  <c r="H1459" i="2"/>
  <c r="I1459" i="2"/>
  <c r="H1447" i="2"/>
  <c r="J1447" i="2" s="1"/>
  <c r="I1447" i="2"/>
  <c r="H1435" i="2"/>
  <c r="I1435" i="2"/>
  <c r="H1423" i="2"/>
  <c r="I1423" i="2"/>
  <c r="H1411" i="2"/>
  <c r="I1411" i="2"/>
  <c r="H1399" i="2"/>
  <c r="I1399" i="2"/>
  <c r="H1387" i="2"/>
  <c r="I1387" i="2"/>
  <c r="H1375" i="2"/>
  <c r="I1375" i="2"/>
  <c r="H1363" i="2"/>
  <c r="I1363" i="2"/>
  <c r="H1351" i="2"/>
  <c r="I1351" i="2"/>
  <c r="H1339" i="2"/>
  <c r="I1339" i="2"/>
  <c r="H1327" i="2"/>
  <c r="I1327" i="2"/>
  <c r="H1315" i="2"/>
  <c r="I1315" i="2"/>
  <c r="H1303" i="2"/>
  <c r="I1303" i="2"/>
  <c r="H1291" i="2"/>
  <c r="I1291" i="2"/>
  <c r="H1279" i="2"/>
  <c r="I1279" i="2"/>
  <c r="H1267" i="2"/>
  <c r="I1267" i="2"/>
  <c r="H1255" i="2"/>
  <c r="J1255" i="2" s="1"/>
  <c r="I1255" i="2"/>
  <c r="H1243" i="2"/>
  <c r="I1243" i="2"/>
  <c r="H1231" i="2"/>
  <c r="I1231" i="2"/>
  <c r="H1219" i="2"/>
  <c r="I1219" i="2"/>
  <c r="H1207" i="2"/>
  <c r="I1207" i="2"/>
  <c r="H1195" i="2"/>
  <c r="I1195" i="2"/>
  <c r="H1183" i="2"/>
  <c r="I1183" i="2"/>
  <c r="H1171" i="2"/>
  <c r="I1171" i="2"/>
  <c r="H1159" i="2"/>
  <c r="J1159" i="2" s="1"/>
  <c r="I1159" i="2"/>
  <c r="H1147" i="2"/>
  <c r="I1147" i="2"/>
  <c r="H1135" i="2"/>
  <c r="I1135" i="2"/>
  <c r="H1123" i="2"/>
  <c r="I1123" i="2"/>
  <c r="H1111" i="2"/>
  <c r="I1111" i="2"/>
  <c r="H1099" i="2"/>
  <c r="I1099" i="2"/>
  <c r="H1087" i="2"/>
  <c r="J1087" i="2" s="1"/>
  <c r="I1087" i="2"/>
  <c r="H1075" i="2"/>
  <c r="I1075" i="2"/>
  <c r="H1063" i="2"/>
  <c r="I1063" i="2"/>
  <c r="H1051" i="2"/>
  <c r="I1051" i="2"/>
  <c r="H1039" i="2"/>
  <c r="I1039" i="2"/>
  <c r="H1027" i="2"/>
  <c r="J1027" i="2" s="1"/>
  <c r="I1027" i="2"/>
  <c r="H1015" i="2"/>
  <c r="I1015" i="2"/>
  <c r="H1003" i="2"/>
  <c r="I1003" i="2"/>
  <c r="H991" i="2"/>
  <c r="I991" i="2"/>
  <c r="H979" i="2"/>
  <c r="I979" i="2"/>
  <c r="H967" i="2"/>
  <c r="I967" i="2"/>
  <c r="H955" i="2"/>
  <c r="J955" i="2" s="1"/>
  <c r="I955" i="2"/>
  <c r="H943" i="2"/>
  <c r="I943" i="2"/>
  <c r="H931" i="2"/>
  <c r="I931" i="2"/>
  <c r="H919" i="2"/>
  <c r="I919" i="2"/>
  <c r="H907" i="2"/>
  <c r="I907" i="2"/>
  <c r="H895" i="2"/>
  <c r="J895" i="2" s="1"/>
  <c r="I895" i="2"/>
  <c r="H883" i="2"/>
  <c r="I883" i="2"/>
  <c r="H871" i="2"/>
  <c r="J871" i="2" s="1"/>
  <c r="I871" i="2"/>
  <c r="H859" i="2"/>
  <c r="J859" i="2" s="1"/>
  <c r="I859" i="2"/>
  <c r="H847" i="2"/>
  <c r="I847" i="2"/>
  <c r="H835" i="2"/>
  <c r="I835" i="2"/>
  <c r="H823" i="2"/>
  <c r="I823" i="2"/>
  <c r="H811" i="2"/>
  <c r="I811" i="2"/>
  <c r="H799" i="2"/>
  <c r="I799" i="2"/>
  <c r="H787" i="2"/>
  <c r="I787" i="2"/>
  <c r="H775" i="2"/>
  <c r="I775" i="2"/>
  <c r="H763" i="2"/>
  <c r="I763" i="2"/>
  <c r="H751" i="2"/>
  <c r="I751" i="2"/>
  <c r="H739" i="2"/>
  <c r="J739" i="2" s="1"/>
  <c r="I739" i="2"/>
  <c r="H727" i="2"/>
  <c r="J727" i="2" s="1"/>
  <c r="I727" i="2"/>
  <c r="H715" i="2"/>
  <c r="I715" i="2"/>
  <c r="H703" i="2"/>
  <c r="J703" i="2" s="1"/>
  <c r="I703" i="2"/>
  <c r="H691" i="2"/>
  <c r="I691" i="2"/>
  <c r="H679" i="2"/>
  <c r="I679" i="2"/>
  <c r="H667" i="2"/>
  <c r="J667" i="2" s="1"/>
  <c r="I667" i="2"/>
  <c r="H655" i="2"/>
  <c r="I655" i="2"/>
  <c r="H643" i="2"/>
  <c r="J643" i="2" s="1"/>
  <c r="I643" i="2"/>
  <c r="H631" i="2"/>
  <c r="I631" i="2"/>
  <c r="H619" i="2"/>
  <c r="I619" i="2"/>
  <c r="H607" i="2"/>
  <c r="I607" i="2"/>
  <c r="H595" i="2"/>
  <c r="J595" i="2" s="1"/>
  <c r="I595" i="2"/>
  <c r="H583" i="2"/>
  <c r="I583" i="2"/>
  <c r="H571" i="2"/>
  <c r="I571" i="2"/>
  <c r="H559" i="2"/>
  <c r="I559" i="2"/>
  <c r="H547" i="2"/>
  <c r="I547" i="2"/>
  <c r="H535" i="2"/>
  <c r="I535" i="2"/>
  <c r="H523" i="2"/>
  <c r="I523" i="2"/>
  <c r="H511" i="2"/>
  <c r="I511" i="2"/>
  <c r="H499" i="2"/>
  <c r="I499" i="2"/>
  <c r="H487" i="2"/>
  <c r="I487" i="2"/>
  <c r="H475" i="2"/>
  <c r="I475" i="2"/>
  <c r="H463" i="2"/>
  <c r="I463" i="2"/>
  <c r="H451" i="2"/>
  <c r="I451" i="2"/>
  <c r="H439" i="2"/>
  <c r="I439" i="2"/>
  <c r="H427" i="2"/>
  <c r="I427" i="2"/>
  <c r="H415" i="2"/>
  <c r="J415" i="2" s="1"/>
  <c r="I415" i="2"/>
  <c r="H403" i="2"/>
  <c r="I403" i="2"/>
  <c r="H391" i="2"/>
  <c r="J391" i="2" s="1"/>
  <c r="I391" i="2"/>
  <c r="H379" i="2"/>
  <c r="I379" i="2"/>
  <c r="H367" i="2"/>
  <c r="I367" i="2"/>
  <c r="H355" i="2"/>
  <c r="I355" i="2"/>
  <c r="H343" i="2"/>
  <c r="I343" i="2"/>
  <c r="H331" i="2"/>
  <c r="I331" i="2"/>
  <c r="H319" i="2"/>
  <c r="I319" i="2"/>
  <c r="H307" i="2"/>
  <c r="I307" i="2"/>
  <c r="H295" i="2"/>
  <c r="I295" i="2"/>
  <c r="H283" i="2"/>
  <c r="I283" i="2"/>
  <c r="H271" i="2"/>
  <c r="I271" i="2"/>
  <c r="H259" i="2"/>
  <c r="I259" i="2"/>
  <c r="H247" i="2"/>
  <c r="I247" i="2"/>
  <c r="H235" i="2"/>
  <c r="I235" i="2"/>
  <c r="H223" i="2"/>
  <c r="I223" i="2"/>
  <c r="H211" i="2"/>
  <c r="I211" i="2"/>
  <c r="H199" i="2"/>
  <c r="I199" i="2"/>
  <c r="H187" i="2"/>
  <c r="I187" i="2"/>
  <c r="H175" i="2"/>
  <c r="J175" i="2" s="1"/>
  <c r="I175" i="2"/>
  <c r="H163" i="2"/>
  <c r="I163" i="2"/>
  <c r="H151" i="2"/>
  <c r="J151" i="2" s="1"/>
  <c r="I151" i="2"/>
  <c r="H139" i="2"/>
  <c r="J139" i="2" s="1"/>
  <c r="I139" i="2"/>
  <c r="H127" i="2"/>
  <c r="J127" i="2" s="1"/>
  <c r="I127" i="2"/>
  <c r="H115" i="2"/>
  <c r="J115" i="2" s="1"/>
  <c r="I115" i="2"/>
  <c r="H103" i="2"/>
  <c r="I103" i="2"/>
  <c r="H91" i="2"/>
  <c r="J91" i="2" s="1"/>
  <c r="I91" i="2"/>
  <c r="H79" i="2"/>
  <c r="J79" i="2" s="1"/>
  <c r="I79" i="2"/>
  <c r="H67" i="2"/>
  <c r="I67" i="2"/>
  <c r="H55" i="2"/>
  <c r="I55" i="2"/>
  <c r="H43" i="2"/>
  <c r="J43" i="2" s="1"/>
  <c r="I43" i="2"/>
  <c r="H31" i="2"/>
  <c r="J31" i="2" s="1"/>
  <c r="I31" i="2"/>
  <c r="H19" i="2"/>
  <c r="J19" i="2" s="1"/>
  <c r="I19" i="2"/>
  <c r="H7" i="2"/>
  <c r="I7" i="2"/>
  <c r="H3140" i="2"/>
  <c r="I3140" i="2"/>
  <c r="H1062" i="2"/>
  <c r="I1062" i="2"/>
  <c r="H1050" i="2"/>
  <c r="I1050" i="2"/>
  <c r="H1038" i="2"/>
  <c r="I1038" i="2"/>
  <c r="H1026" i="2"/>
  <c r="I1026" i="2"/>
  <c r="H1014" i="2"/>
  <c r="I1014" i="2"/>
  <c r="H1002" i="2"/>
  <c r="I1002" i="2"/>
  <c r="H990" i="2"/>
  <c r="J990" i="2" s="1"/>
  <c r="I990" i="2"/>
  <c r="H978" i="2"/>
  <c r="I978" i="2"/>
  <c r="H966" i="2"/>
  <c r="I966" i="2"/>
  <c r="H954" i="2"/>
  <c r="I954" i="2"/>
  <c r="H942" i="2"/>
  <c r="I942" i="2"/>
  <c r="H930" i="2"/>
  <c r="I930" i="2"/>
  <c r="H918" i="2"/>
  <c r="I918" i="2"/>
  <c r="H906" i="2"/>
  <c r="J906" i="2" s="1"/>
  <c r="I906" i="2"/>
  <c r="H894" i="2"/>
  <c r="I894" i="2"/>
  <c r="H882" i="2"/>
  <c r="I882" i="2"/>
  <c r="H870" i="2"/>
  <c r="I870" i="2"/>
  <c r="H858" i="2"/>
  <c r="I858" i="2"/>
  <c r="H846" i="2"/>
  <c r="J846" i="2" s="1"/>
  <c r="I846" i="2"/>
  <c r="H834" i="2"/>
  <c r="J834" i="2" s="1"/>
  <c r="I834" i="2"/>
  <c r="H822" i="2"/>
  <c r="I822" i="2"/>
  <c r="H810" i="2"/>
  <c r="J810" i="2" s="1"/>
  <c r="I810" i="2"/>
  <c r="H798" i="2"/>
  <c r="I798" i="2"/>
  <c r="H786" i="2"/>
  <c r="J786" i="2" s="1"/>
  <c r="I786" i="2"/>
  <c r="H774" i="2"/>
  <c r="I774" i="2"/>
  <c r="H762" i="2"/>
  <c r="I762" i="2"/>
  <c r="H750" i="2"/>
  <c r="I750" i="2"/>
  <c r="H738" i="2"/>
  <c r="I738" i="2"/>
  <c r="H726" i="2"/>
  <c r="I726" i="2"/>
  <c r="H714" i="2"/>
  <c r="J714" i="2" s="1"/>
  <c r="I714" i="2"/>
  <c r="H702" i="2"/>
  <c r="I702" i="2"/>
  <c r="H690" i="2"/>
  <c r="I690" i="2"/>
  <c r="H678" i="2"/>
  <c r="I678" i="2"/>
  <c r="H666" i="2"/>
  <c r="I666" i="2"/>
  <c r="H654" i="2"/>
  <c r="I654" i="2"/>
  <c r="H642" i="2"/>
  <c r="I642" i="2"/>
  <c r="H630" i="2"/>
  <c r="I630" i="2"/>
  <c r="H618" i="2"/>
  <c r="J618" i="2" s="1"/>
  <c r="I618" i="2"/>
  <c r="H606" i="2"/>
  <c r="I606" i="2"/>
  <c r="H594" i="2"/>
  <c r="I594" i="2"/>
  <c r="H582" i="2"/>
  <c r="I582" i="2"/>
  <c r="H570" i="2"/>
  <c r="I570" i="2"/>
  <c r="H558" i="2"/>
  <c r="J558" i="2" s="1"/>
  <c r="I558" i="2"/>
  <c r="H546" i="2"/>
  <c r="J546" i="2" s="1"/>
  <c r="I546" i="2"/>
  <c r="H534" i="2"/>
  <c r="I534" i="2"/>
  <c r="H522" i="2"/>
  <c r="J522" i="2" s="1"/>
  <c r="I522" i="2"/>
  <c r="H510" i="2"/>
  <c r="I510" i="2"/>
  <c r="H498" i="2"/>
  <c r="J498" i="2" s="1"/>
  <c r="I498" i="2"/>
  <c r="H486" i="2"/>
  <c r="I486" i="2"/>
  <c r="H474" i="2"/>
  <c r="I474" i="2"/>
  <c r="H462" i="2"/>
  <c r="J462" i="2" s="1"/>
  <c r="I462" i="2"/>
  <c r="H450" i="2"/>
  <c r="J450" i="2" s="1"/>
  <c r="I450" i="2"/>
  <c r="H438" i="2"/>
  <c r="J438" i="2" s="1"/>
  <c r="I438" i="2"/>
  <c r="H426" i="2"/>
  <c r="I426" i="2"/>
  <c r="H414" i="2"/>
  <c r="I414" i="2"/>
  <c r="H402" i="2"/>
  <c r="I402" i="2"/>
  <c r="H390" i="2"/>
  <c r="I390" i="2"/>
  <c r="H378" i="2"/>
  <c r="J378" i="2" s="1"/>
  <c r="I378" i="2"/>
  <c r="H366" i="2"/>
  <c r="I366" i="2"/>
  <c r="H354" i="2"/>
  <c r="J354" i="2" s="1"/>
  <c r="I354" i="2"/>
  <c r="H342" i="2"/>
  <c r="I342" i="2"/>
  <c r="H330" i="2"/>
  <c r="I330" i="2"/>
  <c r="H318" i="2"/>
  <c r="J318" i="2" s="1"/>
  <c r="I318" i="2"/>
  <c r="H306" i="2"/>
  <c r="I306" i="2"/>
  <c r="H294" i="2"/>
  <c r="I294" i="2"/>
  <c r="H282" i="2"/>
  <c r="I282" i="2"/>
  <c r="H270" i="2"/>
  <c r="I270" i="2"/>
  <c r="H258" i="2"/>
  <c r="J258" i="2" s="1"/>
  <c r="I258" i="2"/>
  <c r="H246" i="2"/>
  <c r="J246" i="2" s="1"/>
  <c r="I246" i="2"/>
  <c r="H234" i="2"/>
  <c r="I234" i="2"/>
  <c r="H222" i="2"/>
  <c r="I222" i="2"/>
  <c r="H210" i="2"/>
  <c r="I210" i="2"/>
  <c r="H198" i="2"/>
  <c r="I198" i="2"/>
  <c r="H186" i="2"/>
  <c r="J186" i="2" s="1"/>
  <c r="I186" i="2"/>
  <c r="H174" i="2"/>
  <c r="I174" i="2"/>
  <c r="H162" i="2"/>
  <c r="J162" i="2" s="1"/>
  <c r="I162" i="2"/>
  <c r="H150" i="2"/>
  <c r="I150" i="2"/>
  <c r="H138" i="2"/>
  <c r="I138" i="2"/>
  <c r="H126" i="2"/>
  <c r="I126" i="2"/>
  <c r="H114" i="2"/>
  <c r="I114" i="2"/>
  <c r="H102" i="2"/>
  <c r="I102" i="2"/>
  <c r="H90" i="2"/>
  <c r="I90" i="2"/>
  <c r="H78" i="2"/>
  <c r="I78" i="2"/>
  <c r="H66" i="2"/>
  <c r="I66" i="2"/>
  <c r="H54" i="2"/>
  <c r="J54" i="2" s="1"/>
  <c r="I54" i="2"/>
  <c r="H42" i="2"/>
  <c r="I42" i="2"/>
  <c r="H30" i="2"/>
  <c r="I30" i="2"/>
  <c r="H18" i="2"/>
  <c r="I18" i="2"/>
  <c r="H6" i="2"/>
  <c r="I6" i="2"/>
  <c r="H3139" i="2"/>
  <c r="J3139" i="2" s="1"/>
  <c r="I3139" i="2"/>
  <c r="H1300" i="2"/>
  <c r="I1300" i="2"/>
  <c r="H1288" i="2"/>
  <c r="I1288" i="2"/>
  <c r="H1276" i="2"/>
  <c r="I1276" i="2"/>
  <c r="H1264" i="2"/>
  <c r="J1264" i="2" s="1"/>
  <c r="I1264" i="2"/>
  <c r="H1252" i="2"/>
  <c r="J1252" i="2" s="1"/>
  <c r="I1252" i="2"/>
  <c r="H1240" i="2"/>
  <c r="I1240" i="2"/>
  <c r="H1228" i="2"/>
  <c r="I1228" i="2"/>
  <c r="H1216" i="2"/>
  <c r="I1216" i="2"/>
  <c r="H1204" i="2"/>
  <c r="J1204" i="2" s="1"/>
  <c r="I1204" i="2"/>
  <c r="H1192" i="2"/>
  <c r="I1192" i="2"/>
  <c r="H1180" i="2"/>
  <c r="I1180" i="2"/>
  <c r="H1168" i="2"/>
  <c r="I1168" i="2"/>
  <c r="H1156" i="2"/>
  <c r="I1156" i="2"/>
  <c r="H1144" i="2"/>
  <c r="I1144" i="2"/>
  <c r="H1132" i="2"/>
  <c r="I1132" i="2"/>
  <c r="H1120" i="2"/>
  <c r="I1120" i="2"/>
  <c r="H1108" i="2"/>
  <c r="I1108" i="2"/>
  <c r="H1096" i="2"/>
  <c r="J1096" i="2" s="1"/>
  <c r="I1096" i="2"/>
  <c r="H1084" i="2"/>
  <c r="I1084" i="2"/>
  <c r="H1072" i="2"/>
  <c r="I1072" i="2"/>
  <c r="H1060" i="2"/>
  <c r="I1060" i="2"/>
  <c r="H1048" i="2"/>
  <c r="I1048" i="2"/>
  <c r="H1036" i="2"/>
  <c r="I1036" i="2"/>
  <c r="H1024" i="2"/>
  <c r="I1024" i="2"/>
  <c r="H1012" i="2"/>
  <c r="I1012" i="2"/>
  <c r="H1000" i="2"/>
  <c r="I1000" i="2"/>
  <c r="H988" i="2"/>
  <c r="I988" i="2"/>
  <c r="H976" i="2"/>
  <c r="I976" i="2"/>
  <c r="H964" i="2"/>
  <c r="I964" i="2"/>
  <c r="H952" i="2"/>
  <c r="I952" i="2"/>
  <c r="H940" i="2"/>
  <c r="J940" i="2" s="1"/>
  <c r="I940" i="2"/>
  <c r="H928" i="2"/>
  <c r="I928" i="2"/>
  <c r="H916" i="2"/>
  <c r="I916" i="2"/>
  <c r="H904" i="2"/>
  <c r="I904" i="2"/>
  <c r="H892" i="2"/>
  <c r="I892" i="2"/>
  <c r="H880" i="2"/>
  <c r="I880" i="2"/>
  <c r="H868" i="2"/>
  <c r="I868" i="2"/>
  <c r="H856" i="2"/>
  <c r="I856" i="2"/>
  <c r="H844" i="2"/>
  <c r="J844" i="2" s="1"/>
  <c r="I844" i="2"/>
  <c r="H832" i="2"/>
  <c r="I832" i="2"/>
  <c r="H820" i="2"/>
  <c r="I820" i="2"/>
  <c r="H808" i="2"/>
  <c r="I808" i="2"/>
  <c r="H796" i="2"/>
  <c r="I796" i="2"/>
  <c r="H784" i="2"/>
  <c r="J784" i="2" s="1"/>
  <c r="I784" i="2"/>
  <c r="H772" i="2"/>
  <c r="I772" i="2"/>
  <c r="H760" i="2"/>
  <c r="J760" i="2" s="1"/>
  <c r="I760" i="2"/>
  <c r="H748" i="2"/>
  <c r="I748" i="2"/>
  <c r="H736" i="2"/>
  <c r="I736" i="2"/>
  <c r="H724" i="2"/>
  <c r="I724" i="2"/>
  <c r="H712" i="2"/>
  <c r="J712" i="2" s="1"/>
  <c r="I712" i="2"/>
  <c r="H700" i="2"/>
  <c r="I700" i="2"/>
  <c r="H688" i="2"/>
  <c r="J688" i="2" s="1"/>
  <c r="I688" i="2"/>
  <c r="H676" i="2"/>
  <c r="I676" i="2"/>
  <c r="H664" i="2"/>
  <c r="I664" i="2"/>
  <c r="H652" i="2"/>
  <c r="I652" i="2"/>
  <c r="H640" i="2"/>
  <c r="I640" i="2"/>
  <c r="H628" i="2"/>
  <c r="I628" i="2"/>
  <c r="H616" i="2"/>
  <c r="J616" i="2" s="1"/>
  <c r="I616" i="2"/>
  <c r="H604" i="2"/>
  <c r="I604" i="2"/>
  <c r="H592" i="2"/>
  <c r="I592" i="2"/>
  <c r="H580" i="2"/>
  <c r="I580" i="2"/>
  <c r="H568" i="2"/>
  <c r="J568" i="2" s="1"/>
  <c r="I568" i="2"/>
  <c r="H556" i="2"/>
  <c r="I556" i="2"/>
  <c r="H544" i="2"/>
  <c r="I544" i="2"/>
  <c r="H532" i="2"/>
  <c r="J532" i="2" s="1"/>
  <c r="I532" i="2"/>
  <c r="H520" i="2"/>
  <c r="I520" i="2"/>
  <c r="H508" i="2"/>
  <c r="I508" i="2"/>
  <c r="H496" i="2"/>
  <c r="J496" i="2" s="1"/>
  <c r="I496" i="2"/>
  <c r="H484" i="2"/>
  <c r="I484" i="2"/>
  <c r="H472" i="2"/>
  <c r="I472" i="2"/>
  <c r="H460" i="2"/>
  <c r="I460" i="2"/>
  <c r="H448" i="2"/>
  <c r="I448" i="2"/>
  <c r="H436" i="2"/>
  <c r="I436" i="2"/>
  <c r="H424" i="2"/>
  <c r="I424" i="2"/>
  <c r="H412" i="2"/>
  <c r="J412" i="2" s="1"/>
  <c r="I412" i="2"/>
  <c r="H400" i="2"/>
  <c r="I400" i="2"/>
  <c r="H388" i="2"/>
  <c r="I388" i="2"/>
  <c r="H376" i="2"/>
  <c r="J376" i="2" s="1"/>
  <c r="I376" i="2"/>
  <c r="H364" i="2"/>
  <c r="I364" i="2"/>
  <c r="H352" i="2"/>
  <c r="J352" i="2" s="1"/>
  <c r="I352" i="2"/>
  <c r="H340" i="2"/>
  <c r="I340" i="2"/>
  <c r="H328" i="2"/>
  <c r="I328" i="2"/>
  <c r="H316" i="2"/>
  <c r="J316" i="2" s="1"/>
  <c r="I316" i="2"/>
  <c r="H304" i="2"/>
  <c r="I304" i="2"/>
  <c r="H292" i="2"/>
  <c r="I292" i="2"/>
  <c r="H280" i="2"/>
  <c r="I280" i="2"/>
  <c r="H268" i="2"/>
  <c r="I268" i="2"/>
  <c r="H256" i="2"/>
  <c r="J256" i="2" s="1"/>
  <c r="I256" i="2"/>
  <c r="H244" i="2"/>
  <c r="J244" i="2" s="1"/>
  <c r="I244" i="2"/>
  <c r="H232" i="2"/>
  <c r="I232" i="2"/>
  <c r="H220" i="2"/>
  <c r="I220" i="2"/>
  <c r="H208" i="2"/>
  <c r="I208" i="2"/>
  <c r="H196" i="2"/>
  <c r="I196" i="2"/>
  <c r="H184" i="2"/>
  <c r="I184" i="2"/>
  <c r="H172" i="2"/>
  <c r="I172" i="2"/>
  <c r="H160" i="2"/>
  <c r="J160" i="2" s="1"/>
  <c r="I160" i="2"/>
  <c r="H148" i="2"/>
  <c r="I148" i="2"/>
  <c r="H136" i="2"/>
  <c r="I136" i="2"/>
  <c r="H124" i="2"/>
  <c r="J124" i="2" s="1"/>
  <c r="I124" i="2"/>
  <c r="H112" i="2"/>
  <c r="I112" i="2"/>
  <c r="H100" i="2"/>
  <c r="I100" i="2"/>
  <c r="H88" i="2"/>
  <c r="J88" i="2" s="1"/>
  <c r="I88" i="2"/>
  <c r="H76" i="2"/>
  <c r="I76" i="2"/>
  <c r="H64" i="2"/>
  <c r="I64" i="2"/>
  <c r="H52" i="2"/>
  <c r="J52" i="2" s="1"/>
  <c r="I52" i="2"/>
  <c r="H40" i="2"/>
  <c r="I40" i="2"/>
  <c r="H28" i="2"/>
  <c r="I28" i="2"/>
  <c r="H16" i="2"/>
  <c r="I16" i="2"/>
  <c r="H4" i="2"/>
  <c r="I4" i="2"/>
  <c r="H3137" i="2"/>
  <c r="J3137" i="2" s="1"/>
  <c r="I3137" i="2"/>
  <c r="H123" i="2"/>
  <c r="I123" i="2"/>
  <c r="H111" i="2"/>
  <c r="J111" i="2" s="1"/>
  <c r="I111" i="2"/>
  <c r="H99" i="2"/>
  <c r="I99" i="2"/>
  <c r="H87" i="2"/>
  <c r="I87" i="2"/>
  <c r="H75" i="2"/>
  <c r="J75" i="2" s="1"/>
  <c r="I75" i="2"/>
  <c r="H63" i="2"/>
  <c r="J63" i="2" s="1"/>
  <c r="I63" i="2"/>
  <c r="H51" i="2"/>
  <c r="I51" i="2"/>
  <c r="H39" i="2"/>
  <c r="J39" i="2" s="1"/>
  <c r="I39" i="2"/>
  <c r="H27" i="2"/>
  <c r="J27" i="2" s="1"/>
  <c r="I27" i="2"/>
  <c r="H15" i="2"/>
  <c r="J15" i="2" s="1"/>
  <c r="I15" i="2"/>
  <c r="H3" i="2"/>
  <c r="J3" i="2" s="1"/>
  <c r="I3" i="2"/>
  <c r="H3136" i="2"/>
  <c r="I3136" i="2"/>
  <c r="H1214" i="2"/>
  <c r="I1214" i="2"/>
  <c r="H1202" i="2"/>
  <c r="I1202" i="2"/>
  <c r="H1190" i="2"/>
  <c r="I1190" i="2"/>
  <c r="H1178" i="2"/>
  <c r="I1178" i="2"/>
  <c r="H1166" i="2"/>
  <c r="J1166" i="2" s="1"/>
  <c r="I1166" i="2"/>
  <c r="H1154" i="2"/>
  <c r="I1154" i="2"/>
  <c r="H1142" i="2"/>
  <c r="I1142" i="2"/>
  <c r="H1130" i="2"/>
  <c r="I1130" i="2"/>
  <c r="H1118" i="2"/>
  <c r="I1118" i="2"/>
  <c r="H1106" i="2"/>
  <c r="J1106" i="2" s="1"/>
  <c r="I1106" i="2"/>
  <c r="H1094" i="2"/>
  <c r="J1094" i="2" s="1"/>
  <c r="I1094" i="2"/>
  <c r="H1082" i="2"/>
  <c r="I1082" i="2"/>
  <c r="H1070" i="2"/>
  <c r="I1070" i="2"/>
  <c r="H1058" i="2"/>
  <c r="I1058" i="2"/>
  <c r="H1046" i="2"/>
  <c r="J1046" i="2" s="1"/>
  <c r="I1046" i="2"/>
  <c r="H1034" i="2"/>
  <c r="I1034" i="2"/>
  <c r="H1022" i="2"/>
  <c r="I1022" i="2"/>
  <c r="H1010" i="2"/>
  <c r="I1010" i="2"/>
  <c r="H998" i="2"/>
  <c r="I998" i="2"/>
  <c r="H986" i="2"/>
  <c r="I986" i="2"/>
  <c r="H974" i="2"/>
  <c r="I974" i="2"/>
  <c r="H962" i="2"/>
  <c r="I962" i="2"/>
  <c r="H950" i="2"/>
  <c r="I950" i="2"/>
  <c r="H938" i="2"/>
  <c r="I938" i="2"/>
  <c r="H926" i="2"/>
  <c r="I926" i="2"/>
  <c r="H914" i="2"/>
  <c r="I914" i="2"/>
  <c r="H902" i="2"/>
  <c r="I902" i="2"/>
  <c r="H890" i="2"/>
  <c r="I890" i="2"/>
  <c r="H878" i="2"/>
  <c r="I878" i="2"/>
  <c r="H866" i="2"/>
  <c r="I866" i="2"/>
  <c r="H854" i="2"/>
  <c r="I854" i="2"/>
  <c r="H842" i="2"/>
  <c r="J842" i="2" s="1"/>
  <c r="I842" i="2"/>
  <c r="H830" i="2"/>
  <c r="I830" i="2"/>
  <c r="H818" i="2"/>
  <c r="I818" i="2"/>
  <c r="H806" i="2"/>
  <c r="J806" i="2" s="1"/>
  <c r="I806" i="2"/>
  <c r="H794" i="2"/>
  <c r="J794" i="2" s="1"/>
  <c r="I794" i="2"/>
  <c r="H782" i="2"/>
  <c r="J782" i="2" s="1"/>
  <c r="I782" i="2"/>
  <c r="H770" i="2"/>
  <c r="I770" i="2"/>
  <c r="H758" i="2"/>
  <c r="J758" i="2" s="1"/>
  <c r="I758" i="2"/>
  <c r="H746" i="2"/>
  <c r="I746" i="2"/>
  <c r="H734" i="2"/>
  <c r="I734" i="2"/>
  <c r="H722" i="2"/>
  <c r="I722" i="2"/>
  <c r="H710" i="2"/>
  <c r="I710" i="2"/>
  <c r="H698" i="2"/>
  <c r="I698" i="2"/>
  <c r="H686" i="2"/>
  <c r="I686" i="2"/>
  <c r="H674" i="2"/>
  <c r="I674" i="2"/>
  <c r="H662" i="2"/>
  <c r="I662" i="2"/>
  <c r="H650" i="2"/>
  <c r="I650" i="2"/>
  <c r="H638" i="2"/>
  <c r="I638" i="2"/>
  <c r="H626" i="2"/>
  <c r="I626" i="2"/>
  <c r="H614" i="2"/>
  <c r="J614" i="2" s="1"/>
  <c r="I614" i="2"/>
  <c r="H602" i="2"/>
  <c r="I602" i="2"/>
  <c r="H590" i="2"/>
  <c r="I590" i="2"/>
  <c r="H578" i="2"/>
  <c r="J578" i="2" s="1"/>
  <c r="I578" i="2"/>
  <c r="H566" i="2"/>
  <c r="J566" i="2" s="1"/>
  <c r="I566" i="2"/>
  <c r="H554" i="2"/>
  <c r="I554" i="2"/>
  <c r="H542" i="2"/>
  <c r="J542" i="2" s="1"/>
  <c r="I542" i="2"/>
  <c r="H530" i="2"/>
  <c r="J530" i="2" s="1"/>
  <c r="I530" i="2"/>
  <c r="H518" i="2"/>
  <c r="I518" i="2"/>
  <c r="H506" i="2"/>
  <c r="I506" i="2"/>
  <c r="H494" i="2"/>
  <c r="J494" i="2" s="1"/>
  <c r="I494" i="2"/>
  <c r="H482" i="2"/>
  <c r="I482" i="2"/>
  <c r="H470" i="2"/>
  <c r="I470" i="2"/>
  <c r="H458" i="2"/>
  <c r="J458" i="2" s="1"/>
  <c r="I458" i="2"/>
  <c r="H446" i="2"/>
  <c r="J446" i="2" s="1"/>
  <c r="I446" i="2"/>
  <c r="H434" i="2"/>
  <c r="I434" i="2"/>
  <c r="H422" i="2"/>
  <c r="I422" i="2"/>
  <c r="H410" i="2"/>
  <c r="J410" i="2" s="1"/>
  <c r="I410" i="2"/>
  <c r="H398" i="2"/>
  <c r="I398" i="2"/>
  <c r="H386" i="2"/>
  <c r="J386" i="2" s="1"/>
  <c r="I386" i="2"/>
  <c r="H374" i="2"/>
  <c r="I374" i="2"/>
  <c r="H362" i="2"/>
  <c r="I362" i="2"/>
  <c r="H350" i="2"/>
  <c r="J350" i="2" s="1"/>
  <c r="I350" i="2"/>
  <c r="H338" i="2"/>
  <c r="I338" i="2"/>
  <c r="H326" i="2"/>
  <c r="I326" i="2"/>
  <c r="H314" i="2"/>
  <c r="J314" i="2" s="1"/>
  <c r="I314" i="2"/>
  <c r="H302" i="2"/>
  <c r="J302" i="2" s="1"/>
  <c r="I302" i="2"/>
  <c r="H290" i="2"/>
  <c r="I290" i="2"/>
  <c r="H278" i="2"/>
  <c r="I278" i="2"/>
  <c r="H266" i="2"/>
  <c r="I266" i="2"/>
  <c r="H254" i="2"/>
  <c r="I254" i="2"/>
  <c r="H242" i="2"/>
  <c r="I242" i="2"/>
  <c r="H230" i="2"/>
  <c r="I230" i="2"/>
  <c r="H218" i="2"/>
  <c r="I218" i="2"/>
  <c r="H206" i="2"/>
  <c r="I206" i="2"/>
  <c r="H194" i="2"/>
  <c r="I194" i="2"/>
  <c r="H182" i="2"/>
  <c r="J182" i="2" s="1"/>
  <c r="I182" i="2"/>
  <c r="H170" i="2"/>
  <c r="J170" i="2" s="1"/>
  <c r="I170" i="2"/>
  <c r="H158" i="2"/>
  <c r="I158" i="2"/>
  <c r="H146" i="2"/>
  <c r="J146" i="2" s="1"/>
  <c r="I146" i="2"/>
  <c r="H134" i="2"/>
  <c r="I134" i="2"/>
  <c r="H122" i="2"/>
  <c r="I122" i="2"/>
  <c r="H110" i="2"/>
  <c r="I110" i="2"/>
  <c r="H98" i="2"/>
  <c r="I98" i="2"/>
  <c r="H86" i="2"/>
  <c r="J86" i="2" s="1"/>
  <c r="I86" i="2"/>
  <c r="H74" i="2"/>
  <c r="I74" i="2"/>
  <c r="H62" i="2"/>
  <c r="I62" i="2"/>
  <c r="H50" i="2"/>
  <c r="J50" i="2" s="1"/>
  <c r="I50" i="2"/>
  <c r="H38" i="2"/>
  <c r="I38" i="2"/>
  <c r="H26" i="2"/>
  <c r="I26" i="2"/>
  <c r="H14" i="2"/>
  <c r="I14" i="2"/>
  <c r="H2" i="2"/>
  <c r="I2" i="2"/>
  <c r="H3135" i="2"/>
  <c r="J3135" i="2" s="1"/>
  <c r="I3135" i="2"/>
  <c r="H169" i="2"/>
  <c r="I169" i="2"/>
  <c r="H157" i="2"/>
  <c r="I157" i="2"/>
  <c r="H145" i="2"/>
  <c r="I145" i="2"/>
  <c r="H133" i="2"/>
  <c r="I133" i="2"/>
  <c r="H121" i="2"/>
  <c r="J121" i="2" s="1"/>
  <c r="I121" i="2"/>
  <c r="H109" i="2"/>
  <c r="J109" i="2" s="1"/>
  <c r="I109" i="2"/>
  <c r="H97" i="2"/>
  <c r="I97" i="2"/>
  <c r="H85" i="2"/>
  <c r="I85" i="2"/>
  <c r="H73" i="2"/>
  <c r="I73" i="2"/>
  <c r="H61" i="2"/>
  <c r="I61" i="2"/>
  <c r="H49" i="2"/>
  <c r="I49" i="2"/>
  <c r="H37" i="2"/>
  <c r="J37" i="2" s="1"/>
  <c r="I37" i="2"/>
  <c r="H25" i="2"/>
  <c r="J25" i="2" s="1"/>
  <c r="I25" i="2"/>
  <c r="H13" i="2"/>
  <c r="J13" i="2" s="1"/>
  <c r="I13" i="2"/>
  <c r="H3146" i="2"/>
  <c r="I3146" i="2"/>
  <c r="H3134" i="2"/>
  <c r="I3134" i="2"/>
  <c r="H1116" i="2"/>
  <c r="I1116" i="2"/>
  <c r="H1104" i="2"/>
  <c r="I1104" i="2"/>
  <c r="H1092" i="2"/>
  <c r="J1092" i="2" s="1"/>
  <c r="I1092" i="2"/>
  <c r="H1080" i="2"/>
  <c r="I1080" i="2"/>
  <c r="H1068" i="2"/>
  <c r="I1068" i="2"/>
  <c r="H1056" i="2"/>
  <c r="I1056" i="2"/>
  <c r="H1044" i="2"/>
  <c r="I1044" i="2"/>
  <c r="H1032" i="2"/>
  <c r="I1032" i="2"/>
  <c r="H1020" i="2"/>
  <c r="I1020" i="2"/>
  <c r="H1008" i="2"/>
  <c r="I1008" i="2"/>
  <c r="H996" i="2"/>
  <c r="I996" i="2"/>
  <c r="H984" i="2"/>
  <c r="J984" i="2" s="1"/>
  <c r="I984" i="2"/>
  <c r="H972" i="2"/>
  <c r="I972" i="2"/>
  <c r="H960" i="2"/>
  <c r="I960" i="2"/>
  <c r="H948" i="2"/>
  <c r="I948" i="2"/>
  <c r="H936" i="2"/>
  <c r="I936" i="2"/>
  <c r="H924" i="2"/>
  <c r="I924" i="2"/>
  <c r="H912" i="2"/>
  <c r="J912" i="2" s="1"/>
  <c r="I912" i="2"/>
  <c r="H900" i="2"/>
  <c r="I900" i="2"/>
  <c r="H888" i="2"/>
  <c r="I888" i="2"/>
  <c r="H876" i="2"/>
  <c r="I876" i="2"/>
  <c r="H864" i="2"/>
  <c r="I864" i="2"/>
  <c r="H852" i="2"/>
  <c r="I852" i="2"/>
  <c r="H840" i="2"/>
  <c r="J840" i="2" s="1"/>
  <c r="I840" i="2"/>
  <c r="H828" i="2"/>
  <c r="I828" i="2"/>
  <c r="H816" i="2"/>
  <c r="I816" i="2"/>
  <c r="H804" i="2"/>
  <c r="J804" i="2" s="1"/>
  <c r="I804" i="2"/>
  <c r="H792" i="2"/>
  <c r="I792" i="2"/>
  <c r="H780" i="2"/>
  <c r="J780" i="2" s="1"/>
  <c r="I780" i="2"/>
  <c r="H768" i="2"/>
  <c r="I768" i="2"/>
  <c r="H756" i="2"/>
  <c r="J756" i="2" s="1"/>
  <c r="I756" i="2"/>
  <c r="H744" i="2"/>
  <c r="I744" i="2"/>
  <c r="H732" i="2"/>
  <c r="I732" i="2"/>
  <c r="H720" i="2"/>
  <c r="I720" i="2"/>
  <c r="H708" i="2"/>
  <c r="I708" i="2"/>
  <c r="H696" i="2"/>
  <c r="I696" i="2"/>
  <c r="H684" i="2"/>
  <c r="I684" i="2"/>
  <c r="H672" i="2"/>
  <c r="I672" i="2"/>
  <c r="H660" i="2"/>
  <c r="I660" i="2"/>
  <c r="H648" i="2"/>
  <c r="I648" i="2"/>
  <c r="H636" i="2"/>
  <c r="I636" i="2"/>
  <c r="H624" i="2"/>
  <c r="I624" i="2"/>
  <c r="H612" i="2"/>
  <c r="J612" i="2" s="1"/>
  <c r="I612" i="2"/>
  <c r="H600" i="2"/>
  <c r="I600" i="2"/>
  <c r="H588" i="2"/>
  <c r="I588" i="2"/>
  <c r="H576" i="2"/>
  <c r="J576" i="2" s="1"/>
  <c r="I576" i="2"/>
  <c r="H564" i="2"/>
  <c r="J564" i="2" s="1"/>
  <c r="I564" i="2"/>
  <c r="H552" i="2"/>
  <c r="I552" i="2"/>
  <c r="H540" i="2"/>
  <c r="I540" i="2"/>
  <c r="H528" i="2"/>
  <c r="J528" i="2" s="1"/>
  <c r="I528" i="2"/>
  <c r="H516" i="2"/>
  <c r="I516" i="2"/>
  <c r="H504" i="2"/>
  <c r="I504" i="2"/>
  <c r="H492" i="2"/>
  <c r="I492" i="2"/>
  <c r="H480" i="2"/>
  <c r="I480" i="2"/>
  <c r="H468" i="2"/>
  <c r="I468" i="2"/>
  <c r="H456" i="2"/>
  <c r="I456" i="2"/>
  <c r="H444" i="2"/>
  <c r="I444" i="2"/>
  <c r="H432" i="2"/>
  <c r="I432" i="2"/>
  <c r="H420" i="2"/>
  <c r="I420" i="2"/>
  <c r="H408" i="2"/>
  <c r="J408" i="2" s="1"/>
  <c r="I408" i="2"/>
  <c r="H396" i="2"/>
  <c r="I396" i="2"/>
  <c r="H384" i="2"/>
  <c r="I384" i="2"/>
  <c r="H372" i="2"/>
  <c r="I372" i="2"/>
  <c r="H360" i="2"/>
  <c r="I360" i="2"/>
  <c r="H348" i="2"/>
  <c r="J348" i="2" s="1"/>
  <c r="I348" i="2"/>
  <c r="H336" i="2"/>
  <c r="I336" i="2"/>
  <c r="H324" i="2"/>
  <c r="I324" i="2"/>
  <c r="H312" i="2"/>
  <c r="I312" i="2"/>
  <c r="H300" i="2"/>
  <c r="I300" i="2"/>
  <c r="H288" i="2"/>
  <c r="I288" i="2"/>
  <c r="H276" i="2"/>
  <c r="I276" i="2"/>
  <c r="H264" i="2"/>
  <c r="I264" i="2"/>
  <c r="H252" i="2"/>
  <c r="J252" i="2" s="1"/>
  <c r="I252" i="2"/>
  <c r="H240" i="2"/>
  <c r="I240" i="2"/>
  <c r="H228" i="2"/>
  <c r="I228" i="2"/>
  <c r="H216" i="2"/>
  <c r="I216" i="2"/>
  <c r="H204" i="2"/>
  <c r="I204" i="2"/>
  <c r="H192" i="2"/>
  <c r="J192" i="2" s="1"/>
  <c r="I192" i="2"/>
  <c r="H180" i="2"/>
  <c r="I180" i="2"/>
  <c r="H168" i="2"/>
  <c r="I168" i="2"/>
  <c r="H156" i="2"/>
  <c r="I156" i="2"/>
  <c r="H144" i="2"/>
  <c r="J144" i="2" s="1"/>
  <c r="I144" i="2"/>
  <c r="H132" i="2"/>
  <c r="I132" i="2"/>
  <c r="H120" i="2"/>
  <c r="I120" i="2"/>
  <c r="H108" i="2"/>
  <c r="I108" i="2"/>
  <c r="H96" i="2"/>
  <c r="J96" i="2" s="1"/>
  <c r="I96" i="2"/>
  <c r="H84" i="2"/>
  <c r="J84" i="2" s="1"/>
  <c r="I84" i="2"/>
  <c r="H72" i="2"/>
  <c r="I72" i="2"/>
  <c r="H60" i="2"/>
  <c r="I60" i="2"/>
  <c r="H48" i="2"/>
  <c r="I48" i="2"/>
  <c r="H36" i="2"/>
  <c r="I36" i="2"/>
  <c r="H24" i="2"/>
  <c r="I24" i="2"/>
  <c r="H12" i="2"/>
  <c r="I12" i="2"/>
  <c r="H3145" i="2"/>
  <c r="I3145" i="2"/>
  <c r="H1343" i="2"/>
  <c r="I1343" i="2"/>
  <c r="H1331" i="2"/>
  <c r="I1331" i="2"/>
  <c r="H1319" i="2"/>
  <c r="I1319" i="2"/>
  <c r="H1307" i="2"/>
  <c r="I1307" i="2"/>
  <c r="H1295" i="2"/>
  <c r="J1295" i="2" s="1"/>
  <c r="I1295" i="2"/>
  <c r="H1283" i="2"/>
  <c r="J1283" i="2" s="1"/>
  <c r="I1283" i="2"/>
  <c r="H1271" i="2"/>
  <c r="I1271" i="2"/>
  <c r="H1259" i="2"/>
  <c r="I1259" i="2"/>
  <c r="H1247" i="2"/>
  <c r="I1247" i="2"/>
  <c r="H1235" i="2"/>
  <c r="I1235" i="2"/>
  <c r="H1223" i="2"/>
  <c r="I1223" i="2"/>
  <c r="H1211" i="2"/>
  <c r="I1211" i="2"/>
  <c r="H1199" i="2"/>
  <c r="I1199" i="2"/>
  <c r="H1187" i="2"/>
  <c r="J1187" i="2" s="1"/>
  <c r="I1187" i="2"/>
  <c r="H1175" i="2"/>
  <c r="I1175" i="2"/>
  <c r="H1163" i="2"/>
  <c r="I1163" i="2"/>
  <c r="H1151" i="2"/>
  <c r="J1151" i="2" s="1"/>
  <c r="I1151" i="2"/>
  <c r="H1139" i="2"/>
  <c r="I1139" i="2"/>
  <c r="H1127" i="2"/>
  <c r="J1127" i="2" s="1"/>
  <c r="I1127" i="2"/>
  <c r="H1115" i="2"/>
  <c r="J1115" i="2" s="1"/>
  <c r="I1115" i="2"/>
  <c r="H1103" i="2"/>
  <c r="I1103" i="2"/>
  <c r="H1091" i="2"/>
  <c r="I1091" i="2"/>
  <c r="H1079" i="2"/>
  <c r="J1079" i="2" s="1"/>
  <c r="I1079" i="2"/>
  <c r="H1067" i="2"/>
  <c r="I1067" i="2"/>
  <c r="H1055" i="2"/>
  <c r="I1055" i="2"/>
  <c r="H1043" i="2"/>
  <c r="I1043" i="2"/>
  <c r="H1031" i="2"/>
  <c r="I1031" i="2"/>
  <c r="H1019" i="2"/>
  <c r="I1019" i="2"/>
  <c r="H1007" i="2"/>
  <c r="J1007" i="2" s="1"/>
  <c r="I1007" i="2"/>
  <c r="H995" i="2"/>
  <c r="I995" i="2"/>
  <c r="H983" i="2"/>
  <c r="I983" i="2"/>
  <c r="H971" i="2"/>
  <c r="J971" i="2" s="1"/>
  <c r="I971" i="2"/>
  <c r="H959" i="2"/>
  <c r="J959" i="2" s="1"/>
  <c r="I959" i="2"/>
  <c r="H947" i="2"/>
  <c r="J947" i="2" s="1"/>
  <c r="I947" i="2"/>
  <c r="H935" i="2"/>
  <c r="I935" i="2"/>
  <c r="H923" i="2"/>
  <c r="J923" i="2" s="1"/>
  <c r="I923" i="2"/>
  <c r="H911" i="2"/>
  <c r="I911" i="2"/>
  <c r="H899" i="2"/>
  <c r="I899" i="2"/>
  <c r="H887" i="2"/>
  <c r="I887" i="2"/>
  <c r="H875" i="2"/>
  <c r="J875" i="2" s="1"/>
  <c r="I875" i="2"/>
  <c r="H863" i="2"/>
  <c r="I863" i="2"/>
  <c r="H851" i="2"/>
  <c r="I851" i="2"/>
  <c r="H839" i="2"/>
  <c r="I839" i="2"/>
  <c r="H827" i="2"/>
  <c r="I827" i="2"/>
  <c r="H815" i="2"/>
  <c r="J815" i="2" s="1"/>
  <c r="I815" i="2"/>
  <c r="H803" i="2"/>
  <c r="I803" i="2"/>
  <c r="H791" i="2"/>
  <c r="I791" i="2"/>
  <c r="H779" i="2"/>
  <c r="I779" i="2"/>
  <c r="H767" i="2"/>
  <c r="I767" i="2"/>
  <c r="H755" i="2"/>
  <c r="I755" i="2"/>
  <c r="H743" i="2"/>
  <c r="J743" i="2" s="1"/>
  <c r="I743" i="2"/>
  <c r="H731" i="2"/>
  <c r="J731" i="2" s="1"/>
  <c r="I731" i="2"/>
  <c r="H719" i="2"/>
  <c r="J719" i="2" s="1"/>
  <c r="I719" i="2"/>
  <c r="H707" i="2"/>
  <c r="J707" i="2" s="1"/>
  <c r="I707" i="2"/>
  <c r="H695" i="2"/>
  <c r="I695" i="2"/>
  <c r="H683" i="2"/>
  <c r="J683" i="2" s="1"/>
  <c r="I683" i="2"/>
  <c r="H671" i="2"/>
  <c r="I671" i="2"/>
  <c r="H659" i="2"/>
  <c r="J659" i="2" s="1"/>
  <c r="I659" i="2"/>
  <c r="H647" i="2"/>
  <c r="J647" i="2" s="1"/>
  <c r="I647" i="2"/>
  <c r="H635" i="2"/>
  <c r="I635" i="2"/>
  <c r="H623" i="2"/>
  <c r="J623" i="2" s="1"/>
  <c r="I623" i="2"/>
  <c r="H611" i="2"/>
  <c r="I611" i="2"/>
  <c r="H599" i="2"/>
  <c r="J599" i="2" s="1"/>
  <c r="I599" i="2"/>
  <c r="H587" i="2"/>
  <c r="J587" i="2" s="1"/>
  <c r="I587" i="2"/>
  <c r="H575" i="2"/>
  <c r="J575" i="2" s="1"/>
  <c r="I575" i="2"/>
  <c r="H563" i="2"/>
  <c r="I563" i="2"/>
  <c r="H551" i="2"/>
  <c r="I551" i="2"/>
  <c r="H539" i="2"/>
  <c r="I539" i="2"/>
  <c r="H527" i="2"/>
  <c r="I527" i="2"/>
  <c r="H515" i="2"/>
  <c r="I515" i="2"/>
  <c r="H503" i="2"/>
  <c r="I503" i="2"/>
  <c r="H491" i="2"/>
  <c r="I491" i="2"/>
  <c r="H479" i="2"/>
  <c r="I479" i="2"/>
  <c r="H467" i="2"/>
  <c r="I467" i="2"/>
  <c r="H455" i="2"/>
  <c r="I455" i="2"/>
  <c r="H443" i="2"/>
  <c r="J443" i="2" s="1"/>
  <c r="I443" i="2"/>
  <c r="H431" i="2"/>
  <c r="I431" i="2"/>
  <c r="H419" i="2"/>
  <c r="J419" i="2" s="1"/>
  <c r="I419" i="2"/>
  <c r="H407" i="2"/>
  <c r="I407" i="2"/>
  <c r="H395" i="2"/>
  <c r="I395" i="2"/>
  <c r="H383" i="2"/>
  <c r="I383" i="2"/>
  <c r="H371" i="2"/>
  <c r="I371" i="2"/>
  <c r="H359" i="2"/>
  <c r="I359" i="2"/>
  <c r="H347" i="2"/>
  <c r="I347" i="2"/>
  <c r="H335" i="2"/>
  <c r="I335" i="2"/>
  <c r="H323" i="2"/>
  <c r="I323" i="2"/>
  <c r="H311" i="2"/>
  <c r="I311" i="2"/>
  <c r="H299" i="2"/>
  <c r="J299" i="2" s="1"/>
  <c r="I299" i="2"/>
  <c r="H287" i="2"/>
  <c r="I287" i="2"/>
  <c r="H275" i="2"/>
  <c r="J275" i="2" s="1"/>
  <c r="I275" i="2"/>
  <c r="H263" i="2"/>
  <c r="I263" i="2"/>
  <c r="H251" i="2"/>
  <c r="I251" i="2"/>
  <c r="H239" i="2"/>
  <c r="I239" i="2"/>
  <c r="H227" i="2"/>
  <c r="I227" i="2"/>
  <c r="H215" i="2"/>
  <c r="I215" i="2"/>
  <c r="H203" i="2"/>
  <c r="I203" i="2"/>
  <c r="H191" i="2"/>
  <c r="I191" i="2"/>
  <c r="H179" i="2"/>
  <c r="J179" i="2" s="1"/>
  <c r="I179" i="2"/>
  <c r="H167" i="2"/>
  <c r="I167" i="2"/>
  <c r="H155" i="2"/>
  <c r="J155" i="2" s="1"/>
  <c r="I155" i="2"/>
  <c r="H143" i="2"/>
  <c r="I143" i="2"/>
  <c r="H131" i="2"/>
  <c r="I131" i="2"/>
  <c r="H119" i="2"/>
  <c r="J119" i="2" s="1"/>
  <c r="I119" i="2"/>
  <c r="H107" i="2"/>
  <c r="I107" i="2"/>
  <c r="H95" i="2"/>
  <c r="I95" i="2"/>
  <c r="H83" i="2"/>
  <c r="I83" i="2"/>
  <c r="H71" i="2"/>
  <c r="J71" i="2" s="1"/>
  <c r="I71" i="2"/>
  <c r="H59" i="2"/>
  <c r="I59" i="2"/>
  <c r="H47" i="2"/>
  <c r="J47" i="2" s="1"/>
  <c r="I47" i="2"/>
  <c r="H35" i="2"/>
  <c r="J35" i="2" s="1"/>
  <c r="I35" i="2"/>
  <c r="H23" i="2"/>
  <c r="J23" i="2" s="1"/>
  <c r="I23" i="2"/>
  <c r="H11" i="2"/>
  <c r="J11" i="2" s="1"/>
  <c r="I11" i="2"/>
  <c r="H3144" i="2"/>
  <c r="I3144" i="2"/>
  <c r="H1618" i="2"/>
  <c r="J1618" i="2" s="1"/>
  <c r="I1618" i="2"/>
  <c r="H1606" i="2"/>
  <c r="I1606" i="2"/>
  <c r="H1594" i="2"/>
  <c r="I1594" i="2"/>
  <c r="H1582" i="2"/>
  <c r="I1582" i="2"/>
  <c r="H1570" i="2"/>
  <c r="I1570" i="2"/>
  <c r="H1558" i="2"/>
  <c r="I1558" i="2"/>
  <c r="H1546" i="2"/>
  <c r="I1546" i="2"/>
  <c r="H1534" i="2"/>
  <c r="J1534" i="2" s="1"/>
  <c r="I1534" i="2"/>
  <c r="H1522" i="2"/>
  <c r="I1522" i="2"/>
  <c r="H1510" i="2"/>
  <c r="I1510" i="2"/>
  <c r="H1498" i="2"/>
  <c r="I1498" i="2"/>
  <c r="H1486" i="2"/>
  <c r="J1486" i="2" s="1"/>
  <c r="I1486" i="2"/>
  <c r="H1474" i="2"/>
  <c r="I1474" i="2"/>
  <c r="H1462" i="2"/>
  <c r="I1462" i="2"/>
  <c r="H1450" i="2"/>
  <c r="I1450" i="2"/>
  <c r="H1438" i="2"/>
  <c r="I1438" i="2"/>
  <c r="H1426" i="2"/>
  <c r="J1426" i="2" s="1"/>
  <c r="I1426" i="2"/>
  <c r="H1414" i="2"/>
  <c r="I1414" i="2"/>
  <c r="H1402" i="2"/>
  <c r="I1402" i="2"/>
  <c r="H1390" i="2"/>
  <c r="I1390" i="2"/>
  <c r="H1378" i="2"/>
  <c r="I1378" i="2"/>
  <c r="H1366" i="2"/>
  <c r="I1366" i="2"/>
  <c r="H1354" i="2"/>
  <c r="I1354" i="2"/>
  <c r="H1342" i="2"/>
  <c r="I1342" i="2"/>
  <c r="H1330" i="2"/>
  <c r="I1330" i="2"/>
  <c r="H1318" i="2"/>
  <c r="I1318" i="2"/>
  <c r="H1306" i="2"/>
  <c r="I1306" i="2"/>
  <c r="H1294" i="2"/>
  <c r="I1294" i="2"/>
  <c r="H1282" i="2"/>
  <c r="I1282" i="2"/>
  <c r="H1270" i="2"/>
  <c r="I1270" i="2"/>
  <c r="H1258" i="2"/>
  <c r="J1258" i="2" s="1"/>
  <c r="I1258" i="2"/>
  <c r="H1246" i="2"/>
  <c r="I1246" i="2"/>
  <c r="H1234" i="2"/>
  <c r="I1234" i="2"/>
  <c r="H1222" i="2"/>
  <c r="I1222" i="2"/>
  <c r="H1210" i="2"/>
  <c r="I1210" i="2"/>
  <c r="H1198" i="2"/>
  <c r="I1198" i="2"/>
  <c r="H1186" i="2"/>
  <c r="I1186" i="2"/>
  <c r="H1174" i="2"/>
  <c r="I1174" i="2"/>
  <c r="H1162" i="2"/>
  <c r="J1162" i="2" s="1"/>
  <c r="I1162" i="2"/>
  <c r="H1150" i="2"/>
  <c r="I1150" i="2"/>
  <c r="H1138" i="2"/>
  <c r="I1138" i="2"/>
  <c r="H1126" i="2"/>
  <c r="I1126" i="2"/>
  <c r="H1114" i="2"/>
  <c r="I1114" i="2"/>
  <c r="H1102" i="2"/>
  <c r="J1102" i="2" s="1"/>
  <c r="I1102" i="2"/>
  <c r="H1090" i="2"/>
  <c r="J1090" i="2" s="1"/>
  <c r="I1090" i="2"/>
  <c r="H1078" i="2"/>
  <c r="I1078" i="2"/>
  <c r="H1066" i="2"/>
  <c r="I1066" i="2"/>
  <c r="H1054" i="2"/>
  <c r="I1054" i="2"/>
  <c r="H1042" i="2"/>
  <c r="I1042" i="2"/>
  <c r="H1030" i="2"/>
  <c r="I1030" i="2"/>
  <c r="H1018" i="2"/>
  <c r="J1018" i="2" s="1"/>
  <c r="I1018" i="2"/>
  <c r="H1006" i="2"/>
  <c r="I1006" i="2"/>
  <c r="H994" i="2"/>
  <c r="J994" i="2" s="1"/>
  <c r="I994" i="2"/>
  <c r="H982" i="2"/>
  <c r="J982" i="2" s="1"/>
  <c r="I982" i="2"/>
  <c r="H970" i="2"/>
  <c r="I970" i="2"/>
  <c r="H958" i="2"/>
  <c r="I958" i="2"/>
  <c r="H946" i="2"/>
  <c r="I946" i="2"/>
  <c r="H934" i="2"/>
  <c r="I934" i="2"/>
  <c r="H922" i="2"/>
  <c r="I922" i="2"/>
  <c r="H910" i="2"/>
  <c r="J910" i="2" s="1"/>
  <c r="I910" i="2"/>
  <c r="H898" i="2"/>
  <c r="I898" i="2"/>
  <c r="H886" i="2"/>
  <c r="I886" i="2"/>
  <c r="H874" i="2"/>
  <c r="I874" i="2"/>
  <c r="H862" i="2"/>
  <c r="I862" i="2"/>
  <c r="H850" i="2"/>
  <c r="I850" i="2"/>
  <c r="H838" i="2"/>
  <c r="J838" i="2" s="1"/>
  <c r="I838" i="2"/>
  <c r="H826" i="2"/>
  <c r="J826" i="2" s="1"/>
  <c r="I826" i="2"/>
  <c r="H814" i="2"/>
  <c r="I814" i="2"/>
  <c r="H802" i="2"/>
  <c r="I802" i="2"/>
  <c r="H790" i="2"/>
  <c r="I790" i="2"/>
  <c r="H778" i="2"/>
  <c r="J778" i="2" s="1"/>
  <c r="I778" i="2"/>
  <c r="H766" i="2"/>
  <c r="I766" i="2"/>
  <c r="H754" i="2"/>
  <c r="J754" i="2" s="1"/>
  <c r="I754" i="2"/>
  <c r="H742" i="2"/>
  <c r="I742" i="2"/>
  <c r="H730" i="2"/>
  <c r="I730" i="2"/>
  <c r="H718" i="2"/>
  <c r="I718" i="2"/>
  <c r="H706" i="2"/>
  <c r="I706" i="2"/>
  <c r="H694" i="2"/>
  <c r="I694" i="2"/>
  <c r="H682" i="2"/>
  <c r="I682" i="2"/>
  <c r="H670" i="2"/>
  <c r="I670" i="2"/>
  <c r="H658" i="2"/>
  <c r="I658" i="2"/>
  <c r="H646" i="2"/>
  <c r="I646" i="2"/>
  <c r="H634" i="2"/>
  <c r="I634" i="2"/>
  <c r="H622" i="2"/>
  <c r="I622" i="2"/>
  <c r="H610" i="2"/>
  <c r="J610" i="2" s="1"/>
  <c r="I610" i="2"/>
  <c r="H598" i="2"/>
  <c r="I598" i="2"/>
  <c r="H586" i="2"/>
  <c r="I586" i="2"/>
  <c r="H574" i="2"/>
  <c r="I574" i="2"/>
  <c r="H562" i="2"/>
  <c r="I562" i="2"/>
  <c r="H550" i="2"/>
  <c r="I550" i="2"/>
  <c r="H538" i="2"/>
  <c r="J538" i="2" s="1"/>
  <c r="I538" i="2"/>
  <c r="H526" i="2"/>
  <c r="J526" i="2" s="1"/>
  <c r="I526" i="2"/>
  <c r="H514" i="2"/>
  <c r="I514" i="2"/>
  <c r="H502" i="2"/>
  <c r="I502" i="2"/>
  <c r="H490" i="2"/>
  <c r="I490" i="2"/>
  <c r="H478" i="2"/>
  <c r="I478" i="2"/>
  <c r="H466" i="2"/>
  <c r="I466" i="2"/>
  <c r="H454" i="2"/>
  <c r="J454" i="2" s="1"/>
  <c r="I454" i="2"/>
  <c r="H442" i="2"/>
  <c r="I442" i="2"/>
  <c r="H430" i="2"/>
  <c r="I430" i="2"/>
  <c r="H418" i="2"/>
  <c r="I418" i="2"/>
  <c r="H406" i="2"/>
  <c r="J406" i="2" s="1"/>
  <c r="I406" i="2"/>
  <c r="H394" i="2"/>
  <c r="I394" i="2"/>
  <c r="H382" i="2"/>
  <c r="I382" i="2"/>
  <c r="H370" i="2"/>
  <c r="I370" i="2"/>
  <c r="H358" i="2"/>
  <c r="J358" i="2" s="1"/>
  <c r="I358" i="2"/>
  <c r="H346" i="2"/>
  <c r="J346" i="2" s="1"/>
  <c r="I346" i="2"/>
  <c r="H334" i="2"/>
  <c r="I334" i="2"/>
  <c r="H322" i="2"/>
  <c r="I322" i="2"/>
  <c r="H310" i="2"/>
  <c r="I310" i="2"/>
  <c r="H298" i="2"/>
  <c r="I298" i="2"/>
  <c r="H286" i="2"/>
  <c r="I286" i="2"/>
  <c r="H274" i="2"/>
  <c r="I274" i="2"/>
  <c r="H262" i="2"/>
  <c r="J262" i="2" s="1"/>
  <c r="I262" i="2"/>
  <c r="H250" i="2"/>
  <c r="J250" i="2" s="1"/>
  <c r="I250" i="2"/>
  <c r="H238" i="2"/>
  <c r="I238" i="2"/>
  <c r="H226" i="2"/>
  <c r="I226" i="2"/>
  <c r="H214" i="2"/>
  <c r="I214" i="2"/>
  <c r="H202" i="2"/>
  <c r="I202" i="2"/>
  <c r="H190" i="2"/>
  <c r="I190" i="2"/>
  <c r="H178" i="2"/>
  <c r="I178" i="2"/>
  <c r="H166" i="2"/>
  <c r="J166" i="2" s="1"/>
  <c r="I166" i="2"/>
  <c r="H154" i="2"/>
  <c r="I154" i="2"/>
  <c r="H142" i="2"/>
  <c r="I142" i="2"/>
  <c r="H130" i="2"/>
  <c r="I130" i="2"/>
  <c r="H118" i="2"/>
  <c r="I118" i="2"/>
  <c r="H106" i="2"/>
  <c r="I106" i="2"/>
  <c r="H94" i="2"/>
  <c r="J94" i="2" s="1"/>
  <c r="I94" i="2"/>
  <c r="H82" i="2"/>
  <c r="I82" i="2"/>
  <c r="H70" i="2"/>
  <c r="I70" i="2"/>
  <c r="H58" i="2"/>
  <c r="I58" i="2"/>
  <c r="H46" i="2"/>
  <c r="I46" i="2"/>
  <c r="H34" i="2"/>
  <c r="I34" i="2"/>
  <c r="H22" i="2"/>
  <c r="I22" i="2"/>
  <c r="H10" i="2"/>
  <c r="I10" i="2"/>
  <c r="H3143" i="2"/>
  <c r="J3143" i="2" s="1"/>
  <c r="I3143" i="2"/>
  <c r="H177" i="2"/>
  <c r="I177" i="2"/>
  <c r="H165" i="2"/>
  <c r="I165" i="2"/>
  <c r="H153" i="2"/>
  <c r="J153" i="2" s="1"/>
  <c r="I153" i="2"/>
  <c r="H141" i="2"/>
  <c r="J141" i="2" s="1"/>
  <c r="I141" i="2"/>
  <c r="H129" i="2"/>
  <c r="I129" i="2"/>
  <c r="H117" i="2"/>
  <c r="J117" i="2" s="1"/>
  <c r="I117" i="2"/>
  <c r="H105" i="2"/>
  <c r="I105" i="2"/>
  <c r="H93" i="2"/>
  <c r="I93" i="2"/>
  <c r="H81" i="2"/>
  <c r="J81" i="2" s="1"/>
  <c r="I81" i="2"/>
  <c r="H69" i="2"/>
  <c r="I69" i="2"/>
  <c r="H57" i="2"/>
  <c r="I57" i="2"/>
  <c r="H45" i="2"/>
  <c r="J45" i="2" s="1"/>
  <c r="I45" i="2"/>
  <c r="H33" i="2"/>
  <c r="I33" i="2"/>
  <c r="H21" i="2"/>
  <c r="I21" i="2"/>
  <c r="H9" i="2"/>
  <c r="I9" i="2"/>
  <c r="H3142" i="2"/>
  <c r="I3142" i="2"/>
  <c r="I3264" i="3"/>
  <c r="I3263" i="3"/>
  <c r="I89" i="3"/>
  <c r="I3266" i="3"/>
  <c r="I3265" i="3"/>
  <c r="F3138" i="2"/>
  <c r="F3137" i="2"/>
  <c r="F3136" i="2"/>
  <c r="F3135" i="2"/>
  <c r="F3146" i="2"/>
  <c r="F3134" i="2"/>
  <c r="F3145" i="2"/>
  <c r="F3144" i="2"/>
  <c r="F3143" i="2"/>
  <c r="F3142" i="2"/>
  <c r="F3141" i="2"/>
  <c r="F3140" i="2"/>
  <c r="F3139" i="2"/>
  <c r="F3011" i="2"/>
  <c r="F2939" i="2"/>
  <c r="F2855" i="2"/>
  <c r="F2807" i="2"/>
  <c r="F2771" i="2"/>
  <c r="F2759" i="2"/>
  <c r="F2747" i="2"/>
  <c r="F2723" i="2"/>
  <c r="F2699" i="2"/>
  <c r="F2663" i="2"/>
  <c r="F2651" i="2"/>
  <c r="F2639" i="2"/>
  <c r="F2627" i="2"/>
  <c r="F2615" i="2"/>
  <c r="F2591" i="2"/>
  <c r="F2543" i="2"/>
  <c r="F3035" i="2"/>
  <c r="F2951" i="2"/>
  <c r="F2903" i="2"/>
  <c r="F2783" i="2"/>
  <c r="F3047" i="2"/>
  <c r="F2963" i="2"/>
  <c r="F2915" i="2"/>
  <c r="F2795" i="2"/>
  <c r="F3046" i="2"/>
  <c r="F3022" i="2"/>
  <c r="F2950" i="2"/>
  <c r="F2938" i="2"/>
  <c r="F2902" i="2"/>
  <c r="F2890" i="2"/>
  <c r="F2878" i="2"/>
  <c r="F2830" i="2"/>
  <c r="F2806" i="2"/>
  <c r="F2770" i="2"/>
  <c r="F2734" i="2"/>
  <c r="F2674" i="2"/>
  <c r="F2662" i="2"/>
  <c r="F2650" i="2"/>
  <c r="F2638" i="2"/>
  <c r="F2626" i="2"/>
  <c r="F2602" i="2"/>
  <c r="F2542" i="2"/>
  <c r="F3102" i="2"/>
  <c r="F3054" i="2"/>
  <c r="F3122" i="2"/>
  <c r="F3074" i="2"/>
  <c r="F3012" i="2"/>
  <c r="F2796" i="2"/>
  <c r="F2772" i="2"/>
  <c r="F2664" i="2"/>
  <c r="F2640" i="2"/>
  <c r="F2616" i="2"/>
  <c r="F2592" i="2"/>
  <c r="F2568" i="2"/>
  <c r="F3119" i="2"/>
  <c r="F3107" i="2"/>
  <c r="F3071" i="2"/>
  <c r="F3059" i="2"/>
  <c r="F2949" i="2"/>
  <c r="F2937" i="2"/>
  <c r="F2769" i="2"/>
  <c r="F2733" i="2"/>
  <c r="F2709" i="2"/>
  <c r="F2661" i="2"/>
  <c r="F2613" i="2"/>
  <c r="F3080" i="2"/>
  <c r="F3032" i="2"/>
  <c r="F2960" i="2"/>
  <c r="F2948" i="2"/>
  <c r="F2936" i="2"/>
  <c r="F2900" i="2"/>
  <c r="F2876" i="2"/>
  <c r="F2840" i="2"/>
  <c r="F2828" i="2"/>
  <c r="F2780" i="2"/>
  <c r="F2756" i="2"/>
  <c r="F2744" i="2"/>
  <c r="F2732" i="2"/>
  <c r="F2720" i="2"/>
  <c r="F2684" i="2"/>
  <c r="F2672" i="2"/>
  <c r="F2648" i="2"/>
  <c r="F2624" i="2"/>
  <c r="F2612" i="2"/>
  <c r="F2600" i="2"/>
  <c r="F2576" i="2"/>
  <c r="F2552" i="2"/>
  <c r="F2540" i="2"/>
  <c r="F3125" i="2"/>
  <c r="F3113" i="2"/>
  <c r="F3089" i="2"/>
  <c r="F3065" i="2"/>
  <c r="F3053" i="2"/>
  <c r="F3123" i="2"/>
  <c r="F3099" i="2"/>
  <c r="F3087" i="2"/>
  <c r="F3051" i="2"/>
  <c r="F3121" i="2"/>
  <c r="F3061" i="2"/>
  <c r="F3127" i="2"/>
  <c r="F3115" i="2"/>
  <c r="F3103" i="2"/>
  <c r="F3091" i="2"/>
  <c r="F3079" i="2"/>
  <c r="F3067" i="2"/>
  <c r="F3055" i="2"/>
  <c r="F3043" i="2"/>
  <c r="F3031" i="2"/>
  <c r="F3019" i="2"/>
  <c r="F3007" i="2"/>
  <c r="F2995" i="2"/>
  <c r="F2983" i="2"/>
  <c r="F2971" i="2"/>
  <c r="F2959" i="2"/>
  <c r="F2947" i="2"/>
  <c r="F2935" i="2"/>
  <c r="F2923" i="2"/>
  <c r="F2911" i="2"/>
  <c r="F2899" i="2"/>
  <c r="F2887" i="2"/>
  <c r="F2875" i="2"/>
  <c r="F2863" i="2"/>
  <c r="F2851" i="2"/>
  <c r="F2838" i="2"/>
  <c r="F2825" i="2"/>
  <c r="F2812" i="2"/>
  <c r="F2799" i="2"/>
  <c r="F2786" i="2"/>
  <c r="F2746" i="2"/>
  <c r="F2707" i="2"/>
  <c r="F2694" i="2"/>
  <c r="F2681" i="2"/>
  <c r="F2668" i="2"/>
  <c r="F2655" i="2"/>
  <c r="F2636" i="2"/>
  <c r="F2588" i="2"/>
  <c r="F2564" i="2"/>
  <c r="F3126" i="2"/>
  <c r="F3114" i="2"/>
  <c r="F3090" i="2"/>
  <c r="F3078" i="2"/>
  <c r="F3066" i="2"/>
  <c r="F3042" i="2"/>
  <c r="F3030" i="2"/>
  <c r="F3018" i="2"/>
  <c r="F3006" i="2"/>
  <c r="F2994" i="2"/>
  <c r="F2982" i="2"/>
  <c r="F2970" i="2"/>
  <c r="F2958" i="2"/>
  <c r="F2946" i="2"/>
  <c r="F2934" i="2"/>
  <c r="F2922" i="2"/>
  <c r="F2910" i="2"/>
  <c r="F2898" i="2"/>
  <c r="F2886" i="2"/>
  <c r="F2874" i="2"/>
  <c r="F2862" i="2"/>
  <c r="F2850" i="2"/>
  <c r="F2837" i="2"/>
  <c r="F2824" i="2"/>
  <c r="F2811" i="2"/>
  <c r="F2798" i="2"/>
  <c r="F2784" i="2"/>
  <c r="F2758" i="2"/>
  <c r="F2745" i="2"/>
  <c r="F2719" i="2"/>
  <c r="F2706" i="2"/>
  <c r="F2693" i="2"/>
  <c r="F2680" i="2"/>
  <c r="F2667" i="2"/>
  <c r="F2654" i="2"/>
  <c r="F2635" i="2"/>
  <c r="F2611" i="2"/>
  <c r="F2587" i="2"/>
  <c r="F2563" i="2"/>
  <c r="F3101" i="2"/>
  <c r="F3077" i="2"/>
  <c r="F3041" i="2"/>
  <c r="F3029" i="2"/>
  <c r="F3017" i="2"/>
  <c r="F3005" i="2"/>
  <c r="F2993" i="2"/>
  <c r="F2981" i="2"/>
  <c r="F2969" i="2"/>
  <c r="F2957" i="2"/>
  <c r="F2945" i="2"/>
  <c r="F2933" i="2"/>
  <c r="F2921" i="2"/>
  <c r="F2909" i="2"/>
  <c r="F2897" i="2"/>
  <c r="F2885" i="2"/>
  <c r="F2873" i="2"/>
  <c r="F2861" i="2"/>
  <c r="F2849" i="2"/>
  <c r="F2836" i="2"/>
  <c r="F2823" i="2"/>
  <c r="F2810" i="2"/>
  <c r="F2757" i="2"/>
  <c r="F2731" i="2"/>
  <c r="F2718" i="2"/>
  <c r="F2705" i="2"/>
  <c r="F2692" i="2"/>
  <c r="F2679" i="2"/>
  <c r="F2666" i="2"/>
  <c r="F2652" i="2"/>
  <c r="F2634" i="2"/>
  <c r="F2610" i="2"/>
  <c r="F2586" i="2"/>
  <c r="F2562" i="2"/>
  <c r="F3124" i="2"/>
  <c r="F3112" i="2"/>
  <c r="F3100" i="2"/>
  <c r="F3088" i="2"/>
  <c r="F3076" i="2"/>
  <c r="F3064" i="2"/>
  <c r="F3052" i="2"/>
  <c r="F3040" i="2"/>
  <c r="F3028" i="2"/>
  <c r="F3016" i="2"/>
  <c r="F3004" i="2"/>
  <c r="F2992" i="2"/>
  <c r="F2980" i="2"/>
  <c r="F2968" i="2"/>
  <c r="F2956" i="2"/>
  <c r="F2944" i="2"/>
  <c r="F2932" i="2"/>
  <c r="F2920" i="2"/>
  <c r="F2908" i="2"/>
  <c r="F2896" i="2"/>
  <c r="F2884" i="2"/>
  <c r="F2872" i="2"/>
  <c r="F2860" i="2"/>
  <c r="F2848" i="2"/>
  <c r="F2835" i="2"/>
  <c r="F2822" i="2"/>
  <c r="F2808" i="2"/>
  <c r="F2782" i="2"/>
  <c r="F2743" i="2"/>
  <c r="F2730" i="2"/>
  <c r="F2717" i="2"/>
  <c r="F2704" i="2"/>
  <c r="F2691" i="2"/>
  <c r="F2678" i="2"/>
  <c r="F2633" i="2"/>
  <c r="F2609" i="2"/>
  <c r="F2585" i="2"/>
  <c r="F2561" i="2"/>
  <c r="F2642" i="2"/>
  <c r="F2630" i="2"/>
  <c r="F2618" i="2"/>
  <c r="F2606" i="2"/>
  <c r="F2594" i="2"/>
  <c r="F2582" i="2"/>
  <c r="F2570" i="2"/>
  <c r="F2558" i="2"/>
  <c r="F2546" i="2"/>
  <c r="F3111" i="2"/>
  <c r="F3075" i="2"/>
  <c r="F3063" i="2"/>
  <c r="F3039" i="2"/>
  <c r="F3027" i="2"/>
  <c r="F3015" i="2"/>
  <c r="F3003" i="2"/>
  <c r="F2991" i="2"/>
  <c r="F2979" i="2"/>
  <c r="F2967" i="2"/>
  <c r="F2955" i="2"/>
  <c r="F2943" i="2"/>
  <c r="F2931" i="2"/>
  <c r="F2919" i="2"/>
  <c r="F2907" i="2"/>
  <c r="F2895" i="2"/>
  <c r="F2883" i="2"/>
  <c r="F2871" i="2"/>
  <c r="F2859" i="2"/>
  <c r="F2847" i="2"/>
  <c r="F2834" i="2"/>
  <c r="F2820" i="2"/>
  <c r="F2794" i="2"/>
  <c r="F2781" i="2"/>
  <c r="F2768" i="2"/>
  <c r="F2755" i="2"/>
  <c r="F2742" i="2"/>
  <c r="F2729" i="2"/>
  <c r="F2716" i="2"/>
  <c r="F2703" i="2"/>
  <c r="F2690" i="2"/>
  <c r="F2676" i="2"/>
  <c r="F2649" i="2"/>
  <c r="F2578" i="2"/>
  <c r="F2554" i="2"/>
  <c r="F2833" i="2"/>
  <c r="F3110" i="2"/>
  <c r="F3098" i="2"/>
  <c r="F3086" i="2"/>
  <c r="F3062" i="2"/>
  <c r="F3050" i="2"/>
  <c r="F3038" i="2"/>
  <c r="F3026" i="2"/>
  <c r="F3014" i="2"/>
  <c r="F3002" i="2"/>
  <c r="F2990" i="2"/>
  <c r="F2978" i="2"/>
  <c r="F2966" i="2"/>
  <c r="F2954" i="2"/>
  <c r="F2942" i="2"/>
  <c r="F2930" i="2"/>
  <c r="F2918" i="2"/>
  <c r="F2906" i="2"/>
  <c r="F2894" i="2"/>
  <c r="F2882" i="2"/>
  <c r="F2870" i="2"/>
  <c r="F2858" i="2"/>
  <c r="F2846" i="2"/>
  <c r="F2832" i="2"/>
  <c r="F2819" i="2"/>
  <c r="F2793" i="2"/>
  <c r="F2767" i="2"/>
  <c r="F2754" i="2"/>
  <c r="F2741" i="2"/>
  <c r="F2728" i="2"/>
  <c r="F2715" i="2"/>
  <c r="F2702" i="2"/>
  <c r="F2688" i="2"/>
  <c r="F2675" i="2"/>
  <c r="F2625" i="2"/>
  <c r="F2601" i="2"/>
  <c r="F2577" i="2"/>
  <c r="F2553" i="2"/>
  <c r="F2628" i="2"/>
  <c r="F2556" i="2"/>
  <c r="F2544" i="2"/>
  <c r="F3133" i="2"/>
  <c r="F3109" i="2"/>
  <c r="F3097" i="2"/>
  <c r="F3085" i="2"/>
  <c r="F3073" i="2"/>
  <c r="F3049" i="2"/>
  <c r="F3037" i="2"/>
  <c r="F3025" i="2"/>
  <c r="F3013" i="2"/>
  <c r="F3001" i="2"/>
  <c r="F2989" i="2"/>
  <c r="F2977" i="2"/>
  <c r="F2965" i="2"/>
  <c r="F2953" i="2"/>
  <c r="F2941" i="2"/>
  <c r="F2929" i="2"/>
  <c r="F2917" i="2"/>
  <c r="F2905" i="2"/>
  <c r="F2893" i="2"/>
  <c r="F2881" i="2"/>
  <c r="F2869" i="2"/>
  <c r="F2857" i="2"/>
  <c r="F2844" i="2"/>
  <c r="F2831" i="2"/>
  <c r="F2818" i="2"/>
  <c r="F2805" i="2"/>
  <c r="F2792" i="2"/>
  <c r="F2779" i="2"/>
  <c r="F2766" i="2"/>
  <c r="F2753" i="2"/>
  <c r="F2740" i="2"/>
  <c r="F2727" i="2"/>
  <c r="F2714" i="2"/>
  <c r="F2700" i="2"/>
  <c r="F2687" i="2"/>
  <c r="F2647" i="2"/>
  <c r="F2620" i="2"/>
  <c r="F2596" i="2"/>
  <c r="F2560" i="2"/>
  <c r="F2548" i="2"/>
  <c r="F2643" i="2"/>
  <c r="F2631" i="2"/>
  <c r="F2619" i="2"/>
  <c r="F2607" i="2"/>
  <c r="F2595" i="2"/>
  <c r="F2583" i="2"/>
  <c r="F2571" i="2"/>
  <c r="F2559" i="2"/>
  <c r="F2547" i="2"/>
  <c r="F2845" i="2"/>
  <c r="F2821" i="2"/>
  <c r="F2809" i="2"/>
  <c r="F2797" i="2"/>
  <c r="F2785" i="2"/>
  <c r="F2773" i="2"/>
  <c r="F2761" i="2"/>
  <c r="F2749" i="2"/>
  <c r="F2737" i="2"/>
  <c r="F2725" i="2"/>
  <c r="F2713" i="2"/>
  <c r="F2701" i="2"/>
  <c r="F2689" i="2"/>
  <c r="F2677" i="2"/>
  <c r="F2665" i="2"/>
  <c r="F2653" i="2"/>
  <c r="F2641" i="2"/>
  <c r="F2629" i="2"/>
  <c r="F2617" i="2"/>
  <c r="F2605" i="2"/>
  <c r="F2593" i="2"/>
  <c r="F2581" i="2"/>
  <c r="F2569" i="2"/>
  <c r="F2557" i="2"/>
  <c r="F2545" i="2"/>
  <c r="F2604" i="2"/>
  <c r="F2580" i="2"/>
  <c r="F2603" i="2"/>
  <c r="F2579" i="2"/>
  <c r="F2567" i="2"/>
  <c r="F2555" i="2"/>
  <c r="F3132" i="2"/>
  <c r="F3120" i="2"/>
  <c r="F3108" i="2"/>
  <c r="F3096" i="2"/>
  <c r="F3084" i="2"/>
  <c r="F3072" i="2"/>
  <c r="F3060" i="2"/>
  <c r="F3048" i="2"/>
  <c r="F3036" i="2"/>
  <c r="F3024" i="2"/>
  <c r="F3000" i="2"/>
  <c r="F2988" i="2"/>
  <c r="F2976" i="2"/>
  <c r="F2964" i="2"/>
  <c r="F2952" i="2"/>
  <c r="F2940" i="2"/>
  <c r="F2928" i="2"/>
  <c r="F2916" i="2"/>
  <c r="F2904" i="2"/>
  <c r="F2892" i="2"/>
  <c r="F2880" i="2"/>
  <c r="F2868" i="2"/>
  <c r="F2856" i="2"/>
  <c r="F2843" i="2"/>
  <c r="F2817" i="2"/>
  <c r="F2804" i="2"/>
  <c r="F2791" i="2"/>
  <c r="F2778" i="2"/>
  <c r="F2765" i="2"/>
  <c r="F2752" i="2"/>
  <c r="F2739" i="2"/>
  <c r="F2726" i="2"/>
  <c r="F2712" i="2"/>
  <c r="F2686" i="2"/>
  <c r="F2673" i="2"/>
  <c r="F2660" i="2"/>
  <c r="F2646" i="2"/>
  <c r="F2623" i="2"/>
  <c r="F2599" i="2"/>
  <c r="F2575" i="2"/>
  <c r="F2551" i="2"/>
  <c r="F2632" i="2"/>
  <c r="F2608" i="2"/>
  <c r="F2584" i="2"/>
  <c r="F2572" i="2"/>
  <c r="F3131" i="2"/>
  <c r="F3095" i="2"/>
  <c r="F3083" i="2"/>
  <c r="F3023" i="2"/>
  <c r="F2999" i="2"/>
  <c r="F2987" i="2"/>
  <c r="F2975" i="2"/>
  <c r="F2927" i="2"/>
  <c r="F2891" i="2"/>
  <c r="F2879" i="2"/>
  <c r="F2867" i="2"/>
  <c r="F2842" i="2"/>
  <c r="F2829" i="2"/>
  <c r="F2816" i="2"/>
  <c r="F2803" i="2"/>
  <c r="F2790" i="2"/>
  <c r="F2777" i="2"/>
  <c r="F2764" i="2"/>
  <c r="F2751" i="2"/>
  <c r="F2738" i="2"/>
  <c r="F2724" i="2"/>
  <c r="F2711" i="2"/>
  <c r="F2698" i="2"/>
  <c r="F2685" i="2"/>
  <c r="F2659" i="2"/>
  <c r="F2645" i="2"/>
  <c r="F2622" i="2"/>
  <c r="F2598" i="2"/>
  <c r="F2574" i="2"/>
  <c r="F2550" i="2"/>
  <c r="F3130" i="2"/>
  <c r="F3118" i="2"/>
  <c r="F3106" i="2"/>
  <c r="F3094" i="2"/>
  <c r="F3082" i="2"/>
  <c r="F3070" i="2"/>
  <c r="F3058" i="2"/>
  <c r="F3034" i="2"/>
  <c r="F3010" i="2"/>
  <c r="F2998" i="2"/>
  <c r="F2986" i="2"/>
  <c r="F2974" i="2"/>
  <c r="F2962" i="2"/>
  <c r="F2926" i="2"/>
  <c r="F2914" i="2"/>
  <c r="F2866" i="2"/>
  <c r="F2854" i="2"/>
  <c r="F2841" i="2"/>
  <c r="F2815" i="2"/>
  <c r="F2802" i="2"/>
  <c r="F2789" i="2"/>
  <c r="F2776" i="2"/>
  <c r="F2763" i="2"/>
  <c r="F2750" i="2"/>
  <c r="F2736" i="2"/>
  <c r="F2710" i="2"/>
  <c r="F2697" i="2"/>
  <c r="F2671" i="2"/>
  <c r="F2658" i="2"/>
  <c r="F2644" i="2"/>
  <c r="F2621" i="2"/>
  <c r="F2597" i="2"/>
  <c r="F2573" i="2"/>
  <c r="F2549" i="2"/>
  <c r="F3129" i="2"/>
  <c r="F3117" i="2"/>
  <c r="F3105" i="2"/>
  <c r="F3093" i="2"/>
  <c r="F3081" i="2"/>
  <c r="F3069" i="2"/>
  <c r="F3057" i="2"/>
  <c r="F3045" i="2"/>
  <c r="F3033" i="2"/>
  <c r="F3021" i="2"/>
  <c r="F3009" i="2"/>
  <c r="F2997" i="2"/>
  <c r="F2985" i="2"/>
  <c r="F2973" i="2"/>
  <c r="F2961" i="2"/>
  <c r="F2925" i="2"/>
  <c r="F2913" i="2"/>
  <c r="F2901" i="2"/>
  <c r="F2889" i="2"/>
  <c r="F2877" i="2"/>
  <c r="F2865" i="2"/>
  <c r="F2853" i="2"/>
  <c r="F2827" i="2"/>
  <c r="F2814" i="2"/>
  <c r="F2801" i="2"/>
  <c r="F2788" i="2"/>
  <c r="F2775" i="2"/>
  <c r="F2762" i="2"/>
  <c r="F2748" i="2"/>
  <c r="F2735" i="2"/>
  <c r="F2722" i="2"/>
  <c r="F2696" i="2"/>
  <c r="F2683" i="2"/>
  <c r="F2670" i="2"/>
  <c r="F2657" i="2"/>
  <c r="F2614" i="2"/>
  <c r="F2590" i="2"/>
  <c r="F2566" i="2"/>
  <c r="F3128" i="2"/>
  <c r="F3116" i="2"/>
  <c r="F3104" i="2"/>
  <c r="F3092" i="2"/>
  <c r="F3068" i="2"/>
  <c r="F3056" i="2"/>
  <c r="F3044" i="2"/>
  <c r="F3020" i="2"/>
  <c r="F3008" i="2"/>
  <c r="F2996" i="2"/>
  <c r="F2984" i="2"/>
  <c r="F2972" i="2"/>
  <c r="F2924" i="2"/>
  <c r="F2912" i="2"/>
  <c r="F2888" i="2"/>
  <c r="F2864" i="2"/>
  <c r="F2852" i="2"/>
  <c r="F2839" i="2"/>
  <c r="F2826" i="2"/>
  <c r="F2813" i="2"/>
  <c r="F2800" i="2"/>
  <c r="F2787" i="2"/>
  <c r="F2774" i="2"/>
  <c r="F2760" i="2"/>
  <c r="F2721" i="2"/>
  <c r="F2708" i="2"/>
  <c r="F2695" i="2"/>
  <c r="F2682" i="2"/>
  <c r="F2669" i="2"/>
  <c r="F2656" i="2"/>
  <c r="F2637" i="2"/>
  <c r="F2589" i="2"/>
  <c r="F2565" i="2"/>
  <c r="F2541" i="2"/>
  <c r="G2" i="3" l="1"/>
  <c r="G3" i="3"/>
  <c r="I3" i="3" s="1"/>
  <c r="G4" i="3"/>
  <c r="I4" i="3" s="1"/>
  <c r="G5" i="3"/>
  <c r="I5" i="3" s="1"/>
  <c r="G6" i="3"/>
  <c r="I6" i="3" s="1"/>
  <c r="G7" i="3"/>
  <c r="I7" i="3" s="1"/>
  <c r="G8" i="3"/>
  <c r="I8" i="3" s="1"/>
  <c r="G9" i="3"/>
  <c r="I9" i="3" s="1"/>
  <c r="G10" i="3"/>
  <c r="I10" i="3" s="1"/>
  <c r="G11" i="3"/>
  <c r="I11" i="3" s="1"/>
  <c r="G12" i="3"/>
  <c r="I12" i="3" s="1"/>
  <c r="G13" i="3"/>
  <c r="I13" i="3" s="1"/>
  <c r="G14" i="3"/>
  <c r="I14" i="3" s="1"/>
  <c r="G15" i="3"/>
  <c r="I15" i="3" s="1"/>
  <c r="G16" i="3"/>
  <c r="I16" i="3" s="1"/>
  <c r="G17" i="3"/>
  <c r="I17" i="3" s="1"/>
  <c r="G18" i="3"/>
  <c r="I18" i="3" s="1"/>
  <c r="G19" i="3"/>
  <c r="I19" i="3" s="1"/>
  <c r="G20" i="3"/>
  <c r="I20" i="3" s="1"/>
  <c r="G21" i="3"/>
  <c r="I21" i="3" s="1"/>
  <c r="G22" i="3"/>
  <c r="I22" i="3" s="1"/>
  <c r="G23" i="3"/>
  <c r="I23" i="3" s="1"/>
  <c r="G24" i="3"/>
  <c r="I24" i="3" s="1"/>
  <c r="G25" i="3"/>
  <c r="I25" i="3" s="1"/>
  <c r="G26" i="3"/>
  <c r="I26" i="3" s="1"/>
  <c r="G27" i="3"/>
  <c r="I27" i="3" s="1"/>
  <c r="G28" i="3"/>
  <c r="I28" i="3" s="1"/>
  <c r="G29" i="3"/>
  <c r="I29" i="3" s="1"/>
  <c r="G30" i="3"/>
  <c r="I30" i="3" s="1"/>
  <c r="G31" i="3"/>
  <c r="I31" i="3" s="1"/>
  <c r="G32" i="3"/>
  <c r="I32" i="3" s="1"/>
  <c r="G33" i="3"/>
  <c r="I33" i="3" s="1"/>
  <c r="G34" i="3"/>
  <c r="I34" i="3" s="1"/>
  <c r="G35" i="3"/>
  <c r="I35" i="3" s="1"/>
  <c r="G36" i="3"/>
  <c r="I36" i="3" s="1"/>
  <c r="G37" i="3"/>
  <c r="I37" i="3" s="1"/>
  <c r="G38" i="3"/>
  <c r="I38" i="3" s="1"/>
  <c r="G39" i="3"/>
  <c r="I39" i="3" s="1"/>
  <c r="G40" i="3"/>
  <c r="I40" i="3" s="1"/>
  <c r="G41" i="3"/>
  <c r="I41" i="3" s="1"/>
  <c r="G42" i="3"/>
  <c r="I42" i="3" s="1"/>
  <c r="G43" i="3"/>
  <c r="I43" i="3" s="1"/>
  <c r="G44" i="3"/>
  <c r="I44" i="3" s="1"/>
  <c r="G45" i="3"/>
  <c r="I45" i="3" s="1"/>
  <c r="G46" i="3"/>
  <c r="I46" i="3" s="1"/>
  <c r="G47" i="3"/>
  <c r="I47" i="3" s="1"/>
  <c r="G48" i="3"/>
  <c r="I48" i="3" s="1"/>
  <c r="G49" i="3"/>
  <c r="I49" i="3" s="1"/>
  <c r="G50" i="3"/>
  <c r="I50" i="3" s="1"/>
  <c r="G51" i="3"/>
  <c r="I51" i="3" s="1"/>
  <c r="G52" i="3"/>
  <c r="I52" i="3" s="1"/>
  <c r="G53" i="3"/>
  <c r="I53" i="3" s="1"/>
  <c r="G54" i="3"/>
  <c r="I54" i="3" s="1"/>
  <c r="G55" i="3"/>
  <c r="I55" i="3" s="1"/>
  <c r="G56" i="3"/>
  <c r="I56" i="3" s="1"/>
  <c r="G57" i="3"/>
  <c r="I57" i="3" s="1"/>
  <c r="G58" i="3"/>
  <c r="I58" i="3" s="1"/>
  <c r="G59" i="3"/>
  <c r="I59" i="3" s="1"/>
  <c r="G60" i="3"/>
  <c r="I60" i="3" s="1"/>
  <c r="G61" i="3"/>
  <c r="I61" i="3" s="1"/>
  <c r="G62" i="3"/>
  <c r="I62" i="3" s="1"/>
  <c r="G63" i="3"/>
  <c r="I63" i="3" s="1"/>
  <c r="G64" i="3"/>
  <c r="I64" i="3" s="1"/>
  <c r="G65" i="3"/>
  <c r="I65" i="3" s="1"/>
  <c r="G66" i="3"/>
  <c r="I66" i="3" s="1"/>
  <c r="G67" i="3"/>
  <c r="I67" i="3" s="1"/>
  <c r="G68" i="3"/>
  <c r="I68" i="3" s="1"/>
  <c r="G69" i="3"/>
  <c r="I69" i="3" s="1"/>
  <c r="G70" i="3"/>
  <c r="I70" i="3" s="1"/>
  <c r="G71" i="3"/>
  <c r="I71" i="3" s="1"/>
  <c r="G72" i="3"/>
  <c r="I72" i="3" s="1"/>
  <c r="G73" i="3"/>
  <c r="I73" i="3" s="1"/>
  <c r="G74" i="3"/>
  <c r="I74" i="3" s="1"/>
  <c r="G75" i="3"/>
  <c r="I75" i="3" s="1"/>
  <c r="G76" i="3"/>
  <c r="I76" i="3" s="1"/>
  <c r="G77" i="3"/>
  <c r="I77" i="3" s="1"/>
  <c r="G78" i="3"/>
  <c r="I78" i="3" s="1"/>
  <c r="G79" i="3"/>
  <c r="I79" i="3" s="1"/>
  <c r="G80" i="3"/>
  <c r="I80" i="3" s="1"/>
  <c r="G81" i="3"/>
  <c r="I81" i="3" s="1"/>
  <c r="G82" i="3"/>
  <c r="I82" i="3" s="1"/>
  <c r="G83" i="3"/>
  <c r="I83" i="3" s="1"/>
  <c r="G84" i="3"/>
  <c r="I84" i="3" s="1"/>
  <c r="G85" i="3"/>
  <c r="I85" i="3" s="1"/>
  <c r="G86" i="3"/>
  <c r="I86" i="3" s="1"/>
  <c r="G87" i="3"/>
  <c r="I87" i="3" s="1"/>
  <c r="G88" i="3"/>
  <c r="I88" i="3" s="1"/>
  <c r="G90" i="3"/>
  <c r="I90" i="3" s="1"/>
  <c r="G91" i="3"/>
  <c r="I91" i="3" s="1"/>
  <c r="G92" i="3"/>
  <c r="I92" i="3" s="1"/>
  <c r="G93" i="3"/>
  <c r="I93" i="3" s="1"/>
  <c r="G94" i="3"/>
  <c r="I94" i="3" s="1"/>
  <c r="G95" i="3"/>
  <c r="I95" i="3" s="1"/>
  <c r="G96" i="3"/>
  <c r="I96" i="3" s="1"/>
  <c r="G97" i="3"/>
  <c r="I97" i="3" s="1"/>
  <c r="G98" i="3"/>
  <c r="I98" i="3" s="1"/>
  <c r="G99" i="3"/>
  <c r="I99" i="3" s="1"/>
  <c r="G100" i="3"/>
  <c r="I100" i="3" s="1"/>
  <c r="G101" i="3"/>
  <c r="I101" i="3" s="1"/>
  <c r="G102" i="3"/>
  <c r="I102" i="3" s="1"/>
  <c r="G103" i="3"/>
  <c r="I103" i="3" s="1"/>
  <c r="G104" i="3"/>
  <c r="I104" i="3" s="1"/>
  <c r="G105" i="3"/>
  <c r="I105" i="3" s="1"/>
  <c r="G106" i="3"/>
  <c r="I106" i="3" s="1"/>
  <c r="G107" i="3"/>
  <c r="I107" i="3" s="1"/>
  <c r="G108" i="3"/>
  <c r="I108" i="3" s="1"/>
  <c r="G109" i="3"/>
  <c r="I109" i="3" s="1"/>
  <c r="G110" i="3"/>
  <c r="I110" i="3" s="1"/>
  <c r="G111" i="3"/>
  <c r="I111" i="3" s="1"/>
  <c r="G112" i="3"/>
  <c r="I112" i="3" s="1"/>
  <c r="G113" i="3"/>
  <c r="I113" i="3" s="1"/>
  <c r="G114" i="3"/>
  <c r="I114" i="3" s="1"/>
  <c r="G115" i="3"/>
  <c r="I115" i="3" s="1"/>
  <c r="G116" i="3"/>
  <c r="I116" i="3" s="1"/>
  <c r="G117" i="3"/>
  <c r="I117" i="3" s="1"/>
  <c r="G118" i="3"/>
  <c r="I118" i="3" s="1"/>
  <c r="G119" i="3"/>
  <c r="I119" i="3" s="1"/>
  <c r="G120" i="3"/>
  <c r="I120" i="3" s="1"/>
  <c r="G121" i="3"/>
  <c r="I121" i="3" s="1"/>
  <c r="G122" i="3"/>
  <c r="I122" i="3" s="1"/>
  <c r="G123" i="3"/>
  <c r="I123" i="3" s="1"/>
  <c r="G124" i="3"/>
  <c r="I124" i="3" s="1"/>
  <c r="G125" i="3"/>
  <c r="I125" i="3" s="1"/>
  <c r="G126" i="3"/>
  <c r="I126" i="3" s="1"/>
  <c r="G127" i="3"/>
  <c r="I127" i="3" s="1"/>
  <c r="G128" i="3"/>
  <c r="I128" i="3" s="1"/>
  <c r="G129" i="3"/>
  <c r="I129" i="3" s="1"/>
  <c r="G130" i="3"/>
  <c r="I130" i="3" s="1"/>
  <c r="G131" i="3"/>
  <c r="I131" i="3" s="1"/>
  <c r="G132" i="3"/>
  <c r="I132" i="3" s="1"/>
  <c r="G133" i="3"/>
  <c r="I133" i="3" s="1"/>
  <c r="G134" i="3"/>
  <c r="I134" i="3" s="1"/>
  <c r="G135" i="3"/>
  <c r="I135" i="3" s="1"/>
  <c r="G136" i="3"/>
  <c r="I136" i="3" s="1"/>
  <c r="G137" i="3"/>
  <c r="I137" i="3" s="1"/>
  <c r="G138" i="3"/>
  <c r="I138" i="3" s="1"/>
  <c r="G139" i="3"/>
  <c r="I139" i="3" s="1"/>
  <c r="G140" i="3"/>
  <c r="I140" i="3" s="1"/>
  <c r="G141" i="3"/>
  <c r="I141" i="3" s="1"/>
  <c r="G142" i="3"/>
  <c r="I142" i="3" s="1"/>
  <c r="G143" i="3"/>
  <c r="I143" i="3" s="1"/>
  <c r="G144" i="3"/>
  <c r="I144" i="3" s="1"/>
  <c r="G145" i="3"/>
  <c r="I145" i="3" s="1"/>
  <c r="G146" i="3"/>
  <c r="I146" i="3" s="1"/>
  <c r="G147" i="3"/>
  <c r="I147" i="3" s="1"/>
  <c r="G148" i="3"/>
  <c r="I148" i="3" s="1"/>
  <c r="G149" i="3"/>
  <c r="I149" i="3" s="1"/>
  <c r="G150" i="3"/>
  <c r="I150" i="3" s="1"/>
  <c r="G151" i="3"/>
  <c r="I151" i="3" s="1"/>
  <c r="G152" i="3"/>
  <c r="I152" i="3" s="1"/>
  <c r="G153" i="3"/>
  <c r="I153" i="3" s="1"/>
  <c r="G154" i="3"/>
  <c r="I154" i="3" s="1"/>
  <c r="G155" i="3"/>
  <c r="I155" i="3" s="1"/>
  <c r="G156" i="3"/>
  <c r="I156" i="3" s="1"/>
  <c r="G157" i="3"/>
  <c r="I157" i="3" s="1"/>
  <c r="G158" i="3"/>
  <c r="I158" i="3" s="1"/>
  <c r="G159" i="3"/>
  <c r="I159" i="3" s="1"/>
  <c r="G160" i="3"/>
  <c r="I160" i="3" s="1"/>
  <c r="G161" i="3"/>
  <c r="I161" i="3" s="1"/>
  <c r="G162" i="3"/>
  <c r="I162" i="3" s="1"/>
  <c r="G163" i="3"/>
  <c r="I163" i="3" s="1"/>
  <c r="G164" i="3"/>
  <c r="I164" i="3" s="1"/>
  <c r="G165" i="3"/>
  <c r="I165" i="3" s="1"/>
  <c r="G166" i="3"/>
  <c r="I166" i="3" s="1"/>
  <c r="G167" i="3"/>
  <c r="I167" i="3" s="1"/>
  <c r="G168" i="3"/>
  <c r="I168" i="3" s="1"/>
  <c r="G169" i="3"/>
  <c r="I169" i="3" s="1"/>
  <c r="G170" i="3"/>
  <c r="I170" i="3" s="1"/>
  <c r="G171" i="3"/>
  <c r="I171" i="3" s="1"/>
  <c r="G172" i="3"/>
  <c r="I172" i="3" s="1"/>
  <c r="G173" i="3"/>
  <c r="I173" i="3" s="1"/>
  <c r="G174" i="3"/>
  <c r="I174" i="3" s="1"/>
  <c r="G175" i="3"/>
  <c r="I175" i="3" s="1"/>
  <c r="G176" i="3"/>
  <c r="I176" i="3" s="1"/>
  <c r="G177" i="3"/>
  <c r="I177" i="3" s="1"/>
  <c r="G178" i="3"/>
  <c r="I178" i="3" s="1"/>
  <c r="G179" i="3"/>
  <c r="I179" i="3" s="1"/>
  <c r="G180" i="3"/>
  <c r="I180" i="3" s="1"/>
  <c r="G181" i="3"/>
  <c r="I181" i="3" s="1"/>
  <c r="G182" i="3"/>
  <c r="I182" i="3" s="1"/>
  <c r="G183" i="3"/>
  <c r="I183" i="3" s="1"/>
  <c r="G184" i="3"/>
  <c r="I184" i="3" s="1"/>
  <c r="G185" i="3"/>
  <c r="I185" i="3" s="1"/>
  <c r="G186" i="3"/>
  <c r="I186" i="3" s="1"/>
  <c r="G187" i="3"/>
  <c r="I187" i="3" s="1"/>
  <c r="G188" i="3"/>
  <c r="I188" i="3" s="1"/>
  <c r="G189" i="3"/>
  <c r="I189" i="3" s="1"/>
  <c r="G190" i="3"/>
  <c r="I190" i="3" s="1"/>
  <c r="G191" i="3"/>
  <c r="I191" i="3" s="1"/>
  <c r="G192" i="3"/>
  <c r="I192" i="3" s="1"/>
  <c r="G193" i="3"/>
  <c r="I193" i="3" s="1"/>
  <c r="G194" i="3"/>
  <c r="I194" i="3" s="1"/>
  <c r="G195" i="3"/>
  <c r="I195" i="3" s="1"/>
  <c r="G196" i="3"/>
  <c r="I196" i="3" s="1"/>
  <c r="G197" i="3"/>
  <c r="I197" i="3" s="1"/>
  <c r="G198" i="3"/>
  <c r="I198" i="3" s="1"/>
  <c r="G199" i="3"/>
  <c r="I199" i="3" s="1"/>
  <c r="G200" i="3"/>
  <c r="I200" i="3" s="1"/>
  <c r="G201" i="3"/>
  <c r="I201" i="3" s="1"/>
  <c r="G202" i="3"/>
  <c r="I202" i="3" s="1"/>
  <c r="G203" i="3"/>
  <c r="I203" i="3" s="1"/>
  <c r="G204" i="3"/>
  <c r="I204" i="3" s="1"/>
  <c r="G205" i="3"/>
  <c r="I205" i="3" s="1"/>
  <c r="G206" i="3"/>
  <c r="I206" i="3" s="1"/>
  <c r="G207" i="3"/>
  <c r="I207" i="3" s="1"/>
  <c r="G208" i="3"/>
  <c r="I208" i="3" s="1"/>
  <c r="G209" i="3"/>
  <c r="I209" i="3" s="1"/>
  <c r="G210" i="3"/>
  <c r="I210" i="3" s="1"/>
  <c r="G211" i="3"/>
  <c r="I211" i="3" s="1"/>
  <c r="G212" i="3"/>
  <c r="I212" i="3" s="1"/>
  <c r="G213" i="3"/>
  <c r="I213" i="3" s="1"/>
  <c r="G214" i="3"/>
  <c r="I214" i="3" s="1"/>
  <c r="G215" i="3"/>
  <c r="I215" i="3" s="1"/>
  <c r="G216" i="3"/>
  <c r="I216" i="3" s="1"/>
  <c r="G217" i="3"/>
  <c r="I217" i="3" s="1"/>
  <c r="G218" i="3"/>
  <c r="I218" i="3" s="1"/>
  <c r="G219" i="3"/>
  <c r="I219" i="3" s="1"/>
  <c r="G220" i="3"/>
  <c r="I220" i="3" s="1"/>
  <c r="G221" i="3"/>
  <c r="I221" i="3" s="1"/>
  <c r="G222" i="3"/>
  <c r="I222" i="3" s="1"/>
  <c r="G223" i="3"/>
  <c r="I223" i="3" s="1"/>
  <c r="G224" i="3"/>
  <c r="I224" i="3" s="1"/>
  <c r="G225" i="3"/>
  <c r="I225" i="3" s="1"/>
  <c r="G226" i="3"/>
  <c r="I226" i="3" s="1"/>
  <c r="G227" i="3"/>
  <c r="I227" i="3" s="1"/>
  <c r="G228" i="3"/>
  <c r="I228" i="3" s="1"/>
  <c r="G229" i="3"/>
  <c r="I229" i="3" s="1"/>
  <c r="G230" i="3"/>
  <c r="I230" i="3" s="1"/>
  <c r="G231" i="3"/>
  <c r="I231" i="3" s="1"/>
  <c r="G232" i="3"/>
  <c r="I232" i="3" s="1"/>
  <c r="G233" i="3"/>
  <c r="I233" i="3" s="1"/>
  <c r="G234" i="3"/>
  <c r="I234" i="3" s="1"/>
  <c r="G235" i="3"/>
  <c r="I235" i="3" s="1"/>
  <c r="G236" i="3"/>
  <c r="I236" i="3" s="1"/>
  <c r="G237" i="3"/>
  <c r="I237" i="3" s="1"/>
  <c r="G238" i="3"/>
  <c r="I238" i="3" s="1"/>
  <c r="G239" i="3"/>
  <c r="I239" i="3" s="1"/>
  <c r="G240" i="3"/>
  <c r="I240" i="3" s="1"/>
  <c r="G241" i="3"/>
  <c r="I241" i="3" s="1"/>
  <c r="G242" i="3"/>
  <c r="I242" i="3" s="1"/>
  <c r="G243" i="3"/>
  <c r="I243" i="3" s="1"/>
  <c r="G244" i="3"/>
  <c r="I244" i="3" s="1"/>
  <c r="G245" i="3"/>
  <c r="I245" i="3" s="1"/>
  <c r="G246" i="3"/>
  <c r="I246" i="3" s="1"/>
  <c r="G247" i="3"/>
  <c r="I247" i="3" s="1"/>
  <c r="G248" i="3"/>
  <c r="I248" i="3" s="1"/>
  <c r="G249" i="3"/>
  <c r="I249" i="3" s="1"/>
  <c r="G250" i="3"/>
  <c r="I250" i="3" s="1"/>
  <c r="G251" i="3"/>
  <c r="I251" i="3" s="1"/>
  <c r="G252" i="3"/>
  <c r="I252" i="3" s="1"/>
  <c r="G253" i="3"/>
  <c r="I253" i="3" s="1"/>
  <c r="G254" i="3"/>
  <c r="I254" i="3" s="1"/>
  <c r="G255" i="3"/>
  <c r="I255" i="3" s="1"/>
  <c r="G256" i="3"/>
  <c r="I256" i="3" s="1"/>
  <c r="G257" i="3"/>
  <c r="I257" i="3" s="1"/>
  <c r="G258" i="3"/>
  <c r="I258" i="3" s="1"/>
  <c r="G259" i="3"/>
  <c r="I259" i="3" s="1"/>
  <c r="G260" i="3"/>
  <c r="I260" i="3" s="1"/>
  <c r="G261" i="3"/>
  <c r="I261" i="3" s="1"/>
  <c r="G262" i="3"/>
  <c r="I262" i="3" s="1"/>
  <c r="G263" i="3"/>
  <c r="I263" i="3" s="1"/>
  <c r="G264" i="3"/>
  <c r="I264" i="3" s="1"/>
  <c r="G265" i="3"/>
  <c r="I265" i="3" s="1"/>
  <c r="G266" i="3"/>
  <c r="I266" i="3" s="1"/>
  <c r="G267" i="3"/>
  <c r="I267" i="3" s="1"/>
  <c r="G268" i="3"/>
  <c r="I268" i="3" s="1"/>
  <c r="G269" i="3"/>
  <c r="I269" i="3" s="1"/>
  <c r="G270" i="3"/>
  <c r="I270" i="3" s="1"/>
  <c r="G271" i="3"/>
  <c r="I271" i="3" s="1"/>
  <c r="G272" i="3"/>
  <c r="I272" i="3" s="1"/>
  <c r="G273" i="3"/>
  <c r="I273" i="3" s="1"/>
  <c r="G274" i="3"/>
  <c r="I274" i="3" s="1"/>
  <c r="G275" i="3"/>
  <c r="I275" i="3" s="1"/>
  <c r="G276" i="3"/>
  <c r="I276" i="3" s="1"/>
  <c r="G277" i="3"/>
  <c r="I277" i="3" s="1"/>
  <c r="G278" i="3"/>
  <c r="I278" i="3" s="1"/>
  <c r="G279" i="3"/>
  <c r="I279" i="3" s="1"/>
  <c r="G280" i="3"/>
  <c r="I280" i="3" s="1"/>
  <c r="G281" i="3"/>
  <c r="I281" i="3" s="1"/>
  <c r="G282" i="3"/>
  <c r="I282" i="3" s="1"/>
  <c r="G283" i="3"/>
  <c r="I283" i="3" s="1"/>
  <c r="G284" i="3"/>
  <c r="I284" i="3" s="1"/>
  <c r="G285" i="3"/>
  <c r="I285" i="3" s="1"/>
  <c r="G286" i="3"/>
  <c r="I286" i="3" s="1"/>
  <c r="G287" i="3"/>
  <c r="I287" i="3" s="1"/>
  <c r="G288" i="3"/>
  <c r="I288" i="3" s="1"/>
  <c r="G289" i="3"/>
  <c r="I289" i="3" s="1"/>
  <c r="G290" i="3"/>
  <c r="I290" i="3" s="1"/>
  <c r="G291" i="3"/>
  <c r="I291" i="3" s="1"/>
  <c r="G292" i="3"/>
  <c r="I292" i="3" s="1"/>
  <c r="G293" i="3"/>
  <c r="I293" i="3" s="1"/>
  <c r="G294" i="3"/>
  <c r="I294" i="3" s="1"/>
  <c r="G295" i="3"/>
  <c r="I295" i="3" s="1"/>
  <c r="G296" i="3"/>
  <c r="I296" i="3" s="1"/>
  <c r="G297" i="3"/>
  <c r="I297" i="3" s="1"/>
  <c r="G298" i="3"/>
  <c r="I298" i="3" s="1"/>
  <c r="G299" i="3"/>
  <c r="I299" i="3" s="1"/>
  <c r="G300" i="3"/>
  <c r="I300" i="3" s="1"/>
  <c r="G301" i="3"/>
  <c r="I301" i="3" s="1"/>
  <c r="G302" i="3"/>
  <c r="I302" i="3" s="1"/>
  <c r="G303" i="3"/>
  <c r="I303" i="3" s="1"/>
  <c r="G304" i="3"/>
  <c r="I304" i="3" s="1"/>
  <c r="G305" i="3"/>
  <c r="I305" i="3" s="1"/>
  <c r="G306" i="3"/>
  <c r="I306" i="3" s="1"/>
  <c r="G307" i="3"/>
  <c r="I307" i="3" s="1"/>
  <c r="G308" i="3"/>
  <c r="I308" i="3" s="1"/>
  <c r="G309" i="3"/>
  <c r="I309" i="3" s="1"/>
  <c r="G310" i="3"/>
  <c r="I310" i="3" s="1"/>
  <c r="G311" i="3"/>
  <c r="I311" i="3" s="1"/>
  <c r="G312" i="3"/>
  <c r="I312" i="3" s="1"/>
  <c r="G313" i="3"/>
  <c r="I313" i="3" s="1"/>
  <c r="G314" i="3"/>
  <c r="I314" i="3" s="1"/>
  <c r="G315" i="3"/>
  <c r="I315" i="3" s="1"/>
  <c r="G316" i="3"/>
  <c r="I316" i="3" s="1"/>
  <c r="G317" i="3"/>
  <c r="I317" i="3" s="1"/>
  <c r="G318" i="3"/>
  <c r="I318" i="3" s="1"/>
  <c r="G319" i="3"/>
  <c r="I319" i="3" s="1"/>
  <c r="G320" i="3"/>
  <c r="I320" i="3" s="1"/>
  <c r="G321" i="3"/>
  <c r="I321" i="3" s="1"/>
  <c r="G322" i="3"/>
  <c r="I322" i="3" s="1"/>
  <c r="G323" i="3"/>
  <c r="I323" i="3" s="1"/>
  <c r="G324" i="3"/>
  <c r="I324" i="3" s="1"/>
  <c r="G325" i="3"/>
  <c r="I325" i="3" s="1"/>
  <c r="G326" i="3"/>
  <c r="I326" i="3" s="1"/>
  <c r="G327" i="3"/>
  <c r="I327" i="3" s="1"/>
  <c r="G328" i="3"/>
  <c r="I328" i="3" s="1"/>
  <c r="G329" i="3"/>
  <c r="I329" i="3" s="1"/>
  <c r="G330" i="3"/>
  <c r="I330" i="3" s="1"/>
  <c r="G331" i="3"/>
  <c r="I331" i="3" s="1"/>
  <c r="G332" i="3"/>
  <c r="I332" i="3" s="1"/>
  <c r="G333" i="3"/>
  <c r="I333" i="3" s="1"/>
  <c r="G334" i="3"/>
  <c r="I334" i="3" s="1"/>
  <c r="G335" i="3"/>
  <c r="I335" i="3" s="1"/>
  <c r="G336" i="3"/>
  <c r="I336" i="3" s="1"/>
  <c r="G337" i="3"/>
  <c r="I337" i="3" s="1"/>
  <c r="G338" i="3"/>
  <c r="I338" i="3" s="1"/>
  <c r="G339" i="3"/>
  <c r="I339" i="3" s="1"/>
  <c r="G340" i="3"/>
  <c r="I340" i="3" s="1"/>
  <c r="G341" i="3"/>
  <c r="I341" i="3" s="1"/>
  <c r="G342" i="3"/>
  <c r="I342" i="3" s="1"/>
  <c r="G343" i="3"/>
  <c r="I343" i="3" s="1"/>
  <c r="G344" i="3"/>
  <c r="I344" i="3" s="1"/>
  <c r="G345" i="3"/>
  <c r="I345" i="3" s="1"/>
  <c r="G346" i="3"/>
  <c r="I346" i="3" s="1"/>
  <c r="G347" i="3"/>
  <c r="I347" i="3" s="1"/>
  <c r="G348" i="3"/>
  <c r="I348" i="3" s="1"/>
  <c r="G349" i="3"/>
  <c r="I349" i="3" s="1"/>
  <c r="G350" i="3"/>
  <c r="I350" i="3" s="1"/>
  <c r="G351" i="3"/>
  <c r="I351" i="3" s="1"/>
  <c r="G352" i="3"/>
  <c r="I352" i="3" s="1"/>
  <c r="G353" i="3"/>
  <c r="I353" i="3" s="1"/>
  <c r="G354" i="3"/>
  <c r="I354" i="3" s="1"/>
  <c r="G355" i="3"/>
  <c r="I355" i="3" s="1"/>
  <c r="G356" i="3"/>
  <c r="I356" i="3" s="1"/>
  <c r="G357" i="3"/>
  <c r="I357" i="3" s="1"/>
  <c r="G358" i="3"/>
  <c r="I358" i="3" s="1"/>
  <c r="G359" i="3"/>
  <c r="I359" i="3" s="1"/>
  <c r="G360" i="3"/>
  <c r="I360" i="3" s="1"/>
  <c r="G361" i="3"/>
  <c r="I361" i="3" s="1"/>
  <c r="G362" i="3"/>
  <c r="I362" i="3" s="1"/>
  <c r="G363" i="3"/>
  <c r="I363" i="3" s="1"/>
  <c r="G364" i="3"/>
  <c r="I364" i="3" s="1"/>
  <c r="G365" i="3"/>
  <c r="I365" i="3" s="1"/>
  <c r="G366" i="3"/>
  <c r="I366" i="3" s="1"/>
  <c r="G367" i="3"/>
  <c r="I367" i="3" s="1"/>
  <c r="G368" i="3"/>
  <c r="I368" i="3" s="1"/>
  <c r="G369" i="3"/>
  <c r="I369" i="3" s="1"/>
  <c r="G370" i="3"/>
  <c r="I370" i="3" s="1"/>
  <c r="G371" i="3"/>
  <c r="I371" i="3" s="1"/>
  <c r="G372" i="3"/>
  <c r="I372" i="3" s="1"/>
  <c r="G373" i="3"/>
  <c r="I373" i="3" s="1"/>
  <c r="G374" i="3"/>
  <c r="I374" i="3" s="1"/>
  <c r="G375" i="3"/>
  <c r="I375" i="3" s="1"/>
  <c r="G376" i="3"/>
  <c r="I376" i="3" s="1"/>
  <c r="G377" i="3"/>
  <c r="I377" i="3" s="1"/>
  <c r="G378" i="3"/>
  <c r="I378" i="3" s="1"/>
  <c r="G379" i="3"/>
  <c r="I379" i="3" s="1"/>
  <c r="G380" i="3"/>
  <c r="I380" i="3" s="1"/>
  <c r="G381" i="3"/>
  <c r="I381" i="3" s="1"/>
  <c r="G382" i="3"/>
  <c r="I382" i="3" s="1"/>
  <c r="G383" i="3"/>
  <c r="I383" i="3" s="1"/>
  <c r="G384" i="3"/>
  <c r="I384" i="3" s="1"/>
  <c r="G385" i="3"/>
  <c r="I385" i="3" s="1"/>
  <c r="G386" i="3"/>
  <c r="I386" i="3" s="1"/>
  <c r="G387" i="3"/>
  <c r="I387" i="3" s="1"/>
  <c r="G388" i="3"/>
  <c r="I388" i="3" s="1"/>
  <c r="G389" i="3"/>
  <c r="I389" i="3" s="1"/>
  <c r="G390" i="3"/>
  <c r="I390" i="3" s="1"/>
  <c r="G391" i="3"/>
  <c r="I391" i="3" s="1"/>
  <c r="G392" i="3"/>
  <c r="I392" i="3" s="1"/>
  <c r="G393" i="3"/>
  <c r="I393" i="3" s="1"/>
  <c r="G394" i="3"/>
  <c r="I394" i="3" s="1"/>
  <c r="G395" i="3"/>
  <c r="I395" i="3" s="1"/>
  <c r="G396" i="3"/>
  <c r="I396" i="3" s="1"/>
  <c r="G397" i="3"/>
  <c r="I397" i="3" s="1"/>
  <c r="G398" i="3"/>
  <c r="I398" i="3" s="1"/>
  <c r="G399" i="3"/>
  <c r="I399" i="3" s="1"/>
  <c r="G400" i="3"/>
  <c r="I400" i="3" s="1"/>
  <c r="G401" i="3"/>
  <c r="I401" i="3" s="1"/>
  <c r="G402" i="3"/>
  <c r="I402" i="3" s="1"/>
  <c r="G403" i="3"/>
  <c r="I403" i="3" s="1"/>
  <c r="G404" i="3"/>
  <c r="I404" i="3" s="1"/>
  <c r="G405" i="3"/>
  <c r="I405" i="3" s="1"/>
  <c r="G406" i="3"/>
  <c r="I406" i="3" s="1"/>
  <c r="G407" i="3"/>
  <c r="I407" i="3" s="1"/>
  <c r="G408" i="3"/>
  <c r="I408" i="3" s="1"/>
  <c r="G409" i="3"/>
  <c r="I409" i="3" s="1"/>
  <c r="G410" i="3"/>
  <c r="I410" i="3" s="1"/>
  <c r="G411" i="3"/>
  <c r="I411" i="3" s="1"/>
  <c r="G412" i="3"/>
  <c r="I412" i="3" s="1"/>
  <c r="G413" i="3"/>
  <c r="I413" i="3" s="1"/>
  <c r="G414" i="3"/>
  <c r="I414" i="3" s="1"/>
  <c r="G415" i="3"/>
  <c r="I415" i="3" s="1"/>
  <c r="G416" i="3"/>
  <c r="I416" i="3" s="1"/>
  <c r="G417" i="3"/>
  <c r="I417" i="3" s="1"/>
  <c r="G418" i="3"/>
  <c r="I418" i="3" s="1"/>
  <c r="G419" i="3"/>
  <c r="I419" i="3" s="1"/>
  <c r="G420" i="3"/>
  <c r="I420" i="3" s="1"/>
  <c r="G421" i="3"/>
  <c r="I421" i="3" s="1"/>
  <c r="G422" i="3"/>
  <c r="I422" i="3" s="1"/>
  <c r="G423" i="3"/>
  <c r="I423" i="3" s="1"/>
  <c r="G424" i="3"/>
  <c r="I424" i="3" s="1"/>
  <c r="G425" i="3"/>
  <c r="I425" i="3" s="1"/>
  <c r="G426" i="3"/>
  <c r="I426" i="3" s="1"/>
  <c r="G427" i="3"/>
  <c r="I427" i="3" s="1"/>
  <c r="G428" i="3"/>
  <c r="I428" i="3" s="1"/>
  <c r="G429" i="3"/>
  <c r="I429" i="3" s="1"/>
  <c r="G430" i="3"/>
  <c r="I430" i="3" s="1"/>
  <c r="G431" i="3"/>
  <c r="I431" i="3" s="1"/>
  <c r="G432" i="3"/>
  <c r="I432" i="3" s="1"/>
  <c r="G433" i="3"/>
  <c r="I433" i="3" s="1"/>
  <c r="G434" i="3"/>
  <c r="I434" i="3" s="1"/>
  <c r="G435" i="3"/>
  <c r="I435" i="3" s="1"/>
  <c r="G436" i="3"/>
  <c r="I436" i="3" s="1"/>
  <c r="G437" i="3"/>
  <c r="I437" i="3" s="1"/>
  <c r="G438" i="3"/>
  <c r="I438" i="3" s="1"/>
  <c r="G439" i="3"/>
  <c r="I439" i="3" s="1"/>
  <c r="G440" i="3"/>
  <c r="I440" i="3" s="1"/>
  <c r="G441" i="3"/>
  <c r="I441" i="3" s="1"/>
  <c r="G442" i="3"/>
  <c r="I442" i="3" s="1"/>
  <c r="G443" i="3"/>
  <c r="I443" i="3" s="1"/>
  <c r="G444" i="3"/>
  <c r="I444" i="3" s="1"/>
  <c r="G445" i="3"/>
  <c r="I445" i="3" s="1"/>
  <c r="G446" i="3"/>
  <c r="I446" i="3" s="1"/>
  <c r="G447" i="3"/>
  <c r="I447" i="3" s="1"/>
  <c r="G448" i="3"/>
  <c r="I448" i="3" s="1"/>
  <c r="G449" i="3"/>
  <c r="I449" i="3" s="1"/>
  <c r="G450" i="3"/>
  <c r="I450" i="3" s="1"/>
  <c r="G451" i="3"/>
  <c r="I451" i="3" s="1"/>
  <c r="G452" i="3"/>
  <c r="I452" i="3" s="1"/>
  <c r="G453" i="3"/>
  <c r="I453" i="3" s="1"/>
  <c r="G454" i="3"/>
  <c r="I454" i="3" s="1"/>
  <c r="G455" i="3"/>
  <c r="I455" i="3" s="1"/>
  <c r="G456" i="3"/>
  <c r="I456" i="3" s="1"/>
  <c r="G457" i="3"/>
  <c r="I457" i="3" s="1"/>
  <c r="G458" i="3"/>
  <c r="I458" i="3" s="1"/>
  <c r="G459" i="3"/>
  <c r="I459" i="3" s="1"/>
  <c r="G460" i="3"/>
  <c r="I460" i="3" s="1"/>
  <c r="G461" i="3"/>
  <c r="I461" i="3" s="1"/>
  <c r="G462" i="3"/>
  <c r="I462" i="3" s="1"/>
  <c r="G463" i="3"/>
  <c r="I463" i="3" s="1"/>
  <c r="G464" i="3"/>
  <c r="I464" i="3" s="1"/>
  <c r="G465" i="3"/>
  <c r="I465" i="3" s="1"/>
  <c r="G466" i="3"/>
  <c r="I466" i="3" s="1"/>
  <c r="G467" i="3"/>
  <c r="I467" i="3" s="1"/>
  <c r="G468" i="3"/>
  <c r="I468" i="3" s="1"/>
  <c r="G469" i="3"/>
  <c r="I469" i="3" s="1"/>
  <c r="G470" i="3"/>
  <c r="I470" i="3" s="1"/>
  <c r="G471" i="3"/>
  <c r="I471" i="3" s="1"/>
  <c r="G472" i="3"/>
  <c r="I472" i="3" s="1"/>
  <c r="G473" i="3"/>
  <c r="I473" i="3" s="1"/>
  <c r="G474" i="3"/>
  <c r="I474" i="3" s="1"/>
  <c r="G475" i="3"/>
  <c r="I475" i="3" s="1"/>
  <c r="G476" i="3"/>
  <c r="I476" i="3" s="1"/>
  <c r="G477" i="3"/>
  <c r="I477" i="3" s="1"/>
  <c r="G478" i="3"/>
  <c r="I478" i="3" s="1"/>
  <c r="G479" i="3"/>
  <c r="I479" i="3" s="1"/>
  <c r="G480" i="3"/>
  <c r="I480" i="3" s="1"/>
  <c r="G481" i="3"/>
  <c r="I481" i="3" s="1"/>
  <c r="G482" i="3"/>
  <c r="I482" i="3" s="1"/>
  <c r="G483" i="3"/>
  <c r="I483" i="3" s="1"/>
  <c r="G484" i="3"/>
  <c r="I484" i="3" s="1"/>
  <c r="G485" i="3"/>
  <c r="I485" i="3" s="1"/>
  <c r="G486" i="3"/>
  <c r="I486" i="3" s="1"/>
  <c r="G487" i="3"/>
  <c r="I487" i="3" s="1"/>
  <c r="G488" i="3"/>
  <c r="I488" i="3" s="1"/>
  <c r="G489" i="3"/>
  <c r="I489" i="3" s="1"/>
  <c r="G490" i="3"/>
  <c r="I490" i="3" s="1"/>
  <c r="G491" i="3"/>
  <c r="I491" i="3" s="1"/>
  <c r="G492" i="3"/>
  <c r="I492" i="3" s="1"/>
  <c r="G493" i="3"/>
  <c r="I493" i="3" s="1"/>
  <c r="G494" i="3"/>
  <c r="I494" i="3" s="1"/>
  <c r="G495" i="3"/>
  <c r="I495" i="3" s="1"/>
  <c r="G496" i="3"/>
  <c r="I496" i="3" s="1"/>
  <c r="G497" i="3"/>
  <c r="I497" i="3" s="1"/>
  <c r="G498" i="3"/>
  <c r="I498" i="3" s="1"/>
  <c r="G499" i="3"/>
  <c r="I499" i="3" s="1"/>
  <c r="G500" i="3"/>
  <c r="I500" i="3" s="1"/>
  <c r="G501" i="3"/>
  <c r="I501" i="3" s="1"/>
  <c r="G502" i="3"/>
  <c r="I502" i="3" s="1"/>
  <c r="G503" i="3"/>
  <c r="I503" i="3" s="1"/>
  <c r="G504" i="3"/>
  <c r="I504" i="3" s="1"/>
  <c r="G505" i="3"/>
  <c r="I505" i="3" s="1"/>
  <c r="G506" i="3"/>
  <c r="I506" i="3" s="1"/>
  <c r="G507" i="3"/>
  <c r="I507" i="3" s="1"/>
  <c r="G508" i="3"/>
  <c r="I508" i="3" s="1"/>
  <c r="G509" i="3"/>
  <c r="I509" i="3" s="1"/>
  <c r="G510" i="3"/>
  <c r="I510" i="3" s="1"/>
  <c r="G511" i="3"/>
  <c r="I511" i="3" s="1"/>
  <c r="G512" i="3"/>
  <c r="I512" i="3" s="1"/>
  <c r="G513" i="3"/>
  <c r="I513" i="3" s="1"/>
  <c r="G514" i="3"/>
  <c r="I514" i="3" s="1"/>
  <c r="G515" i="3"/>
  <c r="I515" i="3" s="1"/>
  <c r="G516" i="3"/>
  <c r="I516" i="3" s="1"/>
  <c r="G517" i="3"/>
  <c r="I517" i="3" s="1"/>
  <c r="G518" i="3"/>
  <c r="I518" i="3" s="1"/>
  <c r="G519" i="3"/>
  <c r="I519" i="3" s="1"/>
  <c r="G520" i="3"/>
  <c r="I520" i="3" s="1"/>
  <c r="G521" i="3"/>
  <c r="I521" i="3" s="1"/>
  <c r="G522" i="3"/>
  <c r="I522" i="3" s="1"/>
  <c r="G523" i="3"/>
  <c r="I523" i="3" s="1"/>
  <c r="G524" i="3"/>
  <c r="I524" i="3" s="1"/>
  <c r="G525" i="3"/>
  <c r="I525" i="3" s="1"/>
  <c r="G526" i="3"/>
  <c r="I526" i="3" s="1"/>
  <c r="G527" i="3"/>
  <c r="I527" i="3" s="1"/>
  <c r="G528" i="3"/>
  <c r="I528" i="3" s="1"/>
  <c r="G529" i="3"/>
  <c r="I529" i="3" s="1"/>
  <c r="G530" i="3"/>
  <c r="I530" i="3" s="1"/>
  <c r="G531" i="3"/>
  <c r="I531" i="3" s="1"/>
  <c r="G532" i="3"/>
  <c r="I532" i="3" s="1"/>
  <c r="G533" i="3"/>
  <c r="I533" i="3" s="1"/>
  <c r="G534" i="3"/>
  <c r="I534" i="3" s="1"/>
  <c r="G535" i="3"/>
  <c r="I535" i="3" s="1"/>
  <c r="G536" i="3"/>
  <c r="I536" i="3" s="1"/>
  <c r="G537" i="3"/>
  <c r="I537" i="3" s="1"/>
  <c r="G538" i="3"/>
  <c r="I538" i="3" s="1"/>
  <c r="G539" i="3"/>
  <c r="I539" i="3" s="1"/>
  <c r="G540" i="3"/>
  <c r="I540" i="3" s="1"/>
  <c r="G541" i="3"/>
  <c r="I541" i="3" s="1"/>
  <c r="G542" i="3"/>
  <c r="I542" i="3" s="1"/>
  <c r="G543" i="3"/>
  <c r="I543" i="3" s="1"/>
  <c r="G544" i="3"/>
  <c r="I544" i="3" s="1"/>
  <c r="G545" i="3"/>
  <c r="I545" i="3" s="1"/>
  <c r="G546" i="3"/>
  <c r="I546" i="3" s="1"/>
  <c r="G547" i="3"/>
  <c r="I547" i="3" s="1"/>
  <c r="G548" i="3"/>
  <c r="I548" i="3" s="1"/>
  <c r="G549" i="3"/>
  <c r="I549" i="3" s="1"/>
  <c r="G550" i="3"/>
  <c r="I550" i="3" s="1"/>
  <c r="G551" i="3"/>
  <c r="I551" i="3" s="1"/>
  <c r="G552" i="3"/>
  <c r="I552" i="3" s="1"/>
  <c r="G553" i="3"/>
  <c r="I553" i="3" s="1"/>
  <c r="G554" i="3"/>
  <c r="I554" i="3" s="1"/>
  <c r="G555" i="3"/>
  <c r="I555" i="3" s="1"/>
  <c r="G556" i="3"/>
  <c r="I556" i="3" s="1"/>
  <c r="G557" i="3"/>
  <c r="I557" i="3" s="1"/>
  <c r="G558" i="3"/>
  <c r="I558" i="3" s="1"/>
  <c r="G559" i="3"/>
  <c r="I559" i="3" s="1"/>
  <c r="G560" i="3"/>
  <c r="I560" i="3" s="1"/>
  <c r="G561" i="3"/>
  <c r="I561" i="3" s="1"/>
  <c r="G562" i="3"/>
  <c r="I562" i="3" s="1"/>
  <c r="G563" i="3"/>
  <c r="I563" i="3" s="1"/>
  <c r="G564" i="3"/>
  <c r="I564" i="3" s="1"/>
  <c r="G565" i="3"/>
  <c r="I565" i="3" s="1"/>
  <c r="G566" i="3"/>
  <c r="I566" i="3" s="1"/>
  <c r="G567" i="3"/>
  <c r="I567" i="3" s="1"/>
  <c r="G568" i="3"/>
  <c r="I568" i="3" s="1"/>
  <c r="G569" i="3"/>
  <c r="I569" i="3" s="1"/>
  <c r="G570" i="3"/>
  <c r="I570" i="3" s="1"/>
  <c r="G571" i="3"/>
  <c r="I571" i="3" s="1"/>
  <c r="G572" i="3"/>
  <c r="I572" i="3" s="1"/>
  <c r="G573" i="3"/>
  <c r="I573" i="3" s="1"/>
  <c r="G574" i="3"/>
  <c r="I574" i="3" s="1"/>
  <c r="G575" i="3"/>
  <c r="I575" i="3" s="1"/>
  <c r="G576" i="3"/>
  <c r="I576" i="3" s="1"/>
  <c r="G577" i="3"/>
  <c r="I577" i="3" s="1"/>
  <c r="G578" i="3"/>
  <c r="I578" i="3" s="1"/>
  <c r="G579" i="3"/>
  <c r="I579" i="3" s="1"/>
  <c r="G580" i="3"/>
  <c r="I580" i="3" s="1"/>
  <c r="G581" i="3"/>
  <c r="I581" i="3" s="1"/>
  <c r="G582" i="3"/>
  <c r="I582" i="3" s="1"/>
  <c r="G583" i="3"/>
  <c r="I583" i="3" s="1"/>
  <c r="G584" i="3"/>
  <c r="I584" i="3" s="1"/>
  <c r="G585" i="3"/>
  <c r="I585" i="3" s="1"/>
  <c r="G586" i="3"/>
  <c r="I586" i="3" s="1"/>
  <c r="G587" i="3"/>
  <c r="I587" i="3" s="1"/>
  <c r="G588" i="3"/>
  <c r="I588" i="3" s="1"/>
  <c r="G589" i="3"/>
  <c r="I589" i="3" s="1"/>
  <c r="G590" i="3"/>
  <c r="I590" i="3" s="1"/>
  <c r="G591" i="3"/>
  <c r="I591" i="3" s="1"/>
  <c r="G592" i="3"/>
  <c r="I592" i="3" s="1"/>
  <c r="G593" i="3"/>
  <c r="I593" i="3" s="1"/>
  <c r="G594" i="3"/>
  <c r="I594" i="3" s="1"/>
  <c r="G595" i="3"/>
  <c r="I595" i="3" s="1"/>
  <c r="G596" i="3"/>
  <c r="I596" i="3" s="1"/>
  <c r="G597" i="3"/>
  <c r="I597" i="3" s="1"/>
  <c r="G598" i="3"/>
  <c r="I598" i="3" s="1"/>
  <c r="G599" i="3"/>
  <c r="I599" i="3" s="1"/>
  <c r="G600" i="3"/>
  <c r="I600" i="3" s="1"/>
  <c r="G601" i="3"/>
  <c r="I601" i="3" s="1"/>
  <c r="G602" i="3"/>
  <c r="I602" i="3" s="1"/>
  <c r="G603" i="3"/>
  <c r="I603" i="3" s="1"/>
  <c r="G604" i="3"/>
  <c r="I604" i="3" s="1"/>
  <c r="G605" i="3"/>
  <c r="I605" i="3" s="1"/>
  <c r="G606" i="3"/>
  <c r="I606" i="3" s="1"/>
  <c r="G607" i="3"/>
  <c r="I607" i="3" s="1"/>
  <c r="G608" i="3"/>
  <c r="I608" i="3" s="1"/>
  <c r="G609" i="3"/>
  <c r="I609" i="3" s="1"/>
  <c r="G610" i="3"/>
  <c r="I610" i="3" s="1"/>
  <c r="G611" i="3"/>
  <c r="I611" i="3" s="1"/>
  <c r="G612" i="3"/>
  <c r="I612" i="3" s="1"/>
  <c r="G613" i="3"/>
  <c r="I613" i="3" s="1"/>
  <c r="G614" i="3"/>
  <c r="I614" i="3" s="1"/>
  <c r="G615" i="3"/>
  <c r="I615" i="3" s="1"/>
  <c r="G616" i="3"/>
  <c r="I616" i="3" s="1"/>
  <c r="G617" i="3"/>
  <c r="I617" i="3" s="1"/>
  <c r="G618" i="3"/>
  <c r="I618" i="3" s="1"/>
  <c r="G619" i="3"/>
  <c r="I619" i="3" s="1"/>
  <c r="G620" i="3"/>
  <c r="I620" i="3" s="1"/>
  <c r="G621" i="3"/>
  <c r="I621" i="3" s="1"/>
  <c r="G622" i="3"/>
  <c r="I622" i="3" s="1"/>
  <c r="G623" i="3"/>
  <c r="I623" i="3" s="1"/>
  <c r="G624" i="3"/>
  <c r="I624" i="3" s="1"/>
  <c r="G625" i="3"/>
  <c r="I625" i="3" s="1"/>
  <c r="G626" i="3"/>
  <c r="I626" i="3" s="1"/>
  <c r="G627" i="3"/>
  <c r="I627" i="3" s="1"/>
  <c r="G628" i="3"/>
  <c r="I628" i="3" s="1"/>
  <c r="G629" i="3"/>
  <c r="I629" i="3" s="1"/>
  <c r="G630" i="3"/>
  <c r="I630" i="3" s="1"/>
  <c r="G631" i="3"/>
  <c r="I631" i="3" s="1"/>
  <c r="G632" i="3"/>
  <c r="I632" i="3" s="1"/>
  <c r="G633" i="3"/>
  <c r="I633" i="3" s="1"/>
  <c r="G634" i="3"/>
  <c r="I634" i="3" s="1"/>
  <c r="G635" i="3"/>
  <c r="I635" i="3" s="1"/>
  <c r="G636" i="3"/>
  <c r="I636" i="3" s="1"/>
  <c r="G637" i="3"/>
  <c r="I637" i="3" s="1"/>
  <c r="G638" i="3"/>
  <c r="I638" i="3" s="1"/>
  <c r="G639" i="3"/>
  <c r="I639" i="3" s="1"/>
  <c r="G640" i="3"/>
  <c r="I640" i="3" s="1"/>
  <c r="G641" i="3"/>
  <c r="I641" i="3" s="1"/>
  <c r="G642" i="3"/>
  <c r="I642" i="3" s="1"/>
  <c r="G643" i="3"/>
  <c r="I643" i="3" s="1"/>
  <c r="G644" i="3"/>
  <c r="I644" i="3" s="1"/>
  <c r="G645" i="3"/>
  <c r="I645" i="3" s="1"/>
  <c r="G646" i="3"/>
  <c r="I646" i="3" s="1"/>
  <c r="G647" i="3"/>
  <c r="I647" i="3" s="1"/>
  <c r="G648" i="3"/>
  <c r="I648" i="3" s="1"/>
  <c r="G649" i="3"/>
  <c r="I649" i="3" s="1"/>
  <c r="G650" i="3"/>
  <c r="I650" i="3" s="1"/>
  <c r="G651" i="3"/>
  <c r="I651" i="3" s="1"/>
  <c r="G652" i="3"/>
  <c r="I652" i="3" s="1"/>
  <c r="G653" i="3"/>
  <c r="I653" i="3" s="1"/>
  <c r="G654" i="3"/>
  <c r="I654" i="3" s="1"/>
  <c r="G655" i="3"/>
  <c r="I655" i="3" s="1"/>
  <c r="G656" i="3"/>
  <c r="I656" i="3" s="1"/>
  <c r="G657" i="3"/>
  <c r="I657" i="3" s="1"/>
  <c r="G658" i="3"/>
  <c r="I658" i="3" s="1"/>
  <c r="G659" i="3"/>
  <c r="I659" i="3" s="1"/>
  <c r="G660" i="3"/>
  <c r="I660" i="3" s="1"/>
  <c r="G661" i="3"/>
  <c r="I661" i="3" s="1"/>
  <c r="G662" i="3"/>
  <c r="I662" i="3" s="1"/>
  <c r="G663" i="3"/>
  <c r="I663" i="3" s="1"/>
  <c r="G664" i="3"/>
  <c r="I664" i="3" s="1"/>
  <c r="G665" i="3"/>
  <c r="I665" i="3" s="1"/>
  <c r="G666" i="3"/>
  <c r="I666" i="3" s="1"/>
  <c r="G667" i="3"/>
  <c r="I667" i="3" s="1"/>
  <c r="G668" i="3"/>
  <c r="I668" i="3" s="1"/>
  <c r="G669" i="3"/>
  <c r="I669" i="3" s="1"/>
  <c r="G670" i="3"/>
  <c r="I670" i="3" s="1"/>
  <c r="G671" i="3"/>
  <c r="I671" i="3" s="1"/>
  <c r="G672" i="3"/>
  <c r="I672" i="3" s="1"/>
  <c r="G673" i="3"/>
  <c r="I673" i="3" s="1"/>
  <c r="G674" i="3"/>
  <c r="I674" i="3" s="1"/>
  <c r="G675" i="3"/>
  <c r="I675" i="3" s="1"/>
  <c r="G676" i="3"/>
  <c r="I676" i="3" s="1"/>
  <c r="G677" i="3"/>
  <c r="I677" i="3" s="1"/>
  <c r="G678" i="3"/>
  <c r="I678" i="3" s="1"/>
  <c r="G679" i="3"/>
  <c r="I679" i="3" s="1"/>
  <c r="G680" i="3"/>
  <c r="I680" i="3" s="1"/>
  <c r="G681" i="3"/>
  <c r="I681" i="3" s="1"/>
  <c r="G682" i="3"/>
  <c r="I682" i="3" s="1"/>
  <c r="G683" i="3"/>
  <c r="I683" i="3" s="1"/>
  <c r="G684" i="3"/>
  <c r="I684" i="3" s="1"/>
  <c r="G685" i="3"/>
  <c r="I685" i="3" s="1"/>
  <c r="G686" i="3"/>
  <c r="I686" i="3" s="1"/>
  <c r="G687" i="3"/>
  <c r="I687" i="3" s="1"/>
  <c r="G688" i="3"/>
  <c r="I688" i="3" s="1"/>
  <c r="G689" i="3"/>
  <c r="I689" i="3" s="1"/>
  <c r="G690" i="3"/>
  <c r="I690" i="3" s="1"/>
  <c r="G691" i="3"/>
  <c r="I691" i="3" s="1"/>
  <c r="G692" i="3"/>
  <c r="I692" i="3" s="1"/>
  <c r="G693" i="3"/>
  <c r="I693" i="3" s="1"/>
  <c r="G694" i="3"/>
  <c r="I694" i="3" s="1"/>
  <c r="G695" i="3"/>
  <c r="I695" i="3" s="1"/>
  <c r="G696" i="3"/>
  <c r="I696" i="3" s="1"/>
  <c r="G697" i="3"/>
  <c r="I697" i="3" s="1"/>
  <c r="G698" i="3"/>
  <c r="I698" i="3" s="1"/>
  <c r="G699" i="3"/>
  <c r="I699" i="3" s="1"/>
  <c r="G700" i="3"/>
  <c r="I700" i="3" s="1"/>
  <c r="G701" i="3"/>
  <c r="I701" i="3" s="1"/>
  <c r="G702" i="3"/>
  <c r="I702" i="3" s="1"/>
  <c r="G703" i="3"/>
  <c r="I703" i="3" s="1"/>
  <c r="G704" i="3"/>
  <c r="I704" i="3" s="1"/>
  <c r="G705" i="3"/>
  <c r="I705" i="3" s="1"/>
  <c r="G706" i="3"/>
  <c r="I706" i="3" s="1"/>
  <c r="G707" i="3"/>
  <c r="I707" i="3" s="1"/>
  <c r="G708" i="3"/>
  <c r="I708" i="3" s="1"/>
  <c r="G709" i="3"/>
  <c r="I709" i="3" s="1"/>
  <c r="G710" i="3"/>
  <c r="I710" i="3" s="1"/>
  <c r="G711" i="3"/>
  <c r="I711" i="3" s="1"/>
  <c r="G712" i="3"/>
  <c r="I712" i="3" s="1"/>
  <c r="G713" i="3"/>
  <c r="I713" i="3" s="1"/>
  <c r="G714" i="3"/>
  <c r="I714" i="3" s="1"/>
  <c r="G715" i="3"/>
  <c r="I715" i="3" s="1"/>
  <c r="G716" i="3"/>
  <c r="I716" i="3" s="1"/>
  <c r="G717" i="3"/>
  <c r="I717" i="3" s="1"/>
  <c r="G718" i="3"/>
  <c r="I718" i="3" s="1"/>
  <c r="G719" i="3"/>
  <c r="I719" i="3" s="1"/>
  <c r="G720" i="3"/>
  <c r="I720" i="3" s="1"/>
  <c r="G721" i="3"/>
  <c r="I721" i="3" s="1"/>
  <c r="G722" i="3"/>
  <c r="I722" i="3" s="1"/>
  <c r="G723" i="3"/>
  <c r="I723" i="3" s="1"/>
  <c r="G724" i="3"/>
  <c r="I724" i="3" s="1"/>
  <c r="G725" i="3"/>
  <c r="I725" i="3" s="1"/>
  <c r="G726" i="3"/>
  <c r="I726" i="3" s="1"/>
  <c r="G727" i="3"/>
  <c r="I727" i="3" s="1"/>
  <c r="G728" i="3"/>
  <c r="I728" i="3" s="1"/>
  <c r="G729" i="3"/>
  <c r="I729" i="3" s="1"/>
  <c r="G730" i="3"/>
  <c r="I730" i="3" s="1"/>
  <c r="G731" i="3"/>
  <c r="I731" i="3" s="1"/>
  <c r="G732" i="3"/>
  <c r="I732" i="3" s="1"/>
  <c r="G733" i="3"/>
  <c r="I733" i="3" s="1"/>
  <c r="G734" i="3"/>
  <c r="I734" i="3" s="1"/>
  <c r="G735" i="3"/>
  <c r="I735" i="3" s="1"/>
  <c r="G736" i="3"/>
  <c r="I736" i="3" s="1"/>
  <c r="G737" i="3"/>
  <c r="I737" i="3" s="1"/>
  <c r="G738" i="3"/>
  <c r="I738" i="3" s="1"/>
  <c r="G739" i="3"/>
  <c r="I739" i="3" s="1"/>
  <c r="G740" i="3"/>
  <c r="I740" i="3" s="1"/>
  <c r="G741" i="3"/>
  <c r="I741" i="3" s="1"/>
  <c r="G742" i="3"/>
  <c r="I742" i="3" s="1"/>
  <c r="G743" i="3"/>
  <c r="I743" i="3" s="1"/>
  <c r="G744" i="3"/>
  <c r="I744" i="3" s="1"/>
  <c r="G745" i="3"/>
  <c r="I745" i="3" s="1"/>
  <c r="G746" i="3"/>
  <c r="I746" i="3" s="1"/>
  <c r="G747" i="3"/>
  <c r="I747" i="3" s="1"/>
  <c r="G748" i="3"/>
  <c r="I748" i="3" s="1"/>
  <c r="G749" i="3"/>
  <c r="I749" i="3" s="1"/>
  <c r="G750" i="3"/>
  <c r="I750" i="3" s="1"/>
  <c r="G751" i="3"/>
  <c r="I751" i="3" s="1"/>
  <c r="G752" i="3"/>
  <c r="I752" i="3" s="1"/>
  <c r="G753" i="3"/>
  <c r="I753" i="3" s="1"/>
  <c r="G754" i="3"/>
  <c r="I754" i="3" s="1"/>
  <c r="G755" i="3"/>
  <c r="I755" i="3" s="1"/>
  <c r="G756" i="3"/>
  <c r="I756" i="3" s="1"/>
  <c r="G757" i="3"/>
  <c r="I757" i="3" s="1"/>
  <c r="G758" i="3"/>
  <c r="I758" i="3" s="1"/>
  <c r="G759" i="3"/>
  <c r="I759" i="3" s="1"/>
  <c r="G760" i="3"/>
  <c r="I760" i="3" s="1"/>
  <c r="G761" i="3"/>
  <c r="I761" i="3" s="1"/>
  <c r="G762" i="3"/>
  <c r="I762" i="3" s="1"/>
  <c r="G763" i="3"/>
  <c r="I763" i="3" s="1"/>
  <c r="G764" i="3"/>
  <c r="I764" i="3" s="1"/>
  <c r="G765" i="3"/>
  <c r="I765" i="3" s="1"/>
  <c r="G766" i="3"/>
  <c r="I766" i="3" s="1"/>
  <c r="G767" i="3"/>
  <c r="I767" i="3" s="1"/>
  <c r="G768" i="3"/>
  <c r="I768" i="3" s="1"/>
  <c r="G769" i="3"/>
  <c r="I769" i="3" s="1"/>
  <c r="G770" i="3"/>
  <c r="I770" i="3" s="1"/>
  <c r="G771" i="3"/>
  <c r="I771" i="3" s="1"/>
  <c r="G772" i="3"/>
  <c r="I772" i="3" s="1"/>
  <c r="G773" i="3"/>
  <c r="I773" i="3" s="1"/>
  <c r="G774" i="3"/>
  <c r="I774" i="3" s="1"/>
  <c r="G775" i="3"/>
  <c r="I775" i="3" s="1"/>
  <c r="G776" i="3"/>
  <c r="I776" i="3" s="1"/>
  <c r="G777" i="3"/>
  <c r="I777" i="3" s="1"/>
  <c r="G778" i="3"/>
  <c r="I778" i="3" s="1"/>
  <c r="G779" i="3"/>
  <c r="I779" i="3" s="1"/>
  <c r="G780" i="3"/>
  <c r="I780" i="3" s="1"/>
  <c r="G781" i="3"/>
  <c r="I781" i="3" s="1"/>
  <c r="G782" i="3"/>
  <c r="I782" i="3" s="1"/>
  <c r="G783" i="3"/>
  <c r="I783" i="3" s="1"/>
  <c r="G784" i="3"/>
  <c r="I784" i="3" s="1"/>
  <c r="G785" i="3"/>
  <c r="I785" i="3" s="1"/>
  <c r="G786" i="3"/>
  <c r="I786" i="3" s="1"/>
  <c r="G787" i="3"/>
  <c r="I787" i="3" s="1"/>
  <c r="G788" i="3"/>
  <c r="I788" i="3" s="1"/>
  <c r="G789" i="3"/>
  <c r="I789" i="3" s="1"/>
  <c r="G790" i="3"/>
  <c r="I790" i="3" s="1"/>
  <c r="G791" i="3"/>
  <c r="I791" i="3" s="1"/>
  <c r="G792" i="3"/>
  <c r="I792" i="3" s="1"/>
  <c r="G793" i="3"/>
  <c r="I793" i="3" s="1"/>
  <c r="G794" i="3"/>
  <c r="I794" i="3" s="1"/>
  <c r="G795" i="3"/>
  <c r="I795" i="3" s="1"/>
  <c r="G796" i="3"/>
  <c r="I796" i="3" s="1"/>
  <c r="G797" i="3"/>
  <c r="I797" i="3" s="1"/>
  <c r="G798" i="3"/>
  <c r="I798" i="3" s="1"/>
  <c r="G799" i="3"/>
  <c r="I799" i="3" s="1"/>
  <c r="G800" i="3"/>
  <c r="I800" i="3" s="1"/>
  <c r="G801" i="3"/>
  <c r="I801" i="3" s="1"/>
  <c r="G802" i="3"/>
  <c r="I802" i="3" s="1"/>
  <c r="G803" i="3"/>
  <c r="I803" i="3" s="1"/>
  <c r="G804" i="3"/>
  <c r="I804" i="3" s="1"/>
  <c r="G805" i="3"/>
  <c r="I805" i="3" s="1"/>
  <c r="G806" i="3"/>
  <c r="I806" i="3" s="1"/>
  <c r="G807" i="3"/>
  <c r="I807" i="3" s="1"/>
  <c r="G808" i="3"/>
  <c r="I808" i="3" s="1"/>
  <c r="G809" i="3"/>
  <c r="I809" i="3" s="1"/>
  <c r="G810" i="3"/>
  <c r="I810" i="3" s="1"/>
  <c r="G811" i="3"/>
  <c r="I811" i="3" s="1"/>
  <c r="G812" i="3"/>
  <c r="I812" i="3" s="1"/>
  <c r="G813" i="3"/>
  <c r="I813" i="3" s="1"/>
  <c r="G814" i="3"/>
  <c r="I814" i="3" s="1"/>
  <c r="G815" i="3"/>
  <c r="I815" i="3" s="1"/>
  <c r="G816" i="3"/>
  <c r="I816" i="3" s="1"/>
  <c r="G817" i="3"/>
  <c r="I817" i="3" s="1"/>
  <c r="G818" i="3"/>
  <c r="I818" i="3" s="1"/>
  <c r="G819" i="3"/>
  <c r="I819" i="3" s="1"/>
  <c r="G820" i="3"/>
  <c r="I820" i="3" s="1"/>
  <c r="G821" i="3"/>
  <c r="I821" i="3" s="1"/>
  <c r="G822" i="3"/>
  <c r="I822" i="3" s="1"/>
  <c r="G823" i="3"/>
  <c r="I823" i="3" s="1"/>
  <c r="G824" i="3"/>
  <c r="I824" i="3" s="1"/>
  <c r="G825" i="3"/>
  <c r="I825" i="3" s="1"/>
  <c r="G826" i="3"/>
  <c r="I826" i="3" s="1"/>
  <c r="G827" i="3"/>
  <c r="I827" i="3" s="1"/>
  <c r="G828" i="3"/>
  <c r="I828" i="3" s="1"/>
  <c r="G829" i="3"/>
  <c r="I829" i="3" s="1"/>
  <c r="G830" i="3"/>
  <c r="I830" i="3" s="1"/>
  <c r="G831" i="3"/>
  <c r="I831" i="3" s="1"/>
  <c r="G832" i="3"/>
  <c r="I832" i="3" s="1"/>
  <c r="G833" i="3"/>
  <c r="I833" i="3" s="1"/>
  <c r="G834" i="3"/>
  <c r="I834" i="3" s="1"/>
  <c r="G835" i="3"/>
  <c r="I835" i="3" s="1"/>
  <c r="G836" i="3"/>
  <c r="I836" i="3" s="1"/>
  <c r="G837" i="3"/>
  <c r="I837" i="3" s="1"/>
  <c r="G838" i="3"/>
  <c r="I838" i="3" s="1"/>
  <c r="G839" i="3"/>
  <c r="I839" i="3" s="1"/>
  <c r="G840" i="3"/>
  <c r="I840" i="3" s="1"/>
  <c r="G841" i="3"/>
  <c r="I841" i="3" s="1"/>
  <c r="G842" i="3"/>
  <c r="I842" i="3" s="1"/>
  <c r="G843" i="3"/>
  <c r="I843" i="3" s="1"/>
  <c r="G844" i="3"/>
  <c r="I844" i="3" s="1"/>
  <c r="G845" i="3"/>
  <c r="I845" i="3" s="1"/>
  <c r="G846" i="3"/>
  <c r="I846" i="3" s="1"/>
  <c r="G847" i="3"/>
  <c r="I847" i="3" s="1"/>
  <c r="G848" i="3"/>
  <c r="I848" i="3" s="1"/>
  <c r="G849" i="3"/>
  <c r="I849" i="3" s="1"/>
  <c r="G850" i="3"/>
  <c r="I850" i="3" s="1"/>
  <c r="G851" i="3"/>
  <c r="I851" i="3" s="1"/>
  <c r="G852" i="3"/>
  <c r="I852" i="3" s="1"/>
  <c r="G853" i="3"/>
  <c r="I853" i="3" s="1"/>
  <c r="G854" i="3"/>
  <c r="I854" i="3" s="1"/>
  <c r="G855" i="3"/>
  <c r="I855" i="3" s="1"/>
  <c r="G856" i="3"/>
  <c r="I856" i="3" s="1"/>
  <c r="G857" i="3"/>
  <c r="I857" i="3" s="1"/>
  <c r="G858" i="3"/>
  <c r="I858" i="3" s="1"/>
  <c r="G859" i="3"/>
  <c r="I859" i="3" s="1"/>
  <c r="G860" i="3"/>
  <c r="I860" i="3" s="1"/>
  <c r="G861" i="3"/>
  <c r="I861" i="3" s="1"/>
  <c r="G862" i="3"/>
  <c r="I862" i="3" s="1"/>
  <c r="G863" i="3"/>
  <c r="I863" i="3" s="1"/>
  <c r="G864" i="3"/>
  <c r="I864" i="3" s="1"/>
  <c r="G865" i="3"/>
  <c r="I865" i="3" s="1"/>
  <c r="G866" i="3"/>
  <c r="I866" i="3" s="1"/>
  <c r="G867" i="3"/>
  <c r="I867" i="3" s="1"/>
  <c r="G868" i="3"/>
  <c r="I868" i="3" s="1"/>
  <c r="G869" i="3"/>
  <c r="I869" i="3" s="1"/>
  <c r="G870" i="3"/>
  <c r="I870" i="3" s="1"/>
  <c r="G871" i="3"/>
  <c r="I871" i="3" s="1"/>
  <c r="G872" i="3"/>
  <c r="I872" i="3" s="1"/>
  <c r="G873" i="3"/>
  <c r="I873" i="3" s="1"/>
  <c r="G874" i="3"/>
  <c r="I874" i="3" s="1"/>
  <c r="G875" i="3"/>
  <c r="I875" i="3" s="1"/>
  <c r="G876" i="3"/>
  <c r="I876" i="3" s="1"/>
  <c r="G877" i="3"/>
  <c r="I877" i="3" s="1"/>
  <c r="G878" i="3"/>
  <c r="I878" i="3" s="1"/>
  <c r="G879" i="3"/>
  <c r="I879" i="3" s="1"/>
  <c r="G880" i="3"/>
  <c r="I880" i="3" s="1"/>
  <c r="G881" i="3"/>
  <c r="I881" i="3" s="1"/>
  <c r="G882" i="3"/>
  <c r="I882" i="3" s="1"/>
  <c r="G883" i="3"/>
  <c r="I883" i="3" s="1"/>
  <c r="G884" i="3"/>
  <c r="I884" i="3" s="1"/>
  <c r="G885" i="3"/>
  <c r="I885" i="3" s="1"/>
  <c r="G886" i="3"/>
  <c r="I886" i="3" s="1"/>
  <c r="G887" i="3"/>
  <c r="I887" i="3" s="1"/>
  <c r="G888" i="3"/>
  <c r="I888" i="3" s="1"/>
  <c r="G889" i="3"/>
  <c r="I889" i="3" s="1"/>
  <c r="G890" i="3"/>
  <c r="I890" i="3" s="1"/>
  <c r="G891" i="3"/>
  <c r="I891" i="3" s="1"/>
  <c r="G892" i="3"/>
  <c r="I892" i="3" s="1"/>
  <c r="G893" i="3"/>
  <c r="I893" i="3" s="1"/>
  <c r="G894" i="3"/>
  <c r="I894" i="3" s="1"/>
  <c r="G895" i="3"/>
  <c r="I895" i="3" s="1"/>
  <c r="G896" i="3"/>
  <c r="I896" i="3" s="1"/>
  <c r="G897" i="3"/>
  <c r="I897" i="3" s="1"/>
  <c r="G898" i="3"/>
  <c r="I898" i="3" s="1"/>
  <c r="G899" i="3"/>
  <c r="I899" i="3" s="1"/>
  <c r="G900" i="3"/>
  <c r="I900" i="3" s="1"/>
  <c r="G901" i="3"/>
  <c r="I901" i="3" s="1"/>
  <c r="G902" i="3"/>
  <c r="I902" i="3" s="1"/>
  <c r="G903" i="3"/>
  <c r="I903" i="3" s="1"/>
  <c r="G904" i="3"/>
  <c r="I904" i="3" s="1"/>
  <c r="G905" i="3"/>
  <c r="I905" i="3" s="1"/>
  <c r="G906" i="3"/>
  <c r="I906" i="3" s="1"/>
  <c r="G907" i="3"/>
  <c r="I907" i="3" s="1"/>
  <c r="G908" i="3"/>
  <c r="I908" i="3" s="1"/>
  <c r="G909" i="3"/>
  <c r="I909" i="3" s="1"/>
  <c r="G910" i="3"/>
  <c r="I910" i="3" s="1"/>
  <c r="G911" i="3"/>
  <c r="I911" i="3" s="1"/>
  <c r="G912" i="3"/>
  <c r="I912" i="3" s="1"/>
  <c r="G913" i="3"/>
  <c r="I913" i="3" s="1"/>
  <c r="G914" i="3"/>
  <c r="I914" i="3" s="1"/>
  <c r="G915" i="3"/>
  <c r="I915" i="3" s="1"/>
  <c r="G916" i="3"/>
  <c r="I916" i="3" s="1"/>
  <c r="G917" i="3"/>
  <c r="I917" i="3" s="1"/>
  <c r="G918" i="3"/>
  <c r="I918" i="3" s="1"/>
  <c r="G919" i="3"/>
  <c r="I919" i="3" s="1"/>
  <c r="G920" i="3"/>
  <c r="I920" i="3" s="1"/>
  <c r="G921" i="3"/>
  <c r="I921" i="3" s="1"/>
  <c r="G922" i="3"/>
  <c r="I922" i="3" s="1"/>
  <c r="G923" i="3"/>
  <c r="I923" i="3" s="1"/>
  <c r="G924" i="3"/>
  <c r="I924" i="3" s="1"/>
  <c r="G925" i="3"/>
  <c r="I925" i="3" s="1"/>
  <c r="G926" i="3"/>
  <c r="I926" i="3" s="1"/>
  <c r="G927" i="3"/>
  <c r="I927" i="3" s="1"/>
  <c r="G928" i="3"/>
  <c r="I928" i="3" s="1"/>
  <c r="G929" i="3"/>
  <c r="I929" i="3" s="1"/>
  <c r="G930" i="3"/>
  <c r="I930" i="3" s="1"/>
  <c r="G931" i="3"/>
  <c r="I931" i="3" s="1"/>
  <c r="G932" i="3"/>
  <c r="I932" i="3" s="1"/>
  <c r="G933" i="3"/>
  <c r="I933" i="3" s="1"/>
  <c r="G934" i="3"/>
  <c r="I934" i="3" s="1"/>
  <c r="G935" i="3"/>
  <c r="I935" i="3" s="1"/>
  <c r="G936" i="3"/>
  <c r="I936" i="3" s="1"/>
  <c r="G937" i="3"/>
  <c r="I937" i="3" s="1"/>
  <c r="G938" i="3"/>
  <c r="I938" i="3" s="1"/>
  <c r="G939" i="3"/>
  <c r="I939" i="3" s="1"/>
  <c r="G940" i="3"/>
  <c r="I940" i="3" s="1"/>
  <c r="G941" i="3"/>
  <c r="I941" i="3" s="1"/>
  <c r="G942" i="3"/>
  <c r="I942" i="3" s="1"/>
  <c r="G943" i="3"/>
  <c r="I943" i="3" s="1"/>
  <c r="G944" i="3"/>
  <c r="I944" i="3" s="1"/>
  <c r="G945" i="3"/>
  <c r="I945" i="3" s="1"/>
  <c r="G946" i="3"/>
  <c r="I946" i="3" s="1"/>
  <c r="G947" i="3"/>
  <c r="I947" i="3" s="1"/>
  <c r="G948" i="3"/>
  <c r="I948" i="3" s="1"/>
  <c r="G949" i="3"/>
  <c r="I949" i="3" s="1"/>
  <c r="G950" i="3"/>
  <c r="I950" i="3" s="1"/>
  <c r="G951" i="3"/>
  <c r="I951" i="3" s="1"/>
  <c r="G952" i="3"/>
  <c r="I952" i="3" s="1"/>
  <c r="G953" i="3"/>
  <c r="I953" i="3" s="1"/>
  <c r="G954" i="3"/>
  <c r="I954" i="3" s="1"/>
  <c r="G955" i="3"/>
  <c r="I955" i="3" s="1"/>
  <c r="G956" i="3"/>
  <c r="I956" i="3" s="1"/>
  <c r="G957" i="3"/>
  <c r="I957" i="3" s="1"/>
  <c r="G958" i="3"/>
  <c r="I958" i="3" s="1"/>
  <c r="G959" i="3"/>
  <c r="I959" i="3" s="1"/>
  <c r="G960" i="3"/>
  <c r="I960" i="3" s="1"/>
  <c r="G961" i="3"/>
  <c r="I961" i="3" s="1"/>
  <c r="G962" i="3"/>
  <c r="I962" i="3" s="1"/>
  <c r="G963" i="3"/>
  <c r="I963" i="3" s="1"/>
  <c r="G964" i="3"/>
  <c r="I964" i="3" s="1"/>
  <c r="G965" i="3"/>
  <c r="I965" i="3" s="1"/>
  <c r="G966" i="3"/>
  <c r="I966" i="3" s="1"/>
  <c r="G967" i="3"/>
  <c r="I967" i="3" s="1"/>
  <c r="G968" i="3"/>
  <c r="I968" i="3" s="1"/>
  <c r="G969" i="3"/>
  <c r="I969" i="3" s="1"/>
  <c r="G970" i="3"/>
  <c r="I970" i="3" s="1"/>
  <c r="G971" i="3"/>
  <c r="I971" i="3" s="1"/>
  <c r="G972" i="3"/>
  <c r="I972" i="3" s="1"/>
  <c r="G973" i="3"/>
  <c r="I973" i="3" s="1"/>
  <c r="G974" i="3"/>
  <c r="I974" i="3" s="1"/>
  <c r="G975" i="3"/>
  <c r="I975" i="3" s="1"/>
  <c r="G976" i="3"/>
  <c r="I976" i="3" s="1"/>
  <c r="G977" i="3"/>
  <c r="I977" i="3" s="1"/>
  <c r="G978" i="3"/>
  <c r="I978" i="3" s="1"/>
  <c r="G979" i="3"/>
  <c r="I979" i="3" s="1"/>
  <c r="G980" i="3"/>
  <c r="I980" i="3" s="1"/>
  <c r="G981" i="3"/>
  <c r="I981" i="3" s="1"/>
  <c r="G982" i="3"/>
  <c r="I982" i="3" s="1"/>
  <c r="G983" i="3"/>
  <c r="I983" i="3" s="1"/>
  <c r="G984" i="3"/>
  <c r="I984" i="3" s="1"/>
  <c r="G985" i="3"/>
  <c r="I985" i="3" s="1"/>
  <c r="G986" i="3"/>
  <c r="I986" i="3" s="1"/>
  <c r="G987" i="3"/>
  <c r="I987" i="3" s="1"/>
  <c r="G988" i="3"/>
  <c r="I988" i="3" s="1"/>
  <c r="G989" i="3"/>
  <c r="I989" i="3" s="1"/>
  <c r="G990" i="3"/>
  <c r="I990" i="3" s="1"/>
  <c r="G991" i="3"/>
  <c r="I991" i="3" s="1"/>
  <c r="G992" i="3"/>
  <c r="I992" i="3" s="1"/>
  <c r="G993" i="3"/>
  <c r="I993" i="3" s="1"/>
  <c r="G994" i="3"/>
  <c r="I994" i="3" s="1"/>
  <c r="G995" i="3"/>
  <c r="I995" i="3" s="1"/>
  <c r="G996" i="3"/>
  <c r="I996" i="3" s="1"/>
  <c r="G997" i="3"/>
  <c r="I997" i="3" s="1"/>
  <c r="G998" i="3"/>
  <c r="I998" i="3" s="1"/>
  <c r="G999" i="3"/>
  <c r="I999" i="3" s="1"/>
  <c r="G1000" i="3"/>
  <c r="I1000" i="3" s="1"/>
  <c r="G1001" i="3"/>
  <c r="I1001" i="3" s="1"/>
  <c r="G1002" i="3"/>
  <c r="I1002" i="3" s="1"/>
  <c r="G1003" i="3"/>
  <c r="I1003" i="3" s="1"/>
  <c r="G1004" i="3"/>
  <c r="I1004" i="3" s="1"/>
  <c r="G1005" i="3"/>
  <c r="I1005" i="3" s="1"/>
  <c r="G1006" i="3"/>
  <c r="I1006" i="3" s="1"/>
  <c r="G1007" i="3"/>
  <c r="I1007" i="3" s="1"/>
  <c r="G1008" i="3"/>
  <c r="I1008" i="3" s="1"/>
  <c r="G1009" i="3"/>
  <c r="I1009" i="3" s="1"/>
  <c r="G1010" i="3"/>
  <c r="I1010" i="3" s="1"/>
  <c r="G1011" i="3"/>
  <c r="I1011" i="3" s="1"/>
  <c r="G1012" i="3"/>
  <c r="I1012" i="3" s="1"/>
  <c r="G1013" i="3"/>
  <c r="I1013" i="3" s="1"/>
  <c r="G1014" i="3"/>
  <c r="I1014" i="3" s="1"/>
  <c r="G1015" i="3"/>
  <c r="I1015" i="3" s="1"/>
  <c r="G1016" i="3"/>
  <c r="I1016" i="3" s="1"/>
  <c r="G1017" i="3"/>
  <c r="I1017" i="3" s="1"/>
  <c r="G1018" i="3"/>
  <c r="I1018" i="3" s="1"/>
  <c r="G1019" i="3"/>
  <c r="I1019" i="3" s="1"/>
  <c r="G1020" i="3"/>
  <c r="I1020" i="3" s="1"/>
  <c r="G1021" i="3"/>
  <c r="I1021" i="3" s="1"/>
  <c r="G1022" i="3"/>
  <c r="I1022" i="3" s="1"/>
  <c r="G1023" i="3"/>
  <c r="I1023" i="3" s="1"/>
  <c r="G1024" i="3"/>
  <c r="I1024" i="3" s="1"/>
  <c r="G1025" i="3"/>
  <c r="I1025" i="3" s="1"/>
  <c r="G1026" i="3"/>
  <c r="I1026" i="3" s="1"/>
  <c r="G1027" i="3"/>
  <c r="I1027" i="3" s="1"/>
  <c r="G1028" i="3"/>
  <c r="I1028" i="3" s="1"/>
  <c r="G1029" i="3"/>
  <c r="I1029" i="3" s="1"/>
  <c r="G1030" i="3"/>
  <c r="I1030" i="3" s="1"/>
  <c r="G1031" i="3"/>
  <c r="I1031" i="3" s="1"/>
  <c r="G1032" i="3"/>
  <c r="I1032" i="3" s="1"/>
  <c r="G1033" i="3"/>
  <c r="I1033" i="3" s="1"/>
  <c r="G1034" i="3"/>
  <c r="I1034" i="3" s="1"/>
  <c r="G1035" i="3"/>
  <c r="I1035" i="3" s="1"/>
  <c r="G1036" i="3"/>
  <c r="I1036" i="3" s="1"/>
  <c r="G1037" i="3"/>
  <c r="I1037" i="3" s="1"/>
  <c r="G1038" i="3"/>
  <c r="I1038" i="3" s="1"/>
  <c r="G1039" i="3"/>
  <c r="I1039" i="3" s="1"/>
  <c r="G1040" i="3"/>
  <c r="I1040" i="3" s="1"/>
  <c r="G1041" i="3"/>
  <c r="I1041" i="3" s="1"/>
  <c r="G1042" i="3"/>
  <c r="I1042" i="3" s="1"/>
  <c r="G1043" i="3"/>
  <c r="I1043" i="3" s="1"/>
  <c r="G1044" i="3"/>
  <c r="I1044" i="3" s="1"/>
  <c r="G1045" i="3"/>
  <c r="I1045" i="3" s="1"/>
  <c r="G1046" i="3"/>
  <c r="I1046" i="3" s="1"/>
  <c r="G1047" i="3"/>
  <c r="I1047" i="3" s="1"/>
  <c r="G1048" i="3"/>
  <c r="I1048" i="3" s="1"/>
  <c r="G1049" i="3"/>
  <c r="I1049" i="3" s="1"/>
  <c r="G1050" i="3"/>
  <c r="I1050" i="3" s="1"/>
  <c r="G1051" i="3"/>
  <c r="I1051" i="3" s="1"/>
  <c r="G1052" i="3"/>
  <c r="I1052" i="3" s="1"/>
  <c r="G1053" i="3"/>
  <c r="I1053" i="3" s="1"/>
  <c r="G1054" i="3"/>
  <c r="I1054" i="3" s="1"/>
  <c r="G1055" i="3"/>
  <c r="I1055" i="3" s="1"/>
  <c r="G1056" i="3"/>
  <c r="I1056" i="3" s="1"/>
  <c r="G1057" i="3"/>
  <c r="I1057" i="3" s="1"/>
  <c r="G1058" i="3"/>
  <c r="I1058" i="3" s="1"/>
  <c r="G1059" i="3"/>
  <c r="I1059" i="3" s="1"/>
  <c r="G1060" i="3"/>
  <c r="I1060" i="3" s="1"/>
  <c r="G1061" i="3"/>
  <c r="I1061" i="3" s="1"/>
  <c r="G1062" i="3"/>
  <c r="I1062" i="3" s="1"/>
  <c r="G1063" i="3"/>
  <c r="I1063" i="3" s="1"/>
  <c r="G1064" i="3"/>
  <c r="I1064" i="3" s="1"/>
  <c r="G1065" i="3"/>
  <c r="I1065" i="3" s="1"/>
  <c r="G1066" i="3"/>
  <c r="I1066" i="3" s="1"/>
  <c r="G1067" i="3"/>
  <c r="I1067" i="3" s="1"/>
  <c r="G1068" i="3"/>
  <c r="I1068" i="3" s="1"/>
  <c r="G1069" i="3"/>
  <c r="I1069" i="3" s="1"/>
  <c r="G1070" i="3"/>
  <c r="I1070" i="3" s="1"/>
  <c r="G1071" i="3"/>
  <c r="I1071" i="3" s="1"/>
  <c r="G1072" i="3"/>
  <c r="I1072" i="3" s="1"/>
  <c r="G1073" i="3"/>
  <c r="I1073" i="3" s="1"/>
  <c r="G1074" i="3"/>
  <c r="I1074" i="3" s="1"/>
  <c r="G1075" i="3"/>
  <c r="I1075" i="3" s="1"/>
  <c r="G1076" i="3"/>
  <c r="I1076" i="3" s="1"/>
  <c r="G1077" i="3"/>
  <c r="I1077" i="3" s="1"/>
  <c r="G1078" i="3"/>
  <c r="I1078" i="3" s="1"/>
  <c r="G1079" i="3"/>
  <c r="I1079" i="3" s="1"/>
  <c r="G1080" i="3"/>
  <c r="I1080" i="3" s="1"/>
  <c r="G1081" i="3"/>
  <c r="I1081" i="3" s="1"/>
  <c r="G1082" i="3"/>
  <c r="I1082" i="3" s="1"/>
  <c r="G1083" i="3"/>
  <c r="I1083" i="3" s="1"/>
  <c r="G1084" i="3"/>
  <c r="I1084" i="3" s="1"/>
  <c r="G1085" i="3"/>
  <c r="I1085" i="3" s="1"/>
  <c r="G1086" i="3"/>
  <c r="I1086" i="3" s="1"/>
  <c r="G1087" i="3"/>
  <c r="I1087" i="3" s="1"/>
  <c r="G1088" i="3"/>
  <c r="I1088" i="3" s="1"/>
  <c r="G1089" i="3"/>
  <c r="I1089" i="3" s="1"/>
  <c r="G1090" i="3"/>
  <c r="I1090" i="3" s="1"/>
  <c r="G1091" i="3"/>
  <c r="I1091" i="3" s="1"/>
  <c r="G1092" i="3"/>
  <c r="I1092" i="3" s="1"/>
  <c r="G1093" i="3"/>
  <c r="I1093" i="3" s="1"/>
  <c r="G1094" i="3"/>
  <c r="I1094" i="3" s="1"/>
  <c r="G1095" i="3"/>
  <c r="I1095" i="3" s="1"/>
  <c r="G1096" i="3"/>
  <c r="I1096" i="3" s="1"/>
  <c r="G1097" i="3"/>
  <c r="I1097" i="3" s="1"/>
  <c r="G1098" i="3"/>
  <c r="I1098" i="3" s="1"/>
  <c r="G1099" i="3"/>
  <c r="I1099" i="3" s="1"/>
  <c r="G1100" i="3"/>
  <c r="I1100" i="3" s="1"/>
  <c r="G1101" i="3"/>
  <c r="I1101" i="3" s="1"/>
  <c r="G1102" i="3"/>
  <c r="I1102" i="3" s="1"/>
  <c r="G1103" i="3"/>
  <c r="I1103" i="3" s="1"/>
  <c r="G1104" i="3"/>
  <c r="I1104" i="3" s="1"/>
  <c r="G1105" i="3"/>
  <c r="I1105" i="3" s="1"/>
  <c r="G1106" i="3"/>
  <c r="I1106" i="3" s="1"/>
  <c r="G1107" i="3"/>
  <c r="I1107" i="3" s="1"/>
  <c r="G1108" i="3"/>
  <c r="I1108" i="3" s="1"/>
  <c r="G1109" i="3"/>
  <c r="I1109" i="3" s="1"/>
  <c r="G1110" i="3"/>
  <c r="I1110" i="3" s="1"/>
  <c r="G1111" i="3"/>
  <c r="I1111" i="3" s="1"/>
  <c r="G1112" i="3"/>
  <c r="I1112" i="3" s="1"/>
  <c r="G1113" i="3"/>
  <c r="I1113" i="3" s="1"/>
  <c r="G1114" i="3"/>
  <c r="I1114" i="3" s="1"/>
  <c r="G1115" i="3"/>
  <c r="I1115" i="3" s="1"/>
  <c r="G1116" i="3"/>
  <c r="I1116" i="3" s="1"/>
  <c r="G1117" i="3"/>
  <c r="I1117" i="3" s="1"/>
  <c r="G1118" i="3"/>
  <c r="I1118" i="3" s="1"/>
  <c r="G1119" i="3"/>
  <c r="I1119" i="3" s="1"/>
  <c r="G1120" i="3"/>
  <c r="I1120" i="3" s="1"/>
  <c r="G1121" i="3"/>
  <c r="I1121" i="3" s="1"/>
  <c r="G1122" i="3"/>
  <c r="I1122" i="3" s="1"/>
  <c r="G1123" i="3"/>
  <c r="I1123" i="3" s="1"/>
  <c r="G1124" i="3"/>
  <c r="I1124" i="3" s="1"/>
  <c r="G1125" i="3"/>
  <c r="I1125" i="3" s="1"/>
  <c r="G1126" i="3"/>
  <c r="I1126" i="3" s="1"/>
  <c r="G1127" i="3"/>
  <c r="I1127" i="3" s="1"/>
  <c r="G1128" i="3"/>
  <c r="I1128" i="3" s="1"/>
  <c r="G1129" i="3"/>
  <c r="I1129" i="3" s="1"/>
  <c r="G1130" i="3"/>
  <c r="I1130" i="3" s="1"/>
  <c r="G1131" i="3"/>
  <c r="I1131" i="3" s="1"/>
  <c r="G1132" i="3"/>
  <c r="I1132" i="3" s="1"/>
  <c r="G1133" i="3"/>
  <c r="I1133" i="3" s="1"/>
  <c r="G1134" i="3"/>
  <c r="I1134" i="3" s="1"/>
  <c r="G1135" i="3"/>
  <c r="I1135" i="3" s="1"/>
  <c r="G1136" i="3"/>
  <c r="I1136" i="3" s="1"/>
  <c r="G1137" i="3"/>
  <c r="I1137" i="3" s="1"/>
  <c r="G1138" i="3"/>
  <c r="I1138" i="3" s="1"/>
  <c r="G1139" i="3"/>
  <c r="I1139" i="3" s="1"/>
  <c r="G1140" i="3"/>
  <c r="I1140" i="3" s="1"/>
  <c r="G1141" i="3"/>
  <c r="I1141" i="3" s="1"/>
  <c r="G1142" i="3"/>
  <c r="I1142" i="3" s="1"/>
  <c r="G1143" i="3"/>
  <c r="I1143" i="3" s="1"/>
  <c r="G1144" i="3"/>
  <c r="I1144" i="3" s="1"/>
  <c r="G1145" i="3"/>
  <c r="I1145" i="3" s="1"/>
  <c r="G1146" i="3"/>
  <c r="I1146" i="3" s="1"/>
  <c r="G1147" i="3"/>
  <c r="I1147" i="3" s="1"/>
  <c r="G1148" i="3"/>
  <c r="I1148" i="3" s="1"/>
  <c r="G1149" i="3"/>
  <c r="I1149" i="3" s="1"/>
  <c r="G1150" i="3"/>
  <c r="I1150" i="3" s="1"/>
  <c r="G1151" i="3"/>
  <c r="I1151" i="3" s="1"/>
  <c r="G1152" i="3"/>
  <c r="I1152" i="3" s="1"/>
  <c r="G1153" i="3"/>
  <c r="I1153" i="3" s="1"/>
  <c r="G1154" i="3"/>
  <c r="I1154" i="3" s="1"/>
  <c r="G1155" i="3"/>
  <c r="I1155" i="3" s="1"/>
  <c r="G1156" i="3"/>
  <c r="I1156" i="3" s="1"/>
  <c r="G1157" i="3"/>
  <c r="I1157" i="3" s="1"/>
  <c r="G1158" i="3"/>
  <c r="I1158" i="3" s="1"/>
  <c r="G1159" i="3"/>
  <c r="I1159" i="3" s="1"/>
  <c r="G1160" i="3"/>
  <c r="I1160" i="3" s="1"/>
  <c r="G1161" i="3"/>
  <c r="I1161" i="3" s="1"/>
  <c r="G1162" i="3"/>
  <c r="I1162" i="3" s="1"/>
  <c r="G1163" i="3"/>
  <c r="I1163" i="3" s="1"/>
  <c r="G1164" i="3"/>
  <c r="I1164" i="3" s="1"/>
  <c r="G1165" i="3"/>
  <c r="I1165" i="3" s="1"/>
  <c r="G1166" i="3"/>
  <c r="I1166" i="3" s="1"/>
  <c r="G1167" i="3"/>
  <c r="I1167" i="3" s="1"/>
  <c r="G1168" i="3"/>
  <c r="I1168" i="3" s="1"/>
  <c r="G1169" i="3"/>
  <c r="I1169" i="3" s="1"/>
  <c r="G1170" i="3"/>
  <c r="I1170" i="3" s="1"/>
  <c r="G1171" i="3"/>
  <c r="I1171" i="3" s="1"/>
  <c r="G1172" i="3"/>
  <c r="I1172" i="3" s="1"/>
  <c r="G1173" i="3"/>
  <c r="I1173" i="3" s="1"/>
  <c r="G1174" i="3"/>
  <c r="I1174" i="3" s="1"/>
  <c r="G1175" i="3"/>
  <c r="I1175" i="3" s="1"/>
  <c r="G1176" i="3"/>
  <c r="I1176" i="3" s="1"/>
  <c r="G1177" i="3"/>
  <c r="I1177" i="3" s="1"/>
  <c r="G1178" i="3"/>
  <c r="I1178" i="3" s="1"/>
  <c r="G1179" i="3"/>
  <c r="I1179" i="3" s="1"/>
  <c r="G1180" i="3"/>
  <c r="I1180" i="3" s="1"/>
  <c r="G1181" i="3"/>
  <c r="I1181" i="3" s="1"/>
  <c r="G1182" i="3"/>
  <c r="I1182" i="3" s="1"/>
  <c r="G1183" i="3"/>
  <c r="I1183" i="3" s="1"/>
  <c r="G1184" i="3"/>
  <c r="I1184" i="3" s="1"/>
  <c r="G1185" i="3"/>
  <c r="I1185" i="3" s="1"/>
  <c r="G1186" i="3"/>
  <c r="I1186" i="3" s="1"/>
  <c r="G1187" i="3"/>
  <c r="I1187" i="3" s="1"/>
  <c r="G1188" i="3"/>
  <c r="I1188" i="3" s="1"/>
  <c r="G1189" i="3"/>
  <c r="I1189" i="3" s="1"/>
  <c r="G1190" i="3"/>
  <c r="I1190" i="3" s="1"/>
  <c r="G1191" i="3"/>
  <c r="I1191" i="3" s="1"/>
  <c r="G1192" i="3"/>
  <c r="I1192" i="3" s="1"/>
  <c r="G1193" i="3"/>
  <c r="I1193" i="3" s="1"/>
  <c r="G1194" i="3"/>
  <c r="I1194" i="3" s="1"/>
  <c r="G1195" i="3"/>
  <c r="I1195" i="3" s="1"/>
  <c r="G1196" i="3"/>
  <c r="I1196" i="3" s="1"/>
  <c r="G1197" i="3"/>
  <c r="I1197" i="3" s="1"/>
  <c r="G1198" i="3"/>
  <c r="I1198" i="3" s="1"/>
  <c r="G1199" i="3"/>
  <c r="I1199" i="3" s="1"/>
  <c r="G1200" i="3"/>
  <c r="I1200" i="3" s="1"/>
  <c r="G1201" i="3"/>
  <c r="I1201" i="3" s="1"/>
  <c r="G1202" i="3"/>
  <c r="I1202" i="3" s="1"/>
  <c r="G1203" i="3"/>
  <c r="I1203" i="3" s="1"/>
  <c r="G1204" i="3"/>
  <c r="I1204" i="3" s="1"/>
  <c r="G1205" i="3"/>
  <c r="I1205" i="3" s="1"/>
  <c r="G1206" i="3"/>
  <c r="I1206" i="3" s="1"/>
  <c r="G1207" i="3"/>
  <c r="I1207" i="3" s="1"/>
  <c r="G1208" i="3"/>
  <c r="I1208" i="3" s="1"/>
  <c r="G1209" i="3"/>
  <c r="I1209" i="3" s="1"/>
  <c r="G1210" i="3"/>
  <c r="I1210" i="3" s="1"/>
  <c r="G1211" i="3"/>
  <c r="I1211" i="3" s="1"/>
  <c r="G1212" i="3"/>
  <c r="I1212" i="3" s="1"/>
  <c r="G1213" i="3"/>
  <c r="I1213" i="3" s="1"/>
  <c r="G1214" i="3"/>
  <c r="I1214" i="3" s="1"/>
  <c r="G1215" i="3"/>
  <c r="I1215" i="3" s="1"/>
  <c r="G1216" i="3"/>
  <c r="I1216" i="3" s="1"/>
  <c r="G1217" i="3"/>
  <c r="I1217" i="3" s="1"/>
  <c r="G1218" i="3"/>
  <c r="I1218" i="3" s="1"/>
  <c r="G1219" i="3"/>
  <c r="I1219" i="3" s="1"/>
  <c r="G1220" i="3"/>
  <c r="I1220" i="3" s="1"/>
  <c r="G1221" i="3"/>
  <c r="I1221" i="3" s="1"/>
  <c r="G1222" i="3"/>
  <c r="I1222" i="3" s="1"/>
  <c r="G1223" i="3"/>
  <c r="I1223" i="3" s="1"/>
  <c r="G1224" i="3"/>
  <c r="I1224" i="3" s="1"/>
  <c r="G1225" i="3"/>
  <c r="I1225" i="3" s="1"/>
  <c r="G1226" i="3"/>
  <c r="I1226" i="3" s="1"/>
  <c r="G1227" i="3"/>
  <c r="I1227" i="3" s="1"/>
  <c r="G1228" i="3"/>
  <c r="I1228" i="3" s="1"/>
  <c r="G1229" i="3"/>
  <c r="I1229" i="3" s="1"/>
  <c r="G1230" i="3"/>
  <c r="I1230" i="3" s="1"/>
  <c r="G1231" i="3"/>
  <c r="I1231" i="3" s="1"/>
  <c r="G1232" i="3"/>
  <c r="I1232" i="3" s="1"/>
  <c r="G1233" i="3"/>
  <c r="I1233" i="3" s="1"/>
  <c r="G1234" i="3"/>
  <c r="I1234" i="3" s="1"/>
  <c r="G1235" i="3"/>
  <c r="I1235" i="3" s="1"/>
  <c r="G1236" i="3"/>
  <c r="I1236" i="3" s="1"/>
  <c r="G1237" i="3"/>
  <c r="I1237" i="3" s="1"/>
  <c r="G1238" i="3"/>
  <c r="I1238" i="3" s="1"/>
  <c r="G1239" i="3"/>
  <c r="I1239" i="3" s="1"/>
  <c r="G1240" i="3"/>
  <c r="I1240" i="3" s="1"/>
  <c r="G1241" i="3"/>
  <c r="I1241" i="3" s="1"/>
  <c r="G1242" i="3"/>
  <c r="I1242" i="3" s="1"/>
  <c r="G1243" i="3"/>
  <c r="I1243" i="3" s="1"/>
  <c r="G1244" i="3"/>
  <c r="I1244" i="3" s="1"/>
  <c r="G1245" i="3"/>
  <c r="I1245" i="3" s="1"/>
  <c r="G1246" i="3"/>
  <c r="I1246" i="3" s="1"/>
  <c r="G1247" i="3"/>
  <c r="I1247" i="3" s="1"/>
  <c r="G1248" i="3"/>
  <c r="I1248" i="3" s="1"/>
  <c r="G1249" i="3"/>
  <c r="I1249" i="3" s="1"/>
  <c r="G1250" i="3"/>
  <c r="I1250" i="3" s="1"/>
  <c r="G1251" i="3"/>
  <c r="I1251" i="3" s="1"/>
  <c r="G1252" i="3"/>
  <c r="I1252" i="3" s="1"/>
  <c r="G1253" i="3"/>
  <c r="I1253" i="3" s="1"/>
  <c r="G1254" i="3"/>
  <c r="I1254" i="3" s="1"/>
  <c r="G1255" i="3"/>
  <c r="I1255" i="3" s="1"/>
  <c r="G1256" i="3"/>
  <c r="I1256" i="3" s="1"/>
  <c r="G1257" i="3"/>
  <c r="I1257" i="3" s="1"/>
  <c r="G1258" i="3"/>
  <c r="I1258" i="3" s="1"/>
  <c r="G1259" i="3"/>
  <c r="I1259" i="3" s="1"/>
  <c r="G1260" i="3"/>
  <c r="I1260" i="3" s="1"/>
  <c r="G1261" i="3"/>
  <c r="I1261" i="3" s="1"/>
  <c r="G1262" i="3"/>
  <c r="I1262" i="3" s="1"/>
  <c r="G1263" i="3"/>
  <c r="I1263" i="3" s="1"/>
  <c r="G1264" i="3"/>
  <c r="I1264" i="3" s="1"/>
  <c r="G1265" i="3"/>
  <c r="I1265" i="3" s="1"/>
  <c r="G1266" i="3"/>
  <c r="I1266" i="3" s="1"/>
  <c r="G1267" i="3"/>
  <c r="I1267" i="3" s="1"/>
  <c r="G1268" i="3"/>
  <c r="I1268" i="3" s="1"/>
  <c r="G1269" i="3"/>
  <c r="I1269" i="3" s="1"/>
  <c r="G1270" i="3"/>
  <c r="I1270" i="3" s="1"/>
  <c r="G1271" i="3"/>
  <c r="I1271" i="3" s="1"/>
  <c r="G1272" i="3"/>
  <c r="I1272" i="3" s="1"/>
  <c r="G1273" i="3"/>
  <c r="I1273" i="3" s="1"/>
  <c r="G1274" i="3"/>
  <c r="I1274" i="3" s="1"/>
  <c r="G1275" i="3"/>
  <c r="I1275" i="3" s="1"/>
  <c r="G1276" i="3"/>
  <c r="I1276" i="3" s="1"/>
  <c r="G1277" i="3"/>
  <c r="I1277" i="3" s="1"/>
  <c r="G1278" i="3"/>
  <c r="I1278" i="3" s="1"/>
  <c r="G1279" i="3"/>
  <c r="I1279" i="3" s="1"/>
  <c r="G1280" i="3"/>
  <c r="I1280" i="3" s="1"/>
  <c r="G1281" i="3"/>
  <c r="I1281" i="3" s="1"/>
  <c r="G1282" i="3"/>
  <c r="I1282" i="3" s="1"/>
  <c r="G1283" i="3"/>
  <c r="I1283" i="3" s="1"/>
  <c r="G1284" i="3"/>
  <c r="I1284" i="3" s="1"/>
  <c r="G1285" i="3"/>
  <c r="I1285" i="3" s="1"/>
  <c r="G1286" i="3"/>
  <c r="I1286" i="3" s="1"/>
  <c r="G1287" i="3"/>
  <c r="I1287" i="3" s="1"/>
  <c r="G1288" i="3"/>
  <c r="I1288" i="3" s="1"/>
  <c r="G1289" i="3"/>
  <c r="I1289" i="3" s="1"/>
  <c r="G1290" i="3"/>
  <c r="I1290" i="3" s="1"/>
  <c r="G1291" i="3"/>
  <c r="I1291" i="3" s="1"/>
  <c r="G1292" i="3"/>
  <c r="I1292" i="3" s="1"/>
  <c r="G1293" i="3"/>
  <c r="I1293" i="3" s="1"/>
  <c r="G1294" i="3"/>
  <c r="I1294" i="3" s="1"/>
  <c r="G1295" i="3"/>
  <c r="I1295" i="3" s="1"/>
  <c r="G1296" i="3"/>
  <c r="I1296" i="3" s="1"/>
  <c r="G1297" i="3"/>
  <c r="I1297" i="3" s="1"/>
  <c r="G1298" i="3"/>
  <c r="I1298" i="3" s="1"/>
  <c r="G1299" i="3"/>
  <c r="I1299" i="3" s="1"/>
  <c r="G1300" i="3"/>
  <c r="I1300" i="3" s="1"/>
  <c r="G1301" i="3"/>
  <c r="I1301" i="3" s="1"/>
  <c r="G1302" i="3"/>
  <c r="I1302" i="3" s="1"/>
  <c r="G1303" i="3"/>
  <c r="I1303" i="3" s="1"/>
  <c r="G1304" i="3"/>
  <c r="I1304" i="3" s="1"/>
  <c r="G1305" i="3"/>
  <c r="I1305" i="3" s="1"/>
  <c r="G1306" i="3"/>
  <c r="I1306" i="3" s="1"/>
  <c r="G1307" i="3"/>
  <c r="I1307" i="3" s="1"/>
  <c r="G1308" i="3"/>
  <c r="I1308" i="3" s="1"/>
  <c r="G1309" i="3"/>
  <c r="I1309" i="3" s="1"/>
  <c r="G1310" i="3"/>
  <c r="I1310" i="3" s="1"/>
  <c r="G1311" i="3"/>
  <c r="I1311" i="3" s="1"/>
  <c r="G1312" i="3"/>
  <c r="I1312" i="3" s="1"/>
  <c r="G1313" i="3"/>
  <c r="I1313" i="3" s="1"/>
  <c r="G1314" i="3"/>
  <c r="I1314" i="3" s="1"/>
  <c r="G1315" i="3"/>
  <c r="I1315" i="3" s="1"/>
  <c r="G1316" i="3"/>
  <c r="I1316" i="3" s="1"/>
  <c r="G1317" i="3"/>
  <c r="I1317" i="3" s="1"/>
  <c r="G1318" i="3"/>
  <c r="I1318" i="3" s="1"/>
  <c r="G1319" i="3"/>
  <c r="I1319" i="3" s="1"/>
  <c r="G1320" i="3"/>
  <c r="I1320" i="3" s="1"/>
  <c r="G1321" i="3"/>
  <c r="I1321" i="3" s="1"/>
  <c r="G1322" i="3"/>
  <c r="I1322" i="3" s="1"/>
  <c r="G1323" i="3"/>
  <c r="I1323" i="3" s="1"/>
  <c r="G1324" i="3"/>
  <c r="I1324" i="3" s="1"/>
  <c r="G1325" i="3"/>
  <c r="I1325" i="3" s="1"/>
  <c r="G1326" i="3"/>
  <c r="I1326" i="3" s="1"/>
  <c r="G1327" i="3"/>
  <c r="I1327" i="3" s="1"/>
  <c r="G1328" i="3"/>
  <c r="I1328" i="3" s="1"/>
  <c r="G1329" i="3"/>
  <c r="I1329" i="3" s="1"/>
  <c r="G1330" i="3"/>
  <c r="I1330" i="3" s="1"/>
  <c r="G1331" i="3"/>
  <c r="I1331" i="3" s="1"/>
  <c r="G1332" i="3"/>
  <c r="I1332" i="3" s="1"/>
  <c r="G1333" i="3"/>
  <c r="I1333" i="3" s="1"/>
  <c r="G1334" i="3"/>
  <c r="I1334" i="3" s="1"/>
  <c r="G1335" i="3"/>
  <c r="I1335" i="3" s="1"/>
  <c r="G1336" i="3"/>
  <c r="I1336" i="3" s="1"/>
  <c r="G1337" i="3"/>
  <c r="I1337" i="3" s="1"/>
  <c r="G1338" i="3"/>
  <c r="I1338" i="3" s="1"/>
  <c r="G1339" i="3"/>
  <c r="I1339" i="3" s="1"/>
  <c r="G1340" i="3"/>
  <c r="I1340" i="3" s="1"/>
  <c r="G1341" i="3"/>
  <c r="I1341" i="3" s="1"/>
  <c r="G1342" i="3"/>
  <c r="I1342" i="3" s="1"/>
  <c r="G1343" i="3"/>
  <c r="I1343" i="3" s="1"/>
  <c r="G1344" i="3"/>
  <c r="I1344" i="3" s="1"/>
  <c r="G1345" i="3"/>
  <c r="I1345" i="3" s="1"/>
  <c r="G1346" i="3"/>
  <c r="I1346" i="3" s="1"/>
  <c r="G1347" i="3"/>
  <c r="I1347" i="3" s="1"/>
  <c r="G1348" i="3"/>
  <c r="I1348" i="3" s="1"/>
  <c r="G1349" i="3"/>
  <c r="I1349" i="3" s="1"/>
  <c r="G1350" i="3"/>
  <c r="I1350" i="3" s="1"/>
  <c r="G1351" i="3"/>
  <c r="I1351" i="3" s="1"/>
  <c r="G1352" i="3"/>
  <c r="I1352" i="3" s="1"/>
  <c r="G1353" i="3"/>
  <c r="I1353" i="3" s="1"/>
  <c r="G1354" i="3"/>
  <c r="I1354" i="3" s="1"/>
  <c r="G1355" i="3"/>
  <c r="I1355" i="3" s="1"/>
  <c r="G1356" i="3"/>
  <c r="I1356" i="3" s="1"/>
  <c r="G1357" i="3"/>
  <c r="I1357" i="3" s="1"/>
  <c r="G1358" i="3"/>
  <c r="I1358" i="3" s="1"/>
  <c r="G1359" i="3"/>
  <c r="I1359" i="3" s="1"/>
  <c r="G1360" i="3"/>
  <c r="I1360" i="3" s="1"/>
  <c r="G1361" i="3"/>
  <c r="I1361" i="3" s="1"/>
  <c r="G1362" i="3"/>
  <c r="I1362" i="3" s="1"/>
  <c r="G1363" i="3"/>
  <c r="I1363" i="3" s="1"/>
  <c r="G1364" i="3"/>
  <c r="I1364" i="3" s="1"/>
  <c r="G1365" i="3"/>
  <c r="I1365" i="3" s="1"/>
  <c r="G1366" i="3"/>
  <c r="I1366" i="3" s="1"/>
  <c r="G1367" i="3"/>
  <c r="I1367" i="3" s="1"/>
  <c r="G1368" i="3"/>
  <c r="I1368" i="3" s="1"/>
  <c r="G1369" i="3"/>
  <c r="I1369" i="3" s="1"/>
  <c r="G1370" i="3"/>
  <c r="I1370" i="3" s="1"/>
  <c r="G1371" i="3"/>
  <c r="I1371" i="3" s="1"/>
  <c r="G1372" i="3"/>
  <c r="I1372" i="3" s="1"/>
  <c r="G1373" i="3"/>
  <c r="I1373" i="3" s="1"/>
  <c r="G1374" i="3"/>
  <c r="I1374" i="3" s="1"/>
  <c r="G1375" i="3"/>
  <c r="I1375" i="3" s="1"/>
  <c r="G1376" i="3"/>
  <c r="I1376" i="3" s="1"/>
  <c r="G1377" i="3"/>
  <c r="I1377" i="3" s="1"/>
  <c r="G1378" i="3"/>
  <c r="I1378" i="3" s="1"/>
  <c r="G1379" i="3"/>
  <c r="I1379" i="3" s="1"/>
  <c r="G1380" i="3"/>
  <c r="I1380" i="3" s="1"/>
  <c r="G1381" i="3"/>
  <c r="I1381" i="3" s="1"/>
  <c r="G1382" i="3"/>
  <c r="I1382" i="3" s="1"/>
  <c r="G1383" i="3"/>
  <c r="I1383" i="3" s="1"/>
  <c r="G1384" i="3"/>
  <c r="I1384" i="3" s="1"/>
  <c r="G1385" i="3"/>
  <c r="I1385" i="3" s="1"/>
  <c r="G1386" i="3"/>
  <c r="I1386" i="3" s="1"/>
  <c r="G1387" i="3"/>
  <c r="I1387" i="3" s="1"/>
  <c r="G1388" i="3"/>
  <c r="I1388" i="3" s="1"/>
  <c r="G1389" i="3"/>
  <c r="I1389" i="3" s="1"/>
  <c r="G1390" i="3"/>
  <c r="I1390" i="3" s="1"/>
  <c r="G1391" i="3"/>
  <c r="I1391" i="3" s="1"/>
  <c r="G1392" i="3"/>
  <c r="I1392" i="3" s="1"/>
  <c r="G1393" i="3"/>
  <c r="I1393" i="3" s="1"/>
  <c r="G1394" i="3"/>
  <c r="I1394" i="3" s="1"/>
  <c r="G1395" i="3"/>
  <c r="I1395" i="3" s="1"/>
  <c r="G1396" i="3"/>
  <c r="I1396" i="3" s="1"/>
  <c r="G1397" i="3"/>
  <c r="I1397" i="3" s="1"/>
  <c r="G1398" i="3"/>
  <c r="I1398" i="3" s="1"/>
  <c r="G1399" i="3"/>
  <c r="I1399" i="3" s="1"/>
  <c r="G1400" i="3"/>
  <c r="I1400" i="3" s="1"/>
  <c r="G1401" i="3"/>
  <c r="I1401" i="3" s="1"/>
  <c r="G1402" i="3"/>
  <c r="I1402" i="3" s="1"/>
  <c r="G1403" i="3"/>
  <c r="I1403" i="3" s="1"/>
  <c r="G1404" i="3"/>
  <c r="I1404" i="3" s="1"/>
  <c r="G1405" i="3"/>
  <c r="I1405" i="3" s="1"/>
  <c r="G1406" i="3"/>
  <c r="I1406" i="3" s="1"/>
  <c r="G1407" i="3"/>
  <c r="I1407" i="3" s="1"/>
  <c r="G1408" i="3"/>
  <c r="I1408" i="3" s="1"/>
  <c r="G1409" i="3"/>
  <c r="I1409" i="3" s="1"/>
  <c r="G1410" i="3"/>
  <c r="I1410" i="3" s="1"/>
  <c r="G1411" i="3"/>
  <c r="I1411" i="3" s="1"/>
  <c r="G1412" i="3"/>
  <c r="I1412" i="3" s="1"/>
  <c r="G1413" i="3"/>
  <c r="I1413" i="3" s="1"/>
  <c r="G1414" i="3"/>
  <c r="I1414" i="3" s="1"/>
  <c r="G1415" i="3"/>
  <c r="I1415" i="3" s="1"/>
  <c r="G1416" i="3"/>
  <c r="I1416" i="3" s="1"/>
  <c r="G1417" i="3"/>
  <c r="I1417" i="3" s="1"/>
  <c r="G1418" i="3"/>
  <c r="I1418" i="3" s="1"/>
  <c r="G1419" i="3"/>
  <c r="I1419" i="3" s="1"/>
  <c r="G1420" i="3"/>
  <c r="I1420" i="3" s="1"/>
  <c r="G1421" i="3"/>
  <c r="I1421" i="3" s="1"/>
  <c r="G1422" i="3"/>
  <c r="I1422" i="3" s="1"/>
  <c r="G1423" i="3"/>
  <c r="I1423" i="3" s="1"/>
  <c r="G1424" i="3"/>
  <c r="I1424" i="3" s="1"/>
  <c r="G1425" i="3"/>
  <c r="I1425" i="3" s="1"/>
  <c r="G1426" i="3"/>
  <c r="I1426" i="3" s="1"/>
  <c r="G1427" i="3"/>
  <c r="I1427" i="3" s="1"/>
  <c r="G1428" i="3"/>
  <c r="I1428" i="3" s="1"/>
  <c r="G1429" i="3"/>
  <c r="I1429" i="3" s="1"/>
  <c r="G1430" i="3"/>
  <c r="I1430" i="3" s="1"/>
  <c r="G1431" i="3"/>
  <c r="I1431" i="3" s="1"/>
  <c r="G1432" i="3"/>
  <c r="I1432" i="3" s="1"/>
  <c r="G1433" i="3"/>
  <c r="I1433" i="3" s="1"/>
  <c r="G1434" i="3"/>
  <c r="I1434" i="3" s="1"/>
  <c r="G1435" i="3"/>
  <c r="I1435" i="3" s="1"/>
  <c r="G1436" i="3"/>
  <c r="I1436" i="3" s="1"/>
  <c r="G1437" i="3"/>
  <c r="I1437" i="3" s="1"/>
  <c r="G1438" i="3"/>
  <c r="I1438" i="3" s="1"/>
  <c r="G1439" i="3"/>
  <c r="I1439" i="3" s="1"/>
  <c r="G1440" i="3"/>
  <c r="I1440" i="3" s="1"/>
  <c r="G1441" i="3"/>
  <c r="I1441" i="3" s="1"/>
  <c r="G1442" i="3"/>
  <c r="I1442" i="3" s="1"/>
  <c r="G1443" i="3"/>
  <c r="I1443" i="3" s="1"/>
  <c r="G1444" i="3"/>
  <c r="I1444" i="3" s="1"/>
  <c r="G1445" i="3"/>
  <c r="I1445" i="3" s="1"/>
  <c r="G1446" i="3"/>
  <c r="I1446" i="3" s="1"/>
  <c r="G1447" i="3"/>
  <c r="I1447" i="3" s="1"/>
  <c r="G1448" i="3"/>
  <c r="I1448" i="3" s="1"/>
  <c r="G1449" i="3"/>
  <c r="I1449" i="3" s="1"/>
  <c r="G1450" i="3"/>
  <c r="I1450" i="3" s="1"/>
  <c r="G1451" i="3"/>
  <c r="I1451" i="3" s="1"/>
  <c r="G1452" i="3"/>
  <c r="I1452" i="3" s="1"/>
  <c r="G1453" i="3"/>
  <c r="I1453" i="3" s="1"/>
  <c r="G1454" i="3"/>
  <c r="I1454" i="3" s="1"/>
  <c r="G1455" i="3"/>
  <c r="I1455" i="3" s="1"/>
  <c r="G1456" i="3"/>
  <c r="I1456" i="3" s="1"/>
  <c r="G1457" i="3"/>
  <c r="I1457" i="3" s="1"/>
  <c r="G1458" i="3"/>
  <c r="I1458" i="3" s="1"/>
  <c r="G1459" i="3"/>
  <c r="I1459" i="3" s="1"/>
  <c r="G1460" i="3"/>
  <c r="I1460" i="3" s="1"/>
  <c r="G1461" i="3"/>
  <c r="I1461" i="3" s="1"/>
  <c r="G1462" i="3"/>
  <c r="I1462" i="3" s="1"/>
  <c r="G1463" i="3"/>
  <c r="I1463" i="3" s="1"/>
  <c r="G1464" i="3"/>
  <c r="I1464" i="3" s="1"/>
  <c r="G1465" i="3"/>
  <c r="I1465" i="3" s="1"/>
  <c r="G1466" i="3"/>
  <c r="I1466" i="3" s="1"/>
  <c r="G1467" i="3"/>
  <c r="I1467" i="3" s="1"/>
  <c r="G1468" i="3"/>
  <c r="I1468" i="3" s="1"/>
  <c r="G1469" i="3"/>
  <c r="I1469" i="3" s="1"/>
  <c r="G1470" i="3"/>
  <c r="I1470" i="3" s="1"/>
  <c r="G1471" i="3"/>
  <c r="I1471" i="3" s="1"/>
  <c r="G1472" i="3"/>
  <c r="I1472" i="3" s="1"/>
  <c r="G1473" i="3"/>
  <c r="I1473" i="3" s="1"/>
  <c r="G1474" i="3"/>
  <c r="I1474" i="3" s="1"/>
  <c r="G1475" i="3"/>
  <c r="I1475" i="3" s="1"/>
  <c r="G1476" i="3"/>
  <c r="I1476" i="3" s="1"/>
  <c r="G1477" i="3"/>
  <c r="I1477" i="3" s="1"/>
  <c r="G1478" i="3"/>
  <c r="I1478" i="3" s="1"/>
  <c r="G1479" i="3"/>
  <c r="I1479" i="3" s="1"/>
  <c r="G1480" i="3"/>
  <c r="I1480" i="3" s="1"/>
  <c r="G1481" i="3"/>
  <c r="I1481" i="3" s="1"/>
  <c r="G1482" i="3"/>
  <c r="I1482" i="3" s="1"/>
  <c r="G1483" i="3"/>
  <c r="I1483" i="3" s="1"/>
  <c r="G1484" i="3"/>
  <c r="I1484" i="3" s="1"/>
  <c r="G1485" i="3"/>
  <c r="I1485" i="3" s="1"/>
  <c r="G1486" i="3"/>
  <c r="I1486" i="3" s="1"/>
  <c r="G1487" i="3"/>
  <c r="I1487" i="3" s="1"/>
  <c r="G1488" i="3"/>
  <c r="I1488" i="3" s="1"/>
  <c r="G1489" i="3"/>
  <c r="I1489" i="3" s="1"/>
  <c r="G1490" i="3"/>
  <c r="I1490" i="3" s="1"/>
  <c r="G1491" i="3"/>
  <c r="I1491" i="3" s="1"/>
  <c r="G1492" i="3"/>
  <c r="I1492" i="3" s="1"/>
  <c r="G1493" i="3"/>
  <c r="I1493" i="3" s="1"/>
  <c r="G1494" i="3"/>
  <c r="I1494" i="3" s="1"/>
  <c r="G1495" i="3"/>
  <c r="I1495" i="3" s="1"/>
  <c r="G1496" i="3"/>
  <c r="I1496" i="3" s="1"/>
  <c r="G1497" i="3"/>
  <c r="I1497" i="3" s="1"/>
  <c r="G1498" i="3"/>
  <c r="I1498" i="3" s="1"/>
  <c r="G1499" i="3"/>
  <c r="I1499" i="3" s="1"/>
  <c r="G1500" i="3"/>
  <c r="I1500" i="3" s="1"/>
  <c r="G1501" i="3"/>
  <c r="I1501" i="3" s="1"/>
  <c r="G1502" i="3"/>
  <c r="I1502" i="3" s="1"/>
  <c r="G1503" i="3"/>
  <c r="I1503" i="3" s="1"/>
  <c r="G1504" i="3"/>
  <c r="I1504" i="3" s="1"/>
  <c r="G1505" i="3"/>
  <c r="I1505" i="3" s="1"/>
  <c r="G1506" i="3"/>
  <c r="I1506" i="3" s="1"/>
  <c r="G1507" i="3"/>
  <c r="I1507" i="3" s="1"/>
  <c r="G1508" i="3"/>
  <c r="I1508" i="3" s="1"/>
  <c r="G1509" i="3"/>
  <c r="I1509" i="3" s="1"/>
  <c r="G1510" i="3"/>
  <c r="I1510" i="3" s="1"/>
  <c r="G1511" i="3"/>
  <c r="I1511" i="3" s="1"/>
  <c r="G1512" i="3"/>
  <c r="I1512" i="3" s="1"/>
  <c r="G1513" i="3"/>
  <c r="I1513" i="3" s="1"/>
  <c r="G1514" i="3"/>
  <c r="I1514" i="3" s="1"/>
  <c r="G1515" i="3"/>
  <c r="I1515" i="3" s="1"/>
  <c r="G1516" i="3"/>
  <c r="I1516" i="3" s="1"/>
  <c r="G1517" i="3"/>
  <c r="I1517" i="3" s="1"/>
  <c r="G1518" i="3"/>
  <c r="I1518" i="3" s="1"/>
  <c r="G1519" i="3"/>
  <c r="I1519" i="3" s="1"/>
  <c r="G1520" i="3"/>
  <c r="I1520" i="3" s="1"/>
  <c r="G1521" i="3"/>
  <c r="I1521" i="3" s="1"/>
  <c r="G1522" i="3"/>
  <c r="I1522" i="3" s="1"/>
  <c r="G1523" i="3"/>
  <c r="I1523" i="3" s="1"/>
  <c r="G1524" i="3"/>
  <c r="I1524" i="3" s="1"/>
  <c r="G1525" i="3"/>
  <c r="I1525" i="3" s="1"/>
  <c r="G1526" i="3"/>
  <c r="I1526" i="3" s="1"/>
  <c r="G1527" i="3"/>
  <c r="I1527" i="3" s="1"/>
  <c r="G1528" i="3"/>
  <c r="I1528" i="3" s="1"/>
  <c r="G1529" i="3"/>
  <c r="I1529" i="3" s="1"/>
  <c r="G1530" i="3"/>
  <c r="I1530" i="3" s="1"/>
  <c r="G1531" i="3"/>
  <c r="I1531" i="3" s="1"/>
  <c r="G1532" i="3"/>
  <c r="I1532" i="3" s="1"/>
  <c r="G1533" i="3"/>
  <c r="I1533" i="3" s="1"/>
  <c r="G1534" i="3"/>
  <c r="I1534" i="3" s="1"/>
  <c r="G1535" i="3"/>
  <c r="I1535" i="3" s="1"/>
  <c r="G1536" i="3"/>
  <c r="I1536" i="3" s="1"/>
  <c r="G1537" i="3"/>
  <c r="I1537" i="3" s="1"/>
  <c r="G1538" i="3"/>
  <c r="I1538" i="3" s="1"/>
  <c r="G1539" i="3"/>
  <c r="I1539" i="3" s="1"/>
  <c r="G1540" i="3"/>
  <c r="I1540" i="3" s="1"/>
  <c r="G1541" i="3"/>
  <c r="I1541" i="3" s="1"/>
  <c r="G1542" i="3"/>
  <c r="I1542" i="3" s="1"/>
  <c r="G1543" i="3"/>
  <c r="I1543" i="3" s="1"/>
  <c r="G1544" i="3"/>
  <c r="I1544" i="3" s="1"/>
  <c r="G1545" i="3"/>
  <c r="I1545" i="3" s="1"/>
  <c r="G1546" i="3"/>
  <c r="I1546" i="3" s="1"/>
  <c r="G1547" i="3"/>
  <c r="I1547" i="3" s="1"/>
  <c r="G1548" i="3"/>
  <c r="I1548" i="3" s="1"/>
  <c r="G1549" i="3"/>
  <c r="I1549" i="3" s="1"/>
  <c r="G1550" i="3"/>
  <c r="I1550" i="3" s="1"/>
  <c r="G1551" i="3"/>
  <c r="I1551" i="3" s="1"/>
  <c r="G1552" i="3"/>
  <c r="I1552" i="3" s="1"/>
  <c r="G1553" i="3"/>
  <c r="I1553" i="3" s="1"/>
  <c r="G1554" i="3"/>
  <c r="I1554" i="3" s="1"/>
  <c r="G1555" i="3"/>
  <c r="I1555" i="3" s="1"/>
  <c r="G1556" i="3"/>
  <c r="I1556" i="3" s="1"/>
  <c r="G1557" i="3"/>
  <c r="I1557" i="3" s="1"/>
  <c r="G1558" i="3"/>
  <c r="I1558" i="3" s="1"/>
  <c r="G1559" i="3"/>
  <c r="I1559" i="3" s="1"/>
  <c r="G1560" i="3"/>
  <c r="I1560" i="3" s="1"/>
  <c r="G1561" i="3"/>
  <c r="I1561" i="3" s="1"/>
  <c r="G1562" i="3"/>
  <c r="I1562" i="3" s="1"/>
  <c r="G1563" i="3"/>
  <c r="I1563" i="3" s="1"/>
  <c r="G1564" i="3"/>
  <c r="I1564" i="3" s="1"/>
  <c r="G1565" i="3"/>
  <c r="I1565" i="3" s="1"/>
  <c r="G1566" i="3"/>
  <c r="I1566" i="3" s="1"/>
  <c r="G1567" i="3"/>
  <c r="I1567" i="3" s="1"/>
  <c r="G1568" i="3"/>
  <c r="I1568" i="3" s="1"/>
  <c r="G1569" i="3"/>
  <c r="I1569" i="3" s="1"/>
  <c r="G1570" i="3"/>
  <c r="I1570" i="3" s="1"/>
  <c r="G1571" i="3"/>
  <c r="I1571" i="3" s="1"/>
  <c r="G1572" i="3"/>
  <c r="I1572" i="3" s="1"/>
  <c r="G1573" i="3"/>
  <c r="I1573" i="3" s="1"/>
  <c r="G1574" i="3"/>
  <c r="I1574" i="3" s="1"/>
  <c r="G1575" i="3"/>
  <c r="I1575" i="3" s="1"/>
  <c r="G1576" i="3"/>
  <c r="I1576" i="3" s="1"/>
  <c r="G1577" i="3"/>
  <c r="I1577" i="3" s="1"/>
  <c r="G1578" i="3"/>
  <c r="I1578" i="3" s="1"/>
  <c r="G1579" i="3"/>
  <c r="I1579" i="3" s="1"/>
  <c r="G1580" i="3"/>
  <c r="I1580" i="3" s="1"/>
  <c r="G1581" i="3"/>
  <c r="I1581" i="3" s="1"/>
  <c r="G1582" i="3"/>
  <c r="I1582" i="3" s="1"/>
  <c r="G1583" i="3"/>
  <c r="I1583" i="3" s="1"/>
  <c r="G1584" i="3"/>
  <c r="I1584" i="3" s="1"/>
  <c r="G1585" i="3"/>
  <c r="I1585" i="3" s="1"/>
  <c r="G1586" i="3"/>
  <c r="I1586" i="3" s="1"/>
  <c r="G1587" i="3"/>
  <c r="I1587" i="3" s="1"/>
  <c r="G1588" i="3"/>
  <c r="I1588" i="3" s="1"/>
  <c r="G1589" i="3"/>
  <c r="I1589" i="3" s="1"/>
  <c r="G1590" i="3"/>
  <c r="I1590" i="3" s="1"/>
  <c r="G1591" i="3"/>
  <c r="I1591" i="3" s="1"/>
  <c r="G1592" i="3"/>
  <c r="I1592" i="3" s="1"/>
  <c r="G1593" i="3"/>
  <c r="I1593" i="3" s="1"/>
  <c r="G1594" i="3"/>
  <c r="I1594" i="3" s="1"/>
  <c r="G1595" i="3"/>
  <c r="I1595" i="3" s="1"/>
  <c r="G1596" i="3"/>
  <c r="I1596" i="3" s="1"/>
  <c r="G1597" i="3"/>
  <c r="I1597" i="3" s="1"/>
  <c r="G1598" i="3"/>
  <c r="I1598" i="3" s="1"/>
  <c r="G1599" i="3"/>
  <c r="I1599" i="3" s="1"/>
  <c r="G1600" i="3"/>
  <c r="I1600" i="3" s="1"/>
  <c r="G1601" i="3"/>
  <c r="I1601" i="3" s="1"/>
  <c r="G1602" i="3"/>
  <c r="I1602" i="3" s="1"/>
  <c r="G1603" i="3"/>
  <c r="I1603" i="3" s="1"/>
  <c r="G1604" i="3"/>
  <c r="I1604" i="3" s="1"/>
  <c r="G1605" i="3"/>
  <c r="I1605" i="3" s="1"/>
  <c r="G1606" i="3"/>
  <c r="I1606" i="3" s="1"/>
  <c r="G1607" i="3"/>
  <c r="I1607" i="3" s="1"/>
  <c r="G1608" i="3"/>
  <c r="I1608" i="3" s="1"/>
  <c r="G1609" i="3"/>
  <c r="I1609" i="3" s="1"/>
  <c r="G1610" i="3"/>
  <c r="I1610" i="3" s="1"/>
  <c r="G1611" i="3"/>
  <c r="I1611" i="3" s="1"/>
  <c r="G1612" i="3"/>
  <c r="I1612" i="3" s="1"/>
  <c r="G1613" i="3"/>
  <c r="I1613" i="3" s="1"/>
  <c r="G1614" i="3"/>
  <c r="I1614" i="3" s="1"/>
  <c r="G1615" i="3"/>
  <c r="I1615" i="3" s="1"/>
  <c r="G1616" i="3"/>
  <c r="I1616" i="3" s="1"/>
  <c r="G1617" i="3"/>
  <c r="I1617" i="3" s="1"/>
  <c r="G1618" i="3"/>
  <c r="I1618" i="3" s="1"/>
  <c r="G1619" i="3"/>
  <c r="I1619" i="3" s="1"/>
  <c r="G1620" i="3"/>
  <c r="I1620" i="3" s="1"/>
  <c r="G1621" i="3"/>
  <c r="I1621" i="3" s="1"/>
  <c r="G1622" i="3"/>
  <c r="I1622" i="3" s="1"/>
  <c r="G1623" i="3"/>
  <c r="I1623" i="3" s="1"/>
  <c r="G1624" i="3"/>
  <c r="I1624" i="3" s="1"/>
  <c r="G1625" i="3"/>
  <c r="I1625" i="3" s="1"/>
  <c r="G1626" i="3"/>
  <c r="I1626" i="3" s="1"/>
  <c r="G1627" i="3"/>
  <c r="I1627" i="3" s="1"/>
  <c r="G1628" i="3"/>
  <c r="I1628" i="3" s="1"/>
  <c r="G1629" i="3"/>
  <c r="I1629" i="3" s="1"/>
  <c r="G1630" i="3"/>
  <c r="I1630" i="3" s="1"/>
  <c r="G1631" i="3"/>
  <c r="I1631" i="3" s="1"/>
  <c r="G1632" i="3"/>
  <c r="I1632" i="3" s="1"/>
  <c r="G1633" i="3"/>
  <c r="I1633" i="3" s="1"/>
  <c r="G1634" i="3"/>
  <c r="I1634" i="3" s="1"/>
  <c r="G1635" i="3"/>
  <c r="I1635" i="3" s="1"/>
  <c r="G1636" i="3"/>
  <c r="I1636" i="3" s="1"/>
  <c r="G1637" i="3"/>
  <c r="I1637" i="3" s="1"/>
  <c r="G1638" i="3"/>
  <c r="I1638" i="3" s="1"/>
  <c r="G1639" i="3"/>
  <c r="I1639" i="3" s="1"/>
  <c r="G1640" i="3"/>
  <c r="I1640" i="3" s="1"/>
  <c r="G1641" i="3"/>
  <c r="I1641" i="3" s="1"/>
  <c r="G1642" i="3"/>
  <c r="I1642" i="3" s="1"/>
  <c r="G1643" i="3"/>
  <c r="I1643" i="3" s="1"/>
  <c r="G1644" i="3"/>
  <c r="I1644" i="3" s="1"/>
  <c r="G1645" i="3"/>
  <c r="I1645" i="3" s="1"/>
  <c r="G1646" i="3"/>
  <c r="I1646" i="3" s="1"/>
  <c r="G1647" i="3"/>
  <c r="I1647" i="3" s="1"/>
  <c r="G1648" i="3"/>
  <c r="I1648" i="3" s="1"/>
  <c r="G1649" i="3"/>
  <c r="I1649" i="3" s="1"/>
  <c r="G1650" i="3"/>
  <c r="I1650" i="3" s="1"/>
  <c r="G1651" i="3"/>
  <c r="I1651" i="3" s="1"/>
  <c r="G1652" i="3"/>
  <c r="I1652" i="3" s="1"/>
  <c r="G1653" i="3"/>
  <c r="I1653" i="3" s="1"/>
  <c r="G1654" i="3"/>
  <c r="I1654" i="3" s="1"/>
  <c r="G1655" i="3"/>
  <c r="I1655" i="3" s="1"/>
  <c r="G1656" i="3"/>
  <c r="I1656" i="3" s="1"/>
  <c r="G1657" i="3"/>
  <c r="I1657" i="3" s="1"/>
  <c r="G1658" i="3"/>
  <c r="I1658" i="3" s="1"/>
  <c r="G1659" i="3"/>
  <c r="I1659" i="3" s="1"/>
  <c r="G1660" i="3"/>
  <c r="I1660" i="3" s="1"/>
  <c r="G1661" i="3"/>
  <c r="I1661" i="3" s="1"/>
  <c r="G1662" i="3"/>
  <c r="I1662" i="3" s="1"/>
  <c r="G1663" i="3"/>
  <c r="I1663" i="3" s="1"/>
  <c r="G1664" i="3"/>
  <c r="I1664" i="3" s="1"/>
  <c r="G1665" i="3"/>
  <c r="I1665" i="3" s="1"/>
  <c r="G1666" i="3"/>
  <c r="I1666" i="3" s="1"/>
  <c r="G1667" i="3"/>
  <c r="I1667" i="3" s="1"/>
  <c r="G1668" i="3"/>
  <c r="I1668" i="3" s="1"/>
  <c r="G1669" i="3"/>
  <c r="I1669" i="3" s="1"/>
  <c r="G1670" i="3"/>
  <c r="I1670" i="3" s="1"/>
  <c r="G1671" i="3"/>
  <c r="I1671" i="3" s="1"/>
  <c r="G1672" i="3"/>
  <c r="I1672" i="3" s="1"/>
  <c r="G1673" i="3"/>
  <c r="I1673" i="3" s="1"/>
  <c r="G1674" i="3"/>
  <c r="I1674" i="3" s="1"/>
  <c r="G1675" i="3"/>
  <c r="I1675" i="3" s="1"/>
  <c r="G1676" i="3"/>
  <c r="I1676" i="3" s="1"/>
  <c r="G1677" i="3"/>
  <c r="I1677" i="3" s="1"/>
  <c r="G1678" i="3"/>
  <c r="I1678" i="3" s="1"/>
  <c r="G1679" i="3"/>
  <c r="I1679" i="3" s="1"/>
  <c r="G1680" i="3"/>
  <c r="I1680" i="3" s="1"/>
  <c r="G1681" i="3"/>
  <c r="I1681" i="3" s="1"/>
  <c r="G1682" i="3"/>
  <c r="I1682" i="3" s="1"/>
  <c r="G1683" i="3"/>
  <c r="I1683" i="3" s="1"/>
  <c r="G1684" i="3"/>
  <c r="I1684" i="3" s="1"/>
  <c r="G1685" i="3"/>
  <c r="I1685" i="3" s="1"/>
  <c r="G1686" i="3"/>
  <c r="I1686" i="3" s="1"/>
  <c r="G1687" i="3"/>
  <c r="I1687" i="3" s="1"/>
  <c r="G1688" i="3"/>
  <c r="I1688" i="3" s="1"/>
  <c r="G1689" i="3"/>
  <c r="I1689" i="3" s="1"/>
  <c r="G1690" i="3"/>
  <c r="I1690" i="3" s="1"/>
  <c r="G1691" i="3"/>
  <c r="I1691" i="3" s="1"/>
  <c r="G1692" i="3"/>
  <c r="I1692" i="3" s="1"/>
  <c r="G1693" i="3"/>
  <c r="I1693" i="3" s="1"/>
  <c r="G1694" i="3"/>
  <c r="I1694" i="3" s="1"/>
  <c r="G1695" i="3"/>
  <c r="I1695" i="3" s="1"/>
  <c r="G1696" i="3"/>
  <c r="I1696" i="3" s="1"/>
  <c r="G1697" i="3"/>
  <c r="I1697" i="3" s="1"/>
  <c r="G1698" i="3"/>
  <c r="I1698" i="3" s="1"/>
  <c r="G1699" i="3"/>
  <c r="I1699" i="3" s="1"/>
  <c r="G1700" i="3"/>
  <c r="I1700" i="3" s="1"/>
  <c r="G1701" i="3"/>
  <c r="I1701" i="3" s="1"/>
  <c r="G1702" i="3"/>
  <c r="I1702" i="3" s="1"/>
  <c r="G1703" i="3"/>
  <c r="I1703" i="3" s="1"/>
  <c r="G1704" i="3"/>
  <c r="I1704" i="3" s="1"/>
  <c r="G1705" i="3"/>
  <c r="I1705" i="3" s="1"/>
  <c r="G1706" i="3"/>
  <c r="I1706" i="3" s="1"/>
  <c r="G1707" i="3"/>
  <c r="I1707" i="3" s="1"/>
  <c r="G1708" i="3"/>
  <c r="I1708" i="3" s="1"/>
  <c r="G1709" i="3"/>
  <c r="I1709" i="3" s="1"/>
  <c r="G1710" i="3"/>
  <c r="I1710" i="3" s="1"/>
  <c r="G1711" i="3"/>
  <c r="I1711" i="3" s="1"/>
  <c r="G1712" i="3"/>
  <c r="I1712" i="3" s="1"/>
  <c r="G1713" i="3"/>
  <c r="I1713" i="3" s="1"/>
  <c r="G1714" i="3"/>
  <c r="I1714" i="3" s="1"/>
  <c r="G1715" i="3"/>
  <c r="I1715" i="3" s="1"/>
  <c r="G1716" i="3"/>
  <c r="I1716" i="3" s="1"/>
  <c r="G1717" i="3"/>
  <c r="I1717" i="3" s="1"/>
  <c r="G1718" i="3"/>
  <c r="I1718" i="3" s="1"/>
  <c r="G1719" i="3"/>
  <c r="I1719" i="3" s="1"/>
  <c r="G1720" i="3"/>
  <c r="I1720" i="3" s="1"/>
  <c r="G1721" i="3"/>
  <c r="I1721" i="3" s="1"/>
  <c r="G1722" i="3"/>
  <c r="I1722" i="3" s="1"/>
  <c r="G1723" i="3"/>
  <c r="I1723" i="3" s="1"/>
  <c r="G1724" i="3"/>
  <c r="I1724" i="3" s="1"/>
  <c r="G1725" i="3"/>
  <c r="I1725" i="3" s="1"/>
  <c r="G1726" i="3"/>
  <c r="I1726" i="3" s="1"/>
  <c r="G1727" i="3"/>
  <c r="I1727" i="3" s="1"/>
  <c r="G1728" i="3"/>
  <c r="I1728" i="3" s="1"/>
  <c r="G1729" i="3"/>
  <c r="I1729" i="3" s="1"/>
  <c r="G1730" i="3"/>
  <c r="I1730" i="3" s="1"/>
  <c r="G1731" i="3"/>
  <c r="I1731" i="3" s="1"/>
  <c r="G1732" i="3"/>
  <c r="I1732" i="3" s="1"/>
  <c r="G1733" i="3"/>
  <c r="I1733" i="3" s="1"/>
  <c r="G1734" i="3"/>
  <c r="I1734" i="3" s="1"/>
  <c r="G1735" i="3"/>
  <c r="I1735" i="3" s="1"/>
  <c r="G1736" i="3"/>
  <c r="I1736" i="3" s="1"/>
  <c r="G1737" i="3"/>
  <c r="I1737" i="3" s="1"/>
  <c r="G1738" i="3"/>
  <c r="I1738" i="3" s="1"/>
  <c r="G1739" i="3"/>
  <c r="I1739" i="3" s="1"/>
  <c r="G1740" i="3"/>
  <c r="I1740" i="3" s="1"/>
  <c r="G1741" i="3"/>
  <c r="I1741" i="3" s="1"/>
  <c r="G1742" i="3"/>
  <c r="I1742" i="3" s="1"/>
  <c r="G1743" i="3"/>
  <c r="I1743" i="3" s="1"/>
  <c r="G1744" i="3"/>
  <c r="I1744" i="3" s="1"/>
  <c r="G1745" i="3"/>
  <c r="I1745" i="3" s="1"/>
  <c r="G1746" i="3"/>
  <c r="I1746" i="3" s="1"/>
  <c r="G1747" i="3"/>
  <c r="I1747" i="3" s="1"/>
  <c r="G1748" i="3"/>
  <c r="I1748" i="3" s="1"/>
  <c r="G1749" i="3"/>
  <c r="I1749" i="3" s="1"/>
  <c r="G1750" i="3"/>
  <c r="I1750" i="3" s="1"/>
  <c r="G1751" i="3"/>
  <c r="I1751" i="3" s="1"/>
  <c r="G1752" i="3"/>
  <c r="I1752" i="3" s="1"/>
  <c r="G1753" i="3"/>
  <c r="I1753" i="3" s="1"/>
  <c r="G1754" i="3"/>
  <c r="I1754" i="3" s="1"/>
  <c r="G1755" i="3"/>
  <c r="I1755" i="3" s="1"/>
  <c r="G1756" i="3"/>
  <c r="I1756" i="3" s="1"/>
  <c r="G1757" i="3"/>
  <c r="I1757" i="3" s="1"/>
  <c r="G1758" i="3"/>
  <c r="I1758" i="3" s="1"/>
  <c r="G1759" i="3"/>
  <c r="I1759" i="3" s="1"/>
  <c r="G1760" i="3"/>
  <c r="I1760" i="3" s="1"/>
  <c r="G1761" i="3"/>
  <c r="I1761" i="3" s="1"/>
  <c r="G1762" i="3"/>
  <c r="I1762" i="3" s="1"/>
  <c r="G1763" i="3"/>
  <c r="I1763" i="3" s="1"/>
  <c r="G1764" i="3"/>
  <c r="I1764" i="3" s="1"/>
  <c r="G1765" i="3"/>
  <c r="I1765" i="3" s="1"/>
  <c r="G1766" i="3"/>
  <c r="I1766" i="3" s="1"/>
  <c r="G1767" i="3"/>
  <c r="I1767" i="3" s="1"/>
  <c r="G1768" i="3"/>
  <c r="I1768" i="3" s="1"/>
  <c r="G1769" i="3"/>
  <c r="I1769" i="3" s="1"/>
  <c r="G1770" i="3"/>
  <c r="I1770" i="3" s="1"/>
  <c r="G1771" i="3"/>
  <c r="I1771" i="3" s="1"/>
  <c r="G1772" i="3"/>
  <c r="I1772" i="3" s="1"/>
  <c r="G1773" i="3"/>
  <c r="I1773" i="3" s="1"/>
  <c r="G1774" i="3"/>
  <c r="I1774" i="3" s="1"/>
  <c r="G1775" i="3"/>
  <c r="I1775" i="3" s="1"/>
  <c r="G1776" i="3"/>
  <c r="I1776" i="3" s="1"/>
  <c r="G1777" i="3"/>
  <c r="I1777" i="3" s="1"/>
  <c r="G1778" i="3"/>
  <c r="I1778" i="3" s="1"/>
  <c r="G1779" i="3"/>
  <c r="I1779" i="3" s="1"/>
  <c r="G1780" i="3"/>
  <c r="I1780" i="3" s="1"/>
  <c r="G1781" i="3"/>
  <c r="I1781" i="3" s="1"/>
  <c r="G1782" i="3"/>
  <c r="I1782" i="3" s="1"/>
  <c r="G1783" i="3"/>
  <c r="I1783" i="3" s="1"/>
  <c r="G1784" i="3"/>
  <c r="I1784" i="3" s="1"/>
  <c r="G1785" i="3"/>
  <c r="I1785" i="3" s="1"/>
  <c r="G1786" i="3"/>
  <c r="I1786" i="3" s="1"/>
  <c r="G1787" i="3"/>
  <c r="I1787" i="3" s="1"/>
  <c r="G1788" i="3"/>
  <c r="I1788" i="3" s="1"/>
  <c r="G1789" i="3"/>
  <c r="I1789" i="3" s="1"/>
  <c r="G1790" i="3"/>
  <c r="I1790" i="3" s="1"/>
  <c r="G1791" i="3"/>
  <c r="I1791" i="3" s="1"/>
  <c r="G1792" i="3"/>
  <c r="I1792" i="3" s="1"/>
  <c r="G1793" i="3"/>
  <c r="I1793" i="3" s="1"/>
  <c r="G1794" i="3"/>
  <c r="I1794" i="3" s="1"/>
  <c r="G1795" i="3"/>
  <c r="I1795" i="3" s="1"/>
  <c r="G1796" i="3"/>
  <c r="I1796" i="3" s="1"/>
  <c r="G1797" i="3"/>
  <c r="I1797" i="3" s="1"/>
  <c r="G1798" i="3"/>
  <c r="I1798" i="3" s="1"/>
  <c r="G1799" i="3"/>
  <c r="I1799" i="3" s="1"/>
  <c r="G1800" i="3"/>
  <c r="I1800" i="3" s="1"/>
  <c r="G1801" i="3"/>
  <c r="I1801" i="3" s="1"/>
  <c r="G1802" i="3"/>
  <c r="I1802" i="3" s="1"/>
  <c r="G1803" i="3"/>
  <c r="I1803" i="3" s="1"/>
  <c r="G1804" i="3"/>
  <c r="I1804" i="3" s="1"/>
  <c r="G1805" i="3"/>
  <c r="I1805" i="3" s="1"/>
  <c r="G1806" i="3"/>
  <c r="I1806" i="3" s="1"/>
  <c r="G1807" i="3"/>
  <c r="I1807" i="3" s="1"/>
  <c r="G1808" i="3"/>
  <c r="I1808" i="3" s="1"/>
  <c r="G1809" i="3"/>
  <c r="I1809" i="3" s="1"/>
  <c r="G1810" i="3"/>
  <c r="I1810" i="3" s="1"/>
  <c r="G1811" i="3"/>
  <c r="I1811" i="3" s="1"/>
  <c r="G1812" i="3"/>
  <c r="I1812" i="3" s="1"/>
  <c r="G1813" i="3"/>
  <c r="I1813" i="3" s="1"/>
  <c r="G1814" i="3"/>
  <c r="I1814" i="3" s="1"/>
  <c r="G1815" i="3"/>
  <c r="I1815" i="3" s="1"/>
  <c r="G1816" i="3"/>
  <c r="I1816" i="3" s="1"/>
  <c r="G1817" i="3"/>
  <c r="I1817" i="3" s="1"/>
  <c r="G1818" i="3"/>
  <c r="I1818" i="3" s="1"/>
  <c r="G1819" i="3"/>
  <c r="I1819" i="3" s="1"/>
  <c r="G1820" i="3"/>
  <c r="I1820" i="3" s="1"/>
  <c r="G1821" i="3"/>
  <c r="I1821" i="3" s="1"/>
  <c r="G1822" i="3"/>
  <c r="I1822" i="3" s="1"/>
  <c r="G1823" i="3"/>
  <c r="I1823" i="3" s="1"/>
  <c r="G1824" i="3"/>
  <c r="I1824" i="3" s="1"/>
  <c r="G1825" i="3"/>
  <c r="I1825" i="3" s="1"/>
  <c r="G1826" i="3"/>
  <c r="I1826" i="3" s="1"/>
  <c r="G1827" i="3"/>
  <c r="I1827" i="3" s="1"/>
  <c r="G1828" i="3"/>
  <c r="I1828" i="3" s="1"/>
  <c r="G1829" i="3"/>
  <c r="I1829" i="3" s="1"/>
  <c r="G1830" i="3"/>
  <c r="I1830" i="3" s="1"/>
  <c r="G1831" i="3"/>
  <c r="I1831" i="3" s="1"/>
  <c r="G1832" i="3"/>
  <c r="I1832" i="3" s="1"/>
  <c r="G1833" i="3"/>
  <c r="I1833" i="3" s="1"/>
  <c r="G1834" i="3"/>
  <c r="I1834" i="3" s="1"/>
  <c r="G1835" i="3"/>
  <c r="I1835" i="3" s="1"/>
  <c r="G1836" i="3"/>
  <c r="I1836" i="3" s="1"/>
  <c r="G1837" i="3"/>
  <c r="I1837" i="3" s="1"/>
  <c r="G1838" i="3"/>
  <c r="I1838" i="3" s="1"/>
  <c r="G1839" i="3"/>
  <c r="I1839" i="3" s="1"/>
  <c r="G1840" i="3"/>
  <c r="I1840" i="3" s="1"/>
  <c r="G1841" i="3"/>
  <c r="I1841" i="3" s="1"/>
  <c r="G1842" i="3"/>
  <c r="I1842" i="3" s="1"/>
  <c r="G1843" i="3"/>
  <c r="I1843" i="3" s="1"/>
  <c r="G1844" i="3"/>
  <c r="I1844" i="3" s="1"/>
  <c r="G1845" i="3"/>
  <c r="I1845" i="3" s="1"/>
  <c r="G1846" i="3"/>
  <c r="I1846" i="3" s="1"/>
  <c r="G1847" i="3"/>
  <c r="I1847" i="3" s="1"/>
  <c r="G1848" i="3"/>
  <c r="I1848" i="3" s="1"/>
  <c r="G1849" i="3"/>
  <c r="I1849" i="3" s="1"/>
  <c r="G1850" i="3"/>
  <c r="I1850" i="3" s="1"/>
  <c r="G1851" i="3"/>
  <c r="I1851" i="3" s="1"/>
  <c r="G1852" i="3"/>
  <c r="I1852" i="3" s="1"/>
  <c r="G1853" i="3"/>
  <c r="I1853" i="3" s="1"/>
  <c r="G1854" i="3"/>
  <c r="I1854" i="3" s="1"/>
  <c r="G1855" i="3"/>
  <c r="I1855" i="3" s="1"/>
  <c r="G1856" i="3"/>
  <c r="I1856" i="3" s="1"/>
  <c r="G1857" i="3"/>
  <c r="I1857" i="3" s="1"/>
  <c r="G1858" i="3"/>
  <c r="I1858" i="3" s="1"/>
  <c r="G1859" i="3"/>
  <c r="I1859" i="3" s="1"/>
  <c r="G1860" i="3"/>
  <c r="I1860" i="3" s="1"/>
  <c r="G1861" i="3"/>
  <c r="I1861" i="3" s="1"/>
  <c r="G1862" i="3"/>
  <c r="I1862" i="3" s="1"/>
  <c r="G1863" i="3"/>
  <c r="I1863" i="3" s="1"/>
  <c r="G1864" i="3"/>
  <c r="I1864" i="3" s="1"/>
  <c r="G1865" i="3"/>
  <c r="I1865" i="3" s="1"/>
  <c r="G1866" i="3"/>
  <c r="I1866" i="3" s="1"/>
  <c r="G1867" i="3"/>
  <c r="I1867" i="3" s="1"/>
  <c r="G1868" i="3"/>
  <c r="I1868" i="3" s="1"/>
  <c r="G1869" i="3"/>
  <c r="I1869" i="3" s="1"/>
  <c r="G1870" i="3"/>
  <c r="I1870" i="3" s="1"/>
  <c r="G1871" i="3"/>
  <c r="I1871" i="3" s="1"/>
  <c r="G1872" i="3"/>
  <c r="I1872" i="3" s="1"/>
  <c r="G1873" i="3"/>
  <c r="I1873" i="3" s="1"/>
  <c r="G1874" i="3"/>
  <c r="I1874" i="3" s="1"/>
  <c r="G1875" i="3"/>
  <c r="I1875" i="3" s="1"/>
  <c r="G1876" i="3"/>
  <c r="I1876" i="3" s="1"/>
  <c r="G1877" i="3"/>
  <c r="I1877" i="3" s="1"/>
  <c r="G1878" i="3"/>
  <c r="I1878" i="3" s="1"/>
  <c r="G1879" i="3"/>
  <c r="I1879" i="3" s="1"/>
  <c r="G1880" i="3"/>
  <c r="I1880" i="3" s="1"/>
  <c r="G1881" i="3"/>
  <c r="I1881" i="3" s="1"/>
  <c r="G1882" i="3"/>
  <c r="I1882" i="3" s="1"/>
  <c r="G1883" i="3"/>
  <c r="I1883" i="3" s="1"/>
  <c r="G1884" i="3"/>
  <c r="I1884" i="3" s="1"/>
  <c r="G1885" i="3"/>
  <c r="I1885" i="3" s="1"/>
  <c r="G1886" i="3"/>
  <c r="I1886" i="3" s="1"/>
  <c r="G1887" i="3"/>
  <c r="I1887" i="3" s="1"/>
  <c r="G1888" i="3"/>
  <c r="I1888" i="3" s="1"/>
  <c r="G1889" i="3"/>
  <c r="I1889" i="3" s="1"/>
  <c r="G1890" i="3"/>
  <c r="I1890" i="3" s="1"/>
  <c r="G1891" i="3"/>
  <c r="I1891" i="3" s="1"/>
  <c r="G1892" i="3"/>
  <c r="I1892" i="3" s="1"/>
  <c r="G1893" i="3"/>
  <c r="I1893" i="3" s="1"/>
  <c r="G1894" i="3"/>
  <c r="I1894" i="3" s="1"/>
  <c r="G1895" i="3"/>
  <c r="I1895" i="3" s="1"/>
  <c r="G1896" i="3"/>
  <c r="I1896" i="3" s="1"/>
  <c r="G1897" i="3"/>
  <c r="I1897" i="3" s="1"/>
  <c r="G1898" i="3"/>
  <c r="I1898" i="3" s="1"/>
  <c r="G1899" i="3"/>
  <c r="I1899" i="3" s="1"/>
  <c r="G1900" i="3"/>
  <c r="I1900" i="3" s="1"/>
  <c r="G1901" i="3"/>
  <c r="I1901" i="3" s="1"/>
  <c r="G1902" i="3"/>
  <c r="I1902" i="3" s="1"/>
  <c r="G1903" i="3"/>
  <c r="I1903" i="3" s="1"/>
  <c r="G1904" i="3"/>
  <c r="I1904" i="3" s="1"/>
  <c r="G1905" i="3"/>
  <c r="I1905" i="3" s="1"/>
  <c r="G1906" i="3"/>
  <c r="I1906" i="3" s="1"/>
  <c r="G1907" i="3"/>
  <c r="I1907" i="3" s="1"/>
  <c r="G1908" i="3"/>
  <c r="I1908" i="3" s="1"/>
  <c r="G1909" i="3"/>
  <c r="I1909" i="3" s="1"/>
  <c r="G1910" i="3"/>
  <c r="I1910" i="3" s="1"/>
  <c r="G1911" i="3"/>
  <c r="I1911" i="3" s="1"/>
  <c r="G1912" i="3"/>
  <c r="I1912" i="3" s="1"/>
  <c r="G1913" i="3"/>
  <c r="I1913" i="3" s="1"/>
  <c r="G1914" i="3"/>
  <c r="I1914" i="3" s="1"/>
  <c r="G1915" i="3"/>
  <c r="I1915" i="3" s="1"/>
  <c r="G1916" i="3"/>
  <c r="I1916" i="3" s="1"/>
  <c r="G1917" i="3"/>
  <c r="I1917" i="3" s="1"/>
  <c r="G1918" i="3"/>
  <c r="I1918" i="3" s="1"/>
  <c r="G1919" i="3"/>
  <c r="I1919" i="3" s="1"/>
  <c r="G1920" i="3"/>
  <c r="I1920" i="3" s="1"/>
  <c r="G1921" i="3"/>
  <c r="I1921" i="3" s="1"/>
  <c r="G1922" i="3"/>
  <c r="I1922" i="3" s="1"/>
  <c r="G1923" i="3"/>
  <c r="I1923" i="3" s="1"/>
  <c r="G1924" i="3"/>
  <c r="I1924" i="3" s="1"/>
  <c r="G1925" i="3"/>
  <c r="I1925" i="3" s="1"/>
  <c r="G1926" i="3"/>
  <c r="I1926" i="3" s="1"/>
  <c r="G1927" i="3"/>
  <c r="I1927" i="3" s="1"/>
  <c r="G1928" i="3"/>
  <c r="I1928" i="3" s="1"/>
  <c r="G1929" i="3"/>
  <c r="I1929" i="3" s="1"/>
  <c r="G1930" i="3"/>
  <c r="I1930" i="3" s="1"/>
  <c r="G1931" i="3"/>
  <c r="I1931" i="3" s="1"/>
  <c r="G1932" i="3"/>
  <c r="I1932" i="3" s="1"/>
  <c r="G1933" i="3"/>
  <c r="I1933" i="3" s="1"/>
  <c r="G1934" i="3"/>
  <c r="I1934" i="3" s="1"/>
  <c r="G1935" i="3"/>
  <c r="I1935" i="3" s="1"/>
  <c r="G1936" i="3"/>
  <c r="I1936" i="3" s="1"/>
  <c r="G1937" i="3"/>
  <c r="I1937" i="3" s="1"/>
  <c r="G1938" i="3"/>
  <c r="I1938" i="3" s="1"/>
  <c r="G1939" i="3"/>
  <c r="I1939" i="3" s="1"/>
  <c r="G1940" i="3"/>
  <c r="I1940" i="3" s="1"/>
  <c r="G1941" i="3"/>
  <c r="I1941" i="3" s="1"/>
  <c r="G1942" i="3"/>
  <c r="I1942" i="3" s="1"/>
  <c r="G1943" i="3"/>
  <c r="I1943" i="3" s="1"/>
  <c r="G1944" i="3"/>
  <c r="I1944" i="3" s="1"/>
  <c r="G1945" i="3"/>
  <c r="I1945" i="3" s="1"/>
  <c r="G1946" i="3"/>
  <c r="I1946" i="3" s="1"/>
  <c r="G1947" i="3"/>
  <c r="I1947" i="3" s="1"/>
  <c r="G1948" i="3"/>
  <c r="I1948" i="3" s="1"/>
  <c r="G1949" i="3"/>
  <c r="I1949" i="3" s="1"/>
  <c r="G1950" i="3"/>
  <c r="I1950" i="3" s="1"/>
  <c r="G1951" i="3"/>
  <c r="I1951" i="3" s="1"/>
  <c r="G1952" i="3"/>
  <c r="I1952" i="3" s="1"/>
  <c r="G1953" i="3"/>
  <c r="I1953" i="3" s="1"/>
  <c r="G1954" i="3"/>
  <c r="I1954" i="3" s="1"/>
  <c r="G1955" i="3"/>
  <c r="I1955" i="3" s="1"/>
  <c r="G1956" i="3"/>
  <c r="I1956" i="3" s="1"/>
  <c r="G1957" i="3"/>
  <c r="I1957" i="3" s="1"/>
  <c r="G1958" i="3"/>
  <c r="I1958" i="3" s="1"/>
  <c r="G1959" i="3"/>
  <c r="I1959" i="3" s="1"/>
  <c r="G1960" i="3"/>
  <c r="I1960" i="3" s="1"/>
  <c r="G1961" i="3"/>
  <c r="I1961" i="3" s="1"/>
  <c r="G1962" i="3"/>
  <c r="I1962" i="3" s="1"/>
  <c r="G1963" i="3"/>
  <c r="I1963" i="3" s="1"/>
  <c r="G1964" i="3"/>
  <c r="I1964" i="3" s="1"/>
  <c r="G1965" i="3"/>
  <c r="I1965" i="3" s="1"/>
  <c r="G1966" i="3"/>
  <c r="I1966" i="3" s="1"/>
  <c r="G1967" i="3"/>
  <c r="I1967" i="3" s="1"/>
  <c r="G1968" i="3"/>
  <c r="I1968" i="3" s="1"/>
  <c r="G1969" i="3"/>
  <c r="I1969" i="3" s="1"/>
  <c r="G1970" i="3"/>
  <c r="I1970" i="3" s="1"/>
  <c r="G1971" i="3"/>
  <c r="I1971" i="3" s="1"/>
  <c r="G1972" i="3"/>
  <c r="I1972" i="3" s="1"/>
  <c r="G1973" i="3"/>
  <c r="I1973" i="3" s="1"/>
  <c r="G1974" i="3"/>
  <c r="I1974" i="3" s="1"/>
  <c r="G1975" i="3"/>
  <c r="I1975" i="3" s="1"/>
  <c r="G1976" i="3"/>
  <c r="I1976" i="3" s="1"/>
  <c r="G1977" i="3"/>
  <c r="I1977" i="3" s="1"/>
  <c r="G1978" i="3"/>
  <c r="I1978" i="3" s="1"/>
  <c r="G1979" i="3"/>
  <c r="I1979" i="3" s="1"/>
  <c r="G1980" i="3"/>
  <c r="I1980" i="3" s="1"/>
  <c r="G1981" i="3"/>
  <c r="I1981" i="3" s="1"/>
  <c r="G1982" i="3"/>
  <c r="I1982" i="3" s="1"/>
  <c r="G1983" i="3"/>
  <c r="I1983" i="3" s="1"/>
  <c r="G1984" i="3"/>
  <c r="I1984" i="3" s="1"/>
  <c r="G1985" i="3"/>
  <c r="I1985" i="3" s="1"/>
  <c r="G1986" i="3"/>
  <c r="I1986" i="3" s="1"/>
  <c r="G1987" i="3"/>
  <c r="I1987" i="3" s="1"/>
  <c r="G1988" i="3"/>
  <c r="I1988" i="3" s="1"/>
  <c r="G1989" i="3"/>
  <c r="I1989" i="3" s="1"/>
  <c r="G1990" i="3"/>
  <c r="I1990" i="3" s="1"/>
  <c r="G1991" i="3"/>
  <c r="I1991" i="3" s="1"/>
  <c r="G1992" i="3"/>
  <c r="I1992" i="3" s="1"/>
  <c r="G1993" i="3"/>
  <c r="I1993" i="3" s="1"/>
  <c r="G1994" i="3"/>
  <c r="I1994" i="3" s="1"/>
  <c r="G1995" i="3"/>
  <c r="I1995" i="3" s="1"/>
  <c r="G1996" i="3"/>
  <c r="I1996" i="3" s="1"/>
  <c r="G1997" i="3"/>
  <c r="I1997" i="3" s="1"/>
  <c r="G1998" i="3"/>
  <c r="I1998" i="3" s="1"/>
  <c r="G1999" i="3"/>
  <c r="I1999" i="3" s="1"/>
  <c r="G2000" i="3"/>
  <c r="I2000" i="3" s="1"/>
  <c r="G2001" i="3"/>
  <c r="I2001" i="3" s="1"/>
  <c r="G2002" i="3"/>
  <c r="I2002" i="3" s="1"/>
  <c r="G2003" i="3"/>
  <c r="I2003" i="3" s="1"/>
  <c r="G2004" i="3"/>
  <c r="I2004" i="3" s="1"/>
  <c r="G2005" i="3"/>
  <c r="I2005" i="3" s="1"/>
  <c r="G2006" i="3"/>
  <c r="I2006" i="3" s="1"/>
  <c r="G2007" i="3"/>
  <c r="I2007" i="3" s="1"/>
  <c r="G2008" i="3"/>
  <c r="I2008" i="3" s="1"/>
  <c r="G2009" i="3"/>
  <c r="I2009" i="3" s="1"/>
  <c r="G2010" i="3"/>
  <c r="I2010" i="3" s="1"/>
  <c r="G2011" i="3"/>
  <c r="I2011" i="3" s="1"/>
  <c r="G2012" i="3"/>
  <c r="I2012" i="3" s="1"/>
  <c r="G2013" i="3"/>
  <c r="I2013" i="3" s="1"/>
  <c r="G2014" i="3"/>
  <c r="I2014" i="3" s="1"/>
  <c r="G2015" i="3"/>
  <c r="I2015" i="3" s="1"/>
  <c r="G2016" i="3"/>
  <c r="I2016" i="3" s="1"/>
  <c r="G2017" i="3"/>
  <c r="I2017" i="3" s="1"/>
  <c r="G2018" i="3"/>
  <c r="I2018" i="3" s="1"/>
  <c r="G2019" i="3"/>
  <c r="I2019" i="3" s="1"/>
  <c r="G2020" i="3"/>
  <c r="I2020" i="3" s="1"/>
  <c r="G2021" i="3"/>
  <c r="I2021" i="3" s="1"/>
  <c r="G2022" i="3"/>
  <c r="I2022" i="3" s="1"/>
  <c r="G2023" i="3"/>
  <c r="I2023" i="3" s="1"/>
  <c r="G2024" i="3"/>
  <c r="I2024" i="3" s="1"/>
  <c r="G2025" i="3"/>
  <c r="I2025" i="3" s="1"/>
  <c r="G2026" i="3"/>
  <c r="I2026" i="3" s="1"/>
  <c r="G2027" i="3"/>
  <c r="I2027" i="3" s="1"/>
  <c r="G2028" i="3"/>
  <c r="I2028" i="3" s="1"/>
  <c r="G2029" i="3"/>
  <c r="I2029" i="3" s="1"/>
  <c r="G2030" i="3"/>
  <c r="I2030" i="3" s="1"/>
  <c r="G2031" i="3"/>
  <c r="I2031" i="3" s="1"/>
  <c r="G2032" i="3"/>
  <c r="I2032" i="3" s="1"/>
  <c r="G2033" i="3"/>
  <c r="I2033" i="3" s="1"/>
  <c r="G2034" i="3"/>
  <c r="I2034" i="3" s="1"/>
  <c r="G2035" i="3"/>
  <c r="I2035" i="3" s="1"/>
  <c r="G2036" i="3"/>
  <c r="I2036" i="3" s="1"/>
  <c r="G2037" i="3"/>
  <c r="I2037" i="3" s="1"/>
  <c r="G2038" i="3"/>
  <c r="I2038" i="3" s="1"/>
  <c r="G2039" i="3"/>
  <c r="I2039" i="3" s="1"/>
  <c r="G2040" i="3"/>
  <c r="I2040" i="3" s="1"/>
  <c r="G2041" i="3"/>
  <c r="I2041" i="3" s="1"/>
  <c r="G2042" i="3"/>
  <c r="I2042" i="3" s="1"/>
  <c r="G2043" i="3"/>
  <c r="I2043" i="3" s="1"/>
  <c r="G2044" i="3"/>
  <c r="I2044" i="3" s="1"/>
  <c r="G2045" i="3"/>
  <c r="I2045" i="3" s="1"/>
  <c r="G2046" i="3"/>
  <c r="I2046" i="3" s="1"/>
  <c r="G2047" i="3"/>
  <c r="I2047" i="3" s="1"/>
  <c r="G2048" i="3"/>
  <c r="I2048" i="3" s="1"/>
  <c r="G2049" i="3"/>
  <c r="I2049" i="3" s="1"/>
  <c r="G2050" i="3"/>
  <c r="I2050" i="3" s="1"/>
  <c r="G2051" i="3"/>
  <c r="I2051" i="3" s="1"/>
  <c r="G2052" i="3"/>
  <c r="I2052" i="3" s="1"/>
  <c r="G2053" i="3"/>
  <c r="I2053" i="3" s="1"/>
  <c r="G2054" i="3"/>
  <c r="I2054" i="3" s="1"/>
  <c r="G2055" i="3"/>
  <c r="I2055" i="3" s="1"/>
  <c r="G2056" i="3"/>
  <c r="I2056" i="3" s="1"/>
  <c r="G2057" i="3"/>
  <c r="I2057" i="3" s="1"/>
  <c r="G2058" i="3"/>
  <c r="I2058" i="3" s="1"/>
  <c r="G2059" i="3"/>
  <c r="I2059" i="3" s="1"/>
  <c r="G2060" i="3"/>
  <c r="I2060" i="3" s="1"/>
  <c r="G2061" i="3"/>
  <c r="I2061" i="3" s="1"/>
  <c r="G2062" i="3"/>
  <c r="I2062" i="3" s="1"/>
  <c r="G2063" i="3"/>
  <c r="I2063" i="3" s="1"/>
  <c r="G2064" i="3"/>
  <c r="I2064" i="3" s="1"/>
  <c r="G2065" i="3"/>
  <c r="I2065" i="3" s="1"/>
  <c r="G2066" i="3"/>
  <c r="I2066" i="3" s="1"/>
  <c r="G2067" i="3"/>
  <c r="I2067" i="3" s="1"/>
  <c r="G2068" i="3"/>
  <c r="I2068" i="3" s="1"/>
  <c r="G2069" i="3"/>
  <c r="I2069" i="3" s="1"/>
  <c r="G2070" i="3"/>
  <c r="I2070" i="3" s="1"/>
  <c r="G2071" i="3"/>
  <c r="I2071" i="3" s="1"/>
  <c r="G2072" i="3"/>
  <c r="I2072" i="3" s="1"/>
  <c r="G2073" i="3"/>
  <c r="I2073" i="3" s="1"/>
  <c r="G2074" i="3"/>
  <c r="I2074" i="3" s="1"/>
  <c r="G2075" i="3"/>
  <c r="I2075" i="3" s="1"/>
  <c r="G2076" i="3"/>
  <c r="I2076" i="3" s="1"/>
  <c r="G2077" i="3"/>
  <c r="I2077" i="3" s="1"/>
  <c r="G2078" i="3"/>
  <c r="I2078" i="3" s="1"/>
  <c r="G2079" i="3"/>
  <c r="I2079" i="3" s="1"/>
  <c r="G2080" i="3"/>
  <c r="I2080" i="3" s="1"/>
  <c r="G2081" i="3"/>
  <c r="I2081" i="3" s="1"/>
  <c r="G2082" i="3"/>
  <c r="I2082" i="3" s="1"/>
  <c r="G2083" i="3"/>
  <c r="I2083" i="3" s="1"/>
  <c r="G2084" i="3"/>
  <c r="I2084" i="3" s="1"/>
  <c r="G2085" i="3"/>
  <c r="I2085" i="3" s="1"/>
  <c r="G2086" i="3"/>
  <c r="I2086" i="3" s="1"/>
  <c r="G2087" i="3"/>
  <c r="I2087" i="3" s="1"/>
  <c r="G2088" i="3"/>
  <c r="I2088" i="3" s="1"/>
  <c r="G2089" i="3"/>
  <c r="I2089" i="3" s="1"/>
  <c r="G2090" i="3"/>
  <c r="I2090" i="3" s="1"/>
  <c r="G2091" i="3"/>
  <c r="I2091" i="3" s="1"/>
  <c r="G2092" i="3"/>
  <c r="I2092" i="3" s="1"/>
  <c r="G2093" i="3"/>
  <c r="I2093" i="3" s="1"/>
  <c r="G2094" i="3"/>
  <c r="I2094" i="3" s="1"/>
  <c r="G2095" i="3"/>
  <c r="I2095" i="3" s="1"/>
  <c r="G2096" i="3"/>
  <c r="I2096" i="3" s="1"/>
  <c r="G2097" i="3"/>
  <c r="I2097" i="3" s="1"/>
  <c r="G2098" i="3"/>
  <c r="I2098" i="3" s="1"/>
  <c r="G2099" i="3"/>
  <c r="I2099" i="3" s="1"/>
  <c r="G2100" i="3"/>
  <c r="I2100" i="3" s="1"/>
  <c r="G2101" i="3"/>
  <c r="I2101" i="3" s="1"/>
  <c r="G2102" i="3"/>
  <c r="I2102" i="3" s="1"/>
  <c r="G2103" i="3"/>
  <c r="I2103" i="3" s="1"/>
  <c r="G2104" i="3"/>
  <c r="I2104" i="3" s="1"/>
  <c r="G2105" i="3"/>
  <c r="I2105" i="3" s="1"/>
  <c r="G2106" i="3"/>
  <c r="I2106" i="3" s="1"/>
  <c r="G2107" i="3"/>
  <c r="I2107" i="3" s="1"/>
  <c r="G2108" i="3"/>
  <c r="I2108" i="3" s="1"/>
  <c r="G2109" i="3"/>
  <c r="I2109" i="3" s="1"/>
  <c r="G2110" i="3"/>
  <c r="I2110" i="3" s="1"/>
  <c r="G2111" i="3"/>
  <c r="I2111" i="3" s="1"/>
  <c r="G2112" i="3"/>
  <c r="I2112" i="3" s="1"/>
  <c r="G2113" i="3"/>
  <c r="I2113" i="3" s="1"/>
  <c r="G2114" i="3"/>
  <c r="I2114" i="3" s="1"/>
  <c r="G2115" i="3"/>
  <c r="I2115" i="3" s="1"/>
  <c r="G2116" i="3"/>
  <c r="I2116" i="3" s="1"/>
  <c r="G2117" i="3"/>
  <c r="I2117" i="3" s="1"/>
  <c r="G2118" i="3"/>
  <c r="I2118" i="3" s="1"/>
  <c r="G2119" i="3"/>
  <c r="I2119" i="3" s="1"/>
  <c r="G2120" i="3"/>
  <c r="I2120" i="3" s="1"/>
  <c r="G2121" i="3"/>
  <c r="I2121" i="3" s="1"/>
  <c r="G2122" i="3"/>
  <c r="I2122" i="3" s="1"/>
  <c r="G2123" i="3"/>
  <c r="I2123" i="3" s="1"/>
  <c r="G2124" i="3"/>
  <c r="I2124" i="3" s="1"/>
  <c r="G2125" i="3"/>
  <c r="I2125" i="3" s="1"/>
  <c r="G2126" i="3"/>
  <c r="I2126" i="3" s="1"/>
  <c r="G2127" i="3"/>
  <c r="I2127" i="3" s="1"/>
  <c r="G2128" i="3"/>
  <c r="I2128" i="3" s="1"/>
  <c r="G2129" i="3"/>
  <c r="I2129" i="3" s="1"/>
  <c r="G2130" i="3"/>
  <c r="I2130" i="3" s="1"/>
  <c r="G2131" i="3"/>
  <c r="I2131" i="3" s="1"/>
  <c r="G2132" i="3"/>
  <c r="I2132" i="3" s="1"/>
  <c r="G2133" i="3"/>
  <c r="I2133" i="3" s="1"/>
  <c r="G2134" i="3"/>
  <c r="I2134" i="3" s="1"/>
  <c r="G2135" i="3"/>
  <c r="I2135" i="3" s="1"/>
  <c r="G2136" i="3"/>
  <c r="I2136" i="3" s="1"/>
  <c r="G2137" i="3"/>
  <c r="I2137" i="3" s="1"/>
  <c r="G2138" i="3"/>
  <c r="I2138" i="3" s="1"/>
  <c r="G2139" i="3"/>
  <c r="I2139" i="3" s="1"/>
  <c r="G2140" i="3"/>
  <c r="I2140" i="3" s="1"/>
  <c r="G2141" i="3"/>
  <c r="I2141" i="3" s="1"/>
  <c r="G2142" i="3"/>
  <c r="I2142" i="3" s="1"/>
  <c r="G2143" i="3"/>
  <c r="I2143" i="3" s="1"/>
  <c r="G2144" i="3"/>
  <c r="I2144" i="3" s="1"/>
  <c r="G2145" i="3"/>
  <c r="I2145" i="3" s="1"/>
  <c r="G2146" i="3"/>
  <c r="I2146" i="3" s="1"/>
  <c r="G2147" i="3"/>
  <c r="I2147" i="3" s="1"/>
  <c r="G2148" i="3"/>
  <c r="I2148" i="3" s="1"/>
  <c r="G2149" i="3"/>
  <c r="I2149" i="3" s="1"/>
  <c r="G2150" i="3"/>
  <c r="I2150" i="3" s="1"/>
  <c r="G2151" i="3"/>
  <c r="I2151" i="3" s="1"/>
  <c r="G2152" i="3"/>
  <c r="I2152" i="3" s="1"/>
  <c r="G2153" i="3"/>
  <c r="I2153" i="3" s="1"/>
  <c r="G2154" i="3"/>
  <c r="I2154" i="3" s="1"/>
  <c r="G2155" i="3"/>
  <c r="I2155" i="3" s="1"/>
  <c r="G2156" i="3"/>
  <c r="I2156" i="3" s="1"/>
  <c r="G2157" i="3"/>
  <c r="I2157" i="3" s="1"/>
  <c r="G2158" i="3"/>
  <c r="I2158" i="3" s="1"/>
  <c r="G2159" i="3"/>
  <c r="I2159" i="3" s="1"/>
  <c r="G2160" i="3"/>
  <c r="I2160" i="3" s="1"/>
  <c r="G2161" i="3"/>
  <c r="I2161" i="3" s="1"/>
  <c r="G2162" i="3"/>
  <c r="I2162" i="3" s="1"/>
  <c r="G2163" i="3"/>
  <c r="I2163" i="3" s="1"/>
  <c r="G2164" i="3"/>
  <c r="I2164" i="3" s="1"/>
  <c r="G2165" i="3"/>
  <c r="I2165" i="3" s="1"/>
  <c r="G2166" i="3"/>
  <c r="I2166" i="3" s="1"/>
  <c r="G2167" i="3"/>
  <c r="I2167" i="3" s="1"/>
  <c r="G2168" i="3"/>
  <c r="I2168" i="3" s="1"/>
  <c r="G2169" i="3"/>
  <c r="I2169" i="3" s="1"/>
  <c r="G2170" i="3"/>
  <c r="I2170" i="3" s="1"/>
  <c r="G2171" i="3"/>
  <c r="I2171" i="3" s="1"/>
  <c r="G2172" i="3"/>
  <c r="I2172" i="3" s="1"/>
  <c r="G2173" i="3"/>
  <c r="I2173" i="3" s="1"/>
  <c r="G2174" i="3"/>
  <c r="I2174" i="3" s="1"/>
  <c r="G2175" i="3"/>
  <c r="I2175" i="3" s="1"/>
  <c r="G2176" i="3"/>
  <c r="I2176" i="3" s="1"/>
  <c r="G2177" i="3"/>
  <c r="I2177" i="3" s="1"/>
  <c r="G2178" i="3"/>
  <c r="I2178" i="3" s="1"/>
  <c r="G2179" i="3"/>
  <c r="I2179" i="3" s="1"/>
  <c r="G2180" i="3"/>
  <c r="I2180" i="3" s="1"/>
  <c r="G2181" i="3"/>
  <c r="I2181" i="3" s="1"/>
  <c r="G2182" i="3"/>
  <c r="I2182" i="3" s="1"/>
  <c r="G2183" i="3"/>
  <c r="I2183" i="3" s="1"/>
  <c r="G2184" i="3"/>
  <c r="I2184" i="3" s="1"/>
  <c r="G2185" i="3"/>
  <c r="I2185" i="3" s="1"/>
  <c r="G2186" i="3"/>
  <c r="I2186" i="3" s="1"/>
  <c r="G2187" i="3"/>
  <c r="I2187" i="3" s="1"/>
  <c r="G2188" i="3"/>
  <c r="I2188" i="3" s="1"/>
  <c r="G2189" i="3"/>
  <c r="I2189" i="3" s="1"/>
  <c r="G2190" i="3"/>
  <c r="I2190" i="3" s="1"/>
  <c r="G2191" i="3"/>
  <c r="I2191" i="3" s="1"/>
  <c r="G2192" i="3"/>
  <c r="I2192" i="3" s="1"/>
  <c r="G2193" i="3"/>
  <c r="I2193" i="3" s="1"/>
  <c r="G2194" i="3"/>
  <c r="I2194" i="3" s="1"/>
  <c r="G2195" i="3"/>
  <c r="I2195" i="3" s="1"/>
  <c r="G2196" i="3"/>
  <c r="I2196" i="3" s="1"/>
  <c r="G2197" i="3"/>
  <c r="I2197" i="3" s="1"/>
  <c r="G2198" i="3"/>
  <c r="I2198" i="3" s="1"/>
  <c r="G2199" i="3"/>
  <c r="I2199" i="3" s="1"/>
  <c r="G2200" i="3"/>
  <c r="I2200" i="3" s="1"/>
  <c r="G2201" i="3"/>
  <c r="I2201" i="3" s="1"/>
  <c r="G2202" i="3"/>
  <c r="I2202" i="3" s="1"/>
  <c r="G2203" i="3"/>
  <c r="I2203" i="3" s="1"/>
  <c r="G2204" i="3"/>
  <c r="I2204" i="3" s="1"/>
  <c r="G2205" i="3"/>
  <c r="I2205" i="3" s="1"/>
  <c r="G2206" i="3"/>
  <c r="I2206" i="3" s="1"/>
  <c r="G2207" i="3"/>
  <c r="I2207" i="3" s="1"/>
  <c r="G2208" i="3"/>
  <c r="I2208" i="3" s="1"/>
  <c r="G2209" i="3"/>
  <c r="I2209" i="3" s="1"/>
  <c r="G2210" i="3"/>
  <c r="I2210" i="3" s="1"/>
  <c r="G2211" i="3"/>
  <c r="I2211" i="3" s="1"/>
  <c r="G2212" i="3"/>
  <c r="I2212" i="3" s="1"/>
  <c r="G2213" i="3"/>
  <c r="I2213" i="3" s="1"/>
  <c r="G2214" i="3"/>
  <c r="I2214" i="3" s="1"/>
  <c r="G2215" i="3"/>
  <c r="I2215" i="3" s="1"/>
  <c r="G2216" i="3"/>
  <c r="I2216" i="3" s="1"/>
  <c r="G2217" i="3"/>
  <c r="I2217" i="3" s="1"/>
  <c r="G2218" i="3"/>
  <c r="I2218" i="3" s="1"/>
  <c r="G2219" i="3"/>
  <c r="I2219" i="3" s="1"/>
  <c r="G2220" i="3"/>
  <c r="I2220" i="3" s="1"/>
  <c r="G2221" i="3"/>
  <c r="I2221" i="3" s="1"/>
  <c r="G2222" i="3"/>
  <c r="I2222" i="3" s="1"/>
  <c r="G2223" i="3"/>
  <c r="I2223" i="3" s="1"/>
  <c r="G2224" i="3"/>
  <c r="I2224" i="3" s="1"/>
  <c r="G2225" i="3"/>
  <c r="I2225" i="3" s="1"/>
  <c r="G2226" i="3"/>
  <c r="I2226" i="3" s="1"/>
  <c r="G2227" i="3"/>
  <c r="I2227" i="3" s="1"/>
  <c r="G2228" i="3"/>
  <c r="I2228" i="3" s="1"/>
  <c r="G2229" i="3"/>
  <c r="I2229" i="3" s="1"/>
  <c r="G2230" i="3"/>
  <c r="I2230" i="3" s="1"/>
  <c r="G2231" i="3"/>
  <c r="I2231" i="3" s="1"/>
  <c r="G2232" i="3"/>
  <c r="I2232" i="3" s="1"/>
  <c r="G2233" i="3"/>
  <c r="I2233" i="3" s="1"/>
  <c r="G2234" i="3"/>
  <c r="I2234" i="3" s="1"/>
  <c r="G2235" i="3"/>
  <c r="I2235" i="3" s="1"/>
  <c r="G2236" i="3"/>
  <c r="I2236" i="3" s="1"/>
  <c r="G2237" i="3"/>
  <c r="I2237" i="3" s="1"/>
  <c r="G2238" i="3"/>
  <c r="I2238" i="3" s="1"/>
  <c r="G2239" i="3"/>
  <c r="I2239" i="3" s="1"/>
  <c r="G2240" i="3"/>
  <c r="I2240" i="3" s="1"/>
  <c r="G2241" i="3"/>
  <c r="I2241" i="3" s="1"/>
  <c r="G2242" i="3"/>
  <c r="I2242" i="3" s="1"/>
  <c r="G2243" i="3"/>
  <c r="I2243" i="3" s="1"/>
  <c r="G2244" i="3"/>
  <c r="I2244" i="3" s="1"/>
  <c r="G2245" i="3"/>
  <c r="I2245" i="3" s="1"/>
  <c r="G2246" i="3"/>
  <c r="I2246" i="3" s="1"/>
  <c r="G2247" i="3"/>
  <c r="I2247" i="3" s="1"/>
  <c r="G2248" i="3"/>
  <c r="I2248" i="3" s="1"/>
  <c r="G2249" i="3"/>
  <c r="I2249" i="3" s="1"/>
  <c r="G2250" i="3"/>
  <c r="I2250" i="3" s="1"/>
  <c r="G2251" i="3"/>
  <c r="I2251" i="3" s="1"/>
  <c r="G2252" i="3"/>
  <c r="I2252" i="3" s="1"/>
  <c r="G2253" i="3"/>
  <c r="I2253" i="3" s="1"/>
  <c r="G2254" i="3"/>
  <c r="I2254" i="3" s="1"/>
  <c r="G2255" i="3"/>
  <c r="I2255" i="3" s="1"/>
  <c r="G2256" i="3"/>
  <c r="I2256" i="3" s="1"/>
  <c r="G2257" i="3"/>
  <c r="I2257" i="3" s="1"/>
  <c r="G2258" i="3"/>
  <c r="I2258" i="3" s="1"/>
  <c r="G2259" i="3"/>
  <c r="I2259" i="3" s="1"/>
  <c r="G2260" i="3"/>
  <c r="I2260" i="3" s="1"/>
  <c r="G2261" i="3"/>
  <c r="I2261" i="3" s="1"/>
  <c r="G2262" i="3"/>
  <c r="I2262" i="3" s="1"/>
  <c r="G2263" i="3"/>
  <c r="I2263" i="3" s="1"/>
  <c r="G2264" i="3"/>
  <c r="I2264" i="3" s="1"/>
  <c r="G2265" i="3"/>
  <c r="I2265" i="3" s="1"/>
  <c r="G2266" i="3"/>
  <c r="I2266" i="3" s="1"/>
  <c r="G2267" i="3"/>
  <c r="I2267" i="3" s="1"/>
  <c r="G2268" i="3"/>
  <c r="I2268" i="3" s="1"/>
  <c r="G2269" i="3"/>
  <c r="I2269" i="3" s="1"/>
  <c r="G2270" i="3"/>
  <c r="I2270" i="3" s="1"/>
  <c r="G2271" i="3"/>
  <c r="I2271" i="3" s="1"/>
  <c r="G2272" i="3"/>
  <c r="I2272" i="3" s="1"/>
  <c r="G2273" i="3"/>
  <c r="I2273" i="3" s="1"/>
  <c r="G2274" i="3"/>
  <c r="I2274" i="3" s="1"/>
  <c r="G2275" i="3"/>
  <c r="I2275" i="3" s="1"/>
  <c r="G2276" i="3"/>
  <c r="I2276" i="3" s="1"/>
  <c r="G2277" i="3"/>
  <c r="I2277" i="3" s="1"/>
  <c r="G2278" i="3"/>
  <c r="I2278" i="3" s="1"/>
  <c r="G2279" i="3"/>
  <c r="I2279" i="3" s="1"/>
  <c r="G2280" i="3"/>
  <c r="I2280" i="3" s="1"/>
  <c r="G2281" i="3"/>
  <c r="I2281" i="3" s="1"/>
  <c r="G2282" i="3"/>
  <c r="I2282" i="3" s="1"/>
  <c r="G2283" i="3"/>
  <c r="I2283" i="3" s="1"/>
  <c r="G2284" i="3"/>
  <c r="I2284" i="3" s="1"/>
  <c r="G2285" i="3"/>
  <c r="I2285" i="3" s="1"/>
  <c r="G2286" i="3"/>
  <c r="I2286" i="3" s="1"/>
  <c r="G2287" i="3"/>
  <c r="I2287" i="3" s="1"/>
  <c r="G2288" i="3"/>
  <c r="I2288" i="3" s="1"/>
  <c r="G2289" i="3"/>
  <c r="I2289" i="3" s="1"/>
  <c r="G2290" i="3"/>
  <c r="I2290" i="3" s="1"/>
  <c r="G2291" i="3"/>
  <c r="I2291" i="3" s="1"/>
  <c r="G2292" i="3"/>
  <c r="I2292" i="3" s="1"/>
  <c r="G2293" i="3"/>
  <c r="I2293" i="3" s="1"/>
  <c r="G2294" i="3"/>
  <c r="I2294" i="3" s="1"/>
  <c r="G2295" i="3"/>
  <c r="I2295" i="3" s="1"/>
  <c r="G2296" i="3"/>
  <c r="I2296" i="3" s="1"/>
  <c r="G2297" i="3"/>
  <c r="I2297" i="3" s="1"/>
  <c r="G2298" i="3"/>
  <c r="I2298" i="3" s="1"/>
  <c r="G2299" i="3"/>
  <c r="I2299" i="3" s="1"/>
  <c r="G2300" i="3"/>
  <c r="I2300" i="3" s="1"/>
  <c r="G2301" i="3"/>
  <c r="I2301" i="3" s="1"/>
  <c r="G2302" i="3"/>
  <c r="I2302" i="3" s="1"/>
  <c r="G2303" i="3"/>
  <c r="I2303" i="3" s="1"/>
  <c r="G2304" i="3"/>
  <c r="I2304" i="3" s="1"/>
  <c r="G2305" i="3"/>
  <c r="I2305" i="3" s="1"/>
  <c r="G2306" i="3"/>
  <c r="I2306" i="3" s="1"/>
  <c r="G2307" i="3"/>
  <c r="I2307" i="3" s="1"/>
  <c r="G2308" i="3"/>
  <c r="I2308" i="3" s="1"/>
  <c r="G2309" i="3"/>
  <c r="I2309" i="3" s="1"/>
  <c r="G2310" i="3"/>
  <c r="I2310" i="3" s="1"/>
  <c r="G2311" i="3"/>
  <c r="I2311" i="3" s="1"/>
  <c r="G2312" i="3"/>
  <c r="I2312" i="3" s="1"/>
  <c r="G2313" i="3"/>
  <c r="I2313" i="3" s="1"/>
  <c r="G2314" i="3"/>
  <c r="I2314" i="3" s="1"/>
  <c r="G2315" i="3"/>
  <c r="I2315" i="3" s="1"/>
  <c r="G2316" i="3"/>
  <c r="I2316" i="3" s="1"/>
  <c r="G2317" i="3"/>
  <c r="I2317" i="3" s="1"/>
  <c r="G2318" i="3"/>
  <c r="I2318" i="3" s="1"/>
  <c r="G2319" i="3"/>
  <c r="I2319" i="3" s="1"/>
  <c r="G2320" i="3"/>
  <c r="I2320" i="3" s="1"/>
  <c r="G2321" i="3"/>
  <c r="I2321" i="3" s="1"/>
  <c r="G2322" i="3"/>
  <c r="I2322" i="3" s="1"/>
  <c r="G2323" i="3"/>
  <c r="I2323" i="3" s="1"/>
  <c r="G2324" i="3"/>
  <c r="I2324" i="3" s="1"/>
  <c r="G2325" i="3"/>
  <c r="I2325" i="3" s="1"/>
  <c r="G2326" i="3"/>
  <c r="I2326" i="3" s="1"/>
  <c r="G2327" i="3"/>
  <c r="I2327" i="3" s="1"/>
  <c r="G2328" i="3"/>
  <c r="I2328" i="3" s="1"/>
  <c r="G2329" i="3"/>
  <c r="I2329" i="3" s="1"/>
  <c r="G2330" i="3"/>
  <c r="I2330" i="3" s="1"/>
  <c r="G2331" i="3"/>
  <c r="I2331" i="3" s="1"/>
  <c r="G2332" i="3"/>
  <c r="I2332" i="3" s="1"/>
  <c r="G2333" i="3"/>
  <c r="I2333" i="3" s="1"/>
  <c r="G2334" i="3"/>
  <c r="I2334" i="3" s="1"/>
  <c r="G2335" i="3"/>
  <c r="I2335" i="3" s="1"/>
  <c r="G2336" i="3"/>
  <c r="I2336" i="3" s="1"/>
  <c r="G2337" i="3"/>
  <c r="I2337" i="3" s="1"/>
  <c r="G2338" i="3"/>
  <c r="I2338" i="3" s="1"/>
  <c r="G2339" i="3"/>
  <c r="I2339" i="3" s="1"/>
  <c r="G2340" i="3"/>
  <c r="I2340" i="3" s="1"/>
  <c r="G2341" i="3"/>
  <c r="I2341" i="3" s="1"/>
  <c r="G2342" i="3"/>
  <c r="I2342" i="3" s="1"/>
  <c r="G2343" i="3"/>
  <c r="I2343" i="3" s="1"/>
  <c r="G2344" i="3"/>
  <c r="I2344" i="3" s="1"/>
  <c r="G2345" i="3"/>
  <c r="I2345" i="3" s="1"/>
  <c r="G2346" i="3"/>
  <c r="I2346" i="3" s="1"/>
  <c r="G2347" i="3"/>
  <c r="I2347" i="3" s="1"/>
  <c r="G2348" i="3"/>
  <c r="I2348" i="3" s="1"/>
  <c r="G2349" i="3"/>
  <c r="I2349" i="3" s="1"/>
  <c r="G2350" i="3"/>
  <c r="I2350" i="3" s="1"/>
  <c r="G2351" i="3"/>
  <c r="I2351" i="3" s="1"/>
  <c r="G2352" i="3"/>
  <c r="I2352" i="3" s="1"/>
  <c r="G2353" i="3"/>
  <c r="I2353" i="3" s="1"/>
  <c r="G2354" i="3"/>
  <c r="I2354" i="3" s="1"/>
  <c r="G2355" i="3"/>
  <c r="I2355" i="3" s="1"/>
  <c r="G2356" i="3"/>
  <c r="I2356" i="3" s="1"/>
  <c r="G2357" i="3"/>
  <c r="I2357" i="3" s="1"/>
  <c r="G2358" i="3"/>
  <c r="I2358" i="3" s="1"/>
  <c r="G2359" i="3"/>
  <c r="I2359" i="3" s="1"/>
  <c r="G2360" i="3"/>
  <c r="I2360" i="3" s="1"/>
  <c r="G2361" i="3"/>
  <c r="I2361" i="3" s="1"/>
  <c r="G2362" i="3"/>
  <c r="I2362" i="3" s="1"/>
  <c r="G2363" i="3"/>
  <c r="I2363" i="3" s="1"/>
  <c r="G2364" i="3"/>
  <c r="I2364" i="3" s="1"/>
  <c r="G2365" i="3"/>
  <c r="I2365" i="3" s="1"/>
  <c r="G2366" i="3"/>
  <c r="I2366" i="3" s="1"/>
  <c r="G2367" i="3"/>
  <c r="I2367" i="3" s="1"/>
  <c r="G2368" i="3"/>
  <c r="I2368" i="3" s="1"/>
  <c r="G2369" i="3"/>
  <c r="I2369" i="3" s="1"/>
  <c r="G2370" i="3"/>
  <c r="I2370" i="3" s="1"/>
  <c r="G2371" i="3"/>
  <c r="I2371" i="3" s="1"/>
  <c r="G2372" i="3"/>
  <c r="I2372" i="3" s="1"/>
  <c r="G2373" i="3"/>
  <c r="I2373" i="3" s="1"/>
  <c r="G2374" i="3"/>
  <c r="I2374" i="3" s="1"/>
  <c r="G2375" i="3"/>
  <c r="I2375" i="3" s="1"/>
  <c r="G2376" i="3"/>
  <c r="I2376" i="3" s="1"/>
  <c r="G2377" i="3"/>
  <c r="I2377" i="3" s="1"/>
  <c r="G2378" i="3"/>
  <c r="I2378" i="3" s="1"/>
  <c r="G2379" i="3"/>
  <c r="I2379" i="3" s="1"/>
  <c r="G2380" i="3"/>
  <c r="I2380" i="3" s="1"/>
  <c r="G2381" i="3"/>
  <c r="I2381" i="3" s="1"/>
  <c r="G2382" i="3"/>
  <c r="I2382" i="3" s="1"/>
  <c r="G2383" i="3"/>
  <c r="I2383" i="3" s="1"/>
  <c r="G2384" i="3"/>
  <c r="I2384" i="3" s="1"/>
  <c r="G2385" i="3"/>
  <c r="I2385" i="3" s="1"/>
  <c r="G2386" i="3"/>
  <c r="I2386" i="3" s="1"/>
  <c r="G2387" i="3"/>
  <c r="I2387" i="3" s="1"/>
  <c r="G2388" i="3"/>
  <c r="I2388" i="3" s="1"/>
  <c r="G2389" i="3"/>
  <c r="I2389" i="3" s="1"/>
  <c r="G2390" i="3"/>
  <c r="I2390" i="3" s="1"/>
  <c r="G2391" i="3"/>
  <c r="I2391" i="3" s="1"/>
  <c r="G2392" i="3"/>
  <c r="I2392" i="3" s="1"/>
  <c r="G2393" i="3"/>
  <c r="I2393" i="3" s="1"/>
  <c r="G2394" i="3"/>
  <c r="I2394" i="3" s="1"/>
  <c r="G2395" i="3"/>
  <c r="I2395" i="3" s="1"/>
  <c r="G2396" i="3"/>
  <c r="I2396" i="3" s="1"/>
  <c r="G2397" i="3"/>
  <c r="I2397" i="3" s="1"/>
  <c r="G2398" i="3"/>
  <c r="I2398" i="3" s="1"/>
  <c r="G2399" i="3"/>
  <c r="I2399" i="3" s="1"/>
  <c r="G2400" i="3"/>
  <c r="I2400" i="3" s="1"/>
  <c r="G2401" i="3"/>
  <c r="I2401" i="3" s="1"/>
  <c r="G2402" i="3"/>
  <c r="I2402" i="3" s="1"/>
  <c r="G2403" i="3"/>
  <c r="I2403" i="3" s="1"/>
  <c r="G2404" i="3"/>
  <c r="I2404" i="3" s="1"/>
  <c r="G2405" i="3"/>
  <c r="I2405" i="3" s="1"/>
  <c r="G2406" i="3"/>
  <c r="I2406" i="3" s="1"/>
  <c r="G2407" i="3"/>
  <c r="I2407" i="3" s="1"/>
  <c r="G2408" i="3"/>
  <c r="I2408" i="3" s="1"/>
  <c r="G2409" i="3"/>
  <c r="I2409" i="3" s="1"/>
  <c r="G2410" i="3"/>
  <c r="I2410" i="3" s="1"/>
  <c r="G2411" i="3"/>
  <c r="I2411" i="3" s="1"/>
  <c r="G2412" i="3"/>
  <c r="I2412" i="3" s="1"/>
  <c r="G2413" i="3"/>
  <c r="I2413" i="3" s="1"/>
  <c r="G2414" i="3"/>
  <c r="I2414" i="3" s="1"/>
  <c r="G2415" i="3"/>
  <c r="I2415" i="3" s="1"/>
  <c r="G2416" i="3"/>
  <c r="I2416" i="3" s="1"/>
  <c r="G2417" i="3"/>
  <c r="I2417" i="3" s="1"/>
  <c r="G2418" i="3"/>
  <c r="I2418" i="3" s="1"/>
  <c r="G2419" i="3"/>
  <c r="I2419" i="3" s="1"/>
  <c r="G2420" i="3"/>
  <c r="I2420" i="3" s="1"/>
  <c r="G2421" i="3"/>
  <c r="I2421" i="3" s="1"/>
  <c r="G2422" i="3"/>
  <c r="I2422" i="3" s="1"/>
  <c r="G2423" i="3"/>
  <c r="I2423" i="3" s="1"/>
  <c r="G2424" i="3"/>
  <c r="I2424" i="3" s="1"/>
  <c r="G2425" i="3"/>
  <c r="I2425" i="3" s="1"/>
  <c r="G2426" i="3"/>
  <c r="I2426" i="3" s="1"/>
  <c r="G2427" i="3"/>
  <c r="I2427" i="3" s="1"/>
  <c r="G2428" i="3"/>
  <c r="I2428" i="3" s="1"/>
  <c r="G2429" i="3"/>
  <c r="I2429" i="3" s="1"/>
  <c r="G2430" i="3"/>
  <c r="I2430" i="3" s="1"/>
  <c r="G2431" i="3"/>
  <c r="I2431" i="3" s="1"/>
  <c r="G2432" i="3"/>
  <c r="I2432" i="3" s="1"/>
  <c r="G2433" i="3"/>
  <c r="I2433" i="3" s="1"/>
  <c r="G2434" i="3"/>
  <c r="I2434" i="3" s="1"/>
  <c r="G2435" i="3"/>
  <c r="I2435" i="3" s="1"/>
  <c r="G2436" i="3"/>
  <c r="I2436" i="3" s="1"/>
  <c r="G2437" i="3"/>
  <c r="I2437" i="3" s="1"/>
  <c r="G2438" i="3"/>
  <c r="I2438" i="3" s="1"/>
  <c r="G2439" i="3"/>
  <c r="I2439" i="3" s="1"/>
  <c r="G2440" i="3"/>
  <c r="I2440" i="3" s="1"/>
  <c r="G2441" i="3"/>
  <c r="I2441" i="3" s="1"/>
  <c r="G2442" i="3"/>
  <c r="I2442" i="3" s="1"/>
  <c r="G2443" i="3"/>
  <c r="I2443" i="3" s="1"/>
  <c r="G2444" i="3"/>
  <c r="I2444" i="3" s="1"/>
  <c r="G2445" i="3"/>
  <c r="I2445" i="3" s="1"/>
  <c r="G2446" i="3"/>
  <c r="I2446" i="3" s="1"/>
  <c r="G2447" i="3"/>
  <c r="I2447" i="3" s="1"/>
  <c r="G2448" i="3"/>
  <c r="I2448" i="3" s="1"/>
  <c r="G2449" i="3"/>
  <c r="I2449" i="3" s="1"/>
  <c r="G2450" i="3"/>
  <c r="I2450" i="3" s="1"/>
  <c r="G2451" i="3"/>
  <c r="I2451" i="3" s="1"/>
  <c r="G2452" i="3"/>
  <c r="I2452" i="3" s="1"/>
  <c r="G2453" i="3"/>
  <c r="I2453" i="3" s="1"/>
  <c r="G2454" i="3"/>
  <c r="I2454" i="3" s="1"/>
  <c r="G2455" i="3"/>
  <c r="I2455" i="3" s="1"/>
  <c r="G2456" i="3"/>
  <c r="I2456" i="3" s="1"/>
  <c r="G2457" i="3"/>
  <c r="I2457" i="3" s="1"/>
  <c r="G2458" i="3"/>
  <c r="I2458" i="3" s="1"/>
  <c r="G2459" i="3"/>
  <c r="I2459" i="3" s="1"/>
  <c r="G2460" i="3"/>
  <c r="I2460" i="3" s="1"/>
  <c r="G2461" i="3"/>
  <c r="I2461" i="3" s="1"/>
  <c r="G2462" i="3"/>
  <c r="I2462" i="3" s="1"/>
  <c r="G2463" i="3"/>
  <c r="I2463" i="3" s="1"/>
  <c r="G2464" i="3"/>
  <c r="I2464" i="3" s="1"/>
  <c r="G2465" i="3"/>
  <c r="I2465" i="3" s="1"/>
  <c r="G2466" i="3"/>
  <c r="I2466" i="3" s="1"/>
  <c r="G2467" i="3"/>
  <c r="I2467" i="3" s="1"/>
  <c r="G2468" i="3"/>
  <c r="I2468" i="3" s="1"/>
  <c r="G2469" i="3"/>
  <c r="I2469" i="3" s="1"/>
  <c r="G2470" i="3"/>
  <c r="I2470" i="3" s="1"/>
  <c r="G2471" i="3"/>
  <c r="I2471" i="3" s="1"/>
  <c r="G2472" i="3"/>
  <c r="I2472" i="3" s="1"/>
  <c r="G2473" i="3"/>
  <c r="I2473" i="3" s="1"/>
  <c r="G2474" i="3"/>
  <c r="I2474" i="3" s="1"/>
  <c r="G2475" i="3"/>
  <c r="I2475" i="3" s="1"/>
  <c r="G2476" i="3"/>
  <c r="I2476" i="3" s="1"/>
  <c r="G2477" i="3"/>
  <c r="I2477" i="3" s="1"/>
  <c r="G2478" i="3"/>
  <c r="I2478" i="3" s="1"/>
  <c r="G2479" i="3"/>
  <c r="I2479" i="3" s="1"/>
  <c r="G2480" i="3"/>
  <c r="I2480" i="3" s="1"/>
  <c r="G2481" i="3"/>
  <c r="I2481" i="3" s="1"/>
  <c r="G2482" i="3"/>
  <c r="I2482" i="3" s="1"/>
  <c r="G2483" i="3"/>
  <c r="I2483" i="3" s="1"/>
  <c r="G2484" i="3"/>
  <c r="I2484" i="3" s="1"/>
  <c r="G2485" i="3"/>
  <c r="I2485" i="3" s="1"/>
  <c r="G2486" i="3"/>
  <c r="I2486" i="3" s="1"/>
  <c r="G2487" i="3"/>
  <c r="I2487" i="3" s="1"/>
  <c r="G2488" i="3"/>
  <c r="I2488" i="3" s="1"/>
  <c r="G2489" i="3"/>
  <c r="I2489" i="3" s="1"/>
  <c r="G2490" i="3"/>
  <c r="I2490" i="3" s="1"/>
  <c r="G2491" i="3"/>
  <c r="I2491" i="3" s="1"/>
  <c r="G2492" i="3"/>
  <c r="I2492" i="3" s="1"/>
  <c r="G2493" i="3"/>
  <c r="I2493" i="3" s="1"/>
  <c r="G2494" i="3"/>
  <c r="I2494" i="3" s="1"/>
  <c r="G2495" i="3"/>
  <c r="I2495" i="3" s="1"/>
  <c r="G2496" i="3"/>
  <c r="I2496" i="3" s="1"/>
  <c r="G2497" i="3"/>
  <c r="I2497" i="3" s="1"/>
  <c r="G2498" i="3"/>
  <c r="I2498" i="3" s="1"/>
  <c r="G2499" i="3"/>
  <c r="I2499" i="3" s="1"/>
  <c r="G2500" i="3"/>
  <c r="I2500" i="3" s="1"/>
  <c r="G2501" i="3"/>
  <c r="I2501" i="3" s="1"/>
  <c r="G2502" i="3"/>
  <c r="I2502" i="3" s="1"/>
  <c r="G2503" i="3"/>
  <c r="I2503" i="3" s="1"/>
  <c r="G2504" i="3"/>
  <c r="I2504" i="3" s="1"/>
  <c r="G2505" i="3"/>
  <c r="I2505" i="3" s="1"/>
  <c r="G2506" i="3"/>
  <c r="I2506" i="3" s="1"/>
  <c r="G2507" i="3"/>
  <c r="I2507" i="3" s="1"/>
  <c r="G2508" i="3"/>
  <c r="I2508" i="3" s="1"/>
  <c r="G2509" i="3"/>
  <c r="I2509" i="3" s="1"/>
  <c r="G2510" i="3"/>
  <c r="I2510" i="3" s="1"/>
  <c r="G2511" i="3"/>
  <c r="I2511" i="3" s="1"/>
  <c r="G2512" i="3"/>
  <c r="I2512" i="3" s="1"/>
  <c r="G2513" i="3"/>
  <c r="I2513" i="3" s="1"/>
  <c r="G2514" i="3"/>
  <c r="I2514" i="3" s="1"/>
  <c r="G2515" i="3"/>
  <c r="I2515" i="3" s="1"/>
  <c r="G2516" i="3"/>
  <c r="I2516" i="3" s="1"/>
  <c r="G2517" i="3"/>
  <c r="I2517" i="3" s="1"/>
  <c r="G2518" i="3"/>
  <c r="I2518" i="3" s="1"/>
  <c r="G2519" i="3"/>
  <c r="I2519" i="3" s="1"/>
  <c r="G2520" i="3"/>
  <c r="I2520" i="3" s="1"/>
  <c r="G2521" i="3"/>
  <c r="I2521" i="3" s="1"/>
  <c r="G2522" i="3"/>
  <c r="I2522" i="3" s="1"/>
  <c r="G2523" i="3"/>
  <c r="I2523" i="3" s="1"/>
  <c r="G2524" i="3"/>
  <c r="I2524" i="3" s="1"/>
  <c r="G2525" i="3"/>
  <c r="I2525" i="3" s="1"/>
  <c r="G2526" i="3"/>
  <c r="I2526" i="3" s="1"/>
  <c r="G2527" i="3"/>
  <c r="I2527" i="3" s="1"/>
  <c r="G2528" i="3"/>
  <c r="I2528" i="3" s="1"/>
  <c r="G2529" i="3"/>
  <c r="I2529" i="3" s="1"/>
  <c r="G2530" i="3"/>
  <c r="I2530" i="3" s="1"/>
  <c r="G2531" i="3"/>
  <c r="I2531" i="3" s="1"/>
  <c r="G2532" i="3"/>
  <c r="I2532" i="3" s="1"/>
  <c r="G2533" i="3"/>
  <c r="I2533" i="3" s="1"/>
  <c r="G2534" i="3"/>
  <c r="I2534" i="3" s="1"/>
  <c r="G2535" i="3"/>
  <c r="I2535" i="3" s="1"/>
  <c r="G2536" i="3"/>
  <c r="I2536" i="3" s="1"/>
  <c r="G2537" i="3"/>
  <c r="I2537" i="3" s="1"/>
  <c r="G2538" i="3"/>
  <c r="I2538" i="3" s="1"/>
  <c r="G2539" i="3"/>
  <c r="I2539" i="3" s="1"/>
  <c r="G2540" i="3"/>
  <c r="I2540" i="3" s="1"/>
  <c r="G2541" i="3"/>
  <c r="I2541" i="3" s="1"/>
  <c r="G2542" i="3"/>
  <c r="I2542" i="3" s="1"/>
  <c r="G2543" i="3"/>
  <c r="I2543" i="3" s="1"/>
  <c r="G2544" i="3"/>
  <c r="I2544" i="3" s="1"/>
  <c r="G2545" i="3"/>
  <c r="I2545" i="3" s="1"/>
  <c r="G2546" i="3"/>
  <c r="I2546" i="3" s="1"/>
  <c r="G2547" i="3"/>
  <c r="I2547" i="3" s="1"/>
  <c r="G2548" i="3"/>
  <c r="I2548" i="3" s="1"/>
  <c r="G2549" i="3"/>
  <c r="I2549" i="3" s="1"/>
  <c r="G2550" i="3"/>
  <c r="I2550" i="3" s="1"/>
  <c r="G2551" i="3"/>
  <c r="I2551" i="3" s="1"/>
  <c r="G2552" i="3"/>
  <c r="I2552" i="3" s="1"/>
  <c r="G2553" i="3"/>
  <c r="I2553" i="3" s="1"/>
  <c r="G2554" i="3"/>
  <c r="I2554" i="3" s="1"/>
  <c r="G2555" i="3"/>
  <c r="I2555" i="3" s="1"/>
  <c r="G2556" i="3"/>
  <c r="I2556" i="3" s="1"/>
  <c r="G2557" i="3"/>
  <c r="I2557" i="3" s="1"/>
  <c r="G2558" i="3"/>
  <c r="I2558" i="3" s="1"/>
  <c r="G2559" i="3"/>
  <c r="I2559" i="3" s="1"/>
  <c r="G2560" i="3"/>
  <c r="I2560" i="3" s="1"/>
  <c r="G2561" i="3"/>
  <c r="I2561" i="3" s="1"/>
  <c r="G2562" i="3"/>
  <c r="I2562" i="3" s="1"/>
  <c r="G2563" i="3"/>
  <c r="I2563" i="3" s="1"/>
  <c r="G2564" i="3"/>
  <c r="I2564" i="3" s="1"/>
  <c r="G2565" i="3"/>
  <c r="I2565" i="3" s="1"/>
  <c r="G2566" i="3"/>
  <c r="I2566" i="3" s="1"/>
  <c r="G2567" i="3"/>
  <c r="I2567" i="3" s="1"/>
  <c r="G2568" i="3"/>
  <c r="I2568" i="3" s="1"/>
  <c r="G2569" i="3"/>
  <c r="I2569" i="3" s="1"/>
  <c r="G2570" i="3"/>
  <c r="I2570" i="3" s="1"/>
  <c r="G2571" i="3"/>
  <c r="I2571" i="3" s="1"/>
  <c r="G2572" i="3"/>
  <c r="I2572" i="3" s="1"/>
  <c r="G2573" i="3"/>
  <c r="I2573" i="3" s="1"/>
  <c r="G2574" i="3"/>
  <c r="I2574" i="3" s="1"/>
  <c r="G2575" i="3"/>
  <c r="I2575" i="3" s="1"/>
  <c r="G2576" i="3"/>
  <c r="I2576" i="3" s="1"/>
  <c r="G2577" i="3"/>
  <c r="I2577" i="3" s="1"/>
  <c r="G2578" i="3"/>
  <c r="I2578" i="3" s="1"/>
  <c r="G2579" i="3"/>
  <c r="I2579" i="3" s="1"/>
  <c r="G2580" i="3"/>
  <c r="I2580" i="3" s="1"/>
  <c r="G2581" i="3"/>
  <c r="I2581" i="3" s="1"/>
  <c r="G2582" i="3"/>
  <c r="I2582" i="3" s="1"/>
  <c r="G2583" i="3"/>
  <c r="I2583" i="3" s="1"/>
  <c r="G2584" i="3"/>
  <c r="I2584" i="3" s="1"/>
  <c r="G2585" i="3"/>
  <c r="I2585" i="3" s="1"/>
  <c r="G2586" i="3"/>
  <c r="I2586" i="3" s="1"/>
  <c r="G2587" i="3"/>
  <c r="I2587" i="3" s="1"/>
  <c r="G2588" i="3"/>
  <c r="I2588" i="3" s="1"/>
  <c r="G2589" i="3"/>
  <c r="I2589" i="3" s="1"/>
  <c r="G2590" i="3"/>
  <c r="I2590" i="3" s="1"/>
  <c r="G2591" i="3"/>
  <c r="I2591" i="3" s="1"/>
  <c r="G2592" i="3"/>
  <c r="I2592" i="3" s="1"/>
  <c r="G2593" i="3"/>
  <c r="I2593" i="3" s="1"/>
  <c r="G2594" i="3"/>
  <c r="I2594" i="3" s="1"/>
  <c r="G2595" i="3"/>
  <c r="I2595" i="3" s="1"/>
  <c r="G2596" i="3"/>
  <c r="I2596" i="3" s="1"/>
  <c r="G2597" i="3"/>
  <c r="I2597" i="3" s="1"/>
  <c r="G2598" i="3"/>
  <c r="I2598" i="3" s="1"/>
  <c r="G2599" i="3"/>
  <c r="I2599" i="3" s="1"/>
  <c r="G2600" i="3"/>
  <c r="I2600" i="3" s="1"/>
  <c r="G2601" i="3"/>
  <c r="I2601" i="3" s="1"/>
  <c r="G2602" i="3"/>
  <c r="I2602" i="3" s="1"/>
  <c r="G2603" i="3"/>
  <c r="I2603" i="3" s="1"/>
  <c r="G2604" i="3"/>
  <c r="I2604" i="3" s="1"/>
  <c r="G2605" i="3"/>
  <c r="I2605" i="3" s="1"/>
  <c r="G2606" i="3"/>
  <c r="I2606" i="3" s="1"/>
  <c r="G2607" i="3"/>
  <c r="I2607" i="3" s="1"/>
  <c r="G2608" i="3"/>
  <c r="I2608" i="3" s="1"/>
  <c r="G2609" i="3"/>
  <c r="I2609" i="3" s="1"/>
  <c r="G2610" i="3"/>
  <c r="I2610" i="3" s="1"/>
  <c r="G2611" i="3"/>
  <c r="I2611" i="3" s="1"/>
  <c r="G2612" i="3"/>
  <c r="I2612" i="3" s="1"/>
  <c r="G2613" i="3"/>
  <c r="I2613" i="3" s="1"/>
  <c r="G2614" i="3"/>
  <c r="I2614" i="3" s="1"/>
  <c r="G2615" i="3"/>
  <c r="I2615" i="3" s="1"/>
  <c r="G2616" i="3"/>
  <c r="I2616" i="3" s="1"/>
  <c r="G2617" i="3"/>
  <c r="I2617" i="3" s="1"/>
  <c r="G2618" i="3"/>
  <c r="I2618" i="3" s="1"/>
  <c r="G2619" i="3"/>
  <c r="I2619" i="3" s="1"/>
  <c r="G2620" i="3"/>
  <c r="I2620" i="3" s="1"/>
  <c r="G2621" i="3"/>
  <c r="I2621" i="3" s="1"/>
  <c r="G2622" i="3"/>
  <c r="I2622" i="3" s="1"/>
  <c r="G2623" i="3"/>
  <c r="I2623" i="3" s="1"/>
  <c r="G2624" i="3"/>
  <c r="I2624" i="3" s="1"/>
  <c r="G2625" i="3"/>
  <c r="I2625" i="3" s="1"/>
  <c r="G2626" i="3"/>
  <c r="I2626" i="3" s="1"/>
  <c r="G2627" i="3"/>
  <c r="I2627" i="3" s="1"/>
  <c r="G2628" i="3"/>
  <c r="I2628" i="3" s="1"/>
  <c r="G2629" i="3"/>
  <c r="I2629" i="3" s="1"/>
  <c r="G2630" i="3"/>
  <c r="I2630" i="3" s="1"/>
  <c r="G2631" i="3"/>
  <c r="I2631" i="3" s="1"/>
  <c r="G2632" i="3"/>
  <c r="I2632" i="3" s="1"/>
  <c r="G2633" i="3"/>
  <c r="I2633" i="3" s="1"/>
  <c r="G2634" i="3"/>
  <c r="I2634" i="3" s="1"/>
  <c r="G2635" i="3"/>
  <c r="I2635" i="3" s="1"/>
  <c r="G2636" i="3"/>
  <c r="I2636" i="3" s="1"/>
  <c r="G2637" i="3"/>
  <c r="I2637" i="3" s="1"/>
  <c r="G2638" i="3"/>
  <c r="I2638" i="3" s="1"/>
  <c r="G2639" i="3"/>
  <c r="I2639" i="3" s="1"/>
  <c r="G2640" i="3"/>
  <c r="I2640" i="3" s="1"/>
  <c r="G2641" i="3"/>
  <c r="I2641" i="3" s="1"/>
  <c r="G2642" i="3"/>
  <c r="I2642" i="3" s="1"/>
  <c r="G2643" i="3"/>
  <c r="I2643" i="3" s="1"/>
  <c r="G2644" i="3"/>
  <c r="I2644" i="3" s="1"/>
  <c r="G2645" i="3"/>
  <c r="I2645" i="3" s="1"/>
  <c r="G2646" i="3"/>
  <c r="I2646" i="3" s="1"/>
  <c r="G2647" i="3"/>
  <c r="I2647" i="3" s="1"/>
  <c r="G2648" i="3"/>
  <c r="I2648" i="3" s="1"/>
  <c r="G2649" i="3"/>
  <c r="I2649" i="3" s="1"/>
  <c r="G2650" i="3"/>
  <c r="I2650" i="3" s="1"/>
  <c r="G2651" i="3"/>
  <c r="I2651" i="3" s="1"/>
  <c r="G2652" i="3"/>
  <c r="I2652" i="3" s="1"/>
  <c r="G2653" i="3"/>
  <c r="I2653" i="3" s="1"/>
  <c r="G2654" i="3"/>
  <c r="I2654" i="3" s="1"/>
  <c r="G2655" i="3"/>
  <c r="I2655" i="3" s="1"/>
  <c r="G2656" i="3"/>
  <c r="I2656" i="3" s="1"/>
  <c r="G2657" i="3"/>
  <c r="I2657" i="3" s="1"/>
  <c r="G2658" i="3"/>
  <c r="I2658" i="3" s="1"/>
  <c r="G2659" i="3"/>
  <c r="I2659" i="3" s="1"/>
  <c r="G2660" i="3"/>
  <c r="I2660" i="3" s="1"/>
  <c r="G2661" i="3"/>
  <c r="I2661" i="3" s="1"/>
  <c r="G2662" i="3"/>
  <c r="I2662" i="3" s="1"/>
  <c r="G2663" i="3"/>
  <c r="I2663" i="3" s="1"/>
  <c r="G2664" i="3"/>
  <c r="I2664" i="3" s="1"/>
  <c r="G2665" i="3"/>
  <c r="I2665" i="3" s="1"/>
  <c r="G2666" i="3"/>
  <c r="I2666" i="3" s="1"/>
  <c r="G2667" i="3"/>
  <c r="I2667" i="3" s="1"/>
  <c r="G2668" i="3"/>
  <c r="I2668" i="3" s="1"/>
  <c r="G2669" i="3"/>
  <c r="I2669" i="3" s="1"/>
  <c r="G2670" i="3"/>
  <c r="I2670" i="3" s="1"/>
  <c r="G2671" i="3"/>
  <c r="I2671" i="3" s="1"/>
  <c r="G2672" i="3"/>
  <c r="I2672" i="3" s="1"/>
  <c r="G2673" i="3"/>
  <c r="I2673" i="3" s="1"/>
  <c r="G2674" i="3"/>
  <c r="I2674" i="3" s="1"/>
  <c r="G2675" i="3"/>
  <c r="I2675" i="3" s="1"/>
  <c r="G2676" i="3"/>
  <c r="I2676" i="3" s="1"/>
  <c r="G2677" i="3"/>
  <c r="I2677" i="3" s="1"/>
  <c r="G2678" i="3"/>
  <c r="I2678" i="3" s="1"/>
  <c r="G2679" i="3"/>
  <c r="I2679" i="3" s="1"/>
  <c r="G2680" i="3"/>
  <c r="I2680" i="3" s="1"/>
  <c r="G2681" i="3"/>
  <c r="I2681" i="3" s="1"/>
  <c r="G2682" i="3"/>
  <c r="I2682" i="3" s="1"/>
  <c r="G2683" i="3"/>
  <c r="I2683" i="3" s="1"/>
  <c r="G2684" i="3"/>
  <c r="I2684" i="3" s="1"/>
  <c r="G2685" i="3"/>
  <c r="I2685" i="3" s="1"/>
  <c r="G2686" i="3"/>
  <c r="I2686" i="3" s="1"/>
  <c r="G2687" i="3"/>
  <c r="I2687" i="3" s="1"/>
  <c r="G2688" i="3"/>
  <c r="I2688" i="3" s="1"/>
  <c r="G2689" i="3"/>
  <c r="I2689" i="3" s="1"/>
  <c r="G2690" i="3"/>
  <c r="I2690" i="3" s="1"/>
  <c r="G2691" i="3"/>
  <c r="I2691" i="3" s="1"/>
  <c r="G2692" i="3"/>
  <c r="I2692" i="3" s="1"/>
  <c r="G2693" i="3"/>
  <c r="I2693" i="3" s="1"/>
  <c r="G2694" i="3"/>
  <c r="I2694" i="3" s="1"/>
  <c r="G2695" i="3"/>
  <c r="I2695" i="3" s="1"/>
  <c r="G2696" i="3"/>
  <c r="I2696" i="3" s="1"/>
  <c r="G2697" i="3"/>
  <c r="I2697" i="3" s="1"/>
  <c r="G2698" i="3"/>
  <c r="I2698" i="3" s="1"/>
  <c r="G2699" i="3"/>
  <c r="I2699" i="3" s="1"/>
  <c r="G2700" i="3"/>
  <c r="I2700" i="3" s="1"/>
  <c r="G2701" i="3"/>
  <c r="I2701" i="3" s="1"/>
  <c r="G2702" i="3"/>
  <c r="I2702" i="3" s="1"/>
  <c r="G2703" i="3"/>
  <c r="I2703" i="3" s="1"/>
  <c r="G2704" i="3"/>
  <c r="I2704" i="3" s="1"/>
  <c r="G2705" i="3"/>
  <c r="I2705" i="3" s="1"/>
  <c r="G2706" i="3"/>
  <c r="I2706" i="3" s="1"/>
  <c r="G2707" i="3"/>
  <c r="I2707" i="3" s="1"/>
  <c r="G2708" i="3"/>
  <c r="I2708" i="3" s="1"/>
  <c r="G2709" i="3"/>
  <c r="I2709" i="3" s="1"/>
  <c r="G2710" i="3"/>
  <c r="I2710" i="3" s="1"/>
  <c r="G2711" i="3"/>
  <c r="I2711" i="3" s="1"/>
  <c r="G2712" i="3"/>
  <c r="I2712" i="3" s="1"/>
  <c r="G2713" i="3"/>
  <c r="I2713" i="3" s="1"/>
  <c r="G2714" i="3"/>
  <c r="I2714" i="3" s="1"/>
  <c r="G2715" i="3"/>
  <c r="I2715" i="3" s="1"/>
  <c r="G2716" i="3"/>
  <c r="I2716" i="3" s="1"/>
  <c r="G2717" i="3"/>
  <c r="I2717" i="3" s="1"/>
  <c r="G2718" i="3"/>
  <c r="I2718" i="3" s="1"/>
  <c r="G2719" i="3"/>
  <c r="I2719" i="3" s="1"/>
  <c r="G2720" i="3"/>
  <c r="I2720" i="3" s="1"/>
  <c r="G2721" i="3"/>
  <c r="I2721" i="3" s="1"/>
  <c r="G2722" i="3"/>
  <c r="I2722" i="3" s="1"/>
  <c r="G2723" i="3"/>
  <c r="I2723" i="3" s="1"/>
  <c r="G2724" i="3"/>
  <c r="I2724" i="3" s="1"/>
  <c r="G2725" i="3"/>
  <c r="I2725" i="3" s="1"/>
  <c r="G2726" i="3"/>
  <c r="I2726" i="3" s="1"/>
  <c r="G2727" i="3"/>
  <c r="I2727" i="3" s="1"/>
  <c r="G2728" i="3"/>
  <c r="I2728" i="3" s="1"/>
  <c r="G2729" i="3"/>
  <c r="I2729" i="3" s="1"/>
  <c r="G2730" i="3"/>
  <c r="I2730" i="3" s="1"/>
  <c r="G2731" i="3"/>
  <c r="I2731" i="3" s="1"/>
  <c r="G2732" i="3"/>
  <c r="I2732" i="3" s="1"/>
  <c r="G2733" i="3"/>
  <c r="I2733" i="3" s="1"/>
  <c r="G2734" i="3"/>
  <c r="I2734" i="3" s="1"/>
  <c r="G2735" i="3"/>
  <c r="I2735" i="3" s="1"/>
  <c r="G2736" i="3"/>
  <c r="I2736" i="3" s="1"/>
  <c r="G2737" i="3"/>
  <c r="I2737" i="3" s="1"/>
  <c r="G2738" i="3"/>
  <c r="I2738" i="3" s="1"/>
  <c r="G2739" i="3"/>
  <c r="I2739" i="3" s="1"/>
  <c r="G2740" i="3"/>
  <c r="I2740" i="3" s="1"/>
  <c r="G2741" i="3"/>
  <c r="I2741" i="3" s="1"/>
  <c r="G2742" i="3"/>
  <c r="I2742" i="3" s="1"/>
  <c r="G2743" i="3"/>
  <c r="I2743" i="3" s="1"/>
  <c r="G2744" i="3"/>
  <c r="I2744" i="3" s="1"/>
  <c r="G2745" i="3"/>
  <c r="I2745" i="3" s="1"/>
  <c r="G2746" i="3"/>
  <c r="I2746" i="3" s="1"/>
  <c r="G2747" i="3"/>
  <c r="I2747" i="3" s="1"/>
  <c r="G2748" i="3"/>
  <c r="I2748" i="3" s="1"/>
  <c r="G2749" i="3"/>
  <c r="I2749" i="3" s="1"/>
  <c r="G2750" i="3"/>
  <c r="I2750" i="3" s="1"/>
  <c r="G2751" i="3"/>
  <c r="I2751" i="3" s="1"/>
  <c r="G2752" i="3"/>
  <c r="I2752" i="3" s="1"/>
  <c r="G2753" i="3"/>
  <c r="I2753" i="3" s="1"/>
  <c r="G2754" i="3"/>
  <c r="I2754" i="3" s="1"/>
  <c r="G2755" i="3"/>
  <c r="I2755" i="3" s="1"/>
  <c r="G2756" i="3"/>
  <c r="I2756" i="3" s="1"/>
  <c r="G2757" i="3"/>
  <c r="I2757" i="3" s="1"/>
  <c r="G2758" i="3"/>
  <c r="I2758" i="3" s="1"/>
  <c r="G2759" i="3"/>
  <c r="I2759" i="3" s="1"/>
  <c r="G2760" i="3"/>
  <c r="I2760" i="3" s="1"/>
  <c r="G2761" i="3"/>
  <c r="I2761" i="3" s="1"/>
  <c r="G2762" i="3"/>
  <c r="I2762" i="3" s="1"/>
  <c r="G2763" i="3"/>
  <c r="I2763" i="3" s="1"/>
  <c r="G2764" i="3"/>
  <c r="I2764" i="3" s="1"/>
  <c r="G2765" i="3"/>
  <c r="I2765" i="3" s="1"/>
  <c r="G2766" i="3"/>
  <c r="I2766" i="3" s="1"/>
  <c r="G2767" i="3"/>
  <c r="I2767" i="3" s="1"/>
  <c r="G2768" i="3"/>
  <c r="I2768" i="3" s="1"/>
  <c r="G2769" i="3"/>
  <c r="I2769" i="3" s="1"/>
  <c r="G2770" i="3"/>
  <c r="I2770" i="3" s="1"/>
  <c r="G2771" i="3"/>
  <c r="I2771" i="3" s="1"/>
  <c r="G2772" i="3"/>
  <c r="I2772" i="3" s="1"/>
  <c r="G2773" i="3"/>
  <c r="I2773" i="3" s="1"/>
  <c r="G2774" i="3"/>
  <c r="I2774" i="3" s="1"/>
  <c r="G2775" i="3"/>
  <c r="I2775" i="3" s="1"/>
  <c r="G2776" i="3"/>
  <c r="I2776" i="3" s="1"/>
  <c r="G2777" i="3"/>
  <c r="I2777" i="3" s="1"/>
  <c r="G2778" i="3"/>
  <c r="I2778" i="3" s="1"/>
  <c r="G2779" i="3"/>
  <c r="I2779" i="3" s="1"/>
  <c r="G2780" i="3"/>
  <c r="I2780" i="3" s="1"/>
  <c r="G2781" i="3"/>
  <c r="I2781" i="3" s="1"/>
  <c r="G2782" i="3"/>
  <c r="I2782" i="3" s="1"/>
  <c r="G2783" i="3"/>
  <c r="I2783" i="3" s="1"/>
  <c r="G2784" i="3"/>
  <c r="I2784" i="3" s="1"/>
  <c r="G2785" i="3"/>
  <c r="I2785" i="3" s="1"/>
  <c r="G2786" i="3"/>
  <c r="I2786" i="3" s="1"/>
  <c r="G2787" i="3"/>
  <c r="I2787" i="3" s="1"/>
  <c r="G2788" i="3"/>
  <c r="I2788" i="3" s="1"/>
  <c r="G2789" i="3"/>
  <c r="I2789" i="3" s="1"/>
  <c r="G2790" i="3"/>
  <c r="I2790" i="3" s="1"/>
  <c r="G2791" i="3"/>
  <c r="I2791" i="3" s="1"/>
  <c r="G2792" i="3"/>
  <c r="I2792" i="3" s="1"/>
  <c r="G2793" i="3"/>
  <c r="I2793" i="3" s="1"/>
  <c r="G2794" i="3"/>
  <c r="I2794" i="3" s="1"/>
  <c r="G2795" i="3"/>
  <c r="I2795" i="3" s="1"/>
  <c r="G2796" i="3"/>
  <c r="I2796" i="3" s="1"/>
  <c r="G2797" i="3"/>
  <c r="I2797" i="3" s="1"/>
  <c r="G2798" i="3"/>
  <c r="I2798" i="3" s="1"/>
  <c r="G2799" i="3"/>
  <c r="I2799" i="3" s="1"/>
  <c r="G2800" i="3"/>
  <c r="I2800" i="3" s="1"/>
  <c r="G2801" i="3"/>
  <c r="I2801" i="3" s="1"/>
  <c r="G2802" i="3"/>
  <c r="I2802" i="3" s="1"/>
  <c r="G2803" i="3"/>
  <c r="I2803" i="3" s="1"/>
  <c r="G2804" i="3"/>
  <c r="I2804" i="3" s="1"/>
  <c r="G2805" i="3"/>
  <c r="I2805" i="3" s="1"/>
  <c r="G2806" i="3"/>
  <c r="I2806" i="3" s="1"/>
  <c r="G2807" i="3"/>
  <c r="I2807" i="3" s="1"/>
  <c r="G2808" i="3"/>
  <c r="I2808" i="3" s="1"/>
  <c r="G2809" i="3"/>
  <c r="I2809" i="3" s="1"/>
  <c r="G2810" i="3"/>
  <c r="I2810" i="3" s="1"/>
  <c r="G2811" i="3"/>
  <c r="I2811" i="3" s="1"/>
  <c r="G2812" i="3"/>
  <c r="I2812" i="3" s="1"/>
  <c r="G2813" i="3"/>
  <c r="I2813" i="3" s="1"/>
  <c r="G2814" i="3"/>
  <c r="I2814" i="3" s="1"/>
  <c r="G2815" i="3"/>
  <c r="I2815" i="3" s="1"/>
  <c r="G2816" i="3"/>
  <c r="I2816" i="3" s="1"/>
  <c r="G2817" i="3"/>
  <c r="I2817" i="3" s="1"/>
  <c r="G2818" i="3"/>
  <c r="I2818" i="3" s="1"/>
  <c r="G2819" i="3"/>
  <c r="I2819" i="3" s="1"/>
  <c r="G2820" i="3"/>
  <c r="I2820" i="3" s="1"/>
  <c r="G2821" i="3"/>
  <c r="I2821" i="3" s="1"/>
  <c r="G2822" i="3"/>
  <c r="I2822" i="3" s="1"/>
  <c r="G2823" i="3"/>
  <c r="I2823" i="3" s="1"/>
  <c r="G2824" i="3"/>
  <c r="I2824" i="3" s="1"/>
  <c r="G2825" i="3"/>
  <c r="I2825" i="3" s="1"/>
  <c r="G2826" i="3"/>
  <c r="I2826" i="3" s="1"/>
  <c r="G2827" i="3"/>
  <c r="I2827" i="3" s="1"/>
  <c r="G2828" i="3"/>
  <c r="I2828" i="3" s="1"/>
  <c r="G2829" i="3"/>
  <c r="I2829" i="3" s="1"/>
  <c r="G2830" i="3"/>
  <c r="I2830" i="3" s="1"/>
  <c r="G2831" i="3"/>
  <c r="I2831" i="3" s="1"/>
  <c r="G2832" i="3"/>
  <c r="I2832" i="3" s="1"/>
  <c r="G2833" i="3"/>
  <c r="I2833" i="3" s="1"/>
  <c r="G2834" i="3"/>
  <c r="I2834" i="3" s="1"/>
  <c r="G2835" i="3"/>
  <c r="I2835" i="3" s="1"/>
  <c r="G2836" i="3"/>
  <c r="I2836" i="3" s="1"/>
  <c r="G2837" i="3"/>
  <c r="I2837" i="3" s="1"/>
  <c r="G2838" i="3"/>
  <c r="I2838" i="3" s="1"/>
  <c r="G2839" i="3"/>
  <c r="I2839" i="3" s="1"/>
  <c r="G2840" i="3"/>
  <c r="I2840" i="3" s="1"/>
  <c r="G2841" i="3"/>
  <c r="I2841" i="3" s="1"/>
  <c r="G2842" i="3"/>
  <c r="I2842" i="3" s="1"/>
  <c r="G2843" i="3"/>
  <c r="I2843" i="3" s="1"/>
  <c r="G2844" i="3"/>
  <c r="I2844" i="3" s="1"/>
  <c r="G2845" i="3"/>
  <c r="I2845" i="3" s="1"/>
  <c r="G2846" i="3"/>
  <c r="I2846" i="3" s="1"/>
  <c r="G2847" i="3"/>
  <c r="I2847" i="3" s="1"/>
  <c r="G2848" i="3"/>
  <c r="I2848" i="3" s="1"/>
  <c r="G2849" i="3"/>
  <c r="I2849" i="3" s="1"/>
  <c r="G2850" i="3"/>
  <c r="I2850" i="3" s="1"/>
  <c r="G2851" i="3"/>
  <c r="I2851" i="3" s="1"/>
  <c r="G2852" i="3"/>
  <c r="I2852" i="3" s="1"/>
  <c r="G2853" i="3"/>
  <c r="I2853" i="3" s="1"/>
  <c r="G2854" i="3"/>
  <c r="I2854" i="3" s="1"/>
  <c r="G2855" i="3"/>
  <c r="I2855" i="3" s="1"/>
  <c r="G2856" i="3"/>
  <c r="I2856" i="3" s="1"/>
  <c r="G2857" i="3"/>
  <c r="I2857" i="3" s="1"/>
  <c r="G2858" i="3"/>
  <c r="I2858" i="3" s="1"/>
  <c r="G2859" i="3"/>
  <c r="I2859" i="3" s="1"/>
  <c r="G2860" i="3"/>
  <c r="I2860" i="3" s="1"/>
  <c r="G2861" i="3"/>
  <c r="I2861" i="3" s="1"/>
  <c r="G2862" i="3"/>
  <c r="I2862" i="3" s="1"/>
  <c r="G2863" i="3"/>
  <c r="I2863" i="3" s="1"/>
  <c r="G2864" i="3"/>
  <c r="I2864" i="3" s="1"/>
  <c r="G2865" i="3"/>
  <c r="I2865" i="3" s="1"/>
  <c r="G2866" i="3"/>
  <c r="I2866" i="3" s="1"/>
  <c r="G2867" i="3"/>
  <c r="I2867" i="3" s="1"/>
  <c r="G2868" i="3"/>
  <c r="I2868" i="3" s="1"/>
  <c r="G2869" i="3"/>
  <c r="I2869" i="3" s="1"/>
  <c r="G2870" i="3"/>
  <c r="I2870" i="3" s="1"/>
  <c r="G2871" i="3"/>
  <c r="I2871" i="3" s="1"/>
  <c r="G2872" i="3"/>
  <c r="I2872" i="3" s="1"/>
  <c r="G2873" i="3"/>
  <c r="I2873" i="3" s="1"/>
  <c r="G2874" i="3"/>
  <c r="I2874" i="3" s="1"/>
  <c r="G2875" i="3"/>
  <c r="I2875" i="3" s="1"/>
  <c r="G2876" i="3"/>
  <c r="I2876" i="3" s="1"/>
  <c r="G2877" i="3"/>
  <c r="I2877" i="3" s="1"/>
  <c r="G2878" i="3"/>
  <c r="I2878" i="3" s="1"/>
  <c r="G2879" i="3"/>
  <c r="I2879" i="3" s="1"/>
  <c r="G2880" i="3"/>
  <c r="I2880" i="3" s="1"/>
  <c r="G2881" i="3"/>
  <c r="I2881" i="3" s="1"/>
  <c r="G2882" i="3"/>
  <c r="I2882" i="3" s="1"/>
  <c r="G2883" i="3"/>
  <c r="I2883" i="3" s="1"/>
  <c r="G2884" i="3"/>
  <c r="I2884" i="3" s="1"/>
  <c r="G2885" i="3"/>
  <c r="I2885" i="3" s="1"/>
  <c r="G2886" i="3"/>
  <c r="I2886" i="3" s="1"/>
  <c r="G2887" i="3"/>
  <c r="I2887" i="3" s="1"/>
  <c r="G2888" i="3"/>
  <c r="I2888" i="3" s="1"/>
  <c r="G2889" i="3"/>
  <c r="I2889" i="3" s="1"/>
  <c r="G2890" i="3"/>
  <c r="I2890" i="3" s="1"/>
  <c r="G2891" i="3"/>
  <c r="I2891" i="3" s="1"/>
  <c r="G2892" i="3"/>
  <c r="I2892" i="3" s="1"/>
  <c r="G2893" i="3"/>
  <c r="I2893" i="3" s="1"/>
  <c r="G2894" i="3"/>
  <c r="I2894" i="3" s="1"/>
  <c r="G2895" i="3"/>
  <c r="I2895" i="3" s="1"/>
  <c r="G2896" i="3"/>
  <c r="I2896" i="3" s="1"/>
  <c r="G2897" i="3"/>
  <c r="I2897" i="3" s="1"/>
  <c r="G2898" i="3"/>
  <c r="I2898" i="3" s="1"/>
  <c r="G2899" i="3"/>
  <c r="I2899" i="3" s="1"/>
  <c r="G2900" i="3"/>
  <c r="I2900" i="3" s="1"/>
  <c r="G2901" i="3"/>
  <c r="I2901" i="3" s="1"/>
  <c r="G2902" i="3"/>
  <c r="I2902" i="3" s="1"/>
  <c r="G2903" i="3"/>
  <c r="I2903" i="3" s="1"/>
  <c r="G2904" i="3"/>
  <c r="I2904" i="3" s="1"/>
  <c r="G2905" i="3"/>
  <c r="I2905" i="3" s="1"/>
  <c r="G2906" i="3"/>
  <c r="I2906" i="3" s="1"/>
  <c r="G2907" i="3"/>
  <c r="I2907" i="3" s="1"/>
  <c r="G2908" i="3"/>
  <c r="I2908" i="3" s="1"/>
  <c r="G2909" i="3"/>
  <c r="I2909" i="3" s="1"/>
  <c r="G2910" i="3"/>
  <c r="I2910" i="3" s="1"/>
  <c r="G2911" i="3"/>
  <c r="I2911" i="3" s="1"/>
  <c r="G2912" i="3"/>
  <c r="I2912" i="3" s="1"/>
  <c r="G2913" i="3"/>
  <c r="I2913" i="3" s="1"/>
  <c r="G2914" i="3"/>
  <c r="I2914" i="3" s="1"/>
  <c r="G2915" i="3"/>
  <c r="I2915" i="3" s="1"/>
  <c r="G2916" i="3"/>
  <c r="I2916" i="3" s="1"/>
  <c r="G2917" i="3"/>
  <c r="I2917" i="3" s="1"/>
  <c r="G2918" i="3"/>
  <c r="I2918" i="3" s="1"/>
  <c r="G2919" i="3"/>
  <c r="I2919" i="3" s="1"/>
  <c r="G2920" i="3"/>
  <c r="I2920" i="3" s="1"/>
  <c r="G2921" i="3"/>
  <c r="I2921" i="3" s="1"/>
  <c r="G2922" i="3"/>
  <c r="I2922" i="3" s="1"/>
  <c r="G2923" i="3"/>
  <c r="I2923" i="3" s="1"/>
  <c r="G2924" i="3"/>
  <c r="I2924" i="3" s="1"/>
  <c r="G2925" i="3"/>
  <c r="I2925" i="3" s="1"/>
  <c r="G2926" i="3"/>
  <c r="I2926" i="3" s="1"/>
  <c r="G2927" i="3"/>
  <c r="I2927" i="3" s="1"/>
  <c r="G2928" i="3"/>
  <c r="I2928" i="3" s="1"/>
  <c r="G2929" i="3"/>
  <c r="I2929" i="3" s="1"/>
  <c r="G2930" i="3"/>
  <c r="I2930" i="3" s="1"/>
  <c r="G2931" i="3"/>
  <c r="I2931" i="3" s="1"/>
  <c r="G2932" i="3"/>
  <c r="I2932" i="3" s="1"/>
  <c r="G2933" i="3"/>
  <c r="I2933" i="3" s="1"/>
  <c r="G2934" i="3"/>
  <c r="I2934" i="3" s="1"/>
  <c r="G2935" i="3"/>
  <c r="I2935" i="3" s="1"/>
  <c r="G2936" i="3"/>
  <c r="I2936" i="3" s="1"/>
  <c r="G2937" i="3"/>
  <c r="I2937" i="3" s="1"/>
  <c r="G2938" i="3"/>
  <c r="I2938" i="3" s="1"/>
  <c r="G2939" i="3"/>
  <c r="I2939" i="3" s="1"/>
  <c r="G2940" i="3"/>
  <c r="I2940" i="3" s="1"/>
  <c r="G2941" i="3"/>
  <c r="I2941" i="3" s="1"/>
  <c r="G2942" i="3"/>
  <c r="I2942" i="3" s="1"/>
  <c r="G2943" i="3"/>
  <c r="I2943" i="3" s="1"/>
  <c r="G2944" i="3"/>
  <c r="I2944" i="3" s="1"/>
  <c r="G2945" i="3"/>
  <c r="I2945" i="3" s="1"/>
  <c r="G2946" i="3"/>
  <c r="I2946" i="3" s="1"/>
  <c r="G2947" i="3"/>
  <c r="I2947" i="3" s="1"/>
  <c r="G2948" i="3"/>
  <c r="I2948" i="3" s="1"/>
  <c r="G2949" i="3"/>
  <c r="I2949" i="3" s="1"/>
  <c r="G2950" i="3"/>
  <c r="I2950" i="3" s="1"/>
  <c r="G2951" i="3"/>
  <c r="I2951" i="3" s="1"/>
  <c r="G2952" i="3"/>
  <c r="I2952" i="3" s="1"/>
  <c r="G2953" i="3"/>
  <c r="I2953" i="3" s="1"/>
  <c r="G2954" i="3"/>
  <c r="I2954" i="3" s="1"/>
  <c r="G2955" i="3"/>
  <c r="I2955" i="3" s="1"/>
  <c r="G2956" i="3"/>
  <c r="I2956" i="3" s="1"/>
  <c r="G2957" i="3"/>
  <c r="I2957" i="3" s="1"/>
  <c r="G2958" i="3"/>
  <c r="I2958" i="3" s="1"/>
  <c r="G2959" i="3"/>
  <c r="I2959" i="3" s="1"/>
  <c r="G2960" i="3"/>
  <c r="I2960" i="3" s="1"/>
  <c r="G2961" i="3"/>
  <c r="I2961" i="3" s="1"/>
  <c r="G2962" i="3"/>
  <c r="I2962" i="3" s="1"/>
  <c r="G2963" i="3"/>
  <c r="I2963" i="3" s="1"/>
  <c r="G2964" i="3"/>
  <c r="I2964" i="3" s="1"/>
  <c r="G2965" i="3"/>
  <c r="I2965" i="3" s="1"/>
  <c r="G2966" i="3"/>
  <c r="I2966" i="3" s="1"/>
  <c r="G2967" i="3"/>
  <c r="I2967" i="3" s="1"/>
  <c r="G2968" i="3"/>
  <c r="I2968" i="3" s="1"/>
  <c r="G2969" i="3"/>
  <c r="I2969" i="3" s="1"/>
  <c r="G2970" i="3"/>
  <c r="I2970" i="3" s="1"/>
  <c r="G2971" i="3"/>
  <c r="I2971" i="3" s="1"/>
  <c r="G2972" i="3"/>
  <c r="I2972" i="3" s="1"/>
  <c r="G2973" i="3"/>
  <c r="I2973" i="3" s="1"/>
  <c r="G2974" i="3"/>
  <c r="I2974" i="3" s="1"/>
  <c r="G2975" i="3"/>
  <c r="I2975" i="3" s="1"/>
  <c r="G2976" i="3"/>
  <c r="I2976" i="3" s="1"/>
  <c r="G2977" i="3"/>
  <c r="I2977" i="3" s="1"/>
  <c r="G2978" i="3"/>
  <c r="I2978" i="3" s="1"/>
  <c r="G2979" i="3"/>
  <c r="I2979" i="3" s="1"/>
  <c r="G2980" i="3"/>
  <c r="I2980" i="3" s="1"/>
  <c r="G2981" i="3"/>
  <c r="I2981" i="3" s="1"/>
  <c r="G2982" i="3"/>
  <c r="I2982" i="3" s="1"/>
  <c r="G2983" i="3"/>
  <c r="I2983" i="3" s="1"/>
  <c r="G2984" i="3"/>
  <c r="I2984" i="3" s="1"/>
  <c r="G2985" i="3"/>
  <c r="I2985" i="3" s="1"/>
  <c r="G2986" i="3"/>
  <c r="I2986" i="3" s="1"/>
  <c r="G2987" i="3"/>
  <c r="I2987" i="3" s="1"/>
  <c r="G2988" i="3"/>
  <c r="I2988" i="3" s="1"/>
  <c r="G2989" i="3"/>
  <c r="I2989" i="3" s="1"/>
  <c r="G2990" i="3"/>
  <c r="I2990" i="3" s="1"/>
  <c r="G2991" i="3"/>
  <c r="I2991" i="3" s="1"/>
  <c r="G2992" i="3"/>
  <c r="I2992" i="3" s="1"/>
  <c r="G2993" i="3"/>
  <c r="I2993" i="3" s="1"/>
  <c r="G2994" i="3"/>
  <c r="I2994" i="3" s="1"/>
  <c r="G2995" i="3"/>
  <c r="I2995" i="3" s="1"/>
  <c r="G2996" i="3"/>
  <c r="I2996" i="3" s="1"/>
  <c r="G2997" i="3"/>
  <c r="I2997" i="3" s="1"/>
  <c r="G2998" i="3"/>
  <c r="I2998" i="3" s="1"/>
  <c r="G2999" i="3"/>
  <c r="I2999" i="3" s="1"/>
  <c r="G3000" i="3"/>
  <c r="I3000" i="3" s="1"/>
  <c r="G3001" i="3"/>
  <c r="I3001" i="3" s="1"/>
  <c r="G3002" i="3"/>
  <c r="I3002" i="3" s="1"/>
  <c r="G3003" i="3"/>
  <c r="I3003" i="3" s="1"/>
  <c r="G3004" i="3"/>
  <c r="I3004" i="3" s="1"/>
  <c r="G3005" i="3"/>
  <c r="I3005" i="3" s="1"/>
  <c r="G3006" i="3"/>
  <c r="I3006" i="3" s="1"/>
  <c r="G3007" i="3"/>
  <c r="I3007" i="3" s="1"/>
  <c r="G3008" i="3"/>
  <c r="I3008" i="3" s="1"/>
  <c r="G3009" i="3"/>
  <c r="I3009" i="3" s="1"/>
  <c r="G3010" i="3"/>
  <c r="I3010" i="3" s="1"/>
  <c r="G3011" i="3"/>
  <c r="I3011" i="3" s="1"/>
  <c r="G3012" i="3"/>
  <c r="I3012" i="3" s="1"/>
  <c r="G3013" i="3"/>
  <c r="I3013" i="3" s="1"/>
  <c r="G3014" i="3"/>
  <c r="I3014" i="3" s="1"/>
  <c r="G3015" i="3"/>
  <c r="I3015" i="3" s="1"/>
  <c r="G3016" i="3"/>
  <c r="I3016" i="3" s="1"/>
  <c r="G3017" i="3"/>
  <c r="I3017" i="3" s="1"/>
  <c r="G3018" i="3"/>
  <c r="I3018" i="3" s="1"/>
  <c r="G3019" i="3"/>
  <c r="I3019" i="3" s="1"/>
  <c r="G3020" i="3"/>
  <c r="I3020" i="3" s="1"/>
  <c r="G3021" i="3"/>
  <c r="I3021" i="3" s="1"/>
  <c r="G3022" i="3"/>
  <c r="I3022" i="3" s="1"/>
  <c r="G3023" i="3"/>
  <c r="I3023" i="3" s="1"/>
  <c r="G3024" i="3"/>
  <c r="I3024" i="3" s="1"/>
  <c r="G3025" i="3"/>
  <c r="I3025" i="3" s="1"/>
  <c r="G3026" i="3"/>
  <c r="I3026" i="3" s="1"/>
  <c r="G3027" i="3"/>
  <c r="I3027" i="3" s="1"/>
  <c r="G3028" i="3"/>
  <c r="I3028" i="3" s="1"/>
  <c r="G3029" i="3"/>
  <c r="I3029" i="3" s="1"/>
  <c r="G3030" i="3"/>
  <c r="I3030" i="3" s="1"/>
  <c r="G3031" i="3"/>
  <c r="I3031" i="3" s="1"/>
  <c r="G3032" i="3"/>
  <c r="I3032" i="3" s="1"/>
  <c r="G3033" i="3"/>
  <c r="I3033" i="3" s="1"/>
  <c r="G3034" i="3"/>
  <c r="I3034" i="3" s="1"/>
  <c r="G3035" i="3"/>
  <c r="I3035" i="3" s="1"/>
  <c r="G3036" i="3"/>
  <c r="I3036" i="3" s="1"/>
  <c r="G3037" i="3"/>
  <c r="I3037" i="3" s="1"/>
  <c r="G3038" i="3"/>
  <c r="I3038" i="3" s="1"/>
  <c r="G3039" i="3"/>
  <c r="I3039" i="3" s="1"/>
  <c r="G3040" i="3"/>
  <c r="I3040" i="3" s="1"/>
  <c r="G3041" i="3"/>
  <c r="I3041" i="3" s="1"/>
  <c r="G3042" i="3"/>
  <c r="I3042" i="3" s="1"/>
  <c r="G3043" i="3"/>
  <c r="I3043" i="3" s="1"/>
  <c r="G3044" i="3"/>
  <c r="I3044" i="3" s="1"/>
  <c r="G3045" i="3"/>
  <c r="I3045" i="3" s="1"/>
  <c r="G3046" i="3"/>
  <c r="I3046" i="3" s="1"/>
  <c r="G3047" i="3"/>
  <c r="I3047" i="3" s="1"/>
  <c r="G3048" i="3"/>
  <c r="I3048" i="3" s="1"/>
  <c r="G3049" i="3"/>
  <c r="I3049" i="3" s="1"/>
  <c r="G3050" i="3"/>
  <c r="I3050" i="3" s="1"/>
  <c r="G3051" i="3"/>
  <c r="I3051" i="3" s="1"/>
  <c r="G3052" i="3"/>
  <c r="I3052" i="3" s="1"/>
  <c r="G3053" i="3"/>
  <c r="I3053" i="3" s="1"/>
  <c r="G3054" i="3"/>
  <c r="I3054" i="3" s="1"/>
  <c r="G3055" i="3"/>
  <c r="I3055" i="3" s="1"/>
  <c r="G3056" i="3"/>
  <c r="I3056" i="3" s="1"/>
  <c r="G3057" i="3"/>
  <c r="I3057" i="3" s="1"/>
  <c r="G3058" i="3"/>
  <c r="I3058" i="3" s="1"/>
  <c r="G3059" i="3"/>
  <c r="I3059" i="3" s="1"/>
  <c r="G3060" i="3"/>
  <c r="I3060" i="3" s="1"/>
  <c r="G3061" i="3"/>
  <c r="I3061" i="3" s="1"/>
  <c r="G3062" i="3"/>
  <c r="I3062" i="3" s="1"/>
  <c r="G3063" i="3"/>
  <c r="I3063" i="3" s="1"/>
  <c r="G3064" i="3"/>
  <c r="I3064" i="3" s="1"/>
  <c r="G3065" i="3"/>
  <c r="I3065" i="3" s="1"/>
  <c r="G3066" i="3"/>
  <c r="I3066" i="3" s="1"/>
  <c r="G3067" i="3"/>
  <c r="I3067" i="3" s="1"/>
  <c r="G3068" i="3"/>
  <c r="I3068" i="3" s="1"/>
  <c r="G3069" i="3"/>
  <c r="I3069" i="3" s="1"/>
  <c r="G3070" i="3"/>
  <c r="I3070" i="3" s="1"/>
  <c r="G3071" i="3"/>
  <c r="I3071" i="3" s="1"/>
  <c r="G3072" i="3"/>
  <c r="I3072" i="3" s="1"/>
  <c r="G3073" i="3"/>
  <c r="I3073" i="3" s="1"/>
  <c r="G3074" i="3"/>
  <c r="I3074" i="3" s="1"/>
  <c r="G3075" i="3"/>
  <c r="I3075" i="3" s="1"/>
  <c r="G3076" i="3"/>
  <c r="I3076" i="3" s="1"/>
  <c r="G3077" i="3"/>
  <c r="I3077" i="3" s="1"/>
  <c r="G3078" i="3"/>
  <c r="I3078" i="3" s="1"/>
  <c r="G3079" i="3"/>
  <c r="I3079" i="3" s="1"/>
  <c r="G3080" i="3"/>
  <c r="I3080" i="3" s="1"/>
  <c r="G3081" i="3"/>
  <c r="I3081" i="3" s="1"/>
  <c r="G3082" i="3"/>
  <c r="I3082" i="3" s="1"/>
  <c r="G3083" i="3"/>
  <c r="I3083" i="3" s="1"/>
  <c r="G3084" i="3"/>
  <c r="I3084" i="3" s="1"/>
  <c r="G3085" i="3"/>
  <c r="I3085" i="3" s="1"/>
  <c r="G3086" i="3"/>
  <c r="I3086" i="3" s="1"/>
  <c r="G3087" i="3"/>
  <c r="I3087" i="3" s="1"/>
  <c r="G3088" i="3"/>
  <c r="I3088" i="3" s="1"/>
  <c r="G3089" i="3"/>
  <c r="I3089" i="3" s="1"/>
  <c r="G3090" i="3"/>
  <c r="I3090" i="3" s="1"/>
  <c r="G3091" i="3"/>
  <c r="I3091" i="3" s="1"/>
  <c r="G3092" i="3"/>
  <c r="I3092" i="3" s="1"/>
  <c r="G3093" i="3"/>
  <c r="I3093" i="3" s="1"/>
  <c r="G3094" i="3"/>
  <c r="I3094" i="3" s="1"/>
  <c r="G3095" i="3"/>
  <c r="I3095" i="3" s="1"/>
  <c r="G3096" i="3"/>
  <c r="I3096" i="3" s="1"/>
  <c r="G3097" i="3"/>
  <c r="I3097" i="3" s="1"/>
  <c r="G3098" i="3"/>
  <c r="I3098" i="3" s="1"/>
  <c r="G3099" i="3"/>
  <c r="I3099" i="3" s="1"/>
  <c r="G3100" i="3"/>
  <c r="I3100" i="3" s="1"/>
  <c r="G3101" i="3"/>
  <c r="I3101" i="3" s="1"/>
  <c r="G3102" i="3"/>
  <c r="I3102" i="3" s="1"/>
  <c r="G3103" i="3"/>
  <c r="I3103" i="3" s="1"/>
  <c r="G3104" i="3"/>
  <c r="I3104" i="3" s="1"/>
  <c r="G3105" i="3"/>
  <c r="I3105" i="3" s="1"/>
  <c r="G3106" i="3"/>
  <c r="I3106" i="3" s="1"/>
  <c r="G3107" i="3"/>
  <c r="I3107" i="3" s="1"/>
  <c r="G3108" i="3"/>
  <c r="I3108" i="3" s="1"/>
  <c r="G3109" i="3"/>
  <c r="I3109" i="3" s="1"/>
  <c r="G3110" i="3"/>
  <c r="I3110" i="3" s="1"/>
  <c r="G3111" i="3"/>
  <c r="I3111" i="3" s="1"/>
  <c r="G3112" i="3"/>
  <c r="I3112" i="3" s="1"/>
  <c r="G3113" i="3"/>
  <c r="I3113" i="3" s="1"/>
  <c r="G3114" i="3"/>
  <c r="I3114" i="3" s="1"/>
  <c r="G3115" i="3"/>
  <c r="I3115" i="3" s="1"/>
  <c r="G3116" i="3"/>
  <c r="I3116" i="3" s="1"/>
  <c r="G3117" i="3"/>
  <c r="I3117" i="3" s="1"/>
  <c r="G3118" i="3"/>
  <c r="I3118" i="3" s="1"/>
  <c r="G3119" i="3"/>
  <c r="I3119" i="3" s="1"/>
  <c r="G3120" i="3"/>
  <c r="I3120" i="3" s="1"/>
  <c r="G3121" i="3"/>
  <c r="I3121" i="3" s="1"/>
  <c r="G3122" i="3"/>
  <c r="I3122" i="3" s="1"/>
  <c r="G3123" i="3"/>
  <c r="I3123" i="3" s="1"/>
  <c r="G3124" i="3"/>
  <c r="I3124" i="3" s="1"/>
  <c r="G3125" i="3"/>
  <c r="I3125" i="3" s="1"/>
  <c r="G3126" i="3"/>
  <c r="I3126" i="3" s="1"/>
  <c r="G3127" i="3"/>
  <c r="I3127" i="3" s="1"/>
  <c r="G3128" i="3"/>
  <c r="I3128" i="3" s="1"/>
  <c r="G3129" i="3"/>
  <c r="I3129" i="3" s="1"/>
  <c r="G3130" i="3"/>
  <c r="I3130" i="3" s="1"/>
  <c r="G3131" i="3"/>
  <c r="I3131" i="3" s="1"/>
  <c r="G3132" i="3"/>
  <c r="I3132" i="3" s="1"/>
  <c r="G3133" i="3"/>
  <c r="I3133" i="3" s="1"/>
  <c r="G3134" i="3"/>
  <c r="I3134" i="3" s="1"/>
  <c r="G3135" i="3"/>
  <c r="I3135" i="3" s="1"/>
  <c r="G3136" i="3"/>
  <c r="I3136" i="3" s="1"/>
  <c r="G3137" i="3"/>
  <c r="I3137" i="3" s="1"/>
  <c r="G3138" i="3"/>
  <c r="I3138" i="3" s="1"/>
  <c r="G3139" i="3"/>
  <c r="I3139" i="3" s="1"/>
  <c r="G3140" i="3"/>
  <c r="I3140" i="3" s="1"/>
  <c r="G3141" i="3"/>
  <c r="I3141" i="3" s="1"/>
  <c r="G3142" i="3"/>
  <c r="I3142" i="3" s="1"/>
  <c r="G3143" i="3"/>
  <c r="I3143" i="3" s="1"/>
  <c r="G3144" i="3"/>
  <c r="I3144" i="3" s="1"/>
  <c r="G3145" i="3"/>
  <c r="I3145" i="3" s="1"/>
  <c r="G3146" i="3"/>
  <c r="I3146" i="3" s="1"/>
  <c r="G3147" i="3"/>
  <c r="I3147" i="3" s="1"/>
  <c r="G3148" i="3"/>
  <c r="I3148" i="3" s="1"/>
  <c r="G3149" i="3"/>
  <c r="I3149" i="3" s="1"/>
  <c r="G3150" i="3"/>
  <c r="I3150" i="3" s="1"/>
  <c r="G3151" i="3"/>
  <c r="I3151" i="3" s="1"/>
  <c r="G3152" i="3"/>
  <c r="I3152" i="3" s="1"/>
  <c r="G3153" i="3"/>
  <c r="I3153" i="3" s="1"/>
  <c r="G3154" i="3"/>
  <c r="I3154" i="3" s="1"/>
  <c r="G3155" i="3"/>
  <c r="I3155" i="3" s="1"/>
  <c r="G3156" i="3"/>
  <c r="I3156" i="3" s="1"/>
  <c r="G3157" i="3"/>
  <c r="I3157" i="3" s="1"/>
  <c r="G3158" i="3"/>
  <c r="I3158" i="3" s="1"/>
  <c r="G3159" i="3"/>
  <c r="I3159" i="3" s="1"/>
  <c r="G3160" i="3"/>
  <c r="I3160" i="3" s="1"/>
  <c r="G3161" i="3"/>
  <c r="I3161" i="3" s="1"/>
  <c r="G3162" i="3"/>
  <c r="I3162" i="3" s="1"/>
  <c r="G3163" i="3"/>
  <c r="I3163" i="3" s="1"/>
  <c r="G3164" i="3"/>
  <c r="I3164" i="3" s="1"/>
  <c r="G3165" i="3"/>
  <c r="I3165" i="3" s="1"/>
  <c r="G3166" i="3"/>
  <c r="I3166" i="3" s="1"/>
  <c r="G3167" i="3"/>
  <c r="I3167" i="3" s="1"/>
  <c r="G3168" i="3"/>
  <c r="I3168" i="3" s="1"/>
  <c r="G3169" i="3"/>
  <c r="I3169" i="3" s="1"/>
  <c r="G3170" i="3"/>
  <c r="I3170" i="3" s="1"/>
  <c r="G3171" i="3"/>
  <c r="I3171" i="3" s="1"/>
  <c r="G3172" i="3"/>
  <c r="I3172" i="3" s="1"/>
  <c r="G3173" i="3"/>
  <c r="I3173" i="3" s="1"/>
  <c r="G3174" i="3"/>
  <c r="I3174" i="3" s="1"/>
  <c r="G3175" i="3"/>
  <c r="I3175" i="3" s="1"/>
  <c r="G3176" i="3"/>
  <c r="I3176" i="3" s="1"/>
  <c r="G3177" i="3"/>
  <c r="I3177" i="3" s="1"/>
  <c r="G3178" i="3"/>
  <c r="I3178" i="3" s="1"/>
  <c r="G3179" i="3"/>
  <c r="I3179" i="3" s="1"/>
  <c r="G3180" i="3"/>
  <c r="I3180" i="3" s="1"/>
  <c r="G3181" i="3"/>
  <c r="I3181" i="3" s="1"/>
  <c r="G3182" i="3"/>
  <c r="I3182" i="3" s="1"/>
  <c r="G3183" i="3"/>
  <c r="I3183" i="3" s="1"/>
  <c r="G3184" i="3"/>
  <c r="I3184" i="3" s="1"/>
  <c r="G3185" i="3"/>
  <c r="I3185" i="3" s="1"/>
  <c r="G3186" i="3"/>
  <c r="I3186" i="3" s="1"/>
  <c r="G3187" i="3"/>
  <c r="I3187" i="3" s="1"/>
  <c r="G3188" i="3"/>
  <c r="I3188" i="3" s="1"/>
  <c r="G3189" i="3"/>
  <c r="I3189" i="3" s="1"/>
  <c r="G3190" i="3"/>
  <c r="I3190" i="3" s="1"/>
  <c r="G3191" i="3"/>
  <c r="I3191" i="3" s="1"/>
  <c r="G3192" i="3"/>
  <c r="I3192" i="3" s="1"/>
  <c r="G3193" i="3"/>
  <c r="I3193" i="3" s="1"/>
  <c r="G3194" i="3"/>
  <c r="I3194" i="3" s="1"/>
  <c r="G3195" i="3"/>
  <c r="I3195" i="3" s="1"/>
  <c r="G3196" i="3"/>
  <c r="I3196" i="3" s="1"/>
  <c r="G3197" i="3"/>
  <c r="I3197" i="3" s="1"/>
  <c r="G3198" i="3"/>
  <c r="I3198" i="3" s="1"/>
  <c r="G3199" i="3"/>
  <c r="I3199" i="3" s="1"/>
  <c r="G3200" i="3"/>
  <c r="I3200" i="3" s="1"/>
  <c r="G3201" i="3"/>
  <c r="I3201" i="3" s="1"/>
  <c r="G3202" i="3"/>
  <c r="I3202" i="3" s="1"/>
  <c r="G3203" i="3"/>
  <c r="I3203" i="3" s="1"/>
  <c r="G3204" i="3"/>
  <c r="I3204" i="3" s="1"/>
  <c r="G3205" i="3"/>
  <c r="I3205" i="3" s="1"/>
  <c r="G3206" i="3"/>
  <c r="I3206" i="3" s="1"/>
  <c r="G3207" i="3"/>
  <c r="I3207" i="3" s="1"/>
  <c r="G3208" i="3"/>
  <c r="I3208" i="3" s="1"/>
  <c r="G3209" i="3"/>
  <c r="I3209" i="3" s="1"/>
  <c r="G3210" i="3"/>
  <c r="I3210" i="3" s="1"/>
  <c r="G3211" i="3"/>
  <c r="I3211" i="3" s="1"/>
  <c r="G3212" i="3"/>
  <c r="I3212" i="3" s="1"/>
  <c r="G3213" i="3"/>
  <c r="I3213" i="3" s="1"/>
  <c r="G3214" i="3"/>
  <c r="I3214" i="3" s="1"/>
  <c r="G3215" i="3"/>
  <c r="I3215" i="3" s="1"/>
  <c r="G3216" i="3"/>
  <c r="I3216" i="3" s="1"/>
  <c r="G3217" i="3"/>
  <c r="I3217" i="3" s="1"/>
  <c r="G3218" i="3"/>
  <c r="I3218" i="3" s="1"/>
  <c r="G3219" i="3"/>
  <c r="I3219" i="3" s="1"/>
  <c r="G3220" i="3"/>
  <c r="I3220" i="3" s="1"/>
  <c r="G3221" i="3"/>
  <c r="I3221" i="3" s="1"/>
  <c r="G3222" i="3"/>
  <c r="I3222" i="3" s="1"/>
  <c r="G3223" i="3"/>
  <c r="I3223" i="3" s="1"/>
  <c r="G3224" i="3"/>
  <c r="I3224" i="3" s="1"/>
  <c r="G3225" i="3"/>
  <c r="I3225" i="3" s="1"/>
  <c r="G3226" i="3"/>
  <c r="I3226" i="3" s="1"/>
  <c r="G3227" i="3"/>
  <c r="I3227" i="3" s="1"/>
  <c r="G3228" i="3"/>
  <c r="I3228" i="3" s="1"/>
  <c r="G3229" i="3"/>
  <c r="I3229" i="3" s="1"/>
  <c r="G3230" i="3"/>
  <c r="I3230" i="3" s="1"/>
  <c r="G3231" i="3"/>
  <c r="I3231" i="3" s="1"/>
  <c r="G3232" i="3"/>
  <c r="I3232" i="3" s="1"/>
  <c r="G3233" i="3"/>
  <c r="I3233" i="3" s="1"/>
  <c r="G3234" i="3"/>
  <c r="I3234" i="3" s="1"/>
  <c r="G3235" i="3"/>
  <c r="I3235" i="3" s="1"/>
  <c r="G3236" i="3"/>
  <c r="I3236" i="3" s="1"/>
  <c r="G3237" i="3"/>
  <c r="I3237" i="3" s="1"/>
  <c r="G3238" i="3"/>
  <c r="I3238" i="3" s="1"/>
  <c r="G3239" i="3"/>
  <c r="I3239" i="3" s="1"/>
  <c r="G3240" i="3"/>
  <c r="I3240" i="3" s="1"/>
  <c r="G3241" i="3"/>
  <c r="I3241" i="3" s="1"/>
  <c r="G3242" i="3"/>
  <c r="I3242" i="3" s="1"/>
  <c r="G3243" i="3"/>
  <c r="I3243" i="3" s="1"/>
  <c r="G3244" i="3"/>
  <c r="I3244" i="3" s="1"/>
  <c r="G3245" i="3"/>
  <c r="I3245" i="3" s="1"/>
  <c r="G3246" i="3"/>
  <c r="I3246" i="3" s="1"/>
  <c r="G3247" i="3"/>
  <c r="I3247" i="3" s="1"/>
  <c r="G3248" i="3"/>
  <c r="I3248" i="3" s="1"/>
  <c r="G3249" i="3"/>
  <c r="I3249" i="3" s="1"/>
  <c r="G3250" i="3"/>
  <c r="I3250" i="3" s="1"/>
  <c r="G3251" i="3"/>
  <c r="I3251" i="3" s="1"/>
  <c r="G3252" i="3"/>
  <c r="I3252" i="3" s="1"/>
  <c r="G3253" i="3"/>
  <c r="I3253" i="3" s="1"/>
  <c r="G3254" i="3"/>
  <c r="I3254" i="3" s="1"/>
  <c r="G3255" i="3"/>
  <c r="I3255" i="3" s="1"/>
  <c r="G3256" i="3"/>
  <c r="I3256" i="3" s="1"/>
  <c r="G3257" i="3"/>
  <c r="I3257" i="3" s="1"/>
  <c r="G3258" i="3"/>
  <c r="I3258" i="3" s="1"/>
  <c r="G3259" i="3"/>
  <c r="I3259" i="3" s="1"/>
  <c r="G3260" i="3"/>
  <c r="I3260" i="3" s="1"/>
  <c r="G3261" i="3"/>
  <c r="I3261" i="3" s="1"/>
  <c r="C2" i="2"/>
  <c r="C3" i="2"/>
  <c r="F3" i="2" s="1"/>
  <c r="C4" i="2"/>
  <c r="C5" i="2"/>
  <c r="C6" i="2"/>
  <c r="F6" i="2" s="1"/>
  <c r="C7" i="2"/>
  <c r="C8" i="2"/>
  <c r="C9" i="2"/>
  <c r="C10" i="2"/>
  <c r="C11" i="2"/>
  <c r="C12" i="2"/>
  <c r="F12" i="2" s="1"/>
  <c r="C13" i="2"/>
  <c r="C14" i="2"/>
  <c r="C15" i="2"/>
  <c r="F15" i="2" s="1"/>
  <c r="C16" i="2"/>
  <c r="C17" i="2"/>
  <c r="C18" i="2"/>
  <c r="C19" i="2"/>
  <c r="F19" i="2" s="1"/>
  <c r="C20" i="2"/>
  <c r="F20" i="2" s="1"/>
  <c r="C21" i="2"/>
  <c r="F21" i="2" s="1"/>
  <c r="C22" i="2"/>
  <c r="F22" i="2" s="1"/>
  <c r="C23" i="2"/>
  <c r="C24" i="2"/>
  <c r="C25" i="2"/>
  <c r="F25" i="2" s="1"/>
  <c r="C26" i="2"/>
  <c r="F26" i="2" s="1"/>
  <c r="C27" i="2"/>
  <c r="F27" i="2" s="1"/>
  <c r="C28" i="2"/>
  <c r="F28" i="2" s="1"/>
  <c r="C29" i="2"/>
  <c r="F29" i="2" s="1"/>
  <c r="C30" i="2"/>
  <c r="C31" i="2"/>
  <c r="F31" i="2" s="1"/>
  <c r="C32" i="2"/>
  <c r="F32" i="2" s="1"/>
  <c r="C33" i="2"/>
  <c r="F33" i="2" s="1"/>
  <c r="C34" i="2"/>
  <c r="F34" i="2" s="1"/>
  <c r="C35" i="2"/>
  <c r="F35" i="2" s="1"/>
  <c r="C36" i="2"/>
  <c r="C37" i="2"/>
  <c r="F37" i="2" s="1"/>
  <c r="C38" i="2"/>
  <c r="F38" i="2" s="1"/>
  <c r="C39" i="2"/>
  <c r="F39" i="2" s="1"/>
  <c r="C40" i="2"/>
  <c r="F40" i="2" s="1"/>
  <c r="C41" i="2"/>
  <c r="F41" i="2" s="1"/>
  <c r="C42" i="2"/>
  <c r="C43" i="2"/>
  <c r="F43" i="2" s="1"/>
  <c r="C44" i="2"/>
  <c r="F44" i="2" s="1"/>
  <c r="C45" i="2"/>
  <c r="F45" i="2" s="1"/>
  <c r="C46" i="2"/>
  <c r="F46" i="2" s="1"/>
  <c r="C47" i="2"/>
  <c r="F47" i="2" s="1"/>
  <c r="C48" i="2"/>
  <c r="F48" i="2" s="1"/>
  <c r="C49" i="2"/>
  <c r="F49" i="2" s="1"/>
  <c r="C50" i="2"/>
  <c r="F50" i="2" s="1"/>
  <c r="C51" i="2"/>
  <c r="F51" i="2" s="1"/>
  <c r="C52" i="2"/>
  <c r="F52" i="2" s="1"/>
  <c r="C53" i="2"/>
  <c r="F53" i="2" s="1"/>
  <c r="C54" i="2"/>
  <c r="C55" i="2"/>
  <c r="F55" i="2" s="1"/>
  <c r="C56" i="2"/>
  <c r="F56" i="2" s="1"/>
  <c r="C57" i="2"/>
  <c r="F57" i="2" s="1"/>
  <c r="C58" i="2"/>
  <c r="F58" i="2" s="1"/>
  <c r="C59" i="2"/>
  <c r="F59" i="2" s="1"/>
  <c r="C60" i="2"/>
  <c r="F60" i="2" s="1"/>
  <c r="C61" i="2"/>
  <c r="F61" i="2" s="1"/>
  <c r="C62" i="2"/>
  <c r="F62" i="2" s="1"/>
  <c r="C63" i="2"/>
  <c r="F63" i="2" s="1"/>
  <c r="C64" i="2"/>
  <c r="F64" i="2" s="1"/>
  <c r="C65" i="2"/>
  <c r="F65" i="2" s="1"/>
  <c r="C66" i="2"/>
  <c r="C67" i="2"/>
  <c r="F67" i="2" s="1"/>
  <c r="C68" i="2"/>
  <c r="F68" i="2" s="1"/>
  <c r="C69" i="2"/>
  <c r="F69" i="2" s="1"/>
  <c r="C70" i="2"/>
  <c r="F70" i="2" s="1"/>
  <c r="C71" i="2"/>
  <c r="F71" i="2" s="1"/>
  <c r="C72" i="2"/>
  <c r="F72" i="2" s="1"/>
  <c r="C73" i="2"/>
  <c r="F73" i="2" s="1"/>
  <c r="C74" i="2"/>
  <c r="F74" i="2" s="1"/>
  <c r="C75" i="2"/>
  <c r="F75" i="2" s="1"/>
  <c r="C76" i="2"/>
  <c r="F76" i="2" s="1"/>
  <c r="C77" i="2"/>
  <c r="F77" i="2" s="1"/>
  <c r="C78" i="2"/>
  <c r="C79" i="2"/>
  <c r="F79" i="2" s="1"/>
  <c r="C80" i="2"/>
  <c r="F80" i="2" s="1"/>
  <c r="C81" i="2"/>
  <c r="F81" i="2" s="1"/>
  <c r="C82" i="2"/>
  <c r="F82" i="2" s="1"/>
  <c r="C83" i="2"/>
  <c r="F83" i="2" s="1"/>
  <c r="C84" i="2"/>
  <c r="F84" i="2" s="1"/>
  <c r="C85" i="2"/>
  <c r="F85" i="2" s="1"/>
  <c r="C86" i="2"/>
  <c r="F86" i="2" s="1"/>
  <c r="C87" i="2"/>
  <c r="F87" i="2" s="1"/>
  <c r="C88" i="2"/>
  <c r="F88" i="2" s="1"/>
  <c r="C89" i="2"/>
  <c r="F89" i="2" s="1"/>
  <c r="C90" i="2"/>
  <c r="C91" i="2"/>
  <c r="F91" i="2" s="1"/>
  <c r="C92" i="2"/>
  <c r="F92" i="2" s="1"/>
  <c r="C93" i="2"/>
  <c r="F93" i="2" s="1"/>
  <c r="C94" i="2"/>
  <c r="F94" i="2" s="1"/>
  <c r="C95" i="2"/>
  <c r="F95" i="2" s="1"/>
  <c r="C96" i="2"/>
  <c r="F96" i="2" s="1"/>
  <c r="C97" i="2"/>
  <c r="F97" i="2" s="1"/>
  <c r="C98" i="2"/>
  <c r="F98" i="2" s="1"/>
  <c r="C99" i="2"/>
  <c r="F99" i="2" s="1"/>
  <c r="C100" i="2"/>
  <c r="F100" i="2" s="1"/>
  <c r="C101" i="2"/>
  <c r="F101" i="2" s="1"/>
  <c r="C102" i="2"/>
  <c r="C103" i="2"/>
  <c r="F103" i="2" s="1"/>
  <c r="C104" i="2"/>
  <c r="F104" i="2" s="1"/>
  <c r="C105" i="2"/>
  <c r="F105" i="2" s="1"/>
  <c r="C106" i="2"/>
  <c r="F106" i="2" s="1"/>
  <c r="C107" i="2"/>
  <c r="F107" i="2" s="1"/>
  <c r="C108" i="2"/>
  <c r="F108" i="2" s="1"/>
  <c r="C109" i="2"/>
  <c r="F109" i="2" s="1"/>
  <c r="C110" i="2"/>
  <c r="F110" i="2" s="1"/>
  <c r="C111" i="2"/>
  <c r="F111" i="2" s="1"/>
  <c r="C112" i="2"/>
  <c r="F112" i="2" s="1"/>
  <c r="C113" i="2"/>
  <c r="F113" i="2" s="1"/>
  <c r="C114" i="2"/>
  <c r="C115" i="2"/>
  <c r="F115" i="2" s="1"/>
  <c r="C116" i="2"/>
  <c r="F116" i="2" s="1"/>
  <c r="C117" i="2"/>
  <c r="F117" i="2" s="1"/>
  <c r="C118" i="2"/>
  <c r="F118" i="2" s="1"/>
  <c r="C119" i="2"/>
  <c r="F119" i="2" s="1"/>
  <c r="C120" i="2"/>
  <c r="F120" i="2" s="1"/>
  <c r="C121" i="2"/>
  <c r="F121" i="2" s="1"/>
  <c r="C122" i="2"/>
  <c r="F122" i="2" s="1"/>
  <c r="C123" i="2"/>
  <c r="F123" i="2" s="1"/>
  <c r="C124" i="2"/>
  <c r="F124" i="2" s="1"/>
  <c r="C125" i="2"/>
  <c r="F125" i="2" s="1"/>
  <c r="C126" i="2"/>
  <c r="C127" i="2"/>
  <c r="F127" i="2" s="1"/>
  <c r="C128" i="2"/>
  <c r="F128" i="2" s="1"/>
  <c r="C129" i="2"/>
  <c r="F129" i="2" s="1"/>
  <c r="C130" i="2"/>
  <c r="F130" i="2" s="1"/>
  <c r="C131" i="2"/>
  <c r="F131" i="2" s="1"/>
  <c r="C132" i="2"/>
  <c r="F132" i="2" s="1"/>
  <c r="C133" i="2"/>
  <c r="F133" i="2" s="1"/>
  <c r="C134" i="2"/>
  <c r="F134" i="2" s="1"/>
  <c r="C135" i="2"/>
  <c r="F135" i="2" s="1"/>
  <c r="C136" i="2"/>
  <c r="F136" i="2" s="1"/>
  <c r="C137" i="2"/>
  <c r="F137" i="2" s="1"/>
  <c r="C138" i="2"/>
  <c r="C139" i="2"/>
  <c r="F139" i="2" s="1"/>
  <c r="C140" i="2"/>
  <c r="F140" i="2" s="1"/>
  <c r="C141" i="2"/>
  <c r="F141" i="2" s="1"/>
  <c r="C142" i="2"/>
  <c r="F142" i="2" s="1"/>
  <c r="C143" i="2"/>
  <c r="F143" i="2" s="1"/>
  <c r="C144" i="2"/>
  <c r="F144" i="2" s="1"/>
  <c r="C145" i="2"/>
  <c r="F145" i="2" s="1"/>
  <c r="C146" i="2"/>
  <c r="F146" i="2" s="1"/>
  <c r="C147" i="2"/>
  <c r="F147" i="2" s="1"/>
  <c r="C148" i="2"/>
  <c r="F148" i="2" s="1"/>
  <c r="C149" i="2"/>
  <c r="F149" i="2" s="1"/>
  <c r="C150" i="2"/>
  <c r="C151" i="2"/>
  <c r="F151" i="2" s="1"/>
  <c r="C152" i="2"/>
  <c r="F152" i="2" s="1"/>
  <c r="C153" i="2"/>
  <c r="F153" i="2" s="1"/>
  <c r="C154" i="2"/>
  <c r="F154" i="2" s="1"/>
  <c r="C155" i="2"/>
  <c r="F155" i="2" s="1"/>
  <c r="C156" i="2"/>
  <c r="F156" i="2" s="1"/>
  <c r="C157" i="2"/>
  <c r="F157" i="2" s="1"/>
  <c r="C158" i="2"/>
  <c r="F158" i="2" s="1"/>
  <c r="C159" i="2"/>
  <c r="F159" i="2" s="1"/>
  <c r="C160" i="2"/>
  <c r="F160" i="2" s="1"/>
  <c r="C161" i="2"/>
  <c r="F161" i="2" s="1"/>
  <c r="C162" i="2"/>
  <c r="C163" i="2"/>
  <c r="F163" i="2" s="1"/>
  <c r="C164" i="2"/>
  <c r="F164" i="2" s="1"/>
  <c r="C165" i="2"/>
  <c r="F165" i="2" s="1"/>
  <c r="C166" i="2"/>
  <c r="F166" i="2" s="1"/>
  <c r="C167" i="2"/>
  <c r="F167" i="2" s="1"/>
  <c r="C168" i="2"/>
  <c r="F168" i="2" s="1"/>
  <c r="C169" i="2"/>
  <c r="F169" i="2" s="1"/>
  <c r="C170" i="2"/>
  <c r="F170" i="2" s="1"/>
  <c r="C171" i="2"/>
  <c r="F171" i="2" s="1"/>
  <c r="C172" i="2"/>
  <c r="F172" i="2" s="1"/>
  <c r="C173" i="2"/>
  <c r="F173" i="2" s="1"/>
  <c r="C174" i="2"/>
  <c r="C175" i="2"/>
  <c r="F175" i="2" s="1"/>
  <c r="C176" i="2"/>
  <c r="F176" i="2" s="1"/>
  <c r="C177" i="2"/>
  <c r="F177" i="2" s="1"/>
  <c r="C178" i="2"/>
  <c r="F178" i="2" s="1"/>
  <c r="C179" i="2"/>
  <c r="F179" i="2" s="1"/>
  <c r="C180" i="2"/>
  <c r="F180" i="2" s="1"/>
  <c r="C181" i="2"/>
  <c r="F181" i="2" s="1"/>
  <c r="C182" i="2"/>
  <c r="F182" i="2" s="1"/>
  <c r="C183" i="2"/>
  <c r="F183" i="2" s="1"/>
  <c r="C184" i="2"/>
  <c r="F184" i="2" s="1"/>
  <c r="C185" i="2"/>
  <c r="F185" i="2" s="1"/>
  <c r="C186" i="2"/>
  <c r="C187" i="2"/>
  <c r="F187" i="2" s="1"/>
  <c r="C188" i="2"/>
  <c r="F188" i="2" s="1"/>
  <c r="C189" i="2"/>
  <c r="F189" i="2" s="1"/>
  <c r="C190" i="2"/>
  <c r="F190" i="2" s="1"/>
  <c r="C191" i="2"/>
  <c r="F191" i="2" s="1"/>
  <c r="C192" i="2"/>
  <c r="F192" i="2" s="1"/>
  <c r="C193" i="2"/>
  <c r="F193" i="2" s="1"/>
  <c r="C194" i="2"/>
  <c r="F194" i="2" s="1"/>
  <c r="C195" i="2"/>
  <c r="F195" i="2" s="1"/>
  <c r="C196" i="2"/>
  <c r="F196" i="2" s="1"/>
  <c r="C197" i="2"/>
  <c r="F197" i="2" s="1"/>
  <c r="C198" i="2"/>
  <c r="F198" i="2" s="1"/>
  <c r="C199" i="2"/>
  <c r="F199" i="2" s="1"/>
  <c r="C200" i="2"/>
  <c r="F200" i="2" s="1"/>
  <c r="C201" i="2"/>
  <c r="F201" i="2" s="1"/>
  <c r="C202" i="2"/>
  <c r="F202" i="2" s="1"/>
  <c r="C203" i="2"/>
  <c r="F203" i="2" s="1"/>
  <c r="C204" i="2"/>
  <c r="F204" i="2" s="1"/>
  <c r="C205" i="2"/>
  <c r="F205" i="2" s="1"/>
  <c r="C206" i="2"/>
  <c r="F206" i="2" s="1"/>
  <c r="C207" i="2"/>
  <c r="F207" i="2" s="1"/>
  <c r="C208" i="2"/>
  <c r="F208" i="2" s="1"/>
  <c r="C209" i="2"/>
  <c r="F209" i="2" s="1"/>
  <c r="C210" i="2"/>
  <c r="F210" i="2" s="1"/>
  <c r="C211" i="2"/>
  <c r="F211" i="2" s="1"/>
  <c r="C212" i="2"/>
  <c r="F212" i="2" s="1"/>
  <c r="C213" i="2"/>
  <c r="F213" i="2" s="1"/>
  <c r="C214" i="2"/>
  <c r="F214" i="2" s="1"/>
  <c r="C215" i="2"/>
  <c r="F215" i="2" s="1"/>
  <c r="C216" i="2"/>
  <c r="F216" i="2" s="1"/>
  <c r="C217" i="2"/>
  <c r="F217" i="2" s="1"/>
  <c r="C218" i="2"/>
  <c r="F218" i="2" s="1"/>
  <c r="C219" i="2"/>
  <c r="F219" i="2" s="1"/>
  <c r="C220" i="2"/>
  <c r="F220" i="2" s="1"/>
  <c r="C221" i="2"/>
  <c r="F221" i="2" s="1"/>
  <c r="C222" i="2"/>
  <c r="F222" i="2" s="1"/>
  <c r="C223" i="2"/>
  <c r="F223" i="2" s="1"/>
  <c r="C224" i="2"/>
  <c r="F224" i="2" s="1"/>
  <c r="C225" i="2"/>
  <c r="F225" i="2" s="1"/>
  <c r="C226" i="2"/>
  <c r="F226" i="2" s="1"/>
  <c r="C227" i="2"/>
  <c r="F227" i="2" s="1"/>
  <c r="C228" i="2"/>
  <c r="F228" i="2" s="1"/>
  <c r="C229" i="2"/>
  <c r="F229" i="2" s="1"/>
  <c r="C230" i="2"/>
  <c r="F230" i="2" s="1"/>
  <c r="C231" i="2"/>
  <c r="F231" i="2" s="1"/>
  <c r="C232" i="2"/>
  <c r="F232" i="2" s="1"/>
  <c r="C233" i="2"/>
  <c r="F233" i="2" s="1"/>
  <c r="C234" i="2"/>
  <c r="F234" i="2" s="1"/>
  <c r="C235" i="2"/>
  <c r="F235" i="2" s="1"/>
  <c r="C236" i="2"/>
  <c r="F236" i="2" s="1"/>
  <c r="C237" i="2"/>
  <c r="F237" i="2" s="1"/>
  <c r="C238" i="2"/>
  <c r="F238" i="2" s="1"/>
  <c r="C239" i="2"/>
  <c r="F239" i="2" s="1"/>
  <c r="C240" i="2"/>
  <c r="F240" i="2" s="1"/>
  <c r="C241" i="2"/>
  <c r="F241" i="2" s="1"/>
  <c r="C242" i="2"/>
  <c r="F242" i="2" s="1"/>
  <c r="C243" i="2"/>
  <c r="F243" i="2" s="1"/>
  <c r="C244" i="2"/>
  <c r="F244" i="2" s="1"/>
  <c r="C245" i="2"/>
  <c r="F245" i="2" s="1"/>
  <c r="C246" i="2"/>
  <c r="F246" i="2" s="1"/>
  <c r="C247" i="2"/>
  <c r="F247" i="2" s="1"/>
  <c r="C248" i="2"/>
  <c r="F248" i="2" s="1"/>
  <c r="C249" i="2"/>
  <c r="F249" i="2" s="1"/>
  <c r="C250" i="2"/>
  <c r="F250" i="2" s="1"/>
  <c r="C251" i="2"/>
  <c r="F251" i="2" s="1"/>
  <c r="C252" i="2"/>
  <c r="F252" i="2" s="1"/>
  <c r="C253" i="2"/>
  <c r="F253" i="2" s="1"/>
  <c r="C254" i="2"/>
  <c r="F254" i="2" s="1"/>
  <c r="C255" i="2"/>
  <c r="F255" i="2" s="1"/>
  <c r="C256" i="2"/>
  <c r="F256" i="2" s="1"/>
  <c r="C257" i="2"/>
  <c r="F257" i="2" s="1"/>
  <c r="C258" i="2"/>
  <c r="F258" i="2" s="1"/>
  <c r="C259" i="2"/>
  <c r="F259" i="2" s="1"/>
  <c r="C260" i="2"/>
  <c r="F260" i="2" s="1"/>
  <c r="C261" i="2"/>
  <c r="F261" i="2" s="1"/>
  <c r="C262" i="2"/>
  <c r="F262" i="2" s="1"/>
  <c r="C263" i="2"/>
  <c r="F263" i="2" s="1"/>
  <c r="C264" i="2"/>
  <c r="F264" i="2" s="1"/>
  <c r="C265" i="2"/>
  <c r="F265" i="2" s="1"/>
  <c r="C266" i="2"/>
  <c r="F266" i="2" s="1"/>
  <c r="C267" i="2"/>
  <c r="F267" i="2" s="1"/>
  <c r="C268" i="2"/>
  <c r="F268" i="2" s="1"/>
  <c r="C269" i="2"/>
  <c r="F269" i="2" s="1"/>
  <c r="C270" i="2"/>
  <c r="F270" i="2" s="1"/>
  <c r="C271" i="2"/>
  <c r="F271" i="2" s="1"/>
  <c r="C272" i="2"/>
  <c r="F272" i="2" s="1"/>
  <c r="C273" i="2"/>
  <c r="F273" i="2" s="1"/>
  <c r="C274" i="2"/>
  <c r="F274" i="2" s="1"/>
  <c r="C275" i="2"/>
  <c r="F275" i="2" s="1"/>
  <c r="C276" i="2"/>
  <c r="F276" i="2" s="1"/>
  <c r="C277" i="2"/>
  <c r="F277" i="2" s="1"/>
  <c r="C278" i="2"/>
  <c r="F278" i="2" s="1"/>
  <c r="C279" i="2"/>
  <c r="F279" i="2" s="1"/>
  <c r="C280" i="2"/>
  <c r="F280" i="2" s="1"/>
  <c r="C281" i="2"/>
  <c r="F281" i="2" s="1"/>
  <c r="C282" i="2"/>
  <c r="F282" i="2" s="1"/>
  <c r="C283" i="2"/>
  <c r="F283" i="2" s="1"/>
  <c r="C284" i="2"/>
  <c r="F284" i="2" s="1"/>
  <c r="C285" i="2"/>
  <c r="F285" i="2" s="1"/>
  <c r="C286" i="2"/>
  <c r="F286" i="2" s="1"/>
  <c r="C287" i="2"/>
  <c r="F287" i="2" s="1"/>
  <c r="C288" i="2"/>
  <c r="F288" i="2" s="1"/>
  <c r="C289" i="2"/>
  <c r="F289" i="2" s="1"/>
  <c r="C290" i="2"/>
  <c r="F290" i="2" s="1"/>
  <c r="C291" i="2"/>
  <c r="F291" i="2" s="1"/>
  <c r="C292" i="2"/>
  <c r="F292" i="2" s="1"/>
  <c r="C293" i="2"/>
  <c r="F293" i="2" s="1"/>
  <c r="C294" i="2"/>
  <c r="F294" i="2" s="1"/>
  <c r="C295" i="2"/>
  <c r="F295" i="2" s="1"/>
  <c r="C296" i="2"/>
  <c r="F296" i="2" s="1"/>
  <c r="C297" i="2"/>
  <c r="F297" i="2" s="1"/>
  <c r="C298" i="2"/>
  <c r="F298" i="2" s="1"/>
  <c r="C299" i="2"/>
  <c r="F299" i="2" s="1"/>
  <c r="C300" i="2"/>
  <c r="F300" i="2" s="1"/>
  <c r="C301" i="2"/>
  <c r="F301" i="2" s="1"/>
  <c r="C302" i="2"/>
  <c r="F302" i="2" s="1"/>
  <c r="C303" i="2"/>
  <c r="F303" i="2" s="1"/>
  <c r="C304" i="2"/>
  <c r="F304" i="2" s="1"/>
  <c r="C305" i="2"/>
  <c r="F305" i="2" s="1"/>
  <c r="C306" i="2"/>
  <c r="F306" i="2" s="1"/>
  <c r="C307" i="2"/>
  <c r="F307" i="2" s="1"/>
  <c r="C308" i="2"/>
  <c r="F308" i="2" s="1"/>
  <c r="C309" i="2"/>
  <c r="F309" i="2" s="1"/>
  <c r="C310" i="2"/>
  <c r="F310" i="2" s="1"/>
  <c r="C311" i="2"/>
  <c r="F311" i="2" s="1"/>
  <c r="C312" i="2"/>
  <c r="F312" i="2" s="1"/>
  <c r="C313" i="2"/>
  <c r="F313" i="2" s="1"/>
  <c r="C314" i="2"/>
  <c r="F314" i="2" s="1"/>
  <c r="C315" i="2"/>
  <c r="F315" i="2" s="1"/>
  <c r="C316" i="2"/>
  <c r="F316" i="2" s="1"/>
  <c r="C317" i="2"/>
  <c r="F317" i="2" s="1"/>
  <c r="C318" i="2"/>
  <c r="F318" i="2" s="1"/>
  <c r="C319" i="2"/>
  <c r="F319" i="2" s="1"/>
  <c r="C320" i="2"/>
  <c r="F320" i="2" s="1"/>
  <c r="C321" i="2"/>
  <c r="F321" i="2" s="1"/>
  <c r="C322" i="2"/>
  <c r="F322" i="2" s="1"/>
  <c r="C323" i="2"/>
  <c r="F323" i="2" s="1"/>
  <c r="C324" i="2"/>
  <c r="F324" i="2" s="1"/>
  <c r="C325" i="2"/>
  <c r="F325" i="2" s="1"/>
  <c r="C326" i="2"/>
  <c r="F326" i="2" s="1"/>
  <c r="C327" i="2"/>
  <c r="F327" i="2" s="1"/>
  <c r="C328" i="2"/>
  <c r="F328" i="2" s="1"/>
  <c r="C329" i="2"/>
  <c r="F329" i="2" s="1"/>
  <c r="C330" i="2"/>
  <c r="F330" i="2" s="1"/>
  <c r="C331" i="2"/>
  <c r="F331" i="2" s="1"/>
  <c r="C332" i="2"/>
  <c r="F332" i="2" s="1"/>
  <c r="C333" i="2"/>
  <c r="F333" i="2" s="1"/>
  <c r="C334" i="2"/>
  <c r="F334" i="2" s="1"/>
  <c r="C335" i="2"/>
  <c r="F335" i="2" s="1"/>
  <c r="C336" i="2"/>
  <c r="F336" i="2" s="1"/>
  <c r="C337" i="2"/>
  <c r="F337" i="2" s="1"/>
  <c r="C338" i="2"/>
  <c r="F338" i="2" s="1"/>
  <c r="C339" i="2"/>
  <c r="F339" i="2" s="1"/>
  <c r="C340" i="2"/>
  <c r="F340" i="2" s="1"/>
  <c r="C341" i="2"/>
  <c r="F341" i="2" s="1"/>
  <c r="C342" i="2"/>
  <c r="F342" i="2" s="1"/>
  <c r="C343" i="2"/>
  <c r="F343" i="2" s="1"/>
  <c r="C344" i="2"/>
  <c r="F344" i="2" s="1"/>
  <c r="C345" i="2"/>
  <c r="F345" i="2" s="1"/>
  <c r="C346" i="2"/>
  <c r="F346" i="2" s="1"/>
  <c r="C347" i="2"/>
  <c r="F347" i="2" s="1"/>
  <c r="C348" i="2"/>
  <c r="F348" i="2" s="1"/>
  <c r="C349" i="2"/>
  <c r="F349" i="2" s="1"/>
  <c r="C350" i="2"/>
  <c r="F350" i="2" s="1"/>
  <c r="C351" i="2"/>
  <c r="F351" i="2" s="1"/>
  <c r="C352" i="2"/>
  <c r="F352" i="2" s="1"/>
  <c r="C353" i="2"/>
  <c r="F353" i="2" s="1"/>
  <c r="C354" i="2"/>
  <c r="F354" i="2" s="1"/>
  <c r="C355" i="2"/>
  <c r="F355" i="2" s="1"/>
  <c r="C356" i="2"/>
  <c r="F356" i="2" s="1"/>
  <c r="C357" i="2"/>
  <c r="F357" i="2" s="1"/>
  <c r="C358" i="2"/>
  <c r="F358" i="2" s="1"/>
  <c r="C359" i="2"/>
  <c r="F359" i="2" s="1"/>
  <c r="C360" i="2"/>
  <c r="F360" i="2" s="1"/>
  <c r="C361" i="2"/>
  <c r="F361" i="2" s="1"/>
  <c r="C362" i="2"/>
  <c r="F362" i="2" s="1"/>
  <c r="C363" i="2"/>
  <c r="F363" i="2" s="1"/>
  <c r="C364" i="2"/>
  <c r="F364" i="2" s="1"/>
  <c r="C365" i="2"/>
  <c r="F365" i="2" s="1"/>
  <c r="C366" i="2"/>
  <c r="C367" i="2"/>
  <c r="F367" i="2" s="1"/>
  <c r="C368" i="2"/>
  <c r="F368" i="2" s="1"/>
  <c r="C369" i="2"/>
  <c r="F369" i="2" s="1"/>
  <c r="C370" i="2"/>
  <c r="F370" i="2" s="1"/>
  <c r="C371" i="2"/>
  <c r="F371" i="2" s="1"/>
  <c r="C372" i="2"/>
  <c r="F372" i="2" s="1"/>
  <c r="C373" i="2"/>
  <c r="F373" i="2" s="1"/>
  <c r="C374" i="2"/>
  <c r="F374" i="2" s="1"/>
  <c r="C375" i="2"/>
  <c r="F375" i="2" s="1"/>
  <c r="C376" i="2"/>
  <c r="F376" i="2" s="1"/>
  <c r="C377" i="2"/>
  <c r="F377" i="2" s="1"/>
  <c r="C378" i="2"/>
  <c r="F378" i="2" s="1"/>
  <c r="C379" i="2"/>
  <c r="F379" i="2" s="1"/>
  <c r="C380" i="2"/>
  <c r="F380" i="2" s="1"/>
  <c r="C381" i="2"/>
  <c r="F381" i="2" s="1"/>
  <c r="C382" i="2"/>
  <c r="F382" i="2" s="1"/>
  <c r="C383" i="2"/>
  <c r="F383" i="2" s="1"/>
  <c r="C384" i="2"/>
  <c r="F384" i="2" s="1"/>
  <c r="C385" i="2"/>
  <c r="F385" i="2" s="1"/>
  <c r="C386" i="2"/>
  <c r="F386" i="2" s="1"/>
  <c r="C387" i="2"/>
  <c r="F387" i="2" s="1"/>
  <c r="C388" i="2"/>
  <c r="F388" i="2" s="1"/>
  <c r="C389" i="2"/>
  <c r="F389" i="2" s="1"/>
  <c r="C390" i="2"/>
  <c r="F390" i="2" s="1"/>
  <c r="C391" i="2"/>
  <c r="F391" i="2" s="1"/>
  <c r="C392" i="2"/>
  <c r="F392" i="2" s="1"/>
  <c r="C393" i="2"/>
  <c r="F393" i="2" s="1"/>
  <c r="C394" i="2"/>
  <c r="F394" i="2" s="1"/>
  <c r="C395" i="2"/>
  <c r="F395" i="2" s="1"/>
  <c r="C396" i="2"/>
  <c r="F396" i="2" s="1"/>
  <c r="C397" i="2"/>
  <c r="F397" i="2" s="1"/>
  <c r="C398" i="2"/>
  <c r="F398" i="2" s="1"/>
  <c r="C399" i="2"/>
  <c r="F399" i="2" s="1"/>
  <c r="C400" i="2"/>
  <c r="F400" i="2" s="1"/>
  <c r="C401" i="2"/>
  <c r="F401" i="2" s="1"/>
  <c r="C402" i="2"/>
  <c r="F402" i="2" s="1"/>
  <c r="C403" i="2"/>
  <c r="F403" i="2" s="1"/>
  <c r="C404" i="2"/>
  <c r="F404" i="2" s="1"/>
  <c r="C405" i="2"/>
  <c r="F405" i="2" s="1"/>
  <c r="C406" i="2"/>
  <c r="F406" i="2" s="1"/>
  <c r="C407" i="2"/>
  <c r="F407" i="2" s="1"/>
  <c r="C408" i="2"/>
  <c r="F408" i="2" s="1"/>
  <c r="C409" i="2"/>
  <c r="F409" i="2" s="1"/>
  <c r="C410" i="2"/>
  <c r="F410" i="2" s="1"/>
  <c r="C411" i="2"/>
  <c r="F411" i="2" s="1"/>
  <c r="C412" i="2"/>
  <c r="F412" i="2" s="1"/>
  <c r="C413" i="2"/>
  <c r="F413" i="2" s="1"/>
  <c r="C414" i="2"/>
  <c r="F414" i="2" s="1"/>
  <c r="C415" i="2"/>
  <c r="F415" i="2" s="1"/>
  <c r="C416" i="2"/>
  <c r="F416" i="2" s="1"/>
  <c r="C417" i="2"/>
  <c r="F417" i="2" s="1"/>
  <c r="C418" i="2"/>
  <c r="F418" i="2" s="1"/>
  <c r="C419" i="2"/>
  <c r="F419" i="2" s="1"/>
  <c r="C420" i="2"/>
  <c r="F420" i="2" s="1"/>
  <c r="C421" i="2"/>
  <c r="F421" i="2" s="1"/>
  <c r="C422" i="2"/>
  <c r="F422" i="2" s="1"/>
  <c r="C423" i="2"/>
  <c r="F423" i="2" s="1"/>
  <c r="C424" i="2"/>
  <c r="F424" i="2" s="1"/>
  <c r="C425" i="2"/>
  <c r="F425" i="2" s="1"/>
  <c r="C426" i="2"/>
  <c r="F426" i="2" s="1"/>
  <c r="C427" i="2"/>
  <c r="F427" i="2" s="1"/>
  <c r="C428" i="2"/>
  <c r="F428" i="2" s="1"/>
  <c r="C429" i="2"/>
  <c r="F429" i="2" s="1"/>
  <c r="C430" i="2"/>
  <c r="F430" i="2" s="1"/>
  <c r="C431" i="2"/>
  <c r="F431" i="2" s="1"/>
  <c r="C432" i="2"/>
  <c r="F432" i="2" s="1"/>
  <c r="C433" i="2"/>
  <c r="F433" i="2" s="1"/>
  <c r="C434" i="2"/>
  <c r="F434" i="2" s="1"/>
  <c r="C435" i="2"/>
  <c r="F435" i="2" s="1"/>
  <c r="C436" i="2"/>
  <c r="F436" i="2" s="1"/>
  <c r="C437" i="2"/>
  <c r="F437" i="2" s="1"/>
  <c r="C438" i="2"/>
  <c r="F438" i="2" s="1"/>
  <c r="C439" i="2"/>
  <c r="F439" i="2" s="1"/>
  <c r="C440" i="2"/>
  <c r="F440" i="2" s="1"/>
  <c r="C441" i="2"/>
  <c r="F441" i="2" s="1"/>
  <c r="C442" i="2"/>
  <c r="F442" i="2" s="1"/>
  <c r="C443" i="2"/>
  <c r="F443" i="2" s="1"/>
  <c r="C444" i="2"/>
  <c r="F444" i="2" s="1"/>
  <c r="C445" i="2"/>
  <c r="F445" i="2" s="1"/>
  <c r="C446" i="2"/>
  <c r="F446" i="2" s="1"/>
  <c r="C447" i="2"/>
  <c r="F447" i="2" s="1"/>
  <c r="C448" i="2"/>
  <c r="F448" i="2" s="1"/>
  <c r="C449" i="2"/>
  <c r="F449" i="2" s="1"/>
  <c r="C450" i="2"/>
  <c r="F450" i="2" s="1"/>
  <c r="C451" i="2"/>
  <c r="F451" i="2" s="1"/>
  <c r="C452" i="2"/>
  <c r="F452" i="2" s="1"/>
  <c r="C453" i="2"/>
  <c r="F453" i="2" s="1"/>
  <c r="C454" i="2"/>
  <c r="F454" i="2" s="1"/>
  <c r="C455" i="2"/>
  <c r="F455" i="2" s="1"/>
  <c r="C456" i="2"/>
  <c r="F456" i="2" s="1"/>
  <c r="C457" i="2"/>
  <c r="F457" i="2" s="1"/>
  <c r="C458" i="2"/>
  <c r="F458" i="2" s="1"/>
  <c r="C459" i="2"/>
  <c r="F459" i="2" s="1"/>
  <c r="C460" i="2"/>
  <c r="F460" i="2" s="1"/>
  <c r="C461" i="2"/>
  <c r="F461" i="2" s="1"/>
  <c r="C462" i="2"/>
  <c r="F462" i="2" s="1"/>
  <c r="C463" i="2"/>
  <c r="F463" i="2" s="1"/>
  <c r="C464" i="2"/>
  <c r="F464" i="2" s="1"/>
  <c r="C465" i="2"/>
  <c r="F465" i="2" s="1"/>
  <c r="C466" i="2"/>
  <c r="F466" i="2" s="1"/>
  <c r="C467" i="2"/>
  <c r="F467" i="2" s="1"/>
  <c r="C468" i="2"/>
  <c r="F468" i="2" s="1"/>
  <c r="C469" i="2"/>
  <c r="F469" i="2" s="1"/>
  <c r="C470" i="2"/>
  <c r="F470" i="2" s="1"/>
  <c r="C471" i="2"/>
  <c r="F471" i="2" s="1"/>
  <c r="C472" i="2"/>
  <c r="F472" i="2" s="1"/>
  <c r="C473" i="2"/>
  <c r="F473" i="2" s="1"/>
  <c r="C474" i="2"/>
  <c r="F474" i="2" s="1"/>
  <c r="C475" i="2"/>
  <c r="F475" i="2" s="1"/>
  <c r="C476" i="2"/>
  <c r="F476" i="2" s="1"/>
  <c r="C477" i="2"/>
  <c r="F477" i="2" s="1"/>
  <c r="C478" i="2"/>
  <c r="F478" i="2" s="1"/>
  <c r="C479" i="2"/>
  <c r="F479" i="2" s="1"/>
  <c r="C480" i="2"/>
  <c r="F480" i="2" s="1"/>
  <c r="C481" i="2"/>
  <c r="F481" i="2" s="1"/>
  <c r="C482" i="2"/>
  <c r="F482" i="2" s="1"/>
  <c r="C483" i="2"/>
  <c r="F483" i="2" s="1"/>
  <c r="C484" i="2"/>
  <c r="F484" i="2" s="1"/>
  <c r="C485" i="2"/>
  <c r="F485" i="2" s="1"/>
  <c r="C486" i="2"/>
  <c r="F486" i="2" s="1"/>
  <c r="C487" i="2"/>
  <c r="F487" i="2" s="1"/>
  <c r="C488" i="2"/>
  <c r="F488" i="2" s="1"/>
  <c r="C489" i="2"/>
  <c r="F489" i="2" s="1"/>
  <c r="C490" i="2"/>
  <c r="F490" i="2" s="1"/>
  <c r="C491" i="2"/>
  <c r="F491" i="2" s="1"/>
  <c r="C492" i="2"/>
  <c r="F492" i="2" s="1"/>
  <c r="C493" i="2"/>
  <c r="F493" i="2" s="1"/>
  <c r="C494" i="2"/>
  <c r="F494" i="2" s="1"/>
  <c r="C495" i="2"/>
  <c r="F495" i="2" s="1"/>
  <c r="C496" i="2"/>
  <c r="F496" i="2" s="1"/>
  <c r="C497" i="2"/>
  <c r="F497" i="2" s="1"/>
  <c r="C498" i="2"/>
  <c r="F498" i="2" s="1"/>
  <c r="C499" i="2"/>
  <c r="F499" i="2" s="1"/>
  <c r="C500" i="2"/>
  <c r="F500" i="2" s="1"/>
  <c r="C501" i="2"/>
  <c r="F501" i="2" s="1"/>
  <c r="C502" i="2"/>
  <c r="F502" i="2" s="1"/>
  <c r="C503" i="2"/>
  <c r="F503" i="2" s="1"/>
  <c r="C504" i="2"/>
  <c r="F504" i="2" s="1"/>
  <c r="C505" i="2"/>
  <c r="F505" i="2" s="1"/>
  <c r="C506" i="2"/>
  <c r="F506" i="2" s="1"/>
  <c r="C507" i="2"/>
  <c r="F507" i="2" s="1"/>
  <c r="C508" i="2"/>
  <c r="F508" i="2" s="1"/>
  <c r="C509" i="2"/>
  <c r="F509" i="2" s="1"/>
  <c r="C510" i="2"/>
  <c r="F510" i="2" s="1"/>
  <c r="C511" i="2"/>
  <c r="F511" i="2" s="1"/>
  <c r="C512" i="2"/>
  <c r="F512" i="2" s="1"/>
  <c r="C513" i="2"/>
  <c r="F513" i="2" s="1"/>
  <c r="C514" i="2"/>
  <c r="F514" i="2" s="1"/>
  <c r="C515" i="2"/>
  <c r="F515" i="2" s="1"/>
  <c r="C516" i="2"/>
  <c r="F516" i="2" s="1"/>
  <c r="C517" i="2"/>
  <c r="F517" i="2" s="1"/>
  <c r="C518" i="2"/>
  <c r="F518" i="2" s="1"/>
  <c r="C519" i="2"/>
  <c r="F519" i="2" s="1"/>
  <c r="C520" i="2"/>
  <c r="F520" i="2" s="1"/>
  <c r="C521" i="2"/>
  <c r="F521" i="2" s="1"/>
  <c r="C522" i="2"/>
  <c r="F522" i="2" s="1"/>
  <c r="C523" i="2"/>
  <c r="F523" i="2" s="1"/>
  <c r="C524" i="2"/>
  <c r="F524" i="2" s="1"/>
  <c r="C525" i="2"/>
  <c r="F525" i="2" s="1"/>
  <c r="C526" i="2"/>
  <c r="F526" i="2" s="1"/>
  <c r="C527" i="2"/>
  <c r="F527" i="2" s="1"/>
  <c r="C528" i="2"/>
  <c r="F528" i="2" s="1"/>
  <c r="C529" i="2"/>
  <c r="F529" i="2" s="1"/>
  <c r="C530" i="2"/>
  <c r="F530" i="2" s="1"/>
  <c r="C531" i="2"/>
  <c r="F531" i="2" s="1"/>
  <c r="C532" i="2"/>
  <c r="F532" i="2" s="1"/>
  <c r="C533" i="2"/>
  <c r="F533" i="2" s="1"/>
  <c r="C534" i="2"/>
  <c r="F534" i="2" s="1"/>
  <c r="C535" i="2"/>
  <c r="F535" i="2" s="1"/>
  <c r="C536" i="2"/>
  <c r="F536" i="2" s="1"/>
  <c r="C537" i="2"/>
  <c r="F537" i="2" s="1"/>
  <c r="C538" i="2"/>
  <c r="F538" i="2" s="1"/>
  <c r="C539" i="2"/>
  <c r="F539" i="2" s="1"/>
  <c r="C540" i="2"/>
  <c r="F540" i="2" s="1"/>
  <c r="C541" i="2"/>
  <c r="F541" i="2" s="1"/>
  <c r="C542" i="2"/>
  <c r="F542" i="2" s="1"/>
  <c r="C543" i="2"/>
  <c r="F543" i="2" s="1"/>
  <c r="C544" i="2"/>
  <c r="F544" i="2" s="1"/>
  <c r="C545" i="2"/>
  <c r="F545" i="2" s="1"/>
  <c r="C546" i="2"/>
  <c r="F546" i="2" s="1"/>
  <c r="C547" i="2"/>
  <c r="F547" i="2" s="1"/>
  <c r="C548" i="2"/>
  <c r="F548" i="2" s="1"/>
  <c r="C549" i="2"/>
  <c r="F549" i="2" s="1"/>
  <c r="C550" i="2"/>
  <c r="F550" i="2" s="1"/>
  <c r="C551" i="2"/>
  <c r="F551" i="2" s="1"/>
  <c r="C552" i="2"/>
  <c r="F552" i="2" s="1"/>
  <c r="C553" i="2"/>
  <c r="F553" i="2" s="1"/>
  <c r="C554" i="2"/>
  <c r="F554" i="2" s="1"/>
  <c r="C555" i="2"/>
  <c r="F555" i="2" s="1"/>
  <c r="C556" i="2"/>
  <c r="F556" i="2" s="1"/>
  <c r="C557" i="2"/>
  <c r="F557" i="2" s="1"/>
  <c r="C558" i="2"/>
  <c r="F558" i="2" s="1"/>
  <c r="C559" i="2"/>
  <c r="F559" i="2" s="1"/>
  <c r="C560" i="2"/>
  <c r="F560" i="2" s="1"/>
  <c r="C561" i="2"/>
  <c r="F561" i="2" s="1"/>
  <c r="C562" i="2"/>
  <c r="F562" i="2" s="1"/>
  <c r="C563" i="2"/>
  <c r="F563" i="2" s="1"/>
  <c r="C564" i="2"/>
  <c r="F564" i="2" s="1"/>
  <c r="C565" i="2"/>
  <c r="F565" i="2" s="1"/>
  <c r="C566" i="2"/>
  <c r="F566" i="2" s="1"/>
  <c r="C567" i="2"/>
  <c r="F567" i="2" s="1"/>
  <c r="C568" i="2"/>
  <c r="F568" i="2" s="1"/>
  <c r="C569" i="2"/>
  <c r="F569" i="2" s="1"/>
  <c r="C570" i="2"/>
  <c r="F570" i="2" s="1"/>
  <c r="C571" i="2"/>
  <c r="F571" i="2" s="1"/>
  <c r="C572" i="2"/>
  <c r="F572" i="2" s="1"/>
  <c r="C573" i="2"/>
  <c r="F573" i="2" s="1"/>
  <c r="C574" i="2"/>
  <c r="F574" i="2" s="1"/>
  <c r="C575" i="2"/>
  <c r="F575" i="2" s="1"/>
  <c r="C576" i="2"/>
  <c r="F576" i="2" s="1"/>
  <c r="C577" i="2"/>
  <c r="F577" i="2" s="1"/>
  <c r="C578" i="2"/>
  <c r="F578" i="2" s="1"/>
  <c r="C579" i="2"/>
  <c r="F579" i="2" s="1"/>
  <c r="C580" i="2"/>
  <c r="F580" i="2" s="1"/>
  <c r="C581" i="2"/>
  <c r="F581" i="2" s="1"/>
  <c r="C582" i="2"/>
  <c r="F582" i="2" s="1"/>
  <c r="C583" i="2"/>
  <c r="F583" i="2" s="1"/>
  <c r="C584" i="2"/>
  <c r="F584" i="2" s="1"/>
  <c r="C585" i="2"/>
  <c r="F585" i="2" s="1"/>
  <c r="C586" i="2"/>
  <c r="F586" i="2" s="1"/>
  <c r="C587" i="2"/>
  <c r="F587" i="2" s="1"/>
  <c r="C588" i="2"/>
  <c r="F588" i="2" s="1"/>
  <c r="C589" i="2"/>
  <c r="F589" i="2" s="1"/>
  <c r="C590" i="2"/>
  <c r="F590" i="2" s="1"/>
  <c r="C591" i="2"/>
  <c r="F591" i="2" s="1"/>
  <c r="C592" i="2"/>
  <c r="F592" i="2" s="1"/>
  <c r="C593" i="2"/>
  <c r="F593" i="2" s="1"/>
  <c r="C594" i="2"/>
  <c r="F594" i="2" s="1"/>
  <c r="C595" i="2"/>
  <c r="F595" i="2" s="1"/>
  <c r="C596" i="2"/>
  <c r="F596" i="2" s="1"/>
  <c r="C597" i="2"/>
  <c r="F597" i="2" s="1"/>
  <c r="C598" i="2"/>
  <c r="F598" i="2" s="1"/>
  <c r="C599" i="2"/>
  <c r="F599" i="2" s="1"/>
  <c r="C600" i="2"/>
  <c r="F600" i="2" s="1"/>
  <c r="C601" i="2"/>
  <c r="F601" i="2" s="1"/>
  <c r="C602" i="2"/>
  <c r="F602" i="2" s="1"/>
  <c r="C603" i="2"/>
  <c r="F603" i="2" s="1"/>
  <c r="C604" i="2"/>
  <c r="F604" i="2" s="1"/>
  <c r="C605" i="2"/>
  <c r="F605" i="2" s="1"/>
  <c r="C606" i="2"/>
  <c r="F606" i="2" s="1"/>
  <c r="C607" i="2"/>
  <c r="F607" i="2" s="1"/>
  <c r="C608" i="2"/>
  <c r="F608" i="2" s="1"/>
  <c r="C609" i="2"/>
  <c r="F609" i="2" s="1"/>
  <c r="C610" i="2"/>
  <c r="F610" i="2" s="1"/>
  <c r="C611" i="2"/>
  <c r="F611" i="2" s="1"/>
  <c r="C612" i="2"/>
  <c r="F612" i="2" s="1"/>
  <c r="C613" i="2"/>
  <c r="F613" i="2" s="1"/>
  <c r="C614" i="2"/>
  <c r="F614" i="2" s="1"/>
  <c r="C615" i="2"/>
  <c r="F615" i="2" s="1"/>
  <c r="C616" i="2"/>
  <c r="F616" i="2" s="1"/>
  <c r="C617" i="2"/>
  <c r="F617" i="2" s="1"/>
  <c r="C618" i="2"/>
  <c r="F618" i="2" s="1"/>
  <c r="C619" i="2"/>
  <c r="F619" i="2" s="1"/>
  <c r="C620" i="2"/>
  <c r="F620" i="2" s="1"/>
  <c r="C621" i="2"/>
  <c r="F621" i="2" s="1"/>
  <c r="C622" i="2"/>
  <c r="F622" i="2" s="1"/>
  <c r="C623" i="2"/>
  <c r="F623" i="2" s="1"/>
  <c r="C624" i="2"/>
  <c r="F624" i="2" s="1"/>
  <c r="C625" i="2"/>
  <c r="F625" i="2" s="1"/>
  <c r="C626" i="2"/>
  <c r="F626" i="2" s="1"/>
  <c r="C627" i="2"/>
  <c r="F627" i="2" s="1"/>
  <c r="C628" i="2"/>
  <c r="F628" i="2" s="1"/>
  <c r="C629" i="2"/>
  <c r="F629" i="2" s="1"/>
  <c r="C630" i="2"/>
  <c r="F630" i="2" s="1"/>
  <c r="C631" i="2"/>
  <c r="F631" i="2" s="1"/>
  <c r="C632" i="2"/>
  <c r="F632" i="2" s="1"/>
  <c r="C633" i="2"/>
  <c r="F633" i="2" s="1"/>
  <c r="C634" i="2"/>
  <c r="F634" i="2" s="1"/>
  <c r="C635" i="2"/>
  <c r="F635" i="2" s="1"/>
  <c r="C636" i="2"/>
  <c r="F636" i="2" s="1"/>
  <c r="C637" i="2"/>
  <c r="F637" i="2" s="1"/>
  <c r="C638" i="2"/>
  <c r="F638" i="2" s="1"/>
  <c r="C639" i="2"/>
  <c r="F639" i="2" s="1"/>
  <c r="C640" i="2"/>
  <c r="F640" i="2" s="1"/>
  <c r="C641" i="2"/>
  <c r="F641" i="2" s="1"/>
  <c r="C642" i="2"/>
  <c r="F642" i="2" s="1"/>
  <c r="C643" i="2"/>
  <c r="F643" i="2" s="1"/>
  <c r="C644" i="2"/>
  <c r="F644" i="2" s="1"/>
  <c r="C645" i="2"/>
  <c r="F645" i="2" s="1"/>
  <c r="C646" i="2"/>
  <c r="F646" i="2" s="1"/>
  <c r="C647" i="2"/>
  <c r="F647" i="2" s="1"/>
  <c r="C648" i="2"/>
  <c r="F648" i="2" s="1"/>
  <c r="C649" i="2"/>
  <c r="F649" i="2" s="1"/>
  <c r="C650" i="2"/>
  <c r="F650" i="2" s="1"/>
  <c r="C651" i="2"/>
  <c r="F651" i="2" s="1"/>
  <c r="C652" i="2"/>
  <c r="F652" i="2" s="1"/>
  <c r="C653" i="2"/>
  <c r="F653" i="2" s="1"/>
  <c r="C654" i="2"/>
  <c r="F654" i="2" s="1"/>
  <c r="C655" i="2"/>
  <c r="F655" i="2" s="1"/>
  <c r="C656" i="2"/>
  <c r="F656" i="2" s="1"/>
  <c r="C657" i="2"/>
  <c r="F657" i="2" s="1"/>
  <c r="C658" i="2"/>
  <c r="F658" i="2" s="1"/>
  <c r="C659" i="2"/>
  <c r="F659" i="2" s="1"/>
  <c r="C660" i="2"/>
  <c r="F660" i="2" s="1"/>
  <c r="C661" i="2"/>
  <c r="F661" i="2" s="1"/>
  <c r="C662" i="2"/>
  <c r="F662" i="2" s="1"/>
  <c r="C663" i="2"/>
  <c r="F663" i="2" s="1"/>
  <c r="C664" i="2"/>
  <c r="F664" i="2" s="1"/>
  <c r="C665" i="2"/>
  <c r="F665" i="2" s="1"/>
  <c r="C666" i="2"/>
  <c r="F666" i="2" s="1"/>
  <c r="C667" i="2"/>
  <c r="F667" i="2" s="1"/>
  <c r="C668" i="2"/>
  <c r="F668" i="2" s="1"/>
  <c r="C669" i="2"/>
  <c r="F669" i="2" s="1"/>
  <c r="C670" i="2"/>
  <c r="F670" i="2" s="1"/>
  <c r="C671" i="2"/>
  <c r="F671" i="2" s="1"/>
  <c r="C672" i="2"/>
  <c r="F672" i="2" s="1"/>
  <c r="C673" i="2"/>
  <c r="F673" i="2" s="1"/>
  <c r="C674" i="2"/>
  <c r="F674" i="2" s="1"/>
  <c r="C675" i="2"/>
  <c r="F675" i="2" s="1"/>
  <c r="C676" i="2"/>
  <c r="F676" i="2" s="1"/>
  <c r="C677" i="2"/>
  <c r="F677" i="2" s="1"/>
  <c r="C678" i="2"/>
  <c r="F678" i="2" s="1"/>
  <c r="C679" i="2"/>
  <c r="F679" i="2" s="1"/>
  <c r="C680" i="2"/>
  <c r="F680" i="2" s="1"/>
  <c r="C681" i="2"/>
  <c r="F681" i="2" s="1"/>
  <c r="C682" i="2"/>
  <c r="F682" i="2" s="1"/>
  <c r="C683" i="2"/>
  <c r="F683" i="2" s="1"/>
  <c r="C684" i="2"/>
  <c r="F684" i="2" s="1"/>
  <c r="C685" i="2"/>
  <c r="F685" i="2" s="1"/>
  <c r="C686" i="2"/>
  <c r="F686" i="2" s="1"/>
  <c r="C687" i="2"/>
  <c r="F687" i="2" s="1"/>
  <c r="C688" i="2"/>
  <c r="F688" i="2" s="1"/>
  <c r="C689" i="2"/>
  <c r="F689" i="2" s="1"/>
  <c r="C690" i="2"/>
  <c r="F690" i="2" s="1"/>
  <c r="C691" i="2"/>
  <c r="F691" i="2" s="1"/>
  <c r="C692" i="2"/>
  <c r="F692" i="2" s="1"/>
  <c r="C693" i="2"/>
  <c r="F693" i="2" s="1"/>
  <c r="C694" i="2"/>
  <c r="F694" i="2" s="1"/>
  <c r="C695" i="2"/>
  <c r="F695" i="2" s="1"/>
  <c r="C696" i="2"/>
  <c r="F696" i="2" s="1"/>
  <c r="C697" i="2"/>
  <c r="F697" i="2" s="1"/>
  <c r="C698" i="2"/>
  <c r="F698" i="2" s="1"/>
  <c r="C699" i="2"/>
  <c r="F699" i="2" s="1"/>
  <c r="C700" i="2"/>
  <c r="F700" i="2" s="1"/>
  <c r="C701" i="2"/>
  <c r="F701" i="2" s="1"/>
  <c r="C702" i="2"/>
  <c r="F702" i="2" s="1"/>
  <c r="C703" i="2"/>
  <c r="F703" i="2" s="1"/>
  <c r="C704" i="2"/>
  <c r="F704" i="2" s="1"/>
  <c r="C705" i="2"/>
  <c r="F705" i="2" s="1"/>
  <c r="C706" i="2"/>
  <c r="F706" i="2" s="1"/>
  <c r="C707" i="2"/>
  <c r="F707" i="2" s="1"/>
  <c r="C708" i="2"/>
  <c r="F708" i="2" s="1"/>
  <c r="C709" i="2"/>
  <c r="F709" i="2" s="1"/>
  <c r="C710" i="2"/>
  <c r="F710" i="2" s="1"/>
  <c r="C711" i="2"/>
  <c r="F711" i="2" s="1"/>
  <c r="C712" i="2"/>
  <c r="F712" i="2" s="1"/>
  <c r="C713" i="2"/>
  <c r="F713" i="2" s="1"/>
  <c r="C714" i="2"/>
  <c r="F714" i="2" s="1"/>
  <c r="C715" i="2"/>
  <c r="F715" i="2" s="1"/>
  <c r="C716" i="2"/>
  <c r="F716" i="2" s="1"/>
  <c r="C717" i="2"/>
  <c r="F717" i="2" s="1"/>
  <c r="C718" i="2"/>
  <c r="F718" i="2" s="1"/>
  <c r="C719" i="2"/>
  <c r="F719" i="2" s="1"/>
  <c r="C720" i="2"/>
  <c r="F720" i="2" s="1"/>
  <c r="C721" i="2"/>
  <c r="F721" i="2" s="1"/>
  <c r="C722" i="2"/>
  <c r="F722" i="2" s="1"/>
  <c r="C723" i="2"/>
  <c r="F723" i="2" s="1"/>
  <c r="C724" i="2"/>
  <c r="F724" i="2" s="1"/>
  <c r="C725" i="2"/>
  <c r="F725" i="2" s="1"/>
  <c r="C726" i="2"/>
  <c r="F726" i="2" s="1"/>
  <c r="C727" i="2"/>
  <c r="F727" i="2" s="1"/>
  <c r="C728" i="2"/>
  <c r="F728" i="2" s="1"/>
  <c r="C729" i="2"/>
  <c r="F729" i="2" s="1"/>
  <c r="C730" i="2"/>
  <c r="F730" i="2" s="1"/>
  <c r="C731" i="2"/>
  <c r="F731" i="2" s="1"/>
  <c r="C732" i="2"/>
  <c r="F732" i="2" s="1"/>
  <c r="C733" i="2"/>
  <c r="F733" i="2" s="1"/>
  <c r="C734" i="2"/>
  <c r="F734" i="2" s="1"/>
  <c r="C735" i="2"/>
  <c r="F735" i="2" s="1"/>
  <c r="C736" i="2"/>
  <c r="F736" i="2" s="1"/>
  <c r="C737" i="2"/>
  <c r="F737" i="2" s="1"/>
  <c r="C738" i="2"/>
  <c r="F738" i="2" s="1"/>
  <c r="C739" i="2"/>
  <c r="F739" i="2" s="1"/>
  <c r="C740" i="2"/>
  <c r="F740" i="2" s="1"/>
  <c r="C741" i="2"/>
  <c r="F741" i="2" s="1"/>
  <c r="C742" i="2"/>
  <c r="F742" i="2" s="1"/>
  <c r="C743" i="2"/>
  <c r="F743" i="2" s="1"/>
  <c r="C744" i="2"/>
  <c r="F744" i="2" s="1"/>
  <c r="C745" i="2"/>
  <c r="F745" i="2" s="1"/>
  <c r="C746" i="2"/>
  <c r="F746" i="2" s="1"/>
  <c r="C747" i="2"/>
  <c r="F747" i="2" s="1"/>
  <c r="C748" i="2"/>
  <c r="F748" i="2" s="1"/>
  <c r="C749" i="2"/>
  <c r="F749" i="2" s="1"/>
  <c r="C750" i="2"/>
  <c r="F750" i="2" s="1"/>
  <c r="C751" i="2"/>
  <c r="F751" i="2" s="1"/>
  <c r="C752" i="2"/>
  <c r="F752" i="2" s="1"/>
  <c r="C753" i="2"/>
  <c r="F753" i="2" s="1"/>
  <c r="C754" i="2"/>
  <c r="F754" i="2" s="1"/>
  <c r="C755" i="2"/>
  <c r="F755" i="2" s="1"/>
  <c r="C756" i="2"/>
  <c r="F756" i="2" s="1"/>
  <c r="C757" i="2"/>
  <c r="F757" i="2" s="1"/>
  <c r="C758" i="2"/>
  <c r="F758" i="2" s="1"/>
  <c r="C759" i="2"/>
  <c r="F759" i="2" s="1"/>
  <c r="C760" i="2"/>
  <c r="F760" i="2" s="1"/>
  <c r="C761" i="2"/>
  <c r="F761" i="2" s="1"/>
  <c r="C762" i="2"/>
  <c r="F762" i="2" s="1"/>
  <c r="C763" i="2"/>
  <c r="F763" i="2" s="1"/>
  <c r="C764" i="2"/>
  <c r="F764" i="2" s="1"/>
  <c r="C765" i="2"/>
  <c r="F765" i="2" s="1"/>
  <c r="C766" i="2"/>
  <c r="F766" i="2" s="1"/>
  <c r="C767" i="2"/>
  <c r="F767" i="2" s="1"/>
  <c r="C768" i="2"/>
  <c r="F768" i="2" s="1"/>
  <c r="C769" i="2"/>
  <c r="F769" i="2" s="1"/>
  <c r="C770" i="2"/>
  <c r="F770" i="2" s="1"/>
  <c r="C771" i="2"/>
  <c r="F771" i="2" s="1"/>
  <c r="C772" i="2"/>
  <c r="F772" i="2" s="1"/>
  <c r="C773" i="2"/>
  <c r="F773" i="2" s="1"/>
  <c r="C774" i="2"/>
  <c r="F774" i="2" s="1"/>
  <c r="C775" i="2"/>
  <c r="F775" i="2" s="1"/>
  <c r="C776" i="2"/>
  <c r="F776" i="2" s="1"/>
  <c r="C777" i="2"/>
  <c r="F777" i="2" s="1"/>
  <c r="C778" i="2"/>
  <c r="F778" i="2" s="1"/>
  <c r="C779" i="2"/>
  <c r="F779" i="2" s="1"/>
  <c r="C780" i="2"/>
  <c r="F780" i="2" s="1"/>
  <c r="C781" i="2"/>
  <c r="F781" i="2" s="1"/>
  <c r="C782" i="2"/>
  <c r="F782" i="2" s="1"/>
  <c r="C783" i="2"/>
  <c r="F783" i="2" s="1"/>
  <c r="C784" i="2"/>
  <c r="F784" i="2" s="1"/>
  <c r="C785" i="2"/>
  <c r="F785" i="2" s="1"/>
  <c r="C786" i="2"/>
  <c r="F786" i="2" s="1"/>
  <c r="C787" i="2"/>
  <c r="F787" i="2" s="1"/>
  <c r="C788" i="2"/>
  <c r="F788" i="2" s="1"/>
  <c r="C789" i="2"/>
  <c r="F789" i="2" s="1"/>
  <c r="C790" i="2"/>
  <c r="F790" i="2" s="1"/>
  <c r="C791" i="2"/>
  <c r="F791" i="2" s="1"/>
  <c r="C792" i="2"/>
  <c r="F792" i="2" s="1"/>
  <c r="C793" i="2"/>
  <c r="F793" i="2" s="1"/>
  <c r="C794" i="2"/>
  <c r="F794" i="2" s="1"/>
  <c r="C795" i="2"/>
  <c r="F795" i="2" s="1"/>
  <c r="C796" i="2"/>
  <c r="F796" i="2" s="1"/>
  <c r="C797" i="2"/>
  <c r="F797" i="2" s="1"/>
  <c r="C798" i="2"/>
  <c r="F798" i="2" s="1"/>
  <c r="C799" i="2"/>
  <c r="F799" i="2" s="1"/>
  <c r="C800" i="2"/>
  <c r="F800" i="2" s="1"/>
  <c r="C801" i="2"/>
  <c r="F801" i="2" s="1"/>
  <c r="C802" i="2"/>
  <c r="F802" i="2" s="1"/>
  <c r="C803" i="2"/>
  <c r="F803" i="2" s="1"/>
  <c r="C804" i="2"/>
  <c r="F804" i="2" s="1"/>
  <c r="C805" i="2"/>
  <c r="F805" i="2" s="1"/>
  <c r="C806" i="2"/>
  <c r="F806" i="2" s="1"/>
  <c r="C807" i="2"/>
  <c r="F807" i="2" s="1"/>
  <c r="C808" i="2"/>
  <c r="F808" i="2" s="1"/>
  <c r="C809" i="2"/>
  <c r="F809" i="2" s="1"/>
  <c r="C810" i="2"/>
  <c r="F810" i="2" s="1"/>
  <c r="C811" i="2"/>
  <c r="F811" i="2" s="1"/>
  <c r="C812" i="2"/>
  <c r="F812" i="2" s="1"/>
  <c r="C813" i="2"/>
  <c r="F813" i="2" s="1"/>
  <c r="C814" i="2"/>
  <c r="F814" i="2" s="1"/>
  <c r="C815" i="2"/>
  <c r="F815" i="2" s="1"/>
  <c r="C816" i="2"/>
  <c r="F816" i="2" s="1"/>
  <c r="C817" i="2"/>
  <c r="F817" i="2" s="1"/>
  <c r="C818" i="2"/>
  <c r="F818" i="2" s="1"/>
  <c r="C819" i="2"/>
  <c r="F819" i="2" s="1"/>
  <c r="C820" i="2"/>
  <c r="F820" i="2" s="1"/>
  <c r="C821" i="2"/>
  <c r="F821" i="2" s="1"/>
  <c r="C822" i="2"/>
  <c r="F822" i="2" s="1"/>
  <c r="C823" i="2"/>
  <c r="F823" i="2" s="1"/>
  <c r="C824" i="2"/>
  <c r="F824" i="2" s="1"/>
  <c r="C825" i="2"/>
  <c r="F825" i="2" s="1"/>
  <c r="C826" i="2"/>
  <c r="F826" i="2" s="1"/>
  <c r="C827" i="2"/>
  <c r="F827" i="2" s="1"/>
  <c r="C828" i="2"/>
  <c r="F828" i="2" s="1"/>
  <c r="C829" i="2"/>
  <c r="F829" i="2" s="1"/>
  <c r="C830" i="2"/>
  <c r="F830" i="2" s="1"/>
  <c r="C831" i="2"/>
  <c r="F831" i="2" s="1"/>
  <c r="C832" i="2"/>
  <c r="F832" i="2" s="1"/>
  <c r="C833" i="2"/>
  <c r="F833" i="2" s="1"/>
  <c r="C834" i="2"/>
  <c r="F834" i="2" s="1"/>
  <c r="C835" i="2"/>
  <c r="F835" i="2" s="1"/>
  <c r="C836" i="2"/>
  <c r="F836" i="2" s="1"/>
  <c r="C837" i="2"/>
  <c r="F837" i="2" s="1"/>
  <c r="C838" i="2"/>
  <c r="F838" i="2" s="1"/>
  <c r="C839" i="2"/>
  <c r="F839" i="2" s="1"/>
  <c r="C840" i="2"/>
  <c r="F840" i="2" s="1"/>
  <c r="C841" i="2"/>
  <c r="F841" i="2" s="1"/>
  <c r="C842" i="2"/>
  <c r="F842" i="2" s="1"/>
  <c r="C843" i="2"/>
  <c r="F843" i="2" s="1"/>
  <c r="C844" i="2"/>
  <c r="F844" i="2" s="1"/>
  <c r="C845" i="2"/>
  <c r="F845" i="2" s="1"/>
  <c r="C846" i="2"/>
  <c r="F846" i="2" s="1"/>
  <c r="C847" i="2"/>
  <c r="F847" i="2" s="1"/>
  <c r="C848" i="2"/>
  <c r="F848" i="2" s="1"/>
  <c r="C849" i="2"/>
  <c r="F849" i="2" s="1"/>
  <c r="C850" i="2"/>
  <c r="F850" i="2" s="1"/>
  <c r="C851" i="2"/>
  <c r="F851" i="2" s="1"/>
  <c r="C852" i="2"/>
  <c r="F852" i="2" s="1"/>
  <c r="C853" i="2"/>
  <c r="F853" i="2" s="1"/>
  <c r="C854" i="2"/>
  <c r="F854" i="2" s="1"/>
  <c r="C855" i="2"/>
  <c r="F855" i="2" s="1"/>
  <c r="C856" i="2"/>
  <c r="F856" i="2" s="1"/>
  <c r="C857" i="2"/>
  <c r="F857" i="2" s="1"/>
  <c r="C858" i="2"/>
  <c r="C859" i="2"/>
  <c r="F859" i="2" s="1"/>
  <c r="C860" i="2"/>
  <c r="F860" i="2" s="1"/>
  <c r="C861" i="2"/>
  <c r="F861" i="2" s="1"/>
  <c r="C862" i="2"/>
  <c r="F862" i="2" s="1"/>
  <c r="C863" i="2"/>
  <c r="F863" i="2" s="1"/>
  <c r="C864" i="2"/>
  <c r="F864" i="2" s="1"/>
  <c r="C865" i="2"/>
  <c r="F865" i="2" s="1"/>
  <c r="C866" i="2"/>
  <c r="F866" i="2" s="1"/>
  <c r="C867" i="2"/>
  <c r="F867" i="2" s="1"/>
  <c r="C868" i="2"/>
  <c r="F868" i="2" s="1"/>
  <c r="C869" i="2"/>
  <c r="F869" i="2" s="1"/>
  <c r="C870" i="2"/>
  <c r="C871" i="2"/>
  <c r="F871" i="2" s="1"/>
  <c r="C872" i="2"/>
  <c r="F872" i="2" s="1"/>
  <c r="C873" i="2"/>
  <c r="F873" i="2" s="1"/>
  <c r="C874" i="2"/>
  <c r="F874" i="2" s="1"/>
  <c r="C875" i="2"/>
  <c r="F875" i="2" s="1"/>
  <c r="C876" i="2"/>
  <c r="F876" i="2" s="1"/>
  <c r="C877" i="2"/>
  <c r="F877" i="2" s="1"/>
  <c r="C878" i="2"/>
  <c r="F878" i="2" s="1"/>
  <c r="C879" i="2"/>
  <c r="F879" i="2" s="1"/>
  <c r="C880" i="2"/>
  <c r="F880" i="2" s="1"/>
  <c r="C881" i="2"/>
  <c r="F881" i="2" s="1"/>
  <c r="C882" i="2"/>
  <c r="C883" i="2"/>
  <c r="F883" i="2" s="1"/>
  <c r="C884" i="2"/>
  <c r="F884" i="2" s="1"/>
  <c r="C885" i="2"/>
  <c r="F885" i="2" s="1"/>
  <c r="C886" i="2"/>
  <c r="F886" i="2" s="1"/>
  <c r="C887" i="2"/>
  <c r="F887" i="2" s="1"/>
  <c r="C888" i="2"/>
  <c r="F888" i="2" s="1"/>
  <c r="C889" i="2"/>
  <c r="F889" i="2" s="1"/>
  <c r="C890" i="2"/>
  <c r="F890" i="2" s="1"/>
  <c r="C891" i="2"/>
  <c r="F891" i="2" s="1"/>
  <c r="C892" i="2"/>
  <c r="F892" i="2" s="1"/>
  <c r="C893" i="2"/>
  <c r="F893" i="2" s="1"/>
  <c r="C894" i="2"/>
  <c r="C895" i="2"/>
  <c r="F895" i="2" s="1"/>
  <c r="C896" i="2"/>
  <c r="F896" i="2" s="1"/>
  <c r="C897" i="2"/>
  <c r="F897" i="2" s="1"/>
  <c r="C898" i="2"/>
  <c r="F898" i="2" s="1"/>
  <c r="C899" i="2"/>
  <c r="F899" i="2" s="1"/>
  <c r="C900" i="2"/>
  <c r="F900" i="2" s="1"/>
  <c r="C901" i="2"/>
  <c r="F901" i="2" s="1"/>
  <c r="C902" i="2"/>
  <c r="F902" i="2" s="1"/>
  <c r="C903" i="2"/>
  <c r="F903" i="2" s="1"/>
  <c r="C904" i="2"/>
  <c r="F904" i="2" s="1"/>
  <c r="C905" i="2"/>
  <c r="F905" i="2" s="1"/>
  <c r="C906" i="2"/>
  <c r="C907" i="2"/>
  <c r="F907" i="2" s="1"/>
  <c r="C908" i="2"/>
  <c r="F908" i="2" s="1"/>
  <c r="C909" i="2"/>
  <c r="F909" i="2" s="1"/>
  <c r="C910" i="2"/>
  <c r="F910" i="2" s="1"/>
  <c r="C911" i="2"/>
  <c r="F911" i="2" s="1"/>
  <c r="C912" i="2"/>
  <c r="F912" i="2" s="1"/>
  <c r="C913" i="2"/>
  <c r="F913" i="2" s="1"/>
  <c r="C914" i="2"/>
  <c r="F914" i="2" s="1"/>
  <c r="C915" i="2"/>
  <c r="F915" i="2" s="1"/>
  <c r="C916" i="2"/>
  <c r="F916" i="2" s="1"/>
  <c r="C917" i="2"/>
  <c r="F917" i="2" s="1"/>
  <c r="C918" i="2"/>
  <c r="C919" i="2"/>
  <c r="F919" i="2" s="1"/>
  <c r="C920" i="2"/>
  <c r="F920" i="2" s="1"/>
  <c r="C921" i="2"/>
  <c r="F921" i="2" s="1"/>
  <c r="C922" i="2"/>
  <c r="F922" i="2" s="1"/>
  <c r="C923" i="2"/>
  <c r="F923" i="2" s="1"/>
  <c r="C924" i="2"/>
  <c r="F924" i="2" s="1"/>
  <c r="C925" i="2"/>
  <c r="F925" i="2" s="1"/>
  <c r="C926" i="2"/>
  <c r="F926" i="2" s="1"/>
  <c r="C927" i="2"/>
  <c r="F927" i="2" s="1"/>
  <c r="C928" i="2"/>
  <c r="F928" i="2" s="1"/>
  <c r="C929" i="2"/>
  <c r="F929" i="2" s="1"/>
  <c r="C930" i="2"/>
  <c r="C931" i="2"/>
  <c r="F931" i="2" s="1"/>
  <c r="C932" i="2"/>
  <c r="F932" i="2" s="1"/>
  <c r="C933" i="2"/>
  <c r="F933" i="2" s="1"/>
  <c r="C934" i="2"/>
  <c r="F934" i="2" s="1"/>
  <c r="C935" i="2"/>
  <c r="F935" i="2" s="1"/>
  <c r="C936" i="2"/>
  <c r="F936" i="2" s="1"/>
  <c r="C937" i="2"/>
  <c r="F937" i="2" s="1"/>
  <c r="C938" i="2"/>
  <c r="F938" i="2" s="1"/>
  <c r="C939" i="2"/>
  <c r="F939" i="2" s="1"/>
  <c r="C940" i="2"/>
  <c r="F940" i="2" s="1"/>
  <c r="C941" i="2"/>
  <c r="F941" i="2" s="1"/>
  <c r="C942" i="2"/>
  <c r="C943" i="2"/>
  <c r="F943" i="2" s="1"/>
  <c r="C944" i="2"/>
  <c r="F944" i="2" s="1"/>
  <c r="C945" i="2"/>
  <c r="F945" i="2" s="1"/>
  <c r="C946" i="2"/>
  <c r="F946" i="2" s="1"/>
  <c r="C947" i="2"/>
  <c r="F947" i="2" s="1"/>
  <c r="C948" i="2"/>
  <c r="F948" i="2" s="1"/>
  <c r="C949" i="2"/>
  <c r="F949" i="2" s="1"/>
  <c r="C950" i="2"/>
  <c r="F950" i="2" s="1"/>
  <c r="C951" i="2"/>
  <c r="F951" i="2" s="1"/>
  <c r="C952" i="2"/>
  <c r="F952" i="2" s="1"/>
  <c r="C953" i="2"/>
  <c r="F953" i="2" s="1"/>
  <c r="C954" i="2"/>
  <c r="C955" i="2"/>
  <c r="F955" i="2" s="1"/>
  <c r="C956" i="2"/>
  <c r="F956" i="2" s="1"/>
  <c r="C957" i="2"/>
  <c r="F957" i="2" s="1"/>
  <c r="C958" i="2"/>
  <c r="F958" i="2" s="1"/>
  <c r="C959" i="2"/>
  <c r="F959" i="2" s="1"/>
  <c r="C960" i="2"/>
  <c r="F960" i="2" s="1"/>
  <c r="C961" i="2"/>
  <c r="F961" i="2" s="1"/>
  <c r="C962" i="2"/>
  <c r="F962" i="2" s="1"/>
  <c r="C963" i="2"/>
  <c r="F963" i="2" s="1"/>
  <c r="C964" i="2"/>
  <c r="F964" i="2" s="1"/>
  <c r="C965" i="2"/>
  <c r="F965" i="2" s="1"/>
  <c r="C966" i="2"/>
  <c r="C967" i="2"/>
  <c r="F967" i="2" s="1"/>
  <c r="C968" i="2"/>
  <c r="F968" i="2" s="1"/>
  <c r="C969" i="2"/>
  <c r="F969" i="2" s="1"/>
  <c r="C970" i="2"/>
  <c r="F970" i="2" s="1"/>
  <c r="C971" i="2"/>
  <c r="F971" i="2" s="1"/>
  <c r="C972" i="2"/>
  <c r="F972" i="2" s="1"/>
  <c r="C973" i="2"/>
  <c r="F973" i="2" s="1"/>
  <c r="C974" i="2"/>
  <c r="F974" i="2" s="1"/>
  <c r="C975" i="2"/>
  <c r="F975" i="2" s="1"/>
  <c r="C976" i="2"/>
  <c r="F976" i="2" s="1"/>
  <c r="C977" i="2"/>
  <c r="F977" i="2" s="1"/>
  <c r="C978" i="2"/>
  <c r="C979" i="2"/>
  <c r="F979" i="2" s="1"/>
  <c r="C980" i="2"/>
  <c r="F980" i="2" s="1"/>
  <c r="C981" i="2"/>
  <c r="F981" i="2" s="1"/>
  <c r="C982" i="2"/>
  <c r="F982" i="2" s="1"/>
  <c r="C983" i="2"/>
  <c r="F983" i="2" s="1"/>
  <c r="C984" i="2"/>
  <c r="F984" i="2" s="1"/>
  <c r="C985" i="2"/>
  <c r="F985" i="2" s="1"/>
  <c r="C986" i="2"/>
  <c r="F986" i="2" s="1"/>
  <c r="C987" i="2"/>
  <c r="F987" i="2" s="1"/>
  <c r="C988" i="2"/>
  <c r="F988" i="2" s="1"/>
  <c r="C989" i="2"/>
  <c r="F989" i="2" s="1"/>
  <c r="C990" i="2"/>
  <c r="C991" i="2"/>
  <c r="F991" i="2" s="1"/>
  <c r="C992" i="2"/>
  <c r="F992" i="2" s="1"/>
  <c r="C993" i="2"/>
  <c r="F993" i="2" s="1"/>
  <c r="C994" i="2"/>
  <c r="F994" i="2" s="1"/>
  <c r="C995" i="2"/>
  <c r="F995" i="2" s="1"/>
  <c r="C996" i="2"/>
  <c r="F996" i="2" s="1"/>
  <c r="C997" i="2"/>
  <c r="F997" i="2" s="1"/>
  <c r="C998" i="2"/>
  <c r="F998" i="2" s="1"/>
  <c r="C999" i="2"/>
  <c r="F999" i="2" s="1"/>
  <c r="C1000" i="2"/>
  <c r="F1000" i="2" s="1"/>
  <c r="C1001" i="2"/>
  <c r="F1001" i="2" s="1"/>
  <c r="C1002" i="2"/>
  <c r="C1003" i="2"/>
  <c r="F1003" i="2" s="1"/>
  <c r="C1004" i="2"/>
  <c r="F1004" i="2" s="1"/>
  <c r="C1005" i="2"/>
  <c r="F1005" i="2" s="1"/>
  <c r="C1006" i="2"/>
  <c r="F1006" i="2" s="1"/>
  <c r="C1007" i="2"/>
  <c r="F1007" i="2" s="1"/>
  <c r="C1008" i="2"/>
  <c r="F1008" i="2" s="1"/>
  <c r="C1009" i="2"/>
  <c r="F1009" i="2" s="1"/>
  <c r="C1010" i="2"/>
  <c r="F1010" i="2" s="1"/>
  <c r="C1011" i="2"/>
  <c r="F1011" i="2" s="1"/>
  <c r="C1012" i="2"/>
  <c r="F1012" i="2" s="1"/>
  <c r="C1013" i="2"/>
  <c r="F1013" i="2" s="1"/>
  <c r="C1014" i="2"/>
  <c r="C1015" i="2"/>
  <c r="F1015" i="2" s="1"/>
  <c r="C1016" i="2"/>
  <c r="F1016" i="2" s="1"/>
  <c r="C1017" i="2"/>
  <c r="F1017" i="2" s="1"/>
  <c r="C1018" i="2"/>
  <c r="F1018" i="2" s="1"/>
  <c r="C1019" i="2"/>
  <c r="F1019" i="2" s="1"/>
  <c r="C1020" i="2"/>
  <c r="F1020" i="2" s="1"/>
  <c r="C1021" i="2"/>
  <c r="F1021" i="2" s="1"/>
  <c r="C1022" i="2"/>
  <c r="F1022" i="2" s="1"/>
  <c r="C1023" i="2"/>
  <c r="F1023" i="2" s="1"/>
  <c r="C1024" i="2"/>
  <c r="F1024" i="2" s="1"/>
  <c r="C1025" i="2"/>
  <c r="F1025" i="2" s="1"/>
  <c r="C1026" i="2"/>
  <c r="C1027" i="2"/>
  <c r="F1027" i="2" s="1"/>
  <c r="C1028" i="2"/>
  <c r="F1028" i="2" s="1"/>
  <c r="C1029" i="2"/>
  <c r="F1029" i="2" s="1"/>
  <c r="C1030" i="2"/>
  <c r="F1030" i="2" s="1"/>
  <c r="C1031" i="2"/>
  <c r="F1031" i="2" s="1"/>
  <c r="C1032" i="2"/>
  <c r="F1032" i="2" s="1"/>
  <c r="C1033" i="2"/>
  <c r="F1033" i="2" s="1"/>
  <c r="C1034" i="2"/>
  <c r="F1034" i="2" s="1"/>
  <c r="C1035" i="2"/>
  <c r="F1035" i="2" s="1"/>
  <c r="C1036" i="2"/>
  <c r="F1036" i="2" s="1"/>
  <c r="C1037" i="2"/>
  <c r="F1037" i="2" s="1"/>
  <c r="C1038" i="2"/>
  <c r="C1039" i="2"/>
  <c r="F1039" i="2" s="1"/>
  <c r="C1040" i="2"/>
  <c r="F1040" i="2" s="1"/>
  <c r="C1041" i="2"/>
  <c r="F1041" i="2" s="1"/>
  <c r="C1042" i="2"/>
  <c r="F1042" i="2" s="1"/>
  <c r="C1043" i="2"/>
  <c r="F1043" i="2" s="1"/>
  <c r="C1044" i="2"/>
  <c r="F1044" i="2" s="1"/>
  <c r="C1045" i="2"/>
  <c r="F1045" i="2" s="1"/>
  <c r="C1046" i="2"/>
  <c r="F1046" i="2" s="1"/>
  <c r="C1047" i="2"/>
  <c r="F1047" i="2" s="1"/>
  <c r="C1048" i="2"/>
  <c r="F1048" i="2" s="1"/>
  <c r="C1049" i="2"/>
  <c r="F1049" i="2" s="1"/>
  <c r="C1050" i="2"/>
  <c r="C1051" i="2"/>
  <c r="F1051" i="2" s="1"/>
  <c r="C1052" i="2"/>
  <c r="F1052" i="2" s="1"/>
  <c r="C1053" i="2"/>
  <c r="F1053" i="2" s="1"/>
  <c r="C1054" i="2"/>
  <c r="F1054" i="2" s="1"/>
  <c r="C1055" i="2"/>
  <c r="F1055" i="2" s="1"/>
  <c r="C1056" i="2"/>
  <c r="F1056" i="2" s="1"/>
  <c r="C1057" i="2"/>
  <c r="F1057" i="2" s="1"/>
  <c r="C1058" i="2"/>
  <c r="F1058" i="2" s="1"/>
  <c r="C1059" i="2"/>
  <c r="F1059" i="2" s="1"/>
  <c r="C1060" i="2"/>
  <c r="F1060" i="2" s="1"/>
  <c r="C1061" i="2"/>
  <c r="F1061" i="2" s="1"/>
  <c r="C1062" i="2"/>
  <c r="C1063" i="2"/>
  <c r="F1063" i="2" s="1"/>
  <c r="C1064" i="2"/>
  <c r="F1064" i="2" s="1"/>
  <c r="C1065" i="2"/>
  <c r="F1065" i="2" s="1"/>
  <c r="C1066" i="2"/>
  <c r="F1066" i="2" s="1"/>
  <c r="C1067" i="2"/>
  <c r="F1067" i="2" s="1"/>
  <c r="C1068" i="2"/>
  <c r="F1068" i="2" s="1"/>
  <c r="C1069" i="2"/>
  <c r="F1069" i="2" s="1"/>
  <c r="C1070" i="2"/>
  <c r="F1070" i="2" s="1"/>
  <c r="C1071" i="2"/>
  <c r="F1071" i="2" s="1"/>
  <c r="C1072" i="2"/>
  <c r="F1072" i="2" s="1"/>
  <c r="C1073" i="2"/>
  <c r="F1073" i="2" s="1"/>
  <c r="C1074" i="2"/>
  <c r="C1075" i="2"/>
  <c r="F1075" i="2" s="1"/>
  <c r="C1076" i="2"/>
  <c r="F1076" i="2" s="1"/>
  <c r="C1077" i="2"/>
  <c r="F1077" i="2" s="1"/>
  <c r="C1078" i="2"/>
  <c r="F1078" i="2" s="1"/>
  <c r="C1079" i="2"/>
  <c r="F1079" i="2" s="1"/>
  <c r="C1080" i="2"/>
  <c r="F1080" i="2" s="1"/>
  <c r="C1081" i="2"/>
  <c r="F1081" i="2" s="1"/>
  <c r="C1082" i="2"/>
  <c r="F1082" i="2" s="1"/>
  <c r="C1083" i="2"/>
  <c r="F1083" i="2" s="1"/>
  <c r="C1084" i="2"/>
  <c r="F1084" i="2" s="1"/>
  <c r="C1085" i="2"/>
  <c r="F1085" i="2" s="1"/>
  <c r="C1086" i="2"/>
  <c r="C1087" i="2"/>
  <c r="F1087" i="2" s="1"/>
  <c r="C1088" i="2"/>
  <c r="F1088" i="2" s="1"/>
  <c r="C1089" i="2"/>
  <c r="F1089" i="2" s="1"/>
  <c r="C1090" i="2"/>
  <c r="F1090" i="2" s="1"/>
  <c r="C1091" i="2"/>
  <c r="F1091" i="2" s="1"/>
  <c r="C1092" i="2"/>
  <c r="F1092" i="2" s="1"/>
  <c r="C1093" i="2"/>
  <c r="F1093" i="2" s="1"/>
  <c r="C1094" i="2"/>
  <c r="F1094" i="2" s="1"/>
  <c r="C1095" i="2"/>
  <c r="F1095" i="2" s="1"/>
  <c r="C1096" i="2"/>
  <c r="F1096" i="2" s="1"/>
  <c r="C1097" i="2"/>
  <c r="F1097" i="2" s="1"/>
  <c r="C1098" i="2"/>
  <c r="C1099" i="2"/>
  <c r="F1099" i="2" s="1"/>
  <c r="C1100" i="2"/>
  <c r="F1100" i="2" s="1"/>
  <c r="C1101" i="2"/>
  <c r="F1101" i="2" s="1"/>
  <c r="C1102" i="2"/>
  <c r="F1102" i="2" s="1"/>
  <c r="C1103" i="2"/>
  <c r="F1103" i="2" s="1"/>
  <c r="C1104" i="2"/>
  <c r="F1104" i="2" s="1"/>
  <c r="C1105" i="2"/>
  <c r="F1105" i="2" s="1"/>
  <c r="C1106" i="2"/>
  <c r="F1106" i="2" s="1"/>
  <c r="C1107" i="2"/>
  <c r="F1107" i="2" s="1"/>
  <c r="C1108" i="2"/>
  <c r="F1108" i="2" s="1"/>
  <c r="C1109" i="2"/>
  <c r="F1109" i="2" s="1"/>
  <c r="C1110" i="2"/>
  <c r="C1111" i="2"/>
  <c r="F1111" i="2" s="1"/>
  <c r="C1112" i="2"/>
  <c r="F1112" i="2" s="1"/>
  <c r="C1113" i="2"/>
  <c r="F1113" i="2" s="1"/>
  <c r="C1114" i="2"/>
  <c r="F1114" i="2" s="1"/>
  <c r="C1115" i="2"/>
  <c r="F1115" i="2" s="1"/>
  <c r="C1116" i="2"/>
  <c r="F1116" i="2" s="1"/>
  <c r="C1117" i="2"/>
  <c r="F1117" i="2" s="1"/>
  <c r="C1118" i="2"/>
  <c r="F1118" i="2" s="1"/>
  <c r="C1119" i="2"/>
  <c r="F1119" i="2" s="1"/>
  <c r="C1120" i="2"/>
  <c r="F1120" i="2" s="1"/>
  <c r="C1121" i="2"/>
  <c r="F1121" i="2" s="1"/>
  <c r="C1122" i="2"/>
  <c r="C1123" i="2"/>
  <c r="F1123" i="2" s="1"/>
  <c r="C1124" i="2"/>
  <c r="F1124" i="2" s="1"/>
  <c r="C1125" i="2"/>
  <c r="F1125" i="2" s="1"/>
  <c r="C1126" i="2"/>
  <c r="F1126" i="2" s="1"/>
  <c r="C1127" i="2"/>
  <c r="F1127" i="2" s="1"/>
  <c r="C1128" i="2"/>
  <c r="F1128" i="2" s="1"/>
  <c r="C1129" i="2"/>
  <c r="F1129" i="2" s="1"/>
  <c r="C1130" i="2"/>
  <c r="F1130" i="2" s="1"/>
  <c r="C1131" i="2"/>
  <c r="F1131" i="2" s="1"/>
  <c r="C1132" i="2"/>
  <c r="F1132" i="2" s="1"/>
  <c r="C1133" i="2"/>
  <c r="F1133" i="2" s="1"/>
  <c r="C1134" i="2"/>
  <c r="C1135" i="2"/>
  <c r="F1135" i="2" s="1"/>
  <c r="C1136" i="2"/>
  <c r="F1136" i="2" s="1"/>
  <c r="C1137" i="2"/>
  <c r="F1137" i="2" s="1"/>
  <c r="C1138" i="2"/>
  <c r="F1138" i="2" s="1"/>
  <c r="C1139" i="2"/>
  <c r="F1139" i="2" s="1"/>
  <c r="C1140" i="2"/>
  <c r="F1140" i="2" s="1"/>
  <c r="C1141" i="2"/>
  <c r="F1141" i="2" s="1"/>
  <c r="C1142" i="2"/>
  <c r="F1142" i="2" s="1"/>
  <c r="C1143" i="2"/>
  <c r="F1143" i="2" s="1"/>
  <c r="C1144" i="2"/>
  <c r="F1144" i="2" s="1"/>
  <c r="C1145" i="2"/>
  <c r="F1145" i="2" s="1"/>
  <c r="C1146" i="2"/>
  <c r="C1147" i="2"/>
  <c r="F1147" i="2" s="1"/>
  <c r="C1148" i="2"/>
  <c r="F1148" i="2" s="1"/>
  <c r="C1149" i="2"/>
  <c r="F1149" i="2" s="1"/>
  <c r="C1150" i="2"/>
  <c r="F1150" i="2" s="1"/>
  <c r="C1151" i="2"/>
  <c r="F1151" i="2" s="1"/>
  <c r="C1152" i="2"/>
  <c r="F1152" i="2" s="1"/>
  <c r="C1153" i="2"/>
  <c r="F1153" i="2" s="1"/>
  <c r="C1154" i="2"/>
  <c r="F1154" i="2" s="1"/>
  <c r="C1155" i="2"/>
  <c r="F1155" i="2" s="1"/>
  <c r="C1156" i="2"/>
  <c r="F1156" i="2" s="1"/>
  <c r="C1157" i="2"/>
  <c r="F1157" i="2" s="1"/>
  <c r="C1158" i="2"/>
  <c r="C1159" i="2"/>
  <c r="F1159" i="2" s="1"/>
  <c r="C1160" i="2"/>
  <c r="F1160" i="2" s="1"/>
  <c r="C1161" i="2"/>
  <c r="F1161" i="2" s="1"/>
  <c r="C1162" i="2"/>
  <c r="F1162" i="2" s="1"/>
  <c r="C1163" i="2"/>
  <c r="F1163" i="2" s="1"/>
  <c r="C1164" i="2"/>
  <c r="F1164" i="2" s="1"/>
  <c r="C1165" i="2"/>
  <c r="F1165" i="2" s="1"/>
  <c r="C1166" i="2"/>
  <c r="F1166" i="2" s="1"/>
  <c r="C1167" i="2"/>
  <c r="F1167" i="2" s="1"/>
  <c r="C1168" i="2"/>
  <c r="F1168" i="2" s="1"/>
  <c r="C1169" i="2"/>
  <c r="F1169" i="2" s="1"/>
  <c r="C1170" i="2"/>
  <c r="F1170" i="2" s="1"/>
  <c r="C1171" i="2"/>
  <c r="F1171" i="2" s="1"/>
  <c r="C1172" i="2"/>
  <c r="F1172" i="2" s="1"/>
  <c r="C1173" i="2"/>
  <c r="F1173" i="2" s="1"/>
  <c r="C1174" i="2"/>
  <c r="F1174" i="2" s="1"/>
  <c r="C1175" i="2"/>
  <c r="F1175" i="2" s="1"/>
  <c r="C1176" i="2"/>
  <c r="F1176" i="2" s="1"/>
  <c r="C1177" i="2"/>
  <c r="F1177" i="2" s="1"/>
  <c r="C1178" i="2"/>
  <c r="F1178" i="2" s="1"/>
  <c r="C1179" i="2"/>
  <c r="F1179" i="2" s="1"/>
  <c r="C1180" i="2"/>
  <c r="F1180" i="2" s="1"/>
  <c r="C1181" i="2"/>
  <c r="F1181" i="2" s="1"/>
  <c r="C1182" i="2"/>
  <c r="F1182" i="2" s="1"/>
  <c r="C1183" i="2"/>
  <c r="F1183" i="2" s="1"/>
  <c r="C1184" i="2"/>
  <c r="F1184" i="2" s="1"/>
  <c r="C1185" i="2"/>
  <c r="F1185" i="2" s="1"/>
  <c r="C1186" i="2"/>
  <c r="F1186" i="2" s="1"/>
  <c r="C1187" i="2"/>
  <c r="F1187" i="2" s="1"/>
  <c r="C1188" i="2"/>
  <c r="F1188" i="2" s="1"/>
  <c r="C1189" i="2"/>
  <c r="F1189" i="2" s="1"/>
  <c r="C1190" i="2"/>
  <c r="F1190" i="2" s="1"/>
  <c r="C1191" i="2"/>
  <c r="F1191" i="2" s="1"/>
  <c r="C1192" i="2"/>
  <c r="F1192" i="2" s="1"/>
  <c r="C1193" i="2"/>
  <c r="F1193" i="2" s="1"/>
  <c r="C1194" i="2"/>
  <c r="F1194" i="2" s="1"/>
  <c r="C1195" i="2"/>
  <c r="F1195" i="2" s="1"/>
  <c r="C1196" i="2"/>
  <c r="F1196" i="2" s="1"/>
  <c r="C1197" i="2"/>
  <c r="F1197" i="2" s="1"/>
  <c r="C1198" i="2"/>
  <c r="F1198" i="2" s="1"/>
  <c r="C1199" i="2"/>
  <c r="F1199" i="2" s="1"/>
  <c r="C1200" i="2"/>
  <c r="F1200" i="2" s="1"/>
  <c r="C1201" i="2"/>
  <c r="F1201" i="2" s="1"/>
  <c r="C1202" i="2"/>
  <c r="F1202" i="2" s="1"/>
  <c r="C1203" i="2"/>
  <c r="F1203" i="2" s="1"/>
  <c r="C1204" i="2"/>
  <c r="F1204" i="2" s="1"/>
  <c r="C1205" i="2"/>
  <c r="F1205" i="2" s="1"/>
  <c r="C1206" i="2"/>
  <c r="F1206" i="2" s="1"/>
  <c r="C1207" i="2"/>
  <c r="F1207" i="2" s="1"/>
  <c r="C1208" i="2"/>
  <c r="F1208" i="2" s="1"/>
  <c r="C1209" i="2"/>
  <c r="F1209" i="2" s="1"/>
  <c r="C1210" i="2"/>
  <c r="F1210" i="2" s="1"/>
  <c r="C1211" i="2"/>
  <c r="F1211" i="2" s="1"/>
  <c r="C1212" i="2"/>
  <c r="F1212" i="2" s="1"/>
  <c r="C1213" i="2"/>
  <c r="F1213" i="2" s="1"/>
  <c r="C1214" i="2"/>
  <c r="F1214" i="2" s="1"/>
  <c r="C1215" i="2"/>
  <c r="F1215" i="2" s="1"/>
  <c r="C1216" i="2"/>
  <c r="F1216" i="2" s="1"/>
  <c r="C1217" i="2"/>
  <c r="F1217" i="2" s="1"/>
  <c r="C1218" i="2"/>
  <c r="F1218" i="2" s="1"/>
  <c r="C1219" i="2"/>
  <c r="F1219" i="2" s="1"/>
  <c r="C1220" i="2"/>
  <c r="F1220" i="2" s="1"/>
  <c r="C1221" i="2"/>
  <c r="F1221" i="2" s="1"/>
  <c r="C1222" i="2"/>
  <c r="F1222" i="2" s="1"/>
  <c r="C1223" i="2"/>
  <c r="F1223" i="2" s="1"/>
  <c r="C1224" i="2"/>
  <c r="F1224" i="2" s="1"/>
  <c r="C1225" i="2"/>
  <c r="F1225" i="2" s="1"/>
  <c r="C1226" i="2"/>
  <c r="F1226" i="2" s="1"/>
  <c r="C1227" i="2"/>
  <c r="F1227" i="2" s="1"/>
  <c r="C1228" i="2"/>
  <c r="F1228" i="2" s="1"/>
  <c r="C1229" i="2"/>
  <c r="F1229" i="2" s="1"/>
  <c r="C1230" i="2"/>
  <c r="F1230" i="2" s="1"/>
  <c r="C1231" i="2"/>
  <c r="F1231" i="2" s="1"/>
  <c r="C1232" i="2"/>
  <c r="F1232" i="2" s="1"/>
  <c r="C1233" i="2"/>
  <c r="F1233" i="2" s="1"/>
  <c r="C1234" i="2"/>
  <c r="F1234" i="2" s="1"/>
  <c r="C1235" i="2"/>
  <c r="F1235" i="2" s="1"/>
  <c r="C1236" i="2"/>
  <c r="F1236" i="2" s="1"/>
  <c r="C1237" i="2"/>
  <c r="F1237" i="2" s="1"/>
  <c r="C1238" i="2"/>
  <c r="F1238" i="2" s="1"/>
  <c r="C1239" i="2"/>
  <c r="F1239" i="2" s="1"/>
  <c r="C1240" i="2"/>
  <c r="F1240" i="2" s="1"/>
  <c r="C1241" i="2"/>
  <c r="F1241" i="2" s="1"/>
  <c r="C1242" i="2"/>
  <c r="F1242" i="2" s="1"/>
  <c r="C1243" i="2"/>
  <c r="F1243" i="2" s="1"/>
  <c r="C1244" i="2"/>
  <c r="F1244" i="2" s="1"/>
  <c r="C1245" i="2"/>
  <c r="F1245" i="2" s="1"/>
  <c r="C1246" i="2"/>
  <c r="F1246" i="2" s="1"/>
  <c r="C1247" i="2"/>
  <c r="F1247" i="2" s="1"/>
  <c r="C1248" i="2"/>
  <c r="F1248" i="2" s="1"/>
  <c r="C1249" i="2"/>
  <c r="F1249" i="2" s="1"/>
  <c r="C1250" i="2"/>
  <c r="F1250" i="2" s="1"/>
  <c r="C1251" i="2"/>
  <c r="F1251" i="2" s="1"/>
  <c r="C1252" i="2"/>
  <c r="F1252" i="2" s="1"/>
  <c r="C1253" i="2"/>
  <c r="F1253" i="2" s="1"/>
  <c r="C1254" i="2"/>
  <c r="F1254" i="2" s="1"/>
  <c r="C1255" i="2"/>
  <c r="F1255" i="2" s="1"/>
  <c r="C1256" i="2"/>
  <c r="F1256" i="2" s="1"/>
  <c r="C1257" i="2"/>
  <c r="F1257" i="2" s="1"/>
  <c r="C1258" i="2"/>
  <c r="F1258" i="2" s="1"/>
  <c r="C1259" i="2"/>
  <c r="F1259" i="2" s="1"/>
  <c r="C1260" i="2"/>
  <c r="F1260" i="2" s="1"/>
  <c r="C1261" i="2"/>
  <c r="F1261" i="2" s="1"/>
  <c r="C1262" i="2"/>
  <c r="F1262" i="2" s="1"/>
  <c r="C1263" i="2"/>
  <c r="F1263" i="2" s="1"/>
  <c r="C1264" i="2"/>
  <c r="F1264" i="2" s="1"/>
  <c r="C1265" i="2"/>
  <c r="F1265" i="2" s="1"/>
  <c r="C1266" i="2"/>
  <c r="F1266" i="2" s="1"/>
  <c r="C1267" i="2"/>
  <c r="F1267" i="2" s="1"/>
  <c r="C1268" i="2"/>
  <c r="F1268" i="2" s="1"/>
  <c r="C1269" i="2"/>
  <c r="F1269" i="2" s="1"/>
  <c r="C1270" i="2"/>
  <c r="F1270" i="2" s="1"/>
  <c r="C1271" i="2"/>
  <c r="F1271" i="2" s="1"/>
  <c r="C1272" i="2"/>
  <c r="F1272" i="2" s="1"/>
  <c r="C1273" i="2"/>
  <c r="F1273" i="2" s="1"/>
  <c r="C1274" i="2"/>
  <c r="F1274" i="2" s="1"/>
  <c r="C1275" i="2"/>
  <c r="F1275" i="2" s="1"/>
  <c r="C1276" i="2"/>
  <c r="F1276" i="2" s="1"/>
  <c r="C1277" i="2"/>
  <c r="F1277" i="2" s="1"/>
  <c r="C1278" i="2"/>
  <c r="F1278" i="2" s="1"/>
  <c r="C1279" i="2"/>
  <c r="F1279" i="2" s="1"/>
  <c r="C1280" i="2"/>
  <c r="F1280" i="2" s="1"/>
  <c r="C1281" i="2"/>
  <c r="F1281" i="2" s="1"/>
  <c r="C1282" i="2"/>
  <c r="F1282" i="2" s="1"/>
  <c r="C1283" i="2"/>
  <c r="F1283" i="2" s="1"/>
  <c r="C1284" i="2"/>
  <c r="F1284" i="2" s="1"/>
  <c r="C1285" i="2"/>
  <c r="F1285" i="2" s="1"/>
  <c r="C1286" i="2"/>
  <c r="F1286" i="2" s="1"/>
  <c r="C1287" i="2"/>
  <c r="F1287" i="2" s="1"/>
  <c r="C1288" i="2"/>
  <c r="F1288" i="2" s="1"/>
  <c r="C1289" i="2"/>
  <c r="F1289" i="2" s="1"/>
  <c r="C1290" i="2"/>
  <c r="F1290" i="2" s="1"/>
  <c r="C1291" i="2"/>
  <c r="F1291" i="2" s="1"/>
  <c r="C1292" i="2"/>
  <c r="F1292" i="2" s="1"/>
  <c r="C1293" i="2"/>
  <c r="F1293" i="2" s="1"/>
  <c r="C1294" i="2"/>
  <c r="F1294" i="2" s="1"/>
  <c r="C1295" i="2"/>
  <c r="F1295" i="2" s="1"/>
  <c r="C1296" i="2"/>
  <c r="F1296" i="2" s="1"/>
  <c r="C1297" i="2"/>
  <c r="F1297" i="2" s="1"/>
  <c r="C1298" i="2"/>
  <c r="F1298" i="2" s="1"/>
  <c r="C1299" i="2"/>
  <c r="F1299" i="2" s="1"/>
  <c r="C1300" i="2"/>
  <c r="F1300" i="2" s="1"/>
  <c r="C1301" i="2"/>
  <c r="F1301" i="2" s="1"/>
  <c r="C1302" i="2"/>
  <c r="F1302" i="2" s="1"/>
  <c r="C1303" i="2"/>
  <c r="F1303" i="2" s="1"/>
  <c r="C1304" i="2"/>
  <c r="F1304" i="2" s="1"/>
  <c r="C1305" i="2"/>
  <c r="F1305" i="2" s="1"/>
  <c r="C1306" i="2"/>
  <c r="F1306" i="2" s="1"/>
  <c r="C1307" i="2"/>
  <c r="F1307" i="2" s="1"/>
  <c r="C1308" i="2"/>
  <c r="F1308" i="2" s="1"/>
  <c r="C1309" i="2"/>
  <c r="F1309" i="2" s="1"/>
  <c r="C1310" i="2"/>
  <c r="F1310" i="2" s="1"/>
  <c r="C1311" i="2"/>
  <c r="F1311" i="2" s="1"/>
  <c r="C1312" i="2"/>
  <c r="F1312" i="2" s="1"/>
  <c r="C1313" i="2"/>
  <c r="F1313" i="2" s="1"/>
  <c r="C1314" i="2"/>
  <c r="F1314" i="2" s="1"/>
  <c r="C1315" i="2"/>
  <c r="F1315" i="2" s="1"/>
  <c r="C1316" i="2"/>
  <c r="F1316" i="2" s="1"/>
  <c r="C1317" i="2"/>
  <c r="F1317" i="2" s="1"/>
  <c r="C1318" i="2"/>
  <c r="F1318" i="2" s="1"/>
  <c r="C1319" i="2"/>
  <c r="F1319" i="2" s="1"/>
  <c r="C1320" i="2"/>
  <c r="F1320" i="2" s="1"/>
  <c r="C1321" i="2"/>
  <c r="F1321" i="2" s="1"/>
  <c r="C1322" i="2"/>
  <c r="F1322" i="2" s="1"/>
  <c r="C1323" i="2"/>
  <c r="F1323" i="2" s="1"/>
  <c r="C1324" i="2"/>
  <c r="F1324" i="2" s="1"/>
  <c r="C1325" i="2"/>
  <c r="F1325" i="2" s="1"/>
  <c r="C1326" i="2"/>
  <c r="F1326" i="2" s="1"/>
  <c r="C1327" i="2"/>
  <c r="F1327" i="2" s="1"/>
  <c r="C1328" i="2"/>
  <c r="F1328" i="2" s="1"/>
  <c r="C1329" i="2"/>
  <c r="F1329" i="2" s="1"/>
  <c r="C1330" i="2"/>
  <c r="F1330" i="2" s="1"/>
  <c r="C1331" i="2"/>
  <c r="F1331" i="2" s="1"/>
  <c r="C1332" i="2"/>
  <c r="F1332" i="2" s="1"/>
  <c r="C1333" i="2"/>
  <c r="F1333" i="2" s="1"/>
  <c r="C1334" i="2"/>
  <c r="F1334" i="2" s="1"/>
  <c r="C1335" i="2"/>
  <c r="F1335" i="2" s="1"/>
  <c r="C1336" i="2"/>
  <c r="F1336" i="2" s="1"/>
  <c r="C1337" i="2"/>
  <c r="F1337" i="2" s="1"/>
  <c r="C1338" i="2"/>
  <c r="F1338" i="2" s="1"/>
  <c r="C1339" i="2"/>
  <c r="F1339" i="2" s="1"/>
  <c r="C1340" i="2"/>
  <c r="F1340" i="2" s="1"/>
  <c r="C1341" i="2"/>
  <c r="F1341" i="2" s="1"/>
  <c r="C1342" i="2"/>
  <c r="F1342" i="2" s="1"/>
  <c r="C1343" i="2"/>
  <c r="F1343" i="2" s="1"/>
  <c r="C1344" i="2"/>
  <c r="F1344" i="2" s="1"/>
  <c r="C1345" i="2"/>
  <c r="F1345" i="2" s="1"/>
  <c r="C1346" i="2"/>
  <c r="F1346" i="2" s="1"/>
  <c r="C1347" i="2"/>
  <c r="F1347" i="2" s="1"/>
  <c r="C1348" i="2"/>
  <c r="F1348" i="2" s="1"/>
  <c r="C1349" i="2"/>
  <c r="F1349" i="2" s="1"/>
  <c r="C1350" i="2"/>
  <c r="F1350" i="2" s="1"/>
  <c r="C1351" i="2"/>
  <c r="F1351" i="2" s="1"/>
  <c r="C1352" i="2"/>
  <c r="F1352" i="2" s="1"/>
  <c r="C1353" i="2"/>
  <c r="F1353" i="2" s="1"/>
  <c r="C1354" i="2"/>
  <c r="F1354" i="2" s="1"/>
  <c r="C1355" i="2"/>
  <c r="F1355" i="2" s="1"/>
  <c r="C1356" i="2"/>
  <c r="F1356" i="2" s="1"/>
  <c r="C1357" i="2"/>
  <c r="F1357" i="2" s="1"/>
  <c r="C1358" i="2"/>
  <c r="F1358" i="2" s="1"/>
  <c r="C1359" i="2"/>
  <c r="F1359" i="2" s="1"/>
  <c r="C1360" i="2"/>
  <c r="F1360" i="2" s="1"/>
  <c r="C1361" i="2"/>
  <c r="F1361" i="2" s="1"/>
  <c r="C1362" i="2"/>
  <c r="F1362" i="2" s="1"/>
  <c r="C1363" i="2"/>
  <c r="F1363" i="2" s="1"/>
  <c r="C1364" i="2"/>
  <c r="F1364" i="2" s="1"/>
  <c r="C1365" i="2"/>
  <c r="F1365" i="2" s="1"/>
  <c r="C1366" i="2"/>
  <c r="F1366" i="2" s="1"/>
  <c r="C1367" i="2"/>
  <c r="F1367" i="2" s="1"/>
  <c r="C1368" i="2"/>
  <c r="F1368" i="2" s="1"/>
  <c r="C1369" i="2"/>
  <c r="F1369" i="2" s="1"/>
  <c r="C1370" i="2"/>
  <c r="F1370" i="2" s="1"/>
  <c r="C1371" i="2"/>
  <c r="F1371" i="2" s="1"/>
  <c r="C1372" i="2"/>
  <c r="F1372" i="2" s="1"/>
  <c r="C1373" i="2"/>
  <c r="F1373" i="2" s="1"/>
  <c r="C1374" i="2"/>
  <c r="F1374" i="2" s="1"/>
  <c r="C1375" i="2"/>
  <c r="F1375" i="2" s="1"/>
  <c r="C1376" i="2"/>
  <c r="F1376" i="2" s="1"/>
  <c r="C1377" i="2"/>
  <c r="F1377" i="2" s="1"/>
  <c r="C1378" i="2"/>
  <c r="F1378" i="2" s="1"/>
  <c r="C1379" i="2"/>
  <c r="F1379" i="2" s="1"/>
  <c r="C1380" i="2"/>
  <c r="F1380" i="2" s="1"/>
  <c r="C1381" i="2"/>
  <c r="F1381" i="2" s="1"/>
  <c r="C1382" i="2"/>
  <c r="F1382" i="2" s="1"/>
  <c r="C1383" i="2"/>
  <c r="F1383" i="2" s="1"/>
  <c r="C1384" i="2"/>
  <c r="F1384" i="2" s="1"/>
  <c r="C1385" i="2"/>
  <c r="F1385" i="2" s="1"/>
  <c r="C1386" i="2"/>
  <c r="F1386" i="2" s="1"/>
  <c r="C1387" i="2"/>
  <c r="F1387" i="2" s="1"/>
  <c r="C1388" i="2"/>
  <c r="F1388" i="2" s="1"/>
  <c r="C1389" i="2"/>
  <c r="F1389" i="2" s="1"/>
  <c r="C1390" i="2"/>
  <c r="F1390" i="2" s="1"/>
  <c r="C1391" i="2"/>
  <c r="F1391" i="2" s="1"/>
  <c r="C1392" i="2"/>
  <c r="F1392" i="2" s="1"/>
  <c r="C1393" i="2"/>
  <c r="F1393" i="2" s="1"/>
  <c r="C1394" i="2"/>
  <c r="F1394" i="2" s="1"/>
  <c r="C1395" i="2"/>
  <c r="F1395" i="2" s="1"/>
  <c r="C1396" i="2"/>
  <c r="F1396" i="2" s="1"/>
  <c r="C1397" i="2"/>
  <c r="F1397" i="2" s="1"/>
  <c r="C1398" i="2"/>
  <c r="F1398" i="2" s="1"/>
  <c r="C1399" i="2"/>
  <c r="F1399" i="2" s="1"/>
  <c r="C1400" i="2"/>
  <c r="F1400" i="2" s="1"/>
  <c r="C1401" i="2"/>
  <c r="F1401" i="2" s="1"/>
  <c r="C1402" i="2"/>
  <c r="F1402" i="2" s="1"/>
  <c r="C1403" i="2"/>
  <c r="F1403" i="2" s="1"/>
  <c r="C1404" i="2"/>
  <c r="F1404" i="2" s="1"/>
  <c r="C1405" i="2"/>
  <c r="F1405" i="2" s="1"/>
  <c r="C1406" i="2"/>
  <c r="F1406" i="2" s="1"/>
  <c r="C1407" i="2"/>
  <c r="F1407" i="2" s="1"/>
  <c r="C1408" i="2"/>
  <c r="F1408" i="2" s="1"/>
  <c r="C1409" i="2"/>
  <c r="F1409" i="2" s="1"/>
  <c r="C1410" i="2"/>
  <c r="F1410" i="2" s="1"/>
  <c r="C1411" i="2"/>
  <c r="F1411" i="2" s="1"/>
  <c r="C1412" i="2"/>
  <c r="F1412" i="2" s="1"/>
  <c r="C1413" i="2"/>
  <c r="F1413" i="2" s="1"/>
  <c r="C1414" i="2"/>
  <c r="F1414" i="2" s="1"/>
  <c r="C1415" i="2"/>
  <c r="F1415" i="2" s="1"/>
  <c r="C1416" i="2"/>
  <c r="F1416" i="2" s="1"/>
  <c r="C1417" i="2"/>
  <c r="F1417" i="2" s="1"/>
  <c r="C1418" i="2"/>
  <c r="F1418" i="2" s="1"/>
  <c r="C1419" i="2"/>
  <c r="F1419" i="2" s="1"/>
  <c r="C1420" i="2"/>
  <c r="F1420" i="2" s="1"/>
  <c r="C1421" i="2"/>
  <c r="F1421" i="2" s="1"/>
  <c r="C1422" i="2"/>
  <c r="F1422" i="2" s="1"/>
  <c r="C1423" i="2"/>
  <c r="F1423" i="2" s="1"/>
  <c r="C1424" i="2"/>
  <c r="F1424" i="2" s="1"/>
  <c r="C1425" i="2"/>
  <c r="F1425" i="2" s="1"/>
  <c r="C1426" i="2"/>
  <c r="F1426" i="2" s="1"/>
  <c r="C1427" i="2"/>
  <c r="F1427" i="2" s="1"/>
  <c r="C1428" i="2"/>
  <c r="F1428" i="2" s="1"/>
  <c r="C1429" i="2"/>
  <c r="F1429" i="2" s="1"/>
  <c r="C1430" i="2"/>
  <c r="F1430" i="2" s="1"/>
  <c r="C1431" i="2"/>
  <c r="F1431" i="2" s="1"/>
  <c r="C1432" i="2"/>
  <c r="F1432" i="2" s="1"/>
  <c r="C1433" i="2"/>
  <c r="F1433" i="2" s="1"/>
  <c r="C1434" i="2"/>
  <c r="F1434" i="2" s="1"/>
  <c r="C1435" i="2"/>
  <c r="F1435" i="2" s="1"/>
  <c r="C1436" i="2"/>
  <c r="F1436" i="2" s="1"/>
  <c r="C1437" i="2"/>
  <c r="F1437" i="2" s="1"/>
  <c r="C1438" i="2"/>
  <c r="F1438" i="2" s="1"/>
  <c r="C1439" i="2"/>
  <c r="F1439" i="2" s="1"/>
  <c r="C1440" i="2"/>
  <c r="F1440" i="2" s="1"/>
  <c r="C1441" i="2"/>
  <c r="F1441" i="2" s="1"/>
  <c r="C1442" i="2"/>
  <c r="F1442" i="2" s="1"/>
  <c r="C1443" i="2"/>
  <c r="F1443" i="2" s="1"/>
  <c r="C1444" i="2"/>
  <c r="F1444" i="2" s="1"/>
  <c r="C1445" i="2"/>
  <c r="F1445" i="2" s="1"/>
  <c r="C1446" i="2"/>
  <c r="F1446" i="2" s="1"/>
  <c r="C1447" i="2"/>
  <c r="F1447" i="2" s="1"/>
  <c r="C1448" i="2"/>
  <c r="F1448" i="2" s="1"/>
  <c r="C1449" i="2"/>
  <c r="F1449" i="2" s="1"/>
  <c r="C1450" i="2"/>
  <c r="F1450" i="2" s="1"/>
  <c r="C1451" i="2"/>
  <c r="F1451" i="2" s="1"/>
  <c r="C1452" i="2"/>
  <c r="F1452" i="2" s="1"/>
  <c r="C1453" i="2"/>
  <c r="F1453" i="2" s="1"/>
  <c r="C1454" i="2"/>
  <c r="F1454" i="2" s="1"/>
  <c r="C1455" i="2"/>
  <c r="F1455" i="2" s="1"/>
  <c r="C1456" i="2"/>
  <c r="F1456" i="2" s="1"/>
  <c r="C1457" i="2"/>
  <c r="F1457" i="2" s="1"/>
  <c r="C1458" i="2"/>
  <c r="F1458" i="2" s="1"/>
  <c r="C1459" i="2"/>
  <c r="F1459" i="2" s="1"/>
  <c r="C1460" i="2"/>
  <c r="F1460" i="2" s="1"/>
  <c r="C1461" i="2"/>
  <c r="F1461" i="2" s="1"/>
  <c r="C1462" i="2"/>
  <c r="F1462" i="2" s="1"/>
  <c r="C1463" i="2"/>
  <c r="F1463" i="2" s="1"/>
  <c r="C1464" i="2"/>
  <c r="F1464" i="2" s="1"/>
  <c r="C1465" i="2"/>
  <c r="F1465" i="2" s="1"/>
  <c r="C1466" i="2"/>
  <c r="F1466" i="2" s="1"/>
  <c r="C1467" i="2"/>
  <c r="F1467" i="2" s="1"/>
  <c r="C1468" i="2"/>
  <c r="F1468" i="2" s="1"/>
  <c r="C1469" i="2"/>
  <c r="F1469" i="2" s="1"/>
  <c r="C1470" i="2"/>
  <c r="F1470" i="2" s="1"/>
  <c r="C1471" i="2"/>
  <c r="F1471" i="2" s="1"/>
  <c r="C1472" i="2"/>
  <c r="F1472" i="2" s="1"/>
  <c r="C1473" i="2"/>
  <c r="F1473" i="2" s="1"/>
  <c r="C1474" i="2"/>
  <c r="F1474" i="2" s="1"/>
  <c r="C1475" i="2"/>
  <c r="F1475" i="2" s="1"/>
  <c r="C1476" i="2"/>
  <c r="F1476" i="2" s="1"/>
  <c r="C1477" i="2"/>
  <c r="F1477" i="2" s="1"/>
  <c r="C1478" i="2"/>
  <c r="F1478" i="2" s="1"/>
  <c r="C1479" i="2"/>
  <c r="F1479" i="2" s="1"/>
  <c r="C1480" i="2"/>
  <c r="F1480" i="2" s="1"/>
  <c r="C1481" i="2"/>
  <c r="F1481" i="2" s="1"/>
  <c r="C1482" i="2"/>
  <c r="F1482" i="2" s="1"/>
  <c r="C1483" i="2"/>
  <c r="F1483" i="2" s="1"/>
  <c r="C1484" i="2"/>
  <c r="F1484" i="2" s="1"/>
  <c r="C1485" i="2"/>
  <c r="F1485" i="2" s="1"/>
  <c r="C1486" i="2"/>
  <c r="F1486" i="2" s="1"/>
  <c r="C1487" i="2"/>
  <c r="F1487" i="2" s="1"/>
  <c r="C1488" i="2"/>
  <c r="F1488" i="2" s="1"/>
  <c r="C1489" i="2"/>
  <c r="F1489" i="2" s="1"/>
  <c r="C1490" i="2"/>
  <c r="F1490" i="2" s="1"/>
  <c r="C1491" i="2"/>
  <c r="F1491" i="2" s="1"/>
  <c r="C1492" i="2"/>
  <c r="F1492" i="2" s="1"/>
  <c r="C1493" i="2"/>
  <c r="F1493" i="2" s="1"/>
  <c r="C1494" i="2"/>
  <c r="F1494" i="2" s="1"/>
  <c r="C1495" i="2"/>
  <c r="F1495" i="2" s="1"/>
  <c r="C1496" i="2"/>
  <c r="F1496" i="2" s="1"/>
  <c r="C1497" i="2"/>
  <c r="F1497" i="2" s="1"/>
  <c r="C1498" i="2"/>
  <c r="F1498" i="2" s="1"/>
  <c r="C1499" i="2"/>
  <c r="F1499" i="2" s="1"/>
  <c r="C1500" i="2"/>
  <c r="F1500" i="2" s="1"/>
  <c r="C1501" i="2"/>
  <c r="F1501" i="2" s="1"/>
  <c r="C1502" i="2"/>
  <c r="F1502" i="2" s="1"/>
  <c r="C1503" i="2"/>
  <c r="F1503" i="2" s="1"/>
  <c r="C1504" i="2"/>
  <c r="F1504" i="2" s="1"/>
  <c r="C1505" i="2"/>
  <c r="F1505" i="2" s="1"/>
  <c r="C1506" i="2"/>
  <c r="F1506" i="2" s="1"/>
  <c r="C1507" i="2"/>
  <c r="F1507" i="2" s="1"/>
  <c r="C1508" i="2"/>
  <c r="F1508" i="2" s="1"/>
  <c r="C1509" i="2"/>
  <c r="F1509" i="2" s="1"/>
  <c r="C1510" i="2"/>
  <c r="F1510" i="2" s="1"/>
  <c r="C1511" i="2"/>
  <c r="F1511" i="2" s="1"/>
  <c r="C1512" i="2"/>
  <c r="F1512" i="2" s="1"/>
  <c r="C1513" i="2"/>
  <c r="F1513" i="2" s="1"/>
  <c r="C1514" i="2"/>
  <c r="F1514" i="2" s="1"/>
  <c r="C1515" i="2"/>
  <c r="F1515" i="2" s="1"/>
  <c r="C1516" i="2"/>
  <c r="F1516" i="2" s="1"/>
  <c r="C1517" i="2"/>
  <c r="F1517" i="2" s="1"/>
  <c r="C1518" i="2"/>
  <c r="F1518" i="2" s="1"/>
  <c r="C1519" i="2"/>
  <c r="F1519" i="2" s="1"/>
  <c r="C1520" i="2"/>
  <c r="F1520" i="2" s="1"/>
  <c r="C1521" i="2"/>
  <c r="F1521" i="2" s="1"/>
  <c r="C1522" i="2"/>
  <c r="F1522" i="2" s="1"/>
  <c r="C1523" i="2"/>
  <c r="F1523" i="2" s="1"/>
  <c r="C1524" i="2"/>
  <c r="F1524" i="2" s="1"/>
  <c r="C1525" i="2"/>
  <c r="F1525" i="2" s="1"/>
  <c r="C1526" i="2"/>
  <c r="F1526" i="2" s="1"/>
  <c r="C1527" i="2"/>
  <c r="F1527" i="2" s="1"/>
  <c r="C1528" i="2"/>
  <c r="F1528" i="2" s="1"/>
  <c r="C1529" i="2"/>
  <c r="F1529" i="2" s="1"/>
  <c r="C1530" i="2"/>
  <c r="F1530" i="2" s="1"/>
  <c r="C1531" i="2"/>
  <c r="F1531" i="2" s="1"/>
  <c r="C1532" i="2"/>
  <c r="F1532" i="2" s="1"/>
  <c r="C1533" i="2"/>
  <c r="F1533" i="2" s="1"/>
  <c r="C1534" i="2"/>
  <c r="F1534" i="2" s="1"/>
  <c r="C1535" i="2"/>
  <c r="F1535" i="2" s="1"/>
  <c r="C1536" i="2"/>
  <c r="F1536" i="2" s="1"/>
  <c r="C1537" i="2"/>
  <c r="F1537" i="2" s="1"/>
  <c r="C1538" i="2"/>
  <c r="F1538" i="2" s="1"/>
  <c r="C1539" i="2"/>
  <c r="F1539" i="2" s="1"/>
  <c r="C1540" i="2"/>
  <c r="F1540" i="2" s="1"/>
  <c r="C1541" i="2"/>
  <c r="F1541" i="2" s="1"/>
  <c r="C1542" i="2"/>
  <c r="F1542" i="2" s="1"/>
  <c r="C1543" i="2"/>
  <c r="F1543" i="2" s="1"/>
  <c r="C1544" i="2"/>
  <c r="F1544" i="2" s="1"/>
  <c r="C1545" i="2"/>
  <c r="F1545" i="2" s="1"/>
  <c r="C1546" i="2"/>
  <c r="F1546" i="2" s="1"/>
  <c r="C1547" i="2"/>
  <c r="F1547" i="2" s="1"/>
  <c r="C1548" i="2"/>
  <c r="F1548" i="2" s="1"/>
  <c r="C1549" i="2"/>
  <c r="F1549" i="2" s="1"/>
  <c r="C1550" i="2"/>
  <c r="F1550" i="2" s="1"/>
  <c r="C1551" i="2"/>
  <c r="F1551" i="2" s="1"/>
  <c r="C1552" i="2"/>
  <c r="F1552" i="2" s="1"/>
  <c r="C1553" i="2"/>
  <c r="F1553" i="2" s="1"/>
  <c r="C1554" i="2"/>
  <c r="F1554" i="2" s="1"/>
  <c r="C1555" i="2"/>
  <c r="F1555" i="2" s="1"/>
  <c r="C1556" i="2"/>
  <c r="F1556" i="2" s="1"/>
  <c r="C1557" i="2"/>
  <c r="F1557" i="2" s="1"/>
  <c r="C1558" i="2"/>
  <c r="F1558" i="2" s="1"/>
  <c r="C1559" i="2"/>
  <c r="F1559" i="2" s="1"/>
  <c r="C1560" i="2"/>
  <c r="F1560" i="2" s="1"/>
  <c r="C1561" i="2"/>
  <c r="F1561" i="2" s="1"/>
  <c r="C1562" i="2"/>
  <c r="F1562" i="2" s="1"/>
  <c r="C1563" i="2"/>
  <c r="F1563" i="2" s="1"/>
  <c r="C1564" i="2"/>
  <c r="F1564" i="2" s="1"/>
  <c r="C1565" i="2"/>
  <c r="F1565" i="2" s="1"/>
  <c r="C1566" i="2"/>
  <c r="F1566" i="2" s="1"/>
  <c r="C1567" i="2"/>
  <c r="F1567" i="2" s="1"/>
  <c r="C1568" i="2"/>
  <c r="F1568" i="2" s="1"/>
  <c r="C1569" i="2"/>
  <c r="F1569" i="2" s="1"/>
  <c r="C1570" i="2"/>
  <c r="F1570" i="2" s="1"/>
  <c r="C1571" i="2"/>
  <c r="F1571" i="2" s="1"/>
  <c r="C1572" i="2"/>
  <c r="F1572" i="2" s="1"/>
  <c r="C1573" i="2"/>
  <c r="F1573" i="2" s="1"/>
  <c r="C1574" i="2"/>
  <c r="F1574" i="2" s="1"/>
  <c r="C1575" i="2"/>
  <c r="F1575" i="2" s="1"/>
  <c r="C1576" i="2"/>
  <c r="F1576" i="2" s="1"/>
  <c r="C1577" i="2"/>
  <c r="F1577" i="2" s="1"/>
  <c r="C1578" i="2"/>
  <c r="F1578" i="2" s="1"/>
  <c r="C1579" i="2"/>
  <c r="F1579" i="2" s="1"/>
  <c r="C1580" i="2"/>
  <c r="F1580" i="2" s="1"/>
  <c r="C1581" i="2"/>
  <c r="F1581" i="2" s="1"/>
  <c r="C1582" i="2"/>
  <c r="F1582" i="2" s="1"/>
  <c r="C1583" i="2"/>
  <c r="F1583" i="2" s="1"/>
  <c r="C1584" i="2"/>
  <c r="F1584" i="2" s="1"/>
  <c r="C1585" i="2"/>
  <c r="F1585" i="2" s="1"/>
  <c r="C1586" i="2"/>
  <c r="F1586" i="2" s="1"/>
  <c r="C1587" i="2"/>
  <c r="F1587" i="2" s="1"/>
  <c r="C1588" i="2"/>
  <c r="F1588" i="2" s="1"/>
  <c r="C1589" i="2"/>
  <c r="F1589" i="2" s="1"/>
  <c r="C1590" i="2"/>
  <c r="F1590" i="2" s="1"/>
  <c r="C1591" i="2"/>
  <c r="F1591" i="2" s="1"/>
  <c r="C1592" i="2"/>
  <c r="F1592" i="2" s="1"/>
  <c r="C1593" i="2"/>
  <c r="F1593" i="2" s="1"/>
  <c r="C1594" i="2"/>
  <c r="F1594" i="2" s="1"/>
  <c r="C1595" i="2"/>
  <c r="F1595" i="2" s="1"/>
  <c r="C1596" i="2"/>
  <c r="F1596" i="2" s="1"/>
  <c r="C1597" i="2"/>
  <c r="F1597" i="2" s="1"/>
  <c r="C1598" i="2"/>
  <c r="F1598" i="2" s="1"/>
  <c r="C1599" i="2"/>
  <c r="F1599" i="2" s="1"/>
  <c r="C1600" i="2"/>
  <c r="F1600" i="2" s="1"/>
  <c r="C1601" i="2"/>
  <c r="F1601" i="2" s="1"/>
  <c r="C1602" i="2"/>
  <c r="F1602" i="2" s="1"/>
  <c r="C1603" i="2"/>
  <c r="F1603" i="2" s="1"/>
  <c r="C1604" i="2"/>
  <c r="F1604" i="2" s="1"/>
  <c r="C1605" i="2"/>
  <c r="F1605" i="2" s="1"/>
  <c r="C1606" i="2"/>
  <c r="F1606" i="2" s="1"/>
  <c r="C1607" i="2"/>
  <c r="F1607" i="2" s="1"/>
  <c r="C1608" i="2"/>
  <c r="F1608" i="2" s="1"/>
  <c r="C1609" i="2"/>
  <c r="F1609" i="2" s="1"/>
  <c r="C1610" i="2"/>
  <c r="F1610" i="2" s="1"/>
  <c r="C1611" i="2"/>
  <c r="F1611" i="2" s="1"/>
  <c r="C1612" i="2"/>
  <c r="F1612" i="2" s="1"/>
  <c r="C1613" i="2"/>
  <c r="F1613" i="2" s="1"/>
  <c r="C1614" i="2"/>
  <c r="F1614" i="2" s="1"/>
  <c r="C1615" i="2"/>
  <c r="F1615" i="2" s="1"/>
  <c r="C1616" i="2"/>
  <c r="F1616" i="2" s="1"/>
  <c r="C1617" i="2"/>
  <c r="F1617" i="2" s="1"/>
  <c r="C1618" i="2"/>
  <c r="F1618" i="2" s="1"/>
  <c r="C1619" i="2"/>
  <c r="F1619" i="2" s="1"/>
  <c r="C1620" i="2"/>
  <c r="F1620" i="2" s="1"/>
  <c r="C1621" i="2"/>
  <c r="F1621" i="2" s="1"/>
  <c r="C1622" i="2"/>
  <c r="F1622" i="2" s="1"/>
  <c r="C1623" i="2"/>
  <c r="F1623" i="2" s="1"/>
  <c r="C1624" i="2"/>
  <c r="F1624" i="2" s="1"/>
  <c r="C1625" i="2"/>
  <c r="F1625" i="2" s="1"/>
  <c r="C1626" i="2"/>
  <c r="F1626" i="2" s="1"/>
  <c r="C1627" i="2"/>
  <c r="F1627" i="2" s="1"/>
  <c r="C1628" i="2"/>
  <c r="F1628" i="2" s="1"/>
  <c r="C1629" i="2"/>
  <c r="F1629" i="2" s="1"/>
  <c r="C1630" i="2"/>
  <c r="F1630" i="2" s="1"/>
  <c r="C1631" i="2"/>
  <c r="F1631" i="2" s="1"/>
  <c r="C1632" i="2"/>
  <c r="F1632" i="2" s="1"/>
  <c r="C1633" i="2"/>
  <c r="F1633" i="2" s="1"/>
  <c r="C1634" i="2"/>
  <c r="F1634" i="2" s="1"/>
  <c r="C1635" i="2"/>
  <c r="F1635" i="2" s="1"/>
  <c r="C1636" i="2"/>
  <c r="F1636" i="2" s="1"/>
  <c r="C1637" i="2"/>
  <c r="F1637" i="2" s="1"/>
  <c r="C1638" i="2"/>
  <c r="F1638" i="2" s="1"/>
  <c r="C1639" i="2"/>
  <c r="F1639" i="2" s="1"/>
  <c r="C1640" i="2"/>
  <c r="F1640" i="2" s="1"/>
  <c r="C1641" i="2"/>
  <c r="F1641" i="2" s="1"/>
  <c r="C1642" i="2"/>
  <c r="F1642" i="2" s="1"/>
  <c r="C1643" i="2"/>
  <c r="F1643" i="2" s="1"/>
  <c r="C1644" i="2"/>
  <c r="F1644" i="2" s="1"/>
  <c r="C1645" i="2"/>
  <c r="F1645" i="2" s="1"/>
  <c r="C1646" i="2"/>
  <c r="F1646" i="2" s="1"/>
  <c r="C1647" i="2"/>
  <c r="F1647" i="2" s="1"/>
  <c r="C1648" i="2"/>
  <c r="F1648" i="2" s="1"/>
  <c r="C1649" i="2"/>
  <c r="F1649" i="2" s="1"/>
  <c r="C1650" i="2"/>
  <c r="F1650" i="2" s="1"/>
  <c r="C1651" i="2"/>
  <c r="F1651" i="2" s="1"/>
  <c r="C1652" i="2"/>
  <c r="F1652" i="2" s="1"/>
  <c r="C1653" i="2"/>
  <c r="F1653" i="2" s="1"/>
  <c r="C1654" i="2"/>
  <c r="F1654" i="2" s="1"/>
  <c r="C1655" i="2"/>
  <c r="F1655" i="2" s="1"/>
  <c r="C1656" i="2"/>
  <c r="F1656" i="2" s="1"/>
  <c r="C1657" i="2"/>
  <c r="F1657" i="2" s="1"/>
  <c r="C1658" i="2"/>
  <c r="F1658" i="2" s="1"/>
  <c r="C1659" i="2"/>
  <c r="F1659" i="2" s="1"/>
  <c r="C1660" i="2"/>
  <c r="F1660" i="2" s="1"/>
  <c r="C1661" i="2"/>
  <c r="F1661" i="2" s="1"/>
  <c r="C1662" i="2"/>
  <c r="F1662" i="2" s="1"/>
  <c r="C1663" i="2"/>
  <c r="F1663" i="2" s="1"/>
  <c r="C1664" i="2"/>
  <c r="F1664" i="2" s="1"/>
  <c r="C1665" i="2"/>
  <c r="F1665" i="2" s="1"/>
  <c r="C1666" i="2"/>
  <c r="F1666" i="2" s="1"/>
  <c r="C1667" i="2"/>
  <c r="F1667" i="2" s="1"/>
  <c r="C1668" i="2"/>
  <c r="F1668" i="2" s="1"/>
  <c r="C1669" i="2"/>
  <c r="F1669" i="2" s="1"/>
  <c r="C1670" i="2"/>
  <c r="F1670" i="2" s="1"/>
  <c r="C1671" i="2"/>
  <c r="F1671" i="2" s="1"/>
  <c r="C1672" i="2"/>
  <c r="F1672" i="2" s="1"/>
  <c r="C1673" i="2"/>
  <c r="F1673" i="2" s="1"/>
  <c r="C1674" i="2"/>
  <c r="F1674" i="2" s="1"/>
  <c r="C1675" i="2"/>
  <c r="F1675" i="2" s="1"/>
  <c r="C1676" i="2"/>
  <c r="F1676" i="2" s="1"/>
  <c r="C1677" i="2"/>
  <c r="F1677" i="2" s="1"/>
  <c r="C1678" i="2"/>
  <c r="F1678" i="2" s="1"/>
  <c r="C1679" i="2"/>
  <c r="F1679" i="2" s="1"/>
  <c r="C1680" i="2"/>
  <c r="F1680" i="2" s="1"/>
  <c r="C1681" i="2"/>
  <c r="F1681" i="2" s="1"/>
  <c r="C1682" i="2"/>
  <c r="F1682" i="2" s="1"/>
  <c r="C1683" i="2"/>
  <c r="F1683" i="2" s="1"/>
  <c r="C1684" i="2"/>
  <c r="F1684" i="2" s="1"/>
  <c r="C1685" i="2"/>
  <c r="F1685" i="2" s="1"/>
  <c r="C1686" i="2"/>
  <c r="F1686" i="2" s="1"/>
  <c r="C1687" i="2"/>
  <c r="F1687" i="2" s="1"/>
  <c r="C1688" i="2"/>
  <c r="F1688" i="2" s="1"/>
  <c r="C1689" i="2"/>
  <c r="F1689" i="2" s="1"/>
  <c r="C1690" i="2"/>
  <c r="F1690" i="2" s="1"/>
  <c r="C1691" i="2"/>
  <c r="F1691" i="2" s="1"/>
  <c r="C1692" i="2"/>
  <c r="F1692" i="2" s="1"/>
  <c r="C1693" i="2"/>
  <c r="F1693" i="2" s="1"/>
  <c r="C1694" i="2"/>
  <c r="F1694" i="2" s="1"/>
  <c r="C1695" i="2"/>
  <c r="F1695" i="2" s="1"/>
  <c r="C1696" i="2"/>
  <c r="F1696" i="2" s="1"/>
  <c r="C1697" i="2"/>
  <c r="F1697" i="2" s="1"/>
  <c r="C1698" i="2"/>
  <c r="F1698" i="2" s="1"/>
  <c r="C1699" i="2"/>
  <c r="F1699" i="2" s="1"/>
  <c r="C1700" i="2"/>
  <c r="F1700" i="2" s="1"/>
  <c r="C1701" i="2"/>
  <c r="F1701" i="2" s="1"/>
  <c r="C1702" i="2"/>
  <c r="F1702" i="2" s="1"/>
  <c r="C1703" i="2"/>
  <c r="F1703" i="2" s="1"/>
  <c r="C1704" i="2"/>
  <c r="F1704" i="2" s="1"/>
  <c r="C1705" i="2"/>
  <c r="F1705" i="2" s="1"/>
  <c r="C1706" i="2"/>
  <c r="F1706" i="2" s="1"/>
  <c r="C1707" i="2"/>
  <c r="F1707" i="2" s="1"/>
  <c r="C1708" i="2"/>
  <c r="F1708" i="2" s="1"/>
  <c r="C1709" i="2"/>
  <c r="F1709" i="2" s="1"/>
  <c r="C1710" i="2"/>
  <c r="F1710" i="2" s="1"/>
  <c r="C1711" i="2"/>
  <c r="F1711" i="2" s="1"/>
  <c r="C1712" i="2"/>
  <c r="F1712" i="2" s="1"/>
  <c r="C1713" i="2"/>
  <c r="F1713" i="2" s="1"/>
  <c r="C1714" i="2"/>
  <c r="F1714" i="2" s="1"/>
  <c r="C1715" i="2"/>
  <c r="F1715" i="2" s="1"/>
  <c r="C1716" i="2"/>
  <c r="F1716" i="2" s="1"/>
  <c r="C1717" i="2"/>
  <c r="F1717" i="2" s="1"/>
  <c r="C1718" i="2"/>
  <c r="F1718" i="2" s="1"/>
  <c r="C1719" i="2"/>
  <c r="F1719" i="2" s="1"/>
  <c r="C1720" i="2"/>
  <c r="F1720" i="2" s="1"/>
  <c r="C1721" i="2"/>
  <c r="F1721" i="2" s="1"/>
  <c r="C1722" i="2"/>
  <c r="F1722" i="2" s="1"/>
  <c r="C1723" i="2"/>
  <c r="F1723" i="2" s="1"/>
  <c r="C1724" i="2"/>
  <c r="F1724" i="2" s="1"/>
  <c r="C1725" i="2"/>
  <c r="F1725" i="2" s="1"/>
  <c r="C1726" i="2"/>
  <c r="F1726" i="2" s="1"/>
  <c r="C1727" i="2"/>
  <c r="F1727" i="2" s="1"/>
  <c r="C1728" i="2"/>
  <c r="F1728" i="2" s="1"/>
  <c r="C1729" i="2"/>
  <c r="F1729" i="2" s="1"/>
  <c r="C1730" i="2"/>
  <c r="F1730" i="2" s="1"/>
  <c r="C1731" i="2"/>
  <c r="F1731" i="2" s="1"/>
  <c r="C1732" i="2"/>
  <c r="F1732" i="2" s="1"/>
  <c r="C1733" i="2"/>
  <c r="F1733" i="2" s="1"/>
  <c r="C1734" i="2"/>
  <c r="F1734" i="2" s="1"/>
  <c r="C1735" i="2"/>
  <c r="F1735" i="2" s="1"/>
  <c r="C1736" i="2"/>
  <c r="F1736" i="2" s="1"/>
  <c r="C1737" i="2"/>
  <c r="F1737" i="2" s="1"/>
  <c r="C1738" i="2"/>
  <c r="F1738" i="2" s="1"/>
  <c r="C1739" i="2"/>
  <c r="F1739" i="2" s="1"/>
  <c r="C1740" i="2"/>
  <c r="F1740" i="2" s="1"/>
  <c r="C1741" i="2"/>
  <c r="F1741" i="2" s="1"/>
  <c r="C1742" i="2"/>
  <c r="F1742" i="2" s="1"/>
  <c r="C1743" i="2"/>
  <c r="F1743" i="2" s="1"/>
  <c r="C1744" i="2"/>
  <c r="F1744" i="2" s="1"/>
  <c r="C1745" i="2"/>
  <c r="F1745" i="2" s="1"/>
  <c r="C1746" i="2"/>
  <c r="F1746" i="2" s="1"/>
  <c r="C1747" i="2"/>
  <c r="F1747" i="2" s="1"/>
  <c r="C1748" i="2"/>
  <c r="F1748" i="2" s="1"/>
  <c r="C1749" i="2"/>
  <c r="F1749" i="2" s="1"/>
  <c r="C1750" i="2"/>
  <c r="F1750" i="2" s="1"/>
  <c r="C1751" i="2"/>
  <c r="F1751" i="2" s="1"/>
  <c r="C1752" i="2"/>
  <c r="F1752" i="2" s="1"/>
  <c r="C1753" i="2"/>
  <c r="F1753" i="2" s="1"/>
  <c r="C1754" i="2"/>
  <c r="F1754" i="2" s="1"/>
  <c r="C1755" i="2"/>
  <c r="F1755" i="2" s="1"/>
  <c r="C1756" i="2"/>
  <c r="F1756" i="2" s="1"/>
  <c r="C1757" i="2"/>
  <c r="F1757" i="2" s="1"/>
  <c r="C1758" i="2"/>
  <c r="F1758" i="2" s="1"/>
  <c r="C1759" i="2"/>
  <c r="F1759" i="2" s="1"/>
  <c r="C1760" i="2"/>
  <c r="F1760" i="2" s="1"/>
  <c r="C1761" i="2"/>
  <c r="F1761" i="2" s="1"/>
  <c r="C1762" i="2"/>
  <c r="F1762" i="2" s="1"/>
  <c r="C1763" i="2"/>
  <c r="F1763" i="2" s="1"/>
  <c r="C1764" i="2"/>
  <c r="F1764" i="2" s="1"/>
  <c r="C1765" i="2"/>
  <c r="F1765" i="2" s="1"/>
  <c r="C1766" i="2"/>
  <c r="F1766" i="2" s="1"/>
  <c r="C1767" i="2"/>
  <c r="F1767" i="2" s="1"/>
  <c r="C1768" i="2"/>
  <c r="F1768" i="2" s="1"/>
  <c r="C1769" i="2"/>
  <c r="F1769" i="2" s="1"/>
  <c r="C1770" i="2"/>
  <c r="F1770" i="2" s="1"/>
  <c r="C1771" i="2"/>
  <c r="F1771" i="2" s="1"/>
  <c r="C1772" i="2"/>
  <c r="F1772" i="2" s="1"/>
  <c r="C1773" i="2"/>
  <c r="F1773" i="2" s="1"/>
  <c r="C1774" i="2"/>
  <c r="F1774" i="2" s="1"/>
  <c r="C1775" i="2"/>
  <c r="F1775" i="2" s="1"/>
  <c r="C1776" i="2"/>
  <c r="F1776" i="2" s="1"/>
  <c r="C1777" i="2"/>
  <c r="F1777" i="2" s="1"/>
  <c r="C1778" i="2"/>
  <c r="F1778" i="2" s="1"/>
  <c r="C1779" i="2"/>
  <c r="F1779" i="2" s="1"/>
  <c r="C1780" i="2"/>
  <c r="F1780" i="2" s="1"/>
  <c r="C1781" i="2"/>
  <c r="F1781" i="2" s="1"/>
  <c r="C1782" i="2"/>
  <c r="F1782" i="2" s="1"/>
  <c r="C1783" i="2"/>
  <c r="F1783" i="2" s="1"/>
  <c r="C1784" i="2"/>
  <c r="F1784" i="2" s="1"/>
  <c r="C1785" i="2"/>
  <c r="F1785" i="2" s="1"/>
  <c r="C1786" i="2"/>
  <c r="F1786" i="2" s="1"/>
  <c r="C1787" i="2"/>
  <c r="F1787" i="2" s="1"/>
  <c r="C1788" i="2"/>
  <c r="F1788" i="2" s="1"/>
  <c r="C1789" i="2"/>
  <c r="F1789" i="2" s="1"/>
  <c r="C1790" i="2"/>
  <c r="F1790" i="2" s="1"/>
  <c r="C1791" i="2"/>
  <c r="F1791" i="2" s="1"/>
  <c r="C1792" i="2"/>
  <c r="F1792" i="2" s="1"/>
  <c r="C1793" i="2"/>
  <c r="F1793" i="2" s="1"/>
  <c r="C1794" i="2"/>
  <c r="F1794" i="2" s="1"/>
  <c r="C1795" i="2"/>
  <c r="F1795" i="2" s="1"/>
  <c r="C1796" i="2"/>
  <c r="F1796" i="2" s="1"/>
  <c r="C1797" i="2"/>
  <c r="F1797" i="2" s="1"/>
  <c r="C1798" i="2"/>
  <c r="F1798" i="2" s="1"/>
  <c r="C1799" i="2"/>
  <c r="F1799" i="2" s="1"/>
  <c r="C1800" i="2"/>
  <c r="F1800" i="2" s="1"/>
  <c r="C1801" i="2"/>
  <c r="F1801" i="2" s="1"/>
  <c r="C1802" i="2"/>
  <c r="F1802" i="2" s="1"/>
  <c r="C1803" i="2"/>
  <c r="F1803" i="2" s="1"/>
  <c r="C1804" i="2"/>
  <c r="F1804" i="2" s="1"/>
  <c r="C1805" i="2"/>
  <c r="F1805" i="2" s="1"/>
  <c r="C1806" i="2"/>
  <c r="F1806" i="2" s="1"/>
  <c r="C1807" i="2"/>
  <c r="F1807" i="2" s="1"/>
  <c r="C1808" i="2"/>
  <c r="F1808" i="2" s="1"/>
  <c r="C1809" i="2"/>
  <c r="F1809" i="2" s="1"/>
  <c r="C1810" i="2"/>
  <c r="F1810" i="2" s="1"/>
  <c r="C1811" i="2"/>
  <c r="F1811" i="2" s="1"/>
  <c r="C1812" i="2"/>
  <c r="F1812" i="2" s="1"/>
  <c r="C1813" i="2"/>
  <c r="F1813" i="2" s="1"/>
  <c r="C1814" i="2"/>
  <c r="F1814" i="2" s="1"/>
  <c r="C1815" i="2"/>
  <c r="F1815" i="2" s="1"/>
  <c r="C1816" i="2"/>
  <c r="F1816" i="2" s="1"/>
  <c r="C1817" i="2"/>
  <c r="F1817" i="2" s="1"/>
  <c r="C1818" i="2"/>
  <c r="F1818" i="2" s="1"/>
  <c r="C1819" i="2"/>
  <c r="F1819" i="2" s="1"/>
  <c r="C1820" i="2"/>
  <c r="F1820" i="2" s="1"/>
  <c r="C1821" i="2"/>
  <c r="F1821" i="2" s="1"/>
  <c r="C1822" i="2"/>
  <c r="F1822" i="2" s="1"/>
  <c r="C1823" i="2"/>
  <c r="F1823" i="2" s="1"/>
  <c r="C1824" i="2"/>
  <c r="F1824" i="2" s="1"/>
  <c r="C1825" i="2"/>
  <c r="F1825" i="2" s="1"/>
  <c r="C1826" i="2"/>
  <c r="F1826" i="2" s="1"/>
  <c r="C1827" i="2"/>
  <c r="F1827" i="2" s="1"/>
  <c r="C1828" i="2"/>
  <c r="F1828" i="2" s="1"/>
  <c r="C1829" i="2"/>
  <c r="F1829" i="2" s="1"/>
  <c r="C1830" i="2"/>
  <c r="F1830" i="2" s="1"/>
  <c r="C1831" i="2"/>
  <c r="F1831" i="2" s="1"/>
  <c r="C1832" i="2"/>
  <c r="F1832" i="2" s="1"/>
  <c r="C1833" i="2"/>
  <c r="F1833" i="2" s="1"/>
  <c r="C1834" i="2"/>
  <c r="F1834" i="2" s="1"/>
  <c r="C1835" i="2"/>
  <c r="F1835" i="2" s="1"/>
  <c r="C1836" i="2"/>
  <c r="F1836" i="2" s="1"/>
  <c r="C1837" i="2"/>
  <c r="F1837" i="2" s="1"/>
  <c r="C1838" i="2"/>
  <c r="F1838" i="2" s="1"/>
  <c r="C1839" i="2"/>
  <c r="F1839" i="2" s="1"/>
  <c r="C1840" i="2"/>
  <c r="F1840" i="2" s="1"/>
  <c r="C1841" i="2"/>
  <c r="F1841" i="2" s="1"/>
  <c r="C1842" i="2"/>
  <c r="F1842" i="2" s="1"/>
  <c r="C1843" i="2"/>
  <c r="F1843" i="2" s="1"/>
  <c r="C1844" i="2"/>
  <c r="F1844" i="2" s="1"/>
  <c r="C1845" i="2"/>
  <c r="F1845" i="2" s="1"/>
  <c r="C1846" i="2"/>
  <c r="F1846" i="2" s="1"/>
  <c r="C1847" i="2"/>
  <c r="F1847" i="2" s="1"/>
  <c r="C1848" i="2"/>
  <c r="F1848" i="2" s="1"/>
  <c r="C1849" i="2"/>
  <c r="F1849" i="2" s="1"/>
  <c r="C1850" i="2"/>
  <c r="F1850" i="2" s="1"/>
  <c r="C1851" i="2"/>
  <c r="F1851" i="2" s="1"/>
  <c r="C1852" i="2"/>
  <c r="F1852" i="2" s="1"/>
  <c r="C1853" i="2"/>
  <c r="F1853" i="2" s="1"/>
  <c r="C1854" i="2"/>
  <c r="F1854" i="2" s="1"/>
  <c r="C1855" i="2"/>
  <c r="F1855" i="2" s="1"/>
  <c r="C1856" i="2"/>
  <c r="F1856" i="2" s="1"/>
  <c r="C1857" i="2"/>
  <c r="F1857" i="2" s="1"/>
  <c r="C1858" i="2"/>
  <c r="F1858" i="2" s="1"/>
  <c r="C1859" i="2"/>
  <c r="F1859" i="2" s="1"/>
  <c r="C1860" i="2"/>
  <c r="F1860" i="2" s="1"/>
  <c r="C1861" i="2"/>
  <c r="F1861" i="2" s="1"/>
  <c r="C1862" i="2"/>
  <c r="F1862" i="2" s="1"/>
  <c r="C1863" i="2"/>
  <c r="F1863" i="2" s="1"/>
  <c r="C1864" i="2"/>
  <c r="F1864" i="2" s="1"/>
  <c r="C1865" i="2"/>
  <c r="F1865" i="2" s="1"/>
  <c r="C1866" i="2"/>
  <c r="F1866" i="2" s="1"/>
  <c r="C1867" i="2"/>
  <c r="F1867" i="2" s="1"/>
  <c r="C1868" i="2"/>
  <c r="F1868" i="2" s="1"/>
  <c r="C1869" i="2"/>
  <c r="F1869" i="2" s="1"/>
  <c r="C1870" i="2"/>
  <c r="F1870" i="2" s="1"/>
  <c r="C1871" i="2"/>
  <c r="F1871" i="2" s="1"/>
  <c r="C1872" i="2"/>
  <c r="F1872" i="2" s="1"/>
  <c r="C1873" i="2"/>
  <c r="F1873" i="2" s="1"/>
  <c r="C1874" i="2"/>
  <c r="F1874" i="2" s="1"/>
  <c r="C1875" i="2"/>
  <c r="F1875" i="2" s="1"/>
  <c r="C1876" i="2"/>
  <c r="F1876" i="2" s="1"/>
  <c r="C1877" i="2"/>
  <c r="F1877" i="2" s="1"/>
  <c r="C1878" i="2"/>
  <c r="F1878" i="2" s="1"/>
  <c r="C1879" i="2"/>
  <c r="F1879" i="2" s="1"/>
  <c r="C1880" i="2"/>
  <c r="F1880" i="2" s="1"/>
  <c r="C1881" i="2"/>
  <c r="F1881" i="2" s="1"/>
  <c r="C1882" i="2"/>
  <c r="F1882" i="2" s="1"/>
  <c r="C1883" i="2"/>
  <c r="F1883" i="2" s="1"/>
  <c r="C1884" i="2"/>
  <c r="F1884" i="2" s="1"/>
  <c r="C1885" i="2"/>
  <c r="F1885" i="2" s="1"/>
  <c r="C1886" i="2"/>
  <c r="F1886" i="2" s="1"/>
  <c r="C1887" i="2"/>
  <c r="F1887" i="2" s="1"/>
  <c r="C1888" i="2"/>
  <c r="F1888" i="2" s="1"/>
  <c r="C1889" i="2"/>
  <c r="F1889" i="2" s="1"/>
  <c r="C1890" i="2"/>
  <c r="F1890" i="2" s="1"/>
  <c r="C1891" i="2"/>
  <c r="F1891" i="2" s="1"/>
  <c r="C1892" i="2"/>
  <c r="F1892" i="2" s="1"/>
  <c r="C1893" i="2"/>
  <c r="F1893" i="2" s="1"/>
  <c r="C1894" i="2"/>
  <c r="F1894" i="2" s="1"/>
  <c r="C1895" i="2"/>
  <c r="F1895" i="2" s="1"/>
  <c r="C1896" i="2"/>
  <c r="F1896" i="2" s="1"/>
  <c r="C1897" i="2"/>
  <c r="F1897" i="2" s="1"/>
  <c r="C1898" i="2"/>
  <c r="F1898" i="2" s="1"/>
  <c r="C1899" i="2"/>
  <c r="F1899" i="2" s="1"/>
  <c r="C1900" i="2"/>
  <c r="F1900" i="2" s="1"/>
  <c r="C1901" i="2"/>
  <c r="F1901" i="2" s="1"/>
  <c r="C1902" i="2"/>
  <c r="F1902" i="2" s="1"/>
  <c r="C1903" i="2"/>
  <c r="F1903" i="2" s="1"/>
  <c r="C1904" i="2"/>
  <c r="F1904" i="2" s="1"/>
  <c r="C1905" i="2"/>
  <c r="F1905" i="2" s="1"/>
  <c r="C1906" i="2"/>
  <c r="F1906" i="2" s="1"/>
  <c r="C1907" i="2"/>
  <c r="F1907" i="2" s="1"/>
  <c r="C1908" i="2"/>
  <c r="F1908" i="2" s="1"/>
  <c r="C1909" i="2"/>
  <c r="F1909" i="2" s="1"/>
  <c r="C1910" i="2"/>
  <c r="F1910" i="2" s="1"/>
  <c r="C1911" i="2"/>
  <c r="F1911" i="2" s="1"/>
  <c r="C1912" i="2"/>
  <c r="F1912" i="2" s="1"/>
  <c r="C1913" i="2"/>
  <c r="F1913" i="2" s="1"/>
  <c r="C1914" i="2"/>
  <c r="F1914" i="2" s="1"/>
  <c r="C1915" i="2"/>
  <c r="F1915" i="2" s="1"/>
  <c r="C1916" i="2"/>
  <c r="F1916" i="2" s="1"/>
  <c r="C1917" i="2"/>
  <c r="F1917" i="2" s="1"/>
  <c r="C1918" i="2"/>
  <c r="F1918" i="2" s="1"/>
  <c r="C1919" i="2"/>
  <c r="F1919" i="2" s="1"/>
  <c r="C1920" i="2"/>
  <c r="F1920" i="2" s="1"/>
  <c r="C1921" i="2"/>
  <c r="F1921" i="2" s="1"/>
  <c r="C1922" i="2"/>
  <c r="F1922" i="2" s="1"/>
  <c r="C1923" i="2"/>
  <c r="F1923" i="2" s="1"/>
  <c r="C1924" i="2"/>
  <c r="F1924" i="2" s="1"/>
  <c r="C1925" i="2"/>
  <c r="F1925" i="2" s="1"/>
  <c r="C1926" i="2"/>
  <c r="F1926" i="2" s="1"/>
  <c r="C1927" i="2"/>
  <c r="F1927" i="2" s="1"/>
  <c r="C1928" i="2"/>
  <c r="F1928" i="2" s="1"/>
  <c r="C1929" i="2"/>
  <c r="F1929" i="2" s="1"/>
  <c r="C1930" i="2"/>
  <c r="F1930" i="2" s="1"/>
  <c r="C1931" i="2"/>
  <c r="F1931" i="2" s="1"/>
  <c r="C1932" i="2"/>
  <c r="F1932" i="2" s="1"/>
  <c r="C1933" i="2"/>
  <c r="F1933" i="2" s="1"/>
  <c r="C1934" i="2"/>
  <c r="F1934" i="2" s="1"/>
  <c r="C1935" i="2"/>
  <c r="F1935" i="2" s="1"/>
  <c r="C1936" i="2"/>
  <c r="F1936" i="2" s="1"/>
  <c r="C1937" i="2"/>
  <c r="F1937" i="2" s="1"/>
  <c r="C1938" i="2"/>
  <c r="F1938" i="2" s="1"/>
  <c r="C1939" i="2"/>
  <c r="F1939" i="2" s="1"/>
  <c r="C1940" i="2"/>
  <c r="F1940" i="2" s="1"/>
  <c r="C1941" i="2"/>
  <c r="F1941" i="2" s="1"/>
  <c r="C1942" i="2"/>
  <c r="F1942" i="2" s="1"/>
  <c r="C1943" i="2"/>
  <c r="F1943" i="2" s="1"/>
  <c r="C1944" i="2"/>
  <c r="F1944" i="2" s="1"/>
  <c r="C1945" i="2"/>
  <c r="F1945" i="2" s="1"/>
  <c r="C1946" i="2"/>
  <c r="F1946" i="2" s="1"/>
  <c r="C1947" i="2"/>
  <c r="F1947" i="2" s="1"/>
  <c r="C1948" i="2"/>
  <c r="F1948" i="2" s="1"/>
  <c r="C1949" i="2"/>
  <c r="F1949" i="2" s="1"/>
  <c r="C1950" i="2"/>
  <c r="F1950" i="2" s="1"/>
  <c r="C1951" i="2"/>
  <c r="F1951" i="2" s="1"/>
  <c r="C1952" i="2"/>
  <c r="F1952" i="2" s="1"/>
  <c r="C1953" i="2"/>
  <c r="F1953" i="2" s="1"/>
  <c r="C1954" i="2"/>
  <c r="F1954" i="2" s="1"/>
  <c r="C1955" i="2"/>
  <c r="F1955" i="2" s="1"/>
  <c r="C1956" i="2"/>
  <c r="F1956" i="2" s="1"/>
  <c r="C1957" i="2"/>
  <c r="F1957" i="2" s="1"/>
  <c r="C1958" i="2"/>
  <c r="F1958" i="2" s="1"/>
  <c r="C1959" i="2"/>
  <c r="F1959" i="2" s="1"/>
  <c r="C1960" i="2"/>
  <c r="F1960" i="2" s="1"/>
  <c r="C1961" i="2"/>
  <c r="F1961" i="2" s="1"/>
  <c r="C1962" i="2"/>
  <c r="F1962" i="2" s="1"/>
  <c r="C1963" i="2"/>
  <c r="F1963" i="2" s="1"/>
  <c r="C1964" i="2"/>
  <c r="F1964" i="2" s="1"/>
  <c r="C1965" i="2"/>
  <c r="F1965" i="2" s="1"/>
  <c r="C1966" i="2"/>
  <c r="F1966" i="2" s="1"/>
  <c r="C1967" i="2"/>
  <c r="F1967" i="2" s="1"/>
  <c r="C1968" i="2"/>
  <c r="F1968" i="2" s="1"/>
  <c r="C1969" i="2"/>
  <c r="F1969" i="2" s="1"/>
  <c r="C1970" i="2"/>
  <c r="F1970" i="2" s="1"/>
  <c r="C1971" i="2"/>
  <c r="F1971" i="2" s="1"/>
  <c r="C1972" i="2"/>
  <c r="F1972" i="2" s="1"/>
  <c r="C1973" i="2"/>
  <c r="F1973" i="2" s="1"/>
  <c r="C1974" i="2"/>
  <c r="F1974" i="2" s="1"/>
  <c r="C1975" i="2"/>
  <c r="F1975" i="2" s="1"/>
  <c r="C1976" i="2"/>
  <c r="F1976" i="2" s="1"/>
  <c r="C1977" i="2"/>
  <c r="F1977" i="2" s="1"/>
  <c r="C1978" i="2"/>
  <c r="F1978" i="2" s="1"/>
  <c r="C1979" i="2"/>
  <c r="F1979" i="2" s="1"/>
  <c r="C1980" i="2"/>
  <c r="F1980" i="2" s="1"/>
  <c r="C1981" i="2"/>
  <c r="F1981" i="2" s="1"/>
  <c r="C1982" i="2"/>
  <c r="F1982" i="2" s="1"/>
  <c r="C1983" i="2"/>
  <c r="F1983" i="2" s="1"/>
  <c r="C1984" i="2"/>
  <c r="F1984" i="2" s="1"/>
  <c r="C1985" i="2"/>
  <c r="F1985" i="2" s="1"/>
  <c r="C1986" i="2"/>
  <c r="F1986" i="2" s="1"/>
  <c r="C1987" i="2"/>
  <c r="F1987" i="2" s="1"/>
  <c r="C1988" i="2"/>
  <c r="F1988" i="2" s="1"/>
  <c r="C1989" i="2"/>
  <c r="F1989" i="2" s="1"/>
  <c r="C1990" i="2"/>
  <c r="F1990" i="2" s="1"/>
  <c r="C1991" i="2"/>
  <c r="F1991" i="2" s="1"/>
  <c r="C1992" i="2"/>
  <c r="F1992" i="2" s="1"/>
  <c r="C1993" i="2"/>
  <c r="F1993" i="2" s="1"/>
  <c r="C1994" i="2"/>
  <c r="F1994" i="2" s="1"/>
  <c r="C1995" i="2"/>
  <c r="F1995" i="2" s="1"/>
  <c r="C1996" i="2"/>
  <c r="F1996" i="2" s="1"/>
  <c r="C1997" i="2"/>
  <c r="F1997" i="2" s="1"/>
  <c r="C1998" i="2"/>
  <c r="F1998" i="2" s="1"/>
  <c r="C1999" i="2"/>
  <c r="F1999" i="2" s="1"/>
  <c r="C2000" i="2"/>
  <c r="F2000" i="2" s="1"/>
  <c r="C2001" i="2"/>
  <c r="F2001" i="2" s="1"/>
  <c r="C2002" i="2"/>
  <c r="F2002" i="2" s="1"/>
  <c r="C2003" i="2"/>
  <c r="F2003" i="2" s="1"/>
  <c r="C2004" i="2"/>
  <c r="F2004" i="2" s="1"/>
  <c r="C2005" i="2"/>
  <c r="F2005" i="2" s="1"/>
  <c r="C2006" i="2"/>
  <c r="F2006" i="2" s="1"/>
  <c r="C2007" i="2"/>
  <c r="F2007" i="2" s="1"/>
  <c r="C2008" i="2"/>
  <c r="F2008" i="2" s="1"/>
  <c r="C2009" i="2"/>
  <c r="F2009" i="2" s="1"/>
  <c r="C2010" i="2"/>
  <c r="F2010" i="2" s="1"/>
  <c r="C2011" i="2"/>
  <c r="F2011" i="2" s="1"/>
  <c r="C2012" i="2"/>
  <c r="F2012" i="2" s="1"/>
  <c r="C2013" i="2"/>
  <c r="F2013" i="2" s="1"/>
  <c r="C2014" i="2"/>
  <c r="F2014" i="2" s="1"/>
  <c r="C2015" i="2"/>
  <c r="F2015" i="2" s="1"/>
  <c r="C2016" i="2"/>
  <c r="F2016" i="2" s="1"/>
  <c r="C2017" i="2"/>
  <c r="F2017" i="2" s="1"/>
  <c r="C2018" i="2"/>
  <c r="F2018" i="2" s="1"/>
  <c r="C2019" i="2"/>
  <c r="F2019" i="2" s="1"/>
  <c r="C2020" i="2"/>
  <c r="F2020" i="2" s="1"/>
  <c r="C2021" i="2"/>
  <c r="F2021" i="2" s="1"/>
  <c r="C2022" i="2"/>
  <c r="F2022" i="2" s="1"/>
  <c r="C2023" i="2"/>
  <c r="F2023" i="2" s="1"/>
  <c r="C2024" i="2"/>
  <c r="F2024" i="2" s="1"/>
  <c r="C2025" i="2"/>
  <c r="F2025" i="2" s="1"/>
  <c r="C2026" i="2"/>
  <c r="F2026" i="2" s="1"/>
  <c r="C2027" i="2"/>
  <c r="F2027" i="2" s="1"/>
  <c r="C2028" i="2"/>
  <c r="F2028" i="2" s="1"/>
  <c r="C2029" i="2"/>
  <c r="F2029" i="2" s="1"/>
  <c r="C2030" i="2"/>
  <c r="F2030" i="2" s="1"/>
  <c r="C2031" i="2"/>
  <c r="F2031" i="2" s="1"/>
  <c r="C2032" i="2"/>
  <c r="F2032" i="2" s="1"/>
  <c r="C2033" i="2"/>
  <c r="F2033" i="2" s="1"/>
  <c r="C2034" i="2"/>
  <c r="F2034" i="2" s="1"/>
  <c r="C2035" i="2"/>
  <c r="F2035" i="2" s="1"/>
  <c r="C2036" i="2"/>
  <c r="F2036" i="2" s="1"/>
  <c r="C2037" i="2"/>
  <c r="F2037" i="2" s="1"/>
  <c r="C2038" i="2"/>
  <c r="F2038" i="2" s="1"/>
  <c r="C2039" i="2"/>
  <c r="F2039" i="2" s="1"/>
  <c r="C2040" i="2"/>
  <c r="F2040" i="2" s="1"/>
  <c r="C2041" i="2"/>
  <c r="F2041" i="2" s="1"/>
  <c r="C2042" i="2"/>
  <c r="F2042" i="2" s="1"/>
  <c r="C2043" i="2"/>
  <c r="F2043" i="2" s="1"/>
  <c r="C2044" i="2"/>
  <c r="F2044" i="2" s="1"/>
  <c r="C2045" i="2"/>
  <c r="F2045" i="2" s="1"/>
  <c r="C2046" i="2"/>
  <c r="F2046" i="2" s="1"/>
  <c r="C2047" i="2"/>
  <c r="F2047" i="2" s="1"/>
  <c r="C2048" i="2"/>
  <c r="F2048" i="2" s="1"/>
  <c r="C2049" i="2"/>
  <c r="F2049" i="2" s="1"/>
  <c r="C2050" i="2"/>
  <c r="F2050" i="2" s="1"/>
  <c r="C2051" i="2"/>
  <c r="F2051" i="2" s="1"/>
  <c r="C2052" i="2"/>
  <c r="F2052" i="2" s="1"/>
  <c r="C2053" i="2"/>
  <c r="F2053" i="2" s="1"/>
  <c r="C2054" i="2"/>
  <c r="F2054" i="2" s="1"/>
  <c r="C2055" i="2"/>
  <c r="F2055" i="2" s="1"/>
  <c r="C2056" i="2"/>
  <c r="F2056" i="2" s="1"/>
  <c r="C2057" i="2"/>
  <c r="F2057" i="2" s="1"/>
  <c r="C2058" i="2"/>
  <c r="F2058" i="2" s="1"/>
  <c r="C2059" i="2"/>
  <c r="F2059" i="2" s="1"/>
  <c r="C2060" i="2"/>
  <c r="F2060" i="2" s="1"/>
  <c r="C2061" i="2"/>
  <c r="F2061" i="2" s="1"/>
  <c r="C2062" i="2"/>
  <c r="F2062" i="2" s="1"/>
  <c r="C2063" i="2"/>
  <c r="F2063" i="2" s="1"/>
  <c r="C2064" i="2"/>
  <c r="F2064" i="2" s="1"/>
  <c r="C2065" i="2"/>
  <c r="F2065" i="2" s="1"/>
  <c r="C2066" i="2"/>
  <c r="F2066" i="2" s="1"/>
  <c r="C2067" i="2"/>
  <c r="F2067" i="2" s="1"/>
  <c r="C2068" i="2"/>
  <c r="F2068" i="2" s="1"/>
  <c r="C2069" i="2"/>
  <c r="F2069" i="2" s="1"/>
  <c r="C2070" i="2"/>
  <c r="F2070" i="2" s="1"/>
  <c r="C2071" i="2"/>
  <c r="F2071" i="2" s="1"/>
  <c r="C2072" i="2"/>
  <c r="F2072" i="2" s="1"/>
  <c r="C2073" i="2"/>
  <c r="F2073" i="2" s="1"/>
  <c r="C2074" i="2"/>
  <c r="F2074" i="2" s="1"/>
  <c r="C2075" i="2"/>
  <c r="F2075" i="2" s="1"/>
  <c r="C2076" i="2"/>
  <c r="F2076" i="2" s="1"/>
  <c r="C2077" i="2"/>
  <c r="F2077" i="2" s="1"/>
  <c r="C2078" i="2"/>
  <c r="F2078" i="2" s="1"/>
  <c r="C2079" i="2"/>
  <c r="F2079" i="2" s="1"/>
  <c r="C2080" i="2"/>
  <c r="F2080" i="2" s="1"/>
  <c r="C2081" i="2"/>
  <c r="F2081" i="2" s="1"/>
  <c r="C2082" i="2"/>
  <c r="F2082" i="2" s="1"/>
  <c r="C2083" i="2"/>
  <c r="F2083" i="2" s="1"/>
  <c r="C2084" i="2"/>
  <c r="F2084" i="2" s="1"/>
  <c r="C2085" i="2"/>
  <c r="F2085" i="2" s="1"/>
  <c r="C2086" i="2"/>
  <c r="F2086" i="2" s="1"/>
  <c r="C2087" i="2"/>
  <c r="F2087" i="2" s="1"/>
  <c r="C2088" i="2"/>
  <c r="F2088" i="2" s="1"/>
  <c r="C2089" i="2"/>
  <c r="F2089" i="2" s="1"/>
  <c r="C2090" i="2"/>
  <c r="F2090" i="2" s="1"/>
  <c r="C2091" i="2"/>
  <c r="F2091" i="2" s="1"/>
  <c r="C2092" i="2"/>
  <c r="F2092" i="2" s="1"/>
  <c r="C2093" i="2"/>
  <c r="F2093" i="2" s="1"/>
  <c r="C2094" i="2"/>
  <c r="F2094" i="2" s="1"/>
  <c r="C2095" i="2"/>
  <c r="F2095" i="2" s="1"/>
  <c r="C2096" i="2"/>
  <c r="F2096" i="2" s="1"/>
  <c r="C2097" i="2"/>
  <c r="F2097" i="2" s="1"/>
  <c r="C2098" i="2"/>
  <c r="F2098" i="2" s="1"/>
  <c r="C2099" i="2"/>
  <c r="F2099" i="2" s="1"/>
  <c r="C2100" i="2"/>
  <c r="F2100" i="2" s="1"/>
  <c r="C2101" i="2"/>
  <c r="F2101" i="2" s="1"/>
  <c r="C2102" i="2"/>
  <c r="F2102" i="2" s="1"/>
  <c r="C2103" i="2"/>
  <c r="F2103" i="2" s="1"/>
  <c r="C2104" i="2"/>
  <c r="F2104" i="2" s="1"/>
  <c r="C2105" i="2"/>
  <c r="F2105" i="2" s="1"/>
  <c r="C2106" i="2"/>
  <c r="F2106" i="2" s="1"/>
  <c r="C2107" i="2"/>
  <c r="F2107" i="2" s="1"/>
  <c r="C2108" i="2"/>
  <c r="F2108" i="2" s="1"/>
  <c r="C2109" i="2"/>
  <c r="F2109" i="2" s="1"/>
  <c r="C2110" i="2"/>
  <c r="F2110" i="2" s="1"/>
  <c r="C2111" i="2"/>
  <c r="F2111" i="2" s="1"/>
  <c r="C2112" i="2"/>
  <c r="F2112" i="2" s="1"/>
  <c r="C2113" i="2"/>
  <c r="F2113" i="2" s="1"/>
  <c r="C2114" i="2"/>
  <c r="F2114" i="2" s="1"/>
  <c r="C2115" i="2"/>
  <c r="F2115" i="2" s="1"/>
  <c r="C2116" i="2"/>
  <c r="F2116" i="2" s="1"/>
  <c r="C2117" i="2"/>
  <c r="F2117" i="2" s="1"/>
  <c r="C2118" i="2"/>
  <c r="F2118" i="2" s="1"/>
  <c r="C2119" i="2"/>
  <c r="F2119" i="2" s="1"/>
  <c r="C2120" i="2"/>
  <c r="F2120" i="2" s="1"/>
  <c r="C2121" i="2"/>
  <c r="F2121" i="2" s="1"/>
  <c r="C2122" i="2"/>
  <c r="F2122" i="2" s="1"/>
  <c r="C2123" i="2"/>
  <c r="F2123" i="2" s="1"/>
  <c r="C2124" i="2"/>
  <c r="F2124" i="2" s="1"/>
  <c r="C2125" i="2"/>
  <c r="F2125" i="2" s="1"/>
  <c r="C2126" i="2"/>
  <c r="F2126" i="2" s="1"/>
  <c r="C2127" i="2"/>
  <c r="F2127" i="2" s="1"/>
  <c r="C2128" i="2"/>
  <c r="F2128" i="2" s="1"/>
  <c r="C2129" i="2"/>
  <c r="F2129" i="2" s="1"/>
  <c r="C2130" i="2"/>
  <c r="F2130" i="2" s="1"/>
  <c r="C2131" i="2"/>
  <c r="F2131" i="2" s="1"/>
  <c r="C2132" i="2"/>
  <c r="F2132" i="2" s="1"/>
  <c r="C2133" i="2"/>
  <c r="F2133" i="2" s="1"/>
  <c r="C2134" i="2"/>
  <c r="F2134" i="2" s="1"/>
  <c r="C2135" i="2"/>
  <c r="F2135" i="2" s="1"/>
  <c r="C2136" i="2"/>
  <c r="F2136" i="2" s="1"/>
  <c r="C2137" i="2"/>
  <c r="F2137" i="2" s="1"/>
  <c r="C2138" i="2"/>
  <c r="F2138" i="2" s="1"/>
  <c r="C2139" i="2"/>
  <c r="F2139" i="2" s="1"/>
  <c r="C2140" i="2"/>
  <c r="F2140" i="2" s="1"/>
  <c r="C2141" i="2"/>
  <c r="F2141" i="2" s="1"/>
  <c r="C2142" i="2"/>
  <c r="F2142" i="2" s="1"/>
  <c r="C2143" i="2"/>
  <c r="F2143" i="2" s="1"/>
  <c r="C2144" i="2"/>
  <c r="F2144" i="2" s="1"/>
  <c r="C2145" i="2"/>
  <c r="F2145" i="2" s="1"/>
  <c r="C2146" i="2"/>
  <c r="F2146" i="2" s="1"/>
  <c r="C2147" i="2"/>
  <c r="F2147" i="2" s="1"/>
  <c r="C2148" i="2"/>
  <c r="F2148" i="2" s="1"/>
  <c r="C2149" i="2"/>
  <c r="F2149" i="2" s="1"/>
  <c r="C2150" i="2"/>
  <c r="F2150" i="2" s="1"/>
  <c r="C2151" i="2"/>
  <c r="F2151" i="2" s="1"/>
  <c r="C2152" i="2"/>
  <c r="F2152" i="2" s="1"/>
  <c r="C2153" i="2"/>
  <c r="F2153" i="2" s="1"/>
  <c r="C2154" i="2"/>
  <c r="F2154" i="2" s="1"/>
  <c r="C2155" i="2"/>
  <c r="F2155" i="2" s="1"/>
  <c r="C2156" i="2"/>
  <c r="F2156" i="2" s="1"/>
  <c r="C2157" i="2"/>
  <c r="F2157" i="2" s="1"/>
  <c r="C2158" i="2"/>
  <c r="F2158" i="2" s="1"/>
  <c r="C2159" i="2"/>
  <c r="F2159" i="2" s="1"/>
  <c r="C2160" i="2"/>
  <c r="F2160" i="2" s="1"/>
  <c r="C2161" i="2"/>
  <c r="F2161" i="2" s="1"/>
  <c r="C2162" i="2"/>
  <c r="F2162" i="2" s="1"/>
  <c r="C2163" i="2"/>
  <c r="F2163" i="2" s="1"/>
  <c r="C2164" i="2"/>
  <c r="F2164" i="2" s="1"/>
  <c r="C2165" i="2"/>
  <c r="F2165" i="2" s="1"/>
  <c r="C2166" i="2"/>
  <c r="F2166" i="2" s="1"/>
  <c r="C2167" i="2"/>
  <c r="F2167" i="2" s="1"/>
  <c r="C2168" i="2"/>
  <c r="F2168" i="2" s="1"/>
  <c r="C2169" i="2"/>
  <c r="F2169" i="2" s="1"/>
  <c r="C2170" i="2"/>
  <c r="F2170" i="2" s="1"/>
  <c r="C2171" i="2"/>
  <c r="F2171" i="2" s="1"/>
  <c r="C2172" i="2"/>
  <c r="F2172" i="2" s="1"/>
  <c r="C2173" i="2"/>
  <c r="F2173" i="2" s="1"/>
  <c r="C2174" i="2"/>
  <c r="F2174" i="2" s="1"/>
  <c r="C2175" i="2"/>
  <c r="F2175" i="2" s="1"/>
  <c r="C2176" i="2"/>
  <c r="F2176" i="2" s="1"/>
  <c r="C2177" i="2"/>
  <c r="F2177" i="2" s="1"/>
  <c r="C2178" i="2"/>
  <c r="F2178" i="2" s="1"/>
  <c r="C2179" i="2"/>
  <c r="F2179" i="2" s="1"/>
  <c r="C2180" i="2"/>
  <c r="F2180" i="2" s="1"/>
  <c r="C2181" i="2"/>
  <c r="F2181" i="2" s="1"/>
  <c r="C2182" i="2"/>
  <c r="F2182" i="2" s="1"/>
  <c r="C2183" i="2"/>
  <c r="F2183" i="2" s="1"/>
  <c r="C2184" i="2"/>
  <c r="F2184" i="2" s="1"/>
  <c r="C2185" i="2"/>
  <c r="F2185" i="2" s="1"/>
  <c r="C2186" i="2"/>
  <c r="F2186" i="2" s="1"/>
  <c r="C2187" i="2"/>
  <c r="F2187" i="2" s="1"/>
  <c r="C2188" i="2"/>
  <c r="F2188" i="2" s="1"/>
  <c r="C2189" i="2"/>
  <c r="F2189" i="2" s="1"/>
  <c r="C2190" i="2"/>
  <c r="F2190" i="2" s="1"/>
  <c r="C2191" i="2"/>
  <c r="F2191" i="2" s="1"/>
  <c r="C2192" i="2"/>
  <c r="F2192" i="2" s="1"/>
  <c r="C2193" i="2"/>
  <c r="F2193" i="2" s="1"/>
  <c r="C2194" i="2"/>
  <c r="F2194" i="2" s="1"/>
  <c r="C2195" i="2"/>
  <c r="F2195" i="2" s="1"/>
  <c r="C2196" i="2"/>
  <c r="F2196" i="2" s="1"/>
  <c r="C2197" i="2"/>
  <c r="F2197" i="2" s="1"/>
  <c r="C2198" i="2"/>
  <c r="F2198" i="2" s="1"/>
  <c r="C2199" i="2"/>
  <c r="F2199" i="2" s="1"/>
  <c r="C2200" i="2"/>
  <c r="F2200" i="2" s="1"/>
  <c r="C2201" i="2"/>
  <c r="F2201" i="2" s="1"/>
  <c r="C2202" i="2"/>
  <c r="F2202" i="2" s="1"/>
  <c r="C2203" i="2"/>
  <c r="F2203" i="2" s="1"/>
  <c r="C2204" i="2"/>
  <c r="F2204" i="2" s="1"/>
  <c r="C2205" i="2"/>
  <c r="F2205" i="2" s="1"/>
  <c r="C2206" i="2"/>
  <c r="F2206" i="2" s="1"/>
  <c r="C2207" i="2"/>
  <c r="F2207" i="2" s="1"/>
  <c r="C2208" i="2"/>
  <c r="F2208" i="2" s="1"/>
  <c r="C2209" i="2"/>
  <c r="F2209" i="2" s="1"/>
  <c r="C2210" i="2"/>
  <c r="F2210" i="2" s="1"/>
  <c r="C2211" i="2"/>
  <c r="F2211" i="2" s="1"/>
  <c r="C2212" i="2"/>
  <c r="F2212" i="2" s="1"/>
  <c r="C2213" i="2"/>
  <c r="F2213" i="2" s="1"/>
  <c r="C2214" i="2"/>
  <c r="F2214" i="2" s="1"/>
  <c r="C2215" i="2"/>
  <c r="F2215" i="2" s="1"/>
  <c r="C2216" i="2"/>
  <c r="F2216" i="2" s="1"/>
  <c r="C2217" i="2"/>
  <c r="F2217" i="2" s="1"/>
  <c r="C2218" i="2"/>
  <c r="F2218" i="2" s="1"/>
  <c r="C2219" i="2"/>
  <c r="F2219" i="2" s="1"/>
  <c r="C2220" i="2"/>
  <c r="F2220" i="2" s="1"/>
  <c r="C2221" i="2"/>
  <c r="F2221" i="2" s="1"/>
  <c r="C2222" i="2"/>
  <c r="F2222" i="2" s="1"/>
  <c r="C2223" i="2"/>
  <c r="F2223" i="2" s="1"/>
  <c r="C2224" i="2"/>
  <c r="F2224" i="2" s="1"/>
  <c r="C2225" i="2"/>
  <c r="F2225" i="2" s="1"/>
  <c r="C2226" i="2"/>
  <c r="F2226" i="2" s="1"/>
  <c r="C2227" i="2"/>
  <c r="F2227" i="2" s="1"/>
  <c r="C2228" i="2"/>
  <c r="F2228" i="2" s="1"/>
  <c r="C2229" i="2"/>
  <c r="F2229" i="2" s="1"/>
  <c r="C2230" i="2"/>
  <c r="F2230" i="2" s="1"/>
  <c r="C2231" i="2"/>
  <c r="F2231" i="2" s="1"/>
  <c r="C2232" i="2"/>
  <c r="F2232" i="2" s="1"/>
  <c r="C2233" i="2"/>
  <c r="F2233" i="2" s="1"/>
  <c r="C2234" i="2"/>
  <c r="F2234" i="2" s="1"/>
  <c r="C2235" i="2"/>
  <c r="F2235" i="2" s="1"/>
  <c r="C2236" i="2"/>
  <c r="F2236" i="2" s="1"/>
  <c r="C2237" i="2"/>
  <c r="F2237" i="2" s="1"/>
  <c r="C2238" i="2"/>
  <c r="F2238" i="2" s="1"/>
  <c r="C2239" i="2"/>
  <c r="F2239" i="2" s="1"/>
  <c r="C2240" i="2"/>
  <c r="F2240" i="2" s="1"/>
  <c r="C2241" i="2"/>
  <c r="F2241" i="2" s="1"/>
  <c r="C2242" i="2"/>
  <c r="F2242" i="2" s="1"/>
  <c r="C2243" i="2"/>
  <c r="F2243" i="2" s="1"/>
  <c r="C2244" i="2"/>
  <c r="F2244" i="2" s="1"/>
  <c r="C2245" i="2"/>
  <c r="F2245" i="2" s="1"/>
  <c r="C2246" i="2"/>
  <c r="F2246" i="2" s="1"/>
  <c r="C2247" i="2"/>
  <c r="F2247" i="2" s="1"/>
  <c r="C2248" i="2"/>
  <c r="F2248" i="2" s="1"/>
  <c r="C2249" i="2"/>
  <c r="F2249" i="2" s="1"/>
  <c r="C2250" i="2"/>
  <c r="F2250" i="2" s="1"/>
  <c r="C2251" i="2"/>
  <c r="F2251" i="2" s="1"/>
  <c r="C2252" i="2"/>
  <c r="F2252" i="2" s="1"/>
  <c r="C2253" i="2"/>
  <c r="F2253" i="2" s="1"/>
  <c r="C2254" i="2"/>
  <c r="F2254" i="2" s="1"/>
  <c r="C2255" i="2"/>
  <c r="F2255" i="2" s="1"/>
  <c r="C2256" i="2"/>
  <c r="F2256" i="2" s="1"/>
  <c r="C2257" i="2"/>
  <c r="F2257" i="2" s="1"/>
  <c r="C2258" i="2"/>
  <c r="F2258" i="2" s="1"/>
  <c r="C2259" i="2"/>
  <c r="F2259" i="2" s="1"/>
  <c r="C2260" i="2"/>
  <c r="F2260" i="2" s="1"/>
  <c r="C2261" i="2"/>
  <c r="F2261" i="2" s="1"/>
  <c r="C2262" i="2"/>
  <c r="F2262" i="2" s="1"/>
  <c r="C2263" i="2"/>
  <c r="F2263" i="2" s="1"/>
  <c r="C2264" i="2"/>
  <c r="F2264" i="2" s="1"/>
  <c r="C2265" i="2"/>
  <c r="F2265" i="2" s="1"/>
  <c r="C2266" i="2"/>
  <c r="F2266" i="2" s="1"/>
  <c r="C2267" i="2"/>
  <c r="F2267" i="2" s="1"/>
  <c r="C2268" i="2"/>
  <c r="F2268" i="2" s="1"/>
  <c r="C2269" i="2"/>
  <c r="F2269" i="2" s="1"/>
  <c r="C2270" i="2"/>
  <c r="F2270" i="2" s="1"/>
  <c r="C2271" i="2"/>
  <c r="F2271" i="2" s="1"/>
  <c r="C2272" i="2"/>
  <c r="F2272" i="2" s="1"/>
  <c r="C2273" i="2"/>
  <c r="F2273" i="2" s="1"/>
  <c r="C2274" i="2"/>
  <c r="F2274" i="2" s="1"/>
  <c r="C2275" i="2"/>
  <c r="F2275" i="2" s="1"/>
  <c r="C2276" i="2"/>
  <c r="F2276" i="2" s="1"/>
  <c r="C2277" i="2"/>
  <c r="F2277" i="2" s="1"/>
  <c r="C2278" i="2"/>
  <c r="F2278" i="2" s="1"/>
  <c r="C2279" i="2"/>
  <c r="F2279" i="2" s="1"/>
  <c r="C2280" i="2"/>
  <c r="F2280" i="2" s="1"/>
  <c r="C2281" i="2"/>
  <c r="F2281" i="2" s="1"/>
  <c r="C2282" i="2"/>
  <c r="F2282" i="2" s="1"/>
  <c r="C2283" i="2"/>
  <c r="F2283" i="2" s="1"/>
  <c r="C2284" i="2"/>
  <c r="F2284" i="2" s="1"/>
  <c r="C2285" i="2"/>
  <c r="F2285" i="2" s="1"/>
  <c r="C2286" i="2"/>
  <c r="F2286" i="2" s="1"/>
  <c r="C2287" i="2"/>
  <c r="F2287" i="2" s="1"/>
  <c r="C2288" i="2"/>
  <c r="F2288" i="2" s="1"/>
  <c r="C2289" i="2"/>
  <c r="F2289" i="2" s="1"/>
  <c r="C2290" i="2"/>
  <c r="F2290" i="2" s="1"/>
  <c r="C2291" i="2"/>
  <c r="F2291" i="2" s="1"/>
  <c r="C2292" i="2"/>
  <c r="F2292" i="2" s="1"/>
  <c r="C2293" i="2"/>
  <c r="F2293" i="2" s="1"/>
  <c r="C2294" i="2"/>
  <c r="F2294" i="2" s="1"/>
  <c r="C2295" i="2"/>
  <c r="F2295" i="2" s="1"/>
  <c r="C2296" i="2"/>
  <c r="F2296" i="2" s="1"/>
  <c r="C2297" i="2"/>
  <c r="F2297" i="2" s="1"/>
  <c r="C2298" i="2"/>
  <c r="F2298" i="2" s="1"/>
  <c r="C2299" i="2"/>
  <c r="F2299" i="2" s="1"/>
  <c r="C2300" i="2"/>
  <c r="F2300" i="2" s="1"/>
  <c r="C2301" i="2"/>
  <c r="F2301" i="2" s="1"/>
  <c r="C2302" i="2"/>
  <c r="F2302" i="2" s="1"/>
  <c r="C2303" i="2"/>
  <c r="F2303" i="2" s="1"/>
  <c r="C2304" i="2"/>
  <c r="F2304" i="2" s="1"/>
  <c r="C2305" i="2"/>
  <c r="F2305" i="2" s="1"/>
  <c r="C2306" i="2"/>
  <c r="F2306" i="2" s="1"/>
  <c r="C2307" i="2"/>
  <c r="F2307" i="2" s="1"/>
  <c r="C2308" i="2"/>
  <c r="F2308" i="2" s="1"/>
  <c r="C2309" i="2"/>
  <c r="F2309" i="2" s="1"/>
  <c r="C2310" i="2"/>
  <c r="F2310" i="2" s="1"/>
  <c r="C2311" i="2"/>
  <c r="F2311" i="2" s="1"/>
  <c r="C2312" i="2"/>
  <c r="F2312" i="2" s="1"/>
  <c r="C2313" i="2"/>
  <c r="F2313" i="2" s="1"/>
  <c r="C2314" i="2"/>
  <c r="F2314" i="2" s="1"/>
  <c r="C2315" i="2"/>
  <c r="F2315" i="2" s="1"/>
  <c r="C2316" i="2"/>
  <c r="F2316" i="2" s="1"/>
  <c r="C2317" i="2"/>
  <c r="F2317" i="2" s="1"/>
  <c r="C2318" i="2"/>
  <c r="F2318" i="2" s="1"/>
  <c r="C2319" i="2"/>
  <c r="F2319" i="2" s="1"/>
  <c r="C2320" i="2"/>
  <c r="F2320" i="2" s="1"/>
  <c r="C2321" i="2"/>
  <c r="F2321" i="2" s="1"/>
  <c r="C2322" i="2"/>
  <c r="F2322" i="2" s="1"/>
  <c r="C2323" i="2"/>
  <c r="F2323" i="2" s="1"/>
  <c r="C2324" i="2"/>
  <c r="F2324" i="2" s="1"/>
  <c r="C2325" i="2"/>
  <c r="F2325" i="2" s="1"/>
  <c r="C2326" i="2"/>
  <c r="F2326" i="2" s="1"/>
  <c r="C2327" i="2"/>
  <c r="F2327" i="2" s="1"/>
  <c r="C2328" i="2"/>
  <c r="F2328" i="2" s="1"/>
  <c r="C2329" i="2"/>
  <c r="F2329" i="2" s="1"/>
  <c r="C2330" i="2"/>
  <c r="F2330" i="2" s="1"/>
  <c r="C2331" i="2"/>
  <c r="F2331" i="2" s="1"/>
  <c r="C2332" i="2"/>
  <c r="F2332" i="2" s="1"/>
  <c r="C2333" i="2"/>
  <c r="F2333" i="2" s="1"/>
  <c r="C2334" i="2"/>
  <c r="F2334" i="2" s="1"/>
  <c r="C2335" i="2"/>
  <c r="F2335" i="2" s="1"/>
  <c r="C2336" i="2"/>
  <c r="F2336" i="2" s="1"/>
  <c r="C2337" i="2"/>
  <c r="F2337" i="2" s="1"/>
  <c r="C2338" i="2"/>
  <c r="F2338" i="2" s="1"/>
  <c r="C2339" i="2"/>
  <c r="F2339" i="2" s="1"/>
  <c r="C2340" i="2"/>
  <c r="F2340" i="2" s="1"/>
  <c r="C2341" i="2"/>
  <c r="F2341" i="2" s="1"/>
  <c r="C2342" i="2"/>
  <c r="F2342" i="2" s="1"/>
  <c r="C2343" i="2"/>
  <c r="F2343" i="2" s="1"/>
  <c r="C2344" i="2"/>
  <c r="F2344" i="2" s="1"/>
  <c r="C2345" i="2"/>
  <c r="F2345" i="2" s="1"/>
  <c r="C2346" i="2"/>
  <c r="F2346" i="2" s="1"/>
  <c r="C2347" i="2"/>
  <c r="F2347" i="2" s="1"/>
  <c r="C2348" i="2"/>
  <c r="F2348" i="2" s="1"/>
  <c r="C2349" i="2"/>
  <c r="F2349" i="2" s="1"/>
  <c r="C2350" i="2"/>
  <c r="F2350" i="2" s="1"/>
  <c r="C2351" i="2"/>
  <c r="F2351" i="2" s="1"/>
  <c r="C2352" i="2"/>
  <c r="F2352" i="2" s="1"/>
  <c r="C2353" i="2"/>
  <c r="F2353" i="2" s="1"/>
  <c r="C2354" i="2"/>
  <c r="F2354" i="2" s="1"/>
  <c r="C2355" i="2"/>
  <c r="F2355" i="2" s="1"/>
  <c r="C2356" i="2"/>
  <c r="F2356" i="2" s="1"/>
  <c r="C2357" i="2"/>
  <c r="F2357" i="2" s="1"/>
  <c r="C2358" i="2"/>
  <c r="F2358" i="2" s="1"/>
  <c r="C2359" i="2"/>
  <c r="F2359" i="2" s="1"/>
  <c r="C2360" i="2"/>
  <c r="F2360" i="2" s="1"/>
  <c r="C2361" i="2"/>
  <c r="F2361" i="2" s="1"/>
  <c r="C2362" i="2"/>
  <c r="F2362" i="2" s="1"/>
  <c r="C2363" i="2"/>
  <c r="F2363" i="2" s="1"/>
  <c r="C2364" i="2"/>
  <c r="F2364" i="2" s="1"/>
  <c r="C2365" i="2"/>
  <c r="F2365" i="2" s="1"/>
  <c r="C2366" i="2"/>
  <c r="F2366" i="2" s="1"/>
  <c r="C2367" i="2"/>
  <c r="F2367" i="2" s="1"/>
  <c r="C2368" i="2"/>
  <c r="F2368" i="2" s="1"/>
  <c r="C2369" i="2"/>
  <c r="F2369" i="2" s="1"/>
  <c r="C2370" i="2"/>
  <c r="F2370" i="2" s="1"/>
  <c r="C2371" i="2"/>
  <c r="F2371" i="2" s="1"/>
  <c r="C2372" i="2"/>
  <c r="F2372" i="2" s="1"/>
  <c r="C2373" i="2"/>
  <c r="F2373" i="2" s="1"/>
  <c r="C2374" i="2"/>
  <c r="F2374" i="2" s="1"/>
  <c r="C2375" i="2"/>
  <c r="F2375" i="2" s="1"/>
  <c r="C2376" i="2"/>
  <c r="F2376" i="2" s="1"/>
  <c r="C2377" i="2"/>
  <c r="F2377" i="2" s="1"/>
  <c r="C2378" i="2"/>
  <c r="F2378" i="2" s="1"/>
  <c r="C2379" i="2"/>
  <c r="F2379" i="2" s="1"/>
  <c r="C2380" i="2"/>
  <c r="F2380" i="2" s="1"/>
  <c r="C2381" i="2"/>
  <c r="F2381" i="2" s="1"/>
  <c r="C2382" i="2"/>
  <c r="F2382" i="2" s="1"/>
  <c r="C2383" i="2"/>
  <c r="F2383" i="2" s="1"/>
  <c r="C2384" i="2"/>
  <c r="F2384" i="2" s="1"/>
  <c r="C2385" i="2"/>
  <c r="F2385" i="2" s="1"/>
  <c r="C2386" i="2"/>
  <c r="F2386" i="2" s="1"/>
  <c r="C2387" i="2"/>
  <c r="F2387" i="2" s="1"/>
  <c r="C2388" i="2"/>
  <c r="F2388" i="2" s="1"/>
  <c r="C2389" i="2"/>
  <c r="F2389" i="2" s="1"/>
  <c r="C2390" i="2"/>
  <c r="F2390" i="2" s="1"/>
  <c r="C2391" i="2"/>
  <c r="F2391" i="2" s="1"/>
  <c r="C2392" i="2"/>
  <c r="F2392" i="2" s="1"/>
  <c r="C2393" i="2"/>
  <c r="F2393" i="2" s="1"/>
  <c r="C2394" i="2"/>
  <c r="F2394" i="2" s="1"/>
  <c r="C2395" i="2"/>
  <c r="F2395" i="2" s="1"/>
  <c r="C2396" i="2"/>
  <c r="F2396" i="2" s="1"/>
  <c r="C2397" i="2"/>
  <c r="F2397" i="2" s="1"/>
  <c r="C2398" i="2"/>
  <c r="F2398" i="2" s="1"/>
  <c r="C2399" i="2"/>
  <c r="F2399" i="2" s="1"/>
  <c r="C2400" i="2"/>
  <c r="F2400" i="2" s="1"/>
  <c r="C2401" i="2"/>
  <c r="F2401" i="2" s="1"/>
  <c r="C2402" i="2"/>
  <c r="F2402" i="2" s="1"/>
  <c r="C2403" i="2"/>
  <c r="F2403" i="2" s="1"/>
  <c r="C2404" i="2"/>
  <c r="F2404" i="2" s="1"/>
  <c r="C2405" i="2"/>
  <c r="F2405" i="2" s="1"/>
  <c r="C2406" i="2"/>
  <c r="F2406" i="2" s="1"/>
  <c r="C2407" i="2"/>
  <c r="F2407" i="2" s="1"/>
  <c r="C2408" i="2"/>
  <c r="F2408" i="2" s="1"/>
  <c r="C2409" i="2"/>
  <c r="F2409" i="2" s="1"/>
  <c r="C2410" i="2"/>
  <c r="F2410" i="2" s="1"/>
  <c r="C2411" i="2"/>
  <c r="F2411" i="2" s="1"/>
  <c r="C2412" i="2"/>
  <c r="F2412" i="2" s="1"/>
  <c r="C2413" i="2"/>
  <c r="F2413" i="2" s="1"/>
  <c r="C2414" i="2"/>
  <c r="F2414" i="2" s="1"/>
  <c r="C2415" i="2"/>
  <c r="F2415" i="2" s="1"/>
  <c r="C2416" i="2"/>
  <c r="F2416" i="2" s="1"/>
  <c r="C2417" i="2"/>
  <c r="F2417" i="2" s="1"/>
  <c r="C2418" i="2"/>
  <c r="F2418" i="2" s="1"/>
  <c r="C2419" i="2"/>
  <c r="F2419" i="2" s="1"/>
  <c r="C2420" i="2"/>
  <c r="F2420" i="2" s="1"/>
  <c r="C2421" i="2"/>
  <c r="F2421" i="2" s="1"/>
  <c r="C2422" i="2"/>
  <c r="F2422" i="2" s="1"/>
  <c r="C2423" i="2"/>
  <c r="F2423" i="2" s="1"/>
  <c r="C2424" i="2"/>
  <c r="F2424" i="2" s="1"/>
  <c r="C2425" i="2"/>
  <c r="F2425" i="2" s="1"/>
  <c r="C2426" i="2"/>
  <c r="F2426" i="2" s="1"/>
  <c r="C2427" i="2"/>
  <c r="F2427" i="2" s="1"/>
  <c r="C2428" i="2"/>
  <c r="F2428" i="2" s="1"/>
  <c r="C2429" i="2"/>
  <c r="F2429" i="2" s="1"/>
  <c r="C2430" i="2"/>
  <c r="F2430" i="2" s="1"/>
  <c r="C2431" i="2"/>
  <c r="F2431" i="2" s="1"/>
  <c r="C2432" i="2"/>
  <c r="F2432" i="2" s="1"/>
  <c r="C2433" i="2"/>
  <c r="F2433" i="2" s="1"/>
  <c r="C2434" i="2"/>
  <c r="F2434" i="2" s="1"/>
  <c r="C2435" i="2"/>
  <c r="F2435" i="2" s="1"/>
  <c r="C2436" i="2"/>
  <c r="F2436" i="2" s="1"/>
  <c r="C2437" i="2"/>
  <c r="F2437" i="2" s="1"/>
  <c r="C2438" i="2"/>
  <c r="F2438" i="2" s="1"/>
  <c r="C2439" i="2"/>
  <c r="F2439" i="2" s="1"/>
  <c r="C2440" i="2"/>
  <c r="F2440" i="2" s="1"/>
  <c r="C2441" i="2"/>
  <c r="F2441" i="2" s="1"/>
  <c r="C2442" i="2"/>
  <c r="F2442" i="2" s="1"/>
  <c r="C2443" i="2"/>
  <c r="F2443" i="2" s="1"/>
  <c r="C2444" i="2"/>
  <c r="F2444" i="2" s="1"/>
  <c r="C2445" i="2"/>
  <c r="F2445" i="2" s="1"/>
  <c r="C2446" i="2"/>
  <c r="F2446" i="2" s="1"/>
  <c r="C2447" i="2"/>
  <c r="F2447" i="2" s="1"/>
  <c r="C2448" i="2"/>
  <c r="F2448" i="2" s="1"/>
  <c r="C2449" i="2"/>
  <c r="F2449" i="2" s="1"/>
  <c r="C2450" i="2"/>
  <c r="F2450" i="2" s="1"/>
  <c r="C2451" i="2"/>
  <c r="F2451" i="2" s="1"/>
  <c r="C2452" i="2"/>
  <c r="F2452" i="2" s="1"/>
  <c r="C2453" i="2"/>
  <c r="F2453" i="2" s="1"/>
  <c r="C2454" i="2"/>
  <c r="F2454" i="2" s="1"/>
  <c r="C2455" i="2"/>
  <c r="F2455" i="2" s="1"/>
  <c r="C2456" i="2"/>
  <c r="F2456" i="2" s="1"/>
  <c r="C2457" i="2"/>
  <c r="F2457" i="2" s="1"/>
  <c r="C2458" i="2"/>
  <c r="F2458" i="2" s="1"/>
  <c r="C2459" i="2"/>
  <c r="F2459" i="2" s="1"/>
  <c r="C2460" i="2"/>
  <c r="F2460" i="2" s="1"/>
  <c r="C2461" i="2"/>
  <c r="F2461" i="2" s="1"/>
  <c r="C2462" i="2"/>
  <c r="F2462" i="2" s="1"/>
  <c r="C2463" i="2"/>
  <c r="F2463" i="2" s="1"/>
  <c r="C2464" i="2"/>
  <c r="F2464" i="2" s="1"/>
  <c r="C2465" i="2"/>
  <c r="F2465" i="2" s="1"/>
  <c r="C2466" i="2"/>
  <c r="F2466" i="2" s="1"/>
  <c r="C2467" i="2"/>
  <c r="F2467" i="2" s="1"/>
  <c r="C2468" i="2"/>
  <c r="F2468" i="2" s="1"/>
  <c r="C2469" i="2"/>
  <c r="F2469" i="2" s="1"/>
  <c r="C2470" i="2"/>
  <c r="F2470" i="2" s="1"/>
  <c r="C2471" i="2"/>
  <c r="F2471" i="2" s="1"/>
  <c r="C2472" i="2"/>
  <c r="F2472" i="2" s="1"/>
  <c r="C2473" i="2"/>
  <c r="F2473" i="2" s="1"/>
  <c r="C2474" i="2"/>
  <c r="F2474" i="2" s="1"/>
  <c r="C2475" i="2"/>
  <c r="F2475" i="2" s="1"/>
  <c r="C2476" i="2"/>
  <c r="F2476" i="2" s="1"/>
  <c r="C2477" i="2"/>
  <c r="F2477" i="2" s="1"/>
  <c r="C2478" i="2"/>
  <c r="C2479" i="2"/>
  <c r="F2479" i="2" s="1"/>
  <c r="C2480" i="2"/>
  <c r="F2480" i="2" s="1"/>
  <c r="C2481" i="2"/>
  <c r="F2481" i="2" s="1"/>
  <c r="C2482" i="2"/>
  <c r="F2482" i="2" s="1"/>
  <c r="C2483" i="2"/>
  <c r="F2483" i="2" s="1"/>
  <c r="C2484" i="2"/>
  <c r="F2484" i="2" s="1"/>
  <c r="C2485" i="2"/>
  <c r="F2485" i="2" s="1"/>
  <c r="C2486" i="2"/>
  <c r="F2486" i="2" s="1"/>
  <c r="C2487" i="2"/>
  <c r="F2487" i="2" s="1"/>
  <c r="C2488" i="2"/>
  <c r="F2488" i="2" s="1"/>
  <c r="C2489" i="2"/>
  <c r="F2489" i="2" s="1"/>
  <c r="C2490" i="2"/>
  <c r="F2490" i="2" s="1"/>
  <c r="C2491" i="2"/>
  <c r="F2491" i="2" s="1"/>
  <c r="C2492" i="2"/>
  <c r="F2492" i="2" s="1"/>
  <c r="C2493" i="2"/>
  <c r="F2493" i="2" s="1"/>
  <c r="C2494" i="2"/>
  <c r="F2494" i="2" s="1"/>
  <c r="C2495" i="2"/>
  <c r="F2495" i="2" s="1"/>
  <c r="C2496" i="2"/>
  <c r="F2496" i="2" s="1"/>
  <c r="C2497" i="2"/>
  <c r="F2497" i="2" s="1"/>
  <c r="C2498" i="2"/>
  <c r="F2498" i="2" s="1"/>
  <c r="C2499" i="2"/>
  <c r="F2499" i="2" s="1"/>
  <c r="C2500" i="2"/>
  <c r="F2500" i="2" s="1"/>
  <c r="C2501" i="2"/>
  <c r="F2501" i="2" s="1"/>
  <c r="C2502" i="2"/>
  <c r="F2502" i="2" s="1"/>
  <c r="C2503" i="2"/>
  <c r="F2503" i="2" s="1"/>
  <c r="C2504" i="2"/>
  <c r="F2504" i="2" s="1"/>
  <c r="C2505" i="2"/>
  <c r="F2505" i="2" s="1"/>
  <c r="C2506" i="2"/>
  <c r="F2506" i="2" s="1"/>
  <c r="C2507" i="2"/>
  <c r="F2507" i="2" s="1"/>
  <c r="C2508" i="2"/>
  <c r="F2508" i="2" s="1"/>
  <c r="C2509" i="2"/>
  <c r="F2509" i="2" s="1"/>
  <c r="C2510" i="2"/>
  <c r="F2510" i="2" s="1"/>
  <c r="C2511" i="2"/>
  <c r="F2511" i="2" s="1"/>
  <c r="C2512" i="2"/>
  <c r="F2512" i="2" s="1"/>
  <c r="C2513" i="2"/>
  <c r="F2513" i="2" s="1"/>
  <c r="C2514" i="2"/>
  <c r="C2515" i="2"/>
  <c r="F2515" i="2" s="1"/>
  <c r="C2516" i="2"/>
  <c r="F2516" i="2" s="1"/>
  <c r="C2517" i="2"/>
  <c r="F2517" i="2" s="1"/>
  <c r="C2518" i="2"/>
  <c r="F2518" i="2" s="1"/>
  <c r="C2519" i="2"/>
  <c r="F2519" i="2" s="1"/>
  <c r="C2520" i="2"/>
  <c r="F2520" i="2" s="1"/>
  <c r="C2521" i="2"/>
  <c r="F2521" i="2" s="1"/>
  <c r="C2522" i="2"/>
  <c r="F2522" i="2" s="1"/>
  <c r="C2523" i="2"/>
  <c r="F2523" i="2" s="1"/>
  <c r="C2524" i="2"/>
  <c r="F2524" i="2" s="1"/>
  <c r="C2525" i="2"/>
  <c r="F2525" i="2" s="1"/>
  <c r="C2526" i="2"/>
  <c r="F2526" i="2" s="1"/>
  <c r="C2527" i="2"/>
  <c r="F2527" i="2" s="1"/>
  <c r="C2528" i="2"/>
  <c r="F2528" i="2" s="1"/>
  <c r="C2529" i="2"/>
  <c r="F2529" i="2" s="1"/>
  <c r="C2530" i="2"/>
  <c r="F2530" i="2" s="1"/>
  <c r="C2531" i="2"/>
  <c r="F2531" i="2" s="1"/>
  <c r="C2532" i="2"/>
  <c r="F2532" i="2" s="1"/>
  <c r="C2533" i="2"/>
  <c r="F2533" i="2" s="1"/>
  <c r="C2534" i="2"/>
  <c r="F2534" i="2" s="1"/>
  <c r="C2535" i="2"/>
  <c r="F2535" i="2" s="1"/>
  <c r="C2536" i="2"/>
  <c r="F2536" i="2" s="1"/>
  <c r="C2537" i="2"/>
  <c r="F2537" i="2" s="1"/>
  <c r="C2538" i="2"/>
  <c r="F2538" i="2" s="1"/>
  <c r="C2539" i="2"/>
  <c r="F2539" i="2" s="1"/>
  <c r="I2" i="3" l="1"/>
  <c r="D3144" i="2"/>
  <c r="D3146" i="2"/>
  <c r="E2550" i="5"/>
  <c r="E2562" i="5"/>
  <c r="D3135" i="2"/>
  <c r="E2541" i="5"/>
  <c r="E2553" i="5"/>
  <c r="D3138" i="2"/>
  <c r="D3139" i="2"/>
  <c r="D3140" i="2"/>
  <c r="E2545" i="5"/>
  <c r="E2557" i="5"/>
  <c r="D3141" i="2"/>
  <c r="E2546" i="5"/>
  <c r="E2558" i="5"/>
  <c r="D3142" i="2"/>
  <c r="E2547" i="5"/>
  <c r="E2559" i="5"/>
  <c r="D3143" i="2"/>
  <c r="E2543" i="5"/>
  <c r="E2544" i="5"/>
  <c r="E2548" i="5"/>
  <c r="E2340" i="5"/>
  <c r="E2549" i="5"/>
  <c r="E2551" i="5"/>
  <c r="E2552" i="5"/>
  <c r="E2554" i="5"/>
  <c r="D2616" i="2"/>
  <c r="E2555" i="5"/>
  <c r="D3137" i="2"/>
  <c r="E2556" i="5"/>
  <c r="E2560" i="5"/>
  <c r="E2540" i="5"/>
  <c r="E2561" i="5"/>
  <c r="E2542" i="5"/>
  <c r="E2563" i="5"/>
  <c r="E844" i="5"/>
  <c r="E2296" i="5"/>
  <c r="D2946" i="2"/>
  <c r="D2802" i="2"/>
  <c r="D2658" i="2"/>
  <c r="D3108" i="2"/>
  <c r="H2920" i="4"/>
  <c r="E2524" i="5"/>
  <c r="D2921" i="2"/>
  <c r="D2777" i="2"/>
  <c r="H2956" i="4"/>
  <c r="D3040" i="2"/>
  <c r="D2896" i="2"/>
  <c r="D2752" i="2"/>
  <c r="D3106" i="2"/>
  <c r="E2370" i="5"/>
  <c r="D2991" i="2"/>
  <c r="D2847" i="2"/>
  <c r="D2703" i="2"/>
  <c r="H3640" i="4"/>
  <c r="E2000" i="5"/>
  <c r="D3026" i="2"/>
  <c r="D2882" i="2"/>
  <c r="H3196" i="4"/>
  <c r="E1558" i="5"/>
  <c r="D2952" i="2"/>
  <c r="H3376" i="4"/>
  <c r="E2374" i="5"/>
  <c r="D2867" i="2"/>
  <c r="D3101" i="2"/>
  <c r="H2848" i="4"/>
  <c r="D2986" i="2"/>
  <c r="D2746" i="2"/>
  <c r="D2566" i="2"/>
  <c r="H3268" i="4"/>
  <c r="D3045" i="2"/>
  <c r="D2877" i="2"/>
  <c r="D2721" i="2"/>
  <c r="D2565" i="2"/>
  <c r="H3136" i="4"/>
  <c r="D2996" i="2"/>
  <c r="D3043" i="2"/>
  <c r="D2899" i="2"/>
  <c r="D2755" i="2"/>
  <c r="D2611" i="2"/>
  <c r="D2786" i="2"/>
  <c r="D3128" i="2"/>
  <c r="D2929" i="2"/>
  <c r="D3067" i="2"/>
  <c r="D2688" i="2"/>
  <c r="D2852" i="2"/>
  <c r="D3098" i="2"/>
  <c r="D2645" i="2"/>
  <c r="D3083" i="2"/>
  <c r="E1124" i="5"/>
  <c r="E1326" i="5"/>
  <c r="E107" i="5"/>
  <c r="E1062" i="5"/>
  <c r="E54" i="5"/>
  <c r="E280" i="5"/>
  <c r="E1676" i="5"/>
  <c r="E2422" i="5"/>
  <c r="E222" i="5"/>
  <c r="E20" i="5"/>
  <c r="E163" i="5"/>
  <c r="E2188" i="5"/>
  <c r="E1328" i="5"/>
  <c r="E1937" i="5"/>
  <c r="E628" i="5"/>
  <c r="E1306" i="5"/>
  <c r="E1443" i="5"/>
  <c r="E1112" i="5"/>
  <c r="E302" i="5"/>
  <c r="E1882" i="5"/>
  <c r="E407" i="5"/>
  <c r="E243" i="5"/>
  <c r="E1744" i="5"/>
  <c r="E2470" i="5"/>
  <c r="E93" i="5"/>
  <c r="E235" i="5"/>
  <c r="E374" i="5"/>
  <c r="E517" i="5"/>
  <c r="E655" i="5"/>
  <c r="E790" i="5"/>
  <c r="E938" i="5"/>
  <c r="E1079" i="5"/>
  <c r="E1229" i="5"/>
  <c r="E868" i="5"/>
  <c r="E2308" i="5"/>
  <c r="D2934" i="2"/>
  <c r="D2790" i="2"/>
  <c r="D2646" i="2"/>
  <c r="D3096" i="2"/>
  <c r="E989" i="5"/>
  <c r="E2536" i="5"/>
  <c r="D2909" i="2"/>
  <c r="D2765" i="2"/>
  <c r="H2860" i="4"/>
  <c r="D3028" i="2"/>
  <c r="D2884" i="2"/>
  <c r="D2740" i="2"/>
  <c r="D3094" i="2"/>
  <c r="E2382" i="5"/>
  <c r="D2979" i="2"/>
  <c r="D2835" i="2"/>
  <c r="D2691" i="2"/>
  <c r="H3544" i="4"/>
  <c r="E2072" i="5"/>
  <c r="D3014" i="2"/>
  <c r="D2870" i="2"/>
  <c r="H3100" i="4"/>
  <c r="E1858" i="5"/>
  <c r="D2940" i="2"/>
  <c r="H3280" i="4"/>
  <c r="E2386" i="5"/>
  <c r="D2843" i="2"/>
  <c r="D3089" i="2"/>
  <c r="E1704" i="5"/>
  <c r="D2974" i="2"/>
  <c r="D2734" i="2"/>
  <c r="D2554" i="2"/>
  <c r="H3172" i="4"/>
  <c r="D3033" i="2"/>
  <c r="D2865" i="2"/>
  <c r="D2697" i="2"/>
  <c r="D2553" i="2"/>
  <c r="H3040" i="4"/>
  <c r="D2984" i="2"/>
  <c r="D3031" i="2"/>
  <c r="D2887" i="2"/>
  <c r="D2743" i="2"/>
  <c r="D2599" i="2"/>
  <c r="D2774" i="2"/>
  <c r="D3116" i="2"/>
  <c r="D2917" i="2"/>
  <c r="D3055" i="2"/>
  <c r="D2676" i="2"/>
  <c r="D2816" i="2"/>
  <c r="D3086" i="2"/>
  <c r="D2633" i="2"/>
  <c r="E2138" i="5"/>
  <c r="E1241" i="5"/>
  <c r="E236" i="5"/>
  <c r="E906" i="5"/>
  <c r="E1824" i="5"/>
  <c r="E66" i="5"/>
  <c r="E292" i="5"/>
  <c r="E1688" i="5"/>
  <c r="E2434" i="5"/>
  <c r="E234" i="5"/>
  <c r="E32" i="5"/>
  <c r="E175" i="5"/>
  <c r="E2200" i="5"/>
  <c r="E1340" i="5"/>
  <c r="E1960" i="5"/>
  <c r="E640" i="5"/>
  <c r="E536" i="5"/>
  <c r="E325" i="5"/>
  <c r="E1146" i="5"/>
  <c r="E314" i="5"/>
  <c r="E1894" i="5"/>
  <c r="E431" i="5"/>
  <c r="E255" i="5"/>
  <c r="E1756" i="5"/>
  <c r="E2482" i="5"/>
  <c r="E105" i="5"/>
  <c r="E246" i="5"/>
  <c r="E386" i="5"/>
  <c r="E528" i="5"/>
  <c r="E666" i="5"/>
  <c r="E802" i="5"/>
  <c r="E949" i="5"/>
  <c r="E1091" i="5"/>
  <c r="E1240" i="5"/>
  <c r="E1060" i="5"/>
  <c r="E2320" i="5"/>
  <c r="D2922" i="2"/>
  <c r="D2778" i="2"/>
  <c r="D2634" i="2"/>
  <c r="D3084" i="2"/>
  <c r="E2213" i="5"/>
  <c r="D3041" i="2"/>
  <c r="D2897" i="2"/>
  <c r="D2753" i="2"/>
  <c r="E762" i="5"/>
  <c r="D3016" i="2"/>
  <c r="D2872" i="2"/>
  <c r="D2728" i="2"/>
  <c r="D3082" i="2"/>
  <c r="E2394" i="5"/>
  <c r="D2967" i="2"/>
  <c r="D2823" i="2"/>
  <c r="D2679" i="2"/>
  <c r="H3448" i="4"/>
  <c r="E2084" i="5"/>
  <c r="D3002" i="2"/>
  <c r="D2858" i="2"/>
  <c r="H3004" i="4"/>
  <c r="E1870" i="5"/>
  <c r="D2928" i="2"/>
  <c r="H3184" i="4"/>
  <c r="E2398" i="5"/>
  <c r="D2831" i="2"/>
  <c r="D3077" i="2"/>
  <c r="E1728" i="5"/>
  <c r="D2962" i="2"/>
  <c r="D2722" i="2"/>
  <c r="D3124" i="2"/>
  <c r="H3076" i="4"/>
  <c r="D3021" i="2"/>
  <c r="D2853" i="2"/>
  <c r="D2685" i="2"/>
  <c r="D2541" i="2"/>
  <c r="H2932" i="4"/>
  <c r="D2972" i="2"/>
  <c r="D3019" i="2"/>
  <c r="D2875" i="2"/>
  <c r="D2731" i="2"/>
  <c r="D2587" i="2"/>
  <c r="D2762" i="2"/>
  <c r="D3104" i="2"/>
  <c r="D2905" i="2"/>
  <c r="D2832" i="2"/>
  <c r="D2664" i="2"/>
  <c r="D2804" i="2"/>
  <c r="D3062" i="2"/>
  <c r="D2621" i="2"/>
  <c r="E2288" i="5"/>
  <c r="E1698" i="5"/>
  <c r="E1224" i="5"/>
  <c r="E1237" i="5"/>
  <c r="E2058" i="5"/>
  <c r="E78" i="5"/>
  <c r="E304" i="5"/>
  <c r="E2233" i="5"/>
  <c r="E740" i="5"/>
  <c r="E245" i="5"/>
  <c r="E44" i="5"/>
  <c r="E845" i="5"/>
  <c r="E2133" i="5"/>
  <c r="E1351" i="5"/>
  <c r="E571" i="5"/>
  <c r="E652" i="5"/>
  <c r="E548" i="5"/>
  <c r="E360" i="5"/>
  <c r="E1905" i="5"/>
  <c r="E946" i="5"/>
  <c r="E2468" i="5"/>
  <c r="E502" i="5"/>
  <c r="E327" i="5"/>
  <c r="E1768" i="5"/>
  <c r="E2506" i="5"/>
  <c r="E116" i="5"/>
  <c r="E258" i="5"/>
  <c r="E398" i="5"/>
  <c r="E539" i="5"/>
  <c r="E677" i="5"/>
  <c r="E813" i="5"/>
  <c r="E961" i="5"/>
  <c r="E1168" i="5"/>
  <c r="E2332" i="5"/>
  <c r="D2910" i="2"/>
  <c r="D2766" i="2"/>
  <c r="D2622" i="2"/>
  <c r="D3072" i="2"/>
  <c r="E2225" i="5"/>
  <c r="D3029" i="2"/>
  <c r="D2885" i="2"/>
  <c r="D2741" i="2"/>
  <c r="E2214" i="5"/>
  <c r="D3004" i="2"/>
  <c r="D2860" i="2"/>
  <c r="D2716" i="2"/>
  <c r="D3070" i="2"/>
  <c r="E2406" i="5"/>
  <c r="D2955" i="2"/>
  <c r="D2811" i="2"/>
  <c r="D2667" i="2"/>
  <c r="H3352" i="4"/>
  <c r="E2156" i="5"/>
  <c r="D2990" i="2"/>
  <c r="D2846" i="2"/>
  <c r="H2908" i="4"/>
  <c r="E1918" i="5"/>
  <c r="D2916" i="2"/>
  <c r="H3088" i="4"/>
  <c r="E2410" i="5"/>
  <c r="D2819" i="2"/>
  <c r="D3053" i="2"/>
  <c r="E1908" i="5"/>
  <c r="D2926" i="2"/>
  <c r="D2710" i="2"/>
  <c r="D3112" i="2"/>
  <c r="H2980" i="4"/>
  <c r="D3009" i="2"/>
  <c r="D2841" i="2"/>
  <c r="D2673" i="2"/>
  <c r="D3111" i="2"/>
  <c r="E1118" i="5"/>
  <c r="D2924" i="2"/>
  <c r="D3007" i="2"/>
  <c r="D2863" i="2"/>
  <c r="D2719" i="2"/>
  <c r="D2575" i="2"/>
  <c r="D2750" i="2"/>
  <c r="D3092" i="2"/>
  <c r="D2893" i="2"/>
  <c r="D2820" i="2"/>
  <c r="D2652" i="2"/>
  <c r="D2792" i="2"/>
  <c r="D3050" i="2"/>
  <c r="D2609" i="2"/>
  <c r="E1909" i="5"/>
  <c r="E1816" i="5"/>
  <c r="E1408" i="5"/>
  <c r="E1399" i="5"/>
  <c r="E584" i="5"/>
  <c r="E90" i="5"/>
  <c r="E316" i="5"/>
  <c r="E2245" i="5"/>
  <c r="E775" i="5"/>
  <c r="E257" i="5"/>
  <c r="E56" i="5"/>
  <c r="E857" i="5"/>
  <c r="E2144" i="5"/>
  <c r="E1363" i="5"/>
  <c r="E583" i="5"/>
  <c r="E663" i="5"/>
  <c r="E560" i="5"/>
  <c r="E395" i="5"/>
  <c r="E2539" i="5"/>
  <c r="E958" i="5"/>
  <c r="E2480" i="5"/>
  <c r="E1100" i="5"/>
  <c r="E339" i="5"/>
  <c r="E1837" i="5"/>
  <c r="E2517" i="5"/>
  <c r="E128" i="5"/>
  <c r="E269" i="5"/>
  <c r="E410" i="5"/>
  <c r="E551" i="5"/>
  <c r="E689" i="5"/>
  <c r="E825" i="5"/>
  <c r="E1264" i="5"/>
  <c r="D3042" i="2"/>
  <c r="D2898" i="2"/>
  <c r="D2754" i="2"/>
  <c r="D2610" i="2"/>
  <c r="D3060" i="2"/>
  <c r="E2273" i="5"/>
  <c r="D3017" i="2"/>
  <c r="D2873" i="2"/>
  <c r="D2729" i="2"/>
  <c r="E2226" i="5"/>
  <c r="D2992" i="2"/>
  <c r="D2848" i="2"/>
  <c r="D2704" i="2"/>
  <c r="D3058" i="2"/>
  <c r="E2454" i="5"/>
  <c r="D2943" i="2"/>
  <c r="D2799" i="2"/>
  <c r="D2655" i="2"/>
  <c r="H3256" i="4"/>
  <c r="E2216" i="5"/>
  <c r="D2978" i="2"/>
  <c r="D2834" i="2"/>
  <c r="E1809" i="5"/>
  <c r="E2278" i="5"/>
  <c r="D2904" i="2"/>
  <c r="H2992" i="4"/>
  <c r="E2446" i="5"/>
  <c r="D2807" i="2"/>
  <c r="H3604" i="4"/>
  <c r="E1956" i="5"/>
  <c r="D2914" i="2"/>
  <c r="D2698" i="2"/>
  <c r="D3100" i="2"/>
  <c r="H2884" i="4"/>
  <c r="D2997" i="2"/>
  <c r="D2829" i="2"/>
  <c r="D2661" i="2"/>
  <c r="D3087" i="2"/>
  <c r="E1214" i="5"/>
  <c r="D2912" i="2"/>
  <c r="D2995" i="2"/>
  <c r="D2851" i="2"/>
  <c r="D2707" i="2"/>
  <c r="D2563" i="2"/>
  <c r="D2738" i="2"/>
  <c r="D3068" i="2"/>
  <c r="D2881" i="2"/>
  <c r="D2808" i="2"/>
  <c r="D3126" i="2"/>
  <c r="D2768" i="2"/>
  <c r="D3134" i="2"/>
  <c r="D2597" i="2"/>
  <c r="E530" i="5"/>
  <c r="E1849" i="5"/>
  <c r="E1466" i="5"/>
  <c r="E1948" i="5"/>
  <c r="E1412" i="5"/>
  <c r="E102" i="5"/>
  <c r="E912" i="5"/>
  <c r="E2257" i="5"/>
  <c r="E822" i="5"/>
  <c r="E890" i="5"/>
  <c r="E68" i="5"/>
  <c r="E869" i="5"/>
  <c r="E1478" i="5"/>
  <c r="E1971" i="5"/>
  <c r="E594" i="5"/>
  <c r="E674" i="5"/>
  <c r="E1157" i="5"/>
  <c r="E419" i="5"/>
  <c r="E763" i="5"/>
  <c r="E1030" i="5"/>
  <c r="E2492" i="5"/>
  <c r="E1134" i="5"/>
  <c r="E351" i="5"/>
  <c r="E2457" i="5"/>
  <c r="E2529" i="5"/>
  <c r="E140" i="5"/>
  <c r="E281" i="5"/>
  <c r="E422" i="5"/>
  <c r="E562" i="5"/>
  <c r="E699" i="5"/>
  <c r="E836" i="5"/>
  <c r="E985" i="5"/>
  <c r="E1312" i="5"/>
  <c r="D3030" i="2"/>
  <c r="D2886" i="2"/>
  <c r="D2742" i="2"/>
  <c r="D2598" i="2"/>
  <c r="H3592" i="4"/>
  <c r="E2285" i="5"/>
  <c r="D3005" i="2"/>
  <c r="D2861" i="2"/>
  <c r="H3628" i="4"/>
  <c r="E2238" i="5"/>
  <c r="D2980" i="2"/>
  <c r="D2836" i="2"/>
  <c r="D2692" i="2"/>
  <c r="E739" i="5"/>
  <c r="E2514" i="5"/>
  <c r="D2931" i="2"/>
  <c r="D2787" i="2"/>
  <c r="D3129" i="2"/>
  <c r="H3160" i="4"/>
  <c r="E2228" i="5"/>
  <c r="D2966" i="2"/>
  <c r="D2822" i="2"/>
  <c r="E2420" i="5"/>
  <c r="D3048" i="2"/>
  <c r="D2892" i="2"/>
  <c r="H2896" i="4"/>
  <c r="D3023" i="2"/>
  <c r="D2747" i="2"/>
  <c r="H3508" i="4"/>
  <c r="E1968" i="5"/>
  <c r="D2866" i="2"/>
  <c r="D2686" i="2"/>
  <c r="D3088" i="2"/>
  <c r="E1225" i="5"/>
  <c r="D2985" i="2"/>
  <c r="D2817" i="2"/>
  <c r="D2649" i="2"/>
  <c r="D3075" i="2"/>
  <c r="E1454" i="5"/>
  <c r="E1851" i="5"/>
  <c r="D2983" i="2"/>
  <c r="D2839" i="2"/>
  <c r="D2695" i="2"/>
  <c r="D2551" i="2"/>
  <c r="D2726" i="2"/>
  <c r="D3056" i="2"/>
  <c r="D2869" i="2"/>
  <c r="D2784" i="2"/>
  <c r="D3114" i="2"/>
  <c r="D2708" i="2"/>
  <c r="D3145" i="2"/>
  <c r="D2585" i="2"/>
  <c r="E1249" i="5"/>
  <c r="E1872" i="5"/>
  <c r="E1992" i="5"/>
  <c r="E2180" i="5"/>
  <c r="E2151" i="5"/>
  <c r="E113" i="5"/>
  <c r="E1594" i="5"/>
  <c r="E2268" i="5"/>
  <c r="E2074" i="5"/>
  <c r="E902" i="5"/>
  <c r="E80" i="5"/>
  <c r="E880" i="5"/>
  <c r="E1490" i="5"/>
  <c r="E1983" i="5"/>
  <c r="E606" i="5"/>
  <c r="E686" i="5"/>
  <c r="E1169" i="5"/>
  <c r="E442" i="5"/>
  <c r="E2063" i="5"/>
  <c r="E1042" i="5"/>
  <c r="E2504" i="5"/>
  <c r="E2515" i="5"/>
  <c r="E362" i="5"/>
  <c r="E1159" i="5"/>
  <c r="E9" i="5"/>
  <c r="E152" i="5"/>
  <c r="E293" i="5"/>
  <c r="E433" i="5"/>
  <c r="E574" i="5"/>
  <c r="E710" i="5"/>
  <c r="E848" i="5"/>
  <c r="E997" i="5"/>
  <c r="E1732" i="5"/>
  <c r="D3018" i="2"/>
  <c r="D2874" i="2"/>
  <c r="D2730" i="2"/>
  <c r="D2586" i="2"/>
  <c r="H3496" i="4"/>
  <c r="E2428" i="5"/>
  <c r="D2993" i="2"/>
  <c r="D2849" i="2"/>
  <c r="H3532" i="4"/>
  <c r="E2250" i="5"/>
  <c r="D2968" i="2"/>
  <c r="D2824" i="2"/>
  <c r="D2680" i="2"/>
  <c r="E1903" i="5"/>
  <c r="E2526" i="5"/>
  <c r="D2919" i="2"/>
  <c r="D2775" i="2"/>
  <c r="D3117" i="2"/>
  <c r="H3064" i="4"/>
  <c r="E2443" i="5"/>
  <c r="D2954" i="2"/>
  <c r="D2810" i="2"/>
  <c r="E2432" i="5"/>
  <c r="D3036" i="2"/>
  <c r="D2880" i="2"/>
  <c r="E1679" i="5"/>
  <c r="D2999" i="2"/>
  <c r="D2735" i="2"/>
  <c r="H3412" i="4"/>
  <c r="E1980" i="5"/>
  <c r="D2854" i="2"/>
  <c r="D2662" i="2"/>
  <c r="D3076" i="2"/>
  <c r="E1357" i="5"/>
  <c r="D2973" i="2"/>
  <c r="D2805" i="2"/>
  <c r="D2637" i="2"/>
  <c r="D3063" i="2"/>
  <c r="E1742" i="5"/>
  <c r="E1935" i="5"/>
  <c r="D2971" i="2"/>
  <c r="D2827" i="2"/>
  <c r="D2683" i="2"/>
  <c r="D3133" i="2"/>
  <c r="D2714" i="2"/>
  <c r="D3001" i="2"/>
  <c r="D2857" i="2"/>
  <c r="D2760" i="2"/>
  <c r="D3090" i="2"/>
  <c r="D2696" i="2"/>
  <c r="D2717" i="2"/>
  <c r="D2573" i="2"/>
  <c r="E1260" i="5"/>
  <c r="E2232" i="5"/>
  <c r="E2121" i="5"/>
  <c r="E1656" i="5"/>
  <c r="E2267" i="5"/>
  <c r="E125" i="5"/>
  <c r="E1605" i="5"/>
  <c r="E2280" i="5"/>
  <c r="E707" i="5"/>
  <c r="E1583" i="5"/>
  <c r="E92" i="5"/>
  <c r="E1548" i="5"/>
  <c r="E1502" i="5"/>
  <c r="E1994" i="5"/>
  <c r="E617" i="5"/>
  <c r="E697" i="5"/>
  <c r="E1181" i="5"/>
  <c r="E454" i="5"/>
  <c r="E337" i="5"/>
  <c r="E1054" i="5"/>
  <c r="E1537" i="5"/>
  <c r="E2527" i="5"/>
  <c r="E373" i="5"/>
  <c r="E1171" i="5"/>
  <c r="E21" i="5"/>
  <c r="E164" i="5"/>
  <c r="E305" i="5"/>
  <c r="E445" i="5"/>
  <c r="E585" i="5"/>
  <c r="E720" i="5"/>
  <c r="E860" i="5"/>
  <c r="E1009" i="5"/>
  <c r="E1780" i="5"/>
  <c r="D3006" i="2"/>
  <c r="D2862" i="2"/>
  <c r="D2718" i="2"/>
  <c r="D2574" i="2"/>
  <c r="H3400" i="4"/>
  <c r="E2464" i="5"/>
  <c r="D2981" i="2"/>
  <c r="D2837" i="2"/>
  <c r="H3436" i="4"/>
  <c r="E2262" i="5"/>
  <c r="D2956" i="2"/>
  <c r="D2812" i="2"/>
  <c r="D2668" i="2"/>
  <c r="E1951" i="5"/>
  <c r="E2538" i="5"/>
  <c r="D2907" i="2"/>
  <c r="D2763" i="2"/>
  <c r="D3105" i="2"/>
  <c r="H2968" i="4"/>
  <c r="E2467" i="5"/>
  <c r="D2942" i="2"/>
  <c r="D2798" i="2"/>
  <c r="E2444" i="5"/>
  <c r="D3024" i="2"/>
  <c r="D2868" i="2"/>
  <c r="E2015" i="5"/>
  <c r="D2987" i="2"/>
  <c r="D2711" i="2"/>
  <c r="H3316" i="4"/>
  <c r="E2124" i="5"/>
  <c r="D2842" i="2"/>
  <c r="D2638" i="2"/>
  <c r="D3064" i="2"/>
  <c r="E1885" i="5"/>
  <c r="D2961" i="2"/>
  <c r="D2793" i="2"/>
  <c r="D2625" i="2"/>
  <c r="H3616" i="4"/>
  <c r="E1874" i="5"/>
  <c r="E1947" i="5"/>
  <c r="D2959" i="2"/>
  <c r="D2815" i="2"/>
  <c r="D2671" i="2"/>
  <c r="D3109" i="2"/>
  <c r="D2702" i="2"/>
  <c r="D2989" i="2"/>
  <c r="D3127" i="2"/>
  <c r="D2748" i="2"/>
  <c r="D3078" i="2"/>
  <c r="D2660" i="2"/>
  <c r="D2705" i="2"/>
  <c r="D2561" i="2"/>
  <c r="E364" i="5"/>
  <c r="E610" i="5"/>
  <c r="E870" i="5"/>
  <c r="E718" i="5"/>
  <c r="E1386" i="5"/>
  <c r="E137" i="5"/>
  <c r="E1617" i="5"/>
  <c r="E2291" i="5"/>
  <c r="E729" i="5"/>
  <c r="E2211" i="5"/>
  <c r="E104" i="5"/>
  <c r="E1560" i="5"/>
  <c r="E1514" i="5"/>
  <c r="E2052" i="5"/>
  <c r="E1192" i="5"/>
  <c r="E1203" i="5"/>
  <c r="E1915" i="5"/>
  <c r="E466" i="5"/>
  <c r="E371" i="5"/>
  <c r="E1065" i="5"/>
  <c r="E2016" i="5"/>
  <c r="E184" i="5"/>
  <c r="E923" i="5"/>
  <c r="E1183" i="5"/>
  <c r="E33" i="5"/>
  <c r="E176" i="5"/>
  <c r="E317" i="5"/>
  <c r="E457" i="5"/>
  <c r="E597" i="5"/>
  <c r="E731" i="5"/>
  <c r="E871" i="5"/>
  <c r="E1021" i="5"/>
  <c r="E1792" i="5"/>
  <c r="D2994" i="2"/>
  <c r="D2850" i="2"/>
  <c r="D2706" i="2"/>
  <c r="D2562" i="2"/>
  <c r="H3304" i="4"/>
  <c r="E2476" i="5"/>
  <c r="D2969" i="2"/>
  <c r="D2825" i="2"/>
  <c r="H3340" i="4"/>
  <c r="E2465" i="5"/>
  <c r="D2944" i="2"/>
  <c r="D2800" i="2"/>
  <c r="D2656" i="2"/>
  <c r="E2191" i="5"/>
  <c r="D3039" i="2"/>
  <c r="D2895" i="2"/>
  <c r="D2751" i="2"/>
  <c r="D3093" i="2"/>
  <c r="H2872" i="4"/>
  <c r="E2479" i="5"/>
  <c r="D2930" i="2"/>
  <c r="H3580" i="4"/>
  <c r="E2456" i="5"/>
  <c r="D3000" i="2"/>
  <c r="D2856" i="2"/>
  <c r="E2027" i="5"/>
  <c r="D2975" i="2"/>
  <c r="D2687" i="2"/>
  <c r="H3220" i="4"/>
  <c r="E2136" i="5"/>
  <c r="D2818" i="2"/>
  <c r="D2614" i="2"/>
  <c r="D3052" i="2"/>
  <c r="E1933" i="5"/>
  <c r="D2925" i="2"/>
  <c r="D2781" i="2"/>
  <c r="D2613" i="2"/>
  <c r="H3520" i="4"/>
  <c r="E2126" i="5"/>
  <c r="E1995" i="5"/>
  <c r="D2947" i="2"/>
  <c r="D2803" i="2"/>
  <c r="D2659" i="2"/>
  <c r="D3097" i="2"/>
  <c r="D2690" i="2"/>
  <c r="D2977" i="2"/>
  <c r="D3115" i="2"/>
  <c r="D2736" i="2"/>
  <c r="D3066" i="2"/>
  <c r="D2636" i="2"/>
  <c r="D2693" i="2"/>
  <c r="D2549" i="2"/>
  <c r="E1823" i="5"/>
  <c r="E668" i="5"/>
  <c r="E354" i="5"/>
  <c r="E753" i="5"/>
  <c r="E6" i="5"/>
  <c r="E149" i="5"/>
  <c r="E1629" i="5"/>
  <c r="E2303" i="5"/>
  <c r="E1455" i="5"/>
  <c r="E2223" i="5"/>
  <c r="E115" i="5"/>
  <c r="E1572" i="5"/>
  <c r="E1526" i="5"/>
  <c r="E1259" i="5"/>
  <c r="E1926" i="5"/>
  <c r="E1215" i="5"/>
  <c r="E752" i="5"/>
  <c r="E490" i="5"/>
  <c r="E478" i="5"/>
  <c r="E1077" i="5"/>
  <c r="E2110" i="5"/>
  <c r="E196" i="5"/>
  <c r="E935" i="5"/>
  <c r="E1194" i="5"/>
  <c r="E45" i="5"/>
  <c r="E187" i="5"/>
  <c r="E328" i="5"/>
  <c r="E469" i="5"/>
  <c r="E609" i="5"/>
  <c r="E743" i="5"/>
  <c r="E883" i="5"/>
  <c r="E1033" i="5"/>
  <c r="E2236" i="5"/>
  <c r="D2982" i="2"/>
  <c r="D2838" i="2"/>
  <c r="D2694" i="2"/>
  <c r="D2550" i="2"/>
  <c r="H3208" i="4"/>
  <c r="E2488" i="5"/>
  <c r="D2957" i="2"/>
  <c r="D2813" i="2"/>
  <c r="H3244" i="4"/>
  <c r="E2477" i="5"/>
  <c r="D2932" i="2"/>
  <c r="D2788" i="2"/>
  <c r="D2644" i="2"/>
  <c r="E2203" i="5"/>
  <c r="D3027" i="2"/>
  <c r="D2883" i="2"/>
  <c r="D2739" i="2"/>
  <c r="D3081" i="2"/>
  <c r="E1820" i="5"/>
  <c r="E2491" i="5"/>
  <c r="D2918" i="2"/>
  <c r="H3484" i="4"/>
  <c r="D3037" i="2"/>
  <c r="D2988" i="2"/>
  <c r="D2844" i="2"/>
  <c r="E2039" i="5"/>
  <c r="D2927" i="2"/>
  <c r="D2675" i="2"/>
  <c r="H3124" i="4"/>
  <c r="D3034" i="2"/>
  <c r="D2794" i="2"/>
  <c r="D2602" i="2"/>
  <c r="H3556" i="4"/>
  <c r="E2089" i="5"/>
  <c r="D2913" i="2"/>
  <c r="D2757" i="2"/>
  <c r="D2601" i="2"/>
  <c r="H3424" i="4"/>
  <c r="D3044" i="2"/>
  <c r="E2103" i="5"/>
  <c r="D2935" i="2"/>
  <c r="D2791" i="2"/>
  <c r="D2647" i="2"/>
  <c r="D3085" i="2"/>
  <c r="D2678" i="2"/>
  <c r="D2965" i="2"/>
  <c r="D3103" i="2"/>
  <c r="D2724" i="2"/>
  <c r="D3136" i="2"/>
  <c r="D2588" i="2"/>
  <c r="D2681" i="2"/>
  <c r="D3131" i="2"/>
  <c r="E1730" i="5"/>
  <c r="E1346" i="5"/>
  <c r="E660" i="5"/>
  <c r="E1598" i="5"/>
  <c r="E18" i="5"/>
  <c r="E161" i="5"/>
  <c r="E1641" i="5"/>
  <c r="E2315" i="5"/>
  <c r="E186" i="5"/>
  <c r="E2028" i="5"/>
  <c r="E127" i="5"/>
  <c r="E2153" i="5"/>
  <c r="E2005" i="5"/>
  <c r="E1270" i="5"/>
  <c r="E799" i="5"/>
  <c r="E1226" i="5"/>
  <c r="E787" i="5"/>
  <c r="E514" i="5"/>
  <c r="E266" i="5"/>
  <c r="E1848" i="5"/>
  <c r="E1419" i="5"/>
  <c r="E208" i="5"/>
  <c r="E1710" i="5"/>
  <c r="E1205" i="5"/>
  <c r="E57" i="5"/>
  <c r="E199" i="5"/>
  <c r="E340" i="5"/>
  <c r="E481" i="5"/>
  <c r="E619" i="5"/>
  <c r="E754" i="5"/>
  <c r="E893" i="5"/>
  <c r="E1045" i="5"/>
  <c r="E2248" i="5"/>
  <c r="D2970" i="2"/>
  <c r="D2826" i="2"/>
  <c r="D2682" i="2"/>
  <c r="D3132" i="2"/>
  <c r="H3112" i="4"/>
  <c r="E2500" i="5"/>
  <c r="D2945" i="2"/>
  <c r="D2801" i="2"/>
  <c r="H3148" i="4"/>
  <c r="E2489" i="5"/>
  <c r="D2920" i="2"/>
  <c r="D2776" i="2"/>
  <c r="D3130" i="2"/>
  <c r="E2346" i="5"/>
  <c r="D3015" i="2"/>
  <c r="D2871" i="2"/>
  <c r="D2727" i="2"/>
  <c r="D3069" i="2"/>
  <c r="E1856" i="5"/>
  <c r="E2503" i="5"/>
  <c r="D2906" i="2"/>
  <c r="H3388" i="4"/>
  <c r="D3025" i="2"/>
  <c r="D2976" i="2"/>
  <c r="H3568" i="4"/>
  <c r="E2350" i="5"/>
  <c r="D2891" i="2"/>
  <c r="D2615" i="2"/>
  <c r="H3028" i="4"/>
  <c r="D3010" i="2"/>
  <c r="D2782" i="2"/>
  <c r="D2590" i="2"/>
  <c r="H3460" i="4"/>
  <c r="E2101" i="5"/>
  <c r="D2901" i="2"/>
  <c r="D2745" i="2"/>
  <c r="D2589" i="2"/>
  <c r="H3328" i="4"/>
  <c r="D3020" i="2"/>
  <c r="E2163" i="5"/>
  <c r="D2923" i="2"/>
  <c r="D2779" i="2"/>
  <c r="D2635" i="2"/>
  <c r="D3073" i="2"/>
  <c r="D2666" i="2"/>
  <c r="D2953" i="2"/>
  <c r="D3091" i="2"/>
  <c r="D2712" i="2"/>
  <c r="D2888" i="2"/>
  <c r="D2564" i="2"/>
  <c r="D2669" i="2"/>
  <c r="D3119" i="2"/>
  <c r="E1123" i="5"/>
  <c r="E715" i="5"/>
  <c r="E694" i="5"/>
  <c r="E2064" i="5"/>
  <c r="E30" i="5"/>
  <c r="E173" i="5"/>
  <c r="E1653" i="5"/>
  <c r="E2327" i="5"/>
  <c r="E198" i="5"/>
  <c r="E1374" i="5"/>
  <c r="E139" i="5"/>
  <c r="E2165" i="5"/>
  <c r="E2040" i="5"/>
  <c r="E1294" i="5"/>
  <c r="E2098" i="5"/>
  <c r="E1248" i="5"/>
  <c r="E834" i="5"/>
  <c r="E526" i="5"/>
  <c r="E278" i="5"/>
  <c r="E1859" i="5"/>
  <c r="E349" i="5"/>
  <c r="E220" i="5"/>
  <c r="E1722" i="5"/>
  <c r="E1217" i="5"/>
  <c r="E69" i="5"/>
  <c r="E211" i="5"/>
  <c r="E352" i="5"/>
  <c r="E493" i="5"/>
  <c r="E631" i="5"/>
  <c r="E766" i="5"/>
  <c r="E905" i="5"/>
  <c r="E2260" i="5"/>
  <c r="D2958" i="2"/>
  <c r="D2814" i="2"/>
  <c r="D2670" i="2"/>
  <c r="D3120" i="2"/>
  <c r="H3016" i="4"/>
  <c r="E2512" i="5"/>
  <c r="D2933" i="2"/>
  <c r="D2789" i="2"/>
  <c r="H3052" i="4"/>
  <c r="E2501" i="5"/>
  <c r="D2908" i="2"/>
  <c r="D2764" i="2"/>
  <c r="D3118" i="2"/>
  <c r="E2358" i="5"/>
  <c r="D3003" i="2"/>
  <c r="D2859" i="2"/>
  <c r="D2715" i="2"/>
  <c r="D3057" i="2"/>
  <c r="E1868" i="5"/>
  <c r="D3038" i="2"/>
  <c r="D2894" i="2"/>
  <c r="H3292" i="4"/>
  <c r="D3013" i="2"/>
  <c r="D2964" i="2"/>
  <c r="H3472" i="4"/>
  <c r="E2362" i="5"/>
  <c r="D2879" i="2"/>
  <c r="D3125" i="2"/>
  <c r="H2944" i="4"/>
  <c r="D2998" i="2"/>
  <c r="D2758" i="2"/>
  <c r="D2578" i="2"/>
  <c r="H3364" i="4"/>
  <c r="E2113" i="5"/>
  <c r="D2889" i="2"/>
  <c r="D2733" i="2"/>
  <c r="D2577" i="2"/>
  <c r="H3232" i="4"/>
  <c r="D3008" i="2"/>
  <c r="E2175" i="5"/>
  <c r="D2911" i="2"/>
  <c r="D2767" i="2"/>
  <c r="D2623" i="2"/>
  <c r="D3049" i="2"/>
  <c r="D2654" i="2"/>
  <c r="D2941" i="2"/>
  <c r="D3079" i="2"/>
  <c r="D2700" i="2"/>
  <c r="D2864" i="2"/>
  <c r="D3110" i="2"/>
  <c r="D2657" i="2"/>
  <c r="D3095" i="2"/>
  <c r="E432" i="5"/>
  <c r="E2152" i="5"/>
  <c r="E810" i="5"/>
  <c r="E884" i="5"/>
  <c r="E42" i="5"/>
  <c r="E268" i="5"/>
  <c r="E1664" i="5"/>
  <c r="E2339" i="5"/>
  <c r="E210" i="5"/>
  <c r="E8" i="5"/>
  <c r="E151" i="5"/>
  <c r="E2177" i="5"/>
  <c r="E1398" i="5"/>
  <c r="E1318" i="5"/>
  <c r="E1431" i="5"/>
  <c r="E1282" i="5"/>
  <c r="E2086" i="5"/>
  <c r="E1088" i="5"/>
  <c r="E290" i="5"/>
  <c r="E1871" i="5"/>
  <c r="E383" i="5"/>
  <c r="E232" i="5"/>
  <c r="E1733" i="5"/>
  <c r="E1239" i="5"/>
  <c r="E81" i="5"/>
  <c r="E223" i="5"/>
  <c r="E363" i="5"/>
  <c r="E505" i="5"/>
  <c r="E643" i="5"/>
  <c r="E778" i="5"/>
  <c r="E926" i="5"/>
  <c r="E1068" i="5"/>
  <c r="E973" i="5"/>
  <c r="E1250" i="5"/>
  <c r="E1400" i="5"/>
  <c r="E1539" i="5"/>
  <c r="E2483" i="5"/>
  <c r="E1228" i="5"/>
  <c r="E1759" i="5"/>
  <c r="E1986" i="5"/>
  <c r="E58" i="5"/>
  <c r="E200" i="5"/>
  <c r="E353" i="5"/>
  <c r="E506" i="5"/>
  <c r="E656" i="5"/>
  <c r="E791" i="5"/>
  <c r="E950" i="5"/>
  <c r="E1092" i="5"/>
  <c r="E1230" i="5"/>
  <c r="E1378" i="5"/>
  <c r="E1529" i="5"/>
  <c r="E1714" i="5"/>
  <c r="E1897" i="5"/>
  <c r="E2102" i="5"/>
  <c r="E2249" i="5"/>
  <c r="E2390" i="5"/>
  <c r="E1950" i="5"/>
  <c r="E2155" i="5"/>
  <c r="E83" i="5"/>
  <c r="E248" i="5"/>
  <c r="E412" i="5"/>
  <c r="E564" i="5"/>
  <c r="E722" i="5"/>
  <c r="E862" i="5"/>
  <c r="E1023" i="5"/>
  <c r="E1162" i="5"/>
  <c r="E1311" i="5"/>
  <c r="E1460" i="5"/>
  <c r="E1715" i="5"/>
  <c r="E1920" i="5"/>
  <c r="E2067" i="5"/>
  <c r="E2485" i="5"/>
  <c r="E1008" i="5"/>
  <c r="E2388" i="5"/>
  <c r="E84" i="5"/>
  <c r="E308" i="5"/>
  <c r="E2498" i="5"/>
  <c r="E1272" i="5"/>
  <c r="E542" i="5"/>
  <c r="E723" i="5"/>
  <c r="E976" i="5"/>
  <c r="E1554" i="5"/>
  <c r="E1693" i="5"/>
  <c r="E2309" i="5"/>
  <c r="E25" i="5"/>
  <c r="E168" i="5"/>
  <c r="E309" i="5"/>
  <c r="E449" i="5"/>
  <c r="E589" i="5"/>
  <c r="E735" i="5"/>
  <c r="E1049" i="5"/>
  <c r="E2047" i="5"/>
  <c r="E436" i="5"/>
  <c r="E746" i="5"/>
  <c r="E2159" i="5"/>
  <c r="E1277" i="5"/>
  <c r="E2393" i="5"/>
  <c r="E109" i="5"/>
  <c r="E251" i="5"/>
  <c r="E391" i="5"/>
  <c r="E532" i="5"/>
  <c r="E682" i="5"/>
  <c r="E841" i="5"/>
  <c r="E978" i="5"/>
  <c r="E1130" i="5"/>
  <c r="E1266" i="5"/>
  <c r="E1405" i="5"/>
  <c r="E1544" i="5"/>
  <c r="E1788" i="5"/>
  <c r="E2036" i="5"/>
  <c r="E2184" i="5"/>
  <c r="E2335" i="5"/>
  <c r="E2533" i="5"/>
  <c r="E1176" i="5"/>
  <c r="E1485" i="5"/>
  <c r="E1624" i="5"/>
  <c r="E1775" i="5"/>
  <c r="E1910" i="5"/>
  <c r="E2128" i="5"/>
  <c r="E1057" i="5"/>
  <c r="E1261" i="5"/>
  <c r="E1411" i="5"/>
  <c r="E1551" i="5"/>
  <c r="E2495" i="5"/>
  <c r="E1861" i="5"/>
  <c r="E1771" i="5"/>
  <c r="E1997" i="5"/>
  <c r="E70" i="5"/>
  <c r="E212" i="5"/>
  <c r="E375" i="5"/>
  <c r="E518" i="5"/>
  <c r="E667" i="5"/>
  <c r="E803" i="5"/>
  <c r="E962" i="5"/>
  <c r="E1104" i="5"/>
  <c r="E1251" i="5"/>
  <c r="E1390" i="5"/>
  <c r="E1540" i="5"/>
  <c r="E1726" i="5"/>
  <c r="E1919" i="5"/>
  <c r="E2114" i="5"/>
  <c r="E2261" i="5"/>
  <c r="E2402" i="5"/>
  <c r="E1962" i="5"/>
  <c r="E2167" i="5"/>
  <c r="E95" i="5"/>
  <c r="E260" i="5"/>
  <c r="E424" i="5"/>
  <c r="E576" i="5"/>
  <c r="E733" i="5"/>
  <c r="E873" i="5"/>
  <c r="E1035" i="5"/>
  <c r="E1174" i="5"/>
  <c r="E1322" i="5"/>
  <c r="E1576" i="5"/>
  <c r="E1727" i="5"/>
  <c r="E1930" i="5"/>
  <c r="E2343" i="5"/>
  <c r="E2497" i="5"/>
  <c r="E1020" i="5"/>
  <c r="E2400" i="5"/>
  <c r="E96" i="5"/>
  <c r="E896" i="5"/>
  <c r="E444" i="5"/>
  <c r="E1284" i="5"/>
  <c r="E554" i="5"/>
  <c r="E757" i="5"/>
  <c r="E988" i="5"/>
  <c r="E1566" i="5"/>
  <c r="E1786" i="5"/>
  <c r="E2321" i="5"/>
  <c r="E37" i="5"/>
  <c r="E179" i="5"/>
  <c r="E320" i="5"/>
  <c r="E461" i="5"/>
  <c r="E601" i="5"/>
  <c r="E758" i="5"/>
  <c r="E1072" i="5"/>
  <c r="E385" i="5"/>
  <c r="E448" i="5"/>
  <c r="E769" i="5"/>
  <c r="E2171" i="5"/>
  <c r="E1289" i="5"/>
  <c r="E2441" i="5"/>
  <c r="E121" i="5"/>
  <c r="E263" i="5"/>
  <c r="E403" i="5"/>
  <c r="E544" i="5"/>
  <c r="E703" i="5"/>
  <c r="E853" i="5"/>
  <c r="E990" i="5"/>
  <c r="E1142" i="5"/>
  <c r="E1278" i="5"/>
  <c r="E1415" i="5"/>
  <c r="E1556" i="5"/>
  <c r="E1800" i="5"/>
  <c r="E2048" i="5"/>
  <c r="E2196" i="5"/>
  <c r="E2418" i="5"/>
  <c r="E747" i="5"/>
  <c r="E1358" i="5"/>
  <c r="E1497" i="5"/>
  <c r="E1636" i="5"/>
  <c r="E1787" i="5"/>
  <c r="E1921" i="5"/>
  <c r="E2139" i="5"/>
  <c r="E1103" i="5"/>
  <c r="E1273" i="5"/>
  <c r="E1422" i="5"/>
  <c r="E1563" i="5"/>
  <c r="E2507" i="5"/>
  <c r="E1884" i="5"/>
  <c r="E1783" i="5"/>
  <c r="E2008" i="5"/>
  <c r="E82" i="5"/>
  <c r="E224" i="5"/>
  <c r="E387" i="5"/>
  <c r="E529" i="5"/>
  <c r="E678" i="5"/>
  <c r="E814" i="5"/>
  <c r="E974" i="5"/>
  <c r="E1116" i="5"/>
  <c r="E1262" i="5"/>
  <c r="E1401" i="5"/>
  <c r="E1552" i="5"/>
  <c r="E1737" i="5"/>
  <c r="E1929" i="5"/>
  <c r="E2125" i="5"/>
  <c r="E2272" i="5"/>
  <c r="E2414" i="5"/>
  <c r="E2007" i="5"/>
  <c r="E2179" i="5"/>
  <c r="E118" i="5"/>
  <c r="E271" i="5"/>
  <c r="E435" i="5"/>
  <c r="E587" i="5"/>
  <c r="E745" i="5"/>
  <c r="E895" i="5"/>
  <c r="E1047" i="5"/>
  <c r="E1185" i="5"/>
  <c r="E1333" i="5"/>
  <c r="E1588" i="5"/>
  <c r="E1738" i="5"/>
  <c r="E1942" i="5"/>
  <c r="E2355" i="5"/>
  <c r="E2509" i="5"/>
  <c r="E1032" i="5"/>
  <c r="E2424" i="5"/>
  <c r="E190" i="5"/>
  <c r="E1931" i="5"/>
  <c r="E468" i="5"/>
  <c r="E1296" i="5"/>
  <c r="E565" i="5"/>
  <c r="E805" i="5"/>
  <c r="E1000" i="5"/>
  <c r="E1577" i="5"/>
  <c r="E1798" i="5"/>
  <c r="E2333" i="5"/>
  <c r="E49" i="5"/>
  <c r="E191" i="5"/>
  <c r="E332" i="5"/>
  <c r="E473" i="5"/>
  <c r="E612" i="5"/>
  <c r="E782" i="5"/>
  <c r="E1083" i="5"/>
  <c r="E397" i="5"/>
  <c r="E460" i="5"/>
  <c r="E781" i="5"/>
  <c r="E2182" i="5"/>
  <c r="E1301" i="5"/>
  <c r="E2510" i="5"/>
  <c r="E133" i="5"/>
  <c r="E274" i="5"/>
  <c r="E415" i="5"/>
  <c r="E556" i="5"/>
  <c r="E725" i="5"/>
  <c r="E865" i="5"/>
  <c r="E1002" i="5"/>
  <c r="E1153" i="5"/>
  <c r="E1290" i="5"/>
  <c r="E1427" i="5"/>
  <c r="E1568" i="5"/>
  <c r="E1812" i="5"/>
  <c r="E2059" i="5"/>
  <c r="E2207" i="5"/>
  <c r="E2430" i="5"/>
  <c r="E770" i="5"/>
  <c r="E1369" i="5"/>
  <c r="E1509" i="5"/>
  <c r="E1648" i="5"/>
  <c r="E1799" i="5"/>
  <c r="E1932" i="5"/>
  <c r="E2150" i="5"/>
  <c r="E1115" i="5"/>
  <c r="E1285" i="5"/>
  <c r="E1434" i="5"/>
  <c r="E1574" i="5"/>
  <c r="E2518" i="5"/>
  <c r="E1907" i="5"/>
  <c r="E1795" i="5"/>
  <c r="E2019" i="5"/>
  <c r="E94" i="5"/>
  <c r="E247" i="5"/>
  <c r="E399" i="5"/>
  <c r="E540" i="5"/>
  <c r="E690" i="5"/>
  <c r="E826" i="5"/>
  <c r="E986" i="5"/>
  <c r="E1126" i="5"/>
  <c r="E1274" i="5"/>
  <c r="E1423" i="5"/>
  <c r="E1564" i="5"/>
  <c r="E1748" i="5"/>
  <c r="E1941" i="5"/>
  <c r="E2137" i="5"/>
  <c r="E2284" i="5"/>
  <c r="E2426" i="5"/>
  <c r="E2018" i="5"/>
  <c r="E2190" i="5"/>
  <c r="E130" i="5"/>
  <c r="E283" i="5"/>
  <c r="E447" i="5"/>
  <c r="E599" i="5"/>
  <c r="E756" i="5"/>
  <c r="E917" i="5"/>
  <c r="E1059" i="5"/>
  <c r="E1197" i="5"/>
  <c r="E1345" i="5"/>
  <c r="E1610" i="5"/>
  <c r="E1749" i="5"/>
  <c r="E1953" i="5"/>
  <c r="E2367" i="5"/>
  <c r="E2520" i="5"/>
  <c r="E1044" i="5"/>
  <c r="E2436" i="5"/>
  <c r="E202" i="5"/>
  <c r="E1943" i="5"/>
  <c r="E480" i="5"/>
  <c r="E1308" i="5"/>
  <c r="E577" i="5"/>
  <c r="E828" i="5"/>
  <c r="E1012" i="5"/>
  <c r="E1589" i="5"/>
  <c r="E1810" i="5"/>
  <c r="E2344" i="5"/>
  <c r="E61" i="5"/>
  <c r="E203" i="5"/>
  <c r="E344" i="5"/>
  <c r="E485" i="5"/>
  <c r="E623" i="5"/>
  <c r="E794" i="5"/>
  <c r="E1095" i="5"/>
  <c r="E409" i="5"/>
  <c r="E472" i="5"/>
  <c r="E793" i="5"/>
  <c r="E2194" i="5"/>
  <c r="E1313" i="5"/>
  <c r="E2" i="5"/>
  <c r="E145" i="5"/>
  <c r="E286" i="5"/>
  <c r="E427" i="5"/>
  <c r="E567" i="5"/>
  <c r="E736" i="5"/>
  <c r="E876" i="5"/>
  <c r="E1014" i="5"/>
  <c r="E1165" i="5"/>
  <c r="E1302" i="5"/>
  <c r="E1439" i="5"/>
  <c r="E1579" i="5"/>
  <c r="E1833" i="5"/>
  <c r="E2070" i="5"/>
  <c r="E2219" i="5"/>
  <c r="E2442" i="5"/>
  <c r="E806" i="5"/>
  <c r="E1381" i="5"/>
  <c r="E1521" i="5"/>
  <c r="E1659" i="5"/>
  <c r="E1811" i="5"/>
  <c r="E1944" i="5"/>
  <c r="E1125" i="5"/>
  <c r="E1297" i="5"/>
  <c r="E1446" i="5"/>
  <c r="E1586" i="5"/>
  <c r="E2530" i="5"/>
  <c r="E1939" i="5"/>
  <c r="E1807" i="5"/>
  <c r="E2031" i="5"/>
  <c r="E106" i="5"/>
  <c r="E259" i="5"/>
  <c r="E411" i="5"/>
  <c r="E552" i="5"/>
  <c r="E700" i="5"/>
  <c r="E837" i="5"/>
  <c r="E998" i="5"/>
  <c r="E1138" i="5"/>
  <c r="E1286" i="5"/>
  <c r="E1435" i="5"/>
  <c r="E1609" i="5"/>
  <c r="E1760" i="5"/>
  <c r="E1952" i="5"/>
  <c r="E2147" i="5"/>
  <c r="E2295" i="5"/>
  <c r="E2438" i="5"/>
  <c r="E2030" i="5"/>
  <c r="E2202" i="5"/>
  <c r="E142" i="5"/>
  <c r="E295" i="5"/>
  <c r="E459" i="5"/>
  <c r="E621" i="5"/>
  <c r="E768" i="5"/>
  <c r="E928" i="5"/>
  <c r="E1070" i="5"/>
  <c r="E1208" i="5"/>
  <c r="E1356" i="5"/>
  <c r="E1622" i="5"/>
  <c r="E1761" i="5"/>
  <c r="E1965" i="5"/>
  <c r="E2379" i="5"/>
  <c r="E2532" i="5"/>
  <c r="E1056" i="5"/>
  <c r="E2448" i="5"/>
  <c r="E214" i="5"/>
  <c r="E1954" i="5"/>
  <c r="E492" i="5"/>
  <c r="E1320" i="5"/>
  <c r="E588" i="5"/>
  <c r="E839" i="5"/>
  <c r="E1024" i="5"/>
  <c r="E1599" i="5"/>
  <c r="E1821" i="5"/>
  <c r="E2356" i="5"/>
  <c r="E73" i="5"/>
  <c r="E215" i="5"/>
  <c r="E355" i="5"/>
  <c r="E497" i="5"/>
  <c r="E635" i="5"/>
  <c r="E817" i="5"/>
  <c r="E1107" i="5"/>
  <c r="E421" i="5"/>
  <c r="E484" i="5"/>
  <c r="E816" i="5"/>
  <c r="E2206" i="5"/>
  <c r="E1324" i="5"/>
  <c r="E14" i="5"/>
  <c r="E157" i="5"/>
  <c r="E298" i="5"/>
  <c r="E438" i="5"/>
  <c r="E579" i="5"/>
  <c r="E748" i="5"/>
  <c r="E886" i="5"/>
  <c r="E1026" i="5"/>
  <c r="E1177" i="5"/>
  <c r="E1314" i="5"/>
  <c r="E1451" i="5"/>
  <c r="E1591" i="5"/>
  <c r="E1844" i="5"/>
  <c r="E2082" i="5"/>
  <c r="E2230" i="5"/>
  <c r="E2453" i="5"/>
  <c r="E829" i="5"/>
  <c r="E1393" i="5"/>
  <c r="E1532" i="5"/>
  <c r="E1671" i="5"/>
  <c r="E1822" i="5"/>
  <c r="E1955" i="5"/>
  <c r="E1137" i="5"/>
  <c r="E1309" i="5"/>
  <c r="E1458" i="5"/>
  <c r="E1597" i="5"/>
  <c r="E630" i="5"/>
  <c r="E1996" i="5"/>
  <c r="E1818" i="5"/>
  <c r="E2043" i="5"/>
  <c r="E117" i="5"/>
  <c r="E270" i="5"/>
  <c r="E423" i="5"/>
  <c r="E563" i="5"/>
  <c r="E711" i="5"/>
  <c r="E849" i="5"/>
  <c r="E1010" i="5"/>
  <c r="E1149" i="5"/>
  <c r="E1298" i="5"/>
  <c r="E1447" i="5"/>
  <c r="E1621" i="5"/>
  <c r="E1772" i="5"/>
  <c r="E1964" i="5"/>
  <c r="E2157" i="5"/>
  <c r="E2307" i="5"/>
  <c r="E2450" i="5"/>
  <c r="E2042" i="5"/>
  <c r="E2364" i="5"/>
  <c r="E154" i="5"/>
  <c r="E307" i="5"/>
  <c r="E471" i="5"/>
  <c r="E633" i="5"/>
  <c r="E780" i="5"/>
  <c r="E940" i="5"/>
  <c r="E1081" i="5"/>
  <c r="E1220" i="5"/>
  <c r="E1367" i="5"/>
  <c r="E1634" i="5"/>
  <c r="E1773" i="5"/>
  <c r="E1976" i="5"/>
  <c r="E2391" i="5"/>
  <c r="E882" i="5"/>
  <c r="E1067" i="5"/>
  <c r="E2494" i="5"/>
  <c r="E226" i="5"/>
  <c r="E1966" i="5"/>
  <c r="E504" i="5"/>
  <c r="E1330" i="5"/>
  <c r="E600" i="5"/>
  <c r="E863" i="5"/>
  <c r="E1472" i="5"/>
  <c r="E1611" i="5"/>
  <c r="E1831" i="5"/>
  <c r="E2368" i="5"/>
  <c r="E85" i="5"/>
  <c r="E227" i="5"/>
  <c r="E366" i="5"/>
  <c r="E509" i="5"/>
  <c r="E647" i="5"/>
  <c r="E840" i="5"/>
  <c r="E1119" i="5"/>
  <c r="E456" i="5"/>
  <c r="E496" i="5"/>
  <c r="E851" i="5"/>
  <c r="E2217" i="5"/>
  <c r="E1335" i="5"/>
  <c r="E26" i="5"/>
  <c r="E169" i="5"/>
  <c r="E310" i="5"/>
  <c r="E450" i="5"/>
  <c r="E590" i="5"/>
  <c r="E759" i="5"/>
  <c r="E898" i="5"/>
  <c r="E1038" i="5"/>
  <c r="E1188" i="5"/>
  <c r="E1325" i="5"/>
  <c r="E1463" i="5"/>
  <c r="E1695" i="5"/>
  <c r="E1855" i="5"/>
  <c r="E2094" i="5"/>
  <c r="E2241" i="5"/>
  <c r="E2068" i="5"/>
  <c r="E864" i="5"/>
  <c r="E1404" i="5"/>
  <c r="E1543" i="5"/>
  <c r="E1683" i="5"/>
  <c r="E1832" i="5"/>
  <c r="E1967" i="5"/>
  <c r="E1148" i="5"/>
  <c r="E1331" i="5"/>
  <c r="E1469" i="5"/>
  <c r="E2413" i="5"/>
  <c r="E642" i="5"/>
  <c r="E2088" i="5"/>
  <c r="E1828" i="5"/>
  <c r="E2055" i="5"/>
  <c r="E129" i="5"/>
  <c r="E282" i="5"/>
  <c r="E434" i="5"/>
  <c r="E575" i="5"/>
  <c r="E721" i="5"/>
  <c r="E861" i="5"/>
  <c r="E1022" i="5"/>
  <c r="E1161" i="5"/>
  <c r="E1310" i="5"/>
  <c r="E1459" i="5"/>
  <c r="E1633" i="5"/>
  <c r="E1784" i="5"/>
  <c r="E1975" i="5"/>
  <c r="E2169" i="5"/>
  <c r="E2319" i="5"/>
  <c r="E847" i="5"/>
  <c r="E2054" i="5"/>
  <c r="E11" i="5"/>
  <c r="E166" i="5"/>
  <c r="E319" i="5"/>
  <c r="E483" i="5"/>
  <c r="E645" i="5"/>
  <c r="E792" i="5"/>
  <c r="E951" i="5"/>
  <c r="E1093" i="5"/>
  <c r="E1231" i="5"/>
  <c r="E1379" i="5"/>
  <c r="E1646" i="5"/>
  <c r="E1842" i="5"/>
  <c r="E1988" i="5"/>
  <c r="E2403" i="5"/>
  <c r="E892" i="5"/>
  <c r="E1078" i="5"/>
  <c r="E12" i="5"/>
  <c r="E237" i="5"/>
  <c r="E1977" i="5"/>
  <c r="E516" i="5"/>
  <c r="E1342" i="5"/>
  <c r="E611" i="5"/>
  <c r="E874" i="5"/>
  <c r="E1484" i="5"/>
  <c r="E1623" i="5"/>
  <c r="E2239" i="5"/>
  <c r="E2380" i="5"/>
  <c r="E97" i="5"/>
  <c r="E238" i="5"/>
  <c r="E378" i="5"/>
  <c r="E521" i="5"/>
  <c r="E659" i="5"/>
  <c r="E852" i="5"/>
  <c r="E1141" i="5"/>
  <c r="E365" i="5"/>
  <c r="E508" i="5"/>
  <c r="E1853" i="5"/>
  <c r="E1210" i="5"/>
  <c r="E2240" i="5"/>
  <c r="E38" i="5"/>
  <c r="E180" i="5"/>
  <c r="E321" i="5"/>
  <c r="E462" i="5"/>
  <c r="E602" i="5"/>
  <c r="E771" i="5"/>
  <c r="E908" i="5"/>
  <c r="E1050" i="5"/>
  <c r="E1199" i="5"/>
  <c r="E1336" i="5"/>
  <c r="E1474" i="5"/>
  <c r="E1706" i="5"/>
  <c r="E1867" i="5"/>
  <c r="E2106" i="5"/>
  <c r="E2253" i="5"/>
  <c r="E2080" i="5"/>
  <c r="E885" i="5"/>
  <c r="E1414" i="5"/>
  <c r="E1555" i="5"/>
  <c r="E1705" i="5"/>
  <c r="E1843" i="5"/>
  <c r="E2001" i="5"/>
  <c r="E1160" i="5"/>
  <c r="E1343" i="5"/>
  <c r="E1481" i="5"/>
  <c r="E2425" i="5"/>
  <c r="E654" i="5"/>
  <c r="E1701" i="5"/>
  <c r="E1840" i="5"/>
  <c r="E2065" i="5"/>
  <c r="E141" i="5"/>
  <c r="E294" i="5"/>
  <c r="E446" i="5"/>
  <c r="E586" i="5"/>
  <c r="E732" i="5"/>
  <c r="E872" i="5"/>
  <c r="E1034" i="5"/>
  <c r="E1173" i="5"/>
  <c r="E1321" i="5"/>
  <c r="E1470" i="5"/>
  <c r="E1645" i="5"/>
  <c r="E1796" i="5"/>
  <c r="E1987" i="5"/>
  <c r="E2192" i="5"/>
  <c r="E2331" i="5"/>
  <c r="E859" i="5"/>
  <c r="E2076" i="5"/>
  <c r="E23" i="5"/>
  <c r="E178" i="5"/>
  <c r="E330" i="5"/>
  <c r="E495" i="5"/>
  <c r="E657" i="5"/>
  <c r="E804" i="5"/>
  <c r="E963" i="5"/>
  <c r="E1105" i="5"/>
  <c r="E1252" i="5"/>
  <c r="E1391" i="5"/>
  <c r="E1657" i="5"/>
  <c r="E1852" i="5"/>
  <c r="E1999" i="5"/>
  <c r="E2415" i="5"/>
  <c r="E904" i="5"/>
  <c r="E1090" i="5"/>
  <c r="E24" i="5"/>
  <c r="E249" i="5"/>
  <c r="E1989" i="5"/>
  <c r="E527" i="5"/>
  <c r="E1353" i="5"/>
  <c r="E622" i="5"/>
  <c r="E918" i="5"/>
  <c r="E1496" i="5"/>
  <c r="E1635" i="5"/>
  <c r="E2251" i="5"/>
  <c r="E2392" i="5"/>
  <c r="E108" i="5"/>
  <c r="E250" i="5"/>
  <c r="E390" i="5"/>
  <c r="E531" i="5"/>
  <c r="E669" i="5"/>
  <c r="E875" i="5"/>
  <c r="E1152" i="5"/>
  <c r="E377" i="5"/>
  <c r="E520" i="5"/>
  <c r="E1865" i="5"/>
  <c r="E1222" i="5"/>
  <c r="E2264" i="5"/>
  <c r="E50" i="5"/>
  <c r="E192" i="5"/>
  <c r="E333" i="5"/>
  <c r="E474" i="5"/>
  <c r="E613" i="5"/>
  <c r="E783" i="5"/>
  <c r="E920" i="5"/>
  <c r="E1073" i="5"/>
  <c r="E1211" i="5"/>
  <c r="E1347" i="5"/>
  <c r="E1486" i="5"/>
  <c r="E1718" i="5"/>
  <c r="E1878" i="5"/>
  <c r="E2118" i="5"/>
  <c r="E2265" i="5"/>
  <c r="E2092" i="5"/>
  <c r="E907" i="5"/>
  <c r="E1426" i="5"/>
  <c r="E1567" i="5"/>
  <c r="E1717" i="5"/>
  <c r="E1854" i="5"/>
  <c r="E2069" i="5"/>
  <c r="E1172" i="5"/>
  <c r="E1354" i="5"/>
  <c r="E1493" i="5"/>
  <c r="E2437" i="5"/>
  <c r="E665" i="5"/>
  <c r="E1713" i="5"/>
  <c r="E1850" i="5"/>
  <c r="E10" i="5"/>
  <c r="E153" i="5"/>
  <c r="E306" i="5"/>
  <c r="E458" i="5"/>
  <c r="E598" i="5"/>
  <c r="E744" i="5"/>
  <c r="E894" i="5"/>
  <c r="E1046" i="5"/>
  <c r="E1184" i="5"/>
  <c r="E1332" i="5"/>
  <c r="E1482" i="5"/>
  <c r="E1668" i="5"/>
  <c r="E1808" i="5"/>
  <c r="E1998" i="5"/>
  <c r="E2204" i="5"/>
  <c r="E2342" i="5"/>
  <c r="E972" i="5"/>
  <c r="E2100" i="5"/>
  <c r="E35" i="5"/>
  <c r="E189" i="5"/>
  <c r="E342" i="5"/>
  <c r="E507" i="5"/>
  <c r="E679" i="5"/>
  <c r="E815" i="5"/>
  <c r="E975" i="5"/>
  <c r="E1117" i="5"/>
  <c r="E1263" i="5"/>
  <c r="E1402" i="5"/>
  <c r="E1669" i="5"/>
  <c r="E1864" i="5"/>
  <c r="E2021" i="5"/>
  <c r="E2427" i="5"/>
  <c r="E914" i="5"/>
  <c r="E1102" i="5"/>
  <c r="E36" i="5"/>
  <c r="E261" i="5"/>
  <c r="E2011" i="5"/>
  <c r="E538" i="5"/>
  <c r="E1364" i="5"/>
  <c r="E634" i="5"/>
  <c r="E929" i="5"/>
  <c r="E1508" i="5"/>
  <c r="E1647" i="5"/>
  <c r="E2263" i="5"/>
  <c r="E2404" i="5"/>
  <c r="E120" i="5"/>
  <c r="E262" i="5"/>
  <c r="E402" i="5"/>
  <c r="E543" i="5"/>
  <c r="E681" i="5"/>
  <c r="E897" i="5"/>
  <c r="E1164" i="5"/>
  <c r="E389" i="5"/>
  <c r="E692" i="5"/>
  <c r="E1876" i="5"/>
  <c r="E1233" i="5"/>
  <c r="E2287" i="5"/>
  <c r="E62" i="5"/>
  <c r="E204" i="5"/>
  <c r="E345" i="5"/>
  <c r="E486" i="5"/>
  <c r="E624" i="5"/>
  <c r="E795" i="5"/>
  <c r="E931" i="5"/>
  <c r="E1084" i="5"/>
  <c r="E1223" i="5"/>
  <c r="E1359" i="5"/>
  <c r="E1498" i="5"/>
  <c r="E1741" i="5"/>
  <c r="E1979" i="5"/>
  <c r="E2129" i="5"/>
  <c r="E2276" i="5"/>
  <c r="E2104" i="5"/>
  <c r="E942" i="5"/>
  <c r="E1438" i="5"/>
  <c r="E1578" i="5"/>
  <c r="E1729" i="5"/>
  <c r="E1866" i="5"/>
  <c r="E1195" i="5"/>
  <c r="E1365" i="5"/>
  <c r="E1505" i="5"/>
  <c r="E2449" i="5"/>
  <c r="E676" i="5"/>
  <c r="E1725" i="5"/>
  <c r="E1862" i="5"/>
  <c r="E22" i="5"/>
  <c r="E165" i="5"/>
  <c r="E318" i="5"/>
  <c r="E470" i="5"/>
  <c r="E620" i="5"/>
  <c r="E755" i="5"/>
  <c r="E916" i="5"/>
  <c r="E1058" i="5"/>
  <c r="E1196" i="5"/>
  <c r="E1344" i="5"/>
  <c r="E1494" i="5"/>
  <c r="E1680" i="5"/>
  <c r="E1819" i="5"/>
  <c r="E2009" i="5"/>
  <c r="E2215" i="5"/>
  <c r="E2354" i="5"/>
  <c r="E1895" i="5"/>
  <c r="E2112" i="5"/>
  <c r="E47" i="5"/>
  <c r="E201" i="5"/>
  <c r="E376" i="5"/>
  <c r="E519" i="5"/>
  <c r="E691" i="5"/>
  <c r="E827" i="5"/>
  <c r="E987" i="5"/>
  <c r="E1127" i="5"/>
  <c r="E1275" i="5"/>
  <c r="E1424" i="5"/>
  <c r="E1681" i="5"/>
  <c r="E1875" i="5"/>
  <c r="E2033" i="5"/>
  <c r="E2439" i="5"/>
  <c r="E960" i="5"/>
  <c r="E1114" i="5"/>
  <c r="E48" i="5"/>
  <c r="E272" i="5"/>
  <c r="E2462" i="5"/>
  <c r="E550" i="5"/>
  <c r="E1376" i="5"/>
  <c r="E646" i="5"/>
  <c r="E941" i="5"/>
  <c r="E1520" i="5"/>
  <c r="E1658" i="5"/>
  <c r="E2274" i="5"/>
  <c r="E2416" i="5"/>
  <c r="E132" i="5"/>
  <c r="E273" i="5"/>
  <c r="E414" i="5"/>
  <c r="E555" i="5"/>
  <c r="E693" i="5"/>
  <c r="E919" i="5"/>
  <c r="E1187" i="5"/>
  <c r="E401" i="5"/>
  <c r="E702" i="5"/>
  <c r="E1888" i="5"/>
  <c r="E1243" i="5"/>
  <c r="E2310" i="5"/>
  <c r="E74" i="5"/>
  <c r="E216" i="5"/>
  <c r="E356" i="5"/>
  <c r="E498" i="5"/>
  <c r="E636" i="5"/>
  <c r="E807" i="5"/>
  <c r="E943" i="5"/>
  <c r="E1096" i="5"/>
  <c r="E1234" i="5"/>
  <c r="E1370" i="5"/>
  <c r="E1510" i="5"/>
  <c r="E1752" i="5"/>
  <c r="E1991" i="5"/>
  <c r="E2140" i="5"/>
  <c r="E2299" i="5"/>
  <c r="E2116" i="5"/>
  <c r="E1037" i="5"/>
  <c r="E1450" i="5"/>
  <c r="E1590" i="5"/>
  <c r="E1740" i="5"/>
  <c r="E1877" i="5"/>
  <c r="E1206" i="5"/>
  <c r="E1377" i="5"/>
  <c r="E1517" i="5"/>
  <c r="E2459" i="5"/>
  <c r="E688" i="5"/>
  <c r="E1736" i="5"/>
  <c r="E1873" i="5"/>
  <c r="E34" i="5"/>
  <c r="E177" i="5"/>
  <c r="E329" i="5"/>
  <c r="E482" i="5"/>
  <c r="E632" i="5"/>
  <c r="E767" i="5"/>
  <c r="E927" i="5"/>
  <c r="E1069" i="5"/>
  <c r="E1207" i="5"/>
  <c r="E1355" i="5"/>
  <c r="E1506" i="5"/>
  <c r="E1691" i="5"/>
  <c r="E1829" i="5"/>
  <c r="E2078" i="5"/>
  <c r="E2227" i="5"/>
  <c r="E2366" i="5"/>
  <c r="E1917" i="5"/>
  <c r="E2123" i="5"/>
  <c r="E59" i="5"/>
  <c r="E213" i="5"/>
  <c r="E388" i="5"/>
  <c r="E541" i="5"/>
  <c r="E701" i="5"/>
  <c r="E838" i="5"/>
  <c r="E999" i="5"/>
  <c r="E1139" i="5"/>
  <c r="E1287" i="5"/>
  <c r="E1436" i="5"/>
  <c r="E1692" i="5"/>
  <c r="E1887" i="5"/>
  <c r="E2045" i="5"/>
  <c r="E2461" i="5"/>
  <c r="E984" i="5"/>
  <c r="E2352" i="5"/>
  <c r="E60" i="5"/>
  <c r="E284" i="5"/>
  <c r="E2474" i="5"/>
  <c r="E561" i="5"/>
  <c r="E1388" i="5"/>
  <c r="E658" i="5"/>
  <c r="E952" i="5"/>
  <c r="E1531" i="5"/>
  <c r="E1670" i="5"/>
  <c r="E2286" i="5"/>
  <c r="E2440" i="5"/>
  <c r="E144" i="5"/>
  <c r="E285" i="5"/>
  <c r="E426" i="5"/>
  <c r="E566" i="5"/>
  <c r="E714" i="5"/>
  <c r="E930" i="5"/>
  <c r="E2023" i="5"/>
  <c r="E413" i="5"/>
  <c r="E713" i="5"/>
  <c r="E1899" i="5"/>
  <c r="E1254" i="5"/>
  <c r="E2334" i="5"/>
  <c r="E86" i="5"/>
  <c r="E228" i="5"/>
  <c r="E367" i="5"/>
  <c r="E510" i="5"/>
  <c r="E648" i="5"/>
  <c r="E818" i="5"/>
  <c r="E954" i="5"/>
  <c r="E1108" i="5"/>
  <c r="E1244" i="5"/>
  <c r="E1382" i="5"/>
  <c r="E1522" i="5"/>
  <c r="E1764" i="5"/>
  <c r="E2012" i="5"/>
  <c r="E2161" i="5"/>
  <c r="E2311" i="5"/>
  <c r="E2127" i="5"/>
  <c r="E1061" i="5"/>
  <c r="E1462" i="5"/>
  <c r="E1600" i="5"/>
  <c r="E1751" i="5"/>
  <c r="E1889" i="5"/>
  <c r="E1218" i="5"/>
  <c r="E1389" i="5"/>
  <c r="E1528" i="5"/>
  <c r="E2471" i="5"/>
  <c r="E1136" i="5"/>
  <c r="E1747" i="5"/>
  <c r="E1974" i="5"/>
  <c r="E46" i="5"/>
  <c r="E188" i="5"/>
  <c r="E341" i="5"/>
  <c r="E494" i="5"/>
  <c r="E644" i="5"/>
  <c r="E779" i="5"/>
  <c r="E939" i="5"/>
  <c r="E1080" i="5"/>
  <c r="E1219" i="5"/>
  <c r="E1366" i="5"/>
  <c r="E1518" i="5"/>
  <c r="E1702" i="5"/>
  <c r="E1886" i="5"/>
  <c r="E2090" i="5"/>
  <c r="E2237" i="5"/>
  <c r="E2378" i="5"/>
  <c r="E1927" i="5"/>
  <c r="E2145" i="5"/>
  <c r="E71" i="5"/>
  <c r="E225" i="5"/>
  <c r="E400" i="5"/>
  <c r="E553" i="5"/>
  <c r="E712" i="5"/>
  <c r="E850" i="5"/>
  <c r="E1011" i="5"/>
  <c r="E1150" i="5"/>
  <c r="E1299" i="5"/>
  <c r="E1448" i="5"/>
  <c r="E1703" i="5"/>
  <c r="E1898" i="5"/>
  <c r="E2057" i="5"/>
  <c r="E2473" i="5"/>
  <c r="E996" i="5"/>
  <c r="E2376" i="5"/>
  <c r="E72" i="5"/>
  <c r="E296" i="5"/>
  <c r="E2486" i="5"/>
  <c r="E573" i="5"/>
  <c r="E1562" i="5"/>
  <c r="E680" i="5"/>
  <c r="E964" i="5"/>
  <c r="E1542" i="5"/>
  <c r="E1682" i="5"/>
  <c r="E2297" i="5"/>
  <c r="E13" i="5"/>
  <c r="E156" i="5"/>
  <c r="E297" i="5"/>
  <c r="E437" i="5"/>
  <c r="E578" i="5"/>
  <c r="E724" i="5"/>
  <c r="E953" i="5"/>
  <c r="E2035" i="5"/>
  <c r="E425" i="5"/>
  <c r="E734" i="5"/>
  <c r="E2149" i="5"/>
  <c r="E1265" i="5"/>
  <c r="E2369" i="5"/>
  <c r="E98" i="5"/>
  <c r="E239" i="5"/>
  <c r="E379" i="5"/>
  <c r="E522" i="5"/>
  <c r="E670" i="5"/>
  <c r="E830" i="5"/>
  <c r="E966" i="5"/>
  <c r="E1120" i="5"/>
  <c r="E1255" i="5"/>
  <c r="E1394" i="5"/>
  <c r="E1533" i="5"/>
  <c r="E1776" i="5"/>
  <c r="E2024" i="5"/>
  <c r="E2173" i="5"/>
  <c r="E2323" i="5"/>
  <c r="E2521" i="5"/>
  <c r="E1129" i="5"/>
  <c r="E1473" i="5"/>
  <c r="E1612" i="5"/>
  <c r="E1763" i="5"/>
  <c r="E1900" i="5"/>
  <c r="E2081" i="5"/>
  <c r="E2298" i="5"/>
  <c r="E2499" i="5"/>
  <c r="E110" i="5"/>
  <c r="E252" i="5"/>
  <c r="E392" i="5"/>
  <c r="E533" i="5"/>
  <c r="E683" i="5"/>
  <c r="E842" i="5"/>
  <c r="E1003" i="5"/>
  <c r="E1154" i="5"/>
  <c r="E1303" i="5"/>
  <c r="E1452" i="5"/>
  <c r="E1614" i="5"/>
  <c r="E1777" i="5"/>
  <c r="E1969" i="5"/>
  <c r="E2130" i="5"/>
  <c r="E2277" i="5"/>
  <c r="E2431" i="5"/>
  <c r="E347" i="5"/>
  <c r="E524" i="5"/>
  <c r="E1372" i="5"/>
  <c r="E1766" i="5"/>
  <c r="E1596" i="5"/>
  <c r="E1746" i="5"/>
  <c r="E155" i="5"/>
  <c r="E100" i="5"/>
  <c r="E241" i="5"/>
  <c r="E661" i="5"/>
  <c r="E809" i="5"/>
  <c r="E980" i="5"/>
  <c r="E1122" i="5"/>
  <c r="E1268" i="5"/>
  <c r="E1686" i="5"/>
  <c r="E2348" i="5"/>
  <c r="E2525" i="5"/>
  <c r="E124" i="5"/>
  <c r="E265" i="5"/>
  <c r="E406" i="5"/>
  <c r="E547" i="5"/>
  <c r="E685" i="5"/>
  <c r="E993" i="5"/>
  <c r="E1571" i="5"/>
  <c r="E1721" i="5"/>
  <c r="E1970" i="5"/>
  <c r="E2187" i="5"/>
  <c r="E2349" i="5"/>
  <c r="E67" i="5"/>
  <c r="E209" i="5"/>
  <c r="E350" i="5"/>
  <c r="E503" i="5"/>
  <c r="E675" i="5"/>
  <c r="E846" i="5"/>
  <c r="E995" i="5"/>
  <c r="E1158" i="5"/>
  <c r="E1319" i="5"/>
  <c r="E1479" i="5"/>
  <c r="E1642" i="5"/>
  <c r="E1883" i="5"/>
  <c r="E2053" i="5"/>
  <c r="E2212" i="5"/>
  <c r="E2447" i="5"/>
  <c r="E1410" i="5"/>
  <c r="E751" i="5"/>
  <c r="E965" i="5"/>
  <c r="E1140" i="5"/>
  <c r="E1288" i="5"/>
  <c r="E1461" i="5"/>
  <c r="E1608" i="5"/>
  <c r="E1825" i="5"/>
  <c r="E2091" i="5"/>
  <c r="E2389" i="5"/>
  <c r="E1006" i="5"/>
  <c r="E1180" i="5"/>
  <c r="E1350" i="5"/>
  <c r="E1524" i="5"/>
  <c r="E1684" i="5"/>
  <c r="E1896" i="5"/>
  <c r="E2142" i="5"/>
  <c r="E2460" i="5"/>
  <c r="E2293" i="5"/>
  <c r="E1814" i="5"/>
  <c r="E2032" i="5"/>
  <c r="E2330" i="5"/>
  <c r="D2756" i="2"/>
  <c r="D2900" i="2"/>
  <c r="D2828" i="2"/>
  <c r="E2093" i="5"/>
  <c r="E2322" i="5"/>
  <c r="E2522" i="5"/>
  <c r="E122" i="5"/>
  <c r="E264" i="5"/>
  <c r="E404" i="5"/>
  <c r="E545" i="5"/>
  <c r="E704" i="5"/>
  <c r="E854" i="5"/>
  <c r="E1015" i="5"/>
  <c r="E1166" i="5"/>
  <c r="E1315" i="5"/>
  <c r="E1464" i="5"/>
  <c r="E1626" i="5"/>
  <c r="E1789" i="5"/>
  <c r="E2003" i="5"/>
  <c r="E2141" i="5"/>
  <c r="E2300" i="5"/>
  <c r="E765" i="5"/>
  <c r="E358" i="5"/>
  <c r="E546" i="5"/>
  <c r="E1384" i="5"/>
  <c r="E1778" i="5"/>
  <c r="E1607" i="5"/>
  <c r="E1758" i="5"/>
  <c r="E167" i="5"/>
  <c r="E111" i="5"/>
  <c r="E253" i="5"/>
  <c r="E672" i="5"/>
  <c r="E820" i="5"/>
  <c r="E992" i="5"/>
  <c r="E1132" i="5"/>
  <c r="E1280" i="5"/>
  <c r="E1697" i="5"/>
  <c r="E2360" i="5"/>
  <c r="E2537" i="5"/>
  <c r="E136" i="5"/>
  <c r="E277" i="5"/>
  <c r="E418" i="5"/>
  <c r="E559" i="5"/>
  <c r="E696" i="5"/>
  <c r="E1005" i="5"/>
  <c r="E1582" i="5"/>
  <c r="E1779" i="5"/>
  <c r="E1982" i="5"/>
  <c r="E2199" i="5"/>
  <c r="E2361" i="5"/>
  <c r="E79" i="5"/>
  <c r="E221" i="5"/>
  <c r="E361" i="5"/>
  <c r="E515" i="5"/>
  <c r="E687" i="5"/>
  <c r="E858" i="5"/>
  <c r="E1007" i="5"/>
  <c r="E1170" i="5"/>
  <c r="E1329" i="5"/>
  <c r="E1491" i="5"/>
  <c r="E1654" i="5"/>
  <c r="E1906" i="5"/>
  <c r="E2075" i="5"/>
  <c r="E2224" i="5"/>
  <c r="E2458" i="5"/>
  <c r="E1421" i="5"/>
  <c r="E774" i="5"/>
  <c r="E977" i="5"/>
  <c r="E1151" i="5"/>
  <c r="E1300" i="5"/>
  <c r="E1471" i="5"/>
  <c r="E1620" i="5"/>
  <c r="E1836" i="5"/>
  <c r="E2115" i="5"/>
  <c r="E2401" i="5"/>
  <c r="E1018" i="5"/>
  <c r="E1191" i="5"/>
  <c r="E1362" i="5"/>
  <c r="E1535" i="5"/>
  <c r="E1694" i="5"/>
  <c r="E1928" i="5"/>
  <c r="E2186" i="5"/>
  <c r="E2472" i="5"/>
  <c r="E2305" i="5"/>
  <c r="E1845" i="5"/>
  <c r="E2044" i="5"/>
  <c r="E2351" i="5"/>
  <c r="D2648" i="2"/>
  <c r="D2576" i="2"/>
  <c r="D3102" i="2"/>
  <c r="E2105" i="5"/>
  <c r="E2345" i="5"/>
  <c r="E2534" i="5"/>
  <c r="E134" i="5"/>
  <c r="E275" i="5"/>
  <c r="E416" i="5"/>
  <c r="E557" i="5"/>
  <c r="E726" i="5"/>
  <c r="E866" i="5"/>
  <c r="E1027" i="5"/>
  <c r="E1178" i="5"/>
  <c r="E1337" i="5"/>
  <c r="E1475" i="5"/>
  <c r="E1638" i="5"/>
  <c r="E1801" i="5"/>
  <c r="E2013" i="5"/>
  <c r="E2162" i="5"/>
  <c r="E2312" i="5"/>
  <c r="E777" i="5"/>
  <c r="E369" i="5"/>
  <c r="E558" i="5"/>
  <c r="E1396" i="5"/>
  <c r="E1835" i="5"/>
  <c r="E1619" i="5"/>
  <c r="E1770" i="5"/>
  <c r="E331" i="5"/>
  <c r="E123" i="5"/>
  <c r="E288" i="5"/>
  <c r="E684" i="5"/>
  <c r="E832" i="5"/>
  <c r="E1004" i="5"/>
  <c r="E1144" i="5"/>
  <c r="E1292" i="5"/>
  <c r="E1708" i="5"/>
  <c r="E2372" i="5"/>
  <c r="E5" i="5"/>
  <c r="E148" i="5"/>
  <c r="E289" i="5"/>
  <c r="E430" i="5"/>
  <c r="E570" i="5"/>
  <c r="E706" i="5"/>
  <c r="E1017" i="5"/>
  <c r="E1593" i="5"/>
  <c r="E1791" i="5"/>
  <c r="E1993" i="5"/>
  <c r="E2210" i="5"/>
  <c r="E2373" i="5"/>
  <c r="E91" i="5"/>
  <c r="E233" i="5"/>
  <c r="E372" i="5"/>
  <c r="E537" i="5"/>
  <c r="E698" i="5"/>
  <c r="E881" i="5"/>
  <c r="E1019" i="5"/>
  <c r="E1182" i="5"/>
  <c r="E1341" i="5"/>
  <c r="E1503" i="5"/>
  <c r="E1665" i="5"/>
  <c r="E1916" i="5"/>
  <c r="E2087" i="5"/>
  <c r="E2234" i="5"/>
  <c r="E2469" i="5"/>
  <c r="E1433" i="5"/>
  <c r="E786" i="5"/>
  <c r="E1001" i="5"/>
  <c r="E1163" i="5"/>
  <c r="E1323" i="5"/>
  <c r="E1483" i="5"/>
  <c r="E1632" i="5"/>
  <c r="E1847" i="5"/>
  <c r="E2148" i="5"/>
  <c r="E2412" i="5"/>
  <c r="E1041" i="5"/>
  <c r="E1202" i="5"/>
  <c r="E1373" i="5"/>
  <c r="E1546" i="5"/>
  <c r="E1716" i="5"/>
  <c r="E1940" i="5"/>
  <c r="E2198" i="5"/>
  <c r="E2484" i="5"/>
  <c r="E2317" i="5"/>
  <c r="E1879" i="5"/>
  <c r="E2056" i="5"/>
  <c r="E2363" i="5"/>
  <c r="D2744" i="2"/>
  <c r="D3080" i="2"/>
  <c r="D2902" i="2"/>
  <c r="E2117" i="5"/>
  <c r="E2357" i="5"/>
  <c r="E3" i="5"/>
  <c r="E146" i="5"/>
  <c r="E287" i="5"/>
  <c r="E428" i="5"/>
  <c r="E568" i="5"/>
  <c r="E737" i="5"/>
  <c r="E877" i="5"/>
  <c r="E1039" i="5"/>
  <c r="E1189" i="5"/>
  <c r="E1348" i="5"/>
  <c r="E1487" i="5"/>
  <c r="E1650" i="5"/>
  <c r="E1813" i="5"/>
  <c r="E2025" i="5"/>
  <c r="E2174" i="5"/>
  <c r="E2324" i="5"/>
  <c r="E789" i="5"/>
  <c r="E393" i="5"/>
  <c r="E581" i="5"/>
  <c r="E1407" i="5"/>
  <c r="E1846" i="5"/>
  <c r="E1631" i="5"/>
  <c r="E1782" i="5"/>
  <c r="E343" i="5"/>
  <c r="E135" i="5"/>
  <c r="E312" i="5"/>
  <c r="E695" i="5"/>
  <c r="E843" i="5"/>
  <c r="E1016" i="5"/>
  <c r="E1155" i="5"/>
  <c r="E1304" i="5"/>
  <c r="E1720" i="5"/>
  <c r="E2384" i="5"/>
  <c r="E17" i="5"/>
  <c r="E160" i="5"/>
  <c r="E301" i="5"/>
  <c r="E441" i="5"/>
  <c r="E582" i="5"/>
  <c r="E717" i="5"/>
  <c r="E1029" i="5"/>
  <c r="E1604" i="5"/>
  <c r="E1803" i="5"/>
  <c r="E2004" i="5"/>
  <c r="E2222" i="5"/>
  <c r="E2385" i="5"/>
  <c r="E103" i="5"/>
  <c r="E244" i="5"/>
  <c r="E384" i="5"/>
  <c r="E549" i="5"/>
  <c r="E708" i="5"/>
  <c r="E891" i="5"/>
  <c r="E1031" i="5"/>
  <c r="E1193" i="5"/>
  <c r="E1352" i="5"/>
  <c r="E1515" i="5"/>
  <c r="E1677" i="5"/>
  <c r="E1938" i="5"/>
  <c r="E2099" i="5"/>
  <c r="E2246" i="5"/>
  <c r="E2481" i="5"/>
  <c r="E1445" i="5"/>
  <c r="E798" i="5"/>
  <c r="E1013" i="5"/>
  <c r="E1175" i="5"/>
  <c r="E1334" i="5"/>
  <c r="E1495" i="5"/>
  <c r="E1644" i="5"/>
  <c r="E1892" i="5"/>
  <c r="E2158" i="5"/>
  <c r="E2423" i="5"/>
  <c r="E1053" i="5"/>
  <c r="E1247" i="5"/>
  <c r="E1385" i="5"/>
  <c r="E1580" i="5"/>
  <c r="E1739" i="5"/>
  <c r="E1963" i="5"/>
  <c r="E2209" i="5"/>
  <c r="E2496" i="5"/>
  <c r="E2329" i="5"/>
  <c r="E1890" i="5"/>
  <c r="E2066" i="5"/>
  <c r="E2375" i="5"/>
  <c r="D2624" i="2"/>
  <c r="D2552" i="2"/>
  <c r="E2160" i="5"/>
  <c r="E2381" i="5"/>
  <c r="E15" i="5"/>
  <c r="E158" i="5"/>
  <c r="E299" i="5"/>
  <c r="E439" i="5"/>
  <c r="E580" i="5"/>
  <c r="E749" i="5"/>
  <c r="E887" i="5"/>
  <c r="E1051" i="5"/>
  <c r="E1200" i="5"/>
  <c r="E1360" i="5"/>
  <c r="E1499" i="5"/>
  <c r="E1661" i="5"/>
  <c r="E1834" i="5"/>
  <c r="E2037" i="5"/>
  <c r="E2185" i="5"/>
  <c r="E2336" i="5"/>
  <c r="E801" i="5"/>
  <c r="E405" i="5"/>
  <c r="E604" i="5"/>
  <c r="E1417" i="5"/>
  <c r="E1857" i="5"/>
  <c r="E1643" i="5"/>
  <c r="E1794" i="5"/>
  <c r="E4" i="5"/>
  <c r="E147" i="5"/>
  <c r="E381" i="5"/>
  <c r="E716" i="5"/>
  <c r="E855" i="5"/>
  <c r="E1028" i="5"/>
  <c r="E1167" i="5"/>
  <c r="E1316" i="5"/>
  <c r="E1731" i="5"/>
  <c r="E2396" i="5"/>
  <c r="E29" i="5"/>
  <c r="E172" i="5"/>
  <c r="E313" i="5"/>
  <c r="E453" i="5"/>
  <c r="E593" i="5"/>
  <c r="E728" i="5"/>
  <c r="E1477" i="5"/>
  <c r="E1616" i="5"/>
  <c r="E1815" i="5"/>
  <c r="E2073" i="5"/>
  <c r="E2244" i="5"/>
  <c r="E2397" i="5"/>
  <c r="E114" i="5"/>
  <c r="E256" i="5"/>
  <c r="E396" i="5"/>
  <c r="E572" i="5"/>
  <c r="E741" i="5"/>
  <c r="E903" i="5"/>
  <c r="E1043" i="5"/>
  <c r="E1204" i="5"/>
  <c r="E1375" i="5"/>
  <c r="E1538" i="5"/>
  <c r="E1689" i="5"/>
  <c r="E1949" i="5"/>
  <c r="E2111" i="5"/>
  <c r="E2258" i="5"/>
  <c r="E2493" i="5"/>
  <c r="E1457" i="5"/>
  <c r="E821" i="5"/>
  <c r="E1025" i="5"/>
  <c r="E1186" i="5"/>
  <c r="E1368" i="5"/>
  <c r="E1507" i="5"/>
  <c r="E1667" i="5"/>
  <c r="E1913" i="5"/>
  <c r="E2170" i="5"/>
  <c r="E2435" i="5"/>
  <c r="E1064" i="5"/>
  <c r="E1258" i="5"/>
  <c r="E1397" i="5"/>
  <c r="E1592" i="5"/>
  <c r="E1750" i="5"/>
  <c r="E1973" i="5"/>
  <c r="E2221" i="5"/>
  <c r="E2508" i="5"/>
  <c r="E2511" i="5"/>
  <c r="E1901" i="5"/>
  <c r="E2077" i="5"/>
  <c r="E2387" i="5"/>
  <c r="D2732" i="2"/>
  <c r="D3065" i="2"/>
  <c r="E2172" i="5"/>
  <c r="E2405" i="5"/>
  <c r="E27" i="5"/>
  <c r="E170" i="5"/>
  <c r="E311" i="5"/>
  <c r="E451" i="5"/>
  <c r="E591" i="5"/>
  <c r="E760" i="5"/>
  <c r="E899" i="5"/>
  <c r="E1074" i="5"/>
  <c r="E1212" i="5"/>
  <c r="E1371" i="5"/>
  <c r="E1511" i="5"/>
  <c r="E1673" i="5"/>
  <c r="E1891" i="5"/>
  <c r="E2049" i="5"/>
  <c r="E2197" i="5"/>
  <c r="E2347" i="5"/>
  <c r="E812" i="5"/>
  <c r="E429" i="5"/>
  <c r="E626" i="5"/>
  <c r="E1429" i="5"/>
  <c r="E1869" i="5"/>
  <c r="E1655" i="5"/>
  <c r="E1806" i="5"/>
  <c r="E16" i="5"/>
  <c r="E159" i="5"/>
  <c r="E417" i="5"/>
  <c r="E727" i="5"/>
  <c r="E867" i="5"/>
  <c r="E1040" i="5"/>
  <c r="E1179" i="5"/>
  <c r="E1603" i="5"/>
  <c r="E1981" i="5"/>
  <c r="E2408" i="5"/>
  <c r="E41" i="5"/>
  <c r="E183" i="5"/>
  <c r="E324" i="5"/>
  <c r="E465" i="5"/>
  <c r="E605" i="5"/>
  <c r="E911" i="5"/>
  <c r="E1489" i="5"/>
  <c r="E1628" i="5"/>
  <c r="E1881" i="5"/>
  <c r="E2085" i="5"/>
  <c r="E2256" i="5"/>
  <c r="E2409" i="5"/>
  <c r="E126" i="5"/>
  <c r="E267" i="5"/>
  <c r="E408" i="5"/>
  <c r="E595" i="5"/>
  <c r="E764" i="5"/>
  <c r="E913" i="5"/>
  <c r="E1055" i="5"/>
  <c r="E1216" i="5"/>
  <c r="E1387" i="5"/>
  <c r="E1549" i="5"/>
  <c r="E1699" i="5"/>
  <c r="E1961" i="5"/>
  <c r="E2122" i="5"/>
  <c r="E2269" i="5"/>
  <c r="E2505" i="5"/>
  <c r="E1468" i="5"/>
  <c r="E833" i="5"/>
  <c r="E1036" i="5"/>
  <c r="E1198" i="5"/>
  <c r="E1380" i="5"/>
  <c r="E1519" i="5"/>
  <c r="E1711" i="5"/>
  <c r="E1924" i="5"/>
  <c r="E2181" i="5"/>
  <c r="E915" i="5"/>
  <c r="E1076" i="5"/>
  <c r="E1269" i="5"/>
  <c r="E1418" i="5"/>
  <c r="E1601" i="5"/>
  <c r="E1762" i="5"/>
  <c r="E1985" i="5"/>
  <c r="E2243" i="5"/>
  <c r="E2519" i="5"/>
  <c r="E2523" i="5"/>
  <c r="E1911" i="5"/>
  <c r="E2146" i="5"/>
  <c r="E2399" i="5"/>
  <c r="D2720" i="2"/>
  <c r="D2780" i="2"/>
  <c r="E2183" i="5"/>
  <c r="E2417" i="5"/>
  <c r="E39" i="5"/>
  <c r="E181" i="5"/>
  <c r="E322" i="5"/>
  <c r="E463" i="5"/>
  <c r="E603" i="5"/>
  <c r="E772" i="5"/>
  <c r="E909" i="5"/>
  <c r="E1085" i="5"/>
  <c r="E1235" i="5"/>
  <c r="E1383" i="5"/>
  <c r="E1523" i="5"/>
  <c r="E1685" i="5"/>
  <c r="E1902" i="5"/>
  <c r="E2060" i="5"/>
  <c r="E2208" i="5"/>
  <c r="E2359" i="5"/>
  <c r="E824" i="5"/>
  <c r="E440" i="5"/>
  <c r="E650" i="5"/>
  <c r="E1441" i="5"/>
  <c r="E1880" i="5"/>
  <c r="E1666" i="5"/>
  <c r="E1817" i="5"/>
  <c r="E28" i="5"/>
  <c r="E171" i="5"/>
  <c r="E476" i="5"/>
  <c r="E738" i="5"/>
  <c r="E878" i="5"/>
  <c r="E1052" i="5"/>
  <c r="E1190" i="5"/>
  <c r="E1615" i="5"/>
  <c r="E2014" i="5"/>
  <c r="E2455" i="5"/>
  <c r="E53" i="5"/>
  <c r="E195" i="5"/>
  <c r="E336" i="5"/>
  <c r="E477" i="5"/>
  <c r="E616" i="5"/>
  <c r="E922" i="5"/>
  <c r="E1501" i="5"/>
  <c r="E1640" i="5"/>
  <c r="E1893" i="5"/>
  <c r="E2097" i="5"/>
  <c r="E2279" i="5"/>
  <c r="E2445" i="5"/>
  <c r="E138" i="5"/>
  <c r="E279" i="5"/>
  <c r="E420" i="5"/>
  <c r="E607" i="5"/>
  <c r="E776" i="5"/>
  <c r="E924" i="5"/>
  <c r="E1066" i="5"/>
  <c r="E1227" i="5"/>
  <c r="E1409" i="5"/>
  <c r="E1561" i="5"/>
  <c r="E1781" i="5"/>
  <c r="E1972" i="5"/>
  <c r="E2134" i="5"/>
  <c r="E2281" i="5"/>
  <c r="E2516" i="5"/>
  <c r="E1480" i="5"/>
  <c r="E856" i="5"/>
  <c r="E1048" i="5"/>
  <c r="E1209" i="5"/>
  <c r="E1392" i="5"/>
  <c r="E1530" i="5"/>
  <c r="E1723" i="5"/>
  <c r="E1958" i="5"/>
  <c r="E2193" i="5"/>
  <c r="E925" i="5"/>
  <c r="E1087" i="5"/>
  <c r="E1281" i="5"/>
  <c r="E1430" i="5"/>
  <c r="E1613" i="5"/>
  <c r="E1774" i="5"/>
  <c r="E2051" i="5"/>
  <c r="E2255" i="5"/>
  <c r="E2531" i="5"/>
  <c r="E2535" i="5"/>
  <c r="E1922" i="5"/>
  <c r="E2168" i="5"/>
  <c r="E2421" i="5"/>
  <c r="D2612" i="2"/>
  <c r="E2195" i="5"/>
  <c r="E2429" i="5"/>
  <c r="E51" i="5"/>
  <c r="E193" i="5"/>
  <c r="E334" i="5"/>
  <c r="E475" i="5"/>
  <c r="E614" i="5"/>
  <c r="E784" i="5"/>
  <c r="E921" i="5"/>
  <c r="E1097" i="5"/>
  <c r="E1245" i="5"/>
  <c r="E1395" i="5"/>
  <c r="E1534" i="5"/>
  <c r="E1696" i="5"/>
  <c r="E1912" i="5"/>
  <c r="E2071" i="5"/>
  <c r="E2220" i="5"/>
  <c r="E2371" i="5"/>
  <c r="E2135" i="5"/>
  <c r="E452" i="5"/>
  <c r="E705" i="5"/>
  <c r="E1453" i="5"/>
  <c r="E596" i="5"/>
  <c r="E1678" i="5"/>
  <c r="E1827" i="5"/>
  <c r="E40" i="5"/>
  <c r="E182" i="5"/>
  <c r="E534" i="5"/>
  <c r="E750" i="5"/>
  <c r="E888" i="5"/>
  <c r="E1063" i="5"/>
  <c r="E1201" i="5"/>
  <c r="E1627" i="5"/>
  <c r="E2026" i="5"/>
  <c r="E2466" i="5"/>
  <c r="E65" i="5"/>
  <c r="E207" i="5"/>
  <c r="E348" i="5"/>
  <c r="E489" i="5"/>
  <c r="E627" i="5"/>
  <c r="E934" i="5"/>
  <c r="E1513" i="5"/>
  <c r="E1652" i="5"/>
  <c r="E1904" i="5"/>
  <c r="E2109" i="5"/>
  <c r="E2290" i="5"/>
  <c r="E7" i="5"/>
  <c r="E150" i="5"/>
  <c r="E291" i="5"/>
  <c r="E443" i="5"/>
  <c r="E618" i="5"/>
  <c r="E788" i="5"/>
  <c r="E936" i="5"/>
  <c r="E1089" i="5"/>
  <c r="E1238" i="5"/>
  <c r="E1420" i="5"/>
  <c r="E1584" i="5"/>
  <c r="E1793" i="5"/>
  <c r="E1984" i="5"/>
  <c r="E2154" i="5"/>
  <c r="E2292" i="5"/>
  <c r="E2528" i="5"/>
  <c r="E1492" i="5"/>
  <c r="E879" i="5"/>
  <c r="E1071" i="5"/>
  <c r="E1221" i="5"/>
  <c r="E1403" i="5"/>
  <c r="E1541" i="5"/>
  <c r="E1734" i="5"/>
  <c r="E2002" i="5"/>
  <c r="E2205" i="5"/>
  <c r="E937" i="5"/>
  <c r="E1099" i="5"/>
  <c r="E1293" i="5"/>
  <c r="E1442" i="5"/>
  <c r="E1625" i="5"/>
  <c r="E1785" i="5"/>
  <c r="E2062" i="5"/>
  <c r="E2289" i="5"/>
  <c r="E2235" i="5"/>
  <c r="E1743" i="5"/>
  <c r="E1945" i="5"/>
  <c r="E2271" i="5"/>
  <c r="E2433" i="5"/>
  <c r="D2948" i="2"/>
  <c r="D2876" i="2"/>
  <c r="E2218" i="5"/>
  <c r="E2452" i="5"/>
  <c r="E63" i="5"/>
  <c r="E205" i="5"/>
  <c r="E346" i="5"/>
  <c r="E487" i="5"/>
  <c r="E625" i="5"/>
  <c r="E796" i="5"/>
  <c r="E955" i="5"/>
  <c r="E1109" i="5"/>
  <c r="E1256" i="5"/>
  <c r="E1406" i="5"/>
  <c r="E1545" i="5"/>
  <c r="E1707" i="5"/>
  <c r="E1923" i="5"/>
  <c r="E2083" i="5"/>
  <c r="E2231" i="5"/>
  <c r="E2383" i="5"/>
  <c r="E276" i="5"/>
  <c r="E464" i="5"/>
  <c r="E933" i="5"/>
  <c r="E1465" i="5"/>
  <c r="E608" i="5"/>
  <c r="E1690" i="5"/>
  <c r="E1839" i="5"/>
  <c r="E52" i="5"/>
  <c r="E194" i="5"/>
  <c r="E569" i="5"/>
  <c r="E761" i="5"/>
  <c r="E900" i="5"/>
  <c r="E1075" i="5"/>
  <c r="E1213" i="5"/>
  <c r="E1639" i="5"/>
  <c r="E2038" i="5"/>
  <c r="E2478" i="5"/>
  <c r="E77" i="5"/>
  <c r="E219" i="5"/>
  <c r="E359" i="5"/>
  <c r="E501" i="5"/>
  <c r="E639" i="5"/>
  <c r="E945" i="5"/>
  <c r="E1525" i="5"/>
  <c r="E1663" i="5"/>
  <c r="E1914" i="5"/>
  <c r="E2132" i="5"/>
  <c r="E2302" i="5"/>
  <c r="E19" i="5"/>
  <c r="E162" i="5"/>
  <c r="E303" i="5"/>
  <c r="E455" i="5"/>
  <c r="E629" i="5"/>
  <c r="E800" i="5"/>
  <c r="E947" i="5"/>
  <c r="E1101" i="5"/>
  <c r="E1271" i="5"/>
  <c r="E1432" i="5"/>
  <c r="E1595" i="5"/>
  <c r="E1805" i="5"/>
  <c r="E2006" i="5"/>
  <c r="E2166" i="5"/>
  <c r="E2304" i="5"/>
  <c r="E709" i="5"/>
  <c r="E1504" i="5"/>
  <c r="E889" i="5"/>
  <c r="E1082" i="5"/>
  <c r="E1232" i="5"/>
  <c r="E1413" i="5"/>
  <c r="E1553" i="5"/>
  <c r="E1745" i="5"/>
  <c r="E2022" i="5"/>
  <c r="E2341" i="5"/>
  <c r="E948" i="5"/>
  <c r="E1111" i="5"/>
  <c r="E1305" i="5"/>
  <c r="E1476" i="5"/>
  <c r="E1637" i="5"/>
  <c r="E1797" i="5"/>
  <c r="E2096" i="5"/>
  <c r="E2301" i="5"/>
  <c r="E2247" i="5"/>
  <c r="E1755" i="5"/>
  <c r="E1978" i="5"/>
  <c r="E2283" i="5"/>
  <c r="D2684" i="2"/>
  <c r="D2903" i="2"/>
  <c r="D2936" i="2"/>
  <c r="E2229" i="5"/>
  <c r="E2463" i="5"/>
  <c r="E75" i="5"/>
  <c r="E217" i="5"/>
  <c r="E357" i="5"/>
  <c r="E499" i="5"/>
  <c r="E637" i="5"/>
  <c r="E808" i="5"/>
  <c r="E967" i="5"/>
  <c r="E1121" i="5"/>
  <c r="E1267" i="5"/>
  <c r="E1416" i="5"/>
  <c r="E1557" i="5"/>
  <c r="E1719" i="5"/>
  <c r="E1934" i="5"/>
  <c r="E2095" i="5"/>
  <c r="E2242" i="5"/>
  <c r="E2395" i="5"/>
  <c r="E300" i="5"/>
  <c r="E488" i="5"/>
  <c r="E1338" i="5"/>
  <c r="E1570" i="5"/>
  <c r="E1550" i="5"/>
  <c r="E1712" i="5"/>
  <c r="E119" i="5"/>
  <c r="E64" i="5"/>
  <c r="E206" i="5"/>
  <c r="E592" i="5"/>
  <c r="E773" i="5"/>
  <c r="E910" i="5"/>
  <c r="E1086" i="5"/>
  <c r="E1236" i="5"/>
  <c r="E1651" i="5"/>
  <c r="E2050" i="5"/>
  <c r="E2490" i="5"/>
  <c r="E89" i="5"/>
  <c r="E231" i="5"/>
  <c r="E370" i="5"/>
  <c r="E513" i="5"/>
  <c r="E651" i="5"/>
  <c r="E957" i="5"/>
  <c r="E1536" i="5"/>
  <c r="E1675" i="5"/>
  <c r="E1925" i="5"/>
  <c r="E2143" i="5"/>
  <c r="E2314" i="5"/>
  <c r="E31" i="5"/>
  <c r="E174" i="5"/>
  <c r="E315" i="5"/>
  <c r="E467" i="5"/>
  <c r="E641" i="5"/>
  <c r="E811" i="5"/>
  <c r="E959" i="5"/>
  <c r="E1113" i="5"/>
  <c r="E1283" i="5"/>
  <c r="E1444" i="5"/>
  <c r="E1606" i="5"/>
  <c r="E1826" i="5"/>
  <c r="E2017" i="5"/>
  <c r="E2178" i="5"/>
  <c r="E2316" i="5"/>
  <c r="E719" i="5"/>
  <c r="E1516" i="5"/>
  <c r="E901" i="5"/>
  <c r="E1094" i="5"/>
  <c r="E1242" i="5"/>
  <c r="E1425" i="5"/>
  <c r="E1565" i="5"/>
  <c r="E1757" i="5"/>
  <c r="E2034" i="5"/>
  <c r="E2353" i="5"/>
  <c r="E970" i="5"/>
  <c r="E1133" i="5"/>
  <c r="E1317" i="5"/>
  <c r="E1488" i="5"/>
  <c r="E1649" i="5"/>
  <c r="E1830" i="5"/>
  <c r="E2108" i="5"/>
  <c r="E2313" i="5"/>
  <c r="E2259" i="5"/>
  <c r="E1767" i="5"/>
  <c r="E1990" i="5"/>
  <c r="E2294" i="5"/>
  <c r="D2915" i="2"/>
  <c r="D2840" i="2"/>
  <c r="E2252" i="5"/>
  <c r="E2475" i="5"/>
  <c r="E87" i="5"/>
  <c r="E229" i="5"/>
  <c r="E368" i="5"/>
  <c r="E511" i="5"/>
  <c r="E649" i="5"/>
  <c r="E819" i="5"/>
  <c r="E979" i="5"/>
  <c r="E1131" i="5"/>
  <c r="E1279" i="5"/>
  <c r="E1428" i="5"/>
  <c r="E1569" i="5"/>
  <c r="E1753" i="5"/>
  <c r="E1946" i="5"/>
  <c r="E2107" i="5"/>
  <c r="E2254" i="5"/>
  <c r="E2407" i="5"/>
  <c r="E323" i="5"/>
  <c r="E500" i="5"/>
  <c r="E1349" i="5"/>
  <c r="E1581" i="5"/>
  <c r="E1573" i="5"/>
  <c r="E1724" i="5"/>
  <c r="E131" i="5"/>
  <c r="E76" i="5"/>
  <c r="E218" i="5"/>
  <c r="E615" i="5"/>
  <c r="E785" i="5"/>
  <c r="E956" i="5"/>
  <c r="E1098" i="5"/>
  <c r="E1246" i="5"/>
  <c r="E1662" i="5"/>
  <c r="E2061" i="5"/>
  <c r="E2502" i="5"/>
  <c r="E101" i="5"/>
  <c r="E242" i="5"/>
  <c r="E382" i="5"/>
  <c r="E525" i="5"/>
  <c r="E662" i="5"/>
  <c r="E969" i="5"/>
  <c r="E1547" i="5"/>
  <c r="E1687" i="5"/>
  <c r="E1936" i="5"/>
  <c r="E2164" i="5"/>
  <c r="E2326" i="5"/>
  <c r="E43" i="5"/>
  <c r="E185" i="5"/>
  <c r="E326" i="5"/>
  <c r="E479" i="5"/>
  <c r="E653" i="5"/>
  <c r="E823" i="5"/>
  <c r="E971" i="5"/>
  <c r="E1135" i="5"/>
  <c r="E1295" i="5"/>
  <c r="E1456" i="5"/>
  <c r="E1618" i="5"/>
  <c r="E1838" i="5"/>
  <c r="E2029" i="5"/>
  <c r="E2189" i="5"/>
  <c r="E2328" i="5"/>
  <c r="E730" i="5"/>
  <c r="E1527" i="5"/>
  <c r="E932" i="5"/>
  <c r="E1106" i="5"/>
  <c r="E1253" i="5"/>
  <c r="E1437" i="5"/>
  <c r="E1575" i="5"/>
  <c r="E1769" i="5"/>
  <c r="E2046" i="5"/>
  <c r="E2365" i="5"/>
  <c r="E982" i="5"/>
  <c r="E1145" i="5"/>
  <c r="E1327" i="5"/>
  <c r="E1500" i="5"/>
  <c r="E1660" i="5"/>
  <c r="E1841" i="5"/>
  <c r="E2120" i="5"/>
  <c r="E2325" i="5"/>
  <c r="E2270" i="5"/>
  <c r="E1790" i="5"/>
  <c r="E2010" i="5"/>
  <c r="E2306" i="5"/>
  <c r="D2672" i="2"/>
  <c r="D3121" i="2"/>
  <c r="E2275" i="5"/>
  <c r="E2487" i="5"/>
  <c r="E99" i="5"/>
  <c r="E240" i="5"/>
  <c r="E380" i="5"/>
  <c r="E523" i="5"/>
  <c r="E671" i="5"/>
  <c r="E831" i="5"/>
  <c r="E991" i="5"/>
  <c r="E1143" i="5"/>
  <c r="E1291" i="5"/>
  <c r="E1440" i="5"/>
  <c r="E1602" i="5"/>
  <c r="E1765" i="5"/>
  <c r="E1957" i="5"/>
  <c r="E2119" i="5"/>
  <c r="E2266" i="5"/>
  <c r="E2419" i="5"/>
  <c r="E335" i="5"/>
  <c r="E512" i="5"/>
  <c r="E1361" i="5"/>
  <c r="E1754" i="5"/>
  <c r="E1585" i="5"/>
  <c r="E1735" i="5"/>
  <c r="E143" i="5"/>
  <c r="E88" i="5"/>
  <c r="E230" i="5"/>
  <c r="E638" i="5"/>
  <c r="E797" i="5"/>
  <c r="E968" i="5"/>
  <c r="E1110" i="5"/>
  <c r="E1257" i="5"/>
  <c r="E1674" i="5"/>
  <c r="E2337" i="5"/>
  <c r="E2513" i="5"/>
  <c r="E112" i="5"/>
  <c r="E254" i="5"/>
  <c r="E394" i="5"/>
  <c r="E535" i="5"/>
  <c r="E673" i="5"/>
  <c r="E981" i="5"/>
  <c r="E1559" i="5"/>
  <c r="E1709" i="5"/>
  <c r="E1959" i="5"/>
  <c r="E2176" i="5"/>
  <c r="E2338" i="5"/>
  <c r="E55" i="5"/>
  <c r="E197" i="5"/>
  <c r="E338" i="5"/>
  <c r="E491" i="5"/>
  <c r="E664" i="5"/>
  <c r="E835" i="5"/>
  <c r="E983" i="5"/>
  <c r="E1147" i="5"/>
  <c r="E1307" i="5"/>
  <c r="E1467" i="5"/>
  <c r="E1630" i="5"/>
  <c r="E1860" i="5"/>
  <c r="E2041" i="5"/>
  <c r="E2201" i="5"/>
  <c r="E2411" i="5"/>
  <c r="E742" i="5"/>
  <c r="E1700" i="5"/>
  <c r="E944" i="5"/>
  <c r="E1128" i="5"/>
  <c r="E1276" i="5"/>
  <c r="E1449" i="5"/>
  <c r="E1587" i="5"/>
  <c r="E1804" i="5"/>
  <c r="E2079" i="5"/>
  <c r="E2377" i="5"/>
  <c r="E994" i="5"/>
  <c r="E1156" i="5"/>
  <c r="E1339" i="5"/>
  <c r="E1512" i="5"/>
  <c r="E1672" i="5"/>
  <c r="E1863" i="5"/>
  <c r="E2131" i="5"/>
  <c r="E2451" i="5"/>
  <c r="E2282" i="5"/>
  <c r="E1802" i="5"/>
  <c r="E2020" i="5"/>
  <c r="E2318" i="5"/>
  <c r="D2600" i="2"/>
  <c r="D3046" i="2"/>
  <c r="D2949" i="2"/>
  <c r="D2651" i="2"/>
  <c r="D3122" i="2"/>
  <c r="D2626" i="2"/>
  <c r="D2630" i="2"/>
  <c r="D2558" i="2"/>
  <c r="D2544" i="2"/>
  <c r="D2631" i="2"/>
  <c r="D2559" i="2"/>
  <c r="D2785" i="2"/>
  <c r="D2713" i="2"/>
  <c r="D2641" i="2"/>
  <c r="D2569" i="2"/>
  <c r="D2603" i="2"/>
  <c r="H3207" i="4"/>
  <c r="H1911" i="4"/>
  <c r="H3159" i="4"/>
  <c r="H2331" i="4"/>
  <c r="H3195" i="4"/>
  <c r="H2463" i="4"/>
  <c r="H3507" i="4"/>
  <c r="H2691" i="4"/>
  <c r="H3795" i="4"/>
  <c r="H2967" i="4"/>
  <c r="H2163" i="4"/>
  <c r="H3135" i="4"/>
  <c r="H2307" i="4"/>
  <c r="H3718" i="4"/>
  <c r="H3789" i="4"/>
  <c r="H2889" i="4"/>
  <c r="H2145" i="4"/>
  <c r="H3500" i="4"/>
  <c r="H2756" i="4"/>
  <c r="H2120" i="4"/>
  <c r="H1520" i="4"/>
  <c r="H1088" i="4"/>
  <c r="H764" i="4"/>
  <c r="H476" i="4"/>
  <c r="H3787" i="4"/>
  <c r="H3223" i="4"/>
  <c r="H2815" i="4"/>
  <c r="H2263" i="4"/>
  <c r="H1711" i="4"/>
  <c r="H1267" i="4"/>
  <c r="H1503" i="4"/>
  <c r="H3204" i="4"/>
  <c r="H2460" i="4"/>
  <c r="H1632" i="4"/>
  <c r="H936" i="4"/>
  <c r="H324" i="4"/>
  <c r="H3095" i="4"/>
  <c r="H2267" i="4"/>
  <c r="H1475" i="4"/>
  <c r="H3070" i="4"/>
  <c r="H3573" i="4"/>
  <c r="H3608" i="4"/>
  <c r="H2840" i="4"/>
  <c r="H3415" i="4"/>
  <c r="H2683" i="4"/>
  <c r="H2071" i="4"/>
  <c r="H1635" i="4"/>
  <c r="H1131" i="4"/>
  <c r="H807" i="4"/>
  <c r="H507" i="4"/>
  <c r="H291" i="4"/>
  <c r="H87" i="4"/>
  <c r="H1611" i="4"/>
  <c r="H1095" i="4"/>
  <c r="H723" i="4"/>
  <c r="H375" i="4"/>
  <c r="H3734" i="4"/>
  <c r="H3446" i="4"/>
  <c r="H3146" i="4"/>
  <c r="H2858" i="4"/>
  <c r="H2558" i="4"/>
  <c r="H2258" i="4"/>
  <c r="H1970" i="4"/>
  <c r="H1682" i="4"/>
  <c r="H1394" i="4"/>
  <c r="H1130" i="4"/>
  <c r="H974" i="4"/>
  <c r="H830" i="4"/>
  <c r="H686" i="4"/>
  <c r="H542" i="4"/>
  <c r="H398" i="4"/>
  <c r="H254" i="4"/>
  <c r="H110" i="4"/>
  <c r="H1731" i="4"/>
  <c r="D2855" i="2"/>
  <c r="D2890" i="2"/>
  <c r="D3059" i="2"/>
  <c r="D2543" i="2"/>
  <c r="D2632" i="2"/>
  <c r="H3147" i="4"/>
  <c r="H1983" i="4"/>
  <c r="H3075" i="4"/>
  <c r="H2295" i="4"/>
  <c r="H3123" i="4"/>
  <c r="H2439" i="4"/>
  <c r="H3471" i="4"/>
  <c r="H2607" i="4"/>
  <c r="H3735" i="4"/>
  <c r="H2907" i="4"/>
  <c r="H2103" i="4"/>
  <c r="H3063" i="4"/>
  <c r="H2247" i="4"/>
  <c r="H3622" i="4"/>
  <c r="H3693" i="4"/>
  <c r="H2829" i="4"/>
  <c r="H2097" i="4"/>
  <c r="H3428" i="4"/>
  <c r="H2684" i="4"/>
  <c r="H2072" i="4"/>
  <c r="H1484" i="4"/>
  <c r="H1076" i="4"/>
  <c r="H740" i="4"/>
  <c r="H452" i="4"/>
  <c r="H3739" i="4"/>
  <c r="H3175" i="4"/>
  <c r="H2767" i="4"/>
  <c r="H2191" i="4"/>
  <c r="H1675" i="4"/>
  <c r="H1231" i="4"/>
  <c r="H3840" i="4"/>
  <c r="H3180" i="4"/>
  <c r="H2376" i="4"/>
  <c r="H1560" i="4"/>
  <c r="H876" i="4"/>
  <c r="H3851" i="4"/>
  <c r="H3023" i="4"/>
  <c r="H2195" i="4"/>
  <c r="H1223" i="4"/>
  <c r="H2998" i="4"/>
  <c r="H3513" i="4"/>
  <c r="H3536" i="4"/>
  <c r="H2780" i="4"/>
  <c r="H3391" i="4"/>
  <c r="H2635" i="4"/>
  <c r="H2011" i="4"/>
  <c r="H1587" i="4"/>
  <c r="H1083" i="4"/>
  <c r="H783" i="4"/>
  <c r="H495" i="4"/>
  <c r="H267" i="4"/>
  <c r="H75" i="4"/>
  <c r="H1563" i="4"/>
  <c r="H1047" i="4"/>
  <c r="H699" i="4"/>
  <c r="H351" i="4"/>
  <c r="H3722" i="4"/>
  <c r="H3422" i="4"/>
  <c r="H3122" i="4"/>
  <c r="H2846" i="4"/>
  <c r="H2546" i="4"/>
  <c r="H2222" i="4"/>
  <c r="H1946" i="4"/>
  <c r="H1658" i="4"/>
  <c r="H1370" i="4"/>
  <c r="H1118" i="4"/>
  <c r="H962" i="4"/>
  <c r="H818" i="4"/>
  <c r="H674" i="4"/>
  <c r="H530" i="4"/>
  <c r="H386" i="4"/>
  <c r="H242" i="4"/>
  <c r="H98" i="4"/>
  <c r="H1671" i="4"/>
  <c r="H3746" i="4"/>
  <c r="H3458" i="4"/>
  <c r="H3170" i="4"/>
  <c r="H2882" i="4"/>
  <c r="H2606" i="4"/>
  <c r="H2354" i="4"/>
  <c r="H2054" i="4"/>
  <c r="D2770" i="2"/>
  <c r="D2723" i="2"/>
  <c r="D2771" i="2"/>
  <c r="D3099" i="2"/>
  <c r="D2618" i="2"/>
  <c r="D2546" i="2"/>
  <c r="D2620" i="2"/>
  <c r="D2619" i="2"/>
  <c r="D2547" i="2"/>
  <c r="D2773" i="2"/>
  <c r="D2701" i="2"/>
  <c r="D2629" i="2"/>
  <c r="D2557" i="2"/>
  <c r="D2579" i="2"/>
  <c r="H3051" i="4"/>
  <c r="H1971" i="4"/>
  <c r="H3027" i="4"/>
  <c r="H2211" i="4"/>
  <c r="H3099" i="4"/>
  <c r="H2379" i="4"/>
  <c r="H3387" i="4"/>
  <c r="H2547" i="4"/>
  <c r="H3675" i="4"/>
  <c r="H2811" i="4"/>
  <c r="H2043" i="4"/>
  <c r="H2991" i="4"/>
  <c r="H2235" i="4"/>
  <c r="H3562" i="4"/>
  <c r="H3633" i="4"/>
  <c r="H2757" i="4"/>
  <c r="H2037" i="4"/>
  <c r="H3380" i="4"/>
  <c r="H2648" i="4"/>
  <c r="H2024" i="4"/>
  <c r="H1436" i="4"/>
  <c r="H1040" i="4"/>
  <c r="H716" i="4"/>
  <c r="H428" i="4"/>
  <c r="H3715" i="4"/>
  <c r="H3139" i="4"/>
  <c r="H2719" i="4"/>
  <c r="H2155" i="4"/>
  <c r="H1639" i="4"/>
  <c r="H1207" i="4"/>
  <c r="H3816" i="4"/>
  <c r="H3156" i="4"/>
  <c r="H2304" i="4"/>
  <c r="H1512" i="4"/>
  <c r="H828" i="4"/>
  <c r="H3755" i="4"/>
  <c r="H2963" i="4"/>
  <c r="H2123" i="4"/>
  <c r="H3778" i="4"/>
  <c r="H2914" i="4"/>
  <c r="H3429" i="4"/>
  <c r="H3452" i="4"/>
  <c r="H2696" i="4"/>
  <c r="H3331" i="4"/>
  <c r="H2575" i="4"/>
  <c r="H1987" i="4"/>
  <c r="H1527" i="4"/>
  <c r="H1059" i="4"/>
  <c r="H735" i="4"/>
  <c r="H483" i="4"/>
  <c r="H243" i="4"/>
  <c r="H63" i="4"/>
  <c r="H1539" i="4"/>
  <c r="H1011" i="4"/>
  <c r="H675" i="4"/>
  <c r="H327" i="4"/>
  <c r="H3698" i="4"/>
  <c r="H3398" i="4"/>
  <c r="H3098" i="4"/>
  <c r="H2822" i="4"/>
  <c r="H2522" i="4"/>
  <c r="H2198" i="4"/>
  <c r="H1922" i="4"/>
  <c r="H1622" i="4"/>
  <c r="H1346" i="4"/>
  <c r="H1106" i="4"/>
  <c r="H950" i="4"/>
  <c r="H806" i="4"/>
  <c r="H662" i="4"/>
  <c r="H518" i="4"/>
  <c r="H374" i="4"/>
  <c r="H230" i="4"/>
  <c r="D2699" i="2"/>
  <c r="D2650" i="2"/>
  <c r="D2709" i="2"/>
  <c r="D3061" i="2"/>
  <c r="D2608" i="2"/>
  <c r="D2640" i="2"/>
  <c r="H2007" i="4"/>
  <c r="H2979" i="4"/>
  <c r="H3819" i="4"/>
  <c r="H2943" i="4"/>
  <c r="H1995" i="4"/>
  <c r="H3015" i="4"/>
  <c r="H2283" i="4"/>
  <c r="H3339" i="4"/>
  <c r="H2475" i="4"/>
  <c r="H3615" i="4"/>
  <c r="H2763" i="4"/>
  <c r="H1935" i="4"/>
  <c r="H2919" i="4"/>
  <c r="H2187" i="4"/>
  <c r="H3490" i="4"/>
  <c r="H3561" i="4"/>
  <c r="H2673" i="4"/>
  <c r="H2001" i="4"/>
  <c r="H3308" i="4"/>
  <c r="H2588" i="4"/>
  <c r="H1976" i="4"/>
  <c r="H1412" i="4"/>
  <c r="H1004" i="4"/>
  <c r="H692" i="4"/>
  <c r="H404" i="4"/>
  <c r="H3655" i="4"/>
  <c r="H3115" i="4"/>
  <c r="H2671" i="4"/>
  <c r="H2095" i="4"/>
  <c r="H1591" i="4"/>
  <c r="H1171" i="4"/>
  <c r="H3732" i="4"/>
  <c r="H3120" i="4"/>
  <c r="H2232" i="4"/>
  <c r="H1440" i="4"/>
  <c r="H756" i="4"/>
  <c r="H3695" i="4"/>
  <c r="H2879" i="4"/>
  <c r="H2063" i="4"/>
  <c r="H3694" i="4"/>
  <c r="H2830" i="4"/>
  <c r="H3381" i="4"/>
  <c r="H3392" i="4"/>
  <c r="H2324" i="4"/>
  <c r="H3295" i="4"/>
  <c r="H2527" i="4"/>
  <c r="H1927" i="4"/>
  <c r="H1467" i="4"/>
  <c r="H1035" i="4"/>
  <c r="H711" i="4"/>
  <c r="H471" i="4"/>
  <c r="H219" i="4"/>
  <c r="H51" i="4"/>
  <c r="H1455" i="4"/>
  <c r="H975" i="4"/>
  <c r="H651" i="4"/>
  <c r="H279" i="4"/>
  <c r="H3674" i="4"/>
  <c r="H3374" i="4"/>
  <c r="H3062" i="4"/>
  <c r="H2798" i="4"/>
  <c r="H2486" i="4"/>
  <c r="H2186" i="4"/>
  <c r="H1898" i="4"/>
  <c r="H1598" i="4"/>
  <c r="H1322" i="4"/>
  <c r="H1094" i="4"/>
  <c r="H938" i="4"/>
  <c r="H794" i="4"/>
  <c r="H650" i="4"/>
  <c r="H506" i="4"/>
  <c r="H362" i="4"/>
  <c r="H218" i="4"/>
  <c r="H74" i="4"/>
  <c r="H1575" i="4"/>
  <c r="H3686" i="4"/>
  <c r="H3410" i="4"/>
  <c r="H3134" i="4"/>
  <c r="H2834" i="4"/>
  <c r="H2570" i="4"/>
  <c r="D2540" i="2"/>
  <c r="D3113" i="2"/>
  <c r="D3071" i="2"/>
  <c r="D2639" i="2"/>
  <c r="D2606" i="2"/>
  <c r="D3051" i="2"/>
  <c r="D2833" i="2"/>
  <c r="D2596" i="2"/>
  <c r="D2607" i="2"/>
  <c r="D2845" i="2"/>
  <c r="D2761" i="2"/>
  <c r="D2689" i="2"/>
  <c r="D2617" i="2"/>
  <c r="D2545" i="2"/>
  <c r="D2567" i="2"/>
  <c r="D2592" i="2"/>
  <c r="H3807" i="4"/>
  <c r="H2895" i="4"/>
  <c r="H3747" i="4"/>
  <c r="H2871" i="4"/>
  <c r="H3843" i="4"/>
  <c r="H2955" i="4"/>
  <c r="H2223" i="4"/>
  <c r="H3303" i="4"/>
  <c r="H2403" i="4"/>
  <c r="H3543" i="4"/>
  <c r="H2667" i="4"/>
  <c r="H3783" i="4"/>
  <c r="H2847" i="4"/>
  <c r="H2151" i="4"/>
  <c r="H3418" i="4"/>
  <c r="H3489" i="4"/>
  <c r="H2625" i="4"/>
  <c r="H1917" i="4"/>
  <c r="H3248" i="4"/>
  <c r="H2540" i="4"/>
  <c r="H1940" i="4"/>
  <c r="H1364" i="4"/>
  <c r="H968" i="4"/>
  <c r="H668" i="4"/>
  <c r="H380" i="4"/>
  <c r="H3619" i="4"/>
  <c r="H3103" i="4"/>
  <c r="H2611" i="4"/>
  <c r="H2047" i="4"/>
  <c r="H1531" i="4"/>
  <c r="H1135" i="4"/>
  <c r="H3648" i="4"/>
  <c r="H3072" i="4"/>
  <c r="H2148" i="4"/>
  <c r="H1368" i="4"/>
  <c r="H708" i="4"/>
  <c r="H3623" i="4"/>
  <c r="H2819" i="4"/>
  <c r="H2027" i="4"/>
  <c r="H3646" i="4"/>
  <c r="H2770" i="4"/>
  <c r="H3297" i="4"/>
  <c r="H3320" i="4"/>
  <c r="H3835" i="4"/>
  <c r="H3235" i="4"/>
  <c r="H2491" i="4"/>
  <c r="H1891" i="4"/>
  <c r="H1419" i="4"/>
  <c r="H999" i="4"/>
  <c r="H687" i="4"/>
  <c r="H459" i="4"/>
  <c r="H207" i="4"/>
  <c r="H39" i="4"/>
  <c r="H1407" i="4"/>
  <c r="H939" i="4"/>
  <c r="H627" i="4"/>
  <c r="H255" i="4"/>
  <c r="H3650" i="4"/>
  <c r="H3350" i="4"/>
  <c r="H3050" i="4"/>
  <c r="H2774" i="4"/>
  <c r="H2438" i="4"/>
  <c r="H2162" i="4"/>
  <c r="H1874" i="4"/>
  <c r="H1574" i="4"/>
  <c r="H1298" i="4"/>
  <c r="H1082" i="4"/>
  <c r="H926" i="4"/>
  <c r="H782" i="4"/>
  <c r="H638" i="4"/>
  <c r="D3032" i="2"/>
  <c r="D3047" i="2"/>
  <c r="D2795" i="2"/>
  <c r="D2568" i="2"/>
  <c r="D2584" i="2"/>
  <c r="H3723" i="4"/>
  <c r="H2799" i="4"/>
  <c r="H3687" i="4"/>
  <c r="H2823" i="4"/>
  <c r="H3771" i="4"/>
  <c r="H2883" i="4"/>
  <c r="H2139" i="4"/>
  <c r="H3219" i="4"/>
  <c r="H2355" i="4"/>
  <c r="H3495" i="4"/>
  <c r="H2619" i="4"/>
  <c r="H3699" i="4"/>
  <c r="H2787" i="4"/>
  <c r="H2115" i="4"/>
  <c r="H3334" i="4"/>
  <c r="H3321" i="4"/>
  <c r="H2577" i="4"/>
  <c r="H1665" i="4"/>
  <c r="H3188" i="4"/>
  <c r="H2480" i="4"/>
  <c r="H1916" i="4"/>
  <c r="H1328" i="4"/>
  <c r="H932" i="4"/>
  <c r="H644" i="4"/>
  <c r="H356" i="4"/>
  <c r="H3559" i="4"/>
  <c r="H3079" i="4"/>
  <c r="H2587" i="4"/>
  <c r="H1999" i="4"/>
  <c r="H1507" i="4"/>
  <c r="H1099" i="4"/>
  <c r="H3600" i="4"/>
  <c r="H2988" i="4"/>
  <c r="H2100" i="4"/>
  <c r="H1284" i="4"/>
  <c r="H672" i="4"/>
  <c r="H3539" i="4"/>
  <c r="H2747" i="4"/>
  <c r="H1943" i="4"/>
  <c r="H3574" i="4"/>
  <c r="H2734" i="4"/>
  <c r="H3237" i="4"/>
  <c r="H3272" i="4"/>
  <c r="H3775" i="4"/>
  <c r="H3187" i="4"/>
  <c r="H2431" i="4"/>
  <c r="H1831" i="4"/>
  <c r="H1395" i="4"/>
  <c r="H963" i="4"/>
  <c r="H663" i="4"/>
  <c r="H435" i="4"/>
  <c r="H183" i="4"/>
  <c r="H27" i="4"/>
  <c r="H1359" i="4"/>
  <c r="H903" i="4"/>
  <c r="H603" i="4"/>
  <c r="H231" i="4"/>
  <c r="H3626" i="4"/>
  <c r="H3326" i="4"/>
  <c r="H3026" i="4"/>
  <c r="H2750" i="4"/>
  <c r="H2414" i="4"/>
  <c r="H2150" i="4"/>
  <c r="H1850" i="4"/>
  <c r="H1562" i="4"/>
  <c r="H1274" i="4"/>
  <c r="H1070" i="4"/>
  <c r="H914" i="4"/>
  <c r="H770" i="4"/>
  <c r="H626" i="4"/>
  <c r="H482" i="4"/>
  <c r="H338" i="4"/>
  <c r="H194" i="4"/>
  <c r="H50" i="4"/>
  <c r="H1479" i="4"/>
  <c r="H3638" i="4"/>
  <c r="H3362" i="4"/>
  <c r="H3086" i="4"/>
  <c r="H2786" i="4"/>
  <c r="H2510" i="4"/>
  <c r="H2246" i="4"/>
  <c r="D2806" i="2"/>
  <c r="D2937" i="2"/>
  <c r="D2963" i="2"/>
  <c r="D2769" i="2"/>
  <c r="D3123" i="2"/>
  <c r="D2594" i="2"/>
  <c r="D2560" i="2"/>
  <c r="D2595" i="2"/>
  <c r="D2821" i="2"/>
  <c r="D2749" i="2"/>
  <c r="D2677" i="2"/>
  <c r="D2605" i="2"/>
  <c r="D2604" i="2"/>
  <c r="D2555" i="2"/>
  <c r="H3663" i="4"/>
  <c r="H2727" i="4"/>
  <c r="H3627" i="4"/>
  <c r="H2739" i="4"/>
  <c r="H3603" i="4"/>
  <c r="H2835" i="4"/>
  <c r="H1923" i="4"/>
  <c r="H3171" i="4"/>
  <c r="H2319" i="4"/>
  <c r="H3411" i="4"/>
  <c r="H2559" i="4"/>
  <c r="H3651" i="4"/>
  <c r="H2703" i="4"/>
  <c r="H2091" i="4"/>
  <c r="H3238" i="4"/>
  <c r="H3285" i="4"/>
  <c r="H2541" i="4"/>
  <c r="H3848" i="4"/>
  <c r="H3116" i="4"/>
  <c r="H2420" i="4"/>
  <c r="H1880" i="4"/>
  <c r="H1304" i="4"/>
  <c r="H908" i="4"/>
  <c r="H620" i="4"/>
  <c r="H332" i="4"/>
  <c r="H3511" i="4"/>
  <c r="H3043" i="4"/>
  <c r="H2551" i="4"/>
  <c r="H1951" i="4"/>
  <c r="H1471" i="4"/>
  <c r="H1063" i="4"/>
  <c r="H3516" i="4"/>
  <c r="H2916" i="4"/>
  <c r="H2016" i="4"/>
  <c r="H1260" i="4"/>
  <c r="H624" i="4"/>
  <c r="H3491" i="4"/>
  <c r="H2711" i="4"/>
  <c r="H1859" i="4"/>
  <c r="H3502" i="4"/>
  <c r="H2650" i="4"/>
  <c r="H3165" i="4"/>
  <c r="H3212" i="4"/>
  <c r="H3727" i="4"/>
  <c r="H2971" i="4"/>
  <c r="H2371" i="4"/>
  <c r="H1567" i="4"/>
  <c r="H1347" i="4"/>
  <c r="H951" i="4"/>
  <c r="H639" i="4"/>
  <c r="H411" i="4"/>
  <c r="H171" i="4"/>
  <c r="H15" i="4"/>
  <c r="H1323" i="4"/>
  <c r="H879" i="4"/>
  <c r="H579" i="4"/>
  <c r="H195" i="4"/>
  <c r="H3602" i="4"/>
  <c r="H3302" i="4"/>
  <c r="H3002" i="4"/>
  <c r="H2726" i="4"/>
  <c r="H2378" i="4"/>
  <c r="H2114" i="4"/>
  <c r="H1826" i="4"/>
  <c r="H1526" i="4"/>
  <c r="H1250" i="4"/>
  <c r="H1058" i="4"/>
  <c r="H902" i="4"/>
  <c r="H758" i="4"/>
  <c r="H614" i="4"/>
  <c r="H470" i="4"/>
  <c r="H326" i="4"/>
  <c r="D2663" i="2"/>
  <c r="D2542" i="2"/>
  <c r="D2951" i="2"/>
  <c r="D2627" i="2"/>
  <c r="D3022" i="2"/>
  <c r="D2572" i="2"/>
  <c r="H3591" i="4"/>
  <c r="H2655" i="4"/>
  <c r="H3555" i="4"/>
  <c r="H2679" i="4"/>
  <c r="H3531" i="4"/>
  <c r="H2751" i="4"/>
  <c r="H3831" i="4"/>
  <c r="H3087" i="4"/>
  <c r="H2259" i="4"/>
  <c r="H3351" i="4"/>
  <c r="H2487" i="4"/>
  <c r="H3567" i="4"/>
  <c r="H2643" i="4"/>
  <c r="H2067" i="4"/>
  <c r="H3178" i="4"/>
  <c r="H3189" i="4"/>
  <c r="H2469" i="4"/>
  <c r="H3776" i="4"/>
  <c r="H3068" i="4"/>
  <c r="H2360" i="4"/>
  <c r="H1856" i="4"/>
  <c r="H1268" i="4"/>
  <c r="H884" i="4"/>
  <c r="H596" i="4"/>
  <c r="H308" i="4"/>
  <c r="H3463" i="4"/>
  <c r="H3019" i="4"/>
  <c r="H2479" i="4"/>
  <c r="H1903" i="4"/>
  <c r="H1435" i="4"/>
  <c r="H1027" i="4"/>
  <c r="H3432" i="4"/>
  <c r="H2832" i="4"/>
  <c r="H1932" i="4"/>
  <c r="H1188" i="4"/>
  <c r="H576" i="4"/>
  <c r="H3407" i="4"/>
  <c r="H2639" i="4"/>
  <c r="H1811" i="4"/>
  <c r="H3466" i="4"/>
  <c r="H2530" i="4"/>
  <c r="H3081" i="4"/>
  <c r="H3152" i="4"/>
  <c r="H3679" i="4"/>
  <c r="H2911" i="4"/>
  <c r="H2335" i="4"/>
  <c r="H1887" i="4"/>
  <c r="H1311" i="4"/>
  <c r="H915" i="4"/>
  <c r="H615" i="4"/>
  <c r="H387" i="4"/>
  <c r="H159" i="4"/>
  <c r="H3" i="4"/>
  <c r="H1287" i="4"/>
  <c r="H843" i="4"/>
  <c r="H543" i="4"/>
  <c r="H135" i="4"/>
  <c r="H3578" i="4"/>
  <c r="H3278" i="4"/>
  <c r="H2978" i="4"/>
  <c r="H2690" i="4"/>
  <c r="H2366" i="4"/>
  <c r="H2090" i="4"/>
  <c r="H1802" i="4"/>
  <c r="H1502" i="4"/>
  <c r="H1226" i="4"/>
  <c r="H1034" i="4"/>
  <c r="H890" i="4"/>
  <c r="H746" i="4"/>
  <c r="H602" i="4"/>
  <c r="H458" i="4"/>
  <c r="H314" i="4"/>
  <c r="H170" i="4"/>
  <c r="H26" i="4"/>
  <c r="H1371" i="4"/>
  <c r="H3590" i="4"/>
  <c r="H3314" i="4"/>
  <c r="H3038" i="4"/>
  <c r="H2738" i="4"/>
  <c r="H2474" i="4"/>
  <c r="D3035" i="2"/>
  <c r="D3107" i="2"/>
  <c r="D2878" i="2"/>
  <c r="D2939" i="2"/>
  <c r="D2582" i="2"/>
  <c r="D2628" i="2"/>
  <c r="D2548" i="2"/>
  <c r="D2583" i="2"/>
  <c r="D2809" i="2"/>
  <c r="D2737" i="2"/>
  <c r="D2665" i="2"/>
  <c r="D2593" i="2"/>
  <c r="D2580" i="2"/>
  <c r="H3519" i="4"/>
  <c r="H2511" i="4"/>
  <c r="H3447" i="4"/>
  <c r="H2595" i="4"/>
  <c r="H3459" i="4"/>
  <c r="H2715" i="4"/>
  <c r="H3759" i="4"/>
  <c r="H3003" i="4"/>
  <c r="H2175" i="4"/>
  <c r="H3267" i="4"/>
  <c r="H2427" i="4"/>
  <c r="H3483" i="4"/>
  <c r="H2571" i="4"/>
  <c r="H2055" i="4"/>
  <c r="H3106" i="4"/>
  <c r="H3141" i="4"/>
  <c r="H2433" i="4"/>
  <c r="H3740" i="4"/>
  <c r="H2996" i="4"/>
  <c r="H2312" i="4"/>
  <c r="H1820" i="4"/>
  <c r="H1232" i="4"/>
  <c r="H872" i="4"/>
  <c r="H572" i="4"/>
  <c r="H284" i="4"/>
  <c r="H3427" i="4"/>
  <c r="H2995" i="4"/>
  <c r="H2443" i="4"/>
  <c r="H1867" i="4"/>
  <c r="H1411" i="4"/>
  <c r="H967" i="4"/>
  <c r="H3384" i="4"/>
  <c r="H2772" i="4"/>
  <c r="H1872" i="4"/>
  <c r="H1128" i="4"/>
  <c r="H540" i="4"/>
  <c r="H3335" i="4"/>
  <c r="H2579" i="4"/>
  <c r="H1739" i="4"/>
  <c r="H3382" i="4"/>
  <c r="H2170" i="4"/>
  <c r="H2721" i="4"/>
  <c r="H3092" i="4"/>
  <c r="H3631" i="4"/>
  <c r="H2875" i="4"/>
  <c r="H2275" i="4"/>
  <c r="H1827" i="4"/>
  <c r="H1275" i="4"/>
  <c r="H891" i="4"/>
  <c r="H591" i="4"/>
  <c r="H363" i="4"/>
  <c r="H147" i="4"/>
  <c r="H1803" i="4"/>
  <c r="H1251" i="4"/>
  <c r="H819" i="4"/>
  <c r="H519" i="4"/>
  <c r="H3842" i="4"/>
  <c r="H3554" i="4"/>
  <c r="H3254" i="4"/>
  <c r="H2954" i="4"/>
  <c r="H2666" i="4"/>
  <c r="H2342" i="4"/>
  <c r="H2066" i="4"/>
  <c r="H1778" i="4"/>
  <c r="H1478" i="4"/>
  <c r="H1190" i="4"/>
  <c r="H1022" i="4"/>
  <c r="H878" i="4"/>
  <c r="H734" i="4"/>
  <c r="H590" i="4"/>
  <c r="H446" i="4"/>
  <c r="H302" i="4"/>
  <c r="H158" i="4"/>
  <c r="D2960" i="2"/>
  <c r="D2796" i="2"/>
  <c r="D2772" i="2"/>
  <c r="D2830" i="2"/>
  <c r="H3435" i="4"/>
  <c r="H1899" i="4"/>
  <c r="H3375" i="4"/>
  <c r="H2535" i="4"/>
  <c r="H3423" i="4"/>
  <c r="H2631" i="4"/>
  <c r="H3711" i="4"/>
  <c r="H2931" i="4"/>
  <c r="H2127" i="4"/>
  <c r="H3183" i="4"/>
  <c r="H2367" i="4"/>
  <c r="H3399" i="4"/>
  <c r="H2499" i="4"/>
  <c r="H2031" i="4"/>
  <c r="H3022" i="4"/>
  <c r="H3057" i="4"/>
  <c r="H2385" i="4"/>
  <c r="H3680" i="4"/>
  <c r="H2948" i="4"/>
  <c r="H2252" i="4"/>
  <c r="H1784" i="4"/>
  <c r="H1196" i="4"/>
  <c r="H848" i="4"/>
  <c r="H548" i="4"/>
  <c r="H260" i="4"/>
  <c r="H3367" i="4"/>
  <c r="H2947" i="4"/>
  <c r="H2395" i="4"/>
  <c r="H1819" i="4"/>
  <c r="H1375" i="4"/>
  <c r="H811" i="4"/>
  <c r="H3312" i="4"/>
  <c r="H2664" i="4"/>
  <c r="H1812" i="4"/>
  <c r="H1080" i="4"/>
  <c r="H504" i="4"/>
  <c r="H3263" i="4"/>
  <c r="H2507" i="4"/>
  <c r="H1667" i="4"/>
  <c r="H3298" i="4"/>
  <c r="H3777" i="4"/>
  <c r="H3800" i="4"/>
  <c r="H3032" i="4"/>
  <c r="H3583" i="4"/>
  <c r="H2827" i="4"/>
  <c r="H2227" i="4"/>
  <c r="H1791" i="4"/>
  <c r="H1239" i="4"/>
  <c r="H867" i="4"/>
  <c r="H567" i="4"/>
  <c r="H339" i="4"/>
  <c r="H123" i="4"/>
  <c r="H1755" i="4"/>
  <c r="H1215" i="4"/>
  <c r="H795" i="4"/>
  <c r="H447" i="4"/>
  <c r="H3818" i="4"/>
  <c r="H3530" i="4"/>
  <c r="H3230" i="4"/>
  <c r="H2942" i="4"/>
  <c r="H2654" i="4"/>
  <c r="H2318" i="4"/>
  <c r="H2042" i="4"/>
  <c r="H1754" i="4"/>
  <c r="H1466" i="4"/>
  <c r="H1166" i="4"/>
  <c r="H1010" i="4"/>
  <c r="H866" i="4"/>
  <c r="H722" i="4"/>
  <c r="H578" i="4"/>
  <c r="H434" i="4"/>
  <c r="H290" i="4"/>
  <c r="H146" i="4"/>
  <c r="H2" i="4"/>
  <c r="H3830" i="4"/>
  <c r="H3542" i="4"/>
  <c r="H3266" i="4"/>
  <c r="H2990" i="4"/>
  <c r="H2702" i="4"/>
  <c r="H2450" i="4"/>
  <c r="H2138" i="4"/>
  <c r="H1862" i="4"/>
  <c r="D3074" i="2"/>
  <c r="D3011" i="2"/>
  <c r="D2591" i="2"/>
  <c r="D2759" i="2"/>
  <c r="D2642" i="2"/>
  <c r="D2570" i="2"/>
  <c r="D2556" i="2"/>
  <c r="D2643" i="2"/>
  <c r="D2571" i="2"/>
  <c r="D2797" i="2"/>
  <c r="D2725" i="2"/>
  <c r="D2653" i="2"/>
  <c r="D2581" i="2"/>
  <c r="D3012" i="2"/>
  <c r="H3363" i="4"/>
  <c r="H1947" i="4"/>
  <c r="H3291" i="4"/>
  <c r="H2451" i="4"/>
  <c r="H3327" i="4"/>
  <c r="H2583" i="4"/>
  <c r="H3639" i="4"/>
  <c r="H2859" i="4"/>
  <c r="H2079" i="4"/>
  <c r="H3111" i="4"/>
  <c r="H2271" i="4"/>
  <c r="H3315" i="4"/>
  <c r="H2415" i="4"/>
  <c r="H1959" i="4"/>
  <c r="H2590" i="4"/>
  <c r="H3009" i="4"/>
  <c r="H2337" i="4"/>
  <c r="H3620" i="4"/>
  <c r="H2876" i="4"/>
  <c r="H2216" i="4"/>
  <c r="H1748" i="4"/>
  <c r="H1148" i="4"/>
  <c r="H824" i="4"/>
  <c r="H524" i="4"/>
  <c r="H188" i="4"/>
  <c r="H3319" i="4"/>
  <c r="H2923" i="4"/>
  <c r="H2359" i="4"/>
  <c r="H1783" i="4"/>
  <c r="H1339" i="4"/>
  <c r="H1851" i="4"/>
  <c r="H3252" i="4"/>
  <c r="H2580" i="4"/>
  <c r="H1776" i="4"/>
  <c r="H1044" i="4"/>
  <c r="H480" i="4"/>
  <c r="H3227" i="4"/>
  <c r="H2423" i="4"/>
  <c r="H1595" i="4"/>
  <c r="H3214" i="4"/>
  <c r="H3729" i="4"/>
  <c r="H3728" i="4"/>
  <c r="H2984" i="4"/>
  <c r="H3523" i="4"/>
  <c r="H2803" i="4"/>
  <c r="H2179" i="4"/>
  <c r="H1719" i="4"/>
  <c r="H1203" i="4"/>
  <c r="H855" i="4"/>
  <c r="H555" i="4"/>
  <c r="H315" i="4"/>
  <c r="H111" i="4"/>
  <c r="H1695" i="4"/>
  <c r="H1167" i="4"/>
  <c r="H771" i="4"/>
  <c r="H423" i="4"/>
  <c r="H3794" i="4"/>
  <c r="H3494" i="4"/>
  <c r="H3206" i="4"/>
  <c r="H2918" i="4"/>
  <c r="H2630" i="4"/>
  <c r="H2294" i="4"/>
  <c r="H2018" i="4"/>
  <c r="H1730" i="4"/>
  <c r="H1442" i="4"/>
  <c r="H1154" i="4"/>
  <c r="H998" i="4"/>
  <c r="H854" i="4"/>
  <c r="H710" i="4"/>
  <c r="H566" i="4"/>
  <c r="H422" i="4"/>
  <c r="H278" i="4"/>
  <c r="D3054" i="2"/>
  <c r="D2783" i="2"/>
  <c r="D2950" i="2"/>
  <c r="D2674" i="2"/>
  <c r="D2938" i="2"/>
  <c r="H3279" i="4"/>
  <c r="H1875" i="4"/>
  <c r="H3231" i="4"/>
  <c r="H2391" i="4"/>
  <c r="H3255" i="4"/>
  <c r="H2523" i="4"/>
  <c r="H3579" i="4"/>
  <c r="H2775" i="4"/>
  <c r="H2019" i="4"/>
  <c r="H3039" i="4"/>
  <c r="H2199" i="4"/>
  <c r="H3243" i="4"/>
  <c r="H2343" i="4"/>
  <c r="H3802" i="4"/>
  <c r="H3837" i="4"/>
  <c r="H2949" i="4"/>
  <c r="H2205" i="4"/>
  <c r="H3560" i="4"/>
  <c r="H2804" i="4"/>
  <c r="H2168" i="4"/>
  <c r="H1556" i="4"/>
  <c r="H1112" i="4"/>
  <c r="H800" i="4"/>
  <c r="H500" i="4"/>
  <c r="H3823" i="4"/>
  <c r="H3271" i="4"/>
  <c r="H2863" i="4"/>
  <c r="H2299" i="4"/>
  <c r="H1747" i="4"/>
  <c r="H1303" i="4"/>
  <c r="H1779" i="4"/>
  <c r="H3228" i="4"/>
  <c r="H2532" i="4"/>
  <c r="H1704" i="4"/>
  <c r="H984" i="4"/>
  <c r="H432" i="4"/>
  <c r="H3155" i="4"/>
  <c r="H2351" i="4"/>
  <c r="H1535" i="4"/>
  <c r="H3154" i="4"/>
  <c r="H3645" i="4"/>
  <c r="H3668" i="4"/>
  <c r="H2912" i="4"/>
  <c r="H3475" i="4"/>
  <c r="H2743" i="4"/>
  <c r="H2131" i="4"/>
  <c r="H1683" i="4"/>
  <c r="H1179" i="4"/>
  <c r="H831" i="4"/>
  <c r="H531" i="4"/>
  <c r="H303" i="4"/>
  <c r="H99" i="4"/>
  <c r="H1659" i="4"/>
  <c r="H1119" i="4"/>
  <c r="H747" i="4"/>
  <c r="H399" i="4"/>
  <c r="H3758" i="4"/>
  <c r="H3470" i="4"/>
  <c r="H3182" i="4"/>
  <c r="H2894" i="4"/>
  <c r="H2594" i="4"/>
  <c r="H2270" i="4"/>
  <c r="H1994" i="4"/>
  <c r="H1706" i="4"/>
  <c r="H1418" i="4"/>
  <c r="H1142" i="4"/>
  <c r="H986" i="4"/>
  <c r="H842" i="4"/>
  <c r="H698" i="4"/>
  <c r="H554" i="4"/>
  <c r="H410" i="4"/>
  <c r="H266" i="4"/>
  <c r="H122" i="4"/>
  <c r="H1767" i="4"/>
  <c r="H3782" i="4"/>
  <c r="H3506" i="4"/>
  <c r="H3218" i="4"/>
  <c r="H2930" i="4"/>
  <c r="H2642" i="4"/>
  <c r="H2402" i="4"/>
  <c r="H86" i="4"/>
  <c r="H3662" i="4"/>
  <c r="H3110" i="4"/>
  <c r="H2534" i="4"/>
  <c r="H2102" i="4"/>
  <c r="H1766" i="4"/>
  <c r="H1490" i="4"/>
  <c r="H1202" i="4"/>
  <c r="H3733" i="4"/>
  <c r="H3589" i="4"/>
  <c r="H3445" i="4"/>
  <c r="H3301" i="4"/>
  <c r="H3157" i="4"/>
  <c r="H3660" i="4"/>
  <c r="H2808" i="4"/>
  <c r="H1680" i="4"/>
  <c r="H3119" i="4"/>
  <c r="H2219" i="4"/>
  <c r="H1487" i="4"/>
  <c r="H935" i="4"/>
  <c r="H527" i="4"/>
  <c r="H239" i="4"/>
  <c r="H83" i="4"/>
  <c r="H3336" i="4"/>
  <c r="H2364" i="4"/>
  <c r="H1620" i="4"/>
  <c r="H3503" i="4"/>
  <c r="H2483" i="4"/>
  <c r="H1715" i="4"/>
  <c r="H1019" i="4"/>
  <c r="H575" i="4"/>
  <c r="H3190" i="4"/>
  <c r="H2470" i="4"/>
  <c r="H1906" i="4"/>
  <c r="H3456" i="4"/>
  <c r="H2484" i="4"/>
  <c r="H1656" i="4"/>
  <c r="H996" i="4"/>
  <c r="H516" i="4"/>
  <c r="H180" i="4"/>
  <c r="H12" i="4"/>
  <c r="H3035" i="4"/>
  <c r="H2291" i="4"/>
  <c r="H1427" i="4"/>
  <c r="H3814" i="4"/>
  <c r="H2974" i="4"/>
  <c r="H2434" i="4"/>
  <c r="H1690" i="4"/>
  <c r="H1258" i="4"/>
  <c r="H838" i="4"/>
  <c r="H3333" i="4"/>
  <c r="H2565" i="4"/>
  <c r="H2073" i="4"/>
  <c r="H1605" i="4"/>
  <c r="H1173" i="4"/>
  <c r="H3552" i="4"/>
  <c r="H2568" i="4"/>
  <c r="H1824" i="4"/>
  <c r="H1164" i="4"/>
  <c r="H3767" i="4"/>
  <c r="H2951" i="4"/>
  <c r="H1931" i="4"/>
  <c r="H1259" i="4"/>
  <c r="H695" i="4"/>
  <c r="H359" i="4"/>
  <c r="H3310" i="4"/>
  <c r="H2458" i="4"/>
  <c r="H1930" i="4"/>
  <c r="H1462" i="4"/>
  <c r="H1030" i="4"/>
  <c r="H646" i="4"/>
  <c r="H370" i="4"/>
  <c r="H214" i="4"/>
  <c r="H70" i="4"/>
  <c r="H3405" i="4"/>
  <c r="H2649" i="4"/>
  <c r="H2049" i="4"/>
  <c r="H1545" i="4"/>
  <c r="H1125" i="4"/>
  <c r="H765" i="4"/>
  <c r="H477" i="4"/>
  <c r="H213" i="4"/>
  <c r="H3356" i="4"/>
  <c r="H2624" i="4"/>
  <c r="H2012" i="4"/>
  <c r="H1604" i="4"/>
  <c r="H1184" i="4"/>
  <c r="H1743" i="4"/>
  <c r="H1191" i="4"/>
  <c r="H3550" i="4"/>
  <c r="H2698" i="4"/>
  <c r="H2050" i="4"/>
  <c r="H1546" i="4"/>
  <c r="H1078" i="4"/>
  <c r="H658" i="4"/>
  <c r="H3849" i="4"/>
  <c r="H3069" i="4"/>
  <c r="H3656" i="4"/>
  <c r="H2936" i="4"/>
  <c r="H2348" i="4"/>
  <c r="H3667" i="4"/>
  <c r="H3151" i="4"/>
  <c r="H2755" i="4"/>
  <c r="H2215" i="4"/>
  <c r="H1663" i="4"/>
  <c r="H1279" i="4"/>
  <c r="H871" i="4"/>
  <c r="H595" i="4"/>
  <c r="H439" i="4"/>
  <c r="H295" i="4"/>
  <c r="H151" i="4"/>
  <c r="H7" i="4"/>
  <c r="H3012" i="4"/>
  <c r="H2076" i="4"/>
  <c r="H1320" i="4"/>
  <c r="H696" i="4"/>
  <c r="H288" i="4"/>
  <c r="H3455" i="4"/>
  <c r="H2543" i="4"/>
  <c r="H3657" i="4"/>
  <c r="H2769" i="4"/>
  <c r="H2121" i="4"/>
  <c r="H1629" i="4"/>
  <c r="H1185" i="4"/>
  <c r="H825" i="4"/>
  <c r="H513" i="4"/>
  <c r="H201" i="4"/>
  <c r="H21" i="4"/>
  <c r="H3260" i="4"/>
  <c r="H2600" i="4"/>
  <c r="H2060" i="4"/>
  <c r="H1616" i="4"/>
  <c r="H1220" i="4"/>
  <c r="H752" i="4"/>
  <c r="H464" i="4"/>
  <c r="H212" i="4"/>
  <c r="H56" i="4"/>
  <c r="H3499" i="4"/>
  <c r="H2707" i="4"/>
  <c r="H2107" i="4"/>
  <c r="H1615" i="4"/>
  <c r="H1111" i="4"/>
  <c r="H775" i="4"/>
  <c r="H3702" i="4"/>
  <c r="H3282" i="4"/>
  <c r="H2886" i="4"/>
  <c r="H2478" i="4"/>
  <c r="H1974" i="4"/>
  <c r="H1650" i="4"/>
  <c r="H1350" i="4"/>
  <c r="H1110" i="4"/>
  <c r="H858" i="4"/>
  <c r="H570" i="4"/>
  <c r="H3809" i="4"/>
  <c r="H3521" i="4"/>
  <c r="H3233" i="4"/>
  <c r="H2981" i="4"/>
  <c r="H2825" i="4"/>
  <c r="H2681" i="4"/>
  <c r="H2537" i="4"/>
  <c r="H2393" i="4"/>
  <c r="H2249" i="4"/>
  <c r="H2105" i="4"/>
  <c r="H1961" i="4"/>
  <c r="H1817" i="4"/>
  <c r="H1673" i="4"/>
  <c r="H1529" i="4"/>
  <c r="H1385" i="4"/>
  <c r="H1241" i="4"/>
  <c r="H3606" i="4"/>
  <c r="H62" i="4"/>
  <c r="H3614" i="4"/>
  <c r="H3074" i="4"/>
  <c r="H2498" i="4"/>
  <c r="H2078" i="4"/>
  <c r="H1742" i="4"/>
  <c r="H1454" i="4"/>
  <c r="H1178" i="4"/>
  <c r="H3721" i="4"/>
  <c r="H3577" i="4"/>
  <c r="H3433" i="4"/>
  <c r="H3289" i="4"/>
  <c r="H3145" i="4"/>
  <c r="H3588" i="4"/>
  <c r="H2748" i="4"/>
  <c r="H3839" i="4"/>
  <c r="H3047" i="4"/>
  <c r="H2135" i="4"/>
  <c r="H1439" i="4"/>
  <c r="H899" i="4"/>
  <c r="H503" i="4"/>
  <c r="H227" i="4"/>
  <c r="H71" i="4"/>
  <c r="H3192" i="4"/>
  <c r="H2292" i="4"/>
  <c r="H1572" i="4"/>
  <c r="H3431" i="4"/>
  <c r="H2447" i="4"/>
  <c r="H1643" i="4"/>
  <c r="H983" i="4"/>
  <c r="H539" i="4"/>
  <c r="H3130" i="4"/>
  <c r="H2422" i="4"/>
  <c r="H1858" i="4"/>
  <c r="H3372" i="4"/>
  <c r="H2412" i="4"/>
  <c r="H1584" i="4"/>
  <c r="H948" i="4"/>
  <c r="H468" i="4"/>
  <c r="H168" i="4"/>
  <c r="H3779" i="4"/>
  <c r="H2975" i="4"/>
  <c r="H2207" i="4"/>
  <c r="H1379" i="4"/>
  <c r="H3730" i="4"/>
  <c r="H2938" i="4"/>
  <c r="H2386" i="4"/>
  <c r="H1654" i="4"/>
  <c r="H1234" i="4"/>
  <c r="H814" i="4"/>
  <c r="H3249" i="4"/>
  <c r="H2517" i="4"/>
  <c r="H2013" i="4"/>
  <c r="H1569" i="4"/>
  <c r="H1137" i="4"/>
  <c r="H3480" i="4"/>
  <c r="H2496" i="4"/>
  <c r="H1764" i="4"/>
  <c r="H1116" i="4"/>
  <c r="H3683" i="4"/>
  <c r="H2915" i="4"/>
  <c r="H1871" i="4"/>
  <c r="H1199" i="4"/>
  <c r="H659" i="4"/>
  <c r="H335" i="4"/>
  <c r="H3250" i="4"/>
  <c r="H2410" i="4"/>
  <c r="H1894" i="4"/>
  <c r="H1426" i="4"/>
  <c r="H1006" i="4"/>
  <c r="H634" i="4"/>
  <c r="H346" i="4"/>
  <c r="H202" i="4"/>
  <c r="H58" i="4"/>
  <c r="H3357" i="4"/>
  <c r="H2589" i="4"/>
  <c r="H1989" i="4"/>
  <c r="H1521" i="4"/>
  <c r="H1089" i="4"/>
  <c r="H741" i="4"/>
  <c r="H453" i="4"/>
  <c r="H189" i="4"/>
  <c r="H3296" i="4"/>
  <c r="H2564" i="4"/>
  <c r="H1964" i="4"/>
  <c r="H1580" i="4"/>
  <c r="H1160" i="4"/>
  <c r="H1707" i="4"/>
  <c r="H1155" i="4"/>
  <c r="H3454" i="4"/>
  <c r="H2638" i="4"/>
  <c r="H2002" i="4"/>
  <c r="H1486" i="4"/>
  <c r="H1042" i="4"/>
  <c r="H622" i="4"/>
  <c r="H3801" i="4"/>
  <c r="H2985" i="4"/>
  <c r="H3584" i="4"/>
  <c r="H2888" i="4"/>
  <c r="H2276" i="4"/>
  <c r="H3607" i="4"/>
  <c r="H3127" i="4"/>
  <c r="H2695" i="4"/>
  <c r="H2167" i="4"/>
  <c r="H1627" i="4"/>
  <c r="H1243" i="4"/>
  <c r="H847" i="4"/>
  <c r="H583" i="4"/>
  <c r="H427" i="4"/>
  <c r="H283" i="4"/>
  <c r="H139" i="4"/>
  <c r="H3780" i="4"/>
  <c r="H2940" i="4"/>
  <c r="H2004" i="4"/>
  <c r="H1272" i="4"/>
  <c r="H648" i="4"/>
  <c r="H264" i="4"/>
  <c r="H3371" i="4"/>
  <c r="H2471" i="4"/>
  <c r="H3585" i="4"/>
  <c r="H2697" i="4"/>
  <c r="H2061" i="4"/>
  <c r="H1581" i="4"/>
  <c r="H1149" i="4"/>
  <c r="H777" i="4"/>
  <c r="H489" i="4"/>
  <c r="H177" i="4"/>
  <c r="H9" i="4"/>
  <c r="H3200" i="4"/>
  <c r="H2552" i="4"/>
  <c r="H2000" i="4"/>
  <c r="H1592" i="4"/>
  <c r="H1172" i="4"/>
  <c r="H728" i="4"/>
  <c r="H440" i="4"/>
  <c r="H200" i="4"/>
  <c r="H44" i="4"/>
  <c r="H3451" i="4"/>
  <c r="H2647" i="4"/>
  <c r="H2059" i="4"/>
  <c r="H1579" i="4"/>
  <c r="H1075" i="4"/>
  <c r="H751" i="4"/>
  <c r="H3666" i="4"/>
  <c r="H3246" i="4"/>
  <c r="H2850" i="4"/>
  <c r="H2454" i="4"/>
  <c r="H1950" i="4"/>
  <c r="H1614" i="4"/>
  <c r="H1326" i="4"/>
  <c r="H1086" i="4"/>
  <c r="H834" i="4"/>
  <c r="H438" i="4"/>
  <c r="H3785" i="4"/>
  <c r="H3497" i="4"/>
  <c r="H3209" i="4"/>
  <c r="H2969" i="4"/>
  <c r="H2813" i="4"/>
  <c r="H2669" i="4"/>
  <c r="H2525" i="4"/>
  <c r="H2381" i="4"/>
  <c r="H2237" i="4"/>
  <c r="H2093" i="4"/>
  <c r="H1949" i="4"/>
  <c r="H1805" i="4"/>
  <c r="H1661" i="4"/>
  <c r="H1517" i="4"/>
  <c r="H1373" i="4"/>
  <c r="H38" i="4"/>
  <c r="H3566" i="4"/>
  <c r="H3014" i="4"/>
  <c r="H2462" i="4"/>
  <c r="H2030" i="4"/>
  <c r="H1718" i="4"/>
  <c r="H1430" i="4"/>
  <c r="H1046" i="4"/>
  <c r="H3709" i="4"/>
  <c r="H3565" i="4"/>
  <c r="H3421" i="4"/>
  <c r="H3277" i="4"/>
  <c r="H3133" i="4"/>
  <c r="H3528" i="4"/>
  <c r="H2652" i="4"/>
  <c r="H3803" i="4"/>
  <c r="H2939" i="4"/>
  <c r="H2075" i="4"/>
  <c r="H1391" i="4"/>
  <c r="H887" i="4"/>
  <c r="H467" i="4"/>
  <c r="H215" i="4"/>
  <c r="H59" i="4"/>
  <c r="H3060" i="4"/>
  <c r="H2220" i="4"/>
  <c r="H1500" i="4"/>
  <c r="H3359" i="4"/>
  <c r="H2411" i="4"/>
  <c r="H1583" i="4"/>
  <c r="H947" i="4"/>
  <c r="H443" i="4"/>
  <c r="H3082" i="4"/>
  <c r="H2374" i="4"/>
  <c r="H1834" i="4"/>
  <c r="H3240" i="4"/>
  <c r="H2340" i="4"/>
  <c r="H1548" i="4"/>
  <c r="H888" i="4"/>
  <c r="H444" i="4"/>
  <c r="H144" i="4"/>
  <c r="H3719" i="4"/>
  <c r="H2927" i="4"/>
  <c r="H2147" i="4"/>
  <c r="H1331" i="4"/>
  <c r="H3682" i="4"/>
  <c r="H2926" i="4"/>
  <c r="H2338" i="4"/>
  <c r="H1618" i="4"/>
  <c r="H1198" i="4"/>
  <c r="H778" i="4"/>
  <c r="H3201" i="4"/>
  <c r="H2493" i="4"/>
  <c r="H1977" i="4"/>
  <c r="H1533" i="4"/>
  <c r="H1101" i="4"/>
  <c r="H3408" i="4"/>
  <c r="H2448" i="4"/>
  <c r="H1728" i="4"/>
  <c r="H1068" i="4"/>
  <c r="H3599" i="4"/>
  <c r="H2855" i="4"/>
  <c r="H1799" i="4"/>
  <c r="H1139" i="4"/>
  <c r="H623" i="4"/>
  <c r="H311" i="4"/>
  <c r="H3118" i="4"/>
  <c r="H2350" i="4"/>
  <c r="H1870" i="4"/>
  <c r="H1390" i="4"/>
  <c r="H970" i="4"/>
  <c r="H610" i="4"/>
  <c r="H334" i="4"/>
  <c r="H190" i="4"/>
  <c r="H46" i="4"/>
  <c r="H3309" i="4"/>
  <c r="H2529" i="4"/>
  <c r="H1941" i="4"/>
  <c r="H1485" i="4"/>
  <c r="H1053" i="4"/>
  <c r="H717" i="4"/>
  <c r="H441" i="4"/>
  <c r="H165" i="4"/>
  <c r="H3224" i="4"/>
  <c r="H2516" i="4"/>
  <c r="H1928" i="4"/>
  <c r="H1544" i="4"/>
  <c r="H1136" i="4"/>
  <c r="H1647" i="4"/>
  <c r="H1107" i="4"/>
  <c r="H3394" i="4"/>
  <c r="H2578" i="4"/>
  <c r="H1966" i="4"/>
  <c r="H1450" i="4"/>
  <c r="H994" i="4"/>
  <c r="H586" i="4"/>
  <c r="H3717" i="4"/>
  <c r="H2937" i="4"/>
  <c r="H3548" i="4"/>
  <c r="H2828" i="4"/>
  <c r="H2240" i="4"/>
  <c r="H3571" i="4"/>
  <c r="H3091" i="4"/>
  <c r="H2659" i="4"/>
  <c r="H2119" i="4"/>
  <c r="H1603" i="4"/>
  <c r="H1195" i="4"/>
  <c r="H823" i="4"/>
  <c r="H571" i="4"/>
  <c r="H415" i="4"/>
  <c r="H271" i="4"/>
  <c r="H127" i="4"/>
  <c r="H3708" i="4"/>
  <c r="H2880" i="4"/>
  <c r="H1944" i="4"/>
  <c r="H1212" i="4"/>
  <c r="H600" i="4"/>
  <c r="H240" i="4"/>
  <c r="H3299" i="4"/>
  <c r="H2387" i="4"/>
  <c r="H3501" i="4"/>
  <c r="H2637" i="4"/>
  <c r="H2025" i="4"/>
  <c r="H1557" i="4"/>
  <c r="H1113" i="4"/>
  <c r="H753" i="4"/>
  <c r="H465" i="4"/>
  <c r="H153" i="4"/>
  <c r="H3812" i="4"/>
  <c r="H3140" i="4"/>
  <c r="H2504" i="4"/>
  <c r="H1952" i="4"/>
  <c r="H1568" i="4"/>
  <c r="H1052" i="4"/>
  <c r="H704" i="4"/>
  <c r="H416" i="4"/>
  <c r="H176" i="4"/>
  <c r="H32" i="4"/>
  <c r="H3403" i="4"/>
  <c r="H2623" i="4"/>
  <c r="H2035" i="4"/>
  <c r="H1543" i="4"/>
  <c r="H1039" i="4"/>
  <c r="H727" i="4"/>
  <c r="H3630" i="4"/>
  <c r="H3210" i="4"/>
  <c r="H2814" i="4"/>
  <c r="H2430" i="4"/>
  <c r="H1926" i="4"/>
  <c r="H1590" i="4"/>
  <c r="H1314" i="4"/>
  <c r="H1050" i="4"/>
  <c r="H810" i="4"/>
  <c r="H414" i="4"/>
  <c r="H3773" i="4"/>
  <c r="H3473" i="4"/>
  <c r="H3185" i="4"/>
  <c r="H2957" i="4"/>
  <c r="H2801" i="4"/>
  <c r="H2657" i="4"/>
  <c r="H2513" i="4"/>
  <c r="H2369" i="4"/>
  <c r="H2225" i="4"/>
  <c r="H2081" i="4"/>
  <c r="H1937" i="4"/>
  <c r="H1793" i="4"/>
  <c r="H1649" i="4"/>
  <c r="H1505" i="4"/>
  <c r="H1361" i="4"/>
  <c r="H14" i="4"/>
  <c r="H3518" i="4"/>
  <c r="H2966" i="4"/>
  <c r="H2426" i="4"/>
  <c r="H2006" i="4"/>
  <c r="H1694" i="4"/>
  <c r="H1406" i="4"/>
  <c r="H3841" i="4"/>
  <c r="H3697" i="4"/>
  <c r="H3553" i="4"/>
  <c r="H3409" i="4"/>
  <c r="H3265" i="4"/>
  <c r="H3121" i="4"/>
  <c r="H3444" i="4"/>
  <c r="H2604" i="4"/>
  <c r="H3707" i="4"/>
  <c r="H2867" i="4"/>
  <c r="H2039" i="4"/>
  <c r="H1367" i="4"/>
  <c r="H851" i="4"/>
  <c r="H431" i="4"/>
  <c r="H191" i="4"/>
  <c r="H47" i="4"/>
  <c r="H3000" i="4"/>
  <c r="H2172" i="4"/>
  <c r="H1464" i="4"/>
  <c r="H3311" i="4"/>
  <c r="H2315" i="4"/>
  <c r="H1511" i="4"/>
  <c r="H911" i="4"/>
  <c r="H3838" i="4"/>
  <c r="H3010" i="4"/>
  <c r="H2326" i="4"/>
  <c r="H1798" i="4"/>
  <c r="H3144" i="4"/>
  <c r="H2256" i="4"/>
  <c r="H1476" i="4"/>
  <c r="H840" i="4"/>
  <c r="H420" i="4"/>
  <c r="H132" i="4"/>
  <c r="H3647" i="4"/>
  <c r="H2843" i="4"/>
  <c r="H2051" i="4"/>
  <c r="H1295" i="4"/>
  <c r="H3598" i="4"/>
  <c r="H2890" i="4"/>
  <c r="H2314" i="4"/>
  <c r="H1594" i="4"/>
  <c r="H1162" i="4"/>
  <c r="H742" i="4"/>
  <c r="H3105" i="4"/>
  <c r="H2445" i="4"/>
  <c r="H1953" i="4"/>
  <c r="H1497" i="4"/>
  <c r="H1065" i="4"/>
  <c r="H3324" i="4"/>
  <c r="H2400" i="4"/>
  <c r="H1644" i="4"/>
  <c r="H1008" i="4"/>
  <c r="H3515" i="4"/>
  <c r="H2783" i="4"/>
  <c r="H1751" i="4"/>
  <c r="H1091" i="4"/>
  <c r="H587" i="4"/>
  <c r="H287" i="4"/>
  <c r="H3034" i="4"/>
  <c r="H2290" i="4"/>
  <c r="H1810" i="4"/>
  <c r="H1366" i="4"/>
  <c r="H934" i="4"/>
  <c r="H574" i="4"/>
  <c r="H322" i="4"/>
  <c r="H178" i="4"/>
  <c r="H34" i="4"/>
  <c r="H3213" i="4"/>
  <c r="H2481" i="4"/>
  <c r="H1893" i="4"/>
  <c r="H1449" i="4"/>
  <c r="H1017" i="4"/>
  <c r="H693" i="4"/>
  <c r="H417" i="4"/>
  <c r="H105" i="4"/>
  <c r="H3176" i="4"/>
  <c r="H2456" i="4"/>
  <c r="H1892" i="4"/>
  <c r="H1496" i="4"/>
  <c r="H1124" i="4"/>
  <c r="H1599" i="4"/>
  <c r="H1071" i="4"/>
  <c r="H3358" i="4"/>
  <c r="H2506" i="4"/>
  <c r="H1918" i="4"/>
  <c r="H1414" i="4"/>
  <c r="H958" i="4"/>
  <c r="H562" i="4"/>
  <c r="H3669" i="4"/>
  <c r="H2865" i="4"/>
  <c r="H3464" i="4"/>
  <c r="H2792" i="4"/>
  <c r="H2180" i="4"/>
  <c r="H3535" i="4"/>
  <c r="H3067" i="4"/>
  <c r="H2599" i="4"/>
  <c r="H2083" i="4"/>
  <c r="H1555" i="4"/>
  <c r="H1159" i="4"/>
  <c r="H787" i="4"/>
  <c r="H559" i="4"/>
  <c r="H403" i="4"/>
  <c r="H259" i="4"/>
  <c r="H115" i="4"/>
  <c r="H3636" i="4"/>
  <c r="H2820" i="4"/>
  <c r="H1884" i="4"/>
  <c r="H1152" i="4"/>
  <c r="H564" i="4"/>
  <c r="H216" i="4"/>
  <c r="H3203" i="4"/>
  <c r="H2303" i="4"/>
  <c r="H3441" i="4"/>
  <c r="H2553" i="4"/>
  <c r="H1965" i="4"/>
  <c r="H1509" i="4"/>
  <c r="H1077" i="4"/>
  <c r="H729" i="4"/>
  <c r="H429" i="4"/>
  <c r="H141" i="4"/>
  <c r="H3752" i="4"/>
  <c r="H3080" i="4"/>
  <c r="H2468" i="4"/>
  <c r="H1904" i="4"/>
  <c r="H1532" i="4"/>
  <c r="H1016" i="4"/>
  <c r="H680" i="4"/>
  <c r="H392" i="4"/>
  <c r="H164" i="4"/>
  <c r="H20" i="4"/>
  <c r="H3343" i="4"/>
  <c r="H2563" i="4"/>
  <c r="H1975" i="4"/>
  <c r="H1495" i="4"/>
  <c r="H1003" i="4"/>
  <c r="H703" i="4"/>
  <c r="H3594" i="4"/>
  <c r="H3198" i="4"/>
  <c r="H2778" i="4"/>
  <c r="H2406" i="4"/>
  <c r="H1902" i="4"/>
  <c r="H1578" i="4"/>
  <c r="H1290" i="4"/>
  <c r="H1026" i="4"/>
  <c r="H798" i="4"/>
  <c r="H390" i="4"/>
  <c r="H3749" i="4"/>
  <c r="H3449" i="4"/>
  <c r="H3161" i="4"/>
  <c r="H2945" i="4"/>
  <c r="H2789" i="4"/>
  <c r="H2645" i="4"/>
  <c r="H2501" i="4"/>
  <c r="H2357" i="4"/>
  <c r="H2213" i="4"/>
  <c r="H2069" i="4"/>
  <c r="H1925" i="4"/>
  <c r="H1781" i="4"/>
  <c r="H1637" i="4"/>
  <c r="H1493" i="4"/>
  <c r="H1349" i="4"/>
  <c r="H1839" i="4"/>
  <c r="H3482" i="4"/>
  <c r="H2906" i="4"/>
  <c r="H2390" i="4"/>
  <c r="H1982" i="4"/>
  <c r="H1670" i="4"/>
  <c r="H1382" i="4"/>
  <c r="H3829" i="4"/>
  <c r="H3685" i="4"/>
  <c r="H3541" i="4"/>
  <c r="H3397" i="4"/>
  <c r="H3253" i="4"/>
  <c r="H3109" i="4"/>
  <c r="H3360" i="4"/>
  <c r="H2508" i="4"/>
  <c r="H3635" i="4"/>
  <c r="H2795" i="4"/>
  <c r="H1955" i="4"/>
  <c r="H1307" i="4"/>
  <c r="H803" i="4"/>
  <c r="H407" i="4"/>
  <c r="H179" i="4"/>
  <c r="H35" i="4"/>
  <c r="H2928" i="4"/>
  <c r="H2088" i="4"/>
  <c r="H1392" i="4"/>
  <c r="H3071" i="4"/>
  <c r="H2243" i="4"/>
  <c r="H1451" i="4"/>
  <c r="H863" i="4"/>
  <c r="H3766" i="4"/>
  <c r="H2962" i="4"/>
  <c r="H2278" i="4"/>
  <c r="H1750" i="4"/>
  <c r="H3036" i="4"/>
  <c r="H2184" i="4"/>
  <c r="H1416" i="4"/>
  <c r="H792" i="4"/>
  <c r="H396" i="4"/>
  <c r="H120" i="4"/>
  <c r="H3575" i="4"/>
  <c r="H2771" i="4"/>
  <c r="H1991" i="4"/>
  <c r="H1235" i="4"/>
  <c r="H3514" i="4"/>
  <c r="H2878" i="4"/>
  <c r="H2254" i="4"/>
  <c r="H1570" i="4"/>
  <c r="H1126" i="4"/>
  <c r="H598" i="4"/>
  <c r="H3033" i="4"/>
  <c r="H2397" i="4"/>
  <c r="H1905" i="4"/>
  <c r="H1461" i="4"/>
  <c r="H1029" i="4"/>
  <c r="H3264" i="4"/>
  <c r="H2328" i="4"/>
  <c r="H1596" i="4"/>
  <c r="H972" i="4"/>
  <c r="H3467" i="4"/>
  <c r="H2675" i="4"/>
  <c r="H1679" i="4"/>
  <c r="H1043" i="4"/>
  <c r="H551" i="4"/>
  <c r="H203" i="4"/>
  <c r="H2950" i="4"/>
  <c r="H2266" i="4"/>
  <c r="H1762" i="4"/>
  <c r="H1318" i="4"/>
  <c r="H898" i="4"/>
  <c r="H550" i="4"/>
  <c r="H310" i="4"/>
  <c r="H166" i="4"/>
  <c r="H22" i="4"/>
  <c r="H3153" i="4"/>
  <c r="H2421" i="4"/>
  <c r="H1857" i="4"/>
  <c r="H1413" i="4"/>
  <c r="H981" i="4"/>
  <c r="H669" i="4"/>
  <c r="H393" i="4"/>
  <c r="H3836" i="4"/>
  <c r="H3104" i="4"/>
  <c r="H2408" i="4"/>
  <c r="H1844" i="4"/>
  <c r="H1472" i="4"/>
  <c r="H1100" i="4"/>
  <c r="H1551" i="4"/>
  <c r="H1023" i="4"/>
  <c r="H3274" i="4"/>
  <c r="H2446" i="4"/>
  <c r="H1882" i="4"/>
  <c r="H1378" i="4"/>
  <c r="H910" i="4"/>
  <c r="H538" i="4"/>
  <c r="H3597" i="4"/>
  <c r="H2805" i="4"/>
  <c r="H3404" i="4"/>
  <c r="H2720" i="4"/>
  <c r="H2144" i="4"/>
  <c r="H3487" i="4"/>
  <c r="H3055" i="4"/>
  <c r="H2539" i="4"/>
  <c r="H2023" i="4"/>
  <c r="H1519" i="4"/>
  <c r="H1123" i="4"/>
  <c r="H763" i="4"/>
  <c r="H547" i="4"/>
  <c r="H391" i="4"/>
  <c r="H247" i="4"/>
  <c r="H103" i="4"/>
  <c r="H3576" i="4"/>
  <c r="H2736" i="4"/>
  <c r="H1800" i="4"/>
  <c r="H1104" i="4"/>
  <c r="H528" i="4"/>
  <c r="H192" i="4"/>
  <c r="H3143" i="4"/>
  <c r="H2231" i="4"/>
  <c r="H3273" i="4"/>
  <c r="H2505" i="4"/>
  <c r="H1929" i="4"/>
  <c r="H1473" i="4"/>
  <c r="H1041" i="4"/>
  <c r="H705" i="4"/>
  <c r="H405" i="4"/>
  <c r="H129" i="4"/>
  <c r="H3716" i="4"/>
  <c r="H3020" i="4"/>
  <c r="H2432" i="4"/>
  <c r="H1868" i="4"/>
  <c r="H1508" i="4"/>
  <c r="H980" i="4"/>
  <c r="H656" i="4"/>
  <c r="H368" i="4"/>
  <c r="H152" i="4"/>
  <c r="H8" i="4"/>
  <c r="H3307" i="4"/>
  <c r="H2515" i="4"/>
  <c r="H1939" i="4"/>
  <c r="H1399" i="4"/>
  <c r="H991" i="4"/>
  <c r="H679" i="4"/>
  <c r="H3558" i="4"/>
  <c r="H3162" i="4"/>
  <c r="H2730" i="4"/>
  <c r="H2382" i="4"/>
  <c r="H1890" i="4"/>
  <c r="H1554" i="4"/>
  <c r="H1278" i="4"/>
  <c r="H1014" i="4"/>
  <c r="H774" i="4"/>
  <c r="H366" i="4"/>
  <c r="H3737" i="4"/>
  <c r="H3413" i="4"/>
  <c r="H3137" i="4"/>
  <c r="H2933" i="4"/>
  <c r="H2777" i="4"/>
  <c r="H2633" i="4"/>
  <c r="H2489" i="4"/>
  <c r="H2345" i="4"/>
  <c r="H2201" i="4"/>
  <c r="H2057" i="4"/>
  <c r="H1913" i="4"/>
  <c r="H1769" i="4"/>
  <c r="H1625" i="4"/>
  <c r="H1481" i="4"/>
  <c r="H1337" i="4"/>
  <c r="H1623" i="4"/>
  <c r="H3434" i="4"/>
  <c r="H2870" i="4"/>
  <c r="H2330" i="4"/>
  <c r="H1958" i="4"/>
  <c r="H1646" i="4"/>
  <c r="H1358" i="4"/>
  <c r="H3817" i="4"/>
  <c r="H3673" i="4"/>
  <c r="H3529" i="4"/>
  <c r="H3385" i="4"/>
  <c r="H3241" i="4"/>
  <c r="H3097" i="4"/>
  <c r="H3288" i="4"/>
  <c r="H2424" i="4"/>
  <c r="H3563" i="4"/>
  <c r="H2699" i="4"/>
  <c r="H1919" i="4"/>
  <c r="H1271" i="4"/>
  <c r="H767" i="4"/>
  <c r="H383" i="4"/>
  <c r="H167" i="4"/>
  <c r="H23" i="4"/>
  <c r="H2844" i="4"/>
  <c r="H2028" i="4"/>
  <c r="H1332" i="4"/>
  <c r="H2987" i="4"/>
  <c r="H2159" i="4"/>
  <c r="H1403" i="4"/>
  <c r="H827" i="4"/>
  <c r="H3706" i="4"/>
  <c r="H2866" i="4"/>
  <c r="H2230" i="4"/>
  <c r="H1534" i="4"/>
  <c r="H2976" i="4"/>
  <c r="H2136" i="4"/>
  <c r="H1356" i="4"/>
  <c r="H744" i="4"/>
  <c r="H360" i="4"/>
  <c r="H108" i="4"/>
  <c r="H3479" i="4"/>
  <c r="H2723" i="4"/>
  <c r="H1907" i="4"/>
  <c r="H1175" i="4"/>
  <c r="H3430" i="4"/>
  <c r="H2842" i="4"/>
  <c r="H2218" i="4"/>
  <c r="H1522" i="4"/>
  <c r="H1090" i="4"/>
  <c r="H3765" i="4"/>
  <c r="H2961" i="4"/>
  <c r="H2373" i="4"/>
  <c r="H1869" i="4"/>
  <c r="H1425" i="4"/>
  <c r="H1005" i="4"/>
  <c r="H3132" i="4"/>
  <c r="H2280" i="4"/>
  <c r="H1524" i="4"/>
  <c r="H924" i="4"/>
  <c r="H3395" i="4"/>
  <c r="H2459" i="4"/>
  <c r="H1631" i="4"/>
  <c r="H995" i="4"/>
  <c r="H515" i="4"/>
  <c r="H3790" i="4"/>
  <c r="H2854" i="4"/>
  <c r="H2194" i="4"/>
  <c r="H1714" i="4"/>
  <c r="H1282" i="4"/>
  <c r="H874" i="4"/>
  <c r="H526" i="4"/>
  <c r="H298" i="4"/>
  <c r="H154" i="4"/>
  <c r="H10" i="4"/>
  <c r="H3093" i="4"/>
  <c r="H2361" i="4"/>
  <c r="H1821" i="4"/>
  <c r="H1365" i="4"/>
  <c r="H945" i="4"/>
  <c r="H645" i="4"/>
  <c r="H369" i="4"/>
  <c r="H3764" i="4"/>
  <c r="H3044" i="4"/>
  <c r="H2336" i="4"/>
  <c r="H1808" i="4"/>
  <c r="H1448" i="4"/>
  <c r="H1064" i="4"/>
  <c r="H1491" i="4"/>
  <c r="H987" i="4"/>
  <c r="H3226" i="4"/>
  <c r="H2398" i="4"/>
  <c r="H1846" i="4"/>
  <c r="H1342" i="4"/>
  <c r="H862" i="4"/>
  <c r="H514" i="4"/>
  <c r="H3537" i="4"/>
  <c r="H2733" i="4"/>
  <c r="H3344" i="4"/>
  <c r="H2672" i="4"/>
  <c r="H2084" i="4"/>
  <c r="H3439" i="4"/>
  <c r="H3031" i="4"/>
  <c r="H2503" i="4"/>
  <c r="H1963" i="4"/>
  <c r="H1483" i="4"/>
  <c r="H1087" i="4"/>
  <c r="H739" i="4"/>
  <c r="H535" i="4"/>
  <c r="H379" i="4"/>
  <c r="H235" i="4"/>
  <c r="H91" i="4"/>
  <c r="H3504" i="4"/>
  <c r="H2688" i="4"/>
  <c r="H1740" i="4"/>
  <c r="H1032" i="4"/>
  <c r="H492" i="4"/>
  <c r="H156" i="4"/>
  <c r="H3083" i="4"/>
  <c r="H2171" i="4"/>
  <c r="H3177" i="4"/>
  <c r="H2457" i="4"/>
  <c r="H1881" i="4"/>
  <c r="H1437" i="4"/>
  <c r="H993" i="4"/>
  <c r="H681" i="4"/>
  <c r="H381" i="4"/>
  <c r="H117" i="4"/>
  <c r="H3644" i="4"/>
  <c r="H2960" i="4"/>
  <c r="H2396" i="4"/>
  <c r="H1832" i="4"/>
  <c r="H1460" i="4"/>
  <c r="H956" i="4"/>
  <c r="H632" i="4"/>
  <c r="H344" i="4"/>
  <c r="H140" i="4"/>
  <c r="H3847" i="4"/>
  <c r="H3259" i="4"/>
  <c r="H2455" i="4"/>
  <c r="H1879" i="4"/>
  <c r="H1363" i="4"/>
  <c r="H955" i="4"/>
  <c r="H643" i="4"/>
  <c r="H3522" i="4"/>
  <c r="H3126" i="4"/>
  <c r="H2694" i="4"/>
  <c r="H2346" i="4"/>
  <c r="H1866" i="4"/>
  <c r="H1518" i="4"/>
  <c r="H1266" i="4"/>
  <c r="H990" i="4"/>
  <c r="H750" i="4"/>
  <c r="H342" i="4"/>
  <c r="H3725" i="4"/>
  <c r="H3389" i="4"/>
  <c r="H3125" i="4"/>
  <c r="H2921" i="4"/>
  <c r="H2765" i="4"/>
  <c r="H2621" i="4"/>
  <c r="H2477" i="4"/>
  <c r="H2333" i="4"/>
  <c r="H2189" i="4"/>
  <c r="H2045" i="4"/>
  <c r="H1901" i="4"/>
  <c r="H1757" i="4"/>
  <c r="H1613" i="4"/>
  <c r="H1515" i="4"/>
  <c r="H3386" i="4"/>
  <c r="H2810" i="4"/>
  <c r="H2306" i="4"/>
  <c r="H1934" i="4"/>
  <c r="H1634" i="4"/>
  <c r="H1334" i="4"/>
  <c r="H3805" i="4"/>
  <c r="H3661" i="4"/>
  <c r="H3517" i="4"/>
  <c r="H3373" i="4"/>
  <c r="H3229" i="4"/>
  <c r="H3085" i="4"/>
  <c r="H3168" i="4"/>
  <c r="H2352" i="4"/>
  <c r="H3527" i="4"/>
  <c r="H2627" i="4"/>
  <c r="H1835" i="4"/>
  <c r="H1211" i="4"/>
  <c r="H743" i="4"/>
  <c r="H347" i="4"/>
  <c r="H155" i="4"/>
  <c r="H11" i="4"/>
  <c r="H2796" i="4"/>
  <c r="H1968" i="4"/>
  <c r="H1248" i="4"/>
  <c r="H2891" i="4"/>
  <c r="H2099" i="4"/>
  <c r="H1343" i="4"/>
  <c r="H791" i="4"/>
  <c r="H3634" i="4"/>
  <c r="H2794" i="4"/>
  <c r="H2182" i="4"/>
  <c r="H3828" i="4"/>
  <c r="H2892" i="4"/>
  <c r="H2064" i="4"/>
  <c r="H1308" i="4"/>
  <c r="H720" i="4"/>
  <c r="H336" i="4"/>
  <c r="H84" i="4"/>
  <c r="H3419" i="4"/>
  <c r="H2651" i="4"/>
  <c r="H1823" i="4"/>
  <c r="H1151" i="4"/>
  <c r="H3346" i="4"/>
  <c r="H2818" i="4"/>
  <c r="H2158" i="4"/>
  <c r="H1474" i="4"/>
  <c r="H1054" i="4"/>
  <c r="H3705" i="4"/>
  <c r="H2901" i="4"/>
  <c r="H2313" i="4"/>
  <c r="H1833" i="4"/>
  <c r="H1389" i="4"/>
  <c r="H957" i="4"/>
  <c r="H3024" i="4"/>
  <c r="H2208" i="4"/>
  <c r="H1452" i="4"/>
  <c r="H900" i="4"/>
  <c r="H3323" i="4"/>
  <c r="H2375" i="4"/>
  <c r="H1559" i="4"/>
  <c r="H959" i="4"/>
  <c r="H491" i="4"/>
  <c r="H3742" i="4"/>
  <c r="H2782" i="4"/>
  <c r="H2134" i="4"/>
  <c r="H1678" i="4"/>
  <c r="H1246" i="4"/>
  <c r="H850" i="4"/>
  <c r="H502" i="4"/>
  <c r="H286" i="4"/>
  <c r="H142" i="4"/>
  <c r="H3813" i="4"/>
  <c r="H3021" i="4"/>
  <c r="H2325" i="4"/>
  <c r="H1785" i="4"/>
  <c r="H1341" i="4"/>
  <c r="H921" i="4"/>
  <c r="H621" i="4"/>
  <c r="H357" i="4"/>
  <c r="H3692" i="4"/>
  <c r="H2972" i="4"/>
  <c r="H2288" i="4"/>
  <c r="H1772" i="4"/>
  <c r="H1400" i="4"/>
  <c r="H1028" i="4"/>
  <c r="H1443" i="4"/>
  <c r="H927" i="4"/>
  <c r="H3142" i="4"/>
  <c r="H2362" i="4"/>
  <c r="H1786" i="4"/>
  <c r="H1306" i="4"/>
  <c r="H826" i="4"/>
  <c r="H490" i="4"/>
  <c r="H3453" i="4"/>
  <c r="H2685" i="4"/>
  <c r="H3284" i="4"/>
  <c r="H2612" i="4"/>
  <c r="H2048" i="4"/>
  <c r="H3379" i="4"/>
  <c r="H3007" i="4"/>
  <c r="H2467" i="4"/>
  <c r="H1915" i="4"/>
  <c r="H1459" i="4"/>
  <c r="H1051" i="4"/>
  <c r="H715" i="4"/>
  <c r="H511" i="4"/>
  <c r="H367" i="4"/>
  <c r="H223" i="4"/>
  <c r="H79" i="4"/>
  <c r="H3420" i="4"/>
  <c r="H2616" i="4"/>
  <c r="H1668" i="4"/>
  <c r="H960" i="4"/>
  <c r="H456" i="4"/>
  <c r="H96" i="4"/>
  <c r="H3011" i="4"/>
  <c r="H2087" i="4"/>
  <c r="H3117" i="4"/>
  <c r="H2409" i="4"/>
  <c r="H1845" i="4"/>
  <c r="H1401" i="4"/>
  <c r="H969" i="4"/>
  <c r="H657" i="4"/>
  <c r="H345" i="4"/>
  <c r="H93" i="4"/>
  <c r="H3572" i="4"/>
  <c r="H2924" i="4"/>
  <c r="H2372" i="4"/>
  <c r="H1796" i="4"/>
  <c r="H1424" i="4"/>
  <c r="H920" i="4"/>
  <c r="H608" i="4"/>
  <c r="H320" i="4"/>
  <c r="H128" i="4"/>
  <c r="H3811" i="4"/>
  <c r="H3199" i="4"/>
  <c r="H2407" i="4"/>
  <c r="H1843" i="4"/>
  <c r="H1327" i="4"/>
  <c r="H931" i="4"/>
  <c r="H607" i="4"/>
  <c r="H3486" i="4"/>
  <c r="H3090" i="4"/>
  <c r="H2658" i="4"/>
  <c r="H2322" i="4"/>
  <c r="H1830" i="4"/>
  <c r="H1494" i="4"/>
  <c r="H1242" i="4"/>
  <c r="H978" i="4"/>
  <c r="H714" i="4"/>
  <c r="H318" i="4"/>
  <c r="H3713" i="4"/>
  <c r="H3365" i="4"/>
  <c r="H3101" i="4"/>
  <c r="H2909" i="4"/>
  <c r="H2753" i="4"/>
  <c r="H2609" i="4"/>
  <c r="H2465" i="4"/>
  <c r="H2321" i="4"/>
  <c r="H2177" i="4"/>
  <c r="H2033" i="4"/>
  <c r="H1889" i="4"/>
  <c r="H1745" i="4"/>
  <c r="H1601" i="4"/>
  <c r="H494" i="4"/>
  <c r="H1431" i="4"/>
  <c r="H3338" i="4"/>
  <c r="H2762" i="4"/>
  <c r="H2282" i="4"/>
  <c r="H1910" i="4"/>
  <c r="H1610" i="4"/>
  <c r="H1310" i="4"/>
  <c r="H3793" i="4"/>
  <c r="H3649" i="4"/>
  <c r="H3505" i="4"/>
  <c r="H3361" i="4"/>
  <c r="H3217" i="4"/>
  <c r="H3073" i="4"/>
  <c r="H3108" i="4"/>
  <c r="H2268" i="4"/>
  <c r="H3443" i="4"/>
  <c r="H2567" i="4"/>
  <c r="H1787" i="4"/>
  <c r="H1163" i="4"/>
  <c r="H707" i="4"/>
  <c r="H323" i="4"/>
  <c r="H143" i="4"/>
  <c r="H3792" i="4"/>
  <c r="H2712" i="4"/>
  <c r="H1896" i="4"/>
  <c r="H1020" i="4"/>
  <c r="H2807" i="4"/>
  <c r="H2015" i="4"/>
  <c r="H1283" i="4"/>
  <c r="H755" i="4"/>
  <c r="H3538" i="4"/>
  <c r="H2722" i="4"/>
  <c r="H2110" i="4"/>
  <c r="H3756" i="4"/>
  <c r="H2856" i="4"/>
  <c r="H1980" i="4"/>
  <c r="H1224" i="4"/>
  <c r="H684" i="4"/>
  <c r="H300" i="4"/>
  <c r="H72" i="4"/>
  <c r="H3347" i="4"/>
  <c r="H2615" i="4"/>
  <c r="H1775" i="4"/>
  <c r="H1127" i="4"/>
  <c r="H3286" i="4"/>
  <c r="H2758" i="4"/>
  <c r="H2122" i="4"/>
  <c r="H1438" i="4"/>
  <c r="H1018" i="4"/>
  <c r="H3621" i="4"/>
  <c r="H2853" i="4"/>
  <c r="H2289" i="4"/>
  <c r="H1797" i="4"/>
  <c r="H1353" i="4"/>
  <c r="H813" i="4"/>
  <c r="H2952" i="4"/>
  <c r="H2160" i="4"/>
  <c r="H1404" i="4"/>
  <c r="H852" i="4"/>
  <c r="H3251" i="4"/>
  <c r="H2339" i="4"/>
  <c r="H1523" i="4"/>
  <c r="H923" i="4"/>
  <c r="H479" i="4"/>
  <c r="H3658" i="4"/>
  <c r="H2710" i="4"/>
  <c r="H2086" i="4"/>
  <c r="H1642" i="4"/>
  <c r="H1222" i="4"/>
  <c r="H802" i="4"/>
  <c r="H478" i="4"/>
  <c r="H274" i="4"/>
  <c r="H130" i="4"/>
  <c r="H3741" i="4"/>
  <c r="H2973" i="4"/>
  <c r="H2277" i="4"/>
  <c r="H1749" i="4"/>
  <c r="H1293" i="4"/>
  <c r="H885" i="4"/>
  <c r="H597" i="4"/>
  <c r="H333" i="4"/>
  <c r="H3632" i="4"/>
  <c r="H2900" i="4"/>
  <c r="H2228" i="4"/>
  <c r="H1724" i="4"/>
  <c r="H1376" i="4"/>
  <c r="H992" i="4"/>
  <c r="H1383" i="4"/>
  <c r="H759" i="4"/>
  <c r="H3058" i="4"/>
  <c r="H2302" i="4"/>
  <c r="H1738" i="4"/>
  <c r="H1270" i="4"/>
  <c r="H790" i="4"/>
  <c r="H466" i="4"/>
  <c r="H3393" i="4"/>
  <c r="H2601" i="4"/>
  <c r="H3236" i="4"/>
  <c r="H2576" i="4"/>
  <c r="H1988" i="4"/>
  <c r="H3355" i="4"/>
  <c r="H2983" i="4"/>
  <c r="H2419" i="4"/>
  <c r="H1855" i="4"/>
  <c r="H1447" i="4"/>
  <c r="H1015" i="4"/>
  <c r="H691" i="4"/>
  <c r="H499" i="4"/>
  <c r="H355" i="4"/>
  <c r="H211" i="4"/>
  <c r="H67" i="4"/>
  <c r="H3348" i="4"/>
  <c r="H2544" i="4"/>
  <c r="H1608" i="4"/>
  <c r="H912" i="4"/>
  <c r="H408" i="4"/>
  <c r="H3815" i="4"/>
  <c r="H2903" i="4"/>
  <c r="H1979" i="4"/>
  <c r="H3045" i="4"/>
  <c r="H2349" i="4"/>
  <c r="H1809" i="4"/>
  <c r="H1377" i="4"/>
  <c r="H933" i="4"/>
  <c r="H633" i="4"/>
  <c r="H321" i="4"/>
  <c r="H81" i="4"/>
  <c r="H3524" i="4"/>
  <c r="H2864" i="4"/>
  <c r="H2300" i="4"/>
  <c r="H1760" i="4"/>
  <c r="H1388" i="4"/>
  <c r="H896" i="4"/>
  <c r="H584" i="4"/>
  <c r="H296" i="4"/>
  <c r="H116" i="4"/>
  <c r="H3751" i="4"/>
  <c r="H2935" i="4"/>
  <c r="H2347" i="4"/>
  <c r="H1795" i="4"/>
  <c r="H1291" i="4"/>
  <c r="H907" i="4"/>
  <c r="H523" i="4"/>
  <c r="H3462" i="4"/>
  <c r="H3042" i="4"/>
  <c r="H2634" i="4"/>
  <c r="H2286" i="4"/>
  <c r="H1806" i="4"/>
  <c r="H1470" i="4"/>
  <c r="H1230" i="4"/>
  <c r="H966" i="4"/>
  <c r="H702" i="4"/>
  <c r="H282" i="4"/>
  <c r="H3677" i="4"/>
  <c r="H3341" i="4"/>
  <c r="H3077" i="4"/>
  <c r="H2897" i="4"/>
  <c r="H2741" i="4"/>
  <c r="H2597" i="4"/>
  <c r="H2453" i="4"/>
  <c r="H2309" i="4"/>
  <c r="H2165" i="4"/>
  <c r="H2021" i="4"/>
  <c r="H1877" i="4"/>
  <c r="H1733" i="4"/>
  <c r="H1589" i="4"/>
  <c r="H350" i="4"/>
  <c r="H1143" i="4"/>
  <c r="H3290" i="4"/>
  <c r="H2714" i="4"/>
  <c r="H2234" i="4"/>
  <c r="H1886" i="4"/>
  <c r="H1586" i="4"/>
  <c r="H1286" i="4"/>
  <c r="H3781" i="4"/>
  <c r="H3637" i="4"/>
  <c r="H3493" i="4"/>
  <c r="H3349" i="4"/>
  <c r="H3205" i="4"/>
  <c r="H3061" i="4"/>
  <c r="H3084" i="4"/>
  <c r="H2196" i="4"/>
  <c r="H3383" i="4"/>
  <c r="H2519" i="4"/>
  <c r="H1727" i="4"/>
  <c r="H1103" i="4"/>
  <c r="H671" i="4"/>
  <c r="H299" i="4"/>
  <c r="H131" i="4"/>
  <c r="H3720" i="4"/>
  <c r="H2676" i="4"/>
  <c r="H1860" i="4"/>
  <c r="H3791" i="4"/>
  <c r="H2735" i="4"/>
  <c r="H1967" i="4"/>
  <c r="H1247" i="4"/>
  <c r="H719" i="4"/>
  <c r="H3478" i="4"/>
  <c r="H2674" i="4"/>
  <c r="H2062" i="4"/>
  <c r="H3684" i="4"/>
  <c r="H2760" i="4"/>
  <c r="H1920" i="4"/>
  <c r="H1176" i="4"/>
  <c r="H660" i="4"/>
  <c r="H276" i="4"/>
  <c r="H60" i="4"/>
  <c r="H3275" i="4"/>
  <c r="H2555" i="4"/>
  <c r="H1703" i="4"/>
  <c r="H1067" i="4"/>
  <c r="H3202" i="4"/>
  <c r="H2686" i="4"/>
  <c r="H2074" i="4"/>
  <c r="H1402" i="4"/>
  <c r="H982" i="4"/>
  <c r="H3549" i="4"/>
  <c r="H2781" i="4"/>
  <c r="H2229" i="4"/>
  <c r="H1761" i="4"/>
  <c r="H1317" i="4"/>
  <c r="H3804" i="4"/>
  <c r="H2868" i="4"/>
  <c r="H2124" i="4"/>
  <c r="H1344" i="4"/>
  <c r="H804" i="4"/>
  <c r="H3191" i="4"/>
  <c r="H2255" i="4"/>
  <c r="H1463" i="4"/>
  <c r="H875" i="4"/>
  <c r="H455" i="4"/>
  <c r="H3610" i="4"/>
  <c r="H2662" i="4"/>
  <c r="H2038" i="4"/>
  <c r="H1606" i="4"/>
  <c r="H1186" i="4"/>
  <c r="H766" i="4"/>
  <c r="H454" i="4"/>
  <c r="H262" i="4"/>
  <c r="H118" i="4"/>
  <c r="H3681" i="4"/>
  <c r="H2913" i="4"/>
  <c r="H2241" i="4"/>
  <c r="H1713" i="4"/>
  <c r="H1269" i="4"/>
  <c r="H861" i="4"/>
  <c r="H573" i="4"/>
  <c r="H309" i="4"/>
  <c r="H3596" i="4"/>
  <c r="H2852" i="4"/>
  <c r="H2192" i="4"/>
  <c r="H1700" i="4"/>
  <c r="H1316" i="4"/>
  <c r="H944" i="4"/>
  <c r="H1335" i="4"/>
  <c r="H3826" i="4"/>
  <c r="H2986" i="4"/>
  <c r="H2242" i="4"/>
  <c r="H1702" i="4"/>
  <c r="H1210" i="4"/>
  <c r="H754" i="4"/>
  <c r="H442" i="4"/>
  <c r="H3345" i="4"/>
  <c r="H2253" i="4"/>
  <c r="H3164" i="4"/>
  <c r="H2528" i="4"/>
  <c r="H1736" i="4"/>
  <c r="H3283" i="4"/>
  <c r="H2959" i="4"/>
  <c r="H2383" i="4"/>
  <c r="H1807" i="4"/>
  <c r="H1423" i="4"/>
  <c r="H979" i="4"/>
  <c r="H667" i="4"/>
  <c r="H487" i="4"/>
  <c r="H343" i="4"/>
  <c r="H199" i="4"/>
  <c r="H55" i="4"/>
  <c r="H3300" i="4"/>
  <c r="H2472" i="4"/>
  <c r="H1536" i="4"/>
  <c r="H864" i="4"/>
  <c r="H384" i="4"/>
  <c r="H3743" i="4"/>
  <c r="H2831" i="4"/>
  <c r="H1895" i="4"/>
  <c r="H2997" i="4"/>
  <c r="H2301" i="4"/>
  <c r="H1773" i="4"/>
  <c r="H1329" i="4"/>
  <c r="H909" i="4"/>
  <c r="H609" i="4"/>
  <c r="H297" i="4"/>
  <c r="H69" i="4"/>
  <c r="H3488" i="4"/>
  <c r="H2816" i="4"/>
  <c r="H2264" i="4"/>
  <c r="H1712" i="4"/>
  <c r="H1352" i="4"/>
  <c r="H860" i="4"/>
  <c r="H560" i="4"/>
  <c r="H272" i="4"/>
  <c r="H104" i="4"/>
  <c r="H3691" i="4"/>
  <c r="H2887" i="4"/>
  <c r="H2311" i="4"/>
  <c r="H1759" i="4"/>
  <c r="H1255" i="4"/>
  <c r="H883" i="4"/>
  <c r="H3846" i="4"/>
  <c r="H3426" i="4"/>
  <c r="H3018" i="4"/>
  <c r="H2598" i="4"/>
  <c r="H2250" i="4"/>
  <c r="H1782" i="4"/>
  <c r="H1446" i="4"/>
  <c r="H1206" i="4"/>
  <c r="H954" i="4"/>
  <c r="H678" i="4"/>
  <c r="H258" i="4"/>
  <c r="H3617" i="4"/>
  <c r="H3317" i="4"/>
  <c r="H3053" i="4"/>
  <c r="H2885" i="4"/>
  <c r="H2729" i="4"/>
  <c r="H2585" i="4"/>
  <c r="H2441" i="4"/>
  <c r="H2297" i="4"/>
  <c r="H2153" i="4"/>
  <c r="H2009" i="4"/>
  <c r="H1865" i="4"/>
  <c r="H1721" i="4"/>
  <c r="H1577" i="4"/>
  <c r="H206" i="4"/>
  <c r="H3806" i="4"/>
  <c r="H3242" i="4"/>
  <c r="H2678" i="4"/>
  <c r="H2210" i="4"/>
  <c r="H1838" i="4"/>
  <c r="H1550" i="4"/>
  <c r="H1262" i="4"/>
  <c r="H3769" i="4"/>
  <c r="H3625" i="4"/>
  <c r="H3481" i="4"/>
  <c r="H3337" i="4"/>
  <c r="H3193" i="4"/>
  <c r="H3852" i="4"/>
  <c r="H3048" i="4"/>
  <c r="H2112" i="4"/>
  <c r="H3287" i="4"/>
  <c r="H2435" i="4"/>
  <c r="H1691" i="4"/>
  <c r="H1055" i="4"/>
  <c r="H635" i="4"/>
  <c r="H275" i="4"/>
  <c r="H119" i="4"/>
  <c r="H3540" i="4"/>
  <c r="H2592" i="4"/>
  <c r="H1848" i="4"/>
  <c r="H3731" i="4"/>
  <c r="H2663" i="4"/>
  <c r="H1883" i="4"/>
  <c r="H1187" i="4"/>
  <c r="H683" i="4"/>
  <c r="H3406" i="4"/>
  <c r="H2626" i="4"/>
  <c r="H2014" i="4"/>
  <c r="H3624" i="4"/>
  <c r="H2700" i="4"/>
  <c r="H1836" i="4"/>
  <c r="H1140" i="4"/>
  <c r="H636" i="4"/>
  <c r="H252" i="4"/>
  <c r="H48" i="4"/>
  <c r="H3215" i="4"/>
  <c r="H2495" i="4"/>
  <c r="H1655" i="4"/>
  <c r="H1007" i="4"/>
  <c r="H3166" i="4"/>
  <c r="H2614" i="4"/>
  <c r="H1822" i="4"/>
  <c r="H1354" i="4"/>
  <c r="H946" i="4"/>
  <c r="H3477" i="4"/>
  <c r="H2745" i="4"/>
  <c r="H2193" i="4"/>
  <c r="H1725" i="4"/>
  <c r="H1281" i="4"/>
  <c r="H3744" i="4"/>
  <c r="H2784" i="4"/>
  <c r="H2040" i="4"/>
  <c r="H1296" i="4"/>
  <c r="H768" i="4"/>
  <c r="H3131" i="4"/>
  <c r="H2183" i="4"/>
  <c r="H1415" i="4"/>
  <c r="H839" i="4"/>
  <c r="H419" i="4"/>
  <c r="H3526" i="4"/>
  <c r="H2602" i="4"/>
  <c r="H2026" i="4"/>
  <c r="H1558" i="4"/>
  <c r="H1150" i="4"/>
  <c r="H730" i="4"/>
  <c r="H430" i="4"/>
  <c r="H250" i="4"/>
  <c r="H106" i="4"/>
  <c r="H3609" i="4"/>
  <c r="H2841" i="4"/>
  <c r="H2181" i="4"/>
  <c r="H1677" i="4"/>
  <c r="H1233" i="4"/>
  <c r="H837" i="4"/>
  <c r="H549" i="4"/>
  <c r="H285" i="4"/>
  <c r="H3512" i="4"/>
  <c r="H2768" i="4"/>
  <c r="H2132" i="4"/>
  <c r="H1676" i="4"/>
  <c r="H1280" i="4"/>
  <c r="H788" i="4"/>
  <c r="H1299" i="4"/>
  <c r="H3754" i="4"/>
  <c r="H2902" i="4"/>
  <c r="H2206" i="4"/>
  <c r="H1666" i="4"/>
  <c r="H1174" i="4"/>
  <c r="H718" i="4"/>
  <c r="H406" i="4"/>
  <c r="H3261" i="4"/>
  <c r="H3824" i="4"/>
  <c r="H3128" i="4"/>
  <c r="H2492" i="4"/>
  <c r="H3799" i="4"/>
  <c r="H3247" i="4"/>
  <c r="H2899" i="4"/>
  <c r="H2323" i="4"/>
  <c r="H1771" i="4"/>
  <c r="H1387" i="4"/>
  <c r="H943" i="4"/>
  <c r="H655" i="4"/>
  <c r="H475" i="4"/>
  <c r="H331" i="4"/>
  <c r="H187" i="4"/>
  <c r="H43" i="4"/>
  <c r="H3276" i="4"/>
  <c r="H2388" i="4"/>
  <c r="H1488" i="4"/>
  <c r="H816" i="4"/>
  <c r="H372" i="4"/>
  <c r="H3671" i="4"/>
  <c r="H2759" i="4"/>
  <c r="H1619" i="4"/>
  <c r="H2925" i="4"/>
  <c r="H2265" i="4"/>
  <c r="H1737" i="4"/>
  <c r="H1305" i="4"/>
  <c r="H897" i="4"/>
  <c r="H585" i="4"/>
  <c r="H273" i="4"/>
  <c r="H57" i="4"/>
  <c r="H3416" i="4"/>
  <c r="H2744" i="4"/>
  <c r="H2204" i="4"/>
  <c r="H1688" i="4"/>
  <c r="H1340" i="4"/>
  <c r="H836" i="4"/>
  <c r="H536" i="4"/>
  <c r="H248" i="4"/>
  <c r="H92" i="4"/>
  <c r="H3643" i="4"/>
  <c r="H2839" i="4"/>
  <c r="H2251" i="4"/>
  <c r="H1723" i="4"/>
  <c r="H1219" i="4"/>
  <c r="H859" i="4"/>
  <c r="H3810" i="4"/>
  <c r="H3390" i="4"/>
  <c r="H2994" i="4"/>
  <c r="H2562" i="4"/>
  <c r="H2214" i="4"/>
  <c r="H1758" i="4"/>
  <c r="H1422" i="4"/>
  <c r="H1182" i="4"/>
  <c r="H942" i="4"/>
  <c r="H654" i="4"/>
  <c r="H234" i="4"/>
  <c r="H3593" i="4"/>
  <c r="H3293" i="4"/>
  <c r="H3029" i="4"/>
  <c r="H2873" i="4"/>
  <c r="H2717" i="4"/>
  <c r="H2573" i="4"/>
  <c r="H2429" i="4"/>
  <c r="H2285" i="4"/>
  <c r="H2141" i="4"/>
  <c r="H1997" i="4"/>
  <c r="H1853" i="4"/>
  <c r="H1709" i="4"/>
  <c r="H1565" i="4"/>
  <c r="H182" i="4"/>
  <c r="H3770" i="4"/>
  <c r="H3194" i="4"/>
  <c r="H2618" i="4"/>
  <c r="H2174" i="4"/>
  <c r="H1814" i="4"/>
  <c r="H1538" i="4"/>
  <c r="H1238" i="4"/>
  <c r="H3757" i="4"/>
  <c r="H3613" i="4"/>
  <c r="H3469" i="4"/>
  <c r="H3325" i="4"/>
  <c r="H3181" i="4"/>
  <c r="H3768" i="4"/>
  <c r="H2964" i="4"/>
  <c r="H2052" i="4"/>
  <c r="H3239" i="4"/>
  <c r="H2363" i="4"/>
  <c r="H1607" i="4"/>
  <c r="H1031" i="4"/>
  <c r="H599" i="4"/>
  <c r="H263" i="4"/>
  <c r="H107" i="4"/>
  <c r="H3468" i="4"/>
  <c r="H2520" i="4"/>
  <c r="H1752" i="4"/>
  <c r="H3659" i="4"/>
  <c r="H2591" i="4"/>
  <c r="H1847" i="4"/>
  <c r="H1115" i="4"/>
  <c r="H647" i="4"/>
  <c r="H3322" i="4"/>
  <c r="H2554" i="4"/>
  <c r="H1978" i="4"/>
  <c r="H3564" i="4"/>
  <c r="H2628" i="4"/>
  <c r="H1788" i="4"/>
  <c r="H1092" i="4"/>
  <c r="H612" i="4"/>
  <c r="H228" i="4"/>
  <c r="H36" i="4"/>
  <c r="H3179" i="4"/>
  <c r="H2399" i="4"/>
  <c r="H1571" i="4"/>
  <c r="H815" i="4"/>
  <c r="H3094" i="4"/>
  <c r="H2566" i="4"/>
  <c r="H1774" i="4"/>
  <c r="H1330" i="4"/>
  <c r="H922" i="4"/>
  <c r="H3417" i="4"/>
  <c r="H2661" i="4"/>
  <c r="H2157" i="4"/>
  <c r="H1689" i="4"/>
  <c r="H1245" i="4"/>
  <c r="H3672" i="4"/>
  <c r="H2724" i="4"/>
  <c r="H1992" i="4"/>
  <c r="H1236" i="4"/>
  <c r="H588" i="4"/>
  <c r="H3059" i="4"/>
  <c r="H2111" i="4"/>
  <c r="H1355" i="4"/>
  <c r="H779" i="4"/>
  <c r="H395" i="4"/>
  <c r="H3442" i="4"/>
  <c r="H2542" i="4"/>
  <c r="H1990" i="4"/>
  <c r="H1510" i="4"/>
  <c r="H1102" i="4"/>
  <c r="H706" i="4"/>
  <c r="H418" i="4"/>
  <c r="H238" i="4"/>
  <c r="H94" i="4"/>
  <c r="H3525" i="4"/>
  <c r="H2793" i="4"/>
  <c r="H2133" i="4"/>
  <c r="H1617" i="4"/>
  <c r="H1197" i="4"/>
  <c r="H801" i="4"/>
  <c r="H525" i="4"/>
  <c r="H261" i="4"/>
  <c r="H3476" i="4"/>
  <c r="H2732" i="4"/>
  <c r="H2096" i="4"/>
  <c r="H1652" i="4"/>
  <c r="H1244" i="4"/>
  <c r="H1863" i="4"/>
  <c r="H1263" i="4"/>
  <c r="H3670" i="4"/>
  <c r="H2806" i="4"/>
  <c r="H2146" i="4"/>
  <c r="H1630" i="4"/>
  <c r="H1138" i="4"/>
  <c r="H694" i="4"/>
  <c r="H382" i="4"/>
  <c r="H3225" i="4"/>
  <c r="H3788" i="4"/>
  <c r="H3056" i="4"/>
  <c r="H2444" i="4"/>
  <c r="H3763" i="4"/>
  <c r="H3211" i="4"/>
  <c r="H2851" i="4"/>
  <c r="H2287" i="4"/>
  <c r="H1735" i="4"/>
  <c r="H1351" i="4"/>
  <c r="H919" i="4"/>
  <c r="H631" i="4"/>
  <c r="H463" i="4"/>
  <c r="H319" i="4"/>
  <c r="H175" i="4"/>
  <c r="H31" i="4"/>
  <c r="H3216" i="4"/>
  <c r="H2316" i="4"/>
  <c r="H1428" i="4"/>
  <c r="H780" i="4"/>
  <c r="H348" i="4"/>
  <c r="H3587" i="4"/>
  <c r="H2687" i="4"/>
  <c r="H3825" i="4"/>
  <c r="H2877" i="4"/>
  <c r="H2217" i="4"/>
  <c r="H1701" i="4"/>
  <c r="H1257" i="4"/>
  <c r="H873" i="4"/>
  <c r="H561" i="4"/>
  <c r="H249" i="4"/>
  <c r="H45" i="4"/>
  <c r="H3368" i="4"/>
  <c r="H2708" i="4"/>
  <c r="H2156" i="4"/>
  <c r="H1664" i="4"/>
  <c r="H1292" i="4"/>
  <c r="H812" i="4"/>
  <c r="H512" i="4"/>
  <c r="H236" i="4"/>
  <c r="H80" i="4"/>
  <c r="H3595" i="4"/>
  <c r="H2779" i="4"/>
  <c r="H2203" i="4"/>
  <c r="H1687" i="4"/>
  <c r="H1183" i="4"/>
  <c r="H835" i="4"/>
  <c r="H3774" i="4"/>
  <c r="H3354" i="4"/>
  <c r="H2958" i="4"/>
  <c r="H2538" i="4"/>
  <c r="H2178" i="4"/>
  <c r="H1722" i="4"/>
  <c r="H1398" i="4"/>
  <c r="H1158" i="4"/>
  <c r="H918" i="4"/>
  <c r="H630" i="4"/>
  <c r="H174" i="4"/>
  <c r="H3569" i="4"/>
  <c r="H3269" i="4"/>
  <c r="H3017" i="4"/>
  <c r="H2849" i="4"/>
  <c r="H2705" i="4"/>
  <c r="H2561" i="4"/>
  <c r="H2417" i="4"/>
  <c r="H2273" i="4"/>
  <c r="H2129" i="4"/>
  <c r="H1985" i="4"/>
  <c r="H1841" i="4"/>
  <c r="H1697" i="4"/>
  <c r="H1553" i="4"/>
  <c r="H134" i="4"/>
  <c r="H3710" i="4"/>
  <c r="H3158" i="4"/>
  <c r="H2582" i="4"/>
  <c r="H2126" i="4"/>
  <c r="H1790" i="4"/>
  <c r="H1514" i="4"/>
  <c r="H1214" i="4"/>
  <c r="H3745" i="4"/>
  <c r="H3601" i="4"/>
  <c r="H3457" i="4"/>
  <c r="H3313" i="4"/>
  <c r="H3169" i="4"/>
  <c r="H3696" i="4"/>
  <c r="H2904" i="4"/>
  <c r="H1956" i="4"/>
  <c r="H3167" i="4"/>
  <c r="H2279" i="4"/>
  <c r="H1547" i="4"/>
  <c r="H971" i="4"/>
  <c r="H563" i="4"/>
  <c r="H251" i="4"/>
  <c r="H95" i="4"/>
  <c r="H3396" i="4"/>
  <c r="H2436" i="4"/>
  <c r="H1692" i="4"/>
  <c r="H3611" i="4"/>
  <c r="H2531" i="4"/>
  <c r="H1763" i="4"/>
  <c r="H1079" i="4"/>
  <c r="H611" i="4"/>
  <c r="H3262" i="4"/>
  <c r="H2518" i="4"/>
  <c r="H1942" i="4"/>
  <c r="H3492" i="4"/>
  <c r="H2556" i="4"/>
  <c r="H1716" i="4"/>
  <c r="H1056" i="4"/>
  <c r="H552" i="4"/>
  <c r="H204" i="4"/>
  <c r="H24" i="4"/>
  <c r="H3107" i="4"/>
  <c r="H2327" i="4"/>
  <c r="H1499" i="4"/>
  <c r="H3850" i="4"/>
  <c r="H3046" i="4"/>
  <c r="H2482" i="4"/>
  <c r="H1726" i="4"/>
  <c r="H1294" i="4"/>
  <c r="H886" i="4"/>
  <c r="H3369" i="4"/>
  <c r="H2613" i="4"/>
  <c r="H2109" i="4"/>
  <c r="H1641" i="4"/>
  <c r="H1209" i="4"/>
  <c r="H3612" i="4"/>
  <c r="H2640" i="4"/>
  <c r="H1908" i="4"/>
  <c r="H1200" i="4"/>
  <c r="H3827" i="4"/>
  <c r="H2999" i="4"/>
  <c r="H2003" i="4"/>
  <c r="H1319" i="4"/>
  <c r="H731" i="4"/>
  <c r="H371" i="4"/>
  <c r="H3370" i="4"/>
  <c r="H2494" i="4"/>
  <c r="H1954" i="4"/>
  <c r="H1498" i="4"/>
  <c r="H1066" i="4"/>
  <c r="H682" i="4"/>
  <c r="H394" i="4"/>
  <c r="H226" i="4"/>
  <c r="H82" i="4"/>
  <c r="H3465" i="4"/>
  <c r="H2709" i="4"/>
  <c r="H2085" i="4"/>
  <c r="H1593" i="4"/>
  <c r="H1161" i="4"/>
  <c r="H789" i="4"/>
  <c r="H501" i="4"/>
  <c r="H237" i="4"/>
  <c r="H3440" i="4"/>
  <c r="H2660" i="4"/>
  <c r="H2036" i="4"/>
  <c r="H1628" i="4"/>
  <c r="H1208" i="4"/>
  <c r="H1815" i="4"/>
  <c r="H1227" i="4"/>
  <c r="H3586" i="4"/>
  <c r="H2746" i="4"/>
  <c r="H2098" i="4"/>
  <c r="H1582" i="4"/>
  <c r="H1114" i="4"/>
  <c r="H670" i="4"/>
  <c r="H358" i="4"/>
  <c r="H3129" i="4"/>
  <c r="H3704" i="4"/>
  <c r="H3008" i="4"/>
  <c r="H2384" i="4"/>
  <c r="H3703" i="4"/>
  <c r="H3163" i="4"/>
  <c r="H2791" i="4"/>
  <c r="H2239" i="4"/>
  <c r="H1699" i="4"/>
  <c r="H1315" i="4"/>
  <c r="H895" i="4"/>
  <c r="H619" i="4"/>
  <c r="H451" i="4"/>
  <c r="H307" i="4"/>
  <c r="H163" i="4"/>
  <c r="H19" i="4"/>
  <c r="H3096" i="4"/>
  <c r="H2244" i="4"/>
  <c r="H1380" i="4"/>
  <c r="H732" i="4"/>
  <c r="H312" i="4"/>
  <c r="H3551" i="4"/>
  <c r="H2603" i="4"/>
  <c r="H3753" i="4"/>
  <c r="H2817" i="4"/>
  <c r="H2169" i="4"/>
  <c r="H1653" i="4"/>
  <c r="H1221" i="4"/>
  <c r="H849" i="4"/>
  <c r="H537" i="4"/>
  <c r="H225" i="4"/>
  <c r="H33" i="4"/>
  <c r="H3332" i="4"/>
  <c r="H2636" i="4"/>
  <c r="H2108" i="4"/>
  <c r="H1640" i="4"/>
  <c r="H1256" i="4"/>
  <c r="H776" i="4"/>
  <c r="H488" i="4"/>
  <c r="H224" i="4"/>
  <c r="H68" i="4"/>
  <c r="H3547" i="4"/>
  <c r="H2731" i="4"/>
  <c r="H2143" i="4"/>
  <c r="H1651" i="4"/>
  <c r="H1147" i="4"/>
  <c r="H799" i="4"/>
  <c r="H3738" i="4"/>
  <c r="H3318" i="4"/>
  <c r="H2922" i="4"/>
  <c r="H2502" i="4"/>
  <c r="H2142" i="4"/>
  <c r="H1674" i="4"/>
  <c r="H1374" i="4"/>
  <c r="H1134" i="4"/>
  <c r="H894" i="4"/>
  <c r="H606" i="4"/>
  <c r="H3833" i="4"/>
  <c r="H3557" i="4"/>
  <c r="H3257" i="4"/>
  <c r="H2993" i="4"/>
  <c r="H2837" i="4"/>
  <c r="H2693" i="4"/>
  <c r="H2549" i="4"/>
  <c r="H2405" i="4"/>
  <c r="H2261" i="4"/>
  <c r="H2117" i="4"/>
  <c r="H1973" i="4"/>
  <c r="H1829" i="4"/>
  <c r="H1685" i="4"/>
  <c r="H1541" i="4"/>
  <c r="H1409" i="4"/>
  <c r="H1193" i="4"/>
  <c r="H3438" i="4"/>
  <c r="H3006" i="4"/>
  <c r="H2610" i="4"/>
  <c r="H2154" i="4"/>
  <c r="H1854" i="4"/>
  <c r="H1602" i="4"/>
  <c r="H1302" i="4"/>
  <c r="H930" i="4"/>
  <c r="H642" i="4"/>
  <c r="H462" i="4"/>
  <c r="H210" i="4"/>
  <c r="H54" i="4"/>
  <c r="H3653" i="4"/>
  <c r="H3401" i="4"/>
  <c r="H3089" i="4"/>
  <c r="H3760" i="4"/>
  <c r="H3025" i="4"/>
  <c r="H2881" i="4"/>
  <c r="H2737" i="4"/>
  <c r="H2593" i="4"/>
  <c r="H2449" i="4"/>
  <c r="H2305" i="4"/>
  <c r="H2161" i="4"/>
  <c r="H2017" i="4"/>
  <c r="H1873" i="4"/>
  <c r="H1729" i="4"/>
  <c r="H1585" i="4"/>
  <c r="H1441" i="4"/>
  <c r="H1297" i="4"/>
  <c r="H1153" i="4"/>
  <c r="H1009" i="4"/>
  <c r="H865" i="4"/>
  <c r="H721" i="4"/>
  <c r="H577" i="4"/>
  <c r="H433" i="4"/>
  <c r="H289" i="4"/>
  <c r="H145" i="4"/>
  <c r="H3834" i="4"/>
  <c r="H3378" i="4"/>
  <c r="H2898" i="4"/>
  <c r="H2466" i="4"/>
  <c r="H2010" i="4"/>
  <c r="H1049" i="4"/>
  <c r="H905" i="4"/>
  <c r="H761" i="4"/>
  <c r="H617" i="4"/>
  <c r="H473" i="4"/>
  <c r="H329" i="4"/>
  <c r="H185" i="4"/>
  <c r="H41" i="4"/>
  <c r="H2740" i="4"/>
  <c r="H2596" i="4"/>
  <c r="H2452" i="4"/>
  <c r="H2308" i="4"/>
  <c r="H2164" i="4"/>
  <c r="H2020" i="4"/>
  <c r="H1876" i="4"/>
  <c r="H1732" i="4"/>
  <c r="H1588" i="4"/>
  <c r="H1444" i="4"/>
  <c r="H1300" i="4"/>
  <c r="H1156" i="4"/>
  <c r="H1012" i="4"/>
  <c r="H868" i="4"/>
  <c r="H724" i="4"/>
  <c r="H580" i="4"/>
  <c r="H436" i="4"/>
  <c r="H292" i="4"/>
  <c r="H148" i="4"/>
  <c r="H4" i="4"/>
  <c r="H424" i="4"/>
  <c r="H136" i="4"/>
  <c r="H112" i="4"/>
  <c r="H64" i="4"/>
  <c r="H1397" i="4"/>
  <c r="H1181" i="4"/>
  <c r="H3402" i="4"/>
  <c r="H2970" i="4"/>
  <c r="H2574" i="4"/>
  <c r="H2118" i="4"/>
  <c r="H1842" i="4"/>
  <c r="H1566" i="4"/>
  <c r="H1254" i="4"/>
  <c r="H906" i="4"/>
  <c r="H618" i="4"/>
  <c r="H450" i="4"/>
  <c r="H198" i="4"/>
  <c r="H42" i="4"/>
  <c r="H3641" i="4"/>
  <c r="H3377" i="4"/>
  <c r="H3065" i="4"/>
  <c r="H3748" i="4"/>
  <c r="H3013" i="4"/>
  <c r="H2869" i="4"/>
  <c r="H2725" i="4"/>
  <c r="H2581" i="4"/>
  <c r="H2437" i="4"/>
  <c r="H2293" i="4"/>
  <c r="H2149" i="4"/>
  <c r="H2005" i="4"/>
  <c r="H1861" i="4"/>
  <c r="H1717" i="4"/>
  <c r="H1573" i="4"/>
  <c r="H1429" i="4"/>
  <c r="H1285" i="4"/>
  <c r="H1141" i="4"/>
  <c r="H997" i="4"/>
  <c r="H853" i="4"/>
  <c r="H709" i="4"/>
  <c r="H565" i="4"/>
  <c r="H421" i="4"/>
  <c r="H277" i="4"/>
  <c r="H133" i="4"/>
  <c r="H3798" i="4"/>
  <c r="H3342" i="4"/>
  <c r="H2862" i="4"/>
  <c r="H2418" i="4"/>
  <c r="H1818" i="4"/>
  <c r="H1037" i="4"/>
  <c r="H893" i="4"/>
  <c r="H749" i="4"/>
  <c r="H605" i="4"/>
  <c r="H461" i="4"/>
  <c r="H317" i="4"/>
  <c r="H173" i="4"/>
  <c r="H29" i="4"/>
  <c r="H2728" i="4"/>
  <c r="H2584" i="4"/>
  <c r="H2440" i="4"/>
  <c r="H2296" i="4"/>
  <c r="H2152" i="4"/>
  <c r="H2008" i="4"/>
  <c r="H1864" i="4"/>
  <c r="H1720" i="4"/>
  <c r="H1576" i="4"/>
  <c r="H1432" i="4"/>
  <c r="H1288" i="4"/>
  <c r="H1144" i="4"/>
  <c r="H1000" i="4"/>
  <c r="H856" i="4"/>
  <c r="H712" i="4"/>
  <c r="H568" i="4"/>
  <c r="H280" i="4"/>
  <c r="H268" i="4"/>
  <c r="H100" i="4"/>
  <c r="H196" i="4"/>
  <c r="H1325" i="4"/>
  <c r="H3822" i="4"/>
  <c r="H3366" i="4"/>
  <c r="H2946" i="4"/>
  <c r="H2526" i="4"/>
  <c r="H2082" i="4"/>
  <c r="H1794" i="4"/>
  <c r="H1542" i="4"/>
  <c r="H1218" i="4"/>
  <c r="H882" i="4"/>
  <c r="H594" i="4"/>
  <c r="H426" i="4"/>
  <c r="H186" i="4"/>
  <c r="H30" i="4"/>
  <c r="H3629" i="4"/>
  <c r="H3353" i="4"/>
  <c r="H3041" i="4"/>
  <c r="H3736" i="4"/>
  <c r="H3001" i="4"/>
  <c r="H2857" i="4"/>
  <c r="H2713" i="4"/>
  <c r="H2569" i="4"/>
  <c r="H2425" i="4"/>
  <c r="H2281" i="4"/>
  <c r="H2137" i="4"/>
  <c r="H1993" i="4"/>
  <c r="H1849" i="4"/>
  <c r="H1705" i="4"/>
  <c r="H1561" i="4"/>
  <c r="H1417" i="4"/>
  <c r="H1273" i="4"/>
  <c r="H1129" i="4"/>
  <c r="H985" i="4"/>
  <c r="H841" i="4"/>
  <c r="H697" i="4"/>
  <c r="H553" i="4"/>
  <c r="H409" i="4"/>
  <c r="H265" i="4"/>
  <c r="H121" i="4"/>
  <c r="H3762" i="4"/>
  <c r="H3306" i="4"/>
  <c r="H2826" i="4"/>
  <c r="H2310" i="4"/>
  <c r="H1169" i="4"/>
  <c r="H1025" i="4"/>
  <c r="H881" i="4"/>
  <c r="H737" i="4"/>
  <c r="H593" i="4"/>
  <c r="H449" i="4"/>
  <c r="H305" i="4"/>
  <c r="H161" i="4"/>
  <c r="H17" i="4"/>
  <c r="H2716" i="4"/>
  <c r="H2572" i="4"/>
  <c r="H2428" i="4"/>
  <c r="H2284" i="4"/>
  <c r="H2140" i="4"/>
  <c r="H1996" i="4"/>
  <c r="H1852" i="4"/>
  <c r="H1708" i="4"/>
  <c r="H1564" i="4"/>
  <c r="H1420" i="4"/>
  <c r="H1276" i="4"/>
  <c r="H1132" i="4"/>
  <c r="H988" i="4"/>
  <c r="H844" i="4"/>
  <c r="H700" i="4"/>
  <c r="H556" i="4"/>
  <c r="H412" i="4"/>
  <c r="H124" i="4"/>
  <c r="H88" i="4"/>
  <c r="H1313" i="4"/>
  <c r="H3786" i="4"/>
  <c r="H3330" i="4"/>
  <c r="H2910" i="4"/>
  <c r="H2442" i="4"/>
  <c r="H2058" i="4"/>
  <c r="H1770" i="4"/>
  <c r="H1530" i="4"/>
  <c r="H1194" i="4"/>
  <c r="H870" i="4"/>
  <c r="H582" i="4"/>
  <c r="H402" i="4"/>
  <c r="H162" i="4"/>
  <c r="H18" i="4"/>
  <c r="H3605" i="4"/>
  <c r="H3329" i="4"/>
  <c r="H3005" i="4"/>
  <c r="H3724" i="4"/>
  <c r="H2989" i="4"/>
  <c r="H2845" i="4"/>
  <c r="H2701" i="4"/>
  <c r="H2557" i="4"/>
  <c r="H2413" i="4"/>
  <c r="H2269" i="4"/>
  <c r="H2125" i="4"/>
  <c r="H1981" i="4"/>
  <c r="H1837" i="4"/>
  <c r="H1693" i="4"/>
  <c r="H1549" i="4"/>
  <c r="H1405" i="4"/>
  <c r="H1261" i="4"/>
  <c r="H1117" i="4"/>
  <c r="H973" i="4"/>
  <c r="H829" i="4"/>
  <c r="H685" i="4"/>
  <c r="H541" i="4"/>
  <c r="H397" i="4"/>
  <c r="H253" i="4"/>
  <c r="H109" i="4"/>
  <c r="H3726" i="4"/>
  <c r="H3270" i="4"/>
  <c r="H2790" i="4"/>
  <c r="H2274" i="4"/>
  <c r="H1157" i="4"/>
  <c r="H1013" i="4"/>
  <c r="H869" i="4"/>
  <c r="H725" i="4"/>
  <c r="H581" i="4"/>
  <c r="H437" i="4"/>
  <c r="H293" i="4"/>
  <c r="H149" i="4"/>
  <c r="H5" i="4"/>
  <c r="H2704" i="4"/>
  <c r="H2560" i="4"/>
  <c r="H2416" i="4"/>
  <c r="H2272" i="4"/>
  <c r="H2128" i="4"/>
  <c r="H1984" i="4"/>
  <c r="H1840" i="4"/>
  <c r="H1696" i="4"/>
  <c r="H1552" i="4"/>
  <c r="H1408" i="4"/>
  <c r="H1264" i="4"/>
  <c r="H1120" i="4"/>
  <c r="H976" i="4"/>
  <c r="H832" i="4"/>
  <c r="H688" i="4"/>
  <c r="H544" i="4"/>
  <c r="H400" i="4"/>
  <c r="H256" i="4"/>
  <c r="H208" i="4"/>
  <c r="H1301" i="4"/>
  <c r="H3750" i="4"/>
  <c r="H3294" i="4"/>
  <c r="H2874" i="4"/>
  <c r="H2394" i="4"/>
  <c r="H2034" i="4"/>
  <c r="H1746" i="4"/>
  <c r="H1506" i="4"/>
  <c r="H1170" i="4"/>
  <c r="H846" i="4"/>
  <c r="H558" i="4"/>
  <c r="H378" i="4"/>
  <c r="H150" i="4"/>
  <c r="H6" i="4"/>
  <c r="H3581" i="4"/>
  <c r="H3305" i="4"/>
  <c r="H2861" i="4"/>
  <c r="H3712" i="4"/>
  <c r="H2977" i="4"/>
  <c r="H2833" i="4"/>
  <c r="H2689" i="4"/>
  <c r="H2545" i="4"/>
  <c r="H2401" i="4"/>
  <c r="H2257" i="4"/>
  <c r="H2113" i="4"/>
  <c r="H1969" i="4"/>
  <c r="H1825" i="4"/>
  <c r="H1681" i="4"/>
  <c r="H1537" i="4"/>
  <c r="H1393" i="4"/>
  <c r="H1249" i="4"/>
  <c r="H1105" i="4"/>
  <c r="H961" i="4"/>
  <c r="H817" i="4"/>
  <c r="H673" i="4"/>
  <c r="H529" i="4"/>
  <c r="H385" i="4"/>
  <c r="H241" i="4"/>
  <c r="H97" i="4"/>
  <c r="H3690" i="4"/>
  <c r="H3234" i="4"/>
  <c r="H2754" i="4"/>
  <c r="H2238" i="4"/>
  <c r="H1145" i="4"/>
  <c r="H1001" i="4"/>
  <c r="H857" i="4"/>
  <c r="H713" i="4"/>
  <c r="H569" i="4"/>
  <c r="H425" i="4"/>
  <c r="H281" i="4"/>
  <c r="H137" i="4"/>
  <c r="H2836" i="4"/>
  <c r="H2692" i="4"/>
  <c r="H2548" i="4"/>
  <c r="H2404" i="4"/>
  <c r="H2260" i="4"/>
  <c r="H2116" i="4"/>
  <c r="H1972" i="4"/>
  <c r="H1828" i="4"/>
  <c r="H1684" i="4"/>
  <c r="H1540" i="4"/>
  <c r="H1396" i="4"/>
  <c r="H1252" i="4"/>
  <c r="H1108" i="4"/>
  <c r="H964" i="4"/>
  <c r="H820" i="4"/>
  <c r="H676" i="4"/>
  <c r="H532" i="4"/>
  <c r="H388" i="4"/>
  <c r="H244" i="4"/>
  <c r="H76" i="4"/>
  <c r="H1289" i="4"/>
  <c r="H3714" i="4"/>
  <c r="H3258" i="4"/>
  <c r="H2838" i="4"/>
  <c r="H2370" i="4"/>
  <c r="H2022" i="4"/>
  <c r="H1734" i="4"/>
  <c r="H1482" i="4"/>
  <c r="H1146" i="4"/>
  <c r="H822" i="4"/>
  <c r="H546" i="4"/>
  <c r="H354" i="4"/>
  <c r="H138" i="4"/>
  <c r="H3845" i="4"/>
  <c r="H3545" i="4"/>
  <c r="H3281" i="4"/>
  <c r="H3844" i="4"/>
  <c r="H3700" i="4"/>
  <c r="H2965" i="4"/>
  <c r="H2821" i="4"/>
  <c r="H2677" i="4"/>
  <c r="H2533" i="4"/>
  <c r="H2389" i="4"/>
  <c r="H2245" i="4"/>
  <c r="H2101" i="4"/>
  <c r="H1957" i="4"/>
  <c r="H1813" i="4"/>
  <c r="H1669" i="4"/>
  <c r="H1525" i="4"/>
  <c r="H1381" i="4"/>
  <c r="H1237" i="4"/>
  <c r="H1093" i="4"/>
  <c r="H949" i="4"/>
  <c r="H805" i="4"/>
  <c r="H661" i="4"/>
  <c r="H517" i="4"/>
  <c r="H373" i="4"/>
  <c r="H229" i="4"/>
  <c r="H85" i="4"/>
  <c r="H3654" i="4"/>
  <c r="H3174" i="4"/>
  <c r="H2718" i="4"/>
  <c r="H2202" i="4"/>
  <c r="H1133" i="4"/>
  <c r="H989" i="4"/>
  <c r="H845" i="4"/>
  <c r="H701" i="4"/>
  <c r="H557" i="4"/>
  <c r="H413" i="4"/>
  <c r="H269" i="4"/>
  <c r="H125" i="4"/>
  <c r="H2824" i="4"/>
  <c r="H2680" i="4"/>
  <c r="H2536" i="4"/>
  <c r="H2392" i="4"/>
  <c r="H2248" i="4"/>
  <c r="H2104" i="4"/>
  <c r="H1960" i="4"/>
  <c r="H1816" i="4"/>
  <c r="H1672" i="4"/>
  <c r="H1528" i="4"/>
  <c r="H1384" i="4"/>
  <c r="H1240" i="4"/>
  <c r="H1096" i="4"/>
  <c r="H952" i="4"/>
  <c r="H808" i="4"/>
  <c r="H664" i="4"/>
  <c r="H520" i="4"/>
  <c r="H376" i="4"/>
  <c r="H232" i="4"/>
  <c r="H52" i="4"/>
  <c r="H1277" i="4"/>
  <c r="H3678" i="4"/>
  <c r="H3222" i="4"/>
  <c r="H2802" i="4"/>
  <c r="H2358" i="4"/>
  <c r="H1998" i="4"/>
  <c r="H1710" i="4"/>
  <c r="H1458" i="4"/>
  <c r="H1122" i="4"/>
  <c r="H786" i="4"/>
  <c r="H534" i="4"/>
  <c r="H330" i="4"/>
  <c r="H126" i="4"/>
  <c r="H3821" i="4"/>
  <c r="H3533" i="4"/>
  <c r="H3245" i="4"/>
  <c r="H3832" i="4"/>
  <c r="H3688" i="4"/>
  <c r="H2953" i="4"/>
  <c r="H2809" i="4"/>
  <c r="H2665" i="4"/>
  <c r="H2521" i="4"/>
  <c r="H2377" i="4"/>
  <c r="H2233" i="4"/>
  <c r="H2089" i="4"/>
  <c r="H1945" i="4"/>
  <c r="H1801" i="4"/>
  <c r="H1657" i="4"/>
  <c r="H1513" i="4"/>
  <c r="H1369" i="4"/>
  <c r="H1225" i="4"/>
  <c r="H1081" i="4"/>
  <c r="H937" i="4"/>
  <c r="H793" i="4"/>
  <c r="H649" i="4"/>
  <c r="H505" i="4"/>
  <c r="H361" i="4"/>
  <c r="H217" i="4"/>
  <c r="H73" i="4"/>
  <c r="H3618" i="4"/>
  <c r="H3138" i="4"/>
  <c r="H2670" i="4"/>
  <c r="H2166" i="4"/>
  <c r="H1121" i="4"/>
  <c r="H977" i="4"/>
  <c r="H833" i="4"/>
  <c r="H689" i="4"/>
  <c r="H545" i="4"/>
  <c r="H401" i="4"/>
  <c r="H257" i="4"/>
  <c r="H113" i="4"/>
  <c r="H2812" i="4"/>
  <c r="H2668" i="4"/>
  <c r="H2524" i="4"/>
  <c r="H2380" i="4"/>
  <c r="H2236" i="4"/>
  <c r="H2092" i="4"/>
  <c r="H1948" i="4"/>
  <c r="H1804" i="4"/>
  <c r="H1660" i="4"/>
  <c r="H1516" i="4"/>
  <c r="H1372" i="4"/>
  <c r="H1228" i="4"/>
  <c r="H1084" i="4"/>
  <c r="H940" i="4"/>
  <c r="H796" i="4"/>
  <c r="H652" i="4"/>
  <c r="H508" i="4"/>
  <c r="H364" i="4"/>
  <c r="H220" i="4"/>
  <c r="H184" i="4"/>
  <c r="H1469" i="4"/>
  <c r="H1265" i="4"/>
  <c r="H3642" i="4"/>
  <c r="H3186" i="4"/>
  <c r="H2766" i="4"/>
  <c r="H2334" i="4"/>
  <c r="H1986" i="4"/>
  <c r="H1698" i="4"/>
  <c r="H1434" i="4"/>
  <c r="H1098" i="4"/>
  <c r="H762" i="4"/>
  <c r="H522" i="4"/>
  <c r="H306" i="4"/>
  <c r="H114" i="4"/>
  <c r="H3797" i="4"/>
  <c r="H3509" i="4"/>
  <c r="H3221" i="4"/>
  <c r="H3820" i="4"/>
  <c r="H3676" i="4"/>
  <c r="H2941" i="4"/>
  <c r="H2797" i="4"/>
  <c r="H2653" i="4"/>
  <c r="H2509" i="4"/>
  <c r="H2365" i="4"/>
  <c r="H2221" i="4"/>
  <c r="H2077" i="4"/>
  <c r="H1933" i="4"/>
  <c r="H1789" i="4"/>
  <c r="H1645" i="4"/>
  <c r="H1501" i="4"/>
  <c r="H1357" i="4"/>
  <c r="H1213" i="4"/>
  <c r="H1069" i="4"/>
  <c r="H925" i="4"/>
  <c r="H781" i="4"/>
  <c r="H637" i="4"/>
  <c r="H493" i="4"/>
  <c r="H349" i="4"/>
  <c r="H205" i="4"/>
  <c r="H61" i="4"/>
  <c r="H3582" i="4"/>
  <c r="H3102" i="4"/>
  <c r="H2622" i="4"/>
  <c r="H2130" i="4"/>
  <c r="H1109" i="4"/>
  <c r="H965" i="4"/>
  <c r="H821" i="4"/>
  <c r="H677" i="4"/>
  <c r="H533" i="4"/>
  <c r="H389" i="4"/>
  <c r="H245" i="4"/>
  <c r="H101" i="4"/>
  <c r="H2800" i="4"/>
  <c r="H2656" i="4"/>
  <c r="H2512" i="4"/>
  <c r="H2368" i="4"/>
  <c r="H2224" i="4"/>
  <c r="H2080" i="4"/>
  <c r="H1936" i="4"/>
  <c r="H1792" i="4"/>
  <c r="H1648" i="4"/>
  <c r="H1504" i="4"/>
  <c r="H1360" i="4"/>
  <c r="H1216" i="4"/>
  <c r="H1072" i="4"/>
  <c r="H928" i="4"/>
  <c r="H784" i="4"/>
  <c r="H640" i="4"/>
  <c r="H496" i="4"/>
  <c r="H352" i="4"/>
  <c r="H28" i="4"/>
  <c r="H1457" i="4"/>
  <c r="H1253" i="4"/>
  <c r="H3570" i="4"/>
  <c r="H3150" i="4"/>
  <c r="H2742" i="4"/>
  <c r="H2298" i="4"/>
  <c r="H1962" i="4"/>
  <c r="H1686" i="4"/>
  <c r="H1410" i="4"/>
  <c r="H1074" i="4"/>
  <c r="H738" i="4"/>
  <c r="H510" i="4"/>
  <c r="H294" i="4"/>
  <c r="H102" i="4"/>
  <c r="H3761" i="4"/>
  <c r="H3485" i="4"/>
  <c r="H3197" i="4"/>
  <c r="H3808" i="4"/>
  <c r="H3664" i="4"/>
  <c r="H2929" i="4"/>
  <c r="H2785" i="4"/>
  <c r="H2641" i="4"/>
  <c r="H2497" i="4"/>
  <c r="H2353" i="4"/>
  <c r="H2209" i="4"/>
  <c r="H2065" i="4"/>
  <c r="H1921" i="4"/>
  <c r="H1777" i="4"/>
  <c r="H1633" i="4"/>
  <c r="H1489" i="4"/>
  <c r="H1345" i="4"/>
  <c r="H1201" i="4"/>
  <c r="H1057" i="4"/>
  <c r="H913" i="4"/>
  <c r="H769" i="4"/>
  <c r="H625" i="4"/>
  <c r="H481" i="4"/>
  <c r="H337" i="4"/>
  <c r="H193" i="4"/>
  <c r="H49" i="4"/>
  <c r="H3546" i="4"/>
  <c r="H3066" i="4"/>
  <c r="H2586" i="4"/>
  <c r="H2106" i="4"/>
  <c r="H1097" i="4"/>
  <c r="H953" i="4"/>
  <c r="H809" i="4"/>
  <c r="H665" i="4"/>
  <c r="H521" i="4"/>
  <c r="H377" i="4"/>
  <c r="H233" i="4"/>
  <c r="H89" i="4"/>
  <c r="H2788" i="4"/>
  <c r="H2644" i="4"/>
  <c r="H2500" i="4"/>
  <c r="H2356" i="4"/>
  <c r="H2212" i="4"/>
  <c r="H2068" i="4"/>
  <c r="H1924" i="4"/>
  <c r="H1780" i="4"/>
  <c r="H1636" i="4"/>
  <c r="H1492" i="4"/>
  <c r="H1348" i="4"/>
  <c r="H1204" i="4"/>
  <c r="H1060" i="4"/>
  <c r="H916" i="4"/>
  <c r="H772" i="4"/>
  <c r="H628" i="4"/>
  <c r="H484" i="4"/>
  <c r="H340" i="4"/>
  <c r="H172" i="4"/>
  <c r="H1445" i="4"/>
  <c r="H1229" i="4"/>
  <c r="H3534" i="4"/>
  <c r="H3114" i="4"/>
  <c r="H2706" i="4"/>
  <c r="H2262" i="4"/>
  <c r="H1938" i="4"/>
  <c r="H1662" i="4"/>
  <c r="H1386" i="4"/>
  <c r="H1062" i="4"/>
  <c r="H726" i="4"/>
  <c r="H498" i="4"/>
  <c r="H270" i="4"/>
  <c r="H90" i="4"/>
  <c r="H3701" i="4"/>
  <c r="H3461" i="4"/>
  <c r="H3173" i="4"/>
  <c r="H3796" i="4"/>
  <c r="H3652" i="4"/>
  <c r="H2917" i="4"/>
  <c r="H2773" i="4"/>
  <c r="H2629" i="4"/>
  <c r="H2485" i="4"/>
  <c r="H2341" i="4"/>
  <c r="H2197" i="4"/>
  <c r="H2053" i="4"/>
  <c r="H1909" i="4"/>
  <c r="H1765" i="4"/>
  <c r="H1621" i="4"/>
  <c r="H1477" i="4"/>
  <c r="H1333" i="4"/>
  <c r="H1189" i="4"/>
  <c r="H1045" i="4"/>
  <c r="H901" i="4"/>
  <c r="H757" i="4"/>
  <c r="H613" i="4"/>
  <c r="H469" i="4"/>
  <c r="H325" i="4"/>
  <c r="H181" i="4"/>
  <c r="H37" i="4"/>
  <c r="H3498" i="4"/>
  <c r="H3030" i="4"/>
  <c r="H2550" i="4"/>
  <c r="H2094" i="4"/>
  <c r="H1085" i="4"/>
  <c r="H941" i="4"/>
  <c r="H797" i="4"/>
  <c r="H653" i="4"/>
  <c r="H509" i="4"/>
  <c r="H365" i="4"/>
  <c r="H221" i="4"/>
  <c r="H77" i="4"/>
  <c r="H2776" i="4"/>
  <c r="H2632" i="4"/>
  <c r="H2488" i="4"/>
  <c r="H2344" i="4"/>
  <c r="H2200" i="4"/>
  <c r="H2056" i="4"/>
  <c r="H1912" i="4"/>
  <c r="H1768" i="4"/>
  <c r="H1624" i="4"/>
  <c r="H1480" i="4"/>
  <c r="H1336" i="4"/>
  <c r="H1192" i="4"/>
  <c r="H1048" i="4"/>
  <c r="H904" i="4"/>
  <c r="H760" i="4"/>
  <c r="H616" i="4"/>
  <c r="H472" i="4"/>
  <c r="H328" i="4"/>
  <c r="H40" i="4"/>
  <c r="H1433" i="4"/>
  <c r="H1217" i="4"/>
  <c r="H3510" i="4"/>
  <c r="H3078" i="4"/>
  <c r="H2682" i="4"/>
  <c r="H2226" i="4"/>
  <c r="H1914" i="4"/>
  <c r="H1638" i="4"/>
  <c r="H1362" i="4"/>
  <c r="H1038" i="4"/>
  <c r="H690" i="4"/>
  <c r="H486" i="4"/>
  <c r="H246" i="4"/>
  <c r="H78" i="4"/>
  <c r="H3689" i="4"/>
  <c r="H3437" i="4"/>
  <c r="H3149" i="4"/>
  <c r="H3784" i="4"/>
  <c r="H3049" i="4"/>
  <c r="H2905" i="4"/>
  <c r="H2761" i="4"/>
  <c r="H2617" i="4"/>
  <c r="H2473" i="4"/>
  <c r="H2329" i="4"/>
  <c r="H2185" i="4"/>
  <c r="H2041" i="4"/>
  <c r="H1897" i="4"/>
  <c r="H1753" i="4"/>
  <c r="H1609" i="4"/>
  <c r="H1465" i="4"/>
  <c r="H1321" i="4"/>
  <c r="H1177" i="4"/>
  <c r="H1033" i="4"/>
  <c r="H889" i="4"/>
  <c r="H745" i="4"/>
  <c r="H601" i="4"/>
  <c r="H457" i="4"/>
  <c r="H313" i="4"/>
  <c r="H169" i="4"/>
  <c r="H25" i="4"/>
  <c r="H3450" i="4"/>
  <c r="H2982" i="4"/>
  <c r="H2514" i="4"/>
  <c r="H2070" i="4"/>
  <c r="H1073" i="4"/>
  <c r="H929" i="4"/>
  <c r="H785" i="4"/>
  <c r="H641" i="4"/>
  <c r="H497" i="4"/>
  <c r="H353" i="4"/>
  <c r="H209" i="4"/>
  <c r="H65" i="4"/>
  <c r="H2764" i="4"/>
  <c r="H2620" i="4"/>
  <c r="H2476" i="4"/>
  <c r="H2332" i="4"/>
  <c r="H2188" i="4"/>
  <c r="H2044" i="4"/>
  <c r="H1900" i="4"/>
  <c r="H1756" i="4"/>
  <c r="H1612" i="4"/>
  <c r="H1468" i="4"/>
  <c r="H1324" i="4"/>
  <c r="H1180" i="4"/>
  <c r="H1036" i="4"/>
  <c r="H892" i="4"/>
  <c r="H748" i="4"/>
  <c r="H604" i="4"/>
  <c r="H460" i="4"/>
  <c r="H316" i="4"/>
  <c r="H16" i="4"/>
  <c r="H1421" i="4"/>
  <c r="H1205" i="4"/>
  <c r="H3474" i="4"/>
  <c r="H3054" i="4"/>
  <c r="H2646" i="4"/>
  <c r="H2190" i="4"/>
  <c r="H1878" i="4"/>
  <c r="H1626" i="4"/>
  <c r="H1338" i="4"/>
  <c r="H1002" i="4"/>
  <c r="H666" i="4"/>
  <c r="H474" i="4"/>
  <c r="H222" i="4"/>
  <c r="H66" i="4"/>
  <c r="H3665" i="4"/>
  <c r="H3425" i="4"/>
  <c r="H3113" i="4"/>
  <c r="H3772" i="4"/>
  <c r="H3037" i="4"/>
  <c r="H2893" i="4"/>
  <c r="H2749" i="4"/>
  <c r="H2605" i="4"/>
  <c r="H2461" i="4"/>
  <c r="H2317" i="4"/>
  <c r="H2173" i="4"/>
  <c r="H2029" i="4"/>
  <c r="H1885" i="4"/>
  <c r="H1741" i="4"/>
  <c r="H1597" i="4"/>
  <c r="H1453" i="4"/>
  <c r="H1309" i="4"/>
  <c r="H1165" i="4"/>
  <c r="H1021" i="4"/>
  <c r="H877" i="4"/>
  <c r="H733" i="4"/>
  <c r="H589" i="4"/>
  <c r="H445" i="4"/>
  <c r="H301" i="4"/>
  <c r="H157" i="4"/>
  <c r="H13" i="4"/>
  <c r="H3414" i="4"/>
  <c r="H2934" i="4"/>
  <c r="H2490" i="4"/>
  <c r="H2046" i="4"/>
  <c r="H1061" i="4"/>
  <c r="H917" i="4"/>
  <c r="H773" i="4"/>
  <c r="H629" i="4"/>
  <c r="H485" i="4"/>
  <c r="H341" i="4"/>
  <c r="H197" i="4"/>
  <c r="H53" i="4"/>
  <c r="H2752" i="4"/>
  <c r="H2608" i="4"/>
  <c r="H2464" i="4"/>
  <c r="H2320" i="4"/>
  <c r="H2176" i="4"/>
  <c r="H2032" i="4"/>
  <c r="H1888" i="4"/>
  <c r="H1744" i="4"/>
  <c r="H1600" i="4"/>
  <c r="H1456" i="4"/>
  <c r="H1312" i="4"/>
  <c r="H1168" i="4"/>
  <c r="H1024" i="4"/>
  <c r="H880" i="4"/>
  <c r="H736" i="4"/>
  <c r="H592" i="4"/>
  <c r="H448" i="4"/>
  <c r="H304" i="4"/>
  <c r="H160" i="4"/>
  <c r="F2" i="2"/>
  <c r="G2562" i="5"/>
  <c r="G354" i="5"/>
  <c r="G1412" i="5"/>
  <c r="G320" i="5"/>
  <c r="G2152" i="5"/>
  <c r="G660" i="5"/>
  <c r="G1199" i="5"/>
  <c r="G1872" i="5"/>
  <c r="G699" i="5"/>
  <c r="G2551" i="5"/>
  <c r="G18" i="5"/>
  <c r="G90" i="5"/>
  <c r="G161" i="5"/>
  <c r="G316" i="5"/>
  <c r="G1641" i="5"/>
  <c r="G2245" i="5"/>
  <c r="G2315" i="5"/>
  <c r="G775" i="5"/>
  <c r="G186" i="5"/>
  <c r="G257" i="5"/>
  <c r="G2028" i="5"/>
  <c r="G56" i="5"/>
  <c r="G127" i="5"/>
  <c r="G857" i="5"/>
  <c r="G2153" i="5"/>
  <c r="G1270" i="5"/>
  <c r="G583" i="5"/>
  <c r="G799" i="5"/>
  <c r="G663" i="5"/>
  <c r="G1226" i="5"/>
  <c r="G787" i="5"/>
  <c r="G395" i="5"/>
  <c r="G514" i="5"/>
  <c r="G2539" i="5"/>
  <c r="G266" i="5"/>
  <c r="G1848" i="5"/>
  <c r="G2480" i="5"/>
  <c r="G1419" i="5"/>
  <c r="G1100" i="5"/>
  <c r="G208" i="5"/>
  <c r="G339" i="5"/>
  <c r="G1710" i="5"/>
  <c r="G1837" i="5"/>
  <c r="G1205" i="5"/>
  <c r="G2517" i="5"/>
  <c r="G57" i="5"/>
  <c r="G128" i="5"/>
  <c r="G199" i="5"/>
  <c r="G269" i="5"/>
  <c r="G340" i="5"/>
  <c r="G410" i="5"/>
  <c r="G481" i="5"/>
  <c r="G551" i="5"/>
  <c r="G766" i="5"/>
  <c r="G1218" i="5"/>
  <c r="G1285" i="5"/>
  <c r="G1365" i="5"/>
  <c r="G1434" i="5"/>
  <c r="G1505" i="5"/>
  <c r="G2530" i="5"/>
  <c r="G688" i="5"/>
  <c r="G1939" i="5"/>
  <c r="G1736" i="5"/>
  <c r="G1807" i="5"/>
  <c r="G1873" i="5"/>
  <c r="G2031" i="5"/>
  <c r="G34" i="5"/>
  <c r="G106" i="5"/>
  <c r="G177" i="5"/>
  <c r="G259" i="5"/>
  <c r="G329" i="5"/>
  <c r="G411" i="5"/>
  <c r="G482" i="5"/>
  <c r="G552" i="5"/>
  <c r="G632" i="5"/>
  <c r="G700" i="5"/>
  <c r="G767" i="5"/>
  <c r="G837" i="5"/>
  <c r="G927" i="5"/>
  <c r="G998" i="5"/>
  <c r="G1069" i="5"/>
  <c r="G1138" i="5"/>
  <c r="G1366" i="5"/>
  <c r="G1447" i="5"/>
  <c r="G1518" i="5"/>
  <c r="G1621" i="5"/>
  <c r="G2067" i="5"/>
  <c r="G238" i="5"/>
  <c r="G309" i="5"/>
  <c r="G2550" i="5"/>
  <c r="G1326" i="5"/>
  <c r="G1843" i="5"/>
  <c r="G668" i="5"/>
  <c r="G2558" i="5"/>
  <c r="G1260" i="5"/>
  <c r="G1691" i="5"/>
  <c r="G1992" i="5"/>
  <c r="G2553" i="5"/>
  <c r="G526" i="5"/>
  <c r="G631" i="5"/>
  <c r="G848" i="5"/>
  <c r="G926" i="5"/>
  <c r="G997" i="5"/>
  <c r="G1068" i="5"/>
  <c r="G1137" i="5"/>
  <c r="G1586" i="5"/>
  <c r="G1219" i="5"/>
  <c r="G1298" i="5"/>
  <c r="G1714" i="5"/>
  <c r="G1784" i="5"/>
  <c r="G1897" i="5"/>
  <c r="G1975" i="5"/>
  <c r="G2102" i="5"/>
  <c r="G2169" i="5"/>
  <c r="G2249" i="5"/>
  <c r="G2319" i="5"/>
  <c r="G2390" i="5"/>
  <c r="G847" i="5"/>
  <c r="G1950" i="5"/>
  <c r="G2054" i="5"/>
  <c r="G2155" i="5"/>
  <c r="G11" i="5"/>
  <c r="G83" i="5"/>
  <c r="G166" i="5"/>
  <c r="G248" i="5"/>
  <c r="G319" i="5"/>
  <c r="G412" i="5"/>
  <c r="G483" i="5"/>
  <c r="G564" i="5"/>
  <c r="G645" i="5"/>
  <c r="G722" i="5"/>
  <c r="G792" i="5"/>
  <c r="G862" i="5"/>
  <c r="G951" i="5"/>
  <c r="G1023" i="5"/>
  <c r="G1093" i="5"/>
  <c r="G1162" i="5"/>
  <c r="G1231" i="5"/>
  <c r="G1311" i="5"/>
  <c r="G1379" i="5"/>
  <c r="G1460" i="5"/>
  <c r="G1646" i="5"/>
  <c r="G1715" i="5"/>
  <c r="G1842" i="5"/>
  <c r="G1920" i="5"/>
  <c r="G1988" i="5"/>
  <c r="G2403" i="5"/>
  <c r="G2485" i="5"/>
  <c r="G892" i="5"/>
  <c r="G1008" i="5"/>
  <c r="G1078" i="5"/>
  <c r="G2388" i="5"/>
  <c r="G12" i="5"/>
  <c r="G84" i="5"/>
  <c r="G237" i="5"/>
  <c r="G308" i="5"/>
  <c r="G1977" i="5"/>
  <c r="G2498" i="5"/>
  <c r="G516" i="5"/>
  <c r="G1272" i="5"/>
  <c r="G1342" i="5"/>
  <c r="G542" i="5"/>
  <c r="G611" i="5"/>
  <c r="G723" i="5"/>
  <c r="G874" i="5"/>
  <c r="G976" i="5"/>
  <c r="G1484" i="5"/>
  <c r="G1554" i="5"/>
  <c r="G1623" i="5"/>
  <c r="G1693" i="5"/>
  <c r="G2239" i="5"/>
  <c r="G2309" i="5"/>
  <c r="G2380" i="5"/>
  <c r="G25" i="5"/>
  <c r="G97" i="5"/>
  <c r="G168" i="5"/>
  <c r="G1730" i="5"/>
  <c r="G703" i="5"/>
  <c r="G2560" i="5"/>
  <c r="G753" i="5"/>
  <c r="G2546" i="5"/>
  <c r="G1823" i="5"/>
  <c r="G432" i="5"/>
  <c r="G2004" i="5"/>
  <c r="G2541" i="5"/>
  <c r="G30" i="5"/>
  <c r="G102" i="5"/>
  <c r="G173" i="5"/>
  <c r="G912" i="5"/>
  <c r="G1653" i="5"/>
  <c r="G2257" i="5"/>
  <c r="G2327" i="5"/>
  <c r="G822" i="5"/>
  <c r="G198" i="5"/>
  <c r="G890" i="5"/>
  <c r="G1374" i="5"/>
  <c r="G68" i="5"/>
  <c r="G139" i="5"/>
  <c r="G869" i="5"/>
  <c r="G2165" i="5"/>
  <c r="G1478" i="5"/>
  <c r="G2040" i="5"/>
  <c r="G1971" i="5"/>
  <c r="G1294" i="5"/>
  <c r="G594" i="5"/>
  <c r="G2098" i="5"/>
  <c r="G674" i="5"/>
  <c r="G1248" i="5"/>
  <c r="G1157" i="5"/>
  <c r="G834" i="5"/>
  <c r="G419" i="5"/>
  <c r="G763" i="5"/>
  <c r="G278" i="5"/>
  <c r="G1030" i="5"/>
  <c r="G1859" i="5"/>
  <c r="G2492" i="5"/>
  <c r="G349" i="5"/>
  <c r="G1134" i="5"/>
  <c r="G220" i="5"/>
  <c r="G351" i="5"/>
  <c r="G1722" i="5"/>
  <c r="G2457" i="5"/>
  <c r="G1217" i="5"/>
  <c r="G2529" i="5"/>
  <c r="G69" i="5"/>
  <c r="G140" i="5"/>
  <c r="G211" i="5"/>
  <c r="G281" i="5"/>
  <c r="G352" i="5"/>
  <c r="G422" i="5"/>
  <c r="G493" i="5"/>
  <c r="G562" i="5"/>
  <c r="G710" i="5"/>
  <c r="G778" i="5"/>
  <c r="G1229" i="5"/>
  <c r="G1297" i="5"/>
  <c r="G1377" i="5"/>
  <c r="G1446" i="5"/>
  <c r="G1517" i="5"/>
  <c r="G1597" i="5"/>
  <c r="G2471" i="5"/>
  <c r="G630" i="5"/>
  <c r="G1136" i="5"/>
  <c r="G1996" i="5"/>
  <c r="G1747" i="5"/>
  <c r="G1818" i="5"/>
  <c r="G1974" i="5"/>
  <c r="G2043" i="5"/>
  <c r="G46" i="5"/>
  <c r="G117" i="5"/>
  <c r="G188" i="5"/>
  <c r="G270" i="5"/>
  <c r="G341" i="5"/>
  <c r="G423" i="5"/>
  <c r="G494" i="5"/>
  <c r="G563" i="5"/>
  <c r="G644" i="5"/>
  <c r="G711" i="5"/>
  <c r="G779" i="5"/>
  <c r="G849" i="5"/>
  <c r="G939" i="5"/>
  <c r="G1010" i="5"/>
  <c r="G1539" i="5"/>
  <c r="G907" i="5"/>
  <c r="G2548" i="5"/>
  <c r="G885" i="5"/>
  <c r="G906" i="5"/>
  <c r="G2556" i="5"/>
  <c r="G1224" i="5"/>
  <c r="G2064" i="5"/>
  <c r="G1849" i="5"/>
  <c r="G2339" i="5"/>
  <c r="G643" i="5"/>
  <c r="G860" i="5"/>
  <c r="G938" i="5"/>
  <c r="G1009" i="5"/>
  <c r="G1079" i="5"/>
  <c r="G1230" i="5"/>
  <c r="G1310" i="5"/>
  <c r="G1726" i="5"/>
  <c r="G1796" i="5"/>
  <c r="G1919" i="5"/>
  <c r="G1987" i="5"/>
  <c r="G2114" i="5"/>
  <c r="G2192" i="5"/>
  <c r="G2261" i="5"/>
  <c r="G2331" i="5"/>
  <c r="G2402" i="5"/>
  <c r="G859" i="5"/>
  <c r="G1962" i="5"/>
  <c r="G2076" i="5"/>
  <c r="G2167" i="5"/>
  <c r="G23" i="5"/>
  <c r="G95" i="5"/>
  <c r="G178" i="5"/>
  <c r="G260" i="5"/>
  <c r="G330" i="5"/>
  <c r="G424" i="5"/>
  <c r="G495" i="5"/>
  <c r="G576" i="5"/>
  <c r="G657" i="5"/>
  <c r="G733" i="5"/>
  <c r="G804" i="5"/>
  <c r="G873" i="5"/>
  <c r="G963" i="5"/>
  <c r="G1035" i="5"/>
  <c r="G1105" i="5"/>
  <c r="G1174" i="5"/>
  <c r="G1252" i="5"/>
  <c r="G1322" i="5"/>
  <c r="G1391" i="5"/>
  <c r="G1576" i="5"/>
  <c r="G1657" i="5"/>
  <c r="G1727" i="5"/>
  <c r="G1852" i="5"/>
  <c r="G1930" i="5"/>
  <c r="G1999" i="5"/>
  <c r="G2343" i="5"/>
  <c r="G2415" i="5"/>
  <c r="G2497" i="5"/>
  <c r="G904" i="5"/>
  <c r="G1020" i="5"/>
  <c r="G1090" i="5"/>
  <c r="G2400" i="5"/>
  <c r="G24" i="5"/>
  <c r="G96" i="5"/>
  <c r="G249" i="5"/>
  <c r="G896" i="5"/>
  <c r="G1989" i="5"/>
  <c r="G444" i="5"/>
  <c r="G527" i="5"/>
  <c r="G1284" i="5"/>
  <c r="G1353" i="5"/>
  <c r="G554" i="5"/>
  <c r="G622" i="5"/>
  <c r="G757" i="5"/>
  <c r="G918" i="5"/>
  <c r="G988" i="5"/>
  <c r="G1496" i="5"/>
  <c r="G1566" i="5"/>
  <c r="G1635" i="5"/>
  <c r="G1786" i="5"/>
  <c r="G2251" i="5"/>
  <c r="G2321" i="5"/>
  <c r="G2392" i="5"/>
  <c r="G37" i="5"/>
  <c r="G108" i="5"/>
  <c r="G332" i="5"/>
  <c r="G1816" i="5"/>
  <c r="G1399" i="5"/>
  <c r="G1598" i="5"/>
  <c r="G945" i="5"/>
  <c r="G610" i="5"/>
  <c r="G2544" i="5"/>
  <c r="G1656" i="5"/>
  <c r="G2232" i="5"/>
  <c r="G1970" i="5"/>
  <c r="G42" i="5"/>
  <c r="G113" i="5"/>
  <c r="G268" i="5"/>
  <c r="G1594" i="5"/>
  <c r="G1664" i="5"/>
  <c r="G2268" i="5"/>
  <c r="G2074" i="5"/>
  <c r="G210" i="5"/>
  <c r="G902" i="5"/>
  <c r="G8" i="5"/>
  <c r="G80" i="5"/>
  <c r="G151" i="5"/>
  <c r="G880" i="5"/>
  <c r="G2177" i="5"/>
  <c r="G1490" i="5"/>
  <c r="G1398" i="5"/>
  <c r="G1983" i="5"/>
  <c r="G1318" i="5"/>
  <c r="G606" i="5"/>
  <c r="G1431" i="5"/>
  <c r="G686" i="5"/>
  <c r="G1282" i="5"/>
  <c r="G1169" i="5"/>
  <c r="G2086" i="5"/>
  <c r="G442" i="5"/>
  <c r="G1088" i="5"/>
  <c r="G2063" i="5"/>
  <c r="G290" i="5"/>
  <c r="G1042" i="5"/>
  <c r="G1871" i="5"/>
  <c r="G2504" i="5"/>
  <c r="G383" i="5"/>
  <c r="G2515" i="5"/>
  <c r="G232" i="5"/>
  <c r="G362" i="5"/>
  <c r="G1733" i="5"/>
  <c r="G1159" i="5"/>
  <c r="G1239" i="5"/>
  <c r="G9" i="5"/>
  <c r="G81" i="5"/>
  <c r="G152" i="5"/>
  <c r="G223" i="5"/>
  <c r="G293" i="5"/>
  <c r="G363" i="5"/>
  <c r="G433" i="5"/>
  <c r="G505" i="5"/>
  <c r="G574" i="5"/>
  <c r="G720" i="5"/>
  <c r="G790" i="5"/>
  <c r="G1160" i="5"/>
  <c r="G1240" i="5"/>
  <c r="G1309" i="5"/>
  <c r="G1389" i="5"/>
  <c r="G1458" i="5"/>
  <c r="G1528" i="5"/>
  <c r="G2483" i="5"/>
  <c r="G642" i="5"/>
  <c r="G1228" i="5"/>
  <c r="G2088" i="5"/>
  <c r="G1759" i="5"/>
  <c r="G1828" i="5"/>
  <c r="G1986" i="5"/>
  <c r="G2055" i="5"/>
  <c r="G58" i="5"/>
  <c r="G129" i="5"/>
  <c r="G200" i="5"/>
  <c r="G282" i="5"/>
  <c r="G353" i="5"/>
  <c r="G434" i="5"/>
  <c r="G506" i="5"/>
  <c r="G575" i="5"/>
  <c r="G656" i="5"/>
  <c r="G721" i="5"/>
  <c r="G791" i="5"/>
  <c r="G861" i="5"/>
  <c r="G950" i="5"/>
  <c r="G870" i="5"/>
  <c r="G236" i="5"/>
  <c r="G1241" i="5"/>
  <c r="G1593" i="5"/>
  <c r="G718" i="5"/>
  <c r="G1742" i="5"/>
  <c r="G2207" i="5"/>
  <c r="G2340" i="5"/>
  <c r="G364" i="5"/>
  <c r="G655" i="5"/>
  <c r="G871" i="5"/>
  <c r="G949" i="5"/>
  <c r="G1021" i="5"/>
  <c r="G1091" i="5"/>
  <c r="G2413" i="5"/>
  <c r="G1251" i="5"/>
  <c r="G1737" i="5"/>
  <c r="G1808" i="5"/>
  <c r="G1929" i="5"/>
  <c r="G1998" i="5"/>
  <c r="G2125" i="5"/>
  <c r="G2204" i="5"/>
  <c r="G2272" i="5"/>
  <c r="G2342" i="5"/>
  <c r="G2414" i="5"/>
  <c r="G972" i="5"/>
  <c r="G2007" i="5"/>
  <c r="G2100" i="5"/>
  <c r="G2179" i="5"/>
  <c r="G35" i="5"/>
  <c r="G118" i="5"/>
  <c r="G189" i="5"/>
  <c r="G271" i="5"/>
  <c r="G342" i="5"/>
  <c r="G435" i="5"/>
  <c r="G507" i="5"/>
  <c r="G587" i="5"/>
  <c r="G679" i="5"/>
  <c r="G745" i="5"/>
  <c r="G815" i="5"/>
  <c r="G895" i="5"/>
  <c r="G975" i="5"/>
  <c r="G1047" i="5"/>
  <c r="G1117" i="5"/>
  <c r="G1185" i="5"/>
  <c r="G1263" i="5"/>
  <c r="G1333" i="5"/>
  <c r="G1402" i="5"/>
  <c r="G1588" i="5"/>
  <c r="G1669" i="5"/>
  <c r="G1738" i="5"/>
  <c r="G1864" i="5"/>
  <c r="G1942" i="5"/>
  <c r="G2021" i="5"/>
  <c r="G2355" i="5"/>
  <c r="G2427" i="5"/>
  <c r="G2509" i="5"/>
  <c r="G914" i="5"/>
  <c r="G1032" i="5"/>
  <c r="G1102" i="5"/>
  <c r="G2424" i="5"/>
  <c r="G36" i="5"/>
  <c r="G190" i="5"/>
  <c r="G261" i="5"/>
  <c r="G1931" i="5"/>
  <c r="G468" i="5"/>
  <c r="G538" i="5"/>
  <c r="G1296" i="5"/>
  <c r="G1364" i="5"/>
  <c r="G565" i="5"/>
  <c r="G634" i="5"/>
  <c r="G805" i="5"/>
  <c r="G929" i="5"/>
  <c r="G1000" i="5"/>
  <c r="G1508" i="5"/>
  <c r="G1577" i="5"/>
  <c r="G1647" i="5"/>
  <c r="G1798" i="5"/>
  <c r="G2263" i="5"/>
  <c r="G2333" i="5"/>
  <c r="G2404" i="5"/>
  <c r="G49" i="5"/>
  <c r="G120" i="5"/>
  <c r="G344" i="5"/>
  <c r="G414" i="5"/>
  <c r="G2452" i="5"/>
  <c r="G584" i="5"/>
  <c r="G810" i="5"/>
  <c r="G2012" i="5"/>
  <c r="G2121" i="5"/>
  <c r="G1948" i="5"/>
  <c r="G2267" i="5"/>
  <c r="G2459" i="5"/>
  <c r="G1408" i="5"/>
  <c r="G54" i="5"/>
  <c r="G125" i="5"/>
  <c r="G280" i="5"/>
  <c r="G1605" i="5"/>
  <c r="G1676" i="5"/>
  <c r="G2280" i="5"/>
  <c r="G2422" i="5"/>
  <c r="G707" i="5"/>
  <c r="G222" i="5"/>
  <c r="G1583" i="5"/>
  <c r="G20" i="5"/>
  <c r="G92" i="5"/>
  <c r="G163" i="5"/>
  <c r="G1548" i="5"/>
  <c r="G2188" i="5"/>
  <c r="G1502" i="5"/>
  <c r="G1328" i="5"/>
  <c r="G1994" i="5"/>
  <c r="G1937" i="5"/>
  <c r="G617" i="5"/>
  <c r="G628" i="5"/>
  <c r="G697" i="5"/>
  <c r="G1306" i="5"/>
  <c r="G1181" i="5"/>
  <c r="G1443" i="5"/>
  <c r="G454" i="5"/>
  <c r="G1112" i="5"/>
  <c r="G337" i="5"/>
  <c r="G302" i="5"/>
  <c r="G1054" i="5"/>
  <c r="G1882" i="5"/>
  <c r="G1537" i="5"/>
  <c r="G407" i="5"/>
  <c r="G2527" i="5"/>
  <c r="G243" i="5"/>
  <c r="G373" i="5"/>
  <c r="G1744" i="5"/>
  <c r="G1171" i="5"/>
  <c r="G2470" i="5"/>
  <c r="G21" i="5"/>
  <c r="G93" i="5"/>
  <c r="G164" i="5"/>
  <c r="G235" i="5"/>
  <c r="G305" i="5"/>
  <c r="G374" i="5"/>
  <c r="G445" i="5"/>
  <c r="G517" i="5"/>
  <c r="G585" i="5"/>
  <c r="G731" i="5"/>
  <c r="G802" i="5"/>
  <c r="G1172" i="5"/>
  <c r="G1250" i="5"/>
  <c r="G1331" i="5"/>
  <c r="G1400" i="5"/>
  <c r="G1469" i="5"/>
  <c r="G2495" i="5"/>
  <c r="G654" i="5"/>
  <c r="G1861" i="5"/>
  <c r="G1701" i="5"/>
  <c r="G1771" i="5"/>
  <c r="G1840" i="5"/>
  <c r="G1997" i="5"/>
  <c r="G2065" i="5"/>
  <c r="G70" i="5"/>
  <c r="G141" i="5"/>
  <c r="G212" i="5"/>
  <c r="G294" i="5"/>
  <c r="G375" i="5"/>
  <c r="G446" i="5"/>
  <c r="G518" i="5"/>
  <c r="G586" i="5"/>
  <c r="G667" i="5"/>
  <c r="G732" i="5"/>
  <c r="G803" i="5"/>
  <c r="G872" i="5"/>
  <c r="G962" i="5"/>
  <c r="G2561" i="5"/>
  <c r="G836" i="5"/>
  <c r="G1698" i="5"/>
  <c r="G2180" i="5"/>
  <c r="G179" i="5"/>
  <c r="G1062" i="5"/>
  <c r="G265" i="5"/>
  <c r="G2555" i="5"/>
  <c r="G2151" i="5"/>
  <c r="G729" i="5"/>
  <c r="G1894" i="5"/>
  <c r="G666" i="5"/>
  <c r="G883" i="5"/>
  <c r="G961" i="5"/>
  <c r="G1033" i="5"/>
  <c r="G1103" i="5"/>
  <c r="G1551" i="5"/>
  <c r="G2425" i="5"/>
  <c r="G1262" i="5"/>
  <c r="G1748" i="5"/>
  <c r="G1819" i="5"/>
  <c r="G1941" i="5"/>
  <c r="G2009" i="5"/>
  <c r="G2137" i="5"/>
  <c r="G2215" i="5"/>
  <c r="G2284" i="5"/>
  <c r="G2354" i="5"/>
  <c r="G2426" i="5"/>
  <c r="G1895" i="5"/>
  <c r="G2018" i="5"/>
  <c r="G2112" i="5"/>
  <c r="G2190" i="5"/>
  <c r="G47" i="5"/>
  <c r="G130" i="5"/>
  <c r="G201" i="5"/>
  <c r="G283" i="5"/>
  <c r="G376" i="5"/>
  <c r="G447" i="5"/>
  <c r="G519" i="5"/>
  <c r="G599" i="5"/>
  <c r="G691" i="5"/>
  <c r="G756" i="5"/>
  <c r="G827" i="5"/>
  <c r="G917" i="5"/>
  <c r="G987" i="5"/>
  <c r="G1059" i="5"/>
  <c r="G1127" i="5"/>
  <c r="G1197" i="5"/>
  <c r="G1275" i="5"/>
  <c r="G1345" i="5"/>
  <c r="G1424" i="5"/>
  <c r="G1610" i="5"/>
  <c r="G1681" i="5"/>
  <c r="G1749" i="5"/>
  <c r="G1875" i="5"/>
  <c r="G1953" i="5"/>
  <c r="G2033" i="5"/>
  <c r="G2367" i="5"/>
  <c r="G2520" i="5"/>
  <c r="G960" i="5"/>
  <c r="G1044" i="5"/>
  <c r="G1114" i="5"/>
  <c r="G2436" i="5"/>
  <c r="G48" i="5"/>
  <c r="G202" i="5"/>
  <c r="G272" i="5"/>
  <c r="G1943" i="5"/>
  <c r="G2462" i="5"/>
  <c r="G480" i="5"/>
  <c r="G550" i="5"/>
  <c r="G1308" i="5"/>
  <c r="G1376" i="5"/>
  <c r="G577" i="5"/>
  <c r="G646" i="5"/>
  <c r="G828" i="5"/>
  <c r="G941" i="5"/>
  <c r="G1012" i="5"/>
  <c r="G1520" i="5"/>
  <c r="G1589" i="5"/>
  <c r="G1658" i="5"/>
  <c r="G1810" i="5"/>
  <c r="G2274" i="5"/>
  <c r="G2344" i="5"/>
  <c r="G2416" i="5"/>
  <c r="G61" i="5"/>
  <c r="G2549" i="5"/>
  <c r="G884" i="5"/>
  <c r="G619" i="5"/>
  <c r="G2288" i="5"/>
  <c r="G2557" i="5"/>
  <c r="G694" i="5"/>
  <c r="G1237" i="5"/>
  <c r="G2543" i="5"/>
  <c r="G2510" i="5"/>
  <c r="G1386" i="5"/>
  <c r="G66" i="5"/>
  <c r="G137" i="5"/>
  <c r="G292" i="5"/>
  <c r="G1617" i="5"/>
  <c r="G1688" i="5"/>
  <c r="G2291" i="5"/>
  <c r="G2434" i="5"/>
  <c r="G234" i="5"/>
  <c r="G2211" i="5"/>
  <c r="G32" i="5"/>
  <c r="G104" i="5"/>
  <c r="G175" i="5"/>
  <c r="G1560" i="5"/>
  <c r="G2200" i="5"/>
  <c r="G1514" i="5"/>
  <c r="G1340" i="5"/>
  <c r="G2052" i="5"/>
  <c r="G1960" i="5"/>
  <c r="G1192" i="5"/>
  <c r="G640" i="5"/>
  <c r="G1203" i="5"/>
  <c r="G536" i="5"/>
  <c r="G1915" i="5"/>
  <c r="G325" i="5"/>
  <c r="G466" i="5"/>
  <c r="G1146" i="5"/>
  <c r="G371" i="5"/>
  <c r="G314" i="5"/>
  <c r="G1065" i="5"/>
  <c r="G2016" i="5"/>
  <c r="G431" i="5"/>
  <c r="G184" i="5"/>
  <c r="G255" i="5"/>
  <c r="G923" i="5"/>
  <c r="G1756" i="5"/>
  <c r="G1183" i="5"/>
  <c r="G2482" i="5"/>
  <c r="G33" i="5"/>
  <c r="G105" i="5"/>
  <c r="G176" i="5"/>
  <c r="G246" i="5"/>
  <c r="G317" i="5"/>
  <c r="G386" i="5"/>
  <c r="G457" i="5"/>
  <c r="G528" i="5"/>
  <c r="G597" i="5"/>
  <c r="G743" i="5"/>
  <c r="G813" i="5"/>
  <c r="G1195" i="5"/>
  <c r="G1261" i="5"/>
  <c r="G1343" i="5"/>
  <c r="G1411" i="5"/>
  <c r="G1481" i="5"/>
  <c r="G2507" i="5"/>
  <c r="G665" i="5"/>
  <c r="G1884" i="5"/>
  <c r="G1713" i="5"/>
  <c r="G1783" i="5"/>
  <c r="G1850" i="5"/>
  <c r="G2008" i="5"/>
  <c r="G10" i="5"/>
  <c r="G82" i="5"/>
  <c r="G153" i="5"/>
  <c r="G224" i="5"/>
  <c r="G306" i="5"/>
  <c r="G387" i="5"/>
  <c r="G458" i="5"/>
  <c r="G529" i="5"/>
  <c r="G598" i="5"/>
  <c r="G678" i="5"/>
  <c r="G744" i="5"/>
  <c r="G814" i="5"/>
  <c r="G894" i="5"/>
  <c r="G974" i="5"/>
  <c r="G1046" i="5"/>
  <c r="G530" i="5"/>
  <c r="G1124" i="5"/>
  <c r="G715" i="5"/>
  <c r="G2559" i="5"/>
  <c r="G2545" i="5"/>
  <c r="G922" i="5"/>
  <c r="G1249" i="5"/>
  <c r="G1466" i="5"/>
  <c r="G2552" i="5"/>
  <c r="G1572" i="5"/>
  <c r="G1526" i="5"/>
  <c r="G1926" i="5"/>
  <c r="G1077" i="5"/>
  <c r="G677" i="5"/>
  <c r="G893" i="5"/>
  <c r="G973" i="5"/>
  <c r="G1045" i="5"/>
  <c r="G1115" i="5"/>
  <c r="G1563" i="5"/>
  <c r="G2437" i="5"/>
  <c r="G1196" i="5"/>
  <c r="G1274" i="5"/>
  <c r="G1760" i="5"/>
  <c r="G1829" i="5"/>
  <c r="G1952" i="5"/>
  <c r="G2078" i="5"/>
  <c r="G2147" i="5"/>
  <c r="G2227" i="5"/>
  <c r="G2295" i="5"/>
  <c r="G2366" i="5"/>
  <c r="G2438" i="5"/>
  <c r="G1917" i="5"/>
  <c r="G2030" i="5"/>
  <c r="G2123" i="5"/>
  <c r="G2202" i="5"/>
  <c r="G59" i="5"/>
  <c r="G142" i="5"/>
  <c r="G213" i="5"/>
  <c r="G295" i="5"/>
  <c r="G388" i="5"/>
  <c r="G459" i="5"/>
  <c r="G541" i="5"/>
  <c r="G621" i="5"/>
  <c r="G701" i="5"/>
  <c r="G768" i="5"/>
  <c r="G838" i="5"/>
  <c r="G928" i="5"/>
  <c r="G999" i="5"/>
  <c r="G1070" i="5"/>
  <c r="G1139" i="5"/>
  <c r="G1208" i="5"/>
  <c r="G1287" i="5"/>
  <c r="G1356" i="5"/>
  <c r="G1436" i="5"/>
  <c r="G1622" i="5"/>
  <c r="G1692" i="5"/>
  <c r="G1761" i="5"/>
  <c r="G1887" i="5"/>
  <c r="G1965" i="5"/>
  <c r="G2045" i="5"/>
  <c r="G2379" i="5"/>
  <c r="G2461" i="5"/>
  <c r="G2532" i="5"/>
  <c r="G984" i="5"/>
  <c r="G1056" i="5"/>
  <c r="G2352" i="5"/>
  <c r="G2448" i="5"/>
  <c r="G60" i="5"/>
  <c r="G214" i="5"/>
  <c r="G284" i="5"/>
  <c r="G1954" i="5"/>
  <c r="G2474" i="5"/>
  <c r="G492" i="5"/>
  <c r="G561" i="5"/>
  <c r="G1320" i="5"/>
  <c r="G1388" i="5"/>
  <c r="G588" i="5"/>
  <c r="G658" i="5"/>
  <c r="G839" i="5"/>
  <c r="G952" i="5"/>
  <c r="G1024" i="5"/>
  <c r="G1531" i="5"/>
  <c r="G1599" i="5"/>
  <c r="G1670" i="5"/>
  <c r="G1821" i="5"/>
  <c r="G1909" i="5"/>
  <c r="G1148" i="5"/>
  <c r="G1123" i="5"/>
  <c r="G2547" i="5"/>
  <c r="G1346" i="5"/>
  <c r="G2229" i="5"/>
  <c r="G1321" i="5"/>
  <c r="G2554" i="5"/>
  <c r="G2540" i="5"/>
  <c r="G6" i="5"/>
  <c r="G78" i="5"/>
  <c r="G149" i="5"/>
  <c r="G304" i="5"/>
  <c r="G1629" i="5"/>
  <c r="G2233" i="5"/>
  <c r="G2303" i="5"/>
  <c r="G740" i="5"/>
  <c r="G1455" i="5"/>
  <c r="G245" i="5"/>
  <c r="G2223" i="5"/>
  <c r="G44" i="5"/>
  <c r="G115" i="5"/>
  <c r="G845" i="5"/>
  <c r="G2133" i="5"/>
  <c r="G1351" i="5"/>
  <c r="G1259" i="5"/>
  <c r="G571" i="5"/>
  <c r="G652" i="5"/>
  <c r="G1215" i="5"/>
  <c r="G548" i="5"/>
  <c r="G752" i="5"/>
  <c r="G360" i="5"/>
  <c r="G490" i="5"/>
  <c r="G1905" i="5"/>
  <c r="G478" i="5"/>
  <c r="G946" i="5"/>
  <c r="G2468" i="5"/>
  <c r="G2110" i="5"/>
  <c r="G502" i="5"/>
  <c r="G196" i="5"/>
  <c r="G327" i="5"/>
  <c r="G935" i="5"/>
  <c r="G1768" i="5"/>
  <c r="G1194" i="5"/>
  <c r="G2506" i="5"/>
  <c r="G45" i="5"/>
  <c r="G116" i="5"/>
  <c r="G187" i="5"/>
  <c r="G258" i="5"/>
  <c r="G328" i="5"/>
  <c r="G398" i="5"/>
  <c r="G469" i="5"/>
  <c r="G539" i="5"/>
  <c r="G609" i="5"/>
  <c r="G754" i="5"/>
  <c r="G825" i="5"/>
  <c r="G1206" i="5"/>
  <c r="G1273" i="5"/>
  <c r="G1354" i="5"/>
  <c r="G1422" i="5"/>
  <c r="G1493" i="5"/>
  <c r="G2518" i="5"/>
  <c r="G676" i="5"/>
  <c r="G1907" i="5"/>
  <c r="G1725" i="5"/>
  <c r="G1795" i="5"/>
  <c r="G1862" i="5"/>
  <c r="G2019" i="5"/>
  <c r="G22" i="5"/>
  <c r="G94" i="5"/>
  <c r="G165" i="5"/>
  <c r="G247" i="5"/>
  <c r="G318" i="5"/>
  <c r="G399" i="5"/>
  <c r="G470" i="5"/>
  <c r="G540" i="5"/>
  <c r="G620" i="5"/>
  <c r="G690" i="5"/>
  <c r="G755" i="5"/>
  <c r="G826" i="5"/>
  <c r="G916" i="5"/>
  <c r="G986" i="5"/>
  <c r="G1058" i="5"/>
  <c r="G1126" i="5"/>
  <c r="G1355" i="5"/>
  <c r="G2138" i="5"/>
  <c r="G1184" i="5"/>
  <c r="G2058" i="5"/>
  <c r="G1910" i="5"/>
  <c r="G1921" i="5"/>
  <c r="G107" i="5"/>
  <c r="G1824" i="5"/>
  <c r="G2542" i="5"/>
  <c r="G2563" i="5"/>
  <c r="G2144" i="5"/>
  <c r="G2005" i="5"/>
  <c r="G1363" i="5"/>
  <c r="G560" i="5"/>
  <c r="G958" i="5"/>
  <c r="G689" i="5"/>
  <c r="G905" i="5"/>
  <c r="G985" i="5"/>
  <c r="G1057" i="5"/>
  <c r="G1125" i="5"/>
  <c r="G1574" i="5"/>
  <c r="G2449" i="5"/>
  <c r="G1207" i="5"/>
  <c r="G1286" i="5"/>
  <c r="G1702" i="5"/>
  <c r="G1772" i="5"/>
  <c r="G1886" i="5"/>
  <c r="G1964" i="5"/>
  <c r="G2090" i="5"/>
  <c r="G2157" i="5"/>
  <c r="G2237" i="5"/>
  <c r="G2307" i="5"/>
  <c r="G2378" i="5"/>
  <c r="G2450" i="5"/>
  <c r="G1927" i="5"/>
  <c r="G2042" i="5"/>
  <c r="G2145" i="5"/>
  <c r="G2364" i="5"/>
  <c r="G71" i="5"/>
  <c r="G154" i="5"/>
  <c r="G225" i="5"/>
  <c r="G307" i="5"/>
  <c r="G400" i="5"/>
  <c r="G471" i="5"/>
  <c r="G553" i="5"/>
  <c r="G633" i="5"/>
  <c r="G712" i="5"/>
  <c r="G780" i="5"/>
  <c r="G850" i="5"/>
  <c r="G940" i="5"/>
  <c r="G1011" i="5"/>
  <c r="G1081" i="5"/>
  <c r="G1150" i="5"/>
  <c r="G1220" i="5"/>
  <c r="G1299" i="5"/>
  <c r="G1367" i="5"/>
  <c r="G1448" i="5"/>
  <c r="G1634" i="5"/>
  <c r="G1703" i="5"/>
  <c r="G1773" i="5"/>
  <c r="G1898" i="5"/>
  <c r="G1976" i="5"/>
  <c r="G2057" i="5"/>
  <c r="G2391" i="5"/>
  <c r="G2473" i="5"/>
  <c r="G882" i="5"/>
  <c r="G996" i="5"/>
  <c r="G1067" i="5"/>
  <c r="G2376" i="5"/>
  <c r="G2494" i="5"/>
  <c r="G72" i="5"/>
  <c r="G226" i="5"/>
  <c r="G296" i="5"/>
  <c r="G1966" i="5"/>
  <c r="G2486" i="5"/>
  <c r="G504" i="5"/>
  <c r="G573" i="5"/>
  <c r="G1330" i="5"/>
  <c r="G1562" i="5"/>
  <c r="G600" i="5"/>
  <c r="G680" i="5"/>
  <c r="G863" i="5"/>
  <c r="G964" i="5"/>
  <c r="G1472" i="5"/>
  <c r="G1542" i="5"/>
  <c r="G1611" i="5"/>
  <c r="G1459" i="5"/>
  <c r="G1645" i="5"/>
  <c r="G2297" i="5"/>
  <c r="G85" i="5"/>
  <c r="G262" i="5"/>
  <c r="G355" i="5"/>
  <c r="G26" i="5"/>
  <c r="G98" i="5"/>
  <c r="G169" i="5"/>
  <c r="G239" i="5"/>
  <c r="G310" i="5"/>
  <c r="G379" i="5"/>
  <c r="G450" i="5"/>
  <c r="G522" i="5"/>
  <c r="G590" i="5"/>
  <c r="G670" i="5"/>
  <c r="G1266" i="5"/>
  <c r="G1336" i="5"/>
  <c r="G1405" i="5"/>
  <c r="G1474" i="5"/>
  <c r="G1544" i="5"/>
  <c r="G1706" i="5"/>
  <c r="G1788" i="5"/>
  <c r="G1867" i="5"/>
  <c r="G2265" i="5"/>
  <c r="G2418" i="5"/>
  <c r="G2092" i="5"/>
  <c r="G747" i="5"/>
  <c r="G942" i="5"/>
  <c r="G1369" i="5"/>
  <c r="G1438" i="5"/>
  <c r="G1509" i="5"/>
  <c r="G1578" i="5"/>
  <c r="G1648" i="5"/>
  <c r="G1729" i="5"/>
  <c r="G1799" i="5"/>
  <c r="G2275" i="5"/>
  <c r="G2405" i="5"/>
  <c r="G1969" i="5"/>
  <c r="G1880" i="5"/>
  <c r="G336" i="5"/>
  <c r="G406" i="5"/>
  <c r="G477" i="5"/>
  <c r="G547" i="5"/>
  <c r="G616" i="5"/>
  <c r="G685" i="5"/>
  <c r="G1005" i="5"/>
  <c r="G1513" i="5"/>
  <c r="G1582" i="5"/>
  <c r="G1993" i="5"/>
  <c r="G2103" i="5"/>
  <c r="G2491" i="5"/>
  <c r="G2346" i="5"/>
  <c r="G1918" i="5"/>
  <c r="G2175" i="5"/>
  <c r="G948" i="5"/>
  <c r="G1041" i="5"/>
  <c r="G1111" i="5"/>
  <c r="G1202" i="5"/>
  <c r="G1305" i="5"/>
  <c r="G1373" i="5"/>
  <c r="G1476" i="5"/>
  <c r="G1546" i="5"/>
  <c r="G1637" i="5"/>
  <c r="G1716" i="5"/>
  <c r="G1797" i="5"/>
  <c r="G1940" i="5"/>
  <c r="G2096" i="5"/>
  <c r="G2198" i="5"/>
  <c r="G2301" i="5"/>
  <c r="G2484" i="5"/>
  <c r="G2089" i="5"/>
  <c r="G2000" i="5"/>
  <c r="G2238" i="5"/>
  <c r="G1933" i="5"/>
  <c r="G1790" i="5"/>
  <c r="G1901" i="5"/>
  <c r="G2010" i="5"/>
  <c r="G2077" i="5"/>
  <c r="G2306" i="5"/>
  <c r="G2387" i="5"/>
  <c r="G2308" i="5"/>
  <c r="G1149" i="5"/>
  <c r="G1378" i="5"/>
  <c r="G1540" i="5"/>
  <c r="G191" i="5"/>
  <c r="G437" i="5"/>
  <c r="G509" i="5"/>
  <c r="G578" i="5"/>
  <c r="G647" i="5"/>
  <c r="G724" i="5"/>
  <c r="G840" i="5"/>
  <c r="G953" i="5"/>
  <c r="G1119" i="5"/>
  <c r="G2035" i="5"/>
  <c r="G456" i="5"/>
  <c r="G425" i="5"/>
  <c r="G496" i="5"/>
  <c r="G734" i="5"/>
  <c r="G851" i="5"/>
  <c r="G2149" i="5"/>
  <c r="G2217" i="5"/>
  <c r="G1265" i="5"/>
  <c r="G1335" i="5"/>
  <c r="G2369" i="5"/>
  <c r="G771" i="5"/>
  <c r="G841" i="5"/>
  <c r="G908" i="5"/>
  <c r="G978" i="5"/>
  <c r="G1050" i="5"/>
  <c r="G1130" i="5"/>
  <c r="G2048" i="5"/>
  <c r="G2118" i="5"/>
  <c r="G2196" i="5"/>
  <c r="G1877" i="5"/>
  <c r="G1955" i="5"/>
  <c r="G2105" i="5"/>
  <c r="G2172" i="5"/>
  <c r="G2499" i="5"/>
  <c r="G39" i="5"/>
  <c r="G110" i="5"/>
  <c r="G181" i="5"/>
  <c r="G252" i="5"/>
  <c r="G322" i="5"/>
  <c r="G392" i="5"/>
  <c r="G463" i="5"/>
  <c r="G533" i="5"/>
  <c r="G603" i="5"/>
  <c r="G683" i="5"/>
  <c r="G772" i="5"/>
  <c r="G842" i="5"/>
  <c r="G909" i="5"/>
  <c r="G1003" i="5"/>
  <c r="G1085" i="5"/>
  <c r="G1154" i="5"/>
  <c r="G1235" i="5"/>
  <c r="G1303" i="5"/>
  <c r="G1383" i="5"/>
  <c r="G1452" i="5"/>
  <c r="G1523" i="5"/>
  <c r="G1614" i="5"/>
  <c r="G1685" i="5"/>
  <c r="G1777" i="5"/>
  <c r="G1902" i="5"/>
  <c r="G2060" i="5"/>
  <c r="G2130" i="5"/>
  <c r="G2208" i="5"/>
  <c r="G2277" i="5"/>
  <c r="G2359" i="5"/>
  <c r="G2431" i="5"/>
  <c r="G824" i="5"/>
  <c r="G347" i="5"/>
  <c r="G440" i="5"/>
  <c r="G524" i="5"/>
  <c r="G650" i="5"/>
  <c r="G1372" i="5"/>
  <c r="G1441" i="5"/>
  <c r="G1766" i="5"/>
  <c r="G1596" i="5"/>
  <c r="G1666" i="5"/>
  <c r="G1746" i="5"/>
  <c r="G1817" i="5"/>
  <c r="G1470" i="5"/>
  <c r="G1668" i="5"/>
  <c r="G2440" i="5"/>
  <c r="G273" i="5"/>
  <c r="G366" i="5"/>
  <c r="G38" i="5"/>
  <c r="G109" i="5"/>
  <c r="G180" i="5"/>
  <c r="G251" i="5"/>
  <c r="G321" i="5"/>
  <c r="G391" i="5"/>
  <c r="G462" i="5"/>
  <c r="G532" i="5"/>
  <c r="G602" i="5"/>
  <c r="G682" i="5"/>
  <c r="G1211" i="5"/>
  <c r="G1278" i="5"/>
  <c r="G1347" i="5"/>
  <c r="G1415" i="5"/>
  <c r="G1486" i="5"/>
  <c r="G1556" i="5"/>
  <c r="G1718" i="5"/>
  <c r="G1800" i="5"/>
  <c r="G1878" i="5"/>
  <c r="G2276" i="5"/>
  <c r="G2430" i="5"/>
  <c r="G2104" i="5"/>
  <c r="G770" i="5"/>
  <c r="G1037" i="5"/>
  <c r="G1381" i="5"/>
  <c r="G1450" i="5"/>
  <c r="G1521" i="5"/>
  <c r="G1590" i="5"/>
  <c r="G1659" i="5"/>
  <c r="G1740" i="5"/>
  <c r="G1811" i="5"/>
  <c r="G2298" i="5"/>
  <c r="G2417" i="5"/>
  <c r="G921" i="5"/>
  <c r="G1778" i="5"/>
  <c r="G277" i="5"/>
  <c r="G348" i="5"/>
  <c r="G418" i="5"/>
  <c r="G489" i="5"/>
  <c r="G559" i="5"/>
  <c r="G627" i="5"/>
  <c r="G696" i="5"/>
  <c r="G1017" i="5"/>
  <c r="G1525" i="5"/>
  <c r="G1858" i="5"/>
  <c r="G2443" i="5"/>
  <c r="G2226" i="5"/>
  <c r="G1679" i="5"/>
  <c r="G1980" i="5"/>
  <c r="G970" i="5"/>
  <c r="G1053" i="5"/>
  <c r="G1133" i="5"/>
  <c r="G1247" i="5"/>
  <c r="G1317" i="5"/>
  <c r="G1385" i="5"/>
  <c r="G1488" i="5"/>
  <c r="G1580" i="5"/>
  <c r="G1649" i="5"/>
  <c r="G1739" i="5"/>
  <c r="G1830" i="5"/>
  <c r="G1963" i="5"/>
  <c r="G2108" i="5"/>
  <c r="G2209" i="5"/>
  <c r="G2313" i="5"/>
  <c r="G2496" i="5"/>
  <c r="G1874" i="5"/>
  <c r="G1935" i="5"/>
  <c r="G2027" i="5"/>
  <c r="G1792" i="5"/>
  <c r="G1802" i="5"/>
  <c r="G1911" i="5"/>
  <c r="G2020" i="5"/>
  <c r="G2146" i="5"/>
  <c r="G2318" i="5"/>
  <c r="G2399" i="5"/>
  <c r="G2236" i="5"/>
  <c r="G1080" i="5"/>
  <c r="G1161" i="5"/>
  <c r="G1390" i="5"/>
  <c r="G1552" i="5"/>
  <c r="G203" i="5"/>
  <c r="G449" i="5"/>
  <c r="G521" i="5"/>
  <c r="G589" i="5"/>
  <c r="G659" i="5"/>
  <c r="G735" i="5"/>
  <c r="G852" i="5"/>
  <c r="G1049" i="5"/>
  <c r="G1141" i="5"/>
  <c r="G2047" i="5"/>
  <c r="G365" i="5"/>
  <c r="G436" i="5"/>
  <c r="G508" i="5"/>
  <c r="G746" i="5"/>
  <c r="G1853" i="5"/>
  <c r="G2159" i="5"/>
  <c r="G1210" i="5"/>
  <c r="G1277" i="5"/>
  <c r="G2240" i="5"/>
  <c r="G2393" i="5"/>
  <c r="G783" i="5"/>
  <c r="G853" i="5"/>
  <c r="G920" i="5"/>
  <c r="G990" i="5"/>
  <c r="G1073" i="5"/>
  <c r="G1142" i="5"/>
  <c r="G2059" i="5"/>
  <c r="G2129" i="5"/>
  <c r="G1889" i="5"/>
  <c r="G1967" i="5"/>
  <c r="G2117" i="5"/>
  <c r="G2183" i="5"/>
  <c r="G2522" i="5"/>
  <c r="G51" i="5"/>
  <c r="G122" i="5"/>
  <c r="G193" i="5"/>
  <c r="G264" i="5"/>
  <c r="G334" i="5"/>
  <c r="G404" i="5"/>
  <c r="G475" i="5"/>
  <c r="G545" i="5"/>
  <c r="G614" i="5"/>
  <c r="G704" i="5"/>
  <c r="G784" i="5"/>
  <c r="G854" i="5"/>
  <c r="G1015" i="5"/>
  <c r="G1097" i="5"/>
  <c r="G1166" i="5"/>
  <c r="G1245" i="5"/>
  <c r="G1315" i="5"/>
  <c r="G1395" i="5"/>
  <c r="G1464" i="5"/>
  <c r="G1534" i="5"/>
  <c r="G1626" i="5"/>
  <c r="G1696" i="5"/>
  <c r="G1789" i="5"/>
  <c r="G1912" i="5"/>
  <c r="G2003" i="5"/>
  <c r="G2071" i="5"/>
  <c r="G2141" i="5"/>
  <c r="G2220" i="5"/>
  <c r="G2300" i="5"/>
  <c r="G2371" i="5"/>
  <c r="G765" i="5"/>
  <c r="G2135" i="5"/>
  <c r="G358" i="5"/>
  <c r="G452" i="5"/>
  <c r="G546" i="5"/>
  <c r="G705" i="5"/>
  <c r="G1384" i="5"/>
  <c r="G1453" i="5"/>
  <c r="G596" i="5"/>
  <c r="G1607" i="5"/>
  <c r="G1678" i="5"/>
  <c r="G1758" i="5"/>
  <c r="G1827" i="5"/>
  <c r="G167" i="5"/>
  <c r="G40" i="5"/>
  <c r="G111" i="5"/>
  <c r="G182" i="5"/>
  <c r="G253" i="5"/>
  <c r="G534" i="5"/>
  <c r="G672" i="5"/>
  <c r="G750" i="5"/>
  <c r="G1482" i="5"/>
  <c r="G1680" i="5"/>
  <c r="G2439" i="5"/>
  <c r="G2011" i="5"/>
  <c r="G1831" i="5"/>
  <c r="G13" i="5"/>
  <c r="G285" i="5"/>
  <c r="G378" i="5"/>
  <c r="G50" i="5"/>
  <c r="G121" i="5"/>
  <c r="G192" i="5"/>
  <c r="G263" i="5"/>
  <c r="G333" i="5"/>
  <c r="G403" i="5"/>
  <c r="G474" i="5"/>
  <c r="G544" i="5"/>
  <c r="G613" i="5"/>
  <c r="G1223" i="5"/>
  <c r="G1290" i="5"/>
  <c r="G1359" i="5"/>
  <c r="G1427" i="5"/>
  <c r="G1498" i="5"/>
  <c r="G1568" i="5"/>
  <c r="G1741" i="5"/>
  <c r="G1812" i="5"/>
  <c r="G1979" i="5"/>
  <c r="G2219" i="5"/>
  <c r="G2299" i="5"/>
  <c r="G2442" i="5"/>
  <c r="G2116" i="5"/>
  <c r="G806" i="5"/>
  <c r="G1061" i="5"/>
  <c r="G1393" i="5"/>
  <c r="G1462" i="5"/>
  <c r="G1532" i="5"/>
  <c r="G1600" i="5"/>
  <c r="G1671" i="5"/>
  <c r="G1751" i="5"/>
  <c r="G1822" i="5"/>
  <c r="G2322" i="5"/>
  <c r="G2429" i="5"/>
  <c r="G1465" i="5"/>
  <c r="G289" i="5"/>
  <c r="G359" i="5"/>
  <c r="G430" i="5"/>
  <c r="G501" i="5"/>
  <c r="G570" i="5"/>
  <c r="G639" i="5"/>
  <c r="G706" i="5"/>
  <c r="G957" i="5"/>
  <c r="G1536" i="5"/>
  <c r="G2409" i="5"/>
  <c r="G1699" i="5"/>
  <c r="G1780" i="5"/>
  <c r="G2126" i="5"/>
  <c r="G1214" i="5"/>
  <c r="G844" i="5"/>
  <c r="G1809" i="5"/>
  <c r="G982" i="5"/>
  <c r="G1064" i="5"/>
  <c r="G1145" i="5"/>
  <c r="G1258" i="5"/>
  <c r="G1327" i="5"/>
  <c r="G1397" i="5"/>
  <c r="G1500" i="5"/>
  <c r="G1592" i="5"/>
  <c r="G1660" i="5"/>
  <c r="G1750" i="5"/>
  <c r="G1841" i="5"/>
  <c r="G1973" i="5"/>
  <c r="G2120" i="5"/>
  <c r="G2221" i="5"/>
  <c r="G2325" i="5"/>
  <c r="G2508" i="5"/>
  <c r="G2432" i="5"/>
  <c r="G1168" i="5"/>
  <c r="G1704" i="5"/>
  <c r="G739" i="5"/>
  <c r="G1814" i="5"/>
  <c r="G1922" i="5"/>
  <c r="G2032" i="5"/>
  <c r="G1092" i="5"/>
  <c r="G1173" i="5"/>
  <c r="G1401" i="5"/>
  <c r="G1564" i="5"/>
  <c r="G132" i="5"/>
  <c r="G215" i="5"/>
  <c r="G461" i="5"/>
  <c r="G531" i="5"/>
  <c r="G601" i="5"/>
  <c r="G669" i="5"/>
  <c r="G758" i="5"/>
  <c r="G875" i="5"/>
  <c r="G1072" i="5"/>
  <c r="G1152" i="5"/>
  <c r="G385" i="5"/>
  <c r="G377" i="5"/>
  <c r="G448" i="5"/>
  <c r="G520" i="5"/>
  <c r="G769" i="5"/>
  <c r="G1865" i="5"/>
  <c r="G2171" i="5"/>
  <c r="G1222" i="5"/>
  <c r="G1289" i="5"/>
  <c r="G2264" i="5"/>
  <c r="G2441" i="5"/>
  <c r="G725" i="5"/>
  <c r="G795" i="5"/>
  <c r="G865" i="5"/>
  <c r="G931" i="5"/>
  <c r="G1002" i="5"/>
  <c r="G1084" i="5"/>
  <c r="G1153" i="5"/>
  <c r="G1991" i="5"/>
  <c r="G2070" i="5"/>
  <c r="G2140" i="5"/>
  <c r="G2453" i="5"/>
  <c r="G1900" i="5"/>
  <c r="G2001" i="5"/>
  <c r="G2128" i="5"/>
  <c r="G2195" i="5"/>
  <c r="G2534" i="5"/>
  <c r="G63" i="5"/>
  <c r="G134" i="5"/>
  <c r="G205" i="5"/>
  <c r="G275" i="5"/>
  <c r="G346" i="5"/>
  <c r="G416" i="5"/>
  <c r="G487" i="5"/>
  <c r="G557" i="5"/>
  <c r="G625" i="5"/>
  <c r="G726" i="5"/>
  <c r="G796" i="5"/>
  <c r="G866" i="5"/>
  <c r="G955" i="5"/>
  <c r="G1027" i="5"/>
  <c r="G1109" i="5"/>
  <c r="G1178" i="5"/>
  <c r="G1256" i="5"/>
  <c r="G1337" i="5"/>
  <c r="G1406" i="5"/>
  <c r="G1475" i="5"/>
  <c r="G1545" i="5"/>
  <c r="G1638" i="5"/>
  <c r="G1707" i="5"/>
  <c r="G1801" i="5"/>
  <c r="G1923" i="5"/>
  <c r="G2013" i="5"/>
  <c r="G2083" i="5"/>
  <c r="G2162" i="5"/>
  <c r="G2231" i="5"/>
  <c r="G2312" i="5"/>
  <c r="G2383" i="5"/>
  <c r="G777" i="5"/>
  <c r="G276" i="5"/>
  <c r="G369" i="5"/>
  <c r="G464" i="5"/>
  <c r="G558" i="5"/>
  <c r="G933" i="5"/>
  <c r="G1396" i="5"/>
  <c r="G1835" i="5"/>
  <c r="G608" i="5"/>
  <c r="G1494" i="5"/>
  <c r="G2356" i="5"/>
  <c r="G297" i="5"/>
  <c r="G390" i="5"/>
  <c r="G62" i="5"/>
  <c r="G133" i="5"/>
  <c r="G204" i="5"/>
  <c r="G274" i="5"/>
  <c r="G345" i="5"/>
  <c r="G415" i="5"/>
  <c r="G486" i="5"/>
  <c r="G556" i="5"/>
  <c r="G624" i="5"/>
  <c r="G1234" i="5"/>
  <c r="G1302" i="5"/>
  <c r="G1370" i="5"/>
  <c r="G1439" i="5"/>
  <c r="G1510" i="5"/>
  <c r="G1579" i="5"/>
  <c r="G1752" i="5"/>
  <c r="G1833" i="5"/>
  <c r="G2230" i="5"/>
  <c r="G2311" i="5"/>
  <c r="G2127" i="5"/>
  <c r="G829" i="5"/>
  <c r="G1129" i="5"/>
  <c r="G1404" i="5"/>
  <c r="G1473" i="5"/>
  <c r="G1543" i="5"/>
  <c r="G1612" i="5"/>
  <c r="G1683" i="5"/>
  <c r="G1763" i="5"/>
  <c r="G1832" i="5"/>
  <c r="G2345" i="5"/>
  <c r="G910" i="5"/>
  <c r="G301" i="5"/>
  <c r="G370" i="5"/>
  <c r="G441" i="5"/>
  <c r="G513" i="5"/>
  <c r="G582" i="5"/>
  <c r="G651" i="5"/>
  <c r="G717" i="5"/>
  <c r="G969" i="5"/>
  <c r="G1477" i="5"/>
  <c r="G1547" i="5"/>
  <c r="G2446" i="5"/>
  <c r="G1225" i="5"/>
  <c r="G2444" i="5"/>
  <c r="G1851" i="5"/>
  <c r="G2489" i="5"/>
  <c r="G2512" i="5"/>
  <c r="G915" i="5"/>
  <c r="G994" i="5"/>
  <c r="G1076" i="5"/>
  <c r="G1156" i="5"/>
  <c r="G1269" i="5"/>
  <c r="G1339" i="5"/>
  <c r="G1418" i="5"/>
  <c r="G1512" i="5"/>
  <c r="G1601" i="5"/>
  <c r="G1672" i="5"/>
  <c r="G1762" i="5"/>
  <c r="G1863" i="5"/>
  <c r="G1985" i="5"/>
  <c r="G2131" i="5"/>
  <c r="G2243" i="5"/>
  <c r="G2451" i="5"/>
  <c r="G2519" i="5"/>
  <c r="G1558" i="5"/>
  <c r="G2526" i="5"/>
  <c r="G2501" i="5"/>
  <c r="G1743" i="5"/>
  <c r="G1845" i="5"/>
  <c r="G1945" i="5"/>
  <c r="G2044" i="5"/>
  <c r="G2271" i="5"/>
  <c r="G2351" i="5"/>
  <c r="G2433" i="5"/>
  <c r="G1104" i="5"/>
  <c r="G1332" i="5"/>
  <c r="G1423" i="5"/>
  <c r="G1609" i="5"/>
  <c r="G144" i="5"/>
  <c r="G227" i="5"/>
  <c r="G473" i="5"/>
  <c r="G543" i="5"/>
  <c r="G612" i="5"/>
  <c r="G681" i="5"/>
  <c r="G782" i="5"/>
  <c r="G897" i="5"/>
  <c r="G1083" i="5"/>
  <c r="G1164" i="5"/>
  <c r="G397" i="5"/>
  <c r="G389" i="5"/>
  <c r="G460" i="5"/>
  <c r="G692" i="5"/>
  <c r="G781" i="5"/>
  <c r="G1876" i="5"/>
  <c r="G2182" i="5"/>
  <c r="G1233" i="5"/>
  <c r="G1301" i="5"/>
  <c r="G2287" i="5"/>
  <c r="G736" i="5"/>
  <c r="G807" i="5"/>
  <c r="G876" i="5"/>
  <c r="G943" i="5"/>
  <c r="G1014" i="5"/>
  <c r="G1096" i="5"/>
  <c r="G1165" i="5"/>
  <c r="G2082" i="5"/>
  <c r="G2161" i="5"/>
  <c r="G2069" i="5"/>
  <c r="G2139" i="5"/>
  <c r="G2218" i="5"/>
  <c r="G2463" i="5"/>
  <c r="G3" i="5"/>
  <c r="G75" i="5"/>
  <c r="G146" i="5"/>
  <c r="G217" i="5"/>
  <c r="G287" i="5"/>
  <c r="G357" i="5"/>
  <c r="G428" i="5"/>
  <c r="G499" i="5"/>
  <c r="G568" i="5"/>
  <c r="G637" i="5"/>
  <c r="G737" i="5"/>
  <c r="G808" i="5"/>
  <c r="G877" i="5"/>
  <c r="G967" i="5"/>
  <c r="G1039" i="5"/>
  <c r="G1121" i="5"/>
  <c r="G1189" i="5"/>
  <c r="G1267" i="5"/>
  <c r="G1348" i="5"/>
  <c r="G1416" i="5"/>
  <c r="G1487" i="5"/>
  <c r="G1557" i="5"/>
  <c r="G1650" i="5"/>
  <c r="G1719" i="5"/>
  <c r="G1813" i="5"/>
  <c r="G1934" i="5"/>
  <c r="G2025" i="5"/>
  <c r="G2095" i="5"/>
  <c r="G2174" i="5"/>
  <c r="G2242" i="5"/>
  <c r="G2324" i="5"/>
  <c r="G2395" i="5"/>
  <c r="G789" i="5"/>
  <c r="G300" i="5"/>
  <c r="G393" i="5"/>
  <c r="G488" i="5"/>
  <c r="G581" i="5"/>
  <c r="G1338" i="5"/>
  <c r="G1407" i="5"/>
  <c r="G1570" i="5"/>
  <c r="G1846" i="5"/>
  <c r="G1550" i="5"/>
  <c r="G1631" i="5"/>
  <c r="G1712" i="5"/>
  <c r="G1782" i="5"/>
  <c r="G119" i="5"/>
  <c r="G343" i="5"/>
  <c r="G64" i="5"/>
  <c r="G1022" i="5"/>
  <c r="G1506" i="5"/>
  <c r="G2368" i="5"/>
  <c r="G402" i="5"/>
  <c r="G2" i="5"/>
  <c r="G74" i="5"/>
  <c r="G145" i="5"/>
  <c r="G216" i="5"/>
  <c r="G286" i="5"/>
  <c r="G356" i="5"/>
  <c r="G427" i="5"/>
  <c r="G498" i="5"/>
  <c r="G567" i="5"/>
  <c r="G636" i="5"/>
  <c r="G954" i="5"/>
  <c r="G1244" i="5"/>
  <c r="G1314" i="5"/>
  <c r="G1382" i="5"/>
  <c r="G1451" i="5"/>
  <c r="G1522" i="5"/>
  <c r="G1591" i="5"/>
  <c r="G1764" i="5"/>
  <c r="G1844" i="5"/>
  <c r="G2241" i="5"/>
  <c r="G2323" i="5"/>
  <c r="G2068" i="5"/>
  <c r="G2521" i="5"/>
  <c r="G864" i="5"/>
  <c r="G1176" i="5"/>
  <c r="G1414" i="5"/>
  <c r="G1485" i="5"/>
  <c r="G1555" i="5"/>
  <c r="G1624" i="5"/>
  <c r="G1705" i="5"/>
  <c r="G1775" i="5"/>
  <c r="G2357" i="5"/>
  <c r="G1569" i="5"/>
  <c r="G2336" i="5"/>
  <c r="G313" i="5"/>
  <c r="G382" i="5"/>
  <c r="G453" i="5"/>
  <c r="G525" i="5"/>
  <c r="G593" i="5"/>
  <c r="G662" i="5"/>
  <c r="G981" i="5"/>
  <c r="G1489" i="5"/>
  <c r="G1559" i="5"/>
  <c r="G2374" i="5"/>
  <c r="G2228" i="5"/>
  <c r="G2538" i="5"/>
  <c r="G2273" i="5"/>
  <c r="G2464" i="5"/>
  <c r="G925" i="5"/>
  <c r="G1006" i="5"/>
  <c r="G1087" i="5"/>
  <c r="G1180" i="5"/>
  <c r="G1281" i="5"/>
  <c r="G1350" i="5"/>
  <c r="G1430" i="5"/>
  <c r="G1524" i="5"/>
  <c r="G1613" i="5"/>
  <c r="G1684" i="5"/>
  <c r="G1774" i="5"/>
  <c r="G1896" i="5"/>
  <c r="G2051" i="5"/>
  <c r="G2142" i="5"/>
  <c r="G2255" i="5"/>
  <c r="G2460" i="5"/>
  <c r="G2531" i="5"/>
  <c r="G2503" i="5"/>
  <c r="G2406" i="5"/>
  <c r="G2285" i="5"/>
  <c r="G1755" i="5"/>
  <c r="G1879" i="5"/>
  <c r="G1978" i="5"/>
  <c r="G2056" i="5"/>
  <c r="G2283" i="5"/>
  <c r="G2363" i="5"/>
  <c r="G2500" i="5"/>
  <c r="G1116" i="5"/>
  <c r="G1344" i="5"/>
  <c r="G1435" i="5"/>
  <c r="G1682" i="5"/>
  <c r="G156" i="5"/>
  <c r="G485" i="5"/>
  <c r="G555" i="5"/>
  <c r="G623" i="5"/>
  <c r="G693" i="5"/>
  <c r="G794" i="5"/>
  <c r="G919" i="5"/>
  <c r="G1095" i="5"/>
  <c r="G1187" i="5"/>
  <c r="G409" i="5"/>
  <c r="G401" i="5"/>
  <c r="G472" i="5"/>
  <c r="G702" i="5"/>
  <c r="G793" i="5"/>
  <c r="G1888" i="5"/>
  <c r="G2194" i="5"/>
  <c r="G1243" i="5"/>
  <c r="G1313" i="5"/>
  <c r="G2310" i="5"/>
  <c r="G748" i="5"/>
  <c r="G818" i="5"/>
  <c r="G886" i="5"/>
  <c r="G1026" i="5"/>
  <c r="G1108" i="5"/>
  <c r="G1177" i="5"/>
  <c r="G2024" i="5"/>
  <c r="G2094" i="5"/>
  <c r="G2173" i="5"/>
  <c r="G1854" i="5"/>
  <c r="G1932" i="5"/>
  <c r="G2081" i="5"/>
  <c r="G2150" i="5"/>
  <c r="G2475" i="5"/>
  <c r="G15" i="5"/>
  <c r="G87" i="5"/>
  <c r="G158" i="5"/>
  <c r="G229" i="5"/>
  <c r="G299" i="5"/>
  <c r="G368" i="5"/>
  <c r="G439" i="5"/>
  <c r="G511" i="5"/>
  <c r="G580" i="5"/>
  <c r="G649" i="5"/>
  <c r="G749" i="5"/>
  <c r="G819" i="5"/>
  <c r="G887" i="5"/>
  <c r="G979" i="5"/>
  <c r="G1051" i="5"/>
  <c r="G1131" i="5"/>
  <c r="G1200" i="5"/>
  <c r="G1279" i="5"/>
  <c r="G1360" i="5"/>
  <c r="G1428" i="5"/>
  <c r="G1499" i="5"/>
  <c r="G1661" i="5"/>
  <c r="G1753" i="5"/>
  <c r="G1834" i="5"/>
  <c r="G1946" i="5"/>
  <c r="G2037" i="5"/>
  <c r="G2107" i="5"/>
  <c r="G2185" i="5"/>
  <c r="G2254" i="5"/>
  <c r="G2407" i="5"/>
  <c r="G801" i="5"/>
  <c r="G323" i="5"/>
  <c r="G405" i="5"/>
  <c r="G500" i="5"/>
  <c r="G604" i="5"/>
  <c r="G1349" i="5"/>
  <c r="G1417" i="5"/>
  <c r="G1581" i="5"/>
  <c r="G1857" i="5"/>
  <c r="G1573" i="5"/>
  <c r="G1643" i="5"/>
  <c r="G1724" i="5"/>
  <c r="G1034" i="5"/>
  <c r="G1633" i="5"/>
  <c r="G2286" i="5"/>
  <c r="G73" i="5"/>
  <c r="G250" i="5"/>
  <c r="G14" i="5"/>
  <c r="G86" i="5"/>
  <c r="G157" i="5"/>
  <c r="G228" i="5"/>
  <c r="G298" i="5"/>
  <c r="G367" i="5"/>
  <c r="G438" i="5"/>
  <c r="G510" i="5"/>
  <c r="G579" i="5"/>
  <c r="G648" i="5"/>
  <c r="G1255" i="5"/>
  <c r="G1325" i="5"/>
  <c r="G1394" i="5"/>
  <c r="G1463" i="5"/>
  <c r="G1533" i="5"/>
  <c r="G1695" i="5"/>
  <c r="G1776" i="5"/>
  <c r="G1855" i="5"/>
  <c r="G2253" i="5"/>
  <c r="G2335" i="5"/>
  <c r="G2080" i="5"/>
  <c r="G2533" i="5"/>
  <c r="G1358" i="5"/>
  <c r="G1426" i="5"/>
  <c r="G1497" i="5"/>
  <c r="G1567" i="5"/>
  <c r="G1636" i="5"/>
  <c r="G1717" i="5"/>
  <c r="G1787" i="5"/>
  <c r="G2252" i="5"/>
  <c r="G2381" i="5"/>
  <c r="G324" i="5"/>
  <c r="G394" i="5"/>
  <c r="G465" i="5"/>
  <c r="G535" i="5"/>
  <c r="G605" i="5"/>
  <c r="G673" i="5"/>
  <c r="G911" i="5"/>
  <c r="G993" i="5"/>
  <c r="G1501" i="5"/>
  <c r="G1571" i="5"/>
  <c r="G1982" i="5"/>
  <c r="G2278" i="5"/>
  <c r="G2015" i="5"/>
  <c r="G2394" i="5"/>
  <c r="G2124" i="5"/>
  <c r="G2296" i="5"/>
  <c r="G937" i="5"/>
  <c r="G1018" i="5"/>
  <c r="G1099" i="5"/>
  <c r="G1191" i="5"/>
  <c r="G1293" i="5"/>
  <c r="G1362" i="5"/>
  <c r="G1442" i="5"/>
  <c r="G1535" i="5"/>
  <c r="G1625" i="5"/>
  <c r="G1694" i="5"/>
  <c r="G1785" i="5"/>
  <c r="G1928" i="5"/>
  <c r="G2062" i="5"/>
  <c r="G2186" i="5"/>
  <c r="G2289" i="5"/>
  <c r="G2472" i="5"/>
  <c r="G2386" i="5"/>
  <c r="G2191" i="5"/>
  <c r="G2358" i="5"/>
  <c r="G2163" i="5"/>
  <c r="G1767" i="5"/>
  <c r="G1890" i="5"/>
  <c r="G1990" i="5"/>
  <c r="G2066" i="5"/>
  <c r="G2294" i="5"/>
  <c r="G2375" i="5"/>
  <c r="G2428" i="5"/>
  <c r="G1529" i="5"/>
  <c r="G426" i="5"/>
  <c r="G497" i="5"/>
  <c r="G566" i="5"/>
  <c r="G635" i="5"/>
  <c r="G714" i="5"/>
  <c r="G817" i="5"/>
  <c r="G930" i="5"/>
  <c r="G1107" i="5"/>
  <c r="G2023" i="5"/>
  <c r="G421" i="5"/>
  <c r="G413" i="5"/>
  <c r="G484" i="5"/>
  <c r="G713" i="5"/>
  <c r="G816" i="5"/>
  <c r="G1899" i="5"/>
  <c r="G2206" i="5"/>
  <c r="G1254" i="5"/>
  <c r="G1324" i="5"/>
  <c r="G2334" i="5"/>
  <c r="G759" i="5"/>
  <c r="G830" i="5"/>
  <c r="G898" i="5"/>
  <c r="G966" i="5"/>
  <c r="G1038" i="5"/>
  <c r="G1120" i="5"/>
  <c r="G1188" i="5"/>
  <c r="G2036" i="5"/>
  <c r="G2106" i="5"/>
  <c r="G2184" i="5"/>
  <c r="G1866" i="5"/>
  <c r="G1944" i="5"/>
  <c r="G2093" i="5"/>
  <c r="G2160" i="5"/>
  <c r="G2487" i="5"/>
  <c r="G27" i="5"/>
  <c r="G99" i="5"/>
  <c r="G170" i="5"/>
  <c r="G240" i="5"/>
  <c r="G311" i="5"/>
  <c r="G380" i="5"/>
  <c r="G451" i="5"/>
  <c r="G523" i="5"/>
  <c r="G591" i="5"/>
  <c r="G671" i="5"/>
  <c r="G760" i="5"/>
  <c r="G831" i="5"/>
  <c r="G899" i="5"/>
  <c r="G991" i="5"/>
  <c r="G1074" i="5"/>
  <c r="G1143" i="5"/>
  <c r="G1212" i="5"/>
  <c r="G1291" i="5"/>
  <c r="G1371" i="5"/>
  <c r="G1440" i="5"/>
  <c r="G1511" i="5"/>
  <c r="G1602" i="5"/>
  <c r="G1673" i="5"/>
  <c r="G1765" i="5"/>
  <c r="G1891" i="5"/>
  <c r="G1957" i="5"/>
  <c r="G2049" i="5"/>
  <c r="G2119" i="5"/>
  <c r="G2197" i="5"/>
  <c r="G2266" i="5"/>
  <c r="G2347" i="5"/>
  <c r="G2419" i="5"/>
  <c r="G812" i="5"/>
  <c r="G335" i="5"/>
  <c r="G429" i="5"/>
  <c r="G512" i="5"/>
  <c r="G626" i="5"/>
  <c r="G1361" i="5"/>
  <c r="G1429" i="5"/>
  <c r="G1754" i="5"/>
  <c r="G1869" i="5"/>
  <c r="G1585" i="5"/>
  <c r="G1655" i="5"/>
  <c r="G1735" i="5"/>
  <c r="G1806" i="5"/>
  <c r="G143" i="5"/>
  <c r="G16" i="5"/>
  <c r="G88" i="5"/>
  <c r="G159" i="5"/>
  <c r="G230" i="5"/>
  <c r="G417" i="5"/>
  <c r="G638" i="5"/>
  <c r="G288" i="5"/>
  <c r="G592" i="5"/>
  <c r="G716" i="5"/>
  <c r="G968" i="5"/>
  <c r="G1040" i="5"/>
  <c r="G1110" i="5"/>
  <c r="G1179" i="5"/>
  <c r="G1257" i="5"/>
  <c r="G1603" i="5"/>
  <c r="G1674" i="5"/>
  <c r="G1981" i="5"/>
  <c r="G2337" i="5"/>
  <c r="G2408" i="5"/>
  <c r="G2513" i="5"/>
  <c r="G41" i="5"/>
  <c r="G112" i="5"/>
  <c r="G183" i="5"/>
  <c r="G254" i="5"/>
  <c r="G1628" i="5"/>
  <c r="G1709" i="5"/>
  <c r="G1881" i="5"/>
  <c r="G1959" i="5"/>
  <c r="G2109" i="5"/>
  <c r="G2199" i="5"/>
  <c r="G2290" i="5"/>
  <c r="G2361" i="5"/>
  <c r="G1805" i="5"/>
  <c r="G1916" i="5"/>
  <c r="G2006" i="5"/>
  <c r="G2087" i="5"/>
  <c r="G2166" i="5"/>
  <c r="G2234" i="5"/>
  <c r="G2304" i="5"/>
  <c r="G2469" i="5"/>
  <c r="G709" i="5"/>
  <c r="G1433" i="5"/>
  <c r="G1504" i="5"/>
  <c r="G1732" i="5"/>
  <c r="G2420" i="5"/>
  <c r="G2465" i="5"/>
  <c r="G2454" i="5"/>
  <c r="G1839" i="5"/>
  <c r="G4" i="5"/>
  <c r="G100" i="5"/>
  <c r="G797" i="5"/>
  <c r="G867" i="5"/>
  <c r="G19" i="5"/>
  <c r="G91" i="5"/>
  <c r="G162" i="5"/>
  <c r="G233" i="5"/>
  <c r="G303" i="5"/>
  <c r="G372" i="5"/>
  <c r="G455" i="5"/>
  <c r="G537" i="5"/>
  <c r="G629" i="5"/>
  <c r="G698" i="5"/>
  <c r="G800" i="5"/>
  <c r="G881" i="5"/>
  <c r="G947" i="5"/>
  <c r="G1019" i="5"/>
  <c r="G1101" i="5"/>
  <c r="G1182" i="5"/>
  <c r="G1271" i="5"/>
  <c r="G1341" i="5"/>
  <c r="G1432" i="5"/>
  <c r="G1503" i="5"/>
  <c r="G1595" i="5"/>
  <c r="G1665" i="5"/>
  <c r="G868" i="5"/>
  <c r="G833" i="5"/>
  <c r="G944" i="5"/>
  <c r="G1036" i="5"/>
  <c r="G1128" i="5"/>
  <c r="G1198" i="5"/>
  <c r="G1276" i="5"/>
  <c r="G1380" i="5"/>
  <c r="G1449" i="5"/>
  <c r="G1519" i="5"/>
  <c r="G1587" i="5"/>
  <c r="G1711" i="5"/>
  <c r="G1804" i="5"/>
  <c r="G1924" i="5"/>
  <c r="G2079" i="5"/>
  <c r="G2181" i="5"/>
  <c r="G2377" i="5"/>
  <c r="G2101" i="5"/>
  <c r="G2225" i="5"/>
  <c r="G2410" i="5"/>
  <c r="G2382" i="5"/>
  <c r="G2270" i="5"/>
  <c r="G2511" i="5"/>
  <c r="G2421" i="5"/>
  <c r="G194" i="5"/>
  <c r="G312" i="5"/>
  <c r="G615" i="5"/>
  <c r="G727" i="5"/>
  <c r="G980" i="5"/>
  <c r="G1052" i="5"/>
  <c r="G1122" i="5"/>
  <c r="G1190" i="5"/>
  <c r="G1268" i="5"/>
  <c r="G1615" i="5"/>
  <c r="G1686" i="5"/>
  <c r="G2014" i="5"/>
  <c r="G2348" i="5"/>
  <c r="G2455" i="5"/>
  <c r="G2525" i="5"/>
  <c r="G53" i="5"/>
  <c r="G124" i="5"/>
  <c r="G195" i="5"/>
  <c r="G1640" i="5"/>
  <c r="G1721" i="5"/>
  <c r="G1893" i="5"/>
  <c r="G2132" i="5"/>
  <c r="G2210" i="5"/>
  <c r="G2302" i="5"/>
  <c r="G2373" i="5"/>
  <c r="G1826" i="5"/>
  <c r="G1938" i="5"/>
  <c r="G2017" i="5"/>
  <c r="G2099" i="5"/>
  <c r="G2178" i="5"/>
  <c r="G2246" i="5"/>
  <c r="G2316" i="5"/>
  <c r="G2481" i="5"/>
  <c r="G719" i="5"/>
  <c r="G1445" i="5"/>
  <c r="G1516" i="5"/>
  <c r="G1856" i="5"/>
  <c r="G1951" i="5"/>
  <c r="G2362" i="5"/>
  <c r="G2262" i="5"/>
  <c r="G1619" i="5"/>
  <c r="G809" i="5"/>
  <c r="G878" i="5"/>
  <c r="G31" i="5"/>
  <c r="G103" i="5"/>
  <c r="G174" i="5"/>
  <c r="G244" i="5"/>
  <c r="G315" i="5"/>
  <c r="G384" i="5"/>
  <c r="G467" i="5"/>
  <c r="G549" i="5"/>
  <c r="G641" i="5"/>
  <c r="G708" i="5"/>
  <c r="G811" i="5"/>
  <c r="G891" i="5"/>
  <c r="G959" i="5"/>
  <c r="G1031" i="5"/>
  <c r="G1113" i="5"/>
  <c r="G1193" i="5"/>
  <c r="G1283" i="5"/>
  <c r="G1352" i="5"/>
  <c r="G1444" i="5"/>
  <c r="G1515" i="5"/>
  <c r="G1606" i="5"/>
  <c r="G1677" i="5"/>
  <c r="G751" i="5"/>
  <c r="G856" i="5"/>
  <c r="G965" i="5"/>
  <c r="G1048" i="5"/>
  <c r="G1140" i="5"/>
  <c r="G1209" i="5"/>
  <c r="G1288" i="5"/>
  <c r="G1392" i="5"/>
  <c r="G1461" i="5"/>
  <c r="G1530" i="5"/>
  <c r="G1608" i="5"/>
  <c r="G1723" i="5"/>
  <c r="G1825" i="5"/>
  <c r="G1958" i="5"/>
  <c r="G2091" i="5"/>
  <c r="G2193" i="5"/>
  <c r="G2389" i="5"/>
  <c r="G2467" i="5"/>
  <c r="G1885" i="5"/>
  <c r="G1908" i="5"/>
  <c r="G2214" i="5"/>
  <c r="G2282" i="5"/>
  <c r="G2523" i="5"/>
  <c r="G2524" i="5"/>
  <c r="G131" i="5"/>
  <c r="G28" i="5"/>
  <c r="G123" i="5"/>
  <c r="G206" i="5"/>
  <c r="G381" i="5"/>
  <c r="G738" i="5"/>
  <c r="G992" i="5"/>
  <c r="G1063" i="5"/>
  <c r="G1132" i="5"/>
  <c r="G1201" i="5"/>
  <c r="G1280" i="5"/>
  <c r="G1627" i="5"/>
  <c r="G1697" i="5"/>
  <c r="G2026" i="5"/>
  <c r="G2360" i="5"/>
  <c r="G2466" i="5"/>
  <c r="G2537" i="5"/>
  <c r="G65" i="5"/>
  <c r="G136" i="5"/>
  <c r="G207" i="5"/>
  <c r="G1652" i="5"/>
  <c r="G1779" i="5"/>
  <c r="G1904" i="5"/>
  <c r="G2143" i="5"/>
  <c r="G2222" i="5"/>
  <c r="G2314" i="5"/>
  <c r="G2385" i="5"/>
  <c r="G1838" i="5"/>
  <c r="G1949" i="5"/>
  <c r="G2029" i="5"/>
  <c r="G2111" i="5"/>
  <c r="G2189" i="5"/>
  <c r="G2258" i="5"/>
  <c r="G2328" i="5"/>
  <c r="G2493" i="5"/>
  <c r="G730" i="5"/>
  <c r="G1457" i="5"/>
  <c r="G1527" i="5"/>
  <c r="G2203" i="5"/>
  <c r="G989" i="5"/>
  <c r="G2456" i="5"/>
  <c r="G1870" i="5"/>
  <c r="G2476" i="5"/>
  <c r="G1770" i="5"/>
  <c r="G661" i="5"/>
  <c r="G820" i="5"/>
  <c r="G888" i="5"/>
  <c r="G728" i="5"/>
  <c r="G43" i="5"/>
  <c r="G114" i="5"/>
  <c r="G185" i="5"/>
  <c r="G256" i="5"/>
  <c r="G326" i="5"/>
  <c r="G396" i="5"/>
  <c r="G479" i="5"/>
  <c r="G572" i="5"/>
  <c r="G653" i="5"/>
  <c r="G741" i="5"/>
  <c r="G823" i="5"/>
  <c r="G903" i="5"/>
  <c r="G971" i="5"/>
  <c r="G1043" i="5"/>
  <c r="G1135" i="5"/>
  <c r="G1204" i="5"/>
  <c r="G1295" i="5"/>
  <c r="G1375" i="5"/>
  <c r="G1456" i="5"/>
  <c r="G1538" i="5"/>
  <c r="G1618" i="5"/>
  <c r="G1689" i="5"/>
  <c r="G774" i="5"/>
  <c r="G879" i="5"/>
  <c r="G977" i="5"/>
  <c r="G1071" i="5"/>
  <c r="G1151" i="5"/>
  <c r="G1221" i="5"/>
  <c r="G1300" i="5"/>
  <c r="G1403" i="5"/>
  <c r="G1471" i="5"/>
  <c r="G1541" i="5"/>
  <c r="G1620" i="5"/>
  <c r="G1734" i="5"/>
  <c r="G1836" i="5"/>
  <c r="G2002" i="5"/>
  <c r="G2115" i="5"/>
  <c r="G2205" i="5"/>
  <c r="G2401" i="5"/>
  <c r="G2072" i="5"/>
  <c r="G2536" i="5"/>
  <c r="G2216" i="5"/>
  <c r="G1454" i="5"/>
  <c r="G2293" i="5"/>
  <c r="G2535" i="5"/>
  <c r="G2332" i="5"/>
  <c r="G135" i="5"/>
  <c r="G218" i="5"/>
  <c r="G1004" i="5"/>
  <c r="G1075" i="5"/>
  <c r="G1144" i="5"/>
  <c r="G1213" i="5"/>
  <c r="G1292" i="5"/>
  <c r="G1639" i="5"/>
  <c r="G1708" i="5"/>
  <c r="G2038" i="5"/>
  <c r="G2372" i="5"/>
  <c r="G2478" i="5"/>
  <c r="G5" i="5"/>
  <c r="G77" i="5"/>
  <c r="G148" i="5"/>
  <c r="G219" i="5"/>
  <c r="G1029" i="5"/>
  <c r="G1663" i="5"/>
  <c r="G1791" i="5"/>
  <c r="G1914" i="5"/>
  <c r="G2073" i="5"/>
  <c r="G2164" i="5"/>
  <c r="G2244" i="5"/>
  <c r="G2326" i="5"/>
  <c r="G2397" i="5"/>
  <c r="G1860" i="5"/>
  <c r="G1961" i="5"/>
  <c r="G2041" i="5"/>
  <c r="G2122" i="5"/>
  <c r="G2201" i="5"/>
  <c r="G2269" i="5"/>
  <c r="G2411" i="5"/>
  <c r="G2505" i="5"/>
  <c r="G742" i="5"/>
  <c r="G1468" i="5"/>
  <c r="G1700" i="5"/>
  <c r="G1312" i="5"/>
  <c r="G2488" i="5"/>
  <c r="G762" i="5"/>
  <c r="G2477" i="5"/>
  <c r="G2330" i="5"/>
  <c r="G2260" i="5"/>
  <c r="G155" i="5"/>
  <c r="G52" i="5"/>
  <c r="G476" i="5"/>
  <c r="G761" i="5"/>
  <c r="G832" i="5"/>
  <c r="G900" i="5"/>
  <c r="G55" i="5"/>
  <c r="G126" i="5"/>
  <c r="G197" i="5"/>
  <c r="G267" i="5"/>
  <c r="G338" i="5"/>
  <c r="G408" i="5"/>
  <c r="G491" i="5"/>
  <c r="G595" i="5"/>
  <c r="G664" i="5"/>
  <c r="G764" i="5"/>
  <c r="G835" i="5"/>
  <c r="G913" i="5"/>
  <c r="G983" i="5"/>
  <c r="G1055" i="5"/>
  <c r="G1147" i="5"/>
  <c r="G1216" i="5"/>
  <c r="G1307" i="5"/>
  <c r="G1387" i="5"/>
  <c r="G1467" i="5"/>
  <c r="G1549" i="5"/>
  <c r="G1630" i="5"/>
  <c r="G2398" i="5"/>
  <c r="G786" i="5"/>
  <c r="G889" i="5"/>
  <c r="G1001" i="5"/>
  <c r="G1082" i="5"/>
  <c r="G1163" i="5"/>
  <c r="G1232" i="5"/>
  <c r="G1323" i="5"/>
  <c r="G1413" i="5"/>
  <c r="G1483" i="5"/>
  <c r="G1553" i="5"/>
  <c r="G1632" i="5"/>
  <c r="G1745" i="5"/>
  <c r="G1847" i="5"/>
  <c r="G2022" i="5"/>
  <c r="G2148" i="5"/>
  <c r="G2341" i="5"/>
  <c r="G2412" i="5"/>
  <c r="G2514" i="5"/>
  <c r="G2320" i="5"/>
  <c r="G2479" i="5"/>
  <c r="G2235" i="5"/>
  <c r="G2305" i="5"/>
  <c r="G2213" i="5"/>
  <c r="G2136" i="5"/>
  <c r="G1794" i="5"/>
  <c r="G147" i="5"/>
  <c r="G684" i="5"/>
  <c r="G1016" i="5"/>
  <c r="G1086" i="5"/>
  <c r="G1155" i="5"/>
  <c r="G1236" i="5"/>
  <c r="G1304" i="5"/>
  <c r="G1651" i="5"/>
  <c r="G1720" i="5"/>
  <c r="G2050" i="5"/>
  <c r="G2384" i="5"/>
  <c r="G2490" i="5"/>
  <c r="G17" i="5"/>
  <c r="G89" i="5"/>
  <c r="G160" i="5"/>
  <c r="G231" i="5"/>
  <c r="G1604" i="5"/>
  <c r="G1675" i="5"/>
  <c r="G1803" i="5"/>
  <c r="G1925" i="5"/>
  <c r="G2085" i="5"/>
  <c r="G2176" i="5"/>
  <c r="G2256" i="5"/>
  <c r="G2338" i="5"/>
  <c r="G1781" i="5"/>
  <c r="G1883" i="5"/>
  <c r="G1972" i="5"/>
  <c r="G2053" i="5"/>
  <c r="G2134" i="5"/>
  <c r="G2212" i="5"/>
  <c r="G2281" i="5"/>
  <c r="G2447" i="5"/>
  <c r="G2516" i="5"/>
  <c r="G1410" i="5"/>
  <c r="G1480" i="5"/>
  <c r="G2350" i="5"/>
  <c r="G2370" i="5"/>
  <c r="G2248" i="5"/>
  <c r="G2113" i="5"/>
  <c r="G2084" i="5"/>
  <c r="G1995" i="5"/>
  <c r="G241" i="5"/>
  <c r="G773" i="5"/>
  <c r="G843" i="5"/>
  <c r="G2445" i="5"/>
  <c r="G67" i="5"/>
  <c r="G138" i="5"/>
  <c r="G209" i="5"/>
  <c r="G279" i="5"/>
  <c r="G350" i="5"/>
  <c r="G420" i="5"/>
  <c r="G503" i="5"/>
  <c r="G607" i="5"/>
  <c r="G675" i="5"/>
  <c r="G776" i="5"/>
  <c r="G846" i="5"/>
  <c r="G924" i="5"/>
  <c r="G995" i="5"/>
  <c r="G1066" i="5"/>
  <c r="G1158" i="5"/>
  <c r="G1227" i="5"/>
  <c r="G1319" i="5"/>
  <c r="G1409" i="5"/>
  <c r="G1479" i="5"/>
  <c r="G1561" i="5"/>
  <c r="G1642" i="5"/>
  <c r="G2156" i="5"/>
  <c r="G798" i="5"/>
  <c r="G901" i="5"/>
  <c r="G1013" i="5"/>
  <c r="G1094" i="5"/>
  <c r="G1175" i="5"/>
  <c r="G1242" i="5"/>
  <c r="G1334" i="5"/>
  <c r="G1425" i="5"/>
  <c r="G1495" i="5"/>
  <c r="G1565" i="5"/>
  <c r="G1644" i="5"/>
  <c r="G1757" i="5"/>
  <c r="G1892" i="5"/>
  <c r="G2034" i="5"/>
  <c r="G2158" i="5"/>
  <c r="G2353" i="5"/>
  <c r="G2423" i="5"/>
  <c r="G2250" i="5"/>
  <c r="G2039" i="5"/>
  <c r="G1968" i="5"/>
  <c r="G2247" i="5"/>
  <c r="G2317" i="5"/>
  <c r="G1903" i="5"/>
  <c r="G1868" i="5"/>
  <c r="G1690" i="5"/>
  <c r="G331" i="5"/>
  <c r="G76" i="5"/>
  <c r="G569" i="5"/>
  <c r="G695" i="5"/>
  <c r="G956" i="5"/>
  <c r="G1028" i="5"/>
  <c r="G1098" i="5"/>
  <c r="G1167" i="5"/>
  <c r="G1246" i="5"/>
  <c r="G1316" i="5"/>
  <c r="G1662" i="5"/>
  <c r="G1731" i="5"/>
  <c r="G2061" i="5"/>
  <c r="G2396" i="5"/>
  <c r="G2502" i="5"/>
  <c r="G29" i="5"/>
  <c r="G101" i="5"/>
  <c r="G172" i="5"/>
  <c r="G242" i="5"/>
  <c r="G934" i="5"/>
  <c r="G1616" i="5"/>
  <c r="G1687" i="5"/>
  <c r="G1815" i="5"/>
  <c r="G1936" i="5"/>
  <c r="G2097" i="5"/>
  <c r="G2187" i="5"/>
  <c r="G2279" i="5"/>
  <c r="G2349" i="5"/>
  <c r="G1793" i="5"/>
  <c r="G1906" i="5"/>
  <c r="G1984" i="5"/>
  <c r="G2075" i="5"/>
  <c r="G2154" i="5"/>
  <c r="G2224" i="5"/>
  <c r="G2292" i="5"/>
  <c r="G2458" i="5"/>
  <c r="G2528" i="5"/>
  <c r="G1421" i="5"/>
  <c r="G1492" i="5"/>
  <c r="G1956" i="5"/>
  <c r="G1728" i="5"/>
  <c r="G1947" i="5"/>
  <c r="G1264" i="5"/>
  <c r="G1357" i="5"/>
  <c r="G171" i="5"/>
  <c r="G785" i="5"/>
  <c r="G855" i="5"/>
  <c r="G7" i="5"/>
  <c r="G79" i="5"/>
  <c r="G150" i="5"/>
  <c r="G221" i="5"/>
  <c r="G291" i="5"/>
  <c r="G361" i="5"/>
  <c r="G443" i="5"/>
  <c r="G515" i="5"/>
  <c r="G618" i="5"/>
  <c r="G687" i="5"/>
  <c r="G788" i="5"/>
  <c r="G858" i="5"/>
  <c r="G936" i="5"/>
  <c r="G1007" i="5"/>
  <c r="G1089" i="5"/>
  <c r="G1170" i="5"/>
  <c r="G1238" i="5"/>
  <c r="G1329" i="5"/>
  <c r="G1420" i="5"/>
  <c r="G1491" i="5"/>
  <c r="G1584" i="5"/>
  <c r="G1654" i="5"/>
  <c r="G1820" i="5"/>
  <c r="G821" i="5"/>
  <c r="G932" i="5"/>
  <c r="G1025" i="5"/>
  <c r="G1106" i="5"/>
  <c r="G1186" i="5"/>
  <c r="G1253" i="5"/>
  <c r="G1368" i="5"/>
  <c r="G1437" i="5"/>
  <c r="G1507" i="5"/>
  <c r="G1575" i="5"/>
  <c r="G1667" i="5"/>
  <c r="G1769" i="5"/>
  <c r="G1913" i="5"/>
  <c r="G2046" i="5"/>
  <c r="G2170" i="5"/>
  <c r="G2365" i="5"/>
  <c r="G2435" i="5"/>
  <c r="G1118" i="5"/>
  <c r="G1060" i="5"/>
  <c r="G2259" i="5"/>
  <c r="G2329" i="5"/>
  <c r="G2168" i="5"/>
  <c r="D36" i="2"/>
  <c r="F36" i="2"/>
  <c r="D24" i="2"/>
  <c r="F24" i="2"/>
  <c r="D23" i="2"/>
  <c r="F23" i="2"/>
  <c r="D11" i="2"/>
  <c r="F11" i="2"/>
  <c r="D10" i="2"/>
  <c r="F10" i="2"/>
  <c r="D9" i="2"/>
  <c r="F9" i="2"/>
  <c r="D8" i="2"/>
  <c r="F8" i="2"/>
  <c r="D7" i="2"/>
  <c r="F7" i="2"/>
  <c r="D2514" i="2"/>
  <c r="F2514" i="2"/>
  <c r="D2478" i="2"/>
  <c r="F2478" i="2"/>
  <c r="D1158" i="2"/>
  <c r="F1158" i="2"/>
  <c r="D1146" i="2"/>
  <c r="F1146" i="2"/>
  <c r="D1134" i="2"/>
  <c r="F1134" i="2"/>
  <c r="D1122" i="2"/>
  <c r="F1122" i="2"/>
  <c r="D1110" i="2"/>
  <c r="F1110" i="2"/>
  <c r="D1098" i="2"/>
  <c r="F1098" i="2"/>
  <c r="D1086" i="2"/>
  <c r="F1086" i="2"/>
  <c r="D1074" i="2"/>
  <c r="F1074" i="2"/>
  <c r="D1062" i="2"/>
  <c r="F1062" i="2"/>
  <c r="D1050" i="2"/>
  <c r="F1050" i="2"/>
  <c r="D1038" i="2"/>
  <c r="F1038" i="2"/>
  <c r="D1026" i="2"/>
  <c r="F1026" i="2"/>
  <c r="D1014" i="2"/>
  <c r="F1014" i="2"/>
  <c r="D1002" i="2"/>
  <c r="F1002" i="2"/>
  <c r="D990" i="2"/>
  <c r="F990" i="2"/>
  <c r="D978" i="2"/>
  <c r="F978" i="2"/>
  <c r="D966" i="2"/>
  <c r="F966" i="2"/>
  <c r="D954" i="2"/>
  <c r="F954" i="2"/>
  <c r="D942" i="2"/>
  <c r="F942" i="2"/>
  <c r="D930" i="2"/>
  <c r="F930" i="2"/>
  <c r="D918" i="2"/>
  <c r="F918" i="2"/>
  <c r="D906" i="2"/>
  <c r="F906" i="2"/>
  <c r="D894" i="2"/>
  <c r="F894" i="2"/>
  <c r="D882" i="2"/>
  <c r="F882" i="2"/>
  <c r="D870" i="2"/>
  <c r="F870" i="2"/>
  <c r="D858" i="2"/>
  <c r="F858" i="2"/>
  <c r="D366" i="2"/>
  <c r="F366" i="2"/>
  <c r="D186" i="2"/>
  <c r="F186" i="2"/>
  <c r="D174" i="2"/>
  <c r="F174" i="2"/>
  <c r="D162" i="2"/>
  <c r="F162" i="2"/>
  <c r="D150" i="2"/>
  <c r="F150" i="2"/>
  <c r="D138" i="2"/>
  <c r="F138" i="2"/>
  <c r="D126" i="2"/>
  <c r="F126" i="2"/>
  <c r="D114" i="2"/>
  <c r="F114" i="2"/>
  <c r="D102" i="2"/>
  <c r="F102" i="2"/>
  <c r="D90" i="2"/>
  <c r="F90" i="2"/>
  <c r="D78" i="2"/>
  <c r="F78" i="2"/>
  <c r="D66" i="2"/>
  <c r="F66" i="2"/>
  <c r="D54" i="2"/>
  <c r="F54" i="2"/>
  <c r="D42" i="2"/>
  <c r="F42" i="2"/>
  <c r="D30" i="2"/>
  <c r="F30" i="2"/>
  <c r="D18" i="2"/>
  <c r="F18" i="2"/>
  <c r="D17" i="2"/>
  <c r="F17" i="2"/>
  <c r="D5" i="2"/>
  <c r="F5" i="2"/>
  <c r="D16" i="2"/>
  <c r="F16" i="2"/>
  <c r="D4" i="2"/>
  <c r="F4" i="2"/>
  <c r="D14" i="2"/>
  <c r="F14" i="2"/>
  <c r="D13" i="2"/>
  <c r="F13" i="2"/>
  <c r="J3316" i="4"/>
  <c r="J2007" i="4"/>
  <c r="J3435" i="4"/>
  <c r="J2979" i="4"/>
  <c r="J1899" i="4"/>
  <c r="J3819" i="4"/>
  <c r="J3375" i="4"/>
  <c r="J2943" i="4"/>
  <c r="J2535" i="4"/>
  <c r="J1995" i="4"/>
  <c r="J3423" i="4"/>
  <c r="J3015" i="4"/>
  <c r="J2631" i="4"/>
  <c r="J2283" i="4"/>
  <c r="J3711" i="4"/>
  <c r="J3339" i="4"/>
  <c r="J2931" i="4"/>
  <c r="J2475" i="4"/>
  <c r="J2127" i="4"/>
  <c r="J3615" i="4"/>
  <c r="J3183" i="4"/>
  <c r="J2763" i="4"/>
  <c r="J2367" i="4"/>
  <c r="J1935" i="4"/>
  <c r="J3399" i="4"/>
  <c r="J2919" i="4"/>
  <c r="J2499" i="4"/>
  <c r="J2187" i="4"/>
  <c r="J2031" i="4"/>
  <c r="J3490" i="4"/>
  <c r="J3022" i="4"/>
  <c r="J3561" i="4"/>
  <c r="J3057" i="4"/>
  <c r="J2673" i="4"/>
  <c r="J2385" i="4"/>
  <c r="J2001" i="4"/>
  <c r="J3680" i="4"/>
  <c r="J3308" i="4"/>
  <c r="J2948" i="4"/>
  <c r="J2588" i="4"/>
  <c r="J2252" i="4"/>
  <c r="J1976" i="4"/>
  <c r="J1784" i="4"/>
  <c r="J1412" i="4"/>
  <c r="J1196" i="4"/>
  <c r="J1004" i="4"/>
  <c r="J848" i="4"/>
  <c r="J692" i="4"/>
  <c r="J548" i="4"/>
  <c r="J404" i="4"/>
  <c r="J260" i="4"/>
  <c r="J3655" i="4"/>
  <c r="J3367" i="4"/>
  <c r="J3115" i="4"/>
  <c r="J2947" i="4"/>
  <c r="J2671" i="4"/>
  <c r="J2395" i="4"/>
  <c r="J2095" i="4"/>
  <c r="J1819" i="4"/>
  <c r="J1591" i="4"/>
  <c r="J1375" i="4"/>
  <c r="J1171" i="4"/>
  <c r="J811" i="4"/>
  <c r="J3732" i="4"/>
  <c r="J3312" i="4"/>
  <c r="J3120" i="4"/>
  <c r="J2664" i="4"/>
  <c r="J2232" i="4"/>
  <c r="J1812" i="4"/>
  <c r="J1440" i="4"/>
  <c r="J1080" i="4"/>
  <c r="J756" i="4"/>
  <c r="J504" i="4"/>
  <c r="J3695" i="4"/>
  <c r="J3263" i="4"/>
  <c r="J2879" i="4"/>
  <c r="J2507" i="4"/>
  <c r="J2063" i="4"/>
  <c r="J1667" i="4"/>
  <c r="J3694" i="4"/>
  <c r="J3298" i="4"/>
  <c r="J2830" i="4"/>
  <c r="J3777" i="4"/>
  <c r="J3381" i="4"/>
  <c r="J3800" i="4"/>
  <c r="J3392" i="4"/>
  <c r="J3376" i="4"/>
  <c r="J3616" i="4"/>
  <c r="J2968" i="4"/>
  <c r="J3244" i="4"/>
  <c r="J2776" i="4"/>
  <c r="J2704" i="4"/>
  <c r="J2632" i="4"/>
  <c r="J2560" i="4"/>
  <c r="J2488" i="4"/>
  <c r="J2416" i="4"/>
  <c r="J2344" i="4"/>
  <c r="J2272" i="4"/>
  <c r="J2200" i="4"/>
  <c r="J2128" i="4"/>
  <c r="J2056" i="4"/>
  <c r="J1984" i="4"/>
  <c r="J1912" i="4"/>
  <c r="J1840" i="4"/>
  <c r="J1768" i="4"/>
  <c r="J1696" i="4"/>
  <c r="J3807" i="4"/>
  <c r="J3363" i="4"/>
  <c r="J2895" i="4"/>
  <c r="J1947" i="4"/>
  <c r="J3747" i="4"/>
  <c r="J3291" i="4"/>
  <c r="J2871" i="4"/>
  <c r="J2451" i="4"/>
  <c r="J3843" i="4"/>
  <c r="J3327" i="4"/>
  <c r="J2955" i="4"/>
  <c r="J2583" i="4"/>
  <c r="J2223" i="4"/>
  <c r="J3639" i="4"/>
  <c r="J3303" i="4"/>
  <c r="J2859" i="4"/>
  <c r="J2403" i="4"/>
  <c r="J2079" i="4"/>
  <c r="J3543" i="4"/>
  <c r="J3111" i="4"/>
  <c r="J2667" i="4"/>
  <c r="J2271" i="4"/>
  <c r="J3783" i="4"/>
  <c r="J3315" i="4"/>
  <c r="J2847" i="4"/>
  <c r="J2415" i="4"/>
  <c r="J2151" i="4"/>
  <c r="J1959" i="4"/>
  <c r="J3418" i="4"/>
  <c r="J2590" i="4"/>
  <c r="J3580" i="4"/>
  <c r="J3328" i="4"/>
  <c r="J2920" i="4"/>
  <c r="J2836" i="4"/>
  <c r="J2764" i="4"/>
  <c r="J2692" i="4"/>
  <c r="J2620" i="4"/>
  <c r="J2548" i="4"/>
  <c r="J2476" i="4"/>
  <c r="J2404" i="4"/>
  <c r="J2332" i="4"/>
  <c r="J2260" i="4"/>
  <c r="J2188" i="4"/>
  <c r="J2116" i="4"/>
  <c r="J2044" i="4"/>
  <c r="J1972" i="4"/>
  <c r="J1900" i="4"/>
  <c r="J3723" i="4"/>
  <c r="J3279" i="4"/>
  <c r="J2799" i="4"/>
  <c r="J1875" i="4"/>
  <c r="J3687" i="4"/>
  <c r="J3231" i="4"/>
  <c r="J2823" i="4"/>
  <c r="J2391" i="4"/>
  <c r="J3771" i="4"/>
  <c r="J3255" i="4"/>
  <c r="J2883" i="4"/>
  <c r="J2523" i="4"/>
  <c r="J2139" i="4"/>
  <c r="J3579" i="4"/>
  <c r="J3219" i="4"/>
  <c r="J2775" i="4"/>
  <c r="J2355" i="4"/>
  <c r="J2019" i="4"/>
  <c r="J3495" i="4"/>
  <c r="J3039" i="4"/>
  <c r="J3292" i="4"/>
  <c r="J3160" i="4"/>
  <c r="J2872" i="4"/>
  <c r="J2824" i="4"/>
  <c r="J2752" i="4"/>
  <c r="J2680" i="4"/>
  <c r="J2608" i="4"/>
  <c r="J2536" i="4"/>
  <c r="J2464" i="4"/>
  <c r="J2392" i="4"/>
  <c r="J2320" i="4"/>
  <c r="J2248" i="4"/>
  <c r="J2176" i="4"/>
  <c r="J2104" i="4"/>
  <c r="J2032" i="4"/>
  <c r="J1960" i="4"/>
  <c r="J1888" i="4"/>
  <c r="J1816" i="4"/>
  <c r="J1744" i="4"/>
  <c r="J1672" i="4"/>
  <c r="J1600" i="4"/>
  <c r="J1528" i="4"/>
  <c r="J1456" i="4"/>
  <c r="J1384" i="4"/>
  <c r="J1312" i="4"/>
  <c r="J1240" i="4"/>
  <c r="J1168" i="4"/>
  <c r="J1096" i="4"/>
  <c r="J1024" i="4"/>
  <c r="J952" i="4"/>
  <c r="J880" i="4"/>
  <c r="J808" i="4"/>
  <c r="J736" i="4"/>
  <c r="J664" i="4"/>
  <c r="J592" i="4"/>
  <c r="J520" i="4"/>
  <c r="J448" i="4"/>
  <c r="J376" i="4"/>
  <c r="J304" i="4"/>
  <c r="J232" i="4"/>
  <c r="J160" i="4"/>
  <c r="J88" i="4"/>
  <c r="J16" i="4"/>
  <c r="J3628" i="4"/>
  <c r="J3052" i="4"/>
  <c r="J3787" i="4"/>
  <c r="J1951" i="4"/>
  <c r="J1471" i="4"/>
  <c r="J1063" i="4"/>
  <c r="J3516" i="4"/>
  <c r="J2916" i="4"/>
  <c r="J2016" i="4"/>
  <c r="J1260" i="4"/>
  <c r="J624" i="4"/>
  <c r="J3491" i="4"/>
  <c r="J2711" i="4"/>
  <c r="J1859" i="4"/>
  <c r="J3502" i="4"/>
  <c r="J2650" i="4"/>
  <c r="J3165" i="4"/>
  <c r="J3212" i="4"/>
  <c r="J3727" i="4"/>
  <c r="J3415" i="4"/>
  <c r="J2971" i="4"/>
  <c r="J2683" i="4"/>
  <c r="J2371" i="4"/>
  <c r="J2071" i="4"/>
  <c r="J1567" i="4"/>
  <c r="J1635" i="4"/>
  <c r="J1347" i="4"/>
  <c r="J1131" i="4"/>
  <c r="J951" i="4"/>
  <c r="J807" i="4"/>
  <c r="J639" i="4"/>
  <c r="J507" i="4"/>
  <c r="J411" i="4"/>
  <c r="J291" i="4"/>
  <c r="J171" i="4"/>
  <c r="J87" i="4"/>
  <c r="J3663" i="4"/>
  <c r="J3207" i="4"/>
  <c r="J2727" i="4"/>
  <c r="J1911" i="4"/>
  <c r="J3627" i="4"/>
  <c r="J3159" i="4"/>
  <c r="J2739" i="4"/>
  <c r="J2331" i="4"/>
  <c r="J3603" i="4"/>
  <c r="J3195" i="4"/>
  <c r="J2835" i="4"/>
  <c r="J2463" i="4"/>
  <c r="J1923" i="4"/>
  <c r="J3507" i="4"/>
  <c r="J3171" i="4"/>
  <c r="J2691" i="4"/>
  <c r="J2319" i="4"/>
  <c r="J3795" i="4"/>
  <c r="J3411" i="4"/>
  <c r="J2967" i="4"/>
  <c r="J2559" i="4"/>
  <c r="J2163" i="4"/>
  <c r="J3651" i="4"/>
  <c r="J3135" i="4"/>
  <c r="J2703" i="4"/>
  <c r="J2307" i="4"/>
  <c r="J2091" i="4"/>
  <c r="J3718" i="4"/>
  <c r="J3238" i="4"/>
  <c r="J3789" i="4"/>
  <c r="J3285" i="4"/>
  <c r="J2889" i="4"/>
  <c r="J2541" i="4"/>
  <c r="J2145" i="4"/>
  <c r="J3848" i="4"/>
  <c r="J3500" i="4"/>
  <c r="J3116" i="4"/>
  <c r="J2756" i="4"/>
  <c r="J2420" i="4"/>
  <c r="J2120" i="4"/>
  <c r="J1880" i="4"/>
  <c r="J1520" i="4"/>
  <c r="J1304" i="4"/>
  <c r="J1088" i="4"/>
  <c r="J908" i="4"/>
  <c r="J764" i="4"/>
  <c r="J620" i="4"/>
  <c r="J476" i="4"/>
  <c r="J332" i="4"/>
  <c r="J3511" i="4"/>
  <c r="J3223" i="4"/>
  <c r="J3043" i="4"/>
  <c r="J2815" i="4"/>
  <c r="J2551" i="4"/>
  <c r="J2263" i="4"/>
  <c r="J1711" i="4"/>
  <c r="J1267" i="4"/>
  <c r="J1503" i="4"/>
  <c r="J3204" i="4"/>
  <c r="J2460" i="4"/>
  <c r="J1632" i="4"/>
  <c r="J936" i="4"/>
  <c r="J324" i="4"/>
  <c r="J3095" i="4"/>
  <c r="J2267" i="4"/>
  <c r="J1475" i="4"/>
  <c r="J3070" i="4"/>
  <c r="J3573" i="4"/>
  <c r="J3608" i="4"/>
  <c r="J2840" i="4"/>
  <c r="J3496" i="4"/>
  <c r="J3112" i="4"/>
  <c r="J2812" i="4"/>
  <c r="J2740" i="4"/>
  <c r="J2668" i="4"/>
  <c r="J2596" i="4"/>
  <c r="J2524" i="4"/>
  <c r="J2452" i="4"/>
  <c r="J2380" i="4"/>
  <c r="J2308" i="4"/>
  <c r="J2236" i="4"/>
  <c r="J2164" i="4"/>
  <c r="J2092" i="4"/>
  <c r="J2020" i="4"/>
  <c r="J1948" i="4"/>
  <c r="J1876" i="4"/>
  <c r="J1804" i="4"/>
  <c r="J1732" i="4"/>
  <c r="J1660" i="4"/>
  <c r="J1588" i="4"/>
  <c r="J1516" i="4"/>
  <c r="J1444" i="4"/>
  <c r="J1372" i="4"/>
  <c r="J1300" i="4"/>
  <c r="J1228" i="4"/>
  <c r="J1156" i="4"/>
  <c r="J1084" i="4"/>
  <c r="J1012" i="4"/>
  <c r="J940" i="4"/>
  <c r="J868" i="4"/>
  <c r="J796" i="4"/>
  <c r="J724" i="4"/>
  <c r="J652" i="4"/>
  <c r="J580" i="4"/>
  <c r="J508" i="4"/>
  <c r="J436" i="4"/>
  <c r="J364" i="4"/>
  <c r="J292" i="4"/>
  <c r="J220" i="4"/>
  <c r="J148" i="4"/>
  <c r="J76" i="4"/>
  <c r="J4" i="4"/>
  <c r="J3340" i="4"/>
  <c r="J3004" i="4"/>
  <c r="J3147" i="4"/>
  <c r="J2655" i="4"/>
  <c r="J1983" i="4"/>
  <c r="J3555" i="4"/>
  <c r="J3075" i="4"/>
  <c r="J2679" i="4"/>
  <c r="J2295" i="4"/>
  <c r="J3531" i="4"/>
  <c r="J3123" i="4"/>
  <c r="J2751" i="4"/>
  <c r="J2439" i="4"/>
  <c r="J3831" i="4"/>
  <c r="J3471" i="4"/>
  <c r="J3087" i="4"/>
  <c r="J2607" i="4"/>
  <c r="J2259" i="4"/>
  <c r="J3735" i="4"/>
  <c r="J3351" i="4"/>
  <c r="J2487" i="4"/>
  <c r="J3567" i="4"/>
  <c r="J2643" i="4"/>
  <c r="J2067" i="4"/>
  <c r="J3178" i="4"/>
  <c r="J3189" i="4"/>
  <c r="J2469" i="4"/>
  <c r="J3776" i="4"/>
  <c r="J3068" i="4"/>
  <c r="J2360" i="4"/>
  <c r="J1856" i="4"/>
  <c r="J1268" i="4"/>
  <c r="J884" i="4"/>
  <c r="J596" i="4"/>
  <c r="J308" i="4"/>
  <c r="J3463" i="4"/>
  <c r="J3591" i="4"/>
  <c r="J2907" i="4"/>
  <c r="J2103" i="4"/>
  <c r="J3063" i="4"/>
  <c r="J2247" i="4"/>
  <c r="J3622" i="4"/>
  <c r="J3693" i="4"/>
  <c r="J2829" i="4"/>
  <c r="J2097" i="4"/>
  <c r="J3428" i="4"/>
  <c r="J2684" i="4"/>
  <c r="J2072" i="4"/>
  <c r="J1484" i="4"/>
  <c r="J1076" i="4"/>
  <c r="J740" i="4"/>
  <c r="J452" i="4"/>
  <c r="J3739" i="4"/>
  <c r="J3175" i="4"/>
  <c r="J3604" i="4"/>
  <c r="J3208" i="4"/>
  <c r="J3064" i="4"/>
  <c r="J2800" i="4"/>
  <c r="J2728" i="4"/>
  <c r="J2656" i="4"/>
  <c r="J2584" i="4"/>
  <c r="J2512" i="4"/>
  <c r="J2440" i="4"/>
  <c r="J2368" i="4"/>
  <c r="J2296" i="4"/>
  <c r="J2224" i="4"/>
  <c r="J2152" i="4"/>
  <c r="J2080" i="4"/>
  <c r="J2008" i="4"/>
  <c r="J1936" i="4"/>
  <c r="J1864" i="4"/>
  <c r="J3519" i="4"/>
  <c r="J3051" i="4"/>
  <c r="J2511" i="4"/>
  <c r="J1971" i="4"/>
  <c r="J3447" i="4"/>
  <c r="J3027" i="4"/>
  <c r="J2595" i="4"/>
  <c r="J2211" i="4"/>
  <c r="J3459" i="4"/>
  <c r="J3099" i="4"/>
  <c r="J2715" i="4"/>
  <c r="J2379" i="4"/>
  <c r="J3759" i="4"/>
  <c r="J3387" i="4"/>
  <c r="J3003" i="4"/>
  <c r="J2547" i="4"/>
  <c r="J2175" i="4"/>
  <c r="J3675" i="4"/>
  <c r="J3267" i="4"/>
  <c r="J2811" i="4"/>
  <c r="J2427" i="4"/>
  <c r="J2043" i="4"/>
  <c r="J3483" i="4"/>
  <c r="J2991" i="4"/>
  <c r="J2571" i="4"/>
  <c r="J2235" i="4"/>
  <c r="J2055" i="4"/>
  <c r="J3562" i="4"/>
  <c r="J3106" i="4"/>
  <c r="J3633" i="4"/>
  <c r="J3141" i="4"/>
  <c r="J2757" i="4"/>
  <c r="J2433" i="4"/>
  <c r="J2037" i="4"/>
  <c r="J3740" i="4"/>
  <c r="J3380" i="4"/>
  <c r="J2996" i="4"/>
  <c r="J2648" i="4"/>
  <c r="J2312" i="4"/>
  <c r="J2024" i="4"/>
  <c r="J1820" i="4"/>
  <c r="J1436" i="4"/>
  <c r="J1232" i="4"/>
  <c r="J1040" i="4"/>
  <c r="J872" i="4"/>
  <c r="J716" i="4"/>
  <c r="J572" i="4"/>
  <c r="J428" i="4"/>
  <c r="J284" i="4"/>
  <c r="J3715" i="4"/>
  <c r="J3427" i="4"/>
  <c r="J3139" i="4"/>
  <c r="J2995" i="4"/>
  <c r="J2719" i="4"/>
  <c r="J2443" i="4"/>
  <c r="J2155" i="4"/>
  <c r="J1867" i="4"/>
  <c r="J1639" i="4"/>
  <c r="J1411" i="4"/>
  <c r="J1207" i="4"/>
  <c r="J967" i="4"/>
  <c r="J3816" i="4"/>
  <c r="J3384" i="4"/>
  <c r="J3156" i="4"/>
  <c r="J2772" i="4"/>
  <c r="J2304" i="4"/>
  <c r="J1872" i="4"/>
  <c r="J1512" i="4"/>
  <c r="J1128" i="4"/>
  <c r="J828" i="4"/>
  <c r="J3243" i="4"/>
  <c r="J3489" i="4"/>
  <c r="J2337" i="4"/>
  <c r="J3248" i="4"/>
  <c r="J2216" i="4"/>
  <c r="J1364" i="4"/>
  <c r="J824" i="4"/>
  <c r="J380" i="4"/>
  <c r="J3319" i="4"/>
  <c r="J480" i="4"/>
  <c r="J3539" i="4"/>
  <c r="J1595" i="4"/>
  <c r="J3574" i="4"/>
  <c r="J3728" i="4"/>
  <c r="J3272" i="4"/>
  <c r="J3391" i="4"/>
  <c r="J2575" i="4"/>
  <c r="J1927" i="4"/>
  <c r="J1419" i="4"/>
  <c r="J963" i="4"/>
  <c r="J495" i="4"/>
  <c r="J243" i="4"/>
  <c r="J51" i="4"/>
  <c r="J1755" i="4"/>
  <c r="J1455" i="4"/>
  <c r="J1215" i="4"/>
  <c r="J975" i="4"/>
  <c r="J795" i="4"/>
  <c r="J651" i="4"/>
  <c r="J447" i="4"/>
  <c r="J279" i="4"/>
  <c r="J3818" i="4"/>
  <c r="J3674" i="4"/>
  <c r="J3530" i="4"/>
  <c r="J3374" i="4"/>
  <c r="J3230" i="4"/>
  <c r="J3062" i="4"/>
  <c r="J2942" i="4"/>
  <c r="J2798" i="4"/>
  <c r="J2654" i="4"/>
  <c r="J2486" i="4"/>
  <c r="J2318" i="4"/>
  <c r="J2186" i="4"/>
  <c r="J2042" i="4"/>
  <c r="J1898" i="4"/>
  <c r="J1754" i="4"/>
  <c r="J1598" i="4"/>
  <c r="J1466" i="4"/>
  <c r="J1322" i="4"/>
  <c r="J1166" i="4"/>
  <c r="J1094" i="4"/>
  <c r="J1010" i="4"/>
  <c r="J938" i="4"/>
  <c r="J866" i="4"/>
  <c r="J794" i="4"/>
  <c r="J722" i="4"/>
  <c r="J650" i="4"/>
  <c r="J578" i="4"/>
  <c r="J434" i="4"/>
  <c r="J362" i="4"/>
  <c r="J218" i="4"/>
  <c r="J74" i="4"/>
  <c r="J1575" i="4"/>
  <c r="J3686" i="4"/>
  <c r="J3410" i="4"/>
  <c r="J3134" i="4"/>
  <c r="J2834" i="4"/>
  <c r="J2570" i="4"/>
  <c r="J2306" i="4"/>
  <c r="J2006" i="4"/>
  <c r="J1718" i="4"/>
  <c r="J1430" i="4"/>
  <c r="J1046" i="4"/>
  <c r="J3709" i="4"/>
  <c r="J3565" i="4"/>
  <c r="J3421" i="4"/>
  <c r="J3277" i="4"/>
  <c r="J3133" i="4"/>
  <c r="J3528" i="4"/>
  <c r="J2652" i="4"/>
  <c r="J3803" i="4"/>
  <c r="J2939" i="4"/>
  <c r="J2075" i="4"/>
  <c r="J1391" i="4"/>
  <c r="J887" i="4"/>
  <c r="J3019" i="4"/>
  <c r="J2299" i="4"/>
  <c r="J1903" i="4"/>
  <c r="J1303" i="4"/>
  <c r="J1027" i="4"/>
  <c r="J3228" i="4"/>
  <c r="J2832" i="4"/>
  <c r="J1704" i="4"/>
  <c r="J1188" i="4"/>
  <c r="J3023" i="4"/>
  <c r="J2579" i="4"/>
  <c r="J2998" i="4"/>
  <c r="J2170" i="4"/>
  <c r="J3679" i="4"/>
  <c r="J2875" i="4"/>
  <c r="J2227" i="4"/>
  <c r="J1719" i="4"/>
  <c r="J1179" i="4"/>
  <c r="J615" i="4"/>
  <c r="J363" i="4"/>
  <c r="J123" i="4"/>
  <c r="J3640" i="4"/>
  <c r="J2944" i="4"/>
  <c r="J1121" i="4"/>
  <c r="J1049" i="4"/>
  <c r="J977" i="4"/>
  <c r="J905" i="4"/>
  <c r="J833" i="4"/>
  <c r="J761" i="4"/>
  <c r="J689" i="4"/>
  <c r="J617" i="4"/>
  <c r="J545" i="4"/>
  <c r="J473" i="4"/>
  <c r="J401" i="4"/>
  <c r="J329" i="4"/>
  <c r="J257" i="4"/>
  <c r="J185" i="4"/>
  <c r="J113" i="4"/>
  <c r="J41" i="4"/>
  <c r="J2068" i="4"/>
  <c r="J1828" i="4"/>
  <c r="J1636" i="4"/>
  <c r="J1552" i="4"/>
  <c r="J1468" i="4"/>
  <c r="J1288" i="4"/>
  <c r="J1204" i="4"/>
  <c r="J1120" i="4"/>
  <c r="J1036" i="4"/>
  <c r="J856" i="4"/>
  <c r="J772" i="4"/>
  <c r="J688" i="4"/>
  <c r="J604" i="4"/>
  <c r="J424" i="4"/>
  <c r="J340" i="4"/>
  <c r="J256" i="4"/>
  <c r="J172" i="4"/>
  <c r="J3448" i="4"/>
  <c r="J3256" i="4"/>
  <c r="J2860" i="4"/>
  <c r="J638" i="4"/>
  <c r="J422" i="4"/>
  <c r="J278" i="4"/>
  <c r="J134" i="4"/>
  <c r="J1839" i="4"/>
  <c r="J3806" i="4"/>
  <c r="J3518" i="4"/>
  <c r="J3242" i="4"/>
  <c r="J2966" i="4"/>
  <c r="J2678" i="4"/>
  <c r="J2426" i="4"/>
  <c r="J2126" i="4"/>
  <c r="J1838" i="4"/>
  <c r="J1550" i="4"/>
  <c r="J1262" i="4"/>
  <c r="J3769" i="4"/>
  <c r="J3625" i="4"/>
  <c r="J3481" i="4"/>
  <c r="J3337" i="4"/>
  <c r="J3193" i="4"/>
  <c r="J3852" i="4"/>
  <c r="J3048" i="4"/>
  <c r="J2343" i="4"/>
  <c r="J3321" i="4"/>
  <c r="J2205" i="4"/>
  <c r="J3188" i="4"/>
  <c r="J2168" i="4"/>
  <c r="J1328" i="4"/>
  <c r="J800" i="4"/>
  <c r="J356" i="4"/>
  <c r="J3271" i="4"/>
  <c r="J2611" i="4"/>
  <c r="J1531" i="4"/>
  <c r="J3648" i="4"/>
  <c r="J2148" i="4"/>
  <c r="J708" i="4"/>
  <c r="J432" i="4"/>
  <c r="J2027" i="4"/>
  <c r="J1535" i="4"/>
  <c r="J3297" i="4"/>
  <c r="J3668" i="4"/>
  <c r="J2780" i="4"/>
  <c r="J3331" i="4"/>
  <c r="J2527" i="4"/>
  <c r="J1891" i="4"/>
  <c r="J1395" i="4"/>
  <c r="J783" i="4"/>
  <c r="J483" i="4"/>
  <c r="J219" i="4"/>
  <c r="J39" i="4"/>
  <c r="J1695" i="4"/>
  <c r="J1407" i="4"/>
  <c r="J1167" i="4"/>
  <c r="J939" i="4"/>
  <c r="J771" i="4"/>
  <c r="J627" i="4"/>
  <c r="J423" i="4"/>
  <c r="J255" i="4"/>
  <c r="J3794" i="4"/>
  <c r="J3650" i="4"/>
  <c r="J3494" i="4"/>
  <c r="J3350" i="4"/>
  <c r="J3206" i="4"/>
  <c r="J3050" i="4"/>
  <c r="J2918" i="4"/>
  <c r="J2774" i="4"/>
  <c r="J2630" i="4"/>
  <c r="J2438" i="4"/>
  <c r="J2294" i="4"/>
  <c r="J2162" i="4"/>
  <c r="J2018" i="4"/>
  <c r="J1874" i="4"/>
  <c r="J1730" i="4"/>
  <c r="J1574" i="4"/>
  <c r="J1442" i="4"/>
  <c r="J1298" i="4"/>
  <c r="J1154" i="4"/>
  <c r="J1082" i="4"/>
  <c r="J998" i="4"/>
  <c r="J926" i="4"/>
  <c r="J854" i="4"/>
  <c r="J782" i="4"/>
  <c r="J710" i="4"/>
  <c r="J566" i="4"/>
  <c r="J494" i="4"/>
  <c r="J350" i="4"/>
  <c r="J206" i="4"/>
  <c r="J62" i="4"/>
  <c r="J1515" i="4"/>
  <c r="J3662" i="4"/>
  <c r="J3386" i="4"/>
  <c r="J3110" i="4"/>
  <c r="J2810" i="4"/>
  <c r="J2534" i="4"/>
  <c r="J2282" i="4"/>
  <c r="J1982" i="4"/>
  <c r="J1694" i="4"/>
  <c r="J1406" i="4"/>
  <c r="J3841" i="4"/>
  <c r="J3697" i="4"/>
  <c r="J3553" i="4"/>
  <c r="J3409" i="4"/>
  <c r="J3265" i="4"/>
  <c r="J3121" i="4"/>
  <c r="J3444" i="4"/>
  <c r="J2619" i="4"/>
  <c r="J3407" i="4"/>
  <c r="J2963" i="4"/>
  <c r="J3466" i="4"/>
  <c r="J2914" i="4"/>
  <c r="J3152" i="4"/>
  <c r="J3631" i="4"/>
  <c r="J2827" i="4"/>
  <c r="J2179" i="4"/>
  <c r="J1683" i="4"/>
  <c r="J915" i="4"/>
  <c r="J591" i="4"/>
  <c r="J339" i="4"/>
  <c r="J111" i="4"/>
  <c r="J3556" i="4"/>
  <c r="J2848" i="4"/>
  <c r="J1109" i="4"/>
  <c r="J1037" i="4"/>
  <c r="J965" i="4"/>
  <c r="J893" i="4"/>
  <c r="J821" i="4"/>
  <c r="J749" i="4"/>
  <c r="J677" i="4"/>
  <c r="J605" i="4"/>
  <c r="J533" i="4"/>
  <c r="J461" i="4"/>
  <c r="J389" i="4"/>
  <c r="J317" i="4"/>
  <c r="J245" i="4"/>
  <c r="J173" i="4"/>
  <c r="J101" i="4"/>
  <c r="J29" i="4"/>
  <c r="J2788" i="4"/>
  <c r="J1924" i="4"/>
  <c r="J1624" i="4"/>
  <c r="J1540" i="4"/>
  <c r="J1360" i="4"/>
  <c r="J1276" i="4"/>
  <c r="J1192" i="4"/>
  <c r="J1108" i="4"/>
  <c r="J928" i="4"/>
  <c r="J844" i="4"/>
  <c r="J760" i="4"/>
  <c r="J676" i="4"/>
  <c r="J496" i="4"/>
  <c r="J412" i="4"/>
  <c r="J328" i="4"/>
  <c r="J244" i="4"/>
  <c r="J64" i="4"/>
  <c r="J3508" i="4"/>
  <c r="J3148" i="4"/>
  <c r="J1274" i="4"/>
  <c r="J986" i="4"/>
  <c r="J842" i="4"/>
  <c r="J698" i="4"/>
  <c r="J554" i="4"/>
  <c r="J410" i="4"/>
  <c r="J266" i="4"/>
  <c r="J122" i="4"/>
  <c r="J1767" i="4"/>
  <c r="J3782" i="4"/>
  <c r="J3506" i="4"/>
  <c r="J3218" i="4"/>
  <c r="J2930" i="4"/>
  <c r="J2642" i="4"/>
  <c r="J2402" i="4"/>
  <c r="J2102" i="4"/>
  <c r="J1814" i="4"/>
  <c r="J1538" i="4"/>
  <c r="J1238" i="4"/>
  <c r="J3757" i="4"/>
  <c r="J3613" i="4"/>
  <c r="J3469" i="4"/>
  <c r="J3325" i="4"/>
  <c r="J3181" i="4"/>
  <c r="J3768" i="4"/>
  <c r="J2964" i="4"/>
  <c r="J2052" i="4"/>
  <c r="J3802" i="4"/>
  <c r="J2625" i="4"/>
  <c r="J3620" i="4"/>
  <c r="J2540" i="4"/>
  <c r="J1748" i="4"/>
  <c r="J968" i="4"/>
  <c r="J524" i="4"/>
  <c r="J3619" i="4"/>
  <c r="J2587" i="4"/>
  <c r="J2191" i="4"/>
  <c r="J1507" i="4"/>
  <c r="J1231" i="4"/>
  <c r="J3600" i="4"/>
  <c r="J3180" i="4"/>
  <c r="J2100" i="4"/>
  <c r="J1560" i="4"/>
  <c r="J672" i="4"/>
  <c r="J2423" i="4"/>
  <c r="J1943" i="4"/>
  <c r="J3729" i="4"/>
  <c r="J3237" i="4"/>
  <c r="J2696" i="4"/>
  <c r="J3295" i="4"/>
  <c r="J2491" i="4"/>
  <c r="J1831" i="4"/>
  <c r="J1083" i="4"/>
  <c r="J735" i="4"/>
  <c r="J471" i="4"/>
  <c r="J207" i="4"/>
  <c r="J27" i="4"/>
  <c r="J1659" i="4"/>
  <c r="J1359" i="4"/>
  <c r="J1119" i="4"/>
  <c r="J903" i="4"/>
  <c r="J747" i="4"/>
  <c r="J603" i="4"/>
  <c r="J399" i="4"/>
  <c r="J231" i="4"/>
  <c r="J3758" i="4"/>
  <c r="J3626" i="4"/>
  <c r="J3470" i="4"/>
  <c r="J3326" i="4"/>
  <c r="J3182" i="4"/>
  <c r="J3026" i="4"/>
  <c r="J2894" i="4"/>
  <c r="J2750" i="4"/>
  <c r="J2594" i="4"/>
  <c r="J2414" i="4"/>
  <c r="J2270" i="4"/>
  <c r="J2150" i="4"/>
  <c r="J1994" i="4"/>
  <c r="J1850" i="4"/>
  <c r="J1706" i="4"/>
  <c r="J1562" i="4"/>
  <c r="J1418" i="4"/>
  <c r="J1142" i="4"/>
  <c r="J1070" i="4"/>
  <c r="J914" i="4"/>
  <c r="J770" i="4"/>
  <c r="J626" i="4"/>
  <c r="J482" i="4"/>
  <c r="J338" i="4"/>
  <c r="J194" i="4"/>
  <c r="J50" i="4"/>
  <c r="J1479" i="4"/>
  <c r="J3638" i="4"/>
  <c r="J3362" i="4"/>
  <c r="J3086" i="4"/>
  <c r="J2786" i="4"/>
  <c r="J2510" i="4"/>
  <c r="J2246" i="4"/>
  <c r="J1958" i="4"/>
  <c r="J1670" i="4"/>
  <c r="J1382" i="4"/>
  <c r="J3829" i="4"/>
  <c r="J3685" i="4"/>
  <c r="J3541" i="4"/>
  <c r="J3397" i="4"/>
  <c r="J3253" i="4"/>
  <c r="J3109" i="4"/>
  <c r="J3360" i="4"/>
  <c r="J2508" i="4"/>
  <c r="J3635" i="4"/>
  <c r="J3699" i="4"/>
  <c r="J2923" i="4"/>
  <c r="J1783" i="4"/>
  <c r="J1851" i="4"/>
  <c r="J2580" i="4"/>
  <c r="J1044" i="4"/>
  <c r="J3851" i="4"/>
  <c r="J3335" i="4"/>
  <c r="J1223" i="4"/>
  <c r="J3382" i="4"/>
  <c r="J3536" i="4"/>
  <c r="J3092" i="4"/>
  <c r="J3583" i="4"/>
  <c r="J2803" i="4"/>
  <c r="J2131" i="4"/>
  <c r="J1311" i="4"/>
  <c r="J891" i="4"/>
  <c r="J567" i="4"/>
  <c r="J315" i="4"/>
  <c r="J99" i="4"/>
  <c r="J3268" i="4"/>
  <c r="J1169" i="4"/>
  <c r="J1097" i="4"/>
  <c r="J1025" i="4"/>
  <c r="J953" i="4"/>
  <c r="J881" i="4"/>
  <c r="J809" i="4"/>
  <c r="J737" i="4"/>
  <c r="J665" i="4"/>
  <c r="J593" i="4"/>
  <c r="J521" i="4"/>
  <c r="J449" i="4"/>
  <c r="J377" i="4"/>
  <c r="J305" i="4"/>
  <c r="J233" i="4"/>
  <c r="J161" i="4"/>
  <c r="J89" i="4"/>
  <c r="J17" i="4"/>
  <c r="J2644" i="4"/>
  <c r="J1792" i="4"/>
  <c r="J1612" i="4"/>
  <c r="J1432" i="4"/>
  <c r="J1348" i="4"/>
  <c r="J1264" i="4"/>
  <c r="J1180" i="4"/>
  <c r="J1000" i="4"/>
  <c r="J916" i="4"/>
  <c r="J832" i="4"/>
  <c r="J748" i="4"/>
  <c r="J568" i="4"/>
  <c r="J484" i="4"/>
  <c r="J400" i="4"/>
  <c r="J316" i="4"/>
  <c r="J136" i="4"/>
  <c r="J52" i="4"/>
  <c r="J3220" i="4"/>
  <c r="J3100" i="4"/>
  <c r="J326" i="4"/>
  <c r="J110" i="4"/>
  <c r="J1731" i="4"/>
  <c r="J3770" i="4"/>
  <c r="J3482" i="4"/>
  <c r="J3194" i="4"/>
  <c r="J2906" i="4"/>
  <c r="J2618" i="4"/>
  <c r="J2390" i="4"/>
  <c r="J2078" i="4"/>
  <c r="J1790" i="4"/>
  <c r="J1514" i="4"/>
  <c r="J1214" i="4"/>
  <c r="J3745" i="4"/>
  <c r="J3601" i="4"/>
  <c r="J3457" i="4"/>
  <c r="J3313" i="4"/>
  <c r="J3169" i="4"/>
  <c r="J3696" i="4"/>
  <c r="J2904" i="4"/>
  <c r="J1956" i="4"/>
  <c r="J3167" i="4"/>
  <c r="J2279" i="4"/>
  <c r="J1547" i="4"/>
  <c r="J3837" i="4"/>
  <c r="J2577" i="4"/>
  <c r="J3560" i="4"/>
  <c r="J2480" i="4"/>
  <c r="J1556" i="4"/>
  <c r="J932" i="4"/>
  <c r="J500" i="4"/>
  <c r="J3559" i="4"/>
  <c r="J2819" i="4"/>
  <c r="J2351" i="4"/>
  <c r="J2770" i="4"/>
  <c r="J3645" i="4"/>
  <c r="J2324" i="4"/>
  <c r="J3235" i="4"/>
  <c r="J2431" i="4"/>
  <c r="J1587" i="4"/>
  <c r="J1059" i="4"/>
  <c r="J711" i="4"/>
  <c r="J459" i="4"/>
  <c r="J183" i="4"/>
  <c r="J15" i="4"/>
  <c r="J1611" i="4"/>
  <c r="J1323" i="4"/>
  <c r="J1095" i="4"/>
  <c r="J879" i="4"/>
  <c r="J723" i="4"/>
  <c r="J579" i="4"/>
  <c r="J375" i="4"/>
  <c r="J195" i="4"/>
  <c r="J3734" i="4"/>
  <c r="J3602" i="4"/>
  <c r="J3446" i="4"/>
  <c r="J3302" i="4"/>
  <c r="J3146" i="4"/>
  <c r="J3002" i="4"/>
  <c r="J2858" i="4"/>
  <c r="J2726" i="4"/>
  <c r="J2558" i="4"/>
  <c r="J2378" i="4"/>
  <c r="J2258" i="4"/>
  <c r="J2114" i="4"/>
  <c r="J1970" i="4"/>
  <c r="J1826" i="4"/>
  <c r="J1682" i="4"/>
  <c r="J1526" i="4"/>
  <c r="J1394" i="4"/>
  <c r="J1250" i="4"/>
  <c r="J1130" i="4"/>
  <c r="J1058" i="4"/>
  <c r="J974" i="4"/>
  <c r="J902" i="4"/>
  <c r="J830" i="4"/>
  <c r="J758" i="4"/>
  <c r="J686" i="4"/>
  <c r="J614" i="4"/>
  <c r="J542" i="4"/>
  <c r="J470" i="4"/>
  <c r="J398" i="4"/>
  <c r="J254" i="4"/>
  <c r="J182" i="4"/>
  <c r="J38" i="4"/>
  <c r="J1431" i="4"/>
  <c r="J3614" i="4"/>
  <c r="J3338" i="4"/>
  <c r="J3074" i="4"/>
  <c r="J2762" i="4"/>
  <c r="J2498" i="4"/>
  <c r="J2234" i="4"/>
  <c r="J1934" i="4"/>
  <c r="J1646" i="4"/>
  <c r="J1358" i="4"/>
  <c r="J3817" i="4"/>
  <c r="J3673" i="4"/>
  <c r="J3529" i="4"/>
  <c r="J3385" i="4"/>
  <c r="J3241" i="4"/>
  <c r="J3097" i="4"/>
  <c r="J3288" i="4"/>
  <c r="J2424" i="4"/>
  <c r="J3563" i="4"/>
  <c r="J2699" i="4"/>
  <c r="J1919" i="4"/>
  <c r="J2787" i="4"/>
  <c r="J2863" i="4"/>
  <c r="J2479" i="4"/>
  <c r="J1747" i="4"/>
  <c r="J1435" i="4"/>
  <c r="J1779" i="4"/>
  <c r="J3432" i="4"/>
  <c r="J2532" i="4"/>
  <c r="J1932" i="4"/>
  <c r="J984" i="4"/>
  <c r="J576" i="4"/>
  <c r="J3755" i="4"/>
  <c r="J1811" i="4"/>
  <c r="J3778" i="4"/>
  <c r="J3081" i="4"/>
  <c r="J3452" i="4"/>
  <c r="J3032" i="4"/>
  <c r="J3523" i="4"/>
  <c r="J2743" i="4"/>
  <c r="J1887" i="4"/>
  <c r="J1275" i="4"/>
  <c r="J867" i="4"/>
  <c r="J555" i="4"/>
  <c r="J303" i="4"/>
  <c r="J3184" i="4"/>
  <c r="J1157" i="4"/>
  <c r="J1085" i="4"/>
  <c r="J1013" i="4"/>
  <c r="J941" i="4"/>
  <c r="J869" i="4"/>
  <c r="J797" i="4"/>
  <c r="J725" i="4"/>
  <c r="J653" i="4"/>
  <c r="J581" i="4"/>
  <c r="J509" i="4"/>
  <c r="J437" i="4"/>
  <c r="J365" i="4"/>
  <c r="J293" i="4"/>
  <c r="J221" i="4"/>
  <c r="J149" i="4"/>
  <c r="J77" i="4"/>
  <c r="J5" i="4"/>
  <c r="J2500" i="4"/>
  <c r="J1780" i="4"/>
  <c r="J1684" i="4"/>
  <c r="J1504" i="4"/>
  <c r="J1420" i="4"/>
  <c r="J1336" i="4"/>
  <c r="J1252" i="4"/>
  <c r="J1072" i="4"/>
  <c r="J988" i="4"/>
  <c r="J904" i="4"/>
  <c r="J820" i="4"/>
  <c r="J640" i="4"/>
  <c r="J556" i="4"/>
  <c r="J472" i="4"/>
  <c r="J388" i="4"/>
  <c r="J208" i="4"/>
  <c r="J124" i="4"/>
  <c r="J40" i="4"/>
  <c r="J3424" i="4"/>
  <c r="J3028" i="4"/>
  <c r="J242" i="4"/>
  <c r="J1671" i="4"/>
  <c r="J3746" i="4"/>
  <c r="J3458" i="4"/>
  <c r="J3170" i="4"/>
  <c r="J2882" i="4"/>
  <c r="J2606" i="4"/>
  <c r="J2354" i="4"/>
  <c r="J2054" i="4"/>
  <c r="J1766" i="4"/>
  <c r="J1490" i="4"/>
  <c r="J1202" i="4"/>
  <c r="J3733" i="4"/>
  <c r="J3589" i="4"/>
  <c r="J3445" i="4"/>
  <c r="J3301" i="4"/>
  <c r="J3157" i="4"/>
  <c r="J3660" i="4"/>
  <c r="J2808" i="4"/>
  <c r="J1680" i="4"/>
  <c r="J3009" i="4"/>
  <c r="J1917" i="4"/>
  <c r="J2876" i="4"/>
  <c r="J1940" i="4"/>
  <c r="J1148" i="4"/>
  <c r="J668" i="4"/>
  <c r="J188" i="4"/>
  <c r="J3103" i="4"/>
  <c r="J2047" i="4"/>
  <c r="J1135" i="4"/>
  <c r="J3072" i="4"/>
  <c r="J1368" i="4"/>
  <c r="J3227" i="4"/>
  <c r="J2747" i="4"/>
  <c r="J3214" i="4"/>
  <c r="J2734" i="4"/>
  <c r="J3835" i="4"/>
  <c r="J3187" i="4"/>
  <c r="J2011" i="4"/>
  <c r="J1527" i="4"/>
  <c r="J1035" i="4"/>
  <c r="J687" i="4"/>
  <c r="J435" i="4"/>
  <c r="J75" i="4"/>
  <c r="J3" i="4"/>
  <c r="J1563" i="4"/>
  <c r="J1287" i="4"/>
  <c r="J1047" i="4"/>
  <c r="J843" i="4"/>
  <c r="J699" i="4"/>
  <c r="J543" i="4"/>
  <c r="J351" i="4"/>
  <c r="J135" i="4"/>
  <c r="J3722" i="4"/>
  <c r="J3578" i="4"/>
  <c r="J3422" i="4"/>
  <c r="J3278" i="4"/>
  <c r="J3122" i="4"/>
  <c r="J2978" i="4"/>
  <c r="J2846" i="4"/>
  <c r="J2690" i="4"/>
  <c r="J2546" i="4"/>
  <c r="J2366" i="4"/>
  <c r="J2222" i="4"/>
  <c r="J2090" i="4"/>
  <c r="J1946" i="4"/>
  <c r="J1802" i="4"/>
  <c r="J1658" i="4"/>
  <c r="J1502" i="4"/>
  <c r="J1370" i="4"/>
  <c r="J1226" i="4"/>
  <c r="J1118" i="4"/>
  <c r="J1034" i="4"/>
  <c r="J962" i="4"/>
  <c r="J890" i="4"/>
  <c r="J818" i="4"/>
  <c r="J746" i="4"/>
  <c r="J674" i="4"/>
  <c r="J602" i="4"/>
  <c r="J530" i="4"/>
  <c r="J458" i="4"/>
  <c r="J386" i="4"/>
  <c r="J314" i="4"/>
  <c r="J170" i="4"/>
  <c r="J98" i="4"/>
  <c r="J26" i="4"/>
  <c r="J1371" i="4"/>
  <c r="J3590" i="4"/>
  <c r="J3314" i="4"/>
  <c r="J3038" i="4"/>
  <c r="J2738" i="4"/>
  <c r="J2474" i="4"/>
  <c r="J2210" i="4"/>
  <c r="J1910" i="4"/>
  <c r="J1634" i="4"/>
  <c r="J1334" i="4"/>
  <c r="J3805" i="4"/>
  <c r="J3661" i="4"/>
  <c r="J3517" i="4"/>
  <c r="J3373" i="4"/>
  <c r="J3229" i="4"/>
  <c r="J3085" i="4"/>
  <c r="J3168" i="4"/>
  <c r="J2352" i="4"/>
  <c r="J2115" i="4"/>
  <c r="J540" i="4"/>
  <c r="J2195" i="4"/>
  <c r="J1739" i="4"/>
  <c r="J3513" i="4"/>
  <c r="J2721" i="4"/>
  <c r="J2984" i="4"/>
  <c r="J3475" i="4"/>
  <c r="J2335" i="4"/>
  <c r="J1827" i="4"/>
  <c r="J1239" i="4"/>
  <c r="J855" i="4"/>
  <c r="J531" i="4"/>
  <c r="J159" i="4"/>
  <c r="J3460" i="4"/>
  <c r="J3088" i="4"/>
  <c r="J1145" i="4"/>
  <c r="J1073" i="4"/>
  <c r="J1001" i="4"/>
  <c r="J929" i="4"/>
  <c r="J857" i="4"/>
  <c r="J785" i="4"/>
  <c r="J713" i="4"/>
  <c r="J641" i="4"/>
  <c r="J569" i="4"/>
  <c r="J497" i="4"/>
  <c r="J425" i="4"/>
  <c r="J353" i="4"/>
  <c r="J281" i="4"/>
  <c r="J209" i="4"/>
  <c r="J137" i="4"/>
  <c r="J65" i="4"/>
  <c r="J3388" i="4"/>
  <c r="J2356" i="4"/>
  <c r="J1576" i="4"/>
  <c r="J1492" i="4"/>
  <c r="J1408" i="4"/>
  <c r="J1324" i="4"/>
  <c r="J1144" i="4"/>
  <c r="J1060" i="4"/>
  <c r="J976" i="4"/>
  <c r="J892" i="4"/>
  <c r="J712" i="4"/>
  <c r="J628" i="4"/>
  <c r="J544" i="4"/>
  <c r="J460" i="4"/>
  <c r="J280" i="4"/>
  <c r="J196" i="4"/>
  <c r="J112" i="4"/>
  <c r="J28" i="4"/>
  <c r="J3484" i="4"/>
  <c r="J2956" i="4"/>
  <c r="J1346" i="4"/>
  <c r="J1022" i="4"/>
  <c r="J878" i="4"/>
  <c r="J734" i="4"/>
  <c r="J590" i="4"/>
  <c r="J446" i="4"/>
  <c r="J302" i="4"/>
  <c r="J158" i="4"/>
  <c r="J14" i="4"/>
  <c r="J1143" i="4"/>
  <c r="J3566" i="4"/>
  <c r="J3290" i="4"/>
  <c r="J3014" i="4"/>
  <c r="J2714" i="4"/>
  <c r="J2462" i="4"/>
  <c r="J2174" i="4"/>
  <c r="J1886" i="4"/>
  <c r="J1610" i="4"/>
  <c r="J1310" i="4"/>
  <c r="J3793" i="4"/>
  <c r="J3649" i="4"/>
  <c r="J3505" i="4"/>
  <c r="J3361" i="4"/>
  <c r="J3217" i="4"/>
  <c r="J3073" i="4"/>
  <c r="J3108" i="4"/>
  <c r="J2268" i="4"/>
  <c r="J2199" i="4"/>
  <c r="J2949" i="4"/>
  <c r="J1665" i="4"/>
  <c r="J2804" i="4"/>
  <c r="J1916" i="4"/>
  <c r="J1112" i="4"/>
  <c r="J644" i="4"/>
  <c r="J3823" i="4"/>
  <c r="J3079" i="4"/>
  <c r="J2767" i="4"/>
  <c r="J1999" i="4"/>
  <c r="J1675" i="4"/>
  <c r="J1099" i="4"/>
  <c r="J3840" i="4"/>
  <c r="J2988" i="4"/>
  <c r="J2376" i="4"/>
  <c r="J1284" i="4"/>
  <c r="J876" i="4"/>
  <c r="J3623" i="4"/>
  <c r="J3155" i="4"/>
  <c r="J3646" i="4"/>
  <c r="J3154" i="4"/>
  <c r="J3320" i="4"/>
  <c r="J3775" i="4"/>
  <c r="J2635" i="4"/>
  <c r="J1987" i="4"/>
  <c r="J1467" i="4"/>
  <c r="J999" i="4"/>
  <c r="J663" i="4"/>
  <c r="J267" i="4"/>
  <c r="J63" i="4"/>
  <c r="J1803" i="4"/>
  <c r="J1539" i="4"/>
  <c r="J1251" i="4"/>
  <c r="J1011" i="4"/>
  <c r="J819" i="4"/>
  <c r="J675" i="4"/>
  <c r="J519" i="4"/>
  <c r="J327" i="4"/>
  <c r="J3842" i="4"/>
  <c r="J3698" i="4"/>
  <c r="J3554" i="4"/>
  <c r="J3398" i="4"/>
  <c r="J3254" i="4"/>
  <c r="J3098" i="4"/>
  <c r="J2954" i="4"/>
  <c r="J2822" i="4"/>
  <c r="J2666" i="4"/>
  <c r="J2522" i="4"/>
  <c r="J2342" i="4"/>
  <c r="J2198" i="4"/>
  <c r="J2066" i="4"/>
  <c r="J1922" i="4"/>
  <c r="J1778" i="4"/>
  <c r="J1622" i="4"/>
  <c r="J1478" i="4"/>
  <c r="J1190" i="4"/>
  <c r="J1106" i="4"/>
  <c r="J950" i="4"/>
  <c r="J806" i="4"/>
  <c r="J662" i="4"/>
  <c r="J518" i="4"/>
  <c r="J374" i="4"/>
  <c r="J230" i="4"/>
  <c r="J86" i="4"/>
  <c r="J1623" i="4"/>
  <c r="J3710" i="4"/>
  <c r="J3434" i="4"/>
  <c r="J3158" i="4"/>
  <c r="J2870" i="4"/>
  <c r="J2582" i="4"/>
  <c r="J2330" i="4"/>
  <c r="J2030" i="4"/>
  <c r="J1742" i="4"/>
  <c r="J1454" i="4"/>
  <c r="J1178" i="4"/>
  <c r="J3721" i="4"/>
  <c r="J3577" i="4"/>
  <c r="J3433" i="4"/>
  <c r="J3289" i="4"/>
  <c r="J3145" i="4"/>
  <c r="J3588" i="4"/>
  <c r="J2748" i="4"/>
  <c r="J3334" i="4"/>
  <c r="J2359" i="4"/>
  <c r="J1339" i="4"/>
  <c r="J3252" i="4"/>
  <c r="J1776" i="4"/>
  <c r="J2639" i="4"/>
  <c r="J2123" i="4"/>
  <c r="J2530" i="4"/>
  <c r="J3429" i="4"/>
  <c r="J2912" i="4"/>
  <c r="J2911" i="4"/>
  <c r="J2275" i="4"/>
  <c r="J1791" i="4"/>
  <c r="J1203" i="4"/>
  <c r="J831" i="4"/>
  <c r="J387" i="4"/>
  <c r="J147" i="4"/>
  <c r="J3232" i="4"/>
  <c r="J3016" i="4"/>
  <c r="J1133" i="4"/>
  <c r="J1061" i="4"/>
  <c r="J989" i="4"/>
  <c r="J917" i="4"/>
  <c r="J845" i="4"/>
  <c r="J773" i="4"/>
  <c r="J701" i="4"/>
  <c r="J629" i="4"/>
  <c r="J557" i="4"/>
  <c r="J485" i="4"/>
  <c r="J413" i="4"/>
  <c r="J341" i="4"/>
  <c r="J269" i="4"/>
  <c r="J197" i="4"/>
  <c r="J125" i="4"/>
  <c r="J53" i="4"/>
  <c r="J2212" i="4"/>
  <c r="J1648" i="4"/>
  <c r="J1564" i="4"/>
  <c r="J1480" i="4"/>
  <c r="J1396" i="4"/>
  <c r="J1216" i="4"/>
  <c r="J1132" i="4"/>
  <c r="J1048" i="4"/>
  <c r="J964" i="4"/>
  <c r="J784" i="4"/>
  <c r="J700" i="4"/>
  <c r="J616" i="4"/>
  <c r="J532" i="4"/>
  <c r="J352" i="4"/>
  <c r="J268" i="4"/>
  <c r="J184" i="4"/>
  <c r="J100" i="4"/>
  <c r="J3544" i="4"/>
  <c r="J2908" i="4"/>
  <c r="J506" i="4"/>
  <c r="J290" i="4"/>
  <c r="J146" i="4"/>
  <c r="J2" i="4"/>
  <c r="J3830" i="4"/>
  <c r="J3542" i="4"/>
  <c r="J3266" i="4"/>
  <c r="J2990" i="4"/>
  <c r="J2702" i="4"/>
  <c r="J2450" i="4"/>
  <c r="J2138" i="4"/>
  <c r="J1862" i="4"/>
  <c r="J1586" i="4"/>
  <c r="J1286" i="4"/>
  <c r="J3781" i="4"/>
  <c r="J3637" i="4"/>
  <c r="J3493" i="4"/>
  <c r="J3349" i="4"/>
  <c r="J3205" i="4"/>
  <c r="J3061" i="4"/>
  <c r="J3084" i="4"/>
  <c r="J2196" i="4"/>
  <c r="J3383" i="4"/>
  <c r="J2519" i="4"/>
  <c r="J1727" i="4"/>
  <c r="J1103" i="4"/>
  <c r="J671" i="4"/>
  <c r="J2867" i="4"/>
  <c r="J2363" i="4"/>
  <c r="J1163" i="4"/>
  <c r="J3472" i="4"/>
  <c r="J1996" i="4"/>
  <c r="J3076" i="4"/>
  <c r="J2172" i="4"/>
  <c r="J3731" i="4"/>
  <c r="J2663" i="4"/>
  <c r="J1883" i="4"/>
  <c r="J1187" i="4"/>
  <c r="J683" i="4"/>
  <c r="J3406" i="4"/>
  <c r="J2626" i="4"/>
  <c r="J2014" i="4"/>
  <c r="J3624" i="4"/>
  <c r="J2700" i="4"/>
  <c r="J1836" i="4"/>
  <c r="J1140" i="4"/>
  <c r="J636" i="4"/>
  <c r="J252" i="4"/>
  <c r="J48" i="4"/>
  <c r="J3215" i="4"/>
  <c r="J2495" i="4"/>
  <c r="J1655" i="4"/>
  <c r="J1007" i="4"/>
  <c r="J3166" i="4"/>
  <c r="J2614" i="4"/>
  <c r="J1822" i="4"/>
  <c r="J1354" i="4"/>
  <c r="J946" i="4"/>
  <c r="J3477" i="4"/>
  <c r="J2745" i="4"/>
  <c r="J2193" i="4"/>
  <c r="J1725" i="4"/>
  <c r="J1281" i="4"/>
  <c r="J3744" i="4"/>
  <c r="J2784" i="4"/>
  <c r="J2040" i="4"/>
  <c r="J1296" i="4"/>
  <c r="J768" i="4"/>
  <c r="J3131" i="4"/>
  <c r="J2183" i="4"/>
  <c r="J1415" i="4"/>
  <c r="J839" i="4"/>
  <c r="J419" i="4"/>
  <c r="J3526" i="4"/>
  <c r="J2602" i="4"/>
  <c r="J2026" i="4"/>
  <c r="J1558" i="4"/>
  <c r="J1150" i="4"/>
  <c r="J730" i="4"/>
  <c r="J430" i="4"/>
  <c r="J250" i="4"/>
  <c r="J106" i="4"/>
  <c r="J3609" i="4"/>
  <c r="J2841" i="4"/>
  <c r="J2181" i="4"/>
  <c r="J1677" i="4"/>
  <c r="J1233" i="4"/>
  <c r="J837" i="4"/>
  <c r="J549" i="4"/>
  <c r="J285" i="4"/>
  <c r="J3512" i="4"/>
  <c r="J2768" i="4"/>
  <c r="J2132" i="4"/>
  <c r="J1676" i="4"/>
  <c r="J1280" i="4"/>
  <c r="J788" i="4"/>
  <c r="J1299" i="4"/>
  <c r="J3754" i="4"/>
  <c r="J2902" i="4"/>
  <c r="J2206" i="4"/>
  <c r="J1666" i="4"/>
  <c r="J1174" i="4"/>
  <c r="J718" i="4"/>
  <c r="J406" i="4"/>
  <c r="J3261" i="4"/>
  <c r="J3824" i="4"/>
  <c r="J3128" i="4"/>
  <c r="J2492" i="4"/>
  <c r="J3799" i="4"/>
  <c r="J3247" i="4"/>
  <c r="J2899" i="4"/>
  <c r="J1835" i="4"/>
  <c r="J1439" i="4"/>
  <c r="J635" i="4"/>
  <c r="J431" i="4"/>
  <c r="J275" i="4"/>
  <c r="J191" i="4"/>
  <c r="J119" i="4"/>
  <c r="J47" i="4"/>
  <c r="J3540" i="4"/>
  <c r="J3000" i="4"/>
  <c r="J2592" i="4"/>
  <c r="J1848" i="4"/>
  <c r="J1464" i="4"/>
  <c r="J3311" i="4"/>
  <c r="J2315" i="4"/>
  <c r="J1511" i="4"/>
  <c r="J911" i="4"/>
  <c r="J3838" i="4"/>
  <c r="J3010" i="4"/>
  <c r="J2326" i="4"/>
  <c r="J1798" i="4"/>
  <c r="J3144" i="4"/>
  <c r="J2256" i="4"/>
  <c r="J1476" i="4"/>
  <c r="J840" i="4"/>
  <c r="J420" i="4"/>
  <c r="J132" i="4"/>
  <c r="J3647" i="4"/>
  <c r="J2843" i="4"/>
  <c r="J2051" i="4"/>
  <c r="J1295" i="4"/>
  <c r="J3598" i="4"/>
  <c r="J2890" i="4"/>
  <c r="J2314" i="4"/>
  <c r="J1594" i="4"/>
  <c r="J1162" i="4"/>
  <c r="J742" i="4"/>
  <c r="J3105" i="4"/>
  <c r="J2445" i="4"/>
  <c r="J1953" i="4"/>
  <c r="J1497" i="4"/>
  <c r="J1065" i="4"/>
  <c r="J3324" i="4"/>
  <c r="J2400" i="4"/>
  <c r="J1644" i="4"/>
  <c r="J1008" i="4"/>
  <c r="J3515" i="4"/>
  <c r="J2783" i="4"/>
  <c r="J1751" i="4"/>
  <c r="J1091" i="4"/>
  <c r="J587" i="4"/>
  <c r="J287" i="4"/>
  <c r="J3034" i="4"/>
  <c r="J2290" i="4"/>
  <c r="J1810" i="4"/>
  <c r="J1366" i="4"/>
  <c r="J934" i="4"/>
  <c r="J574" i="4"/>
  <c r="J322" i="4"/>
  <c r="J178" i="4"/>
  <c r="J34" i="4"/>
  <c r="J3213" i="4"/>
  <c r="J2481" i="4"/>
  <c r="J1893" i="4"/>
  <c r="J1449" i="4"/>
  <c r="J1017" i="4"/>
  <c r="J693" i="4"/>
  <c r="J417" i="4"/>
  <c r="J105" i="4"/>
  <c r="J3176" i="4"/>
  <c r="J2456" i="4"/>
  <c r="J1892" i="4"/>
  <c r="J1496" i="4"/>
  <c r="J1124" i="4"/>
  <c r="J1599" i="4"/>
  <c r="J1071" i="4"/>
  <c r="J3358" i="4"/>
  <c r="J2506" i="4"/>
  <c r="J1918" i="4"/>
  <c r="J1414" i="4"/>
  <c r="J958" i="4"/>
  <c r="J562" i="4"/>
  <c r="J3669" i="4"/>
  <c r="J2865" i="4"/>
  <c r="J3464" i="4"/>
  <c r="J2792" i="4"/>
  <c r="J2180" i="4"/>
  <c r="J3535" i="4"/>
  <c r="J3067" i="4"/>
  <c r="J2599" i="4"/>
  <c r="J2604" i="4"/>
  <c r="J3839" i="4"/>
  <c r="J3287" i="4"/>
  <c r="J2795" i="4"/>
  <c r="J851" i="4"/>
  <c r="J3040" i="4"/>
  <c r="J1720" i="4"/>
  <c r="J2932" i="4"/>
  <c r="J35" i="4"/>
  <c r="J2088" i="4"/>
  <c r="J1392" i="4"/>
  <c r="J3071" i="4"/>
  <c r="J2243" i="4"/>
  <c r="J1451" i="4"/>
  <c r="J863" i="4"/>
  <c r="J3766" i="4"/>
  <c r="J2962" i="4"/>
  <c r="J2278" i="4"/>
  <c r="J1750" i="4"/>
  <c r="J3036" i="4"/>
  <c r="J2184" i="4"/>
  <c r="J1416" i="4"/>
  <c r="J792" i="4"/>
  <c r="J396" i="4"/>
  <c r="J120" i="4"/>
  <c r="J3575" i="4"/>
  <c r="J2771" i="4"/>
  <c r="J1991" i="4"/>
  <c r="J1235" i="4"/>
  <c r="J3514" i="4"/>
  <c r="J2878" i="4"/>
  <c r="J2254" i="4"/>
  <c r="J1570" i="4"/>
  <c r="J1126" i="4"/>
  <c r="J598" i="4"/>
  <c r="J3033" i="4"/>
  <c r="J2397" i="4"/>
  <c r="J1905" i="4"/>
  <c r="J1461" i="4"/>
  <c r="J1029" i="4"/>
  <c r="J3264" i="4"/>
  <c r="J2328" i="4"/>
  <c r="J1596" i="4"/>
  <c r="J972" i="4"/>
  <c r="J3467" i="4"/>
  <c r="J2675" i="4"/>
  <c r="J1679" i="4"/>
  <c r="J1043" i="4"/>
  <c r="J551" i="4"/>
  <c r="J203" i="4"/>
  <c r="J2950" i="4"/>
  <c r="J2266" i="4"/>
  <c r="J1762" i="4"/>
  <c r="J1318" i="4"/>
  <c r="J898" i="4"/>
  <c r="J550" i="4"/>
  <c r="J310" i="4"/>
  <c r="J166" i="4"/>
  <c r="J22" i="4"/>
  <c r="J3153" i="4"/>
  <c r="J2421" i="4"/>
  <c r="J1857" i="4"/>
  <c r="J1413" i="4"/>
  <c r="J981" i="4"/>
  <c r="J669" i="4"/>
  <c r="J393" i="4"/>
  <c r="J3836" i="4"/>
  <c r="J3104" i="4"/>
  <c r="J2408" i="4"/>
  <c r="J1844" i="4"/>
  <c r="J1472" i="4"/>
  <c r="J1100" i="4"/>
  <c r="J1551" i="4"/>
  <c r="J1023" i="4"/>
  <c r="J3274" i="4"/>
  <c r="J2446" i="4"/>
  <c r="J1882" i="4"/>
  <c r="J1378" i="4"/>
  <c r="J910" i="4"/>
  <c r="J538" i="4"/>
  <c r="J3597" i="4"/>
  <c r="J2805" i="4"/>
  <c r="J3404" i="4"/>
  <c r="J2720" i="4"/>
  <c r="J2219" i="4"/>
  <c r="J1787" i="4"/>
  <c r="J1055" i="4"/>
  <c r="J599" i="4"/>
  <c r="J407" i="4"/>
  <c r="J263" i="4"/>
  <c r="J179" i="4"/>
  <c r="J107" i="4"/>
  <c r="J3468" i="4"/>
  <c r="J2928" i="4"/>
  <c r="J2520" i="4"/>
  <c r="J1752" i="4"/>
  <c r="J3659" i="4"/>
  <c r="J2591" i="4"/>
  <c r="J1847" i="4"/>
  <c r="J1115" i="4"/>
  <c r="J647" i="4"/>
  <c r="J3322" i="4"/>
  <c r="J2554" i="4"/>
  <c r="J1978" i="4"/>
  <c r="J3564" i="4"/>
  <c r="J2628" i="4"/>
  <c r="J1788" i="4"/>
  <c r="J1092" i="4"/>
  <c r="J612" i="4"/>
  <c r="J228" i="4"/>
  <c r="J36" i="4"/>
  <c r="J3179" i="4"/>
  <c r="J2399" i="4"/>
  <c r="J1571" i="4"/>
  <c r="J815" i="4"/>
  <c r="J3094" i="4"/>
  <c r="J2566" i="4"/>
  <c r="J1774" i="4"/>
  <c r="J1330" i="4"/>
  <c r="J922" i="4"/>
  <c r="J3417" i="4"/>
  <c r="J2661" i="4"/>
  <c r="J2157" i="4"/>
  <c r="J1689" i="4"/>
  <c r="J1245" i="4"/>
  <c r="J3672" i="4"/>
  <c r="J2724" i="4"/>
  <c r="J1992" i="4"/>
  <c r="J1236" i="4"/>
  <c r="J588" i="4"/>
  <c r="J3059" i="4"/>
  <c r="J2111" i="4"/>
  <c r="J1355" i="4"/>
  <c r="J779" i="4"/>
  <c r="J395" i="4"/>
  <c r="J3442" i="4"/>
  <c r="J2542" i="4"/>
  <c r="J1990" i="4"/>
  <c r="J1510" i="4"/>
  <c r="J1102" i="4"/>
  <c r="J706" i="4"/>
  <c r="J418" i="4"/>
  <c r="J238" i="4"/>
  <c r="J94" i="4"/>
  <c r="J3525" i="4"/>
  <c r="J2793" i="4"/>
  <c r="J2133" i="4"/>
  <c r="J1617" i="4"/>
  <c r="J1197" i="4"/>
  <c r="J801" i="4"/>
  <c r="J525" i="4"/>
  <c r="J261" i="4"/>
  <c r="J3476" i="4"/>
  <c r="J2732" i="4"/>
  <c r="J2096" i="4"/>
  <c r="J1652" i="4"/>
  <c r="J1244" i="4"/>
  <c r="J1863" i="4"/>
  <c r="J1263" i="4"/>
  <c r="J3670" i="4"/>
  <c r="J2806" i="4"/>
  <c r="J2146" i="4"/>
  <c r="J1630" i="4"/>
  <c r="J1138" i="4"/>
  <c r="J694" i="4"/>
  <c r="J382" i="4"/>
  <c r="J3225" i="4"/>
  <c r="J3788" i="4"/>
  <c r="J3056" i="4"/>
  <c r="J3239" i="4"/>
  <c r="J1367" i="4"/>
  <c r="J803" i="4"/>
  <c r="J2896" i="4"/>
  <c r="J1708" i="4"/>
  <c r="J3304" i="4"/>
  <c r="J167" i="4"/>
  <c r="J3396" i="4"/>
  <c r="J2436" i="4"/>
  <c r="J1692" i="4"/>
  <c r="J3611" i="4"/>
  <c r="J2531" i="4"/>
  <c r="J1763" i="4"/>
  <c r="J1079" i="4"/>
  <c r="J611" i="4"/>
  <c r="J3262" i="4"/>
  <c r="J2518" i="4"/>
  <c r="J1942" i="4"/>
  <c r="J3492" i="4"/>
  <c r="J2556" i="4"/>
  <c r="J1716" i="4"/>
  <c r="J1056" i="4"/>
  <c r="J552" i="4"/>
  <c r="J204" i="4"/>
  <c r="J24" i="4"/>
  <c r="J3107" i="4"/>
  <c r="J2327" i="4"/>
  <c r="J1499" i="4"/>
  <c r="J3850" i="4"/>
  <c r="J3046" i="4"/>
  <c r="J2482" i="4"/>
  <c r="J1726" i="4"/>
  <c r="J1294" i="4"/>
  <c r="J886" i="4"/>
  <c r="J3369" i="4"/>
  <c r="J2613" i="4"/>
  <c r="J2109" i="4"/>
  <c r="J1641" i="4"/>
  <c r="J1209" i="4"/>
  <c r="J3612" i="4"/>
  <c r="J2640" i="4"/>
  <c r="J1908" i="4"/>
  <c r="J1200" i="4"/>
  <c r="J3827" i="4"/>
  <c r="J2999" i="4"/>
  <c r="J2003" i="4"/>
  <c r="J1319" i="4"/>
  <c r="J731" i="4"/>
  <c r="J371" i="4"/>
  <c r="J3370" i="4"/>
  <c r="J2494" i="4"/>
  <c r="J1954" i="4"/>
  <c r="J1498" i="4"/>
  <c r="J1066" i="4"/>
  <c r="J682" i="4"/>
  <c r="J394" i="4"/>
  <c r="J226" i="4"/>
  <c r="J82" i="4"/>
  <c r="J3465" i="4"/>
  <c r="J2709" i="4"/>
  <c r="J2085" i="4"/>
  <c r="J1593" i="4"/>
  <c r="J1161" i="4"/>
  <c r="J789" i="4"/>
  <c r="J501" i="4"/>
  <c r="J237" i="4"/>
  <c r="J3440" i="4"/>
  <c r="J2660" i="4"/>
  <c r="J2036" i="4"/>
  <c r="J1628" i="4"/>
  <c r="J1208" i="4"/>
  <c r="J1815" i="4"/>
  <c r="J1227" i="4"/>
  <c r="J3586" i="4"/>
  <c r="J2746" i="4"/>
  <c r="J2098" i="4"/>
  <c r="J1582" i="4"/>
  <c r="J1114" i="4"/>
  <c r="J670" i="4"/>
  <c r="J358" i="4"/>
  <c r="J3129" i="4"/>
  <c r="J3704" i="4"/>
  <c r="J3008" i="4"/>
  <c r="J3707" i="4"/>
  <c r="J2627" i="4"/>
  <c r="J2135" i="4"/>
  <c r="J1031" i="4"/>
  <c r="J563" i="4"/>
  <c r="J383" i="4"/>
  <c r="J251" i="4"/>
  <c r="J95" i="4"/>
  <c r="J23" i="4"/>
  <c r="J2844" i="4"/>
  <c r="J2028" i="4"/>
  <c r="J1332" i="4"/>
  <c r="J2987" i="4"/>
  <c r="J2159" i="4"/>
  <c r="J1403" i="4"/>
  <c r="J827" i="4"/>
  <c r="J3706" i="4"/>
  <c r="J2866" i="4"/>
  <c r="J2230" i="4"/>
  <c r="J1534" i="4"/>
  <c r="J2976" i="4"/>
  <c r="J2136" i="4"/>
  <c r="J1356" i="4"/>
  <c r="J744" i="4"/>
  <c r="J360" i="4"/>
  <c r="J108" i="4"/>
  <c r="J3479" i="4"/>
  <c r="J2723" i="4"/>
  <c r="J1907" i="4"/>
  <c r="J1175" i="4"/>
  <c r="J3430" i="4"/>
  <c r="J2842" i="4"/>
  <c r="J2218" i="4"/>
  <c r="J1522" i="4"/>
  <c r="J1090" i="4"/>
  <c r="J3765" i="4"/>
  <c r="J2961" i="4"/>
  <c r="J2373" i="4"/>
  <c r="J1869" i="4"/>
  <c r="J1425" i="4"/>
  <c r="J1005" i="4"/>
  <c r="J3132" i="4"/>
  <c r="J2280" i="4"/>
  <c r="J1524" i="4"/>
  <c r="J924" i="4"/>
  <c r="J3395" i="4"/>
  <c r="J2459" i="4"/>
  <c r="J1631" i="4"/>
  <c r="J995" i="4"/>
  <c r="J515" i="4"/>
  <c r="J3790" i="4"/>
  <c r="J2854" i="4"/>
  <c r="J2194" i="4"/>
  <c r="J1714" i="4"/>
  <c r="J1282" i="4"/>
  <c r="J874" i="4"/>
  <c r="J526" i="4"/>
  <c r="J298" i="4"/>
  <c r="J154" i="4"/>
  <c r="J10" i="4"/>
  <c r="J3093" i="4"/>
  <c r="J2361" i="4"/>
  <c r="J1821" i="4"/>
  <c r="J1365" i="4"/>
  <c r="J945" i="4"/>
  <c r="J645" i="4"/>
  <c r="J369" i="4"/>
  <c r="J3764" i="4"/>
  <c r="J3044" i="4"/>
  <c r="J2336" i="4"/>
  <c r="J1808" i="4"/>
  <c r="J1448" i="4"/>
  <c r="J1064" i="4"/>
  <c r="J1491" i="4"/>
  <c r="J987" i="4"/>
  <c r="J3226" i="4"/>
  <c r="J2398" i="4"/>
  <c r="J1846" i="4"/>
  <c r="J1342" i="4"/>
  <c r="J862" i="4"/>
  <c r="J514" i="4"/>
  <c r="J3537" i="4"/>
  <c r="J2733" i="4"/>
  <c r="J3344" i="4"/>
  <c r="J2672" i="4"/>
  <c r="J1691" i="4"/>
  <c r="J1307" i="4"/>
  <c r="J767" i="4"/>
  <c r="J3568" i="4"/>
  <c r="J239" i="4"/>
  <c r="J3336" i="4"/>
  <c r="J2364" i="4"/>
  <c r="J1620" i="4"/>
  <c r="J3503" i="4"/>
  <c r="J2483" i="4"/>
  <c r="J1715" i="4"/>
  <c r="J1019" i="4"/>
  <c r="J575" i="4"/>
  <c r="J3190" i="4"/>
  <c r="J2470" i="4"/>
  <c r="J1906" i="4"/>
  <c r="J3456" i="4"/>
  <c r="J2484" i="4"/>
  <c r="J1656" i="4"/>
  <c r="J996" i="4"/>
  <c r="J516" i="4"/>
  <c r="J180" i="4"/>
  <c r="J12" i="4"/>
  <c r="J3035" i="4"/>
  <c r="J2291" i="4"/>
  <c r="J1427" i="4"/>
  <c r="J3814" i="4"/>
  <c r="J2974" i="4"/>
  <c r="J2434" i="4"/>
  <c r="J1690" i="4"/>
  <c r="J1258" i="4"/>
  <c r="J838" i="4"/>
  <c r="J3333" i="4"/>
  <c r="J2565" i="4"/>
  <c r="J2073" i="4"/>
  <c r="J1605" i="4"/>
  <c r="J1173" i="4"/>
  <c r="J3552" i="4"/>
  <c r="J2568" i="4"/>
  <c r="J1824" i="4"/>
  <c r="J1164" i="4"/>
  <c r="J3767" i="4"/>
  <c r="J2951" i="4"/>
  <c r="J1931" i="4"/>
  <c r="J1259" i="4"/>
  <c r="J695" i="4"/>
  <c r="J359" i="4"/>
  <c r="J3310" i="4"/>
  <c r="J2458" i="4"/>
  <c r="J1930" i="4"/>
  <c r="J1462" i="4"/>
  <c r="J1030" i="4"/>
  <c r="J646" i="4"/>
  <c r="J370" i="4"/>
  <c r="J214" i="4"/>
  <c r="J70" i="4"/>
  <c r="J3405" i="4"/>
  <c r="J2649" i="4"/>
  <c r="J2049" i="4"/>
  <c r="J1545" i="4"/>
  <c r="J1125" i="4"/>
  <c r="J765" i="4"/>
  <c r="J477" i="4"/>
  <c r="J213" i="4"/>
  <c r="J3356" i="4"/>
  <c r="J2624" i="4"/>
  <c r="J2012" i="4"/>
  <c r="J1604" i="4"/>
  <c r="J1184" i="4"/>
  <c r="J1743" i="4"/>
  <c r="J1191" i="4"/>
  <c r="J3550" i="4"/>
  <c r="J2698" i="4"/>
  <c r="J2050" i="4"/>
  <c r="J1546" i="4"/>
  <c r="J1078" i="4"/>
  <c r="J658" i="4"/>
  <c r="J3849" i="4"/>
  <c r="J3069" i="4"/>
  <c r="J3656" i="4"/>
  <c r="J2936" i="4"/>
  <c r="J2348" i="4"/>
  <c r="J3667" i="4"/>
  <c r="J3119" i="4"/>
  <c r="J2567" i="4"/>
  <c r="J971" i="4"/>
  <c r="J527" i="4"/>
  <c r="J347" i="4"/>
  <c r="J155" i="4"/>
  <c r="J83" i="4"/>
  <c r="J11" i="4"/>
  <c r="J2796" i="4"/>
  <c r="J1968" i="4"/>
  <c r="J1248" i="4"/>
  <c r="J2891" i="4"/>
  <c r="J2099" i="4"/>
  <c r="J1343" i="4"/>
  <c r="J791" i="4"/>
  <c r="J3634" i="4"/>
  <c r="J2794" i="4"/>
  <c r="J2182" i="4"/>
  <c r="J3828" i="4"/>
  <c r="J2892" i="4"/>
  <c r="J2064" i="4"/>
  <c r="J1308" i="4"/>
  <c r="J720" i="4"/>
  <c r="J336" i="4"/>
  <c r="J84" i="4"/>
  <c r="J3419" i="4"/>
  <c r="J2651" i="4"/>
  <c r="J1823" i="4"/>
  <c r="J1151" i="4"/>
  <c r="J3346" i="4"/>
  <c r="J2818" i="4"/>
  <c r="J2158" i="4"/>
  <c r="J1474" i="4"/>
  <c r="J1054" i="4"/>
  <c r="J3705" i="4"/>
  <c r="J2901" i="4"/>
  <c r="J2313" i="4"/>
  <c r="J1833" i="4"/>
  <c r="J1389" i="4"/>
  <c r="J957" i="4"/>
  <c r="J3024" i="4"/>
  <c r="J2208" i="4"/>
  <c r="J1452" i="4"/>
  <c r="J900" i="4"/>
  <c r="J3323" i="4"/>
  <c r="J2375" i="4"/>
  <c r="J1559" i="4"/>
  <c r="J959" i="4"/>
  <c r="J491" i="4"/>
  <c r="J3742" i="4"/>
  <c r="J2782" i="4"/>
  <c r="J2134" i="4"/>
  <c r="J1678" i="4"/>
  <c r="J1246" i="4"/>
  <c r="J850" i="4"/>
  <c r="J502" i="4"/>
  <c r="J286" i="4"/>
  <c r="J142" i="4"/>
  <c r="J3813" i="4"/>
  <c r="J3021" i="4"/>
  <c r="J2325" i="4"/>
  <c r="J1785" i="4"/>
  <c r="J1341" i="4"/>
  <c r="J921" i="4"/>
  <c r="J621" i="4"/>
  <c r="J357" i="4"/>
  <c r="J3692" i="4"/>
  <c r="J2972" i="4"/>
  <c r="J2288" i="4"/>
  <c r="J1772" i="4"/>
  <c r="J1400" i="4"/>
  <c r="J1028" i="4"/>
  <c r="J1443" i="4"/>
  <c r="J927" i="4"/>
  <c r="J3142" i="4"/>
  <c r="J2362" i="4"/>
  <c r="J1786" i="4"/>
  <c r="J1306" i="4"/>
  <c r="J826" i="4"/>
  <c r="J490" i="4"/>
  <c r="J3453" i="4"/>
  <c r="J2685" i="4"/>
  <c r="J3284" i="4"/>
  <c r="J2612" i="4"/>
  <c r="J2048" i="4"/>
  <c r="J2039" i="4"/>
  <c r="J1607" i="4"/>
  <c r="J1271" i="4"/>
  <c r="J743" i="4"/>
  <c r="J3520" i="4"/>
  <c r="J2572" i="4"/>
  <c r="J3196" i="4"/>
  <c r="J71" i="4"/>
  <c r="J2712" i="4"/>
  <c r="J1896" i="4"/>
  <c r="J1020" i="4"/>
  <c r="J2807" i="4"/>
  <c r="J2015" i="4"/>
  <c r="J1283" i="4"/>
  <c r="J755" i="4"/>
  <c r="J3538" i="4"/>
  <c r="J2722" i="4"/>
  <c r="J2110" i="4"/>
  <c r="J3756" i="4"/>
  <c r="J2856" i="4"/>
  <c r="J1980" i="4"/>
  <c r="J1224" i="4"/>
  <c r="J684" i="4"/>
  <c r="J300" i="4"/>
  <c r="J72" i="4"/>
  <c r="J3347" i="4"/>
  <c r="J2615" i="4"/>
  <c r="J1775" i="4"/>
  <c r="J1127" i="4"/>
  <c r="J3286" i="4"/>
  <c r="J2758" i="4"/>
  <c r="J2122" i="4"/>
  <c r="J1438" i="4"/>
  <c r="J1018" i="4"/>
  <c r="J3621" i="4"/>
  <c r="J2853" i="4"/>
  <c r="J2289" i="4"/>
  <c r="J1797" i="4"/>
  <c r="J1353" i="4"/>
  <c r="J813" i="4"/>
  <c r="J2952" i="4"/>
  <c r="J2160" i="4"/>
  <c r="J1404" i="4"/>
  <c r="J852" i="4"/>
  <c r="J3251" i="4"/>
  <c r="J2339" i="4"/>
  <c r="J1523" i="4"/>
  <c r="J923" i="4"/>
  <c r="J479" i="4"/>
  <c r="J3658" i="4"/>
  <c r="J2710" i="4"/>
  <c r="J2086" i="4"/>
  <c r="J1642" i="4"/>
  <c r="J1222" i="4"/>
  <c r="J802" i="4"/>
  <c r="J478" i="4"/>
  <c r="J274" i="4"/>
  <c r="J130" i="4"/>
  <c r="J3741" i="4"/>
  <c r="J2973" i="4"/>
  <c r="J2277" i="4"/>
  <c r="J1749" i="4"/>
  <c r="J1293" i="4"/>
  <c r="J885" i="4"/>
  <c r="J597" i="4"/>
  <c r="J333" i="4"/>
  <c r="J3632" i="4"/>
  <c r="J2900" i="4"/>
  <c r="J2228" i="4"/>
  <c r="J1724" i="4"/>
  <c r="J1376" i="4"/>
  <c r="J992" i="4"/>
  <c r="J1383" i="4"/>
  <c r="J759" i="4"/>
  <c r="J3058" i="4"/>
  <c r="J2302" i="4"/>
  <c r="J1738" i="4"/>
  <c r="J1270" i="4"/>
  <c r="J790" i="4"/>
  <c r="J466" i="4"/>
  <c r="J3393" i="4"/>
  <c r="J2601" i="4"/>
  <c r="J3236" i="4"/>
  <c r="J2112" i="4"/>
  <c r="J3527" i="4"/>
  <c r="J3047" i="4"/>
  <c r="J935" i="4"/>
  <c r="J503" i="4"/>
  <c r="J323" i="4"/>
  <c r="J227" i="4"/>
  <c r="J143" i="4"/>
  <c r="J3792" i="4"/>
  <c r="J3192" i="4"/>
  <c r="J2292" i="4"/>
  <c r="J1572" i="4"/>
  <c r="J3431" i="4"/>
  <c r="J2447" i="4"/>
  <c r="J1643" i="4"/>
  <c r="J983" i="4"/>
  <c r="J539" i="4"/>
  <c r="J3130" i="4"/>
  <c r="J2422" i="4"/>
  <c r="J1858" i="4"/>
  <c r="J3372" i="4"/>
  <c r="J2412" i="4"/>
  <c r="J1584" i="4"/>
  <c r="J948" i="4"/>
  <c r="J468" i="4"/>
  <c r="J168" i="4"/>
  <c r="J3779" i="4"/>
  <c r="J2975" i="4"/>
  <c r="J2207" i="4"/>
  <c r="J1379" i="4"/>
  <c r="J3730" i="4"/>
  <c r="J2938" i="4"/>
  <c r="J2386" i="4"/>
  <c r="J1654" i="4"/>
  <c r="J1234" i="4"/>
  <c r="J814" i="4"/>
  <c r="J3249" i="4"/>
  <c r="J2517" i="4"/>
  <c r="J2013" i="4"/>
  <c r="J1569" i="4"/>
  <c r="J1137" i="4"/>
  <c r="J3480" i="4"/>
  <c r="J2496" i="4"/>
  <c r="J1764" i="4"/>
  <c r="J1116" i="4"/>
  <c r="J3683" i="4"/>
  <c r="J2915" i="4"/>
  <c r="J1871" i="4"/>
  <c r="J1199" i="4"/>
  <c r="J659" i="4"/>
  <c r="J335" i="4"/>
  <c r="J3250" i="4"/>
  <c r="J2410" i="4"/>
  <c r="J1894" i="4"/>
  <c r="J1426" i="4"/>
  <c r="J1006" i="4"/>
  <c r="J634" i="4"/>
  <c r="J346" i="4"/>
  <c r="J202" i="4"/>
  <c r="J58" i="4"/>
  <c r="J3357" i="4"/>
  <c r="J2589" i="4"/>
  <c r="J1989" i="4"/>
  <c r="J1521" i="4"/>
  <c r="J1089" i="4"/>
  <c r="J741" i="4"/>
  <c r="J453" i="4"/>
  <c r="J189" i="4"/>
  <c r="J3296" i="4"/>
  <c r="J2564" i="4"/>
  <c r="J1964" i="4"/>
  <c r="J1580" i="4"/>
  <c r="J1160" i="4"/>
  <c r="J1707" i="4"/>
  <c r="J1155" i="4"/>
  <c r="J3454" i="4"/>
  <c r="J2638" i="4"/>
  <c r="J2002" i="4"/>
  <c r="J1486" i="4"/>
  <c r="J1042" i="4"/>
  <c r="J622" i="4"/>
  <c r="J3801" i="4"/>
  <c r="J2985" i="4"/>
  <c r="J3584" i="4"/>
  <c r="J2888" i="4"/>
  <c r="J2435" i="4"/>
  <c r="J1955" i="4"/>
  <c r="J1211" i="4"/>
  <c r="J707" i="4"/>
  <c r="J3352" i="4"/>
  <c r="J2284" i="4"/>
  <c r="J1756" i="4"/>
  <c r="J3172" i="4"/>
  <c r="J3060" i="4"/>
  <c r="J1860" i="4"/>
  <c r="J3791" i="4"/>
  <c r="J2735" i="4"/>
  <c r="J1967" i="4"/>
  <c r="J1247" i="4"/>
  <c r="J719" i="4"/>
  <c r="J3478" i="4"/>
  <c r="J2674" i="4"/>
  <c r="J2062" i="4"/>
  <c r="J3684" i="4"/>
  <c r="J2760" i="4"/>
  <c r="J1920" i="4"/>
  <c r="J1176" i="4"/>
  <c r="J660" i="4"/>
  <c r="J276" i="4"/>
  <c r="J60" i="4"/>
  <c r="J3275" i="4"/>
  <c r="J2555" i="4"/>
  <c r="J1703" i="4"/>
  <c r="J1067" i="4"/>
  <c r="J3202" i="4"/>
  <c r="J2686" i="4"/>
  <c r="J2074" i="4"/>
  <c r="J1402" i="4"/>
  <c r="J982" i="4"/>
  <c r="J3549" i="4"/>
  <c r="J2781" i="4"/>
  <c r="J2229" i="4"/>
  <c r="J1761" i="4"/>
  <c r="J1317" i="4"/>
  <c r="J3804" i="4"/>
  <c r="J2868" i="4"/>
  <c r="J2124" i="4"/>
  <c r="J1344" i="4"/>
  <c r="J804" i="4"/>
  <c r="J3191" i="4"/>
  <c r="J2255" i="4"/>
  <c r="J1463" i="4"/>
  <c r="J875" i="4"/>
  <c r="J455" i="4"/>
  <c r="J3610" i="4"/>
  <c r="J2662" i="4"/>
  <c r="J2038" i="4"/>
  <c r="J1606" i="4"/>
  <c r="J1186" i="4"/>
  <c r="J766" i="4"/>
  <c r="J454" i="4"/>
  <c r="J262" i="4"/>
  <c r="J118" i="4"/>
  <c r="J3681" i="4"/>
  <c r="J2913" i="4"/>
  <c r="J2241" i="4"/>
  <c r="J1713" i="4"/>
  <c r="J1269" i="4"/>
  <c r="J861" i="4"/>
  <c r="J573" i="4"/>
  <c r="J309" i="4"/>
  <c r="J3596" i="4"/>
  <c r="J2852" i="4"/>
  <c r="J2192" i="4"/>
  <c r="J1700" i="4"/>
  <c r="J1316" i="4"/>
  <c r="J944" i="4"/>
  <c r="J1335" i="4"/>
  <c r="J3826" i="4"/>
  <c r="J2986" i="4"/>
  <c r="J2242" i="4"/>
  <c r="J1702" i="4"/>
  <c r="J1210" i="4"/>
  <c r="J754" i="4"/>
  <c r="J442" i="4"/>
  <c r="J3345" i="4"/>
  <c r="J2253" i="4"/>
  <c r="J3164" i="4"/>
  <c r="J2528" i="4"/>
  <c r="J3443" i="4"/>
  <c r="J1487" i="4"/>
  <c r="J899" i="4"/>
  <c r="J467" i="4"/>
  <c r="J299" i="4"/>
  <c r="J215" i="4"/>
  <c r="J131" i="4"/>
  <c r="J59" i="4"/>
  <c r="J3720" i="4"/>
  <c r="J2676" i="4"/>
  <c r="J2220" i="4"/>
  <c r="J1500" i="4"/>
  <c r="J3359" i="4"/>
  <c r="J2411" i="4"/>
  <c r="J1583" i="4"/>
  <c r="J947" i="4"/>
  <c r="J443" i="4"/>
  <c r="J3082" i="4"/>
  <c r="J2374" i="4"/>
  <c r="J1834" i="4"/>
  <c r="J3240" i="4"/>
  <c r="J2340" i="4"/>
  <c r="J1548" i="4"/>
  <c r="J888" i="4"/>
  <c r="J444" i="4"/>
  <c r="J144" i="4"/>
  <c r="J3719" i="4"/>
  <c r="J2927" i="4"/>
  <c r="J2147" i="4"/>
  <c r="J1331" i="4"/>
  <c r="J3682" i="4"/>
  <c r="J2926" i="4"/>
  <c r="J2338" i="4"/>
  <c r="J1618" i="4"/>
  <c r="J1198" i="4"/>
  <c r="J778" i="4"/>
  <c r="J3201" i="4"/>
  <c r="J2493" i="4"/>
  <c r="J1977" i="4"/>
  <c r="J1533" i="4"/>
  <c r="J1101" i="4"/>
  <c r="J3408" i="4"/>
  <c r="J2448" i="4"/>
  <c r="J1728" i="4"/>
  <c r="J1068" i="4"/>
  <c r="J3599" i="4"/>
  <c r="J2855" i="4"/>
  <c r="J1799" i="4"/>
  <c r="J1139" i="4"/>
  <c r="J623" i="4"/>
  <c r="J311" i="4"/>
  <c r="J3118" i="4"/>
  <c r="J2350" i="4"/>
  <c r="J1870" i="4"/>
  <c r="J1390" i="4"/>
  <c r="J970" i="4"/>
  <c r="J610" i="4"/>
  <c r="J334" i="4"/>
  <c r="J190" i="4"/>
  <c r="J46" i="4"/>
  <c r="J3309" i="4"/>
  <c r="J2529" i="4"/>
  <c r="J1941" i="4"/>
  <c r="J1485" i="4"/>
  <c r="J1053" i="4"/>
  <c r="J717" i="4"/>
  <c r="J441" i="4"/>
  <c r="J165" i="4"/>
  <c r="J3224" i="4"/>
  <c r="J2516" i="4"/>
  <c r="J1928" i="4"/>
  <c r="J1544" i="4"/>
  <c r="J1136" i="4"/>
  <c r="J1647" i="4"/>
  <c r="J1107" i="4"/>
  <c r="J3394" i="4"/>
  <c r="J2578" i="4"/>
  <c r="J1966" i="4"/>
  <c r="J1450" i="4"/>
  <c r="J994" i="4"/>
  <c r="J586" i="4"/>
  <c r="J3717" i="4"/>
  <c r="J2937" i="4"/>
  <c r="J3548" i="4"/>
  <c r="J2828" i="4"/>
  <c r="J2384" i="4"/>
  <c r="J3283" i="4"/>
  <c r="J2539" i="4"/>
  <c r="J2287" i="4"/>
  <c r="J2023" i="4"/>
  <c r="J1735" i="4"/>
  <c r="J1519" i="4"/>
  <c r="J1351" i="4"/>
  <c r="J1123" i="4"/>
  <c r="J919" i="4"/>
  <c r="J763" i="4"/>
  <c r="J631" i="4"/>
  <c r="J547" i="4"/>
  <c r="J391" i="4"/>
  <c r="J319" i="4"/>
  <c r="J175" i="4"/>
  <c r="J31" i="4"/>
  <c r="J3216" i="4"/>
  <c r="J2316" i="4"/>
  <c r="J1428" i="4"/>
  <c r="J780" i="4"/>
  <c r="J348" i="4"/>
  <c r="J3587" i="4"/>
  <c r="J2687" i="4"/>
  <c r="J3825" i="4"/>
  <c r="J2877" i="4"/>
  <c r="J2217" i="4"/>
  <c r="J1701" i="4"/>
  <c r="J1257" i="4"/>
  <c r="J873" i="4"/>
  <c r="J561" i="4"/>
  <c r="J249" i="4"/>
  <c r="J45" i="4"/>
  <c r="J3368" i="4"/>
  <c r="J2708" i="4"/>
  <c r="J2156" i="4"/>
  <c r="J1664" i="4"/>
  <c r="J1292" i="4"/>
  <c r="J812" i="4"/>
  <c r="J512" i="4"/>
  <c r="J236" i="4"/>
  <c r="J80" i="4"/>
  <c r="J3595" i="4"/>
  <c r="J2779" i="4"/>
  <c r="J2203" i="4"/>
  <c r="J1687" i="4"/>
  <c r="J1183" i="4"/>
  <c r="J835" i="4"/>
  <c r="J3774" i="4"/>
  <c r="J3354" i="4"/>
  <c r="J2958" i="4"/>
  <c r="J2538" i="4"/>
  <c r="J2178" i="4"/>
  <c r="J1722" i="4"/>
  <c r="J1398" i="4"/>
  <c r="J1158" i="4"/>
  <c r="J918" i="4"/>
  <c r="J630" i="4"/>
  <c r="J174" i="4"/>
  <c r="J3569" i="4"/>
  <c r="J3269" i="4"/>
  <c r="J3017" i="4"/>
  <c r="J2849" i="4"/>
  <c r="J2705" i="4"/>
  <c r="J2561" i="4"/>
  <c r="J2417" i="4"/>
  <c r="J2273" i="4"/>
  <c r="J2129" i="4"/>
  <c r="J1985" i="4"/>
  <c r="J1841" i="4"/>
  <c r="J1697" i="4"/>
  <c r="J1553" i="4"/>
  <c r="J1409" i="4"/>
  <c r="J1265" i="4"/>
  <c r="J3678" i="4"/>
  <c r="J3258" i="4"/>
  <c r="J2838" i="4"/>
  <c r="J2370" i="4"/>
  <c r="J2022" i="4"/>
  <c r="J1734" i="4"/>
  <c r="J1482" i="4"/>
  <c r="J1146" i="4"/>
  <c r="J822" i="4"/>
  <c r="J546" i="4"/>
  <c r="J354" i="4"/>
  <c r="J138" i="4"/>
  <c r="J3845" i="4"/>
  <c r="J3545" i="4"/>
  <c r="J3281" i="4"/>
  <c r="J3844" i="4"/>
  <c r="J3700" i="4"/>
  <c r="J1988" i="4"/>
  <c r="J3571" i="4"/>
  <c r="J2851" i="4"/>
  <c r="J2140" i="4"/>
  <c r="J3592" i="4"/>
  <c r="J1315" i="4"/>
  <c r="J739" i="4"/>
  <c r="J535" i="4"/>
  <c r="J379" i="4"/>
  <c r="J235" i="4"/>
  <c r="J91" i="4"/>
  <c r="J3504" i="4"/>
  <c r="J2688" i="4"/>
  <c r="J1740" i="4"/>
  <c r="J1032" i="4"/>
  <c r="J492" i="4"/>
  <c r="J156" i="4"/>
  <c r="J3083" i="4"/>
  <c r="J2171" i="4"/>
  <c r="J3177" i="4"/>
  <c r="J2457" i="4"/>
  <c r="J1881" i="4"/>
  <c r="J1437" i="4"/>
  <c r="J993" i="4"/>
  <c r="J681" i="4"/>
  <c r="J381" i="4"/>
  <c r="J117" i="4"/>
  <c r="J3644" i="4"/>
  <c r="J2960" i="4"/>
  <c r="J2396" i="4"/>
  <c r="J1832" i="4"/>
  <c r="J1460" i="4"/>
  <c r="J956" i="4"/>
  <c r="J632" i="4"/>
  <c r="J344" i="4"/>
  <c r="J140" i="4"/>
  <c r="J3847" i="4"/>
  <c r="J3259" i="4"/>
  <c r="J2455" i="4"/>
  <c r="J1879" i="4"/>
  <c r="J1363" i="4"/>
  <c r="J955" i="4"/>
  <c r="J643" i="4"/>
  <c r="J3522" i="4"/>
  <c r="J3126" i="4"/>
  <c r="J2694" i="4"/>
  <c r="J2346" i="4"/>
  <c r="J1866" i="4"/>
  <c r="J1518" i="4"/>
  <c r="J1266" i="4"/>
  <c r="J990" i="4"/>
  <c r="J750" i="4"/>
  <c r="J342" i="4"/>
  <c r="J3725" i="4"/>
  <c r="J3389" i="4"/>
  <c r="J3125" i="4"/>
  <c r="J2921" i="4"/>
  <c r="J2765" i="4"/>
  <c r="J2621" i="4"/>
  <c r="J2477" i="4"/>
  <c r="J2333" i="4"/>
  <c r="J2189" i="4"/>
  <c r="J2045" i="4"/>
  <c r="J1901" i="4"/>
  <c r="J1757" i="4"/>
  <c r="J1613" i="4"/>
  <c r="J1469" i="4"/>
  <c r="J1325" i="4"/>
  <c r="J1181" i="4"/>
  <c r="J3438" i="4"/>
  <c r="J3006" i="4"/>
  <c r="J2610" i="4"/>
  <c r="J2154" i="4"/>
  <c r="J1854" i="4"/>
  <c r="J1602" i="4"/>
  <c r="J1302" i="4"/>
  <c r="J930" i="4"/>
  <c r="J642" i="4"/>
  <c r="J462" i="4"/>
  <c r="J210" i="4"/>
  <c r="J54" i="4"/>
  <c r="J3653" i="4"/>
  <c r="J3401" i="4"/>
  <c r="J3055" i="4"/>
  <c r="J2503" i="4"/>
  <c r="J2239" i="4"/>
  <c r="J1963" i="4"/>
  <c r="J1699" i="4"/>
  <c r="J1483" i="4"/>
  <c r="J1087" i="4"/>
  <c r="J895" i="4"/>
  <c r="J619" i="4"/>
  <c r="J451" i="4"/>
  <c r="J307" i="4"/>
  <c r="J163" i="4"/>
  <c r="J19" i="4"/>
  <c r="J3096" i="4"/>
  <c r="J2244" i="4"/>
  <c r="J1380" i="4"/>
  <c r="J732" i="4"/>
  <c r="J312" i="4"/>
  <c r="J3551" i="4"/>
  <c r="J2603" i="4"/>
  <c r="J3753" i="4"/>
  <c r="J2817" i="4"/>
  <c r="J2169" i="4"/>
  <c r="J1653" i="4"/>
  <c r="J1221" i="4"/>
  <c r="J849" i="4"/>
  <c r="J537" i="4"/>
  <c r="J225" i="4"/>
  <c r="J33" i="4"/>
  <c r="J3332" i="4"/>
  <c r="J2636" i="4"/>
  <c r="J2108" i="4"/>
  <c r="J1640" i="4"/>
  <c r="J1256" i="4"/>
  <c r="J776" i="4"/>
  <c r="J488" i="4"/>
  <c r="J224" i="4"/>
  <c r="J68" i="4"/>
  <c r="J3547" i="4"/>
  <c r="J2731" i="4"/>
  <c r="J2143" i="4"/>
  <c r="J1651" i="4"/>
  <c r="J1147" i="4"/>
  <c r="J799" i="4"/>
  <c r="J3738" i="4"/>
  <c r="J3318" i="4"/>
  <c r="J2922" i="4"/>
  <c r="J2502" i="4"/>
  <c r="J2142" i="4"/>
  <c r="J1674" i="4"/>
  <c r="J1374" i="4"/>
  <c r="J1134" i="4"/>
  <c r="J894" i="4"/>
  <c r="J606" i="4"/>
  <c r="J3833" i="4"/>
  <c r="J3557" i="4"/>
  <c r="J3257" i="4"/>
  <c r="J2993" i="4"/>
  <c r="J2837" i="4"/>
  <c r="J2693" i="4"/>
  <c r="J2549" i="4"/>
  <c r="J2405" i="4"/>
  <c r="J2261" i="4"/>
  <c r="J2117" i="4"/>
  <c r="J1973" i="4"/>
  <c r="J1829" i="4"/>
  <c r="J1685" i="4"/>
  <c r="J1541" i="4"/>
  <c r="J1397" i="4"/>
  <c r="J1253" i="4"/>
  <c r="J3642" i="4"/>
  <c r="J3222" i="4"/>
  <c r="J2802" i="4"/>
  <c r="J2358" i="4"/>
  <c r="J1998" i="4"/>
  <c r="J1710" i="4"/>
  <c r="J1458" i="4"/>
  <c r="J1122" i="4"/>
  <c r="J786" i="4"/>
  <c r="J534" i="4"/>
  <c r="J330" i="4"/>
  <c r="J126" i="4"/>
  <c r="J3821" i="4"/>
  <c r="J3533" i="4"/>
  <c r="J2276" i="4"/>
  <c r="J1736" i="4"/>
  <c r="J3211" i="4"/>
  <c r="J2791" i="4"/>
  <c r="J3280" i="4"/>
  <c r="J1459" i="4"/>
  <c r="J1051" i="4"/>
  <c r="J715" i="4"/>
  <c r="J511" i="4"/>
  <c r="J367" i="4"/>
  <c r="J223" i="4"/>
  <c r="J79" i="4"/>
  <c r="J3420" i="4"/>
  <c r="J2616" i="4"/>
  <c r="J1668" i="4"/>
  <c r="J960" i="4"/>
  <c r="J456" i="4"/>
  <c r="J96" i="4"/>
  <c r="J3011" i="4"/>
  <c r="J2087" i="4"/>
  <c r="J3117" i="4"/>
  <c r="J2409" i="4"/>
  <c r="J1845" i="4"/>
  <c r="J1401" i="4"/>
  <c r="J969" i="4"/>
  <c r="J657" i="4"/>
  <c r="J345" i="4"/>
  <c r="J93" i="4"/>
  <c r="J3572" i="4"/>
  <c r="J2924" i="4"/>
  <c r="J2372" i="4"/>
  <c r="J1796" i="4"/>
  <c r="J1424" i="4"/>
  <c r="J920" i="4"/>
  <c r="J608" i="4"/>
  <c r="J320" i="4"/>
  <c r="J128" i="4"/>
  <c r="J3811" i="4"/>
  <c r="J3199" i="4"/>
  <c r="J2407" i="4"/>
  <c r="J1843" i="4"/>
  <c r="J1327" i="4"/>
  <c r="J931" i="4"/>
  <c r="J607" i="4"/>
  <c r="J3486" i="4"/>
  <c r="J3090" i="4"/>
  <c r="J2658" i="4"/>
  <c r="J2322" i="4"/>
  <c r="J1830" i="4"/>
  <c r="J1494" i="4"/>
  <c r="J1242" i="4"/>
  <c r="J978" i="4"/>
  <c r="J714" i="4"/>
  <c r="J318" i="4"/>
  <c r="J3713" i="4"/>
  <c r="J3365" i="4"/>
  <c r="J3101" i="4"/>
  <c r="J2909" i="4"/>
  <c r="J2753" i="4"/>
  <c r="J2609" i="4"/>
  <c r="J2465" i="4"/>
  <c r="J2321" i="4"/>
  <c r="J2177" i="4"/>
  <c r="J2033" i="4"/>
  <c r="J1889" i="4"/>
  <c r="J1745" i="4"/>
  <c r="J1601" i="4"/>
  <c r="J1457" i="4"/>
  <c r="J1313" i="4"/>
  <c r="J3822" i="4"/>
  <c r="J3402" i="4"/>
  <c r="J2970" i="4"/>
  <c r="J2574" i="4"/>
  <c r="J2118" i="4"/>
  <c r="J1842" i="4"/>
  <c r="J1566" i="4"/>
  <c r="J1254" i="4"/>
  <c r="J906" i="4"/>
  <c r="J618" i="4"/>
  <c r="J450" i="4"/>
  <c r="J198" i="4"/>
  <c r="J42" i="4"/>
  <c r="J3641" i="4"/>
  <c r="J3377" i="4"/>
  <c r="J3487" i="4"/>
  <c r="J3031" i="4"/>
  <c r="J2467" i="4"/>
  <c r="J2215" i="4"/>
  <c r="J1915" i="4"/>
  <c r="J1663" i="4"/>
  <c r="J1279" i="4"/>
  <c r="J871" i="4"/>
  <c r="J595" i="4"/>
  <c r="J439" i="4"/>
  <c r="J295" i="4"/>
  <c r="J151" i="4"/>
  <c r="J7" i="4"/>
  <c r="J3012" i="4"/>
  <c r="J2076" i="4"/>
  <c r="J1320" i="4"/>
  <c r="J696" i="4"/>
  <c r="J288" i="4"/>
  <c r="J3455" i="4"/>
  <c r="J2543" i="4"/>
  <c r="J3657" i="4"/>
  <c r="J2769" i="4"/>
  <c r="J2121" i="4"/>
  <c r="J1629" i="4"/>
  <c r="J1185" i="4"/>
  <c r="J825" i="4"/>
  <c r="J513" i="4"/>
  <c r="J201" i="4"/>
  <c r="J21" i="4"/>
  <c r="J3260" i="4"/>
  <c r="J2600" i="4"/>
  <c r="J2060" i="4"/>
  <c r="J1616" i="4"/>
  <c r="J1220" i="4"/>
  <c r="J752" i="4"/>
  <c r="J464" i="4"/>
  <c r="J212" i="4"/>
  <c r="J56" i="4"/>
  <c r="J3499" i="4"/>
  <c r="J2707" i="4"/>
  <c r="J2107" i="4"/>
  <c r="J1615" i="4"/>
  <c r="J1111" i="4"/>
  <c r="J775" i="4"/>
  <c r="J3702" i="4"/>
  <c r="J3282" i="4"/>
  <c r="J2886" i="4"/>
  <c r="J2478" i="4"/>
  <c r="J1974" i="4"/>
  <c r="J1650" i="4"/>
  <c r="J1350" i="4"/>
  <c r="J1110" i="4"/>
  <c r="J858" i="4"/>
  <c r="J570" i="4"/>
  <c r="J3809" i="4"/>
  <c r="J3521" i="4"/>
  <c r="J3233" i="4"/>
  <c r="J2981" i="4"/>
  <c r="J2825" i="4"/>
  <c r="J2681" i="4"/>
  <c r="J2537" i="4"/>
  <c r="J2393" i="4"/>
  <c r="J2249" i="4"/>
  <c r="J2105" i="4"/>
  <c r="J1961" i="4"/>
  <c r="J1817" i="4"/>
  <c r="J1673" i="4"/>
  <c r="J1529" i="4"/>
  <c r="J1385" i="4"/>
  <c r="J1241" i="4"/>
  <c r="J3606" i="4"/>
  <c r="J3186" i="4"/>
  <c r="J2766" i="4"/>
  <c r="J2334" i="4"/>
  <c r="J1986" i="4"/>
  <c r="J1698" i="4"/>
  <c r="J1434" i="4"/>
  <c r="J1098" i="4"/>
  <c r="J762" i="4"/>
  <c r="J522" i="4"/>
  <c r="J306" i="4"/>
  <c r="J114" i="4"/>
  <c r="J3797" i="4"/>
  <c r="J3509" i="4"/>
  <c r="J2240" i="4"/>
  <c r="J3163" i="4"/>
  <c r="J2755" i="4"/>
  <c r="J3436" i="4"/>
  <c r="J3124" i="4"/>
  <c r="J1855" i="4"/>
  <c r="J1243" i="4"/>
  <c r="J847" i="4"/>
  <c r="J583" i="4"/>
  <c r="J427" i="4"/>
  <c r="J283" i="4"/>
  <c r="J139" i="4"/>
  <c r="J3780" i="4"/>
  <c r="J2940" i="4"/>
  <c r="J2004" i="4"/>
  <c r="J1272" i="4"/>
  <c r="J648" i="4"/>
  <c r="J264" i="4"/>
  <c r="J3371" i="4"/>
  <c r="J2471" i="4"/>
  <c r="J3585" i="4"/>
  <c r="J2697" i="4"/>
  <c r="J2061" i="4"/>
  <c r="J1581" i="4"/>
  <c r="J1149" i="4"/>
  <c r="J777" i="4"/>
  <c r="J489" i="4"/>
  <c r="J177" i="4"/>
  <c r="J9" i="4"/>
  <c r="J3200" i="4"/>
  <c r="J2552" i="4"/>
  <c r="J2000" i="4"/>
  <c r="J1592" i="4"/>
  <c r="J1172" i="4"/>
  <c r="J728" i="4"/>
  <c r="J440" i="4"/>
  <c r="J200" i="4"/>
  <c r="J44" i="4"/>
  <c r="J3451" i="4"/>
  <c r="J2647" i="4"/>
  <c r="J2059" i="4"/>
  <c r="J1579" i="4"/>
  <c r="J1075" i="4"/>
  <c r="J751" i="4"/>
  <c r="J3666" i="4"/>
  <c r="J3246" i="4"/>
  <c r="J2850" i="4"/>
  <c r="J2454" i="4"/>
  <c r="J1950" i="4"/>
  <c r="J1614" i="4"/>
  <c r="J1326" i="4"/>
  <c r="J1086" i="4"/>
  <c r="J834" i="4"/>
  <c r="J438" i="4"/>
  <c r="J3785" i="4"/>
  <c r="J3497" i="4"/>
  <c r="J3209" i="4"/>
  <c r="J2969" i="4"/>
  <c r="J2813" i="4"/>
  <c r="J2669" i="4"/>
  <c r="J2525" i="4"/>
  <c r="J2381" i="4"/>
  <c r="J2237" i="4"/>
  <c r="J2093" i="4"/>
  <c r="J1949" i="4"/>
  <c r="J1805" i="4"/>
  <c r="J1661" i="4"/>
  <c r="J1517" i="4"/>
  <c r="J1373" i="4"/>
  <c r="J1229" i="4"/>
  <c r="J3570" i="4"/>
  <c r="J3150" i="4"/>
  <c r="J2742" i="4"/>
  <c r="J2298" i="4"/>
  <c r="J1962" i="4"/>
  <c r="J1686" i="4"/>
  <c r="J1410" i="4"/>
  <c r="J1074" i="4"/>
  <c r="J738" i="4"/>
  <c r="J510" i="4"/>
  <c r="J294" i="4"/>
  <c r="J102" i="4"/>
  <c r="J3761" i="4"/>
  <c r="J2576" i="4"/>
  <c r="J3763" i="4"/>
  <c r="J3439" i="4"/>
  <c r="J3007" i="4"/>
  <c r="J2419" i="4"/>
  <c r="J2167" i="4"/>
  <c r="J1627" i="4"/>
  <c r="J1447" i="4"/>
  <c r="J1015" i="4"/>
  <c r="J691" i="4"/>
  <c r="J499" i="4"/>
  <c r="J355" i="4"/>
  <c r="J211" i="4"/>
  <c r="J67" i="4"/>
  <c r="J3348" i="4"/>
  <c r="J2544" i="4"/>
  <c r="J1608" i="4"/>
  <c r="J912" i="4"/>
  <c r="J408" i="4"/>
  <c r="J3815" i="4"/>
  <c r="J2903" i="4"/>
  <c r="J1979" i="4"/>
  <c r="J3045" i="4"/>
  <c r="J2349" i="4"/>
  <c r="J1809" i="4"/>
  <c r="J1377" i="4"/>
  <c r="J933" i="4"/>
  <c r="J633" i="4"/>
  <c r="J321" i="4"/>
  <c r="J81" i="4"/>
  <c r="J3524" i="4"/>
  <c r="J2864" i="4"/>
  <c r="J2300" i="4"/>
  <c r="J1760" i="4"/>
  <c r="J1388" i="4"/>
  <c r="J896" i="4"/>
  <c r="J584" i="4"/>
  <c r="J296" i="4"/>
  <c r="J116" i="4"/>
  <c r="J3751" i="4"/>
  <c r="J2935" i="4"/>
  <c r="J2347" i="4"/>
  <c r="J1795" i="4"/>
  <c r="J1291" i="4"/>
  <c r="J907" i="4"/>
  <c r="J523" i="4"/>
  <c r="J3462" i="4"/>
  <c r="J3042" i="4"/>
  <c r="J2634" i="4"/>
  <c r="J2286" i="4"/>
  <c r="J1806" i="4"/>
  <c r="J1470" i="4"/>
  <c r="J1230" i="4"/>
  <c r="J966" i="4"/>
  <c r="J702" i="4"/>
  <c r="J282" i="4"/>
  <c r="J3677" i="4"/>
  <c r="J3341" i="4"/>
  <c r="J3077" i="4"/>
  <c r="J2897" i="4"/>
  <c r="J2741" i="4"/>
  <c r="J2597" i="4"/>
  <c r="J2453" i="4"/>
  <c r="J2309" i="4"/>
  <c r="J2165" i="4"/>
  <c r="J2021" i="4"/>
  <c r="J1877" i="4"/>
  <c r="J1733" i="4"/>
  <c r="J1589" i="4"/>
  <c r="J1445" i="4"/>
  <c r="J1301" i="4"/>
  <c r="J3786" i="4"/>
  <c r="J3366" i="4"/>
  <c r="J2946" i="4"/>
  <c r="J2526" i="4"/>
  <c r="J2082" i="4"/>
  <c r="J1794" i="4"/>
  <c r="J1542" i="4"/>
  <c r="J1218" i="4"/>
  <c r="J882" i="4"/>
  <c r="J594" i="4"/>
  <c r="J426" i="4"/>
  <c r="J186" i="4"/>
  <c r="J30" i="4"/>
  <c r="J3151" i="4"/>
  <c r="J2695" i="4"/>
  <c r="J3136" i="4"/>
  <c r="J2884" i="4"/>
  <c r="J1807" i="4"/>
  <c r="J1423" i="4"/>
  <c r="J979" i="4"/>
  <c r="J667" i="4"/>
  <c r="J487" i="4"/>
  <c r="J343" i="4"/>
  <c r="J199" i="4"/>
  <c r="J55" i="4"/>
  <c r="J3300" i="4"/>
  <c r="J2472" i="4"/>
  <c r="J1536" i="4"/>
  <c r="J864" i="4"/>
  <c r="J384" i="4"/>
  <c r="J3743" i="4"/>
  <c r="J2831" i="4"/>
  <c r="J1895" i="4"/>
  <c r="J2997" i="4"/>
  <c r="J2301" i="4"/>
  <c r="J1773" i="4"/>
  <c r="J1329" i="4"/>
  <c r="J909" i="4"/>
  <c r="J609" i="4"/>
  <c r="J297" i="4"/>
  <c r="J69" i="4"/>
  <c r="J3488" i="4"/>
  <c r="J2816" i="4"/>
  <c r="J2264" i="4"/>
  <c r="J1712" i="4"/>
  <c r="J1352" i="4"/>
  <c r="J860" i="4"/>
  <c r="J560" i="4"/>
  <c r="J272" i="4"/>
  <c r="J104" i="4"/>
  <c r="J3691" i="4"/>
  <c r="J2887" i="4"/>
  <c r="J2311" i="4"/>
  <c r="J1759" i="4"/>
  <c r="J1255" i="4"/>
  <c r="J883" i="4"/>
  <c r="J3846" i="4"/>
  <c r="J3426" i="4"/>
  <c r="J3018" i="4"/>
  <c r="J2598" i="4"/>
  <c r="J2250" i="4"/>
  <c r="J1782" i="4"/>
  <c r="J1446" i="4"/>
  <c r="J1206" i="4"/>
  <c r="J954" i="4"/>
  <c r="J678" i="4"/>
  <c r="J258" i="4"/>
  <c r="J3617" i="4"/>
  <c r="J3317" i="4"/>
  <c r="J3053" i="4"/>
  <c r="J2885" i="4"/>
  <c r="J2729" i="4"/>
  <c r="J2585" i="4"/>
  <c r="J2441" i="4"/>
  <c r="J2297" i="4"/>
  <c r="J2153" i="4"/>
  <c r="J2009" i="4"/>
  <c r="J1865" i="4"/>
  <c r="J1721" i="4"/>
  <c r="J1577" i="4"/>
  <c r="J1433" i="4"/>
  <c r="J1289" i="4"/>
  <c r="J3750" i="4"/>
  <c r="J3330" i="4"/>
  <c r="J2910" i="4"/>
  <c r="J2442" i="4"/>
  <c r="J2058" i="4"/>
  <c r="J1770" i="4"/>
  <c r="J1530" i="4"/>
  <c r="J1194" i="4"/>
  <c r="J870" i="4"/>
  <c r="J582" i="4"/>
  <c r="J402" i="4"/>
  <c r="J162" i="4"/>
  <c r="J18" i="4"/>
  <c r="J2144" i="4"/>
  <c r="J3703" i="4"/>
  <c r="J3379" i="4"/>
  <c r="J2983" i="4"/>
  <c r="J2383" i="4"/>
  <c r="J2119" i="4"/>
  <c r="J1603" i="4"/>
  <c r="J1195" i="4"/>
  <c r="J823" i="4"/>
  <c r="J571" i="4"/>
  <c r="J415" i="4"/>
  <c r="J271" i="4"/>
  <c r="J127" i="4"/>
  <c r="J3708" i="4"/>
  <c r="J2880" i="4"/>
  <c r="J1944" i="4"/>
  <c r="J1212" i="4"/>
  <c r="J600" i="4"/>
  <c r="J240" i="4"/>
  <c r="J3299" i="4"/>
  <c r="J2387" i="4"/>
  <c r="J3501" i="4"/>
  <c r="J2637" i="4"/>
  <c r="J2025" i="4"/>
  <c r="J1557" i="4"/>
  <c r="J1113" i="4"/>
  <c r="J753" i="4"/>
  <c r="J465" i="4"/>
  <c r="J153" i="4"/>
  <c r="J3812" i="4"/>
  <c r="J3140" i="4"/>
  <c r="J2504" i="4"/>
  <c r="J1952" i="4"/>
  <c r="J1568" i="4"/>
  <c r="J1052" i="4"/>
  <c r="J704" i="4"/>
  <c r="J416" i="4"/>
  <c r="J176" i="4"/>
  <c r="J32" i="4"/>
  <c r="J3403" i="4"/>
  <c r="J2623" i="4"/>
  <c r="J2035" i="4"/>
  <c r="J1543" i="4"/>
  <c r="J1039" i="4"/>
  <c r="J727" i="4"/>
  <c r="J3630" i="4"/>
  <c r="J3210" i="4"/>
  <c r="J2814" i="4"/>
  <c r="J2430" i="4"/>
  <c r="J1926" i="4"/>
  <c r="J1590" i="4"/>
  <c r="J1314" i="4"/>
  <c r="J1050" i="4"/>
  <c r="J810" i="4"/>
  <c r="J414" i="4"/>
  <c r="J3773" i="4"/>
  <c r="J3473" i="4"/>
  <c r="J3185" i="4"/>
  <c r="J2957" i="4"/>
  <c r="J2801" i="4"/>
  <c r="J2657" i="4"/>
  <c r="J2513" i="4"/>
  <c r="J2369" i="4"/>
  <c r="J2225" i="4"/>
  <c r="J2081" i="4"/>
  <c r="J1937" i="4"/>
  <c r="J1793" i="4"/>
  <c r="J1649" i="4"/>
  <c r="J1505" i="4"/>
  <c r="J1361" i="4"/>
  <c r="J1217" i="4"/>
  <c r="J3534" i="4"/>
  <c r="J3114" i="4"/>
  <c r="J2706" i="4"/>
  <c r="J2262" i="4"/>
  <c r="J1938" i="4"/>
  <c r="J1662" i="4"/>
  <c r="J1386" i="4"/>
  <c r="J1062" i="4"/>
  <c r="J726" i="4"/>
  <c r="J498" i="4"/>
  <c r="J270" i="4"/>
  <c r="J90" i="4"/>
  <c r="J3127" i="4"/>
  <c r="J2659" i="4"/>
  <c r="J1555" i="4"/>
  <c r="J1159" i="4"/>
  <c r="J787" i="4"/>
  <c r="J559" i="4"/>
  <c r="J403" i="4"/>
  <c r="J259" i="4"/>
  <c r="J115" i="4"/>
  <c r="J3636" i="4"/>
  <c r="J2820" i="4"/>
  <c r="J1884" i="4"/>
  <c r="J1152" i="4"/>
  <c r="J564" i="4"/>
  <c r="J216" i="4"/>
  <c r="J3203" i="4"/>
  <c r="J2303" i="4"/>
  <c r="J3441" i="4"/>
  <c r="J2553" i="4"/>
  <c r="J1965" i="4"/>
  <c r="J1509" i="4"/>
  <c r="J1077" i="4"/>
  <c r="J729" i="4"/>
  <c r="J429" i="4"/>
  <c r="J141" i="4"/>
  <c r="J3752" i="4"/>
  <c r="J3080" i="4"/>
  <c r="J2468" i="4"/>
  <c r="J1904" i="4"/>
  <c r="J1532" i="4"/>
  <c r="J1016" i="4"/>
  <c r="J680" i="4"/>
  <c r="J392" i="4"/>
  <c r="J164" i="4"/>
  <c r="J20" i="4"/>
  <c r="J3343" i="4"/>
  <c r="J2563" i="4"/>
  <c r="J1975" i="4"/>
  <c r="J1495" i="4"/>
  <c r="J1003" i="4"/>
  <c r="J703" i="4"/>
  <c r="J3594" i="4"/>
  <c r="J3198" i="4"/>
  <c r="J2778" i="4"/>
  <c r="J2406" i="4"/>
  <c r="J1902" i="4"/>
  <c r="J1578" i="4"/>
  <c r="J1290" i="4"/>
  <c r="J1026" i="4"/>
  <c r="J798" i="4"/>
  <c r="J390" i="4"/>
  <c r="J3749" i="4"/>
  <c r="J3449" i="4"/>
  <c r="J3161" i="4"/>
  <c r="J2945" i="4"/>
  <c r="J2789" i="4"/>
  <c r="J2645" i="4"/>
  <c r="J2501" i="4"/>
  <c r="J2357" i="4"/>
  <c r="J2213" i="4"/>
  <c r="J2069" i="4"/>
  <c r="J1925" i="4"/>
  <c r="J1781" i="4"/>
  <c r="J1637" i="4"/>
  <c r="J1493" i="4"/>
  <c r="J1349" i="4"/>
  <c r="J1205" i="4"/>
  <c r="J3510" i="4"/>
  <c r="J3078" i="4"/>
  <c r="J2682" i="4"/>
  <c r="J2226" i="4"/>
  <c r="J1914" i="4"/>
  <c r="J1638" i="4"/>
  <c r="J1362" i="4"/>
  <c r="J1038" i="4"/>
  <c r="J690" i="4"/>
  <c r="J486" i="4"/>
  <c r="J246" i="4"/>
  <c r="J78" i="4"/>
  <c r="J3689" i="4"/>
  <c r="J3437" i="4"/>
  <c r="J2444" i="4"/>
  <c r="J2084" i="4"/>
  <c r="J3355" i="4"/>
  <c r="J2959" i="4"/>
  <c r="J2323" i="4"/>
  <c r="J2083" i="4"/>
  <c r="J1771" i="4"/>
  <c r="J1387" i="4"/>
  <c r="J943" i="4"/>
  <c r="J655" i="4"/>
  <c r="J475" i="4"/>
  <c r="J331" i="4"/>
  <c r="J187" i="4"/>
  <c r="J43" i="4"/>
  <c r="J3276" i="4"/>
  <c r="J2388" i="4"/>
  <c r="J1488" i="4"/>
  <c r="J816" i="4"/>
  <c r="J372" i="4"/>
  <c r="J3671" i="4"/>
  <c r="J2759" i="4"/>
  <c r="J1619" i="4"/>
  <c r="J2925" i="4"/>
  <c r="J2265" i="4"/>
  <c r="J1737" i="4"/>
  <c r="J1305" i="4"/>
  <c r="J897" i="4"/>
  <c r="J585" i="4"/>
  <c r="J273" i="4"/>
  <c r="J57" i="4"/>
  <c r="J3416" i="4"/>
  <c r="J2744" i="4"/>
  <c r="J2204" i="4"/>
  <c r="J1688" i="4"/>
  <c r="J1340" i="4"/>
  <c r="J836" i="4"/>
  <c r="J536" i="4"/>
  <c r="J248" i="4"/>
  <c r="J92" i="4"/>
  <c r="J3643" i="4"/>
  <c r="J2839" i="4"/>
  <c r="J2251" i="4"/>
  <c r="J1723" i="4"/>
  <c r="J1219" i="4"/>
  <c r="J859" i="4"/>
  <c r="J3810" i="4"/>
  <c r="J3390" i="4"/>
  <c r="J2994" i="4"/>
  <c r="J2562" i="4"/>
  <c r="J2214" i="4"/>
  <c r="J1758" i="4"/>
  <c r="J1422" i="4"/>
  <c r="J1182" i="4"/>
  <c r="J942" i="4"/>
  <c r="J654" i="4"/>
  <c r="J234" i="4"/>
  <c r="J3593" i="4"/>
  <c r="J3293" i="4"/>
  <c r="J3029" i="4"/>
  <c r="J2873" i="4"/>
  <c r="J2717" i="4"/>
  <c r="J2573" i="4"/>
  <c r="J2429" i="4"/>
  <c r="J2285" i="4"/>
  <c r="J2141" i="4"/>
  <c r="J1997" i="4"/>
  <c r="J1853" i="4"/>
  <c r="J1709" i="4"/>
  <c r="J1565" i="4"/>
  <c r="J1421" i="4"/>
  <c r="J1277" i="4"/>
  <c r="J3714" i="4"/>
  <c r="J3294" i="4"/>
  <c r="J2874" i="4"/>
  <c r="J2394" i="4"/>
  <c r="J2034" i="4"/>
  <c r="J1746" i="4"/>
  <c r="J1506" i="4"/>
  <c r="J1170" i="4"/>
  <c r="J846" i="4"/>
  <c r="J558" i="4"/>
  <c r="J378" i="4"/>
  <c r="J150" i="4"/>
  <c r="J6" i="4"/>
  <c r="J3581" i="4"/>
  <c r="J3607" i="4"/>
  <c r="J3091" i="4"/>
  <c r="J3532" i="4"/>
  <c r="J2716" i="4"/>
  <c r="J463" i="4"/>
  <c r="J247" i="4"/>
  <c r="J103" i="4"/>
  <c r="J3576" i="4"/>
  <c r="J2736" i="4"/>
  <c r="J1800" i="4"/>
  <c r="J1104" i="4"/>
  <c r="J528" i="4"/>
  <c r="J192" i="4"/>
  <c r="J3143" i="4"/>
  <c r="J2231" i="4"/>
  <c r="J3273" i="4"/>
  <c r="J2505" i="4"/>
  <c r="J1929" i="4"/>
  <c r="J1473" i="4"/>
  <c r="J1041" i="4"/>
  <c r="J705" i="4"/>
  <c r="J405" i="4"/>
  <c r="J129" i="4"/>
  <c r="J3716" i="4"/>
  <c r="J3020" i="4"/>
  <c r="J2432" i="4"/>
  <c r="J1868" i="4"/>
  <c r="J1508" i="4"/>
  <c r="J980" i="4"/>
  <c r="J656" i="4"/>
  <c r="J368" i="4"/>
  <c r="J152" i="4"/>
  <c r="J8" i="4"/>
  <c r="J3307" i="4"/>
  <c r="J2515" i="4"/>
  <c r="J1939" i="4"/>
  <c r="J1399" i="4"/>
  <c r="J991" i="4"/>
  <c r="J679" i="4"/>
  <c r="J3558" i="4"/>
  <c r="J3162" i="4"/>
  <c r="J2730" i="4"/>
  <c r="J2382" i="4"/>
  <c r="J1890" i="4"/>
  <c r="J1554" i="4"/>
  <c r="J1278" i="4"/>
  <c r="J1014" i="4"/>
  <c r="J774" i="4"/>
  <c r="J366" i="4"/>
  <c r="J3737" i="4"/>
  <c r="J3413" i="4"/>
  <c r="J3137" i="4"/>
  <c r="J2933" i="4"/>
  <c r="J2777" i="4"/>
  <c r="J2633" i="4"/>
  <c r="J2489" i="4"/>
  <c r="J2345" i="4"/>
  <c r="J2201" i="4"/>
  <c r="J2057" i="4"/>
  <c r="J1913" i="4"/>
  <c r="J1769" i="4"/>
  <c r="J1625" i="4"/>
  <c r="J1481" i="4"/>
  <c r="J1337" i="4"/>
  <c r="J1193" i="4"/>
  <c r="J3474" i="4"/>
  <c r="J3054" i="4"/>
  <c r="J2646" i="4"/>
  <c r="J2190" i="4"/>
  <c r="J1878" i="4"/>
  <c r="J1626" i="4"/>
  <c r="J1338" i="4"/>
  <c r="J1002" i="4"/>
  <c r="J666" i="4"/>
  <c r="J474" i="4"/>
  <c r="J222" i="4"/>
  <c r="J66" i="4"/>
  <c r="J3665" i="4"/>
  <c r="J3425" i="4"/>
  <c r="J3113" i="4"/>
  <c r="J3772" i="4"/>
  <c r="J3037" i="4"/>
  <c r="J3173" i="4"/>
  <c r="J3784" i="4"/>
  <c r="J2953" i="4"/>
  <c r="J2809" i="4"/>
  <c r="J2665" i="4"/>
  <c r="J2521" i="4"/>
  <c r="J2377" i="4"/>
  <c r="J2233" i="4"/>
  <c r="J2089" i="4"/>
  <c r="J1945" i="4"/>
  <c r="J1801" i="4"/>
  <c r="J1657" i="4"/>
  <c r="J1513" i="4"/>
  <c r="J1369" i="4"/>
  <c r="J1225" i="4"/>
  <c r="J1081" i="4"/>
  <c r="J937" i="4"/>
  <c r="J793" i="4"/>
  <c r="J649" i="4"/>
  <c r="J505" i="4"/>
  <c r="J361" i="4"/>
  <c r="J217" i="4"/>
  <c r="J73" i="4"/>
  <c r="J3618" i="4"/>
  <c r="J3138" i="4"/>
  <c r="J2670" i="4"/>
  <c r="J2166" i="4"/>
  <c r="J2992" i="4"/>
  <c r="J3701" i="4"/>
  <c r="J3329" i="4"/>
  <c r="J2861" i="4"/>
  <c r="J3025" i="4"/>
  <c r="J2881" i="4"/>
  <c r="J2737" i="4"/>
  <c r="J2593" i="4"/>
  <c r="J2449" i="4"/>
  <c r="J2305" i="4"/>
  <c r="J2161" i="4"/>
  <c r="J2017" i="4"/>
  <c r="J1873" i="4"/>
  <c r="J1729" i="4"/>
  <c r="J1585" i="4"/>
  <c r="J1441" i="4"/>
  <c r="J1297" i="4"/>
  <c r="J1153" i="4"/>
  <c r="J1009" i="4"/>
  <c r="J865" i="4"/>
  <c r="J721" i="4"/>
  <c r="J577" i="4"/>
  <c r="J433" i="4"/>
  <c r="J289" i="4"/>
  <c r="J145" i="4"/>
  <c r="J3834" i="4"/>
  <c r="J3378" i="4"/>
  <c r="J2898" i="4"/>
  <c r="J2466" i="4"/>
  <c r="J2010" i="4"/>
  <c r="J3364" i="4"/>
  <c r="J3149" i="4"/>
  <c r="J3688" i="4"/>
  <c r="J3305" i="4"/>
  <c r="J3013" i="4"/>
  <c r="J2869" i="4"/>
  <c r="J2725" i="4"/>
  <c r="J2581" i="4"/>
  <c r="J2437" i="4"/>
  <c r="J2293" i="4"/>
  <c r="J2149" i="4"/>
  <c r="J2005" i="4"/>
  <c r="J1861" i="4"/>
  <c r="J1717" i="4"/>
  <c r="J1573" i="4"/>
  <c r="J1429" i="4"/>
  <c r="J1285" i="4"/>
  <c r="J1141" i="4"/>
  <c r="J997" i="4"/>
  <c r="J853" i="4"/>
  <c r="J709" i="4"/>
  <c r="J565" i="4"/>
  <c r="J421" i="4"/>
  <c r="J277" i="4"/>
  <c r="J133" i="4"/>
  <c r="J3798" i="4"/>
  <c r="J3342" i="4"/>
  <c r="J2862" i="4"/>
  <c r="J2418" i="4"/>
  <c r="J1818" i="4"/>
  <c r="J2106" i="4"/>
  <c r="J2980" i="4"/>
  <c r="J3485" i="4"/>
  <c r="J3760" i="4"/>
  <c r="J2941" i="4"/>
  <c r="J2797" i="4"/>
  <c r="J2653" i="4"/>
  <c r="J2509" i="4"/>
  <c r="J2365" i="4"/>
  <c r="J2221" i="4"/>
  <c r="J2077" i="4"/>
  <c r="J1933" i="4"/>
  <c r="J1789" i="4"/>
  <c r="J1645" i="4"/>
  <c r="J1501" i="4"/>
  <c r="J1357" i="4"/>
  <c r="J1213" i="4"/>
  <c r="J1069" i="4"/>
  <c r="J925" i="4"/>
  <c r="J781" i="4"/>
  <c r="J637" i="4"/>
  <c r="J493" i="4"/>
  <c r="J349" i="4"/>
  <c r="J205" i="4"/>
  <c r="J61" i="4"/>
  <c r="J3582" i="4"/>
  <c r="J3102" i="4"/>
  <c r="J2622" i="4"/>
  <c r="J2130" i="4"/>
  <c r="J2310" i="4"/>
  <c r="J2070" i="4"/>
  <c r="J3832" i="4"/>
  <c r="J3676" i="4"/>
  <c r="J3412" i="4"/>
  <c r="J2929" i="4"/>
  <c r="J2785" i="4"/>
  <c r="J2641" i="4"/>
  <c r="J2497" i="4"/>
  <c r="J2353" i="4"/>
  <c r="J2209" i="4"/>
  <c r="J2065" i="4"/>
  <c r="J1921" i="4"/>
  <c r="J1777" i="4"/>
  <c r="J1633" i="4"/>
  <c r="J1489" i="4"/>
  <c r="J1345" i="4"/>
  <c r="J1201" i="4"/>
  <c r="J1057" i="4"/>
  <c r="J913" i="4"/>
  <c r="J769" i="4"/>
  <c r="J625" i="4"/>
  <c r="J481" i="4"/>
  <c r="J337" i="4"/>
  <c r="J193" i="4"/>
  <c r="J49" i="4"/>
  <c r="J3546" i="4"/>
  <c r="J3066" i="4"/>
  <c r="J2586" i="4"/>
  <c r="J2428" i="4"/>
  <c r="J3461" i="4"/>
  <c r="J3089" i="4"/>
  <c r="J3748" i="4"/>
  <c r="J3001" i="4"/>
  <c r="J2857" i="4"/>
  <c r="J2713" i="4"/>
  <c r="J2569" i="4"/>
  <c r="J2425" i="4"/>
  <c r="J2281" i="4"/>
  <c r="J2137" i="4"/>
  <c r="J1993" i="4"/>
  <c r="J1849" i="4"/>
  <c r="J1705" i="4"/>
  <c r="J1561" i="4"/>
  <c r="J1417" i="4"/>
  <c r="J1273" i="4"/>
  <c r="J1129" i="4"/>
  <c r="J985" i="4"/>
  <c r="J841" i="4"/>
  <c r="J697" i="4"/>
  <c r="J553" i="4"/>
  <c r="J409" i="4"/>
  <c r="J265" i="4"/>
  <c r="J121" i="4"/>
  <c r="J3762" i="4"/>
  <c r="J3306" i="4"/>
  <c r="J2826" i="4"/>
  <c r="J2094" i="4"/>
  <c r="J3245" i="4"/>
  <c r="J3820" i="4"/>
  <c r="J3664" i="4"/>
  <c r="J2917" i="4"/>
  <c r="J2773" i="4"/>
  <c r="J2629" i="4"/>
  <c r="J2485" i="4"/>
  <c r="J2341" i="4"/>
  <c r="J2197" i="4"/>
  <c r="J2053" i="4"/>
  <c r="J1909" i="4"/>
  <c r="J1765" i="4"/>
  <c r="J1621" i="4"/>
  <c r="J1477" i="4"/>
  <c r="J1333" i="4"/>
  <c r="J1189" i="4"/>
  <c r="J1045" i="4"/>
  <c r="J901" i="4"/>
  <c r="J757" i="4"/>
  <c r="J613" i="4"/>
  <c r="J469" i="4"/>
  <c r="J325" i="4"/>
  <c r="J181" i="4"/>
  <c r="J37" i="4"/>
  <c r="J3498" i="4"/>
  <c r="J3030" i="4"/>
  <c r="J2550" i="4"/>
  <c r="J3629" i="4"/>
  <c r="J3065" i="4"/>
  <c r="J3736" i="4"/>
  <c r="J2989" i="4"/>
  <c r="J2845" i="4"/>
  <c r="J2701" i="4"/>
  <c r="J2557" i="4"/>
  <c r="J2413" i="4"/>
  <c r="J2269" i="4"/>
  <c r="J2125" i="4"/>
  <c r="J1981" i="4"/>
  <c r="J1837" i="4"/>
  <c r="J1693" i="4"/>
  <c r="J1549" i="4"/>
  <c r="J1405" i="4"/>
  <c r="J1261" i="4"/>
  <c r="J1117" i="4"/>
  <c r="J973" i="4"/>
  <c r="J829" i="4"/>
  <c r="J685" i="4"/>
  <c r="J541" i="4"/>
  <c r="J397" i="4"/>
  <c r="J253" i="4"/>
  <c r="J109" i="4"/>
  <c r="J3726" i="4"/>
  <c r="J3270" i="4"/>
  <c r="J2790" i="4"/>
  <c r="J2274" i="4"/>
  <c r="J3221" i="4"/>
  <c r="J3808" i="4"/>
  <c r="J3652" i="4"/>
  <c r="J1852" i="4"/>
  <c r="J3400" i="4"/>
  <c r="J2833" i="4"/>
  <c r="J2689" i="4"/>
  <c r="J2545" i="4"/>
  <c r="J2401" i="4"/>
  <c r="J2257" i="4"/>
  <c r="J2113" i="4"/>
  <c r="J1969" i="4"/>
  <c r="J1825" i="4"/>
  <c r="J1681" i="4"/>
  <c r="J1537" i="4"/>
  <c r="J1393" i="4"/>
  <c r="J1249" i="4"/>
  <c r="J1105" i="4"/>
  <c r="J961" i="4"/>
  <c r="J817" i="4"/>
  <c r="J673" i="4"/>
  <c r="J529" i="4"/>
  <c r="J385" i="4"/>
  <c r="J241" i="4"/>
  <c r="J97" i="4"/>
  <c r="J3690" i="4"/>
  <c r="J3234" i="4"/>
  <c r="J2754" i="4"/>
  <c r="J2238" i="4"/>
  <c r="J3605" i="4"/>
  <c r="J3041" i="4"/>
  <c r="J3724" i="4"/>
  <c r="J2977" i="4"/>
  <c r="J2905" i="4"/>
  <c r="J2761" i="4"/>
  <c r="J2617" i="4"/>
  <c r="J2473" i="4"/>
  <c r="J2329" i="4"/>
  <c r="J2185" i="4"/>
  <c r="J2041" i="4"/>
  <c r="J1897" i="4"/>
  <c r="J1753" i="4"/>
  <c r="J1609" i="4"/>
  <c r="J1465" i="4"/>
  <c r="J1321" i="4"/>
  <c r="J1177" i="4"/>
  <c r="J1033" i="4"/>
  <c r="J889" i="4"/>
  <c r="J745" i="4"/>
  <c r="J601" i="4"/>
  <c r="J457" i="4"/>
  <c r="J313" i="4"/>
  <c r="J169" i="4"/>
  <c r="J25" i="4"/>
  <c r="J3450" i="4"/>
  <c r="J2982" i="4"/>
  <c r="J2514" i="4"/>
  <c r="J3197" i="4"/>
  <c r="J3796" i="4"/>
  <c r="J3049" i="4"/>
  <c r="J2965" i="4"/>
  <c r="J2821" i="4"/>
  <c r="J2677" i="4"/>
  <c r="J2533" i="4"/>
  <c r="J2389" i="4"/>
  <c r="J2245" i="4"/>
  <c r="J2101" i="4"/>
  <c r="J1957" i="4"/>
  <c r="J1813" i="4"/>
  <c r="J1669" i="4"/>
  <c r="J1525" i="4"/>
  <c r="J1381" i="4"/>
  <c r="J1237" i="4"/>
  <c r="J1093" i="4"/>
  <c r="J949" i="4"/>
  <c r="J805" i="4"/>
  <c r="J661" i="4"/>
  <c r="J517" i="4"/>
  <c r="J373" i="4"/>
  <c r="J229" i="4"/>
  <c r="J85" i="4"/>
  <c r="J3654" i="4"/>
  <c r="J3174" i="4"/>
  <c r="J2718" i="4"/>
  <c r="J2202" i="4"/>
  <c r="J3353" i="4"/>
  <c r="J3005" i="4"/>
  <c r="J3712" i="4"/>
  <c r="J2893" i="4"/>
  <c r="J2749" i="4"/>
  <c r="J2605" i="4"/>
  <c r="J2461" i="4"/>
  <c r="J2317" i="4"/>
  <c r="J2173" i="4"/>
  <c r="J2029" i="4"/>
  <c r="J1885" i="4"/>
  <c r="J1741" i="4"/>
  <c r="J1597" i="4"/>
  <c r="J1453" i="4"/>
  <c r="J1309" i="4"/>
  <c r="J1165" i="4"/>
  <c r="J1021" i="4"/>
  <c r="J877" i="4"/>
  <c r="J733" i="4"/>
  <c r="J589" i="4"/>
  <c r="J445" i="4"/>
  <c r="J301" i="4"/>
  <c r="J157" i="4"/>
  <c r="J13" i="4"/>
  <c r="J3414" i="4"/>
  <c r="J2934" i="4"/>
  <c r="J2490" i="4"/>
  <c r="J2046" i="4"/>
  <c r="H3113" i="3"/>
  <c r="H3193" i="3"/>
  <c r="H3216" i="3"/>
  <c r="H3132" i="3"/>
  <c r="H3060" i="3"/>
  <c r="H2988" i="3"/>
  <c r="H2916" i="3"/>
  <c r="H3238" i="3"/>
  <c r="H3178" i="3"/>
  <c r="H3118" i="3"/>
  <c r="H3058" i="3"/>
  <c r="H2998" i="3"/>
  <c r="H2938" i="3"/>
  <c r="H2878" i="3"/>
  <c r="H2818" i="3"/>
  <c r="H2758" i="3"/>
  <c r="H3237" i="3"/>
  <c r="H3189" i="3"/>
  <c r="H3141" i="3"/>
  <c r="H3093" i="3"/>
  <c r="H3045" i="3"/>
  <c r="H2997" i="3"/>
  <c r="H2949" i="3"/>
  <c r="H2901" i="3"/>
  <c r="H2865" i="3"/>
  <c r="H2829" i="3"/>
  <c r="H2793" i="3"/>
  <c r="H2757" i="3"/>
  <c r="H2721" i="3"/>
  <c r="H3248" i="3"/>
  <c r="H3224" i="3"/>
  <c r="H3200" i="3"/>
  <c r="H3176" i="3"/>
  <c r="H3152" i="3"/>
  <c r="H3128" i="3"/>
  <c r="H3104" i="3"/>
  <c r="H3080" i="3"/>
  <c r="H3056" i="3"/>
  <c r="H3032" i="3"/>
  <c r="H3008" i="3"/>
  <c r="H2984" i="3"/>
  <c r="H2960" i="3"/>
  <c r="H2936" i="3"/>
  <c r="H2912" i="3"/>
  <c r="H2888" i="3"/>
  <c r="H2864" i="3"/>
  <c r="H2852" i="3"/>
  <c r="H2828" i="3"/>
  <c r="H2816" i="3"/>
  <c r="H2804" i="3"/>
  <c r="H2792" i="3"/>
  <c r="H2780" i="3"/>
  <c r="H2768" i="3"/>
  <c r="H2756" i="3"/>
  <c r="H2744" i="3"/>
  <c r="H2732" i="3"/>
  <c r="H2720" i="3"/>
  <c r="H2708" i="3"/>
  <c r="H2696" i="3"/>
  <c r="H2684" i="3"/>
  <c r="H2672" i="3"/>
  <c r="H2660" i="3"/>
  <c r="H2648" i="3"/>
  <c r="H2636" i="3"/>
  <c r="H2624" i="3"/>
  <c r="H2612" i="3"/>
  <c r="H2600" i="3"/>
  <c r="H2588" i="3"/>
  <c r="H2576" i="3"/>
  <c r="H2564" i="3"/>
  <c r="H2552" i="3"/>
  <c r="H2540" i="3"/>
  <c r="H2528" i="3"/>
  <c r="H2516" i="3"/>
  <c r="H2504" i="3"/>
  <c r="H2492" i="3"/>
  <c r="H3229" i="3"/>
  <c r="H3192" i="3"/>
  <c r="H3108" i="3"/>
  <c r="H3036" i="3"/>
  <c r="H2940" i="3"/>
  <c r="H3226" i="3"/>
  <c r="H3166" i="3"/>
  <c r="H3106" i="3"/>
  <c r="H3046" i="3"/>
  <c r="H2986" i="3"/>
  <c r="H2926" i="3"/>
  <c r="H2866" i="3"/>
  <c r="H2806" i="3"/>
  <c r="H2734" i="3"/>
  <c r="H3249" i="3"/>
  <c r="H3201" i="3"/>
  <c r="H3153" i="3"/>
  <c r="H3105" i="3"/>
  <c r="H3057" i="3"/>
  <c r="H3009" i="3"/>
  <c r="H2961" i="3"/>
  <c r="H2913" i="3"/>
  <c r="H2877" i="3"/>
  <c r="H2841" i="3"/>
  <c r="H2805" i="3"/>
  <c r="H2769" i="3"/>
  <c r="H2733" i="3"/>
  <c r="H3260" i="3"/>
  <c r="H3236" i="3"/>
  <c r="H3212" i="3"/>
  <c r="H3188" i="3"/>
  <c r="H3164" i="3"/>
  <c r="H3140" i="3"/>
  <c r="H3116" i="3"/>
  <c r="H3092" i="3"/>
  <c r="H3068" i="3"/>
  <c r="H3044" i="3"/>
  <c r="H3020" i="3"/>
  <c r="H2996" i="3"/>
  <c r="H2972" i="3"/>
  <c r="H2948" i="3"/>
  <c r="H2924" i="3"/>
  <c r="H2900" i="3"/>
  <c r="H2876" i="3"/>
  <c r="H2840" i="3"/>
  <c r="H3259" i="3"/>
  <c r="H3247" i="3"/>
  <c r="H3235" i="3"/>
  <c r="H3223" i="3"/>
  <c r="H3211" i="3"/>
  <c r="H3199" i="3"/>
  <c r="H3187" i="3"/>
  <c r="H3175" i="3"/>
  <c r="H3163" i="3"/>
  <c r="H3151" i="3"/>
  <c r="H3139" i="3"/>
  <c r="H3127" i="3"/>
  <c r="H3115" i="3"/>
  <c r="H3103" i="3"/>
  <c r="H3091" i="3"/>
  <c r="H3079" i="3"/>
  <c r="H3067" i="3"/>
  <c r="H3055" i="3"/>
  <c r="H3043" i="3"/>
  <c r="H3031" i="3"/>
  <c r="H3205" i="3"/>
  <c r="H3180" i="3"/>
  <c r="H3096" i="3"/>
  <c r="H3024" i="3"/>
  <c r="H2964" i="3"/>
  <c r="H3214" i="3"/>
  <c r="H3154" i="3"/>
  <c r="H3094" i="3"/>
  <c r="H3034" i="3"/>
  <c r="H2974" i="3"/>
  <c r="H2914" i="3"/>
  <c r="H2854" i="3"/>
  <c r="H2794" i="3"/>
  <c r="H2782" i="3"/>
  <c r="H2722" i="3"/>
  <c r="H3225" i="3"/>
  <c r="H3177" i="3"/>
  <c r="H3129" i="3"/>
  <c r="H3081" i="3"/>
  <c r="H3033" i="3"/>
  <c r="H2985" i="3"/>
  <c r="H2937" i="3"/>
  <c r="H3258" i="3"/>
  <c r="H3246" i="3"/>
  <c r="H3234" i="3"/>
  <c r="H3222" i="3"/>
  <c r="H3210" i="3"/>
  <c r="H3198" i="3"/>
  <c r="H3186" i="3"/>
  <c r="H3174" i="3"/>
  <c r="H3162" i="3"/>
  <c r="H3150" i="3"/>
  <c r="H3138" i="3"/>
  <c r="H3126" i="3"/>
  <c r="H3114" i="3"/>
  <c r="H3102" i="3"/>
  <c r="H3090" i="3"/>
  <c r="H3078" i="3"/>
  <c r="H3066" i="3"/>
  <c r="H3054" i="3"/>
  <c r="H3042" i="3"/>
  <c r="H3030" i="3"/>
  <c r="H3018" i="3"/>
  <c r="H3006" i="3"/>
  <c r="H2994" i="3"/>
  <c r="H2982" i="3"/>
  <c r="H2970" i="3"/>
  <c r="H2958" i="3"/>
  <c r="H2946" i="3"/>
  <c r="H2934" i="3"/>
  <c r="H2922" i="3"/>
  <c r="H2910" i="3"/>
  <c r="H2898" i="3"/>
  <c r="H2886" i="3"/>
  <c r="H2874" i="3"/>
  <c r="H2862" i="3"/>
  <c r="H2850" i="3"/>
  <c r="H2838" i="3"/>
  <c r="H2826" i="3"/>
  <c r="H2814" i="3"/>
  <c r="H2802" i="3"/>
  <c r="H2790" i="3"/>
  <c r="H2778" i="3"/>
  <c r="H2766" i="3"/>
  <c r="H2754" i="3"/>
  <c r="H2742" i="3"/>
  <c r="H2730" i="3"/>
  <c r="H2718" i="3"/>
  <c r="H2706" i="3"/>
  <c r="H2694" i="3"/>
  <c r="H2682" i="3"/>
  <c r="H2670" i="3"/>
  <c r="H2658" i="3"/>
  <c r="H3101" i="3"/>
  <c r="H3077" i="3"/>
  <c r="H3065" i="3"/>
  <c r="H3053" i="3"/>
  <c r="H3041" i="3"/>
  <c r="H3029" i="3"/>
  <c r="H3017" i="3"/>
  <c r="H3005" i="3"/>
  <c r="H2993" i="3"/>
  <c r="H2981" i="3"/>
  <c r="H2969" i="3"/>
  <c r="H2957" i="3"/>
  <c r="H2945" i="3"/>
  <c r="H2933" i="3"/>
  <c r="H2921" i="3"/>
  <c r="H2909" i="3"/>
  <c r="H2897" i="3"/>
  <c r="H2885" i="3"/>
  <c r="H2873" i="3"/>
  <c r="H2861" i="3"/>
  <c r="H2849" i="3"/>
  <c r="H2837" i="3"/>
  <c r="H2825" i="3"/>
  <c r="H2813" i="3"/>
  <c r="H2801" i="3"/>
  <c r="H2789" i="3"/>
  <c r="H2777" i="3"/>
  <c r="H2765" i="3"/>
  <c r="H2753" i="3"/>
  <c r="H2741" i="3"/>
  <c r="H2729" i="3"/>
  <c r="H2717" i="3"/>
  <c r="H2705" i="3"/>
  <c r="H2693" i="3"/>
  <c r="H2681" i="3"/>
  <c r="H2669" i="3"/>
  <c r="H2657" i="3"/>
  <c r="H2645" i="3"/>
  <c r="H2633" i="3"/>
  <c r="H2621" i="3"/>
  <c r="H2609" i="3"/>
  <c r="H2597" i="3"/>
  <c r="H2585" i="3"/>
  <c r="H2573" i="3"/>
  <c r="H2561" i="3"/>
  <c r="H2549" i="3"/>
  <c r="H2537" i="3"/>
  <c r="H2525" i="3"/>
  <c r="H2513" i="3"/>
  <c r="H2501" i="3"/>
  <c r="H2489" i="3"/>
  <c r="H3252" i="3"/>
  <c r="H3168" i="3"/>
  <c r="H3084" i="3"/>
  <c r="H3012" i="3"/>
  <c r="H2928" i="3"/>
  <c r="H3202" i="3"/>
  <c r="H3142" i="3"/>
  <c r="H3082" i="3"/>
  <c r="H3022" i="3"/>
  <c r="H2962" i="3"/>
  <c r="H2902" i="3"/>
  <c r="H2842" i="3"/>
  <c r="H2770" i="3"/>
  <c r="H3257" i="3"/>
  <c r="H3245" i="3"/>
  <c r="H3233" i="3"/>
  <c r="H3221" i="3"/>
  <c r="H3209" i="3"/>
  <c r="H3197" i="3"/>
  <c r="H3185" i="3"/>
  <c r="H3173" i="3"/>
  <c r="H3161" i="3"/>
  <c r="H3149" i="3"/>
  <c r="H3137" i="3"/>
  <c r="H3125" i="3"/>
  <c r="H3089" i="3"/>
  <c r="H3256" i="3"/>
  <c r="H3244" i="3"/>
  <c r="H3232" i="3"/>
  <c r="H3220" i="3"/>
  <c r="H3208" i="3"/>
  <c r="H3196" i="3"/>
  <c r="H3184" i="3"/>
  <c r="H3172" i="3"/>
  <c r="H3160" i="3"/>
  <c r="H3148" i="3"/>
  <c r="H3136" i="3"/>
  <c r="H3124" i="3"/>
  <c r="H3112" i="3"/>
  <c r="H3100" i="3"/>
  <c r="H3088" i="3"/>
  <c r="H3076" i="3"/>
  <c r="H3064" i="3"/>
  <c r="H3052" i="3"/>
  <c r="H3255" i="3"/>
  <c r="H3243" i="3"/>
  <c r="H3231" i="3"/>
  <c r="H3219" i="3"/>
  <c r="H3207" i="3"/>
  <c r="H3195" i="3"/>
  <c r="H3183" i="3"/>
  <c r="H3171" i="3"/>
  <c r="H3159" i="3"/>
  <c r="H3147" i="3"/>
  <c r="H3135" i="3"/>
  <c r="H3123" i="3"/>
  <c r="H3111" i="3"/>
  <c r="H3099" i="3"/>
  <c r="H3087" i="3"/>
  <c r="H3075" i="3"/>
  <c r="H3063" i="3"/>
  <c r="H3051" i="3"/>
  <c r="H3039" i="3"/>
  <c r="H3254" i="3"/>
  <c r="H3242" i="3"/>
  <c r="H3230" i="3"/>
  <c r="H3218" i="3"/>
  <c r="H3206" i="3"/>
  <c r="H3194" i="3"/>
  <c r="H3182" i="3"/>
  <c r="H3170" i="3"/>
  <c r="H3158" i="3"/>
  <c r="H3146" i="3"/>
  <c r="H3134" i="3"/>
  <c r="H3122" i="3"/>
  <c r="H3110" i="3"/>
  <c r="H3098" i="3"/>
  <c r="H3086" i="3"/>
  <c r="H3074" i="3"/>
  <c r="H3062" i="3"/>
  <c r="H3050" i="3"/>
  <c r="H3038" i="3"/>
  <c r="H3026" i="3"/>
  <c r="H3014" i="3"/>
  <c r="H3002" i="3"/>
  <c r="H2990" i="3"/>
  <c r="H2978" i="3"/>
  <c r="H2966" i="3"/>
  <c r="H2954" i="3"/>
  <c r="H2942" i="3"/>
  <c r="H2930" i="3"/>
  <c r="H2918" i="3"/>
  <c r="H2906" i="3"/>
  <c r="H2894" i="3"/>
  <c r="H2882" i="3"/>
  <c r="H2870" i="3"/>
  <c r="H2858" i="3"/>
  <c r="H2846" i="3"/>
  <c r="H2834" i="3"/>
  <c r="H2822" i="3"/>
  <c r="H2810" i="3"/>
  <c r="H2798" i="3"/>
  <c r="H2786" i="3"/>
  <c r="H2774" i="3"/>
  <c r="H2762" i="3"/>
  <c r="H2750" i="3"/>
  <c r="H2738" i="3"/>
  <c r="H2726" i="3"/>
  <c r="H2714" i="3"/>
  <c r="H2702" i="3"/>
  <c r="H2690" i="3"/>
  <c r="H2678" i="3"/>
  <c r="H2666" i="3"/>
  <c r="H2654" i="3"/>
  <c r="H2642" i="3"/>
  <c r="H2630" i="3"/>
  <c r="H2618" i="3"/>
  <c r="H2606" i="3"/>
  <c r="H2594" i="3"/>
  <c r="H2582" i="3"/>
  <c r="H2570" i="3"/>
  <c r="H2558" i="3"/>
  <c r="H2546" i="3"/>
  <c r="H2534" i="3"/>
  <c r="H2522" i="3"/>
  <c r="H2510" i="3"/>
  <c r="H3181" i="3"/>
  <c r="H3169" i="3"/>
  <c r="H3157" i="3"/>
  <c r="H3145" i="3"/>
  <c r="H3133" i="3"/>
  <c r="H3121" i="3"/>
  <c r="H3109" i="3"/>
  <c r="H3097" i="3"/>
  <c r="H3085" i="3"/>
  <c r="H3073" i="3"/>
  <c r="H3061" i="3"/>
  <c r="H3049" i="3"/>
  <c r="H3037" i="3"/>
  <c r="H3025" i="3"/>
  <c r="H3013" i="3"/>
  <c r="H3001" i="3"/>
  <c r="H2989" i="3"/>
  <c r="H2977" i="3"/>
  <c r="H2965" i="3"/>
  <c r="H2953" i="3"/>
  <c r="H2941" i="3"/>
  <c r="H2929" i="3"/>
  <c r="H2917" i="3"/>
  <c r="H2905" i="3"/>
  <c r="H2893" i="3"/>
  <c r="H2881" i="3"/>
  <c r="H2869" i="3"/>
  <c r="H2857" i="3"/>
  <c r="H2845" i="3"/>
  <c r="H2833" i="3"/>
  <c r="H2821" i="3"/>
  <c r="H2809" i="3"/>
  <c r="H2797" i="3"/>
  <c r="H2785" i="3"/>
  <c r="H2773" i="3"/>
  <c r="H2761" i="3"/>
  <c r="H2749" i="3"/>
  <c r="H2737" i="3"/>
  <c r="H2725" i="3"/>
  <c r="H2713" i="3"/>
  <c r="H2701" i="3"/>
  <c r="H2689" i="3"/>
  <c r="H2677" i="3"/>
  <c r="H2665" i="3"/>
  <c r="H2653" i="3"/>
  <c r="H2641" i="3"/>
  <c r="H2629" i="3"/>
  <c r="H2617" i="3"/>
  <c r="H2605" i="3"/>
  <c r="H2593" i="3"/>
  <c r="H2581" i="3"/>
  <c r="H2569" i="3"/>
  <c r="H2557" i="3"/>
  <c r="H2545" i="3"/>
  <c r="H2533" i="3"/>
  <c r="H2521" i="3"/>
  <c r="H3253" i="3"/>
  <c r="H3240" i="3"/>
  <c r="H3156" i="3"/>
  <c r="H2904" i="3"/>
  <c r="H2892" i="3"/>
  <c r="H2880" i="3"/>
  <c r="H2868" i="3"/>
  <c r="H2844" i="3"/>
  <c r="H2820" i="3"/>
  <c r="H2796" i="3"/>
  <c r="H2772" i="3"/>
  <c r="H2748" i="3"/>
  <c r="H2724" i="3"/>
  <c r="H2700" i="3"/>
  <c r="H2676" i="3"/>
  <c r="H2652" i="3"/>
  <c r="H2628" i="3"/>
  <c r="H2604" i="3"/>
  <c r="H2580" i="3"/>
  <c r="H2556" i="3"/>
  <c r="H2532" i="3"/>
  <c r="H2508" i="3"/>
  <c r="H2484" i="3"/>
  <c r="H2460" i="3"/>
  <c r="H2436" i="3"/>
  <c r="H2412" i="3"/>
  <c r="H2388" i="3"/>
  <c r="H2364" i="3"/>
  <c r="H2352" i="3"/>
  <c r="H2340" i="3"/>
  <c r="H2328" i="3"/>
  <c r="H2316" i="3"/>
  <c r="H2304" i="3"/>
  <c r="H2292" i="3"/>
  <c r="H2280" i="3"/>
  <c r="H2268" i="3"/>
  <c r="H2256" i="3"/>
  <c r="H2244" i="3"/>
  <c r="H2232" i="3"/>
  <c r="H2220" i="3"/>
  <c r="H2208" i="3"/>
  <c r="H2196" i="3"/>
  <c r="H2184" i="3"/>
  <c r="H2172" i="3"/>
  <c r="H2160" i="3"/>
  <c r="H2148" i="3"/>
  <c r="H2136" i="3"/>
  <c r="H2124" i="3"/>
  <c r="H2112" i="3"/>
  <c r="H2100" i="3"/>
  <c r="H2088" i="3"/>
  <c r="H2076" i="3"/>
  <c r="H3217" i="3"/>
  <c r="H3204" i="3"/>
  <c r="H3120" i="3"/>
  <c r="H3048" i="3"/>
  <c r="H2976" i="3"/>
  <c r="H2856" i="3"/>
  <c r="H2832" i="3"/>
  <c r="H2808" i="3"/>
  <c r="H2784" i="3"/>
  <c r="H2760" i="3"/>
  <c r="H2736" i="3"/>
  <c r="H2712" i="3"/>
  <c r="H2688" i="3"/>
  <c r="H2664" i="3"/>
  <c r="H2640" i="3"/>
  <c r="H2616" i="3"/>
  <c r="H2592" i="3"/>
  <c r="H2568" i="3"/>
  <c r="H2544" i="3"/>
  <c r="H2520" i="3"/>
  <c r="H2496" i="3"/>
  <c r="H2472" i="3"/>
  <c r="H2448" i="3"/>
  <c r="H2424" i="3"/>
  <c r="H2400" i="3"/>
  <c r="H2376" i="3"/>
  <c r="H3263" i="3"/>
  <c r="H3262" i="3"/>
  <c r="H3264" i="3"/>
  <c r="H3265" i="3"/>
  <c r="H3266" i="3"/>
  <c r="H3251" i="3"/>
  <c r="H3239" i="3"/>
  <c r="H3227" i="3"/>
  <c r="H3215" i="3"/>
  <c r="H3203" i="3"/>
  <c r="H3191" i="3"/>
  <c r="H3179" i="3"/>
  <c r="H3167" i="3"/>
  <c r="H3155" i="3"/>
  <c r="H3143" i="3"/>
  <c r="H3131" i="3"/>
  <c r="H3119" i="3"/>
  <c r="H3107" i="3"/>
  <c r="H3095" i="3"/>
  <c r="H3083" i="3"/>
  <c r="H3071" i="3"/>
  <c r="H2710" i="3"/>
  <c r="H2698" i="3"/>
  <c r="H2686" i="3"/>
  <c r="H2674" i="3"/>
  <c r="H2662" i="3"/>
  <c r="H2650" i="3"/>
  <c r="H2638" i="3"/>
  <c r="H2626" i="3"/>
  <c r="H2614" i="3"/>
  <c r="H2602" i="3"/>
  <c r="H2590" i="3"/>
  <c r="H2578" i="3"/>
  <c r="H2566" i="3"/>
  <c r="H2554" i="3"/>
  <c r="H2542" i="3"/>
  <c r="H2530" i="3"/>
  <c r="H2518" i="3"/>
  <c r="H2506" i="3"/>
  <c r="H2494" i="3"/>
  <c r="H2482" i="3"/>
  <c r="H2470" i="3"/>
  <c r="H2458" i="3"/>
  <c r="H2446" i="3"/>
  <c r="H2434" i="3"/>
  <c r="H2422" i="3"/>
  <c r="H2410" i="3"/>
  <c r="H2398" i="3"/>
  <c r="H2386" i="3"/>
  <c r="H2374" i="3"/>
  <c r="H2362" i="3"/>
  <c r="H2350" i="3"/>
  <c r="H2338" i="3"/>
  <c r="H2326" i="3"/>
  <c r="H2314" i="3"/>
  <c r="H2302" i="3"/>
  <c r="H2290" i="3"/>
  <c r="H2278" i="3"/>
  <c r="H2266" i="3"/>
  <c r="H2254" i="3"/>
  <c r="H2242" i="3"/>
  <c r="H2230" i="3"/>
  <c r="H2218" i="3"/>
  <c r="H2206" i="3"/>
  <c r="H2194" i="3"/>
  <c r="H2182" i="3"/>
  <c r="H2170" i="3"/>
  <c r="H2158" i="3"/>
  <c r="H2146" i="3"/>
  <c r="H2134" i="3"/>
  <c r="H2122" i="3"/>
  <c r="H2110" i="3"/>
  <c r="H2098" i="3"/>
  <c r="H2086" i="3"/>
  <c r="H3241" i="3"/>
  <c r="H3228" i="3"/>
  <c r="H3144" i="3"/>
  <c r="H3072" i="3"/>
  <c r="H3000" i="3"/>
  <c r="H2952" i="3"/>
  <c r="H3250" i="3"/>
  <c r="H3190" i="3"/>
  <c r="H3130" i="3"/>
  <c r="H3070" i="3"/>
  <c r="H3010" i="3"/>
  <c r="H2950" i="3"/>
  <c r="H2890" i="3"/>
  <c r="H2830" i="3"/>
  <c r="H2746" i="3"/>
  <c r="H3261" i="3"/>
  <c r="H3213" i="3"/>
  <c r="H3165" i="3"/>
  <c r="H3117" i="3"/>
  <c r="H3069" i="3"/>
  <c r="H3021" i="3"/>
  <c r="H2973" i="3"/>
  <c r="H2925" i="3"/>
  <c r="H2889" i="3"/>
  <c r="H2853" i="3"/>
  <c r="H2817" i="3"/>
  <c r="H2781" i="3"/>
  <c r="H2745" i="3"/>
  <c r="H2709" i="3"/>
  <c r="H2697" i="3"/>
  <c r="H2685" i="3"/>
  <c r="H2673" i="3"/>
  <c r="H2661" i="3"/>
  <c r="H2649" i="3"/>
  <c r="H2637" i="3"/>
  <c r="H2625" i="3"/>
  <c r="H2613" i="3"/>
  <c r="H2601" i="3"/>
  <c r="H2589" i="3"/>
  <c r="H2577" i="3"/>
  <c r="H2565" i="3"/>
  <c r="H2553" i="3"/>
  <c r="H2541" i="3"/>
  <c r="H2529" i="3"/>
  <c r="H2517" i="3"/>
  <c r="H2505" i="3"/>
  <c r="H2493" i="3"/>
  <c r="H2481" i="3"/>
  <c r="H2469" i="3"/>
  <c r="H2457" i="3"/>
  <c r="H2445" i="3"/>
  <c r="H2433" i="3"/>
  <c r="H2421" i="3"/>
  <c r="H2409" i="3"/>
  <c r="H2397" i="3"/>
  <c r="H2385" i="3"/>
  <c r="H2373" i="3"/>
  <c r="H2361" i="3"/>
  <c r="H2349" i="3"/>
  <c r="H2337" i="3"/>
  <c r="H2325" i="3"/>
  <c r="H2313" i="3"/>
  <c r="H2301" i="3"/>
  <c r="H2289" i="3"/>
  <c r="H2277" i="3"/>
  <c r="H2265" i="3"/>
  <c r="H2253" i="3"/>
  <c r="H2241" i="3"/>
  <c r="H2229" i="3"/>
  <c r="H2217" i="3"/>
  <c r="H2205" i="3"/>
  <c r="H2193" i="3"/>
  <c r="H2181" i="3"/>
  <c r="H2169" i="3"/>
  <c r="H2157" i="3"/>
  <c r="H2145" i="3"/>
  <c r="H2133" i="3"/>
  <c r="H2121" i="3"/>
  <c r="H2109" i="3"/>
  <c r="H2097" i="3"/>
  <c r="H2480" i="3"/>
  <c r="H2468" i="3"/>
  <c r="H2456" i="3"/>
  <c r="H2444" i="3"/>
  <c r="H2432" i="3"/>
  <c r="H2420" i="3"/>
  <c r="H2408" i="3"/>
  <c r="H2396" i="3"/>
  <c r="H2384" i="3"/>
  <c r="H2372" i="3"/>
  <c r="H2360" i="3"/>
  <c r="H2348" i="3"/>
  <c r="H2336" i="3"/>
  <c r="H2324" i="3"/>
  <c r="H2312" i="3"/>
  <c r="H2300" i="3"/>
  <c r="H2288" i="3"/>
  <c r="H2276" i="3"/>
  <c r="H2264" i="3"/>
  <c r="H2252" i="3"/>
  <c r="H2240" i="3"/>
  <c r="H2228" i="3"/>
  <c r="H2216" i="3"/>
  <c r="H2204" i="3"/>
  <c r="H2192" i="3"/>
  <c r="H2180" i="3"/>
  <c r="H2168" i="3"/>
  <c r="H2156" i="3"/>
  <c r="H2144" i="3"/>
  <c r="H2132" i="3"/>
  <c r="H2120" i="3"/>
  <c r="H2108" i="3"/>
  <c r="H2096" i="3"/>
  <c r="H2084" i="3"/>
  <c r="H2072" i="3"/>
  <c r="H2060" i="3"/>
  <c r="H2048" i="3"/>
  <c r="H2036" i="3"/>
  <c r="H2024" i="3"/>
  <c r="H2012" i="3"/>
  <c r="H2000" i="3"/>
  <c r="H1988" i="3"/>
  <c r="H1976" i="3"/>
  <c r="H1964" i="3"/>
  <c r="H1952" i="3"/>
  <c r="H1940" i="3"/>
  <c r="H1928" i="3"/>
  <c r="H1916" i="3"/>
  <c r="H1904" i="3"/>
  <c r="H1892" i="3"/>
  <c r="H1880" i="3"/>
  <c r="H1868" i="3"/>
  <c r="H1856" i="3"/>
  <c r="H1844" i="3"/>
  <c r="H1832" i="3"/>
  <c r="H1820" i="3"/>
  <c r="H1808" i="3"/>
  <c r="H1796" i="3"/>
  <c r="H1784" i="3"/>
  <c r="H1772" i="3"/>
  <c r="H1760" i="3"/>
  <c r="H1748" i="3"/>
  <c r="H1736" i="3"/>
  <c r="H1724" i="3"/>
  <c r="H1712" i="3"/>
  <c r="H1700" i="3"/>
  <c r="H1688" i="3"/>
  <c r="H1676" i="3"/>
  <c r="H1664" i="3"/>
  <c r="H1652" i="3"/>
  <c r="H1640" i="3"/>
  <c r="H1628" i="3"/>
  <c r="H1616" i="3"/>
  <c r="H1604" i="3"/>
  <c r="H1592" i="3"/>
  <c r="H1580" i="3"/>
  <c r="H1568" i="3"/>
  <c r="H1556" i="3"/>
  <c r="H1544" i="3"/>
  <c r="H1532" i="3"/>
  <c r="H1520" i="3"/>
  <c r="H1508" i="3"/>
  <c r="H1496" i="3"/>
  <c r="H1484" i="3"/>
  <c r="H1472" i="3"/>
  <c r="H3019" i="3"/>
  <c r="H3007" i="3"/>
  <c r="H2995" i="3"/>
  <c r="H2983" i="3"/>
  <c r="H2971" i="3"/>
  <c r="H2959" i="3"/>
  <c r="H2947" i="3"/>
  <c r="H2935" i="3"/>
  <c r="H2923" i="3"/>
  <c r="H2911" i="3"/>
  <c r="H2899" i="3"/>
  <c r="H2887" i="3"/>
  <c r="H2875" i="3"/>
  <c r="H2863" i="3"/>
  <c r="H2851" i="3"/>
  <c r="H2839" i="3"/>
  <c r="H2827" i="3"/>
  <c r="H2815" i="3"/>
  <c r="H2803" i="3"/>
  <c r="H2791" i="3"/>
  <c r="H2779" i="3"/>
  <c r="H2767" i="3"/>
  <c r="H2755" i="3"/>
  <c r="H2743" i="3"/>
  <c r="H2731" i="3"/>
  <c r="H2719" i="3"/>
  <c r="H2707" i="3"/>
  <c r="H2695" i="3"/>
  <c r="H2683" i="3"/>
  <c r="H2671" i="3"/>
  <c r="H2659" i="3"/>
  <c r="H2647" i="3"/>
  <c r="H2635" i="3"/>
  <c r="H2623" i="3"/>
  <c r="H2611" i="3"/>
  <c r="H2599" i="3"/>
  <c r="H2587" i="3"/>
  <c r="H2575" i="3"/>
  <c r="H2563" i="3"/>
  <c r="H2551" i="3"/>
  <c r="H2539" i="3"/>
  <c r="H2527" i="3"/>
  <c r="H2515" i="3"/>
  <c r="H2503" i="3"/>
  <c r="H2491" i="3"/>
  <c r="H2479" i="3"/>
  <c r="H2467" i="3"/>
  <c r="H2455" i="3"/>
  <c r="H2443" i="3"/>
  <c r="H2431" i="3"/>
  <c r="H2419" i="3"/>
  <c r="H2407" i="3"/>
  <c r="H2395" i="3"/>
  <c r="H2383" i="3"/>
  <c r="H2371" i="3"/>
  <c r="H2359" i="3"/>
  <c r="H2347" i="3"/>
  <c r="H2335" i="3"/>
  <c r="H2323" i="3"/>
  <c r="H2311" i="3"/>
  <c r="H2299" i="3"/>
  <c r="H2287" i="3"/>
  <c r="H2275" i="3"/>
  <c r="H2263" i="3"/>
  <c r="H2251" i="3"/>
  <c r="H2239" i="3"/>
  <c r="H2227" i="3"/>
  <c r="H2215" i="3"/>
  <c r="H2203" i="3"/>
  <c r="H2191" i="3"/>
  <c r="H2179" i="3"/>
  <c r="H2167" i="3"/>
  <c r="H2155" i="3"/>
  <c r="H2143" i="3"/>
  <c r="H2131" i="3"/>
  <c r="H2119" i="3"/>
  <c r="H2107" i="3"/>
  <c r="H2095" i="3"/>
  <c r="H2083" i="3"/>
  <c r="H2071" i="3"/>
  <c r="H2059" i="3"/>
  <c r="H2047" i="3"/>
  <c r="H2035" i="3"/>
  <c r="H2023" i="3"/>
  <c r="H2011" i="3"/>
  <c r="H2646" i="3"/>
  <c r="H2634" i="3"/>
  <c r="H2622" i="3"/>
  <c r="H2610" i="3"/>
  <c r="H2598" i="3"/>
  <c r="H2586" i="3"/>
  <c r="H2574" i="3"/>
  <c r="H2562" i="3"/>
  <c r="H2550" i="3"/>
  <c r="H2538" i="3"/>
  <c r="H2526" i="3"/>
  <c r="H2514" i="3"/>
  <c r="H2502" i="3"/>
  <c r="H2490" i="3"/>
  <c r="H2478" i="3"/>
  <c r="H2466" i="3"/>
  <c r="H2454" i="3"/>
  <c r="H2442" i="3"/>
  <c r="H2430" i="3"/>
  <c r="H2418" i="3"/>
  <c r="H2406" i="3"/>
  <c r="H2394" i="3"/>
  <c r="H2382" i="3"/>
  <c r="H2370" i="3"/>
  <c r="H2358" i="3"/>
  <c r="H2346" i="3"/>
  <c r="H2334" i="3"/>
  <c r="H2322" i="3"/>
  <c r="H2310" i="3"/>
  <c r="H2298" i="3"/>
  <c r="H2286" i="3"/>
  <c r="H2274" i="3"/>
  <c r="H2262" i="3"/>
  <c r="H2250" i="3"/>
  <c r="H2238" i="3"/>
  <c r="H2226" i="3"/>
  <c r="H2214" i="3"/>
  <c r="H2202" i="3"/>
  <c r="H2190" i="3"/>
  <c r="H2178" i="3"/>
  <c r="H2166" i="3"/>
  <c r="H2154" i="3"/>
  <c r="H2142" i="3"/>
  <c r="H2130" i="3"/>
  <c r="H2118" i="3"/>
  <c r="H2106" i="3"/>
  <c r="H2094" i="3"/>
  <c r="H2082" i="3"/>
  <c r="H2070" i="3"/>
  <c r="H2058" i="3"/>
  <c r="H2046" i="3"/>
  <c r="H2034" i="3"/>
  <c r="H2022" i="3"/>
  <c r="H2010" i="3"/>
  <c r="H1998" i="3"/>
  <c r="H1986" i="3"/>
  <c r="H1974" i="3"/>
  <c r="H1962" i="3"/>
  <c r="H1950" i="3"/>
  <c r="H1938" i="3"/>
  <c r="H1926" i="3"/>
  <c r="H1914" i="3"/>
  <c r="H1902" i="3"/>
  <c r="H1890" i="3"/>
  <c r="H1878" i="3"/>
  <c r="H1866" i="3"/>
  <c r="H1854" i="3"/>
  <c r="H1842" i="3"/>
  <c r="H1830" i="3"/>
  <c r="H1818" i="3"/>
  <c r="H1806" i="3"/>
  <c r="H1794" i="3"/>
  <c r="H1782" i="3"/>
  <c r="H1770" i="3"/>
  <c r="H1758" i="3"/>
  <c r="H1746" i="3"/>
  <c r="H1734" i="3"/>
  <c r="H1722" i="3"/>
  <c r="H1710" i="3"/>
  <c r="H1698" i="3"/>
  <c r="H1686" i="3"/>
  <c r="H1674" i="3"/>
  <c r="H1662" i="3"/>
  <c r="H1650" i="3"/>
  <c r="H1638" i="3"/>
  <c r="H2477" i="3"/>
  <c r="H2465" i="3"/>
  <c r="H2453" i="3"/>
  <c r="H2441" i="3"/>
  <c r="H2429" i="3"/>
  <c r="H2417" i="3"/>
  <c r="H2405" i="3"/>
  <c r="H2393" i="3"/>
  <c r="H2381" i="3"/>
  <c r="H2369" i="3"/>
  <c r="H2357" i="3"/>
  <c r="H2345" i="3"/>
  <c r="H2333" i="3"/>
  <c r="H2321" i="3"/>
  <c r="H2309" i="3"/>
  <c r="H2297" i="3"/>
  <c r="H2285" i="3"/>
  <c r="H2273" i="3"/>
  <c r="H2261" i="3"/>
  <c r="H2249" i="3"/>
  <c r="H2237" i="3"/>
  <c r="H2225" i="3"/>
  <c r="H2213" i="3"/>
  <c r="H2201" i="3"/>
  <c r="H2189" i="3"/>
  <c r="H2177" i="3"/>
  <c r="H2165" i="3"/>
  <c r="H2153" i="3"/>
  <c r="H2141" i="3"/>
  <c r="H2129" i="3"/>
  <c r="H2117" i="3"/>
  <c r="H2105" i="3"/>
  <c r="H2093" i="3"/>
  <c r="H2081" i="3"/>
  <c r="H2069" i="3"/>
  <c r="H2057" i="3"/>
  <c r="H2045" i="3"/>
  <c r="H2033" i="3"/>
  <c r="H2021" i="3"/>
  <c r="H2009" i="3"/>
  <c r="H1997" i="3"/>
  <c r="H1985" i="3"/>
  <c r="H1973" i="3"/>
  <c r="H1961" i="3"/>
  <c r="H1949" i="3"/>
  <c r="H1937" i="3"/>
  <c r="H1925" i="3"/>
  <c r="H1913" i="3"/>
  <c r="H1901" i="3"/>
  <c r="H1889" i="3"/>
  <c r="H1877" i="3"/>
  <c r="H1865" i="3"/>
  <c r="H1853" i="3"/>
  <c r="H1841" i="3"/>
  <c r="H1829" i="3"/>
  <c r="H1817" i="3"/>
  <c r="H1805" i="3"/>
  <c r="H1793" i="3"/>
  <c r="H1781" i="3"/>
  <c r="H1769" i="3"/>
  <c r="H1757" i="3"/>
  <c r="H1745" i="3"/>
  <c r="H1733" i="3"/>
  <c r="H1721" i="3"/>
  <c r="H1709" i="3"/>
  <c r="H1697" i="3"/>
  <c r="H1685" i="3"/>
  <c r="H1673" i="3"/>
  <c r="H1661" i="3"/>
  <c r="H1649" i="3"/>
  <c r="H1637" i="3"/>
  <c r="H1625" i="3"/>
  <c r="H1613" i="3"/>
  <c r="H1601" i="3"/>
  <c r="H1589" i="3"/>
  <c r="H1577" i="3"/>
  <c r="H1565" i="3"/>
  <c r="H1553" i="3"/>
  <c r="H1541" i="3"/>
  <c r="H1529" i="3"/>
  <c r="H1517" i="3"/>
  <c r="H1505" i="3"/>
  <c r="H1493" i="3"/>
  <c r="H1481" i="3"/>
  <c r="H1469" i="3"/>
  <c r="H3040" i="3"/>
  <c r="H3028" i="3"/>
  <c r="H3016" i="3"/>
  <c r="H3004" i="3"/>
  <c r="H2992" i="3"/>
  <c r="H2980" i="3"/>
  <c r="H2968" i="3"/>
  <c r="H2956" i="3"/>
  <c r="H2944" i="3"/>
  <c r="H2932" i="3"/>
  <c r="H2920" i="3"/>
  <c r="H2908" i="3"/>
  <c r="H2896" i="3"/>
  <c r="H2884" i="3"/>
  <c r="H2872" i="3"/>
  <c r="H2860" i="3"/>
  <c r="H2848" i="3"/>
  <c r="H2836" i="3"/>
  <c r="H2824" i="3"/>
  <c r="H2812" i="3"/>
  <c r="H2800" i="3"/>
  <c r="H2788" i="3"/>
  <c r="H2776" i="3"/>
  <c r="H2764" i="3"/>
  <c r="H2752" i="3"/>
  <c r="H2740" i="3"/>
  <c r="H2728" i="3"/>
  <c r="H2716" i="3"/>
  <c r="H2704" i="3"/>
  <c r="H2692" i="3"/>
  <c r="H2680" i="3"/>
  <c r="H2668" i="3"/>
  <c r="H2656" i="3"/>
  <c r="H2644" i="3"/>
  <c r="H2632" i="3"/>
  <c r="H2620" i="3"/>
  <c r="H2608" i="3"/>
  <c r="H2596" i="3"/>
  <c r="H2584" i="3"/>
  <c r="H2572" i="3"/>
  <c r="H2560" i="3"/>
  <c r="H2548" i="3"/>
  <c r="H2536" i="3"/>
  <c r="H2524" i="3"/>
  <c r="H2512" i="3"/>
  <c r="H2500" i="3"/>
  <c r="H2488" i="3"/>
  <c r="H2476" i="3"/>
  <c r="H2464" i="3"/>
  <c r="H2452" i="3"/>
  <c r="H2440" i="3"/>
  <c r="H2428" i="3"/>
  <c r="H2416" i="3"/>
  <c r="H2404" i="3"/>
  <c r="H2392" i="3"/>
  <c r="H2380" i="3"/>
  <c r="H2368" i="3"/>
  <c r="H2356" i="3"/>
  <c r="H2344" i="3"/>
  <c r="H2332" i="3"/>
  <c r="H2320" i="3"/>
  <c r="H2308" i="3"/>
  <c r="H2296" i="3"/>
  <c r="H2284" i="3"/>
  <c r="H2272" i="3"/>
  <c r="H2260" i="3"/>
  <c r="H2248" i="3"/>
  <c r="H2236" i="3"/>
  <c r="H2224" i="3"/>
  <c r="H2212" i="3"/>
  <c r="H2200" i="3"/>
  <c r="H2188" i="3"/>
  <c r="H2176" i="3"/>
  <c r="H2164" i="3"/>
  <c r="H2152" i="3"/>
  <c r="H2140" i="3"/>
  <c r="H2128" i="3"/>
  <c r="H2116" i="3"/>
  <c r="H2104" i="3"/>
  <c r="H2092" i="3"/>
  <c r="H2080" i="3"/>
  <c r="H2068" i="3"/>
  <c r="H2056" i="3"/>
  <c r="H2044" i="3"/>
  <c r="H2032" i="3"/>
  <c r="H3027" i="3"/>
  <c r="H3015" i="3"/>
  <c r="H3003" i="3"/>
  <c r="H2991" i="3"/>
  <c r="H2979" i="3"/>
  <c r="H2967" i="3"/>
  <c r="H2955" i="3"/>
  <c r="H2943" i="3"/>
  <c r="H2931" i="3"/>
  <c r="H2919" i="3"/>
  <c r="H2907" i="3"/>
  <c r="H2895" i="3"/>
  <c r="H2883" i="3"/>
  <c r="H2871" i="3"/>
  <c r="H2859" i="3"/>
  <c r="H2847" i="3"/>
  <c r="H2835" i="3"/>
  <c r="H2823" i="3"/>
  <c r="H2811" i="3"/>
  <c r="H2799" i="3"/>
  <c r="H2787" i="3"/>
  <c r="H2775" i="3"/>
  <c r="H2763" i="3"/>
  <c r="H2751" i="3"/>
  <c r="H2739" i="3"/>
  <c r="H2727" i="3"/>
  <c r="H2715" i="3"/>
  <c r="H2703" i="3"/>
  <c r="H2691" i="3"/>
  <c r="H2679" i="3"/>
  <c r="H2667" i="3"/>
  <c r="H2655" i="3"/>
  <c r="H2643" i="3"/>
  <c r="H2631" i="3"/>
  <c r="H2619" i="3"/>
  <c r="H2607" i="3"/>
  <c r="H2595" i="3"/>
  <c r="H2583" i="3"/>
  <c r="H2571" i="3"/>
  <c r="H2559" i="3"/>
  <c r="H2547" i="3"/>
  <c r="H2535" i="3"/>
  <c r="H2523" i="3"/>
  <c r="H2511" i="3"/>
  <c r="H2499" i="3"/>
  <c r="H2487" i="3"/>
  <c r="H2475" i="3"/>
  <c r="H2463" i="3"/>
  <c r="H2451" i="3"/>
  <c r="H2439" i="3"/>
  <c r="H2427" i="3"/>
  <c r="H2415" i="3"/>
  <c r="H2403" i="3"/>
  <c r="H2391" i="3"/>
  <c r="H2379" i="3"/>
  <c r="H2367" i="3"/>
  <c r="H2355" i="3"/>
  <c r="H2343" i="3"/>
  <c r="H2331" i="3"/>
  <c r="H2319" i="3"/>
  <c r="H2307" i="3"/>
  <c r="H2295" i="3"/>
  <c r="H2283" i="3"/>
  <c r="H2271" i="3"/>
  <c r="H2259" i="3"/>
  <c r="H2247" i="3"/>
  <c r="H2235" i="3"/>
  <c r="H2223" i="3"/>
  <c r="H2211" i="3"/>
  <c r="H2199" i="3"/>
  <c r="H2187" i="3"/>
  <c r="H2175" i="3"/>
  <c r="H2163" i="3"/>
  <c r="H2151" i="3"/>
  <c r="H2139" i="3"/>
  <c r="H2127" i="3"/>
  <c r="H2115" i="3"/>
  <c r="H2103" i="3"/>
  <c r="H2091" i="3"/>
  <c r="H2079" i="3"/>
  <c r="H2067" i="3"/>
  <c r="H2055" i="3"/>
  <c r="H2043" i="3"/>
  <c r="H2031" i="3"/>
  <c r="H2019" i="3"/>
  <c r="H2498" i="3"/>
  <c r="H2486" i="3"/>
  <c r="H2474" i="3"/>
  <c r="H2462" i="3"/>
  <c r="H2450" i="3"/>
  <c r="H2438" i="3"/>
  <c r="H2426" i="3"/>
  <c r="H2414" i="3"/>
  <c r="H2402" i="3"/>
  <c r="H2390" i="3"/>
  <c r="H2378" i="3"/>
  <c r="H2366" i="3"/>
  <c r="H2354" i="3"/>
  <c r="H2342" i="3"/>
  <c r="H2330" i="3"/>
  <c r="H2318" i="3"/>
  <c r="H2306" i="3"/>
  <c r="H2294" i="3"/>
  <c r="H2282" i="3"/>
  <c r="H2270" i="3"/>
  <c r="H2258" i="3"/>
  <c r="H2246" i="3"/>
  <c r="H2234" i="3"/>
  <c r="H2222" i="3"/>
  <c r="H2210" i="3"/>
  <c r="H2198" i="3"/>
  <c r="H2186" i="3"/>
  <c r="H2174" i="3"/>
  <c r="H2162" i="3"/>
  <c r="H2150" i="3"/>
  <c r="H2138" i="3"/>
  <c r="H2126" i="3"/>
  <c r="H2114" i="3"/>
  <c r="H2102" i="3"/>
  <c r="H2090" i="3"/>
  <c r="H2078" i="3"/>
  <c r="H2066" i="3"/>
  <c r="H2054" i="3"/>
  <c r="H2042" i="3"/>
  <c r="H2030" i="3"/>
  <c r="H2018" i="3"/>
  <c r="H2006" i="3"/>
  <c r="H1994" i="3"/>
  <c r="H1982" i="3"/>
  <c r="H1970" i="3"/>
  <c r="H1958" i="3"/>
  <c r="H1946" i="3"/>
  <c r="H1934" i="3"/>
  <c r="H1922" i="3"/>
  <c r="H1910" i="3"/>
  <c r="H1898" i="3"/>
  <c r="H1886" i="3"/>
  <c r="H1874" i="3"/>
  <c r="H1862" i="3"/>
  <c r="H1850" i="3"/>
  <c r="H1838" i="3"/>
  <c r="H1826" i="3"/>
  <c r="H1814" i="3"/>
  <c r="H1802" i="3"/>
  <c r="H1790" i="3"/>
  <c r="H1778" i="3"/>
  <c r="H1766" i="3"/>
  <c r="H1754" i="3"/>
  <c r="H1742" i="3"/>
  <c r="H1730" i="3"/>
  <c r="H1718" i="3"/>
  <c r="H1706" i="3"/>
  <c r="H1694" i="3"/>
  <c r="H1682" i="3"/>
  <c r="H1670" i="3"/>
  <c r="H1658" i="3"/>
  <c r="H1646" i="3"/>
  <c r="H1634" i="3"/>
  <c r="H1622" i="3"/>
  <c r="H1610" i="3"/>
  <c r="H1598" i="3"/>
  <c r="H1586" i="3"/>
  <c r="H1574" i="3"/>
  <c r="H1562" i="3"/>
  <c r="H1550" i="3"/>
  <c r="H1538" i="3"/>
  <c r="H1526" i="3"/>
  <c r="H1514" i="3"/>
  <c r="H1502" i="3"/>
  <c r="H2509" i="3"/>
  <c r="H2497" i="3"/>
  <c r="H2485" i="3"/>
  <c r="H2473" i="3"/>
  <c r="H2461" i="3"/>
  <c r="H2449" i="3"/>
  <c r="H2437" i="3"/>
  <c r="H2425" i="3"/>
  <c r="H2413" i="3"/>
  <c r="H2401" i="3"/>
  <c r="H2389" i="3"/>
  <c r="H2377" i="3"/>
  <c r="H2365" i="3"/>
  <c r="H2353" i="3"/>
  <c r="H2341" i="3"/>
  <c r="H2329" i="3"/>
  <c r="H2317" i="3"/>
  <c r="H2305" i="3"/>
  <c r="H2293" i="3"/>
  <c r="H2281" i="3"/>
  <c r="H2269" i="3"/>
  <c r="H2257" i="3"/>
  <c r="H2245" i="3"/>
  <c r="H2233" i="3"/>
  <c r="H2221" i="3"/>
  <c r="H2209" i="3"/>
  <c r="H2197" i="3"/>
  <c r="H2185" i="3"/>
  <c r="H2173" i="3"/>
  <c r="H2161" i="3"/>
  <c r="H2149" i="3"/>
  <c r="H2137" i="3"/>
  <c r="H2125" i="3"/>
  <c r="H2113" i="3"/>
  <c r="H2101" i="3"/>
  <c r="H2089" i="3"/>
  <c r="H2077" i="3"/>
  <c r="H2065" i="3"/>
  <c r="H2053" i="3"/>
  <c r="H2041" i="3"/>
  <c r="H2029" i="3"/>
  <c r="H2017" i="3"/>
  <c r="H2005" i="3"/>
  <c r="H1993" i="3"/>
  <c r="H1981" i="3"/>
  <c r="H1969" i="3"/>
  <c r="H1957" i="3"/>
  <c r="H1945" i="3"/>
  <c r="H1933" i="3"/>
  <c r="H1921" i="3"/>
  <c r="H1909" i="3"/>
  <c r="H1897" i="3"/>
  <c r="H1885" i="3"/>
  <c r="H1873" i="3"/>
  <c r="H1861" i="3"/>
  <c r="H1849" i="3"/>
  <c r="H1837" i="3"/>
  <c r="H1825" i="3"/>
  <c r="H1813" i="3"/>
  <c r="H1801" i="3"/>
  <c r="H1789" i="3"/>
  <c r="H1777" i="3"/>
  <c r="H1765" i="3"/>
  <c r="H1753" i="3"/>
  <c r="H1741" i="3"/>
  <c r="H1729" i="3"/>
  <c r="H1717" i="3"/>
  <c r="H1705" i="3"/>
  <c r="H1693" i="3"/>
  <c r="H1681" i="3"/>
  <c r="H1669" i="3"/>
  <c r="H1657" i="3"/>
  <c r="H1645" i="3"/>
  <c r="H1633" i="3"/>
  <c r="H1621" i="3"/>
  <c r="H1609" i="3"/>
  <c r="H1597" i="3"/>
  <c r="H1585" i="3"/>
  <c r="H1573" i="3"/>
  <c r="H1561" i="3"/>
  <c r="H1549" i="3"/>
  <c r="H1537" i="3"/>
  <c r="H1525" i="3"/>
  <c r="H1513" i="3"/>
  <c r="H1501" i="3"/>
  <c r="H2064" i="3"/>
  <c r="H2052" i="3"/>
  <c r="H2040" i="3"/>
  <c r="H2028" i="3"/>
  <c r="H2016" i="3"/>
  <c r="H2004" i="3"/>
  <c r="H1992" i="3"/>
  <c r="H1980" i="3"/>
  <c r="H1968" i="3"/>
  <c r="H1956" i="3"/>
  <c r="H1944" i="3"/>
  <c r="H1932" i="3"/>
  <c r="H1920" i="3"/>
  <c r="H1908" i="3"/>
  <c r="H1896" i="3"/>
  <c r="H1884" i="3"/>
  <c r="H1872" i="3"/>
  <c r="H1860" i="3"/>
  <c r="H1848" i="3"/>
  <c r="H1836" i="3"/>
  <c r="H1824" i="3"/>
  <c r="H1812" i="3"/>
  <c r="H1800" i="3"/>
  <c r="H1788" i="3"/>
  <c r="H1776" i="3"/>
  <c r="H1764" i="3"/>
  <c r="H1752" i="3"/>
  <c r="H1740" i="3"/>
  <c r="H1728" i="3"/>
  <c r="H1716" i="3"/>
  <c r="H1704" i="3"/>
  <c r="H1692" i="3"/>
  <c r="H1680" i="3"/>
  <c r="H1668" i="3"/>
  <c r="H1656" i="3"/>
  <c r="H1644" i="3"/>
  <c r="H1632" i="3"/>
  <c r="H1620" i="3"/>
  <c r="H1608" i="3"/>
  <c r="H1596" i="3"/>
  <c r="H1584" i="3"/>
  <c r="H1572" i="3"/>
  <c r="H1560" i="3"/>
  <c r="H1548" i="3"/>
  <c r="H1536" i="3"/>
  <c r="H1524" i="3"/>
  <c r="H1512" i="3"/>
  <c r="H1500" i="3"/>
  <c r="H1488" i="3"/>
  <c r="H1476" i="3"/>
  <c r="H1464" i="3"/>
  <c r="H1452" i="3"/>
  <c r="H1440" i="3"/>
  <c r="H1428" i="3"/>
  <c r="H1416" i="3"/>
  <c r="H1404" i="3"/>
  <c r="H1392" i="3"/>
  <c r="H1380" i="3"/>
  <c r="H1368" i="3"/>
  <c r="H1356" i="3"/>
  <c r="H1344" i="3"/>
  <c r="H1332" i="3"/>
  <c r="H1320" i="3"/>
  <c r="H1308" i="3"/>
  <c r="H1296" i="3"/>
  <c r="H1284" i="3"/>
  <c r="H1272" i="3"/>
  <c r="H1260" i="3"/>
  <c r="H1248" i="3"/>
  <c r="H1236" i="3"/>
  <c r="H1224" i="3"/>
  <c r="H1212" i="3"/>
  <c r="H1200" i="3"/>
  <c r="H1188" i="3"/>
  <c r="H1176" i="3"/>
  <c r="H1164" i="3"/>
  <c r="H1152" i="3"/>
  <c r="H1140" i="3"/>
  <c r="H1128" i="3"/>
  <c r="H1116" i="3"/>
  <c r="H1104" i="3"/>
  <c r="H1092" i="3"/>
  <c r="H1080" i="3"/>
  <c r="H1068" i="3"/>
  <c r="H1056" i="3"/>
  <c r="H3059" i="3"/>
  <c r="H3047" i="3"/>
  <c r="H3035" i="3"/>
  <c r="H3023" i="3"/>
  <c r="H3011" i="3"/>
  <c r="H2999" i="3"/>
  <c r="H2987" i="3"/>
  <c r="H2975" i="3"/>
  <c r="H2963" i="3"/>
  <c r="H2951" i="3"/>
  <c r="H2939" i="3"/>
  <c r="H2927" i="3"/>
  <c r="H2915" i="3"/>
  <c r="H2903" i="3"/>
  <c r="H2891" i="3"/>
  <c r="H2879" i="3"/>
  <c r="H2867" i="3"/>
  <c r="H2855" i="3"/>
  <c r="H2843" i="3"/>
  <c r="H2831" i="3"/>
  <c r="H2819" i="3"/>
  <c r="H2807" i="3"/>
  <c r="H2795" i="3"/>
  <c r="H2783" i="3"/>
  <c r="H2771" i="3"/>
  <c r="H2759" i="3"/>
  <c r="H2747" i="3"/>
  <c r="H2735" i="3"/>
  <c r="H2723" i="3"/>
  <c r="H2711" i="3"/>
  <c r="H2699" i="3"/>
  <c r="H2687" i="3"/>
  <c r="H2675" i="3"/>
  <c r="H2663" i="3"/>
  <c r="H2651" i="3"/>
  <c r="H2639" i="3"/>
  <c r="H2627" i="3"/>
  <c r="H2615" i="3"/>
  <c r="H2603" i="3"/>
  <c r="H2591" i="3"/>
  <c r="H2579" i="3"/>
  <c r="H2567" i="3"/>
  <c r="H2555" i="3"/>
  <c r="H2543" i="3"/>
  <c r="H2531" i="3"/>
  <c r="H2519" i="3"/>
  <c r="H2507" i="3"/>
  <c r="H2495" i="3"/>
  <c r="H2483" i="3"/>
  <c r="H2471" i="3"/>
  <c r="H2459" i="3"/>
  <c r="H2447" i="3"/>
  <c r="H2435" i="3"/>
  <c r="H2423" i="3"/>
  <c r="H2411" i="3"/>
  <c r="H2399" i="3"/>
  <c r="H2387" i="3"/>
  <c r="H2375" i="3"/>
  <c r="H2363" i="3"/>
  <c r="H2351" i="3"/>
  <c r="H2339" i="3"/>
  <c r="H2327" i="3"/>
  <c r="H2315" i="3"/>
  <c r="H2303" i="3"/>
  <c r="H2291" i="3"/>
  <c r="H2279" i="3"/>
  <c r="H2267" i="3"/>
  <c r="H2255" i="3"/>
  <c r="H2243" i="3"/>
  <c r="H2231" i="3"/>
  <c r="H2219" i="3"/>
  <c r="H2207" i="3"/>
  <c r="H2195" i="3"/>
  <c r="H2183" i="3"/>
  <c r="H2171" i="3"/>
  <c r="H2159" i="3"/>
  <c r="H2147" i="3"/>
  <c r="H2135" i="3"/>
  <c r="H2123" i="3"/>
  <c r="H2111" i="3"/>
  <c r="H2099" i="3"/>
  <c r="H2087" i="3"/>
  <c r="H2075" i="3"/>
  <c r="H2063" i="3"/>
  <c r="H2051" i="3"/>
  <c r="H2074" i="3"/>
  <c r="H2062" i="3"/>
  <c r="H2050" i="3"/>
  <c r="H2038" i="3"/>
  <c r="H2026" i="3"/>
  <c r="H2014" i="3"/>
  <c r="H2002" i="3"/>
  <c r="H1990" i="3"/>
  <c r="H1978" i="3"/>
  <c r="H1966" i="3"/>
  <c r="H1954" i="3"/>
  <c r="H1942" i="3"/>
  <c r="H1930" i="3"/>
  <c r="H1918" i="3"/>
  <c r="H1906" i="3"/>
  <c r="H1894" i="3"/>
  <c r="H1882" i="3"/>
  <c r="H1870" i="3"/>
  <c r="H1858" i="3"/>
  <c r="H1846" i="3"/>
  <c r="H1834" i="3"/>
  <c r="H1822" i="3"/>
  <c r="H1810" i="3"/>
  <c r="H1798" i="3"/>
  <c r="H1786" i="3"/>
  <c r="H1774" i="3"/>
  <c r="H1762" i="3"/>
  <c r="H1750" i="3"/>
  <c r="H1738" i="3"/>
  <c r="H1726" i="3"/>
  <c r="H1714" i="3"/>
  <c r="H1702" i="3"/>
  <c r="H1690" i="3"/>
  <c r="H1678" i="3"/>
  <c r="H1666" i="3"/>
  <c r="H1654" i="3"/>
  <c r="H1642" i="3"/>
  <c r="H1630" i="3"/>
  <c r="H1618" i="3"/>
  <c r="H1606" i="3"/>
  <c r="H1594" i="3"/>
  <c r="H1582" i="3"/>
  <c r="H1570" i="3"/>
  <c r="H1558" i="3"/>
  <c r="H1546" i="3"/>
  <c r="H1534" i="3"/>
  <c r="H1522" i="3"/>
  <c r="H1510" i="3"/>
  <c r="H1498" i="3"/>
  <c r="H1486" i="3"/>
  <c r="H1474" i="3"/>
  <c r="H1462" i="3"/>
  <c r="H1450" i="3"/>
  <c r="H1438" i="3"/>
  <c r="H1426" i="3"/>
  <c r="H1414" i="3"/>
  <c r="H1402" i="3"/>
  <c r="H1390" i="3"/>
  <c r="H1378" i="3"/>
  <c r="H1366" i="3"/>
  <c r="H1354" i="3"/>
  <c r="H1342" i="3"/>
  <c r="H1330" i="3"/>
  <c r="H1318" i="3"/>
  <c r="H1306" i="3"/>
  <c r="H1294" i="3"/>
  <c r="H1282" i="3"/>
  <c r="H1270" i="3"/>
  <c r="H1258" i="3"/>
  <c r="H1246" i="3"/>
  <c r="H1234" i="3"/>
  <c r="H1222" i="3"/>
  <c r="H1210" i="3"/>
  <c r="H1198" i="3"/>
  <c r="H1186" i="3"/>
  <c r="H1174" i="3"/>
  <c r="H1162" i="3"/>
  <c r="H1150" i="3"/>
  <c r="H1138" i="3"/>
  <c r="H1126" i="3"/>
  <c r="H1114" i="3"/>
  <c r="H1102" i="3"/>
  <c r="H1090" i="3"/>
  <c r="H1078" i="3"/>
  <c r="H1066" i="3"/>
  <c r="H2085" i="3"/>
  <c r="H2073" i="3"/>
  <c r="H2061" i="3"/>
  <c r="H2049" i="3"/>
  <c r="H2037" i="3"/>
  <c r="H2025" i="3"/>
  <c r="H2013" i="3"/>
  <c r="H2001" i="3"/>
  <c r="H1989" i="3"/>
  <c r="H1977" i="3"/>
  <c r="H1965" i="3"/>
  <c r="H1953" i="3"/>
  <c r="H1941" i="3"/>
  <c r="H1929" i="3"/>
  <c r="H1917" i="3"/>
  <c r="H1905" i="3"/>
  <c r="H1893" i="3"/>
  <c r="H1881" i="3"/>
  <c r="H1869" i="3"/>
  <c r="H1857" i="3"/>
  <c r="H1845" i="3"/>
  <c r="H1833" i="3"/>
  <c r="H1821" i="3"/>
  <c r="H1809" i="3"/>
  <c r="H1797" i="3"/>
  <c r="H1785" i="3"/>
  <c r="H1773" i="3"/>
  <c r="H1761" i="3"/>
  <c r="H1749" i="3"/>
  <c r="H1737" i="3"/>
  <c r="H1725" i="3"/>
  <c r="H1713" i="3"/>
  <c r="H1701" i="3"/>
  <c r="H1689" i="3"/>
  <c r="H1677" i="3"/>
  <c r="H1665" i="3"/>
  <c r="H1653" i="3"/>
  <c r="H1641" i="3"/>
  <c r="H1629" i="3"/>
  <c r="H1617" i="3"/>
  <c r="H1605" i="3"/>
  <c r="H1593" i="3"/>
  <c r="H1581" i="3"/>
  <c r="H1569" i="3"/>
  <c r="H1557" i="3"/>
  <c r="H1545" i="3"/>
  <c r="H1533" i="3"/>
  <c r="H1521" i="3"/>
  <c r="H1509" i="3"/>
  <c r="H1497" i="3"/>
  <c r="H1485" i="3"/>
  <c r="H1473" i="3"/>
  <c r="H1461" i="3"/>
  <c r="H1449" i="3"/>
  <c r="H1437" i="3"/>
  <c r="H1425" i="3"/>
  <c r="H1413" i="3"/>
  <c r="H1401" i="3"/>
  <c r="H1389" i="3"/>
  <c r="H1377" i="3"/>
  <c r="H1365" i="3"/>
  <c r="H1353" i="3"/>
  <c r="H1341" i="3"/>
  <c r="H1329" i="3"/>
  <c r="H1317" i="3"/>
  <c r="H1305" i="3"/>
  <c r="H1293" i="3"/>
  <c r="H1281" i="3"/>
  <c r="H1269" i="3"/>
  <c r="H1257" i="3"/>
  <c r="H1245" i="3"/>
  <c r="H1233" i="3"/>
  <c r="H1221" i="3"/>
  <c r="H1209" i="3"/>
  <c r="H1197" i="3"/>
  <c r="H1185" i="3"/>
  <c r="H1173" i="3"/>
  <c r="H1161" i="3"/>
  <c r="H1149" i="3"/>
  <c r="H1137" i="3"/>
  <c r="H1125" i="3"/>
  <c r="H1113" i="3"/>
  <c r="H1101" i="3"/>
  <c r="H1089" i="3"/>
  <c r="H1077" i="3"/>
  <c r="H1065" i="3"/>
  <c r="H1460" i="3"/>
  <c r="H1448" i="3"/>
  <c r="H1436" i="3"/>
  <c r="H1424" i="3"/>
  <c r="H1412" i="3"/>
  <c r="H1400" i="3"/>
  <c r="H1388" i="3"/>
  <c r="H1376" i="3"/>
  <c r="H1364" i="3"/>
  <c r="H1352" i="3"/>
  <c r="H1340" i="3"/>
  <c r="H1328" i="3"/>
  <c r="H1316" i="3"/>
  <c r="H1304" i="3"/>
  <c r="H1292" i="3"/>
  <c r="H1280" i="3"/>
  <c r="H1268" i="3"/>
  <c r="H1256" i="3"/>
  <c r="H1244" i="3"/>
  <c r="H1232" i="3"/>
  <c r="H1220" i="3"/>
  <c r="H1208" i="3"/>
  <c r="H1196" i="3"/>
  <c r="H1184" i="3"/>
  <c r="H1172" i="3"/>
  <c r="H1160" i="3"/>
  <c r="H1148" i="3"/>
  <c r="H1136" i="3"/>
  <c r="H1124" i="3"/>
  <c r="H1112" i="3"/>
  <c r="H1100" i="3"/>
  <c r="H1088" i="3"/>
  <c r="H1076" i="3"/>
  <c r="H1064" i="3"/>
  <c r="H1052" i="3"/>
  <c r="H1040" i="3"/>
  <c r="H1028" i="3"/>
  <c r="H1016" i="3"/>
  <c r="H1004" i="3"/>
  <c r="H992" i="3"/>
  <c r="H980" i="3"/>
  <c r="H968" i="3"/>
  <c r="H956" i="3"/>
  <c r="H944" i="3"/>
  <c r="H932" i="3"/>
  <c r="H920" i="3"/>
  <c r="H908" i="3"/>
  <c r="H896" i="3"/>
  <c r="H884" i="3"/>
  <c r="H872" i="3"/>
  <c r="H860" i="3"/>
  <c r="H848" i="3"/>
  <c r="H836" i="3"/>
  <c r="H824" i="3"/>
  <c r="H812" i="3"/>
  <c r="H800" i="3"/>
  <c r="H788" i="3"/>
  <c r="H776" i="3"/>
  <c r="H764" i="3"/>
  <c r="H752" i="3"/>
  <c r="H740" i="3"/>
  <c r="H728" i="3"/>
  <c r="H716" i="3"/>
  <c r="H704" i="3"/>
  <c r="H692" i="3"/>
  <c r="H680" i="3"/>
  <c r="H668" i="3"/>
  <c r="H656" i="3"/>
  <c r="H644" i="3"/>
  <c r="H632" i="3"/>
  <c r="H620" i="3"/>
  <c r="H608" i="3"/>
  <c r="H596" i="3"/>
  <c r="H584" i="3"/>
  <c r="H572" i="3"/>
  <c r="H560" i="3"/>
  <c r="H548" i="3"/>
  <c r="H536" i="3"/>
  <c r="H524" i="3"/>
  <c r="H512" i="3"/>
  <c r="H500" i="3"/>
  <c r="H488" i="3"/>
  <c r="H476" i="3"/>
  <c r="H464" i="3"/>
  <c r="H452" i="3"/>
  <c r="H1999" i="3"/>
  <c r="H1987" i="3"/>
  <c r="H1975" i="3"/>
  <c r="H1963" i="3"/>
  <c r="H1951" i="3"/>
  <c r="H1939" i="3"/>
  <c r="H1927" i="3"/>
  <c r="H1915" i="3"/>
  <c r="H1903" i="3"/>
  <c r="H1891" i="3"/>
  <c r="H1879" i="3"/>
  <c r="H1867" i="3"/>
  <c r="H1855" i="3"/>
  <c r="H1843" i="3"/>
  <c r="H1831" i="3"/>
  <c r="H1819" i="3"/>
  <c r="H1807" i="3"/>
  <c r="H1795" i="3"/>
  <c r="H1783" i="3"/>
  <c r="H1771" i="3"/>
  <c r="H1759" i="3"/>
  <c r="H1747" i="3"/>
  <c r="H1735" i="3"/>
  <c r="H1723" i="3"/>
  <c r="H1711" i="3"/>
  <c r="H1699" i="3"/>
  <c r="H1687" i="3"/>
  <c r="H1675" i="3"/>
  <c r="H1663" i="3"/>
  <c r="H1651" i="3"/>
  <c r="H1639" i="3"/>
  <c r="H1627" i="3"/>
  <c r="H1615" i="3"/>
  <c r="H1603" i="3"/>
  <c r="H1591" i="3"/>
  <c r="H1579" i="3"/>
  <c r="H1567" i="3"/>
  <c r="H1555" i="3"/>
  <c r="H1543" i="3"/>
  <c r="H1531" i="3"/>
  <c r="H1519" i="3"/>
  <c r="H1507" i="3"/>
  <c r="H1495" i="3"/>
  <c r="H1483" i="3"/>
  <c r="H1471" i="3"/>
  <c r="H1459" i="3"/>
  <c r="H1447" i="3"/>
  <c r="H1435" i="3"/>
  <c r="H1423" i="3"/>
  <c r="H1411" i="3"/>
  <c r="H1399" i="3"/>
  <c r="H1387" i="3"/>
  <c r="H1375" i="3"/>
  <c r="H1363" i="3"/>
  <c r="H1351" i="3"/>
  <c r="H1339" i="3"/>
  <c r="H1327" i="3"/>
  <c r="H1315" i="3"/>
  <c r="H1303" i="3"/>
  <c r="H1291" i="3"/>
  <c r="H1279" i="3"/>
  <c r="H1267" i="3"/>
  <c r="H1255" i="3"/>
  <c r="H1243" i="3"/>
  <c r="H1231" i="3"/>
  <c r="H1219" i="3"/>
  <c r="H1207" i="3"/>
  <c r="H1195" i="3"/>
  <c r="H1183" i="3"/>
  <c r="H1171" i="3"/>
  <c r="H1159" i="3"/>
  <c r="H1147" i="3"/>
  <c r="H1135" i="3"/>
  <c r="H1123" i="3"/>
  <c r="H1111" i="3"/>
  <c r="H1099" i="3"/>
  <c r="H1087" i="3"/>
  <c r="H1075" i="3"/>
  <c r="H1063" i="3"/>
  <c r="H1051" i="3"/>
  <c r="H1039" i="3"/>
  <c r="H1027" i="3"/>
  <c r="H1015" i="3"/>
  <c r="H1003" i="3"/>
  <c r="H991" i="3"/>
  <c r="H1626" i="3"/>
  <c r="H1614" i="3"/>
  <c r="H1602" i="3"/>
  <c r="H1590" i="3"/>
  <c r="H1578" i="3"/>
  <c r="H1566" i="3"/>
  <c r="H1554" i="3"/>
  <c r="H1542" i="3"/>
  <c r="H1530" i="3"/>
  <c r="H1518" i="3"/>
  <c r="H1506" i="3"/>
  <c r="H1494" i="3"/>
  <c r="H1482" i="3"/>
  <c r="H1470" i="3"/>
  <c r="H1458" i="3"/>
  <c r="H1446" i="3"/>
  <c r="H1434" i="3"/>
  <c r="H1422" i="3"/>
  <c r="H1410" i="3"/>
  <c r="H1398" i="3"/>
  <c r="H1386" i="3"/>
  <c r="H1374" i="3"/>
  <c r="H1362" i="3"/>
  <c r="H1350" i="3"/>
  <c r="H1338" i="3"/>
  <c r="H1326" i="3"/>
  <c r="H1314" i="3"/>
  <c r="H1302" i="3"/>
  <c r="H1290" i="3"/>
  <c r="H1278" i="3"/>
  <c r="H1266" i="3"/>
  <c r="H1254" i="3"/>
  <c r="H1242" i="3"/>
  <c r="H1230" i="3"/>
  <c r="H1218" i="3"/>
  <c r="H1206" i="3"/>
  <c r="H1194" i="3"/>
  <c r="H1182" i="3"/>
  <c r="H1170" i="3"/>
  <c r="H1158" i="3"/>
  <c r="H1146" i="3"/>
  <c r="H1134" i="3"/>
  <c r="H1122" i="3"/>
  <c r="H1110" i="3"/>
  <c r="H1098" i="3"/>
  <c r="H1086" i="3"/>
  <c r="H1074" i="3"/>
  <c r="H1062" i="3"/>
  <c r="H1050" i="3"/>
  <c r="H1038" i="3"/>
  <c r="H1026" i="3"/>
  <c r="H1014" i="3"/>
  <c r="H1002" i="3"/>
  <c r="H990" i="3"/>
  <c r="H978" i="3"/>
  <c r="H966" i="3"/>
  <c r="H954" i="3"/>
  <c r="H942" i="3"/>
  <c r="H930" i="3"/>
  <c r="H918" i="3"/>
  <c r="H906" i="3"/>
  <c r="H894" i="3"/>
  <c r="H882" i="3"/>
  <c r="H870" i="3"/>
  <c r="H858" i="3"/>
  <c r="H846" i="3"/>
  <c r="H834" i="3"/>
  <c r="H822" i="3"/>
  <c r="H810" i="3"/>
  <c r="H798" i="3"/>
  <c r="H786" i="3"/>
  <c r="H774" i="3"/>
  <c r="H762" i="3"/>
  <c r="H750" i="3"/>
  <c r="H738" i="3"/>
  <c r="H726" i="3"/>
  <c r="H714" i="3"/>
  <c r="H702" i="3"/>
  <c r="H690" i="3"/>
  <c r="H678" i="3"/>
  <c r="H666" i="3"/>
  <c r="H654" i="3"/>
  <c r="H642" i="3"/>
  <c r="H630" i="3"/>
  <c r="H618" i="3"/>
  <c r="H1457" i="3"/>
  <c r="H1445" i="3"/>
  <c r="H1433" i="3"/>
  <c r="H1421" i="3"/>
  <c r="H1409" i="3"/>
  <c r="H1397" i="3"/>
  <c r="H1385" i="3"/>
  <c r="H1373" i="3"/>
  <c r="H1361" i="3"/>
  <c r="H1349" i="3"/>
  <c r="H1337" i="3"/>
  <c r="H1325" i="3"/>
  <c r="H1313" i="3"/>
  <c r="H1301" i="3"/>
  <c r="H1289" i="3"/>
  <c r="H1277" i="3"/>
  <c r="H1265" i="3"/>
  <c r="H1253" i="3"/>
  <c r="H1241" i="3"/>
  <c r="H1229" i="3"/>
  <c r="H1217" i="3"/>
  <c r="H1205" i="3"/>
  <c r="H1193" i="3"/>
  <c r="H1181" i="3"/>
  <c r="H1169" i="3"/>
  <c r="H1157" i="3"/>
  <c r="H1145" i="3"/>
  <c r="H1133" i="3"/>
  <c r="H1121" i="3"/>
  <c r="H1109" i="3"/>
  <c r="H1097" i="3"/>
  <c r="H1085" i="3"/>
  <c r="H1073" i="3"/>
  <c r="H1061" i="3"/>
  <c r="H1049" i="3"/>
  <c r="H1037" i="3"/>
  <c r="H1025" i="3"/>
  <c r="H1013" i="3"/>
  <c r="H1001" i="3"/>
  <c r="H989" i="3"/>
  <c r="H977" i="3"/>
  <c r="H965" i="3"/>
  <c r="H953" i="3"/>
  <c r="H941" i="3"/>
  <c r="H929" i="3"/>
  <c r="H917" i="3"/>
  <c r="H905" i="3"/>
  <c r="H893" i="3"/>
  <c r="H881" i="3"/>
  <c r="H869" i="3"/>
  <c r="H857" i="3"/>
  <c r="H845" i="3"/>
  <c r="H833" i="3"/>
  <c r="H821" i="3"/>
  <c r="H809" i="3"/>
  <c r="H797" i="3"/>
  <c r="H785" i="3"/>
  <c r="H773" i="3"/>
  <c r="H761" i="3"/>
  <c r="H749" i="3"/>
  <c r="H737" i="3"/>
  <c r="H725" i="3"/>
  <c r="H713" i="3"/>
  <c r="H701" i="3"/>
  <c r="H689" i="3"/>
  <c r="H677" i="3"/>
  <c r="H665" i="3"/>
  <c r="H653" i="3"/>
  <c r="H641" i="3"/>
  <c r="H629" i="3"/>
  <c r="H617" i="3"/>
  <c r="H605" i="3"/>
  <c r="H593" i="3"/>
  <c r="H581" i="3"/>
  <c r="H569" i="3"/>
  <c r="H557" i="3"/>
  <c r="H545" i="3"/>
  <c r="H533" i="3"/>
  <c r="H521" i="3"/>
  <c r="H509" i="3"/>
  <c r="H497" i="3"/>
  <c r="H485" i="3"/>
  <c r="H473" i="3"/>
  <c r="H461" i="3"/>
  <c r="H449" i="3"/>
  <c r="H2020" i="3"/>
  <c r="H2008" i="3"/>
  <c r="H1996" i="3"/>
  <c r="H1984" i="3"/>
  <c r="H1972" i="3"/>
  <c r="H1960" i="3"/>
  <c r="H1948" i="3"/>
  <c r="H1936" i="3"/>
  <c r="H1924" i="3"/>
  <c r="H1912" i="3"/>
  <c r="H1900" i="3"/>
  <c r="H1888" i="3"/>
  <c r="H1876" i="3"/>
  <c r="H1864" i="3"/>
  <c r="H1852" i="3"/>
  <c r="H1840" i="3"/>
  <c r="H1828" i="3"/>
  <c r="H1816" i="3"/>
  <c r="H1804" i="3"/>
  <c r="H1792" i="3"/>
  <c r="H1780" i="3"/>
  <c r="H1768" i="3"/>
  <c r="H1756" i="3"/>
  <c r="H1744" i="3"/>
  <c r="H1732" i="3"/>
  <c r="H1720" i="3"/>
  <c r="H1708" i="3"/>
  <c r="H1696" i="3"/>
  <c r="H1684" i="3"/>
  <c r="H1672" i="3"/>
  <c r="H1660" i="3"/>
  <c r="H1648" i="3"/>
  <c r="H1636" i="3"/>
  <c r="H1624" i="3"/>
  <c r="H1612" i="3"/>
  <c r="H1600" i="3"/>
  <c r="H1588" i="3"/>
  <c r="H1576" i="3"/>
  <c r="H1564" i="3"/>
  <c r="H1552" i="3"/>
  <c r="H1540" i="3"/>
  <c r="H1528" i="3"/>
  <c r="H1516" i="3"/>
  <c r="H1504" i="3"/>
  <c r="H1492" i="3"/>
  <c r="H1480" i="3"/>
  <c r="H1468" i="3"/>
  <c r="H1456" i="3"/>
  <c r="H1444" i="3"/>
  <c r="H1432" i="3"/>
  <c r="H1420" i="3"/>
  <c r="H1408" i="3"/>
  <c r="H1396" i="3"/>
  <c r="H1384" i="3"/>
  <c r="H1372" i="3"/>
  <c r="H1360" i="3"/>
  <c r="H1348" i="3"/>
  <c r="H1336" i="3"/>
  <c r="H1324" i="3"/>
  <c r="H1312" i="3"/>
  <c r="H1300" i="3"/>
  <c r="H1288" i="3"/>
  <c r="H1276" i="3"/>
  <c r="H1264" i="3"/>
  <c r="H1252" i="3"/>
  <c r="H1240" i="3"/>
  <c r="H1228" i="3"/>
  <c r="H1216" i="3"/>
  <c r="H1204" i="3"/>
  <c r="H1192" i="3"/>
  <c r="H1180" i="3"/>
  <c r="H1168" i="3"/>
  <c r="H1156" i="3"/>
  <c r="H1144" i="3"/>
  <c r="H1132" i="3"/>
  <c r="H1120" i="3"/>
  <c r="H1108" i="3"/>
  <c r="H1096" i="3"/>
  <c r="H1084" i="3"/>
  <c r="H1072" i="3"/>
  <c r="H1060" i="3"/>
  <c r="H1048" i="3"/>
  <c r="H1036" i="3"/>
  <c r="H1024" i="3"/>
  <c r="H1012" i="3"/>
  <c r="H2007" i="3"/>
  <c r="H1995" i="3"/>
  <c r="H1983" i="3"/>
  <c r="H1971" i="3"/>
  <c r="H1959" i="3"/>
  <c r="H1947" i="3"/>
  <c r="H1935" i="3"/>
  <c r="H1923" i="3"/>
  <c r="H1911" i="3"/>
  <c r="H1899" i="3"/>
  <c r="H1887" i="3"/>
  <c r="H1875" i="3"/>
  <c r="H1863" i="3"/>
  <c r="H1851" i="3"/>
  <c r="H1839" i="3"/>
  <c r="H1827" i="3"/>
  <c r="H1815" i="3"/>
  <c r="H1803" i="3"/>
  <c r="H1791" i="3"/>
  <c r="H1779" i="3"/>
  <c r="H1767" i="3"/>
  <c r="H1755" i="3"/>
  <c r="H1743" i="3"/>
  <c r="H1731" i="3"/>
  <c r="H1719" i="3"/>
  <c r="H1707" i="3"/>
  <c r="H1695" i="3"/>
  <c r="H1683" i="3"/>
  <c r="H1671" i="3"/>
  <c r="H1659" i="3"/>
  <c r="H1647" i="3"/>
  <c r="H1635" i="3"/>
  <c r="H1623" i="3"/>
  <c r="H1611" i="3"/>
  <c r="H1599" i="3"/>
  <c r="H1587" i="3"/>
  <c r="H1575" i="3"/>
  <c r="H1563" i="3"/>
  <c r="H1551" i="3"/>
  <c r="H1539" i="3"/>
  <c r="H1527" i="3"/>
  <c r="H1515" i="3"/>
  <c r="H1503" i="3"/>
  <c r="H1491" i="3"/>
  <c r="H1479" i="3"/>
  <c r="H1467" i="3"/>
  <c r="H1455" i="3"/>
  <c r="H1443" i="3"/>
  <c r="H1431" i="3"/>
  <c r="H1419" i="3"/>
  <c r="H1407" i="3"/>
  <c r="H1395" i="3"/>
  <c r="H1383" i="3"/>
  <c r="H1371" i="3"/>
  <c r="H1359" i="3"/>
  <c r="H1347" i="3"/>
  <c r="H1335" i="3"/>
  <c r="H1323" i="3"/>
  <c r="H1311" i="3"/>
  <c r="H1299" i="3"/>
  <c r="H1287" i="3"/>
  <c r="H1275" i="3"/>
  <c r="H1263" i="3"/>
  <c r="H1251" i="3"/>
  <c r="H1239" i="3"/>
  <c r="H1227" i="3"/>
  <c r="H1215" i="3"/>
  <c r="H1203" i="3"/>
  <c r="H1191" i="3"/>
  <c r="H1179" i="3"/>
  <c r="H1167" i="3"/>
  <c r="H1155" i="3"/>
  <c r="H1143" i="3"/>
  <c r="H1131" i="3"/>
  <c r="H1119" i="3"/>
  <c r="H1107" i="3"/>
  <c r="H1095" i="3"/>
  <c r="H1083" i="3"/>
  <c r="H1071" i="3"/>
  <c r="H1059" i="3"/>
  <c r="H1047" i="3"/>
  <c r="H1035" i="3"/>
  <c r="H1023" i="3"/>
  <c r="H1011" i="3"/>
  <c r="H999" i="3"/>
  <c r="H1490" i="3"/>
  <c r="H1478" i="3"/>
  <c r="H1466" i="3"/>
  <c r="H1454" i="3"/>
  <c r="H1442" i="3"/>
  <c r="H1430" i="3"/>
  <c r="H1418" i="3"/>
  <c r="H1406" i="3"/>
  <c r="H1394" i="3"/>
  <c r="H1382" i="3"/>
  <c r="H1370" i="3"/>
  <c r="H1358" i="3"/>
  <c r="H1346" i="3"/>
  <c r="H1334" i="3"/>
  <c r="H1322" i="3"/>
  <c r="H1310" i="3"/>
  <c r="H1298" i="3"/>
  <c r="H1286" i="3"/>
  <c r="H1274" i="3"/>
  <c r="H1262" i="3"/>
  <c r="H1250" i="3"/>
  <c r="H1238" i="3"/>
  <c r="H1226" i="3"/>
  <c r="H1214" i="3"/>
  <c r="H1202" i="3"/>
  <c r="H1190" i="3"/>
  <c r="H1178" i="3"/>
  <c r="H1166" i="3"/>
  <c r="H1154" i="3"/>
  <c r="H1142" i="3"/>
  <c r="H1130" i="3"/>
  <c r="H1118" i="3"/>
  <c r="H1106" i="3"/>
  <c r="H1094" i="3"/>
  <c r="H1082" i="3"/>
  <c r="H1070" i="3"/>
  <c r="H1058" i="3"/>
  <c r="H1046" i="3"/>
  <c r="H1034" i="3"/>
  <c r="H1022" i="3"/>
  <c r="H1010" i="3"/>
  <c r="H998" i="3"/>
  <c r="H986" i="3"/>
  <c r="H974" i="3"/>
  <c r="H962" i="3"/>
  <c r="H950" i="3"/>
  <c r="H938" i="3"/>
  <c r="H926" i="3"/>
  <c r="H914" i="3"/>
  <c r="H902" i="3"/>
  <c r="H890" i="3"/>
  <c r="H878" i="3"/>
  <c r="H866" i="3"/>
  <c r="H854" i="3"/>
  <c r="H842" i="3"/>
  <c r="H830" i="3"/>
  <c r="H818" i="3"/>
  <c r="H806" i="3"/>
  <c r="H794" i="3"/>
  <c r="H782" i="3"/>
  <c r="H770" i="3"/>
  <c r="H758" i="3"/>
  <c r="H746" i="3"/>
  <c r="H734" i="3"/>
  <c r="H722" i="3"/>
  <c r="H710" i="3"/>
  <c r="H698" i="3"/>
  <c r="H686" i="3"/>
  <c r="H674" i="3"/>
  <c r="H662" i="3"/>
  <c r="H650" i="3"/>
  <c r="H638" i="3"/>
  <c r="H626" i="3"/>
  <c r="H614" i="3"/>
  <c r="H602" i="3"/>
  <c r="H590" i="3"/>
  <c r="H578" i="3"/>
  <c r="H566" i="3"/>
  <c r="H554" i="3"/>
  <c r="H542" i="3"/>
  <c r="H530" i="3"/>
  <c r="H518" i="3"/>
  <c r="H506" i="3"/>
  <c r="H494" i="3"/>
  <c r="H482" i="3"/>
  <c r="H1489" i="3"/>
  <c r="H1477" i="3"/>
  <c r="H1465" i="3"/>
  <c r="H1453" i="3"/>
  <c r="H1441" i="3"/>
  <c r="H1429" i="3"/>
  <c r="H1417" i="3"/>
  <c r="H1405" i="3"/>
  <c r="H1393" i="3"/>
  <c r="H1381" i="3"/>
  <c r="H1369" i="3"/>
  <c r="H1357" i="3"/>
  <c r="H1345" i="3"/>
  <c r="H1333" i="3"/>
  <c r="H1321" i="3"/>
  <c r="H1309" i="3"/>
  <c r="H1297" i="3"/>
  <c r="H1285" i="3"/>
  <c r="H1273" i="3"/>
  <c r="H1261" i="3"/>
  <c r="H1249" i="3"/>
  <c r="H1237" i="3"/>
  <c r="H1225" i="3"/>
  <c r="H1213" i="3"/>
  <c r="H1201" i="3"/>
  <c r="H1189" i="3"/>
  <c r="H1177" i="3"/>
  <c r="H1165" i="3"/>
  <c r="H1153" i="3"/>
  <c r="H1141" i="3"/>
  <c r="H1129" i="3"/>
  <c r="H1117" i="3"/>
  <c r="H1105" i="3"/>
  <c r="H1093" i="3"/>
  <c r="H1081" i="3"/>
  <c r="H1069" i="3"/>
  <c r="H1057" i="3"/>
  <c r="H1045" i="3"/>
  <c r="H1033" i="3"/>
  <c r="H1021" i="3"/>
  <c r="H1009" i="3"/>
  <c r="H997" i="3"/>
  <c r="H985" i="3"/>
  <c r="H973" i="3"/>
  <c r="H961" i="3"/>
  <c r="H949" i="3"/>
  <c r="H937" i="3"/>
  <c r="H925" i="3"/>
  <c r="H913" i="3"/>
  <c r="H901" i="3"/>
  <c r="H889" i="3"/>
  <c r="H877" i="3"/>
  <c r="H865" i="3"/>
  <c r="H853" i="3"/>
  <c r="H841" i="3"/>
  <c r="H829" i="3"/>
  <c r="H817" i="3"/>
  <c r="H805" i="3"/>
  <c r="H793" i="3"/>
  <c r="H781" i="3"/>
  <c r="H769" i="3"/>
  <c r="H757" i="3"/>
  <c r="H745" i="3"/>
  <c r="H733" i="3"/>
  <c r="H721" i="3"/>
  <c r="H709" i="3"/>
  <c r="H697" i="3"/>
  <c r="H685" i="3"/>
  <c r="H673" i="3"/>
  <c r="H661" i="3"/>
  <c r="H649" i="3"/>
  <c r="H637" i="3"/>
  <c r="H625" i="3"/>
  <c r="H613" i="3"/>
  <c r="H601" i="3"/>
  <c r="H589" i="3"/>
  <c r="H577" i="3"/>
  <c r="H565" i="3"/>
  <c r="H553" i="3"/>
  <c r="H541" i="3"/>
  <c r="H529" i="3"/>
  <c r="H517" i="3"/>
  <c r="H505" i="3"/>
  <c r="H493" i="3"/>
  <c r="H481" i="3"/>
  <c r="H1044" i="3"/>
  <c r="H1032" i="3"/>
  <c r="H1020" i="3"/>
  <c r="H1008" i="3"/>
  <c r="H996" i="3"/>
  <c r="H984" i="3"/>
  <c r="H972" i="3"/>
  <c r="H960" i="3"/>
  <c r="H948" i="3"/>
  <c r="H936" i="3"/>
  <c r="H924" i="3"/>
  <c r="H912" i="3"/>
  <c r="H900" i="3"/>
  <c r="H888" i="3"/>
  <c r="H876" i="3"/>
  <c r="H864" i="3"/>
  <c r="H852" i="3"/>
  <c r="H840" i="3"/>
  <c r="H828" i="3"/>
  <c r="H816" i="3"/>
  <c r="H804" i="3"/>
  <c r="H792" i="3"/>
  <c r="H780" i="3"/>
  <c r="H768" i="3"/>
  <c r="H756" i="3"/>
  <c r="H744" i="3"/>
  <c r="H732" i="3"/>
  <c r="H720" i="3"/>
  <c r="H708" i="3"/>
  <c r="H696" i="3"/>
  <c r="H684" i="3"/>
  <c r="H672" i="3"/>
  <c r="H660" i="3"/>
  <c r="H648" i="3"/>
  <c r="H636" i="3"/>
  <c r="H624" i="3"/>
  <c r="H612" i="3"/>
  <c r="H600" i="3"/>
  <c r="H588" i="3"/>
  <c r="H576" i="3"/>
  <c r="H564" i="3"/>
  <c r="H552" i="3"/>
  <c r="H540" i="3"/>
  <c r="H528" i="3"/>
  <c r="H516" i="3"/>
  <c r="H504" i="3"/>
  <c r="H492" i="3"/>
  <c r="H480" i="3"/>
  <c r="H468" i="3"/>
  <c r="H456" i="3"/>
  <c r="H444" i="3"/>
  <c r="H432" i="3"/>
  <c r="H420" i="3"/>
  <c r="H408" i="3"/>
  <c r="H396" i="3"/>
  <c r="H384" i="3"/>
  <c r="H361" i="3"/>
  <c r="H349" i="3"/>
  <c r="H337" i="3"/>
  <c r="H325" i="3"/>
  <c r="H313" i="3"/>
  <c r="H301" i="3"/>
  <c r="H289" i="3"/>
  <c r="H277" i="3"/>
  <c r="H265" i="3"/>
  <c r="H253" i="3"/>
  <c r="H241" i="3"/>
  <c r="H229" i="3"/>
  <c r="H217" i="3"/>
  <c r="H205" i="3"/>
  <c r="H193" i="3"/>
  <c r="H181" i="3"/>
  <c r="H169" i="3"/>
  <c r="H157" i="3"/>
  <c r="H145" i="3"/>
  <c r="H133" i="3"/>
  <c r="H121" i="3"/>
  <c r="H109" i="3"/>
  <c r="H97" i="3"/>
  <c r="H85" i="3"/>
  <c r="H73" i="3"/>
  <c r="H61" i="3"/>
  <c r="H49" i="3"/>
  <c r="H37" i="3"/>
  <c r="H2039" i="3"/>
  <c r="H2027" i="3"/>
  <c r="H2015" i="3"/>
  <c r="H2003" i="3"/>
  <c r="H1991" i="3"/>
  <c r="H1979" i="3"/>
  <c r="H1967" i="3"/>
  <c r="H1955" i="3"/>
  <c r="H1943" i="3"/>
  <c r="H1931" i="3"/>
  <c r="H1919" i="3"/>
  <c r="H1907" i="3"/>
  <c r="H1895" i="3"/>
  <c r="H1883" i="3"/>
  <c r="H1871" i="3"/>
  <c r="H1859" i="3"/>
  <c r="H1847" i="3"/>
  <c r="H1835" i="3"/>
  <c r="H1823" i="3"/>
  <c r="H1811" i="3"/>
  <c r="H1799" i="3"/>
  <c r="H1787" i="3"/>
  <c r="H1775" i="3"/>
  <c r="H1763" i="3"/>
  <c r="H1751" i="3"/>
  <c r="H1739" i="3"/>
  <c r="H1727" i="3"/>
  <c r="H1715" i="3"/>
  <c r="H1703" i="3"/>
  <c r="H1691" i="3"/>
  <c r="H1679" i="3"/>
  <c r="H1667" i="3"/>
  <c r="H1655" i="3"/>
  <c r="H1643" i="3"/>
  <c r="H1631" i="3"/>
  <c r="H1619" i="3"/>
  <c r="H1607" i="3"/>
  <c r="H1595" i="3"/>
  <c r="H1583" i="3"/>
  <c r="H1571" i="3"/>
  <c r="H1559" i="3"/>
  <c r="H1547" i="3"/>
  <c r="H1535" i="3"/>
  <c r="H1523" i="3"/>
  <c r="H1511" i="3"/>
  <c r="H1499" i="3"/>
  <c r="H1487" i="3"/>
  <c r="H1475" i="3"/>
  <c r="H1463" i="3"/>
  <c r="H1451" i="3"/>
  <c r="H1439" i="3"/>
  <c r="H1427" i="3"/>
  <c r="H1415" i="3"/>
  <c r="H1403" i="3"/>
  <c r="H1391" i="3"/>
  <c r="H1379" i="3"/>
  <c r="H1367" i="3"/>
  <c r="H1355" i="3"/>
  <c r="H1343" i="3"/>
  <c r="H1331" i="3"/>
  <c r="H1319" i="3"/>
  <c r="H1307" i="3"/>
  <c r="H1295" i="3"/>
  <c r="H1283" i="3"/>
  <c r="H1271" i="3"/>
  <c r="H1259" i="3"/>
  <c r="H1247" i="3"/>
  <c r="H1235" i="3"/>
  <c r="H1223" i="3"/>
  <c r="H1211" i="3"/>
  <c r="H1199" i="3"/>
  <c r="H1187" i="3"/>
  <c r="H1175" i="3"/>
  <c r="H1163" i="3"/>
  <c r="H1151" i="3"/>
  <c r="H1139" i="3"/>
  <c r="H1127" i="3"/>
  <c r="H1115" i="3"/>
  <c r="H1103" i="3"/>
  <c r="H1091" i="3"/>
  <c r="H1079" i="3"/>
  <c r="H1067" i="3"/>
  <c r="H1055" i="3"/>
  <c r="H1043" i="3"/>
  <c r="H1031" i="3"/>
  <c r="H1054" i="3"/>
  <c r="H1042" i="3"/>
  <c r="H1030" i="3"/>
  <c r="H1018" i="3"/>
  <c r="H1006" i="3"/>
  <c r="H994" i="3"/>
  <c r="H982" i="3"/>
  <c r="H970" i="3"/>
  <c r="H958" i="3"/>
  <c r="H946" i="3"/>
  <c r="H934" i="3"/>
  <c r="H922" i="3"/>
  <c r="H910" i="3"/>
  <c r="H898" i="3"/>
  <c r="H886" i="3"/>
  <c r="H874" i="3"/>
  <c r="H862" i="3"/>
  <c r="H850" i="3"/>
  <c r="H838" i="3"/>
  <c r="H826" i="3"/>
  <c r="H814" i="3"/>
  <c r="H802" i="3"/>
  <c r="H790" i="3"/>
  <c r="H778" i="3"/>
  <c r="H766" i="3"/>
  <c r="H754" i="3"/>
  <c r="H742" i="3"/>
  <c r="H730" i="3"/>
  <c r="H718" i="3"/>
  <c r="H706" i="3"/>
  <c r="H694" i="3"/>
  <c r="H682" i="3"/>
  <c r="H670" i="3"/>
  <c r="H658" i="3"/>
  <c r="H646" i="3"/>
  <c r="H634" i="3"/>
  <c r="H622" i="3"/>
  <c r="H610" i="3"/>
  <c r="H598" i="3"/>
  <c r="H586" i="3"/>
  <c r="H574" i="3"/>
  <c r="H562" i="3"/>
  <c r="H550" i="3"/>
  <c r="H538" i="3"/>
  <c r="H526" i="3"/>
  <c r="H514" i="3"/>
  <c r="H502" i="3"/>
  <c r="H490" i="3"/>
  <c r="H478" i="3"/>
  <c r="H466" i="3"/>
  <c r="H454" i="3"/>
  <c r="H442" i="3"/>
  <c r="H430" i="3"/>
  <c r="H418" i="3"/>
  <c r="H406" i="3"/>
  <c r="H394" i="3"/>
  <c r="H382" i="3"/>
  <c r="H371" i="3"/>
  <c r="H359" i="3"/>
  <c r="H347" i="3"/>
  <c r="H335" i="3"/>
  <c r="H323" i="3"/>
  <c r="H311" i="3"/>
  <c r="H299" i="3"/>
  <c r="H287" i="3"/>
  <c r="H275" i="3"/>
  <c r="H263" i="3"/>
  <c r="H251" i="3"/>
  <c r="H239" i="3"/>
  <c r="H227" i="3"/>
  <c r="H215" i="3"/>
  <c r="H203" i="3"/>
  <c r="H191" i="3"/>
  <c r="H179" i="3"/>
  <c r="H167" i="3"/>
  <c r="H155" i="3"/>
  <c r="H143" i="3"/>
  <c r="H131" i="3"/>
  <c r="H119" i="3"/>
  <c r="H107" i="3"/>
  <c r="H95" i="3"/>
  <c r="H83" i="3"/>
  <c r="H71" i="3"/>
  <c r="H59" i="3"/>
  <c r="H47" i="3"/>
  <c r="H1053" i="3"/>
  <c r="H1041" i="3"/>
  <c r="H1029" i="3"/>
  <c r="H1017" i="3"/>
  <c r="H1005" i="3"/>
  <c r="H993" i="3"/>
  <c r="H981" i="3"/>
  <c r="H969" i="3"/>
  <c r="H957" i="3"/>
  <c r="H945" i="3"/>
  <c r="H933" i="3"/>
  <c r="H921" i="3"/>
  <c r="H909" i="3"/>
  <c r="H897" i="3"/>
  <c r="H885" i="3"/>
  <c r="H873" i="3"/>
  <c r="H861" i="3"/>
  <c r="H849" i="3"/>
  <c r="H837" i="3"/>
  <c r="H825" i="3"/>
  <c r="H813" i="3"/>
  <c r="H801" i="3"/>
  <c r="H789" i="3"/>
  <c r="H777" i="3"/>
  <c r="H765" i="3"/>
  <c r="H753" i="3"/>
  <c r="H741" i="3"/>
  <c r="H729" i="3"/>
  <c r="H717" i="3"/>
  <c r="H705" i="3"/>
  <c r="H693" i="3"/>
  <c r="H681" i="3"/>
  <c r="H669" i="3"/>
  <c r="H657" i="3"/>
  <c r="H645" i="3"/>
  <c r="H633" i="3"/>
  <c r="H621" i="3"/>
  <c r="H609" i="3"/>
  <c r="H597" i="3"/>
  <c r="H585" i="3"/>
  <c r="H573" i="3"/>
  <c r="H561" i="3"/>
  <c r="H549" i="3"/>
  <c r="H537" i="3"/>
  <c r="H525" i="3"/>
  <c r="H513" i="3"/>
  <c r="H501" i="3"/>
  <c r="H489" i="3"/>
  <c r="H477" i="3"/>
  <c r="H465" i="3"/>
  <c r="H453" i="3"/>
  <c r="H441" i="3"/>
  <c r="H429" i="3"/>
  <c r="H417" i="3"/>
  <c r="H405" i="3"/>
  <c r="H393" i="3"/>
  <c r="H381" i="3"/>
  <c r="H370" i="3"/>
  <c r="H358" i="3"/>
  <c r="H346" i="3"/>
  <c r="H334" i="3"/>
  <c r="H322" i="3"/>
  <c r="H310" i="3"/>
  <c r="H298" i="3"/>
  <c r="H286" i="3"/>
  <c r="H274" i="3"/>
  <c r="H262" i="3"/>
  <c r="H250" i="3"/>
  <c r="H238" i="3"/>
  <c r="H226" i="3"/>
  <c r="H214" i="3"/>
  <c r="H202" i="3"/>
  <c r="H190" i="3"/>
  <c r="H178" i="3"/>
  <c r="H166" i="3"/>
  <c r="H154" i="3"/>
  <c r="H142" i="3"/>
  <c r="H130" i="3"/>
  <c r="H118" i="3"/>
  <c r="H106" i="3"/>
  <c r="H94" i="3"/>
  <c r="H82" i="3"/>
  <c r="H70" i="3"/>
  <c r="H58" i="3"/>
  <c r="H46" i="3"/>
  <c r="H440" i="3"/>
  <c r="H428" i="3"/>
  <c r="H416" i="3"/>
  <c r="H404" i="3"/>
  <c r="H392" i="3"/>
  <c r="H380" i="3"/>
  <c r="H369" i="3"/>
  <c r="H357" i="3"/>
  <c r="H345" i="3"/>
  <c r="H333" i="3"/>
  <c r="H321" i="3"/>
  <c r="H309" i="3"/>
  <c r="H297" i="3"/>
  <c r="H285" i="3"/>
  <c r="H273" i="3"/>
  <c r="H261" i="3"/>
  <c r="H249" i="3"/>
  <c r="H237" i="3"/>
  <c r="H225" i="3"/>
  <c r="H213" i="3"/>
  <c r="H201" i="3"/>
  <c r="H189" i="3"/>
  <c r="H177" i="3"/>
  <c r="H165" i="3"/>
  <c r="H153" i="3"/>
  <c r="H141" i="3"/>
  <c r="H129" i="3"/>
  <c r="H117" i="3"/>
  <c r="H105" i="3"/>
  <c r="H93" i="3"/>
  <c r="H81" i="3"/>
  <c r="H69" i="3"/>
  <c r="H57" i="3"/>
  <c r="H45" i="3"/>
  <c r="H33" i="3"/>
  <c r="H21" i="3"/>
  <c r="H9" i="3"/>
  <c r="H979" i="3"/>
  <c r="H967" i="3"/>
  <c r="H955" i="3"/>
  <c r="H943" i="3"/>
  <c r="H931" i="3"/>
  <c r="H919" i="3"/>
  <c r="H907" i="3"/>
  <c r="H895" i="3"/>
  <c r="H883" i="3"/>
  <c r="H871" i="3"/>
  <c r="H859" i="3"/>
  <c r="H847" i="3"/>
  <c r="H835" i="3"/>
  <c r="H823" i="3"/>
  <c r="H811" i="3"/>
  <c r="H799" i="3"/>
  <c r="H787" i="3"/>
  <c r="H775" i="3"/>
  <c r="H763" i="3"/>
  <c r="H751" i="3"/>
  <c r="H739" i="3"/>
  <c r="H727" i="3"/>
  <c r="H715" i="3"/>
  <c r="H703" i="3"/>
  <c r="H691" i="3"/>
  <c r="H679" i="3"/>
  <c r="H667" i="3"/>
  <c r="H655" i="3"/>
  <c r="H643" i="3"/>
  <c r="H631" i="3"/>
  <c r="H619" i="3"/>
  <c r="H607" i="3"/>
  <c r="H595" i="3"/>
  <c r="H583" i="3"/>
  <c r="H571" i="3"/>
  <c r="H559" i="3"/>
  <c r="H547" i="3"/>
  <c r="H535" i="3"/>
  <c r="H523" i="3"/>
  <c r="H511" i="3"/>
  <c r="H499" i="3"/>
  <c r="H487" i="3"/>
  <c r="H475" i="3"/>
  <c r="H463" i="3"/>
  <c r="H451" i="3"/>
  <c r="H439" i="3"/>
  <c r="H427" i="3"/>
  <c r="H415" i="3"/>
  <c r="H403" i="3"/>
  <c r="H391" i="3"/>
  <c r="H379" i="3"/>
  <c r="H368" i="3"/>
  <c r="H356" i="3"/>
  <c r="H344" i="3"/>
  <c r="H332" i="3"/>
  <c r="H320" i="3"/>
  <c r="H308" i="3"/>
  <c r="H296" i="3"/>
  <c r="H284" i="3"/>
  <c r="H272" i="3"/>
  <c r="H260" i="3"/>
  <c r="H248" i="3"/>
  <c r="H236" i="3"/>
  <c r="H224" i="3"/>
  <c r="H212" i="3"/>
  <c r="H200" i="3"/>
  <c r="H188" i="3"/>
  <c r="H176" i="3"/>
  <c r="H164" i="3"/>
  <c r="H152" i="3"/>
  <c r="H140" i="3"/>
  <c r="H128" i="3"/>
  <c r="H116" i="3"/>
  <c r="H104" i="3"/>
  <c r="H92" i="3"/>
  <c r="H80" i="3"/>
  <c r="H68" i="3"/>
  <c r="H56" i="3"/>
  <c r="H44" i="3"/>
  <c r="H32" i="3"/>
  <c r="H20" i="3"/>
  <c r="H8" i="3"/>
  <c r="H606" i="3"/>
  <c r="H594" i="3"/>
  <c r="H582" i="3"/>
  <c r="H570" i="3"/>
  <c r="H558" i="3"/>
  <c r="H546" i="3"/>
  <c r="H534" i="3"/>
  <c r="H522" i="3"/>
  <c r="H510" i="3"/>
  <c r="H498" i="3"/>
  <c r="H486" i="3"/>
  <c r="H474" i="3"/>
  <c r="H462" i="3"/>
  <c r="H450" i="3"/>
  <c r="H438" i="3"/>
  <c r="H426" i="3"/>
  <c r="H414" i="3"/>
  <c r="H402" i="3"/>
  <c r="H390" i="3"/>
  <c r="H378" i="3"/>
  <c r="H367" i="3"/>
  <c r="H355" i="3"/>
  <c r="H343" i="3"/>
  <c r="H331" i="3"/>
  <c r="H319" i="3"/>
  <c r="H307" i="3"/>
  <c r="H295" i="3"/>
  <c r="H283" i="3"/>
  <c r="H271" i="3"/>
  <c r="H259" i="3"/>
  <c r="H247" i="3"/>
  <c r="H235" i="3"/>
  <c r="H223" i="3"/>
  <c r="H211" i="3"/>
  <c r="H199" i="3"/>
  <c r="H187" i="3"/>
  <c r="H175" i="3"/>
  <c r="H163" i="3"/>
  <c r="H151" i="3"/>
  <c r="H139" i="3"/>
  <c r="H127" i="3"/>
  <c r="H115" i="3"/>
  <c r="H103" i="3"/>
  <c r="H91" i="3"/>
  <c r="H79" i="3"/>
  <c r="H67" i="3"/>
  <c r="H55" i="3"/>
  <c r="H43" i="3"/>
  <c r="H31" i="3"/>
  <c r="H19" i="3"/>
  <c r="H7" i="3"/>
  <c r="H437" i="3"/>
  <c r="H425" i="3"/>
  <c r="H413" i="3"/>
  <c r="H401" i="3"/>
  <c r="H389" i="3"/>
  <c r="H377" i="3"/>
  <c r="H366" i="3"/>
  <c r="H354" i="3"/>
  <c r="H342" i="3"/>
  <c r="H330" i="3"/>
  <c r="H318" i="3"/>
  <c r="H306" i="3"/>
  <c r="H294" i="3"/>
  <c r="H282" i="3"/>
  <c r="H270" i="3"/>
  <c r="H258" i="3"/>
  <c r="H246" i="3"/>
  <c r="H234" i="3"/>
  <c r="H222" i="3"/>
  <c r="H210" i="3"/>
  <c r="H198" i="3"/>
  <c r="H186" i="3"/>
  <c r="H174" i="3"/>
  <c r="H162" i="3"/>
  <c r="H150" i="3"/>
  <c r="H138" i="3"/>
  <c r="H126" i="3"/>
  <c r="H114" i="3"/>
  <c r="H102" i="3"/>
  <c r="H90" i="3"/>
  <c r="H78" i="3"/>
  <c r="H66" i="3"/>
  <c r="H54" i="3"/>
  <c r="H42" i="3"/>
  <c r="H30" i="3"/>
  <c r="H18" i="3"/>
  <c r="H6" i="3"/>
  <c r="H1000" i="3"/>
  <c r="H988" i="3"/>
  <c r="H976" i="3"/>
  <c r="H964" i="3"/>
  <c r="H952" i="3"/>
  <c r="H940" i="3"/>
  <c r="H928" i="3"/>
  <c r="H916" i="3"/>
  <c r="H904" i="3"/>
  <c r="H892" i="3"/>
  <c r="H880" i="3"/>
  <c r="H868" i="3"/>
  <c r="H856" i="3"/>
  <c r="H844" i="3"/>
  <c r="H832" i="3"/>
  <c r="H820" i="3"/>
  <c r="H808" i="3"/>
  <c r="H796" i="3"/>
  <c r="H784" i="3"/>
  <c r="H772" i="3"/>
  <c r="H760" i="3"/>
  <c r="H748" i="3"/>
  <c r="H736" i="3"/>
  <c r="H724" i="3"/>
  <c r="H712" i="3"/>
  <c r="H700" i="3"/>
  <c r="H688" i="3"/>
  <c r="H676" i="3"/>
  <c r="H664" i="3"/>
  <c r="H652" i="3"/>
  <c r="H640" i="3"/>
  <c r="H628" i="3"/>
  <c r="H616" i="3"/>
  <c r="H604" i="3"/>
  <c r="H592" i="3"/>
  <c r="H580" i="3"/>
  <c r="H568" i="3"/>
  <c r="H556" i="3"/>
  <c r="H544" i="3"/>
  <c r="H532" i="3"/>
  <c r="H520" i="3"/>
  <c r="H508" i="3"/>
  <c r="H496" i="3"/>
  <c r="H484" i="3"/>
  <c r="H472" i="3"/>
  <c r="H460" i="3"/>
  <c r="H448" i="3"/>
  <c r="H436" i="3"/>
  <c r="H424" i="3"/>
  <c r="H412" i="3"/>
  <c r="H400" i="3"/>
  <c r="H388" i="3"/>
  <c r="H376" i="3"/>
  <c r="H365" i="3"/>
  <c r="H353" i="3"/>
  <c r="H341" i="3"/>
  <c r="H329" i="3"/>
  <c r="H317" i="3"/>
  <c r="H305" i="3"/>
  <c r="H293" i="3"/>
  <c r="H281" i="3"/>
  <c r="H269" i="3"/>
  <c r="H257" i="3"/>
  <c r="H245" i="3"/>
  <c r="H233" i="3"/>
  <c r="H221" i="3"/>
  <c r="H209" i="3"/>
  <c r="H197" i="3"/>
  <c r="H185" i="3"/>
  <c r="H173" i="3"/>
  <c r="H161" i="3"/>
  <c r="H149" i="3"/>
  <c r="H137" i="3"/>
  <c r="H125" i="3"/>
  <c r="H113" i="3"/>
  <c r="H101" i="3"/>
  <c r="H89" i="3"/>
  <c r="H77" i="3"/>
  <c r="H65" i="3"/>
  <c r="H53" i="3"/>
  <c r="H41" i="3"/>
  <c r="H29" i="3"/>
  <c r="H17" i="3"/>
  <c r="H5" i="3"/>
  <c r="H987" i="3"/>
  <c r="H975" i="3"/>
  <c r="H963" i="3"/>
  <c r="H951" i="3"/>
  <c r="H939" i="3"/>
  <c r="H927" i="3"/>
  <c r="H915" i="3"/>
  <c r="H903" i="3"/>
  <c r="H891" i="3"/>
  <c r="H879" i="3"/>
  <c r="H867" i="3"/>
  <c r="H855" i="3"/>
  <c r="H843" i="3"/>
  <c r="H831" i="3"/>
  <c r="H819" i="3"/>
  <c r="H807" i="3"/>
  <c r="H795" i="3"/>
  <c r="H783" i="3"/>
  <c r="H771" i="3"/>
  <c r="H759" i="3"/>
  <c r="H747" i="3"/>
  <c r="H735" i="3"/>
  <c r="H723" i="3"/>
  <c r="H711" i="3"/>
  <c r="H699" i="3"/>
  <c r="H687" i="3"/>
  <c r="H675" i="3"/>
  <c r="H663" i="3"/>
  <c r="H651" i="3"/>
  <c r="H639" i="3"/>
  <c r="H627" i="3"/>
  <c r="H615" i="3"/>
  <c r="H603" i="3"/>
  <c r="H591" i="3"/>
  <c r="H579" i="3"/>
  <c r="H567" i="3"/>
  <c r="H555" i="3"/>
  <c r="H543" i="3"/>
  <c r="H531" i="3"/>
  <c r="H519" i="3"/>
  <c r="H507" i="3"/>
  <c r="H495" i="3"/>
  <c r="H483" i="3"/>
  <c r="H471" i="3"/>
  <c r="H459" i="3"/>
  <c r="H447" i="3"/>
  <c r="H435" i="3"/>
  <c r="H423" i="3"/>
  <c r="H411" i="3"/>
  <c r="H399" i="3"/>
  <c r="H387" i="3"/>
  <c r="H375" i="3"/>
  <c r="H364" i="3"/>
  <c r="H352" i="3"/>
  <c r="H340" i="3"/>
  <c r="H328" i="3"/>
  <c r="H316" i="3"/>
  <c r="H304" i="3"/>
  <c r="H292" i="3"/>
  <c r="H280" i="3"/>
  <c r="H268" i="3"/>
  <c r="H256" i="3"/>
  <c r="H244" i="3"/>
  <c r="H232" i="3"/>
  <c r="H220" i="3"/>
  <c r="H208" i="3"/>
  <c r="H196" i="3"/>
  <c r="H184" i="3"/>
  <c r="H172" i="3"/>
  <c r="H160" i="3"/>
  <c r="H148" i="3"/>
  <c r="H136" i="3"/>
  <c r="H124" i="3"/>
  <c r="H112" i="3"/>
  <c r="H100" i="3"/>
  <c r="H88" i="3"/>
  <c r="H76" i="3"/>
  <c r="H64" i="3"/>
  <c r="H52" i="3"/>
  <c r="H40" i="3"/>
  <c r="H28" i="3"/>
  <c r="H16" i="3"/>
  <c r="H4" i="3"/>
  <c r="H470" i="3"/>
  <c r="H458" i="3"/>
  <c r="H446" i="3"/>
  <c r="H434" i="3"/>
  <c r="H422" i="3"/>
  <c r="H410" i="3"/>
  <c r="H398" i="3"/>
  <c r="H386" i="3"/>
  <c r="H374" i="3"/>
  <c r="H363" i="3"/>
  <c r="H351" i="3"/>
  <c r="H339" i="3"/>
  <c r="H327" i="3"/>
  <c r="H315" i="3"/>
  <c r="H303" i="3"/>
  <c r="H291" i="3"/>
  <c r="H279" i="3"/>
  <c r="H267" i="3"/>
  <c r="H255" i="3"/>
  <c r="H243" i="3"/>
  <c r="H231" i="3"/>
  <c r="H219" i="3"/>
  <c r="H207" i="3"/>
  <c r="H195" i="3"/>
  <c r="H183" i="3"/>
  <c r="H171" i="3"/>
  <c r="H159" i="3"/>
  <c r="H147" i="3"/>
  <c r="H135" i="3"/>
  <c r="H123" i="3"/>
  <c r="H111" i="3"/>
  <c r="H99" i="3"/>
  <c r="H87" i="3"/>
  <c r="H75" i="3"/>
  <c r="H63" i="3"/>
  <c r="H51" i="3"/>
  <c r="H39" i="3"/>
  <c r="H27" i="3"/>
  <c r="H15" i="3"/>
  <c r="H3" i="3"/>
  <c r="H469" i="3"/>
  <c r="H457" i="3"/>
  <c r="H445" i="3"/>
  <c r="H433" i="3"/>
  <c r="H421" i="3"/>
  <c r="H409" i="3"/>
  <c r="H397" i="3"/>
  <c r="H385" i="3"/>
  <c r="H373" i="3"/>
  <c r="H362" i="3"/>
  <c r="H350" i="3"/>
  <c r="H338" i="3"/>
  <c r="H326" i="3"/>
  <c r="H314" i="3"/>
  <c r="H302" i="3"/>
  <c r="H290" i="3"/>
  <c r="H278" i="3"/>
  <c r="H266" i="3"/>
  <c r="H254" i="3"/>
  <c r="H242" i="3"/>
  <c r="H230" i="3"/>
  <c r="H218" i="3"/>
  <c r="H206" i="3"/>
  <c r="H194" i="3"/>
  <c r="H182" i="3"/>
  <c r="H170" i="3"/>
  <c r="H158" i="3"/>
  <c r="H146" i="3"/>
  <c r="H134" i="3"/>
  <c r="H122" i="3"/>
  <c r="H110" i="3"/>
  <c r="H98" i="3"/>
  <c r="H86" i="3"/>
  <c r="H74" i="3"/>
  <c r="H62" i="3"/>
  <c r="H50" i="3"/>
  <c r="H38" i="3"/>
  <c r="H26" i="3"/>
  <c r="H14" i="3"/>
  <c r="H2" i="3"/>
  <c r="H25" i="3"/>
  <c r="H13" i="3"/>
  <c r="H1019" i="3"/>
  <c r="H1007" i="3"/>
  <c r="H995" i="3"/>
  <c r="H983" i="3"/>
  <c r="H971" i="3"/>
  <c r="H959" i="3"/>
  <c r="H947" i="3"/>
  <c r="H935" i="3"/>
  <c r="H923" i="3"/>
  <c r="H911" i="3"/>
  <c r="H899" i="3"/>
  <c r="H887" i="3"/>
  <c r="H875" i="3"/>
  <c r="H863" i="3"/>
  <c r="H851" i="3"/>
  <c r="H839" i="3"/>
  <c r="H827" i="3"/>
  <c r="H815" i="3"/>
  <c r="H803" i="3"/>
  <c r="H791" i="3"/>
  <c r="H779" i="3"/>
  <c r="H767" i="3"/>
  <c r="H755" i="3"/>
  <c r="H743" i="3"/>
  <c r="H731" i="3"/>
  <c r="H719" i="3"/>
  <c r="H707" i="3"/>
  <c r="H695" i="3"/>
  <c r="H683" i="3"/>
  <c r="H671" i="3"/>
  <c r="H659" i="3"/>
  <c r="H647" i="3"/>
  <c r="H635" i="3"/>
  <c r="H623" i="3"/>
  <c r="H611" i="3"/>
  <c r="H599" i="3"/>
  <c r="H587" i="3"/>
  <c r="H575" i="3"/>
  <c r="H563" i="3"/>
  <c r="H551" i="3"/>
  <c r="H539" i="3"/>
  <c r="H527" i="3"/>
  <c r="H515" i="3"/>
  <c r="H503" i="3"/>
  <c r="H491" i="3"/>
  <c r="H479" i="3"/>
  <c r="H467" i="3"/>
  <c r="H455" i="3"/>
  <c r="H443" i="3"/>
  <c r="H431" i="3"/>
  <c r="H419" i="3"/>
  <c r="H407" i="3"/>
  <c r="H395" i="3"/>
  <c r="H383" i="3"/>
  <c r="H372" i="3"/>
  <c r="H360" i="3"/>
  <c r="H348" i="3"/>
  <c r="H336" i="3"/>
  <c r="H324" i="3"/>
  <c r="H312" i="3"/>
  <c r="H300" i="3"/>
  <c r="H288" i="3"/>
  <c r="H276" i="3"/>
  <c r="H264" i="3"/>
  <c r="H252" i="3"/>
  <c r="H240" i="3"/>
  <c r="H228" i="3"/>
  <c r="H216" i="3"/>
  <c r="H204" i="3"/>
  <c r="H192" i="3"/>
  <c r="H180" i="3"/>
  <c r="H168" i="3"/>
  <c r="H156" i="3"/>
  <c r="H144" i="3"/>
  <c r="H132" i="3"/>
  <c r="H120" i="3"/>
  <c r="H108" i="3"/>
  <c r="H96" i="3"/>
  <c r="H84" i="3"/>
  <c r="H72" i="3"/>
  <c r="H60" i="3"/>
  <c r="H48" i="3"/>
  <c r="H36" i="3"/>
  <c r="H24" i="3"/>
  <c r="H12" i="3"/>
  <c r="H35" i="3"/>
  <c r="H23" i="3"/>
  <c r="H11" i="3"/>
  <c r="H34" i="3"/>
  <c r="H22" i="3"/>
  <c r="H10" i="3"/>
  <c r="D2418" i="2"/>
  <c r="D2430" i="2"/>
  <c r="D2526" i="2"/>
  <c r="D2370" i="2"/>
  <c r="D2502" i="2"/>
  <c r="D2406" i="2"/>
  <c r="D2322" i="2"/>
  <c r="D2490" i="2"/>
  <c r="D2346" i="2"/>
  <c r="D2466" i="2"/>
  <c r="D2358" i="2"/>
  <c r="D2454" i="2"/>
  <c r="D2334" i="2"/>
  <c r="D2382" i="2"/>
  <c r="D2538" i="2"/>
  <c r="D2442" i="2"/>
  <c r="D2394" i="2"/>
  <c r="D1950" i="2"/>
  <c r="D22" i="2"/>
  <c r="D2274" i="2"/>
  <c r="D2190" i="2"/>
  <c r="D2106" i="2"/>
  <c r="D2022" i="2"/>
  <c r="D1938" i="2"/>
  <c r="D19" i="2"/>
  <c r="D2286" i="2"/>
  <c r="D2118" i="2"/>
  <c r="D2010" i="2"/>
  <c r="D1902" i="2"/>
  <c r="D1830" i="2"/>
  <c r="D1758" i="2"/>
  <c r="D1698" i="2"/>
  <c r="D1626" i="2"/>
  <c r="D1554" i="2"/>
  <c r="D1362" i="2"/>
  <c r="D2238" i="2"/>
  <c r="D2154" i="2"/>
  <c r="D2082" i="2"/>
  <c r="D1986" i="2"/>
  <c r="D1866" i="2"/>
  <c r="D1794" i="2"/>
  <c r="D1734" i="2"/>
  <c r="D1662" i="2"/>
  <c r="D1590" i="2"/>
  <c r="D1506" i="2"/>
  <c r="D1446" i="2"/>
  <c r="D1410" i="2"/>
  <c r="D1374" i="2"/>
  <c r="D2525" i="2"/>
  <c r="D2501" i="2"/>
  <c r="D2477" i="2"/>
  <c r="D2453" i="2"/>
  <c r="D2429" i="2"/>
  <c r="D2405" i="2"/>
  <c r="D2381" i="2"/>
  <c r="D2357" i="2"/>
  <c r="D2333" i="2"/>
  <c r="D2309" i="2"/>
  <c r="D2285" i="2"/>
  <c r="D2249" i="2"/>
  <c r="D2237" i="2"/>
  <c r="D2201" i="2"/>
  <c r="D2165" i="2"/>
  <c r="D2129" i="2"/>
  <c r="D2093" i="2"/>
  <c r="D2057" i="2"/>
  <c r="D2021" i="2"/>
  <c r="D1973" i="2"/>
  <c r="D1937" i="2"/>
  <c r="D1901" i="2"/>
  <c r="D1865" i="2"/>
  <c r="D1829" i="2"/>
  <c r="D1793" i="2"/>
  <c r="D1757" i="2"/>
  <c r="D1721" i="2"/>
  <c r="D1685" i="2"/>
  <c r="D1649" i="2"/>
  <c r="D1613" i="2"/>
  <c r="D1577" i="2"/>
  <c r="D1541" i="2"/>
  <c r="D1505" i="2"/>
  <c r="D1469" i="2"/>
  <c r="D1433" i="2"/>
  <c r="D1397" i="2"/>
  <c r="D1361" i="2"/>
  <c r="D1325" i="2"/>
  <c r="D1289" i="2"/>
  <c r="D1241" i="2"/>
  <c r="D1205" i="2"/>
  <c r="D1169" i="2"/>
  <c r="D1133" i="2"/>
  <c r="D1097" i="2"/>
  <c r="D1061" i="2"/>
  <c r="D1025" i="2"/>
  <c r="D1013" i="2"/>
  <c r="D989" i="2"/>
  <c r="D977" i="2"/>
  <c r="D965" i="2"/>
  <c r="D953" i="2"/>
  <c r="D941" i="2"/>
  <c r="D929" i="2"/>
  <c r="D917" i="2"/>
  <c r="D905" i="2"/>
  <c r="D689" i="2"/>
  <c r="D605" i="2"/>
  <c r="D593" i="2"/>
  <c r="D581" i="2"/>
  <c r="D557" i="2"/>
  <c r="D545" i="2"/>
  <c r="D533" i="2"/>
  <c r="D521" i="2"/>
  <c r="D509" i="2"/>
  <c r="D497" i="2"/>
  <c r="D461" i="2"/>
  <c r="D449" i="2"/>
  <c r="D437" i="2"/>
  <c r="D425" i="2"/>
  <c r="D413" i="2"/>
  <c r="D401" i="2"/>
  <c r="D329" i="2"/>
  <c r="D2262" i="2"/>
  <c r="D2178" i="2"/>
  <c r="D2046" i="2"/>
  <c r="D1962" i="2"/>
  <c r="D1854" i="2"/>
  <c r="D1782" i="2"/>
  <c r="D1710" i="2"/>
  <c r="D1638" i="2"/>
  <c r="D1566" i="2"/>
  <c r="D1482" i="2"/>
  <c r="D1398" i="2"/>
  <c r="D1314" i="2"/>
  <c r="D1266" i="2"/>
  <c r="D1206" i="2"/>
  <c r="D846" i="2"/>
  <c r="D810" i="2"/>
  <c r="D762" i="2"/>
  <c r="D714" i="2"/>
  <c r="D666" i="2"/>
  <c r="D630" i="2"/>
  <c r="D606" i="2"/>
  <c r="D402" i="2"/>
  <c r="D354" i="2"/>
  <c r="D318" i="2"/>
  <c r="D282" i="2"/>
  <c r="D246" i="2"/>
  <c r="D198" i="2"/>
  <c r="D2213" i="2"/>
  <c r="D2177" i="2"/>
  <c r="D2141" i="2"/>
  <c r="D2105" i="2"/>
  <c r="D2069" i="2"/>
  <c r="D2033" i="2"/>
  <c r="D1997" i="2"/>
  <c r="D1949" i="2"/>
  <c r="D1913" i="2"/>
  <c r="D1877" i="2"/>
  <c r="D1841" i="2"/>
  <c r="D1805" i="2"/>
  <c r="D1769" i="2"/>
  <c r="D1733" i="2"/>
  <c r="D1697" i="2"/>
  <c r="D1661" i="2"/>
  <c r="D1625" i="2"/>
  <c r="D1589" i="2"/>
  <c r="D1553" i="2"/>
  <c r="D1517" i="2"/>
  <c r="D1481" i="2"/>
  <c r="D1445" i="2"/>
  <c r="D1409" i="2"/>
  <c r="D1373" i="2"/>
  <c r="D1337" i="2"/>
  <c r="D1301" i="2"/>
  <c r="D1253" i="2"/>
  <c r="D1217" i="2"/>
  <c r="D1181" i="2"/>
  <c r="D1145" i="2"/>
  <c r="D1109" i="2"/>
  <c r="D1073" i="2"/>
  <c r="D1037" i="2"/>
  <c r="D2250" i="2"/>
  <c r="D2166" i="2"/>
  <c r="D2058" i="2"/>
  <c r="D1914" i="2"/>
  <c r="D1842" i="2"/>
  <c r="D1770" i="2"/>
  <c r="D1686" i="2"/>
  <c r="D1614" i="2"/>
  <c r="D1542" i="2"/>
  <c r="D1494" i="2"/>
  <c r="D1434" i="2"/>
  <c r="D1386" i="2"/>
  <c r="D1302" i="2"/>
  <c r="D1254" i="2"/>
  <c r="D1218" i="2"/>
  <c r="D1170" i="2"/>
  <c r="D2537" i="2"/>
  <c r="D2513" i="2"/>
  <c r="D2489" i="2"/>
  <c r="D2465" i="2"/>
  <c r="D2441" i="2"/>
  <c r="D2417" i="2"/>
  <c r="D2393" i="2"/>
  <c r="D2369" i="2"/>
  <c r="D2345" i="2"/>
  <c r="D2321" i="2"/>
  <c r="D2297" i="2"/>
  <c r="D2261" i="2"/>
  <c r="D2225" i="2"/>
  <c r="D2189" i="2"/>
  <c r="D2153" i="2"/>
  <c r="D2117" i="2"/>
  <c r="D2081" i="2"/>
  <c r="D2045" i="2"/>
  <c r="D2009" i="2"/>
  <c r="D1961" i="2"/>
  <c r="D1925" i="2"/>
  <c r="D1889" i="2"/>
  <c r="D1853" i="2"/>
  <c r="D1817" i="2"/>
  <c r="D1781" i="2"/>
  <c r="D1745" i="2"/>
  <c r="D1709" i="2"/>
  <c r="D1673" i="2"/>
  <c r="D1637" i="2"/>
  <c r="D1601" i="2"/>
  <c r="D1565" i="2"/>
  <c r="D1529" i="2"/>
  <c r="D1493" i="2"/>
  <c r="D1457" i="2"/>
  <c r="D1421" i="2"/>
  <c r="D1385" i="2"/>
  <c r="D1349" i="2"/>
  <c r="D1313" i="2"/>
  <c r="D1265" i="2"/>
  <c r="D1229" i="2"/>
  <c r="D1193" i="2"/>
  <c r="D1157" i="2"/>
  <c r="D1121" i="2"/>
  <c r="D1085" i="2"/>
  <c r="D1049" i="2"/>
  <c r="D1001" i="2"/>
  <c r="D2226" i="2"/>
  <c r="D2142" i="2"/>
  <c r="D2070" i="2"/>
  <c r="D1974" i="2"/>
  <c r="D1878" i="2"/>
  <c r="D1806" i="2"/>
  <c r="D1722" i="2"/>
  <c r="D1650" i="2"/>
  <c r="D1578" i="2"/>
  <c r="D1518" i="2"/>
  <c r="D1458" i="2"/>
  <c r="D1422" i="2"/>
  <c r="D1338" i="2"/>
  <c r="D1290" i="2"/>
  <c r="D1242" i="2"/>
  <c r="D1194" i="2"/>
  <c r="D834" i="2"/>
  <c r="D786" i="2"/>
  <c r="D738" i="2"/>
  <c r="D702" i="2"/>
  <c r="D654" i="2"/>
  <c r="D618" i="2"/>
  <c r="D594" i="2"/>
  <c r="D378" i="2"/>
  <c r="D342" i="2"/>
  <c r="D306" i="2"/>
  <c r="D270" i="2"/>
  <c r="D234" i="2"/>
  <c r="D2298" i="2"/>
  <c r="D2202" i="2"/>
  <c r="D2094" i="2"/>
  <c r="D1998" i="2"/>
  <c r="D1890" i="2"/>
  <c r="D1818" i="2"/>
  <c r="D1746" i="2"/>
  <c r="D1674" i="2"/>
  <c r="D1602" i="2"/>
  <c r="D1530" i="2"/>
  <c r="D1470" i="2"/>
  <c r="D1350" i="2"/>
  <c r="D1326" i="2"/>
  <c r="D1278" i="2"/>
  <c r="D1230" i="2"/>
  <c r="D1182" i="2"/>
  <c r="D822" i="2"/>
  <c r="D774" i="2"/>
  <c r="D726" i="2"/>
  <c r="D678" i="2"/>
  <c r="D642" i="2"/>
  <c r="D330" i="2"/>
  <c r="D294" i="2"/>
  <c r="D258" i="2"/>
  <c r="D210" i="2"/>
  <c r="D26" i="2"/>
  <c r="D157" i="2"/>
  <c r="D145" i="2"/>
  <c r="D133" i="2"/>
  <c r="D121" i="2"/>
  <c r="D109" i="2"/>
  <c r="D97" i="2"/>
  <c r="D85" i="2"/>
  <c r="D73" i="2"/>
  <c r="D61" i="2"/>
  <c r="D49" i="2"/>
  <c r="D37" i="2"/>
  <c r="D2310" i="2"/>
  <c r="D2214" i="2"/>
  <c r="D2130" i="2"/>
  <c r="D2034" i="2"/>
  <c r="D1926" i="2"/>
  <c r="D893" i="2"/>
  <c r="D881" i="2"/>
  <c r="D869" i="2"/>
  <c r="D857" i="2"/>
  <c r="D845" i="2"/>
  <c r="D833" i="2"/>
  <c r="D821" i="2"/>
  <c r="D809" i="2"/>
  <c r="D797" i="2"/>
  <c r="D785" i="2"/>
  <c r="D773" i="2"/>
  <c r="D761" i="2"/>
  <c r="D749" i="2"/>
  <c r="D737" i="2"/>
  <c r="D725" i="2"/>
  <c r="D713" i="2"/>
  <c r="D701" i="2"/>
  <c r="D158" i="2"/>
  <c r="D146" i="2"/>
  <c r="D134" i="2"/>
  <c r="D122" i="2"/>
  <c r="D110" i="2"/>
  <c r="D98" i="2"/>
  <c r="D74" i="2"/>
  <c r="D62" i="2"/>
  <c r="D50" i="2"/>
  <c r="D38" i="2"/>
  <c r="D35" i="2"/>
  <c r="D34" i="2"/>
  <c r="D31" i="2"/>
  <c r="D305" i="2"/>
  <c r="D281" i="2"/>
  <c r="D269" i="2"/>
  <c r="D257" i="2"/>
  <c r="D245" i="2"/>
  <c r="D233" i="2"/>
  <c r="D221" i="2"/>
  <c r="D209" i="2"/>
  <c r="D185" i="2"/>
  <c r="D173" i="2"/>
  <c r="D161" i="2"/>
  <c r="D149" i="2"/>
  <c r="D137" i="2"/>
  <c r="D125" i="2"/>
  <c r="D113" i="2"/>
  <c r="D101" i="2"/>
  <c r="D89" i="2"/>
  <c r="D77" i="2"/>
  <c r="D65" i="2"/>
  <c r="D53" i="2"/>
  <c r="D41" i="2"/>
  <c r="D29" i="2"/>
  <c r="D389" i="2"/>
  <c r="D377" i="2"/>
  <c r="D365" i="2"/>
  <c r="D353" i="2"/>
  <c r="D341" i="2"/>
  <c r="D317" i="2"/>
  <c r="D293" i="2"/>
  <c r="D28" i="2"/>
  <c r="D2273" i="2"/>
  <c r="D2539" i="2"/>
  <c r="D2527" i="2"/>
  <c r="D2515" i="2"/>
  <c r="D2503" i="2"/>
  <c r="D2491" i="2"/>
  <c r="D2479" i="2"/>
  <c r="D2467" i="2"/>
  <c r="D2455" i="2"/>
  <c r="D2443" i="2"/>
  <c r="D2431" i="2"/>
  <c r="D2419" i="2"/>
  <c r="D2407" i="2"/>
  <c r="D2395" i="2"/>
  <c r="D2383" i="2"/>
  <c r="D2371" i="2"/>
  <c r="D2359" i="2"/>
  <c r="D2347" i="2"/>
  <c r="D2335" i="2"/>
  <c r="D2323" i="2"/>
  <c r="D2311" i="2"/>
  <c r="D2299" i="2"/>
  <c r="D2287" i="2"/>
  <c r="D2275" i="2"/>
  <c r="D2263" i="2"/>
  <c r="D2251" i="2"/>
  <c r="D2239" i="2"/>
  <c r="D2227" i="2"/>
  <c r="D2215" i="2"/>
  <c r="D2203" i="2"/>
  <c r="D2191" i="2"/>
  <c r="D2179" i="2"/>
  <c r="D2167" i="2"/>
  <c r="D2155" i="2"/>
  <c r="D2143" i="2"/>
  <c r="D2131" i="2"/>
  <c r="D2119" i="2"/>
  <c r="D2107" i="2"/>
  <c r="D2095" i="2"/>
  <c r="D2083" i="2"/>
  <c r="D2071" i="2"/>
  <c r="D2059" i="2"/>
  <c r="D2047" i="2"/>
  <c r="D2035" i="2"/>
  <c r="D2023" i="2"/>
  <c r="D2011" i="2"/>
  <c r="D1999" i="2"/>
  <c r="D1987" i="2"/>
  <c r="D1975" i="2"/>
  <c r="D1963" i="2"/>
  <c r="D1951" i="2"/>
  <c r="D1939" i="2"/>
  <c r="D1927" i="2"/>
  <c r="D1915" i="2"/>
  <c r="D1903" i="2"/>
  <c r="D1891" i="2"/>
  <c r="D1879" i="2"/>
  <c r="D1867" i="2"/>
  <c r="D1855" i="2"/>
  <c r="D1843" i="2"/>
  <c r="D1831" i="2"/>
  <c r="D1819" i="2"/>
  <c r="D1807" i="2"/>
  <c r="D1795" i="2"/>
  <c r="D1783" i="2"/>
  <c r="D1771" i="2"/>
  <c r="D1759" i="2"/>
  <c r="D1747" i="2"/>
  <c r="D1735" i="2"/>
  <c r="D1723" i="2"/>
  <c r="D1985" i="2"/>
  <c r="D677" i="2"/>
  <c r="D665" i="2"/>
  <c r="D653" i="2"/>
  <c r="D641" i="2"/>
  <c r="D629" i="2"/>
  <c r="D617" i="2"/>
  <c r="D569" i="2"/>
  <c r="D485" i="2"/>
  <c r="D473" i="2"/>
  <c r="D197" i="2"/>
  <c r="D1277" i="2"/>
  <c r="D2534" i="2"/>
  <c r="D2474" i="2"/>
  <c r="D2522" i="2"/>
  <c r="D2438" i="2"/>
  <c r="D2510" i="2"/>
  <c r="D2426" i="2"/>
  <c r="D2486" i="2"/>
  <c r="D2462" i="2"/>
  <c r="D2450" i="2"/>
  <c r="D2498" i="2"/>
  <c r="D2402" i="2"/>
  <c r="D2330" i="2"/>
  <c r="D2258" i="2"/>
  <c r="D2174" i="2"/>
  <c r="D2114" i="2"/>
  <c r="D2030" i="2"/>
  <c r="D1946" i="2"/>
  <c r="D2533" i="2"/>
  <c r="D2473" i="2"/>
  <c r="D2401" i="2"/>
  <c r="D2329" i="2"/>
  <c r="D2257" i="2"/>
  <c r="D2185" i="2"/>
  <c r="D2113" i="2"/>
  <c r="D2041" i="2"/>
  <c r="D1981" i="2"/>
  <c r="D1921" i="2"/>
  <c r="D1849" i="2"/>
  <c r="D1777" i="2"/>
  <c r="D1705" i="2"/>
  <c r="D2484" i="2"/>
  <c r="D2424" i="2"/>
  <c r="D2364" i="2"/>
  <c r="D2304" i="2"/>
  <c r="D2244" i="2"/>
  <c r="D2184" i="2"/>
  <c r="D2495" i="2"/>
  <c r="D2447" i="2"/>
  <c r="D2399" i="2"/>
  <c r="D2351" i="2"/>
  <c r="D2303" i="2"/>
  <c r="D2255" i="2"/>
  <c r="D2207" i="2"/>
  <c r="D2159" i="2"/>
  <c r="D2111" i="2"/>
  <c r="D2063" i="2"/>
  <c r="D2015" i="2"/>
  <c r="D1967" i="2"/>
  <c r="D1919" i="2"/>
  <c r="D1871" i="2"/>
  <c r="D1823" i="2"/>
  <c r="D1775" i="2"/>
  <c r="D1727" i="2"/>
  <c r="D1679" i="2"/>
  <c r="D1631" i="2"/>
  <c r="D1583" i="2"/>
  <c r="D1535" i="2"/>
  <c r="D1487" i="2"/>
  <c r="D1439" i="2"/>
  <c r="D1391" i="2"/>
  <c r="D1343" i="2"/>
  <c r="D1295" i="2"/>
  <c r="D1247" i="2"/>
  <c r="D1199" i="2"/>
  <c r="D1151" i="2"/>
  <c r="D1103" i="2"/>
  <c r="D1067" i="2"/>
  <c r="D1019" i="2"/>
  <c r="D971" i="2"/>
  <c r="D935" i="2"/>
  <c r="D923" i="2"/>
  <c r="D911" i="2"/>
  <c r="D899" i="2"/>
  <c r="D887" i="2"/>
  <c r="D875" i="2"/>
  <c r="D863" i="2"/>
  <c r="D851" i="2"/>
  <c r="D839" i="2"/>
  <c r="D827" i="2"/>
  <c r="D815" i="2"/>
  <c r="D803" i="2"/>
  <c r="D791" i="2"/>
  <c r="D779" i="2"/>
  <c r="D767" i="2"/>
  <c r="D755" i="2"/>
  <c r="D743" i="2"/>
  <c r="D731" i="2"/>
  <c r="D719" i="2"/>
  <c r="D707" i="2"/>
  <c r="D695" i="2"/>
  <c r="D683" i="2"/>
  <c r="D671" i="2"/>
  <c r="D659" i="2"/>
  <c r="D647" i="2"/>
  <c r="D635" i="2"/>
  <c r="D623" i="2"/>
  <c r="D2210" i="2"/>
  <c r="D2138" i="2"/>
  <c r="D2054" i="2"/>
  <c r="D1970" i="2"/>
  <c r="D1898" i="2"/>
  <c r="D2485" i="2"/>
  <c r="D2425" i="2"/>
  <c r="D2353" i="2"/>
  <c r="D2281" i="2"/>
  <c r="D2209" i="2"/>
  <c r="D2137" i="2"/>
  <c r="D2065" i="2"/>
  <c r="D1993" i="2"/>
  <c r="D1933" i="2"/>
  <c r="D1873" i="2"/>
  <c r="D1801" i="2"/>
  <c r="D1729" i="2"/>
  <c r="D2508" i="2"/>
  <c r="D2448" i="2"/>
  <c r="D2388" i="2"/>
  <c r="D2328" i="2"/>
  <c r="D2268" i="2"/>
  <c r="D2208" i="2"/>
  <c r="D2519" i="2"/>
  <c r="D2471" i="2"/>
  <c r="D2423" i="2"/>
  <c r="D2375" i="2"/>
  <c r="D2327" i="2"/>
  <c r="D2279" i="2"/>
  <c r="D2231" i="2"/>
  <c r="D2183" i="2"/>
  <c r="D2135" i="2"/>
  <c r="D2087" i="2"/>
  <c r="D2039" i="2"/>
  <c r="D1991" i="2"/>
  <c r="D1943" i="2"/>
  <c r="D1895" i="2"/>
  <c r="D1847" i="2"/>
  <c r="D1799" i="2"/>
  <c r="D1751" i="2"/>
  <c r="D1703" i="2"/>
  <c r="D1655" i="2"/>
  <c r="D1607" i="2"/>
  <c r="D1559" i="2"/>
  <c r="D1511" i="2"/>
  <c r="D1463" i="2"/>
  <c r="D1415" i="2"/>
  <c r="D1367" i="2"/>
  <c r="D1307" i="2"/>
  <c r="D1259" i="2"/>
  <c r="D1211" i="2"/>
  <c r="D1163" i="2"/>
  <c r="D1115" i="2"/>
  <c r="D1079" i="2"/>
  <c r="D1031" i="2"/>
  <c r="D983" i="2"/>
  <c r="D2530" i="2"/>
  <c r="D2494" i="2"/>
  <c r="D2458" i="2"/>
  <c r="D2422" i="2"/>
  <c r="D2386" i="2"/>
  <c r="D2350" i="2"/>
  <c r="D2314" i="2"/>
  <c r="D2278" i="2"/>
  <c r="D2242" i="2"/>
  <c r="D2206" i="2"/>
  <c r="D2170" i="2"/>
  <c r="D2134" i="2"/>
  <c r="D2098" i="2"/>
  <c r="D2062" i="2"/>
  <c r="D2026" i="2"/>
  <c r="D1990" i="2"/>
  <c r="D1954" i="2"/>
  <c r="D1918" i="2"/>
  <c r="D1882" i="2"/>
  <c r="D1846" i="2"/>
  <c r="D1810" i="2"/>
  <c r="D1774" i="2"/>
  <c r="D1738" i="2"/>
  <c r="D1702" i="2"/>
  <c r="D1666" i="2"/>
  <c r="D1630" i="2"/>
  <c r="D1594" i="2"/>
  <c r="D1558" i="2"/>
  <c r="D1534" i="2"/>
  <c r="D2354" i="2"/>
  <c r="D2294" i="2"/>
  <c r="D2222" i="2"/>
  <c r="D2150" i="2"/>
  <c r="D2066" i="2"/>
  <c r="D1982" i="2"/>
  <c r="D1910" i="2"/>
  <c r="D2509" i="2"/>
  <c r="D2449" i="2"/>
  <c r="D2377" i="2"/>
  <c r="D2305" i="2"/>
  <c r="D2233" i="2"/>
  <c r="D2173" i="2"/>
  <c r="D2101" i="2"/>
  <c r="D2029" i="2"/>
  <c r="D1885" i="2"/>
  <c r="D1813" i="2"/>
  <c r="D1741" i="2"/>
  <c r="D2520" i="2"/>
  <c r="D2460" i="2"/>
  <c r="D2400" i="2"/>
  <c r="D2340" i="2"/>
  <c r="D2280" i="2"/>
  <c r="D2220" i="2"/>
  <c r="D2531" i="2"/>
  <c r="D2483" i="2"/>
  <c r="D2435" i="2"/>
  <c r="D2387" i="2"/>
  <c r="D2339" i="2"/>
  <c r="D2291" i="2"/>
  <c r="D2243" i="2"/>
  <c r="D2195" i="2"/>
  <c r="D2147" i="2"/>
  <c r="D2099" i="2"/>
  <c r="D2051" i="2"/>
  <c r="D2003" i="2"/>
  <c r="D1955" i="2"/>
  <c r="D1907" i="2"/>
  <c r="D1859" i="2"/>
  <c r="D1811" i="2"/>
  <c r="D1763" i="2"/>
  <c r="D1715" i="2"/>
  <c r="D1667" i="2"/>
  <c r="D1619" i="2"/>
  <c r="D1571" i="2"/>
  <c r="D1523" i="2"/>
  <c r="D1475" i="2"/>
  <c r="D1427" i="2"/>
  <c r="D1379" i="2"/>
  <c r="D1331" i="2"/>
  <c r="D1283" i="2"/>
  <c r="D1235" i="2"/>
  <c r="D1187" i="2"/>
  <c r="D1139" i="2"/>
  <c r="D1055" i="2"/>
  <c r="D1007" i="2"/>
  <c r="D959" i="2"/>
  <c r="D2518" i="2"/>
  <c r="D2482" i="2"/>
  <c r="D2446" i="2"/>
  <c r="D2410" i="2"/>
  <c r="D2374" i="2"/>
  <c r="D2338" i="2"/>
  <c r="D2302" i="2"/>
  <c r="D2266" i="2"/>
  <c r="D2230" i="2"/>
  <c r="D2194" i="2"/>
  <c r="D2158" i="2"/>
  <c r="D2122" i="2"/>
  <c r="D2086" i="2"/>
  <c r="D2050" i="2"/>
  <c r="D2014" i="2"/>
  <c r="D1978" i="2"/>
  <c r="D1942" i="2"/>
  <c r="D1906" i="2"/>
  <c r="D1870" i="2"/>
  <c r="D1834" i="2"/>
  <c r="D1798" i="2"/>
  <c r="D1762" i="2"/>
  <c r="D1726" i="2"/>
  <c r="D1690" i="2"/>
  <c r="D1654" i="2"/>
  <c r="D1618" i="2"/>
  <c r="D1582" i="2"/>
  <c r="D1546" i="2"/>
  <c r="D2390" i="2"/>
  <c r="D2306" i="2"/>
  <c r="D2234" i="2"/>
  <c r="D2126" i="2"/>
  <c r="D2042" i="2"/>
  <c r="D1958" i="2"/>
  <c r="D2497" i="2"/>
  <c r="D2437" i="2"/>
  <c r="D2365" i="2"/>
  <c r="D2293" i="2"/>
  <c r="D2221" i="2"/>
  <c r="D2149" i="2"/>
  <c r="D2077" i="2"/>
  <c r="D2005" i="2"/>
  <c r="D1945" i="2"/>
  <c r="D1861" i="2"/>
  <c r="D1789" i="2"/>
  <c r="D1717" i="2"/>
  <c r="D2496" i="2"/>
  <c r="D2436" i="2"/>
  <c r="D2376" i="2"/>
  <c r="D2316" i="2"/>
  <c r="D2256" i="2"/>
  <c r="D2196" i="2"/>
  <c r="D2507" i="2"/>
  <c r="D2459" i="2"/>
  <c r="D2411" i="2"/>
  <c r="D2363" i="2"/>
  <c r="D2315" i="2"/>
  <c r="D2267" i="2"/>
  <c r="D2219" i="2"/>
  <c r="D2171" i="2"/>
  <c r="D2123" i="2"/>
  <c r="D2075" i="2"/>
  <c r="D2027" i="2"/>
  <c r="D1979" i="2"/>
  <c r="D1931" i="2"/>
  <c r="D1883" i="2"/>
  <c r="D1835" i="2"/>
  <c r="D1787" i="2"/>
  <c r="D1739" i="2"/>
  <c r="D1691" i="2"/>
  <c r="D1643" i="2"/>
  <c r="D1595" i="2"/>
  <c r="D1547" i="2"/>
  <c r="D1499" i="2"/>
  <c r="D1451" i="2"/>
  <c r="D1403" i="2"/>
  <c r="D1355" i="2"/>
  <c r="D1319" i="2"/>
  <c r="D1271" i="2"/>
  <c r="D1223" i="2"/>
  <c r="D1175" i="2"/>
  <c r="D1127" i="2"/>
  <c r="D1091" i="2"/>
  <c r="D1043" i="2"/>
  <c r="D995" i="2"/>
  <c r="D947" i="2"/>
  <c r="D2506" i="2"/>
  <c r="D2470" i="2"/>
  <c r="D2434" i="2"/>
  <c r="D2398" i="2"/>
  <c r="D2362" i="2"/>
  <c r="D2326" i="2"/>
  <c r="D2290" i="2"/>
  <c r="D2254" i="2"/>
  <c r="D2218" i="2"/>
  <c r="D2182" i="2"/>
  <c r="D2146" i="2"/>
  <c r="D2110" i="2"/>
  <c r="D2074" i="2"/>
  <c r="D2038" i="2"/>
  <c r="D2002" i="2"/>
  <c r="D1966" i="2"/>
  <c r="D1930" i="2"/>
  <c r="D1894" i="2"/>
  <c r="D1858" i="2"/>
  <c r="D1822" i="2"/>
  <c r="D1786" i="2"/>
  <c r="D1750" i="2"/>
  <c r="D1714" i="2"/>
  <c r="D1678" i="2"/>
  <c r="D1642" i="2"/>
  <c r="D1606" i="2"/>
  <c r="D1570" i="2"/>
  <c r="D1522" i="2"/>
  <c r="D1711" i="2"/>
  <c r="D1699" i="2"/>
  <c r="D1687" i="2"/>
  <c r="D1675" i="2"/>
  <c r="D1663" i="2"/>
  <c r="D1651" i="2"/>
  <c r="D1639" i="2"/>
  <c r="D1627" i="2"/>
  <c r="D1615" i="2"/>
  <c r="D1603" i="2"/>
  <c r="D1591" i="2"/>
  <c r="D1579" i="2"/>
  <c r="D1567" i="2"/>
  <c r="D1555" i="2"/>
  <c r="D1543" i="2"/>
  <c r="D1531" i="2"/>
  <c r="D1519" i="2"/>
  <c r="D1507" i="2"/>
  <c r="D1495" i="2"/>
  <c r="D1483" i="2"/>
  <c r="D1471" i="2"/>
  <c r="D1459" i="2"/>
  <c r="D1447" i="2"/>
  <c r="D1435" i="2"/>
  <c r="D1423" i="2"/>
  <c r="D1411" i="2"/>
  <c r="D1399" i="2"/>
  <c r="D1387" i="2"/>
  <c r="D1375" i="2"/>
  <c r="D1363" i="2"/>
  <c r="D1351" i="2"/>
  <c r="D1339" i="2"/>
  <c r="D1327" i="2"/>
  <c r="D1315" i="2"/>
  <c r="D1303" i="2"/>
  <c r="D1291" i="2"/>
  <c r="D1279" i="2"/>
  <c r="D1267" i="2"/>
  <c r="D1255" i="2"/>
  <c r="D1243" i="2"/>
  <c r="D1231" i="2"/>
  <c r="D1219" i="2"/>
  <c r="D1207" i="2"/>
  <c r="D1195" i="2"/>
  <c r="D1183" i="2"/>
  <c r="D1171" i="2"/>
  <c r="D1159" i="2"/>
  <c r="D798" i="2"/>
  <c r="D750" i="2"/>
  <c r="D690" i="2"/>
  <c r="D582" i="2"/>
  <c r="D570" i="2"/>
  <c r="D558" i="2"/>
  <c r="D546" i="2"/>
  <c r="D534" i="2"/>
  <c r="D522" i="2"/>
  <c r="D510" i="2"/>
  <c r="D498" i="2"/>
  <c r="D486" i="2"/>
  <c r="D474" i="2"/>
  <c r="D462" i="2"/>
  <c r="D450" i="2"/>
  <c r="D438" i="2"/>
  <c r="D426" i="2"/>
  <c r="D414" i="2"/>
  <c r="D390" i="2"/>
  <c r="D222" i="2"/>
  <c r="D6" i="2"/>
  <c r="D2536" i="2"/>
  <c r="D2512" i="2"/>
  <c r="D2488" i="2"/>
  <c r="D2464" i="2"/>
  <c r="D2440" i="2"/>
  <c r="D2428" i="2"/>
  <c r="D2404" i="2"/>
  <c r="D2380" i="2"/>
  <c r="D2356" i="2"/>
  <c r="D2332" i="2"/>
  <c r="D2308" i="2"/>
  <c r="D2284" i="2"/>
  <c r="D2272" i="2"/>
  <c r="D2260" i="2"/>
  <c r="D2248" i="2"/>
  <c r="D2236" i="2"/>
  <c r="D2224" i="2"/>
  <c r="D2212" i="2"/>
  <c r="D2200" i="2"/>
  <c r="D2188" i="2"/>
  <c r="D2176" i="2"/>
  <c r="D2164" i="2"/>
  <c r="D2152" i="2"/>
  <c r="D2140" i="2"/>
  <c r="D2128" i="2"/>
  <c r="D2116" i="2"/>
  <c r="D2104" i="2"/>
  <c r="D2092" i="2"/>
  <c r="D2080" i="2"/>
  <c r="D2068" i="2"/>
  <c r="D2056" i="2"/>
  <c r="D2044" i="2"/>
  <c r="D2032" i="2"/>
  <c r="D2020" i="2"/>
  <c r="D2008" i="2"/>
  <c r="D1996" i="2"/>
  <c r="D1984" i="2"/>
  <c r="D1972" i="2"/>
  <c r="D1960" i="2"/>
  <c r="D1948" i="2"/>
  <c r="D1936" i="2"/>
  <c r="D1924" i="2"/>
  <c r="D1900" i="2"/>
  <c r="D1876" i="2"/>
  <c r="D1852" i="2"/>
  <c r="D1828" i="2"/>
  <c r="D1816" i="2"/>
  <c r="D1804" i="2"/>
  <c r="D1792" i="2"/>
  <c r="D1780" i="2"/>
  <c r="D1768" i="2"/>
  <c r="D1756" i="2"/>
  <c r="D1744" i="2"/>
  <c r="D1732" i="2"/>
  <c r="D1720" i="2"/>
  <c r="D1708" i="2"/>
  <c r="D1696" i="2"/>
  <c r="D1684" i="2"/>
  <c r="D1672" i="2"/>
  <c r="D1660" i="2"/>
  <c r="D1648" i="2"/>
  <c r="D2524" i="2"/>
  <c r="D2500" i="2"/>
  <c r="D2476" i="2"/>
  <c r="D2452" i="2"/>
  <c r="D2416" i="2"/>
  <c r="D2392" i="2"/>
  <c r="D2368" i="2"/>
  <c r="D2344" i="2"/>
  <c r="D2320" i="2"/>
  <c r="D2296" i="2"/>
  <c r="D1912" i="2"/>
  <c r="D1888" i="2"/>
  <c r="D1864" i="2"/>
  <c r="D1840" i="2"/>
  <c r="D2535" i="2"/>
  <c r="D2523" i="2"/>
  <c r="D2511" i="2"/>
  <c r="D2499" i="2"/>
  <c r="D2487" i="2"/>
  <c r="D2475" i="2"/>
  <c r="D2463" i="2"/>
  <c r="D2451" i="2"/>
  <c r="D2439" i="2"/>
  <c r="D2427" i="2"/>
  <c r="D2415" i="2"/>
  <c r="D2403" i="2"/>
  <c r="D2391" i="2"/>
  <c r="D2379" i="2"/>
  <c r="D2367" i="2"/>
  <c r="D2378" i="2"/>
  <c r="D2318" i="2"/>
  <c r="D2246" i="2"/>
  <c r="D2162" i="2"/>
  <c r="D2078" i="2"/>
  <c r="D1994" i="2"/>
  <c r="D1886" i="2"/>
  <c r="D1874" i="2"/>
  <c r="D1862" i="2"/>
  <c r="D1850" i="2"/>
  <c r="D1838" i="2"/>
  <c r="D1826" i="2"/>
  <c r="D1814" i="2"/>
  <c r="D1802" i="2"/>
  <c r="D1790" i="2"/>
  <c r="D1778" i="2"/>
  <c r="D1766" i="2"/>
  <c r="D1754" i="2"/>
  <c r="D1742" i="2"/>
  <c r="D1730" i="2"/>
  <c r="D1718" i="2"/>
  <c r="D1706" i="2"/>
  <c r="D1694" i="2"/>
  <c r="D1682" i="2"/>
  <c r="D1670" i="2"/>
  <c r="D1658" i="2"/>
  <c r="D1646" i="2"/>
  <c r="D1634" i="2"/>
  <c r="D1622" i="2"/>
  <c r="D1610" i="2"/>
  <c r="D1598" i="2"/>
  <c r="D1586" i="2"/>
  <c r="D1574" i="2"/>
  <c r="D1562" i="2"/>
  <c r="D1550" i="2"/>
  <c r="D1538" i="2"/>
  <c r="D1526" i="2"/>
  <c r="D1514" i="2"/>
  <c r="D1502" i="2"/>
  <c r="D1490" i="2"/>
  <c r="D1478" i="2"/>
  <c r="D1466" i="2"/>
  <c r="D1454" i="2"/>
  <c r="D1442" i="2"/>
  <c r="D1430" i="2"/>
  <c r="D1418" i="2"/>
  <c r="D1406" i="2"/>
  <c r="D1394" i="2"/>
  <c r="D1382" i="2"/>
  <c r="D1370" i="2"/>
  <c r="D1358" i="2"/>
  <c r="D1346" i="2"/>
  <c r="D1334" i="2"/>
  <c r="D1322" i="2"/>
  <c r="D1310" i="2"/>
  <c r="D1298" i="2"/>
  <c r="D1286" i="2"/>
  <c r="D1274" i="2"/>
  <c r="D1262" i="2"/>
  <c r="D1250" i="2"/>
  <c r="D1238" i="2"/>
  <c r="D1226" i="2"/>
  <c r="D1214" i="2"/>
  <c r="D1202" i="2"/>
  <c r="D1190" i="2"/>
  <c r="D1178" i="2"/>
  <c r="D1166" i="2"/>
  <c r="D1154" i="2"/>
  <c r="D1142" i="2"/>
  <c r="D1130" i="2"/>
  <c r="D1118" i="2"/>
  <c r="D1106" i="2"/>
  <c r="D1094" i="2"/>
  <c r="D1082" i="2"/>
  <c r="D1070" i="2"/>
  <c r="D1058" i="2"/>
  <c r="D1046" i="2"/>
  <c r="D1034" i="2"/>
  <c r="D1022" i="2"/>
  <c r="D1010" i="2"/>
  <c r="D998" i="2"/>
  <c r="D986" i="2"/>
  <c r="D974" i="2"/>
  <c r="D962" i="2"/>
  <c r="D950" i="2"/>
  <c r="D2366" i="2"/>
  <c r="D2270" i="2"/>
  <c r="D2186" i="2"/>
  <c r="D2090" i="2"/>
  <c r="D2006" i="2"/>
  <c r="D1922" i="2"/>
  <c r="D2521" i="2"/>
  <c r="D2461" i="2"/>
  <c r="D2389" i="2"/>
  <c r="D2317" i="2"/>
  <c r="D2245" i="2"/>
  <c r="D2161" i="2"/>
  <c r="D2089" i="2"/>
  <c r="D2017" i="2"/>
  <c r="D1957" i="2"/>
  <c r="D1897" i="2"/>
  <c r="D1825" i="2"/>
  <c r="D1765" i="2"/>
  <c r="D1693" i="2"/>
  <c r="D1681" i="2"/>
  <c r="D1669" i="2"/>
  <c r="D1657" i="2"/>
  <c r="D1645" i="2"/>
  <c r="D1633" i="2"/>
  <c r="D1621" i="2"/>
  <c r="D1609" i="2"/>
  <c r="D1597" i="2"/>
  <c r="D1585" i="2"/>
  <c r="D1573" i="2"/>
  <c r="D1561" i="2"/>
  <c r="D1549" i="2"/>
  <c r="D1537" i="2"/>
  <c r="D1525" i="2"/>
  <c r="D1513" i="2"/>
  <c r="D1501" i="2"/>
  <c r="D1489" i="2"/>
  <c r="D1477" i="2"/>
  <c r="D1465" i="2"/>
  <c r="D1453" i="2"/>
  <c r="D1441" i="2"/>
  <c r="D1429" i="2"/>
  <c r="D1417" i="2"/>
  <c r="D1405" i="2"/>
  <c r="D1393" i="2"/>
  <c r="D1381" i="2"/>
  <c r="D1369" i="2"/>
  <c r="D1357" i="2"/>
  <c r="D1345" i="2"/>
  <c r="D1333" i="2"/>
  <c r="D1321" i="2"/>
  <c r="D1309" i="2"/>
  <c r="D1297" i="2"/>
  <c r="D1285" i="2"/>
  <c r="D1273" i="2"/>
  <c r="D1261" i="2"/>
  <c r="D1249" i="2"/>
  <c r="D1237" i="2"/>
  <c r="D1225" i="2"/>
  <c r="D1213" i="2"/>
  <c r="D1201" i="2"/>
  <c r="D1189" i="2"/>
  <c r="D1177" i="2"/>
  <c r="D1165" i="2"/>
  <c r="D1153" i="2"/>
  <c r="D1141" i="2"/>
  <c r="D1129" i="2"/>
  <c r="D1117" i="2"/>
  <c r="D1105" i="2"/>
  <c r="D1093" i="2"/>
  <c r="D1081" i="2"/>
  <c r="D1069" i="2"/>
  <c r="D1057" i="2"/>
  <c r="D1045" i="2"/>
  <c r="D1033" i="2"/>
  <c r="D1021" i="2"/>
  <c r="D1009" i="2"/>
  <c r="D997" i="2"/>
  <c r="D985" i="2"/>
  <c r="D973" i="2"/>
  <c r="D961" i="2"/>
  <c r="D949" i="2"/>
  <c r="D937" i="2"/>
  <c r="D925" i="2"/>
  <c r="D913" i="2"/>
  <c r="D901" i="2"/>
  <c r="D2414" i="2"/>
  <c r="D2342" i="2"/>
  <c r="D2282" i="2"/>
  <c r="D2198" i="2"/>
  <c r="D2102" i="2"/>
  <c r="D2018" i="2"/>
  <c r="D1934" i="2"/>
  <c r="D2413" i="2"/>
  <c r="D2341" i="2"/>
  <c r="D2269" i="2"/>
  <c r="D2197" i="2"/>
  <c r="D2125" i="2"/>
  <c r="D2053" i="2"/>
  <c r="D1969" i="2"/>
  <c r="D1909" i="2"/>
  <c r="D1837" i="2"/>
  <c r="D1753" i="2"/>
  <c r="D2532" i="2"/>
  <c r="D2472" i="2"/>
  <c r="D2412" i="2"/>
  <c r="D2352" i="2"/>
  <c r="D2292" i="2"/>
  <c r="D2232" i="2"/>
  <c r="D2172" i="2"/>
  <c r="D2160" i="2"/>
  <c r="D2148" i="2"/>
  <c r="D2136" i="2"/>
  <c r="D2124" i="2"/>
  <c r="D2112" i="2"/>
  <c r="D2100" i="2"/>
  <c r="D2088" i="2"/>
  <c r="D2076" i="2"/>
  <c r="D2064" i="2"/>
  <c r="D2052" i="2"/>
  <c r="D2040" i="2"/>
  <c r="D2028" i="2"/>
  <c r="D2016" i="2"/>
  <c r="D2004" i="2"/>
  <c r="D1992" i="2"/>
  <c r="D1980" i="2"/>
  <c r="D1968" i="2"/>
  <c r="D1956" i="2"/>
  <c r="D1944" i="2"/>
  <c r="D1932" i="2"/>
  <c r="D1920" i="2"/>
  <c r="D1908" i="2"/>
  <c r="D1896" i="2"/>
  <c r="D1884" i="2"/>
  <c r="D1872" i="2"/>
  <c r="D1860" i="2"/>
  <c r="D1848" i="2"/>
  <c r="D1836" i="2"/>
  <c r="D1824" i="2"/>
  <c r="D1812" i="2"/>
  <c r="D1800" i="2"/>
  <c r="D1788" i="2"/>
  <c r="D1776" i="2"/>
  <c r="D1764" i="2"/>
  <c r="D1752" i="2"/>
  <c r="D1740" i="2"/>
  <c r="D1728" i="2"/>
  <c r="D1716" i="2"/>
  <c r="D1704" i="2"/>
  <c r="D1692" i="2"/>
  <c r="D1680" i="2"/>
  <c r="D1668" i="2"/>
  <c r="D1656" i="2"/>
  <c r="D1644" i="2"/>
  <c r="D1632" i="2"/>
  <c r="D1620" i="2"/>
  <c r="D1608" i="2"/>
  <c r="D1596" i="2"/>
  <c r="D1584" i="2"/>
  <c r="D1572" i="2"/>
  <c r="D1560" i="2"/>
  <c r="D1548" i="2"/>
  <c r="D1536" i="2"/>
  <c r="D1524" i="2"/>
  <c r="D1512" i="2"/>
  <c r="D1500" i="2"/>
  <c r="D1488" i="2"/>
  <c r="D1476" i="2"/>
  <c r="D1464" i="2"/>
  <c r="D1452" i="2"/>
  <c r="D1440" i="2"/>
  <c r="D1428" i="2"/>
  <c r="D1416" i="2"/>
  <c r="D1404" i="2"/>
  <c r="D1392" i="2"/>
  <c r="D611" i="2"/>
  <c r="D599" i="2"/>
  <c r="D587" i="2"/>
  <c r="D575" i="2"/>
  <c r="D563" i="2"/>
  <c r="D551" i="2"/>
  <c r="D539" i="2"/>
  <c r="D527" i="2"/>
  <c r="D515" i="2"/>
  <c r="D503" i="2"/>
  <c r="D491" i="2"/>
  <c r="D479" i="2"/>
  <c r="D467" i="2"/>
  <c r="D455" i="2"/>
  <c r="D443" i="2"/>
  <c r="D431" i="2"/>
  <c r="D419" i="2"/>
  <c r="D407" i="2"/>
  <c r="D395" i="2"/>
  <c r="D383" i="2"/>
  <c r="D371" i="2"/>
  <c r="D359" i="2"/>
  <c r="D347" i="2"/>
  <c r="D335" i="2"/>
  <c r="D323" i="2"/>
  <c r="D311" i="2"/>
  <c r="D299" i="2"/>
  <c r="D287" i="2"/>
  <c r="D275" i="2"/>
  <c r="D263" i="2"/>
  <c r="D251" i="2"/>
  <c r="D239" i="2"/>
  <c r="D227" i="2"/>
  <c r="D215" i="2"/>
  <c r="D203" i="2"/>
  <c r="D191" i="2"/>
  <c r="D179" i="2"/>
  <c r="D167" i="2"/>
  <c r="D1498" i="2"/>
  <c r="D1462" i="2"/>
  <c r="D1426" i="2"/>
  <c r="D1390" i="2"/>
  <c r="D1342" i="2"/>
  <c r="D1318" i="2"/>
  <c r="D1282" i="2"/>
  <c r="D1246" i="2"/>
  <c r="D1210" i="2"/>
  <c r="D1174" i="2"/>
  <c r="D1138" i="2"/>
  <c r="D1102" i="2"/>
  <c r="D1054" i="2"/>
  <c r="D1018" i="2"/>
  <c r="D994" i="2"/>
  <c r="D982" i="2"/>
  <c r="D970" i="2"/>
  <c r="D958" i="2"/>
  <c r="D946" i="2"/>
  <c r="D934" i="2"/>
  <c r="D922" i="2"/>
  <c r="D910" i="2"/>
  <c r="D898" i="2"/>
  <c r="D886" i="2"/>
  <c r="D874" i="2"/>
  <c r="D862" i="2"/>
  <c r="D850" i="2"/>
  <c r="D838" i="2"/>
  <c r="D826" i="2"/>
  <c r="D814" i="2"/>
  <c r="D802" i="2"/>
  <c r="D790" i="2"/>
  <c r="D778" i="2"/>
  <c r="D766" i="2"/>
  <c r="D754" i="2"/>
  <c r="D742" i="2"/>
  <c r="D730" i="2"/>
  <c r="D718" i="2"/>
  <c r="D706" i="2"/>
  <c r="D694" i="2"/>
  <c r="D682" i="2"/>
  <c r="D670" i="2"/>
  <c r="D658" i="2"/>
  <c r="D646" i="2"/>
  <c r="D634" i="2"/>
  <c r="D622" i="2"/>
  <c r="D610" i="2"/>
  <c r="D598" i="2"/>
  <c r="D586" i="2"/>
  <c r="D574" i="2"/>
  <c r="D562" i="2"/>
  <c r="D550" i="2"/>
  <c r="D538" i="2"/>
  <c r="D526" i="2"/>
  <c r="D514" i="2"/>
  <c r="D502" i="2"/>
  <c r="D490" i="2"/>
  <c r="D478" i="2"/>
  <c r="D466" i="2"/>
  <c r="D454" i="2"/>
  <c r="D442" i="2"/>
  <c r="D430" i="2"/>
  <c r="D418" i="2"/>
  <c r="D406" i="2"/>
  <c r="D394" i="2"/>
  <c r="D382" i="2"/>
  <c r="D370" i="2"/>
  <c r="D358" i="2"/>
  <c r="D346" i="2"/>
  <c r="D334" i="2"/>
  <c r="D322" i="2"/>
  <c r="D310" i="2"/>
  <c r="D298" i="2"/>
  <c r="D286" i="2"/>
  <c r="D274" i="2"/>
  <c r="D262" i="2"/>
  <c r="D250" i="2"/>
  <c r="D238" i="2"/>
  <c r="D226" i="2"/>
  <c r="D214" i="2"/>
  <c r="D202" i="2"/>
  <c r="D190" i="2"/>
  <c r="D178" i="2"/>
  <c r="D166" i="2"/>
  <c r="D154" i="2"/>
  <c r="D1510" i="2"/>
  <c r="D1474" i="2"/>
  <c r="D1438" i="2"/>
  <c r="D1402" i="2"/>
  <c r="D1354" i="2"/>
  <c r="D1330" i="2"/>
  <c r="D1294" i="2"/>
  <c r="D1258" i="2"/>
  <c r="D1222" i="2"/>
  <c r="D1186" i="2"/>
  <c r="D1150" i="2"/>
  <c r="D1114" i="2"/>
  <c r="D1078" i="2"/>
  <c r="D1042" i="2"/>
  <c r="D1006" i="2"/>
  <c r="D2517" i="2"/>
  <c r="D2493" i="2"/>
  <c r="D2469" i="2"/>
  <c r="D2445" i="2"/>
  <c r="D2421" i="2"/>
  <c r="D2397" i="2"/>
  <c r="D2373" i="2"/>
  <c r="D2349" i="2"/>
  <c r="D2325" i="2"/>
  <c r="D2301" i="2"/>
  <c r="D2277" i="2"/>
  <c r="D2253" i="2"/>
  <c r="D2229" i="2"/>
  <c r="D2205" i="2"/>
  <c r="D2181" i="2"/>
  <c r="D2157" i="2"/>
  <c r="D2133" i="2"/>
  <c r="D2109" i="2"/>
  <c r="D2085" i="2"/>
  <c r="D2061" i="2"/>
  <c r="D2037" i="2"/>
  <c r="D2013" i="2"/>
  <c r="D1989" i="2"/>
  <c r="D1965" i="2"/>
  <c r="D1941" i="2"/>
  <c r="D1917" i="2"/>
  <c r="D1893" i="2"/>
  <c r="D1869" i="2"/>
  <c r="D1845" i="2"/>
  <c r="D1821" i="2"/>
  <c r="D1797" i="2"/>
  <c r="D1785" i="2"/>
  <c r="D1773" i="2"/>
  <c r="D1761" i="2"/>
  <c r="D1749" i="2"/>
  <c r="D1737" i="2"/>
  <c r="D1725" i="2"/>
  <c r="D1713" i="2"/>
  <c r="D1701" i="2"/>
  <c r="D1689" i="2"/>
  <c r="D1677" i="2"/>
  <c r="D1665" i="2"/>
  <c r="D1653" i="2"/>
  <c r="D1641" i="2"/>
  <c r="D1629" i="2"/>
  <c r="D1617" i="2"/>
  <c r="D1605" i="2"/>
  <c r="D1593" i="2"/>
  <c r="D1581" i="2"/>
  <c r="D1569" i="2"/>
  <c r="D1557" i="2"/>
  <c r="D1545" i="2"/>
  <c r="D1533" i="2"/>
  <c r="D1521" i="2"/>
  <c r="D1509" i="2"/>
  <c r="D1497" i="2"/>
  <c r="D1485" i="2"/>
  <c r="D1473" i="2"/>
  <c r="D1461" i="2"/>
  <c r="D1449" i="2"/>
  <c r="D1437" i="2"/>
  <c r="D1425" i="2"/>
  <c r="D1413" i="2"/>
  <c r="D1401" i="2"/>
  <c r="D1389" i="2"/>
  <c r="D1377" i="2"/>
  <c r="D1365" i="2"/>
  <c r="D1353" i="2"/>
  <c r="D1341" i="2"/>
  <c r="D1329" i="2"/>
  <c r="D1317" i="2"/>
  <c r="D1486" i="2"/>
  <c r="D1450" i="2"/>
  <c r="D1414" i="2"/>
  <c r="D1378" i="2"/>
  <c r="D1366" i="2"/>
  <c r="D1306" i="2"/>
  <c r="D1270" i="2"/>
  <c r="D1234" i="2"/>
  <c r="D1198" i="2"/>
  <c r="D1162" i="2"/>
  <c r="D1126" i="2"/>
  <c r="D1090" i="2"/>
  <c r="D1066" i="2"/>
  <c r="D1030" i="2"/>
  <c r="D2529" i="2"/>
  <c r="D2505" i="2"/>
  <c r="D2481" i="2"/>
  <c r="D2457" i="2"/>
  <c r="D2433" i="2"/>
  <c r="D2409" i="2"/>
  <c r="D2385" i="2"/>
  <c r="D2361" i="2"/>
  <c r="D2337" i="2"/>
  <c r="D2313" i="2"/>
  <c r="D2289" i="2"/>
  <c r="D2265" i="2"/>
  <c r="D2241" i="2"/>
  <c r="D2217" i="2"/>
  <c r="D2193" i="2"/>
  <c r="D2169" i="2"/>
  <c r="D2145" i="2"/>
  <c r="D2121" i="2"/>
  <c r="D2097" i="2"/>
  <c r="D2073" i="2"/>
  <c r="D2049" i="2"/>
  <c r="D2025" i="2"/>
  <c r="D2001" i="2"/>
  <c r="D1977" i="2"/>
  <c r="D1953" i="2"/>
  <c r="D1929" i="2"/>
  <c r="D1905" i="2"/>
  <c r="D1881" i="2"/>
  <c r="D1857" i="2"/>
  <c r="D1833" i="2"/>
  <c r="D1809" i="2"/>
  <c r="D2528" i="2"/>
  <c r="D2516" i="2"/>
  <c r="D2504" i="2"/>
  <c r="D2492" i="2"/>
  <c r="D2480" i="2"/>
  <c r="D2468" i="2"/>
  <c r="D2456" i="2"/>
  <c r="D2444" i="2"/>
  <c r="D2432" i="2"/>
  <c r="D2420" i="2"/>
  <c r="D2408" i="2"/>
  <c r="D2396" i="2"/>
  <c r="D2384" i="2"/>
  <c r="D2372" i="2"/>
  <c r="D2360" i="2"/>
  <c r="D2348" i="2"/>
  <c r="D2336" i="2"/>
  <c r="D2324" i="2"/>
  <c r="D2312" i="2"/>
  <c r="D2300" i="2"/>
  <c r="D2288" i="2"/>
  <c r="D2276" i="2"/>
  <c r="D2264" i="2"/>
  <c r="D2252" i="2"/>
  <c r="D2240" i="2"/>
  <c r="D2228" i="2"/>
  <c r="D2216" i="2"/>
  <c r="D2204" i="2"/>
  <c r="D2192" i="2"/>
  <c r="D2180" i="2"/>
  <c r="D2168" i="2"/>
  <c r="D2156" i="2"/>
  <c r="D2144" i="2"/>
  <c r="D2132" i="2"/>
  <c r="D2120" i="2"/>
  <c r="D2108" i="2"/>
  <c r="D2096" i="2"/>
  <c r="D2084" i="2"/>
  <c r="D2072" i="2"/>
  <c r="D2060" i="2"/>
  <c r="D1147" i="2"/>
  <c r="D1135" i="2"/>
  <c r="D1123" i="2"/>
  <c r="D1111" i="2"/>
  <c r="D1099" i="2"/>
  <c r="D1087" i="2"/>
  <c r="D1075" i="2"/>
  <c r="D1063" i="2"/>
  <c r="D1051" i="2"/>
  <c r="D1039" i="2"/>
  <c r="D1027" i="2"/>
  <c r="D1015" i="2"/>
  <c r="D1003" i="2"/>
  <c r="D991" i="2"/>
  <c r="D979" i="2"/>
  <c r="D967" i="2"/>
  <c r="D955" i="2"/>
  <c r="D943" i="2"/>
  <c r="D931" i="2"/>
  <c r="D919" i="2"/>
  <c r="D907" i="2"/>
  <c r="D895" i="2"/>
  <c r="D883" i="2"/>
  <c r="D871" i="2"/>
  <c r="D859" i="2"/>
  <c r="D847" i="2"/>
  <c r="D835" i="2"/>
  <c r="D823" i="2"/>
  <c r="D811" i="2"/>
  <c r="D799" i="2"/>
  <c r="D787" i="2"/>
  <c r="D775" i="2"/>
  <c r="D763" i="2"/>
  <c r="D751" i="2"/>
  <c r="D739" i="2"/>
  <c r="D727" i="2"/>
  <c r="D715" i="2"/>
  <c r="D703" i="2"/>
  <c r="D691" i="2"/>
  <c r="D679" i="2"/>
  <c r="D667" i="2"/>
  <c r="D655" i="2"/>
  <c r="D643" i="2"/>
  <c r="D631" i="2"/>
  <c r="D619" i="2"/>
  <c r="D607" i="2"/>
  <c r="D595" i="2"/>
  <c r="D583" i="2"/>
  <c r="D571" i="2"/>
  <c r="D559" i="2"/>
  <c r="D547" i="2"/>
  <c r="D535" i="2"/>
  <c r="D523" i="2"/>
  <c r="D511" i="2"/>
  <c r="D499" i="2"/>
  <c r="D487" i="2"/>
  <c r="D475" i="2"/>
  <c r="D463" i="2"/>
  <c r="D451" i="2"/>
  <c r="D439" i="2"/>
  <c r="D427" i="2"/>
  <c r="D415" i="2"/>
  <c r="D403" i="2"/>
  <c r="D391" i="2"/>
  <c r="D379" i="2"/>
  <c r="D367" i="2"/>
  <c r="D355" i="2"/>
  <c r="D343" i="2"/>
  <c r="D331" i="2"/>
  <c r="D319" i="2"/>
  <c r="D307" i="2"/>
  <c r="D295" i="2"/>
  <c r="D283" i="2"/>
  <c r="D271" i="2"/>
  <c r="D259" i="2"/>
  <c r="D247" i="2"/>
  <c r="D235" i="2"/>
  <c r="D223" i="2"/>
  <c r="D211" i="2"/>
  <c r="D199" i="2"/>
  <c r="D187" i="2"/>
  <c r="D175" i="2"/>
  <c r="D163" i="2"/>
  <c r="D151" i="2"/>
  <c r="D139" i="2"/>
  <c r="D1636" i="2"/>
  <c r="D1624" i="2"/>
  <c r="D1612" i="2"/>
  <c r="D1600" i="2"/>
  <c r="D1588" i="2"/>
  <c r="D1576" i="2"/>
  <c r="D1564" i="2"/>
  <c r="D1552" i="2"/>
  <c r="D1540" i="2"/>
  <c r="D1528" i="2"/>
  <c r="D1516" i="2"/>
  <c r="D1504" i="2"/>
  <c r="D1492" i="2"/>
  <c r="D1480" i="2"/>
  <c r="D1468" i="2"/>
  <c r="D1456" i="2"/>
  <c r="D1444" i="2"/>
  <c r="D1432" i="2"/>
  <c r="D1420" i="2"/>
  <c r="D1408" i="2"/>
  <c r="D1396" i="2"/>
  <c r="D1384" i="2"/>
  <c r="D1372" i="2"/>
  <c r="D1360" i="2"/>
  <c r="D1348" i="2"/>
  <c r="D1336" i="2"/>
  <c r="D1324" i="2"/>
  <c r="D1312" i="2"/>
  <c r="D1300" i="2"/>
  <c r="D1288" i="2"/>
  <c r="D1276" i="2"/>
  <c r="D1264" i="2"/>
  <c r="D1252" i="2"/>
  <c r="D1240" i="2"/>
  <c r="D1228" i="2"/>
  <c r="D1216" i="2"/>
  <c r="D1204" i="2"/>
  <c r="D1192" i="2"/>
  <c r="D1180" i="2"/>
  <c r="D1168" i="2"/>
  <c r="D1156" i="2"/>
  <c r="D1144" i="2"/>
  <c r="D1132" i="2"/>
  <c r="D1120" i="2"/>
  <c r="D1108" i="2"/>
  <c r="D1096" i="2"/>
  <c r="D1084" i="2"/>
  <c r="D1072" i="2"/>
  <c r="D1060" i="2"/>
  <c r="D1048" i="2"/>
  <c r="D1036" i="2"/>
  <c r="D1024" i="2"/>
  <c r="D1012" i="2"/>
  <c r="D1000" i="2"/>
  <c r="D988" i="2"/>
  <c r="D976" i="2"/>
  <c r="D964" i="2"/>
  <c r="D952" i="2"/>
  <c r="D940" i="2"/>
  <c r="D928" i="2"/>
  <c r="D916" i="2"/>
  <c r="D904" i="2"/>
  <c r="D892" i="2"/>
  <c r="D880" i="2"/>
  <c r="D868" i="2"/>
  <c r="D856" i="2"/>
  <c r="D844" i="2"/>
  <c r="D832" i="2"/>
  <c r="D820" i="2"/>
  <c r="D808" i="2"/>
  <c r="D796" i="2"/>
  <c r="D784" i="2"/>
  <c r="D772" i="2"/>
  <c r="D760" i="2"/>
  <c r="D748" i="2"/>
  <c r="D736" i="2"/>
  <c r="D724" i="2"/>
  <c r="D712" i="2"/>
  <c r="D700" i="2"/>
  <c r="D688" i="2"/>
  <c r="D676" i="2"/>
  <c r="D664" i="2"/>
  <c r="D652" i="2"/>
  <c r="D2355" i="2"/>
  <c r="D2343" i="2"/>
  <c r="D2331" i="2"/>
  <c r="D2319" i="2"/>
  <c r="D2307" i="2"/>
  <c r="D2295" i="2"/>
  <c r="D2283" i="2"/>
  <c r="D2271" i="2"/>
  <c r="D2259" i="2"/>
  <c r="D2247" i="2"/>
  <c r="D2235" i="2"/>
  <c r="D2223" i="2"/>
  <c r="D2211" i="2"/>
  <c r="D2199" i="2"/>
  <c r="D2187" i="2"/>
  <c r="D2175" i="2"/>
  <c r="D2163" i="2"/>
  <c r="D2151" i="2"/>
  <c r="D2139" i="2"/>
  <c r="D2127" i="2"/>
  <c r="D2115" i="2"/>
  <c r="D2103" i="2"/>
  <c r="D2091" i="2"/>
  <c r="D2079" i="2"/>
  <c r="D2067" i="2"/>
  <c r="D2055" i="2"/>
  <c r="D2043" i="2"/>
  <c r="D2031" i="2"/>
  <c r="D2019" i="2"/>
  <c r="D2007" i="2"/>
  <c r="D1995" i="2"/>
  <c r="D1983" i="2"/>
  <c r="D1971" i="2"/>
  <c r="D1959" i="2"/>
  <c r="D1947" i="2"/>
  <c r="D1935" i="2"/>
  <c r="D1923" i="2"/>
  <c r="D1911" i="2"/>
  <c r="D1899" i="2"/>
  <c r="D1887" i="2"/>
  <c r="D1875" i="2"/>
  <c r="D1863" i="2"/>
  <c r="D1851" i="2"/>
  <c r="D1839" i="2"/>
  <c r="D1827" i="2"/>
  <c r="D1815" i="2"/>
  <c r="D1803" i="2"/>
  <c r="D1791" i="2"/>
  <c r="D1779" i="2"/>
  <c r="D1767" i="2"/>
  <c r="D1755" i="2"/>
  <c r="D1743" i="2"/>
  <c r="D1731" i="2"/>
  <c r="D1719" i="2"/>
  <c r="D1707" i="2"/>
  <c r="D1695" i="2"/>
  <c r="D1683" i="2"/>
  <c r="D1671" i="2"/>
  <c r="D1659" i="2"/>
  <c r="D1647" i="2"/>
  <c r="D1635" i="2"/>
  <c r="D1623" i="2"/>
  <c r="D1611" i="2"/>
  <c r="D1599" i="2"/>
  <c r="D1587" i="2"/>
  <c r="D1575" i="2"/>
  <c r="D1563" i="2"/>
  <c r="D1551" i="2"/>
  <c r="D1539" i="2"/>
  <c r="D1527" i="2"/>
  <c r="D1515" i="2"/>
  <c r="D1503" i="2"/>
  <c r="D1491" i="2"/>
  <c r="D1479" i="2"/>
  <c r="D1467" i="2"/>
  <c r="D1455" i="2"/>
  <c r="D1443" i="2"/>
  <c r="D1431" i="2"/>
  <c r="D1419" i="2"/>
  <c r="D1407" i="2"/>
  <c r="D1395" i="2"/>
  <c r="D1383" i="2"/>
  <c r="D1371" i="2"/>
  <c r="D1359" i="2"/>
  <c r="D1347" i="2"/>
  <c r="D1335" i="2"/>
  <c r="D938" i="2"/>
  <c r="D926" i="2"/>
  <c r="D914" i="2"/>
  <c r="D902" i="2"/>
  <c r="D890" i="2"/>
  <c r="D878" i="2"/>
  <c r="D866" i="2"/>
  <c r="D854" i="2"/>
  <c r="D842" i="2"/>
  <c r="D830" i="2"/>
  <c r="D818" i="2"/>
  <c r="D806" i="2"/>
  <c r="D794" i="2"/>
  <c r="D782" i="2"/>
  <c r="D770" i="2"/>
  <c r="D758" i="2"/>
  <c r="D746" i="2"/>
  <c r="D734" i="2"/>
  <c r="D722" i="2"/>
  <c r="D710" i="2"/>
  <c r="D698" i="2"/>
  <c r="D686" i="2"/>
  <c r="D674" i="2"/>
  <c r="D662" i="2"/>
  <c r="D650" i="2"/>
  <c r="D638" i="2"/>
  <c r="D626" i="2"/>
  <c r="D614" i="2"/>
  <c r="D602" i="2"/>
  <c r="D590" i="2"/>
  <c r="D578" i="2"/>
  <c r="D566" i="2"/>
  <c r="D554" i="2"/>
  <c r="D542" i="2"/>
  <c r="D530" i="2"/>
  <c r="D518" i="2"/>
  <c r="D506" i="2"/>
  <c r="D494" i="2"/>
  <c r="D482" i="2"/>
  <c r="D470" i="2"/>
  <c r="D458" i="2"/>
  <c r="D446" i="2"/>
  <c r="D434" i="2"/>
  <c r="D422" i="2"/>
  <c r="D410" i="2"/>
  <c r="D398" i="2"/>
  <c r="D386" i="2"/>
  <c r="D374" i="2"/>
  <c r="D362" i="2"/>
  <c r="D350" i="2"/>
  <c r="D338" i="2"/>
  <c r="D326" i="2"/>
  <c r="D314" i="2"/>
  <c r="D302" i="2"/>
  <c r="D290" i="2"/>
  <c r="D278" i="2"/>
  <c r="D266" i="2"/>
  <c r="D254" i="2"/>
  <c r="D242" i="2"/>
  <c r="D230" i="2"/>
  <c r="D218" i="2"/>
  <c r="D206" i="2"/>
  <c r="D194" i="2"/>
  <c r="D182" i="2"/>
  <c r="D170" i="2"/>
  <c r="D86" i="2"/>
  <c r="D2" i="2"/>
  <c r="D889" i="2"/>
  <c r="D877" i="2"/>
  <c r="D865" i="2"/>
  <c r="D853" i="2"/>
  <c r="D841" i="2"/>
  <c r="D829" i="2"/>
  <c r="D817" i="2"/>
  <c r="D805" i="2"/>
  <c r="D793" i="2"/>
  <c r="D781" i="2"/>
  <c r="D769" i="2"/>
  <c r="D757" i="2"/>
  <c r="D745" i="2"/>
  <c r="D733" i="2"/>
  <c r="D721" i="2"/>
  <c r="D709" i="2"/>
  <c r="D697" i="2"/>
  <c r="D685" i="2"/>
  <c r="D673" i="2"/>
  <c r="D661" i="2"/>
  <c r="D649" i="2"/>
  <c r="D637" i="2"/>
  <c r="D625" i="2"/>
  <c r="D613" i="2"/>
  <c r="D601" i="2"/>
  <c r="D589" i="2"/>
  <c r="D577" i="2"/>
  <c r="D565" i="2"/>
  <c r="D553" i="2"/>
  <c r="D541" i="2"/>
  <c r="D529" i="2"/>
  <c r="D517" i="2"/>
  <c r="D505" i="2"/>
  <c r="D493" i="2"/>
  <c r="D481" i="2"/>
  <c r="D469" i="2"/>
  <c r="D457" i="2"/>
  <c r="D445" i="2"/>
  <c r="D433" i="2"/>
  <c r="D421" i="2"/>
  <c r="D409" i="2"/>
  <c r="D397" i="2"/>
  <c r="D385" i="2"/>
  <c r="D373" i="2"/>
  <c r="D361" i="2"/>
  <c r="D349" i="2"/>
  <c r="D337" i="2"/>
  <c r="D325" i="2"/>
  <c r="D313" i="2"/>
  <c r="D301" i="2"/>
  <c r="D289" i="2"/>
  <c r="D277" i="2"/>
  <c r="D265" i="2"/>
  <c r="D253" i="2"/>
  <c r="D241" i="2"/>
  <c r="D229" i="2"/>
  <c r="D217" i="2"/>
  <c r="D205" i="2"/>
  <c r="D193" i="2"/>
  <c r="D181" i="2"/>
  <c r="D169" i="2"/>
  <c r="D25" i="2"/>
  <c r="D1380" i="2"/>
  <c r="D1368" i="2"/>
  <c r="D1356" i="2"/>
  <c r="D1344" i="2"/>
  <c r="D1332" i="2"/>
  <c r="D1320" i="2"/>
  <c r="D1308" i="2"/>
  <c r="D1296" i="2"/>
  <c r="D1284" i="2"/>
  <c r="D1272" i="2"/>
  <c r="D1260" i="2"/>
  <c r="D1248" i="2"/>
  <c r="D1236" i="2"/>
  <c r="D1224" i="2"/>
  <c r="D1212" i="2"/>
  <c r="D1200" i="2"/>
  <c r="D1188" i="2"/>
  <c r="D1176" i="2"/>
  <c r="D1164" i="2"/>
  <c r="D1152" i="2"/>
  <c r="D1140" i="2"/>
  <c r="D1128" i="2"/>
  <c r="D1116" i="2"/>
  <c r="D1104" i="2"/>
  <c r="D1092" i="2"/>
  <c r="D1080" i="2"/>
  <c r="D1068" i="2"/>
  <c r="D1056" i="2"/>
  <c r="D1044" i="2"/>
  <c r="D1032" i="2"/>
  <c r="D1020" i="2"/>
  <c r="D1008" i="2"/>
  <c r="D996" i="2"/>
  <c r="D984" i="2"/>
  <c r="D972" i="2"/>
  <c r="D960" i="2"/>
  <c r="D948" i="2"/>
  <c r="D936" i="2"/>
  <c r="D924" i="2"/>
  <c r="D912" i="2"/>
  <c r="D900" i="2"/>
  <c r="D888" i="2"/>
  <c r="D876" i="2"/>
  <c r="D864" i="2"/>
  <c r="D852" i="2"/>
  <c r="D840" i="2"/>
  <c r="D828" i="2"/>
  <c r="D816" i="2"/>
  <c r="D804" i="2"/>
  <c r="D792" i="2"/>
  <c r="D780" i="2"/>
  <c r="D768" i="2"/>
  <c r="D756" i="2"/>
  <c r="D744" i="2"/>
  <c r="D732" i="2"/>
  <c r="D720" i="2"/>
  <c r="D708" i="2"/>
  <c r="D696" i="2"/>
  <c r="D684" i="2"/>
  <c r="D672" i="2"/>
  <c r="D660" i="2"/>
  <c r="D648" i="2"/>
  <c r="D636" i="2"/>
  <c r="D624" i="2"/>
  <c r="D612" i="2"/>
  <c r="D600" i="2"/>
  <c r="D588" i="2"/>
  <c r="D576" i="2"/>
  <c r="D564" i="2"/>
  <c r="D552" i="2"/>
  <c r="D540" i="2"/>
  <c r="D528" i="2"/>
  <c r="D516" i="2"/>
  <c r="D504" i="2"/>
  <c r="D492" i="2"/>
  <c r="D480" i="2"/>
  <c r="D468" i="2"/>
  <c r="D456" i="2"/>
  <c r="D444" i="2"/>
  <c r="D432" i="2"/>
  <c r="D420" i="2"/>
  <c r="D408" i="2"/>
  <c r="D396" i="2"/>
  <c r="D384" i="2"/>
  <c r="D372" i="2"/>
  <c r="D360" i="2"/>
  <c r="D348" i="2"/>
  <c r="D336" i="2"/>
  <c r="D155" i="2"/>
  <c r="D143" i="2"/>
  <c r="D131" i="2"/>
  <c r="D119" i="2"/>
  <c r="D107" i="2"/>
  <c r="D95" i="2"/>
  <c r="D83" i="2"/>
  <c r="D71" i="2"/>
  <c r="D59" i="2"/>
  <c r="D47" i="2"/>
  <c r="D142" i="2"/>
  <c r="D130" i="2"/>
  <c r="D118" i="2"/>
  <c r="D106" i="2"/>
  <c r="D94" i="2"/>
  <c r="D82" i="2"/>
  <c r="D70" i="2"/>
  <c r="D58" i="2"/>
  <c r="D46" i="2"/>
  <c r="D1305" i="2"/>
  <c r="D1293" i="2"/>
  <c r="D1281" i="2"/>
  <c r="D1269" i="2"/>
  <c r="D1257" i="2"/>
  <c r="D1245" i="2"/>
  <c r="D1233" i="2"/>
  <c r="D1221" i="2"/>
  <c r="D1209" i="2"/>
  <c r="D1197" i="2"/>
  <c r="D1185" i="2"/>
  <c r="D1173" i="2"/>
  <c r="D1161" i="2"/>
  <c r="D1149" i="2"/>
  <c r="D1137" i="2"/>
  <c r="D1125" i="2"/>
  <c r="D1113" i="2"/>
  <c r="D1101" i="2"/>
  <c r="D1089" i="2"/>
  <c r="D1077" i="2"/>
  <c r="D1065" i="2"/>
  <c r="D1053" i="2"/>
  <c r="D1041" i="2"/>
  <c r="D1029" i="2"/>
  <c r="D1017" i="2"/>
  <c r="D1005" i="2"/>
  <c r="D993" i="2"/>
  <c r="D981" i="2"/>
  <c r="D969" i="2"/>
  <c r="D957" i="2"/>
  <c r="D945" i="2"/>
  <c r="D933" i="2"/>
  <c r="D921" i="2"/>
  <c r="D909" i="2"/>
  <c r="D897" i="2"/>
  <c r="D885" i="2"/>
  <c r="D873" i="2"/>
  <c r="D861" i="2"/>
  <c r="D849" i="2"/>
  <c r="D837" i="2"/>
  <c r="D825" i="2"/>
  <c r="D813" i="2"/>
  <c r="D801" i="2"/>
  <c r="D789" i="2"/>
  <c r="D777" i="2"/>
  <c r="D765" i="2"/>
  <c r="D753" i="2"/>
  <c r="D741" i="2"/>
  <c r="D729" i="2"/>
  <c r="D717" i="2"/>
  <c r="D705" i="2"/>
  <c r="D693" i="2"/>
  <c r="D681" i="2"/>
  <c r="D669" i="2"/>
  <c r="D657" i="2"/>
  <c r="D645" i="2"/>
  <c r="D633" i="2"/>
  <c r="D621" i="2"/>
  <c r="D609" i="2"/>
  <c r="D597" i="2"/>
  <c r="D585" i="2"/>
  <c r="D573" i="2"/>
  <c r="D561" i="2"/>
  <c r="D549" i="2"/>
  <c r="D537" i="2"/>
  <c r="D525" i="2"/>
  <c r="D513" i="2"/>
  <c r="D501" i="2"/>
  <c r="D489" i="2"/>
  <c r="D477" i="2"/>
  <c r="D465" i="2"/>
  <c r="D453" i="2"/>
  <c r="D441" i="2"/>
  <c r="D429" i="2"/>
  <c r="D417" i="2"/>
  <c r="D405" i="2"/>
  <c r="D393" i="2"/>
  <c r="D381" i="2"/>
  <c r="D369" i="2"/>
  <c r="D357" i="2"/>
  <c r="D345" i="2"/>
  <c r="D333" i="2"/>
  <c r="D321" i="2"/>
  <c r="D309" i="2"/>
  <c r="D297" i="2"/>
  <c r="D2048" i="2"/>
  <c r="D2036" i="2"/>
  <c r="D2024" i="2"/>
  <c r="D2012" i="2"/>
  <c r="D2000" i="2"/>
  <c r="D1988" i="2"/>
  <c r="D1976" i="2"/>
  <c r="D1964" i="2"/>
  <c r="D1952" i="2"/>
  <c r="D1940" i="2"/>
  <c r="D1928" i="2"/>
  <c r="D1916" i="2"/>
  <c r="D1904" i="2"/>
  <c r="D1892" i="2"/>
  <c r="D1880" i="2"/>
  <c r="D1868" i="2"/>
  <c r="D1856" i="2"/>
  <c r="D1844" i="2"/>
  <c r="D1832" i="2"/>
  <c r="D1820" i="2"/>
  <c r="D1808" i="2"/>
  <c r="D1796" i="2"/>
  <c r="D1784" i="2"/>
  <c r="D1772" i="2"/>
  <c r="D1760" i="2"/>
  <c r="D1748" i="2"/>
  <c r="D1736" i="2"/>
  <c r="D1724" i="2"/>
  <c r="D1712" i="2"/>
  <c r="D1700" i="2"/>
  <c r="D1688" i="2"/>
  <c r="D1676" i="2"/>
  <c r="D1664" i="2"/>
  <c r="D1652" i="2"/>
  <c r="D1640" i="2"/>
  <c r="D1628" i="2"/>
  <c r="D1616" i="2"/>
  <c r="D1604" i="2"/>
  <c r="D1592" i="2"/>
  <c r="D1580" i="2"/>
  <c r="D1568" i="2"/>
  <c r="D1556" i="2"/>
  <c r="D1544" i="2"/>
  <c r="D1532" i="2"/>
  <c r="D1520" i="2"/>
  <c r="D1508" i="2"/>
  <c r="D1496" i="2"/>
  <c r="D1484" i="2"/>
  <c r="D1472" i="2"/>
  <c r="D1460" i="2"/>
  <c r="D1448" i="2"/>
  <c r="D1436" i="2"/>
  <c r="D1424" i="2"/>
  <c r="D1412" i="2"/>
  <c r="D1400" i="2"/>
  <c r="D1388" i="2"/>
  <c r="D1376" i="2"/>
  <c r="D1364" i="2"/>
  <c r="D1352" i="2"/>
  <c r="D1340" i="2"/>
  <c r="D1328" i="2"/>
  <c r="D1316" i="2"/>
  <c r="D1304" i="2"/>
  <c r="D1292" i="2"/>
  <c r="D1280" i="2"/>
  <c r="D1268" i="2"/>
  <c r="D1256" i="2"/>
  <c r="D1244" i="2"/>
  <c r="D1232" i="2"/>
  <c r="D1220" i="2"/>
  <c r="D1208" i="2"/>
  <c r="D1196" i="2"/>
  <c r="D1184" i="2"/>
  <c r="D1172" i="2"/>
  <c r="D1160" i="2"/>
  <c r="D1148" i="2"/>
  <c r="D1136" i="2"/>
  <c r="D1124" i="2"/>
  <c r="D1112" i="2"/>
  <c r="D1100" i="2"/>
  <c r="D1088" i="2"/>
  <c r="D1076" i="2"/>
  <c r="D1064" i="2"/>
  <c r="D1052" i="2"/>
  <c r="D1040" i="2"/>
  <c r="D127" i="2"/>
  <c r="D115" i="2"/>
  <c r="D103" i="2"/>
  <c r="D91" i="2"/>
  <c r="D79" i="2"/>
  <c r="D67" i="2"/>
  <c r="D55" i="2"/>
  <c r="D43" i="2"/>
  <c r="D640" i="2"/>
  <c r="D628" i="2"/>
  <c r="D616" i="2"/>
  <c r="D604" i="2"/>
  <c r="D592" i="2"/>
  <c r="D580" i="2"/>
  <c r="D568" i="2"/>
  <c r="D556" i="2"/>
  <c r="D544" i="2"/>
  <c r="D532" i="2"/>
  <c r="D520" i="2"/>
  <c r="D508" i="2"/>
  <c r="D496" i="2"/>
  <c r="D484" i="2"/>
  <c r="D472" i="2"/>
  <c r="D460" i="2"/>
  <c r="D448" i="2"/>
  <c r="D436" i="2"/>
  <c r="D424" i="2"/>
  <c r="D412" i="2"/>
  <c r="D400" i="2"/>
  <c r="D388" i="2"/>
  <c r="D376" i="2"/>
  <c r="D364" i="2"/>
  <c r="D352" i="2"/>
  <c r="D340" i="2"/>
  <c r="D328" i="2"/>
  <c r="D316" i="2"/>
  <c r="D304" i="2"/>
  <c r="D292" i="2"/>
  <c r="D280" i="2"/>
  <c r="D268" i="2"/>
  <c r="D256" i="2"/>
  <c r="D244" i="2"/>
  <c r="D232" i="2"/>
  <c r="D220" i="2"/>
  <c r="D208" i="2"/>
  <c r="D196" i="2"/>
  <c r="D184" i="2"/>
  <c r="D172" i="2"/>
  <c r="D160" i="2"/>
  <c r="D148" i="2"/>
  <c r="D136" i="2"/>
  <c r="D124" i="2"/>
  <c r="D112" i="2"/>
  <c r="D100" i="2"/>
  <c r="D88" i="2"/>
  <c r="D76" i="2"/>
  <c r="D64" i="2"/>
  <c r="D52" i="2"/>
  <c r="D40" i="2"/>
  <c r="D1323" i="2"/>
  <c r="D1311" i="2"/>
  <c r="D324" i="2"/>
  <c r="D312" i="2"/>
  <c r="D300" i="2"/>
  <c r="D288" i="2"/>
  <c r="D276" i="2"/>
  <c r="D264" i="2"/>
  <c r="D252" i="2"/>
  <c r="D240" i="2"/>
  <c r="D228" i="2"/>
  <c r="D216" i="2"/>
  <c r="D204" i="2"/>
  <c r="D192" i="2"/>
  <c r="D180" i="2"/>
  <c r="D168" i="2"/>
  <c r="D156" i="2"/>
  <c r="D144" i="2"/>
  <c r="D132" i="2"/>
  <c r="D120" i="2"/>
  <c r="D108" i="2"/>
  <c r="D96" i="2"/>
  <c r="D84" i="2"/>
  <c r="D72" i="2"/>
  <c r="D60" i="2"/>
  <c r="D48" i="2"/>
  <c r="D12" i="2"/>
  <c r="D285" i="2"/>
  <c r="D273" i="2"/>
  <c r="D261" i="2"/>
  <c r="D249" i="2"/>
  <c r="D237" i="2"/>
  <c r="D225" i="2"/>
  <c r="D213" i="2"/>
  <c r="D201" i="2"/>
  <c r="D189" i="2"/>
  <c r="D177" i="2"/>
  <c r="D165" i="2"/>
  <c r="D153" i="2"/>
  <c r="D141" i="2"/>
  <c r="D129" i="2"/>
  <c r="D117" i="2"/>
  <c r="D105" i="2"/>
  <c r="D93" i="2"/>
  <c r="D81" i="2"/>
  <c r="D69" i="2"/>
  <c r="D57" i="2"/>
  <c r="D45" i="2"/>
  <c r="D33" i="2"/>
  <c r="D21" i="2"/>
  <c r="D1028" i="2"/>
  <c r="D1016" i="2"/>
  <c r="D1004" i="2"/>
  <c r="D992" i="2"/>
  <c r="D980" i="2"/>
  <c r="D968" i="2"/>
  <c r="D956" i="2"/>
  <c r="D944" i="2"/>
  <c r="D932" i="2"/>
  <c r="D920" i="2"/>
  <c r="D908" i="2"/>
  <c r="D896" i="2"/>
  <c r="D884" i="2"/>
  <c r="D872" i="2"/>
  <c r="D860" i="2"/>
  <c r="D848" i="2"/>
  <c r="D836" i="2"/>
  <c r="D824" i="2"/>
  <c r="D812" i="2"/>
  <c r="D800" i="2"/>
  <c r="D788" i="2"/>
  <c r="D776" i="2"/>
  <c r="D764" i="2"/>
  <c r="D752" i="2"/>
  <c r="D740" i="2"/>
  <c r="D728" i="2"/>
  <c r="D716" i="2"/>
  <c r="D704" i="2"/>
  <c r="D692" i="2"/>
  <c r="D680" i="2"/>
  <c r="D668" i="2"/>
  <c r="D656" i="2"/>
  <c r="D644" i="2"/>
  <c r="D632" i="2"/>
  <c r="D620" i="2"/>
  <c r="D608" i="2"/>
  <c r="D596" i="2"/>
  <c r="D584" i="2"/>
  <c r="D572" i="2"/>
  <c r="D560" i="2"/>
  <c r="D548" i="2"/>
  <c r="D536" i="2"/>
  <c r="D524" i="2"/>
  <c r="D512" i="2"/>
  <c r="D500" i="2"/>
  <c r="D488" i="2"/>
  <c r="D476" i="2"/>
  <c r="D464" i="2"/>
  <c r="D452" i="2"/>
  <c r="D440" i="2"/>
  <c r="D428" i="2"/>
  <c r="D416" i="2"/>
  <c r="D404" i="2"/>
  <c r="D392" i="2"/>
  <c r="D380" i="2"/>
  <c r="D368" i="2"/>
  <c r="D356" i="2"/>
  <c r="D344" i="2"/>
  <c r="D332" i="2"/>
  <c r="D320" i="2"/>
  <c r="D308" i="2"/>
  <c r="D296" i="2"/>
  <c r="D284" i="2"/>
  <c r="D272" i="2"/>
  <c r="D260" i="2"/>
  <c r="D248" i="2"/>
  <c r="D236" i="2"/>
  <c r="D224" i="2"/>
  <c r="D212" i="2"/>
  <c r="D200" i="2"/>
  <c r="D188" i="2"/>
  <c r="D176" i="2"/>
  <c r="D164" i="2"/>
  <c r="D152" i="2"/>
  <c r="D140" i="2"/>
  <c r="D128" i="2"/>
  <c r="D116" i="2"/>
  <c r="D104" i="2"/>
  <c r="D92" i="2"/>
  <c r="D80" i="2"/>
  <c r="D68" i="2"/>
  <c r="D56" i="2"/>
  <c r="D44" i="2"/>
  <c r="D32" i="2"/>
  <c r="D20" i="2"/>
  <c r="D1299" i="2"/>
  <c r="D1287" i="2"/>
  <c r="D1275" i="2"/>
  <c r="D1263" i="2"/>
  <c r="D1251" i="2"/>
  <c r="D1239" i="2"/>
  <c r="D1227" i="2"/>
  <c r="D1215" i="2"/>
  <c r="D1203" i="2"/>
  <c r="D1191" i="2"/>
  <c r="D1179" i="2"/>
  <c r="D1167" i="2"/>
  <c r="D1155" i="2"/>
  <c r="D1143" i="2"/>
  <c r="D1131" i="2"/>
  <c r="D1119" i="2"/>
  <c r="D1107" i="2"/>
  <c r="D1095" i="2"/>
  <c r="D1083" i="2"/>
  <c r="D1071" i="2"/>
  <c r="D1059" i="2"/>
  <c r="D1047" i="2"/>
  <c r="D1035" i="2"/>
  <c r="D1023" i="2"/>
  <c r="D1011" i="2"/>
  <c r="D999" i="2"/>
  <c r="D987" i="2"/>
  <c r="D975" i="2"/>
  <c r="D963" i="2"/>
  <c r="D951" i="2"/>
  <c r="D939" i="2"/>
  <c r="D927" i="2"/>
  <c r="D915" i="2"/>
  <c r="D903" i="2"/>
  <c r="D891" i="2"/>
  <c r="D879" i="2"/>
  <c r="D867" i="2"/>
  <c r="D855" i="2"/>
  <c r="D843" i="2"/>
  <c r="D831" i="2"/>
  <c r="D819" i="2"/>
  <c r="D807" i="2"/>
  <c r="D795" i="2"/>
  <c r="D783" i="2"/>
  <c r="D771" i="2"/>
  <c r="D759" i="2"/>
  <c r="D747" i="2"/>
  <c r="D735" i="2"/>
  <c r="D723" i="2"/>
  <c r="D711" i="2"/>
  <c r="D699" i="2"/>
  <c r="D687" i="2"/>
  <c r="D675" i="2"/>
  <c r="D663" i="2"/>
  <c r="D651" i="2"/>
  <c r="D639" i="2"/>
  <c r="D627" i="2"/>
  <c r="D615" i="2"/>
  <c r="D603" i="2"/>
  <c r="D591" i="2"/>
  <c r="D579" i="2"/>
  <c r="D567" i="2"/>
  <c r="D555" i="2"/>
  <c r="D543" i="2"/>
  <c r="D531" i="2"/>
  <c r="D519" i="2"/>
  <c r="D507" i="2"/>
  <c r="D495" i="2"/>
  <c r="D483" i="2"/>
  <c r="D471" i="2"/>
  <c r="D459" i="2"/>
  <c r="D447" i="2"/>
  <c r="D435" i="2"/>
  <c r="D423" i="2"/>
  <c r="D411" i="2"/>
  <c r="D399" i="2"/>
  <c r="D387" i="2"/>
  <c r="D375" i="2"/>
  <c r="D363" i="2"/>
  <c r="D351" i="2"/>
  <c r="D339" i="2"/>
  <c r="D327" i="2"/>
  <c r="D315" i="2"/>
  <c r="D303" i="2"/>
  <c r="D291" i="2"/>
  <c r="D279" i="2"/>
  <c r="D267" i="2"/>
  <c r="D255" i="2"/>
  <c r="D243" i="2"/>
  <c r="D231" i="2"/>
  <c r="D219" i="2"/>
  <c r="D207" i="2"/>
  <c r="D195" i="2"/>
  <c r="D183" i="2"/>
  <c r="D171" i="2"/>
  <c r="D159" i="2"/>
  <c r="D147" i="2"/>
  <c r="D135" i="2"/>
  <c r="D123" i="2"/>
  <c r="D111" i="2"/>
  <c r="D99" i="2"/>
  <c r="D87" i="2"/>
  <c r="D75" i="2"/>
  <c r="D63" i="2"/>
  <c r="D51" i="2"/>
  <c r="D39" i="2"/>
  <c r="D27" i="2"/>
  <c r="D15" i="2"/>
  <c r="D3"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<sst xmlns="http://schemas.openxmlformats.org/spreadsheetml/2006/main" count="53147" uniqueCount="8411">
  <si>
    <t>rxn_src</t>
  </si>
  <si>
    <t>enz</t>
  </si>
  <si>
    <t>protein_stoich</t>
  </si>
  <si>
    <t>status</t>
  </si>
  <si>
    <t>BTDDH_c</t>
  </si>
  <si>
    <t>YAL060W</t>
  </si>
  <si>
    <t>YAL060W:2</t>
  </si>
  <si>
    <t>protStoichAsgnAuto</t>
  </si>
  <si>
    <t>13GS_c</t>
  </si>
  <si>
    <t>GSC2RHO1</t>
  </si>
  <si>
    <t>YLR342W:1,YPR165W:1</t>
  </si>
  <si>
    <t>Component of the 1,3-beta-glucan synthase (GS), composed of two alternate catalytic subunits FKS1 or GSC2, and a regulatory subunit RHO1. Interacts with RHO1, which is a GTP-binding protein.</t>
  </si>
  <si>
    <t>protStoichAsgnManual</t>
  </si>
  <si>
    <t>GSC1RHO1</t>
  </si>
  <si>
    <t>YGR032W:1,YPR165W:1</t>
  </si>
  <si>
    <t>Component of the 1,3-beta-glucan synthase (GS), composed of two alternate catalytic subunits FKS1 or GSC2, and a regulatory subunit RHO1. Interacts with SMK1.</t>
  </si>
  <si>
    <t>16GS_c</t>
  </si>
  <si>
    <t>YPR159W</t>
  </si>
  <si>
    <t>YPR159W:1</t>
  </si>
  <si>
    <t>The cytoplasmic domain interacts with the actin patch assembly proteins LAS17 and SLA1. Interacts with KEG1.</t>
  </si>
  <si>
    <t>YGR143W</t>
  </si>
  <si>
    <t>YGR143W:1</t>
  </si>
  <si>
    <t>PRMICI_c</t>
  </si>
  <si>
    <t>YIL020C</t>
  </si>
  <si>
    <t>YIL020C:1</t>
  </si>
  <si>
    <t>P5CD_m</t>
  </si>
  <si>
    <t>YHR037W</t>
  </si>
  <si>
    <t>YHR037W:1</t>
  </si>
  <si>
    <t>DHPPDA2_c</t>
  </si>
  <si>
    <t>YOL066C</t>
  </si>
  <si>
    <t>YOL066C:1</t>
  </si>
  <si>
    <t>DRAPPRy_c</t>
  </si>
  <si>
    <t>YBR153W</t>
  </si>
  <si>
    <t>YBR153W:2</t>
  </si>
  <si>
    <t>HPPK2_m</t>
  </si>
  <si>
    <t>YNL256W</t>
  </si>
  <si>
    <t>YNL256W:2</t>
  </si>
  <si>
    <t>AATA_c</t>
  </si>
  <si>
    <t>YJL060W</t>
  </si>
  <si>
    <t>YJL060W:2</t>
  </si>
  <si>
    <t>YER152C</t>
  </si>
  <si>
    <t>YER152C:2</t>
  </si>
  <si>
    <t>YGL202W</t>
  </si>
  <si>
    <t>YGL202W:2</t>
  </si>
  <si>
    <t>DPR_c</t>
  </si>
  <si>
    <t>YHR063C</t>
  </si>
  <si>
    <t>YHR063C:1</t>
  </si>
  <si>
    <t>IPPMIb_c</t>
  </si>
  <si>
    <t>YGL009C</t>
  </si>
  <si>
    <t>YGL009C:1</t>
  </si>
  <si>
    <t>IPPS_c</t>
  </si>
  <si>
    <t>YOR108W</t>
  </si>
  <si>
    <t>YOR108W:2</t>
  </si>
  <si>
    <t>UNK3_c</t>
  </si>
  <si>
    <t>YHR208W</t>
  </si>
  <si>
    <t>YHR208W:2</t>
  </si>
  <si>
    <t>YJR148W</t>
  </si>
  <si>
    <t>YJR148W:2</t>
  </si>
  <si>
    <t>YHR137W</t>
  </si>
  <si>
    <t>YHR137W:2</t>
  </si>
  <si>
    <t>HCITR_m</t>
  </si>
  <si>
    <t>YDR234W</t>
  </si>
  <si>
    <t>YDR234W:1</t>
  </si>
  <si>
    <t>MCITS_m</t>
  </si>
  <si>
    <t>YPR001W</t>
  </si>
  <si>
    <t>YPR001W:2</t>
  </si>
  <si>
    <t>Monomer and homodimer (PubMed:28076776). Exists as an inactive monomer when phosphorylated (PubMed:28076776). Homodimerization is dependent on dephosphorylation of Ser-462 by PTC7 and is required for activity (PubMed:28076776).</t>
  </si>
  <si>
    <t>OMCDC_c</t>
  </si>
  <si>
    <t>OMCDC_m</t>
  </si>
  <si>
    <t>BPNT_c</t>
  </si>
  <si>
    <t>YOL064C</t>
  </si>
  <si>
    <t>YOL064C:1</t>
  </si>
  <si>
    <t>PDE1_c</t>
  </si>
  <si>
    <t>YOR360C</t>
  </si>
  <si>
    <t>YOR360C:1</t>
  </si>
  <si>
    <t>YGL248W</t>
  </si>
  <si>
    <t>YGL248W:1</t>
  </si>
  <si>
    <t>PDE2_c</t>
  </si>
  <si>
    <t>PDE3_c</t>
  </si>
  <si>
    <t>PDE4_c</t>
  </si>
  <si>
    <t>PDE5_c</t>
  </si>
  <si>
    <t>DB4PS_c</t>
  </si>
  <si>
    <t>YDR487C</t>
  </si>
  <si>
    <t>YDR487C:2</t>
  </si>
  <si>
    <t>DHQTi_c</t>
  </si>
  <si>
    <t>YDR127W</t>
  </si>
  <si>
    <t>YDR127W:2</t>
  </si>
  <si>
    <t>DHQS_c</t>
  </si>
  <si>
    <t>3DSPHR_r</t>
  </si>
  <si>
    <t>YBR265W</t>
  </si>
  <si>
    <t>YBR265W:1</t>
  </si>
  <si>
    <t>DDPA_c</t>
  </si>
  <si>
    <t>YDR035W</t>
  </si>
  <si>
    <t>YDR035W:1</t>
  </si>
  <si>
    <t>YBR249C</t>
  </si>
  <si>
    <t>YBR249C:1</t>
  </si>
  <si>
    <t>3HXPHBH_c</t>
  </si>
  <si>
    <t>YDR376W</t>
  </si>
  <si>
    <t>YDR376W:1</t>
  </si>
  <si>
    <t>YPL252C</t>
  </si>
  <si>
    <t>YPL252C:1</t>
  </si>
  <si>
    <t>HKYNH_c</t>
  </si>
  <si>
    <t>YLR231C</t>
  </si>
  <si>
    <t>YLR231C:2</t>
  </si>
  <si>
    <t>HACD140i_x</t>
  </si>
  <si>
    <t>YKR009C</t>
  </si>
  <si>
    <t>YKR009C:1</t>
  </si>
  <si>
    <t>3HAO_c</t>
  </si>
  <si>
    <t>YJR025C</t>
  </si>
  <si>
    <t>YJR025C:2</t>
  </si>
  <si>
    <t>3IPM3MT_c</t>
  </si>
  <si>
    <t>YER175C</t>
  </si>
  <si>
    <t>YER175C:1</t>
  </si>
  <si>
    <t>IPPMIa_c</t>
  </si>
  <si>
    <t>IPMD_c</t>
  </si>
  <si>
    <t>YCL018W</t>
  </si>
  <si>
    <t>YCL018W:2</t>
  </si>
  <si>
    <t>3MOBDC_c</t>
  </si>
  <si>
    <t>YGR087C</t>
  </si>
  <si>
    <t>YGR087C:4</t>
  </si>
  <si>
    <t>YLR044C</t>
  </si>
  <si>
    <t>YLR044C:4</t>
  </si>
  <si>
    <t>YLR134W</t>
  </si>
  <si>
    <t>YLR134W:4</t>
  </si>
  <si>
    <t>MTMOHT_m</t>
  </si>
  <si>
    <t>YBR176W</t>
  </si>
  <si>
    <t>YBR176W:1</t>
  </si>
  <si>
    <t>PSCIT_c</t>
  </si>
  <si>
    <t>ADCS_c</t>
  </si>
  <si>
    <t>YNR033W</t>
  </si>
  <si>
    <t>YNR033W:1</t>
  </si>
  <si>
    <t>ADCL_c</t>
  </si>
  <si>
    <t>YMR289W</t>
  </si>
  <si>
    <t>YMR289W:2</t>
  </si>
  <si>
    <t>ABTA_c</t>
  </si>
  <si>
    <t>YGR019W</t>
  </si>
  <si>
    <t>YGR019W:4</t>
  </si>
  <si>
    <t>Homodimer and homotetramer.</t>
  </si>
  <si>
    <t>4HTHRS_c</t>
  </si>
  <si>
    <t>YCR053W</t>
  </si>
  <si>
    <t>YCR053W:1</t>
  </si>
  <si>
    <t>4HBZF_m</t>
  </si>
  <si>
    <t>UNKNOWN</t>
  </si>
  <si>
    <t>zeroCost</t>
  </si>
  <si>
    <t>4DPMIPPH_c</t>
  </si>
  <si>
    <t>YOR163W</t>
  </si>
  <si>
    <t>YOR163W:1</t>
  </si>
  <si>
    <t>YLR410W</t>
  </si>
  <si>
    <t>YLR410W:1</t>
  </si>
  <si>
    <t>IPPYP1_c</t>
  </si>
  <si>
    <t>YDR017C</t>
  </si>
  <si>
    <t>YDR017C:1</t>
  </si>
  <si>
    <t>MTAP_c</t>
  </si>
  <si>
    <t>YLR017W</t>
  </si>
  <si>
    <t>YLR017W:3</t>
  </si>
  <si>
    <t>NTD4pp_c</t>
  </si>
  <si>
    <t>YER037W</t>
  </si>
  <si>
    <t>YER037W:1</t>
  </si>
  <si>
    <t>YGL224C</t>
  </si>
  <si>
    <t>YGL224C:1</t>
  </si>
  <si>
    <t>NTD11_c</t>
  </si>
  <si>
    <t>YOR155C</t>
  </si>
  <si>
    <t>YOR155C:4</t>
  </si>
  <si>
    <t>NTD2pp_c</t>
  </si>
  <si>
    <t>PRFGS_c</t>
  </si>
  <si>
    <t>YGR061C</t>
  </si>
  <si>
    <t>YGR061C:1</t>
  </si>
  <si>
    <t>MTHFR3_c</t>
  </si>
  <si>
    <t>YPL023C</t>
  </si>
  <si>
    <t>YPL023C:1</t>
  </si>
  <si>
    <t>YGL125W</t>
  </si>
  <si>
    <t>YGL125W:1</t>
  </si>
  <si>
    <t>ALAS_m</t>
  </si>
  <si>
    <t>YDR232W</t>
  </si>
  <si>
    <t>YDR232W:2</t>
  </si>
  <si>
    <t>Homodimer (PubMed:6381051). Interacts with MCX1 (PubMed:25957689).</t>
  </si>
  <si>
    <t>5DPMIPPH_c</t>
  </si>
  <si>
    <t>PMI12346PS_c</t>
  </si>
  <si>
    <t>MHPGLUT_c</t>
  </si>
  <si>
    <t>YER091C</t>
  </si>
  <si>
    <t>YER091C:1</t>
  </si>
  <si>
    <t>MDRPD_c</t>
  </si>
  <si>
    <t>YJR024C</t>
  </si>
  <si>
    <t>YJR024C:1</t>
  </si>
  <si>
    <t>MTRI_c</t>
  </si>
  <si>
    <t>YPR118W</t>
  </si>
  <si>
    <t>YPR118W:2</t>
  </si>
  <si>
    <t>IPPYP2_c</t>
  </si>
  <si>
    <t>IPPYP3_c</t>
  </si>
  <si>
    <t>PFK_4_c</t>
  </si>
  <si>
    <t>YOL136C</t>
  </si>
  <si>
    <t>YOL136C:1</t>
  </si>
  <si>
    <t>YIL107C</t>
  </si>
  <si>
    <t>YIL107C:1</t>
  </si>
  <si>
    <t>PGL_c</t>
  </si>
  <si>
    <t>YGR248W</t>
  </si>
  <si>
    <t>YGR248W:1</t>
  </si>
  <si>
    <t>YHR163W</t>
  </si>
  <si>
    <t>YHR163W:1</t>
  </si>
  <si>
    <t>6DPMIPPH_c</t>
  </si>
  <si>
    <t>IPPYP4_c</t>
  </si>
  <si>
    <t>AOXS_c</t>
  </si>
  <si>
    <t>YAR069W-A</t>
  </si>
  <si>
    <t>YAR069W-A:1</t>
  </si>
  <si>
    <t>YHR214W-F</t>
  </si>
  <si>
    <t>YHR214W-F:1</t>
  </si>
  <si>
    <t>ACALDCD_c</t>
  </si>
  <si>
    <t>KARA1i_m</t>
  </si>
  <si>
    <t>YLR355C</t>
  </si>
  <si>
    <t>YLR355C:1</t>
  </si>
  <si>
    <t>ACOATA_m</t>
  </si>
  <si>
    <t>YKL192C</t>
  </si>
  <si>
    <t>YKL192C:1</t>
  </si>
  <si>
    <t>Complex I is composed of about 30 different subunits.</t>
  </si>
  <si>
    <t>ACACT180i_x</t>
  </si>
  <si>
    <t>YIL160C</t>
  </si>
  <si>
    <t>YIL160C:2</t>
  </si>
  <si>
    <t>ACACT260i_x</t>
  </si>
  <si>
    <t>ACACT160i_x</t>
  </si>
  <si>
    <t>ACACT40ir_c</t>
  </si>
  <si>
    <t>YPL028W</t>
  </si>
  <si>
    <t>YPL028W:1</t>
  </si>
  <si>
    <t>Multimeric.</t>
  </si>
  <si>
    <t>ACACT40ir_m</t>
  </si>
  <si>
    <t>ACACT140i_x</t>
  </si>
  <si>
    <t>ACACT100i_x</t>
  </si>
  <si>
    <t>ACACT120i_x</t>
  </si>
  <si>
    <t>ACCOAC_m</t>
  </si>
  <si>
    <t>YMR207C</t>
  </si>
  <si>
    <t>YMR207C:1</t>
  </si>
  <si>
    <t>ACOAHi_m</t>
  </si>
  <si>
    <t>YBL015W</t>
  </si>
  <si>
    <t>YBL015W:1</t>
  </si>
  <si>
    <t>ACS_c</t>
  </si>
  <si>
    <t>YLR153C</t>
  </si>
  <si>
    <t>YLR153C:1</t>
  </si>
  <si>
    <t>ACGK_m</t>
  </si>
  <si>
    <t>YER069W</t>
  </si>
  <si>
    <t>YER069W:1</t>
  </si>
  <si>
    <t>ACP1_e</t>
  </si>
  <si>
    <t>YBR092C</t>
  </si>
  <si>
    <t>YBR092C:1</t>
  </si>
  <si>
    <t>YHR215W</t>
  </si>
  <si>
    <t>YHR215W:1</t>
  </si>
  <si>
    <t>YBR093C</t>
  </si>
  <si>
    <t>YBR093C:1</t>
  </si>
  <si>
    <t>YAR071W</t>
  </si>
  <si>
    <t>YAR071W:1</t>
  </si>
  <si>
    <t>ACONT2_m</t>
  </si>
  <si>
    <t>YPR002W</t>
  </si>
  <si>
    <t>YPR002W:1</t>
  </si>
  <si>
    <t>ACOTAi_m</t>
  </si>
  <si>
    <t>YOL140W</t>
  </si>
  <si>
    <t>YOL140W:1</t>
  </si>
  <si>
    <t>COAHL_m</t>
  </si>
  <si>
    <t>YPL148C</t>
  </si>
  <si>
    <t>YPL148C:1</t>
  </si>
  <si>
    <t>ACOAO100_x</t>
  </si>
  <si>
    <t>YGL205W</t>
  </si>
  <si>
    <t>YGL205W:8</t>
  </si>
  <si>
    <t>ACOAO120_x</t>
  </si>
  <si>
    <t>ACOAO260_x</t>
  </si>
  <si>
    <t>ACOAO160_x</t>
  </si>
  <si>
    <t>ACOAO180_x</t>
  </si>
  <si>
    <t>ACOAO140_x</t>
  </si>
  <si>
    <t>STATe181_rm</t>
  </si>
  <si>
    <t>YCR048W</t>
  </si>
  <si>
    <t>YCR048W:1</t>
  </si>
  <si>
    <t>STATg181_rm</t>
  </si>
  <si>
    <t>YNR019W</t>
  </si>
  <si>
    <t>YNR019W:1</t>
  </si>
  <si>
    <t>STATf181_rm</t>
  </si>
  <si>
    <t>STATl181_rm</t>
  </si>
  <si>
    <t>STATz181_rm</t>
  </si>
  <si>
    <t>STATe161_rm</t>
  </si>
  <si>
    <t>STATg161_rm</t>
  </si>
  <si>
    <t>STATf161_rm</t>
  </si>
  <si>
    <t>STATl161_rm</t>
  </si>
  <si>
    <t>STATz161_rm</t>
  </si>
  <si>
    <t>GPIA3_r</t>
  </si>
  <si>
    <t>YJL091C</t>
  </si>
  <si>
    <t>YJL091C:1</t>
  </si>
  <si>
    <t>ADD_c</t>
  </si>
  <si>
    <t>YNL141W</t>
  </si>
  <si>
    <t>YNL141W:1</t>
  </si>
  <si>
    <t>ADPT_c</t>
  </si>
  <si>
    <t>YML022W</t>
  </si>
  <si>
    <t>YML022W:2</t>
  </si>
  <si>
    <t>YDR441C</t>
  </si>
  <si>
    <t>YDR441C:2</t>
  </si>
  <si>
    <t>ADA_c</t>
  </si>
  <si>
    <t>ADNK1_c</t>
  </si>
  <si>
    <t>YJR105W</t>
  </si>
  <si>
    <t>YJR105W:1</t>
  </si>
  <si>
    <t>AMPDA_c</t>
  </si>
  <si>
    <t>YML035C</t>
  </si>
  <si>
    <t>YML035C:4</t>
  </si>
  <si>
    <t>AHCi_c</t>
  </si>
  <si>
    <t>YER043C</t>
  </si>
  <si>
    <t>YER043C:1</t>
  </si>
  <si>
    <t>ADMDC_c</t>
  </si>
  <si>
    <t>YOL052C</t>
  </si>
  <si>
    <t>YOL052C:1</t>
  </si>
  <si>
    <t>AMAOTr_c</t>
  </si>
  <si>
    <t>YNR058W</t>
  </si>
  <si>
    <t>YNR058W:1</t>
  </si>
  <si>
    <t>ADNCYC_c</t>
  </si>
  <si>
    <t>YJL005W</t>
  </si>
  <si>
    <t>YJL005W:1</t>
  </si>
  <si>
    <t>ADK1_c</t>
  </si>
  <si>
    <t>YDR226W</t>
  </si>
  <si>
    <t>YDR226W:1</t>
  </si>
  <si>
    <t>YDL166C</t>
  </si>
  <si>
    <t>YDL166C:1</t>
  </si>
  <si>
    <t>Interacts with RPS14B. Not a structural component of 43S pre-ribosomes, but transiently interacts with them with them by binding to RPS14.</t>
  </si>
  <si>
    <t>ADK1_m</t>
  </si>
  <si>
    <t>YER170W</t>
  </si>
  <si>
    <t>YER170W:1</t>
  </si>
  <si>
    <t>ADK3_m</t>
  </si>
  <si>
    <t>ADSL2i_c</t>
  </si>
  <si>
    <t>YLR359W</t>
  </si>
  <si>
    <t>YLR359W:4</t>
  </si>
  <si>
    <t>ADSL1r_c</t>
  </si>
  <si>
    <t>ADSS_c</t>
  </si>
  <si>
    <t>YNL220W</t>
  </si>
  <si>
    <t>YNL220W:2</t>
  </si>
  <si>
    <t>ADSK_c</t>
  </si>
  <si>
    <t>YKL001C</t>
  </si>
  <si>
    <t>YKL001C:1</t>
  </si>
  <si>
    <t>23CAPPD_c</t>
  </si>
  <si>
    <t>YGR247W</t>
  </si>
  <si>
    <t>YGR247W:1</t>
  </si>
  <si>
    <t>AGTi_c</t>
  </si>
  <si>
    <t>YFL030W</t>
  </si>
  <si>
    <t>YFL030W:2</t>
  </si>
  <si>
    <t>ALATRS_c</t>
  </si>
  <si>
    <t>YOR335C</t>
  </si>
  <si>
    <t>YOR335C:1</t>
  </si>
  <si>
    <t>OHACT3_c</t>
  </si>
  <si>
    <t>YGR177C</t>
  </si>
  <si>
    <t>YGR177C:1</t>
  </si>
  <si>
    <t>YOR377W</t>
  </si>
  <si>
    <t>YOR377W:1</t>
  </si>
  <si>
    <t>OHACT1_c</t>
  </si>
  <si>
    <t>OHACT2_c</t>
  </si>
  <si>
    <t>OHACT4_c</t>
  </si>
  <si>
    <t>OHACT5_c</t>
  </si>
  <si>
    <t>ALCD2i1_c</t>
  </si>
  <si>
    <t>YMR303C</t>
  </si>
  <si>
    <t>YMR303C:4</t>
  </si>
  <si>
    <t>ALCD19y_c</t>
  </si>
  <si>
    <t>YHR104W</t>
  </si>
  <si>
    <t>YHR104W:1</t>
  </si>
  <si>
    <t>YDR368W</t>
  </si>
  <si>
    <t>YDR368W:1</t>
  </si>
  <si>
    <t>ALCD2i2_m</t>
  </si>
  <si>
    <t>YMR083W</t>
  </si>
  <si>
    <t>YMR083W:4</t>
  </si>
  <si>
    <t>YGL256W</t>
  </si>
  <si>
    <t>YGL256W:2</t>
  </si>
  <si>
    <t>ALCD22xi_c</t>
  </si>
  <si>
    <t>YBR145W</t>
  </si>
  <si>
    <t>YBR145W:4</t>
  </si>
  <si>
    <t>YDL168W</t>
  </si>
  <si>
    <t>YDL168W:4</t>
  </si>
  <si>
    <t>YOL086C</t>
  </si>
  <si>
    <t>YOL086C:4</t>
  </si>
  <si>
    <t>ALCD22xi_m</t>
  </si>
  <si>
    <t>ALCD22yi_c</t>
  </si>
  <si>
    <t>YMR318C</t>
  </si>
  <si>
    <t>YMR318C:2</t>
  </si>
  <si>
    <t>YCR105W</t>
  </si>
  <si>
    <t>YCR105W:2</t>
  </si>
  <si>
    <t>ALCD25xi_c</t>
  </si>
  <si>
    <t>ALCD25xi_m</t>
  </si>
  <si>
    <t>ALCD25yi_c</t>
  </si>
  <si>
    <t>ALDD22x_c</t>
  </si>
  <si>
    <t>YMR170C</t>
  </si>
  <si>
    <t>YMR170C:1</t>
  </si>
  <si>
    <t>YMR169C</t>
  </si>
  <si>
    <t>YMR169C:1</t>
  </si>
  <si>
    <t>YMR110C</t>
  </si>
  <si>
    <t>YMR110C:1</t>
  </si>
  <si>
    <t>ALDD2y_c</t>
  </si>
  <si>
    <t>YPL061W</t>
  </si>
  <si>
    <t>YPL061W:1</t>
  </si>
  <si>
    <t>ALDD2x_m</t>
  </si>
  <si>
    <t>YOR374W</t>
  </si>
  <si>
    <t>YOR374W:1</t>
  </si>
  <si>
    <t>ALDD2y_m</t>
  </si>
  <si>
    <t>YER073W</t>
  </si>
  <si>
    <t>YER073W:1</t>
  </si>
  <si>
    <t>ALDD20x_m</t>
  </si>
  <si>
    <t>ALDD20y_c</t>
  </si>
  <si>
    <t>ALDD20y_m</t>
  </si>
  <si>
    <t>ALCD24xi_c</t>
  </si>
  <si>
    <t>ALCD24xi_m</t>
  </si>
  <si>
    <t>ALCD24yi_c</t>
  </si>
  <si>
    <t>ALCD23xi_c</t>
  </si>
  <si>
    <t>ALCD23xi_m</t>
  </si>
  <si>
    <t>ALCD23yi_c</t>
  </si>
  <si>
    <t>ALDD19xi_c</t>
  </si>
  <si>
    <t>ALCD26xi_c</t>
  </si>
  <si>
    <t>ALCD26xi_m</t>
  </si>
  <si>
    <t>AKP1_c</t>
  </si>
  <si>
    <t>YDR481C</t>
  </si>
  <si>
    <t>YDR481C:1</t>
  </si>
  <si>
    <t>ATAH_c</t>
  </si>
  <si>
    <t>YIR029W</t>
  </si>
  <si>
    <t>YIR029W:1</t>
  </si>
  <si>
    <t>ALLTN_c</t>
  </si>
  <si>
    <t>YIR027C</t>
  </si>
  <si>
    <t>YIR027C:4</t>
  </si>
  <si>
    <t>ALPHNH_c</t>
  </si>
  <si>
    <t>YBR208C</t>
  </si>
  <si>
    <t>YBR208C:1</t>
  </si>
  <si>
    <t>12AMANTF_g</t>
  </si>
  <si>
    <t>YKR061W</t>
  </si>
  <si>
    <t>YKR061W:1</t>
  </si>
  <si>
    <t>Interacts with SVP26.</t>
  </si>
  <si>
    <t>YBR199W</t>
  </si>
  <si>
    <t>YBR199W:1</t>
  </si>
  <si>
    <t>YOR099W</t>
  </si>
  <si>
    <t>YOR099W:1</t>
  </si>
  <si>
    <t>YJL139C</t>
  </si>
  <si>
    <t>YJL139C:1</t>
  </si>
  <si>
    <t>YBR205W</t>
  </si>
  <si>
    <t>YBR205W:1</t>
  </si>
  <si>
    <t>YNL029C</t>
  </si>
  <si>
    <t>YNL029C:1</t>
  </si>
  <si>
    <t>YDR483W</t>
  </si>
  <si>
    <t>YDR483W:1</t>
  </si>
  <si>
    <t>YPL053C</t>
  </si>
  <si>
    <t>YPL053C:1</t>
  </si>
  <si>
    <t>TREH_v</t>
  </si>
  <si>
    <t>YBR001C</t>
  </si>
  <si>
    <t>YBR001C:1</t>
  </si>
  <si>
    <t>YPR026W</t>
  </si>
  <si>
    <t>YPR026W:1</t>
  </si>
  <si>
    <t>TREH_c</t>
  </si>
  <si>
    <t>YDR001C</t>
  </si>
  <si>
    <t>YDR001C:2</t>
  </si>
  <si>
    <t>MALT_c</t>
  </si>
  <si>
    <t>YGR292W</t>
  </si>
  <si>
    <t>YGR292W:1</t>
  </si>
  <si>
    <t>YJL216C</t>
  </si>
  <si>
    <t>YJL216C:1</t>
  </si>
  <si>
    <t>YJL221C</t>
  </si>
  <si>
    <t>YJL221C:1</t>
  </si>
  <si>
    <t>YGR287C</t>
  </si>
  <si>
    <t>YGR287C:1</t>
  </si>
  <si>
    <t>YBR299W</t>
  </si>
  <si>
    <t>YBR299W:1</t>
  </si>
  <si>
    <t>YIL172C</t>
  </si>
  <si>
    <t>YIL172C:1</t>
  </si>
  <si>
    <t>AMID_c</t>
  </si>
  <si>
    <t>HER2PET112GTF1</t>
  </si>
  <si>
    <t>YMR293C:1,YBL080C:1,YGR102C:1</t>
  </si>
  <si>
    <t>Subunit of the heterotrimeric GatFAB amidotransferase (AdT) complex, composed of A (HER2), B (PET112) and F (YGR102C) subunits.</t>
  </si>
  <si>
    <t>AACTOOR_c</t>
  </si>
  <si>
    <t>ABUTD_m</t>
  </si>
  <si>
    <t>ANPRT_c</t>
  </si>
  <si>
    <t>YDR354W</t>
  </si>
  <si>
    <t>YDR354W:1</t>
  </si>
  <si>
    <t>AP4AH_c</t>
  </si>
  <si>
    <t>YDR305C</t>
  </si>
  <si>
    <t>YDR305C:2</t>
  </si>
  <si>
    <t>ARABR_c</t>
  </si>
  <si>
    <t>ARGN_c</t>
  </si>
  <si>
    <t>YPL111W</t>
  </si>
  <si>
    <t>YPL111W:3</t>
  </si>
  <si>
    <t>ARGSL_c</t>
  </si>
  <si>
    <t>YHR018C</t>
  </si>
  <si>
    <t>YHR018C:4</t>
  </si>
  <si>
    <t>ARGSS_c</t>
  </si>
  <si>
    <t>YOL058W</t>
  </si>
  <si>
    <t>YOL058W:4</t>
  </si>
  <si>
    <t>ARGTRS_c</t>
  </si>
  <si>
    <t>YDR341C</t>
  </si>
  <si>
    <t>YDR341C:1</t>
  </si>
  <si>
    <t>ARGTRS_m</t>
  </si>
  <si>
    <t>YHR091C</t>
  </si>
  <si>
    <t>YHR091C:1</t>
  </si>
  <si>
    <t>ASNS1_c</t>
  </si>
  <si>
    <t>YPR145W</t>
  </si>
  <si>
    <t>YPR145W:1</t>
  </si>
  <si>
    <t>YGR124W</t>
  </si>
  <si>
    <t>YGR124W:1</t>
  </si>
  <si>
    <t>ASNTRS_c</t>
  </si>
  <si>
    <t>YHR019C</t>
  </si>
  <si>
    <t>YHR019C:1</t>
  </si>
  <si>
    <t>ASNTRS_m</t>
  </si>
  <si>
    <t>YCR024C</t>
  </si>
  <si>
    <t>YCR024C:1</t>
  </si>
  <si>
    <t>ASPCT_c</t>
  </si>
  <si>
    <t>YJL130C</t>
  </si>
  <si>
    <t>YJL130C:1</t>
  </si>
  <si>
    <t>ASPK_c</t>
  </si>
  <si>
    <t>YER052C</t>
  </si>
  <si>
    <t>YER052C:1</t>
  </si>
  <si>
    <t>ASPTAi_m</t>
  </si>
  <si>
    <t>YKL106W</t>
  </si>
  <si>
    <t>YKL106W:2</t>
  </si>
  <si>
    <t>ASAD_c</t>
  </si>
  <si>
    <t>YDR158W</t>
  </si>
  <si>
    <t>YDR158W:2</t>
  </si>
  <si>
    <t>ASPTRS_c</t>
  </si>
  <si>
    <t>YLL018C</t>
  </si>
  <si>
    <t>YLL018C:2</t>
  </si>
  <si>
    <t>ASPTRS_m</t>
  </si>
  <si>
    <t>YPL104W</t>
  </si>
  <si>
    <t>YPL104W:1</t>
  </si>
  <si>
    <t>ATPATF1_c</t>
  </si>
  <si>
    <t>YDR530C</t>
  </si>
  <si>
    <t>YDR530C:1</t>
  </si>
  <si>
    <t>ATPATF2_c</t>
  </si>
  <si>
    <t>YCL050C</t>
  </si>
  <si>
    <t>YCL050C:1</t>
  </si>
  <si>
    <t>ATPATF3_c</t>
  </si>
  <si>
    <t>ATPPRT_c</t>
  </si>
  <si>
    <t>YER055C</t>
  </si>
  <si>
    <t>YER055C:1</t>
  </si>
  <si>
    <t>14BMANTF_c</t>
  </si>
  <si>
    <t>YBR110W</t>
  </si>
  <si>
    <t>YBR110W:2</t>
  </si>
  <si>
    <t>BTS1_c</t>
  </si>
  <si>
    <t>YGR286C</t>
  </si>
  <si>
    <t>YGR286C:1</t>
  </si>
  <si>
    <t>C14STR_c</t>
  </si>
  <si>
    <t>YNL280C</t>
  </si>
  <si>
    <t>YNL280C:1</t>
  </si>
  <si>
    <t>C22STDSy_c</t>
  </si>
  <si>
    <t>YMR015C</t>
  </si>
  <si>
    <t>YMR015C:1</t>
  </si>
  <si>
    <t>Interacts with ERG28.</t>
  </si>
  <si>
    <t>C3STDH2_c</t>
  </si>
  <si>
    <t>YGL001C</t>
  </si>
  <si>
    <t>YGL001C:1</t>
  </si>
  <si>
    <t>Heterotetramer of ERG25, ERG26, ERG27 and ERG28. ERG28 acts as a scaffold to tether ERG27 and other 4,4-demethylation-related enzymes, forming a demethylation enzyme complex, in the endoplasmic reticulum.</t>
  </si>
  <si>
    <t>C3STDH1_c</t>
  </si>
  <si>
    <t>C3STKR1_c</t>
  </si>
  <si>
    <t>YLR100W</t>
  </si>
  <si>
    <t>YLR100W:1</t>
  </si>
  <si>
    <t>Heterotetramer of ERG25, ERG26, ERG27 and ERG28. ERG28 acts as a scaffold to tether ERG27 and other 4,4-demethylation-related enzymes, forming a demethylation enzyme complex, in the endoplasmic reticulum. Interacts with ERG25 and ERG28. Also interacts with ERG7, but only in lipid particles.</t>
  </si>
  <si>
    <t>C3STKR2_c</t>
  </si>
  <si>
    <t>C4STMO1_c</t>
  </si>
  <si>
    <t>YGR060W</t>
  </si>
  <si>
    <t>YGR060W:1</t>
  </si>
  <si>
    <t>Heterotetramer of ERG25, ERG26, ERG27 and ERG28. ERG28 acts as a scaffold to tether ERG27 and other 4,4-demethylation-related enzymes, forming a demethylation enzyme complex, in the endoplasmic reticulum. Interacts with ERG27 and ERG28.</t>
  </si>
  <si>
    <t>C4STMO2_c</t>
  </si>
  <si>
    <t>C4STMO3_c</t>
  </si>
  <si>
    <t>C4STMO4_c</t>
  </si>
  <si>
    <t>C5STDS_c</t>
  </si>
  <si>
    <t>YLR056W</t>
  </si>
  <si>
    <t>YLR056W:1</t>
  </si>
  <si>
    <t>C8STI_c</t>
  </si>
  <si>
    <t>YMR202W</t>
  </si>
  <si>
    <t>YMR202W:1</t>
  </si>
  <si>
    <t>C24STR_r</t>
  </si>
  <si>
    <t>YGL012W</t>
  </si>
  <si>
    <t>YGL012W:1</t>
  </si>
  <si>
    <t>CRNOAT_c</t>
  </si>
  <si>
    <t>YAR035W</t>
  </si>
  <si>
    <t>YAR035W:1</t>
  </si>
  <si>
    <t>YER024W</t>
  </si>
  <si>
    <t>YER024W:1</t>
  </si>
  <si>
    <t>CAT_c</t>
  </si>
  <si>
    <t>YGR088W</t>
  </si>
  <si>
    <t>YGR088W:4</t>
  </si>
  <si>
    <t>CAT_x</t>
  </si>
  <si>
    <t>YDR256C</t>
  </si>
  <si>
    <t>YDR256C:4</t>
  </si>
  <si>
    <t>CERH124A_r</t>
  </si>
  <si>
    <t>YDR297W</t>
  </si>
  <si>
    <t>YDR297W:1</t>
  </si>
  <si>
    <t>CERH124B_r</t>
  </si>
  <si>
    <t>YMR272C</t>
  </si>
  <si>
    <t>YMR272C:1</t>
  </si>
  <si>
    <t>CERH126A_r</t>
  </si>
  <si>
    <t>CERH126B_r</t>
  </si>
  <si>
    <t>CERH2A24_r</t>
  </si>
  <si>
    <t>CERH2A26_r</t>
  </si>
  <si>
    <t>CERH324_r</t>
  </si>
  <si>
    <t>CERH326_r</t>
  </si>
  <si>
    <t>CHTNDA_c</t>
  </si>
  <si>
    <t>YLR308W</t>
  </si>
  <si>
    <t>YLR308W:1</t>
  </si>
  <si>
    <t>YLR307W</t>
  </si>
  <si>
    <t>YLR307W:1</t>
  </si>
  <si>
    <t>CHTNS_c</t>
  </si>
  <si>
    <t>YBR023C</t>
  </si>
  <si>
    <t>YBR023C:2</t>
  </si>
  <si>
    <t>Homodimer (PubMed:28346351). May form higher order oligomers (PubMed:28346351). Seems to interact with BNI4 and SKT5 which link CHS3 to septins (PubMed:9314530, PubMed:28346351).</t>
  </si>
  <si>
    <t>YBR038W</t>
  </si>
  <si>
    <t>YBR038W:2</t>
  </si>
  <si>
    <t>YNL192W</t>
  </si>
  <si>
    <t>YNL192W:2</t>
  </si>
  <si>
    <t>CHOLK_c</t>
  </si>
  <si>
    <t>YLR133W</t>
  </si>
  <si>
    <t>YLR133W:1</t>
  </si>
  <si>
    <t>CHLPCTD_c</t>
  </si>
  <si>
    <t>YGR202C</t>
  </si>
  <si>
    <t>YGR202C:1</t>
  </si>
  <si>
    <t>CHORM_c</t>
  </si>
  <si>
    <t>YPR060C</t>
  </si>
  <si>
    <t>YPR060C:2</t>
  </si>
  <si>
    <t>CHORS_c</t>
  </si>
  <si>
    <t>YGL148W</t>
  </si>
  <si>
    <t>YGL148W:4</t>
  </si>
  <si>
    <t>FRTT_l</t>
  </si>
  <si>
    <t>SRT1NUS1</t>
  </si>
  <si>
    <t>YMR101C:1,YDL193W:1</t>
  </si>
  <si>
    <t>Forms an active dehydrodolichyl diphosphate synthase complex with NUS1.</t>
  </si>
  <si>
    <t>GGTT_l</t>
  </si>
  <si>
    <t>PPTT_l</t>
  </si>
  <si>
    <t>PRENT6_l</t>
  </si>
  <si>
    <t>PRENT7_l</t>
  </si>
  <si>
    <t>PRENT8_l</t>
  </si>
  <si>
    <t>PRENT9_l</t>
  </si>
  <si>
    <t>PRENT10_l</t>
  </si>
  <si>
    <t>PRENT11_l</t>
  </si>
  <si>
    <t>PRENT12_l</t>
  </si>
  <si>
    <t>PRENT13_l</t>
  </si>
  <si>
    <t>PRENT14_l</t>
  </si>
  <si>
    <t>PRENT15_l</t>
  </si>
  <si>
    <t>PRENT16_l</t>
  </si>
  <si>
    <t>PRENT17_l</t>
  </si>
  <si>
    <t>PRENT18_l</t>
  </si>
  <si>
    <t>PRENT19_l</t>
  </si>
  <si>
    <t>PRENT20_l</t>
  </si>
  <si>
    <t>PRENT21_l</t>
  </si>
  <si>
    <t>CS_m</t>
  </si>
  <si>
    <t>YNR001C</t>
  </si>
  <si>
    <t>YNR001C:2</t>
  </si>
  <si>
    <t>CS_x</t>
  </si>
  <si>
    <t>YCR005C</t>
  </si>
  <si>
    <t>YCR005C:2</t>
  </si>
  <si>
    <t>Interacts with F-box protein UCC1.</t>
  </si>
  <si>
    <t>CPPPGO_c</t>
  </si>
  <si>
    <t>YDR044W</t>
  </si>
  <si>
    <t>YDR044W:2</t>
  </si>
  <si>
    <t>CTPS2_c</t>
  </si>
  <si>
    <t>YBL039C</t>
  </si>
  <si>
    <t>YBL039C:2</t>
  </si>
  <si>
    <t>YJR103W</t>
  </si>
  <si>
    <t>YJR103W:2</t>
  </si>
  <si>
    <t>CBL_c</t>
  </si>
  <si>
    <t>YFR055W</t>
  </si>
  <si>
    <t>YFR055W:1</t>
  </si>
  <si>
    <t>YGL184C</t>
  </si>
  <si>
    <t>YGL184C:1</t>
  </si>
  <si>
    <t>CYSTS_c</t>
  </si>
  <si>
    <t>YGR155W</t>
  </si>
  <si>
    <t>YGR155W:1</t>
  </si>
  <si>
    <t>CYSTGL_c</t>
  </si>
  <si>
    <t>YAL012W</t>
  </si>
  <si>
    <t>YAL012W:4</t>
  </si>
  <si>
    <t>METB1_c</t>
  </si>
  <si>
    <t>YJR130C</t>
  </si>
  <si>
    <t>YJR130C:1</t>
  </si>
  <si>
    <t>CYSS_c</t>
  </si>
  <si>
    <t>YLR303W</t>
  </si>
  <si>
    <t>YLR303W:4</t>
  </si>
  <si>
    <t>CYSTRS_c</t>
  </si>
  <si>
    <t>YNL247W</t>
  </si>
  <si>
    <t>YNL247W:2</t>
  </si>
  <si>
    <t>CYTD_c</t>
  </si>
  <si>
    <t>YLR245C</t>
  </si>
  <si>
    <t>YLR245C:2</t>
  </si>
  <si>
    <t>CYTDK2_c</t>
  </si>
  <si>
    <t>YNR012W</t>
  </si>
  <si>
    <t>YNR012W:1</t>
  </si>
  <si>
    <t>CSND_c</t>
  </si>
  <si>
    <t>YPR062W</t>
  </si>
  <si>
    <t>YPR062W:2</t>
  </si>
  <si>
    <t>ARAB14LO_c</t>
  </si>
  <si>
    <t>YML086C</t>
  </si>
  <si>
    <t>YML086C:1</t>
  </si>
  <si>
    <t>ARAB1Dx_c</t>
  </si>
  <si>
    <t>YMR041C</t>
  </si>
  <si>
    <t>YMR041C:1</t>
  </si>
  <si>
    <t>ARAB1D2_c</t>
  </si>
  <si>
    <t>YBR149W</t>
  </si>
  <si>
    <t>YBR149W:1</t>
  </si>
  <si>
    <t>Heterodimer of a heavy chain and a light chain.</t>
  </si>
  <si>
    <t>FBA2_c</t>
  </si>
  <si>
    <t>YKL060C</t>
  </si>
  <si>
    <t>YKL060C:2</t>
  </si>
  <si>
    <t>SBTD_D2_c</t>
  </si>
  <si>
    <t>YDL246C</t>
  </si>
  <si>
    <t>YDL246C:4</t>
  </si>
  <si>
    <t>YJR159W</t>
  </si>
  <si>
    <t>YJR159W:4</t>
  </si>
  <si>
    <t>DCMPDA_c</t>
  </si>
  <si>
    <t>YHR144C</t>
  </si>
  <si>
    <t>YHR144C:1</t>
  </si>
  <si>
    <t>DCTPD_c</t>
  </si>
  <si>
    <t>DADA_c</t>
  </si>
  <si>
    <t>DCYTD_c</t>
  </si>
  <si>
    <t>DGK1_c</t>
  </si>
  <si>
    <t>YDR454C</t>
  </si>
  <si>
    <t>YDR454C:1</t>
  </si>
  <si>
    <t>DXHPS_c</t>
  </si>
  <si>
    <t>YHR068W</t>
  </si>
  <si>
    <t>YHR068W:4</t>
  </si>
  <si>
    <t>DRBK_c</t>
  </si>
  <si>
    <t>YCR036W</t>
  </si>
  <si>
    <t>YCR036W:2</t>
  </si>
  <si>
    <t>DPCOAK_m</t>
  </si>
  <si>
    <t>YDR196C</t>
  </si>
  <si>
    <t>YDR196C:1</t>
  </si>
  <si>
    <t>DBTS_c</t>
  </si>
  <si>
    <t>YNR057C</t>
  </si>
  <si>
    <t>YNR057C:1</t>
  </si>
  <si>
    <t>DHCRD124_r</t>
  </si>
  <si>
    <t>YPL087W</t>
  </si>
  <si>
    <t>YPL087W:1</t>
  </si>
  <si>
    <t>DHCRD126_r</t>
  </si>
  <si>
    <t>DHCRD2A24_r</t>
  </si>
  <si>
    <t>DHCRD2A26_r</t>
  </si>
  <si>
    <t>DHFS_1_c</t>
  </si>
  <si>
    <t>YMR113W</t>
  </si>
  <si>
    <t>YMR113W:1</t>
  </si>
  <si>
    <t>DHNPA2i_m</t>
  </si>
  <si>
    <t>DNMPPA_c</t>
  </si>
  <si>
    <t>YDL100C</t>
  </si>
  <si>
    <t>YDL100C:2</t>
  </si>
  <si>
    <t>DHORTS_c</t>
  </si>
  <si>
    <t>YLR420W</t>
  </si>
  <si>
    <t>YLR420W:1</t>
  </si>
  <si>
    <t>DHPTS_m</t>
  </si>
  <si>
    <t>FOLD3_m</t>
  </si>
  <si>
    <t>DHAD1_m</t>
  </si>
  <si>
    <t>YJR016C</t>
  </si>
  <si>
    <t>YJR016C:2</t>
  </si>
  <si>
    <t>DHAD2_m</t>
  </si>
  <si>
    <t>DHAK_c</t>
  </si>
  <si>
    <t>YML070W</t>
  </si>
  <si>
    <t>YML070W:1</t>
  </si>
  <si>
    <t>YFL053W</t>
  </si>
  <si>
    <t>YFL053W:1</t>
  </si>
  <si>
    <t>DMATT_c</t>
  </si>
  <si>
    <t>YJL167W</t>
  </si>
  <si>
    <t>YJL167W:1</t>
  </si>
  <si>
    <t>DPGM_c</t>
  </si>
  <si>
    <t>YKL152C</t>
  </si>
  <si>
    <t>YKL152C:4</t>
  </si>
  <si>
    <t>Homotetramer: dimer of dimers.</t>
  </si>
  <si>
    <t>PMI1346PH_c</t>
  </si>
  <si>
    <t>PMI1346PS_c</t>
  </si>
  <si>
    <t>DIPS_c</t>
  </si>
  <si>
    <t>YLR172C</t>
  </si>
  <si>
    <t>YLR172C:1</t>
  </si>
  <si>
    <t>DOLK_c</t>
  </si>
  <si>
    <t>YMR013C</t>
  </si>
  <si>
    <t>YMR013C:1</t>
  </si>
  <si>
    <t>DOLPMT_c</t>
  </si>
  <si>
    <t>YPR183W</t>
  </si>
  <si>
    <t>YPR183W:1</t>
  </si>
  <si>
    <t>Interacts with the C-terminus of SAC1, thereby sequestering it to the endoplasmic reticulum in exponentially growing cells. Under nutrient limitation conditions, this interaction is rapidly abolished.</t>
  </si>
  <si>
    <t>DTMPK_c</t>
  </si>
  <si>
    <t>YJR057W</t>
  </si>
  <si>
    <t>YJR057W:2</t>
  </si>
  <si>
    <t>DUTPDP_c</t>
  </si>
  <si>
    <t>YBR252W</t>
  </si>
  <si>
    <t>YBR252W:3</t>
  </si>
  <si>
    <t>YJR069C</t>
  </si>
  <si>
    <t>YJR069C:2</t>
  </si>
  <si>
    <t>EPGALURS_e</t>
  </si>
  <si>
    <t>YJR153W</t>
  </si>
  <si>
    <t>YJR153W:1</t>
  </si>
  <si>
    <t>ENO_c</t>
  </si>
  <si>
    <t>YPL281C</t>
  </si>
  <si>
    <t>YPL281C:2</t>
  </si>
  <si>
    <t>YOR393W</t>
  </si>
  <si>
    <t>YOR393W:2</t>
  </si>
  <si>
    <t>YGR254W</t>
  </si>
  <si>
    <t>YGR254W:2</t>
  </si>
  <si>
    <t>YMR323W</t>
  </si>
  <si>
    <t>YMR323W:2</t>
  </si>
  <si>
    <t>YHR174W</t>
  </si>
  <si>
    <t>YHR174W:2</t>
  </si>
  <si>
    <t>ETHAK_c</t>
  </si>
  <si>
    <t>YDR147W</t>
  </si>
  <si>
    <t>YDR147W:1</t>
  </si>
  <si>
    <t>ACHLE3_c</t>
  </si>
  <si>
    <t>YOR126C</t>
  </si>
  <si>
    <t>YOR126C:2</t>
  </si>
  <si>
    <t>13BGH_e</t>
  </si>
  <si>
    <t>YNR067C</t>
  </si>
  <si>
    <t>YNR067C:1</t>
  </si>
  <si>
    <t>YGR282C</t>
  </si>
  <si>
    <t>YGR282C:1</t>
  </si>
  <si>
    <t>YLR300W</t>
  </si>
  <si>
    <t>YLR300W:1</t>
  </si>
  <si>
    <t>YDR261C</t>
  </si>
  <si>
    <t>YDR261C:1</t>
  </si>
  <si>
    <t>YOR190W</t>
  </si>
  <si>
    <t>YOR190W:1</t>
  </si>
  <si>
    <t>FRTT_c</t>
  </si>
  <si>
    <t>YPL069C</t>
  </si>
  <si>
    <t>YPL069C:1</t>
  </si>
  <si>
    <t>FACOAL100_x</t>
  </si>
  <si>
    <t>YER015W</t>
  </si>
  <si>
    <t>YER015W:1</t>
  </si>
  <si>
    <t>FACOAL120_x</t>
  </si>
  <si>
    <t>FACOAL160_x</t>
  </si>
  <si>
    <t>FACOAL80_x</t>
  </si>
  <si>
    <t>FACOAL140_x</t>
  </si>
  <si>
    <t>FCLT_m</t>
  </si>
  <si>
    <t>YOR176W</t>
  </si>
  <si>
    <t>YOR176W:1</t>
  </si>
  <si>
    <t>AFAT_c</t>
  </si>
  <si>
    <t>YDL045C</t>
  </si>
  <si>
    <t>YDL045C:1</t>
  </si>
  <si>
    <t>FMNRx_c</t>
  </si>
  <si>
    <t>YLR011W</t>
  </si>
  <si>
    <t>YLR011W:2</t>
  </si>
  <si>
    <t>FMNRx2_c</t>
  </si>
  <si>
    <t>FALDH_c</t>
  </si>
  <si>
    <t>FDH_c</t>
  </si>
  <si>
    <t>YOR388C</t>
  </si>
  <si>
    <t>YOR388C:2</t>
  </si>
  <si>
    <t>FTHFL_c</t>
  </si>
  <si>
    <t>YGR204W</t>
  </si>
  <si>
    <t>YGR204W:2</t>
  </si>
  <si>
    <t>FTHFL_m</t>
  </si>
  <si>
    <t>YBR084W</t>
  </si>
  <si>
    <t>YBR084W:2</t>
  </si>
  <si>
    <t>FBP2_c</t>
  </si>
  <si>
    <t>YLR345W</t>
  </si>
  <si>
    <t>YLR345W:2</t>
  </si>
  <si>
    <t>YJL155C</t>
  </si>
  <si>
    <t>YJL155C:2</t>
  </si>
  <si>
    <t>FBP_c</t>
  </si>
  <si>
    <t>YLR377C</t>
  </si>
  <si>
    <t>YLR377C:4</t>
  </si>
  <si>
    <t>FBA_c</t>
  </si>
  <si>
    <t>DHORDfum_c</t>
  </si>
  <si>
    <t>YKL216W</t>
  </si>
  <si>
    <t>YKL216W:2</t>
  </si>
  <si>
    <t>FRD_m</t>
  </si>
  <si>
    <t>YJR051W</t>
  </si>
  <si>
    <t>YJR051W:1</t>
  </si>
  <si>
    <t>FRD_c</t>
  </si>
  <si>
    <t>YEL047C</t>
  </si>
  <si>
    <t>YEL047C:1</t>
  </si>
  <si>
    <t>GTMLT_c</t>
  </si>
  <si>
    <t>YLR299W</t>
  </si>
  <si>
    <t>YLR299W:1</t>
  </si>
  <si>
    <t>Heterodimer composed of a light and a heavy chain. The active site is located in the light chain.</t>
  </si>
  <si>
    <t>GALKi_c</t>
  </si>
  <si>
    <t>YBR020W</t>
  </si>
  <si>
    <t>YBR020W:1</t>
  </si>
  <si>
    <t>GLUCYS_c</t>
  </si>
  <si>
    <t>YJL101C</t>
  </si>
  <si>
    <t>YJL101C:1</t>
  </si>
  <si>
    <t>GGTT_c</t>
  </si>
  <si>
    <t>GRTT_c</t>
  </si>
  <si>
    <t>GLCGSD_c</t>
  </si>
  <si>
    <t>YPR184W</t>
  </si>
  <si>
    <t>YPR184W:1</t>
  </si>
  <si>
    <t>Interacts with IGD1.</t>
  </si>
  <si>
    <t>GLCGSD_v</t>
  </si>
  <si>
    <t>YIL099W</t>
  </si>
  <si>
    <t>YIL099W:1</t>
  </si>
  <si>
    <t>G6PDA_c</t>
  </si>
  <si>
    <t>G6PDH2i_c</t>
  </si>
  <si>
    <t>YNL241C</t>
  </si>
  <si>
    <t>YNL241C:1</t>
  </si>
  <si>
    <t>PGI_c</t>
  </si>
  <si>
    <t>YBR196C</t>
  </si>
  <si>
    <t>YBR196C:2</t>
  </si>
  <si>
    <t>GLU5K_c</t>
  </si>
  <si>
    <t>YDR300C</t>
  </si>
  <si>
    <t>YDR300C:1</t>
  </si>
  <si>
    <t>GLUDC_c</t>
  </si>
  <si>
    <t>YMR250W</t>
  </si>
  <si>
    <t>YMR250W:1</t>
  </si>
  <si>
    <t>GLUDxi_c</t>
  </si>
  <si>
    <t>YDL215C</t>
  </si>
  <si>
    <t>YDL215C:4</t>
  </si>
  <si>
    <t>GLUDy_c</t>
  </si>
  <si>
    <t>YAL062W</t>
  </si>
  <si>
    <t>YAL062W:6</t>
  </si>
  <si>
    <t>YOR375C</t>
  </si>
  <si>
    <t>YOR375C:6</t>
  </si>
  <si>
    <t>GLUSx_c</t>
  </si>
  <si>
    <t>YDL171C</t>
  </si>
  <si>
    <t>YDL171C:3</t>
  </si>
  <si>
    <t>G5SDy_c</t>
  </si>
  <si>
    <t>YOR323C</t>
  </si>
  <si>
    <t>YOR323C:1</t>
  </si>
  <si>
    <t>GLUN_c</t>
  </si>
  <si>
    <t>YFL060C</t>
  </si>
  <si>
    <t>YFL060C:1</t>
  </si>
  <si>
    <t>YNL334C</t>
  </si>
  <si>
    <t>YNL334C:1</t>
  </si>
  <si>
    <t>GLNS_c</t>
  </si>
  <si>
    <t>YPR035W</t>
  </si>
  <si>
    <t>YPR035W:8</t>
  </si>
  <si>
    <t>GF6PTA_c</t>
  </si>
  <si>
    <t>YKL104C</t>
  </si>
  <si>
    <t>YKL104C:1</t>
  </si>
  <si>
    <t>YMR084W</t>
  </si>
  <si>
    <t>YMR084W:1</t>
  </si>
  <si>
    <t>GLNTRS_c</t>
  </si>
  <si>
    <t>YOR168W</t>
  </si>
  <si>
    <t>YOR168W:1</t>
  </si>
  <si>
    <t>GLUTRS_c</t>
  </si>
  <si>
    <t>GUS1ARC1</t>
  </si>
  <si>
    <t>YGL245W:1,YGL105W:1</t>
  </si>
  <si>
    <t>Component of a yeast aminoacyl-tRNA synthase (aaRS) complex formed by methionyl-tRNA synthase MES1, glutamyl-tRNA synthase GUS1 and the tRNA aminoacylation cofactor ARC1 in a stoichiometric complex. Interacts (via N-ter) with ARC1 (via N-ter). Can also form a stable binary complex with ARC1 that is functional in terms of aminoacylation. ARC1 increases the affinity for cognate tRNAs due to the presence of a tRNA binding domain in the middle and C-terminal part of ARC1.</t>
  </si>
  <si>
    <t>GLUTRS_m</t>
  </si>
  <si>
    <t>YOL033W</t>
  </si>
  <si>
    <t>YOL033W:1</t>
  </si>
  <si>
    <t>GTHP_c</t>
  </si>
  <si>
    <t>YPL091W</t>
  </si>
  <si>
    <t>YPL091W:1</t>
  </si>
  <si>
    <t>GTHP_m</t>
  </si>
  <si>
    <t>YBL064C</t>
  </si>
  <si>
    <t>YBL064C:2</t>
  </si>
  <si>
    <t>Homodimer; disulfide-linked.</t>
  </si>
  <si>
    <t>GTHS_c</t>
  </si>
  <si>
    <t>YOL049W</t>
  </si>
  <si>
    <t>YOL049W:2</t>
  </si>
  <si>
    <t>GAPD_c</t>
  </si>
  <si>
    <t>YJR009C</t>
  </si>
  <si>
    <t>YJR009C:4</t>
  </si>
  <si>
    <t>YGR192C</t>
  </si>
  <si>
    <t>YGR192C:4</t>
  </si>
  <si>
    <t>YJL052W</t>
  </si>
  <si>
    <t>YJL052W:4</t>
  </si>
  <si>
    <t>GLYCDy_c</t>
  </si>
  <si>
    <t>YOR120W</t>
  </si>
  <si>
    <t>YOR120W:1</t>
  </si>
  <si>
    <t>GLYK_c</t>
  </si>
  <si>
    <t>YHL032C</t>
  </si>
  <si>
    <t>YHL032C:1</t>
  </si>
  <si>
    <t>G3PT_c</t>
  </si>
  <si>
    <t>YIL053W</t>
  </si>
  <si>
    <t>YIL053W:1</t>
  </si>
  <si>
    <t>YER062C</t>
  </si>
  <si>
    <t>YER062C:1</t>
  </si>
  <si>
    <t>G3PDf_m</t>
  </si>
  <si>
    <t>YIL155C</t>
  </si>
  <si>
    <t>YIL155C:1</t>
  </si>
  <si>
    <t>G3PD1r_c</t>
  </si>
  <si>
    <t>YDL022W</t>
  </si>
  <si>
    <t>YDL022W:1</t>
  </si>
  <si>
    <t>GPDDA1pp_c</t>
  </si>
  <si>
    <t>YPL110C</t>
  </si>
  <si>
    <t>YPL110C:1</t>
  </si>
  <si>
    <t>GARFT_c</t>
  </si>
  <si>
    <t>YDR408C</t>
  </si>
  <si>
    <t>YDR408C:1</t>
  </si>
  <si>
    <t>GLYAT_c</t>
  </si>
  <si>
    <t>GHMT2r_c</t>
  </si>
  <si>
    <t>YLR058C</t>
  </si>
  <si>
    <t>YLR058C:4</t>
  </si>
  <si>
    <t>GHMT2r_m</t>
  </si>
  <si>
    <t>YBR263W</t>
  </si>
  <si>
    <t>YBR263W:4</t>
  </si>
  <si>
    <t>Homotetramer (By similarity). Interacts with NAP1.</t>
  </si>
  <si>
    <t>GLCP_c</t>
  </si>
  <si>
    <t>YPR160W</t>
  </si>
  <si>
    <t>YPR160W:2</t>
  </si>
  <si>
    <t>GLYTRS_c</t>
  </si>
  <si>
    <t>YPR081C</t>
  </si>
  <si>
    <t>YPR081C:2</t>
  </si>
  <si>
    <t>YBR121C</t>
  </si>
  <si>
    <t>YBR121C:2</t>
  </si>
  <si>
    <t>GMPS2_c</t>
  </si>
  <si>
    <t>YMR217W</t>
  </si>
  <si>
    <t>YMR217W:2</t>
  </si>
  <si>
    <t>GPIA2_r</t>
  </si>
  <si>
    <t>YMR281W</t>
  </si>
  <si>
    <t>YMR281W:1</t>
  </si>
  <si>
    <t>GPIA6_r</t>
  </si>
  <si>
    <t>YKL165C</t>
  </si>
  <si>
    <t>YKL165C:1</t>
  </si>
  <si>
    <t>GPIA7_r</t>
  </si>
  <si>
    <t>GPI18PGA1</t>
  </si>
  <si>
    <t>YBR004C:1,YNL158W:1</t>
  </si>
  <si>
    <t>Part of the GPI mannosyltransferase 2 complex composed of GPI18 and PGA1.</t>
  </si>
  <si>
    <t>GPIA8_r</t>
  </si>
  <si>
    <t>YGL142C</t>
  </si>
  <si>
    <t>YGL142C:1</t>
  </si>
  <si>
    <t>GPIA9_r</t>
  </si>
  <si>
    <t>YLL031C</t>
  </si>
  <si>
    <t>YLL031C:1</t>
  </si>
  <si>
    <t>YDR302W</t>
  </si>
  <si>
    <t>YDR302W:1</t>
  </si>
  <si>
    <t>GTPCI_c</t>
  </si>
  <si>
    <t>YGR267C</t>
  </si>
  <si>
    <t>YGR267C:10</t>
  </si>
  <si>
    <t>Toroid-shaped homodecamer, composed of two pentamers of five dimers.</t>
  </si>
  <si>
    <t>GTPCII2_c</t>
  </si>
  <si>
    <t>YBL033C</t>
  </si>
  <si>
    <t>YBL033C:1</t>
  </si>
  <si>
    <t>GUAD_1_c</t>
  </si>
  <si>
    <t>YDL238C</t>
  </si>
  <si>
    <t>YDL238C:1</t>
  </si>
  <si>
    <t>GUAPRT_c</t>
  </si>
  <si>
    <t>YDR399W</t>
  </si>
  <si>
    <t>YDR399W:2</t>
  </si>
  <si>
    <t>Dimer.</t>
  </si>
  <si>
    <t>GK1_c</t>
  </si>
  <si>
    <t>GK2_c</t>
  </si>
  <si>
    <t>HEMEOS_m</t>
  </si>
  <si>
    <t>YPL172C</t>
  </si>
  <si>
    <t>YPL172C:1</t>
  </si>
  <si>
    <t>HEX7_c</t>
  </si>
  <si>
    <t>YGL253W</t>
  </si>
  <si>
    <t>YGL253W:2</t>
  </si>
  <si>
    <t>YLR446W</t>
  </si>
  <si>
    <t>YLR446W:2</t>
  </si>
  <si>
    <t>YFR053C</t>
  </si>
  <si>
    <t>YFR053C:2</t>
  </si>
  <si>
    <t>HEX1_c</t>
  </si>
  <si>
    <t>YCL040W</t>
  </si>
  <si>
    <t>YCL040W:1</t>
  </si>
  <si>
    <t>HEX4_c</t>
  </si>
  <si>
    <t>HISTD_c</t>
  </si>
  <si>
    <t>YCL030C</t>
  </si>
  <si>
    <t>YCL030C:1</t>
  </si>
  <si>
    <t>HISTP_c</t>
  </si>
  <si>
    <t>YFR025C</t>
  </si>
  <si>
    <t>YFR025C:1</t>
  </si>
  <si>
    <t>HSTPT_c</t>
  </si>
  <si>
    <t>YIL116W</t>
  </si>
  <si>
    <t>YIL116W:1</t>
  </si>
  <si>
    <t>ARMT_c</t>
  </si>
  <si>
    <t>YBR034C</t>
  </si>
  <si>
    <t>YBR034C:2</t>
  </si>
  <si>
    <t>HACNH_m</t>
  </si>
  <si>
    <t>YJL200C</t>
  </si>
  <si>
    <t>YJL200C:1</t>
  </si>
  <si>
    <t>HCYSMT_c</t>
  </si>
  <si>
    <t>YLL062C</t>
  </si>
  <si>
    <t>YLL062C:1</t>
  </si>
  <si>
    <t>YPL273W</t>
  </si>
  <si>
    <t>YPL273W:1</t>
  </si>
  <si>
    <t>HICITD_m</t>
  </si>
  <si>
    <t>YIL094C</t>
  </si>
  <si>
    <t>YIL094C:1</t>
  </si>
  <si>
    <t>HSDx_c</t>
  </si>
  <si>
    <t>YJR139C</t>
  </si>
  <si>
    <t>YJR139C:2</t>
  </si>
  <si>
    <t>HSDy_c</t>
  </si>
  <si>
    <t>HSK_c</t>
  </si>
  <si>
    <t>YHR025W</t>
  </si>
  <si>
    <t>YHR025W:2</t>
  </si>
  <si>
    <t>HSERTA_c</t>
  </si>
  <si>
    <t>YNL277W</t>
  </si>
  <si>
    <t>YNL277W:1</t>
  </si>
  <si>
    <t>GLYOX_c</t>
  </si>
  <si>
    <t>YDR272W</t>
  </si>
  <si>
    <t>YDR272W:1</t>
  </si>
  <si>
    <t>GLYOX_m</t>
  </si>
  <si>
    <t>YOR040W</t>
  </si>
  <si>
    <t>YOR040W:1</t>
  </si>
  <si>
    <t>HBZOPT6_m</t>
  </si>
  <si>
    <t>YNR041C</t>
  </si>
  <si>
    <t>YNR041C:1</t>
  </si>
  <si>
    <t>HETZK_c</t>
  </si>
  <si>
    <t>YPL214C</t>
  </si>
  <si>
    <t>YPL214C:8</t>
  </si>
  <si>
    <t>PPBNGD_c</t>
  </si>
  <si>
    <t>YDL205C</t>
  </si>
  <si>
    <t>YDL205C:1</t>
  </si>
  <si>
    <t>HMGCOAR_c</t>
  </si>
  <si>
    <t>YML075C</t>
  </si>
  <si>
    <t>YML075C:1</t>
  </si>
  <si>
    <t>YLR450W</t>
  </si>
  <si>
    <t>YLR450W:1</t>
  </si>
  <si>
    <t>HMGCOAS_c</t>
  </si>
  <si>
    <t>YML126C</t>
  </si>
  <si>
    <t>YML126C:1</t>
  </si>
  <si>
    <t>HMGCOAS_m</t>
  </si>
  <si>
    <t>HMPK1_c</t>
  </si>
  <si>
    <t>YPR121W</t>
  </si>
  <si>
    <t>YPR121W:1</t>
  </si>
  <si>
    <t>YPL258C</t>
  </si>
  <si>
    <t>YPL258C:1</t>
  </si>
  <si>
    <t>YOL055C</t>
  </si>
  <si>
    <t>YOL055C:1</t>
  </si>
  <si>
    <t>HXPRT_c</t>
  </si>
  <si>
    <t>IG3PS_c</t>
  </si>
  <si>
    <t>YBR248C</t>
  </si>
  <si>
    <t>YBR248C:1</t>
  </si>
  <si>
    <t>IGPDH_c</t>
  </si>
  <si>
    <t>YOR202W</t>
  </si>
  <si>
    <t>YOR202W:1</t>
  </si>
  <si>
    <t>IMPD_c</t>
  </si>
  <si>
    <t>YML056C</t>
  </si>
  <si>
    <t>YML056C:4</t>
  </si>
  <si>
    <t>YLR432W</t>
  </si>
  <si>
    <t>YLR432W:4</t>
  </si>
  <si>
    <t>YHR216W</t>
  </si>
  <si>
    <t>YHR216W:4</t>
  </si>
  <si>
    <t>IGPS_c</t>
  </si>
  <si>
    <t>TRP23</t>
  </si>
  <si>
    <t>YKL211C:2,YER090W:2</t>
  </si>
  <si>
    <t>Tetramer of two components I and two components II.</t>
  </si>
  <si>
    <t>INDPYRD_c</t>
  </si>
  <si>
    <t>PPA_c</t>
  </si>
  <si>
    <t>YBR011C</t>
  </si>
  <si>
    <t>YBR011C:2</t>
  </si>
  <si>
    <t>PPA_m</t>
  </si>
  <si>
    <t>YMR267W</t>
  </si>
  <si>
    <t>YMR267W:2</t>
  </si>
  <si>
    <t>Homodimer that binds non-covalently to a protein complex in the inner mitochondrial membrane.</t>
  </si>
  <si>
    <t>IMPC_c</t>
  </si>
  <si>
    <t>YMR120C</t>
  </si>
  <si>
    <t>YMR120C:2</t>
  </si>
  <si>
    <t>Homodimer (Possible).</t>
  </si>
  <si>
    <t>YLR028C</t>
  </si>
  <si>
    <t>YLR028C:2</t>
  </si>
  <si>
    <t>IPK1_n</t>
  </si>
  <si>
    <t>YDR315C</t>
  </si>
  <si>
    <t>YDR315C:1</t>
  </si>
  <si>
    <t>IPK2_n</t>
  </si>
  <si>
    <t>YDR173C</t>
  </si>
  <si>
    <t>YDR173C:1</t>
  </si>
  <si>
    <t>Interacts with ARG80 and MCM1.</t>
  </si>
  <si>
    <t>IPK3_n</t>
  </si>
  <si>
    <t>IPK4_n</t>
  </si>
  <si>
    <t>IPK5_n</t>
  </si>
  <si>
    <t>ACHLE1_c</t>
  </si>
  <si>
    <t>ACHLE2_c</t>
  </si>
  <si>
    <t>ICDHy_c</t>
  </si>
  <si>
    <t>YLR174W</t>
  </si>
  <si>
    <t>YLR174W:2</t>
  </si>
  <si>
    <t>ICDHy_x</t>
  </si>
  <si>
    <t>YNL009W</t>
  </si>
  <si>
    <t>YNL009W:1</t>
  </si>
  <si>
    <t>ICL_1_c</t>
  </si>
  <si>
    <t>YER065C</t>
  </si>
  <si>
    <t>YER065C:4</t>
  </si>
  <si>
    <t>ILETA_c</t>
  </si>
  <si>
    <t>ILETA_m</t>
  </si>
  <si>
    <t>ILETRS_c</t>
  </si>
  <si>
    <t>YBL076C</t>
  </si>
  <si>
    <t>YBL076C:1</t>
  </si>
  <si>
    <t>ILETRS_m</t>
  </si>
  <si>
    <t>YPL040C</t>
  </si>
  <si>
    <t>YPL040C:1</t>
  </si>
  <si>
    <t>IPDDI_c</t>
  </si>
  <si>
    <t>YPL117C</t>
  </si>
  <si>
    <t>YPL117C:1</t>
  </si>
  <si>
    <t>KARA2i_m</t>
  </si>
  <si>
    <t>KYN_c</t>
  </si>
  <si>
    <t>KYN3OX_c</t>
  </si>
  <si>
    <t>YBL098W</t>
  </si>
  <si>
    <t>YBL098W:1</t>
  </si>
  <si>
    <t>PHCD_m</t>
  </si>
  <si>
    <t>4HGLSD_m</t>
  </si>
  <si>
    <t>ALATA_L_m</t>
  </si>
  <si>
    <t>YLR089C</t>
  </si>
  <si>
    <t>YLR089C:2</t>
  </si>
  <si>
    <t>THRA2_c</t>
  </si>
  <si>
    <t>YEL046C</t>
  </si>
  <si>
    <t>YEL046C:4</t>
  </si>
  <si>
    <t>ATHRDHr_c</t>
  </si>
  <si>
    <t>YMR226C</t>
  </si>
  <si>
    <t>YMR226C:4</t>
  </si>
  <si>
    <t>ASNN_c</t>
  </si>
  <si>
    <t>YDR321W</t>
  </si>
  <si>
    <t>YDR321W:1</t>
  </si>
  <si>
    <t>Homopolymer.</t>
  </si>
  <si>
    <t>ASNN_e</t>
  </si>
  <si>
    <t>YLR157C</t>
  </si>
  <si>
    <t>YLR157C:1</t>
  </si>
  <si>
    <t>YLR160C</t>
  </si>
  <si>
    <t>YLR160C:1</t>
  </si>
  <si>
    <t>YLR155C</t>
  </si>
  <si>
    <t>YLR155C:1</t>
  </si>
  <si>
    <t>YLR158C</t>
  </si>
  <si>
    <t>YLR158C:1</t>
  </si>
  <si>
    <t>EGHLAT_m</t>
  </si>
  <si>
    <t>HPRORy_c</t>
  </si>
  <si>
    <t>YER023W</t>
  </si>
  <si>
    <t>YER023W:4</t>
  </si>
  <si>
    <t>LALDO3_c</t>
  </si>
  <si>
    <t>YOL151W</t>
  </si>
  <si>
    <t>YOL151W:1</t>
  </si>
  <si>
    <t>SERD_L_c</t>
  </si>
  <si>
    <t>YCL064C</t>
  </si>
  <si>
    <t>YCL064C:1</t>
  </si>
  <si>
    <t>LSERDHi_c</t>
  </si>
  <si>
    <t>SBTD_L_c</t>
  </si>
  <si>
    <t>THRD_L_c</t>
  </si>
  <si>
    <t>THRD_L_m</t>
  </si>
  <si>
    <t>TRPO2_c</t>
  </si>
  <si>
    <t>YJR078W</t>
  </si>
  <si>
    <t>YJR078W:1</t>
  </si>
  <si>
    <t>TYRNFT_c</t>
  </si>
  <si>
    <t>YDR403W</t>
  </si>
  <si>
    <t>YDR403W:1</t>
  </si>
  <si>
    <t>LCADi_c</t>
  </si>
  <si>
    <t>LGTHL_c</t>
  </si>
  <si>
    <t>YML004C</t>
  </si>
  <si>
    <t>YML004C:1</t>
  </si>
  <si>
    <t>LNSTLS_c</t>
  </si>
  <si>
    <t>YHR072W</t>
  </si>
  <si>
    <t>YHR072W:1</t>
  </si>
  <si>
    <t>LEUTA_c</t>
  </si>
  <si>
    <t>LEUTA_m</t>
  </si>
  <si>
    <t>LEUTRS_c</t>
  </si>
  <si>
    <t>YPL160W</t>
  </si>
  <si>
    <t>YPL160W:1</t>
  </si>
  <si>
    <t>LEUTRS_m</t>
  </si>
  <si>
    <t>YLR382C</t>
  </si>
  <si>
    <t>YLR382C:1</t>
  </si>
  <si>
    <t>LYSTRS_c</t>
  </si>
  <si>
    <t>YDR037W</t>
  </si>
  <si>
    <t>YDR037W:2</t>
  </si>
  <si>
    <t>LYSTRS_m</t>
  </si>
  <si>
    <t>YNL073W</t>
  </si>
  <si>
    <t>YNL073W:1</t>
  </si>
  <si>
    <t>MDH_m</t>
  </si>
  <si>
    <t>YKL085W</t>
  </si>
  <si>
    <t>YKL085W:2</t>
  </si>
  <si>
    <t>MDH_c</t>
  </si>
  <si>
    <t>YOL126C</t>
  </si>
  <si>
    <t>YOL126C:2</t>
  </si>
  <si>
    <t>MDH_x</t>
  </si>
  <si>
    <t>YDL078C</t>
  </si>
  <si>
    <t>YDL078C:2</t>
  </si>
  <si>
    <t>MALS_c</t>
  </si>
  <si>
    <t>YNL117W</t>
  </si>
  <si>
    <t>YNL117W:1</t>
  </si>
  <si>
    <t>Interacts with PEX9.</t>
  </si>
  <si>
    <t>YIR031C</t>
  </si>
  <si>
    <t>YIR031C:1</t>
  </si>
  <si>
    <t>MALS_x</t>
  </si>
  <si>
    <t>ME1_m</t>
  </si>
  <si>
    <t>YKL029C</t>
  </si>
  <si>
    <t>YKL029C:1</t>
  </si>
  <si>
    <t>ME2_m</t>
  </si>
  <si>
    <t>MAN1PT_c</t>
  </si>
  <si>
    <t>YDL055C</t>
  </si>
  <si>
    <t>YDL055C:1</t>
  </si>
  <si>
    <t>MAN6PI_c</t>
  </si>
  <si>
    <t>YER003C</t>
  </si>
  <si>
    <t>YER003C:1</t>
  </si>
  <si>
    <t>MTHFC_m</t>
  </si>
  <si>
    <t>MTHFC_c</t>
  </si>
  <si>
    <t>METAT_c</t>
  </si>
  <si>
    <t>YDR502C</t>
  </si>
  <si>
    <t>YDR502C:4</t>
  </si>
  <si>
    <t>Heterotetramer.</t>
  </si>
  <si>
    <t>YLR180W</t>
  </si>
  <si>
    <t>YLR180W:4</t>
  </si>
  <si>
    <t>METS_c</t>
  </si>
  <si>
    <t>FMETTRS_m</t>
  </si>
  <si>
    <t>YBL013W_m</t>
  </si>
  <si>
    <t>YBL013W_m:1</t>
  </si>
  <si>
    <t>FMETTRS_c</t>
  </si>
  <si>
    <t>YBL013W_c</t>
  </si>
  <si>
    <t>YBL013W_c:1</t>
  </si>
  <si>
    <t>METTRS_c</t>
  </si>
  <si>
    <t>MES1ARC1</t>
  </si>
  <si>
    <t>YGR264C:1,YGL105W:1</t>
  </si>
  <si>
    <t>METTRS_m</t>
  </si>
  <si>
    <t>YGR171C</t>
  </si>
  <si>
    <t>YGR171C:1</t>
  </si>
  <si>
    <t>MTHFD2i_c</t>
  </si>
  <si>
    <t>YKR080W</t>
  </si>
  <si>
    <t>YKR080W:2</t>
  </si>
  <si>
    <t>MTHFD_c</t>
  </si>
  <si>
    <t>MTHFD_m</t>
  </si>
  <si>
    <t>MCITL2_m</t>
  </si>
  <si>
    <t>YPR006C</t>
  </si>
  <si>
    <t>YPR006C:1</t>
  </si>
  <si>
    <t>MEVK1_c</t>
  </si>
  <si>
    <t>YMR208W</t>
  </si>
  <si>
    <t>YMR208W:2</t>
  </si>
  <si>
    <t>MEVK2_c</t>
  </si>
  <si>
    <t>MEVK3_c</t>
  </si>
  <si>
    <t>MEVK4_c</t>
  </si>
  <si>
    <t>DPMVD_c</t>
  </si>
  <si>
    <t>YNR043W</t>
  </si>
  <si>
    <t>YNR043W:2</t>
  </si>
  <si>
    <t>MI1PP_c</t>
  </si>
  <si>
    <t>YHR046C</t>
  </si>
  <si>
    <t>YHR046C:1</t>
  </si>
  <si>
    <t>YDR287W</t>
  </si>
  <si>
    <t>YDR287W:1</t>
  </si>
  <si>
    <t>M1PS_c</t>
  </si>
  <si>
    <t>YJL153C</t>
  </si>
  <si>
    <t>YJL153C:1</t>
  </si>
  <si>
    <t>AGPRi_m</t>
  </si>
  <si>
    <t>ACGAM6PS_c</t>
  </si>
  <si>
    <t>YFL017C</t>
  </si>
  <si>
    <t>YFL017C:2</t>
  </si>
  <si>
    <t>ACGS_m</t>
  </si>
  <si>
    <t>YJL071W</t>
  </si>
  <si>
    <t>YJL071W:1</t>
  </si>
  <si>
    <t>Interacts with the acetylglutamate kinase chain of AGR5,6.</t>
  </si>
  <si>
    <t>YMR062C</t>
  </si>
  <si>
    <t>YMR062C:2</t>
  </si>
  <si>
    <t>Heterodimer of an alpha and a beta chain.</t>
  </si>
  <si>
    <t>FKYNH_c</t>
  </si>
  <si>
    <t>YDR428C</t>
  </si>
  <si>
    <t>YDR428C:2</t>
  </si>
  <si>
    <t>NADDP_x</t>
  </si>
  <si>
    <t>YGL067W</t>
  </si>
  <si>
    <t>YGL067W:2</t>
  </si>
  <si>
    <t>NADK_c</t>
  </si>
  <si>
    <t>YJR049C</t>
  </si>
  <si>
    <t>YJR049C:6</t>
  </si>
  <si>
    <t>YEL041W</t>
  </si>
  <si>
    <t>YEL041W:8</t>
  </si>
  <si>
    <t>NADK_m</t>
  </si>
  <si>
    <t>YPL188W</t>
  </si>
  <si>
    <t>YPL188W:6</t>
  </si>
  <si>
    <t>NADN_n</t>
  </si>
  <si>
    <t>YDR191W</t>
  </si>
  <si>
    <t>YDR191W:1</t>
  </si>
  <si>
    <t>YPL015C</t>
  </si>
  <si>
    <t>YPL015C:3</t>
  </si>
  <si>
    <t>YOR025W</t>
  </si>
  <si>
    <t>YOR025W:1</t>
  </si>
  <si>
    <t>YOL068C</t>
  </si>
  <si>
    <t>YOL068C:1</t>
  </si>
  <si>
    <t>Identified in the Set3C complex with HOS2, SIF2, SNT1, CPR1, HOS4/YIL112W and SET3. Its presence is however not essential for meiotic repression by the Set3C complex. Interacts with SUM1 and RFM1. The interaction with SUM1 is mediated by RFM1.</t>
  </si>
  <si>
    <t>YDL042C</t>
  </si>
  <si>
    <t>YDL042C:1</t>
  </si>
  <si>
    <t>Homomultimer. Forms a complex with SIR3 and SIR4 (PubMed:9122169). Component of the RENT complex, at least composed of SIR2, CDC14 and NET1 (PubMed:10219244, PubMed:10219245). The RENT complex interacts with FOB1 (PubMed:12923057). Interacts with ESC8 (PubMed:12399377). Interacts with and ZDS2 (PubMed:10662670). Interacts with MCM10 (PubMed:16328881). Interacts with SLX5 (PubMed:18086879). Interacts with NSI1 (PubMed:22362748).</t>
  </si>
  <si>
    <t>NADHq6_c</t>
  </si>
  <si>
    <t>YDL085W</t>
  </si>
  <si>
    <t>YDL085W:1</t>
  </si>
  <si>
    <t>YMR145C</t>
  </si>
  <si>
    <t>YMR145C:1</t>
  </si>
  <si>
    <t>NADHK1_c</t>
  </si>
  <si>
    <t>NADHK1_m</t>
  </si>
  <si>
    <t>NADHq6_m</t>
  </si>
  <si>
    <t>YML120C</t>
  </si>
  <si>
    <t>YML120C:1</t>
  </si>
  <si>
    <t>NAMNPP_c</t>
  </si>
  <si>
    <t>YOR209C</t>
  </si>
  <si>
    <t>YOR209C:1</t>
  </si>
  <si>
    <t>NAMNPP_m</t>
  </si>
  <si>
    <t>NNAM_c</t>
  </si>
  <si>
    <t>YGL037C</t>
  </si>
  <si>
    <t>YGL037C:1</t>
  </si>
  <si>
    <t>NNMT_c</t>
  </si>
  <si>
    <t>YLR285W</t>
  </si>
  <si>
    <t>YLR285W:1</t>
  </si>
  <si>
    <t>ANNAT_c</t>
  </si>
  <si>
    <t>YCL047C</t>
  </si>
  <si>
    <t>YCL047C:1</t>
  </si>
  <si>
    <t>Interacts with KSS1 (PubMed:21460040). Interacts with UBC7 (PubMed:22204397).</t>
  </si>
  <si>
    <t>ANNAT_n</t>
  </si>
  <si>
    <t>YGR010W</t>
  </si>
  <si>
    <t>YGR010W:4</t>
  </si>
  <si>
    <t>NNATi_c</t>
  </si>
  <si>
    <t>NNDPR_c</t>
  </si>
  <si>
    <t>YFR047C</t>
  </si>
  <si>
    <t>YFR047C:6</t>
  </si>
  <si>
    <t>Hexamer formed by 3 homodimers.</t>
  </si>
  <si>
    <t>NNDPR_m</t>
  </si>
  <si>
    <t>NDP1_c</t>
  </si>
  <si>
    <t>YER005W</t>
  </si>
  <si>
    <t>YER005W:1</t>
  </si>
  <si>
    <t>Interacts with activator subunit VMA13 of vacuolar H(+)-ATPase. Interacts with CDC55; this interaction is disrupted by adenovirus E4orf4, which remains associated with both YND1 and CDC55.</t>
  </si>
  <si>
    <t>NDP3_c</t>
  </si>
  <si>
    <t>NDP7_c</t>
  </si>
  <si>
    <t>NDP7_g</t>
  </si>
  <si>
    <t>YEL042W</t>
  </si>
  <si>
    <t>YEL042W:2</t>
  </si>
  <si>
    <t>NDP5_c</t>
  </si>
  <si>
    <t>NDP10_c</t>
  </si>
  <si>
    <t>NDPK3_c</t>
  </si>
  <si>
    <t>YKL067W</t>
  </si>
  <si>
    <t>YKL067W:4</t>
  </si>
  <si>
    <t>Homohexamer and homotetramer. Interacts with TOM40 preferentially in an unfolded, unphosphorylated form.</t>
  </si>
  <si>
    <t>NDPK8_c</t>
  </si>
  <si>
    <t>NDPK7_c</t>
  </si>
  <si>
    <t>NDPK5_c</t>
  </si>
  <si>
    <t>NDPK4_c</t>
  </si>
  <si>
    <t>NDPK1_c</t>
  </si>
  <si>
    <t>NDPK9_c</t>
  </si>
  <si>
    <t>NDPK10_c</t>
  </si>
  <si>
    <t>NDPK6_c</t>
  </si>
  <si>
    <t>NTP3_c</t>
  </si>
  <si>
    <t>YAL035W</t>
  </si>
  <si>
    <t>YAL035W:1</t>
  </si>
  <si>
    <t>NTP7_c</t>
  </si>
  <si>
    <t>NTP5_c</t>
  </si>
  <si>
    <t>NTP10_c</t>
  </si>
  <si>
    <t>NDP3_g</t>
  </si>
  <si>
    <t>NDPK2_c</t>
  </si>
  <si>
    <t>AHSERL_c</t>
  </si>
  <si>
    <t>AHSERL2_c</t>
  </si>
  <si>
    <t>SHSL1_c</t>
  </si>
  <si>
    <t>YML082W</t>
  </si>
  <si>
    <t>YML082W:4</t>
  </si>
  <si>
    <t>YLL058W</t>
  </si>
  <si>
    <t>YLL058W:4</t>
  </si>
  <si>
    <t>OCBT_c</t>
  </si>
  <si>
    <t>YJL088W</t>
  </si>
  <si>
    <t>YJL088W:1</t>
  </si>
  <si>
    <t>Interacts with CAR1.</t>
  </si>
  <si>
    <t>ORNDC_c</t>
  </si>
  <si>
    <t>YKL184W</t>
  </si>
  <si>
    <t>YKL184W:2</t>
  </si>
  <si>
    <t>Homodimer (PubMed:2669750). Only the dimer is catalytically active, as the active sites are constructed of residues from both monomers (By similarity).</t>
  </si>
  <si>
    <t>ORNTACi_m</t>
  </si>
  <si>
    <t>ORNTA_c</t>
  </si>
  <si>
    <t>YLR438W</t>
  </si>
  <si>
    <t>YLR438W:1</t>
  </si>
  <si>
    <t>ORPT_c</t>
  </si>
  <si>
    <t>YML106W</t>
  </si>
  <si>
    <t>YML106W:2</t>
  </si>
  <si>
    <t>YMR271C</t>
  </si>
  <si>
    <t>YMR271C:2</t>
  </si>
  <si>
    <t>OMPDC_c</t>
  </si>
  <si>
    <t>YEL021W</t>
  </si>
  <si>
    <t>YEL021W:1</t>
  </si>
  <si>
    <t>PTPAT_c</t>
  </si>
  <si>
    <t>YGR277C</t>
  </si>
  <si>
    <t>YGR277C:1</t>
  </si>
  <si>
    <t>PNTK_c</t>
  </si>
  <si>
    <t>YDR531W</t>
  </si>
  <si>
    <t>YDR531W:1</t>
  </si>
  <si>
    <t>PBAL_c</t>
  </si>
  <si>
    <t>YIL145C</t>
  </si>
  <si>
    <t>YIL145C:1</t>
  </si>
  <si>
    <t>FACOAE100_x</t>
  </si>
  <si>
    <t>YJR019C</t>
  </si>
  <si>
    <t>YJR019C:1</t>
  </si>
  <si>
    <t>FACOAE120_x</t>
  </si>
  <si>
    <t>FACOAE160_x</t>
  </si>
  <si>
    <t>FACOAE140_x</t>
  </si>
  <si>
    <t>FACOAE180_x</t>
  </si>
  <si>
    <t>FACOAE80_x</t>
  </si>
  <si>
    <t>PHETA1_c</t>
  </si>
  <si>
    <t>PHETRS_m</t>
  </si>
  <si>
    <t>YPR047W</t>
  </si>
  <si>
    <t>YPR047W:1</t>
  </si>
  <si>
    <t>PPYRDC_c</t>
  </si>
  <si>
    <t>YDR380W</t>
  </si>
  <si>
    <t>YDR380W:1</t>
  </si>
  <si>
    <t>PRAIS_c</t>
  </si>
  <si>
    <t>YGL234W</t>
  </si>
  <si>
    <t>YGL234W:1</t>
  </si>
  <si>
    <t>ACGAMPM_c</t>
  </si>
  <si>
    <t>YEL058W</t>
  </si>
  <si>
    <t>YEL058W:1</t>
  </si>
  <si>
    <t>PPCK_c</t>
  </si>
  <si>
    <t>YKR097W</t>
  </si>
  <si>
    <t>YKR097W:4</t>
  </si>
  <si>
    <t>PETHCT_c</t>
  </si>
  <si>
    <t>YGR007W</t>
  </si>
  <si>
    <t>YGR007W:1</t>
  </si>
  <si>
    <t>PGMT_c</t>
  </si>
  <si>
    <t>YKL127W</t>
  </si>
  <si>
    <t>YKL127W:1</t>
  </si>
  <si>
    <t>YMR105C</t>
  </si>
  <si>
    <t>YMR105C:1</t>
  </si>
  <si>
    <t>GND_c</t>
  </si>
  <si>
    <t>YHR183W</t>
  </si>
  <si>
    <t>YHR183W:2</t>
  </si>
  <si>
    <t>YGR256W</t>
  </si>
  <si>
    <t>YGR256W:2</t>
  </si>
  <si>
    <t>PGAMT_c</t>
  </si>
  <si>
    <t>PGCD_c</t>
  </si>
  <si>
    <t>YIL074C</t>
  </si>
  <si>
    <t>YIL074C:1</t>
  </si>
  <si>
    <t>YER081W</t>
  </si>
  <si>
    <t>YER081W:1</t>
  </si>
  <si>
    <t>PGK_c</t>
  </si>
  <si>
    <t>YCR012W</t>
  </si>
  <si>
    <t>YCR012W:1</t>
  </si>
  <si>
    <t>PGM_c</t>
  </si>
  <si>
    <t>YOR283W</t>
  </si>
  <si>
    <t>YOR283W:4</t>
  </si>
  <si>
    <t>PMANM_c</t>
  </si>
  <si>
    <t>YFL045C</t>
  </si>
  <si>
    <t>YFL045C:2</t>
  </si>
  <si>
    <t>PMPK_c</t>
  </si>
  <si>
    <t>PMEVK_c</t>
  </si>
  <si>
    <t>YMR220W</t>
  </si>
  <si>
    <t>YMR220W:1</t>
  </si>
  <si>
    <t>PPNCL2_c</t>
  </si>
  <si>
    <t>YIL083C</t>
  </si>
  <si>
    <t>YIL083C:2</t>
  </si>
  <si>
    <t>PPM_c</t>
  </si>
  <si>
    <t>YMR278W</t>
  </si>
  <si>
    <t>YMR278W:1</t>
  </si>
  <si>
    <t>PRASCSi_c</t>
  </si>
  <si>
    <t>YAR015W</t>
  </si>
  <si>
    <t>YAR015W:1</t>
  </si>
  <si>
    <t>PRAMPC_c</t>
  </si>
  <si>
    <t>PRATPP_c</t>
  </si>
  <si>
    <t>AIRC1_c</t>
  </si>
  <si>
    <t>YOR128C</t>
  </si>
  <si>
    <t>YOR128C:1</t>
  </si>
  <si>
    <t>AICART_c</t>
  </si>
  <si>
    <t>PRAIi_c</t>
  </si>
  <si>
    <t>YDR007W</t>
  </si>
  <si>
    <t>YDR007W:1</t>
  </si>
  <si>
    <t>PRAGSi_c</t>
  </si>
  <si>
    <t>GLUPRT_c</t>
  </si>
  <si>
    <t>YMR300C</t>
  </si>
  <si>
    <t>YMR300C:1</t>
  </si>
  <si>
    <t>PSP_L_c</t>
  </si>
  <si>
    <t>YGR208W</t>
  </si>
  <si>
    <t>YGR208W:1</t>
  </si>
  <si>
    <t>PSERT_c</t>
  </si>
  <si>
    <t>YOR184W</t>
  </si>
  <si>
    <t>YOR184W:2</t>
  </si>
  <si>
    <t>CERSFA2A24_r</t>
  </si>
  <si>
    <t>YBR183W</t>
  </si>
  <si>
    <t>YBR183W:1</t>
  </si>
  <si>
    <t>PSPHPL_r</t>
  </si>
  <si>
    <t>YDR294C</t>
  </si>
  <si>
    <t>YDR294C:2</t>
  </si>
  <si>
    <t>PSPHS_r</t>
  </si>
  <si>
    <t>POLYAO1_c</t>
  </si>
  <si>
    <t>YMR020W</t>
  </si>
  <si>
    <t>YMR020W:1</t>
  </si>
  <si>
    <t>PPBNGS_1_c</t>
  </si>
  <si>
    <t>YGL040C</t>
  </si>
  <si>
    <t>YGL040C:8</t>
  </si>
  <si>
    <t>POLYAO2_c</t>
  </si>
  <si>
    <t>POLYAO3_c</t>
  </si>
  <si>
    <t>PPNDH_c</t>
  </si>
  <si>
    <t>YNL316C</t>
  </si>
  <si>
    <t>YNL316C:1</t>
  </si>
  <si>
    <t>PPND2_c</t>
  </si>
  <si>
    <t>YBR166C</t>
  </si>
  <si>
    <t>YBR166C:1</t>
  </si>
  <si>
    <t>PROD2_m</t>
  </si>
  <si>
    <t>YLR142W</t>
  </si>
  <si>
    <t>YLR142W:1</t>
  </si>
  <si>
    <t>PROTRS_c</t>
  </si>
  <si>
    <t>YHR020W</t>
  </si>
  <si>
    <t>YHR020W:1</t>
  </si>
  <si>
    <t>PPPGO_m</t>
  </si>
  <si>
    <t>YER014W</t>
  </si>
  <si>
    <t>YER014W:1</t>
  </si>
  <si>
    <t>PUNP3_c</t>
  </si>
  <si>
    <t>YLR209C</t>
  </si>
  <si>
    <t>YLR209C:1</t>
  </si>
  <si>
    <t>PUNP3_m</t>
  </si>
  <si>
    <t>PUNP5_c</t>
  </si>
  <si>
    <t>PYDXO_c</t>
  </si>
  <si>
    <t>YBR035C</t>
  </si>
  <si>
    <t>YBR035C:2</t>
  </si>
  <si>
    <t>PYAM5PO_c</t>
  </si>
  <si>
    <t>PDX5POi_c</t>
  </si>
  <si>
    <t>PYDXNO_c</t>
  </si>
  <si>
    <t>P5CR_c</t>
  </si>
  <si>
    <t>PC_c</t>
  </si>
  <si>
    <t>YGL062W</t>
  </si>
  <si>
    <t>YGL062W:4</t>
  </si>
  <si>
    <t>YBR218C</t>
  </si>
  <si>
    <t>YBR218C:4</t>
  </si>
  <si>
    <t>PYRDC_c</t>
  </si>
  <si>
    <t>PYRDC2_c</t>
  </si>
  <si>
    <t>PYK_c</t>
  </si>
  <si>
    <t>YOR347C</t>
  </si>
  <si>
    <t>YOR347C:4</t>
  </si>
  <si>
    <t>YAL038W</t>
  </si>
  <si>
    <t>YAL038W:4</t>
  </si>
  <si>
    <t>RBFSa_c</t>
  </si>
  <si>
    <t>YOL143C</t>
  </si>
  <si>
    <t>YOL143C:5</t>
  </si>
  <si>
    <t>RBFSb_c</t>
  </si>
  <si>
    <t>YBR256C</t>
  </si>
  <si>
    <t>YBR256C:3</t>
  </si>
  <si>
    <t>RBK_c</t>
  </si>
  <si>
    <t>RNDR1_c</t>
  </si>
  <si>
    <t>RNR124</t>
  </si>
  <si>
    <t>YER070W:2,YJL026W:1,YGR180C:1</t>
  </si>
  <si>
    <t>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 RNR1 interacts with the ribonucleotide reductase inhibitor SML1.</t>
  </si>
  <si>
    <t>RNR1234</t>
  </si>
  <si>
    <t>YER070W:1,YIL066C:1,YJL026W:1,YGR180C:1</t>
  </si>
  <si>
    <t>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 Interacts with DIF1.</t>
  </si>
  <si>
    <t>RNDR1_n</t>
  </si>
  <si>
    <t>RNDR3_c</t>
  </si>
  <si>
    <t>RNDR3_n</t>
  </si>
  <si>
    <t>RNDR2_c</t>
  </si>
  <si>
    <t>RNDR2_n</t>
  </si>
  <si>
    <t>RPI_c</t>
  </si>
  <si>
    <t>YOR095C</t>
  </si>
  <si>
    <t>YOR095C:1</t>
  </si>
  <si>
    <t>RNMK_c</t>
  </si>
  <si>
    <t>YNL129W</t>
  </si>
  <si>
    <t>YNL129W:1</t>
  </si>
  <si>
    <t>RPE_c</t>
  </si>
  <si>
    <t>YJL121C</t>
  </si>
  <si>
    <t>YJL121C:1</t>
  </si>
  <si>
    <t>SAM24MT_c</t>
  </si>
  <si>
    <t>YML008C</t>
  </si>
  <si>
    <t>YML008C:1</t>
  </si>
  <si>
    <t>SFGTHi_c</t>
  </si>
  <si>
    <t>YJL068C</t>
  </si>
  <si>
    <t>YJL068C:1</t>
  </si>
  <si>
    <t>SACCD2_c</t>
  </si>
  <si>
    <t>YIR034C</t>
  </si>
  <si>
    <t>YIR034C:1</t>
  </si>
  <si>
    <t>SACCD1_c</t>
  </si>
  <si>
    <t>YNR050C</t>
  </si>
  <si>
    <t>YNR050C:1</t>
  </si>
  <si>
    <t>Interacts with TRM112.</t>
  </si>
  <si>
    <t>FBA3_c</t>
  </si>
  <si>
    <t>SERTRS_c</t>
  </si>
  <si>
    <t>YDR023W</t>
  </si>
  <si>
    <t>YDR023W:2</t>
  </si>
  <si>
    <t>YHR011W</t>
  </si>
  <si>
    <t>YHR011W:2</t>
  </si>
  <si>
    <t>SHK3Di_c</t>
  </si>
  <si>
    <t>SHKK_c</t>
  </si>
  <si>
    <t>SHCHD2_c</t>
  </si>
  <si>
    <t>YBR213W</t>
  </si>
  <si>
    <t>YBR213W:2</t>
  </si>
  <si>
    <t>SHCHF_c</t>
  </si>
  <si>
    <t>SPMS_c</t>
  </si>
  <si>
    <t>YPR069C</t>
  </si>
  <si>
    <t>YPR069C:1</t>
  </si>
  <si>
    <t>SPRMS_c</t>
  </si>
  <si>
    <t>YLR146C</t>
  </si>
  <si>
    <t>YLR146C:1</t>
  </si>
  <si>
    <t>SPHPL_r</t>
  </si>
  <si>
    <t>SBPP2_r</t>
  </si>
  <si>
    <t>YKR053C</t>
  </si>
  <si>
    <t>YKR053C:1</t>
  </si>
  <si>
    <t>YJL134W</t>
  </si>
  <si>
    <t>YJL134W:1</t>
  </si>
  <si>
    <t>SBPP1_r</t>
  </si>
  <si>
    <t>SPHGLpK_r</t>
  </si>
  <si>
    <t>YOR171C</t>
  </si>
  <si>
    <t>YOR171C:1</t>
  </si>
  <si>
    <t>YLR260W</t>
  </si>
  <si>
    <t>YLR260W:1</t>
  </si>
  <si>
    <t>SLCBK1_r</t>
  </si>
  <si>
    <t>ACONIs_m</t>
  </si>
  <si>
    <t>SPONT</t>
  </si>
  <si>
    <t>ACONIs_c</t>
  </si>
  <si>
    <t>SQLEx_r</t>
  </si>
  <si>
    <t>YGR175C</t>
  </si>
  <si>
    <t>YGR175C:1</t>
  </si>
  <si>
    <t>SQLEy_r</t>
  </si>
  <si>
    <t>SQLS_c</t>
  </si>
  <si>
    <t>YHR190W</t>
  </si>
  <si>
    <t>YHR190W:1</t>
  </si>
  <si>
    <t>SSALy_c</t>
  </si>
  <si>
    <t>YBR006W</t>
  </si>
  <si>
    <t>YBR006W:1</t>
  </si>
  <si>
    <t>SUCR_e</t>
  </si>
  <si>
    <t>YIL162W</t>
  </si>
  <si>
    <t>YIL162W:1</t>
  </si>
  <si>
    <t>SADT_c</t>
  </si>
  <si>
    <t>YJR010W</t>
  </si>
  <si>
    <t>YJR010W:6</t>
  </si>
  <si>
    <t>SLFAT_c</t>
  </si>
  <si>
    <t>TAUDO_c</t>
  </si>
  <si>
    <t>YLL057C</t>
  </si>
  <si>
    <t>YLL057C:1</t>
  </si>
  <si>
    <t>THFGLUS_c</t>
  </si>
  <si>
    <t>YOR241W</t>
  </si>
  <si>
    <t>YOR241W:1</t>
  </si>
  <si>
    <t>THMDP_e</t>
  </si>
  <si>
    <t>THMP_e</t>
  </si>
  <si>
    <t>TMDPK_c</t>
  </si>
  <si>
    <t>YOR143C</t>
  </si>
  <si>
    <t>YOR143C:2</t>
  </si>
  <si>
    <t>TMDPPK_c</t>
  </si>
  <si>
    <t>TMPPP_c</t>
  </si>
  <si>
    <t>THRA_c</t>
  </si>
  <si>
    <t>THRS_c</t>
  </si>
  <si>
    <t>THRTRS_c</t>
  </si>
  <si>
    <t>YIL078W</t>
  </si>
  <si>
    <t>YIL078W:1</t>
  </si>
  <si>
    <t>THRTRS_m</t>
  </si>
  <si>
    <t>YKL194C</t>
  </si>
  <si>
    <t>YKL194C:1</t>
  </si>
  <si>
    <t>TMDS_c</t>
  </si>
  <si>
    <t>YOR074C</t>
  </si>
  <si>
    <t>YOR074C:2</t>
  </si>
  <si>
    <t>ACONMT_c</t>
  </si>
  <si>
    <t>PPTT_m</t>
  </si>
  <si>
    <t>YBR003W</t>
  </si>
  <si>
    <t>YBR003W:1</t>
  </si>
  <si>
    <t>TALA_c</t>
  </si>
  <si>
    <t>YLR354C</t>
  </si>
  <si>
    <t>YLR354C:2</t>
  </si>
  <si>
    <t>YGR043C</t>
  </si>
  <si>
    <t>YGR043C:2</t>
  </si>
  <si>
    <t>TKT1_c</t>
  </si>
  <si>
    <t>YBR117C</t>
  </si>
  <si>
    <t>YBR117C:2</t>
  </si>
  <si>
    <t>YPR074C</t>
  </si>
  <si>
    <t>YPR074C:2</t>
  </si>
  <si>
    <t>TKT2_c</t>
  </si>
  <si>
    <t>TPI_c</t>
  </si>
  <si>
    <t>YDR050C</t>
  </si>
  <si>
    <t>YDR050C:2</t>
  </si>
  <si>
    <t>TRPS1_c</t>
  </si>
  <si>
    <t>YGL026C</t>
  </si>
  <si>
    <t>YGL026C:1</t>
  </si>
  <si>
    <t>TRPTA_c</t>
  </si>
  <si>
    <t>TRPTRS_c</t>
  </si>
  <si>
    <t>YOL097C</t>
  </si>
  <si>
    <t>YOL097C:2</t>
  </si>
  <si>
    <t>TRPTRS_m</t>
  </si>
  <si>
    <t>YDR268W</t>
  </si>
  <si>
    <t>YDR268W:2</t>
  </si>
  <si>
    <t>TYRTA_c</t>
  </si>
  <si>
    <t>TYRTRS_c</t>
  </si>
  <si>
    <t>YGR185C</t>
  </si>
  <si>
    <t>YGR185C:2</t>
  </si>
  <si>
    <t>TYRTRS_m</t>
  </si>
  <si>
    <t>YPL097W</t>
  </si>
  <si>
    <t>YPL097W:2</t>
  </si>
  <si>
    <t>ERGSTGLCT_c</t>
  </si>
  <si>
    <t>YLR189C</t>
  </si>
  <si>
    <t>YLR189C:1</t>
  </si>
  <si>
    <t>UAGDP_c</t>
  </si>
  <si>
    <t>YDL103C</t>
  </si>
  <si>
    <t>YDL103C:1</t>
  </si>
  <si>
    <t>UDPG4E_c</t>
  </si>
  <si>
    <t>YBR019C</t>
  </si>
  <si>
    <t>YBR019C:1</t>
  </si>
  <si>
    <t>UGLT_c</t>
  </si>
  <si>
    <t>YBR018C</t>
  </si>
  <si>
    <t>YBR018C:2</t>
  </si>
  <si>
    <t>UPPRT_c</t>
  </si>
  <si>
    <t>YHR128W</t>
  </si>
  <si>
    <t>YHR128W:1</t>
  </si>
  <si>
    <t>UREASE_c</t>
  </si>
  <si>
    <t>ULGYCH_c</t>
  </si>
  <si>
    <t>YIR032C</t>
  </si>
  <si>
    <t>YIR032C:2</t>
  </si>
  <si>
    <t>URIK1_c</t>
  </si>
  <si>
    <t>YDR020C</t>
  </si>
  <si>
    <t>YDR020C:1</t>
  </si>
  <si>
    <t>URIK2_c</t>
  </si>
  <si>
    <t>UPPDC1_c</t>
  </si>
  <si>
    <t>YDR047W</t>
  </si>
  <si>
    <t>YDR047W:2</t>
  </si>
  <si>
    <t>UPP3MT_2_c</t>
  </si>
  <si>
    <t>YKR069W</t>
  </si>
  <si>
    <t>YKR069W:1</t>
  </si>
  <si>
    <t>UPP3S_c</t>
  </si>
  <si>
    <t>YOR278W</t>
  </si>
  <si>
    <t>YOR278W:1</t>
  </si>
  <si>
    <t>GALUi_c</t>
  </si>
  <si>
    <t>YKL035W</t>
  </si>
  <si>
    <t>YKL035W:8</t>
  </si>
  <si>
    <t>YHL012W</t>
  </si>
  <si>
    <t>YHL012W:8</t>
  </si>
  <si>
    <t>VALTA_c</t>
  </si>
  <si>
    <t>VALTA_m</t>
  </si>
  <si>
    <t>XPPT_c</t>
  </si>
  <si>
    <t>YJR133W</t>
  </si>
  <si>
    <t>YJR133W:1</t>
  </si>
  <si>
    <t>XYLTD_D_c</t>
  </si>
  <si>
    <t>YLR070C</t>
  </si>
  <si>
    <t>YLR070C:1</t>
  </si>
  <si>
    <t>XYLR_c</t>
  </si>
  <si>
    <t>XYLK_c</t>
  </si>
  <si>
    <t>YGR194C</t>
  </si>
  <si>
    <t>YGR194C:1</t>
  </si>
  <si>
    <t>YUMPS_c</t>
  </si>
  <si>
    <t>YPL212C</t>
  </si>
  <si>
    <t>YPL212C:1</t>
  </si>
  <si>
    <t>YNL292W</t>
  </si>
  <si>
    <t>YNL292W:1</t>
  </si>
  <si>
    <t>YGL063W</t>
  </si>
  <si>
    <t>YGL063W:1</t>
  </si>
  <si>
    <t>YFL001W</t>
  </si>
  <si>
    <t>YFL001W:1</t>
  </si>
  <si>
    <t>NTD9_c</t>
  </si>
  <si>
    <t>HCITS_m</t>
  </si>
  <si>
    <t>YDL131W</t>
  </si>
  <si>
    <t>YDL131W:1</t>
  </si>
  <si>
    <t>PYDXNK_c</t>
  </si>
  <si>
    <t>YEL029C</t>
  </si>
  <si>
    <t>YEL029C:1</t>
  </si>
  <si>
    <t>KYNAT2_c</t>
  </si>
  <si>
    <t>KYNIs_c</t>
  </si>
  <si>
    <t>QUILSYN_c</t>
  </si>
  <si>
    <t>ALCD2i2_c</t>
  </si>
  <si>
    <t>ALDD2x_c</t>
  </si>
  <si>
    <t>TRPTA2_c</t>
  </si>
  <si>
    <t>SBP_c</t>
  </si>
  <si>
    <t>YKR043C</t>
  </si>
  <si>
    <t>YKR043C:2</t>
  </si>
  <si>
    <t>ICDHyi_m</t>
  </si>
  <si>
    <t>YDL066W</t>
  </si>
  <si>
    <t>YDL066W:2</t>
  </si>
  <si>
    <t>3OAR40_m</t>
  </si>
  <si>
    <t>YKL055C</t>
  </si>
  <si>
    <t>YKL055C:1</t>
  </si>
  <si>
    <t>3OAR60_m</t>
  </si>
  <si>
    <t>3OAR80_m</t>
  </si>
  <si>
    <t>3HAD40_m</t>
  </si>
  <si>
    <t>YHR067W</t>
  </si>
  <si>
    <t>YHR067W:1</t>
  </si>
  <si>
    <t>3HAD60_m</t>
  </si>
  <si>
    <t>3HAD80_m</t>
  </si>
  <si>
    <t>EAR40y_m</t>
  </si>
  <si>
    <t>YBR026C</t>
  </si>
  <si>
    <t>YBR026C:2</t>
  </si>
  <si>
    <t>Homodimer or in a complex with other proteins (PubMed:11509667). Interacts with ARS1 (PubMed:8195160).</t>
  </si>
  <si>
    <t>EAR60y_m</t>
  </si>
  <si>
    <t>EAR80y_m</t>
  </si>
  <si>
    <t>3OACE200_rm</t>
  </si>
  <si>
    <t>YCR034W</t>
  </si>
  <si>
    <t>YCR034W:1</t>
  </si>
  <si>
    <t>YLR372W</t>
  </si>
  <si>
    <t>YLR372W:1</t>
  </si>
  <si>
    <t>3OACE220_rm</t>
  </si>
  <si>
    <t>3OACE240_rm</t>
  </si>
  <si>
    <t>3OACE260_rm</t>
  </si>
  <si>
    <t>3OACR200_rm</t>
  </si>
  <si>
    <t>YBR159W</t>
  </si>
  <si>
    <t>YBR159W:1</t>
  </si>
  <si>
    <t>Interacts with the fatty acid elongation system components ELO3 and TSC13.</t>
  </si>
  <si>
    <t>3OACR220_rm</t>
  </si>
  <si>
    <t>3OACR240_rm</t>
  </si>
  <si>
    <t>3OACR260_rm</t>
  </si>
  <si>
    <t>3HACD200_rm</t>
  </si>
  <si>
    <t>YJL097W</t>
  </si>
  <si>
    <t>YJL097W:1</t>
  </si>
  <si>
    <t>3HACD220_rm</t>
  </si>
  <si>
    <t>3HACD240_rm</t>
  </si>
  <si>
    <t>3HACD260_rm</t>
  </si>
  <si>
    <t>ECOAR200_rm</t>
  </si>
  <si>
    <t>YDL015C</t>
  </si>
  <si>
    <t>YDL015C:1</t>
  </si>
  <si>
    <t>Interacts with the fatty acid elongation system components ELO2 and ELO3. Interacts with NVJ1.</t>
  </si>
  <si>
    <t>ECOAR220_rm</t>
  </si>
  <si>
    <t>ECOAR240_rm</t>
  </si>
  <si>
    <t>ECOAR260_rm</t>
  </si>
  <si>
    <t>ACOADS160_rm</t>
  </si>
  <si>
    <t>YGL055W</t>
  </si>
  <si>
    <t>YGL055W:1</t>
  </si>
  <si>
    <t>ACOADS180_rm</t>
  </si>
  <si>
    <t>FACOAL120_rm</t>
  </si>
  <si>
    <t>YOR317W</t>
  </si>
  <si>
    <t>YOR317W:1</t>
  </si>
  <si>
    <t>Interacts with FAT1.</t>
  </si>
  <si>
    <t>FACOAL140_rm</t>
  </si>
  <si>
    <t>YMR246W</t>
  </si>
  <si>
    <t>YMR246W:1</t>
  </si>
  <si>
    <t>FACOAL160_rm</t>
  </si>
  <si>
    <t>FACOAL161_rm</t>
  </si>
  <si>
    <t>FACOAL180_rm</t>
  </si>
  <si>
    <t>FACOAL181_rm</t>
  </si>
  <si>
    <t>FACOAL120_l</t>
  </si>
  <si>
    <t>FACOAL140_l</t>
  </si>
  <si>
    <t>FACOAL160_l</t>
  </si>
  <si>
    <t>FACOAL161_l</t>
  </si>
  <si>
    <t>FACOAL180_l</t>
  </si>
  <si>
    <t>FACOAL181_l</t>
  </si>
  <si>
    <t>FACOAL161_x</t>
  </si>
  <si>
    <t>FACOAL180_x</t>
  </si>
  <si>
    <t>FACOAL181_x</t>
  </si>
  <si>
    <t>FACOAL200_en</t>
  </si>
  <si>
    <t>YIL009W</t>
  </si>
  <si>
    <t>YIL009W:1</t>
  </si>
  <si>
    <t>Interacts with FRK1.</t>
  </si>
  <si>
    <t>FACOAL220_en</t>
  </si>
  <si>
    <t>FACOAL240_en</t>
  </si>
  <si>
    <t>FACOAL260_en</t>
  </si>
  <si>
    <t>FACOAL220_l</t>
  </si>
  <si>
    <t>YBR041W</t>
  </si>
  <si>
    <t>YBR041W:1</t>
  </si>
  <si>
    <t>Interacts with fatty acyl-CoA synthetases FAA1 and FAA4.</t>
  </si>
  <si>
    <t>FACOAL240_l</t>
  </si>
  <si>
    <t>FACOAL260_l</t>
  </si>
  <si>
    <t>FACOAE40_x</t>
  </si>
  <si>
    <t>FACOAE60_x</t>
  </si>
  <si>
    <t>FACOAE161_x</t>
  </si>
  <si>
    <t>FACOAE181_x</t>
  </si>
  <si>
    <t>ACOAO40_x</t>
  </si>
  <si>
    <t>ACOAO60_x</t>
  </si>
  <si>
    <t>ACOAO80_x</t>
  </si>
  <si>
    <t>ACOAO200_x</t>
  </si>
  <si>
    <t>ACOAO220_x</t>
  </si>
  <si>
    <t>ACOAO240_x</t>
  </si>
  <si>
    <t>ACOAO161b_x</t>
  </si>
  <si>
    <t>ACOAO141b_x</t>
  </si>
  <si>
    <t>ACOAO121a_x</t>
  </si>
  <si>
    <t>ACOAO181a_x</t>
  </si>
  <si>
    <t>ACOAO161a_x</t>
  </si>
  <si>
    <t>ACOAO141a_x</t>
  </si>
  <si>
    <t>ECOAH100_x</t>
  </si>
  <si>
    <t>ECOAH120_x</t>
  </si>
  <si>
    <t>ECOAH140_x</t>
  </si>
  <si>
    <t>ECOAH160_x</t>
  </si>
  <si>
    <t>ECOAH180_x</t>
  </si>
  <si>
    <t>ECOAH260_x</t>
  </si>
  <si>
    <t>ECOAH40_x</t>
  </si>
  <si>
    <t>ECOAH60_x</t>
  </si>
  <si>
    <t>ECOAH80_x</t>
  </si>
  <si>
    <t>ECOAH200_x</t>
  </si>
  <si>
    <t>ECOAH220_x</t>
  </si>
  <si>
    <t>ECOAH240_x</t>
  </si>
  <si>
    <t>ECOAH161b_x</t>
  </si>
  <si>
    <t>ECOAH141b_x</t>
  </si>
  <si>
    <t>ECOAH121a_x</t>
  </si>
  <si>
    <t>ECOAH181a_x</t>
  </si>
  <si>
    <t>ECOAH161c_x</t>
  </si>
  <si>
    <t>ECOAH141c_x</t>
  </si>
  <si>
    <t>HACD100i_x</t>
  </si>
  <si>
    <t>HACD120i_x</t>
  </si>
  <si>
    <t>HACD160i_x</t>
  </si>
  <si>
    <t>HACD180i_x</t>
  </si>
  <si>
    <t>HACD260i_x</t>
  </si>
  <si>
    <t>HACD40i_x</t>
  </si>
  <si>
    <t>HACD60i_x</t>
  </si>
  <si>
    <t>HACD80i_x</t>
  </si>
  <si>
    <t>HACD200i_x</t>
  </si>
  <si>
    <t>HACD220i_x</t>
  </si>
  <si>
    <t>HACD240i_x</t>
  </si>
  <si>
    <t>HACD161bi_x</t>
  </si>
  <si>
    <t>HACD141bi_x</t>
  </si>
  <si>
    <t>HACD121ai_x</t>
  </si>
  <si>
    <t>HACD181ai_x</t>
  </si>
  <si>
    <t>HACD161ai_x</t>
  </si>
  <si>
    <t>HACD141ai_x</t>
  </si>
  <si>
    <t>ACACT40i_x</t>
  </si>
  <si>
    <t>ACACT60i_x</t>
  </si>
  <si>
    <t>ACACT80i_x</t>
  </si>
  <si>
    <t>ACACT200i_x</t>
  </si>
  <si>
    <t>ACACT220i_x</t>
  </si>
  <si>
    <t>ACACT240i_x</t>
  </si>
  <si>
    <t>ACACT161bi_x</t>
  </si>
  <si>
    <t>ACACT141bi_x</t>
  </si>
  <si>
    <t>ACACT121ai_x</t>
  </si>
  <si>
    <t>ACACT181ai_x</t>
  </si>
  <si>
    <t>ACACT161ai_x</t>
  </si>
  <si>
    <t>ACACT141ai_x</t>
  </si>
  <si>
    <t>ECOAI101a_x</t>
  </si>
  <si>
    <t>YLR284C</t>
  </si>
  <si>
    <t>YLR284C:6</t>
  </si>
  <si>
    <t>Homohexamer, dimer of trimers. Interacts with DCI1.</t>
  </si>
  <si>
    <t>ECOAI122c_x</t>
  </si>
  <si>
    <t>ECOAI121b_x</t>
  </si>
  <si>
    <t>ECOAI121a_x</t>
  </si>
  <si>
    <t>ECOAI142c_x</t>
  </si>
  <si>
    <t>ECOAI141a_x</t>
  </si>
  <si>
    <t>ECOAI5d_x</t>
  </si>
  <si>
    <t>YOR180C</t>
  </si>
  <si>
    <t>YOR180C:1</t>
  </si>
  <si>
    <t>Interacts with ECI1.</t>
  </si>
  <si>
    <t>ECOAI6d_x</t>
  </si>
  <si>
    <t>ECOAR122_x</t>
  </si>
  <si>
    <t>YNL202W</t>
  </si>
  <si>
    <t>YNL202W:2</t>
  </si>
  <si>
    <t>ECOAR142_x</t>
  </si>
  <si>
    <t>STEHg161_l</t>
  </si>
  <si>
    <t>YLL012W</t>
  </si>
  <si>
    <t>YLL012W:1</t>
  </si>
  <si>
    <t>YKL140W</t>
  </si>
  <si>
    <t>YKL140W:1</t>
  </si>
  <si>
    <t>STEHg181_l</t>
  </si>
  <si>
    <t>STEHe161_l</t>
  </si>
  <si>
    <t>STEHe181_l</t>
  </si>
  <si>
    <t>STEHf161_l</t>
  </si>
  <si>
    <t>STEHf181_l</t>
  </si>
  <si>
    <t>STEHl161_l</t>
  </si>
  <si>
    <t>STEHl181_l</t>
  </si>
  <si>
    <t>STEHz161_l</t>
  </si>
  <si>
    <t>STEHz181_l</t>
  </si>
  <si>
    <t>STEHz161_en</t>
  </si>
  <si>
    <t>YLR020C</t>
  </si>
  <si>
    <t>YLR020C:1</t>
  </si>
  <si>
    <t>STEHz181_en</t>
  </si>
  <si>
    <t>SUCACCT_m</t>
  </si>
  <si>
    <t>RAFH_e</t>
  </si>
  <si>
    <t>URIH_c</t>
  </si>
  <si>
    <t>YDR400W</t>
  </si>
  <si>
    <t>YDR400W:1</t>
  </si>
  <si>
    <t>GTHRDtabc_v</t>
  </si>
  <si>
    <t>YDR135C</t>
  </si>
  <si>
    <t>YDR135C:1</t>
  </si>
  <si>
    <t>TCHOLAtabc_v</t>
  </si>
  <si>
    <t>YLL048C</t>
  </si>
  <si>
    <t>YLL048C:1</t>
  </si>
  <si>
    <t>MEVt_c_e</t>
  </si>
  <si>
    <t>BTDt_c_e</t>
  </si>
  <si>
    <t>2MBACt_c_e</t>
  </si>
  <si>
    <t>2OXOADPt_c_m</t>
  </si>
  <si>
    <t>YOR222W</t>
  </si>
  <si>
    <t>YOR222W:1</t>
  </si>
  <si>
    <t>YPL134C</t>
  </si>
  <si>
    <t>YPL134C:1</t>
  </si>
  <si>
    <t>3DH5HPBt_c_m</t>
  </si>
  <si>
    <t>4ABUTtps_e</t>
  </si>
  <si>
    <t>YDL210W</t>
  </si>
  <si>
    <t>YDL210W:1</t>
  </si>
  <si>
    <t>YOR348C</t>
  </si>
  <si>
    <t>YOR348C:1</t>
  </si>
  <si>
    <t>Interacts with RRT2 (PubMed:21880895).</t>
  </si>
  <si>
    <t>5AOPtps_e</t>
  </si>
  <si>
    <t>5FTHFt_c_e</t>
  </si>
  <si>
    <t>8AONNtps_e</t>
  </si>
  <si>
    <t>YNR056C</t>
  </si>
  <si>
    <t>YNR056C:1</t>
  </si>
  <si>
    <t>ACt_c_e</t>
  </si>
  <si>
    <t>YCR010C</t>
  </si>
  <si>
    <t>YCR010C:1</t>
  </si>
  <si>
    <t>ETACt_c_e</t>
  </si>
  <si>
    <t>ADEtps_e</t>
  </si>
  <si>
    <t>YGL186C</t>
  </si>
  <si>
    <t>YGL186C:1</t>
  </si>
  <si>
    <t>YER060W</t>
  </si>
  <si>
    <t>YER060W:1</t>
  </si>
  <si>
    <t>YER060W-A</t>
  </si>
  <si>
    <t>YER060W-A:1</t>
  </si>
  <si>
    <t>YER056C</t>
  </si>
  <si>
    <t>YER056C:1</t>
  </si>
  <si>
    <t>ADNtps_e</t>
  </si>
  <si>
    <t>YAL022C</t>
  </si>
  <si>
    <t>YAL022C:1</t>
  </si>
  <si>
    <t>ADPATPt_c_m</t>
  </si>
  <si>
    <t>YMR056C</t>
  </si>
  <si>
    <t>YMR056C:2</t>
  </si>
  <si>
    <t>YBR085W</t>
  </si>
  <si>
    <t>YBR085W:2</t>
  </si>
  <si>
    <t>YBL030C</t>
  </si>
  <si>
    <t>YBL030C:2</t>
  </si>
  <si>
    <t>ADPATPt_c_x</t>
  </si>
  <si>
    <t>YPR128C</t>
  </si>
  <si>
    <t>YPR128C:1</t>
  </si>
  <si>
    <t>AKGCITta_m</t>
  </si>
  <si>
    <t>YMR241W</t>
  </si>
  <si>
    <t>YMR241W:1</t>
  </si>
  <si>
    <t>ALLTTt_c_e</t>
  </si>
  <si>
    <t>YJR152W</t>
  </si>
  <si>
    <t>YJR152W:1</t>
  </si>
  <si>
    <t>ALLTNt_c_e</t>
  </si>
  <si>
    <t>YIR028W</t>
  </si>
  <si>
    <t>YIR028W:1</t>
  </si>
  <si>
    <t>NH4t_c_e</t>
  </si>
  <si>
    <t>YDR384C</t>
  </si>
  <si>
    <t>YDR384C:1</t>
  </si>
  <si>
    <t>YPR138C</t>
  </si>
  <si>
    <t>YPR138C:1</t>
  </si>
  <si>
    <t>YGR121C</t>
  </si>
  <si>
    <t>YGR121C:1</t>
  </si>
  <si>
    <t>YNL142W</t>
  </si>
  <si>
    <t>YNL142W:1</t>
  </si>
  <si>
    <t>AMPATPt_c_x</t>
  </si>
  <si>
    <t>ASPGLUt_c_m</t>
  </si>
  <si>
    <t>YPR021C</t>
  </si>
  <si>
    <t>YPR021C:1</t>
  </si>
  <si>
    <t>BTNtps_e</t>
  </si>
  <si>
    <t>YGR065C</t>
  </si>
  <si>
    <t>YGR065C:1</t>
  </si>
  <si>
    <t>CRNACRNt_c_m</t>
  </si>
  <si>
    <t>YOR100C</t>
  </si>
  <si>
    <t>YOR100C:1</t>
  </si>
  <si>
    <t>CER2B24_g_r</t>
  </si>
  <si>
    <t>CER2B26_g_r</t>
  </si>
  <si>
    <t>CHOLtps_e</t>
  </si>
  <si>
    <t>YGL077C</t>
  </si>
  <si>
    <t>YGL077C:1</t>
  </si>
  <si>
    <t>CITMALta_m</t>
  </si>
  <si>
    <t>YBR291C</t>
  </si>
  <si>
    <t>YBR291C:1</t>
  </si>
  <si>
    <t>CITPEPt_c_m</t>
  </si>
  <si>
    <t>CITICITt_c_m</t>
  </si>
  <si>
    <t>COAt_c_m</t>
  </si>
  <si>
    <t>YHR002W</t>
  </si>
  <si>
    <t>YHR002W:1</t>
  </si>
  <si>
    <t>CTPt2_m</t>
  </si>
  <si>
    <t>YBR192W</t>
  </si>
  <si>
    <t>YBR192W:1</t>
  </si>
  <si>
    <t>CTPCMPt_c_m</t>
  </si>
  <si>
    <t>CYTDtps_e</t>
  </si>
  <si>
    <t>CSNtps_e</t>
  </si>
  <si>
    <t>FRUtps_e</t>
  </si>
  <si>
    <t>YOL156W</t>
  </si>
  <si>
    <t>YOL156W:1</t>
  </si>
  <si>
    <t>YEL069C</t>
  </si>
  <si>
    <t>YEL069C:1</t>
  </si>
  <si>
    <t>YDR342C</t>
  </si>
  <si>
    <t>YDR342C:1</t>
  </si>
  <si>
    <t>YNR072W</t>
  </si>
  <si>
    <t>YNR072W:1</t>
  </si>
  <si>
    <t>YDR343C</t>
  </si>
  <si>
    <t>YDR343C:1</t>
  </si>
  <si>
    <t>YJR158W</t>
  </si>
  <si>
    <t>YJR158W:1</t>
  </si>
  <si>
    <t>YHR092C</t>
  </si>
  <si>
    <t>YHR092C:1</t>
  </si>
  <si>
    <t>YDR345C</t>
  </si>
  <si>
    <t>YDR345C:1</t>
  </si>
  <si>
    <t>YJL214W</t>
  </si>
  <si>
    <t>YJL214W:1</t>
  </si>
  <si>
    <t>YMR011W</t>
  </si>
  <si>
    <t>YMR011W:1</t>
  </si>
  <si>
    <t>YHR094C</t>
  </si>
  <si>
    <t>YHR094C:1</t>
  </si>
  <si>
    <t>YHR096C</t>
  </si>
  <si>
    <t>YHR096C:1</t>
  </si>
  <si>
    <t>YFL011W</t>
  </si>
  <si>
    <t>YFL011W:1</t>
  </si>
  <si>
    <t>YJL219W</t>
  </si>
  <si>
    <t>YJL219W:1</t>
  </si>
  <si>
    <t>YDL245C</t>
  </si>
  <si>
    <t>YDL245C:1</t>
  </si>
  <si>
    <t>GALtps_e</t>
  </si>
  <si>
    <t>YDR536W</t>
  </si>
  <si>
    <t>YDR536W:1</t>
  </si>
  <si>
    <t>Interacts with mitochondrial outer membrane voltage-dependent anion channel (VDAC) POR1.</t>
  </si>
  <si>
    <t>YNL318C</t>
  </si>
  <si>
    <t>YNL318C:1</t>
  </si>
  <si>
    <t>YLR081W</t>
  </si>
  <si>
    <t>YLR081W:1</t>
  </si>
  <si>
    <t>LACDtps_e</t>
  </si>
  <si>
    <t>YKL217W</t>
  </si>
  <si>
    <t>YKL217W:1</t>
  </si>
  <si>
    <t>LACtps_m</t>
  </si>
  <si>
    <t>LACPYRt_c_m</t>
  </si>
  <si>
    <t>MANtps_e</t>
  </si>
  <si>
    <t>EPISTt_c_e</t>
  </si>
  <si>
    <t>YIL013C</t>
  </si>
  <si>
    <t>YIL013C:1</t>
  </si>
  <si>
    <t>YOR011W</t>
  </si>
  <si>
    <t>YOR011W:1</t>
  </si>
  <si>
    <t>ERGSTt_c_e</t>
  </si>
  <si>
    <t>ETHAt_c_e</t>
  </si>
  <si>
    <t>FADH2t_c_m</t>
  </si>
  <si>
    <t>YIL134W</t>
  </si>
  <si>
    <t>YIL134W:1</t>
  </si>
  <si>
    <t>FECOSTt_e</t>
  </si>
  <si>
    <t>FECOSTt_en</t>
  </si>
  <si>
    <t>FOLt_c_e</t>
  </si>
  <si>
    <t>GDPMANt_c_g</t>
  </si>
  <si>
    <t>YGL225W</t>
  </si>
  <si>
    <t>YGL225W:1</t>
  </si>
  <si>
    <t>Homooligomer.</t>
  </si>
  <si>
    <t>GLCt_c_e</t>
  </si>
  <si>
    <t>YJR160C</t>
  </si>
  <si>
    <t>YJR160C:1</t>
  </si>
  <si>
    <t>YDL247W</t>
  </si>
  <si>
    <t>YDL247W:1</t>
  </si>
  <si>
    <t>YDR387C</t>
  </si>
  <si>
    <t>YDR387C:1</t>
  </si>
  <si>
    <t>GTHRDt_c_e</t>
  </si>
  <si>
    <t>YJL212C</t>
  </si>
  <si>
    <t>YJL212C:1</t>
  </si>
  <si>
    <t>GTHRDt_c_v</t>
  </si>
  <si>
    <t>YLL015W</t>
  </si>
  <si>
    <t>YLL015W:1</t>
  </si>
  <si>
    <t>G3PIt_c_e</t>
  </si>
  <si>
    <t>YCR098C</t>
  </si>
  <si>
    <t>YCR098C:1</t>
  </si>
  <si>
    <t>G3PCt_c_e</t>
  </si>
  <si>
    <t>GLYCtps_e</t>
  </si>
  <si>
    <t>YGL084C</t>
  </si>
  <si>
    <t>YGL084C:1</t>
  </si>
  <si>
    <t>GLYCt_e</t>
  </si>
  <si>
    <t>YLL043W</t>
  </si>
  <si>
    <t>YLL043W:1</t>
  </si>
  <si>
    <t>YFL054C</t>
  </si>
  <si>
    <t>YFL054C:1</t>
  </si>
  <si>
    <t>GLYtps_e</t>
  </si>
  <si>
    <t>YPL265W</t>
  </si>
  <si>
    <t>YPL265W:1</t>
  </si>
  <si>
    <t>YCL025C</t>
  </si>
  <si>
    <t>YCL025C:1</t>
  </si>
  <si>
    <t>YOL020W</t>
  </si>
  <si>
    <t>YOL020W:1</t>
  </si>
  <si>
    <t>GLYCOGENt_c_v</t>
  </si>
  <si>
    <t>GTPGDPtp_m</t>
  </si>
  <si>
    <t>YDL198C</t>
  </si>
  <si>
    <t>YDL198C:1</t>
  </si>
  <si>
    <t>GUAtps_e</t>
  </si>
  <si>
    <t>INOSTtps_e</t>
  </si>
  <si>
    <t>YOL103W</t>
  </si>
  <si>
    <t>YOL103W:1</t>
  </si>
  <si>
    <t>YDR497C</t>
  </si>
  <si>
    <t>YDR497C:1</t>
  </si>
  <si>
    <t>FE2t_c_e</t>
  </si>
  <si>
    <t>YMR319C</t>
  </si>
  <si>
    <t>YMR319C:1</t>
  </si>
  <si>
    <t>YMR058W</t>
  </si>
  <si>
    <t>YMR058W:1</t>
  </si>
  <si>
    <t>FE2t_c_m</t>
  </si>
  <si>
    <t>YKR052C</t>
  </si>
  <si>
    <t>YKR052C:1</t>
  </si>
  <si>
    <t>YJL133W</t>
  </si>
  <si>
    <t>YJL133W:1</t>
  </si>
  <si>
    <t>IAMACt_c_e</t>
  </si>
  <si>
    <t>IBUTACt_c_e</t>
  </si>
  <si>
    <t>IPDPt_c_m</t>
  </si>
  <si>
    <t>ALAtps_e</t>
  </si>
  <si>
    <t>YBR068C</t>
  </si>
  <si>
    <t>YBR068C:1</t>
  </si>
  <si>
    <t>YDR046C</t>
  </si>
  <si>
    <t>YDR046C:1</t>
  </si>
  <si>
    <t>ARGtps_e</t>
  </si>
  <si>
    <t>YNL270C</t>
  </si>
  <si>
    <t>YNL270C:1</t>
  </si>
  <si>
    <t>YEL063C</t>
  </si>
  <si>
    <t>YEL063C:1</t>
  </si>
  <si>
    <t>ARGtpa_v</t>
  </si>
  <si>
    <t>YBR293W</t>
  </si>
  <si>
    <t>YBR293W:1</t>
  </si>
  <si>
    <t>YOL092W</t>
  </si>
  <si>
    <t>YOL092W:1</t>
  </si>
  <si>
    <t>ASNtps_e</t>
  </si>
  <si>
    <t>YDR508C</t>
  </si>
  <si>
    <t>YDR508C:1</t>
  </si>
  <si>
    <t>ASNtpa_v</t>
  </si>
  <si>
    <t>YJR001W</t>
  </si>
  <si>
    <t>YJR001W:1</t>
  </si>
  <si>
    <t>ASNtps_v</t>
  </si>
  <si>
    <t>YNL101W</t>
  </si>
  <si>
    <t>YNL101W:1</t>
  </si>
  <si>
    <t>YKL146W</t>
  </si>
  <si>
    <t>YKL146W:1</t>
  </si>
  <si>
    <t>ASPtps_v</t>
  </si>
  <si>
    <t>YER119C</t>
  </si>
  <si>
    <t>YER119C:1</t>
  </si>
  <si>
    <t>ASPtps_e</t>
  </si>
  <si>
    <t>YFL055W</t>
  </si>
  <si>
    <t>YFL055W:1</t>
  </si>
  <si>
    <t>CRNt_e</t>
  </si>
  <si>
    <t>YBR132C</t>
  </si>
  <si>
    <t>YBR132C:1</t>
  </si>
  <si>
    <t>CYStps_e</t>
  </si>
  <si>
    <t>YBR069C</t>
  </si>
  <si>
    <t>YBR069C:1</t>
  </si>
  <si>
    <t>CYSItps_v</t>
  </si>
  <si>
    <t>YCR075C</t>
  </si>
  <si>
    <t>YCR075C:1</t>
  </si>
  <si>
    <t>GLUt_c_m</t>
  </si>
  <si>
    <t>YBR104W</t>
  </si>
  <si>
    <t>YBR104W:1</t>
  </si>
  <si>
    <t>GLUtps_v</t>
  </si>
  <si>
    <t>GLUtps_e</t>
  </si>
  <si>
    <t>GLNtpa_v</t>
  </si>
  <si>
    <t>GLNtps_v</t>
  </si>
  <si>
    <t>GLNtps_e</t>
  </si>
  <si>
    <t>HIStpa_v</t>
  </si>
  <si>
    <t>YCL069W</t>
  </si>
  <si>
    <t>YCL069W:1</t>
  </si>
  <si>
    <t>YMR088C</t>
  </si>
  <si>
    <t>YMR088C:1</t>
  </si>
  <si>
    <t>HIStps_e</t>
  </si>
  <si>
    <t>YGR191W</t>
  </si>
  <si>
    <t>YGR191W:1</t>
  </si>
  <si>
    <t>ILEt_c_v</t>
  </si>
  <si>
    <t>YCL038C</t>
  </si>
  <si>
    <t>YCL038C:1</t>
  </si>
  <si>
    <t>ILEtpa_v</t>
  </si>
  <si>
    <t>ILEtps_v</t>
  </si>
  <si>
    <t>ILEtps_e</t>
  </si>
  <si>
    <t>LACt_c_m</t>
  </si>
  <si>
    <t>LACLtps_e</t>
  </si>
  <si>
    <t>LEUt_c_v</t>
  </si>
  <si>
    <t>LEUtpa_v</t>
  </si>
  <si>
    <t>LEUtps_v</t>
  </si>
  <si>
    <t>LEUtps_e</t>
  </si>
  <si>
    <t>LYStpa_v</t>
  </si>
  <si>
    <t>LYStps_e</t>
  </si>
  <si>
    <t>YNL268W</t>
  </si>
  <si>
    <t>YNL268W:1</t>
  </si>
  <si>
    <t>METtps_e</t>
  </si>
  <si>
    <t>YGR055W</t>
  </si>
  <si>
    <t>YGR055W:1</t>
  </si>
  <si>
    <t>YHL036W</t>
  </si>
  <si>
    <t>YHL036W:1</t>
  </si>
  <si>
    <t>PHEtps_e</t>
  </si>
  <si>
    <t>PROtps_e</t>
  </si>
  <si>
    <t>SERtps_e</t>
  </si>
  <si>
    <t>YDR105C</t>
  </si>
  <si>
    <t>YDR105C:1</t>
  </si>
  <si>
    <t>THRtps_e</t>
  </si>
  <si>
    <t>TRPtps_e</t>
  </si>
  <si>
    <t>TYRt_c_v</t>
  </si>
  <si>
    <t>TYRtpa_v</t>
  </si>
  <si>
    <t>TYRtps_v</t>
  </si>
  <si>
    <t>TYRtps_e</t>
  </si>
  <si>
    <t>VALtps_e</t>
  </si>
  <si>
    <t>LANOSTt_c_e</t>
  </si>
  <si>
    <t>MALt2_m</t>
  </si>
  <si>
    <t>YLR348C</t>
  </si>
  <si>
    <t>YLR348C:2</t>
  </si>
  <si>
    <t>MALTtps_e</t>
  </si>
  <si>
    <t>YBR298C</t>
  </si>
  <si>
    <t>YBR298C:1</t>
  </si>
  <si>
    <t>YGR289C</t>
  </si>
  <si>
    <t>YGR289C:1</t>
  </si>
  <si>
    <t>NFORTYR2t_c_e</t>
  </si>
  <si>
    <t>YBR180W</t>
  </si>
  <si>
    <t>YBR180W:1</t>
  </si>
  <si>
    <t>NADt_c_m</t>
  </si>
  <si>
    <t>YEL006W</t>
  </si>
  <si>
    <t>YEL006W:1</t>
  </si>
  <si>
    <t>YIL006W</t>
  </si>
  <si>
    <t>YIL006W:1</t>
  </si>
  <si>
    <t>NADt1_m</t>
  </si>
  <si>
    <t>NADt2_m</t>
  </si>
  <si>
    <t>NADt3_m</t>
  </si>
  <si>
    <t>NACt_c_e</t>
  </si>
  <si>
    <t>YGR260W</t>
  </si>
  <si>
    <t>YGR260W:1</t>
  </si>
  <si>
    <t>ORNtpa_m</t>
  </si>
  <si>
    <t>YOR130C</t>
  </si>
  <si>
    <t>YOR130C:1</t>
  </si>
  <si>
    <t>ORNtps_e</t>
  </si>
  <si>
    <t>OAAtps_m</t>
  </si>
  <si>
    <t>YKL120W</t>
  </si>
  <si>
    <t>YKL120W:1</t>
  </si>
  <si>
    <t>PNTOtps_e</t>
  </si>
  <si>
    <t>YCR028C</t>
  </si>
  <si>
    <t>YCR028C:1</t>
  </si>
  <si>
    <t>PENDPt_c_m</t>
  </si>
  <si>
    <t>PHEACt_c_e</t>
  </si>
  <si>
    <t>PItps_e</t>
  </si>
  <si>
    <t>YML123C</t>
  </si>
  <si>
    <t>YML123C:1</t>
  </si>
  <si>
    <t>May function as a monomer.</t>
  </si>
  <si>
    <t>YCR037C</t>
  </si>
  <si>
    <t>YCR037C:1</t>
  </si>
  <si>
    <t>YBR296C</t>
  </si>
  <si>
    <t>YBR296C:1</t>
  </si>
  <si>
    <t>YJL198W</t>
  </si>
  <si>
    <t>YJL198W:1</t>
  </si>
  <si>
    <t>YNR013C</t>
  </si>
  <si>
    <t>YNR013C:1</t>
  </si>
  <si>
    <t>PItps_m</t>
  </si>
  <si>
    <t>YJR077C</t>
  </si>
  <si>
    <t>YJR077C:2</t>
  </si>
  <si>
    <t>YER053C</t>
  </si>
  <si>
    <t>YER053C:2</t>
  </si>
  <si>
    <t>Ktps_e</t>
  </si>
  <si>
    <t>YDR456W</t>
  </si>
  <si>
    <t>YDR456W:1</t>
  </si>
  <si>
    <t>Interacts with CYP6.</t>
  </si>
  <si>
    <t>YJL129C</t>
  </si>
  <si>
    <t>YJL129C:1</t>
  </si>
  <si>
    <t>PTRCtpa_e</t>
  </si>
  <si>
    <t>YOR273C</t>
  </si>
  <si>
    <t>YOR273C:1</t>
  </si>
  <si>
    <t>YLL028W</t>
  </si>
  <si>
    <t>YLL028W:1</t>
  </si>
  <si>
    <t>PTRCtpa_v</t>
  </si>
  <si>
    <t>PYDXNtps_e</t>
  </si>
  <si>
    <t>PYRtps_e</t>
  </si>
  <si>
    <t>AMETtps_e</t>
  </si>
  <si>
    <t>YPL274W</t>
  </si>
  <si>
    <t>YPL274W:1</t>
  </si>
  <si>
    <t>AMETt_c_m</t>
  </si>
  <si>
    <t>YNL003C</t>
  </si>
  <si>
    <t>YNL003C:1</t>
  </si>
  <si>
    <t>MMETtps_e</t>
  </si>
  <si>
    <t>YLL061W</t>
  </si>
  <si>
    <t>YLL061W:1</t>
  </si>
  <si>
    <t>NAtpa_e</t>
  </si>
  <si>
    <t>YLR138W</t>
  </si>
  <si>
    <t>YLR138W:1</t>
  </si>
  <si>
    <t>SPMDtpa_e</t>
  </si>
  <si>
    <t>YHL016C</t>
  </si>
  <si>
    <t>YHL016C:1</t>
  </si>
  <si>
    <t>SPMDtpa_v</t>
  </si>
  <si>
    <t>SPRMtpa_e</t>
  </si>
  <si>
    <t>YGR138C</t>
  </si>
  <si>
    <t>YGR138C:1</t>
  </si>
  <si>
    <t>YPR156C</t>
  </si>
  <si>
    <t>YPR156C:1</t>
  </si>
  <si>
    <t>SPRMtpa_v</t>
  </si>
  <si>
    <t>SUCCt2_m</t>
  </si>
  <si>
    <t>SUCFUMt_c_m</t>
  </si>
  <si>
    <t>YJR095W</t>
  </si>
  <si>
    <t>YJR095W:1</t>
  </si>
  <si>
    <t>SO4t_c_e</t>
  </si>
  <si>
    <t>YBR294W</t>
  </si>
  <si>
    <t>YBR294W:1</t>
  </si>
  <si>
    <t>YLR092W</t>
  </si>
  <si>
    <t>YLR092W:1</t>
  </si>
  <si>
    <t>SO3t_c_e</t>
  </si>
  <si>
    <t>YPL092W</t>
  </si>
  <si>
    <t>YPL092W:1</t>
  </si>
  <si>
    <t>TAURt_c_e</t>
  </si>
  <si>
    <t>THMPPt_m</t>
  </si>
  <si>
    <t>YGR096W</t>
  </si>
  <si>
    <t>YGR096W:1</t>
  </si>
  <si>
    <t>THMtps_e</t>
  </si>
  <si>
    <t>YOR192C</t>
  </si>
  <si>
    <t>YOR192C:1</t>
  </si>
  <si>
    <t>YOR071C</t>
  </si>
  <si>
    <t>YOR071C:1</t>
  </si>
  <si>
    <t>YLR237W</t>
  </si>
  <si>
    <t>YLR237W:1</t>
  </si>
  <si>
    <t>URAtps_e</t>
  </si>
  <si>
    <t>YBR021W</t>
  </si>
  <si>
    <t>YBR021W:1</t>
  </si>
  <si>
    <t>UREAtps_e</t>
  </si>
  <si>
    <t>URItps_e</t>
  </si>
  <si>
    <t>YBL042C</t>
  </si>
  <si>
    <t>YBL042C:1</t>
  </si>
  <si>
    <t>UTPt_c_m</t>
  </si>
  <si>
    <t>UTPUMPtp_m</t>
  </si>
  <si>
    <t>H2Ot_c_e</t>
  </si>
  <si>
    <t>ZYMSTt_e_en</t>
  </si>
  <si>
    <t>TREtps_e</t>
  </si>
  <si>
    <t>AKGMALta_m</t>
  </si>
  <si>
    <t>EX_13BDglucan_e</t>
  </si>
  <si>
    <t>13BDGLUCANt_c_en</t>
  </si>
  <si>
    <t>EX_crn_e</t>
  </si>
  <si>
    <t>EX_lac__D_e</t>
  </si>
  <si>
    <t>EX_mev__R_e</t>
  </si>
  <si>
    <t>EX_pnto__R_e</t>
  </si>
  <si>
    <t>EX_btd_e</t>
  </si>
  <si>
    <t>EX_3mop_e</t>
  </si>
  <si>
    <t>EX_lac__L_e</t>
  </si>
  <si>
    <t>EX_mal__L_e</t>
  </si>
  <si>
    <t>EX_g3pi_e</t>
  </si>
  <si>
    <t>EX_1agpc_gen_e</t>
  </si>
  <si>
    <t>MI13456Pt_c_n</t>
  </si>
  <si>
    <t>MI1Pt_c_r</t>
  </si>
  <si>
    <t>EX_dad_2_e</t>
  </si>
  <si>
    <t>EX_dgsn_e</t>
  </si>
  <si>
    <t>EX_din_e</t>
  </si>
  <si>
    <t>EX_duri_e</t>
  </si>
  <si>
    <t>2DDA7Pt_c_m</t>
  </si>
  <si>
    <t>2DHPt_c_m</t>
  </si>
  <si>
    <t>EX_3c3hmp_e</t>
  </si>
  <si>
    <t>3C3HMPt_c_e</t>
  </si>
  <si>
    <t>3C3HMPt_c_m</t>
  </si>
  <si>
    <t>2MBTOHt_c_e</t>
  </si>
  <si>
    <t>2MBTOHt_c_m</t>
  </si>
  <si>
    <t>EX_2mbald_e</t>
  </si>
  <si>
    <t>2MBALDt_c_e</t>
  </si>
  <si>
    <t>2MBALDt_c_m</t>
  </si>
  <si>
    <t>EX_2mbtoh_e</t>
  </si>
  <si>
    <t>EX_2mbac_e</t>
  </si>
  <si>
    <t>IBTALDt_c_e</t>
  </si>
  <si>
    <t>IBTALDt_c_m</t>
  </si>
  <si>
    <t>2OBUTt_c_m</t>
  </si>
  <si>
    <t>EX_akg_e</t>
  </si>
  <si>
    <t>AKGt_c_n</t>
  </si>
  <si>
    <t>AKGt_c_e</t>
  </si>
  <si>
    <t>EX_2phetoh_e</t>
  </si>
  <si>
    <t>2PHETOHt_c_e</t>
  </si>
  <si>
    <t>2PHETOHt_c_m</t>
  </si>
  <si>
    <t>3C4MOPt_c_m</t>
  </si>
  <si>
    <t>3MOPt_c_m</t>
  </si>
  <si>
    <t>3MOPt_c_e</t>
  </si>
  <si>
    <t>EX_3mbald_e</t>
  </si>
  <si>
    <t>3MBALDt_c_e</t>
  </si>
  <si>
    <t>3MBALDt_c_m</t>
  </si>
  <si>
    <t>3HXPHBt_c_m</t>
  </si>
  <si>
    <t>AHMMPS4_c</t>
  </si>
  <si>
    <t>YFL058W</t>
  </si>
  <si>
    <t>YFL058W:2</t>
  </si>
  <si>
    <t>EX_4abz_e</t>
  </si>
  <si>
    <t>4ABZt_c_e</t>
  </si>
  <si>
    <t>4ABZt_c_m</t>
  </si>
  <si>
    <t>4ABUTNt_c_m</t>
  </si>
  <si>
    <t>4ABUTt_c_m</t>
  </si>
  <si>
    <t>4H2OGLTt_c_m</t>
  </si>
  <si>
    <t>4H2OGLTt_c_x</t>
  </si>
  <si>
    <t>4HBZt_c_m</t>
  </si>
  <si>
    <t>NTD7pp_c</t>
  </si>
  <si>
    <t>NTD6pp_c</t>
  </si>
  <si>
    <t>NTD3pp_c</t>
  </si>
  <si>
    <t>NTD8_c</t>
  </si>
  <si>
    <t>NTD5_c</t>
  </si>
  <si>
    <t>NTD1pp_c</t>
  </si>
  <si>
    <t>NTD10pp_c</t>
  </si>
  <si>
    <t>EX_5aop_e</t>
  </si>
  <si>
    <t>5AOPt_c_m</t>
  </si>
  <si>
    <t>FTHFCL_m</t>
  </si>
  <si>
    <t>YER183C</t>
  </si>
  <si>
    <t>YER183C:1</t>
  </si>
  <si>
    <t>EX_5fthf_e</t>
  </si>
  <si>
    <t>EX_dann_e</t>
  </si>
  <si>
    <t>DANNt_c_e</t>
  </si>
  <si>
    <t>EX_8aonn_e</t>
  </si>
  <si>
    <t>EX_xan_e</t>
  </si>
  <si>
    <t>EX_acald_e</t>
  </si>
  <si>
    <t>ACALDt_c_m</t>
  </si>
  <si>
    <t>ACALDt_c_e</t>
  </si>
  <si>
    <t>EX_ac_e</t>
  </si>
  <si>
    <t>ACt_c_n</t>
  </si>
  <si>
    <t>ACCOAt_c_n</t>
  </si>
  <si>
    <t>ACRNt_c_x</t>
  </si>
  <si>
    <t>ADEt_c_m</t>
  </si>
  <si>
    <t>EX_pap_e</t>
  </si>
  <si>
    <t>PAPt_c_m</t>
  </si>
  <si>
    <t>YPR011C</t>
  </si>
  <si>
    <t>YPR011C:1</t>
  </si>
  <si>
    <t>ADPt_c_n</t>
  </si>
  <si>
    <t>ADPt_c_r</t>
  </si>
  <si>
    <t>AKGt_c_x</t>
  </si>
  <si>
    <t>EX_alltt_e</t>
  </si>
  <si>
    <t>EX_tre_e</t>
  </si>
  <si>
    <t>AKGMALt_c_e</t>
  </si>
  <si>
    <t>EX_nh4_e</t>
  </si>
  <si>
    <t>AMPt_c_n</t>
  </si>
  <si>
    <t>ASNt_c_m</t>
  </si>
  <si>
    <t>ASPGLUt_c_x</t>
  </si>
  <si>
    <t>ATPt_c_n</t>
  </si>
  <si>
    <t>ATPt_c_r</t>
  </si>
  <si>
    <t>HCO3E_m</t>
  </si>
  <si>
    <t>HCO3E_n</t>
  </si>
  <si>
    <t>HCO3E_c</t>
  </si>
  <si>
    <t>YNL036W</t>
  </si>
  <si>
    <t>YNL036W:1</t>
  </si>
  <si>
    <t>HCO3E_e</t>
  </si>
  <si>
    <t>HCO3t_c_n</t>
  </si>
  <si>
    <t>EX_btn_e</t>
  </si>
  <si>
    <t>EX_co2_e</t>
  </si>
  <si>
    <t>CRNt_c_x</t>
  </si>
  <si>
    <t>CRNCARt_c_x</t>
  </si>
  <si>
    <t>CDPt_c_n</t>
  </si>
  <si>
    <t>CHLSTI_c</t>
  </si>
  <si>
    <t>EX_chol_e</t>
  </si>
  <si>
    <t>CHOLt_c_en</t>
  </si>
  <si>
    <t>YOR161C</t>
  </si>
  <si>
    <t>YOR161C:1</t>
  </si>
  <si>
    <t>CHRPL_c</t>
  </si>
  <si>
    <t>CITt_c_e</t>
  </si>
  <si>
    <t>EX_cit_e</t>
  </si>
  <si>
    <t>CITICTta_x</t>
  </si>
  <si>
    <t>CITMALta_x</t>
  </si>
  <si>
    <t>CMPN_c</t>
  </si>
  <si>
    <t>CO2t_c_r</t>
  </si>
  <si>
    <t>CO2t_c_n</t>
  </si>
  <si>
    <t>CO2t_c_x</t>
  </si>
  <si>
    <t>CO2t_c_m</t>
  </si>
  <si>
    <t>CO2t_c_e</t>
  </si>
  <si>
    <t>COAt_c_r</t>
  </si>
  <si>
    <t>COAt_c_n</t>
  </si>
  <si>
    <t>COAt_c_x</t>
  </si>
  <si>
    <t>CYTK1_c</t>
  </si>
  <si>
    <t>CYTK2_c</t>
  </si>
  <si>
    <t>EX_arab__D_e</t>
  </si>
  <si>
    <t>ARABDt_c</t>
  </si>
  <si>
    <t>E4Pt_c_m</t>
  </si>
  <si>
    <t>EX_fru_e</t>
  </si>
  <si>
    <t>EX_gal_e</t>
  </si>
  <si>
    <t>EX_galur_e</t>
  </si>
  <si>
    <t>EX_sbt__D_e</t>
  </si>
  <si>
    <t>GAM6Pt_c</t>
  </si>
  <si>
    <t>EX_glc__D_e</t>
  </si>
  <si>
    <t>EX_man_e</t>
  </si>
  <si>
    <t>EX_rib__D_e</t>
  </si>
  <si>
    <t>SBTDt_c_e</t>
  </si>
  <si>
    <t>EX_xyl__D_e</t>
  </si>
  <si>
    <t>XYLt_c_e</t>
  </si>
  <si>
    <t>DADPt_c_n</t>
  </si>
  <si>
    <t>DCDPt_c_n</t>
  </si>
  <si>
    <t>ATPHs_c</t>
  </si>
  <si>
    <t>NTPDA2_c</t>
  </si>
  <si>
    <t>NDPDA1_c</t>
  </si>
  <si>
    <t>NDPDA2_c</t>
  </si>
  <si>
    <t>DNADt_c_n</t>
  </si>
  <si>
    <t>DADt_c_e</t>
  </si>
  <si>
    <t>DADK_c</t>
  </si>
  <si>
    <t>EX_dcyt_e</t>
  </si>
  <si>
    <t>DCYTt_c_e</t>
  </si>
  <si>
    <t>DGSNt_c_e</t>
  </si>
  <si>
    <t>DINt_c_e</t>
  </si>
  <si>
    <t>DURIK1_c</t>
  </si>
  <si>
    <t>DURIt_c_e</t>
  </si>
  <si>
    <t>DPCOAK_c</t>
  </si>
  <si>
    <t>DGDPt_c_n</t>
  </si>
  <si>
    <t>DHNPTt_c_m</t>
  </si>
  <si>
    <t>SPRMAT_c</t>
  </si>
  <si>
    <t>YDR071C</t>
  </si>
  <si>
    <t>YDR071C:1</t>
  </si>
  <si>
    <t>DHFt_c_m</t>
  </si>
  <si>
    <t>DNTPPA_c</t>
  </si>
  <si>
    <t>DHPTt_c_m</t>
  </si>
  <si>
    <t>DHAPt_c_m</t>
  </si>
  <si>
    <t>PPIt_c_x</t>
  </si>
  <si>
    <t>DOLPt_c_r</t>
  </si>
  <si>
    <t>EX_dttp_e</t>
  </si>
  <si>
    <t>DTTPt_c</t>
  </si>
  <si>
    <t>DUDPt_c_n</t>
  </si>
  <si>
    <t>DUMPt_c_n</t>
  </si>
  <si>
    <t>EX_epist_e</t>
  </si>
  <si>
    <t>ERGTETROLt_c_r</t>
  </si>
  <si>
    <t>EX_ergst_e</t>
  </si>
  <si>
    <t>ERGSTt_c_r</t>
  </si>
  <si>
    <t>ERGSTt_c_l</t>
  </si>
  <si>
    <t>ERGSTt_c_en</t>
  </si>
  <si>
    <t>EX_etoh_e</t>
  </si>
  <si>
    <t>ETOHt_c_e</t>
  </si>
  <si>
    <t>ETOHt_c_m</t>
  </si>
  <si>
    <t>EX_etha_e</t>
  </si>
  <si>
    <t>EX_etac_e</t>
  </si>
  <si>
    <t>FRDPt_c_m</t>
  </si>
  <si>
    <t>DCAt_c_x</t>
  </si>
  <si>
    <t>HDCEAt_x</t>
  </si>
  <si>
    <t>OCTAt_c_x</t>
  </si>
  <si>
    <t>TTDCAt_c_e</t>
  </si>
  <si>
    <t>EX_fecost_e</t>
  </si>
  <si>
    <t>FMNAT_m</t>
  </si>
  <si>
    <t>EX_fmn_e</t>
  </si>
  <si>
    <t>EX_fol_e</t>
  </si>
  <si>
    <t>EX_for_e</t>
  </si>
  <si>
    <t>FORt_c_m</t>
  </si>
  <si>
    <t>FORt_c_e</t>
  </si>
  <si>
    <t>YNL065W</t>
  </si>
  <si>
    <t>YNL065W:1</t>
  </si>
  <si>
    <t>FUMt_c_e</t>
  </si>
  <si>
    <t>FRUK_c</t>
  </si>
  <si>
    <t>EX_fum_e</t>
  </si>
  <si>
    <t>GDPt_c_g</t>
  </si>
  <si>
    <t>GDPt_c_n</t>
  </si>
  <si>
    <t>GDPMANNt_c_g</t>
  </si>
  <si>
    <t>GLCt_c_v</t>
  </si>
  <si>
    <t>YGL104C</t>
  </si>
  <si>
    <t>YGL104C:1</t>
  </si>
  <si>
    <t>YBR241C</t>
  </si>
  <si>
    <t>YBR241C:1</t>
  </si>
  <si>
    <t>EX_gthox_e</t>
  </si>
  <si>
    <t>EX_glyc_e</t>
  </si>
  <si>
    <t>GLYC3Pt_c_m</t>
  </si>
  <si>
    <t>EX_gly_e</t>
  </si>
  <si>
    <t>GLYt_c_m</t>
  </si>
  <si>
    <t>YDL119C</t>
  </si>
  <si>
    <t>YDL119C:1</t>
  </si>
  <si>
    <t>YPR058W</t>
  </si>
  <si>
    <t>YPR058W:1</t>
  </si>
  <si>
    <t>GCALDt_c_m</t>
  </si>
  <si>
    <t>GCALDt_c_e</t>
  </si>
  <si>
    <t>EX_gcald_e</t>
  </si>
  <si>
    <t>EX_glx_e</t>
  </si>
  <si>
    <t>GLXt_c_e</t>
  </si>
  <si>
    <t>GLXt_c_x</t>
  </si>
  <si>
    <t>GUAt_c_m</t>
  </si>
  <si>
    <t>GSNK_c</t>
  </si>
  <si>
    <t>GSNt_c_m</t>
  </si>
  <si>
    <t>GSNt_c_e</t>
  </si>
  <si>
    <t>Ht_c_e</t>
  </si>
  <si>
    <t>Ht_c_r</t>
  </si>
  <si>
    <t>Ht_c_g</t>
  </si>
  <si>
    <t>Ht_c_l</t>
  </si>
  <si>
    <t>Ht_c_n</t>
  </si>
  <si>
    <t>Ht_c_x</t>
  </si>
  <si>
    <t>Ht_c_v</t>
  </si>
  <si>
    <t>EX_h_e</t>
  </si>
  <si>
    <t>HXCCOAt_c_r</t>
  </si>
  <si>
    <t>EX_hxdcal_e</t>
  </si>
  <si>
    <t>HDCAt_c_e</t>
  </si>
  <si>
    <t>HDCEAt_c_e</t>
  </si>
  <si>
    <t>H2O2t_c_n</t>
  </si>
  <si>
    <t>HMGCOAt_c_m</t>
  </si>
  <si>
    <t>EX_hxan_e</t>
  </si>
  <si>
    <t>HXANt_c_e</t>
  </si>
  <si>
    <t>EX_id3acald_e</t>
  </si>
  <si>
    <t>ID3ACALDt_c_m</t>
  </si>
  <si>
    <t>ID3ACALDt_c_e</t>
  </si>
  <si>
    <t>IND3ACt_c_m</t>
  </si>
  <si>
    <t>INSt_c_e</t>
  </si>
  <si>
    <t>INOSHPt_c_n</t>
  </si>
  <si>
    <t>INSK_c</t>
  </si>
  <si>
    <t>EX_fe2_e</t>
  </si>
  <si>
    <t>EX_iamac_e</t>
  </si>
  <si>
    <t>IAMOHt_c_e</t>
  </si>
  <si>
    <t>IAMOHt_c_m</t>
  </si>
  <si>
    <t>EX_iamoh_e</t>
  </si>
  <si>
    <t>EX_ibutoh_e</t>
  </si>
  <si>
    <t>EX_ibutac_e</t>
  </si>
  <si>
    <t>IBUTOHt_c_e</t>
  </si>
  <si>
    <t>IBUTOHt_c_m</t>
  </si>
  <si>
    <t>EX_ibtald_e</t>
  </si>
  <si>
    <t>PHCHGS_m</t>
  </si>
  <si>
    <t>AOBUTDs_c</t>
  </si>
  <si>
    <t>EX_ala__L_e</t>
  </si>
  <si>
    <t>ALAt_c_m</t>
  </si>
  <si>
    <t>EX_abt__L_e</t>
  </si>
  <si>
    <t>ABTt_c_e</t>
  </si>
  <si>
    <t>ARABLt_c</t>
  </si>
  <si>
    <t>EX_arab__L_e</t>
  </si>
  <si>
    <t>EX_arg__L_e</t>
  </si>
  <si>
    <t>EX_asn__L_e</t>
  </si>
  <si>
    <t>EX_asp__L_e</t>
  </si>
  <si>
    <t>CRNt_c_m</t>
  </si>
  <si>
    <t>EX_cys__L_e</t>
  </si>
  <si>
    <t>E4HGLUt_c_m</t>
  </si>
  <si>
    <t>E4HGLUt_c_x</t>
  </si>
  <si>
    <t>EX_sbt__L_e</t>
  </si>
  <si>
    <t>G5SADr_c</t>
  </si>
  <si>
    <t>EX_glu__L_e</t>
  </si>
  <si>
    <t>GLUt_c_n</t>
  </si>
  <si>
    <t>EX_gln__L_e</t>
  </si>
  <si>
    <t>GLNt_c_n</t>
  </si>
  <si>
    <t>EX_his__L_e</t>
  </si>
  <si>
    <t>HOMt_c_e</t>
  </si>
  <si>
    <t>EX_ile__L_e</t>
  </si>
  <si>
    <t>ILEt_c_m</t>
  </si>
  <si>
    <t>EX_leu__L_e</t>
  </si>
  <si>
    <t>EX_lys__L_e</t>
  </si>
  <si>
    <t>MALt_c_e</t>
  </si>
  <si>
    <t>EX_met__L_e</t>
  </si>
  <si>
    <t>EX_phe__L_e</t>
  </si>
  <si>
    <t>EX_pro__L_e</t>
  </si>
  <si>
    <t>PROt_c_m</t>
  </si>
  <si>
    <t>EX_ser__L_e</t>
  </si>
  <si>
    <t>SBTLt_c_e</t>
  </si>
  <si>
    <t>EX_srb__L_e</t>
  </si>
  <si>
    <t>SRBt_c_e</t>
  </si>
  <si>
    <t>EX_thr__L_e</t>
  </si>
  <si>
    <t>EX_trp__L_e</t>
  </si>
  <si>
    <t>EX_tyr__L_e</t>
  </si>
  <si>
    <t>EX_val__L_e</t>
  </si>
  <si>
    <t>EX_lanost_e</t>
  </si>
  <si>
    <t>EX_ddca_e</t>
  </si>
  <si>
    <t>MALOAAta_x</t>
  </si>
  <si>
    <t>EX_malt_e</t>
  </si>
  <si>
    <t>MANNANt_c_r</t>
  </si>
  <si>
    <t>METt_c_m</t>
  </si>
  <si>
    <t>MGSA_c</t>
  </si>
  <si>
    <t>EX_inost_e</t>
  </si>
  <si>
    <t>EX_Nfortyr2_e</t>
  </si>
  <si>
    <t>NADPt_c_r</t>
  </si>
  <si>
    <t>NADPHt_c_r</t>
  </si>
  <si>
    <t>NH4t_c_m</t>
  </si>
  <si>
    <t>NCAMt_c_n</t>
  </si>
  <si>
    <t>EX_nac_e</t>
  </si>
  <si>
    <t>EX_nmn_e</t>
  </si>
  <si>
    <t>NMNt_c_n</t>
  </si>
  <si>
    <t>NMNt_c_x</t>
  </si>
  <si>
    <t>NMNt_c_e</t>
  </si>
  <si>
    <t>NDP4_c</t>
  </si>
  <si>
    <t>NTP4_c</t>
  </si>
  <si>
    <t>ACRNt_c_m</t>
  </si>
  <si>
    <t>O2t_c_r</t>
  </si>
  <si>
    <t>O2t_c_m</t>
  </si>
  <si>
    <t>O2t_c_e</t>
  </si>
  <si>
    <t>O2t_c_x</t>
  </si>
  <si>
    <t>OCDCAt_c_e</t>
  </si>
  <si>
    <t>EX_octa_e</t>
  </si>
  <si>
    <t>OAAt_c_e</t>
  </si>
  <si>
    <t>EX_oaa_e</t>
  </si>
  <si>
    <t>GTHOXt_c_e</t>
  </si>
  <si>
    <t>TRDOXt_c_x</t>
  </si>
  <si>
    <t>EX_o2_e</t>
  </si>
  <si>
    <t>EX_hdca_e</t>
  </si>
  <si>
    <t>EX_hdcea_e</t>
  </si>
  <si>
    <t>PMTCOAt_c_r</t>
  </si>
  <si>
    <t>PAN4Pt_c_m</t>
  </si>
  <si>
    <t>PTPATi_m</t>
  </si>
  <si>
    <t>PAPt_c</t>
  </si>
  <si>
    <t>EX_pectin_e</t>
  </si>
  <si>
    <t>EX_pheac_e</t>
  </si>
  <si>
    <t>EX_pacald_e</t>
  </si>
  <si>
    <t>PACALDt_c_e</t>
  </si>
  <si>
    <t>PACALDt_c_m</t>
  </si>
  <si>
    <t>PHEt_c_m</t>
  </si>
  <si>
    <t>EX_pi_e</t>
  </si>
  <si>
    <t>PIt_c_v</t>
  </si>
  <si>
    <t>EX_k_e</t>
  </si>
  <si>
    <t>PPPG9t_c_m</t>
  </si>
  <si>
    <t>PRPPt_c_m</t>
  </si>
  <si>
    <t>EX_ptrc_e</t>
  </si>
  <si>
    <t>PYDXK_c</t>
  </si>
  <si>
    <t>YNR027W</t>
  </si>
  <si>
    <t>YNR027W:1</t>
  </si>
  <si>
    <t>PYDAMK_c</t>
  </si>
  <si>
    <t>HYPOE_c</t>
  </si>
  <si>
    <t>EX_pydxn_e</t>
  </si>
  <si>
    <t>PMDPHT_c</t>
  </si>
  <si>
    <t>PYNP2r_c</t>
  </si>
  <si>
    <t>PPIt_c_m</t>
  </si>
  <si>
    <t>EX_pyr_e</t>
  </si>
  <si>
    <t>QULNt_c_m</t>
  </si>
  <si>
    <t>TRDRDt_c_x</t>
  </si>
  <si>
    <t>EX_ribflv_e</t>
  </si>
  <si>
    <t>RIBFLVt_c_m</t>
  </si>
  <si>
    <t>RIBFLVt_c_e</t>
  </si>
  <si>
    <t>YOR306C</t>
  </si>
  <si>
    <t>YOR306C:1</t>
  </si>
  <si>
    <t>RIBt_c_e</t>
  </si>
  <si>
    <t>AHCYSt_c_m</t>
  </si>
  <si>
    <t>EX_amet_e</t>
  </si>
  <si>
    <t>EX_mmet_e</t>
  </si>
  <si>
    <t>SERt_c_m</t>
  </si>
  <si>
    <t>EX_g3pc_e</t>
  </si>
  <si>
    <t>EX_na1_e</t>
  </si>
  <si>
    <t>SPMDAT_c</t>
  </si>
  <si>
    <t>EX_spmd_e</t>
  </si>
  <si>
    <t>EX_sprm_e</t>
  </si>
  <si>
    <t>SQLt_c_r</t>
  </si>
  <si>
    <t>SSQ23EPXt_c_r</t>
  </si>
  <si>
    <t>EX_ocdca_e</t>
  </si>
  <si>
    <t>EX_succ_e</t>
  </si>
  <si>
    <t>SUCCt_c_e</t>
  </si>
  <si>
    <t>EX_sucr_e</t>
  </si>
  <si>
    <t>EX_so4_e</t>
  </si>
  <si>
    <t>EX_so3_e</t>
  </si>
  <si>
    <t>EX_taur_e</t>
  </si>
  <si>
    <t>TTCCOAt_c_r</t>
  </si>
  <si>
    <t>THMP_c</t>
  </si>
  <si>
    <t>YDL024C</t>
  </si>
  <si>
    <t>YDL024C:1</t>
  </si>
  <si>
    <t>TMN_c</t>
  </si>
  <si>
    <t>EX_thmpp_e</t>
  </si>
  <si>
    <t>EX_thm_e</t>
  </si>
  <si>
    <t>EX_thmmp_e</t>
  </si>
  <si>
    <t>TMPK_c</t>
  </si>
  <si>
    <t>THZPSN2_c</t>
  </si>
  <si>
    <t>THZPSN1_c</t>
  </si>
  <si>
    <t>THRt_c_m</t>
  </si>
  <si>
    <t>EX_thymd_e</t>
  </si>
  <si>
    <t>TMDK1_c</t>
  </si>
  <si>
    <t>THYMDt_c_e</t>
  </si>
  <si>
    <t>TREt_c_v</t>
  </si>
  <si>
    <t>TRPt_c_m</t>
  </si>
  <si>
    <t>EX_ind3eth_e</t>
  </si>
  <si>
    <t>IND3ETHt_c_e</t>
  </si>
  <si>
    <t>IND3ETHt_c_m</t>
  </si>
  <si>
    <t>TYRt_c_m</t>
  </si>
  <si>
    <t>TYRt_c_x</t>
  </si>
  <si>
    <t>UMPt_c_n</t>
  </si>
  <si>
    <t>EX_ura_e</t>
  </si>
  <si>
    <t>EX_urea_e</t>
  </si>
  <si>
    <t>EX_uri_e</t>
  </si>
  <si>
    <t>VALt_c_m</t>
  </si>
  <si>
    <t>H2Ot_c_r</t>
  </si>
  <si>
    <t>H2Ot_c_g</t>
  </si>
  <si>
    <t>H2Ot_c_m</t>
  </si>
  <si>
    <t>H2Ot_c_n</t>
  </si>
  <si>
    <t>H2Ot_c_x</t>
  </si>
  <si>
    <t>H2Ot_c_v</t>
  </si>
  <si>
    <t>EX_h2o_e</t>
  </si>
  <si>
    <t>XANt_c_e</t>
  </si>
  <si>
    <t>EX_xtsn_e</t>
  </si>
  <si>
    <t>XTSNt_c_e</t>
  </si>
  <si>
    <t>EX_xylt_e</t>
  </si>
  <si>
    <t>XYLTt_c_e</t>
  </si>
  <si>
    <t>EX_zymst_e</t>
  </si>
  <si>
    <t>ZYMSTt_c_en</t>
  </si>
  <si>
    <t>COAt_c_l</t>
  </si>
  <si>
    <t>Ht_c_m</t>
  </si>
  <si>
    <t>EX_14dmlanost_e</t>
  </si>
  <si>
    <t>14DMLANOSTt_c_e</t>
  </si>
  <si>
    <t>EX_ergtetrol_e</t>
  </si>
  <si>
    <t>ERGTETROLt_c_e</t>
  </si>
  <si>
    <t>OCTAt_c_e</t>
  </si>
  <si>
    <t>DCAt_c_e</t>
  </si>
  <si>
    <t>DDCAt_c_e</t>
  </si>
  <si>
    <t>EX_but_e</t>
  </si>
  <si>
    <t>EX_hxa_e</t>
  </si>
  <si>
    <t>EX_ocdcea_e</t>
  </si>
  <si>
    <t>BUTt_c_e</t>
  </si>
  <si>
    <t>HXAt_c_e</t>
  </si>
  <si>
    <t>OCDCEAt_c_e</t>
  </si>
  <si>
    <t>EX_ttdca_e</t>
  </si>
  <si>
    <t>BUTt_c_x</t>
  </si>
  <si>
    <t>HXAt_c_x</t>
  </si>
  <si>
    <t>DDCAt_c_rm</t>
  </si>
  <si>
    <t>TTDCAt_c_rm</t>
  </si>
  <si>
    <t>HDCAt_c_rm</t>
  </si>
  <si>
    <t>HDCEAt_c_rm</t>
  </si>
  <si>
    <t>OCDCAt_c_rm</t>
  </si>
  <si>
    <t>OCDCEAt_c_rm</t>
  </si>
  <si>
    <t>MALCOAt_c_rm</t>
  </si>
  <si>
    <t>DDCACOAt_c_rm</t>
  </si>
  <si>
    <t>TDCOAt_c_rm</t>
  </si>
  <si>
    <t>PMTCOAt_c_rm</t>
  </si>
  <si>
    <t>HDCOAt_c_rm</t>
  </si>
  <si>
    <t>STCOAt_c_rm</t>
  </si>
  <si>
    <t>ODECOAt_c_rm</t>
  </si>
  <si>
    <t>ICOSCOAt_c_rm</t>
  </si>
  <si>
    <t>DOCOSCOAt_c_rm</t>
  </si>
  <si>
    <t>TTCCOAt_c_rm</t>
  </si>
  <si>
    <t>HXCCOAt_c_rm</t>
  </si>
  <si>
    <t>Ht_c_rm</t>
  </si>
  <si>
    <t>H2Ot_c_rm</t>
  </si>
  <si>
    <t>CO2t_c_rm</t>
  </si>
  <si>
    <t>COAt_c_rm</t>
  </si>
  <si>
    <t>NADPHt_c_rm</t>
  </si>
  <si>
    <t>NADPt_c_rm</t>
  </si>
  <si>
    <t>O2t_c_rm</t>
  </si>
  <si>
    <t>NADHt_c_rm</t>
  </si>
  <si>
    <t>NADt_c_rm</t>
  </si>
  <si>
    <t>GLYC3Pt_c_rm</t>
  </si>
  <si>
    <t>DHAPt_c_rm</t>
  </si>
  <si>
    <t>PPIt_c_rm</t>
  </si>
  <si>
    <t>PIt_c_rm</t>
  </si>
  <si>
    <t>CTPt_c_rm</t>
  </si>
  <si>
    <t>CDPt_c_rm</t>
  </si>
  <si>
    <t>CMPt_c_rm</t>
  </si>
  <si>
    <t>CDPEAt_c_rm</t>
  </si>
  <si>
    <t>CDPCHOLt_c_rm</t>
  </si>
  <si>
    <t>ATPt_c_rm</t>
  </si>
  <si>
    <t>AMPt_c_rm</t>
  </si>
  <si>
    <t>INOSTt_c_rm</t>
  </si>
  <si>
    <t>AMETt_c_rm</t>
  </si>
  <si>
    <t>AHCYSt_c_rm</t>
  </si>
  <si>
    <t>EPISTt_c_rm</t>
  </si>
  <si>
    <t>FECOSTt_c_rm</t>
  </si>
  <si>
    <t>LANOSTt_c_rm</t>
  </si>
  <si>
    <t>ERGSTt_c_rm</t>
  </si>
  <si>
    <t>ZYMSTt_c_rm</t>
  </si>
  <si>
    <t>G3PCt_c_rm</t>
  </si>
  <si>
    <t>HDCAt_c_l</t>
  </si>
  <si>
    <t>HDCEAt_c_l</t>
  </si>
  <si>
    <t>OCDCAt_c_l</t>
  </si>
  <si>
    <t>OCDCEAt_c_l</t>
  </si>
  <si>
    <t>DDCACOAt_c_l</t>
  </si>
  <si>
    <t>TDCOAt_c_l</t>
  </si>
  <si>
    <t>PMTCOAt_c_l</t>
  </si>
  <si>
    <t>HDCOAt_c_l</t>
  </si>
  <si>
    <t>STCOAt_c_l</t>
  </si>
  <si>
    <t>ODECOAt_c_l</t>
  </si>
  <si>
    <t>GLYC3Pt_c_l</t>
  </si>
  <si>
    <t>DHAPt_c_l</t>
  </si>
  <si>
    <t>NADPHt_c_l</t>
  </si>
  <si>
    <t>NADPt_c_l</t>
  </si>
  <si>
    <t>ATPt_c_l</t>
  </si>
  <si>
    <t>AMPt_c_l</t>
  </si>
  <si>
    <t>PPIt_c_l</t>
  </si>
  <si>
    <t>H2Ot_c_l</t>
  </si>
  <si>
    <t>GLYCt_c_l</t>
  </si>
  <si>
    <t>DOCOSCOAt_c_l</t>
  </si>
  <si>
    <t>TTCCOAt_c_l</t>
  </si>
  <si>
    <t>HXCCOAt_c_l</t>
  </si>
  <si>
    <t>ATPt_c_en</t>
  </si>
  <si>
    <t>ADPt_c_en</t>
  </si>
  <si>
    <t>Ht_c_en</t>
  </si>
  <si>
    <t>H2Ot_c_en</t>
  </si>
  <si>
    <t>PIt_c_en</t>
  </si>
  <si>
    <t>G3PCt_c_en</t>
  </si>
  <si>
    <t>G3PIt_c_en</t>
  </si>
  <si>
    <t>HDCAt_c_en</t>
  </si>
  <si>
    <t>HDCEAt_c_en</t>
  </si>
  <si>
    <t>OCDCAt_c_en</t>
  </si>
  <si>
    <t>OCDCEAt_c_en</t>
  </si>
  <si>
    <t>ICOSCOAt_c_en</t>
  </si>
  <si>
    <t>DOCOSCOAt_c_en</t>
  </si>
  <si>
    <t>TTCCOAt_c_en</t>
  </si>
  <si>
    <t>HXCCOAt_c_en</t>
  </si>
  <si>
    <t>H2Ot_c_vm</t>
  </si>
  <si>
    <t>PIt_c_vm</t>
  </si>
  <si>
    <t>Ht_c_vm</t>
  </si>
  <si>
    <t>ATPt_c_vm</t>
  </si>
  <si>
    <t>ADPt_c_vm</t>
  </si>
  <si>
    <t>CO2t_c_vm</t>
  </si>
  <si>
    <t>H2Ot_c_gm</t>
  </si>
  <si>
    <t>PIt_c_gm</t>
  </si>
  <si>
    <t>Ht_c_gm</t>
  </si>
  <si>
    <t>CO2t_c_gm</t>
  </si>
  <si>
    <t>ATPt_c_gm</t>
  </si>
  <si>
    <t>ADPt_c_gm</t>
  </si>
  <si>
    <t>H2Ot_c_mm</t>
  </si>
  <si>
    <t>CO2t_c_mm</t>
  </si>
  <si>
    <t>HDCOAt_c_mm</t>
  </si>
  <si>
    <t>ODECOAt_c_mm</t>
  </si>
  <si>
    <t>HDCAt_c_mm</t>
  </si>
  <si>
    <t>OCDCAt_c_mm</t>
  </si>
  <si>
    <t>COAt_c_mm</t>
  </si>
  <si>
    <t>DDCAt_l_rm</t>
  </si>
  <si>
    <t>TTDCAt_l_rm</t>
  </si>
  <si>
    <t>TTCt_l_rm</t>
  </si>
  <si>
    <t>HXCAt_l_rm</t>
  </si>
  <si>
    <t>EPISTt_l_rm</t>
  </si>
  <si>
    <t>FECOSTt_l_rm</t>
  </si>
  <si>
    <t>LANOSTt_l_rm</t>
  </si>
  <si>
    <t>ZYMSTt_l_rm</t>
  </si>
  <si>
    <t>ERGST161t_l_rm</t>
  </si>
  <si>
    <t>ERGST181t_l_rm</t>
  </si>
  <si>
    <t>EPIST161t_l_rm</t>
  </si>
  <si>
    <t>EPIST181t_l_rm</t>
  </si>
  <si>
    <t>FECOST161t_l_rm</t>
  </si>
  <si>
    <t>FECOST181t_l_rm</t>
  </si>
  <si>
    <t>LANOST161t_l_rm</t>
  </si>
  <si>
    <t>LANOST181t_l_rm</t>
  </si>
  <si>
    <t>ZYM161t_l_rm</t>
  </si>
  <si>
    <t>ZYM181t_l_rm</t>
  </si>
  <si>
    <t>TTCt_en_rm</t>
  </si>
  <si>
    <t>HXCAt_en_rm</t>
  </si>
  <si>
    <t>ZYM161t_en_rm</t>
  </si>
  <si>
    <t>ZYM181t_en_rm</t>
  </si>
  <si>
    <t>TTCt_r_rm</t>
  </si>
  <si>
    <t>HXCAt_r_rm</t>
  </si>
  <si>
    <t>ERGSTt_r_rm</t>
  </si>
  <si>
    <t>PIt_r_rm</t>
  </si>
  <si>
    <t>Ht_m_mm</t>
  </si>
  <si>
    <t>GLYC3Pt_m_mm</t>
  </si>
  <si>
    <t>CMPt_m_mm</t>
  </si>
  <si>
    <t>CTPt_m_mm</t>
  </si>
  <si>
    <t>PIt_m_mm</t>
  </si>
  <si>
    <t>PPIt_m_mm</t>
  </si>
  <si>
    <t>HEMEAt_c_m</t>
  </si>
  <si>
    <t>EX_melib_e</t>
  </si>
  <si>
    <t>ATPM_c</t>
  </si>
  <si>
    <t>CYCCL_m</t>
  </si>
  <si>
    <t>YKL087C</t>
  </si>
  <si>
    <t>YKL087C:1</t>
  </si>
  <si>
    <t>YAL039C</t>
  </si>
  <si>
    <t>YAL039C:1</t>
  </si>
  <si>
    <t>PADPRGH_c</t>
  </si>
  <si>
    <t>YBR022W</t>
  </si>
  <si>
    <t>YBR022W:2</t>
  </si>
  <si>
    <t>YMR087W</t>
  </si>
  <si>
    <t>YMR087W:2</t>
  </si>
  <si>
    <t>ADPRIB1P_c</t>
  </si>
  <si>
    <t>YBR046C</t>
  </si>
  <si>
    <t>YBR046C:1</t>
  </si>
  <si>
    <t>ARGt_c_v</t>
  </si>
  <si>
    <t>YDR352W</t>
  </si>
  <si>
    <t>YDR352W:1</t>
  </si>
  <si>
    <t>HISt_c_v</t>
  </si>
  <si>
    <t>LYSt_c_v</t>
  </si>
  <si>
    <t>NA1CLKt_c_v</t>
  </si>
  <si>
    <t>YBR235W</t>
  </si>
  <si>
    <t>YBR235W:1</t>
  </si>
  <si>
    <t>MN2tabc_c_r</t>
  </si>
  <si>
    <t>YEL031W</t>
  </si>
  <si>
    <t>YEL031W:1</t>
  </si>
  <si>
    <t>OAADC_c</t>
  </si>
  <si>
    <t>YER010C</t>
  </si>
  <si>
    <t>YER010C:3</t>
  </si>
  <si>
    <t>GTHCT_c</t>
  </si>
  <si>
    <t>YER163C</t>
  </si>
  <si>
    <t>YER163C:1</t>
  </si>
  <si>
    <t>ZN2t_c_r</t>
  </si>
  <si>
    <t>YIL023C</t>
  </si>
  <si>
    <t>YIL023C:1</t>
  </si>
  <si>
    <t>5OPROAH_c</t>
  </si>
  <si>
    <t>YKL215C</t>
  </si>
  <si>
    <t>YKL215C:2</t>
  </si>
  <si>
    <t>CYSGLYP_c</t>
  </si>
  <si>
    <t>YFR044C</t>
  </si>
  <si>
    <t>YFR044C:2</t>
  </si>
  <si>
    <t>FMNH_c</t>
  </si>
  <si>
    <t>NA1tabc_c_e</t>
  </si>
  <si>
    <t>YDR039C</t>
  </si>
  <si>
    <t>YDR039C:1</t>
  </si>
  <si>
    <t>YDR040C</t>
  </si>
  <si>
    <t>YDR040C:1</t>
  </si>
  <si>
    <t>YDR038C</t>
  </si>
  <si>
    <t>YDR038C:1</t>
  </si>
  <si>
    <t>GLCNK_c</t>
  </si>
  <si>
    <t>YDR248C</t>
  </si>
  <si>
    <t>YDR248C:1</t>
  </si>
  <si>
    <t>DNTPPY1_c</t>
  </si>
  <si>
    <t>DNTPPY2_c</t>
  </si>
  <si>
    <t>DNTPPY3_c</t>
  </si>
  <si>
    <t>APOOCT_m</t>
  </si>
  <si>
    <t>YLR239C</t>
  </si>
  <si>
    <t>YLR239C:1</t>
  </si>
  <si>
    <t>APOLIPT_m</t>
  </si>
  <si>
    <t>4ABTORy_c</t>
  </si>
  <si>
    <t>4ABTORx_c</t>
  </si>
  <si>
    <t>r_4323_m</t>
  </si>
  <si>
    <t>YOR196C</t>
  </si>
  <si>
    <t>YOR196C:1</t>
  </si>
  <si>
    <t>r_4324_m</t>
  </si>
  <si>
    <t>MG2t_c_m</t>
  </si>
  <si>
    <t>YPL060W</t>
  </si>
  <si>
    <t>YPL060W:1</t>
  </si>
  <si>
    <t>Forms homooligomers. Interacts with MRS2.</t>
  </si>
  <si>
    <t>YOR334W</t>
  </si>
  <si>
    <t>YOR334W:5</t>
  </si>
  <si>
    <t>Homopentamer (PubMed:23999289). Forms homooligomers. Interacts with MFM1 (PubMed:20653776).</t>
  </si>
  <si>
    <t>PYDXR_c</t>
  </si>
  <si>
    <t>YPR127W</t>
  </si>
  <si>
    <t>YPR127W:1</t>
  </si>
  <si>
    <t>CHOLt_c_e</t>
  </si>
  <si>
    <t>ENPP_c</t>
  </si>
  <si>
    <t>YDR452W</t>
  </si>
  <si>
    <t>YDR452W:4</t>
  </si>
  <si>
    <t>2HGOR_c</t>
  </si>
  <si>
    <t>CA2tps_c_e</t>
  </si>
  <si>
    <t>YOL122C</t>
  </si>
  <si>
    <t>YOL122C:1</t>
  </si>
  <si>
    <t>CUtps_c_e</t>
  </si>
  <si>
    <t>MN2tps_c_e</t>
  </si>
  <si>
    <t>ZN2tps_c_e</t>
  </si>
  <si>
    <t>YLR130C</t>
  </si>
  <si>
    <t>YLR130C:1</t>
  </si>
  <si>
    <t>YGL255W</t>
  </si>
  <si>
    <t>YGL255W:1</t>
  </si>
  <si>
    <t>MG2tps_c_e</t>
  </si>
  <si>
    <t>YOL130W</t>
  </si>
  <si>
    <t>YOL130W:1</t>
  </si>
  <si>
    <t>EX_cl_e</t>
  </si>
  <si>
    <t>EX_cu2_e</t>
  </si>
  <si>
    <t>EX_mn2_e</t>
  </si>
  <si>
    <t>EX_zn2_e</t>
  </si>
  <si>
    <t>EX_mg2_e</t>
  </si>
  <si>
    <t>EX_ca2_e</t>
  </si>
  <si>
    <t>PIt_c_g</t>
  </si>
  <si>
    <t>PPCOAt_c_m</t>
  </si>
  <si>
    <t>UDPt_c_g</t>
  </si>
  <si>
    <t>UDPt_c_n</t>
  </si>
  <si>
    <t>UMPt_c_g</t>
  </si>
  <si>
    <t>DHAPAT_rm</t>
  </si>
  <si>
    <t>YBL011W</t>
  </si>
  <si>
    <t>YBL011W:1</t>
  </si>
  <si>
    <t>G3PAT_rm</t>
  </si>
  <si>
    <t>AGPAT_rm</t>
  </si>
  <si>
    <t>YOR175C</t>
  </si>
  <si>
    <t>YOR175C:1</t>
  </si>
  <si>
    <t>YDL052C</t>
  </si>
  <si>
    <t>YDL052C:1</t>
  </si>
  <si>
    <t>AGPAT_l</t>
  </si>
  <si>
    <t>YKR089C</t>
  </si>
  <si>
    <t>YKR089C:1</t>
  </si>
  <si>
    <t>Binds to both phosphatidylinositol (PI) and phosphatidylinositol 3,5-bisphosphate (PIP2).</t>
  </si>
  <si>
    <t>YOR081C</t>
  </si>
  <si>
    <t>YOR081C:1</t>
  </si>
  <si>
    <t>ETHAPT_rm</t>
  </si>
  <si>
    <t>YHR123W</t>
  </si>
  <si>
    <t>YHR123W:1</t>
  </si>
  <si>
    <t>CHOLPT_rm</t>
  </si>
  <si>
    <t>YNL130C</t>
  </si>
  <si>
    <t>YNL130C:1</t>
  </si>
  <si>
    <t>CDPDAGS_rm</t>
  </si>
  <si>
    <t>YBR029C</t>
  </si>
  <si>
    <t>YBR029C:2</t>
  </si>
  <si>
    <t>PSSA_rm</t>
  </si>
  <si>
    <t>YER026C</t>
  </si>
  <si>
    <t>YER026C:1</t>
  </si>
  <si>
    <t>PAILS_rm</t>
  </si>
  <si>
    <t>YPR113W</t>
  </si>
  <si>
    <t>YPR113W:1</t>
  </si>
  <si>
    <t>PGPS_mm</t>
  </si>
  <si>
    <t>YCL004W</t>
  </si>
  <si>
    <t>YCL004W:1</t>
  </si>
  <si>
    <t>PGPP_mm</t>
  </si>
  <si>
    <t>YHR100C</t>
  </si>
  <si>
    <t>YHR100C:1</t>
  </si>
  <si>
    <t>CLPNS_mm</t>
  </si>
  <si>
    <t>YDL142C</t>
  </si>
  <si>
    <t>YDL142C:1</t>
  </si>
  <si>
    <t>1MLCLAT_mm</t>
  </si>
  <si>
    <t>YPR140W</t>
  </si>
  <si>
    <t>YPR140W:1</t>
  </si>
  <si>
    <t>3MLCLAT_mm</t>
  </si>
  <si>
    <t>PAP_rm</t>
  </si>
  <si>
    <t>YMR165C</t>
  </si>
  <si>
    <t>YMR165C:1</t>
  </si>
  <si>
    <t>PAP_vm</t>
  </si>
  <si>
    <t>YDR284C</t>
  </si>
  <si>
    <t>YDR284C:1</t>
  </si>
  <si>
    <t>PAP_gm</t>
  </si>
  <si>
    <t>YDR503C</t>
  </si>
  <si>
    <t>YDR503C:1</t>
  </si>
  <si>
    <t>TAGL_l</t>
  </si>
  <si>
    <t>YBR204C</t>
  </si>
  <si>
    <t>YBR204C:1</t>
  </si>
  <si>
    <t>YCR068W</t>
  </si>
  <si>
    <t>YCR068W:1</t>
  </si>
  <si>
    <t>YMR313C</t>
  </si>
  <si>
    <t>YMR313C:1</t>
  </si>
  <si>
    <t>DAGL_l</t>
  </si>
  <si>
    <t>DAGL_m</t>
  </si>
  <si>
    <t>YDR058C</t>
  </si>
  <si>
    <t>YDR058C:1</t>
  </si>
  <si>
    <t>Interacts with MIA40; forms mixed disulfide intermediates with MIA40.</t>
  </si>
  <si>
    <t>MAGL_l</t>
  </si>
  <si>
    <t>YKL094W</t>
  </si>
  <si>
    <t>YKL094W:1</t>
  </si>
  <si>
    <t>DAGK_rm</t>
  </si>
  <si>
    <t>YOR311C</t>
  </si>
  <si>
    <t>YOR311C:1</t>
  </si>
  <si>
    <t>PAK_gm</t>
  </si>
  <si>
    <t>PAK_vm</t>
  </si>
  <si>
    <t>DGPP_vm</t>
  </si>
  <si>
    <t>DGPP_gm</t>
  </si>
  <si>
    <t>LPAP_vm</t>
  </si>
  <si>
    <t>LPAP_c</t>
  </si>
  <si>
    <t>LPAP_gm</t>
  </si>
  <si>
    <t>PDAGATpe_rm</t>
  </si>
  <si>
    <t>YNR008W</t>
  </si>
  <si>
    <t>YNR008W:1</t>
  </si>
  <si>
    <t>PDAGATpc_rm</t>
  </si>
  <si>
    <t>PSD_mm</t>
  </si>
  <si>
    <t>YNL169C</t>
  </si>
  <si>
    <t>YNL169C:2</t>
  </si>
  <si>
    <t>Heterodimer of a large membrane-associated beta subunit and a small pyruvoyl-containing alpha subunit.</t>
  </si>
  <si>
    <t>PSD_gm</t>
  </si>
  <si>
    <t>YGR170W</t>
  </si>
  <si>
    <t>YGR170W:2</t>
  </si>
  <si>
    <t>Heterodimer of a large membrane-associated beta subunit and a small pyruvoyl-containing alpha subunit (By similarity). Interacts with pstB2/PDR17 (PubMed:20016005, PubMed:24366873). This interaction may be a means to structurally tether the donor membrane (ER) harboring PstB2/PDR17 to acceptor membranes (Golgi/endosomes) harboring PSD2 during PtdSer transport to the site of PtdEtn synthesis (PubMed:24366873).</t>
  </si>
  <si>
    <t>PSD_vm</t>
  </si>
  <si>
    <t>PEMT_rm</t>
  </si>
  <si>
    <t>YGR157W</t>
  </si>
  <si>
    <t>YGR157W:1</t>
  </si>
  <si>
    <t>PMEMT_rm</t>
  </si>
  <si>
    <t>YJR073C</t>
  </si>
  <si>
    <t>YJR073C:1</t>
  </si>
  <si>
    <t>PDMEMT_rm</t>
  </si>
  <si>
    <t>LPCAT_mm</t>
  </si>
  <si>
    <t>LPEAT_l</t>
  </si>
  <si>
    <t>PLAA2pc_l</t>
  </si>
  <si>
    <t>PLAA2pe_l</t>
  </si>
  <si>
    <t>PLAclpn1_mm</t>
  </si>
  <si>
    <t>YGR110W</t>
  </si>
  <si>
    <t>YGR110W:1</t>
  </si>
  <si>
    <t>PLAclpn3_mm</t>
  </si>
  <si>
    <t>PLABlpc_en</t>
  </si>
  <si>
    <t>YMR008C</t>
  </si>
  <si>
    <t>YMR008C:1</t>
  </si>
  <si>
    <t>PLABlpc_rm</t>
  </si>
  <si>
    <t>YML059C</t>
  </si>
  <si>
    <t>YML059C:1</t>
  </si>
  <si>
    <t>PLABlpe_en</t>
  </si>
  <si>
    <t>YMR006C</t>
  </si>
  <si>
    <t>YMR006C:1</t>
  </si>
  <si>
    <t>PLABlpi_en</t>
  </si>
  <si>
    <t>YOL011W</t>
  </si>
  <si>
    <t>YOL011W:1</t>
  </si>
  <si>
    <t>PLABlps_en</t>
  </si>
  <si>
    <t>PLABpc_en</t>
  </si>
  <si>
    <t>PLABpc_rm</t>
  </si>
  <si>
    <t>PLABpe_en</t>
  </si>
  <si>
    <t>PLABpi_en</t>
  </si>
  <si>
    <t>PLABps_en</t>
  </si>
  <si>
    <t>PLACpail45p_c</t>
  </si>
  <si>
    <t>YPL268W</t>
  </si>
  <si>
    <t>YPL268W:1</t>
  </si>
  <si>
    <t>Interacts with SGD1.</t>
  </si>
  <si>
    <t>PLACpail45p_n</t>
  </si>
  <si>
    <t>PLACpg_mm</t>
  </si>
  <si>
    <t>YPL206C</t>
  </si>
  <si>
    <t>YPL206C:1</t>
  </si>
  <si>
    <t>PLADpc_en</t>
  </si>
  <si>
    <t>YKR031C</t>
  </si>
  <si>
    <t>YKR031C:1</t>
  </si>
  <si>
    <t>Interacts with SRF1.</t>
  </si>
  <si>
    <t>PI3PP_en</t>
  </si>
  <si>
    <t>YNL106C</t>
  </si>
  <si>
    <t>YNL106C:1</t>
  </si>
  <si>
    <t>Interacts with ABP1 and BSP1.</t>
  </si>
  <si>
    <t>YOR109W</t>
  </si>
  <si>
    <t>YOR109W:1</t>
  </si>
  <si>
    <t>Interacts with BSP1 and CHC1.</t>
  </si>
  <si>
    <t>PI3PP_c</t>
  </si>
  <si>
    <t>YJR110W</t>
  </si>
  <si>
    <t>YJR110W:1</t>
  </si>
  <si>
    <t>PI4PP_en</t>
  </si>
  <si>
    <t>PI4PP_c</t>
  </si>
  <si>
    <t>LPIAT_rm</t>
  </si>
  <si>
    <t>YBR042C</t>
  </si>
  <si>
    <t>YBR042C:1</t>
  </si>
  <si>
    <t>PAIL4K_en</t>
  </si>
  <si>
    <t>YLR305C</t>
  </si>
  <si>
    <t>YLR305C:1</t>
  </si>
  <si>
    <t>Interacts with LAS17.</t>
  </si>
  <si>
    <t>PAIL4K_n</t>
  </si>
  <si>
    <t>YNL267W</t>
  </si>
  <si>
    <t>YNL267W:1</t>
  </si>
  <si>
    <t>Interacts with FRQ1.</t>
  </si>
  <si>
    <t>PI45P5P_c</t>
  </si>
  <si>
    <t>YIL002C</t>
  </si>
  <si>
    <t>YIL002C:1</t>
  </si>
  <si>
    <t>Interacts with IRS4 and TAX4.</t>
  </si>
  <si>
    <t>PI45P5P_en</t>
  </si>
  <si>
    <t>PI45P5P_rm</t>
  </si>
  <si>
    <t>YOL065C</t>
  </si>
  <si>
    <t>YOL065C:1</t>
  </si>
  <si>
    <t>PI3P5K_vm</t>
  </si>
  <si>
    <t>PI35P2REGCPLX</t>
  </si>
  <si>
    <t>YFR021W:1,YNL325C:1,YFR019W:1,YLR386W:1,YNL054W:1</t>
  </si>
  <si>
    <t>Component of the PI(3,5)P2 regulatory complex, composed of ATG18, FIG4, FAB1, VAC14 and VAC7. VAC14 nucleates the assembly of the complex and serves as a scaffold.</t>
  </si>
  <si>
    <t>PI35P5P_en</t>
  </si>
  <si>
    <t>PI35P5P_c</t>
  </si>
  <si>
    <t>IPT_g</t>
  </si>
  <si>
    <t>YDR072C</t>
  </si>
  <si>
    <t>YDR072C:1</t>
  </si>
  <si>
    <t>compCER_m</t>
  </si>
  <si>
    <t>compCER_r</t>
  </si>
  <si>
    <t>compCER_g</t>
  </si>
  <si>
    <t>compACYLCOA_c</t>
  </si>
  <si>
    <t>compACYLCOA_l</t>
  </si>
  <si>
    <t>compACYLCOA_m</t>
  </si>
  <si>
    <t>compACYLCOA_r</t>
  </si>
  <si>
    <t>compACYLCOA_rm</t>
  </si>
  <si>
    <t>compACYLCOA_x</t>
  </si>
  <si>
    <t>compFALPD_mm</t>
  </si>
  <si>
    <t>compFALPD_l</t>
  </si>
  <si>
    <t>compFALPD_m</t>
  </si>
  <si>
    <t>compFALPD_rm</t>
  </si>
  <si>
    <t>compFALPD_en</t>
  </si>
  <si>
    <t>PAt_gm_rm</t>
  </si>
  <si>
    <t>PAt_l_rm</t>
  </si>
  <si>
    <t>PAt_mm_rm</t>
  </si>
  <si>
    <t>PAt_rm_vm</t>
  </si>
  <si>
    <t>PAt_en_rm</t>
  </si>
  <si>
    <t>DAGt_c_l</t>
  </si>
  <si>
    <t>DAGt_c_mm</t>
  </si>
  <si>
    <t>DAGt_c_n</t>
  </si>
  <si>
    <t>DAGt_c_rm</t>
  </si>
  <si>
    <t>DAGt_gm_rm</t>
  </si>
  <si>
    <t>TAGt_c_rm</t>
  </si>
  <si>
    <t>TAGt_l_rm</t>
  </si>
  <si>
    <t>1AGPEt_l_rm</t>
  </si>
  <si>
    <t>1AGPCt_l_rm</t>
  </si>
  <si>
    <t>PSt_c_rm</t>
  </si>
  <si>
    <t>PSt_en_rm</t>
  </si>
  <si>
    <t>PSt_mm_rm</t>
  </si>
  <si>
    <t>PSt_gm_rm</t>
  </si>
  <si>
    <t>YIL048W</t>
  </si>
  <si>
    <t>YIL048W:1</t>
  </si>
  <si>
    <t>Interacts with MON2.</t>
  </si>
  <si>
    <t>YMR162C</t>
  </si>
  <si>
    <t>YMR162C:1</t>
  </si>
  <si>
    <t>Interacts with YNR048W/CRF1; interaction is required for proper expression and endoplasmic reticulum (ER) export of either partner.</t>
  </si>
  <si>
    <t>PSt_rm_vm</t>
  </si>
  <si>
    <t>PAILt_c_rm</t>
  </si>
  <si>
    <t>PAILt_en_rm</t>
  </si>
  <si>
    <t>PAILt_rm_vm</t>
  </si>
  <si>
    <t>PAILt_gm_rm</t>
  </si>
  <si>
    <t>PAILt_n_rm</t>
  </si>
  <si>
    <t>CERt_g_r</t>
  </si>
  <si>
    <t>PCt_l_rm</t>
  </si>
  <si>
    <t>PCt_en_rm</t>
  </si>
  <si>
    <t>PCt_mm_rm</t>
  </si>
  <si>
    <t>PCt_c_rm</t>
  </si>
  <si>
    <t>PEt_l_rm</t>
  </si>
  <si>
    <t>PEt_gm_rm</t>
  </si>
  <si>
    <t>YAL026C</t>
  </si>
  <si>
    <t>YAL026C:1</t>
  </si>
  <si>
    <t>Interacts with CDC50.</t>
  </si>
  <si>
    <t>PEt_c_rm</t>
  </si>
  <si>
    <t>PEt_en_rm</t>
  </si>
  <si>
    <t>PEt_mm_rm</t>
  </si>
  <si>
    <t>PEt_rm_vm</t>
  </si>
  <si>
    <t>PAIL4Pt_c_en</t>
  </si>
  <si>
    <t>PAIL4Pt_en_rm</t>
  </si>
  <si>
    <t>PAIL45Pt_c_n</t>
  </si>
  <si>
    <t>PAIL45Pt_c_en</t>
  </si>
  <si>
    <t>PAIL45Pt_en_rm</t>
  </si>
  <si>
    <t>PAIL3Pt_gm_vm</t>
  </si>
  <si>
    <t>PAIL3Pt_rm_vm</t>
  </si>
  <si>
    <t>PAIL35Pt_c_vm</t>
  </si>
  <si>
    <t>PAIL35Pt_en_vm</t>
  </si>
  <si>
    <t>IPCt_g_r</t>
  </si>
  <si>
    <t>MIPCt_g_r</t>
  </si>
  <si>
    <t>MIP2Ct_g_r</t>
  </si>
  <si>
    <t>FADt_c_m</t>
  </si>
  <si>
    <t>PRENT13_rm</t>
  </si>
  <si>
    <t>RER2NUS1</t>
  </si>
  <si>
    <t>YBR002C:1,YDL193W:1</t>
  </si>
  <si>
    <t>PRENT11_rm</t>
  </si>
  <si>
    <t>PRENT20_rm</t>
  </si>
  <si>
    <t>PRENT16_rm</t>
  </si>
  <si>
    <t>PRENT8_rm</t>
  </si>
  <si>
    <t>PRENT19_rm</t>
  </si>
  <si>
    <t>PRENT14_rm</t>
  </si>
  <si>
    <t>PRENT7_rm</t>
  </si>
  <si>
    <t>PRENT12_rm</t>
  </si>
  <si>
    <t>PRENT21_rm</t>
  </si>
  <si>
    <t>GGTT_rm</t>
  </si>
  <si>
    <t>PRENT6_rm</t>
  </si>
  <si>
    <t>PRENT10_rm</t>
  </si>
  <si>
    <t>PRENT18_rm</t>
  </si>
  <si>
    <t>FRTT_rm</t>
  </si>
  <si>
    <t>PRENT17_rm</t>
  </si>
  <si>
    <t>PRENT9_rm</t>
  </si>
  <si>
    <t>PPTT_rm</t>
  </si>
  <si>
    <t>PRENT15_rm</t>
  </si>
  <si>
    <t>SERD_L_m</t>
  </si>
  <si>
    <t>HCITS_c</t>
  </si>
  <si>
    <t>YDL182W</t>
  </si>
  <si>
    <t>YDL182W:1</t>
  </si>
  <si>
    <t>HCITt_c_m</t>
  </si>
  <si>
    <t>THFGLUS_m</t>
  </si>
  <si>
    <t>YKL132C</t>
  </si>
  <si>
    <t>YKL132C:1</t>
  </si>
  <si>
    <t>PEPSM1_c</t>
  </si>
  <si>
    <t>YBL091C</t>
  </si>
  <si>
    <t>YBL091C:1</t>
  </si>
  <si>
    <t>Associates with the 60S ribosomal subunit of the 80S translational complex.</t>
  </si>
  <si>
    <t>YLR244C</t>
  </si>
  <si>
    <t>YLR244C:1</t>
  </si>
  <si>
    <t>DICAT1_c</t>
  </si>
  <si>
    <t>DICAT2_c</t>
  </si>
  <si>
    <t>DICAT3_c</t>
  </si>
  <si>
    <t>DICAT4_c</t>
  </si>
  <si>
    <t>DICAT5_c</t>
  </si>
  <si>
    <t>DICAT6_c</t>
  </si>
  <si>
    <t>DICAT7_c</t>
  </si>
  <si>
    <t>DICAT8_c</t>
  </si>
  <si>
    <t>EX_cobalt2_e</t>
  </si>
  <si>
    <t>COBALT2t_c_e</t>
  </si>
  <si>
    <t>EX_ni2_e</t>
  </si>
  <si>
    <t>NI2t_c_e</t>
  </si>
  <si>
    <t>HEME1_c</t>
  </si>
  <si>
    <t>HEME2_c</t>
  </si>
  <si>
    <t>HEME3_c</t>
  </si>
  <si>
    <t>HEME4_c</t>
  </si>
  <si>
    <t>LIPOATE_m</t>
  </si>
  <si>
    <t>MONCAT1_c</t>
  </si>
  <si>
    <t>MONCAT2_c</t>
  </si>
  <si>
    <t>MONCAT3_c</t>
  </si>
  <si>
    <t>DKMPPD_c</t>
  </si>
  <si>
    <t>UTR4ADI1</t>
  </si>
  <si>
    <t>YEL038W:1,YMR009W:1</t>
  </si>
  <si>
    <t>Monomer.</t>
  </si>
  <si>
    <t>ACHBS_m</t>
  </si>
  <si>
    <t>YMR108W</t>
  </si>
  <si>
    <t>YMR108W:2</t>
  </si>
  <si>
    <t>ILV26</t>
  </si>
  <si>
    <t>YCL009C:1,YMR108W:1</t>
  </si>
  <si>
    <t>The acetolactate synthase complex contains the catalytic regulatory subunit ILV2 and the regulatory small subunit ILV6. | Homodimer. The acetolactate synthase complex contains the catalytic regulatory subunit ILV2 and the regulatory small subunit ILV6.</t>
  </si>
  <si>
    <t>Q6MT1_m</t>
  </si>
  <si>
    <t>COQCPLX</t>
  </si>
  <si>
    <t>YDR204W:1,YGR255C:1,YLR201C:1,YML110C:1,YOL096C:1,YOR125C:1</t>
  </si>
  <si>
    <t>Component of a multi-subunit COQ enzyme complex, composed of at least COQ3, COQ4, COQ5, COQ6, COQ7 and COQ9. Interacts with COQ3. | Forms homopolymers. Predominantly associated with a complex of about 500 kDa. | Component of a multi-subunit COQ enzyme complex, composed of at least COQ3, COQ4, COQ5, COQ6, COQ7 and COQ9. | Component of a multi-subunit COQ enzyme complex, composed of at least COQ3, COQ4, COQ5, COQ6, COQ7 and COQ9. Interacts with COQ3. | Component of a multi-subunit COQ enzyme complex, composed of at least COQ3, COQ4, COQ5, COQ6, COQ7 and COQ9 (PubMed:15792955, PubMed:24406904). Interacts directly with COQ4 (PubMed:15792955). | Component of a multi-subunit COQ enzyme complex, composed of at least COQ3, COQ4, COQ5, COQ6, COQ7 and COQ9.</t>
  </si>
  <si>
    <t>Q6MO_m</t>
  </si>
  <si>
    <t>YNL104C_c</t>
  </si>
  <si>
    <t>YNL104C_c:2</t>
  </si>
  <si>
    <t>IPPS_m</t>
  </si>
  <si>
    <t>YNL104C_m</t>
  </si>
  <si>
    <t>YNL104C_m:2</t>
  </si>
  <si>
    <t>3HPH5MBDC_m</t>
  </si>
  <si>
    <t>YDR539W</t>
  </si>
  <si>
    <t>YDR539W:2</t>
  </si>
  <si>
    <t>Oligomer. | Homodimer (PubMed:25862228). May form higher order oligomers (PubMed:25647642).</t>
  </si>
  <si>
    <t>FLPT_c</t>
  </si>
  <si>
    <t>YDR538W</t>
  </si>
  <si>
    <t>YDR538W:1</t>
  </si>
  <si>
    <t>ACLS_m</t>
  </si>
  <si>
    <t>ACCOAC_c</t>
  </si>
  <si>
    <t>YNR016C</t>
  </si>
  <si>
    <t>YNR016C:2</t>
  </si>
  <si>
    <t>Monomer. | Homodimer.</t>
  </si>
  <si>
    <t>YAL054C_c</t>
  </si>
  <si>
    <t>YAL054C_c:1</t>
  </si>
  <si>
    <t>TRE6PS_c</t>
  </si>
  <si>
    <t>TPS12TSL1</t>
  </si>
  <si>
    <t>YBR126C:1,YDR074W:1,YML100W:1</t>
  </si>
  <si>
    <t>The trehalose synthase complex is composed of the two catalytic subunits TPS1 and TPS2 and at least one of the two regulatory subunits TPS3 or TSL1. | The trehalose synthase complex is composed of the two catalytic subunits TPS1 and TPS2, and at least one of the two regulatory subunits TPS3 or TSL1. | The trehalose synthase complex is composed of the two catalytic subunits TPS1 and TPS2, and at least one of the two regulatory subunits TPS3 or TSL1.</t>
  </si>
  <si>
    <t>TPS123</t>
  </si>
  <si>
    <t>YBR126C:1,YDR074W:1,YMR261C:1</t>
  </si>
  <si>
    <t>The trehalose synthase complex is composed of the two catalytic subunits TPS1 and TPS2 and at least one of the two regulatory subunits TPS3 or TSL1. | The trehalose synthase complex is composed of the two catalytic subunits TPS1 and TPS2, and at least one of the two regulatory subunits TPS3 or TSL1. | The trehalose synthase complex is composed of the two catalytic subunits TPS1 and TPS2 and at least one of the two regulatory subunits TPS3 or TSL1.</t>
  </si>
  <si>
    <t>ANS_c</t>
  </si>
  <si>
    <t>YER090W:2,YKL211C:2</t>
  </si>
  <si>
    <t>Tetramer of two components I and two components II. | Tetramer of two components I and two components II.</t>
  </si>
  <si>
    <t>ASPTA_c</t>
  </si>
  <si>
    <t>YLR027C_c</t>
  </si>
  <si>
    <t>YLR027C_c:2</t>
  </si>
  <si>
    <t>ASPTA_x</t>
  </si>
  <si>
    <t>YLR027C_x</t>
  </si>
  <si>
    <t>YLR027C_x:2</t>
  </si>
  <si>
    <t>ATPS_m</t>
  </si>
  <si>
    <t>ATPSCPLX</t>
  </si>
  <si>
    <t>YBL099W:6,YJR121W:6,YBR039W:2,YDL004W:2,YPL271W:2,Q0085:2,Q0080:2,Q0130:20,YPL078C:2,YDR298C:2,YKL016C:2,YDR377W:2,YLR295C:2,YML081C-A:1,YDR322C-A:1,YOL077W-A:1,YPR020W:1</t>
  </si>
  <si>
    <t>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CF(1) has five subunits: alpha(3), beta(3), gamma(1), delta(1), epsilon(1). CF(0) has three main subunits: a, b and c. | F-type ATPases have 2 components, CF(1) - the catalytic core - and CF(0) - the membrane proton channel. CF(1) has five subunits: alpha(3), beta(3), gamma(1), delta(1), epsilon(1). CF(0) has three main subunits: a, b and c. | F-type ATPases have 2 components, CF(1) - the catalytic core - and CF(0) - the membrane proton channel. CF(1) has five subunits: alpha(3), beta(3), gamma(1), delta(1), epsilon(1). CF(0) has three main subunits: a, b and c. | F-type ATPases have 2 components, CF(1) - the catalytic core - and CF(0) - the membrane proton channel. CF(1) has five subunits: alpha(3), beta(3), gamma(1), delta(1), epsilon(1). CF(0) has three main subunits: a, b and c.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CF(1) has five subunits: alpha(3), beta(3), gamma(1), delta(1), epsilon(1). CF(0) has three main subunits: a, b and c.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In yeast, the dimeric form of ATP synthase consists of 17 polypeptides: alpha, beta, gamma, delta, epsilon, 4 (B), 5 (OSCP), 6 (A), 8, 9 (C), d, E (Tim11), f, g, h, i/j and k. | F-type ATPases have 2 components, CF(1) - the catalytic core - and CF(0) - the membrane proton channel. CF(1) has five subunits: alpha(3), beta(3), gamma(1), delta(1), epsilon(1). CF(0) has three main subunits: a, b and c.</t>
  </si>
  <si>
    <t>ATPASEP2e_c</t>
  </si>
  <si>
    <t>YGL008C</t>
  </si>
  <si>
    <t>YGL008C:1</t>
  </si>
  <si>
    <t>Monomer and homodimer. Associated with the 100 kDa subunit of the plasma membrane H(+)-ATPase. | Monomer and homodimer. Associated with the 100 kDa subunit of the plasma membrane H(+)-ATPase. | Interacts with its cargot receptor EXP1 for its transport within the cell and maturation.</t>
  </si>
  <si>
    <t>YPL036W</t>
  </si>
  <si>
    <t>YPL036W:1</t>
  </si>
  <si>
    <t>Monomer and homodimer. Associated with the 100 kDa subunit of the plasma membrane H(+)-ATPase. | Monomer and homodimer. Associated with the 100 kDa subunit of the plasma membrane H(+)-ATPase.</t>
  </si>
  <si>
    <t>FRTT4HBZ_c</t>
  </si>
  <si>
    <t>RAM12</t>
  </si>
  <si>
    <t>YDL090C:1,YKL019W:1</t>
  </si>
  <si>
    <t>Heterodimer of an alpha (RAM2) and a beta (RAM1) subunit. | Farnesyltransferase and geranyl-geranyltransferase share a common alpha subunit (RAM2) (Probable). Protein farnesyltransferase is a heterodimer of alpha subunit RAM2 and beta subunit RAM1 (PubMed:1763050). Protein geranyl-geranyltransferase type-1 is a heterodimer of alpha subunit RAM2 and beta subunit CDC43 (PubMed:1400380, PubMed:9174352).</t>
  </si>
  <si>
    <t>CBPS_c</t>
  </si>
  <si>
    <t>CPA12</t>
  </si>
  <si>
    <t>YJR109C:1,YOR303W:1</t>
  </si>
  <si>
    <t>Composed of two chains; the small (or glutamine) chain promotes the hydrolysis of glutamine to ammonia, which is used by the large (or ammonia) chain to synthesize carbamoyl phosphate. | Composed of two chains; the small (or glutamine) chain promotes the hydrolysis of glutamine to ammonia, which is used by the large (or ammonia) chain to synthesize carbamoyl phosphate.</t>
  </si>
  <si>
    <t>CRNOAT_x</t>
  </si>
  <si>
    <t>YML042W_x</t>
  </si>
  <si>
    <t>YML042W_x:1</t>
  </si>
  <si>
    <t>CRNOAT_m</t>
  </si>
  <si>
    <t>YML042W_mm</t>
  </si>
  <si>
    <t>YML042W_mm:1</t>
  </si>
  <si>
    <t>CERS124_r</t>
  </si>
  <si>
    <t>LIP1LAG1</t>
  </si>
  <si>
    <t>YHL003C:1,YMR298W:1</t>
  </si>
  <si>
    <t>Component of the ceramide synthase complex composed of at least LAC1, LAG1 and LIP1.</t>
  </si>
  <si>
    <t>LIP1LAC1</t>
  </si>
  <si>
    <t>YKL008C:1,YMR298W:1</t>
  </si>
  <si>
    <t>Composed of the ceramide synthase complex composed of at least LAC1, LAG1 and LIP1. | Component of the ceramide synthase complex composed of at least LAC1, LAG1 and LIP1.</t>
  </si>
  <si>
    <t>CERS126_r</t>
  </si>
  <si>
    <t>CERS2A24_r</t>
  </si>
  <si>
    <t>CERS2A26_r</t>
  </si>
  <si>
    <t>ACONTb_m</t>
  </si>
  <si>
    <t>YLR304C_m</t>
  </si>
  <si>
    <t>YLR304C_m:1</t>
  </si>
  <si>
    <t>ACONTa_m</t>
  </si>
  <si>
    <t>ACONTa_c</t>
  </si>
  <si>
    <t>YLR304C_c</t>
  </si>
  <si>
    <t>YLR304C_c:1</t>
  </si>
  <si>
    <t>LNS14DMy_c</t>
  </si>
  <si>
    <t>ERG11NCP1</t>
  </si>
  <si>
    <t>YHR007C:1,YHR042W:1</t>
  </si>
  <si>
    <t>Interacts with ERG28. | Interacts with PCL1.</t>
  </si>
  <si>
    <t>DHFRi_c</t>
  </si>
  <si>
    <t>YOR236W_c</t>
  </si>
  <si>
    <t>YOR236W_c:1</t>
  </si>
  <si>
    <t>DHFRi_m</t>
  </si>
  <si>
    <t>YOR236W_m</t>
  </si>
  <si>
    <t>YOR236W_m:1</t>
  </si>
  <si>
    <t>DOLPMMT_r</t>
  </si>
  <si>
    <t>PMT12</t>
  </si>
  <si>
    <t>YDL095W:1,YAL023C:1</t>
  </si>
  <si>
    <t>PMT1 and PMT2 form a functional heterodimer. The complex interacts with endoplasmic reticulum proteins EMP24, ERV25, ERP1, ERP2, CDC48, HRD1, USA1, YOS9, ERO1, PDI1, UBR1, Cue4, DFM1 and TED1. Forms also a minor complex with PMT3. | PMT1 and PMT2 form a functional heterodimer. The complex interacts with endoplasmic reticulum proteins EMP24, ERV25, ERP1, ERP2, CDC48, HRD1, USA1, YOS9, ERO1, PDI1, UBR1, Cue4, DFM1 and TED1. Forms also a minor complex with PMT5.</t>
  </si>
  <si>
    <t>PMT13</t>
  </si>
  <si>
    <t>YDL095W:1,YOR321W:1</t>
  </si>
  <si>
    <t>PMT1 and PMT2 form a functional heterodimer. The complex interacts with endoplasmic reticulum proteins EMP24, ERV25, ERP1, ERP2, CDC48, HRD1, USA1, YOS9, ERO1, PDI1, UBR1, Cue4, DFM1 and TED1. Forms also a minor complex with PMT3. | PMT3 and PMT5 form a functional heterodimer. Forms also a minor complex with PMT1.</t>
  </si>
  <si>
    <t>PMT4</t>
  </si>
  <si>
    <t>YJR143C:2</t>
  </si>
  <si>
    <t>PMT35</t>
  </si>
  <si>
    <t>YDL093W:1,YOR321W:1</t>
  </si>
  <si>
    <t>PMT3 and PMT5 form a functional heterodimer. Forms also a minor complex with PMT2. | PMT3 and PMT5 form a functional heterodimer. Forms also a minor complex with PMT1.</t>
  </si>
  <si>
    <t>FECPOR_m</t>
  </si>
  <si>
    <t>CCP1CYC7</t>
  </si>
  <si>
    <t>YEL039C:1,YKR066C:1</t>
  </si>
  <si>
    <t>Forms a one-to-one complex with cytochrome c.</t>
  </si>
  <si>
    <t>CCP1CYC1</t>
  </si>
  <si>
    <t>YJR048W:1,YKR066C:1</t>
  </si>
  <si>
    <t>FECOOR_m</t>
  </si>
  <si>
    <t>FECOORCPLX1</t>
  </si>
  <si>
    <t>Q0045:1,Q0250:1,Q0275:1,YGL187C:1,YHR051W:1,YMR256C:1,YLR395C:1,YDL067C:1,YLR038C:1,YGL191W:1,YIL111W:1</t>
  </si>
  <si>
    <t>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COX13 interacts with COX1 and COX3 on the intermembrane space (IMS) and COX4 on the matrix side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COX26 interacts with COX1, COX2, COX6 and COX9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(PubMed:2986105). COX5A is the predominant subunit V during aerobic/normoxic growth, it gets replaced by COX5B under anaerobic/hypoxic conditions (PubMed:2546055). The complex exists as a monomer or a dimer and forms supercomplexes (SCs) in the inner mitochondrial membrane with a dimer of ubiquinol-cytochrome c oxidoreductase (cytochrome b-c1 complex, complex III, CIII), resulting in 2 different assemblies (supercomplexes III(2)IV and III(2)IV(2)) (By similarity).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t>
  </si>
  <si>
    <t>FECOORCPLX2</t>
  </si>
  <si>
    <t>Q0045:1,Q0250:1,Q0275:1,YGL187C:1,YHR051W:1,YMR256C:1,YLR395C:1,YDL067C:1,YLR038C:1,YGL191W:1,YNL052W:1</t>
  </si>
  <si>
    <t>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COX13 interacts with COX1 and COX3 on the intermembrane space (IMS) and COX4 on the matrix side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COX26 interacts with COX1, COX2, COX6 and COX9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 Component of the cytochrome c oxidase (complex IV, CIV), a multisubunit enzyme composed of 12 subunits. The complex is composed of a catalytic core of 3 subunits COX1, COX2 and COX3, encoded in the mitochondrial DNA, and 9 supernumerary subunits COX4, COX5A (or COX5B), COX6, COX7, COX8, COX9, COX12, COX13 and COX26, which are encoded in the nuclear genome (PubMed:7851399, PubMed:30598556, PubMed:30598554). COX5A is the predominant subunit V during aerobic/normoxic growth, it gets replaced by COX5B under anaerobic/hypoxic conditions (PubMed:2546055). The complex exists as a monomer or a dimer and forms supercomplexes (SCs) in the inner mitochondrial membrane with a dimer of ubiquinol-cytochrome c oxidoreductase (cytochrome b-c1 complex, complex III, CIII), resulting in 2 different assemblies (supercomplexes III(2)IV and III(2)IV(2)) (PubMed:10775262, PubMed:10764779, PubMed:30598556, PubMed:30598554). COX5A interacts with COR1, CYT1 and QCR6 at the CIII-CIV interface (PubMed:30598556, PubMed:30598554).</t>
  </si>
  <si>
    <t>FECRq6_m</t>
  </si>
  <si>
    <t>FECRq6CPLX</t>
  </si>
  <si>
    <t>Q0105:2,YBL045C:2,YEL024W:2,YOR065W:2,YPR191W:2,YFR033C:2,YDR529C:2,YJL166W:2,YGR183C:2,YHR001W-A:2</t>
  </si>
  <si>
    <t>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PubMed:8031140,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COR1 interacts with COX5A at the CIII-CIV interface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(PubMed:1657998, PubMed:2538628,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RIP1 interacts with QCR10 on the intermembrane space (IMS) side, and with QCR9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QCR6 interacts with COX5A at the CIII-CIV interface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Interacts with the transmembrane segment of RIP1 (PubMed:30598556).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QCR10 interacts with CYT1, QCR9 and RIP1 on the intermembrane space (IMS) and with COR2 and QCR7 on the matrix side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 CYT1 interacts with COX5A at the CIII-CIV interface (PubMed:30598554). | Component of the ubiquinol-cytochrome c oxidoreductase (cytochrome b-c1 complex, complex III, CIII), a multisubunit enzyme composed of 10 subunits. The complex is composed of 3 respiratory subunits cytochrome b (COB), cytochrome c1 (CYT1) and Rieske protein (RIP1), 2 core protein subunits COR1 and QCR2, and 5 low-molecular weight protein subunits QCR6, QCR7, QCR8, QCR9 and QCR10 (PubMed:10873857, PubMed:11880631, PubMed:18390544, PubMed:30598554). The complex exists as an obligatory dimer and forms supercomplexes (SCs) in the inner mitochondrial membrane with a monomer or a dimer of cytochrome c oxidase (complex IV, CIV), resulting in 2 different assemblies (supercomplexes III(2)IV and III(2)IV(2)) (PubMed:10775262, PubMed:10764779, PubMed:30598556, PubMed:30598554).</t>
  </si>
  <si>
    <t>FUM_m</t>
  </si>
  <si>
    <t>YPL262W_m</t>
  </si>
  <si>
    <t>YPL262W_m:4</t>
  </si>
  <si>
    <t>FUM_c</t>
  </si>
  <si>
    <t>YPL262W_c</t>
  </si>
  <si>
    <t>YPL262W_c:4</t>
  </si>
  <si>
    <t>GTHO_c</t>
  </si>
  <si>
    <t>GLR1GRX1</t>
  </si>
  <si>
    <t>YCL035C:1,YPL091W:1</t>
  </si>
  <si>
    <t>GLR1GRX3</t>
  </si>
  <si>
    <t>YDR098C:2,YPL091W:1</t>
  </si>
  <si>
    <t>Homodimer. Heterodimer with FRA2.</t>
  </si>
  <si>
    <t>GLR1GRX2</t>
  </si>
  <si>
    <t>YDR513W:1,YPL091W:1</t>
  </si>
  <si>
    <t>GLR1GRX4</t>
  </si>
  <si>
    <t>YER174C:2,YPL091W:1</t>
  </si>
  <si>
    <t>GTHO_m</t>
  </si>
  <si>
    <t>GLR1GRX5</t>
  </si>
  <si>
    <t>YPL059W:2,YPL091W:1</t>
  </si>
  <si>
    <t>Homodimer (By similarity). Interacts with SSQ1 (PubMed:23615440). Interacts with BOL1 (PubMed:27532773).</t>
  </si>
  <si>
    <t>YOL059W_c</t>
  </si>
  <si>
    <t>YOL059W_c:1</t>
  </si>
  <si>
    <t>G3PD1i_m</t>
  </si>
  <si>
    <t>YOL059W_m</t>
  </si>
  <si>
    <t>YOL059W_m:1</t>
  </si>
  <si>
    <t>GLYCL_m</t>
  </si>
  <si>
    <t>GCV123LPD1</t>
  </si>
  <si>
    <t>YAL044C:1,YDR019C:1,YFL018C:1,YMR189W:1</t>
  </si>
  <si>
    <t>Component of the glycine decarboxylase complex (GDC), which is composed of four proteins: P, T, L and H. | Component of the glycine decarboxylase complex (GDC), which is composed of four proteins: P, T, L and H. | LPD1 is a homodimer.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LPD1 is a component of the glycine decarboxylase complex (GDC), which is composed of four proteins: P, T, L and H. | Component of the glycine decarboxylase complex (GDC), which is composed of four proteins: P, T, L and H.</t>
  </si>
  <si>
    <t>GLYGS_c</t>
  </si>
  <si>
    <t>GSY1GLG2</t>
  </si>
  <si>
    <t>YFR015C:1,YJL137C:1</t>
  </si>
  <si>
    <t>Interacts with glycogen synthase GSY2.</t>
  </si>
  <si>
    <t>GSY1GLG1</t>
  </si>
  <si>
    <t>YFR015C:1,YKR058W:1</t>
  </si>
  <si>
    <t>GSY2GLG2</t>
  </si>
  <si>
    <t>YJL137C:1,YLR258W:1</t>
  </si>
  <si>
    <t>Interacts with glycogen synthase GSY2. | Interacts with PCL10.</t>
  </si>
  <si>
    <t>GSY2GLG1</t>
  </si>
  <si>
    <t>YKR058W:1,YLR258W:1</t>
  </si>
  <si>
    <t>Interacts with PCL10.</t>
  </si>
  <si>
    <t>GPIA5_r</t>
  </si>
  <si>
    <t>GPI14PBN1</t>
  </si>
  <si>
    <t>YCL052C:1,YJR013W:1</t>
  </si>
  <si>
    <t>HOMOX_m</t>
  </si>
  <si>
    <t>COX15ARH1YAH1</t>
  </si>
  <si>
    <t>YER141W:1,YDR376W:1,YPL252C:1</t>
  </si>
  <si>
    <t>Q6MT2_m</t>
  </si>
  <si>
    <t>HISTRS_c</t>
  </si>
  <si>
    <t>YPR033C_c</t>
  </si>
  <si>
    <t>YPR033C_c:1</t>
  </si>
  <si>
    <t>HISTRS_m</t>
  </si>
  <si>
    <t>YPR033C_m</t>
  </si>
  <si>
    <t>YPR033C_m:1</t>
  </si>
  <si>
    <t>THIORDXi_c</t>
  </si>
  <si>
    <t>YDR453C</t>
  </si>
  <si>
    <t>YDR453C:2</t>
  </si>
  <si>
    <t>Homodimer; disulfide-linked, upon oxidation.</t>
  </si>
  <si>
    <t>THIORDXi_x</t>
  </si>
  <si>
    <t>YLR109W</t>
  </si>
  <si>
    <t>YLR109W:2</t>
  </si>
  <si>
    <t>ICDHx_m</t>
  </si>
  <si>
    <t>IDH12</t>
  </si>
  <si>
    <t>YNL037C:4,YOR136W:4</t>
  </si>
  <si>
    <t>Octamer of two non-identical subunits IDH1 and IDH2. | Octamer of two non-identical subunits IDH1 and IDH2.</t>
  </si>
  <si>
    <t>ITCOAL_m</t>
  </si>
  <si>
    <t>LSC12</t>
  </si>
  <si>
    <t>YGR244C:1,YOR142W:1</t>
  </si>
  <si>
    <t>Heterodimer of an alpha and a beta subunit. | Heterodimer of an alpha and a beta subunit.</t>
  </si>
  <si>
    <t>AASADy_c</t>
  </si>
  <si>
    <t>LYS25</t>
  </si>
  <si>
    <t>YBR115C:1,YGL154C:1</t>
  </si>
  <si>
    <t>EGHLAT_c</t>
  </si>
  <si>
    <t>EGHLAT_x</t>
  </si>
  <si>
    <t>LTA4H_c</t>
  </si>
  <si>
    <t>YNL045W_c</t>
  </si>
  <si>
    <t>YNL045W_c:1</t>
  </si>
  <si>
    <t>LTA4H_n</t>
  </si>
  <si>
    <t>YNL045W_n</t>
  </si>
  <si>
    <t>YNL045W_n:1</t>
  </si>
  <si>
    <t>LTA4H2_c</t>
  </si>
  <si>
    <t>LTA4H2_n</t>
  </si>
  <si>
    <t>LTA4H3_c</t>
  </si>
  <si>
    <t>LTA4H3_n</t>
  </si>
  <si>
    <t>MCOATA_m</t>
  </si>
  <si>
    <t>ACP1MCT1</t>
  </si>
  <si>
    <t>YKL192C:1,YOR221C:1</t>
  </si>
  <si>
    <t>NFTYROX_c</t>
  </si>
  <si>
    <t>DIT12</t>
  </si>
  <si>
    <t>YDR402C:1,YDR403W:1</t>
  </si>
  <si>
    <t>NADS2_c</t>
  </si>
  <si>
    <t>YHR074W_c</t>
  </si>
  <si>
    <t>YHR074W_c:1</t>
  </si>
  <si>
    <t>NADS2_n</t>
  </si>
  <si>
    <t>YHR074W_n</t>
  </si>
  <si>
    <t>YHR074W_n:1</t>
  </si>
  <si>
    <t>YLR328W_c</t>
  </si>
  <si>
    <t>YLR328W_c:4</t>
  </si>
  <si>
    <t>YLR328W_n</t>
  </si>
  <si>
    <t>YLR328W_n:4</t>
  </si>
  <si>
    <t>PHETRS_c</t>
  </si>
  <si>
    <t>FRS12</t>
  </si>
  <si>
    <t>YFL022C:2,YLR060W:2</t>
  </si>
  <si>
    <t>Tetramer of two alpha and two beta subunits. | Tetramer of two alpha and two beta subunits.</t>
  </si>
  <si>
    <t>PAPSR_c</t>
  </si>
  <si>
    <t>MET16TRX2</t>
  </si>
  <si>
    <t>YGR209C:1,YPR167C:1</t>
  </si>
  <si>
    <t>Monomer. Part of the heterodimeric LMA1 complex together with the proteinase inhibitor PBI2. LMA1 binds to the ATPase SEC18.</t>
  </si>
  <si>
    <t>MET16TRX1</t>
  </si>
  <si>
    <t>YLR043C:1,YPR167C:1</t>
  </si>
  <si>
    <t>Monomer. Part of the heterodimeric LMA1 complex together with the proteinase inhibitor PBI2. Most of the thioredoxin of yeast is in this complex rather than the well-studied monomer. LMA1 binds to the ATPase SEC18.</t>
  </si>
  <si>
    <t>PFK_c</t>
  </si>
  <si>
    <t>PFK12</t>
  </si>
  <si>
    <t>YGR240C:4,YMR205C:4</t>
  </si>
  <si>
    <t>Heterooctamer of 4 alpha and 4 beta chains. | Heterooctamer of 4 alpha and 4 beta chains.</t>
  </si>
  <si>
    <t>PPCDC_c</t>
  </si>
  <si>
    <t>CAB3SIS2VHS3</t>
  </si>
  <si>
    <t>YKL088W:1,YKR072C:1,YOR054C:1</t>
  </si>
  <si>
    <t>Component of the phosphopantothenoylcysteine decarboxylase (PPCDC) complex, a heterotrimer composed of CAB3, HAL3 and VHS3. | Interacts with the C-terminal domain of PPZ1. Component of the phosphopantothenoylcysteine decarboxylase (PPCDC) complex, a heterotrimer composed of CAB3, SIS2 and VHS3. | Interacts with the C-terminal domain of PPZ1. Component of the phosphopantothenoylcysteine decarboxylase (PPCDC) complex, a heterotrimer composed of CAB3, SIS2 and VHS3.</t>
  </si>
  <si>
    <t>CAB3SIS2</t>
  </si>
  <si>
    <t>YKL088W:1,YKR072C:1</t>
  </si>
  <si>
    <t>Component of the phosphopantothenoylcysteine decarboxylase (PPCDC) complex, a heterotrimer composed of CAB3, HAL3 and VHS3. | Interacts with the C-terminal domain of PPZ1. Component of the phosphopantothenoylcysteine decarboxylase (PPCDC) complex, a heterotrimer composed of CAB3, SIS2 and VHS3.</t>
  </si>
  <si>
    <t>CAB3VHS3</t>
  </si>
  <si>
    <t>YKL088W:1,YOR054C:1</t>
  </si>
  <si>
    <t>PRPPS_c</t>
  </si>
  <si>
    <t>PRS12</t>
  </si>
  <si>
    <t>YKL181W:1,YER099C:1</t>
  </si>
  <si>
    <t>PRS13</t>
  </si>
  <si>
    <t>YKL181W:1,YHL011C:1</t>
  </si>
  <si>
    <t>PRS14</t>
  </si>
  <si>
    <t>YKL181W:1,YBL068W:1</t>
  </si>
  <si>
    <t>PRS25</t>
  </si>
  <si>
    <t>YER099C:1,YOL061W:1</t>
  </si>
  <si>
    <t>PRS45</t>
  </si>
  <si>
    <t>YBL068W:1,YOL061W:1</t>
  </si>
  <si>
    <t>PNP_c</t>
  </si>
  <si>
    <t>PDH_m</t>
  </si>
  <si>
    <t>PDHCPLX</t>
  </si>
  <si>
    <t>YBR221C:2,YER178W:2,YFL018C:2,YGR193C:1,YNL071W:1</t>
  </si>
  <si>
    <t>Pyruvate dehydrogenase (E1) is a tetramer of 2 alpha and 2 beta subunits.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 Pyruvate dehydrogenase (E1) is a tetramer of 2 alpha and 2 beta subunits.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 LPD1 is a homodimer.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LPD1 is a component of the glycine decarboxylase complex (GDC), which is composed of four proteins: P, T, L and H. |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t>
  </si>
  <si>
    <t>Q6OR_m</t>
  </si>
  <si>
    <t>RBFK_c</t>
  </si>
  <si>
    <t>YDR236C_r</t>
  </si>
  <si>
    <t>YDR236C_r:1</t>
  </si>
  <si>
    <t>RBFK_m</t>
  </si>
  <si>
    <t>YDR236C_mm</t>
  </si>
  <si>
    <t>YDR236C_mm:1</t>
  </si>
  <si>
    <t>3DH5HPBMT_m</t>
  </si>
  <si>
    <t>SERAT_c</t>
  </si>
  <si>
    <t>NATACPLX</t>
  </si>
  <si>
    <t>YHR013C:1,YDL040C:1,YOR253W:1</t>
  </si>
  <si>
    <t>Component of the N-terminal acetyltransferase A (NatA) complex, which is composed of ARD1, NAT1 and NAT5. Can self-associate. | Component of the N-terminal acetyltransferase A (NatA) complex, which is composed of ARD1, NAT1 and NAT5. Can self-associate. NAT1 associates with the nascent polypeptide chain and the ribosome. | Component of the N-terminal acetyltransferase A (NatA) complex, which is composed of ARD1, NAT1 and NAT5.</t>
  </si>
  <si>
    <t>SERPT_r</t>
  </si>
  <si>
    <t>LCB12</t>
  </si>
  <si>
    <t>YDR062W:1,YMR296C:1</t>
  </si>
  <si>
    <t>LCB1 and LCB2 encode essential subunits of the enzyme and form a heterodimer. Component of the SPOTS complex, at least composed of LCB1/2 (LCB1 and/or LCB2), ORM1/2 (ORM1 and/or ORM2), SAC1 and TSC3. Interacts with LCB1 and TSC3. | LCB1 and LCB2 encode essential subunits of the enzyme and form a heterodimer. Component of the SPOTS complex, at least composed of LCB1/2 (LCB1 and/or LCB2), ORM1/2 (ORM1 and/or ORM2), SAC1 and TSC3. Interacts with LCB2 and TSC3.</t>
  </si>
  <si>
    <t>LCB12TSC3</t>
  </si>
  <si>
    <t>YBR058C-A:1,YDR062W:1,YMR296C:1</t>
  </si>
  <si>
    <t>Interacts with the serine palmitoyltransferase complex LCB1-LCB2. Component of the SPOTS complex, at least composed of LCB1/2 (LCB1 and/or LCB2), ORM1/2 (ORM1 and/or ORM2), SAC1 and TSC3. | LCB1 and LCB2 encode essential subunits of the enzyme and form a heterodimer. Component of the SPOTS complex, at least composed of LCB1/2 (LCB1 and/or LCB2), ORM1/2 (ORM1 and/or ORM2), SAC1 and TSC3. Interacts with LCB1 and TSC3. | LCB1 and LCB2 encode essential subunits of the enzyme and form a heterodimer. Component of the SPOTS complex, at least composed of LCB1/2 (LCB1 and/or LCB2), ORM1/2 (ORM1 and/or ORM2), SAC1 and TSC3. Interacts with LCB2 and TSC3.</t>
  </si>
  <si>
    <t>SUCDq6_m</t>
  </si>
  <si>
    <t>SDH9234</t>
  </si>
  <si>
    <t>YDR178W:1,YJL045W:1,YKL141W:1,YLL041C:1</t>
  </si>
  <si>
    <t>Forms part of complex II containing four subunits: a flavoprotein (FP), an iron-sulfur protein (IP) and a cytochrome b composed of a large and a small subunit. | Component of complex II composed of four subunits: a flavoprotein (FP), an iron-sulfur protein (IP), and a cytochrome b composed of a large and a small subunit. | Forms part of complex II containing four subunits: a flavoprotein (FP), an iron-sulfur protein (IP) and a cytochrome b composed of two integral membrane proteins. | Component of complex II composed of four subunits: a flavoprotein (FP), an iron-sulfur protein (IP), and a cytochrome b composed of a large and a small subunit.</t>
  </si>
  <si>
    <t>SDH1234</t>
  </si>
  <si>
    <t>YDR178W:1,YKL141W:1,YKL148C:1,YLL041C:1</t>
  </si>
  <si>
    <t>Forms part of complex II containing four subunits: a flavoprotein (FP), an iron-sulfur protein (IP) and a cytochrome b composed of a large and a small subunit. | Forms part of complex II containing four subunits: a flavoprotein (FP), an iron-sulfur protein (IP) and a cytochrome b composed of two integral membrane proteins. | Component of complex II composed of four subunits: a flavoprotein (FP), an iron-sulfur protein (IP), and a cytochrome b composed of a large and a small subunit. Interacts with EMI5/SDH5; interaction is required for FAD attachment. | Component of complex II composed of four subunits: a flavoprotein (FP), an iron-sulfur protein (IP), and a cytochrome b composed of a large and a small subunit.</t>
  </si>
  <si>
    <t>SUCOAS_m</t>
  </si>
  <si>
    <t>SO3R_c</t>
  </si>
  <si>
    <t>MET510</t>
  </si>
  <si>
    <t>YFR030W:2,YJR137C:2</t>
  </si>
  <si>
    <t>Alpha(2)-beta(2). The alpha component is a flavoprotein, the beta component is a hemoprotein.</t>
  </si>
  <si>
    <t>THIORDXi_n</t>
  </si>
  <si>
    <t>YIL010W</t>
  </si>
  <si>
    <t>YIL010W:1</t>
  </si>
  <si>
    <t>TRDR_c</t>
  </si>
  <si>
    <t>YDR353W</t>
  </si>
  <si>
    <t>YDR353W:2</t>
  </si>
  <si>
    <t>TRDR_m</t>
  </si>
  <si>
    <t>YHR106W</t>
  </si>
  <si>
    <t>YHR106W:2</t>
  </si>
  <si>
    <t>TRE6PP_c</t>
  </si>
  <si>
    <t>TYRTAi_x</t>
  </si>
  <si>
    <t>UMPK_c</t>
  </si>
  <si>
    <t>YKL024C_c</t>
  </si>
  <si>
    <t>YKL024C_c:1</t>
  </si>
  <si>
    <t>UMPK_n</t>
  </si>
  <si>
    <t>YKL024C_n</t>
  </si>
  <si>
    <t>YKL024C_n:1</t>
  </si>
  <si>
    <t>URIDK2i_c</t>
  </si>
  <si>
    <t>URIDK2_n</t>
  </si>
  <si>
    <t>VALTRS_c</t>
  </si>
  <si>
    <t>YGR094W_c</t>
  </si>
  <si>
    <t>YGR094W_c:1</t>
  </si>
  <si>
    <t>VALTRS_m</t>
  </si>
  <si>
    <t>YGR094W_m</t>
  </si>
  <si>
    <t>YGR094W_m:1</t>
  </si>
  <si>
    <t>lumpFACS160_c</t>
  </si>
  <si>
    <t>FAS12</t>
  </si>
  <si>
    <t>YKL182W:6,YPL231W:6</t>
  </si>
  <si>
    <t>[Alpha(6)beta(6)] hexamers of two multifunctional subunits (alpha and beta). | [Alpha(6)beta(6)] hexamers of two multifunctional subunits (alpha and beta).</t>
  </si>
  <si>
    <t>lumpFACS180_c</t>
  </si>
  <si>
    <t>KAS14_m</t>
  </si>
  <si>
    <t>ACP1CEM1</t>
  </si>
  <si>
    <t>YER061C:1,YKL192C:1</t>
  </si>
  <si>
    <t>3OAS60_m</t>
  </si>
  <si>
    <t>3OAS80_m</t>
  </si>
  <si>
    <t>ACONTb_c</t>
  </si>
  <si>
    <t>ATPASEVg_c</t>
  </si>
  <si>
    <t>ATPASECPLXgm</t>
  </si>
  <si>
    <t>YDL185W:3,YBR127C:3,YPR036W:1,YKL080W_gm:1,YEL051W:1,YOR332W:1,YGR020C:1,YHR039C-A:1,YMR054W:1,YLR447C_gm:1,YEL027W:3,YPL234C:3,YHR026W_gm:1</t>
  </si>
  <si>
    <t>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 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 | 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 V-ATPase is a heteromultimeric enzyme composed of a peripheral catalytic V1 complex (components A to H) attached to an integral membrane V0 proton pore complex (components: a, c, c', c'', d and e). |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 | V-ATPase is a heteromultimeric enzyme composed of a peripheral catalytic V1 complex (components A to H) attached to an integral membrane V0 proton pore complex (components: a, c, c', c'', d and e). | V-ATPase is a heteromultimeric enzyme composed of a peripheral catalytic V1 complex (components A to H) attached to an integral membrane V0 proton pore complex (components: a, c, c', c'', d and e). Interacts directly with VMA4. | V-ATPase is a heteromultimeric enzyme composed of a peripheral catalytic V1 complex (components A to H) attached to an integral membrane V0 proton pore complex (components: a, c, c', c'', d and e). | V-ATPase is a heteromultimeric enzyme composed of a peripheral catalytic V1 complex (components A to H) attached to an integral membrane V0 proton pore complex (components: a, c, c', c'', d and e). | V-ATPase is a heteromultimeric enzyme composed of a peripheral catalytic V1 complex (components A to H) attached to an integral membrane V0 proton pore complex (components: a, c, c', c'', d and e). VMA4 forms a homodimer within this complex and interacts directly with VMA5 and VMA10. Interacts with RAV1 and RAV2 components of the RAVE complex, which are essential for the stability and assembly of V-ATPase. |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 | V-ATPase is a heteromultimeric enzyme composed of a peripheral catalytic V1 complex (components A to H) attached to an integral membrane V0 proton pore complex (components: a, c, c', c'', d and e). Interacts with YND1.</t>
  </si>
  <si>
    <t>ATPASEVv_c</t>
  </si>
  <si>
    <t>ATPASECPLXvm</t>
  </si>
  <si>
    <t>YDL185W:3,YBR127C:3,YPR036W:1,YKL080W_vm:1,YEL051W:1,YOR332W:1,YGR020C:1,YHR039C-A:1,YMR054W:1,YLR447C_vm:1,YEL027W:3,YPL234C:3,YHR026W_vm:1</t>
  </si>
  <si>
    <t>YKR039W_en</t>
  </si>
  <si>
    <t>YKR039W_en:1</t>
  </si>
  <si>
    <t>YLL052C_en</t>
  </si>
  <si>
    <t>YLL052C_en:1</t>
  </si>
  <si>
    <t>YPR192W_en</t>
  </si>
  <si>
    <t>YPR192W_en:1</t>
  </si>
  <si>
    <t>ARGtps_m</t>
  </si>
  <si>
    <t>YBR147W_mm</t>
  </si>
  <si>
    <t>YBR147W_mm:1</t>
  </si>
  <si>
    <t>PYRtps_m</t>
  </si>
  <si>
    <t>MPC13</t>
  </si>
  <si>
    <t>YGL080W:1,YGR243W:1</t>
  </si>
  <si>
    <t>The functional 150 kDa pyruvate import complex is a heteromer of MPC1 and either MPC2 or MPC3. | The functional 150 kDa pyruvate import complex is a heteromer of MPC1 and either MPC2 or MPC3.</t>
  </si>
  <si>
    <t>MPC12</t>
  </si>
  <si>
    <t>YGL080W:1,YHR162W:1</t>
  </si>
  <si>
    <t>FACOA120tabc_x</t>
  </si>
  <si>
    <t>PXA12</t>
  </si>
  <si>
    <t>YKL188C:1,YPL147W:1</t>
  </si>
  <si>
    <t>Forms a heterodimer with PXA1. | Forms a heterodimer with PXA2.</t>
  </si>
  <si>
    <t>FACOA140tabc_x</t>
  </si>
  <si>
    <t>FACOA160tabc_x</t>
  </si>
  <si>
    <t>FACOA161tabc_x</t>
  </si>
  <si>
    <t>FACOA180tabc_x</t>
  </si>
  <si>
    <t>FACOA181tabc_x</t>
  </si>
  <si>
    <t>FACOA200tabc_x</t>
  </si>
  <si>
    <t>FACOA220tabc_x</t>
  </si>
  <si>
    <t>FACOA240tabc_x</t>
  </si>
  <si>
    <t>FACOA260tabc_x</t>
  </si>
  <si>
    <t>HISt_c_m</t>
  </si>
  <si>
    <t>SERt_c_r</t>
  </si>
  <si>
    <t>YKR039W_rm</t>
  </si>
  <si>
    <t>YKR039W_rm:1</t>
  </si>
  <si>
    <t>LYSt_c_m</t>
  </si>
  <si>
    <t>YLL052C_rm</t>
  </si>
  <si>
    <t>YLL052C_rm:1</t>
  </si>
  <si>
    <t>YPR192W_rm</t>
  </si>
  <si>
    <t>YPR192W_rm:1</t>
  </si>
  <si>
    <t>SERt_c_rm</t>
  </si>
  <si>
    <t>ACTNOR_c</t>
  </si>
  <si>
    <t>YAL061W_c</t>
  </si>
  <si>
    <t>YAL061W_c:1</t>
  </si>
  <si>
    <t>ACTNOR_n</t>
  </si>
  <si>
    <t>YAL061W_n</t>
  </si>
  <si>
    <t>YAL061W_n:1</t>
  </si>
  <si>
    <t>ALG14RXN_r</t>
  </si>
  <si>
    <t>ALG1314</t>
  </si>
  <si>
    <t>YBR070C:1,YGL047W:1</t>
  </si>
  <si>
    <t>Heterodimer with ALG13 to form a functional enzyme. | Heterodimer with ALG14 to form a functional enzyme.</t>
  </si>
  <si>
    <t>YBR147W_vm</t>
  </si>
  <si>
    <t>YBR147W_vm:1</t>
  </si>
  <si>
    <t>GTHH_c</t>
  </si>
  <si>
    <t>DUG23</t>
  </si>
  <si>
    <t>YBR281C:1,YNL191W:1</t>
  </si>
  <si>
    <t>Component of the GSH degradosomal complex composed of at least DUG1, DUG2 and DUG3. | Component of the GSH degradosomal complex composed of at least DUG1, DUG2 and DUG3.</t>
  </si>
  <si>
    <t>YKR067W_rm</t>
  </si>
  <si>
    <t>YKR067W_rm:1</t>
  </si>
  <si>
    <t>DHAPAT_l</t>
  </si>
  <si>
    <t>YKR067W_l</t>
  </si>
  <si>
    <t>YKR067W_l:1</t>
  </si>
  <si>
    <t>G3PAT_l</t>
  </si>
  <si>
    <t>AGNPR_rm</t>
  </si>
  <si>
    <t>YIL124W_r</t>
  </si>
  <si>
    <t>YIL124W_r:1</t>
  </si>
  <si>
    <t>AGNPR_l</t>
  </si>
  <si>
    <t>YIL124W_l</t>
  </si>
  <si>
    <t>YIL124W_l:1</t>
  </si>
  <si>
    <t>DGAT_rm</t>
  </si>
  <si>
    <t>YOR245C_rm</t>
  </si>
  <si>
    <t>YOR245C_rm:1</t>
  </si>
  <si>
    <t>DGAT_l</t>
  </si>
  <si>
    <t>YOR245C_l</t>
  </si>
  <si>
    <t>YOR245C_l:1</t>
  </si>
  <si>
    <t>PLACipc_r</t>
  </si>
  <si>
    <t>YER019W_rm</t>
  </si>
  <si>
    <t>YER019W_rm:1</t>
  </si>
  <si>
    <t>PLACmipc_r</t>
  </si>
  <si>
    <t>PLACmip2c_r</t>
  </si>
  <si>
    <t>PLACipc_m</t>
  </si>
  <si>
    <t>YER019W_mm</t>
  </si>
  <si>
    <t>YER019W_mm:1</t>
  </si>
  <si>
    <t>PLACmipc_m</t>
  </si>
  <si>
    <t>PLACmip2c_m</t>
  </si>
  <si>
    <t>PI3PP_rm</t>
  </si>
  <si>
    <t>YKL212W_rm</t>
  </si>
  <si>
    <t>YKL212W_rm:1</t>
  </si>
  <si>
    <t>Component of the SPOTS complex, at least composed of LCB1/2 (LCB1 and/or LCB2), ORM1/2 (ORM1 and/or ORM2), SAC1 and TSC3.</t>
  </si>
  <si>
    <t>PI3PP_gm</t>
  </si>
  <si>
    <t>YKL212W_gm</t>
  </si>
  <si>
    <t>YKL212W_gm:1</t>
  </si>
  <si>
    <t>PI4PP_rm</t>
  </si>
  <si>
    <t>PI4PP_gm</t>
  </si>
  <si>
    <t>YJL100W_en</t>
  </si>
  <si>
    <t>YJL100W_en:1</t>
  </si>
  <si>
    <t>PAIL4K_vm</t>
  </si>
  <si>
    <t>YJL100W_vm</t>
  </si>
  <si>
    <t>YJL100W_vm:1</t>
  </si>
  <si>
    <t>PAIL4K_gm</t>
  </si>
  <si>
    <t>PIK1FRQ1</t>
  </si>
  <si>
    <t>YDR373W:1,YNL267W:1</t>
  </si>
  <si>
    <t>Binds PIK1. | Interacts with FRQ1.</t>
  </si>
  <si>
    <t>PAIL3K_vm</t>
  </si>
  <si>
    <t>VPS15VPS34</t>
  </si>
  <si>
    <t>YBR097W:1,YLR240W:1</t>
  </si>
  <si>
    <t>Component of the autophagy-specific VPS34 PI3-kinase complex I composed of VPS15, VPS30, VPS34, ATG14 and ATG38; and of the VPS34 PI3-kinase complex II composed of VPS15, VPS30, VPS34 and VPS38. | Component of the autophagy-specific VPS34 PI3-kinase complex I composed of VPS15, VPS30, VPS34, ATG14, AND ATG38; and of the VPS34 PI3-kinase complex II composed of VPS15, VPS30, VPS34 and VPS38. Interacts directly with ATG38.</t>
  </si>
  <si>
    <t>PI4P5K_n</t>
  </si>
  <si>
    <t>YDR208W_n</t>
  </si>
  <si>
    <t>YDR208W_n:1</t>
  </si>
  <si>
    <t>PI4P5K_en</t>
  </si>
  <si>
    <t>YDR208W_en</t>
  </si>
  <si>
    <t>YDR208W_en:1</t>
  </si>
  <si>
    <t>PI35P5P_vm</t>
  </si>
  <si>
    <t>VAC14FIG4</t>
  </si>
  <si>
    <t>YLR386W:1,YNL325C:1</t>
  </si>
  <si>
    <t>Component of the PI(3,5)P2 regulatory complex, composed of ATG18, FIG4, FAB1, VAC14 and VAC7. VAC14 nucleates the assembly of the complex and serves as a scaffold. | Component of the PI(3,5)P2 regulatory complex, composed of ATG18, FIG4, FAB1, VAC14 and VAC7. VAC14 nucleates the assembly of the complex and serves as a scaffold.</t>
  </si>
  <si>
    <t>IPCS_g</t>
  </si>
  <si>
    <t>KEI1AUR1</t>
  </si>
  <si>
    <t>YDR367W:1,YKL004W:1</t>
  </si>
  <si>
    <t>Component of the inositol phosphorylceramide synthase complex composed of at least AUR1 and KEI1. Interacts (via C-terminal region) with COP1 and SEC21. Note=The interaction with AUR1 seems to occur with the full-length protein before cleavage by KEX2 since both full-length and short chains of KEI1 interact with AUR1. | Component of the inositol phosphorylceramide synthase complex composed of at least AUR1 and KEI1.</t>
  </si>
  <si>
    <t>MIPCS_g</t>
  </si>
  <si>
    <t>CSG2CSH1</t>
  </si>
  <si>
    <t>YBR036C:1,YBR161W:1</t>
  </si>
  <si>
    <t>Heterodimer of CSH1 and CSG2, and SUR1 and CSG2. | Heterodimer of CSH1 and CSG2.</t>
  </si>
  <si>
    <t>CSG2SUR1</t>
  </si>
  <si>
    <t>YBR036C:1,YPL057C:1</t>
  </si>
  <si>
    <t>Heterodimer of CSH1 and CSG2, and SUR1 and CSG2. | Heterodimer of SUR1 and CSG2.</t>
  </si>
  <si>
    <t>AKGDH_m</t>
  </si>
  <si>
    <t>KGDCPLX</t>
  </si>
  <si>
    <t>YDR148C:1,YFL018C:1,YIL125W:1,YFR049W:1</t>
  </si>
  <si>
    <t>LPD1 is a homodimer.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LPD1 is a component of the glycine decarboxylase complex (GDC), which is composed of four proteins: P, T, L and H.</t>
  </si>
  <si>
    <t>ETFOXRq6_m</t>
  </si>
  <si>
    <t>CIR1AIM45</t>
  </si>
  <si>
    <t>YGR207C:1,YPR004C:1</t>
  </si>
  <si>
    <t>Heterodimer of an alpha and a beta subunit (By similarity). Interacts with YFH1. | Heterodimer of an alpha and a beta subunit.</t>
  </si>
  <si>
    <t>PYDX5PS_c</t>
  </si>
  <si>
    <t>SNZ1SNO1</t>
  </si>
  <si>
    <t>YMR096W:1,YMR095C:1</t>
  </si>
  <si>
    <t>Homohexamer (PubMed:19523954). Interacts with AIM18 (PubMed:12271461).</t>
  </si>
  <si>
    <t>SNZ2SNO1</t>
  </si>
  <si>
    <t>YNL333W:1,YMR095C:1</t>
  </si>
  <si>
    <t>Homohexamer (By similarity). Interacts with THI11 (PubMed:12271461).</t>
  </si>
  <si>
    <t>SNZ3SNO1</t>
  </si>
  <si>
    <t>YFL059W:1,YMR095C:1</t>
  </si>
  <si>
    <t>LDHDf_c</t>
  </si>
  <si>
    <t>YEL071W</t>
  </si>
  <si>
    <t>YEL071W:1</t>
  </si>
  <si>
    <t>RLFC2O_c</t>
  </si>
  <si>
    <t>YDL174C</t>
  </si>
  <si>
    <t>YDL174C:1</t>
  </si>
  <si>
    <t>RLFC2O_m</t>
  </si>
  <si>
    <t>YDL178W</t>
  </si>
  <si>
    <t>YDL178W:1</t>
  </si>
  <si>
    <t>Interacts with F-actin.</t>
  </si>
  <si>
    <t>LLFC2O_c</t>
  </si>
  <si>
    <t>YML054C</t>
  </si>
  <si>
    <t>YML054C:4</t>
  </si>
  <si>
    <t>Homotetramer.</t>
  </si>
  <si>
    <t>FWD</t>
  </si>
  <si>
    <t>REV</t>
  </si>
  <si>
    <t>RNDR4_c</t>
  </si>
  <si>
    <t>RNDR4_n</t>
  </si>
  <si>
    <t>DDCAt_c_x</t>
  </si>
  <si>
    <t>BIOMASS_AERO_SC_hvd</t>
  </si>
  <si>
    <t>BIOMASS_AERO_SC_RBA</t>
  </si>
  <si>
    <t>Column1</t>
  </si>
  <si>
    <t>Column2</t>
  </si>
  <si>
    <t>model_rxn</t>
  </si>
  <si>
    <t>Column3</t>
  </si>
  <si>
    <t>Column4</t>
  </si>
  <si>
    <t>dir</t>
  </si>
  <si>
    <t>comments</t>
  </si>
  <si>
    <t>Use same stoich. As other RNR124 enzymes, as in rtRBA</t>
  </si>
  <si>
    <t>Not present in original scRBA release, but added to align w/ GSM model</t>
  </si>
  <si>
    <t>rt2093</t>
  </si>
  <si>
    <t>rt2093:1</t>
  </si>
  <si>
    <t xml:space="preserve"> </t>
  </si>
  <si>
    <t>rt7201</t>
  </si>
  <si>
    <t>rt7201:1</t>
  </si>
  <si>
    <t>rt5185</t>
  </si>
  <si>
    <t>rt5185:1</t>
  </si>
  <si>
    <t>rt7616</t>
  </si>
  <si>
    <t>rt7616:1</t>
  </si>
  <si>
    <t>rt6298</t>
  </si>
  <si>
    <t>rt6298:1</t>
  </si>
  <si>
    <t>rt0150</t>
  </si>
  <si>
    <t>rt0150:1</t>
  </si>
  <si>
    <t>rt3279</t>
  </si>
  <si>
    <t>rt3279:1</t>
  </si>
  <si>
    <t>rt8106</t>
  </si>
  <si>
    <t>rt8106:1</t>
  </si>
  <si>
    <t>2DOXG6PP_c</t>
  </si>
  <si>
    <t>rt0208</t>
  </si>
  <si>
    <t>rt0208:1</t>
  </si>
  <si>
    <t>rt5045</t>
  </si>
  <si>
    <t>rt5045:1</t>
  </si>
  <si>
    <t>2OGMAH_c</t>
  </si>
  <si>
    <t>rt6557</t>
  </si>
  <si>
    <t>rt6557:1</t>
  </si>
  <si>
    <t>2OSUCAH_c</t>
  </si>
  <si>
    <t>rt2267</t>
  </si>
  <si>
    <t>rt2267:1</t>
  </si>
  <si>
    <t>3DHSKD_c</t>
  </si>
  <si>
    <t>rt3472</t>
  </si>
  <si>
    <t>rt3472:1</t>
  </si>
  <si>
    <t>rt1611</t>
  </si>
  <si>
    <t>rt1611:1</t>
  </si>
  <si>
    <t>rt2309</t>
  </si>
  <si>
    <t>rt2309:1</t>
  </si>
  <si>
    <t>3HAD100_c</t>
  </si>
  <si>
    <t>rt0302</t>
  </si>
  <si>
    <t>rt0302:1</t>
  </si>
  <si>
    <t>3HAD120_c</t>
  </si>
  <si>
    <t>3HAD140_c</t>
  </si>
  <si>
    <t>3HAD160_c</t>
  </si>
  <si>
    <t>3HAD180_c</t>
  </si>
  <si>
    <t>3HAD40_c</t>
  </si>
  <si>
    <t>rt7207_m</t>
  </si>
  <si>
    <t>rt7207_m:1</t>
  </si>
  <si>
    <t>3HAD60_c</t>
  </si>
  <si>
    <t>3HAD80_c</t>
  </si>
  <si>
    <t>rt0234</t>
  </si>
  <si>
    <t>rt0234:1</t>
  </si>
  <si>
    <t>3HBHYOX_c</t>
  </si>
  <si>
    <t>rt5813</t>
  </si>
  <si>
    <t>rt5813:1</t>
  </si>
  <si>
    <t>3HBRDH_c</t>
  </si>
  <si>
    <t>rt4427</t>
  </si>
  <si>
    <t>rt4427:1</t>
  </si>
  <si>
    <t>3HCINNMH_c</t>
  </si>
  <si>
    <t>rt6518</t>
  </si>
  <si>
    <t>rt6518:1</t>
  </si>
  <si>
    <t>3HPPPNH_c</t>
  </si>
  <si>
    <t>3INDACNLAH_c</t>
  </si>
  <si>
    <t>rt4042</t>
  </si>
  <si>
    <t>rt4042:1</t>
  </si>
  <si>
    <t>rt6691</t>
  </si>
  <si>
    <t>rt6691:1</t>
  </si>
  <si>
    <t>rt7423</t>
  </si>
  <si>
    <t>rt7423:1</t>
  </si>
  <si>
    <t>3MOBR_m</t>
  </si>
  <si>
    <t>rt41987068</t>
  </si>
  <si>
    <t>rt4198:1,rt7068:1</t>
  </si>
  <si>
    <t>Changed GPR to include only proteins mentioning 2-oxoisovalerate or its synonyms on UniProt</t>
  </si>
  <si>
    <t>3MOPDC_c</t>
  </si>
  <si>
    <t>3MOPR_m</t>
  </si>
  <si>
    <t>rt4198</t>
  </si>
  <si>
    <t>rt4198:1</t>
  </si>
  <si>
    <t>Could only find alpha subunit</t>
  </si>
  <si>
    <t>3NP4H5MOBCL_m</t>
  </si>
  <si>
    <t>3NPDHBZH_m</t>
  </si>
  <si>
    <t>rt7829</t>
  </si>
  <si>
    <t>rt7829:1</t>
  </si>
  <si>
    <t>3NPDHMT_m</t>
  </si>
  <si>
    <t>rt3097</t>
  </si>
  <si>
    <t>rt3097:1</t>
  </si>
  <si>
    <t>rt2975</t>
  </si>
  <si>
    <t>rt2975:1</t>
  </si>
  <si>
    <t>rt8287</t>
  </si>
  <si>
    <t>rt8287:1</t>
  </si>
  <si>
    <t>rt8327</t>
  </si>
  <si>
    <t>rt8327:1</t>
  </si>
  <si>
    <t>3OADPCOAT_m</t>
  </si>
  <si>
    <t>rt4722</t>
  </si>
  <si>
    <t>rt4722:1</t>
  </si>
  <si>
    <t>3OAR100_c</t>
  </si>
  <si>
    <t>rt0409</t>
  </si>
  <si>
    <t>rt0409:1</t>
  </si>
  <si>
    <t>rt1363</t>
  </si>
  <si>
    <t>rt1363:1</t>
  </si>
  <si>
    <t>rt2183</t>
  </si>
  <si>
    <t>rt2183:1</t>
  </si>
  <si>
    <t>rt2190</t>
  </si>
  <si>
    <t>rt2190:1</t>
  </si>
  <si>
    <t>3OAR120_c</t>
  </si>
  <si>
    <t>3OAR140_c</t>
  </si>
  <si>
    <t>3OAR160_c</t>
  </si>
  <si>
    <t>3OAR180_c</t>
  </si>
  <si>
    <t>3OAR40_c</t>
  </si>
  <si>
    <t>rt1622_m</t>
  </si>
  <si>
    <t>rt1622_m:1</t>
  </si>
  <si>
    <t>3OAR60_c</t>
  </si>
  <si>
    <t>3OAR80_c</t>
  </si>
  <si>
    <t>3OAS100_c</t>
  </si>
  <si>
    <t>3OAS120_c</t>
  </si>
  <si>
    <t>3OAS140_c</t>
  </si>
  <si>
    <t>3OAS160_c</t>
  </si>
  <si>
    <t>3OAS180_c</t>
  </si>
  <si>
    <t>3OAS40_c</t>
  </si>
  <si>
    <t>3OAS60_c</t>
  </si>
  <si>
    <t>3OAS80_c</t>
  </si>
  <si>
    <t>rt2901</t>
  </si>
  <si>
    <t>rt2901:1</t>
  </si>
  <si>
    <t>rt4390</t>
  </si>
  <si>
    <t>rt4390:1</t>
  </si>
  <si>
    <t>4AMPMS_c</t>
  </si>
  <si>
    <t>rt2779</t>
  </si>
  <si>
    <t>rt2779:2</t>
  </si>
  <si>
    <t>4CMCOAL_c</t>
  </si>
  <si>
    <t>rt3465</t>
  </si>
  <si>
    <t>rt3465_c:1</t>
  </si>
  <si>
    <t>rt5332</t>
  </si>
  <si>
    <t>rt5332_c:1</t>
  </si>
  <si>
    <t>rt6434_c</t>
  </si>
  <si>
    <t>rt6434_c:1</t>
  </si>
  <si>
    <t>rt8267_c</t>
  </si>
  <si>
    <t>rt8267_c:1</t>
  </si>
  <si>
    <t>4CMCOAL_x</t>
  </si>
  <si>
    <t>rt3465_x</t>
  </si>
  <si>
    <t>rt3465_x:1</t>
  </si>
  <si>
    <t>rt5332_x</t>
  </si>
  <si>
    <t>rt5332_x:1</t>
  </si>
  <si>
    <t>rt6434_x</t>
  </si>
  <si>
    <t>rt6434_x:1</t>
  </si>
  <si>
    <t>rt8267_x</t>
  </si>
  <si>
    <t>rt8267_x:1</t>
  </si>
  <si>
    <t>rt1973</t>
  </si>
  <si>
    <t>rt1973:1</t>
  </si>
  <si>
    <t>4HBZCOAS_c</t>
  </si>
  <si>
    <t>4HBZF_c</t>
  </si>
  <si>
    <t>4HBZNPT_m</t>
  </si>
  <si>
    <t>rt6869</t>
  </si>
  <si>
    <t>rt6869:1</t>
  </si>
  <si>
    <t>rt0201</t>
  </si>
  <si>
    <t>rt0201:1</t>
  </si>
  <si>
    <t>4HPEOR_c</t>
  </si>
  <si>
    <t>Left as UNKNOWN since no enzyme was found in scRBA or RT models</t>
  </si>
  <si>
    <t>4HPLH_c</t>
  </si>
  <si>
    <t>4HPPCL_c</t>
  </si>
  <si>
    <t>4HPPR_c</t>
  </si>
  <si>
    <t>rt1374</t>
  </si>
  <si>
    <t>rt1374:1</t>
  </si>
  <si>
    <t>4MOPR_m</t>
  </si>
  <si>
    <t>rt1395</t>
  </si>
  <si>
    <t>rt1395:1</t>
  </si>
  <si>
    <t>rt1127:1,rt1852:1</t>
  </si>
  <si>
    <t>rt0172</t>
  </si>
  <si>
    <t>rt0172:1</t>
  </si>
  <si>
    <t>rt4039</t>
  </si>
  <si>
    <t>rt4039:1</t>
  </si>
  <si>
    <t>rt7471</t>
  </si>
  <si>
    <t>rt7471:1</t>
  </si>
  <si>
    <t>rt2569</t>
  </si>
  <si>
    <t>rt2569:1</t>
  </si>
  <si>
    <t>rt7537</t>
  </si>
  <si>
    <t>rt7537:1</t>
  </si>
  <si>
    <t>ABTD2Dx_c</t>
  </si>
  <si>
    <t>rt1622_c</t>
  </si>
  <si>
    <t>rt1622_c:1</t>
  </si>
  <si>
    <t>ABTD2Dy_c</t>
  </si>
  <si>
    <t>rt4606</t>
  </si>
  <si>
    <t>rt4606:1</t>
  </si>
  <si>
    <t>rt8084</t>
  </si>
  <si>
    <t>rt8084:1</t>
  </si>
  <si>
    <t>ABTD4Dx_c</t>
  </si>
  <si>
    <t>rt0620</t>
  </si>
  <si>
    <t>rt0620:1</t>
  </si>
  <si>
    <t>ABTD4Dy_c</t>
  </si>
  <si>
    <t>ABTDt_c_e</t>
  </si>
  <si>
    <t>ABTLD_c</t>
  </si>
  <si>
    <t>rt8486</t>
  </si>
  <si>
    <t>rt8486:1</t>
  </si>
  <si>
    <t>rt2756_m</t>
  </si>
  <si>
    <t>rt2756_m:1</t>
  </si>
  <si>
    <t>ACACT100i_m</t>
  </si>
  <si>
    <t>rt0517</t>
  </si>
  <si>
    <t>rt0517:1</t>
  </si>
  <si>
    <t>rt0697</t>
  </si>
  <si>
    <t>rt0697:1</t>
  </si>
  <si>
    <t>rt5445</t>
  </si>
  <si>
    <t>rt5445:1</t>
  </si>
  <si>
    <t>rt6860</t>
  </si>
  <si>
    <t>rt6860:1</t>
  </si>
  <si>
    <t>ACACT101ei_x</t>
  </si>
  <si>
    <t>ACACT120i_m</t>
  </si>
  <si>
    <t>ACACT121ai_m</t>
  </si>
  <si>
    <t>ACACT121di_x</t>
  </si>
  <si>
    <t>ACACT122ei_x</t>
  </si>
  <si>
    <t>ACACT140i_m</t>
  </si>
  <si>
    <t>ACACT141ai_m</t>
  </si>
  <si>
    <t>ACACT141bi_m</t>
  </si>
  <si>
    <t>ACACT142i_x</t>
  </si>
  <si>
    <t>ACACT143i_x</t>
  </si>
  <si>
    <t>ACACT160i_m</t>
  </si>
  <si>
    <t>ACACT161ai_m</t>
  </si>
  <si>
    <t>ACACT161bi_m</t>
  </si>
  <si>
    <t>ACACT162i_x</t>
  </si>
  <si>
    <t>ACACT163i_x</t>
  </si>
  <si>
    <t>ACACT180i_m</t>
  </si>
  <si>
    <t>ACACT181ai_m</t>
  </si>
  <si>
    <t>ACACT182i_x</t>
  </si>
  <si>
    <t>ACACT183i_x</t>
  </si>
  <si>
    <t>ACACT200i_m</t>
  </si>
  <si>
    <t>ACACT220i_m</t>
  </si>
  <si>
    <t>ACACT240i_m</t>
  </si>
  <si>
    <t>ACACT260i_m</t>
  </si>
  <si>
    <t>ACACT40i_m</t>
  </si>
  <si>
    <t>rt0310</t>
  </si>
  <si>
    <t>rt0310:1</t>
  </si>
  <si>
    <t>ACACT60i_m</t>
  </si>
  <si>
    <t>ACACT80i_m</t>
  </si>
  <si>
    <t>rt0271</t>
  </si>
  <si>
    <t>rt0271:2</t>
  </si>
  <si>
    <t>Based on scRBA stoich.</t>
  </si>
  <si>
    <t>ACCOAt_c_r</t>
  </si>
  <si>
    <t>rt2578</t>
  </si>
  <si>
    <t>rt2578:1</t>
  </si>
  <si>
    <t>ACCOATsucac_m</t>
  </si>
  <si>
    <t>rt5429</t>
  </si>
  <si>
    <t>rt5429:1</t>
  </si>
  <si>
    <t>ACCOATsucpp_m</t>
  </si>
  <si>
    <t>ACEST1_m</t>
  </si>
  <si>
    <t>rt1634</t>
  </si>
  <si>
    <t>rt1634:1</t>
  </si>
  <si>
    <t>rt6091</t>
  </si>
  <si>
    <t>rt6091:1</t>
  </si>
  <si>
    <t>ACEST1_x</t>
  </si>
  <si>
    <t>No evidence for GPR</t>
  </si>
  <si>
    <t>rt4107</t>
  </si>
  <si>
    <t>rt4107:1</t>
  </si>
  <si>
    <t>ACGAM6S1_r</t>
  </si>
  <si>
    <t>rt5121</t>
  </si>
  <si>
    <t>rt5121:1</t>
  </si>
  <si>
    <t>ACGAM6S2_r</t>
  </si>
  <si>
    <t>rt4597</t>
  </si>
  <si>
    <t>rt4597:1</t>
  </si>
  <si>
    <t>rt1009</t>
  </si>
  <si>
    <t>rt1009:1</t>
  </si>
  <si>
    <t>rt7899</t>
  </si>
  <si>
    <t>rt7899:1</t>
  </si>
  <si>
    <t>ACHAH_c</t>
  </si>
  <si>
    <t>rt3378</t>
  </si>
  <si>
    <t>rt3378:1</t>
  </si>
  <si>
    <t>ACHAH_e</t>
  </si>
  <si>
    <t>rt1203</t>
  </si>
  <si>
    <t>rt1203:1</t>
  </si>
  <si>
    <t>rt1432:1,rt7317:1</t>
  </si>
  <si>
    <t>rt7317</t>
  </si>
  <si>
    <t>rt7317:2</t>
  </si>
  <si>
    <t>rt6872</t>
  </si>
  <si>
    <t>rt6872:1</t>
  </si>
  <si>
    <t>ACITL_c</t>
  </si>
  <si>
    <t>rt1358</t>
  </si>
  <si>
    <t>rt1358:4</t>
  </si>
  <si>
    <t>ACKr_c</t>
  </si>
  <si>
    <t>rt5015</t>
  </si>
  <si>
    <t>rt5015:1</t>
  </si>
  <si>
    <t>Copied from ACHBS_m since they're the same GPR and stoich.</t>
  </si>
  <si>
    <t>ACOAD100f_m</t>
  </si>
  <si>
    <t>rt4202</t>
  </si>
  <si>
    <t>rt4202:1</t>
  </si>
  <si>
    <t>ACOAD100f_x</t>
  </si>
  <si>
    <t>rt2040</t>
  </si>
  <si>
    <t>rt2040:1</t>
  </si>
  <si>
    <t>Only found evidence for this subunit</t>
  </si>
  <si>
    <t>ACOAD101df_x</t>
  </si>
  <si>
    <t>ACOAD102ef_x</t>
  </si>
  <si>
    <t>ACOAD120f_m</t>
  </si>
  <si>
    <t>ACOAD120f_x</t>
  </si>
  <si>
    <t>ACOAD121af_x</t>
  </si>
  <si>
    <t>ACOAD140f_x</t>
  </si>
  <si>
    <t>ACOAD141af_x</t>
  </si>
  <si>
    <t>ACOAD141bf_x</t>
  </si>
  <si>
    <t>ACOAD142f_x</t>
  </si>
  <si>
    <t>ACOAD143f_x</t>
  </si>
  <si>
    <t>ACOAD160f_x</t>
  </si>
  <si>
    <t>ACOAD161af_x</t>
  </si>
  <si>
    <t>ACOAD161bf_x</t>
  </si>
  <si>
    <t>ACOAD162f_x</t>
  </si>
  <si>
    <t>ACOAD163f_x</t>
  </si>
  <si>
    <t>ACOAD180f_x</t>
  </si>
  <si>
    <t>ACOAD181af_x</t>
  </si>
  <si>
    <t>ACOAD182f_x</t>
  </si>
  <si>
    <t>ACOAD183f_x</t>
  </si>
  <si>
    <t>ACOAD40f_m</t>
  </si>
  <si>
    <t>rt5702</t>
  </si>
  <si>
    <t>rt5702:1</t>
  </si>
  <si>
    <t>ACOAD40f_x</t>
  </si>
  <si>
    <t>ACOAD60f_m</t>
  </si>
  <si>
    <t>ACOAD60f_x</t>
  </si>
  <si>
    <t>ACOAD80f_m</t>
  </si>
  <si>
    <t>ACOAD80f_x</t>
  </si>
  <si>
    <t>ACOAD82ef_x</t>
  </si>
  <si>
    <t>ACOADm30f_m</t>
  </si>
  <si>
    <t>ACOADm40f_m</t>
  </si>
  <si>
    <t>ACOADm50f_m</t>
  </si>
  <si>
    <t>rt1644</t>
  </si>
  <si>
    <t>rt1644:1</t>
  </si>
  <si>
    <t>rt1362</t>
  </si>
  <si>
    <t>rt1362:1</t>
  </si>
  <si>
    <t>ACOADS181_rm</t>
  </si>
  <si>
    <t>rt0477</t>
  </si>
  <si>
    <t>rt0477:1</t>
  </si>
  <si>
    <t>ACOADS182_3_rm</t>
  </si>
  <si>
    <t>rt8487</t>
  </si>
  <si>
    <t>rt8487:1</t>
  </si>
  <si>
    <t>ACOADS182_rm</t>
  </si>
  <si>
    <t>rt1332</t>
  </si>
  <si>
    <t>rt1332:1</t>
  </si>
  <si>
    <t>rt4374</t>
  </si>
  <si>
    <t>rt4374:1</t>
  </si>
  <si>
    <t>rt4384</t>
  </si>
  <si>
    <t>rt4384:1</t>
  </si>
  <si>
    <t>ACOAO101d_x</t>
  </si>
  <si>
    <t>ACOAO102e_x</t>
  </si>
  <si>
    <t>ACOAO142_x</t>
  </si>
  <si>
    <t>ACOAO143_x</t>
  </si>
  <si>
    <t>ACOAO162_x</t>
  </si>
  <si>
    <t>ACOAO163_x</t>
  </si>
  <si>
    <t>ACOAO182_x</t>
  </si>
  <si>
    <t>ACOAO183_x</t>
  </si>
  <si>
    <t>ACOAO82e_x</t>
  </si>
  <si>
    <t>ACOATA_c</t>
  </si>
  <si>
    <t>rt5893</t>
  </si>
  <si>
    <t>rt5893:1</t>
  </si>
  <si>
    <t>rt4274</t>
  </si>
  <si>
    <t>rt4274:1</t>
  </si>
  <si>
    <t>rt3256</t>
  </si>
  <si>
    <t>rt3256:1</t>
  </si>
  <si>
    <t>rt6232</t>
  </si>
  <si>
    <t>rt6232:1</t>
  </si>
  <si>
    <t>rt6510</t>
  </si>
  <si>
    <t>rt6510:1</t>
  </si>
  <si>
    <t>rt1163</t>
  </si>
  <si>
    <t>rt1163:1</t>
  </si>
  <si>
    <t>rt5051</t>
  </si>
  <si>
    <t>rt5051:1</t>
  </si>
  <si>
    <t>ACPCS_c</t>
  </si>
  <si>
    <t>rt0245</t>
  </si>
  <si>
    <t>rt0245:1</t>
  </si>
  <si>
    <t>ACRNAH_x</t>
  </si>
  <si>
    <t>rt5418</t>
  </si>
  <si>
    <t>rt5418:1</t>
  </si>
  <si>
    <t>rt0963</t>
  </si>
  <si>
    <t>rt0963:1</t>
  </si>
  <si>
    <t>rt6229_c</t>
  </si>
  <si>
    <t>rt6229_c:1</t>
  </si>
  <si>
    <t>rt7532_c</t>
  </si>
  <si>
    <t>rt7532_c:1</t>
  </si>
  <si>
    <t>ACS_n</t>
  </si>
  <si>
    <t>rt6229_n</t>
  </si>
  <si>
    <t>rt6229_n:1</t>
  </si>
  <si>
    <t>rt7532_n</t>
  </si>
  <si>
    <t>rt7532_n:1</t>
  </si>
  <si>
    <t>rt7285</t>
  </si>
  <si>
    <t>rt7285:1</t>
  </si>
  <si>
    <t>ACt_c_m</t>
  </si>
  <si>
    <t>rt5456</t>
  </si>
  <si>
    <t>rt5456:1</t>
  </si>
  <si>
    <t>rt8364</t>
  </si>
  <si>
    <t>rt8364:1</t>
  </si>
  <si>
    <t>rt4108</t>
  </si>
  <si>
    <t>rt4108:1</t>
  </si>
  <si>
    <t>rt5301</t>
  </si>
  <si>
    <t>rt5301:1</t>
  </si>
  <si>
    <t>rt3300</t>
  </si>
  <si>
    <t>rt3300:1</t>
  </si>
  <si>
    <t>rt6190</t>
  </si>
  <si>
    <t>rt6190:1</t>
  </si>
  <si>
    <t>rt3932</t>
  </si>
  <si>
    <t>rt3932:1</t>
  </si>
  <si>
    <t>rt7128_c</t>
  </si>
  <si>
    <t>rt7128_c:1</t>
  </si>
  <si>
    <t>rt6761</t>
  </si>
  <si>
    <t>rt6761:1</t>
  </si>
  <si>
    <t>rt7128_m</t>
  </si>
  <si>
    <t>rt7128_m:1</t>
  </si>
  <si>
    <t>rt2849</t>
  </si>
  <si>
    <t>rt2849:1</t>
  </si>
  <si>
    <t>rt4919</t>
  </si>
  <si>
    <t>rt4919:1</t>
  </si>
  <si>
    <t>rt0017</t>
  </si>
  <si>
    <t>rt0017:1</t>
  </si>
  <si>
    <t>rt5601</t>
  </si>
  <si>
    <t>rt5601:1</t>
  </si>
  <si>
    <t>rt4336</t>
  </si>
  <si>
    <t>rt4336:1</t>
  </si>
  <si>
    <t>rt7777</t>
  </si>
  <si>
    <t>rt7777:1</t>
  </si>
  <si>
    <t>ADPh_c</t>
  </si>
  <si>
    <t>ADPh_m</t>
  </si>
  <si>
    <t>ADPRDP_m</t>
  </si>
  <si>
    <t>rt8143</t>
  </si>
  <si>
    <t>rt8143:1</t>
  </si>
  <si>
    <t>rt7825</t>
  </si>
  <si>
    <t>rt7825:1</t>
  </si>
  <si>
    <t>rt0341</t>
  </si>
  <si>
    <t>rt0341:1</t>
  </si>
  <si>
    <t>rt7437</t>
  </si>
  <si>
    <t>rt7437:4</t>
  </si>
  <si>
    <t>rt3802</t>
  </si>
  <si>
    <t>rt3802:2</t>
  </si>
  <si>
    <t>AEPI1_c</t>
  </si>
  <si>
    <t>rt0136</t>
  </si>
  <si>
    <t>rt0136:1</t>
  </si>
  <si>
    <t>AEPI2_c</t>
  </si>
  <si>
    <t>rt3174_c</t>
  </si>
  <si>
    <t>rt3174_c:1</t>
  </si>
  <si>
    <t>AFLTXNB1S_c</t>
  </si>
  <si>
    <t>rt2689</t>
  </si>
  <si>
    <t>rt2689:1</t>
  </si>
  <si>
    <t>AFLTXNB2S_c</t>
  </si>
  <si>
    <t>AGMT_e</t>
  </si>
  <si>
    <t>rt1772</t>
  </si>
  <si>
    <t>rt1772:1</t>
  </si>
  <si>
    <t>rt7207_l</t>
  </si>
  <si>
    <t>rt7207_l:1</t>
  </si>
  <si>
    <t>rt7207_rm</t>
  </si>
  <si>
    <t>rt7207_rm:1</t>
  </si>
  <si>
    <t>rt1378</t>
  </si>
  <si>
    <t>rt1378:1</t>
  </si>
  <si>
    <t>rt2059_l</t>
  </si>
  <si>
    <t>rt2059_l:1</t>
  </si>
  <si>
    <t>rt2059_rm</t>
  </si>
  <si>
    <t>rt2059_rm:1</t>
  </si>
  <si>
    <t>Annotated genome says it transfers acyl groups. Copied stoich. From scRBA.</t>
  </si>
  <si>
    <t>rt7662</t>
  </si>
  <si>
    <t>rt7662:1</t>
  </si>
  <si>
    <t>rt0451</t>
  </si>
  <si>
    <t>rt0451:1</t>
  </si>
  <si>
    <t>rt4544</t>
  </si>
  <si>
    <t>rt4544:1</t>
  </si>
  <si>
    <t>AHGDf_m</t>
  </si>
  <si>
    <t>rt1883</t>
  </si>
  <si>
    <t>rt1883:1</t>
  </si>
  <si>
    <t>rt8250</t>
  </si>
  <si>
    <t>rt8250:1</t>
  </si>
  <si>
    <t>rt4053</t>
  </si>
  <si>
    <t>rt4053:1</t>
  </si>
  <si>
    <t>rt3764</t>
  </si>
  <si>
    <t>rt3764:1</t>
  </si>
  <si>
    <t>rt8378</t>
  </si>
  <si>
    <t>rt8378:1</t>
  </si>
  <si>
    <t>rt3748:1,rt1672:1,rt0906:1</t>
  </si>
  <si>
    <t>rt3748 and rt1672 and (rt1639 or rt0906)</t>
  </si>
  <si>
    <t>KGDCPLX2</t>
  </si>
  <si>
    <t>rt3748:1,rt1672:1,rt1639:1</t>
  </si>
  <si>
    <t>rt3253</t>
  </si>
  <si>
    <t>rt3253:1</t>
  </si>
  <si>
    <t>rt5041</t>
  </si>
  <si>
    <t>rt5041:1</t>
  </si>
  <si>
    <t>rt0309</t>
  </si>
  <si>
    <t>rt0309:1</t>
  </si>
  <si>
    <t>rt1267</t>
  </si>
  <si>
    <t>rt1267:2</t>
  </si>
  <si>
    <t>rt0594</t>
  </si>
  <si>
    <t>rt0594:1</t>
  </si>
  <si>
    <t>rt5861</t>
  </si>
  <si>
    <t>rt5861:1</t>
  </si>
  <si>
    <t>rt3605</t>
  </si>
  <si>
    <t>rt3605:1</t>
  </si>
  <si>
    <t>rt3514</t>
  </si>
  <si>
    <t>rt3514:1</t>
  </si>
  <si>
    <t>rt5740</t>
  </si>
  <si>
    <t>rt5740:1</t>
  </si>
  <si>
    <t>rt7110</t>
  </si>
  <si>
    <t>rt7110:1</t>
  </si>
  <si>
    <t>rt8149</t>
  </si>
  <si>
    <t>rt8149:1</t>
  </si>
  <si>
    <t>rt0733_m</t>
  </si>
  <si>
    <t>rt0733_m:1</t>
  </si>
  <si>
    <t>rt3939_m</t>
  </si>
  <si>
    <t>rt3939_m:1</t>
  </si>
  <si>
    <t>rt1661</t>
  </si>
  <si>
    <t>rt1661:1</t>
  </si>
  <si>
    <t>rt4416</t>
  </si>
  <si>
    <t>rt4416:1</t>
  </si>
  <si>
    <t>rt5186</t>
  </si>
  <si>
    <t>rt5186:1</t>
  </si>
  <si>
    <t>rt5194</t>
  </si>
  <si>
    <t>rt5194:1</t>
  </si>
  <si>
    <t>rt5579</t>
  </si>
  <si>
    <t>rt5579:1</t>
  </si>
  <si>
    <t>rt3282</t>
  </si>
  <si>
    <t>rt3282:1</t>
  </si>
  <si>
    <t>rt0733_c</t>
  </si>
  <si>
    <t>rt0733_c:1</t>
  </si>
  <si>
    <t>rt3939_c</t>
  </si>
  <si>
    <t>rt3939_c:1</t>
  </si>
  <si>
    <t>rt7070</t>
  </si>
  <si>
    <t>rt7070:1</t>
  </si>
  <si>
    <t>rt7041</t>
  </si>
  <si>
    <t>rt7041:1</t>
  </si>
  <si>
    <t>rt3674_m</t>
  </si>
  <si>
    <t>rt3674_m:1</t>
  </si>
  <si>
    <t>rt2756_c</t>
  </si>
  <si>
    <t>rt2756_c:1</t>
  </si>
  <si>
    <t>rt7955_c</t>
  </si>
  <si>
    <t>rt7955_c:1</t>
  </si>
  <si>
    <t>rt3674_c</t>
  </si>
  <si>
    <t>rt3674_c:1</t>
  </si>
  <si>
    <t>rt3516</t>
  </si>
  <si>
    <t>rt3516:4</t>
  </si>
  <si>
    <t>ALLTNt_c</t>
  </si>
  <si>
    <t>rt4534</t>
  </si>
  <si>
    <t>rt4534:1</t>
  </si>
  <si>
    <t>ALLTTt_c</t>
  </si>
  <si>
    <t>rt6702</t>
  </si>
  <si>
    <t>rt6702:1</t>
  </si>
  <si>
    <t>rt0958</t>
  </si>
  <si>
    <t>rt0958:1</t>
  </si>
  <si>
    <t>rt4363</t>
  </si>
  <si>
    <t>rt4363:1</t>
  </si>
  <si>
    <t>AMETt_c_e</t>
  </si>
  <si>
    <t>rt3664</t>
  </si>
  <si>
    <t>rt3664:1</t>
  </si>
  <si>
    <t>rt1908</t>
  </si>
  <si>
    <t>rt1908:1</t>
  </si>
  <si>
    <t>rt3257_c</t>
  </si>
  <si>
    <t>rt3257_c:1</t>
  </si>
  <si>
    <t>rt3101</t>
  </si>
  <si>
    <t>rt3101:1</t>
  </si>
  <si>
    <t>rt2062_c</t>
  </si>
  <si>
    <t>rt2062_c:1</t>
  </si>
  <si>
    <t>rt7589</t>
  </si>
  <si>
    <t>rt7589:1</t>
  </si>
  <si>
    <t>rt2062_n</t>
  </si>
  <si>
    <t>rt2062_n:1</t>
  </si>
  <si>
    <t>rt1532</t>
  </si>
  <si>
    <t>rt1532:1</t>
  </si>
  <si>
    <t>rt6741:2,rt8196:2</t>
  </si>
  <si>
    <t>Stoichiometry from scRBA</t>
  </si>
  <si>
    <t>rt4368</t>
  </si>
  <si>
    <t>rt4368:1</t>
  </si>
  <si>
    <t>rt0084</t>
  </si>
  <si>
    <t>rt0084:1</t>
  </si>
  <si>
    <t>rt5365</t>
  </si>
  <si>
    <t>rt5365:1</t>
  </si>
  <si>
    <t>ARAB14LO_x</t>
  </si>
  <si>
    <t>rt2122</t>
  </si>
  <si>
    <t>rt2122:1</t>
  </si>
  <si>
    <t>rt8345</t>
  </si>
  <si>
    <t>rt8345:1</t>
  </si>
  <si>
    <t>Transporter; assume GSM GPR is correct. Maybe revisit someday.</t>
  </si>
  <si>
    <t>ARABRy_c</t>
  </si>
  <si>
    <t>rt5845</t>
  </si>
  <si>
    <t>rt5845:1</t>
  </si>
  <si>
    <t>ARACHt_c_e</t>
  </si>
  <si>
    <t>rt15442799</t>
  </si>
  <si>
    <t>rt1544_e:1,rt2799_e:1</t>
  </si>
  <si>
    <t>ARACHt_c_rm</t>
  </si>
  <si>
    <t>ARAI2_c</t>
  </si>
  <si>
    <t>rt6112</t>
  </si>
  <si>
    <t>rt6112:1</t>
  </si>
  <si>
    <t>ARAK_c</t>
  </si>
  <si>
    <t>rt4526</t>
  </si>
  <si>
    <t>rt4526:1</t>
  </si>
  <si>
    <t>rt7813</t>
  </si>
  <si>
    <t>rt7813:1</t>
  </si>
  <si>
    <t>rt3236</t>
  </si>
  <si>
    <t>rt3236:1</t>
  </si>
  <si>
    <t>rt7828</t>
  </si>
  <si>
    <t>rt7828:1</t>
  </si>
  <si>
    <t>rt0111</t>
  </si>
  <si>
    <t>rt0111:1</t>
  </si>
  <si>
    <t>rt1689</t>
  </si>
  <si>
    <t>rt1689:1</t>
  </si>
  <si>
    <t>rt1711</t>
  </si>
  <si>
    <t>rt1711:1</t>
  </si>
  <si>
    <t>rt1648</t>
  </si>
  <si>
    <t>rt1648:1</t>
  </si>
  <si>
    <t>rt3356</t>
  </si>
  <si>
    <t>rt3356:1</t>
  </si>
  <si>
    <t>rt7912</t>
  </si>
  <si>
    <t>rt7912:1</t>
  </si>
  <si>
    <t>rt7917</t>
  </si>
  <si>
    <t>rt7917:1</t>
  </si>
  <si>
    <t>AROHL_c</t>
  </si>
  <si>
    <t>rt5827</t>
  </si>
  <si>
    <t>rt5827:1</t>
  </si>
  <si>
    <t>ARSO4H_c</t>
  </si>
  <si>
    <t>rt6899</t>
  </si>
  <si>
    <t>rt6899:1</t>
  </si>
  <si>
    <t>rt6915</t>
  </si>
  <si>
    <t>rt6915:1</t>
  </si>
  <si>
    <t>rt1962</t>
  </si>
  <si>
    <t>rt1962:1</t>
  </si>
  <si>
    <t>ASCBOX_c</t>
  </si>
  <si>
    <t>rt5489</t>
  </si>
  <si>
    <t>rt5489:1</t>
  </si>
  <si>
    <t>rt1675</t>
  </si>
  <si>
    <t>rt1675:1</t>
  </si>
  <si>
    <t>rt5259</t>
  </si>
  <si>
    <t>rt5259:1</t>
  </si>
  <si>
    <t>rt6769</t>
  </si>
  <si>
    <t>rt6769:1</t>
  </si>
  <si>
    <t>Unknown due to lack of good BLASTp matches with YDR508C</t>
  </si>
  <si>
    <t>rt7819</t>
  </si>
  <si>
    <t>rt7819:1</t>
  </si>
  <si>
    <t>rt4375</t>
  </si>
  <si>
    <t>rt4375:1</t>
  </si>
  <si>
    <t>rt0799</t>
  </si>
  <si>
    <t>rt0799:1</t>
  </si>
  <si>
    <t>rt3755</t>
  </si>
  <si>
    <t>rt3755:1</t>
  </si>
  <si>
    <t>rt8313</t>
  </si>
  <si>
    <t>rt8313:1</t>
  </si>
  <si>
    <t>rt8431</t>
  </si>
  <si>
    <t>rt8431:1</t>
  </si>
  <si>
    <t>rt6294</t>
  </si>
  <si>
    <t>rt6294:1</t>
  </si>
  <si>
    <t>rt0568_c</t>
  </si>
  <si>
    <t>rt0568_c:2</t>
  </si>
  <si>
    <t>rt5562_x</t>
  </si>
  <si>
    <t>rt5562_x:1</t>
  </si>
  <si>
    <t>rt5913_x</t>
  </si>
  <si>
    <t>rt5913_x:2</t>
  </si>
  <si>
    <t>ASPTA4_c</t>
  </si>
  <si>
    <t>rt1784_c</t>
  </si>
  <si>
    <t>rt1784_c:1</t>
  </si>
  <si>
    <t>rt5562_m</t>
  </si>
  <si>
    <t>rt5562_m:1</t>
  </si>
  <si>
    <t>rt5913_m</t>
  </si>
  <si>
    <t>rt5913_m:2</t>
  </si>
  <si>
    <t>rt0398</t>
  </si>
  <si>
    <t>rt0398:1</t>
  </si>
  <si>
    <t>rt5890</t>
  </si>
  <si>
    <t>rt5890:1</t>
  </si>
  <si>
    <t>rt6356</t>
  </si>
  <si>
    <t>rt6356:2</t>
  </si>
  <si>
    <t>rt1844</t>
  </si>
  <si>
    <t>rt1844:1</t>
  </si>
  <si>
    <t>rt0602_c</t>
  </si>
  <si>
    <t>rt0602_c:1</t>
  </si>
  <si>
    <t>rt5249</t>
  </si>
  <si>
    <t>rt5249:1</t>
  </si>
  <si>
    <t>rt7216</t>
  </si>
  <si>
    <t>rt7216:1</t>
  </si>
  <si>
    <t>ATPASEV_v</t>
  </si>
  <si>
    <t>rt6941:1,rt1380:8,rt2657:1,rt3035:1,rt2749:1,rt2434_v:1,rt6983:3,rt2696:3,rt0842:1,rt6603:1,rt1254:3,rt7595:1,rt8029:3,rt2684:1</t>
  </si>
  <si>
    <t>Updated scRBA's V-ATPase stoichiometry based on literature (PMC5893162). V-ATPase is a heteromultimeric enzyme composed of a peripheral catalytic V1 complex (components A to H) attached to an integral membrane V0 proton pore complex (components: a, c, c', c'', d, e, f and VOA1). {ECO:0000256|ARBA:ARBA00029477}.; SUBUNIT: V-ATPase is a heteromultimeric enzyme made up of two complexes: the ATP-hydrolytic V1 complex and the proton translocation V0 complex. {ECO:0000256|PIRNR:PIRNR015945}.</t>
  </si>
  <si>
    <t>rt5328</t>
  </si>
  <si>
    <t>rt5328:1</t>
  </si>
  <si>
    <t>rt8184</t>
  </si>
  <si>
    <t>rt8184:1</t>
  </si>
  <si>
    <t>rt1520</t>
  </si>
  <si>
    <t>rt1520:1</t>
  </si>
  <si>
    <t>rt7991:3,rt7221:3,rt3590:1,rt3599:1,rt5474:1,rt6544:1,rt5056:1,rt6544:1,rtmATP6:1,rt2306:1,rt1572:1,rtmATP8:1,rtmATP9:10</t>
  </si>
  <si>
    <t>Updated from scRBA to reflect information from https://doi.org/10.1126/science.286.5445.1700 and the homologs I determined in scRBA-enzyme-complex-comparison.xlsx</t>
  </si>
  <si>
    <t>AVNORy_c</t>
  </si>
  <si>
    <t>rt7877</t>
  </si>
  <si>
    <t>rt7877:1</t>
  </si>
  <si>
    <t>BACCL_c</t>
  </si>
  <si>
    <t>rt8036_c</t>
  </si>
  <si>
    <t>rt8036_c:1</t>
  </si>
  <si>
    <t>BBOX_m</t>
  </si>
  <si>
    <t>rt6692_m</t>
  </si>
  <si>
    <t>rt6692_m:1</t>
  </si>
  <si>
    <t>BETALDHx_x</t>
  </si>
  <si>
    <t>rt2053</t>
  </si>
  <si>
    <t>rt2053:1</t>
  </si>
  <si>
    <t>rt2305</t>
  </si>
  <si>
    <t>rt2305:1</t>
  </si>
  <si>
    <t>rt5273</t>
  </si>
  <si>
    <t>rt5273:1</t>
  </si>
  <si>
    <t>rt7540_c</t>
  </si>
  <si>
    <t>rt7540_c:1</t>
  </si>
  <si>
    <t>BTS1_m</t>
  </si>
  <si>
    <t>rt7540_m</t>
  </si>
  <si>
    <t>rt7540_m:1</t>
  </si>
  <si>
    <t>BZHYOX_c</t>
  </si>
  <si>
    <t>BZHYOX_r</t>
  </si>
  <si>
    <t>rt1936</t>
  </si>
  <si>
    <t>rt1936:1</t>
  </si>
  <si>
    <t>rt0303</t>
  </si>
  <si>
    <t>rt0303:1</t>
  </si>
  <si>
    <t>rt3348</t>
  </si>
  <si>
    <t>rt3348:1</t>
  </si>
  <si>
    <t>rt2613</t>
  </si>
  <si>
    <t>rt2613:1</t>
  </si>
  <si>
    <t>rt0467</t>
  </si>
  <si>
    <t>rt0467:1</t>
  </si>
  <si>
    <t>rt5356</t>
  </si>
  <si>
    <t>rt5356:1</t>
  </si>
  <si>
    <t>No BLASTp matches found w/ YLR100W</t>
  </si>
  <si>
    <t>rt8272</t>
  </si>
  <si>
    <t>rt8272:1</t>
  </si>
  <si>
    <t>rt0413</t>
  </si>
  <si>
    <t>rt0413:1</t>
  </si>
  <si>
    <t>rt1745</t>
  </si>
  <si>
    <t>rt1745:1</t>
  </si>
  <si>
    <t>CA2t_c_e</t>
  </si>
  <si>
    <t>CAROL1_c</t>
  </si>
  <si>
    <t>rt0221</t>
  </si>
  <si>
    <t>rt0221:1</t>
  </si>
  <si>
    <t>CAROL2_c</t>
  </si>
  <si>
    <t>CAROL3_c</t>
  </si>
  <si>
    <t>CAROMOX1_c</t>
  </si>
  <si>
    <t>rt0220</t>
  </si>
  <si>
    <t>rt0220:1</t>
  </si>
  <si>
    <t>CAROMOX2_c</t>
  </si>
  <si>
    <t>rt0986</t>
  </si>
  <si>
    <t>rt0986:1</t>
  </si>
  <si>
    <t>rt6937</t>
  </si>
  <si>
    <t>rt6937:1</t>
  </si>
  <si>
    <t>CATDOX_c</t>
  </si>
  <si>
    <t>rt0267</t>
  </si>
  <si>
    <t>rt0267:1</t>
  </si>
  <si>
    <t>CATOX_e</t>
  </si>
  <si>
    <t>rt4763</t>
  </si>
  <si>
    <t>rt4763:1</t>
  </si>
  <si>
    <t>rt4767</t>
  </si>
  <si>
    <t>rt4767:1</t>
  </si>
  <si>
    <t>rt0389</t>
  </si>
  <si>
    <t>rt0389:1</t>
  </si>
  <si>
    <t>rt0391</t>
  </si>
  <si>
    <t>rt0391:1</t>
  </si>
  <si>
    <t>CBMHL_c</t>
  </si>
  <si>
    <t>rt2726</t>
  </si>
  <si>
    <t>rt2726:1</t>
  </si>
  <si>
    <t>rt4929:1,rt8313:1</t>
  </si>
  <si>
    <t>rt3934</t>
  </si>
  <si>
    <t>rt3934:1</t>
  </si>
  <si>
    <t>CDPDAGS_mm</t>
  </si>
  <si>
    <t>rt4513_mm</t>
  </si>
  <si>
    <t>rt4513_mm:1</t>
  </si>
  <si>
    <t>rt4513_rm</t>
  </si>
  <si>
    <t>rt4513_rm:1</t>
  </si>
  <si>
    <t>CELLBH_e</t>
  </si>
  <si>
    <t>rt0160</t>
  </si>
  <si>
    <t>rt0160:1</t>
  </si>
  <si>
    <t>rt1271</t>
  </si>
  <si>
    <t>rt1271:1</t>
  </si>
  <si>
    <t>rt5118</t>
  </si>
  <si>
    <t>rt5118:1</t>
  </si>
  <si>
    <t>rt8348</t>
  </si>
  <si>
    <t>rt8348:1</t>
  </si>
  <si>
    <t>rt8349</t>
  </si>
  <si>
    <t>rt8349:1</t>
  </si>
  <si>
    <t>CEPHSCOX_x</t>
  </si>
  <si>
    <t>rt3508</t>
  </si>
  <si>
    <t>rt3508:1</t>
  </si>
  <si>
    <t>rt7081</t>
  </si>
  <si>
    <t>rt7081:1</t>
  </si>
  <si>
    <t>rt7626</t>
  </si>
  <si>
    <t>rt7626:1</t>
  </si>
  <si>
    <t>rt6946</t>
  </si>
  <si>
    <t>rt6946:1</t>
  </si>
  <si>
    <t>rt1296</t>
  </si>
  <si>
    <t>rt1296:1</t>
  </si>
  <si>
    <t>CERS124_c</t>
  </si>
  <si>
    <t>rt3023_c</t>
  </si>
  <si>
    <t>rt3023_c:1</t>
  </si>
  <si>
    <t>rt6800_c</t>
  </si>
  <si>
    <t>rt6800_c:1</t>
  </si>
  <si>
    <t>CERS126_c</t>
  </si>
  <si>
    <t>rt3023_r</t>
  </si>
  <si>
    <t>rt3023_r:1</t>
  </si>
  <si>
    <t>rt6800_r</t>
  </si>
  <si>
    <t>rt6800_r:1</t>
  </si>
  <si>
    <t>CFCOAMT_c</t>
  </si>
  <si>
    <t>rt5076</t>
  </si>
  <si>
    <t>rt5076:1</t>
  </si>
  <si>
    <t>rt5077</t>
  </si>
  <si>
    <t>rt5077:1</t>
  </si>
  <si>
    <t>CHITOSNSE_c</t>
  </si>
  <si>
    <t>rt2528</t>
  </si>
  <si>
    <t>rt2528:1</t>
  </si>
  <si>
    <t>rt2172</t>
  </si>
  <si>
    <t>rt2172:1</t>
  </si>
  <si>
    <t>CHLSTI2_c</t>
  </si>
  <si>
    <t>rt5191</t>
  </si>
  <si>
    <t>rt5191:1</t>
  </si>
  <si>
    <t>CHOLD_c</t>
  </si>
  <si>
    <t>rt2848</t>
  </si>
  <si>
    <t>rt2848:1</t>
  </si>
  <si>
    <t>rt3274</t>
  </si>
  <si>
    <t>rt3274:1</t>
  </si>
  <si>
    <t>rt7614</t>
  </si>
  <si>
    <t>rt7614:1</t>
  </si>
  <si>
    <t>rt0720</t>
  </si>
  <si>
    <t>rt0720:1</t>
  </si>
  <si>
    <t>rt2983</t>
  </si>
  <si>
    <t>rt2983:1</t>
  </si>
  <si>
    <t>rt7623</t>
  </si>
  <si>
    <t>rt7623:1</t>
  </si>
  <si>
    <t>rt1336</t>
  </si>
  <si>
    <t>rt1336:1</t>
  </si>
  <si>
    <t>rt5669</t>
  </si>
  <si>
    <t>rt5669:1</t>
  </si>
  <si>
    <t>rt0086</t>
  </si>
  <si>
    <t>rt0086:1</t>
  </si>
  <si>
    <t>rt0089</t>
  </si>
  <si>
    <t>rt0089:1</t>
  </si>
  <si>
    <t>rt4385</t>
  </si>
  <si>
    <t>rt4385:1</t>
  </si>
  <si>
    <t>rt6255</t>
  </si>
  <si>
    <t>rt6255:1</t>
  </si>
  <si>
    <t>rt6259</t>
  </si>
  <si>
    <t>rt6259:1</t>
  </si>
  <si>
    <t>CHTNH_e</t>
  </si>
  <si>
    <t>rt4171</t>
  </si>
  <si>
    <t>rt4171:1</t>
  </si>
  <si>
    <t>rt4186</t>
  </si>
  <si>
    <t>rt4186:1</t>
  </si>
  <si>
    <t>rt4714</t>
  </si>
  <si>
    <t>rt4714:1</t>
  </si>
  <si>
    <t>rt5596</t>
  </si>
  <si>
    <t>rt5596:1</t>
  </si>
  <si>
    <t>rt5734</t>
  </si>
  <si>
    <t>rt5734:1</t>
  </si>
  <si>
    <t>rt6409</t>
  </si>
  <si>
    <t>rt6409:1</t>
  </si>
  <si>
    <t>CHTNH_v</t>
  </si>
  <si>
    <t>rt4284</t>
  </si>
  <si>
    <t>rt4284:1</t>
  </si>
  <si>
    <t>rt0073</t>
  </si>
  <si>
    <t>rt0073:1</t>
  </si>
  <si>
    <t>rt0144</t>
  </si>
  <si>
    <t>rt0144:1</t>
  </si>
  <si>
    <t>rt0540</t>
  </si>
  <si>
    <t>rt0540:1</t>
  </si>
  <si>
    <t>rt1343</t>
  </si>
  <si>
    <t>rt1343:1</t>
  </si>
  <si>
    <t>rt1388</t>
  </si>
  <si>
    <t>rt1388:1</t>
  </si>
  <si>
    <t>rt6173</t>
  </si>
  <si>
    <t>rt6173:1</t>
  </si>
  <si>
    <t>rt6592</t>
  </si>
  <si>
    <t>rt6592:1</t>
  </si>
  <si>
    <t>rt7460</t>
  </si>
  <si>
    <t>rt7460:1</t>
  </si>
  <si>
    <t>CITCOAL_c</t>
  </si>
  <si>
    <t>rt1454</t>
  </si>
  <si>
    <t>rt1454:1</t>
  </si>
  <si>
    <t>CITICITta_m</t>
  </si>
  <si>
    <t>rt2146</t>
  </si>
  <si>
    <t>rt2146:1</t>
  </si>
  <si>
    <t>CITt3_m</t>
  </si>
  <si>
    <t>CLAH1_mm</t>
  </si>
  <si>
    <t>No matches in GPR</t>
  </si>
  <si>
    <t>CLAH3_mm</t>
  </si>
  <si>
    <t>rt8047</t>
  </si>
  <si>
    <t>rt8047:1</t>
  </si>
  <si>
    <t>CLt_c_e</t>
  </si>
  <si>
    <t>rt6468</t>
  </si>
  <si>
    <t>rt6468:1</t>
  </si>
  <si>
    <t>CMBOLHcis_c</t>
  </si>
  <si>
    <t>rt4023</t>
  </si>
  <si>
    <t>rt4023:1</t>
  </si>
  <si>
    <t>rt6386</t>
  </si>
  <si>
    <t>rt6386:1</t>
  </si>
  <si>
    <t>CMBOLHtrans_c</t>
  </si>
  <si>
    <t>CMPA_c</t>
  </si>
  <si>
    <t>rt3507</t>
  </si>
  <si>
    <t>rt3507:1</t>
  </si>
  <si>
    <t>CMUCOC_c</t>
  </si>
  <si>
    <t>rt5764</t>
  </si>
  <si>
    <t>rt5764:1</t>
  </si>
  <si>
    <t>rt0548</t>
  </si>
  <si>
    <t>rt0548:1</t>
  </si>
  <si>
    <t>compFALPD_c</t>
  </si>
  <si>
    <t>CPLSPNEST_e</t>
  </si>
  <si>
    <t>rt3377</t>
  </si>
  <si>
    <t>rt3377:1</t>
  </si>
  <si>
    <t>rt5829</t>
  </si>
  <si>
    <t>rt5829:2</t>
  </si>
  <si>
    <t>CRN100t_c_m</t>
  </si>
  <si>
    <t>CRN100t_c_x</t>
  </si>
  <si>
    <t>rt7415_x</t>
  </si>
  <si>
    <t>rt7415_x:1</t>
  </si>
  <si>
    <t>CRN120t_c_m</t>
  </si>
  <si>
    <t>CRN120t_c_x</t>
  </si>
  <si>
    <t>CRN40t_c_m</t>
  </si>
  <si>
    <t>CRN40t_c_x</t>
  </si>
  <si>
    <t>CRN60t_c_m</t>
  </si>
  <si>
    <t>CRN60t_c_x</t>
  </si>
  <si>
    <t>CRN80t_c_m</t>
  </si>
  <si>
    <t>CRN80t_c_x</t>
  </si>
  <si>
    <t>CRNAT100_m</t>
  </si>
  <si>
    <t>rt7415_m</t>
  </si>
  <si>
    <t>rt7415_m:1</t>
  </si>
  <si>
    <t>CRNAT100_x</t>
  </si>
  <si>
    <t>rt5212_x</t>
  </si>
  <si>
    <t>rt5212_x:1</t>
  </si>
  <si>
    <t>rt5877_x</t>
  </si>
  <si>
    <t>rt5877_x:1</t>
  </si>
  <si>
    <t>CRNAT120_m</t>
  </si>
  <si>
    <t>CRNAT120_x</t>
  </si>
  <si>
    <t>CRNAT40_m</t>
  </si>
  <si>
    <t>CRNAT40_x</t>
  </si>
  <si>
    <t>CRNAT60_m</t>
  </si>
  <si>
    <t>CRNAT60_x</t>
  </si>
  <si>
    <t>CRNAT80_m</t>
  </si>
  <si>
    <t>CRNAT80_x</t>
  </si>
  <si>
    <t>rt5212_c</t>
  </si>
  <si>
    <t>rt5212_c:1</t>
  </si>
  <si>
    <t>rt0947</t>
  </si>
  <si>
    <t>rt0947:1</t>
  </si>
  <si>
    <t>rt5877_m</t>
  </si>
  <si>
    <t>rt5877_m:1</t>
  </si>
  <si>
    <t>CIT13</t>
  </si>
  <si>
    <t>rt2963:1,rt2960:1</t>
  </si>
  <si>
    <t>Added to fit the GPR while adjusting to scRBA's stoich.</t>
  </si>
  <si>
    <t>rt2960</t>
  </si>
  <si>
    <t>rt2960:2</t>
  </si>
  <si>
    <t>rt2963</t>
  </si>
  <si>
    <t>rt2963:2</t>
  </si>
  <si>
    <t>rt0180</t>
  </si>
  <si>
    <t>rt0180:1</t>
  </si>
  <si>
    <t>rt6191</t>
  </si>
  <si>
    <t>rt6191:1</t>
  </si>
  <si>
    <t>CSNPURt_c_e</t>
  </si>
  <si>
    <t>rt6644</t>
  </si>
  <si>
    <t>rt6644:1</t>
  </si>
  <si>
    <t>rt4019</t>
  </si>
  <si>
    <t>rt4019:1</t>
  </si>
  <si>
    <t>CTPS1_c</t>
  </si>
  <si>
    <t>rt8107</t>
  </si>
  <si>
    <t>rt8107:1</t>
  </si>
  <si>
    <t>CU2t_c_e</t>
  </si>
  <si>
    <t>rt6589</t>
  </si>
  <si>
    <t>rt6589:1</t>
  </si>
  <si>
    <t>rt3663</t>
  </si>
  <si>
    <t>rt3663:1</t>
  </si>
  <si>
    <t>rt1131</t>
  </si>
  <si>
    <t>rt1131:1</t>
  </si>
  <si>
    <t>rt1487</t>
  </si>
  <si>
    <t>rt1487:1</t>
  </si>
  <si>
    <t>rt7344</t>
  </si>
  <si>
    <t>rt7344:1</t>
  </si>
  <si>
    <t>rt7919</t>
  </si>
  <si>
    <t>rt7919:1</t>
  </si>
  <si>
    <t>rt0265</t>
  </si>
  <si>
    <t>rt0265:1</t>
  </si>
  <si>
    <t>DAG3Pabct_c_m</t>
  </si>
  <si>
    <t>rt1060</t>
  </si>
  <si>
    <t>rt1060:1</t>
  </si>
  <si>
    <t>rt4312</t>
  </si>
  <si>
    <t>rt4312:1</t>
  </si>
  <si>
    <t>rt1788</t>
  </si>
  <si>
    <t>rt1788:1</t>
  </si>
  <si>
    <t>rt0632</t>
  </si>
  <si>
    <t>rt0632:1</t>
  </si>
  <si>
    <t>rt5949</t>
  </si>
  <si>
    <t>rt5949:1</t>
  </si>
  <si>
    <t>DAGt_c_r</t>
  </si>
  <si>
    <t>DAO4hpro_x</t>
  </si>
  <si>
    <t>DAOala_x</t>
  </si>
  <si>
    <t>DAOarg_x</t>
  </si>
  <si>
    <t>DAOgly_x</t>
  </si>
  <si>
    <t>DAOorn_x</t>
  </si>
  <si>
    <t>DAOpro_x</t>
  </si>
  <si>
    <t>rt8298</t>
  </si>
  <si>
    <t>rt8298:2</t>
  </si>
  <si>
    <t>no scRBA match or GPR in RT</t>
  </si>
  <si>
    <t>rt5693</t>
  </si>
  <si>
    <t>rt5693:1</t>
  </si>
  <si>
    <t>rt0757</t>
  </si>
  <si>
    <t>rt0757:1</t>
  </si>
  <si>
    <t>rt8268</t>
  </si>
  <si>
    <t>rt8268:1</t>
  </si>
  <si>
    <t>rt2234_c</t>
  </si>
  <si>
    <t>rt2234_c:1</t>
  </si>
  <si>
    <t>Based on scRBA</t>
  </si>
  <si>
    <t>rt3787_c</t>
  </si>
  <si>
    <t>rt3787_c:1</t>
  </si>
  <si>
    <t>DDPA_m</t>
  </si>
  <si>
    <t>rt2234_m</t>
  </si>
  <si>
    <t>rt2234_m:1</t>
  </si>
  <si>
    <t>rt3787_m</t>
  </si>
  <si>
    <t>rt3787_m:1</t>
  </si>
  <si>
    <t>DECOAI82e_x</t>
  </si>
  <si>
    <t>rt3539</t>
  </si>
  <si>
    <t>rt3539:1</t>
  </si>
  <si>
    <t>DECOAR102d_x</t>
  </si>
  <si>
    <t>rt4860</t>
  </si>
  <si>
    <t>rt4860:1</t>
  </si>
  <si>
    <t>DECOAR103e_x</t>
  </si>
  <si>
    <t>DECOAR82e_x</t>
  </si>
  <si>
    <t>DESAT18_2_rm</t>
  </si>
  <si>
    <t>rt8092_l</t>
  </si>
  <si>
    <t>rt8092_l:1</t>
  </si>
  <si>
    <t>rt8092_rm</t>
  </si>
  <si>
    <t>rt8092_rm:1</t>
  </si>
  <si>
    <t>rt3157</t>
  </si>
  <si>
    <t>rt3157:1</t>
  </si>
  <si>
    <t>rt3670</t>
  </si>
  <si>
    <t>rt3670:1</t>
  </si>
  <si>
    <t>DGLCND3H_c</t>
  </si>
  <si>
    <t>rt2544</t>
  </si>
  <si>
    <t>rt2544:1</t>
  </si>
  <si>
    <t>DGLCND5H_c</t>
  </si>
  <si>
    <t>rt4719</t>
  </si>
  <si>
    <t>rt4719:1</t>
  </si>
  <si>
    <t>DHAD1_c</t>
  </si>
  <si>
    <t>rt6258</t>
  </si>
  <si>
    <t>rt6258:1</t>
  </si>
  <si>
    <t>rt1321</t>
  </si>
  <si>
    <t>rt1321:1</t>
  </si>
  <si>
    <t>DHAD2_c</t>
  </si>
  <si>
    <t>rt3901</t>
  </si>
  <si>
    <t>rt3901:1</t>
  </si>
  <si>
    <t>rt5001_l</t>
  </si>
  <si>
    <t>rt5001_l:1</t>
  </si>
  <si>
    <t>rt5001_rm</t>
  </si>
  <si>
    <t>rt5001_rm:1</t>
  </si>
  <si>
    <t>DHAPt_c_x</t>
  </si>
  <si>
    <t>rt3791_c</t>
  </si>
  <si>
    <t>rt3791_c:1</t>
  </si>
  <si>
    <t>rt3791_m</t>
  </si>
  <si>
    <t>rt3791_m:1</t>
  </si>
  <si>
    <t>rt2092</t>
  </si>
  <si>
    <t>rt2092:1</t>
  </si>
  <si>
    <t>rt6009</t>
  </si>
  <si>
    <t>rt6009:1</t>
  </si>
  <si>
    <t>rt6498</t>
  </si>
  <si>
    <t>rt6498:1</t>
  </si>
  <si>
    <t>rt3923</t>
  </si>
  <si>
    <t>rt3923:1</t>
  </si>
  <si>
    <t>DHPM2_c</t>
  </si>
  <si>
    <t>rt3509</t>
  </si>
  <si>
    <t>rt3509:1</t>
  </si>
  <si>
    <t>rt7138</t>
  </si>
  <si>
    <t>rt7138:1</t>
  </si>
  <si>
    <t>rt3937</t>
  </si>
  <si>
    <t>rt3937:1</t>
  </si>
  <si>
    <t>rt5884</t>
  </si>
  <si>
    <t>rt5884:2</t>
  </si>
  <si>
    <t>rt2204</t>
  </si>
  <si>
    <t>rt2204:12</t>
  </si>
  <si>
    <t>rt8137</t>
  </si>
  <si>
    <t>rt8137:1</t>
  </si>
  <si>
    <t>DKMEOX_c</t>
  </si>
  <si>
    <t>rt7962_c</t>
  </si>
  <si>
    <t>rt7962_c:1</t>
  </si>
  <si>
    <t>DKMPPH_c</t>
  </si>
  <si>
    <t>rt7962_DKMPPH_c</t>
  </si>
  <si>
    <t>rt7962_DKMPPH_c:1</t>
  </si>
  <si>
    <t>DM_5mta_c</t>
  </si>
  <si>
    <t>DM_gcald_c</t>
  </si>
  <si>
    <t>rt4576</t>
  </si>
  <si>
    <t>rt4576:1</t>
  </si>
  <si>
    <t>rt6247</t>
  </si>
  <si>
    <t>rt6247:2</t>
  </si>
  <si>
    <t>DNTP_c</t>
  </si>
  <si>
    <t>rt4736</t>
  </si>
  <si>
    <t>rt4736:1</t>
  </si>
  <si>
    <t>DOCOSAt_c_e</t>
  </si>
  <si>
    <t>DOCOSAt_c_l</t>
  </si>
  <si>
    <t>DOCOSAt_c_rm</t>
  </si>
  <si>
    <t>DOLDPP_c</t>
  </si>
  <si>
    <t>rt5681</t>
  </si>
  <si>
    <t>rt5681:1</t>
  </si>
  <si>
    <t>DOLDPt_c_l</t>
  </si>
  <si>
    <t>DOLDPt_c_r</t>
  </si>
  <si>
    <t>DOLGLCPt_c_r</t>
  </si>
  <si>
    <t>rt0544</t>
  </si>
  <si>
    <t>rt0544:1</t>
  </si>
  <si>
    <t>rt5472:1,rt0400:1</t>
  </si>
  <si>
    <t>rt3753</t>
  </si>
  <si>
    <t>rt3753:1</t>
  </si>
  <si>
    <t>rt5116</t>
  </si>
  <si>
    <t>rt5116:1</t>
  </si>
  <si>
    <t>rt2746</t>
  </si>
  <si>
    <t>rt2746:1</t>
  </si>
  <si>
    <t>rt1542</t>
  </si>
  <si>
    <t>rt1542:1</t>
  </si>
  <si>
    <t>DPGT_c</t>
  </si>
  <si>
    <t>rt3441</t>
  </si>
  <si>
    <t>rt3441:1</t>
  </si>
  <si>
    <t>rt3542</t>
  </si>
  <si>
    <t>rt3542:1</t>
  </si>
  <si>
    <t>rt5909</t>
  </si>
  <si>
    <t>rt5909:1</t>
  </si>
  <si>
    <t>rt8154</t>
  </si>
  <si>
    <t>rt8154:1</t>
  </si>
  <si>
    <t>rt8469</t>
  </si>
  <si>
    <t>rt8469:1</t>
  </si>
  <si>
    <t>rt2501</t>
  </si>
  <si>
    <t>rt2501:2</t>
  </si>
  <si>
    <t>rt6884</t>
  </si>
  <si>
    <t>rt6884:1</t>
  </si>
  <si>
    <t>rt0031</t>
  </si>
  <si>
    <t>rt0031:3</t>
  </si>
  <si>
    <t>rt5532</t>
  </si>
  <si>
    <t>rt5532:2</t>
  </si>
  <si>
    <t>DXHPSq9_c</t>
  </si>
  <si>
    <t>rt1830</t>
  </si>
  <si>
    <t>rt1830:1</t>
  </si>
  <si>
    <t>EAR100y_c</t>
  </si>
  <si>
    <t>EAR120y_c</t>
  </si>
  <si>
    <t>EAR140y_c</t>
  </si>
  <si>
    <t>EAR160y_c</t>
  </si>
  <si>
    <t>EAR180y_c</t>
  </si>
  <si>
    <t>EAR40y_c</t>
  </si>
  <si>
    <t>rt3469</t>
  </si>
  <si>
    <t>rt3469:1</t>
  </si>
  <si>
    <t>EAR60y_c</t>
  </si>
  <si>
    <t>EAR80y_c</t>
  </si>
  <si>
    <t>ECOAH100_m</t>
  </si>
  <si>
    <t>rt6437</t>
  </si>
  <si>
    <t>rt6437:1</t>
  </si>
  <si>
    <t>rt2994</t>
  </si>
  <si>
    <t>rt2994:1</t>
  </si>
  <si>
    <t>rt8147</t>
  </si>
  <si>
    <t>rt8147:1</t>
  </si>
  <si>
    <t>ECOAH101e_x</t>
  </si>
  <si>
    <t>ECOAH120_m</t>
  </si>
  <si>
    <t>ECOAH121a_m</t>
  </si>
  <si>
    <t>ECOAH121d_x</t>
  </si>
  <si>
    <t>ECOAH122e_x</t>
  </si>
  <si>
    <t>ECOAH140_m</t>
  </si>
  <si>
    <t>ECOAH141b_m</t>
  </si>
  <si>
    <t>ECOAH141c_m</t>
  </si>
  <si>
    <t>ECOAH142_x</t>
  </si>
  <si>
    <t>ECOAH143_x</t>
  </si>
  <si>
    <t>ECOAH160_m</t>
  </si>
  <si>
    <t>ECOAH161b_m</t>
  </si>
  <si>
    <t>ECOAH161c_m</t>
  </si>
  <si>
    <t>ECOAH162_x</t>
  </si>
  <si>
    <t>ECOAH163_x</t>
  </si>
  <si>
    <t>ECOAH180_m</t>
  </si>
  <si>
    <t>ECOAH181a_m</t>
  </si>
  <si>
    <t>ECOAH182_x</t>
  </si>
  <si>
    <t>ECOAH183_x</t>
  </si>
  <si>
    <t>ECOAH40_m</t>
  </si>
  <si>
    <t>ECOAH60_m</t>
  </si>
  <si>
    <t>ECOAH80_m</t>
  </si>
  <si>
    <t>rt1925</t>
  </si>
  <si>
    <t>rt1925:1</t>
  </si>
  <si>
    <t>ECOAI101d_x</t>
  </si>
  <si>
    <t>ECOAI102e_x</t>
  </si>
  <si>
    <t>ECOAI122d_x</t>
  </si>
  <si>
    <t>ECOAI123e_x</t>
  </si>
  <si>
    <t>ECOAI81e_x</t>
  </si>
  <si>
    <t>ECOAI82e_x</t>
  </si>
  <si>
    <t>rt7873</t>
  </si>
  <si>
    <t>rt7873:1</t>
  </si>
  <si>
    <t>rt0568_x</t>
  </si>
  <si>
    <t>rt0568_x:2</t>
  </si>
  <si>
    <t>rt0669</t>
  </si>
  <si>
    <t>rt0669:1</t>
  </si>
  <si>
    <t>rt2116</t>
  </si>
  <si>
    <t>rt2116:1</t>
  </si>
  <si>
    <t>rt6543</t>
  </si>
  <si>
    <t>rt6543:1</t>
  </si>
  <si>
    <t>ERGSTESTt_c_rm</t>
  </si>
  <si>
    <t>no scRBA match</t>
  </si>
  <si>
    <t>ERGSTESTt_l_rm</t>
  </si>
  <si>
    <t>rt5466</t>
  </si>
  <si>
    <t>rt5466:1</t>
  </si>
  <si>
    <t>ETFOXRq9_c</t>
  </si>
  <si>
    <t>rt1518_c:1,rt1701_c:1</t>
  </si>
  <si>
    <t>ETFOXRq9_m</t>
  </si>
  <si>
    <t>rt1518_m:1,rt1701_m:1</t>
  </si>
  <si>
    <t xml:space="preserve"> rt7623 appears to match it in GSM model but there are no good BLASTp results for its scRBA counterpart in RT</t>
  </si>
  <si>
    <t>ETNO2OX_c</t>
  </si>
  <si>
    <t>rt3897</t>
  </si>
  <si>
    <t>rt3897:1</t>
  </si>
  <si>
    <t>EX_4abut_e</t>
  </si>
  <si>
    <t>no GPR in SC or RT</t>
  </si>
  <si>
    <t>EX_abt__D_e</t>
  </si>
  <si>
    <t>EX_ade_e</t>
  </si>
  <si>
    <t>EX_adn_e</t>
  </si>
  <si>
    <t>EX_alltn_e</t>
  </si>
  <si>
    <t>EX_arach_e</t>
  </si>
  <si>
    <t>EX_btn_c</t>
  </si>
  <si>
    <t>EX_caro_c</t>
  </si>
  <si>
    <t>EX_cellb_e</t>
  </si>
  <si>
    <t>EX_csn_e</t>
  </si>
  <si>
    <t>EX_cytd_e</t>
  </si>
  <si>
    <t>EX_dca_e</t>
  </si>
  <si>
    <t>EX_docosa_e</t>
  </si>
  <si>
    <t>EX_fald_e</t>
  </si>
  <si>
    <t>EX_fe3_e</t>
  </si>
  <si>
    <t>EX_gam6p_e</t>
  </si>
  <si>
    <t>EX_gsn_e</t>
  </si>
  <si>
    <t>EX_gthrd_e</t>
  </si>
  <si>
    <t>EX_gua_e</t>
  </si>
  <si>
    <t>EX_hco3_e</t>
  </si>
  <si>
    <t>EX_hom__L_e</t>
  </si>
  <si>
    <t>EX_hxca_e</t>
  </si>
  <si>
    <t>EX_ins_e</t>
  </si>
  <si>
    <t>EX_mobd_e</t>
  </si>
  <si>
    <t>EX_nad_e</t>
  </si>
  <si>
    <t>EX_nadp_e</t>
  </si>
  <si>
    <t>EX_orn_e</t>
  </si>
  <si>
    <t>EX_ppa_e</t>
  </si>
  <si>
    <t>EX_pydx5p_e</t>
  </si>
  <si>
    <t>EX_q9h2_e</t>
  </si>
  <si>
    <t>EX_raffin_e</t>
  </si>
  <si>
    <t>EX_tag_c</t>
  </si>
  <si>
    <t>EX_ttcosa_e</t>
  </si>
  <si>
    <t>F1PP_c</t>
  </si>
  <si>
    <t>rt4799:1,rt1269:1</t>
  </si>
  <si>
    <t>FACOA182tabc_x</t>
  </si>
  <si>
    <t>FACOA183tabc_x</t>
  </si>
  <si>
    <t>rt7680</t>
  </si>
  <si>
    <t>rt7680:1</t>
  </si>
  <si>
    <t>FACOAE120_c</t>
  </si>
  <si>
    <t>rt4680</t>
  </si>
  <si>
    <t>rt4680:1</t>
  </si>
  <si>
    <t>FACOAE140_c</t>
  </si>
  <si>
    <t>FACOAE160_c</t>
  </si>
  <si>
    <t>rt0088</t>
  </si>
  <si>
    <t>rt0088:1</t>
  </si>
  <si>
    <t>FACOAE161_c</t>
  </si>
  <si>
    <t>FACOAE180_c</t>
  </si>
  <si>
    <t>FACOAE181_c</t>
  </si>
  <si>
    <t>FACOAE182_c</t>
  </si>
  <si>
    <t>FACOAE182_x</t>
  </si>
  <si>
    <t>FACOAE183_c</t>
  </si>
  <si>
    <t>FACOAE183_x</t>
  </si>
  <si>
    <t>FACOAL100_c</t>
  </si>
  <si>
    <t>rt4187</t>
  </si>
  <si>
    <t>rt4187:1</t>
  </si>
  <si>
    <t>rt7761</t>
  </si>
  <si>
    <t>rt7761:1</t>
  </si>
  <si>
    <t>FACOAL120_c</t>
  </si>
  <si>
    <t>rt2799_l</t>
  </si>
  <si>
    <t>rt2799_l:1</t>
  </si>
  <si>
    <t>rt2799_rm</t>
  </si>
  <si>
    <t>rt2799_rm:1</t>
  </si>
  <si>
    <t>FACOAL182_l</t>
  </si>
  <si>
    <t>FACOAL182_rm</t>
  </si>
  <si>
    <t>FACOAL182_x</t>
  </si>
  <si>
    <t>FACOAL183_l</t>
  </si>
  <si>
    <t>FACOAL183_rm</t>
  </si>
  <si>
    <t>FACOAL183_x</t>
  </si>
  <si>
    <t>rt7380</t>
  </si>
  <si>
    <t>rt7380:1</t>
  </si>
  <si>
    <t>FACOAL200_l</t>
  </si>
  <si>
    <t>rt1544_l</t>
  </si>
  <si>
    <t>rt1544_l:1</t>
  </si>
  <si>
    <t>FACOAL200_rm</t>
  </si>
  <si>
    <t>rt1544_rm</t>
  </si>
  <si>
    <t>rt1544_rm:1</t>
  </si>
  <si>
    <t>FACOAL200_x</t>
  </si>
  <si>
    <t>FACOAL220_rm</t>
  </si>
  <si>
    <t>FACOAL220_x</t>
  </si>
  <si>
    <t>FACOAL240_rm</t>
  </si>
  <si>
    <t>FACOAL240_x</t>
  </si>
  <si>
    <t>FACOAL260_rm</t>
  </si>
  <si>
    <t>FACOAL260_x</t>
  </si>
  <si>
    <t>FACOAL40_c</t>
  </si>
  <si>
    <t>FACOAL40o_x</t>
  </si>
  <si>
    <t>rt6908</t>
  </si>
  <si>
    <t>rt6908:1</t>
  </si>
  <si>
    <t>FACOAL60_c</t>
  </si>
  <si>
    <t>FACOAL80_c</t>
  </si>
  <si>
    <t>rt5791</t>
  </si>
  <si>
    <t>rt5791:1</t>
  </si>
  <si>
    <t>FALPDt_c_en</t>
  </si>
  <si>
    <t>FALPDt_c_l</t>
  </si>
  <si>
    <t>FALPDt_c_m</t>
  </si>
  <si>
    <t>FALPDt_c_mm</t>
  </si>
  <si>
    <t>FALPDt_c_rm</t>
  </si>
  <si>
    <t>rt7052</t>
  </si>
  <si>
    <t>rt7052:1</t>
  </si>
  <si>
    <t>rt7055</t>
  </si>
  <si>
    <t>rt7055:1</t>
  </si>
  <si>
    <t>rt6827</t>
  </si>
  <si>
    <t>rt6827:1</t>
  </si>
  <si>
    <t>rt7376</t>
  </si>
  <si>
    <t>rt7376:1</t>
  </si>
  <si>
    <t>rt7907</t>
  </si>
  <si>
    <t>rt7907:1</t>
  </si>
  <si>
    <t>rt3584</t>
  </si>
  <si>
    <t>rt3584:2</t>
  </si>
  <si>
    <t>rt0996</t>
  </si>
  <si>
    <t>rt0996:1</t>
  </si>
  <si>
    <t>rt2087</t>
  </si>
  <si>
    <t>rt2087:1</t>
  </si>
  <si>
    <t>FE2t_c_rm</t>
  </si>
  <si>
    <t>FE3t_c_e</t>
  </si>
  <si>
    <t>rt74770996</t>
  </si>
  <si>
    <t>rt7477:1,rt0996:1</t>
  </si>
  <si>
    <t>FE3t_c_m</t>
  </si>
  <si>
    <t>FE3t_c_rm</t>
  </si>
  <si>
    <t>rtmCOX1:1,rtmCOX2:1,rtmCOX3:1,rt3401:1,rt0797:1,rt3417:1,rt4138:1,rt2984:1,rt2949:1,rt4639:1,rt0434_m:1,rt5260:1,rt2317:1</t>
  </si>
  <si>
    <t>rtmCOX1:1,rtmCOX2:1,rtmCOX3:1,rt3401:1,rt0797:1,rt3417:1,rt4138:1,rt4907:1,rt2949:1,rt4639:1,rt0434_m:1,rt5260:1,rt2317:1</t>
  </si>
  <si>
    <t>FECOORCPLX3</t>
  </si>
  <si>
    <t>rtmCOX1:1,rtmCOX2:1,rtmCOX3:1,rt3160:1,rt0797:1,rt3417:1,rt4138:1,rt2984:1,rt2949:1,rt4639:1,rt0434_m:1,rt5260:1,rt2317:1</t>
  </si>
  <si>
    <t>FECOORCPLX4</t>
  </si>
  <si>
    <t>rtmCOX1:1,rtmCOX2:1,rtmCOX3:1,rt3160:1,rt0797:1,rt3417:1,rt4138:1,rt4907:1,rt2949:1,rt4639:1,rt0434_m:1,rt5260:1,rt2317:1</t>
  </si>
  <si>
    <t>rt0434_m:1,rt4793:1</t>
  </si>
  <si>
    <t>CCP1CYC7a</t>
  </si>
  <si>
    <t>rt0434_m:1,rt2443:1</t>
  </si>
  <si>
    <t>FECRq9_m</t>
  </si>
  <si>
    <t>FECRq9CPLX</t>
  </si>
  <si>
    <t>rtmCOB:2,rt1337:2,rt5246:2,rt0830:2,rt3250:2,rt7390:2,rt7313:2,rt4598:2,rt6863:2,rt5240:2</t>
  </si>
  <si>
    <t>Used scRBA stoich. And found homologs wherever possible</t>
  </si>
  <si>
    <t>FER_c</t>
  </si>
  <si>
    <t>rt7329</t>
  </si>
  <si>
    <t>rt7329:1</t>
  </si>
  <si>
    <t>rt3408</t>
  </si>
  <si>
    <t>rt3408:1</t>
  </si>
  <si>
    <t>rt6420</t>
  </si>
  <si>
    <t>rt6420:1</t>
  </si>
  <si>
    <t>rt3531</t>
  </si>
  <si>
    <t>rt3531:1</t>
  </si>
  <si>
    <t>rt3174_m</t>
  </si>
  <si>
    <t>rt3174_m:1</t>
  </si>
  <si>
    <t>rt8485</t>
  </si>
  <si>
    <t>rt8485:2</t>
  </si>
  <si>
    <t>FOLR_c</t>
  </si>
  <si>
    <t>FOLR_m</t>
  </si>
  <si>
    <t>no good SC match from BLASTp</t>
  </si>
  <si>
    <t>rt3052</t>
  </si>
  <si>
    <t>rt3052:1</t>
  </si>
  <si>
    <t>FRDPt_c_l</t>
  </si>
  <si>
    <t>FRMDAH_c</t>
  </si>
  <si>
    <t>rt7438</t>
  </si>
  <si>
    <t>rt7438:1</t>
  </si>
  <si>
    <t>FRMDH_c</t>
  </si>
  <si>
    <t>rt6471</t>
  </si>
  <si>
    <t>rt6471:1</t>
  </si>
  <si>
    <t>rt8135</t>
  </si>
  <si>
    <t>rt8135:1</t>
  </si>
  <si>
    <t>rt4281</t>
  </si>
  <si>
    <t>rt4281:1</t>
  </si>
  <si>
    <t>rt1375</t>
  </si>
  <si>
    <t>rt1375:1</t>
  </si>
  <si>
    <t>rt1480</t>
  </si>
  <si>
    <t>rt1480:1</t>
  </si>
  <si>
    <t>rt2496</t>
  </si>
  <si>
    <t>rt2496:1</t>
  </si>
  <si>
    <t>rt2707</t>
  </si>
  <si>
    <t>rt2707:1</t>
  </si>
  <si>
    <t>rt2833</t>
  </si>
  <si>
    <t>rt2833:1</t>
  </si>
  <si>
    <t>rt3556</t>
  </si>
  <si>
    <t>rt3556:1</t>
  </si>
  <si>
    <t>rt7817</t>
  </si>
  <si>
    <t>rt7817:1</t>
  </si>
  <si>
    <t>FTHFCL_c</t>
  </si>
  <si>
    <t>rt4194</t>
  </si>
  <si>
    <t>rt4194:1</t>
  </si>
  <si>
    <t>rt6998</t>
  </si>
  <si>
    <t>rt6998:2</t>
  </si>
  <si>
    <t>rt5633_c</t>
  </si>
  <si>
    <t>rt5633_c:1</t>
  </si>
  <si>
    <t>rt5633_m</t>
  </si>
  <si>
    <t>rt5633_m:1</t>
  </si>
  <si>
    <t>FUMACACH_c</t>
  </si>
  <si>
    <t>rt3594</t>
  </si>
  <si>
    <t>rt3594:1</t>
  </si>
  <si>
    <t>FUMACACH_m</t>
  </si>
  <si>
    <t>rt3874</t>
  </si>
  <si>
    <t>rt3874:1</t>
  </si>
  <si>
    <t>rt7056</t>
  </si>
  <si>
    <t>rt7056:1</t>
  </si>
  <si>
    <t>rt7624</t>
  </si>
  <si>
    <t>rt7624:1</t>
  </si>
  <si>
    <t>G00006t_c_r</t>
  </si>
  <si>
    <t>G00011t_g_r</t>
  </si>
  <si>
    <t>G13027t_g_r</t>
  </si>
  <si>
    <t>rt2297_l</t>
  </si>
  <si>
    <t>rt2297_l:1</t>
  </si>
  <si>
    <t>rt2297_rm</t>
  </si>
  <si>
    <t>rt2297_rm:1</t>
  </si>
  <si>
    <t>Stoich. From scRBA</t>
  </si>
  <si>
    <t>rt7067</t>
  </si>
  <si>
    <t>rt7067:1</t>
  </si>
  <si>
    <t>rt4413</t>
  </si>
  <si>
    <t>rt4413:1</t>
  </si>
  <si>
    <t>rt6208_m</t>
  </si>
  <si>
    <t>rt6208_m:1</t>
  </si>
  <si>
    <t>G3PD1i_x</t>
  </si>
  <si>
    <t>rt3786_x</t>
  </si>
  <si>
    <t>rt3786_x:1</t>
  </si>
  <si>
    <t>rt3786_c</t>
  </si>
  <si>
    <t>rt3786_c:1</t>
  </si>
  <si>
    <t>rt6208_c</t>
  </si>
  <si>
    <t>rt6208_c:1</t>
  </si>
  <si>
    <t>rt2671</t>
  </si>
  <si>
    <t>rt2671:1</t>
  </si>
  <si>
    <t>rt0092</t>
  </si>
  <si>
    <t>rt0092:1</t>
  </si>
  <si>
    <t>G5SADr_m</t>
  </si>
  <si>
    <t>rt7905</t>
  </si>
  <si>
    <t>rt7905:1</t>
  </si>
  <si>
    <t>rt1632</t>
  </si>
  <si>
    <t>rt1632:1</t>
  </si>
  <si>
    <t>G6PE_c</t>
  </si>
  <si>
    <t>rt8255</t>
  </si>
  <si>
    <t>rt8255:1</t>
  </si>
  <si>
    <t>rt5622</t>
  </si>
  <si>
    <t>rt5622:1</t>
  </si>
  <si>
    <t>GALOX_e</t>
  </si>
  <si>
    <t>rt0174</t>
  </si>
  <si>
    <t>rt0174:1</t>
  </si>
  <si>
    <t>GALT_c</t>
  </si>
  <si>
    <t>rt2964</t>
  </si>
  <si>
    <t>rt2964:1</t>
  </si>
  <si>
    <t>rt2336</t>
  </si>
  <si>
    <t>rt2336:1</t>
  </si>
  <si>
    <t>rt3384</t>
  </si>
  <si>
    <t>rt3384:1</t>
  </si>
  <si>
    <t>rt2245</t>
  </si>
  <si>
    <t>rt2245:4</t>
  </si>
  <si>
    <t>rt3311</t>
  </si>
  <si>
    <t>rt3311:4</t>
  </si>
  <si>
    <t>rt5227</t>
  </si>
  <si>
    <t>rt5227:1</t>
  </si>
  <si>
    <t>GBBOX_c</t>
  </si>
  <si>
    <t>rt6692_c</t>
  </si>
  <si>
    <t>rt6692_c:1</t>
  </si>
  <si>
    <t>rt4177</t>
  </si>
  <si>
    <t>rt4177:1</t>
  </si>
  <si>
    <t>GENERIC_ca2metal2_c</t>
  </si>
  <si>
    <t>GENERIC_ca2metal2_e</t>
  </si>
  <si>
    <t>GENERIC_cobalt2metal2_c</t>
  </si>
  <si>
    <t>GENERIC_cobalt2metal2_e</t>
  </si>
  <si>
    <t>GENERIC_cu2metal2_c</t>
  </si>
  <si>
    <t>GENERIC_cu2metal2_e</t>
  </si>
  <si>
    <t>GENERIC_fe2feCATION_c</t>
  </si>
  <si>
    <t>GENERIC_fe2feCATION_e</t>
  </si>
  <si>
    <t>GENERIC_fe2feCATION_m</t>
  </si>
  <si>
    <t>GENERIC_fe2metal2_c</t>
  </si>
  <si>
    <t>GENERIC_fe2metal2_e</t>
  </si>
  <si>
    <t>GENERIC_fe2metal2_m</t>
  </si>
  <si>
    <t>GENERIC_fe3feCATION_c</t>
  </si>
  <si>
    <t>GENERIC_fe3feCATION_e</t>
  </si>
  <si>
    <t>GENERIC_hCATION1_c</t>
  </si>
  <si>
    <t>GENERIC_hCATION1_e</t>
  </si>
  <si>
    <t>GENERIC_hCATION1_en</t>
  </si>
  <si>
    <t>GENERIC_hCATION1_g</t>
  </si>
  <si>
    <t>GENERIC_hCATION1_gm</t>
  </si>
  <si>
    <t>GENERIC_hCATION1_l</t>
  </si>
  <si>
    <t>GENERIC_hCATION1_m</t>
  </si>
  <si>
    <t>GENERIC_hCATION1_mm</t>
  </si>
  <si>
    <t>GENERIC_hCATION1_n</t>
  </si>
  <si>
    <t>GENERIC_hCATION1_r</t>
  </si>
  <si>
    <t>GENERIC_hCATION1_rm</t>
  </si>
  <si>
    <t>GENERIC_hCATION1_v</t>
  </si>
  <si>
    <t>GENERIC_hCATION1_vm</t>
  </si>
  <si>
    <t>GENERIC_hCATION1_x</t>
  </si>
  <si>
    <t>GENERIC_hemeAheme_c</t>
  </si>
  <si>
    <t>GENERIC_hemeAheme_m</t>
  </si>
  <si>
    <t>GENERIC_hemeOheme_m</t>
  </si>
  <si>
    <t>GENERIC_kCATION1_c</t>
  </si>
  <si>
    <t>GENERIC_kCATION1_e</t>
  </si>
  <si>
    <t>GENERIC_kCATION1_m</t>
  </si>
  <si>
    <t>GENERIC_mg2metal2_c</t>
  </si>
  <si>
    <t>GENERIC_mg2metal2_e</t>
  </si>
  <si>
    <t>GENERIC_mg2mg2ormn2_c</t>
  </si>
  <si>
    <t>GENERIC_mg2mg2ormn2_e</t>
  </si>
  <si>
    <t>GENERIC_mn2metal2_c</t>
  </si>
  <si>
    <t>GENERIC_mn2metal2_e</t>
  </si>
  <si>
    <t>GENERIC_mn2mg2ormn2_c</t>
  </si>
  <si>
    <t>GENERIC_mn2mg2ormn2_e</t>
  </si>
  <si>
    <t>GENERIC_na1CATION1_c</t>
  </si>
  <si>
    <t>GENERIC_na1CATION1_e</t>
  </si>
  <si>
    <t>GENERIC_ni2metal2_c</t>
  </si>
  <si>
    <t>GENERIC_ni2metal2_e</t>
  </si>
  <si>
    <t>GENERIC_phemeheme_m</t>
  </si>
  <si>
    <t>GENERIC_shemeheme_c</t>
  </si>
  <si>
    <t>GENERIC_zn2metal2_c</t>
  </si>
  <si>
    <t>GENERIC_zn2metal2_e</t>
  </si>
  <si>
    <t>rt3731</t>
  </si>
  <si>
    <t>rt3731:1</t>
  </si>
  <si>
    <t>Removed rt3730 due to lack of evidence</t>
  </si>
  <si>
    <t>rt1299</t>
  </si>
  <si>
    <t>rt1299:1</t>
  </si>
  <si>
    <t>GHMT3_m</t>
  </si>
  <si>
    <t>GLCDx_c</t>
  </si>
  <si>
    <t>rt0298</t>
  </si>
  <si>
    <t>rt0298:1</t>
  </si>
  <si>
    <t>rt5828</t>
  </si>
  <si>
    <t>rt5828:1</t>
  </si>
  <si>
    <t>rt4271</t>
  </si>
  <si>
    <t>rt4271:1</t>
  </si>
  <si>
    <t>rt6375</t>
  </si>
  <si>
    <t>rt6375:1</t>
  </si>
  <si>
    <t>GLCNtps_e</t>
  </si>
  <si>
    <t>rt0518</t>
  </si>
  <si>
    <t>rt0518:1</t>
  </si>
  <si>
    <t>rt5888</t>
  </si>
  <si>
    <t>rt5888:1</t>
  </si>
  <si>
    <t>rt1473</t>
  </si>
  <si>
    <t>rt1473:1</t>
  </si>
  <si>
    <t>rt4674</t>
  </si>
  <si>
    <t>rt4674:1</t>
  </si>
  <si>
    <t>GLCt_c_r</t>
  </si>
  <si>
    <t>rt7394</t>
  </si>
  <si>
    <t>rt7394:1</t>
  </si>
  <si>
    <t>GLCtps_e</t>
  </si>
  <si>
    <t>rt3525</t>
  </si>
  <si>
    <t>rt3525:1</t>
  </si>
  <si>
    <t>rt3476</t>
  </si>
  <si>
    <t>rt3476:8</t>
  </si>
  <si>
    <t>rt5012</t>
  </si>
  <si>
    <t>rt5012:1</t>
  </si>
  <si>
    <t>rt6820</t>
  </si>
  <si>
    <t>rt6820:1</t>
  </si>
  <si>
    <t>rt3639</t>
  </si>
  <si>
    <t>rt3639:1</t>
  </si>
  <si>
    <t>rt3654</t>
  </si>
  <si>
    <t>rt3654:1</t>
  </si>
  <si>
    <t>rt1066</t>
  </si>
  <si>
    <t>rt1066:1</t>
  </si>
  <si>
    <t>rt1067</t>
  </si>
  <si>
    <t>rt1067:1</t>
  </si>
  <si>
    <t>rt2354</t>
  </si>
  <si>
    <t>rt2354:1</t>
  </si>
  <si>
    <t>rt1488</t>
  </si>
  <si>
    <t>rt1488:1</t>
  </si>
  <si>
    <t>rt3880</t>
  </si>
  <si>
    <t>rt3880:6</t>
  </si>
  <si>
    <t>rt5611</t>
  </si>
  <si>
    <t>rt5611:1</t>
  </si>
  <si>
    <t>GLUN_e</t>
  </si>
  <si>
    <t>rt6932</t>
  </si>
  <si>
    <t>rt6932:1</t>
  </si>
  <si>
    <t>GLUR_c</t>
  </si>
  <si>
    <t>rt4701</t>
  </si>
  <si>
    <t>rt4701:1</t>
  </si>
  <si>
    <t>rt7345</t>
  </si>
  <si>
    <t>rt7345:1</t>
  </si>
  <si>
    <t>rt4150</t>
  </si>
  <si>
    <t>rt4150:1</t>
  </si>
  <si>
    <t>GLUTCOADH_m</t>
  </si>
  <si>
    <t>rt3621</t>
  </si>
  <si>
    <t>rt3621:1</t>
  </si>
  <si>
    <t>rt2385</t>
  </si>
  <si>
    <t>rt2385:1</t>
  </si>
  <si>
    <t>rt6197</t>
  </si>
  <si>
    <t>rt6197:1</t>
  </si>
  <si>
    <t>GLYC3Pt_c_x</t>
  </si>
  <si>
    <t>rt3388</t>
  </si>
  <si>
    <t>rt3388:1</t>
  </si>
  <si>
    <t>GLYCK_c</t>
  </si>
  <si>
    <t>rt1670</t>
  </si>
  <si>
    <t>rt1670:1</t>
  </si>
  <si>
    <t>rt6816:1,rt4530:1,rt1672:1,rt1837:1</t>
  </si>
  <si>
    <t>GLYCt_c_m</t>
  </si>
  <si>
    <t>rt12285634</t>
  </si>
  <si>
    <t>rt1228:1,rt5634:1</t>
  </si>
  <si>
    <t>rt2654</t>
  </si>
  <si>
    <t>rt2654:1</t>
  </si>
  <si>
    <t>rt4673</t>
  </si>
  <si>
    <t>rt4673:1</t>
  </si>
  <si>
    <t>rt5195</t>
  </si>
  <si>
    <t>rt5195:1</t>
  </si>
  <si>
    <t>rt0066</t>
  </si>
  <si>
    <t>rt0066:1</t>
  </si>
  <si>
    <t>rt7136</t>
  </si>
  <si>
    <t>rt7136:1</t>
  </si>
  <si>
    <t>GMAND_c</t>
  </si>
  <si>
    <t>rt2621</t>
  </si>
  <si>
    <t>rt2621:1</t>
  </si>
  <si>
    <t>rt3255</t>
  </si>
  <si>
    <t>rt3255:1</t>
  </si>
  <si>
    <t>rt7388</t>
  </si>
  <si>
    <t>rt7388:1</t>
  </si>
  <si>
    <t>rt2224</t>
  </si>
  <si>
    <t>rt2224:1</t>
  </si>
  <si>
    <t>rt6799</t>
  </si>
  <si>
    <t>rt6799:2</t>
  </si>
  <si>
    <t>GNK_c</t>
  </si>
  <si>
    <t>rt8291</t>
  </si>
  <si>
    <t>rt8291:1</t>
  </si>
  <si>
    <t>GPIA1_c</t>
  </si>
  <si>
    <t>GPIA1CPLX1</t>
  </si>
  <si>
    <t>rt3458:1,rt5371:1,rt6785:1</t>
  </si>
  <si>
    <t>Only found info on which subunits are used - assume each is used once: https://www.ebi.ac.uk/interpro/entry/InterPro/IPR007720/ (also, iRhto1108's GPR suggests 6785 is optional but InterPro suggests rt5395 is since it's not GPI1/2/3; went with InterPro instead since I couldn't find support for this GPR)</t>
  </si>
  <si>
    <t>GPIA1CPLX2</t>
  </si>
  <si>
    <t>rt3458:1,rt5371:1,rt5395:1,rt6785:1</t>
  </si>
  <si>
    <t>GPIA10a_r</t>
  </si>
  <si>
    <t>rt0563</t>
  </si>
  <si>
    <t>rt0563:1</t>
  </si>
  <si>
    <t>rt5724</t>
  </si>
  <si>
    <t>rt5724:1</t>
  </si>
  <si>
    <t>GPIA2_c</t>
  </si>
  <si>
    <t>rt1519</t>
  </si>
  <si>
    <t>rt1519:1</t>
  </si>
  <si>
    <t>GPIA3_c_r</t>
  </si>
  <si>
    <t>rt3333</t>
  </si>
  <si>
    <t>rt3333:1</t>
  </si>
  <si>
    <t>GPIA4_r</t>
  </si>
  <si>
    <t>rt3077</t>
  </si>
  <si>
    <t>rt3077:1</t>
  </si>
  <si>
    <t>GPI14</t>
  </si>
  <si>
    <t>rt1537:2</t>
  </si>
  <si>
    <t>Used scRBA stoich. While accounting for different GPR via homo/heterodimer options</t>
  </si>
  <si>
    <t>MCD4GPI14</t>
  </si>
  <si>
    <t>rt1537:1,rt8421:1</t>
  </si>
  <si>
    <t>rt4593</t>
  </si>
  <si>
    <t>rt4593:1</t>
  </si>
  <si>
    <t>GPIA8a_r</t>
  </si>
  <si>
    <t>rt0237</t>
  </si>
  <si>
    <t>rt0237:1</t>
  </si>
  <si>
    <t>GPIA8b_r</t>
  </si>
  <si>
    <t>rt4069</t>
  </si>
  <si>
    <t>rt4069:1</t>
  </si>
  <si>
    <t>GPIA9a_r</t>
  </si>
  <si>
    <t>rt8483:1,rt7114_c:1</t>
  </si>
  <si>
    <t>rt8181:1,rt7114_c:1</t>
  </si>
  <si>
    <t>rt0422_c:2,rt7114_c:1</t>
  </si>
  <si>
    <t>rt0882:2,rt7114_m:1</t>
  </si>
  <si>
    <t>GTHOXt_c</t>
  </si>
  <si>
    <t>rt0211</t>
  </si>
  <si>
    <t>rt0211:1</t>
  </si>
  <si>
    <t>rt2565</t>
  </si>
  <si>
    <t>rt2565:1</t>
  </si>
  <si>
    <t>rt8181</t>
  </si>
  <si>
    <t>rt8181:1</t>
  </si>
  <si>
    <t>rt0422_m</t>
  </si>
  <si>
    <t>rt0422_m:1</t>
  </si>
  <si>
    <t>rt0882</t>
  </si>
  <si>
    <t>rt0882:1</t>
  </si>
  <si>
    <t>rt5171</t>
  </si>
  <si>
    <t>rt5171:1</t>
  </si>
  <si>
    <t>rt4896</t>
  </si>
  <si>
    <t>rt4896:1</t>
  </si>
  <si>
    <t>rt1561</t>
  </si>
  <si>
    <t>rt1561:1</t>
  </si>
  <si>
    <t>rt1470</t>
  </si>
  <si>
    <t>rt1470:1</t>
  </si>
  <si>
    <t>rt1964</t>
  </si>
  <si>
    <t>rt1964:1</t>
  </si>
  <si>
    <t>rt4183</t>
  </si>
  <si>
    <t>rt4183:1</t>
  </si>
  <si>
    <t>GTPDPDP_c</t>
  </si>
  <si>
    <t>rt1567</t>
  </si>
  <si>
    <t>rt1567:1</t>
  </si>
  <si>
    <t>rt5389</t>
  </si>
  <si>
    <t>rt5389:1</t>
  </si>
  <si>
    <t>rt0682</t>
  </si>
  <si>
    <t>rt0682:1</t>
  </si>
  <si>
    <t>rt1340</t>
  </si>
  <si>
    <t>rt1340:1</t>
  </si>
  <si>
    <t>rt3492</t>
  </si>
  <si>
    <t>rt3492:1</t>
  </si>
  <si>
    <t>rt4077</t>
  </si>
  <si>
    <t>rt4077:1</t>
  </si>
  <si>
    <t>rt0646</t>
  </si>
  <si>
    <t>rt0646:1</t>
  </si>
  <si>
    <t>rt5618</t>
  </si>
  <si>
    <t>rt5618:1</t>
  </si>
  <si>
    <t>HACD100i_m</t>
  </si>
  <si>
    <t>rt2835</t>
  </si>
  <si>
    <t>rt2835:1</t>
  </si>
  <si>
    <t>rt7916_x</t>
  </si>
  <si>
    <t>rt7916_x:1</t>
  </si>
  <si>
    <t>HACD101ei_x</t>
  </si>
  <si>
    <t>HACD120i_m</t>
  </si>
  <si>
    <t>HACD121ai_m</t>
  </si>
  <si>
    <t>HACD121di_x</t>
  </si>
  <si>
    <t>HACD122ei_x</t>
  </si>
  <si>
    <t>HACD140i_m</t>
  </si>
  <si>
    <t>HACD141ai_m</t>
  </si>
  <si>
    <t>HACD141bi_m</t>
  </si>
  <si>
    <t>HACD142i_x</t>
  </si>
  <si>
    <t>HACD143i_x</t>
  </si>
  <si>
    <t>HACD160i_m</t>
  </si>
  <si>
    <t>HACD161ai_m</t>
  </si>
  <si>
    <t>HACD161bi_m</t>
  </si>
  <si>
    <t>HACD162i_x</t>
  </si>
  <si>
    <t>HACD163i_x</t>
  </si>
  <si>
    <t>HACD180i_m</t>
  </si>
  <si>
    <t>HACD181ai_m</t>
  </si>
  <si>
    <t>HACD182i_x</t>
  </si>
  <si>
    <t>HACD183i_x</t>
  </si>
  <si>
    <t>HACD40i_m</t>
  </si>
  <si>
    <t>HACD40y_c</t>
  </si>
  <si>
    <t>rt6812</t>
  </si>
  <si>
    <t>rt6812:1</t>
  </si>
  <si>
    <t>HACD60i_m</t>
  </si>
  <si>
    <t>HACD80i_m</t>
  </si>
  <si>
    <t>HACDm40_c</t>
  </si>
  <si>
    <t>rt7916_c</t>
  </si>
  <si>
    <t>rt7916_c:1</t>
  </si>
  <si>
    <t>rt7648</t>
  </si>
  <si>
    <t>rt7648:1</t>
  </si>
  <si>
    <t>rt6488_m</t>
  </si>
  <si>
    <t>rt6488_m:1</t>
  </si>
  <si>
    <t>HCITS_n</t>
  </si>
  <si>
    <t>rt6488_n</t>
  </si>
  <si>
    <t>rt6488_n:1</t>
  </si>
  <si>
    <t>rt4213</t>
  </si>
  <si>
    <t>rt4213:1</t>
  </si>
  <si>
    <t>rt7391</t>
  </si>
  <si>
    <t>rt7391:1</t>
  </si>
  <si>
    <t>rt2735</t>
  </si>
  <si>
    <t>rt2735:1</t>
  </si>
  <si>
    <t>rt7845</t>
  </si>
  <si>
    <t>rt7845:1</t>
  </si>
  <si>
    <t>rt1896</t>
  </si>
  <si>
    <t>rt1896:1</t>
  </si>
  <si>
    <t>rt3614</t>
  </si>
  <si>
    <t>rt3614:1</t>
  </si>
  <si>
    <t>HEX7b_c</t>
  </si>
  <si>
    <t>HGENDO_c</t>
  </si>
  <si>
    <t>rt7338</t>
  </si>
  <si>
    <t>rt7338:1</t>
  </si>
  <si>
    <t>HIBH_m</t>
  </si>
  <si>
    <t>rt6850</t>
  </si>
  <si>
    <t>rt6850:1</t>
  </si>
  <si>
    <t>HIBTD_c</t>
  </si>
  <si>
    <t>rt5326</t>
  </si>
  <si>
    <t>rt5326:1</t>
  </si>
  <si>
    <t>rt2060</t>
  </si>
  <si>
    <t>rt2060:1</t>
  </si>
  <si>
    <t>rt3278</t>
  </si>
  <si>
    <t>rt3278:1</t>
  </si>
  <si>
    <t>rt1838</t>
  </si>
  <si>
    <t>rt1838:1</t>
  </si>
  <si>
    <t>rt1949</t>
  </si>
  <si>
    <t>rt1949:1</t>
  </si>
  <si>
    <t>rt0207_c</t>
  </si>
  <si>
    <t>rt0207_c:1</t>
  </si>
  <si>
    <t>rt0207_m</t>
  </si>
  <si>
    <t>rt0207_m:1</t>
  </si>
  <si>
    <t>rt0357</t>
  </si>
  <si>
    <t>rt0357:2</t>
  </si>
  <si>
    <t>HLYSMT_m</t>
  </si>
  <si>
    <t>rt1397</t>
  </si>
  <si>
    <t>rt1397:1</t>
  </si>
  <si>
    <t>rt1965</t>
  </si>
  <si>
    <t>rt1965:1</t>
  </si>
  <si>
    <t>rt2181</t>
  </si>
  <si>
    <t>rt2181:1</t>
  </si>
  <si>
    <t>rt2220</t>
  </si>
  <si>
    <t>rt2220:1</t>
  </si>
  <si>
    <t>a</t>
  </si>
  <si>
    <t>rt4178</t>
  </si>
  <si>
    <t>rt4178:1</t>
  </si>
  <si>
    <t>rt6162</t>
  </si>
  <si>
    <t>rt6162:1</t>
  </si>
  <si>
    <t>rt6500</t>
  </si>
  <si>
    <t>rt6500:1</t>
  </si>
  <si>
    <t>rt1206</t>
  </si>
  <si>
    <t>rt1206:1</t>
  </si>
  <si>
    <t>rt3754_c</t>
  </si>
  <si>
    <t>rt3754_c:1</t>
  </si>
  <si>
    <t>rt3754_m</t>
  </si>
  <si>
    <t>rt3754_m:1</t>
  </si>
  <si>
    <t>rt4410</t>
  </si>
  <si>
    <t>rt4410:1</t>
  </si>
  <si>
    <t>rt7217:1,rt8407:1,rt1860:1</t>
  </si>
  <si>
    <t>Used scRBA stoich since homologs were found via UniProt and BLASTp</t>
  </si>
  <si>
    <t>rt5064</t>
  </si>
  <si>
    <t>rt5064:1</t>
  </si>
  <si>
    <t>HQLOR_c</t>
  </si>
  <si>
    <t>rt3938</t>
  </si>
  <si>
    <t>rt3938:1</t>
  </si>
  <si>
    <t>rt3712</t>
  </si>
  <si>
    <t>rt3712:2</t>
  </si>
  <si>
    <t>Used scRBA stoich</t>
  </si>
  <si>
    <t>rt8370</t>
  </si>
  <si>
    <t>rt8370:2</t>
  </si>
  <si>
    <t>rt4145</t>
  </si>
  <si>
    <t>rt4145:1</t>
  </si>
  <si>
    <t>rt0283</t>
  </si>
  <si>
    <t>rt0283:1</t>
  </si>
  <si>
    <t>rt4862</t>
  </si>
  <si>
    <t>rt4862:1</t>
  </si>
  <si>
    <t>HXAND_c</t>
  </si>
  <si>
    <t>rt7594</t>
  </si>
  <si>
    <t>rt7594:1</t>
  </si>
  <si>
    <t>HXCAt_c_e</t>
  </si>
  <si>
    <t>HXCAt_c_rm</t>
  </si>
  <si>
    <t>rt3313:4,rt3314:4</t>
  </si>
  <si>
    <t>rt2761</t>
  </si>
  <si>
    <t>rt2761:1</t>
  </si>
  <si>
    <t>rt5654_c</t>
  </si>
  <si>
    <t>rt5654_c:1</t>
  </si>
  <si>
    <t>rt0716</t>
  </si>
  <si>
    <t>rt0716:1</t>
  </si>
  <si>
    <t>rt0339</t>
  </si>
  <si>
    <t>rt0339:1</t>
  </si>
  <si>
    <t>rt8196</t>
  </si>
  <si>
    <t>rt8196:1</t>
  </si>
  <si>
    <t>rt6501</t>
  </si>
  <si>
    <t>rt6501:1</t>
  </si>
  <si>
    <t>rt5646</t>
  </si>
  <si>
    <t>rt5646:1</t>
  </si>
  <si>
    <t>rt6485</t>
  </si>
  <si>
    <t>rt6485:1</t>
  </si>
  <si>
    <t>rt6242_m</t>
  </si>
  <si>
    <t>rt6242_m:1</t>
  </si>
  <si>
    <t>rt5078</t>
  </si>
  <si>
    <t>rt5078:1</t>
  </si>
  <si>
    <t>rt7188</t>
  </si>
  <si>
    <t>rt7188:1</t>
  </si>
  <si>
    <t>rt0027</t>
  </si>
  <si>
    <t>rt0027:4</t>
  </si>
  <si>
    <t>INO3GALT_c</t>
  </si>
  <si>
    <t>rt5713</t>
  </si>
  <si>
    <t>rt5713:1</t>
  </si>
  <si>
    <t>rt5966</t>
  </si>
  <si>
    <t>rt5966:1</t>
  </si>
  <si>
    <t>INOSHP3H_v</t>
  </si>
  <si>
    <t>rt2517_v</t>
  </si>
  <si>
    <t>rt2517_v:1</t>
  </si>
  <si>
    <t>rt0734</t>
  </si>
  <si>
    <t>rt0734:1</t>
  </si>
  <si>
    <t>rt4559</t>
  </si>
  <si>
    <t>rt4559:1</t>
  </si>
  <si>
    <t>rt7835</t>
  </si>
  <si>
    <t>rt7835:1</t>
  </si>
  <si>
    <t>IPDPt_c_l</t>
  </si>
  <si>
    <t>rt4892</t>
  </si>
  <si>
    <t>rt4892:1</t>
  </si>
  <si>
    <t>rt5526</t>
  </si>
  <si>
    <t>rt5526:2</t>
  </si>
  <si>
    <t>rt6546</t>
  </si>
  <si>
    <t>rt6546:1</t>
  </si>
  <si>
    <t>rt7120</t>
  </si>
  <si>
    <t>rt7120:1</t>
  </si>
  <si>
    <t>rt4804</t>
  </si>
  <si>
    <t>rt4804:1</t>
  </si>
  <si>
    <t>rt7599:1,rt7776:1</t>
  </si>
  <si>
    <t>rt0808</t>
  </si>
  <si>
    <t>rt0808:1</t>
  </si>
  <si>
    <t>Kt_c_e</t>
  </si>
  <si>
    <t>Kt_c_m</t>
  </si>
  <si>
    <t>rt7131</t>
  </si>
  <si>
    <t>rt7131:1</t>
  </si>
  <si>
    <t>rt2101_e</t>
  </si>
  <si>
    <t>rt2101_e:1</t>
  </si>
  <si>
    <t>rt0899</t>
  </si>
  <si>
    <t>rt0899:1</t>
  </si>
  <si>
    <t>LACDtps_c</t>
  </si>
  <si>
    <t>rt1816_c</t>
  </si>
  <si>
    <t>rt1816_c:1</t>
  </si>
  <si>
    <t>LACLtps_c</t>
  </si>
  <si>
    <t>rt1816_m</t>
  </si>
  <si>
    <t>rt1816_m:1</t>
  </si>
  <si>
    <t>rt3783</t>
  </si>
  <si>
    <t>rt3783:1</t>
  </si>
  <si>
    <t>LCYSTAT_c</t>
  </si>
  <si>
    <t>LDH_L_x</t>
  </si>
  <si>
    <t>rt5258_x</t>
  </si>
  <si>
    <t>rt5258_x:1</t>
  </si>
  <si>
    <t>rt1776</t>
  </si>
  <si>
    <t>rt1776:1</t>
  </si>
  <si>
    <t>rt4897</t>
  </si>
  <si>
    <t>rt4897:1</t>
  </si>
  <si>
    <t>rt8152</t>
  </si>
  <si>
    <t>rt8152:1</t>
  </si>
  <si>
    <t>LINOCOAt_c_l</t>
  </si>
  <si>
    <t>LINOCOAt_c_rm</t>
  </si>
  <si>
    <t>LINOEAt_c_l</t>
  </si>
  <si>
    <t>LINOLENt_c_l</t>
  </si>
  <si>
    <t>LINOLNCOAt_c_l</t>
  </si>
  <si>
    <t>LINOLNCOAt_c_rm</t>
  </si>
  <si>
    <t>LIPOCT_m</t>
  </si>
  <si>
    <t>rt8488</t>
  </si>
  <si>
    <t>rt8488:1</t>
  </si>
  <si>
    <t>rt0745</t>
  </si>
  <si>
    <t>rt0745:4</t>
  </si>
  <si>
    <t>Homotetramer to fit with scRBA stoichiometry and BLASTp results against its components</t>
  </si>
  <si>
    <t>rt8239</t>
  </si>
  <si>
    <t>rt8239:4</t>
  </si>
  <si>
    <t>rt4475:1,rt4918:1</t>
  </si>
  <si>
    <t>rt0872</t>
  </si>
  <si>
    <t>rt0872:1</t>
  </si>
  <si>
    <t>rt1153</t>
  </si>
  <si>
    <t>rt1153:1</t>
  </si>
  <si>
    <t>rt2643_c</t>
  </si>
  <si>
    <t>rt2643_c:1</t>
  </si>
  <si>
    <t>rt2643_n</t>
  </si>
  <si>
    <t>rt2643_n:1</t>
  </si>
  <si>
    <t>LYSN6MOX_c</t>
  </si>
  <si>
    <t>rt2880</t>
  </si>
  <si>
    <t>rt2880:1</t>
  </si>
  <si>
    <t>rt3577</t>
  </si>
  <si>
    <t>rt3577:1</t>
  </si>
  <si>
    <t>rt1768</t>
  </si>
  <si>
    <t>rt1768:1</t>
  </si>
  <si>
    <t>MACACI_c</t>
  </si>
  <si>
    <t>rt0063</t>
  </si>
  <si>
    <t>rt0063:1</t>
  </si>
  <si>
    <t>rt3852</t>
  </si>
  <si>
    <t>rt3852:1</t>
  </si>
  <si>
    <t>rt1360</t>
  </si>
  <si>
    <t>rt1360:1</t>
  </si>
  <si>
    <t>MAGL_m</t>
  </si>
  <si>
    <t>rt1089</t>
  </si>
  <si>
    <t>rt1089:1</t>
  </si>
  <si>
    <t>rt0767</t>
  </si>
  <si>
    <t>rt0767:1</t>
  </si>
  <si>
    <t>rt5142</t>
  </si>
  <si>
    <t>rt5142:1</t>
  </si>
  <si>
    <t>rt0769</t>
  </si>
  <si>
    <t>rt0769:1</t>
  </si>
  <si>
    <t>rt6588</t>
  </si>
  <si>
    <t>rt6588:1</t>
  </si>
  <si>
    <t>rt0239</t>
  </si>
  <si>
    <t>rt0239:1</t>
  </si>
  <si>
    <t>MANNAN14H_c</t>
  </si>
  <si>
    <t>rt0045</t>
  </si>
  <si>
    <t>rt0045:1</t>
  </si>
  <si>
    <t>MANNANH_c</t>
  </si>
  <si>
    <t>rt2404</t>
  </si>
  <si>
    <t>rt2404:1</t>
  </si>
  <si>
    <t>MANNANH_e</t>
  </si>
  <si>
    <t>rt0564_e</t>
  </si>
  <si>
    <t>rt0564_e:1</t>
  </si>
  <si>
    <t>rt2416</t>
  </si>
  <si>
    <t>rt2416:1</t>
  </si>
  <si>
    <t>rt2418</t>
  </si>
  <si>
    <t>rt2418:1</t>
  </si>
  <si>
    <t>rt6980</t>
  </si>
  <si>
    <t>rt6980:1</t>
  </si>
  <si>
    <t>rt7383</t>
  </si>
  <si>
    <t>rt7383:1</t>
  </si>
  <si>
    <t>MANt_c_g</t>
  </si>
  <si>
    <t>MASCBRx_c</t>
  </si>
  <si>
    <t>rt1779</t>
  </si>
  <si>
    <t>rt1779:1</t>
  </si>
  <si>
    <t>MCCC_m</t>
  </si>
  <si>
    <t>rt44997326</t>
  </si>
  <si>
    <t>rt4499:1,rt7326:1</t>
  </si>
  <si>
    <t>Couldn't find decisive evidence for rt8036's place in the GPR, so I left it out</t>
  </si>
  <si>
    <t>rt5654_m</t>
  </si>
  <si>
    <t>rt5654_m:1</t>
  </si>
  <si>
    <t>rt5794</t>
  </si>
  <si>
    <t>rt5794:1</t>
  </si>
  <si>
    <t>rt2960:1</t>
  </si>
  <si>
    <t>rt2963:1</t>
  </si>
  <si>
    <t>MCOATA_c</t>
  </si>
  <si>
    <t>rt8174:1,rt5893:1</t>
  </si>
  <si>
    <t>Used scRBA stoich.</t>
  </si>
  <si>
    <t>rt2246</t>
  </si>
  <si>
    <t>rt2246:2</t>
  </si>
  <si>
    <t>rt2810</t>
  </si>
  <si>
    <t>rt2810:2</t>
  </si>
  <si>
    <t>MDLDH_x</t>
  </si>
  <si>
    <t>rt5416</t>
  </si>
  <si>
    <t>rt5416:1</t>
  </si>
  <si>
    <t>rt7461</t>
  </si>
  <si>
    <t>rt7461:1</t>
  </si>
  <si>
    <t>rt5549</t>
  </si>
  <si>
    <t>rt5549:1</t>
  </si>
  <si>
    <t>ME2_c</t>
  </si>
  <si>
    <t>rt4393</t>
  </si>
  <si>
    <t>rt4393:1</t>
  </si>
  <si>
    <t>MERLACOR_c</t>
  </si>
  <si>
    <t>rt5258_c</t>
  </si>
  <si>
    <t>rt5258_c:1</t>
  </si>
  <si>
    <t>rt5403</t>
  </si>
  <si>
    <t>rt5403:1</t>
  </si>
  <si>
    <t>rt3095</t>
  </si>
  <si>
    <t>rt3095:1</t>
  </si>
  <si>
    <t>rt8357</t>
  </si>
  <si>
    <t>rt8357:1</t>
  </si>
  <si>
    <t>rt8374</t>
  </si>
  <si>
    <t>rt8374:1</t>
  </si>
  <si>
    <t>rt1457</t>
  </si>
  <si>
    <t>rt1457:1</t>
  </si>
  <si>
    <t>rt3257_e</t>
  </si>
  <si>
    <t>rt3257_e:1</t>
  </si>
  <si>
    <t>rt4772</t>
  </si>
  <si>
    <t>rt4772:1</t>
  </si>
  <si>
    <t>rt7150</t>
  </si>
  <si>
    <t>rt7150:1</t>
  </si>
  <si>
    <t>rt0390</t>
  </si>
  <si>
    <t>rt0390:1</t>
  </si>
  <si>
    <t>MG2t_c_e</t>
  </si>
  <si>
    <t>MGCH_m</t>
  </si>
  <si>
    <t>rt7760</t>
  </si>
  <si>
    <t>rt7760:1</t>
  </si>
  <si>
    <t>MI134PPH_c</t>
  </si>
  <si>
    <t>rt6885</t>
  </si>
  <si>
    <t>rt6885:1</t>
  </si>
  <si>
    <t>rt5340</t>
  </si>
  <si>
    <t>rt5340:1</t>
  </si>
  <si>
    <t>rt8001</t>
  </si>
  <si>
    <t>rt8001:1</t>
  </si>
  <si>
    <t>rt8085</t>
  </si>
  <si>
    <t>rt8085:1</t>
  </si>
  <si>
    <t>MN2t_c_e</t>
  </si>
  <si>
    <t>MOBDt_c_e</t>
  </si>
  <si>
    <t>MPYRCNST_c</t>
  </si>
  <si>
    <t>rt7838</t>
  </si>
  <si>
    <t>rt7838:1</t>
  </si>
  <si>
    <t>rt0004</t>
  </si>
  <si>
    <t>rt0004:3</t>
  </si>
  <si>
    <t>Best BLASTp match used</t>
  </si>
  <si>
    <t>rt4257</t>
  </si>
  <si>
    <t>rt4257:1</t>
  </si>
  <si>
    <t>MET1213</t>
  </si>
  <si>
    <t>rt0876:1,rt7115:1</t>
  </si>
  <si>
    <t>rt0075</t>
  </si>
  <si>
    <t>rt0075:1</t>
  </si>
  <si>
    <t>rt5017</t>
  </si>
  <si>
    <t>rt5017:1</t>
  </si>
  <si>
    <t>MUCOCI_c</t>
  </si>
  <si>
    <t>rt5684</t>
  </si>
  <si>
    <t>rt5684:1</t>
  </si>
  <si>
    <t>MUCOCI_e</t>
  </si>
  <si>
    <t>rt4254</t>
  </si>
  <si>
    <t>rt4254:1</t>
  </si>
  <si>
    <t>rt3853</t>
  </si>
  <si>
    <t>rt3853:1</t>
  </si>
  <si>
    <t>rt4066</t>
  </si>
  <si>
    <t>rt4066:1</t>
  </si>
  <si>
    <t>NADHcplxI_c_m</t>
  </si>
  <si>
    <t>NADHCPLX0</t>
  </si>
  <si>
    <t>rt4649:1,rt6050:1,rt7496:1,rt0331:1,rt7605:1,rt3334:1,rt4846:1,rtmNAD5:1,rtmNAD4:1,rtmNAD6:1,rtmNAD2:1,rtmNAD3:1,rtmNAD1:1,rtmNAD4L:1</t>
  </si>
  <si>
    <t>Created since TRUE likely indicates optional subunits</t>
  </si>
  <si>
    <t>NADHCPLX1</t>
  </si>
  <si>
    <t>rt4649:1,rt6050:1,rt7496:1,rt0331:1,rt7605:1,rt3334:1,rt4846:1,rtmNAD5:1,rtmNAD4:1,rtmNAD6:1,rtmNAD2:1,rtmNAD3:1,rtmNAD1:1,rtmNAD4L:1,rt1642:1</t>
  </si>
  <si>
    <t>Placeholder based on GPR. Maybe revisit someday.</t>
  </si>
  <si>
    <t>NADHCPLX2</t>
  </si>
  <si>
    <t>rt4649:1,rt6050:1,rt7496:1,rt0331:1,rt7605:1,rt3334:1,rt4846:1,rtmNAD5:1,rtmNAD4:1,rtmNAD6:1,rtmNAD2:1,rtmNAD3:1,rtmNAD1:1,rtmNAD4L:1,rt7579:1</t>
  </si>
  <si>
    <t>NADHCPLX3</t>
  </si>
  <si>
    <t>rt4649:1,rt6050:1,rt7496:1,rt0331:1,rt7605:1,rt3334:1,rt4846:1,rtmNAD5:1,rtmNAD4:1,rtmNAD6:1,rtmNAD2:1,rtmNAD3:1,rtmNAD1:1,rtmNAD4L:1,rt0078:1</t>
  </si>
  <si>
    <t>NADHCPLX4</t>
  </si>
  <si>
    <t>rt4649:1,rt6050:1,rt7496:1,rt0331:1,rt7605:1,rt3334:1,rt4846:1,rtmNAD5:1,rtmNAD4:1,rtmNAD6:1,rtmNAD2:1,rtmNAD3:1,rtmNAD1:1,rtmNAD4L:1,rt2173:1</t>
  </si>
  <si>
    <t>NADHCPLX5</t>
  </si>
  <si>
    <t>rt4649:1,rt6050:1,rt7496:1,rt0331:1,rt7605:1,rt3334:1,rt4846:1,rtmNAD5:1,rtmNAD4:1,rtmNAD6:1,rtmNAD2:1,rtmNAD3:1,rtmNAD1:1,rtmNAD4L:1,rt8214:1</t>
  </si>
  <si>
    <t>NADHCPLX6</t>
  </si>
  <si>
    <t>rt4649:1,rt6050:1,rt7496:1,rt0331:1,rt7605:1,rt3334:1,rt4846:1,rtmNAD5:1,rtmNAD4:1,rtmNAD6:1,rtmNAD2:1,rtmNAD3:1,rtmNAD1:1,rtmNAD4L:1,rt0449:1</t>
  </si>
  <si>
    <t>NADHCPLX7</t>
  </si>
  <si>
    <t>rt4649:1,rt6050:1,rt7496:1,rt0331:1,rt7605:1,rt3334:1,rt4846:1,rtmNAD5:1,rtmNAD4:1,rtmNAD6:1,rtmNAD2:1,rtmNAD3:1,rtmNAD1:1,rtmNAD4L:1,rt6811:1</t>
  </si>
  <si>
    <t>NADHCPLX8</t>
  </si>
  <si>
    <t>rt4649:1,rt6050:1,rt7496:1,rt0331:1,rt7605:1,rt3334:1,rt4846:1,rtmNAD5:1,rtmNAD4:1,rtmNAD6:1,rtmNAD2:1,rtmNAD3:1,rtmNAD1:1,rtmNAD4L:1,rt5398:1</t>
  </si>
  <si>
    <t>rt1814_c</t>
  </si>
  <si>
    <t>rt1814_c:1</t>
  </si>
  <si>
    <t>rt1814_m</t>
  </si>
  <si>
    <t>rt1814_m:1</t>
  </si>
  <si>
    <t>NADHq9_c</t>
  </si>
  <si>
    <t>rt0604</t>
  </si>
  <si>
    <t>rt0604:1</t>
  </si>
  <si>
    <t>rt1441</t>
  </si>
  <si>
    <t>rt1441:1</t>
  </si>
  <si>
    <t>rt3107</t>
  </si>
  <si>
    <t>rt3107:1</t>
  </si>
  <si>
    <t>rt4419</t>
  </si>
  <si>
    <t>rt4419:1</t>
  </si>
  <si>
    <t>rt7872</t>
  </si>
  <si>
    <t>rt7872:1</t>
  </si>
  <si>
    <t>NADPHt_c_x</t>
  </si>
  <si>
    <t>NADPt_c_e</t>
  </si>
  <si>
    <t>NADPt_c_x</t>
  </si>
  <si>
    <t>rt0915_c</t>
  </si>
  <si>
    <t>rt0915_c:1</t>
  </si>
  <si>
    <t>rt0915_n</t>
  </si>
  <si>
    <t>rt0915_n:1</t>
  </si>
  <si>
    <t>NADt_c_e</t>
  </si>
  <si>
    <t>rt2593</t>
  </si>
  <si>
    <t>rt2593:1</t>
  </si>
  <si>
    <t>rt5934</t>
  </si>
  <si>
    <t>rt5934:1</t>
  </si>
  <si>
    <t>rt1924_c</t>
  </si>
  <si>
    <t>rt1924_c:1</t>
  </si>
  <si>
    <t>rt1924_m</t>
  </si>
  <si>
    <t>rt1924_m:1</t>
  </si>
  <si>
    <t>NAtpa_c</t>
  </si>
  <si>
    <t>rt2101_c</t>
  </si>
  <si>
    <t>rt2101_c:1</t>
  </si>
  <si>
    <t>rt2444</t>
  </si>
  <si>
    <t>rt2444:1</t>
  </si>
  <si>
    <t>rt1437</t>
  </si>
  <si>
    <t>rt1437:1</t>
  </si>
  <si>
    <t>rt0602_g</t>
  </si>
  <si>
    <t>rt0602_g:1</t>
  </si>
  <si>
    <t>rt0575</t>
  </si>
  <si>
    <t>rt0575:1</t>
  </si>
  <si>
    <t>rt7311</t>
  </si>
  <si>
    <t>rt7311:1</t>
  </si>
  <si>
    <t>rt2566</t>
  </si>
  <si>
    <t>rt2566:1</t>
  </si>
  <si>
    <t>rt0820</t>
  </si>
  <si>
    <t>rt0820:1</t>
  </si>
  <si>
    <t>NGLYCANS1_c</t>
  </si>
  <si>
    <t>rt2834</t>
  </si>
  <si>
    <t>rt2834:1</t>
  </si>
  <si>
    <t>NGLYCANS10_r</t>
  </si>
  <si>
    <t>rt2904</t>
  </si>
  <si>
    <t>rt2904:1</t>
  </si>
  <si>
    <t>NGLYCANS11_r</t>
  </si>
  <si>
    <t>rt0671</t>
  </si>
  <si>
    <t>rt0671:1</t>
  </si>
  <si>
    <t>NGLYCANS12_r</t>
  </si>
  <si>
    <t>rt2573</t>
  </si>
  <si>
    <t>rt2573:1</t>
  </si>
  <si>
    <t>NGLYCANS13_r</t>
  </si>
  <si>
    <t>rt6611</t>
  </si>
  <si>
    <t>rt6611:1</t>
  </si>
  <si>
    <t>NGLYCANS14_r</t>
  </si>
  <si>
    <t>rt2972</t>
  </si>
  <si>
    <t>rt2972:1</t>
  </si>
  <si>
    <t>NGLYCANS15_r</t>
  </si>
  <si>
    <t>rt3790</t>
  </si>
  <si>
    <t>rt3790:1</t>
  </si>
  <si>
    <t>NGLYCANS16_r</t>
  </si>
  <si>
    <t>rt1613</t>
  </si>
  <si>
    <t>rt1613:1</t>
  </si>
  <si>
    <t>NGLYCANS17_r</t>
  </si>
  <si>
    <t>rt1802</t>
  </si>
  <si>
    <t>rt1802:1</t>
  </si>
  <si>
    <t>NGLYCANS18_r</t>
  </si>
  <si>
    <t>NGLYCANS19_g</t>
  </si>
  <si>
    <t>rt0564_g</t>
  </si>
  <si>
    <t>rt0564_g:1</t>
  </si>
  <si>
    <t>rt8131</t>
  </si>
  <si>
    <t>rt8131:1</t>
  </si>
  <si>
    <t>NGLYCANS2_c</t>
  </si>
  <si>
    <t>rt4980:1,rt5802:1</t>
  </si>
  <si>
    <t>NGLYCANS3_c</t>
  </si>
  <si>
    <t>NGLYCANS4_c</t>
  </si>
  <si>
    <t>rt1727</t>
  </si>
  <si>
    <t>rt1727:1</t>
  </si>
  <si>
    <t>NGLYCANS5_c</t>
  </si>
  <si>
    <t>NGLYCANS6_c</t>
  </si>
  <si>
    <t>rt1577</t>
  </si>
  <si>
    <t>rt1577:1</t>
  </si>
  <si>
    <t>NGLYCANS7_c</t>
  </si>
  <si>
    <t>NGLYCANS8_r</t>
  </si>
  <si>
    <t>rt5214</t>
  </si>
  <si>
    <t>rt5214:1</t>
  </si>
  <si>
    <t>NGLYCANS9_r</t>
  </si>
  <si>
    <t>rt4558</t>
  </si>
  <si>
    <t>rt4558:1</t>
  </si>
  <si>
    <t>NITROPP_c</t>
  </si>
  <si>
    <t>rt3422</t>
  </si>
  <si>
    <t>rt3422:1</t>
  </si>
  <si>
    <t>rt4676</t>
  </si>
  <si>
    <t>rt4676:1</t>
  </si>
  <si>
    <t>NITRx_c</t>
  </si>
  <si>
    <t>rt4334</t>
  </si>
  <si>
    <t>rt4334:2</t>
  </si>
  <si>
    <t>rt6640</t>
  </si>
  <si>
    <t>rt6640:2</t>
  </si>
  <si>
    <t>NITRy_c</t>
  </si>
  <si>
    <t>rt3293</t>
  </si>
  <si>
    <t>rt3293:1</t>
  </si>
  <si>
    <t>rt1963_c</t>
  </si>
  <si>
    <t>rt1963_c:6</t>
  </si>
  <si>
    <t>rt1963_m</t>
  </si>
  <si>
    <t>rt1963_m:6</t>
  </si>
  <si>
    <t>rt4917</t>
  </si>
  <si>
    <t>rt4917:1</t>
  </si>
  <si>
    <t>rt5672</t>
  </si>
  <si>
    <t>rt5672:1</t>
  </si>
  <si>
    <t>rt8212</t>
  </si>
  <si>
    <t>rt8212:1</t>
  </si>
  <si>
    <t>NO3t_c_e</t>
  </si>
  <si>
    <t>rt4068</t>
  </si>
  <si>
    <t>rt4068:1</t>
  </si>
  <si>
    <t>NOX_c</t>
  </si>
  <si>
    <t>rt4914</t>
  </si>
  <si>
    <t>rt4914:1</t>
  </si>
  <si>
    <t>rt1627</t>
  </si>
  <si>
    <t>rt1627:1</t>
  </si>
  <si>
    <t>rt5972</t>
  </si>
  <si>
    <t>rt5972:1</t>
  </si>
  <si>
    <t>rt7922</t>
  </si>
  <si>
    <t>rt7922:1</t>
  </si>
  <si>
    <t>rt7226</t>
  </si>
  <si>
    <t>rt7226:1</t>
  </si>
  <si>
    <t>rt0643</t>
  </si>
  <si>
    <t>rt0643:1</t>
  </si>
  <si>
    <t>OAR1_c</t>
  </si>
  <si>
    <t>rt2815_c</t>
  </si>
  <si>
    <t>rt2815_c:1</t>
  </si>
  <si>
    <t>OAR2_c</t>
  </si>
  <si>
    <t>OAR3_m</t>
  </si>
  <si>
    <t>rt0607</t>
  </si>
  <si>
    <t>rt0607:1</t>
  </si>
  <si>
    <t>rt4934</t>
  </si>
  <si>
    <t>rt4934:1</t>
  </si>
  <si>
    <t>OCOAT1_m</t>
  </si>
  <si>
    <t>OGLYCANS_B3GAT1_r</t>
  </si>
  <si>
    <t>rt2574</t>
  </si>
  <si>
    <t>rt2574:1</t>
  </si>
  <si>
    <t>OGLYCANS1_r</t>
  </si>
  <si>
    <t>No match in scRBA or -mer status in UniProt for proteins in GPR, so I reused the stoichiometry from DOLPMMT_r (which is in scRBA).</t>
  </si>
  <si>
    <t>OGLYCANS2_g</t>
  </si>
  <si>
    <t>rt1384</t>
  </si>
  <si>
    <t>rt1384:1</t>
  </si>
  <si>
    <t>rt7295</t>
  </si>
  <si>
    <t>rt7295:1</t>
  </si>
  <si>
    <t>OGLYCANS3_g</t>
  </si>
  <si>
    <t>OGLYCANS4_g</t>
  </si>
  <si>
    <t>rt3226</t>
  </si>
  <si>
    <t>rt3226:1</t>
  </si>
  <si>
    <t>rt4112</t>
  </si>
  <si>
    <t>rt4112:1</t>
  </si>
  <si>
    <t>OGLYCANS5_g</t>
  </si>
  <si>
    <t>rt3750</t>
  </si>
  <si>
    <t>rt3750:1</t>
  </si>
  <si>
    <t>OPAH_c</t>
  </si>
  <si>
    <t>rt1168</t>
  </si>
  <si>
    <t>rt1168:1</t>
  </si>
  <si>
    <t>rt1169</t>
  </si>
  <si>
    <t>rt1169:1</t>
  </si>
  <si>
    <t>rt6960</t>
  </si>
  <si>
    <t>rt6960:1</t>
  </si>
  <si>
    <t>rt7643</t>
  </si>
  <si>
    <t>rt7643:1</t>
  </si>
  <si>
    <t>ORNCD_m</t>
  </si>
  <si>
    <t>rt6574</t>
  </si>
  <si>
    <t>rt6574:1</t>
  </si>
  <si>
    <t>rt4267</t>
  </si>
  <si>
    <t>rt4267:1</t>
  </si>
  <si>
    <t>ORNN5MOX_c</t>
  </si>
  <si>
    <t>rt6698</t>
  </si>
  <si>
    <t>rt6698:1</t>
  </si>
  <si>
    <t>rt7840</t>
  </si>
  <si>
    <t>rt7840:1</t>
  </si>
  <si>
    <t>rt4951</t>
  </si>
  <si>
    <t>rt4951:1</t>
  </si>
  <si>
    <t>rt2348</t>
  </si>
  <si>
    <t>rt2348:2</t>
  </si>
  <si>
    <t>P5CD2_m</t>
  </si>
  <si>
    <t>PACCOAE_c</t>
  </si>
  <si>
    <t>rt6217</t>
  </si>
  <si>
    <t>rt6217:1</t>
  </si>
  <si>
    <t>PACCOAE_x</t>
  </si>
  <si>
    <t>rt5558</t>
  </si>
  <si>
    <t>rt5558:1</t>
  </si>
  <si>
    <t>PACCOAL_x</t>
  </si>
  <si>
    <t>PACt_c_x</t>
  </si>
  <si>
    <t>PADAH_c</t>
  </si>
  <si>
    <t>PAFH_c</t>
  </si>
  <si>
    <t>rt3915</t>
  </si>
  <si>
    <t>rt3915:1</t>
  </si>
  <si>
    <t>VPS15TOR1</t>
  </si>
  <si>
    <t>rt0641:1,rt3682:1</t>
  </si>
  <si>
    <t>Included 0641 to fit scRBA GPR despite some uncertainty about it.</t>
  </si>
  <si>
    <t>rt0641:1,rt0344:1</t>
  </si>
  <si>
    <t>rt6718_en</t>
  </si>
  <si>
    <t>rt6718_en:1</t>
  </si>
  <si>
    <t>rt6791</t>
  </si>
  <si>
    <t>rt6791:1</t>
  </si>
  <si>
    <t>rt4220:1,rt1414_gm:1</t>
  </si>
  <si>
    <t>rt1414_n</t>
  </si>
  <si>
    <t>rt1414_n:1</t>
  </si>
  <si>
    <t>rt6718_vm</t>
  </si>
  <si>
    <t>rt6718_vm:1</t>
  </si>
  <si>
    <t>rt6753</t>
  </si>
  <si>
    <t>rt6753:1</t>
  </si>
  <si>
    <t>rt4117</t>
  </si>
  <si>
    <t>rt4117:1</t>
  </si>
  <si>
    <t>rt7651_c:1,rt3373:1</t>
  </si>
  <si>
    <t>Genome annotation confirmed SC homology, so scRBA stoich. Was used</t>
  </si>
  <si>
    <t>rt6971_c:1,rt3373:1</t>
  </si>
  <si>
    <t>rt2107</t>
  </si>
  <si>
    <t>rt2107:1</t>
  </si>
  <si>
    <t>rt7325</t>
  </si>
  <si>
    <t>rt7325:1</t>
  </si>
  <si>
    <t>rt8262</t>
  </si>
  <si>
    <t>rt8262:1</t>
  </si>
  <si>
    <t>PCLAD_c</t>
  </si>
  <si>
    <t>rt4548</t>
  </si>
  <si>
    <t>rt4548:1</t>
  </si>
  <si>
    <t>PCOATA140_c</t>
  </si>
  <si>
    <t>PCOATA160_c</t>
  </si>
  <si>
    <t>PCOATA180_c</t>
  </si>
  <si>
    <t>rt8109</t>
  </si>
  <si>
    <t>rt8109:1</t>
  </si>
  <si>
    <t>rt3419</t>
  </si>
  <si>
    <t>rt3419:1</t>
  </si>
  <si>
    <t>rt5322</t>
  </si>
  <si>
    <t>rt5322:1</t>
  </si>
  <si>
    <t>rt5580:2,rt5262:2,rt1672:2,rt5354:1,rt5758:1</t>
  </si>
  <si>
    <t>rt4380</t>
  </si>
  <si>
    <t>rt4380:1</t>
  </si>
  <si>
    <t>rt2312</t>
  </si>
  <si>
    <t>rt2312:1</t>
  </si>
  <si>
    <t>rt2279</t>
  </si>
  <si>
    <t>rt2279:1</t>
  </si>
  <si>
    <t>PEt_c_r</t>
  </si>
  <si>
    <t>PEtabc_m</t>
  </si>
  <si>
    <t>rt0491</t>
  </si>
  <si>
    <t>rt0491:1</t>
  </si>
  <si>
    <t>rt0495</t>
  </si>
  <si>
    <t>rt0495:1</t>
  </si>
  <si>
    <t>rt0499</t>
  </si>
  <si>
    <t>rt0499:4</t>
  </si>
  <si>
    <t>rt0717</t>
  </si>
  <si>
    <t>rt0717:1</t>
  </si>
  <si>
    <t>rt1147</t>
  </si>
  <si>
    <t>rt1147:1</t>
  </si>
  <si>
    <t>rt3683</t>
  </si>
  <si>
    <t>rt3683:1</t>
  </si>
  <si>
    <t>PGCPH_c</t>
  </si>
  <si>
    <t>rt4502</t>
  </si>
  <si>
    <t>rt4502:1</t>
  </si>
  <si>
    <t>rt1221</t>
  </si>
  <si>
    <t>rt1221:1</t>
  </si>
  <si>
    <t>rt7353</t>
  </si>
  <si>
    <t>rt7353:1</t>
  </si>
  <si>
    <t>rt6131</t>
  </si>
  <si>
    <t>rt6131:1</t>
  </si>
  <si>
    <t>PGLYCP_c</t>
  </si>
  <si>
    <t>rt7057</t>
  </si>
  <si>
    <t>rt7057:1</t>
  </si>
  <si>
    <t>rt1591</t>
  </si>
  <si>
    <t>rt1591:1</t>
  </si>
  <si>
    <t>rt2532</t>
  </si>
  <si>
    <t>rt2532:1</t>
  </si>
  <si>
    <t>rt4228</t>
  </si>
  <si>
    <t>rt4228:1</t>
  </si>
  <si>
    <t>PGS_x</t>
  </si>
  <si>
    <t>rt5040</t>
  </si>
  <si>
    <t>rt5040:1</t>
  </si>
  <si>
    <t>PGt_c_m</t>
  </si>
  <si>
    <t>PHACRDC1_c</t>
  </si>
  <si>
    <t>rt4099</t>
  </si>
  <si>
    <t>rt4099:1</t>
  </si>
  <si>
    <t>PHACRDC2_c</t>
  </si>
  <si>
    <t>PHACRDC3_c</t>
  </si>
  <si>
    <t>PHACRDC4_c</t>
  </si>
  <si>
    <t>PHEN2MOXy_c</t>
  </si>
  <si>
    <t>rt4453</t>
  </si>
  <si>
    <t>rt4453:1</t>
  </si>
  <si>
    <t>rt4454</t>
  </si>
  <si>
    <t>rt4454:1</t>
  </si>
  <si>
    <t>rt4555</t>
  </si>
  <si>
    <t>rt4555:1</t>
  </si>
  <si>
    <t>rt7697</t>
  </si>
  <si>
    <t>rt7697:1</t>
  </si>
  <si>
    <t>PHETA1_m</t>
  </si>
  <si>
    <t>rt4881:2,rt4102:2</t>
  </si>
  <si>
    <t>rt5030</t>
  </si>
  <si>
    <t>rt5030:1</t>
  </si>
  <si>
    <t>PHYTOED1_c</t>
  </si>
  <si>
    <t>rt0217</t>
  </si>
  <si>
    <t>rt0217:1</t>
  </si>
  <si>
    <t>PHYTOED2_c</t>
  </si>
  <si>
    <t>PHYTOED3_c</t>
  </si>
  <si>
    <t>PHYTOED4_c</t>
  </si>
  <si>
    <t>PHYTOED5_c</t>
  </si>
  <si>
    <t>PHYTOES_c</t>
  </si>
  <si>
    <t>rt2239</t>
  </si>
  <si>
    <t>rt2239:1</t>
  </si>
  <si>
    <t>rt7001_c</t>
  </si>
  <si>
    <t>rt7001_c:1</t>
  </si>
  <si>
    <t>rt7049_c</t>
  </si>
  <si>
    <t>rt7049_c:1</t>
  </si>
  <si>
    <t>rt7001_en</t>
  </si>
  <si>
    <t>rt7001_en:1</t>
  </si>
  <si>
    <t>rt7049_en</t>
  </si>
  <si>
    <t>rt7049_en:1</t>
  </si>
  <si>
    <t>rt5535:1,rt8251:1</t>
  </si>
  <si>
    <t>rt5771</t>
  </si>
  <si>
    <t>rt5771:1</t>
  </si>
  <si>
    <t>rt6512</t>
  </si>
  <si>
    <t>rt6512:1</t>
  </si>
  <si>
    <t>rt3013_gm</t>
  </si>
  <si>
    <t>rt3013_gm:1</t>
  </si>
  <si>
    <t>rt3013_rm</t>
  </si>
  <si>
    <t>rt3013_rm:1</t>
  </si>
  <si>
    <t>rt6972_c</t>
  </si>
  <si>
    <t>rt6972_c:1</t>
  </si>
  <si>
    <t>rt7177_c</t>
  </si>
  <si>
    <t>rt7177_c:1</t>
  </si>
  <si>
    <t>rt6972_en</t>
  </si>
  <si>
    <t>rt6972_en:1</t>
  </si>
  <si>
    <t>rt7177_en</t>
  </si>
  <si>
    <t>rt7177_en:1</t>
  </si>
  <si>
    <t>rt3510_en</t>
  </si>
  <si>
    <t>rt3510_en:1</t>
  </si>
  <si>
    <t>rt3510_n</t>
  </si>
  <si>
    <t>rt3510_n:1</t>
  </si>
  <si>
    <t>rt3050_v</t>
  </si>
  <si>
    <t>rt3050_v:1</t>
  </si>
  <si>
    <t>rt3166_v</t>
  </si>
  <si>
    <t>rt3166_v:1</t>
  </si>
  <si>
    <t>rt3050_vm</t>
  </si>
  <si>
    <t>rt3050_vm:1</t>
  </si>
  <si>
    <t>rt3166_vm</t>
  </si>
  <si>
    <t>rt3166_vm:1</t>
  </si>
  <si>
    <t>rt1948</t>
  </si>
  <si>
    <t>rt1948:1</t>
  </si>
  <si>
    <t>rt3318</t>
  </si>
  <si>
    <t>rt3318:1</t>
  </si>
  <si>
    <t>rt0521</t>
  </si>
  <si>
    <t>rt0521:1</t>
  </si>
  <si>
    <t>rt7506</t>
  </si>
  <si>
    <t>rt7506:1</t>
  </si>
  <si>
    <t>PKETF_c</t>
  </si>
  <si>
    <t>rt5014</t>
  </si>
  <si>
    <t>rt5014:1</t>
  </si>
  <si>
    <t>PKETX_c</t>
  </si>
  <si>
    <t>PLAA1lpc_en</t>
  </si>
  <si>
    <t>rt4017</t>
  </si>
  <si>
    <t>rt4017:1</t>
  </si>
  <si>
    <t>PLAA1lpc_mm</t>
  </si>
  <si>
    <t>rt5790</t>
  </si>
  <si>
    <t>rt5790:1</t>
  </si>
  <si>
    <t>PLAA1lpc_rm</t>
  </si>
  <si>
    <t>rt5941</t>
  </si>
  <si>
    <t>rt5941:1</t>
  </si>
  <si>
    <t>PLAA1lpe_en</t>
  </si>
  <si>
    <t>PLAA1lpe_mm</t>
  </si>
  <si>
    <t>PLAA2pc_en</t>
  </si>
  <si>
    <t>PLAA2pc_mm</t>
  </si>
  <si>
    <t>rt4445</t>
  </si>
  <si>
    <t>rt4445:1</t>
  </si>
  <si>
    <t>PLAA2pc_rm</t>
  </si>
  <si>
    <t>PLAA2pe_en</t>
  </si>
  <si>
    <t>PLAA2pe_mm</t>
  </si>
  <si>
    <t>rt7489_m</t>
  </si>
  <si>
    <t>rt7489_m:1</t>
  </si>
  <si>
    <t>rt7489_r</t>
  </si>
  <si>
    <t>rt7489_r:1</t>
  </si>
  <si>
    <t>PLACpail_c</t>
  </si>
  <si>
    <t>rt3387</t>
  </si>
  <si>
    <t>rt3387:1</t>
  </si>
  <si>
    <t>rt4487_c</t>
  </si>
  <si>
    <t>rt4487_c:1</t>
  </si>
  <si>
    <t>rt4487_n</t>
  </si>
  <si>
    <t>rt4487_n:1</t>
  </si>
  <si>
    <t>rt3355</t>
  </si>
  <si>
    <t>rt3355:1</t>
  </si>
  <si>
    <t>rt5655</t>
  </si>
  <si>
    <t>rt5655:1</t>
  </si>
  <si>
    <t>rt8446</t>
  </si>
  <si>
    <t>rt8446:1</t>
  </si>
  <si>
    <t>rt0873</t>
  </si>
  <si>
    <t>rt0873:2</t>
  </si>
  <si>
    <t>rt0334</t>
  </si>
  <si>
    <t>rt0334:1</t>
  </si>
  <si>
    <t>rt7908_c</t>
  </si>
  <si>
    <t>rt7908_c:1</t>
  </si>
  <si>
    <t>rt5817</t>
  </si>
  <si>
    <t>rt5817:1</t>
  </si>
  <si>
    <t>rt3985</t>
  </si>
  <si>
    <t>rt3985:1</t>
  </si>
  <si>
    <t>rt7571</t>
  </si>
  <si>
    <t>rt7571:1</t>
  </si>
  <si>
    <t>rt7511</t>
  </si>
  <si>
    <t>rt7511:1</t>
  </si>
  <si>
    <t>PPAt_c_e</t>
  </si>
  <si>
    <t>PPAt_c_m</t>
  </si>
  <si>
    <t>rt6350</t>
  </si>
  <si>
    <t>rt6350:1</t>
  </si>
  <si>
    <t>rt5026</t>
  </si>
  <si>
    <t>rt5026:8</t>
  </si>
  <si>
    <t>rt0168</t>
  </si>
  <si>
    <t>rt0168:1</t>
  </si>
  <si>
    <t>rt2473</t>
  </si>
  <si>
    <t>rt2473:1</t>
  </si>
  <si>
    <t>PPGPPDP_c</t>
  </si>
  <si>
    <t>rt8139</t>
  </si>
  <si>
    <t>rt8139:1</t>
  </si>
  <si>
    <t>rt5343</t>
  </si>
  <si>
    <t>rt5343:1</t>
  </si>
  <si>
    <t>rt0510</t>
  </si>
  <si>
    <t>rt0510:1</t>
  </si>
  <si>
    <t>rt7857</t>
  </si>
  <si>
    <t>rt7857:1</t>
  </si>
  <si>
    <t>rt3499</t>
  </si>
  <si>
    <t>rt3499:1</t>
  </si>
  <si>
    <t>rt0532</t>
  </si>
  <si>
    <t>rt0532:1</t>
  </si>
  <si>
    <t>rt5891</t>
  </si>
  <si>
    <t>rt5891:1</t>
  </si>
  <si>
    <t>rt0852</t>
  </si>
  <si>
    <t>rt0852:1</t>
  </si>
  <si>
    <t>PREN9DPt_c_l</t>
  </si>
  <si>
    <t>PREN9DPt_c_m</t>
  </si>
  <si>
    <t>rt6665</t>
  </si>
  <si>
    <t>rt6665:1</t>
  </si>
  <si>
    <t>rt3242_c</t>
  </si>
  <si>
    <t>rt3242_c:1</t>
  </si>
  <si>
    <t>rt6234</t>
  </si>
  <si>
    <t>rt6234:1</t>
  </si>
  <si>
    <t>rt3118</t>
  </si>
  <si>
    <t>rt3118:1</t>
  </si>
  <si>
    <t>PRS23</t>
  </si>
  <si>
    <t>rt2777:1,rt8224:1</t>
  </si>
  <si>
    <t>Only found reliable homologs for PRS 2 and 3 in this strain, so I only used those. Maybe revisit this someday and consider using better matches from other strains; see old BLAST reports.</t>
  </si>
  <si>
    <t>rt0683_gm</t>
  </si>
  <si>
    <t>rt0683_gm:1</t>
  </si>
  <si>
    <t>Changed from di to mono to match UniProt annotations indicating dimer from self-cleavage</t>
  </si>
  <si>
    <t>rt2529_gm</t>
  </si>
  <si>
    <t>rt2529_gm:1</t>
  </si>
  <si>
    <t>rt3078_gm</t>
  </si>
  <si>
    <t>rt3078_gm:1</t>
  </si>
  <si>
    <t>rt2136</t>
  </si>
  <si>
    <t>rt2136:1</t>
  </si>
  <si>
    <t>rt2529_mm</t>
  </si>
  <si>
    <t>rt2529_mm:1</t>
  </si>
  <si>
    <t>rt6186</t>
  </si>
  <si>
    <t>rt6186:1</t>
  </si>
  <si>
    <t>rt0683_vm</t>
  </si>
  <si>
    <t>rt0683_vm:1</t>
  </si>
  <si>
    <t>rt2529_vm</t>
  </si>
  <si>
    <t>rt2529_vm:1</t>
  </si>
  <si>
    <t>rt3078_vm</t>
  </si>
  <si>
    <t>rt3078_vm:1</t>
  </si>
  <si>
    <t>rt7036</t>
  </si>
  <si>
    <t>rt7036:1</t>
  </si>
  <si>
    <t>rt3557</t>
  </si>
  <si>
    <t>rt3557:1</t>
  </si>
  <si>
    <t>rt3215</t>
  </si>
  <si>
    <t>rt3215:1</t>
  </si>
  <si>
    <t>PSt_c_m</t>
  </si>
  <si>
    <t>rt6481</t>
  </si>
  <si>
    <t>rt6481:1</t>
  </si>
  <si>
    <t>PTRCAT1_c</t>
  </si>
  <si>
    <t>rt7678</t>
  </si>
  <si>
    <t>rt7678:1</t>
  </si>
  <si>
    <t>rt1939_e</t>
  </si>
  <si>
    <t>rt1939_e:1</t>
  </si>
  <si>
    <t>rt1987_e</t>
  </si>
  <si>
    <t>rt1987_e:1</t>
  </si>
  <si>
    <t>rt2649_e</t>
  </si>
  <si>
    <t>rt2649_e:1</t>
  </si>
  <si>
    <t>rt2739_e</t>
  </si>
  <si>
    <t>rt2739_e:1</t>
  </si>
  <si>
    <t>rt1939_v</t>
  </si>
  <si>
    <t>rt1939_v:1</t>
  </si>
  <si>
    <t>rt1987_v</t>
  </si>
  <si>
    <t>rt1987_v:1</t>
  </si>
  <si>
    <t>rt2649_v</t>
  </si>
  <si>
    <t>rt2649_v:1</t>
  </si>
  <si>
    <t>rt2739_v</t>
  </si>
  <si>
    <t>rt2739_v:1</t>
  </si>
  <si>
    <t>rt7908_m</t>
  </si>
  <si>
    <t>rt7908_m:1</t>
  </si>
  <si>
    <t>rt6177</t>
  </si>
  <si>
    <t>rt6177:1</t>
  </si>
  <si>
    <t>rt2769:1,rt2768:1</t>
  </si>
  <si>
    <t>PYDX5Pt_c_e</t>
  </si>
  <si>
    <t>PYDXNOR_c</t>
  </si>
  <si>
    <t>rt3182</t>
  </si>
  <si>
    <t>rt3182:1</t>
  </si>
  <si>
    <t>rt6001</t>
  </si>
  <si>
    <t>rt6001:1</t>
  </si>
  <si>
    <t>rt4634</t>
  </si>
  <si>
    <t>rt4634:1</t>
  </si>
  <si>
    <t>rt1816_e</t>
  </si>
  <si>
    <t>rt1816_e:1</t>
  </si>
  <si>
    <t>rt8213:1,rt7405:1</t>
  </si>
  <si>
    <t>Q9H2t_c_e</t>
  </si>
  <si>
    <t>Q9H2t_c_m</t>
  </si>
  <si>
    <t>Q9MO_m</t>
  </si>
  <si>
    <t>Monomer to correct for :0 from script</t>
  </si>
  <si>
    <t>Q9MT1_m</t>
  </si>
  <si>
    <t>rt8484:1,rt7829:1,rt1845:1,rt3097:1,rt7669:1</t>
  </si>
  <si>
    <t>Added all RT COQ parts to better reflect SC counterpart</t>
  </si>
  <si>
    <t>Q9MT2_m</t>
  </si>
  <si>
    <t>Q9OR_m</t>
  </si>
  <si>
    <t>Q9ORCPLX</t>
  </si>
  <si>
    <t>QUINDH_c</t>
  </si>
  <si>
    <t>rt5341</t>
  </si>
  <si>
    <t>rt5341:1</t>
  </si>
  <si>
    <t>QUINt_c_e</t>
  </si>
  <si>
    <t>rt3125</t>
  </si>
  <si>
    <t>rt3125:1</t>
  </si>
  <si>
    <t>rt5359</t>
  </si>
  <si>
    <t>rt5359:1</t>
  </si>
  <si>
    <t>rt5363</t>
  </si>
  <si>
    <t>rt5363:1</t>
  </si>
  <si>
    <t>RADHx_m</t>
  </si>
  <si>
    <t>rt5058</t>
  </si>
  <si>
    <t>rt5058:1</t>
  </si>
  <si>
    <t>rt3242_e</t>
  </si>
  <si>
    <t>rt3242_e:1</t>
  </si>
  <si>
    <t>rt0930_c</t>
  </si>
  <si>
    <t>rt0930_c:1</t>
  </si>
  <si>
    <t>rt0930_m</t>
  </si>
  <si>
    <t>rt0930_m:1</t>
  </si>
  <si>
    <t>rt0910</t>
  </si>
  <si>
    <t>rt0910:1</t>
  </si>
  <si>
    <t>rt4127</t>
  </si>
  <si>
    <t>rt4127:1</t>
  </si>
  <si>
    <t>RBK_D_c</t>
  </si>
  <si>
    <t>rt6000</t>
  </si>
  <si>
    <t>rt6000:1</t>
  </si>
  <si>
    <t>RDH_c</t>
  </si>
  <si>
    <t>rt5407</t>
  </si>
  <si>
    <t>rt5407:1</t>
  </si>
  <si>
    <t>RHMND2_c</t>
  </si>
  <si>
    <t>rt1893</t>
  </si>
  <si>
    <t>rt1893:1</t>
  </si>
  <si>
    <t>rt4960</t>
  </si>
  <si>
    <t>rt4960:1</t>
  </si>
  <si>
    <t>Stoich. Inspired by scRBA and BLASTp searches for its components</t>
  </si>
  <si>
    <t>rt8275</t>
  </si>
  <si>
    <t>rt8275:1</t>
  </si>
  <si>
    <t>rt2922_c:2,rt5869_c:1,rt2804_c:1</t>
  </si>
  <si>
    <t>Genome mentions "Ribonucleotide reductase" for all homologs in SC except for rt6971, which is in RT GPR but not SC GPR. Its role is unclear so I excluded it.</t>
  </si>
  <si>
    <t>rt2922_n:2,rt5869_n:1,rt2804_n:1</t>
  </si>
  <si>
    <t>rt6206</t>
  </si>
  <si>
    <t>rt6206:1</t>
  </si>
  <si>
    <t>rt3505</t>
  </si>
  <si>
    <t>rt3505:1</t>
  </si>
  <si>
    <t>rt7896</t>
  </si>
  <si>
    <t>rt7896:1</t>
  </si>
  <si>
    <t>rt4920</t>
  </si>
  <si>
    <t>rt4920:1</t>
  </si>
  <si>
    <t>rt8465</t>
  </si>
  <si>
    <t>rt8465:1</t>
  </si>
  <si>
    <t>rt5719</t>
  </si>
  <si>
    <t>rt5719:1</t>
  </si>
  <si>
    <t>rt5075</t>
  </si>
  <si>
    <t>rt5075:6</t>
  </si>
  <si>
    <t>SALCMOX_x</t>
  </si>
  <si>
    <t>rt1970</t>
  </si>
  <si>
    <t>rt1970:1</t>
  </si>
  <si>
    <t>rt2557</t>
  </si>
  <si>
    <t>rt2557:1</t>
  </si>
  <si>
    <t>rt3875</t>
  </si>
  <si>
    <t>rt3875:1</t>
  </si>
  <si>
    <t>rt5198</t>
  </si>
  <si>
    <t>rt5198:1</t>
  </si>
  <si>
    <t>rt5285</t>
  </si>
  <si>
    <t>rt5285:1</t>
  </si>
  <si>
    <t>rt5815</t>
  </si>
  <si>
    <t>rt5815:1</t>
  </si>
  <si>
    <t>rt7337</t>
  </si>
  <si>
    <t>rt7337:1</t>
  </si>
  <si>
    <t>rt7373</t>
  </si>
  <si>
    <t>rt7373:1</t>
  </si>
  <si>
    <t>rt4692</t>
  </si>
  <si>
    <t>rt4692:1</t>
  </si>
  <si>
    <t>rt4269</t>
  </si>
  <si>
    <t>rt4269:1</t>
  </si>
  <si>
    <t>rt5044</t>
  </si>
  <si>
    <t>rt5044:1</t>
  </si>
  <si>
    <t>SBTDt_c</t>
  </si>
  <si>
    <t>SBTLt_c</t>
  </si>
  <si>
    <t>SDPDS_c</t>
  </si>
  <si>
    <t>rt3986</t>
  </si>
  <si>
    <t>rt3986:1</t>
  </si>
  <si>
    <t>rt6880</t>
  </si>
  <si>
    <t>rt6880:1</t>
  </si>
  <si>
    <t>rt0848_c</t>
  </si>
  <si>
    <t>rt0848_c:1</t>
  </si>
  <si>
    <t>rt10571935</t>
  </si>
  <si>
    <t>rt1057:1,rt1935:1</t>
  </si>
  <si>
    <t>rt7910</t>
  </si>
  <si>
    <t>rt7910:1</t>
  </si>
  <si>
    <t>rt2976</t>
  </si>
  <si>
    <t>rt2976:1</t>
  </si>
  <si>
    <t>rt1878</t>
  </si>
  <si>
    <t>rt1878:1</t>
  </si>
  <si>
    <t>Homodimer to fit with scRBA due to lack of evidence for heterodimer in GPR</t>
  </si>
  <si>
    <t>rt5857</t>
  </si>
  <si>
    <t>rt5857:1</t>
  </si>
  <si>
    <t>rt1276</t>
  </si>
  <si>
    <t>rt1276:1</t>
  </si>
  <si>
    <t>rt5201</t>
  </si>
  <si>
    <t>rt5201:1</t>
  </si>
  <si>
    <t>rt2023</t>
  </si>
  <si>
    <t>rt2023:1</t>
  </si>
  <si>
    <t>rt20063076</t>
  </si>
  <si>
    <t>rt2006:2,rt0376:2</t>
  </si>
  <si>
    <t>Followed scRBA stoich. since I found no evidence for the other proteins in the GPR and find the reasoning in its added note unsatisfactory. Sulfate - not sulfite - is mentioned, and being in the same pathway doesn't warrant being in the same GPR unless it's unknown which enzymes require them. Since both enzymes here have other roles, I'll ignore this.</t>
  </si>
  <si>
    <t>rt4278</t>
  </si>
  <si>
    <t>rt4278:1</t>
  </si>
  <si>
    <t>rt5751</t>
  </si>
  <si>
    <t>rt5751:1</t>
  </si>
  <si>
    <t>rt7368</t>
  </si>
  <si>
    <t>rt7368:1</t>
  </si>
  <si>
    <t>SPHGAT181_c</t>
  </si>
  <si>
    <t>SPHINGSt_c_e</t>
  </si>
  <si>
    <t>rt8393</t>
  </si>
  <si>
    <t>rt8393:1</t>
  </si>
  <si>
    <t>rt7439</t>
  </si>
  <si>
    <t>rt7439:1</t>
  </si>
  <si>
    <t>rt1145</t>
  </si>
  <si>
    <t>rt1145:1</t>
  </si>
  <si>
    <t>rt4913</t>
  </si>
  <si>
    <t>rt4913:1</t>
  </si>
  <si>
    <t>rt3281_e</t>
  </si>
  <si>
    <t>rt3281_e:1</t>
  </si>
  <si>
    <t>rt6406_e</t>
  </si>
  <si>
    <t>rt6406_e:1</t>
  </si>
  <si>
    <t>rt3281_v</t>
  </si>
  <si>
    <t>rt3281_v:1</t>
  </si>
  <si>
    <t>rt6406_v</t>
  </si>
  <si>
    <t>rt6406_v:1</t>
  </si>
  <si>
    <t>rt5361</t>
  </si>
  <si>
    <t>rt5361:1</t>
  </si>
  <si>
    <t>rt8223</t>
  </si>
  <si>
    <t>rt8223:1</t>
  </si>
  <si>
    <t>rt0324</t>
  </si>
  <si>
    <t>rt0324:1</t>
  </si>
  <si>
    <t>rt8468</t>
  </si>
  <si>
    <t>rt8468:1</t>
  </si>
  <si>
    <t>STATg_rm</t>
  </si>
  <si>
    <t>rt3431</t>
  </si>
  <si>
    <t>rt3431:1</t>
  </si>
  <si>
    <t>rt5879</t>
  </si>
  <si>
    <t>rt5879:1</t>
  </si>
  <si>
    <t>STEHz161_rm</t>
  </si>
  <si>
    <t>rt6249</t>
  </si>
  <si>
    <t>rt6249:1</t>
  </si>
  <si>
    <t>STEHz181_rm</t>
  </si>
  <si>
    <t>SUCDq9_m</t>
  </si>
  <si>
    <t>rt3434:1,rt3261:1,rt7913:1,rt3609:1</t>
  </si>
  <si>
    <t>rt4237</t>
  </si>
  <si>
    <t>rt4237:1</t>
  </si>
  <si>
    <t>rt6458</t>
  </si>
  <si>
    <t>rt6458:1</t>
  </si>
  <si>
    <t>SULFOX2_c</t>
  </si>
  <si>
    <t>rt8390</t>
  </si>
  <si>
    <t>rt8390:1</t>
  </si>
  <si>
    <t>TAGL_m</t>
  </si>
  <si>
    <t>TAGt_c_m</t>
  </si>
  <si>
    <t>rt1805</t>
  </si>
  <si>
    <t>rt1805:1</t>
  </si>
  <si>
    <t>rt0250</t>
  </si>
  <si>
    <t>rt0250:1</t>
  </si>
  <si>
    <t>rt1858</t>
  </si>
  <si>
    <t>rt1858:1</t>
  </si>
  <si>
    <t>rt0777</t>
  </si>
  <si>
    <t>rt0777:1</t>
  </si>
  <si>
    <t>rt2898</t>
  </si>
  <si>
    <t>rt2898:1</t>
  </si>
  <si>
    <t>rt6095</t>
  </si>
  <si>
    <t>rt6095:1</t>
  </si>
  <si>
    <t>rt6476</t>
  </si>
  <si>
    <t>rt6476:1</t>
  </si>
  <si>
    <t>TDPDRR_c</t>
  </si>
  <si>
    <t>rt3425</t>
  </si>
  <si>
    <t>rt3425:1</t>
  </si>
  <si>
    <t>THFAT_m</t>
  </si>
  <si>
    <t>THFATcplx</t>
  </si>
  <si>
    <t>rt4530:1,rt1672:1,rt6816:1,rt1837:1</t>
  </si>
  <si>
    <t>Inferred from https://www.kegg.jp/entry/2.1.2.10</t>
  </si>
  <si>
    <t>rt6435</t>
  </si>
  <si>
    <t>rt6435:1</t>
  </si>
  <si>
    <t>THIORDXi_m</t>
  </si>
  <si>
    <t>rt0553</t>
  </si>
  <si>
    <t>rt0553:1</t>
  </si>
  <si>
    <t>rt6669</t>
  </si>
  <si>
    <t>rt6669:1</t>
  </si>
  <si>
    <t>Used scRBA stoich since both UniProt pages suggest SC and RT proteins used are the same</t>
  </si>
  <si>
    <t>rt4894</t>
  </si>
  <si>
    <t>rt4894:2</t>
  </si>
  <si>
    <t>rt2517_c</t>
  </si>
  <si>
    <t>rt2517_c:1</t>
  </si>
  <si>
    <t>rt0854</t>
  </si>
  <si>
    <t>rt0854:1</t>
  </si>
  <si>
    <t>rt7814</t>
  </si>
  <si>
    <t>rt7814:1</t>
  </si>
  <si>
    <t>rt0848_m</t>
  </si>
  <si>
    <t>rt0848_m:1</t>
  </si>
  <si>
    <t>rt3541</t>
  </si>
  <si>
    <t>rt3541:1</t>
  </si>
  <si>
    <t>rt7480</t>
  </si>
  <si>
    <t>rt7480:1</t>
  </si>
  <si>
    <t>rt7263_c</t>
  </si>
  <si>
    <t>rt7263_c:2</t>
  </si>
  <si>
    <t>TMABADH_m</t>
  </si>
  <si>
    <t>rt7955_m</t>
  </si>
  <si>
    <t>rt7955_m:1</t>
  </si>
  <si>
    <t>rt8116</t>
  </si>
  <si>
    <t>rt8116:1</t>
  </si>
  <si>
    <t>rt2476</t>
  </si>
  <si>
    <t>rt2476:1</t>
  </si>
  <si>
    <t>rt2477</t>
  </si>
  <si>
    <t>rt2477:1</t>
  </si>
  <si>
    <t>TMLYSOX_m</t>
  </si>
  <si>
    <t>rt0812</t>
  </si>
  <si>
    <t>rt0812:1</t>
  </si>
  <si>
    <t>TORULNOXi_c</t>
  </si>
  <si>
    <t>rt0932</t>
  </si>
  <si>
    <t>rt0932:2</t>
  </si>
  <si>
    <t>tpscu2_c_m</t>
  </si>
  <si>
    <t>rt1320</t>
  </si>
  <si>
    <t>rt1320:1</t>
  </si>
  <si>
    <t>BLASTp confirmed homologs; copied scRBA stoich</t>
  </si>
  <si>
    <t>rt7114_m</t>
  </si>
  <si>
    <t>rt7114_m:2</t>
  </si>
  <si>
    <t>Used scRBA stoich despite different RT GPR b/c homologs were found</t>
  </si>
  <si>
    <t>rt3021:1,rt3666:1</t>
  </si>
  <si>
    <t>Can't find TSL1 or TPS3 so I just used the scRBA stoich. For the available homologs</t>
  </si>
  <si>
    <t>rt0008</t>
  </si>
  <si>
    <t>rt0008:1</t>
  </si>
  <si>
    <t>rt0212</t>
  </si>
  <si>
    <t>rt0212:1</t>
  </si>
  <si>
    <t>TROPNDH_c</t>
  </si>
  <si>
    <t>rt0537</t>
  </si>
  <si>
    <t>rt0537:1</t>
  </si>
  <si>
    <t>TRPDC_c</t>
  </si>
  <si>
    <t>rt1736</t>
  </si>
  <si>
    <t>rt1736:1</t>
  </si>
  <si>
    <t>rt7555</t>
  </si>
  <si>
    <t>rt7555:1</t>
  </si>
  <si>
    <t>rt0894</t>
  </si>
  <si>
    <t>rt0894:1</t>
  </si>
  <si>
    <t>rt6341</t>
  </si>
  <si>
    <t>rt6341:1</t>
  </si>
  <si>
    <t>rt7165</t>
  </si>
  <si>
    <t>rt7165:1</t>
  </si>
  <si>
    <t>TTCOSAt_c_e</t>
  </si>
  <si>
    <t>TTCOSAt_c_l</t>
  </si>
  <si>
    <t>TTCOSAt_c_rm</t>
  </si>
  <si>
    <t>TTDCAt_c_x</t>
  </si>
  <si>
    <t>TYRCBOX_x</t>
  </si>
  <si>
    <t>rt5309</t>
  </si>
  <si>
    <t>rt5309:1</t>
  </si>
  <si>
    <t>TYRTA_m</t>
  </si>
  <si>
    <t>rt1784_x</t>
  </si>
  <si>
    <t>rt1784_x:1</t>
  </si>
  <si>
    <t>rt8273</t>
  </si>
  <si>
    <t>rt8273:1</t>
  </si>
  <si>
    <t>rt4769</t>
  </si>
  <si>
    <t>rt4769:1</t>
  </si>
  <si>
    <t>rt0711</t>
  </si>
  <si>
    <t>rt0711:1</t>
  </si>
  <si>
    <t>rt0601</t>
  </si>
  <si>
    <t>rt0601:2</t>
  </si>
  <si>
    <t>UDPGALt_c_g</t>
  </si>
  <si>
    <t>rt7574</t>
  </si>
  <si>
    <t>rt7574:1</t>
  </si>
  <si>
    <t>UDPGD_c</t>
  </si>
  <si>
    <t>UDPGLDC_c</t>
  </si>
  <si>
    <t>rt7050</t>
  </si>
  <si>
    <t>rt7050:1</t>
  </si>
  <si>
    <t>rt4822_c</t>
  </si>
  <si>
    <t>rt4822_c:1</t>
  </si>
  <si>
    <t>rt4822_n</t>
  </si>
  <si>
    <t>rt4822_n:1</t>
  </si>
  <si>
    <t>uniDOLDP_l</t>
  </si>
  <si>
    <t>rt6242_c</t>
  </si>
  <si>
    <t>rt6242_c:1</t>
  </si>
  <si>
    <t>rt2682</t>
  </si>
  <si>
    <t>rt2682:1</t>
  </si>
  <si>
    <t>rt2147</t>
  </si>
  <si>
    <t>rt2147:1</t>
  </si>
  <si>
    <t>rt5811</t>
  </si>
  <si>
    <t>rt5811:2</t>
  </si>
  <si>
    <t>rt5873</t>
  </si>
  <si>
    <t>rt5873:1</t>
  </si>
  <si>
    <t>rt6727</t>
  </si>
  <si>
    <t>rt6727:1</t>
  </si>
  <si>
    <t>rt4541</t>
  </si>
  <si>
    <t>rt4541:1</t>
  </si>
  <si>
    <t>UREA_c</t>
  </si>
  <si>
    <t>rt2839</t>
  </si>
  <si>
    <t>rt2839:1</t>
  </si>
  <si>
    <t>rt4016</t>
  </si>
  <si>
    <t>rt4016:1</t>
  </si>
  <si>
    <t>rt5402</t>
  </si>
  <si>
    <t>rt5402:1</t>
  </si>
  <si>
    <t>rt1991</t>
  </si>
  <si>
    <t>rt1991:1</t>
  </si>
  <si>
    <t>URO_c</t>
  </si>
  <si>
    <t>rt2202</t>
  </si>
  <si>
    <t>rt2202:1</t>
  </si>
  <si>
    <t>rt8160_c</t>
  </si>
  <si>
    <t>rt8160_c:1</t>
  </si>
  <si>
    <t>rt8160_m</t>
  </si>
  <si>
    <t>rt8160_m:1</t>
  </si>
  <si>
    <t>VANLLOX_x</t>
  </si>
  <si>
    <t>rt7726</t>
  </si>
  <si>
    <t>rt7726:1</t>
  </si>
  <si>
    <t>XAND_c</t>
  </si>
  <si>
    <t>XU5PFGT_x</t>
  </si>
  <si>
    <t>rt7263_x</t>
  </si>
  <si>
    <t>rt7263_x:2</t>
  </si>
  <si>
    <t>XYLI1_c</t>
  </si>
  <si>
    <t>rt0738</t>
  </si>
  <si>
    <t>rt0738:1</t>
  </si>
  <si>
    <t>rt5360</t>
  </si>
  <si>
    <t>rt5360:1</t>
  </si>
  <si>
    <t>XYLI2_c</t>
  </si>
  <si>
    <t>rt8482</t>
  </si>
  <si>
    <t>rt8482:1</t>
  </si>
  <si>
    <t>XYLRy_c</t>
  </si>
  <si>
    <t>rt1406</t>
  </si>
  <si>
    <t>rt1406:1</t>
  </si>
  <si>
    <t>XYLTOR_c</t>
  </si>
  <si>
    <t>rt4609</t>
  </si>
  <si>
    <t>rt4609:1</t>
  </si>
  <si>
    <t>XYLURx_c</t>
  </si>
  <si>
    <t>rt0736</t>
  </si>
  <si>
    <t>rt0736:1</t>
  </si>
  <si>
    <t>XYLURy_c</t>
  </si>
  <si>
    <t>rt6068</t>
  </si>
  <si>
    <t>rt6068:1</t>
  </si>
  <si>
    <t>rt7720</t>
  </si>
  <si>
    <t>rt7720:1</t>
  </si>
  <si>
    <t>rt8055</t>
  </si>
  <si>
    <t>rt8055:1</t>
  </si>
  <si>
    <t>ZEAEPOX1_c</t>
  </si>
  <si>
    <t>rt0235</t>
  </si>
  <si>
    <t>rt0235:1</t>
  </si>
  <si>
    <t>rt3591</t>
  </si>
  <si>
    <t>rt3591:1</t>
  </si>
  <si>
    <t>rt3595</t>
  </si>
  <si>
    <t>rt3595:1</t>
  </si>
  <si>
    <t>ZEAEPOX2_c</t>
  </si>
  <si>
    <t>ZN2t_c_e</t>
  </si>
  <si>
    <t>ZYMSTATer_RT_rm</t>
  </si>
  <si>
    <t>RT11990</t>
  </si>
  <si>
    <t>RT11990:1</t>
  </si>
  <si>
    <t>RT12976</t>
  </si>
  <si>
    <t>RT12976:1</t>
  </si>
  <si>
    <t>BIOMASS</t>
  </si>
  <si>
    <t>BIOMASS_MFA</t>
  </si>
  <si>
    <t>BIOMASS_MFA_NO_GAM</t>
  </si>
  <si>
    <t>BIOMASS_PinheiroEtAl2020</t>
  </si>
  <si>
    <t>BIOMASS_xyl_hybrid</t>
  </si>
  <si>
    <t>Column7</t>
  </si>
  <si>
    <t>Disabled by GSM model due to lack of evidence for this direction</t>
  </si>
  <si>
    <t>dir in RT GSM</t>
  </si>
  <si>
    <t>rxn in RT GSM</t>
  </si>
  <si>
    <t>name_dir</t>
  </si>
  <si>
    <t>in SC GSM</t>
  </si>
  <si>
    <t>Column8</t>
  </si>
  <si>
    <t>dir in scRBA</t>
  </si>
  <si>
    <t>rxn in SC GSM</t>
  </si>
  <si>
    <t>dir in SC GSM</t>
  </si>
  <si>
    <t>(R)-lactate:ferricytochrome-c 2-oxidoreductase</t>
  </si>
  <si>
    <t>(R,R)-butanediol dehydrogenase</t>
  </si>
  <si>
    <t>(S)-lactate:ferricytochrome-c 2-oxidoreductase</t>
  </si>
  <si>
    <t>1,3-beta-glucan synthase</t>
  </si>
  <si>
    <t>1,6-beta-glucan synthase</t>
  </si>
  <si>
    <t>1-(5-phosphoribosyl)-5-[(5-phosphoribosylamino)methylideneamino)imidazole-4-carboxamide isomerase</t>
  </si>
  <si>
    <t>1-pyrroline-5-carboxylate dehydrogenase</t>
  </si>
  <si>
    <t>2,3-diketo-5-methylthio-1-phosphopentane degradation reaction</t>
  </si>
  <si>
    <t>2,5-diamino-6-ribitylamino-4(3H)-pyrimidinone 5'-phosphate deaminase</t>
  </si>
  <si>
    <t>2,5-diamino-6-ribosylamino-4(3H)-pyrimidinone 5'-phosphate reductase (NADPH)</t>
  </si>
  <si>
    <t>2-aceto-2-hydroxybutanoate synthase</t>
  </si>
  <si>
    <t>2-amino-4-hydroxy-6-hydroxymethyldihydropteridine diphosphokinase</t>
  </si>
  <si>
    <t>2-aminoadipate transaminase</t>
  </si>
  <si>
    <t>2-dehydropantoate 2-reductase</t>
  </si>
  <si>
    <t>2-hexaprenyl-6-methoxy-1,4-benzoquinone methyltransferase</t>
  </si>
  <si>
    <t>2-hexaprenyl-6-methoxyphenol monooxygenase</t>
  </si>
  <si>
    <t>2-isopropylmalate hydratase</t>
  </si>
  <si>
    <t>2-isopropylmalate synthase</t>
  </si>
  <si>
    <t>2-keto-4-methylthiobutyrate transamination</t>
  </si>
  <si>
    <t>2-methylcitrate dehydratase</t>
  </si>
  <si>
    <t>2-methylcitrate synthase</t>
  </si>
  <si>
    <t>2-oxo-4-methyl-3-carboxypentanoate decarboxylation</t>
  </si>
  <si>
    <t>3',5'-bisphosphate nucleotidase</t>
  </si>
  <si>
    <t>3',5'-cyclic-nucleotide phosphodiesterase</t>
  </si>
  <si>
    <t>3,4-dihydroxy-2-butanone-4-phosphate synthase</t>
  </si>
  <si>
    <t>3-dehydroquinate dehydratase</t>
  </si>
  <si>
    <t>3-dehydroquinate synthase</t>
  </si>
  <si>
    <t>3-dehydrosphinganine reductase</t>
  </si>
  <si>
    <t>3-deoxy-D-arabino-heptulosonate 7-phosphate synthetase</t>
  </si>
  <si>
    <t>3-hexaprenyl-4,5-dihydroxybenzoate hydroxylase</t>
  </si>
  <si>
    <t>3-hexaprenyl-4-hydroxy-5-methoxybenzoate decarboxylase</t>
  </si>
  <si>
    <t>3-hydroxy-L-kynurenine hydrolase</t>
  </si>
  <si>
    <t>3-hydroxyacyl-CoA dehydrogenase (3-oxotetradecanoyl-CoA)</t>
  </si>
  <si>
    <t>3-hydroxyanthranilate 3,4-dioxygenase</t>
  </si>
  <si>
    <t>3-isopropylmalate 3-methyltransferase</t>
  </si>
  <si>
    <t>3-isopropylmalate dehydratase</t>
  </si>
  <si>
    <t>3-isopropylmalate dehydrogenase</t>
  </si>
  <si>
    <t>3-methyl-2-oxobutanoate decarboxylase</t>
  </si>
  <si>
    <t>3-methyl-2-oxobutanoate hydroxymethyltransferase</t>
  </si>
  <si>
    <t>3-phosphoshikimate 1-carboxyvinyltransferase</t>
  </si>
  <si>
    <t>4-amino-4-deoxychorismate synthase</t>
  </si>
  <si>
    <t>4-aminobenzoate synthase</t>
  </si>
  <si>
    <t>4-aminobutyrate transaminase</t>
  </si>
  <si>
    <t>4-hydroxy-L-threonine synthase</t>
  </si>
  <si>
    <t>4-hydroxybenzoate formation</t>
  </si>
  <si>
    <t>4PP-IP5 depyrophosphorylation to IP6</t>
  </si>
  <si>
    <t>4PP-IP5 pyrophosphorylation to 4,5-PP2-IP4</t>
  </si>
  <si>
    <t>5'-methylthioadenosine phosphorylase</t>
  </si>
  <si>
    <t>5'-nucleotidase (CMP)</t>
  </si>
  <si>
    <t>5'-nucleotidase (IMP)</t>
  </si>
  <si>
    <t>5'-nucleotidase (UMP)</t>
  </si>
  <si>
    <t>5'-phosphoribosylformyl glycinamidine synthetase</t>
  </si>
  <si>
    <t>5,10-methylenetetrahydrofolate reductase (NADPH)</t>
  </si>
  <si>
    <t>5-aminolevulinate synthase</t>
  </si>
  <si>
    <t>5-diphosphoinositol-1,2,3,4,6-pentakisphosphate diphosphohydrolase</t>
  </si>
  <si>
    <t>5-diphosphoinositol-1,2,3,4,6-pentakisphosphate synthase</t>
  </si>
  <si>
    <t>5-methyltetrahydropteroyltriglutamate-homocysteine S-methyltransferase</t>
  </si>
  <si>
    <t>5-methylthio-5-deoxy-D-ribulose 1-phosphate dehydratase</t>
  </si>
  <si>
    <t>5-methylthioribose-1-phosphate isomerase</t>
  </si>
  <si>
    <t>5PP-IP5 pyrophosphorylation to 4,5-PP2-IP4</t>
  </si>
  <si>
    <t>5PP-IP5 pyrophosphorylation to 5,6-PP2-IP4</t>
  </si>
  <si>
    <t>6-phosphofructo-2-kinase</t>
  </si>
  <si>
    <t>6-phosphogluconolactonase</t>
  </si>
  <si>
    <t>6PP-IP5 depyrophosphorylation to IP6</t>
  </si>
  <si>
    <t>6PP-IP5 pyrophosphorylation to 5,6-PP2-IP4</t>
  </si>
  <si>
    <t>8-amino-7-oxononanoate synthase</t>
  </si>
  <si>
    <t>acetaldehyde condensation</t>
  </si>
  <si>
    <t>acetohydroxy acid isomeroreductase</t>
  </si>
  <si>
    <t>acetolactate synthase</t>
  </si>
  <si>
    <t>acetyl-CoA ACP transacylase</t>
  </si>
  <si>
    <t>acetyl-CoA C-acyltransferase (palmitoyl-CoA)</t>
  </si>
  <si>
    <t>acetyl-CoA C-acyltransferase (tetracosanoyl-CoA)</t>
  </si>
  <si>
    <t>acetyl-CoA C-acyltransferase (myristoyl-CoA)</t>
  </si>
  <si>
    <t>acetyl-CoA C-acetyltransferase</t>
  </si>
  <si>
    <t>acetyl-CoA C-acyltransferase (lauroyl-CoA)</t>
  </si>
  <si>
    <t>acetyl-CoA C-acyltransferase (octanoyl-CoA)</t>
  </si>
  <si>
    <t>acetyl-CoA C-acyltransferase (decanoyl-CoA)</t>
  </si>
  <si>
    <t>acetyl-Coa carboxylase</t>
  </si>
  <si>
    <t>acetyl-CoA carboxylase, reaction</t>
  </si>
  <si>
    <t>acetyl-CoA hydrolase</t>
  </si>
  <si>
    <t>acetyl-CoA synthetase</t>
  </si>
  <si>
    <t>acetylglutamate kinase</t>
  </si>
  <si>
    <t>acid phosphatase (secreted)</t>
  </si>
  <si>
    <t>aconitase</t>
  </si>
  <si>
    <t>acteylornithine transaminase</t>
  </si>
  <si>
    <t>acyl carrier protein synthase</t>
  </si>
  <si>
    <t>acyl-CoA oxidase (decanoyl-CoA)</t>
  </si>
  <si>
    <t>acyl-CoA oxidase (dodecanoyl-CoA)</t>
  </si>
  <si>
    <t>acyl-CoA oxidase (hexacosanoyl-CoA)</t>
  </si>
  <si>
    <t>acyl-CoA oxidase (hexadecanoyl-CoA)</t>
  </si>
  <si>
    <t>acyl-CoA oxidase (octadecanoyl-CoA)</t>
  </si>
  <si>
    <t>acyl-CoA oxidase (tetradecanoyl-CoA)</t>
  </si>
  <si>
    <t>acyl-CoA:sterol acyltransferase (oleoyl-CoA:episterol), ER membrane</t>
  </si>
  <si>
    <t>acyl-CoA:sterol acyltransferase (oleoyl-CoA:ergosterol), ER membrane</t>
  </si>
  <si>
    <t>acyl-CoA:sterol acyltransferase (oleoyl-CoA:fecosterol), ER membrane</t>
  </si>
  <si>
    <t>acyl-CoA:sterol acyltransferase (oleoyl-CoA:lanosterol), ER membrane</t>
  </si>
  <si>
    <t>acyl-CoA:sterol acyltransferase (oleoyl-CoA:zymosterol), ER membrane</t>
  </si>
  <si>
    <t>acyl-CoA:sterol acyltransferase (palmitoleoyl-CoA:episterol), ER membrane</t>
  </si>
  <si>
    <t>acyl-CoA:sterol acyltransferase (palmitoleoyl-CoA:ergosterol), ER membrane</t>
  </si>
  <si>
    <t>acyl-CoA:sterol acyltransferase (palmitoleoyl-CoA:fecosterol), ER membrane</t>
  </si>
  <si>
    <t>acyl-CoA:sterol acyltransferase (palmitoleoyl-CoA:lanosterol), ER membrane</t>
  </si>
  <si>
    <t>acyl-CoA:sterol acyltransferase (palmitoleoyl-CoA:zymosterol), ER membrane</t>
  </si>
  <si>
    <t>acylation of GPI inositol at 2 position, GPI-anchor assembly, step 3</t>
  </si>
  <si>
    <t>adenine deaminase</t>
  </si>
  <si>
    <t>adenine phosphoribosyltransferase</t>
  </si>
  <si>
    <t>adenosine deaminase</t>
  </si>
  <si>
    <t>adenosine kinase</t>
  </si>
  <si>
    <t>adenosine monophosphate deaminase</t>
  </si>
  <si>
    <t>adenosylhomocysteinase</t>
  </si>
  <si>
    <t>adenosylmethionine decarboxylase</t>
  </si>
  <si>
    <t>adenosylmethionine-8-amino-7-oxononanoate transaminase</t>
  </si>
  <si>
    <t>adenylate cyclase</t>
  </si>
  <si>
    <t>adenylate kinase</t>
  </si>
  <si>
    <t>adenylate kinase (GTP)</t>
  </si>
  <si>
    <t>adenylosuccinate lyase (AICAR)</t>
  </si>
  <si>
    <t>adenylosuccinate lyase</t>
  </si>
  <si>
    <t>adenylosuccinate synthase</t>
  </si>
  <si>
    <t>adenylyl-sulfate kinase</t>
  </si>
  <si>
    <t>ADP-ribose 2,3-cyclic phosphodiesterase</t>
  </si>
  <si>
    <t>alanine glyoxylate aminotransferase</t>
  </si>
  <si>
    <t>alanyl-tRNA synthetase</t>
  </si>
  <si>
    <t>alcohol acetyltransferase (2-methylbutanol)</t>
  </si>
  <si>
    <t>alcohol acetyltransferase (ethanol)</t>
  </si>
  <si>
    <t>alcohol acetyltransferase (isoamyl alcohol)</t>
  </si>
  <si>
    <t>alcohol acetyltransferase (isobutyl alcohol)</t>
  </si>
  <si>
    <t>alcohol acetyltransferase (phenylethanol alcohol)</t>
  </si>
  <si>
    <t>alcohol dehydrogenase (ethanol to acetaldehyde)</t>
  </si>
  <si>
    <t>alcohol dehydrogenase (glycerol, NADP)</t>
  </si>
  <si>
    <t>mitochondrial alcohol dehydrogenase</t>
  </si>
  <si>
    <t>aldehyde dehydrogenase (2-methylbutanol, NAD)</t>
  </si>
  <si>
    <t>aldehyde dehydrogenase (2-methylbutanol, NADP)</t>
  </si>
  <si>
    <t>aldehyde dehydrogenase (2-phenylethanol, NAD)</t>
  </si>
  <si>
    <t>aldehyde dehydrogenase (2-phenylethanol, NADP)</t>
  </si>
  <si>
    <t>aldehyde dehydrogenase (3-aminopropanal, NAD)</t>
  </si>
  <si>
    <t>aldehyde dehydrogenase (acetaldehyde, NADP)</t>
  </si>
  <si>
    <t>aldehyde dehydrogenase (acetylaldehyde, NAD)</t>
  </si>
  <si>
    <t>aldehyde dehydrogenase (acetylaldehyde, NADP)</t>
  </si>
  <si>
    <t>aldehyde dehydrogenase (indole-3-acetaldehyde, NAD)</t>
  </si>
  <si>
    <t>aldehyde dehydrogenase (indole-3-acetaldehyde, NADP)</t>
  </si>
  <si>
    <t>aldehyde dehydrogenase (isoamyl alcohol, NAD)</t>
  </si>
  <si>
    <t>aldehyde dehydrogenase (isoamyl alcohol, NADP)</t>
  </si>
  <si>
    <t>aldehyde dehydrogenase (isobutyl alcohol, NAD)</t>
  </si>
  <si>
    <t>aldehyde dehydrogenase (isobutyl alcohol, NADP)</t>
  </si>
  <si>
    <t>aldehyde dehydrogenase (phenylacetaldehyde, NAD)</t>
  </si>
  <si>
    <t>aldehyde dehydrogenase (tryptophol, NAD)</t>
  </si>
  <si>
    <t>alkaline phosphatase (dihydroneopterin)</t>
  </si>
  <si>
    <t>allantoate amidinohydrolase</t>
  </si>
  <si>
    <t>allantoinase, reaction</t>
  </si>
  <si>
    <t>allophanate hydrolase</t>
  </si>
  <si>
    <t>alpha 1,2-mannosyltransferase</t>
  </si>
  <si>
    <t>alpha,alpha-trehalase</t>
  </si>
  <si>
    <t>alpha,alpha-trehalose-phosphate synthase (UDP-forming)</t>
  </si>
  <si>
    <t>alpha-glucosidase</t>
  </si>
  <si>
    <t>amidase</t>
  </si>
  <si>
    <t>Aminoacetone:oxygen oxidoreductase(deaminating)(flavin-containing)</t>
  </si>
  <si>
    <t>Aminobutyraldehyde dehydrogenase</t>
  </si>
  <si>
    <t>anthranilate phosphoribosyltransferase</t>
  </si>
  <si>
    <t>anthranilate synthase</t>
  </si>
  <si>
    <t>Ap4A hydrolase</t>
  </si>
  <si>
    <t>arabinose reductase</t>
  </si>
  <si>
    <t>arginase</t>
  </si>
  <si>
    <t>argininosuccinate lyase</t>
  </si>
  <si>
    <t>argininosuccinate synthase</t>
  </si>
  <si>
    <t>arginyl-tRNA synthetase</t>
  </si>
  <si>
    <t>asparagine synthase (glutamine-hydrolysing)</t>
  </si>
  <si>
    <t>Asparaginyl-tRNA synthetase</t>
  </si>
  <si>
    <t>asparaginyl-tRNA synthetase, miotchondrial</t>
  </si>
  <si>
    <t>aspartate carbamoyltransferase</t>
  </si>
  <si>
    <t>aspartate kinase</t>
  </si>
  <si>
    <t>aspartate transaminase</t>
  </si>
  <si>
    <t>aspartate-semialdehyde dehydrogenase</t>
  </si>
  <si>
    <t>Aspartyl-tRNA synthetase</t>
  </si>
  <si>
    <t>ATP adenylyltransferase</t>
  </si>
  <si>
    <t>ATP phosphoribosyltransferase</t>
  </si>
  <si>
    <t>ATP synthase</t>
  </si>
  <si>
    <t>ATPase, cytosolic</t>
  </si>
  <si>
    <t>beta-1,4 mannosyltransferase</t>
  </si>
  <si>
    <t>biotin synthase</t>
  </si>
  <si>
    <t>C-14 sterol reductase</t>
  </si>
  <si>
    <t>C-22 sterol desaturase (NADP)</t>
  </si>
  <si>
    <t>C-3 sterol dehydrogenase</t>
  </si>
  <si>
    <t>C-3 sterol dehydrogenase (4-methylzymosterol)</t>
  </si>
  <si>
    <t>C-3 sterol keto reductase (4-methylzymosterol)</t>
  </si>
  <si>
    <t>C-3 sterol keto reductase (zymosterol)</t>
  </si>
  <si>
    <t>C-4 methyl sterol oxidase</t>
  </si>
  <si>
    <t>C-4 sterol methyl oxidase (4,4-dimethylzymosterol)</t>
  </si>
  <si>
    <t>C-5 sterol desaturase</t>
  </si>
  <si>
    <t>C-8 sterol isomerase</t>
  </si>
  <si>
    <t>C-s24 sterol reductase</t>
  </si>
  <si>
    <t>CAAX farnesyltransferase</t>
  </si>
  <si>
    <t>carbamoyl-phosphate synthase (glutamine-hydrolysing)</t>
  </si>
  <si>
    <t>carnitine O-acetyltransferase</t>
  </si>
  <si>
    <t>catalase</t>
  </si>
  <si>
    <t>ceramide-1 hydroxylase (24C)</t>
  </si>
  <si>
    <t>ceramide-1 hydroxylase (26C)</t>
  </si>
  <si>
    <t>ceramide-1 synthase (24C)</t>
  </si>
  <si>
    <t>ceramide-1 synthase (26C)</t>
  </si>
  <si>
    <t>ceramide-2 synthase (24C)</t>
  </si>
  <si>
    <t>ceramide-2 synthase (26C)</t>
  </si>
  <si>
    <t>ceramide-3 synthase (24C)</t>
  </si>
  <si>
    <t>ceramide-3 synthase (26C)</t>
  </si>
  <si>
    <t>ceramide-4 synthase (24C)</t>
  </si>
  <si>
    <t>ceramide-4 synthase (26C)</t>
  </si>
  <si>
    <t>chitin deacetylase</t>
  </si>
  <si>
    <t>chitin synthase</t>
  </si>
  <si>
    <t>choline kinase</t>
  </si>
  <si>
    <t>choline phosphate cytididyltransferase</t>
  </si>
  <si>
    <t>chorismate mutase</t>
  </si>
  <si>
    <t>chorismate synthase</t>
  </si>
  <si>
    <t>cis-aconitate(3-) to isocitrate</t>
  </si>
  <si>
    <t>cis-prenyltransferase step 01</t>
  </si>
  <si>
    <t>cis-prenyltransferase step 02</t>
  </si>
  <si>
    <t>cis-prenyltransferase step 03</t>
  </si>
  <si>
    <t>cis-prenyltransferase step 04</t>
  </si>
  <si>
    <t>cis-prenyltransferase step 05</t>
  </si>
  <si>
    <t>cis-prenyltransferase step 06</t>
  </si>
  <si>
    <t>cis-prenyltransferase step 07</t>
  </si>
  <si>
    <t>cis-prenyltransferase step 08</t>
  </si>
  <si>
    <t>cis-prenyltransferase step 09</t>
  </si>
  <si>
    <t>cis-prenyltransferase step 10</t>
  </si>
  <si>
    <t>cis-prenyltransferase step 11</t>
  </si>
  <si>
    <t>cis-prenyltransferase step 12</t>
  </si>
  <si>
    <t>cis-prenyltransferase step 13</t>
  </si>
  <si>
    <t>cis-prenyltransferase step 14</t>
  </si>
  <si>
    <t>cis-prenyltransferase step 15</t>
  </si>
  <si>
    <t>cis-prenyltransferase step 16</t>
  </si>
  <si>
    <t>cis-prenyltransferase step 17</t>
  </si>
  <si>
    <t>cis-prenyltransferase step 18</t>
  </si>
  <si>
    <t>cis-prenyltransferase step 19</t>
  </si>
  <si>
    <t>citrate synthase</t>
  </si>
  <si>
    <t>citrate synthase, peroxisomal</t>
  </si>
  <si>
    <t>citrate to cis-aconitate(3-)</t>
  </si>
  <si>
    <t>citrate to cis-aconitate(3-), cytoplasmic</t>
  </si>
  <si>
    <t>coproporphyrinogen oxidase (O2 required)</t>
  </si>
  <si>
    <t>CTP synthase (glutamine)</t>
  </si>
  <si>
    <t>cystathionine b-lyase</t>
  </si>
  <si>
    <t>cystathionine beta-synthase</t>
  </si>
  <si>
    <t>cystathionine g-lyase</t>
  </si>
  <si>
    <t>cystathionine gamma-synthase</t>
  </si>
  <si>
    <t>cysteine synthase</t>
  </si>
  <si>
    <t>cysteinyl-tRNA synthetase</t>
  </si>
  <si>
    <t>cytidine deaminase</t>
  </si>
  <si>
    <t>cytidine kinase (GTP)</t>
  </si>
  <si>
    <t>cytochrome P450 lanosterol 14-alpha-demethylase (NADP)</t>
  </si>
  <si>
    <t>cytosine deaminase</t>
  </si>
  <si>
    <t>D-arabinono-1,4-lactone oxidase</t>
  </si>
  <si>
    <t>D-arabinose 1-dehydrogenase (NAD)</t>
  </si>
  <si>
    <t>D-arabinose 1-dehydrogenase (NADP)</t>
  </si>
  <si>
    <t>D-fructose 1-phosphate D-glyceraldehyde-3-phosphate-lyase</t>
  </si>
  <si>
    <t>D-sorbitol dehydrogenase (D-fructose producing)</t>
  </si>
  <si>
    <t>dCMP deaminase</t>
  </si>
  <si>
    <t>dCTP deaminase</t>
  </si>
  <si>
    <t>deoxyadenosine deaminase</t>
  </si>
  <si>
    <t>deoxycytidine deaminase</t>
  </si>
  <si>
    <t>deoxyguanylate kinase (dGMP:ATP)</t>
  </si>
  <si>
    <t>deoxyhypusine synthase, cytosolic/mitochondrial</t>
  </si>
  <si>
    <t>deoxyribokinase</t>
  </si>
  <si>
    <t>dephospho-CoA kinase</t>
  </si>
  <si>
    <t>dethiobiotin synthase</t>
  </si>
  <si>
    <t>dihydroceramidase</t>
  </si>
  <si>
    <t>dihydrofolate reductase</t>
  </si>
  <si>
    <t>dihydrofolate synthase</t>
  </si>
  <si>
    <t>dihydroneopterin aldolase</t>
  </si>
  <si>
    <t>dihydroneopterin monophosphate dephosphorylase</t>
  </si>
  <si>
    <t>dihydroorotase</t>
  </si>
  <si>
    <t>dihydropteroate synthase</t>
  </si>
  <si>
    <t>dihydroxy-acid dehydratase (2,3-dihydroxy-3-methylbutanoate)</t>
  </si>
  <si>
    <t>dihydroxy-acid dehydratase (2,3-dihydroxy-3-methylpentanoate)</t>
  </si>
  <si>
    <t>dihydroxyacetone kinase</t>
  </si>
  <si>
    <t>dimethylallyltranstransferase</t>
  </si>
  <si>
    <t>diphosphoglyceromutase</t>
  </si>
  <si>
    <t>diphosphoinositol-1,3,4,6-tetrakisphosphate diphosphohydrolase</t>
  </si>
  <si>
    <t>diphosphoinositol-1,3,4,6-tetrakisphosphate synthase</t>
  </si>
  <si>
    <t>diphthine synthase</t>
  </si>
  <si>
    <t>dolichol kinase</t>
  </si>
  <si>
    <t>dolichyl-phosphate D-mannosyltransferase</t>
  </si>
  <si>
    <t>dolichyl-phosphate-mannose--protein mannosyltransferase</t>
  </si>
  <si>
    <t>dTMP kinase</t>
  </si>
  <si>
    <t>dUTP diphosphatase</t>
  </si>
  <si>
    <t>endopolygalacturonase</t>
  </si>
  <si>
    <t>enolase</t>
  </si>
  <si>
    <t>ethanolamine kinase</t>
  </si>
  <si>
    <t>ethyl acetate-hydrolyzing esterase</t>
  </si>
  <si>
    <t>exo-1,3-beta-glucan glucohydrase</t>
  </si>
  <si>
    <t>farnesyltranstransferase</t>
  </si>
  <si>
    <t>fatty-acid--CoA ligase (decanoate)</t>
  </si>
  <si>
    <t>fatty-acid--CoA ligase (dodecanoate)</t>
  </si>
  <si>
    <t>fatty-acid--CoA ligase (hexadecanoate)</t>
  </si>
  <si>
    <t>fatty-acid--CoA ligase (octanoate)</t>
  </si>
  <si>
    <t>fatty-acid--CoA ligase (tetradecanoate)</t>
  </si>
  <si>
    <t>ferrochelatase</t>
  </si>
  <si>
    <t>ferrocytochrome-c:hydrogen-peroxide oxidoreductase</t>
  </si>
  <si>
    <t>ferrocytochrome-c:oxygen oxidoreductase</t>
  </si>
  <si>
    <t>ubiquinol:ferricytochrome c reductase</t>
  </si>
  <si>
    <t>FMN adenylyltransferase</t>
  </si>
  <si>
    <t>FMN reductase</t>
  </si>
  <si>
    <t>formaldehyde dehydrogenase</t>
  </si>
  <si>
    <t>formate dehydrogenase</t>
  </si>
  <si>
    <t>formate-tetrahydrofolate ligase</t>
  </si>
  <si>
    <t>fructose-2,6-bisphosphate 2-phosphatase</t>
  </si>
  <si>
    <t>fructose-bisphosphatase</t>
  </si>
  <si>
    <t>fructose-bisphosphate aldolase</t>
  </si>
  <si>
    <t>fumarase</t>
  </si>
  <si>
    <t>fumarase, cytoplasmic</t>
  </si>
  <si>
    <t>dihydoorotic acid dehydrogenase</t>
  </si>
  <si>
    <t>fumarate reductase (FADH2)</t>
  </si>
  <si>
    <t>g-glutamyltransferase</t>
  </si>
  <si>
    <t>galactokinase</t>
  </si>
  <si>
    <t>gamma-glutamylcysteine synthetase</t>
  </si>
  <si>
    <t>geranylgeranyltranstransferase</t>
  </si>
  <si>
    <t>geranyltranstransferase</t>
  </si>
  <si>
    <t>glucan 1,4-alpha-glucosidase</t>
  </si>
  <si>
    <t>glucan 1,4-alpha-glucosidase, vacuole</t>
  </si>
  <si>
    <t>glucosamine-6-phosphate deaminase</t>
  </si>
  <si>
    <t>glucose 6-phosphate dehydrogenase</t>
  </si>
  <si>
    <t>glucose-6-phosphate isomerase</t>
  </si>
  <si>
    <t>glutamate 5-kinase</t>
  </si>
  <si>
    <t>glutamate decarboxylase</t>
  </si>
  <si>
    <t>glutamate dehydrogenase (NAD)</t>
  </si>
  <si>
    <t>glutamate dehydrogenase (NADP)</t>
  </si>
  <si>
    <t>glutamate synthase (NADH2)</t>
  </si>
  <si>
    <t>glutamate-5-semialdehyde dehydrogenase</t>
  </si>
  <si>
    <t>glutaminase</t>
  </si>
  <si>
    <t>glutamine synthetase</t>
  </si>
  <si>
    <t>glutamine-fructose-6-phosphate transaminase</t>
  </si>
  <si>
    <t>glutaminyl-tRNA synthetase</t>
  </si>
  <si>
    <t>glutamyl-tRNA synthetase</t>
  </si>
  <si>
    <t>glutathione oxidoreductase</t>
  </si>
  <si>
    <t>glutathione peridoxase</t>
  </si>
  <si>
    <t>glutathione peroxidase, mitochondria</t>
  </si>
  <si>
    <t>glutathione synthetase</t>
  </si>
  <si>
    <t>glyceraldehyde-3-phosphate dehydrogenase</t>
  </si>
  <si>
    <t>glycerol dehydrogenase (NADP-dependent)</t>
  </si>
  <si>
    <t>glycerol kinase</t>
  </si>
  <si>
    <t>glycerol-3-phosphatase</t>
  </si>
  <si>
    <t>glycerol-3-phosphate dehydrogenase (fad)</t>
  </si>
  <si>
    <t>glycerol-3-phosphate dehydrogenase (NAD)</t>
  </si>
  <si>
    <t>glycerophosphodiester phosphodiesterase (glycerophosphocholine)</t>
  </si>
  <si>
    <t>glycinamide ribotide transformylase</t>
  </si>
  <si>
    <t>glycine C-acetyltransferase</t>
  </si>
  <si>
    <t>glycine cleavage system</t>
  </si>
  <si>
    <t>glycine hydroxymethyltransferase</t>
  </si>
  <si>
    <t>glycogen (starch) synthase</t>
  </si>
  <si>
    <t>glycogen phosphorylase</t>
  </si>
  <si>
    <t>glycyl-tRNA synthetase</t>
  </si>
  <si>
    <t>GMP synthase</t>
  </si>
  <si>
    <t>GPI-anchor assembly, step 2</t>
  </si>
  <si>
    <t>GPI-anchor assembly, step 5</t>
  </si>
  <si>
    <t>GPI-anchor assembly, step 6</t>
  </si>
  <si>
    <t>GPI-anchor assembly, step 7</t>
  </si>
  <si>
    <t>GPI-anchor assembly, step 8</t>
  </si>
  <si>
    <t>GPI-anchor assembly, step 9</t>
  </si>
  <si>
    <t>GTP cyclohydrolase I</t>
  </si>
  <si>
    <t>GTP cyclohydrolase II</t>
  </si>
  <si>
    <t>guanine deaminase</t>
  </si>
  <si>
    <t>guanine phosphoribosyltransferase</t>
  </si>
  <si>
    <t>guanylate kinase</t>
  </si>
  <si>
    <t>guanylate kinase (GMP:dATP)</t>
  </si>
  <si>
    <t>heme O monooxygenase</t>
  </si>
  <si>
    <t>Heme O synthase</t>
  </si>
  <si>
    <t>hexaprenyldihydroxybenzoate methyltransferase</t>
  </si>
  <si>
    <t>hexokinase (D-fructose:ATP)</t>
  </si>
  <si>
    <t>hexokinase (D-glucose:ATP)</t>
  </si>
  <si>
    <t>hexokinase (D-mannose:ATP)</t>
  </si>
  <si>
    <t>histidinol dehydrogenase</t>
  </si>
  <si>
    <t>histidinol-phosphatase</t>
  </si>
  <si>
    <t>histidinol-phosphate transaminase</t>
  </si>
  <si>
    <t>histidyl-tRNA synthetase</t>
  </si>
  <si>
    <t>hnRNP arginine N-methyltransferase</t>
  </si>
  <si>
    <t>homoacontinate hydratase</t>
  </si>
  <si>
    <t>homocysteine S-methyltransferase</t>
  </si>
  <si>
    <t>homoisocitrate dehydrogenase</t>
  </si>
  <si>
    <t>homoserine dehydrogenase (NADH)</t>
  </si>
  <si>
    <t>homoserine dehydrogenase (NADP)</t>
  </si>
  <si>
    <t>homoserine kinase</t>
  </si>
  <si>
    <t>homoserine O-trans-acetylase</t>
  </si>
  <si>
    <t>hydrogen peroxide reductase (thioredoxin)</t>
  </si>
  <si>
    <t>hydroxyacylglutathione hydrolase</t>
  </si>
  <si>
    <t>hydroxybenzoate octaprenyltransferase</t>
  </si>
  <si>
    <t>hydroxyethylthiazole kinase</t>
  </si>
  <si>
    <t>hydroxymethylbilane synthase</t>
  </si>
  <si>
    <t>hydroxymethylglutaryl CoA reductase</t>
  </si>
  <si>
    <t>hydroxymethylglutaryl CoA synthase</t>
  </si>
  <si>
    <t>hydroxymethylpyrimidine kinase (ATP)</t>
  </si>
  <si>
    <t>hypoxanthine phosphoribosyltransferase (Hypoxanthine)</t>
  </si>
  <si>
    <t>Imidazole-glycerol-3-phosphate synthase</t>
  </si>
  <si>
    <t>imidazoleglycerol-phosphate dehydratase</t>
  </si>
  <si>
    <t>IMP dehydrogenase</t>
  </si>
  <si>
    <t>indole-3-glycerol-phosphate synthase</t>
  </si>
  <si>
    <t>indole-3-pyruvate decarboxylase</t>
  </si>
  <si>
    <t>inorganic diphosphatase</t>
  </si>
  <si>
    <t>inosine monophosphate cyclohydrolase</t>
  </si>
  <si>
    <t>inositol-1,3,4,5,6-pentakisphosphate 2-kinase</t>
  </si>
  <si>
    <t>inositol-1,3,4,5-triphosphate 6-kinase, nucleus</t>
  </si>
  <si>
    <t>inositol-1,4,5,6- tetrakisphosphate 3-kinase, nucleus</t>
  </si>
  <si>
    <t>inositol-1,4,5-triphosphate 6-kinase, nucleus</t>
  </si>
  <si>
    <t>inositol-1,4,5-trisphosphate 3-kinase, nucleus</t>
  </si>
  <si>
    <t>isoamyl acetate-hydrolyzing esterase</t>
  </si>
  <si>
    <t>isobutyl acetate-hydrolyzing esterase</t>
  </si>
  <si>
    <t>isocitrate dehydrogenase (NAD+)</t>
  </si>
  <si>
    <t>isocitrate dehydrogenase (NADP)</t>
  </si>
  <si>
    <t>isocitrate dehydrogenase (NADP+), peroxisomal</t>
  </si>
  <si>
    <t>isocitrate lyase</t>
  </si>
  <si>
    <t>isoleucine transaminase</t>
  </si>
  <si>
    <t>isoleucyl-tRNA synthetase</t>
  </si>
  <si>
    <t>isopentenyl-diphosphate D-isomerase</t>
  </si>
  <si>
    <t>itaconate-CoA ligase (ADP-forming)</t>
  </si>
  <si>
    <t>ketol-acid reductoisomerase (2-aceto-2-hydroxybutanoate)</t>
  </si>
  <si>
    <t>kynureninase</t>
  </si>
  <si>
    <t>kynurenine 3-monooxygenase</t>
  </si>
  <si>
    <t>L-1-pyrroline-3-hydroxy-5-carboxylate dehydrogenase</t>
  </si>
  <si>
    <t>L-4-hydroxyglutamate semialdehyde dehydrogenase</t>
  </si>
  <si>
    <t>L-alanine transaminase</t>
  </si>
  <si>
    <t>L-allo-threonine aldolase</t>
  </si>
  <si>
    <t>L-allo-threonine dehydrogenase</t>
  </si>
  <si>
    <t>L-aminoadipate-semialdehyde dehydrogenase (NADPH)</t>
  </si>
  <si>
    <t>L-asparaginase</t>
  </si>
  <si>
    <t>L-erythro-4-hydroxyglutamate:2-oxoglutarate aminotransferase</t>
  </si>
  <si>
    <t>L-hydroxyproline reductase (NADP)</t>
  </si>
  <si>
    <t>L-lactaldehyde:NADP+ 1-oxidoreductase</t>
  </si>
  <si>
    <t>L-serine deaminase</t>
  </si>
  <si>
    <t>L-serine dehydrogenase</t>
  </si>
  <si>
    <t>L-sorbitol dehydrogenase (L-sorbose-producing)</t>
  </si>
  <si>
    <t>L-threonine deaminase</t>
  </si>
  <si>
    <t>L-tryptophan:oxygen 2,3-oxidoreductase (decyclizing)</t>
  </si>
  <si>
    <t>L-tyrosine N-formyltransferase</t>
  </si>
  <si>
    <t>lactaldehyde dehydrogenase</t>
  </si>
  <si>
    <t>lactoylglutathione lyase</t>
  </si>
  <si>
    <t>lanosterol synthase</t>
  </si>
  <si>
    <t>leucine transaminase</t>
  </si>
  <si>
    <t>leucyl-tRNA synthetase</t>
  </si>
  <si>
    <t>leukotriene A4 hydrolase</t>
  </si>
  <si>
    <t>lysyl-tRNA synthetase</t>
  </si>
  <si>
    <t>malate dehydrogenase</t>
  </si>
  <si>
    <t>malate dehydrogenase, cytoplasmic</t>
  </si>
  <si>
    <t>malate dehydrogenase, peroxisomal</t>
  </si>
  <si>
    <t>malate synthase</t>
  </si>
  <si>
    <t>malic enzyme (NAD)</t>
  </si>
  <si>
    <t>malic enzyme (NADP)</t>
  </si>
  <si>
    <t>malonyl-CoA-ACP transacylase</t>
  </si>
  <si>
    <t>mannose-1-phosphate guanylyltransferase</t>
  </si>
  <si>
    <t>mannose-6-phosphate isomerase</t>
  </si>
  <si>
    <t>methenyltetrahydrifikate cyclohydrolase</t>
  </si>
  <si>
    <t>methenyltetrahydrofolate cyclohydrolase</t>
  </si>
  <si>
    <t>methionine adenosyltransferase</t>
  </si>
  <si>
    <t>methionine synthase</t>
  </si>
  <si>
    <t>methionyl-tRNA formyltransferase</t>
  </si>
  <si>
    <t>methionyl-tRNA synthetase</t>
  </si>
  <si>
    <t>methylenetetrahydrofolate dehydrogenase (NAD)</t>
  </si>
  <si>
    <t>methylenetetrahydrofolate dehydrogenase (NADP)</t>
  </si>
  <si>
    <t>methylisocitrate lyase</t>
  </si>
  <si>
    <t>mevalonate kinase (atp)</t>
  </si>
  <si>
    <t>mevalonate kinase (ctp)</t>
  </si>
  <si>
    <t>mevalonate kinase (gtp)</t>
  </si>
  <si>
    <t>mevalonate kinase (UTP)</t>
  </si>
  <si>
    <t>mevalonate pyrophoshate decarboxylase</t>
  </si>
  <si>
    <t>myo-inositol 1-phosphatase</t>
  </si>
  <si>
    <t>myo-inositol-1-phosphate synthase</t>
  </si>
  <si>
    <t>N-acetyl-g-glutamyl-phosphate reductase</t>
  </si>
  <si>
    <t>N-acetylglucosamine-6-phosphate synthase</t>
  </si>
  <si>
    <t>N-acteylglutamate synthase</t>
  </si>
  <si>
    <t>N-formyl-L-kynurenine amidohydrolase</t>
  </si>
  <si>
    <t>N-formyltyrosine oxidase</t>
  </si>
  <si>
    <t>NAD diphosphatase</t>
  </si>
  <si>
    <t>NAD kinase</t>
  </si>
  <si>
    <t>NAD nucleosidase nuclear</t>
  </si>
  <si>
    <t>NAD synthase</t>
  </si>
  <si>
    <t>NADH dehydrogenase, cytosolic/mitochondrial</t>
  </si>
  <si>
    <t>NADH kinase</t>
  </si>
  <si>
    <t>NADH kinase mitochondrial</t>
  </si>
  <si>
    <t>NADH:ubiquinone oxidoreductase</t>
  </si>
  <si>
    <t>NAPRtase</t>
  </si>
  <si>
    <t>nicotinamidase</t>
  </si>
  <si>
    <t>nicotinamide N-methyltransferase</t>
  </si>
  <si>
    <t>nicotinamide-nucleotide adenylyltransferase</t>
  </si>
  <si>
    <t>nicotinate-nucleotide adenylyltransferase</t>
  </si>
  <si>
    <t>nicotinate-nucleotide diphosphorylase (carboxylating)</t>
  </si>
  <si>
    <t>nucleoside diphosphatase</t>
  </si>
  <si>
    <t>nucleoside diphosphate kinase</t>
  </si>
  <si>
    <t>nucleoside triphosphatase</t>
  </si>
  <si>
    <t>nucleoside-diphosphatase (GDP), Golgi</t>
  </si>
  <si>
    <t>nucleoside-diphosphate kinase (ATP:UDP)</t>
  </si>
  <si>
    <t>O-acetylhomoserine (thiol)-lyase</t>
  </si>
  <si>
    <t>O-succinylhomoserine lyase (L-cysteine)</t>
  </si>
  <si>
    <t>ornithine carbamoyltransferase</t>
  </si>
  <si>
    <t>ornithine decarboxylase</t>
  </si>
  <si>
    <t>ornithine transacetylase</t>
  </si>
  <si>
    <t>ornithine transaminase</t>
  </si>
  <si>
    <t>orotate phosphoribosyltransferase</t>
  </si>
  <si>
    <t>orotidine-5'-phosphate decarboxylase</t>
  </si>
  <si>
    <t>pantetheine-phosphate adenylyltransferase</t>
  </si>
  <si>
    <t>pantothenate kinase</t>
  </si>
  <si>
    <t>pantothenate synthase</t>
  </si>
  <si>
    <t>peroxisomal acyl-CoA thioesterase</t>
  </si>
  <si>
    <t>phenylalanine transaminase</t>
  </si>
  <si>
    <t>phenylalanyl-tRNA synthetase</t>
  </si>
  <si>
    <t>phenylpyruvate decarboxylase</t>
  </si>
  <si>
    <t>phopshoribosylaminoimidazole synthetase</t>
  </si>
  <si>
    <t>phosphoacetylglucosamine mutase</t>
  </si>
  <si>
    <t>phosphoadenylyl-sulfate reductase (thioredoxin)</t>
  </si>
  <si>
    <t>phosphoenolpyruvate carboxykinase</t>
  </si>
  <si>
    <t>phosphoethanolamine cytidyltransferase</t>
  </si>
  <si>
    <t>phosphofructokinase</t>
  </si>
  <si>
    <t>phosphoglucomutase</t>
  </si>
  <si>
    <t>phosphogluconate dehydrogenase</t>
  </si>
  <si>
    <t>phosphoglucosamine mutase</t>
  </si>
  <si>
    <t>phosphoglycerate dehydrogenase</t>
  </si>
  <si>
    <t>phosphoglycerate kinase</t>
  </si>
  <si>
    <t>phosphoglycerate mutase</t>
  </si>
  <si>
    <t>phosphomannomutase</t>
  </si>
  <si>
    <t>phosphomethylpyrimidine kinase</t>
  </si>
  <si>
    <t>phosphomevalonate kinase</t>
  </si>
  <si>
    <t>phosphopantothenate-cysteine ligase</t>
  </si>
  <si>
    <t>phosphopantothenoylcysteine decarboxylase</t>
  </si>
  <si>
    <t>phosphopentomutase</t>
  </si>
  <si>
    <t>phosphoribosyl amino imidazolesuccinocarbozamide synthetase</t>
  </si>
  <si>
    <t>phosphoribosyl-AMP cyclohydrolase</t>
  </si>
  <si>
    <t>phosphoribosyl-ATP pyrophosphatase</t>
  </si>
  <si>
    <t>phosphoribosylaminoimidazole-carboxylase</t>
  </si>
  <si>
    <t>phosphoribosylaminoimidazolecarboxamide formyltransferase</t>
  </si>
  <si>
    <t>phosphoribosylanthranilate isomerase</t>
  </si>
  <si>
    <t>phosphoribosylglycinamidine synthetase</t>
  </si>
  <si>
    <t>phosphoribosylpyrophosphate amidotransferase</t>
  </si>
  <si>
    <t>phosphoribosylpyrophosphate synthetase</t>
  </si>
  <si>
    <t>phosphoserine phosphatase (L-serine)</t>
  </si>
  <si>
    <t>phosphoserine transaminase</t>
  </si>
  <si>
    <t>phytoceramidase</t>
  </si>
  <si>
    <t>Phytosphingosine phosphate lyase</t>
  </si>
  <si>
    <t>phytosphingosine synthesis</t>
  </si>
  <si>
    <t>polyamine oxidase</t>
  </si>
  <si>
    <t>porphobilinogen synthase</t>
  </si>
  <si>
    <t>poylamine oxidase</t>
  </si>
  <si>
    <t>prephenate dehydratase</t>
  </si>
  <si>
    <t>prephenate dehydrogenase (NADP)</t>
  </si>
  <si>
    <t>proline oxidase (NAD)</t>
  </si>
  <si>
    <t>prolyl-tRNA synthetase</t>
  </si>
  <si>
    <t>protoporphyrinogen oxidase</t>
  </si>
  <si>
    <t>purine-nucleoside phosphorylase</t>
  </si>
  <si>
    <t>guanosine phosphorylase</t>
  </si>
  <si>
    <t>inosine phosphorylase</t>
  </si>
  <si>
    <t>pyridoxal oxidase</t>
  </si>
  <si>
    <t>pyridoxamine 5'-phosphate oxidase</t>
  </si>
  <si>
    <t>pyridoxine 5'-phosphate oxidase</t>
  </si>
  <si>
    <t>pyridoxine oxidase</t>
  </si>
  <si>
    <t>pyrroline-5-carboxylate reductase</t>
  </si>
  <si>
    <t>pyruvate carboxylase</t>
  </si>
  <si>
    <t>pyruvate decarboxylase</t>
  </si>
  <si>
    <t>pyruvate decarboxylase (acetoin-forming)</t>
  </si>
  <si>
    <t>pyruvate dehydrogenase</t>
  </si>
  <si>
    <t>pyruvate kinase</t>
  </si>
  <si>
    <t>quinone oxidoreductase</t>
  </si>
  <si>
    <t>riboflavin kinase</t>
  </si>
  <si>
    <t>riboflavin synthase</t>
  </si>
  <si>
    <t>ribokinase</t>
  </si>
  <si>
    <t>ribonucleotide reductase</t>
  </si>
  <si>
    <t>ribose-5-phosphate isomerase</t>
  </si>
  <si>
    <t>ribosylnicotinamide kinase</t>
  </si>
  <si>
    <t>ribulose 5-phosphate 3-epimerase</t>
  </si>
  <si>
    <t>S-adenosyl-L-methionine:3-hexaprenyl-4,5-dihydroxylate O-methyltransferase</t>
  </si>
  <si>
    <t>S-adenosyl-methionine delta-24-sterol-c-methyltransferase</t>
  </si>
  <si>
    <t>S-formylglutathione hydralase</t>
  </si>
  <si>
    <t>saccharopine dehydrogenase (NAD, L-lysine forming)</t>
  </si>
  <si>
    <t>saccharopine dehydrogenase (NADP, L-glutamate forming)</t>
  </si>
  <si>
    <t>sedoheptulose 1,7-bisphosphate D-glyceraldehyde-3-phosphate-lyase</t>
  </si>
  <si>
    <t>serine O-acetyltransferase</t>
  </si>
  <si>
    <t>serine palmitotransferase</t>
  </si>
  <si>
    <t>seryl-tRNA synthetase</t>
  </si>
  <si>
    <t>shikimate dehydrogenase</t>
  </si>
  <si>
    <t>shikimate kinase</t>
  </si>
  <si>
    <t>sirohydrochlorin dehydrogenase</t>
  </si>
  <si>
    <t>sirohydrochlorin ferrochetalase</t>
  </si>
  <si>
    <t>spermidine synthase</t>
  </si>
  <si>
    <t>spermine synthase</t>
  </si>
  <si>
    <t>sphinganine phosphate lyase</t>
  </si>
  <si>
    <t>sphingoid base-phosphate phosphatase (phytosphingosine 1-phosphate)</t>
  </si>
  <si>
    <t>sphingoid base-phosphate phosphatase (sphinganine 1-phosphatase)</t>
  </si>
  <si>
    <t>sphingolipid long chain base kinase (phytosphingosine)</t>
  </si>
  <si>
    <t>sphingolipid long chain base kinase (sphinganine)</t>
  </si>
  <si>
    <t>spontaneous cis-aconitate(3-) to trans-aconitate</t>
  </si>
  <si>
    <t>squalene epoxidase (NAD)</t>
  </si>
  <si>
    <t>squalene epoxidase (NADP)</t>
  </si>
  <si>
    <t>squalene synthase</t>
  </si>
  <si>
    <t>succinate dehydrogenase (ubiquinone-6)</t>
  </si>
  <si>
    <t>succinate-CoA ligase (ADP-forming)</t>
  </si>
  <si>
    <t>succinate-semialdehyde dehydrogenase (NADP)</t>
  </si>
  <si>
    <t>sucrose hydrolyzing enxyme</t>
  </si>
  <si>
    <t>sulfate adenylyltransferase</t>
  </si>
  <si>
    <t>sulfate adenylyltransferase (ADP)</t>
  </si>
  <si>
    <t>sulfite reductase (NADPH2)</t>
  </si>
  <si>
    <t>taurine dioxygenase</t>
  </si>
  <si>
    <t>tetrahydrofolate:L-glutamate gamma-ligase (ADP-forming)</t>
  </si>
  <si>
    <t>thiamin diphosphatase</t>
  </si>
  <si>
    <t>thiamin phosphatase</t>
  </si>
  <si>
    <t>thiamine diphosphokinase</t>
  </si>
  <si>
    <t>thiamine-diphosphate kinase</t>
  </si>
  <si>
    <t>thiamine-phosphate diphosphorylase</t>
  </si>
  <si>
    <t>thioredoxin</t>
  </si>
  <si>
    <t>thioredoxin reductase (NADPH)</t>
  </si>
  <si>
    <t>threonine aldolase</t>
  </si>
  <si>
    <t>threonine synthase</t>
  </si>
  <si>
    <t>threonyl-tRNA synthetase</t>
  </si>
  <si>
    <t>thymidylate synthase</t>
  </si>
  <si>
    <t>trans-aconitate 3-methyltransferase</t>
  </si>
  <si>
    <t>trans-pentaprenyltranstransferase</t>
  </si>
  <si>
    <t>transaldolase</t>
  </si>
  <si>
    <t>transketolase 1</t>
  </si>
  <si>
    <t>transketolase 2</t>
  </si>
  <si>
    <t>trehalose-phosphatase</t>
  </si>
  <si>
    <t>triose-phosphate isomerase</t>
  </si>
  <si>
    <t>tryptophan synthase (indoleglycerol phosphate)</t>
  </si>
  <si>
    <t>tryptophan transaminase</t>
  </si>
  <si>
    <t>tryptophanyl-tRNA synthetase</t>
  </si>
  <si>
    <t>tyrosine transaminase</t>
  </si>
  <si>
    <t>tyrosyl-tRNA synthetase</t>
  </si>
  <si>
    <t>UDP-glucose:ergosterol glucosyltransferase</t>
  </si>
  <si>
    <t>UDP-N-acetylglucosamine diphosphorylase</t>
  </si>
  <si>
    <t>UDPglucose 4-epimerase</t>
  </si>
  <si>
    <t>UDPglucose--hexose-1-phosphate uridylyltransferase</t>
  </si>
  <si>
    <t>UMP kinase</t>
  </si>
  <si>
    <t>uracil phosphoribosyltransferase</t>
  </si>
  <si>
    <t>urea carboxylase</t>
  </si>
  <si>
    <t>ureidoglycolate hydrolase</t>
  </si>
  <si>
    <t>uridine kinase (ATP:uridine)</t>
  </si>
  <si>
    <t>uridine kinase (GTP:uridine)</t>
  </si>
  <si>
    <t>uridylate kinase (dUMP)</t>
  </si>
  <si>
    <t>uroporphyrinogen decarboxylase (uroporphyrinogen III)</t>
  </si>
  <si>
    <t>uroporphyrinogen methyltransferase</t>
  </si>
  <si>
    <t>uroporphyrinogen-III synthase</t>
  </si>
  <si>
    <t>UTP-glucose-1-phosphate uridylyltransferase</t>
  </si>
  <si>
    <t>valine transaminase</t>
  </si>
  <si>
    <t>valine transaminase, mitochondiral</t>
  </si>
  <si>
    <t>valyl-tRNA synthetase</t>
  </si>
  <si>
    <t>xanthine phosphoribosyltransferase</t>
  </si>
  <si>
    <t>xylitol dehydrogenase (D-xyulose-forming)</t>
  </si>
  <si>
    <t>xylose reductase</t>
  </si>
  <si>
    <t>xylulokinase</t>
  </si>
  <si>
    <t>yUMP synthetase</t>
  </si>
  <si>
    <t>5'-nucleotidase (GMP)</t>
  </si>
  <si>
    <t>homocitrate synthase</t>
  </si>
  <si>
    <t>pyridoxine kinase</t>
  </si>
  <si>
    <t>kynurenine aminotransferase</t>
  </si>
  <si>
    <t>spontaneous kynurenic acid to quinaldic acid</t>
  </si>
  <si>
    <t>spontaneous 2-amino-3-carboxymuconate-6-semialdehyde to quinolinate</t>
  </si>
  <si>
    <t>alcohol dehydrogenase, (acetaldehyde to ethanol)</t>
  </si>
  <si>
    <t>acetaldehyde dehydrogenase</t>
  </si>
  <si>
    <t>sedoheptulose bisphosphatase</t>
  </si>
  <si>
    <t>isocitrate dehydrogenase</t>
  </si>
  <si>
    <t>fatty-acyl-CoA synthase (n-C16:0CoA)</t>
  </si>
  <si>
    <t>fatty-acyl-CoA synthase (n-C18:0CoA)</t>
  </si>
  <si>
    <t>B-ketoacyl-ACP synthase (acetoacetyl-ACP)</t>
  </si>
  <si>
    <t>B-ketoacyl-ACP synthase (3-oxo-hexanoyl-ACP)</t>
  </si>
  <si>
    <t>B-ketoacyl-ACP synthase (3-oxo-octanoyl-ACP)</t>
  </si>
  <si>
    <t>3-oxoacyl-ACP reductase (3-hydroxybutanoyl-ACP)</t>
  </si>
  <si>
    <t>3-oxoacyl-ACP reductase (3-hydroxyhexanoyl-ACP)</t>
  </si>
  <si>
    <t>3-oxoacyl-ACP reductase (3-hydroxyoctanoyl-ACP)</t>
  </si>
  <si>
    <t>3-hydroxyacyl-thioester dehydratase (trans-but-2-enoyl-ACP)</t>
  </si>
  <si>
    <t>3-hydroxyacyl-thioester dehydratase (trans-hex-2-enoyl-ACP)</t>
  </si>
  <si>
    <t>3-hydroxyacyl-thioester dehydratase (trans-oct-2-enoyl-ACP)</t>
  </si>
  <si>
    <t>enoyl-ACP reductase (butanoyl-ACP)</t>
  </si>
  <si>
    <t>enoyl-ACP reductase (hexanoyl-ACP)</t>
  </si>
  <si>
    <t>enoyl-ACP reductase (octanoyl-ACP)</t>
  </si>
  <si>
    <t>elongase II or III (3-oxoicosanoyl-CoA)</t>
  </si>
  <si>
    <t>elongase II or III (3-oxodocosanoyl-CoA)</t>
  </si>
  <si>
    <t>elongase II or III (3-oxotetracosanoyl-CoA)</t>
  </si>
  <si>
    <t>elongase III (3-oxohexacosanoyl-CoA)</t>
  </si>
  <si>
    <t>B-ketoacyl-CoA reductase (3-hydroxyicosanoyl-CoA)</t>
  </si>
  <si>
    <t>B-ketoacyl-CoA reductase (3-hydroxydocosanoyl-CoA)</t>
  </si>
  <si>
    <t>B-ketoacyl-CoA reductase (3-hydroxytetracosanoyl-CoA)</t>
  </si>
  <si>
    <t>B-ketoacyl-CoA reductase ((S)-3-hydroxyhexacosanoyl-CoA)</t>
  </si>
  <si>
    <t>B-hydroxyacyl-CoA dehydratase (trans-icos-2-enoyl-CoA)</t>
  </si>
  <si>
    <t>B-hydroxyacyl-CoA dehydratase (trans-docos-2-enoyl-CoA)</t>
  </si>
  <si>
    <t>B-hydroxyacyl-CoA dehydratase (trans-tetracos-2-enoyl-CoA)</t>
  </si>
  <si>
    <t>B-hydroxyacyl-CoA dehydratase (trans-hexacos-2-enoyl-CoA)</t>
  </si>
  <si>
    <t>trans-2-enoyl-CoA reductase (n-C20:0CoA)</t>
  </si>
  <si>
    <t>trans-2-enoyl-CoA reductase (n-C22:0CoA)</t>
  </si>
  <si>
    <t>trans-2-enoyl-CoA reductase (n-C24:0CoA)</t>
  </si>
  <si>
    <t>trans-2-enoyl-CoA reductase (n-C26:0CoA)</t>
  </si>
  <si>
    <t>palmitoyl-CoA desaturase (n-C16:0CoA -&gt; n-C16:1CoA), ER membrane</t>
  </si>
  <si>
    <t>stearoyl-CoA desaturase (n-C18:0CoA -&gt; n-C18:1CoA), ER membrane</t>
  </si>
  <si>
    <t>fatty-acid--CoA ligase (dodecanoate), ER membrane</t>
  </si>
  <si>
    <t>fatty-acid--CoA ligase (tetradecanoate), ER membrane</t>
  </si>
  <si>
    <t>fatty-acid--CoA ligase (hexadecanoate), ER membrane</t>
  </si>
  <si>
    <t>fatty-acid--CoA ligase (hexadecenoate), ER membrane</t>
  </si>
  <si>
    <t>fatty-acid--CoA ligase (octadecanoate), ER membrane</t>
  </si>
  <si>
    <t>fatty-acid--CoA ligase (octadecenoate), ER membrane</t>
  </si>
  <si>
    <t>fatty-acid--CoA ligase (dodecanoate), lipid particle</t>
  </si>
  <si>
    <t>fatty-acid--CoA ligase (tetradecanoate), lipid particle</t>
  </si>
  <si>
    <t>fatty-acid--CoA ligase (hexadecanoate), lipid particle</t>
  </si>
  <si>
    <t>fatty-acid--CoA ligase (hexadecenoate), lipid particle</t>
  </si>
  <si>
    <t>fatty-acid--CoA ligase (octadecanoate), lipid particle</t>
  </si>
  <si>
    <t>fatty-acid--CoA ligase (octadecenoate), lipid particle</t>
  </si>
  <si>
    <t>fatty-acid--CoA ligase (hexadecenoate), peroxisome</t>
  </si>
  <si>
    <t>fatty-acid--CoA ligase (octadecanoate), peroxisome</t>
  </si>
  <si>
    <t>fatty-acid--CoA ligase (octadecenoate), peroxisome</t>
  </si>
  <si>
    <t>fatty-acid--CoA ligase (arachidate), cell envelope</t>
  </si>
  <si>
    <t>fatty-acid--CoA ligase (behenate), cell envelope</t>
  </si>
  <si>
    <t>fatty-acid--CoA ligase (lignoceric acid), cell envelope</t>
  </si>
  <si>
    <t>fatty-acid--CoA ligase (cerotic acid), cell envelope</t>
  </si>
  <si>
    <t>fatty-acid--CoA ligase (behenate), lipid particle</t>
  </si>
  <si>
    <t>fatty-acid--CoA ligase (lignoceric acid), lipid particle</t>
  </si>
  <si>
    <t>fatty-acid--CoA ligase (cerotic acid), lipid particle</t>
  </si>
  <si>
    <t>peroxisomal acyl-CoA thioesterase (4:0)</t>
  </si>
  <si>
    <t>peroxisomal acyl-CoA thioesterase (6:0)</t>
  </si>
  <si>
    <t>peroxisomal acyl-CoA thioesterase (16:1)</t>
  </si>
  <si>
    <t>peroxisomal acyl-CoA thioesterase (18:1)</t>
  </si>
  <si>
    <t>acyl-CoA oxidase (butanoyl-CoA)</t>
  </si>
  <si>
    <t>acyl-CoA oxidase (hexanoyl-CoA)</t>
  </si>
  <si>
    <t>acyl-CoA oxidase (octanoyl-CoA)</t>
  </si>
  <si>
    <t>acyl-CoA oxidase (icosanoyl-CoA)</t>
  </si>
  <si>
    <t>acyl-CoA oxidase (docosanoyl-CoA)</t>
  </si>
  <si>
    <t>acyl-CoA oxidase (tetracosanoyl-CoA)</t>
  </si>
  <si>
    <t>acyl-CoA oxidase (palmitoleoyl-CoA)</t>
  </si>
  <si>
    <t>acyl-CoA oxidase (cis-tetradec-7-enoyl-CoA)</t>
  </si>
  <si>
    <t>acyl-CoA oxidase (cis-dodec-5-enoyl-CoA)</t>
  </si>
  <si>
    <t>acyl-CoA oxidase (oleoyl-CoA)</t>
  </si>
  <si>
    <t>acyl-CoA oxidase (cis-hexadec-7-enoyl-CoA)</t>
  </si>
  <si>
    <t>acyl-CoA oxidase (cis-tetradec-5-enoyl-CoA)</t>
  </si>
  <si>
    <t>2-enoyl-CoA hydratase (3-hydroxydecanoyl-CoA)</t>
  </si>
  <si>
    <t>2-enoyl-CoA hydratase (3-hydroxydodecanoyl-CoA)</t>
  </si>
  <si>
    <t>2-enoyl-CoA hydratase (3-hydroxytetradecanoyl-CoA)</t>
  </si>
  <si>
    <t>2-enoyl-CoA hydratase (3-hydroxyhexadecanoyl-CoA)</t>
  </si>
  <si>
    <t>2-enoyl-CoA hydratase (3-hydroxyoctadecanoyl-CoA)</t>
  </si>
  <si>
    <t>2-enoyl-CoA hydratase (3-hydroxyhexacosanoyl-CoA)</t>
  </si>
  <si>
    <t>2-enoyl-CoA hydratase (3-hydroxybutanoyl-CoA)</t>
  </si>
  <si>
    <t>2-enoyl-CoA hydratase (3-hydroxyhexanoyl-CoA)</t>
  </si>
  <si>
    <t>2-enoyl-CoA hydratase (3-hydroxyoctanoyl-CoA)</t>
  </si>
  <si>
    <t>2-enoyl-CoA hydratase (3-hydroxyicosanoyl-CoA)</t>
  </si>
  <si>
    <t>2-enoyl-CoA hydratase (3-hydroxydocosanoyl-CoA)</t>
  </si>
  <si>
    <t>2-enoyl-CoA hydratase (3-hydroxytetracosanoyl-CoA)</t>
  </si>
  <si>
    <t>2-enoyl-CoA hydratase (3-hydroxy-cis-hexadec-9-enoyl-CoA)</t>
  </si>
  <si>
    <t>2-enoyl-CoA hydratase (3-hydroxy-cis-tetradec-7-enoyl-CoA)</t>
  </si>
  <si>
    <t>2-enoyl-CoA hydratase (3-hydroxy-cis-dodec-5-enoyl-CoA)</t>
  </si>
  <si>
    <t>2-enoyl-CoA hydratase (3-hydroxy-cis-octadec-9-enoyl-CoA)</t>
  </si>
  <si>
    <t>2-enoyl-CoA hydratase (3-hydroxy-cis-hexadec-7-enoyl-CoA)</t>
  </si>
  <si>
    <t>2-enoyl-CoA hydratase (3-hydroxy-cis-tetradec-5-enoyl-CoA)</t>
  </si>
  <si>
    <t>3-hydroxyacyl-CoA dehydrogenase (3-oxodecanoyl-CoA)</t>
  </si>
  <si>
    <t>3-hydroxyacyl-CoA dehydrogenase (3-oxododecanoyl-CoA)</t>
  </si>
  <si>
    <t>3-hydroxyacyl-CoA dehydrogenase (3-oxohexadecanoyl-CoA)</t>
  </si>
  <si>
    <t>3-hydroxyacyl-CoA dehydrogenase (3-oxooctadecanoyl-CoA)</t>
  </si>
  <si>
    <t>3-hydroxyacyl-CoA dehydrogenase (3-oxohexacosanoyl-CoA)</t>
  </si>
  <si>
    <t>3-hydroxyacyl-CoA dehydrogenase (3-oxobutanoyl-CoA)</t>
  </si>
  <si>
    <t>3-hydroxyacyl-CoA dehydrogenase (3-oxohexanoyl-CoA)</t>
  </si>
  <si>
    <t>3-hydroxyacyl-CoA dehydrogenase (3-oxooctanoyl-CoA)</t>
  </si>
  <si>
    <t>3-hydroxyacyl-CoA dehydrogenase (3-oxoicosanoyl-CoA)</t>
  </si>
  <si>
    <t>3-hydroxyacyl-CoA dehydrogenase (3-oxodocosanoyl-CoA)</t>
  </si>
  <si>
    <t>3-hydroxyacyl-CoA dehydrogenase (3-oxotetracosanoyl-CoA)</t>
  </si>
  <si>
    <t>3-hydroxyacyl-CoA dehydrogenase (3-oxo-cis-hexadec-9-enoyl-CoA)</t>
  </si>
  <si>
    <t>3-hydroxyacyl-CoA dehydrogenase (3-oxo-cis-tetradec-7-enoyl-CoA)</t>
  </si>
  <si>
    <t>3-hydroxyacyl-CoA dehydrogenase (3-oxo-cis-dodec-5-enoyl-CoA)</t>
  </si>
  <si>
    <t>3-hydroxyacyl-CoA dehydrogenase (3-oxo-cis-octadec-9-enoyl-CoA)</t>
  </si>
  <si>
    <t>3-hydroxyacyl-CoA dehydrogenase (3-oxo-cis-hexadec-7-enoyl-CoA)</t>
  </si>
  <si>
    <t>3-hydroxyacyl-CoA dehydrogenase (3-oxo-cis-tetradec-5-enoyl-CoA)</t>
  </si>
  <si>
    <t>acetyl-CoA C-acyltransferase (acetyl-CoA)</t>
  </si>
  <si>
    <t>acetyl-CoA C-acyltransferase (butanoyl-CoA)</t>
  </si>
  <si>
    <t>acetyl-CoA C-acyltransferase (hexanoyl-CoA)</t>
  </si>
  <si>
    <t>acetyl-CoA C-acyltransferase (stearoyl-CoA)</t>
  </si>
  <si>
    <t>acetyl-CoA C-acyltransferase (icosanoyl-CoA)</t>
  </si>
  <si>
    <t>acetyl-CoA C-acyltransferase (docosanoyl-CoA)</t>
  </si>
  <si>
    <t>acetyl-CoA C-acyltransferase (cis-tetradec-7-enoyl-CoA)</t>
  </si>
  <si>
    <t>acetyl-CoA C-acyltransferase (cis-dodec-5-enoyl-CoA)</t>
  </si>
  <si>
    <t>acetyl-CoA C-acyltransferase (cis-dec-3-enoyl-CoA)</t>
  </si>
  <si>
    <t>acetyl-CoA C-acyltransferase (cis-hexadec-7-enoyl-CoA)</t>
  </si>
  <si>
    <t>acetyl-CoA C-acyltransferase (cis-tetradec-5-enoyl-CoA)</t>
  </si>
  <si>
    <t>acetyl-CoA C-acyltransferase (cis-dodec-3-enoyl-CoA)</t>
  </si>
  <si>
    <t>delta3,delta2-enoyl-CoA isomerase (cis-dec-3-enoyl-CoA)</t>
  </si>
  <si>
    <t>delta3,delta2-enoyl-CoA isomerase (trans-2,cis-5-dodecadienoyl-CoA)</t>
  </si>
  <si>
    <t>delta3,delta2-enoyl-CoA isomerase (trans-dodec-3-enoyl-CoA)</t>
  </si>
  <si>
    <t>delta3,delta2-enoyl-CoA isomerase (cis-dodec-3-enoyl-CoA)</t>
  </si>
  <si>
    <t>delta3,delta2-enoyl-CoA isomerase (trans-2,cis-5-tetradecadienoyl-CoA)</t>
  </si>
  <si>
    <t>delta3,delta2-enoyl-CoA isomerase (trans-tetradec-3-enoyl-CoA)</t>
  </si>
  <si>
    <t>delta(3,5)-delta(2,4)-dienoyl-CoA isomerase (trans-3,cis-5-dodecadienoyl-CoA)</t>
  </si>
  <si>
    <t>delta(3,5)-delta(2,4)-dienoyl-CoA isomerase (trans-3,cis-5-tetradecadienoyl-CoA)</t>
  </si>
  <si>
    <t>2,4-dienoyl-CoA reductase (trans-2,trans-4-dodecadienoyl-CoA)</t>
  </si>
  <si>
    <t>2,4-dienoyl-CoA reductase (trans-2,trans-4-tetradecadienoyl-CoA)</t>
  </si>
  <si>
    <t>ergosteryl ester hydrolase (16:1), lipid particle</t>
  </si>
  <si>
    <t>ergosteryl ester hydrolase (18:1), lipid particle</t>
  </si>
  <si>
    <t>episteryl ester hydrolase (16:1), lipid particle</t>
  </si>
  <si>
    <t>episteryl ester hydrolase (18:1), lipid particle</t>
  </si>
  <si>
    <t>fecosteryl ester hydrolase (16:1), lipid particle</t>
  </si>
  <si>
    <t>fecosteryl ester hydrolase (18:1), lipid particle</t>
  </si>
  <si>
    <t>lanosteryl ester hydrolase (16:1), lipid particle</t>
  </si>
  <si>
    <t>lanosteryl ester hydrolase (18:1), lipid particle</t>
  </si>
  <si>
    <t>zymosteryl ester hydrolase (16:1), lipid particle</t>
  </si>
  <si>
    <t>zymosteryl ester hydrolase (18:1), lipid particle</t>
  </si>
  <si>
    <t>zymosteryl ester hydrolase (16:1), cell envelope</t>
  </si>
  <si>
    <t>zymosteryl ester hydrolase (18:1), cell envelope</t>
  </si>
  <si>
    <t>succinyl-CoA:acetate CoA transferase</t>
  </si>
  <si>
    <t>raffinose invertase</t>
  </si>
  <si>
    <t>uridine hydrolase</t>
  </si>
  <si>
    <t>reduced glutathione via ABC system</t>
  </si>
  <si>
    <t>taurcholate via ABC system</t>
  </si>
  <si>
    <t>V-ATPase, Golgi</t>
  </si>
  <si>
    <t>V-ATPase, vacuole</t>
  </si>
  <si>
    <t>(R)-mevalonate transport</t>
  </si>
  <si>
    <t>(R,R)-butanediol transport</t>
  </si>
  <si>
    <t>2-methylbutyl transport</t>
  </si>
  <si>
    <t>2-oxoadipate and 2-oxoglutarate transport</t>
  </si>
  <si>
    <t>3-hexaprenyl-4,5-dihydroxybenzoate transport</t>
  </si>
  <si>
    <t>4-aminobutyrate transport</t>
  </si>
  <si>
    <t>5-aminolevulinate transport</t>
  </si>
  <si>
    <t>5-formyltetrahydrofolic acid transport</t>
  </si>
  <si>
    <t>8-Amino-7-oxononanoate transport</t>
  </si>
  <si>
    <t>acetate transport</t>
  </si>
  <si>
    <t>acetic ester transport</t>
  </si>
  <si>
    <t>adenine transport</t>
  </si>
  <si>
    <t>adenosine transport</t>
  </si>
  <si>
    <t>ADP/ATP transporter</t>
  </si>
  <si>
    <t>AKG transporter, mitochonrial</t>
  </si>
  <si>
    <t>allantoate uniport</t>
  </si>
  <si>
    <t>allantoin uniport</t>
  </si>
  <si>
    <t>ammonia transport</t>
  </si>
  <si>
    <t>AMP/ATP transporter</t>
  </si>
  <si>
    <t>aspartate-glutamate transporter</t>
  </si>
  <si>
    <t>biotin uptake</t>
  </si>
  <si>
    <t>carnithine-acetylcarnithine carrier</t>
  </si>
  <si>
    <t>ceramide-2' (sphinganine:n-C24:0OH) transport</t>
  </si>
  <si>
    <t>ceramide-2' (sphinganine:n-C26:0OH) transport</t>
  </si>
  <si>
    <t>choline transport</t>
  </si>
  <si>
    <t>citrate transport</t>
  </si>
  <si>
    <t>coenzyme A transport</t>
  </si>
  <si>
    <t>CTP transport</t>
  </si>
  <si>
    <t>CTP/CMP antiport</t>
  </si>
  <si>
    <t>cytidine transport</t>
  </si>
  <si>
    <t>cytosine transport</t>
  </si>
  <si>
    <t>D-fructose transport</t>
  </si>
  <si>
    <t>D-galactose transport</t>
  </si>
  <si>
    <t>D-lactate transport</t>
  </si>
  <si>
    <t>D-lactate/pyruvate antiport</t>
  </si>
  <si>
    <t>D-mannose transport</t>
  </si>
  <si>
    <t>episterol transport</t>
  </si>
  <si>
    <t>ergosterol transport</t>
  </si>
  <si>
    <t>ethanolamine transport</t>
  </si>
  <si>
    <t>fadH2 transport</t>
  </si>
  <si>
    <t>fecosterol transport</t>
  </si>
  <si>
    <t>folic acid transport</t>
  </si>
  <si>
    <t>GDP-mannose antiport</t>
  </si>
  <si>
    <t>glucose transport</t>
  </si>
  <si>
    <t>glutathione transport</t>
  </si>
  <si>
    <t>glycero-3-phospho-1-inositol transport</t>
  </si>
  <si>
    <t>glycero-3-phosphocholine transport</t>
  </si>
  <si>
    <t>glycerol transport</t>
  </si>
  <si>
    <t>glycerol transport via channel</t>
  </si>
  <si>
    <t>glycine transport</t>
  </si>
  <si>
    <t>glycogen vacuolar 'transport' via autophagy</t>
  </si>
  <si>
    <t>GTP/GDP translocase</t>
  </si>
  <si>
    <t>guanine transport</t>
  </si>
  <si>
    <t>inositol transport</t>
  </si>
  <si>
    <t>iron (II) transport</t>
  </si>
  <si>
    <t>isoamyl acetate transport</t>
  </si>
  <si>
    <t>isobutyl acetate transport</t>
  </si>
  <si>
    <t>isopentenyl diphosphate transport</t>
  </si>
  <si>
    <t>L-alanine transport</t>
  </si>
  <si>
    <t>L-arganine transport</t>
  </si>
  <si>
    <t>L-asparagine transport</t>
  </si>
  <si>
    <t>L-aspartate transport</t>
  </si>
  <si>
    <t>L-carnitine transport</t>
  </si>
  <si>
    <t>L-cystine transport</t>
  </si>
  <si>
    <t>L-glutamate transport</t>
  </si>
  <si>
    <t>L-glutamine transport</t>
  </si>
  <si>
    <t>L-histidine transport, vacuolar</t>
  </si>
  <si>
    <t>L-histidine transport</t>
  </si>
  <si>
    <t>L-isoleucine transport</t>
  </si>
  <si>
    <t>L-lactate transport</t>
  </si>
  <si>
    <t>L-leucine transport, vacuoluar</t>
  </si>
  <si>
    <t>L-leucine transport</t>
  </si>
  <si>
    <t>L-lysine transport</t>
  </si>
  <si>
    <t>L-methionine transport</t>
  </si>
  <si>
    <t>L-phenylalanine transport</t>
  </si>
  <si>
    <t>L-proline transport</t>
  </si>
  <si>
    <t>L-serine transport</t>
  </si>
  <si>
    <t>L-threonine transport</t>
  </si>
  <si>
    <t>L-tryptophan transport</t>
  </si>
  <si>
    <t>L-tyrosine transport</t>
  </si>
  <si>
    <t>L-valine transport</t>
  </si>
  <si>
    <t>lanosterol transport</t>
  </si>
  <si>
    <t>malate transport</t>
  </si>
  <si>
    <t>maltose transport</t>
  </si>
  <si>
    <t>N,N'-diformyldityrosine transport</t>
  </si>
  <si>
    <t>NAD transport</t>
  </si>
  <si>
    <t>nicotinate transport</t>
  </si>
  <si>
    <t>ornithine transport</t>
  </si>
  <si>
    <t>orntithine transport</t>
  </si>
  <si>
    <t>oxaloacetate transport</t>
  </si>
  <si>
    <t>pantothenate transport</t>
  </si>
  <si>
    <t>pentaprenyl diphosphate transport</t>
  </si>
  <si>
    <t>phenethyl acetate transport</t>
  </si>
  <si>
    <t>phosphate transport</t>
  </si>
  <si>
    <t>potassium transport</t>
  </si>
  <si>
    <t>putrescine transport</t>
  </si>
  <si>
    <t>pyridoxine symport</t>
  </si>
  <si>
    <t>pyruvate transport</t>
  </si>
  <si>
    <t>S-adenosyl-L-methionine transport</t>
  </si>
  <si>
    <t>S-methylmethionine permease</t>
  </si>
  <si>
    <t>sodium proton antiporter</t>
  </si>
  <si>
    <t>spermidine transport</t>
  </si>
  <si>
    <t>spermine transport</t>
  </si>
  <si>
    <t>succinate transport</t>
  </si>
  <si>
    <t>succinate-fumarate transport</t>
  </si>
  <si>
    <t>sulfate uniport</t>
  </si>
  <si>
    <t>sulfite transport</t>
  </si>
  <si>
    <t>taurine transport</t>
  </si>
  <si>
    <t>thiamine diphosphate transport</t>
  </si>
  <si>
    <t>thiamine transport</t>
  </si>
  <si>
    <t>uracil transport</t>
  </si>
  <si>
    <t>urea transport</t>
  </si>
  <si>
    <t>uridine transport</t>
  </si>
  <si>
    <t>UTP transport</t>
  </si>
  <si>
    <t>UTP/UMP antiport</t>
  </si>
  <si>
    <t>water diffusion</t>
  </si>
  <si>
    <t>zymosterol transport</t>
  </si>
  <si>
    <t>arginine transport</t>
  </si>
  <si>
    <t>trehalose transporter</t>
  </si>
  <si>
    <t>oxoglutarate/malate exchange</t>
  </si>
  <si>
    <t>fatty acyl-CoA transport via ABC system (C12:0)</t>
  </si>
  <si>
    <t>fatty acyl-CoA transport via ABC system (C14:0)</t>
  </si>
  <si>
    <t>fatty acyl-CoA transport via ABC system (C16:0)</t>
  </si>
  <si>
    <t>fatty acyl-CoA transport via ABC system (C16:1)</t>
  </si>
  <si>
    <t>fatty acyl-CoA transport via ABC system (C18:0)</t>
  </si>
  <si>
    <t>fatty acyl-CoA transport via ABC system (C18:1)</t>
  </si>
  <si>
    <t>fatty acyl-CoA transport via ABC system (C20:0)</t>
  </si>
  <si>
    <t>fatty acyl-CoA transport via ABC system (C22:0)</t>
  </si>
  <si>
    <t>fatty acyl-CoA transport via ABC system (C24:0)</t>
  </si>
  <si>
    <t>fatty acyl-CoA transport via ABC system (C26:0)</t>
  </si>
  <si>
    <t>(1-&gt;3)-beta-D-glucan exchange</t>
  </si>
  <si>
    <t>(1-&gt;3)-beta-D-glucan transport</t>
  </si>
  <si>
    <t>(R)-carnitine exchange</t>
  </si>
  <si>
    <t>(R)-lactate exchange</t>
  </si>
  <si>
    <t>(R)-mevalonate exchange</t>
  </si>
  <si>
    <t>(R)-pantothenate exchange</t>
  </si>
  <si>
    <t>(R,R)-2,3-butanediol exchange</t>
  </si>
  <si>
    <t>(S)-3-methyl-2-oxopentanoate exchange</t>
  </si>
  <si>
    <t>(S)-lactate exchange</t>
  </si>
  <si>
    <t>(S)-malate exchange</t>
  </si>
  <si>
    <t>1-(sn-glycero-3-phospho)-1D-myo-inositol exchange</t>
  </si>
  <si>
    <t>1-acylglycerophosphocholine exchange</t>
  </si>
  <si>
    <t>1D-myo-inositol 1,3,4,5,6-pentakisphosphate diffusion</t>
  </si>
  <si>
    <t>1D-myo-inositol 1-phosphate transport</t>
  </si>
  <si>
    <t>2'-deoxyadenosine exchange</t>
  </si>
  <si>
    <t>2'-deoxyguanosine exchange</t>
  </si>
  <si>
    <t>2'-deoxyinosine exchange</t>
  </si>
  <si>
    <t>2'-deoxyuridine exchange</t>
  </si>
  <si>
    <t>2-dehydro-3-deoxy-D-arabino-heptonate7-phohsphate transport</t>
  </si>
  <si>
    <t>2-dehydropantoate transport</t>
  </si>
  <si>
    <t>2-isopropylmalate exchange</t>
  </si>
  <si>
    <t>2-isopropylmalate transport</t>
  </si>
  <si>
    <t>2-methyl-1-butanol transport</t>
  </si>
  <si>
    <t>2-methylbutanal exchange</t>
  </si>
  <si>
    <t>2-methylbutanal transport</t>
  </si>
  <si>
    <t>2-methylbutanol exchange</t>
  </si>
  <si>
    <t>2-methylbutyl acetate exchange</t>
  </si>
  <si>
    <t>2-methylpropanal transport</t>
  </si>
  <si>
    <t>2-oxobutanoate transporter</t>
  </si>
  <si>
    <t>2-oxoglutarate exchange</t>
  </si>
  <si>
    <t>2-oxoglutarate transport</t>
  </si>
  <si>
    <t>2-phenylethanol exchange</t>
  </si>
  <si>
    <t>2-phenylethanol transport</t>
  </si>
  <si>
    <t>3-carboxy-4-methyl-2-oxopentanoate transport</t>
  </si>
  <si>
    <t>3-methyl-2-oxopentanoate transport</t>
  </si>
  <si>
    <t>3-methyl-oxopentanoate trasport</t>
  </si>
  <si>
    <t>3-methylbutanal exchange</t>
  </si>
  <si>
    <t>3-methylbutanal transport</t>
  </si>
  <si>
    <t>3-octaprenyl-4-hydroxybenzoate transport</t>
  </si>
  <si>
    <t>4-amino-5-hydroxymethyl-2-methylpyrimidine synthetase</t>
  </si>
  <si>
    <t>4-aminobenzoate exchange</t>
  </si>
  <si>
    <t>4-aminobenzoate transport</t>
  </si>
  <si>
    <t>4-aminobutanal transport</t>
  </si>
  <si>
    <t>4-hydroxy-2-oxoglutarate transport</t>
  </si>
  <si>
    <t>4-hydroxybenzoate transport</t>
  </si>
  <si>
    <t>5'-nucleotidase (AMP)</t>
  </si>
  <si>
    <t>5'-nucleotidase (dAMP)</t>
  </si>
  <si>
    <t>5'-nucleotidase (dCMP)</t>
  </si>
  <si>
    <t>5'-nucleotidase (dGMP)</t>
  </si>
  <si>
    <t>5'-nucleotidase (dTMP)</t>
  </si>
  <si>
    <t>5'-nucleotidase (dUMP)</t>
  </si>
  <si>
    <t>5'-nucleotidase (XMP)</t>
  </si>
  <si>
    <t>5-aminolevulinate exchange</t>
  </si>
  <si>
    <t>5-formethyltetrahydrofolate cyclo-ligase</t>
  </si>
  <si>
    <t>5-formyltetrahydrofolic acid exchange</t>
  </si>
  <si>
    <t>7,8-diaminononanoate exchange</t>
  </si>
  <si>
    <t>7,8-diaminononanoate transport</t>
  </si>
  <si>
    <t>8-amino-7-oxononanoate exchange</t>
  </si>
  <si>
    <t>9H-xanthine exchange</t>
  </si>
  <si>
    <t>acetaldehyde exchange</t>
  </si>
  <si>
    <t>acetaldehyde transport</t>
  </si>
  <si>
    <t>acetate exchange</t>
  </si>
  <si>
    <t>acetyl-CoA transport</t>
  </si>
  <si>
    <t>acetylcarnitine transport</t>
  </si>
  <si>
    <t>adenosine 3',5'-bismonophosphate exchange</t>
  </si>
  <si>
    <t>adenosine 3',5'-bisphosphate transport</t>
  </si>
  <si>
    <t>ADP transport</t>
  </si>
  <si>
    <t>AKG transporter, peroxisome</t>
  </si>
  <si>
    <t>allantoate exchange</t>
  </si>
  <si>
    <t>trehalose exchange</t>
  </si>
  <si>
    <t>alpha-ketoglutarate/malate transporter</t>
  </si>
  <si>
    <t>ammonium exchange</t>
  </si>
  <si>
    <t>AMP transport</t>
  </si>
  <si>
    <t>asparagine transport</t>
  </si>
  <si>
    <t>ATP diffusion</t>
  </si>
  <si>
    <t>ATP transport</t>
  </si>
  <si>
    <t>bicarbonate formation</t>
  </si>
  <si>
    <t>bicarbonate transport</t>
  </si>
  <si>
    <t>biotin exchange</t>
  </si>
  <si>
    <t>carbon dioxide exchange</t>
  </si>
  <si>
    <t>carnitine transport</t>
  </si>
  <si>
    <t>carnitine-acetylcarnitine carrier</t>
  </si>
  <si>
    <t>CDP transport</t>
  </si>
  <si>
    <t>cholestenol delta-isomerase, lumped reaction</t>
  </si>
  <si>
    <t>choline exchange</t>
  </si>
  <si>
    <t>chorismate pyruvate lyase</t>
  </si>
  <si>
    <t>citrate exchange</t>
  </si>
  <si>
    <t>citrate/isocitrate antiport</t>
  </si>
  <si>
    <t>citrate/malate antiport</t>
  </si>
  <si>
    <t>CMP nucleosidase</t>
  </si>
  <si>
    <t>CO2 transport</t>
  </si>
  <si>
    <t>cytidylate kinase (CMP)</t>
  </si>
  <si>
    <t>cytidylate kinase (dCMP)</t>
  </si>
  <si>
    <t>D-arabinose exchange</t>
  </si>
  <si>
    <t>D-arabinose transport</t>
  </si>
  <si>
    <t>D-erythrose 4-phosphate transport</t>
  </si>
  <si>
    <t>D-fructose exchange</t>
  </si>
  <si>
    <t>D-galactose exchange</t>
  </si>
  <si>
    <t>D-galacturonate exchange</t>
  </si>
  <si>
    <t>D-glucitol exchange</t>
  </si>
  <si>
    <t>D-glucosamine 6-phosphate uniport</t>
  </si>
  <si>
    <t>D-glucose exchange</t>
  </si>
  <si>
    <t>D-mannose exchange</t>
  </si>
  <si>
    <t>D-ribose exchange</t>
  </si>
  <si>
    <t>D-sorbitol transport</t>
  </si>
  <si>
    <t>D-xylose exchange</t>
  </si>
  <si>
    <t>D-xylose transport</t>
  </si>
  <si>
    <t>dADP transport</t>
  </si>
  <si>
    <t>dCDP transport</t>
  </si>
  <si>
    <t>ATP deamination</t>
  </si>
  <si>
    <t>dATP deamination</t>
  </si>
  <si>
    <t>ADP deamination</t>
  </si>
  <si>
    <t>dADP deamination</t>
  </si>
  <si>
    <t>deamino-NAD+ diffusion</t>
  </si>
  <si>
    <t>deoxyadenosine transport</t>
  </si>
  <si>
    <t>deoxyadenylate kinase</t>
  </si>
  <si>
    <t>deoxycytidine exchange</t>
  </si>
  <si>
    <t>deoxycytidine transport</t>
  </si>
  <si>
    <t>deoxyguanosine transport</t>
  </si>
  <si>
    <t>deoxyinosine transport</t>
  </si>
  <si>
    <t>deoxyuridine kinase (ATP:deoxyuridine)</t>
  </si>
  <si>
    <t>deoxyuridine transport</t>
  </si>
  <si>
    <t>dGDP transport</t>
  </si>
  <si>
    <t>dhnpt transport</t>
  </si>
  <si>
    <t>diamine transaminase</t>
  </si>
  <si>
    <t>dihydrofolate transport</t>
  </si>
  <si>
    <t>dihydroneopterin triphosphate pyrophosphatase</t>
  </si>
  <si>
    <t>dihydropteroate transport</t>
  </si>
  <si>
    <t>dihydroxyacetone phosphate transport</t>
  </si>
  <si>
    <t>diphosphate transport</t>
  </si>
  <si>
    <t>dolichol phosphate transport</t>
  </si>
  <si>
    <t>dTTP exchange</t>
  </si>
  <si>
    <t>dTTP uniport</t>
  </si>
  <si>
    <t>dUDP diffusion</t>
  </si>
  <si>
    <t>dUMP transport</t>
  </si>
  <si>
    <t>episterol exchange</t>
  </si>
  <si>
    <t>ergosta-5,6,22,24,(28)-tetraen-3beta-ol transport</t>
  </si>
  <si>
    <t>ergosterol exchange</t>
  </si>
  <si>
    <t>ethanol exchange</t>
  </si>
  <si>
    <t>ethanol transport</t>
  </si>
  <si>
    <t>ethanol transport, mitochondrial</t>
  </si>
  <si>
    <t>ethanolamine exchange</t>
  </si>
  <si>
    <t>ethyl acetate exchange</t>
  </si>
  <si>
    <t>farnesyl diphosphate transport</t>
  </si>
  <si>
    <t>fatty acid transport</t>
  </si>
  <si>
    <t>myristate (n-C14:0) transport</t>
  </si>
  <si>
    <t>fecosterol exchange</t>
  </si>
  <si>
    <t>FMN exchange</t>
  </si>
  <si>
    <t>folic acid exchange</t>
  </si>
  <si>
    <t>formate exchange</t>
  </si>
  <si>
    <t>formate transport</t>
  </si>
  <si>
    <t>fructose-1-phosphate kinase</t>
  </si>
  <si>
    <t>fumarate exchange</t>
  </si>
  <si>
    <t>GDP transport</t>
  </si>
  <si>
    <t>GDP-alpha-D-mannose transport</t>
  </si>
  <si>
    <t>glucose transport, vacuolar</t>
  </si>
  <si>
    <t>glutathione disulfide exchange</t>
  </si>
  <si>
    <t>glycerol exchange</t>
  </si>
  <si>
    <t>glycerol-3-phosphate shuttle</t>
  </si>
  <si>
    <t>L-glycine exchange</t>
  </si>
  <si>
    <t>glycoaldehyde transport</t>
  </si>
  <si>
    <t>glycolaldehyde exchange</t>
  </si>
  <si>
    <t>glyoxylate exchange</t>
  </si>
  <si>
    <t>glyoxylate transport</t>
  </si>
  <si>
    <t>guanosine kinase</t>
  </si>
  <si>
    <t>guanosine transport</t>
  </si>
  <si>
    <t>H+ diffusion</t>
  </si>
  <si>
    <t>H+ exchange</t>
  </si>
  <si>
    <t>hexacosanoyl-CoA transport</t>
  </si>
  <si>
    <t>hexadecanal exchange</t>
  </si>
  <si>
    <t>hexadecanoate (n-C16:0) transport</t>
  </si>
  <si>
    <t>hexadecenoate (n-C16:1) transport</t>
  </si>
  <si>
    <t>L-histidine transport, mitochondrial</t>
  </si>
  <si>
    <t>hydrogen peroxide transport</t>
  </si>
  <si>
    <t>hydroxymethylglutaryl-CoA transport</t>
  </si>
  <si>
    <t>hypoxanthine exchange</t>
  </si>
  <si>
    <t>hypoxanthine transport</t>
  </si>
  <si>
    <t>indol-3-ylacetaldehyde exchange</t>
  </si>
  <si>
    <t>indole-3-acetaldehyde transport</t>
  </si>
  <si>
    <t>indole-3-acetate transport</t>
  </si>
  <si>
    <t>inosine transport</t>
  </si>
  <si>
    <t>inositol hexakisphosphate transport</t>
  </si>
  <si>
    <t>insosine kinase</t>
  </si>
  <si>
    <t>iron(2+) exchange</t>
  </si>
  <si>
    <t>isoamyl acetate exchange</t>
  </si>
  <si>
    <t>isoamyl alcohol transport</t>
  </si>
  <si>
    <t>isoamylol exchange</t>
  </si>
  <si>
    <t>isobutanol exchange</t>
  </si>
  <si>
    <t>isobutyl acetate exchange</t>
  </si>
  <si>
    <t>isobutyl alcohol transport</t>
  </si>
  <si>
    <t>isobutyraldehyde exchange</t>
  </si>
  <si>
    <t>L-1-pyrroline-3-hydroxy-5-carboxylate spontaneous conversion to L-4-hydroxyglutamate semialdehyde</t>
  </si>
  <si>
    <t>L-2-amino-3-oxobutanoate decarboxylation (spontaneous)</t>
  </si>
  <si>
    <t>L-alanine exchange</t>
  </si>
  <si>
    <t>L-arabinitol exchange</t>
  </si>
  <si>
    <t>L-arabinitol transport</t>
  </si>
  <si>
    <t>L-arabinoase transport</t>
  </si>
  <si>
    <t>L-arabinose exchange</t>
  </si>
  <si>
    <t>L-arginine exchange</t>
  </si>
  <si>
    <t>L-asparagine exchange</t>
  </si>
  <si>
    <t>L-aspartate exchange</t>
  </si>
  <si>
    <t>L-cysteine exchange</t>
  </si>
  <si>
    <t>L-erythro-4-hydroxyglutamate transport</t>
  </si>
  <si>
    <t>L-glucitol exchange</t>
  </si>
  <si>
    <t>L-glutamate 5-semialdehyde dehydratase</t>
  </si>
  <si>
    <t>L-glutamate exchange</t>
  </si>
  <si>
    <t>L-glutamine exchange</t>
  </si>
  <si>
    <t>L-histidine exchange</t>
  </si>
  <si>
    <t>L-homoserine transport</t>
  </si>
  <si>
    <t>L-isoleucine exchange</t>
  </si>
  <si>
    <t>L-leucine exchange</t>
  </si>
  <si>
    <t>L-lysine exchange</t>
  </si>
  <si>
    <t>L-malate transport</t>
  </si>
  <si>
    <t>L-methionine exchange</t>
  </si>
  <si>
    <t>L-phenylalanine exchange</t>
  </si>
  <si>
    <t>L-proline exchange</t>
  </si>
  <si>
    <t>L-serine exchange</t>
  </si>
  <si>
    <t>L-sorbitol transport</t>
  </si>
  <si>
    <t>L-sorbose exchange</t>
  </si>
  <si>
    <t>L-sorbose transport</t>
  </si>
  <si>
    <t>L-threonine exchange</t>
  </si>
  <si>
    <t>L-tryptophan exchange</t>
  </si>
  <si>
    <t>L-tyrosine exchange</t>
  </si>
  <si>
    <t>L-valine exchange</t>
  </si>
  <si>
    <t>lanosterol exchange</t>
  </si>
  <si>
    <t>laurate exchange</t>
  </si>
  <si>
    <t>lysine transport</t>
  </si>
  <si>
    <t>malate/oxaloacetate shuttle</t>
  </si>
  <si>
    <t>maltose exchange</t>
  </si>
  <si>
    <t>mannan transport</t>
  </si>
  <si>
    <t>methionine transport</t>
  </si>
  <si>
    <t>methylglyoxal synthase</t>
  </si>
  <si>
    <t>myo-inositol exchange</t>
  </si>
  <si>
    <t>N,N'-diformyldityrosine exchange</t>
  </si>
  <si>
    <t>NADP(+) transport</t>
  </si>
  <si>
    <t>NADPH transport</t>
  </si>
  <si>
    <t>NH3 transport</t>
  </si>
  <si>
    <t>nicotinamide diffusion</t>
  </si>
  <si>
    <t>nicotinate exchange</t>
  </si>
  <si>
    <t>NMN exchange</t>
  </si>
  <si>
    <t>NMN transport</t>
  </si>
  <si>
    <t>nucleoside-diphosphatase (dGDP)</t>
  </si>
  <si>
    <t>nucleoside-triphosphatase (dGTP)</t>
  </si>
  <si>
    <t>O-acetylcarnintine transport into mitochondria</t>
  </si>
  <si>
    <t>O2 transport</t>
  </si>
  <si>
    <t>octadecanoate (n-C18:0) transport</t>
  </si>
  <si>
    <t>octanoate exchange</t>
  </si>
  <si>
    <t>oxaloacetate(2-) exchange</t>
  </si>
  <si>
    <t>oxidized glutathione uniport</t>
  </si>
  <si>
    <t>oxidized thioredoxin transport</t>
  </si>
  <si>
    <t>oxygen exchange</t>
  </si>
  <si>
    <t>palmitate exchange</t>
  </si>
  <si>
    <t>palmitoleate exchange</t>
  </si>
  <si>
    <t>palmitoyl-CoA transport</t>
  </si>
  <si>
    <t>panthetheine 4'-phosphate transport</t>
  </si>
  <si>
    <t>panthetheine-phosphate adenylyltransferase</t>
  </si>
  <si>
    <t>PAP uniport</t>
  </si>
  <si>
    <t>pectin exchange</t>
  </si>
  <si>
    <t>phenethyl acetate exchange</t>
  </si>
  <si>
    <t>phenylacetaldehyde exchange</t>
  </si>
  <si>
    <t>phenylacetaldehyde transport</t>
  </si>
  <si>
    <t>phenylalanine transport</t>
  </si>
  <si>
    <t>phosphate exchange</t>
  </si>
  <si>
    <t>potassium exchange</t>
  </si>
  <si>
    <t>protoporphyrinogen IX transport</t>
  </si>
  <si>
    <t>PRPP transport</t>
  </si>
  <si>
    <t>putrescine exchange</t>
  </si>
  <si>
    <t>pyridoxal kinase</t>
  </si>
  <si>
    <t>pyridoxamine kinase</t>
  </si>
  <si>
    <t>pyridoxamine phosphatase</t>
  </si>
  <si>
    <t>pyridoxine exchange</t>
  </si>
  <si>
    <t>pyrimidine phosphatase</t>
  </si>
  <si>
    <t>pyrimidine-nucleoside phosphorylase (uracil)</t>
  </si>
  <si>
    <t>pyrophosphate transport</t>
  </si>
  <si>
    <t>pyruvate exchange</t>
  </si>
  <si>
    <t>quinolinate transport</t>
  </si>
  <si>
    <t>reduced thioredoxin transport</t>
  </si>
  <si>
    <t>riboflavin exchange</t>
  </si>
  <si>
    <t>riboflavin transport</t>
  </si>
  <si>
    <t>ribose transporter</t>
  </si>
  <si>
    <t>S-adenosyl-L-homocysteine transport</t>
  </si>
  <si>
    <t>S-adenosyl-L-methionine exchange</t>
  </si>
  <si>
    <t>S-methyl-L-methionine exchange</t>
  </si>
  <si>
    <t>serine transport</t>
  </si>
  <si>
    <t>sn-glycero-3-phosphocholine exchange</t>
  </si>
  <si>
    <t>sodium exchange</t>
  </si>
  <si>
    <t>spermidine acetyltransferase</t>
  </si>
  <si>
    <t>spermidine exchange</t>
  </si>
  <si>
    <t>spermine exchange</t>
  </si>
  <si>
    <t>squalene transport</t>
  </si>
  <si>
    <t>squalene-2,3-epoxide transport</t>
  </si>
  <si>
    <t>stearate exchange</t>
  </si>
  <si>
    <t>succinate exchange</t>
  </si>
  <si>
    <t>sucrose exchange</t>
  </si>
  <si>
    <t>sulphate exchange</t>
  </si>
  <si>
    <t>sulphite exchange</t>
  </si>
  <si>
    <t>taurine exchange</t>
  </si>
  <si>
    <t>tetracosanoyl-CoA transport</t>
  </si>
  <si>
    <t>thiaminase</t>
  </si>
  <si>
    <t>thiamine(1+) diphosphate(1-) exchange</t>
  </si>
  <si>
    <t>thiamine(1+) exchange</t>
  </si>
  <si>
    <t>thiamine(1+) monophosphate exchange</t>
  </si>
  <si>
    <t>thiamine-phosphate kinase</t>
  </si>
  <si>
    <t>thiazole phosphate synthesis (ribose 5-phosphate)</t>
  </si>
  <si>
    <t>thiazole phosphate synthesis (xylulose 5-phosphate)</t>
  </si>
  <si>
    <t>threonine transport</t>
  </si>
  <si>
    <t>thymidine exchange</t>
  </si>
  <si>
    <t>thymidine kinase (ATP:thymidine)</t>
  </si>
  <si>
    <t>thymidine transport</t>
  </si>
  <si>
    <t>trehalose vacuolar transport</t>
  </si>
  <si>
    <t>tryptophan transport</t>
  </si>
  <si>
    <t>tryptophol exchange</t>
  </si>
  <si>
    <t>tryptophol transport</t>
  </si>
  <si>
    <t>tyrosine transport</t>
  </si>
  <si>
    <t>UMP transport</t>
  </si>
  <si>
    <t>uracil exchange</t>
  </si>
  <si>
    <t>urea exchange</t>
  </si>
  <si>
    <t>uridine exchange</t>
  </si>
  <si>
    <t>valine transport</t>
  </si>
  <si>
    <t>water exchange</t>
  </si>
  <si>
    <t>xanthine transport</t>
  </si>
  <si>
    <t>xanthosine exchange</t>
  </si>
  <si>
    <t>xanthosine transport</t>
  </si>
  <si>
    <t>xylitol exchange</t>
  </si>
  <si>
    <t>xylitol transport</t>
  </si>
  <si>
    <t>zymosterol exchange</t>
  </si>
  <si>
    <t>coenzyme A: cytoplasm to LP</t>
  </si>
  <si>
    <t>proton leak</t>
  </si>
  <si>
    <t>14-demethyllanosterol exchange</t>
  </si>
  <si>
    <t>14-demethyllanosterol transport</t>
  </si>
  <si>
    <t>ergosta-5,7,22,24(28)-tetraen-3beta-ol exchange</t>
  </si>
  <si>
    <t>ergosta-5,7,22,24(28)-tetraen-3beta-ol transport</t>
  </si>
  <si>
    <t>octanoate (n-C8:0) transport</t>
  </si>
  <si>
    <t>decanoate (n-C10:0) transport</t>
  </si>
  <si>
    <t>laurate (n-C12:0) transport</t>
  </si>
  <si>
    <t>butyrate exchange</t>
  </si>
  <si>
    <t>hexanoate exchange</t>
  </si>
  <si>
    <t>oleate exchange</t>
  </si>
  <si>
    <t>butyrate (n-C4:0) transport</t>
  </si>
  <si>
    <t>hexanoate (n-C6:0) transport</t>
  </si>
  <si>
    <t>octadecenoate (n-C18:1) transport</t>
  </si>
  <si>
    <t>myristate exchange</t>
  </si>
  <si>
    <t>butyrate (n-C4:0) transport, cytoplasm-peroxisome</t>
  </si>
  <si>
    <t>hexanoate (n-C6:0) transport, cytoplasm-peroxisome</t>
  </si>
  <si>
    <t>laurate transport, cytoplasm-ER membrane</t>
  </si>
  <si>
    <t>myristate transport, cytoplasm-ER membrane</t>
  </si>
  <si>
    <t>palmitate transport, cytoplasm-ER membrane</t>
  </si>
  <si>
    <t>palmitoleate transport, cytoplasm-ER membrane</t>
  </si>
  <si>
    <t>stearate transport, cytoplasm-ER membrane</t>
  </si>
  <si>
    <t>oleate transport, cytoplasm-ER membrane</t>
  </si>
  <si>
    <t>malonyl-CoA transport, cytoplasm-ER membrane</t>
  </si>
  <si>
    <t>lauroyl-CoA transport, cytoplasm-ER membrane</t>
  </si>
  <si>
    <t>myristoyl-CoA transport, cytoplasm-ER membrane</t>
  </si>
  <si>
    <t>palmitoyl-CoA transport, cytoplasm-ER membrane</t>
  </si>
  <si>
    <t>palmitoleoyl-CoA transport, cytoplasm-ER membrane</t>
  </si>
  <si>
    <t>stearoyl-CoA transport, cytoplasm-ER membrane</t>
  </si>
  <si>
    <t>oleoyl-CoA transport, cytoplasm-ER membrane</t>
  </si>
  <si>
    <t>icosanoyl-CoA transport, cytoplasm-ER membrane</t>
  </si>
  <si>
    <t>docosanoyl-CoA transport, cytoplasm-ER membrane</t>
  </si>
  <si>
    <t>tetracosanoyl-CoA transport, cytoplasm-ER membrane</t>
  </si>
  <si>
    <t>hexacosanoyl-CoA transport, cytoplasm-ER membrane</t>
  </si>
  <si>
    <t>H+ transport, cytoplasm-ER membrane</t>
  </si>
  <si>
    <t>H2O transport, cytoplasm-ER membrane</t>
  </si>
  <si>
    <t>CO2 transport, cytoplasm-ER membrane</t>
  </si>
  <si>
    <t>coenzyme A transport, cytoplasm-ER membrane</t>
  </si>
  <si>
    <t>NADPH transport, cytoplasm-ER membrane</t>
  </si>
  <si>
    <t>NADP(+) transport, cytoplasm-ER membrane</t>
  </si>
  <si>
    <t>O2 transport, cytoplasm-ER membrane</t>
  </si>
  <si>
    <t>NADH transport, cytoplasm-ER membrane</t>
  </si>
  <si>
    <t>NAD transport, cytoplasm-ER membrane</t>
  </si>
  <si>
    <t>glycerol 3-phosphate transport, cytoplasm-ER membrane</t>
  </si>
  <si>
    <t>dihydroxyacetone phosphate transport, cytoplasm-ER membrane</t>
  </si>
  <si>
    <t>diphosphate transport, cytoplasm-ER membrane</t>
  </si>
  <si>
    <t>phosphate transport, cytoplasm-ER membrane</t>
  </si>
  <si>
    <t>CTP transport, cytoplasm-ER membrane</t>
  </si>
  <si>
    <t>CDP transport, cytoplasm-ER membrane</t>
  </si>
  <si>
    <t>CMP transport, cytoplasm-ER membrane</t>
  </si>
  <si>
    <t>CDP-ethanolamine transport, cytoplasm-ER membrane</t>
  </si>
  <si>
    <t>CDP-choline transport, cytoplasm-ER membrane</t>
  </si>
  <si>
    <t>ATP transport, cytoplasm-ER membrane</t>
  </si>
  <si>
    <t>AMP transport, cytoplasm-ER membrane</t>
  </si>
  <si>
    <t>L-serine transport, cytoplasm-ER membrane</t>
  </si>
  <si>
    <t>myo-inositol transport, cytoplasm-ER membrane</t>
  </si>
  <si>
    <t>S-adenosyl-L-methionine transport, cytoplasm-ER membrane</t>
  </si>
  <si>
    <t>S-adenosyl-L-homocysteine transport, cytoplasm-ER membrane</t>
  </si>
  <si>
    <t>episterol transport, cytoplasm-ER membrane</t>
  </si>
  <si>
    <t>fecosterol transport, cytoplasm-ER membrane</t>
  </si>
  <si>
    <t>lanosterol transport, cytoplasm-ER membrane</t>
  </si>
  <si>
    <t>ergosterol transport, cytoplasm-ER membrane</t>
  </si>
  <si>
    <t>zymosterol transport, cytoplasm-ER membrane</t>
  </si>
  <si>
    <t>sn-glycero-3-phosphocholine transport, ER membrane-cytoplasm</t>
  </si>
  <si>
    <t>hexadecanoate (n-C16:0) transport, cytoplasm-lipid particle</t>
  </si>
  <si>
    <t>hexadecenoate (n-C16:1) transport, cytoplasm-lipid particle</t>
  </si>
  <si>
    <t>octadecanoate (n-C18:0) transport, cytoplasm-lipid particle</t>
  </si>
  <si>
    <t>octadecenoate (n-C18:1) transport, cytoplasm-lipid particle</t>
  </si>
  <si>
    <t>lauroyl-CoA transport, cytoplasm-lipid particle</t>
  </si>
  <si>
    <t>myristoyl-CoA transport, cytoplasm-lipid particle</t>
  </si>
  <si>
    <t>palmitoyl-CoA transport, cytoplasm-lipid particle</t>
  </si>
  <si>
    <t>palmitoleoyl-CoA transport, cytoplasm-lipid particle</t>
  </si>
  <si>
    <t>stearoyl-CoA transport, cytoplasm-lipid particle</t>
  </si>
  <si>
    <t>oleoyl-CoA transport, cytoplasm-lipid particle</t>
  </si>
  <si>
    <t>glycerol 3-phosphate transport, cytoplasm-lipid particle</t>
  </si>
  <si>
    <t>dihydroxyacetone phosphate transport, cytoplasm-lipid particle</t>
  </si>
  <si>
    <t>NADPH transport, cytoplasm-lipid particle</t>
  </si>
  <si>
    <t>NADP(+) transport, cytoplasm-lipid particle</t>
  </si>
  <si>
    <t>ATP transport, cytoplasm-lipid particle</t>
  </si>
  <si>
    <t>AMP transport, cytoplasm-lipid particle</t>
  </si>
  <si>
    <t>diphosphate transport, cytoplasm-lipid particle</t>
  </si>
  <si>
    <t>H2O transport, cytoplasm-lipid particle</t>
  </si>
  <si>
    <t>glycerol transport, lipid particle-cytoplasm</t>
  </si>
  <si>
    <t>docosanoyl-CoA transport, lipid particle-cytoplasm</t>
  </si>
  <si>
    <t>tetracosanoyl-CoA transport, lipid particle-cytoplasm</t>
  </si>
  <si>
    <t>hexacosanoyl-CoA transport, lipid particle-cytoplasm</t>
  </si>
  <si>
    <t>ATP transport, cytoplasm-cell envelope</t>
  </si>
  <si>
    <t>ADP transport, cytoplasm-cell envelope</t>
  </si>
  <si>
    <t>H+ transport, cytoplasm-cell envelope</t>
  </si>
  <si>
    <t>H2O transport, cytoplasm-cell envelope</t>
  </si>
  <si>
    <t>phosphate transport, cytoplasm-cell envelope</t>
  </si>
  <si>
    <t>sn-glycero-3-phosphocholine transport, cell envelope-cytoplasm</t>
  </si>
  <si>
    <t>1-(sn-glycero-3-phospho)-1D-myo-inositol transport, cell envelope-cytoplasm</t>
  </si>
  <si>
    <t>palmitate transport, cell envelope-cytoplasm</t>
  </si>
  <si>
    <t>palmitoleate transport, cell envelope-cytoplasm</t>
  </si>
  <si>
    <t>stearate transport, cell envelope-cytoplasm</t>
  </si>
  <si>
    <t>oleate transport, cell envelope-cytoplasm</t>
  </si>
  <si>
    <t>icosanoyl-CoA transport, cell envelope-cytoplasm</t>
  </si>
  <si>
    <t>docosanoyl-CoA transport, cell envelope-cytoplasm</t>
  </si>
  <si>
    <t>tetracosanoyl-CoA transport, cell envelope-cytoplasm</t>
  </si>
  <si>
    <t>hexacosanoyl-CoA transport, cell envelope-cytoplasm</t>
  </si>
  <si>
    <t>H2O transport, cytoplasm-vacuolar membrane</t>
  </si>
  <si>
    <t>phosphate transport, cytoplasm-vacuolar membrane</t>
  </si>
  <si>
    <t>H+ transport, cytoplasm-vacuolar membrane</t>
  </si>
  <si>
    <t>ATP transport, cytoplasm-vacuolar membrane</t>
  </si>
  <si>
    <t>ADP transport, cytoplasm-vacuolar membrane</t>
  </si>
  <si>
    <t>carbon dioxide transport, cytoplasm-vacuolar membrane</t>
  </si>
  <si>
    <t>H2O transport, cytoplasm-Golgi membrane</t>
  </si>
  <si>
    <t>phosphate transport, cytoplasm-Golgi membrane</t>
  </si>
  <si>
    <t>H+ transport, cytoplasm-Golgi membrane</t>
  </si>
  <si>
    <t>carbon dioxide transport, cytoplasm-Golgi membrane</t>
  </si>
  <si>
    <t>ATP transport, cytoplasm-Golgi membrane</t>
  </si>
  <si>
    <t>ADP transport, cytoplasm-Golgi membrane</t>
  </si>
  <si>
    <t>H2O transport, cytoplasm-mitochondrial membrane</t>
  </si>
  <si>
    <t>carbon dioxide transport, cytoplasm-mitochondrial membrane</t>
  </si>
  <si>
    <t>palmitoleoyl-CoA transport, cytoplasm-mitochondrial membrane</t>
  </si>
  <si>
    <t>oleoyl-CoA transport, cytoplasm-mitochondrial membrane</t>
  </si>
  <si>
    <t>palmitate transport, mitochondrial membrane-cytoplasm</t>
  </si>
  <si>
    <t>stearate transport, mitochondrial membrane-cytoplasm</t>
  </si>
  <si>
    <t>coenzyme A transport, mitochondrial membrane-cytoplasm</t>
  </si>
  <si>
    <t>laurate transport, ER membrane-lipid particle</t>
  </si>
  <si>
    <t>myristate transport, ER membrane-lipid particle</t>
  </si>
  <si>
    <t>lignoceric acid transport, ER membrane-lipid particle</t>
  </si>
  <si>
    <t>cerotic acid transport, ER membrane-lipid particle</t>
  </si>
  <si>
    <t>episterol transport, ER membrane-lipid particle</t>
  </si>
  <si>
    <t>fecosterol transport, ER membrane-lipid particle</t>
  </si>
  <si>
    <t>lanosterol transport, ER membrane-lipid particle</t>
  </si>
  <si>
    <t>zymosterol transport, ER membrane-lipid particle</t>
  </si>
  <si>
    <t>ergosteryl palmitoleate transport, ER membrane-lipid particle</t>
  </si>
  <si>
    <t>ergosteryl oleate transport, ER membrane-lipid particle</t>
  </si>
  <si>
    <t>episteryl palmitoleate transport, ER membrane-lipid particle</t>
  </si>
  <si>
    <t>episteryl oleate transport, ER membrane-lipid particle</t>
  </si>
  <si>
    <t>fecosteryl palmitoleate transport, ER membrane-lipid particle</t>
  </si>
  <si>
    <t>fecosteryl oleate transport, ER membrane-lipid particle</t>
  </si>
  <si>
    <t>lanosteryl palmitoleate transport, ER membrane-lipid particle</t>
  </si>
  <si>
    <t>lanosteryl oleate transport, ER membrane-lipid particle</t>
  </si>
  <si>
    <t>zymosteryl palmitoleate transport, ER membrane-lipid particle</t>
  </si>
  <si>
    <t>zymosteryl oleate transport, ER membrane-lipid particle</t>
  </si>
  <si>
    <t>lignoceric acid transport, cell envelope-ER membrane</t>
  </si>
  <si>
    <t>cerotic acid transport, cell envelope-ER membrane</t>
  </si>
  <si>
    <t>zymosteryl palmitoleate transport, ER membrane-cell envelope</t>
  </si>
  <si>
    <t>zymosteryl oleate transport, ER membrane-cell envelope</t>
  </si>
  <si>
    <t>lignoceric acid transport, ER membrane-ER</t>
  </si>
  <si>
    <t>cerotic acid transport, ER membrane-ER</t>
  </si>
  <si>
    <t>ergosterol transport, ER-ER membrane</t>
  </si>
  <si>
    <t>phosphate transport, ER-ER membrane</t>
  </si>
  <si>
    <t>H+ transport, mitochondrion-mitochondrial membrane</t>
  </si>
  <si>
    <t>glycerol 3-phosphate transport, mitochondrion-mitochondrial membrane</t>
  </si>
  <si>
    <t>CMP transport, mitochondrion-mitochondrial membrane</t>
  </si>
  <si>
    <t>CTP transport, mitochondrion-mitochondrial membrane</t>
  </si>
  <si>
    <t>phosphate transport, mitochondrion-mitochondrial membrane</t>
  </si>
  <si>
    <t>diphosphate transport, mitochondrion-mitochondrial membrane</t>
  </si>
  <si>
    <t>heme a transport</t>
  </si>
  <si>
    <t>melibiose exchange</t>
  </si>
  <si>
    <t>non-growth associated maintenance reaction</t>
  </si>
  <si>
    <t>Cytochrome c apocytochrome-c-lyase</t>
  </si>
  <si>
    <t>(R)-Acetoin:NAD+ oxidoreductase</t>
  </si>
  <si>
    <t>Probable diacetyl reductase [(R)-acetoin forming] 2 (EC 1.1.1.303)</t>
  </si>
  <si>
    <t>ADP-ribose 1''-phosphate phosphatase (EC 3.1.3.84) (EC 3.2.2.-) ([Protein ADP-ribosylglutamate] hydrolase)</t>
  </si>
  <si>
    <t>NADPH2:quinone oxidoreductase</t>
  </si>
  <si>
    <t>UDP-N-acetylglucosamine transferase subunit ALG14 (Asparagine-linked glycosylation protein 14)</t>
  </si>
  <si>
    <t>Probable vacuolar amino acid transporter YPQ3 (PQ-loop repeat-containing protein 3) (Protein RTC2) (Restriction of telomere capping protein 2)</t>
  </si>
  <si>
    <t>Vacuolar cation-chloride cotransporter 1 (Vacuolar homolog of CCC family protein 1)</t>
  </si>
  <si>
    <t>Glutathione hydrolase</t>
  </si>
  <si>
    <t>Manganese-transporting ATPase 1 (EC 3.6.3.-)</t>
  </si>
  <si>
    <t>oxaloacetate carboxy-lyase (pyruvate-forming)</t>
  </si>
  <si>
    <t>Glutathione-specific gamma-glutamylcyclotransferase (Gamma-GCG) (EC 4.3.2.-)</t>
  </si>
  <si>
    <t>Zinc transporter YKE4</t>
  </si>
  <si>
    <t>5-oxo-L-proline amidohydrolase (ATP-hydrolysing)</t>
  </si>
  <si>
    <t>L-cysteinylglycine dipeptidase</t>
  </si>
  <si>
    <t>riboflavin-5-phosphate phosphohydrolase</t>
  </si>
  <si>
    <t>Sodium transport ATPase 5 (EC 3.6.3.7)</t>
  </si>
  <si>
    <t>ATP:D-Gluconate 6-phosphotransferase</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</si>
  <si>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</si>
  <si>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2'-Deoxyguanosine 5'-triphosphate diphosphohydrolase</t>
  </si>
  <si>
    <t>dTTP diphosphohydrolase</t>
  </si>
  <si>
    <t>octanoyl-[acp]:protein N6-octanoyltransferase</t>
  </si>
  <si>
    <t>lipoyl-[acp]:protein N6-lipoyltransferase</t>
  </si>
  <si>
    <t>4-Aminobutyraldehyde:NAD+ oxidoreductase</t>
  </si>
  <si>
    <t>4-aminobutanal:NAD+ 1-oxidoreductase; 4-aminobutyraldehyde:NAD+ oxidoreductase</t>
  </si>
  <si>
    <t>protein N6-(octanoyl)lysine:sulfur sulfurtransferase</t>
  </si>
  <si>
    <t>octanoyl-[acp]:sulfur sulfurtransferase</t>
  </si>
  <si>
    <t>Magnesium transporter MRS2, mitochondrial (RNA-splicing protein MRS2)</t>
  </si>
  <si>
    <t>Pyridoxine:NADP+ 4-oxidoreductase</t>
  </si>
  <si>
    <t>Protein PNS1 (pH nine-sensitive protein 1)</t>
  </si>
  <si>
    <t>Endopolyphosphatase (EC 3.6.1.10) (Deoxyadenosine triphosphate phosphohydrolase) (dATP phosphohydrolase) (EC 3.6.1.-) (Exopolyphosphatase) (EC 3.6.1.11) (Phosphate metabolism protein 5)</t>
  </si>
  <si>
    <t>Ca(2+) transport</t>
  </si>
  <si>
    <t>Cu2(+) transport</t>
  </si>
  <si>
    <t>Mn(2+) transport</t>
  </si>
  <si>
    <t>Zn(2+) transport</t>
  </si>
  <si>
    <t>Mg(2+) transport</t>
  </si>
  <si>
    <t>chloride exchange</t>
  </si>
  <si>
    <t>Cu2(+) exchange</t>
  </si>
  <si>
    <t>Mn(2+) exchange</t>
  </si>
  <si>
    <t>Zn(2+) exchange</t>
  </si>
  <si>
    <t>Mg(2+) exchange</t>
  </si>
  <si>
    <t>Ca(2+) exchange</t>
  </si>
  <si>
    <t>propionyl-CoA transport</t>
  </si>
  <si>
    <t>UDP transport</t>
  </si>
  <si>
    <t>Dihydroxyacetone phosphate acyltransferase</t>
  </si>
  <si>
    <t>Glycerol-3-phosphate acyltransferase</t>
  </si>
  <si>
    <t>Acylglycerone-phosphate reductase</t>
  </si>
  <si>
    <t>1-Acyl-sn-glycerol-3-phosphate acyltransferase</t>
  </si>
  <si>
    <t>Ethanolaminephosphotransferase</t>
  </si>
  <si>
    <t>Cholinephosphotransferase</t>
  </si>
  <si>
    <t>CDP-diacylglycerol synthase</t>
  </si>
  <si>
    <t>PS synthase</t>
  </si>
  <si>
    <t>PI synthase</t>
  </si>
  <si>
    <t>Phosphatidylglycerolphosphate synthase</t>
  </si>
  <si>
    <t>PGP phosphatase</t>
  </si>
  <si>
    <t>Cardiolipin synthase</t>
  </si>
  <si>
    <t>Monolysocardiolipin acyltransferase</t>
  </si>
  <si>
    <t>PA phosphatase</t>
  </si>
  <si>
    <t>Diacylglycerol acyltransferase</t>
  </si>
  <si>
    <t>TAG lipase</t>
  </si>
  <si>
    <t>DAG lipase</t>
  </si>
  <si>
    <t>MAG lipase</t>
  </si>
  <si>
    <t>DAG kinase</t>
  </si>
  <si>
    <t>PA kinase</t>
  </si>
  <si>
    <t>DGPP phosphatase</t>
  </si>
  <si>
    <t>LysoPA phosphatase</t>
  </si>
  <si>
    <t>Phospholipid:diacylglycerol acyltransferase (PE)</t>
  </si>
  <si>
    <t>Phospholipid:diacylglycerol acyltransferase (PC)</t>
  </si>
  <si>
    <t>PS decarboxylate</t>
  </si>
  <si>
    <t>PE methyltransferase</t>
  </si>
  <si>
    <t>Phosphatidyl-N-methylethanolamine methyltransferase</t>
  </si>
  <si>
    <t>Phosphatidyl-N,N-dimethylethanolamine methyltransferase</t>
  </si>
  <si>
    <t>LysoPC acyltransferase</t>
  </si>
  <si>
    <t>LysoPE acyltransferase</t>
  </si>
  <si>
    <t>Phospholipase A2 or B (PC)</t>
  </si>
  <si>
    <t>Phospholipase A2 or B (PE)</t>
  </si>
  <si>
    <t>Cardiolipin phospholipase (1-position)</t>
  </si>
  <si>
    <t>Cardiolipin phospholipase (3-position)</t>
  </si>
  <si>
    <t>LPC phospholipase B</t>
  </si>
  <si>
    <t>LPE phospholipase B</t>
  </si>
  <si>
    <t>LPI phospholipase B</t>
  </si>
  <si>
    <t>LPS phospholipase B</t>
  </si>
  <si>
    <t>PC phospholipase B</t>
  </si>
  <si>
    <t>PE phospholipase B</t>
  </si>
  <si>
    <t>PI phospholipase B</t>
  </si>
  <si>
    <t>PS phospholipase B</t>
  </si>
  <si>
    <t>Phospholipase C (IPC)</t>
  </si>
  <si>
    <t>Phospholipase C (MIPC)</t>
  </si>
  <si>
    <t>Phospholipase C (MIP2C)</t>
  </si>
  <si>
    <t>Phospholipase C (PI-4,5-P)</t>
  </si>
  <si>
    <t>Phospholipase C (PG)</t>
  </si>
  <si>
    <t>Phospholipase D (PC)</t>
  </si>
  <si>
    <t>PI-3-P phosphatase</t>
  </si>
  <si>
    <t>PI-4-P phosphatase</t>
  </si>
  <si>
    <t>LysoPI acyltransferase</t>
  </si>
  <si>
    <t>Phosphatidylinositol 4-kinase</t>
  </si>
  <si>
    <t>Phosphatidylinositol 3-kinase</t>
  </si>
  <si>
    <t>PI-4-P 5-kinase</t>
  </si>
  <si>
    <t>PI-4,5-P phosphatase</t>
  </si>
  <si>
    <t>PI-3-P 5-kinase</t>
  </si>
  <si>
    <t>PI-3,5-P phosphatase</t>
  </si>
  <si>
    <t>IPC synthase</t>
  </si>
  <si>
    <t>MIPC synthase</t>
  </si>
  <si>
    <t>Inositolphosphotransferase</t>
  </si>
  <si>
    <t>Composition of ceramide</t>
  </si>
  <si>
    <t>Composition of Acyl-CoA</t>
  </si>
  <si>
    <t>Composition of acyl-CoA</t>
  </si>
  <si>
    <t>Composition of fatty acid (from lipid)</t>
  </si>
  <si>
    <t>Phosphatidate transport</t>
  </si>
  <si>
    <t>Diacylglycerol transport</t>
  </si>
  <si>
    <t>Triacylglycerol transport</t>
  </si>
  <si>
    <t>1-Acylglycerophosphoethanolamine transport</t>
  </si>
  <si>
    <t>1-Acylglycerophosphocholine transport</t>
  </si>
  <si>
    <t>Phosphatidylserine transport</t>
  </si>
  <si>
    <t>Phosphatidylinositol transport</t>
  </si>
  <si>
    <t>Ceramide transport</t>
  </si>
  <si>
    <t>Phosphatidylcholine transport</t>
  </si>
  <si>
    <t>Phosphatidylethanolamine transport</t>
  </si>
  <si>
    <t>PI-4-P transport</t>
  </si>
  <si>
    <t>PI-4,5-P transport</t>
  </si>
  <si>
    <t>PI-3-P transport</t>
  </si>
  <si>
    <t>PI-3,5-P transport</t>
  </si>
  <si>
    <t>IPC transport</t>
  </si>
  <si>
    <t>MIPC transport</t>
  </si>
  <si>
    <t>M(IP)2C transport</t>
  </si>
  <si>
    <t>Biomass reaction (batch and chemostats, aerobic)</t>
  </si>
  <si>
    <t>Biomass reaction (batch and chemostats, aerobic), adjusted to match RBA model</t>
  </si>
  <si>
    <t>2-oxoglutarate dehydrogenase</t>
  </si>
  <si>
    <t>electron transfer flavoprotein-ubiquinone oxidoreductase</t>
  </si>
  <si>
    <t>FAD transport</t>
  </si>
  <si>
    <t>pyridoxal 5'-phosphate synthase (glutamine hydrolysing)</t>
  </si>
  <si>
    <t>homocitrate transport</t>
  </si>
  <si>
    <t>Methionine aminopeptidase 2 (MAP 2) (MetAP 2) (EC 3.4.11.18) (Peptidase M)</t>
  </si>
  <si>
    <t>flavin prenyltransferase</t>
  </si>
  <si>
    <t>Lactate dehydrogenase (D-lactate forming, FAD)</t>
  </si>
  <si>
    <t>Divalent cation from Mg2+</t>
  </si>
  <si>
    <t>Divalent cation from Zn2+</t>
  </si>
  <si>
    <t>Divalent cation from Ca2+</t>
  </si>
  <si>
    <t>Divalent cation from Cu2+</t>
  </si>
  <si>
    <t>Divalent cation from Fe2+</t>
  </si>
  <si>
    <t>Divalent cation from Ni2+</t>
  </si>
  <si>
    <t>Divalent cation from Co2+</t>
  </si>
  <si>
    <t>Divalent cation from Mn2+</t>
  </si>
  <si>
    <t>Co2+ exchange</t>
  </si>
  <si>
    <t>Co2+ transport</t>
  </si>
  <si>
    <t>Ni2+ exchange</t>
  </si>
  <si>
    <t>Ni2+ transport</t>
  </si>
  <si>
    <t>Generic heme from heme A</t>
  </si>
  <si>
    <t>Generic heme from heme O</t>
  </si>
  <si>
    <t>Generic heme from heme B</t>
  </si>
  <si>
    <t>Generic heme from siroheme</t>
  </si>
  <si>
    <t>Lipoate from lipoyl-ACP for cofactor purpose</t>
  </si>
  <si>
    <t>Monovalent cation from Na+</t>
  </si>
  <si>
    <t>Monovalent cation from K+</t>
  </si>
  <si>
    <t>Monovalent cation from NH4+</t>
  </si>
  <si>
    <t>name</t>
  </si>
  <si>
    <t>yeast8.3.4 equation</t>
  </si>
  <si>
    <t>Column12</t>
  </si>
  <si>
    <t>Column9</t>
  </si>
  <si>
    <t>yeast9 equation</t>
  </si>
  <si>
    <t>Column10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</si>
</sst>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charset val="1"/>
    </font>
    <font>
      <sz val="8"/>
      <name val="Calibri"/>
      <family val="2"/>
      <charset val="1"/>
    </font>
    <font>
      <sz val="12"/>
      <color rgb="FF000000"/>
      <name val="Aptos Narrow"/>
      <family val="2"/>
    </font>
    <font>
      <b/>
      <sz val="12"/>
      <color rgb="FFFFFFFF"/>
      <name val="Aptos Narrow"/>
      <family val="2"/>
    </font>
    <font>
      <sz val="11"/>
      <color rgb="FFFF0000"/>
      <name val="Calibri"/>
      <family val="2"/>
      <charset val="1"/>
    </font>
    <font>
      <b/>
      <sz val="11"/>
      <color rgb="FF000000"/>
      <name val="Calibri"/>
      <family val="2"/>
    </font>
  </fonts>
  <fills count="3">
    <fill>
      <patternFill patternType="none"/>
    </fill>
    <fill>
      <patternFill patternType="gray125"/>
    </fill>
    <fill>
      <patternFill patternType="solid">
        <fgColor rgb="FF4472C4"/>
        <bgColor rgb="FF4472C4"/>
      </patternFill>
    </fill>
  </fills>
  <borders count="2">
    <border>
      <left/>
      <right/>
      <top/>
      <bottom/>
      <diagonal/>
    </border>
    <border>
      <left/>
      <right/>
      <top style="thin">
        <color rgb="FF8EA9DB"/>
      </top>
      <bottom style="thin">
        <color rgb="FF8EA9DB"/>
      </bottom>
      <diagonal/>
    </border>
  </borders>
  <cellStyleXfs count="1">
    <xf numFmtId="0" fontId="0" fillId="0" borderId="0"/>
  </cellStyleXfs>
  <cellXfs count="7">
    <xf numFmtId="0" fontId="0" fillId="0" borderId="0" xfId="0"/>
    <xf numFmtId="0" fontId="2" fillId="0" borderId="0" xfId="0" applyFont="1"/>
    <xf numFmtId="0" fontId="2" fillId="0" borderId="0" xfId="0" applyNumberFormat="1" applyFont="1"/>
    <xf numFmtId="0" fontId="0" fillId="0" borderId="0" xfId="0" applyNumberFormat="1"/>
    <xf numFmtId="0" fontId="3" fillId="2" borderId="1" xfId="0" applyFont="1" applyFill="1" applyBorder="1"/>
    <xf numFmtId="0" fontId="4" fillId="0" borderId="0" xfId="0" applyFont="1"/>
    <xf numFmtId="0" fontId="5" fillId="0" borderId="0" xfId="0" applyFont="1"/>
  </cellXfs>
  <cellStyles count="1">
    <cellStyle name="Normal" xfId="0" builtinId="0"/>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numFmt numFmtId="0" formatCode="General"/>
    </dxf>
    <dxf>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numFmt numFmtId="0" formatCode="General"/>
    </dxf>
    <dxf>
      <numFmt numFmtId="0" formatCode="General"/>
    </dxf>
    <dxf>
      <font>
        <b val="0"/>
        <i val="0"/>
        <strike val="0"/>
        <condense val="0"/>
        <extend val="0"/>
        <outline val="0"/>
        <shadow val="0"/>
        <u val="none"/>
        <vertAlign val="baseline"/>
        <sz val="12"/>
        <color rgb="FF000000"/>
        <name val="Aptos Narrow"/>
        <family val="2"/>
        <scheme val="none"/>
      </font>
      <numFmt numFmtId="0" formatCode="General"/>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font>
        <b val="0"/>
        <i val="0"/>
        <strike val="0"/>
        <condense val="0"/>
        <extend val="0"/>
        <outline val="0"/>
        <shadow val="0"/>
        <u val="none"/>
        <vertAlign val="baseline"/>
        <sz val="12"/>
        <color rgb="FF000000"/>
        <name val="Aptos Narrow"/>
        <family val="2"/>
        <scheme val="none"/>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ejm6426/Downloads/yeast-GEM-8.3.4/ModelFiles/xlsx/yeastGEM.xlsx" TargetMode="External"/><Relationship Id="rId1" Type="http://schemas.openxmlformats.org/officeDocument/2006/relationships/externalLinkPath" Target="/Users/ejm6426/Downloads/yeast-GEM-8.3.4/ModelFiles/xlsx/yeastGEM.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ejm6426/Downloads/yeast9-GEM.xlsx" TargetMode="External"/><Relationship Id="rId1" Type="http://schemas.openxmlformats.org/officeDocument/2006/relationships/externalLinkPath" Target="/Users/ejm6426/Downloads/yeast9-GE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XNS"/>
      <sheetName val="METS"/>
      <sheetName val="COMPS"/>
      <sheetName val="GENES"/>
      <sheetName val="MODEL"/>
    </sheetNames>
    <sheetDataSet>
      <sheetData sheetId="0">
        <row r="1">
          <cell r="C1" t="str">
            <v>NAME</v>
          </cell>
          <cell r="D1" t="str">
            <v>EQUATION</v>
          </cell>
        </row>
        <row r="2">
          <cell r="C2" t="str">
            <v>(R)-lactate:ferricytochrome-c 2-oxidoreductase</v>
          </cell>
          <cell r="D2" t="str">
            <v>(R)-lactate[c] + 2 ferricytochrome c[m] =&gt; 2 ferrocytochrome c[m] + pyruvate[c]</v>
          </cell>
        </row>
        <row r="3">
          <cell r="C3" t="str">
            <v>(R)-lactate:ferricytochrome-c 2-oxidoreductase</v>
          </cell>
          <cell r="D3" t="str">
            <v>(R)-lactate[m] + 2 ferricytochrome c[m] =&gt; 2 ferrocytochrome c[m] + pyruvate[m]</v>
          </cell>
        </row>
        <row r="4">
          <cell r="C4" t="str">
            <v>(R,R)-butanediol dehydrogenase</v>
          </cell>
          <cell r="D4" t="str">
            <v>(R,R)-2,3-butanediol[c] + NAD[c] &lt;=&gt; (R)-acetoin[c] + H+[c] + NADH[c]</v>
          </cell>
        </row>
        <row r="5">
          <cell r="C5" t="str">
            <v>(S)-lactate:ferricytochrome-c 2-oxidoreductase</v>
          </cell>
          <cell r="D5" t="str">
            <v>(S)-lactate[c] + 2 ferricytochrome c[m] =&gt; 2 ferrocytochrome c[m] + pyruvate[c]</v>
          </cell>
        </row>
        <row r="6">
          <cell r="C6" t="str">
            <v>1,3-beta-glucan synthase</v>
          </cell>
          <cell r="D6" t="str">
            <v>UDP-D-glucose[c] =&gt; (1-&gt;3)-beta-D-glucan[ce] + H+[c] + UDP[c]</v>
          </cell>
        </row>
        <row r="7">
          <cell r="C7" t="str">
            <v>1,6-beta-glucan synthase</v>
          </cell>
          <cell r="D7" t="str">
            <v>UDP-D-glucose[c] =&gt; (1-&gt;6)-beta-D-glucan[ce] + H+[c] + UDP[c]</v>
          </cell>
        </row>
        <row r="8">
          <cell r="C8" t="str">
            <v>1-(5-phosphoribosyl)-5-[(5-phosphoribosylamino)methylideneamino)imidazole-4-carboxamide isomerase</v>
          </cell>
          <cell r="D8" t="str">
            <v>1-(5-phospho-D-ribosyl)-5-[(5-phospho-D-ribosylamino)methylideneamino]imidazole-4-carboxamide[c] =&gt; 5-[(5-phospho-1-deoxy-D-ribulos-1-ylamino)methylideneamino]-1-(5-phospho-D-ribosyl)imidazole-4-carboxamide[c]</v>
          </cell>
        </row>
        <row r="9">
          <cell r="C9" t="str">
            <v>1-pyrroline-5-carboxylate dehydrogenase</v>
          </cell>
          <cell r="D9" t="str">
            <v>1-pyrroline-5-carboxylate[m] + 2 H2O[m] + NAD[m] &lt;=&gt; H+[m] + L-glutamate[m] + NADH[m]</v>
          </cell>
        </row>
        <row r="10">
          <cell r="C10" t="str">
            <v>2,3-diketo-5-methylthio-1-phosphopentane degradation reaction</v>
          </cell>
          <cell r="D10" t="str">
            <v>5-(methylsulfanyl)-2,3-dioxopentyl phosphate[c] + 3 H2O[c] =&gt; 4-methylthio-2-oxobutanoate[c] + formate[c] + 6 H+[c] + phosphate[c]</v>
          </cell>
        </row>
        <row r="11">
          <cell r="C11" t="str">
            <v>2,5-diamino-6-ribitylamino-4(3H)-pyrimidinone 5'-phosphate deaminase</v>
          </cell>
          <cell r="D11" t="str">
            <v>2,5-diamino-6-(5-phosphono)ribitylamino-4(3H)-pyrimidinone[c] + H+[c] + H2O[c] =&gt; 5-amino-6-(5-phosphoribitylamino)uracil[c] + ammonium[c]</v>
          </cell>
        </row>
        <row r="12">
          <cell r="C12" t="str">
            <v>2,5-diamino-6-ribosylamino-4(3H)-pyrimidinone 5'-phosphate reductase (NADPH)</v>
          </cell>
          <cell r="D12" t="str">
            <v>2,5-diamino-4-hydroxy-6-(5-phosphoribosylamino)pyrimidine[c] + H+[c] + NADPH[c] =&gt; 2,5-diamino-6-(5-phosphono)ribitylamino-4(3H)-pyrimidinone[c] + NADP(+)[c]</v>
          </cell>
        </row>
        <row r="13">
          <cell r="C13" t="str">
            <v>2-aceto-2-hydroxybutanoate synthase</v>
          </cell>
          <cell r="D13" t="str">
            <v>2-oxobutanoate[m] + H+[m] + pyruvate[m] =&gt; (S)-2-acetyl-2-hydroxybutanoate[m] + carbon dioxide[m]</v>
          </cell>
        </row>
        <row r="14">
          <cell r="C14" t="str">
            <v>2-amino-4-hydroxy-6-hydroxymethyldihydropteridine diphosphokinase</v>
          </cell>
          <cell r="D14" t="str">
            <v>2-amino-6-(hydroxymethyl)-7,8-dihydropteridin-4-ol[m] + ATP[m] =&gt; (2-amino-4-hydroxy-7,8-dihydropteridin-6-yl)methyl trihydrogen diphosphate[m] + AMP[m] + H+[m]</v>
          </cell>
        </row>
        <row r="15">
          <cell r="C15" t="str">
            <v>2-aminoadipate transaminase</v>
          </cell>
          <cell r="D15" t="str">
            <v>2-oxoadipic acid[c] + L-glutamate[c] &lt;=&gt; 2-oxoglutarate[c] + L-2-aminoadipate[c]</v>
          </cell>
        </row>
        <row r="16">
          <cell r="C16" t="str">
            <v>2-dehydropantoate 2-reductase</v>
          </cell>
          <cell r="D16" t="str">
            <v>2-dehydropantoate[c] + H+[c] + NADPH[c] =&gt; (R)-pantoate[c] + NADP(+)[c]</v>
          </cell>
        </row>
        <row r="17">
          <cell r="C17" t="str">
            <v>2-deoxy-D-arabino-heptulosonate 7-phosphate synthetase</v>
          </cell>
          <cell r="D17" t="str">
            <v>D-erythrose 4-phosphate[m] + H2O[m] + phosphoenolpyruvate[m] =&gt; 7-phospho-2-dehydro-3-deoxy-D-arabino-heptonic acid[m] + phosphate[m]</v>
          </cell>
        </row>
        <row r="18">
          <cell r="C18" t="str">
            <v>2-hexaprenyl-6-methoxy-1,4-benzoquinone methyltransferase</v>
          </cell>
          <cell r="D18" t="str">
            <v>2-hexaprenyl-6-methoxy-1,4-benzoquinone[m] + S-adenosyl-L-methionine[m] =&gt; 2-hexaprenyl-6-methoxy-3-methyl-1,4-benzoquinone[m] + H+[m] + S-adenosyl-L-homocysteine[m]</v>
          </cell>
        </row>
        <row r="19">
          <cell r="C19" t="str">
            <v>2-hexaprenyl-6-methoxyphenol monooxygenase</v>
          </cell>
          <cell r="D19" t="str">
            <v>2-hexaprenyl-6-methoxyphenol[m] + oxygen[m] =&gt; 2-hexaprenyl-6-methoxy-1,4-benzoquinone[m] + H2O[m]</v>
          </cell>
        </row>
        <row r="20">
          <cell r="C20" t="str">
            <v>2-isopropylmalate hydratase</v>
          </cell>
          <cell r="D20" t="str">
            <v>2-isopropylmaleic acid[c] + H2O[c] &lt;=&gt; 2-isopropylmalate[c]</v>
          </cell>
        </row>
        <row r="21">
          <cell r="C21" t="str">
            <v>2-isopropylmalate synthase</v>
          </cell>
          <cell r="D21" t="str">
            <v>3-methyl-2-oxobutanoate[c] + acetyl-CoA[c] + H2O[c] =&gt; 2-isopropylmalate[c] + coenzyme A[c] + H+[c]</v>
          </cell>
        </row>
        <row r="22">
          <cell r="C22" t="str">
            <v>2-isopropylmalate synthase</v>
          </cell>
          <cell r="D22" t="str">
            <v>3-methyl-2-oxobutanoate[m] + acetyl-CoA[m] + H2O[m] =&gt; 2-isopropylmalate[m] + coenzyme A[m] + H+[m]</v>
          </cell>
        </row>
        <row r="23">
          <cell r="C23" t="str">
            <v>2-keto-4-methylthiobutyrate transamination</v>
          </cell>
          <cell r="D23" t="str">
            <v>4-methylthio-2-oxobutanoate[c] + L-glutamate[c] =&gt; 2-oxoglutarate[c] + L-methionine[c]</v>
          </cell>
        </row>
        <row r="24">
          <cell r="C24" t="str">
            <v>2-methylcitrate dehydratase</v>
          </cell>
          <cell r="D24" t="str">
            <v>homocitrate[m] &lt;=&gt; but-1-ene-1,2,4-tricarboxylic acid[m] + H2O[m]</v>
          </cell>
        </row>
        <row r="25">
          <cell r="C25" t="str">
            <v>2-methylcitrate synthase</v>
          </cell>
          <cell r="D25" t="str">
            <v>H2O[m] + oxaloacetate[m] + propionyl-CoA[m] =&gt; 2-methylcitrate[m] + coenzyme A[m] + H+[m]</v>
          </cell>
        </row>
        <row r="26">
          <cell r="C26" t="str">
            <v>2-oxo-4-methyl-3-carboxypentanoate decarboxylation</v>
          </cell>
          <cell r="D26" t="str">
            <v>(2S)-2-isopropyl-3-oxosuccinate[c] + H+[c] =&gt; 4-methyl-2-oxopentanoate[c] + carbon dioxide[c]</v>
          </cell>
        </row>
        <row r="27">
          <cell r="C27" t="str">
            <v>2-oxo-4-methyl-3-carboxypentanoate decarboxylation</v>
          </cell>
          <cell r="D27" t="str">
            <v>(2S)-2-isopropyl-3-oxosuccinate[m] + H+[m] =&gt; 4-methyl-2-oxopentanoate[m] + carbon dioxide[m]</v>
          </cell>
        </row>
        <row r="28">
          <cell r="C28" t="str">
            <v>3',5'-bisphosphate nucleotidase</v>
          </cell>
          <cell r="D28" t="str">
            <v>adenosine 3',5'-bismonophosphate[c] + H2O[c] =&gt; AMP[c] + phosphate[c]</v>
          </cell>
        </row>
        <row r="29">
          <cell r="C29" t="str">
            <v>3',5'-cyclic-nucleotide phosphodiesterase</v>
          </cell>
          <cell r="D29" t="str">
            <v>3',5'-cyclic AMP[c] + H2O[c] =&gt; AMP[c] + H+[c]</v>
          </cell>
        </row>
        <row r="30">
          <cell r="C30" t="str">
            <v>3',5'-cyclic-nucleotide phosphodiesterase</v>
          </cell>
          <cell r="D30" t="str">
            <v>3',5'-cyclic dAMP[c] + H2O[c] =&gt; dAMP[c] + H+[c]</v>
          </cell>
        </row>
        <row r="31">
          <cell r="C31" t="str">
            <v>3',5'-cyclic-nucleotide phosphodiesterase</v>
          </cell>
          <cell r="D31" t="str">
            <v>3',5'-cyclic IMP[c] + H2O[c] =&gt; H+[c] + IMP[c]</v>
          </cell>
        </row>
        <row r="32">
          <cell r="C32" t="str">
            <v>3',5'-cyclic-nucleotide phosphodiesterase</v>
          </cell>
          <cell r="D32" t="str">
            <v>3',5'-cyclic GMP[c] + H2O[c] =&gt; GMP[c] + H+[c]</v>
          </cell>
        </row>
        <row r="33">
          <cell r="C33" t="str">
            <v>3',5'-cyclic-nucleotide phosphodiesterase</v>
          </cell>
          <cell r="D33" t="str">
            <v>3',5'-cyclic CMP[c] + H2O[c] =&gt; CMP[c] + H+[c]</v>
          </cell>
        </row>
        <row r="34">
          <cell r="C34" t="str">
            <v>3,4-dihydroxy-2-butanone-4-phosphate synthase</v>
          </cell>
          <cell r="D34" t="str">
            <v>D-ribulose 5-phosphate[c] =&gt; 2-hydroxy-3-oxobutyl phosphate[c] + formate[c] + H+[c]</v>
          </cell>
        </row>
        <row r="35">
          <cell r="C35" t="str">
            <v>3-dehydroquinate dehydratase</v>
          </cell>
          <cell r="D35" t="str">
            <v>3-dehydroquinate[c] =&gt; 3-dehydroshikimate[c] + H2O[c]</v>
          </cell>
        </row>
        <row r="36">
          <cell r="C36" t="str">
            <v>3-dehydroquinate synthase</v>
          </cell>
          <cell r="D36" t="str">
            <v>7-phospho-2-dehydro-3-deoxy-D-arabino-heptonic acid[c] =&gt; 3-dehydroquinate[c] + phosphate[c]</v>
          </cell>
        </row>
        <row r="37">
          <cell r="C37" t="str">
            <v>3-dehydrosphinganine reductase</v>
          </cell>
          <cell r="D37" t="str">
            <v>3-ketosphinganine[er] + 2 H+[er] + NADPH[er] =&gt; NADP(+)[er] + sphinganine[er]</v>
          </cell>
        </row>
        <row r="38">
          <cell r="C38" t="str">
            <v>3-deoxy-D-arabino-heptulosonate 7-phosphate synthetase</v>
          </cell>
          <cell r="D38" t="str">
            <v>D-erythrose 4-phosphate[c] + H2O[c] + phosphoenolpyruvate[c] =&gt; 7-phospho-2-dehydro-3-deoxy-D-arabino-heptonic acid[c] + phosphate[c]</v>
          </cell>
        </row>
        <row r="39">
          <cell r="C39" t="str">
            <v>3-hexaprenyl-4,5-dihydroxybenzoate hydroxylase</v>
          </cell>
          <cell r="D39" t="str">
            <v>3-hexaprenyl-4-hydroxybenzoic acid[c] + 0.5 oxygen[c] =&gt; 3-hexaprenyl-4,5-dihydroxybenzoic acid[c]</v>
          </cell>
        </row>
        <row r="40">
          <cell r="C40" t="str">
            <v>3-hexaprenyl-4-hydroxy-5-methoxybenzoate decarboxylase</v>
          </cell>
          <cell r="D40" t="str">
            <v>3-hexaprenyl-4-hydroxy-5-methoxybenzoic acid[m] + H+[m] =&gt; 2-hexaprenyl-6-methoxyphenol[m] + carbon dioxide[m]</v>
          </cell>
        </row>
        <row r="41">
          <cell r="C41" t="str">
            <v>3-hydroxy-L-kynurenine hydrolase</v>
          </cell>
          <cell r="D41" t="str">
            <v>3-hydroxy-L-kynurenine[c] + H2O[c] =&gt; 3-hydroxyanthranilate[c] + L-alanine[c]</v>
          </cell>
        </row>
        <row r="42">
          <cell r="C42" t="str">
            <v>3-hydroxyacyl-CoA dehydrogenase (3-oxotetradecanoyl-CoA)</v>
          </cell>
          <cell r="D42" t="str">
            <v>(S)-3-hydroxytetradecanoyl-CoA[p] + NAD[p] =&gt; 3-oxotetradecanoyl-CoA[p] + H+[p] + NADH[p]</v>
          </cell>
        </row>
        <row r="43">
          <cell r="C43" t="str">
            <v>3-hydroxyanthranilate 3,4-dioxygenase</v>
          </cell>
          <cell r="D43" t="str">
            <v>3-hydroxyanthranilate[c] + oxygen[c] =&gt; 2-amino-3-carboxymuconate-6-semialdehyde[c] + H+[c]</v>
          </cell>
        </row>
        <row r="44">
          <cell r="C44" t="str">
            <v>3-isopropylmalate 3-methyltransferase</v>
          </cell>
          <cell r="D44" t="str">
            <v>(2R,3S)-3-isopropylmalate[c] + S-adenosyl-L-methionine[c] =&gt; 3-hydroxy-2-isopropyl-4-methoxy-4-oxobutanoate[c] + S-adenosyl-L-homocysteine[c]</v>
          </cell>
        </row>
        <row r="45">
          <cell r="C45" t="str">
            <v>3-isopropylmalate dehydratase</v>
          </cell>
          <cell r="D45" t="str">
            <v>(2R,3S)-3-isopropylmalate[c] &lt;=&gt; 2-isopropylmaleic acid[c] + H2O[c]</v>
          </cell>
        </row>
        <row r="46">
          <cell r="C46" t="str">
            <v>3-isopropylmalate dehydrogenase</v>
          </cell>
          <cell r="D46" t="str">
            <v>(2R,3S)-3-isopropylmalate[c] + NAD[c] =&gt; (2S)-2-isopropyl-3-oxosuccinate[c] + H+[c] + NADH[c]</v>
          </cell>
        </row>
        <row r="47">
          <cell r="C47" t="str">
            <v>3-methyl-2-oxobutanoate decarboxylase</v>
          </cell>
          <cell r="D47" t="str">
            <v>3-methyl-2-oxobutanoate[c] + H+[c] =&gt; carbon dioxide[c] + isobutyraldehyde[c]</v>
          </cell>
        </row>
        <row r="48">
          <cell r="C48" t="str">
            <v>3-methyl-2-oxobutanoate hydroxymethyltransferase</v>
          </cell>
          <cell r="D48" t="str">
            <v>3-methyl-2-oxobutanoate[m] + 5,10-methylenetetrahydrofolate[m] + H2O[m] =&gt; 2-dehydropantoate[m] + THF[m]</v>
          </cell>
        </row>
        <row r="49">
          <cell r="C49" t="str">
            <v>3-methyl-2-oxopentanoate decarboxylase</v>
          </cell>
          <cell r="D49" t="str">
            <v>(S)-3-methyl-2-oxopentanoate[c] + H+[c] =&gt; 2-methylbutanal[c] + carbon dioxide[c]</v>
          </cell>
        </row>
        <row r="50">
          <cell r="C50" t="str">
            <v>3-phosphoshikimate 1-carboxyvinyltransferase</v>
          </cell>
          <cell r="D50" t="str">
            <v>3-phosphoshikimic acid[c] + phosphoenolpyruvate[c] =&gt; 5-O-(1-carboxyvinyl)-3-phosphoshikimic acid[c] + phosphate[c]</v>
          </cell>
        </row>
        <row r="51">
          <cell r="C51" t="str">
            <v>4-amino-4-deoxychorismate synthase</v>
          </cell>
          <cell r="D51" t="str">
            <v>chorismate[c] + L-glutamine[c] =&gt; 4-amino-4-deoxychorismate[c] + L-glutamate[c]</v>
          </cell>
        </row>
        <row r="52">
          <cell r="C52" t="str">
            <v>4-aminobenzoate synthase</v>
          </cell>
          <cell r="D52" t="str">
            <v>4-amino-4-deoxychorismate[c] =&gt; 4-aminobenzoate[c] + H+[c] + pyruvate[c]</v>
          </cell>
        </row>
        <row r="53">
          <cell r="C53" t="str">
            <v>4-aminobutyrate transaminase</v>
          </cell>
          <cell r="D53" t="str">
            <v>2-oxoglutarate[c] + gamma-aminobutyrate[c] =&gt; L-glutamate[c] + succinic semialdehyde[c]</v>
          </cell>
        </row>
        <row r="54">
          <cell r="C54" t="str">
            <v>4-hydroxy-L-threonine synthase</v>
          </cell>
          <cell r="D54" t="str">
            <v>4-(phosphonooxy)-L-threonine[c] + H2O[c] =&gt; 4-hydroxy-L-threonine[c] + phosphate[c]</v>
          </cell>
        </row>
        <row r="55">
          <cell r="C55" t="str">
            <v>4-hydroxybenzoate formation</v>
          </cell>
          <cell r="D55" t="str">
            <v>4-hydroxybenzoyl-CoA[m] + H2O[m] =&gt; 4-hydroxybenzoate[m] + coenzyme A[m] + H+[m]</v>
          </cell>
        </row>
        <row r="56">
          <cell r="C56" t="str">
            <v>4-methyl-2-oxopentanoate decarboxylase</v>
          </cell>
          <cell r="D56" t="str">
            <v>4-methyl-2-oxopentanoate[c] + H+[c] =&gt; 3-methylbutanal[c] + carbon dioxide[c]</v>
          </cell>
        </row>
        <row r="57">
          <cell r="C57" t="str">
            <v>4PP-IP5 depyrophosphorylation to IP6</v>
          </cell>
          <cell r="D57" t="str">
            <v>4-diphospho-1D-myo-inositol pentakisphosphate[c] + H2O[c] &lt;=&gt; 2 H+[c] + myo-inositol hexakisphosphate[c] + phosphate[c]</v>
          </cell>
        </row>
        <row r="58">
          <cell r="C58" t="str">
            <v>4PP-IP5 pyrophosphorylation to 4,5-PP2-IP4</v>
          </cell>
          <cell r="D58" t="str">
            <v>4-diphospho-1D-myo-inositol pentakisphosphate[c] + ATP[c] + 2 H+[c] =&gt; 4,5-bis(diphospho)-1D-myo-inositol tetrakisphosphate[c] + ADP[c] + H2O[c]</v>
          </cell>
        </row>
        <row r="59">
          <cell r="C59" t="str">
            <v>5'-methylthioadenosine phosphorylase</v>
          </cell>
          <cell r="D59" t="str">
            <v>5'-S-methyl-5'-thioadenosine[c] + phosphate[c] =&gt; adenine[c] + S-methyl-5-thio-alpha-D-ribose 1-phosphate[c]</v>
          </cell>
        </row>
        <row r="60">
          <cell r="C60" t="str">
            <v>5'-nucleotidase (CMP)</v>
          </cell>
          <cell r="D60" t="str">
            <v>CMP[c] + H2O[c] =&gt; cytidine[c] + phosphate[c]</v>
          </cell>
        </row>
        <row r="61">
          <cell r="C61" t="str">
            <v>5'-nucleotidase (IMP)</v>
          </cell>
          <cell r="D61" t="str">
            <v>H2O[c] + IMP[c] =&gt; inosine[c] + phosphate[c]</v>
          </cell>
        </row>
        <row r="62">
          <cell r="C62" t="str">
            <v>5'-nucleotidase (UMP)</v>
          </cell>
          <cell r="D62" t="str">
            <v>H2O[c] + UMP[c] =&gt; phosphate[c] + uridine[c]</v>
          </cell>
        </row>
        <row r="63">
          <cell r="C63" t="str">
            <v>5'-phosphoribosylformyl glycinamidine synthetase</v>
          </cell>
          <cell r="D63" t="str">
            <v>5'-phosphoribosyl-N-formylglycineamide[c] + ATP[c] + H2O[c] + L-glutamine[c] =&gt; 5'-phosphoribosyl-N-formylglycineamidine[c] + ADP[c] + H+[c] + L-glutamate[c] + phosphate[c]</v>
          </cell>
        </row>
        <row r="64">
          <cell r="C64" t="str">
            <v>5,10-methylenetetrahydrofolate reductase (NADPH)</v>
          </cell>
          <cell r="D64" t="str">
            <v>5,10-methylenetetrahydrofolate[c] + 2 H+[c] + NADPH[c] =&gt; 5-methyltetrahydrofolate[c] + NADP(+)[c]</v>
          </cell>
        </row>
        <row r="65">
          <cell r="C65" t="str">
            <v>5-aminolevulinate synthase</v>
          </cell>
          <cell r="D65" t="str">
            <v>H+[m] + L-glycine[m] + succinyl-CoA[m] =&gt; 5-aminolevulinate[m] + carbon dioxide[m] + coenzyme A[m]</v>
          </cell>
        </row>
        <row r="66">
          <cell r="C66" t="str">
            <v>5-diphosphoinositol-1,2,3,4,6-pentakisphosphate diphosphohydrolase</v>
          </cell>
          <cell r="D66" t="str">
            <v>5-diphospho-1D-myo-inositol pentakisphosphate[c] + H2O[c] =&gt; 2 H+[c] + myo-inositol hexakisphosphate[c] + phosphate[c]</v>
          </cell>
        </row>
        <row r="67">
          <cell r="C67" t="str">
            <v>5-diphosphoinositol-1,2,3,4,6-pentakisphosphate synthase</v>
          </cell>
          <cell r="D67" t="str">
            <v>ATP[c] + H+[c] + myo-inositol hexakisphosphate[c] =&gt; 5-diphospho-1D-myo-inositol pentakisphosphate[c] + ADP[c]</v>
          </cell>
        </row>
        <row r="68">
          <cell r="C68" t="str">
            <v>5-formethyltetrahydrofolate cyclo-ligase</v>
          </cell>
          <cell r="D68" t="str">
            <v>5-formyltetrahydrofolic acid[c] + ATP[c] =&gt; 5,10-methenyl-THF[c] + ADP[c] + phosphate[c]</v>
          </cell>
        </row>
        <row r="69">
          <cell r="C69" t="str">
            <v>5-methyltetrahydropteroyltriglutamate-homocysteine S-methyltransferase</v>
          </cell>
          <cell r="D69" t="str">
            <v>5-methyltetrahydropteroyltri-L-glutamic acid[c] + L-homocysteine[c] =&gt; L-methionine[c] + tetrahydropteroyltri-L-glutamic acid[c]</v>
          </cell>
        </row>
        <row r="70">
          <cell r="C70" t="str">
            <v>5-methylthio-5-deoxy-D-ribulose 1-phosphate dehydratase</v>
          </cell>
          <cell r="D70" t="str">
            <v>S-methyl-5-thio-D-ribulose 1-phosphate[c] =&gt; 5-(methylsulfanyl)-2,3-dioxopentyl phosphate[c] + H2O[c]</v>
          </cell>
        </row>
        <row r="71">
          <cell r="C71" t="str">
            <v>5-methylthioribose-1-phosphate isomerase</v>
          </cell>
          <cell r="D71" t="str">
            <v>S-methyl-5-thio-alpha-D-ribose 1-phosphate[c] &lt;=&gt; S-methyl-5-thio-D-ribulose 1-phosphate[c]</v>
          </cell>
        </row>
        <row r="72">
          <cell r="C72" t="str">
            <v>5PP-IP5 pyrophosphorylation to 4,5-PP2-IP4</v>
          </cell>
          <cell r="D72" t="str">
            <v>5-diphospho-1D-myo-inositol pentakisphosphate[c] + 2 H+[c] + phosphate[c] &lt;=&gt; 4,5-bis(diphospho)-1D-myo-inositol tetrakisphosphate[c] + H2O[c]</v>
          </cell>
        </row>
        <row r="73">
          <cell r="C73" t="str">
            <v>5PP-IP5 pyrophosphorylation to 5,6-PP2-IP4</v>
          </cell>
          <cell r="D73" t="str">
            <v>5-diphospho-1D-myo-inositol pentakisphosphate[c] + 2 H+[c] + phosphate[c] &lt;=&gt; 5,6-bis(diphospho)-1D-myo-inositol tetrakisphosphate[c] + H2O[c]</v>
          </cell>
        </row>
        <row r="74">
          <cell r="C74" t="str">
            <v>6-phosphofructo-2-kinase</v>
          </cell>
          <cell r="D74" t="str">
            <v>ATP[c] + D-fructose 6-phosphate[c] =&gt; ADP[c] + beta-D-fructose 2,6-bisphosphate[c] + H+[c]</v>
          </cell>
        </row>
        <row r="75">
          <cell r="C75" t="str">
            <v>6-phosphogluconolactonase</v>
          </cell>
          <cell r="D75" t="str">
            <v>6-O-phosphono-D-glucono-1,5-lactone[c] + H2O[c] =&gt; 6-phospho-D-gluconate[c] + H+[c]</v>
          </cell>
        </row>
        <row r="76">
          <cell r="C76" t="str">
            <v>6PP-IP5 depyrophosphorylation to IP6</v>
          </cell>
          <cell r="D76" t="str">
            <v>6-diphospho-1D-myo-inositol pentakisphosphate[c] + H2O[c] &lt;=&gt; 2 H+[c] + myo-inositol hexakisphosphate[c] + phosphate[c]</v>
          </cell>
        </row>
        <row r="77">
          <cell r="C77" t="str">
            <v>6PP-IP5 pyrophosphorylation to 5,6-PP2-IP4</v>
          </cell>
          <cell r="D77" t="str">
            <v>6-diphospho-1D-myo-inositol pentakisphosphate[c] + ATP[c] + 2 H+[c] =&gt; 5,6-bis(diphospho)-1D-myo-inositol tetrakisphosphate[c] + ADP[c] + H2O[c]</v>
          </cell>
        </row>
        <row r="78">
          <cell r="C78" t="str">
            <v>8-amino-7-oxononanoate synthase</v>
          </cell>
          <cell r="D78" t="str">
            <v>L-alanine[c] + pimeloyl-CoA[c] =&gt; 8-amino-7-oxononanoate[c] + carbon dioxide[c] + coenzyme A[c] + 4 H+[c]</v>
          </cell>
        </row>
        <row r="79">
          <cell r="C79" t="str">
            <v>acetaldehyde condensation</v>
          </cell>
          <cell r="D79" t="str">
            <v>2 acetaldehyde[c] =&gt; (R)-acetoin[c]</v>
          </cell>
        </row>
        <row r="80">
          <cell r="C80" t="str">
            <v>acetohydroxy acid isomeroreductase</v>
          </cell>
          <cell r="D80" t="str">
            <v>2-acetyllactic acid[m] + H+[m] + NADPH[m] =&gt; (R)-2,3-dihydroxy-3-methylbutanoate[m] + NADP(+)[m]</v>
          </cell>
        </row>
        <row r="81">
          <cell r="C81" t="str">
            <v>acetolactate synthase</v>
          </cell>
          <cell r="D81" t="str">
            <v>H+[m] + 2 pyruvate[m] =&gt; 2-acetyllactic acid[m] + carbon dioxide[m]</v>
          </cell>
        </row>
        <row r="82">
          <cell r="C82" t="str">
            <v>acetyl-CoA ACP transacylase</v>
          </cell>
          <cell r="D82" t="str">
            <v>acetyl-CoA[m] + ACP1[m] &lt;=&gt; acetyl-ACP[m] + coenzyme A[m]</v>
          </cell>
        </row>
        <row r="83">
          <cell r="C83" t="str">
            <v>acetyl-CoA C-acyltransferase (palmitoyl-CoA)</v>
          </cell>
          <cell r="D83" t="str">
            <v>3-oxooctadecanoyl-CoA[p] + coenzyme A[p] =&gt; acetyl-CoA[p] + palmitoyl-CoA[p]</v>
          </cell>
        </row>
        <row r="84">
          <cell r="C84" t="str">
            <v>acetyl-CoA C-acyltransferase (tetracosanoyl-CoA)</v>
          </cell>
          <cell r="D84" t="str">
            <v>3-oxohexacosanoyl-CoA[p] + coenzyme A[p] =&gt; acetyl-CoA[p] + tetracosanoyl-CoA[p]</v>
          </cell>
        </row>
        <row r="85">
          <cell r="C85" t="str">
            <v>acetyl-CoA C-acyltransferase (myristoyl-CoA)</v>
          </cell>
          <cell r="D85" t="str">
            <v>3-oxopalmitoyl-CoA[p] + coenzyme A[p] =&gt; acetyl-CoA[p] + myristoyl-CoA[p]</v>
          </cell>
        </row>
        <row r="86">
          <cell r="C86" t="str">
            <v>acetyl-CoA C-acetyltransferase</v>
          </cell>
          <cell r="D86" t="str">
            <v>2 acetyl-CoA[c] &lt;=&gt; acetoacetyl-CoA[c] + coenzyme A[c]</v>
          </cell>
        </row>
        <row r="87">
          <cell r="C87" t="str">
            <v>acetyl-CoA C-acetyltransferase</v>
          </cell>
          <cell r="D87" t="str">
            <v>2 acetyl-CoA[m] &lt;=&gt; acetoacetyl-CoA[m] + coenzyme A[m]</v>
          </cell>
        </row>
        <row r="88">
          <cell r="C88" t="str">
            <v>acetyl-CoA C-acyltransferase (lauroyl-CoA)</v>
          </cell>
          <cell r="D88" t="str">
            <v>3-oxotetradecanoyl-CoA[p] + coenzyme A[p] =&gt; acetyl-CoA[p] + lauroyl-CoA[p]</v>
          </cell>
        </row>
        <row r="89">
          <cell r="C89" t="str">
            <v>acetyl-CoA C-acyltransferase (octanoyl-CoA)</v>
          </cell>
          <cell r="D89" t="str">
            <v>3-oxodecanoyl-CoA[p] + coenzyme A[p] =&gt; acetyl-CoA[p] + octanoyl-CoA[p]</v>
          </cell>
        </row>
        <row r="90">
          <cell r="C90" t="str">
            <v>acetyl-CoA C-acyltransferase (decanoyl-CoA)</v>
          </cell>
          <cell r="D90" t="str">
            <v>3-oxolauroyl-CoA[p] + coenzyme A[p] =&gt; acetyl-CoA[p] + decanoyl-CoA[p]</v>
          </cell>
        </row>
        <row r="91">
          <cell r="C91" t="str">
            <v>acetyl-Coa carboxylase</v>
          </cell>
          <cell r="D91" t="str">
            <v>acetyl-CoA[m] + ATP[m] + bicarbonate[m] =&gt; ADP[m] + H+[m] + malonyl-CoA[m] + phosphate[m]</v>
          </cell>
        </row>
        <row r="92">
          <cell r="C92" t="str">
            <v>acetyl-CoA carboxylase, reaction</v>
          </cell>
          <cell r="D92" t="str">
            <v>acetyl-CoA[c] + ATP[c] + bicarbonate[c] =&gt; ADP[c] + H+[c] + malonyl-CoA[c] + phosphate[c]</v>
          </cell>
        </row>
        <row r="93">
          <cell r="C93" t="str">
            <v>acetyl-CoA hydrolase</v>
          </cell>
          <cell r="D93" t="str">
            <v>acetyl-CoA[m] + H2O[m] =&gt; acetate[m] + coenzyme A[m] + H+[m]</v>
          </cell>
        </row>
        <row r="94">
          <cell r="C94" t="str">
            <v>acetyl-CoA synthetase</v>
          </cell>
          <cell r="D94" t="str">
            <v>acetate[c] + ATP[c] + coenzyme A[c] =&gt; acetyl-CoA[c] + AMP[c] + diphosphate[c]</v>
          </cell>
        </row>
        <row r="95">
          <cell r="C95" t="str">
            <v>acetyl-CoA synthetase</v>
          </cell>
          <cell r="D95" t="str">
            <v>acetate[m] + ATP[m] + coenzyme A[m] =&gt; acetyl-CoA[m] + AMP[m] + diphosphate[m]</v>
          </cell>
        </row>
        <row r="96">
          <cell r="C96" t="str">
            <v>acetyl-CoA synthetase nuclear</v>
          </cell>
          <cell r="D96" t="str">
            <v>acetate[n] + ATP[n] + coenzyme A[n] =&gt; acetyl-CoA[n] + AMP[n] + diphosphate[n]</v>
          </cell>
        </row>
        <row r="97">
          <cell r="C97" t="str">
            <v>acetylglutamate kinase</v>
          </cell>
          <cell r="D97" t="str">
            <v>ATP[m] + N-acetyl-L-glutamate[m] =&gt; ADP[m] + N-acetyl-L-gamma-glutamyl phosphate[m]</v>
          </cell>
        </row>
        <row r="98">
          <cell r="C98" t="str">
            <v>acid phosphatase (secreted)</v>
          </cell>
          <cell r="D98" t="str">
            <v>FMN[e] + H2O[e] =&gt; phosphate[e] + riboflavin[e]</v>
          </cell>
        </row>
        <row r="99">
          <cell r="C99" t="str">
            <v>aconitase</v>
          </cell>
          <cell r="D99" t="str">
            <v>2-methylcitrate[m] &lt;=&gt; (2S,3R)-3-hydroxybutane-1,2,3-tricarboxylic acid[m]</v>
          </cell>
        </row>
        <row r="100">
          <cell r="C100" t="str">
            <v>acteylornithine transaminase</v>
          </cell>
          <cell r="D100" t="str">
            <v>2-acetamido-5-oxopentanoate[m] + L-glutamate[m] =&gt; 2-oxoglutarate[m] + N(2)-acetyl-L-ornithine[m]</v>
          </cell>
        </row>
        <row r="101">
          <cell r="C101" t="str">
            <v>acyl carrier protein synthase</v>
          </cell>
          <cell r="D101" t="str">
            <v>coenzyme A[m] + H2O[m] =&gt; adenosine 3',5'-bismonophosphate[m] + 2 H+[m] + pantetheine 4'-phosphate[m]</v>
          </cell>
        </row>
        <row r="102">
          <cell r="C102" t="str">
            <v>acyl-CoA oxidase (decanoyl-CoA)</v>
          </cell>
          <cell r="D102" t="str">
            <v>decanoyl-CoA[p] + oxygen[p] =&gt; hydrogen peroxide[p] + trans-dec-2-enoyl-CoA[p]</v>
          </cell>
        </row>
        <row r="103">
          <cell r="C103" t="str">
            <v>acyl-CoA oxidase (dodecanoyl-CoA)</v>
          </cell>
          <cell r="D103" t="str">
            <v>lauroyl-CoA[p] + oxygen[p] =&gt; hydrogen peroxide[p] + trans-dodec-2-enoyl-CoA[p]</v>
          </cell>
        </row>
        <row r="104">
          <cell r="C104" t="str">
            <v>acyl-CoA oxidase (hexacosanoyl-CoA)</v>
          </cell>
          <cell r="D104" t="str">
            <v>hexacosanoyl-CoA[p] + oxygen[p] =&gt; hydrogen peroxide[p] + trans-hexacos-2-enoyl-CoA[p]</v>
          </cell>
        </row>
        <row r="105">
          <cell r="C105" t="str">
            <v>acyl-CoA oxidase (hexadecanoyl-CoA)</v>
          </cell>
          <cell r="D105" t="str">
            <v>oxygen[p] + palmitoyl-CoA[p] =&gt; hexadec-2-enoyl-CoA[p] + hydrogen peroxide[p]</v>
          </cell>
        </row>
        <row r="106">
          <cell r="C106" t="str">
            <v>acyl-CoA oxidase (octadecanoyl-CoA)</v>
          </cell>
          <cell r="D106" t="str">
            <v>oxygen[p] + stearoyl-CoA[p] =&gt; hydrogen peroxide[p] + trans-octadec-2-enoyl-CoA[p]</v>
          </cell>
        </row>
        <row r="107">
          <cell r="C107" t="str">
            <v>acyl-CoA oxidase (tetradecanoyl-CoA)</v>
          </cell>
          <cell r="D107" t="str">
            <v>myristoyl-CoA[p] + oxygen[p] =&gt; hydrogen peroxide[p] + trans-tetradec-2-enoyl-CoA[p]</v>
          </cell>
        </row>
        <row r="108">
          <cell r="C108" t="str">
            <v>acyl-CoA:sterol acyltransferase (oleoyl-CoA:episterol), ER membrane</v>
          </cell>
          <cell r="D108" t="str">
            <v>oleoyl-CoA[erm] + episterol[erm] &lt;=&gt; coenzyme A[erm] + episteryl oleate[erm]</v>
          </cell>
        </row>
        <row r="109">
          <cell r="C109" t="str">
            <v>acyl-CoA:sterol acyltransferase (oleoyl-CoA:ergosterol), ER membrane</v>
          </cell>
          <cell r="D109" t="str">
            <v>oleoyl-CoA[erm] + ergosterol[erm] &lt;=&gt; coenzyme A[erm] + ergosteryl oleate[erm]</v>
          </cell>
        </row>
        <row r="110">
          <cell r="C110" t="str">
            <v>acyl-CoA:sterol acyltransferase (oleoyl-CoA:fecosterol), ER membrane</v>
          </cell>
          <cell r="D110" t="str">
            <v>oleoyl-CoA[erm] + fecosterol[erm] &lt;=&gt; coenzyme A[erm] + fecosteryl oleate[erm]</v>
          </cell>
        </row>
        <row r="111">
          <cell r="C111" t="str">
            <v>acyl-CoA:sterol acyltransferase (oleoyl-CoA:lanosterol), ER membrane</v>
          </cell>
          <cell r="D111" t="str">
            <v>oleoyl-CoA[erm] + lanosterol[erm] &lt;=&gt; coenzyme A[erm] + lanosteryl oleate[erm]</v>
          </cell>
        </row>
        <row r="112">
          <cell r="C112" t="str">
            <v>acyl-CoA:sterol acyltransferase (oleoyl-CoA:zymosterol), ER membrane</v>
          </cell>
          <cell r="D112" t="str">
            <v>oleoyl-CoA[erm] + zymosterol[erm] &lt;=&gt; coenzyme A[erm] + zymosteryl oleate[erm]</v>
          </cell>
        </row>
        <row r="113">
          <cell r="C113" t="str">
            <v>acyl-CoA:sterol acyltransferase (palmitoleoyl-CoA:episterol), ER membrane</v>
          </cell>
          <cell r="D113" t="str">
            <v>palmitoleoyl-CoA(4-)[erm] + episterol[erm] &lt;=&gt; coenzyme A[erm] + episteryl palmitoleate[erm]</v>
          </cell>
        </row>
        <row r="114">
          <cell r="C114" t="str">
            <v>acyl-CoA:sterol acyltransferase (palmitoleoyl-CoA:ergosterol), ER membrane</v>
          </cell>
          <cell r="D114" t="str">
            <v>palmitoleoyl-CoA(4-)[erm] + ergosterol[erm] &lt;=&gt; coenzyme A[erm] + ergosteryl palmitoleate[erm]</v>
          </cell>
        </row>
        <row r="115">
          <cell r="C115" t="str">
            <v>acyl-CoA:sterol acyltransferase (palmitoleoyl-CoA:fecosterol), ER membrane</v>
          </cell>
          <cell r="D115" t="str">
            <v>palmitoleoyl-CoA(4-)[erm] + fecosterol[erm] &lt;=&gt; coenzyme A[erm] + fecosteryl palmitoleate[erm]</v>
          </cell>
        </row>
        <row r="116">
          <cell r="C116" t="str">
            <v>acyl-CoA:sterol acyltransferase (palmitoleoyl-CoA:lanosterol), ER membrane</v>
          </cell>
          <cell r="D116" t="str">
            <v>palmitoleoyl-CoA(4-)[erm] + lanosterol[erm] &lt;=&gt; coenzyme A[erm] + lanosteryl palmitoleate[erm]</v>
          </cell>
        </row>
        <row r="117">
          <cell r="C117" t="str">
            <v>acyl-CoA:sterol acyltransferase (palmitoleoyl-CoA:zymosterol), ER membrane</v>
          </cell>
          <cell r="D117" t="str">
            <v>palmitoleoyl-CoA(4-)[erm] + zymosterol[erm] &lt;=&gt; coenzyme A[erm] + zymosteryl palmitoleate[erm]</v>
          </cell>
        </row>
        <row r="118">
          <cell r="C118" t="str">
            <v>acylation of GPI inositol at 2 position, GPI-anchor assembly, step 3</v>
          </cell>
          <cell r="D118" t="str">
            <v>6-(alpha-D-glucosaminyl)-1-phosphatidyl-1D-myo-inositol[er] + palmitoyl-CoA[er] &lt;=&gt; 6-(alpha-D-glucosaminyl)-O-acyl-1-phosphatidyl-1D-myo-inositol[er] + coenzyme A[er]</v>
          </cell>
        </row>
        <row r="119">
          <cell r="C119" t="str">
            <v>adenine deaminase</v>
          </cell>
          <cell r="D119" t="str">
            <v>adenine[c] + H+[c] + H2O[c] =&gt; ammonium[c] + hypoxanthine[c]</v>
          </cell>
        </row>
        <row r="120">
          <cell r="C120" t="str">
            <v>adenine phosphoribosyltransferase</v>
          </cell>
          <cell r="D120" t="str">
            <v>adenine[c] + PRPP[c] =&gt; AMP[c] + diphosphate[c]</v>
          </cell>
        </row>
        <row r="121">
          <cell r="C121" t="str">
            <v>adenosine deaminase</v>
          </cell>
          <cell r="D121" t="str">
            <v>adenosine[c] + H+[c] + H2O[c] =&gt; ammonium[c] + inosine[c]</v>
          </cell>
        </row>
        <row r="122">
          <cell r="C122" t="str">
            <v>adenosine kinase</v>
          </cell>
          <cell r="D122" t="str">
            <v>adenosine[c] + ATP[c] =&gt; ADP[c] + AMP[c] + H+[c]</v>
          </cell>
        </row>
        <row r="123">
          <cell r="C123" t="str">
            <v>adenosine monophosphate deaminase</v>
          </cell>
          <cell r="D123" t="str">
            <v>AMP[c] + H+[c] + H2O[c] =&gt; ammonium[c] + IMP[c]</v>
          </cell>
        </row>
        <row r="124">
          <cell r="C124" t="str">
            <v>adenosylhomocysteinase</v>
          </cell>
          <cell r="D124" t="str">
            <v>H2O[c] + S-adenosyl-L-homocysteine[c] =&gt; adenosine[c] + L-homocysteine[c]</v>
          </cell>
        </row>
        <row r="125">
          <cell r="C125" t="str">
            <v>adenosylmethionine decarboxylase</v>
          </cell>
          <cell r="D125" t="str">
            <v>H+[c] + S-adenosyl-L-methionine[c] =&gt; carbon dioxide[c] + S-adenosylmethioninamine[c]</v>
          </cell>
        </row>
        <row r="126">
          <cell r="C126" t="str">
            <v>adenosylmethionine-8-amino-7-oxononanoate transaminase</v>
          </cell>
          <cell r="D126" t="str">
            <v>8-amino-7-oxononanoate[c] + S-adenosyl-L-methionine[c] &lt;=&gt; 7,8-diaminononanoate[c] + S-adenosyl-4-methylthio-2-oxobutanoate[c]</v>
          </cell>
        </row>
        <row r="127">
          <cell r="C127" t="str">
            <v>adenylate cyclase</v>
          </cell>
          <cell r="D127" t="str">
            <v>ATP[c] =&gt; 3',5'-cyclic AMP[c] + diphosphate[c]</v>
          </cell>
        </row>
        <row r="128">
          <cell r="C128" t="str">
            <v>adenylate kinase</v>
          </cell>
          <cell r="D128" t="str">
            <v>AMP[c] + ATP[c] =&gt; 2 ADP[c]</v>
          </cell>
        </row>
        <row r="129">
          <cell r="C129" t="str">
            <v>adenylate kinase</v>
          </cell>
          <cell r="D129" t="str">
            <v>AMP[m] + ATP[m] =&gt; 2 ADP[m]</v>
          </cell>
        </row>
        <row r="130">
          <cell r="C130" t="str">
            <v>adenylate kinase (GTP)</v>
          </cell>
          <cell r="D130" t="str">
            <v>AMP[m] + GTP[m] &lt;=&gt; ADP[m] + GDP[m]</v>
          </cell>
        </row>
        <row r="131">
          <cell r="C131" t="str">
            <v>adenylosuccinate lyase (AICAR)</v>
          </cell>
          <cell r="D131" t="str">
            <v>5'-phosphoribosyl-4-(N-succinocarboxamide)-5-aminoimidazole[c] =&gt; AICAR[c] + fumarate[c]</v>
          </cell>
        </row>
        <row r="132">
          <cell r="C132" t="str">
            <v>adenylosuccinate lyase</v>
          </cell>
          <cell r="D132" t="str">
            <v>adenylo-succinate[c] &lt;=&gt; AMP[c] + fumarate[c]</v>
          </cell>
        </row>
        <row r="133">
          <cell r="C133" t="str">
            <v>adenylosuccinate synthase</v>
          </cell>
          <cell r="D133" t="str">
            <v>GTP[c] + IMP[c] + L-aspartate[c] =&gt; adenylo-succinate[c] + GDP[c] + 2 H+[c] + phosphate[c]</v>
          </cell>
        </row>
        <row r="134">
          <cell r="C134" t="str">
            <v>adenylyl-sulfate kinase</v>
          </cell>
          <cell r="D134" t="str">
            <v>5'-adenylyl sulfate[c] + ATP[c] =&gt; 3'-phospho-5'-adenylyl sulfate[c] + ADP[c] + H+[c]</v>
          </cell>
        </row>
        <row r="135">
          <cell r="C135" t="str">
            <v>ADP-ribose 2,3-cyclic phosphodiesterase</v>
          </cell>
          <cell r="D135" t="str">
            <v>2',3'-cyclic AMP[c] + H+[c] + H2O[c] =&gt; adenosine 2'-phosphate[c]</v>
          </cell>
        </row>
        <row r="136">
          <cell r="C136" t="str">
            <v>alanine glyoxylate aminotransferase</v>
          </cell>
          <cell r="D136" t="str">
            <v>glyoxylate[c] + L-alanine[c] =&gt; L-glycine[c] + pyruvate[c]</v>
          </cell>
        </row>
        <row r="137">
          <cell r="C137" t="str">
            <v>alanyl-tRNA synthetase</v>
          </cell>
          <cell r="D137" t="str">
            <v>ATP[c] + L-alanine[c] + tRNA(Ala)[c] =&gt; Ala-tRNA(Ala)[c] + AMP[c] + diphosphate[c]</v>
          </cell>
        </row>
        <row r="138">
          <cell r="C138" t="str">
            <v>alcohol acetyltransferase (2-methylbutanol)</v>
          </cell>
          <cell r="D138" t="str">
            <v>2-methylbutanol[c] + acetyl-CoA[c] =&gt; 2-methylbutyl acetate[c] + coenzyme A[c]</v>
          </cell>
        </row>
        <row r="139">
          <cell r="C139" t="str">
            <v>alcohol acetyltransferase (ethanol)</v>
          </cell>
          <cell r="D139" t="str">
            <v>acetyl-CoA[c] + ethanol[c] =&gt; coenzyme A[c] + ethyl acetate[c]</v>
          </cell>
        </row>
        <row r="140">
          <cell r="C140" t="str">
            <v>alcohol acetyltransferase (isoamyl alcohol)</v>
          </cell>
          <cell r="D140" t="str">
            <v>acetyl-CoA[c] + isoamylol[c] =&gt; coenzyme A[c] + isoamyl acetate[c]</v>
          </cell>
        </row>
        <row r="141">
          <cell r="C141" t="str">
            <v>alcohol acetyltransferase (isobutyl alcohol)</v>
          </cell>
          <cell r="D141" t="str">
            <v>acetyl-CoA[c] + isobutanol[c] =&gt; coenzyme A[c] + isobutyl acetate[c]</v>
          </cell>
        </row>
        <row r="142">
          <cell r="C142" t="str">
            <v>alcohol acetyltransferase (phenylethanol alcohol)</v>
          </cell>
          <cell r="D142" t="str">
            <v>2-phenylethanol[c] + acetyl-CoA[c] =&gt; coenzyme A[c] + phenethyl acetate[c]</v>
          </cell>
        </row>
        <row r="143">
          <cell r="C143" t="str">
            <v>alcohol dehydrogenase (ethanol to acetaldehyde)</v>
          </cell>
          <cell r="D143" t="str">
            <v>ethanol[c] + NAD[c] =&gt; acetaldehyde[c] + H+[c] + NADH[c]</v>
          </cell>
        </row>
        <row r="144">
          <cell r="C144" t="str">
            <v>alcohol dehydrogenase (glycerol, NADP)</v>
          </cell>
          <cell r="D144" t="str">
            <v>D-glyceraldehyde[c] + H+[c] + NADPH[c] =&gt; glycerol[c] + NADP(+)[c]</v>
          </cell>
        </row>
        <row r="145">
          <cell r="C145" t="str">
            <v>mitochondrial alcohol dehydrogenase</v>
          </cell>
          <cell r="D145" t="str">
            <v>acetaldehyde[m] + H+[m] + NADH[m] =&gt; ethanol[m] + NAD[m]</v>
          </cell>
        </row>
        <row r="146">
          <cell r="C146" t="str">
            <v>aldehyde dehydrogenase (2-methylbutanol, NAD)</v>
          </cell>
          <cell r="D146" t="str">
            <v>2-methylbutanal[c] + H+[c] + NADH[c] =&gt; 2-methylbutanol[c] + NAD[c]</v>
          </cell>
        </row>
        <row r="147">
          <cell r="C147" t="str">
            <v>aldehyde dehydrogenase (2-methylbutanol, NAD)</v>
          </cell>
          <cell r="D147" t="str">
            <v>2-methylbutanal[m] + H+[m] + NADH[m] =&gt; 2-methylbutanol[m] + NAD[m]</v>
          </cell>
        </row>
        <row r="148">
          <cell r="C148" t="str">
            <v>aldehyde dehydrogenase (2-methylbutanol, NADP)</v>
          </cell>
          <cell r="D148" t="str">
            <v>2-methylbutanal[c] + H+[c] + NADPH[c] =&gt; 2-methylbutanol[c] + NADP(+)[c]</v>
          </cell>
        </row>
        <row r="149">
          <cell r="C149" t="str">
            <v>aldehyde dehydrogenase (2-phenylethanol, NAD)</v>
          </cell>
          <cell r="D149" t="str">
            <v>H+[c] + NADH[c] + phenylacetaldehyde[c] =&gt; 2-phenylethanol[c] + NAD[c]</v>
          </cell>
        </row>
        <row r="150">
          <cell r="C150" t="str">
            <v>aldehyde dehydrogenase (2-phenylethanol, NAD)</v>
          </cell>
          <cell r="D150" t="str">
            <v>H+[m] + NADH[m] + phenylacetaldehyde[m] =&gt; 2-phenylethanol[m] + NAD[m]</v>
          </cell>
        </row>
        <row r="151">
          <cell r="C151" t="str">
            <v>aldehyde dehydrogenase (2-phenylethanol, NADP)</v>
          </cell>
          <cell r="D151" t="str">
            <v>H+[c] + NADPH[c] + phenylacetaldehyde[c] =&gt; 2-phenylethanol[c] + NADP(+)[c]</v>
          </cell>
        </row>
        <row r="152">
          <cell r="C152" t="str">
            <v>aldehyde dehydrogenase (3-aminopropanal, NAD)</v>
          </cell>
          <cell r="D152" t="str">
            <v>3-aminopropanal[c] + H2O[c] + NAD[c] =&gt; beta-alanine[c] + 2 H+[c] + NADH[c]</v>
          </cell>
        </row>
        <row r="153">
          <cell r="C153" t="str">
            <v>aldehyde dehydrogenase (acetaldehyde, NADP)</v>
          </cell>
          <cell r="D153" t="str">
            <v>acetaldehyde[c] + H2O[c] + NADP(+)[c] =&gt; acetate[c] + 2 H+[c] + NADPH[c]</v>
          </cell>
        </row>
        <row r="154">
          <cell r="C154" t="str">
            <v>aldehyde dehydrogenase (acetylaldehyde, NAD)</v>
          </cell>
          <cell r="D154" t="str">
            <v>acetaldehyde[m] + H2O[m] + NAD[m] =&gt; acetate[m] + 2 H+[m] + NADH[m]</v>
          </cell>
        </row>
        <row r="155">
          <cell r="C155" t="str">
            <v>aldehyde dehydrogenase (acetylaldehyde, NADP)</v>
          </cell>
          <cell r="D155" t="str">
            <v>acetaldehyde[m] + H2O[m] + NADP(+)[m] =&gt; acetate[m] + 2 H+[m] + NADPH[m]</v>
          </cell>
        </row>
        <row r="156">
          <cell r="C156" t="str">
            <v>aldehyde dehydrogenase (indole-3-acetaldehyde, NAD)</v>
          </cell>
          <cell r="D156" t="str">
            <v>H2O[m] + indol-3-ylacetaldehyde[m] + NAD[m] =&gt; 2 H+[m] + indole-3-acetate[m] + NADH[m]</v>
          </cell>
        </row>
        <row r="157">
          <cell r="C157" t="str">
            <v>aldehyde dehydrogenase (indole-3-acetaldehyde, NADP)</v>
          </cell>
          <cell r="D157" t="str">
            <v>H2O[c] + indol-3-ylacetaldehyde[c] + NADP(+)[c] =&gt; 2 H+[c] + indole-3-acetate[c] + NADPH[c]</v>
          </cell>
        </row>
        <row r="158">
          <cell r="C158" t="str">
            <v>aldehyde dehydrogenase (indole-3-acetaldehyde, NADP)</v>
          </cell>
          <cell r="D158" t="str">
            <v>H2O[m] + indol-3-ylacetaldehyde[m] + NADP(+)[m] =&gt; 2 H+[m] + indole-3-acetate[m] + NADPH[m]</v>
          </cell>
        </row>
        <row r="159">
          <cell r="C159" t="str">
            <v>aldehyde dehydrogenase (isoamyl alcohol, NAD)</v>
          </cell>
          <cell r="D159" t="str">
            <v>3-methylbutanal[c] + H+[c] + NADH[c] =&gt; isoamylol[c] + NAD[c]</v>
          </cell>
        </row>
        <row r="160">
          <cell r="C160" t="str">
            <v>aldehyde dehydrogenase (isoamyl alcohol, NAD)</v>
          </cell>
          <cell r="D160" t="str">
            <v>3-methylbutanal[m] + H+[m] + NADH[m] =&gt; isoamylol[m] + NAD[m]</v>
          </cell>
        </row>
        <row r="161">
          <cell r="C161" t="str">
            <v>aldehyde dehydrogenase (isoamyl alcohol, NADP)</v>
          </cell>
          <cell r="D161" t="str">
            <v>3-methylbutanal[c] + H+[c] + NADPH[c] =&gt; isoamylol[c] + NADP(+)[c]</v>
          </cell>
        </row>
        <row r="162">
          <cell r="C162" t="str">
            <v>aldehyde dehydrogenase (isobutyl alcohol, NAD)</v>
          </cell>
          <cell r="D162" t="str">
            <v>H+[c] + isobutyraldehyde[c] + NADH[c] =&gt; isobutanol[c] + NAD[c]</v>
          </cell>
        </row>
        <row r="163">
          <cell r="C163" t="str">
            <v>aldehyde dehydrogenase (isobutyl alcohol, NAD)</v>
          </cell>
          <cell r="D163" t="str">
            <v>H+[m] + isobutyraldehyde[m] + NADH[m] =&gt; isobutanol[m] + NAD[m]</v>
          </cell>
        </row>
        <row r="164">
          <cell r="C164" t="str">
            <v>aldehyde dehydrogenase (isobutyl alcohol, NADP)</v>
          </cell>
          <cell r="D164" t="str">
            <v>H+[c] + isobutyraldehyde[c] + NADPH[c] =&gt; isobutanol[c] + NADP(+)[c]</v>
          </cell>
        </row>
        <row r="165">
          <cell r="C165" t="str">
            <v>aldehyde dehydrogenase (phenylacetaldehyde, NAD)</v>
          </cell>
          <cell r="D165" t="str">
            <v>H2O[c] + NAD[c] + phenylacetaldehyde[c] =&gt; 2 H+[c] + NADH[c] + phenylacetic acid[c]</v>
          </cell>
        </row>
        <row r="166">
          <cell r="C166" t="str">
            <v>aldehyde dehydrogenase (tryptophol, NAD)</v>
          </cell>
          <cell r="D166" t="str">
            <v>H+[c] + indol-3-ylacetaldehyde[c] + NADH[c] =&gt; NAD[c] + tryptophol[c]</v>
          </cell>
        </row>
        <row r="167">
          <cell r="C167" t="str">
            <v>aldehyde dehydrogenase (tryptophol, NAD)</v>
          </cell>
          <cell r="D167" t="str">
            <v>H+[m] + indol-3-ylacetaldehyde[m] + NADH[m] =&gt; NAD[m] + tryptophol[m]</v>
          </cell>
        </row>
        <row r="168">
          <cell r="C168" t="str">
            <v>alkaline phosphatase (dihydroneopterin)</v>
          </cell>
          <cell r="D168" t="str">
            <v>7,8-dihydroneopterin 3'-triphosphate[c] + 3 H2O[c] =&gt; 7,8-dihydroneopterin[c] + 2 H+[c] + 3 phosphate[c]</v>
          </cell>
        </row>
        <row r="169">
          <cell r="C169" t="str">
            <v>allantoate amidinohydrolase</v>
          </cell>
          <cell r="D169" t="str">
            <v>allantoate[c] + H2O[c] &lt;=&gt; urea[c] + ureidoglycolic acid[c]</v>
          </cell>
        </row>
        <row r="170">
          <cell r="C170" t="str">
            <v>allantoinase, reaction</v>
          </cell>
          <cell r="D170" t="str">
            <v>allantoin[c] + H2O[c] &lt;=&gt; allantoate[c] + H+[c]</v>
          </cell>
        </row>
        <row r="171">
          <cell r="C171" t="str">
            <v>allophanate hydrolase</v>
          </cell>
          <cell r="D171" t="str">
            <v>3 H+[c] + H2O[c] + urea-1-carboxylic acid[c] =&gt; 2 ammonium[c] + 2 carbon dioxide[c]</v>
          </cell>
        </row>
        <row r="172">
          <cell r="C172" t="str">
            <v>alpha 1,2-mannosyltransferase</v>
          </cell>
          <cell r="D172" t="str">
            <v>beta-D-mannosyldiacetylchitobiosyldiphosphodolichol[g] + GDP-alpha-D-mannose[g] =&gt; alpha-D-mannosyl-beta-D-mannosyldiacetylchitobiosyldiphosphodolichol[g] + GDP[g] + H+[g]</v>
          </cell>
        </row>
        <row r="173">
          <cell r="C173" t="str">
            <v>alpha,alpha-trehalase</v>
          </cell>
          <cell r="D173" t="str">
            <v>H2O[v] + trehalose[v] =&gt; 2 D-glucose[v]</v>
          </cell>
        </row>
        <row r="174">
          <cell r="C174" t="str">
            <v>alpha,alpha-trehalase</v>
          </cell>
          <cell r="D174" t="str">
            <v>H2O[c] + trehalose[c] =&gt; 2 D-glucose[c]</v>
          </cell>
        </row>
        <row r="175">
          <cell r="C175" t="str">
            <v>alpha,alpha-trehalose-phosphate synthase (UDP-forming)</v>
          </cell>
          <cell r="D175" t="str">
            <v>D-glucose 6-phosphate[c] + UDP-D-glucose[c] =&gt; alpha,alpha-trehalose 6-phosphate[c] + H+[c] + UDP[c]</v>
          </cell>
        </row>
        <row r="176">
          <cell r="C176" t="str">
            <v>alpha-glucosidase</v>
          </cell>
          <cell r="D176" t="str">
            <v>H2O[c] + maltose[c] =&gt; 2 D-glucose[c]</v>
          </cell>
        </row>
        <row r="177">
          <cell r="C177" t="str">
            <v>amidase</v>
          </cell>
          <cell r="D177" t="str">
            <v>4-guanidinobutanamide[c] + H2O[c] =&gt; 4-guanidinobutanoic acid[c] + ammonium[c]</v>
          </cell>
        </row>
        <row r="178">
          <cell r="C178" t="str">
            <v>Aminoacetone:oxygen oxidoreductase(deaminating)(flavin-containing)</v>
          </cell>
          <cell r="D178" t="str">
            <v>aminoacetone[c] + H2O[c] + oxygen[c] =&gt; ammonium[c] + hydrogen peroxide[c] + methylglyoxal[c]</v>
          </cell>
        </row>
        <row r="179">
          <cell r="C179" t="str">
            <v>Aminobutyraldehyde dehydrogenase</v>
          </cell>
          <cell r="D179" t="str">
            <v>4-aminobutanal[m] + H2O[m] + NAD[m] =&gt; gamma-aminobutyrate[m] + 2 H+[m] + NADH[m]</v>
          </cell>
        </row>
        <row r="180">
          <cell r="C180" t="str">
            <v>anthranilate phosphoribosyltransferase</v>
          </cell>
          <cell r="D180" t="str">
            <v>anthranilate[c] + PRPP[c] =&gt; diphosphate[c] + N-(5-phospho-beta-D-ribosyl)anthranilate[c]</v>
          </cell>
        </row>
        <row r="181">
          <cell r="C181" t="str">
            <v>anthranilate synthase</v>
          </cell>
          <cell r="D181" t="str">
            <v>chorismate[c] + L-glutamine[c] =&gt; anthranilate[c] + H+[c] + L-glutamate[c] + pyruvate[c]</v>
          </cell>
        </row>
        <row r="182">
          <cell r="C182" t="str">
            <v>Ap4A hydrolase</v>
          </cell>
          <cell r="D182" t="str">
            <v>H2O[c] + P(1),P(4)-bis(5'-adenosyl) tetraphosphate[c] &lt;=&gt; 2 ADP[c] + 2 H+[c]</v>
          </cell>
        </row>
        <row r="183">
          <cell r="C183" t="str">
            <v>arabinose reductase</v>
          </cell>
          <cell r="D183" t="str">
            <v>H+[c] + L-arabinose[c] + NADPH[c] =&gt; L-arabinitol[c] + NADP(+)[c]</v>
          </cell>
        </row>
        <row r="184">
          <cell r="C184" t="str">
            <v>arginase</v>
          </cell>
          <cell r="D184" t="str">
            <v>H2O[c] + L-arginine[c] =&gt; ornithine[c] + urea[c]</v>
          </cell>
        </row>
        <row r="185">
          <cell r="C185" t="str">
            <v>argininosuccinate lyase</v>
          </cell>
          <cell r="D185" t="str">
            <v>(N(omega)-L-arginino)succinic acid[c] &lt;=&gt; fumarate[c] + L-arginine[c]</v>
          </cell>
        </row>
        <row r="186">
          <cell r="C186" t="str">
            <v>argininosuccinate synthase</v>
          </cell>
          <cell r="D186" t="str">
            <v>ATP[c] + L-aspartate[c] + L-citrulline[c] &lt;=&gt; (N(omega)-L-arginino)succinic acid[c] + AMP[c] + diphosphate[c] + H+[c]</v>
          </cell>
        </row>
        <row r="187">
          <cell r="C187" t="str">
            <v>arginyl-tRNA synthetase</v>
          </cell>
          <cell r="D187" t="str">
            <v>ATP[c] + L-arginine[c] + tRNA(Arg)[c] =&gt; AMP[c] + Arg-tRNA(Arg)[c] + diphosphate[c]</v>
          </cell>
        </row>
        <row r="188">
          <cell r="C188" t="str">
            <v>arginyl-tRNA synthetase</v>
          </cell>
          <cell r="D188" t="str">
            <v>ATP[m] + L-arginine[m] + tRNA(Arg)[m] =&gt; AMP[m] + Arg-tRNA(Arg)[m] + diphosphate[m]</v>
          </cell>
        </row>
        <row r="189">
          <cell r="C189" t="str">
            <v>asparagine synthase (glutamine-hydrolysing)</v>
          </cell>
          <cell r="D189" t="str">
            <v>ATP[c] + H2O[c] + L-aspartate[c] + L-glutamine[c] =&gt; AMP[c] + diphosphate[c] + H+[c] + L-asparagine[c] + L-glutamate[c]</v>
          </cell>
        </row>
        <row r="190">
          <cell r="C190" t="str">
            <v>Asparaginyl-tRNA synthetase</v>
          </cell>
          <cell r="D190" t="str">
            <v>ATP[c] + L-asparagine[c] + tRNA(Asn)[c] =&gt; AMP[c] + Asn-tRNA(Asn)[c] + diphosphate[c]</v>
          </cell>
        </row>
        <row r="191">
          <cell r="C191" t="str">
            <v>asparaginyl-tRNA synthetase, miotchondrial</v>
          </cell>
          <cell r="D191" t="str">
            <v>ATP[m] + L-asparagine[m] + tRNA(Asn)[m] =&gt; AMP[m] + Asn-tRNA(Asn)[m] + diphosphate[m]</v>
          </cell>
        </row>
        <row r="192">
          <cell r="C192" t="str">
            <v>aspartate carbamoyltransferase</v>
          </cell>
          <cell r="D192" t="str">
            <v>carbamoyl phosphate[c] + L-aspartate[c] =&gt; H+[c] + N-carbamoyl-L-aspartate[c] + phosphate[c]</v>
          </cell>
        </row>
        <row r="193">
          <cell r="C193" t="str">
            <v>aspartate kinase</v>
          </cell>
          <cell r="D193" t="str">
            <v>ATP[c] + L-aspartate[c] =&gt; 4-phospho-L-aspartate[c] + ADP[c]</v>
          </cell>
        </row>
        <row r="194">
          <cell r="C194" t="str">
            <v>aspartate transaminase</v>
          </cell>
          <cell r="D194" t="str">
            <v>2-oxoglutarate[c] + L-aspartate[c] &lt;=&gt; L-glutamate[c] + oxaloacetate[c]</v>
          </cell>
        </row>
        <row r="195">
          <cell r="C195" t="str">
            <v>aspartate transaminase</v>
          </cell>
          <cell r="D195" t="str">
            <v>L-glutamate[m] + oxaloacetate[m] =&gt; 2-oxoglutarate[m] + L-aspartate[m]</v>
          </cell>
        </row>
        <row r="196">
          <cell r="C196" t="str">
            <v>aspartate transaminase</v>
          </cell>
          <cell r="D196" t="str">
            <v>2-oxoglutarate[p] + L-aspartate[p] &lt;=&gt; L-glutamate[p] + oxaloacetate[p]</v>
          </cell>
        </row>
        <row r="197">
          <cell r="C197" t="str">
            <v>aspartate-semialdehyde dehydrogenase</v>
          </cell>
          <cell r="D197" t="str">
            <v>4-phospho-L-aspartate[c] + H+[c] + NADPH[c] =&gt; L-aspartate 4-semialdehyde[c] + NADP(+)[c] + phosphate[c]</v>
          </cell>
        </row>
        <row r="198">
          <cell r="C198" t="str">
            <v>Aspartyl-tRNA synthetase</v>
          </cell>
          <cell r="D198" t="str">
            <v>ATP[c] + L-aspartate[c] + tRNA(Asp)[c] =&gt; AMP[c] + Asp-tRNA(Asp)[c] + diphosphate[c]</v>
          </cell>
        </row>
        <row r="199">
          <cell r="C199" t="str">
            <v>Aspartyl-tRNA synthetase</v>
          </cell>
          <cell r="D199" t="str">
            <v>ATP[m] + L-aspartate[m] + tRNA(Asp)[m] =&gt; AMP[m] + Asp-tRNA(Asp)[m] + diphosphate[m]</v>
          </cell>
        </row>
        <row r="200">
          <cell r="C200" t="str">
            <v>ATP adenylyltransferase</v>
          </cell>
          <cell r="D200" t="str">
            <v>ADP[c] + ATP[c] + H+[c] =&gt; P(1),P(4)-bis(5'-adenosyl) tetraphosphate[c] + phosphate[c]</v>
          </cell>
        </row>
        <row r="201">
          <cell r="C201" t="str">
            <v>ATP adenylyltransferase</v>
          </cell>
          <cell r="D201" t="str">
            <v>ADP[c] + GTP[c] + H+[c] =&gt; P1-(5'-adenosyl),P4-(5'-guanosyl) tetraphosphate[c] + phosphate[c]</v>
          </cell>
        </row>
        <row r="202">
          <cell r="C202" t="str">
            <v>ATP adenylyltransferase</v>
          </cell>
          <cell r="D202" t="str">
            <v>GDP[c] + GTP[c] + H+[c] =&gt; P(1),P(4)-bis(5'-guanosyl) tetraphosphate[c] + phosphate[c]</v>
          </cell>
        </row>
        <row r="203">
          <cell r="C203" t="str">
            <v>ATP phosphoribosyltransferase</v>
          </cell>
          <cell r="D203" t="str">
            <v>ATP[c] + PRPP[c] =&gt; 5-phosphoribosyl-ATP[c] + diphosphate[c]</v>
          </cell>
        </row>
        <row r="204">
          <cell r="C204" t="str">
            <v>ATP synthase</v>
          </cell>
          <cell r="D204" t="str">
            <v>ADP[m] + 3 H+[c] + phosphate[m] =&gt; ATP[m] + 2 H+[m] + H2O[m]</v>
          </cell>
        </row>
        <row r="205">
          <cell r="C205" t="str">
            <v>ATPase, cytosolic</v>
          </cell>
          <cell r="D205" t="str">
            <v>ATP[c] + H2O[c] =&gt; ADP[c] + H+[e] + phosphate[c]</v>
          </cell>
        </row>
        <row r="206">
          <cell r="C206" t="str">
            <v>beta-1,4 mannosyltransferase</v>
          </cell>
          <cell r="D206" t="str">
            <v>GDP-alpha-D-mannose[c] + N,N'-diacetylchitobiosyldiphosphodolichol[c] =&gt; beta-D-mannosyldiacetylchitobiosyldiphosphodolichol[c] + GDP[c]</v>
          </cell>
        </row>
        <row r="207">
          <cell r="C207" t="str">
            <v>biotin synthase</v>
          </cell>
          <cell r="D207" t="str">
            <v>dethiobiotin[c] + polysulphur[c] &lt;=&gt; biotin[c] + 2 H+[c]</v>
          </cell>
        </row>
        <row r="208">
          <cell r="C208" t="str">
            <v>biotin-[acetyl-CoA-carboxylase] ligase</v>
          </cell>
          <cell r="D208" t="str">
            <v>ATP[c] + biotin[c] + H+[c] =&gt; biotinyl-5'-AMP[c] + diphosphate[c]</v>
          </cell>
        </row>
        <row r="209">
          <cell r="C209" t="str">
            <v>C-14 sterol reductase</v>
          </cell>
          <cell r="D209" t="str">
            <v>4,4-dimethyl-5alpha-cholesta-8,14,24-trien-3beta-ol[c] + H+[c] + NADPH[c] =&gt; 14-demethyllanosterol[c] + NADP(+)[c]</v>
          </cell>
        </row>
        <row r="210">
          <cell r="C210" t="str">
            <v>C-22 sterol desaturase (NADP)</v>
          </cell>
          <cell r="D210" t="str">
            <v>ergosta-5,7,24(28)-trien-3beta-ol[c] + H+[c] + NADPH[c] + oxygen[c] =&gt; ergosta-5,7,22,24(28)-tetraen-3beta-ol[c] + 2 H2O[c] + NADP(+)[c]</v>
          </cell>
        </row>
        <row r="211">
          <cell r="C211" t="str">
            <v>C-3 sterol dehydrogenase</v>
          </cell>
          <cell r="D211" t="str">
            <v>NADP(+)[c] + zymosterol intermediate 1c[c] =&gt; carbon dioxide[c] + H+[c] + NADPH[c] + zymosterol intermediate 2[c]</v>
          </cell>
        </row>
        <row r="212">
          <cell r="C212" t="str">
            <v>C-3 sterol dehydrogenase (4-methylzymosterol)</v>
          </cell>
          <cell r="D212" t="str">
            <v>4beta-methylzymosterol-4alpha-carboxylic acid[c] + NAD[c] =&gt; 3-dehydro-4-methylzymosterol[c] + carbon dioxide[c] + H+[c] + NADH[c]</v>
          </cell>
        </row>
        <row r="213">
          <cell r="C213" t="str">
            <v>C-3 sterol keto reductase (4-methylzymosterol)</v>
          </cell>
          <cell r="D213" t="str">
            <v>3-dehydro-4-methylzymosterol[c] + H+[c] + NADPH[c] =&gt; 4alpha-methylzymosterol[c] + NADP(+)[c]</v>
          </cell>
        </row>
        <row r="214">
          <cell r="C214" t="str">
            <v>C-3 sterol keto reductase (zymosterol)</v>
          </cell>
          <cell r="D214" t="str">
            <v>H+[c] + NADPH[c] + zymosterol intermediate 2[c] =&gt; NADP(+)[c] + zymosterol[c]</v>
          </cell>
        </row>
        <row r="215">
          <cell r="C215" t="str">
            <v>C-4 methyl sterol oxidase</v>
          </cell>
          <cell r="D215" t="str">
            <v>4alpha-methylzymosterol[c] + H+[c] + NADPH[c] + oxygen[c] =&gt; H2O[c] + NADP(+)[c] + zymosterol intermediate 1a[c]</v>
          </cell>
        </row>
        <row r="216">
          <cell r="C216" t="str">
            <v>C-4 methyl sterol oxidase</v>
          </cell>
          <cell r="D216" t="str">
            <v>H+[c] + NADPH[c] + oxygen[c] + zymosterol intermediate 1a[c] =&gt; 2 H2O[c] + NADP(+)[c] + zymosterol intermediate 1b[c]</v>
          </cell>
        </row>
        <row r="217">
          <cell r="C217" t="str">
            <v>C-4 methyl sterol oxidase</v>
          </cell>
          <cell r="D217" t="str">
            <v>H+[c] + NADPH[c] + oxygen[c] + zymosterol intermediate 1b[c] =&gt; H2O[c] + NADP(+)[c] + zymosterol intermediate 1c[c]</v>
          </cell>
        </row>
        <row r="218">
          <cell r="C218" t="str">
            <v>C-4 sterol methyl oxidase (4,4-dimethylzymosterol)</v>
          </cell>
          <cell r="D218" t="str">
            <v>14-demethyllanosterol[c] + 3 H+[c] + 3 NADPH[c] + 3 oxygen[c] =&gt; 4beta-methylzymosterol-4alpha-carboxylic acid[c] + 4 H2O[c] + 3 NADP(+)[c]</v>
          </cell>
        </row>
        <row r="219">
          <cell r="C219" t="str">
            <v>C-5 sterol desaturase</v>
          </cell>
          <cell r="D219" t="str">
            <v>episterol[c] + H+[c] + NADPH[c] + oxygen[c] =&gt; ergosta-5,7,24(28)-trien-3beta-ol[c] + 2 H2O[c] + NADP(+)[c]</v>
          </cell>
        </row>
        <row r="220">
          <cell r="C220" t="str">
            <v>C-8 sterol isomerase</v>
          </cell>
          <cell r="D220" t="str">
            <v>fecosterol[c] =&gt; episterol[c]</v>
          </cell>
        </row>
        <row r="221">
          <cell r="C221" t="str">
            <v>C-s24 sterol reductase</v>
          </cell>
          <cell r="D221" t="str">
            <v>ergosta-5,7,22,24(28)-tetraen-3beta-ol[er] + H+[er] + NADPH[er] =&gt; ergosterol[er] + NADP(+)[er]</v>
          </cell>
        </row>
        <row r="222">
          <cell r="C222" t="str">
            <v>CAAX farnesyltransferase</v>
          </cell>
          <cell r="D222" t="str">
            <v>4-hydroxybenzoate[c] + nonaprenyl diphosphate[c] &lt;=&gt; diphosphate[c] + 2 H+[c] + nonaprenyl 4-hydroxybenzoate[c]</v>
          </cell>
        </row>
        <row r="223">
          <cell r="C223" t="str">
            <v>carbamoyl-phosphate synthase (glutamine-hydrolysing)</v>
          </cell>
          <cell r="D223" t="str">
            <v>2 ATP[c] + bicarbonate[c] + H2O[c] + L-glutamine[c] =&gt; 2 ADP[c] + carbamoyl phosphate[c] + 2 H+[c] + L-glutamate[c] + phosphate[c]</v>
          </cell>
        </row>
        <row r="224">
          <cell r="C224" t="str">
            <v>carnitine O-acetyltransferase</v>
          </cell>
          <cell r="D224" t="str">
            <v>(R)-carnitine[c] + acetyl-CoA[c] =&gt; coenzyme A[c] + O-acetylcarnitine[c]</v>
          </cell>
        </row>
        <row r="225">
          <cell r="C225" t="str">
            <v>carnitine O-acetyltransferase</v>
          </cell>
          <cell r="D225" t="str">
            <v>(R)-carnitine[p] + acetyl-CoA[p] =&gt; coenzyme A[p] + O-acetylcarnitine[p]</v>
          </cell>
        </row>
        <row r="226">
          <cell r="C226" t="str">
            <v>carnitine O-acetyltransferase</v>
          </cell>
          <cell r="D226" t="str">
            <v>coenzyme A[m] + O-acetylcarnitine[m] =&gt; (R)-carnitine[m] + acetyl-CoA[m]</v>
          </cell>
        </row>
        <row r="227">
          <cell r="C227" t="str">
            <v>catalase</v>
          </cell>
          <cell r="D227" t="str">
            <v>2 hydrogen peroxide[c] =&gt; 2 H2O[c] + oxygen[c]</v>
          </cell>
        </row>
        <row r="228">
          <cell r="C228" t="str">
            <v>catalase</v>
          </cell>
          <cell r="D228" t="str">
            <v>2 hydrogen peroxide[p] =&gt; 2 H2O[p] + oxygen[p]</v>
          </cell>
        </row>
        <row r="229">
          <cell r="C229" t="str">
            <v>ceramide-1 hydroxylase (24C)</v>
          </cell>
          <cell r="D229" t="str">
            <v>ceramide-1 (C24)[er] + H+[er] + NADPH[er] + oxygen[er] =&gt; ceramide-2 (C24)[er] + H2O[er] + NADP(+)[er]</v>
          </cell>
        </row>
        <row r="230">
          <cell r="C230" t="str">
            <v>ceramide-1 hydroxylase (24C)</v>
          </cell>
          <cell r="D230" t="str">
            <v>ceramide-1 (C24)[er] + H+[er] + NADPH[er] + oxygen[er] =&gt; ceramide-2' (C24)[er] + H2O[er] + NADP(+)[er]</v>
          </cell>
        </row>
        <row r="231">
          <cell r="C231" t="str">
            <v>ceramide-1 hydroxylase (26C)</v>
          </cell>
          <cell r="D231" t="str">
            <v>ceramide-1 (C26)[er] + H+[er] + NADPH[er] + oxygen[er] =&gt; ceramide-2 (C26)[er] + H2O[er] + NADP(+)[er]</v>
          </cell>
        </row>
        <row r="232">
          <cell r="C232" t="str">
            <v>ceramide-1 hydroxylase (26C)</v>
          </cell>
          <cell r="D232" t="str">
            <v>ceramide-1 (C26)[er] + H+[er] + NADPH[er] + oxygen[er] =&gt; ceramide-2' (C26)[er] + H2O[er] + NADP(+)[er]</v>
          </cell>
        </row>
        <row r="233">
          <cell r="C233" t="str">
            <v>ceramide-1 synthase (24C)</v>
          </cell>
          <cell r="D233" t="str">
            <v>sphinganine[er] + tetracosanoyl-CoA[er] =&gt; ceramide-1 (C24)[er] + coenzyme A[er] + H+[er]</v>
          </cell>
        </row>
        <row r="234">
          <cell r="C234" t="str">
            <v>ceramide-1 synthase (26C)</v>
          </cell>
          <cell r="D234" t="str">
            <v>hexacosanoyl-CoA[er] + sphinganine[er] =&gt; ceramide-1 (C26)[er] + coenzyme A[er] + H+[er]</v>
          </cell>
        </row>
        <row r="235">
          <cell r="C235" t="str">
            <v>ceramide-2 synthase (24C)</v>
          </cell>
          <cell r="D235" t="str">
            <v>phytosphingosine[er] + tetracosanoyl-CoA[er] =&gt; ceramide-2 (C24)[er] + coenzyme A[er] + H+[er]</v>
          </cell>
        </row>
        <row r="236">
          <cell r="C236" t="str">
            <v>ceramide-2 synthase (26C)</v>
          </cell>
          <cell r="D236" t="str">
            <v>hexacosanoyl-CoA[er] + phytosphingosine[er] =&gt; ceramide-2 (C26)[er] + coenzyme A[er] + H+[er]</v>
          </cell>
        </row>
        <row r="237">
          <cell r="C237" t="str">
            <v>ceramide-3 synthase (24C)</v>
          </cell>
          <cell r="D237" t="str">
            <v>ceramide-2 (C24)[er] + H+[er] + NADPH[er] + oxygen[er] =&gt; ceramide-3 (C24)[er] + H2O[er] + NADP(+)[er]</v>
          </cell>
        </row>
        <row r="238">
          <cell r="C238" t="str">
            <v>ceramide-3 synthase (26C)</v>
          </cell>
          <cell r="D238" t="str">
            <v>ceramide-2 (C26)[er] + H+[er] + NADPH[er] + oxygen[er] =&gt; ceramide-3 (C26)[er] + H2O[er] + NADP(+)[er]</v>
          </cell>
        </row>
        <row r="239">
          <cell r="C239" t="str">
            <v>ceramide-4 synthase (24C)</v>
          </cell>
          <cell r="D239" t="str">
            <v>ceramide-3 (C24)[er] + H+[er] + NADPH[er] + oxygen[er] =&gt; ceramide-4 (C24)[er] + H2O[er] + NADP(+)[er]</v>
          </cell>
        </row>
        <row r="240">
          <cell r="C240" t="str">
            <v>ceramide-4 synthase (26C)</v>
          </cell>
          <cell r="D240" t="str">
            <v>ceramide-3 (C26)[er] + H+[er] + NADPH[er] + oxygen[er] =&gt; ceramide-4 (C26)[er] + H2O[er] + NADP(+)[er]</v>
          </cell>
        </row>
        <row r="241">
          <cell r="C241" t="str">
            <v>chitin deacetylase</v>
          </cell>
          <cell r="D241" t="str">
            <v>chitin[c] + H2O[c] =&gt; acetate[c] + chitosan[ce] + H+[c]</v>
          </cell>
        </row>
        <row r="242">
          <cell r="C242" t="str">
            <v>chitin synthase</v>
          </cell>
          <cell r="D242" t="str">
            <v>UDP-N-acetyl-alpha-D-glucosamine[c] =&gt; chitin[c] + H+[c] + UDP[c]</v>
          </cell>
        </row>
        <row r="243">
          <cell r="C243" t="str">
            <v>choline kinase</v>
          </cell>
          <cell r="D243" t="str">
            <v>ATP[c] + choline[c] =&gt; ADP[c] + choline phosphate[c] + H+[c]</v>
          </cell>
        </row>
        <row r="244">
          <cell r="C244" t="str">
            <v>choline phosphate cytididyltransferase</v>
          </cell>
          <cell r="D244" t="str">
            <v>choline phosphate[c] + CTP[c] + H+[c] =&gt; CDP-choline[c] + diphosphate[c]</v>
          </cell>
        </row>
        <row r="245">
          <cell r="C245" t="str">
            <v>chorismate mutase</v>
          </cell>
          <cell r="D245" t="str">
            <v>chorismate[c] =&gt; prephenate[c]</v>
          </cell>
        </row>
        <row r="246">
          <cell r="C246" t="str">
            <v>chorismate synthase</v>
          </cell>
          <cell r="D246" t="str">
            <v>5-O-(1-carboxyvinyl)-3-phosphoshikimic acid[c] =&gt; chorismate[c] + phosphate[c]</v>
          </cell>
        </row>
        <row r="247">
          <cell r="C247" t="str">
            <v>cis-aconitate(3-) to isocitrate</v>
          </cell>
          <cell r="D247" t="str">
            <v>cis-aconitate[m] + H2O[m] &lt;=&gt; isocitrate[m]</v>
          </cell>
        </row>
        <row r="248">
          <cell r="C248" t="str">
            <v>cis-prenyltransferase step 01</v>
          </cell>
          <cell r="D248" t="str">
            <v>farnesyl diphosphate[lp] + isopentenyl diphosphate[lp] =&gt; diphosphate[lp] + geranylgeranyl diphosphate[lp]</v>
          </cell>
        </row>
        <row r="249">
          <cell r="C249" t="str">
            <v>cis-prenyltransferase step 02</v>
          </cell>
          <cell r="D249" t="str">
            <v>geranylgeranyl diphosphate[lp] + isopentenyl diphosphate[lp] =&gt; diphosphate[lp] + pentaprenyl diphosphate[lp]</v>
          </cell>
        </row>
        <row r="250">
          <cell r="C250" t="str">
            <v>cis-prenyltransferase step 03</v>
          </cell>
          <cell r="D250" t="str">
            <v>isopentenyl diphosphate[lp] + pentaprenyl diphosphate[lp] =&gt; diphosphate[lp] + hexaprenyl diphosphate[lp]</v>
          </cell>
        </row>
        <row r="251">
          <cell r="C251" t="str">
            <v>cis-prenyltransferase step 04</v>
          </cell>
          <cell r="D251" t="str">
            <v>hexaprenyl diphosphate[lp] + isopentenyl diphosphate[lp] =&gt; diphosphate[lp] + heptaprenyl diphosphate[lp]</v>
          </cell>
        </row>
        <row r="252">
          <cell r="C252" t="str">
            <v>cis-prenyltransferase step 05</v>
          </cell>
          <cell r="D252" t="str">
            <v>heptaprenyl diphosphate[lp] + isopentenyl diphosphate[lp] =&gt; diphosphate[lp] + octaprenyl diphosphate[lp]</v>
          </cell>
        </row>
        <row r="253">
          <cell r="C253" t="str">
            <v>cis-prenyltransferase step 06</v>
          </cell>
          <cell r="D253" t="str">
            <v>isopentenyl diphosphate[lp] + octaprenyl diphosphate[lp] =&gt; diphosphate[lp] + nonaprenyl diphosphate[lp]</v>
          </cell>
        </row>
        <row r="254">
          <cell r="C254" t="str">
            <v>cis-prenyltransferase step 07</v>
          </cell>
          <cell r="D254" t="str">
            <v>isopentenyl diphosphate[lp] + nonaprenyl diphosphate[lp] =&gt; decaprenyl diphosphate[lp] + diphosphate[lp]</v>
          </cell>
        </row>
        <row r="255">
          <cell r="C255" t="str">
            <v>cis-prenyltransferase step 08</v>
          </cell>
          <cell r="D255" t="str">
            <v>decaprenyl diphosphate[lp] + isopentenyl diphosphate[lp] =&gt; diphosphate[lp] + undecaprenyl diphosphate[lp]</v>
          </cell>
        </row>
        <row r="256">
          <cell r="C256" t="str">
            <v>cis-prenyltransferase step 09</v>
          </cell>
          <cell r="D256" t="str">
            <v>isopentenyl diphosphate[lp] + undecaprenyl diphosphate[lp] =&gt; diphosphate[lp] + dodecaprenyl diphosphate[lp]</v>
          </cell>
        </row>
        <row r="257">
          <cell r="C257" t="str">
            <v>cis-prenyltransferase step 10</v>
          </cell>
          <cell r="D257" t="str">
            <v>dodecaprenyl diphosphate[lp] + isopentenyl diphosphate[lp] =&gt; diphosphate[lp] + tridecaprenyl diphosphate[lp]</v>
          </cell>
        </row>
        <row r="258">
          <cell r="C258" t="str">
            <v>cis-prenyltransferase step 11</v>
          </cell>
          <cell r="D258" t="str">
            <v>isopentenyl diphosphate[lp] + tridecaprenyl diphosphate[lp] =&gt; diphosphate[lp] + tetradecaprenyl diphosphate[lp]</v>
          </cell>
        </row>
        <row r="259">
          <cell r="C259" t="str">
            <v>cis-prenyltransferase step 12</v>
          </cell>
          <cell r="D259" t="str">
            <v>isopentenyl diphosphate[lp] + tetradecaprenyl diphosphate[lp] =&gt; diphosphate[lp] + pentadecaprenyl diphosphate[lp]</v>
          </cell>
        </row>
        <row r="260">
          <cell r="C260" t="str">
            <v>cis-prenyltransferase step 13</v>
          </cell>
          <cell r="D260" t="str">
            <v>isopentenyl diphosphate[lp] + pentadecaprenyl diphosphate[lp] =&gt; diphosphate[lp] + hexadecaprenyl diphosphate[lp]</v>
          </cell>
        </row>
        <row r="261">
          <cell r="C261" t="str">
            <v>cis-prenyltransferase step 14</v>
          </cell>
          <cell r="D261" t="str">
            <v>hexadecaprenyl diphosphate[lp] + isopentenyl diphosphate[lp] &lt;=&gt; diphosphate[lp] + heptadecaprenyl diphosphate[lp]</v>
          </cell>
        </row>
        <row r="262">
          <cell r="C262" t="str">
            <v>cis-prenyltransferase step 15</v>
          </cell>
          <cell r="D262" t="str">
            <v>heptadecaprenyl diphosphate[lp] + isopentenyl diphosphate[lp] &lt;=&gt; diphosphate[lp] + octadecaprenyl diphosphate[lp]</v>
          </cell>
        </row>
        <row r="263">
          <cell r="C263" t="str">
            <v>cis-prenyltransferase step 16</v>
          </cell>
          <cell r="D263" t="str">
            <v>isopentenyl diphosphate[lp] + octadecaprenyl diphosphate[lp] =&gt; diphosphate[lp] + nonadecaprenyl diphosphate[lp]</v>
          </cell>
        </row>
        <row r="264">
          <cell r="C264" t="str">
            <v>cis-prenyltransferase step 17</v>
          </cell>
          <cell r="D264" t="str">
            <v>isopentenyl diphosphate[lp] + nonadecaprenyl diphosphate[lp] =&gt; diphosphate[lp] + icosaprenyl diphosphate[lp]</v>
          </cell>
        </row>
        <row r="265">
          <cell r="C265" t="str">
            <v>cis-prenyltransferase step 18</v>
          </cell>
          <cell r="D265" t="str">
            <v>icosaprenyl diphosphate[lp] + isopentenyl diphosphate[lp] =&gt; diphosphate[lp] + henicosaprenyl diphosphate[lp]</v>
          </cell>
        </row>
        <row r="266">
          <cell r="C266" t="str">
            <v>cis-prenyltransferase step 19</v>
          </cell>
          <cell r="D266" t="str">
            <v>henicosaprenyl diphosphate[lp] + isopentenyl diphosphate[lp] =&gt; diphosphate[lp] + docosaprenyl diphosphate[lp]</v>
          </cell>
        </row>
        <row r="267">
          <cell r="C267" t="str">
            <v>citrate synthase</v>
          </cell>
          <cell r="D267" t="str">
            <v>acetyl-CoA[m] + H2O[m] + oxaloacetate[m] =&gt; citrate[m] + coenzyme A[m] + H+[m]</v>
          </cell>
        </row>
        <row r="268">
          <cell r="C268" t="str">
            <v>citrate synthase, peroxisomal</v>
          </cell>
          <cell r="D268" t="str">
            <v>acetyl-CoA[p] + H2O[p] + oxaloacetate[p] =&gt; citrate[p] + coenzyme A[p] + H+[p]</v>
          </cell>
        </row>
        <row r="269">
          <cell r="C269" t="str">
            <v>citrate to cis-aconitate(3-)</v>
          </cell>
          <cell r="D269" t="str">
            <v>citrate[m] &lt;=&gt; cis-aconitate[m] + H2O[m]</v>
          </cell>
        </row>
        <row r="270">
          <cell r="C270" t="str">
            <v>citrate to cis-aconitate(3-), cytoplasmic</v>
          </cell>
          <cell r="D270" t="str">
            <v>citrate[c] &lt;=&gt; cis-aconitate[c] + H2O[c]</v>
          </cell>
        </row>
        <row r="271">
          <cell r="C271" t="str">
            <v>coproporphyrinogen oxidase (O2 required)</v>
          </cell>
          <cell r="D271" t="str">
            <v>coproporphyrinogen III[c] + 2 H+[c] + oxygen[c] =&gt; 2 carbon dioxide[c] + 2 H2O[c] + protoporphyrinogen[c]</v>
          </cell>
        </row>
        <row r="272">
          <cell r="C272" t="str">
            <v>CTP synthase (glutamine)</v>
          </cell>
          <cell r="D272" t="str">
            <v>ATP[c] + H2O[c] + L-glutamine[c] + UTP[c] =&gt; ADP[c] + CTP[c] + 2 H+[c] + L-glutamate[c] + phosphate[c]</v>
          </cell>
        </row>
        <row r="273">
          <cell r="C273" t="str">
            <v>CTP synthase (NH3)</v>
          </cell>
          <cell r="D273" t="str">
            <v>ammonium[c] + ATP[c] + UTP[c] =&gt; ADP[c] + CTP[c] + 2 H+[c] + phosphate[c]</v>
          </cell>
        </row>
        <row r="274">
          <cell r="C274" t="str">
            <v>cystathionine b-lyase</v>
          </cell>
          <cell r="D274" t="str">
            <v>H2O[c] + L-cystathionine[c] =&gt; ammonium[c] + L-homocysteine[c] + pyruvate[c]</v>
          </cell>
        </row>
        <row r="275">
          <cell r="C275" t="str">
            <v>cystathionine beta-synthase</v>
          </cell>
          <cell r="D275" t="str">
            <v>L-homocysteine[c] + L-serine[c] =&gt; H2O[c] + L-cystathionine[c]</v>
          </cell>
        </row>
        <row r="276">
          <cell r="C276" t="str">
            <v>cystathionine g-lyase</v>
          </cell>
          <cell r="D276" t="str">
            <v>H2O[c] + L-cystathionine[c] =&gt; 2-oxobutanoate[c] + ammonium[c] + L-cysteine[c]</v>
          </cell>
        </row>
        <row r="277">
          <cell r="C277" t="str">
            <v>cystathionine gamma-synthase</v>
          </cell>
          <cell r="D277" t="str">
            <v>L-cysteine[c] + O-acetyl-L-homoserine[c] =&gt; acetate[c] + H+[c] + L-cystathionine[c]</v>
          </cell>
        </row>
        <row r="278">
          <cell r="C278" t="str">
            <v>cysteine synthase</v>
          </cell>
          <cell r="D278" t="str">
            <v>hydrogen sulfide[c] + O-acetyl-L-serine[c] =&gt; acetate[c] + H+[c] + L-cysteine[c]</v>
          </cell>
        </row>
        <row r="279">
          <cell r="C279" t="str">
            <v>cysteinyl-tRNA synthetase</v>
          </cell>
          <cell r="D279" t="str">
            <v>ATP[c] + L-cysteine[c] + tRNA(Cys)[c] =&gt; AMP[c] + Cys-tRNA(Cys)[c] + diphosphate[c]</v>
          </cell>
        </row>
        <row r="280">
          <cell r="C280" t="str">
            <v>cytidine deaminase</v>
          </cell>
          <cell r="D280" t="str">
            <v>cytidine[c] + H+[c] + H2O[c] =&gt; ammonium[c] + uridine[c]</v>
          </cell>
        </row>
        <row r="281">
          <cell r="C281" t="str">
            <v>cytidine kinase (GTP)</v>
          </cell>
          <cell r="D281" t="str">
            <v>cytidine[c] + GTP[c] =&gt; CMP[c] + GDP[c] + H+[c]</v>
          </cell>
        </row>
        <row r="282">
          <cell r="C282" t="str">
            <v>cytochrome P450 lanosterol 14-alpha-demethylase (NADP)</v>
          </cell>
          <cell r="D282" t="str">
            <v>2 H+[c] + lanosterol[c] + 3 NADPH[c] + 3 oxygen[c] =&gt; 4,4-dimethyl-5alpha-cholesta-8,14,24-trien-3beta-ol[c] + formate[c] + 4 H2O[c] + 3 NADP(+)[c]</v>
          </cell>
        </row>
        <row r="283">
          <cell r="C283" t="str">
            <v>cytosine deaminase</v>
          </cell>
          <cell r="D283" t="str">
            <v>cytosine[c] + H+[c] + H2O[c] =&gt; ammonium[c] + uracil[c]</v>
          </cell>
        </row>
        <row r="284">
          <cell r="C284" t="str">
            <v>D-arabinono-1,4-lactone oxidase</v>
          </cell>
          <cell r="D284" t="str">
            <v>D-arabinono-1,4-lactone[c] + oxygen[c] &lt;=&gt; dehydro-D-arabinono-1,4-lactone[c] + hydrogen peroxide[c]</v>
          </cell>
        </row>
        <row r="285">
          <cell r="C285" t="str">
            <v>D-arabinose 1-dehydrogenase (NAD)</v>
          </cell>
          <cell r="D285" t="str">
            <v>D-arabinose[c] + NAD[c] =&gt; D-arabinono-1,4-lactone[c] + H+[c] + NADH[c]</v>
          </cell>
        </row>
        <row r="286">
          <cell r="C286" t="str">
            <v>D-arabinose 1-dehydrogenase (NADP)</v>
          </cell>
          <cell r="D286" t="str">
            <v>D-arabinose[c] + NADP(+)[c] =&gt; D-arabinono-1,4-lactone[c] + H+[c] + NADPH[c]</v>
          </cell>
        </row>
        <row r="287">
          <cell r="C287" t="str">
            <v>D-fructose 1-phosphate D-glyceraldehyde-3-phosphate-lyase</v>
          </cell>
          <cell r="D287" t="str">
            <v>D-fructose 1-phosphate[c] &lt;=&gt; D-glyceraldehyde[c] + dihydroxyacetone phosphate[c]</v>
          </cell>
        </row>
        <row r="288">
          <cell r="C288" t="str">
            <v>D-sorbitol dehydrogenase (D-fructose producing)</v>
          </cell>
          <cell r="D288" t="str">
            <v>D-glucitol[c] + NAD[c] =&gt; D-fructose[c] + H+[c] + NADH[c]</v>
          </cell>
        </row>
        <row r="289">
          <cell r="C289" t="str">
            <v>dCMP deaminase</v>
          </cell>
          <cell r="D289" t="str">
            <v>dCMP[c] + H+[c] + H2O[c] &lt;=&gt; ammonium[c] + dUMP[c]</v>
          </cell>
        </row>
        <row r="290">
          <cell r="C290" t="str">
            <v>dCTP deaminase</v>
          </cell>
          <cell r="D290" t="str">
            <v>dCTP[c] + H+[c] + H2O[c] =&gt; ammonium[c] + dUTP[c]</v>
          </cell>
        </row>
        <row r="291">
          <cell r="C291" t="str">
            <v>deoxyadenosine deaminase</v>
          </cell>
          <cell r="D291" t="str">
            <v>2'-deoxyadenosine[c] + H+[c] + H2O[c] =&gt; 2'-deoxyinosine[c] + ammonium[c]</v>
          </cell>
        </row>
        <row r="292">
          <cell r="C292" t="str">
            <v>deoxycytidine deaminase</v>
          </cell>
          <cell r="D292" t="str">
            <v>deoxycytidine[c] + H+[c] + H2O[c] =&gt; 2'-deoxyuridine[c] + ammonium[c]</v>
          </cell>
        </row>
        <row r="293">
          <cell r="C293" t="str">
            <v>deoxyguanylate kinase (dGMP:ATP)</v>
          </cell>
          <cell r="D293" t="str">
            <v>ATP[c] + dGMP[c] &lt;=&gt; ADP[c] + dGDP[c]</v>
          </cell>
        </row>
        <row r="294">
          <cell r="C294" t="str">
            <v>deoxyhypusine synthase, cytosolic/mitochondrial</v>
          </cell>
          <cell r="D294" t="str">
            <v>H2O[c] + spermidine[c] + ubiquinone-6[m] =&gt; 4-aminobutanal[c] + trimethylenediamine[c] + ubiquinol-6[m]</v>
          </cell>
        </row>
        <row r="295">
          <cell r="C295" t="str">
            <v>deoxyribokinase</v>
          </cell>
          <cell r="D295" t="str">
            <v>2-deoxy-D-ribose[c] + ATP[c] =&gt; 2-deoxy-D-ribose 5-phosphate[c] + ADP[c] + H+[c]</v>
          </cell>
        </row>
        <row r="296">
          <cell r="C296" t="str">
            <v>dephospho-CoA kinase</v>
          </cell>
          <cell r="D296" t="str">
            <v>3'-dephospho-CoA[m] + ATP[m] =&gt; ADP[m] + coenzyme A[m] + H+[m]</v>
          </cell>
        </row>
        <row r="297">
          <cell r="C297" t="str">
            <v>dethiobiotin synthase</v>
          </cell>
          <cell r="D297" t="str">
            <v>7,8-diaminononanoate[c] + ATP[c] + carbon dioxide[c] &lt;=&gt; ADP[c] + dethiobiotin[c] + 3 H+[c] + phosphate[c]</v>
          </cell>
        </row>
        <row r="298">
          <cell r="C298" t="str">
            <v>dihydroceramidase</v>
          </cell>
          <cell r="D298" t="str">
            <v>lignoceric acid[er] + sphinganine[er] &lt;=&gt; ceramide-1 (C24)[er]</v>
          </cell>
        </row>
        <row r="299">
          <cell r="C299" t="str">
            <v>dihydroceramidase</v>
          </cell>
          <cell r="D299" t="str">
            <v>cerotic acid[er] + sphinganine[er] &lt;=&gt; ceramide-1 (C26)[er]</v>
          </cell>
        </row>
        <row r="300">
          <cell r="C300" t="str">
            <v>dihydroceramidase</v>
          </cell>
          <cell r="D300" t="str">
            <v>ceramide-2 (C24)[er] =&gt; lignoceric acid[er] + phytosphingosine[er]</v>
          </cell>
        </row>
        <row r="301">
          <cell r="C301" t="str">
            <v>dihydroceramidase</v>
          </cell>
          <cell r="D301" t="str">
            <v>ceramide-2 (C26)[er] =&gt; cerotic acid[er] + phytosphingosine[er]</v>
          </cell>
        </row>
        <row r="302">
          <cell r="C302" t="str">
            <v>dihydrofolate reductase</v>
          </cell>
          <cell r="D302" t="str">
            <v>dihydrofolic acid[c] + H+[c] + NADPH[c] =&gt; NADP(+)[c] + THF[c]</v>
          </cell>
        </row>
        <row r="303">
          <cell r="C303" t="str">
            <v>dihydrofolate reductase</v>
          </cell>
          <cell r="D303" t="str">
            <v>dihydrofolic acid[m] + H+[m] + NADPH[m] =&gt; NADP(+)[m] + THF[m]</v>
          </cell>
        </row>
        <row r="304">
          <cell r="C304" t="str">
            <v>dihydrofolate synthase</v>
          </cell>
          <cell r="D304" t="str">
            <v>7,8-dihydropteroate[c] + ATP[c] + L-glutamate[c] =&gt; ADP[c] + dihydrofolic acid[c] + H+[c] + phosphate[c]</v>
          </cell>
        </row>
        <row r="305">
          <cell r="C305" t="str">
            <v>dihydroneopterin aldolase</v>
          </cell>
          <cell r="D305" t="str">
            <v>7,8-dihydroneopterin[m] =&gt; 2-amino-6-(hydroxymethyl)-7,8-dihydropteridin-4-ol[m] + glycolaldehyde[m]</v>
          </cell>
        </row>
        <row r="306">
          <cell r="C306" t="str">
            <v>dihydroneopterin monophosphate dephosphorylase</v>
          </cell>
          <cell r="D306" t="str">
            <v>7,8-dihydroneopterin 3'-phosphate[c] + H2O[c] =&gt; 7,8-dihydroneopterin[c] + phosphate[c]</v>
          </cell>
        </row>
        <row r="307">
          <cell r="C307" t="str">
            <v>dihydroorotase</v>
          </cell>
          <cell r="D307" t="str">
            <v>(S)-dihydroorotate[c] + H2O[c] &lt;=&gt; H+[c] + N-carbamoyl-L-aspartate[c]</v>
          </cell>
        </row>
        <row r="308">
          <cell r="C308" t="str">
            <v>dihydropteroate synthase</v>
          </cell>
          <cell r="D308" t="str">
            <v>2-amino-6-(hydroxymethyl)-7,8-dihydropteridin-4-ol[m] + 4-aminobenzoate[m] =&gt; 7,8-dihydropteroate[m] + H2O[m]</v>
          </cell>
        </row>
        <row r="309">
          <cell r="C309" t="str">
            <v>dihydropteroate synthase</v>
          </cell>
          <cell r="D309" t="str">
            <v>(2-amino-4-hydroxy-7,8-dihydropteridin-6-yl)methyl trihydrogen diphosphate[m] + 4-aminobenzoate[m] =&gt; 7,8-dihydropteroate[m] + diphosphate[m]</v>
          </cell>
        </row>
        <row r="310">
          <cell r="C310" t="str">
            <v>dihydroxy-acid dehydratase (2,3-dihydroxy-3-methylbutanoate)</v>
          </cell>
          <cell r="D310" t="str">
            <v>(R)-2,3-dihydroxy-3-methylbutanoate[m] =&gt; 3-methyl-2-oxobutanoate[m] + H2O[m]</v>
          </cell>
        </row>
        <row r="311">
          <cell r="C311" t="str">
            <v>dihydroxy-acid dehydratase (2,3-dihydroxy-3-methylpentanoate)</v>
          </cell>
          <cell r="D311" t="str">
            <v>(2R,3R)-2,3-dihydroxy-3-methylpentanoate[m] =&gt; (S)-3-methyl-2-oxopentanoate[m] + H2O[m]</v>
          </cell>
        </row>
        <row r="312">
          <cell r="C312" t="str">
            <v>dihydroxyacetone kinase</v>
          </cell>
          <cell r="D312" t="str">
            <v>ATP[c] + glycerone[c] =&gt; ADP[c] + dihydroxyacetone phosphate[c] + H+[c]</v>
          </cell>
        </row>
        <row r="313">
          <cell r="C313" t="str">
            <v>dimethylallyltranstransferase</v>
          </cell>
          <cell r="D313" t="str">
            <v>isopentenyl diphosphate[c] + prenyl diphosphate(3-)[c] =&gt; diphosphate[c] + geranyl diphosphate[c]</v>
          </cell>
        </row>
        <row r="314">
          <cell r="C314" t="str">
            <v>diphosphoglyceromutase</v>
          </cell>
          <cell r="D314" t="str">
            <v>1,3-bisphospho-D-glycerate[c] &lt;=&gt; 2,3-bisphospho-D-glyceric acid[c] + H+[c]</v>
          </cell>
        </row>
        <row r="315">
          <cell r="C315" t="str">
            <v>diphosphoinositol-1,3,4,6-tetrakisphosphate diphosphohydrolase</v>
          </cell>
          <cell r="D315" t="str">
            <v>5,6-bis(diphospho)-1D-myo-inositol tetrakisphosphate[c] + 3 H2O[c] =&gt; 6 H+[c] + myo-inositol 1,3,4,5,6-pentakisphosphate[c] + 3 phosphate[c]</v>
          </cell>
        </row>
        <row r="316">
          <cell r="C316" t="str">
            <v>diphosphoinositol-1,3,4,6-tetrakisphosphate synthase</v>
          </cell>
          <cell r="D316" t="str">
            <v>ATP[c] + 5 H+[c] + myo-inositol 1,3,4,5,6-pentakisphosphate[c] + 2 phosphate[c] =&gt; 5,6-bis(diphospho)-1D-myo-inositol tetrakisphosphate[c] + ADP[c] + 2 H2O[c]</v>
          </cell>
        </row>
        <row r="317">
          <cell r="C317" t="str">
            <v>diphthine synthase</v>
          </cell>
          <cell r="D317" t="str">
            <v>2-(3-amino-3-carboxypropyl)-L-histidine[c] + S-adenosyl-L-methionine[c] =&gt; 2-[3-carboxy-3-(methylammonio)propyl]-L-histidine[c] + H+[c] + S-adenosyl-L-homocysteine[c]</v>
          </cell>
        </row>
        <row r="318">
          <cell r="C318" t="str">
            <v>dolichol kinase</v>
          </cell>
          <cell r="D318" t="str">
            <v>CTP[c] + dolichol[c] =&gt; CDP[c] + dolichyl phosphate[c] + H+[c]</v>
          </cell>
        </row>
        <row r="319">
          <cell r="C319" t="str">
            <v>dolichyl-phosphate D-mannosyltransferase</v>
          </cell>
          <cell r="D319" t="str">
            <v>dolichyl phosphate[c] + GDP-alpha-D-mannose[c] =&gt; dolichyl D-mannosyl phosphate[er] + GDP[c]</v>
          </cell>
        </row>
        <row r="320">
          <cell r="C320" t="str">
            <v>dolichyl-phosphate-mannose--protein mannosyltransferase</v>
          </cell>
          <cell r="D320" t="str">
            <v>dolichyl D-mannosyl phosphate[er] =&gt; dolichyl phosphate[er] + H+[er] + mannan[er]</v>
          </cell>
        </row>
        <row r="321">
          <cell r="C321" t="str">
            <v>dTMP kinase</v>
          </cell>
          <cell r="D321" t="str">
            <v>ATP[c] + dTMP[c] =&gt; ADP[c] + dTDP[c]</v>
          </cell>
        </row>
        <row r="322">
          <cell r="C322" t="str">
            <v>dUTP diphosphatase</v>
          </cell>
          <cell r="D322" t="str">
            <v>dUTP[c] + H2O[c] =&gt; diphosphate[c] + dUMP[c] + H+[c]</v>
          </cell>
        </row>
        <row r="323">
          <cell r="C323" t="str">
            <v>endopolygalacturonase</v>
          </cell>
          <cell r="D323" t="str">
            <v>H2O[e] + pectin[e] =&gt; D-galacturonate[e]</v>
          </cell>
        </row>
        <row r="324">
          <cell r="C324" t="str">
            <v>enolase</v>
          </cell>
          <cell r="D324" t="str">
            <v>2-phospho-D-glyceric acid[c] &lt;=&gt; H2O[c] + phosphoenolpyruvate[c]</v>
          </cell>
        </row>
        <row r="325">
          <cell r="C325" t="str">
            <v>ethanolamine kinase</v>
          </cell>
          <cell r="D325" t="str">
            <v>ATP[c] + ethanolamine[c] =&gt; ADP[c] + H+[c] + O-phosphoethanolamine[c]</v>
          </cell>
        </row>
        <row r="326">
          <cell r="C326" t="str">
            <v>ethyl acetate-hydrolyzing esterase</v>
          </cell>
          <cell r="D326" t="str">
            <v>ethyl acetate[c] + H2O[c] =&gt; acetate[c] + ethanol[c] + H+[c]</v>
          </cell>
        </row>
        <row r="327">
          <cell r="C327" t="str">
            <v>exo-1,3-beta-glucan glucohydrase</v>
          </cell>
          <cell r="D327" t="str">
            <v>(1-&gt;3)-beta-D-glucan[e] + H2O[e] =&gt; D-glucose[e]</v>
          </cell>
        </row>
        <row r="328">
          <cell r="C328" t="str">
            <v>farnesyltranstransferase</v>
          </cell>
          <cell r="D328" t="str">
            <v>farnesyl diphosphate[c] + isopentenyl diphosphate[c] =&gt; geranylgeranyl diphosphate[c] + diphosphate[c]</v>
          </cell>
        </row>
        <row r="329">
          <cell r="C329" t="str">
            <v>fatty-acid--CoA ligase (decanoate)</v>
          </cell>
          <cell r="D329" t="str">
            <v>ATP[p] + coenzyme A[p] + decanoate[p] &lt;=&gt; AMP[p] + decanoyl-CoA[p] + diphosphate[p]</v>
          </cell>
        </row>
        <row r="330">
          <cell r="C330" t="str">
            <v>fatty-acid--CoA ligase (dodecanoate)</v>
          </cell>
          <cell r="D330" t="str">
            <v>ATP[p] + coenzyme A[p] + laurate[p] &lt;=&gt; AMP[p] + diphosphate[p] + lauroyl-CoA[p]</v>
          </cell>
        </row>
        <row r="331">
          <cell r="C331" t="str">
            <v>fatty-acid--CoA ligase (hexadecanoate)</v>
          </cell>
          <cell r="D331" t="str">
            <v>ATP[p] + coenzyme A[p] + palmitate[p] &lt;=&gt; AMP[p] + diphosphate[p] + palmitoyl-CoA[p]</v>
          </cell>
        </row>
        <row r="332">
          <cell r="C332" t="str">
            <v>fatty-acid--CoA ligase (octanoate)</v>
          </cell>
          <cell r="D332" t="str">
            <v>ATP[p] + coenzyme A[p] + octanoate[p] &lt;=&gt; AMP[p] + diphosphate[p] + octanoyl-CoA[p]</v>
          </cell>
        </row>
        <row r="333">
          <cell r="C333" t="str">
            <v>fatty-acid--CoA ligase (tetradecanoate)</v>
          </cell>
          <cell r="D333" t="str">
            <v>ATP[p] + coenzyme A[p] + myristate[p] &lt;=&gt; AMP[p] + diphosphate[p] + myristoyl-CoA[p]</v>
          </cell>
        </row>
        <row r="334">
          <cell r="C334" t="str">
            <v>ferrochelatase</v>
          </cell>
          <cell r="D334" t="str">
            <v>iron(2+)[m] + protoporphyrin[m] =&gt; ferroheme b[m] + 2 H+[m]</v>
          </cell>
        </row>
        <row r="335">
          <cell r="C335" t="str">
            <v>ferrocytochrome-c:hydrogen-peroxide oxidoreductase</v>
          </cell>
          <cell r="D335" t="str">
            <v>2 ferrocytochrome c[m] + hydrogen peroxide[m] =&gt; 2 ferricytochrome c[m] + 2 H2O[m]</v>
          </cell>
        </row>
        <row r="336">
          <cell r="C336" t="str">
            <v>ferrocytochrome-c:oxygen oxidoreductase</v>
          </cell>
          <cell r="D336" t="str">
            <v>ferrocytochrome c[m] + 1.266 H+[m] + 0.25 oxygen[m] =&gt; ferricytochrome c[m] + 0.633 H+[c] + 0.5 H2O[m]</v>
          </cell>
        </row>
        <row r="337">
          <cell r="C337" t="str">
            <v>ubiquinol:ferricytochrome c reductase</v>
          </cell>
          <cell r="D337" t="str">
            <v>2 ferricytochrome c[m] + 1.266 H+[m] + ubiquinol-6[m] =&gt; 2 ferrocytochrome c[m] + 2.532 H+[c] + ubiquinone-6[m]</v>
          </cell>
        </row>
        <row r="338">
          <cell r="C338" t="str">
            <v>FMN adenylyltransferase</v>
          </cell>
          <cell r="D338" t="str">
            <v>ATP[c] + FMN[c] + H+[c] =&gt; diphosphate[c] + FAD[c]</v>
          </cell>
        </row>
        <row r="339">
          <cell r="C339" t="str">
            <v>FMN reductase</v>
          </cell>
          <cell r="D339" t="str">
            <v>FMN[c] + H+[c] + NADH[c] =&gt; FMNH2[c] + NAD[c]</v>
          </cell>
        </row>
        <row r="340">
          <cell r="C340" t="str">
            <v>FMN reductase</v>
          </cell>
          <cell r="D340" t="str">
            <v>FMN[c] + H+[c] + NADPH[c] =&gt; FMNH2[c] + NADP(+)[c]</v>
          </cell>
        </row>
        <row r="341">
          <cell r="C341" t="str">
            <v>formaldehyde dehydrogenase</v>
          </cell>
          <cell r="D341" t="str">
            <v>formaldehyde[c] + glutathione[c] + NAD[c] =&gt; H+[c] + NADH[c] + S-formylglutathione[c]</v>
          </cell>
        </row>
        <row r="342">
          <cell r="C342" t="str">
            <v>formate dehydrogenase</v>
          </cell>
          <cell r="D342" t="str">
            <v>formate[c] + NAD[c] =&gt; carbon dioxide[c] + NADH[c]</v>
          </cell>
        </row>
        <row r="343">
          <cell r="C343" t="str">
            <v>formate-tetrahydrofolate ligase</v>
          </cell>
          <cell r="D343" t="str">
            <v>ATP[c] + formate[c] + THF[c] &lt;=&gt; 10-formyl-THF[c] + ADP[c] + phosphate[c]</v>
          </cell>
        </row>
        <row r="344">
          <cell r="C344" t="str">
            <v>formate-tetrahydrofolate ligase</v>
          </cell>
          <cell r="D344" t="str">
            <v>ATP[m] + formate[m] + THF[m] &lt;=&gt; 10-formyl-THF[m] + ADP[m] + phosphate[m]</v>
          </cell>
        </row>
        <row r="345">
          <cell r="C345" t="str">
            <v>fructose-2,6-bisphosphate 2-phosphatase</v>
          </cell>
          <cell r="D345" t="str">
            <v>beta-D-fructose 2,6-bisphosphate[c] + H2O[c] =&gt; D-fructose 6-phosphate[c] + phosphate[c]</v>
          </cell>
        </row>
        <row r="346">
          <cell r="C346" t="str">
            <v>fructose-bisphosphatase</v>
          </cell>
          <cell r="D346" t="str">
            <v>D-fructose 1,6-bisphosphate[c] + H2O[c] =&gt; D-fructose 6-phosphate[c] + phosphate[c]</v>
          </cell>
        </row>
        <row r="347">
          <cell r="C347" t="str">
            <v>fructose-bisphosphate aldolase</v>
          </cell>
          <cell r="D347" t="str">
            <v>D-fructose 1,6-bisphosphate[c] &lt;=&gt; dihydroxyacetone phosphate[c] + glyceraldehyde 3-phosphate[c]</v>
          </cell>
        </row>
        <row r="348">
          <cell r="C348" t="str">
            <v>fumarase</v>
          </cell>
          <cell r="D348" t="str">
            <v>fumarate[m] + H2O[m] &lt;=&gt; (S)-malate[m]</v>
          </cell>
        </row>
        <row r="349">
          <cell r="C349" t="str">
            <v>fumarase, cytoplasmic</v>
          </cell>
          <cell r="D349" t="str">
            <v>fumarate[c] + H2O[c] &lt;=&gt; (S)-malate[c]</v>
          </cell>
        </row>
        <row r="350">
          <cell r="C350" t="str">
            <v>dihydoorotic acid dehydrogenase</v>
          </cell>
          <cell r="D350" t="str">
            <v>(S)-dihydroorotate[c] + fumarate[c] =&gt; orotate[c] + succinate[c]</v>
          </cell>
        </row>
        <row r="351">
          <cell r="C351" t="str">
            <v>fumarate reductase</v>
          </cell>
          <cell r="D351" t="str">
            <v>FADH2[m] + fumarate[m] &lt;=&gt; FAD[m] + succinate[m]</v>
          </cell>
        </row>
        <row r="352">
          <cell r="C352" t="str">
            <v>soluble fumarate reductase</v>
          </cell>
          <cell r="D352" t="str">
            <v>FADH2[c] + fumarate[c] &lt;=&gt; FAD[c] + succinate[c]</v>
          </cell>
        </row>
        <row r="353">
          <cell r="C353" t="str">
            <v>g-glutamyltransferase</v>
          </cell>
          <cell r="D353" t="str">
            <v>glutathione[c] + L-alanine[c] =&gt; L-cysteinylglycine[c] + L-gamma-glutamyl-L-alanine[c]</v>
          </cell>
        </row>
        <row r="354">
          <cell r="C354" t="str">
            <v>galactokinase</v>
          </cell>
          <cell r="D354" t="str">
            <v>ATP[c] + D-galactose[c] =&gt; ADP[c] + alpha-D-galactose 1-phosphate[c] + H+[c]</v>
          </cell>
        </row>
        <row r="355">
          <cell r="C355" t="str">
            <v>galactose-1-phosphate uridylyltransferase</v>
          </cell>
          <cell r="D355" t="str">
            <v>alpha-D-galactose 1-phosphate[c] + H+[c] + UTP[c] =&gt; diphosphate[c] + UDP-D-galactose[c]</v>
          </cell>
        </row>
        <row r="356">
          <cell r="C356" t="str">
            <v>gamma-glutamylcysteine synthetase</v>
          </cell>
          <cell r="D356" t="str">
            <v>ATP[c] + L-cysteine[c] + L-glutamate[c] =&gt; ADP[c] + H+[c] + L-gamma-glutamyl-L-cysteine[c] + phosphate[c]</v>
          </cell>
        </row>
        <row r="357">
          <cell r="C357" t="str">
            <v>geranylgeranyltranstransferase</v>
          </cell>
          <cell r="D357" t="str">
            <v>geranylgeranyl diphosphate[c] + isopentenyl diphosphate[c] =&gt; diphosphate[c] + pentaprenyl diphosphate[c]</v>
          </cell>
        </row>
        <row r="358">
          <cell r="C358" t="str">
            <v>geranyltranstransferase</v>
          </cell>
          <cell r="D358" t="str">
            <v>geranyl diphosphate[c] + isopentenyl diphosphate[c] =&gt; farnesyl diphosphate[c] + diphosphate[c]</v>
          </cell>
        </row>
        <row r="359">
          <cell r="C359" t="str">
            <v>glucan 1,4-alpha-glucosidase</v>
          </cell>
          <cell r="D359" t="str">
            <v>glycogen[c] + H2O[c] =&gt; D-glucose[c]</v>
          </cell>
        </row>
        <row r="360">
          <cell r="C360" t="str">
            <v>glucan 1,4-alpha-glucosidase, vacuole</v>
          </cell>
          <cell r="D360" t="str">
            <v>glycogen[v] + H2O[v] =&gt; D-glucose[v]</v>
          </cell>
        </row>
        <row r="361">
          <cell r="C361" t="str">
            <v>glucosamine-6-phosphate deaminase</v>
          </cell>
          <cell r="D361" t="str">
            <v>alpha-D-glucosamine 6-phosphate[c] + H2O[c] =&gt; ammonium[c] + D-fructose 6-phosphate[c]</v>
          </cell>
        </row>
        <row r="362">
          <cell r="C362" t="str">
            <v>glucose 6-phosphate dehydrogenase</v>
          </cell>
          <cell r="D362" t="str">
            <v>D-glucose 6-phosphate[c] + NADP(+)[c] =&gt; 6-O-phosphono-D-glucono-1,5-lactone[c] + H+[c] + NADPH[c]</v>
          </cell>
        </row>
        <row r="363">
          <cell r="C363" t="str">
            <v>glucose-6-phosphate isomerase</v>
          </cell>
          <cell r="D363" t="str">
            <v>D-glucose 6-phosphate[c] &lt;=&gt; D-fructose 6-phosphate[c]</v>
          </cell>
        </row>
        <row r="364">
          <cell r="C364" t="str">
            <v>glutamate 5-kinase</v>
          </cell>
          <cell r="D364" t="str">
            <v>ATP[c] + L-glutamate[c] =&gt; ADP[c] + L-gamma-glutamyl phosphate[c]</v>
          </cell>
        </row>
        <row r="365">
          <cell r="C365" t="str">
            <v>glutamate decarboxylase</v>
          </cell>
          <cell r="D365" t="str">
            <v>H+[c] + L-glutamate[c] =&gt; carbon dioxide[c] + gamma-aminobutyrate[c]</v>
          </cell>
        </row>
        <row r="366">
          <cell r="C366" t="str">
            <v>glutamate dehydrogenase (NAD)</v>
          </cell>
          <cell r="D366" t="str">
            <v>H2O[c] + L-glutamate[c] + NAD[c] =&gt; 2-oxoglutarate[c] + ammonium[c] + H+[c] + NADH[c]</v>
          </cell>
        </row>
        <row r="367">
          <cell r="C367" t="str">
            <v>glutamate dehydrogenase (NADP)</v>
          </cell>
          <cell r="D367" t="str">
            <v>2-oxoglutarate[c] + ammonium[c] + H+[c] + NADPH[c] =&gt; H2O[c] + L-glutamate[c] + NADP(+)[c]</v>
          </cell>
        </row>
        <row r="368">
          <cell r="C368" t="str">
            <v>glutamate synthase (NADH2)</v>
          </cell>
          <cell r="D368" t="str">
            <v>2-oxoglutarate[c] + H+[c] + L-glutamine[c] + NADH[c] =&gt; 2 L-glutamate[c] + NAD[c]</v>
          </cell>
        </row>
        <row r="369">
          <cell r="C369" t="str">
            <v>glutamate-5-semialdehyde dehydrogenase</v>
          </cell>
          <cell r="D369" t="str">
            <v>H+[c] + L-gamma-glutamyl phosphate[c] + NADPH[c] =&gt; L-glutamic 5-semialdehyde[c] + NADP(+)[c] + phosphate[c]</v>
          </cell>
        </row>
        <row r="370">
          <cell r="C370" t="str">
            <v>glutaminase</v>
          </cell>
          <cell r="D370" t="str">
            <v>H2O[c] + L-glutamine[c] =&gt; ammonium[c] + L-glutamate[c]</v>
          </cell>
        </row>
        <row r="371">
          <cell r="C371" t="str">
            <v>glutamine synthetase</v>
          </cell>
          <cell r="D371" t="str">
            <v>ammonium[c] + ATP[c] + L-glutamate[c] =&gt; ADP[c] + H+[c] + L-glutamine[c] + phosphate[c]</v>
          </cell>
        </row>
        <row r="372">
          <cell r="C372" t="str">
            <v>glutamine-fructose-6-phosphate transaminase</v>
          </cell>
          <cell r="D372" t="str">
            <v>D-fructose 6-phosphate[c] + L-glutamine[c] =&gt; alpha-D-glucosamine 6-phosphate[c] + L-glutamate[c]</v>
          </cell>
        </row>
        <row r="373">
          <cell r="C373" t="str">
            <v>glutaminyl-tRNA synthetase</v>
          </cell>
          <cell r="D373" t="str">
            <v>ATP[c] + L-glutamine[c] + tRNA(Gln)[c] =&gt; AMP[c] + diphosphate[c] + Gln-tRNA(Gln)[c]</v>
          </cell>
        </row>
        <row r="374">
          <cell r="C374" t="str">
            <v>glutamyl-tRNA synthetase</v>
          </cell>
          <cell r="D374" t="str">
            <v>ATP[c] + L-glutamate[c] + tRNA(Glu)[c] =&gt; AMP[c] + diphosphate[c] + Glu-tRNA(Glu)[c]</v>
          </cell>
        </row>
        <row r="375">
          <cell r="C375" t="str">
            <v>glutamyl-tRNA synthetase</v>
          </cell>
          <cell r="D375" t="str">
            <v>ATP[m] + L-glutamate[m] + tRNA(Glu)[m] =&gt; AMP[m] + diphosphate[m] + Glu-tRNA(Glu)[m]</v>
          </cell>
        </row>
        <row r="376">
          <cell r="C376" t="str">
            <v>glutathione oxidoreductase</v>
          </cell>
          <cell r="D376" t="str">
            <v>glutathione disulfide[c] + H+[c] + NADPH[c] =&gt; 2 glutathione[c] + NADP(+)[c]</v>
          </cell>
        </row>
        <row r="377">
          <cell r="C377" t="str">
            <v>glutathione oxidoreductase</v>
          </cell>
          <cell r="D377" t="str">
            <v>glutathione disulfide[m] + H+[m] + NADPH[m] =&gt; 2 glutathione[m] + NADP(+)[m]</v>
          </cell>
        </row>
        <row r="378">
          <cell r="C378" t="str">
            <v>glutathione peridoxase</v>
          </cell>
          <cell r="D378" t="str">
            <v>2 glutathione[c] + hydrogen peroxide[c] &lt;=&gt; glutathione disulfide[c] + 2 H2O[c]</v>
          </cell>
        </row>
        <row r="379">
          <cell r="C379" t="str">
            <v>glutathione peroxidase, mitochondria</v>
          </cell>
          <cell r="D379" t="str">
            <v>2 glutathione[m] + hydrogen peroxide[m] &lt;=&gt; glutathione disulfide[m] + 2 H2O[m]</v>
          </cell>
        </row>
        <row r="380">
          <cell r="C380" t="str">
            <v>glutathione synthetase</v>
          </cell>
          <cell r="D380" t="str">
            <v>ATP[c] + L-gamma-glutamyl-L-cysteine[c] + L-glycine[c] =&gt; ADP[c] + glutathione[c] + H+[c] + phosphate[c]</v>
          </cell>
        </row>
        <row r="381">
          <cell r="C381" t="str">
            <v>glyceraldehyde-3-phosphate dehydrogenase</v>
          </cell>
          <cell r="D381" t="str">
            <v>glyceraldehyde 3-phosphate[c] + NAD[c] + phosphate[c] &lt;=&gt; 1,3-bisphospho-D-glycerate[c] + H+[c] + NADH[c]</v>
          </cell>
        </row>
        <row r="382">
          <cell r="C382" t="str">
            <v>glycerol dehydrogenase (NADP-dependent)</v>
          </cell>
          <cell r="D382" t="str">
            <v>glycerol[c] + NADP(+)[c] =&gt; glycerone[c] + H+[c] + NADPH[c]</v>
          </cell>
        </row>
        <row r="383">
          <cell r="C383" t="str">
            <v>glycerol kinase</v>
          </cell>
          <cell r="D383" t="str">
            <v>ATP[c] + glycerol[c] =&gt; ADP[c] + glycerol 3-phosphate[c] + H+[c]</v>
          </cell>
        </row>
        <row r="384">
          <cell r="C384" t="str">
            <v>glycerol-3-phosphatase</v>
          </cell>
          <cell r="D384" t="str">
            <v>glycerol 3-phosphate[c] + H2O[c] =&gt; glycerol[c] + phosphate[c]</v>
          </cell>
        </row>
        <row r="385">
          <cell r="C385" t="str">
            <v>glycerol-3-phosphate dehydrogenase (fad)</v>
          </cell>
          <cell r="D385" t="str">
            <v>FAD[m] + glycerol 3-phosphate[m] =&gt; dihydroxyacetone phosphate[m] + FADH2[m]</v>
          </cell>
        </row>
        <row r="386">
          <cell r="C386" t="str">
            <v>glycerol-3-phosphate dehydrogenase (NAD)</v>
          </cell>
          <cell r="D386" t="str">
            <v>dihydroxyacetone phosphate[c] + H+[c] + NADH[c] =&gt; glycerol 3-phosphate[c] + NAD[c]</v>
          </cell>
        </row>
        <row r="387">
          <cell r="C387" t="str">
            <v>glycerol-3-phosphate dehydrogenase (NAD)</v>
          </cell>
          <cell r="D387" t="str">
            <v>dihydroxyacetone phosphate[m] + H+[m] + NADH[m] =&gt; glycerol 3-phosphate[m] + NAD[m]</v>
          </cell>
        </row>
        <row r="388">
          <cell r="C388" t="str">
            <v>glycerophosphodiester phosphodiesterase (glycerophosphocholine)</v>
          </cell>
          <cell r="D388" t="str">
            <v>H2O[c] + sn-glycero-3-phosphocholine[c] =&gt; choline[c] + glycerol 3-phosphate[c] + H+[c]</v>
          </cell>
        </row>
        <row r="389">
          <cell r="C389" t="str">
            <v>glycinamide ribotide transformylase</v>
          </cell>
          <cell r="D389" t="str">
            <v>10-formyl-THF[c] + 5-phospho-ribosyl-glycineamide[c] =&gt; 5'-phosphoribosyl-N-formylglycineamide[c] + H+[c] + THF[c]</v>
          </cell>
        </row>
        <row r="390">
          <cell r="C390" t="str">
            <v>glycine C-acetyltransferase</v>
          </cell>
          <cell r="D390" t="str">
            <v>coenzyme A[c] + L-2-amino-3-oxobutanoate[c] =&gt; acetyl-CoA[c] + L-glycine[c]</v>
          </cell>
        </row>
        <row r="391">
          <cell r="C391" t="str">
            <v>glycine cleavage system</v>
          </cell>
          <cell r="D391" t="str">
            <v>L-glycine[m] + NAD[m] + THF[m] =&gt; 5,10-methylenetetrahydrofolate[m] + ammonium[m] + carbon dioxide[m] + NADH[m]</v>
          </cell>
        </row>
        <row r="392">
          <cell r="C392" t="str">
            <v>glycine hydroxymethyltransferase</v>
          </cell>
          <cell r="D392" t="str">
            <v>L-serine[c] + THF[c] &lt;=&gt; 5,10-methylenetetrahydrofolate[c] + H2O[c] + L-glycine[c]</v>
          </cell>
        </row>
        <row r="393">
          <cell r="C393" t="str">
            <v>glycine hydroxymethyltransferase</v>
          </cell>
          <cell r="D393" t="str">
            <v>L-serine[m] + THF[m] &lt;=&gt; 5,10-methylenetetrahydrofolate[m] + H2O[m] + L-glycine[m]</v>
          </cell>
        </row>
        <row r="394">
          <cell r="C394" t="str">
            <v>glycine-cleavage complex (lipoamide)</v>
          </cell>
          <cell r="D394" t="str">
            <v>H+[m] + L-glycine[m] + lipoamide[m] =&gt; carbon dioxide[m] + S(8)-aminomethyldihydrolipoamide[m]</v>
          </cell>
        </row>
        <row r="395">
          <cell r="C395" t="str">
            <v>glycine-cleavage complex (lipoamide)</v>
          </cell>
          <cell r="D395" t="str">
            <v>dihydrolipoamide[m] + NAD[m] =&gt; H+[m] + lipoamide[m] + NADH[m]</v>
          </cell>
        </row>
        <row r="396">
          <cell r="C396" t="str">
            <v>glycine-cleavage complex (lipoylprotein)</v>
          </cell>
          <cell r="D396" t="str">
            <v>H+[m] + L-glycine[m] + lipoylprotein[m] =&gt; carbon dioxide[m] + S(8)-aminomethyldihydrolipoylprotein[m]</v>
          </cell>
        </row>
        <row r="397">
          <cell r="C397" t="str">
            <v>glycine-cleavage complex (lipoylprotein)</v>
          </cell>
          <cell r="D397" t="str">
            <v>S(8)-aminomethyldihydrolipoylprotein[m] + THF[m] =&gt; 5,10-methylenetetrahydrofolate[m] + ammonium[m] + dihydrolipoylprotein[m]</v>
          </cell>
        </row>
        <row r="398">
          <cell r="C398" t="str">
            <v>glycine-cleavage complex (lipoylprotein)</v>
          </cell>
          <cell r="D398" t="str">
            <v>dihydrolipoylprotein[m] + NAD[m] =&gt; H+[m] + lipoylprotein[m] + NADH[m]</v>
          </cell>
        </row>
        <row r="399">
          <cell r="C399" t="str">
            <v>glycine-cleavage system (lipoamide)</v>
          </cell>
          <cell r="D399" t="str">
            <v>S(8)-aminomethyldihydrolipoamide[m] + THF[m] =&gt; 5,10-methylenetetrahydrofolate[m] + ammonium[m] + dihydrolipoamide[m]</v>
          </cell>
        </row>
        <row r="400">
          <cell r="C400" t="str">
            <v>glycogen (starch) synthase</v>
          </cell>
          <cell r="D400" t="str">
            <v>H2O[c] + UDP-D-glucose[c] =&gt; glycogen[c] + H+[c] + UDP[c]</v>
          </cell>
        </row>
        <row r="401">
          <cell r="C401" t="str">
            <v>glycogen phosphorylase</v>
          </cell>
          <cell r="D401" t="str">
            <v>glycogen[c] + phosphate[c] =&gt; D-glucose 1-phosphate[c]</v>
          </cell>
        </row>
        <row r="402">
          <cell r="C402" t="str">
            <v>glycyl-tRNA synthetase</v>
          </cell>
          <cell r="D402" t="str">
            <v>ATP[c] + L-glycine[c] + tRNA(Gly)[c] =&gt; AMP[c] + diphosphate[c] + Gly-tRNA(Gly)[c]</v>
          </cell>
        </row>
        <row r="403">
          <cell r="C403" t="str">
            <v>GMP synthase</v>
          </cell>
          <cell r="D403" t="str">
            <v>ATP[c] + H2O[c] + L-glutamine[c] + xanthosine-5-phosphate[c] =&gt; AMP[c] + diphosphate[c] + GMP[c] + 2 H+[c] + L-glutamate[c]</v>
          </cell>
        </row>
        <row r="404">
          <cell r="C404" t="str">
            <v>GPI-anchor assembly, step 2</v>
          </cell>
          <cell r="D404" t="str">
            <v>6-(N-acetyl-alpha-D-glucosaminyl)-1-phosphatidyl-1D-myo-inositol[er] + H2O[er] &lt;=&gt; 6-(alpha-D-glucosaminyl)-1-phosphatidyl-1D-myo-inositol[er] + acetate[er] + H+[er]</v>
          </cell>
        </row>
        <row r="405">
          <cell r="C405" t="str">
            <v>GPI-anchor assembly, step 5</v>
          </cell>
          <cell r="D405" t="str">
            <v>6-(alpha-D-glucosaminyl)-O-acyl-1-phosphatidyl-1D-myo-inositol[er] + dolichyl D-mannosyl phosphate[er] &lt;=&gt; 6-O-[alpha-D-mannosyl-(1-&gt;4)-alpha-D-glucosaminyl]-O-acyl-1-phosphatidyl-1D-myo-inositol[er] + dolichyl phosphate[er]</v>
          </cell>
        </row>
        <row r="406">
          <cell r="C406" t="str">
            <v>GPI-anchor assembly, step 6</v>
          </cell>
          <cell r="D406" t="str">
            <v>6-O-[alpha-D-mannosyl-(1-&gt;4)-alpha-D-glucosaminyl]-O-acyl-1-phosphatidyl-1D-myo-inositol[er] + phosphatidylethanolamine backbone[er] &lt;=&gt; 6-O-{2-O-[(2-aminoethyl)phosphoryl]-alpha-D-mannosyl-(1-&gt;4)-alpha-D-glucosaminyl}-O-acyl-1-phosphatidyl-1D-myo-inositol[er]</v>
          </cell>
        </row>
        <row r="407">
          <cell r="C407" t="str">
            <v>GPI-anchor assembly, step 7</v>
          </cell>
          <cell r="D407" t="str">
            <v>6-O-{2-O-[(2-aminoethyl)phosphoryl]-alpha-D-mannosyl-(1-&gt;4)-alpha-D-glucosaminyl}-O-acyl-1-phosphatidyl-1D-myo-inositol[er] + dolichyl D-mannosyl phosphate[er] &lt;=&gt; 6-O-{alpha-D-mannosyl-(1-&gt;6)-2-O-[(2-aminoethyl)phosphoryl]-alpha-D-mannosyl-(1-&gt;4)-alpha-D-glucosaminyl}-O-acyl-1-phosphatidyl-1D-myo-inositol[er] + dolichyl phosphate[er]</v>
          </cell>
        </row>
        <row r="408">
          <cell r="C408" t="str">
            <v>GPI-anchor assembly, step 8</v>
          </cell>
          <cell r="D408" t="str">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ell>
        </row>
        <row r="409">
          <cell r="C409" t="str">
            <v>GPI-anchor assembly, step 9</v>
          </cell>
          <cell r="D409" t="str">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ell>
        </row>
        <row r="410">
          <cell r="C410" t="str">
            <v>GTP cyclohydrolase I</v>
          </cell>
          <cell r="D410" t="str">
            <v>GTP[c] + H2O[c] =&gt; 7,8-dihydroneopterin 3'-triphosphate[c] + formate[c] + H+[c]</v>
          </cell>
        </row>
        <row r="411">
          <cell r="C411" t="str">
            <v>GTP cyclohydrolase II</v>
          </cell>
          <cell r="D411" t="str">
            <v>GTP[c] + 3 H2O[c] =&gt; 2,5-diamino-4-hydroxy-6-(5-phosphoribosylamino)pyrimidine[c] + diphosphate[c] + formate[c] + 2 H+[c]</v>
          </cell>
        </row>
        <row r="412">
          <cell r="C412" t="str">
            <v>guanine deaminase</v>
          </cell>
          <cell r="D412" t="str">
            <v>guanine[c] + H+[c] + H2O[c] =&gt; 9H-xanthine[c] + ammonium[c]</v>
          </cell>
        </row>
        <row r="413">
          <cell r="C413" t="str">
            <v>guanine phosphoribosyltransferase</v>
          </cell>
          <cell r="D413" t="str">
            <v>guanine[c] + PRPP[c] =&gt; diphosphate[c] + GMP[c]</v>
          </cell>
        </row>
        <row r="414">
          <cell r="C414" t="str">
            <v>guanylate kinase</v>
          </cell>
          <cell r="D414" t="str">
            <v>ATP[c] + GMP[c] =&gt; ADP[c] + GDP[c]</v>
          </cell>
        </row>
        <row r="415">
          <cell r="C415" t="str">
            <v>guanylate kinase (GMP:dATP)</v>
          </cell>
          <cell r="D415" t="str">
            <v>dATP[c] + GMP[c] &lt;=&gt; dADP[c] + GDP[c]</v>
          </cell>
        </row>
        <row r="416">
          <cell r="C416" t="str">
            <v>heme O monooxygenase</v>
          </cell>
          <cell r="D416" t="str">
            <v>heme o[m] + NADH[m] + oxygen[m] =&gt; H2O[m] + heme a[m] + NAD[m]</v>
          </cell>
        </row>
        <row r="417">
          <cell r="C417" t="str">
            <v>Heme O synthase</v>
          </cell>
          <cell r="D417" t="str">
            <v>farnesyl diphosphate[m] + ferroheme b[m] + H2O[m] =&gt; diphosphate[m] + heme o[m]</v>
          </cell>
        </row>
        <row r="418">
          <cell r="C418" t="str">
            <v>hexaprenyldihydroxybenzoate methyltransferase</v>
          </cell>
          <cell r="D418" t="str">
            <v>2-hexaprenyl-5-hydroxy-6-methoxy-3-methyl-1,4-benzoquinone[m] + H+[m] + S-adenosyl-L-methionine[m] =&gt; S-adenosyl-L-homocysteine[m] + ubiquinol-6[m]</v>
          </cell>
        </row>
        <row r="419">
          <cell r="C419" t="str">
            <v>hexokinase (D-fructose:ATP)</v>
          </cell>
          <cell r="D419" t="str">
            <v>ATP[c] + D-fructose[c] =&gt; ADP[c] + D-fructose 6-phosphate[c] + H+[c]</v>
          </cell>
        </row>
        <row r="420">
          <cell r="C420" t="str">
            <v>hexokinase (D-glucose:ATP)</v>
          </cell>
          <cell r="D420" t="str">
            <v>ATP[c] + D-glucose[c] =&gt; ADP[c] + D-glucose 6-phosphate[c] + H+[c]</v>
          </cell>
        </row>
        <row r="421">
          <cell r="C421" t="str">
            <v>hexokinase (D-mannose:ATP)</v>
          </cell>
          <cell r="D421" t="str">
            <v>ATP[c] + D-mannose[c] =&gt; ADP[c] + D-mannose 6-phosphate[c] + H+[c]</v>
          </cell>
        </row>
        <row r="422">
          <cell r="C422" t="str">
            <v>histidinol dehydrogenase</v>
          </cell>
          <cell r="D422" t="str">
            <v>H2O[c] + L-histidinol[c] + 2 NAD[c] =&gt; 3 H+[c] + L-histidine[c] + 2 NADH[c]</v>
          </cell>
        </row>
        <row r="423">
          <cell r="C423" t="str">
            <v>histidinol-phosphatase</v>
          </cell>
          <cell r="D423" t="str">
            <v>H2O[c] + L-histidinol phosphate[c] =&gt; L-histidinol[c] + phosphate[c]</v>
          </cell>
        </row>
        <row r="424">
          <cell r="C424" t="str">
            <v>histidinol-phosphate transaminase</v>
          </cell>
          <cell r="D424" t="str">
            <v>3-(imidazol-4-yl)-2-oxopropyl dihydrogen phosphate[c] + L-glutamate[c] =&gt; 2-oxoglutarate[c] + L-histidinol phosphate[c]</v>
          </cell>
        </row>
        <row r="425">
          <cell r="C425" t="str">
            <v>histidyl-tRNA synthetase</v>
          </cell>
          <cell r="D425" t="str">
            <v>ATP[c] + L-histidine[c] + tRNA(His)[c] =&gt; AMP[c] + diphosphate[c] + His-tRNA(His)[c]</v>
          </cell>
        </row>
        <row r="426">
          <cell r="C426" t="str">
            <v>histidyl-tRNA synthetase</v>
          </cell>
          <cell r="D426" t="str">
            <v>ATP[m] + L-histidine[m] + tRNA(His)[m] =&gt; AMP[m] + diphosphate[m] + His-tRNA(His)[m]</v>
          </cell>
        </row>
        <row r="427">
          <cell r="C427" t="str">
            <v>hnRNP arginine N-methyltransferase</v>
          </cell>
          <cell r="D427" t="str">
            <v>L-histidine[c] + S-adenosyl-L-methionine[c] =&gt; H+[c] + N(pros)-methyl-L-histidine[c] + S-adenosyl-L-homocysteine[c]</v>
          </cell>
        </row>
        <row r="428">
          <cell r="C428" t="str">
            <v>homoacontinate hydratase</v>
          </cell>
          <cell r="D428" t="str">
            <v>but-1-ene-1,2,4-tricarboxylic acid[m] + H2O[m] &lt;=&gt; homoisocitrate[m]</v>
          </cell>
        </row>
        <row r="429">
          <cell r="C429" t="str">
            <v>homocitrate synthase</v>
          </cell>
          <cell r="D429" t="str">
            <v>2-oxoglutarate[n] + acetyl-CoA[n] + H2O[n] =&gt; coenzyme A[n] + H+[n] + homocitrate[n]</v>
          </cell>
        </row>
        <row r="430">
          <cell r="C430" t="str">
            <v>homocysteine S-methyltransferase</v>
          </cell>
          <cell r="D430" t="str">
            <v>L-homocysteine[c] + S-adenosyl-L-methionine[c] =&gt; H+[c] + L-methionine[c] + S-adenosyl-L-homocysteine[c]</v>
          </cell>
        </row>
        <row r="431">
          <cell r="C431" t="str">
            <v>homoisocitrate dehydrogenase</v>
          </cell>
          <cell r="D431" t="str">
            <v>homoisocitrate[m] + NAD[m] =&gt; 2-oxoadipic acid[m] + carbon dioxide[m] + H+[m] + NADH[m]</v>
          </cell>
        </row>
        <row r="432">
          <cell r="C432" t="str">
            <v>homoserine dehydrogenase (NADH)</v>
          </cell>
          <cell r="D432" t="str">
            <v>H+[c] + L-aspartate 4-semialdehyde[c] + NADH[c] =&gt; L-homoserine[c] + NAD[c]</v>
          </cell>
        </row>
        <row r="433">
          <cell r="C433" t="str">
            <v>homoserine dehydrogenase (NADP)</v>
          </cell>
          <cell r="D433" t="str">
            <v>H+[c] + L-aspartate 4-semialdehyde[c] + NADPH[c] =&gt; L-homoserine[c] + NADP(+)[c]</v>
          </cell>
        </row>
        <row r="434">
          <cell r="C434" t="str">
            <v>homoserine kinase</v>
          </cell>
          <cell r="D434" t="str">
            <v>ATP[c] + L-homoserine[c] =&gt; ADP[c] + H+[c] + O-phospho-L-homoserine[c]</v>
          </cell>
        </row>
        <row r="435">
          <cell r="C435" t="str">
            <v>homoserine O-trans-acetylase</v>
          </cell>
          <cell r="D435" t="str">
            <v>acetyl-CoA[c] + L-homoserine[c] =&gt; coenzyme A[c] + O-acetyl-L-homoserine[c]</v>
          </cell>
        </row>
        <row r="436">
          <cell r="C436" t="str">
            <v>hydrogen peroxide reductase (thioredoxin)</v>
          </cell>
          <cell r="D436" t="str">
            <v>hydrogen peroxide[c] + TRX1[c] =&gt; 2 H2O[c] + TRX1 disulphide[c]</v>
          </cell>
        </row>
        <row r="437">
          <cell r="C437" t="str">
            <v>hydrogen peroxide reductase (thioredoxin)</v>
          </cell>
          <cell r="D437" t="str">
            <v>hydrogen peroxide[m] + TRX1[m] =&gt; 2 H2O[m] + TRX1 disulphide[m]</v>
          </cell>
        </row>
        <row r="438">
          <cell r="C438" t="str">
            <v>hydrogen peroxide reductase (thioredoxin)</v>
          </cell>
          <cell r="D438" t="str">
            <v>hydrogen peroxide[p] + TRX1[p] =&gt; 2 H2O[p] + TRX1 disulphide[p]</v>
          </cell>
        </row>
        <row r="439">
          <cell r="C439" t="str">
            <v>hydroxyacylglutathione hydrolase</v>
          </cell>
          <cell r="D439" t="str">
            <v>(R)-S-lactoylglutathione[c] + H2O[c] =&gt; (R)-lactate[c] + glutathione[c] + H+[c]</v>
          </cell>
        </row>
        <row r="440">
          <cell r="C440" t="str">
            <v>hydroxyacylglutathione hydrolase</v>
          </cell>
          <cell r="D440" t="str">
            <v>(R)-S-lactoylglutathione[m] + H2O[m] =&gt; (R)-lactate[m] + glutathione[m] + H+[m]</v>
          </cell>
        </row>
        <row r="441">
          <cell r="C441" t="str">
            <v>hydroxybenzoate octaprenyltransferase</v>
          </cell>
          <cell r="D441" t="str">
            <v>4-hydroxybenzoate[m] + hexaprenyl diphosphate[m] =&gt; 3-hexaprenyl-4-hydroxybenzoic acid[m] + diphosphate[m]</v>
          </cell>
        </row>
        <row r="442">
          <cell r="C442" t="str">
            <v>hydroxyethylthiazole kinase</v>
          </cell>
          <cell r="D442" t="str">
            <v>5-(2-hydroxyethyl)-4-methylthiazole[c] + ATP[c] =&gt; 4-methyl-5-(2-phosphonooxyethyl)thiazole[c] + ADP[c] + H+[c]</v>
          </cell>
        </row>
        <row r="443">
          <cell r="C443" t="str">
            <v>hydroxymethylbilane synthase</v>
          </cell>
          <cell r="D443" t="str">
            <v>H2O[c] + 4 porphobilinogen[c] =&gt; 4 ammonium[c] + preuroporphyrinogen[c]</v>
          </cell>
        </row>
        <row r="444">
          <cell r="C444" t="str">
            <v>hydroxymethylglutaryl CoA reductase</v>
          </cell>
          <cell r="D444" t="str">
            <v>3-hydroxy-3-methylglutaryl-CoA[c] + 2 H+[c] + 2 NADPH[c] =&gt; (R)-mevalonate[c] + coenzyme A[c] + 2 NADP(+)[c]</v>
          </cell>
        </row>
        <row r="445">
          <cell r="C445" t="str">
            <v>hydroxymethylglutaryl CoA synthase</v>
          </cell>
          <cell r="D445" t="str">
            <v>acetoacetyl-CoA[c] + acetyl-CoA[c] + H2O[c] =&gt; 3-hydroxy-3-methylglutaryl-CoA[c] + coenzyme A[c] + H+[c]</v>
          </cell>
        </row>
        <row r="446">
          <cell r="C446" t="str">
            <v>hydroxymethylglutaryl CoA synthase</v>
          </cell>
          <cell r="D446" t="str">
            <v>acetoacetyl-CoA[m] + acetyl-CoA[m] + H2O[m] =&gt; 3-hydroxy-3-methylglutaryl-CoA[m] + coenzyme A[m] + H+[m]</v>
          </cell>
        </row>
        <row r="447">
          <cell r="C447" t="str">
            <v>hydroxymethylpyrimidine kinase (ATP)</v>
          </cell>
          <cell r="D447" t="str">
            <v>4-amino-5-hydroxymethyl-2-methylpyrimidine[c] + ATP[c] =&gt; 4-amino-2-methyl-5-phosphomethylpyrimidine[c] + ADP[c] + H+[c]</v>
          </cell>
        </row>
        <row r="448">
          <cell r="C448" t="str">
            <v>hypoxanthine phosphoribosyltransferase (Hypoxanthine)</v>
          </cell>
          <cell r="D448" t="str">
            <v>hypoxanthine[c] + PRPP[c] =&gt; diphosphate[c] + IMP[c]</v>
          </cell>
        </row>
        <row r="449">
          <cell r="C449" t="str">
            <v>Imidazole-glycerol-3-phosphate synthase</v>
          </cell>
          <cell r="D449" t="str">
            <v>5-[(5-phospho-1-deoxy-D-ribulos-1-ylamino)methylideneamino]-1-(5-phospho-D-ribosyl)imidazole-4-carboxamide[c] + L-glutamine[c] =&gt; AICAR[c] + D-erythro-1-(imidazol-4-yl)glycerol 3-phosphate[c] + H+[c] + L-glutamate[c]</v>
          </cell>
        </row>
        <row r="450">
          <cell r="C450" t="str">
            <v>imidazoleglycerol-phosphate dehydratase</v>
          </cell>
          <cell r="D450" t="str">
            <v>D-erythro-1-(imidazol-4-yl)glycerol 3-phosphate[c] =&gt; 3-(imidazol-4-yl)-2-oxopropyl dihydrogen phosphate[c] + H2O[c]</v>
          </cell>
        </row>
        <row r="451">
          <cell r="C451" t="str">
            <v>IMP dehydrogenase</v>
          </cell>
          <cell r="D451" t="str">
            <v>H2O[c] + IMP[c] + NAD[c] =&gt; H+[c] + NADH[c] + xanthosine-5-phosphate[c]</v>
          </cell>
        </row>
        <row r="452">
          <cell r="C452" t="str">
            <v>indole-3-glycerol-phosphate synthase</v>
          </cell>
          <cell r="D452" t="str">
            <v>1-(2-carboxyphenylamino)-1-deoxy-D-ribulose 5-phosphate[c] + H+[c] =&gt; 1-C-(indol-3-yl)glycerol 3-phosphate[c] + carbon dioxide[c] + H2O[c]</v>
          </cell>
        </row>
        <row r="453">
          <cell r="C453" t="str">
            <v>indole-3-pyruvate decarboxylase</v>
          </cell>
          <cell r="D453" t="str">
            <v>H+[c] + indole-3-pyruvate[c] =&gt; carbon dioxide[c] + indol-3-ylacetaldehyde[c]</v>
          </cell>
        </row>
        <row r="454">
          <cell r="C454" t="str">
            <v>inorganic diphosphatase</v>
          </cell>
          <cell r="D454" t="str">
            <v>diphosphate[c] + H2O[c] =&gt; H+[c] + 2 phosphate[c]</v>
          </cell>
        </row>
        <row r="455">
          <cell r="C455" t="str">
            <v>inorganic diphosphatase</v>
          </cell>
          <cell r="D455" t="str">
            <v>diphosphate[m] + H2O[m] =&gt; H+[m] + 2 phosphate[m]</v>
          </cell>
        </row>
        <row r="456">
          <cell r="C456" t="str">
            <v>inosine monophosphate cyclohydrolase</v>
          </cell>
          <cell r="D456" t="str">
            <v>phosphoribosyl-formamido-carboxamide[c] &lt;=&gt; H2O[c] + IMP[c]</v>
          </cell>
        </row>
        <row r="457">
          <cell r="C457" t="str">
            <v>inositol-1,3,4,5,6-pentakisphosphate 2-kinase</v>
          </cell>
          <cell r="D457" t="str">
            <v>ATP[n] + H+[n] + myo-inositol 1,3,4,5,6-pentakisphosphate[n] =&gt; ADP[n] + myo-inositol hexakisphosphate[n]</v>
          </cell>
        </row>
        <row r="458">
          <cell r="C458" t="str">
            <v>inositol-1,3,4,5-triphosphate 6-kinase, nucleus</v>
          </cell>
          <cell r="D458" t="str">
            <v>1D-myo-inositol 1,3,4,5-tetrakisphosphate[n] + ATP[n] + H+[n] =&gt; ADP[n] + myo-inositol 1,3,4,5,6-pentakisphosphate[n]</v>
          </cell>
        </row>
        <row r="459">
          <cell r="C459" t="str">
            <v>inositol-1,4,5,6- tetrakisphosphate 3-kinase, nucleus</v>
          </cell>
          <cell r="D459" t="str">
            <v>1D-myo-inositol 1,4,5,6-tetrakisphosphate[n] + ATP[n] + H+[n] =&gt; ADP[n] + myo-inositol 1,3,4,5,6-pentakisphosphate[n]</v>
          </cell>
        </row>
        <row r="460">
          <cell r="C460" t="str">
            <v>inositol-1,4,5-triphosphate 6-kinase, nucleus</v>
          </cell>
          <cell r="D460" t="str">
            <v>1D-myo-inositol 1,4,5-trisphosphate[n] + ATP[n] + H+[n] =&gt; 1D-myo-inositol 1,4,5,6-tetrakisphosphate[n] + ADP[n]</v>
          </cell>
        </row>
        <row r="461">
          <cell r="C461" t="str">
            <v>inositol-1,4,5-trisphosphate 3-kinase, nucleus</v>
          </cell>
          <cell r="D461" t="str">
            <v>1D-myo-inositol 1,4,5-trisphosphate[n] + ATP[n] + H+[n] =&gt; 1D-myo-inositol 1,3,4,5-tetrakisphosphate[n] + ADP[n]</v>
          </cell>
        </row>
        <row r="462">
          <cell r="C462" t="str">
            <v>IPS phospholipase C</v>
          </cell>
          <cell r="D462" t="str">
            <v>H2O[er] + mannosylinositol phosphorylceramide A (C24)[er] =&gt; ceramide-1 (C24)[er] + mannose-1D-myo-inositol 1-phosphate[er]</v>
          </cell>
        </row>
        <row r="463">
          <cell r="C463" t="str">
            <v>IPS phospholipase C</v>
          </cell>
          <cell r="D463" t="str">
            <v>H2O[er] + mannosylinositol phosphorylceramide A (C26)[er] =&gt; ceramide-1 (C26)[er] + mannose-1D-myo-inositol 1-phosphate[er]</v>
          </cell>
        </row>
        <row r="464">
          <cell r="C464" t="str">
            <v>IPS phospholipase C</v>
          </cell>
          <cell r="D464" t="str">
            <v>H2O[er] + mannosylinositol phosphorylceramide B' (C24)[er] =&gt; ceramide-2' (C24)[er] + mannose-1D-myo-inositol 1-phosphate[er]</v>
          </cell>
        </row>
        <row r="465">
          <cell r="C465" t="str">
            <v>IPS phospholipase C</v>
          </cell>
          <cell r="D465" t="str">
            <v>H2O[er] + mannosylinositol phosphorylceramide B' (C26)[er] =&gt; ceramide-2' (C26)[er] + mannose-1D-myo-inositol 1-phosphate[er]</v>
          </cell>
        </row>
        <row r="466">
          <cell r="C466" t="str">
            <v>IPS phospholipase C</v>
          </cell>
          <cell r="D466" t="str">
            <v>H2O[er] + mannosylinositol phosphorylceramide B (C24)[er] =&gt; ceramide-2 (C24)[er] + mannose-1D-myo-inositol 1-phosphate[er]</v>
          </cell>
        </row>
        <row r="467">
          <cell r="C467" t="str">
            <v>IPS phospholipase C</v>
          </cell>
          <cell r="D467" t="str">
            <v>H2O[er] + mannosylinositol phosphorylceramide B (C26)[er] =&gt; ceramide-2 (C26)[er] + mannose-1D-myo-inositol 1-phosphate[er]</v>
          </cell>
        </row>
        <row r="468">
          <cell r="C468" t="str">
            <v>IPS phospholipase C</v>
          </cell>
          <cell r="D468" t="str">
            <v>H2O[er] + mannosylinositol phosphorylceramide C (C24)[er] =&gt; ceramide-3 (C24)[er] + mannose-1D-myo-inositol 1-phosphate[er]</v>
          </cell>
        </row>
        <row r="469">
          <cell r="C469" t="str">
            <v>IPS phospholipase C</v>
          </cell>
          <cell r="D469" t="str">
            <v>H2O[er] + mannosylinositol phosphorylceramide C (C26)[er] =&gt; ceramide-3 (C26)[er] + mannose-1D-myo-inositol 1-phosphate[er]</v>
          </cell>
        </row>
        <row r="470">
          <cell r="C470" t="str">
            <v>IPS phospholipase C</v>
          </cell>
          <cell r="D470" t="str">
            <v>H2O[er] + mannosylinositol phosphorylceramide D (C24)[er] =&gt; ceramide-4 (C24)[er] + mannose-1D-myo-inositol 1-phosphate[er]</v>
          </cell>
        </row>
        <row r="471">
          <cell r="C471" t="str">
            <v>IPS phospholipase C</v>
          </cell>
          <cell r="D471" t="str">
            <v>H2O[er] + mannosylinositol phosphorylceramide D (C26)[er] =&gt; ceramide-4 (C26)[er] + mannose-1D-myo-inositol 1-phosphate[er]</v>
          </cell>
        </row>
        <row r="472">
          <cell r="C472" t="str">
            <v>IPS phospholipase C</v>
          </cell>
          <cell r="D472" t="str">
            <v>H2O[er] + inositol phosphomannosylinositol phosphoceramide A (C24)[er] =&gt; ceramide-1 (C24)[er] + mannose-(1D-myo-inositol 1-phosphate)2[er]</v>
          </cell>
        </row>
        <row r="473">
          <cell r="C473" t="str">
            <v>IPS phospholipase C</v>
          </cell>
          <cell r="D473" t="str">
            <v>H2O[er] + inositol phosphomannosylinositol phosphoceramide A (C26)[er] =&gt; ceramide-1 (C26)[er] + mannose-(1D-myo-inositol 1-phosphate)2[er]</v>
          </cell>
        </row>
        <row r="474">
          <cell r="C474" t="str">
            <v>IPS phospholipase C</v>
          </cell>
          <cell r="D474" t="str">
            <v>H2O[er] + inositol phosphomannosylinositol phosphoceramide B' (C24)[er] =&gt; ceramide-2' (C24)[er] + mannose-(1D-myo-inositol 1-phosphate)2[er]</v>
          </cell>
        </row>
        <row r="475">
          <cell r="C475" t="str">
            <v>IPS phospholipase C</v>
          </cell>
          <cell r="D475" t="str">
            <v>H2O[er] + inositol phosphomannosylinositol phosphoceramide B' (C26)[er] =&gt; ceramide-2' (C26)[er] + mannose-(1D-myo-inositol 1-phosphate)2[er]</v>
          </cell>
        </row>
        <row r="476">
          <cell r="C476" t="str">
            <v>IPS phospholipase C</v>
          </cell>
          <cell r="D476" t="str">
            <v>H2O[er] + inositol phosphomannosylinositol phosphoceramide B (C24)[er] =&gt; ceramide-2 (C24)[er] + mannose-(1D-myo-inositol 1-phosphate)2[er]</v>
          </cell>
        </row>
        <row r="477">
          <cell r="C477" t="str">
            <v>IPS phospholipase C</v>
          </cell>
          <cell r="D477" t="str">
            <v>H2O[er] + inositol phosphomannosylinositol phosphoceramide B (C26)[er] =&gt; ceramide-2 (C26)[er] + mannose-(1D-myo-inositol 1-phosphate)2[er]</v>
          </cell>
        </row>
        <row r="478">
          <cell r="C478" t="str">
            <v>IPS phospholipase C</v>
          </cell>
          <cell r="D478" t="str">
            <v>H2O[er] + inositol phosphomannosylinositol phosphoceramide C (C24)[er] =&gt; ceramide-3 (C24)[er] + mannose-(1D-myo-inositol 1-phosphate)2[er]</v>
          </cell>
        </row>
        <row r="479">
          <cell r="C479" t="str">
            <v>IPS phospholipase C</v>
          </cell>
          <cell r="D479" t="str">
            <v>H2O[er] + inositol phosphomannosylinositol phosphoceramide C (C26)[er] =&gt; ceramide-3 (C26)[er] + mannose-(1D-myo-inositol 1-phosphate)2[er]</v>
          </cell>
        </row>
        <row r="480">
          <cell r="C480" t="str">
            <v>IPS phospholipase C</v>
          </cell>
          <cell r="D480" t="str">
            <v>H2O[er] + inositol phosphomannosylinositol phosphoceramide D (C24)[er] =&gt; ceramide-4 (C24)[er] + mannose-(1D-myo-inositol 1-phosphate)2[er]</v>
          </cell>
        </row>
        <row r="481">
          <cell r="C481" t="str">
            <v>IPS phospholipase C</v>
          </cell>
          <cell r="D481" t="str">
            <v>H2O[er] + inositol phosphomannosylinositol phosphoceramide D (C26)[er] =&gt; ceramide-4 (C26)[er] + mannose-(1D-myo-inositol 1-phosphate)2[er]</v>
          </cell>
        </row>
        <row r="482">
          <cell r="C482" t="str">
            <v>IPS phospholipase C</v>
          </cell>
          <cell r="D482" t="str">
            <v>H2O[m] + inositol-P-ceramide A (C24)[m] =&gt; 1D-myo-inositol 3-phosphate[m] + ceramide-1 (C24)[m]</v>
          </cell>
        </row>
        <row r="483">
          <cell r="C483" t="str">
            <v>IPS phospholipase C</v>
          </cell>
          <cell r="D483" t="str">
            <v>H2O[m] + inositol-P-ceramide A (C26)[m] =&gt; 1D-myo-inositol 3-phosphate[m] + ceramide-1 (C26)[m]</v>
          </cell>
        </row>
        <row r="484">
          <cell r="C484" t="str">
            <v>IPS phospholipase C</v>
          </cell>
          <cell r="D484" t="str">
            <v>H2O[m] + inositol-P-ceramide B' (C24)[m] =&gt; 1D-myo-inositol 3-phosphate[m] + ceramide-2' (C24)[m]</v>
          </cell>
        </row>
        <row r="485">
          <cell r="C485" t="str">
            <v>IPS phospholipase C</v>
          </cell>
          <cell r="D485" t="str">
            <v>H2O[m] + inositol-P-ceramide B' (C26)[m] =&gt; 1D-myo-inositol 3-phosphate[m] + ceramide-2' (C26)[m]</v>
          </cell>
        </row>
        <row r="486">
          <cell r="C486" t="str">
            <v>IPS phospholipase C</v>
          </cell>
          <cell r="D486" t="str">
            <v>H2O[m] + inositol-P-ceramide B (C24)[m] =&gt; 1D-myo-inositol 3-phosphate[m] + ceramide-2 (C24)[m]</v>
          </cell>
        </row>
        <row r="487">
          <cell r="C487" t="str">
            <v>IPS phospholipase C</v>
          </cell>
          <cell r="D487" t="str">
            <v>H2O[m] + inositol-P-ceramide B (C26)[m] =&gt; 1D-myo-inositol 3-phosphate[m] + ceramide-2 (C26)[m]</v>
          </cell>
        </row>
        <row r="488">
          <cell r="C488" t="str">
            <v>IPS phospholipase C</v>
          </cell>
          <cell r="D488" t="str">
            <v>H2O[m] + inositol-P-ceramide C (C24)[m] =&gt; 1D-myo-inositol 3-phosphate[m] + ceramide-3 (C24)[m]</v>
          </cell>
        </row>
        <row r="489">
          <cell r="C489" t="str">
            <v>IPS phospholipase C</v>
          </cell>
          <cell r="D489" t="str">
            <v>H2O[m] + inositol-P-ceramide C (C26)[m] =&gt; 1D-myo-inositol 3-phosphate[m] + ceramide-3 (C26)[m]</v>
          </cell>
        </row>
        <row r="490">
          <cell r="C490" t="str">
            <v>IPS phospholipase C</v>
          </cell>
          <cell r="D490" t="str">
            <v>H2O[m] + inositol-P-ceramide D (C24)[m] =&gt; 1D-myo-inositol 3-phosphate[m] + ceramide-4 (C24)[m]</v>
          </cell>
        </row>
        <row r="491">
          <cell r="C491" t="str">
            <v>IPS phospholipase C</v>
          </cell>
          <cell r="D491" t="str">
            <v>H2O[m] + inositol-P-ceramide D (C26)[m] =&gt; 1D-myo-inositol 3-phosphate[m] + ceramide-4 (C26)[m]</v>
          </cell>
        </row>
        <row r="492">
          <cell r="C492" t="str">
            <v>IPS phospholipase C</v>
          </cell>
          <cell r="D492" t="str">
            <v>H2O[m] + mannosylinositol phosphorylceramide A (C24)[m] =&gt; ceramide-1 (C24)[m] + mannose-1D-myo-inositol 1-phosphate[m]</v>
          </cell>
        </row>
        <row r="493">
          <cell r="C493" t="str">
            <v>IPS phospholipase C</v>
          </cell>
          <cell r="D493" t="str">
            <v>H2O[m] + mannosylinositol phosphorylceramide A (C26)[m] =&gt; ceramide-1 (C26)[m] + mannose-1D-myo-inositol 1-phosphate[m]</v>
          </cell>
        </row>
        <row r="494">
          <cell r="C494" t="str">
            <v>IPS phospholipase C</v>
          </cell>
          <cell r="D494" t="str">
            <v>H2O[m] + mannosylinositol phosphorylceramide B' (C24)[m] =&gt; ceramide-2' (C24)[m] + mannose-1D-myo-inositol 1-phosphate[m]</v>
          </cell>
        </row>
        <row r="495">
          <cell r="C495" t="str">
            <v>IPS phospholipase C</v>
          </cell>
          <cell r="D495" t="str">
            <v>H2O[m] + mannosylinositol phosphorylceramide B' (C26)[m] =&gt; ceramide-2' (C26)[m] + mannose-1D-myo-inositol 1-phosphate[m]</v>
          </cell>
        </row>
        <row r="496">
          <cell r="C496" t="str">
            <v>IPS phospholipase C</v>
          </cell>
          <cell r="D496" t="str">
            <v>H2O[m] + mannosylinositol phosphorylceramide B (C24)[m] =&gt; ceramide-2 (C24)[m] + mannose-1D-myo-inositol 1-phosphate[m]</v>
          </cell>
        </row>
        <row r="497">
          <cell r="C497" t="str">
            <v>IPS phospholipase C</v>
          </cell>
          <cell r="D497" t="str">
            <v>H2O[m] + mannosylinositol phosphorylceramide B (C26)[m] =&gt; ceramide-2 (C26)[m] + mannose-1D-myo-inositol 1-phosphate[m]</v>
          </cell>
        </row>
        <row r="498">
          <cell r="C498" t="str">
            <v>IPS phospholipase C</v>
          </cell>
          <cell r="D498" t="str">
            <v>H2O[m] + mannosylinositol phosphorylceramide C (C24)[m] =&gt; ceramide-3 (C24)[m] + mannose-1D-myo-inositol 1-phosphate[m]</v>
          </cell>
        </row>
        <row r="499">
          <cell r="C499" t="str">
            <v>IPS phospholipase C</v>
          </cell>
          <cell r="D499" t="str">
            <v>H2O[m] + mannosylinositol phosphorylceramide C (C26)[m] =&gt; ceramide-3 (C26)[m] + mannose-1D-myo-inositol 1-phosphate[m]</v>
          </cell>
        </row>
        <row r="500">
          <cell r="C500" t="str">
            <v>IPS phospholipase C</v>
          </cell>
          <cell r="D500" t="str">
            <v>H2O[m] + mannosylinositol phosphorylceramide D (C24)[m] =&gt; ceramide-4 (C24)[m] + mannose-1D-myo-inositol 1-phosphate[m]</v>
          </cell>
        </row>
        <row r="501">
          <cell r="C501" t="str">
            <v>IPS phospholipase C</v>
          </cell>
          <cell r="D501" t="str">
            <v>H2O[m] + mannosylinositol phosphorylceramide D (C26)[m] =&gt; ceramide-4 (C26)[m] + mannose-1D-myo-inositol 1-phosphate[m]</v>
          </cell>
        </row>
        <row r="502">
          <cell r="C502" t="str">
            <v>IPS phospholipase C</v>
          </cell>
          <cell r="D502" t="str">
            <v>H2O[m] + inositol phosphomannosylinositol phosphoceramide A (C24)[m] =&gt; ceramide-1 (C24)[m] + mannose-(1D-myo-inositol 1-phosphate)2[m]</v>
          </cell>
        </row>
        <row r="503">
          <cell r="C503" t="str">
            <v>IPS phospholipase C</v>
          </cell>
          <cell r="D503" t="str">
            <v>H2O[m] + inositol phosphomannosylinositol phosphoceramide A (C26)[m] =&gt; ceramide-1 (C26)[m] + mannose-(1D-myo-inositol 1-phosphate)2[m]</v>
          </cell>
        </row>
        <row r="504">
          <cell r="C504" t="str">
            <v>IPS phospholipase C</v>
          </cell>
          <cell r="D504" t="str">
            <v>H2O[m] + inositol phosphomannosylinositol phosphoceramide B' (C24)[m] =&gt; ceramide-2' (C24)[m] + mannose-(1D-myo-inositol 1-phosphate)2[m]</v>
          </cell>
        </row>
        <row r="505">
          <cell r="C505" t="str">
            <v>IPS phospholipase C</v>
          </cell>
          <cell r="D505" t="str">
            <v>H2O[m] + inositol phosphomannosylinositol phosphoceramide B' (C26)[m] =&gt; ceramide-2' (C26)[m] + mannose-(1D-myo-inositol 1-phosphate)2[m]</v>
          </cell>
        </row>
        <row r="506">
          <cell r="C506" t="str">
            <v>IPS phospholipase C</v>
          </cell>
          <cell r="D506" t="str">
            <v>H2O[m] + inositol phosphomannosylinositol phosphoceramide B (C24)[m] =&gt; ceramide-2 (C24)[m] + mannose-(1D-myo-inositol 1-phosphate)2[m]</v>
          </cell>
        </row>
        <row r="507">
          <cell r="C507" t="str">
            <v>IPS phospholipase C</v>
          </cell>
          <cell r="D507" t="str">
            <v>H2O[m] + inositol phosphomannosylinositol phosphoceramide B (C26)[m] =&gt; ceramide-2 (C26)[m] + mannose-(1D-myo-inositol 1-phosphate)2[m]</v>
          </cell>
        </row>
        <row r="508">
          <cell r="C508" t="str">
            <v>IPS phospholipase C</v>
          </cell>
          <cell r="D508" t="str">
            <v>H2O[m] + inositol phosphomannosylinositol phosphoceramide C (C24)[m] =&gt; ceramide-3 (C24)[m] + mannose-(1D-myo-inositol 1-phosphate)2[m]</v>
          </cell>
        </row>
        <row r="509">
          <cell r="C509" t="str">
            <v>IPS phospholipase C</v>
          </cell>
          <cell r="D509" t="str">
            <v>H2O[m] + inositol phosphomannosylinositol phosphoceramide C (C26)[m] =&gt; ceramide-3 (C26)[m] + mannose-(1D-myo-inositol 1-phosphate)2[m]</v>
          </cell>
        </row>
        <row r="510">
          <cell r="C510" t="str">
            <v>IPS phospholipase C</v>
          </cell>
          <cell r="D510" t="str">
            <v>H2O[m] + inositol phosphomannosylinositol phosphoceramide D (C24)[m] =&gt; ceramide-4 (C24)[m] + mannose-(1D-myo-inositol 1-phosphate)2[m]</v>
          </cell>
        </row>
        <row r="511">
          <cell r="C511" t="str">
            <v>IPS phospholipase C</v>
          </cell>
          <cell r="D511" t="str">
            <v>H2O[m] + inositol phosphomannosylinositol phosphoceramide D (C26)[m] =&gt; ceramide-4 (C26)[m] + mannose-(1D-myo-inositol 1-phosphate)2[m]</v>
          </cell>
        </row>
        <row r="512">
          <cell r="C512" t="str">
            <v>IPS phospholipase C</v>
          </cell>
          <cell r="D512" t="str">
            <v>H2O[er] + inositol-P-ceramide A (C24)[er] =&gt; 1D-myo-inositol 1-phosphate[er] + ceramide-1 (C24)[er]</v>
          </cell>
        </row>
        <row r="513">
          <cell r="C513" t="str">
            <v>IPS phospholipase C</v>
          </cell>
          <cell r="D513" t="str">
            <v>H2O[er] + inositol-P-ceramide A (C26)[er] =&gt; 1D-myo-inositol 1-phosphate[er] + ceramide-1 (C26)[er]</v>
          </cell>
        </row>
        <row r="514">
          <cell r="C514" t="str">
            <v>IPS phospholipase C</v>
          </cell>
          <cell r="D514" t="str">
            <v>H2O[er] + inositol-P-ceramide B' (C24)[er] =&gt; 1D-myo-inositol 1-phosphate[er] + ceramide-2' (C24)[er]</v>
          </cell>
        </row>
        <row r="515">
          <cell r="C515" t="str">
            <v>IPS phospholipase C</v>
          </cell>
          <cell r="D515" t="str">
            <v>H2O[er] + inositol-P-ceramide B' (C26)[er] =&gt; 1D-myo-inositol 1-phosphate[er] + ceramide-2' (C26)[er]</v>
          </cell>
        </row>
        <row r="516">
          <cell r="C516" t="str">
            <v>IPS phospholipase C</v>
          </cell>
          <cell r="D516" t="str">
            <v>H2O[er] + inositol-P-ceramide B (C24)[er] =&gt; 1D-myo-inositol 1-phosphate[er] + ceramide-2 (C24)[er]</v>
          </cell>
        </row>
        <row r="517">
          <cell r="C517" t="str">
            <v>IPS phospholipase C</v>
          </cell>
          <cell r="D517" t="str">
            <v>H2O[er] + inositol-P-ceramide B (C26)[er] =&gt; 1D-myo-inositol 1-phosphate[er] + ceramide-2 (C26)[er]</v>
          </cell>
        </row>
        <row r="518">
          <cell r="C518" t="str">
            <v>IPS phospholipase C</v>
          </cell>
          <cell r="D518" t="str">
            <v>H2O[er] + inositol-P-ceramide C (C24)[er] =&gt; 1D-myo-inositol 1-phosphate[er] + ceramide-3 (C24)[er]</v>
          </cell>
        </row>
        <row r="519">
          <cell r="C519" t="str">
            <v>IPS phospholipase C</v>
          </cell>
          <cell r="D519" t="str">
            <v>H2O[er] + inositol-P-ceramide C (C26)[er] =&gt; 1D-myo-inositol 1-phosphate[er] + ceramide-3 (C26)[er]</v>
          </cell>
        </row>
        <row r="520">
          <cell r="C520" t="str">
            <v>IPS phospholipase C</v>
          </cell>
          <cell r="D520" t="str">
            <v>H2O[er] + inositol-P-ceramide D (C24)[er] =&gt; 1D-myo-inositol 1-phosphate[er] + ceramide-4 (C24)[er]</v>
          </cell>
        </row>
        <row r="521">
          <cell r="C521" t="str">
            <v>IPS phospholipase C</v>
          </cell>
          <cell r="D521" t="str">
            <v>H2O[er] + inositol-P-ceramide D (C26)[er] =&gt; 1D-myo-inositol 1-phosphate[er] + ceramide-4 (C26)[er]</v>
          </cell>
        </row>
        <row r="522">
          <cell r="C522" t="str">
            <v>isoamyl acetate-hydrolyzing esterase</v>
          </cell>
          <cell r="D522" t="str">
            <v>H2O[c] + isoamyl acetate[c] =&gt; acetate[c] + H+[c] + isoamylol[c]</v>
          </cell>
        </row>
        <row r="523">
          <cell r="C523" t="str">
            <v>isobutyl acetate-hydrolyzing esterase</v>
          </cell>
          <cell r="D523" t="str">
            <v>H2O[c] + isobutyl acetate[c] =&gt; acetate[c] + H+[c] + isobutanol[c]</v>
          </cell>
        </row>
        <row r="524">
          <cell r="C524" t="str">
            <v>isocitrate dehydrogenase (NAD+)</v>
          </cell>
          <cell r="D524" t="str">
            <v>isocitrate[m] + NAD[m] =&gt; 2-oxoglutarate[m] + carbon dioxide[m] + NADH[m]</v>
          </cell>
        </row>
        <row r="525">
          <cell r="C525" t="str">
            <v>isocitrate dehydrogenase (NADP)</v>
          </cell>
          <cell r="D525" t="str">
            <v>isocitrate[c] + NADP(+)[c] &lt;=&gt; 2-oxoglutarate[c] + carbon dioxide[c] + NADPH[c]</v>
          </cell>
        </row>
        <row r="526">
          <cell r="C526" t="str">
            <v>isocitrate dehydrogenase (NADP+), peroxisomal</v>
          </cell>
          <cell r="D526" t="str">
            <v>isocitrate[p] + NADP(+)[p] =&gt; 2-oxoglutarate[p] + carbon dioxide[p] + NADPH[p]</v>
          </cell>
        </row>
        <row r="527">
          <cell r="C527" t="str">
            <v>isocitrate lyase</v>
          </cell>
          <cell r="D527" t="str">
            <v>isocitrate[c] =&gt; glyoxylate[c] + succinate[c]</v>
          </cell>
        </row>
        <row r="528">
          <cell r="C528" t="str">
            <v>isoleucine transaminase</v>
          </cell>
          <cell r="D528" t="str">
            <v>2-oxoglutarate[c] + L-isoleucine[c] &lt;=&gt; (S)-3-methyl-2-oxopentanoate[c] + L-glutamate[c]</v>
          </cell>
        </row>
        <row r="529">
          <cell r="C529" t="str">
            <v>isoleucine transaminase</v>
          </cell>
          <cell r="D529" t="str">
            <v>2-oxoglutarate[m] + L-isoleucine[m] &lt;=&gt; (S)-3-methyl-2-oxopentanoate[m] + L-glutamate[m]</v>
          </cell>
        </row>
        <row r="530">
          <cell r="C530" t="str">
            <v>isoleucyl-tRNA synthetase</v>
          </cell>
          <cell r="D530" t="str">
            <v>ATP[c] + L-isoleucine[c] + tRNA(Ile)[c] =&gt; AMP[c] + diphosphate[c] + Ile-tRNA(Ile)[c]</v>
          </cell>
        </row>
        <row r="531">
          <cell r="C531" t="str">
            <v>isoleucyl-tRNA synthetase</v>
          </cell>
          <cell r="D531" t="str">
            <v>ATP[m] + L-isoleucine[m] + tRNA(Ile)[m] =&gt; AMP[m] + diphosphate[m] + Ile-tRNA(Ile)[m]</v>
          </cell>
        </row>
        <row r="532">
          <cell r="C532" t="str">
            <v>isopentenyl-diphosphate D-isomerase</v>
          </cell>
          <cell r="D532" t="str">
            <v>isopentenyl diphosphate[c] &lt;=&gt; prenyl diphosphate(3-)[c]</v>
          </cell>
        </row>
        <row r="533">
          <cell r="C533" t="str">
            <v>itaconate-CoA ligase (ADP-forming)</v>
          </cell>
          <cell r="D533" t="str">
            <v>ATP[m] + coenzyme A[m] + itaconate[m] &lt;=&gt; ADP[m] + itaconyl-CoA[m] + phosphate[m]</v>
          </cell>
        </row>
        <row r="534">
          <cell r="C534" t="str">
            <v>ketol-acid reductoisomerase (2-aceto-2-hydroxybutanoate)</v>
          </cell>
          <cell r="D534" t="str">
            <v>(S)-2-acetyl-2-hydroxybutanoate[m] + H+[m] + NADPH[m] =&gt; (2R,3R)-2,3-dihydroxy-3-methylpentanoate[m] + NADP(+)[m]</v>
          </cell>
        </row>
        <row r="535">
          <cell r="C535" t="str">
            <v>kynureninase</v>
          </cell>
          <cell r="D535" t="str">
            <v>H2O[c] + L-kynurenine[c] =&gt; anthranilate[c] + H+[c] + L-alanine[c]</v>
          </cell>
        </row>
        <row r="536">
          <cell r="C536" t="str">
            <v>kynurenine 3-monooxygenase</v>
          </cell>
          <cell r="D536" t="str">
            <v>H+[c] + L-kynurenine[c] + NADPH[c] + oxygen[c] =&gt; 3-hydroxy-L-kynurenine[c] + H2O[c] + NADP(+)[c]</v>
          </cell>
        </row>
        <row r="537">
          <cell r="C537" t="str">
            <v>L-1-pyrroline-3-hydroxy-5-carboxylate dehydrogenase</v>
          </cell>
          <cell r="D537" t="str">
            <v>1-pyrroline-3-hydroxy-5-carboxylic acid[m] + 2 H2O[m] + NAD[m] &lt;=&gt; erythro-4-hydroxy-L-glutamic acid[m] + H+[m] + NADH[m]</v>
          </cell>
        </row>
        <row r="538">
          <cell r="C538" t="str">
            <v>L-4-hydroxyglutamate semialdehyde dehydrogenase</v>
          </cell>
          <cell r="D538" t="str">
            <v>H2O[m] + L-4-hydroxyglutamic semialdehyde[m] + NAD[m] &lt;=&gt; erythro-4-hydroxy-L-glutamic acid[m] + 2 H+[m] + NADH[m]</v>
          </cell>
        </row>
        <row r="539">
          <cell r="C539" t="str">
            <v>L-alanine transaminase</v>
          </cell>
          <cell r="D539" t="str">
            <v>2-oxoglutarate[m] + L-alanine[m] &lt;=&gt; L-glutamate[m] + pyruvate[m]</v>
          </cell>
        </row>
        <row r="540">
          <cell r="C540" t="str">
            <v>L-allo-threonine aldolase</v>
          </cell>
          <cell r="D540" t="str">
            <v>L-allothreonine[c] =&gt; acetaldehyde[c] + L-glycine[c]</v>
          </cell>
        </row>
        <row r="541">
          <cell r="C541" t="str">
            <v>L-allo-threonine dehydrogenase</v>
          </cell>
          <cell r="D541" t="str">
            <v>L-allothreonine[c] + NADP(+)[c] &lt;=&gt; H+[c] + L-2-amino-3-oxobutanoate[c] + NADPH[c]</v>
          </cell>
        </row>
        <row r="542">
          <cell r="C542" t="str">
            <v>L-aminoadipate-semialdehyde dehydrogenase (NADPH)</v>
          </cell>
          <cell r="D542" t="str">
            <v>ATP[c] + H+[c] + L-2-aminoadipate[c] + NADPH[c] =&gt; AMP[c] + diphosphate[c] + L-allysine[c] + NADP(+)[c]</v>
          </cell>
        </row>
        <row r="543">
          <cell r="C543" t="str">
            <v>L-asparaginase</v>
          </cell>
          <cell r="D543" t="str">
            <v>H2O[c] + L-asparagine[c] =&gt; ammonium[c] + L-aspartate[c]</v>
          </cell>
        </row>
        <row r="544">
          <cell r="C544" t="str">
            <v>L-asparaginase</v>
          </cell>
          <cell r="D544" t="str">
            <v>H2O[e] + L-asparagine[e] =&gt; ammonium[e] + L-aspartate[e]</v>
          </cell>
        </row>
        <row r="545">
          <cell r="C545" t="str">
            <v>L-erythro-4-hydroxyglutamate:2-oxoglutarate aminotransferase</v>
          </cell>
          <cell r="D545" t="str">
            <v>2-oxoglutarate[c] + erythro-4-hydroxy-L-glutamic acid[c] =&gt; 4-hydroxy-2-oxoglutarate[c] + L-glutamate[c]</v>
          </cell>
        </row>
        <row r="546">
          <cell r="C546" t="str">
            <v>L-erythro-4-hydroxyglutamate:2-oxoglutarate aminotransferase</v>
          </cell>
          <cell r="D546" t="str">
            <v>2-oxoglutarate[m] + erythro-4-hydroxy-L-glutamic acid[m] =&gt; 4-hydroxy-2-oxoglutarate[m] + L-glutamate[m]</v>
          </cell>
        </row>
        <row r="547">
          <cell r="C547" t="str">
            <v>L-erythro-4-hydroxyglutamate:2-oxoglutarate aminotransferase</v>
          </cell>
          <cell r="D547" t="str">
            <v>2-oxoglutarate[p] + erythro-4-hydroxy-L-glutamic acid[p] =&gt; 4-hydroxy-2-oxoglutarate[p] + L-glutamate[p]</v>
          </cell>
        </row>
        <row r="548">
          <cell r="C548" t="str">
            <v>L-hydroxyproline reductase (NADP)</v>
          </cell>
          <cell r="D548" t="str">
            <v>1-pyrroline-3-hydroxy-5-carboxylic acid[c] + 2 H+[c] + NADPH[c] =&gt; L-proline[c] + NADP(+)[c]</v>
          </cell>
        </row>
        <row r="549">
          <cell r="C549" t="str">
            <v>L-lactaldehyde:NADP+ 1-oxidoreductase</v>
          </cell>
          <cell r="D549" t="str">
            <v>H+[c] + methylglyoxal[c] + NADPH[c] =&gt; (S)-lactaldehyde[c] + NADP(+)[c]</v>
          </cell>
        </row>
        <row r="550">
          <cell r="C550" t="str">
            <v>L-serine deaminase</v>
          </cell>
          <cell r="D550" t="str">
            <v>L-serine[c] =&gt; ammonium[c] + pyruvate[c]</v>
          </cell>
        </row>
        <row r="551">
          <cell r="C551" t="str">
            <v>L-serine dehydrogenase</v>
          </cell>
          <cell r="D551" t="str">
            <v>L-serine[c] + NADP(+)[c] =&gt; H+[c] + L-alpha-formylglycine[c] + NADPH[c]</v>
          </cell>
        </row>
        <row r="552">
          <cell r="C552" t="str">
            <v>L-sorbitol dehydrogenase (L-sorbose-producing)</v>
          </cell>
          <cell r="D552" t="str">
            <v>L-glucitol[c] + NAD[c] =&gt; H+[c] + L-sorbose[c] + NADH[c]</v>
          </cell>
        </row>
        <row r="553">
          <cell r="C553" t="str">
            <v>L-threonine deaminase</v>
          </cell>
          <cell r="D553" t="str">
            <v>L-threonine[c] =&gt; 2-oxobutanoate[c] + ammonium[c]</v>
          </cell>
        </row>
        <row r="554">
          <cell r="C554" t="str">
            <v>L-threonine deaminase</v>
          </cell>
          <cell r="D554" t="str">
            <v>L-threonine[m] =&gt; 2-oxobutanoate[m] + ammonium[m]</v>
          </cell>
        </row>
        <row r="555">
          <cell r="C555" t="str">
            <v>L-tryptophan:oxygen 2,3-oxidoreductase (decyclizing)</v>
          </cell>
          <cell r="D555" t="str">
            <v>L-tryptophan[c] + oxygen[c] =&gt; N-formyl-L-kynurenine[c]</v>
          </cell>
        </row>
        <row r="556">
          <cell r="C556" t="str">
            <v>L-tyrosine N-formyltransferase</v>
          </cell>
          <cell r="D556" t="str">
            <v>10-formyl-THF[c] + L-tyrosine[c] =&gt; H+[c] + N-formyl-L-tyrosine[c] + THF[c]</v>
          </cell>
        </row>
        <row r="557">
          <cell r="C557" t="str">
            <v>lactaldehyde dehydrogenase</v>
          </cell>
          <cell r="D557" t="str">
            <v>(S)-lactaldehyde[c] + H2O[c] + NAD[c] =&gt; (S)-lactate[c] + 2 H+[c] + NADH[c]</v>
          </cell>
        </row>
        <row r="558">
          <cell r="C558" t="str">
            <v>lactoylglutathione lyase</v>
          </cell>
          <cell r="D558" t="str">
            <v>glutathione[c] + methylglyoxal[c] =&gt; (R)-S-lactoylglutathione[c]</v>
          </cell>
        </row>
        <row r="559">
          <cell r="C559" t="str">
            <v>lanosterol synthase</v>
          </cell>
          <cell r="D559" t="str">
            <v>(S)-2,3-epoxysqualene[c] =&gt; lanosterol[c]</v>
          </cell>
        </row>
        <row r="560">
          <cell r="C560" t="str">
            <v>leucine transaminase</v>
          </cell>
          <cell r="D560" t="str">
            <v>2-oxoglutarate[c] + L-leucine[c] &lt;=&gt; 4-methyl-2-oxopentanoate[c] + L-glutamate[c]</v>
          </cell>
        </row>
        <row r="561">
          <cell r="C561" t="str">
            <v>leucine transaminase</v>
          </cell>
          <cell r="D561" t="str">
            <v>2-oxoglutarate[m] + L-leucine[m] &lt;=&gt; 4-methyl-2-oxopentanoate[m] + L-glutamate[m]</v>
          </cell>
        </row>
        <row r="562">
          <cell r="C562" t="str">
            <v>leucyl-tRNA synthetase</v>
          </cell>
          <cell r="D562" t="str">
            <v>ATP[c] + L-leucine[c] + tRNA(Leu)[c] =&gt; AMP[c] + diphosphate[c] + Leu-tRNA(Leu)[c]</v>
          </cell>
        </row>
        <row r="563">
          <cell r="C563" t="str">
            <v>leucyl-tRNA synthetase</v>
          </cell>
          <cell r="D563" t="str">
            <v>ATP[m] + L-leucine[m] + tRNA(Leu)[m] =&gt; AMP[m] + diphosphate[m] + Leu-tRNA(Leu)[m]</v>
          </cell>
        </row>
        <row r="564">
          <cell r="C564" t="str">
            <v>leukotriene A4 hydrolase</v>
          </cell>
          <cell r="D564" t="str">
            <v>H2O[c] + leukotriene A4[c] &lt;=&gt; (5S,6S)-di-HETE[c]</v>
          </cell>
        </row>
        <row r="565">
          <cell r="C565" t="str">
            <v>leukotriene A4 hydrolase</v>
          </cell>
          <cell r="D565" t="str">
            <v>H2O[n] + leukotriene A4[n] &lt;=&gt; (5S,6S)-di-HETE[n]</v>
          </cell>
        </row>
        <row r="566">
          <cell r="C566" t="str">
            <v>leukotriene A4 hydrolase</v>
          </cell>
          <cell r="D566" t="str">
            <v>H2O[c] + leukotriene A4[c] &lt;=&gt; Delta(6)-trans,Delta(8)-cis-leukotriene B4[c]</v>
          </cell>
        </row>
        <row r="567">
          <cell r="C567" t="str">
            <v>leukotriene A4 hydrolase</v>
          </cell>
          <cell r="D567" t="str">
            <v>H2O[n] + leukotriene A4[n] &lt;=&gt; Delta(6)-trans,Delta(8)-cis-leukotriene B4[n]</v>
          </cell>
        </row>
        <row r="568">
          <cell r="C568" t="str">
            <v>leukotriene A4 hydrolase</v>
          </cell>
          <cell r="D568" t="str">
            <v>H2O[c] + leukotriene A4[c] &lt;=&gt; leukotriene B4[c]</v>
          </cell>
        </row>
        <row r="569">
          <cell r="C569" t="str">
            <v>leukotriene A4 hydrolase</v>
          </cell>
          <cell r="D569" t="str">
            <v>H2O[n] + leukotriene A4[n] &lt;=&gt; leukotriene B4[n]</v>
          </cell>
        </row>
        <row r="570">
          <cell r="C570" t="str">
            <v>lysyl-tRNA synthetase</v>
          </cell>
          <cell r="D570" t="str">
            <v>ATP[c] + L-lysine[c] + tRNA(Lys)[c] =&gt; AMP[c] + diphosphate[c] + Lys-tRNA(Lys)[c]</v>
          </cell>
        </row>
        <row r="571">
          <cell r="C571" t="str">
            <v>lysyl-tRNA synthetase</v>
          </cell>
          <cell r="D571" t="str">
            <v>ATP[m] + L-lysine[m] + tRNA(Lys)[m] =&gt; AMP[m] + diphosphate[m] + Lys-tRNA(Lys)[m]</v>
          </cell>
        </row>
        <row r="572">
          <cell r="C572" t="str">
            <v>malate dehydrogenase</v>
          </cell>
          <cell r="D572" t="str">
            <v>(S)-malate[m] + NAD[m] &lt;=&gt; H+[m] + NADH[m] + oxaloacetate[m]</v>
          </cell>
        </row>
        <row r="573">
          <cell r="C573" t="str">
            <v>malate dehydrogenase, cytoplasmic</v>
          </cell>
          <cell r="D573" t="str">
            <v>(S)-malate[c] + NAD[c] &lt;=&gt; H+[c] + NADH[c] + oxaloacetate[c]</v>
          </cell>
        </row>
        <row r="574">
          <cell r="C574" t="str">
            <v>malate dehydrogenase, peroxisomal</v>
          </cell>
          <cell r="D574" t="str">
            <v>(S)-malate[p] + NAD[p] &lt;=&gt; H+[p] + NADH[p] + oxaloacetate[p]</v>
          </cell>
        </row>
        <row r="575">
          <cell r="C575" t="str">
            <v>malate synthase</v>
          </cell>
          <cell r="D575" t="str">
            <v>acetyl-CoA[c] + glyoxylate[c] + H2O[c] =&gt; (S)-malate[c] + coenzyme A[c] + H+[c]</v>
          </cell>
        </row>
        <row r="576">
          <cell r="C576" t="str">
            <v>malate synthase</v>
          </cell>
          <cell r="D576" t="str">
            <v>acetyl-CoA[p] + glyoxylate[p] + H2O[p] =&gt; (S)-malate[p] + coenzyme A[p] + H+[p]</v>
          </cell>
        </row>
        <row r="577">
          <cell r="C577" t="str">
            <v>malic enzyme (NAD)</v>
          </cell>
          <cell r="D577" t="str">
            <v>(S)-malate[m] + NAD[m] =&gt; carbon dioxide[m] + NADH[m] + pyruvate[m]</v>
          </cell>
        </row>
        <row r="578">
          <cell r="C578" t="str">
            <v>malic enzyme (NADP)</v>
          </cell>
          <cell r="D578" t="str">
            <v>(S)-malate[m] + NADP(+)[m] =&gt; carbon dioxide[m] + NADPH[m] + pyruvate[m]</v>
          </cell>
        </row>
        <row r="579">
          <cell r="C579" t="str">
            <v>malonyl-CoA-ACP transacylase</v>
          </cell>
          <cell r="D579" t="str">
            <v>malonyl-CoA[m] + ACP1[m] &lt;=&gt; carboxyacetyl-ACP[m] + coenzyme A[m]</v>
          </cell>
        </row>
        <row r="580">
          <cell r="C580" t="str">
            <v>mannose-1-phosphate guanylyltransferase</v>
          </cell>
          <cell r="D580" t="str">
            <v>D-mannose 1-phosphate[c] + GTP[c] + H+[c] =&gt; diphosphate[c] + GDP-alpha-D-mannose[c]</v>
          </cell>
        </row>
        <row r="581">
          <cell r="C581" t="str">
            <v>mannose-6-phosphate isomerase</v>
          </cell>
          <cell r="D581" t="str">
            <v>D-mannose 6-phosphate[c] &lt;=&gt; D-fructose 6-phosphate[c]</v>
          </cell>
        </row>
        <row r="582">
          <cell r="C582" t="str">
            <v>methenyltetrahydrifikate cyclohydrolase</v>
          </cell>
          <cell r="D582" t="str">
            <v>5,10-methenyl-THF[m] + H2O[m] &lt;=&gt; 10-formyl-THF[m] + H+[m]</v>
          </cell>
        </row>
        <row r="583">
          <cell r="C583" t="str">
            <v>methenyltetrahydrofolate cyclohydrolase</v>
          </cell>
          <cell r="D583" t="str">
            <v>5,10-methenyl-THF[c] + H2O[c] &lt;=&gt; 10-formyl-THF[c] + H+[c]</v>
          </cell>
        </row>
        <row r="584">
          <cell r="C584" t="str">
            <v>methionine adenosyltransferase</v>
          </cell>
          <cell r="D584" t="str">
            <v>ATP[c] + H2O[c] + L-methionine[c] =&gt; diphosphate[c] + phosphate[c] + S-adenosyl-L-methionine[c]</v>
          </cell>
        </row>
        <row r="585">
          <cell r="C585" t="str">
            <v>methionine synthase</v>
          </cell>
          <cell r="D585" t="str">
            <v>5-methyltetrahydrofolate[c] + L-homocysteine[c] =&gt; H+[c] + L-methionine[c] + THF[c]</v>
          </cell>
        </row>
        <row r="586">
          <cell r="C586" t="str">
            <v>methionyl-tRNA formyltransferase</v>
          </cell>
          <cell r="D586" t="str">
            <v>10-formyl-THF[m] + Met-tRNA(Met)[m] =&gt; fMet-tRNA(fMet)[m] + H+[m] + THF[m]</v>
          </cell>
        </row>
        <row r="587">
          <cell r="C587" t="str">
            <v>methionyl-tRNA synthetase</v>
          </cell>
          <cell r="D587" t="str">
            <v>ATP[c] + L-methionine[c] + tRNA(Met)[c] =&gt; AMP[c] + diphosphate[c] + Met-tRNA(Met)[c]</v>
          </cell>
        </row>
        <row r="588">
          <cell r="C588" t="str">
            <v>methionyl-tRNA synthetase</v>
          </cell>
          <cell r="D588" t="str">
            <v>ATP[m] + L-methionine[m] + tRNA(Met)[m] =&gt; AMP[m] + diphosphate[m] + Met-tRNA(Met)[m]</v>
          </cell>
        </row>
        <row r="589">
          <cell r="C589" t="str">
            <v>methylenetetrahydrofolate dehydrogenase (NAD)</v>
          </cell>
          <cell r="D589" t="str">
            <v>5,10-methylenetetrahydrofolate[c] + NAD[c] =&gt; 5,10-methenyl-THF[c] + NADH[c]</v>
          </cell>
        </row>
        <row r="590">
          <cell r="C590" t="str">
            <v>methylenetetrahydrofolate dehydrogenase (NADP)</v>
          </cell>
          <cell r="D590" t="str">
            <v>5,10-methylenetetrahydrofolate[c] + NADP(+)[c] &lt;=&gt; 5,10-methenyl-THF[c] + NADPH[c]</v>
          </cell>
        </row>
        <row r="591">
          <cell r="C591" t="str">
            <v>methylenetetrahydrofolate dehydrogenase (NADP)</v>
          </cell>
          <cell r="D591" t="str">
            <v>5,10-methylenetetrahydrofolate[m] + NADP(+)[m] &lt;=&gt; 5,10-methenyl-THF[m] + NADPH[m]</v>
          </cell>
        </row>
        <row r="592">
          <cell r="C592" t="str">
            <v>methylisocitrate lyase</v>
          </cell>
          <cell r="D592" t="str">
            <v>(2S,3R)-3-hydroxybutane-1,2,3-tricarboxylic acid[m] =&gt; pyruvate[m] + succinate[m]</v>
          </cell>
        </row>
        <row r="593">
          <cell r="C593" t="str">
            <v>mevalonate kinase (atp)</v>
          </cell>
          <cell r="D593" t="str">
            <v>(R)-mevalonate[c] + ATP[c] =&gt; (R)-5-phosphomevalonic acid[c] + ADP[c] + H+[c]</v>
          </cell>
        </row>
        <row r="594">
          <cell r="C594" t="str">
            <v>mevalonate kinase (ctp)</v>
          </cell>
          <cell r="D594" t="str">
            <v>(R)-mevalonate[c] + CTP[c] =&gt; (R)-5-phosphomevalonic acid[c] + CDP[c] + H+[c]</v>
          </cell>
        </row>
        <row r="595">
          <cell r="C595" t="str">
            <v>mevalonate kinase (gtp)</v>
          </cell>
          <cell r="D595" t="str">
            <v>(R)-mevalonate[c] + GTP[c] =&gt; (R)-5-phosphomevalonic acid[c] + GDP[c] + H+[c]</v>
          </cell>
        </row>
        <row r="596">
          <cell r="C596" t="str">
            <v>mevalonate kinase (UTP)</v>
          </cell>
          <cell r="D596" t="str">
            <v>(R)-mevalonate[c] + UTP[c] =&gt; (R)-5-phosphomevalonic acid[c] + H+[c] + UDP[c]</v>
          </cell>
        </row>
        <row r="597">
          <cell r="C597" t="str">
            <v>mevalonate pyrophoshate decarboxylase</v>
          </cell>
          <cell r="D597" t="str">
            <v>(R)-5-diphosphomevalonic acid[c] + ATP[c] =&gt; ADP[c] + carbon dioxide[c] + isopentenyl diphosphate[c] + phosphate[c]</v>
          </cell>
        </row>
        <row r="598">
          <cell r="C598" t="str">
            <v>MIPC synthase</v>
          </cell>
          <cell r="D598" t="str">
            <v>GDP-alpha-D-mannose[g] + inositol-P-ceramide A (C24)[g] =&gt; GDP[g] + mannosylinositol phosphorylceramide A (C24)[g]</v>
          </cell>
        </row>
        <row r="599">
          <cell r="C599" t="str">
            <v>MIPC synthase</v>
          </cell>
          <cell r="D599" t="str">
            <v>GDP-alpha-D-mannose[g] + inositol-P-ceramide A (C26)[g] =&gt; GDP[g] + mannosylinositol phosphorylceramide A (C26)[g]</v>
          </cell>
        </row>
        <row r="600">
          <cell r="C600" t="str">
            <v>MIPC synthase</v>
          </cell>
          <cell r="D600" t="str">
            <v>GDP-alpha-D-mannose[g] + inositol-P-ceramide B' (C24)[g] =&gt; GDP[g] + mannosylinositol phosphorylceramide B' (C24)[g]</v>
          </cell>
        </row>
        <row r="601">
          <cell r="C601" t="str">
            <v>MIPC synthase</v>
          </cell>
          <cell r="D601" t="str">
            <v>GDP-alpha-D-mannose[g] + inositol-P-ceramide B' (C26)[g] =&gt; GDP[g] + mannosylinositol phosphorylceramide B' (C26)[g]</v>
          </cell>
        </row>
        <row r="602">
          <cell r="C602" t="str">
            <v>MIPC synthase</v>
          </cell>
          <cell r="D602" t="str">
            <v>GDP-alpha-D-mannose[g] + inositol-P-ceramide B (C24)[g] =&gt; GDP[g] + mannosylinositol phosphorylceramide B (C24)[g]</v>
          </cell>
        </row>
        <row r="603">
          <cell r="C603" t="str">
            <v>MIPC synthase</v>
          </cell>
          <cell r="D603" t="str">
            <v>GDP-alpha-D-mannose[g] + inositol-P-ceramide B (C26)[g] =&gt; GDP[g] + mannosylinositol phosphorylceramide B (C26)[g]</v>
          </cell>
        </row>
        <row r="604">
          <cell r="C604" t="str">
            <v>MIPC synthase</v>
          </cell>
          <cell r="D604" t="str">
            <v>GDP-alpha-D-mannose[g] + inositol-P-ceramide C (C24)[g] =&gt; GDP[g] + mannosylinositol phosphorylceramide C (C24)[g]</v>
          </cell>
        </row>
        <row r="605">
          <cell r="C605" t="str">
            <v>MIPC synthase</v>
          </cell>
          <cell r="D605" t="str">
            <v>GDP-alpha-D-mannose[g] + inositol-P-ceramide C (C26)[g] =&gt; GDP[g] + mannosylinositol phosphorylceramide C (C26)[g]</v>
          </cell>
        </row>
        <row r="606">
          <cell r="C606" t="str">
            <v>MIPC synthase</v>
          </cell>
          <cell r="D606" t="str">
            <v>GDP-alpha-D-mannose[g] + inositol-P-ceramide D (C24)[g] =&gt; GDP[g] + mannosylinositol phosphorylceramide D (C24)[g]</v>
          </cell>
        </row>
        <row r="607">
          <cell r="C607" t="str">
            <v>MIPC synthase</v>
          </cell>
          <cell r="D607" t="str">
            <v>GDP-alpha-D-mannose[g] + inositol-P-ceramide D (C26)[g] =&gt; GDP[g] + mannosylinositol phosphorylceramide D (C26)[g]</v>
          </cell>
        </row>
        <row r="608">
          <cell r="C608" t="str">
            <v>myo-inositol 1-phosphatase</v>
          </cell>
          <cell r="D608" t="str">
            <v>1D-myo-inositol 1-phosphate[c] + H2O[c] =&gt; myo-inositol[c] + phosphate[c]</v>
          </cell>
        </row>
        <row r="609">
          <cell r="C609" t="str">
            <v>myo-inositol-1-phosphate synthase</v>
          </cell>
          <cell r="D609" t="str">
            <v>D-glucose 6-phosphate[c] =&gt; 1D-myo-inositol 1-phosphate[c]</v>
          </cell>
        </row>
        <row r="610">
          <cell r="C610" t="str">
            <v>N-acetyl-g-glutamyl-phosphate reductase</v>
          </cell>
          <cell r="D610" t="str">
            <v>H+[m] + N-acetyl-L-gamma-glutamyl phosphate[m] + NADPH[m] =&gt; 2-acetamido-5-oxopentanoate[m] + NADP(+)[m] + phosphate[m]</v>
          </cell>
        </row>
        <row r="611">
          <cell r="C611" t="str">
            <v>N-acetylglucosamine-6-phosphate synthase</v>
          </cell>
          <cell r="D611" t="str">
            <v>acetyl-CoA[c] + alpha-D-glucosamine 6-phosphate[c] &lt;=&gt; coenzyme A[c] + H+[c] + N-acetyl-D-glucosamine 6-phosphate[c]</v>
          </cell>
        </row>
        <row r="612">
          <cell r="C612" t="str">
            <v>N-acteylglutamate synthase</v>
          </cell>
          <cell r="D612" t="str">
            <v>acetyl-CoA[m] + L-glutamate[m] &lt;=&gt; coenzyme A[m] + H+[m] + N-acetyl-L-glutamate[m]</v>
          </cell>
        </row>
        <row r="613">
          <cell r="C613" t="str">
            <v>N-formyl-L-kynurenine amidohydrolase</v>
          </cell>
          <cell r="D613" t="str">
            <v>H2O[c] + N-formyl-L-kynurenine[c] =&gt; formate[c] + H+[c] + L-kynurenine[c]</v>
          </cell>
        </row>
        <row r="614">
          <cell r="C614" t="str">
            <v>N-formyltyrosine oxidase</v>
          </cell>
          <cell r="D614" t="str">
            <v>H+[c] + 2 N-formyl-L-tyrosine[c] + NADPH[c] =&gt; N,N'-diformyldityrosine[c] + NADP(+)[c]</v>
          </cell>
        </row>
        <row r="615">
          <cell r="C615" t="str">
            <v>NAD diphosphatase</v>
          </cell>
          <cell r="D615" t="str">
            <v>H2O[p] + NAD[p] =&gt; AMP[p] + 2 H+[p] + NMN[p]</v>
          </cell>
        </row>
        <row r="616">
          <cell r="C616" t="str">
            <v>NAD kinase</v>
          </cell>
          <cell r="D616" t="str">
            <v>ATP[c] + NAD[c] =&gt; ADP[c] + H+[c] + NADP(+)[c]</v>
          </cell>
        </row>
        <row r="617">
          <cell r="C617" t="str">
            <v>NAD kinase</v>
          </cell>
          <cell r="D617" t="str">
            <v>ATP[m] + NAD[m] =&gt; ADP[m] + H+[m] + NADP(+)[m]</v>
          </cell>
        </row>
        <row r="618">
          <cell r="C618" t="str">
            <v>NAD nucleosidase nuclear</v>
          </cell>
          <cell r="D618" t="str">
            <v>H2O[n] + NAD[n] =&gt; ADP-ribose[n] + H+[n] + nicotinamide[n]</v>
          </cell>
        </row>
        <row r="619">
          <cell r="C619" t="str">
            <v>NAD synthase</v>
          </cell>
          <cell r="D619" t="str">
            <v>ATP[c] + deamido-NAD(+)[c] + H2O[c] + L-glutamine[c] =&gt; AMP[c] + diphosphate[c] + H+[c] + L-glutamate[c] + NAD[c]</v>
          </cell>
        </row>
        <row r="620">
          <cell r="C620" t="str">
            <v>NAD synthase</v>
          </cell>
          <cell r="D620" t="str">
            <v>ATP[n] + deamido-NAD(+)[n] + H2O[n] + L-glutamine[n] &lt;=&gt; AMP[n] + diphosphate[n] + H+[n] + L-glutamate[n] + NAD[n]</v>
          </cell>
        </row>
        <row r="621">
          <cell r="C621" t="str">
            <v>NADH dehydrogenase, cytosolic/mitochondrial</v>
          </cell>
          <cell r="D621" t="str">
            <v>H+[c] + NADH[c] + ubiquinone-6[m] =&gt; NAD[c] + ubiquinol-6[m]</v>
          </cell>
        </row>
        <row r="622">
          <cell r="C622" t="str">
            <v>NADH kinase</v>
          </cell>
          <cell r="D622" t="str">
            <v>ATP[c] + NADH[c] =&gt; ADP[c] + H+[c] + NADPH[c]</v>
          </cell>
        </row>
        <row r="623">
          <cell r="C623" t="str">
            <v>NADH kinase mitochondrial</v>
          </cell>
          <cell r="D623" t="str">
            <v>ATP[m] + NADH[m] =&gt; ADP[m] + H+[m] + NADPH[m]</v>
          </cell>
        </row>
        <row r="624">
          <cell r="C624" t="str">
            <v>NADH:ubiquinone oxidoreductase</v>
          </cell>
          <cell r="D624" t="str">
            <v>H+[m] + NADH[m] + ubiquinone-6[m] =&gt; NAD[m] + ubiquinol-6[m]</v>
          </cell>
        </row>
        <row r="625">
          <cell r="C625" t="str">
            <v>NAPRtase</v>
          </cell>
          <cell r="D625" t="str">
            <v>H+[c] + nicotinate[c] + PRPP[c] =&gt; diphosphate[c] + nicotinic acid D-ribonucleotide[c]</v>
          </cell>
        </row>
        <row r="626">
          <cell r="C626" t="str">
            <v>NAPRtase</v>
          </cell>
          <cell r="D626" t="str">
            <v>H+[m] + nicotinate[m] + PRPP[m] =&gt; diphosphate[m] + nicotinic acid D-ribonucleotide[m]</v>
          </cell>
        </row>
        <row r="627">
          <cell r="C627" t="str">
            <v>nicotinamidase</v>
          </cell>
          <cell r="D627" t="str">
            <v>H2O[c] + nicotinamide[c] =&gt; ammonium[c] + nicotinate[c]</v>
          </cell>
        </row>
        <row r="628">
          <cell r="C628" t="str">
            <v>nicotinamide N-methyltransferase</v>
          </cell>
          <cell r="D628" t="str">
            <v>nicotinamide[c] + S-adenosyl-L-methionine[c] =&gt; 1-methylnicotinamide[c] + S-adenosyl-L-homocysteine[c]</v>
          </cell>
        </row>
        <row r="629">
          <cell r="C629" t="str">
            <v>nicotinamide-nucleotide adenylyltransferase</v>
          </cell>
          <cell r="D629" t="str">
            <v>ATP[c] + H+[c] + NMN[c] =&gt; diphosphate[c] + NAD[c]</v>
          </cell>
        </row>
        <row r="630">
          <cell r="C630" t="str">
            <v>nicotinamide-nucleotide adenylyltransferase</v>
          </cell>
          <cell r="D630" t="str">
            <v>ATP[n] + H+[n] + NMN[n] =&gt; diphosphate[n] + NAD[n]</v>
          </cell>
        </row>
        <row r="631">
          <cell r="C631" t="str">
            <v>nicotinate-nucleotide adenylyltransferase</v>
          </cell>
          <cell r="D631" t="str">
            <v>ATP[c] + H+[c] + nicotinic acid D-ribonucleotide[c] =&gt; deamido-NAD(+)[c] + diphosphate[c]</v>
          </cell>
        </row>
        <row r="632">
          <cell r="C632" t="str">
            <v>nicotinate-nucleotide diphosphorylase (carboxylating)</v>
          </cell>
          <cell r="D632" t="str">
            <v>2 H+[c] + PRPP[c] + quinolinate[c] =&gt; carbon dioxide[c] + diphosphate[c] + nicotinic acid D-ribonucleotide[c]</v>
          </cell>
        </row>
        <row r="633">
          <cell r="C633" t="str">
            <v>nicotinate-nucleotide diphosphorylase (carboxylating)</v>
          </cell>
          <cell r="D633" t="str">
            <v>2 H+[m] + PRPP[m] + quinolinate[m] =&gt; carbon dioxide[m] + diphosphate[m] + nicotinic acid D-ribonucleotide[m]</v>
          </cell>
        </row>
        <row r="634">
          <cell r="C634" t="str">
            <v>nucleoside diphosphatase</v>
          </cell>
          <cell r="D634" t="str">
            <v>ADP[c] + H2O[c] =&gt; AMP[c] + H+[c] + phosphate[c]</v>
          </cell>
        </row>
        <row r="635">
          <cell r="C635" t="str">
            <v>nucleoside diphosphatase</v>
          </cell>
          <cell r="D635" t="str">
            <v>GDP[c] + H2O[c] =&gt; GMP[c] + H+[c] + phosphate[c]</v>
          </cell>
        </row>
        <row r="636">
          <cell r="C636" t="str">
            <v>nucleoside diphosphatase</v>
          </cell>
          <cell r="D636" t="str">
            <v>H2O[c] + UDP[c] =&gt; H+[c] + phosphate[c] + UMP[c]</v>
          </cell>
        </row>
        <row r="637">
          <cell r="C637" t="str">
            <v>nucleoside diphosphatase</v>
          </cell>
          <cell r="D637" t="str">
            <v>H2O[g] + UDP[g] =&gt; H+[g] + phosphate[g] + UMP[g]</v>
          </cell>
        </row>
        <row r="638">
          <cell r="C638" t="str">
            <v>nucleoside diphosphatase</v>
          </cell>
          <cell r="D638" t="str">
            <v>CDP[c] + H2O[c] =&gt; CMP[c] + H+[c] + phosphate[c]</v>
          </cell>
        </row>
        <row r="639">
          <cell r="C639" t="str">
            <v>nucleoside diphosphatase</v>
          </cell>
          <cell r="D639" t="str">
            <v>H2O[c] + IDP[c] =&gt; H+[c] + IMP[c] + phosphate[c]</v>
          </cell>
        </row>
        <row r="640">
          <cell r="C640" t="str">
            <v>nucleoside diphosphate kinase</v>
          </cell>
          <cell r="D640" t="str">
            <v>ATP[c] + CDP[c] =&gt; ADP[c] + CTP[c]</v>
          </cell>
        </row>
        <row r="641">
          <cell r="C641" t="str">
            <v>nucleoside diphosphate kinase</v>
          </cell>
          <cell r="D641" t="str">
            <v>ATP[c] + dADP[c] =&gt; ADP[c] + dATP[c]</v>
          </cell>
        </row>
        <row r="642">
          <cell r="C642" t="str">
            <v>nucleoside diphosphate kinase</v>
          </cell>
          <cell r="D642" t="str">
            <v>ATP[c] + dCDP[c] =&gt; ADP[c] + dCTP[c]</v>
          </cell>
        </row>
        <row r="643">
          <cell r="C643" t="str">
            <v>nucleoside diphosphate kinase</v>
          </cell>
          <cell r="D643" t="str">
            <v>ATP[c] + dGDP[c] =&gt; ADP[c] + dGTP[c]</v>
          </cell>
        </row>
        <row r="644">
          <cell r="C644" t="str">
            <v>nucleoside diphosphate kinase</v>
          </cell>
          <cell r="D644" t="str">
            <v>ATP[c] + dTDP[c] =&gt; ADP[c] + dTTP[c]</v>
          </cell>
        </row>
        <row r="645">
          <cell r="C645" t="str">
            <v>nucleoside diphosphate kinase</v>
          </cell>
          <cell r="D645" t="str">
            <v>ATP[c] + GDP[c] =&gt; ADP[c] + GTP[c]</v>
          </cell>
        </row>
        <row r="646">
          <cell r="C646" t="str">
            <v>nucleoside diphosphate kinase</v>
          </cell>
          <cell r="D646" t="str">
            <v>ATP[c] + IDP[c] =&gt; ADP[c] + ITP[c]</v>
          </cell>
        </row>
        <row r="647">
          <cell r="C647" t="str">
            <v>nucleoside diphosphate kinase</v>
          </cell>
          <cell r="D647" t="str">
            <v>ATP[c] + dIDP[c] &lt;=&gt; ADP[c] + dITP[c]</v>
          </cell>
        </row>
        <row r="648">
          <cell r="C648" t="str">
            <v>nucleoside diphosphate kinase</v>
          </cell>
          <cell r="D648" t="str">
            <v>ATP[c] + dUDP[c] &lt;=&gt; ADP[c] + dUTP[c]</v>
          </cell>
        </row>
        <row r="649">
          <cell r="C649" t="str">
            <v>nucleoside triphosphatase</v>
          </cell>
          <cell r="D649" t="str">
            <v>GTP[c] + H2O[c] =&gt; GDP[c] + H+[c] + phosphate[c]</v>
          </cell>
        </row>
        <row r="650">
          <cell r="C650" t="str">
            <v>nucleoside triphosphatase</v>
          </cell>
          <cell r="D650" t="str">
            <v>H2O[c] + UTP[c] =&gt; H+[c] + phosphate[c] + UDP[c]</v>
          </cell>
        </row>
        <row r="651">
          <cell r="C651" t="str">
            <v>nucleoside triphosphatase</v>
          </cell>
          <cell r="D651" t="str">
            <v>CTP[c] + H2O[c] =&gt; CDP[c] + H+[c] + phosphate[c]</v>
          </cell>
        </row>
        <row r="652">
          <cell r="C652" t="str">
            <v>nucleoside triphosphatase</v>
          </cell>
          <cell r="D652" t="str">
            <v>H2O[c] + ITP[c] =&gt; H+[c] + IDP[c] + phosphate[c]</v>
          </cell>
        </row>
        <row r="653">
          <cell r="C653" t="str">
            <v>nucleoside-diphosphatase (GDP), Golgi</v>
          </cell>
          <cell r="D653" t="str">
            <v>GDP[g] + H2O[g] =&gt; GMP[g] + H+[g] + phosphate[g]</v>
          </cell>
        </row>
        <row r="654">
          <cell r="C654" t="str">
            <v>nucleoside-diphosphate kinase (ATP:UDP)</v>
          </cell>
          <cell r="D654" t="str">
            <v>ATP[c] + UDP[c] =&gt; ADP[c] + UTP[c]</v>
          </cell>
        </row>
        <row r="655">
          <cell r="C655" t="str">
            <v>O-acetylhomoserine (thiol)-lyase</v>
          </cell>
          <cell r="D655" t="str">
            <v>methanethiol[c] + O-acetyl-L-homoserine[c] =&gt; acetate[c] + H+[c] + L-methionine[c]</v>
          </cell>
        </row>
        <row r="656">
          <cell r="C656" t="str">
            <v>O-acetylhomoserine (thiol)-lyase</v>
          </cell>
          <cell r="D656" t="str">
            <v>hydrogen sulfide[c] + O-acetyl-L-homoserine[c] =&gt; acetate[c] + H+[c] + L-homocysteine[c]</v>
          </cell>
        </row>
        <row r="657">
          <cell r="C657" t="str">
            <v>O-succinylhomoserine lyase (L-cysteine)</v>
          </cell>
          <cell r="D657" t="str">
            <v>L-cysteine[c] + O-succinyl-L-homoserine[c] &lt;=&gt; H+[c] + L-cystathionine[c] + succinate[c]</v>
          </cell>
        </row>
        <row r="658">
          <cell r="C658" t="str">
            <v>ornithine carbamoyltransferase</v>
          </cell>
          <cell r="D658" t="str">
            <v>carbamoyl phosphate[c] + ornithine[c] =&gt; H+[c] + L-citrulline[c] + phosphate[c]</v>
          </cell>
        </row>
        <row r="659">
          <cell r="C659" t="str">
            <v>ornithine decarboxylase</v>
          </cell>
          <cell r="D659" t="str">
            <v>H+[c] + ornithine[c] =&gt; carbon dioxide[c] + putrescine[c]</v>
          </cell>
        </row>
        <row r="660">
          <cell r="C660" t="str">
            <v>ornithine transacetylase</v>
          </cell>
          <cell r="D660" t="str">
            <v>L-glutamate[m] + N(2)-acetyl-L-ornithine[m] =&gt; N-acetyl-L-glutamate[m] + ornithine[m]</v>
          </cell>
        </row>
        <row r="661">
          <cell r="C661" t="str">
            <v>ornithine transaminase</v>
          </cell>
          <cell r="D661" t="str">
            <v>2-oxoglutarate[c] + ornithine[c] =&gt; L-glutamate[c] + L-glutamic 5-semialdehyde[c]</v>
          </cell>
        </row>
        <row r="662">
          <cell r="C662" t="str">
            <v>orotate phosphoribosyltransferase</v>
          </cell>
          <cell r="D662" t="str">
            <v>diphosphate[c] + orotidine 5'-(dihydrogen phosphate)[c] &lt;=&gt; orotate[c] + PRPP[c]</v>
          </cell>
        </row>
        <row r="663">
          <cell r="C663" t="str">
            <v>orotidine-5'-phosphate decarboxylase</v>
          </cell>
          <cell r="D663" t="str">
            <v>H+[c] + orotidine 5'-(dihydrogen phosphate)[c] =&gt; carbon dioxide[c] + UMP[c]</v>
          </cell>
        </row>
        <row r="664">
          <cell r="C664" t="str">
            <v>oxoglutarate dehydrogenase (dihydrolipoamide S-succinyltransferase)</v>
          </cell>
          <cell r="D664" t="str">
            <v>coenzyme A[m] + S(8)-succinyldihydrolipoamide[m] =&gt; dihydrolipoamide[m] + succinyl-CoA[m]</v>
          </cell>
        </row>
        <row r="665">
          <cell r="C665" t="str">
            <v>oxoglutarate dehydrogenase (lipoamide)</v>
          </cell>
          <cell r="D665" t="str">
            <v>2-oxoglutarate[m] + H+[m] + lipoamide[m] =&gt; carbon dioxide[m] + S(8)-succinyldihydrolipoamide[m]</v>
          </cell>
        </row>
        <row r="666">
          <cell r="C666" t="str">
            <v>pantetheine-phosphate adenylyltransferase</v>
          </cell>
          <cell r="D666" t="str">
            <v>ATP[c] + H+[c] + pantetheine 4'-phosphate[c] =&gt; 3'-dephospho-CoA[c] + diphosphate[c]</v>
          </cell>
        </row>
        <row r="667">
          <cell r="C667" t="str">
            <v>pantothenate kinase</v>
          </cell>
          <cell r="D667" t="str">
            <v>(R)-pantothenate[c] + ATP[c] =&gt; (R)-4'-phosphopantothenic acid[c] + ADP[c] + H+[c]</v>
          </cell>
        </row>
        <row r="668">
          <cell r="C668" t="str">
            <v>pantothenate synthase</v>
          </cell>
          <cell r="D668" t="str">
            <v>(R)-pantoate[c] + ATP[c] + beta-alanine[c] =&gt; (R)-pantothenate[c] + AMP[c] + diphosphate[c] + H+[c]</v>
          </cell>
        </row>
        <row r="669">
          <cell r="C669" t="str">
            <v>peroxisomal acyl-CoA thioesterase</v>
          </cell>
          <cell r="D669" t="str">
            <v>decanoyl-CoA[p] + H2O[p] =&gt; coenzyme A[p] + decanoate[p] + H+[p]</v>
          </cell>
        </row>
        <row r="670">
          <cell r="C670" t="str">
            <v>peroxisomal acyl-CoA thioesterase</v>
          </cell>
          <cell r="D670" t="str">
            <v>H2O[p] + lauroyl-CoA[p] =&gt; coenzyme A[p] + H+[p] + laurate[p]</v>
          </cell>
        </row>
        <row r="671">
          <cell r="C671" t="str">
            <v>peroxisomal acyl-CoA thioesterase</v>
          </cell>
          <cell r="D671" t="str">
            <v>H2O[p] + palmitoyl-CoA[p] =&gt; coenzyme A[p] + H+[p] + palmitate[p]</v>
          </cell>
        </row>
        <row r="672">
          <cell r="C672" t="str">
            <v>peroxisomal acyl-CoA thioesterase</v>
          </cell>
          <cell r="D672" t="str">
            <v>H2O[p] + myristoyl-CoA[p] =&gt; coenzyme A[p] + H+[p] + myristate[p]</v>
          </cell>
        </row>
        <row r="673">
          <cell r="C673" t="str">
            <v>peroxisomal acyl-CoA thioesterase</v>
          </cell>
          <cell r="D673" t="str">
            <v>H2O[p] + stearoyl-CoA[p] =&gt; coenzyme A[p] + H+[p] + stearate[p]</v>
          </cell>
        </row>
        <row r="674">
          <cell r="C674" t="str">
            <v>peroxisomal acyl-CoA thioesterase</v>
          </cell>
          <cell r="D674" t="str">
            <v>H2O[p] + octanoyl-CoA[p] =&gt; coenzyme A[p] + H+[p] + octanoate[p]</v>
          </cell>
        </row>
        <row r="675">
          <cell r="C675" t="str">
            <v>phenylalanine transaminase</v>
          </cell>
          <cell r="D675" t="str">
            <v>2-oxoglutarate[c] + L-phenylalanine[c] &lt;=&gt; keto-phenylpyruvate[c] + L-glutamate[c]</v>
          </cell>
        </row>
        <row r="676">
          <cell r="C676" t="str">
            <v>phenylalanyl-tRNA synthetase</v>
          </cell>
          <cell r="D676" t="str">
            <v>ATP[c] + L-phenylalanine[c] + tRNA(Phe)[c] =&gt; AMP[c] + diphosphate[c] + Phe-tRNA(Phe)[c]</v>
          </cell>
        </row>
        <row r="677">
          <cell r="C677" t="str">
            <v>phenylalanyl-tRNA synthetase</v>
          </cell>
          <cell r="D677" t="str">
            <v>ATP[m] + L-phenylalanine[m] + tRNA(Phe)[m] =&gt; AMP[m] + diphosphate[m] + Phe-tRNA(Phe)[m]</v>
          </cell>
        </row>
        <row r="678">
          <cell r="C678" t="str">
            <v>phenylpyruvate decarboxylase</v>
          </cell>
          <cell r="D678" t="str">
            <v>H+[c] + keto-phenylpyruvate[c] =&gt; carbon dioxide[c] + phenylacetaldehyde[c]</v>
          </cell>
        </row>
        <row r="679">
          <cell r="C679" t="str">
            <v>phopshoribosylaminoimidazole synthetase</v>
          </cell>
          <cell r="D679" t="str">
            <v>5'-phosphoribosyl-N-formylglycineamidine[c] + ATP[c] =&gt; 5'-phosphoribosyl-5-aminoimidazole[c] + ADP[c] + 2 H+[c] + phosphate[c]</v>
          </cell>
        </row>
        <row r="680">
          <cell r="C680" t="str">
            <v>phosphoacetylglucosamine mutase</v>
          </cell>
          <cell r="D680" t="str">
            <v>N-acetyl-D-glucosamine 6-phosphate[c] &lt;=&gt; N-acetyl-alpha-D-glucosamine 1-phosphate[c]</v>
          </cell>
        </row>
        <row r="681">
          <cell r="C681" t="str">
            <v>phosphoadenylyl-sulfate reductase (thioredoxin)</v>
          </cell>
          <cell r="D681" t="str">
            <v>3'-phospho-5'-adenylyl sulfate[c] + TRX1[c] =&gt; adenosine 3',5'-bismonophosphate[c] + 2 H+[c] + sulphite[c] + TRX1 disulphide[c]</v>
          </cell>
        </row>
        <row r="682">
          <cell r="C682" t="str">
            <v>phosphoenolpyruvate carboxykinase</v>
          </cell>
          <cell r="D682" t="str">
            <v>ATP[c] + oxaloacetate[c] =&gt; ADP[c] + carbon dioxide[c] + phosphoenolpyruvate[c]</v>
          </cell>
        </row>
        <row r="683">
          <cell r="C683" t="str">
            <v>phosphoethanolamine cytidyltransferase</v>
          </cell>
          <cell r="D683" t="str">
            <v>CTP[c] + H+[c] + O-phosphoethanolamine[c] =&gt; CDP-ethanolamine[c] + diphosphate[c]</v>
          </cell>
        </row>
        <row r="684">
          <cell r="C684" t="str">
            <v>phosphofructokinase</v>
          </cell>
          <cell r="D684" t="str">
            <v>ATP[c] + D-fructose 6-phosphate[c] =&gt; ADP[c] + D-fructose 1,6-bisphosphate[c] + H+[c]</v>
          </cell>
        </row>
        <row r="685">
          <cell r="C685" t="str">
            <v>phosphofructokinase (s7p)</v>
          </cell>
          <cell r="D685" t="str">
            <v>ATP[c] + sedoheptulose 7-phosphate[c] =&gt; ADP[c] + H+[c] + sedoheptulose 1,7-bisphosphate[c]</v>
          </cell>
        </row>
        <row r="686">
          <cell r="C686" t="str">
            <v>phosphoglucomutase</v>
          </cell>
          <cell r="D686" t="str">
            <v>D-glucose 6-phosphate[c] &lt;=&gt; D-glucose 1-phosphate[c]</v>
          </cell>
        </row>
        <row r="687">
          <cell r="C687" t="str">
            <v>phosphogluconate dehydrogenase</v>
          </cell>
          <cell r="D687" t="str">
            <v>6-phospho-D-gluconate[c] + NADP(+)[c] =&gt; carbon dioxide[c] + D-ribulose 5-phosphate[c] + NADPH[c]</v>
          </cell>
        </row>
        <row r="688">
          <cell r="C688" t="str">
            <v>phosphoglucosamine mutase</v>
          </cell>
          <cell r="D688" t="str">
            <v>alpha-D-glucosamine 1-phosphate[c] &lt;=&gt; alpha-D-glucosamine 6-phosphate[c]</v>
          </cell>
        </row>
        <row r="689">
          <cell r="C689" t="str">
            <v>phosphoglycerate dehydrogenase</v>
          </cell>
          <cell r="D689" t="str">
            <v>3-phosphonato-D-glycerate(3-)[c] + NAD[c] =&gt; 3-phospho-hydroxypyruvate[c] + H+[c] + NADH[c]</v>
          </cell>
        </row>
        <row r="690">
          <cell r="C690" t="str">
            <v>phosphoglycerate kinase</v>
          </cell>
          <cell r="D690" t="str">
            <v>1,3-bisphospho-D-glycerate[c] + ADP[c] &lt;=&gt; 3-phosphonato-D-glycerate(3-)[c] + ATP[c]</v>
          </cell>
        </row>
        <row r="691">
          <cell r="C691" t="str">
            <v>phosphoglycerate mutase</v>
          </cell>
          <cell r="D691" t="str">
            <v>3-phosphonato-D-glycerate(3-)[c] &lt;=&gt; 2-phospho-D-glyceric acid[c]</v>
          </cell>
        </row>
        <row r="692">
          <cell r="C692" t="str">
            <v>phosphomannomutase</v>
          </cell>
          <cell r="D692" t="str">
            <v>D-mannose 1-phosphate[c] &lt;=&gt; D-mannose 6-phosphate[c]</v>
          </cell>
        </row>
        <row r="693">
          <cell r="C693" t="str">
            <v>phosphomethylpyrimidine kinase</v>
          </cell>
          <cell r="D693" t="str">
            <v>4-amino-2-methyl-5-phosphomethylpyrimidine[c] + ATP[c] =&gt; 4-amino-2-methyl-5-diphosphomethylpyrimidine[c] + ADP[c]</v>
          </cell>
        </row>
        <row r="694">
          <cell r="C694" t="str">
            <v>phosphomevalonate kinase</v>
          </cell>
          <cell r="D694" t="str">
            <v>(R)-5-phosphomevalonic acid[c] + ATP[c] =&gt; (R)-5-diphosphomevalonic acid[c] + ADP[c]</v>
          </cell>
        </row>
        <row r="695">
          <cell r="C695" t="str">
            <v>phosphopantothenate-cysteine ligase</v>
          </cell>
          <cell r="D695" t="str">
            <v>(R)-4'-phosphopantothenic acid[c] + CTP[c] + L-cysteine[c] =&gt; CMP[c] + diphosphate[c] + H+[c] + N-[(R)-4-phosphonopantothenoyl]-L-cysteine[c]</v>
          </cell>
        </row>
        <row r="696">
          <cell r="C696" t="str">
            <v>phosphopantothenoylcysteine decarboxylase</v>
          </cell>
          <cell r="D696" t="str">
            <v>H+[c] + N-[(R)-4-phosphonopantothenoyl]-L-cysteine[c] =&gt; carbon dioxide[c] + pantetheine 4'-phosphate[c]</v>
          </cell>
        </row>
        <row r="697">
          <cell r="C697" t="str">
            <v>phosphopentomutase</v>
          </cell>
          <cell r="D697" t="str">
            <v>alpha-D-ribose 1-phosphate(2-)[c] &lt;=&gt; ribose-5-phosphate[c]</v>
          </cell>
        </row>
        <row r="698">
          <cell r="C698" t="str">
            <v>phosphoribosyl amino imidazolesuccinocarbozamide synthetase</v>
          </cell>
          <cell r="D698" t="str">
            <v>ATP[c] + L-aspartate[c] + phosphoribosyl-carboxy-aminoimidazole[c] =&gt; 5'-phosphoribosyl-4-(N-succinocarboxamide)-5-aminoimidazole[c] + ADP[c] + H+[c] + phosphate[c]</v>
          </cell>
        </row>
        <row r="699">
          <cell r="C699" t="str">
            <v>phosphoribosyl-AMP cyclohydrolase</v>
          </cell>
          <cell r="D699" t="str">
            <v>1-(5-phosphoribosyl)-5'-AMP[c] + H2O[c] =&gt; 1-(5-phospho-D-ribosyl)-5-[(5-phospho-D-ribosylamino)methylideneamino]imidazole-4-carboxamide[c]</v>
          </cell>
        </row>
        <row r="700">
          <cell r="C700" t="str">
            <v>phosphoribosyl-ATP pyrophosphatase</v>
          </cell>
          <cell r="D700" t="str">
            <v>5-phosphoribosyl-ATP[c] + H2O[c] =&gt; 1-(5-phosphoribosyl)-5'-AMP[c] + diphosphate[c] + H+[c]</v>
          </cell>
        </row>
        <row r="701">
          <cell r="C701" t="str">
            <v>phosphoribosylaminoimidazole-carboxylase</v>
          </cell>
          <cell r="D701" t="str">
            <v>5'-phosphoribosyl-5-aminoimidazole[c] + ATP[c] + carbon dioxide[c] + H2O[c] =&gt; ADP[c] + H+[c] + phosphate[c] + phosphoribosyl-carboxy-aminoimidazole[c]</v>
          </cell>
        </row>
        <row r="702">
          <cell r="C702" t="str">
            <v>phosphoribosylaminoimidazolecarboxamide formyltransferase</v>
          </cell>
          <cell r="D702" t="str">
            <v>10-formyl-THF[c] + AICAR[c] &lt;=&gt; phosphoribosyl-formamido-carboxamide[c] + THF[c]</v>
          </cell>
        </row>
        <row r="703">
          <cell r="C703" t="str">
            <v>phosphoribosylanthranilate isomerase</v>
          </cell>
          <cell r="D703" t="str">
            <v>N-(5-phospho-beta-D-ribosyl)anthranilate[c] =&gt; 1-(2-carboxyphenylamino)-1-deoxy-D-ribulose 5-phosphate[c]</v>
          </cell>
        </row>
        <row r="704">
          <cell r="C704" t="str">
            <v>phosphoribosylglycinamidine synthetase</v>
          </cell>
          <cell r="D704" t="str">
            <v>5-phosphoribosylamine[c] + ATP[c] + L-glycine[c] =&gt; 5-phospho-ribosyl-glycineamide[c] + ADP[c] + H+[c] + phosphate[c]</v>
          </cell>
        </row>
        <row r="705">
          <cell r="C705" t="str">
            <v>phosphoribosylpyrophosphate amidotransferase</v>
          </cell>
          <cell r="D705" t="str">
            <v>H2O[c] + L-glutamine[c] + PRPP[c] =&gt; 5-phosphoribosylamine[c] + diphosphate[c] + L-glutamate[c]</v>
          </cell>
        </row>
        <row r="706">
          <cell r="C706" t="str">
            <v>phosphoribosylpyrophosphate synthetase</v>
          </cell>
          <cell r="D706" t="str">
            <v>ATP[c] + ribose-5-phosphate[c] =&gt; AMP[c] + H+[c] + PRPP[c]</v>
          </cell>
        </row>
        <row r="707">
          <cell r="C707" t="str">
            <v>phosphoserine phosphatase (L-serine)</v>
          </cell>
          <cell r="D707" t="str">
            <v>3-phospho-serine[c] + H2O[c] =&gt; L-serine[c] + phosphate[c]</v>
          </cell>
        </row>
        <row r="708">
          <cell r="C708" t="str">
            <v>phosphoserine transaminase</v>
          </cell>
          <cell r="D708" t="str">
            <v>3-phospho-hydroxypyruvate[c] + L-glutamate[c] =&gt; 2-oxoglutarate[c] + 3-phospho-serine[c]</v>
          </cell>
        </row>
        <row r="709">
          <cell r="C709" t="str">
            <v>phytoceramidase</v>
          </cell>
          <cell r="D709" t="str">
            <v>lignoceric acid[er] + phytosphingosine[er] =&gt; ceramide-2 (C24)[er]</v>
          </cell>
        </row>
        <row r="710">
          <cell r="C710" t="str">
            <v>phytoceramidase</v>
          </cell>
          <cell r="D710" t="str">
            <v>cerotic acid[er] + phytosphingosine[er] =&gt; ceramide-2 (C26)[er]</v>
          </cell>
        </row>
        <row r="711">
          <cell r="C711" t="str">
            <v>Phytosphingosine phosphate lyase</v>
          </cell>
          <cell r="D711" t="str">
            <v>phytosphingosine 1-phosphate[er] =&gt; 2-hydroxyhexadecanal[er] + O-phosphoethanolamine[er]</v>
          </cell>
        </row>
        <row r="712">
          <cell r="C712" t="str">
            <v>phytosphingosine synthesis</v>
          </cell>
          <cell r="D712" t="str">
            <v>H+[er] + NADPH[er] + oxygen[er] + sphinganine[er] =&gt; H2O[er] + NADP(+)[er] + phytosphingosine[er]</v>
          </cell>
        </row>
        <row r="713">
          <cell r="C713" t="str">
            <v>polyamine oxidase</v>
          </cell>
          <cell r="D713" t="str">
            <v>H2O[c] + N(1)-acetylspermidine[c] + oxygen[c] =&gt; 3-aminopropanal[c] + hydrogen peroxide[c] + N-acetylputrescine[c]</v>
          </cell>
        </row>
        <row r="714">
          <cell r="C714" t="str">
            <v>porphobilinogen synthase</v>
          </cell>
          <cell r="D714" t="str">
            <v>2 5-aminolevulinate[c] =&gt; H+[c] + 2 H2O[c] + porphobilinogen[c]</v>
          </cell>
        </row>
        <row r="715">
          <cell r="C715" t="str">
            <v>poylamine oxidase</v>
          </cell>
          <cell r="D715" t="str">
            <v>H2O[c] + N(1)-acetylspermine[c] + oxygen[c] =&gt; 3-aminopropanal[c] + hydrogen peroxide[c] + N(1)-acetylspermidine[c]</v>
          </cell>
        </row>
        <row r="716">
          <cell r="C716" t="str">
            <v>poylamine oxidase</v>
          </cell>
          <cell r="D716" t="str">
            <v>H2O[c] + oxygen[c] + spermine[c] =&gt; 3-aminopropanal[c] + hydrogen peroxide[c] + spermidine[c]</v>
          </cell>
        </row>
        <row r="717">
          <cell r="C717" t="str">
            <v>prephenate dehydratase</v>
          </cell>
          <cell r="D717" t="str">
            <v>H+[c] + prephenate[c] =&gt; carbon dioxide[c] + H2O[c] + keto-phenylpyruvate[c]</v>
          </cell>
        </row>
        <row r="718">
          <cell r="C718" t="str">
            <v>prephenate dehydrogenase (NADP)</v>
          </cell>
          <cell r="D718" t="str">
            <v>NADP(+)[c] + prephenate[c] =&gt; 3-(4-hydroxyphenyl)pyruvate[c] + carbon dioxide[c] + NADPH[c]</v>
          </cell>
        </row>
        <row r="719">
          <cell r="C719" t="str">
            <v>proline oxidase (NAD)</v>
          </cell>
          <cell r="D719" t="str">
            <v>FAD[m] + L-proline[m] =&gt; 1-pyrroline-5-carboxylate[m] + FADH2[m]</v>
          </cell>
        </row>
        <row r="720">
          <cell r="C720" t="str">
            <v>prolyl-tRNA synthetase</v>
          </cell>
          <cell r="D720" t="str">
            <v>ATP[c] + L-proline[c] + tRNA(Pro)[c] =&gt; AMP[c] + diphosphate[c] + H+[c] + Pro-tRNA(Pro)[c]</v>
          </cell>
        </row>
        <row r="721">
          <cell r="C721" t="str">
            <v>protoporphyrinogen oxidase</v>
          </cell>
          <cell r="D721" t="str">
            <v>3 oxygen[m] + 2 protoporphyrinogen[m] =&gt; 6 H2O[m] + 2 protoporphyrin[m]</v>
          </cell>
        </row>
        <row r="722">
          <cell r="C722" t="str">
            <v>purine-nucleoside phosphorylase</v>
          </cell>
          <cell r="D722" t="str">
            <v>nicotinamide ribose[c] + phosphate[c] =&gt; alpha-D-ribose 1-phosphate(2-)[c] + H+[c] + nicotinamide[c]</v>
          </cell>
        </row>
        <row r="723">
          <cell r="C723" t="str">
            <v>guanosine phosphorylase</v>
          </cell>
          <cell r="D723" t="str">
            <v>guanosine[c] + phosphate[c] &lt;=&gt; alpha-D-ribose 1-phosphate(2-)[c] + guanine[c]</v>
          </cell>
        </row>
        <row r="724">
          <cell r="C724" t="str">
            <v>guanosine phosphorylase</v>
          </cell>
          <cell r="D724" t="str">
            <v>guanosine[m] + phosphate[m] &lt;=&gt; alpha-D-ribose 1-phosphate(2-)[m] + guanine[m]</v>
          </cell>
        </row>
        <row r="725">
          <cell r="C725" t="str">
            <v>inosine phosphorylase</v>
          </cell>
          <cell r="D725" t="str">
            <v>inosine[c] + phosphate[c] &lt;=&gt; alpha-D-ribose 1-phosphate(2-)[c] + hypoxanthine[c]</v>
          </cell>
        </row>
        <row r="726">
          <cell r="C726" t="str">
            <v>pyridoxal oxidase</v>
          </cell>
          <cell r="D726" t="str">
            <v>ammonium[c] + 2 H2O[c] + 0.5 oxygen[c] + pyridoxal[c] =&gt; 2 hydrogen peroxide[c] + pyridoxamine[c]</v>
          </cell>
        </row>
        <row r="727">
          <cell r="C727" t="str">
            <v>pyridoxamine 5'-phosphate oxidase</v>
          </cell>
          <cell r="D727" t="str">
            <v>H2O[c] + oxygen[c] + pyridoxamine 5'-phosphate[c] =&gt; ammonium[c] + hydrogen peroxide[c] + pyridoxal 5'-phosphate[c]</v>
          </cell>
        </row>
        <row r="728">
          <cell r="C728" t="str">
            <v>pyridoxine 5'-phosphate oxidase</v>
          </cell>
          <cell r="D728" t="str">
            <v>oxygen[c] + pyridoxine 5'-phosphate[c] &lt;=&gt; hydrogen peroxide[c] + pyridoxal 5'-phosphate[c]</v>
          </cell>
        </row>
        <row r="729">
          <cell r="C729" t="str">
            <v>pyridoxine oxidase</v>
          </cell>
          <cell r="D729" t="str">
            <v>oxygen[c] + pyridoxine[c] =&gt; hydrogen peroxide[c] + pyridoxal[c]</v>
          </cell>
        </row>
        <row r="730">
          <cell r="C730" t="str">
            <v>pyrroline-5-carboxylate reductase</v>
          </cell>
          <cell r="D730" t="str">
            <v>1-pyrroline-5-carboxylate[c] + 2 H+[c] + NADPH[c] =&gt; L-proline[c] + NADP(+)[c]</v>
          </cell>
        </row>
        <row r="731">
          <cell r="C731" t="str">
            <v>pyruvate carboxylase</v>
          </cell>
          <cell r="D731" t="str">
            <v>ATP[c] + bicarbonate[c] + pyruvate[c] =&gt; ADP[c] + H+[c] + oxaloacetate[c] + phosphate[c]</v>
          </cell>
        </row>
        <row r="732">
          <cell r="C732" t="str">
            <v>pyruvate decarboxylase</v>
          </cell>
          <cell r="D732" t="str">
            <v>H+[c] + pyruvate[c] =&gt; acetaldehyde[c] + carbon dioxide[c]</v>
          </cell>
        </row>
        <row r="733">
          <cell r="C733" t="str">
            <v>pyruvate decarboxylase (acetoin-forming)</v>
          </cell>
          <cell r="D733" t="str">
            <v>acetaldehyde[c] + H+[c] + pyruvate[c] =&gt; (R)-acetoin[c] + carbon dioxide[c]</v>
          </cell>
        </row>
        <row r="734">
          <cell r="C734" t="str">
            <v>pyruvate dehydrogenase</v>
          </cell>
          <cell r="D734" t="str">
            <v>coenzyme A[m] + NAD[m] + pyruvate[m] =&gt; acetyl-CoA[m] + carbon dioxide[m] + NADH[m]</v>
          </cell>
        </row>
        <row r="735">
          <cell r="C735" t="str">
            <v>pyruvate kinase</v>
          </cell>
          <cell r="D735" t="str">
            <v>ADP[c] + H+[c] + phosphoenolpyruvate[c] =&gt; ATP[c] + pyruvate[c]</v>
          </cell>
        </row>
        <row r="736">
          <cell r="C736" t="str">
            <v>quinone oxidoreductase</v>
          </cell>
          <cell r="D736" t="str">
            <v>2-hexaprenyl-6-methoxy-3-methyl-1,4-benzoquinone[m] + H+[m] + NADH[m] + oxygen[m] =&gt; 2-hexaprenyl-5-hydroxy-6-methoxy-3-methyl-1,4-benzoquinone[m] + H2O[m] + NAD[m]</v>
          </cell>
        </row>
        <row r="737">
          <cell r="C737" t="str">
            <v>riboflavin kinase</v>
          </cell>
          <cell r="D737" t="str">
            <v>ATP[c] + riboflavin[c] =&gt; ADP[c] + FMN[c] + H+[c]</v>
          </cell>
        </row>
        <row r="738">
          <cell r="C738" t="str">
            <v>riboflavin kinase</v>
          </cell>
          <cell r="D738" t="str">
            <v>ATP[m] + riboflavin[m] =&gt; ADP[m] + FMN[m] + H+[m]</v>
          </cell>
        </row>
        <row r="739">
          <cell r="C739" t="str">
            <v>riboflavin synthase</v>
          </cell>
          <cell r="D739" t="str">
            <v>2-hydroxy-3-oxobutyl phosphate[c] + 5-amino-6-(D-ribitylamino)uracil[c] =&gt; 6,7-dimethyl-8-(1-D-ribityl)lumazine[c] + 2 H2O[c] + phosphate[c]</v>
          </cell>
        </row>
        <row r="740">
          <cell r="C740" t="str">
            <v>riboflavin synthase</v>
          </cell>
          <cell r="D740" t="str">
            <v>2 6,7-dimethyl-8-(1-D-ribityl)lumazine[c] =&gt; 5-amino-6-(D-ribitylamino)uracil[c] + riboflavin[c]</v>
          </cell>
        </row>
        <row r="741">
          <cell r="C741" t="str">
            <v>ribokinase</v>
          </cell>
          <cell r="D741" t="str">
            <v>ATP[c] + D-ribose[c] =&gt; ADP[c] + H+[c] + ribose-5-phosphate[c]</v>
          </cell>
        </row>
        <row r="742">
          <cell r="C742" t="str">
            <v>ribonucleoside-triphosphate reductase (ATP)</v>
          </cell>
          <cell r="D742" t="str">
            <v>ATP[c] + TRX1[c] =&gt; dATP[c] + H2O[c] + TRX1 disulphide[c]</v>
          </cell>
        </row>
        <row r="743">
          <cell r="C743" t="str">
            <v>ribonucleoside-triphosphate reductase (CTP)</v>
          </cell>
          <cell r="D743" t="str">
            <v>CTP[c] + TRX1[c] =&gt; dCTP[c] + H2O[c] + TRX1 disulphide[c]</v>
          </cell>
        </row>
        <row r="744">
          <cell r="C744" t="str">
            <v>ribonucleoside-triphosphate reductase (GTP)</v>
          </cell>
          <cell r="D744" t="str">
            <v>GTP[c] + TRX1[c] =&gt; dGTP[c] + H2O[c] + TRX1 disulphide[c]</v>
          </cell>
        </row>
        <row r="745">
          <cell r="C745" t="str">
            <v>ribonucleoside-triphosphate reductase (UTP)</v>
          </cell>
          <cell r="D745" t="str">
            <v>UTP[c] + TRX1[c] =&gt; dUTP[c] + H2O[c] + TRX1 disulphide[c]</v>
          </cell>
        </row>
        <row r="746">
          <cell r="C746" t="str">
            <v>ribonucleotide reductase</v>
          </cell>
          <cell r="D746" t="str">
            <v>ADP[c] + TRX1[c] =&gt; dADP[c] + H2O[c] + TRX1 disulphide[c]</v>
          </cell>
        </row>
        <row r="747">
          <cell r="C747" t="str">
            <v>ribonucleotide reductase</v>
          </cell>
          <cell r="D747" t="str">
            <v>ADP[n] + TRX1[n] =&gt; dADP[n] + H2O[n] + TRX1 disulphide[n]</v>
          </cell>
        </row>
        <row r="748">
          <cell r="C748" t="str">
            <v>ribonucleotide reductase</v>
          </cell>
          <cell r="D748" t="str">
            <v>CDP[c] + TRX1[c] =&gt; dCDP[c] + H2O[c] + TRX1 disulphide[c]</v>
          </cell>
        </row>
        <row r="749">
          <cell r="C749" t="str">
            <v>ribonucleotide reductase</v>
          </cell>
          <cell r="D749" t="str">
            <v>CDP[n] + TRX1[n] =&gt; dCDP[n] + H2O[n] + TRX1 disulphide[n]</v>
          </cell>
        </row>
        <row r="750">
          <cell r="C750" t="str">
            <v>ribonucleotide reductase</v>
          </cell>
          <cell r="D750" t="str">
            <v>GDP[c] + TRX1[c] =&gt; dGDP[c] + H2O[c] + TRX1 disulphide[c]</v>
          </cell>
        </row>
        <row r="751">
          <cell r="C751" t="str">
            <v>ribonucleotide reductase</v>
          </cell>
          <cell r="D751" t="str">
            <v>GDP[n] + TRX1[n] =&gt; dGDP[n] + H2O[n] + TRX1 disulphide[n]</v>
          </cell>
        </row>
        <row r="752">
          <cell r="C752" t="str">
            <v>ribose-5-phosphate isomerase</v>
          </cell>
          <cell r="D752" t="str">
            <v>D-ribulose 5-phosphate[c] &lt;=&gt; ribose-5-phosphate[c]</v>
          </cell>
        </row>
        <row r="753">
          <cell r="C753" t="str">
            <v>ribosylnicotinamide kinase</v>
          </cell>
          <cell r="D753" t="str">
            <v>ATP[c] + nicotinamide ribose[c] =&gt; ADP[c] + H+[c] + NMN[c]</v>
          </cell>
        </row>
        <row r="754">
          <cell r="C754" t="str">
            <v>ribulose 5-phosphate 3-epimerase</v>
          </cell>
          <cell r="D754" t="str">
            <v>D-ribulose 5-phosphate[c] &lt;=&gt; D-xylulose 5-phosphate[c]</v>
          </cell>
        </row>
        <row r="755">
          <cell r="C755" t="str">
            <v>S-adenosyl-L-methionine:3-hexaprenyl-4,5-dihydroxylate O-methyltransferase</v>
          </cell>
          <cell r="D755" t="str">
            <v>3-hexaprenyl-4,5-dihydroxybenzoic acid[m] + S-adenosyl-L-methionine[m] =&gt; 3-hexaprenyl-4-hydroxy-5-methoxybenzoic acid[m] + H+[m] + S-adenosyl-L-homocysteine[m]</v>
          </cell>
        </row>
        <row r="756">
          <cell r="C756" t="str">
            <v>S-adenosyl-methionine delta-24-sterol-c-methyltransferase</v>
          </cell>
          <cell r="D756" t="str">
            <v>S-adenosyl-L-methionine[c] + zymosterol[c] =&gt; fecosterol[c] + H+[c] + S-adenosyl-L-homocysteine[c]</v>
          </cell>
        </row>
        <row r="757">
          <cell r="C757" t="str">
            <v>S-formylglutathione hydralase</v>
          </cell>
          <cell r="D757" t="str">
            <v>H2O[c] + S-formylglutathione[c] &lt;=&gt; formate[c] + glutathione[c] + H+[c]</v>
          </cell>
        </row>
        <row r="758">
          <cell r="C758" t="str">
            <v>saccharopine dehydrogenase (NAD, L-lysine forming)</v>
          </cell>
          <cell r="D758" t="str">
            <v>H2O[c] + L-saccharopine[c] + NAD[c] =&gt; 2-oxoglutarate[c] + H+[c] + L-lysine[c] + NADH[c]</v>
          </cell>
        </row>
        <row r="759">
          <cell r="C759" t="str">
            <v>saccharopine dehydrogenase (NADP, L-glutamate forming)</v>
          </cell>
          <cell r="D759" t="str">
            <v>H+[c] + L-allysine[c] + L-glutamate[c] + NADPH[c] =&gt; H2O[c] + L-saccharopine[c] + NADP(+)[c]</v>
          </cell>
        </row>
        <row r="760">
          <cell r="C760" t="str">
            <v>sedoheptulose 1,7-bisphosphate D-glyceraldehyde-3-phosphate-lyase</v>
          </cell>
          <cell r="D760" t="str">
            <v>sedoheptulose 1,7-bisphosphate[c] &lt;=&gt; D-erythrose 4-phosphate[c] + dihydroxyacetone phosphate[c]</v>
          </cell>
        </row>
        <row r="761">
          <cell r="C761" t="str">
            <v>serine O-acetyltransferase</v>
          </cell>
          <cell r="D761" t="str">
            <v>acetyl-CoA[c] + L-serine[c] =&gt; coenzyme A[c] + O-acetyl-L-serine[c]</v>
          </cell>
        </row>
        <row r="762">
          <cell r="C762" t="str">
            <v>serine palmitotransferase</v>
          </cell>
          <cell r="D762" t="str">
            <v>L-serine[er] + palmitoyl-CoA[er] =&gt; 3-ketosphinganine[er] + carbon dioxide[er] + coenzyme A[er]</v>
          </cell>
        </row>
        <row r="763">
          <cell r="C763" t="str">
            <v>seryl-tRNA synthetase</v>
          </cell>
          <cell r="D763" t="str">
            <v>ATP[c] + L-serine[c] + tRNA(Ser)[c] =&gt; AMP[c] + diphosphate[c] + Ser-tRNA(Ser)[c]</v>
          </cell>
        </row>
        <row r="764">
          <cell r="C764" t="str">
            <v>shikimate dehydrogenase</v>
          </cell>
          <cell r="D764" t="str">
            <v>3-dehydroshikimate[c] + H+[c] + NADPH[c] =&gt; NADP(+)[c] + shikimate[c]</v>
          </cell>
        </row>
        <row r="765">
          <cell r="C765" t="str">
            <v>shikimate kinase</v>
          </cell>
          <cell r="D765" t="str">
            <v>ATP[c] + shikimate[c] =&gt; 3-phosphoshikimic acid[c] + ADP[c] + H+[c]</v>
          </cell>
        </row>
        <row r="766">
          <cell r="C766" t="str">
            <v>sirohydrochlorin dehydrogenase</v>
          </cell>
          <cell r="D766" t="str">
            <v>NAD[c] + precorrin-2[c] =&gt; H+[c] + NADH[c] + sirohydrochlorin[c]</v>
          </cell>
        </row>
        <row r="767">
          <cell r="C767" t="str">
            <v>sirohydrochlorin ferrochetalase</v>
          </cell>
          <cell r="D767" t="str">
            <v>iron(2+)[c] + sirohydrochlorin[c] =&gt; 3 H+[c] + siroheme[c]</v>
          </cell>
        </row>
        <row r="768">
          <cell r="C768" t="str">
            <v>fumarate reductase (FMN)</v>
          </cell>
          <cell r="D768" t="str">
            <v>FMNH2[c] + fumarate[c] &lt;=&gt; FMN[c] + succinate[c]</v>
          </cell>
        </row>
        <row r="769">
          <cell r="C769" t="str">
            <v>spermidine synthase</v>
          </cell>
          <cell r="D769" t="str">
            <v>putrescine[c] + S-adenosylmethioninamine[c] =&gt; 5'-S-methyl-5'-thioadenosine[c] + H+[c] + spermidine[c]</v>
          </cell>
        </row>
        <row r="770">
          <cell r="C770" t="str">
            <v>spermine synthase</v>
          </cell>
          <cell r="D770" t="str">
            <v>S-adenosylmethioninamine[c] + spermidine[c] =&gt; 5'-S-methyl-5'-thioadenosine[c] + H+[c] + spermine[c]</v>
          </cell>
        </row>
        <row r="771">
          <cell r="C771" t="str">
            <v>sphinganine phosphate lyase</v>
          </cell>
          <cell r="D771" t="str">
            <v>sphinganine 1-phosphate[er] =&gt; hexadecanal[er] + O-phosphoethanolamine[er]</v>
          </cell>
        </row>
        <row r="772">
          <cell r="C772" t="str">
            <v>sphingoid base-phosphate phosphatase (phytosphingosine 1-phosphate)</v>
          </cell>
          <cell r="D772" t="str">
            <v>H2O[er] + phytosphingosine 1-phosphate[er] =&gt; phosphate[er] + phytosphingosine[er]</v>
          </cell>
        </row>
        <row r="773">
          <cell r="C773" t="str">
            <v>sphingoid base-phosphate phosphatase (sphinganine 1-phosphatase)</v>
          </cell>
          <cell r="D773" t="str">
            <v>H2O[er] + sphinganine 1-phosphate[er] =&gt; phosphate[er] + sphinganine[er]</v>
          </cell>
        </row>
        <row r="774">
          <cell r="C774" t="str">
            <v>sphingolipid long chain base kinase (phytosphingosine)</v>
          </cell>
          <cell r="D774" t="str">
            <v>ATP[er] + phytosphingosine[er] =&gt; ADP[er] + H+[er] + phytosphingosine 1-phosphate[er]</v>
          </cell>
        </row>
        <row r="775">
          <cell r="C775" t="str">
            <v>sphingolipid long chain base kinase (sphinganine)</v>
          </cell>
          <cell r="D775" t="str">
            <v>ATP[er] + sphinganine[er] =&gt; ADP[er] + H+[er] + sphinganine 1-phosphate[er]</v>
          </cell>
        </row>
        <row r="776">
          <cell r="C776" t="str">
            <v>spontaneous cis-aconitate(3-) to trans-aconitate</v>
          </cell>
          <cell r="D776" t="str">
            <v>cis-aconitate[m] &lt;=&gt; trans-aconitate[m]</v>
          </cell>
        </row>
        <row r="777">
          <cell r="C777" t="str">
            <v>spontaneous cis-aconitate(3-) to trans-aconitate</v>
          </cell>
          <cell r="D777" t="str">
            <v>cis-aconitate[c] &lt;=&gt; trans-aconitate[c]</v>
          </cell>
        </row>
        <row r="778">
          <cell r="C778" t="str">
            <v>squalene epoxidase (NAD)</v>
          </cell>
          <cell r="D778" t="str">
            <v>H+[er] + NADH[er] + oxygen[er] + squalene[er] =&gt; (S)-2,3-epoxysqualene[er] + H2O[er] + NAD[er]</v>
          </cell>
        </row>
        <row r="779">
          <cell r="C779" t="str">
            <v>squalene epoxidase (NADP)</v>
          </cell>
          <cell r="D779" t="str">
            <v>H+[er] + NADPH[er] + oxygen[er] + squalene[er] =&gt; (S)-2,3-epoxysqualene[er] + H2O[er] + NADP(+)[er]</v>
          </cell>
        </row>
        <row r="780">
          <cell r="C780" t="str">
            <v>squalene synthase</v>
          </cell>
          <cell r="D780" t="str">
            <v>2 farnesyl diphosphate[c] + H+[c] + NADPH[c] =&gt; 2 diphosphate[c] + NADP(+)[c] + squalene[c]</v>
          </cell>
        </row>
        <row r="781">
          <cell r="C781" t="str">
            <v>succinate dehydrogenase (ubiquinone-6)</v>
          </cell>
          <cell r="D781" t="str">
            <v>succinate[m] + ubiquinone-6[m] &lt;=&gt; fumarate[m] + ubiquinol-6[m]</v>
          </cell>
        </row>
        <row r="782">
          <cell r="C782" t="str">
            <v>succinate-CoA ligase (ADP-forming)</v>
          </cell>
          <cell r="D782" t="str">
            <v>ADP[m] + phosphate[m] + succinyl-CoA[m] =&gt; ATP[m] + coenzyme A[m] + succinate[m]</v>
          </cell>
        </row>
        <row r="783">
          <cell r="C783" t="str">
            <v>succinate-semialdehyde dehydrogenase (NADP)</v>
          </cell>
          <cell r="D783" t="str">
            <v>H2O[c] + NADP(+)[c] + succinic semialdehyde[c] =&gt; 2 H+[c] + NADPH[c] + succinate[c]</v>
          </cell>
        </row>
        <row r="784">
          <cell r="C784" t="str">
            <v>sucrose hydrolyzing enxyme</v>
          </cell>
          <cell r="D784" t="str">
            <v>H2O[e] + sucrose[e] =&gt; D-fructose[e] + D-glucose[e]</v>
          </cell>
        </row>
        <row r="785">
          <cell r="C785" t="str">
            <v>sulfate adenylyltransferase</v>
          </cell>
          <cell r="D785" t="str">
            <v>ATP[c] + H+[c] + sulphate[c] =&gt; 5'-adenylyl sulfate[c] + diphosphate[c]</v>
          </cell>
        </row>
        <row r="786">
          <cell r="C786" t="str">
            <v>sulfate adenylyltransferase (ADP)</v>
          </cell>
          <cell r="D786" t="str">
            <v>ADP[c] + H+[c] + sulphate[c] =&gt; 5'-adenylyl sulfate[c] + phosphate[c]</v>
          </cell>
        </row>
        <row r="787">
          <cell r="C787" t="str">
            <v>sulfite reductase (NADPH2)</v>
          </cell>
          <cell r="D787" t="str">
            <v>5 H+[c] + 3 NADPH[c] + sulphite[c] =&gt; 3 H2O[c] + hydrogen sulfide[c] + 3 NADP(+)[c]</v>
          </cell>
        </row>
        <row r="788">
          <cell r="C788" t="str">
            <v>taurine dioxygenase</v>
          </cell>
          <cell r="D788" t="str">
            <v>2-oxoglutarate[c] + oxygen[c] + taurine[c] =&gt; aminoacetaldehyde[c] + carbon dioxide[c] + H+[c] + succinate[c] + sulphite[c]</v>
          </cell>
        </row>
        <row r="789">
          <cell r="C789" t="str">
            <v>tetrahydrofolate aminomethyltransferase</v>
          </cell>
          <cell r="D789" t="str">
            <v>5,10-methenyl-THF[m] + H2O[m] =&gt; 5-formyltetrahydrofolic acid[m] + H+[m]</v>
          </cell>
        </row>
        <row r="790">
          <cell r="C790" t="str">
            <v>tetrahydrofolate:L-glutamate gamma-ligase (ADP-forming)</v>
          </cell>
          <cell r="D790" t="str">
            <v>ATP[c] + L-glutamate[c] + THF[c] &lt;=&gt; 5,6,7,8-tetrahydrofolyl-L-glutamic acid[c] + ADP[c] + H+[c] + phosphate[c]</v>
          </cell>
        </row>
        <row r="791">
          <cell r="C791" t="str">
            <v>thiamin diphosphatase</v>
          </cell>
          <cell r="D791" t="str">
            <v>2 H2O[e] + TDP[e] =&gt; H+[e] + 2 phosphate[e] + thiamine[e]</v>
          </cell>
        </row>
        <row r="792">
          <cell r="C792" t="str">
            <v>thiamin phosphatase</v>
          </cell>
          <cell r="D792" t="str">
            <v>H2O[e] + TMP[e] =&gt; phosphate[e] + thiamine[e]</v>
          </cell>
        </row>
        <row r="793">
          <cell r="C793" t="str">
            <v>thiamine diphosphokinase</v>
          </cell>
          <cell r="D793" t="str">
            <v>ATP[c] + thiamine[c] =&gt; AMP[c] + H+[c] + TDP[c]</v>
          </cell>
        </row>
        <row r="794">
          <cell r="C794" t="str">
            <v>thiamine-diphosphate kinase</v>
          </cell>
          <cell r="D794" t="str">
            <v>ATP[c] + TDP[c] =&gt; ADP[c] + thiamine(1+) triphosphate(4-)[c]</v>
          </cell>
        </row>
        <row r="795">
          <cell r="C795" t="str">
            <v>thiamine-phosphate diphosphorylase</v>
          </cell>
          <cell r="D795" t="str">
            <v>4-amino-2-methyl-5-diphosphomethylpyrimidine[c] + 4-methyl-5-(2-phosphonooxyethyl)thiazole[c] + H+[c] =&gt; diphosphate[c] + TMP[c]</v>
          </cell>
        </row>
        <row r="796">
          <cell r="C796" t="str">
            <v>thioredoxin</v>
          </cell>
          <cell r="D796" t="str">
            <v>hydrogen peroxide[n] + TRX1[n] =&gt; 2 H2O[n] + TRX1 disulphide[n]</v>
          </cell>
        </row>
        <row r="797">
          <cell r="C797" t="str">
            <v>thioredoxin reductase (NADPH)</v>
          </cell>
          <cell r="D797" t="str">
            <v>H+[c] + NADPH[c] + TRX1 disulphide[c] =&gt; NADP(+)[c] + TRX1[c]</v>
          </cell>
        </row>
        <row r="798">
          <cell r="C798" t="str">
            <v>thioredoxin reductase (NADPH)</v>
          </cell>
          <cell r="D798" t="str">
            <v>H+[m] + NADPH[m] + TRX1 disulphide[m] =&gt; NADP(+)[m] + TRX1[m]</v>
          </cell>
        </row>
        <row r="799">
          <cell r="C799" t="str">
            <v>threonine aldolase</v>
          </cell>
          <cell r="D799" t="str">
            <v>L-threonine[c] =&gt; acetaldehyde[c] + L-glycine[c]</v>
          </cell>
        </row>
        <row r="800">
          <cell r="C800" t="str">
            <v>threonine synthase</v>
          </cell>
          <cell r="D800" t="str">
            <v>H2O[c] + O-phospho-L-homoserine[c] =&gt; L-threonine[c] + phosphate[c]</v>
          </cell>
        </row>
        <row r="801">
          <cell r="C801" t="str">
            <v>threonyl-tRNA synthetase</v>
          </cell>
          <cell r="D801" t="str">
            <v>ATP[c] + L-threonine[c] + tRNA(Thr)[c] =&gt; AMP[c] + diphosphate[c] + Thr-tRNA(Thr)[c]</v>
          </cell>
        </row>
        <row r="802">
          <cell r="C802" t="str">
            <v>threonyl-tRNA synthetase</v>
          </cell>
          <cell r="D802" t="str">
            <v>ATP[m] + L-threonine[m] + tRNA(Thr)[m] =&gt; AMP[m] + diphosphate[m] + Thr-tRNA(Thr)[m]</v>
          </cell>
        </row>
        <row r="803">
          <cell r="C803" t="str">
            <v>thymidylate synthase</v>
          </cell>
          <cell r="D803" t="str">
            <v>5,10-methylenetetrahydrofolate[c] + dUMP[c] =&gt; dihydrofolic acid[c] + dTMP[c]</v>
          </cell>
        </row>
        <row r="804">
          <cell r="C804" t="str">
            <v>trans-aconitate 3-methyltransferase</v>
          </cell>
          <cell r="D804" t="str">
            <v>S-adenosyl-L-methionine[c] + trans-aconitate[c] =&gt; (2E)-3-(methoxycarbonyl)pent-2-enedioic acid[c] + S-adenosyl-L-homocysteine[c]</v>
          </cell>
        </row>
        <row r="805">
          <cell r="C805" t="str">
            <v>trans-pentaprenyltranstransferase</v>
          </cell>
          <cell r="D805" t="str">
            <v>isopentenyl diphosphate[m] + pentaprenyl diphosphate[m] =&gt; diphosphate[m] + hexaprenyl diphosphate[m]</v>
          </cell>
        </row>
        <row r="806">
          <cell r="C806" t="str">
            <v>transaldolase</v>
          </cell>
          <cell r="D806" t="str">
            <v>glyceraldehyde 3-phosphate[c] + sedoheptulose 7-phosphate[c] &lt;=&gt; D-erythrose 4-phosphate[c] + D-fructose 6-phosphate[c]</v>
          </cell>
        </row>
        <row r="807">
          <cell r="C807" t="str">
            <v>transketolase 1</v>
          </cell>
          <cell r="D807" t="str">
            <v>D-xylulose 5-phosphate[c] + ribose-5-phosphate[c] &lt;=&gt; glyceraldehyde 3-phosphate[c] + sedoheptulose 7-phosphate[c]</v>
          </cell>
        </row>
        <row r="808">
          <cell r="C808" t="str">
            <v>transketolase 2</v>
          </cell>
          <cell r="D808" t="str">
            <v>D-erythrose 4-phosphate[c] + D-xylulose 5-phosphate[c] &lt;=&gt; D-fructose 6-phosphate[c] + glyceraldehyde 3-phosphate[c]</v>
          </cell>
        </row>
        <row r="809">
          <cell r="C809" t="str">
            <v>trehalose-phosphatase</v>
          </cell>
          <cell r="D809" t="str">
            <v>alpha,alpha-trehalose 6-phosphate[c] + H2O[c] =&gt; phosphate[c] + trehalose[c]</v>
          </cell>
        </row>
        <row r="810">
          <cell r="C810" t="str">
            <v>triose-phosphate isomerase</v>
          </cell>
          <cell r="D810" t="str">
            <v>dihydroxyacetone phosphate[c] &lt;=&gt; glyceraldehyde 3-phosphate[c]</v>
          </cell>
        </row>
        <row r="811">
          <cell r="C811" t="str">
            <v>tryptophan synthase (indoleglycerol phosphate)</v>
          </cell>
          <cell r="D811" t="str">
            <v>1-C-(indol-3-yl)glycerol 3-phosphate[c] + L-serine[c] =&gt; glyceraldehyde 3-phosphate[c] + H2O[c] + L-tryptophan[c]</v>
          </cell>
        </row>
        <row r="812">
          <cell r="C812" t="str">
            <v>tryptophan transaminase</v>
          </cell>
          <cell r="D812" t="str">
            <v>2-oxoglutarate[c] + L-tryptophan[c] =&gt; indole-3-pyruvate[c] + L-glutamate[c]</v>
          </cell>
        </row>
        <row r="813">
          <cell r="C813" t="str">
            <v>tryptophanyl-tRNA synthetase</v>
          </cell>
          <cell r="D813" t="str">
            <v>ATP[c] + L-tryptophan[c] + tRNA(Trp)[c] =&gt; AMP[c] + diphosphate[c] + Trp-tRNA(Trp)[c]</v>
          </cell>
        </row>
        <row r="814">
          <cell r="C814" t="str">
            <v>tryptophanyl-tRNA synthetase</v>
          </cell>
          <cell r="D814" t="str">
            <v>ATP[m] + L-tryptophan[m] + tRNA(Trp)[m] =&gt; AMP[m] + diphosphate[m] + Trp-tRNA(Trp)[m]</v>
          </cell>
        </row>
        <row r="815">
          <cell r="C815" t="str">
            <v>tyrosine transaminase</v>
          </cell>
          <cell r="D815" t="str">
            <v>3-(4-hydroxyphenyl)pyruvate[c] + L-glutamate[c] &lt;=&gt; 2-oxoglutarate[c] + L-tyrosine[c]</v>
          </cell>
        </row>
        <row r="816">
          <cell r="C816" t="str">
            <v>tyrosine transaminase</v>
          </cell>
          <cell r="D816" t="str">
            <v>3-(4-hydroxyphenyl)pyruvate[p] + L-glutamate[p] =&gt; 2-oxoglutarate[p] + L-tyrosine[p]</v>
          </cell>
        </row>
        <row r="817">
          <cell r="C817" t="str">
            <v>tyrosyl-tRNA synthetase</v>
          </cell>
          <cell r="D817" t="str">
            <v>ATP[c] + L-tyrosine[c] + tRNA(Tyr)[c] =&gt; AMP[c] + diphosphate[c] + Tyr-tRNA(Tyr)[c]</v>
          </cell>
        </row>
        <row r="818">
          <cell r="C818" t="str">
            <v>tyrosyl-tRNA synthetase</v>
          </cell>
          <cell r="D818" t="str">
            <v>ATP[m] + L-tyrosine[m] + tRNA(Tyr)[m] =&gt; AMP[m] + diphosphate[m] + Tyr-tRNA(Tyr)[m]</v>
          </cell>
        </row>
        <row r="819">
          <cell r="C819" t="str">
            <v>UDP-glucose:ergosterol glucosyltransferase</v>
          </cell>
          <cell r="D819" t="str">
            <v>ergosterol[c] + UDP-D-glucose[c] =&gt; ergosterol 3-beta-D-glucoside[c] + H+[c] + UDP[c]</v>
          </cell>
        </row>
        <row r="820">
          <cell r="C820" t="str">
            <v>UDP-N-acetylglucosamine diphosphorylase</v>
          </cell>
          <cell r="D820" t="str">
            <v>H+[c] + N-acetyl-alpha-D-glucosamine 1-phosphate[c] + UTP[c] &lt;=&gt; diphosphate[c] + UDP-N-acetyl-alpha-D-glucosamine[c]</v>
          </cell>
        </row>
        <row r="821">
          <cell r="C821" t="str">
            <v>UDPglucose 4-epimerase</v>
          </cell>
          <cell r="D821" t="str">
            <v>UDP-D-glucose[c] &lt;=&gt; UDP-D-galactose[c]</v>
          </cell>
        </row>
        <row r="822">
          <cell r="C822" t="str">
            <v>UDPglucose--hexose-1-phosphate uridylyltransferase</v>
          </cell>
          <cell r="D822" t="str">
            <v>alpha-D-galactose 1-phosphate[c] + UDP-D-glucose[c] &lt;=&gt; D-glucose 1-phosphate[c] + UDP-D-galactose[c]</v>
          </cell>
        </row>
        <row r="823">
          <cell r="C823" t="str">
            <v>UMP kinase</v>
          </cell>
          <cell r="D823" t="str">
            <v>ATP[c] + UMP[c] =&gt; ADP[c] + UDP[c]</v>
          </cell>
        </row>
        <row r="824">
          <cell r="C824" t="str">
            <v>UMP kinase</v>
          </cell>
          <cell r="D824" t="str">
            <v>ATP[n] + UMP[n] =&gt; ADP[n] + UDP[n]</v>
          </cell>
        </row>
        <row r="825">
          <cell r="C825" t="str">
            <v>uracil phosphoribosyltransferase</v>
          </cell>
          <cell r="D825" t="str">
            <v>PRPP[c] + uracil[c] =&gt; diphosphate[c] + UMP[c]</v>
          </cell>
        </row>
        <row r="826">
          <cell r="C826" t="str">
            <v>urea carboxylase</v>
          </cell>
          <cell r="D826" t="str">
            <v>ATP[c] + bicarbonate[c] + urea[c] =&gt; ADP[c] + H+[c] + phosphate[c] + urea-1-carboxylic acid[c]</v>
          </cell>
        </row>
        <row r="827">
          <cell r="C827" t="str">
            <v>ureidoglycolate hydrolase</v>
          </cell>
          <cell r="D827" t="str">
            <v>2 H+[c] + H2O[c] + ureidoglycolic acid[c] =&gt; 2 ammonium[c] + carbon dioxide[c] + glyoxylate[c]</v>
          </cell>
        </row>
        <row r="828">
          <cell r="C828" t="str">
            <v>uridine kinase (ATP:uridine)</v>
          </cell>
          <cell r="D828" t="str">
            <v>ATP[c] + uridine[c] =&gt; ADP[c] + H+[c] + UMP[c]</v>
          </cell>
        </row>
        <row r="829">
          <cell r="C829" t="str">
            <v>uridine kinase (GTP:uridine)</v>
          </cell>
          <cell r="D829" t="str">
            <v>GTP[c] + uridine[c] =&gt; GDP[c] + H+[c] + UMP[c]</v>
          </cell>
        </row>
        <row r="830">
          <cell r="C830" t="str">
            <v>uridylate kinase (dUMP)</v>
          </cell>
          <cell r="D830" t="str">
            <v>ATP[c] + dUMP[c] =&gt; ADP[c] + dUDP[c]</v>
          </cell>
        </row>
        <row r="831">
          <cell r="C831" t="str">
            <v>uridylate kinase (dUMP)</v>
          </cell>
          <cell r="D831" t="str">
            <v>ATP[n] + dUMP[n] =&gt; ADP[n] + dUDP[n]</v>
          </cell>
        </row>
        <row r="832">
          <cell r="C832" t="str">
            <v>uroporphyrinogen decarboxylase (uroporphyrinogen III)</v>
          </cell>
          <cell r="D832" t="str">
            <v>4 H+[c] + uroporphyrinogen III[c] =&gt; 4 carbon dioxide[c] + coproporphyrinogen III[c]</v>
          </cell>
        </row>
        <row r="833">
          <cell r="C833" t="str">
            <v>uroporphyrinogen methyltransferase</v>
          </cell>
          <cell r="D833" t="str">
            <v>2 S-adenosyl-L-methionine[c] + uroporphyrinogen III[c] =&gt; H+[c] + precorrin-2[c] + 2 S-adenosyl-L-homocysteine[c]</v>
          </cell>
        </row>
        <row r="834">
          <cell r="C834" t="str">
            <v>uroporphyrinogen-III synthase</v>
          </cell>
          <cell r="D834" t="str">
            <v>preuroporphyrinogen[c] =&gt; H2O[c] + uroporphyrinogen III[c]</v>
          </cell>
        </row>
        <row r="835">
          <cell r="C835" t="str">
            <v>UTP-glucose-1-phosphate uridylyltransferase</v>
          </cell>
          <cell r="D835" t="str">
            <v>D-glucose 1-phosphate[c] + H+[c] + UTP[c] &lt;=&gt; diphosphate[c] + UDP-D-glucose[c]</v>
          </cell>
        </row>
        <row r="836">
          <cell r="C836" t="str">
            <v>valine transaminase</v>
          </cell>
          <cell r="D836" t="str">
            <v>2-oxoglutarate[c] + L-valine[c] &lt;=&gt; 3-methyl-2-oxobutanoate[c] + L-glutamate[c]</v>
          </cell>
        </row>
        <row r="837">
          <cell r="C837" t="str">
            <v>valine transaminase, mitochondiral</v>
          </cell>
          <cell r="D837" t="str">
            <v>2-oxoglutarate[m] + L-valine[m] &lt;=&gt; 3-methyl-2-oxobutanoate[m] + L-glutamate[m]</v>
          </cell>
        </row>
        <row r="838">
          <cell r="C838" t="str">
            <v>valyl-tRNA synthetase</v>
          </cell>
          <cell r="D838" t="str">
            <v>ATP[c] + L-valine[c] + tRNA(Val)[c] =&gt; AMP[c] + diphosphate[c] + Val-tRNA(Val)[c]</v>
          </cell>
        </row>
        <row r="839">
          <cell r="C839" t="str">
            <v>valyl-tRNA synthetase</v>
          </cell>
          <cell r="D839" t="str">
            <v>ATP[m] + L-valine[m] + tRNA(Val)[m] =&gt; AMP[m] + diphosphate[m] + Val-tRNA(Val)[m]</v>
          </cell>
        </row>
        <row r="840">
          <cell r="C840" t="str">
            <v>xanthine phosphoribosyltransferase</v>
          </cell>
          <cell r="D840" t="str">
            <v>9H-xanthine[c] + PRPP[c] =&gt; diphosphate[c] + xanthosine-5-phosphate[c]</v>
          </cell>
        </row>
        <row r="841">
          <cell r="C841" t="str">
            <v>xylitol dehydrogenase (D-xyulose-forming)</v>
          </cell>
          <cell r="D841" t="str">
            <v>NAD[c] + xylitol[c] =&gt; D-xylulose[c] + H+[c] + NADH[c]</v>
          </cell>
        </row>
        <row r="842">
          <cell r="C842" t="str">
            <v>xylose reductase</v>
          </cell>
          <cell r="D842" t="str">
            <v>D-xylose[c] + H+[c] + NADPH[c] =&gt; NADP(+)[c] + xylitol[c]</v>
          </cell>
        </row>
        <row r="843">
          <cell r="C843" t="str">
            <v>xylulokinase</v>
          </cell>
          <cell r="D843" t="str">
            <v>ATP[c] + D-xylulose[c] =&gt; ADP[c] + D-xylulose 5-phosphate[c] + H+[c]</v>
          </cell>
        </row>
        <row r="844">
          <cell r="C844" t="str">
            <v>yUMP synthetase</v>
          </cell>
          <cell r="D844" t="str">
            <v>ribose-5-phosphate[c] + uracil[c] &lt;=&gt; H2O[c] + pseudouridine 5'-phosphate[c]</v>
          </cell>
        </row>
        <row r="845">
          <cell r="C845" t="str">
            <v>5'-nucleotidase (GMP)</v>
          </cell>
          <cell r="D845" t="str">
            <v>GMP[c] + H2O[c] =&gt; guanosine[c] + phosphate[c]</v>
          </cell>
        </row>
        <row r="846">
          <cell r="C846" t="str">
            <v>homocitrate synthase</v>
          </cell>
          <cell r="D846" t="str">
            <v>2-oxoglutarate[m] + acetyl-CoA[m] + H2O[m] =&gt; coenzyme A[m] + H+[m] + homocitrate[m]</v>
          </cell>
        </row>
        <row r="847">
          <cell r="C847" t="str">
            <v>pyridoxine kinase</v>
          </cell>
          <cell r="D847" t="str">
            <v>ATP[c] + pyridoxine[c] =&gt; ADP[c] + H+[c] + pyridoxine 5'-phosphate[c]</v>
          </cell>
        </row>
        <row r="848">
          <cell r="C848" t="str">
            <v>kynurenine aminotransferase</v>
          </cell>
          <cell r="D848" t="str">
            <v>L-kynurenine[c] + pyruvate[c] &lt;=&gt; L-alanine[c] + kynurenic acid[c]</v>
          </cell>
        </row>
        <row r="849">
          <cell r="C849" t="str">
            <v>spontaneous kynurenic acid to quinaldic acid</v>
          </cell>
          <cell r="D849" t="str">
            <v>kynurenic acid[c] =&gt; quinaldic acid[c]</v>
          </cell>
        </row>
        <row r="850">
          <cell r="C850" t="str">
            <v>spontaneous 2-amino-3-carboxymuconate-6-semialdehyde to quinolinate</v>
          </cell>
          <cell r="D850" t="str">
            <v>2-amino-3-carboxymuconate-6-semialdehyde[c] =&gt; H2O[c] + quinolinate[c]</v>
          </cell>
        </row>
        <row r="851">
          <cell r="C851" t="str">
            <v>alcohol dehydrogenase, (acetaldehyde to ethanol)</v>
          </cell>
          <cell r="D851" t="str">
            <v>acetaldehyde[c] + H+[c] + NADH[c] =&gt; ethanol[c] + NAD[c]</v>
          </cell>
        </row>
        <row r="852">
          <cell r="C852" t="str">
            <v>acetaldehyde dehydrogenase</v>
          </cell>
          <cell r="D852" t="str">
            <v>acetaldehyde[c] + H2O[c] + NAD[c] =&gt; acetate[c] + H+[c] + NADH[c]</v>
          </cell>
        </row>
        <row r="853">
          <cell r="C853" t="str">
            <v>phenylalanine transaminase</v>
          </cell>
          <cell r="D853" t="str">
            <v>L-phenylalanine[c] + pyruvate[c] &lt;=&gt; keto-phenylpyruvate[c] + L-alanine[c]</v>
          </cell>
        </row>
        <row r="854">
          <cell r="C854" t="str">
            <v>tryptophan transaminase</v>
          </cell>
          <cell r="D854" t="str">
            <v>keto-phenylpyruvate[c] + L-tryptophan[c] =&gt; indole-3-pyruvate[c] + L-phenylalanine[c]</v>
          </cell>
        </row>
        <row r="855">
          <cell r="C855" t="str">
            <v>tyrosine transaminase</v>
          </cell>
          <cell r="D855" t="str">
            <v>3-(4-hydroxyphenyl)pyruvate[c] + L-alanine[c] &lt;=&gt; L-tyrosine[c] + pyruvate[c]</v>
          </cell>
        </row>
        <row r="856">
          <cell r="C856" t="str">
            <v>sedoheptulose bisphosphatase</v>
          </cell>
          <cell r="D856" t="str">
            <v>sedoheptulose 1,7-bisphosphate[c] =&gt; phosphate[c] + sedoheptulose 7-phosphate[c]</v>
          </cell>
        </row>
        <row r="857">
          <cell r="C857" t="str">
            <v>isocitrate dehydrogenase</v>
          </cell>
          <cell r="D857" t="str">
            <v>isocitrate[m] + NADP(+)[m] =&gt; 2-oxoglutarate[m] + carbon dioxide[m] + NADPH[m]</v>
          </cell>
        </row>
        <row r="858">
          <cell r="C858" t="str">
            <v>fatty-acyl-CoA synthase (n-C16:0CoA)</v>
          </cell>
          <cell r="D858" t="str">
            <v>acetyl-CoA[c] + 21 H+[c] + 7 malonyl-CoA[c] + 14 NADPH[c] =&gt; 7 carbon dioxide[c] + 7 coenzyme A[c] + 7 H2O[c] + 14 NADP(+)[c] + palmitoyl-CoA[c]</v>
          </cell>
        </row>
        <row r="859">
          <cell r="C859" t="str">
            <v>fatty-acyl-CoA synthase (n-C18:0CoA)</v>
          </cell>
          <cell r="D859" t="str">
            <v>acetyl-CoA[c] + 24 H+[c] + 8 malonyl-CoA[c] + 16 NADPH[c] =&gt; 8 carbon dioxide[c] + 8 coenzyme A[c] + 8 H2O[c] + 16 NADP(+)[c] + stearoyl-CoA[c]</v>
          </cell>
        </row>
        <row r="860">
          <cell r="C860" t="str">
            <v>B-ketoacyl-ACP synthase (acetoacetyl-ACP)</v>
          </cell>
          <cell r="D860" t="str">
            <v>acetyl-ACP[m] + carboxyacetyl-ACP[m] + H+[m] =&gt; carbon dioxide[m] + ACP1[m] + acetoacetyl-ACP[m]</v>
          </cell>
        </row>
        <row r="861">
          <cell r="C861" t="str">
            <v>B-ketoacyl-ACP synthase (3-oxo-hexanoyl-ACP)</v>
          </cell>
          <cell r="D861" t="str">
            <v>carboxyacetyl-ACP[m] + H+[m] + butanoyl-ACP[m] =&gt; carbon dioxide[m] + ACP1[m] + 3-oxo-hexanoyl-ACP[m]</v>
          </cell>
        </row>
        <row r="862">
          <cell r="C862" t="str">
            <v>B-ketoacyl-ACP synthase (3-oxo-octanoyl-ACP)</v>
          </cell>
          <cell r="D862" t="str">
            <v>carboxyacetyl-ACP[m] + H+[m] + hexanoyl-ACP[m] =&gt; carbon dioxide[m] + ACP1[m] + 3-oxo-octanoyl-ACP[m]</v>
          </cell>
        </row>
        <row r="863">
          <cell r="C863" t="str">
            <v>3-oxoacyl-ACP reductase (3-hydroxybutanoyl-ACP)</v>
          </cell>
          <cell r="D863" t="str">
            <v>H+[m] + NADPH[m] + acetoacetyl-ACP[m] =&gt; NADP(+)[m] + 3-hydroxybutanoyl-ACP[m]</v>
          </cell>
        </row>
        <row r="864">
          <cell r="C864" t="str">
            <v>3-oxoacyl-ACP reductase (3-hydroxyhexanoyl-ACP)</v>
          </cell>
          <cell r="D864" t="str">
            <v>H+[m] + NADPH[m] + 3-oxo-hexanoyl-ACP[m] =&gt; NADP(+)[m] + 3-hydroxyhexanoyl-ACP[m]</v>
          </cell>
        </row>
        <row r="865">
          <cell r="C865" t="str">
            <v>3-oxoacyl-ACP reductase (3-hydroxyoctanoyl-ACP)</v>
          </cell>
          <cell r="D865" t="str">
            <v>H+[m] + NADPH[m] + 3-oxo-octanoyl-ACP[m] =&gt; NADP(+)[m] + 3-hydroxyoctanoyl-ACP[m]</v>
          </cell>
        </row>
        <row r="866">
          <cell r="C866" t="str">
            <v>3-hydroxyacyl-thioester dehydratase (trans-but-2-enoyl-ACP)</v>
          </cell>
          <cell r="D866" t="str">
            <v>3-hydroxybutanoyl-ACP[m] &lt;=&gt; H2O[m] + trans-but-2-enoyl-ACP[m]</v>
          </cell>
        </row>
        <row r="867">
          <cell r="C867" t="str">
            <v>3-hydroxyacyl-thioester dehydratase (trans-hex-2-enoyl-ACP)</v>
          </cell>
          <cell r="D867" t="str">
            <v>3-hydroxyhexanoyl-ACP[m] &lt;=&gt; H2O[m] + trans-hex-2-enoyl-ACP[m]</v>
          </cell>
        </row>
        <row r="868">
          <cell r="C868" t="str">
            <v>3-hydroxyacyl-thioester dehydratase (trans-oct-2-enoyl-ACP)</v>
          </cell>
          <cell r="D868" t="str">
            <v>3-hydroxyoctanoyl-ACP[m] &lt;=&gt; H2O[m] + trans-oct-2-enoyl-ACP[m]</v>
          </cell>
        </row>
        <row r="869">
          <cell r="C869" t="str">
            <v>enoyl-ACP reductase (butanoyl-ACP)</v>
          </cell>
          <cell r="D869" t="str">
            <v>H+[m] + NADPH[m] + trans-but-2-enoyl-ACP[m] =&gt; NADP(+)[m] + butanoyl-ACP[m]</v>
          </cell>
        </row>
        <row r="870">
          <cell r="C870" t="str">
            <v>enoyl-ACP reductase (hexanoyl-ACP)</v>
          </cell>
          <cell r="D870" t="str">
            <v>H+[m] + NADPH[m] + trans-hex-2-enoyl-ACP[m] =&gt; NADP(+)[m] + hexanoyl-ACP[m]</v>
          </cell>
        </row>
        <row r="871">
          <cell r="C871" t="str">
            <v>enoyl-ACP reductase (octanoyl-ACP)</v>
          </cell>
          <cell r="D871" t="str">
            <v>H+[m] + NADPH[m] + trans-oct-2-enoyl-ACP[m] =&gt; NADP(+)[m] + octanoyl-ACP[m]</v>
          </cell>
        </row>
        <row r="872">
          <cell r="C872" t="str">
            <v>elongase I (3-oxotetradecanoyl-CoA)</v>
          </cell>
          <cell r="D872" t="str">
            <v>lauroyl-CoA[erm] + malonyl-CoA[erm] + H+[erm] =&gt; carbon dioxide[erm] + coenzyme A[erm] + 3-oxotetradecanoyl-CoA[erm]</v>
          </cell>
        </row>
        <row r="873">
          <cell r="C873" t="str">
            <v>elongase I (3-oxopalmitoyl-CoA)</v>
          </cell>
          <cell r="D873" t="str">
            <v>malonyl-CoA[erm] + H+[erm] + myristoyl-CoA[erm] =&gt; carbon dioxide[erm] + coenzyme A[erm] + 3-oxopalmitoyl-CoA[erm]</v>
          </cell>
        </row>
        <row r="874">
          <cell r="C874" t="str">
            <v>elongase II (3-oxooctadecanoyl-CoA)</v>
          </cell>
          <cell r="D874" t="str">
            <v>malonyl-CoA[erm] + H+[erm] + palmitoyl-CoA[erm] =&gt; carbon dioxide[erm] + coenzyme A[erm] + 3-oxooctadecanoyl-CoA[erm]</v>
          </cell>
        </row>
        <row r="875">
          <cell r="C875" t="str">
            <v>elongase II or III (3-oxoicosanoyl-CoA)</v>
          </cell>
          <cell r="D875" t="str">
            <v>malonyl-CoA[erm] + H+[erm] + stearoyl-CoA[erm] =&gt; carbon dioxide[erm] + coenzyme A[erm] + 3-oxoicosanoyl-CoA[erm]</v>
          </cell>
        </row>
        <row r="876">
          <cell r="C876" t="str">
            <v>elongase II or III (3-oxodocosanoyl-CoA)</v>
          </cell>
          <cell r="D876" t="str">
            <v>malonyl-CoA[erm] + H+[erm] + icosanoyl-CoA[erm] =&gt; carbon dioxide[erm] + coenzyme A[erm] + 3-oxodocosanoyl-CoA[erm]</v>
          </cell>
        </row>
        <row r="877">
          <cell r="C877" t="str">
            <v>elongase II or III (3-oxotetracosanoyl-CoA)</v>
          </cell>
          <cell r="D877" t="str">
            <v>malonyl-CoA[erm] + H+[erm] + docosanoyl-CoA[erm] =&gt; carbon dioxide[erm] + coenzyme A[erm] + 3-oxotetracosanoyl-CoA[erm]</v>
          </cell>
        </row>
        <row r="878">
          <cell r="C878" t="str">
            <v>elongase III (3-oxohexacosanoyl-CoA)</v>
          </cell>
          <cell r="D878" t="str">
            <v>malonyl-CoA[erm] + H+[erm] + tetracosanoyl-CoA[erm] =&gt; carbon dioxide[erm] + coenzyme A[erm] + 3-oxohexacosanoyl-CoA[erm]</v>
          </cell>
        </row>
        <row r="879">
          <cell r="C879" t="str">
            <v>B-ketoacyl-CoA reductase ((S)-3-hydroxytetradecanoyl-CoA)</v>
          </cell>
          <cell r="D879" t="str">
            <v>H+[erm] + 3-oxotetradecanoyl-CoA[erm] + NADPH[erm] =&gt; NADP(+)[erm] + (S)-3-hydroxytetradecanoyl-CoA[erm]</v>
          </cell>
        </row>
        <row r="880">
          <cell r="C880" t="str">
            <v>B-ketoacyl-CoA reductase ((S)-3-hydroxypalmitoyl-CoA)</v>
          </cell>
          <cell r="D880" t="str">
            <v>H+[erm] + 3-oxopalmitoyl-CoA[erm] + NADPH[erm] =&gt; NADP(+)[erm] + (S)-3-hydroxypalmitoyl-CoA[erm]</v>
          </cell>
        </row>
        <row r="881">
          <cell r="C881" t="str">
            <v>B-ketoacyl-CoA reductase (3-hydroxyoctadecanoyl-CoA)</v>
          </cell>
          <cell r="D881" t="str">
            <v>H+[erm] + 3-oxooctadecanoyl-CoA[erm] + NADPH[erm] =&gt; NADP(+)[erm] + 3-hydroxyoctadecanoyl-CoA[erm]</v>
          </cell>
        </row>
        <row r="882">
          <cell r="C882" t="str">
            <v>B-ketoacyl-CoA reductase (3-hydroxyicosanoyl-CoA)</v>
          </cell>
          <cell r="D882" t="str">
            <v>H+[erm] + 3-oxoicosanoyl-CoA[erm] + NADPH[erm] =&gt; NADP(+)[erm] + 3-hydroxyicosanoyl-CoA[erm]</v>
          </cell>
        </row>
        <row r="883">
          <cell r="C883" t="str">
            <v>B-ketoacyl-CoA reductase (3-hydroxydocosanoyl-CoA)</v>
          </cell>
          <cell r="D883" t="str">
            <v>H+[erm] + 3-oxodocosanoyl-CoA[erm] + NADPH[erm] =&gt; NADP(+)[erm] + 3-hydroxydocosanoyl-CoA[erm]</v>
          </cell>
        </row>
        <row r="884">
          <cell r="C884" t="str">
            <v>B-ketoacyl-CoA reductase (3-hydroxytetracosanoyl-CoA)</v>
          </cell>
          <cell r="D884" t="str">
            <v>H+[erm] + 3-oxotetracosanoyl-CoA[erm] + NADPH[erm] =&gt; NADP(+)[erm] + 3-hydroxytetracosanoyl-CoA[erm]</v>
          </cell>
        </row>
        <row r="885">
          <cell r="C885" t="str">
            <v>B-ketoacyl-CoA reductase ((S)-3-hydroxyhexacosanoyl-CoA)</v>
          </cell>
          <cell r="D885" t="str">
            <v>H+[erm] + 3-oxohexacosanoyl-CoA[erm] + NADPH[erm] =&gt; NADP(+)[erm] + (S)-3-hydroxyhexacosanoyl-CoA[erm]</v>
          </cell>
        </row>
        <row r="886">
          <cell r="C886" t="str">
            <v>B-hydroxyacyl-CoA dehydratase (trans-tetradec-2-enoyl-CoA)</v>
          </cell>
          <cell r="D886" t="str">
            <v>(S)-3-hydroxytetradecanoyl-CoA[erm] &lt;=&gt; H2O[erm] + trans-tetradec-2-enoyl-CoA[erm]</v>
          </cell>
        </row>
        <row r="887">
          <cell r="C887" t="str">
            <v>B-hydroxyacyl-CoA dehydratase (trans-hexadec-2-enoyl-CoA)</v>
          </cell>
          <cell r="D887" t="str">
            <v>(S)-3-hydroxypalmitoyl-CoA[erm] &lt;=&gt; H2O[erm] + trans-hexadec-2-enoyl-CoA[erm]</v>
          </cell>
        </row>
        <row r="888">
          <cell r="C888" t="str">
            <v>B-hydroxyacyl-CoA dehydratase (trans-octadec-2-enoyl-CoA)</v>
          </cell>
          <cell r="D888" t="str">
            <v>3-hydroxyoctadecanoyl-CoA[erm] &lt;=&gt; H2O[erm] + trans-octadec-2-enoyl-CoA[erm]</v>
          </cell>
        </row>
        <row r="889">
          <cell r="C889" t="str">
            <v>B-hydroxyacyl-CoA dehydratase (trans-icos-2-enoyl-CoA)</v>
          </cell>
          <cell r="D889" t="str">
            <v>3-hydroxyicosanoyl-CoA[erm] &lt;=&gt; H2O[erm] + trans-icos-2-enoyl-CoA[erm]</v>
          </cell>
        </row>
        <row r="890">
          <cell r="C890" t="str">
            <v>B-hydroxyacyl-CoA dehydratase (trans-docos-2-enoyl-CoA)</v>
          </cell>
          <cell r="D890" t="str">
            <v>3-hydroxydocosanoyl-CoA[erm] &lt;=&gt; H2O[erm] + trans-docos-2-enoyl-CoA[erm]</v>
          </cell>
        </row>
        <row r="891">
          <cell r="C891" t="str">
            <v>B-hydroxyacyl-CoA dehydratase (trans-tetracos-2-enoyl-CoA)</v>
          </cell>
          <cell r="D891" t="str">
            <v>3-hydroxytetracosanoyl-CoA[erm] &lt;=&gt; H2O[erm] + trans-tetracos-2-enoyl-CoA[erm]</v>
          </cell>
        </row>
        <row r="892">
          <cell r="C892" t="str">
            <v>B-hydroxyacyl-CoA dehydratase (trans-hexacos-2-enoyl-CoA)</v>
          </cell>
          <cell r="D892" t="str">
            <v>(S)-3-hydroxyhexacosanoyl-CoA[erm] &lt;=&gt; H2O[erm] + trans-hexacos-2-enoyl-CoA[erm]</v>
          </cell>
        </row>
        <row r="893">
          <cell r="C893" t="str">
            <v>trans-2-enoyl-CoA reductase (n-C14:0CoA)</v>
          </cell>
          <cell r="D893" t="str">
            <v>H+[erm] + NADPH[erm] + trans-tetradec-2-enoyl-CoA[erm] =&gt; myristoyl-CoA[erm] + NADP(+)[erm]</v>
          </cell>
        </row>
        <row r="894">
          <cell r="C894" t="str">
            <v>trans-2-enoyl-CoA reductase (n-C16:0CoA)</v>
          </cell>
          <cell r="D894" t="str">
            <v>H+[erm] + NADPH[erm] + trans-hexadec-2-enoyl-CoA[erm] =&gt; palmitoyl-CoA[erm] + NADP(+)[erm]</v>
          </cell>
        </row>
        <row r="895">
          <cell r="C895" t="str">
            <v>trans-2-enoyl-CoA reductase (n-C18:0CoA)</v>
          </cell>
          <cell r="D895" t="str">
            <v>H+[erm] + NADPH[erm] + trans-octadec-2-enoyl-CoA[erm] =&gt; stearoyl-CoA[erm] + NADP(+)[erm]</v>
          </cell>
        </row>
        <row r="896">
          <cell r="C896" t="str">
            <v>trans-2-enoyl-CoA reductase (n-C20:0CoA)</v>
          </cell>
          <cell r="D896" t="str">
            <v>H+[erm] + NADPH[erm] + trans-icos-2-enoyl-CoA[erm] =&gt; icosanoyl-CoA[erm] + NADP(+)[erm]</v>
          </cell>
        </row>
        <row r="897">
          <cell r="C897" t="str">
            <v>trans-2-enoyl-CoA reductase (n-C22:0CoA)</v>
          </cell>
          <cell r="D897" t="str">
            <v>H+[erm] + NADPH[erm] + trans-docos-2-enoyl-CoA[erm] =&gt; docosanoyl-CoA[erm] + NADP(+)[erm]</v>
          </cell>
        </row>
        <row r="898">
          <cell r="C898" t="str">
            <v>trans-2-enoyl-CoA reductase (n-C24:0CoA)</v>
          </cell>
          <cell r="D898" t="str">
            <v>H+[erm] + NADPH[erm] + trans-tetracos-2-enoyl-CoA[erm] =&gt; tetracosanoyl-CoA[erm] + NADP(+)[erm]</v>
          </cell>
        </row>
        <row r="899">
          <cell r="C899" t="str">
            <v>trans-2-enoyl-CoA reductase (n-C26:0CoA)</v>
          </cell>
          <cell r="D899" t="str">
            <v>H+[erm] + NADPH[erm] + trans-hexacos-2-enoyl-CoA[erm] =&gt; NADP(+)[erm] + hexacosanoyl-CoA[erm]</v>
          </cell>
        </row>
        <row r="900">
          <cell r="C900" t="str">
            <v>palmitoyl-CoA desaturase (n-C16:0CoA -&gt; n-C16:1CoA), ER membrane</v>
          </cell>
          <cell r="D900" t="str">
            <v>H+[erm] + palmitoyl-CoA[erm] + oxygen[erm] + NADH[erm] =&gt; 2 H2O[erm] + palmitoleoyl-CoA(4-)[erm] + NAD[erm]</v>
          </cell>
        </row>
        <row r="901">
          <cell r="C901" t="str">
            <v>stearoyl-CoA desaturase (n-C18:0CoA -&gt; n-C18:1CoA), ER membrane</v>
          </cell>
          <cell r="D901" t="str">
            <v>H+[erm] + stearoyl-CoA[erm] + oxygen[erm] + NADH[erm] =&gt; 2 H2O[erm] + NAD[erm] + oleoyl-CoA[erm]</v>
          </cell>
        </row>
        <row r="902">
          <cell r="C902" t="str">
            <v>fatty-acid--CoA ligase (dodecanoate), ER membrane</v>
          </cell>
          <cell r="D902" t="str">
            <v>coenzyme A[erm] + ATP[erm] + laurate[erm] &lt;=&gt; lauroyl-CoA[erm] + AMP[erm] + diphosphate[erm]</v>
          </cell>
        </row>
        <row r="903">
          <cell r="C903" t="str">
            <v>fatty-acid--CoA ligase (tetradecanoate), ER membrane</v>
          </cell>
          <cell r="D903" t="str">
            <v>coenzyme A[erm] + ATP[erm] + myristate[erm] &lt;=&gt; myristoyl-CoA[erm] + AMP[erm] + diphosphate[erm]</v>
          </cell>
        </row>
        <row r="904">
          <cell r="C904" t="str">
            <v>fatty-acid--CoA ligase (hexadecanoate), ER membrane</v>
          </cell>
          <cell r="D904" t="str">
            <v>coenzyme A[erm] + ATP[erm] + palmitate[erm] &lt;=&gt; palmitoyl-CoA[erm] + AMP[erm] + diphosphate[erm]</v>
          </cell>
        </row>
        <row r="905">
          <cell r="C905" t="str">
            <v>fatty-acid--CoA ligase (hexadecenoate), ER membrane</v>
          </cell>
          <cell r="D905" t="str">
            <v>coenzyme A[erm] + ATP[erm] + palmitoleate[erm] &lt;=&gt; palmitoleoyl-CoA(4-)[erm] + AMP[erm] + diphosphate[erm]</v>
          </cell>
        </row>
        <row r="906">
          <cell r="C906" t="str">
            <v>fatty-acid--CoA ligase (octadecanoate), ER membrane</v>
          </cell>
          <cell r="D906" t="str">
            <v>coenzyme A[erm] + ATP[erm] + stearate[erm] &lt;=&gt; stearoyl-CoA[erm] + AMP[erm] + diphosphate[erm]</v>
          </cell>
        </row>
        <row r="907">
          <cell r="C907" t="str">
            <v>fatty-acid--CoA ligase (octadecenoate), ER membrane</v>
          </cell>
          <cell r="D907" t="str">
            <v>coenzyme A[erm] + ATP[erm] + oleate[erm] &lt;=&gt; oleoyl-CoA[erm] + AMP[erm] + diphosphate[erm]</v>
          </cell>
        </row>
        <row r="908">
          <cell r="C908" t="str">
            <v>fatty-acid--CoA ligase (dodecanoate), lipid particle</v>
          </cell>
          <cell r="D908" t="str">
            <v>coenzyme A[lp] + ATP[lp] + laurate[lp] &lt;=&gt; diphosphate[lp] + AMP[lp] + lauroyl-CoA[lp]</v>
          </cell>
        </row>
        <row r="909">
          <cell r="C909" t="str">
            <v>fatty-acid--CoA ligase (tetradecanoate), lipid particle</v>
          </cell>
          <cell r="D909" t="str">
            <v>coenzyme A[lp] + ATP[lp] + myristate[lp] &lt;=&gt; diphosphate[lp] + AMP[lp] + myristoyl-CoA[lp]</v>
          </cell>
        </row>
        <row r="910">
          <cell r="C910" t="str">
            <v>fatty-acid--CoA ligase (hexadecanoate), lipid particle</v>
          </cell>
          <cell r="D910" t="str">
            <v>coenzyme A[lp] + ATP[lp] + palmitate[lp] &lt;=&gt; diphosphate[lp] + AMP[lp] + palmitoyl-CoA[lp]</v>
          </cell>
        </row>
        <row r="911">
          <cell r="C911" t="str">
            <v>fatty-acid--CoA ligase (hexadecenoate), lipid particle</v>
          </cell>
          <cell r="D911" t="str">
            <v>coenzyme A[lp] + ATP[lp] + palmitoleate[lp] &lt;=&gt; diphosphate[lp] + AMP[lp] + palmitoleoyl-CoA(4-)[lp]</v>
          </cell>
        </row>
        <row r="912">
          <cell r="C912" t="str">
            <v>fatty-acid--CoA ligase (octadecanoate), lipid particle</v>
          </cell>
          <cell r="D912" t="str">
            <v>coenzyme A[lp] + ATP[lp] + stearate[lp] &lt;=&gt; diphosphate[lp] + AMP[lp] + stearoyl-CoA[lp]</v>
          </cell>
        </row>
        <row r="913">
          <cell r="C913" t="str">
            <v>fatty-acid--CoA ligase (octadecenoate), lipid particle</v>
          </cell>
          <cell r="D913" t="str">
            <v>coenzyme A[lp] + ATP[lp] + oleate[lp] &lt;=&gt; diphosphate[lp] + AMP[lp] + oleoyl-CoA[lp]</v>
          </cell>
        </row>
        <row r="914">
          <cell r="C914" t="str">
            <v>fatty-acid--CoA ligase (hexadecenoate), peroxisome</v>
          </cell>
          <cell r="D914" t="str">
            <v>ATP[p] + coenzyme A[p] + palmitoleate[p] &lt;=&gt; AMP[p] + diphosphate[p] + palmitoleoyl-CoA(4-)[p]</v>
          </cell>
        </row>
        <row r="915">
          <cell r="C915" t="str">
            <v>fatty-acid--CoA ligase (octadecanoate), peroxisome</v>
          </cell>
          <cell r="D915" t="str">
            <v>ATP[p] + coenzyme A[p] + stearate[p] &lt;=&gt; AMP[p] + diphosphate[p] + stearoyl-CoA[p]</v>
          </cell>
        </row>
        <row r="916">
          <cell r="C916" t="str">
            <v>fatty-acid--CoA ligase (octadecenoate), peroxisome</v>
          </cell>
          <cell r="D916" t="str">
            <v>ATP[p] + coenzyme A[p] + oleate[p] &lt;=&gt; AMP[p] + diphosphate[p] + oleoyl-CoA[p]</v>
          </cell>
        </row>
        <row r="917">
          <cell r="C917" t="str">
            <v>fatty-acid--CoA ligase (arachidate), cell envelope</v>
          </cell>
          <cell r="D917" t="str">
            <v>ATP[ce] + coenzyme A[ce] + arachidate[ce] &lt;=&gt; AMP[ce] + diphosphate[ce] + icosanoyl-CoA[ce]</v>
          </cell>
        </row>
        <row r="918">
          <cell r="C918" t="str">
            <v>fatty-acid--CoA ligase (behenate), cell envelope</v>
          </cell>
          <cell r="D918" t="str">
            <v>ATP[ce] + coenzyme A[ce] + behenate[ce] &lt;=&gt; AMP[ce] + diphosphate[ce] + docosanoyl-CoA[ce]</v>
          </cell>
        </row>
        <row r="919">
          <cell r="C919" t="str">
            <v>fatty-acid--CoA ligase (lignoceric acid), cell envelope</v>
          </cell>
          <cell r="D919" t="str">
            <v>ATP[ce] + coenzyme A[ce] + lignoceric acid[ce] &lt;=&gt; AMP[ce] + diphosphate[ce] + tetracosanoyl-CoA[ce]</v>
          </cell>
        </row>
        <row r="920">
          <cell r="C920" t="str">
            <v>fatty-acid--CoA ligase (cerotic acid), cell envelope</v>
          </cell>
          <cell r="D920" t="str">
            <v>ATP[ce] + coenzyme A[ce] + cerotic acid[ce] &lt;=&gt; AMP[ce] + diphosphate[ce] + hexacosanoyl-CoA[ce]</v>
          </cell>
        </row>
        <row r="921">
          <cell r="C921" t="str">
            <v>fatty-acid--CoA ligase (behenate), ER membrane</v>
          </cell>
          <cell r="D921" t="str">
            <v>coenzyme A[erm] + ATP[erm] + behenate[erm] &lt;=&gt; docosanoyl-CoA[erm] + AMP[erm] + diphosphate[erm]</v>
          </cell>
        </row>
        <row r="922">
          <cell r="C922" t="str">
            <v>fatty-acid--CoA ligase (lignoceric acid), ER membrane</v>
          </cell>
          <cell r="D922" t="str">
            <v>coenzyme A[erm] + ATP[erm] + lignoceric acid[erm] &lt;=&gt; tetracosanoyl-CoA[erm] + AMP[erm] + diphosphate[erm]</v>
          </cell>
        </row>
        <row r="923">
          <cell r="C923" t="str">
            <v>fatty-acid--CoA ligase (cerotic acid), ER membrane</v>
          </cell>
          <cell r="D923" t="str">
            <v>coenzyme A[erm] + ATP[erm] + cerotic acid[erm] &lt;=&gt; hexacosanoyl-CoA[erm] + AMP[erm] + diphosphate[erm]</v>
          </cell>
        </row>
        <row r="924">
          <cell r="C924" t="str">
            <v>fatty-acid--CoA ligase (behenate), lipid particle</v>
          </cell>
          <cell r="D924" t="str">
            <v>coenzyme A[lp] + ATP[lp] + behenate[lp] &lt;=&gt; diphosphate[lp] + AMP[lp] + docosanoyl-CoA[lp]</v>
          </cell>
        </row>
        <row r="925">
          <cell r="C925" t="str">
            <v>fatty-acid--CoA ligase (lignoceric acid), lipid particle</v>
          </cell>
          <cell r="D925" t="str">
            <v>coenzyme A[lp] + ATP[lp] + lignoceric acid[lp] &lt;=&gt; diphosphate[lp] + AMP[lp] + tetracosanoyl-CoA[lp]</v>
          </cell>
        </row>
        <row r="926">
          <cell r="C926" t="str">
            <v>fatty-acid--CoA ligase (cerotic acid), lipid particle</v>
          </cell>
          <cell r="D926" t="str">
            <v>coenzyme A[lp] + ATP[lp] + cerotic acid[lp] &lt;=&gt; diphosphate[lp] + AMP[lp] + hexacosanoyl-CoA[lp]</v>
          </cell>
        </row>
        <row r="927">
          <cell r="C927" t="str">
            <v>peroxisomal acyl-CoA thioesterase (4:0)</v>
          </cell>
          <cell r="D927" t="str">
            <v>H2O[p] + butanoyl-CoA[p] =&gt; coenzyme A[p] + H+[p] + butyrate[p]</v>
          </cell>
        </row>
        <row r="928">
          <cell r="C928" t="str">
            <v>peroxisomal acyl-CoA thioesterase (6:0)</v>
          </cell>
          <cell r="D928" t="str">
            <v>H2O[p] + hexanoyl-CoA[p] =&gt; coenzyme A[p] + H+[p] + hexanoate[p]</v>
          </cell>
        </row>
        <row r="929">
          <cell r="C929" t="str">
            <v>peroxisomal acyl-CoA thioesterase (16:1)</v>
          </cell>
          <cell r="D929" t="str">
            <v>H2O[p] + palmitoleoyl-CoA(4-)[p] =&gt; coenzyme A[p] + H+[p] + palmitoleate[p]</v>
          </cell>
        </row>
        <row r="930">
          <cell r="C930" t="str">
            <v>peroxisomal acyl-CoA thioesterase (18:1)</v>
          </cell>
          <cell r="D930" t="str">
            <v>H2O[p] + oleoyl-CoA[p] =&gt; coenzyme A[p] + H+[p] + oleate[p]</v>
          </cell>
        </row>
        <row r="931">
          <cell r="C931" t="str">
            <v>acyl-CoA oxidase (butanoyl-CoA)</v>
          </cell>
          <cell r="D931" t="str">
            <v>oxygen[p] + butanoyl-CoA[p] =&gt; hydrogen peroxide[p] + but-2-enoyl-CoA[p]</v>
          </cell>
        </row>
        <row r="932">
          <cell r="C932" t="str">
            <v>acyl-CoA oxidase (hexanoyl-CoA)</v>
          </cell>
          <cell r="D932" t="str">
            <v>oxygen[p] + hexanoyl-CoA[p] =&gt; hydrogen peroxide[p] + trans-hex-2-enoyl-CoA[p]</v>
          </cell>
        </row>
        <row r="933">
          <cell r="C933" t="str">
            <v>acyl-CoA oxidase (octanoyl-CoA)</v>
          </cell>
          <cell r="D933" t="str">
            <v>octanoyl-CoA[p] + oxygen[p] =&gt; hydrogen peroxide[p] + trans-oct-2-enoyl-CoA[p]</v>
          </cell>
        </row>
        <row r="934">
          <cell r="C934" t="str">
            <v>acyl-CoA oxidase (icosanoyl-CoA)</v>
          </cell>
          <cell r="D934" t="str">
            <v>oxygen[p] + icosanoyl-CoA[p] =&gt; hydrogen peroxide[p] + trans-icos-2-enoyl-CoA[p]</v>
          </cell>
        </row>
        <row r="935">
          <cell r="C935" t="str">
            <v>acyl-CoA oxidase (docosanoyl-CoA)</v>
          </cell>
          <cell r="D935" t="str">
            <v>oxygen[p] + docosanoyl-CoA[p] =&gt; hydrogen peroxide[p] + trans-docos-2-enoyl-CoA[p]</v>
          </cell>
        </row>
        <row r="936">
          <cell r="C936" t="str">
            <v>acyl-CoA oxidase (tetracosanoyl-CoA)</v>
          </cell>
          <cell r="D936" t="str">
            <v>oxygen[p] + tetracosanoyl-CoA[p] =&gt; hydrogen peroxide[p] + trans-tetracos-2-enoyl-CoA[p]</v>
          </cell>
        </row>
        <row r="937">
          <cell r="C937" t="str">
            <v>acyl-CoA oxidase (palmitoleoyl-CoA)</v>
          </cell>
          <cell r="D937" t="str">
            <v>oxygen[p] + palmitoleoyl-CoA(4-)[p] =&gt; hydrogen peroxide[p] + trans-2,cis-9-hexadecadienoyl-CoA[p]</v>
          </cell>
        </row>
        <row r="938">
          <cell r="C938" t="str">
            <v>acyl-CoA oxidase (cis-tetradec-7-enoyl-CoA)</v>
          </cell>
          <cell r="D938" t="str">
            <v>oxygen[p] + cis-tetradec-7-enoyl-CoA[p] =&gt; hydrogen peroxide[p] + trans-2,cis-7-tetradecadienoyl-CoA[p]</v>
          </cell>
        </row>
        <row r="939">
          <cell r="C939" t="str">
            <v>acyl-CoA oxidase (cis-dodec-5-enoyl-CoA)</v>
          </cell>
          <cell r="D939" t="str">
            <v>oxygen[p] + cis-dodec-5-enoyl-CoA[p] =&gt; hydrogen peroxide[p] + trans-2,cis-5-dodecadienoyl-CoA[p]</v>
          </cell>
        </row>
        <row r="940">
          <cell r="C940" t="str">
            <v>acyl-CoA oxidase (oleoyl-CoA)</v>
          </cell>
          <cell r="D940" t="str">
            <v>oleoyl-CoA[p] + oxygen[p] =&gt; hydrogen peroxide[p] + trans-2,cis-9-octadecadienoyl-CoA[p]</v>
          </cell>
        </row>
        <row r="941">
          <cell r="C941" t="str">
            <v>acyl-CoA oxidase (cis-hexadec-7-enoyl-CoA)</v>
          </cell>
          <cell r="D941" t="str">
            <v>oxygen[p] + cis-hexadec-7-enoyl-CoA[p] =&gt; hydrogen peroxide[p] + trans-2,cis-7-hexadecadienoyl-CoA[p]</v>
          </cell>
        </row>
        <row r="942">
          <cell r="C942" t="str">
            <v>acyl-CoA oxidase (cis-tetradec-5-enoyl-CoA)</v>
          </cell>
          <cell r="D942" t="str">
            <v>oxygen[p] + cis-tetradec-5-enoyl-CoA[p] =&gt; hydrogen peroxide[p] + trans-2,cis-5-tetradecadienoyl-CoA[p]</v>
          </cell>
        </row>
        <row r="943">
          <cell r="C943" t="str">
            <v>2-enoyl-CoA hydratase (3-hydroxydecanoyl-CoA)</v>
          </cell>
          <cell r="D943" t="str">
            <v>H2O[p] + trans-dec-2-enoyl-CoA[p] =&gt; (R)-3-hydroxydecanoyl-CoA[p]</v>
          </cell>
        </row>
        <row r="944">
          <cell r="C944" t="str">
            <v>2-enoyl-CoA hydratase (3-hydroxydodecanoyl-CoA)</v>
          </cell>
          <cell r="D944" t="str">
            <v>H2O[p] + trans-dodec-2-enoyl-CoA[p] =&gt; (R)-3-hydroxylauroyl-CoA[p]</v>
          </cell>
        </row>
        <row r="945">
          <cell r="C945" t="str">
            <v>2-enoyl-CoA hydratase (3-hydroxytetradecanoyl-CoA)</v>
          </cell>
          <cell r="D945" t="str">
            <v>H2O[p] + trans-tetradec-2-enoyl-CoA[p] =&gt; (S)-3-hydroxytetradecanoyl-CoA[p]</v>
          </cell>
        </row>
        <row r="946">
          <cell r="C946" t="str">
            <v>2-enoyl-CoA hydratase (3-hydroxyhexadecanoyl-CoA)</v>
          </cell>
          <cell r="D946" t="str">
            <v>H2O[p] + hexadec-2-enoyl-CoA[p] =&gt; (S)-3-hydroxypalmitoyl-CoA[p]</v>
          </cell>
        </row>
        <row r="947">
          <cell r="C947" t="str">
            <v>2-enoyl-CoA hydratase (3-hydroxyoctadecanoyl-CoA)</v>
          </cell>
          <cell r="D947" t="str">
            <v>H2O[p] + trans-octadec-2-enoyl-CoA[p] =&gt; 3-hydroxyoctadecanoyl-CoA[p]</v>
          </cell>
        </row>
        <row r="948">
          <cell r="C948" t="str">
            <v>2-enoyl-CoA hydratase (3-hydroxyhexacosanoyl-CoA)</v>
          </cell>
          <cell r="D948" t="str">
            <v>H2O[p] + trans-hexacos-2-enoyl-CoA[p] =&gt; (S)-3-hydroxyhexacosanoyl-CoA[p]</v>
          </cell>
        </row>
        <row r="949">
          <cell r="C949" t="str">
            <v>2-enoyl-CoA hydratase (3-hydroxybutanoyl-CoA)</v>
          </cell>
          <cell r="D949" t="str">
            <v>H2O[p] + but-2-enoyl-CoA[p] =&gt; (R)-3-hydroxybutanoyl-CoA[p]</v>
          </cell>
        </row>
        <row r="950">
          <cell r="C950" t="str">
            <v>2-enoyl-CoA hydratase (3-hydroxyhexanoyl-CoA)</v>
          </cell>
          <cell r="D950" t="str">
            <v>H2O[p] + trans-hex-2-enoyl-CoA[p] =&gt; (R)-3-hydroxyhexanoyl-CoA[p]</v>
          </cell>
        </row>
        <row r="951">
          <cell r="C951" t="str">
            <v>2-enoyl-CoA hydratase (3-hydroxyoctanoyl-CoA)</v>
          </cell>
          <cell r="D951" t="str">
            <v>H2O[p] + trans-oct-2-enoyl-CoA[p] =&gt; (R)-3-hydroxyoctanoyl-CoA[p]</v>
          </cell>
        </row>
        <row r="952">
          <cell r="C952" t="str">
            <v>2-enoyl-CoA hydratase (3-hydroxyicosanoyl-CoA)</v>
          </cell>
          <cell r="D952" t="str">
            <v>H2O[p] + trans-icos-2-enoyl-CoA[p] =&gt; (R)-3-hydroxyicosanoyl-CoA[p]</v>
          </cell>
        </row>
        <row r="953">
          <cell r="C953" t="str">
            <v>2-enoyl-CoA hydratase (3-hydroxydocosanoyl-CoA)</v>
          </cell>
          <cell r="D953" t="str">
            <v>H2O[p] + trans-docos-2-enoyl-CoA[p] =&gt; (R)-3-hydroxydocosanoyl-CoA[p]</v>
          </cell>
        </row>
        <row r="954">
          <cell r="C954" t="str">
            <v>2-enoyl-CoA hydratase (3-hydroxytetracosanoyl-CoA)</v>
          </cell>
          <cell r="D954" t="str">
            <v>H2O[p] + trans-tetracos-2-enoyl-CoA[p] =&gt; (R)-3-hydroxytetracosanoyl-CoA[p]</v>
          </cell>
        </row>
        <row r="955">
          <cell r="C955" t="str">
            <v>2-enoyl-CoA hydratase (3-hydroxy-cis-hexadec-9-enoyl-CoA)</v>
          </cell>
          <cell r="D955" t="str">
            <v>H2O[p] + trans-2,cis-9-hexadecadienoyl-CoA[p] =&gt; (R)-3-hydroxy-cis-hexadec-9-enoyl-CoA[p]</v>
          </cell>
        </row>
        <row r="956">
          <cell r="C956" t="str">
            <v>2-enoyl-CoA hydratase (3-hydroxy-cis-tetradec-7-enoyl-CoA)</v>
          </cell>
          <cell r="D956" t="str">
            <v>H2O[p] + trans-2,cis-7-tetradecadienoyl-CoA[p] =&gt; (R)-3-hydroxy-cis-tetradec-7-enoyl-CoA[p]</v>
          </cell>
        </row>
        <row r="957">
          <cell r="C957" t="str">
            <v>2-enoyl-CoA hydratase (3-hydroxy-cis-dodec-5-enoyl-CoA)</v>
          </cell>
          <cell r="D957" t="str">
            <v>H2O[p] + trans-2,cis-5-dodecadienoyl-CoA[p] =&gt; (R)-3-hydroxy-cis-dodec-5-enoyl-CoA[p]</v>
          </cell>
        </row>
        <row r="958">
          <cell r="C958" t="str">
            <v>2-enoyl-CoA hydratase (3-hydroxy-cis-octadec-9-enoyl-CoA)</v>
          </cell>
          <cell r="D958" t="str">
            <v>H2O[p] + trans-2,cis-9-octadecadienoyl-CoA[p] =&gt; (R)-3-hydroxy-cis-octadec-9-enoyl-CoA[p]</v>
          </cell>
        </row>
        <row r="959">
          <cell r="C959" t="str">
            <v>2-enoyl-CoA hydratase (3-hydroxy-cis-hexadec-7-enoyl-CoA)</v>
          </cell>
          <cell r="D959" t="str">
            <v>H2O[p] + trans-2,cis-7-hexadecadienoyl-CoA[p] =&gt; (R)-3-hydroxy-cis-hexadec-7-enoyl-CoA[p]</v>
          </cell>
        </row>
        <row r="960">
          <cell r="C960" t="str">
            <v>2-enoyl-CoA hydratase (3-hydroxy-cis-tetradec-5-enoyl-CoA)</v>
          </cell>
          <cell r="D960" t="str">
            <v>H2O[p] + trans-2,cis-5-tetradecadienoyl-CoA[p] =&gt; (R)-3-hydroxy-cis-tetradec-5-enoyl-CoA[p]</v>
          </cell>
        </row>
        <row r="961">
          <cell r="C961" t="str">
            <v>3-hydroxyacyl-CoA dehydrogenase (3-oxodecanoyl-CoA)</v>
          </cell>
          <cell r="D961" t="str">
            <v>(R)-3-hydroxydecanoyl-CoA[p] + NAD[p] =&gt; 3-oxodecanoyl-CoA[p] + H+[p] + NADH[p]</v>
          </cell>
        </row>
        <row r="962">
          <cell r="C962" t="str">
            <v>3-hydroxyacyl-CoA dehydrogenase (3-oxododecanoyl-CoA)</v>
          </cell>
          <cell r="D962" t="str">
            <v>(R)-3-hydroxylauroyl-CoA[p] + NAD[p] =&gt; 3-oxolauroyl-CoA[p] + H+[p] + NADH[p]</v>
          </cell>
        </row>
        <row r="963">
          <cell r="C963" t="str">
            <v>3-hydroxyacyl-CoA dehydrogenase (3-oxohexadecanoyl-CoA)</v>
          </cell>
          <cell r="D963" t="str">
            <v>(S)-3-hydroxypalmitoyl-CoA[p] + NAD[p] =&gt; 3-oxopalmitoyl-CoA[p] + H+[p] + NADH[p]</v>
          </cell>
        </row>
        <row r="964">
          <cell r="C964" t="str">
            <v>3-hydroxyacyl-CoA dehydrogenase (3-oxooctadecanoyl-CoA)</v>
          </cell>
          <cell r="D964" t="str">
            <v>3-hydroxyoctadecanoyl-CoA[p] + NAD[p] =&gt; 3-oxooctadecanoyl-CoA[p] + H+[p] + NADH[p]</v>
          </cell>
        </row>
        <row r="965">
          <cell r="C965" t="str">
            <v>3-hydroxyacyl-CoA dehydrogenase (3-oxohexacosanoyl-CoA)</v>
          </cell>
          <cell r="D965" t="str">
            <v>(S)-3-hydroxyhexacosanoyl-CoA[p] + NAD[p] =&gt; 3-oxohexacosanoyl-CoA[p] + H+[p] + NADH[p]</v>
          </cell>
        </row>
        <row r="966">
          <cell r="C966" t="str">
            <v>3-hydroxyacyl-CoA dehydrogenase (3-oxobutanoyl-CoA)</v>
          </cell>
          <cell r="D966" t="str">
            <v>NAD[p] + (R)-3-hydroxybutanoyl-CoA[p] =&gt; H+[p] + NADH[p] + acetoacetyl-CoA[p]</v>
          </cell>
        </row>
        <row r="967">
          <cell r="C967" t="str">
            <v>3-hydroxyacyl-CoA dehydrogenase (3-oxohexanoyl-CoA)</v>
          </cell>
          <cell r="D967" t="str">
            <v>NAD[p] + (R)-3-hydroxyhexanoyl-CoA[p] =&gt; H+[p] + NADH[p] + 3-oxohexanoyl-CoA[p]</v>
          </cell>
        </row>
        <row r="968">
          <cell r="C968" t="str">
            <v>3-hydroxyacyl-CoA dehydrogenase (3-oxooctanoyl-CoA)</v>
          </cell>
          <cell r="D968" t="str">
            <v>NAD[p] + (R)-3-hydroxyoctanoyl-CoA[p] =&gt; H+[p] + NADH[p] + 3-oxooctanoyl-CoA[p]</v>
          </cell>
        </row>
        <row r="969">
          <cell r="C969" t="str">
            <v>3-hydroxyacyl-CoA dehydrogenase (3-oxoicosanoyl-CoA)</v>
          </cell>
          <cell r="D969" t="str">
            <v>NAD[p] + (R)-3-hydroxyicosanoyl-CoA[p] =&gt; H+[p] + NADH[p] + 3-oxoicosanoyl-CoA[p]</v>
          </cell>
        </row>
        <row r="970">
          <cell r="C970" t="str">
            <v>3-hydroxyacyl-CoA dehydrogenase (3-oxodocosanoyl-CoA)</v>
          </cell>
          <cell r="D970" t="str">
            <v>NAD[p] + (R)-3-hydroxydocosanoyl-CoA[p] =&gt; H+[p] + NADH[p] + 3-oxodocosanoyl-CoA[p]</v>
          </cell>
        </row>
        <row r="971">
          <cell r="C971" t="str">
            <v>3-hydroxyacyl-CoA dehydrogenase (3-oxotetracosanoyl-CoA)</v>
          </cell>
          <cell r="D971" t="str">
            <v>NAD[p] + (R)-3-hydroxytetracosanoyl-CoA[p] =&gt; H+[p] + NADH[p] + 3-oxotetracosanoyl-CoA[p]</v>
          </cell>
        </row>
        <row r="972">
          <cell r="C972" t="str">
            <v>3-hydroxyacyl-CoA dehydrogenase (3-oxo-cis-hexadec-9-enoyl-CoA)</v>
          </cell>
          <cell r="D972" t="str">
            <v>NAD[p] + (R)-3-hydroxy-cis-hexadec-9-enoyl-CoA[p] =&gt; H+[p] + NADH[p] + 3-oxo-cis-hexadec-9-enoyl-CoA[p]</v>
          </cell>
        </row>
        <row r="973">
          <cell r="C973" t="str">
            <v>3-hydroxyacyl-CoA dehydrogenase (3-oxo-cis-tetradec-7-enoyl-CoA)</v>
          </cell>
          <cell r="D973" t="str">
            <v>NAD[p] + (R)-3-hydroxy-cis-tetradec-7-enoyl-CoA[p] =&gt; H+[p] + NADH[p] + 3-oxo-cis-tetradec-7-enoyl-CoA[p]</v>
          </cell>
        </row>
        <row r="974">
          <cell r="C974" t="str">
            <v>3-hydroxyacyl-CoA dehydrogenase (3-oxo-cis-dodec-5-enoyl-CoA)</v>
          </cell>
          <cell r="D974" t="str">
            <v>NAD[p] + (R)-3-hydroxy-cis-dodec-5-enoyl-CoA[p] =&gt; H+[p] + NADH[p] + 3-oxo-cis-dodec-5-enoyl-CoA[p]</v>
          </cell>
        </row>
        <row r="975">
          <cell r="C975" t="str">
            <v>3-hydroxyacyl-CoA dehydrogenase (3-oxo-cis-octadec-9-enoyl-CoA)</v>
          </cell>
          <cell r="D975" t="str">
            <v>NAD[p] + (R)-3-hydroxy-cis-octadec-9-enoyl-CoA[p] =&gt; H+[p] + NADH[p] + 3-oxo-cis-octadec-9-enoyl-CoA[p]</v>
          </cell>
        </row>
        <row r="976">
          <cell r="C976" t="str">
            <v>3-hydroxyacyl-CoA dehydrogenase (3-oxo-cis-hexadec-7-enoyl-CoA)</v>
          </cell>
          <cell r="D976" t="str">
            <v>NAD[p] + (R)-3-hydroxy-cis-hexadec-7-enoyl-CoA[p] =&gt; H+[p] + NADH[p] + 3-oxo-cis-hexadec-7-enoyl-CoA[p]</v>
          </cell>
        </row>
        <row r="977">
          <cell r="C977" t="str">
            <v>3-hydroxyacyl-CoA dehydrogenase (3-oxo-cis-tetradec-5-enoyl-CoA)</v>
          </cell>
          <cell r="D977" t="str">
            <v>NAD[p] + (R)-3-hydroxy-cis-tetradec-5-enoyl-CoA[p] =&gt; H+[p] + NADH[p] + 3-oxo-cis-tetradec-5-enoyl-CoA[p]</v>
          </cell>
        </row>
        <row r="978">
          <cell r="C978" t="str">
            <v>acetyl-CoA C-acyltransferase (acetyl-CoA)</v>
          </cell>
          <cell r="D978" t="str">
            <v>coenzyme A[p] + acetoacetyl-CoA[p] =&gt; 2 acetyl-CoA[p]</v>
          </cell>
        </row>
        <row r="979">
          <cell r="C979" t="str">
            <v>acetyl-CoA C-acyltransferase (butanoyl-CoA)</v>
          </cell>
          <cell r="D979" t="str">
            <v>coenzyme A[p] + 3-oxohexanoyl-CoA[p] =&gt; acetyl-CoA[p] + butanoyl-CoA[p]</v>
          </cell>
        </row>
        <row r="980">
          <cell r="C980" t="str">
            <v>acetyl-CoA C-acyltransferase (hexanoyl-CoA)</v>
          </cell>
          <cell r="D980" t="str">
            <v>coenzyme A[p] + 3-oxooctanoyl-CoA[p] =&gt; acetyl-CoA[p] + hexanoyl-CoA[p]</v>
          </cell>
        </row>
        <row r="981">
          <cell r="C981" t="str">
            <v>acetyl-CoA C-acyltransferase (stearoyl-CoA)</v>
          </cell>
          <cell r="D981" t="str">
            <v>coenzyme A[p] + 3-oxoicosanoyl-CoA[p] =&gt; acetyl-CoA[p] + stearoyl-CoA[p]</v>
          </cell>
        </row>
        <row r="982">
          <cell r="C982" t="str">
            <v>acetyl-CoA C-acyltransferase (icosanoyl-CoA)</v>
          </cell>
          <cell r="D982" t="str">
            <v>coenzyme A[p] + 3-oxodocosanoyl-CoA[p] =&gt; acetyl-CoA[p] + icosanoyl-CoA[p]</v>
          </cell>
        </row>
        <row r="983">
          <cell r="C983" t="str">
            <v>acetyl-CoA C-acyltransferase (docosanoyl-CoA)</v>
          </cell>
          <cell r="D983" t="str">
            <v>coenzyme A[p] + 3-oxotetracosanoyl-CoA[p] =&gt; acetyl-CoA[p] + docosanoyl-CoA[p]</v>
          </cell>
        </row>
        <row r="984">
          <cell r="C984" t="str">
            <v>acetyl-CoA C-acyltransferase (cis-tetradec-7-enoyl-CoA)</v>
          </cell>
          <cell r="D984" t="str">
            <v>coenzyme A[p] + 3-oxo-cis-hexadec-9-enoyl-CoA[p] =&gt; acetyl-CoA[p] + cis-tetradec-7-enoyl-CoA[p]</v>
          </cell>
        </row>
        <row r="985">
          <cell r="C985" t="str">
            <v>acetyl-CoA C-acyltransferase (cis-dodec-5-enoyl-CoA)</v>
          </cell>
          <cell r="D985" t="str">
            <v>coenzyme A[p] + 3-oxo-cis-tetradec-7-enoyl-CoA[p] =&gt; acetyl-CoA[p] + cis-dodec-5-enoyl-CoA[p]</v>
          </cell>
        </row>
        <row r="986">
          <cell r="C986" t="str">
            <v>acetyl-CoA C-acyltransferase (cis-dec-3-enoyl-CoA)</v>
          </cell>
          <cell r="D986" t="str">
            <v>coenzyme A[p] + 3-oxo-cis-dodec-5-enoyl-CoA[p] =&gt; acetyl-CoA[p] + cis-dec-3-enoyl-CoA[p]</v>
          </cell>
        </row>
        <row r="987">
          <cell r="C987" t="str">
            <v>acetyl-CoA C-acyltransferase (cis-hexadec-7-enoyl-CoA)</v>
          </cell>
          <cell r="D987" t="str">
            <v>coenzyme A[p] + 3-oxo-cis-octadec-9-enoyl-CoA[p] =&gt; acetyl-CoA[p] + cis-hexadec-7-enoyl-CoA[p]</v>
          </cell>
        </row>
        <row r="988">
          <cell r="C988" t="str">
            <v>acetyl-CoA C-acyltransferase (cis-tetradec-5-enoyl-CoA)</v>
          </cell>
          <cell r="D988" t="str">
            <v>coenzyme A[p] + 3-oxo-cis-hexadec-7-enoyl-CoA[p] =&gt; acetyl-CoA[p] + cis-tetradec-5-enoyl-CoA[p]</v>
          </cell>
        </row>
        <row r="989">
          <cell r="C989" t="str">
            <v>acetyl-CoA C-acyltransferase (cis-dodec-3-enoyl-CoA)</v>
          </cell>
          <cell r="D989" t="str">
            <v>coenzyme A[p] + 3-oxo-cis-tetradec-5-enoyl-CoA[p] =&gt; acetyl-CoA[p] + cis-dodec-3-enoyl-CoA[p]</v>
          </cell>
        </row>
        <row r="990">
          <cell r="C990" t="str">
            <v>delta3,delta2-enoyl-CoA isomerase (cis-dec-3-enoyl-CoA)</v>
          </cell>
          <cell r="D990" t="str">
            <v>cis-dec-3-enoyl-CoA[p] =&gt; trans-dec-2-enoyl-CoA[p]</v>
          </cell>
        </row>
        <row r="991">
          <cell r="C991" t="str">
            <v>delta3,delta2-enoyl-CoA isomerase (trans-2,cis-5-dodecadienoyl-CoA)</v>
          </cell>
          <cell r="D991" t="str">
            <v>trans-2,cis-5-dodecadienoyl-CoA[p] =&gt; trans-3,cis-5-dodecadienoyl-CoA[p]</v>
          </cell>
        </row>
        <row r="992">
          <cell r="C992" t="str">
            <v>delta3,delta2-enoyl-CoA isomerase (trans-dodec-3-enoyl-CoA)</v>
          </cell>
          <cell r="D992" t="str">
            <v>trans-dodec-3-enoyl-CoA[p] =&gt; trans-dodec-2-enoyl-CoA[p]</v>
          </cell>
        </row>
        <row r="993">
          <cell r="C993" t="str">
            <v>delta3,delta2-enoyl-CoA isomerase (cis-dodec-3-enoyl-CoA)</v>
          </cell>
          <cell r="D993" t="str">
            <v>cis-dodec-3-enoyl-CoA[p] =&gt; trans-dodec-2-enoyl-CoA[p]</v>
          </cell>
        </row>
        <row r="994">
          <cell r="C994" t="str">
            <v>delta3,delta2-enoyl-CoA isomerase (trans-2,cis-5-tetradecadienoyl-CoA)</v>
          </cell>
          <cell r="D994" t="str">
            <v>trans-2,cis-5-tetradecadienoyl-CoA[p] =&gt; trans-3,cis-5-tetradecadienoyl-CoA[p]</v>
          </cell>
        </row>
        <row r="995">
          <cell r="C995" t="str">
            <v>delta3,delta2-enoyl-CoA isomerase (trans-tetradec-3-enoyl-CoA)</v>
          </cell>
          <cell r="D995" t="str">
            <v>trans-tetradec-3-enoyl-CoA[p] =&gt; trans-tetradec-2-enoyl-CoA[p]</v>
          </cell>
        </row>
        <row r="996">
          <cell r="C996" t="str">
            <v>delta(3,5)-delta(2,4)-dienoyl-CoA isomerase (trans-3,cis-5-dodecadienoyl-CoA)</v>
          </cell>
          <cell r="D996" t="str">
            <v>trans-3,cis-5-dodecadienoyl-CoA[p] =&gt; trans-2,trans-4-dodecadienoyl-CoA[p]</v>
          </cell>
        </row>
        <row r="997">
          <cell r="C997" t="str">
            <v>delta(3,5)-delta(2,4)-dienoyl-CoA isomerase (trans-3,cis-5-tetradecadienoyl-CoA)</v>
          </cell>
          <cell r="D997" t="str">
            <v>trans-3,cis-5-tetradecadienoyl-CoA[p] =&gt; trans-2,trans-4-tetradecadienoyl-CoA[p]</v>
          </cell>
        </row>
        <row r="998">
          <cell r="C998" t="str">
            <v>2,4-dienoyl-CoA reductase (trans-2,trans-4-dodecadienoyl-CoA)</v>
          </cell>
          <cell r="D998" t="str">
            <v>H+[p] + NADPH[p] + trans-2,trans-4-dodecadienoyl-CoA[p] =&gt; NADP(+)[p] + trans-dodec-3-enoyl-CoA[p]</v>
          </cell>
        </row>
        <row r="999">
          <cell r="C999" t="str">
            <v>2,4-dienoyl-CoA reductase (trans-2,trans-4-tetradecadienoyl-CoA)</v>
          </cell>
          <cell r="D999" t="str">
            <v>H+[p] + NADPH[p] + trans-2,trans-4-tetradecadienoyl-CoA[p] =&gt; NADP(+)[p] + trans-tetradec-3-enoyl-CoA[p]</v>
          </cell>
        </row>
        <row r="1000">
          <cell r="C1000" t="str">
            <v>cis-aconitate(3-) to isocitrate</v>
          </cell>
          <cell r="D1000" t="str">
            <v>cis-aconitate[c] + H2O[c] &lt;=&gt; isocitrate[c]</v>
          </cell>
        </row>
        <row r="1001">
          <cell r="C1001" t="str">
            <v>glycerol-3-phosphate acyltransferase (16:0), ER membrane</v>
          </cell>
          <cell r="D1001" t="str">
            <v>palmitoyl-CoA[erm] + glycerol 3-phosphate[erm] =&gt; coenzyme A[erm] + 1-acyl-sn-glycerol 3-phosphate (16:0)[erm]</v>
          </cell>
        </row>
        <row r="1002">
          <cell r="C1002" t="str">
            <v>glycerol-3-phosphate acyltransferase (16:1), ER membrane</v>
          </cell>
          <cell r="D1002" t="str">
            <v>palmitoleoyl-CoA(4-)[erm] + glycerol 3-phosphate[erm] =&gt; coenzyme A[erm] + 1-acyl-sn-glycerol 3-phosphate (16:1)[erm]</v>
          </cell>
        </row>
        <row r="1003">
          <cell r="C1003" t="str">
            <v>glycerol-3-phosphate acyltransferase (18:0), ER membrane</v>
          </cell>
          <cell r="D1003" t="str">
            <v>stearoyl-CoA[erm] + glycerol 3-phosphate[erm] =&gt; coenzyme A[erm] + 1-acyl-sn-glycerol 3-phosphate (18:0)[erm]</v>
          </cell>
        </row>
        <row r="1004">
          <cell r="C1004" t="str">
            <v>glycerol-3-phosphate acyltransferase (18:1), ER membrane</v>
          </cell>
          <cell r="D1004" t="str">
            <v>oleoyl-CoA[erm] + glycerol 3-phosphate[erm] =&gt; coenzyme A[erm] + 1-acyl-sn-glycerol 3-phosphate (18:1)[erm]</v>
          </cell>
        </row>
        <row r="1005">
          <cell r="C1005" t="str">
            <v>dihydroxyacetone phosphate acyltransferase (16:0), ER membrane</v>
          </cell>
          <cell r="D1005" t="str">
            <v>palmitoyl-CoA[erm] + dihydroxyacetone phosphate[erm] =&gt; coenzyme A[erm] + acylglycerone phosphate (16:0)[erm]</v>
          </cell>
        </row>
        <row r="1006">
          <cell r="C1006" t="str">
            <v>dihydroxyacetone phosphate acyltransferase (16:1), ER membrane</v>
          </cell>
          <cell r="D1006" t="str">
            <v>palmitoleoyl-CoA(4-)[erm] + dihydroxyacetone phosphate[erm] =&gt; coenzyme A[erm] + acylglycerone phosphate (16:1)[erm]</v>
          </cell>
        </row>
        <row r="1007">
          <cell r="C1007" t="str">
            <v>dihydroxyacetone phosphate acyltransferase (18:0), ER membrane</v>
          </cell>
          <cell r="D1007" t="str">
            <v>stearoyl-CoA[erm] + dihydroxyacetone phosphate[erm] =&gt; coenzyme A[erm] + acylglycerone phosphate (18:0)[erm]</v>
          </cell>
        </row>
        <row r="1008">
          <cell r="C1008" t="str">
            <v>dihydroxyacetone phosphate acyltransferase (18:1), ER membrane</v>
          </cell>
          <cell r="D1008" t="str">
            <v>oleoyl-CoA[erm] + dihydroxyacetone phosphate[erm] =&gt; coenzyme A[erm] + acylglycerone phosphate (18:1)[erm]</v>
          </cell>
        </row>
        <row r="1009">
          <cell r="C1009" t="str">
            <v>glycerol-3-phosphate acyltransferase (16:0), lipid particle</v>
          </cell>
          <cell r="D1009" t="str">
            <v>glycerol 3-phosphate[lp] + palmitoyl-CoA[lp] =&gt; coenzyme A[lp] + 1-acyl-sn-glycerol 3-phosphate (16:0)[lp]</v>
          </cell>
        </row>
        <row r="1010">
          <cell r="C1010" t="str">
            <v>glycerol-3-phosphate acyltransferase (16:1), lipid particle</v>
          </cell>
          <cell r="D1010" t="str">
            <v>glycerol 3-phosphate[lp] + palmitoleoyl-CoA(4-)[lp] =&gt; coenzyme A[lp] + 1-acyl-sn-glycerol 3-phosphate (16:1)[lp]</v>
          </cell>
        </row>
        <row r="1011">
          <cell r="C1011" t="str">
            <v>glycerol-3-phosphate acyltransferase (18:0), lipid particle</v>
          </cell>
          <cell r="D1011" t="str">
            <v>glycerol 3-phosphate[lp] + stearoyl-CoA[lp] =&gt; coenzyme A[lp] + 1-acyl-sn-glycerol 3-phosphate (18:0)[lp]</v>
          </cell>
        </row>
        <row r="1012">
          <cell r="C1012" t="str">
            <v>glycerol-3-phosphate acyltransferase (18:1), lipid particle</v>
          </cell>
          <cell r="D1012" t="str">
            <v>glycerol 3-phosphate[lp] + oleoyl-CoA[lp] =&gt; coenzyme A[lp] + 1-acyl-sn-glycerol 3-phosphate (18:1)[lp]</v>
          </cell>
        </row>
        <row r="1013">
          <cell r="C1013" t="str">
            <v>dihydroxyacetone phosphate acyltransferase (16:0), lipid particle</v>
          </cell>
          <cell r="D1013" t="str">
            <v>dihydroxyacetone phosphate[lp] + palmitoyl-CoA[lp] =&gt; coenzyme A[lp] + acylglycerone phosphate (16:0)[lp]</v>
          </cell>
        </row>
        <row r="1014">
          <cell r="C1014" t="str">
            <v>dihydroxyacetone phosphate acyltransferase (16:1), lipid particle</v>
          </cell>
          <cell r="D1014" t="str">
            <v>dihydroxyacetone phosphate[lp] + palmitoleoyl-CoA(4-)[lp] =&gt; coenzyme A[lp] + acylglycerone phosphate (16:1)[lp]</v>
          </cell>
        </row>
        <row r="1015">
          <cell r="C1015" t="str">
            <v>dihydroxyacetone phosphate acyltransferase (18:0), lipid particle</v>
          </cell>
          <cell r="D1015" t="str">
            <v>dihydroxyacetone phosphate[lp] + stearoyl-CoA[lp] =&gt; coenzyme A[lp] + acylglycerone phosphate (18:0)[lp]</v>
          </cell>
        </row>
        <row r="1016">
          <cell r="C1016" t="str">
            <v>dihydroxyacetone phosphate acyltransferase (18:1), lipid particle</v>
          </cell>
          <cell r="D1016" t="str">
            <v>dihydroxyacetone phosphate[lp] + oleoyl-CoA[lp] =&gt; coenzyme A[lp] + acylglycerone phosphate (18:1)[lp]</v>
          </cell>
        </row>
        <row r="1017">
          <cell r="C1017" t="str">
            <v>acyl dhap reductase (16:0), ER membrane</v>
          </cell>
          <cell r="D1017" t="str">
            <v>H+[erm] + NADPH[erm] + acylglycerone phosphate (16:0)[erm] =&gt; NADP(+)[erm] + 1-acyl-sn-glycerol 3-phosphate (16:0)[erm]</v>
          </cell>
        </row>
        <row r="1018">
          <cell r="C1018" t="str">
            <v>acyl dhap reductase (16:1), ER membrane</v>
          </cell>
          <cell r="D1018" t="str">
            <v>H+[erm] + NADPH[erm] + acylglycerone phosphate (16:1)[erm] =&gt; NADP(+)[erm] + 1-acyl-sn-glycerol 3-phosphate (16:1)[erm]</v>
          </cell>
        </row>
        <row r="1019">
          <cell r="C1019" t="str">
            <v>acyl dhap reductase (18:0), ER membrane</v>
          </cell>
          <cell r="D1019" t="str">
            <v>H+[erm] + NADPH[erm] + acylglycerone phosphate (18:0)[erm] =&gt; NADP(+)[erm] + 1-acyl-sn-glycerol 3-phosphate (18:0)[erm]</v>
          </cell>
        </row>
        <row r="1020">
          <cell r="C1020" t="str">
            <v>acyl dhap reductase (18:1), ER membrane</v>
          </cell>
          <cell r="D1020" t="str">
            <v>H+[erm] + NADPH[erm] + acylglycerone phosphate (18:1)[erm] =&gt; NADP(+)[erm] + 1-acyl-sn-glycerol 3-phosphate (18:1)[erm]</v>
          </cell>
        </row>
        <row r="1021">
          <cell r="C1021" t="str">
            <v>acyl dhap reductase (16:0), lipid particle</v>
          </cell>
          <cell r="D1021" t="str">
            <v>H+[lp] + acylglycerone phosphate (16:0)[lp] + NADPH[lp] =&gt; 1-acyl-sn-glycerol 3-phosphate (16:0)[lp] + NADP(+)[lp]</v>
          </cell>
        </row>
        <row r="1022">
          <cell r="C1022" t="str">
            <v>acyl dhap reductase (16:1), lipid particle</v>
          </cell>
          <cell r="D1022" t="str">
            <v>H+[lp] + acylglycerone phosphate (16:1)[lp] + NADPH[lp] =&gt; 1-acyl-sn-glycerol 3-phosphate (16:1)[lp] + NADP(+)[lp]</v>
          </cell>
        </row>
        <row r="1023">
          <cell r="C1023" t="str">
            <v>acyl dhap reductase (18:0), lipid particle</v>
          </cell>
          <cell r="D1023" t="str">
            <v>H+[lp] + acylglycerone phosphate (18:0)[lp] + NADPH[lp] =&gt; 1-acyl-sn-glycerol 3-phosphate (18:0)[lp] + NADP(+)[lp]</v>
          </cell>
        </row>
        <row r="1024">
          <cell r="C1024" t="str">
            <v>acyl dhap reductase (18:1), lipid particle</v>
          </cell>
          <cell r="D1024" t="str">
            <v>H+[lp] + acylglycerone phosphate (18:1)[lp] + NADPH[lp] =&gt; 1-acyl-sn-glycerol 3-phosphate (18:1)[lp] + NADP(+)[lp]</v>
          </cell>
        </row>
        <row r="1025">
          <cell r="C1025" t="str">
            <v>1-acyl-sn-glycerol-3-phosphate acyltransferase (1-16:0, 2-16:1), ER membrane</v>
          </cell>
          <cell r="D1025" t="str">
            <v>palmitoleoyl-CoA(4-)[erm] + 1-acyl-sn-glycerol 3-phosphate (16:0)[erm] =&gt; coenzyme A[erm] + phosphatidate (1-16:0, 2-16:1)[erm]</v>
          </cell>
        </row>
        <row r="1026">
          <cell r="C1026" t="str">
            <v>1-acyl-sn-glycerol-3-phosphate acyltransferase (1-16:0, 2-18:1), ER membrane</v>
          </cell>
          <cell r="D1026" t="str">
            <v>oleoyl-CoA[erm] + 1-acyl-sn-glycerol 3-phosphate (16:0)[erm] =&gt; coenzyme A[erm] + phosphatidate (1-16:0, 2-18:1)[erm]</v>
          </cell>
        </row>
        <row r="1027">
          <cell r="C1027" t="str">
            <v>1-acyl-sn-glycerol-3-phosphate acyltransferase (1-16:1, 2-16:1), ER membrane</v>
          </cell>
          <cell r="D1027" t="str">
            <v>palmitoleoyl-CoA(4-)[erm] + 1-acyl-sn-glycerol 3-phosphate (16:1)[erm] =&gt; coenzyme A[erm] + phosphatidate (1-16:1, 2-16:1)[erm]</v>
          </cell>
        </row>
        <row r="1028">
          <cell r="C1028" t="str">
            <v>1-acyl-sn-glycerol-3-phosphate acyltransferase (1-16:1, 2-18:1), ER membrane</v>
          </cell>
          <cell r="D1028" t="str">
            <v>oleoyl-CoA[erm] + 1-acyl-sn-glycerol 3-phosphate (16:1)[erm] =&gt; coenzyme A[erm] + phosphatidate (1-16:1, 2-18:1)[erm]</v>
          </cell>
        </row>
        <row r="1029">
          <cell r="C1029" t="str">
            <v>1-acyl-sn-glycerol-3-phosphate acyltransferase (1-18:0, 2-16:1), ER membrane</v>
          </cell>
          <cell r="D1029" t="str">
            <v>palmitoleoyl-CoA(4-)[erm] + 1-acyl-sn-glycerol 3-phosphate (18:0)[erm] =&gt; coenzyme A[erm] + phosphatidate (1-18:0, 2-16:1)[erm]</v>
          </cell>
        </row>
        <row r="1030">
          <cell r="C1030" t="str">
            <v>1-acyl-sn-glycerol-3-phosphate acyltransferase (1-18:0, 2-18:1), ER membrane</v>
          </cell>
          <cell r="D1030" t="str">
            <v>oleoyl-CoA[erm] + 1-acyl-sn-glycerol 3-phosphate (18:0)[erm] =&gt; coenzyme A[erm] + phosphatidate (1-18:0, 2-18:1)[erm]</v>
          </cell>
        </row>
        <row r="1031">
          <cell r="C1031" t="str">
            <v>1-acyl-sn-glycerol-3-phosphate acyltransferase (1-18:1, 2-16:1), ER membrane</v>
          </cell>
          <cell r="D1031" t="str">
            <v>palmitoleoyl-CoA(4-)[erm] + 1-acyl-sn-glycerol 3-phosphate (18:1)[erm] =&gt; coenzyme A[erm] + phosphatidate (1-18:1, 2-16:1)[erm]</v>
          </cell>
        </row>
        <row r="1032">
          <cell r="C1032" t="str">
            <v>1-acyl-sn-glycerol-3-phosphate acyltransferase (1-18:1, 2-18:1), ER membrane</v>
          </cell>
          <cell r="D1032" t="str">
            <v>oleoyl-CoA[erm] + 1-acyl-sn-glycerol 3-phosphate (18:1)[erm] =&gt; coenzyme A[erm] + phosphatidate (1-18:1, 2-18:1)[erm]</v>
          </cell>
        </row>
        <row r="1033">
          <cell r="C1033" t="str">
            <v>1-acyl-sn-glycerol-3-phosphate acyltransferase (1-16:0, 2-18:1), lipid particle</v>
          </cell>
          <cell r="D1033" t="str">
            <v>oleoyl-CoA[lp] + 1-acyl-sn-glycerol 3-phosphate (16:0)[lp] =&gt; coenzyme A[lp] + phosphatidate (1-16:0, 2-18:1)[lp]</v>
          </cell>
        </row>
        <row r="1034">
          <cell r="C1034" t="str">
            <v>1-acyl-sn-glycerol-3-phosphate acyltransferase (1-16:1, 2-18:1), lipid particle</v>
          </cell>
          <cell r="D1034" t="str">
            <v>oleoyl-CoA[lp] + 1-acyl-sn-glycerol 3-phosphate (16:1)[lp] =&gt; coenzyme A[lp] + phosphatidate (1-16:1, 2-18:1)[lp]</v>
          </cell>
        </row>
        <row r="1035">
          <cell r="C1035" t="str">
            <v>1-acyl-sn-glycerol-3-phosphate acyltransferase (1-18:0, 2-18:1), lipid particle</v>
          </cell>
          <cell r="D1035" t="str">
            <v>oleoyl-CoA[lp] + 1-acyl-sn-glycerol 3-phosphate (18:0)[lp] =&gt; coenzyme A[lp] + phosphatidate (1-18:0, 2-18:1)[lp]</v>
          </cell>
        </row>
        <row r="1036">
          <cell r="C1036" t="str">
            <v>1-acyl-sn-glycerol-3-phosphate acyltransferase (1-18:1, 2-18:1), lipid particle</v>
          </cell>
          <cell r="D1036" t="str">
            <v>oleoyl-CoA[lp] + 1-acyl-sn-glycerol 3-phosphate (18:1)[lp] =&gt; coenzyme A[lp] + phosphatidate (1-18:1, 2-18:1)[lp]</v>
          </cell>
        </row>
        <row r="1037">
          <cell r="C1037" t="str">
            <v>PA phosphatase (1-16:0, 2-16:1), ER membrane</v>
          </cell>
          <cell r="D1037" t="str">
            <v>H2O[erm] + phosphatidate (1-16:0, 2-16:1)[erm] =&gt; phosphate[erm] + diglyceride (1-16:0, 2-16:1)[erm]</v>
          </cell>
        </row>
        <row r="1038">
          <cell r="C1038" t="str">
            <v>PA phosphatase (1-16:0, 2-18:1), ER membrane</v>
          </cell>
          <cell r="D1038" t="str">
            <v>H2O[erm] + phosphatidate (1-16:0, 2-18:1)[erm] =&gt; phosphate[erm] + diglyceride (1-16:0, 2-18:1)[erm]</v>
          </cell>
        </row>
        <row r="1039">
          <cell r="C1039" t="str">
            <v>PA phosphatase (1-16:1, 2-16:1), ER membrane</v>
          </cell>
          <cell r="D1039" t="str">
            <v>H2O[erm] + phosphatidate (1-16:1, 2-16:1)[erm] =&gt; phosphate[erm] + diglyceride (1-16:1, 2-16:1)[erm]</v>
          </cell>
        </row>
        <row r="1040">
          <cell r="C1040" t="str">
            <v>PA phosphatase (1-16:1, 2-18:1), ER membrane</v>
          </cell>
          <cell r="D1040" t="str">
            <v>H2O[erm] + phosphatidate (1-16:1, 2-18:1)[erm] =&gt; phosphate[erm] + diglyceride (1-16:1, 2-18:1)[erm]</v>
          </cell>
        </row>
        <row r="1041">
          <cell r="C1041" t="str">
            <v>PA phosphatase (1-18:0, 2-16:1), ER membrane</v>
          </cell>
          <cell r="D1041" t="str">
            <v>H2O[erm] + phosphatidate (1-18:0, 2-16:1)[erm] =&gt; phosphate[erm] + diglyceride (1-18:0, 2-16:1)[erm]</v>
          </cell>
        </row>
        <row r="1042">
          <cell r="C1042" t="str">
            <v>PA phosphatase (1-18:0, 2-18:1), ER membrane</v>
          </cell>
          <cell r="D1042" t="str">
            <v>H2O[erm] + phosphatidate (1-18:0, 2-18:1)[erm] =&gt; phosphate[erm] + diglyceride (1-18:0, 2-18:1)[erm]</v>
          </cell>
        </row>
        <row r="1043">
          <cell r="C1043" t="str">
            <v>PA phosphatase (1-18:1, 2-16:1), ER membrane</v>
          </cell>
          <cell r="D1043" t="str">
            <v>H2O[erm] + phosphatidate (1-18:1, 2-16:1)[erm] =&gt; phosphate[erm] + diglyceride (1-18:1, 2-16:1)[erm]</v>
          </cell>
        </row>
        <row r="1044">
          <cell r="C1044" t="str">
            <v>PA phosphatase (1-18:1, 2-18:1), ER membrane</v>
          </cell>
          <cell r="D1044" t="str">
            <v>H2O[erm] + phosphatidate (1-18:1, 2-18:1)[erm] =&gt; phosphate[erm] + diglyceride (1-18:1, 2-18:1)[erm]</v>
          </cell>
        </row>
        <row r="1045">
          <cell r="C1045" t="str">
            <v>PA phosphatase (1-16:0, 2-16:1), vacuolar membrane</v>
          </cell>
          <cell r="D1045" t="str">
            <v>phosphatidate (1-16:0, 2-16:1)[vm] + H2O[vm] =&gt; phosphate[vm] + diglyceride (1-16:0, 2-16:1)[vm]</v>
          </cell>
        </row>
        <row r="1046">
          <cell r="C1046" t="str">
            <v>PA phosphatase (1-16:0, 2-18:1), vacuolar membrane</v>
          </cell>
          <cell r="D1046" t="str">
            <v>H2O[vm] + phosphatidate (1-16:0, 2-18:1)[vm] =&gt; phosphate[vm] + diglyceride (1-16:0, 2-18:1)[vm]</v>
          </cell>
        </row>
        <row r="1047">
          <cell r="C1047" t="str">
            <v>PA phosphatase (1-16:1, 2-16:1), vacuolar membrane</v>
          </cell>
          <cell r="D1047" t="str">
            <v>H2O[vm] + phosphatidate (1-16:1, 2-16:1)[vm] =&gt; phosphate[vm] + diglyceride (1-16:1, 2-16:1)[vm]</v>
          </cell>
        </row>
        <row r="1048">
          <cell r="C1048" t="str">
            <v>PA phosphatase (1-16:1, 2-18:1), vacuolar membrane</v>
          </cell>
          <cell r="D1048" t="str">
            <v>H2O[vm] + phosphatidate (1-16:1, 2-18:1)[vm] =&gt; phosphate[vm] + diglyceride (1-16:1, 2-18:1)[vm]</v>
          </cell>
        </row>
        <row r="1049">
          <cell r="C1049" t="str">
            <v>PA phosphatase (1-18:0, 2-16:1), vacuolar membrane</v>
          </cell>
          <cell r="D1049" t="str">
            <v>H2O[vm] + phosphatidate (1-18:0, 2-16:1)[vm] =&gt; phosphate[vm] + diglyceride (1-18:0, 2-16:1)[vm]</v>
          </cell>
        </row>
        <row r="1050">
          <cell r="C1050" t="str">
            <v>PA phosphatase (1-18:0, 2-18:1), vacuolar membrane</v>
          </cell>
          <cell r="D1050" t="str">
            <v>H2O[vm] + phosphatidate (1-18:0, 2-18:1)[vm] =&gt; phosphate[vm] + diglyceride (1-18:0, 2-18:1)[vm]</v>
          </cell>
        </row>
        <row r="1051">
          <cell r="C1051" t="str">
            <v>PA phosphatase (1-18:1, 2-16:1), vacuolar membrane</v>
          </cell>
          <cell r="D1051" t="str">
            <v>H2O[vm] + phosphatidate (1-18:1, 2-16:1)[vm] =&gt; phosphate[vm] + diglyceride (1-18:1, 2-16:1)[vm]</v>
          </cell>
        </row>
        <row r="1052">
          <cell r="C1052" t="str">
            <v>PA phosphatase (1-18:1, 2-18:1), vacuolar membrane</v>
          </cell>
          <cell r="D1052" t="str">
            <v>H2O[vm] + phosphatidate (1-18:1, 2-18:1)[vm] =&gt; phosphate[vm] + diglyceride (1-18:1, 2-18:1)[vm]</v>
          </cell>
        </row>
        <row r="1053">
          <cell r="C1053" t="str">
            <v>PA phosphatase (1-16:0, 2-16:1), Golgi membrane</v>
          </cell>
          <cell r="D1053" t="str">
            <v>phosphatidate (1-16:0, 2-16:1)[gm] + H2O[gm] =&gt; phosphate[gm] + diglyceride (1-16:0, 2-16:1)[gm]</v>
          </cell>
        </row>
        <row r="1054">
          <cell r="C1054" t="str">
            <v>PA phosphatase (1-16:0, 2-18:1), Golgi membrane</v>
          </cell>
          <cell r="D1054" t="str">
            <v>H2O[gm] + phosphatidate (1-16:0, 2-18:1)[gm] =&gt; phosphate[gm] + diglyceride (1-16:0, 2-18:1)[gm]</v>
          </cell>
        </row>
        <row r="1055">
          <cell r="C1055" t="str">
            <v>PA phosphatase (1-16:1, 2-16:1), Golgi membrane</v>
          </cell>
          <cell r="D1055" t="str">
            <v>H2O[gm] + phosphatidate (1-16:1, 2-16:1)[gm] =&gt; phosphate[gm] + diglyceride (1-16:1, 2-16:1)[gm]</v>
          </cell>
        </row>
        <row r="1056">
          <cell r="C1056" t="str">
            <v>PA phosphatase (1-16:1, 2-18:1), Golgi membrane</v>
          </cell>
          <cell r="D1056" t="str">
            <v>H2O[gm] + phosphatidate (1-16:1, 2-18:1)[gm] =&gt; phosphate[gm] + diglyceride (1-16:1, 2-18:1)[gm]</v>
          </cell>
        </row>
        <row r="1057">
          <cell r="C1057" t="str">
            <v>PA phosphatase (1-18:0, 2-16:1), Golgi membrane</v>
          </cell>
          <cell r="D1057" t="str">
            <v>H2O[gm] + phosphatidate (1-18:0, 2-16:1)[gm] =&gt; phosphate[gm] + diglyceride (1-18:0, 2-16:1)[gm]</v>
          </cell>
        </row>
        <row r="1058">
          <cell r="C1058" t="str">
            <v>PA phosphatase (1-18:0, 2-18:1), Golgi membrane</v>
          </cell>
          <cell r="D1058" t="str">
            <v>H2O[gm] + phosphatidate (1-18:0, 2-18:1)[gm] =&gt; phosphate[gm] + diglyceride (1-18:0, 2-18:1)[gm]</v>
          </cell>
        </row>
        <row r="1059">
          <cell r="C1059" t="str">
            <v>PA phosphatase (1-18:1, 2-16:1), Golgi membrane</v>
          </cell>
          <cell r="D1059" t="str">
            <v>H2O[gm] + phosphatidate (1-18:1, 2-16:1)[gm] =&gt; phosphate[gm] + diglyceride (1-18:1, 2-16:1)[gm]</v>
          </cell>
        </row>
        <row r="1060">
          <cell r="C1060" t="str">
            <v>PA phosphatase (1-18:1, 2-18:1), Golgi membrane</v>
          </cell>
          <cell r="D1060" t="str">
            <v>H2O[gm] + phosphatidate (1-18:1, 2-18:1)[gm] =&gt; phosphate[gm] + diglyceride (1-18:1, 2-18:1)[gm]</v>
          </cell>
        </row>
        <row r="1061">
          <cell r="C1061" t="str">
            <v>diacylglycerol acyltransferase (1-16:0, 2-16:1, 3-16:0), ER membrane</v>
          </cell>
          <cell r="D1061" t="str">
            <v>palmitoyl-CoA[erm] + diglyceride (1-16:0, 2-16:1)[erm] =&gt; coenzyme A[erm] + triglyceride (1-16:0, 2-16:1, 3-16:0)[erm]</v>
          </cell>
        </row>
        <row r="1062">
          <cell r="C1062" t="str">
            <v>diacylglycerol acyltransferase (1-16:0, 2-18:1, 3-16:0), ER membrane</v>
          </cell>
          <cell r="D1062" t="str">
            <v>palmitoyl-CoA[erm] + diglyceride (1-16:0, 2-18:1)[erm] =&gt; coenzyme A[erm] + triglyceride (1-16:0, 2-18:1, 3-16:0)[erm]</v>
          </cell>
        </row>
        <row r="1063">
          <cell r="C1063" t="str">
            <v>diacylglycerol acyltransferase (1-16:1, 2-16:1, 3-16:0), ER membrane</v>
          </cell>
          <cell r="D1063" t="str">
            <v>palmitoyl-CoA[erm] + diglyceride (1-16:1, 2-16:1)[erm] =&gt; coenzyme A[erm] + triglyceride (1-16:1, 2-16:1, 3-16:0)[erm]</v>
          </cell>
        </row>
        <row r="1064">
          <cell r="C1064" t="str">
            <v>diacylglycerol acyltransferase (1-16:1, 2-18:1, 3-16:0), ER membrane</v>
          </cell>
          <cell r="D1064" t="str">
            <v>palmitoyl-CoA[erm] + diglyceride (1-16:1, 2-18:1)[erm] =&gt; coenzyme A[erm] + triglyceride (1-16:1, 2-18:1, 3-16:0)[erm]</v>
          </cell>
        </row>
        <row r="1065">
          <cell r="C1065" t="str">
            <v>diacylglycerol acyltransferase (1-18:0, 2-16:1, 3-16:0), ER membrane</v>
          </cell>
          <cell r="D1065" t="str">
            <v>palmitoyl-CoA[erm] + diglyceride (1-18:0, 2-16:1)[erm] =&gt; coenzyme A[erm] + triglyceride (1-18:0, 2-16:1, 3-16:0)[erm]</v>
          </cell>
        </row>
        <row r="1066">
          <cell r="C1066" t="str">
            <v>diacylglycerol acyltransferase (1-18:0, 2-18:1, 3-16:0), ER membrane</v>
          </cell>
          <cell r="D1066" t="str">
            <v>palmitoyl-CoA[erm] + diglyceride (1-18:0, 2-18:1)[erm] =&gt; coenzyme A[erm] + triglyceride (1-18:0, 2-18:1, 3-16:0)[erm]</v>
          </cell>
        </row>
        <row r="1067">
          <cell r="C1067" t="str">
            <v>diacylglycerol acyltransferase (1-18:1, 2-16:1, 3-16:0), ER membrane</v>
          </cell>
          <cell r="D1067" t="str">
            <v>palmitoyl-CoA[erm] + diglyceride (1-18:1, 2-16:1)[erm] =&gt; coenzyme A[erm] + triglyceride (1-18:1, 2-16:1, 3-16:0)[erm]</v>
          </cell>
        </row>
        <row r="1068">
          <cell r="C1068" t="str">
            <v>diacylglycerol acyltransferase (1-18:1, 2-18:1, 3-16:0), ER membrane</v>
          </cell>
          <cell r="D1068" t="str">
            <v>palmitoyl-CoA[erm] + diglyceride (1-18:1, 2-18:1)[erm] =&gt; coenzyme A[erm] + triglyceride (1-18:1, 2-18:1, 3-16:0)[erm]</v>
          </cell>
        </row>
        <row r="1069">
          <cell r="C1069" t="str">
            <v>diacylglycerol acyltransferase (1-16:0, 2-16:1, 3-16:1), ER membrane</v>
          </cell>
          <cell r="D1069" t="str">
            <v>palmitoleoyl-CoA(4-)[erm] + diglyceride (1-16:0, 2-16:1)[erm] =&gt; coenzyme A[erm] + triglyceride (1-16:0, 2-16:1, 3-16:1)[erm]</v>
          </cell>
        </row>
        <row r="1070">
          <cell r="C1070" t="str">
            <v>diacylglycerol acyltransferase (1-16:0, 2-18:1, 3-16:1), ER membrane</v>
          </cell>
          <cell r="D1070" t="str">
            <v>palmitoleoyl-CoA(4-)[erm] + diglyceride (1-16:0, 2-18:1)[erm] =&gt; coenzyme A[erm] + triglyceride (1-16:0, 2-18:1, 3-16:1)[erm]</v>
          </cell>
        </row>
        <row r="1071">
          <cell r="C1071" t="str">
            <v>diacylglycerol acyltransferase (1-16:1, 2-16:1, 3-16:1), ER membrane</v>
          </cell>
          <cell r="D1071" t="str">
            <v>palmitoleoyl-CoA(4-)[erm] + diglyceride (1-16:1, 2-16:1)[erm] =&gt; coenzyme A[erm] + triglyceride (1-16:1, 2-16:1, 3-16:1)[erm]</v>
          </cell>
        </row>
        <row r="1072">
          <cell r="C1072" t="str">
            <v>diacylglycerol acyltransferase (1-16:1, 2-18:1, 3-16:1), ER membrane</v>
          </cell>
          <cell r="D1072" t="str">
            <v>palmitoleoyl-CoA(4-)[erm] + diglyceride (1-16:1, 2-18:1)[erm] =&gt; coenzyme A[erm] + triglyceride (1-16:1, 2-18:1, 3-16:1)[erm]</v>
          </cell>
        </row>
        <row r="1073">
          <cell r="C1073" t="str">
            <v>diacylglycerol acyltransferase (1-18:0, 2-16:1, 3-16:1), ER membrane</v>
          </cell>
          <cell r="D1073" t="str">
            <v>palmitoleoyl-CoA(4-)[erm] + diglyceride (1-18:0, 2-16:1)[erm] =&gt; coenzyme A[erm] + triglyceride (1-18:0, 2-16:1, 3-16:1)[erm]</v>
          </cell>
        </row>
        <row r="1074">
          <cell r="C1074" t="str">
            <v>diacylglycerol acyltransferase (1-18:0, 2-18:1, 3-16:1), ER membrane</v>
          </cell>
          <cell r="D1074" t="str">
            <v>palmitoleoyl-CoA(4-)[erm] + diglyceride (1-18:0, 2-18:1)[erm] =&gt; coenzyme A[erm] + triglyceride (1-18:0, 2-18:1, 3-16:1)[erm]</v>
          </cell>
        </row>
        <row r="1075">
          <cell r="C1075" t="str">
            <v>diacylglycerol acyltransferase (1-18:1, 2-16:1, 3-16:1), ER membrane</v>
          </cell>
          <cell r="D1075" t="str">
            <v>palmitoleoyl-CoA(4-)[erm] + diglyceride (1-18:1, 2-16:1)[erm] =&gt; coenzyme A[erm] + triglyceride (1-18:1, 2-16:1, 3-16:1)[erm]</v>
          </cell>
        </row>
        <row r="1076">
          <cell r="C1076" t="str">
            <v>diacylglycerol acyltransferase (1-18:1, 2-18:1, 3-16:1), ER membrane</v>
          </cell>
          <cell r="D1076" t="str">
            <v>palmitoleoyl-CoA(4-)[erm] + diglyceride (1-18:1, 2-18:1)[erm] =&gt; coenzyme A[erm] + triglyceride (1-18:1, 2-18:1, 3-16:1)[erm]</v>
          </cell>
        </row>
        <row r="1077">
          <cell r="C1077" t="str">
            <v>diacylglycerol acyltransferase (1-16:0, 2-16:1, 3-18:0), ER membrane</v>
          </cell>
          <cell r="D1077" t="str">
            <v>stearoyl-CoA[erm] + diglyceride (1-16:0, 2-16:1)[erm] =&gt; coenzyme A[erm] + triglyceride (1-16:0, 2-16:1, 3-18:0)[erm]</v>
          </cell>
        </row>
        <row r="1078">
          <cell r="C1078" t="str">
            <v>diacylglycerol acyltransferase (1-16:0, 2-18:1, 3-18:0), ER membrane</v>
          </cell>
          <cell r="D1078" t="str">
            <v>stearoyl-CoA[erm] + diglyceride (1-16:0, 2-18:1)[erm] =&gt; coenzyme A[erm] + triglyceride (1-16:0, 2-18:1, 3-18:0)[erm]</v>
          </cell>
        </row>
        <row r="1079">
          <cell r="C1079" t="str">
            <v>diacylglycerol acyltransferase (1-16:1, 2-16:1, 3-18:0), ER membrane</v>
          </cell>
          <cell r="D1079" t="str">
            <v>stearoyl-CoA[erm] + diglyceride (1-16:1, 2-16:1)[erm] =&gt; coenzyme A[erm] + triglyceride (1-16:1, 2-16:1, 3-18:0)[erm]</v>
          </cell>
        </row>
        <row r="1080">
          <cell r="C1080" t="str">
            <v>diacylglycerol acyltransferase (1-16:1, 2-18:1, 3-18:0), ER membrane</v>
          </cell>
          <cell r="D1080" t="str">
            <v>stearoyl-CoA[erm] + diglyceride (1-16:1, 2-18:1)[erm] =&gt; coenzyme A[erm] + triglyceride (1-16:1, 2-18:1, 3-18:0)[erm]</v>
          </cell>
        </row>
        <row r="1081">
          <cell r="C1081" t="str">
            <v>diacylglycerol acyltransferase (1-18:0, 2-16:1, 3-18:0), ER membrane</v>
          </cell>
          <cell r="D1081" t="str">
            <v>stearoyl-CoA[erm] + diglyceride (1-18:0, 2-16:1)[erm] =&gt; coenzyme A[erm] + triglyceride (1-18:0, 2-16:1, 3-18:0)[erm]</v>
          </cell>
        </row>
        <row r="1082">
          <cell r="C1082" t="str">
            <v>diacylglycerol acyltransferase (1-18:0, 2-18:1, 3-18:0), ER membrane</v>
          </cell>
          <cell r="D1082" t="str">
            <v>stearoyl-CoA[erm] + diglyceride (1-18:0, 2-18:1)[erm] =&gt; coenzyme A[erm] + triglyceride (1-18:0, 2-18:1, 3-18:0)[erm]</v>
          </cell>
        </row>
        <row r="1083">
          <cell r="C1083" t="str">
            <v>diacylglycerol acyltransferase (1-18:1, 2-16:1, 3-18:0), ER membrane</v>
          </cell>
          <cell r="D1083" t="str">
            <v>stearoyl-CoA[erm] + diglyceride (1-18:1, 2-16:1)[erm] =&gt; coenzyme A[erm] + triglyceride (1-18:1, 2-16:1, 3-18:0)[erm]</v>
          </cell>
        </row>
        <row r="1084">
          <cell r="C1084" t="str">
            <v>diacylglycerol acyltransferase (1-18:1, 2-18:1, 3-18:0), ER membrane</v>
          </cell>
          <cell r="D1084" t="str">
            <v>stearoyl-CoA[erm] + diglyceride (1-18:1, 2-18:1)[erm] =&gt; coenzyme A[erm] + triglyceride (1-18:1, 2-18:1, 3-18:0)[erm]</v>
          </cell>
        </row>
        <row r="1085">
          <cell r="C1085" t="str">
            <v>diacylglycerol acyltransferase (1-16:0, 2-16:1, 3-18:1), ER membrane</v>
          </cell>
          <cell r="D1085" t="str">
            <v>oleoyl-CoA[erm] + diglyceride (1-16:0, 2-16:1)[erm] =&gt; coenzyme A[erm] + triglyceride (1-16:0, 2-16:1, 3-18:1)[erm]</v>
          </cell>
        </row>
        <row r="1086">
          <cell r="C1086" t="str">
            <v>diacylglycerol acyltransferase (1-16:0, 2-18:1, 3-18:1), ER membrane</v>
          </cell>
          <cell r="D1086" t="str">
            <v>oleoyl-CoA[erm] + diglyceride (1-16:0, 2-18:1)[erm] =&gt; coenzyme A[erm] + triglyceride (1-16:0, 2-18:1, 3-18:1)[erm]</v>
          </cell>
        </row>
        <row r="1087">
          <cell r="C1087" t="str">
            <v>diacylglycerol acyltransferase (1-16:1, 2-16:1, 3-18:1), ER membrane</v>
          </cell>
          <cell r="D1087" t="str">
            <v>oleoyl-CoA[erm] + diglyceride (1-16:1, 2-16:1)[erm] =&gt; coenzyme A[erm] + triglyceride (1-16:1, 2-16:1, 3-18:1)[erm]</v>
          </cell>
        </row>
        <row r="1088">
          <cell r="C1088" t="str">
            <v>diacylglycerol acyltransferase (1-16:1, 2-18:1, 3-18:1), ER membrane</v>
          </cell>
          <cell r="D1088" t="str">
            <v>oleoyl-CoA[erm] + diglyceride (1-16:1, 2-18:1)[erm] =&gt; coenzyme A[erm] + triglyceride (1-16:1, 2-18:1, 3-18:1)[erm]</v>
          </cell>
        </row>
        <row r="1089">
          <cell r="C1089" t="str">
            <v>diacylglycerol acyltransferase (1-18:0, 2-16:1, 3-18:1), ER membrane</v>
          </cell>
          <cell r="D1089" t="str">
            <v>oleoyl-CoA[erm] + diglyceride (1-18:0, 2-16:1)[erm] =&gt; coenzyme A[erm] + triglyceride (1-18:0, 2-16:1, 3-18:1)[erm]</v>
          </cell>
        </row>
        <row r="1090">
          <cell r="C1090" t="str">
            <v>diacylglycerol acyltransferase (1-18:0, 2-18:1, 3-18:1), ER membrane</v>
          </cell>
          <cell r="D1090" t="str">
            <v>oleoyl-CoA[erm] + diglyceride (1-18:0, 2-18:1)[erm] =&gt; coenzyme A[erm] + triglyceride (1-18:0, 2-18:1, 3-18:1)[erm]</v>
          </cell>
        </row>
        <row r="1091">
          <cell r="C1091" t="str">
            <v>diacylglycerol acyltransferase (1-18:1, 2-16:1, 3-18:1), ER membrane</v>
          </cell>
          <cell r="D1091" t="str">
            <v>oleoyl-CoA[erm] + diglyceride (1-18:1, 2-16:1)[erm] =&gt; coenzyme A[erm] + triglyceride (1-18:1, 2-16:1, 3-18:1)[erm]</v>
          </cell>
        </row>
        <row r="1092">
          <cell r="C1092" t="str">
            <v>diacylglycerol acyltransferase (1-18:1, 2-18:1, 3-18:1), ER membrane</v>
          </cell>
          <cell r="D1092" t="str">
            <v>oleoyl-CoA[erm] + diglyceride (1-18:1, 2-18:1)[erm] =&gt; coenzyme A[erm] + triglyceride (1-18:1, 2-18:1, 3-18:1)[erm]</v>
          </cell>
        </row>
        <row r="1093">
          <cell r="C1093" t="str">
            <v>diacylglycerol acyltransferase (1-16:0, 2-16:1, 3-16:0), lipid particle</v>
          </cell>
          <cell r="D1093" t="str">
            <v>palmitoyl-CoA[lp] + diglyceride (1-16:0, 2-16:1)[lp] =&gt; coenzyme A[lp] + triglyceride (1-16:0, 2-16:1, 3-16:0)[lp]</v>
          </cell>
        </row>
        <row r="1094">
          <cell r="C1094" t="str">
            <v>diacylglycerol acyltransferase (1-16:0, 2-18:1, 3-16:0), lipid particle</v>
          </cell>
          <cell r="D1094" t="str">
            <v>palmitoyl-CoA[lp] + diglyceride (1-16:0, 2-18:1)[lp] =&gt; coenzyme A[lp] + triglyceride (1-16:0, 2-18:1, 3-16:0)[lp]</v>
          </cell>
        </row>
        <row r="1095">
          <cell r="C1095" t="str">
            <v>diacylglycerol acyltransferase (1-16:1, 2-16:1, 3-16:0), lipid particle</v>
          </cell>
          <cell r="D1095" t="str">
            <v>palmitoyl-CoA[lp] + diglyceride (1-16:1, 2-16:1)[lp] =&gt; coenzyme A[lp] + triglyceride (1-16:1, 2-16:1, 3-16:0)[lp]</v>
          </cell>
        </row>
        <row r="1096">
          <cell r="C1096" t="str">
            <v>diacylglycerol acyltransferase (1-16:1, 2-18:1, 3-16:0), lipid particle</v>
          </cell>
          <cell r="D1096" t="str">
            <v>palmitoyl-CoA[lp] + diglyceride (1-16:1, 2-18:1)[lp] =&gt; coenzyme A[lp] + triglyceride (1-16:1, 2-18:1, 3-16:0)[lp]</v>
          </cell>
        </row>
        <row r="1097">
          <cell r="C1097" t="str">
            <v>diacylglycerol acyltransferase (1-18:0, 2-16:1, 3-16:0), lipid particle</v>
          </cell>
          <cell r="D1097" t="str">
            <v>palmitoyl-CoA[lp] + diglyceride (1-18:0, 2-16:1)[lp] =&gt; coenzyme A[lp] + triglyceride (1-18:0, 2-16:1, 3-16:0)[lp]</v>
          </cell>
        </row>
        <row r="1098">
          <cell r="C1098" t="str">
            <v>diacylglycerol acyltransferase (1-18:0, 2-18:1, 3-16:0), lipid particle</v>
          </cell>
          <cell r="D1098" t="str">
            <v>palmitoyl-CoA[lp] + diglyceride (1-18:0, 2-18:1)[lp] =&gt; coenzyme A[lp] + triglyceride (1-18:0, 2-18:1, 3-16:0)[lp]</v>
          </cell>
        </row>
        <row r="1099">
          <cell r="C1099" t="str">
            <v>diacylglycerol acyltransferase (1-18:1, 2-16:1, 3-16:0), lipid particle</v>
          </cell>
          <cell r="D1099" t="str">
            <v>palmitoyl-CoA[lp] + diglyceride (1-18:1, 2-16:1)[lp] =&gt; coenzyme A[lp] + triglyceride (1-18:1, 2-16:1, 3-16:0)[lp]</v>
          </cell>
        </row>
        <row r="1100">
          <cell r="C1100" t="str">
            <v>diacylglycerol acyltransferase (1-18:1, 2-18:1, 3-16:0), lipid particle</v>
          </cell>
          <cell r="D1100" t="str">
            <v>palmitoyl-CoA[lp] + diglyceride (1-18:1, 2-18:1)[lp] =&gt; coenzyme A[lp] + triglyceride (1-18:1, 2-18:1, 3-16:0)[lp]</v>
          </cell>
        </row>
        <row r="1101">
          <cell r="C1101" t="str">
            <v>diacylglycerol acyltransferase (1-16:0, 2-16:1, 3-16:1), lipid particle</v>
          </cell>
          <cell r="D1101" t="str">
            <v>palmitoleoyl-CoA(4-)[lp] + diglyceride (1-16:0, 2-16:1)[lp] =&gt; coenzyme A[lp] + triglyceride (1-16:0, 2-16:1, 3-16:1)[lp]</v>
          </cell>
        </row>
        <row r="1102">
          <cell r="C1102" t="str">
            <v>diacylglycerol acyltransferase (1-16:0, 2-18:1, 3-16:1), lipid particle</v>
          </cell>
          <cell r="D1102" t="str">
            <v>palmitoleoyl-CoA(4-)[lp] + diglyceride (1-16:0, 2-18:1)[lp] =&gt; coenzyme A[lp] + triglyceride (1-16:0, 2-18:1, 3-16:1)[lp]</v>
          </cell>
        </row>
        <row r="1103">
          <cell r="C1103" t="str">
            <v>diacylglycerol acyltransferase (1-16:1, 2-16:1, 3-16:1), lipid particle</v>
          </cell>
          <cell r="D1103" t="str">
            <v>palmitoleoyl-CoA(4-)[lp] + diglyceride (1-16:1, 2-16:1)[lp] =&gt; coenzyme A[lp] + triglyceride (1-16:1, 2-16:1, 3-16:1)[lp]</v>
          </cell>
        </row>
        <row r="1104">
          <cell r="C1104" t="str">
            <v>diacylglycerol acyltransferase (1-16:1, 2-18:1, 3-16:1), lipid particle</v>
          </cell>
          <cell r="D1104" t="str">
            <v>palmitoleoyl-CoA(4-)[lp] + diglyceride (1-16:1, 2-18:1)[lp] =&gt; coenzyme A[lp] + triglyceride (1-16:1, 2-18:1, 3-16:1)[lp]</v>
          </cell>
        </row>
        <row r="1105">
          <cell r="C1105" t="str">
            <v>diacylglycerol acyltransferase (1-18:0, 2-16:1, 3-16:1), lipid particle</v>
          </cell>
          <cell r="D1105" t="str">
            <v>palmitoleoyl-CoA(4-)[lp] + diglyceride (1-18:0, 2-16:1)[lp] =&gt; coenzyme A[lp] + triglyceride (1-18:0, 2-16:1, 3-16:1)[lp]</v>
          </cell>
        </row>
        <row r="1106">
          <cell r="C1106" t="str">
            <v>diacylglycerol acyltransferase (1-18:0, 2-18:1, 3-16:1), lipid particle</v>
          </cell>
          <cell r="D1106" t="str">
            <v>palmitoleoyl-CoA(4-)[lp] + diglyceride (1-18:0, 2-18:1)[lp] =&gt; coenzyme A[lp] + triglyceride (1-18:0, 2-18:1, 3-16:1)[lp]</v>
          </cell>
        </row>
        <row r="1107">
          <cell r="C1107" t="str">
            <v>diacylglycerol acyltransferase (1-18:1, 2-16:1, 3-16:1), lipid particle</v>
          </cell>
          <cell r="D1107" t="str">
            <v>palmitoleoyl-CoA(4-)[lp] + diglyceride (1-18:1, 2-16:1)[lp] =&gt; coenzyme A[lp] + triglyceride (1-18:1, 2-16:1, 3-16:1)[lp]</v>
          </cell>
        </row>
        <row r="1108">
          <cell r="C1108" t="str">
            <v>diacylglycerol acyltransferase (1-18:1, 2-18:1, 3-16:1), lipid particle</v>
          </cell>
          <cell r="D1108" t="str">
            <v>palmitoleoyl-CoA(4-)[lp] + diglyceride (1-18:1, 2-18:1)[lp] =&gt; coenzyme A[lp] + triglyceride (1-18:1, 2-18:1, 3-16:1)[lp]</v>
          </cell>
        </row>
        <row r="1109">
          <cell r="C1109" t="str">
            <v>diacylglycerol acyltransferase (1-16:0, 2-16:1, 3-18:0), lipid particle</v>
          </cell>
          <cell r="D1109" t="str">
            <v>stearoyl-CoA[lp] + diglyceride (1-16:0, 2-16:1)[lp] =&gt; coenzyme A[lp] + triglyceride (1-16:0, 2-16:1, 3-18:0)[lp]</v>
          </cell>
        </row>
        <row r="1110">
          <cell r="C1110" t="str">
            <v>diacylglycerol acyltransferase (1-16:0, 2-18:1, 3-18:0), lipid particle</v>
          </cell>
          <cell r="D1110" t="str">
            <v>stearoyl-CoA[lp] + diglyceride (1-16:0, 2-18:1)[lp] =&gt; coenzyme A[lp] + triglyceride (1-16:0, 2-18:1, 3-18:0)[lp]</v>
          </cell>
        </row>
        <row r="1111">
          <cell r="C1111" t="str">
            <v>diacylglycerol acyltransferase (1-16:1, 2-16:1, 3-18:0), lipid particle</v>
          </cell>
          <cell r="D1111" t="str">
            <v>stearoyl-CoA[lp] + diglyceride (1-16:1, 2-16:1)[lp] =&gt; coenzyme A[lp] + triglyceride (1-16:1, 2-16:1, 3-18:0)[lp]</v>
          </cell>
        </row>
        <row r="1112">
          <cell r="C1112" t="str">
            <v>diacylglycerol acyltransferase (1-16:1, 2-18:1, 3-18:0), lipid particle</v>
          </cell>
          <cell r="D1112" t="str">
            <v>stearoyl-CoA[lp] + diglyceride (1-16:1, 2-18:1)[lp] =&gt; coenzyme A[lp] + triglyceride (1-16:1, 2-18:1, 3-18:0)[lp]</v>
          </cell>
        </row>
        <row r="1113">
          <cell r="C1113" t="str">
            <v>diacylglycerol acyltransferase (1-18:0, 2-16:1, 3-18:0), lipid particle</v>
          </cell>
          <cell r="D1113" t="str">
            <v>stearoyl-CoA[lp] + diglyceride (1-18:0, 2-16:1)[lp] =&gt; coenzyme A[lp] + triglyceride (1-18:0, 2-16:1, 3-18:0)[lp]</v>
          </cell>
        </row>
        <row r="1114">
          <cell r="C1114" t="str">
            <v>diacylglycerol acyltransferase (1-18:0, 2-18:1, 3-18:0), lipid particle</v>
          </cell>
          <cell r="D1114" t="str">
            <v>stearoyl-CoA[lp] + diglyceride (1-18:0, 2-18:1)[lp] =&gt; coenzyme A[lp] + triglyceride (1-18:0, 2-18:1, 3-18:0)[lp]</v>
          </cell>
        </row>
        <row r="1115">
          <cell r="C1115" t="str">
            <v>diacylglycerol acyltransferase (1-18:1, 2-16:1, 3-18:0), lipid particle</v>
          </cell>
          <cell r="D1115" t="str">
            <v>stearoyl-CoA[lp] + diglyceride (1-18:1, 2-16:1)[lp] =&gt; coenzyme A[lp] + triglyceride (1-18:1, 2-16:1, 3-18:0)[lp]</v>
          </cell>
        </row>
        <row r="1116">
          <cell r="C1116" t="str">
            <v>diacylglycerol acyltransferase (1-18:1, 2-18:1, 3-18:0), lipid particle</v>
          </cell>
          <cell r="D1116" t="str">
            <v>stearoyl-CoA[lp] + diglyceride (1-18:1, 2-18:1)[lp] =&gt; coenzyme A[lp] + triglyceride (1-18:1, 2-18:1, 3-18:0)[lp]</v>
          </cell>
        </row>
        <row r="1117">
          <cell r="C1117" t="str">
            <v>diacylglycerol acyltransferase (1-16:0, 2-16:1, 3-18:1), lipid particle</v>
          </cell>
          <cell r="D1117" t="str">
            <v>oleoyl-CoA[lp] + diglyceride (1-16:0, 2-16:1)[lp] =&gt; coenzyme A[lp] + triglyceride (1-16:0, 2-16:1, 3-18:1)[lp]</v>
          </cell>
        </row>
        <row r="1118">
          <cell r="C1118" t="str">
            <v>diacylglycerol acyltransferase (1-16:0, 2-18:1, 3-18:1), lipid particle</v>
          </cell>
          <cell r="D1118" t="str">
            <v>oleoyl-CoA[lp] + diglyceride (1-16:0, 2-18:1)[lp] =&gt; coenzyme A[lp] + triglyceride (1-16:0, 2-18:1, 3-18:1)[lp]</v>
          </cell>
        </row>
        <row r="1119">
          <cell r="C1119" t="str">
            <v>diacylglycerol acyltransferase (1-16:1, 2-16:1, 3-18:1), lipid particle</v>
          </cell>
          <cell r="D1119" t="str">
            <v>oleoyl-CoA[lp] + diglyceride (1-16:1, 2-16:1)[lp] =&gt; coenzyme A[lp] + triglyceride (1-16:1, 2-16:1, 3-18:1)[lp]</v>
          </cell>
        </row>
        <row r="1120">
          <cell r="C1120" t="str">
            <v>diacylglycerol acyltransferase (1-16:1, 2-18:1, 3-18:1), lipid particle</v>
          </cell>
          <cell r="D1120" t="str">
            <v>oleoyl-CoA[lp] + diglyceride (1-16:1, 2-18:1)[lp] =&gt; coenzyme A[lp] + triglyceride (1-16:1, 2-18:1, 3-18:1)[lp]</v>
          </cell>
        </row>
        <row r="1121">
          <cell r="C1121" t="str">
            <v>diacylglycerol acyltransferase (1-18:0, 2-16:1, 3-18:1), lipid particle</v>
          </cell>
          <cell r="D1121" t="str">
            <v>oleoyl-CoA[lp] + diglyceride (1-18:0, 2-16:1)[lp] =&gt; coenzyme A[lp] + triglyceride (1-18:0, 2-16:1, 3-18:1)[lp]</v>
          </cell>
        </row>
        <row r="1122">
          <cell r="C1122" t="str">
            <v>diacylglycerol acyltransferase (1-18:0, 2-18:1, 3-18:1), lipid particle</v>
          </cell>
          <cell r="D1122" t="str">
            <v>oleoyl-CoA[lp] + diglyceride (1-18:0, 2-18:1)[lp] =&gt; coenzyme A[lp] + triglyceride (1-18:0, 2-18:1, 3-18:1)[lp]</v>
          </cell>
        </row>
        <row r="1123">
          <cell r="C1123" t="str">
            <v>diacylglycerol acyltransferase (1-18:1, 2-16:1, 3-18:1), lipid particle</v>
          </cell>
          <cell r="D1123" t="str">
            <v>oleoyl-CoA[lp] + diglyceride (1-18:1, 2-16:1)[lp] =&gt; coenzyme A[lp] + triglyceride (1-18:1, 2-16:1, 3-18:1)[lp]</v>
          </cell>
        </row>
        <row r="1124">
          <cell r="C1124" t="str">
            <v>diacylglycerol acyltransferase (1-18:1, 2-18:1, 3-18:1), lipid particle</v>
          </cell>
          <cell r="D1124" t="str">
            <v>oleoyl-CoA[lp] + diglyceride (1-18:1, 2-18:1)[lp] =&gt; coenzyme A[lp] + triglyceride (1-18:1, 2-18:1, 3-18:1)[lp]</v>
          </cell>
        </row>
        <row r="1125">
          <cell r="C1125" t="str">
            <v>CDP-diacylglycerol synthase (1-16:0, 2-16:1), ER membrane</v>
          </cell>
          <cell r="D1125" t="str">
            <v>H+[erm] + phosphatidate (1-16:0, 2-16:1)[erm] + CTP[erm] &lt;=&gt; diphosphate[erm] + CDP-diacylglycerol (1-16:0, 2-16:1)[erm]</v>
          </cell>
        </row>
        <row r="1126">
          <cell r="C1126" t="str">
            <v>CDP-diacylglycerol synthase (1-16:1, 2-16:1), ER membrane</v>
          </cell>
          <cell r="D1126" t="str">
            <v>H+[erm] + phosphatidate (1-16:1, 2-16:1)[erm] + CTP[erm] &lt;=&gt; diphosphate[erm] + CDP-diacylglycerol (1-16:1, 2-16:1)[erm]</v>
          </cell>
        </row>
        <row r="1127">
          <cell r="C1127" t="str">
            <v>CDP-diacylglycerol synthase (1-18:0, 2-16:1), ER membrane</v>
          </cell>
          <cell r="D1127" t="str">
            <v>H+[erm] + phosphatidate (1-18:0, 2-16:1)[erm] + CTP[erm] &lt;=&gt; diphosphate[erm] + CDP-diacylglycerol (1-18:0, 2-16:1)[erm]</v>
          </cell>
        </row>
        <row r="1128">
          <cell r="C1128" t="str">
            <v>CDP-diacylglycerol synthase (1-18:1, 2-16:1), ER membrane</v>
          </cell>
          <cell r="D1128" t="str">
            <v>H+[erm] + phosphatidate (1-18:1, 2-16:1)[erm] + CTP[erm] &lt;=&gt; diphosphate[erm] + CDP-diacylglycerol (1-18:1, 2-16:1)[erm]</v>
          </cell>
        </row>
        <row r="1129">
          <cell r="C1129" t="str">
            <v>CDP-diacylglycerol synthase (1-16:0, 2-18:1), ER membrane</v>
          </cell>
          <cell r="D1129" t="str">
            <v>H+[erm] + phosphatidate (1-16:0, 2-18:1)[erm] + CTP[erm] &lt;=&gt; diphosphate[erm] + CDP-diacylglycerol (1-16:0, 2-18:1)[erm]</v>
          </cell>
        </row>
        <row r="1130">
          <cell r="C1130" t="str">
            <v>CDP-diacylglycerol synthase (1-16:1, 2-18:1), ER membrane</v>
          </cell>
          <cell r="D1130" t="str">
            <v>H+[erm] + phosphatidate (1-16:1, 2-18:1)[erm] + CTP[erm] &lt;=&gt; diphosphate[erm] + CDP-diacylglycerol (1-16:1, 2-18:1)[erm]</v>
          </cell>
        </row>
        <row r="1131">
          <cell r="C1131" t="str">
            <v>CDP-diacylglycerol synthase (1-18:0, 2-18:1), ER membrane</v>
          </cell>
          <cell r="D1131" t="str">
            <v>H+[erm] + phosphatidate (1-18:0, 2-18:1)[erm] + CTP[erm] &lt;=&gt; diphosphate[erm] + CDP-diacylglycerol (1-18:0, 2-18:1)[erm]</v>
          </cell>
        </row>
        <row r="1132">
          <cell r="C1132" t="str">
            <v>CDP-diacylglycerol synthase (1-18:1, 2-18:1), ER membrane</v>
          </cell>
          <cell r="D1132" t="str">
            <v>H+[erm] + phosphatidate (1-18:1, 2-18:1)[erm] + CTP[erm] &lt;=&gt; diphosphate[erm] + CDP-diacylglycerol (1-18:1, 2-18:1)[erm]</v>
          </cell>
        </row>
        <row r="1133">
          <cell r="C1133" t="str">
            <v>CDP-diacylglycerol synthase (1-16:0, 2-16:1), mitochondrial membrane</v>
          </cell>
          <cell r="D1133" t="str">
            <v>phosphatidate (1-16:0, 2-16:1)[mm] + CTP[mm] + H+[mm] &lt;=&gt; diphosphate[mm] + CDP-diacylglycerol (1-16:0, 2-16:1)[mm]</v>
          </cell>
        </row>
        <row r="1134">
          <cell r="C1134" t="str">
            <v>CDP-diacylglycerol synthase (1-16:1, 2-16:1), mitochondrial membrane</v>
          </cell>
          <cell r="D1134" t="str">
            <v>CTP[mm] + H+[mm] + phosphatidate (1-16:1, 2-16:1)[mm] &lt;=&gt; diphosphate[mm] + CDP-diacylglycerol (1-16:1, 2-16:1)[mm]</v>
          </cell>
        </row>
        <row r="1135">
          <cell r="C1135" t="str">
            <v>CDP-diacylglycerol synthase (1-18:0, 2-16:1), mitochondrial membrane</v>
          </cell>
          <cell r="D1135" t="str">
            <v>CTP[mm] + H+[mm] + phosphatidate (1-18:0, 2-16:1)[mm] &lt;=&gt; diphosphate[mm] + CDP-diacylglycerol (1-18:0, 2-16:1)[mm]</v>
          </cell>
        </row>
        <row r="1136">
          <cell r="C1136" t="str">
            <v>CDP-diacylglycerol synthase (1-18:1, 2-16:1), mitochondrial membrane</v>
          </cell>
          <cell r="D1136" t="str">
            <v>CTP[mm] + H+[mm] + phosphatidate (1-18:1, 2-16:1)[mm] &lt;=&gt; diphosphate[mm] + CDP-diacylglycerol (1-18:1, 2-16:1)[mm]</v>
          </cell>
        </row>
        <row r="1137">
          <cell r="C1137" t="str">
            <v>CDP-diacylglycerol synthase (1-16:0, 2-18:1), mitochondrial membrane</v>
          </cell>
          <cell r="D1137" t="str">
            <v>CTP[mm] + H+[mm] + phosphatidate (1-16:0, 2-18:1)[mm] &lt;=&gt; diphosphate[mm] + CDP-diacylglycerol (1-16:0, 2-18:1)[mm]</v>
          </cell>
        </row>
        <row r="1138">
          <cell r="C1138" t="str">
            <v>CDP-diacylglycerol synthase (1-16:1, 2-18:1), mitochondrial membrane</v>
          </cell>
          <cell r="D1138" t="str">
            <v>CTP[mm] + H+[mm] + phosphatidate (1-16:1, 2-18:1)[mm] &lt;=&gt; diphosphate[mm] + CDP-diacylglycerol (1-16:1, 2-18:1)[mm]</v>
          </cell>
        </row>
        <row r="1139">
          <cell r="C1139" t="str">
            <v>PS synthase (1-16:0, 2-16:1), ER membrane</v>
          </cell>
          <cell r="D1139" t="str">
            <v>CDP-diacylglycerol (1-16:0, 2-16:1)[erm] + L-serine[erm] =&gt; H+[erm] + CMP[erm] + phosphatidyl-L-serine (1-16:0, 2-16:1)[erm]</v>
          </cell>
        </row>
        <row r="1140">
          <cell r="C1140" t="str">
            <v>PS synthase (1-16:1, 2-16:1), ER membrane</v>
          </cell>
          <cell r="D1140" t="str">
            <v>CDP-diacylglycerol (1-16:1, 2-16:1)[erm] + L-serine[erm] =&gt; H+[erm] + CMP[erm] + phosphatidyl-L-serine (1-16:1, 2-16:1)[erm]</v>
          </cell>
        </row>
        <row r="1141">
          <cell r="C1141" t="str">
            <v>PS synthase (1-18:0, 2-16:1), ER membrane</v>
          </cell>
          <cell r="D1141" t="str">
            <v>CDP-diacylglycerol (1-18:0, 2-16:1)[erm] + L-serine[erm] =&gt; H+[erm] + CMP[erm] + phosphatidyl-L-serine (1-18:0, 2-16:1)[erm]</v>
          </cell>
        </row>
        <row r="1142">
          <cell r="C1142" t="str">
            <v>PS synthase (1-18:1, 2-16:1), ER membrane</v>
          </cell>
          <cell r="D1142" t="str">
            <v>CDP-diacylglycerol (1-18:1, 2-16:1)[erm] + L-serine[erm] =&gt; H+[erm] + CMP[erm] + phosphatidyl-L-serine (1-18:1, 2-16:1)[erm]</v>
          </cell>
        </row>
        <row r="1143">
          <cell r="C1143" t="str">
            <v>PS synthase (1-16:0, 2-18:1), ER membrane</v>
          </cell>
          <cell r="D1143" t="str">
            <v>CDP-diacylglycerol (1-16:0, 2-18:1)[erm] + L-serine[erm] =&gt; H+[erm] + CMP[erm] + phosphatidyl-L-serine (1-16:0, 2-18:1)[erm]</v>
          </cell>
        </row>
        <row r="1144">
          <cell r="C1144" t="str">
            <v>PS synthase (1-16:1, 2-18:1), ER membrane</v>
          </cell>
          <cell r="D1144" t="str">
            <v>CDP-diacylglycerol (1-16:1, 2-18:1)[erm] + L-serine[erm] =&gt; H+[erm] + CMP[erm] + phosphatidyl-L-serine (1-16:1, 2-18:1)[erm]</v>
          </cell>
        </row>
        <row r="1145">
          <cell r="C1145" t="str">
            <v>PS synthase (1-18:0, 2-18:1), ER membrane</v>
          </cell>
          <cell r="D1145" t="str">
            <v>CDP-diacylglycerol (1-18:0, 2-18:1)[erm] + L-serine[erm] =&gt; H+[erm] + CMP[erm] + phosphatidyl-L-serine (1-18:0, 2-18:1)[erm]</v>
          </cell>
        </row>
        <row r="1146">
          <cell r="C1146" t="str">
            <v>PS synthase (1-18:1, 2-18:1), ER membrane</v>
          </cell>
          <cell r="D1146" t="str">
            <v>CDP-diacylglycerol (1-18:1, 2-18:1)[erm] + L-serine[erm] =&gt; H+[erm] + CMP[erm] + phosphatidyl-L-serine (1-18:1, 2-18:1)[erm]</v>
          </cell>
        </row>
        <row r="1147">
          <cell r="C1147" t="str">
            <v>PI synthase (1-16:0, 2-16:1), ER membrane</v>
          </cell>
          <cell r="D1147" t="str">
            <v>CDP-diacylglycerol (1-16:0, 2-16:1)[erm] + myo-inositol[erm] =&gt; H+[erm] + CMP[erm] + 1-phosphatidyl-1D-myo-inositol (1-16:0, 2-16:1)[erm]</v>
          </cell>
        </row>
        <row r="1148">
          <cell r="C1148" t="str">
            <v>PI synthase (1-16:1, 2-16:1), ER membrane</v>
          </cell>
          <cell r="D1148" t="str">
            <v>CDP-diacylglycerol (1-16:1, 2-16:1)[erm] + myo-inositol[erm] =&gt; H+[erm] + CMP[erm] + 1-phosphatidyl-1D-myo-inositol (1-16:1, 2-16:1)[erm]</v>
          </cell>
        </row>
        <row r="1149">
          <cell r="C1149" t="str">
            <v>PI synthase (1-18:0, 2-16:1), ER membrane</v>
          </cell>
          <cell r="D1149" t="str">
            <v>CDP-diacylglycerol (1-18:0, 2-16:1)[erm] + myo-inositol[erm] =&gt; H+[erm] + CMP[erm] + 1-phosphatidyl-1D-myo-inositol (1-18:0, 2-16:1)[erm]</v>
          </cell>
        </row>
        <row r="1150">
          <cell r="C1150" t="str">
            <v>PI synthase (1-18:1, 2-16:1), ER membrane</v>
          </cell>
          <cell r="D1150" t="str">
            <v>CDP-diacylglycerol (1-18:1, 2-16:1)[erm] + myo-inositol[erm] =&gt; H+[erm] + CMP[erm] + 1-phosphatidyl-1D-myo-inositol (1-18:1, 2-16:1)[erm]</v>
          </cell>
        </row>
        <row r="1151">
          <cell r="C1151" t="str">
            <v>PI synthase (1-16:0, 2-18:1), ER membrane</v>
          </cell>
          <cell r="D1151" t="str">
            <v>CDP-diacylglycerol (1-16:0, 2-18:1)[erm] + myo-inositol[erm] =&gt; H+[erm] + CMP[erm] + 1-phosphatidyl-1D-myo-inositol (1-16:0, 2-18:1)[erm]</v>
          </cell>
        </row>
        <row r="1152">
          <cell r="C1152" t="str">
            <v>PI synthase (1-16:1, 2-18:1), ER membrane</v>
          </cell>
          <cell r="D1152" t="str">
            <v>CDP-diacylglycerol (1-16:1, 2-18:1)[erm] + myo-inositol[erm] =&gt; H+[erm] + CMP[erm] + 1-phosphatidyl-1D-myo-inositol (1-16:1, 2-18:1)[erm]</v>
          </cell>
        </row>
        <row r="1153">
          <cell r="C1153" t="str">
            <v>PI synthase (1-18:0, 2-18:1), ER membrane</v>
          </cell>
          <cell r="D1153" t="str">
            <v>CDP-diacylglycerol (1-18:0, 2-18:1)[erm] + myo-inositol[erm] =&gt; H+[erm] + CMP[erm] + 1-phosphatidyl-1D-myo-inositol (1-18:0, 2-18:1)[erm]</v>
          </cell>
        </row>
        <row r="1154">
          <cell r="C1154" t="str">
            <v>PI synthase (1-18:1, 2-18:1), ER membrane</v>
          </cell>
          <cell r="D1154" t="str">
            <v>CDP-diacylglycerol (1-18:1, 2-18:1)[erm] + myo-inositol[erm] =&gt; H+[erm] + CMP[erm] + 1-phosphatidyl-1D-myo-inositol (1-18:1, 2-18:1)[erm]</v>
          </cell>
        </row>
        <row r="1155">
          <cell r="C1155" t="str">
            <v>lysoPI acyltransferase (1-18:0, 2-16:1), ER membrane</v>
          </cell>
          <cell r="D1155" t="str">
            <v>stearoyl-CoA[erm] + sn-2-acyl-1-lysophosphatidylinositol (16:1)[erm] &lt;=&gt; coenzyme A[erm] + 1-phosphatidyl-1D-myo-inositol (1-18:0, 2-16:1)[erm]</v>
          </cell>
        </row>
        <row r="1156">
          <cell r="C1156" t="str">
            <v>lysoPI acyltransferase (1-18:0, 2-18:1), ER membrane</v>
          </cell>
          <cell r="D1156" t="str">
            <v>stearoyl-CoA[erm] + sn-2-acyl-1-lysophosphatidylinositol (18:1)[erm] &lt;=&gt; coenzyme A[erm] + 1-phosphatidyl-1D-myo-inositol (1-18:0, 2-18:1)[erm]</v>
          </cell>
        </row>
        <row r="1157">
          <cell r="C1157" t="str">
            <v>PS decarboxylase (1-16:0, 2-16:1), mitochondrial membrane</v>
          </cell>
          <cell r="D1157" t="str">
            <v>H+[mm] + phosphatidyl-L-serine (1-16:0, 2-16:1)[mm] =&gt; carbon dioxide[mm] + phosphatidylethanolamine (1-16:0, 2-16:1)[mm]</v>
          </cell>
        </row>
        <row r="1158">
          <cell r="C1158" t="str">
            <v>PS decarboxylase (1-16:1, 2-16:1), mitochondrial membrane</v>
          </cell>
          <cell r="D1158" t="str">
            <v>H+[mm] + phosphatidyl-L-serine (1-16:1, 2-16:1)[mm] =&gt; carbon dioxide[mm] + phosphatidylethanolamine (1-16:1, 2-16:1)[mm]</v>
          </cell>
        </row>
        <row r="1159">
          <cell r="C1159" t="str">
            <v>PS decarboxylase (1-18:0, 2-16:1), mitochondrial membrane</v>
          </cell>
          <cell r="D1159" t="str">
            <v>H+[mm] + phosphatidyl-L-serine (1-18:0, 2-16:1)[mm] =&gt; carbon dioxide[mm] + phosphatidylethanolamine (1-18:0, 2-16:1)[mm]</v>
          </cell>
        </row>
        <row r="1160">
          <cell r="C1160" t="str">
            <v>PS decarboxylase (1-18:1, 2-16:1), mitochondrial membrane</v>
          </cell>
          <cell r="D1160" t="str">
            <v>H+[mm] + phosphatidyl-L-serine (1-18:1, 2-16:1)[mm] =&gt; carbon dioxide[mm] + phosphatidylethanolamine (1-18:1, 2-16:1)[mm]</v>
          </cell>
        </row>
        <row r="1161">
          <cell r="C1161" t="str">
            <v>PS decarboxylase (1-16:0, 2-18:1), mitochondrial membrane</v>
          </cell>
          <cell r="D1161" t="str">
            <v>H+[mm] + phosphatidyl-L-serine (1-16:0, 2-18:1)[mm] =&gt; carbon dioxide[mm] + phosphatidylethanolamine (1-16:0, 2-18:1)[mm]</v>
          </cell>
        </row>
        <row r="1162">
          <cell r="C1162" t="str">
            <v>PS decarboxylase (1-16:1, 2-18:1), mitochondrial membrane</v>
          </cell>
          <cell r="D1162" t="str">
            <v>H+[mm] + phosphatidyl-L-serine (1-16:1, 2-18:1)[mm] =&gt; carbon dioxide[mm] + phosphatidylethanolamine (1-16:1, 2-18:1)[mm]</v>
          </cell>
        </row>
        <row r="1163">
          <cell r="C1163" t="str">
            <v>PS decarboxylase (1-18:0, 2-18:1), mitochondrial membrane</v>
          </cell>
          <cell r="D1163" t="str">
            <v>H+[mm] + phosphatidyl-L-serine (1-18:0, 2-18:1)[mm] =&gt; carbon dioxide[mm] + phosphatidylethanolamine (1-18:0, 2-18:1)[mm]</v>
          </cell>
        </row>
        <row r="1164">
          <cell r="C1164" t="str">
            <v>PS decarboxylase (1-18:1, 2-18:1), mitochondrial membrane</v>
          </cell>
          <cell r="D1164" t="str">
            <v>H+[mm] + phosphatidyl-L-serine (1-18:1, 2-18:1)[mm] =&gt; carbon dioxide[mm] + phosphatidylethanolamine (1-18:1, 2-18:1)[mm]</v>
          </cell>
        </row>
        <row r="1165">
          <cell r="C1165" t="str">
            <v>PS decarboxylase (1-16:0, 2-16:1), Golgi membrane</v>
          </cell>
          <cell r="D1165" t="str">
            <v>phosphatidyl-L-serine (1-16:0, 2-16:1)[gm] + H+[gm] =&gt; carbon dioxide[gm] + phosphatidylethanolamine (1-16:0, 2-16:1)[gm]</v>
          </cell>
        </row>
        <row r="1166">
          <cell r="C1166" t="str">
            <v>PS decarboxylase (1-16:1, 2-16:1), Golgi membrane</v>
          </cell>
          <cell r="D1166" t="str">
            <v>H+[gm] + phosphatidyl-L-serine (1-16:1, 2-16:1)[gm] =&gt; carbon dioxide[gm] + phosphatidylethanolamine (1-16:1, 2-16:1)[gm]</v>
          </cell>
        </row>
        <row r="1167">
          <cell r="C1167" t="str">
            <v>PS decarboxylase (1-18:0, 2-16:1), Golgi membrane</v>
          </cell>
          <cell r="D1167" t="str">
            <v>H+[gm] + phosphatidyl-L-serine (1-18:0, 2-16:1)[gm] =&gt; carbon dioxide[gm] + phosphatidylethanolamine (1-18:0, 2-16:1)[gm]</v>
          </cell>
        </row>
        <row r="1168">
          <cell r="C1168" t="str">
            <v>PS decarboxylase (1-18:1, 2-16:1), Golgi membrane</v>
          </cell>
          <cell r="D1168" t="str">
            <v>H+[gm] + phosphatidyl-L-serine (1-18:1, 2-16:1)[gm] =&gt; carbon dioxide[gm] + phosphatidylethanolamine (1-18:1, 2-16:1)[gm]</v>
          </cell>
        </row>
        <row r="1169">
          <cell r="C1169" t="str">
            <v>PS decarboxylase (1-16:0, 2-18:1), Golgi membrane</v>
          </cell>
          <cell r="D1169" t="str">
            <v>H+[gm] + phosphatidyl-L-serine (1-16:0, 2-18:1)[gm] =&gt; carbon dioxide[gm] + phosphatidylethanolamine (1-16:0, 2-18:1)[gm]</v>
          </cell>
        </row>
        <row r="1170">
          <cell r="C1170" t="str">
            <v>PS decarboxylase (1-16:1, 2-18:1), Golgi membrane</v>
          </cell>
          <cell r="D1170" t="str">
            <v>H+[gm] + phosphatidyl-L-serine (1-16:1, 2-18:1)[gm] =&gt; carbon dioxide[gm] + phosphatidylethanolamine (1-16:1, 2-18:1)[gm]</v>
          </cell>
        </row>
        <row r="1171">
          <cell r="C1171" t="str">
            <v>PS decarboxylase (1-18:0, 2-18:1), Golgi membrane</v>
          </cell>
          <cell r="D1171" t="str">
            <v>H+[gm] + phosphatidyl-L-serine (1-18:0, 2-18:1)[gm] =&gt; carbon dioxide[gm] + phosphatidylethanolamine (1-18:0, 2-18:1)[gm]</v>
          </cell>
        </row>
        <row r="1172">
          <cell r="C1172" t="str">
            <v>PS decarboxylase (1-18:1, 2-18:1), Golgi membrane</v>
          </cell>
          <cell r="D1172" t="str">
            <v>H+[gm] + phosphatidyl-L-serine (1-18:1, 2-18:1)[gm] =&gt; carbon dioxide[gm] + phosphatidylethanolamine (1-18:1, 2-18:1)[gm]</v>
          </cell>
        </row>
        <row r="1173">
          <cell r="C1173" t="str">
            <v>PS decarboxylase (1-16:0, 2-16:1), vacuolar membrane</v>
          </cell>
          <cell r="D1173" t="str">
            <v>phosphatidyl-L-serine (1-16:0, 2-16:1)[vm] + H+[vm] =&gt; carbon dioxide[vm] + phosphatidylethanolamine (1-16:0, 2-16:1)[vm]</v>
          </cell>
        </row>
        <row r="1174">
          <cell r="C1174" t="str">
            <v>PS decarboxylase (1-16:1, 2-16:1), vacuolar membrane</v>
          </cell>
          <cell r="D1174" t="str">
            <v>H+[vm] + phosphatidyl-L-serine (1-16:1, 2-16:1)[vm] =&gt; carbon dioxide[vm] + phosphatidylethanolamine (1-16:1, 2-16:1)[vm]</v>
          </cell>
        </row>
        <row r="1175">
          <cell r="C1175" t="str">
            <v>PS decarboxylase (1-18:0, 2-16:1), vacuolar membrane</v>
          </cell>
          <cell r="D1175" t="str">
            <v>H+[vm] + phosphatidyl-L-serine (1-18:0, 2-16:1)[vm] =&gt; carbon dioxide[vm] + phosphatidylethanolamine (1-18:0, 2-16:1)[vm]</v>
          </cell>
        </row>
        <row r="1176">
          <cell r="C1176" t="str">
            <v>PS decarboxylase (1-18:1, 2-16:1), vacuolar membrane</v>
          </cell>
          <cell r="D1176" t="str">
            <v>H+[vm] + phosphatidyl-L-serine (1-18:1, 2-16:1)[vm] =&gt; carbon dioxide[vm] + phosphatidylethanolamine (1-18:1, 2-16:1)[vm]</v>
          </cell>
        </row>
        <row r="1177">
          <cell r="C1177" t="str">
            <v>PS decarboxylase (1-16:0, 2-18:1), vacuolar membrane</v>
          </cell>
          <cell r="D1177" t="str">
            <v>H+[vm] + phosphatidyl-L-serine (1-16:0, 2-18:1)[vm] =&gt; carbon dioxide[vm] + phosphatidylethanolamine (1-16:0, 2-18:1)[vm]</v>
          </cell>
        </row>
        <row r="1178">
          <cell r="C1178" t="str">
            <v>PS decarboxylase (1-16:1, 2-18:1), vacuolar membrane</v>
          </cell>
          <cell r="D1178" t="str">
            <v>H+[vm] + phosphatidyl-L-serine (1-16:1, 2-18:1)[vm] =&gt; carbon dioxide[vm] + phosphatidylethanolamine (1-16:1, 2-18:1)[vm]</v>
          </cell>
        </row>
        <row r="1179">
          <cell r="C1179" t="str">
            <v>PS decarboxylase (1-18:0, 2-18:1), vacuolar membrane</v>
          </cell>
          <cell r="D1179" t="str">
            <v>H+[vm] + phosphatidyl-L-serine (1-18:0, 2-18:1)[vm] =&gt; carbon dioxide[vm] + phosphatidylethanolamine (1-18:0, 2-18:1)[vm]</v>
          </cell>
        </row>
        <row r="1180">
          <cell r="C1180" t="str">
            <v>PS decarboxylase (1-18:1, 2-18:1), vacuolar membrane</v>
          </cell>
          <cell r="D1180" t="str">
            <v>H+[vm] + phosphatidyl-L-serine (1-18:1, 2-18:1)[vm] =&gt; carbon dioxide[vm] + phosphatidylethanolamine (1-18:1, 2-18:1)[vm]</v>
          </cell>
        </row>
        <row r="1181">
          <cell r="C1181" t="str">
            <v>PE methyltransferase (1-16:0, 2-16:1), ER membrane</v>
          </cell>
          <cell r="D1181" t="str">
            <v>phosphatidylethanolamine (1-16:0, 2-16:1)[erm] + S-adenosyl-L-methionine[erm] =&gt; H+[erm] + S-adenosyl-L-homocysteine[erm] + phosphatidyl-N-methylethanolamine (1-16:0, 2-16:1)[erm]</v>
          </cell>
        </row>
        <row r="1182">
          <cell r="C1182" t="str">
            <v>PE methyltransferase (1-16:1, 2-16:1), ER membrane</v>
          </cell>
          <cell r="D1182" t="str">
            <v>S-adenosyl-L-methionine[erm] + phosphatidylethanolamine (1-16:1, 2-16:1)[erm] =&gt; H+[erm] + S-adenosyl-L-homocysteine[erm] + phosphatidyl-N-methylethanolamine (1-16:1, 2-16:1)[erm]</v>
          </cell>
        </row>
        <row r="1183">
          <cell r="C1183" t="str">
            <v>PE methyltransferase (1-18:0, 2-16:1), ER membrane</v>
          </cell>
          <cell r="D1183" t="str">
            <v>S-adenosyl-L-methionine[erm] + phosphatidylethanolamine (1-18:0, 2-16:1)[erm] =&gt; H+[erm] + S-adenosyl-L-homocysteine[erm] + phosphatidyl-N-methylethanolamine (1-18:0, 2-16:1)[erm]</v>
          </cell>
        </row>
        <row r="1184">
          <cell r="C1184" t="str">
            <v>PE methyltransferase (1-18:1, 2-16:1), ER membrane</v>
          </cell>
          <cell r="D1184" t="str">
            <v>S-adenosyl-L-methionine[erm] + phosphatidylethanolamine (1-18:1, 2-16:1)[erm] =&gt; H+[erm] + S-adenosyl-L-homocysteine[erm] + phosphatidyl-N-methylethanolamine (1-18:1, 2-16:1)[erm]</v>
          </cell>
        </row>
        <row r="1185">
          <cell r="C1185" t="str">
            <v>PE methyltransferase (1-16:0, 2-18:1), ER membrane</v>
          </cell>
          <cell r="D1185" t="str">
            <v>S-adenosyl-L-methionine[erm] + phosphatidylethanolamine (1-16:0, 2-18:1)[erm] =&gt; H+[erm] + S-adenosyl-L-homocysteine[erm] + phosphatidyl-N-methylethanolamine (1-16:0, 2-18:1)[erm]</v>
          </cell>
        </row>
        <row r="1186">
          <cell r="C1186" t="str">
            <v>PE methyltransferase (1-16:1, 2-18:1), ER membrane</v>
          </cell>
          <cell r="D1186" t="str">
            <v>S-adenosyl-L-methionine[erm] + phosphatidylethanolamine (1-16:1, 2-18:1)[erm] =&gt; H+[erm] + S-adenosyl-L-homocysteine[erm] + phosphatidyl-N-methylethanolamine (1-16:1, 2-18:1)[erm]</v>
          </cell>
        </row>
        <row r="1187">
          <cell r="C1187" t="str">
            <v>PE methyltransferase (1-18:0, 2-18:1), ER membrane</v>
          </cell>
          <cell r="D1187" t="str">
            <v>S-adenosyl-L-methionine[erm] + phosphatidylethanolamine (1-18:0, 2-18:1)[erm] =&gt; H+[erm] + S-adenosyl-L-homocysteine[erm] + phosphatidyl-N-methylethanolamine (1-18:0, 2-18:1)[erm]</v>
          </cell>
        </row>
        <row r="1188">
          <cell r="C1188" t="str">
            <v>PE methyltransferase (1-18:1, 2-18:1), ER membrane</v>
          </cell>
          <cell r="D1188" t="str">
            <v>S-adenosyl-L-methionine[erm] + phosphatidylethanolamine (1-18:1, 2-18:1)[erm] =&gt; H+[erm] + S-adenosyl-L-homocysteine[erm] + phosphatidyl-N-methylethanolamine (1-18:1, 2-18:1)[erm]</v>
          </cell>
        </row>
        <row r="1189">
          <cell r="C1189" t="str">
            <v>phosphatidyl-N-methylethanolamine methyltransferase (1-16:0, 2-16:1), ER membrane</v>
          </cell>
          <cell r="D1189" t="str">
            <v>S-adenosyl-L-methionine[erm] + phosphatidyl-N-methylethanolamine (1-16:0, 2-16:1)[erm] =&gt; H+[erm] + S-adenosyl-L-homocysteine[erm] + phosphatidyl-N,N-dimethylethanolamine (1-16:0, 2-16:1)[erm]</v>
          </cell>
        </row>
        <row r="1190">
          <cell r="C1190" t="str">
            <v>phosphatidyl-N-methylethanolamine methyltransferase (1-16:1, 2-16:1), ER membrane</v>
          </cell>
          <cell r="D1190" t="str">
            <v>S-adenosyl-L-methionine[erm] + phosphatidyl-N-methylethanolamine (1-16:1, 2-16:1)[erm] =&gt; H+[erm] + S-adenosyl-L-homocysteine[erm] + phosphatidyl-N,N-dimethylethanolamine (1-16:1, 2-16:1)[erm]</v>
          </cell>
        </row>
        <row r="1191">
          <cell r="C1191" t="str">
            <v>phosphatidyl-N-methylethanolamine methyltransferase (1-18:0, 2-16:1), ER membrane</v>
          </cell>
          <cell r="D1191" t="str">
            <v>S-adenosyl-L-methionine[erm] + phosphatidyl-N-methylethanolamine (1-18:0, 2-16:1)[erm] =&gt; H+[erm] + S-adenosyl-L-homocysteine[erm] + phosphatidyl-N,N-dimethylethanolamine (1-18:0, 2-16:1)[erm]</v>
          </cell>
        </row>
        <row r="1192">
          <cell r="C1192" t="str">
            <v>phosphatidyl-N-methylethanolamine methyltransferase (1-18:1, 2-16:1), ER membrane</v>
          </cell>
          <cell r="D1192" t="str">
            <v>S-adenosyl-L-methionine[erm] + phosphatidyl-N-methylethanolamine (1-18:1, 2-16:1)[erm] =&gt; H+[erm] + S-adenosyl-L-homocysteine[erm] + phosphatidyl-N,N-dimethylethanolamine (1-18:1, 2-16:1)[erm]</v>
          </cell>
        </row>
        <row r="1193">
          <cell r="C1193" t="str">
            <v>phosphatidyl-N-methylethanolamine methyltransferase (1-16:0, 2-18:1), ER membrane</v>
          </cell>
          <cell r="D1193" t="str">
            <v>S-adenosyl-L-methionine[erm] + phosphatidyl-N-methylethanolamine (1-16:0, 2-18:1)[erm] =&gt; H+[erm] + S-adenosyl-L-homocysteine[erm] + phosphatidyl-N,N-dimethylethanolamine (1-16:0, 2-18:1)[erm]</v>
          </cell>
        </row>
        <row r="1194">
          <cell r="C1194" t="str">
            <v>phosphatidyl-N-methylethanolamine methyltransferase (1-16:1, 2-18:1), ER membrane</v>
          </cell>
          <cell r="D1194" t="str">
            <v>S-adenosyl-L-methionine[erm] + phosphatidyl-N-methylethanolamine (1-16:1, 2-18:1)[erm] =&gt; H+[erm] + S-adenosyl-L-homocysteine[erm] + phosphatidyl-N,N-dimethylethanolamine (1-16:1, 2-18:1)[erm]</v>
          </cell>
        </row>
        <row r="1195">
          <cell r="C1195" t="str">
            <v>phosphatidyl-N-methylethanolamine methyltransferase (1-18:0, 2-18:1), ER membrane</v>
          </cell>
          <cell r="D1195" t="str">
            <v>S-adenosyl-L-methionine[erm] + phosphatidyl-N-methylethanolamine (1-18:0, 2-18:1)[erm] =&gt; H+[erm] + S-adenosyl-L-homocysteine[erm] + phosphatidyl-N,N-dimethylethanolamine (1-18:0, 2-18:1)[erm]</v>
          </cell>
        </row>
        <row r="1196">
          <cell r="C1196" t="str">
            <v>phosphatidyl-N-methylethanolamine methyltransferase (1-18:1, 2-18:1), ER membrane</v>
          </cell>
          <cell r="D1196" t="str">
            <v>S-adenosyl-L-methionine[erm] + phosphatidyl-N-methylethanolamine (1-18:1, 2-18:1)[erm] =&gt; H+[erm] + S-adenosyl-L-homocysteine[erm] + phosphatidyl-N,N-dimethylethanolamine (1-18:1, 2-18:1)[erm]</v>
          </cell>
        </row>
        <row r="1197">
          <cell r="C1197" t="str">
            <v>phosphatidyl-N,N-dimethylethanolamine methyltransferase (1-16:0, 2-16:1), ER membrane</v>
          </cell>
          <cell r="D1197" t="str">
            <v>S-adenosyl-L-methionine[erm] + phosphatidyl-N,N-dimethylethanolamine (1-16:0, 2-16:1)[erm] =&gt; H+[erm] + S-adenosyl-L-homocysteine[erm] + phosphatidylcholine (1-16:0, 2-16:1)[erm]</v>
          </cell>
        </row>
        <row r="1198">
          <cell r="C1198" t="str">
            <v>phosphatidyl-N,N-dimethylethanolamine methyltransferase (1-16:1, 2-16:1), ER membrane</v>
          </cell>
          <cell r="D1198" t="str">
            <v>S-adenosyl-L-methionine[erm] + phosphatidyl-N,N-dimethylethanolamine (1-16:1, 2-16:1)[erm] =&gt; H+[erm] + S-adenosyl-L-homocysteine[erm] + phosphatidylcholine (1-16:1, 2-16:1)[erm]</v>
          </cell>
        </row>
        <row r="1199">
          <cell r="C1199" t="str">
            <v>phosphatidyl-N,N-dimethylethanolamine methyltransferase (1-18:0, 2-16:1), ER membrane</v>
          </cell>
          <cell r="D1199" t="str">
            <v>S-adenosyl-L-methionine[erm] + phosphatidyl-N,N-dimethylethanolamine (1-18:0, 2-16:1)[erm] =&gt; H+[erm] + S-adenosyl-L-homocysteine[erm] + phosphatidylcholine (1-18:0, 2-16:1)[erm]</v>
          </cell>
        </row>
        <row r="1200">
          <cell r="C1200" t="str">
            <v>phosphatidyl-N,N-dimethylethanolamine methyltransferase (1-18:1, 2-16:1), ER membrane</v>
          </cell>
          <cell r="D1200" t="str">
            <v>S-adenosyl-L-methionine[erm] + phosphatidyl-N,N-dimethylethanolamine (1-18:1, 2-16:1)[erm] =&gt; H+[erm] + S-adenosyl-L-homocysteine[erm] + phosphatidylcholine (1-18:1, 2-16:1)[erm]</v>
          </cell>
        </row>
        <row r="1201">
          <cell r="C1201" t="str">
            <v>phosphatidyl-N,N-dimethylethanolamine methyltransferase (1-16:0, 2-18:1), ER membrane</v>
          </cell>
          <cell r="D1201" t="str">
            <v>S-adenosyl-L-methionine[erm] + phosphatidyl-N,N-dimethylethanolamine (1-16:0, 2-18:1)[erm] =&gt; H+[erm] + S-adenosyl-L-homocysteine[erm] + phosphatidylcholine (1-16:0, 2-18:1)[erm]</v>
          </cell>
        </row>
        <row r="1202">
          <cell r="C1202" t="str">
            <v>phosphatidyl-N,N-dimethylethanolamine methyltransferase (1-16:1, 2-18:1), ER membrane</v>
          </cell>
          <cell r="D1202" t="str">
            <v>S-adenosyl-L-methionine[erm] + phosphatidyl-N,N-dimethylethanolamine (1-16:1, 2-18:1)[erm] =&gt; H+[erm] + S-adenosyl-L-homocysteine[erm] + phosphatidylcholine (1-16:1, 2-18:1)[erm]</v>
          </cell>
        </row>
        <row r="1203">
          <cell r="C1203" t="str">
            <v>phosphatidyl-N,N-dimethylethanolamine methyltransferase (1-18:0, 2-18:1), ER membrane</v>
          </cell>
          <cell r="D1203" t="str">
            <v>S-adenosyl-L-methionine[erm] + phosphatidyl-N,N-dimethylethanolamine (1-18:0, 2-18:1)[erm] =&gt; H+[erm] + S-adenosyl-L-homocysteine[erm] + phosphatidylcholine (1-18:0, 2-18:1)[erm]</v>
          </cell>
        </row>
        <row r="1204">
          <cell r="C1204" t="str">
            <v>phosphatidyl-N,N-dimethylethanolamine methyltransferase (1-18:1, 2-18:1), ER membrane</v>
          </cell>
          <cell r="D1204" t="str">
            <v>S-adenosyl-L-methionine[erm] + phosphatidyl-N,N-dimethylethanolamine (1-18:1, 2-18:1)[erm] =&gt; H+[erm] + S-adenosyl-L-homocysteine[erm] + phosphatidylcholine (1-18:1, 2-18:1)[erm]</v>
          </cell>
        </row>
        <row r="1205">
          <cell r="C1205" t="str">
            <v>DAG kinase (1-16:0, 2-16:1), ER membrane</v>
          </cell>
          <cell r="D1205" t="str">
            <v>diglyceride (1-16:0, 2-16:1)[erm] + CTP[erm] =&gt; H+[erm] + phosphatidate (1-16:0, 2-16:1)[erm] + CDP[erm]</v>
          </cell>
        </row>
        <row r="1206">
          <cell r="C1206" t="str">
            <v>DAG kinase (1-16:1, 2-16:1), ER membrane</v>
          </cell>
          <cell r="D1206" t="str">
            <v>diglyceride (1-16:1, 2-16:1)[erm] + CTP[erm] =&gt; H+[erm] + phosphatidate (1-16:1, 2-16:1)[erm] + CDP[erm]</v>
          </cell>
        </row>
        <row r="1207">
          <cell r="C1207" t="str">
            <v>DAG kinase (1-18:0, 2-16:1), ER membrane</v>
          </cell>
          <cell r="D1207" t="str">
            <v>diglyceride (1-18:0, 2-16:1)[erm] + CTP[erm] =&gt; H+[erm] + phosphatidate (1-18:0, 2-16:1)[erm] + CDP[erm]</v>
          </cell>
        </row>
        <row r="1208">
          <cell r="C1208" t="str">
            <v>DAG kinase (1-18:1, 2-16:1), ER membrane</v>
          </cell>
          <cell r="D1208" t="str">
            <v>diglyceride (1-18:1, 2-16:1)[erm] + CTP[erm] =&gt; H+[erm] + phosphatidate (1-18:1, 2-16:1)[erm] + CDP[erm]</v>
          </cell>
        </row>
        <row r="1209">
          <cell r="C1209" t="str">
            <v>DAG kinase (1-16:0, 2-18:1), ER membrane</v>
          </cell>
          <cell r="D1209" t="str">
            <v>diglyceride (1-16:0, 2-18:1)[erm] + CTP[erm] =&gt; H+[erm] + phosphatidate (1-16:0, 2-18:1)[erm] + CDP[erm]</v>
          </cell>
        </row>
        <row r="1210">
          <cell r="C1210" t="str">
            <v>DAG kinase (1-16:1, 2-18:1), ER membrane</v>
          </cell>
          <cell r="D1210" t="str">
            <v>diglyceride (1-16:1, 2-18:1)[erm] + CTP[erm] =&gt; H+[erm] + phosphatidate (1-16:1, 2-18:1)[erm] + CDP[erm]</v>
          </cell>
        </row>
        <row r="1211">
          <cell r="C1211" t="str">
            <v>DAG kinase (1-18:0, 2-18:1), ER membrane</v>
          </cell>
          <cell r="D1211" t="str">
            <v>diglyceride (1-18:0, 2-18:1)[erm] + CTP[erm] =&gt; H+[erm] + phosphatidate (1-18:0, 2-18:1)[erm] + CDP[erm]</v>
          </cell>
        </row>
        <row r="1212">
          <cell r="C1212" t="str">
            <v>DAG kinase (1-18:1, 2-18:1), ER membrane</v>
          </cell>
          <cell r="D1212" t="str">
            <v>diglyceride (1-18:1, 2-18:1)[erm] + CTP[erm] =&gt; H+[erm] + phosphatidate (1-18:1, 2-18:1)[erm] + CDP[erm]</v>
          </cell>
        </row>
        <row r="1213">
          <cell r="C1213" t="str">
            <v>ethanolaminephosphotransferase (1-16:0, 2-16:1), ER membrane</v>
          </cell>
          <cell r="D1213" t="str">
            <v>diglyceride (1-16:0, 2-16:1)[erm] + CDP-ethanolamine[erm] =&gt; H+[erm] + CMP[erm] + phosphatidylethanolamine (1-16:0, 2-16:1)[erm]</v>
          </cell>
        </row>
        <row r="1214">
          <cell r="C1214" t="str">
            <v>ethanolaminephosphotransferase (1-16:1, 2-16:1), ER membrane</v>
          </cell>
          <cell r="D1214" t="str">
            <v>diglyceride (1-16:1, 2-16:1)[erm] + CDP-ethanolamine[erm] =&gt; H+[erm] + CMP[erm] + phosphatidylethanolamine (1-16:1, 2-16:1)[erm]</v>
          </cell>
        </row>
        <row r="1215">
          <cell r="C1215" t="str">
            <v>ethanolaminephosphotransferase (1-18:0, 2-16:1), ER membrane</v>
          </cell>
          <cell r="D1215" t="str">
            <v>diglyceride (1-18:0, 2-16:1)[erm] + CDP-ethanolamine[erm] =&gt; H+[erm] + CMP[erm] + phosphatidylethanolamine (1-18:0, 2-16:1)[erm]</v>
          </cell>
        </row>
        <row r="1216">
          <cell r="C1216" t="str">
            <v>ethanolaminephosphotransferase (1-18:1, 2-16:1), ER membrane</v>
          </cell>
          <cell r="D1216" t="str">
            <v>diglyceride (1-18:1, 2-16:1)[erm] + CDP-ethanolamine[erm] =&gt; H+[erm] + CMP[erm] + phosphatidylethanolamine (1-18:1, 2-16:1)[erm]</v>
          </cell>
        </row>
        <row r="1217">
          <cell r="C1217" t="str">
            <v>ethanolaminephosphotransferase (1-16:0, 2-18:1), ER membrane</v>
          </cell>
          <cell r="D1217" t="str">
            <v>diglyceride (1-16:0, 2-18:1)[erm] + CDP-ethanolamine[erm] =&gt; H+[erm] + CMP[erm] + phosphatidylethanolamine (1-16:0, 2-18:1)[erm]</v>
          </cell>
        </row>
        <row r="1218">
          <cell r="C1218" t="str">
            <v>ethanolaminephosphotransferase (1-16:1, 2-18:1), ER membrane</v>
          </cell>
          <cell r="D1218" t="str">
            <v>diglyceride (1-16:1, 2-18:1)[erm] + CDP-ethanolamine[erm] =&gt; H+[erm] + CMP[erm] + phosphatidylethanolamine (1-16:1, 2-18:1)[erm]</v>
          </cell>
        </row>
        <row r="1219">
          <cell r="C1219" t="str">
            <v>ethanolaminephosphotransferase (1-18:0, 2-18:1), ER membrane</v>
          </cell>
          <cell r="D1219" t="str">
            <v>diglyceride (1-18:0, 2-18:1)[erm] + CDP-ethanolamine[erm] =&gt; H+[erm] + CMP[erm] + phosphatidylethanolamine (1-18:0, 2-18:1)[erm]</v>
          </cell>
        </row>
        <row r="1220">
          <cell r="C1220" t="str">
            <v>ethanolaminephosphotransferase (1-18:1, 2-18:1), ER membrane</v>
          </cell>
          <cell r="D1220" t="str">
            <v>diglyceride (1-18:1, 2-18:1)[erm] + CDP-ethanolamine[erm] =&gt; H+[erm] + CMP[erm] + phosphatidylethanolamine (1-18:1, 2-18:1)[erm]</v>
          </cell>
        </row>
        <row r="1221">
          <cell r="C1221" t="str">
            <v>cholinephosphotransferase (1-16:0, 2-16:1), ER membrane</v>
          </cell>
          <cell r="D1221" t="str">
            <v>diglyceride (1-16:0, 2-16:1)[erm] + CDP-choline[erm] =&gt; H+[erm] + CMP[erm] + phosphatidylcholine (1-16:0, 2-16:1)[erm]</v>
          </cell>
        </row>
        <row r="1222">
          <cell r="C1222" t="str">
            <v>cholinephosphotransferase (1-16:1, 2-16:1), ER membrane</v>
          </cell>
          <cell r="D1222" t="str">
            <v>diglyceride (1-16:1, 2-16:1)[erm] + CDP-choline[erm] =&gt; H+[erm] + CMP[erm] + phosphatidylcholine (1-16:1, 2-16:1)[erm]</v>
          </cell>
        </row>
        <row r="1223">
          <cell r="C1223" t="str">
            <v>cholinephosphotransferase (1-18:0, 2-16:1), ER membrane</v>
          </cell>
          <cell r="D1223" t="str">
            <v>diglyceride (1-18:0, 2-16:1)[erm] + CDP-choline[erm] =&gt; H+[erm] + CMP[erm] + phosphatidylcholine (1-18:0, 2-16:1)[erm]</v>
          </cell>
        </row>
        <row r="1224">
          <cell r="C1224" t="str">
            <v>cholinephosphotransferase (1-18:1, 2-16:1), ER membrane</v>
          </cell>
          <cell r="D1224" t="str">
            <v>diglyceride (1-18:1, 2-16:1)[erm] + CDP-choline[erm] =&gt; H+[erm] + CMP[erm] + phosphatidylcholine (1-18:1, 2-16:1)[erm]</v>
          </cell>
        </row>
        <row r="1225">
          <cell r="C1225" t="str">
            <v>cholinephosphotransferase (1-16:0, 2-18:1), ER membrane</v>
          </cell>
          <cell r="D1225" t="str">
            <v>diglyceride (1-16:0, 2-18:1)[erm] + CDP-choline[erm] =&gt; H+[erm] + CMP[erm] + phosphatidylcholine (1-16:0, 2-18:1)[erm]</v>
          </cell>
        </row>
        <row r="1226">
          <cell r="C1226" t="str">
            <v>cholinephosphotransferase (1-16:1, 2-18:1), ER membrane</v>
          </cell>
          <cell r="D1226" t="str">
            <v>diglyceride (1-16:1, 2-18:1)[erm] + CDP-choline[erm] =&gt; H+[erm] + CMP[erm] + phosphatidylcholine (1-16:1, 2-18:1)[erm]</v>
          </cell>
        </row>
        <row r="1227">
          <cell r="C1227" t="str">
            <v>cholinephosphotransferase (1-18:0, 2-18:1), ER membrane</v>
          </cell>
          <cell r="D1227" t="str">
            <v>diglyceride (1-18:0, 2-18:1)[erm] + CDP-choline[erm] =&gt; H+[erm] + CMP[erm] + phosphatidylcholine (1-18:0, 2-18:1)[erm]</v>
          </cell>
        </row>
        <row r="1228">
          <cell r="C1228" t="str">
            <v>cholinephosphotransferase (1-18:1, 2-18:1), ER membrane</v>
          </cell>
          <cell r="D1228" t="str">
            <v>diglyceride (1-18:1, 2-18:1)[erm] + CDP-choline[erm] =&gt; H+[erm] + CMP[erm] + phosphatidylcholine (1-18:1, 2-18:1)[erm]</v>
          </cell>
        </row>
        <row r="1229">
          <cell r="C1229" t="str">
            <v>phosphatidylglycerolphosphate synthase (1-16:0, 2-16:1), mitochondrial membrane</v>
          </cell>
          <cell r="D1229" t="str">
            <v>CDP-diacylglycerol (1-16:0, 2-16:1)[mm] + glycerol 3-phosphate[mm] =&gt; H+[mm] + CMP[mm] + 3-(3-sn-phosphatidyl)-sn-glycerol 1-phosphate (1-16:0, 2-16:1)[mm]</v>
          </cell>
        </row>
        <row r="1230">
          <cell r="C1230" t="str">
            <v>phosphatidylglycerolphosphate synthase (1-16:1, 2-16:1), mitochondrial membrane</v>
          </cell>
          <cell r="D1230" t="str">
            <v>CDP-diacylglycerol (1-16:1, 2-16:1)[mm] + glycerol 3-phosphate[mm] =&gt; H+[mm] + CMP[mm] + 3-(3-sn-phosphatidyl)-sn-glycerol 1-phosphate (1-16:1, 2-16:1)[mm]</v>
          </cell>
        </row>
        <row r="1231">
          <cell r="C1231" t="str">
            <v>phosphatidylglycerolphosphate synthase (1-18:0, 2-16:1), mitochondrial membrane</v>
          </cell>
          <cell r="D1231" t="str">
            <v>CDP-diacylglycerol (1-18:0, 2-16:1)[mm] + glycerol 3-phosphate[mm] =&gt; H+[mm] + CMP[mm] + 3-(3-sn-phosphatidyl)-sn-glycerol 1-phosphate (1-18:0, 2-16:1)[mm]</v>
          </cell>
        </row>
        <row r="1232">
          <cell r="C1232" t="str">
            <v>phosphatidylglycerolphosphate synthase (1-18:1, 2-16:1), mitochondrial membrane</v>
          </cell>
          <cell r="D1232" t="str">
            <v>CDP-diacylglycerol (1-18:1, 2-16:1)[mm] + glycerol 3-phosphate[mm] =&gt; H+[mm] + CMP[mm] + 3-(3-sn-phosphatidyl)-sn-glycerol 1-phosphate (1-18:1, 2-16:1)[mm]</v>
          </cell>
        </row>
        <row r="1233">
          <cell r="C1233" t="str">
            <v>phosphatidylglycerolphosphate synthase (1-16:0, 2-18:1), mitochondrial membrane</v>
          </cell>
          <cell r="D1233" t="str">
            <v>CDP-diacylglycerol (1-16:0, 2-18:1)[mm] + glycerol 3-phosphate[mm] =&gt; H+[mm] + CMP[mm] + 3-(3-sn-phosphatidyl)-sn-glycerol 1-phosphate (1-16:0, 2-18:1)[mm]</v>
          </cell>
        </row>
        <row r="1234">
          <cell r="C1234" t="str">
            <v>phosphatidylglycerolphosphate synthase (1-16:1, 2-18:1), mitochondrial membrane</v>
          </cell>
          <cell r="D1234" t="str">
            <v>CDP-diacylglycerol (1-16:1, 2-18:1)[mm] + glycerol 3-phosphate[mm] =&gt; H+[mm] + CMP[mm] + 3-(3-sn-phosphatidyl)-sn-glycerol 1-phosphate (1-16:1, 2-18:1)[mm]</v>
          </cell>
        </row>
        <row r="1235">
          <cell r="C1235" t="str">
            <v>PGP phosphatase (1-16:0, 2-16:1), mitochondrial membrane</v>
          </cell>
          <cell r="D1235" t="str">
            <v>3-(3-sn-phosphatidyl)-sn-glycerol 1-phosphate (1-16:0, 2-16:1)[mm] + H2O[mm] =&gt; phosphatidylglycerol (1-16:0, 2-16:1)[mm] + phosphate[mm]</v>
          </cell>
        </row>
        <row r="1236">
          <cell r="C1236" t="str">
            <v>PGP phosphatase (1-16:1, 2-16:1), mitochondrial membrane</v>
          </cell>
          <cell r="D1236" t="str">
            <v>3-(3-sn-phosphatidyl)-sn-glycerol 1-phosphate (1-16:1, 2-16:1)[mm] + H2O[mm] =&gt; phosphate[mm] + phosphatidylglycerol (1-16:1, 2-16:1)[mm]</v>
          </cell>
        </row>
        <row r="1237">
          <cell r="C1237" t="str">
            <v>PGP phosphatase (1-18:0, 2-16:1), mitochondrial membrane</v>
          </cell>
          <cell r="D1237" t="str">
            <v>3-(3-sn-phosphatidyl)-sn-glycerol 1-phosphate (1-18:0, 2-16:1)[mm] + H2O[mm] =&gt; phosphate[mm] + phosphatidylglycerol (1-18:0, 2-16:1)[mm]</v>
          </cell>
        </row>
        <row r="1238">
          <cell r="C1238" t="str">
            <v>PGP phosphatase (1-18:1, 2-16:1), mitochondrial membrane</v>
          </cell>
          <cell r="D1238" t="str">
            <v>3-(3-sn-phosphatidyl)-sn-glycerol 1-phosphate (1-18:1, 2-16:1)[mm] + H2O[mm] =&gt; phosphate[mm] + phosphatidylglycerol (1-18:1, 2-16:1)[mm]</v>
          </cell>
        </row>
        <row r="1239">
          <cell r="C1239" t="str">
            <v>PGP phosphatase (1-16:0, 2-18:1), mitochondrial membrane</v>
          </cell>
          <cell r="D1239" t="str">
            <v>3-(3-sn-phosphatidyl)-sn-glycerol 1-phosphate (1-16:0, 2-18:1)[mm] + H2O[mm] =&gt; phosphate[mm] + phosphatidylglycerol (1-16:0, 2-18:1)[mm]</v>
          </cell>
        </row>
        <row r="1240">
          <cell r="C1240" t="str">
            <v>PGP phosphatase (1-16:1, 2-18:1), mitochondrial membrane</v>
          </cell>
          <cell r="D1240" t="str">
            <v>3-(3-sn-phosphatidyl)-sn-glycerol 1-phosphate (1-16:1, 2-18:1)[mm] + H2O[mm] =&gt; phosphate[mm] + phosphatidylglycerol (1-16:1, 2-18:1)[mm]</v>
          </cell>
        </row>
        <row r="1241">
          <cell r="C1241" t="str">
            <v>CL synthase (1-16:0, 2-16:1, 3-16:0, 4-16:1), mitochondrial membrane</v>
          </cell>
          <cell r="D1241" t="str">
            <v>CDP-diacylglycerol (1-16:0, 2-16:1)[mm] + phosphatidylglycerol (1-16:0, 2-16:1)[mm] =&gt; H+[mm] + CMP[mm] + cardiolipin (1-16:0, 2-16:1, 3-16:0, 4-16:1)[mm]</v>
          </cell>
        </row>
        <row r="1242">
          <cell r="C1242" t="str">
            <v>CL synthase (1-16:0, 2-16:1, 3-16:1, 4-16:1), mitochondrial membrane</v>
          </cell>
          <cell r="D1242" t="str">
            <v>CDP-diacylglycerol (1-16:0, 2-16:1)[mm] + phosphatidylglycerol (1-16:1, 2-16:1)[mm] =&gt; H+[mm] + CMP[mm] + cardiolipin (1-16:0, 2-16:1, 3-16:1, 4-16:1)[mm]</v>
          </cell>
        </row>
        <row r="1243">
          <cell r="C1243" t="str">
            <v>CL synthase (1-16:0, 2-16:1, 3-18:0, 4-16:1), mitochondrial membrane</v>
          </cell>
          <cell r="D1243" t="str">
            <v>CDP-diacylglycerol (1-16:0, 2-16:1)[mm] + phosphatidylglycerol (1-18:0, 2-16:1)[mm] =&gt; H+[mm] + CMP[mm] + cardiolipin (1-16:0, 2-16:1, 3-18:0, 4-16:1)[mm]</v>
          </cell>
        </row>
        <row r="1244">
          <cell r="C1244" t="str">
            <v>CL synthase (1-16:0, 2-16:1, 3-18:1, 4-16:1), mitochondrial membrane</v>
          </cell>
          <cell r="D1244" t="str">
            <v>CDP-diacylglycerol (1-16:0, 2-16:1)[mm] + phosphatidylglycerol (1-18:1, 2-16:1)[mm] =&gt; H+[mm] + CMP[mm] + cardiolipin (1-16:0, 2-16:1, 3-18:1, 4-16:1)[mm]</v>
          </cell>
        </row>
        <row r="1245">
          <cell r="C1245" t="str">
            <v>CL synthase (1-16:0, 2-16:1, 3-16:0, 4-18:1), mitochondrial membrane</v>
          </cell>
          <cell r="D1245" t="str">
            <v>CDP-diacylglycerol (1-16:0, 2-16:1)[mm] + phosphatidylglycerol (1-16:0, 2-18:1)[mm] =&gt; H+[mm] + CMP[mm] + cardiolipin (1-16:0, 2-16:1, 3-16:0, 4-18:1)[mm]</v>
          </cell>
        </row>
        <row r="1246">
          <cell r="C1246" t="str">
            <v>CL synthase (1-16:0, 2-16:1, 3-16:1, 4-18:1), mitochondrial membrane</v>
          </cell>
          <cell r="D1246" t="str">
            <v>CDP-diacylglycerol (1-16:0, 2-16:1)[mm] + phosphatidylglycerol (1-16:1, 2-18:1)[mm] =&gt; H+[mm] + CMP[mm] + cardiolipin (1-16:0, 2-16:1, 3-16:1, 4-18:1)[mm]</v>
          </cell>
        </row>
        <row r="1247">
          <cell r="C1247" t="str">
            <v>CL synthase (1-16:1, 2-16:1, 3-16:0, 4-16:1), mitochondrial membrane</v>
          </cell>
          <cell r="D1247" t="str">
            <v>CDP-diacylglycerol (1-16:1, 2-16:1)[mm] + phosphatidylglycerol (1-16:0, 2-16:1)[mm] =&gt; H+[mm] + CMP[mm] + cardiolipin (1-16:1, 2-16:1, 3-16:0, 4-16:1)[mm]</v>
          </cell>
        </row>
        <row r="1248">
          <cell r="C1248" t="str">
            <v>CL synthase (1-16:1, 2-16:1, 3-16:1, 4-16:1), mitochondrial membrane</v>
          </cell>
          <cell r="D1248" t="str">
            <v>CDP-diacylglycerol (1-16:1, 2-16:1)[mm] + phosphatidylglycerol (1-16:1, 2-16:1)[mm] =&gt; H+[mm] + CMP[mm] + cardiolipin (1-16:1, 2-16:1, 3-16:1, 4-16:1)[mm]</v>
          </cell>
        </row>
        <row r="1249">
          <cell r="C1249" t="str">
            <v>CL synthase (1-16:1, 2-16:1, 3-18:0, 4-16:1), mitochondrial membrane</v>
          </cell>
          <cell r="D1249" t="str">
            <v>CDP-diacylglycerol (1-16:1, 2-16:1)[mm] + phosphatidylglycerol (1-18:0, 2-16:1)[mm] =&gt; H+[mm] + CMP[mm] + cardiolipin (1-16:1, 2-16:1, 3-18:0, 4-16:1)[mm]</v>
          </cell>
        </row>
        <row r="1250">
          <cell r="C1250" t="str">
            <v>CL synthase (1-16:1, 2-16:1, 3-18:1, 4-16:1), mitochondrial membrane</v>
          </cell>
          <cell r="D1250" t="str">
            <v>CDP-diacylglycerol (1-16:1, 2-16:1)[mm] + phosphatidylglycerol (1-18:1, 2-16:1)[mm] =&gt; H+[mm] + CMP[mm] + cardiolipin (1-16:1, 2-16:1, 3-18:1, 4-16:1)[mm]</v>
          </cell>
        </row>
        <row r="1251">
          <cell r="C1251" t="str">
            <v>CL synthase (1-16:1, 2-16:1, 3-16:0, 4-18:1), mitochondrial membrane</v>
          </cell>
          <cell r="D1251" t="str">
            <v>CDP-diacylglycerol (1-16:1, 2-16:1)[mm] + phosphatidylglycerol (1-16:0, 2-18:1)[mm] =&gt; H+[mm] + CMP[mm] + cardiolipin (1-16:1, 2-16:1, 3-16:0, 4-18:1)[mm]</v>
          </cell>
        </row>
        <row r="1252">
          <cell r="C1252" t="str">
            <v>CL synthase (1-16:1, 2-16:1, 3-16:1, 4-18:1), mitochondrial membrane</v>
          </cell>
          <cell r="D1252" t="str">
            <v>CDP-diacylglycerol (1-16:1, 2-16:1)[mm] + phosphatidylglycerol (1-16:1, 2-18:1)[mm] =&gt; H+[mm] + CMP[mm] + cardiolipin (1-16:1, 2-16:1, 3-16:1, 4-18:1)[mm]</v>
          </cell>
        </row>
        <row r="1253">
          <cell r="C1253" t="str">
            <v>CL synthase (1-18:0, 2-16:1, 3-16:0, 4-16:1), mitochondrial membrane</v>
          </cell>
          <cell r="D1253" t="str">
            <v>CDP-diacylglycerol (1-18:0, 2-16:1)[mm] + phosphatidylglycerol (1-16:0, 2-16:1)[mm] =&gt; H+[mm] + CMP[mm] + cardiolipin (1-18:0, 2-16:1, 3-16:0, 4-16:1)[mm]</v>
          </cell>
        </row>
        <row r="1254">
          <cell r="C1254" t="str">
            <v>CL synthase (1-18:0, 2-16:1, 3-16:1, 4-16:1), mitochondrial membrane</v>
          </cell>
          <cell r="D1254" t="str">
            <v>CDP-diacylglycerol (1-18:0, 2-16:1)[mm] + phosphatidylglycerol (1-16:1, 2-16:1)[mm] =&gt; H+[mm] + CMP[mm] + cardiolipin (1-18:0, 2-16:1, 3-16:1, 4-16:1)[mm]</v>
          </cell>
        </row>
        <row r="1255">
          <cell r="C1255" t="str">
            <v>CL synthase (1-18:0, 2-16:1, 3-18:0, 4-16:1), mitochondrial membrane</v>
          </cell>
          <cell r="D1255" t="str">
            <v>CDP-diacylglycerol (1-18:0, 2-16:1)[mm] + phosphatidylglycerol (1-18:0, 2-16:1)[mm] =&gt; H+[mm] + CMP[mm] + cardiolipin (1-18:0, 2-16:1, 3-18:0, 4-16:1)[mm]</v>
          </cell>
        </row>
        <row r="1256">
          <cell r="C1256" t="str">
            <v>CL synthase (1-18:0, 2-16:1, 3-18:1, 4-16:1), mitochondrial membrane</v>
          </cell>
          <cell r="D1256" t="str">
            <v>CDP-diacylglycerol (1-18:0, 2-16:1)[mm] + phosphatidylglycerol (1-18:1, 2-16:1)[mm] =&gt; H+[mm] + CMP[mm] + cardiolipin (1-18:0, 2-16:1, 3-18:1, 4-16:1)[mm]</v>
          </cell>
        </row>
        <row r="1257">
          <cell r="C1257" t="str">
            <v>CL synthase (1-18:0, 2-16:1, 3-16:0, 4-18:1), mitochondrial membrane</v>
          </cell>
          <cell r="D1257" t="str">
            <v>CDP-diacylglycerol (1-18:0, 2-16:1)[mm] + phosphatidylglycerol (1-16:0, 2-18:1)[mm] =&gt; H+[mm] + CMP[mm] + cardiolipin (1-18:0, 2-16:1, 3-16:0, 4-18:1)[mm]</v>
          </cell>
        </row>
        <row r="1258">
          <cell r="C1258" t="str">
            <v>CL synthase (1-18:0, 2-16:1, 3-16:1, 4-18:1), mitochondrial membrane</v>
          </cell>
          <cell r="D1258" t="str">
            <v>CDP-diacylglycerol (1-18:0, 2-16:1)[mm] + phosphatidylglycerol (1-16:1, 2-18:1)[mm] =&gt; H+[mm] + CMP[mm] + cardiolipin (1-18:0, 2-16:1, 3-16:1, 4-18:1)[mm]</v>
          </cell>
        </row>
        <row r="1259">
          <cell r="C1259" t="str">
            <v>CL synthase (1-18:1, 2-16:1, 3-16:0, 4-16:1), mitochondrial membrane</v>
          </cell>
          <cell r="D1259" t="str">
            <v>CDP-diacylglycerol (1-18:1, 2-16:1)[mm] + phosphatidylglycerol (1-16:0, 2-16:1)[mm] =&gt; H+[mm] + CMP[mm] + cardiolipin (1-18:1, 2-16:1, 3-16:0, 4-16:1)[mm]</v>
          </cell>
        </row>
        <row r="1260">
          <cell r="C1260" t="str">
            <v>CL synthase (1-18:1, 2-16:1, 3-16:1, 4-16:1), mitochondrial membrane</v>
          </cell>
          <cell r="D1260" t="str">
            <v>CDP-diacylglycerol (1-18:1, 2-16:1)[mm] + phosphatidylglycerol (1-16:1, 2-16:1)[mm] =&gt; H+[mm] + CMP[mm] + cardiolipin (1-18:1, 2-16:1, 3-16:1, 4-16:1)[mm]</v>
          </cell>
        </row>
        <row r="1261">
          <cell r="C1261" t="str">
            <v>CL synthase (1-18:1, 2-16:1, 3-18:0, 4-16:1), mitochondrial membrane</v>
          </cell>
          <cell r="D1261" t="str">
            <v>CDP-diacylglycerol (1-18:1, 2-16:1)[mm] + phosphatidylglycerol (1-18:0, 2-16:1)[mm] =&gt; H+[mm] + CMP[mm] + cardiolipin (1-18:1, 2-16:1, 3-18:0, 4-16:1)[mm]</v>
          </cell>
        </row>
        <row r="1262">
          <cell r="C1262" t="str">
            <v>CL synthase (1-18:1, 2-16:1, 3-18:1, 4-16:1), mitochondrial membrane</v>
          </cell>
          <cell r="D1262" t="str">
            <v>CDP-diacylglycerol (1-18:1, 2-16:1)[mm] + phosphatidylglycerol (1-18:1, 2-16:1)[mm] =&gt; H+[mm] + CMP[mm] + cardiolipin (1-18:1, 2-16:1, 3-18:1, 4-16:1)[mm]</v>
          </cell>
        </row>
        <row r="1263">
          <cell r="C1263" t="str">
            <v>CL synthase (1-18:1, 2-16:1, 3-16:0, 4-18:1), mitochondrial membrane</v>
          </cell>
          <cell r="D1263" t="str">
            <v>CDP-diacylglycerol (1-18:1, 2-16:1)[mm] + phosphatidylglycerol (1-16:0, 2-18:1)[mm] =&gt; H+[mm] + CMP[mm] + cardiolipin (1-18:1, 2-16:1, 3-16:0, 4-18:1)[mm]</v>
          </cell>
        </row>
        <row r="1264">
          <cell r="C1264" t="str">
            <v>CL synthase (1-18:1, 2-16:1, 3-16:1, 4-18:1), mitochondrial membrane</v>
          </cell>
          <cell r="D1264" t="str">
            <v>CDP-diacylglycerol (1-18:1, 2-16:1)[mm] + phosphatidylglycerol (1-16:1, 2-18:1)[mm] =&gt; H+[mm] + CMP[mm] + cardiolipin (1-18:1, 2-16:1, 3-16:1, 4-18:1)[mm]</v>
          </cell>
        </row>
        <row r="1265">
          <cell r="C1265" t="str">
            <v>CL synthase (1-16:0, 2-18:1, 3-16:0, 4-16:1), mitochondrial membrane</v>
          </cell>
          <cell r="D1265" t="str">
            <v>CDP-diacylglycerol (1-16:0, 2-18:1)[mm] + phosphatidylglycerol (1-16:0, 2-16:1)[mm] =&gt; H+[mm] + CMP[mm] + cardiolipin (1-16:0, 2-18:1, 3-16:0, 4-16:1)[mm]</v>
          </cell>
        </row>
        <row r="1266">
          <cell r="C1266" t="str">
            <v>CL synthase (1-16:0, 2-18:1, 3-16:1, 4-16:1), mitochondrial membrane</v>
          </cell>
          <cell r="D1266" t="str">
            <v>CDP-diacylglycerol (1-16:0, 2-18:1)[mm] + phosphatidylglycerol (1-16:1, 2-16:1)[mm] =&gt; H+[mm] + CMP[mm] + cardiolipin (1-16:0, 2-18:1, 3-16:1, 4-16:1)[mm]</v>
          </cell>
        </row>
        <row r="1267">
          <cell r="C1267" t="str">
            <v>CL synthase (1-16:0, 2-18:1, 3-18:0, 4-16:1), mitochondrial membrane</v>
          </cell>
          <cell r="D1267" t="str">
            <v>CDP-diacylglycerol (1-16:0, 2-18:1)[mm] + phosphatidylglycerol (1-18:0, 2-16:1)[mm] =&gt; H+[mm] + CMP[mm] + cardiolipin (1-16:0, 2-18:1, 3-18:0, 4-16:1)[mm]</v>
          </cell>
        </row>
        <row r="1268">
          <cell r="C1268" t="str">
            <v>CL synthase (1-16:0, 2-18:1, 3-18:1, 4-16:1), mitochondrial membrane</v>
          </cell>
          <cell r="D1268" t="str">
            <v>CDP-diacylglycerol (1-16:0, 2-18:1)[mm] + phosphatidylglycerol (1-18:1, 2-16:1)[mm] =&gt; H+[mm] + CMP[mm] + cardiolipin (1-16:0, 2-18:1, 3-18:1, 4-16:1)[mm]</v>
          </cell>
        </row>
        <row r="1269">
          <cell r="C1269" t="str">
            <v>CL synthase (1-16:0, 2-18:1, 3-16:0, 4-18:1), mitochondrial membrane</v>
          </cell>
          <cell r="D1269" t="str">
            <v>CDP-diacylglycerol (1-16:0, 2-18:1)[mm] + phosphatidylglycerol (1-16:0, 2-18:1)[mm] =&gt; H+[mm] + CMP[mm] + cardiolipin (1-16:0, 2-18:1, 3-16:0, 4-18:1)[mm]</v>
          </cell>
        </row>
        <row r="1270">
          <cell r="C1270" t="str">
            <v>CL synthase (1-16:0, 2-18:1, 3-16:1, 4-18:1), mitochondrial membrane</v>
          </cell>
          <cell r="D1270" t="str">
            <v>CDP-diacylglycerol (1-16:0, 2-18:1)[mm] + phosphatidylglycerol (1-16:1, 2-18:1)[mm] =&gt; H+[mm] + CMP[mm] + cardiolipin (1-16:0, 2-18:1, 3-16:1, 4-18:1)[mm]</v>
          </cell>
        </row>
        <row r="1271">
          <cell r="C1271" t="str">
            <v>CL synthase (1-16:1, 2-18:1, 3-16:0, 4-16:1), mitochondrial membrane</v>
          </cell>
          <cell r="D1271" t="str">
            <v>CDP-diacylglycerol (1-16:1, 2-18:1)[mm] + phosphatidylglycerol (1-16:0, 2-16:1)[mm] =&gt; H+[mm] + CMP[mm] + cardiolipin (1-16:1, 2-18:1, 3-16:0, 4-16:1)[mm]</v>
          </cell>
        </row>
        <row r="1272">
          <cell r="C1272" t="str">
            <v>CL synthase (1-16:1, 2-18:1, 3-16:1, 4-16:1), mitochondrial membrane</v>
          </cell>
          <cell r="D1272" t="str">
            <v>CDP-diacylglycerol (1-16:1, 2-18:1)[mm] + phosphatidylglycerol (1-16:1, 2-16:1)[mm] =&gt; H+[mm] + CMP[mm] + cardiolipin (1-16:1, 2-18:1, 3-16:1, 4-16:1)[mm]</v>
          </cell>
        </row>
        <row r="1273">
          <cell r="C1273" t="str">
            <v>CL synthase (1-16:1, 2-18:1, 3-18:0, 4-16:1), mitochondrial membrane</v>
          </cell>
          <cell r="D1273" t="str">
            <v>CDP-diacylglycerol (1-16:1, 2-18:1)[mm] + phosphatidylglycerol (1-18:0, 2-16:1)[mm] =&gt; H+[mm] + CMP[mm] + cardiolipin (1-16:1, 2-18:1, 3-18:0, 4-16:1)[mm]</v>
          </cell>
        </row>
        <row r="1274">
          <cell r="C1274" t="str">
            <v>CL synthase (1-16:1, 2-18:1, 3-18:1, 4-16:1), mitochondrial membrane</v>
          </cell>
          <cell r="D1274" t="str">
            <v>CDP-diacylglycerol (1-16:1, 2-18:1)[mm] + phosphatidylglycerol (1-18:1, 2-16:1)[mm] =&gt; H+[mm] + CMP[mm] + cardiolipin (1-16:1, 2-18:1, 3-18:1, 4-16:1)[mm]</v>
          </cell>
        </row>
        <row r="1275">
          <cell r="C1275" t="str">
            <v>CL synthase (1-16:1, 2-18:1, 3-16:0, 4-18:1), mitochondrial membrane</v>
          </cell>
          <cell r="D1275" t="str">
            <v>CDP-diacylglycerol (1-16:1, 2-18:1)[mm] + phosphatidylglycerol (1-16:0, 2-18:1)[mm] =&gt; H+[mm] + CMP[mm] + cardiolipin (1-16:1, 2-18:1, 3-16:0, 4-18:1)[mm]</v>
          </cell>
        </row>
        <row r="1276">
          <cell r="C1276" t="str">
            <v>CL synthase (1-16:1, 2-18:1, 3-16:1, 4-18:1), mitochondrial membrane</v>
          </cell>
          <cell r="D1276" t="str">
            <v>CDP-diacylglycerol (1-16:1, 2-18:1)[mm] + phosphatidylglycerol (1-16:1, 2-18:1)[mm] =&gt; H+[mm] + CMP[mm] + cardiolipin (1-16:1, 2-18:1, 3-16:1, 4-18:1)[mm]</v>
          </cell>
        </row>
        <row r="1277">
          <cell r="C1277" t="str">
            <v>CL (1-16:0, 2-16:1, 3-16:0, 4-16:1) phospholipase (1-position), mitochondrial membrane</v>
          </cell>
          <cell r="D1277" t="str">
            <v>H2O[mm] + cardiolipin (1-16:0, 2-16:1, 3-16:0, 4-16:1)[mm] =&gt; H+[mm] + monolysocardiolipin (2-16:1, 3-16:0, 4-16:1)[mm] + palmitate[mm]</v>
          </cell>
        </row>
        <row r="1278">
          <cell r="C1278" t="str">
            <v>CL (1-16:0, 2-16:1, 3-16:1, 4-16:1) phospholipase (1-position), mitochondrial membrane</v>
          </cell>
          <cell r="D1278" t="str">
            <v>H2O[mm] + cardiolipin (1-16:0, 2-16:1, 3-16:1, 4-16:1)[mm] =&gt; H+[mm] + palmitate[mm] + monolysocardiolipin (2-16:1, 3-16:1, 4-16:1)[mm]</v>
          </cell>
        </row>
        <row r="1279">
          <cell r="C1279" t="str">
            <v>CL (1-16:0, 2-16:1, 3-18:0, 4-16:1) phospholipase (1-position), mitochondrial membrane</v>
          </cell>
          <cell r="D1279" t="str">
            <v>H2O[mm] + cardiolipin (1-16:0, 2-16:1, 3-18:0, 4-16:1)[mm] =&gt; H+[mm] + palmitate[mm] + monolysocardiolipin (2-16:1, 3-18:0, 4-16:1)[mm]</v>
          </cell>
        </row>
        <row r="1280">
          <cell r="C1280" t="str">
            <v>CL (1-16:0, 2-16:1, 3-18:1, 4-16:1) phospholipase (1-position), mitochondrial membrane</v>
          </cell>
          <cell r="D1280" t="str">
            <v>H2O[mm] + cardiolipin (1-16:0, 2-16:1, 3-18:1, 4-16:1)[mm] =&gt; H+[mm] + palmitate[mm] + monolysocardiolipin (2-16:1, 3-18:1, 4-16:1)[mm]</v>
          </cell>
        </row>
        <row r="1281">
          <cell r="C1281" t="str">
            <v>CL (1-16:0, 2-16:1, 3-16:0, 4-18:1) phospholipase (1-position), mitochondrial membrane</v>
          </cell>
          <cell r="D1281" t="str">
            <v>H2O[mm] + cardiolipin (1-16:0, 2-16:1, 3-16:0, 4-18:1)[mm] =&gt; H+[mm] + palmitate[mm] + monolysocardiolipin (2-16:1, 3-16:0, 4-18:1)[mm]</v>
          </cell>
        </row>
        <row r="1282">
          <cell r="C1282" t="str">
            <v>CL (1-16:0, 2-16:1, 3-16:1, 4-18:1) phospholipase (1-position), mitochondrial membrane</v>
          </cell>
          <cell r="D1282" t="str">
            <v>H2O[mm] + cardiolipin (1-16:0, 2-16:1, 3-16:1, 4-18:1)[mm] =&gt; H+[mm] + palmitate[mm] + monolysocardiolipin (2-16:1, 3-16:1, 4-18:1)[mm]</v>
          </cell>
        </row>
        <row r="1283">
          <cell r="C1283" t="str">
            <v>CL (1-18:0, 2-16:1, 3-16:0, 4-16:1) phospholipase (1-position), mitochondrial membrane</v>
          </cell>
          <cell r="D1283" t="str">
            <v>H2O[mm] + cardiolipin (1-18:0, 2-16:1, 3-16:0, 4-16:1)[mm] =&gt; H+[mm] + monolysocardiolipin (2-16:1, 3-16:0, 4-16:1)[mm] + stearate[mm]</v>
          </cell>
        </row>
        <row r="1284">
          <cell r="C1284" t="str">
            <v>CL (1-18:0, 2-16:1, 3-16:1, 4-16:1) phospholipase (1-position), mitochondrial membrane</v>
          </cell>
          <cell r="D1284" t="str">
            <v>H2O[mm] + cardiolipin (1-18:0, 2-16:1, 3-16:1, 4-16:1)[mm] =&gt; H+[mm] + monolysocardiolipin (2-16:1, 3-16:1, 4-16:1)[mm] + stearate[mm]</v>
          </cell>
        </row>
        <row r="1285">
          <cell r="C1285" t="str">
            <v>CL (1-18:0, 2-16:1, 3-18:0, 4-16:1) phospholipase (1-position), mitochondrial membrane</v>
          </cell>
          <cell r="D1285" t="str">
            <v>H2O[mm] + cardiolipin (1-18:0, 2-16:1, 3-18:0, 4-16:1)[mm] =&gt; H+[mm] + monolysocardiolipin (2-16:1, 3-18:0, 4-16:1)[mm] + stearate[mm]</v>
          </cell>
        </row>
        <row r="1286">
          <cell r="C1286" t="str">
            <v>CL (1-18:0, 2-16:1, 3-18:1, 4-16:1) phospholipase (1-position), mitochondrial membrane</v>
          </cell>
          <cell r="D1286" t="str">
            <v>H2O[mm] + cardiolipin (1-18:0, 2-16:1, 3-18:1, 4-16:1)[mm] =&gt; H+[mm] + monolysocardiolipin (2-16:1, 3-18:1, 4-16:1)[mm] + stearate[mm]</v>
          </cell>
        </row>
        <row r="1287">
          <cell r="C1287" t="str">
            <v>CL (1-18:0, 2-16:1, 3-16:0, 4-18:1) phospholipase (1-position), mitochondrial membrane</v>
          </cell>
          <cell r="D1287" t="str">
            <v>H2O[mm] + cardiolipin (1-18:0, 2-16:1, 3-16:0, 4-18:1)[mm] =&gt; H+[mm] + monolysocardiolipin (2-16:1, 3-16:0, 4-18:1)[mm] + stearate[mm]</v>
          </cell>
        </row>
        <row r="1288">
          <cell r="C1288" t="str">
            <v>CL (1-18:0, 2-16:1, 3-16:1, 4-18:1) phospholipase (1-position), mitochondrial membrane</v>
          </cell>
          <cell r="D1288" t="str">
            <v>H2O[mm] + cardiolipin (1-18:0, 2-16:1, 3-16:1, 4-18:1)[mm] =&gt; H+[mm] + monolysocardiolipin (2-16:1, 3-16:1, 4-18:1)[mm] + stearate[mm]</v>
          </cell>
        </row>
        <row r="1289">
          <cell r="C1289" t="str">
            <v>CL (1-16:0, 2-18:1, 3-16:0, 4-16:1) phospholipase (1-position), mitochondrial membrane</v>
          </cell>
          <cell r="D1289" t="str">
            <v>H2O[mm] + cardiolipin (1-16:0, 2-18:1, 3-16:0, 4-16:1)[mm] =&gt; H+[mm] + palmitate[mm] + monolysocardiolipin (2-18:1, 3-16:0, 4-16:1)[mm]</v>
          </cell>
        </row>
        <row r="1290">
          <cell r="C1290" t="str">
            <v>CL (1-16:0, 2-18:1, 3-16:1, 4-16:1) phospholipase (1-position), mitochondrial membrane</v>
          </cell>
          <cell r="D1290" t="str">
            <v>H2O[mm] + cardiolipin (1-16:0, 2-18:1, 3-16:1, 4-16:1)[mm] =&gt; H+[mm] + palmitate[mm] + monolysocardiolipin (2-18:1, 3-16:1, 4-16:1)[mm]</v>
          </cell>
        </row>
        <row r="1291">
          <cell r="C1291" t="str">
            <v>CL (1-16:0, 2-18:1, 3-18:0, 4-16:1) phospholipase (1-position), mitochondrial membrane</v>
          </cell>
          <cell r="D1291" t="str">
            <v>H2O[mm] + cardiolipin (1-16:0, 2-18:1, 3-18:0, 4-16:1)[mm] =&gt; H+[mm] + palmitate[mm] + monolysocardiolipin (2-18:1, 3-18:0, 4-16:1)[mm]</v>
          </cell>
        </row>
        <row r="1292">
          <cell r="C1292" t="str">
            <v>CL (1-16:0, 2-18:1, 3-18:1, 4-16:1) phospholipase (1-position), mitochondrial membrane</v>
          </cell>
          <cell r="D1292" t="str">
            <v>H2O[mm] + cardiolipin (1-16:0, 2-18:1, 3-18:1, 4-16:1)[mm] =&gt; H+[mm] + palmitate[mm] + monolysocardiolipin (2-18:1, 3-18:1, 4-16:1)[mm]</v>
          </cell>
        </row>
        <row r="1293">
          <cell r="C1293" t="str">
            <v>CL (1-16:0, 2-18:1, 3-16:0, 4-18:1) phospholipase (1-position), mitochondrial membrane</v>
          </cell>
          <cell r="D1293" t="str">
            <v>H2O[mm] + cardiolipin (1-16:0, 2-18:1, 3-16:0, 4-18:1)[mm] =&gt; H+[mm] + palmitate[mm] + monolysocardiolipin (2-18:1, 3-16:0, 4-18:1)[mm]</v>
          </cell>
        </row>
        <row r="1294">
          <cell r="C1294" t="str">
            <v>CL (1-16:0, 2-18:1, 3-16:1, 4-18:1) phospholipase (1-position), mitochondrial membrane</v>
          </cell>
          <cell r="D1294" t="str">
            <v>H2O[mm] + cardiolipin (1-16:0, 2-18:1, 3-16:1, 4-18:1)[mm] =&gt; H+[mm] + palmitate[mm] + monolysocardiolipin (2-18:1, 3-16:1, 4-18:1)[mm]</v>
          </cell>
        </row>
        <row r="1295">
          <cell r="C1295" t="str">
            <v>CL (1-16:0, 2-16:1, 3-16:0, 4-16:1) phospholipase (3-position), mitochondrial membrane</v>
          </cell>
          <cell r="D1295" t="str">
            <v>H2O[mm] + cardiolipin (1-16:0, 2-16:1, 3-16:0, 4-16:1)[mm] =&gt; H+[mm] + palmitate[mm] + monolysocardiolipin (1-16:0, 2-16:1, 4-16:1)[mm]</v>
          </cell>
        </row>
        <row r="1296">
          <cell r="C1296" t="str">
            <v>CL (1-16:0, 2-16:1, 3-18:0, 4-16:1) phospholipase (3-position), mitochondrial membrane</v>
          </cell>
          <cell r="D1296" t="str">
            <v>H2O[mm] + cardiolipin (1-16:0, 2-16:1, 3-18:0, 4-16:1)[mm] =&gt; H+[mm] + stearate[mm] + monolysocardiolipin (1-16:0, 2-16:1, 4-16:1)[mm]</v>
          </cell>
        </row>
        <row r="1297">
          <cell r="C1297" t="str">
            <v>CL (1-16:0, 2-16:1, 3-16:0, 4-18:1) phospholipase (3-position), mitochondrial membrane</v>
          </cell>
          <cell r="D1297" t="str">
            <v>H2O[mm] + cardiolipin (1-16:0, 2-16:1, 3-16:0, 4-18:1)[mm] =&gt; H+[mm] + palmitate[mm] + monolysocardiolipin (1-16:0, 2-16:1, 4-18:1)[mm]</v>
          </cell>
        </row>
        <row r="1298">
          <cell r="C1298" t="str">
            <v>CL (1-16:1, 2-16:1, 3-16:0, 4-16:1) phospholipase (3-position), mitochondrial membrane</v>
          </cell>
          <cell r="D1298" t="str">
            <v>H2O[mm] + cardiolipin (1-16:1, 2-16:1, 3-16:0, 4-16:1)[mm] =&gt; H+[mm] + palmitate[mm] + monolysocardiolipin (1-16:1, 2-16:1, 4-16:1)[mm]</v>
          </cell>
        </row>
        <row r="1299">
          <cell r="C1299" t="str">
            <v>CL (1-16:1, 2-16:1, 3-18:0, 4-16:1) phospholipase (3-position), mitochondrial membrane</v>
          </cell>
          <cell r="D1299" t="str">
            <v>H2O[mm] + cardiolipin (1-16:1, 2-16:1, 3-18:0, 4-16:1)[mm] =&gt; H+[mm] + stearate[mm] + monolysocardiolipin (1-16:1, 2-16:1, 4-16:1)[mm]</v>
          </cell>
        </row>
        <row r="1300">
          <cell r="C1300" t="str">
            <v>CL (1-16:1, 2-16:1, 3-16:0, 4-18:1) phospholipase (3-position), mitochondrial membrane</v>
          </cell>
          <cell r="D1300" t="str">
            <v>H2O[mm] + cardiolipin (1-16:1, 2-16:1, 3-16:0, 4-18:1)[mm] =&gt; H+[mm] + palmitate[mm] + monolysocardiolipin (1-16:1, 2-16:1, 4-18:1)[mm]</v>
          </cell>
        </row>
        <row r="1301">
          <cell r="C1301" t="str">
            <v>CL (1-18:0, 2-16:1, 3-16:0, 4-16:1) phospholipase (3-position), mitochondrial membrane</v>
          </cell>
          <cell r="D1301" t="str">
            <v>H2O[mm] + cardiolipin (1-18:0, 2-16:1, 3-16:0, 4-16:1)[mm] =&gt; H+[mm] + palmitate[mm] + monolysocardiolipin (1-18:0, 2-16:1, 4-16:1)[mm]</v>
          </cell>
        </row>
        <row r="1302">
          <cell r="C1302" t="str">
            <v>CL (1-18:0, 2-16:1, 3-18:0, 4-16:1) phospholipase (3-position), mitochondrial membrane</v>
          </cell>
          <cell r="D1302" t="str">
            <v>H2O[mm] + cardiolipin (1-18:0, 2-16:1, 3-18:0, 4-16:1)[mm] =&gt; H+[mm] + stearate[mm] + monolysocardiolipin (1-18:0, 2-16:1, 4-16:1)[mm]</v>
          </cell>
        </row>
        <row r="1303">
          <cell r="C1303" t="str">
            <v>CL (1-18:0, 2-16:1, 3-16:0, 4-18:1) phospholipase (3-position), mitochondrial membrane</v>
          </cell>
          <cell r="D1303" t="str">
            <v>H2O[mm] + cardiolipin (1-18:0, 2-16:1, 3-16:0, 4-18:1)[mm] =&gt; H+[mm] + palmitate[mm] + monolysocardiolipin (1-18:0, 2-16:1, 4-18:1)[mm]</v>
          </cell>
        </row>
        <row r="1304">
          <cell r="C1304" t="str">
            <v>CL (1-18:1, 2-16:1, 3-16:0, 4-16:1) phospholipase (3-position), mitochondrial membrane</v>
          </cell>
          <cell r="D1304" t="str">
            <v>H2O[mm] + cardiolipin (1-18:1, 2-16:1, 3-16:0, 4-16:1)[mm] =&gt; H+[mm] + palmitate[mm] + monolysocardiolipin (1-18:1, 2-16:1, 4-16:1)[mm]</v>
          </cell>
        </row>
        <row r="1305">
          <cell r="C1305" t="str">
            <v>CL (1-18:1, 2-16:1, 3-18:0, 4-16:1) phospholipase (3-position), mitochondrial membrane</v>
          </cell>
          <cell r="D1305" t="str">
            <v>H2O[mm] + cardiolipin (1-18:1, 2-16:1, 3-18:0, 4-16:1)[mm] =&gt; H+[mm] + stearate[mm] + monolysocardiolipin (1-18:1, 2-16:1, 4-16:1)[mm]</v>
          </cell>
        </row>
        <row r="1306">
          <cell r="C1306" t="str">
            <v>CL (1-18:1, 2-16:1, 3-16:0, 4-18:1) phospholipase (3-position), mitochondrial membrane</v>
          </cell>
          <cell r="D1306" t="str">
            <v>H2O[mm] + cardiolipin (1-18:1, 2-16:1, 3-16:0, 4-18:1)[mm] =&gt; H+[mm] + palmitate[mm] + monolysocardiolipin (1-18:1, 2-16:1, 4-18:1)[mm]</v>
          </cell>
        </row>
        <row r="1307">
          <cell r="C1307" t="str">
            <v>CL (1-16:0, 2-18:1, 3-16:0, 4-16:1) phospholipase (3-position), mitochondrial membrane</v>
          </cell>
          <cell r="D1307" t="str">
            <v>H2O[mm] + cardiolipin (1-16:0, 2-18:1, 3-16:0, 4-16:1)[mm] =&gt; H+[mm] + palmitate[mm] + monolysocardiolipin (1-16:0, 2-18:1, 4-16:1)[mm]</v>
          </cell>
        </row>
        <row r="1308">
          <cell r="C1308" t="str">
            <v>CL (1-16:0, 2-18:1, 3-18:0, 4-16:1) phospholipase (3-position), mitochondrial membrane</v>
          </cell>
          <cell r="D1308" t="str">
            <v>H2O[mm] + cardiolipin (1-16:0, 2-18:1, 3-18:0, 4-16:1)[mm] =&gt; H+[mm] + stearate[mm] + monolysocardiolipin (1-16:0, 2-18:1, 4-16:1)[mm]</v>
          </cell>
        </row>
        <row r="1309">
          <cell r="C1309" t="str">
            <v>CL (1-16:0, 2-18:1, 3-16:0, 4-18:1) phospholipase (3-position), mitochondrial membrane</v>
          </cell>
          <cell r="D1309" t="str">
            <v>H2O[mm] + cardiolipin (1-16:0, 2-18:1, 3-16:0, 4-18:1)[mm] =&gt; H+[mm] + palmitate[mm] + monolysocardiolipin (1-16:0, 2-18:1, 4-18:1)[mm]</v>
          </cell>
        </row>
        <row r="1310">
          <cell r="C1310" t="str">
            <v>CL (1-16:1, 2-18:1, 3-16:0, 4-16:1) phospholipase (3-position), mitochondrial membrane</v>
          </cell>
          <cell r="D1310" t="str">
            <v>H2O[mm] + cardiolipin (1-16:1, 2-18:1, 3-16:0, 4-16:1)[mm] =&gt; H+[mm] + palmitate[mm] + monolysocardiolipin (1-16:1, 2-18:1, 4-16:1)[mm]</v>
          </cell>
        </row>
        <row r="1311">
          <cell r="C1311" t="str">
            <v>CL (1-16:1, 2-18:1, 3-18:0, 4-16:1) phospholipase (3-position), mitochondrial membrane</v>
          </cell>
          <cell r="D1311" t="str">
            <v>H2O[mm] + cardiolipin (1-16:1, 2-18:1, 3-18:0, 4-16:1)[mm] =&gt; H+[mm] + stearate[mm] + monolysocardiolipin (1-16:1, 2-18:1, 4-16:1)[mm]</v>
          </cell>
        </row>
        <row r="1312">
          <cell r="C1312" t="str">
            <v>CL (1-16:1, 2-18:1, 3-16:0, 4-18:1) phospholipase (3-position), mitochondrial membrane</v>
          </cell>
          <cell r="D1312" t="str">
            <v>H2O[mm] + cardiolipin (1-16:1, 2-18:1, 3-16:0, 4-18:1)[mm] =&gt; H+[mm] + palmitate[mm] + monolysocardiolipin (1-16:1, 2-18:1, 4-18:1)[mm]</v>
          </cell>
        </row>
        <row r="1313">
          <cell r="C1313" t="str">
            <v>MLCL (2-16:1, 3-16:0, 4-16:1):PC (1-16:0, 2-16:1) acyltransferase, mitochondrial membrane</v>
          </cell>
          <cell r="D1313" t="str">
            <v>monolysocardiolipin (2-16:1, 3-16:0, 4-16:1)[mm] + phosphatidylcholine (1-16:0, 2-16:1)[mm] &lt;=&gt; cardiolipin (1-16:1, 2-16:1, 3-16:0, 4-16:1)[mm] + 1-acylglycerophosphocholine (16:0)[mm]</v>
          </cell>
        </row>
        <row r="1314">
          <cell r="C1314" t="str">
            <v>MLCL (2-16:1, 3-16:0, 4-16:1):PC (1-16:1, 2-16:1) acyltransferase, mitochondrial membrane</v>
          </cell>
          <cell r="D1314" t="str">
            <v>monolysocardiolipin (2-16:1, 3-16:0, 4-16:1)[mm] + phosphatidylcholine (1-16:1, 2-16:1)[mm] &lt;=&gt; cardiolipin (1-16:1, 2-16:1, 3-16:0, 4-16:1)[mm] + 1-acylglycerophosphocholine (16:1)[mm]</v>
          </cell>
        </row>
        <row r="1315">
          <cell r="C1315" t="str">
            <v>MLCL (2-16:1, 3-16:0, 4-16:1):PC (1-18:0, 2-16:1) acyltransferase, mitochondrial membrane</v>
          </cell>
          <cell r="D1315" t="str">
            <v>monolysocardiolipin (2-16:1, 3-16:0, 4-16:1)[mm] + phosphatidylcholine (1-18:0, 2-16:1)[mm] &lt;=&gt; cardiolipin (1-16:1, 2-16:1, 3-16:0, 4-16:1)[mm] + 1-acylglycerophosphocholine (18:0)[mm]</v>
          </cell>
        </row>
        <row r="1316">
          <cell r="C1316" t="str">
            <v>MLCL (2-16:1, 3-16:0, 4-16:1):PC (1-18:1, 2-16:1) acyltransferase, mitochondrial membrane</v>
          </cell>
          <cell r="D1316" t="str">
            <v>monolysocardiolipin (2-16:1, 3-16:0, 4-16:1)[mm] + phosphatidylcholine (1-18:1, 2-16:1)[mm] &lt;=&gt; cardiolipin (1-16:1, 2-16:1, 3-16:0, 4-16:1)[mm] + 1-acylglycerophosphocholine (18:1)[mm]</v>
          </cell>
        </row>
        <row r="1317">
          <cell r="C1317" t="str">
            <v>MLCL (2-16:1, 3-16:0, 4-16:1):PC (1-16:0, 2-18:1) acyltransferase, mitochondrial membrane</v>
          </cell>
          <cell r="D1317" t="str">
            <v>monolysocardiolipin (2-16:1, 3-16:0, 4-16:1)[mm] + phosphatidylcholine (1-16:0, 2-18:1)[mm] &lt;=&gt; cardiolipin (1-18:1, 2-16:1, 3-16:0, 4-16:1)[mm] + 1-acylglycerophosphocholine (16:0)[mm]</v>
          </cell>
        </row>
        <row r="1318">
          <cell r="C1318" t="str">
            <v>MLCL (2-16:1, 3-16:0, 4-16:1):PC (1-16:1, 2-18:1) acyltransferase, mitochondrial membrane</v>
          </cell>
          <cell r="D1318" t="str">
            <v>monolysocardiolipin (2-16:1, 3-16:0, 4-16:1)[mm] + phosphatidylcholine (1-16:1, 2-18:1)[mm] &lt;=&gt; cardiolipin (1-18:1, 2-16:1, 3-16:0, 4-16:1)[mm] + 1-acylglycerophosphocholine (16:1)[mm]</v>
          </cell>
        </row>
        <row r="1319">
          <cell r="C1319" t="str">
            <v>MLCL (2-16:1, 3-16:0, 4-16:1):PC (1-18:0, 2-18:1) acyltransferase, mitochondrial membrane</v>
          </cell>
          <cell r="D1319" t="str">
            <v>monolysocardiolipin (2-16:1, 3-16:0, 4-16:1)[mm] + phosphatidylcholine (1-18:0, 2-18:1)[mm] &lt;=&gt; cardiolipin (1-18:1, 2-16:1, 3-16:0, 4-16:1)[mm] + 1-acylglycerophosphocholine (18:0)[mm]</v>
          </cell>
        </row>
        <row r="1320">
          <cell r="C1320" t="str">
            <v>MLCL (2-16:1, 3-16:0, 4-16:1):PC (1-18:1, 2-18:1) acyltransferase, mitochondrial membrane</v>
          </cell>
          <cell r="D1320" t="str">
            <v>monolysocardiolipin (2-16:1, 3-16:0, 4-16:1)[mm] + phosphatidylcholine (1-18:1, 2-18:1)[mm] &lt;=&gt; cardiolipin (1-18:1, 2-16:1, 3-16:0, 4-16:1)[mm] + 1-acylglycerophosphocholine (18:1)[mm]</v>
          </cell>
        </row>
        <row r="1321">
          <cell r="C1321" t="str">
            <v>MLCL (2-16:1, 3-16:1, 4-16:1):PC (1-16:0, 2-16:1) acyltransferase, mitochondrial membrane</v>
          </cell>
          <cell r="D1321" t="str">
            <v>monolysocardiolipin (2-16:1, 3-16:1, 4-16:1)[mm] + phosphatidylcholine (1-16:0, 2-16:1)[mm] &lt;=&gt; cardiolipin (1-16:1, 2-16:1, 3-16:1, 4-16:1)[mm] + 1-acylglycerophosphocholine (16:0)[mm]</v>
          </cell>
        </row>
        <row r="1322">
          <cell r="C1322" t="str">
            <v>MLCL (2-16:1, 3-16:1, 4-16:1):PC (1-16:1, 2-16:1) acyltransferase, mitochondrial membrane</v>
          </cell>
          <cell r="D1322" t="str">
            <v>monolysocardiolipin (2-16:1, 3-16:1, 4-16:1)[mm] + phosphatidylcholine (1-16:1, 2-16:1)[mm] &lt;=&gt; cardiolipin (1-16:1, 2-16:1, 3-16:1, 4-16:1)[mm] + 1-acylglycerophosphocholine (16:1)[mm]</v>
          </cell>
        </row>
        <row r="1323">
          <cell r="C1323" t="str">
            <v>MLCL (2-16:1, 3-16:1, 4-16:1):PC (1-18:0, 2-16:1) acyltransferase, mitochondrial membrane</v>
          </cell>
          <cell r="D1323" t="str">
            <v>monolysocardiolipin (2-16:1, 3-16:1, 4-16:1)[mm] + phosphatidylcholine (1-18:0, 2-16:1)[mm] &lt;=&gt; cardiolipin (1-16:1, 2-16:1, 3-16:1, 4-16:1)[mm] + 1-acylglycerophosphocholine (18:0)[mm]</v>
          </cell>
        </row>
        <row r="1324">
          <cell r="C1324" t="str">
            <v>MLCL (2-16:1, 3-16:1, 4-16:1):PC (1-18:1, 2-16:1) acyltransferase, mitochondrial membrane</v>
          </cell>
          <cell r="D1324" t="str">
            <v>monolysocardiolipin (2-16:1, 3-16:1, 4-16:1)[mm] + phosphatidylcholine (1-18:1, 2-16:1)[mm] &lt;=&gt; cardiolipin (1-16:1, 2-16:1, 3-16:1, 4-16:1)[mm] + 1-acylglycerophosphocholine (18:1)[mm]</v>
          </cell>
        </row>
        <row r="1325">
          <cell r="C1325" t="str">
            <v>MLCL (2-16:1, 3-16:1, 4-16:1):PC (1-16:0, 2-18:1) acyltransferase, mitochondrial membrane</v>
          </cell>
          <cell r="D1325" t="str">
            <v>monolysocardiolipin (2-16:1, 3-16:1, 4-16:1)[mm] + phosphatidylcholine (1-16:0, 2-18:1)[mm] &lt;=&gt; cardiolipin (1-18:1, 2-16:1, 3-16:1, 4-16:1)[mm] + 1-acylglycerophosphocholine (16:0)[mm]</v>
          </cell>
        </row>
        <row r="1326">
          <cell r="C1326" t="str">
            <v>MLCL (2-16:1, 3-16:1, 4-16:1):PC (1-16:1, 2-18:1) acyltransferase, mitochondrial membrane</v>
          </cell>
          <cell r="D1326" t="str">
            <v>monolysocardiolipin (2-16:1, 3-16:1, 4-16:1)[mm] + phosphatidylcholine (1-16:1, 2-18:1)[mm] &lt;=&gt; cardiolipin (1-18:1, 2-16:1, 3-16:1, 4-16:1)[mm] + 1-acylglycerophosphocholine (16:1)[mm]</v>
          </cell>
        </row>
        <row r="1327">
          <cell r="C1327" t="str">
            <v>MLCL (2-16:1, 3-16:1, 4-16:1):PC (1-18:0, 2-18:1) acyltransferase, mitochondrial membrane</v>
          </cell>
          <cell r="D1327" t="str">
            <v>monolysocardiolipin (2-16:1, 3-16:1, 4-16:1)[mm] + phosphatidylcholine (1-18:0, 2-18:1)[mm] &lt;=&gt; cardiolipin (1-18:1, 2-16:1, 3-16:1, 4-16:1)[mm] + 1-acylglycerophosphocholine (18:0)[mm]</v>
          </cell>
        </row>
        <row r="1328">
          <cell r="C1328" t="str">
            <v>MLCL (2-16:1, 3-16:1, 4-16:1):PC (1-18:1, 2-18:1) acyltransferase, mitochondrial membrane</v>
          </cell>
          <cell r="D1328" t="str">
            <v>monolysocardiolipin (2-16:1, 3-16:1, 4-16:1)[mm] + phosphatidylcholine (1-18:1, 2-18:1)[mm] &lt;=&gt; cardiolipin (1-18:1, 2-16:1, 3-16:1, 4-16:1)[mm] + 1-acylglycerophosphocholine (18:1)[mm]</v>
          </cell>
        </row>
        <row r="1329">
          <cell r="C1329" t="str">
            <v>MLCL (2-16:1, 3-18:0, 4-16:1):PC (1-16:0, 2-16:1) acyltransferase, mitochondrial membrane</v>
          </cell>
          <cell r="D1329" t="str">
            <v>monolysocardiolipin (2-16:1, 3-18:0, 4-16:1)[mm] + phosphatidylcholine (1-16:0, 2-16:1)[mm] &lt;=&gt; cardiolipin (1-16:1, 2-16:1, 3-18:0, 4-16:1)[mm] + 1-acylglycerophosphocholine (16:0)[mm]</v>
          </cell>
        </row>
        <row r="1330">
          <cell r="C1330" t="str">
            <v>MLCL (2-16:1, 3-18:0, 4-16:1):PC (1-16:1, 2-16:1) acyltransferase, mitochondrial membrane</v>
          </cell>
          <cell r="D1330" t="str">
            <v>monolysocardiolipin (2-16:1, 3-18:0, 4-16:1)[mm] + phosphatidylcholine (1-16:1, 2-16:1)[mm] &lt;=&gt; cardiolipin (1-16:1, 2-16:1, 3-18:0, 4-16:1)[mm] + 1-acylglycerophosphocholine (16:1)[mm]</v>
          </cell>
        </row>
        <row r="1331">
          <cell r="C1331" t="str">
            <v>MLCL (2-16:1, 3-18:0, 4-16:1):PC (1-18:0, 2-16:1) acyltransferase, mitochondrial membrane</v>
          </cell>
          <cell r="D1331" t="str">
            <v>monolysocardiolipin (2-16:1, 3-18:0, 4-16:1)[mm] + phosphatidylcholine (1-18:0, 2-16:1)[mm] &lt;=&gt; cardiolipin (1-16:1, 2-16:1, 3-18:0, 4-16:1)[mm] + 1-acylglycerophosphocholine (18:0)[mm]</v>
          </cell>
        </row>
        <row r="1332">
          <cell r="C1332" t="str">
            <v>MLCL (2-16:1, 3-18:0, 4-16:1):PC (1-18:1, 2-16:1) acyltransferase, mitochondrial membrane</v>
          </cell>
          <cell r="D1332" t="str">
            <v>monolysocardiolipin (2-16:1, 3-18:0, 4-16:1)[mm] + phosphatidylcholine (1-18:1, 2-16:1)[mm] &lt;=&gt; cardiolipin (1-16:1, 2-16:1, 3-18:0, 4-16:1)[mm] + 1-acylglycerophosphocholine (18:1)[mm]</v>
          </cell>
        </row>
        <row r="1333">
          <cell r="C1333" t="str">
            <v>MLCL (2-16:1, 3-18:0, 4-16:1):PC (1-16:0, 2-18:1) acyltransferase, mitochondrial membrane</v>
          </cell>
          <cell r="D1333" t="str">
            <v>monolysocardiolipin (2-16:1, 3-18:0, 4-16:1)[mm] + phosphatidylcholine (1-16:0, 2-18:1)[mm] &lt;=&gt; cardiolipin (1-18:1, 2-16:1, 3-18:0, 4-16:1)[mm] + 1-acylglycerophosphocholine (16:0)[mm]</v>
          </cell>
        </row>
        <row r="1334">
          <cell r="C1334" t="str">
            <v>MLCL (2-16:1, 3-18:0, 4-16:1):PC (1-16:1, 2-18:1) acyltransferase, mitochondrial membrane</v>
          </cell>
          <cell r="D1334" t="str">
            <v>monolysocardiolipin (2-16:1, 3-18:0, 4-16:1)[mm] + phosphatidylcholine (1-16:1, 2-18:1)[mm] &lt;=&gt; cardiolipin (1-18:1, 2-16:1, 3-18:0, 4-16:1)[mm] + 1-acylglycerophosphocholine (16:1)[mm]</v>
          </cell>
        </row>
        <row r="1335">
          <cell r="C1335" t="str">
            <v>MLCL (2-16:1, 3-18:0, 4-16:1):PC (1-18:0, 2-18:1) acyltransferase, mitochondrial membrane</v>
          </cell>
          <cell r="D1335" t="str">
            <v>monolysocardiolipin (2-16:1, 3-18:0, 4-16:1)[mm] + phosphatidylcholine (1-18:0, 2-18:1)[mm] &lt;=&gt; cardiolipin (1-18:1, 2-16:1, 3-18:0, 4-16:1)[mm] + 1-acylglycerophosphocholine (18:0)[mm]</v>
          </cell>
        </row>
        <row r="1336">
          <cell r="C1336" t="str">
            <v>MLCL (2-16:1, 3-18:0, 4-16:1):PC (1-18:1, 2-18:1) acyltransferase, mitochondrial membrane</v>
          </cell>
          <cell r="D1336" t="str">
            <v>monolysocardiolipin (2-16:1, 3-18:0, 4-16:1)[mm] + phosphatidylcholine (1-18:1, 2-18:1)[mm] &lt;=&gt; cardiolipin (1-18:1, 2-16:1, 3-18:0, 4-16:1)[mm] + 1-acylglycerophosphocholine (18:1)[mm]</v>
          </cell>
        </row>
        <row r="1337">
          <cell r="C1337" t="str">
            <v>MLCL (2-16:1, 3-18:1, 4-16:1):PC (1-16:0, 2-16:1) acyltransferase, mitochondrial membrane</v>
          </cell>
          <cell r="D1337" t="str">
            <v>monolysocardiolipin (2-16:1, 3-18:1, 4-16:1)[mm] + phosphatidylcholine (1-16:0, 2-16:1)[mm] &lt;=&gt; cardiolipin (1-16:1, 2-16:1, 3-18:1, 4-16:1)[mm] + 1-acylglycerophosphocholine (16:0)[mm]</v>
          </cell>
        </row>
        <row r="1338">
          <cell r="C1338" t="str">
            <v>MLCL (2-16:1, 3-18:1, 4-16:1):PC (1-16:1, 2-16:1) acyltransferase, mitochondrial membrane</v>
          </cell>
          <cell r="D1338" t="str">
            <v>monolysocardiolipin (2-16:1, 3-18:1, 4-16:1)[mm] + phosphatidylcholine (1-16:1, 2-16:1)[mm] &lt;=&gt; cardiolipin (1-16:1, 2-16:1, 3-18:1, 4-16:1)[mm] + 1-acylglycerophosphocholine (16:1)[mm]</v>
          </cell>
        </row>
        <row r="1339">
          <cell r="C1339" t="str">
            <v>MLCL (2-16:1, 3-18:1, 4-16:1):PC (1-18:0, 2-16:1) acyltransferase, mitochondrial membrane</v>
          </cell>
          <cell r="D1339" t="str">
            <v>monolysocardiolipin (2-16:1, 3-18:1, 4-16:1)[mm] + phosphatidylcholine (1-18:0, 2-16:1)[mm] &lt;=&gt; cardiolipin (1-16:1, 2-16:1, 3-18:1, 4-16:1)[mm] + 1-acylglycerophosphocholine (18:0)[mm]</v>
          </cell>
        </row>
        <row r="1340">
          <cell r="C1340" t="str">
            <v>MLCL (2-16:1, 3-18:1, 4-16:1):PC (1-18:1, 2-16:1) acyltransferase, mitochondrial membrane</v>
          </cell>
          <cell r="D1340" t="str">
            <v>monolysocardiolipin (2-16:1, 3-18:1, 4-16:1)[mm] + phosphatidylcholine (1-18:1, 2-16:1)[mm] &lt;=&gt; cardiolipin (1-16:1, 2-16:1, 3-18:1, 4-16:1)[mm] + 1-acylglycerophosphocholine (18:1)[mm]</v>
          </cell>
        </row>
        <row r="1341">
          <cell r="C1341" t="str">
            <v>MLCL (2-16:1, 3-18:1, 4-16:1):PC (1-16:0, 2-18:1) acyltransferase, mitochondrial membrane</v>
          </cell>
          <cell r="D1341" t="str">
            <v>monolysocardiolipin (2-16:1, 3-18:1, 4-16:1)[mm] + phosphatidylcholine (1-16:0, 2-18:1)[mm] &lt;=&gt; cardiolipin (1-18:1, 2-16:1, 3-18:1, 4-16:1)[mm] + 1-acylglycerophosphocholine (16:0)[mm]</v>
          </cell>
        </row>
        <row r="1342">
          <cell r="C1342" t="str">
            <v>MLCL (2-16:1, 3-18:1, 4-16:1):PC (1-16:1, 2-18:1) acyltransferase, mitochondrial membrane</v>
          </cell>
          <cell r="D1342" t="str">
            <v>monolysocardiolipin (2-16:1, 3-18:1, 4-16:1)[mm] + phosphatidylcholine (1-16:1, 2-18:1)[mm] &lt;=&gt; cardiolipin (1-18:1, 2-16:1, 3-18:1, 4-16:1)[mm] + 1-acylglycerophosphocholine (16:1)[mm]</v>
          </cell>
        </row>
        <row r="1343">
          <cell r="C1343" t="str">
            <v>MLCL (2-16:1, 3-18:1, 4-16:1):PC (1-18:0, 2-18:1) acyltransferase, mitochondrial membrane</v>
          </cell>
          <cell r="D1343" t="str">
            <v>monolysocardiolipin (2-16:1, 3-18:1, 4-16:1)[mm] + phosphatidylcholine (1-18:0, 2-18:1)[mm] &lt;=&gt; cardiolipin (1-18:1, 2-16:1, 3-18:1, 4-16:1)[mm] + 1-acylglycerophosphocholine (18:0)[mm]</v>
          </cell>
        </row>
        <row r="1344">
          <cell r="C1344" t="str">
            <v>MLCL (2-16:1, 3-18:1, 4-16:1):PC (1-18:1, 2-18:1) acyltransferase, mitochondrial membrane</v>
          </cell>
          <cell r="D1344" t="str">
            <v>monolysocardiolipin (2-16:1, 3-18:1, 4-16:1)[mm] + phosphatidylcholine (1-18:1, 2-18:1)[mm] &lt;=&gt; cardiolipin (1-18:1, 2-16:1, 3-18:1, 4-16:1)[mm] + 1-acylglycerophosphocholine (18:1)[mm]</v>
          </cell>
        </row>
        <row r="1345">
          <cell r="C1345" t="str">
            <v>MLCL (2-16:1, 3-16:0, 4-18:1):PC (1-16:0, 2-16:1) acyltransferase, mitochondrial membrane</v>
          </cell>
          <cell r="D1345" t="str">
            <v>monolysocardiolipin (2-16:1, 3-16:0, 4-18:1)[mm] + phosphatidylcholine (1-16:0, 2-16:1)[mm] &lt;=&gt; cardiolipin (1-16:1, 2-16:1, 3-16:0, 4-18:1)[mm] + 1-acylglycerophosphocholine (16:0)[mm]</v>
          </cell>
        </row>
        <row r="1346">
          <cell r="C1346" t="str">
            <v>MLCL (2-16:1, 3-16:0, 4-18:1):PC (1-16:1, 2-16:1) acyltransferase, mitochondrial membrane</v>
          </cell>
          <cell r="D1346" t="str">
            <v>monolysocardiolipin (2-16:1, 3-16:0, 4-18:1)[mm] + phosphatidylcholine (1-16:1, 2-16:1)[mm] &lt;=&gt; cardiolipin (1-16:1, 2-16:1, 3-16:0, 4-18:1)[mm] + 1-acylglycerophosphocholine (16:1)[mm]</v>
          </cell>
        </row>
        <row r="1347">
          <cell r="C1347" t="str">
            <v>MLCL (2-16:1, 3-16:0, 4-18:1):PC (1-18:0, 2-16:1) acyltransferase, mitochondrial membrane</v>
          </cell>
          <cell r="D1347" t="str">
            <v>monolysocardiolipin (2-16:1, 3-16:0, 4-18:1)[mm] + phosphatidylcholine (1-18:0, 2-16:1)[mm] &lt;=&gt; cardiolipin (1-16:1, 2-16:1, 3-16:0, 4-18:1)[mm] + 1-acylglycerophosphocholine (18:0)[mm]</v>
          </cell>
        </row>
        <row r="1348">
          <cell r="C1348" t="str">
            <v>MLCL (2-16:1, 3-16:0, 4-18:1):PC (1-18:1, 2-16:1) acyltransferase, mitochondrial membrane</v>
          </cell>
          <cell r="D1348" t="str">
            <v>monolysocardiolipin (2-16:1, 3-16:0, 4-18:1)[mm] + phosphatidylcholine (1-18:1, 2-16:1)[mm] &lt;=&gt; cardiolipin (1-16:1, 2-16:1, 3-16:0, 4-18:1)[mm] + 1-acylglycerophosphocholine (18:1)[mm]</v>
          </cell>
        </row>
        <row r="1349">
          <cell r="C1349" t="str">
            <v>MLCL (2-16:1, 3-16:0, 4-18:1):PC (1-16:0, 2-18:1) acyltransferase, mitochondrial membrane</v>
          </cell>
          <cell r="D1349" t="str">
            <v>monolysocardiolipin (2-16:1, 3-16:0, 4-18:1)[mm] + phosphatidylcholine (1-16:0, 2-18:1)[mm] &lt;=&gt; cardiolipin (1-18:1, 2-16:1, 3-16:0, 4-18:1)[mm] + 1-acylglycerophosphocholine (16:0)[mm]</v>
          </cell>
        </row>
        <row r="1350">
          <cell r="C1350" t="str">
            <v>MLCL (2-16:1, 3-16:0, 4-18:1):PC (1-16:1, 2-18:1) acyltransferase, mitochondrial membrane</v>
          </cell>
          <cell r="D1350" t="str">
            <v>monolysocardiolipin (2-16:1, 3-16:0, 4-18:1)[mm] + phosphatidylcholine (1-16:1, 2-18:1)[mm] &lt;=&gt; cardiolipin (1-18:1, 2-16:1, 3-16:0, 4-18:1)[mm] + 1-acylglycerophosphocholine (16:1)[mm]</v>
          </cell>
        </row>
        <row r="1351">
          <cell r="C1351" t="str">
            <v>MLCL (2-16:1, 3-16:0, 4-18:1):PC (1-18:0, 2-18:1) acyltransferase, mitochondrial membrane</v>
          </cell>
          <cell r="D1351" t="str">
            <v>monolysocardiolipin (2-16:1, 3-16:0, 4-18:1)[mm] + phosphatidylcholine (1-18:0, 2-18:1)[mm] &lt;=&gt; cardiolipin (1-18:1, 2-16:1, 3-16:0, 4-18:1)[mm] + 1-acylglycerophosphocholine (18:0)[mm]</v>
          </cell>
        </row>
        <row r="1352">
          <cell r="C1352" t="str">
            <v>MLCL (2-16:1, 3-16:0, 4-18:1):PC (1-18:1, 2-18:1) acyltransferase, mitochondrial membrane</v>
          </cell>
          <cell r="D1352" t="str">
            <v>monolysocardiolipin (2-16:1, 3-16:0, 4-18:1)[mm] + phosphatidylcholine (1-18:1, 2-18:1)[mm] &lt;=&gt; cardiolipin (1-18:1, 2-16:1, 3-16:0, 4-18:1)[mm] + 1-acylglycerophosphocholine (18:1)[mm]</v>
          </cell>
        </row>
        <row r="1353">
          <cell r="C1353" t="str">
            <v>MLCL (2-16:1, 3-16:1, 4-18:1):PC (1-16:0, 2-16:1) acyltransferase, mitochondrial membrane</v>
          </cell>
          <cell r="D1353" t="str">
            <v>monolysocardiolipin (2-16:1, 3-16:1, 4-18:1)[mm] + phosphatidylcholine (1-16:0, 2-16:1)[mm] &lt;=&gt; cardiolipin (1-16:1, 2-16:1, 3-16:1, 4-18:1)[mm] + 1-acylglycerophosphocholine (16:0)[mm]</v>
          </cell>
        </row>
        <row r="1354">
          <cell r="C1354" t="str">
            <v>MLCL (2-16:1, 3-16:1, 4-18:1):PC (1-16:1, 2-16:1) acyltransferase, mitochondrial membrane</v>
          </cell>
          <cell r="D1354" t="str">
            <v>monolysocardiolipin (2-16:1, 3-16:1, 4-18:1)[mm] + phosphatidylcholine (1-16:1, 2-16:1)[mm] &lt;=&gt; cardiolipin (1-16:1, 2-16:1, 3-16:1, 4-18:1)[mm] + 1-acylglycerophosphocholine (16:1)[mm]</v>
          </cell>
        </row>
        <row r="1355">
          <cell r="C1355" t="str">
            <v>MLCL (2-16:1, 3-16:1, 4-18:1):PC (1-18:0, 2-16:1) acyltransferase, mitochondrial membrane</v>
          </cell>
          <cell r="D1355" t="str">
            <v>monolysocardiolipin (2-16:1, 3-16:1, 4-18:1)[mm] + phosphatidylcholine (1-18:0, 2-16:1)[mm] &lt;=&gt; cardiolipin (1-16:1, 2-16:1, 3-16:1, 4-18:1)[mm] + 1-acylglycerophosphocholine (18:0)[mm]</v>
          </cell>
        </row>
        <row r="1356">
          <cell r="C1356" t="str">
            <v>MLCL (2-16:1, 3-16:1, 4-18:1):PC (1-18:1, 2-16:1) acyltransferase, mitochondrial membrane</v>
          </cell>
          <cell r="D1356" t="str">
            <v>monolysocardiolipin (2-16:1, 3-16:1, 4-18:1)[mm] + phosphatidylcholine (1-18:1, 2-16:1)[mm] &lt;=&gt; cardiolipin (1-16:1, 2-16:1, 3-16:1, 4-18:1)[mm] + 1-acylglycerophosphocholine (18:1)[mm]</v>
          </cell>
        </row>
        <row r="1357">
          <cell r="C1357" t="str">
            <v>MLCL (2-16:1, 3-16:1, 4-18:1):PC (1-16:0, 2-18:1) acyltransferase, mitochondrial membrane</v>
          </cell>
          <cell r="D1357" t="str">
            <v>monolysocardiolipin (2-16:1, 3-16:1, 4-18:1)[mm] + phosphatidylcholine (1-16:0, 2-18:1)[mm] &lt;=&gt; cardiolipin (1-18:1, 2-16:1, 3-16:1, 4-18:1)[mm] + 1-acylglycerophosphocholine (16:0)[mm]</v>
          </cell>
        </row>
        <row r="1358">
          <cell r="C1358" t="str">
            <v>MLCL (2-16:1, 3-16:1, 4-18:1):PC (1-16:1, 2-18:1) acyltransferase, mitochondrial membrane</v>
          </cell>
          <cell r="D1358" t="str">
            <v>monolysocardiolipin (2-16:1, 3-16:1, 4-18:1)[mm] + phosphatidylcholine (1-16:1, 2-18:1)[mm] &lt;=&gt; cardiolipin (1-18:1, 2-16:1, 3-16:1, 4-18:1)[mm] + 1-acylglycerophosphocholine (16:1)[mm]</v>
          </cell>
        </row>
        <row r="1359">
          <cell r="C1359" t="str">
            <v>MLCL (2-16:1, 3-16:1, 4-18:1):PC (1-18:0, 2-18:1) acyltransferase, mitochondrial membrane</v>
          </cell>
          <cell r="D1359" t="str">
            <v>monolysocardiolipin (2-16:1, 3-16:1, 4-18:1)[mm] + phosphatidylcholine (1-18:0, 2-18:1)[mm] &lt;=&gt; cardiolipin (1-18:1, 2-16:1, 3-16:1, 4-18:1)[mm] + 1-acylglycerophosphocholine (18:0)[mm]</v>
          </cell>
        </row>
        <row r="1360">
          <cell r="C1360" t="str">
            <v>MLCL (2-16:1, 3-16:1, 4-18:1):PC (1-18:1, 2-18:1) acyltransferase, mitochondrial membrane</v>
          </cell>
          <cell r="D1360" t="str">
            <v>monolysocardiolipin (2-16:1, 3-16:1, 4-18:1)[mm] + phosphatidylcholine (1-18:1, 2-18:1)[mm] &lt;=&gt; cardiolipin (1-18:1, 2-16:1, 3-16:1, 4-18:1)[mm] + 1-acylglycerophosphocholine (18:1)[mm]</v>
          </cell>
        </row>
        <row r="1361">
          <cell r="C1361" t="str">
            <v>MLCL (2-18:1, 3-16:0, 4-16:1):PC (1-16:0, 2-16:1) acyltransferase, mitochondrial membrane</v>
          </cell>
          <cell r="D1361" t="str">
            <v>monolysocardiolipin (2-18:1, 3-16:0, 4-16:1)[mm] + phosphatidylcholine (1-16:0, 2-16:1)[mm] &lt;=&gt; cardiolipin (1-16:1, 2-18:1, 3-16:0, 4-16:1)[mm] + 1-acylglycerophosphocholine (16:0)[mm]</v>
          </cell>
        </row>
        <row r="1362">
          <cell r="C1362" t="str">
            <v>MLCL (2-18:1, 3-16:0, 4-16:1):PC (1-16:1, 2-16:1) acyltransferase, mitochondrial membrane</v>
          </cell>
          <cell r="D1362" t="str">
            <v>monolysocardiolipin (2-18:1, 3-16:0, 4-16:1)[mm] + phosphatidylcholine (1-16:1, 2-16:1)[mm] &lt;=&gt; cardiolipin (1-16:1, 2-18:1, 3-16:0, 4-16:1)[mm] + 1-acylglycerophosphocholine (16:1)[mm]</v>
          </cell>
        </row>
        <row r="1363">
          <cell r="C1363" t="str">
            <v>MLCL (2-18:1, 3-16:0, 4-16:1):PC (1-18:0, 2-16:1) acyltransferase, mitochondrial membrane</v>
          </cell>
          <cell r="D1363" t="str">
            <v>monolysocardiolipin (2-18:1, 3-16:0, 4-16:1)[mm] + phosphatidylcholine (1-18:0, 2-16:1)[mm] &lt;=&gt; cardiolipin (1-16:1, 2-18:1, 3-16:0, 4-16:1)[mm] + 1-acylglycerophosphocholine (18:0)[mm]</v>
          </cell>
        </row>
        <row r="1364">
          <cell r="C1364" t="str">
            <v>MLCL (2-18:1, 3-16:0, 4-16:1):PC (1-18:1, 2-16:1) acyltransferase, mitochondrial membrane</v>
          </cell>
          <cell r="D1364" t="str">
            <v>monolysocardiolipin (2-18:1, 3-16:0, 4-16:1)[mm] + phosphatidylcholine (1-18:1, 2-16:1)[mm] &lt;=&gt; cardiolipin (1-16:1, 2-18:1, 3-16:0, 4-16:1)[mm] + 1-acylglycerophosphocholine (18:1)[mm]</v>
          </cell>
        </row>
        <row r="1365">
          <cell r="C1365" t="str">
            <v>MLCL (2-18:1, 3-16:0, 4-16:1):PC (1-16:0, 2-18:1) acyltransferase, mitochondrial membrane</v>
          </cell>
          <cell r="D1365" t="str">
            <v>monolysocardiolipin (2-18:1, 3-16:0, 4-16:1)[mm] + phosphatidylcholine (1-16:0, 2-18:1)[mm] &lt;=&gt; 1-acylglycerophosphocholine (16:0)[mm] + cardiolipin (1-18:1, 2-18:1, 3-16:0, 4-16:1)[mm]</v>
          </cell>
        </row>
        <row r="1366">
          <cell r="C1366" t="str">
            <v>MLCL (2-18:1, 3-16:0, 4-16:1):PC (1-16:1, 2-18:1) acyltransferase, mitochondrial membrane</v>
          </cell>
          <cell r="D1366" t="str">
            <v>monolysocardiolipin (2-18:1, 3-16:0, 4-16:1)[mm] + phosphatidylcholine (1-16:1, 2-18:1)[mm] &lt;=&gt; 1-acylglycerophosphocholine (16:1)[mm] + cardiolipin (1-18:1, 2-18:1, 3-16:0, 4-16:1)[mm]</v>
          </cell>
        </row>
        <row r="1367">
          <cell r="C1367" t="str">
            <v>MLCL (2-18:1, 3-16:0, 4-16:1):PC (1-18:0, 2-18:1) acyltransferase, mitochondrial membrane</v>
          </cell>
          <cell r="D1367" t="str">
            <v>monolysocardiolipin (2-18:1, 3-16:0, 4-16:1)[mm] + phosphatidylcholine (1-18:0, 2-18:1)[mm] &lt;=&gt; 1-acylglycerophosphocholine (18:0)[mm] + cardiolipin (1-18:1, 2-18:1, 3-16:0, 4-16:1)[mm]</v>
          </cell>
        </row>
        <row r="1368">
          <cell r="C1368" t="str">
            <v>MLCL (2-18:1, 3-16:0, 4-16:1):PC (1-18:1, 2-18:1) acyltransferase, mitochondrial membrane</v>
          </cell>
          <cell r="D1368" t="str">
            <v>monolysocardiolipin (2-18:1, 3-16:0, 4-16:1)[mm] + phosphatidylcholine (1-18:1, 2-18:1)[mm] &lt;=&gt; 1-acylglycerophosphocholine (18:1)[mm] + cardiolipin (1-18:1, 2-18:1, 3-16:0, 4-16:1)[mm]</v>
          </cell>
        </row>
        <row r="1369">
          <cell r="C1369" t="str">
            <v>MLCL (2-18:1, 3-16:1, 4-16:1):PC (1-16:0, 2-16:1) acyltransferase, mitochondrial membrane</v>
          </cell>
          <cell r="D1369" t="str">
            <v>monolysocardiolipin (2-18:1, 3-16:1, 4-16:1)[mm] + phosphatidylcholine (1-16:0, 2-16:1)[mm] &lt;=&gt; cardiolipin (1-16:1, 2-18:1, 3-16:1, 4-16:1)[mm] + 1-acylglycerophosphocholine (16:0)[mm]</v>
          </cell>
        </row>
        <row r="1370">
          <cell r="C1370" t="str">
            <v>MLCL (2-18:1, 3-16:1, 4-16:1):PC (1-16:1, 2-16:1) acyltransferase, mitochondrial membrane</v>
          </cell>
          <cell r="D1370" t="str">
            <v>monolysocardiolipin (2-18:1, 3-16:1, 4-16:1)[mm] + phosphatidylcholine (1-16:1, 2-16:1)[mm] &lt;=&gt; cardiolipin (1-16:1, 2-18:1, 3-16:1, 4-16:1)[mm] + 1-acylglycerophosphocholine (16:1)[mm]</v>
          </cell>
        </row>
        <row r="1371">
          <cell r="C1371" t="str">
            <v>MLCL (2-18:1, 3-16:1, 4-16:1):PC (1-18:0, 2-16:1) acyltransferase, mitochondrial membrane</v>
          </cell>
          <cell r="D1371" t="str">
            <v>monolysocardiolipin (2-18:1, 3-16:1, 4-16:1)[mm] + phosphatidylcholine (1-18:0, 2-16:1)[mm] &lt;=&gt; cardiolipin (1-16:1, 2-18:1, 3-16:1, 4-16:1)[mm] + 1-acylglycerophosphocholine (18:0)[mm]</v>
          </cell>
        </row>
        <row r="1372">
          <cell r="C1372" t="str">
            <v>MLCL (2-18:1, 3-16:1, 4-16:1):PC (1-18:1, 2-16:1) acyltransferase, mitochondrial membrane</v>
          </cell>
          <cell r="D1372" t="str">
            <v>monolysocardiolipin (2-18:1, 3-16:1, 4-16:1)[mm] + phosphatidylcholine (1-18:1, 2-16:1)[mm] &lt;=&gt; cardiolipin (1-16:1, 2-18:1, 3-16:1, 4-16:1)[mm] + 1-acylglycerophosphocholine (18:1)[mm]</v>
          </cell>
        </row>
        <row r="1373">
          <cell r="C1373" t="str">
            <v>MLCL (2-18:1, 3-16:1, 4-16:1):PC (1-16:0, 2-18:1) acyltransferase, mitochondrial membrane</v>
          </cell>
          <cell r="D1373" t="str">
            <v>monolysocardiolipin (2-18:1, 3-16:1, 4-16:1)[mm] + phosphatidylcholine (1-16:0, 2-18:1)[mm] &lt;=&gt; 1-acylglycerophosphocholine (16:0)[mm] + cardiolipin (1-18:1, 2-18:1, 3-16:1, 4-16:1)[mm]</v>
          </cell>
        </row>
        <row r="1374">
          <cell r="C1374" t="str">
            <v>MLCL (2-18:1, 3-16:1, 4-16:1):PC (1-16:1, 2-18:1) acyltransferase, mitochondrial membrane</v>
          </cell>
          <cell r="D1374" t="str">
            <v>monolysocardiolipin (2-18:1, 3-16:1, 4-16:1)[mm] + phosphatidylcholine (1-16:1, 2-18:1)[mm] &lt;=&gt; 1-acylglycerophosphocholine (16:1)[mm] + cardiolipin (1-18:1, 2-18:1, 3-16:1, 4-16:1)[mm]</v>
          </cell>
        </row>
        <row r="1375">
          <cell r="C1375" t="str">
            <v>MLCL (2-18:1, 3-16:1, 4-16:1):PC (1-18:0, 2-18:1) acyltransferase, mitochondrial membrane</v>
          </cell>
          <cell r="D1375" t="str">
            <v>monolysocardiolipin (2-18:1, 3-16:1, 4-16:1)[mm] + phosphatidylcholine (1-18:0, 2-18:1)[mm] &lt;=&gt; 1-acylglycerophosphocholine (18:0)[mm] + cardiolipin (1-18:1, 2-18:1, 3-16:1, 4-16:1)[mm]</v>
          </cell>
        </row>
        <row r="1376">
          <cell r="C1376" t="str">
            <v>MLCL (2-18:1, 3-16:1, 4-16:1):PC (1-18:1, 2-18:1) acyltransferase, mitochondrial membrane</v>
          </cell>
          <cell r="D1376" t="str">
            <v>monolysocardiolipin (2-18:1, 3-16:1, 4-16:1)[mm] + phosphatidylcholine (1-18:1, 2-18:1)[mm] &lt;=&gt; 1-acylglycerophosphocholine (18:1)[mm] + cardiolipin (1-18:1, 2-18:1, 3-16:1, 4-16:1)[mm]</v>
          </cell>
        </row>
        <row r="1377">
          <cell r="C1377" t="str">
            <v>MLCL (2-18:1, 3-18:0, 4-16:1):PC (1-16:0, 2-16:1) acyltransferase, mitochondrial membrane</v>
          </cell>
          <cell r="D1377" t="str">
            <v>monolysocardiolipin (2-18:1, 3-18:0, 4-16:1)[mm] + phosphatidylcholine (1-16:0, 2-16:1)[mm] &lt;=&gt; cardiolipin (1-16:1, 2-18:1, 3-18:0, 4-16:1)[mm] + 1-acylglycerophosphocholine (16:0)[mm]</v>
          </cell>
        </row>
        <row r="1378">
          <cell r="C1378" t="str">
            <v>MLCL (2-18:1, 3-18:0, 4-16:1):PC (1-16:1, 2-16:1) acyltransferase, mitochondrial membrane</v>
          </cell>
          <cell r="D1378" t="str">
            <v>monolysocardiolipin (2-18:1, 3-18:0, 4-16:1)[mm] + phosphatidylcholine (1-16:1, 2-16:1)[mm] &lt;=&gt; cardiolipin (1-16:1, 2-18:1, 3-18:0, 4-16:1)[mm] + 1-acylglycerophosphocholine (16:1)[mm]</v>
          </cell>
        </row>
        <row r="1379">
          <cell r="C1379" t="str">
            <v>MLCL (2-18:1, 3-18:0, 4-16:1):PC (1-18:0, 2-16:1) acyltransferase, mitochondrial membrane</v>
          </cell>
          <cell r="D1379" t="str">
            <v>monolysocardiolipin (2-18:1, 3-18:0, 4-16:1)[mm] + phosphatidylcholine (1-18:0, 2-16:1)[mm] &lt;=&gt; cardiolipin (1-16:1, 2-18:1, 3-18:0, 4-16:1)[mm] + 1-acylglycerophosphocholine (18:0)[mm]</v>
          </cell>
        </row>
        <row r="1380">
          <cell r="C1380" t="str">
            <v>MLCL (2-18:1, 3-18:0, 4-16:1):PC (1-18:1, 2-16:1) acyltransferase, mitochondrial membrane</v>
          </cell>
          <cell r="D1380" t="str">
            <v>monolysocardiolipin (2-18:1, 3-18:0, 4-16:1)[mm] + phosphatidylcholine (1-18:1, 2-16:1)[mm] &lt;=&gt; cardiolipin (1-16:1, 2-18:1, 3-18:0, 4-16:1)[mm] + 1-acylglycerophosphocholine (18:1)[mm]</v>
          </cell>
        </row>
        <row r="1381">
          <cell r="C1381" t="str">
            <v>MLCL (2-18:1, 3-18:0, 4-16:1):PC (1-16:0, 2-18:1) acyltransferase, mitochondrial membrane</v>
          </cell>
          <cell r="D1381" t="str">
            <v>monolysocardiolipin (2-18:1, 3-18:0, 4-16:1)[mm] + phosphatidylcholine (1-16:0, 2-18:1)[mm] &lt;=&gt; 1-acylglycerophosphocholine (16:0)[mm] + cardiolipin (1-18:1, 2-18:1, 3-18:0, 4-16:1)[mm]</v>
          </cell>
        </row>
        <row r="1382">
          <cell r="C1382" t="str">
            <v>MLCL (2-18:1, 3-18:0, 4-16:1):PC (1-16:1, 2-18:1) acyltransferase, mitochondrial membrane</v>
          </cell>
          <cell r="D1382" t="str">
            <v>monolysocardiolipin (2-18:1, 3-18:0, 4-16:1)[mm] + phosphatidylcholine (1-16:1, 2-18:1)[mm] &lt;=&gt; 1-acylglycerophosphocholine (16:1)[mm] + cardiolipin (1-18:1, 2-18:1, 3-18:0, 4-16:1)[mm]</v>
          </cell>
        </row>
        <row r="1383">
          <cell r="C1383" t="str">
            <v>MLCL (2-18:1, 3-18:0, 4-16:1):PC (1-18:0, 2-18:1) acyltransferase, mitochondrial membrane</v>
          </cell>
          <cell r="D1383" t="str">
            <v>monolysocardiolipin (2-18:1, 3-18:0, 4-16:1)[mm] + phosphatidylcholine (1-18:0, 2-18:1)[mm] &lt;=&gt; 1-acylglycerophosphocholine (18:0)[mm] + cardiolipin (1-18:1, 2-18:1, 3-18:0, 4-16:1)[mm]</v>
          </cell>
        </row>
        <row r="1384">
          <cell r="C1384" t="str">
            <v>MLCL (2-18:1, 3-18:0, 4-16:1):PC (1-18:1, 2-18:1) acyltransferase, mitochondrial membrane</v>
          </cell>
          <cell r="D1384" t="str">
            <v>monolysocardiolipin (2-18:1, 3-18:0, 4-16:1)[mm] + phosphatidylcholine (1-18:1, 2-18:1)[mm] &lt;=&gt; 1-acylglycerophosphocholine (18:1)[mm] + cardiolipin (1-18:1, 2-18:1, 3-18:0, 4-16:1)[mm]</v>
          </cell>
        </row>
        <row r="1385">
          <cell r="C1385" t="str">
            <v>MLCL (2-18:1, 3-18:1, 4-16:1):PC (1-16:0, 2-16:1) acyltransferase, mitochondrial membrane</v>
          </cell>
          <cell r="D1385" t="str">
            <v>monolysocardiolipin (2-18:1, 3-18:1, 4-16:1)[mm] + phosphatidylcholine (1-16:0, 2-16:1)[mm] &lt;=&gt; cardiolipin (1-16:1, 2-18:1, 3-18:1, 4-16:1)[mm] + 1-acylglycerophosphocholine (16:0)[mm]</v>
          </cell>
        </row>
        <row r="1386">
          <cell r="C1386" t="str">
            <v>MLCL (2-18:1, 3-18:1, 4-16:1):PC (1-16:1, 2-16:1) acyltransferase, mitochondrial membrane</v>
          </cell>
          <cell r="D1386" t="str">
            <v>monolysocardiolipin (2-18:1, 3-18:1, 4-16:1)[mm] + phosphatidylcholine (1-16:1, 2-16:1)[mm] &lt;=&gt; cardiolipin (1-16:1, 2-18:1, 3-18:1, 4-16:1)[mm] + 1-acylglycerophosphocholine (16:1)[mm]</v>
          </cell>
        </row>
        <row r="1387">
          <cell r="C1387" t="str">
            <v>MLCL (2-18:1, 3-18:1, 4-16:1):PC (1-18:0, 2-16:1) acyltransferase, mitochondrial membrane</v>
          </cell>
          <cell r="D1387" t="str">
            <v>monolysocardiolipin (2-18:1, 3-18:1, 4-16:1)[mm] + phosphatidylcholine (1-18:0, 2-16:1)[mm] &lt;=&gt; cardiolipin (1-16:1, 2-18:1, 3-18:1, 4-16:1)[mm] + 1-acylglycerophosphocholine (18:0)[mm]</v>
          </cell>
        </row>
        <row r="1388">
          <cell r="C1388" t="str">
            <v>MLCL (2-18:1, 3-18:1, 4-16:1):PC (1-18:1, 2-16:1) acyltransferase, mitochondrial membrane</v>
          </cell>
          <cell r="D1388" t="str">
            <v>monolysocardiolipin (2-18:1, 3-18:1, 4-16:1)[mm] + phosphatidylcholine (1-18:1, 2-16:1)[mm] &lt;=&gt; cardiolipin (1-16:1, 2-18:1, 3-18:1, 4-16:1)[mm] + 1-acylglycerophosphocholine (18:1)[mm]</v>
          </cell>
        </row>
        <row r="1389">
          <cell r="C1389" t="str">
            <v>MLCL (2-18:1, 3-18:1, 4-16:1):PC (1-16:0, 2-18:1) acyltransferase, mitochondrial membrane</v>
          </cell>
          <cell r="D1389" t="str">
            <v>monolysocardiolipin (2-18:1, 3-18:1, 4-16:1)[mm] + phosphatidylcholine (1-16:0, 2-18:1)[mm] &lt;=&gt; 1-acylglycerophosphocholine (16:0)[mm] + cardiolipin (1-18:1, 2-18:1, 3-18:1, 4-16:1)[mm]</v>
          </cell>
        </row>
        <row r="1390">
          <cell r="C1390" t="str">
            <v>MLCL (2-18:1, 3-18:1, 4-16:1):PC (1-16:1, 2-18:1) acyltransferase, mitochondrial membrane</v>
          </cell>
          <cell r="D1390" t="str">
            <v>monolysocardiolipin (2-18:1, 3-18:1, 4-16:1)[mm] + phosphatidylcholine (1-16:1, 2-18:1)[mm] &lt;=&gt; 1-acylglycerophosphocholine (16:1)[mm] + cardiolipin (1-18:1, 2-18:1, 3-18:1, 4-16:1)[mm]</v>
          </cell>
        </row>
        <row r="1391">
          <cell r="C1391" t="str">
            <v>MLCL (2-18:1, 3-18:1, 4-16:1):PC (1-18:0, 2-18:1) acyltransferase, mitochondrial membrane</v>
          </cell>
          <cell r="D1391" t="str">
            <v>monolysocardiolipin (2-18:1, 3-18:1, 4-16:1)[mm] + phosphatidylcholine (1-18:0, 2-18:1)[mm] &lt;=&gt; 1-acylglycerophosphocholine (18:0)[mm] + cardiolipin (1-18:1, 2-18:1, 3-18:1, 4-16:1)[mm]</v>
          </cell>
        </row>
        <row r="1392">
          <cell r="C1392" t="str">
            <v>MLCL (2-18:1, 3-18:1, 4-16:1):PC (1-18:1, 2-18:1) acyltransferase, mitochondrial membrane</v>
          </cell>
          <cell r="D1392" t="str">
            <v>monolysocardiolipin (2-18:1, 3-18:1, 4-16:1)[mm] + phosphatidylcholine (1-18:1, 2-18:1)[mm] &lt;=&gt; 1-acylglycerophosphocholine (18:1)[mm] + cardiolipin (1-18:1, 2-18:1, 3-18:1, 4-16:1)[mm]</v>
          </cell>
        </row>
        <row r="1393">
          <cell r="C1393" t="str">
            <v>MLCL (2-18:1, 3-16:0, 4-18:1):PC (1-16:0, 2-16:1) acyltransferase, mitochondrial membrane</v>
          </cell>
          <cell r="D1393" t="str">
            <v>monolysocardiolipin (2-18:1, 3-16:0, 4-18:1)[mm] + phosphatidylcholine (1-16:0, 2-16:1)[mm] &lt;=&gt; cardiolipin (1-16:1, 2-18:1, 3-16:0, 4-18:1)[mm] + 1-acylglycerophosphocholine (16:0)[mm]</v>
          </cell>
        </row>
        <row r="1394">
          <cell r="C1394" t="str">
            <v>MLCL (2-18:1, 3-16:0, 4-18:1):PC (1-16:1, 2-16:1) acyltransferase, mitochondrial membrane</v>
          </cell>
          <cell r="D1394" t="str">
            <v>monolysocardiolipin (2-18:1, 3-16:0, 4-18:1)[mm] + phosphatidylcholine (1-16:1, 2-16:1)[mm] &lt;=&gt; cardiolipin (1-16:1, 2-18:1, 3-16:0, 4-18:1)[mm] + 1-acylglycerophosphocholine (16:1)[mm]</v>
          </cell>
        </row>
        <row r="1395">
          <cell r="C1395" t="str">
            <v>MLCL (2-18:1, 3-16:0, 4-18:1):PC (1-18:0, 2-16:1) acyltransferase, mitochondrial membrane</v>
          </cell>
          <cell r="D1395" t="str">
            <v>monolysocardiolipin (2-18:1, 3-16:0, 4-18:1)[mm] + phosphatidylcholine (1-18:0, 2-16:1)[mm] &lt;=&gt; cardiolipin (1-16:1, 2-18:1, 3-16:0, 4-18:1)[mm] + 1-acylglycerophosphocholine (18:0)[mm]</v>
          </cell>
        </row>
        <row r="1396">
          <cell r="C1396" t="str">
            <v>MLCL (2-18:1, 3-16:0, 4-18:1):PC (1-18:1, 2-16:1) acyltransferase, mitochondrial membrane</v>
          </cell>
          <cell r="D1396" t="str">
            <v>monolysocardiolipin (2-18:1, 3-16:0, 4-18:1)[mm] + phosphatidylcholine (1-18:1, 2-16:1)[mm] &lt;=&gt; cardiolipin (1-16:1, 2-18:1, 3-16:0, 4-18:1)[mm] + 1-acylglycerophosphocholine (18:1)[mm]</v>
          </cell>
        </row>
        <row r="1397">
          <cell r="C1397" t="str">
            <v>MLCL (2-18:1, 3-16:0, 4-18:1):PC (1-16:0, 2-18:1) acyltransferase, mitochondrial membrane</v>
          </cell>
          <cell r="D1397" t="str">
            <v>monolysocardiolipin (2-18:1, 3-16:0, 4-18:1)[mm] + phosphatidylcholine (1-16:0, 2-18:1)[mm] &lt;=&gt; 1-acylglycerophosphocholine (16:0)[mm] + cardiolipin (1-18:1, 2-18:1, 3-16:0, 4-18:1)[mm]</v>
          </cell>
        </row>
        <row r="1398">
          <cell r="C1398" t="str">
            <v>MLCL (2-18:1, 3-16:0, 4-18:1):PC (1-16:1, 2-18:1) acyltransferase, mitochondrial membrane</v>
          </cell>
          <cell r="D1398" t="str">
            <v>monolysocardiolipin (2-18:1, 3-16:0, 4-18:1)[mm] + phosphatidylcholine (1-16:1, 2-18:1)[mm] &lt;=&gt; 1-acylglycerophosphocholine (16:1)[mm] + cardiolipin (1-18:1, 2-18:1, 3-16:0, 4-18:1)[mm]</v>
          </cell>
        </row>
        <row r="1399">
          <cell r="C1399" t="str">
            <v>MLCL (2-18:1, 3-16:0, 4-18:1):PC (1-18:0, 2-18:1) acyltransferase, mitochondrial membrane</v>
          </cell>
          <cell r="D1399" t="str">
            <v>monolysocardiolipin (2-18:1, 3-16:0, 4-18:1)[mm] + phosphatidylcholine (1-18:0, 2-18:1)[mm] &lt;=&gt; 1-acylglycerophosphocholine (18:0)[mm] + cardiolipin (1-18:1, 2-18:1, 3-16:0, 4-18:1)[mm]</v>
          </cell>
        </row>
        <row r="1400">
          <cell r="C1400" t="str">
            <v>MLCL (2-18:1, 3-16:0, 4-18:1):PC (1-18:1, 2-18:1) acyltransferase, mitochondrial membrane</v>
          </cell>
          <cell r="D1400" t="str">
            <v>monolysocardiolipin (2-18:1, 3-16:0, 4-18:1)[mm] + phosphatidylcholine (1-18:1, 2-18:1)[mm] &lt;=&gt; 1-acylglycerophosphocholine (18:1)[mm] + cardiolipin (1-18:1, 2-18:1, 3-16:0, 4-18:1)[mm]</v>
          </cell>
        </row>
        <row r="1401">
          <cell r="C1401" t="str">
            <v>MLCL (2-18:1, 3-16:1, 4-18:1):PC (1-16:0, 2-16:1) acyltransferase, mitochondrial membrane</v>
          </cell>
          <cell r="D1401" t="str">
            <v>monolysocardiolipin (2-18:1, 3-16:1, 4-18:1)[mm] + phosphatidylcholine (1-16:0, 2-16:1)[mm] &lt;=&gt; cardiolipin (1-16:1, 2-18:1, 3-16:1, 4-18:1)[mm] + 1-acylglycerophosphocholine (16:0)[mm]</v>
          </cell>
        </row>
        <row r="1402">
          <cell r="C1402" t="str">
            <v>MLCL (2-18:1, 3-16:1, 4-18:1):PC (1-16:1, 2-16:1) acyltransferase, mitochondrial membrane</v>
          </cell>
          <cell r="D1402" t="str">
            <v>monolysocardiolipin (2-18:1, 3-16:1, 4-18:1)[mm] + phosphatidylcholine (1-16:1, 2-16:1)[mm] &lt;=&gt; cardiolipin (1-16:1, 2-18:1, 3-16:1, 4-18:1)[mm] + 1-acylglycerophosphocholine (16:1)[mm]</v>
          </cell>
        </row>
        <row r="1403">
          <cell r="C1403" t="str">
            <v>MLCL (2-18:1, 3-16:1, 4-18:1):PC (1-18:0, 2-16:1) acyltransferase, mitochondrial membrane</v>
          </cell>
          <cell r="D1403" t="str">
            <v>monolysocardiolipin (2-18:1, 3-16:1, 4-18:1)[mm] + phosphatidylcholine (1-18:0, 2-16:1)[mm] &lt;=&gt; cardiolipin (1-16:1, 2-18:1, 3-16:1, 4-18:1)[mm] + 1-acylglycerophosphocholine (18:0)[mm]</v>
          </cell>
        </row>
        <row r="1404">
          <cell r="C1404" t="str">
            <v>MLCL (2-18:1, 3-16:1, 4-18:1):PC (1-18:1, 2-16:1) acyltransferase, mitochondrial membrane</v>
          </cell>
          <cell r="D1404" t="str">
            <v>monolysocardiolipin (2-18:1, 3-16:1, 4-18:1)[mm] + phosphatidylcholine (1-18:1, 2-16:1)[mm] &lt;=&gt; cardiolipin (1-16:1, 2-18:1, 3-16:1, 4-18:1)[mm] + 1-acylglycerophosphocholine (18:1)[mm]</v>
          </cell>
        </row>
        <row r="1405">
          <cell r="C1405" t="str">
            <v>MLCL (2-18:1, 3-16:1, 4-18:1):PC (1-16:0, 2-18:1) acyltransferase, mitochondrial membrane</v>
          </cell>
          <cell r="D1405" t="str">
            <v>monolysocardiolipin (2-18:1, 3-16:1, 4-18:1)[mm] + phosphatidylcholine (1-16:0, 2-18:1)[mm] &lt;=&gt; 1-acylglycerophosphocholine (16:0)[mm] + cardiolipin (1-18:1, 2-18:1, 3-16:1, 4-18:1)[mm]</v>
          </cell>
        </row>
        <row r="1406">
          <cell r="C1406" t="str">
            <v>MLCL (2-18:1, 3-16:1, 4-18:1):PC (1-16:1, 2-18:1) acyltransferase, mitochondrial membrane</v>
          </cell>
          <cell r="D1406" t="str">
            <v>monolysocardiolipin (2-18:1, 3-16:1, 4-18:1)[mm] + phosphatidylcholine (1-16:1, 2-18:1)[mm] &lt;=&gt; 1-acylglycerophosphocholine (16:1)[mm] + cardiolipin (1-18:1, 2-18:1, 3-16:1, 4-18:1)[mm]</v>
          </cell>
        </row>
        <row r="1407">
          <cell r="C1407" t="str">
            <v>MLCL (2-18:1, 3-16:1, 4-18:1):PC (1-18:0, 2-18:1) acyltransferase, mitochondrial membrane</v>
          </cell>
          <cell r="D1407" t="str">
            <v>monolysocardiolipin (2-18:1, 3-16:1, 4-18:1)[mm] + phosphatidylcholine (1-18:0, 2-18:1)[mm] &lt;=&gt; 1-acylglycerophosphocholine (18:0)[mm] + cardiolipin (1-18:1, 2-18:1, 3-16:1, 4-18:1)[mm]</v>
          </cell>
        </row>
        <row r="1408">
          <cell r="C1408" t="str">
            <v>MLCL (2-18:1, 3-16:1, 4-18:1):PC (1-18:1, 2-18:1) acyltransferase, mitochondrial membrane</v>
          </cell>
          <cell r="D1408" t="str">
            <v>monolysocardiolipin (2-18:1, 3-16:1, 4-18:1)[mm] + phosphatidylcholine (1-18:1, 2-18:1)[mm] &lt;=&gt; 1-acylglycerophosphocholine (18:1)[mm] + cardiolipin (1-18:1, 2-18:1, 3-16:1, 4-18:1)[mm]</v>
          </cell>
        </row>
        <row r="1409">
          <cell r="C1409" t="str">
            <v>MLCL (1-16:0, 2-16:1, 4-16:1):PC (1-16:0, 2-16:1) acyltransferase, mitochondrial membrane</v>
          </cell>
          <cell r="D1409" t="str">
            <v>monolysocardiolipin (1-16:0, 2-16:1, 4-16:1)[mm] + phosphatidylcholine (1-16:0, 2-16:1)[mm] &lt;=&gt; cardiolipin (1-16:0, 2-16:1, 3-16:1, 4-16:1)[mm] + 1-acylglycerophosphocholine (16:0)[mm]</v>
          </cell>
        </row>
        <row r="1410">
          <cell r="C1410" t="str">
            <v>MLCL (1-16:0, 2-16:1, 4-16:1):PC (1-16:1, 2-16:1) acyltransferase, mitochondrial membrane</v>
          </cell>
          <cell r="D1410" t="str">
            <v>monolysocardiolipin (1-16:0, 2-16:1, 4-16:1)[mm] + phosphatidylcholine (1-16:1, 2-16:1)[mm] &lt;=&gt; cardiolipin (1-16:0, 2-16:1, 3-16:1, 4-16:1)[mm] + 1-acylglycerophosphocholine (16:1)[mm]</v>
          </cell>
        </row>
        <row r="1411">
          <cell r="C1411" t="str">
            <v>MLCL (1-16:0, 2-16:1, 4-16:1):PC (1-18:0, 2-16:1) acyltransferase, mitochondrial membrane</v>
          </cell>
          <cell r="D1411" t="str">
            <v>monolysocardiolipin (1-16:0, 2-16:1, 4-16:1)[mm] + phosphatidylcholine (1-18:0, 2-16:1)[mm] &lt;=&gt; cardiolipin (1-16:0, 2-16:1, 3-16:1, 4-16:1)[mm] + 1-acylglycerophosphocholine (18:0)[mm]</v>
          </cell>
        </row>
        <row r="1412">
          <cell r="C1412" t="str">
            <v>MLCL (1-16:0, 2-16:1, 4-16:1):PC (1-18:1, 2-16:1) acyltransferase, mitochondrial membrane</v>
          </cell>
          <cell r="D1412" t="str">
            <v>monolysocardiolipin (1-16:0, 2-16:1, 4-16:1)[mm] + phosphatidylcholine (1-18:1, 2-16:1)[mm] &lt;=&gt; cardiolipin (1-16:0, 2-16:1, 3-16:1, 4-16:1)[mm] + 1-acylglycerophosphocholine (18:1)[mm]</v>
          </cell>
        </row>
        <row r="1413">
          <cell r="C1413" t="str">
            <v>MLCL (1-16:0, 2-16:1, 4-16:1):PC (1-16:0, 2-18:1) acyltransferase, mitochondrial membrane</v>
          </cell>
          <cell r="D1413" t="str">
            <v>monolysocardiolipin (1-16:0, 2-16:1, 4-16:1)[mm] + phosphatidylcholine (1-16:0, 2-18:1)[mm] &lt;=&gt; cardiolipin (1-16:0, 2-16:1, 3-18:1, 4-16:1)[mm] + 1-acylglycerophosphocholine (16:0)[mm]</v>
          </cell>
        </row>
        <row r="1414">
          <cell r="C1414" t="str">
            <v>MLCL (1-16:0, 2-16:1, 4-16:1):PC (1-16:1, 2-18:1) acyltransferase, mitochondrial membrane</v>
          </cell>
          <cell r="D1414" t="str">
            <v>monolysocardiolipin (1-16:0, 2-16:1, 4-16:1)[mm] + phosphatidylcholine (1-16:1, 2-18:1)[mm] &lt;=&gt; cardiolipin (1-16:0, 2-16:1, 3-18:1, 4-16:1)[mm] + 1-acylglycerophosphocholine (16:1)[mm]</v>
          </cell>
        </row>
        <row r="1415">
          <cell r="C1415" t="str">
            <v>MLCL (1-16:0, 2-16:1, 4-16:1):PC (1-18:0, 2-18:1) acyltransferase, mitochondrial membrane</v>
          </cell>
          <cell r="D1415" t="str">
            <v>monolysocardiolipin (1-16:0, 2-16:1, 4-16:1)[mm] + phosphatidylcholine (1-18:0, 2-18:1)[mm] &lt;=&gt; cardiolipin (1-16:0, 2-16:1, 3-18:1, 4-16:1)[mm] + 1-acylglycerophosphocholine (18:0)[mm]</v>
          </cell>
        </row>
        <row r="1416">
          <cell r="C1416" t="str">
            <v>MLCL (1-16:0, 2-16:1, 4-16:1):PC (1-18:1, 2-18:1) acyltransferase, mitochondrial membrane</v>
          </cell>
          <cell r="D1416" t="str">
            <v>monolysocardiolipin (1-16:0, 2-16:1, 4-16:1)[mm] + phosphatidylcholine (1-18:1, 2-18:1)[mm] &lt;=&gt; cardiolipin (1-16:0, 2-16:1, 3-18:1, 4-16:1)[mm] + 1-acylglycerophosphocholine (18:1)[mm]</v>
          </cell>
        </row>
        <row r="1417">
          <cell r="C1417" t="str">
            <v>MLCL (1-16:0, 2-16:1, 4-18:1):PC (1-16:0, 2-16:1) acyltransferase, mitochondrial membrane</v>
          </cell>
          <cell r="D1417" t="str">
            <v>monolysocardiolipin (1-16:0, 2-16:1, 4-18:1)[mm] + phosphatidylcholine (1-16:0, 2-16:1)[mm] &lt;=&gt; cardiolipin (1-16:0, 2-16:1, 3-16:1, 4-18:1)[mm] + 1-acylglycerophosphocholine (16:0)[mm]</v>
          </cell>
        </row>
        <row r="1418">
          <cell r="C1418" t="str">
            <v>MLCL (1-16:0, 2-16:1, 4-18:1):PC (1-16:1, 2-16:1) acyltransferase, mitochondrial membrane</v>
          </cell>
          <cell r="D1418" t="str">
            <v>monolysocardiolipin (1-16:0, 2-16:1, 4-18:1)[mm] + phosphatidylcholine (1-16:1, 2-16:1)[mm] &lt;=&gt; cardiolipin (1-16:0, 2-16:1, 3-16:1, 4-18:1)[mm] + 1-acylglycerophosphocholine (16:1)[mm]</v>
          </cell>
        </row>
        <row r="1419">
          <cell r="C1419" t="str">
            <v>MLCL (1-16:0, 2-16:1, 4-18:1):PC (1-18:0, 2-16:1) acyltransferase, mitochondrial membrane</v>
          </cell>
          <cell r="D1419" t="str">
            <v>monolysocardiolipin (1-16:0, 2-16:1, 4-18:1)[mm] + phosphatidylcholine (1-18:0, 2-16:1)[mm] &lt;=&gt; cardiolipin (1-16:0, 2-16:1, 3-16:1, 4-18:1)[mm] + 1-acylglycerophosphocholine (18:0)[mm]</v>
          </cell>
        </row>
        <row r="1420">
          <cell r="C1420" t="str">
            <v>MLCL (1-16:0, 2-16:1, 4-18:1):PC (1-18:1, 2-16:1) acyltransferase, mitochondrial membrane</v>
          </cell>
          <cell r="D1420" t="str">
            <v>monolysocardiolipin (1-16:0, 2-16:1, 4-18:1)[mm] + phosphatidylcholine (1-18:1, 2-16:1)[mm] &lt;=&gt; cardiolipin (1-16:0, 2-16:1, 3-16:1, 4-18:1)[mm] + 1-acylglycerophosphocholine (18:1)[mm]</v>
          </cell>
        </row>
        <row r="1421">
          <cell r="C1421" t="str">
            <v>MLCL (1-16:0, 2-16:1, 4-18:1):PC (1-16:0, 2-18:1) acyltransferase, mitochondrial membrane</v>
          </cell>
          <cell r="D1421" t="str">
            <v>monolysocardiolipin (1-16:0, 2-16:1, 4-18:1)[mm] + phosphatidylcholine (1-16:0, 2-18:1)[mm] &lt;=&gt; 1-acylglycerophosphocholine (16:0)[mm] + cardiolipin (1-16:0, 2-16:1, 3-18:1, 4-18:1)[mm]</v>
          </cell>
        </row>
        <row r="1422">
          <cell r="C1422" t="str">
            <v>MLCL (1-16:0, 2-16:1, 4-18:1):PC (1-16:1, 2-18:1) acyltransferase, mitochondrial membrane</v>
          </cell>
          <cell r="D1422" t="str">
            <v>monolysocardiolipin (1-16:0, 2-16:1, 4-18:1)[mm] + phosphatidylcholine (1-16:1, 2-18:1)[mm] &lt;=&gt; 1-acylglycerophosphocholine (16:1)[mm] + cardiolipin (1-16:0, 2-16:1, 3-18:1, 4-18:1)[mm]</v>
          </cell>
        </row>
        <row r="1423">
          <cell r="C1423" t="str">
            <v>MLCL (1-16:0, 2-16:1, 4-18:1):PC (1-18:0, 2-18:1) acyltransferase, mitochondrial membrane</v>
          </cell>
          <cell r="D1423" t="str">
            <v>monolysocardiolipin (1-16:0, 2-16:1, 4-18:1)[mm] + phosphatidylcholine (1-18:0, 2-18:1)[mm] &lt;=&gt; 1-acylglycerophosphocholine (18:0)[mm] + cardiolipin (1-16:0, 2-16:1, 3-18:1, 4-18:1)[mm]</v>
          </cell>
        </row>
        <row r="1424">
          <cell r="C1424" t="str">
            <v>MLCL (1-16:0, 2-16:1, 4-18:1):PC (1-18:1, 2-18:1) acyltransferase, mitochondrial membrane</v>
          </cell>
          <cell r="D1424" t="str">
            <v>monolysocardiolipin (1-16:0, 2-16:1, 4-18:1)[mm] + phosphatidylcholine (1-18:1, 2-18:1)[mm] &lt;=&gt; 1-acylglycerophosphocholine (18:1)[mm] + cardiolipin (1-16:0, 2-16:1, 3-18:1, 4-18:1)[mm]</v>
          </cell>
        </row>
        <row r="1425">
          <cell r="C1425" t="str">
            <v>MLCL (1-16:1, 2-16:1, 4-16:1):PC (1-16:0, 2-16:1) acyltransferase, mitochondrial membrane</v>
          </cell>
          <cell r="D1425" t="str">
            <v>monolysocardiolipin (1-16:1, 2-16:1, 4-16:1)[mm] + phosphatidylcholine (1-16:0, 2-16:1)[mm] &lt;=&gt; cardiolipin (1-16:1, 2-16:1, 3-16:1, 4-16:1)[mm] + 1-acylglycerophosphocholine (16:0)[mm]</v>
          </cell>
        </row>
        <row r="1426">
          <cell r="C1426" t="str">
            <v>MLCL (1-16:1, 2-16:1, 4-16:1):PC (1-16:1, 2-16:1) acyltransferase, mitochondrial membrane</v>
          </cell>
          <cell r="D1426" t="str">
            <v>monolysocardiolipin (1-16:1, 2-16:1, 4-16:1)[mm] + phosphatidylcholine (1-16:1, 2-16:1)[mm] &lt;=&gt; cardiolipin (1-16:1, 2-16:1, 3-16:1, 4-16:1)[mm] + 1-acylglycerophosphocholine (16:1)[mm]</v>
          </cell>
        </row>
        <row r="1427">
          <cell r="C1427" t="str">
            <v>MLCL (1-16:1, 2-16:1, 4-16:1):PC (1-18:0, 2-16:1) acyltransferase, mitochondrial membrane</v>
          </cell>
          <cell r="D1427" t="str">
            <v>monolysocardiolipin (1-16:1, 2-16:1, 4-16:1)[mm] + phosphatidylcholine (1-18:0, 2-16:1)[mm] &lt;=&gt; cardiolipin (1-16:1, 2-16:1, 3-16:1, 4-16:1)[mm] + 1-acylglycerophosphocholine (18:0)[mm]</v>
          </cell>
        </row>
        <row r="1428">
          <cell r="C1428" t="str">
            <v>MLCL (1-16:1, 2-16:1, 4-16:1):PC (1-18:1, 2-16:1) acyltransferase, mitochondrial membrane</v>
          </cell>
          <cell r="D1428" t="str">
            <v>monolysocardiolipin (1-16:1, 2-16:1, 4-16:1)[mm] + phosphatidylcholine (1-18:1, 2-16:1)[mm] &lt;=&gt; cardiolipin (1-16:1, 2-16:1, 3-16:1, 4-16:1)[mm] + 1-acylglycerophosphocholine (18:1)[mm]</v>
          </cell>
        </row>
        <row r="1429">
          <cell r="C1429" t="str">
            <v>MLCL (1-16:1, 2-16:1, 4-16:1):PC (1-16:0, 2-18:1) acyltransferase, mitochondrial membrane</v>
          </cell>
          <cell r="D1429" t="str">
            <v>monolysocardiolipin (1-16:1, 2-16:1, 4-16:1)[mm] + phosphatidylcholine (1-16:0, 2-18:1)[mm] &lt;=&gt; cardiolipin (1-16:1, 2-16:1, 3-18:1, 4-16:1)[mm] + 1-acylglycerophosphocholine (16:0)[mm]</v>
          </cell>
        </row>
        <row r="1430">
          <cell r="C1430" t="str">
            <v>MLCL (1-16:1, 2-16:1, 4-16:1):PC (1-16:1, 2-18:1) acyltransferase, mitochondrial membrane</v>
          </cell>
          <cell r="D1430" t="str">
            <v>monolysocardiolipin (1-16:1, 2-16:1, 4-16:1)[mm] + phosphatidylcholine (1-16:1, 2-18:1)[mm] &lt;=&gt; cardiolipin (1-16:1, 2-16:1, 3-18:1, 4-16:1)[mm] + 1-acylglycerophosphocholine (16:1)[mm]</v>
          </cell>
        </row>
        <row r="1431">
          <cell r="C1431" t="str">
            <v>MLCL (1-16:1, 2-16:1, 4-16:1):PC (1-18:0, 2-18:1) acyltransferase, mitochondrial membrane</v>
          </cell>
          <cell r="D1431" t="str">
            <v>monolysocardiolipin (1-16:1, 2-16:1, 4-16:1)[mm] + phosphatidylcholine (1-18:0, 2-18:1)[mm] &lt;=&gt; cardiolipin (1-16:1, 2-16:1, 3-18:1, 4-16:1)[mm] + 1-acylglycerophosphocholine (18:0)[mm]</v>
          </cell>
        </row>
        <row r="1432">
          <cell r="C1432" t="str">
            <v>MLCL (1-16:1, 2-16:1, 4-16:1):PC (1-18:1, 2-18:1) acyltransferase, mitochondrial membrane</v>
          </cell>
          <cell r="D1432" t="str">
            <v>monolysocardiolipin (1-16:1, 2-16:1, 4-16:1)[mm] + phosphatidylcholine (1-18:1, 2-18:1)[mm] &lt;=&gt; cardiolipin (1-16:1, 2-16:1, 3-18:1, 4-16:1)[mm] + 1-acylglycerophosphocholine (18:1)[mm]</v>
          </cell>
        </row>
        <row r="1433">
          <cell r="C1433" t="str">
            <v>MLCL (1-16:1, 2-16:1, 4-18:1):PC (1-16:0, 2-16:1) acyltransferase, mitochondrial membrane</v>
          </cell>
          <cell r="D1433" t="str">
            <v>monolysocardiolipin (1-16:1, 2-16:1, 4-18:1)[mm] + phosphatidylcholine (1-16:0, 2-16:1)[mm] &lt;=&gt; cardiolipin (1-16:1, 2-16:1, 3-16:1, 4-18:1)[mm] + 1-acylglycerophosphocholine (16:0)[mm]</v>
          </cell>
        </row>
        <row r="1434">
          <cell r="C1434" t="str">
            <v>MLCL (1-16:1, 2-16:1, 4-18:1):PC (1-16:1, 2-16:1) acyltransferase, mitochondrial membrane</v>
          </cell>
          <cell r="D1434" t="str">
            <v>monolysocardiolipin (1-16:1, 2-16:1, 4-18:1)[mm] + phosphatidylcholine (1-16:1, 2-16:1)[mm] &lt;=&gt; cardiolipin (1-16:1, 2-16:1, 3-16:1, 4-18:1)[mm] + 1-acylglycerophosphocholine (16:1)[mm]</v>
          </cell>
        </row>
        <row r="1435">
          <cell r="C1435" t="str">
            <v>MLCL (1-16:1, 2-16:1, 4-18:1):PC (1-18:0, 2-16:1) acyltransferase, mitochondrial membrane</v>
          </cell>
          <cell r="D1435" t="str">
            <v>monolysocardiolipin (1-16:1, 2-16:1, 4-18:1)[mm] + phosphatidylcholine (1-18:0, 2-16:1)[mm] &lt;=&gt; cardiolipin (1-16:1, 2-16:1, 3-16:1, 4-18:1)[mm] + 1-acylglycerophosphocholine (18:0)[mm]</v>
          </cell>
        </row>
        <row r="1436">
          <cell r="C1436" t="str">
            <v>MLCL (1-16:1, 2-16:1, 4-18:1):PC (1-18:1, 2-16:1) acyltransferase, mitochondrial membrane</v>
          </cell>
          <cell r="D1436" t="str">
            <v>monolysocardiolipin (1-16:1, 2-16:1, 4-18:1)[mm] + phosphatidylcholine (1-18:1, 2-16:1)[mm] &lt;=&gt; cardiolipin (1-16:1, 2-16:1, 3-16:1, 4-18:1)[mm] + 1-acylglycerophosphocholine (18:1)[mm]</v>
          </cell>
        </row>
        <row r="1437">
          <cell r="C1437" t="str">
            <v>MLCL (1-16:1, 2-16:1, 4-18:1):PC (1-16:0, 2-18:1) acyltransferase, mitochondrial membrane</v>
          </cell>
          <cell r="D1437" t="str">
            <v>monolysocardiolipin (1-16:1, 2-16:1, 4-18:1)[mm] + phosphatidylcholine (1-16:0, 2-18:1)[mm] &lt;=&gt; 1-acylglycerophosphocholine (16:0)[mm] + cardiolipin (1-16:1, 2-16:1, 3-18:1, 4-18:1)[mm]</v>
          </cell>
        </row>
        <row r="1438">
          <cell r="C1438" t="str">
            <v>MLCL (1-16:1, 2-16:1, 4-18:1):PC (1-16:1, 2-18:1) acyltransferase, mitochondrial membrane</v>
          </cell>
          <cell r="D1438" t="str">
            <v>monolysocardiolipin (1-16:1, 2-16:1, 4-18:1)[mm] + phosphatidylcholine (1-16:1, 2-18:1)[mm] &lt;=&gt; 1-acylglycerophosphocholine (16:1)[mm] + cardiolipin (1-16:1, 2-16:1, 3-18:1, 4-18:1)[mm]</v>
          </cell>
        </row>
        <row r="1439">
          <cell r="C1439" t="str">
            <v>MLCL (1-16:1, 2-16:1, 4-18:1):PC (1-18:0, 2-18:1) acyltransferase, mitochondrial membrane</v>
          </cell>
          <cell r="D1439" t="str">
            <v>monolysocardiolipin (1-16:1, 2-16:1, 4-18:1)[mm] + phosphatidylcholine (1-18:0, 2-18:1)[mm] &lt;=&gt; 1-acylglycerophosphocholine (18:0)[mm] + cardiolipin (1-16:1, 2-16:1, 3-18:1, 4-18:1)[mm]</v>
          </cell>
        </row>
        <row r="1440">
          <cell r="C1440" t="str">
            <v>MLCL (1-16:1, 2-16:1, 4-18:1):PC (1-18:1, 2-18:1) acyltransferase, mitochondrial membrane</v>
          </cell>
          <cell r="D1440" t="str">
            <v>monolysocardiolipin (1-16:1, 2-16:1, 4-18:1)[mm] + phosphatidylcholine (1-18:1, 2-18:1)[mm] &lt;=&gt; 1-acylglycerophosphocholine (18:1)[mm] + cardiolipin (1-16:1, 2-16:1, 3-18:1, 4-18:1)[mm]</v>
          </cell>
        </row>
        <row r="1441">
          <cell r="C1441" t="str">
            <v>MLCL (1-18:0, 2-16:1, 4-16:1):PC (1-16:0, 2-16:1) acyltransferase, mitochondrial membrane</v>
          </cell>
          <cell r="D1441" t="str">
            <v>monolysocardiolipin (1-18:0, 2-16:1, 4-16:1)[mm] + phosphatidylcholine (1-16:0, 2-16:1)[mm] &lt;=&gt; cardiolipin (1-18:0, 2-16:1, 3-16:1, 4-16:1)[mm] + 1-acylglycerophosphocholine (16:0)[mm]</v>
          </cell>
        </row>
        <row r="1442">
          <cell r="C1442" t="str">
            <v>MLCL (1-18:0, 2-16:1, 4-16:1):PC (1-16:1, 2-16:1) acyltransferase, mitochondrial membrane</v>
          </cell>
          <cell r="D1442" t="str">
            <v>monolysocardiolipin (1-18:0, 2-16:1, 4-16:1)[mm] + phosphatidylcholine (1-16:1, 2-16:1)[mm] &lt;=&gt; cardiolipin (1-18:0, 2-16:1, 3-16:1, 4-16:1)[mm] + 1-acylglycerophosphocholine (16:1)[mm]</v>
          </cell>
        </row>
        <row r="1443">
          <cell r="C1443" t="str">
            <v>MLCL (1-18:0, 2-16:1, 4-16:1):PC (1-18:0, 2-16:1) acyltransferase, mitochondrial membrane</v>
          </cell>
          <cell r="D1443" t="str">
            <v>monolysocardiolipin (1-18:0, 2-16:1, 4-16:1)[mm] + phosphatidylcholine (1-18:0, 2-16:1)[mm] &lt;=&gt; cardiolipin (1-18:0, 2-16:1, 3-16:1, 4-16:1)[mm] + 1-acylglycerophosphocholine (18:0)[mm]</v>
          </cell>
        </row>
        <row r="1444">
          <cell r="C1444" t="str">
            <v>MLCL (1-18:0, 2-16:1, 4-16:1):PC (1-18:1, 2-16:1) acyltransferase, mitochondrial membrane</v>
          </cell>
          <cell r="D1444" t="str">
            <v>monolysocardiolipin (1-18:0, 2-16:1, 4-16:1)[mm] + phosphatidylcholine (1-18:1, 2-16:1)[mm] &lt;=&gt; cardiolipin (1-18:0, 2-16:1, 3-16:1, 4-16:1)[mm] + 1-acylglycerophosphocholine (18:1)[mm]</v>
          </cell>
        </row>
        <row r="1445">
          <cell r="C1445" t="str">
            <v>MLCL (1-18:0, 2-16:1, 4-16:1):PC (1-16:0, 2-18:1) acyltransferase, mitochondrial membrane</v>
          </cell>
          <cell r="D1445" t="str">
            <v>monolysocardiolipin (1-18:0, 2-16:1, 4-16:1)[mm] + phosphatidylcholine (1-16:0, 2-18:1)[mm] &lt;=&gt; cardiolipin (1-18:0, 2-16:1, 3-18:1, 4-16:1)[mm] + 1-acylglycerophosphocholine (16:0)[mm]</v>
          </cell>
        </row>
        <row r="1446">
          <cell r="C1446" t="str">
            <v>MLCL (1-18:0, 2-16:1, 4-16:1):PC (1-16:1, 2-18:1) acyltransferase, mitochondrial membrane</v>
          </cell>
          <cell r="D1446" t="str">
            <v>monolysocardiolipin (1-18:0, 2-16:1, 4-16:1)[mm] + phosphatidylcholine (1-16:1, 2-18:1)[mm] &lt;=&gt; cardiolipin (1-18:0, 2-16:1, 3-18:1, 4-16:1)[mm] + 1-acylglycerophosphocholine (16:1)[mm]</v>
          </cell>
        </row>
        <row r="1447">
          <cell r="C1447" t="str">
            <v>MLCL (1-18:0, 2-16:1, 4-16:1):PC (1-18:0, 2-18:1) acyltransferase, mitochondrial membrane</v>
          </cell>
          <cell r="D1447" t="str">
            <v>monolysocardiolipin (1-18:0, 2-16:1, 4-16:1)[mm] + phosphatidylcholine (1-18:0, 2-18:1)[mm] &lt;=&gt; cardiolipin (1-18:0, 2-16:1, 3-18:1, 4-16:1)[mm] + 1-acylglycerophosphocholine (18:0)[mm]</v>
          </cell>
        </row>
        <row r="1448">
          <cell r="C1448" t="str">
            <v>MLCL (1-18:0, 2-16:1, 4-16:1):PC (1-18:1, 2-18:1) acyltransferase, mitochondrial membrane</v>
          </cell>
          <cell r="D1448" t="str">
            <v>monolysocardiolipin (1-18:0, 2-16:1, 4-16:1)[mm] + phosphatidylcholine (1-18:1, 2-18:1)[mm] &lt;=&gt; cardiolipin (1-18:0, 2-16:1, 3-18:1, 4-16:1)[mm] + 1-acylglycerophosphocholine (18:1)[mm]</v>
          </cell>
        </row>
        <row r="1449">
          <cell r="C1449" t="str">
            <v>MLCL (1-18:0, 2-16:1, 4-18:1):PC (1-16:0, 2-16:1) acyltransferase, mitochondrial membrane</v>
          </cell>
          <cell r="D1449" t="str">
            <v>monolysocardiolipin (1-18:0, 2-16:1, 4-18:1)[mm] + phosphatidylcholine (1-16:0, 2-16:1)[mm] &lt;=&gt; cardiolipin (1-18:0, 2-16:1, 3-16:1, 4-18:1)[mm] + 1-acylglycerophosphocholine (16:0)[mm]</v>
          </cell>
        </row>
        <row r="1450">
          <cell r="C1450" t="str">
            <v>MLCL (1-18:0, 2-16:1, 4-18:1):PC (1-16:1, 2-16:1) acyltransferase, mitochondrial membrane</v>
          </cell>
          <cell r="D1450" t="str">
            <v>monolysocardiolipin (1-18:0, 2-16:1, 4-18:1)[mm] + phosphatidylcholine (1-16:1, 2-16:1)[mm] &lt;=&gt; cardiolipin (1-18:0, 2-16:1, 3-16:1, 4-18:1)[mm] + 1-acylglycerophosphocholine (16:1)[mm]</v>
          </cell>
        </row>
        <row r="1451">
          <cell r="C1451" t="str">
            <v>MLCL (1-18:0, 2-16:1, 4-18:1):PC (1-18:0, 2-16:1) acyltransferase, mitochondrial membrane</v>
          </cell>
          <cell r="D1451" t="str">
            <v>monolysocardiolipin (1-18:0, 2-16:1, 4-18:1)[mm] + phosphatidylcholine (1-18:0, 2-16:1)[mm] &lt;=&gt; cardiolipin (1-18:0, 2-16:1, 3-16:1, 4-18:1)[mm] + 1-acylglycerophosphocholine (18:0)[mm]</v>
          </cell>
        </row>
        <row r="1452">
          <cell r="C1452" t="str">
            <v>MLCL (1-18:0, 2-16:1, 4-18:1):PC (1-18:1, 2-16:1) acyltransferase, mitochondrial membrane</v>
          </cell>
          <cell r="D1452" t="str">
            <v>monolysocardiolipin (1-18:0, 2-16:1, 4-18:1)[mm] + phosphatidylcholine (1-18:1, 2-16:1)[mm] &lt;=&gt; cardiolipin (1-18:0, 2-16:1, 3-16:1, 4-18:1)[mm] + 1-acylglycerophosphocholine (18:1)[mm]</v>
          </cell>
        </row>
        <row r="1453">
          <cell r="C1453" t="str">
            <v>MLCL (1-18:0, 2-16:1, 4-18:1):PC (1-16:0, 2-18:1) acyltransferase, mitochondrial membrane</v>
          </cell>
          <cell r="D1453" t="str">
            <v>monolysocardiolipin (1-18:0, 2-16:1, 4-18:1)[mm] + phosphatidylcholine (1-16:0, 2-18:1)[mm] &lt;=&gt; 1-acylglycerophosphocholine (16:0)[mm] + cardiolipin (1-18:0, 2-16:1, 3-18:1, 4-18:1)[mm]</v>
          </cell>
        </row>
        <row r="1454">
          <cell r="C1454" t="str">
            <v>MLCL (1-18:0, 2-16:1, 4-18:1):PC (1-16:1, 2-18:1) acyltransferase, mitochondrial membrane</v>
          </cell>
          <cell r="D1454" t="str">
            <v>monolysocardiolipin (1-18:0, 2-16:1, 4-18:1)[mm] + phosphatidylcholine (1-16:1, 2-18:1)[mm] &lt;=&gt; 1-acylglycerophosphocholine (16:1)[mm] + cardiolipin (1-18:0, 2-16:1, 3-18:1, 4-18:1)[mm]</v>
          </cell>
        </row>
        <row r="1455">
          <cell r="C1455" t="str">
            <v>MLCL (1-18:0, 2-16:1, 4-18:1):PC (1-18:0, 2-18:1) acyltransferase, mitochondrial membrane</v>
          </cell>
          <cell r="D1455" t="str">
            <v>monolysocardiolipin (1-18:0, 2-16:1, 4-18:1)[mm] + phosphatidylcholine (1-18:0, 2-18:1)[mm] &lt;=&gt; 1-acylglycerophosphocholine (18:0)[mm] + cardiolipin (1-18:0, 2-16:1, 3-18:1, 4-18:1)[mm]</v>
          </cell>
        </row>
        <row r="1456">
          <cell r="C1456" t="str">
            <v>MLCL (1-18:0, 2-16:1, 4-18:1):PC (1-18:1, 2-18:1) acyltransferase, mitochondrial membrane</v>
          </cell>
          <cell r="D1456" t="str">
            <v>monolysocardiolipin (1-18:0, 2-16:1, 4-18:1)[mm] + phosphatidylcholine (1-18:1, 2-18:1)[mm] &lt;=&gt; 1-acylglycerophosphocholine (18:1)[mm] + cardiolipin (1-18:0, 2-16:1, 3-18:1, 4-18:1)[mm]</v>
          </cell>
        </row>
        <row r="1457">
          <cell r="C1457" t="str">
            <v>MLCL (1-18:1, 2-16:1, 4-16:1):PC (1-16:0, 2-16:1) acyltransferase, mitochondrial membrane</v>
          </cell>
          <cell r="D1457" t="str">
            <v>monolysocardiolipin (1-18:1, 2-16:1, 4-16:1)[mm] + phosphatidylcholine (1-16:0, 2-16:1)[mm] &lt;=&gt; cardiolipin (1-18:1, 2-16:1, 3-16:1, 4-16:1)[mm] + 1-acylglycerophosphocholine (16:0)[mm]</v>
          </cell>
        </row>
        <row r="1458">
          <cell r="C1458" t="str">
            <v>MLCL (1-18:1, 2-16:1, 4-16:1):PC (1-16:1, 2-16:1) acyltransferase, mitochondrial membrane</v>
          </cell>
          <cell r="D1458" t="str">
            <v>monolysocardiolipin (1-18:1, 2-16:1, 4-16:1)[mm] + phosphatidylcholine (1-16:1, 2-16:1)[mm] &lt;=&gt; cardiolipin (1-18:1, 2-16:1, 3-16:1, 4-16:1)[mm] + 1-acylglycerophosphocholine (16:1)[mm]</v>
          </cell>
        </row>
        <row r="1459">
          <cell r="C1459" t="str">
            <v>MLCL (1-18:1, 2-16:1, 4-16:1):PC (1-18:0, 2-16:1) acyltransferase, mitochondrial membrane</v>
          </cell>
          <cell r="D1459" t="str">
            <v>monolysocardiolipin (1-18:1, 2-16:1, 4-16:1)[mm] + phosphatidylcholine (1-18:0, 2-16:1)[mm] &lt;=&gt; cardiolipin (1-18:1, 2-16:1, 3-16:1, 4-16:1)[mm] + 1-acylglycerophosphocholine (18:0)[mm]</v>
          </cell>
        </row>
        <row r="1460">
          <cell r="C1460" t="str">
            <v>MLCL (1-18:1, 2-16:1, 4-16:1):PC (1-18:1, 2-16:1) acyltransferase, mitochondrial membrane</v>
          </cell>
          <cell r="D1460" t="str">
            <v>monolysocardiolipin (1-18:1, 2-16:1, 4-16:1)[mm] + phosphatidylcholine (1-18:1, 2-16:1)[mm] &lt;=&gt; cardiolipin (1-18:1, 2-16:1, 3-16:1, 4-16:1)[mm] + 1-acylglycerophosphocholine (18:1)[mm]</v>
          </cell>
        </row>
        <row r="1461">
          <cell r="C1461" t="str">
            <v>MLCL (1-18:1, 2-16:1, 4-16:1):PC (1-16:0, 2-18:1) acyltransferase, mitochondrial membrane</v>
          </cell>
          <cell r="D1461" t="str">
            <v>monolysocardiolipin (1-18:1, 2-16:1, 4-16:1)[mm] + phosphatidylcholine (1-16:0, 2-18:1)[mm] &lt;=&gt; cardiolipin (1-18:1, 2-16:1, 3-18:1, 4-16:1)[mm] + 1-acylglycerophosphocholine (16:0)[mm]</v>
          </cell>
        </row>
        <row r="1462">
          <cell r="C1462" t="str">
            <v>MLCL (1-18:1, 2-16:1, 4-16:1):PC (1-16:1, 2-18:1) acyltransferase, mitochondrial membrane</v>
          </cell>
          <cell r="D1462" t="str">
            <v>monolysocardiolipin (1-18:1, 2-16:1, 4-16:1)[mm] + phosphatidylcholine (1-16:1, 2-18:1)[mm] &lt;=&gt; cardiolipin (1-18:1, 2-16:1, 3-18:1, 4-16:1)[mm] + 1-acylglycerophosphocholine (16:1)[mm]</v>
          </cell>
        </row>
        <row r="1463">
          <cell r="C1463" t="str">
            <v>MLCL (1-18:1, 2-16:1, 4-16:1):PC (1-18:0, 2-18:1) acyltransferase, mitochondrial membrane</v>
          </cell>
          <cell r="D1463" t="str">
            <v>monolysocardiolipin (1-18:1, 2-16:1, 4-16:1)[mm] + phosphatidylcholine (1-18:0, 2-18:1)[mm] &lt;=&gt; cardiolipin (1-18:1, 2-16:1, 3-18:1, 4-16:1)[mm] + 1-acylglycerophosphocholine (18:0)[mm]</v>
          </cell>
        </row>
        <row r="1464">
          <cell r="C1464" t="str">
            <v>MLCL (1-18:1, 2-16:1, 4-16:1):PC (1-18:1, 2-18:1) acyltransferase, mitochondrial membrane</v>
          </cell>
          <cell r="D1464" t="str">
            <v>monolysocardiolipin (1-18:1, 2-16:1, 4-16:1)[mm] + phosphatidylcholine (1-18:1, 2-18:1)[mm] &lt;=&gt; cardiolipin (1-18:1, 2-16:1, 3-18:1, 4-16:1)[mm] + 1-acylglycerophosphocholine (18:1)[mm]</v>
          </cell>
        </row>
        <row r="1465">
          <cell r="C1465" t="str">
            <v>MLCL (1-18:1, 2-16:1, 4-18:1):PC (1-16:0, 2-16:1) acyltransferase, mitochondrial membrane</v>
          </cell>
          <cell r="D1465" t="str">
            <v>monolysocardiolipin (1-18:1, 2-16:1, 4-18:1)[mm] + phosphatidylcholine (1-16:0, 2-16:1)[mm] &lt;=&gt; cardiolipin (1-18:1, 2-16:1, 3-16:1, 4-18:1)[mm] + 1-acylglycerophosphocholine (16:0)[mm]</v>
          </cell>
        </row>
        <row r="1466">
          <cell r="C1466" t="str">
            <v>MLCL (1-18:1, 2-16:1, 4-18:1):PC (1-16:1, 2-16:1) acyltransferase, mitochondrial membrane</v>
          </cell>
          <cell r="D1466" t="str">
            <v>monolysocardiolipin (1-18:1, 2-16:1, 4-18:1)[mm] + phosphatidylcholine (1-16:1, 2-16:1)[mm] &lt;=&gt; cardiolipin (1-18:1, 2-16:1, 3-16:1, 4-18:1)[mm] + 1-acylglycerophosphocholine (16:1)[mm]</v>
          </cell>
        </row>
        <row r="1467">
          <cell r="C1467" t="str">
            <v>MLCL (1-18:1, 2-16:1, 4-18:1):PC (1-18:0, 2-16:1) acyltransferase, mitochondrial membrane</v>
          </cell>
          <cell r="D1467" t="str">
            <v>monolysocardiolipin (1-18:1, 2-16:1, 4-18:1)[mm] + phosphatidylcholine (1-18:0, 2-16:1)[mm] &lt;=&gt; cardiolipin (1-18:1, 2-16:1, 3-16:1, 4-18:1)[mm] + 1-acylglycerophosphocholine (18:0)[mm]</v>
          </cell>
        </row>
        <row r="1468">
          <cell r="C1468" t="str">
            <v>MLCL (1-18:1, 2-16:1, 4-18:1):PC (1-18:1, 2-16:1) acyltransferase, mitochondrial membrane</v>
          </cell>
          <cell r="D1468" t="str">
            <v>monolysocardiolipin (1-18:1, 2-16:1, 4-18:1)[mm] + phosphatidylcholine (1-18:1, 2-16:1)[mm] &lt;=&gt; cardiolipin (1-18:1, 2-16:1, 3-16:1, 4-18:1)[mm] + 1-acylglycerophosphocholine (18:1)[mm]</v>
          </cell>
        </row>
        <row r="1469">
          <cell r="C1469" t="str">
            <v>MLCL (1-18:1, 2-16:1, 4-18:1):PC (1-16:0, 2-18:1) acyltransferase, mitochondrial membrane</v>
          </cell>
          <cell r="D1469" t="str">
            <v>monolysocardiolipin (1-18:1, 2-16:1, 4-18:1)[mm] + phosphatidylcholine (1-16:0, 2-18:1)[mm] &lt;=&gt; 1-acylglycerophosphocholine (16:0)[mm] + cardiolipin (1-18:1, 2-16:1, 3-18:1, 4-18:1)[mm]</v>
          </cell>
        </row>
        <row r="1470">
          <cell r="C1470" t="str">
            <v>MLCL (1-18:1, 2-16:1, 4-18:1):PC (1-16:1, 2-18:1) acyltransferase, mitochondrial membrane</v>
          </cell>
          <cell r="D1470" t="str">
            <v>monolysocardiolipin (1-18:1, 2-16:1, 4-18:1)[mm] + phosphatidylcholine (1-16:1, 2-18:1)[mm] &lt;=&gt; 1-acylglycerophosphocholine (16:1)[mm] + cardiolipin (1-18:1, 2-16:1, 3-18:1, 4-18:1)[mm]</v>
          </cell>
        </row>
        <row r="1471">
          <cell r="C1471" t="str">
            <v>MLCL (1-18:1, 2-16:1, 4-18:1):PC (1-18:0, 2-18:1) acyltransferase, mitochondrial membrane</v>
          </cell>
          <cell r="D1471" t="str">
            <v>monolysocardiolipin (1-18:1, 2-16:1, 4-18:1)[mm] + phosphatidylcholine (1-18:0, 2-18:1)[mm] &lt;=&gt; 1-acylglycerophosphocholine (18:0)[mm] + cardiolipin (1-18:1, 2-16:1, 3-18:1, 4-18:1)[mm]</v>
          </cell>
        </row>
        <row r="1472">
          <cell r="C1472" t="str">
            <v>MLCL (1-18:1, 2-16:1, 4-18:1):PC (1-18:1, 2-18:1) acyltransferase, mitochondrial membrane</v>
          </cell>
          <cell r="D1472" t="str">
            <v>monolysocardiolipin (1-18:1, 2-16:1, 4-18:1)[mm] + phosphatidylcholine (1-18:1, 2-18:1)[mm] &lt;=&gt; 1-acylglycerophosphocholine (18:1)[mm] + cardiolipin (1-18:1, 2-16:1, 3-18:1, 4-18:1)[mm]</v>
          </cell>
        </row>
        <row r="1473">
          <cell r="C1473" t="str">
            <v>MLCL (1-16:0, 2-18:1, 4-16:1):PC (1-16:0, 2-16:1) acyltransferase, mitochondrial membrane</v>
          </cell>
          <cell r="D1473" t="str">
            <v>monolysocardiolipin (1-16:0, 2-18:1, 4-16:1)[mm] + phosphatidylcholine (1-16:0, 2-16:1)[mm] &lt;=&gt; cardiolipin (1-16:0, 2-18:1, 3-16:1, 4-16:1)[mm] + 1-acylglycerophosphocholine (16:0)[mm]</v>
          </cell>
        </row>
        <row r="1474">
          <cell r="C1474" t="str">
            <v>MLCL (1-16:0, 2-18:1, 4-16:1):PC (1-16:1, 2-16:1) acyltransferase, mitochondrial membrane</v>
          </cell>
          <cell r="D1474" t="str">
            <v>monolysocardiolipin (1-16:0, 2-18:1, 4-16:1)[mm] + phosphatidylcholine (1-16:1, 2-16:1)[mm] &lt;=&gt; cardiolipin (1-16:0, 2-18:1, 3-16:1, 4-16:1)[mm] + 1-acylglycerophosphocholine (16:1)[mm]</v>
          </cell>
        </row>
        <row r="1475">
          <cell r="C1475" t="str">
            <v>MLCL (1-16:0, 2-18:1, 4-16:1):PC (1-18:0, 2-16:1) acyltransferase, mitochondrial membrane</v>
          </cell>
          <cell r="D1475" t="str">
            <v>monolysocardiolipin (1-16:0, 2-18:1, 4-16:1)[mm] + phosphatidylcholine (1-18:0, 2-16:1)[mm] &lt;=&gt; cardiolipin (1-16:0, 2-18:1, 3-16:1, 4-16:1)[mm] + 1-acylglycerophosphocholine (18:0)[mm]</v>
          </cell>
        </row>
        <row r="1476">
          <cell r="C1476" t="str">
            <v>MLCL (1-16:0, 2-18:1, 4-16:1):PC (1-18:1, 2-16:1) acyltransferase, mitochondrial membrane</v>
          </cell>
          <cell r="D1476" t="str">
            <v>monolysocardiolipin (1-16:0, 2-18:1, 4-16:1)[mm] + phosphatidylcholine (1-18:1, 2-16:1)[mm] &lt;=&gt; cardiolipin (1-16:0, 2-18:1, 3-16:1, 4-16:1)[mm] + 1-acylglycerophosphocholine (18:1)[mm]</v>
          </cell>
        </row>
        <row r="1477">
          <cell r="C1477" t="str">
            <v>MLCL (1-16:0, 2-18:1, 4-16:1):PC (1-16:0, 2-18:1) acyltransferase, mitochondrial membrane</v>
          </cell>
          <cell r="D1477" t="str">
            <v>monolysocardiolipin (1-16:0, 2-18:1, 4-16:1)[mm] + phosphatidylcholine (1-16:0, 2-18:1)[mm] &lt;=&gt; cardiolipin (1-16:0, 2-18:1, 3-18:1, 4-16:1)[mm] + 1-acylglycerophosphocholine (16:0)[mm]</v>
          </cell>
        </row>
        <row r="1478">
          <cell r="C1478" t="str">
            <v>MLCL (1-16:0, 2-18:1, 4-16:1):PC (1-16:1, 2-18:1) acyltransferase, mitochondrial membrane</v>
          </cell>
          <cell r="D1478" t="str">
            <v>monolysocardiolipin (1-16:0, 2-18:1, 4-16:1)[mm] + phosphatidylcholine (1-16:1, 2-18:1)[mm] &lt;=&gt; cardiolipin (1-16:0, 2-18:1, 3-18:1, 4-16:1)[mm] + 1-acylglycerophosphocholine (16:1)[mm]</v>
          </cell>
        </row>
        <row r="1479">
          <cell r="C1479" t="str">
            <v>MLCL (1-16:0, 2-18:1, 4-16:1):PC (1-18:0, 2-18:1) acyltransferase, mitochondrial membrane</v>
          </cell>
          <cell r="D1479" t="str">
            <v>monolysocardiolipin (1-16:0, 2-18:1, 4-16:1)[mm] + phosphatidylcholine (1-18:0, 2-18:1)[mm] &lt;=&gt; cardiolipin (1-16:0, 2-18:1, 3-18:1, 4-16:1)[mm] + 1-acylglycerophosphocholine (18:0)[mm]</v>
          </cell>
        </row>
        <row r="1480">
          <cell r="C1480" t="str">
            <v>MLCL (1-16:0, 2-18:1, 4-16:1):PC (1-18:1, 2-18:1) acyltransferase, mitochondrial membrane</v>
          </cell>
          <cell r="D1480" t="str">
            <v>monolysocardiolipin (1-16:0, 2-18:1, 4-16:1)[mm] + phosphatidylcholine (1-18:1, 2-18:1)[mm] &lt;=&gt; cardiolipin (1-16:0, 2-18:1, 3-18:1, 4-16:1)[mm] + 1-acylglycerophosphocholine (18:1)[mm]</v>
          </cell>
        </row>
        <row r="1481">
          <cell r="C1481" t="str">
            <v>MLCL (1-16:0, 2-18:1, 4-18:1):PC (1-16:0, 2-16:1) acyltransferase, mitochondrial membrane</v>
          </cell>
          <cell r="D1481" t="str">
            <v>monolysocardiolipin (1-16:0, 2-18:1, 4-18:1)[mm] + phosphatidylcholine (1-16:0, 2-16:1)[mm] &lt;=&gt; cardiolipin (1-16:0, 2-18:1, 3-16:1, 4-18:1)[mm] + 1-acylglycerophosphocholine (16:0)[mm]</v>
          </cell>
        </row>
        <row r="1482">
          <cell r="C1482" t="str">
            <v>MLCL (1-16:0, 2-18:1, 4-18:1):PC (1-16:1, 2-16:1) acyltransferase, mitochondrial membrane</v>
          </cell>
          <cell r="D1482" t="str">
            <v>monolysocardiolipin (1-16:0, 2-18:1, 4-18:1)[mm] + phosphatidylcholine (1-16:1, 2-16:1)[mm] &lt;=&gt; cardiolipin (1-16:0, 2-18:1, 3-16:1, 4-18:1)[mm] + 1-acylglycerophosphocholine (16:1)[mm]</v>
          </cell>
        </row>
        <row r="1483">
          <cell r="C1483" t="str">
            <v>MLCL (1-16:0, 2-18:1, 4-18:1):PC (1-18:0, 2-16:1) acyltransferase, mitochondrial membrane</v>
          </cell>
          <cell r="D1483" t="str">
            <v>monolysocardiolipin (1-16:0, 2-18:1, 4-18:1)[mm] + phosphatidylcholine (1-18:0, 2-16:1)[mm] &lt;=&gt; cardiolipin (1-16:0, 2-18:1, 3-16:1, 4-18:1)[mm] + 1-acylglycerophosphocholine (18:0)[mm]</v>
          </cell>
        </row>
        <row r="1484">
          <cell r="C1484" t="str">
            <v>MLCL (1-16:0, 2-18:1, 4-18:1):PC (1-18:1, 2-16:1) acyltransferase, mitochondrial membrane</v>
          </cell>
          <cell r="D1484" t="str">
            <v>monolysocardiolipin (1-16:0, 2-18:1, 4-18:1)[mm] + phosphatidylcholine (1-18:1, 2-16:1)[mm] &lt;=&gt; cardiolipin (1-16:0, 2-18:1, 3-16:1, 4-18:1)[mm] + 1-acylglycerophosphocholine (18:1)[mm]</v>
          </cell>
        </row>
        <row r="1485">
          <cell r="C1485" t="str">
            <v>MLCL (1-16:0, 2-18:1, 4-18:1):PC (1-16:0, 2-18:1) acyltransferase, mitochondrial membrane</v>
          </cell>
          <cell r="D1485" t="str">
            <v>monolysocardiolipin (1-16:0, 2-18:1, 4-18:1)[mm] + phosphatidylcholine (1-16:0, 2-18:1)[mm] &lt;=&gt; 1-acylglycerophosphocholine (16:0)[mm] + cardiolipin (1-16:0, 2-18:1, 3-18:1, 4-18:1)[mm]</v>
          </cell>
        </row>
        <row r="1486">
          <cell r="C1486" t="str">
            <v>MLCL (1-16:0, 2-18:1, 4-18:1):PC (1-16:1, 2-18:1) acyltransferase, mitochondrial membrane</v>
          </cell>
          <cell r="D1486" t="str">
            <v>monolysocardiolipin (1-16:0, 2-18:1, 4-18:1)[mm] + phosphatidylcholine (1-16:1, 2-18:1)[mm] &lt;=&gt; 1-acylglycerophosphocholine (16:1)[mm] + cardiolipin (1-16:0, 2-18:1, 3-18:1, 4-18:1)[mm]</v>
          </cell>
        </row>
        <row r="1487">
          <cell r="C1487" t="str">
            <v>MLCL (1-16:0, 2-18:1, 4-18:1):PC (1-18:0, 2-18:1) acyltransferase, mitochondrial membrane</v>
          </cell>
          <cell r="D1487" t="str">
            <v>monolysocardiolipin (1-16:0, 2-18:1, 4-18:1)[mm] + phosphatidylcholine (1-18:0, 2-18:1)[mm] &lt;=&gt; 1-acylglycerophosphocholine (18:0)[mm] + cardiolipin (1-16:0, 2-18:1, 3-18:1, 4-18:1)[mm]</v>
          </cell>
        </row>
        <row r="1488">
          <cell r="C1488" t="str">
            <v>MLCL (1-16:0, 2-18:1, 4-18:1):PC (1-18:1, 2-18:1) acyltransferase, mitochondrial membrane</v>
          </cell>
          <cell r="D1488" t="str">
            <v>monolysocardiolipin (1-16:0, 2-18:1, 4-18:1)[mm] + phosphatidylcholine (1-18:1, 2-18:1)[mm] &lt;=&gt; 1-acylglycerophosphocholine (18:1)[mm] + cardiolipin (1-16:0, 2-18:1, 3-18:1, 4-18:1)[mm]</v>
          </cell>
        </row>
        <row r="1489">
          <cell r="C1489" t="str">
            <v>MLCL (1-16:1, 2-18:1, 4-16:1):PC (1-16:0, 2-16:1) acyltransferase, mitochondrial membrane</v>
          </cell>
          <cell r="D1489" t="str">
            <v>monolysocardiolipin (1-16:1, 2-18:1, 4-16:1)[mm] + phosphatidylcholine (1-16:0, 2-16:1)[mm] &lt;=&gt; cardiolipin (1-16:1, 2-18:1, 3-16:1, 4-16:1)[mm] + 1-acylglycerophosphocholine (16:0)[mm]</v>
          </cell>
        </row>
        <row r="1490">
          <cell r="C1490" t="str">
            <v>MLCL (1-16:1, 2-18:1, 4-16:1):PC (1-16:1, 2-16:1) acyltransferase, mitochondrial membrane</v>
          </cell>
          <cell r="D1490" t="str">
            <v>monolysocardiolipin (1-16:1, 2-18:1, 4-16:1)[mm] + phosphatidylcholine (1-16:1, 2-16:1)[mm] &lt;=&gt; cardiolipin (1-16:1, 2-18:1, 3-16:1, 4-16:1)[mm] + 1-acylglycerophosphocholine (16:1)[mm]</v>
          </cell>
        </row>
        <row r="1491">
          <cell r="C1491" t="str">
            <v>MLCL (1-16:1, 2-18:1, 4-16:1):PC (1-18:0, 2-16:1) acyltransferase, mitochondrial membrane</v>
          </cell>
          <cell r="D1491" t="str">
            <v>monolysocardiolipin (1-16:1, 2-18:1, 4-16:1)[mm] + phosphatidylcholine (1-18:0, 2-16:1)[mm] &lt;=&gt; cardiolipin (1-16:1, 2-18:1, 3-16:1, 4-16:1)[mm] + 1-acylglycerophosphocholine (18:0)[mm]</v>
          </cell>
        </row>
        <row r="1492">
          <cell r="C1492" t="str">
            <v>MLCL (1-16:1, 2-18:1, 4-16:1):PC (1-18:1, 2-16:1) acyltransferase, mitochondrial membrane</v>
          </cell>
          <cell r="D1492" t="str">
            <v>monolysocardiolipin (1-16:1, 2-18:1, 4-16:1)[mm] + phosphatidylcholine (1-18:1, 2-16:1)[mm] &lt;=&gt; cardiolipin (1-16:1, 2-18:1, 3-16:1, 4-16:1)[mm] + 1-acylglycerophosphocholine (18:1)[mm]</v>
          </cell>
        </row>
        <row r="1493">
          <cell r="C1493" t="str">
            <v>MLCL (1-16:1, 2-18:1, 4-16:1):PC (1-16:0, 2-18:1) acyltransferase, mitochondrial membrane</v>
          </cell>
          <cell r="D1493" t="str">
            <v>monolysocardiolipin (1-16:1, 2-18:1, 4-16:1)[mm] + phosphatidylcholine (1-16:0, 2-18:1)[mm] &lt;=&gt; cardiolipin (1-16:1, 2-18:1, 3-18:1, 4-16:1)[mm] + 1-acylglycerophosphocholine (16:0)[mm]</v>
          </cell>
        </row>
        <row r="1494">
          <cell r="C1494" t="str">
            <v>MLCL (1-16:1, 2-18:1, 4-16:1):PC (1-16:1, 2-18:1) acyltransferase, mitochondrial membrane</v>
          </cell>
          <cell r="D1494" t="str">
            <v>monolysocardiolipin (1-16:1, 2-18:1, 4-16:1)[mm] + phosphatidylcholine (1-16:1, 2-18:1)[mm] &lt;=&gt; cardiolipin (1-16:1, 2-18:1, 3-18:1, 4-16:1)[mm] + 1-acylglycerophosphocholine (16:1)[mm]</v>
          </cell>
        </row>
        <row r="1495">
          <cell r="C1495" t="str">
            <v>MLCL (1-16:1, 2-18:1, 4-16:1):PC (1-18:0, 2-18:1) acyltransferase, mitochondrial membrane</v>
          </cell>
          <cell r="D1495" t="str">
            <v>monolysocardiolipin (1-16:1, 2-18:1, 4-16:1)[mm] + phosphatidylcholine (1-18:0, 2-18:1)[mm] &lt;=&gt; cardiolipin (1-16:1, 2-18:1, 3-18:1, 4-16:1)[mm] + 1-acylglycerophosphocholine (18:0)[mm]</v>
          </cell>
        </row>
        <row r="1496">
          <cell r="C1496" t="str">
            <v>MLCL (1-16:1, 2-18:1, 4-16:1):PC (1-18:1, 2-18:1) acyltransferase, mitochondrial membrane</v>
          </cell>
          <cell r="D1496" t="str">
            <v>monolysocardiolipin (1-16:1, 2-18:1, 4-16:1)[mm] + phosphatidylcholine (1-18:1, 2-18:1)[mm] &lt;=&gt; cardiolipin (1-16:1, 2-18:1, 3-18:1, 4-16:1)[mm] + 1-acylglycerophosphocholine (18:1)[mm]</v>
          </cell>
        </row>
        <row r="1497">
          <cell r="C1497" t="str">
            <v>MLCL (1-16:1, 2-18:1, 4-18:1):PC (1-16:0, 2-16:1) acyltransferase, mitochondrial membrane</v>
          </cell>
          <cell r="D1497" t="str">
            <v>monolysocardiolipin (1-16:1, 2-18:1, 4-18:1)[mm] + phosphatidylcholine (1-16:0, 2-16:1)[mm] &lt;=&gt; cardiolipin (1-16:1, 2-18:1, 3-16:1, 4-18:1)[mm] + 1-acylglycerophosphocholine (16:0)[mm]</v>
          </cell>
        </row>
        <row r="1498">
          <cell r="C1498" t="str">
            <v>MLCL (1-16:1, 2-18:1, 4-18:1):PC (1-16:1, 2-16:1) acyltransferase, mitochondrial membrane</v>
          </cell>
          <cell r="D1498" t="str">
            <v>monolysocardiolipin (1-16:1, 2-18:1, 4-18:1)[mm] + phosphatidylcholine (1-16:1, 2-16:1)[mm] &lt;=&gt; cardiolipin (1-16:1, 2-18:1, 3-16:1, 4-18:1)[mm] + 1-acylglycerophosphocholine (16:1)[mm]</v>
          </cell>
        </row>
        <row r="1499">
          <cell r="C1499" t="str">
            <v>MLCL (1-16:1, 2-18:1, 4-18:1):PC (1-18:0, 2-16:1) acyltransferase, mitochondrial membrane</v>
          </cell>
          <cell r="D1499" t="str">
            <v>monolysocardiolipin (1-16:1, 2-18:1, 4-18:1)[mm] + phosphatidylcholine (1-18:0, 2-16:1)[mm] &lt;=&gt; cardiolipin (1-16:1, 2-18:1, 3-16:1, 4-18:1)[mm] + 1-acylglycerophosphocholine (18:0)[mm]</v>
          </cell>
        </row>
        <row r="1500">
          <cell r="C1500" t="str">
            <v>MLCL (1-16:1, 2-18:1, 4-18:1):PC (1-18:1, 2-16:1) acyltransferase, mitochondrial membrane</v>
          </cell>
          <cell r="D1500" t="str">
            <v>monolysocardiolipin (1-16:1, 2-18:1, 4-18:1)[mm] + phosphatidylcholine (1-18:1, 2-16:1)[mm] &lt;=&gt; cardiolipin (1-16:1, 2-18:1, 3-16:1, 4-18:1)[mm] + 1-acylglycerophosphocholine (18:1)[mm]</v>
          </cell>
        </row>
        <row r="1501">
          <cell r="C1501" t="str">
            <v>MLCL (1-16:1, 2-18:1, 4-18:1):PC (1-16:0, 2-18:1) acyltransferase, mitochondrial membrane</v>
          </cell>
          <cell r="D1501" t="str">
            <v>monolysocardiolipin (1-16:1, 2-18:1, 4-18:1)[mm] + phosphatidylcholine (1-16:0, 2-18:1)[mm] &lt;=&gt; 1-acylglycerophosphocholine (16:0)[mm] + cardiolipin (1-16:1, 2-18:1, 3-18:1, 4-18:1)[mm]</v>
          </cell>
        </row>
        <row r="1502">
          <cell r="C1502" t="str">
            <v>MLCL (1-16:1, 2-18:1, 4-18:1):PC (1-16:1, 2-18:1) acyltransferase, mitochondrial membrane</v>
          </cell>
          <cell r="D1502" t="str">
            <v>monolysocardiolipin (1-16:1, 2-18:1, 4-18:1)[mm] + phosphatidylcholine (1-16:1, 2-18:1)[mm] &lt;=&gt; 1-acylglycerophosphocholine (16:1)[mm] + cardiolipin (1-16:1, 2-18:1, 3-18:1, 4-18:1)[mm]</v>
          </cell>
        </row>
        <row r="1503">
          <cell r="C1503" t="str">
            <v>MLCL (1-16:1, 2-18:1, 4-18:1):PC (1-18:0, 2-18:1) acyltransferase, mitochondrial membrane</v>
          </cell>
          <cell r="D1503" t="str">
            <v>monolysocardiolipin (1-16:1, 2-18:1, 4-18:1)[mm] + phosphatidylcholine (1-18:0, 2-18:1)[mm] &lt;=&gt; 1-acylglycerophosphocholine (18:0)[mm] + cardiolipin (1-16:1, 2-18:1, 3-18:1, 4-18:1)[mm]</v>
          </cell>
        </row>
        <row r="1504">
          <cell r="C1504" t="str">
            <v>MLCL (1-16:1, 2-18:1, 4-18:1):PC (1-18:1, 2-18:1) acyltransferase, mitochondrial membrane</v>
          </cell>
          <cell r="D1504" t="str">
            <v>monolysocardiolipin (1-16:1, 2-18:1, 4-18:1)[mm] + phosphatidylcholine (1-18:1, 2-18:1)[mm] &lt;=&gt; 1-acylglycerophosphocholine (18:1)[mm] + cardiolipin (1-16:1, 2-18:1, 3-18:1, 4-18:1)[mm]</v>
          </cell>
        </row>
        <row r="1505">
          <cell r="C1505" t="str">
            <v>phosphatidylinositol 4-kinase (1-16:0, 2-16:1), cell envelope</v>
          </cell>
          <cell r="D1505" t="str">
            <v>ATP[ce] + 1-phosphatidyl-1D-myo-inositol (1-16:0, 2-16:1)[ce] =&gt; H+[ce] + ADP[ce] + 1-phosphatidyl-1D-myo-inositol 4-phosphate (1-16:0, 2-16:1)[ce]</v>
          </cell>
        </row>
        <row r="1506">
          <cell r="C1506" t="str">
            <v>phosphatidylinositol 4-kinase (1-16:1, 2-16:1), cell envelope</v>
          </cell>
          <cell r="D1506" t="str">
            <v>ATP[ce] + 1-phosphatidyl-1D-myo-inositol (1-16:1, 2-16:1)[ce] =&gt; H+[ce] + ADP[ce] + 1-phosphatidyl-1D-myo-inositol 4-phosphate (1-16:1, 2-16:1)[ce]</v>
          </cell>
        </row>
        <row r="1507">
          <cell r="C1507" t="str">
            <v>phosphatidylinositol 4-kinase (1-18:0, 2-16:1), cell envelope</v>
          </cell>
          <cell r="D1507" t="str">
            <v>ATP[ce] + 1-phosphatidyl-1D-myo-inositol (1-18:0, 2-16:1)[ce] =&gt; H+[ce] + ADP[ce] + 1-phosphatidyl-1D-myo-inositol 4-phosphate (1-18:0, 2-16:1)[ce]</v>
          </cell>
        </row>
        <row r="1508">
          <cell r="C1508" t="str">
            <v>phosphatidylinositol 4-kinase (1-18:1, 2-16:1), cell envelope</v>
          </cell>
          <cell r="D1508" t="str">
            <v>ATP[ce] + 1-phosphatidyl-1D-myo-inositol (1-18:1, 2-16:1)[ce] =&gt; H+[ce] + ADP[ce] + 1-phosphatidyl-1D-myo-inositol 4-phosphate (1-18:1, 2-16:1)[ce]</v>
          </cell>
        </row>
        <row r="1509">
          <cell r="C1509" t="str">
            <v>phosphatidylinositol 4-kinase (1-16:0, 2-18:1), cell envelope</v>
          </cell>
          <cell r="D1509" t="str">
            <v>ATP[ce] + 1-phosphatidyl-1D-myo-inositol (1-16:0, 2-18:1)[ce] =&gt; H+[ce] + ADP[ce] + 1-phosphatidyl-1D-myo-inositol 4-phosphate (1-16:0, 2-18:1)[ce]</v>
          </cell>
        </row>
        <row r="1510">
          <cell r="C1510" t="str">
            <v>phosphatidylinositol 4-kinase (1-16:1, 2-18:1), cell envelope</v>
          </cell>
          <cell r="D1510" t="str">
            <v>ATP[ce] + 1-phosphatidyl-1D-myo-inositol (1-16:1, 2-18:1)[ce] =&gt; H+[ce] + ADP[ce] + 1-phosphatidyl-1D-myo-inositol 4-phosphate (1-16:1, 2-18:1)[ce]</v>
          </cell>
        </row>
        <row r="1511">
          <cell r="C1511" t="str">
            <v>phosphatidylinositol 4-kinase (1-18:0, 2-18:1), cell envelope</v>
          </cell>
          <cell r="D1511" t="str">
            <v>ATP[ce] + 1-phosphatidyl-1D-myo-inositol (1-18:0, 2-18:1)[ce] =&gt; H+[ce] + ADP[ce] + 1-phosphatidyl-1D-myo-inositol 4-phosphate (1-18:0, 2-18:1)[ce]</v>
          </cell>
        </row>
        <row r="1512">
          <cell r="C1512" t="str">
            <v>phosphatidylinositol 4-kinase (1-18:1, 2-18:1), cell envelope</v>
          </cell>
          <cell r="D1512" t="str">
            <v>ATP[ce] + 1-phosphatidyl-1D-myo-inositol (1-18:1, 2-18:1)[ce] =&gt; H+[ce] + ADP[ce] + 1-phosphatidyl-1D-myo-inositol 4-phosphate (1-18:1, 2-18:1)[ce]</v>
          </cell>
        </row>
        <row r="1513">
          <cell r="C1513" t="str">
            <v>phosphatidylinositol 4-kinase (1-16:0, 2-16:1), vacuolar membrane</v>
          </cell>
          <cell r="D1513" t="str">
            <v>1-phosphatidyl-1D-myo-inositol (1-16:0, 2-16:1)[vm] + ATP[vm] =&gt; H+[vm] + ADP[vm] + 1-phosphatidyl-1D-myo-inositol 4-phosphate (1-16:0, 2-16:1)[vm]</v>
          </cell>
        </row>
        <row r="1514">
          <cell r="C1514" t="str">
            <v>phosphatidylinositol 4-kinase (1-16:1, 2-16:1), vacuolar membrane</v>
          </cell>
          <cell r="D1514" t="str">
            <v>ATP[vm] + 1-phosphatidyl-1D-myo-inositol (1-16:1, 2-16:1)[vm] =&gt; H+[vm] + ADP[vm] + 1-phosphatidyl-1D-myo-inositol 4-phosphate (1-16:1, 2-16:1)[vm]</v>
          </cell>
        </row>
        <row r="1515">
          <cell r="C1515" t="str">
            <v>phosphatidylinositol 4-kinase (1-18:0, 2-16:1), vacuolar membrane</v>
          </cell>
          <cell r="D1515" t="str">
            <v>ATP[vm] + 1-phosphatidyl-1D-myo-inositol (1-18:0, 2-16:1)[vm] =&gt; H+[vm] + ADP[vm] + 1-phosphatidyl-1D-myo-inositol 4-phosphate (1-18:0, 2-16:1)[vm]</v>
          </cell>
        </row>
        <row r="1516">
          <cell r="C1516" t="str">
            <v>phosphatidylinositol 4-kinase (1-18:1, 2-16:1), vacuolar membrane</v>
          </cell>
          <cell r="D1516" t="str">
            <v>ATP[vm] + 1-phosphatidyl-1D-myo-inositol (1-18:1, 2-16:1)[vm] =&gt; H+[vm] + ADP[vm] + 1-phosphatidyl-1D-myo-inositol 4-phosphate (1-18:1, 2-16:1)[vm]</v>
          </cell>
        </row>
        <row r="1517">
          <cell r="C1517" t="str">
            <v>phosphatidylinositol 4-kinase (1-16:0, 2-18:1), vacuolar membrane</v>
          </cell>
          <cell r="D1517" t="str">
            <v>ATP[vm] + 1-phosphatidyl-1D-myo-inositol (1-16:0, 2-18:1)[vm] =&gt; H+[vm] + ADP[vm] + 1-phosphatidyl-1D-myo-inositol 4-phosphate (1-16:0, 2-18:1)[vm]</v>
          </cell>
        </row>
        <row r="1518">
          <cell r="C1518" t="str">
            <v>phosphatidylinositol 4-kinase (1-16:1, 2-18:1), vacuolar membrane</v>
          </cell>
          <cell r="D1518" t="str">
            <v>ATP[vm] + 1-phosphatidyl-1D-myo-inositol (1-16:1, 2-18:1)[vm] =&gt; H+[vm] + ADP[vm] + 1-phosphatidyl-1D-myo-inositol 4-phosphate (1-16:1, 2-18:1)[vm]</v>
          </cell>
        </row>
        <row r="1519">
          <cell r="C1519" t="str">
            <v>phosphatidylinositol 4-kinase (1-18:0, 2-18:1), vacuolar membrane</v>
          </cell>
          <cell r="D1519" t="str">
            <v>ATP[vm] + 1-phosphatidyl-1D-myo-inositol (1-18:0, 2-18:1)[vm] =&gt; H+[vm] + ADP[vm] + 1-phosphatidyl-1D-myo-inositol 4-phosphate (1-18:0, 2-18:1)[vm]</v>
          </cell>
        </row>
        <row r="1520">
          <cell r="C1520" t="str">
            <v>phosphatidylinositol 4-kinase (1-18:1, 2-18:1), vacuolar membrane</v>
          </cell>
          <cell r="D1520" t="str">
            <v>ATP[vm] + 1-phosphatidyl-1D-myo-inositol (1-18:1, 2-18:1)[vm] =&gt; H+[vm] + ADP[vm] + 1-phosphatidyl-1D-myo-inositol 4-phosphate (1-18:1, 2-18:1)[vm]</v>
          </cell>
        </row>
        <row r="1521">
          <cell r="C1521" t="str">
            <v>phosphatidylinositol 4-kinase (1-16:0, 2-16:1), Golgi membrane</v>
          </cell>
          <cell r="D1521" t="str">
            <v>1-phosphatidyl-1D-myo-inositol (1-16:0, 2-16:1)[gm] + ATP[gm] =&gt; H+[gm] + ADP[gm] + 1-phosphatidyl-1D-myo-inositol 4-phosphate (1-16:0, 2-16:1)[gm]</v>
          </cell>
        </row>
        <row r="1522">
          <cell r="C1522" t="str">
            <v>phosphatidylinositol 4-kinase (1-16:1, 2-16:1), Golgi membrane</v>
          </cell>
          <cell r="D1522" t="str">
            <v>ATP[gm] + 1-phosphatidyl-1D-myo-inositol (1-16:1, 2-16:1)[gm] =&gt; H+[gm] + ADP[gm] + 1-phosphatidyl-1D-myo-inositol 4-phosphate (1-16:1, 2-16:1)[gm]</v>
          </cell>
        </row>
        <row r="1523">
          <cell r="C1523" t="str">
            <v>phosphatidylinositol 4-kinase (1-18:0, 2-16:1), Golgi membrane</v>
          </cell>
          <cell r="D1523" t="str">
            <v>ATP[gm] + 1-phosphatidyl-1D-myo-inositol (1-18:0, 2-16:1)[gm] =&gt; H+[gm] + ADP[gm] + 1-phosphatidyl-1D-myo-inositol 4-phosphate (1-18:0, 2-16:1)[gm]</v>
          </cell>
        </row>
        <row r="1524">
          <cell r="C1524" t="str">
            <v>phosphatidylinositol 4-kinase (1-18:1, 2-16:1), Golgi membrane</v>
          </cell>
          <cell r="D1524" t="str">
            <v>ATP[gm] + 1-phosphatidyl-1D-myo-inositol (1-18:1, 2-16:1)[gm] =&gt; H+[gm] + ADP[gm] + 1-phosphatidyl-1D-myo-inositol 4-phosphate (1-18:1, 2-16:1)[gm]</v>
          </cell>
        </row>
        <row r="1525">
          <cell r="C1525" t="str">
            <v>phosphatidylinositol 4-kinase (1-16:0, 2-18:1), Golgi membrane</v>
          </cell>
          <cell r="D1525" t="str">
            <v>ATP[gm] + 1-phosphatidyl-1D-myo-inositol (1-16:0, 2-18:1)[gm] =&gt; H+[gm] + ADP[gm] + 1-phosphatidyl-1D-myo-inositol 4-phosphate (1-16:0, 2-18:1)[gm]</v>
          </cell>
        </row>
        <row r="1526">
          <cell r="C1526" t="str">
            <v>phosphatidylinositol 4-kinase (1-16:1, 2-18:1), Golgi membrane</v>
          </cell>
          <cell r="D1526" t="str">
            <v>ATP[gm] + 1-phosphatidyl-1D-myo-inositol (1-16:1, 2-18:1)[gm] =&gt; H+[gm] + ADP[gm] + 1-phosphatidyl-1D-myo-inositol 4-phosphate (1-16:1, 2-18:1)[gm]</v>
          </cell>
        </row>
        <row r="1527">
          <cell r="C1527" t="str">
            <v>phosphatidylinositol 4-kinase (1-18:0, 2-18:1), Golgi membrane</v>
          </cell>
          <cell r="D1527" t="str">
            <v>ATP[gm] + 1-phosphatidyl-1D-myo-inositol (1-18:0, 2-18:1)[gm] =&gt; H+[gm] + ADP[gm] + 1-phosphatidyl-1D-myo-inositol 4-phosphate (1-18:0, 2-18:1)[gm]</v>
          </cell>
        </row>
        <row r="1528">
          <cell r="C1528" t="str">
            <v>phosphatidylinositol 4-kinase (1-18:1, 2-18:1), Golgi membrane</v>
          </cell>
          <cell r="D1528" t="str">
            <v>ATP[gm] + 1-phosphatidyl-1D-myo-inositol (1-18:1, 2-18:1)[gm] =&gt; H+[gm] + ADP[gm] + 1-phosphatidyl-1D-myo-inositol 4-phosphate (1-18:1, 2-18:1)[gm]</v>
          </cell>
        </row>
        <row r="1529">
          <cell r="C1529" t="str">
            <v>phosphatidylinositol 4-kinase (1-16:0, 2-16:1), nucleus</v>
          </cell>
          <cell r="D1529" t="str">
            <v>ATP[n] + 1-phosphatidyl-1D-myo-inositol (1-16:0, 2-16:1)[n] =&gt; ADP[n] + H+[n] + 1-phosphatidyl-1D-myo-inositol 4-phosphate (1-16:0, 2-16:1)[n]</v>
          </cell>
        </row>
        <row r="1530">
          <cell r="C1530" t="str">
            <v>phosphatidylinositol 4-kinase (1-16:1, 2-16:1), nucleus</v>
          </cell>
          <cell r="D1530" t="str">
            <v>ATP[n] + 1-phosphatidyl-1D-myo-inositol (1-16:1, 2-16:1)[n] =&gt; ADP[n] + H+[n] + 1-phosphatidyl-1D-myo-inositol 4-phosphate (1-16:1, 2-16:1)[n]</v>
          </cell>
        </row>
        <row r="1531">
          <cell r="C1531" t="str">
            <v>phosphatidylinositol 4-kinase (1-18:0, 2-16:1), nucleus</v>
          </cell>
          <cell r="D1531" t="str">
            <v>ATP[n] + 1-phosphatidyl-1D-myo-inositol (1-18:0, 2-16:1)[n] =&gt; ADP[n] + H+[n] + 1-phosphatidyl-1D-myo-inositol 4-phosphate (1-18:0, 2-16:1)[n]</v>
          </cell>
        </row>
        <row r="1532">
          <cell r="C1532" t="str">
            <v>phosphatidylinositol 4-kinase (1-18:1, 2-16:1), nucleus</v>
          </cell>
          <cell r="D1532" t="str">
            <v>ATP[n] + 1-phosphatidyl-1D-myo-inositol (1-18:1, 2-16:1)[n] =&gt; ADP[n] + H+[n] + 1-phosphatidyl-1D-myo-inositol 4-phosphate (1-18:1, 2-16:1)[n]</v>
          </cell>
        </row>
        <row r="1533">
          <cell r="C1533" t="str">
            <v>phosphatidylinositol 4-kinase (1-16:0, 2-18:1), nucleus</v>
          </cell>
          <cell r="D1533" t="str">
            <v>ATP[n] + 1-phosphatidyl-1D-myo-inositol (1-16:0, 2-18:1)[n] =&gt; ADP[n] + H+[n] + 1-phosphatidyl-1D-myo-inositol 4-phosphate (1-16:0, 2-18:1)[n]</v>
          </cell>
        </row>
        <row r="1534">
          <cell r="C1534" t="str">
            <v>phosphatidylinositol 4-kinase (1-16:1, 2-18:1), nucleus</v>
          </cell>
          <cell r="D1534" t="str">
            <v>ATP[n] + 1-phosphatidyl-1D-myo-inositol (1-16:1, 2-18:1)[n] =&gt; ADP[n] + H+[n] + 1-phosphatidyl-1D-myo-inositol 4-phosphate (1-16:1, 2-18:1)[n]</v>
          </cell>
        </row>
        <row r="1535">
          <cell r="C1535" t="str">
            <v>phosphatidylinositol 4-kinase (1-18:0, 2-18:1), nucleus</v>
          </cell>
          <cell r="D1535" t="str">
            <v>ATP[n] + 1-phosphatidyl-1D-myo-inositol (1-18:0, 2-18:1)[n] =&gt; ADP[n] + H+[n] + 1-phosphatidyl-1D-myo-inositol 4-phosphate (1-18:0, 2-18:1)[n]</v>
          </cell>
        </row>
        <row r="1536">
          <cell r="C1536" t="str">
            <v>phosphatidylinositol 4-kinase (1-18:1, 2-18:1), nucleus</v>
          </cell>
          <cell r="D1536" t="str">
            <v>ATP[n] + 1-phosphatidyl-1D-myo-inositol (1-18:1, 2-18:1)[n] =&gt; ADP[n] + H+[n] + 1-phosphatidyl-1D-myo-inositol 4-phosphate (1-18:1, 2-18:1)[n]</v>
          </cell>
        </row>
        <row r="1537">
          <cell r="C1537" t="str">
            <v>phosphatidylinositol 3-kinase (1-16:0, 2-16:1), vacuolar membrane</v>
          </cell>
          <cell r="D1537" t="str">
            <v>1-phosphatidyl-1D-myo-inositol (1-16:0, 2-16:1)[vm] + ATP[vm] =&gt; H+[vm] + ADP[vm] + 1-phosphatidyl-1D-myo-inositol 3-phosphate (1-16:0, 2-16:1)[vm]</v>
          </cell>
        </row>
        <row r="1538">
          <cell r="C1538" t="str">
            <v>phosphatidylinositol 3-kinase (1-16:1, 2-16:1), vacuolar membrane</v>
          </cell>
          <cell r="D1538" t="str">
            <v>ATP[vm] + 1-phosphatidyl-1D-myo-inositol (1-16:1, 2-16:1)[vm] =&gt; H+[vm] + ADP[vm] + 1-phosphatidyl-1D-myo-inositol 3-phosphate (1-16:1, 2-16:1)[vm]</v>
          </cell>
        </row>
        <row r="1539">
          <cell r="C1539" t="str">
            <v>phosphatidylinositol 3-kinase (1-18:0, 2-16:1), vacuolar membrane</v>
          </cell>
          <cell r="D1539" t="str">
            <v>ATP[vm] + 1-phosphatidyl-1D-myo-inositol (1-18:0, 2-16:1)[vm] =&gt; H+[vm] + ADP[vm] + 1-phosphatidyl-1D-myo-inositol 3-phosphate (1-18:0, 2-16:1)[vm]</v>
          </cell>
        </row>
        <row r="1540">
          <cell r="C1540" t="str">
            <v>phosphatidylinositol 3-kinase (1-18:1, 2-16:1), vacuolar membrane</v>
          </cell>
          <cell r="D1540" t="str">
            <v>ATP[vm] + 1-phosphatidyl-1D-myo-inositol (1-18:1, 2-16:1)[vm] =&gt; H+[vm] + ADP[vm] + 1-phosphatidyl-1D-myo-inositol 3-phosphate (1-18:1, 2-16:1)[vm]</v>
          </cell>
        </row>
        <row r="1541">
          <cell r="C1541" t="str">
            <v>phosphatidylinositol 3-kinase (1-16:0, 2-18:1), vacuolar membrane</v>
          </cell>
          <cell r="D1541" t="str">
            <v>ATP[vm] + 1-phosphatidyl-1D-myo-inositol (1-16:0, 2-18:1)[vm] =&gt; H+[vm] + ADP[vm] + 1-phosphatidyl-1D-myo-inositol 3-phosphate (1-16:0, 2-18:1)[vm]</v>
          </cell>
        </row>
        <row r="1542">
          <cell r="C1542" t="str">
            <v>phosphatidylinositol 3-kinase (1-16:1, 2-18:1), vacuolar membrane</v>
          </cell>
          <cell r="D1542" t="str">
            <v>ATP[vm] + 1-phosphatidyl-1D-myo-inositol (1-16:1, 2-18:1)[vm] =&gt; H+[vm] + ADP[vm] + 1-phosphatidyl-1D-myo-inositol 3-phosphate (1-16:1, 2-18:1)[vm]</v>
          </cell>
        </row>
        <row r="1543">
          <cell r="C1543" t="str">
            <v>phosphatidylinositol 3-kinase (1-18:0, 2-18:1), vacuolar membrane</v>
          </cell>
          <cell r="D1543" t="str">
            <v>ATP[vm] + 1-phosphatidyl-1D-myo-inositol (1-18:0, 2-18:1)[vm] =&gt; H+[vm] + ADP[vm] + 1-phosphatidyl-1D-myo-inositol 3-phosphate (1-18:0, 2-18:1)[vm]</v>
          </cell>
        </row>
        <row r="1544">
          <cell r="C1544" t="str">
            <v>phosphatidylinositol 3-kinase (1-18:1, 2-18:1), vacuolar membrane</v>
          </cell>
          <cell r="D1544" t="str">
            <v>ATP[vm] + 1-phosphatidyl-1D-myo-inositol (1-18:1, 2-18:1)[vm] =&gt; H+[vm] + ADP[vm] + 1-phosphatidyl-1D-myo-inositol 3-phosphate (1-18:1, 2-18:1)[vm]</v>
          </cell>
        </row>
        <row r="1545">
          <cell r="C1545" t="str">
            <v>PI 4-P 5-kinase (1-16:0, 2-16:1), nucleus</v>
          </cell>
          <cell r="D1545" t="str">
            <v>ATP[n] + 1-phosphatidyl-1D-myo-inositol 4-phosphate (1-16:0, 2-16:1)[n] =&gt; ADP[n] + H+[n] + 1-phosphatidyl-1D-myo-inositol 4,5-bisphosphate (1-16:0, 2-16:1)[n]</v>
          </cell>
        </row>
        <row r="1546">
          <cell r="C1546" t="str">
            <v>PI 4-P 5-kinase (1-16:1, 2-16:1), nucleus</v>
          </cell>
          <cell r="D1546" t="str">
            <v>ATP[n] + 1-phosphatidyl-1D-myo-inositol 4-phosphate (1-16:1, 2-16:1)[n] =&gt; ADP[n] + H+[n] + 1-phosphatidyl-1D-myo-inositol 4,5-bisphosphate (1-16:1, 2-16:1)[n]</v>
          </cell>
        </row>
        <row r="1547">
          <cell r="C1547" t="str">
            <v>PI 4-P 5-kinase (1-18:0, 2-16:1), nucleus</v>
          </cell>
          <cell r="D1547" t="str">
            <v>ATP[n] + 1-phosphatidyl-1D-myo-inositol 4-phosphate (1-18:0, 2-16:1)[n] =&gt; ADP[n] + H+[n] + 1-phosphatidyl-1D-myo-inositol 4,5-bisphosphate (1-18:0, 2-16:1)[n]</v>
          </cell>
        </row>
        <row r="1548">
          <cell r="C1548" t="str">
            <v>PI 4-P 5-kinase (1-18:1, 2-16:1), nucleus</v>
          </cell>
          <cell r="D1548" t="str">
            <v>ATP[n] + 1-phosphatidyl-1D-myo-inositol 4-phosphate (1-18:1, 2-16:1)[n] =&gt; ADP[n] + H+[n] + 1-phosphatidyl-1D-myo-inositol 4,5-bisphosphate (1-18:1, 2-16:1)[n]</v>
          </cell>
        </row>
        <row r="1549">
          <cell r="C1549" t="str">
            <v>PI 4-P 5-kinase (1-16:0, 2-18:1), nucleus</v>
          </cell>
          <cell r="D1549" t="str">
            <v>ATP[n] + 1-phosphatidyl-1D-myo-inositol 4-phosphate (1-16:0, 2-18:1)[n] =&gt; ADP[n] + H+[n] + 1-phosphatidyl-1D-myo-inositol 4,5-bisphosphate (1-16:0, 2-18:1)[n]</v>
          </cell>
        </row>
        <row r="1550">
          <cell r="C1550" t="str">
            <v>PI 4-P 5-kinase (1-16:1, 2-18:1), nucleus</v>
          </cell>
          <cell r="D1550" t="str">
            <v>ATP[n] + 1-phosphatidyl-1D-myo-inositol 4-phosphate (1-16:1, 2-18:1)[n] =&gt; ADP[n] + H+[n] + 1-phosphatidyl-1D-myo-inositol 4,5-bisphosphate (1-16:1, 2-18:1)[n]</v>
          </cell>
        </row>
        <row r="1551">
          <cell r="C1551" t="str">
            <v>PI 4-P 5-kinase (1-18:0, 2-18:1), nucleus</v>
          </cell>
          <cell r="D1551" t="str">
            <v>ATP[n] + 1-phosphatidyl-1D-myo-inositol 4-phosphate (1-18:0, 2-18:1)[n] =&gt; ADP[n] + H+[n] + 1-phosphatidyl-1D-myo-inositol 4,5-bisphosphate (1-18:0, 2-18:1)[n]</v>
          </cell>
        </row>
        <row r="1552">
          <cell r="C1552" t="str">
            <v>PI 4-P 5-kinase (1-18:1, 2-18:1), nucleus</v>
          </cell>
          <cell r="D1552" t="str">
            <v>ATP[n] + 1-phosphatidyl-1D-myo-inositol 4-phosphate (1-18:1, 2-18:1)[n] =&gt; ADP[n] + H+[n] + 1-phosphatidyl-1D-myo-inositol 4,5-bisphosphate (1-18:1, 2-18:1)[n]</v>
          </cell>
        </row>
        <row r="1553">
          <cell r="C1553" t="str">
            <v>PI 4-P 5-kinase (1-16:0, 2-16:1), cell envelope</v>
          </cell>
          <cell r="D1553" t="str">
            <v>ATP[ce] + 1-phosphatidyl-1D-myo-inositol 4-phosphate (1-16:0, 2-16:1)[ce] =&gt; H+[ce] + ADP[ce] + 1-phosphatidyl-1D-myo-inositol 4,5-bisphosphate (1-16:0, 2-16:1)[ce]</v>
          </cell>
        </row>
        <row r="1554">
          <cell r="C1554" t="str">
            <v>PI 4-P 5-kinase (1-16:1, 2-16:1), cell envelope</v>
          </cell>
          <cell r="D1554" t="str">
            <v>ATP[ce] + 1-phosphatidyl-1D-myo-inositol 4-phosphate (1-16:1, 2-16:1)[ce] =&gt; H+[ce] + ADP[ce] + 1-phosphatidyl-1D-myo-inositol 4,5-bisphosphate (1-16:1, 2-16:1)[ce]</v>
          </cell>
        </row>
        <row r="1555">
          <cell r="C1555" t="str">
            <v>PI 4-P 5-kinase (1-18:0, 2-16:1), cell envelope</v>
          </cell>
          <cell r="D1555" t="str">
            <v>ATP[ce] + 1-phosphatidyl-1D-myo-inositol 4-phosphate (1-18:0, 2-16:1)[ce] =&gt; H+[ce] + ADP[ce] + 1-phosphatidyl-1D-myo-inositol 4,5-bisphosphate (1-18:0, 2-16:1)[ce]</v>
          </cell>
        </row>
        <row r="1556">
          <cell r="C1556" t="str">
            <v>PI 4-P 5-kinase (1-18:1, 2-16:1), cell envelope</v>
          </cell>
          <cell r="D1556" t="str">
            <v>ATP[ce] + 1-phosphatidyl-1D-myo-inositol 4-phosphate (1-18:1, 2-16:1)[ce] =&gt; H+[ce] + ADP[ce] + 1-phosphatidyl-1D-myo-inositol 4,5-bisphosphate (1-18:1, 2-16:1)[ce]</v>
          </cell>
        </row>
        <row r="1557">
          <cell r="C1557" t="str">
            <v>PI 4-P 5-kinase (1-16:0, 2-18:1), cell envelope</v>
          </cell>
          <cell r="D1557" t="str">
            <v>ATP[ce] + 1-phosphatidyl-1D-myo-inositol 4-phosphate (1-16:0, 2-18:1)[ce] =&gt; H+[ce] + ADP[ce] + 1-phosphatidyl-1D-myo-inositol 4,5-bisphosphate (1-16:0, 2-18:1)[ce]</v>
          </cell>
        </row>
        <row r="1558">
          <cell r="C1558" t="str">
            <v>PI 4-P 5-kinase (1-16:1, 2-18:1), cell envelope</v>
          </cell>
          <cell r="D1558" t="str">
            <v>ATP[ce] + 1-phosphatidyl-1D-myo-inositol 4-phosphate (1-16:1, 2-18:1)[ce] =&gt; H+[ce] + ADP[ce] + 1-phosphatidyl-1D-myo-inositol 4,5-bisphosphate (1-16:1, 2-18:1)[ce]</v>
          </cell>
        </row>
        <row r="1559">
          <cell r="C1559" t="str">
            <v>PI 4-P 5-kinase (1-18:0, 2-18:1), cell envelope</v>
          </cell>
          <cell r="D1559" t="str">
            <v>ATP[ce] + 1-phosphatidyl-1D-myo-inositol 4-phosphate (1-18:0, 2-18:1)[ce] =&gt; H+[ce] + ADP[ce] + 1-phosphatidyl-1D-myo-inositol 4,5-bisphosphate (1-18:0, 2-18:1)[ce]</v>
          </cell>
        </row>
        <row r="1560">
          <cell r="C1560" t="str">
            <v>PI 4-P 5-kinase (1-18:1, 2-18:1), cell envelope</v>
          </cell>
          <cell r="D1560" t="str">
            <v>ATP[ce] + 1-phosphatidyl-1D-myo-inositol 4-phosphate (1-18:1, 2-18:1)[ce] =&gt; H+[ce] + ADP[ce] + 1-phosphatidyl-1D-myo-inositol 4,5-bisphosphate (1-18:1, 2-18:1)[ce]</v>
          </cell>
        </row>
        <row r="1561">
          <cell r="C1561" t="str">
            <v>PI 3-P 5-kinase (1-16:0, 2-16:1), vacuolar membrane</v>
          </cell>
          <cell r="D1561" t="str">
            <v>ATP[vm] + 1-phosphatidyl-1D-myo-inositol 3-phosphate (1-16:0, 2-16:1)[vm] =&gt; H+[vm] + ADP[vm] + 1-phosphatidyl-1D-myo-inositol 3,5-bisphosphate (1-16:0, 2-16:1)[vm]</v>
          </cell>
        </row>
        <row r="1562">
          <cell r="C1562" t="str">
            <v>PI 3-P 5-kinase (1-16:1, 2-16:1), vacuolar membrane</v>
          </cell>
          <cell r="D1562" t="str">
            <v>ATP[vm] + 1-phosphatidyl-1D-myo-inositol 3-phosphate (1-16:1, 2-16:1)[vm] =&gt; H+[vm] + ADP[vm] + 1-phosphatidyl-1D-myo-inositol 3,5-bisphosphate (1-16:1, 2-16:1)[vm]</v>
          </cell>
        </row>
        <row r="1563">
          <cell r="C1563" t="str">
            <v>PI 3-P 5-kinase (1-18:0, 2-16:1), vacuolar membrane</v>
          </cell>
          <cell r="D1563" t="str">
            <v>ATP[vm] + 1-phosphatidyl-1D-myo-inositol 3-phosphate (1-18:0, 2-16:1)[vm] =&gt; H+[vm] + ADP[vm] + 1-phosphatidyl-1D-myo-inositol 3,5-bisphosphate (1-18:0, 2-16:1)[vm]</v>
          </cell>
        </row>
        <row r="1564">
          <cell r="C1564" t="str">
            <v>PI 3-P 5-kinase (1-18:1, 2-16:1), vacuolar membrane</v>
          </cell>
          <cell r="D1564" t="str">
            <v>ATP[vm] + 1-phosphatidyl-1D-myo-inositol 3-phosphate (1-18:1, 2-16:1)[vm] =&gt; H+[vm] + ADP[vm] + 1-phosphatidyl-1D-myo-inositol 3,5-bisphosphate (1-18:1, 2-16:1)[vm]</v>
          </cell>
        </row>
        <row r="1565">
          <cell r="C1565" t="str">
            <v>PI 3-P 5-kinase (1-16:0, 2-18:1), vacuolar membrane</v>
          </cell>
          <cell r="D1565" t="str">
            <v>ATP[vm] + 1-phosphatidyl-1D-myo-inositol 3-phosphate (1-16:0, 2-18:1)[vm] =&gt; H+[vm] + ADP[vm] + 1-phosphatidyl-1D-myo-inositol 3,5-bisphosphate (1-16:0, 2-18:1)[vm]</v>
          </cell>
        </row>
        <row r="1566">
          <cell r="C1566" t="str">
            <v>PI 3-P 5-kinase (1-16:1, 2-18:1), vacuolar membrane</v>
          </cell>
          <cell r="D1566" t="str">
            <v>ATP[vm] + 1-phosphatidyl-1D-myo-inositol 3-phosphate (1-16:1, 2-18:1)[vm] =&gt; H+[vm] + ADP[vm] + 1-phosphatidyl-1D-myo-inositol 3,5-bisphosphate (1-16:1, 2-18:1)[vm]</v>
          </cell>
        </row>
        <row r="1567">
          <cell r="C1567" t="str">
            <v>PI 3-P 5-kinase (1-18:0, 2-18:1), vacuolar membrane</v>
          </cell>
          <cell r="D1567" t="str">
            <v>ATP[vm] + 1-phosphatidyl-1D-myo-inositol 3-phosphate (1-18:0, 2-18:1)[vm] =&gt; H+[vm] + ADP[vm] + 1-phosphatidyl-1D-myo-inositol 3,5-bisphosphate (1-18:0, 2-18:1)[vm]</v>
          </cell>
        </row>
        <row r="1568">
          <cell r="C1568" t="str">
            <v>PI 3-P 5-kinase (1-18:1, 2-18:1), vacuolar membrane</v>
          </cell>
          <cell r="D1568" t="str">
            <v>ATP[vm] + 1-phosphatidyl-1D-myo-inositol 3-phosphate (1-18:1, 2-18:1)[vm] =&gt; H+[vm] + ADP[vm] + 1-phosphatidyl-1D-myo-inositol 3,5-bisphosphate (1-18:1, 2-18:1)[vm]</v>
          </cell>
        </row>
        <row r="1569">
          <cell r="C1569" t="str">
            <v>PE (1-16:0, 2-16:1) diacylglycerol (1-16:0, 2-16:1) acyltransferase, ER membrane</v>
          </cell>
          <cell r="D1569" t="str">
            <v>diglyceride (1-16:0, 2-16:1)[erm] + phosphatidylethanolamine (1-16:0, 2-16:1)[erm] &lt;=&gt; triglyceride (1-16:0, 2-16:1, 3-16:1)[erm] + 1-acylglycerophosphoethanolamine (16:0)[erm]</v>
          </cell>
        </row>
        <row r="1570">
          <cell r="C1570" t="str">
            <v>PE (1-16:1, 2-16:1) diacylglycerol (1-16:0, 2-16:1) acyltransferase, ER membrane</v>
          </cell>
          <cell r="D1570" t="str">
            <v>diglyceride (1-16:0, 2-16:1)[erm] + phosphatidylethanolamine (1-16:1, 2-16:1)[erm] &lt;=&gt; triglyceride (1-16:0, 2-16:1, 3-16:1)[erm] + 1-acylglycerophosphoethanolamine (16:1)[erm]</v>
          </cell>
        </row>
        <row r="1571">
          <cell r="C1571" t="str">
            <v>PE (1-18:0, 2-16:1) diacylglycerol (1-16:0, 2-16:1) acyltransferase, ER membrane</v>
          </cell>
          <cell r="D1571" t="str">
            <v>diglyceride (1-16:0, 2-16:1)[erm] + phosphatidylethanolamine (1-18:0, 2-16:1)[erm] &lt;=&gt; triglyceride (1-16:0, 2-16:1, 3-16:1)[erm] + 1-acylglycerophosphoethanolamine (18:0)[erm]</v>
          </cell>
        </row>
        <row r="1572">
          <cell r="C1572" t="str">
            <v>PE (1-18:1, 2-16:1) diacylglycerol (1-16:0, 2-16:1) acyltransferase, ER membrane</v>
          </cell>
          <cell r="D1572" t="str">
            <v>diglyceride (1-16:0, 2-16:1)[erm] + phosphatidylethanolamine (1-18:1, 2-16:1)[erm] &lt;=&gt; triglyceride (1-16:0, 2-16:1, 3-16:1)[erm] + 1-acylglycerophosphoethanolamine (18:1)[erm]</v>
          </cell>
        </row>
        <row r="1573">
          <cell r="C1573" t="str">
            <v>PE (1-16:0, 2-18:1) diacylglycerol (1-16:0, 2-16:1) acyltransferase, ER membrane</v>
          </cell>
          <cell r="D1573" t="str">
            <v>diglyceride (1-16:0, 2-16:1)[erm] + phosphatidylethanolamine (1-16:0, 2-18:1)[erm] &lt;=&gt; triglyceride (1-16:0, 2-16:1, 3-18:1)[erm] + 1-acylglycerophosphoethanolamine (16:0)[erm]</v>
          </cell>
        </row>
        <row r="1574">
          <cell r="C1574" t="str">
            <v>PE (1-16:1, 2-18:1) diacylglycerol (1-16:0, 2-16:1) acyltransferase, ER membrane</v>
          </cell>
          <cell r="D1574" t="str">
            <v>diglyceride (1-16:0, 2-16:1)[erm] + phosphatidylethanolamine (1-16:1, 2-18:1)[erm] &lt;=&gt; triglyceride (1-16:0, 2-16:1, 3-18:1)[erm] + 1-acylglycerophosphoethanolamine (16:1)[erm]</v>
          </cell>
        </row>
        <row r="1575">
          <cell r="C1575" t="str">
            <v>PE (1-18:0, 2-18:1) diacylglycerol (1-16:0, 2-16:1) acyltransferase, ER membrane</v>
          </cell>
          <cell r="D1575" t="str">
            <v>diglyceride (1-16:0, 2-16:1)[erm] + phosphatidylethanolamine (1-18:0, 2-18:1)[erm] &lt;=&gt; triglyceride (1-16:0, 2-16:1, 3-18:1)[erm] + 1-acylglycerophosphoethanolamine (18:0)[erm]</v>
          </cell>
        </row>
        <row r="1576">
          <cell r="C1576" t="str">
            <v>PE (1-18:1, 2-18:1) diacylglycerol (1-16:0, 2-16:1) acyltransferase, ER membrane</v>
          </cell>
          <cell r="D1576" t="str">
            <v>diglyceride (1-16:0, 2-16:1)[erm] + phosphatidylethanolamine (1-18:1, 2-18:1)[erm] &lt;=&gt; triglyceride (1-16:0, 2-16:1, 3-18:1)[erm] + 1-acylglycerophosphoethanolamine (18:1)[erm]</v>
          </cell>
        </row>
        <row r="1577">
          <cell r="C1577" t="str">
            <v>PE (1-16:0, 2-16:1) diacylglycerol (1-16:1, 2-16:1) acyltransferase, ER membrane</v>
          </cell>
          <cell r="D1577" t="str">
            <v>diglyceride (1-16:1, 2-16:1)[erm] + phosphatidylethanolamine (1-16:0, 2-16:1)[erm] &lt;=&gt; triglyceride (1-16:1, 2-16:1, 3-16:1)[erm] + 1-acylglycerophosphoethanolamine (16:0)[erm]</v>
          </cell>
        </row>
        <row r="1578">
          <cell r="C1578" t="str">
            <v>PE (1-16:1, 2-16:1) diacylglycerol (1-16:1, 2-16:1) acyltransferase, ER membrane</v>
          </cell>
          <cell r="D1578" t="str">
            <v>diglyceride (1-16:1, 2-16:1)[erm] + phosphatidylethanolamine (1-16:1, 2-16:1)[erm] &lt;=&gt; triglyceride (1-16:1, 2-16:1, 3-16:1)[erm] + 1-acylglycerophosphoethanolamine (16:1)[erm]</v>
          </cell>
        </row>
        <row r="1579">
          <cell r="C1579" t="str">
            <v>PE (1-18:0, 2-16:1) diacylglycerol (1-16:1, 2-16:1) acyltransferase, ER membrane</v>
          </cell>
          <cell r="D1579" t="str">
            <v>diglyceride (1-16:1, 2-16:1)[erm] + phosphatidylethanolamine (1-18:0, 2-16:1)[erm] &lt;=&gt; triglyceride (1-16:1, 2-16:1, 3-16:1)[erm] + 1-acylglycerophosphoethanolamine (18:0)[erm]</v>
          </cell>
        </row>
        <row r="1580">
          <cell r="C1580" t="str">
            <v>PE (1-18:1, 2-16:1) diacylglycerol (1-16:1, 2-16:1) acyltransferase, ER membrane</v>
          </cell>
          <cell r="D1580" t="str">
            <v>diglyceride (1-16:1, 2-16:1)[erm] + phosphatidylethanolamine (1-18:1, 2-16:1)[erm] &lt;=&gt; triglyceride (1-16:1, 2-16:1, 3-16:1)[erm] + 1-acylglycerophosphoethanolamine (18:1)[erm]</v>
          </cell>
        </row>
        <row r="1581">
          <cell r="C1581" t="str">
            <v>PE (1-16:0, 2-18:1) diacylglycerol (1-16:1, 2-16:1) acyltransferase, ER membrane</v>
          </cell>
          <cell r="D1581" t="str">
            <v>diglyceride (1-16:1, 2-16:1)[erm] + phosphatidylethanolamine (1-16:0, 2-18:1)[erm] &lt;=&gt; triglyceride (1-16:1, 2-16:1, 3-18:1)[erm] + 1-acylglycerophosphoethanolamine (16:0)[erm]</v>
          </cell>
        </row>
        <row r="1582">
          <cell r="C1582" t="str">
            <v>PE (1-16:1, 2-18:1) diacylglycerol (1-16:1, 2-16:1) acyltransferase, ER membrane</v>
          </cell>
          <cell r="D1582" t="str">
            <v>diglyceride (1-16:1, 2-16:1)[erm] + phosphatidylethanolamine (1-16:1, 2-18:1)[erm] &lt;=&gt; triglyceride (1-16:1, 2-16:1, 3-18:1)[erm] + 1-acylglycerophosphoethanolamine (16:1)[erm]</v>
          </cell>
        </row>
        <row r="1583">
          <cell r="C1583" t="str">
            <v>PE (1-18:0, 2-18:1) diacylglycerol (1-16:1, 2-16:1) acyltransferase, ER membrane</v>
          </cell>
          <cell r="D1583" t="str">
            <v>diglyceride (1-16:1, 2-16:1)[erm] + phosphatidylethanolamine (1-18:0, 2-18:1)[erm] &lt;=&gt; triglyceride (1-16:1, 2-16:1, 3-18:1)[erm] + 1-acylglycerophosphoethanolamine (18:0)[erm]</v>
          </cell>
        </row>
        <row r="1584">
          <cell r="C1584" t="str">
            <v>PE (1-18:1, 2-18:1) diacylglycerol (1-16:1, 2-16:1) acyltransferase, ER membrane</v>
          </cell>
          <cell r="D1584" t="str">
            <v>diglyceride (1-16:1, 2-16:1)[erm] + phosphatidylethanolamine (1-18:1, 2-18:1)[erm] &lt;=&gt; triglyceride (1-16:1, 2-16:1, 3-18:1)[erm] + 1-acylglycerophosphoethanolamine (18:1)[erm]</v>
          </cell>
        </row>
        <row r="1585">
          <cell r="C1585" t="str">
            <v>PE (1-16:0, 2-16:1) diacylglycerol (1-18:0, 2-16:1) acyltransferase, ER membrane</v>
          </cell>
          <cell r="D1585" t="str">
            <v>diglyceride (1-18:0, 2-16:1)[erm] + phosphatidylethanolamine (1-16:0, 2-16:1)[erm] &lt;=&gt; triglyceride (1-18:0, 2-16:1, 3-16:1)[erm] + 1-acylglycerophosphoethanolamine (16:0)[erm]</v>
          </cell>
        </row>
        <row r="1586">
          <cell r="C1586" t="str">
            <v>PE (1-16:1, 2-16:1) diacylglycerol (1-18:0, 2-16:1) acyltransferase, ER membrane</v>
          </cell>
          <cell r="D1586" t="str">
            <v>diglyceride (1-18:0, 2-16:1)[erm] + phosphatidylethanolamine (1-16:1, 2-16:1)[erm] &lt;=&gt; triglyceride (1-18:0, 2-16:1, 3-16:1)[erm] + 1-acylglycerophosphoethanolamine (16:1)[erm]</v>
          </cell>
        </row>
        <row r="1587">
          <cell r="C1587" t="str">
            <v>PE (1-18:0, 2-16:1) diacylglycerol (1-18:0, 2-16:1) acyltransferase, ER membrane</v>
          </cell>
          <cell r="D1587" t="str">
            <v>diglyceride (1-18:0, 2-16:1)[erm] + phosphatidylethanolamine (1-18:0, 2-16:1)[erm] &lt;=&gt; triglyceride (1-18:0, 2-16:1, 3-16:1)[erm] + 1-acylglycerophosphoethanolamine (18:0)[erm]</v>
          </cell>
        </row>
        <row r="1588">
          <cell r="C1588" t="str">
            <v>PE (1-18:1, 2-16:1) diacylglycerol (1-18:0, 2-16:1) acyltransferase, ER membrane</v>
          </cell>
          <cell r="D1588" t="str">
            <v>diglyceride (1-18:0, 2-16:1)[erm] + phosphatidylethanolamine (1-18:1, 2-16:1)[erm] &lt;=&gt; triglyceride (1-18:0, 2-16:1, 3-16:1)[erm] + 1-acylglycerophosphoethanolamine (18:1)[erm]</v>
          </cell>
        </row>
        <row r="1589">
          <cell r="C1589" t="str">
            <v>PE (1-16:0, 2-18:1) diacylglycerol (1-18:0, 2-16:1) acyltransferase, ER membrane</v>
          </cell>
          <cell r="D1589" t="str">
            <v>diglyceride (1-18:0, 2-16:1)[erm] + phosphatidylethanolamine (1-16:0, 2-18:1)[erm] &lt;=&gt; triglyceride (1-18:0, 2-16:1, 3-18:1)[erm] + 1-acylglycerophosphoethanolamine (16:0)[erm]</v>
          </cell>
        </row>
        <row r="1590">
          <cell r="C1590" t="str">
            <v>PE (1-16:1, 2-18:1) diacylglycerol (1-18:0, 2-16:1) acyltransferase, ER membrane</v>
          </cell>
          <cell r="D1590" t="str">
            <v>diglyceride (1-18:0, 2-16:1)[erm] + phosphatidylethanolamine (1-16:1, 2-18:1)[erm] &lt;=&gt; triglyceride (1-18:0, 2-16:1, 3-18:1)[erm] + 1-acylglycerophosphoethanolamine (16:1)[erm]</v>
          </cell>
        </row>
        <row r="1591">
          <cell r="C1591" t="str">
            <v>PE (1-18:0, 2-18:1) diacylglycerol (1-18:0, 2-16:1) acyltransferase, ER membrane</v>
          </cell>
          <cell r="D1591" t="str">
            <v>diglyceride (1-18:0, 2-16:1)[erm] + phosphatidylethanolamine (1-18:0, 2-18:1)[erm] &lt;=&gt; triglyceride (1-18:0, 2-16:1, 3-18:1)[erm] + 1-acylglycerophosphoethanolamine (18:0)[erm]</v>
          </cell>
        </row>
        <row r="1592">
          <cell r="C1592" t="str">
            <v>PE (1-18:1, 2-18:1) diacylglycerol (1-18:0, 2-16:1) acyltransferase, ER membrane</v>
          </cell>
          <cell r="D1592" t="str">
            <v>diglyceride (1-18:0, 2-16:1)[erm] + phosphatidylethanolamine (1-18:1, 2-18:1)[erm] &lt;=&gt; triglyceride (1-18:0, 2-16:1, 3-18:1)[erm] + 1-acylglycerophosphoethanolamine (18:1)[erm]</v>
          </cell>
        </row>
        <row r="1593">
          <cell r="C1593" t="str">
            <v>PE (1-16:0, 2-16:1) diacylglycerol (1-18:1, 2-16:1) acyltransferase, ER membrane</v>
          </cell>
          <cell r="D1593" t="str">
            <v>diglyceride (1-18:1, 2-16:1)[erm] + phosphatidylethanolamine (1-16:0, 2-16:1)[erm] &lt;=&gt; triglyceride (1-18:1, 2-16:1, 3-16:1)[erm] + 1-acylglycerophosphoethanolamine (16:0)[erm]</v>
          </cell>
        </row>
        <row r="1594">
          <cell r="C1594" t="str">
            <v>PE (1-16:1, 2-16:1) diacylglycerol (1-18:1, 2-16:1) acyltransferase, ER membrane</v>
          </cell>
          <cell r="D1594" t="str">
            <v>diglyceride (1-18:1, 2-16:1)[erm] + phosphatidylethanolamine (1-16:1, 2-16:1)[erm] &lt;=&gt; triglyceride (1-18:1, 2-16:1, 3-16:1)[erm] + 1-acylglycerophosphoethanolamine (16:1)[erm]</v>
          </cell>
        </row>
        <row r="1595">
          <cell r="C1595" t="str">
            <v>PE (1-18:0, 2-16:1) diacylglycerol (1-18:1, 2-16:1) acyltransferase, ER membrane</v>
          </cell>
          <cell r="D1595" t="str">
            <v>diglyceride (1-18:1, 2-16:1)[erm] + phosphatidylethanolamine (1-18:0, 2-16:1)[erm] &lt;=&gt; triglyceride (1-18:1, 2-16:1, 3-16:1)[erm] + 1-acylglycerophosphoethanolamine (18:0)[erm]</v>
          </cell>
        </row>
        <row r="1596">
          <cell r="C1596" t="str">
            <v>PE (1-18:1, 2-16:1) diacylglycerol (1-18:1, 2-16:1) acyltransferase, ER membrane</v>
          </cell>
          <cell r="D1596" t="str">
            <v>diglyceride (1-18:1, 2-16:1)[erm] + phosphatidylethanolamine (1-18:1, 2-16:1)[erm] &lt;=&gt; triglyceride (1-18:1, 2-16:1, 3-16:1)[erm] + 1-acylglycerophosphoethanolamine (18:1)[erm]</v>
          </cell>
        </row>
        <row r="1597">
          <cell r="C1597" t="str">
            <v>PE (1-16:0, 2-18:1) diacylglycerol (1-18:1, 2-16:1) acyltransferase, ER membrane</v>
          </cell>
          <cell r="D1597" t="str">
            <v>diglyceride (1-18:1, 2-16:1)[erm] + phosphatidylethanolamine (1-16:0, 2-18:1)[erm] &lt;=&gt; triglyceride (1-18:1, 2-16:1, 3-18:1)[erm] + 1-acylglycerophosphoethanolamine (16:0)[erm]</v>
          </cell>
        </row>
        <row r="1598">
          <cell r="C1598" t="str">
            <v>PE (1-16:1, 2-18:1) diacylglycerol (1-18:1, 2-16:1) acyltransferase, ER membrane</v>
          </cell>
          <cell r="D1598" t="str">
            <v>diglyceride (1-18:1, 2-16:1)[erm] + phosphatidylethanolamine (1-16:1, 2-18:1)[erm] &lt;=&gt; triglyceride (1-18:1, 2-16:1, 3-18:1)[erm] + 1-acylglycerophosphoethanolamine (16:1)[erm]</v>
          </cell>
        </row>
        <row r="1599">
          <cell r="C1599" t="str">
            <v>PE (1-18:0, 2-18:1) diacylglycerol (1-18:1, 2-16:1) acyltransferase, ER membrane</v>
          </cell>
          <cell r="D1599" t="str">
            <v>diglyceride (1-18:1, 2-16:1)[erm] + phosphatidylethanolamine (1-18:0, 2-18:1)[erm] &lt;=&gt; triglyceride (1-18:1, 2-16:1, 3-18:1)[erm] + 1-acylglycerophosphoethanolamine (18:0)[erm]</v>
          </cell>
        </row>
        <row r="1600">
          <cell r="C1600" t="str">
            <v>PE (1-18:1, 2-18:1) diacylglycerol (1-18:1, 2-16:1) acyltransferase, ER membrane</v>
          </cell>
          <cell r="D1600" t="str">
            <v>diglyceride (1-18:1, 2-16:1)[erm] + phosphatidylethanolamine (1-18:1, 2-18:1)[erm] &lt;=&gt; triglyceride (1-18:1, 2-16:1, 3-18:1)[erm] + 1-acylglycerophosphoethanolamine (18:1)[erm]</v>
          </cell>
        </row>
        <row r="1601">
          <cell r="C1601" t="str">
            <v>PE (1-16:0, 2-16:1) diacylglycerol (1-16:0, 2-18:1) acyltransferase, ER membrane</v>
          </cell>
          <cell r="D1601" t="str">
            <v>diglyceride (1-16:0, 2-18:1)[erm] + phosphatidylethanolamine (1-16:0, 2-16:1)[erm] &lt;=&gt; triglyceride (1-16:0, 2-18:1, 3-16:1)[erm] + 1-acylglycerophosphoethanolamine (16:0)[erm]</v>
          </cell>
        </row>
        <row r="1602">
          <cell r="C1602" t="str">
            <v>PE (1-16:1, 2-16:1) diacylglycerol (1-16:0, 2-18:1) acyltransferase, ER membrane</v>
          </cell>
          <cell r="D1602" t="str">
            <v>diglyceride (1-16:0, 2-18:1)[erm] + phosphatidylethanolamine (1-16:1, 2-16:1)[erm] &lt;=&gt; triglyceride (1-16:0, 2-18:1, 3-16:1)[erm] + 1-acylglycerophosphoethanolamine (16:1)[erm]</v>
          </cell>
        </row>
        <row r="1603">
          <cell r="C1603" t="str">
            <v>PE (1-18:0, 2-16:1) diacylglycerol (1-16:0, 2-18:1) acyltransferase, ER membrane</v>
          </cell>
          <cell r="D1603" t="str">
            <v>diglyceride (1-16:0, 2-18:1)[erm] + phosphatidylethanolamine (1-18:0, 2-16:1)[erm] &lt;=&gt; triglyceride (1-16:0, 2-18:1, 3-16:1)[erm] + 1-acylglycerophosphoethanolamine (18:0)[erm]</v>
          </cell>
        </row>
        <row r="1604">
          <cell r="C1604" t="str">
            <v>PE (1-18:1, 2-16:1) diacylglycerol (1-16:0, 2-18:1) acyltransferase, ER membrane</v>
          </cell>
          <cell r="D1604" t="str">
            <v>diglyceride (1-16:0, 2-18:1)[erm] + phosphatidylethanolamine (1-18:1, 2-16:1)[erm] &lt;=&gt; triglyceride (1-16:0, 2-18:1, 3-16:1)[erm] + 1-acylglycerophosphoethanolamine (18:1)[erm]</v>
          </cell>
        </row>
        <row r="1605">
          <cell r="C1605" t="str">
            <v>PE (1-16:0, 2-18:1) diacylglycerol (1-16:0, 2-18:1) acyltransferase, ER membrane</v>
          </cell>
          <cell r="D1605" t="str">
            <v>diglyceride (1-16:0, 2-18:1)[erm] + phosphatidylethanolamine (1-16:0, 2-18:1)[erm] &lt;=&gt; triglyceride (1-16:0, 2-18:1, 3-18:1)[erm] + 1-acylglycerophosphoethanolamine (16:0)[erm]</v>
          </cell>
        </row>
        <row r="1606">
          <cell r="C1606" t="str">
            <v>PE (1-16:1, 2-18:1) diacylglycerol (1-16:0, 2-18:1) acyltransferase, ER membrane</v>
          </cell>
          <cell r="D1606" t="str">
            <v>diglyceride (1-16:0, 2-18:1)[erm] + phosphatidylethanolamine (1-16:1, 2-18:1)[erm] &lt;=&gt; triglyceride (1-16:0, 2-18:1, 3-18:1)[erm] + 1-acylglycerophosphoethanolamine (16:1)[erm]</v>
          </cell>
        </row>
        <row r="1607">
          <cell r="C1607" t="str">
            <v>PE (1-18:0, 2-18:1) diacylglycerol (1-16:0, 2-18:1) acyltransferase, ER membrane</v>
          </cell>
          <cell r="D1607" t="str">
            <v>diglyceride (1-16:0, 2-18:1)[erm] + phosphatidylethanolamine (1-18:0, 2-18:1)[erm] &lt;=&gt; triglyceride (1-16:0, 2-18:1, 3-18:1)[erm] + 1-acylglycerophosphoethanolamine (18:0)[erm]</v>
          </cell>
        </row>
        <row r="1608">
          <cell r="C1608" t="str">
            <v>PE (1-18:1, 2-18:1) diacylglycerol (1-16:0, 2-18:1) acyltransferase, ER membrane</v>
          </cell>
          <cell r="D1608" t="str">
            <v>diglyceride (1-16:0, 2-18:1)[erm] + phosphatidylethanolamine (1-18:1, 2-18:1)[erm] &lt;=&gt; triglyceride (1-16:0, 2-18:1, 3-18:1)[erm] + 1-acylglycerophosphoethanolamine (18:1)[erm]</v>
          </cell>
        </row>
        <row r="1609">
          <cell r="C1609" t="str">
            <v>PE (1-16:0, 2-16:1) diacylglycerol (1-16:1, 2-18:1) acyltransferase, ER membrane</v>
          </cell>
          <cell r="D1609" t="str">
            <v>diglyceride (1-16:1, 2-18:1)[erm] + phosphatidylethanolamine (1-16:0, 2-16:1)[erm] &lt;=&gt; triglyceride (1-16:1, 2-18:1, 3-16:1)[erm] + 1-acylglycerophosphoethanolamine (16:0)[erm]</v>
          </cell>
        </row>
        <row r="1610">
          <cell r="C1610" t="str">
            <v>PE (1-16:1, 2-16:1) diacylglycerol (1-16:1, 2-18:1) acyltransferase, ER membrane</v>
          </cell>
          <cell r="D1610" t="str">
            <v>diglyceride (1-16:1, 2-18:1)[erm] + phosphatidylethanolamine (1-16:1, 2-16:1)[erm] &lt;=&gt; triglyceride (1-16:1, 2-18:1, 3-16:1)[erm] + 1-acylglycerophosphoethanolamine (16:1)[erm]</v>
          </cell>
        </row>
        <row r="1611">
          <cell r="C1611" t="str">
            <v>PE (1-18:0, 2-16:1) diacylglycerol (1-16:1, 2-18:1) acyltransferase, ER membrane</v>
          </cell>
          <cell r="D1611" t="str">
            <v>diglyceride (1-16:1, 2-18:1)[erm] + phosphatidylethanolamine (1-18:0, 2-16:1)[erm] &lt;=&gt; triglyceride (1-16:1, 2-18:1, 3-16:1)[erm] + 1-acylglycerophosphoethanolamine (18:0)[erm]</v>
          </cell>
        </row>
        <row r="1612">
          <cell r="C1612" t="str">
            <v>PE (1-18:1, 2-16:1) diacylglycerol (1-16:1, 2-18:1) acyltransferase, ER membrane</v>
          </cell>
          <cell r="D1612" t="str">
            <v>diglyceride (1-16:1, 2-18:1)[erm] + phosphatidylethanolamine (1-18:1, 2-16:1)[erm] &lt;=&gt; triglyceride (1-16:1, 2-18:1, 3-16:1)[erm] + 1-acylglycerophosphoethanolamine (18:1)[erm]</v>
          </cell>
        </row>
        <row r="1613">
          <cell r="C1613" t="str">
            <v>PE (1-16:0, 2-18:1) diacylglycerol (1-16:1, 2-18:1) acyltransferase, ER membrane</v>
          </cell>
          <cell r="D1613" t="str">
            <v>diglyceride (1-16:1, 2-18:1)[erm] + phosphatidylethanolamine (1-16:0, 2-18:1)[erm] &lt;=&gt; triglyceride (1-16:1, 2-18:1, 3-18:1)[erm] + 1-acylglycerophosphoethanolamine (16:0)[erm]</v>
          </cell>
        </row>
        <row r="1614">
          <cell r="C1614" t="str">
            <v>PE (1-16:1, 2-18:1) diacylglycerol (1-16:1, 2-18:1) acyltransferase, ER membrane</v>
          </cell>
          <cell r="D1614" t="str">
            <v>diglyceride (1-16:1, 2-18:1)[erm] + phosphatidylethanolamine (1-16:1, 2-18:1)[erm] &lt;=&gt; triglyceride (1-16:1, 2-18:1, 3-18:1)[erm] + 1-acylglycerophosphoethanolamine (16:1)[erm]</v>
          </cell>
        </row>
        <row r="1615">
          <cell r="C1615" t="str">
            <v>PE (1-18:0, 2-18:1) diacylglycerol (1-16:1, 2-18:1) acyltransferase, ER membrane</v>
          </cell>
          <cell r="D1615" t="str">
            <v>diglyceride (1-16:1, 2-18:1)[erm] + phosphatidylethanolamine (1-18:0, 2-18:1)[erm] &lt;=&gt; triglyceride (1-16:1, 2-18:1, 3-18:1)[erm] + 1-acylglycerophosphoethanolamine (18:0)[erm]</v>
          </cell>
        </row>
        <row r="1616">
          <cell r="C1616" t="str">
            <v>PE (1-18:1, 2-18:1) diacylglycerol (1-16:1, 2-18:1) acyltransferase, ER membrane</v>
          </cell>
          <cell r="D1616" t="str">
            <v>diglyceride (1-16:1, 2-18:1)[erm] + phosphatidylethanolamine (1-18:1, 2-18:1)[erm] &lt;=&gt; triglyceride (1-16:1, 2-18:1, 3-18:1)[erm] + 1-acylglycerophosphoethanolamine (18:1)[erm]</v>
          </cell>
        </row>
        <row r="1617">
          <cell r="C1617" t="str">
            <v>PE (1-16:0, 2-16:1) diacylglycerol (1-18:0, 2-18:1) acyltransferase, ER membrane</v>
          </cell>
          <cell r="D1617" t="str">
            <v>diglyceride (1-18:0, 2-18:1)[erm] + phosphatidylethanolamine (1-16:0, 2-16:1)[erm] &lt;=&gt; triglyceride (1-18:0, 2-18:1, 3-16:1)[erm] + 1-acylglycerophosphoethanolamine (16:0)[erm]</v>
          </cell>
        </row>
        <row r="1618">
          <cell r="C1618" t="str">
            <v>PE (1-16:1, 2-16:1) diacylglycerol (1-18:0, 2-18:1) acyltransferase, ER membrane</v>
          </cell>
          <cell r="D1618" t="str">
            <v>diglyceride (1-18:0, 2-18:1)[erm] + phosphatidylethanolamine (1-16:1, 2-16:1)[erm] &lt;=&gt; triglyceride (1-18:0, 2-18:1, 3-16:1)[erm] + 1-acylglycerophosphoethanolamine (16:1)[erm]</v>
          </cell>
        </row>
        <row r="1619">
          <cell r="C1619" t="str">
            <v>PE (1-18:0, 2-16:1) diacylglycerol (1-18:0, 2-18:1) acyltransferase, ER membrane</v>
          </cell>
          <cell r="D1619" t="str">
            <v>diglyceride (1-18:0, 2-18:1)[erm] + phosphatidylethanolamine (1-18:0, 2-16:1)[erm] &lt;=&gt; triglyceride (1-18:0, 2-18:1, 3-16:1)[erm] + 1-acylglycerophosphoethanolamine (18:0)[erm]</v>
          </cell>
        </row>
        <row r="1620">
          <cell r="C1620" t="str">
            <v>PE (1-18:1, 2-16:1) diacylglycerol (1-18:0, 2-18:1) acyltransferase, ER membrane</v>
          </cell>
          <cell r="D1620" t="str">
            <v>diglyceride (1-18:0, 2-18:1)[erm] + phosphatidylethanolamine (1-18:1, 2-16:1)[erm] &lt;=&gt; triglyceride (1-18:0, 2-18:1, 3-16:1)[erm] + 1-acylglycerophosphoethanolamine (18:1)[erm]</v>
          </cell>
        </row>
        <row r="1621">
          <cell r="C1621" t="str">
            <v>PE (1-16:0, 2-18:1) diacylglycerol (1-18:0, 2-18:1) acyltransferase, ER membrane</v>
          </cell>
          <cell r="D1621" t="str">
            <v>diglyceride (1-18:0, 2-18:1)[erm] + phosphatidylethanolamine (1-16:0, 2-18:1)[erm] &lt;=&gt; triglyceride (1-18:0, 2-18:1, 3-18:1)[erm] + 1-acylglycerophosphoethanolamine (16:0)[erm]</v>
          </cell>
        </row>
        <row r="1622">
          <cell r="C1622" t="str">
            <v>PE (1-16:1, 2-18:1) diacylglycerol (1-18:0, 2-18:1) acyltransferase, ER membrane</v>
          </cell>
          <cell r="D1622" t="str">
            <v>diglyceride (1-18:0, 2-18:1)[erm] + phosphatidylethanolamine (1-16:1, 2-18:1)[erm] &lt;=&gt; triglyceride (1-18:0, 2-18:1, 3-18:1)[erm] + 1-acylglycerophosphoethanolamine (16:1)[erm]</v>
          </cell>
        </row>
        <row r="1623">
          <cell r="C1623" t="str">
            <v>PE (1-18:0, 2-18:1) diacylglycerol (1-18:0, 2-18:1) acyltransferase, ER membrane</v>
          </cell>
          <cell r="D1623" t="str">
            <v>diglyceride (1-18:0, 2-18:1)[erm] + phosphatidylethanolamine (1-18:0, 2-18:1)[erm] &lt;=&gt; triglyceride (1-18:0, 2-18:1, 3-18:1)[erm] + 1-acylglycerophosphoethanolamine (18:0)[erm]</v>
          </cell>
        </row>
        <row r="1624">
          <cell r="C1624" t="str">
            <v>PE (1-18:1, 2-18:1) diacylglycerol (1-18:0, 2-18:1) acyltransferase, ER membrane</v>
          </cell>
          <cell r="D1624" t="str">
            <v>diglyceride (1-18:0, 2-18:1)[erm] + phosphatidylethanolamine (1-18:1, 2-18:1)[erm] &lt;=&gt; triglyceride (1-18:0, 2-18:1, 3-18:1)[erm] + 1-acylglycerophosphoethanolamine (18:1)[erm]</v>
          </cell>
        </row>
        <row r="1625">
          <cell r="C1625" t="str">
            <v>PE (1-16:0, 2-16:1) diacylglycerol (1-18:1, 2-18:1) acyltransferase, ER membrane</v>
          </cell>
          <cell r="D1625" t="str">
            <v>diglyceride (1-18:1, 2-18:1)[erm] + phosphatidylethanolamine (1-16:0, 2-16:1)[erm] &lt;=&gt; triglyceride (1-18:1, 2-18:1, 3-16:1)[erm] + 1-acylglycerophosphoethanolamine (16:0)[erm]</v>
          </cell>
        </row>
        <row r="1626">
          <cell r="C1626" t="str">
            <v>PE (1-16:1, 2-16:1) diacylglycerol (1-18:1, 2-18:1) acyltransferase, ER membrane</v>
          </cell>
          <cell r="D1626" t="str">
            <v>diglyceride (1-18:1, 2-18:1)[erm] + phosphatidylethanolamine (1-16:1, 2-16:1)[erm] &lt;=&gt; triglyceride (1-18:1, 2-18:1, 3-16:1)[erm] + 1-acylglycerophosphoethanolamine (16:1)[erm]</v>
          </cell>
        </row>
        <row r="1627">
          <cell r="C1627" t="str">
            <v>PE (1-18:0, 2-16:1) diacylglycerol (1-18:1, 2-18:1) acyltransferase, ER membrane</v>
          </cell>
          <cell r="D1627" t="str">
            <v>diglyceride (1-18:1, 2-18:1)[erm] + phosphatidylethanolamine (1-18:0, 2-16:1)[erm] &lt;=&gt; triglyceride (1-18:1, 2-18:1, 3-16:1)[erm] + 1-acylglycerophosphoethanolamine (18:0)[erm]</v>
          </cell>
        </row>
        <row r="1628">
          <cell r="C1628" t="str">
            <v>PE (1-18:1, 2-16:1) diacylglycerol (1-18:1, 2-18:1) acyltransferase, ER membrane</v>
          </cell>
          <cell r="D1628" t="str">
            <v>diglyceride (1-18:1, 2-18:1)[erm] + phosphatidylethanolamine (1-18:1, 2-16:1)[erm] &lt;=&gt; triglyceride (1-18:1, 2-18:1, 3-16:1)[erm] + 1-acylglycerophosphoethanolamine (18:1)[erm]</v>
          </cell>
        </row>
        <row r="1629">
          <cell r="C1629" t="str">
            <v>PE (1-16:0, 2-18:1) diacylglycerol (1-18:1, 2-18:1) acyltransferase, ER membrane</v>
          </cell>
          <cell r="D1629" t="str">
            <v>diglyceride (1-18:1, 2-18:1)[erm] + phosphatidylethanolamine (1-16:0, 2-18:1)[erm] &lt;=&gt; triglyceride (1-18:1, 2-18:1, 3-18:1)[erm] + 1-acylglycerophosphoethanolamine (16:0)[erm]</v>
          </cell>
        </row>
        <row r="1630">
          <cell r="C1630" t="str">
            <v>PE (1-16:1, 2-18:1) diacylglycerol (1-18:1, 2-18:1) acyltransferase, ER membrane</v>
          </cell>
          <cell r="D1630" t="str">
            <v>diglyceride (1-18:1, 2-18:1)[erm] + phosphatidylethanolamine (1-16:1, 2-18:1)[erm] &lt;=&gt; triglyceride (1-18:1, 2-18:1, 3-18:1)[erm] + 1-acylglycerophosphoethanolamine (16:1)[erm]</v>
          </cell>
        </row>
        <row r="1631">
          <cell r="C1631" t="str">
            <v>PE (1-18:0, 2-18:1) diacylglycerol (1-18:1, 2-18:1) acyltransferase, ER membrane</v>
          </cell>
          <cell r="D1631" t="str">
            <v>diglyceride (1-18:1, 2-18:1)[erm] + phosphatidylethanolamine (1-18:0, 2-18:1)[erm] &lt;=&gt; triglyceride (1-18:1, 2-18:1, 3-18:1)[erm] + 1-acylglycerophosphoethanolamine (18:0)[erm]</v>
          </cell>
        </row>
        <row r="1632">
          <cell r="C1632" t="str">
            <v>PE (1-18:1, 2-18:1) diacylglycerol (1-18:1, 2-18:1) acyltransferase, ER membrane</v>
          </cell>
          <cell r="D1632" t="str">
            <v>diglyceride (1-18:1, 2-18:1)[erm] + phosphatidylethanolamine (1-18:1, 2-18:1)[erm] &lt;=&gt; triglyceride (1-18:1, 2-18:1, 3-18:1)[erm] + 1-acylglycerophosphoethanolamine (18:1)[erm]</v>
          </cell>
        </row>
        <row r="1633">
          <cell r="C1633" t="str">
            <v>PC (1-16:0, 2-16:1) diacylglycerol (1-16:0, 2-16:1) acyltransferase, ER membrane</v>
          </cell>
          <cell r="D1633" t="str">
            <v>diglyceride (1-16:0, 2-16:1)[erm] + phosphatidylcholine (1-16:0, 2-16:1)[erm] &lt;=&gt; triglyceride (1-16:0, 2-16:1, 3-16:1)[erm] + 1-acylglycerophosphocholine (16:0)[erm]</v>
          </cell>
        </row>
        <row r="1634">
          <cell r="C1634" t="str">
            <v>PC (1-16:1, 2-16:1) diacylglycerol (1-16:0, 2-16:1) acyltransferase, ER membrane</v>
          </cell>
          <cell r="D1634" t="str">
            <v>diglyceride (1-16:0, 2-16:1)[erm] + phosphatidylcholine (1-16:1, 2-16:1)[erm] &lt;=&gt; triglyceride (1-16:0, 2-16:1, 3-16:1)[erm] + 1-acylglycerophosphocholine (16:1)[erm]</v>
          </cell>
        </row>
        <row r="1635">
          <cell r="C1635" t="str">
            <v>PC (1-18:0, 2-16:1) diacylglycerol (1-16:0, 2-16:1) acyltransferase, ER membrane</v>
          </cell>
          <cell r="D1635" t="str">
            <v>diglyceride (1-16:0, 2-16:1)[erm] + phosphatidylcholine (1-18:0, 2-16:1)[erm] &lt;=&gt; triglyceride (1-16:0, 2-16:1, 3-16:1)[erm] + 1-acylglycerophosphocholine (18:0)[erm]</v>
          </cell>
        </row>
        <row r="1636">
          <cell r="C1636" t="str">
            <v>PC (1-18:1, 2-16:1) diacylglycerol (1-16:0, 2-16:1) acyltransferase, ER membrane</v>
          </cell>
          <cell r="D1636" t="str">
            <v>diglyceride (1-16:0, 2-16:1)[erm] + phosphatidylcholine (1-18:1, 2-16:1)[erm] &lt;=&gt; triglyceride (1-16:0, 2-16:1, 3-16:1)[erm] + 1-acylglycerophosphocholine (18:1)[erm]</v>
          </cell>
        </row>
        <row r="1637">
          <cell r="C1637" t="str">
            <v>PC (1-16:0, 2-18:1) diacylglycerol (1-16:0, 2-16:1) acyltransferase, ER membrane</v>
          </cell>
          <cell r="D1637" t="str">
            <v>diglyceride (1-16:0, 2-16:1)[erm] + phosphatidylcholine (1-16:0, 2-18:1)[erm] &lt;=&gt; triglyceride (1-16:0, 2-16:1, 3-18:1)[erm] + 1-acylglycerophosphocholine (16:0)[erm]</v>
          </cell>
        </row>
        <row r="1638">
          <cell r="C1638" t="str">
            <v>PC (1-16:1, 2-18:1) diacylglycerol (1-16:0, 2-16:1) acyltransferase, ER membrane</v>
          </cell>
          <cell r="D1638" t="str">
            <v>diglyceride (1-16:0, 2-16:1)[erm] + phosphatidylcholine (1-16:1, 2-18:1)[erm] &lt;=&gt; triglyceride (1-16:0, 2-16:1, 3-18:1)[erm] + 1-acylglycerophosphocholine (16:1)[erm]</v>
          </cell>
        </row>
        <row r="1639">
          <cell r="C1639" t="str">
            <v>PC (1-18:0, 2-18:1) diacylglycerol (1-16:0, 2-16:1) acyltransferase, ER membrane</v>
          </cell>
          <cell r="D1639" t="str">
            <v>diglyceride (1-16:0, 2-16:1)[erm] + phosphatidylcholine (1-18:0, 2-18:1)[erm] &lt;=&gt; triglyceride (1-16:0, 2-16:1, 3-18:1)[erm] + 1-acylglycerophosphocholine (18:0)[erm]</v>
          </cell>
        </row>
        <row r="1640">
          <cell r="C1640" t="str">
            <v>PC (1-18:1, 2-18:1) diacylglycerol (1-16:0, 2-16:1) acyltransferase, ER membrane</v>
          </cell>
          <cell r="D1640" t="str">
            <v>diglyceride (1-16:0, 2-16:1)[erm] + phosphatidylcholine (1-18:1, 2-18:1)[erm] &lt;=&gt; triglyceride (1-16:0, 2-16:1, 3-18:1)[erm] + 1-acylglycerophosphocholine (18:1)[erm]</v>
          </cell>
        </row>
        <row r="1641">
          <cell r="C1641" t="str">
            <v>PC (1-16:0, 2-16:1) diacylglycerol (1-16:1, 2-16:1) acyltransferase, ER membrane</v>
          </cell>
          <cell r="D1641" t="str">
            <v>diglyceride (1-16:1, 2-16:1)[erm] + phosphatidylcholine (1-16:0, 2-16:1)[erm] &lt;=&gt; triglyceride (1-16:1, 2-16:1, 3-16:1)[erm] + 1-acylglycerophosphocholine (16:0)[erm]</v>
          </cell>
        </row>
        <row r="1642">
          <cell r="C1642" t="str">
            <v>PC (1-16:1, 2-16:1) diacylglycerol (1-16:1, 2-16:1) acyltransferase, ER membrane</v>
          </cell>
          <cell r="D1642" t="str">
            <v>diglyceride (1-16:1, 2-16:1)[erm] + phosphatidylcholine (1-16:1, 2-16:1)[erm] &lt;=&gt; triglyceride (1-16:1, 2-16:1, 3-16:1)[erm] + 1-acylglycerophosphocholine (16:1)[erm]</v>
          </cell>
        </row>
        <row r="1643">
          <cell r="C1643" t="str">
            <v>PC (1-18:0, 2-16:1) diacylglycerol (1-16:1, 2-16:1) acyltransferase, ER membrane</v>
          </cell>
          <cell r="D1643" t="str">
            <v>diglyceride (1-16:1, 2-16:1)[erm] + phosphatidylcholine (1-18:0, 2-16:1)[erm] &lt;=&gt; triglyceride (1-16:1, 2-16:1, 3-16:1)[erm] + 1-acylglycerophosphocholine (18:0)[erm]</v>
          </cell>
        </row>
        <row r="1644">
          <cell r="C1644" t="str">
            <v>PC (1-18:1, 2-16:1) diacylglycerol (1-16:1, 2-16:1) acyltransferase, ER membrane</v>
          </cell>
          <cell r="D1644" t="str">
            <v>diglyceride (1-16:1, 2-16:1)[erm] + phosphatidylcholine (1-18:1, 2-16:1)[erm] &lt;=&gt; triglyceride (1-16:1, 2-16:1, 3-16:1)[erm] + 1-acylglycerophosphocholine (18:1)[erm]</v>
          </cell>
        </row>
        <row r="1645">
          <cell r="C1645" t="str">
            <v>PC (1-16:0, 2-18:1) diacylglycerol (1-16:1, 2-16:1) acyltransferase, ER membrane</v>
          </cell>
          <cell r="D1645" t="str">
            <v>diglyceride (1-16:1, 2-16:1)[erm] + phosphatidylcholine (1-16:0, 2-18:1)[erm] &lt;=&gt; triglyceride (1-16:1, 2-16:1, 3-18:1)[erm] + 1-acylglycerophosphocholine (16:0)[erm]</v>
          </cell>
        </row>
        <row r="1646">
          <cell r="C1646" t="str">
            <v>PC (1-16:1, 2-18:1) diacylglycerol (1-16:1, 2-16:1) acyltransferase, ER membrane</v>
          </cell>
          <cell r="D1646" t="str">
            <v>diglyceride (1-16:1, 2-16:1)[erm] + phosphatidylcholine (1-16:1, 2-18:1)[erm] &lt;=&gt; triglyceride (1-16:1, 2-16:1, 3-18:1)[erm] + 1-acylglycerophosphocholine (16:1)[erm]</v>
          </cell>
        </row>
        <row r="1647">
          <cell r="C1647" t="str">
            <v>PC (1-18:0, 2-18:1) diacylglycerol (1-16:1, 2-16:1) acyltransferase, ER membrane</v>
          </cell>
          <cell r="D1647" t="str">
            <v>diglyceride (1-16:1, 2-16:1)[erm] + phosphatidylcholine (1-18:0, 2-18:1)[erm] &lt;=&gt; triglyceride (1-16:1, 2-16:1, 3-18:1)[erm] + 1-acylglycerophosphocholine (18:0)[erm]</v>
          </cell>
        </row>
        <row r="1648">
          <cell r="C1648" t="str">
            <v>PC (1-18:1, 2-18:1) diacylglycerol (1-16:1, 2-16:1) acyltransferase, ER membrane</v>
          </cell>
          <cell r="D1648" t="str">
            <v>diglyceride (1-16:1, 2-16:1)[erm] + phosphatidylcholine (1-18:1, 2-18:1)[erm] &lt;=&gt; triglyceride (1-16:1, 2-16:1, 3-18:1)[erm] + 1-acylglycerophosphocholine (18:1)[erm]</v>
          </cell>
        </row>
        <row r="1649">
          <cell r="C1649" t="str">
            <v>PC (1-16:0, 2-16:1) diacylglycerol (1-18:0, 2-16:1) acyltransferase, ER membrane</v>
          </cell>
          <cell r="D1649" t="str">
            <v>diglyceride (1-18:0, 2-16:1)[erm] + phosphatidylcholine (1-16:0, 2-16:1)[erm] &lt;=&gt; triglyceride (1-18:0, 2-16:1, 3-16:1)[erm] + 1-acylglycerophosphocholine (16:0)[erm]</v>
          </cell>
        </row>
        <row r="1650">
          <cell r="C1650" t="str">
            <v>PC (1-16:1, 2-16:1) diacylglycerol (1-18:0, 2-16:1) acyltransferase, ER membrane</v>
          </cell>
          <cell r="D1650" t="str">
            <v>diglyceride (1-18:0, 2-16:1)[erm] + phosphatidylcholine (1-16:1, 2-16:1)[erm] &lt;=&gt; triglyceride (1-18:0, 2-16:1, 3-16:1)[erm] + 1-acylglycerophosphocholine (16:1)[erm]</v>
          </cell>
        </row>
        <row r="1651">
          <cell r="C1651" t="str">
            <v>PC (1-18:0, 2-16:1) diacylglycerol (1-18:0, 2-16:1) acyltransferase, ER membrane</v>
          </cell>
          <cell r="D1651" t="str">
            <v>diglyceride (1-18:0, 2-16:1)[erm] + phosphatidylcholine (1-18:0, 2-16:1)[erm] &lt;=&gt; triglyceride (1-18:0, 2-16:1, 3-16:1)[erm] + 1-acylglycerophosphocholine (18:0)[erm]</v>
          </cell>
        </row>
        <row r="1652">
          <cell r="C1652" t="str">
            <v>PC (1-18:1, 2-16:1) diacylglycerol (1-18:0, 2-16:1) acyltransferase, ER membrane</v>
          </cell>
          <cell r="D1652" t="str">
            <v>diglyceride (1-18:0, 2-16:1)[erm] + phosphatidylcholine (1-18:1, 2-16:1)[erm] &lt;=&gt; triglyceride (1-18:0, 2-16:1, 3-16:1)[erm] + 1-acylglycerophosphocholine (18:1)[erm]</v>
          </cell>
        </row>
        <row r="1653">
          <cell r="C1653" t="str">
            <v>PC (1-16:0, 2-18:1) diacylglycerol (1-18:0, 2-16:1) acyltransferase, ER membrane</v>
          </cell>
          <cell r="D1653" t="str">
            <v>diglyceride (1-18:0, 2-16:1)[erm] + phosphatidylcholine (1-16:0, 2-18:1)[erm] &lt;=&gt; triglyceride (1-18:0, 2-16:1, 3-18:1)[erm] + 1-acylglycerophosphocholine (16:0)[erm]</v>
          </cell>
        </row>
        <row r="1654">
          <cell r="C1654" t="str">
            <v>PC (1-16:1, 2-18:1) diacylglycerol (1-18:0, 2-16:1) acyltransferase, ER membrane</v>
          </cell>
          <cell r="D1654" t="str">
            <v>diglyceride (1-18:0, 2-16:1)[erm] + phosphatidylcholine (1-16:1, 2-18:1)[erm] &lt;=&gt; triglyceride (1-18:0, 2-16:1, 3-18:1)[erm] + 1-acylglycerophosphocholine (16:1)[erm]</v>
          </cell>
        </row>
        <row r="1655">
          <cell r="C1655" t="str">
            <v>PC (1-18:0, 2-18:1) diacylglycerol (1-18:0, 2-16:1) acyltransferase, ER membrane</v>
          </cell>
          <cell r="D1655" t="str">
            <v>diglyceride (1-18:0, 2-16:1)[erm] + phosphatidylcholine (1-18:0, 2-18:1)[erm] &lt;=&gt; triglyceride (1-18:0, 2-16:1, 3-18:1)[erm] + 1-acylglycerophosphocholine (18:0)[erm]</v>
          </cell>
        </row>
        <row r="1656">
          <cell r="C1656" t="str">
            <v>PC (1-18:1, 2-18:1) diacylglycerol (1-18:0, 2-16:1) acyltransferase, ER membrane</v>
          </cell>
          <cell r="D1656" t="str">
            <v>diglyceride (1-18:0, 2-16:1)[erm] + phosphatidylcholine (1-18:1, 2-18:1)[erm] &lt;=&gt; triglyceride (1-18:0, 2-16:1, 3-18:1)[erm] + 1-acylglycerophosphocholine (18:1)[erm]</v>
          </cell>
        </row>
        <row r="1657">
          <cell r="C1657" t="str">
            <v>PC (1-16:0, 2-16:1) diacylglycerol (1-18:1, 2-16:1) acyltransferase, ER membrane</v>
          </cell>
          <cell r="D1657" t="str">
            <v>diglyceride (1-18:1, 2-16:1)[erm] + phosphatidylcholine (1-16:0, 2-16:1)[erm] &lt;=&gt; triglyceride (1-18:1, 2-16:1, 3-16:1)[erm] + 1-acylglycerophosphocholine (16:0)[erm]</v>
          </cell>
        </row>
        <row r="1658">
          <cell r="C1658" t="str">
            <v>PC (1-16:1, 2-16:1) diacylglycerol (1-18:1, 2-16:1) acyltransferase, ER membrane</v>
          </cell>
          <cell r="D1658" t="str">
            <v>diglyceride (1-18:1, 2-16:1)[erm] + phosphatidylcholine (1-16:1, 2-16:1)[erm] &lt;=&gt; triglyceride (1-18:1, 2-16:1, 3-16:1)[erm] + 1-acylglycerophosphocholine (16:1)[erm]</v>
          </cell>
        </row>
        <row r="1659">
          <cell r="C1659" t="str">
            <v>PC (1-18:0, 2-16:1) diacylglycerol (1-18:1, 2-16:1) acyltransferase, ER membrane</v>
          </cell>
          <cell r="D1659" t="str">
            <v>diglyceride (1-18:1, 2-16:1)[erm] + phosphatidylcholine (1-18:0, 2-16:1)[erm] &lt;=&gt; triglyceride (1-18:1, 2-16:1, 3-16:1)[erm] + 1-acylglycerophosphocholine (18:0)[erm]</v>
          </cell>
        </row>
        <row r="1660">
          <cell r="C1660" t="str">
            <v>PC (1-18:1, 2-16:1) diacylglycerol (1-18:1, 2-16:1) acyltransferase, ER membrane</v>
          </cell>
          <cell r="D1660" t="str">
            <v>diglyceride (1-18:1, 2-16:1)[erm] + phosphatidylcholine (1-18:1, 2-16:1)[erm] &lt;=&gt; triglyceride (1-18:1, 2-16:1, 3-16:1)[erm] + 1-acylglycerophosphocholine (18:1)[erm]</v>
          </cell>
        </row>
        <row r="1661">
          <cell r="C1661" t="str">
            <v>PC (1-16:0, 2-18:1) diacylglycerol (1-18:1, 2-16:1) acyltransferase, ER membrane</v>
          </cell>
          <cell r="D1661" t="str">
            <v>diglyceride (1-18:1, 2-16:1)[erm] + phosphatidylcholine (1-16:0, 2-18:1)[erm] &lt;=&gt; triglyceride (1-18:1, 2-16:1, 3-18:1)[erm] + 1-acylglycerophosphocholine (16:0)[erm]</v>
          </cell>
        </row>
        <row r="1662">
          <cell r="C1662" t="str">
            <v>PC (1-16:1, 2-18:1) diacylglycerol (1-18:1, 2-16:1) acyltransferase, ER membrane</v>
          </cell>
          <cell r="D1662" t="str">
            <v>diglyceride (1-18:1, 2-16:1)[erm] + phosphatidylcholine (1-16:1, 2-18:1)[erm] &lt;=&gt; triglyceride (1-18:1, 2-16:1, 3-18:1)[erm] + 1-acylglycerophosphocholine (16:1)[erm]</v>
          </cell>
        </row>
        <row r="1663">
          <cell r="C1663" t="str">
            <v>PC (1-18:0, 2-18:1) diacylglycerol (1-18:1, 2-16:1) acyltransferase, ER membrane</v>
          </cell>
          <cell r="D1663" t="str">
            <v>diglyceride (1-18:1, 2-16:1)[erm] + phosphatidylcholine (1-18:0, 2-18:1)[erm] &lt;=&gt; triglyceride (1-18:1, 2-16:1, 3-18:1)[erm] + 1-acylglycerophosphocholine (18:0)[erm]</v>
          </cell>
        </row>
        <row r="1664">
          <cell r="C1664" t="str">
            <v>PC (1-18:1, 2-18:1) diacylglycerol (1-18:1, 2-16:1) acyltransferase, ER membrane</v>
          </cell>
          <cell r="D1664" t="str">
            <v>diglyceride (1-18:1, 2-16:1)[erm] + phosphatidylcholine (1-18:1, 2-18:1)[erm] &lt;=&gt; triglyceride (1-18:1, 2-16:1, 3-18:1)[erm] + 1-acylglycerophosphocholine (18:1)[erm]</v>
          </cell>
        </row>
        <row r="1665">
          <cell r="C1665" t="str">
            <v>PC (1-16:0, 2-16:1) diacylglycerol (1-16:0, 2-18:1) acyltransferase, ER membrane</v>
          </cell>
          <cell r="D1665" t="str">
            <v>diglyceride (1-16:0, 2-18:1)[erm] + phosphatidylcholine (1-16:0, 2-16:1)[erm] &lt;=&gt; triglyceride (1-16:0, 2-18:1, 3-16:1)[erm] + 1-acylglycerophosphocholine (16:0)[erm]</v>
          </cell>
        </row>
        <row r="1666">
          <cell r="C1666" t="str">
            <v>PC (1-16:1, 2-16:1) diacylglycerol (1-16:0, 2-18:1) acyltransferase, ER membrane</v>
          </cell>
          <cell r="D1666" t="str">
            <v>diglyceride (1-16:0, 2-18:1)[erm] + phosphatidylcholine (1-16:1, 2-16:1)[erm] &lt;=&gt; triglyceride (1-16:0, 2-18:1, 3-16:1)[erm] + 1-acylglycerophosphocholine (16:1)[erm]</v>
          </cell>
        </row>
        <row r="1667">
          <cell r="C1667" t="str">
            <v>PC (1-18:0, 2-16:1) diacylglycerol (1-16:0, 2-18:1) acyltransferase, ER membrane</v>
          </cell>
          <cell r="D1667" t="str">
            <v>diglyceride (1-16:0, 2-18:1)[erm] + phosphatidylcholine (1-18:0, 2-16:1)[erm] &lt;=&gt; triglyceride (1-16:0, 2-18:1, 3-16:1)[erm] + 1-acylglycerophosphocholine (18:0)[erm]</v>
          </cell>
        </row>
        <row r="1668">
          <cell r="C1668" t="str">
            <v>PC (1-18:1, 2-16:1) diacylglycerol (1-16:0, 2-18:1) acyltransferase, ER membrane</v>
          </cell>
          <cell r="D1668" t="str">
            <v>diglyceride (1-16:0, 2-18:1)[erm] + phosphatidylcholine (1-18:1, 2-16:1)[erm] &lt;=&gt; triglyceride (1-16:0, 2-18:1, 3-16:1)[erm] + 1-acylglycerophosphocholine (18:1)[erm]</v>
          </cell>
        </row>
        <row r="1669">
          <cell r="C1669" t="str">
            <v>PC (1-16:0, 2-18:1) diacylglycerol (1-16:0, 2-18:1) acyltransferase, ER membrane</v>
          </cell>
          <cell r="D1669" t="str">
            <v>diglyceride (1-16:0, 2-18:1)[erm] + phosphatidylcholine (1-16:0, 2-18:1)[erm] &lt;=&gt; triglyceride (1-16:0, 2-18:1, 3-18:1)[erm] + 1-acylglycerophosphocholine (16:0)[erm]</v>
          </cell>
        </row>
        <row r="1670">
          <cell r="C1670" t="str">
            <v>PC (1-16:1, 2-18:1) diacylglycerol (1-16:0, 2-18:1) acyltransferase, ER membrane</v>
          </cell>
          <cell r="D1670" t="str">
            <v>diglyceride (1-16:0, 2-18:1)[erm] + phosphatidylcholine (1-16:1, 2-18:1)[erm] &lt;=&gt; triglyceride (1-16:0, 2-18:1, 3-18:1)[erm] + 1-acylglycerophosphocholine (16:1)[erm]</v>
          </cell>
        </row>
        <row r="1671">
          <cell r="C1671" t="str">
            <v>PC (1-18:0, 2-18:1) diacylglycerol (1-16:0, 2-18:1) acyltransferase, ER membrane</v>
          </cell>
          <cell r="D1671" t="str">
            <v>diglyceride (1-16:0, 2-18:1)[erm] + phosphatidylcholine (1-18:0, 2-18:1)[erm] &lt;=&gt; triglyceride (1-16:0, 2-18:1, 3-18:1)[erm] + 1-acylglycerophosphocholine (18:0)[erm]</v>
          </cell>
        </row>
        <row r="1672">
          <cell r="C1672" t="str">
            <v>PC (1-18:1, 2-18:1) diacylglycerol (1-16:0, 2-18:1) acyltransferase, ER membrane</v>
          </cell>
          <cell r="D1672" t="str">
            <v>diglyceride (1-16:0, 2-18:1)[erm] + phosphatidylcholine (1-18:1, 2-18:1)[erm] &lt;=&gt; triglyceride (1-16:0, 2-18:1, 3-18:1)[erm] + 1-acylglycerophosphocholine (18:1)[erm]</v>
          </cell>
        </row>
        <row r="1673">
          <cell r="C1673" t="str">
            <v>PC (1-16:0, 2-16:1) diacylglycerol (1-16:1, 2-18:1) acyltransferase, ER membrane</v>
          </cell>
          <cell r="D1673" t="str">
            <v>diglyceride (1-16:1, 2-18:1)[erm] + phosphatidylcholine (1-16:0, 2-16:1)[erm] &lt;=&gt; triglyceride (1-16:1, 2-18:1, 3-16:1)[erm] + 1-acylglycerophosphocholine (16:0)[erm]</v>
          </cell>
        </row>
        <row r="1674">
          <cell r="C1674" t="str">
            <v>PC (1-16:1, 2-16:1) diacylglycerol (1-16:1, 2-18:1) acyltransferase, ER membrane</v>
          </cell>
          <cell r="D1674" t="str">
            <v>diglyceride (1-16:1, 2-18:1)[erm] + phosphatidylcholine (1-16:1, 2-16:1)[erm] &lt;=&gt; triglyceride (1-16:1, 2-18:1, 3-16:1)[erm] + 1-acylglycerophosphocholine (16:1)[erm]</v>
          </cell>
        </row>
        <row r="1675">
          <cell r="C1675" t="str">
            <v>PC (1-18:0, 2-16:1) diacylglycerol (1-16:1, 2-18:1) acyltransferase, ER membrane</v>
          </cell>
          <cell r="D1675" t="str">
            <v>diglyceride (1-16:1, 2-18:1)[erm] + phosphatidylcholine (1-18:0, 2-16:1)[erm] &lt;=&gt; triglyceride (1-16:1, 2-18:1, 3-16:1)[erm] + 1-acylglycerophosphocholine (18:0)[erm]</v>
          </cell>
        </row>
        <row r="1676">
          <cell r="C1676" t="str">
            <v>PC (1-18:1, 2-16:1) diacylglycerol (1-16:1, 2-18:1) acyltransferase, ER membrane</v>
          </cell>
          <cell r="D1676" t="str">
            <v>diglyceride (1-16:1, 2-18:1)[erm] + phosphatidylcholine (1-18:1, 2-16:1)[erm] &lt;=&gt; triglyceride (1-16:1, 2-18:1, 3-16:1)[erm] + 1-acylglycerophosphocholine (18:1)[erm]</v>
          </cell>
        </row>
        <row r="1677">
          <cell r="C1677" t="str">
            <v>PC (1-16:0, 2-18:1) diacylglycerol (1-16:1, 2-18:1) acyltransferase, ER membrane</v>
          </cell>
          <cell r="D1677" t="str">
            <v>diglyceride (1-16:1, 2-18:1)[erm] + phosphatidylcholine (1-16:0, 2-18:1)[erm] &lt;=&gt; triglyceride (1-16:1, 2-18:1, 3-18:1)[erm] + 1-acylglycerophosphocholine (16:0)[erm]</v>
          </cell>
        </row>
        <row r="1678">
          <cell r="C1678" t="str">
            <v>PC (1-16:1, 2-18:1) diacylglycerol (1-16:1, 2-18:1) acyltransferase, ER membrane</v>
          </cell>
          <cell r="D1678" t="str">
            <v>diglyceride (1-16:1, 2-18:1)[erm] + phosphatidylcholine (1-16:1, 2-18:1)[erm] &lt;=&gt; triglyceride (1-16:1, 2-18:1, 3-18:1)[erm] + 1-acylglycerophosphocholine (16:1)[erm]</v>
          </cell>
        </row>
        <row r="1679">
          <cell r="C1679" t="str">
            <v>PC (1-18:0, 2-18:1) diacylglycerol (1-16:1, 2-18:1) acyltransferase, ER membrane</v>
          </cell>
          <cell r="D1679" t="str">
            <v>diglyceride (1-16:1, 2-18:1)[erm] + phosphatidylcholine (1-18:0, 2-18:1)[erm] &lt;=&gt; triglyceride (1-16:1, 2-18:1, 3-18:1)[erm] + 1-acylglycerophosphocholine (18:0)[erm]</v>
          </cell>
        </row>
        <row r="1680">
          <cell r="C1680" t="str">
            <v>PC (1-18:1, 2-18:1) diacylglycerol (1-16:1, 2-18:1) acyltransferase, ER membrane</v>
          </cell>
          <cell r="D1680" t="str">
            <v>diglyceride (1-16:1, 2-18:1)[erm] + phosphatidylcholine (1-18:1, 2-18:1)[erm] &lt;=&gt; triglyceride (1-16:1, 2-18:1, 3-18:1)[erm] + 1-acylglycerophosphocholine (18:1)[erm]</v>
          </cell>
        </row>
        <row r="1681">
          <cell r="C1681" t="str">
            <v>PC (1-16:0, 2-16:1) diacylglycerol (1-18:0, 2-18:1) acyltransferase, ER membrane</v>
          </cell>
          <cell r="D1681" t="str">
            <v>diglyceride (1-18:0, 2-18:1)[erm] + phosphatidylcholine (1-16:0, 2-16:1)[erm] &lt;=&gt; triglyceride (1-18:0, 2-18:1, 3-16:1)[erm] + 1-acylglycerophosphocholine (16:0)[erm]</v>
          </cell>
        </row>
        <row r="1682">
          <cell r="C1682" t="str">
            <v>PC (1-16:1, 2-16:1) diacylglycerol (1-18:0, 2-18:1) acyltransferase, ER membrane</v>
          </cell>
          <cell r="D1682" t="str">
            <v>diglyceride (1-18:0, 2-18:1)[erm] + phosphatidylcholine (1-16:1, 2-16:1)[erm] &lt;=&gt; triglyceride (1-18:0, 2-18:1, 3-16:1)[erm] + 1-acylglycerophosphocholine (16:1)[erm]</v>
          </cell>
        </row>
        <row r="1683">
          <cell r="C1683" t="str">
            <v>PC (1-18:0, 2-16:1) diacylglycerol (1-18:0, 2-18:1) acyltransferase, ER membrane</v>
          </cell>
          <cell r="D1683" t="str">
            <v>diglyceride (1-18:0, 2-18:1)[erm] + phosphatidylcholine (1-18:0, 2-16:1)[erm] &lt;=&gt; triglyceride (1-18:0, 2-18:1, 3-16:1)[erm] + 1-acylglycerophosphocholine (18:0)[erm]</v>
          </cell>
        </row>
        <row r="1684">
          <cell r="C1684" t="str">
            <v>PC (1-18:1, 2-16:1) diacylglycerol (1-18:0, 2-18:1) acyltransferase, ER membrane</v>
          </cell>
          <cell r="D1684" t="str">
            <v>diglyceride (1-18:0, 2-18:1)[erm] + phosphatidylcholine (1-18:1, 2-16:1)[erm] &lt;=&gt; triglyceride (1-18:0, 2-18:1, 3-16:1)[erm] + 1-acylglycerophosphocholine (18:1)[erm]</v>
          </cell>
        </row>
        <row r="1685">
          <cell r="C1685" t="str">
            <v>PC (1-16:0, 2-18:1) diacylglycerol (1-18:0, 2-18:1) acyltransferase, ER membrane</v>
          </cell>
          <cell r="D1685" t="str">
            <v>diglyceride (1-18:0, 2-18:1)[erm] + phosphatidylcholine (1-16:0, 2-18:1)[erm] &lt;=&gt; triglyceride (1-18:0, 2-18:1, 3-18:1)[erm] + 1-acylglycerophosphocholine (16:0)[erm]</v>
          </cell>
        </row>
        <row r="1686">
          <cell r="C1686" t="str">
            <v>PC (1-16:1, 2-18:1) diacylglycerol (1-18:0, 2-18:1) acyltransferase, ER membrane</v>
          </cell>
          <cell r="D1686" t="str">
            <v>diglyceride (1-18:0, 2-18:1)[erm] + phosphatidylcholine (1-16:1, 2-18:1)[erm] &lt;=&gt; triglyceride (1-18:0, 2-18:1, 3-18:1)[erm] + 1-acylglycerophosphocholine (16:1)[erm]</v>
          </cell>
        </row>
        <row r="1687">
          <cell r="C1687" t="str">
            <v>PC (1-18:0, 2-18:1) diacylglycerol (1-18:0, 2-18:1) acyltransferase, ER membrane</v>
          </cell>
          <cell r="D1687" t="str">
            <v>diglyceride (1-18:0, 2-18:1)[erm] + phosphatidylcholine (1-18:0, 2-18:1)[erm] &lt;=&gt; triglyceride (1-18:0, 2-18:1, 3-18:1)[erm] + 1-acylglycerophosphocholine (18:0)[erm]</v>
          </cell>
        </row>
        <row r="1688">
          <cell r="C1688" t="str">
            <v>PC (1-18:1, 2-18:1) diacylglycerol (1-18:0, 2-18:1) acyltransferase, ER membrane</v>
          </cell>
          <cell r="D1688" t="str">
            <v>diglyceride (1-18:0, 2-18:1)[erm] + phosphatidylcholine (1-18:1, 2-18:1)[erm] &lt;=&gt; triglyceride (1-18:0, 2-18:1, 3-18:1)[erm] + 1-acylglycerophosphocholine (18:1)[erm]</v>
          </cell>
        </row>
        <row r="1689">
          <cell r="C1689" t="str">
            <v>PC (1-16:0, 2-16:1) diacylglycerol (1-18:1, 2-18:1) acyltransferase, ER membrane</v>
          </cell>
          <cell r="D1689" t="str">
            <v>diglyceride (1-18:1, 2-18:1)[erm] + phosphatidylcholine (1-16:0, 2-16:1)[erm] &lt;=&gt; triglyceride (1-18:1, 2-18:1, 3-16:1)[erm] + 1-acylglycerophosphocholine (16:0)[erm]</v>
          </cell>
        </row>
        <row r="1690">
          <cell r="C1690" t="str">
            <v>PC (1-16:1, 2-16:1) diacylglycerol (1-18:1, 2-18:1) acyltransferase, ER membrane</v>
          </cell>
          <cell r="D1690" t="str">
            <v>diglyceride (1-18:1, 2-18:1)[erm] + phosphatidylcholine (1-16:1, 2-16:1)[erm] &lt;=&gt; triglyceride (1-18:1, 2-18:1, 3-16:1)[erm] + 1-acylglycerophosphocholine (16:1)[erm]</v>
          </cell>
        </row>
        <row r="1691">
          <cell r="C1691" t="str">
            <v>PC (1-18:0, 2-16:1) diacylglycerol (1-18:1, 2-18:1) acyltransferase, ER membrane</v>
          </cell>
          <cell r="D1691" t="str">
            <v>diglyceride (1-18:1, 2-18:1)[erm] + phosphatidylcholine (1-18:0, 2-16:1)[erm] &lt;=&gt; triglyceride (1-18:1, 2-18:1, 3-16:1)[erm] + 1-acylglycerophosphocholine (18:0)[erm]</v>
          </cell>
        </row>
        <row r="1692">
          <cell r="C1692" t="str">
            <v>PC (1-18:1, 2-16:1) diacylglycerol (1-18:1, 2-18:1) acyltransferase, ER membrane</v>
          </cell>
          <cell r="D1692" t="str">
            <v>diglyceride (1-18:1, 2-18:1)[erm] + phosphatidylcholine (1-18:1, 2-16:1)[erm] &lt;=&gt; triglyceride (1-18:1, 2-18:1, 3-16:1)[erm] + 1-acylglycerophosphocholine (18:1)[erm]</v>
          </cell>
        </row>
        <row r="1693">
          <cell r="C1693" t="str">
            <v>PC (1-16:0, 2-18:1) diacylglycerol (1-18:1, 2-18:1) acyltransferase, ER membrane</v>
          </cell>
          <cell r="D1693" t="str">
            <v>diglyceride (1-18:1, 2-18:1)[erm] + phosphatidylcholine (1-16:0, 2-18:1)[erm] &lt;=&gt; triglyceride (1-18:1, 2-18:1, 3-18:1)[erm] + 1-acylglycerophosphocholine (16:0)[erm]</v>
          </cell>
        </row>
        <row r="1694">
          <cell r="C1694" t="str">
            <v>PC (1-16:1, 2-18:1) diacylglycerol (1-18:1, 2-18:1) acyltransferase, ER membrane</v>
          </cell>
          <cell r="D1694" t="str">
            <v>diglyceride (1-18:1, 2-18:1)[erm] + phosphatidylcholine (1-16:1, 2-18:1)[erm] &lt;=&gt; triglyceride (1-18:1, 2-18:1, 3-18:1)[erm] + 1-acylglycerophosphocholine (16:1)[erm]</v>
          </cell>
        </row>
        <row r="1695">
          <cell r="C1695" t="str">
            <v>PC (1-18:0, 2-18:1) diacylglycerol (1-18:1, 2-18:1) acyltransferase, ER membrane</v>
          </cell>
          <cell r="D1695" t="str">
            <v>diglyceride (1-18:1, 2-18:1)[erm] + phosphatidylcholine (1-18:0, 2-18:1)[erm] &lt;=&gt; triglyceride (1-18:1, 2-18:1, 3-18:1)[erm] + 1-acylglycerophosphocholine (18:0)[erm]</v>
          </cell>
        </row>
        <row r="1696">
          <cell r="C1696" t="str">
            <v>PC (1-18:1, 2-18:1) diacylglycerol (1-18:1, 2-18:1) acyltransferase, ER membrane</v>
          </cell>
          <cell r="D1696" t="str">
            <v>diglyceride (1-18:1, 2-18:1)[erm] + phosphatidylcholine (1-18:1, 2-18:1)[erm] &lt;=&gt; triglyceride (1-18:1, 2-18:1, 3-18:1)[erm] + 1-acylglycerophosphocholine (18:1)[erm]</v>
          </cell>
        </row>
        <row r="1697">
          <cell r="C1697" t="str">
            <v>PC phospholipase B (1-16:0, 2-16:1), ER membrane</v>
          </cell>
          <cell r="D1697" t="str">
            <v>H2O[erm] + phosphatidylcholine (1-16:0, 2-16:1)[erm] =&gt; H+[erm] + palmitoleate[erm] + 1-acylglycerophosphocholine (16:0)[erm]</v>
          </cell>
        </row>
        <row r="1698">
          <cell r="C1698" t="str">
            <v>PC phospholipase B (1-16:1, 2-16:1), ER membrane</v>
          </cell>
          <cell r="D1698" t="str">
            <v>H2O[erm] + phosphatidylcholine (1-16:1, 2-16:1)[erm] =&gt; H+[erm] + palmitoleate[erm] + 1-acylglycerophosphocholine (16:1)[erm]</v>
          </cell>
        </row>
        <row r="1699">
          <cell r="C1699" t="str">
            <v>PC phospholipase B (1-18:0, 2-16:1), ER membrane</v>
          </cell>
          <cell r="D1699" t="str">
            <v>H2O[erm] + phosphatidylcholine (1-18:0, 2-16:1)[erm] =&gt; H+[erm] + palmitoleate[erm] + 1-acylglycerophosphocholine (18:0)[erm]</v>
          </cell>
        </row>
        <row r="1700">
          <cell r="C1700" t="str">
            <v>PC phospholipase B (1-18:1, 2-16:1), ER membrane</v>
          </cell>
          <cell r="D1700" t="str">
            <v>H2O[erm] + phosphatidylcholine (1-18:1, 2-16:1)[erm] =&gt; H+[erm] + palmitoleate[erm] + 1-acylglycerophosphocholine (18:1)[erm]</v>
          </cell>
        </row>
        <row r="1701">
          <cell r="C1701" t="str">
            <v>PC phospholipase B (1-16:0, 2-18:1), ER membrane</v>
          </cell>
          <cell r="D1701" t="str">
            <v>H2O[erm] + phosphatidylcholine (1-16:0, 2-18:1)[erm] =&gt; H+[erm] + oleate[erm] + 1-acylglycerophosphocholine (16:0)[erm]</v>
          </cell>
        </row>
        <row r="1702">
          <cell r="C1702" t="str">
            <v>PC phospholipase B (1-16:1, 2-18:1), ER membrane</v>
          </cell>
          <cell r="D1702" t="str">
            <v>H2O[erm] + phosphatidylcholine (1-16:1, 2-18:1)[erm] =&gt; H+[erm] + oleate[erm] + 1-acylglycerophosphocholine (16:1)[erm]</v>
          </cell>
        </row>
        <row r="1703">
          <cell r="C1703" t="str">
            <v>PC phospholipase B (1-18:0, 2-18:1), ER membrane</v>
          </cell>
          <cell r="D1703" t="str">
            <v>H2O[erm] + phosphatidylcholine (1-18:0, 2-18:1)[erm] =&gt; H+[erm] + oleate[erm] + 1-acylglycerophosphocholine (18:0)[erm]</v>
          </cell>
        </row>
        <row r="1704">
          <cell r="C1704" t="str">
            <v>PC phospholipase B (1-18:1, 2-18:1), ER membrane</v>
          </cell>
          <cell r="D1704" t="str">
            <v>H2O[erm] + phosphatidylcholine (1-18:1, 2-18:1)[erm] =&gt; H+[erm] + oleate[erm] + 1-acylglycerophosphocholine (18:1)[erm]</v>
          </cell>
        </row>
        <row r="1705">
          <cell r="C1705" t="str">
            <v>LPC phospholipase B (16:0), ER membrane</v>
          </cell>
          <cell r="D1705" t="str">
            <v>H2O[erm] + 1-acylglycerophosphocholine (16:0)[erm] =&gt; H+[erm] + palmitate[erm] + sn-glycero-3-phosphocholine[erm]</v>
          </cell>
        </row>
        <row r="1706">
          <cell r="C1706" t="str">
            <v>LPC phospholipase B (16:1), ER membrane</v>
          </cell>
          <cell r="D1706" t="str">
            <v>H2O[erm] + 1-acylglycerophosphocholine (16:1)[erm] =&gt; H+[erm] + palmitoleate[erm] + sn-glycero-3-phosphocholine[erm]</v>
          </cell>
        </row>
        <row r="1707">
          <cell r="C1707" t="str">
            <v>LPC phospholipase B (18:0), ER membrane</v>
          </cell>
          <cell r="D1707" t="str">
            <v>H2O[erm] + 1-acylglycerophosphocholine (18:0)[erm] =&gt; H+[erm] + stearate[erm] + sn-glycero-3-phosphocholine[erm]</v>
          </cell>
        </row>
        <row r="1708">
          <cell r="C1708" t="str">
            <v>LPC phospholipase B (18:1), ER membrane</v>
          </cell>
          <cell r="D1708" t="str">
            <v>H2O[erm] + 1-acylglycerophosphocholine (18:1)[erm] =&gt; H+[erm] + oleate[erm] + sn-glycero-3-phosphocholine[erm]</v>
          </cell>
        </row>
        <row r="1709">
          <cell r="C1709" t="str">
            <v>PC phospholipase B (1-16:0, 2-16:1), cell envelope</v>
          </cell>
          <cell r="D1709" t="str">
            <v>phosphatidylcholine (1-16:0, 2-16:1)[ce] + H2O[ce] =&gt; H+[ce] + 1-acylglycerophosphocholine (16:0)[ce] + palmitoleate[ce]</v>
          </cell>
        </row>
        <row r="1710">
          <cell r="C1710" t="str">
            <v>PC phospholipase B (1-16:1, 2-16:1), cell envelope</v>
          </cell>
          <cell r="D1710" t="str">
            <v>H2O[ce] + phosphatidylcholine (1-16:1, 2-16:1)[ce] =&gt; H+[ce] + palmitoleate[ce] + 1-acylglycerophosphocholine (16:1)[ce]</v>
          </cell>
        </row>
        <row r="1711">
          <cell r="C1711" t="str">
            <v>PC phospholipase B (1-18:0, 2-16:1), cell envelope</v>
          </cell>
          <cell r="D1711" t="str">
            <v>H2O[ce] + phosphatidylcholine (1-18:0, 2-16:1)[ce] =&gt; H+[ce] + palmitoleate[ce] + 1-acylglycerophosphocholine (18:0)[ce]</v>
          </cell>
        </row>
        <row r="1712">
          <cell r="C1712" t="str">
            <v>PC phospholipase B (1-18:1, 2-16:1), cell envelope</v>
          </cell>
          <cell r="D1712" t="str">
            <v>H2O[ce] + phosphatidylcholine (1-18:1, 2-16:1)[ce] =&gt; H+[ce] + palmitoleate[ce] + 1-acylglycerophosphocholine (18:1)[ce]</v>
          </cell>
        </row>
        <row r="1713">
          <cell r="C1713" t="str">
            <v>PC phospholipase B (1-16:0, 2-18:1), cell envelope</v>
          </cell>
          <cell r="D1713" t="str">
            <v>H2O[ce] + phosphatidylcholine (1-16:0, 2-18:1)[ce] =&gt; H+[ce] + 1-acylglycerophosphocholine (16:0)[ce] + oleate[ce]</v>
          </cell>
        </row>
        <row r="1714">
          <cell r="C1714" t="str">
            <v>PC phospholipase B (1-16:1, 2-18:1), cell envelope</v>
          </cell>
          <cell r="D1714" t="str">
            <v>H2O[ce] + phosphatidylcholine (1-16:1, 2-18:1)[ce] =&gt; H+[ce] + 1-acylglycerophosphocholine (16:1)[ce] + oleate[ce]</v>
          </cell>
        </row>
        <row r="1715">
          <cell r="C1715" t="str">
            <v>PC phospholipase B (1-18:0, 2-18:1), cell envelope</v>
          </cell>
          <cell r="D1715" t="str">
            <v>H2O[ce] + phosphatidylcholine (1-18:0, 2-18:1)[ce] =&gt; H+[ce] + 1-acylglycerophosphocholine (18:0)[ce] + oleate[ce]</v>
          </cell>
        </row>
        <row r="1716">
          <cell r="C1716" t="str">
            <v>PC phospholipase B (1-18:1, 2-18:1), cell envelope</v>
          </cell>
          <cell r="D1716" t="str">
            <v>H2O[ce] + phosphatidylcholine (1-18:1, 2-18:1)[ce] =&gt; H+[ce] + 1-acylglycerophosphocholine (18:1)[ce] + oleate[ce]</v>
          </cell>
        </row>
        <row r="1717">
          <cell r="C1717" t="str">
            <v>LPC phospholipase B (16:0), cell envelope</v>
          </cell>
          <cell r="D1717" t="str">
            <v>H2O[ce] + 1-acylglycerophosphocholine (16:0)[ce] =&gt; H+[ce] + sn-glycero-3-phosphocholine[ce] + palmitate[ce]</v>
          </cell>
        </row>
        <row r="1718">
          <cell r="C1718" t="str">
            <v>LPC phospholipase B (16:1), cell envelope</v>
          </cell>
          <cell r="D1718" t="str">
            <v>H2O[ce] + 1-acylglycerophosphocholine (16:1)[ce] =&gt; H+[ce] + sn-glycero-3-phosphocholine[ce] + palmitoleate[ce]</v>
          </cell>
        </row>
        <row r="1719">
          <cell r="C1719" t="str">
            <v>LPC phospholipase B (18:0), cell envelope</v>
          </cell>
          <cell r="D1719" t="str">
            <v>H2O[ce] + 1-acylglycerophosphocholine (18:0)[ce] =&gt; H+[ce] + sn-glycero-3-phosphocholine[ce] + stearate[ce]</v>
          </cell>
        </row>
        <row r="1720">
          <cell r="C1720" t="str">
            <v>LPC phospholipase B (18:1), cell envelope</v>
          </cell>
          <cell r="D1720" t="str">
            <v>H2O[ce] + 1-acylglycerophosphocholine (18:1)[ce] =&gt; H+[ce] + sn-glycero-3-phosphocholine[ce] + oleate[ce]</v>
          </cell>
        </row>
        <row r="1721">
          <cell r="C1721" t="str">
            <v>PE phospholipase B (1-16:0, 2-16:1), cell envelope</v>
          </cell>
          <cell r="D1721" t="str">
            <v>H2O[ce] + phosphatidylethanolamine (1-16:0, 2-16:1)[ce] =&gt; H+[ce] + palmitoleate[ce] + 1-acylglycerophosphoethanolamine (16:0)[ce]</v>
          </cell>
        </row>
        <row r="1722">
          <cell r="C1722" t="str">
            <v>PE phospholipase B (1-16:1, 2-16:1), cell envelope</v>
          </cell>
          <cell r="D1722" t="str">
            <v>H2O[ce] + phosphatidylethanolamine (1-16:1, 2-16:1)[ce] =&gt; H+[ce] + palmitoleate[ce] + 1-acylglycerophosphoethanolamine (16:1)[ce]</v>
          </cell>
        </row>
        <row r="1723">
          <cell r="C1723" t="str">
            <v>PE phospholipase B (1-18:0, 2-16:1), cell envelope</v>
          </cell>
          <cell r="D1723" t="str">
            <v>H2O[ce] + phosphatidylethanolamine (1-18:0, 2-16:1)[ce] =&gt; H+[ce] + palmitoleate[ce] + 1-acylglycerophosphoethanolamine (18:0)[ce]</v>
          </cell>
        </row>
        <row r="1724">
          <cell r="C1724" t="str">
            <v>PE phospholipase B (1-18:1, 2-16:1), cell envelope</v>
          </cell>
          <cell r="D1724" t="str">
            <v>H2O[ce] + phosphatidylethanolamine (1-18:1, 2-16:1)[ce] =&gt; H+[ce] + palmitoleate[ce] + 1-acylglycerophosphoethanolamine (18:1)[ce]</v>
          </cell>
        </row>
        <row r="1725">
          <cell r="C1725" t="str">
            <v>PE phospholipase B (1-16:0, 2-18:1), cell envelope</v>
          </cell>
          <cell r="D1725" t="str">
            <v>H2O[ce] + phosphatidylethanolamine (1-16:0, 2-18:1)[ce] =&gt; H+[ce] + oleate[ce] + 1-acylglycerophosphoethanolamine (16:0)[ce]</v>
          </cell>
        </row>
        <row r="1726">
          <cell r="C1726" t="str">
            <v>PE phospholipase B (1-16:1, 2-18:1), cell envelope</v>
          </cell>
          <cell r="D1726" t="str">
            <v>H2O[ce] + phosphatidylethanolamine (1-16:1, 2-18:1)[ce] =&gt; H+[ce] + oleate[ce] + 1-acylglycerophosphoethanolamine (16:1)[ce]</v>
          </cell>
        </row>
        <row r="1727">
          <cell r="C1727" t="str">
            <v>PE phospholipase B (1-18:0, 2-18:1), cell envelope</v>
          </cell>
          <cell r="D1727" t="str">
            <v>H2O[ce] + phosphatidylethanolamine (1-18:0, 2-18:1)[ce] =&gt; H+[ce] + oleate[ce] + 1-acylglycerophosphoethanolamine (18:0)[ce]</v>
          </cell>
        </row>
        <row r="1728">
          <cell r="C1728" t="str">
            <v>PE phospholipase B (1-18:1, 2-18:1), cell envelope</v>
          </cell>
          <cell r="D1728" t="str">
            <v>H2O[ce] + phosphatidylethanolamine (1-18:1, 2-18:1)[ce] =&gt; H+[ce] + oleate[ce] + 1-acylglycerophosphoethanolamine (18:1)[ce]</v>
          </cell>
        </row>
        <row r="1729">
          <cell r="C1729" t="str">
            <v>LPE phospholipase B (16:0), cell envelope</v>
          </cell>
          <cell r="D1729" t="str">
            <v>H2O[ce] + 1-acylglycerophosphoethanolamine (16:0)[ce] =&gt; H+[ce] + palmitate[ce] + sn-glycero-3-phosphoethanolamine[ce]</v>
          </cell>
        </row>
        <row r="1730">
          <cell r="C1730" t="str">
            <v>LPE phospholipase B (16:1), cell envelope</v>
          </cell>
          <cell r="D1730" t="str">
            <v>H2O[ce] + 1-acylglycerophosphoethanolamine (16:1)[ce] =&gt; H+[ce] + palmitoleate[ce] + sn-glycero-3-phosphoethanolamine[ce]</v>
          </cell>
        </row>
        <row r="1731">
          <cell r="C1731" t="str">
            <v>LPE phospholipase B (18:0), cell envelope</v>
          </cell>
          <cell r="D1731" t="str">
            <v>H2O[ce] + 1-acylglycerophosphoethanolamine (18:0)[ce] =&gt; H+[ce] + stearate[ce] + sn-glycero-3-phosphoethanolamine[ce]</v>
          </cell>
        </row>
        <row r="1732">
          <cell r="C1732" t="str">
            <v>LPE phospholipase B (18:1), cell envelope</v>
          </cell>
          <cell r="D1732" t="str">
            <v>H2O[ce] + 1-acylglycerophosphoethanolamine (18:1)[ce] =&gt; H+[ce] + oleate[ce] + sn-glycero-3-phosphoethanolamine[ce]</v>
          </cell>
        </row>
        <row r="1733">
          <cell r="C1733" t="str">
            <v>PS phospholipase B (1-16:0, 2-16:1), cell envelope</v>
          </cell>
          <cell r="D1733" t="str">
            <v>H2O[ce] + phosphatidyl-L-serine (1-16:0, 2-16:1)[ce] =&gt; H+[ce] + palmitoleate[ce] + 1-acylglycerophosphoserine (16:0)[ce]</v>
          </cell>
        </row>
        <row r="1734">
          <cell r="C1734" t="str">
            <v>PS phospholipase B (1-16:1, 2-16:1), cell envelope</v>
          </cell>
          <cell r="D1734" t="str">
            <v>H2O[ce] + phosphatidyl-L-serine (1-16:1, 2-16:1)[ce] =&gt; H+[ce] + palmitoleate[ce] + 1-acylglycerophosphoserine (16:1)[ce]</v>
          </cell>
        </row>
        <row r="1735">
          <cell r="C1735" t="str">
            <v>PS phospholipase B (1-18:0, 2-16:1), cell envelope</v>
          </cell>
          <cell r="D1735" t="str">
            <v>H2O[ce] + phosphatidyl-L-serine (1-18:0, 2-16:1)[ce] =&gt; H+[ce] + palmitoleate[ce] + 1-acylglycerophosphoserine (18:0)[ce]</v>
          </cell>
        </row>
        <row r="1736">
          <cell r="C1736" t="str">
            <v>PS phospholipase B (1-18:1, 2-16:1), cell envelope</v>
          </cell>
          <cell r="D1736" t="str">
            <v>H2O[ce] + phosphatidyl-L-serine (1-18:1, 2-16:1)[ce] =&gt; H+[ce] + palmitoleate[ce] + 1-acylglycerophosphoserine (18:1)[ce]</v>
          </cell>
        </row>
        <row r="1737">
          <cell r="C1737" t="str">
            <v>PS phospholipase B (1-16:0, 2-18:1), cell envelope</v>
          </cell>
          <cell r="D1737" t="str">
            <v>H2O[ce] + phosphatidyl-L-serine (1-16:0, 2-18:1)[ce] =&gt; H+[ce] + oleate[ce] + 1-acylglycerophosphoserine (16:0)[ce]</v>
          </cell>
        </row>
        <row r="1738">
          <cell r="C1738" t="str">
            <v>PS phospholipase B (1-16:1, 2-18:1), cell envelope</v>
          </cell>
          <cell r="D1738" t="str">
            <v>H2O[ce] + phosphatidyl-L-serine (1-16:1, 2-18:1)[ce] =&gt; H+[ce] + oleate[ce] + 1-acylglycerophosphoserine (16:1)[ce]</v>
          </cell>
        </row>
        <row r="1739">
          <cell r="C1739" t="str">
            <v>PS phospholipase B (1-18:0, 2-18:1), cell envelope</v>
          </cell>
          <cell r="D1739" t="str">
            <v>H2O[ce] + phosphatidyl-L-serine (1-18:0, 2-18:1)[ce] =&gt; H+[ce] + oleate[ce] + 1-acylglycerophosphoserine (18:0)[ce]</v>
          </cell>
        </row>
        <row r="1740">
          <cell r="C1740" t="str">
            <v>PS phospholipase B (1-18:1, 2-18:1), cell envelope</v>
          </cell>
          <cell r="D1740" t="str">
            <v>H2O[ce] + phosphatidyl-L-serine (1-18:1, 2-18:1)[ce] =&gt; H+[ce] + oleate[ce] + 1-acylglycerophosphoserine (18:1)[ce]</v>
          </cell>
        </row>
        <row r="1741">
          <cell r="C1741" t="str">
            <v>LPS phospholipase B (16:0), cell envelope</v>
          </cell>
          <cell r="D1741" t="str">
            <v>H2O[ce] + 1-acylglycerophosphoserine (16:0)[ce] =&gt; H+[ce] + palmitate[ce] + sn-glycero-3-phosphoserine[ce]</v>
          </cell>
        </row>
        <row r="1742">
          <cell r="C1742" t="str">
            <v>LPS phospholipase B (16:1), cell envelope</v>
          </cell>
          <cell r="D1742" t="str">
            <v>H2O[ce] + 1-acylglycerophosphoserine (16:1)[ce] =&gt; H+[ce] + palmitoleate[ce] + sn-glycero-3-phosphoserine[ce]</v>
          </cell>
        </row>
        <row r="1743">
          <cell r="C1743" t="str">
            <v>LPS phospholipase B (18:0), cell envelope</v>
          </cell>
          <cell r="D1743" t="str">
            <v>H2O[ce] + 1-acylglycerophosphoserine (18:0)[ce] =&gt; H+[ce] + stearate[ce] + sn-glycero-3-phosphoserine[ce]</v>
          </cell>
        </row>
        <row r="1744">
          <cell r="C1744" t="str">
            <v>LPS phospholipase B (18:1), cell envelope</v>
          </cell>
          <cell r="D1744" t="str">
            <v>H2O[ce] + 1-acylglycerophosphoserine (18:1)[ce] =&gt; H+[ce] + oleate[ce] + sn-glycero-3-phosphoserine[ce]</v>
          </cell>
        </row>
        <row r="1745">
          <cell r="C1745" t="str">
            <v>PI phospholipase B (1-16:0, 2-16:1), cell envelope</v>
          </cell>
          <cell r="D1745" t="str">
            <v>1-phosphatidyl-1D-myo-inositol (1-16:0, 2-16:1)[ce] + H2O[ce] =&gt; H+[ce] + palmitoleate[ce] + 1-acylglycerophosphoinositol (16:0)[ce]</v>
          </cell>
        </row>
        <row r="1746">
          <cell r="C1746" t="str">
            <v>PI phospholipase B (1-16:1, 2-16:1), cell envelope</v>
          </cell>
          <cell r="D1746" t="str">
            <v>1-phosphatidyl-1D-myo-inositol (1-16:1, 2-16:1)[ce] + H2O[ce] =&gt; H+[ce] + palmitoleate[ce] + 1-acylglycerophosphoinositol (16:1)[ce]</v>
          </cell>
        </row>
        <row r="1747">
          <cell r="C1747" t="str">
            <v>PI phospholipase B (1-18:0, 2-16:1), cell envelope</v>
          </cell>
          <cell r="D1747" t="str">
            <v>1-phosphatidyl-1D-myo-inositol (1-18:0, 2-16:1)[ce] + H2O[ce] =&gt; H+[ce] + palmitoleate[ce] + 1-acylglycerophosphoinositol (18:0)[ce]</v>
          </cell>
        </row>
        <row r="1748">
          <cell r="C1748" t="str">
            <v>PI phospholipase B (1-18:1, 2-16:1), cell envelope</v>
          </cell>
          <cell r="D1748" t="str">
            <v>1-phosphatidyl-1D-myo-inositol (1-18:1, 2-16:1)[ce] + H2O[ce] =&gt; H+[ce] + palmitoleate[ce] + 1-acylglycerophosphoinositol (18:1)[ce]</v>
          </cell>
        </row>
        <row r="1749">
          <cell r="C1749" t="str">
            <v>PI phospholipase B (1-16:0, 2-18:1), cell envelope</v>
          </cell>
          <cell r="D1749" t="str">
            <v>1-phosphatidyl-1D-myo-inositol (1-16:0, 2-18:1)[ce] + H2O[ce] =&gt; H+[ce] + oleate[ce] + 1-acylglycerophosphoinositol (16:0)[ce]</v>
          </cell>
        </row>
        <row r="1750">
          <cell r="C1750" t="str">
            <v>PI phospholipase B (1-16:1, 2-18:1), cell envelope</v>
          </cell>
          <cell r="D1750" t="str">
            <v>1-phosphatidyl-1D-myo-inositol (1-16:1, 2-18:1)[ce] + H2O[ce] =&gt; H+[ce] + oleate[ce] + 1-acylglycerophosphoinositol (16:1)[ce]</v>
          </cell>
        </row>
        <row r="1751">
          <cell r="C1751" t="str">
            <v>PI phospholipase B (1-18:0, 2-18:1), cell envelope</v>
          </cell>
          <cell r="D1751" t="str">
            <v>1-phosphatidyl-1D-myo-inositol (1-18:0, 2-18:1)[ce] + H2O[ce] =&gt; H+[ce] + oleate[ce] + 1-acylglycerophosphoinositol (18:0)[ce]</v>
          </cell>
        </row>
        <row r="1752">
          <cell r="C1752" t="str">
            <v>PI phospholipase B (1-18:1, 2-18:1), cell envelope</v>
          </cell>
          <cell r="D1752" t="str">
            <v>1-phosphatidyl-1D-myo-inositol (1-18:1, 2-18:1)[ce] + H2O[ce] =&gt; H+[ce] + oleate[ce] + 1-acylglycerophosphoinositol (18:1)[ce]</v>
          </cell>
        </row>
        <row r="1753">
          <cell r="C1753" t="str">
            <v>LPI phospholipase B (16:0), cell envelope</v>
          </cell>
          <cell r="D1753" t="str">
            <v>H2O[ce] + 1-acylglycerophosphoinositol (16:0)[ce] =&gt; H+[ce] + palmitate[ce] + 1-(sn-glycero-3-phospho)-1D-myo-inositol[ce]</v>
          </cell>
        </row>
        <row r="1754">
          <cell r="C1754" t="str">
            <v>LPI phospholipase B (16:1), cell envelope</v>
          </cell>
          <cell r="D1754" t="str">
            <v>H2O[ce] + 1-acylglycerophosphoinositol (16:1)[ce] =&gt; H+[ce] + palmitoleate[ce] + 1-(sn-glycero-3-phospho)-1D-myo-inositol[ce]</v>
          </cell>
        </row>
        <row r="1755">
          <cell r="C1755" t="str">
            <v>LPI phospholipase B (18:0), cell envelope</v>
          </cell>
          <cell r="D1755" t="str">
            <v>H2O[ce] + 1-acylglycerophosphoinositol (18:0)[ce] =&gt; H+[ce] + stearate[ce] + 1-(sn-glycero-3-phospho)-1D-myo-inositol[ce]</v>
          </cell>
        </row>
        <row r="1756">
          <cell r="C1756" t="str">
            <v>LPI phospholipase B (18:1), cell envelope</v>
          </cell>
          <cell r="D1756" t="str">
            <v>H2O[ce] + 1-acylglycerophosphoinositol (18:1)[ce] =&gt; H+[ce] + oleate[ce] + 1-(sn-glycero-3-phospho)-1D-myo-inositol[ce]</v>
          </cell>
        </row>
        <row r="1757">
          <cell r="C1757" t="str">
            <v>PI 4,5-P2 phospholipase C (1-16:0, 2-16:1), cytoplasm</v>
          </cell>
          <cell r="D1757" t="str">
            <v>H2O[c] + 1-phosphatidyl-1D-myo-inositol 4,5-bisphosphate (1-16:0, 2-16:1)[c] =&gt; H+[c] + diglyceride (1-16:0, 2-16:1)[c] + 1D-myo-inositol 1,4,5-trisphosphate[c]</v>
          </cell>
        </row>
        <row r="1758">
          <cell r="C1758" t="str">
            <v>PI 4,5-P2 phospholipase C (1-16:1, 2-16:1), cytoplasm</v>
          </cell>
          <cell r="D1758" t="str">
            <v>H2O[c] + 1-phosphatidyl-1D-myo-inositol 4,5-bisphosphate (1-16:1, 2-16:1)[c] =&gt; H+[c] + 1D-myo-inositol 1,4,5-trisphosphate[c] + diglyceride (1-16:1, 2-16:1)[c]</v>
          </cell>
        </row>
        <row r="1759">
          <cell r="C1759" t="str">
            <v>PI 4,5-P2 phospholipase C (1-18:0, 2-16:1), cytoplasm</v>
          </cell>
          <cell r="D1759" t="str">
            <v>H2O[c] + 1-phosphatidyl-1D-myo-inositol 4,5-bisphosphate (1-18:0, 2-16:1)[c] =&gt; H+[c] + 1D-myo-inositol 1,4,5-trisphosphate[c] + diglyceride (1-18:0, 2-16:1)[c]</v>
          </cell>
        </row>
        <row r="1760">
          <cell r="C1760" t="str">
            <v>PI 4,5-P2 phospholipase C (1-18:1, 2-16:1), cytoplasm</v>
          </cell>
          <cell r="D1760" t="str">
            <v>H2O[c] + 1-phosphatidyl-1D-myo-inositol 4,5-bisphosphate (1-18:1, 2-16:1)[c] =&gt; H+[c] + 1D-myo-inositol 1,4,5-trisphosphate[c] + diglyceride (1-18:1, 2-16:1)[c]</v>
          </cell>
        </row>
        <row r="1761">
          <cell r="C1761" t="str">
            <v>PI 4,5-P2 phospholipase C (1-16:0, 2-18:1), cytoplasm</v>
          </cell>
          <cell r="D1761" t="str">
            <v>H2O[c] + 1-phosphatidyl-1D-myo-inositol 4,5-bisphosphate (1-16:0, 2-18:1)[c] =&gt; H+[c] + 1D-myo-inositol 1,4,5-trisphosphate[c] + diglyceride (1-16:0, 2-18:1)[c]</v>
          </cell>
        </row>
        <row r="1762">
          <cell r="C1762" t="str">
            <v>PI 4,5-P2 phospholipase C (1-16:1, 2-18:1), cytoplasm</v>
          </cell>
          <cell r="D1762" t="str">
            <v>H2O[c] + 1-phosphatidyl-1D-myo-inositol 4,5-bisphosphate (1-16:1, 2-18:1)[c] =&gt; H+[c] + 1D-myo-inositol 1,4,5-trisphosphate[c] + diglyceride (1-16:1, 2-18:1)[c]</v>
          </cell>
        </row>
        <row r="1763">
          <cell r="C1763" t="str">
            <v>PI 4,5-P2 phospholipase C (1-18:0, 2-18:1), cytoplasm</v>
          </cell>
          <cell r="D1763" t="str">
            <v>H2O[c] + 1-phosphatidyl-1D-myo-inositol 4,5-bisphosphate (1-18:0, 2-18:1)[c] =&gt; H+[c] + 1D-myo-inositol 1,4,5-trisphosphate[c] + diglyceride (1-18:0, 2-18:1)[c]</v>
          </cell>
        </row>
        <row r="1764">
          <cell r="C1764" t="str">
            <v>PI 4,5-P2 phospholipase C (1-18:1, 2-18:1), cytoplasm</v>
          </cell>
          <cell r="D1764" t="str">
            <v>H2O[c] + 1-phosphatidyl-1D-myo-inositol 4,5-bisphosphate (1-18:1, 2-18:1)[c] =&gt; H+[c] + 1D-myo-inositol 1,4,5-trisphosphate[c] + diglyceride (1-18:1, 2-18:1)[c]</v>
          </cell>
        </row>
        <row r="1765">
          <cell r="C1765" t="str">
            <v>PI 4,5-P2 phospholipase C (1-16:0, 2-16:1), nucleus</v>
          </cell>
          <cell r="D1765" t="str">
            <v>H2O[n] + 1-phosphatidyl-1D-myo-inositol 4,5-bisphosphate (1-16:0, 2-16:1)[n] =&gt; 1D-myo-inositol 1,4,5-trisphosphate[n] + H+[n] + diglyceride (1-16:0, 2-16:1)[n]</v>
          </cell>
        </row>
        <row r="1766">
          <cell r="C1766" t="str">
            <v>PI 4,5-P2 phospholipase C (1-16:1, 2-16:1), nucleus</v>
          </cell>
          <cell r="D1766" t="str">
            <v>H2O[n] + 1-phosphatidyl-1D-myo-inositol 4,5-bisphosphate (1-16:1, 2-16:1)[n] =&gt; 1D-myo-inositol 1,4,5-trisphosphate[n] + H+[n] + diglyceride (1-16:1, 2-16:1)[n]</v>
          </cell>
        </row>
        <row r="1767">
          <cell r="C1767" t="str">
            <v>PI 4,5-P2 phospholipase C (1-18:0, 2-16:1), nucleus</v>
          </cell>
          <cell r="D1767" t="str">
            <v>H2O[n] + 1-phosphatidyl-1D-myo-inositol 4,5-bisphosphate (1-18:0, 2-16:1)[n] =&gt; 1D-myo-inositol 1,4,5-trisphosphate[n] + H+[n] + diglyceride (1-18:0, 2-16:1)[n]</v>
          </cell>
        </row>
        <row r="1768">
          <cell r="C1768" t="str">
            <v>PI 4,5-P2 phospholipase C (1-18:1, 2-16:1), nucleus</v>
          </cell>
          <cell r="D1768" t="str">
            <v>H2O[n] + 1-phosphatidyl-1D-myo-inositol 4,5-bisphosphate (1-18:1, 2-16:1)[n] =&gt; 1D-myo-inositol 1,4,5-trisphosphate[n] + H+[n] + diglyceride (1-18:1, 2-16:1)[n]</v>
          </cell>
        </row>
        <row r="1769">
          <cell r="C1769" t="str">
            <v>PI 4,5-P2 phospholipase C (1-16:0, 2-18:1), nucleus</v>
          </cell>
          <cell r="D1769" t="str">
            <v>H2O[n] + 1-phosphatidyl-1D-myo-inositol 4,5-bisphosphate (1-16:0, 2-18:1)[n] =&gt; 1D-myo-inositol 1,4,5-trisphosphate[n] + H+[n] + diglyceride (1-16:0, 2-18:1)[n]</v>
          </cell>
        </row>
        <row r="1770">
          <cell r="C1770" t="str">
            <v>PI 4,5-P2 phospholipase C (1-16:1, 2-18:1), nucleus</v>
          </cell>
          <cell r="D1770" t="str">
            <v>H2O[n] + 1-phosphatidyl-1D-myo-inositol 4,5-bisphosphate (1-16:1, 2-18:1)[n] =&gt; 1D-myo-inositol 1,4,5-trisphosphate[n] + H+[n] + diglyceride (1-16:1, 2-18:1)[n]</v>
          </cell>
        </row>
        <row r="1771">
          <cell r="C1771" t="str">
            <v>PI 4,5-P2 phospholipase C (1-18:0, 2-18:1), nucleus</v>
          </cell>
          <cell r="D1771" t="str">
            <v>H2O[n] + 1-phosphatidyl-1D-myo-inositol 4,5-bisphosphate (1-18:0, 2-18:1)[n] =&gt; 1D-myo-inositol 1,4,5-trisphosphate[n] + H+[n] + diglyceride (1-18:0, 2-18:1)[n]</v>
          </cell>
        </row>
        <row r="1772">
          <cell r="C1772" t="str">
            <v>PI 4,5-P2 phospholipase C (1-18:1, 2-18:1), nucleus</v>
          </cell>
          <cell r="D1772" t="str">
            <v>H2O[n] + 1-phosphatidyl-1D-myo-inositol 4,5-bisphosphate (1-18:1, 2-18:1)[n] =&gt; 1D-myo-inositol 1,4,5-trisphosphate[n] + H+[n] + diglyceride (1-18:1, 2-18:1)[n]</v>
          </cell>
        </row>
        <row r="1773">
          <cell r="C1773" t="str">
            <v>PG phospholipase C (1-16:0, 2-16:1), mitochondrial membrane</v>
          </cell>
          <cell r="D1773" t="str">
            <v>H2O[mm] + phosphatidylglycerol (1-16:0, 2-16:1)[mm] =&gt; H+[mm] + glycerol 3-phosphate[mm] + diglyceride (1-16:0, 2-16:1)[mm]</v>
          </cell>
        </row>
        <row r="1774">
          <cell r="C1774" t="str">
            <v>PG phospholipase C (1-16:1, 2-16:1), mitochondrial membrane</v>
          </cell>
          <cell r="D1774" t="str">
            <v>H2O[mm] + phosphatidylglycerol (1-16:1, 2-16:1)[mm] =&gt; H+[mm] + glycerol 3-phosphate[mm] + diglyceride (1-16:1, 2-16:1)[mm]</v>
          </cell>
        </row>
        <row r="1775">
          <cell r="C1775" t="str">
            <v>PG phospholipase C (1-18:0, 2-16:1), mitochondrial membrane</v>
          </cell>
          <cell r="D1775" t="str">
            <v>H2O[mm] + phosphatidylglycerol (1-18:0, 2-16:1)[mm] =&gt; H+[mm] + glycerol 3-phosphate[mm] + diglyceride (1-18:0, 2-16:1)[mm]</v>
          </cell>
        </row>
        <row r="1776">
          <cell r="C1776" t="str">
            <v>PG phospholipase C (1-18:1, 2-16:1), mitochondrial membrane</v>
          </cell>
          <cell r="D1776" t="str">
            <v>H2O[mm] + phosphatidylglycerol (1-18:1, 2-16:1)[mm] =&gt; H+[mm] + glycerol 3-phosphate[mm] + diglyceride (1-18:1, 2-16:1)[mm]</v>
          </cell>
        </row>
        <row r="1777">
          <cell r="C1777" t="str">
            <v>PG phospholipase C (1-16:0, 2-18:1), mitochondrial membrane</v>
          </cell>
          <cell r="D1777" t="str">
            <v>H2O[mm] + phosphatidylglycerol (1-16:0, 2-18:1)[mm] =&gt; H+[mm] + glycerol 3-phosphate[mm] + diglyceride (1-16:0, 2-18:1)[mm]</v>
          </cell>
        </row>
        <row r="1778">
          <cell r="C1778" t="str">
            <v>PG phospholipase C (1-16:1, 2-18:1), mitochondrial membrane</v>
          </cell>
          <cell r="D1778" t="str">
            <v>H2O[mm] + phosphatidylglycerol (1-16:1, 2-18:1)[mm] =&gt; H+[mm] + glycerol 3-phosphate[mm] + diglyceride (1-16:1, 2-18:1)[mm]</v>
          </cell>
        </row>
        <row r="1779">
          <cell r="C1779" t="str">
            <v>PC phospholipase D (1-16:0, 2-16:1), cell envelope</v>
          </cell>
          <cell r="D1779" t="str">
            <v>phosphatidylcholine (1-16:0, 2-16:1)[ce] + H2O[ce] =&gt; choline[ce] + H+[ce] + phosphatidate (1-16:0, 2-16:1)[ce]</v>
          </cell>
        </row>
        <row r="1780">
          <cell r="C1780" t="str">
            <v>PC phospholipase D (1-16:1, 2-16:1), cell envelope</v>
          </cell>
          <cell r="D1780" t="str">
            <v>H2O[ce] + phosphatidylcholine (1-16:1, 2-16:1)[ce] =&gt; choline[ce] + H+[ce] + phosphatidate (1-16:1, 2-16:1)[ce]</v>
          </cell>
        </row>
        <row r="1781">
          <cell r="C1781" t="str">
            <v>PC phospholipase D (1-18:0, 2-16:1), cell envelope</v>
          </cell>
          <cell r="D1781" t="str">
            <v>H2O[ce] + phosphatidylcholine (1-18:0, 2-16:1)[ce] =&gt; choline[ce] + H+[ce] + phosphatidate (1-18:0, 2-16:1)[ce]</v>
          </cell>
        </row>
        <row r="1782">
          <cell r="C1782" t="str">
            <v>PC phospholipase D (1-18:1, 2-16:1), cell envelope</v>
          </cell>
          <cell r="D1782" t="str">
            <v>H2O[ce] + phosphatidylcholine (1-18:1, 2-16:1)[ce] =&gt; choline[ce] + H+[ce] + phosphatidate (1-18:1, 2-16:1)[ce]</v>
          </cell>
        </row>
        <row r="1783">
          <cell r="C1783" t="str">
            <v>PC phospholipase D (1-16:0, 2-18:1), cell envelope</v>
          </cell>
          <cell r="D1783" t="str">
            <v>H2O[ce] + phosphatidylcholine (1-16:0, 2-18:1)[ce] =&gt; choline[ce] + H+[ce] + phosphatidate (1-16:0, 2-18:1)[ce]</v>
          </cell>
        </row>
        <row r="1784">
          <cell r="C1784" t="str">
            <v>PC phospholipase D (1-16:1, 2-18:1), cell envelope</v>
          </cell>
          <cell r="D1784" t="str">
            <v>H2O[ce] + phosphatidylcholine (1-16:1, 2-18:1)[ce] =&gt; choline[ce] + H+[ce] + phosphatidate (1-16:1, 2-18:1)[ce]</v>
          </cell>
        </row>
        <row r="1785">
          <cell r="C1785" t="str">
            <v>PC phospholipase D (1-18:0, 2-18:1), cell envelope</v>
          </cell>
          <cell r="D1785" t="str">
            <v>H2O[ce] + phosphatidylcholine (1-18:0, 2-18:1)[ce] =&gt; choline[ce] + H+[ce] + phosphatidate (1-18:0, 2-18:1)[ce]</v>
          </cell>
        </row>
        <row r="1786">
          <cell r="C1786" t="str">
            <v>PC phospholipase D (1-18:1, 2-18:1), cell envelope</v>
          </cell>
          <cell r="D1786" t="str">
            <v>H2O[ce] + phosphatidylcholine (1-18:1, 2-18:1)[ce] =&gt; choline[ce] + H+[ce] + phosphatidate (1-18:1, 2-18:1)[ce]</v>
          </cell>
        </row>
        <row r="1787">
          <cell r="C1787" t="str">
            <v>PI 3-P phosphatase (1-16:0, 2-16:1), cell envelope</v>
          </cell>
          <cell r="D1787" t="str">
            <v>H2O[ce] + 1-phosphatidyl-1D-myo-inositol 3-phosphate (1-16:0, 2-16:1)[ce] =&gt; 1-phosphatidyl-1D-myo-inositol (1-16:0, 2-16:1)[ce] + phosphate[ce]</v>
          </cell>
        </row>
        <row r="1788">
          <cell r="C1788" t="str">
            <v>PI 3-P phosphatase (1-16:1, 2-16:1), cell envelope</v>
          </cell>
          <cell r="D1788" t="str">
            <v>H2O[ce] + 1-phosphatidyl-1D-myo-inositol 3-phosphate (1-16:1, 2-16:1)[ce] =&gt; 1-phosphatidyl-1D-myo-inositol (1-16:1, 2-16:1)[ce] + phosphate[ce]</v>
          </cell>
        </row>
        <row r="1789">
          <cell r="C1789" t="str">
            <v>PI 3-P phosphatase (1-18:0, 2-16:1), cell envelope</v>
          </cell>
          <cell r="D1789" t="str">
            <v>H2O[ce] + 1-phosphatidyl-1D-myo-inositol 3-phosphate (1-18:0, 2-16:1)[ce] =&gt; 1-phosphatidyl-1D-myo-inositol (1-18:0, 2-16:1)[ce] + phosphate[ce]</v>
          </cell>
        </row>
        <row r="1790">
          <cell r="C1790" t="str">
            <v>PI 3-P phosphatase (1-18:1, 2-16:1), cell envelope</v>
          </cell>
          <cell r="D1790" t="str">
            <v>H2O[ce] + 1-phosphatidyl-1D-myo-inositol 3-phosphate (1-18:1, 2-16:1)[ce] =&gt; 1-phosphatidyl-1D-myo-inositol (1-18:1, 2-16:1)[ce] + phosphate[ce]</v>
          </cell>
        </row>
        <row r="1791">
          <cell r="C1791" t="str">
            <v>PI 3-P phosphatase (1-16:0, 2-18:1), cell envelope</v>
          </cell>
          <cell r="D1791" t="str">
            <v>H2O[ce] + 1-phosphatidyl-1D-myo-inositol 3-phosphate (1-16:0, 2-18:1)[ce] =&gt; 1-phosphatidyl-1D-myo-inositol (1-16:0, 2-18:1)[ce] + phosphate[ce]</v>
          </cell>
        </row>
        <row r="1792">
          <cell r="C1792" t="str">
            <v>PI 3-P phosphatase (1-16:1, 2-18:1), cell envelope</v>
          </cell>
          <cell r="D1792" t="str">
            <v>H2O[ce] + 1-phosphatidyl-1D-myo-inositol 3-phosphate (1-16:1, 2-18:1)[ce] =&gt; 1-phosphatidyl-1D-myo-inositol (1-16:1, 2-18:1)[ce] + phosphate[ce]</v>
          </cell>
        </row>
        <row r="1793">
          <cell r="C1793" t="str">
            <v>PI 3-P phosphatase (1-18:0, 2-18:1), cell envelope</v>
          </cell>
          <cell r="D1793" t="str">
            <v>H2O[ce] + 1-phosphatidyl-1D-myo-inositol 3-phosphate (1-18:0, 2-18:1)[ce] =&gt; 1-phosphatidyl-1D-myo-inositol (1-18:0, 2-18:1)[ce] + phosphate[ce]</v>
          </cell>
        </row>
        <row r="1794">
          <cell r="C1794" t="str">
            <v>PI 3-P phosphatase (1-18:1, 2-18:1), cell envelope</v>
          </cell>
          <cell r="D1794" t="str">
            <v>H2O[ce] + 1-phosphatidyl-1D-myo-inositol 3-phosphate (1-18:1, 2-18:1)[ce] =&gt; 1-phosphatidyl-1D-myo-inositol (1-18:1, 2-18:1)[ce] + phosphate[ce]</v>
          </cell>
        </row>
        <row r="1795">
          <cell r="C1795" t="str">
            <v>PI 3-P phosphatase (1-16:0, 2-16:1), cytoplasm</v>
          </cell>
          <cell r="D1795" t="str">
            <v>H2O[c] + 1-phosphatidyl-1D-myo-inositol 3-phosphate (1-16:0, 2-16:1)[c] =&gt; phosphate[c] + 1-phosphatidyl-1D-myo-inositol (1-16:0, 2-16:1)[c]</v>
          </cell>
        </row>
        <row r="1796">
          <cell r="C1796" t="str">
            <v>PI 3-P phosphatase (1-16:1, 2-16:1), cytoplasm</v>
          </cell>
          <cell r="D1796" t="str">
            <v>H2O[c] + 1-phosphatidyl-1D-myo-inositol 3-phosphate (1-16:1, 2-16:1)[c] =&gt; phosphate[c] + 1-phosphatidyl-1D-myo-inositol (1-16:1, 2-16:1)[c]</v>
          </cell>
        </row>
        <row r="1797">
          <cell r="C1797" t="str">
            <v>PI 3-P phosphatase (1-18:0, 2-16:1), cytoplasm</v>
          </cell>
          <cell r="D1797" t="str">
            <v>H2O[c] + 1-phosphatidyl-1D-myo-inositol 3-phosphate (1-18:0, 2-16:1)[c] =&gt; phosphate[c] + 1-phosphatidyl-1D-myo-inositol (1-18:0, 2-16:1)[c]</v>
          </cell>
        </row>
        <row r="1798">
          <cell r="C1798" t="str">
            <v>PI 3-P phosphatase (1-18:1, 2-16:1), cytoplasm</v>
          </cell>
          <cell r="D1798" t="str">
            <v>H2O[c] + 1-phosphatidyl-1D-myo-inositol 3-phosphate (1-18:1, 2-16:1)[c] =&gt; phosphate[c] + 1-phosphatidyl-1D-myo-inositol (1-18:1, 2-16:1)[c]</v>
          </cell>
        </row>
        <row r="1799">
          <cell r="C1799" t="str">
            <v>PI 3-P phosphatase (1-16:0, 2-18:1), cytoplasm</v>
          </cell>
          <cell r="D1799" t="str">
            <v>H2O[c] + 1-phosphatidyl-1D-myo-inositol 3-phosphate (1-16:0, 2-18:1)[c] =&gt; phosphate[c] + 1-phosphatidyl-1D-myo-inositol (1-16:0, 2-18:1)[c]</v>
          </cell>
        </row>
        <row r="1800">
          <cell r="C1800" t="str">
            <v>PI 3-P phosphatase (1-16:1, 2-18:1), cytoplasm</v>
          </cell>
          <cell r="D1800" t="str">
            <v>H2O[c] + 1-phosphatidyl-1D-myo-inositol 3-phosphate (1-16:1, 2-18:1)[c] =&gt; phosphate[c] + 1-phosphatidyl-1D-myo-inositol (1-16:1, 2-18:1)[c]</v>
          </cell>
        </row>
        <row r="1801">
          <cell r="C1801" t="str">
            <v>PI 3-P phosphatase (1-18:0, 2-18:1), cytoplasm</v>
          </cell>
          <cell r="D1801" t="str">
            <v>H2O[c] + 1-phosphatidyl-1D-myo-inositol 3-phosphate (1-18:0, 2-18:1)[c] =&gt; phosphate[c] + 1-phosphatidyl-1D-myo-inositol (1-18:0, 2-18:1)[c]</v>
          </cell>
        </row>
        <row r="1802">
          <cell r="C1802" t="str">
            <v>PI 3-P phosphatase (1-18:1, 2-18:1), cytoplasm</v>
          </cell>
          <cell r="D1802" t="str">
            <v>H2O[c] + 1-phosphatidyl-1D-myo-inositol 3-phosphate (1-18:1, 2-18:1)[c] =&gt; phosphate[c] + 1-phosphatidyl-1D-myo-inositol (1-18:1, 2-18:1)[c]</v>
          </cell>
        </row>
        <row r="1803">
          <cell r="C1803" t="str">
            <v>PI 3-P phosphatase (1-16:0, 2-16:1), ER membrane</v>
          </cell>
          <cell r="D1803" t="str">
            <v>H2O[erm] + 1-phosphatidyl-1D-myo-inositol 3-phosphate (1-16:0, 2-16:1)[erm] =&gt; phosphate[erm] + 1-phosphatidyl-1D-myo-inositol (1-16:0, 2-16:1)[erm]</v>
          </cell>
        </row>
        <row r="1804">
          <cell r="C1804" t="str">
            <v>PI 3-P phosphatase (1-16:1, 2-16:1), ER membrane</v>
          </cell>
          <cell r="D1804" t="str">
            <v>H2O[erm] + 1-phosphatidyl-1D-myo-inositol 3-phosphate (1-16:1, 2-16:1)[erm] =&gt; phosphate[erm] + 1-phosphatidyl-1D-myo-inositol (1-16:1, 2-16:1)[erm]</v>
          </cell>
        </row>
        <row r="1805">
          <cell r="C1805" t="str">
            <v>PI 3-P phosphatase (1-18:0, 2-16:1), ER membrane</v>
          </cell>
          <cell r="D1805" t="str">
            <v>H2O[erm] + 1-phosphatidyl-1D-myo-inositol 3-phosphate (1-18:0, 2-16:1)[erm] =&gt; phosphate[erm] + 1-phosphatidyl-1D-myo-inositol (1-18:0, 2-16:1)[erm]</v>
          </cell>
        </row>
        <row r="1806">
          <cell r="C1806" t="str">
            <v>PI 3-P phosphatase (1-18:1, 2-16:1), ER membrane</v>
          </cell>
          <cell r="D1806" t="str">
            <v>H2O[erm] + 1-phosphatidyl-1D-myo-inositol 3-phosphate (1-18:1, 2-16:1)[erm] =&gt; phosphate[erm] + 1-phosphatidyl-1D-myo-inositol (1-18:1, 2-16:1)[erm]</v>
          </cell>
        </row>
        <row r="1807">
          <cell r="C1807" t="str">
            <v>PI 3-P phosphatase (1-16:0, 2-18:1), ER membrane</v>
          </cell>
          <cell r="D1807" t="str">
            <v>H2O[erm] + 1-phosphatidyl-1D-myo-inositol 3-phosphate (1-16:0, 2-18:1)[erm] =&gt; phosphate[erm] + 1-phosphatidyl-1D-myo-inositol (1-16:0, 2-18:1)[erm]</v>
          </cell>
        </row>
        <row r="1808">
          <cell r="C1808" t="str">
            <v>PI 3-P phosphatase (1-16:1, 2-18:1), ER membrane</v>
          </cell>
          <cell r="D1808" t="str">
            <v>H2O[erm] + 1-phosphatidyl-1D-myo-inositol 3-phosphate (1-16:1, 2-18:1)[erm] =&gt; phosphate[erm] + 1-phosphatidyl-1D-myo-inositol (1-16:1, 2-18:1)[erm]</v>
          </cell>
        </row>
        <row r="1809">
          <cell r="C1809" t="str">
            <v>PI 3-P phosphatase (1-18:0, 2-18:1), ER membrane</v>
          </cell>
          <cell r="D1809" t="str">
            <v>H2O[erm] + 1-phosphatidyl-1D-myo-inositol 3-phosphate (1-18:0, 2-18:1)[erm] =&gt; phosphate[erm] + 1-phosphatidyl-1D-myo-inositol (1-18:0, 2-18:1)[erm]</v>
          </cell>
        </row>
        <row r="1810">
          <cell r="C1810" t="str">
            <v>PI 3-P phosphatase (1-18:1, 2-18:1), ER membrane</v>
          </cell>
          <cell r="D1810" t="str">
            <v>H2O[erm] + 1-phosphatidyl-1D-myo-inositol 3-phosphate (1-18:1, 2-18:1)[erm] =&gt; phosphate[erm] + 1-phosphatidyl-1D-myo-inositol (1-18:1, 2-18:1)[erm]</v>
          </cell>
        </row>
        <row r="1811">
          <cell r="C1811" t="str">
            <v>PI 3-P phosphatase (1-16:0, 2-16:1), Golgi membrane</v>
          </cell>
          <cell r="D1811" t="str">
            <v>H2O[gm] + 1-phosphatidyl-1D-myo-inositol 3-phosphate (1-16:0, 2-16:1)[gm] =&gt; phosphate[gm] + 1-phosphatidyl-1D-myo-inositol (1-16:0, 2-16:1)[gm]</v>
          </cell>
        </row>
        <row r="1812">
          <cell r="C1812" t="str">
            <v>PI 3-P phosphatase (1-16:1, 2-16:1), Golgi membrane</v>
          </cell>
          <cell r="D1812" t="str">
            <v>H2O[gm] + 1-phosphatidyl-1D-myo-inositol 3-phosphate (1-16:1, 2-16:1)[gm] =&gt; phosphate[gm] + 1-phosphatidyl-1D-myo-inositol (1-16:1, 2-16:1)[gm]</v>
          </cell>
        </row>
        <row r="1813">
          <cell r="C1813" t="str">
            <v>PI 3-P phosphatase (1-18:0, 2-16:1), Golgi membrane</v>
          </cell>
          <cell r="D1813" t="str">
            <v>H2O[gm] + 1-phosphatidyl-1D-myo-inositol 3-phosphate (1-18:0, 2-16:1)[gm] =&gt; phosphate[gm] + 1-phosphatidyl-1D-myo-inositol (1-18:0, 2-16:1)[gm]</v>
          </cell>
        </row>
        <row r="1814">
          <cell r="C1814" t="str">
            <v>PI 3-P phosphatase (1-18:1, 2-16:1), Golgi membrane</v>
          </cell>
          <cell r="D1814" t="str">
            <v>H2O[gm] + 1-phosphatidyl-1D-myo-inositol 3-phosphate (1-18:1, 2-16:1)[gm] =&gt; phosphate[gm] + 1-phosphatidyl-1D-myo-inositol (1-18:1, 2-16:1)[gm]</v>
          </cell>
        </row>
        <row r="1815">
          <cell r="C1815" t="str">
            <v>PI 3-P phosphatase (1-16:0, 2-18:1), Golgi membrane</v>
          </cell>
          <cell r="D1815" t="str">
            <v>H2O[gm] + 1-phosphatidyl-1D-myo-inositol 3-phosphate (1-16:0, 2-18:1)[gm] =&gt; phosphate[gm] + 1-phosphatidyl-1D-myo-inositol (1-16:0, 2-18:1)[gm]</v>
          </cell>
        </row>
        <row r="1816">
          <cell r="C1816" t="str">
            <v>PI 3-P phosphatase (1-16:1, 2-18:1), Golgi membrane</v>
          </cell>
          <cell r="D1816" t="str">
            <v>H2O[gm] + 1-phosphatidyl-1D-myo-inositol 3-phosphate (1-16:1, 2-18:1)[gm] =&gt; phosphate[gm] + 1-phosphatidyl-1D-myo-inositol (1-16:1, 2-18:1)[gm]</v>
          </cell>
        </row>
        <row r="1817">
          <cell r="C1817" t="str">
            <v>PI 3-P phosphatase (1-18:0, 2-18:1), Golgi membrane</v>
          </cell>
          <cell r="D1817" t="str">
            <v>H2O[gm] + 1-phosphatidyl-1D-myo-inositol 3-phosphate (1-18:0, 2-18:1)[gm] =&gt; phosphate[gm] + 1-phosphatidyl-1D-myo-inositol (1-18:0, 2-18:1)[gm]</v>
          </cell>
        </row>
        <row r="1818">
          <cell r="C1818" t="str">
            <v>PI 3-P phosphatase (1-18:1, 2-18:1), Golgi membrane</v>
          </cell>
          <cell r="D1818" t="str">
            <v>H2O[gm] + 1-phosphatidyl-1D-myo-inositol 3-phosphate (1-18:1, 2-18:1)[gm] =&gt; phosphate[gm] + 1-phosphatidyl-1D-myo-inositol (1-18:1, 2-18:1)[gm]</v>
          </cell>
        </row>
        <row r="1819">
          <cell r="C1819" t="str">
            <v>PI 4-P phosphatase (1-16:0, 2-16:1), cell envelope</v>
          </cell>
          <cell r="D1819" t="str">
            <v>1-phosphatidyl-1D-myo-inositol 4-phosphate (1-16:0, 2-16:1)[ce] + H2O[ce] =&gt; 1-phosphatidyl-1D-myo-inositol (1-16:0, 2-16:1)[ce] + phosphate[ce]</v>
          </cell>
        </row>
        <row r="1820">
          <cell r="C1820" t="str">
            <v>PI 4-P phosphatase (1-16:1, 2-16:1), cell envelope</v>
          </cell>
          <cell r="D1820" t="str">
            <v>1-phosphatidyl-1D-myo-inositol 4-phosphate (1-16:1, 2-16:1)[ce] + H2O[ce] =&gt; 1-phosphatidyl-1D-myo-inositol (1-16:1, 2-16:1)[ce] + phosphate[ce]</v>
          </cell>
        </row>
        <row r="1821">
          <cell r="C1821" t="str">
            <v>PI 4-P phosphatase (1-18:0, 2-16:1), cell envelope</v>
          </cell>
          <cell r="D1821" t="str">
            <v>1-phosphatidyl-1D-myo-inositol 4-phosphate (1-18:0, 2-16:1)[ce] + H2O[ce] =&gt; 1-phosphatidyl-1D-myo-inositol (1-18:0, 2-16:1)[ce] + phosphate[ce]</v>
          </cell>
        </row>
        <row r="1822">
          <cell r="C1822" t="str">
            <v>PI 4-P phosphatase (1-18:1, 2-16:1), cell envelope</v>
          </cell>
          <cell r="D1822" t="str">
            <v>1-phosphatidyl-1D-myo-inositol 4-phosphate (1-18:1, 2-16:1)[ce] + H2O[ce] =&gt; 1-phosphatidyl-1D-myo-inositol (1-18:1, 2-16:1)[ce] + phosphate[ce]</v>
          </cell>
        </row>
        <row r="1823">
          <cell r="C1823" t="str">
            <v>PI 4-P phosphatase (1-16:0, 2-18:1), cell envelope</v>
          </cell>
          <cell r="D1823" t="str">
            <v>1-phosphatidyl-1D-myo-inositol 4-phosphate (1-16:0, 2-18:1)[ce] + H2O[ce] =&gt; 1-phosphatidyl-1D-myo-inositol (1-16:0, 2-18:1)[ce] + phosphate[ce]</v>
          </cell>
        </row>
        <row r="1824">
          <cell r="C1824" t="str">
            <v>PI 4-P phosphatase (1-16:1, 2-18:1), cell envelope</v>
          </cell>
          <cell r="D1824" t="str">
            <v>1-phosphatidyl-1D-myo-inositol 4-phosphate (1-16:1, 2-18:1)[ce] + H2O[ce] =&gt; 1-phosphatidyl-1D-myo-inositol (1-16:1, 2-18:1)[ce] + phosphate[ce]</v>
          </cell>
        </row>
        <row r="1825">
          <cell r="C1825" t="str">
            <v>PI 4-P phosphatase (1-18:0, 2-18:1), cell envelope</v>
          </cell>
          <cell r="D1825" t="str">
            <v>1-phosphatidyl-1D-myo-inositol 4-phosphate (1-18:0, 2-18:1)[ce] + H2O[ce] =&gt; 1-phosphatidyl-1D-myo-inositol (1-18:0, 2-18:1)[ce] + phosphate[ce]</v>
          </cell>
        </row>
        <row r="1826">
          <cell r="C1826" t="str">
            <v>PI 4-P phosphatase (1-18:1, 2-18:1), cell envelope</v>
          </cell>
          <cell r="D1826" t="str">
            <v>1-phosphatidyl-1D-myo-inositol 4-phosphate (1-18:1, 2-18:1)[ce] + H2O[ce] =&gt; 1-phosphatidyl-1D-myo-inositol (1-18:1, 2-18:1)[ce] + phosphate[ce]</v>
          </cell>
        </row>
        <row r="1827">
          <cell r="C1827" t="str">
            <v>PI 4-P phosphatase (1-16:0, 2-16:1), cytoplasm</v>
          </cell>
          <cell r="D1827" t="str">
            <v>H2O[c] + 1-phosphatidyl-1D-myo-inositol 4-phosphate (1-16:0, 2-16:1)[c] =&gt; phosphate[c] + 1-phosphatidyl-1D-myo-inositol (1-16:0, 2-16:1)[c]</v>
          </cell>
        </row>
        <row r="1828">
          <cell r="C1828" t="str">
            <v>PI 4-P phosphatase (1-16:1, 2-16:1), cytoplasm</v>
          </cell>
          <cell r="D1828" t="str">
            <v>H2O[c] + 1-phosphatidyl-1D-myo-inositol 4-phosphate (1-16:1, 2-16:1)[c] =&gt; phosphate[c] + 1-phosphatidyl-1D-myo-inositol (1-16:1, 2-16:1)[c]</v>
          </cell>
        </row>
        <row r="1829">
          <cell r="C1829" t="str">
            <v>PI 4-P phosphatase (1-18:0, 2-16:1), cytoplasm</v>
          </cell>
          <cell r="D1829" t="str">
            <v>H2O[c] + 1-phosphatidyl-1D-myo-inositol 4-phosphate (1-18:0, 2-16:1)[c] =&gt; phosphate[c] + 1-phosphatidyl-1D-myo-inositol (1-18:0, 2-16:1)[c]</v>
          </cell>
        </row>
        <row r="1830">
          <cell r="C1830" t="str">
            <v>PI 4-P phosphatase (1-18:1, 2-16:1), cytoplasm</v>
          </cell>
          <cell r="D1830" t="str">
            <v>H2O[c] + 1-phosphatidyl-1D-myo-inositol 4-phosphate (1-18:1, 2-16:1)[c] =&gt; phosphate[c] + 1-phosphatidyl-1D-myo-inositol (1-18:1, 2-16:1)[c]</v>
          </cell>
        </row>
        <row r="1831">
          <cell r="C1831" t="str">
            <v>PI 4-P phosphatase (1-16:0, 2-18:1), cytoplasm</v>
          </cell>
          <cell r="D1831" t="str">
            <v>H2O[c] + 1-phosphatidyl-1D-myo-inositol 4-phosphate (1-16:0, 2-18:1)[c] =&gt; phosphate[c] + 1-phosphatidyl-1D-myo-inositol (1-16:0, 2-18:1)[c]</v>
          </cell>
        </row>
        <row r="1832">
          <cell r="C1832" t="str">
            <v>PI 4-P phosphatase (1-16:1, 2-18:1), cytoplasm</v>
          </cell>
          <cell r="D1832" t="str">
            <v>H2O[c] + 1-phosphatidyl-1D-myo-inositol 4-phosphate (1-16:1, 2-18:1)[c] =&gt; phosphate[c] + 1-phosphatidyl-1D-myo-inositol (1-16:1, 2-18:1)[c]</v>
          </cell>
        </row>
        <row r="1833">
          <cell r="C1833" t="str">
            <v>PI 4-P phosphatase (1-18:0, 2-18:1), cytoplasm</v>
          </cell>
          <cell r="D1833" t="str">
            <v>H2O[c] + 1-phosphatidyl-1D-myo-inositol 4-phosphate (1-18:0, 2-18:1)[c] =&gt; phosphate[c] + 1-phosphatidyl-1D-myo-inositol (1-18:0, 2-18:1)[c]</v>
          </cell>
        </row>
        <row r="1834">
          <cell r="C1834" t="str">
            <v>PI 4-P phosphatase (1-18:1, 2-18:1), cytoplasm</v>
          </cell>
          <cell r="D1834" t="str">
            <v>H2O[c] + 1-phosphatidyl-1D-myo-inositol 4-phosphate (1-18:1, 2-18:1)[c] =&gt; phosphate[c] + 1-phosphatidyl-1D-myo-inositol (1-18:1, 2-18:1)[c]</v>
          </cell>
        </row>
        <row r="1835">
          <cell r="C1835" t="str">
            <v>PI 4-P phosphatase (1-16:0, 2-16:1), ER membrane</v>
          </cell>
          <cell r="D1835" t="str">
            <v>H2O[erm] + 1-phosphatidyl-1D-myo-inositol 4-phosphate (1-16:0, 2-16:1)[erm] =&gt; phosphate[erm] + 1-phosphatidyl-1D-myo-inositol (1-16:0, 2-16:1)[erm]</v>
          </cell>
        </row>
        <row r="1836">
          <cell r="C1836" t="str">
            <v>PI 4-P phosphatase (1-16:1, 2-16:1), ER membrane</v>
          </cell>
          <cell r="D1836" t="str">
            <v>H2O[erm] + 1-phosphatidyl-1D-myo-inositol 4-phosphate (1-16:1, 2-16:1)[erm] =&gt; phosphate[erm] + 1-phosphatidyl-1D-myo-inositol (1-16:1, 2-16:1)[erm]</v>
          </cell>
        </row>
        <row r="1837">
          <cell r="C1837" t="str">
            <v>PI 4-P phosphatase (1-18:0, 2-16:1), ER membrane</v>
          </cell>
          <cell r="D1837" t="str">
            <v>H2O[erm] + 1-phosphatidyl-1D-myo-inositol 4-phosphate (1-18:0, 2-16:1)[erm] =&gt; phosphate[erm] + 1-phosphatidyl-1D-myo-inositol (1-18:0, 2-16:1)[erm]</v>
          </cell>
        </row>
        <row r="1838">
          <cell r="C1838" t="str">
            <v>PI 4-P phosphatase (1-18:1, 2-16:1), ER membrane</v>
          </cell>
          <cell r="D1838" t="str">
            <v>H2O[erm] + 1-phosphatidyl-1D-myo-inositol 4-phosphate (1-18:1, 2-16:1)[erm] =&gt; phosphate[erm] + 1-phosphatidyl-1D-myo-inositol (1-18:1, 2-16:1)[erm]</v>
          </cell>
        </row>
        <row r="1839">
          <cell r="C1839" t="str">
            <v>PI 4-P phosphatase (1-16:0, 2-18:1), ER membrane</v>
          </cell>
          <cell r="D1839" t="str">
            <v>H2O[erm] + 1-phosphatidyl-1D-myo-inositol 4-phosphate (1-16:0, 2-18:1)[erm] =&gt; phosphate[erm] + 1-phosphatidyl-1D-myo-inositol (1-16:0, 2-18:1)[erm]</v>
          </cell>
        </row>
        <row r="1840">
          <cell r="C1840" t="str">
            <v>PI 4-P phosphatase (1-16:1, 2-18:1), ER membrane</v>
          </cell>
          <cell r="D1840" t="str">
            <v>H2O[erm] + 1-phosphatidyl-1D-myo-inositol 4-phosphate (1-16:1, 2-18:1)[erm] =&gt; phosphate[erm] + 1-phosphatidyl-1D-myo-inositol (1-16:1, 2-18:1)[erm]</v>
          </cell>
        </row>
        <row r="1841">
          <cell r="C1841" t="str">
            <v>PI 4-P phosphatase (1-18:0, 2-18:1), ER membrane</v>
          </cell>
          <cell r="D1841" t="str">
            <v>H2O[erm] + 1-phosphatidyl-1D-myo-inositol 4-phosphate (1-18:0, 2-18:1)[erm] =&gt; phosphate[erm] + 1-phosphatidyl-1D-myo-inositol (1-18:0, 2-18:1)[erm]</v>
          </cell>
        </row>
        <row r="1842">
          <cell r="C1842" t="str">
            <v>PI 4-P phosphatase (1-18:1, 2-18:1), ER membrane</v>
          </cell>
          <cell r="D1842" t="str">
            <v>H2O[erm] + 1-phosphatidyl-1D-myo-inositol 4-phosphate (1-18:1, 2-18:1)[erm] =&gt; phosphate[erm] + 1-phosphatidyl-1D-myo-inositol (1-18:1, 2-18:1)[erm]</v>
          </cell>
        </row>
        <row r="1843">
          <cell r="C1843" t="str">
            <v>PI 4-P phosphatase (1-16:0, 2-16:1), Golgi membrane</v>
          </cell>
          <cell r="D1843" t="str">
            <v>H2O[gm] + 1-phosphatidyl-1D-myo-inositol 4-phosphate (1-16:0, 2-16:1)[gm] =&gt; phosphate[gm] + 1-phosphatidyl-1D-myo-inositol (1-16:0, 2-16:1)[gm]</v>
          </cell>
        </row>
        <row r="1844">
          <cell r="C1844" t="str">
            <v>PI 4-P phosphatase (1-16:1, 2-16:1), Golgi membrane</v>
          </cell>
          <cell r="D1844" t="str">
            <v>H2O[gm] + 1-phosphatidyl-1D-myo-inositol 4-phosphate (1-16:1, 2-16:1)[gm] =&gt; phosphate[gm] + 1-phosphatidyl-1D-myo-inositol (1-16:1, 2-16:1)[gm]</v>
          </cell>
        </row>
        <row r="1845">
          <cell r="C1845" t="str">
            <v>PI 4-P phosphatase (1-18:0, 2-16:1), Golgi membrane</v>
          </cell>
          <cell r="D1845" t="str">
            <v>H2O[gm] + 1-phosphatidyl-1D-myo-inositol 4-phosphate (1-18:0, 2-16:1)[gm] =&gt; phosphate[gm] + 1-phosphatidyl-1D-myo-inositol (1-18:0, 2-16:1)[gm]</v>
          </cell>
        </row>
        <row r="1846">
          <cell r="C1846" t="str">
            <v>PI 4-P phosphatase (1-18:1, 2-16:1), Golgi membrane</v>
          </cell>
          <cell r="D1846" t="str">
            <v>H2O[gm] + 1-phosphatidyl-1D-myo-inositol 4-phosphate (1-18:1, 2-16:1)[gm] =&gt; phosphate[gm] + 1-phosphatidyl-1D-myo-inositol (1-18:1, 2-16:1)[gm]</v>
          </cell>
        </row>
        <row r="1847">
          <cell r="C1847" t="str">
            <v>PI 4-P phosphatase (1-16:0, 2-18:1), Golgi membrane</v>
          </cell>
          <cell r="D1847" t="str">
            <v>H2O[gm] + 1-phosphatidyl-1D-myo-inositol 4-phosphate (1-16:0, 2-18:1)[gm] =&gt; phosphate[gm] + 1-phosphatidyl-1D-myo-inositol (1-16:0, 2-18:1)[gm]</v>
          </cell>
        </row>
        <row r="1848">
          <cell r="C1848" t="str">
            <v>PI 4-P phosphatase (1-16:1, 2-18:1), Golgi membrane</v>
          </cell>
          <cell r="D1848" t="str">
            <v>H2O[gm] + 1-phosphatidyl-1D-myo-inositol 4-phosphate (1-16:1, 2-18:1)[gm] =&gt; phosphate[gm] + 1-phosphatidyl-1D-myo-inositol (1-16:1, 2-18:1)[gm]</v>
          </cell>
        </row>
        <row r="1849">
          <cell r="C1849" t="str">
            <v>PI 4-P phosphatase (1-18:0, 2-18:1), Golgi membrane</v>
          </cell>
          <cell r="D1849" t="str">
            <v>H2O[gm] + 1-phosphatidyl-1D-myo-inositol 4-phosphate (1-18:0, 2-18:1)[gm] =&gt; phosphate[gm] + 1-phosphatidyl-1D-myo-inositol (1-18:0, 2-18:1)[gm]</v>
          </cell>
        </row>
        <row r="1850">
          <cell r="C1850" t="str">
            <v>PI 4-P phosphatase (1-18:1, 2-18:1), Golgi membrane</v>
          </cell>
          <cell r="D1850" t="str">
            <v>H2O[gm] + 1-phosphatidyl-1D-myo-inositol 4-phosphate (1-18:1, 2-18:1)[gm] =&gt; phosphate[gm] + 1-phosphatidyl-1D-myo-inositol (1-18:1, 2-18:1)[gm]</v>
          </cell>
        </row>
        <row r="1851">
          <cell r="C1851" t="str">
            <v>PI 3,5-P2 phosphatase (1-16:0, 2-16:1), cell envelope</v>
          </cell>
          <cell r="D1851" t="str">
            <v>H2O[ce] + 1-phosphatidyl-1D-myo-inositol 3,5-bisphosphate (1-16:0, 2-16:1)[ce] =&gt; 1-phosphatidyl-1D-myo-inositol 3-phosphate (1-16:0, 2-16:1)[ce] + phosphate[ce]</v>
          </cell>
        </row>
        <row r="1852">
          <cell r="C1852" t="str">
            <v>PI 3,5-P2 phosphatase (1-16:1, 2-16:1), cell envelope</v>
          </cell>
          <cell r="D1852" t="str">
            <v>H2O[ce] + 1-phosphatidyl-1D-myo-inositol 3,5-bisphosphate (1-16:1, 2-16:1)[ce] =&gt; phosphate[ce] + 1-phosphatidyl-1D-myo-inositol 3-phosphate (1-16:1, 2-16:1)[ce]</v>
          </cell>
        </row>
        <row r="1853">
          <cell r="C1853" t="str">
            <v>PI 3,5-P2 phosphatase (1-18:0, 2-16:1), cell envelope</v>
          </cell>
          <cell r="D1853" t="str">
            <v>H2O[ce] + 1-phosphatidyl-1D-myo-inositol 3,5-bisphosphate (1-18:0, 2-16:1)[ce] =&gt; phosphate[ce] + 1-phosphatidyl-1D-myo-inositol 3-phosphate (1-18:0, 2-16:1)[ce]</v>
          </cell>
        </row>
        <row r="1854">
          <cell r="C1854" t="str">
            <v>PI 3,5-P2 phosphatase (1-18:1, 2-16:1), cell envelope</v>
          </cell>
          <cell r="D1854" t="str">
            <v>H2O[ce] + 1-phosphatidyl-1D-myo-inositol 3,5-bisphosphate (1-18:1, 2-16:1)[ce] =&gt; phosphate[ce] + 1-phosphatidyl-1D-myo-inositol 3-phosphate (1-18:1, 2-16:1)[ce]</v>
          </cell>
        </row>
        <row r="1855">
          <cell r="C1855" t="str">
            <v>PI 3,5-P2 phosphatase (1-16:0, 2-18:1), cell envelope</v>
          </cell>
          <cell r="D1855" t="str">
            <v>H2O[ce] + 1-phosphatidyl-1D-myo-inositol 3,5-bisphosphate (1-16:0, 2-18:1)[ce] =&gt; phosphate[ce] + 1-phosphatidyl-1D-myo-inositol 3-phosphate (1-16:0, 2-18:1)[ce]</v>
          </cell>
        </row>
        <row r="1856">
          <cell r="C1856" t="str">
            <v>PI 3,5-P2 phosphatase (1-16:1, 2-18:1), cell envelope</v>
          </cell>
          <cell r="D1856" t="str">
            <v>H2O[ce] + 1-phosphatidyl-1D-myo-inositol 3,5-bisphosphate (1-16:1, 2-18:1)[ce] =&gt; phosphate[ce] + 1-phosphatidyl-1D-myo-inositol 3-phosphate (1-16:1, 2-18:1)[ce]</v>
          </cell>
        </row>
        <row r="1857">
          <cell r="C1857" t="str">
            <v>PI 3,5-P2 phosphatase (1-18:0, 2-18:1), cell envelope</v>
          </cell>
          <cell r="D1857" t="str">
            <v>H2O[ce] + 1-phosphatidyl-1D-myo-inositol 3,5-bisphosphate (1-18:0, 2-18:1)[ce] =&gt; phosphate[ce] + 1-phosphatidyl-1D-myo-inositol 3-phosphate (1-18:0, 2-18:1)[ce]</v>
          </cell>
        </row>
        <row r="1858">
          <cell r="C1858" t="str">
            <v>PI 3,5-P2 phosphatase (1-18:1, 2-18:1), cell envelope</v>
          </cell>
          <cell r="D1858" t="str">
            <v>H2O[ce] + 1-phosphatidyl-1D-myo-inositol 3,5-bisphosphate (1-18:1, 2-18:1)[ce] =&gt; phosphate[ce] + 1-phosphatidyl-1D-myo-inositol 3-phosphate (1-18:1, 2-18:1)[ce]</v>
          </cell>
        </row>
        <row r="1859">
          <cell r="C1859" t="str">
            <v>PI 3,5-P2 phosphatase (1-16:0, 2-16:1), cytoplasm</v>
          </cell>
          <cell r="D1859" t="str">
            <v>H2O[c] + 1-phosphatidyl-1D-myo-inositol 3,5-bisphosphate (1-16:0, 2-16:1)[c] =&gt; phosphate[c] + 1-phosphatidyl-1D-myo-inositol 3-phosphate (1-16:0, 2-16:1)[c]</v>
          </cell>
        </row>
        <row r="1860">
          <cell r="C1860" t="str">
            <v>PI 3,5-P2 phosphatase (1-16:1, 2-16:1), cytoplasm</v>
          </cell>
          <cell r="D1860" t="str">
            <v>H2O[c] + 1-phosphatidyl-1D-myo-inositol 3,5-bisphosphate (1-16:1, 2-16:1)[c] =&gt; phosphate[c] + 1-phosphatidyl-1D-myo-inositol 3-phosphate (1-16:1, 2-16:1)[c]</v>
          </cell>
        </row>
        <row r="1861">
          <cell r="C1861" t="str">
            <v>PI 3,5-P2 phosphatase (1-18:0, 2-16:1), cytoplasm</v>
          </cell>
          <cell r="D1861" t="str">
            <v>H2O[c] + 1-phosphatidyl-1D-myo-inositol 3,5-bisphosphate (1-18:0, 2-16:1)[c] =&gt; phosphate[c] + 1-phosphatidyl-1D-myo-inositol 3-phosphate (1-18:0, 2-16:1)[c]</v>
          </cell>
        </row>
        <row r="1862">
          <cell r="C1862" t="str">
            <v>PI 3,5-P2 phosphatase (1-18:1, 2-16:1), cytoplasm</v>
          </cell>
          <cell r="D1862" t="str">
            <v>H2O[c] + 1-phosphatidyl-1D-myo-inositol 3,5-bisphosphate (1-18:1, 2-16:1)[c] =&gt; phosphate[c] + 1-phosphatidyl-1D-myo-inositol 3-phosphate (1-18:1, 2-16:1)[c]</v>
          </cell>
        </row>
        <row r="1863">
          <cell r="C1863" t="str">
            <v>PI 3,5-P2 phosphatase (1-16:0, 2-18:1), cytoplasm</v>
          </cell>
          <cell r="D1863" t="str">
            <v>H2O[c] + 1-phosphatidyl-1D-myo-inositol 3,5-bisphosphate (1-16:0, 2-18:1)[c] =&gt; phosphate[c] + 1-phosphatidyl-1D-myo-inositol 3-phosphate (1-16:0, 2-18:1)[c]</v>
          </cell>
        </row>
        <row r="1864">
          <cell r="C1864" t="str">
            <v>PI 3,5-P2 phosphatase (1-16:1, 2-18:1), cytoplasm</v>
          </cell>
          <cell r="D1864" t="str">
            <v>H2O[c] + 1-phosphatidyl-1D-myo-inositol 3,5-bisphosphate (1-16:1, 2-18:1)[c] =&gt; phosphate[c] + 1-phosphatidyl-1D-myo-inositol 3-phosphate (1-16:1, 2-18:1)[c]</v>
          </cell>
        </row>
        <row r="1865">
          <cell r="C1865" t="str">
            <v>PI 3,5-P2 phosphatase (1-18:0, 2-18:1), cytoplasm</v>
          </cell>
          <cell r="D1865" t="str">
            <v>H2O[c] + 1-phosphatidyl-1D-myo-inositol 3,5-bisphosphate (1-18:0, 2-18:1)[c] =&gt; phosphate[c] + 1-phosphatidyl-1D-myo-inositol 3-phosphate (1-18:0, 2-18:1)[c]</v>
          </cell>
        </row>
        <row r="1866">
          <cell r="C1866" t="str">
            <v>PI 3,5-P2 phosphatase (1-18:1, 2-18:1), cytoplasm</v>
          </cell>
          <cell r="D1866" t="str">
            <v>H2O[c] + 1-phosphatidyl-1D-myo-inositol 3,5-bisphosphate (1-18:1, 2-18:1)[c] =&gt; phosphate[c] + 1-phosphatidyl-1D-myo-inositol 3-phosphate (1-18:1, 2-18:1)[c]</v>
          </cell>
        </row>
        <row r="1867">
          <cell r="C1867" t="str">
            <v>PI 4,5-P2 phosphatase (1-16:0, 2-16:1), cell envelope</v>
          </cell>
          <cell r="D1867" t="str">
            <v>1-phosphatidyl-1D-myo-inositol 4,5-bisphosphate (1-16:0, 2-16:1)[ce] + H2O[ce] =&gt; 1-phosphatidyl-1D-myo-inositol 4-phosphate (1-16:0, 2-16:1)[ce] + phosphate[ce]</v>
          </cell>
        </row>
        <row r="1868">
          <cell r="C1868" t="str">
            <v>PI 4,5-P2 phosphatase (1-16:1, 2-16:1), cell envelope</v>
          </cell>
          <cell r="D1868" t="str">
            <v>1-phosphatidyl-1D-myo-inositol 4,5-bisphosphate (1-16:1, 2-16:1)[ce] + H2O[ce] =&gt; 1-phosphatidyl-1D-myo-inositol 4-phosphate (1-16:1, 2-16:1)[ce] + phosphate[ce]</v>
          </cell>
        </row>
        <row r="1869">
          <cell r="C1869" t="str">
            <v>PI 4,5-P2 phosphatase (1-18:0, 2-16:1), cell envelope</v>
          </cell>
          <cell r="D1869" t="str">
            <v>1-phosphatidyl-1D-myo-inositol 4,5-bisphosphate (1-18:0, 2-16:1)[ce] + H2O[ce] =&gt; 1-phosphatidyl-1D-myo-inositol 4-phosphate (1-18:0, 2-16:1)[ce] + phosphate[ce]</v>
          </cell>
        </row>
        <row r="1870">
          <cell r="C1870" t="str">
            <v>PI 4,5-P2 phosphatase (1-18:1, 2-16:1), cell envelope</v>
          </cell>
          <cell r="D1870" t="str">
            <v>1-phosphatidyl-1D-myo-inositol 4,5-bisphosphate (1-18:1, 2-16:1)[ce] + H2O[ce] =&gt; 1-phosphatidyl-1D-myo-inositol 4-phosphate (1-18:1, 2-16:1)[ce] + phosphate[ce]</v>
          </cell>
        </row>
        <row r="1871">
          <cell r="C1871" t="str">
            <v>PI 4,5-P2 phosphatase (1-16:0, 2-18:1), cell envelope</v>
          </cell>
          <cell r="D1871" t="str">
            <v>1-phosphatidyl-1D-myo-inositol 4,5-bisphosphate (1-16:0, 2-18:1)[ce] + H2O[ce] =&gt; 1-phosphatidyl-1D-myo-inositol 4-phosphate (1-16:0, 2-18:1)[ce] + phosphate[ce]</v>
          </cell>
        </row>
        <row r="1872">
          <cell r="C1872" t="str">
            <v>PI 4,5-P2 phosphatase (1-16:1, 2-18:1), cell envelope</v>
          </cell>
          <cell r="D1872" t="str">
            <v>1-phosphatidyl-1D-myo-inositol 4,5-bisphosphate (1-16:1, 2-18:1)[ce] + H2O[ce] =&gt; 1-phosphatidyl-1D-myo-inositol 4-phosphate (1-16:1, 2-18:1)[ce] + phosphate[ce]</v>
          </cell>
        </row>
        <row r="1873">
          <cell r="C1873" t="str">
            <v>PI 4,5-P2 phosphatase (1-18:0, 2-18:1), cell envelope</v>
          </cell>
          <cell r="D1873" t="str">
            <v>1-phosphatidyl-1D-myo-inositol 4,5-bisphosphate (1-18:0, 2-18:1)[ce] + H2O[ce] =&gt; 1-phosphatidyl-1D-myo-inositol 4-phosphate (1-18:0, 2-18:1)[ce] + phosphate[ce]</v>
          </cell>
        </row>
        <row r="1874">
          <cell r="C1874" t="str">
            <v>PI 4,5-P2 phosphatase (1-18:1, 2-18:1), cell envelope</v>
          </cell>
          <cell r="D1874" t="str">
            <v>1-phosphatidyl-1D-myo-inositol 4,5-bisphosphate (1-18:1, 2-18:1)[ce] + H2O[ce] =&gt; 1-phosphatidyl-1D-myo-inositol 4-phosphate (1-18:1, 2-18:1)[ce] + phosphate[ce]</v>
          </cell>
        </row>
        <row r="1875">
          <cell r="C1875" t="str">
            <v>PI 4,5-P2 phosphatase (1-16:0, 2-16:1), cytoplasm</v>
          </cell>
          <cell r="D1875" t="str">
            <v>H2O[c] + 1-phosphatidyl-1D-myo-inositol 4,5-bisphosphate (1-16:0, 2-16:1)[c] =&gt; phosphate[c] + 1-phosphatidyl-1D-myo-inositol 4-phosphate (1-16:0, 2-16:1)[c]</v>
          </cell>
        </row>
        <row r="1876">
          <cell r="C1876" t="str">
            <v>PI 4,5-P2 phosphatase (1-16:1, 2-16:1), cytoplasm</v>
          </cell>
          <cell r="D1876" t="str">
            <v>H2O[c] + 1-phosphatidyl-1D-myo-inositol 4,5-bisphosphate (1-16:1, 2-16:1)[c] =&gt; phosphate[c] + 1-phosphatidyl-1D-myo-inositol 4-phosphate (1-16:1, 2-16:1)[c]</v>
          </cell>
        </row>
        <row r="1877">
          <cell r="C1877" t="str">
            <v>PI 4,5-P2 phosphatase (1-18:0, 2-16:1), cytoplasm</v>
          </cell>
          <cell r="D1877" t="str">
            <v>H2O[c] + 1-phosphatidyl-1D-myo-inositol 4,5-bisphosphate (1-18:0, 2-16:1)[c] =&gt; phosphate[c] + 1-phosphatidyl-1D-myo-inositol 4-phosphate (1-18:0, 2-16:1)[c]</v>
          </cell>
        </row>
        <row r="1878">
          <cell r="C1878" t="str">
            <v>PI 4,5-P2 phosphatase (1-18:1, 2-16:1), cytoplasm</v>
          </cell>
          <cell r="D1878" t="str">
            <v>H2O[c] + 1-phosphatidyl-1D-myo-inositol 4,5-bisphosphate (1-18:1, 2-16:1)[c] =&gt; phosphate[c] + 1-phosphatidyl-1D-myo-inositol 4-phosphate (1-18:1, 2-16:1)[c]</v>
          </cell>
        </row>
        <row r="1879">
          <cell r="C1879" t="str">
            <v>PI 4,5-P2 phosphatase (1-16:0, 2-18:1), cytoplasm</v>
          </cell>
          <cell r="D1879" t="str">
            <v>H2O[c] + 1-phosphatidyl-1D-myo-inositol 4,5-bisphosphate (1-16:0, 2-18:1)[c] =&gt; phosphate[c] + 1-phosphatidyl-1D-myo-inositol 4-phosphate (1-16:0, 2-18:1)[c]</v>
          </cell>
        </row>
        <row r="1880">
          <cell r="C1880" t="str">
            <v>PI 4,5-P2 phosphatase (1-16:1, 2-18:1), cytoplasm</v>
          </cell>
          <cell r="D1880" t="str">
            <v>H2O[c] + 1-phosphatidyl-1D-myo-inositol 4,5-bisphosphate (1-16:1, 2-18:1)[c] =&gt; phosphate[c] + 1-phosphatidyl-1D-myo-inositol 4-phosphate (1-16:1, 2-18:1)[c]</v>
          </cell>
        </row>
        <row r="1881">
          <cell r="C1881" t="str">
            <v>PI 4,5-P2 phosphatase (1-18:0, 2-18:1), cytoplasm</v>
          </cell>
          <cell r="D1881" t="str">
            <v>H2O[c] + 1-phosphatidyl-1D-myo-inositol 4,5-bisphosphate (1-18:0, 2-18:1)[c] =&gt; phosphate[c] + 1-phosphatidyl-1D-myo-inositol 4-phosphate (1-18:0, 2-18:1)[c]</v>
          </cell>
        </row>
        <row r="1882">
          <cell r="C1882" t="str">
            <v>PI 4,5-P2 phosphatase (1-18:1, 2-18:1), cytoplasm</v>
          </cell>
          <cell r="D1882" t="str">
            <v>H2O[c] + 1-phosphatidyl-1D-myo-inositol 4,5-bisphosphate (1-18:1, 2-18:1)[c] =&gt; phosphate[c] + 1-phosphatidyl-1D-myo-inositol 4-phosphate (1-18:1, 2-18:1)[c]</v>
          </cell>
        </row>
        <row r="1883">
          <cell r="C1883" t="str">
            <v>PI 4,5-P2 phosphatase (1-16:0, 2-16:1), ER membrane</v>
          </cell>
          <cell r="D1883" t="str">
            <v>H2O[erm] + 1-phosphatidyl-1D-myo-inositol 4,5-bisphosphate (1-16:0, 2-16:1)[erm] =&gt; phosphate[erm] + 1-phosphatidyl-1D-myo-inositol 4-phosphate (1-16:0, 2-16:1)[erm]</v>
          </cell>
        </row>
        <row r="1884">
          <cell r="C1884" t="str">
            <v>PI 4,5-P2 phosphatase (1-16:1, 2-16:1), ER membrane</v>
          </cell>
          <cell r="D1884" t="str">
            <v>H2O[erm] + 1-phosphatidyl-1D-myo-inositol 4,5-bisphosphate (1-16:1, 2-16:1)[erm] =&gt; phosphate[erm] + 1-phosphatidyl-1D-myo-inositol 4-phosphate (1-16:1, 2-16:1)[erm]</v>
          </cell>
        </row>
        <row r="1885">
          <cell r="C1885" t="str">
            <v>PI 4,5-P2 phosphatase (1-18:0, 2-16:1), ER membrane</v>
          </cell>
          <cell r="D1885" t="str">
            <v>H2O[erm] + 1-phosphatidyl-1D-myo-inositol 4,5-bisphosphate (1-18:0, 2-16:1)[erm] =&gt; phosphate[erm] + 1-phosphatidyl-1D-myo-inositol 4-phosphate (1-18:0, 2-16:1)[erm]</v>
          </cell>
        </row>
        <row r="1886">
          <cell r="C1886" t="str">
            <v>PI 4,5-P2 phosphatase (1-18:1, 2-16:1), ER membrane</v>
          </cell>
          <cell r="D1886" t="str">
            <v>H2O[erm] + 1-phosphatidyl-1D-myo-inositol 4,5-bisphosphate (1-18:1, 2-16:1)[erm] =&gt; phosphate[erm] + 1-phosphatidyl-1D-myo-inositol 4-phosphate (1-18:1, 2-16:1)[erm]</v>
          </cell>
        </row>
        <row r="1887">
          <cell r="C1887" t="str">
            <v>PI 4,5-P2 phosphatase (1-16:0, 2-18:1), ER membrane</v>
          </cell>
          <cell r="D1887" t="str">
            <v>H2O[erm] + 1-phosphatidyl-1D-myo-inositol 4,5-bisphosphate (1-16:0, 2-18:1)[erm] =&gt; phosphate[erm] + 1-phosphatidyl-1D-myo-inositol 4-phosphate (1-16:0, 2-18:1)[erm]</v>
          </cell>
        </row>
        <row r="1888">
          <cell r="C1888" t="str">
            <v>PI 4,5-P2 phosphatase (1-16:1, 2-18:1), ER membrane</v>
          </cell>
          <cell r="D1888" t="str">
            <v>H2O[erm] + 1-phosphatidyl-1D-myo-inositol 4,5-bisphosphate (1-16:1, 2-18:1)[erm] =&gt; phosphate[erm] + 1-phosphatidyl-1D-myo-inositol 4-phosphate (1-16:1, 2-18:1)[erm]</v>
          </cell>
        </row>
        <row r="1889">
          <cell r="C1889" t="str">
            <v>PI 4,5-P2 phosphatase (1-18:0, 2-18:1), ER membrane</v>
          </cell>
          <cell r="D1889" t="str">
            <v>H2O[erm] + 1-phosphatidyl-1D-myo-inositol 4,5-bisphosphate (1-18:0, 2-18:1)[erm] =&gt; phosphate[erm] + 1-phosphatidyl-1D-myo-inositol 4-phosphate (1-18:0, 2-18:1)[erm]</v>
          </cell>
        </row>
        <row r="1890">
          <cell r="C1890" t="str">
            <v>PI 4,5-P2 phosphatase (1-18:1, 2-18:1), ER membrane</v>
          </cell>
          <cell r="D1890" t="str">
            <v>H2O[erm] + 1-phosphatidyl-1D-myo-inositol 4,5-bisphosphate (1-18:1, 2-18:1)[erm] =&gt; phosphate[erm] + 1-phosphatidyl-1D-myo-inositol 4-phosphate (1-18:1, 2-18:1)[erm]</v>
          </cell>
        </row>
        <row r="1891">
          <cell r="C1891" t="str">
            <v>PI 3,5-P2 phosphatase (1-16:0, 2-16:1), vacuolar membrane</v>
          </cell>
          <cell r="D1891" t="str">
            <v>H2O[vm] + 1-phosphatidyl-1D-myo-inositol 3,5-bisphosphate (1-16:0, 2-16:1)[vm] =&gt; phosphate[vm] + 1-phosphatidyl-1D-myo-inositol 3-phosphate (1-16:0, 2-16:1)[vm]</v>
          </cell>
        </row>
        <row r="1892">
          <cell r="C1892" t="str">
            <v>PI 3,5-P2 phosphatase (1-16:1, 2-16:1), vacuolar membrane</v>
          </cell>
          <cell r="D1892" t="str">
            <v>H2O[vm] + 1-phosphatidyl-1D-myo-inositol 3,5-bisphosphate (1-16:1, 2-16:1)[vm] =&gt; phosphate[vm] + 1-phosphatidyl-1D-myo-inositol 3-phosphate (1-16:1, 2-16:1)[vm]</v>
          </cell>
        </row>
        <row r="1893">
          <cell r="C1893" t="str">
            <v>PI 3,5-P2 phosphatase (1-18:0, 2-16:1), vacuolar membrane</v>
          </cell>
          <cell r="D1893" t="str">
            <v>H2O[vm] + 1-phosphatidyl-1D-myo-inositol 3,5-bisphosphate (1-18:0, 2-16:1)[vm] =&gt; phosphate[vm] + 1-phosphatidyl-1D-myo-inositol 3-phosphate (1-18:0, 2-16:1)[vm]</v>
          </cell>
        </row>
        <row r="1894">
          <cell r="C1894" t="str">
            <v>PI 3,5-P2 phosphatase (1-18:1, 2-16:1), vacuolar membrane</v>
          </cell>
          <cell r="D1894" t="str">
            <v>H2O[vm] + 1-phosphatidyl-1D-myo-inositol 3,5-bisphosphate (1-18:1, 2-16:1)[vm] =&gt; phosphate[vm] + 1-phosphatidyl-1D-myo-inositol 3-phosphate (1-18:1, 2-16:1)[vm]</v>
          </cell>
        </row>
        <row r="1895">
          <cell r="C1895" t="str">
            <v>PI 3,5-P2 phosphatase (1-16:0, 2-18:1), vacuolar membrane</v>
          </cell>
          <cell r="D1895" t="str">
            <v>H2O[vm] + 1-phosphatidyl-1D-myo-inositol 3,5-bisphosphate (1-16:0, 2-18:1)[vm] =&gt; phosphate[vm] + 1-phosphatidyl-1D-myo-inositol 3-phosphate (1-16:0, 2-18:1)[vm]</v>
          </cell>
        </row>
        <row r="1896">
          <cell r="C1896" t="str">
            <v>PI 3,5-P2 phosphatase (1-16:1, 2-18:1), vacuolar membrane</v>
          </cell>
          <cell r="D1896" t="str">
            <v>H2O[vm] + 1-phosphatidyl-1D-myo-inositol 3,5-bisphosphate (1-16:1, 2-18:1)[vm] =&gt; phosphate[vm] + 1-phosphatidyl-1D-myo-inositol 3-phosphate (1-16:1, 2-18:1)[vm]</v>
          </cell>
        </row>
        <row r="1897">
          <cell r="C1897" t="str">
            <v>PI 3,5-P2 phosphatase (1-18:0, 2-18:1), vacuolar membrane</v>
          </cell>
          <cell r="D1897" t="str">
            <v>H2O[vm] + 1-phosphatidyl-1D-myo-inositol 3,5-bisphosphate (1-18:0, 2-18:1)[vm] =&gt; phosphate[vm] + 1-phosphatidyl-1D-myo-inositol 3-phosphate (1-18:0, 2-18:1)[vm]</v>
          </cell>
        </row>
        <row r="1898">
          <cell r="C1898" t="str">
            <v>PI 3,5-P2 phosphatase (1-18:1, 2-18:1), vacuolar membrane</v>
          </cell>
          <cell r="D1898" t="str">
            <v>H2O[vm] + 1-phosphatidyl-1D-myo-inositol 3,5-bisphosphate (1-18:1, 2-18:1)[vm] =&gt; phosphate[vm] + 1-phosphatidyl-1D-myo-inositol 3-phosphate (1-18:1, 2-18:1)[vm]</v>
          </cell>
        </row>
        <row r="1899">
          <cell r="C1899" t="str">
            <v>DGPP phosphatase (1-16:0, 2-16:1), vacuolar membrane</v>
          </cell>
          <cell r="D1899" t="str">
            <v>H2O[vm] + 1,2-diacylglycerol 3-diphosphate (1-16:0, 2-16:1)[vm] =&gt; phosphatidate (1-16:0, 2-16:1)[vm] + phosphate[vm] + H+[vm]</v>
          </cell>
        </row>
        <row r="1900">
          <cell r="C1900" t="str">
            <v>DGPP phosphatase (1-16:1, 2-16:1), vacuolar membrane</v>
          </cell>
          <cell r="D1900" t="str">
            <v>H2O[vm] + 1,2-diacylglycerol 3-diphosphate (1-16:1, 2-16:1)[vm] =&gt; phosphate[vm] + phosphatidate (1-16:1, 2-16:1)[vm] + H+[vm]</v>
          </cell>
        </row>
        <row r="1901">
          <cell r="C1901" t="str">
            <v>DGPP phosphatase (1-18:0, 2-16:1), vacuolar membrane</v>
          </cell>
          <cell r="D1901" t="str">
            <v>H2O[vm] + 1,2-diacylglycerol 3-diphosphate (1-18:0, 2-16:1)[vm] =&gt; phosphate[vm] + phosphatidate (1-18:0, 2-16:1)[vm] + H+[vm]</v>
          </cell>
        </row>
        <row r="1902">
          <cell r="C1902" t="str">
            <v>DGPP phosphatase (1-18:1, 2-16:1), vacuolar membrane</v>
          </cell>
          <cell r="D1902" t="str">
            <v>H2O[vm] + 1,2-diacylglycerol 3-diphosphate (1-18:1, 2-16:1)[vm] =&gt; phosphate[vm] + phosphatidate (1-18:1, 2-16:1)[vm] + H+[vm]</v>
          </cell>
        </row>
        <row r="1903">
          <cell r="C1903" t="str">
            <v>DGPP phosphatase (1-16:0, 2-18:1), vacuolar membrane</v>
          </cell>
          <cell r="D1903" t="str">
            <v>H2O[vm] + 1,2-diacylglycerol 3-diphosphate (1-16:0, 2-18:1)[vm] =&gt; phosphate[vm] + phosphatidate (1-16:0, 2-18:1)[vm] + H+[vm]</v>
          </cell>
        </row>
        <row r="1904">
          <cell r="C1904" t="str">
            <v>DGPP phosphatase (1-16:1, 2-18:1), vacuolar membrane</v>
          </cell>
          <cell r="D1904" t="str">
            <v>H2O[vm] + 1,2-diacylglycerol 3-diphosphate (1-16:1, 2-18:1)[vm] =&gt; phosphate[vm] + phosphatidate (1-16:1, 2-18:1)[vm] + H+[vm]</v>
          </cell>
        </row>
        <row r="1905">
          <cell r="C1905" t="str">
            <v>DGPP phosphatase (1-18:0, 2-18:1), vacuolar membrane</v>
          </cell>
          <cell r="D1905" t="str">
            <v>H2O[vm] + 1,2-diacylglycerol 3-diphosphate (1-18:0, 2-18:1)[vm] =&gt; phosphate[vm] + phosphatidate (1-18:0, 2-18:1)[vm] + H+[vm]</v>
          </cell>
        </row>
        <row r="1906">
          <cell r="C1906" t="str">
            <v>DGPP phosphatase (1-18:1, 2-18:1), vacuolar membrane</v>
          </cell>
          <cell r="D1906" t="str">
            <v>H2O[vm] + 1,2-diacylglycerol 3-diphosphate (1-18:1, 2-18:1)[vm] =&gt; phosphate[vm] + phosphatidate (1-18:1, 2-18:1)[vm] + H+[vm]</v>
          </cell>
        </row>
        <row r="1907">
          <cell r="C1907" t="str">
            <v>DGPP phosphatase (1-16:0, 2-16:1), Golgi membrane</v>
          </cell>
          <cell r="D1907" t="str">
            <v>H2O[gm] + 1,2-diacylglycerol 3-diphosphate (1-16:0, 2-16:1)[gm] =&gt; phosphatidate (1-16:0, 2-16:1)[gm] + phosphate[gm] + H+[gm]</v>
          </cell>
        </row>
        <row r="1908">
          <cell r="C1908" t="str">
            <v>DGPP phosphatase (1-16:1, 2-16:1), Golgi membrane</v>
          </cell>
          <cell r="D1908" t="str">
            <v>H2O[gm] + 1,2-diacylglycerol 3-diphosphate (1-16:1, 2-16:1)[gm] =&gt; phosphate[gm] + phosphatidate (1-16:1, 2-16:1)[gm] + H+[gm]</v>
          </cell>
        </row>
        <row r="1909">
          <cell r="C1909" t="str">
            <v>DGPP phosphatase (1-18:0, 2-16:1), Golgi membrane</v>
          </cell>
          <cell r="D1909" t="str">
            <v>H2O[gm] + 1,2-diacylglycerol 3-diphosphate (1-18:0, 2-16:1)[gm] =&gt; phosphate[gm] + phosphatidate (1-18:0, 2-16:1)[gm] + H+[gm]</v>
          </cell>
        </row>
        <row r="1910">
          <cell r="C1910" t="str">
            <v>DGPP phosphatase (1-18:1, 2-16:1), Golgi membrane</v>
          </cell>
          <cell r="D1910" t="str">
            <v>H2O[gm] + 1,2-diacylglycerol 3-diphosphate (1-18:1, 2-16:1)[gm] =&gt; phosphate[gm] + phosphatidate (1-18:1, 2-16:1)[gm] + H+[gm]</v>
          </cell>
        </row>
        <row r="1911">
          <cell r="C1911" t="str">
            <v>DGPP phosphatase (1-16:0, 2-18:1), Golgi membrane</v>
          </cell>
          <cell r="D1911" t="str">
            <v>H2O[gm] + 1,2-diacylglycerol 3-diphosphate (1-16:0, 2-18:1)[gm] =&gt; phosphate[gm] + phosphatidate (1-16:0, 2-18:1)[gm] + H+[gm]</v>
          </cell>
        </row>
        <row r="1912">
          <cell r="C1912" t="str">
            <v>DGPP phosphatase (1-16:1, 2-18:1), Golgi membrane</v>
          </cell>
          <cell r="D1912" t="str">
            <v>H2O[gm] + 1,2-diacylglycerol 3-diphosphate (1-16:1, 2-18:1)[gm] =&gt; phosphate[gm] + phosphatidate (1-16:1, 2-18:1)[gm] + H+[gm]</v>
          </cell>
        </row>
        <row r="1913">
          <cell r="C1913" t="str">
            <v>DGPP phosphatase (1-18:0, 2-18:1), Golgi membrane</v>
          </cell>
          <cell r="D1913" t="str">
            <v>H2O[gm] + 1,2-diacylglycerol 3-diphosphate (1-18:0, 2-18:1)[gm] =&gt; phosphate[gm] + phosphatidate (1-18:0, 2-18:1)[gm] + H+[gm]</v>
          </cell>
        </row>
        <row r="1914">
          <cell r="C1914" t="str">
            <v>DGPP phosphatase (1-18:1, 2-18:1), Golgi membrane</v>
          </cell>
          <cell r="D1914" t="str">
            <v>H2O[gm] + 1,2-diacylglycerol 3-diphosphate (1-18:1, 2-18:1)[gm] =&gt; phosphate[gm] + phosphatidate (1-18:1, 2-18:1)[gm] + H+[gm]</v>
          </cell>
        </row>
        <row r="1915">
          <cell r="C1915" t="str">
            <v>lysoPA phosphatase (16:0), cytoplasm</v>
          </cell>
          <cell r="D1915" t="str">
            <v>H2O[c] + 1-acyl-sn-glycerol 3-phosphate (16:0)[c] =&gt; phosphate[c] + 1-monoglyceride (16:0)[c]</v>
          </cell>
        </row>
        <row r="1916">
          <cell r="C1916" t="str">
            <v>lysoPA phosphatase (16:1), cytoplasm</v>
          </cell>
          <cell r="D1916" t="str">
            <v>H2O[c] + 1-acyl-sn-glycerol 3-phosphate (16:1)[c] =&gt; phosphate[c] + 1-monoglyceride (16:1)[c]</v>
          </cell>
        </row>
        <row r="1917">
          <cell r="C1917" t="str">
            <v>lysoPA phosphatase (18:0), cytoplasm</v>
          </cell>
          <cell r="D1917" t="str">
            <v>H2O[c] + 1-acyl-sn-glycerol 3-phosphate (18:0)[c] =&gt; phosphate[c] + 1-monoglyceride (18:0)[c]</v>
          </cell>
        </row>
        <row r="1918">
          <cell r="C1918" t="str">
            <v>lysoPA phosphatase (18:1), cytoplasm</v>
          </cell>
          <cell r="D1918" t="str">
            <v>H2O[c] + 1-acyl-sn-glycerol 3-phosphate (18:1)[c] =&gt; phosphate[c] + 1-monoglyceride (18:1)[c]</v>
          </cell>
        </row>
        <row r="1919">
          <cell r="C1919" t="str">
            <v>lysoPA phosphatase (16:0), vacuolar membrane</v>
          </cell>
          <cell r="D1919" t="str">
            <v>H2O[vm] + 1-acyl-sn-glycerol 3-phosphate (16:0)[vm] =&gt; phosphate[vm] + 1-monoglyceride (16:0)[vm]</v>
          </cell>
        </row>
        <row r="1920">
          <cell r="C1920" t="str">
            <v>lysoPA phosphatase (16:1), vacuolar membrane</v>
          </cell>
          <cell r="D1920" t="str">
            <v>H2O[vm] + 1-acyl-sn-glycerol 3-phosphate (16:1)[vm] =&gt; phosphate[vm] + 1-monoglyceride (16:1)[vm]</v>
          </cell>
        </row>
        <row r="1921">
          <cell r="C1921" t="str">
            <v>lysoPA phosphatase (18:0), vacuolar membrane</v>
          </cell>
          <cell r="D1921" t="str">
            <v>H2O[vm] + 1-acyl-sn-glycerol 3-phosphate (18:0)[vm] =&gt; phosphate[vm] + 1-monoglyceride (18:0)[vm]</v>
          </cell>
        </row>
        <row r="1922">
          <cell r="C1922" t="str">
            <v>lysoPA phosphatase (18:1), vacuolar membrane</v>
          </cell>
          <cell r="D1922" t="str">
            <v>H2O[vm] + 1-acyl-sn-glycerol 3-phosphate (18:1)[vm] =&gt; phosphate[vm] + 1-monoglyceride (18:1)[vm]</v>
          </cell>
        </row>
        <row r="1923">
          <cell r="C1923" t="str">
            <v>lysoPA phosphatase (16:0), Golgi membrane</v>
          </cell>
          <cell r="D1923" t="str">
            <v>H2O[gm] + 1-acyl-sn-glycerol 3-phosphate (16:0)[gm] =&gt; phosphate[gm] + 1-monoglyceride (16:0)[gm]</v>
          </cell>
        </row>
        <row r="1924">
          <cell r="C1924" t="str">
            <v>lysoPA phosphatase (16:1), Golgi membrane</v>
          </cell>
          <cell r="D1924" t="str">
            <v>H2O[gm] + 1-acyl-sn-glycerol 3-phosphate (16:1)[gm] =&gt; phosphate[gm] + 1-monoglyceride (16:1)[gm]</v>
          </cell>
        </row>
        <row r="1925">
          <cell r="C1925" t="str">
            <v>lysoPA phosphatase (18:0), Golgi membrane</v>
          </cell>
          <cell r="D1925" t="str">
            <v>H2O[gm] + 1-acyl-sn-glycerol 3-phosphate (18:0)[gm] =&gt; phosphate[gm] + 1-monoglyceride (18:0)[gm]</v>
          </cell>
        </row>
        <row r="1926">
          <cell r="C1926" t="str">
            <v>lysoPA phosphatase (18:1), Golgi membrane</v>
          </cell>
          <cell r="D1926" t="str">
            <v>H2O[gm] + 1-acyl-sn-glycerol 3-phosphate (18:1)[gm] =&gt; phosphate[gm] + 1-monoglyceride (18:1)[gm]</v>
          </cell>
        </row>
        <row r="1927">
          <cell r="C1927" t="str">
            <v>ergosteryl ester hydrolase (16:1), lipid particle</v>
          </cell>
          <cell r="D1927" t="str">
            <v>ergosteryl palmitoleate[lp] + H2O[lp] =&gt; ergosterol[lp] + H+[lp] + palmitoleate[lp]</v>
          </cell>
        </row>
        <row r="1928">
          <cell r="C1928" t="str">
            <v>ergosteryl ester hydrolase (18:1), lipid particle</v>
          </cell>
          <cell r="D1928" t="str">
            <v>H2O[lp] + ergosteryl oleate[lp] =&gt; ergosterol[lp] + H+[lp] + oleate[lp]</v>
          </cell>
        </row>
        <row r="1929">
          <cell r="C1929" t="str">
            <v>episteryl ester hydrolase (16:1), lipid particle</v>
          </cell>
          <cell r="D1929" t="str">
            <v>H2O[lp] + episteryl palmitoleate[lp] =&gt; H+[lp] + palmitoleate[lp] + episterol[lp]</v>
          </cell>
        </row>
        <row r="1930">
          <cell r="C1930" t="str">
            <v>episteryl ester hydrolase (18:1), lipid particle</v>
          </cell>
          <cell r="D1930" t="str">
            <v>H2O[lp] + episteryl oleate[lp] =&gt; H+[lp] + oleate[lp] + episterol[lp]</v>
          </cell>
        </row>
        <row r="1931">
          <cell r="C1931" t="str">
            <v>fecosteryl ester hydrolase (16:1), lipid particle</v>
          </cell>
          <cell r="D1931" t="str">
            <v>H2O[lp] + fecosteryl palmitoleate[lp] =&gt; fecosterol[lp] + H+[lp] + palmitoleate[lp]</v>
          </cell>
        </row>
        <row r="1932">
          <cell r="C1932" t="str">
            <v>fecosteryl ester hydrolase (18:1), lipid particle</v>
          </cell>
          <cell r="D1932" t="str">
            <v>H2O[lp] + fecosteryl oleate[lp] =&gt; fecosterol[lp] + H+[lp] + oleate[lp]</v>
          </cell>
        </row>
        <row r="1933">
          <cell r="C1933" t="str">
            <v>lanosteryl ester hydrolase (16:1), lipid particle</v>
          </cell>
          <cell r="D1933" t="str">
            <v>H2O[lp] + lanosteryl palmitoleate[lp] =&gt; H+[lp] + palmitoleate[lp] + lanosterol[lp]</v>
          </cell>
        </row>
        <row r="1934">
          <cell r="C1934" t="str">
            <v>lanosteryl ester hydrolase (18:1), lipid particle</v>
          </cell>
          <cell r="D1934" t="str">
            <v>H2O[lp] + lanosteryl oleate[lp] =&gt; H+[lp] + oleate[lp] + lanosterol[lp]</v>
          </cell>
        </row>
        <row r="1935">
          <cell r="C1935" t="str">
            <v>zymosteryl ester hydrolase (16:1), lipid particle</v>
          </cell>
          <cell r="D1935" t="str">
            <v>H2O[lp] + zymosteryl palmitoleate[lp] =&gt; H+[lp] + zymosterol[lp] + palmitoleate[lp]</v>
          </cell>
        </row>
        <row r="1936">
          <cell r="C1936" t="str">
            <v>zymosteryl ester hydrolase (18:1), lipid particle</v>
          </cell>
          <cell r="D1936" t="str">
            <v>H2O[lp] + zymosteryl oleate[lp] =&gt; H+[lp] + zymosterol[lp] + oleate[lp]</v>
          </cell>
        </row>
        <row r="1937">
          <cell r="C1937" t="str">
            <v>zymosteryl ester hydrolase (16:1), cell envelope</v>
          </cell>
          <cell r="D1937" t="str">
            <v>H2O[ce] + zymosteryl palmitoleate[ce] =&gt; H+[ce] + zymosterol[ce] + palmitoleate[ce]</v>
          </cell>
        </row>
        <row r="1938">
          <cell r="C1938" t="str">
            <v>zymosteryl ester hydrolase (18:1), cell envelope</v>
          </cell>
          <cell r="D1938" t="str">
            <v>H2O[ce] + zymosteryl oleate[ce] =&gt; H+[ce] + zymosterol[ce] + oleate[ce]</v>
          </cell>
        </row>
        <row r="1939">
          <cell r="C1939" t="str">
            <v>TAG lipase (1-16:0, 2-16:1, 3-16:0), lipid particle</v>
          </cell>
          <cell r="D1939" t="str">
            <v>triglyceride (1-16:0, 2-16:1, 3-16:0)[lp] + H2O[lp] =&gt; H+[lp] + palmitate[lp] + diglyceride (1-16:0, 2-16:1)[lp]</v>
          </cell>
        </row>
        <row r="1940">
          <cell r="C1940" t="str">
            <v>TAG lipase (1-16:0, 2-16:1, 3-16:1), lipid particle</v>
          </cell>
          <cell r="D1940" t="str">
            <v>triglyceride (1-16:0, 2-16:1, 3-16:1)[lp] + H2O[lp] =&gt; H+[lp] + palmitoleate[lp] + diglyceride (1-16:0, 2-16:1)[lp]</v>
          </cell>
        </row>
        <row r="1941">
          <cell r="C1941" t="str">
            <v>TAG lipase (1-16:0, 2-16:1, 3-18:0), lipid particle</v>
          </cell>
          <cell r="D1941" t="str">
            <v>triglyceride (1-16:0, 2-16:1, 3-18:0)[lp] + H2O[lp] =&gt; H+[lp] + stearate[lp] + diglyceride (1-16:0, 2-16:1)[lp]</v>
          </cell>
        </row>
        <row r="1942">
          <cell r="C1942" t="str">
            <v>TAG lipase (1-16:0, 2-16:1, 3-18:1), lipid particle</v>
          </cell>
          <cell r="D1942" t="str">
            <v>triglyceride (1-16:0, 2-16:1, 3-18:1)[lp] + H2O[lp] =&gt; H+[lp] + oleate[lp] + diglyceride (1-16:0, 2-16:1)[lp]</v>
          </cell>
        </row>
        <row r="1943">
          <cell r="C1943" t="str">
            <v>TAG lipase (1-16:1, 2-16:1, 3-16:0), lipid particle</v>
          </cell>
          <cell r="D1943" t="str">
            <v>triglyceride (1-16:1, 2-16:1, 3-16:0)[lp] + H2O[lp] =&gt; H+[lp] + palmitate[lp] + diglyceride (1-16:1, 2-16:1)[lp]</v>
          </cell>
        </row>
        <row r="1944">
          <cell r="C1944" t="str">
            <v>TAG lipase (1-16:1, 2-16:1, 3-16:1), lipid particle</v>
          </cell>
          <cell r="D1944" t="str">
            <v>triglyceride (1-16:1, 2-16:1, 3-16:1)[lp] + H2O[lp] =&gt; H+[lp] + palmitoleate[lp] + diglyceride (1-16:1, 2-16:1)[lp]</v>
          </cell>
        </row>
        <row r="1945">
          <cell r="C1945" t="str">
            <v>TAG lipase (1-16:1, 2-16:1, 3-18:0), lipid particle</v>
          </cell>
          <cell r="D1945" t="str">
            <v>triglyceride (1-16:1, 2-16:1, 3-18:0)[lp] + H2O[lp] =&gt; H+[lp] + stearate[lp] + diglyceride (1-16:1, 2-16:1)[lp]</v>
          </cell>
        </row>
        <row r="1946">
          <cell r="C1946" t="str">
            <v>TAG lipase (1-16:1, 2-16:1, 3-18:1), lipid particle</v>
          </cell>
          <cell r="D1946" t="str">
            <v>triglyceride (1-16:1, 2-16:1, 3-18:1)[lp] + H2O[lp] =&gt; H+[lp] + oleate[lp] + diglyceride (1-16:1, 2-16:1)[lp]</v>
          </cell>
        </row>
        <row r="1947">
          <cell r="C1947" t="str">
            <v>TAG lipase (1-18:0, 2-16:1, 3-16:0), lipid particle</v>
          </cell>
          <cell r="D1947" t="str">
            <v>triglyceride (1-18:0, 2-16:1, 3-16:0)[lp] + H2O[lp] =&gt; H+[lp] + palmitate[lp] + diglyceride (1-18:0, 2-16:1)[lp]</v>
          </cell>
        </row>
        <row r="1948">
          <cell r="C1948" t="str">
            <v>TAG lipase (1-18:0, 2-16:1, 3-16:1), lipid particle</v>
          </cell>
          <cell r="D1948" t="str">
            <v>triglyceride (1-18:0, 2-16:1, 3-16:1)[lp] + H2O[lp] =&gt; H+[lp] + palmitoleate[lp] + diglyceride (1-18:0, 2-16:1)[lp]</v>
          </cell>
        </row>
        <row r="1949">
          <cell r="C1949" t="str">
            <v>TAG lipase (1-18:0, 2-16:1, 3-18:0), lipid particle</v>
          </cell>
          <cell r="D1949" t="str">
            <v>triglyceride (1-18:0, 2-16:1, 3-18:0)[lp] + H2O[lp] =&gt; H+[lp] + stearate[lp] + diglyceride (1-18:0, 2-16:1)[lp]</v>
          </cell>
        </row>
        <row r="1950">
          <cell r="C1950" t="str">
            <v>TAG lipase (1-18:0, 2-16:1, 3-18:1), lipid particle</v>
          </cell>
          <cell r="D1950" t="str">
            <v>triglyceride (1-18:0, 2-16:1, 3-18:1)[lp] + H2O[lp] =&gt; H+[lp] + oleate[lp] + diglyceride (1-18:0, 2-16:1)[lp]</v>
          </cell>
        </row>
        <row r="1951">
          <cell r="C1951" t="str">
            <v>TAG lipase (1-18:1, 2-16:1, 3-16:0), lipid particle</v>
          </cell>
          <cell r="D1951" t="str">
            <v>triglyceride (1-18:1, 2-16:1, 3-16:0)[lp] + H2O[lp] =&gt; H+[lp] + palmitate[lp] + diglyceride (1-18:1, 2-16:1)[lp]</v>
          </cell>
        </row>
        <row r="1952">
          <cell r="C1952" t="str">
            <v>TAG lipase (1-18:1, 2-16:1, 3-16:1), lipid particle</v>
          </cell>
          <cell r="D1952" t="str">
            <v>triglyceride (1-18:1, 2-16:1, 3-16:1)[lp] + H2O[lp] =&gt; H+[lp] + palmitoleate[lp] + diglyceride (1-18:1, 2-16:1)[lp]</v>
          </cell>
        </row>
        <row r="1953">
          <cell r="C1953" t="str">
            <v>TAG lipase (1-18:1, 2-16:1, 3-18:0), lipid particle</v>
          </cell>
          <cell r="D1953" t="str">
            <v>triglyceride (1-18:1, 2-16:1, 3-18:0)[lp] + H2O[lp] =&gt; H+[lp] + stearate[lp] + diglyceride (1-18:1, 2-16:1)[lp]</v>
          </cell>
        </row>
        <row r="1954">
          <cell r="C1954" t="str">
            <v>TAG lipase (1-18:1, 2-16:1, 3-18:1), lipid particle</v>
          </cell>
          <cell r="D1954" t="str">
            <v>triglyceride (1-18:1, 2-16:1, 3-18:1)[lp] + H2O[lp] =&gt; H+[lp] + oleate[lp] + diglyceride (1-18:1, 2-16:1)[lp]</v>
          </cell>
        </row>
        <row r="1955">
          <cell r="C1955" t="str">
            <v>TAG lipase (1-16:0, 2-18:1, 3-16:0), lipid particle</v>
          </cell>
          <cell r="D1955" t="str">
            <v>triglyceride (1-16:0, 2-18:1, 3-16:0)[lp] + H2O[lp] =&gt; H+[lp] + palmitate[lp] + diglyceride (1-16:0, 2-18:1)[lp]</v>
          </cell>
        </row>
        <row r="1956">
          <cell r="C1956" t="str">
            <v>TAG lipase (1-16:0, 2-18:1, 3-16:1), lipid particle</v>
          </cell>
          <cell r="D1956" t="str">
            <v>triglyceride (1-16:0, 2-18:1, 3-16:1)[lp] + H2O[lp] =&gt; H+[lp] + palmitoleate[lp] + diglyceride (1-16:0, 2-18:1)[lp]</v>
          </cell>
        </row>
        <row r="1957">
          <cell r="C1957" t="str">
            <v>TAG lipase (1-16:0, 2-18:1, 3-18:0), lipid particle</v>
          </cell>
          <cell r="D1957" t="str">
            <v>triglyceride (1-16:0, 2-18:1, 3-18:0)[lp] + H2O[lp] =&gt; H+[lp] + stearate[lp] + diglyceride (1-16:0, 2-18:1)[lp]</v>
          </cell>
        </row>
        <row r="1958">
          <cell r="C1958" t="str">
            <v>TAG lipase (1-16:0, 2-18:1, 3-18:1), lipid particle</v>
          </cell>
          <cell r="D1958" t="str">
            <v>triglyceride (1-16:0, 2-18:1, 3-18:1)[lp] + H2O[lp] =&gt; H+[lp] + oleate[lp] + diglyceride (1-16:0, 2-18:1)[lp]</v>
          </cell>
        </row>
        <row r="1959">
          <cell r="C1959" t="str">
            <v>TAG lipase (1-16:1, 2-18:1, 3-16:0), lipid particle</v>
          </cell>
          <cell r="D1959" t="str">
            <v>triglyceride (1-16:1, 2-18:1, 3-16:0)[lp] + H2O[lp] =&gt; H+[lp] + palmitate[lp] + diglyceride (1-16:1, 2-18:1)[lp]</v>
          </cell>
        </row>
        <row r="1960">
          <cell r="C1960" t="str">
            <v>TAG lipase (1-16:1, 2-18:1, 3-16:1), lipid particle</v>
          </cell>
          <cell r="D1960" t="str">
            <v>triglyceride (1-16:1, 2-18:1, 3-16:1)[lp] + H2O[lp] =&gt; H+[lp] + palmitoleate[lp] + diglyceride (1-16:1, 2-18:1)[lp]</v>
          </cell>
        </row>
        <row r="1961">
          <cell r="C1961" t="str">
            <v>TAG lipase (1-16:1, 2-18:1, 3-18:0), lipid particle</v>
          </cell>
          <cell r="D1961" t="str">
            <v>triglyceride (1-16:1, 2-18:1, 3-18:0)[lp] + H2O[lp] =&gt; H+[lp] + stearate[lp] + diglyceride (1-16:1, 2-18:1)[lp]</v>
          </cell>
        </row>
        <row r="1962">
          <cell r="C1962" t="str">
            <v>TAG lipase (1-16:1, 2-18:1, 3-18:1), lipid particle</v>
          </cell>
          <cell r="D1962" t="str">
            <v>triglyceride (1-16:1, 2-18:1, 3-18:1)[lp] + H2O[lp] =&gt; H+[lp] + oleate[lp] + diglyceride (1-16:1, 2-18:1)[lp]</v>
          </cell>
        </row>
        <row r="1963">
          <cell r="C1963" t="str">
            <v>TAG lipase (1-18:0, 2-18:1, 3-16:0), lipid particle</v>
          </cell>
          <cell r="D1963" t="str">
            <v>triglyceride (1-18:0, 2-18:1, 3-16:0)[lp] + H2O[lp] =&gt; H+[lp] + palmitate[lp] + diglyceride (1-18:0, 2-18:1)[lp]</v>
          </cell>
        </row>
        <row r="1964">
          <cell r="C1964" t="str">
            <v>TAG lipase (1-18:0, 2-18:1, 3-16:1), lipid particle</v>
          </cell>
          <cell r="D1964" t="str">
            <v>triglyceride (1-18:0, 2-18:1, 3-16:1)[lp] + H2O[lp] =&gt; H+[lp] + palmitoleate[lp] + diglyceride (1-18:0, 2-18:1)[lp]</v>
          </cell>
        </row>
        <row r="1965">
          <cell r="C1965" t="str">
            <v>TAG lipase (1-18:0, 2-18:1, 3-18:0), lipid particle</v>
          </cell>
          <cell r="D1965" t="str">
            <v>triglyceride (1-18:0, 2-18:1, 3-18:0)[lp] + H2O[lp] =&gt; H+[lp] + stearate[lp] + diglyceride (1-18:0, 2-18:1)[lp]</v>
          </cell>
        </row>
        <row r="1966">
          <cell r="C1966" t="str">
            <v>TAG lipase (1-18:0, 2-18:1, 3-18:1), lipid particle</v>
          </cell>
          <cell r="D1966" t="str">
            <v>triglyceride (1-18:0, 2-18:1, 3-18:1)[lp] + H2O[lp] =&gt; H+[lp] + oleate[lp] + diglyceride (1-18:0, 2-18:1)[lp]</v>
          </cell>
        </row>
        <row r="1967">
          <cell r="C1967" t="str">
            <v>TAG lipase (1-18:1, 2-18:1, 3-16:0), lipid particle</v>
          </cell>
          <cell r="D1967" t="str">
            <v>triglyceride (1-18:1, 2-18:1, 3-16:0)[lp] + H2O[lp] =&gt; H+[lp] + palmitate[lp] + diglyceride (1-18:1, 2-18:1)[lp]</v>
          </cell>
        </row>
        <row r="1968">
          <cell r="C1968" t="str">
            <v>TAG lipase (1-18:1, 2-18:1, 3-16:1), lipid particle</v>
          </cell>
          <cell r="D1968" t="str">
            <v>triglyceride (1-18:1, 2-18:1, 3-16:1)[lp] + H2O[lp] =&gt; H+[lp] + palmitoleate[lp] + diglyceride (1-18:1, 2-18:1)[lp]</v>
          </cell>
        </row>
        <row r="1969">
          <cell r="C1969" t="str">
            <v>TAG lipase (1-18:1, 2-18:1, 3-18:0), lipid particle</v>
          </cell>
          <cell r="D1969" t="str">
            <v>triglyceride (1-18:1, 2-18:1, 3-18:0)[lp] + H2O[lp] =&gt; H+[lp] + stearate[lp] + diglyceride (1-18:1, 2-18:1)[lp]</v>
          </cell>
        </row>
        <row r="1970">
          <cell r="C1970" t="str">
            <v>TAG lipase (1-18:1, 2-18:1, 3-18:1), lipid particle</v>
          </cell>
          <cell r="D1970" t="str">
            <v>triglyceride (1-18:1, 2-18:1, 3-18:1)[lp] + H2O[lp] =&gt; H+[lp] + oleate[lp] + diglyceride (1-18:1, 2-18:1)[lp]</v>
          </cell>
        </row>
        <row r="1971">
          <cell r="C1971" t="str">
            <v>DAG lipase (1-16:0, 2-16:1), lipid particle</v>
          </cell>
          <cell r="D1971" t="str">
            <v>diglyceride (1-16:0, 2-16:1)[lp] + H2O[lp] =&gt; H+[lp] + palmitoleate[lp] + 1-monoglyceride (16:0)[lp]</v>
          </cell>
        </row>
        <row r="1972">
          <cell r="C1972" t="str">
            <v>DAG lipase (1-16:1, 2-16:1), lipid particle</v>
          </cell>
          <cell r="D1972" t="str">
            <v>diglyceride (1-16:1, 2-16:1)[lp] + H2O[lp] =&gt; H+[lp] + palmitoleate[lp] + 1-monoglyceride (16:1)[lp]</v>
          </cell>
        </row>
        <row r="1973">
          <cell r="C1973" t="str">
            <v>DAG lipase (1-18:0, 2-16:1), lipid particle</v>
          </cell>
          <cell r="D1973" t="str">
            <v>diglyceride (1-18:0, 2-16:1)[lp] + H2O[lp] =&gt; H+[lp] + palmitoleate[lp] + 1-monoglyceride (18:0)[lp]</v>
          </cell>
        </row>
        <row r="1974">
          <cell r="C1974" t="str">
            <v>DAG lipase (1-18:1, 2-16:1), lipid particle</v>
          </cell>
          <cell r="D1974" t="str">
            <v>diglyceride (1-18:1, 2-16:1)[lp] + H2O[lp] =&gt; H+[lp] + palmitoleate[lp] + 1-monoglyceride (18:1)[lp]</v>
          </cell>
        </row>
        <row r="1975">
          <cell r="C1975" t="str">
            <v>DAG lipase (1-16:0, 2-18:1), lipid particle</v>
          </cell>
          <cell r="D1975" t="str">
            <v>diglyceride (1-16:0, 2-18:1)[lp] + H2O[lp] =&gt; H+[lp] + oleate[lp] + 1-monoglyceride (16:0)[lp]</v>
          </cell>
        </row>
        <row r="1976">
          <cell r="C1976" t="str">
            <v>DAG lipase (1-16:1, 2-18:1), lipid particle</v>
          </cell>
          <cell r="D1976" t="str">
            <v>diglyceride (1-16:1, 2-18:1)[lp] + H2O[lp] =&gt; H+[lp] + oleate[lp] + 1-monoglyceride (16:1)[lp]</v>
          </cell>
        </row>
        <row r="1977">
          <cell r="C1977" t="str">
            <v>DAG lipase (1-18:0, 2-18:1), lipid particle</v>
          </cell>
          <cell r="D1977" t="str">
            <v>diglyceride (1-18:0, 2-18:1)[lp] + H2O[lp] =&gt; H+[lp] + oleate[lp] + 1-monoglyceride (18:0)[lp]</v>
          </cell>
        </row>
        <row r="1978">
          <cell r="C1978" t="str">
            <v>DAG lipase (1-18:1, 2-18:1), lipid particle</v>
          </cell>
          <cell r="D1978" t="str">
            <v>diglyceride (1-18:1, 2-18:1)[lp] + H2O[lp] =&gt; H+[lp] + oleate[lp] + 1-monoglyceride (18:1)[lp]</v>
          </cell>
        </row>
        <row r="1979">
          <cell r="C1979" t="str">
            <v>DAG lipase (1-16:0, 2-18:1), mitochondrion</v>
          </cell>
          <cell r="D1979" t="str">
            <v>H2O[m] + diglyceride (1-16:0, 2-18:1)[m] =&gt; H+[m] + 1-monoglyceride (16:0)[m] + oleate[m]</v>
          </cell>
        </row>
        <row r="1980">
          <cell r="C1980" t="str">
            <v>DAG lipase (1-16:1, 2-18:1), mitochondrion</v>
          </cell>
          <cell r="D1980" t="str">
            <v>H2O[m] + diglyceride (1-16:1, 2-18:1)[m] =&gt; H+[m] + oleate[m] + 1-monoglyceride (16:1)[m]</v>
          </cell>
        </row>
        <row r="1981">
          <cell r="C1981" t="str">
            <v>DAG lipase (1-18:0, 2-18:1), mitochondrion</v>
          </cell>
          <cell r="D1981" t="str">
            <v>H2O[m] + diglyceride (1-18:0, 2-18:1)[m] =&gt; H+[m] + oleate[m] + 1-monoglyceride (18:0)[m]</v>
          </cell>
        </row>
        <row r="1982">
          <cell r="C1982" t="str">
            <v>DAG lipase (1-18:1, 2-18:1), mitochondrion</v>
          </cell>
          <cell r="D1982" t="str">
            <v>H2O[m] + diglyceride (1-18:1, 2-18:1)[m] =&gt; H+[m] + oleate[m] + 1-monoglyceride (18:1)[m]</v>
          </cell>
        </row>
        <row r="1983">
          <cell r="C1983" t="str">
            <v>MAG lipase (1-16:0), lipid particle</v>
          </cell>
          <cell r="D1983" t="str">
            <v>H2O[lp] + 1-monoglyceride (16:0)[lp] =&gt; H+[lp] + palmitate[lp] + glycerol[lp]</v>
          </cell>
        </row>
        <row r="1984">
          <cell r="C1984" t="str">
            <v>MAG lipase (1-16:1), lipid particle</v>
          </cell>
          <cell r="D1984" t="str">
            <v>H2O[lp] + 1-monoglyceride (16:1)[lp] =&gt; H+[lp] + palmitoleate[lp] + glycerol[lp]</v>
          </cell>
        </row>
        <row r="1985">
          <cell r="C1985" t="str">
            <v>MAG lipase (1-18:0), lipid particle</v>
          </cell>
          <cell r="D1985" t="str">
            <v>H2O[lp] + 1-monoglyceride (18:0)[lp] =&gt; H+[lp] + stearate[lp] + glycerol[lp]</v>
          </cell>
        </row>
        <row r="1986">
          <cell r="C1986" t="str">
            <v>MAG lipase (1-18:1), lipid particle</v>
          </cell>
          <cell r="D1986" t="str">
            <v>H2O[lp] + 1-monoglyceride (18:1)[lp] =&gt; H+[lp] + oleate[lp] + glycerol[lp]</v>
          </cell>
        </row>
        <row r="1987">
          <cell r="C1987" t="str">
            <v>lysoPE (1-16:0) oleoyl-CoA acyltransferase, lipid particle</v>
          </cell>
          <cell r="D1987" t="str">
            <v>oleoyl-CoA[lp] + 1-acylglycerophosphoethanolamine (16:0)[lp] =&gt; coenzyme A[lp] + phosphatidylethanolamine (1-16:0, 2-18:1)[lp]</v>
          </cell>
        </row>
        <row r="1988">
          <cell r="C1988" t="str">
            <v>lysoPE (1-16:1) oleoyl-CoA acyltransferase, lipid particle</v>
          </cell>
          <cell r="D1988" t="str">
            <v>oleoyl-CoA[lp] + 1-acylglycerophosphoethanolamine (16:1)[lp] =&gt; coenzyme A[lp] + phosphatidylethanolamine (1-16:1, 2-18:1)[lp]</v>
          </cell>
        </row>
        <row r="1989">
          <cell r="C1989" t="str">
            <v>lysoPE (1-18:0) oleoyl-CoA acyltransferase, lipid particle</v>
          </cell>
          <cell r="D1989" t="str">
            <v>oleoyl-CoA[lp] + 1-acylglycerophosphoethanolamine (18:0)[lp] =&gt; coenzyme A[lp] + phosphatidylethanolamine (1-18:0, 2-18:1)[lp]</v>
          </cell>
        </row>
        <row r="1990">
          <cell r="C1990" t="str">
            <v>lysoPE (1-18:1) oleoyl-CoA acyltransferase, lipid particle</v>
          </cell>
          <cell r="D1990" t="str">
            <v>oleoyl-CoA[lp] + 1-acylglycerophosphoethanolamine (18:1)[lp] =&gt; coenzyme A[lp] + phosphatidylethanolamine (1-18:1, 2-18:1)[lp]</v>
          </cell>
        </row>
        <row r="1991">
          <cell r="C1991" t="str">
            <v>PC phospholipase A2 (1-16:0, 2-16:1), lipid particle</v>
          </cell>
          <cell r="D1991" t="str">
            <v>H2O[lp] + phosphatidylcholine (1-16:0, 2-16:1)[lp] =&gt; H+[lp] + palmitoleate[lp] + 1-acylglycerophosphocholine (16:0)[lp]</v>
          </cell>
        </row>
        <row r="1992">
          <cell r="C1992" t="str">
            <v>PC phospholipase A2 (1-16:1, 2-16:1), lipid particle</v>
          </cell>
          <cell r="D1992" t="str">
            <v>H2O[lp] + phosphatidylcholine (1-16:1, 2-16:1)[lp] =&gt; H+[lp] + palmitoleate[lp] + 1-acylglycerophosphocholine (16:1)[lp]</v>
          </cell>
        </row>
        <row r="1993">
          <cell r="C1993" t="str">
            <v>PC phospholipase A2 (1-18:0, 2-16:1), lipid particle</v>
          </cell>
          <cell r="D1993" t="str">
            <v>H2O[lp] + phosphatidylcholine (1-18:0, 2-16:1)[lp] =&gt; H+[lp] + palmitoleate[lp] + 1-acylglycerophosphocholine (18:0)[lp]</v>
          </cell>
        </row>
        <row r="1994">
          <cell r="C1994" t="str">
            <v>PC phospholipase A2 (1-18:1, 2-16:1), lipid particle</v>
          </cell>
          <cell r="D1994" t="str">
            <v>H2O[lp] + phosphatidylcholine (1-18:1, 2-16:1)[lp] =&gt; H+[lp] + palmitoleate[lp] + 1-acylglycerophosphocholine (18:1)[lp]</v>
          </cell>
        </row>
        <row r="1995">
          <cell r="C1995" t="str">
            <v>PC phospholipase A2 (1-16:0, 2-18:1), lipid particle</v>
          </cell>
          <cell r="D1995" t="str">
            <v>H2O[lp] + phosphatidylcholine (1-16:0, 2-18:1)[lp] =&gt; H+[lp] + oleate[lp] + 1-acylglycerophosphocholine (16:0)[lp]</v>
          </cell>
        </row>
        <row r="1996">
          <cell r="C1996" t="str">
            <v>PC phospholipase A2 (1-16:1, 2-18:1), lipid particle</v>
          </cell>
          <cell r="D1996" t="str">
            <v>H2O[lp] + phosphatidylcholine (1-16:1, 2-18:1)[lp] =&gt; H+[lp] + oleate[lp] + 1-acylglycerophosphocholine (16:1)[lp]</v>
          </cell>
        </row>
        <row r="1997">
          <cell r="C1997" t="str">
            <v>PC phospholipase A2 (1-18:0, 2-18:1), lipid particle</v>
          </cell>
          <cell r="D1997" t="str">
            <v>H2O[lp] + phosphatidylcholine (1-18:0, 2-18:1)[lp] =&gt; H+[lp] + oleate[lp] + 1-acylglycerophosphocholine (18:0)[lp]</v>
          </cell>
        </row>
        <row r="1998">
          <cell r="C1998" t="str">
            <v>PC phospholipase A2 (1-18:1, 2-18:1), lipid particle</v>
          </cell>
          <cell r="D1998" t="str">
            <v>H2O[lp] + phosphatidylcholine (1-18:1, 2-18:1)[lp] =&gt; H+[lp] + oleate[lp] + 1-acylglycerophosphocholine (18:1)[lp]</v>
          </cell>
        </row>
        <row r="1999">
          <cell r="C1999" t="str">
            <v>PE phospholipase A2 (1-16:0, 2-16:1), lipid particle</v>
          </cell>
          <cell r="D1999" t="str">
            <v>H2O[lp] + phosphatidylethanolamine (1-16:0, 2-16:1)[lp] =&gt; H+[lp] + palmitoleate[lp] + 1-acylglycerophosphoethanolamine (16:0)[lp]</v>
          </cell>
        </row>
        <row r="2000">
          <cell r="C2000" t="str">
            <v>PE phospholipase A2 (1-16:1, 2-16:1), lipid particle</v>
          </cell>
          <cell r="D2000" t="str">
            <v>H2O[lp] + phosphatidylethanolamine (1-16:1, 2-16:1)[lp] =&gt; H+[lp] + palmitoleate[lp] + 1-acylglycerophosphoethanolamine (16:1)[lp]</v>
          </cell>
        </row>
        <row r="2001">
          <cell r="C2001" t="str">
            <v>PE phospholipase A2 (1-18:0, 2-16:1), lipid particle</v>
          </cell>
          <cell r="D2001" t="str">
            <v>H2O[lp] + phosphatidylethanolamine (1-18:0, 2-16:1)[lp] =&gt; H+[lp] + palmitoleate[lp] + 1-acylglycerophosphoethanolamine (18:0)[lp]</v>
          </cell>
        </row>
        <row r="2002">
          <cell r="C2002" t="str">
            <v>PE phospholipase A2 (1-18:1, 2-16:1), lipid particle</v>
          </cell>
          <cell r="D2002" t="str">
            <v>H2O[lp] + phosphatidylethanolamine (1-18:1, 2-16:1)[lp] =&gt; H+[lp] + palmitoleate[lp] + 1-acylglycerophosphoethanolamine (18:1)[lp]</v>
          </cell>
        </row>
        <row r="2003">
          <cell r="C2003" t="str">
            <v>PE phospholipase A2 (1-16:0, 2-18:1), lipid particle</v>
          </cell>
          <cell r="D2003" t="str">
            <v>H2O[lp] + phosphatidylethanolamine (1-16:0, 2-18:1)[lp] =&gt; H+[lp] + oleate[lp] + 1-acylglycerophosphoethanolamine (16:0)[lp]</v>
          </cell>
        </row>
        <row r="2004">
          <cell r="C2004" t="str">
            <v>PE phospholipase A2 (1-16:1, 2-18:1), lipid particle</v>
          </cell>
          <cell r="D2004" t="str">
            <v>H2O[lp] + phosphatidylethanolamine (1-16:1, 2-18:1)[lp] =&gt; H+[lp] + oleate[lp] + 1-acylglycerophosphoethanolamine (16:1)[lp]</v>
          </cell>
        </row>
        <row r="2005">
          <cell r="C2005" t="str">
            <v>PE phospholipase A2 (1-18:0, 2-18:1), lipid particle</v>
          </cell>
          <cell r="D2005" t="str">
            <v>H2O[lp] + phosphatidylethanolamine (1-18:0, 2-18:1)[lp] =&gt; H+[lp] + oleate[lp] + 1-acylglycerophosphoethanolamine (18:0)[lp]</v>
          </cell>
        </row>
        <row r="2006">
          <cell r="C2006" t="str">
            <v>PE phospholipase A2 (1-18:1, 2-18:1), lipid particle</v>
          </cell>
          <cell r="D2006" t="str">
            <v>H2O[lp] + phosphatidylethanolamine (1-18:1, 2-18:1)[lp] =&gt; H+[lp] + oleate[lp] + 1-acylglycerophosphoethanolamine (18:1)[lp]</v>
          </cell>
        </row>
        <row r="2007">
          <cell r="C2007" t="str">
            <v>succinyl-CoA:acetate CoA transferase</v>
          </cell>
          <cell r="D2007" t="str">
            <v>acetate[m] + succinyl-CoA[m] &lt;=&gt; acetyl-CoA[m] + succinate[m]</v>
          </cell>
        </row>
        <row r="2008">
          <cell r="C2008" t="str">
            <v>raffinose invertase</v>
          </cell>
          <cell r="D2008" t="str">
            <v>raffinose[e] =&gt; D-fructose[e] + melibiose[e]</v>
          </cell>
        </row>
        <row r="2009">
          <cell r="C2009" t="str">
            <v>uridine hydrolase</v>
          </cell>
          <cell r="D2009" t="str">
            <v>H2O[c] + uridine[c] =&gt; D-ribose[c] + uracil[c]</v>
          </cell>
        </row>
        <row r="2010">
          <cell r="C2010" t="str">
            <v>reduced glutathione via ABC system</v>
          </cell>
          <cell r="D2010" t="str">
            <v>ATP[c] + glutathione[c] + H2O[c] =&gt; ADP[c] + glutathione[v] + H+[c] + phosphate[c]</v>
          </cell>
        </row>
        <row r="2011">
          <cell r="C2011" t="str">
            <v>taurcholate via ABC system</v>
          </cell>
          <cell r="D2011" t="str">
            <v>ATP[c] + H2O[c] + taurocholic acid[c] =&gt; ADP[c] + H+[c] + phosphate[c] + taurocholic acid[v]</v>
          </cell>
        </row>
        <row r="2012">
          <cell r="C2012" t="str">
            <v>V-ATPase, Golgi</v>
          </cell>
          <cell r="D2012" t="str">
            <v>ATP[c] + H+[c] + H2O[c] =&gt; ADP[c] + 2 H+[g] + phosphate[c]</v>
          </cell>
        </row>
        <row r="2013">
          <cell r="C2013" t="str">
            <v>V-ATPase, vacuole</v>
          </cell>
          <cell r="D2013" t="str">
            <v>ATP[c] + H+[c] + H2O[c] =&gt; ADP[c] + 2 H+[v] + phosphate[c]</v>
          </cell>
        </row>
        <row r="2014">
          <cell r="C2014" t="str">
            <v>(R)-mevalonate transport</v>
          </cell>
          <cell r="D2014" t="str">
            <v>(R)-mevalonate[e] &lt;=&gt; (R)-mevalonate[c]</v>
          </cell>
        </row>
        <row r="2015">
          <cell r="C2015" t="str">
            <v>(R,R)-butanediol transport</v>
          </cell>
          <cell r="D2015" t="str">
            <v>(R,R)-2,3-butanediol[c] &lt;=&gt; (R,R)-2,3-butanediol[e]</v>
          </cell>
        </row>
        <row r="2016">
          <cell r="C2016" t="str">
            <v>2-methylbutyl transport</v>
          </cell>
          <cell r="D2016" t="str">
            <v>2-methylbutyl acetate[c] =&gt; 2-methylbutyl acetate[e]</v>
          </cell>
        </row>
        <row r="2017">
          <cell r="C2017" t="str">
            <v>2-oxoadipate and 2-oxoglutarate transport</v>
          </cell>
          <cell r="D2017" t="str">
            <v>2-oxoadipic acid[m] + 2-oxoglutarate[c] &lt;=&gt; 2-oxoadipic acid[c] + 2-oxoglutarate[m]</v>
          </cell>
        </row>
        <row r="2018">
          <cell r="C2018" t="str">
            <v>3-hexaprenyl-4,5-dihydroxybenzoate transport</v>
          </cell>
          <cell r="D2018" t="str">
            <v>3-hexaprenyl-4,5-dihydroxybenzoic acid[c] &lt;=&gt; 3-hexaprenyl-4,5-dihydroxybenzoic acid[m]</v>
          </cell>
        </row>
        <row r="2019">
          <cell r="C2019" t="str">
            <v>4-aminobutyrate transport</v>
          </cell>
          <cell r="D2019" t="str">
            <v>gamma-aminobutyrate[e] + H+[e] =&gt; gamma-aminobutyrate[c] + H+[c]</v>
          </cell>
        </row>
        <row r="2020">
          <cell r="C2020" t="str">
            <v>5-aminolevulinate transport</v>
          </cell>
          <cell r="D2020" t="str">
            <v>5-aminolevulinate[e] + H+[e] =&gt; 5-aminolevulinate[c] + H+[c]</v>
          </cell>
        </row>
        <row r="2021">
          <cell r="C2021" t="str">
            <v>5-formyltetrahydrofolic acid transport</v>
          </cell>
          <cell r="D2021" t="str">
            <v>5-formyltetrahydrofolic acid[e] &lt;=&gt; 5-formyltetrahydrofolic acid[c]</v>
          </cell>
        </row>
        <row r="2022">
          <cell r="C2022" t="str">
            <v>8-Amino-7-oxononanoate transport</v>
          </cell>
          <cell r="D2022" t="str">
            <v>8-amino-7-oxononanoate[e] + H+[e] &lt;=&gt; 8-amino-7-oxononanoate[c] + H+[c]</v>
          </cell>
        </row>
        <row r="2023">
          <cell r="C2023" t="str">
            <v>acetate transport</v>
          </cell>
          <cell r="D2023" t="str">
            <v>acetate[c] &lt;=&gt; acetate[e]</v>
          </cell>
        </row>
        <row r="2024">
          <cell r="C2024" t="str">
            <v>acetic ester transport</v>
          </cell>
          <cell r="D2024" t="str">
            <v>ethyl acetate[c] =&gt; ethyl acetate[e]</v>
          </cell>
        </row>
        <row r="2025">
          <cell r="C2025" t="str">
            <v>adenine transport</v>
          </cell>
          <cell r="D2025" t="str">
            <v>adenine[e] + H+[e] =&gt; adenine[c] + H+[c]</v>
          </cell>
        </row>
        <row r="2026">
          <cell r="C2026" t="str">
            <v>adenosine transport</v>
          </cell>
          <cell r="D2026" t="str">
            <v>adenosine[e] + H+[e] =&gt; adenosine[c] + H+[c]</v>
          </cell>
        </row>
        <row r="2027">
          <cell r="C2027" t="str">
            <v>ADP/ATP transporter</v>
          </cell>
          <cell r="D2027" t="str">
            <v>ADP[c] + ATP[m] &lt;=&gt; ADP[m] + ATP[c]</v>
          </cell>
        </row>
        <row r="2028">
          <cell r="C2028" t="str">
            <v>ADP/ATP transporter</v>
          </cell>
          <cell r="D2028" t="str">
            <v>ADP[p] + ATP[c] + H+[p] =&gt; ADP[c] + ATP[p] + H+[c]</v>
          </cell>
        </row>
        <row r="2029">
          <cell r="C2029" t="str">
            <v>AKG transporter, mitochonrial</v>
          </cell>
          <cell r="D2029" t="str">
            <v>2-oxoglutarate[c] + citrate[m] &lt;=&gt; 2-oxoglutarate[m] + citrate[c]</v>
          </cell>
        </row>
        <row r="2030">
          <cell r="C2030" t="str">
            <v>allantoate uniport</v>
          </cell>
          <cell r="D2030" t="str">
            <v>allantoate[e] =&gt; allantoate[c]</v>
          </cell>
        </row>
        <row r="2031">
          <cell r="C2031" t="str">
            <v>allantoin uniport</v>
          </cell>
          <cell r="D2031" t="str">
            <v>allantoin[e] =&gt; allantoin[c]</v>
          </cell>
        </row>
        <row r="2032">
          <cell r="C2032" t="str">
            <v>ammonia transport</v>
          </cell>
          <cell r="D2032" t="str">
            <v>ammonium[e] &lt;=&gt; ammonium[c]</v>
          </cell>
        </row>
        <row r="2033">
          <cell r="C2033" t="str">
            <v>AMP/ATP transporter</v>
          </cell>
          <cell r="D2033" t="str">
            <v>AMP[p] + ATP[c] + H+[p] =&gt; AMP[c] + ATP[p] + H+[c]</v>
          </cell>
        </row>
        <row r="2034">
          <cell r="C2034" t="str">
            <v>aspartate-glutamate transporter</v>
          </cell>
          <cell r="D2034" t="str">
            <v>L-aspartate[m] + L-glutamate[c] =&gt; L-aspartate[c] + L-glutamate[m]</v>
          </cell>
        </row>
        <row r="2035">
          <cell r="C2035" t="str">
            <v>biotin uptake</v>
          </cell>
          <cell r="D2035" t="str">
            <v>biotin[e] + H+[e] =&gt; biotin[c] + H+[c]</v>
          </cell>
        </row>
        <row r="2036">
          <cell r="C2036" t="str">
            <v>carnithine-acetylcarnithine carrier</v>
          </cell>
          <cell r="D2036" t="str">
            <v>(R)-carnitine[m] + O-acetylcarnitine[c] =&gt; (R)-carnitine[c] + O-acetylcarnitine[m]</v>
          </cell>
        </row>
        <row r="2037">
          <cell r="C2037" t="str">
            <v>ceramide-2' (sphinganine:n-C24:0OH) transport</v>
          </cell>
          <cell r="D2037" t="str">
            <v>ceramide-2' (C24)[er] &lt;=&gt; ceramide-2' (C24)[g]</v>
          </cell>
        </row>
        <row r="2038">
          <cell r="C2038" t="str">
            <v>ceramide-2' (sphinganine:n-C26:0OH) transport</v>
          </cell>
          <cell r="D2038" t="str">
            <v>ceramide-2' (C26)[er] &lt;=&gt; ceramide-2' (C26)[g]</v>
          </cell>
        </row>
        <row r="2039">
          <cell r="C2039" t="str">
            <v>ceramide-3 (Phytosphingosine:n-C24:0OH) transport</v>
          </cell>
          <cell r="D2039" t="str">
            <v>ceramide-3 (C24)[er] &lt;=&gt; ceramide-3 (C24)[g]</v>
          </cell>
        </row>
        <row r="2040">
          <cell r="C2040" t="str">
            <v>ceramide-3 (Phytosphingosine:n-C26:0OH) transport</v>
          </cell>
          <cell r="D2040" t="str">
            <v>ceramide-3 (C26)[er] &lt;=&gt; ceramide-3 (C26)[g]</v>
          </cell>
        </row>
        <row r="2041">
          <cell r="C2041" t="str">
            <v>choline transport</v>
          </cell>
          <cell r="D2041" t="str">
            <v>choline[e] + H+[e] =&gt; choline[c] + H+[c]</v>
          </cell>
        </row>
        <row r="2042">
          <cell r="C2042" t="str">
            <v>citrate transport</v>
          </cell>
          <cell r="D2042" t="str">
            <v>(S)-malate[m] + citrate[c] &lt;=&gt; (S)-malate[c] + citrate[m]</v>
          </cell>
        </row>
        <row r="2043">
          <cell r="C2043" t="str">
            <v>citrate transport</v>
          </cell>
          <cell r="D2043" t="str">
            <v>citrate[c] + phosphoenolpyruvate[m] &lt;=&gt; citrate[m] + phosphoenolpyruvate[c]</v>
          </cell>
        </row>
        <row r="2044">
          <cell r="C2044" t="str">
            <v>citrate transport</v>
          </cell>
          <cell r="D2044" t="str">
            <v>citrate[c] + isocitrate[m] &lt;=&gt; citrate[m] + isocitrate[c]</v>
          </cell>
        </row>
        <row r="2045">
          <cell r="C2045" t="str">
            <v>coenzyme A transport</v>
          </cell>
          <cell r="D2045" t="str">
            <v>coenzyme A[c] =&gt; coenzyme A[m]</v>
          </cell>
        </row>
        <row r="2046">
          <cell r="C2046" t="str">
            <v>CTP transport</v>
          </cell>
          <cell r="D2046" t="str">
            <v>CMP[m] + CTP[c] + H+[c] =&gt; CMP[c] + CTP[m] + H+[m]</v>
          </cell>
        </row>
        <row r="2047">
          <cell r="C2047" t="str">
            <v>CTP/CMP antiport</v>
          </cell>
          <cell r="D2047" t="str">
            <v>CMP[m] + CTP[c] + 2 H+[c] =&gt; CMP[c] + CTP[m] + 2 H+[m]</v>
          </cell>
        </row>
        <row r="2048">
          <cell r="C2048" t="str">
            <v>cytidine transport</v>
          </cell>
          <cell r="D2048" t="str">
            <v>cytidine[e] + H+[e] =&gt; cytidine[c] + H+[c]</v>
          </cell>
        </row>
        <row r="2049">
          <cell r="C2049" t="str">
            <v>cytosine transport</v>
          </cell>
          <cell r="D2049" t="str">
            <v>cytosine[e] + H+[e] =&gt; cytosine[c] + H+[c]</v>
          </cell>
        </row>
        <row r="2050">
          <cell r="C2050" t="str">
            <v>D-fructose transport</v>
          </cell>
          <cell r="D2050" t="str">
            <v>D-fructose[e] + H+[e] =&gt; D-fructose[c] + H+[c]</v>
          </cell>
        </row>
        <row r="2051">
          <cell r="C2051" t="str">
            <v>D-galactose transport</v>
          </cell>
          <cell r="D2051" t="str">
            <v>D-galactose[e] + H+[e] =&gt; D-galactose[c] + H+[c]</v>
          </cell>
        </row>
        <row r="2052">
          <cell r="C2052" t="str">
            <v>D-lactate transport</v>
          </cell>
          <cell r="D2052" t="str">
            <v>(R)-lactate[e] + H+[e] &lt;=&gt; (R)-lactate[c] + H+[c]</v>
          </cell>
        </row>
        <row r="2053">
          <cell r="C2053" t="str">
            <v>D-lactate transport</v>
          </cell>
          <cell r="D2053" t="str">
            <v>(R)-lactate[c] + H+[c] =&gt; (R)-lactate[m] + H+[m]</v>
          </cell>
        </row>
        <row r="2054">
          <cell r="C2054" t="str">
            <v>D-lactate/pyruvate antiport</v>
          </cell>
          <cell r="D2054" t="str">
            <v>(R)-lactate[c] + pyruvate[m] &lt;=&gt; (R)-lactate[m] + pyruvate[c]</v>
          </cell>
        </row>
        <row r="2055">
          <cell r="C2055" t="str">
            <v>D-mannose transport</v>
          </cell>
          <cell r="D2055" t="str">
            <v>D-mannose[e] + H+[e] =&gt; D-mannose[c] + H+[c]</v>
          </cell>
        </row>
        <row r="2056">
          <cell r="C2056" t="str">
            <v>episterol transport</v>
          </cell>
          <cell r="D2056" t="str">
            <v>episterol[e] &lt;=&gt; episterol[c]</v>
          </cell>
        </row>
        <row r="2057">
          <cell r="C2057" t="str">
            <v>ergosterol transport</v>
          </cell>
          <cell r="D2057" t="str">
            <v>ergosterol[e] &lt;=&gt; ergosterol[c]</v>
          </cell>
        </row>
        <row r="2058">
          <cell r="C2058" t="str">
            <v>ergosterol transport</v>
          </cell>
          <cell r="D2058" t="str">
            <v>ergosterol[ce] &lt;=&gt; ergosterol[c]</v>
          </cell>
        </row>
        <row r="2059">
          <cell r="C2059" t="str">
            <v>ethanolamine transport</v>
          </cell>
          <cell r="D2059" t="str">
            <v>ethanolamine[e] &lt;=&gt; ethanolamine[c]</v>
          </cell>
        </row>
        <row r="2060">
          <cell r="C2060" t="str">
            <v>fadH2 transport</v>
          </cell>
          <cell r="D2060" t="str">
            <v>FADH2[m] =&gt; FADH2[c]</v>
          </cell>
        </row>
        <row r="2061">
          <cell r="C2061" t="str">
            <v>fecosterol transport</v>
          </cell>
          <cell r="D2061" t="str">
            <v>fecosterol[e] &lt;=&gt; fecosterol[c]</v>
          </cell>
        </row>
        <row r="2062">
          <cell r="C2062" t="str">
            <v>fecosterol transport</v>
          </cell>
          <cell r="D2062" t="str">
            <v>fecosterol[ce] &lt;=&gt; fecosterol[c]</v>
          </cell>
        </row>
        <row r="2063">
          <cell r="C2063" t="str">
            <v>folic acid transport</v>
          </cell>
          <cell r="D2063" t="str">
            <v>folate[e] &lt;=&gt; folate[c]</v>
          </cell>
        </row>
        <row r="2064">
          <cell r="C2064" t="str">
            <v>GDP-mannose antiport</v>
          </cell>
          <cell r="D2064" t="str">
            <v>GDP-alpha-D-mannose[c] + GMP[g] =&gt; GDP-alpha-D-mannose[g] + GMP[c]</v>
          </cell>
        </row>
        <row r="2065">
          <cell r="C2065" t="str">
            <v>glucose transport</v>
          </cell>
          <cell r="D2065" t="str">
            <v>D-glucose[e] =&gt; D-glucose[c]</v>
          </cell>
        </row>
        <row r="2066">
          <cell r="C2066" t="str">
            <v>glutathione transport</v>
          </cell>
          <cell r="D2066" t="str">
            <v>glutathione[e] =&gt; glutathione[c]</v>
          </cell>
        </row>
        <row r="2067">
          <cell r="C2067" t="str">
            <v>glutathione transport</v>
          </cell>
          <cell r="D2067" t="str">
            <v>glutathione[c] &lt;=&gt; glutathione[v]</v>
          </cell>
        </row>
        <row r="2068">
          <cell r="C2068" t="str">
            <v>glycero-3-phospho-1-inositol transport</v>
          </cell>
          <cell r="D2068" t="str">
            <v>1-(sn-glycero-3-phospho)-1D-myo-inositol[e] &lt;=&gt; 1-(sn-glycero-3-phospho)-1D-myo-inositol[c]</v>
          </cell>
        </row>
        <row r="2069">
          <cell r="C2069" t="str">
            <v>glycero-3-phosphocholine transport</v>
          </cell>
          <cell r="D2069" t="str">
            <v>sn-glycero-3-phosphocholine[e] &lt;=&gt; sn-glycero-3-phosphocholine[c]</v>
          </cell>
        </row>
        <row r="2070">
          <cell r="C2070" t="str">
            <v>glycerol transport</v>
          </cell>
          <cell r="D2070" t="str">
            <v>glycerol[e] + H+[e] =&gt; glycerol[c] + H+[c]</v>
          </cell>
        </row>
        <row r="2071">
          <cell r="C2071" t="str">
            <v>glycerol transport via channel</v>
          </cell>
          <cell r="D2071" t="str">
            <v>glycerol[c] =&gt; glycerol[e]</v>
          </cell>
        </row>
        <row r="2072">
          <cell r="C2072" t="str">
            <v>glycine transport</v>
          </cell>
          <cell r="D2072" t="str">
            <v>H+[e] + L-glycine[e] &lt;=&gt; H+[c] + L-glycine[c]</v>
          </cell>
        </row>
        <row r="2073">
          <cell r="C2073" t="str">
            <v>glycogen vacuolar 'transport' via autophagy</v>
          </cell>
          <cell r="D2073" t="str">
            <v>glycogen[c] =&gt; glycogen[v]</v>
          </cell>
        </row>
        <row r="2074">
          <cell r="C2074" t="str">
            <v>GTP/GDP translocase</v>
          </cell>
          <cell r="D2074" t="str">
            <v>GDP[m] + GTP[c] + H+[c] =&gt; GDP[c] + GTP[m] + H+[m]</v>
          </cell>
        </row>
        <row r="2075">
          <cell r="C2075" t="str">
            <v>guanine transport</v>
          </cell>
          <cell r="D2075" t="str">
            <v>guanine[e] + H+[e] &lt;=&gt; guanine[c] + H+[c]</v>
          </cell>
        </row>
        <row r="2076">
          <cell r="C2076" t="str">
            <v>inositol transport</v>
          </cell>
          <cell r="D2076" t="str">
            <v>H+[e] + myo-inositol[e] =&gt; H+[c] + myo-inositol[c]</v>
          </cell>
        </row>
        <row r="2077">
          <cell r="C2077" t="str">
            <v>iron (II) transport</v>
          </cell>
          <cell r="D2077" t="str">
            <v>iron(2+)[e] =&gt; iron(2+)[c]</v>
          </cell>
        </row>
        <row r="2078">
          <cell r="C2078" t="str">
            <v>iron (II) transport</v>
          </cell>
          <cell r="D2078" t="str">
            <v>iron(2+)[c] =&gt; iron(2+)[m]</v>
          </cell>
        </row>
        <row r="2079">
          <cell r="C2079" t="str">
            <v>isoamyl acetate transport</v>
          </cell>
          <cell r="D2079" t="str">
            <v>isoamyl acetate[c] =&gt; isoamyl acetate[e]</v>
          </cell>
        </row>
        <row r="2080">
          <cell r="C2080" t="str">
            <v>isobutyl acetate transport</v>
          </cell>
          <cell r="D2080" t="str">
            <v>isobutyl acetate[c] =&gt; isobutyl acetate[e]</v>
          </cell>
        </row>
        <row r="2081">
          <cell r="C2081" t="str">
            <v>isopentenyl diphosphate transport</v>
          </cell>
          <cell r="D2081" t="str">
            <v>isopentenyl diphosphate[c] &lt;=&gt; isopentenyl diphosphate[m]</v>
          </cell>
        </row>
        <row r="2082">
          <cell r="C2082" t="str">
            <v>L-alanine transport</v>
          </cell>
          <cell r="D2082" t="str">
            <v>H+[e] + L-alanine[e] &lt;=&gt; H+[c] + L-alanine[c]</v>
          </cell>
        </row>
        <row r="2083">
          <cell r="C2083" t="str">
            <v>L-arganine transport</v>
          </cell>
          <cell r="D2083" t="str">
            <v>H+[e] + L-arginine[e] &lt;=&gt; H+[c] + L-arginine[c]</v>
          </cell>
        </row>
        <row r="2084">
          <cell r="C2084" t="str">
            <v>L-arganine transport</v>
          </cell>
          <cell r="D2084" t="str">
            <v>H+[v] + L-arginine[c] =&gt; H+[c] + L-arginine[v]</v>
          </cell>
        </row>
        <row r="2085">
          <cell r="C2085" t="str">
            <v>L-asparagine transport</v>
          </cell>
          <cell r="D2085" t="str">
            <v>H+[e] + L-asparagine[e] &lt;=&gt; H+[c] + L-asparagine[c]</v>
          </cell>
        </row>
        <row r="2086">
          <cell r="C2086" t="str">
            <v>L-asparagine transport</v>
          </cell>
          <cell r="D2086" t="str">
            <v>H+[v] + L-asparagine[c] =&gt; H+[c] + L-asparagine[v]</v>
          </cell>
        </row>
        <row r="2087">
          <cell r="C2087" t="str">
            <v>L-aspartate transport</v>
          </cell>
          <cell r="D2087" t="str">
            <v>H+[v] + L-asparagine[v] =&gt; H+[c] + L-asparagine[c]</v>
          </cell>
        </row>
        <row r="2088">
          <cell r="C2088" t="str">
            <v>L-aspartate transport</v>
          </cell>
          <cell r="D2088" t="str">
            <v>H+[v] + L-aspartate[v] =&gt; H+[c] + L-aspartate[c]</v>
          </cell>
        </row>
        <row r="2089">
          <cell r="C2089" t="str">
            <v>L-aspartate transport</v>
          </cell>
          <cell r="D2089" t="str">
            <v>H+[e] + L-aspartate[e] &lt;=&gt; H+[c] + L-aspartate[c]</v>
          </cell>
        </row>
        <row r="2090">
          <cell r="C2090" t="str">
            <v>L-carnitine transport</v>
          </cell>
          <cell r="D2090" t="str">
            <v>(R)-carnitine[e] &lt;=&gt; (R)-carnitine[c]</v>
          </cell>
        </row>
        <row r="2091">
          <cell r="C2091" t="str">
            <v>L-cystine transport</v>
          </cell>
          <cell r="D2091" t="str">
            <v>H+[e] + L-cysteine[e] &lt;=&gt; H+[c] + L-cysteine[c]</v>
          </cell>
        </row>
        <row r="2092">
          <cell r="C2092" t="str">
            <v>L-cystine transport</v>
          </cell>
          <cell r="D2092" t="str">
            <v>H+[v] + L-cystine[v] =&gt; H+[c] + L-cystine[c]</v>
          </cell>
        </row>
        <row r="2093">
          <cell r="C2093" t="str">
            <v>L-glutamate transport</v>
          </cell>
          <cell r="D2093" t="str">
            <v>L-glutamate[c] =&gt; L-glutamate[m]</v>
          </cell>
        </row>
        <row r="2094">
          <cell r="C2094" t="str">
            <v>L-glutamate transport</v>
          </cell>
          <cell r="D2094" t="str">
            <v>H+[v] + L-glutamate[v] =&gt; H+[c] + L-glutamate[c]</v>
          </cell>
        </row>
        <row r="2095">
          <cell r="C2095" t="str">
            <v>L-glutamate transport</v>
          </cell>
          <cell r="D2095" t="str">
            <v>H+[e] + L-glutamate[e] &lt;=&gt; H+[c] + L-glutamate[c]</v>
          </cell>
        </row>
        <row r="2096">
          <cell r="C2096" t="str">
            <v>L-glutamine transport</v>
          </cell>
          <cell r="D2096" t="str">
            <v>H+[v] + L-glutamine[c] =&gt; H+[c] + L-glutamine[v]</v>
          </cell>
        </row>
        <row r="2097">
          <cell r="C2097" t="str">
            <v>L-glutamine transport</v>
          </cell>
          <cell r="D2097" t="str">
            <v>H+[v] + L-glutamine[v] =&gt; H+[c] + L-glutamine[c]</v>
          </cell>
        </row>
        <row r="2098">
          <cell r="C2098" t="str">
            <v>L-glutamine transport</v>
          </cell>
          <cell r="D2098" t="str">
            <v>H+[e] + L-glutamine[e] &lt;=&gt; H+[c] + L-glutamine[c]</v>
          </cell>
        </row>
        <row r="2099">
          <cell r="C2099" t="str">
            <v>L-histidine transport, vacuolar</v>
          </cell>
          <cell r="D2099" t="str">
            <v>H+[v] + L-histidine[c] =&gt; H+[c] + L-histidine[v]</v>
          </cell>
        </row>
        <row r="2100">
          <cell r="C2100" t="str">
            <v>L-histidine transport</v>
          </cell>
          <cell r="D2100" t="str">
            <v>H+[e] + L-histidine[e] &lt;=&gt; H+[c] + L-histidine[c]</v>
          </cell>
        </row>
        <row r="2101">
          <cell r="C2101" t="str">
            <v>L-isoleucine transport</v>
          </cell>
          <cell r="D2101" t="str">
            <v>L-isoleucine[v] &lt;=&gt; L-isoleucine[c]</v>
          </cell>
        </row>
        <row r="2102">
          <cell r="C2102" t="str">
            <v>L-isoleucine transport</v>
          </cell>
          <cell r="D2102" t="str">
            <v>H+[v] + L-isoleucine[c] =&gt; H+[c] + L-isoleucine[v]</v>
          </cell>
        </row>
        <row r="2103">
          <cell r="C2103" t="str">
            <v>L-isoleucine transport</v>
          </cell>
          <cell r="D2103" t="str">
            <v>H+[v] + L-isoleucine[v] =&gt; H+[c] + L-isoleucine[c]</v>
          </cell>
        </row>
        <row r="2104">
          <cell r="C2104" t="str">
            <v>L-isoleucine transport</v>
          </cell>
          <cell r="D2104" t="str">
            <v>H+[e] + L-isoleucine[e] &lt;=&gt; H+[c] + L-isoleucine[c]</v>
          </cell>
        </row>
        <row r="2105">
          <cell r="C2105" t="str">
            <v>L-lactate transport</v>
          </cell>
          <cell r="D2105" t="str">
            <v>(S)-lactate[c] &lt;=&gt; (S)-lactate[m]</v>
          </cell>
        </row>
        <row r="2106">
          <cell r="C2106" t="str">
            <v>L-lactate transport</v>
          </cell>
          <cell r="D2106" t="str">
            <v>(S)-lactate[e] + H+[e] =&gt; (S)-lactate[c] + H+[c]</v>
          </cell>
        </row>
        <row r="2107">
          <cell r="C2107" t="str">
            <v>L-leucine transport, vacuoluar</v>
          </cell>
          <cell r="D2107" t="str">
            <v>L-leucine[v] &lt;=&gt; L-leucine[c]</v>
          </cell>
        </row>
        <row r="2108">
          <cell r="C2108" t="str">
            <v>L-leucine transport, vacuoluar</v>
          </cell>
          <cell r="D2108" t="str">
            <v>H+[v] + L-leucine[c] =&gt; H+[c] + L-leucine[v]</v>
          </cell>
        </row>
        <row r="2109">
          <cell r="C2109" t="str">
            <v>L-leucine transport, vacuoluar</v>
          </cell>
          <cell r="D2109" t="str">
            <v>H+[v] + L-leucine[v] =&gt; H+[c] + L-leucine[c]</v>
          </cell>
        </row>
        <row r="2110">
          <cell r="C2110" t="str">
            <v>L-leucine transport</v>
          </cell>
          <cell r="D2110" t="str">
            <v>H+[e] + L-leucine[e] &lt;=&gt; H+[c] + L-leucine[c]</v>
          </cell>
        </row>
        <row r="2111">
          <cell r="C2111" t="str">
            <v>L-lysine transport</v>
          </cell>
          <cell r="D2111" t="str">
            <v>H+[v] + L-lysine[c] =&gt; H+[c] + L-lysine[v]</v>
          </cell>
        </row>
        <row r="2112">
          <cell r="C2112" t="str">
            <v>L-lysine transport</v>
          </cell>
          <cell r="D2112" t="str">
            <v>H+[e] + L-lysine[e] &lt;=&gt; H+[c] + L-lysine[c]</v>
          </cell>
        </row>
        <row r="2113">
          <cell r="C2113" t="str">
            <v>L-methionine transport</v>
          </cell>
          <cell r="D2113" t="str">
            <v>H+[e] + L-methionine[e] &lt;=&gt; H+[c] + L-methionine[c]</v>
          </cell>
        </row>
        <row r="2114">
          <cell r="C2114" t="str">
            <v>L-phenylalanine transport</v>
          </cell>
          <cell r="D2114" t="str">
            <v>H+[e] + L-phenylalanine[e] &lt;=&gt; H+[c] + L-phenylalanine[c]</v>
          </cell>
        </row>
        <row r="2115">
          <cell r="C2115" t="str">
            <v>L-proline transport</v>
          </cell>
          <cell r="D2115" t="str">
            <v>H+[e] + L-proline[e] &lt;=&gt; H+[c] + L-proline[c]</v>
          </cell>
        </row>
        <row r="2116">
          <cell r="C2116" t="str">
            <v>L-serine transport</v>
          </cell>
          <cell r="D2116" t="str">
            <v>H+[e] + L-serine[e] &lt;=&gt; H+[c] + L-serine[c]</v>
          </cell>
        </row>
        <row r="2117">
          <cell r="C2117" t="str">
            <v>L-threonine transport</v>
          </cell>
          <cell r="D2117" t="str">
            <v>H+[e] + L-threonine[e] &lt;=&gt; H+[c] + L-threonine[c]</v>
          </cell>
        </row>
        <row r="2118">
          <cell r="C2118" t="str">
            <v>L-tryptophan transport</v>
          </cell>
          <cell r="D2118" t="str">
            <v>H+[e] + L-tryptophan[e] &lt;=&gt; H+[c] + L-tryptophan[c]</v>
          </cell>
        </row>
        <row r="2119">
          <cell r="C2119" t="str">
            <v>L-tyrosine transport</v>
          </cell>
          <cell r="D2119" t="str">
            <v>L-tyrosine[v] &lt;=&gt; L-tyrosine[c]</v>
          </cell>
        </row>
        <row r="2120">
          <cell r="C2120" t="str">
            <v>L-tyrosine transport</v>
          </cell>
          <cell r="D2120" t="str">
            <v>H+[v] + L-tyrosine[c] =&gt; H+[c] + L-tyrosine[v]</v>
          </cell>
        </row>
        <row r="2121">
          <cell r="C2121" t="str">
            <v>L-tyrosine transport</v>
          </cell>
          <cell r="D2121" t="str">
            <v>H+[v] + L-tyrosine[v] =&gt; H+[c] + L-tyrosine[c]</v>
          </cell>
        </row>
        <row r="2122">
          <cell r="C2122" t="str">
            <v>L-tyrosine transport</v>
          </cell>
          <cell r="D2122" t="str">
            <v>H+[e] + L-tyrosine[e] &lt;=&gt; H+[c] + L-tyrosine[c]</v>
          </cell>
        </row>
        <row r="2123">
          <cell r="C2123" t="str">
            <v>L-valine transport</v>
          </cell>
          <cell r="D2123" t="str">
            <v>H+[e] + L-valine[e] &lt;=&gt; H+[c] + L-valine[c]</v>
          </cell>
        </row>
        <row r="2124">
          <cell r="C2124" t="str">
            <v>lanosterol transport</v>
          </cell>
          <cell r="D2124" t="str">
            <v>lanosterol[e] &lt;=&gt; lanosterol[c]</v>
          </cell>
        </row>
        <row r="2125">
          <cell r="C2125" t="str">
            <v>malate transport</v>
          </cell>
          <cell r="D2125" t="str">
            <v>(S)-malate[c] + phosphate[m] =&gt; (S)-malate[m] + phosphate[c]</v>
          </cell>
        </row>
        <row r="2126">
          <cell r="C2126" t="str">
            <v>maltose transport</v>
          </cell>
          <cell r="D2126" t="str">
            <v>H+[e] + maltose[e] =&gt; H+[c] + maltose[c]</v>
          </cell>
        </row>
        <row r="2127">
          <cell r="C2127" t="str">
            <v>N,N'-diformyldityrosine transport</v>
          </cell>
          <cell r="D2127" t="str">
            <v>N,N'-diformyldityrosine[c] =&gt; N,N'-diformyldityrosine[e]</v>
          </cell>
        </row>
        <row r="2128">
          <cell r="C2128" t="str">
            <v>NAD transport</v>
          </cell>
          <cell r="D2128" t="str">
            <v>NAD[c] =&gt; NAD[m]</v>
          </cell>
        </row>
        <row r="2129">
          <cell r="C2129" t="str">
            <v>NAD transport</v>
          </cell>
          <cell r="D2129" t="str">
            <v>dAMP[m] + NAD[c] =&gt; dAMP[c] + NAD[m]</v>
          </cell>
        </row>
        <row r="2130">
          <cell r="C2130" t="str">
            <v>NAD transport</v>
          </cell>
          <cell r="D2130" t="str">
            <v>AMP[m] + NAD[c] =&gt; AMP[c] + NAD[m]</v>
          </cell>
        </row>
        <row r="2131">
          <cell r="C2131" t="str">
            <v>NAD transport</v>
          </cell>
          <cell r="D2131" t="str">
            <v>dGMP[m] + NAD[c] =&gt; dGMP[c] + NAD[m]</v>
          </cell>
        </row>
        <row r="2132">
          <cell r="C2132" t="str">
            <v>nicotinate transport</v>
          </cell>
          <cell r="D2132" t="str">
            <v>nicotinate[e] &lt;=&gt; nicotinate[c]</v>
          </cell>
        </row>
        <row r="2133">
          <cell r="C2133" t="str">
            <v>octadecanoate (n-C18:0) transport</v>
          </cell>
          <cell r="D2133" t="str">
            <v>stearate[c] &lt;=&gt; stearate[p]</v>
          </cell>
        </row>
        <row r="2134">
          <cell r="C2134" t="str">
            <v>ornithine transport</v>
          </cell>
          <cell r="D2134" t="str">
            <v>H+[c] + ornithine[m] =&gt; H+[m] + ornithine[c]</v>
          </cell>
        </row>
        <row r="2135">
          <cell r="C2135" t="str">
            <v>orntithine transport</v>
          </cell>
          <cell r="D2135" t="str">
            <v>H+[e] + ornithine[e] &lt;=&gt; H+[c] + ornithine[c]</v>
          </cell>
        </row>
        <row r="2136">
          <cell r="C2136" t="str">
            <v>oxaloacetate transport</v>
          </cell>
          <cell r="D2136" t="str">
            <v>H+[c] + oxaloacetate[c] =&gt; H+[m] + oxaloacetate[m]</v>
          </cell>
        </row>
        <row r="2137">
          <cell r="C2137" t="str">
            <v>pantothenate transport</v>
          </cell>
          <cell r="D2137" t="str">
            <v>(R)-pantothenate[e] + H+[e] &lt;=&gt; (R)-pantothenate[c] + H+[c]</v>
          </cell>
        </row>
        <row r="2138">
          <cell r="C2138" t="str">
            <v>pentaprenyl diphosphate transport</v>
          </cell>
          <cell r="D2138" t="str">
            <v>pentaprenyl diphosphate[c] &lt;=&gt; pentaprenyl diphosphate[m]</v>
          </cell>
        </row>
        <row r="2139">
          <cell r="C2139" t="str">
            <v>phenethyl acetate transport</v>
          </cell>
          <cell r="D2139" t="str">
            <v>phenethyl acetate[c] =&gt; phenethyl acetate[e]</v>
          </cell>
        </row>
        <row r="2140">
          <cell r="C2140" t="str">
            <v>phosphate transport</v>
          </cell>
          <cell r="D2140" t="str">
            <v>H+[e] + phosphate[e] &lt;=&gt; H+[c] + phosphate[c]</v>
          </cell>
        </row>
        <row r="2141">
          <cell r="C2141" t="str">
            <v>phosphate transport</v>
          </cell>
          <cell r="D2141" t="str">
            <v>H+[c] + phosphate[c] =&gt; H+[m] + phosphate[m]</v>
          </cell>
        </row>
        <row r="2142">
          <cell r="C2142" t="str">
            <v>potassium transport</v>
          </cell>
          <cell r="D2142" t="str">
            <v>H+[e] + potassium[e] &lt;=&gt; H+[c] + potassium[c]</v>
          </cell>
        </row>
        <row r="2143">
          <cell r="C2143" t="str">
            <v>putrescine excretion</v>
          </cell>
          <cell r="D2143" t="str">
            <v>putrescine[c] =&gt; putrescine[e]</v>
          </cell>
        </row>
        <row r="2144">
          <cell r="C2144" t="str">
            <v>putrescine transport</v>
          </cell>
          <cell r="D2144" t="str">
            <v>H+[c] + putrescine[e] &lt;=&gt; H+[e] + putrescine[c]</v>
          </cell>
        </row>
        <row r="2145">
          <cell r="C2145" t="str">
            <v>putrescine transport</v>
          </cell>
          <cell r="D2145" t="str">
            <v>H+[v] + putrescine[c] &lt;=&gt; H+[c] + putrescine[v]</v>
          </cell>
        </row>
        <row r="2146">
          <cell r="C2146" t="str">
            <v>pyridoxine symport</v>
          </cell>
          <cell r="D2146" t="str">
            <v>H+[e] + pyridoxine[e] &lt;=&gt; H+[c] + pyridoxine[c]</v>
          </cell>
        </row>
        <row r="2147">
          <cell r="C2147" t="str">
            <v>pyruvate transport</v>
          </cell>
          <cell r="D2147" t="str">
            <v>H+[e] + pyruvate[e] &lt;=&gt; H+[c] + pyruvate[c]</v>
          </cell>
        </row>
        <row r="2148">
          <cell r="C2148" t="str">
            <v>S-adenosyl-L-methionine transport</v>
          </cell>
          <cell r="D2148" t="str">
            <v>H+[e] + S-adenosyl-L-methionine[e] =&gt; H+[c] + S-adenosyl-L-methionine[c]</v>
          </cell>
        </row>
        <row r="2149">
          <cell r="C2149" t="str">
            <v>S-adenosyl-L-methionine transport</v>
          </cell>
          <cell r="D2149" t="str">
            <v>S-adenosyl-L-methionine[c] &lt;=&gt; S-adenosyl-L-methionine[m]</v>
          </cell>
        </row>
        <row r="2150">
          <cell r="C2150" t="str">
            <v>S-methylmethionine permease</v>
          </cell>
          <cell r="D2150" t="str">
            <v>H+[e] + S-methyl-L-methionine[e] =&gt; H+[c] + S-methyl-L-methionine[c]</v>
          </cell>
        </row>
        <row r="2151">
          <cell r="C2151" t="str">
            <v>sodium proton antiporter</v>
          </cell>
          <cell r="D2151" t="str">
            <v>H+[e] + sodium[c] &lt;=&gt; H+[c] + sodium[e]</v>
          </cell>
        </row>
        <row r="2152">
          <cell r="C2152" t="str">
            <v>spermidine excretion</v>
          </cell>
          <cell r="D2152" t="str">
            <v>spermidine[c] =&gt; spermidine[e]</v>
          </cell>
        </row>
        <row r="2153">
          <cell r="C2153" t="str">
            <v>spermidine transport</v>
          </cell>
          <cell r="D2153" t="str">
            <v>H+[c] + spermidine[e] &lt;=&gt; H+[e] + spermidine[c]</v>
          </cell>
        </row>
        <row r="2154">
          <cell r="C2154" t="str">
            <v>spermidine transport</v>
          </cell>
          <cell r="D2154" t="str">
            <v>H+[v] + spermidine[c] &lt;=&gt; H+[c] + spermidine[v]</v>
          </cell>
        </row>
        <row r="2155">
          <cell r="C2155" t="str">
            <v>spermine transport</v>
          </cell>
          <cell r="D2155" t="str">
            <v>H+[c] + spermine[e] &lt;=&gt; H+[e] + spermine[c]</v>
          </cell>
        </row>
        <row r="2156">
          <cell r="C2156" t="str">
            <v>spermine transport</v>
          </cell>
          <cell r="D2156" t="str">
            <v>H+[v] + spermine[c] &lt;=&gt; H+[c] + spermine[v]</v>
          </cell>
        </row>
        <row r="2157">
          <cell r="C2157" t="str">
            <v>succinate transport</v>
          </cell>
          <cell r="D2157" t="str">
            <v>phosphate[m] + succinate[c] =&gt; phosphate[c] + succinate[m]</v>
          </cell>
        </row>
        <row r="2158">
          <cell r="C2158" t="str">
            <v>succinate-fumarate transport</v>
          </cell>
          <cell r="D2158" t="str">
            <v>fumarate[m] + succinate[c] =&gt; fumarate[c] + succinate[m]</v>
          </cell>
        </row>
        <row r="2159">
          <cell r="C2159" t="str">
            <v>sulfate uniport</v>
          </cell>
          <cell r="D2159" t="str">
            <v>sulphate[e] =&gt; sulphate[c]</v>
          </cell>
        </row>
        <row r="2160">
          <cell r="C2160" t="str">
            <v>sulfite transport</v>
          </cell>
          <cell r="D2160" t="str">
            <v>sulphite[c] =&gt; sulphite[e]</v>
          </cell>
        </row>
        <row r="2161">
          <cell r="C2161" t="str">
            <v>taurine transport</v>
          </cell>
          <cell r="D2161" t="str">
            <v>taurine[c] &lt;=&gt; taurine[e]</v>
          </cell>
        </row>
        <row r="2162">
          <cell r="C2162" t="str">
            <v>thiamine diphosphate transport</v>
          </cell>
          <cell r="D2162" t="str">
            <v>TDP[c] =&gt; TDP[m]</v>
          </cell>
        </row>
        <row r="2163">
          <cell r="C2163" t="str">
            <v>thiamine transport</v>
          </cell>
          <cell r="D2163" t="str">
            <v>H+[e] + thiamine[e] =&gt; H+[c] + thiamine[c]</v>
          </cell>
        </row>
        <row r="2164">
          <cell r="C2164" t="str">
            <v>UDPgalactose transport</v>
          </cell>
          <cell r="D2164" t="str">
            <v>UDP-D-galactose[c] =&gt; UDP-D-galactose[g]</v>
          </cell>
        </row>
        <row r="2165">
          <cell r="C2165" t="str">
            <v>uracil transport</v>
          </cell>
          <cell r="D2165" t="str">
            <v>H+[e] + uracil[e] =&gt; H+[c] + uracil[c]</v>
          </cell>
        </row>
        <row r="2166">
          <cell r="C2166" t="str">
            <v>urea transport</v>
          </cell>
          <cell r="D2166" t="str">
            <v>2 H+[e] + urea[e] &lt;=&gt; 2 H+[c] + urea[c]</v>
          </cell>
        </row>
        <row r="2167">
          <cell r="C2167" t="str">
            <v>uridine transport</v>
          </cell>
          <cell r="D2167" t="str">
            <v>H+[e] + uridine[e] =&gt; H+[c] + uridine[c]</v>
          </cell>
        </row>
        <row r="2168">
          <cell r="C2168" t="str">
            <v>UTP transport</v>
          </cell>
          <cell r="D2168" t="str">
            <v>FMN[m] + H+[c] + UMP[m] + UTP[c] =&gt; FMN[c] + H+[m] + UMP[c] + UTP[m]</v>
          </cell>
        </row>
        <row r="2169">
          <cell r="C2169" t="str">
            <v>UTP/UMP antiport</v>
          </cell>
          <cell r="D2169" t="str">
            <v>2 H+[c] + UMP[m] + UTP[c] =&gt; 2 H+[m] + UMP[c] + UTP[m]</v>
          </cell>
        </row>
        <row r="2170">
          <cell r="C2170" t="str">
            <v>water diffusion</v>
          </cell>
          <cell r="D2170" t="str">
            <v>H2O[e] &lt;=&gt; H2O[c]</v>
          </cell>
        </row>
        <row r="2171">
          <cell r="C2171" t="str">
            <v>zymosterol transport</v>
          </cell>
          <cell r="D2171" t="str">
            <v>zymosterol[e] &lt;=&gt; zymosterol[ce]</v>
          </cell>
        </row>
        <row r="2172">
          <cell r="C2172" t="str">
            <v>arginine transport</v>
          </cell>
          <cell r="D2172" t="str">
            <v>H+[c] + L-arginine[c] =&gt; H+[m] + L-arginine[m]</v>
          </cell>
        </row>
        <row r="2173">
          <cell r="C2173" t="str">
            <v>pyruvate transport</v>
          </cell>
          <cell r="D2173" t="str">
            <v>H+[c] + pyruvate[c] =&gt; H+[m] + pyruvate[m]</v>
          </cell>
        </row>
        <row r="2174">
          <cell r="C2174" t="str">
            <v>trehalose transporter</v>
          </cell>
          <cell r="D2174" t="str">
            <v>H+[c] + trehalose[c] &lt;=&gt; H+[e] + trehalose[e]</v>
          </cell>
        </row>
        <row r="2175">
          <cell r="C2175" t="str">
            <v>oxoglutarate/malate exchange</v>
          </cell>
          <cell r="D2175" t="str">
            <v>(S)-malate[c] + 2-oxoglutarate[m] =&gt; (S)-malate[m] + 2-oxoglutarate[c]</v>
          </cell>
        </row>
        <row r="2176">
          <cell r="C2176" t="str">
            <v>fatty acyl-CoA transport via ABC system (C12:0)</v>
          </cell>
          <cell r="D2176" t="str">
            <v>ATP[c] + H2O[c] + lauroyl-CoA[c] =&gt; ADP[c] + H+[c] + lauroyl-CoA[p] + phosphate[c]</v>
          </cell>
        </row>
        <row r="2177">
          <cell r="C2177" t="str">
            <v>fatty acyl-CoA transport via ABC system (C14:0)</v>
          </cell>
          <cell r="D2177" t="str">
            <v>ATP[c] + H2O[c] + myristoyl-CoA[c] =&gt; ADP[c] + H+[c] + myristoyl-CoA[p] + phosphate[c]</v>
          </cell>
        </row>
        <row r="2178">
          <cell r="C2178" t="str">
            <v>fatty acyl-CoA transport via ABC system (C16:0)</v>
          </cell>
          <cell r="D2178" t="str">
            <v>ATP[c] + H2O[c] + palmitoyl-CoA[c] =&gt; ADP[c] + H+[c] + palmitoyl-CoA[p] + phosphate[c]</v>
          </cell>
        </row>
        <row r="2179">
          <cell r="C2179" t="str">
            <v>fatty acyl-CoA transport via ABC system (C16:1)</v>
          </cell>
          <cell r="D2179" t="str">
            <v>ATP[c] + H2O[c] + palmitoleoyl-CoA(4-)[c] =&gt; ADP[c] + H+[c] + phosphate[c] + palmitoleoyl-CoA(4-)[p]</v>
          </cell>
        </row>
        <row r="2180">
          <cell r="C2180" t="str">
            <v>fatty acyl-CoA transport via ABC system (C18:0)</v>
          </cell>
          <cell r="D2180" t="str">
            <v>ATP[c] + H2O[c] + stearoyl-CoA[c] =&gt; ADP[c] + H+[c] + phosphate[c] + stearoyl-CoA[p]</v>
          </cell>
        </row>
        <row r="2181">
          <cell r="C2181" t="str">
            <v>fatty acyl-CoA transport via ABC system (C18:1)</v>
          </cell>
          <cell r="D2181" t="str">
            <v>ATP[c] + H2O[c] + oleoyl-CoA[c] =&gt; ADP[c] + H+[c] + oleoyl-CoA[p] + phosphate[c]</v>
          </cell>
        </row>
        <row r="2182">
          <cell r="C2182" t="str">
            <v>fatty acyl-CoA transport via ABC system (C20:0)</v>
          </cell>
          <cell r="D2182" t="str">
            <v>ATP[c] + H2O[c] + icosanoyl-CoA[c] =&gt; ADP[c] + H+[c] + phosphate[c] + icosanoyl-CoA[p]</v>
          </cell>
        </row>
        <row r="2183">
          <cell r="C2183" t="str">
            <v>fatty acyl-CoA transport via ABC system (C22:0)</v>
          </cell>
          <cell r="D2183" t="str">
            <v>ATP[c] + H2O[c] + docosanoyl-CoA[c] =&gt; ADP[c] + H+[c] + phosphate[c] + docosanoyl-CoA[p]</v>
          </cell>
        </row>
        <row r="2184">
          <cell r="C2184" t="str">
            <v>fatty acyl-CoA transport via ABC system (C24:0)</v>
          </cell>
          <cell r="D2184" t="str">
            <v>ATP[c] + H2O[c] + tetracosanoyl-CoA[c] =&gt; ADP[c] + H+[c] + phosphate[c] + tetracosanoyl-CoA[p]</v>
          </cell>
        </row>
        <row r="2185">
          <cell r="C2185" t="str">
            <v>fatty acyl-CoA transport via ABC system (C26:0)</v>
          </cell>
          <cell r="D2185" t="str">
            <v>ATP[c] + H2O[c] + hexacosanoyl-CoA[c] =&gt; ADP[c] + H+[c] + hexacosanoyl-CoA[p] + phosphate[c]</v>
          </cell>
        </row>
        <row r="2186">
          <cell r="C2186" t="str">
            <v>inositolphosphotransferase (PI (1-16:0, 2-16:1) MIPC-A (C24))</v>
          </cell>
          <cell r="D2186" t="str">
            <v>mannosylinositol phosphorylceramide A (C24)[g] + 1-phosphatidyl-1D-myo-inositol (1-16:0, 2-16:1)[gm] =&gt; inositol phosphomannosylinositol phosphoceramide A (C24)[g] + diglyceride (1-16:0, 2-16:1)[gm]</v>
          </cell>
        </row>
        <row r="2187">
          <cell r="C2187" t="str">
            <v>inositolphosphotransferase (PI (1-16:1, 2-16:1) MIPC-A (C24))</v>
          </cell>
          <cell r="D2187" t="str">
            <v>mannosylinositol phosphorylceramide A (C24)[g] + 1-phosphatidyl-1D-myo-inositol (1-16:1, 2-16:1)[gm] =&gt; inositol phosphomannosylinositol phosphoceramide A (C24)[g] + diglyceride (1-16:1, 2-16:1)[gm]</v>
          </cell>
        </row>
        <row r="2188">
          <cell r="C2188" t="str">
            <v>inositolphosphotransferase (PI (1-18:0, 2-16:1) MIPC-A (C24))</v>
          </cell>
          <cell r="D2188" t="str">
            <v>mannosylinositol phosphorylceramide A (C24)[g] + 1-phosphatidyl-1D-myo-inositol (1-18:0, 2-16:1)[gm] =&gt; inositol phosphomannosylinositol phosphoceramide A (C24)[g] + diglyceride (1-18:0, 2-16:1)[gm]</v>
          </cell>
        </row>
        <row r="2189">
          <cell r="C2189" t="str">
            <v>inositolphosphotransferase (PI (1-18:1, 2-16:1) MIPC-A (C24))</v>
          </cell>
          <cell r="D2189" t="str">
            <v>mannosylinositol phosphorylceramide A (C24)[g] + 1-phosphatidyl-1D-myo-inositol (1-18:1, 2-16:1)[gm] =&gt; inositol phosphomannosylinositol phosphoceramide A (C24)[g] + diglyceride (1-18:1, 2-16:1)[gm]</v>
          </cell>
        </row>
        <row r="2190">
          <cell r="C2190" t="str">
            <v>inositolphosphotransferase (PI (1-16:0, 2-18:1) MIPC-A (C24))</v>
          </cell>
          <cell r="D2190" t="str">
            <v>mannosylinositol phosphorylceramide A (C24)[g] + 1-phosphatidyl-1D-myo-inositol (1-16:0, 2-18:1)[gm] =&gt; inositol phosphomannosylinositol phosphoceramide A (C24)[g] + diglyceride (1-16:0, 2-18:1)[gm]</v>
          </cell>
        </row>
        <row r="2191">
          <cell r="C2191" t="str">
            <v>inositolphosphotransferase (PI (1-16:1, 2-18:1) MIPC-A (C24))</v>
          </cell>
          <cell r="D2191" t="str">
            <v>mannosylinositol phosphorylceramide A (C24)[g] + 1-phosphatidyl-1D-myo-inositol (1-16:1, 2-18:1)[gm] =&gt; inositol phosphomannosylinositol phosphoceramide A (C24)[g] + diglyceride (1-16:1, 2-18:1)[gm]</v>
          </cell>
        </row>
        <row r="2192">
          <cell r="C2192" t="str">
            <v>inositolphosphotransferase (PI (1-18:0, 2-18:1) MIPC-A (C24))</v>
          </cell>
          <cell r="D2192" t="str">
            <v>mannosylinositol phosphorylceramide A (C24)[g] + 1-phosphatidyl-1D-myo-inositol (1-18:0, 2-18:1)[gm] =&gt; inositol phosphomannosylinositol phosphoceramide A (C24)[g] + diglyceride (1-18:0, 2-18:1)[gm]</v>
          </cell>
        </row>
        <row r="2193">
          <cell r="C2193" t="str">
            <v>inositolphosphotransferase (PI (1-18:1, 2-18:1) MIPC-A (C24))</v>
          </cell>
          <cell r="D2193" t="str">
            <v>mannosylinositol phosphorylceramide A (C24)[g] + 1-phosphatidyl-1D-myo-inositol (1-18:1, 2-18:1)[gm] =&gt; inositol phosphomannosylinositol phosphoceramide A (C24)[g] + diglyceride (1-18:1, 2-18:1)[gm]</v>
          </cell>
        </row>
        <row r="2194">
          <cell r="C2194" t="str">
            <v>inositolphosphotransferase (PI (1-16:0, 2-16:1) MIPC-A (C26))</v>
          </cell>
          <cell r="D2194" t="str">
            <v>mannosylinositol phosphorylceramide A (C26)[g] + 1-phosphatidyl-1D-myo-inositol (1-16:0, 2-16:1)[gm] =&gt; inositol phosphomannosylinositol phosphoceramide A (C26)[g] + diglyceride (1-16:0, 2-16:1)[gm]</v>
          </cell>
        </row>
        <row r="2195">
          <cell r="C2195" t="str">
            <v>inositolphosphotransferase (PI (1-16:1, 2-16:1) MIPC-A (C26))</v>
          </cell>
          <cell r="D2195" t="str">
            <v>mannosylinositol phosphorylceramide A (C26)[g] + 1-phosphatidyl-1D-myo-inositol (1-16:1, 2-16:1)[gm] =&gt; inositol phosphomannosylinositol phosphoceramide A (C26)[g] + diglyceride (1-16:1, 2-16:1)[gm]</v>
          </cell>
        </row>
        <row r="2196">
          <cell r="C2196" t="str">
            <v>inositolphosphotransferase (PI (1-18:0, 2-16:1) MIPC-A (C26))</v>
          </cell>
          <cell r="D2196" t="str">
            <v>mannosylinositol phosphorylceramide A (C26)[g] + 1-phosphatidyl-1D-myo-inositol (1-18:0, 2-16:1)[gm] =&gt; inositol phosphomannosylinositol phosphoceramide A (C26)[g] + diglyceride (1-18:0, 2-16:1)[gm]</v>
          </cell>
        </row>
        <row r="2197">
          <cell r="C2197" t="str">
            <v>inositolphosphotransferase (PI (1-18:1, 2-16:1) MIPC-A (C26))</v>
          </cell>
          <cell r="D2197" t="str">
            <v>mannosylinositol phosphorylceramide A (C26)[g] + 1-phosphatidyl-1D-myo-inositol (1-18:1, 2-16:1)[gm] =&gt; inositol phosphomannosylinositol phosphoceramide A (C26)[g] + diglyceride (1-18:1, 2-16:1)[gm]</v>
          </cell>
        </row>
        <row r="2198">
          <cell r="C2198" t="str">
            <v>inositolphosphotransferase (PI (1-16:0, 2-18:1) MIPC-A (C26))</v>
          </cell>
          <cell r="D2198" t="str">
            <v>mannosylinositol phosphorylceramide A (C26)[g] + 1-phosphatidyl-1D-myo-inositol (1-16:0, 2-18:1)[gm] =&gt; inositol phosphomannosylinositol phosphoceramide A (C26)[g] + diglyceride (1-16:0, 2-18:1)[gm]</v>
          </cell>
        </row>
        <row r="2199">
          <cell r="C2199" t="str">
            <v>inositolphosphotransferase (PI (1-16:1, 2-18:1) MIPC-A (C26))</v>
          </cell>
          <cell r="D2199" t="str">
            <v>mannosylinositol phosphorylceramide A (C26)[g] + 1-phosphatidyl-1D-myo-inositol (1-16:1, 2-18:1)[gm] =&gt; inositol phosphomannosylinositol phosphoceramide A (C26)[g] + diglyceride (1-16:1, 2-18:1)[gm]</v>
          </cell>
        </row>
        <row r="2200">
          <cell r="C2200" t="str">
            <v>inositolphosphotransferase (PI (1-18:0, 2-18:1) MIPC-A (C26))</v>
          </cell>
          <cell r="D2200" t="str">
            <v>mannosylinositol phosphorylceramide A (C26)[g] + 1-phosphatidyl-1D-myo-inositol (1-18:0, 2-18:1)[gm] =&gt; inositol phosphomannosylinositol phosphoceramide A (C26)[g] + diglyceride (1-18:0, 2-18:1)[gm]</v>
          </cell>
        </row>
        <row r="2201">
          <cell r="C2201" t="str">
            <v>inositolphosphotransferase (PI (1-18:1, 2-18:1) MIPC-A (C26))</v>
          </cell>
          <cell r="D2201" t="str">
            <v>mannosylinositol phosphorylceramide A (C26)[g] + 1-phosphatidyl-1D-myo-inositol (1-18:1, 2-18:1)[gm] =&gt; inositol phosphomannosylinositol phosphoceramide A (C26)[g] + diglyceride (1-18:1, 2-18:1)[gm]</v>
          </cell>
        </row>
        <row r="2202">
          <cell r="C2202" t="str">
            <v>inositolphosphotransferase (PI (1-16:0, 2-16:1) MIPC-B' (C24))</v>
          </cell>
          <cell r="D2202" t="str">
            <v>mannosylinositol phosphorylceramide B' (C24)[g] + 1-phosphatidyl-1D-myo-inositol (1-16:0, 2-16:1)[gm] =&gt; inositol phosphomannosylinositol phosphoceramide B' (C24)[g] + diglyceride (1-16:0, 2-16:1)[gm]</v>
          </cell>
        </row>
        <row r="2203">
          <cell r="C2203" t="str">
            <v>inositolphosphotransferase (PI (1-16:1, 2-16:1) MIPC-B' (C24))</v>
          </cell>
          <cell r="D2203" t="str">
            <v>mannosylinositol phosphorylceramide B' (C24)[g] + 1-phosphatidyl-1D-myo-inositol (1-16:1, 2-16:1)[gm] =&gt; inositol phosphomannosylinositol phosphoceramide B' (C24)[g] + diglyceride (1-16:1, 2-16:1)[gm]</v>
          </cell>
        </row>
        <row r="2204">
          <cell r="C2204" t="str">
            <v>inositolphosphotransferase (PI (1-18:0, 2-16:1) MIPC-B' (C24))</v>
          </cell>
          <cell r="D2204" t="str">
            <v>mannosylinositol phosphorylceramide B' (C24)[g] + 1-phosphatidyl-1D-myo-inositol (1-18:0, 2-16:1)[gm] =&gt; inositol phosphomannosylinositol phosphoceramide B' (C24)[g] + diglyceride (1-18:0, 2-16:1)[gm]</v>
          </cell>
        </row>
        <row r="2205">
          <cell r="C2205" t="str">
            <v>inositolphosphotransferase (PI (1-18:1, 2-16:1) MIPC-B' (C24))</v>
          </cell>
          <cell r="D2205" t="str">
            <v>mannosylinositol phosphorylceramide B' (C24)[g] + 1-phosphatidyl-1D-myo-inositol (1-18:1, 2-16:1)[gm] =&gt; inositol phosphomannosylinositol phosphoceramide B' (C24)[g] + diglyceride (1-18:1, 2-16:1)[gm]</v>
          </cell>
        </row>
        <row r="2206">
          <cell r="C2206" t="str">
            <v>inositolphosphotransferase (PI (1-16:0, 2-18:1) MIPC-B' (C24))</v>
          </cell>
          <cell r="D2206" t="str">
            <v>mannosylinositol phosphorylceramide B' (C24)[g] + 1-phosphatidyl-1D-myo-inositol (1-16:0, 2-18:1)[gm] =&gt; inositol phosphomannosylinositol phosphoceramide B' (C24)[g] + diglyceride (1-16:0, 2-18:1)[gm]</v>
          </cell>
        </row>
        <row r="2207">
          <cell r="C2207" t="str">
            <v>inositolphosphotransferase (PI (1-16:1, 2-18:1) MIPC-B' (C24))</v>
          </cell>
          <cell r="D2207" t="str">
            <v>mannosylinositol phosphorylceramide B' (C24)[g] + 1-phosphatidyl-1D-myo-inositol (1-16:1, 2-18:1)[gm] =&gt; inositol phosphomannosylinositol phosphoceramide B' (C24)[g] + diglyceride (1-16:1, 2-18:1)[gm]</v>
          </cell>
        </row>
        <row r="2208">
          <cell r="C2208" t="str">
            <v>inositolphosphotransferase (PI (1-18:0, 2-18:1) MIPC-B' (C24))</v>
          </cell>
          <cell r="D2208" t="str">
            <v>mannosylinositol phosphorylceramide B' (C24)[g] + 1-phosphatidyl-1D-myo-inositol (1-18:0, 2-18:1)[gm] =&gt; inositol phosphomannosylinositol phosphoceramide B' (C24)[g] + diglyceride (1-18:0, 2-18:1)[gm]</v>
          </cell>
        </row>
        <row r="2209">
          <cell r="C2209" t="str">
            <v>inositolphosphotransferase (PI (1-18:1, 2-18:1) MIPC-B' (C24))</v>
          </cell>
          <cell r="D2209" t="str">
            <v>mannosylinositol phosphorylceramide B' (C24)[g] + 1-phosphatidyl-1D-myo-inositol (1-18:1, 2-18:1)[gm] =&gt; inositol phosphomannosylinositol phosphoceramide B' (C24)[g] + diglyceride (1-18:1, 2-18:1)[gm]</v>
          </cell>
        </row>
        <row r="2210">
          <cell r="C2210" t="str">
            <v>inositolphosphotransferase (PI (1-16:0, 2-16:1) MIPC-B' (C26))</v>
          </cell>
          <cell r="D2210" t="str">
            <v>mannosylinositol phosphorylceramide B' (C26)[g] + 1-phosphatidyl-1D-myo-inositol (1-16:0, 2-16:1)[gm] =&gt; inositol phosphomannosylinositol phosphoceramide B' (C26)[g] + diglyceride (1-16:0, 2-16:1)[gm]</v>
          </cell>
        </row>
        <row r="2211">
          <cell r="C2211" t="str">
            <v>inositolphosphotransferase (PI (1-16:1, 2-16:1) MIPC-B' (C26))</v>
          </cell>
          <cell r="D2211" t="str">
            <v>mannosylinositol phosphorylceramide B' (C26)[g] + 1-phosphatidyl-1D-myo-inositol (1-16:1, 2-16:1)[gm] =&gt; inositol phosphomannosylinositol phosphoceramide B' (C26)[g] + diglyceride (1-16:1, 2-16:1)[gm]</v>
          </cell>
        </row>
        <row r="2212">
          <cell r="C2212" t="str">
            <v>inositolphosphotransferase (PI (1-18:0, 2-16:1) MIPC-B' (C26))</v>
          </cell>
          <cell r="D2212" t="str">
            <v>mannosylinositol phosphorylceramide B' (C26)[g] + 1-phosphatidyl-1D-myo-inositol (1-18:0, 2-16:1)[gm] =&gt; inositol phosphomannosylinositol phosphoceramide B' (C26)[g] + diglyceride (1-18:0, 2-16:1)[gm]</v>
          </cell>
        </row>
        <row r="2213">
          <cell r="C2213" t="str">
            <v>inositolphosphotransferase (PI (1-18:1, 2-16:1) MIPC-B' (C26))</v>
          </cell>
          <cell r="D2213" t="str">
            <v>mannosylinositol phosphorylceramide B' (C26)[g] + 1-phosphatidyl-1D-myo-inositol (1-18:1, 2-16:1)[gm] =&gt; inositol phosphomannosylinositol phosphoceramide B' (C26)[g] + diglyceride (1-18:1, 2-16:1)[gm]</v>
          </cell>
        </row>
        <row r="2214">
          <cell r="C2214" t="str">
            <v>inositolphosphotransferase (PI (1-16:0, 2-18:1) MIPC-B' (C26))</v>
          </cell>
          <cell r="D2214" t="str">
            <v>mannosylinositol phosphorylceramide B' (C26)[g] + 1-phosphatidyl-1D-myo-inositol (1-16:0, 2-18:1)[gm] =&gt; inositol phosphomannosylinositol phosphoceramide B' (C26)[g] + diglyceride (1-16:0, 2-18:1)[gm]</v>
          </cell>
        </row>
        <row r="2215">
          <cell r="C2215" t="str">
            <v>inositolphosphotransferase (PI (1-16:1, 2-18:1) MIPC-B' (C26))</v>
          </cell>
          <cell r="D2215" t="str">
            <v>mannosylinositol phosphorylceramide B' (C26)[g] + 1-phosphatidyl-1D-myo-inositol (1-16:1, 2-18:1)[gm] =&gt; inositol phosphomannosylinositol phosphoceramide B' (C26)[g] + diglyceride (1-16:1, 2-18:1)[gm]</v>
          </cell>
        </row>
        <row r="2216">
          <cell r="C2216" t="str">
            <v>inositolphosphotransferase (PI (1-18:0, 2-18:1) MIPC-B' (C26))</v>
          </cell>
          <cell r="D2216" t="str">
            <v>mannosylinositol phosphorylceramide B' (C26)[g] + 1-phosphatidyl-1D-myo-inositol (1-18:0, 2-18:1)[gm] =&gt; inositol phosphomannosylinositol phosphoceramide B' (C26)[g] + diglyceride (1-18:0, 2-18:1)[gm]</v>
          </cell>
        </row>
        <row r="2217">
          <cell r="C2217" t="str">
            <v>inositolphosphotransferase (PI (1-18:1, 2-18:1) MIPC-B' (C26))</v>
          </cell>
          <cell r="D2217" t="str">
            <v>mannosylinositol phosphorylceramide B' (C26)[g] + 1-phosphatidyl-1D-myo-inositol (1-18:1, 2-18:1)[gm] =&gt; inositol phosphomannosylinositol phosphoceramide B' (C26)[g] + diglyceride (1-18:1, 2-18:1)[gm]</v>
          </cell>
        </row>
        <row r="2218">
          <cell r="C2218" t="str">
            <v>inositolphosphotransferase (PI (1-16:0, 2-16:1) MIPC-B (C24))</v>
          </cell>
          <cell r="D2218" t="str">
            <v>mannosylinositol phosphorylceramide B (C24)[g] + 1-phosphatidyl-1D-myo-inositol (1-16:0, 2-16:1)[gm] =&gt; inositol phosphomannosylinositol phosphoceramide B (C24)[g] + diglyceride (1-16:0, 2-16:1)[gm]</v>
          </cell>
        </row>
        <row r="2219">
          <cell r="C2219" t="str">
            <v>inositolphosphotransferase (PI (1-16:1, 2-16:1) MIPC-B (C24))</v>
          </cell>
          <cell r="D2219" t="str">
            <v>mannosylinositol phosphorylceramide B (C24)[g] + 1-phosphatidyl-1D-myo-inositol (1-16:1, 2-16:1)[gm] =&gt; inositol phosphomannosylinositol phosphoceramide B (C24)[g] + diglyceride (1-16:1, 2-16:1)[gm]</v>
          </cell>
        </row>
        <row r="2220">
          <cell r="C2220" t="str">
            <v>inositolphosphotransferase (PI (1-18:0, 2-16:1) MIPC-B (C24))</v>
          </cell>
          <cell r="D2220" t="str">
            <v>mannosylinositol phosphorylceramide B (C24)[g] + 1-phosphatidyl-1D-myo-inositol (1-18:0, 2-16:1)[gm] =&gt; inositol phosphomannosylinositol phosphoceramide B (C24)[g] + diglyceride (1-18:0, 2-16:1)[gm]</v>
          </cell>
        </row>
        <row r="2221">
          <cell r="C2221" t="str">
            <v>inositolphosphotransferase (PI (1-18:1, 2-16:1) MIPC-B (C24))</v>
          </cell>
          <cell r="D2221" t="str">
            <v>mannosylinositol phosphorylceramide B (C24)[g] + 1-phosphatidyl-1D-myo-inositol (1-18:1, 2-16:1)[gm] =&gt; inositol phosphomannosylinositol phosphoceramide B (C24)[g] + diglyceride (1-18:1, 2-16:1)[gm]</v>
          </cell>
        </row>
        <row r="2222">
          <cell r="C2222" t="str">
            <v>inositolphosphotransferase (PI (1-16:0, 2-18:1) MIPC-B (C24))</v>
          </cell>
          <cell r="D2222" t="str">
            <v>mannosylinositol phosphorylceramide B (C24)[g] + 1-phosphatidyl-1D-myo-inositol (1-16:0, 2-18:1)[gm] =&gt; inositol phosphomannosylinositol phosphoceramide B (C24)[g] + diglyceride (1-16:0, 2-18:1)[gm]</v>
          </cell>
        </row>
        <row r="2223">
          <cell r="C2223" t="str">
            <v>inositolphosphotransferase (PI (1-16:1, 2-18:1) MIPC-B (C24))</v>
          </cell>
          <cell r="D2223" t="str">
            <v>mannosylinositol phosphorylceramide B (C24)[g] + 1-phosphatidyl-1D-myo-inositol (1-16:1, 2-18:1)[gm] =&gt; inositol phosphomannosylinositol phosphoceramide B (C24)[g] + diglyceride (1-16:1, 2-18:1)[gm]</v>
          </cell>
        </row>
        <row r="2224">
          <cell r="C2224" t="str">
            <v>inositolphosphotransferase (PI (1-18:0, 2-18:1) MIPC-B (C24))</v>
          </cell>
          <cell r="D2224" t="str">
            <v>mannosylinositol phosphorylceramide B (C24)[g] + 1-phosphatidyl-1D-myo-inositol (1-18:0, 2-18:1)[gm] =&gt; inositol phosphomannosylinositol phosphoceramide B (C24)[g] + diglyceride (1-18:0, 2-18:1)[gm]</v>
          </cell>
        </row>
        <row r="2225">
          <cell r="C2225" t="str">
            <v>inositolphosphotransferase (PI (1-18:1, 2-18:1) MIPC-B (C24))</v>
          </cell>
          <cell r="D2225" t="str">
            <v>mannosylinositol phosphorylceramide B (C24)[g] + 1-phosphatidyl-1D-myo-inositol (1-18:1, 2-18:1)[gm] =&gt; inositol phosphomannosylinositol phosphoceramide B (C24)[g] + diglyceride (1-18:1, 2-18:1)[gm]</v>
          </cell>
        </row>
        <row r="2226">
          <cell r="C2226" t="str">
            <v>inositolphosphotransferase (PI (1-16:0, 2-16:1) MIPC-B (C26))</v>
          </cell>
          <cell r="D2226" t="str">
            <v>mannosylinositol phosphorylceramide B (C26)[g] + 1-phosphatidyl-1D-myo-inositol (1-16:0, 2-16:1)[gm] =&gt; inositol phosphomannosylinositol phosphoceramide B (C26)[g] + diglyceride (1-16:0, 2-16:1)[gm]</v>
          </cell>
        </row>
        <row r="2227">
          <cell r="C2227" t="str">
            <v>inositolphosphotransferase (PI (1-16:1, 2-16:1) MIPC-B (C26))</v>
          </cell>
          <cell r="D2227" t="str">
            <v>mannosylinositol phosphorylceramide B (C26)[g] + 1-phosphatidyl-1D-myo-inositol (1-16:1, 2-16:1)[gm] =&gt; inositol phosphomannosylinositol phosphoceramide B (C26)[g] + diglyceride (1-16:1, 2-16:1)[gm]</v>
          </cell>
        </row>
        <row r="2228">
          <cell r="C2228" t="str">
            <v>inositolphosphotransferase (PI (1-18:0, 2-16:1) MIPC-B (C26))</v>
          </cell>
          <cell r="D2228" t="str">
            <v>mannosylinositol phosphorylceramide B (C26)[g] + 1-phosphatidyl-1D-myo-inositol (1-18:0, 2-16:1)[gm] =&gt; inositol phosphomannosylinositol phosphoceramide B (C26)[g] + diglyceride (1-18:0, 2-16:1)[gm]</v>
          </cell>
        </row>
        <row r="2229">
          <cell r="C2229" t="str">
            <v>inositolphosphotransferase (PI (1-18:1, 2-16:1) MIPC-B (C26))</v>
          </cell>
          <cell r="D2229" t="str">
            <v>mannosylinositol phosphorylceramide B (C26)[g] + 1-phosphatidyl-1D-myo-inositol (1-18:1, 2-16:1)[gm] =&gt; inositol phosphomannosylinositol phosphoceramide B (C26)[g] + diglyceride (1-18:1, 2-16:1)[gm]</v>
          </cell>
        </row>
        <row r="2230">
          <cell r="C2230" t="str">
            <v>inositolphosphotransferase (PI (1-16:0, 2-18:1) MIPC-B (C26))</v>
          </cell>
          <cell r="D2230" t="str">
            <v>mannosylinositol phosphorylceramide B (C26)[g] + 1-phosphatidyl-1D-myo-inositol (1-16:0, 2-18:1)[gm] =&gt; inositol phosphomannosylinositol phosphoceramide B (C26)[g] + diglyceride (1-16:0, 2-18:1)[gm]</v>
          </cell>
        </row>
        <row r="2231">
          <cell r="C2231" t="str">
            <v>inositolphosphotransferase (PI (1-16:1, 2-18:1) MIPC-B (C26))</v>
          </cell>
          <cell r="D2231" t="str">
            <v>mannosylinositol phosphorylceramide B (C26)[g] + 1-phosphatidyl-1D-myo-inositol (1-16:1, 2-18:1)[gm] =&gt; inositol phosphomannosylinositol phosphoceramide B (C26)[g] + diglyceride (1-16:1, 2-18:1)[gm]</v>
          </cell>
        </row>
        <row r="2232">
          <cell r="C2232" t="str">
            <v>inositolphosphotransferase (PI (1-18:0, 2-18:1) MIPC-B (C26))</v>
          </cell>
          <cell r="D2232" t="str">
            <v>mannosylinositol phosphorylceramide B (C26)[g] + 1-phosphatidyl-1D-myo-inositol (1-18:0, 2-18:1)[gm] =&gt; inositol phosphomannosylinositol phosphoceramide B (C26)[g] + diglyceride (1-18:0, 2-18:1)[gm]</v>
          </cell>
        </row>
        <row r="2233">
          <cell r="C2233" t="str">
            <v>inositolphosphotransferase (PI (1-18:1, 2-18:1) MIPC-B (C26))</v>
          </cell>
          <cell r="D2233" t="str">
            <v>mannosylinositol phosphorylceramide B (C26)[g] + 1-phosphatidyl-1D-myo-inositol (1-18:1, 2-18:1)[gm] =&gt; inositol phosphomannosylinositol phosphoceramide B (C26)[g] + diglyceride (1-18:1, 2-18:1)[gm]</v>
          </cell>
        </row>
        <row r="2234">
          <cell r="C2234" t="str">
            <v>inositolphosphotransferase (PI (1-16:0, 2-16:1) MIPC-C (C24))</v>
          </cell>
          <cell r="D2234" t="str">
            <v>mannosylinositol phosphorylceramide C (C24)[g] + 1-phosphatidyl-1D-myo-inositol (1-16:0, 2-16:1)[gm] =&gt; inositol phosphomannosylinositol phosphoceramide C (C24)[g] + diglyceride (1-16:0, 2-16:1)[gm]</v>
          </cell>
        </row>
        <row r="2235">
          <cell r="C2235" t="str">
            <v>inositolphosphotransferase (PI (1-16:1, 2-16:1) MIPC-C (C24))</v>
          </cell>
          <cell r="D2235" t="str">
            <v>mannosylinositol phosphorylceramide C (C24)[g] + 1-phosphatidyl-1D-myo-inositol (1-16:1, 2-16:1)[gm] =&gt; inositol phosphomannosylinositol phosphoceramide C (C24)[g] + diglyceride (1-16:1, 2-16:1)[gm]</v>
          </cell>
        </row>
        <row r="2236">
          <cell r="C2236" t="str">
            <v>inositolphosphotransferase (PI (1-18:0, 2-16:1) MIPC-C (C24))</v>
          </cell>
          <cell r="D2236" t="str">
            <v>mannosylinositol phosphorylceramide C (C24)[g] + 1-phosphatidyl-1D-myo-inositol (1-18:0, 2-16:1)[gm] =&gt; inositol phosphomannosylinositol phosphoceramide C (C24)[g] + diglyceride (1-18:0, 2-16:1)[gm]</v>
          </cell>
        </row>
        <row r="2237">
          <cell r="C2237" t="str">
            <v>inositolphosphotransferase (PI (1-18:1, 2-16:1) MIPC-C (C24))</v>
          </cell>
          <cell r="D2237" t="str">
            <v>mannosylinositol phosphorylceramide C (C24)[g] + 1-phosphatidyl-1D-myo-inositol (1-18:1, 2-16:1)[gm] =&gt; inositol phosphomannosylinositol phosphoceramide C (C24)[g] + diglyceride (1-18:1, 2-16:1)[gm]</v>
          </cell>
        </row>
        <row r="2238">
          <cell r="C2238" t="str">
            <v>inositolphosphotransferase (PI (1-16:0, 2-18:1) MIPC-C (C24))</v>
          </cell>
          <cell r="D2238" t="str">
            <v>mannosylinositol phosphorylceramide C (C24)[g] + 1-phosphatidyl-1D-myo-inositol (1-16:0, 2-18:1)[gm] =&gt; inositol phosphomannosylinositol phosphoceramide C (C24)[g] + diglyceride (1-16:0, 2-18:1)[gm]</v>
          </cell>
        </row>
        <row r="2239">
          <cell r="C2239" t="str">
            <v>inositolphosphotransferase (PI (1-16:1, 2-18:1) MIPC-C (C24))</v>
          </cell>
          <cell r="D2239" t="str">
            <v>mannosylinositol phosphorylceramide C (C24)[g] + 1-phosphatidyl-1D-myo-inositol (1-16:1, 2-18:1)[gm] =&gt; inositol phosphomannosylinositol phosphoceramide C (C24)[g] + diglyceride (1-16:1, 2-18:1)[gm]</v>
          </cell>
        </row>
        <row r="2240">
          <cell r="C2240" t="str">
            <v>inositolphosphotransferase (PI (1-18:0, 2-18:1) MIPC-C (C24))</v>
          </cell>
          <cell r="D2240" t="str">
            <v>mannosylinositol phosphorylceramide C (C24)[g] + 1-phosphatidyl-1D-myo-inositol (1-18:0, 2-18:1)[gm] =&gt; inositol phosphomannosylinositol phosphoceramide C (C24)[g] + diglyceride (1-18:0, 2-18:1)[gm]</v>
          </cell>
        </row>
        <row r="2241">
          <cell r="C2241" t="str">
            <v>inositolphosphotransferase (PI (1-18:1, 2-18:1) MIPC-C (C24))</v>
          </cell>
          <cell r="D2241" t="str">
            <v>mannosylinositol phosphorylceramide C (C24)[g] + 1-phosphatidyl-1D-myo-inositol (1-18:1, 2-18:1)[gm] =&gt; inositol phosphomannosylinositol phosphoceramide C (C24)[g] + diglyceride (1-18:1, 2-18:1)[gm]</v>
          </cell>
        </row>
        <row r="2242">
          <cell r="C2242" t="str">
            <v>inositolphosphotransferase (PI (1-16:0, 2-16:1) MIPC-C (C26))</v>
          </cell>
          <cell r="D2242" t="str">
            <v>mannosylinositol phosphorylceramide C (C26)[g] + 1-phosphatidyl-1D-myo-inositol (1-16:0, 2-16:1)[gm] =&gt; inositol phosphomannosylinositol phosphoceramide C (C26)[g] + diglyceride (1-16:0, 2-16:1)[gm]</v>
          </cell>
        </row>
        <row r="2243">
          <cell r="C2243" t="str">
            <v>inositolphosphotransferase (PI (1-16:1, 2-16:1) MIPC-C (C26))</v>
          </cell>
          <cell r="D2243" t="str">
            <v>mannosylinositol phosphorylceramide C (C26)[g] + 1-phosphatidyl-1D-myo-inositol (1-16:1, 2-16:1)[gm] =&gt; inositol phosphomannosylinositol phosphoceramide C (C26)[g] + diglyceride (1-16:1, 2-16:1)[gm]</v>
          </cell>
        </row>
        <row r="2244">
          <cell r="C2244" t="str">
            <v>inositolphosphotransferase (PI (1-18:0, 2-16:1) MIPC-C (C26))</v>
          </cell>
          <cell r="D2244" t="str">
            <v>mannosylinositol phosphorylceramide C (C26)[g] + 1-phosphatidyl-1D-myo-inositol (1-18:0, 2-16:1)[gm] =&gt; inositol phosphomannosylinositol phosphoceramide C (C26)[g] + diglyceride (1-18:0, 2-16:1)[gm]</v>
          </cell>
        </row>
        <row r="2245">
          <cell r="C2245" t="str">
            <v>inositolphosphotransferase (PI (1-18:1, 2-16:1) MIPC-C (C26))</v>
          </cell>
          <cell r="D2245" t="str">
            <v>mannosylinositol phosphorylceramide C (C26)[g] + 1-phosphatidyl-1D-myo-inositol (1-18:1, 2-16:1)[gm] =&gt; inositol phosphomannosylinositol phosphoceramide C (C26)[g] + diglyceride (1-18:1, 2-16:1)[gm]</v>
          </cell>
        </row>
        <row r="2246">
          <cell r="C2246" t="str">
            <v>inositolphosphotransferase (PI (1-16:0, 2-18:1) MIPC-C (C26))</v>
          </cell>
          <cell r="D2246" t="str">
            <v>mannosylinositol phosphorylceramide C (C26)[g] + 1-phosphatidyl-1D-myo-inositol (1-16:0, 2-18:1)[gm] =&gt; inositol phosphomannosylinositol phosphoceramide C (C26)[g] + diglyceride (1-16:0, 2-18:1)[gm]</v>
          </cell>
        </row>
        <row r="2247">
          <cell r="C2247" t="str">
            <v>inositolphosphotransferase (PI (1-16:1, 2-18:1) MIPC-C (C26))</v>
          </cell>
          <cell r="D2247" t="str">
            <v>mannosylinositol phosphorylceramide C (C26)[g] + 1-phosphatidyl-1D-myo-inositol (1-16:1, 2-18:1)[gm] =&gt; inositol phosphomannosylinositol phosphoceramide C (C26)[g] + diglyceride (1-16:1, 2-18:1)[gm]</v>
          </cell>
        </row>
        <row r="2248">
          <cell r="C2248" t="str">
            <v>inositolphosphotransferase (PI (1-18:0, 2-18:1) MIPC-C (C26))</v>
          </cell>
          <cell r="D2248" t="str">
            <v>mannosylinositol phosphorylceramide C (C26)[g] + 1-phosphatidyl-1D-myo-inositol (1-18:0, 2-18:1)[gm] =&gt; inositol phosphomannosylinositol phosphoceramide C (C26)[g] + diglyceride (1-18:0, 2-18:1)[gm]</v>
          </cell>
        </row>
        <row r="2249">
          <cell r="C2249" t="str">
            <v>inositolphosphotransferase (PI (1-18:1, 2-18:1) MIPC-C (C26))</v>
          </cell>
          <cell r="D2249" t="str">
            <v>mannosylinositol phosphorylceramide C (C26)[g] + 1-phosphatidyl-1D-myo-inositol (1-18:1, 2-18:1)[gm] =&gt; inositol phosphomannosylinositol phosphoceramide C (C26)[g] + diglyceride (1-18:1, 2-18:1)[gm]</v>
          </cell>
        </row>
        <row r="2250">
          <cell r="C2250" t="str">
            <v>inositolphosphotransferase (PI (1-16:0, 2-16:1) MIPC-D (C24))</v>
          </cell>
          <cell r="D2250" t="str">
            <v>mannosylinositol phosphorylceramide D (C24)[g] + 1-phosphatidyl-1D-myo-inositol (1-16:0, 2-16:1)[gm] =&gt; inositol phosphomannosylinositol phosphoceramide D (C24)[g] + diglyceride (1-16:0, 2-16:1)[gm]</v>
          </cell>
        </row>
        <row r="2251">
          <cell r="C2251" t="str">
            <v>inositolphosphotransferase (PI (1-16:1, 2-16:1) MIPC-D (C24))</v>
          </cell>
          <cell r="D2251" t="str">
            <v>mannosylinositol phosphorylceramide D (C24)[g] + 1-phosphatidyl-1D-myo-inositol (1-16:1, 2-16:1)[gm] =&gt; inositol phosphomannosylinositol phosphoceramide D (C24)[g] + diglyceride (1-16:1, 2-16:1)[gm]</v>
          </cell>
        </row>
        <row r="2252">
          <cell r="C2252" t="str">
            <v>inositolphosphotransferase (PI (1-18:0, 2-16:1) MIPC-D (C24))</v>
          </cell>
          <cell r="D2252" t="str">
            <v>mannosylinositol phosphorylceramide D (C24)[g] + 1-phosphatidyl-1D-myo-inositol (1-18:0, 2-16:1)[gm] =&gt; inositol phosphomannosylinositol phosphoceramide D (C24)[g] + diglyceride (1-18:0, 2-16:1)[gm]</v>
          </cell>
        </row>
        <row r="2253">
          <cell r="C2253" t="str">
            <v>inositolphosphotransferase (PI (1-18:1, 2-16:1) MIPC-D (C24))</v>
          </cell>
          <cell r="D2253" t="str">
            <v>mannosylinositol phosphorylceramide D (C24)[g] + 1-phosphatidyl-1D-myo-inositol (1-18:1, 2-16:1)[gm] =&gt; inositol phosphomannosylinositol phosphoceramide D (C24)[g] + diglyceride (1-18:1, 2-16:1)[gm]</v>
          </cell>
        </row>
        <row r="2254">
          <cell r="C2254" t="str">
            <v>inositolphosphotransferase (PI (1-16:0, 2-18:1) MIPC-D (C24))</v>
          </cell>
          <cell r="D2254" t="str">
            <v>mannosylinositol phosphorylceramide D (C24)[g] + 1-phosphatidyl-1D-myo-inositol (1-16:0, 2-18:1)[gm] =&gt; inositol phosphomannosylinositol phosphoceramide D (C24)[g] + diglyceride (1-16:0, 2-18:1)[gm]</v>
          </cell>
        </row>
        <row r="2255">
          <cell r="C2255" t="str">
            <v>inositolphosphotransferase (PI (1-16:1, 2-18:1) MIPC-D (C24))</v>
          </cell>
          <cell r="D2255" t="str">
            <v>mannosylinositol phosphorylceramide D (C24)[g] + 1-phosphatidyl-1D-myo-inositol (1-16:1, 2-18:1)[gm] =&gt; inositol phosphomannosylinositol phosphoceramide D (C24)[g] + diglyceride (1-16:1, 2-18:1)[gm]</v>
          </cell>
        </row>
        <row r="2256">
          <cell r="C2256" t="str">
            <v>inositolphosphotransferase (PI (1-18:0, 2-18:1) MIPC-D (C24))</v>
          </cell>
          <cell r="D2256" t="str">
            <v>mannosylinositol phosphorylceramide D (C24)[g] + 1-phosphatidyl-1D-myo-inositol (1-18:0, 2-18:1)[gm] =&gt; inositol phosphomannosylinositol phosphoceramide D (C24)[g] + diglyceride (1-18:0, 2-18:1)[gm]</v>
          </cell>
        </row>
        <row r="2257">
          <cell r="C2257" t="str">
            <v>inositolphosphotransferase (PI (1-18:1, 2-18:1) MIPC-D (C24))</v>
          </cell>
          <cell r="D2257" t="str">
            <v>mannosylinositol phosphorylceramide D (C24)[g] + 1-phosphatidyl-1D-myo-inositol (1-18:1, 2-18:1)[gm] =&gt; inositol phosphomannosylinositol phosphoceramide D (C24)[g] + diglyceride (1-18:1, 2-18:1)[gm]</v>
          </cell>
        </row>
        <row r="2258">
          <cell r="C2258" t="str">
            <v>inositolphosphotransferase (PI (1-16:0, 2-16:1) MIPC-D (C26))</v>
          </cell>
          <cell r="D2258" t="str">
            <v>mannosylinositol phosphorylceramide D (C26)[g] + 1-phosphatidyl-1D-myo-inositol (1-16:0, 2-16:1)[gm] =&gt; inositol phosphomannosylinositol phosphoceramide D (C26)[g] + diglyceride (1-16:0, 2-16:1)[gm]</v>
          </cell>
        </row>
        <row r="2259">
          <cell r="C2259" t="str">
            <v>inositolphosphotransferase (PI (1-16:1, 2-16:1) MIPC-D (C26))</v>
          </cell>
          <cell r="D2259" t="str">
            <v>mannosylinositol phosphorylceramide D (C26)[g] + 1-phosphatidyl-1D-myo-inositol (1-16:1, 2-16:1)[gm] =&gt; inositol phosphomannosylinositol phosphoceramide D (C26)[g] + diglyceride (1-16:1, 2-16:1)[gm]</v>
          </cell>
        </row>
        <row r="2260">
          <cell r="C2260" t="str">
            <v>inositolphosphotransferase (PI (1-18:0, 2-16:1) MIPC-D (C26))</v>
          </cell>
          <cell r="D2260" t="str">
            <v>mannosylinositol phosphorylceramide D (C26)[g] + 1-phosphatidyl-1D-myo-inositol (1-18:0, 2-16:1)[gm] =&gt; inositol phosphomannosylinositol phosphoceramide D (C26)[g] + diglyceride (1-18:0, 2-16:1)[gm]</v>
          </cell>
        </row>
        <row r="2261">
          <cell r="C2261" t="str">
            <v>inositolphosphotransferase (PI (1-18:1, 2-16:1) MIPC-D (C26))</v>
          </cell>
          <cell r="D2261" t="str">
            <v>mannosylinositol phosphorylceramide D (C26)[g] + 1-phosphatidyl-1D-myo-inositol (1-18:1, 2-16:1)[gm] =&gt; inositol phosphomannosylinositol phosphoceramide D (C26)[g] + diglyceride (1-18:1, 2-16:1)[gm]</v>
          </cell>
        </row>
        <row r="2262">
          <cell r="C2262" t="str">
            <v>inositolphosphotransferase (PI (1-16:0, 2-18:1) MIPC-D (C26))</v>
          </cell>
          <cell r="D2262" t="str">
            <v>mannosylinositol phosphorylceramide D (C26)[g] + 1-phosphatidyl-1D-myo-inositol (1-16:0, 2-18:1)[gm] =&gt; inositol phosphomannosylinositol phosphoceramide D (C26)[g] + diglyceride (1-16:0, 2-18:1)[gm]</v>
          </cell>
        </row>
        <row r="2263">
          <cell r="C2263" t="str">
            <v>inositolphosphotransferase (PI (1-16:1, 2-18:1) MIPC-D (C26))</v>
          </cell>
          <cell r="D2263" t="str">
            <v>mannosylinositol phosphorylceramide D (C26)[g] + 1-phosphatidyl-1D-myo-inositol (1-16:1, 2-18:1)[gm] =&gt; inositol phosphomannosylinositol phosphoceramide D (C26)[g] + diglyceride (1-16:1, 2-18:1)[gm]</v>
          </cell>
        </row>
        <row r="2264">
          <cell r="C2264" t="str">
            <v>inositolphosphotransferase (PI (1-18:0, 2-18:1) MIPC-D (C26))</v>
          </cell>
          <cell r="D2264" t="str">
            <v>mannosylinositol phosphorylceramide D (C26)[g] + 1-phosphatidyl-1D-myo-inositol (1-18:0, 2-18:1)[gm] =&gt; inositol phosphomannosylinositol phosphoceramide D (C26)[g] + diglyceride (1-18:0, 2-18:1)[gm]</v>
          </cell>
        </row>
        <row r="2265">
          <cell r="C2265" t="str">
            <v>inositolphosphotransferase (PI (1-18:1, 2-18:1) MIPC-D (C26))</v>
          </cell>
          <cell r="D2265" t="str">
            <v>mannosylinositol phosphorylceramide D (C26)[g] + 1-phosphatidyl-1D-myo-inositol (1-18:1, 2-18:1)[gm] =&gt; inositol phosphomannosylinositol phosphoceramide D (C26)[g] + diglyceride (1-18:1, 2-18:1)[gm]</v>
          </cell>
        </row>
        <row r="2266">
          <cell r="C2266" t="str">
            <v>IPC synthase (PI (1-16:0, 2-16:1) ceramide-1 (C24))</v>
          </cell>
          <cell r="D2266" t="str">
            <v>ceramide-1 (C24)[g] + 1-phosphatidyl-1D-myo-inositol (1-16:0, 2-16:1)[gm] =&gt; inositol-P-ceramide A (C24)[g] + diglyceride (1-16:0, 2-16:1)[gm]</v>
          </cell>
        </row>
        <row r="2267">
          <cell r="C2267" t="str">
            <v>IPC synthase (PI (1-16:1, 2-16:1) ceramide-1 (C24))</v>
          </cell>
          <cell r="D2267" t="str">
            <v>ceramide-1 (C24)[g] + 1-phosphatidyl-1D-myo-inositol (1-16:1, 2-16:1)[gm] =&gt; inositol-P-ceramide A (C24)[g] + diglyceride (1-16:1, 2-16:1)[gm]</v>
          </cell>
        </row>
        <row r="2268">
          <cell r="C2268" t="str">
            <v>IPC synthase (PI (1-18:0, 2-16:1) ceramide-1 (C24))</v>
          </cell>
          <cell r="D2268" t="str">
            <v>ceramide-1 (C24)[g] + 1-phosphatidyl-1D-myo-inositol (1-18:0, 2-16:1)[gm] =&gt; inositol-P-ceramide A (C24)[g] + diglyceride (1-18:0, 2-16:1)[gm]</v>
          </cell>
        </row>
        <row r="2269">
          <cell r="C2269" t="str">
            <v>IPC synthase (PI (1-18:1, 2-16:1) ceramide-1 (C24))</v>
          </cell>
          <cell r="D2269" t="str">
            <v>ceramide-1 (C24)[g] + 1-phosphatidyl-1D-myo-inositol (1-18:1, 2-16:1)[gm] =&gt; inositol-P-ceramide A (C24)[g] + diglyceride (1-18:1, 2-16:1)[gm]</v>
          </cell>
        </row>
        <row r="2270">
          <cell r="C2270" t="str">
            <v>IPC synthase (PI (1-16:0, 2-18:1) ceramide-1 (C24))</v>
          </cell>
          <cell r="D2270" t="str">
            <v>ceramide-1 (C24)[g] + 1-phosphatidyl-1D-myo-inositol (1-16:0, 2-18:1)[gm] =&gt; inositol-P-ceramide A (C24)[g] + diglyceride (1-16:0, 2-18:1)[gm]</v>
          </cell>
        </row>
        <row r="2271">
          <cell r="C2271" t="str">
            <v>IPC synthase (PI (1-16:1, 2-18:1) ceramide-1 (C24))</v>
          </cell>
          <cell r="D2271" t="str">
            <v>ceramide-1 (C24)[g] + 1-phosphatidyl-1D-myo-inositol (1-16:1, 2-18:1)[gm] =&gt; inositol-P-ceramide A (C24)[g] + diglyceride (1-16:1, 2-18:1)[gm]</v>
          </cell>
        </row>
        <row r="2272">
          <cell r="C2272" t="str">
            <v>IPC synthase (PI (1-18:0, 2-18:1) ceramide-1 (C24))</v>
          </cell>
          <cell r="D2272" t="str">
            <v>ceramide-1 (C24)[g] + 1-phosphatidyl-1D-myo-inositol (1-18:0, 2-18:1)[gm] =&gt; inositol-P-ceramide A (C24)[g] + diglyceride (1-18:0, 2-18:1)[gm]</v>
          </cell>
        </row>
        <row r="2273">
          <cell r="C2273" t="str">
            <v>IPC synthase (PI (1-18:1, 2-18:1) ceramide-1 (C24))</v>
          </cell>
          <cell r="D2273" t="str">
            <v>ceramide-1 (C24)[g] + 1-phosphatidyl-1D-myo-inositol (1-18:1, 2-18:1)[gm] =&gt; inositol-P-ceramide A (C24)[g] + diglyceride (1-18:1, 2-18:1)[gm]</v>
          </cell>
        </row>
        <row r="2274">
          <cell r="C2274" t="str">
            <v>IPC synthase (PI (1-16:0, 2-16:1) ceramide-1 (C26))</v>
          </cell>
          <cell r="D2274" t="str">
            <v>ceramide-1 (C26)[g] + 1-phosphatidyl-1D-myo-inositol (1-16:0, 2-16:1)[gm] =&gt; inositol-P-ceramide A (C26)[g] + diglyceride (1-16:0, 2-16:1)[gm]</v>
          </cell>
        </row>
        <row r="2275">
          <cell r="C2275" t="str">
            <v>IPC synthase (PI (1-16:1, 2-16:1) ceramide-1 (C26))</v>
          </cell>
          <cell r="D2275" t="str">
            <v>ceramide-1 (C26)[g] + 1-phosphatidyl-1D-myo-inositol (1-16:1, 2-16:1)[gm] =&gt; inositol-P-ceramide A (C26)[g] + diglyceride (1-16:1, 2-16:1)[gm]</v>
          </cell>
        </row>
        <row r="2276">
          <cell r="C2276" t="str">
            <v>IPC synthase (PI (1-18:0, 2-16:1) ceramide-1 (C26))</v>
          </cell>
          <cell r="D2276" t="str">
            <v>ceramide-1 (C26)[g] + 1-phosphatidyl-1D-myo-inositol (1-18:0, 2-16:1)[gm] =&gt; inositol-P-ceramide A (C26)[g] + diglyceride (1-18:0, 2-16:1)[gm]</v>
          </cell>
        </row>
        <row r="2277">
          <cell r="C2277" t="str">
            <v>IPC synthase (PI (1-18:1, 2-16:1) ceramide-1 (C26))</v>
          </cell>
          <cell r="D2277" t="str">
            <v>ceramide-1 (C26)[g] + 1-phosphatidyl-1D-myo-inositol (1-18:1, 2-16:1)[gm] =&gt; inositol-P-ceramide A (C26)[g] + diglyceride (1-18:1, 2-16:1)[gm]</v>
          </cell>
        </row>
        <row r="2278">
          <cell r="C2278" t="str">
            <v>IPC synthase (PI (1-16:0, 2-18:1) ceramide-1 (C26))</v>
          </cell>
          <cell r="D2278" t="str">
            <v>ceramide-1 (C26)[g] + 1-phosphatidyl-1D-myo-inositol (1-16:0, 2-18:1)[gm] =&gt; inositol-P-ceramide A (C26)[g] + diglyceride (1-16:0, 2-18:1)[gm]</v>
          </cell>
        </row>
        <row r="2279">
          <cell r="C2279" t="str">
            <v>IPC synthase (PI (1-16:1, 2-18:1) ceramide-1 (C26))</v>
          </cell>
          <cell r="D2279" t="str">
            <v>ceramide-1 (C26)[g] + 1-phosphatidyl-1D-myo-inositol (1-16:1, 2-18:1)[gm] =&gt; inositol-P-ceramide A (C26)[g] + diglyceride (1-16:1, 2-18:1)[gm]</v>
          </cell>
        </row>
        <row r="2280">
          <cell r="C2280" t="str">
            <v>IPC synthase (PI (1-18:0, 2-18:1) ceramide-1 (C26))</v>
          </cell>
          <cell r="D2280" t="str">
            <v>ceramide-1 (C26)[g] + 1-phosphatidyl-1D-myo-inositol (1-18:0, 2-18:1)[gm] =&gt; inositol-P-ceramide A (C26)[g] + diglyceride (1-18:0, 2-18:1)[gm]</v>
          </cell>
        </row>
        <row r="2281">
          <cell r="C2281" t="str">
            <v>IPC synthase (PI (1-18:1, 2-18:1) ceramide-1 (C26))</v>
          </cell>
          <cell r="D2281" t="str">
            <v>ceramide-1 (C26)[g] + 1-phosphatidyl-1D-myo-inositol (1-18:1, 2-18:1)[gm] =&gt; inositol-P-ceramide A (C26)[g] + diglyceride (1-18:1, 2-18:1)[gm]</v>
          </cell>
        </row>
        <row r="2282">
          <cell r="C2282" t="str">
            <v>IPC synthase (PI (1-16:0, 2-16:1) ceramide-2' (C24))</v>
          </cell>
          <cell r="D2282" t="str">
            <v>ceramide-2' (C24)[g] + 1-phosphatidyl-1D-myo-inositol (1-16:0, 2-16:1)[gm] =&gt; inositol-P-ceramide B' (C24)[g] + diglyceride (1-16:0, 2-16:1)[gm]</v>
          </cell>
        </row>
        <row r="2283">
          <cell r="C2283" t="str">
            <v>IPC synthase (PI (1-16:1, 2-16:1) ceramide-2' (C24))</v>
          </cell>
          <cell r="D2283" t="str">
            <v>ceramide-2' (C24)[g] + 1-phosphatidyl-1D-myo-inositol (1-16:1, 2-16:1)[gm] =&gt; inositol-P-ceramide B' (C24)[g] + diglyceride (1-16:1, 2-16:1)[gm]</v>
          </cell>
        </row>
        <row r="2284">
          <cell r="C2284" t="str">
            <v>IPC synthase (PI (1-18:0, 2-16:1) ceramide-2' (C24))</v>
          </cell>
          <cell r="D2284" t="str">
            <v>ceramide-2' (C24)[g] + 1-phosphatidyl-1D-myo-inositol (1-18:0, 2-16:1)[gm] =&gt; inositol-P-ceramide B' (C24)[g] + diglyceride (1-18:0, 2-16:1)[gm]</v>
          </cell>
        </row>
        <row r="2285">
          <cell r="C2285" t="str">
            <v>IPC synthase (PI (1-18:1, 2-16:1) ceramide-2' (C24))</v>
          </cell>
          <cell r="D2285" t="str">
            <v>ceramide-2' (C24)[g] + 1-phosphatidyl-1D-myo-inositol (1-18:1, 2-16:1)[gm] =&gt; inositol-P-ceramide B' (C24)[g] + diglyceride (1-18:1, 2-16:1)[gm]</v>
          </cell>
        </row>
        <row r="2286">
          <cell r="C2286" t="str">
            <v>IPC synthase (PI (1-16:0, 2-18:1) ceramide-2' (C24))</v>
          </cell>
          <cell r="D2286" t="str">
            <v>ceramide-2' (C24)[g] + 1-phosphatidyl-1D-myo-inositol (1-16:0, 2-18:1)[gm] =&gt; inositol-P-ceramide B' (C24)[g] + diglyceride (1-16:0, 2-18:1)[gm]</v>
          </cell>
        </row>
        <row r="2287">
          <cell r="C2287" t="str">
            <v>IPC synthase (PI (1-16:1, 2-18:1) ceramide-2' (C24))</v>
          </cell>
          <cell r="D2287" t="str">
            <v>ceramide-2' (C24)[g] + 1-phosphatidyl-1D-myo-inositol (1-16:1, 2-18:1)[gm] =&gt; inositol-P-ceramide B' (C24)[g] + diglyceride (1-16:1, 2-18:1)[gm]</v>
          </cell>
        </row>
        <row r="2288">
          <cell r="C2288" t="str">
            <v>IPC synthase (PI (1-18:0, 2-18:1) ceramide-2' (C24))</v>
          </cell>
          <cell r="D2288" t="str">
            <v>ceramide-2' (C24)[g] + 1-phosphatidyl-1D-myo-inositol (1-18:0, 2-18:1)[gm] =&gt; inositol-P-ceramide B' (C24)[g] + diglyceride (1-18:0, 2-18:1)[gm]</v>
          </cell>
        </row>
        <row r="2289">
          <cell r="C2289" t="str">
            <v>IPC synthase (PI (1-18:1, 2-18:1) ceramide-2' (C24))</v>
          </cell>
          <cell r="D2289" t="str">
            <v>ceramide-2' (C24)[g] + 1-phosphatidyl-1D-myo-inositol (1-18:1, 2-18:1)[gm] =&gt; inositol-P-ceramide B' (C24)[g] + diglyceride (1-18:1, 2-18:1)[gm]</v>
          </cell>
        </row>
        <row r="2290">
          <cell r="C2290" t="str">
            <v>IPC synthase (PI (1-16:0, 2-16:1) ceramide-2' (C26))</v>
          </cell>
          <cell r="D2290" t="str">
            <v>ceramide-2' (C26)[g] + 1-phosphatidyl-1D-myo-inositol (1-16:0, 2-16:1)[gm] =&gt; inositol-P-ceramide B' (C26)[g] + diglyceride (1-16:0, 2-16:1)[gm]</v>
          </cell>
        </row>
        <row r="2291">
          <cell r="C2291" t="str">
            <v>IPC synthase (PI (1-16:1, 2-16:1) ceramide-2' (C26))</v>
          </cell>
          <cell r="D2291" t="str">
            <v>ceramide-2' (C26)[g] + 1-phosphatidyl-1D-myo-inositol (1-16:1, 2-16:1)[gm] =&gt; inositol-P-ceramide B' (C26)[g] + diglyceride (1-16:1, 2-16:1)[gm]</v>
          </cell>
        </row>
        <row r="2292">
          <cell r="C2292" t="str">
            <v>IPC synthase (PI (1-18:0, 2-16:1) ceramide-2' (C26))</v>
          </cell>
          <cell r="D2292" t="str">
            <v>ceramide-2' (C26)[g] + 1-phosphatidyl-1D-myo-inositol (1-18:0, 2-16:1)[gm] =&gt; inositol-P-ceramide B' (C26)[g] + diglyceride (1-18:0, 2-16:1)[gm]</v>
          </cell>
        </row>
        <row r="2293">
          <cell r="C2293" t="str">
            <v>IPC synthase (PI (1-18:1, 2-16:1) ceramide-2' (C26))</v>
          </cell>
          <cell r="D2293" t="str">
            <v>ceramide-2' (C26)[g] + 1-phosphatidyl-1D-myo-inositol (1-18:1, 2-16:1)[gm] =&gt; inositol-P-ceramide B' (C26)[g] + diglyceride (1-18:1, 2-16:1)[gm]</v>
          </cell>
        </row>
        <row r="2294">
          <cell r="C2294" t="str">
            <v>IPC synthase (PI (1-16:0, 2-18:1) ceramide-2' (C26))</v>
          </cell>
          <cell r="D2294" t="str">
            <v>ceramide-2' (C26)[g] + 1-phosphatidyl-1D-myo-inositol (1-16:0, 2-18:1)[gm] =&gt; inositol-P-ceramide B' (C26)[g] + diglyceride (1-16:0, 2-18:1)[gm]</v>
          </cell>
        </row>
        <row r="2295">
          <cell r="C2295" t="str">
            <v>IPC synthase (PI (1-16:1, 2-18:1) ceramide-2' (C26))</v>
          </cell>
          <cell r="D2295" t="str">
            <v>ceramide-2' (C26)[g] + 1-phosphatidyl-1D-myo-inositol (1-16:1, 2-18:1)[gm] =&gt; inositol-P-ceramide B' (C26)[g] + diglyceride (1-16:1, 2-18:1)[gm]</v>
          </cell>
        </row>
        <row r="2296">
          <cell r="C2296" t="str">
            <v>IPC synthase (PI (1-18:0, 2-18:1) ceramide-2' (C26))</v>
          </cell>
          <cell r="D2296" t="str">
            <v>ceramide-2' (C26)[g] + 1-phosphatidyl-1D-myo-inositol (1-18:0, 2-18:1)[gm] =&gt; inositol-P-ceramide B' (C26)[g] + diglyceride (1-18:0, 2-18:1)[gm]</v>
          </cell>
        </row>
        <row r="2297">
          <cell r="C2297" t="str">
            <v>IPC synthase (PI (1-18:1, 2-18:1) ceramide-2' (C26))</v>
          </cell>
          <cell r="D2297" t="str">
            <v>ceramide-2' (C26)[g] + 1-phosphatidyl-1D-myo-inositol (1-18:1, 2-18:1)[gm] =&gt; inositol-P-ceramide B' (C26)[g] + diglyceride (1-18:1, 2-18:1)[gm]</v>
          </cell>
        </row>
        <row r="2298">
          <cell r="C2298" t="str">
            <v>IPC synthase (PI (1-16:0, 2-16:1) ceramide-2 (C24))</v>
          </cell>
          <cell r="D2298" t="str">
            <v>ceramide-2 (C24)[g] + 1-phosphatidyl-1D-myo-inositol (1-16:0, 2-16:1)[gm] =&gt; inositol-P-ceramide B (C24)[g] + diglyceride (1-16:0, 2-16:1)[gm]</v>
          </cell>
        </row>
        <row r="2299">
          <cell r="C2299" t="str">
            <v>IPC synthase (PI (1-16:1, 2-16:1) ceramide-2 (C24))</v>
          </cell>
          <cell r="D2299" t="str">
            <v>ceramide-2 (C24)[g] + 1-phosphatidyl-1D-myo-inositol (1-16:1, 2-16:1)[gm] =&gt; inositol-P-ceramide B (C24)[g] + diglyceride (1-16:1, 2-16:1)[gm]</v>
          </cell>
        </row>
        <row r="2300">
          <cell r="C2300" t="str">
            <v>IPC synthase (PI (1-18:0, 2-16:1) ceramide-2 (C24))</v>
          </cell>
          <cell r="D2300" t="str">
            <v>ceramide-2 (C24)[g] + 1-phosphatidyl-1D-myo-inositol (1-18:0, 2-16:1)[gm] =&gt; inositol-P-ceramide B (C24)[g] + diglyceride (1-18:0, 2-16:1)[gm]</v>
          </cell>
        </row>
        <row r="2301">
          <cell r="C2301" t="str">
            <v>IPC synthase (PI (1-18:1, 2-16:1) ceramide-2 (C24))</v>
          </cell>
          <cell r="D2301" t="str">
            <v>ceramide-2 (C24)[g] + 1-phosphatidyl-1D-myo-inositol (1-18:1, 2-16:1)[gm] =&gt; inositol-P-ceramide B (C24)[g] + diglyceride (1-18:1, 2-16:1)[gm]</v>
          </cell>
        </row>
        <row r="2302">
          <cell r="C2302" t="str">
            <v>IPC synthase (PI (1-16:0, 2-18:1) ceramide-2 (C24))</v>
          </cell>
          <cell r="D2302" t="str">
            <v>ceramide-2 (C24)[g] + 1-phosphatidyl-1D-myo-inositol (1-16:0, 2-18:1)[gm] =&gt; inositol-P-ceramide B (C24)[g] + diglyceride (1-16:0, 2-18:1)[gm]</v>
          </cell>
        </row>
        <row r="2303">
          <cell r="C2303" t="str">
            <v>IPC synthase (PI (1-16:1, 2-18:1) ceramide-2 (C24))</v>
          </cell>
          <cell r="D2303" t="str">
            <v>ceramide-2 (C24)[g] + 1-phosphatidyl-1D-myo-inositol (1-16:1, 2-18:1)[gm] =&gt; inositol-P-ceramide B (C24)[g] + diglyceride (1-16:1, 2-18:1)[gm]</v>
          </cell>
        </row>
        <row r="2304">
          <cell r="C2304" t="str">
            <v>IPC synthase (PI (1-18:0, 2-18:1) ceramide-2 (C24))</v>
          </cell>
          <cell r="D2304" t="str">
            <v>ceramide-2 (C24)[g] + 1-phosphatidyl-1D-myo-inositol (1-18:0, 2-18:1)[gm] =&gt; inositol-P-ceramide B (C24)[g] + diglyceride (1-18:0, 2-18:1)[gm]</v>
          </cell>
        </row>
        <row r="2305">
          <cell r="C2305" t="str">
            <v>IPC synthase (PI (1-18:1, 2-18:1) ceramide-2 (C24))</v>
          </cell>
          <cell r="D2305" t="str">
            <v>ceramide-2 (C24)[g] + 1-phosphatidyl-1D-myo-inositol (1-18:1, 2-18:1)[gm] =&gt; inositol-P-ceramide B (C24)[g] + diglyceride (1-18:1, 2-18:1)[gm]</v>
          </cell>
        </row>
        <row r="2306">
          <cell r="C2306" t="str">
            <v>IPC synthase (PI (1-16:0, 2-16:1) ceramide-2 (C26))</v>
          </cell>
          <cell r="D2306" t="str">
            <v>ceramide-2 (C26)[g] + 1-phosphatidyl-1D-myo-inositol (1-16:0, 2-16:1)[gm] =&gt; inositol-P-ceramide B (C26)[g] + diglyceride (1-16:0, 2-16:1)[gm]</v>
          </cell>
        </row>
        <row r="2307">
          <cell r="C2307" t="str">
            <v>IPC synthase (PI (1-16:1, 2-16:1) ceramide-2 (C26))</v>
          </cell>
          <cell r="D2307" t="str">
            <v>ceramide-2 (C26)[g] + 1-phosphatidyl-1D-myo-inositol (1-16:1, 2-16:1)[gm] =&gt; inositol-P-ceramide B (C26)[g] + diglyceride (1-16:1, 2-16:1)[gm]</v>
          </cell>
        </row>
        <row r="2308">
          <cell r="C2308" t="str">
            <v>IPC synthase (PI (1-18:0, 2-16:1) ceramide-2 (C26))</v>
          </cell>
          <cell r="D2308" t="str">
            <v>ceramide-2 (C26)[g] + 1-phosphatidyl-1D-myo-inositol (1-18:0, 2-16:1)[gm] =&gt; inositol-P-ceramide B (C26)[g] + diglyceride (1-18:0, 2-16:1)[gm]</v>
          </cell>
        </row>
        <row r="2309">
          <cell r="C2309" t="str">
            <v>IPC synthase (PI (1-18:1, 2-16:1) ceramide-2 (C26))</v>
          </cell>
          <cell r="D2309" t="str">
            <v>ceramide-2 (C26)[g] + 1-phosphatidyl-1D-myo-inositol (1-18:1, 2-16:1)[gm] =&gt; inositol-P-ceramide B (C26)[g] + diglyceride (1-18:1, 2-16:1)[gm]</v>
          </cell>
        </row>
        <row r="2310">
          <cell r="C2310" t="str">
            <v>IPC synthase (PI (1-16:0, 2-18:1) ceramide-2 (C26))</v>
          </cell>
          <cell r="D2310" t="str">
            <v>ceramide-2 (C26)[g] + 1-phosphatidyl-1D-myo-inositol (1-16:0, 2-18:1)[gm] =&gt; inositol-P-ceramide B (C26)[g] + diglyceride (1-16:0, 2-18:1)[gm]</v>
          </cell>
        </row>
        <row r="2311">
          <cell r="C2311" t="str">
            <v>IPC synthase (PI (1-16:1, 2-18:1) ceramide-2 (C26))</v>
          </cell>
          <cell r="D2311" t="str">
            <v>ceramide-2 (C26)[g] + 1-phosphatidyl-1D-myo-inositol (1-16:1, 2-18:1)[gm] =&gt; inositol-P-ceramide B (C26)[g] + diglyceride (1-16:1, 2-18:1)[gm]</v>
          </cell>
        </row>
        <row r="2312">
          <cell r="C2312" t="str">
            <v>IPC synthase (PI (1-18:0, 2-18:1) ceramide-2 (C26))</v>
          </cell>
          <cell r="D2312" t="str">
            <v>ceramide-2 (C26)[g] + 1-phosphatidyl-1D-myo-inositol (1-18:0, 2-18:1)[gm] =&gt; inositol-P-ceramide B (C26)[g] + diglyceride (1-18:0, 2-18:1)[gm]</v>
          </cell>
        </row>
        <row r="2313">
          <cell r="C2313" t="str">
            <v>IPC synthase (PI (1-18:1, 2-18:1) ceramide-2 (C26))</v>
          </cell>
          <cell r="D2313" t="str">
            <v>ceramide-2 (C26)[g] + 1-phosphatidyl-1D-myo-inositol (1-18:1, 2-18:1)[gm] =&gt; inositol-P-ceramide B (C26)[g] + diglyceride (1-18:1, 2-18:1)[gm]</v>
          </cell>
        </row>
        <row r="2314">
          <cell r="C2314" t="str">
            <v>IPC synthase (PI (1-16:0, 2-16:1) ceramide-3 (C24))</v>
          </cell>
          <cell r="D2314" t="str">
            <v>ceramide-3 (C24)[g] + 1-phosphatidyl-1D-myo-inositol (1-16:0, 2-16:1)[gm] =&gt; inositol-P-ceramide C (C24)[g] + diglyceride (1-16:0, 2-16:1)[gm]</v>
          </cell>
        </row>
        <row r="2315">
          <cell r="C2315" t="str">
            <v>IPC synthase (PI (1-16:1, 2-16:1) ceramide-3 (C24))</v>
          </cell>
          <cell r="D2315" t="str">
            <v>ceramide-3 (C24)[g] + 1-phosphatidyl-1D-myo-inositol (1-16:1, 2-16:1)[gm] =&gt; inositol-P-ceramide C (C24)[g] + diglyceride (1-16:1, 2-16:1)[gm]</v>
          </cell>
        </row>
        <row r="2316">
          <cell r="C2316" t="str">
            <v>IPC synthase (PI (1-18:0, 2-16:1) ceramide-3 (C24))</v>
          </cell>
          <cell r="D2316" t="str">
            <v>ceramide-3 (C24)[g] + 1-phosphatidyl-1D-myo-inositol (1-18:0, 2-16:1)[gm] =&gt; inositol-P-ceramide C (C24)[g] + diglyceride (1-18:0, 2-16:1)[gm]</v>
          </cell>
        </row>
        <row r="2317">
          <cell r="C2317" t="str">
            <v>IPC synthase (PI (1-18:1, 2-16:1) ceramide-3 (C24))</v>
          </cell>
          <cell r="D2317" t="str">
            <v>ceramide-3 (C24)[g] + 1-phosphatidyl-1D-myo-inositol (1-18:1, 2-16:1)[gm] =&gt; inositol-P-ceramide C (C24)[g] + diglyceride (1-18:1, 2-16:1)[gm]</v>
          </cell>
        </row>
        <row r="2318">
          <cell r="C2318" t="str">
            <v>IPC synthase (PI (1-16:0, 2-18:1) ceramide-3 (C24))</v>
          </cell>
          <cell r="D2318" t="str">
            <v>ceramide-3 (C24)[g] + 1-phosphatidyl-1D-myo-inositol (1-16:0, 2-18:1)[gm] =&gt; inositol-P-ceramide C (C24)[g] + diglyceride (1-16:0, 2-18:1)[gm]</v>
          </cell>
        </row>
        <row r="2319">
          <cell r="C2319" t="str">
            <v>IPC synthase (PI (1-16:1, 2-18:1) ceramide-3 (C24))</v>
          </cell>
          <cell r="D2319" t="str">
            <v>ceramide-3 (C24)[g] + 1-phosphatidyl-1D-myo-inositol (1-16:1, 2-18:1)[gm] =&gt; inositol-P-ceramide C (C24)[g] + diglyceride (1-16:1, 2-18:1)[gm]</v>
          </cell>
        </row>
        <row r="2320">
          <cell r="C2320" t="str">
            <v>IPC synthase (PI (1-18:0, 2-18:1) ceramide-3 (C24))</v>
          </cell>
          <cell r="D2320" t="str">
            <v>ceramide-3 (C24)[g] + 1-phosphatidyl-1D-myo-inositol (1-18:0, 2-18:1)[gm] =&gt; inositol-P-ceramide C (C24)[g] + diglyceride (1-18:0, 2-18:1)[gm]</v>
          </cell>
        </row>
        <row r="2321">
          <cell r="C2321" t="str">
            <v>IPC synthase (PI (1-18:1, 2-18:1) ceramide-3 (C24))</v>
          </cell>
          <cell r="D2321" t="str">
            <v>ceramide-3 (C24)[g] + 1-phosphatidyl-1D-myo-inositol (1-18:1, 2-18:1)[gm] =&gt; inositol-P-ceramide C (C24)[g] + diglyceride (1-18:1, 2-18:1)[gm]</v>
          </cell>
        </row>
        <row r="2322">
          <cell r="C2322" t="str">
            <v>IPC synthase (PI (1-16:0, 2-16:1) ceramide-3 (C26))</v>
          </cell>
          <cell r="D2322" t="str">
            <v>ceramide-3 (C26)[g] + 1-phosphatidyl-1D-myo-inositol (1-16:0, 2-16:1)[gm] =&gt; inositol-P-ceramide C (C26)[g] + diglyceride (1-16:0, 2-16:1)[gm]</v>
          </cell>
        </row>
        <row r="2323">
          <cell r="C2323" t="str">
            <v>IPC synthase (PI (1-16:1, 2-16:1) ceramide-3 (C26))</v>
          </cell>
          <cell r="D2323" t="str">
            <v>ceramide-3 (C26)[g] + 1-phosphatidyl-1D-myo-inositol (1-16:1, 2-16:1)[gm] =&gt; inositol-P-ceramide C (C26)[g] + diglyceride (1-16:1, 2-16:1)[gm]</v>
          </cell>
        </row>
        <row r="2324">
          <cell r="C2324" t="str">
            <v>IPC synthase (PI (1-18:0, 2-16:1) ceramide-3 (C26))</v>
          </cell>
          <cell r="D2324" t="str">
            <v>ceramide-3 (C26)[g] + 1-phosphatidyl-1D-myo-inositol (1-18:0, 2-16:1)[gm] =&gt; inositol-P-ceramide C (C26)[g] + diglyceride (1-18:0, 2-16:1)[gm]</v>
          </cell>
        </row>
        <row r="2325">
          <cell r="C2325" t="str">
            <v>IPC synthase (PI (1-18:1, 2-16:1) ceramide-3 (C26))</v>
          </cell>
          <cell r="D2325" t="str">
            <v>ceramide-3 (C26)[g] + 1-phosphatidyl-1D-myo-inositol (1-18:1, 2-16:1)[gm] =&gt; inositol-P-ceramide C (C26)[g] + diglyceride (1-18:1, 2-16:1)[gm]</v>
          </cell>
        </row>
        <row r="2326">
          <cell r="C2326" t="str">
            <v>IPC synthase (PI (1-16:0, 2-18:1) ceramide-3 (C26))</v>
          </cell>
          <cell r="D2326" t="str">
            <v>ceramide-3 (C26)[g] + 1-phosphatidyl-1D-myo-inositol (1-16:0, 2-18:1)[gm] =&gt; inositol-P-ceramide C (C26)[g] + diglyceride (1-16:0, 2-18:1)[gm]</v>
          </cell>
        </row>
        <row r="2327">
          <cell r="C2327" t="str">
            <v>IPC synthase (PI (1-16:1, 2-18:1) ceramide-3 (C26))</v>
          </cell>
          <cell r="D2327" t="str">
            <v>ceramide-3 (C26)[g] + 1-phosphatidyl-1D-myo-inositol (1-16:1, 2-18:1)[gm] =&gt; inositol-P-ceramide C (C26)[g] + diglyceride (1-16:1, 2-18:1)[gm]</v>
          </cell>
        </row>
        <row r="2328">
          <cell r="C2328" t="str">
            <v>IPC synthase (PI (1-18:0, 2-18:1) ceramide-3 (C26))</v>
          </cell>
          <cell r="D2328" t="str">
            <v>ceramide-3 (C26)[g] + 1-phosphatidyl-1D-myo-inositol (1-18:0, 2-18:1)[gm] =&gt; inositol-P-ceramide C (C26)[g] + diglyceride (1-18:0, 2-18:1)[gm]</v>
          </cell>
        </row>
        <row r="2329">
          <cell r="C2329" t="str">
            <v>IPC synthase (PI (1-18:1, 2-18:1) ceramide-3 (C26))</v>
          </cell>
          <cell r="D2329" t="str">
            <v>ceramide-3 (C26)[g] + 1-phosphatidyl-1D-myo-inositol (1-18:1, 2-18:1)[gm] =&gt; inositol-P-ceramide C (C26)[g] + diglyceride (1-18:1, 2-18:1)[gm]</v>
          </cell>
        </row>
        <row r="2330">
          <cell r="C2330" t="str">
            <v>IPC synthase (PI (1-16:0, 2-16:1) ceramide-4 (C24))</v>
          </cell>
          <cell r="D2330" t="str">
            <v>ceramide-4 (C24)[g] + 1-phosphatidyl-1D-myo-inositol (1-16:0, 2-16:1)[gm] =&gt; inositol-P-ceramide D (C24)[g] + diglyceride (1-16:0, 2-16:1)[gm]</v>
          </cell>
        </row>
        <row r="2331">
          <cell r="C2331" t="str">
            <v>IPC synthase (PI (1-16:1, 2-16:1) ceramide-4 (C24))</v>
          </cell>
          <cell r="D2331" t="str">
            <v>ceramide-4 (C24)[g] + 1-phosphatidyl-1D-myo-inositol (1-16:1, 2-16:1)[gm] =&gt; inositol-P-ceramide D (C24)[g] + diglyceride (1-16:1, 2-16:1)[gm]</v>
          </cell>
        </row>
        <row r="2332">
          <cell r="C2332" t="str">
            <v>IPC synthase (PI (1-18:0, 2-16:1) ceramide-4 (C24))</v>
          </cell>
          <cell r="D2332" t="str">
            <v>ceramide-4 (C24)[g] + 1-phosphatidyl-1D-myo-inositol (1-18:0, 2-16:1)[gm] =&gt; inositol-P-ceramide D (C24)[g] + diglyceride (1-18:0, 2-16:1)[gm]</v>
          </cell>
        </row>
        <row r="2333">
          <cell r="C2333" t="str">
            <v>IPC synthase (PI (1-18:1, 2-16:1) ceramide-4 (C24))</v>
          </cell>
          <cell r="D2333" t="str">
            <v>ceramide-4 (C24)[g] + 1-phosphatidyl-1D-myo-inositol (1-18:1, 2-16:1)[gm] =&gt; inositol-P-ceramide D (C24)[g] + diglyceride (1-18:1, 2-16:1)[gm]</v>
          </cell>
        </row>
        <row r="2334">
          <cell r="C2334" t="str">
            <v>IPC synthase (PI (1-16:0, 2-18:1) ceramide-4 (C24))</v>
          </cell>
          <cell r="D2334" t="str">
            <v>ceramide-4 (C24)[g] + 1-phosphatidyl-1D-myo-inositol (1-16:0, 2-18:1)[gm] =&gt; inositol-P-ceramide D (C24)[g] + diglyceride (1-16:0, 2-18:1)[gm]</v>
          </cell>
        </row>
        <row r="2335">
          <cell r="C2335" t="str">
            <v>IPC synthase (PI (1-16:1, 2-18:1) ceramide-4 (C24))</v>
          </cell>
          <cell r="D2335" t="str">
            <v>ceramide-4 (C24)[g] + 1-phosphatidyl-1D-myo-inositol (1-16:1, 2-18:1)[gm] =&gt; inositol-P-ceramide D (C24)[g] + diglyceride (1-16:1, 2-18:1)[gm]</v>
          </cell>
        </row>
        <row r="2336">
          <cell r="C2336" t="str">
            <v>IPC synthase (PI (1-18:0, 2-18:1) ceramide-4 (C24))</v>
          </cell>
          <cell r="D2336" t="str">
            <v>ceramide-4 (C24)[g] + 1-phosphatidyl-1D-myo-inositol (1-18:0, 2-18:1)[gm] =&gt; inositol-P-ceramide D (C24)[g] + diglyceride (1-18:0, 2-18:1)[gm]</v>
          </cell>
        </row>
        <row r="2337">
          <cell r="C2337" t="str">
            <v>IPC synthase (PI (1-18:1, 2-18:1) ceramide-4 (C24))</v>
          </cell>
          <cell r="D2337" t="str">
            <v>ceramide-4 (C24)[g] + 1-phosphatidyl-1D-myo-inositol (1-18:1, 2-18:1)[gm] =&gt; inositol-P-ceramide D (C24)[g] + diglyceride (1-18:1, 2-18:1)[gm]</v>
          </cell>
        </row>
        <row r="2338">
          <cell r="C2338" t="str">
            <v>IPC synthase (PI (1-16:0, 2-16:1) ceramide-4 (C26))</v>
          </cell>
          <cell r="D2338" t="str">
            <v>ceramide-4 (C26)[g] + 1-phosphatidyl-1D-myo-inositol (1-16:0, 2-16:1)[gm] =&gt; inositol-P-ceramide D (C26)[g] + diglyceride (1-16:0, 2-16:1)[gm]</v>
          </cell>
        </row>
        <row r="2339">
          <cell r="C2339" t="str">
            <v>IPC synthase (PI (1-16:1, 2-16:1) ceramide-4 (C26))</v>
          </cell>
          <cell r="D2339" t="str">
            <v>ceramide-4 (C26)[g] + 1-phosphatidyl-1D-myo-inositol (1-16:1, 2-16:1)[gm] =&gt; inositol-P-ceramide D (C26)[g] + diglyceride (1-16:1, 2-16:1)[gm]</v>
          </cell>
        </row>
        <row r="2340">
          <cell r="C2340" t="str">
            <v>IPC synthase (PI (1-18:0, 2-16:1) ceramide-4 (C26))</v>
          </cell>
          <cell r="D2340" t="str">
            <v>ceramide-4 (C26)[g] + 1-phosphatidyl-1D-myo-inositol (1-18:0, 2-16:1)[gm] =&gt; inositol-P-ceramide D (C26)[g] + diglyceride (1-18:0, 2-16:1)[gm]</v>
          </cell>
        </row>
        <row r="2341">
          <cell r="C2341" t="str">
            <v>IPC synthase (PI (1-18:1, 2-16:1) ceramide-4 (C26))</v>
          </cell>
          <cell r="D2341" t="str">
            <v>ceramide-4 (C26)[g] + 1-phosphatidyl-1D-myo-inositol (1-18:1, 2-16:1)[gm] =&gt; inositol-P-ceramide D (C26)[g] + diglyceride (1-18:1, 2-16:1)[gm]</v>
          </cell>
        </row>
        <row r="2342">
          <cell r="C2342" t="str">
            <v>IPC synthase (PI (1-16:0, 2-18:1) ceramide-4 (C26))</v>
          </cell>
          <cell r="D2342" t="str">
            <v>ceramide-4 (C26)[g] + 1-phosphatidyl-1D-myo-inositol (1-16:0, 2-18:1)[gm] =&gt; inositol-P-ceramide D (C26)[g] + diglyceride (1-16:0, 2-18:1)[gm]</v>
          </cell>
        </row>
        <row r="2343">
          <cell r="C2343" t="str">
            <v>IPC synthase (PI (1-16:1, 2-18:1) ceramide-4 (C26))</v>
          </cell>
          <cell r="D2343" t="str">
            <v>ceramide-4 (C26)[g] + 1-phosphatidyl-1D-myo-inositol (1-16:1, 2-18:1)[gm] =&gt; inositol-P-ceramide D (C26)[g] + diglyceride (1-16:1, 2-18:1)[gm]</v>
          </cell>
        </row>
        <row r="2344">
          <cell r="C2344" t="str">
            <v>IPC synthase (PI (1-18:0, 2-18:1) ceramide-4 (C26))</v>
          </cell>
          <cell r="D2344" t="str">
            <v>ceramide-4 (C26)[g] + 1-phosphatidyl-1D-myo-inositol (1-18:0, 2-18:1)[gm] =&gt; inositol-P-ceramide D (C26)[g] + diglyceride (1-18:0, 2-18:1)[gm]</v>
          </cell>
        </row>
        <row r="2345">
          <cell r="C2345" t="str">
            <v>IPC synthase (PI (1-18:1, 2-18:1) ceramide-4 (C26))</v>
          </cell>
          <cell r="D2345" t="str">
            <v>ceramide-4 (C26)[g] + 1-phosphatidyl-1D-myo-inositol (1-18:1, 2-18:1)[gm] =&gt; inositol-P-ceramide D (C26)[g] + diglyceride (1-18:1, 2-18:1)[gm]</v>
          </cell>
        </row>
        <row r="2346">
          <cell r="C2346" t="str">
            <v>inositol-P-ceramide B' (C24) [Golgi] SLIME rxn</v>
          </cell>
          <cell r="D2346" t="str">
            <v>inositol-P-ceramide B' (C24)[g] =&gt; 0.91026 inositol-P-ceramide backbone[g] + 0.28448 C18:0 chain[c] + 0.36864 C24:0 chain[c]</v>
          </cell>
        </row>
        <row r="2347">
          <cell r="C2347" t="str">
            <v>inositol-P-ceramide B' (C26) [Golgi] SLIME rxn</v>
          </cell>
          <cell r="D2347" t="str">
            <v>inositol-P-ceramide B' (C26)[g] =&gt; 0.93832 inositol-P-ceramide backbone[g] + 0.28448 C18:0 chain[c] + 0.3967 C26:0 chain[c]</v>
          </cell>
        </row>
        <row r="2348">
          <cell r="C2348" t="str">
            <v>inositol-P-ceramide C (C24) [Golgi] SLIME rxn</v>
          </cell>
          <cell r="D2348" t="str">
            <v>inositol-P-ceramide C (C24)[g] =&gt; 0.92626 inositol-P-ceramide backbone[g] + 0.28448 C18:0 chain[c] + 0.36864 C24:0 chain[c]</v>
          </cell>
        </row>
        <row r="2349">
          <cell r="C2349" t="str">
            <v>inositol-P-ceramide C (C26) [Golgi] SLIME rxn</v>
          </cell>
          <cell r="D2349" t="str">
            <v>inositol-P-ceramide C (C26)[g] =&gt; 0.95432 inositol-P-ceramide backbone[g] + 0.28448 C18:0 chain[c] + 0.3967 C26:0 chain[c]</v>
          </cell>
        </row>
        <row r="2350">
          <cell r="C2350" t="str">
            <v>inositol-P-ceramide A (C24) [Golgi] SLIME rxn</v>
          </cell>
          <cell r="D2350" t="str">
            <v>inositol-P-ceramide A (C24)[g] =&gt; 0.89426 inositol-P-ceramide backbone[g] + 0.28448 C18:0 chain[c] + 0.36864 C24:0 chain[c]</v>
          </cell>
        </row>
        <row r="2351">
          <cell r="C2351" t="str">
            <v>inositol-P-ceramide A (C26) [Golgi] SLIME rxn</v>
          </cell>
          <cell r="D2351" t="str">
            <v>inositol-P-ceramide A (C26)[g] =&gt; 0.92232 inositol-P-ceramide backbone[g] + 0.28448 C18:0 chain[c] + 0.3967 C26:0 chain[c]</v>
          </cell>
        </row>
        <row r="2352">
          <cell r="C2352" t="str">
            <v>inositol-P-ceramide B (C24) [Golgi] SLIME rxn</v>
          </cell>
          <cell r="D2352" t="str">
            <v>inositol-P-ceramide B (C24)[g] =&gt; 0.91026 inositol-P-ceramide backbone[g] + 0.28448 C18:0 chain[c] + 0.36864 C24:0 chain[c]</v>
          </cell>
        </row>
        <row r="2353">
          <cell r="C2353" t="str">
            <v>inositol-P-ceramide B (C26) [Golgi] SLIME rxn</v>
          </cell>
          <cell r="D2353" t="str">
            <v>inositol-P-ceramide B (C26)[g] =&gt; 0.93832 inositol-P-ceramide backbone[g] + 0.28448 C18:0 chain[c] + 0.3967 C26:0 chain[c]</v>
          </cell>
        </row>
        <row r="2354">
          <cell r="C2354" t="str">
            <v>inositol-P-ceramide D (C24) [Golgi] SLIME rxn</v>
          </cell>
          <cell r="D2354" t="str">
            <v>inositol-P-ceramide D (C24)[g] =&gt; 0.94226 inositol-P-ceramide backbone[g] + 0.28448 C18:0 chain[c] + 0.36864 C24:0 chain[c]</v>
          </cell>
        </row>
        <row r="2355">
          <cell r="C2355" t="str">
            <v>inositol-P-ceramide D (C26) [Golgi] SLIME rxn</v>
          </cell>
          <cell r="D2355" t="str">
            <v>inositol-P-ceramide D (C26)[g] =&gt; 0.97032 inositol-P-ceramide backbone[g] + 0.28448 C18:0 chain[c] + 0.3967 C26:0 chain[c]</v>
          </cell>
        </row>
        <row r="2356">
          <cell r="C2356" t="str">
            <v>inositol phosphomannosylinositol phosphoceramide A (C24) [Golgi] SLIME rxn</v>
          </cell>
          <cell r="D2356" t="str">
            <v>inositol phosphomannosylinositol phosphoceramide A (C24)[g] =&gt; 1.2985 inositol phosphomannosylinositol phosphoceramide backbone[g] + 0.28448 C18:0 chain[c] + 0.36864 C24:0 chain[c]</v>
          </cell>
        </row>
        <row r="2357">
          <cell r="C2357" t="str">
            <v>inositol phosphomannosylinositol phosphoceramide A (C26) [Golgi] SLIME rxn</v>
          </cell>
          <cell r="D2357" t="str">
            <v>inositol phosphomannosylinositol phosphoceramide A (C26)[g] =&gt; 1.3266 inositol phosphomannosylinositol phosphoceramide backbone[g] + 0.28448 C18:0 chain[c] + 0.3967 C26:0 chain[c]</v>
          </cell>
        </row>
        <row r="2358">
          <cell r="C2358" t="str">
            <v>inositol phosphomannosylinositol phosphoceramide B' (C24) [Golgi] SLIME rxn</v>
          </cell>
          <cell r="D2358" t="str">
            <v>inositol phosphomannosylinositol phosphoceramide B' (C24)[g] =&gt; 1.3145 inositol phosphomannosylinositol phosphoceramide backbone[g] + 0.28448 C18:0 chain[c] + 0.36864 C24:0 chain[c]</v>
          </cell>
        </row>
        <row r="2359">
          <cell r="C2359" t="str">
            <v>inositol phosphomannosylinositol phosphoceramide B' (C26) [Golgi] SLIME rxn</v>
          </cell>
          <cell r="D2359" t="str">
            <v>inositol phosphomannosylinositol phosphoceramide B' (C26)[g] =&gt; 1.3426 inositol phosphomannosylinositol phosphoceramide backbone[g] + 0.28448 C18:0 chain[c] + 0.3967 C26:0 chain[c]</v>
          </cell>
        </row>
        <row r="2360">
          <cell r="C2360" t="str">
            <v>inositol phosphomannosylinositol phosphoceramide B (C24) [Golgi] SLIME rxn</v>
          </cell>
          <cell r="D2360" t="str">
            <v>inositol phosphomannosylinositol phosphoceramide B (C24)[g] =&gt; 1.3145 inositol phosphomannosylinositol phosphoceramide backbone[g] + 0.28448 C18:0 chain[c] + 0.36864 C24:0 chain[c]</v>
          </cell>
        </row>
        <row r="2361">
          <cell r="C2361" t="str">
            <v>inositol phosphomannosylinositol phosphoceramide B (C26) [Golgi] SLIME rxn</v>
          </cell>
          <cell r="D2361" t="str">
            <v>inositol phosphomannosylinositol phosphoceramide B (C26)[g] =&gt; 1.3426 inositol phosphomannosylinositol phosphoceramide backbone[g] + 0.28448 C18:0 chain[c] + 0.3967 C26:0 chain[c]</v>
          </cell>
        </row>
        <row r="2362">
          <cell r="C2362" t="str">
            <v>inositol phosphomannosylinositol phosphoceramide C (C24) [Golgi] SLIME rxn</v>
          </cell>
          <cell r="D2362" t="str">
            <v>inositol phosphomannosylinositol phosphoceramide C (C24)[g] =&gt; 1.3305 inositol phosphomannosylinositol phosphoceramide backbone[g] + 0.28448 C18:0 chain[c] + 0.36864 C24:0 chain[c]</v>
          </cell>
        </row>
        <row r="2363">
          <cell r="C2363" t="str">
            <v>inositol phosphomannosylinositol phosphoceramide C (C26) [Golgi] SLIME rxn</v>
          </cell>
          <cell r="D2363" t="str">
            <v>inositol phosphomannosylinositol phosphoceramide C (C26)[g] =&gt; 1.3586 inositol phosphomannosylinositol phosphoceramide backbone[g] + 0.28448 C18:0 chain[c] + 0.3967 C26:0 chain[c]</v>
          </cell>
        </row>
        <row r="2364">
          <cell r="C2364" t="str">
            <v>inositol phosphomannosylinositol phosphoceramide D (C24) [Golgi] SLIME rxn</v>
          </cell>
          <cell r="D2364" t="str">
            <v>inositol phosphomannosylinositol phosphoceramide D (C24)[g] =&gt; 1.3465 inositol phosphomannosylinositol phosphoceramide backbone[g] + 0.28448 C18:0 chain[c] + 0.36864 C24:0 chain[c]</v>
          </cell>
        </row>
        <row r="2365">
          <cell r="C2365" t="str">
            <v>inositol phosphomannosylinositol phosphoceramide D (C26) [Golgi] SLIME rxn</v>
          </cell>
          <cell r="D2365" t="str">
            <v>inositol phosphomannosylinositol phosphoceramide D (C26)[g] =&gt; 1.3746 inositol phosphomannosylinositol phosphoceramide backbone[g] + 0.28448 C18:0 chain[c] + 0.3967 C26:0 chain[c]</v>
          </cell>
        </row>
        <row r="2366">
          <cell r="C2366" t="str">
            <v>mannosylinositol phosphorylceramide B' (C24) [Golgi] SLIME rxn</v>
          </cell>
          <cell r="D2366" t="str">
            <v>mannosylinositol phosphorylceramide B' (C24)[g] =&gt; 1.0724 mannosylinositol phosphorylceramide backbone[g] + 0.28448 C18:0 chain[c] + 0.36864 C24:0 chain[c]</v>
          </cell>
        </row>
        <row r="2367">
          <cell r="C2367" t="str">
            <v>mannosylinositol phosphorylceramide B' (C26) [Golgi] SLIME rxn</v>
          </cell>
          <cell r="D2367" t="str">
            <v>mannosylinositol phosphorylceramide B' (C26)[g] =&gt; 1.1005 mannosylinositol phosphorylceramide backbone[g] + 0.28448 C18:0 chain[c] + 0.3967 C26:0 chain[c]</v>
          </cell>
        </row>
        <row r="2368">
          <cell r="C2368" t="str">
            <v>mannosylinositol phosphorylceramide C (C24) [Golgi] SLIME rxn</v>
          </cell>
          <cell r="D2368" t="str">
            <v>mannosylinositol phosphorylceramide C (C24)[g] =&gt; 1.0884 mannosylinositol phosphorylceramide backbone[g] + 0.28448 C18:0 chain[c] + 0.36864 C24:0 chain[c]</v>
          </cell>
        </row>
        <row r="2369">
          <cell r="C2369" t="str">
            <v>mannosylinositol phosphorylceramide C (C26) [Golgi] SLIME rxn</v>
          </cell>
          <cell r="D2369" t="str">
            <v>mannosylinositol phosphorylceramide C (C26)[g] =&gt; 1.1165 mannosylinositol phosphorylceramide backbone[g] + 0.28448 C18:0 chain[c] + 0.3967 C26:0 chain[c]</v>
          </cell>
        </row>
        <row r="2370">
          <cell r="C2370" t="str">
            <v>mannosylinositol phosphorylceramide A (C24) [Golgi] SLIME rxn</v>
          </cell>
          <cell r="D2370" t="str">
            <v>mannosylinositol phosphorylceramide A (C24)[g] =&gt; 1.0564 mannosylinositol phosphorylceramide backbone[g] + 0.28448 C18:0 chain[c] + 0.36864 C24:0 chain[c]</v>
          </cell>
        </row>
        <row r="2371">
          <cell r="C2371" t="str">
            <v>mannosylinositol phosphorylceramide A (C26) [Golgi] SLIME rxn</v>
          </cell>
          <cell r="D2371" t="str">
            <v>mannosylinositol phosphorylceramide A (C26)[g] =&gt; 1.0845 mannosylinositol phosphorylceramide backbone[g] + 0.28448 C18:0 chain[c] + 0.3967 C26:0 chain[c]</v>
          </cell>
        </row>
        <row r="2372">
          <cell r="C2372" t="str">
            <v>mannosylinositol phosphorylceramide B (C24) [Golgi] SLIME rxn</v>
          </cell>
          <cell r="D2372" t="str">
            <v>mannosylinositol phosphorylceramide B (C24)[g] =&gt; 1.0724 mannosylinositol phosphorylceramide backbone[g] + 0.28448 C18:0 chain[c] + 0.36864 C24:0 chain[c]</v>
          </cell>
        </row>
        <row r="2373">
          <cell r="C2373" t="str">
            <v>mannosylinositol phosphorylceramide B (C26) [Golgi] SLIME rxn</v>
          </cell>
          <cell r="D2373" t="str">
            <v>mannosylinositol phosphorylceramide B (C26)[g] =&gt; 1.1005 mannosylinositol phosphorylceramide backbone[g] + 0.28448 C18:0 chain[c] + 0.3967 C26:0 chain[c]</v>
          </cell>
        </row>
        <row r="2374">
          <cell r="C2374" t="str">
            <v>mannosylinositol phosphorylceramide D (C24) [Golgi] SLIME rxn</v>
          </cell>
          <cell r="D2374" t="str">
            <v>mannosylinositol phosphorylceramide D (C24)[g] =&gt; 1.1044 mannosylinositol phosphorylceramide backbone[g] + 0.28448 C18:0 chain[c] + 0.36864 C24:0 chain[c]</v>
          </cell>
        </row>
        <row r="2375">
          <cell r="C2375" t="str">
            <v>mannosylinositol phosphorylceramide D (C26) [Golgi] SLIME rxn</v>
          </cell>
          <cell r="D2375" t="str">
            <v>mannosylinositol phosphorylceramide D (C26)[g] =&gt; 1.1325 mannosylinositol phosphorylceramide backbone[g] + 0.28448 C18:0 chain[c] + 0.3967 C26:0 chain[c]</v>
          </cell>
        </row>
        <row r="2376">
          <cell r="C2376" t="str">
            <v>1-phosphatidyl-1D-myo-inositol (1-16:0, 2-16:1) [cytoplasm] SLIME rxn</v>
          </cell>
          <cell r="D2376" t="str">
            <v>1-phosphatidyl-1D-myo-inositol (1-16:0, 2-16:1)[c] =&gt; 0.80903 1-phosphatidyl-1D-myo-inositol backbone[c] + 0.25643 C16:0 chain[c] + 0.25441 C16:1 chain[c]</v>
          </cell>
        </row>
        <row r="2377">
          <cell r="C2377" t="str">
            <v>1-phosphatidyl-1D-myo-inositol (1-16:1, 2-16:1) [cytoplasm] SLIME rxn</v>
          </cell>
          <cell r="D2377" t="str">
            <v>1-phosphatidyl-1D-myo-inositol (1-16:1, 2-16:1)[c] =&gt; 0.80701 1-phosphatidyl-1D-myo-inositol backbone[c] + 0.50883 C16:1 chain[c]</v>
          </cell>
        </row>
        <row r="2378">
          <cell r="C2378" t="str">
            <v>1-phosphatidyl-1D-myo-inositol (1-18:0, 2-16:1) [cytoplasm] SLIME rxn</v>
          </cell>
          <cell r="D2378" t="str">
            <v>1-phosphatidyl-1D-myo-inositol (1-18:0, 2-16:1)[c] =&gt; 0.83708 1-phosphatidyl-1D-myo-inositol backbone[c] + 0.25441 C16:1 chain[c] + 0.28448 C18:0 chain[c]</v>
          </cell>
        </row>
        <row r="2379">
          <cell r="C2379" t="str">
            <v>1-phosphatidyl-1D-myo-inositol (1-18:1, 2-16:1) [cytoplasm] SLIME rxn</v>
          </cell>
          <cell r="D2379" t="str">
            <v>1-phosphatidyl-1D-myo-inositol (1-18:1, 2-16:1)[c] =&gt; 0.83507 1-phosphatidyl-1D-myo-inositol backbone[c] + 0.25441 C16:1 chain[c] + 0.28247 C18:1 chain[c]</v>
          </cell>
        </row>
        <row r="2380">
          <cell r="C2380" t="str">
            <v>1-phosphatidyl-1D-myo-inositol (1-16:0, 2-18:1) [cytoplasm] SLIME rxn</v>
          </cell>
          <cell r="D2380" t="str">
            <v>1-phosphatidyl-1D-myo-inositol (1-16:0, 2-18:1)[c] =&gt; 0.83708 1-phosphatidyl-1D-myo-inositol backbone[c] + 0.25643 C16:0 chain[c] + 0.28247 C18:1 chain[c]</v>
          </cell>
        </row>
        <row r="2381">
          <cell r="C2381" t="str">
            <v>1-phosphatidyl-1D-myo-inositol (1-16:1, 2-18:1) [cytoplasm] SLIME rxn</v>
          </cell>
          <cell r="D2381" t="str">
            <v>1-phosphatidyl-1D-myo-inositol (1-16:1, 2-18:1)[c] =&gt; 0.83507 1-phosphatidyl-1D-myo-inositol backbone[c] + 0.25441 C16:1 chain[c] + 0.28247 C18:1 chain[c]</v>
          </cell>
        </row>
        <row r="2382">
          <cell r="C2382" t="str">
            <v>1-phosphatidyl-1D-myo-inositol (1-18:0, 2-18:1) [cytoplasm] SLIME rxn</v>
          </cell>
          <cell r="D2382" t="str">
            <v>1-phosphatidyl-1D-myo-inositol (1-18:0, 2-18:1)[c] =&gt; 0.86514 1-phosphatidyl-1D-myo-inositol backbone[c] + 0.28448 C18:0 chain[c] + 0.28247 C18:1 chain[c]</v>
          </cell>
        </row>
        <row r="2383">
          <cell r="C2383" t="str">
            <v>1-phosphatidyl-1D-myo-inositol (1-18:1, 2-18:1) [cytoplasm] SLIME rxn</v>
          </cell>
          <cell r="D2383" t="str">
            <v>1-phosphatidyl-1D-myo-inositol (1-18:1, 2-18:1)[c] =&gt; 0.86312 1-phosphatidyl-1D-myo-inositol backbone[c] + 0.56493 C18:1 chain[c]</v>
          </cell>
        </row>
        <row r="2384">
          <cell r="C2384" t="str">
            <v>ergosteryl palmitoleate [endoplasmic reticulum membrane] SLIME rxn</v>
          </cell>
          <cell r="D2384" t="str">
            <v>ergosteryl palmitoleate[erm] =&gt; 0.63305 ergosterol ester backbone[erm] + 0.25441 C16:1 chain[c]</v>
          </cell>
        </row>
        <row r="2385">
          <cell r="C2385" t="str">
            <v>ergosteryl oleate [endoplasmic reticulum membrane] SLIME rxn</v>
          </cell>
          <cell r="D2385" t="str">
            <v>ergosteryl oleate[erm] =&gt; 0.66111 ergosterol ester backbone[erm] + 0.28247 C18:1 chain[c]</v>
          </cell>
        </row>
        <row r="2386">
          <cell r="C2386" t="str">
            <v>palmitate [cytoplasm] SLIME rxn</v>
          </cell>
          <cell r="D2386" t="str">
            <v>palmitate[c] =&gt; 0.25542 fatty acid backbone[c] + 0.25643 C16:0 chain[c]</v>
          </cell>
        </row>
        <row r="2387">
          <cell r="C2387" t="str">
            <v>palmitoleate [cytoplasm] SLIME rxn</v>
          </cell>
          <cell r="D2387" t="str">
            <v>palmitoleate[c] =&gt; 0.25341 fatty acid backbone[c] + 0.25441 C16:1 chain[c]</v>
          </cell>
        </row>
        <row r="2388">
          <cell r="C2388" t="str">
            <v>stearate [cytoplasm] SLIME rxn</v>
          </cell>
          <cell r="D2388" t="str">
            <v>stearate[c] =&gt; 0.28347 fatty acid backbone[c] + 0.28448 C18:0 chain[c]</v>
          </cell>
        </row>
        <row r="2389">
          <cell r="C2389" t="str">
            <v>oleate [cytoplasm] SLIME rxn</v>
          </cell>
          <cell r="D2389" t="str">
            <v>oleate[c] =&gt; 0.28146 fatty acid backbone[c] + 0.28247 C18:1 chain[c]</v>
          </cell>
        </row>
        <row r="2390">
          <cell r="C2390" t="str">
            <v>phosphatidyl-L-serine (1-16:0, 2-16:1) [endoplasmic reticulum membrane] SLIME rxn</v>
          </cell>
          <cell r="D2390" t="str">
            <v>phosphatidyl-L-serine (1-16:0, 2-16:1)[erm] =&gt; 0.73396 phosphatidyl-L-serine backbone[erm] + 0.25643 C16:0 chain[c] + 0.25441 C16:1 chain[c]</v>
          </cell>
        </row>
        <row r="2391">
          <cell r="C2391" t="str">
            <v>phosphatidyl-L-serine (1-16:1, 2-16:1) [endoplasmic reticulum membrane] SLIME rxn</v>
          </cell>
          <cell r="D2391" t="str">
            <v>phosphatidyl-L-serine (1-16:1, 2-16:1)[erm] =&gt; 0.73195 phosphatidyl-L-serine backbone[erm] + 0.50883 C16:1 chain[c]</v>
          </cell>
        </row>
        <row r="2392">
          <cell r="C2392" t="str">
            <v>phosphatidyl-L-serine (1-18:0, 2-16:1) [endoplasmic reticulum membrane] SLIME rxn</v>
          </cell>
          <cell r="D2392" t="str">
            <v>phosphatidyl-L-serine (1-18:0, 2-16:1)[erm] =&gt; 0.76202 phosphatidyl-L-serine backbone[erm] + 0.25441 C16:1 chain[c] + 0.28448 C18:0 chain[c]</v>
          </cell>
        </row>
        <row r="2393">
          <cell r="C2393" t="str">
            <v>phosphatidyl-L-serine (1-18:1, 2-16:1) [endoplasmic reticulum membrane] SLIME rxn</v>
          </cell>
          <cell r="D2393" t="str">
            <v>phosphatidyl-L-serine (1-18:1, 2-16:1)[erm] =&gt; 0.76 phosphatidyl-L-serine backbone[erm] + 0.25441 C16:1 chain[c] + 0.28247 C18:1 chain[c]</v>
          </cell>
        </row>
        <row r="2394">
          <cell r="C2394" t="str">
            <v>phosphatidyl-L-serine (1-16:0, 2-18:1) [endoplasmic reticulum membrane] SLIME rxn</v>
          </cell>
          <cell r="D2394" t="str">
            <v>phosphatidyl-L-serine (1-16:0, 2-18:1)[erm] =&gt; 0.76202 phosphatidyl-L-serine backbone[erm] + 0.25643 C16:0 chain[c] + 0.28247 C18:1 chain[c]</v>
          </cell>
        </row>
        <row r="2395">
          <cell r="C2395" t="str">
            <v>phosphatidyl-L-serine (1-16:1, 2-18:1) [endoplasmic reticulum membrane] SLIME rxn</v>
          </cell>
          <cell r="D2395" t="str">
            <v>phosphatidyl-L-serine (1-16:1, 2-18:1)[erm] =&gt; 0.76 phosphatidyl-L-serine backbone[erm] + 0.25441 C16:1 chain[c] + 0.28247 C18:1 chain[c]</v>
          </cell>
        </row>
        <row r="2396">
          <cell r="C2396" t="str">
            <v>phosphatidyl-L-serine (1-18:0, 2-18:1) [endoplasmic reticulum membrane] SLIME rxn</v>
          </cell>
          <cell r="D2396" t="str">
            <v>phosphatidyl-L-serine (1-18:0, 2-18:1)[erm] =&gt; 0.79007 phosphatidyl-L-serine backbone[erm] + 0.28448 C18:0 chain[c] + 0.28247 C18:1 chain[c]</v>
          </cell>
        </row>
        <row r="2397">
          <cell r="C2397" t="str">
            <v>phosphatidyl-L-serine (1-18:1, 2-18:1) [endoplasmic reticulum membrane] SLIME rxn</v>
          </cell>
          <cell r="D2397" t="str">
            <v>phosphatidyl-L-serine (1-18:1, 2-18:1)[erm] =&gt; 0.78806 phosphatidyl-L-serine backbone[erm] + 0.56493 C18:1 chain[c]</v>
          </cell>
        </row>
        <row r="2398">
          <cell r="C2398" t="str">
            <v>phosphatidylcholine (1-16:0, 2-16:1) [endoplasmic reticulum membrane] SLIME rxn</v>
          </cell>
          <cell r="D2398" t="str">
            <v>phosphatidylcholine (1-16:0, 2-16:1)[erm] =&gt; 0.73204 phosphatidylcholine backbone[erm] + 0.25643 C16:0 chain[c] + 0.25441 C16:1 chain[c]</v>
          </cell>
        </row>
        <row r="2399">
          <cell r="C2399" t="str">
            <v>phosphatidylcholine (1-16:1, 2-16:1) [endoplasmic reticulum membrane] SLIME rxn</v>
          </cell>
          <cell r="D2399" t="str">
            <v>phosphatidylcholine (1-16:1, 2-16:1)[erm] =&gt; 0.73002 phosphatidylcholine backbone[erm] + 0.50883 C16:1 chain[c]</v>
          </cell>
        </row>
        <row r="2400">
          <cell r="C2400" t="str">
            <v>phosphatidylcholine (1-18:0, 2-16:1) [endoplasmic reticulum membrane] SLIME rxn</v>
          </cell>
          <cell r="D2400" t="str">
            <v>phosphatidylcholine (1-18:0, 2-16:1)[erm] =&gt; 0.74409 phosphatidylcholine backbone[erm] + 0.25441 C16:1 chain[c] + 0.28448 C18:0 chain[c]</v>
          </cell>
        </row>
        <row r="2401">
          <cell r="C2401" t="str">
            <v>phosphatidylcholine (1-18:1, 2-16:1) [endoplasmic reticulum membrane] SLIME rxn</v>
          </cell>
          <cell r="D2401" t="str">
            <v>phosphatidylcholine (1-18:1, 2-16:1)[erm] =&gt; 0.74207 phosphatidylcholine backbone[erm] + 0.25441 C16:1 chain[c] + 0.28247 C18:1 chain[c]</v>
          </cell>
        </row>
        <row r="2402">
          <cell r="C2402" t="str">
            <v>phosphatidylcholine (1-16:0, 2-18:1) [endoplasmic reticulum membrane] SLIME rxn</v>
          </cell>
          <cell r="D2402" t="str">
            <v>phosphatidylcholine (1-16:0, 2-18:1)[erm] =&gt; 0.76009 phosphatidylcholine backbone[erm] + 0.25643 C16:0 chain[c] + 0.28247 C18:1 chain[c]</v>
          </cell>
        </row>
        <row r="2403">
          <cell r="C2403" t="str">
            <v>phosphatidylcholine (1-16:1, 2-18:1) [endoplasmic reticulum membrane] SLIME rxn</v>
          </cell>
          <cell r="D2403" t="str">
            <v>phosphatidylcholine (1-16:1, 2-18:1)[erm] =&gt; 0.75807 phosphatidylcholine backbone[erm] + 0.25441 C16:1 chain[c] + 0.28247 C18:1 chain[c]</v>
          </cell>
        </row>
        <row r="2404">
          <cell r="C2404" t="str">
            <v>phosphatidylcholine (1-18:0, 2-18:1) [endoplasmic reticulum membrane] SLIME rxn</v>
          </cell>
          <cell r="D2404" t="str">
            <v>phosphatidylcholine (1-18:0, 2-18:1)[erm] =&gt; 0.77214 phosphatidylcholine backbone[erm] + 0.28448 C18:0 chain[c] + 0.28247 C18:1 chain[c]</v>
          </cell>
        </row>
        <row r="2405">
          <cell r="C2405" t="str">
            <v>phosphatidylcholine (1-18:1, 2-18:1) [endoplasmic reticulum membrane] SLIME rxn</v>
          </cell>
          <cell r="D2405" t="str">
            <v>phosphatidylcholine (1-18:1, 2-18:1)[erm] =&gt; 0.77013 phosphatidylcholine backbone[erm] + 0.56493 C18:1 chain[c]</v>
          </cell>
        </row>
        <row r="2406">
          <cell r="C2406" t="str">
            <v>phosphatidylethanolamine (1-16:0, 2-16:1) [endoplasmic reticulum membrane] SLIME rxn</v>
          </cell>
          <cell r="D2406" t="str">
            <v>phosphatidylethanolamine (1-16:0, 2-16:1)[erm] =&gt; 0.68995 phosphatidylethanolamine backbone[erm] + 0.25643 C16:0 chain[c] + 0.25441 C16:1 chain[c]</v>
          </cell>
        </row>
        <row r="2407">
          <cell r="C2407" t="str">
            <v>phosphatidylethanolamine (1-16:1, 2-16:1) [endoplasmic reticulum membrane] SLIME rxn</v>
          </cell>
          <cell r="D2407" t="str">
            <v>phosphatidylethanolamine (1-16:1, 2-16:1)[erm] =&gt; 0.68794 phosphatidylethanolamine backbone[erm] + 0.50883 C16:1 chain[c]</v>
          </cell>
        </row>
        <row r="2408">
          <cell r="C2408" t="str">
            <v>phosphatidylethanolamine (1-18:0, 2-16:1) [endoplasmic reticulum membrane] SLIME rxn</v>
          </cell>
          <cell r="D2408" t="str">
            <v>phosphatidylethanolamine (1-18:0, 2-16:1)[erm] =&gt; 0.71801 phosphatidylethanolamine backbone[erm] + 0.25441 C16:1 chain[c] + 0.28448 C18:0 chain[c]</v>
          </cell>
        </row>
        <row r="2409">
          <cell r="C2409" t="str">
            <v>phosphatidylethanolamine (1-18:1, 2-16:1) [endoplasmic reticulum membrane] SLIME rxn</v>
          </cell>
          <cell r="D2409" t="str">
            <v>phosphatidylethanolamine (1-18:1, 2-16:1)[erm] =&gt; 0.71599 phosphatidylethanolamine backbone[erm] + 0.25441 C16:1 chain[c] + 0.28247 C18:1 chain[c]</v>
          </cell>
        </row>
        <row r="2410">
          <cell r="C2410" t="str">
            <v>phosphatidylethanolamine (1-16:0, 2-18:1) [endoplasmic reticulum membrane] SLIME rxn</v>
          </cell>
          <cell r="D2410" t="str">
            <v>phosphatidylethanolamine (1-16:0, 2-18:1)[erm] =&gt; 0.71801 phosphatidylethanolamine backbone[erm] + 0.25643 C16:0 chain[c] + 0.28247 C18:1 chain[c]</v>
          </cell>
        </row>
        <row r="2411">
          <cell r="C2411" t="str">
            <v>phosphatidylethanolamine (1-16:1, 2-18:1) [endoplasmic reticulum membrane] SLIME rxn</v>
          </cell>
          <cell r="D2411" t="str">
            <v>phosphatidylethanolamine (1-16:1, 2-18:1)[erm] =&gt; 0.71599 phosphatidylethanolamine backbone[erm] + 0.25441 C16:1 chain[c] + 0.28247 C18:1 chain[c]</v>
          </cell>
        </row>
        <row r="2412">
          <cell r="C2412" t="str">
            <v>phosphatidylethanolamine (1-18:0, 2-18:1) [endoplasmic reticulum membrane] SLIME rxn</v>
          </cell>
          <cell r="D2412" t="str">
            <v>phosphatidylethanolamine (1-18:0, 2-18:1)[erm] =&gt; 0.74606 phosphatidylethanolamine backbone[erm] + 0.28448 C18:0 chain[c] + 0.28247 C18:1 chain[c]</v>
          </cell>
        </row>
        <row r="2413">
          <cell r="C2413" t="str">
            <v>phosphatidylethanolamine (1-18:1, 2-18:1) [endoplasmic reticulum membrane] SLIME rxn</v>
          </cell>
          <cell r="D2413" t="str">
            <v>phosphatidylethanolamine (1-18:1, 2-18:1)[erm] =&gt; 0.74405 phosphatidylethanolamine backbone[erm] + 0.56493 C18:1 chain[c]</v>
          </cell>
        </row>
        <row r="2414">
          <cell r="C2414" t="str">
            <v>triglyceride (1-16:0, 2-16:1, 3-16:0) [endoplasmic reticulum membrane] SLIME rxn</v>
          </cell>
          <cell r="D2414" t="str">
            <v>triglyceride (1-16:0, 2-16:1, 3-16:0)[erm] =&gt; 0.80532 triglyceride backbone[erm] + 0.51286 C16:0 chain[c] + 0.25441 C16:1 chain[c]</v>
          </cell>
        </row>
        <row r="2415">
          <cell r="C2415" t="str">
            <v>triglyceride (1-16:0, 2-18:1, 3-16:0) [endoplasmic reticulum membrane] SLIME rxn</v>
          </cell>
          <cell r="D2415" t="str">
            <v>triglyceride (1-16:0, 2-18:1, 3-16:0)[erm] =&gt; 0.83337 triglyceride backbone[erm] + 0.51286 C16:0 chain[c] + 0.28247 C18:1 chain[c]</v>
          </cell>
        </row>
        <row r="2416">
          <cell r="C2416" t="str">
            <v>triglyceride (1-16:1, 2-16:1, 3-16:0) [endoplasmic reticulum membrane] SLIME rxn</v>
          </cell>
          <cell r="D2416" t="str">
            <v>triglyceride (1-16:1, 2-16:1, 3-16:0)[erm] =&gt; 0.8033 triglyceride backbone[erm] + 0.25643 C16:0 chain[c] + 0.50883 C16:1 chain[c]</v>
          </cell>
        </row>
        <row r="2417">
          <cell r="C2417" t="str">
            <v>triglyceride (1-16:1, 2-18:1, 3-16:0) [endoplasmic reticulum membrane] SLIME rxn</v>
          </cell>
          <cell r="D2417" t="str">
            <v>triglyceride (1-16:1, 2-18:1, 3-16:0)[erm] =&gt; 0.83136 triglyceride backbone[erm] + 0.25643 C16:0 chain[c] + 0.25441 C16:1 chain[c] + 0.28247 C18:1 chain[c]</v>
          </cell>
        </row>
        <row r="2418">
          <cell r="C2418" t="str">
            <v>triglyceride (1-18:0, 2-16:1, 3-16:0) [endoplasmic reticulum membrane] SLIME rxn</v>
          </cell>
          <cell r="D2418" t="str">
            <v>triglyceride (1-18:0, 2-16:1, 3-16:0)[erm] =&gt; 0.83337 triglyceride backbone[erm] + 0.25643 C16:0 chain[c] + 0.25441 C16:1 chain[c] + 0.28448 C18:0 chain[c]</v>
          </cell>
        </row>
        <row r="2419">
          <cell r="C2419" t="str">
            <v>triglyceride (1-18:0, 2-18:1, 3-16:0) [endoplasmic reticulum membrane] SLIME rxn</v>
          </cell>
          <cell r="D2419" t="str">
            <v>triglyceride (1-18:0, 2-18:1, 3-16:0)[erm] =&gt; 0.86143 triglyceride backbone[erm] + 0.25643 C16:0 chain[c] + 0.28448 C18:0 chain[c] + 0.28247 C18:1 chain[c]</v>
          </cell>
        </row>
        <row r="2420">
          <cell r="C2420" t="str">
            <v>triglyceride (1-18:1, 2-16:1, 3-16:0) [endoplasmic reticulum membrane] SLIME rxn</v>
          </cell>
          <cell r="D2420" t="str">
            <v>triglyceride (1-18:1, 2-16:1, 3-16:0)[erm] =&gt; 0.83136 triglyceride backbone[erm] + 0.25643 C16:0 chain[c] + 0.25441 C16:1 chain[c] + 0.28247 C18:1 chain[c]</v>
          </cell>
        </row>
        <row r="2421">
          <cell r="C2421" t="str">
            <v>triglyceride (1-18:1, 2-18:1, 3-16:0) [endoplasmic reticulum membrane] SLIME rxn</v>
          </cell>
          <cell r="D2421" t="str">
            <v>triglyceride (1-18:1, 2-18:1, 3-16:0)[erm] =&gt; 0.85941 triglyceride backbone[erm] + 0.25643 C16:0 chain[c] + 0.56493 C18:1 chain[c]</v>
          </cell>
        </row>
        <row r="2422">
          <cell r="C2422" t="str">
            <v>triglyceride (1-16:0, 2-16:1, 3-16:1) [endoplasmic reticulum membrane] SLIME rxn</v>
          </cell>
          <cell r="D2422" t="str">
            <v>triglyceride (1-16:0, 2-16:1, 3-16:1)[erm] =&gt; 0.8033 triglyceride backbone[erm] + 0.25643 C16:0 chain[c] + 0.50883 C16:1 chain[c]</v>
          </cell>
        </row>
        <row r="2423">
          <cell r="C2423" t="str">
            <v>triglyceride (1-16:0, 2-18:1, 3-16:1) [endoplasmic reticulum membrane] SLIME rxn</v>
          </cell>
          <cell r="D2423" t="str">
            <v>triglyceride (1-16:0, 2-18:1, 3-16:1)[erm] =&gt; 0.83136 triglyceride backbone[erm] + 0.25643 C16:0 chain[c] + 0.25441 C16:1 chain[c] + 0.28247 C18:1 chain[c]</v>
          </cell>
        </row>
        <row r="2424">
          <cell r="C2424" t="str">
            <v>triglyceride (1-16:1, 2-16:1, 3-16:1) [endoplasmic reticulum membrane] SLIME rxn</v>
          </cell>
          <cell r="D2424" t="str">
            <v>triglyceride (1-16:1, 2-16:1, 3-16:1)[erm] =&gt; 0.80129 triglyceride backbone[erm] + 0.76324 C16:1 chain[c]</v>
          </cell>
        </row>
        <row r="2425">
          <cell r="C2425" t="str">
            <v>triglyceride (1-16:1, 2-18:1, 3-16:1) [endoplasmic reticulum membrane] SLIME rxn</v>
          </cell>
          <cell r="D2425" t="str">
            <v>triglyceride (1-16:1, 2-18:1, 3-16:1)[erm] =&gt; 0.82934 triglyceride backbone[erm] + 0.50883 C16:1 chain[c] + 0.28247 C18:1 chain[c]</v>
          </cell>
        </row>
        <row r="2426">
          <cell r="C2426" t="str">
            <v>triglyceride (1-18:0, 2-16:1, 3-16:1) [endoplasmic reticulum membrane] SLIME rxn</v>
          </cell>
          <cell r="D2426" t="str">
            <v>triglyceride (1-18:0, 2-16:1, 3-16:1)[erm] =&gt; 0.83136 triglyceride backbone[erm] + 0.50883 C16:1 chain[c] + 0.28448 C18:0 chain[c]</v>
          </cell>
        </row>
        <row r="2427">
          <cell r="C2427" t="str">
            <v>triglyceride (1-18:0, 2-18:1, 3-16:1) [endoplasmic reticulum membrane] SLIME rxn</v>
          </cell>
          <cell r="D2427" t="str">
            <v>triglyceride (1-18:0, 2-18:1, 3-16:1)[erm] =&gt; 0.85941 triglyceride backbone[erm] + 0.25441 C16:1 chain[c] + 0.28448 C18:0 chain[c] + 0.28247 C18:1 chain[c]</v>
          </cell>
        </row>
        <row r="2428">
          <cell r="C2428" t="str">
            <v>triglyceride (1-18:1, 2-16:1, 3-16:1) [endoplasmic reticulum membrane] SLIME rxn</v>
          </cell>
          <cell r="D2428" t="str">
            <v>triglyceride (1-18:1, 2-16:1, 3-16:1)[erm] =&gt; 0.82934 triglyceride backbone[erm] + 0.50883 C16:1 chain[c] + 0.28247 C18:1 chain[c]</v>
          </cell>
        </row>
        <row r="2429">
          <cell r="C2429" t="str">
            <v>triglyceride (1-18:1, 2-18:1, 3-16:1) [endoplasmic reticulum membrane] SLIME rxn</v>
          </cell>
          <cell r="D2429" t="str">
            <v>triglyceride (1-18:1, 2-18:1, 3-16:1)[erm] =&gt; 0.8574 triglyceride backbone[erm] + 0.25441 C16:1 chain[c] + 0.56493 C18:1 chain[c]</v>
          </cell>
        </row>
        <row r="2430">
          <cell r="C2430" t="str">
            <v>triglyceride (1-16:0, 2-16:1, 3-18:0) [endoplasmic reticulum membrane] SLIME rxn</v>
          </cell>
          <cell r="D2430" t="str">
            <v>triglyceride (1-16:0, 2-16:1, 3-18:0)[erm] =&gt; 0.83337 triglyceride backbone[erm] + 0.25643 C16:0 chain[c] + 0.25441 C16:1 chain[c] + 0.28448 C18:0 chain[c]</v>
          </cell>
        </row>
        <row r="2431">
          <cell r="C2431" t="str">
            <v>triglyceride (1-16:0, 2-18:1, 3-18:0) [endoplasmic reticulum membrane] SLIME rxn</v>
          </cell>
          <cell r="D2431" t="str">
            <v>triglyceride (1-16:0, 2-18:1, 3-18:0)[erm] =&gt; 0.86143 triglyceride backbone[erm] + 0.25643 C16:0 chain[c] + 0.28448 C18:0 chain[c] + 0.28247 C18:1 chain[c]</v>
          </cell>
        </row>
        <row r="2432">
          <cell r="C2432" t="str">
            <v>triglyceride (1-16:1, 2-16:1, 3-18:0) [endoplasmic reticulum membrane] SLIME rxn</v>
          </cell>
          <cell r="D2432" t="str">
            <v>triglyceride (1-16:1, 2-16:1, 3-18:0)[erm] =&gt; 0.83136 triglyceride backbone[erm] + 0.50883 C16:1 chain[c] + 0.28448 C18:0 chain[c]</v>
          </cell>
        </row>
        <row r="2433">
          <cell r="C2433" t="str">
            <v>triglyceride (1-16:1, 2-18:1, 3-18:0) [endoplasmic reticulum membrane] SLIME rxn</v>
          </cell>
          <cell r="D2433" t="str">
            <v>triglyceride (1-16:1, 2-18:1, 3-18:0)[erm] =&gt; 0.85941 triglyceride backbone[erm] + 0.25441 C16:1 chain[c] + 0.28448 C18:0 chain[c] + 0.28247 C18:1 chain[c]</v>
          </cell>
        </row>
        <row r="2434">
          <cell r="C2434" t="str">
            <v>triglyceride (1-18:0, 2-16:1, 3-18:0) [endoplasmic reticulum membrane] SLIME rxn</v>
          </cell>
          <cell r="D2434" t="str">
            <v>triglyceride (1-18:0, 2-16:1, 3-18:0)[erm] =&gt; 0.86143 triglyceride backbone[erm] + 0.25441 C16:1 chain[c] + 0.56897 C18:0 chain[c]</v>
          </cell>
        </row>
        <row r="2435">
          <cell r="C2435" t="str">
            <v>triglyceride (1-18:0, 2-18:1, 3-18:0) [endoplasmic reticulum membrane] SLIME rxn</v>
          </cell>
          <cell r="D2435" t="str">
            <v>triglyceride (1-18:0, 2-18:1, 3-18:0)[erm] =&gt; 0.88948 triglyceride backbone[erm] + 0.56897 C18:0 chain[c] + 0.28247 C18:1 chain[c]</v>
          </cell>
        </row>
        <row r="2436">
          <cell r="C2436" t="str">
            <v>triglyceride (1-18:1, 2-16:1, 3-18:0) [endoplasmic reticulum membrane] SLIME rxn</v>
          </cell>
          <cell r="D2436" t="str">
            <v>triglyceride (1-18:1, 2-16:1, 3-18:0)[erm] =&gt; 0.85941 triglyceride backbone[erm] + 0.25441 C16:1 chain[c] + 0.28448 C18:0 chain[c] + 0.28247 C18:1 chain[c]</v>
          </cell>
        </row>
        <row r="2437">
          <cell r="C2437" t="str">
            <v>triglyceride (1-18:1, 2-18:1, 3-18:0) [endoplasmic reticulum membrane] SLIME rxn</v>
          </cell>
          <cell r="D2437" t="str">
            <v>triglyceride (1-18:1, 2-18:1, 3-18:0)[erm] =&gt; 0.88747 triglyceride backbone[erm] + 0.28448 C18:0 chain[c] + 0.56493 C18:1 chain[c]</v>
          </cell>
        </row>
        <row r="2438">
          <cell r="C2438" t="str">
            <v>triglyceride (1-16:0, 2-16:1, 3-18:1) [endoplasmic reticulum membrane] SLIME rxn</v>
          </cell>
          <cell r="D2438" t="str">
            <v>triglyceride (1-16:0, 2-16:1, 3-18:1)[erm] =&gt; 0.83136 triglyceride backbone[erm] + 0.25643 C16:0 chain[c] + 0.25441 C16:1 chain[c] + 0.28247 C18:1 chain[c]</v>
          </cell>
        </row>
        <row r="2439">
          <cell r="C2439" t="str">
            <v>triglyceride (1-16:0, 2-18:1, 3-18:1) [endoplasmic reticulum membrane] SLIME rxn</v>
          </cell>
          <cell r="D2439" t="str">
            <v>triglyceride (1-16:0, 2-18:1, 3-18:1)[erm] =&gt; 0.85941 triglyceride backbone[erm] + 0.25643 C16:0 chain[c] + 0.56493 C18:1 chain[c]</v>
          </cell>
        </row>
        <row r="2440">
          <cell r="C2440" t="str">
            <v>triglyceride (1-16:1, 2-16:1, 3-18:1) [endoplasmic reticulum membrane] SLIME rxn</v>
          </cell>
          <cell r="D2440" t="str">
            <v>triglyceride (1-16:1, 2-16:1, 3-18:1)[erm] =&gt; 0.82934 triglyceride backbone[erm] + 0.50883 C16:1 chain[c] + 0.28247 C18:1 chain[c]</v>
          </cell>
        </row>
        <row r="2441">
          <cell r="C2441" t="str">
            <v>triglyceride (1-16:1, 2-18:1, 3-18:1) [endoplasmic reticulum membrane] SLIME rxn</v>
          </cell>
          <cell r="D2441" t="str">
            <v>triglyceride (1-16:1, 2-18:1, 3-18:1)[erm] =&gt; 0.8574 triglyceride backbone[erm] + 0.25441 C16:1 chain[c] + 0.56493 C18:1 chain[c]</v>
          </cell>
        </row>
        <row r="2442">
          <cell r="C2442" t="str">
            <v>triglyceride (1-18:0, 2-16:1, 3-18:1) [endoplasmic reticulum membrane] SLIME rxn</v>
          </cell>
          <cell r="D2442" t="str">
            <v>triglyceride (1-18:0, 2-16:1, 3-18:1)[erm] =&gt; 0.85941 triglyceride backbone[erm] + 0.25441 C16:1 chain[c] + 0.28448 C18:0 chain[c] + 0.28247 C18:1 chain[c]</v>
          </cell>
        </row>
        <row r="2443">
          <cell r="C2443" t="str">
            <v>triglyceride (1-18:0, 2-18:1, 3-18:1) [endoplasmic reticulum membrane] SLIME rxn</v>
          </cell>
          <cell r="D2443" t="str">
            <v>triglyceride (1-18:0, 2-18:1, 3-18:1)[erm] =&gt; 0.88747 triglyceride backbone[erm] + 0.28448 C18:0 chain[c] + 0.56493 C18:1 chain[c]</v>
          </cell>
        </row>
        <row r="2444">
          <cell r="C2444" t="str">
            <v>triglyceride (1-18:1, 2-16:1, 3-18:1) [endoplasmic reticulum membrane] SLIME rxn</v>
          </cell>
          <cell r="D2444" t="str">
            <v>triglyceride (1-18:1, 2-16:1, 3-18:1)[erm] =&gt; 0.8574 triglyceride backbone[erm] + 0.25441 C16:1 chain[c] + 0.56493 C18:1 chain[c]</v>
          </cell>
        </row>
        <row r="2445">
          <cell r="C2445" t="str">
            <v>triglyceride (1-18:1, 2-18:1, 3-18:1) [endoplasmic reticulum membrane] SLIME rxn</v>
          </cell>
          <cell r="D2445" t="str">
            <v>triglyceride (1-18:1, 2-18:1, 3-18:1)[erm] =&gt; 0.88545 triglyceride backbone[erm] + 0.8474 C18:1 chain[c]</v>
          </cell>
        </row>
        <row r="2446">
          <cell r="C2446" t="str">
            <v>(1-&gt;3)-beta-D-glucan exchange</v>
          </cell>
          <cell r="D2446" t="str">
            <v xml:space="preserve">(1-&gt;3)-beta-D-glucan[e] =&gt; </v>
          </cell>
        </row>
        <row r="2447">
          <cell r="C2447" t="str">
            <v>(1-&gt;3)-beta-D-glucan transport</v>
          </cell>
          <cell r="D2447" t="str">
            <v>(1-&gt;3)-beta-D-glucan[ce] &lt;=&gt; (1-&gt;3)-beta-D-glucan[c]</v>
          </cell>
        </row>
        <row r="2448">
          <cell r="C2448" t="str">
            <v>(R)-carnitine exchange</v>
          </cell>
          <cell r="D2448" t="str">
            <v xml:space="preserve">(R)-carnitine[e] =&gt; </v>
          </cell>
        </row>
        <row r="2449">
          <cell r="C2449" t="str">
            <v>(R)-lactate exchange</v>
          </cell>
          <cell r="D2449" t="str">
            <v xml:space="preserve">(R)-lactate[e] =&gt; </v>
          </cell>
        </row>
        <row r="2450">
          <cell r="C2450" t="str">
            <v>(R)-mevalonate exchange</v>
          </cell>
          <cell r="D2450" t="str">
            <v xml:space="preserve">(R)-mevalonate[e] =&gt; </v>
          </cell>
        </row>
        <row r="2451">
          <cell r="C2451" t="str">
            <v>(R)-pantothenate exchange</v>
          </cell>
          <cell r="D2451" t="str">
            <v xml:space="preserve">(R)-pantothenate[e] =&gt; </v>
          </cell>
        </row>
        <row r="2452">
          <cell r="C2452" t="str">
            <v>(R,R)-2,3-butanediol exchange</v>
          </cell>
          <cell r="D2452" t="str">
            <v xml:space="preserve">(R,R)-2,3-butanediol[e] =&gt; </v>
          </cell>
        </row>
        <row r="2453">
          <cell r="C2453" t="str">
            <v>(S)-3-methyl-2-oxopentanoate exchange</v>
          </cell>
          <cell r="D2453" t="str">
            <v xml:space="preserve">(S)-3-methyl-2-oxopentanoate[e] =&gt; </v>
          </cell>
        </row>
        <row r="2454">
          <cell r="C2454" t="str">
            <v>(S)-lactate exchange</v>
          </cell>
          <cell r="D2454" t="str">
            <v xml:space="preserve">(S)-lactate[e] =&gt; </v>
          </cell>
        </row>
        <row r="2455">
          <cell r="C2455" t="str">
            <v>(S)-malate exchange</v>
          </cell>
          <cell r="D2455" t="str">
            <v xml:space="preserve">(S)-malate[e] =&gt; </v>
          </cell>
        </row>
        <row r="2456">
          <cell r="C2456" t="str">
            <v>1-(sn-glycero-3-phospho)-1D-myo-inositol exchange</v>
          </cell>
          <cell r="D2456" t="str">
            <v xml:space="preserve">1-(sn-glycero-3-phospho)-1D-myo-inositol[e] =&gt; </v>
          </cell>
        </row>
        <row r="2457">
          <cell r="C2457" t="str">
            <v>1-acylglycerophosphocholine exchange</v>
          </cell>
          <cell r="D2457" t="str">
            <v xml:space="preserve">1-acylglycerophosphocholine[e] =&gt; </v>
          </cell>
        </row>
        <row r="2458">
          <cell r="C2458" t="str">
            <v>1D-myo-inositol 1,3,4,5,6-pentakisphosphate diffusion</v>
          </cell>
          <cell r="D2458" t="str">
            <v>myo-inositol 1,3,4,5,6-pentakisphosphate[c] &lt;=&gt; myo-inositol 1,3,4,5,6-pentakisphosphate[n]</v>
          </cell>
        </row>
        <row r="2459">
          <cell r="C2459" t="str">
            <v>1D-myo-inositol 1-phosphate transport</v>
          </cell>
          <cell r="D2459" t="str">
            <v>1D-myo-inositol 1-phosphate[er] &lt;=&gt; 1D-myo-inositol 1-phosphate[c]</v>
          </cell>
        </row>
        <row r="2460">
          <cell r="C2460" t="str">
            <v>2'-deoxyadenosine exchange</v>
          </cell>
          <cell r="D2460" t="str">
            <v xml:space="preserve">2'-deoxyadenosine[e] =&gt; </v>
          </cell>
        </row>
        <row r="2461">
          <cell r="C2461" t="str">
            <v>2'-deoxyguanosine exchange</v>
          </cell>
          <cell r="D2461" t="str">
            <v xml:space="preserve">2'-deoxyguanosine[e] =&gt; </v>
          </cell>
        </row>
        <row r="2462">
          <cell r="C2462" t="str">
            <v>2'-deoxyinosine exchange</v>
          </cell>
          <cell r="D2462" t="str">
            <v xml:space="preserve">2'-deoxyinosine[e] =&gt; </v>
          </cell>
        </row>
        <row r="2463">
          <cell r="C2463" t="str">
            <v>2'-deoxyuridine exchange</v>
          </cell>
          <cell r="D2463" t="str">
            <v xml:space="preserve">2'-deoxyuridine[e] =&gt; </v>
          </cell>
        </row>
        <row r="2464">
          <cell r="C2464" t="str">
            <v>2-dehydro-3-deoxy-D-arabino-heptonate7-phohsphate transport</v>
          </cell>
          <cell r="D2464" t="str">
            <v>7-phospho-2-dehydro-3-deoxy-D-arabino-heptonic acid[c] &lt;=&gt; 7-phospho-2-dehydro-3-deoxy-D-arabino-heptonic acid[m]</v>
          </cell>
        </row>
        <row r="2465">
          <cell r="C2465" t="str">
            <v>2-dehydropantoate transport</v>
          </cell>
          <cell r="D2465" t="str">
            <v>2-dehydropantoate[c] &lt;=&gt; 2-dehydropantoate[m]</v>
          </cell>
        </row>
        <row r="2466">
          <cell r="C2466" t="str">
            <v>2-isopropylmalate exchange</v>
          </cell>
          <cell r="D2466" t="str">
            <v xml:space="preserve">2-isopropylmalate[e] =&gt; </v>
          </cell>
        </row>
        <row r="2467">
          <cell r="C2467" t="str">
            <v>2-isopropylmalate transport</v>
          </cell>
          <cell r="D2467" t="str">
            <v>2-isopropylmalate[c] &lt;=&gt; 2-isopropylmalate[e]</v>
          </cell>
        </row>
        <row r="2468">
          <cell r="C2468" t="str">
            <v>2-isopropylmalate transport</v>
          </cell>
          <cell r="D2468" t="str">
            <v>2-isopropylmalate[c] &lt;=&gt; 2-isopropylmalate[m]</v>
          </cell>
        </row>
        <row r="2469">
          <cell r="C2469" t="str">
            <v>2-methyl-1-butanol transport</v>
          </cell>
          <cell r="D2469" t="str">
            <v>2-methylbutanol[c] &lt;=&gt; 2-methylbutanol[e]</v>
          </cell>
        </row>
        <row r="2470">
          <cell r="C2470" t="str">
            <v>2-methyl-1-butanol transport</v>
          </cell>
          <cell r="D2470" t="str">
            <v>2-methylbutanol[c] &lt;=&gt; 2-methylbutanol[m]</v>
          </cell>
        </row>
        <row r="2471">
          <cell r="C2471" t="str">
            <v>2-methylbutanal exchange</v>
          </cell>
          <cell r="D2471" t="str">
            <v xml:space="preserve">2-methylbutanal[e] =&gt; </v>
          </cell>
        </row>
        <row r="2472">
          <cell r="C2472" t="str">
            <v>2-methylbutanal transport</v>
          </cell>
          <cell r="D2472" t="str">
            <v>2-methylbutanal[c] &lt;=&gt; 2-methylbutanal[e]</v>
          </cell>
        </row>
        <row r="2473">
          <cell r="C2473" t="str">
            <v>2-methylbutanal transport</v>
          </cell>
          <cell r="D2473" t="str">
            <v>2-methylbutanal[c] &lt;=&gt; 2-methylbutanal[m]</v>
          </cell>
        </row>
        <row r="2474">
          <cell r="C2474" t="str">
            <v>2-methylbutanol exchange</v>
          </cell>
          <cell r="D2474" t="str">
            <v xml:space="preserve">2-methylbutanol[e] =&gt; </v>
          </cell>
        </row>
        <row r="2475">
          <cell r="C2475" t="str">
            <v>2-methylbutyl acetate exchange</v>
          </cell>
          <cell r="D2475" t="str">
            <v xml:space="preserve">2-methylbutyl acetate[e] =&gt; </v>
          </cell>
        </row>
        <row r="2476">
          <cell r="C2476" t="str">
            <v>2-methylpropanal transport</v>
          </cell>
          <cell r="D2476" t="str">
            <v>isobutyraldehyde[c] &lt;=&gt; isobutyraldehyde[e]</v>
          </cell>
        </row>
        <row r="2477">
          <cell r="C2477" t="str">
            <v>2-methylpropanal transport</v>
          </cell>
          <cell r="D2477" t="str">
            <v>isobutyraldehyde[c] &lt;=&gt; isobutyraldehyde[m]</v>
          </cell>
        </row>
        <row r="2478">
          <cell r="C2478" t="str">
            <v>2-oxobutanoate transporter</v>
          </cell>
          <cell r="D2478" t="str">
            <v>2-oxobutanoate[c] &lt;=&gt; 2-oxobutanoate[m]</v>
          </cell>
        </row>
        <row r="2479">
          <cell r="C2479" t="str">
            <v>2-oxoglutarate exchange</v>
          </cell>
          <cell r="D2479" t="str">
            <v xml:space="preserve">2-oxoglutarate[e] =&gt; </v>
          </cell>
        </row>
        <row r="2480">
          <cell r="C2480" t="str">
            <v>2-oxoglutarate transport</v>
          </cell>
          <cell r="D2480" t="str">
            <v>2-oxoglutarate[c] &lt;=&gt; 2-oxoglutarate[n]</v>
          </cell>
        </row>
        <row r="2481">
          <cell r="C2481" t="str">
            <v>2-oxoglutarate transport</v>
          </cell>
          <cell r="D2481" t="str">
            <v>2-oxoglutarate[e] &lt;=&gt; 2-oxoglutarate[c]</v>
          </cell>
        </row>
        <row r="2482">
          <cell r="C2482" t="str">
            <v>2-phenylethanol exchange</v>
          </cell>
          <cell r="D2482" t="str">
            <v xml:space="preserve">2-phenylethanol[e] =&gt; </v>
          </cell>
        </row>
        <row r="2483">
          <cell r="C2483" t="str">
            <v>2-phenylethanol transport</v>
          </cell>
          <cell r="D2483" t="str">
            <v>2-phenylethanol[e] &lt;=&gt; 2-phenylethanol[c]</v>
          </cell>
        </row>
        <row r="2484">
          <cell r="C2484" t="str">
            <v>2-phenylethanol transport</v>
          </cell>
          <cell r="D2484" t="str">
            <v>2-phenylethanol[m] &lt;=&gt; 2-phenylethanol[c]</v>
          </cell>
        </row>
        <row r="2485">
          <cell r="C2485" t="str">
            <v>3-carboxy-4-methyl-2-oxopentanoate transport</v>
          </cell>
          <cell r="D2485" t="str">
            <v>(2S)-2-isopropyl-3-oxosuccinate[c] &lt;=&gt; (2S)-2-isopropyl-3-oxosuccinate[m]</v>
          </cell>
        </row>
        <row r="2486">
          <cell r="C2486" t="str">
            <v>3-methyl-2-oxopentanoate transport</v>
          </cell>
          <cell r="D2486" t="str">
            <v>(S)-3-methyl-2-oxopentanoate[c] &lt;=&gt; (S)-3-methyl-2-oxopentanoate[m]</v>
          </cell>
        </row>
        <row r="2487">
          <cell r="C2487" t="str">
            <v>3-methyl-oxopentanoate trasport</v>
          </cell>
          <cell r="D2487" t="str">
            <v>(S)-3-methyl-2-oxopentanoate[e] &lt;=&gt; (S)-3-methyl-2-oxopentanoate[c]</v>
          </cell>
        </row>
        <row r="2488">
          <cell r="C2488" t="str">
            <v>3-methylbutanal exchange</v>
          </cell>
          <cell r="D2488" t="str">
            <v xml:space="preserve">3-methylbutanal[e] =&gt; </v>
          </cell>
        </row>
        <row r="2489">
          <cell r="C2489" t="str">
            <v>3-methylbutanal transport</v>
          </cell>
          <cell r="D2489" t="str">
            <v>3-methylbutanal[c] &lt;=&gt; 3-methylbutanal[e]</v>
          </cell>
        </row>
        <row r="2490">
          <cell r="C2490" t="str">
            <v>3-methylbutanal transport</v>
          </cell>
          <cell r="D2490" t="str">
            <v>3-methylbutanal[c] &lt;=&gt; 3-methylbutanal[m]</v>
          </cell>
        </row>
        <row r="2491">
          <cell r="C2491" t="str">
            <v>3-octaprenyl-4-hydroxybenzoate transport</v>
          </cell>
          <cell r="D2491" t="str">
            <v>3-hexaprenyl-4-hydroxybenzoic acid[c] &lt;=&gt; 3-hexaprenyl-4-hydroxybenzoic acid[m]</v>
          </cell>
        </row>
        <row r="2492">
          <cell r="C2492" t="str">
            <v>4-amino-5-hydroxymethyl-2-methylpyrimidine synthetase</v>
          </cell>
          <cell r="D2492" t="str">
            <v>5'-phosphoribosyl-5-aminoimidazole[c] + 2 H+[c] =&gt; 4-amino-5-hydroxymethyl-2-methylpyrimidine[c] + glycolaldehyde[c] + phosphate[c]</v>
          </cell>
        </row>
        <row r="2493">
          <cell r="C2493" t="str">
            <v>4-aminobenzoate exchange</v>
          </cell>
          <cell r="D2493" t="str">
            <v xml:space="preserve">4-aminobenzoate[e] =&gt; </v>
          </cell>
        </row>
        <row r="2494">
          <cell r="C2494" t="str">
            <v>4-aminobenzoate transport</v>
          </cell>
          <cell r="D2494" t="str">
            <v>4-aminobenzoate[c] &lt;=&gt; 4-aminobenzoate[e]</v>
          </cell>
        </row>
        <row r="2495">
          <cell r="C2495" t="str">
            <v>4-aminobenzoate transport</v>
          </cell>
          <cell r="D2495" t="str">
            <v>4-aminobenzoate[c] &lt;=&gt; 4-aminobenzoate[m]</v>
          </cell>
        </row>
        <row r="2496">
          <cell r="C2496" t="str">
            <v>4-aminobutanal transport</v>
          </cell>
          <cell r="D2496" t="str">
            <v>4-aminobutanal[c] &lt;=&gt; 4-aminobutanal[m]</v>
          </cell>
        </row>
        <row r="2497">
          <cell r="C2497" t="str">
            <v>4-aminobutyrate transport</v>
          </cell>
          <cell r="D2497" t="str">
            <v>gamma-aminobutyrate[c] &lt;=&gt; gamma-aminobutyrate[m]</v>
          </cell>
        </row>
        <row r="2498">
          <cell r="C2498" t="str">
            <v>4-hydroxy-2-oxoglutarate transport</v>
          </cell>
          <cell r="D2498" t="str">
            <v>4-hydroxy-2-oxoglutarate[c] &lt;=&gt; 4-hydroxy-2-oxoglutarate[m]</v>
          </cell>
        </row>
        <row r="2499">
          <cell r="C2499" t="str">
            <v>4-hydroxy-2-oxoglutarate transport</v>
          </cell>
          <cell r="D2499" t="str">
            <v>4-hydroxy-2-oxoglutarate[c] &lt;=&gt; 4-hydroxy-2-oxoglutarate[p]</v>
          </cell>
        </row>
        <row r="2500">
          <cell r="C2500" t="str">
            <v>4-hydroxybenzoate transport</v>
          </cell>
          <cell r="D2500" t="str">
            <v>4-hydroxybenzoate[c] &lt;=&gt; 4-hydroxybenzoate[m]</v>
          </cell>
        </row>
        <row r="2501">
          <cell r="C2501" t="str">
            <v>5'-nucleotidase (AMP)</v>
          </cell>
          <cell r="D2501" t="str">
            <v>AMP[c] + H2O[c] =&gt; adenosine[c] + phosphate[c]</v>
          </cell>
        </row>
        <row r="2502">
          <cell r="C2502" t="str">
            <v>5'-nucleotidase (dAMP)</v>
          </cell>
          <cell r="D2502" t="str">
            <v>dAMP[c] + H2O[c] =&gt; 2'-deoxyadenosine[c] + phosphate[c]</v>
          </cell>
        </row>
        <row r="2503">
          <cell r="C2503" t="str">
            <v>5'-nucleotidase (dCMP)</v>
          </cell>
          <cell r="D2503" t="str">
            <v>dCMP[c] + H2O[c] =&gt; deoxycytidine[c] + phosphate[c]</v>
          </cell>
        </row>
        <row r="2504">
          <cell r="C2504" t="str">
            <v>5'-nucleotidase (dGMP)</v>
          </cell>
          <cell r="D2504" t="str">
            <v>dGMP[c] + H2O[c] =&gt; 2'-deoxyguanosine[c] + phosphate[c]</v>
          </cell>
        </row>
        <row r="2505">
          <cell r="C2505" t="str">
            <v>5'-nucleotidase (dTMP)</v>
          </cell>
          <cell r="D2505" t="str">
            <v>dTMP[c] + H2O[c] =&gt; phosphate[c] + thymidine[c]</v>
          </cell>
        </row>
        <row r="2506">
          <cell r="C2506" t="str">
            <v>5'-nucleotidase (dUMP)</v>
          </cell>
          <cell r="D2506" t="str">
            <v>dUMP[c] + H2O[c] =&gt; 2'-deoxyuridine[c] + phosphate[c]</v>
          </cell>
        </row>
        <row r="2507">
          <cell r="C2507" t="str">
            <v>5'-nucleotidase (XMP)</v>
          </cell>
          <cell r="D2507" t="str">
            <v>H2O[c] + xanthosine-5-phosphate[c] =&gt; phosphate[c] + xanthosine[c]</v>
          </cell>
        </row>
        <row r="2508">
          <cell r="C2508" t="str">
            <v>5-aminolevulinate exchange</v>
          </cell>
          <cell r="D2508" t="str">
            <v xml:space="preserve">5-aminolevulinate[e] =&gt; </v>
          </cell>
        </row>
        <row r="2509">
          <cell r="C2509" t="str">
            <v>5-aminolevulinate transport</v>
          </cell>
          <cell r="D2509" t="str">
            <v>5-aminolevulinate[c] &lt;=&gt; 5-aminolevulinate[m]</v>
          </cell>
        </row>
        <row r="2510">
          <cell r="C2510" t="str">
            <v>5-formethyltetrahydrofolate cyclo-ligase</v>
          </cell>
          <cell r="D2510" t="str">
            <v>5-formyltetrahydrofolic acid[m] + ATP[m] =&gt; 5,10-methenyl-THF[m] + ADP[m] + phosphate[m]</v>
          </cell>
        </row>
        <row r="2511">
          <cell r="C2511" t="str">
            <v>5-formyltetrahydrofolate:10-formyltetrahydrofolate isomerase</v>
          </cell>
          <cell r="D2511" t="str">
            <v>5-formyltetrahydrofolic acid[c] + ATP[c] + H2O[c] =&gt; 10-formyl-THF[c] + ADP[c] + H+[c] + phosphate[c]</v>
          </cell>
        </row>
        <row r="2512">
          <cell r="C2512" t="str">
            <v>5-formyltetrahydrofolic acid exchange</v>
          </cell>
          <cell r="D2512" t="str">
            <v xml:space="preserve">5-formyltetrahydrofolic acid[e] =&gt; </v>
          </cell>
        </row>
        <row r="2513">
          <cell r="C2513" t="str">
            <v>7,8-diaminononanoate exchange</v>
          </cell>
          <cell r="D2513" t="str">
            <v xml:space="preserve">7,8-diaminononanoate[e] =&gt; </v>
          </cell>
        </row>
        <row r="2514">
          <cell r="C2514" t="str">
            <v>7,8-diaminononanoate transport</v>
          </cell>
          <cell r="D2514" t="str">
            <v>7,8-diaminononanoate[e] &lt;=&gt; 7,8-diaminononanoate[c]</v>
          </cell>
        </row>
        <row r="2515">
          <cell r="C2515" t="str">
            <v>8-amino-7-oxononanoate exchange</v>
          </cell>
          <cell r="D2515" t="str">
            <v xml:space="preserve">8-amino-7-oxononanoate[e] =&gt; </v>
          </cell>
        </row>
        <row r="2516">
          <cell r="C2516" t="str">
            <v>9H-xanthine exchange</v>
          </cell>
          <cell r="D2516" t="str">
            <v xml:space="preserve">9H-xanthine[e] =&gt; </v>
          </cell>
        </row>
        <row r="2517">
          <cell r="C2517" t="str">
            <v>acetaldehyde exchange</v>
          </cell>
          <cell r="D2517" t="str">
            <v xml:space="preserve">acetaldehyde[e] =&gt; </v>
          </cell>
        </row>
        <row r="2518">
          <cell r="C2518" t="str">
            <v>acetaldehyde transport</v>
          </cell>
          <cell r="D2518" t="str">
            <v>acetaldehyde[m] &lt;=&gt; acetaldehyde[c]</v>
          </cell>
        </row>
        <row r="2519">
          <cell r="C2519" t="str">
            <v>acetaldehyde transport</v>
          </cell>
          <cell r="D2519" t="str">
            <v>acetaldehyde[e] &lt;=&gt; acetaldehyde[c]</v>
          </cell>
        </row>
        <row r="2520">
          <cell r="C2520" t="str">
            <v>acetate exchange</v>
          </cell>
          <cell r="D2520" t="str">
            <v xml:space="preserve">acetate[e] =&gt; </v>
          </cell>
        </row>
        <row r="2521">
          <cell r="C2521" t="str">
            <v>acetate transport</v>
          </cell>
          <cell r="D2521" t="str">
            <v>acetate[c] &lt;=&gt; acetate[n]</v>
          </cell>
        </row>
        <row r="2522">
          <cell r="C2522" t="str">
            <v>acetyl-CoA transport</v>
          </cell>
          <cell r="D2522" t="str">
            <v>acetyl-CoA[c] &lt;=&gt; acetyl-CoA[n]</v>
          </cell>
        </row>
        <row r="2523">
          <cell r="C2523" t="str">
            <v>acetylcarnitine transport</v>
          </cell>
          <cell r="D2523" t="str">
            <v>O-acetylcarnitine[p] =&gt; O-acetylcarnitine[c]</v>
          </cell>
        </row>
        <row r="2524">
          <cell r="C2524" t="str">
            <v>adenine exchange</v>
          </cell>
          <cell r="D2524" t="str">
            <v xml:space="preserve">adenine[e] =&gt; </v>
          </cell>
        </row>
        <row r="2525">
          <cell r="C2525" t="str">
            <v>adenine transport</v>
          </cell>
          <cell r="D2525" t="str">
            <v>adenine[c] &lt;=&gt; adenine[m]</v>
          </cell>
        </row>
        <row r="2526">
          <cell r="C2526" t="str">
            <v>adenosine 3',5'-bismonophosphate exchange</v>
          </cell>
          <cell r="D2526" t="str">
            <v xml:space="preserve">adenosine 3',5'-bismonophosphate[e] =&gt; </v>
          </cell>
        </row>
        <row r="2527">
          <cell r="C2527" t="str">
            <v>adenosine 3',5'-bisphosphate transport</v>
          </cell>
          <cell r="D2527" t="str">
            <v>adenosine 3',5'-bismonophosphate[c] &lt;=&gt; adenosine 3',5'-bismonophosphate[m]</v>
          </cell>
        </row>
        <row r="2528">
          <cell r="C2528" t="str">
            <v>adenosine exchange</v>
          </cell>
          <cell r="D2528" t="str">
            <v xml:space="preserve">adenosine[e] =&gt; </v>
          </cell>
        </row>
        <row r="2529">
          <cell r="C2529" t="str">
            <v>ADP transport</v>
          </cell>
          <cell r="D2529" t="str">
            <v>ADP[c] &lt;=&gt; ADP[n]</v>
          </cell>
        </row>
        <row r="2530">
          <cell r="C2530" t="str">
            <v>ADP transport</v>
          </cell>
          <cell r="D2530" t="str">
            <v>ADP[c] &lt;=&gt; ADP[er]</v>
          </cell>
        </row>
        <row r="2531">
          <cell r="C2531" t="str">
            <v>AKG transporter, peroxisome</v>
          </cell>
          <cell r="D2531" t="str">
            <v>2-oxoglutarate[c] &lt;=&gt; 2-oxoglutarate[p]</v>
          </cell>
        </row>
        <row r="2532">
          <cell r="C2532" t="str">
            <v>allantoate exchange</v>
          </cell>
          <cell r="D2532" t="str">
            <v xml:space="preserve">allantoate[e] =&gt; </v>
          </cell>
        </row>
        <row r="2533">
          <cell r="C2533" t="str">
            <v>allantoin exchange</v>
          </cell>
          <cell r="D2533" t="str">
            <v xml:space="preserve">allantoin[e] =&gt; </v>
          </cell>
        </row>
        <row r="2534">
          <cell r="C2534" t="str">
            <v>trehalose exchange</v>
          </cell>
          <cell r="D2534" t="str">
            <v xml:space="preserve">trehalose[e] =&gt; </v>
          </cell>
        </row>
        <row r="2535">
          <cell r="C2535" t="str">
            <v>alpha-D-glucosamine 6-phosphate exchange</v>
          </cell>
          <cell r="D2535" t="str">
            <v xml:space="preserve">alpha-D-glucosamine 6-phosphate[e] =&gt; </v>
          </cell>
        </row>
        <row r="2536">
          <cell r="C2536" t="str">
            <v>alpha-ketoglutarate/malate transporter</v>
          </cell>
          <cell r="D2536" t="str">
            <v>(S)-malate[e] + 2-oxoglutarate[c] &lt;=&gt; (S)-malate[c] + 2-oxoglutarate[e]</v>
          </cell>
        </row>
        <row r="2537">
          <cell r="C2537" t="str">
            <v>ammonium exchange</v>
          </cell>
          <cell r="D2537" t="str">
            <v xml:space="preserve">ammonium[e] &lt;=&gt; </v>
          </cell>
        </row>
        <row r="2538">
          <cell r="C2538" t="str">
            <v>AMP transport</v>
          </cell>
          <cell r="D2538" t="str">
            <v>AMP[n] &lt;=&gt; AMP[c]</v>
          </cell>
        </row>
        <row r="2539">
          <cell r="C2539" t="str">
            <v>asparagine transport</v>
          </cell>
          <cell r="D2539" t="str">
            <v>L-asparagine[c] =&gt; L-asparagine[m]</v>
          </cell>
        </row>
        <row r="2540">
          <cell r="C2540" t="str">
            <v>aspartate-glutamate transporter</v>
          </cell>
          <cell r="D2540" t="str">
            <v>L-aspartate[c] + L-glutamate[p] &lt;=&gt; L-aspartate[p] + L-glutamate[c]</v>
          </cell>
        </row>
        <row r="2541">
          <cell r="C2541" t="str">
            <v>ATP diffusion</v>
          </cell>
          <cell r="D2541" t="str">
            <v>ATP[c] &lt;=&gt; ATP[n]</v>
          </cell>
        </row>
        <row r="2542">
          <cell r="C2542" t="str">
            <v>ATP transport</v>
          </cell>
          <cell r="D2542" t="str">
            <v>ATP[c] &lt;=&gt; ATP[er]</v>
          </cell>
        </row>
        <row r="2543">
          <cell r="C2543" t="str">
            <v>bicarbonate exchange</v>
          </cell>
          <cell r="D2543" t="str">
            <v xml:space="preserve">bicarbonate[e] =&gt; </v>
          </cell>
        </row>
        <row r="2544">
          <cell r="C2544" t="str">
            <v>bicarbonate formation</v>
          </cell>
          <cell r="D2544" t="str">
            <v>carbon dioxide[m] + H2O[m] &lt;=&gt; bicarbonate[m] + H+[m]</v>
          </cell>
        </row>
        <row r="2545">
          <cell r="C2545" t="str">
            <v>bicarbonate formation</v>
          </cell>
          <cell r="D2545" t="str">
            <v>carbon dioxide[n] + H2O[n] &lt;=&gt; bicarbonate[n] + H+[n]</v>
          </cell>
        </row>
        <row r="2546">
          <cell r="C2546" t="str">
            <v>bicarbonate formation</v>
          </cell>
          <cell r="D2546" t="str">
            <v>carbon dioxide[c] + H2O[c] &lt;=&gt; bicarbonate[c] + H+[c]</v>
          </cell>
        </row>
        <row r="2547">
          <cell r="C2547" t="str">
            <v>bicarbonate formation</v>
          </cell>
          <cell r="D2547" t="str">
            <v>carbon dioxide[e] + H2O[e] &lt;=&gt; bicarbonate[e] + H+[e]</v>
          </cell>
        </row>
        <row r="2548">
          <cell r="C2548" t="str">
            <v>bicarbonate transport</v>
          </cell>
          <cell r="D2548" t="str">
            <v>bicarbonate[c] &lt;=&gt; bicarbonate[n]</v>
          </cell>
        </row>
        <row r="2549">
          <cell r="C2549" t="str">
            <v>biotin exchange</v>
          </cell>
          <cell r="D2549" t="str">
            <v xml:space="preserve">biotin[e] =&gt; </v>
          </cell>
        </row>
        <row r="2550">
          <cell r="C2550" t="str">
            <v>carbon dioxide exchange</v>
          </cell>
          <cell r="D2550" t="str">
            <v xml:space="preserve">carbon dioxide[e] =&gt; </v>
          </cell>
        </row>
        <row r="2551">
          <cell r="C2551" t="str">
            <v>carnitine transport</v>
          </cell>
          <cell r="D2551" t="str">
            <v>(R)-carnitine[c] =&gt; (R)-carnitine[p]</v>
          </cell>
        </row>
        <row r="2552">
          <cell r="C2552" t="str">
            <v>carnitine-acetylcarnitine carrier</v>
          </cell>
          <cell r="D2552" t="str">
            <v>(R)-carnitine[c] + O-acetylcarnitine[p] =&gt; (R)-carnitine[p] + O-acetylcarnitine[c]</v>
          </cell>
        </row>
        <row r="2553">
          <cell r="C2553" t="str">
            <v>CDP transport</v>
          </cell>
          <cell r="D2553" t="str">
            <v>CDP[c] &lt;=&gt; CDP[n]</v>
          </cell>
        </row>
        <row r="2554">
          <cell r="C2554" t="str">
            <v>ceramide transport</v>
          </cell>
          <cell r="D2554" t="str">
            <v>ceramide-1 (C24)[g] &lt;=&gt; ceramide-1 (C24)[er]</v>
          </cell>
        </row>
        <row r="2555">
          <cell r="C2555" t="str">
            <v>ceramide transport</v>
          </cell>
          <cell r="D2555" t="str">
            <v>ceramide-2 (C24)[g] &lt;=&gt; ceramide-2 (C24)[er]</v>
          </cell>
        </row>
        <row r="2556">
          <cell r="C2556" t="str">
            <v>ceramide transport</v>
          </cell>
          <cell r="D2556" t="str">
            <v>ceramide-4 (C24)[g] &lt;=&gt; ceramide-4 (C24)[er]</v>
          </cell>
        </row>
        <row r="2557">
          <cell r="C2557" t="str">
            <v>ceramide transport</v>
          </cell>
          <cell r="D2557" t="str">
            <v>ceramide-1 (C26)[g] &lt;=&gt; ceramide-1 (C26)[er]</v>
          </cell>
        </row>
        <row r="2558">
          <cell r="C2558" t="str">
            <v>ceramide transport</v>
          </cell>
          <cell r="D2558" t="str">
            <v>ceramide-2 (C26)[g] &lt;=&gt; ceramide-2 (C26)[er]</v>
          </cell>
        </row>
        <row r="2559">
          <cell r="C2559" t="str">
            <v>ceramide transport</v>
          </cell>
          <cell r="D2559" t="str">
            <v>ceramide-4 (C26)[g] &lt;=&gt; ceramide-4 (C26)[er]</v>
          </cell>
        </row>
        <row r="2560">
          <cell r="C2560" t="str">
            <v>cholestenol delta-isomerase, lumped reaction</v>
          </cell>
          <cell r="D2560" t="str">
            <v>oxygen[c] + S-adenosyl-L-methionine[c] + zymosterol[c] =&gt; ergosta-5,7,22,24(28)-tetraen-3beta-ol[c] + H+[c] + 2 H2O[c] + S-adenosyl-L-homocysteine[c]</v>
          </cell>
        </row>
        <row r="2561">
          <cell r="C2561" t="str">
            <v>choline exchange</v>
          </cell>
          <cell r="D2561" t="str">
            <v xml:space="preserve">choline[e] =&gt; </v>
          </cell>
        </row>
        <row r="2562">
          <cell r="C2562" t="str">
            <v>choline transport</v>
          </cell>
          <cell r="D2562" t="str">
            <v>choline[ce] &lt;=&gt; choline[c]</v>
          </cell>
        </row>
        <row r="2563">
          <cell r="C2563" t="str">
            <v>chorismate pyruvate lyase</v>
          </cell>
          <cell r="D2563" t="str">
            <v>chorismate[c] =&gt; 4-hydroxybenzoate[c] + pyruvate[c]</v>
          </cell>
        </row>
        <row r="2564">
          <cell r="C2564" t="str">
            <v>citrate transport</v>
          </cell>
          <cell r="D2564" t="str">
            <v>citrate[e] &lt;=&gt; citrate[c]</v>
          </cell>
        </row>
        <row r="2565">
          <cell r="C2565" t="str">
            <v>citrate exchange</v>
          </cell>
          <cell r="D2565" t="str">
            <v xml:space="preserve">citrate[e] =&gt; </v>
          </cell>
        </row>
        <row r="2566">
          <cell r="C2566" t="str">
            <v>citrate/isocitrate antiport</v>
          </cell>
          <cell r="D2566" t="str">
            <v>citrate[c] + isocitrate[p] &lt;=&gt; citrate[p] + isocitrate[c]</v>
          </cell>
        </row>
        <row r="2567">
          <cell r="C2567" t="str">
            <v>citrate/malate antiport</v>
          </cell>
          <cell r="D2567" t="str">
            <v>(S)-malate[c] + citrate[p] &lt;=&gt; (S)-malate[p] + citrate[c]</v>
          </cell>
        </row>
        <row r="2568">
          <cell r="C2568" t="str">
            <v>CMP nucleosidase</v>
          </cell>
          <cell r="D2568" t="str">
            <v>CMP[c] + H2O[c] =&gt; cytosine[c] + ribose-5-phosphate[c]</v>
          </cell>
        </row>
        <row r="2569">
          <cell r="C2569" t="str">
            <v>CO2 transport</v>
          </cell>
          <cell r="D2569" t="str">
            <v>carbon dioxide[c] &lt;=&gt; carbon dioxide[er]</v>
          </cell>
        </row>
        <row r="2570">
          <cell r="C2570" t="str">
            <v>CO2 transport</v>
          </cell>
          <cell r="D2570" t="str">
            <v>carbon dioxide[n] &lt;=&gt; carbon dioxide[c]</v>
          </cell>
        </row>
        <row r="2571">
          <cell r="C2571" t="str">
            <v>CO2 transport</v>
          </cell>
          <cell r="D2571" t="str">
            <v>carbon dioxide[c] &lt;=&gt; carbon dioxide[p]</v>
          </cell>
        </row>
        <row r="2572">
          <cell r="C2572" t="str">
            <v>CO2 transport</v>
          </cell>
          <cell r="D2572" t="str">
            <v>carbon dioxide[c] &lt;=&gt; carbon dioxide[m]</v>
          </cell>
        </row>
        <row r="2573">
          <cell r="C2573" t="str">
            <v>CO2 transport</v>
          </cell>
          <cell r="D2573" t="str">
            <v>carbon dioxide[c] &lt;=&gt; carbon dioxide[e]</v>
          </cell>
        </row>
        <row r="2574">
          <cell r="C2574" t="str">
            <v>coenzyme A transport</v>
          </cell>
          <cell r="D2574" t="str">
            <v>coenzyme A[c] &lt;=&gt; coenzyme A[er]</v>
          </cell>
        </row>
        <row r="2575">
          <cell r="C2575" t="str">
            <v>coenzyme A transport</v>
          </cell>
          <cell r="D2575" t="str">
            <v>coenzyme A[c] &lt;=&gt; coenzyme A[n]</v>
          </cell>
        </row>
        <row r="2576">
          <cell r="C2576" t="str">
            <v>coenzyme A transport</v>
          </cell>
          <cell r="D2576" t="str">
            <v>coenzyme A[p] &lt;=&gt; coenzyme A[c]</v>
          </cell>
        </row>
        <row r="2577">
          <cell r="C2577" t="str">
            <v>cytidine exchange</v>
          </cell>
          <cell r="D2577" t="str">
            <v xml:space="preserve">cytidine[e] =&gt; </v>
          </cell>
        </row>
        <row r="2578">
          <cell r="C2578" t="str">
            <v>cytidylate kinase (CMP)</v>
          </cell>
          <cell r="D2578" t="str">
            <v>ATP[c] + CMP[c] =&gt; ADP[c] + CDP[c]</v>
          </cell>
        </row>
        <row r="2579">
          <cell r="C2579" t="str">
            <v>cytidylate kinase (dCMP)</v>
          </cell>
          <cell r="D2579" t="str">
            <v>ATP[c] + dCMP[c] &lt;=&gt; ADP[c] + dCDP[c]</v>
          </cell>
        </row>
        <row r="2580">
          <cell r="C2580" t="str">
            <v>cytosine exchange</v>
          </cell>
          <cell r="D2580" t="str">
            <v xml:space="preserve">cytosine[e] =&gt; </v>
          </cell>
        </row>
        <row r="2581">
          <cell r="C2581" t="str">
            <v>D-arabinose exchange</v>
          </cell>
          <cell r="D2581" t="str">
            <v xml:space="preserve">D-arabinose[e] =&gt; </v>
          </cell>
        </row>
        <row r="2582">
          <cell r="C2582" t="str">
            <v>D-arabinose transport</v>
          </cell>
          <cell r="D2582" t="str">
            <v>D-arabinose[e] &lt;=&gt; D-arabinose[c]</v>
          </cell>
        </row>
        <row r="2583">
          <cell r="C2583" t="str">
            <v>D-erythrose 4-phosphate transport</v>
          </cell>
          <cell r="D2583" t="str">
            <v>D-erythrose 4-phosphate[c] &lt;=&gt; D-erythrose 4-phosphate[m]</v>
          </cell>
        </row>
        <row r="2584">
          <cell r="C2584" t="str">
            <v>D-fructose exchange</v>
          </cell>
          <cell r="D2584" t="str">
            <v xml:space="preserve">D-fructose[e] =&gt; </v>
          </cell>
        </row>
        <row r="2585">
          <cell r="C2585" t="str">
            <v>D-galactose exchange</v>
          </cell>
          <cell r="D2585" t="str">
            <v xml:space="preserve">D-galactose[e] =&gt; </v>
          </cell>
        </row>
        <row r="2586">
          <cell r="C2586" t="str">
            <v>D-galacturonate exchange</v>
          </cell>
          <cell r="D2586" t="str">
            <v xml:space="preserve">D-galacturonate[e] =&gt; </v>
          </cell>
        </row>
        <row r="2587">
          <cell r="C2587" t="str">
            <v>D-glucitol exchange</v>
          </cell>
          <cell r="D2587" t="str">
            <v xml:space="preserve">D-glucitol[e] =&gt; </v>
          </cell>
        </row>
        <row r="2588">
          <cell r="C2588" t="str">
            <v>D-glucosamine 6-phosphate uniport</v>
          </cell>
          <cell r="D2588" t="str">
            <v>alpha-D-glucosamine 6-phosphate[e] &lt;=&gt; alpha-D-glucosamine 6-phosphate[c]</v>
          </cell>
        </row>
        <row r="2589">
          <cell r="C2589" t="str">
            <v>D-glucose exchange</v>
          </cell>
          <cell r="D2589" t="str">
            <v xml:space="preserve">D-glucose[e] &lt;=&gt; </v>
          </cell>
        </row>
        <row r="2590">
          <cell r="C2590" t="str">
            <v>D-mannose exchange</v>
          </cell>
          <cell r="D2590" t="str">
            <v xml:space="preserve">D-mannose[e] =&gt; </v>
          </cell>
        </row>
        <row r="2591">
          <cell r="C2591" t="str">
            <v>D-ribose exchange</v>
          </cell>
          <cell r="D2591" t="str">
            <v xml:space="preserve">D-ribose[e] =&gt; </v>
          </cell>
        </row>
        <row r="2592">
          <cell r="C2592" t="str">
            <v>D-sorbitol transport</v>
          </cell>
          <cell r="D2592" t="str">
            <v>D-glucitol[e] &lt;=&gt; D-glucitol[c]</v>
          </cell>
        </row>
        <row r="2593">
          <cell r="C2593" t="str">
            <v>D-xylose exchange</v>
          </cell>
          <cell r="D2593" t="str">
            <v xml:space="preserve">D-xylose[e] =&gt; </v>
          </cell>
        </row>
        <row r="2594">
          <cell r="C2594" t="str">
            <v>D-xylose transport</v>
          </cell>
          <cell r="D2594" t="str">
            <v>D-xylose[e] &lt;=&gt; D-xylose[c]</v>
          </cell>
        </row>
        <row r="2595">
          <cell r="C2595" t="str">
            <v>dADP transport</v>
          </cell>
          <cell r="D2595" t="str">
            <v>dADP[c] &lt;=&gt; dADP[n]</v>
          </cell>
        </row>
        <row r="2596">
          <cell r="C2596" t="str">
            <v>dCDP transport</v>
          </cell>
          <cell r="D2596" t="str">
            <v>dCDP[c] &lt;=&gt; dCDP[n]</v>
          </cell>
        </row>
        <row r="2597">
          <cell r="C2597" t="str">
            <v>ATP deamination</v>
          </cell>
          <cell r="D2597" t="str">
            <v>ATP[c] + H+[c] + H2O[c] =&gt; ammonium[c] + ITP[c]</v>
          </cell>
        </row>
        <row r="2598">
          <cell r="C2598" t="str">
            <v>dATP deamination</v>
          </cell>
          <cell r="D2598" t="str">
            <v>dATP[c] + H+[c] + H2O[c] =&gt; ammonium[c] + dITP[c]</v>
          </cell>
        </row>
        <row r="2599">
          <cell r="C2599" t="str">
            <v>ADP deamination</v>
          </cell>
          <cell r="D2599" t="str">
            <v>ADP[c] + H+[c] + H2O[c] =&gt; ammonium[c] + IDP[c]</v>
          </cell>
        </row>
        <row r="2600">
          <cell r="C2600" t="str">
            <v>dADP deamination</v>
          </cell>
          <cell r="D2600" t="str">
            <v>dADP[c] + H+[c] + H2O[c] =&gt; ammonium[c] + dIDP[c]</v>
          </cell>
        </row>
        <row r="2601">
          <cell r="C2601" t="str">
            <v>deamino-NAD+ diffusion</v>
          </cell>
          <cell r="D2601" t="str">
            <v>deamido-NAD(+)[c] &lt;=&gt; deamido-NAD(+)[n]</v>
          </cell>
        </row>
        <row r="2602">
          <cell r="C2602" t="str">
            <v>decanoate exchange</v>
          </cell>
          <cell r="D2602" t="str">
            <v xml:space="preserve">decanoate[e] =&gt; </v>
          </cell>
        </row>
        <row r="2603">
          <cell r="C2603" t="str">
            <v>deoxyadenosine transport</v>
          </cell>
          <cell r="D2603" t="str">
            <v>2'-deoxyadenosine[e] =&gt; 2'-deoxyadenosine[c]</v>
          </cell>
        </row>
        <row r="2604">
          <cell r="C2604" t="str">
            <v>deoxyadenylate kinase</v>
          </cell>
          <cell r="D2604" t="str">
            <v>ATP[c] + dAMP[c] &lt;=&gt; ADP[c] + dADP[c]</v>
          </cell>
        </row>
        <row r="2605">
          <cell r="C2605" t="str">
            <v>deoxycytidine exchange</v>
          </cell>
          <cell r="D2605" t="str">
            <v xml:space="preserve">deoxycytidine[e] =&gt; </v>
          </cell>
        </row>
        <row r="2606">
          <cell r="C2606" t="str">
            <v>deoxycytidine transport</v>
          </cell>
          <cell r="D2606" t="str">
            <v>deoxycytidine[e] =&gt; deoxycytidine[c]</v>
          </cell>
        </row>
        <row r="2607">
          <cell r="C2607" t="str">
            <v>deoxyguanosine transport</v>
          </cell>
          <cell r="D2607" t="str">
            <v>2'-deoxyguanosine[e] =&gt; 2'-deoxyguanosine[c]</v>
          </cell>
        </row>
        <row r="2608">
          <cell r="C2608" t="str">
            <v>deoxyinosine transport</v>
          </cell>
          <cell r="D2608" t="str">
            <v>2'-deoxyinosine[e] =&gt; 2'-deoxyinosine[c]</v>
          </cell>
        </row>
        <row r="2609">
          <cell r="C2609" t="str">
            <v>deoxyuridine kinase (ATP:deoxyuridine)</v>
          </cell>
          <cell r="D2609" t="str">
            <v>2'-deoxyuridine[c] + ATP[c] =&gt; ADP[c] + dUMP[c] + H+[c]</v>
          </cell>
        </row>
        <row r="2610">
          <cell r="C2610" t="str">
            <v>deoxyuridine transport</v>
          </cell>
          <cell r="D2610" t="str">
            <v>2'-deoxyuridine[e] =&gt; 2'-deoxyuridine[c]</v>
          </cell>
        </row>
        <row r="2611">
          <cell r="C2611" t="str">
            <v>dephospho-CoA kinase</v>
          </cell>
          <cell r="D2611" t="str">
            <v>3'-dephospho-CoA[c] + ATP[c] =&gt; ADP[c] + coenzyme A[c] + H+[c]</v>
          </cell>
        </row>
        <row r="2612">
          <cell r="C2612" t="str">
            <v>dGDP transport</v>
          </cell>
          <cell r="D2612" t="str">
            <v>dGDP[c] &lt;=&gt; dGDP[n]</v>
          </cell>
        </row>
        <row r="2613">
          <cell r="C2613" t="str">
            <v>dhnpt transport</v>
          </cell>
          <cell r="D2613" t="str">
            <v>7,8-dihydroneopterin[c] &lt;=&gt; 7,8-dihydroneopterin[m]</v>
          </cell>
        </row>
        <row r="2614">
          <cell r="C2614" t="str">
            <v>diamine transaminase</v>
          </cell>
          <cell r="D2614" t="str">
            <v>acetyl-CoA[c] + spermine[c] =&gt; coenzyme A[c] + H+[c] + N(1)-acetylspermine[c]</v>
          </cell>
        </row>
        <row r="2615">
          <cell r="C2615" t="str">
            <v>dihydrofolate transport</v>
          </cell>
          <cell r="D2615" t="str">
            <v>dihydrofolic acid[c] &lt;=&gt; dihydrofolic acid[m]</v>
          </cell>
        </row>
        <row r="2616">
          <cell r="C2616" t="str">
            <v>dihydroneopterin triphosphate pyrophosphatase</v>
          </cell>
          <cell r="D2616" t="str">
            <v>7,8-dihydroneopterin 3'-triphosphate[c] + H2O[c] =&gt; 7,8-dihydroneopterin 3'-phosphate[c] + diphosphate[c] + H+[c]</v>
          </cell>
        </row>
        <row r="2617">
          <cell r="C2617" t="str">
            <v>dihydropteroate transport</v>
          </cell>
          <cell r="D2617" t="str">
            <v>7,8-dihydropteroate[c] &lt;=&gt; 7,8-dihydropteroate[m]</v>
          </cell>
        </row>
        <row r="2618">
          <cell r="C2618" t="str">
            <v>dihydroxyacetone phosphate transport</v>
          </cell>
          <cell r="D2618" t="str">
            <v>dihydroxyacetone phosphate[m] &lt;=&gt; dihydroxyacetone phosphate[c]</v>
          </cell>
        </row>
        <row r="2619">
          <cell r="C2619" t="str">
            <v>diphosphate transport</v>
          </cell>
          <cell r="D2619" t="str">
            <v>diphosphate[c] &lt;=&gt; diphosphate[p]</v>
          </cell>
        </row>
        <row r="2620">
          <cell r="C2620" t="str">
            <v>dolichol phosphate transport</v>
          </cell>
          <cell r="D2620" t="str">
            <v>dolichyl phosphate[c] &lt;=&gt; dolichyl phosphate[er]</v>
          </cell>
        </row>
        <row r="2621">
          <cell r="C2621" t="str">
            <v>dTTP exchange</v>
          </cell>
          <cell r="D2621" t="str">
            <v xml:space="preserve">dTTP[e] =&gt; </v>
          </cell>
        </row>
        <row r="2622">
          <cell r="C2622" t="str">
            <v>dTTP uniport</v>
          </cell>
          <cell r="D2622" t="str">
            <v>dTTP[e] &lt;=&gt; dTTP[c]</v>
          </cell>
        </row>
        <row r="2623">
          <cell r="C2623" t="str">
            <v>dUDP diffusion</v>
          </cell>
          <cell r="D2623" t="str">
            <v>dUDP[c] &lt;=&gt; dUDP[n]</v>
          </cell>
        </row>
        <row r="2624">
          <cell r="C2624" t="str">
            <v>dUMP transport</v>
          </cell>
          <cell r="D2624" t="str">
            <v>dUMP[c] &lt;=&gt; dUMP[n]</v>
          </cell>
        </row>
        <row r="2625">
          <cell r="C2625" t="str">
            <v>episterol exchange</v>
          </cell>
          <cell r="D2625" t="str">
            <v xml:space="preserve">episterol[e] =&gt; </v>
          </cell>
        </row>
        <row r="2626">
          <cell r="C2626" t="str">
            <v>ergosta-5,6,22,24,(28)-tetraen-3beta-ol transport</v>
          </cell>
          <cell r="D2626" t="str">
            <v>ergosta-5,7,22,24(28)-tetraen-3beta-ol[c] &lt;=&gt; ergosta-5,7,22,24(28)-tetraen-3beta-ol[er]</v>
          </cell>
        </row>
        <row r="2627">
          <cell r="C2627" t="str">
            <v>ergosterol exchange</v>
          </cell>
          <cell r="D2627" t="str">
            <v xml:space="preserve">ergosterol[e] =&gt; </v>
          </cell>
        </row>
        <row r="2628">
          <cell r="C2628" t="str">
            <v>ergosterol transport</v>
          </cell>
          <cell r="D2628" t="str">
            <v>ergosterol[er] &lt;=&gt; ergosterol[c]</v>
          </cell>
        </row>
        <row r="2629">
          <cell r="C2629" t="str">
            <v>ergosterol transport</v>
          </cell>
          <cell r="D2629" t="str">
            <v>ergosterol[c] &lt;=&gt; ergosterol[lp]</v>
          </cell>
        </row>
        <row r="2630">
          <cell r="C2630" t="str">
            <v>ergosterol transport</v>
          </cell>
          <cell r="D2630" t="str">
            <v>ergosterol[c] &lt;=&gt; ergosterol[ce]</v>
          </cell>
        </row>
        <row r="2631">
          <cell r="C2631" t="str">
            <v>ethanol exchange</v>
          </cell>
          <cell r="D2631" t="str">
            <v xml:space="preserve">ethanol[e] =&gt; </v>
          </cell>
        </row>
        <row r="2632">
          <cell r="C2632" t="str">
            <v>ethanol transport</v>
          </cell>
          <cell r="D2632" t="str">
            <v>ethanol[c] &lt;=&gt; ethanol[e]</v>
          </cell>
        </row>
        <row r="2633">
          <cell r="C2633" t="str">
            <v>ethanol transport, mitochondrial</v>
          </cell>
          <cell r="D2633" t="str">
            <v>ethanol[c] &lt;=&gt; ethanol[m]</v>
          </cell>
        </row>
        <row r="2634">
          <cell r="C2634" t="str">
            <v>ethanolamine exchange</v>
          </cell>
          <cell r="D2634" t="str">
            <v xml:space="preserve">ethanolamine[e] =&gt; </v>
          </cell>
        </row>
        <row r="2635">
          <cell r="C2635" t="str">
            <v>ethyl acetate exchange</v>
          </cell>
          <cell r="D2635" t="str">
            <v xml:space="preserve">ethyl acetate[e] =&gt; </v>
          </cell>
        </row>
        <row r="2636">
          <cell r="C2636" t="str">
            <v>farnesyl diphosphate transport</v>
          </cell>
          <cell r="D2636" t="str">
            <v>farnesyl diphosphate[c] &lt;=&gt; farnesyl diphosphate[m]</v>
          </cell>
        </row>
        <row r="2637">
          <cell r="C2637" t="str">
            <v>fatty acid transport</v>
          </cell>
          <cell r="D2637" t="str">
            <v>decanoate[c] &lt;=&gt; decanoate[p]</v>
          </cell>
        </row>
        <row r="2638">
          <cell r="C2638" t="str">
            <v>fatty acid transport</v>
          </cell>
          <cell r="D2638" t="str">
            <v>laurate[c] &lt;=&gt; laurate[p]</v>
          </cell>
        </row>
        <row r="2639">
          <cell r="C2639" t="str">
            <v>fatty acid transport</v>
          </cell>
          <cell r="D2639" t="str">
            <v>myristate[c] &lt;=&gt; myristate[p]</v>
          </cell>
        </row>
        <row r="2640">
          <cell r="C2640" t="str">
            <v>fatty acid transport</v>
          </cell>
          <cell r="D2640" t="str">
            <v>palmitate[c] &lt;=&gt; palmitate[p]</v>
          </cell>
        </row>
        <row r="2641">
          <cell r="C2641" t="str">
            <v>fatty acid transport</v>
          </cell>
          <cell r="D2641" t="str">
            <v>palmitoleate[c] &lt;=&gt; palmitoleate[p]</v>
          </cell>
        </row>
        <row r="2642">
          <cell r="C2642" t="str">
            <v>fatty acid transport</v>
          </cell>
          <cell r="D2642" t="str">
            <v>octanoate[c] &lt;=&gt; octanoate[p]</v>
          </cell>
        </row>
        <row r="2643">
          <cell r="C2643" t="str">
            <v>myristate (n-C14:0) transport</v>
          </cell>
          <cell r="D2643" t="str">
            <v>myristate[e] &lt;=&gt; myristate[c]</v>
          </cell>
        </row>
        <row r="2644">
          <cell r="C2644" t="str">
            <v>fecosterol exchange</v>
          </cell>
          <cell r="D2644" t="str">
            <v xml:space="preserve">fecosterol[e] =&gt; </v>
          </cell>
        </row>
        <row r="2645">
          <cell r="C2645" t="str">
            <v>FMN adenylyltransferase</v>
          </cell>
          <cell r="D2645" t="str">
            <v>ATP[m] + FMN[m] + H+[m] =&gt; diphosphate[m] + FAD[m]</v>
          </cell>
        </row>
        <row r="2646">
          <cell r="C2646" t="str">
            <v>FMN exchange</v>
          </cell>
          <cell r="D2646" t="str">
            <v xml:space="preserve">FMN[e] =&gt; </v>
          </cell>
        </row>
        <row r="2647">
          <cell r="C2647" t="str">
            <v>folic acid exchange</v>
          </cell>
          <cell r="D2647" t="str">
            <v xml:space="preserve">folate[e] =&gt; </v>
          </cell>
        </row>
        <row r="2648">
          <cell r="C2648" t="str">
            <v>formate exchange</v>
          </cell>
          <cell r="D2648" t="str">
            <v xml:space="preserve">formate[e] =&gt; </v>
          </cell>
        </row>
        <row r="2649">
          <cell r="C2649" t="str">
            <v>formate transport</v>
          </cell>
          <cell r="D2649" t="str">
            <v>formate[m] =&gt; formate[c]</v>
          </cell>
        </row>
        <row r="2650">
          <cell r="C2650" t="str">
            <v>formate transport</v>
          </cell>
          <cell r="D2650" t="str">
            <v>formate[e] &lt;=&gt; formate[c]</v>
          </cell>
        </row>
        <row r="2651">
          <cell r="C2651" t="str">
            <v>formate transport</v>
          </cell>
          <cell r="D2651" t="str">
            <v>fumarate[e] &lt;=&gt; fumarate[c]</v>
          </cell>
        </row>
        <row r="2652">
          <cell r="C2652" t="str">
            <v>fructose-1-phosphate kinase</v>
          </cell>
          <cell r="D2652" t="str">
            <v>ATP[c] + D-fructose 1-phosphate[c] =&gt; ADP[c] + D-fructose 1,6-bisphosphate[c] + H+[c]</v>
          </cell>
        </row>
        <row r="2653">
          <cell r="C2653" t="str">
            <v>fumarate exchange</v>
          </cell>
          <cell r="D2653" t="str">
            <v xml:space="preserve">fumarate[e] =&gt; </v>
          </cell>
        </row>
        <row r="2654">
          <cell r="C2654" t="str">
            <v>gamma-aminobutyrate exchange</v>
          </cell>
          <cell r="D2654" t="str">
            <v xml:space="preserve">gamma-aminobutyrate[e] =&gt; </v>
          </cell>
        </row>
        <row r="2655">
          <cell r="C2655" t="str">
            <v>GDP transport</v>
          </cell>
          <cell r="D2655" t="str">
            <v>GDP[g] &lt;=&gt; GDP[c]</v>
          </cell>
        </row>
        <row r="2656">
          <cell r="C2656" t="str">
            <v>GDP transport</v>
          </cell>
          <cell r="D2656" t="str">
            <v>GDP[c] &lt;=&gt; GDP[n]</v>
          </cell>
        </row>
        <row r="2657">
          <cell r="C2657" t="str">
            <v>GDP-alpha-D-mannose transport</v>
          </cell>
          <cell r="D2657" t="str">
            <v>GDP-alpha-D-mannose[c] &lt;=&gt; GDP-alpha-D-mannose[g]</v>
          </cell>
        </row>
        <row r="2658">
          <cell r="C2658" t="str">
            <v>glucose transport, vacuolar</v>
          </cell>
          <cell r="D2658" t="str">
            <v>D-glucose[c] &lt;=&gt; D-glucose[v]</v>
          </cell>
        </row>
        <row r="2659">
          <cell r="C2659" t="str">
            <v>glutathione disulfide exchange</v>
          </cell>
          <cell r="D2659" t="str">
            <v xml:space="preserve">glutathione disulfide[e] =&gt; </v>
          </cell>
        </row>
        <row r="2660">
          <cell r="C2660" t="str">
            <v>glutathione exchange</v>
          </cell>
          <cell r="D2660" t="str">
            <v xml:space="preserve">glutathione[e] =&gt; </v>
          </cell>
        </row>
        <row r="2661">
          <cell r="C2661" t="str">
            <v>glycerol exchange</v>
          </cell>
          <cell r="D2661" t="str">
            <v xml:space="preserve">glycerol[e] =&gt; </v>
          </cell>
        </row>
        <row r="2662">
          <cell r="C2662" t="str">
            <v>glycerol-3-phosphate shuttle</v>
          </cell>
          <cell r="D2662" t="str">
            <v>glycerol 3-phosphate[c] &lt;=&gt; glycerol 3-phosphate[m]</v>
          </cell>
        </row>
        <row r="2663">
          <cell r="C2663" t="str">
            <v>L-glycine exchange</v>
          </cell>
          <cell r="D2663" t="str">
            <v xml:space="preserve">L-glycine[e] =&gt; </v>
          </cell>
        </row>
        <row r="2664">
          <cell r="C2664" t="str">
            <v>glycine transport</v>
          </cell>
          <cell r="D2664" t="str">
            <v>L-glycine[c] &lt;=&gt; L-glycine[m]</v>
          </cell>
        </row>
        <row r="2665">
          <cell r="C2665" t="str">
            <v>glycoaldehyde transport</v>
          </cell>
          <cell r="D2665" t="str">
            <v>glycolaldehyde[c] &lt;=&gt; glycolaldehyde[m]</v>
          </cell>
        </row>
        <row r="2666">
          <cell r="C2666" t="str">
            <v>glycoaldehyde transport</v>
          </cell>
          <cell r="D2666" t="str">
            <v>glycolaldehyde[e] &lt;=&gt; glycolaldehyde[c]</v>
          </cell>
        </row>
        <row r="2667">
          <cell r="C2667" t="str">
            <v>glycolaldehyde exchange</v>
          </cell>
          <cell r="D2667" t="str">
            <v xml:space="preserve">glycolaldehyde[e] =&gt; </v>
          </cell>
        </row>
        <row r="2668">
          <cell r="C2668" t="str">
            <v>glyoxylate exchange</v>
          </cell>
          <cell r="D2668" t="str">
            <v xml:space="preserve">glyoxylate[e] =&gt; </v>
          </cell>
        </row>
        <row r="2669">
          <cell r="C2669" t="str">
            <v>glyoxylate transport</v>
          </cell>
          <cell r="D2669" t="str">
            <v>glyoxylate[c] &lt;=&gt; glyoxylate[e]</v>
          </cell>
        </row>
        <row r="2670">
          <cell r="C2670" t="str">
            <v>glyoxylate transport</v>
          </cell>
          <cell r="D2670" t="str">
            <v>glyoxylate[c] &lt;=&gt; glyoxylate[p]</v>
          </cell>
        </row>
        <row r="2671">
          <cell r="C2671" t="str">
            <v>guanine exchange</v>
          </cell>
          <cell r="D2671" t="str">
            <v xml:space="preserve">guanine[e] =&gt; </v>
          </cell>
        </row>
        <row r="2672">
          <cell r="C2672" t="str">
            <v>guanine transport</v>
          </cell>
          <cell r="D2672" t="str">
            <v>guanine[c] &lt;=&gt; guanine[m]</v>
          </cell>
        </row>
        <row r="2673">
          <cell r="C2673" t="str">
            <v>guanosine exchange</v>
          </cell>
          <cell r="D2673" t="str">
            <v xml:space="preserve">guanosine[e] =&gt; </v>
          </cell>
        </row>
        <row r="2674">
          <cell r="C2674" t="str">
            <v>guanosine kinase</v>
          </cell>
          <cell r="D2674" t="str">
            <v>ATP[c] + guanosine[c] =&gt; ADP[c] + GMP[c] + H+[c]</v>
          </cell>
        </row>
        <row r="2675">
          <cell r="C2675" t="str">
            <v>guanosine transport</v>
          </cell>
          <cell r="D2675" t="str">
            <v>guanosine[c] =&gt; guanosine[m]</v>
          </cell>
        </row>
        <row r="2676">
          <cell r="C2676" t="str">
            <v>guanosine transport</v>
          </cell>
          <cell r="D2676" t="str">
            <v>guanosine[e] =&gt; guanosine[c]</v>
          </cell>
        </row>
        <row r="2677">
          <cell r="C2677" t="str">
            <v>H+ diffusion</v>
          </cell>
          <cell r="D2677" t="str">
            <v>H+[e] =&gt; H+[c]</v>
          </cell>
        </row>
        <row r="2678">
          <cell r="C2678" t="str">
            <v>H+ diffusion</v>
          </cell>
          <cell r="D2678" t="str">
            <v>H+[c] &lt;=&gt; H+[er]</v>
          </cell>
        </row>
        <row r="2679">
          <cell r="C2679" t="str">
            <v>H+ diffusion</v>
          </cell>
          <cell r="D2679" t="str">
            <v>H+[c] &lt;=&gt; H+[g]</v>
          </cell>
        </row>
        <row r="2680">
          <cell r="C2680" t="str">
            <v>H+ diffusion</v>
          </cell>
          <cell r="D2680" t="str">
            <v>H+[c] &lt;=&gt; H+[lp]</v>
          </cell>
        </row>
        <row r="2681">
          <cell r="C2681" t="str">
            <v>H+ diffusion</v>
          </cell>
          <cell r="D2681" t="str">
            <v>H+[c] &lt;=&gt; H+[n]</v>
          </cell>
        </row>
        <row r="2682">
          <cell r="C2682" t="str">
            <v>H+ diffusion</v>
          </cell>
          <cell r="D2682" t="str">
            <v>H+[c] &lt;=&gt; H+[p]</v>
          </cell>
        </row>
        <row r="2683">
          <cell r="C2683" t="str">
            <v>H+ diffusion</v>
          </cell>
          <cell r="D2683" t="str">
            <v>H+[c] &lt;=&gt; H+[v]</v>
          </cell>
        </row>
        <row r="2684">
          <cell r="C2684" t="str">
            <v>H+ exchange</v>
          </cell>
          <cell r="D2684" t="str">
            <v xml:space="preserve">H+[e] &lt;=&gt; </v>
          </cell>
        </row>
        <row r="2685">
          <cell r="C2685" t="str">
            <v>hexacosanoyl-CoA transport</v>
          </cell>
          <cell r="D2685" t="str">
            <v>hexacosanoyl-CoA[c] &lt;=&gt; hexacosanoyl-CoA[er]</v>
          </cell>
        </row>
        <row r="2686">
          <cell r="C2686" t="str">
            <v>hexadecanal exchange</v>
          </cell>
          <cell r="D2686" t="str">
            <v xml:space="preserve">hexadecanal[e] =&gt; </v>
          </cell>
        </row>
        <row r="2687">
          <cell r="C2687" t="str">
            <v>hexadecanoate (n-C16:0) transport</v>
          </cell>
          <cell r="D2687" t="str">
            <v>palmitate[e] &lt;=&gt; palmitate[c]</v>
          </cell>
        </row>
        <row r="2688">
          <cell r="C2688" t="str">
            <v>hexadecenoate (n-C16:1) transport</v>
          </cell>
          <cell r="D2688" t="str">
            <v>palmitoleate[e] &lt;=&gt; palmitoleate[c]</v>
          </cell>
        </row>
        <row r="2689">
          <cell r="C2689" t="str">
            <v>L-histidine transport, mitochondrial</v>
          </cell>
          <cell r="D2689" t="str">
            <v>L-histidine[c] =&gt; L-histidine[m]</v>
          </cell>
        </row>
        <row r="2690">
          <cell r="C2690" t="str">
            <v>hydrogen peroxide transport</v>
          </cell>
          <cell r="D2690" t="str">
            <v>hydrogen peroxide[c] &lt;=&gt; hydrogen peroxide[n]</v>
          </cell>
        </row>
        <row r="2691">
          <cell r="C2691" t="str">
            <v>hydroxymethylglutaryl-CoA transport</v>
          </cell>
          <cell r="D2691" t="str">
            <v>3-hydroxy-3-methylglutaryl-CoA[c] &lt;=&gt; 3-hydroxy-3-methylglutaryl-CoA[m]</v>
          </cell>
        </row>
        <row r="2692">
          <cell r="C2692" t="str">
            <v>hypoxanthine exchange</v>
          </cell>
          <cell r="D2692" t="str">
            <v xml:space="preserve">hypoxanthine[e] =&gt; </v>
          </cell>
        </row>
        <row r="2693">
          <cell r="C2693" t="str">
            <v>hypoxanthine transport</v>
          </cell>
          <cell r="D2693" t="str">
            <v>hypoxanthine[e] &lt;=&gt; hypoxanthine[c]</v>
          </cell>
        </row>
        <row r="2694">
          <cell r="C2694" t="str">
            <v>indol-3-ylacetaldehyde exchange</v>
          </cell>
          <cell r="D2694" t="str">
            <v xml:space="preserve">indol-3-ylacetaldehyde[e] =&gt; </v>
          </cell>
        </row>
        <row r="2695">
          <cell r="C2695" t="str">
            <v>indole-3-acetaldehyde transport</v>
          </cell>
          <cell r="D2695" t="str">
            <v>indol-3-ylacetaldehyde[c] &lt;=&gt; indol-3-ylacetaldehyde[m]</v>
          </cell>
        </row>
        <row r="2696">
          <cell r="C2696" t="str">
            <v>indole-3-acetaldehyde transport</v>
          </cell>
          <cell r="D2696" t="str">
            <v>indol-3-ylacetaldehyde[c] &lt;=&gt; indol-3-ylacetaldehyde[e]</v>
          </cell>
        </row>
        <row r="2697">
          <cell r="C2697" t="str">
            <v>indole-3-acetate transport</v>
          </cell>
          <cell r="D2697" t="str">
            <v>indole-3-acetate[c] &lt;=&gt; indole-3-acetate[m]</v>
          </cell>
        </row>
        <row r="2698">
          <cell r="C2698" t="str">
            <v>inosine exchange</v>
          </cell>
          <cell r="D2698" t="str">
            <v xml:space="preserve">inosine[e] =&gt; </v>
          </cell>
        </row>
        <row r="2699">
          <cell r="C2699" t="str">
            <v>inosine transport</v>
          </cell>
          <cell r="D2699" t="str">
            <v>inosine[e] =&gt; inosine[c]</v>
          </cell>
        </row>
        <row r="2700">
          <cell r="C2700" t="str">
            <v>inositol hexakisphosphate transport</v>
          </cell>
          <cell r="D2700" t="str">
            <v>myo-inositol hexakisphosphate[c] &lt;=&gt; myo-inositol hexakisphosphate[n]</v>
          </cell>
        </row>
        <row r="2701">
          <cell r="C2701" t="str">
            <v>insosine kinase</v>
          </cell>
          <cell r="D2701" t="str">
            <v>ATP[c] + inosine[c] =&gt; ADP[c] + H+[c] + IMP[c]</v>
          </cell>
        </row>
        <row r="2702">
          <cell r="C2702" t="str">
            <v>IPC transport</v>
          </cell>
          <cell r="D2702" t="str">
            <v>inositol-P-ceramide A (C24)[g] &lt;=&gt; inositol-P-ceramide A (C24)[er]</v>
          </cell>
        </row>
        <row r="2703">
          <cell r="C2703" t="str">
            <v>IPC transport</v>
          </cell>
          <cell r="D2703" t="str">
            <v>inositol-P-ceramide B (C24)[g] &lt;=&gt; inositol-P-ceramide B (C24)[er]</v>
          </cell>
        </row>
        <row r="2704">
          <cell r="C2704" t="str">
            <v>IPC transport</v>
          </cell>
          <cell r="D2704" t="str">
            <v>inositol-P-ceramide B' (C24)[g] &lt;=&gt; inositol-P-ceramide B' (C24)[er]</v>
          </cell>
        </row>
        <row r="2705">
          <cell r="C2705" t="str">
            <v>IPC transport</v>
          </cell>
          <cell r="D2705" t="str">
            <v>inositol-P-ceramide C (C24)[g] &lt;=&gt; inositol-P-ceramide C (C24)[er]</v>
          </cell>
        </row>
        <row r="2706">
          <cell r="C2706" t="str">
            <v>IPC transport</v>
          </cell>
          <cell r="D2706" t="str">
            <v>inositol-P-ceramide D (C24)[g] &lt;=&gt; inositol-P-ceramide D (C24)[er]</v>
          </cell>
        </row>
        <row r="2707">
          <cell r="C2707" t="str">
            <v>IPC transport</v>
          </cell>
          <cell r="D2707" t="str">
            <v>inositol-P-ceramide A (C26)[g] &lt;=&gt; inositol-P-ceramide A (C26)[er]</v>
          </cell>
        </row>
        <row r="2708">
          <cell r="C2708" t="str">
            <v>IPC transport</v>
          </cell>
          <cell r="D2708" t="str">
            <v>inositol-P-ceramide B (C26)[g] &lt;=&gt; inositol-P-ceramide B (C26)[er]</v>
          </cell>
        </row>
        <row r="2709">
          <cell r="C2709" t="str">
            <v>IPC transport</v>
          </cell>
          <cell r="D2709" t="str">
            <v>inositol-P-ceramide B' (C26)[g] &lt;=&gt; inositol-P-ceramide B' (C26)[er]</v>
          </cell>
        </row>
        <row r="2710">
          <cell r="C2710" t="str">
            <v>IPC transport</v>
          </cell>
          <cell r="D2710" t="str">
            <v>inositol-P-ceramide C (C26)[g] &lt;=&gt; inositol-P-ceramide C (C26)[er]</v>
          </cell>
        </row>
        <row r="2711">
          <cell r="C2711" t="str">
            <v>IPC transport</v>
          </cell>
          <cell r="D2711" t="str">
            <v>inositol-P-ceramide D (C26)[g] &lt;=&gt; inositol-P-ceramide D (C26)[er]</v>
          </cell>
        </row>
        <row r="2712">
          <cell r="C2712" t="str">
            <v>iron(2+) exchange</v>
          </cell>
          <cell r="D2712" t="str">
            <v xml:space="preserve">iron(2+)[e] &lt;=&gt; </v>
          </cell>
        </row>
        <row r="2713">
          <cell r="C2713" t="str">
            <v>isoamyl acetate exchange</v>
          </cell>
          <cell r="D2713" t="str">
            <v xml:space="preserve">isoamyl acetate[e] =&gt; </v>
          </cell>
        </row>
        <row r="2714">
          <cell r="C2714" t="str">
            <v>isoamyl alcohol transport</v>
          </cell>
          <cell r="D2714" t="str">
            <v>isoamylol[c] &lt;=&gt; isoamylol[e]</v>
          </cell>
        </row>
        <row r="2715">
          <cell r="C2715" t="str">
            <v>isoamyl alcohol transport</v>
          </cell>
          <cell r="D2715" t="str">
            <v>isoamylol[c] &lt;=&gt; isoamylol[m]</v>
          </cell>
        </row>
        <row r="2716">
          <cell r="C2716" t="str">
            <v>isoamylol exchange</v>
          </cell>
          <cell r="D2716" t="str">
            <v xml:space="preserve">isoamylol[e] =&gt; </v>
          </cell>
        </row>
        <row r="2717">
          <cell r="C2717" t="str">
            <v>isobutanol exchange</v>
          </cell>
          <cell r="D2717" t="str">
            <v xml:space="preserve">isobutanol[e] =&gt; </v>
          </cell>
        </row>
        <row r="2718">
          <cell r="C2718" t="str">
            <v>isobutyl acetate exchange</v>
          </cell>
          <cell r="D2718" t="str">
            <v xml:space="preserve">isobutyl acetate[e] =&gt; </v>
          </cell>
        </row>
        <row r="2719">
          <cell r="C2719" t="str">
            <v>isobutyl alcohol transport</v>
          </cell>
          <cell r="D2719" t="str">
            <v>isobutanol[c] &lt;=&gt; isobutanol[e]</v>
          </cell>
        </row>
        <row r="2720">
          <cell r="C2720" t="str">
            <v>isobutyl alcohol transport</v>
          </cell>
          <cell r="D2720" t="str">
            <v>isobutanol[c] &lt;=&gt; isobutanol[m]</v>
          </cell>
        </row>
        <row r="2721">
          <cell r="C2721" t="str">
            <v>isobutyraldehyde exchange</v>
          </cell>
          <cell r="D2721" t="str">
            <v xml:space="preserve">isobutyraldehyde[e] =&gt; </v>
          </cell>
        </row>
        <row r="2722">
          <cell r="C2722" t="str">
            <v>L-1-pyrroline-3-hydroxy-5-carboxylate spontaneous conversion to L-4-hydroxyglutamate semialdehyde</v>
          </cell>
          <cell r="D2722" t="str">
            <v>1-pyrroline-3-hydroxy-5-carboxylic acid[m] + H+[m] + H2O[m] =&gt; L-4-hydroxyglutamic semialdehyde[m]</v>
          </cell>
        </row>
        <row r="2723">
          <cell r="C2723" t="str">
            <v>L-2-amino-3-oxobutanoate decarboxylation (spontaneous)</v>
          </cell>
          <cell r="D2723" t="str">
            <v>H+[c] + L-2-amino-3-oxobutanoate[c] =&gt; aminoacetone[c] + carbon dioxide[c]</v>
          </cell>
        </row>
        <row r="2724">
          <cell r="C2724" t="str">
            <v>L-alanine exchange</v>
          </cell>
          <cell r="D2724" t="str">
            <v xml:space="preserve">L-alanine[e] =&gt; </v>
          </cell>
        </row>
        <row r="2725">
          <cell r="C2725" t="str">
            <v>L-alanine transport</v>
          </cell>
          <cell r="D2725" t="str">
            <v>L-alanine[m] =&gt; L-alanine[c]</v>
          </cell>
        </row>
        <row r="2726">
          <cell r="C2726" t="str">
            <v>L-arabinitol exchange</v>
          </cell>
          <cell r="D2726" t="str">
            <v xml:space="preserve">L-arabinitol[e] =&gt; </v>
          </cell>
        </row>
        <row r="2727">
          <cell r="C2727" t="str">
            <v>L-arabinitol transport</v>
          </cell>
          <cell r="D2727" t="str">
            <v>L-arabinitol[e] &lt;=&gt; L-arabinitol[c]</v>
          </cell>
        </row>
        <row r="2728">
          <cell r="C2728" t="str">
            <v>L-arabinoase transport</v>
          </cell>
          <cell r="D2728" t="str">
            <v>L-arabinose[e] &lt;=&gt; L-arabinose[c]</v>
          </cell>
        </row>
        <row r="2729">
          <cell r="C2729" t="str">
            <v>L-arabinose exchange</v>
          </cell>
          <cell r="D2729" t="str">
            <v xml:space="preserve">L-arabinose[e] =&gt; </v>
          </cell>
        </row>
        <row r="2730">
          <cell r="C2730" t="str">
            <v>L-arginine exchange</v>
          </cell>
          <cell r="D2730" t="str">
            <v xml:space="preserve">L-arginine[e] =&gt; </v>
          </cell>
        </row>
        <row r="2731">
          <cell r="C2731" t="str">
            <v>L-asparagine exchange</v>
          </cell>
          <cell r="D2731" t="str">
            <v xml:space="preserve">L-asparagine[e] =&gt; </v>
          </cell>
        </row>
        <row r="2732">
          <cell r="C2732" t="str">
            <v>L-aspartate exchange</v>
          </cell>
          <cell r="D2732" t="str">
            <v xml:space="preserve">L-aspartate[e] =&gt; </v>
          </cell>
        </row>
        <row r="2733">
          <cell r="C2733" t="str">
            <v>L-carnitine transport</v>
          </cell>
          <cell r="D2733" t="str">
            <v>(R)-carnitine[m] =&gt; (R)-carnitine[c]</v>
          </cell>
        </row>
        <row r="2734">
          <cell r="C2734" t="str">
            <v>L-cysteine exchange</v>
          </cell>
          <cell r="D2734" t="str">
            <v xml:space="preserve">L-cysteine[e] =&gt; </v>
          </cell>
        </row>
        <row r="2735">
          <cell r="C2735" t="str">
            <v>L-erythro-4-hydroxyglutamate transport</v>
          </cell>
          <cell r="D2735" t="str">
            <v>erythro-4-hydroxy-L-glutamic acid[c] &lt;=&gt; erythro-4-hydroxy-L-glutamic acid[m]</v>
          </cell>
        </row>
        <row r="2736">
          <cell r="C2736" t="str">
            <v>L-erythro-4-hydroxyglutamate transport</v>
          </cell>
          <cell r="D2736" t="str">
            <v>erythro-4-hydroxy-L-glutamic acid[c] &lt;=&gt; erythro-4-hydroxy-L-glutamic acid[p]</v>
          </cell>
        </row>
        <row r="2737">
          <cell r="C2737" t="str">
            <v>L-glucitol exchange</v>
          </cell>
          <cell r="D2737" t="str">
            <v xml:space="preserve">L-glucitol[e] =&gt; </v>
          </cell>
        </row>
        <row r="2738">
          <cell r="C2738" t="str">
            <v>L-glutamate 5-semialdehyde dehydratase</v>
          </cell>
          <cell r="D2738" t="str">
            <v>L-glutamic 5-semialdehyde[c] &lt;=&gt; 1-pyrroline-5-carboxylate[c] + H+[c] + H2O[c]</v>
          </cell>
        </row>
        <row r="2739">
          <cell r="C2739" t="str">
            <v>L-glutamate exchange</v>
          </cell>
          <cell r="D2739" t="str">
            <v xml:space="preserve">L-glutamate[e] =&gt; </v>
          </cell>
        </row>
        <row r="2740">
          <cell r="C2740" t="str">
            <v>L-glutamate transport</v>
          </cell>
          <cell r="D2740" t="str">
            <v>L-glutamate[c] &lt;=&gt; L-glutamate[n]</v>
          </cell>
        </row>
        <row r="2741">
          <cell r="C2741" t="str">
            <v>L-glutamine exchange</v>
          </cell>
          <cell r="D2741" t="str">
            <v xml:space="preserve">L-glutamine[e] =&gt; </v>
          </cell>
        </row>
        <row r="2742">
          <cell r="C2742" t="str">
            <v>L-glutamine transport</v>
          </cell>
          <cell r="D2742" t="str">
            <v>L-glutamine[c] &lt;=&gt; L-glutamine[n]</v>
          </cell>
        </row>
        <row r="2743">
          <cell r="C2743" t="str">
            <v>L-histidine exchange</v>
          </cell>
          <cell r="D2743" t="str">
            <v xml:space="preserve">L-histidine[e] =&gt; </v>
          </cell>
        </row>
        <row r="2744">
          <cell r="C2744" t="str">
            <v>L-homoserine transport</v>
          </cell>
          <cell r="D2744" t="str">
            <v>L-homoserine[e] &lt;=&gt; L-homoserine[c]</v>
          </cell>
        </row>
        <row r="2745">
          <cell r="C2745" t="str">
            <v>L-homoserine exchange</v>
          </cell>
          <cell r="D2745" t="str">
            <v xml:space="preserve">L-homoserine[e] =&gt; </v>
          </cell>
        </row>
        <row r="2746">
          <cell r="C2746" t="str">
            <v>L-isoleucine exchange</v>
          </cell>
          <cell r="D2746" t="str">
            <v xml:space="preserve">L-isoleucine[e] =&gt; </v>
          </cell>
        </row>
        <row r="2747">
          <cell r="C2747" t="str">
            <v>L-isoleucine transport</v>
          </cell>
          <cell r="D2747" t="str">
            <v>L-isoleucine[m] =&gt; L-isoleucine[c]</v>
          </cell>
        </row>
        <row r="2748">
          <cell r="C2748" t="str">
            <v>L-leucine exchange</v>
          </cell>
          <cell r="D2748" t="str">
            <v xml:space="preserve">L-leucine[e] =&gt; </v>
          </cell>
        </row>
        <row r="2749">
          <cell r="C2749" t="str">
            <v>L-lysine exchange</v>
          </cell>
          <cell r="D2749" t="str">
            <v xml:space="preserve">L-lysine[e] =&gt; </v>
          </cell>
        </row>
        <row r="2750">
          <cell r="C2750" t="str">
            <v>L-malate transport</v>
          </cell>
          <cell r="D2750" t="str">
            <v>(S)-malate[e] &lt;=&gt; (S)-malate[c]</v>
          </cell>
        </row>
        <row r="2751">
          <cell r="C2751" t="str">
            <v>L-methionine exchange</v>
          </cell>
          <cell r="D2751" t="str">
            <v xml:space="preserve">L-methionine[e] =&gt; </v>
          </cell>
        </row>
        <row r="2752">
          <cell r="C2752" t="str">
            <v>L-phenylalanine exchange</v>
          </cell>
          <cell r="D2752" t="str">
            <v xml:space="preserve">L-phenylalanine[e] =&gt; </v>
          </cell>
        </row>
        <row r="2753">
          <cell r="C2753" t="str">
            <v>L-proline exchange</v>
          </cell>
          <cell r="D2753" t="str">
            <v xml:space="preserve">L-proline[e] =&gt; </v>
          </cell>
        </row>
        <row r="2754">
          <cell r="C2754" t="str">
            <v>L-proline transport</v>
          </cell>
          <cell r="D2754" t="str">
            <v>L-proline[c] &lt;=&gt; L-proline[m]</v>
          </cell>
        </row>
        <row r="2755">
          <cell r="C2755" t="str">
            <v>L-serine exchange</v>
          </cell>
          <cell r="D2755" t="str">
            <v xml:space="preserve">L-serine[e] =&gt; </v>
          </cell>
        </row>
        <row r="2756">
          <cell r="C2756" t="str">
            <v>L-serine transport</v>
          </cell>
          <cell r="D2756" t="str">
            <v>L-serine[c] &lt;=&gt; L-serine[er]</v>
          </cell>
        </row>
        <row r="2757">
          <cell r="C2757" t="str">
            <v>L-sorbitol transport</v>
          </cell>
          <cell r="D2757" t="str">
            <v>L-glucitol[e] &lt;=&gt; L-glucitol[c]</v>
          </cell>
        </row>
        <row r="2758">
          <cell r="C2758" t="str">
            <v>L-sorbose exchange</v>
          </cell>
          <cell r="D2758" t="str">
            <v xml:space="preserve">L-sorbose[e] =&gt; </v>
          </cell>
        </row>
        <row r="2759">
          <cell r="C2759" t="str">
            <v>L-sorbose transport</v>
          </cell>
          <cell r="D2759" t="str">
            <v>L-sorbose[e] &lt;=&gt; L-sorbose[c]</v>
          </cell>
        </row>
        <row r="2760">
          <cell r="C2760" t="str">
            <v>L-threonine exchange</v>
          </cell>
          <cell r="D2760" t="str">
            <v xml:space="preserve">L-threonine[e] =&gt; </v>
          </cell>
        </row>
        <row r="2761">
          <cell r="C2761" t="str">
            <v>L-tryptophan exchange</v>
          </cell>
          <cell r="D2761" t="str">
            <v xml:space="preserve">L-tryptophan[e] =&gt; </v>
          </cell>
        </row>
        <row r="2762">
          <cell r="C2762" t="str">
            <v>L-tyrosine exchange</v>
          </cell>
          <cell r="D2762" t="str">
            <v xml:space="preserve">L-tyrosine[e] =&gt; </v>
          </cell>
        </row>
        <row r="2763">
          <cell r="C2763" t="str">
            <v>L-valine exchange</v>
          </cell>
          <cell r="D2763" t="str">
            <v xml:space="preserve">L-valine[e] =&gt; </v>
          </cell>
        </row>
        <row r="2764">
          <cell r="C2764" t="str">
            <v>lanosterol exchange</v>
          </cell>
          <cell r="D2764" t="str">
            <v xml:space="preserve">lanosterol[e] =&gt; </v>
          </cell>
        </row>
        <row r="2765">
          <cell r="C2765" t="str">
            <v>laurate exchange</v>
          </cell>
          <cell r="D2765" t="str">
            <v xml:space="preserve">laurate[e] =&gt; </v>
          </cell>
        </row>
        <row r="2766">
          <cell r="C2766" t="str">
            <v>lysine transport</v>
          </cell>
          <cell r="D2766" t="str">
            <v>L-lysine[c] =&gt; L-lysine[m]</v>
          </cell>
        </row>
        <row r="2767">
          <cell r="C2767" t="str">
            <v>M(IP)2C transport</v>
          </cell>
          <cell r="D2767" t="str">
            <v>inositol phosphomannosylinositol phosphoceramide A (C24)[g] &lt;=&gt; inositol phosphomannosylinositol phosphoceramide A (C24)[er]</v>
          </cell>
        </row>
        <row r="2768">
          <cell r="C2768" t="str">
            <v>M(IP)2C transport</v>
          </cell>
          <cell r="D2768" t="str">
            <v>inositol phosphomannosylinositol phosphoceramide B (C24)[g] &lt;=&gt; inositol phosphomannosylinositol phosphoceramide B (C24)[er]</v>
          </cell>
        </row>
        <row r="2769">
          <cell r="C2769" t="str">
            <v>M(IP)2C transport</v>
          </cell>
          <cell r="D2769" t="str">
            <v>inositol phosphomannosylinositol phosphoceramide B' (C24)[g] &lt;=&gt; inositol phosphomannosylinositol phosphoceramide B' (C24)[er]</v>
          </cell>
        </row>
        <row r="2770">
          <cell r="C2770" t="str">
            <v>M(IP)2C transport</v>
          </cell>
          <cell r="D2770" t="str">
            <v>inositol phosphomannosylinositol phosphoceramide C (C24)[g] &lt;=&gt; inositol phosphomannosylinositol phosphoceramide C (C24)[er]</v>
          </cell>
        </row>
        <row r="2771">
          <cell r="C2771" t="str">
            <v>M(IP)2C transport</v>
          </cell>
          <cell r="D2771" t="str">
            <v>inositol phosphomannosylinositol phosphoceramide D (C24)[g] &lt;=&gt; inositol phosphomannosylinositol phosphoceramide D (C24)[er]</v>
          </cell>
        </row>
        <row r="2772">
          <cell r="C2772" t="str">
            <v>M(IP)2C transport</v>
          </cell>
          <cell r="D2772" t="str">
            <v>inositol phosphomannosylinositol phosphoceramide A (C26)[g] &lt;=&gt; inositol phosphomannosylinositol phosphoceramide A (C26)[er]</v>
          </cell>
        </row>
        <row r="2773">
          <cell r="C2773" t="str">
            <v>M(IP)2C transport</v>
          </cell>
          <cell r="D2773" t="str">
            <v>inositol phosphomannosylinositol phosphoceramide B (C26)[g] &lt;=&gt; inositol phosphomannosylinositol phosphoceramide B (C26)[er]</v>
          </cell>
        </row>
        <row r="2774">
          <cell r="C2774" t="str">
            <v>M(IP)2C transport</v>
          </cell>
          <cell r="D2774" t="str">
            <v>inositol phosphomannosylinositol phosphoceramide B' (C26)[g] &lt;=&gt; inositol phosphomannosylinositol phosphoceramide B' (C26)[er]</v>
          </cell>
        </row>
        <row r="2775">
          <cell r="C2775" t="str">
            <v>M(IP)2C transport</v>
          </cell>
          <cell r="D2775" t="str">
            <v>inositol phosphomannosylinositol phosphoceramide C (C26)[g] &lt;=&gt; inositol phosphomannosylinositol phosphoceramide C (C26)[er]</v>
          </cell>
        </row>
        <row r="2776">
          <cell r="C2776" t="str">
            <v>M(IP)2C transport</v>
          </cell>
          <cell r="D2776" t="str">
            <v>inositol phosphomannosylinositol phosphoceramide D (C26)[g] &lt;=&gt; inositol phosphomannosylinositol phosphoceramide D (C26)[er]</v>
          </cell>
        </row>
        <row r="2777">
          <cell r="C2777" t="str">
            <v>malate/oxaloacetate shuttle</v>
          </cell>
          <cell r="D2777" t="str">
            <v>(S)-malate[p] + oxaloacetate[c] &lt;=&gt; (S)-malate[c] + oxaloacetate[p]</v>
          </cell>
        </row>
        <row r="2778">
          <cell r="C2778" t="str">
            <v>maltose exchange</v>
          </cell>
          <cell r="D2778" t="str">
            <v xml:space="preserve">maltose[e] =&gt; </v>
          </cell>
        </row>
        <row r="2779">
          <cell r="C2779" t="str">
            <v>mannan transport</v>
          </cell>
          <cell r="D2779" t="str">
            <v>mannan[c] &lt;=&gt; mannan[er]</v>
          </cell>
        </row>
        <row r="2780">
          <cell r="C2780" t="str">
            <v>methionine transport</v>
          </cell>
          <cell r="D2780" t="str">
            <v>L-methionine[m] =&gt; L-methionine[c]</v>
          </cell>
        </row>
        <row r="2781">
          <cell r="C2781" t="str">
            <v>methylglyoxal synthase</v>
          </cell>
          <cell r="D2781" t="str">
            <v>dihydroxyacetone phosphate[c] =&gt; methylglyoxal[c] + phosphate[c]</v>
          </cell>
        </row>
        <row r="2782">
          <cell r="C2782" t="str">
            <v>MIPC transport</v>
          </cell>
          <cell r="D2782" t="str">
            <v>mannosylinositol phosphorylceramide A (C24)[g] &lt;=&gt; mannosylinositol phosphorylceramide A (C24)[er]</v>
          </cell>
        </row>
        <row r="2783">
          <cell r="C2783" t="str">
            <v>MIPC transport</v>
          </cell>
          <cell r="D2783" t="str">
            <v>mannosylinositol phosphorylceramide B (C24)[g] &lt;=&gt; mannosylinositol phosphorylceramide B (C24)[er]</v>
          </cell>
        </row>
        <row r="2784">
          <cell r="C2784" t="str">
            <v>MIPC transport</v>
          </cell>
          <cell r="D2784" t="str">
            <v>mannosylinositol phosphorylceramide B' (C24)[g] &lt;=&gt; mannosylinositol phosphorylceramide B' (C24)[er]</v>
          </cell>
        </row>
        <row r="2785">
          <cell r="C2785" t="str">
            <v>MIPC transport</v>
          </cell>
          <cell r="D2785" t="str">
            <v>mannosylinositol phosphorylceramide C (C24)[g] &lt;=&gt; mannosylinositol phosphorylceramide C (C24)[er]</v>
          </cell>
        </row>
        <row r="2786">
          <cell r="C2786" t="str">
            <v>MIPC transport</v>
          </cell>
          <cell r="D2786" t="str">
            <v>mannosylinositol phosphorylceramide D (C24)[g] &lt;=&gt; mannosylinositol phosphorylceramide D (C24)[er]</v>
          </cell>
        </row>
        <row r="2787">
          <cell r="C2787" t="str">
            <v>MIPC transport</v>
          </cell>
          <cell r="D2787" t="str">
            <v>mannosylinositol phosphorylceramide A (C26)[g] &lt;=&gt; mannosylinositol phosphorylceramide A (C26)[er]</v>
          </cell>
        </row>
        <row r="2788">
          <cell r="C2788" t="str">
            <v>MIPC transport</v>
          </cell>
          <cell r="D2788" t="str">
            <v>mannosylinositol phosphorylceramide B (C26)[g] &lt;=&gt; mannosylinositol phosphorylceramide B (C26)[er]</v>
          </cell>
        </row>
        <row r="2789">
          <cell r="C2789" t="str">
            <v>MIPC transport</v>
          </cell>
          <cell r="D2789" t="str">
            <v>mannosylinositol phosphorylceramide B' (C26)[g] &lt;=&gt; mannosylinositol phosphorylceramide B' (C26)[er]</v>
          </cell>
        </row>
        <row r="2790">
          <cell r="C2790" t="str">
            <v>MIPC transport</v>
          </cell>
          <cell r="D2790" t="str">
            <v>mannosylinositol phosphorylceramide C (C26)[g] &lt;=&gt; mannosylinositol phosphorylceramide C (C26)[er]</v>
          </cell>
        </row>
        <row r="2791">
          <cell r="C2791" t="str">
            <v>MIPC transport</v>
          </cell>
          <cell r="D2791" t="str">
            <v>mannosylinositol phosphorylceramide D (C26)[g] &lt;=&gt; mannosylinositol phosphorylceramide D (C26)[er]</v>
          </cell>
        </row>
        <row r="2792">
          <cell r="C2792" t="str">
            <v>myo-inositol exchange</v>
          </cell>
          <cell r="D2792" t="str">
            <v xml:space="preserve">myo-inositol[e] =&gt; </v>
          </cell>
        </row>
        <row r="2793">
          <cell r="C2793" t="str">
            <v>N,N'-diformyldityrosine exchange</v>
          </cell>
          <cell r="D2793" t="str">
            <v xml:space="preserve">N,N'-diformyldityrosine[e] =&gt; </v>
          </cell>
        </row>
        <row r="2794">
          <cell r="C2794" t="str">
            <v>NADP(+) transport</v>
          </cell>
          <cell r="D2794" t="str">
            <v>NADP(+)[c] &lt;=&gt; NADP(+)[er]</v>
          </cell>
        </row>
        <row r="2795">
          <cell r="C2795" t="str">
            <v>NADPH transport</v>
          </cell>
          <cell r="D2795" t="str">
            <v>NADPH[c] &lt;=&gt; NADPH[er]</v>
          </cell>
        </row>
        <row r="2796">
          <cell r="C2796" t="str">
            <v>NH3 transport</v>
          </cell>
          <cell r="D2796" t="str">
            <v>ammonium[c] &lt;=&gt; ammonium[m]</v>
          </cell>
        </row>
        <row r="2797">
          <cell r="C2797" t="str">
            <v>nicotinamide diffusion</v>
          </cell>
          <cell r="D2797" t="str">
            <v>nicotinamide[c] &lt;=&gt; nicotinamide[n]</v>
          </cell>
        </row>
        <row r="2798">
          <cell r="C2798" t="str">
            <v>nicotinate exchange</v>
          </cell>
          <cell r="D2798" t="str">
            <v xml:space="preserve">nicotinate[e] =&gt; </v>
          </cell>
        </row>
        <row r="2799">
          <cell r="C2799" t="str">
            <v>NMN exchange</v>
          </cell>
          <cell r="D2799" t="str">
            <v xml:space="preserve">NMN[e] =&gt; </v>
          </cell>
        </row>
        <row r="2800">
          <cell r="C2800" t="str">
            <v>NMN transport</v>
          </cell>
          <cell r="D2800" t="str">
            <v>NMN[c] &lt;=&gt; NMN[n]</v>
          </cell>
        </row>
        <row r="2801">
          <cell r="C2801" t="str">
            <v>NMN transport</v>
          </cell>
          <cell r="D2801" t="str">
            <v>NMN[c] &lt;=&gt; NMN[p]</v>
          </cell>
        </row>
        <row r="2802">
          <cell r="C2802" t="str">
            <v>NMN transport</v>
          </cell>
          <cell r="D2802" t="str">
            <v>NMN[e] =&gt; NMN[c]</v>
          </cell>
        </row>
        <row r="2803">
          <cell r="C2803" t="str">
            <v>nucleoside-diphosphatase (dGDP)</v>
          </cell>
          <cell r="D2803" t="str">
            <v>dGDP[c] + H2O[c] =&gt; dGMP[c] + H+[c] + phosphate[c]</v>
          </cell>
        </row>
        <row r="2804">
          <cell r="C2804" t="str">
            <v>nucleoside-triphosphatase (dGTP)</v>
          </cell>
          <cell r="D2804" t="str">
            <v>dGTP[c] + H2O[c] =&gt; dGDP[c] + H+[c] + phosphate[c]</v>
          </cell>
        </row>
        <row r="2805">
          <cell r="C2805" t="str">
            <v>O-acetylcarnintine transport into mitochondria</v>
          </cell>
          <cell r="D2805" t="str">
            <v>O-acetylcarnitine[c] =&gt; O-acetylcarnitine[m]</v>
          </cell>
        </row>
        <row r="2806">
          <cell r="C2806" t="str">
            <v>O2 transport</v>
          </cell>
          <cell r="D2806" t="str">
            <v>oxygen[c] &lt;=&gt; oxygen[er]</v>
          </cell>
        </row>
        <row r="2807">
          <cell r="C2807" t="str">
            <v>O2 transport</v>
          </cell>
          <cell r="D2807" t="str">
            <v>oxygen[c] &lt;=&gt; oxygen[m]</v>
          </cell>
        </row>
        <row r="2808">
          <cell r="C2808" t="str">
            <v>O2 transport</v>
          </cell>
          <cell r="D2808" t="str">
            <v>oxygen[e] &lt;=&gt; oxygen[c]</v>
          </cell>
        </row>
        <row r="2809">
          <cell r="C2809" t="str">
            <v>O2 transport</v>
          </cell>
          <cell r="D2809" t="str">
            <v>oxygen[c] &lt;=&gt; oxygen[p]</v>
          </cell>
        </row>
        <row r="2810">
          <cell r="C2810" t="str">
            <v>octadecanoate (n-C18:0) transport</v>
          </cell>
          <cell r="D2810" t="str">
            <v>stearate[e] &lt;=&gt; stearate[c]</v>
          </cell>
        </row>
        <row r="2811">
          <cell r="C2811" t="str">
            <v>octanoate exchange</v>
          </cell>
          <cell r="D2811" t="str">
            <v xml:space="preserve">octanoate[e] =&gt; </v>
          </cell>
        </row>
        <row r="2812">
          <cell r="C2812" t="str">
            <v>ornithine exchange</v>
          </cell>
          <cell r="D2812" t="str">
            <v xml:space="preserve">ornithine[e] =&gt; </v>
          </cell>
        </row>
        <row r="2813">
          <cell r="C2813" t="str">
            <v>oxaloacetate transport</v>
          </cell>
          <cell r="D2813" t="str">
            <v>oxaloacetate[c] &lt;=&gt; oxaloacetate[e]</v>
          </cell>
        </row>
        <row r="2814">
          <cell r="C2814" t="str">
            <v>oxaloacetate(2-) exchange</v>
          </cell>
          <cell r="D2814" t="str">
            <v xml:space="preserve">oxaloacetate[e] =&gt; </v>
          </cell>
        </row>
        <row r="2815">
          <cell r="C2815" t="str">
            <v>oxidized glutathione uniport</v>
          </cell>
          <cell r="D2815" t="str">
            <v>glutathione disulfide[e] =&gt; glutathione disulfide[c]</v>
          </cell>
        </row>
        <row r="2816">
          <cell r="C2816" t="str">
            <v>oxidized thioredoxin transport</v>
          </cell>
          <cell r="D2816" t="str">
            <v>TRX1 disulphide[c] &lt;=&gt; TRX1 disulphide[p]</v>
          </cell>
        </row>
        <row r="2817">
          <cell r="C2817" t="str">
            <v>oxygen exchange</v>
          </cell>
          <cell r="D2817" t="str">
            <v xml:space="preserve">oxygen[e] &lt;=&gt; </v>
          </cell>
        </row>
        <row r="2818">
          <cell r="C2818" t="str">
            <v>palmitate exchange</v>
          </cell>
          <cell r="D2818" t="str">
            <v xml:space="preserve">palmitate[e] =&gt; </v>
          </cell>
        </row>
        <row r="2819">
          <cell r="C2819" t="str">
            <v>palmitoleate exchange</v>
          </cell>
          <cell r="D2819" t="str">
            <v xml:space="preserve">palmitoleate[e] =&gt; </v>
          </cell>
        </row>
        <row r="2820">
          <cell r="C2820" t="str">
            <v>palmitoyl-CoA transport</v>
          </cell>
          <cell r="D2820" t="str">
            <v>palmitoyl-CoA[c] &lt;=&gt; palmitoyl-CoA[er]</v>
          </cell>
        </row>
        <row r="2821">
          <cell r="C2821" t="str">
            <v>panthetheine 4'-phosphate transport</v>
          </cell>
          <cell r="D2821" t="str">
            <v>pantetheine 4'-phosphate[c] &lt;=&gt; pantetheine 4'-phosphate[m]</v>
          </cell>
        </row>
        <row r="2822">
          <cell r="C2822" t="str">
            <v>panthetheine-phosphate adenylyltransferase</v>
          </cell>
          <cell r="D2822" t="str">
            <v>ATP[m] + H+[m] + pantetheine 4'-phosphate[m] =&gt; 3'-dephospho-CoA[m] + diphosphate[m]</v>
          </cell>
        </row>
        <row r="2823">
          <cell r="C2823" t="str">
            <v>PAP uniport</v>
          </cell>
          <cell r="D2823" t="str">
            <v>adenosine 3',5'-bismonophosphate[e] &lt;=&gt; adenosine 3',5'-bismonophosphate[c]</v>
          </cell>
        </row>
        <row r="2824">
          <cell r="C2824" t="str">
            <v>pectin exchange</v>
          </cell>
          <cell r="D2824" t="str">
            <v xml:space="preserve">pectin[e] =&gt; </v>
          </cell>
        </row>
        <row r="2825">
          <cell r="C2825" t="str">
            <v>phenethyl acetate exchange</v>
          </cell>
          <cell r="D2825" t="str">
            <v xml:space="preserve">phenethyl acetate[e] =&gt; </v>
          </cell>
        </row>
        <row r="2826">
          <cell r="C2826" t="str">
            <v>phenylacetaldehyde exchange</v>
          </cell>
          <cell r="D2826" t="str">
            <v xml:space="preserve">phenylacetaldehyde[e] =&gt; </v>
          </cell>
        </row>
        <row r="2827">
          <cell r="C2827" t="str">
            <v>phenylacetaldehyde transport</v>
          </cell>
          <cell r="D2827" t="str">
            <v>phenylacetaldehyde[c] &lt;=&gt; phenylacetaldehyde[e]</v>
          </cell>
        </row>
        <row r="2828">
          <cell r="C2828" t="str">
            <v>phenylacetaldehyde transport</v>
          </cell>
          <cell r="D2828" t="str">
            <v>phenylacetaldehyde[c] &lt;=&gt; phenylacetaldehyde[m]</v>
          </cell>
        </row>
        <row r="2829">
          <cell r="C2829" t="str">
            <v>phenylalanine transport</v>
          </cell>
          <cell r="D2829" t="str">
            <v>L-phenylalanine[c] =&gt; L-phenylalanine[m]</v>
          </cell>
        </row>
        <row r="2830">
          <cell r="C2830" t="str">
            <v>phosphate exchange</v>
          </cell>
          <cell r="D2830" t="str">
            <v xml:space="preserve">phosphate[e] &lt;=&gt; </v>
          </cell>
        </row>
        <row r="2831">
          <cell r="C2831" t="str">
            <v>phosphate transport</v>
          </cell>
          <cell r="D2831" t="str">
            <v>phosphate[c] &lt;=&gt; phosphate[v]</v>
          </cell>
        </row>
        <row r="2832">
          <cell r="C2832" t="str">
            <v>potassium exchange</v>
          </cell>
          <cell r="D2832" t="str">
            <v xml:space="preserve">potassium[e] &lt;=&gt; </v>
          </cell>
        </row>
        <row r="2833">
          <cell r="C2833" t="str">
            <v>protoporphyrinogen IX transport</v>
          </cell>
          <cell r="D2833" t="str">
            <v>protoporphyrinogen[c] &lt;=&gt; protoporphyrinogen[m]</v>
          </cell>
        </row>
        <row r="2834">
          <cell r="C2834" t="str">
            <v>PRPP transport</v>
          </cell>
          <cell r="D2834" t="str">
            <v>PRPP[c] &lt;=&gt; PRPP[m]</v>
          </cell>
        </row>
        <row r="2835">
          <cell r="C2835" t="str">
            <v>putrescine exchange</v>
          </cell>
          <cell r="D2835" t="str">
            <v xml:space="preserve">putrescine[e] =&gt; </v>
          </cell>
        </row>
        <row r="2836">
          <cell r="C2836" t="str">
            <v>pyridoxal kinase</v>
          </cell>
          <cell r="D2836" t="str">
            <v>ATP[c] + pyridoxal[c] =&gt; ADP[c] + H+[c] + pyridoxal 5'-phosphate[c]</v>
          </cell>
        </row>
        <row r="2837">
          <cell r="C2837" t="str">
            <v>pyridoxamine kinase</v>
          </cell>
          <cell r="D2837" t="str">
            <v>ATP[c] + pyridoxamine[c] =&gt; ADP[c] + H+[c] + pyridoxamine 5'-phosphate[c]</v>
          </cell>
        </row>
        <row r="2838">
          <cell r="C2838" t="str">
            <v>pyridoxamine phosphatase</v>
          </cell>
          <cell r="D2838" t="str">
            <v>H2O[c] + pyridoxamine 5'-phosphate[c] =&gt; phosphate[c] + pyridoxamine[c]</v>
          </cell>
        </row>
        <row r="2839">
          <cell r="C2839" t="str">
            <v>pyridoxine exchange</v>
          </cell>
          <cell r="D2839" t="str">
            <v xml:space="preserve">pyridoxine[e] =&gt; </v>
          </cell>
        </row>
        <row r="2840">
          <cell r="C2840" t="str">
            <v>pyrimidine phosphatase</v>
          </cell>
          <cell r="D2840" t="str">
            <v>5-amino-6-(5-phosphoribitylamino)uracil[c] + H2O[c] =&gt; 5-amino-6-(D-ribitylamino)uracil[c] + phosphate[c]</v>
          </cell>
        </row>
        <row r="2841">
          <cell r="C2841" t="str">
            <v>pyrimidine-nucleoside phosphorylase (uracil)</v>
          </cell>
          <cell r="D2841" t="str">
            <v>phosphate[c] + uridine[c] &lt;=&gt; alpha-D-ribose 1-phosphate(2-)[c] + uracil[c]</v>
          </cell>
        </row>
        <row r="2842">
          <cell r="C2842" t="str">
            <v>pyrophosphate transport</v>
          </cell>
          <cell r="D2842" t="str">
            <v>diphosphate[c] &lt;=&gt; diphosphate[m]</v>
          </cell>
        </row>
        <row r="2843">
          <cell r="C2843" t="str">
            <v>pyruvate exchange</v>
          </cell>
          <cell r="D2843" t="str">
            <v xml:space="preserve">pyruvate[e] =&gt; </v>
          </cell>
        </row>
        <row r="2844">
          <cell r="C2844" t="str">
            <v>quinolinate transport</v>
          </cell>
          <cell r="D2844" t="str">
            <v>quinolinate[c] &lt;=&gt; quinolinate[m]</v>
          </cell>
        </row>
        <row r="2845">
          <cell r="C2845" t="str">
            <v>reduced thioredoxin transport</v>
          </cell>
          <cell r="D2845" t="str">
            <v>TRX1[c] &lt;=&gt; TRX1[p]</v>
          </cell>
        </row>
        <row r="2846">
          <cell r="C2846" t="str">
            <v>riboflavin exchange</v>
          </cell>
          <cell r="D2846" t="str">
            <v xml:space="preserve">riboflavin[e] =&gt; </v>
          </cell>
        </row>
        <row r="2847">
          <cell r="C2847" t="str">
            <v>riboflavin transport</v>
          </cell>
          <cell r="D2847" t="str">
            <v>riboflavin[c] =&gt; riboflavin[m]</v>
          </cell>
        </row>
        <row r="2848">
          <cell r="C2848" t="str">
            <v>riboflavin transport</v>
          </cell>
          <cell r="D2848" t="str">
            <v>riboflavin[e] =&gt; riboflavin[c]</v>
          </cell>
        </row>
        <row r="2849">
          <cell r="C2849" t="str">
            <v>ribose transporter</v>
          </cell>
          <cell r="D2849" t="str">
            <v>D-ribose[e] =&gt; D-ribose[c]</v>
          </cell>
        </row>
        <row r="2850">
          <cell r="C2850" t="str">
            <v>S-adenosyl-L-homocysteine transport</v>
          </cell>
          <cell r="D2850" t="str">
            <v>S-adenosyl-L-homocysteine[c] &lt;=&gt; S-adenosyl-L-homocysteine[m]</v>
          </cell>
        </row>
        <row r="2851">
          <cell r="C2851" t="str">
            <v>S-adenosyl-L-methionine exchange</v>
          </cell>
          <cell r="D2851" t="str">
            <v xml:space="preserve">S-adenosyl-L-methionine[e] =&gt; </v>
          </cell>
        </row>
        <row r="2852">
          <cell r="C2852" t="str">
            <v>S-methyl-L-methionine exchange</v>
          </cell>
          <cell r="D2852" t="str">
            <v xml:space="preserve">S-methyl-L-methionine[e] =&gt; </v>
          </cell>
        </row>
        <row r="2853">
          <cell r="C2853" t="str">
            <v>serine transport</v>
          </cell>
          <cell r="D2853" t="str">
            <v>L-serine[c] &lt;=&gt; L-serine[m]</v>
          </cell>
        </row>
        <row r="2854">
          <cell r="C2854" t="str">
            <v>sn-glycero-3-phosphocholine exchange</v>
          </cell>
          <cell r="D2854" t="str">
            <v xml:space="preserve">sn-glycero-3-phosphocholine[e] =&gt; </v>
          </cell>
        </row>
        <row r="2855">
          <cell r="C2855" t="str">
            <v>sodium exchange</v>
          </cell>
          <cell r="D2855" t="str">
            <v xml:space="preserve">sodium[e] &lt;=&gt; </v>
          </cell>
        </row>
        <row r="2856">
          <cell r="C2856" t="str">
            <v>spermidine acetyltransferase</v>
          </cell>
          <cell r="D2856" t="str">
            <v>acetyl-CoA[c] + spermidine[c] =&gt; coenzyme A[c] + H+[c] + N(1)-acetylspermidine[c]</v>
          </cell>
        </row>
        <row r="2857">
          <cell r="C2857" t="str">
            <v>spermidine exchange</v>
          </cell>
          <cell r="D2857" t="str">
            <v xml:space="preserve">spermidine[e] =&gt; </v>
          </cell>
        </row>
        <row r="2858">
          <cell r="C2858" t="str">
            <v>spermine exchange</v>
          </cell>
          <cell r="D2858" t="str">
            <v xml:space="preserve">spermine[e] =&gt; </v>
          </cell>
        </row>
        <row r="2859">
          <cell r="C2859" t="str">
            <v>squalene transport</v>
          </cell>
          <cell r="D2859" t="str">
            <v>squalene[c] &lt;=&gt; squalene[er]</v>
          </cell>
        </row>
        <row r="2860">
          <cell r="C2860" t="str">
            <v>squalene-2,3-epoxide transport</v>
          </cell>
          <cell r="D2860" t="str">
            <v>(S)-2,3-epoxysqualene[er] &lt;=&gt; (S)-2,3-epoxysqualene[c]</v>
          </cell>
        </row>
        <row r="2861">
          <cell r="C2861" t="str">
            <v>stearate exchange</v>
          </cell>
          <cell r="D2861" t="str">
            <v xml:space="preserve">stearate[e] =&gt; </v>
          </cell>
        </row>
        <row r="2862">
          <cell r="C2862" t="str">
            <v>succinate exchange</v>
          </cell>
          <cell r="D2862" t="str">
            <v xml:space="preserve">succinate[e] =&gt; </v>
          </cell>
        </row>
        <row r="2863">
          <cell r="C2863" t="str">
            <v>succinate transport</v>
          </cell>
          <cell r="D2863" t="str">
            <v>succinate[e] &lt;=&gt; succinate[c]</v>
          </cell>
        </row>
        <row r="2864">
          <cell r="C2864" t="str">
            <v>sucrose exchange</v>
          </cell>
          <cell r="D2864" t="str">
            <v xml:space="preserve">sucrose[e] =&gt; </v>
          </cell>
        </row>
        <row r="2865">
          <cell r="C2865" t="str">
            <v>sulphate exchange</v>
          </cell>
          <cell r="D2865" t="str">
            <v xml:space="preserve">sulphate[e] &lt;=&gt; </v>
          </cell>
        </row>
        <row r="2866">
          <cell r="C2866" t="str">
            <v>sulphite exchange</v>
          </cell>
          <cell r="D2866" t="str">
            <v xml:space="preserve">sulphite[e] =&gt; </v>
          </cell>
        </row>
        <row r="2867">
          <cell r="C2867" t="str">
            <v>taurine exchange</v>
          </cell>
          <cell r="D2867" t="str">
            <v xml:space="preserve">taurine[e] =&gt; </v>
          </cell>
        </row>
        <row r="2868">
          <cell r="C2868" t="str">
            <v>tetracosanoyl-CoA transport</v>
          </cell>
          <cell r="D2868" t="str">
            <v>tetracosanoyl-CoA[c] &lt;=&gt; tetracosanoyl-CoA[er]</v>
          </cell>
        </row>
        <row r="2869">
          <cell r="C2869" t="str">
            <v>thiamin phosphatase</v>
          </cell>
          <cell r="D2869" t="str">
            <v>H2O[c] + TMP[c] =&gt; phosphate[c] + thiamine[c]</v>
          </cell>
        </row>
        <row r="2870">
          <cell r="C2870" t="str">
            <v>thiaminase</v>
          </cell>
          <cell r="D2870" t="str">
            <v>H2O[c] + thiamine[c] =&gt; 4-amino-5-hydroxymethyl-2-methylpyrimidine[c] + 5-(2-hydroxyethyl)-4-methylthiazole[c] + H+[c]</v>
          </cell>
        </row>
        <row r="2871">
          <cell r="C2871" t="str">
            <v>thiamine(1+) diphosphate(1-) exchange</v>
          </cell>
          <cell r="D2871" t="str">
            <v xml:space="preserve">TDP[e] =&gt; </v>
          </cell>
        </row>
        <row r="2872">
          <cell r="C2872" t="str">
            <v>thiamine(1+) exchange</v>
          </cell>
          <cell r="D2872" t="str">
            <v xml:space="preserve">thiamine[e] =&gt; </v>
          </cell>
        </row>
        <row r="2873">
          <cell r="C2873" t="str">
            <v>thiamine(1+) monophosphate exchange</v>
          </cell>
          <cell r="D2873" t="str">
            <v xml:space="preserve">TMP[e] =&gt; </v>
          </cell>
        </row>
        <row r="2874">
          <cell r="C2874" t="str">
            <v>thiamine-phosphate kinase</v>
          </cell>
          <cell r="D2874" t="str">
            <v>ATP[c] + TMP[c] =&gt; ADP[c] + TDP[c]</v>
          </cell>
        </row>
        <row r="2875">
          <cell r="C2875" t="str">
            <v>thiazole phosphate synthesis (ribose 5-phosphate)</v>
          </cell>
          <cell r="D2875" t="str">
            <v>H+[c] + L-cysteine[c] + L-glycine[c] + O-acetyl-L-homoserine[c] + ribose-5-phosphate[c] =&gt; 4-methyl-5-(2-phosphonooxyethyl)thiazole[c] + acetate[c] + ammonium[c] + carbon dioxide[c] + gamma-aminobutyrate[c] + 3 H2O[c] + pyruvate[c]</v>
          </cell>
        </row>
        <row r="2876">
          <cell r="C2876" t="str">
            <v>thiazole phosphate synthesis (xylulose 5-phosphate)</v>
          </cell>
          <cell r="D2876" t="str">
            <v>D-xylulose 5-phosphate[c] + H+[c] + L-cysteine[c] + L-glycine[c] + O-acetyl-L-homoserine[c] =&gt; 4-methyl-5-(2-phosphonooxyethyl)thiazole[c] + acetate[c] + ammonium[c] + carbon dioxide[c] + gamma-aminobutyrate[c] + 3 H2O[c] + pyruvate[c]</v>
          </cell>
        </row>
        <row r="2877">
          <cell r="C2877" t="str">
            <v>threonine transport</v>
          </cell>
          <cell r="D2877" t="str">
            <v>L-threonine[c] =&gt; L-threonine[m]</v>
          </cell>
        </row>
        <row r="2878">
          <cell r="C2878" t="str">
            <v>thymidine exchange</v>
          </cell>
          <cell r="D2878" t="str">
            <v xml:space="preserve">thymidine[e] =&gt; </v>
          </cell>
        </row>
        <row r="2879">
          <cell r="C2879" t="str">
            <v>thymidine kinase (ATP:thymidine)</v>
          </cell>
          <cell r="D2879" t="str">
            <v>ATP[c] + thymidine[c] =&gt; ADP[c] + dTMP[c] + H+[c]</v>
          </cell>
        </row>
        <row r="2880">
          <cell r="C2880" t="str">
            <v>thymidine transport</v>
          </cell>
          <cell r="D2880" t="str">
            <v>thymidine[e] &lt;=&gt; thymidine[c]</v>
          </cell>
        </row>
        <row r="2881">
          <cell r="C2881" t="str">
            <v>trehalose vacuolar transport</v>
          </cell>
          <cell r="D2881" t="str">
            <v>trehalose[c] &lt;=&gt; trehalose[v]</v>
          </cell>
        </row>
        <row r="2882">
          <cell r="C2882" t="str">
            <v>tryptophan transport</v>
          </cell>
          <cell r="D2882" t="str">
            <v>L-tryptophan[c] =&gt; L-tryptophan[m]</v>
          </cell>
        </row>
        <row r="2883">
          <cell r="C2883" t="str">
            <v>tryptophol exchange</v>
          </cell>
          <cell r="D2883" t="str">
            <v xml:space="preserve">tryptophol[e] =&gt; </v>
          </cell>
        </row>
        <row r="2884">
          <cell r="C2884" t="str">
            <v>tryptophol transport</v>
          </cell>
          <cell r="D2884" t="str">
            <v>tryptophol[c] &lt;=&gt; tryptophol[e]</v>
          </cell>
        </row>
        <row r="2885">
          <cell r="C2885" t="str">
            <v>tryptophol transport</v>
          </cell>
          <cell r="D2885" t="str">
            <v>tryptophol[c] &lt;=&gt; tryptophol[m]</v>
          </cell>
        </row>
        <row r="2886">
          <cell r="C2886" t="str">
            <v>tyrosine transport</v>
          </cell>
          <cell r="D2886" t="str">
            <v>L-tyrosine[c] =&gt; L-tyrosine[m]</v>
          </cell>
        </row>
        <row r="2887">
          <cell r="C2887" t="str">
            <v>tyrosine transport</v>
          </cell>
          <cell r="D2887" t="str">
            <v>L-tyrosine[c] &lt;=&gt; L-tyrosine[p]</v>
          </cell>
        </row>
        <row r="2888">
          <cell r="C2888" t="str">
            <v>UMP transport</v>
          </cell>
          <cell r="D2888" t="str">
            <v>UMP[c] &lt;=&gt; UMP[n]</v>
          </cell>
        </row>
        <row r="2889">
          <cell r="C2889" t="str">
            <v>uracil exchange</v>
          </cell>
          <cell r="D2889" t="str">
            <v xml:space="preserve">uracil[e] =&gt; </v>
          </cell>
        </row>
        <row r="2890">
          <cell r="C2890" t="str">
            <v>urea exchange</v>
          </cell>
          <cell r="D2890" t="str">
            <v xml:space="preserve">urea[e] =&gt; </v>
          </cell>
        </row>
        <row r="2891">
          <cell r="C2891" t="str">
            <v>uridine exchange</v>
          </cell>
          <cell r="D2891" t="str">
            <v xml:space="preserve">uridine[e] =&gt; </v>
          </cell>
        </row>
        <row r="2892">
          <cell r="C2892" t="str">
            <v>valine transport</v>
          </cell>
          <cell r="D2892" t="str">
            <v>L-valine[c] &lt;=&gt; L-valine[m]</v>
          </cell>
        </row>
        <row r="2893">
          <cell r="C2893" t="str">
            <v>water diffusion</v>
          </cell>
          <cell r="D2893" t="str">
            <v>H2O[c] &lt;=&gt; H2O[er]</v>
          </cell>
        </row>
        <row r="2894">
          <cell r="C2894" t="str">
            <v>water diffusion</v>
          </cell>
          <cell r="D2894" t="str">
            <v>H2O[c] &lt;=&gt; H2O[g]</v>
          </cell>
        </row>
        <row r="2895">
          <cell r="C2895" t="str">
            <v>water diffusion</v>
          </cell>
          <cell r="D2895" t="str">
            <v>H2O[c] &lt;=&gt; H2O[m]</v>
          </cell>
        </row>
        <row r="2896">
          <cell r="C2896" t="str">
            <v>water diffusion</v>
          </cell>
          <cell r="D2896" t="str">
            <v>H2O[c] &lt;=&gt; H2O[n]</v>
          </cell>
        </row>
        <row r="2897">
          <cell r="C2897" t="str">
            <v>water diffusion</v>
          </cell>
          <cell r="D2897" t="str">
            <v>H2O[c] &lt;=&gt; H2O[p]</v>
          </cell>
        </row>
        <row r="2898">
          <cell r="C2898" t="str">
            <v>water diffusion</v>
          </cell>
          <cell r="D2898" t="str">
            <v>H2O[c] &lt;=&gt; H2O[v]</v>
          </cell>
        </row>
        <row r="2899">
          <cell r="C2899" t="str">
            <v>water exchange</v>
          </cell>
          <cell r="D2899" t="str">
            <v xml:space="preserve">H2O[e] &lt;=&gt; </v>
          </cell>
        </row>
        <row r="2900">
          <cell r="C2900" t="str">
            <v>xanthine transport</v>
          </cell>
          <cell r="D2900" t="str">
            <v>9H-xanthine[e] &lt;=&gt; 9H-xanthine[c]</v>
          </cell>
        </row>
        <row r="2901">
          <cell r="C2901" t="str">
            <v>xanthosine exchange</v>
          </cell>
          <cell r="D2901" t="str">
            <v xml:space="preserve">xanthosine[e] =&gt; </v>
          </cell>
        </row>
        <row r="2902">
          <cell r="C2902" t="str">
            <v>xanthosine transport</v>
          </cell>
          <cell r="D2902" t="str">
            <v>xanthosine[e] =&gt; xanthosine[c]</v>
          </cell>
        </row>
        <row r="2903">
          <cell r="C2903" t="str">
            <v>xylitol exchange</v>
          </cell>
          <cell r="D2903" t="str">
            <v xml:space="preserve">xylitol[e] =&gt; </v>
          </cell>
        </row>
        <row r="2904">
          <cell r="C2904" t="str">
            <v>xylitol transport</v>
          </cell>
          <cell r="D2904" t="str">
            <v>xylitol[e] &lt;=&gt; xylitol[c]</v>
          </cell>
        </row>
        <row r="2905">
          <cell r="C2905" t="str">
            <v>zymosterol exchange</v>
          </cell>
          <cell r="D2905" t="str">
            <v xml:space="preserve">zymosterol[e] =&gt; </v>
          </cell>
        </row>
        <row r="2906">
          <cell r="C2906" t="str">
            <v>zymosterol transport</v>
          </cell>
          <cell r="D2906" t="str">
            <v>zymosterol[ce] &lt;=&gt; zymosterol[c]</v>
          </cell>
        </row>
        <row r="2907">
          <cell r="C2907" t="str">
            <v>lipid pseudoreaction - merge</v>
          </cell>
          <cell r="D2907" t="str">
            <v>lipid backbone[c] + lipid chain[c] =&gt; lipid[c]</v>
          </cell>
        </row>
        <row r="2908">
          <cell r="C2908" t="str">
            <v>growth</v>
          </cell>
          <cell r="D2908" t="str">
            <v xml:space="preserve">biomass[c] =&gt; </v>
          </cell>
        </row>
        <row r="2909">
          <cell r="C2909" t="str">
            <v>coenzyme A: cytoplasm to LP</v>
          </cell>
          <cell r="D2909" t="str">
            <v>coenzyme A[c] &lt;=&gt; coenzyme A[lp]</v>
          </cell>
        </row>
        <row r="2910">
          <cell r="C2910" t="str">
            <v>proton leak</v>
          </cell>
          <cell r="D2910" t="str">
            <v>H+[c] =&gt; H+[m]</v>
          </cell>
        </row>
        <row r="2911">
          <cell r="C2911" t="str">
            <v>14-demethyllanosterol exchange</v>
          </cell>
          <cell r="D2911" t="str">
            <v xml:space="preserve">14-demethyllanosterol[e] =&gt; </v>
          </cell>
        </row>
        <row r="2912">
          <cell r="C2912" t="str">
            <v>14-demethyllanosterol transport</v>
          </cell>
          <cell r="D2912" t="str">
            <v>14-demethyllanosterol[e] &lt;=&gt; 14-demethyllanosterol[c]</v>
          </cell>
        </row>
        <row r="2913">
          <cell r="C2913" t="str">
            <v>ergosta-5,7,22,24(28)-tetraen-3beta-ol exchange</v>
          </cell>
          <cell r="D2913" t="str">
            <v xml:space="preserve">ergosta-5,7,22,24(28)-tetraen-3beta-ol[e] =&gt; </v>
          </cell>
        </row>
        <row r="2914">
          <cell r="C2914" t="str">
            <v>ergosta-5,7,22,24(28)-tetraen-3beta-ol transport</v>
          </cell>
          <cell r="D2914" t="str">
            <v>ergosta-5,7,22,24(28)-tetraen-3beta-ol[e] &lt;=&gt; ergosta-5,7,22,24(28)-tetraen-3beta-ol[c]</v>
          </cell>
        </row>
        <row r="2915">
          <cell r="C2915" t="str">
            <v>octanoate (n-C8:0) transport</v>
          </cell>
          <cell r="D2915" t="str">
            <v>octanoate[e] &lt;=&gt; octanoate[c]</v>
          </cell>
        </row>
        <row r="2916">
          <cell r="C2916" t="str">
            <v>decanoate (n-C10:0) transport</v>
          </cell>
          <cell r="D2916" t="str">
            <v>decanoate[e] &lt;=&gt; decanoate[c]</v>
          </cell>
        </row>
        <row r="2917">
          <cell r="C2917" t="str">
            <v>laurate (n-C12:0) transport</v>
          </cell>
          <cell r="D2917" t="str">
            <v>laurate[e] &lt;=&gt; laurate[c]</v>
          </cell>
        </row>
        <row r="2918">
          <cell r="C2918" t="str">
            <v>butyrate exchange</v>
          </cell>
          <cell r="D2918" t="str">
            <v xml:space="preserve">butyrate[e] =&gt; </v>
          </cell>
        </row>
        <row r="2919">
          <cell r="C2919" t="str">
            <v>hexanoate exchange</v>
          </cell>
          <cell r="D2919" t="str">
            <v xml:space="preserve">hexanoate[e] =&gt; </v>
          </cell>
        </row>
        <row r="2920">
          <cell r="C2920" t="str">
            <v>oleate exchange</v>
          </cell>
          <cell r="D2920" t="str">
            <v xml:space="preserve">oleate[e] =&gt; </v>
          </cell>
        </row>
        <row r="2921">
          <cell r="C2921" t="str">
            <v>butyrate (n-C4:0) transport</v>
          </cell>
          <cell r="D2921" t="str">
            <v>butyrate[e] &lt;=&gt; butyrate[c]</v>
          </cell>
        </row>
        <row r="2922">
          <cell r="C2922" t="str">
            <v>hexanoate (n-C6:0) transport</v>
          </cell>
          <cell r="D2922" t="str">
            <v>hexanoate[e] &lt;=&gt; hexanoate[c]</v>
          </cell>
        </row>
        <row r="2923">
          <cell r="C2923" t="str">
            <v>octadecenoate (n-C18:1) transport</v>
          </cell>
          <cell r="D2923" t="str">
            <v>oleate[e] &lt;=&gt; oleate[c]</v>
          </cell>
        </row>
        <row r="2924">
          <cell r="C2924" t="str">
            <v>myristate exchange</v>
          </cell>
          <cell r="D2924" t="str">
            <v xml:space="preserve">myristate[e] =&gt; </v>
          </cell>
        </row>
        <row r="2925">
          <cell r="C2925" t="str">
            <v>butyrate (n-C4:0) transport, cytoplasm-peroxisome</v>
          </cell>
          <cell r="D2925" t="str">
            <v>butyrate[c] &lt;=&gt; butyrate[p]</v>
          </cell>
        </row>
        <row r="2926">
          <cell r="C2926" t="str">
            <v>hexanoate (n-C6:0) transport, cytoplasm-peroxisome</v>
          </cell>
          <cell r="D2926" t="str">
            <v>hexanoate[c] &lt;=&gt; hexanoate[p]</v>
          </cell>
        </row>
        <row r="2927">
          <cell r="C2927" t="str">
            <v>octadecenoate (n-C18:1) transport, cytoplasm-peroxisome</v>
          </cell>
          <cell r="D2927" t="str">
            <v>oleate[c] &lt;=&gt; oleate[p]</v>
          </cell>
        </row>
        <row r="2928">
          <cell r="C2928" t="str">
            <v>lysoPC acyltransferase (1-16:0, 2-16:1), mitochondrial membrane</v>
          </cell>
          <cell r="D2928" t="str">
            <v>1-acylglycerophosphocholine (16:0)[mm] + palmitoleoyl-CoA(4-)[mm] =&gt; phosphatidylcholine (1-16:0, 2-16:1)[mm] + coenzyme A[mm]</v>
          </cell>
        </row>
        <row r="2929">
          <cell r="C2929" t="str">
            <v>lysoPC acyltransferase (1-16:0, 2-18:1), mitochondrial membrane</v>
          </cell>
          <cell r="D2929" t="str">
            <v>1-acylglycerophosphocholine (16:0)[mm] + oleoyl-CoA[mm] =&gt; phosphatidylcholine (1-16:0, 2-18:1)[mm] + coenzyme A[mm]</v>
          </cell>
        </row>
        <row r="2930">
          <cell r="C2930" t="str">
            <v>lysoPC acyltransferase (1-16:1, 2-16:1), mitochondrial membrane</v>
          </cell>
          <cell r="D2930" t="str">
            <v>1-acylglycerophosphocholine (16:1)[mm] + palmitoleoyl-CoA(4-)[mm] =&gt; phosphatidylcholine (1-16:1, 2-16:1)[mm] + coenzyme A[mm]</v>
          </cell>
        </row>
        <row r="2931">
          <cell r="C2931" t="str">
            <v>lysoPC acyltransferase (1-16:1, 2-18:1), mitochondrial membrane</v>
          </cell>
          <cell r="D2931" t="str">
            <v>1-acylglycerophosphocholine (16:1)[mm] + oleoyl-CoA[mm] =&gt; phosphatidylcholine (1-16:1, 2-18:1)[mm] + coenzyme A[mm]</v>
          </cell>
        </row>
        <row r="2932">
          <cell r="C2932" t="str">
            <v>lysoPC acyltransferase (1-18:0, 2-16:1), mitochondrial membrane</v>
          </cell>
          <cell r="D2932" t="str">
            <v>1-acylglycerophosphocholine (18:0)[mm] + palmitoleoyl-CoA(4-)[mm] =&gt; phosphatidylcholine (1-18:0, 2-16:1)[mm] + coenzyme A[mm]</v>
          </cell>
        </row>
        <row r="2933">
          <cell r="C2933" t="str">
            <v>lysoPC acyltransferase (1-18:0, 2-18:1), mitochondrial membrane</v>
          </cell>
          <cell r="D2933" t="str">
            <v>1-acylglycerophosphocholine (18:0)[mm] + oleoyl-CoA[mm] =&gt; phosphatidylcholine (1-18:0, 2-18:1)[mm] + coenzyme A[mm]</v>
          </cell>
        </row>
        <row r="2934">
          <cell r="C2934" t="str">
            <v>lysoPC acyltransferase (1-18:1, 2-16:1), mitochondrial membrane</v>
          </cell>
          <cell r="D2934" t="str">
            <v>1-acylglycerophosphocholine (18:1)[mm] + palmitoleoyl-CoA(4-)[mm] =&gt; phosphatidylcholine (1-18:1, 2-16:1)[mm] + coenzyme A[mm]</v>
          </cell>
        </row>
        <row r="2935">
          <cell r="C2935" t="str">
            <v>lysoPC acyltransferase (1-18:1, 2-18:1), mitochondrial membrane</v>
          </cell>
          <cell r="D2935" t="str">
            <v>1-acylglycerophosphocholine (18:1)[mm] + oleoyl-CoA[mm] =&gt; phosphatidylcholine (1-18:1, 2-18:1)[mm] + coenzyme A[mm]</v>
          </cell>
        </row>
        <row r="2936">
          <cell r="C2936" t="str">
            <v>PA kinase (1-16:0, 2-16:1), Golgi membrane</v>
          </cell>
          <cell r="D2936" t="str">
            <v>phosphatidate (1-16:0, 2-16:1)[gm] + ATP[gm] &lt;=&gt; ADP[gm] + 1,2-diacylglycerol 3-diphosphate (1-16:0, 2-16:1)[gm]</v>
          </cell>
        </row>
        <row r="2937">
          <cell r="C2937" t="str">
            <v>PA kinase (1-16:1, 2-16:1), Golgi membrane</v>
          </cell>
          <cell r="D2937" t="str">
            <v>phosphatidate (1-16:1, 2-16:1)[gm] + ATP[gm] &lt;=&gt; ADP[gm] + 1,2-diacylglycerol 3-diphosphate (1-16:1, 2-16:1)[gm]</v>
          </cell>
        </row>
        <row r="2938">
          <cell r="C2938" t="str">
            <v>PA kinase (1-18:0, 2-16:1), Golgi membrane</v>
          </cell>
          <cell r="D2938" t="str">
            <v>phosphatidate (1-18:0, 2-16:1)[gm] + ATP[gm] &lt;=&gt; ADP[gm] + 1,2-diacylglycerol 3-diphosphate (1-18:0, 2-16:1)[gm]</v>
          </cell>
        </row>
        <row r="2939">
          <cell r="C2939" t="str">
            <v>PA kinase (1-18:1, 2-16:1), Golgi membrane</v>
          </cell>
          <cell r="D2939" t="str">
            <v>phosphatidate (1-18:1, 2-16:1)[gm] + ATP[gm] &lt;=&gt; ADP[gm] + 1,2-diacylglycerol 3-diphosphate (1-18:1, 2-16:1)[gm]</v>
          </cell>
        </row>
        <row r="2940">
          <cell r="C2940" t="str">
            <v>PA kinase (1-16:0, 2-18:1), Golgi membrane</v>
          </cell>
          <cell r="D2940" t="str">
            <v>phosphatidate (1-16:0, 2-18:1)[gm] + ATP[gm] &lt;=&gt; ADP[gm] + 1,2-diacylglycerol 3-diphosphate (1-16:0, 2-18:1)[gm]</v>
          </cell>
        </row>
        <row r="2941">
          <cell r="C2941" t="str">
            <v>PA kinase (1-16:1, 2-18:1), Golgi membrane</v>
          </cell>
          <cell r="D2941" t="str">
            <v>phosphatidate (1-16:1, 2-18:1)[gm] + ATP[gm] &lt;=&gt; ADP[gm] + 1,2-diacylglycerol 3-diphosphate (1-16:1, 2-18:1)[gm]</v>
          </cell>
        </row>
        <row r="2942">
          <cell r="C2942" t="str">
            <v>PA kinase (1-18:0, 2-18:1), Golgi membrane</v>
          </cell>
          <cell r="D2942" t="str">
            <v>phosphatidate (1-18:0, 2-18:1)[gm] + ATP[gm] &lt;=&gt; ADP[gm] + 1,2-diacylglycerol 3-diphosphate (1-18:0, 2-18:1)[gm]</v>
          </cell>
        </row>
        <row r="2943">
          <cell r="C2943" t="str">
            <v>PA kinase (1-18:1, 2-18:1), Golgi membrane</v>
          </cell>
          <cell r="D2943" t="str">
            <v>phosphatidate (1-18:1, 2-18:1)[gm] + ATP[gm] &lt;=&gt; ADP[gm] + 1,2-diacylglycerol 3-diphosphate (1-18:1, 2-18:1)[gm]</v>
          </cell>
        </row>
        <row r="2944">
          <cell r="C2944" t="str">
            <v>PA kinase (1-16:0, 2-16:1), vacuolar membrane</v>
          </cell>
          <cell r="D2944" t="str">
            <v>phosphatidate (1-16:0, 2-16:1)[vm] + ATP[vm] &lt;=&gt; ADP[vm] + 1,2-diacylglycerol 3-diphosphate (1-16:0, 2-16:1)[vm]</v>
          </cell>
        </row>
        <row r="2945">
          <cell r="C2945" t="str">
            <v>PA kinase (1-16:1, 2-16:1), vacuolar membrane</v>
          </cell>
          <cell r="D2945" t="str">
            <v>phosphatidate (1-16:1, 2-16:1)[vm] + ATP[vm] &lt;=&gt; ADP[vm] + 1,2-diacylglycerol 3-diphosphate (1-16:1, 2-16:1)[vm]</v>
          </cell>
        </row>
        <row r="2946">
          <cell r="C2946" t="str">
            <v>PA kinase (1-18:0, 2-16:1), vacuolar membrane</v>
          </cell>
          <cell r="D2946" t="str">
            <v>phosphatidate (1-18:0, 2-16:1)[vm] + ATP[vm] &lt;=&gt; ADP[vm] + 1,2-diacylglycerol 3-diphosphate (1-18:0, 2-16:1)[vm]</v>
          </cell>
        </row>
        <row r="2947">
          <cell r="C2947" t="str">
            <v>PA kinase (1-18:1, 2-16:1), vacuolar membrane</v>
          </cell>
          <cell r="D2947" t="str">
            <v>phosphatidate (1-18:1, 2-16:1)[vm] + ATP[vm] &lt;=&gt; ADP[vm] + 1,2-diacylglycerol 3-diphosphate (1-18:1, 2-16:1)[vm]</v>
          </cell>
        </row>
        <row r="2948">
          <cell r="C2948" t="str">
            <v>PA kinase (1-16:0, 2-18:1), vacuolar membrane</v>
          </cell>
          <cell r="D2948" t="str">
            <v>phosphatidate (1-16:0, 2-18:1)[vm] + ATP[vm] &lt;=&gt; ADP[vm] + 1,2-diacylglycerol 3-diphosphate (1-16:0, 2-18:1)[vm]</v>
          </cell>
        </row>
        <row r="2949">
          <cell r="C2949" t="str">
            <v>PA kinase (1-16:1, 2-18:1), vacuolar membrane</v>
          </cell>
          <cell r="D2949" t="str">
            <v>phosphatidate (1-16:1, 2-18:1)[vm] + ATP[vm] &lt;=&gt; ADP[vm] + 1,2-diacylglycerol 3-diphosphate (1-16:1, 2-18:1)[vm]</v>
          </cell>
        </row>
        <row r="2950">
          <cell r="C2950" t="str">
            <v>PA kinase (1-18:0, 2-18:1), vacuolar membrane</v>
          </cell>
          <cell r="D2950" t="str">
            <v>phosphatidate (1-18:0, 2-18:1)[vm] + ATP[vm] &lt;=&gt; ADP[vm] + 1,2-diacylglycerol 3-diphosphate (1-18:0, 2-18:1)[vm]</v>
          </cell>
        </row>
        <row r="2951">
          <cell r="C2951" t="str">
            <v>PA kinase (1-18:1, 2-18:1), vacuolar membrane</v>
          </cell>
          <cell r="D2951" t="str">
            <v>phosphatidate (1-18:1, 2-18:1)[vm] + ATP[vm] &lt;=&gt; ADP[vm] + 1,2-diacylglycerol 3-diphosphate (1-18:1, 2-18:1)[vm]</v>
          </cell>
        </row>
        <row r="2952">
          <cell r="C2952" t="str">
            <v>laurate transport, cytoplasm-ER membrane</v>
          </cell>
          <cell r="D2952" t="str">
            <v>laurate[c] &lt;=&gt; laurate[erm]</v>
          </cell>
        </row>
        <row r="2953">
          <cell r="C2953" t="str">
            <v>myristate transport, cytoplasm-ER membrane</v>
          </cell>
          <cell r="D2953" t="str">
            <v>myristate[c] &lt;=&gt; myristate[erm]</v>
          </cell>
        </row>
        <row r="2954">
          <cell r="C2954" t="str">
            <v>palmitate transport, cytoplasm-ER membrane</v>
          </cell>
          <cell r="D2954" t="str">
            <v>palmitate[c] &lt;=&gt; palmitate[erm]</v>
          </cell>
        </row>
        <row r="2955">
          <cell r="C2955" t="str">
            <v>palmitoleate transport, cytoplasm-ER membrane</v>
          </cell>
          <cell r="D2955" t="str">
            <v>palmitoleate[c] &lt;=&gt; palmitoleate[erm]</v>
          </cell>
        </row>
        <row r="2956">
          <cell r="C2956" t="str">
            <v>stearate transport, cytoplasm-ER membrane</v>
          </cell>
          <cell r="D2956" t="str">
            <v>stearate[c] &lt;=&gt; stearate[erm]</v>
          </cell>
        </row>
        <row r="2957">
          <cell r="C2957" t="str">
            <v>oleate transport, cytoplasm-ER membrane</v>
          </cell>
          <cell r="D2957" t="str">
            <v>oleate[c] &lt;=&gt; oleate[erm]</v>
          </cell>
        </row>
        <row r="2958">
          <cell r="C2958" t="str">
            <v>malonyl-CoA transport, cytoplasm-ER membrane</v>
          </cell>
          <cell r="D2958" t="str">
            <v>malonyl-CoA[c] &lt;=&gt; malonyl-CoA[erm]</v>
          </cell>
        </row>
        <row r="2959">
          <cell r="C2959" t="str">
            <v>lauroyl-CoA transport, cytoplasm-ER membrane</v>
          </cell>
          <cell r="D2959" t="str">
            <v>lauroyl-CoA[c] &lt;=&gt; lauroyl-CoA[erm]</v>
          </cell>
        </row>
        <row r="2960">
          <cell r="C2960" t="str">
            <v>myristoyl-CoA transport, cytoplasm-ER membrane</v>
          </cell>
          <cell r="D2960" t="str">
            <v>myristoyl-CoA[c] &lt;=&gt; myristoyl-CoA[erm]</v>
          </cell>
        </row>
        <row r="2961">
          <cell r="C2961" t="str">
            <v>palmitoyl-CoA transport, cytoplasm-ER membrane</v>
          </cell>
          <cell r="D2961" t="str">
            <v>palmitoyl-CoA[c] &lt;=&gt; palmitoyl-CoA[erm]</v>
          </cell>
        </row>
        <row r="2962">
          <cell r="C2962" t="str">
            <v>palmitoleoyl-CoA transport, cytoplasm-ER membrane</v>
          </cell>
          <cell r="D2962" t="str">
            <v>palmitoleoyl-CoA(4-)[c] &lt;=&gt; palmitoleoyl-CoA(4-)[erm]</v>
          </cell>
        </row>
        <row r="2963">
          <cell r="C2963" t="str">
            <v>stearoyl-CoA transport, cytoplasm-ER membrane</v>
          </cell>
          <cell r="D2963" t="str">
            <v>stearoyl-CoA[c] &lt;=&gt; stearoyl-CoA[erm]</v>
          </cell>
        </row>
        <row r="2964">
          <cell r="C2964" t="str">
            <v>oleoyl-CoA transport, cytoplasm-ER membrane</v>
          </cell>
          <cell r="D2964" t="str">
            <v>oleoyl-CoA[c] &lt;=&gt; oleoyl-CoA[erm]</v>
          </cell>
        </row>
        <row r="2965">
          <cell r="C2965" t="str">
            <v>icosanoyl-CoA transport, cytoplasm-ER membrane</v>
          </cell>
          <cell r="D2965" t="str">
            <v>icosanoyl-CoA[c] &lt;=&gt; icosanoyl-CoA[erm]</v>
          </cell>
        </row>
        <row r="2966">
          <cell r="C2966" t="str">
            <v>docosanoyl-CoA transport, cytoplasm-ER membrane</v>
          </cell>
          <cell r="D2966" t="str">
            <v>docosanoyl-CoA[c] &lt;=&gt; docosanoyl-CoA[erm]</v>
          </cell>
        </row>
        <row r="2967">
          <cell r="C2967" t="str">
            <v>tetracosanoyl-CoA transport, cytoplasm-ER membrane</v>
          </cell>
          <cell r="D2967" t="str">
            <v>tetracosanoyl-CoA[c] &lt;=&gt; tetracosanoyl-CoA[erm]</v>
          </cell>
        </row>
        <row r="2968">
          <cell r="C2968" t="str">
            <v>hexacosanoyl-CoA transport, cytoplasm-ER membrane</v>
          </cell>
          <cell r="D2968" t="str">
            <v>hexacosanoyl-CoA[c] &lt;=&gt; hexacosanoyl-CoA[erm]</v>
          </cell>
        </row>
        <row r="2969">
          <cell r="C2969" t="str">
            <v>H+ transport, cytoplasm-ER membrane</v>
          </cell>
          <cell r="D2969" t="str">
            <v>H+[c] &lt;=&gt; H+[erm]</v>
          </cell>
        </row>
        <row r="2970">
          <cell r="C2970" t="str">
            <v>H2O transport, cytoplasm-ER membrane</v>
          </cell>
          <cell r="D2970" t="str">
            <v>H2O[c] &lt;=&gt; H2O[erm]</v>
          </cell>
        </row>
        <row r="2971">
          <cell r="C2971" t="str">
            <v>CO2 transport, cytoplasm-ER membrane</v>
          </cell>
          <cell r="D2971" t="str">
            <v>carbon dioxide[c] &lt;=&gt; carbon dioxide[erm]</v>
          </cell>
        </row>
        <row r="2972">
          <cell r="C2972" t="str">
            <v>coenzyme A transport, cytoplasm-ER membrane</v>
          </cell>
          <cell r="D2972" t="str">
            <v>coenzyme A[c] &lt;=&gt; coenzyme A[erm]</v>
          </cell>
        </row>
        <row r="2973">
          <cell r="C2973" t="str">
            <v>NADPH transport, cytoplasm-ER membrane</v>
          </cell>
          <cell r="D2973" t="str">
            <v>NADPH[c] &lt;=&gt; NADPH[erm]</v>
          </cell>
        </row>
        <row r="2974">
          <cell r="C2974" t="str">
            <v>NADP(+) transport, cytoplasm-ER membrane</v>
          </cell>
          <cell r="D2974" t="str">
            <v>NADP(+)[c] &lt;=&gt; NADP(+)[erm]</v>
          </cell>
        </row>
        <row r="2975">
          <cell r="C2975" t="str">
            <v>O2 transport, cytoplasm-ER membrane</v>
          </cell>
          <cell r="D2975" t="str">
            <v>oxygen[c] &lt;=&gt; oxygen[erm]</v>
          </cell>
        </row>
        <row r="2976">
          <cell r="C2976" t="str">
            <v>NADH transport, cytoplasm-ER membrane</v>
          </cell>
          <cell r="D2976" t="str">
            <v>NADH[c] &lt;=&gt; NADH[erm]</v>
          </cell>
        </row>
        <row r="2977">
          <cell r="C2977" t="str">
            <v>NAD transport, cytoplasm-ER membrane</v>
          </cell>
          <cell r="D2977" t="str">
            <v>NAD[c] &lt;=&gt; NAD[erm]</v>
          </cell>
        </row>
        <row r="2978">
          <cell r="C2978" t="str">
            <v>glycerol 3-phosphate transport, cytoplasm-ER membrane</v>
          </cell>
          <cell r="D2978" t="str">
            <v>glycerol 3-phosphate[c] &lt;=&gt; glycerol 3-phosphate[erm]</v>
          </cell>
        </row>
        <row r="2979">
          <cell r="C2979" t="str">
            <v>dihydroxyacetone phosphate transport, cytoplasm-ER membrane</v>
          </cell>
          <cell r="D2979" t="str">
            <v>dihydroxyacetone phosphate[c] &lt;=&gt; dihydroxyacetone phosphate[erm]</v>
          </cell>
        </row>
        <row r="2980">
          <cell r="C2980" t="str">
            <v>diphosphate transport, cytoplasm-ER membrane</v>
          </cell>
          <cell r="D2980" t="str">
            <v>diphosphate[c] &lt;=&gt; diphosphate[erm]</v>
          </cell>
        </row>
        <row r="2981">
          <cell r="C2981" t="str">
            <v>phosphate transport, cytoplasm-ER membrane</v>
          </cell>
          <cell r="D2981" t="str">
            <v>phosphate[c] &lt;=&gt; phosphate[erm]</v>
          </cell>
        </row>
        <row r="2982">
          <cell r="C2982" t="str">
            <v>CTP transport, cytoplasm-ER membrane</v>
          </cell>
          <cell r="D2982" t="str">
            <v>CTP[c] &lt;=&gt; CTP[erm]</v>
          </cell>
        </row>
        <row r="2983">
          <cell r="C2983" t="str">
            <v>CDP transport, cytoplasm-ER membrane</v>
          </cell>
          <cell r="D2983" t="str">
            <v>CDP[c] &lt;=&gt; CDP[erm]</v>
          </cell>
        </row>
        <row r="2984">
          <cell r="C2984" t="str">
            <v>CMP transport, cytoplasm-ER membrane</v>
          </cell>
          <cell r="D2984" t="str">
            <v>CMP[c] &lt;=&gt; CMP[erm]</v>
          </cell>
        </row>
        <row r="2985">
          <cell r="C2985" t="str">
            <v>CDP-ethanolamine transport, cytoplasm-ER membrane</v>
          </cell>
          <cell r="D2985" t="str">
            <v>CDP-ethanolamine[c] &lt;=&gt; CDP-ethanolamine[erm]</v>
          </cell>
        </row>
        <row r="2986">
          <cell r="C2986" t="str">
            <v>CDP-choline transport, cytoplasm-ER membrane</v>
          </cell>
          <cell r="D2986" t="str">
            <v>CDP-choline[c] &lt;=&gt; CDP-choline[erm]</v>
          </cell>
        </row>
        <row r="2987">
          <cell r="C2987" t="str">
            <v>ATP transport, cytoplasm-ER membrane</v>
          </cell>
          <cell r="D2987" t="str">
            <v>ATP[c] &lt;=&gt; ATP[erm]</v>
          </cell>
        </row>
        <row r="2988">
          <cell r="C2988" t="str">
            <v>AMP transport, cytoplasm-ER membrane</v>
          </cell>
          <cell r="D2988" t="str">
            <v>AMP[c] &lt;=&gt; AMP[erm]</v>
          </cell>
        </row>
        <row r="2989">
          <cell r="C2989" t="str">
            <v>L-serine transport, cytoplasm-ER membrane</v>
          </cell>
          <cell r="D2989" t="str">
            <v>L-serine[c] &lt;=&gt; L-serine[erm]</v>
          </cell>
        </row>
        <row r="2990">
          <cell r="C2990" t="str">
            <v>myo-inositol transport, cytoplasm-ER membrane</v>
          </cell>
          <cell r="D2990" t="str">
            <v>myo-inositol[c] &lt;=&gt; myo-inositol[erm]</v>
          </cell>
        </row>
        <row r="2991">
          <cell r="C2991" t="str">
            <v>S-adenosyl-L-methionine transport, cytoplasm-ER membrane</v>
          </cell>
          <cell r="D2991" t="str">
            <v>S-adenosyl-L-methionine[c] &lt;=&gt; S-adenosyl-L-methionine[erm]</v>
          </cell>
        </row>
        <row r="2992">
          <cell r="C2992" t="str">
            <v>S-adenosyl-L-homocysteine transport, cytoplasm-ER membrane</v>
          </cell>
          <cell r="D2992" t="str">
            <v>S-adenosyl-L-homocysteine[c] &lt;=&gt; S-adenosyl-L-homocysteine[erm]</v>
          </cell>
        </row>
        <row r="2993">
          <cell r="C2993" t="str">
            <v>episterol transport, cytoplasm-ER membrane</v>
          </cell>
          <cell r="D2993" t="str">
            <v>episterol[c] &lt;=&gt; episterol[erm]</v>
          </cell>
        </row>
        <row r="2994">
          <cell r="C2994" t="str">
            <v>fecosterol transport, cytoplasm-ER membrane</v>
          </cell>
          <cell r="D2994" t="str">
            <v>fecosterol[c] &lt;=&gt; fecosterol[erm]</v>
          </cell>
        </row>
        <row r="2995">
          <cell r="C2995" t="str">
            <v>lanosterol transport, cytoplasm-ER membrane</v>
          </cell>
          <cell r="D2995" t="str">
            <v>lanosterol[c] &lt;=&gt; lanosterol[erm]</v>
          </cell>
        </row>
        <row r="2996">
          <cell r="C2996" t="str">
            <v>ergosterol transport, cytoplasm-ER membrane</v>
          </cell>
          <cell r="D2996" t="str">
            <v>ergosterol[c] &lt;=&gt; ergosterol[erm]</v>
          </cell>
        </row>
        <row r="2997">
          <cell r="C2997" t="str">
            <v>zymosterol transport, cytoplasm-ER membrane</v>
          </cell>
          <cell r="D2997" t="str">
            <v>zymosterol[c] &lt;=&gt; zymosterol[erm]</v>
          </cell>
        </row>
        <row r="2998">
          <cell r="C2998" t="str">
            <v>diglyceride (1-16:0, 2-16:1) transport, cytoplasm-ER membrane</v>
          </cell>
          <cell r="D2998" t="str">
            <v>diglyceride (1-16:0, 2-16:1)[c] &lt;=&gt; diglyceride (1-16:0, 2-16:1)[erm]</v>
          </cell>
        </row>
        <row r="2999">
          <cell r="C2999" t="str">
            <v>diglyceride (1-16:1, 2-16:1) transport, cytoplasm-ER membrane</v>
          </cell>
          <cell r="D2999" t="str">
            <v>diglyceride (1-16:1, 2-16:1)[c] &lt;=&gt; diglyceride (1-16:1, 2-16:1)[erm]</v>
          </cell>
        </row>
        <row r="3000">
          <cell r="C3000" t="str">
            <v>diglyceride (1-18:0, 2-16:1) transport, cytoplasm-ER membrane</v>
          </cell>
          <cell r="D3000" t="str">
            <v>diglyceride (1-18:0, 2-16:1)[c] &lt;=&gt; diglyceride (1-18:0, 2-16:1)[erm]</v>
          </cell>
        </row>
        <row r="3001">
          <cell r="C3001" t="str">
            <v>diglyceride (1-18:1, 2-16:1) transport, cytoplasm-ER membrane</v>
          </cell>
          <cell r="D3001" t="str">
            <v>diglyceride (1-18:1, 2-16:1)[c] &lt;=&gt; diglyceride (1-18:1, 2-16:1)[erm]</v>
          </cell>
        </row>
        <row r="3002">
          <cell r="C3002" t="str">
            <v>diglyceride (1-16:0, 2-18:1) transport, cytoplasm-ER membrane</v>
          </cell>
          <cell r="D3002" t="str">
            <v>diglyceride (1-16:0, 2-18:1)[c] &lt;=&gt; diglyceride (1-16:0, 2-18:1)[erm]</v>
          </cell>
        </row>
        <row r="3003">
          <cell r="C3003" t="str">
            <v>diglyceride (1-16:1, 2-18:1) transport, cytoplasm-ER membrane</v>
          </cell>
          <cell r="D3003" t="str">
            <v>diglyceride (1-16:1, 2-18:1)[c] &lt;=&gt; diglyceride (1-16:1, 2-18:1)[erm]</v>
          </cell>
        </row>
        <row r="3004">
          <cell r="C3004" t="str">
            <v>diglyceride (1-18:0, 2-18:1) transport, cytoplasm-ER membrane</v>
          </cell>
          <cell r="D3004" t="str">
            <v>diglyceride (1-18:0, 2-18:1)[c] &lt;=&gt; diglyceride (1-18:0, 2-18:1)[erm]</v>
          </cell>
        </row>
        <row r="3005">
          <cell r="C3005" t="str">
            <v>diglyceride (1-18:1, 2-18:1) transport, cytoplasm-ER membrane</v>
          </cell>
          <cell r="D3005" t="str">
            <v>diglyceride (1-18:1, 2-18:1)[c] &lt;=&gt; diglyceride (1-18:1, 2-18:1)[erm]</v>
          </cell>
        </row>
        <row r="3006">
          <cell r="C3006" t="str">
            <v>1-phosphatidyl-1D-myo-inositol (1-16:0, 2-16:1) transport, cytoplasm-ER membrane</v>
          </cell>
          <cell r="D3006" t="str">
            <v>1-phosphatidyl-1D-myo-inositol (1-16:0, 2-16:1)[c] &lt;=&gt; 1-phosphatidyl-1D-myo-inositol (1-16:0, 2-16:1)[erm]</v>
          </cell>
        </row>
        <row r="3007">
          <cell r="C3007" t="str">
            <v>1-phosphatidyl-1D-myo-inositol (1-16:1, 2-16:1) transport, cytoplasm-ER membrane</v>
          </cell>
          <cell r="D3007" t="str">
            <v>1-phosphatidyl-1D-myo-inositol (1-16:1, 2-16:1)[c] &lt;=&gt; 1-phosphatidyl-1D-myo-inositol (1-16:1, 2-16:1)[erm]</v>
          </cell>
        </row>
        <row r="3008">
          <cell r="C3008" t="str">
            <v>1-phosphatidyl-1D-myo-inositol (1-18:0, 2-16:1) transport, cytoplasm-ER membrane</v>
          </cell>
          <cell r="D3008" t="str">
            <v>1-phosphatidyl-1D-myo-inositol (1-18:0, 2-16:1)[c] &lt;=&gt; 1-phosphatidyl-1D-myo-inositol (1-18:0, 2-16:1)[erm]</v>
          </cell>
        </row>
        <row r="3009">
          <cell r="C3009" t="str">
            <v>1-phosphatidyl-1D-myo-inositol (1-18:1, 2-16:1) transport, cytoplasm-ER membrane</v>
          </cell>
          <cell r="D3009" t="str">
            <v>1-phosphatidyl-1D-myo-inositol (1-18:1, 2-16:1)[c] &lt;=&gt; 1-phosphatidyl-1D-myo-inositol (1-18:1, 2-16:1)[erm]</v>
          </cell>
        </row>
        <row r="3010">
          <cell r="C3010" t="str">
            <v>1-phosphatidyl-1D-myo-inositol (1-16:0, 2-18:1) transport, cytoplasm-ER membrane</v>
          </cell>
          <cell r="D3010" t="str">
            <v>1-phosphatidyl-1D-myo-inositol (1-16:0, 2-18:1)[c] &lt;=&gt; 1-phosphatidyl-1D-myo-inositol (1-16:0, 2-18:1)[erm]</v>
          </cell>
        </row>
        <row r="3011">
          <cell r="C3011" t="str">
            <v>1-phosphatidyl-1D-myo-inositol (1-16:1, 2-18:1) transport, cytoplasm-ER membrane</v>
          </cell>
          <cell r="D3011" t="str">
            <v>1-phosphatidyl-1D-myo-inositol (1-16:1, 2-18:1)[c] &lt;=&gt; 1-phosphatidyl-1D-myo-inositol (1-16:1, 2-18:1)[erm]</v>
          </cell>
        </row>
        <row r="3012">
          <cell r="C3012" t="str">
            <v>1-phosphatidyl-1D-myo-inositol (1-18:0, 2-18:1) transport, cytoplasm-ER membrane</v>
          </cell>
          <cell r="D3012" t="str">
            <v>1-phosphatidyl-1D-myo-inositol (1-18:0, 2-18:1)[c] &lt;=&gt; 1-phosphatidyl-1D-myo-inositol (1-18:0, 2-18:1)[erm]</v>
          </cell>
        </row>
        <row r="3013">
          <cell r="C3013" t="str">
            <v>1-phosphatidyl-1D-myo-inositol (1-18:1, 2-18:1) transport, cytoplasm-ER membrane</v>
          </cell>
          <cell r="D3013" t="str">
            <v>1-phosphatidyl-1D-myo-inositol (1-18:1, 2-18:1)[c] &lt;=&gt; 1-phosphatidyl-1D-myo-inositol (1-18:1, 2-18:1)[erm]</v>
          </cell>
        </row>
        <row r="3014">
          <cell r="C3014" t="str">
            <v>sn-glycero-3-phosphocholine transport, ER membrane-cytoplasm</v>
          </cell>
          <cell r="D3014" t="str">
            <v>sn-glycero-3-phosphocholine[erm] &lt;=&gt; sn-glycero-3-phosphocholine[c]</v>
          </cell>
        </row>
        <row r="3015">
          <cell r="C3015" t="str">
            <v>hexadecanoate (n-C16:0) transport, cytoplasm-lipid particle</v>
          </cell>
          <cell r="D3015" t="str">
            <v>palmitate[c] &lt;=&gt; palmitate[lp]</v>
          </cell>
        </row>
        <row r="3016">
          <cell r="C3016" t="str">
            <v>hexadecenoate (n-C16:1) transport, cytoplasm-lipid particle</v>
          </cell>
          <cell r="D3016" t="str">
            <v>palmitoleate[c] &lt;=&gt; palmitoleate[lp]</v>
          </cell>
        </row>
        <row r="3017">
          <cell r="C3017" t="str">
            <v>octadecanoate (n-C18:0) transport, cytoplasm-lipid particle</v>
          </cell>
          <cell r="D3017" t="str">
            <v>stearate[c] &lt;=&gt; stearate[lp]</v>
          </cell>
        </row>
        <row r="3018">
          <cell r="C3018" t="str">
            <v>octadecenoate (n-C18:1) transport, cytoplasm-lipid particle</v>
          </cell>
          <cell r="D3018" t="str">
            <v>oleate[c] &lt;=&gt; oleate[lp]</v>
          </cell>
        </row>
        <row r="3019">
          <cell r="C3019" t="str">
            <v>lauroyl-CoA transport, cytoplasm-lipid particle</v>
          </cell>
          <cell r="D3019" t="str">
            <v>lauroyl-CoA[c] &lt;=&gt; lauroyl-CoA[lp]</v>
          </cell>
        </row>
        <row r="3020">
          <cell r="C3020" t="str">
            <v>myristoyl-CoA transport, cytoplasm-lipid particle</v>
          </cell>
          <cell r="D3020" t="str">
            <v>myristoyl-CoA[c] &lt;=&gt; myristoyl-CoA[lp]</v>
          </cell>
        </row>
        <row r="3021">
          <cell r="C3021" t="str">
            <v>palmitoyl-CoA transport, cytoplasm-lipid particle</v>
          </cell>
          <cell r="D3021" t="str">
            <v>palmitoyl-CoA[c] &lt;=&gt; palmitoyl-CoA[lp]</v>
          </cell>
        </row>
        <row r="3022">
          <cell r="C3022" t="str">
            <v>palmitoleoyl-CoA transport, cytoplasm-lipid particle</v>
          </cell>
          <cell r="D3022" t="str">
            <v>palmitoleoyl-CoA(4-)[c] &lt;=&gt; palmitoleoyl-CoA(4-)[lp]</v>
          </cell>
        </row>
        <row r="3023">
          <cell r="C3023" t="str">
            <v>stearoyl-CoA transport, cytoplasm-lipid particle</v>
          </cell>
          <cell r="D3023" t="str">
            <v>stearoyl-CoA[c] &lt;=&gt; stearoyl-CoA[lp]</v>
          </cell>
        </row>
        <row r="3024">
          <cell r="C3024" t="str">
            <v>oleoyl-CoA transport, cytoplasm-lipid particle</v>
          </cell>
          <cell r="D3024" t="str">
            <v>oleoyl-CoA[c] &lt;=&gt; oleoyl-CoA[lp]</v>
          </cell>
        </row>
        <row r="3025">
          <cell r="C3025" t="str">
            <v>glycerol 3-phosphate transport, cytoplasm-lipid particle</v>
          </cell>
          <cell r="D3025" t="str">
            <v>glycerol 3-phosphate[c] &lt;=&gt; glycerol 3-phosphate[lp]</v>
          </cell>
        </row>
        <row r="3026">
          <cell r="C3026" t="str">
            <v>dihydroxyacetone phosphate transport, cytoplasm-lipid particle</v>
          </cell>
          <cell r="D3026" t="str">
            <v>dihydroxyacetone phosphate[c] &lt;=&gt; dihydroxyacetone phosphate[lp]</v>
          </cell>
        </row>
        <row r="3027">
          <cell r="C3027" t="str">
            <v>NADPH transport, cytoplasm-lipid particle</v>
          </cell>
          <cell r="D3027" t="str">
            <v>NADPH[c] &lt;=&gt; NADPH[lp]</v>
          </cell>
        </row>
        <row r="3028">
          <cell r="C3028" t="str">
            <v>NADP(+) transport, cytoplasm-lipid particle</v>
          </cell>
          <cell r="D3028" t="str">
            <v>NADP(+)[c] &lt;=&gt; NADP(+)[lp]</v>
          </cell>
        </row>
        <row r="3029">
          <cell r="C3029" t="str">
            <v>ATP transport, cytoplasm-lipid particle</v>
          </cell>
          <cell r="D3029" t="str">
            <v>ATP[c] &lt;=&gt; ATP[lp]</v>
          </cell>
        </row>
        <row r="3030">
          <cell r="C3030" t="str">
            <v>AMP transport, cytoplasm-lipid particle</v>
          </cell>
          <cell r="D3030" t="str">
            <v>AMP[c] &lt;=&gt; AMP[lp]</v>
          </cell>
        </row>
        <row r="3031">
          <cell r="C3031" t="str">
            <v>diphosphate transport, cytoplasm-lipid particle</v>
          </cell>
          <cell r="D3031" t="str">
            <v>diphosphate[c] &lt;=&gt; diphosphate[lp]</v>
          </cell>
        </row>
        <row r="3032">
          <cell r="C3032" t="str">
            <v>diglyceride (1-16:0, 2-16:1) transport, cytoplasm-lipid particle</v>
          </cell>
          <cell r="D3032" t="str">
            <v>diglyceride (1-16:0, 2-16:1)[c] &lt;=&gt; diglyceride (1-16:0, 2-16:1)[lp]</v>
          </cell>
        </row>
        <row r="3033">
          <cell r="C3033" t="str">
            <v>diglyceride (1-16:1, 2-16:1) transport, cytoplasm-lipid particle</v>
          </cell>
          <cell r="D3033" t="str">
            <v>diglyceride (1-16:1, 2-16:1)[c] &lt;=&gt; diglyceride (1-16:1, 2-16:1)[lp]</v>
          </cell>
        </row>
        <row r="3034">
          <cell r="C3034" t="str">
            <v>diglyceride (1-18:0, 2-16:1) transport, cytoplasm-lipid particle</v>
          </cell>
          <cell r="D3034" t="str">
            <v>diglyceride (1-18:0, 2-16:1)[c] &lt;=&gt; diglyceride (1-18:0, 2-16:1)[lp]</v>
          </cell>
        </row>
        <row r="3035">
          <cell r="C3035" t="str">
            <v>diglyceride (1-18:1, 2-16:1) transport, cytoplasm-lipid particle</v>
          </cell>
          <cell r="D3035" t="str">
            <v>diglyceride (1-18:1, 2-16:1)[c] &lt;=&gt; diglyceride (1-18:1, 2-16:1)[lp]</v>
          </cell>
        </row>
        <row r="3036">
          <cell r="C3036" t="str">
            <v>diglyceride (1-16:0, 2-18:1) transport, cytoplasm-lipid particle</v>
          </cell>
          <cell r="D3036" t="str">
            <v>diglyceride (1-16:0, 2-18:1)[c] &lt;=&gt; diglyceride (1-16:0, 2-18:1)[lp]</v>
          </cell>
        </row>
        <row r="3037">
          <cell r="C3037" t="str">
            <v>diglyceride (1-16:1, 2-18:1) transport, cytoplasm-lipid particle</v>
          </cell>
          <cell r="D3037" t="str">
            <v>diglyceride (1-16:1, 2-18:1)[c] &lt;=&gt; diglyceride (1-16:1, 2-18:1)[lp]</v>
          </cell>
        </row>
        <row r="3038">
          <cell r="C3038" t="str">
            <v>diglyceride (1-18:0, 2-18:1) transport, cytoplasm-lipid particle</v>
          </cell>
          <cell r="D3038" t="str">
            <v>diglyceride (1-18:0, 2-18:1)[c] &lt;=&gt; diglyceride (1-18:0, 2-18:1)[lp]</v>
          </cell>
        </row>
        <row r="3039">
          <cell r="C3039" t="str">
            <v>diglyceride (1-18:1, 2-18:1) transport, cytoplasm-lipid particle</v>
          </cell>
          <cell r="D3039" t="str">
            <v>diglyceride (1-18:1, 2-18:1)[c] &lt;=&gt; diglyceride (1-18:1, 2-18:1)[lp]</v>
          </cell>
        </row>
        <row r="3040">
          <cell r="C3040" t="str">
            <v>H2O transport, cytoplasm-lipid particle</v>
          </cell>
          <cell r="D3040" t="str">
            <v>H2O[c] &lt;=&gt; H2O[lp]</v>
          </cell>
        </row>
        <row r="3041">
          <cell r="C3041" t="str">
            <v>glycerol transport, lipid particle-cytoplasm</v>
          </cell>
          <cell r="D3041" t="str">
            <v>glycerol[lp] &lt;=&gt; glycerol[c]</v>
          </cell>
        </row>
        <row r="3042">
          <cell r="C3042" t="str">
            <v>docosanoyl-CoA transport, lipid particle-cytoplasm</v>
          </cell>
          <cell r="D3042" t="str">
            <v>docosanoyl-CoA[lp] &lt;=&gt; docosanoyl-CoA[c]</v>
          </cell>
        </row>
        <row r="3043">
          <cell r="C3043" t="str">
            <v>tetracosanoyl-CoA transport, lipid particle-cytoplasm</v>
          </cell>
          <cell r="D3043" t="str">
            <v>tetracosanoyl-CoA[lp] &lt;=&gt; tetracosanoyl-CoA[c]</v>
          </cell>
        </row>
        <row r="3044">
          <cell r="C3044" t="str">
            <v>hexacosanoyl-CoA transport, lipid particle-cytoplasm</v>
          </cell>
          <cell r="D3044" t="str">
            <v>hexacosanoyl-CoA[lp] &lt;=&gt; hexacosanoyl-CoA[c]</v>
          </cell>
        </row>
        <row r="3045">
          <cell r="C3045" t="str">
            <v>ATP transport, cytoplasm-cell envelope</v>
          </cell>
          <cell r="D3045" t="str">
            <v>ATP[c] &lt;=&gt; ATP[ce]</v>
          </cell>
        </row>
        <row r="3046">
          <cell r="C3046" t="str">
            <v>ADP transport, cytoplasm-cell envelope</v>
          </cell>
          <cell r="D3046" t="str">
            <v>ADP[c] &lt;=&gt; ADP[ce]</v>
          </cell>
        </row>
        <row r="3047">
          <cell r="C3047" t="str">
            <v>H+ transport, cytoplasm-cell envelope</v>
          </cell>
          <cell r="D3047" t="str">
            <v>H+[c] &lt;=&gt; H+[ce]</v>
          </cell>
        </row>
        <row r="3048">
          <cell r="C3048" t="str">
            <v>H2O transport, cytoplasm-cell envelope</v>
          </cell>
          <cell r="D3048" t="str">
            <v>H2O[c] &lt;=&gt; H2O[ce]</v>
          </cell>
        </row>
        <row r="3049">
          <cell r="C3049" t="str">
            <v>phosphate transport, cytoplasm-cell envelope</v>
          </cell>
          <cell r="D3049" t="str">
            <v>phosphate[c] &lt;=&gt; phosphate[ce]</v>
          </cell>
        </row>
        <row r="3050">
          <cell r="C3050" t="str">
            <v>sn-glycero-3-phosphocholine transport, cell envelope-cytoplasm</v>
          </cell>
          <cell r="D3050" t="str">
            <v>sn-glycero-3-phosphocholine[ce] &lt;=&gt; sn-glycero-3-phosphocholine[c]</v>
          </cell>
        </row>
        <row r="3051">
          <cell r="C3051" t="str">
            <v>1-(sn-glycero-3-phospho)-1D-myo-inositol transport, cell envelope-cytoplasm</v>
          </cell>
          <cell r="D3051" t="str">
            <v>1-(sn-glycero-3-phospho)-1D-myo-inositol[ce] &lt;=&gt; 1-(sn-glycero-3-phospho)-1D-myo-inositol[c]</v>
          </cell>
        </row>
        <row r="3052">
          <cell r="C3052" t="str">
            <v>palmitate transport, cell envelope-cytoplasm</v>
          </cell>
          <cell r="D3052" t="str">
            <v>palmitate[ce] &lt;=&gt; palmitate[c]</v>
          </cell>
        </row>
        <row r="3053">
          <cell r="C3053" t="str">
            <v>palmitoleate transport, cell envelope-cytoplasm</v>
          </cell>
          <cell r="D3053" t="str">
            <v>palmitoleate[ce] &lt;=&gt; palmitoleate[c]</v>
          </cell>
        </row>
        <row r="3054">
          <cell r="C3054" t="str">
            <v>stearate transport, cell envelope-cytoplasm</v>
          </cell>
          <cell r="D3054" t="str">
            <v>stearate[ce] &lt;=&gt; stearate[c]</v>
          </cell>
        </row>
        <row r="3055">
          <cell r="C3055" t="str">
            <v>oleate transport, cell envelope-cytoplasm</v>
          </cell>
          <cell r="D3055" t="str">
            <v>oleate[ce] &lt;=&gt; oleate[c]</v>
          </cell>
        </row>
        <row r="3056">
          <cell r="C3056" t="str">
            <v>icosanoyl-CoA transport, cell envelope-cytoplasm</v>
          </cell>
          <cell r="D3056" t="str">
            <v>icosanoyl-CoA[ce] &lt;=&gt; icosanoyl-CoA[c]</v>
          </cell>
        </row>
        <row r="3057">
          <cell r="C3057" t="str">
            <v>docosanoyl-CoA transport, cell envelope-cytoplasm</v>
          </cell>
          <cell r="D3057" t="str">
            <v>docosanoyl-CoA[ce] &lt;=&gt; docosanoyl-CoA[c]</v>
          </cell>
        </row>
        <row r="3058">
          <cell r="C3058" t="str">
            <v>tetracosanoyl-CoA transport, cell envelope-cytoplasm</v>
          </cell>
          <cell r="D3058" t="str">
            <v>tetracosanoyl-CoA[ce] &lt;=&gt; tetracosanoyl-CoA[c]</v>
          </cell>
        </row>
        <row r="3059">
          <cell r="C3059" t="str">
            <v>hexacosanoyl-CoA transport, cell envelope-cytoplasm</v>
          </cell>
          <cell r="D3059" t="str">
            <v>hexacosanoyl-CoA[ce] &lt;=&gt; hexacosanoyl-CoA[c]</v>
          </cell>
        </row>
        <row r="3060">
          <cell r="C3060" t="str">
            <v>1-phosphatidyl-1D-myo-inositol 4,5-bisphosphate (1-16:0, 2-16:1) transport, cell envelope-cytoplasm</v>
          </cell>
          <cell r="D3060" t="str">
            <v>1-phosphatidyl-1D-myo-inositol 4,5-bisphosphate (1-16:0, 2-16:1)[ce] &lt;=&gt; 1-phosphatidyl-1D-myo-inositol 4,5-bisphosphate (1-16:0, 2-16:1)[c]</v>
          </cell>
        </row>
        <row r="3061">
          <cell r="C3061" t="str">
            <v>1-phosphatidyl-1D-myo-inositol 4,5-bisphosphate (1-16:1, 2-16:1) transport, cell envelope-cytoplasm</v>
          </cell>
          <cell r="D3061" t="str">
            <v>1-phosphatidyl-1D-myo-inositol 4,5-bisphosphate (1-16:1, 2-16:1)[ce] &lt;=&gt; 1-phosphatidyl-1D-myo-inositol 4,5-bisphosphate (1-16:1, 2-16:1)[c]</v>
          </cell>
        </row>
        <row r="3062">
          <cell r="C3062" t="str">
            <v>1-phosphatidyl-1D-myo-inositol 4,5-bisphosphate (1-18:0, 2-16:1) transport, cell envelope-cytoplasm</v>
          </cell>
          <cell r="D3062" t="str">
            <v>1-phosphatidyl-1D-myo-inositol 4,5-bisphosphate (1-18:0, 2-16:1)[ce] &lt;=&gt; 1-phosphatidyl-1D-myo-inositol 4,5-bisphosphate (1-18:0, 2-16:1)[c]</v>
          </cell>
        </row>
        <row r="3063">
          <cell r="C3063" t="str">
            <v>1-phosphatidyl-1D-myo-inositol 4,5-bisphosphate (1-18:1, 2-16:1) transport, cell envelope-cytoplasm</v>
          </cell>
          <cell r="D3063" t="str">
            <v>1-phosphatidyl-1D-myo-inositol 4,5-bisphosphate (1-18:1, 2-16:1)[ce] &lt;=&gt; 1-phosphatidyl-1D-myo-inositol 4,5-bisphosphate (1-18:1, 2-16:1)[c]</v>
          </cell>
        </row>
        <row r="3064">
          <cell r="C3064" t="str">
            <v>1-phosphatidyl-1D-myo-inositol 4,5-bisphosphate (1-16:0, 2-18:1) transport, cell envelope-cytoplasm</v>
          </cell>
          <cell r="D3064" t="str">
            <v>1-phosphatidyl-1D-myo-inositol 4,5-bisphosphate (1-16:0, 2-18:1)[ce] &lt;=&gt; 1-phosphatidyl-1D-myo-inositol 4,5-bisphosphate (1-16:0, 2-18:1)[c]</v>
          </cell>
        </row>
        <row r="3065">
          <cell r="C3065" t="str">
            <v>1-phosphatidyl-1D-myo-inositol 4,5-bisphosphate (1-16:1, 2-18:1) transport, cell envelope-cytoplasm</v>
          </cell>
          <cell r="D3065" t="str">
            <v>1-phosphatidyl-1D-myo-inositol 4,5-bisphosphate (1-16:1, 2-18:1)[ce] &lt;=&gt; 1-phosphatidyl-1D-myo-inositol 4,5-bisphosphate (1-16:1, 2-18:1)[c]</v>
          </cell>
        </row>
        <row r="3066">
          <cell r="C3066" t="str">
            <v>1-phosphatidyl-1D-myo-inositol 4,5-bisphosphate (1-18:0, 2-18:1) transport, cell envelope-cytoplasm</v>
          </cell>
          <cell r="D3066" t="str">
            <v>1-phosphatidyl-1D-myo-inositol 4,5-bisphosphate (1-18:0, 2-18:1)[ce] &lt;=&gt; 1-phosphatidyl-1D-myo-inositol 4,5-bisphosphate (1-18:0, 2-18:1)[c]</v>
          </cell>
        </row>
        <row r="3067">
          <cell r="C3067" t="str">
            <v>1-phosphatidyl-1D-myo-inositol 4,5-bisphosphate (1-18:1, 2-18:1) transport, cell envelope-cytoplasm</v>
          </cell>
          <cell r="D3067" t="str">
            <v>1-phosphatidyl-1D-myo-inositol 4,5-bisphosphate (1-18:1, 2-18:1)[ce] &lt;=&gt; 1-phosphatidyl-1D-myo-inositol 4,5-bisphosphate (1-18:1, 2-18:1)[c]</v>
          </cell>
        </row>
        <row r="3068">
          <cell r="C3068" t="str">
            <v>1-phosphatidyl-1D-myo-inositol 4-phosphate (1-16:0, 2-16:1) transport, cell envelope-cytoplasm</v>
          </cell>
          <cell r="D3068" t="str">
            <v>1-phosphatidyl-1D-myo-inositol 4-phosphate (1-16:0, 2-16:1)[ce] &lt;=&gt; 1-phosphatidyl-1D-myo-inositol 4-phosphate (1-16:0, 2-16:1)[c]</v>
          </cell>
        </row>
        <row r="3069">
          <cell r="C3069" t="str">
            <v>1-phosphatidyl-1D-myo-inositol 4-phosphate (1-16:1, 2-16:1) transport, cell envelope-cytoplasm</v>
          </cell>
          <cell r="D3069" t="str">
            <v>1-phosphatidyl-1D-myo-inositol 4-phosphate (1-16:1, 2-16:1)[ce] &lt;=&gt; 1-phosphatidyl-1D-myo-inositol 4-phosphate (1-16:1, 2-16:1)[c]</v>
          </cell>
        </row>
        <row r="3070">
          <cell r="C3070" t="str">
            <v>1-phosphatidyl-1D-myo-inositol 4-phosphate (1-18:0, 2-16:1) transport, cell envelope-cytoplasm</v>
          </cell>
          <cell r="D3070" t="str">
            <v>1-phosphatidyl-1D-myo-inositol 4-phosphate (1-18:0, 2-16:1)[ce] &lt;=&gt; 1-phosphatidyl-1D-myo-inositol 4-phosphate (1-18:0, 2-16:1)[c]</v>
          </cell>
        </row>
        <row r="3071">
          <cell r="C3071" t="str">
            <v>1-phosphatidyl-1D-myo-inositol 4-phosphate (1-18:1, 2-16:1) transport, cell envelope-cytoplasm</v>
          </cell>
          <cell r="D3071" t="str">
            <v>1-phosphatidyl-1D-myo-inositol 4-phosphate (1-18:1, 2-16:1)[ce] &lt;=&gt; 1-phosphatidyl-1D-myo-inositol 4-phosphate (1-18:1, 2-16:1)[c]</v>
          </cell>
        </row>
        <row r="3072">
          <cell r="C3072" t="str">
            <v>1-phosphatidyl-1D-myo-inositol 4-phosphate (1-16:0, 2-18:1) transport, cell envelope-cytoplasm</v>
          </cell>
          <cell r="D3072" t="str">
            <v>1-phosphatidyl-1D-myo-inositol 4-phosphate (1-16:0, 2-18:1)[ce] &lt;=&gt; 1-phosphatidyl-1D-myo-inositol 4-phosphate (1-16:0, 2-18:1)[c]</v>
          </cell>
        </row>
        <row r="3073">
          <cell r="C3073" t="str">
            <v>1-phosphatidyl-1D-myo-inositol 4-phosphate (1-16:1, 2-18:1) transport, cell envelope-cytoplasm</v>
          </cell>
          <cell r="D3073" t="str">
            <v>1-phosphatidyl-1D-myo-inositol 4-phosphate (1-16:1, 2-18:1)[ce] &lt;=&gt; 1-phosphatidyl-1D-myo-inositol 4-phosphate (1-16:1, 2-18:1)[c]</v>
          </cell>
        </row>
        <row r="3074">
          <cell r="C3074" t="str">
            <v>1-phosphatidyl-1D-myo-inositol 4-phosphate (1-18:0, 2-18:1) transport, cell envelope-cytoplasm</v>
          </cell>
          <cell r="D3074" t="str">
            <v>1-phosphatidyl-1D-myo-inositol 4-phosphate (1-18:0, 2-18:1)[ce] &lt;=&gt; 1-phosphatidyl-1D-myo-inositol 4-phosphate (1-18:0, 2-18:1)[c]</v>
          </cell>
        </row>
        <row r="3075">
          <cell r="C3075" t="str">
            <v>1-phosphatidyl-1D-myo-inositol 4-phosphate (1-18:1, 2-18:1) transport, cell envelope-cytoplasm</v>
          </cell>
          <cell r="D3075" t="str">
            <v>1-phosphatidyl-1D-myo-inositol 4-phosphate (1-18:1, 2-18:1)[ce] &lt;=&gt; 1-phosphatidyl-1D-myo-inositol 4-phosphate (1-18:1, 2-18:1)[c]</v>
          </cell>
        </row>
        <row r="3076">
          <cell r="C3076" t="str">
            <v>1-phosphatidyl-1D-myo-inositol 4,5-bisphosphate (1-16:0, 2-16:1) transport, nucleus-cytoplasm</v>
          </cell>
          <cell r="D3076" t="str">
            <v>1-phosphatidyl-1D-myo-inositol 4,5-bisphosphate (1-16:0, 2-16:1)[n] &lt;=&gt; 1-phosphatidyl-1D-myo-inositol 4,5-bisphosphate (1-16:0, 2-16:1)[c]</v>
          </cell>
        </row>
        <row r="3077">
          <cell r="C3077" t="str">
            <v>1-phosphatidyl-1D-myo-inositol 4,5-bisphosphate (1-16:1, 2-16:1) transport, nucleus-cytoplasm</v>
          </cell>
          <cell r="D3077" t="str">
            <v>1-phosphatidyl-1D-myo-inositol 4,5-bisphosphate (1-16:1, 2-16:1)[n] &lt;=&gt; 1-phosphatidyl-1D-myo-inositol 4,5-bisphosphate (1-16:1, 2-16:1)[c]</v>
          </cell>
        </row>
        <row r="3078">
          <cell r="C3078" t="str">
            <v>1-phosphatidyl-1D-myo-inositol 4,5-bisphosphate (1-18:0, 2-16:1) transport, nucleus-cytoplasm</v>
          </cell>
          <cell r="D3078" t="str">
            <v>1-phosphatidyl-1D-myo-inositol 4,5-bisphosphate (1-18:0, 2-16:1)[n] &lt;=&gt; 1-phosphatidyl-1D-myo-inositol 4,5-bisphosphate (1-18:0, 2-16:1)[c]</v>
          </cell>
        </row>
        <row r="3079">
          <cell r="C3079" t="str">
            <v>1-phosphatidyl-1D-myo-inositol 4,5-bisphosphate (1-18:1, 2-16:1) transport, nucleus-cytoplasm</v>
          </cell>
          <cell r="D3079" t="str">
            <v>1-phosphatidyl-1D-myo-inositol 4,5-bisphosphate (1-18:1, 2-16:1)[n] &lt;=&gt; 1-phosphatidyl-1D-myo-inositol 4,5-bisphosphate (1-18:1, 2-16:1)[c]</v>
          </cell>
        </row>
        <row r="3080">
          <cell r="C3080" t="str">
            <v>1-phosphatidyl-1D-myo-inositol 4,5-bisphosphate (1-16:0, 2-18:1) transport, nucleus-cytoplasm</v>
          </cell>
          <cell r="D3080" t="str">
            <v>1-phosphatidyl-1D-myo-inositol 4,5-bisphosphate (1-16:0, 2-18:1)[n] &lt;=&gt; 1-phosphatidyl-1D-myo-inositol 4,5-bisphosphate (1-16:0, 2-18:1)[c]</v>
          </cell>
        </row>
        <row r="3081">
          <cell r="C3081" t="str">
            <v>1-phosphatidyl-1D-myo-inositol 4,5-bisphosphate (1-16:1, 2-18:1) transport, nucleus-cytoplasm</v>
          </cell>
          <cell r="D3081" t="str">
            <v>1-phosphatidyl-1D-myo-inositol 4,5-bisphosphate (1-16:1, 2-18:1)[n] &lt;=&gt; 1-phosphatidyl-1D-myo-inositol 4,5-bisphosphate (1-16:1, 2-18:1)[c]</v>
          </cell>
        </row>
        <row r="3082">
          <cell r="C3082" t="str">
            <v>1-phosphatidyl-1D-myo-inositol 4,5-bisphosphate (1-18:0, 2-18:1) transport, nucleus-cytoplasm</v>
          </cell>
          <cell r="D3082" t="str">
            <v>1-phosphatidyl-1D-myo-inositol 4,5-bisphosphate (1-18:0, 2-18:1)[n] &lt;=&gt; 1-phosphatidyl-1D-myo-inositol 4,5-bisphosphate (1-18:0, 2-18:1)[c]</v>
          </cell>
        </row>
        <row r="3083">
          <cell r="C3083" t="str">
            <v>1-phosphatidyl-1D-myo-inositol 4,5-bisphosphate (1-18:1, 2-18:1) transport, nucleus-cytoplasm</v>
          </cell>
          <cell r="D3083" t="str">
            <v>1-phosphatidyl-1D-myo-inositol 4,5-bisphosphate (1-18:1, 2-18:1)[n] &lt;=&gt; 1-phosphatidyl-1D-myo-inositol 4,5-bisphosphate (1-18:1, 2-18:1)[c]</v>
          </cell>
        </row>
        <row r="3084">
          <cell r="C3084" t="str">
            <v>diglyceride (1-16:0, 2-16:1) transport, nucleus-cytoplasm</v>
          </cell>
          <cell r="D3084" t="str">
            <v>diglyceride (1-16:0, 2-16:1)[n] &lt;=&gt; diglyceride (1-16:0, 2-16:1)[c]</v>
          </cell>
        </row>
        <row r="3085">
          <cell r="C3085" t="str">
            <v>diglyceride (1-16:1, 2-16:1) transport, nucleus-cytoplasm</v>
          </cell>
          <cell r="D3085" t="str">
            <v>diglyceride (1-16:1, 2-16:1)[n] &lt;=&gt; diglyceride (1-16:1, 2-16:1)[c]</v>
          </cell>
        </row>
        <row r="3086">
          <cell r="C3086" t="str">
            <v>diglyceride (1-18:0, 2-16:1) transport, nucleus-cytoplasm</v>
          </cell>
          <cell r="D3086" t="str">
            <v>diglyceride (1-18:0, 2-16:1)[n] &lt;=&gt; diglyceride (1-18:0, 2-16:1)[c]</v>
          </cell>
        </row>
        <row r="3087">
          <cell r="C3087" t="str">
            <v>diglyceride (1-18:1, 2-16:1) transport, nucleus-cytoplasm</v>
          </cell>
          <cell r="D3087" t="str">
            <v>diglyceride (1-18:1, 2-16:1)[n] &lt;=&gt; diglyceride (1-18:1, 2-16:1)[c]</v>
          </cell>
        </row>
        <row r="3088">
          <cell r="C3088" t="str">
            <v>diglyceride (1-16:0, 2-18:1) transport, nucleus-cytoplasm</v>
          </cell>
          <cell r="D3088" t="str">
            <v>diglyceride (1-16:0, 2-18:1)[n] &lt;=&gt; diglyceride (1-16:0, 2-18:1)[c]</v>
          </cell>
        </row>
        <row r="3089">
          <cell r="C3089" t="str">
            <v>diglyceride (1-16:1, 2-18:1) transport, nucleus-cytoplasm</v>
          </cell>
          <cell r="D3089" t="str">
            <v>diglyceride (1-16:1, 2-18:1)[n] &lt;=&gt; diglyceride (1-16:1, 2-18:1)[c]</v>
          </cell>
        </row>
        <row r="3090">
          <cell r="C3090" t="str">
            <v>diglyceride (1-18:0, 2-18:1) transport, nucleus-cytoplasm</v>
          </cell>
          <cell r="D3090" t="str">
            <v>diglyceride (1-18:0, 2-18:1)[n] &lt;=&gt; diglyceride (1-18:0, 2-18:1)[c]</v>
          </cell>
        </row>
        <row r="3091">
          <cell r="C3091" t="str">
            <v>diglyceride (1-18:1, 2-18:1) transport, nucleus-cytoplasm</v>
          </cell>
          <cell r="D3091" t="str">
            <v>diglyceride (1-18:1, 2-18:1)[n] &lt;=&gt; diglyceride (1-18:1, 2-18:1)[c]</v>
          </cell>
        </row>
        <row r="3092">
          <cell r="C3092" t="str">
            <v>H2O transport, cytoplasm-vacuolar membrane</v>
          </cell>
          <cell r="D3092" t="str">
            <v>H2O[c] &lt;=&gt; H2O[vm]</v>
          </cell>
        </row>
        <row r="3093">
          <cell r="C3093" t="str">
            <v>phosphate transport, cytoplasm-vacuolar membrane</v>
          </cell>
          <cell r="D3093" t="str">
            <v>phosphate[c] &lt;=&gt; phosphate[vm]</v>
          </cell>
        </row>
        <row r="3094">
          <cell r="C3094" t="str">
            <v>H+ transport, cytoplasm-vacuolar membrane</v>
          </cell>
          <cell r="D3094" t="str">
            <v>H+[c] &lt;=&gt; H+[vm]</v>
          </cell>
        </row>
        <row r="3095">
          <cell r="C3095" t="str">
            <v>ATP transport, cytoplasm-vacuolar membrane</v>
          </cell>
          <cell r="D3095" t="str">
            <v>ATP[c] &lt;=&gt; ATP[vm]</v>
          </cell>
        </row>
        <row r="3096">
          <cell r="C3096" t="str">
            <v>ADP transport, cytoplasm-vacuolar membrane</v>
          </cell>
          <cell r="D3096" t="str">
            <v>ADP[c] &lt;=&gt; ADP[vm]</v>
          </cell>
        </row>
        <row r="3097">
          <cell r="C3097" t="str">
            <v>carbon dioxide transport, cytoplasm-vacuolar membrane</v>
          </cell>
          <cell r="D3097" t="str">
            <v>carbon dioxide[c] &lt;=&gt; carbon dioxide[vm]</v>
          </cell>
        </row>
        <row r="3098">
          <cell r="C3098" t="str">
            <v>1-phosphatidyl-1D-myo-inositol 3,5-bisphosphate (1-16:0, 2-16:1) transport, vacuolar membrane-cytoplasm</v>
          </cell>
          <cell r="D3098" t="str">
            <v>1-phosphatidyl-1D-myo-inositol 3,5-bisphosphate (1-16:0, 2-16:1)[vm] &lt;=&gt; 1-phosphatidyl-1D-myo-inositol 3,5-bisphosphate (1-16:0, 2-16:1)[c]</v>
          </cell>
        </row>
        <row r="3099">
          <cell r="C3099" t="str">
            <v>1-phosphatidyl-1D-myo-inositol 3,5-bisphosphate (1-16:1, 2-16:1) transport, vacuolar membrane-cytoplasm</v>
          </cell>
          <cell r="D3099" t="str">
            <v>1-phosphatidyl-1D-myo-inositol 3,5-bisphosphate (1-16:1, 2-16:1)[vm] &lt;=&gt; 1-phosphatidyl-1D-myo-inositol 3,5-bisphosphate (1-16:1, 2-16:1)[c]</v>
          </cell>
        </row>
        <row r="3100">
          <cell r="C3100" t="str">
            <v>1-phosphatidyl-1D-myo-inositol 3,5-bisphosphate (1-18:0, 2-16:1) transport, vacuolar membrane-cytoplasm</v>
          </cell>
          <cell r="D3100" t="str">
            <v>1-phosphatidyl-1D-myo-inositol 3,5-bisphosphate (1-18:0, 2-16:1)[vm] &lt;=&gt; 1-phosphatidyl-1D-myo-inositol 3,5-bisphosphate (1-18:0, 2-16:1)[c]</v>
          </cell>
        </row>
        <row r="3101">
          <cell r="C3101" t="str">
            <v>1-phosphatidyl-1D-myo-inositol 3,5-bisphosphate (1-18:1, 2-16:1) transport, vacuolar membrane-cytoplasm</v>
          </cell>
          <cell r="D3101" t="str">
            <v>1-phosphatidyl-1D-myo-inositol 3,5-bisphosphate (1-18:1, 2-16:1)[vm] &lt;=&gt; 1-phosphatidyl-1D-myo-inositol 3,5-bisphosphate (1-18:1, 2-16:1)[c]</v>
          </cell>
        </row>
        <row r="3102">
          <cell r="C3102" t="str">
            <v>1-phosphatidyl-1D-myo-inositol 3,5-bisphosphate (1-16:0, 2-18:1) transport, vacuolar membrane-cytoplasm</v>
          </cell>
          <cell r="D3102" t="str">
            <v>1-phosphatidyl-1D-myo-inositol 3,5-bisphosphate (1-16:0, 2-18:1)[vm] &lt;=&gt; 1-phosphatidyl-1D-myo-inositol 3,5-bisphosphate (1-16:0, 2-18:1)[c]</v>
          </cell>
        </row>
        <row r="3103">
          <cell r="C3103" t="str">
            <v>1-phosphatidyl-1D-myo-inositol 3,5-bisphosphate (1-16:1, 2-18:1) transport, vacuolar membrane-cytoplasm</v>
          </cell>
          <cell r="D3103" t="str">
            <v>1-phosphatidyl-1D-myo-inositol 3,5-bisphosphate (1-16:1, 2-18:1)[vm] &lt;=&gt; 1-phosphatidyl-1D-myo-inositol 3,5-bisphosphate (1-16:1, 2-18:1)[c]</v>
          </cell>
        </row>
        <row r="3104">
          <cell r="C3104" t="str">
            <v>1-phosphatidyl-1D-myo-inositol 3,5-bisphosphate (1-18:0, 2-18:1) transport, vacuolar membrane-cytoplasm</v>
          </cell>
          <cell r="D3104" t="str">
            <v>1-phosphatidyl-1D-myo-inositol 3,5-bisphosphate (1-18:0, 2-18:1)[vm] &lt;=&gt; 1-phosphatidyl-1D-myo-inositol 3,5-bisphosphate (1-18:0, 2-18:1)[c]</v>
          </cell>
        </row>
        <row r="3105">
          <cell r="C3105" t="str">
            <v>1-phosphatidyl-1D-myo-inositol 3,5-bisphosphate (1-18:1, 2-18:1) transport, vacuolar membrane-cytoplasm</v>
          </cell>
          <cell r="D3105" t="str">
            <v>1-phosphatidyl-1D-myo-inositol 3,5-bisphosphate (1-18:1, 2-18:1)[vm] &lt;=&gt; 1-phosphatidyl-1D-myo-inositol 3,5-bisphosphate (1-18:1, 2-18:1)[c]</v>
          </cell>
        </row>
        <row r="3106">
          <cell r="C3106" t="str">
            <v>H2O transport, cytoplasm-Golgi membrane</v>
          </cell>
          <cell r="D3106" t="str">
            <v>H2O[c] &lt;=&gt; H2O[gm]</v>
          </cell>
        </row>
        <row r="3107">
          <cell r="C3107" t="str">
            <v>phosphate transport, cytoplasm-Golgi membrane</v>
          </cell>
          <cell r="D3107" t="str">
            <v>phosphate[c] &lt;=&gt; phosphate[gm]</v>
          </cell>
        </row>
        <row r="3108">
          <cell r="C3108" t="str">
            <v>H+ transport, cytoplasm-Golgi membrane</v>
          </cell>
          <cell r="D3108" t="str">
            <v>H+[c] &lt;=&gt; H+[gm]</v>
          </cell>
        </row>
        <row r="3109">
          <cell r="C3109" t="str">
            <v>carbon dioxide transport, cytoplasm-Golgi membrane</v>
          </cell>
          <cell r="D3109" t="str">
            <v>carbon dioxide[c] &lt;=&gt; carbon dioxide[gm]</v>
          </cell>
        </row>
        <row r="3110">
          <cell r="C3110" t="str">
            <v>ATP transport, cytoplasm-Golgi membrane</v>
          </cell>
          <cell r="D3110" t="str">
            <v>ATP[c] &lt;=&gt; ATP[gm]</v>
          </cell>
        </row>
        <row r="3111">
          <cell r="C3111" t="str">
            <v>ADP transport, cytoplasm-Golgi membrane</v>
          </cell>
          <cell r="D3111" t="str">
            <v>ADP[c] &lt;=&gt; ADP[gm]</v>
          </cell>
        </row>
        <row r="3112">
          <cell r="C3112" t="str">
            <v>H2O transport, cytoplasm-mitochondrial membrane</v>
          </cell>
          <cell r="D3112" t="str">
            <v>H2O[c] &lt;=&gt; H2O[mm]</v>
          </cell>
        </row>
        <row r="3113">
          <cell r="C3113" t="str">
            <v>carbon dioxide transport, cytoplasm-mitochondrial membrane</v>
          </cell>
          <cell r="D3113" t="str">
            <v>carbon dioxide[c] &lt;=&gt; carbon dioxide[mm]</v>
          </cell>
        </row>
        <row r="3114">
          <cell r="C3114" t="str">
            <v>palmitoleoyl-CoA transport, cytoplasm-mitochondrial membrane</v>
          </cell>
          <cell r="D3114" t="str">
            <v>palmitoleoyl-CoA(4-)[c] &lt;=&gt; palmitoleoyl-CoA(4-)[mm]</v>
          </cell>
        </row>
        <row r="3115">
          <cell r="C3115" t="str">
            <v>oleoyl-CoA transport, cytoplasm-mitochondrial membrane</v>
          </cell>
          <cell r="D3115" t="str">
            <v>oleoyl-CoA[c] &lt;=&gt; oleoyl-CoA[mm]</v>
          </cell>
        </row>
        <row r="3116">
          <cell r="C3116" t="str">
            <v>diglyceride (1-16:0, 2-16:1) transport, mitochondrial membrane-cytoplasm</v>
          </cell>
          <cell r="D3116" t="str">
            <v>diglyceride (1-16:0, 2-16:1)[mm] &lt;=&gt; diglyceride (1-16:0, 2-16:1)[c]</v>
          </cell>
        </row>
        <row r="3117">
          <cell r="C3117" t="str">
            <v>diglyceride (1-16:1, 2-16:1) transport, mitochondrial membrane-cytoplasm</v>
          </cell>
          <cell r="D3117" t="str">
            <v>diglyceride (1-16:1, 2-16:1)[mm] &lt;=&gt; diglyceride (1-16:1, 2-16:1)[c]</v>
          </cell>
        </row>
        <row r="3118">
          <cell r="C3118" t="str">
            <v>diglyceride (1-18:0, 2-16:1) transport, mitochondrial membrane-cytoplasm</v>
          </cell>
          <cell r="D3118" t="str">
            <v>diglyceride (1-18:0, 2-16:1)[mm] &lt;=&gt; diglyceride (1-18:0, 2-16:1)[c]</v>
          </cell>
        </row>
        <row r="3119">
          <cell r="C3119" t="str">
            <v>diglyceride (1-18:1, 2-16:1) transport, mitochondrial membrane-cytoplasm</v>
          </cell>
          <cell r="D3119" t="str">
            <v>diglyceride (1-18:1, 2-16:1)[mm] &lt;=&gt; diglyceride (1-18:1, 2-16:1)[c]</v>
          </cell>
        </row>
        <row r="3120">
          <cell r="C3120" t="str">
            <v>diglyceride (1-16:0, 2-18:1) transport, mitochondrial membrane-cytoplasm</v>
          </cell>
          <cell r="D3120" t="str">
            <v>diglyceride (1-16:0, 2-18:1)[mm] &lt;=&gt; diglyceride (1-16:0, 2-18:1)[c]</v>
          </cell>
        </row>
        <row r="3121">
          <cell r="C3121" t="str">
            <v>diglyceride (1-16:1, 2-18:1) transport, mitochondrial membrane-cytoplasm</v>
          </cell>
          <cell r="D3121" t="str">
            <v>diglyceride (1-16:1, 2-18:1)[mm] &lt;=&gt; diglyceride (1-16:1, 2-18:1)[c]</v>
          </cell>
        </row>
        <row r="3122">
          <cell r="C3122" t="str">
            <v>palmitate transport, mitochondrial membrane-cytoplasm</v>
          </cell>
          <cell r="D3122" t="str">
            <v>palmitate[mm] &lt;=&gt; palmitate[c]</v>
          </cell>
        </row>
        <row r="3123">
          <cell r="C3123" t="str">
            <v>stearate transport, mitochondrial membrane-cytoplasm</v>
          </cell>
          <cell r="D3123" t="str">
            <v>stearate[mm] &lt;=&gt; stearate[c]</v>
          </cell>
        </row>
        <row r="3124">
          <cell r="C3124" t="str">
            <v>coenzyme A transport, mitochondrial membrane-cytoplasm</v>
          </cell>
          <cell r="D3124" t="str">
            <v>coenzyme A[mm] &lt;=&gt; coenzyme A[c]</v>
          </cell>
        </row>
        <row r="3125">
          <cell r="C3125" t="str">
            <v>laurate transport, ER membrane-lipid particle</v>
          </cell>
          <cell r="D3125" t="str">
            <v>laurate[erm] &lt;=&gt; laurate[lp]</v>
          </cell>
        </row>
        <row r="3126">
          <cell r="C3126" t="str">
            <v>myristate transport, ER membrane-lipid particle</v>
          </cell>
          <cell r="D3126" t="str">
            <v>myristate[erm] &lt;=&gt; myristate[lp]</v>
          </cell>
        </row>
        <row r="3127">
          <cell r="C3127" t="str">
            <v>lignoceric acid transport, ER membrane-lipid particle</v>
          </cell>
          <cell r="D3127" t="str">
            <v>lignoceric acid[erm] &lt;=&gt; lignoceric acid[lp]</v>
          </cell>
        </row>
        <row r="3128">
          <cell r="C3128" t="str">
            <v>cerotic acid transport, ER membrane-lipid particle</v>
          </cell>
          <cell r="D3128" t="str">
            <v>cerotic acid[erm] &lt;=&gt; cerotic acid[lp]</v>
          </cell>
        </row>
        <row r="3129">
          <cell r="C3129" t="str">
            <v>TAG (1-16:0, 2-16:1, 3-16:0) transport, ER membrane-lipid particle</v>
          </cell>
          <cell r="D3129" t="str">
            <v>triglyceride (1-16:0, 2-16:1, 3-16:0)[erm] &lt;=&gt; triglyceride (1-16:0, 2-16:1, 3-16:0)[lp]</v>
          </cell>
        </row>
        <row r="3130">
          <cell r="C3130" t="str">
            <v>TAG (1-16:0, 2-16:1, 3-16:1) transport, ER membrane-lipid particle</v>
          </cell>
          <cell r="D3130" t="str">
            <v>triglyceride (1-16:0, 2-16:1, 3-16:1)[erm] &lt;=&gt; triglyceride (1-16:0, 2-16:1, 3-16:1)[lp]</v>
          </cell>
        </row>
        <row r="3131">
          <cell r="C3131" t="str">
            <v>TAG (1-16:0, 2-16:1, 3-18:0) transport, ER membrane-lipid particle</v>
          </cell>
          <cell r="D3131" t="str">
            <v>triglyceride (1-16:0, 2-16:1, 3-18:0)[erm] &lt;=&gt; triglyceride (1-16:0, 2-16:1, 3-18:0)[lp]</v>
          </cell>
        </row>
        <row r="3132">
          <cell r="C3132" t="str">
            <v>TAG (1-16:0, 2-16:1, 3-18:1) transport, ER membrane-lipid particle</v>
          </cell>
          <cell r="D3132" t="str">
            <v>triglyceride (1-16:0, 2-16:1, 3-18:1)[erm] &lt;=&gt; triglyceride (1-16:0, 2-16:1, 3-18:1)[lp]</v>
          </cell>
        </row>
        <row r="3133">
          <cell r="C3133" t="str">
            <v>TAG (1-16:1, 2-16:1, 3-16:0) transport, ER membrane-lipid particle</v>
          </cell>
          <cell r="D3133" t="str">
            <v>triglyceride (1-16:1, 2-16:1, 3-16:0)[erm] &lt;=&gt; triglyceride (1-16:1, 2-16:1, 3-16:0)[lp]</v>
          </cell>
        </row>
        <row r="3134">
          <cell r="C3134" t="str">
            <v>TAG (1-16:1, 2-16:1, 3-16:1) transport, ER membrane-lipid particle</v>
          </cell>
          <cell r="D3134" t="str">
            <v>triglyceride (1-16:1, 2-16:1, 3-16:1)[erm] &lt;=&gt; triglyceride (1-16:1, 2-16:1, 3-16:1)[lp]</v>
          </cell>
        </row>
        <row r="3135">
          <cell r="C3135" t="str">
            <v>TAG (1-16:1, 2-16:1, 3-18:0) transport, ER membrane-lipid particle</v>
          </cell>
          <cell r="D3135" t="str">
            <v>triglyceride (1-16:1, 2-16:1, 3-18:0)[erm] &lt;=&gt; triglyceride (1-16:1, 2-16:1, 3-18:0)[lp]</v>
          </cell>
        </row>
        <row r="3136">
          <cell r="C3136" t="str">
            <v>TAG (1-16:1, 2-16:1, 3-18:1) transport, ER membrane-lipid particle</v>
          </cell>
          <cell r="D3136" t="str">
            <v>triglyceride (1-16:1, 2-16:1, 3-18:1)[erm] &lt;=&gt; triglyceride (1-16:1, 2-16:1, 3-18:1)[lp]</v>
          </cell>
        </row>
        <row r="3137">
          <cell r="C3137" t="str">
            <v>TAG (1-18:0, 2-16:1, 3-16:0) transport, ER membrane-lipid particle</v>
          </cell>
          <cell r="D3137" t="str">
            <v>triglyceride (1-18:0, 2-16:1, 3-16:0)[erm] &lt;=&gt; triglyceride (1-18:0, 2-16:1, 3-16:0)[lp]</v>
          </cell>
        </row>
        <row r="3138">
          <cell r="C3138" t="str">
            <v>TAG (1-18:0, 2-16:1, 3-16:1) transport, ER membrane-lipid particle</v>
          </cell>
          <cell r="D3138" t="str">
            <v>triglyceride (1-18:0, 2-16:1, 3-16:1)[erm] &lt;=&gt; triglyceride (1-18:0, 2-16:1, 3-16:1)[lp]</v>
          </cell>
        </row>
        <row r="3139">
          <cell r="C3139" t="str">
            <v>TAG (1-18:0, 2-16:1, 3-18:0) transport, ER membrane-lipid particle</v>
          </cell>
          <cell r="D3139" t="str">
            <v>triglyceride (1-18:0, 2-16:1, 3-18:0)[erm] &lt;=&gt; triglyceride (1-18:0, 2-16:1, 3-18:0)[lp]</v>
          </cell>
        </row>
        <row r="3140">
          <cell r="C3140" t="str">
            <v>TAG (1-18:0, 2-16:1, 3-18:1) transport, ER membrane-lipid particle</v>
          </cell>
          <cell r="D3140" t="str">
            <v>triglyceride (1-18:0, 2-16:1, 3-18:1)[erm] &lt;=&gt; triglyceride (1-18:0, 2-16:1, 3-18:1)[lp]</v>
          </cell>
        </row>
        <row r="3141">
          <cell r="C3141" t="str">
            <v>TAG (1-18:1, 2-16:1, 3-16:0) transport, ER membrane-lipid particle</v>
          </cell>
          <cell r="D3141" t="str">
            <v>triglyceride (1-18:1, 2-16:1, 3-16:0)[erm] &lt;=&gt; triglyceride (1-18:1, 2-16:1, 3-16:0)[lp]</v>
          </cell>
        </row>
        <row r="3142">
          <cell r="C3142" t="str">
            <v>TAG (1-18:1, 2-16:1, 3-16:1) transport, ER membrane-lipid particle</v>
          </cell>
          <cell r="D3142" t="str">
            <v>triglyceride (1-18:1, 2-16:1, 3-16:1)[erm] &lt;=&gt; triglyceride (1-18:1, 2-16:1, 3-16:1)[lp]</v>
          </cell>
        </row>
        <row r="3143">
          <cell r="C3143" t="str">
            <v>TAG (1-18:1, 2-16:1, 3-18:0) transport, ER membrane-lipid particle</v>
          </cell>
          <cell r="D3143" t="str">
            <v>triglyceride (1-18:1, 2-16:1, 3-18:0)[erm] &lt;=&gt; triglyceride (1-18:1, 2-16:1, 3-18:0)[lp]</v>
          </cell>
        </row>
        <row r="3144">
          <cell r="C3144" t="str">
            <v>TAG (1-18:1, 2-16:1, 3-18:1) transport, ER membrane-lipid particle</v>
          </cell>
          <cell r="D3144" t="str">
            <v>triglyceride (1-18:1, 2-16:1, 3-18:1)[erm] &lt;=&gt; triglyceride (1-18:1, 2-16:1, 3-18:1)[lp]</v>
          </cell>
        </row>
        <row r="3145">
          <cell r="C3145" t="str">
            <v>TAG (1-16:0, 2-18:1, 3-16:0) transport, ER membrane-lipid particle</v>
          </cell>
          <cell r="D3145" t="str">
            <v>triglyceride (1-16:0, 2-18:1, 3-16:0)[erm] &lt;=&gt; triglyceride (1-16:0, 2-18:1, 3-16:0)[lp]</v>
          </cell>
        </row>
        <row r="3146">
          <cell r="C3146" t="str">
            <v>TAG (1-16:0, 2-18:1, 3-16:1) transport, ER membrane-lipid particle</v>
          </cell>
          <cell r="D3146" t="str">
            <v>triglyceride (1-16:0, 2-18:1, 3-16:1)[erm] &lt;=&gt; triglyceride (1-16:0, 2-18:1, 3-16:1)[lp]</v>
          </cell>
        </row>
        <row r="3147">
          <cell r="C3147" t="str">
            <v>TAG (1-16:0, 2-18:1, 3-18:0) transport, ER membrane-lipid particle</v>
          </cell>
          <cell r="D3147" t="str">
            <v>triglyceride (1-16:0, 2-18:1, 3-18:0)[erm] &lt;=&gt; triglyceride (1-16:0, 2-18:1, 3-18:0)[lp]</v>
          </cell>
        </row>
        <row r="3148">
          <cell r="C3148" t="str">
            <v>TAG (1-16:0, 2-18:1, 3-18:1) transport, ER membrane-lipid particle</v>
          </cell>
          <cell r="D3148" t="str">
            <v>triglyceride (1-16:0, 2-18:1, 3-18:1)[erm] &lt;=&gt; triglyceride (1-16:0, 2-18:1, 3-18:1)[lp]</v>
          </cell>
        </row>
        <row r="3149">
          <cell r="C3149" t="str">
            <v>TAG (1-16:1, 2-18:1, 3-16:0) transport, ER membrane-lipid particle</v>
          </cell>
          <cell r="D3149" t="str">
            <v>triglyceride (1-16:1, 2-18:1, 3-16:0)[erm] &lt;=&gt; triglyceride (1-16:1, 2-18:1, 3-16:0)[lp]</v>
          </cell>
        </row>
        <row r="3150">
          <cell r="C3150" t="str">
            <v>TAG (1-16:1, 2-18:1, 3-16:1) transport, ER membrane-lipid particle</v>
          </cell>
          <cell r="D3150" t="str">
            <v>triglyceride (1-16:1, 2-18:1, 3-16:1)[erm] &lt;=&gt; triglyceride (1-16:1, 2-18:1, 3-16:1)[lp]</v>
          </cell>
        </row>
        <row r="3151">
          <cell r="C3151" t="str">
            <v>TAG (1-16:1, 2-18:1, 3-18:0) transport, ER membrane-lipid particle</v>
          </cell>
          <cell r="D3151" t="str">
            <v>triglyceride (1-16:1, 2-18:1, 3-18:0)[erm] &lt;=&gt; triglyceride (1-16:1, 2-18:1, 3-18:0)[lp]</v>
          </cell>
        </row>
        <row r="3152">
          <cell r="C3152" t="str">
            <v>TAG (1-16:1, 2-18:1, 3-18:1) transport, ER membrane-lipid particle</v>
          </cell>
          <cell r="D3152" t="str">
            <v>triglyceride (1-16:1, 2-18:1, 3-18:1)[erm] &lt;=&gt; triglyceride (1-16:1, 2-18:1, 3-18:1)[lp]</v>
          </cell>
        </row>
        <row r="3153">
          <cell r="C3153" t="str">
            <v>TAG (1-18:0, 2-18:1, 3-16:0) transport, ER membrane-lipid particle</v>
          </cell>
          <cell r="D3153" t="str">
            <v>triglyceride (1-18:0, 2-18:1, 3-16:0)[erm] &lt;=&gt; triglyceride (1-18:0, 2-18:1, 3-16:0)[lp]</v>
          </cell>
        </row>
        <row r="3154">
          <cell r="C3154" t="str">
            <v>TAG (1-18:0, 2-18:1, 3-16:1) transport, ER membrane-lipid particle</v>
          </cell>
          <cell r="D3154" t="str">
            <v>triglyceride (1-18:0, 2-18:1, 3-16:1)[erm] &lt;=&gt; triglyceride (1-18:0, 2-18:1, 3-16:1)[lp]</v>
          </cell>
        </row>
        <row r="3155">
          <cell r="C3155" t="str">
            <v>TAG (1-18:0, 2-18:1, 3-18:0) transport, ER membrane-lipid particle</v>
          </cell>
          <cell r="D3155" t="str">
            <v>triglyceride (1-18:0, 2-18:1, 3-18:0)[erm] &lt;=&gt; triglyceride (1-18:0, 2-18:1, 3-18:0)[lp]</v>
          </cell>
        </row>
        <row r="3156">
          <cell r="C3156" t="str">
            <v>TAG (1-18:0, 2-18:1, 3-18:1) transport, ER membrane-lipid particle</v>
          </cell>
          <cell r="D3156" t="str">
            <v>triglyceride (1-18:0, 2-18:1, 3-18:1)[erm] &lt;=&gt; triglyceride (1-18:0, 2-18:1, 3-18:1)[lp]</v>
          </cell>
        </row>
        <row r="3157">
          <cell r="C3157" t="str">
            <v>TAG (1-18:1, 2-18:1, 3-16:0) transport, ER membrane-lipid particle</v>
          </cell>
          <cell r="D3157" t="str">
            <v>triglyceride (1-18:1, 2-18:1, 3-16:0)[erm] &lt;=&gt; triglyceride (1-18:1, 2-18:1, 3-16:0)[lp]</v>
          </cell>
        </row>
        <row r="3158">
          <cell r="C3158" t="str">
            <v>TAG (1-18:1, 2-18:1, 3-16:1) transport, ER membrane-lipid particle</v>
          </cell>
          <cell r="D3158" t="str">
            <v>triglyceride (1-18:1, 2-18:1, 3-16:1)[erm] &lt;=&gt; triglyceride (1-18:1, 2-18:1, 3-16:1)[lp]</v>
          </cell>
        </row>
        <row r="3159">
          <cell r="C3159" t="str">
            <v>TAG (1-18:1, 2-18:1, 3-18:0) transport, ER membrane-lipid particle</v>
          </cell>
          <cell r="D3159" t="str">
            <v>triglyceride (1-18:1, 2-18:1, 3-18:0)[erm] &lt;=&gt; triglyceride (1-18:1, 2-18:1, 3-18:0)[lp]</v>
          </cell>
        </row>
        <row r="3160">
          <cell r="C3160" t="str">
            <v>TAG (1-18:1, 2-18:1, 3-18:1) transport, ER membrane-lipid particle</v>
          </cell>
          <cell r="D3160" t="str">
            <v>triglyceride (1-18:1, 2-18:1, 3-18:1)[erm] &lt;=&gt; triglyceride (1-18:1, 2-18:1, 3-18:1)[lp]</v>
          </cell>
        </row>
        <row r="3161">
          <cell r="C3161" t="str">
            <v>episterol transport, ER membrane-lipid particle</v>
          </cell>
          <cell r="D3161" t="str">
            <v>episterol[erm] &lt;=&gt; episterol[lp]</v>
          </cell>
        </row>
        <row r="3162">
          <cell r="C3162" t="str">
            <v>fecosterol transport, ER membrane-lipid particle</v>
          </cell>
          <cell r="D3162" t="str">
            <v>fecosterol[erm] &lt;=&gt; fecosterol[lp]</v>
          </cell>
        </row>
        <row r="3163">
          <cell r="C3163" t="str">
            <v>lanosterol transport, ER membrane-lipid particle</v>
          </cell>
          <cell r="D3163" t="str">
            <v>lanosterol[erm] &lt;=&gt; lanosterol[lp]</v>
          </cell>
        </row>
        <row r="3164">
          <cell r="C3164" t="str">
            <v>zymosterol transport, ER membrane-lipid particle</v>
          </cell>
          <cell r="D3164" t="str">
            <v>zymosterol[erm] &lt;=&gt; zymosterol[lp]</v>
          </cell>
        </row>
        <row r="3165">
          <cell r="C3165" t="str">
            <v>ergosteryl palmitoleate transport, ER membrane-lipid particle</v>
          </cell>
          <cell r="D3165" t="str">
            <v>ergosteryl palmitoleate[erm] &lt;=&gt; ergosteryl palmitoleate[lp]</v>
          </cell>
        </row>
        <row r="3166">
          <cell r="C3166" t="str">
            <v>ergosteryl oleate transport, ER membrane-lipid particle</v>
          </cell>
          <cell r="D3166" t="str">
            <v>ergosteryl oleate[erm] &lt;=&gt; ergosteryl oleate[lp]</v>
          </cell>
        </row>
        <row r="3167">
          <cell r="C3167" t="str">
            <v>episteryl palmitoleate transport, ER membrane-lipid particle</v>
          </cell>
          <cell r="D3167" t="str">
            <v>episteryl palmitoleate[erm] &lt;=&gt; episteryl palmitoleate[lp]</v>
          </cell>
        </row>
        <row r="3168">
          <cell r="C3168" t="str">
            <v>episteryl oleate transport, ER membrane-lipid particle</v>
          </cell>
          <cell r="D3168" t="str">
            <v>episteryl oleate[erm] &lt;=&gt; episteryl oleate[lp]</v>
          </cell>
        </row>
        <row r="3169">
          <cell r="C3169" t="str">
            <v>fecosteryl palmitoleate transport, ER membrane-lipid particle</v>
          </cell>
          <cell r="D3169" t="str">
            <v>fecosteryl palmitoleate[erm] &lt;=&gt; fecosteryl palmitoleate[lp]</v>
          </cell>
        </row>
        <row r="3170">
          <cell r="C3170" t="str">
            <v>fecosteryl oleate transport, ER membrane-lipid particle</v>
          </cell>
          <cell r="D3170" t="str">
            <v>fecosteryl oleate[erm] &lt;=&gt; fecosteryl oleate[lp]</v>
          </cell>
        </row>
        <row r="3171">
          <cell r="C3171" t="str">
            <v>lanosteryl palmitoleate transport, ER membrane-lipid particle</v>
          </cell>
          <cell r="D3171" t="str">
            <v>lanosteryl palmitoleate[erm] &lt;=&gt; lanosteryl palmitoleate[lp]</v>
          </cell>
        </row>
        <row r="3172">
          <cell r="C3172" t="str">
            <v>lanosteryl oleate transport, ER membrane-lipid particle</v>
          </cell>
          <cell r="D3172" t="str">
            <v>lanosteryl oleate[erm] &lt;=&gt; lanosteryl oleate[lp]</v>
          </cell>
        </row>
        <row r="3173">
          <cell r="C3173" t="str">
            <v>zymosteryl palmitoleate transport, ER membrane-lipid particle</v>
          </cell>
          <cell r="D3173" t="str">
            <v>zymosteryl palmitoleate[erm] &lt;=&gt; zymosteryl palmitoleate[lp]</v>
          </cell>
        </row>
        <row r="3174">
          <cell r="C3174" t="str">
            <v>zymosteryl oleate transport, ER membrane-lipid particle</v>
          </cell>
          <cell r="D3174" t="str">
            <v>zymosteryl oleate[erm] &lt;=&gt; zymosteryl oleate[lp]</v>
          </cell>
        </row>
        <row r="3175">
          <cell r="C3175" t="str">
            <v>phosphatidylcholine (1-16:0, 2-16:1) transport, ER membrane-lipid particle</v>
          </cell>
          <cell r="D3175" t="str">
            <v>phosphatidylcholine (1-16:0, 2-16:1)[erm] &lt;=&gt; phosphatidylcholine (1-16:0, 2-16:1)[lp]</v>
          </cell>
        </row>
        <row r="3176">
          <cell r="C3176" t="str">
            <v>phosphatidylcholine (1-16:1, 2-16:1) transport, ER membrane-lipid particle</v>
          </cell>
          <cell r="D3176" t="str">
            <v>phosphatidylcholine (1-16:1, 2-16:1)[erm] &lt;=&gt; phosphatidylcholine (1-16:1, 2-16:1)[lp]</v>
          </cell>
        </row>
        <row r="3177">
          <cell r="C3177" t="str">
            <v>phosphatidylcholine (1-18:0, 2-16:1) transport, ER membrane-lipid particle</v>
          </cell>
          <cell r="D3177" t="str">
            <v>phosphatidylcholine (1-18:0, 2-16:1)[erm] &lt;=&gt; phosphatidylcholine (1-18:0, 2-16:1)[lp]</v>
          </cell>
        </row>
        <row r="3178">
          <cell r="C3178" t="str">
            <v>phosphatidylcholine (1-18:1, 2-16:1) transport, ER membrane-lipid particle</v>
          </cell>
          <cell r="D3178" t="str">
            <v>phosphatidylcholine (1-18:1, 2-16:1)[erm] &lt;=&gt; phosphatidylcholine (1-18:1, 2-16:1)[lp]</v>
          </cell>
        </row>
        <row r="3179">
          <cell r="C3179" t="str">
            <v>phosphatidylcholine (1-16:0, 2-18:1) transport, ER membrane-lipid particle</v>
          </cell>
          <cell r="D3179" t="str">
            <v>phosphatidylcholine (1-16:0, 2-18:1)[erm] &lt;=&gt; phosphatidylcholine (1-16:0, 2-18:1)[lp]</v>
          </cell>
        </row>
        <row r="3180">
          <cell r="C3180" t="str">
            <v>phosphatidylcholine (1-16:1, 2-18:1) transport, ER membrane-lipid particle</v>
          </cell>
          <cell r="D3180" t="str">
            <v>phosphatidylcholine (1-16:1, 2-18:1)[erm] &lt;=&gt; phosphatidylcholine (1-16:1, 2-18:1)[lp]</v>
          </cell>
        </row>
        <row r="3181">
          <cell r="C3181" t="str">
            <v>phosphatidylcholine (1-18:0, 2-18:1) transport, ER membrane-lipid particle</v>
          </cell>
          <cell r="D3181" t="str">
            <v>phosphatidylcholine (1-18:0, 2-18:1)[erm] &lt;=&gt; phosphatidylcholine (1-18:0, 2-18:1)[lp]</v>
          </cell>
        </row>
        <row r="3182">
          <cell r="C3182" t="str">
            <v>phosphatidylcholine (1-18:1, 2-18:1) transport, ER membrane-lipid particle</v>
          </cell>
          <cell r="D3182" t="str">
            <v>phosphatidylcholine (1-18:1, 2-18:1)[erm] &lt;=&gt; phosphatidylcholine (1-18:1, 2-18:1)[lp]</v>
          </cell>
        </row>
        <row r="3183">
          <cell r="C3183" t="str">
            <v>phosphatidylethanolamine (1-16:0, 2-16:1) transport, ER membrane-lipid particle</v>
          </cell>
          <cell r="D3183" t="str">
            <v>phosphatidylethanolamine (1-16:0, 2-16:1)[erm] &lt;=&gt; phosphatidylethanolamine (1-16:0, 2-16:1)[lp]</v>
          </cell>
        </row>
        <row r="3184">
          <cell r="C3184" t="str">
            <v>phosphatidylethanolamine (1-16:1, 2-16:1) transport, ER membrane-lipid particle</v>
          </cell>
          <cell r="D3184" t="str">
            <v>phosphatidylethanolamine (1-16:1, 2-16:1)[erm] &lt;=&gt; phosphatidylethanolamine (1-16:1, 2-16:1)[lp]</v>
          </cell>
        </row>
        <row r="3185">
          <cell r="C3185" t="str">
            <v>phosphatidylethanolamine (1-18:0, 2-16:1) transport, ER membrane-lipid particle</v>
          </cell>
          <cell r="D3185" t="str">
            <v>phosphatidylethanolamine (1-18:0, 2-16:1)[erm] &lt;=&gt; phosphatidylethanolamine (1-18:0, 2-16:1)[lp]</v>
          </cell>
        </row>
        <row r="3186">
          <cell r="C3186" t="str">
            <v>phosphatidylethanolamine (1-18:1, 2-16:1) transport, ER membrane-lipid particle</v>
          </cell>
          <cell r="D3186" t="str">
            <v>phosphatidylethanolamine (1-18:1, 2-16:1)[erm] &lt;=&gt; phosphatidylethanolamine (1-18:1, 2-16:1)[lp]</v>
          </cell>
        </row>
        <row r="3187">
          <cell r="C3187" t="str">
            <v>phosphatidylethanolamine (1-16:0, 2-18:1) transport, ER membrane-lipid particle</v>
          </cell>
          <cell r="D3187" t="str">
            <v>phosphatidylethanolamine (1-16:0, 2-18:1)[erm] &lt;=&gt; phosphatidylethanolamine (1-16:0, 2-18:1)[lp]</v>
          </cell>
        </row>
        <row r="3188">
          <cell r="C3188" t="str">
            <v>phosphatidylethanolamine (1-16:1, 2-18:1) transport, ER membrane-lipid particle</v>
          </cell>
          <cell r="D3188" t="str">
            <v>phosphatidylethanolamine (1-16:1, 2-18:1)[erm] &lt;=&gt; phosphatidylethanolamine (1-16:1, 2-18:1)[lp]</v>
          </cell>
        </row>
        <row r="3189">
          <cell r="C3189" t="str">
            <v>phosphatidylethanolamine (1-18:0, 2-18:1) transport, ER membrane-lipid particle</v>
          </cell>
          <cell r="D3189" t="str">
            <v>phosphatidylethanolamine (1-18:0, 2-18:1)[erm] &lt;=&gt; phosphatidylethanolamine (1-18:0, 2-18:1)[lp]</v>
          </cell>
        </row>
        <row r="3190">
          <cell r="C3190" t="str">
            <v>phosphatidylethanolamine (1-18:1, 2-18:1) transport, ER membrane-lipid particle</v>
          </cell>
          <cell r="D3190" t="str">
            <v>phosphatidylethanolamine (1-18:1, 2-18:1)[erm] &lt;=&gt; phosphatidylethanolamine (1-18:1, 2-18:1)[lp]</v>
          </cell>
        </row>
        <row r="3191">
          <cell r="C3191" t="str">
            <v>1-acylglycerophosphocholine (16:0) transport, ER membrane-lipid particle</v>
          </cell>
          <cell r="D3191" t="str">
            <v>1-acylglycerophosphocholine (16:0)[erm] &lt;=&gt; 1-acylglycerophosphocholine (16:0)[lp]</v>
          </cell>
        </row>
        <row r="3192">
          <cell r="C3192" t="str">
            <v>1-acylglycerophosphocholine (16:1) transport, ER membrane-lipid particle</v>
          </cell>
          <cell r="D3192" t="str">
            <v>1-acylglycerophosphocholine (16:1)[erm] &lt;=&gt; 1-acylglycerophosphocholine (16:1)[lp]</v>
          </cell>
        </row>
        <row r="3193">
          <cell r="C3193" t="str">
            <v>1-acylglycerophosphocholine (18:0) transport, ER membrane-lipid particle</v>
          </cell>
          <cell r="D3193" t="str">
            <v>1-acylglycerophosphocholine (18:0)[erm] &lt;=&gt; 1-acylglycerophosphocholine (18:0)[lp]</v>
          </cell>
        </row>
        <row r="3194">
          <cell r="C3194" t="str">
            <v>1-acylglycerophosphocholine (18:1) transport, ER membrane-lipid particle</v>
          </cell>
          <cell r="D3194" t="str">
            <v>1-acylglycerophosphocholine (18:1)[erm] &lt;=&gt; 1-acylglycerophosphocholine (18:1)[lp]</v>
          </cell>
        </row>
        <row r="3195">
          <cell r="C3195" t="str">
            <v>1-acylglycerophosphoethanolamine (16:0) transport, ER membrane-lipid particle</v>
          </cell>
          <cell r="D3195" t="str">
            <v>1-acylglycerophosphoethanolamine (16:0)[erm] &lt;=&gt; 1-acylglycerophosphoethanolamine (16:0)[lp]</v>
          </cell>
        </row>
        <row r="3196">
          <cell r="C3196" t="str">
            <v>1-acylglycerophosphoethanolamine (16:1) transport, ER membrane-lipid particle</v>
          </cell>
          <cell r="D3196" t="str">
            <v>1-acylglycerophosphoethanolamine (16:1)[erm] &lt;=&gt; 1-acylglycerophosphoethanolamine (16:1)[lp]</v>
          </cell>
        </row>
        <row r="3197">
          <cell r="C3197" t="str">
            <v>1-acylglycerophosphoethanolamine (18:0) transport, ER membrane-lipid particle</v>
          </cell>
          <cell r="D3197" t="str">
            <v>1-acylglycerophosphoethanolamine (18:0)[erm] &lt;=&gt; 1-acylglycerophosphoethanolamine (18:0)[lp]</v>
          </cell>
        </row>
        <row r="3198">
          <cell r="C3198" t="str">
            <v>1-acylglycerophosphoethanolamine (18:1) transport, ER membrane-lipid particle</v>
          </cell>
          <cell r="D3198" t="str">
            <v>1-acylglycerophosphoethanolamine (18:1)[erm] &lt;=&gt; 1-acylglycerophosphoethanolamine (18:1)[lp]</v>
          </cell>
        </row>
        <row r="3199">
          <cell r="C3199" t="str">
            <v>phosphatidate (1-16:0, 2-18:1) transport, lipid particle-ER membrane</v>
          </cell>
          <cell r="D3199" t="str">
            <v>phosphatidate (1-16:0, 2-18:1)[lp] &lt;=&gt; phosphatidate (1-16:0, 2-18:1)[erm]</v>
          </cell>
        </row>
        <row r="3200">
          <cell r="C3200" t="str">
            <v>phosphatidate (1-16:1, 2-18:1) transport, lipid particle-ER membrane</v>
          </cell>
          <cell r="D3200" t="str">
            <v>phosphatidate (1-16:1, 2-18:1)[lp] &lt;=&gt; phosphatidate (1-16:1, 2-18:1)[erm]</v>
          </cell>
        </row>
        <row r="3201">
          <cell r="C3201" t="str">
            <v>phosphatidate (1-18:0, 2-18:1) transport, lipid particle-ER membrane</v>
          </cell>
          <cell r="D3201" t="str">
            <v>phosphatidate (1-18:0, 2-18:1)[lp] &lt;=&gt; phosphatidate (1-18:0, 2-18:1)[erm]</v>
          </cell>
        </row>
        <row r="3202">
          <cell r="C3202" t="str">
            <v>phosphatidate (1-18:1, 2-18:1) transport, lipid particle-ER membrane</v>
          </cell>
          <cell r="D3202" t="str">
            <v>phosphatidate (1-18:1, 2-18:1)[lp] &lt;=&gt; phosphatidate (1-18:1, 2-18:1)[erm]</v>
          </cell>
        </row>
        <row r="3203">
          <cell r="C3203" t="str">
            <v>phosphatidate (1-16:0, 2-16:1) transport, ER membrane-mitochondrial membrane</v>
          </cell>
          <cell r="D3203" t="str">
            <v>phosphatidate (1-16:0, 2-16:1)[erm] &lt;=&gt; phosphatidate (1-16:0, 2-16:1)[mm]</v>
          </cell>
        </row>
        <row r="3204">
          <cell r="C3204" t="str">
            <v>phosphatidate (1-16:1, 2-16:1) transport, ER membrane-mitochondrial membrane</v>
          </cell>
          <cell r="D3204" t="str">
            <v>phosphatidate (1-16:1, 2-16:1)[erm] &lt;=&gt; phosphatidate (1-16:1, 2-16:1)[mm]</v>
          </cell>
        </row>
        <row r="3205">
          <cell r="C3205" t="str">
            <v>phosphatidate (1-18:0, 2-16:1) transport, ER membrane-mitochondrial membrane</v>
          </cell>
          <cell r="D3205" t="str">
            <v>phosphatidate (1-18:0, 2-16:1)[erm] &lt;=&gt; phosphatidate (1-18:0, 2-16:1)[mm]</v>
          </cell>
        </row>
        <row r="3206">
          <cell r="C3206" t="str">
            <v>phosphatidate (1-18:1, 2-16:1) transport, ER membrane-mitochondrial membrane</v>
          </cell>
          <cell r="D3206" t="str">
            <v>phosphatidate (1-18:1, 2-16:1)[erm] &lt;=&gt; phosphatidate (1-18:1, 2-16:1)[mm]</v>
          </cell>
        </row>
        <row r="3207">
          <cell r="C3207" t="str">
            <v>phosphatidate (1-16:0, 2-18:1) transport, ER membrane-mitochondrial membrane</v>
          </cell>
          <cell r="D3207" t="str">
            <v>phosphatidate (1-16:0, 2-18:1)[erm] &lt;=&gt; phosphatidate (1-16:0, 2-18:1)[mm]</v>
          </cell>
        </row>
        <row r="3208">
          <cell r="C3208" t="str">
            <v>phosphatidate (1-16:1, 2-18:1) transport, ER membrane-mitochondrial membrane</v>
          </cell>
          <cell r="D3208" t="str">
            <v>phosphatidate (1-16:1, 2-18:1)[erm] &lt;=&gt; phosphatidate (1-16:1, 2-18:1)[mm]</v>
          </cell>
        </row>
        <row r="3209">
          <cell r="C3209" t="str">
            <v>phosphatidyl-L-serine (1-16:0, 2-16:1) transport, ER membrane-mitochondrial membrane</v>
          </cell>
          <cell r="D3209" t="str">
            <v>phosphatidyl-L-serine (1-16:0, 2-16:1)[erm] &lt;=&gt; phosphatidyl-L-serine (1-16:0, 2-16:1)[mm]</v>
          </cell>
        </row>
        <row r="3210">
          <cell r="C3210" t="str">
            <v>phosphatidyl-L-serine (1-16:1, 2-16:1) transport, ER membrane-mitochondrial membrane</v>
          </cell>
          <cell r="D3210" t="str">
            <v>phosphatidyl-L-serine (1-16:1, 2-16:1)[erm] &lt;=&gt; phosphatidyl-L-serine (1-16:1, 2-16:1)[mm]</v>
          </cell>
        </row>
        <row r="3211">
          <cell r="C3211" t="str">
            <v>phosphatidyl-L-serine (1-18:0, 2-16:1) transport, ER membrane-mitochondrial membrane</v>
          </cell>
          <cell r="D3211" t="str">
            <v>phosphatidyl-L-serine (1-18:0, 2-16:1)[erm] &lt;=&gt; phosphatidyl-L-serine (1-18:0, 2-16:1)[mm]</v>
          </cell>
        </row>
        <row r="3212">
          <cell r="C3212" t="str">
            <v>phosphatidyl-L-serine (1-18:1, 2-16:1) transport, ER membrane-mitochondrial membrane</v>
          </cell>
          <cell r="D3212" t="str">
            <v>phosphatidyl-L-serine (1-18:1, 2-16:1)[erm] &lt;=&gt; phosphatidyl-L-serine (1-18:1, 2-16:1)[mm]</v>
          </cell>
        </row>
        <row r="3213">
          <cell r="C3213" t="str">
            <v>phosphatidyl-L-serine (1-16:0, 2-18:1) transport, ER membrane-mitochondrial membrane</v>
          </cell>
          <cell r="D3213" t="str">
            <v>phosphatidyl-L-serine (1-16:0, 2-18:1)[erm] &lt;=&gt; phosphatidyl-L-serine (1-16:0, 2-18:1)[mm]</v>
          </cell>
        </row>
        <row r="3214">
          <cell r="C3214" t="str">
            <v>phosphatidyl-L-serine (1-16:1, 2-18:1) transport, ER membrane-mitochondrial membrane</v>
          </cell>
          <cell r="D3214" t="str">
            <v>phosphatidyl-L-serine (1-16:1, 2-18:1)[erm] &lt;=&gt; phosphatidyl-L-serine (1-16:1, 2-18:1)[mm]</v>
          </cell>
        </row>
        <row r="3215">
          <cell r="C3215" t="str">
            <v>phosphatidyl-L-serine (1-18:0, 2-18:1) transport, ER membrane-mitochondrial membrane</v>
          </cell>
          <cell r="D3215" t="str">
            <v>phosphatidyl-L-serine (1-18:0, 2-18:1)[erm] &lt;=&gt; phosphatidyl-L-serine (1-18:0, 2-18:1)[mm]</v>
          </cell>
        </row>
        <row r="3216">
          <cell r="C3216" t="str">
            <v>phosphatidyl-L-serine (1-18:1, 2-18:1) transport, ER membrane-mitochondrial membrane</v>
          </cell>
          <cell r="D3216" t="str">
            <v>phosphatidyl-L-serine (1-18:1, 2-18:1)[erm] &lt;=&gt; phosphatidyl-L-serine (1-18:1, 2-18:1)[mm]</v>
          </cell>
        </row>
        <row r="3217">
          <cell r="C3217" t="str">
            <v>phosphatidylethanolamine (1-16:0, 2-16:1) transport, mitochondrial membrane-ER membrane</v>
          </cell>
          <cell r="D3217" t="str">
            <v>phosphatidylethanolamine (1-16:0, 2-16:1)[mm] &lt;=&gt; phosphatidylethanolamine (1-16:0, 2-16:1)[erm]</v>
          </cell>
        </row>
        <row r="3218">
          <cell r="C3218" t="str">
            <v>phosphatidylethanolamine (1-16:1, 2-16:1) transport, mitochondrial membrane-ER membrane</v>
          </cell>
          <cell r="D3218" t="str">
            <v>phosphatidylethanolamine (1-16:1, 2-16:1)[mm] &lt;=&gt; phosphatidylethanolamine (1-16:1, 2-16:1)[erm]</v>
          </cell>
        </row>
        <row r="3219">
          <cell r="C3219" t="str">
            <v>phosphatidylethanolamine (1-18:0, 2-16:1) transport, mitochondrial membrane-ER membrane</v>
          </cell>
          <cell r="D3219" t="str">
            <v>phosphatidylethanolamine (1-18:0, 2-16:1)[mm] &lt;=&gt; phosphatidylethanolamine (1-18:0, 2-16:1)[erm]</v>
          </cell>
        </row>
        <row r="3220">
          <cell r="C3220" t="str">
            <v>phosphatidylethanolamine (1-18:1, 2-16:1) transport, mitochondrial membrane-ER membrane</v>
          </cell>
          <cell r="D3220" t="str">
            <v>phosphatidylethanolamine (1-18:1, 2-16:1)[mm] &lt;=&gt; phosphatidylethanolamine (1-18:1, 2-16:1)[erm]</v>
          </cell>
        </row>
        <row r="3221">
          <cell r="C3221" t="str">
            <v>phosphatidylethanolamine (1-16:0, 2-18:1) transport, mitochondrial membrane-ER membrane</v>
          </cell>
          <cell r="D3221" t="str">
            <v>phosphatidylethanolamine (1-16:0, 2-18:1)[mm] &lt;=&gt; phosphatidylethanolamine (1-16:0, 2-18:1)[erm]</v>
          </cell>
        </row>
        <row r="3222">
          <cell r="C3222" t="str">
            <v>phosphatidylethanolamine (1-16:1, 2-18:1) transport, mitochondrial membrane-ER membrane</v>
          </cell>
          <cell r="D3222" t="str">
            <v>phosphatidylethanolamine (1-16:1, 2-18:1)[mm] &lt;=&gt; phosphatidylethanolamine (1-16:1, 2-18:1)[erm]</v>
          </cell>
        </row>
        <row r="3223">
          <cell r="C3223" t="str">
            <v>phosphatidylethanolamine (1-18:0, 2-18:1) transport, mitochondrial membrane-ER membrane</v>
          </cell>
          <cell r="D3223" t="str">
            <v>phosphatidylethanolamine (1-18:0, 2-18:1)[mm] &lt;=&gt; phosphatidylethanolamine (1-18:0, 2-18:1)[erm]</v>
          </cell>
        </row>
        <row r="3224">
          <cell r="C3224" t="str">
            <v>phosphatidylethanolamine (1-18:1, 2-18:1) transport, mitochondrial membrane-ER membrane</v>
          </cell>
          <cell r="D3224" t="str">
            <v>phosphatidylethanolamine (1-18:1, 2-18:1)[mm] &lt;=&gt; phosphatidylethanolamine (1-18:1, 2-18:1)[erm]</v>
          </cell>
        </row>
        <row r="3225">
          <cell r="C3225" t="str">
            <v>phosphatidylcholine (1-16:0, 2-16:1) transport, ER membrane-mitochondrial membrane</v>
          </cell>
          <cell r="D3225" t="str">
            <v>phosphatidylcholine (1-16:0, 2-16:1)[erm] &lt;=&gt; phosphatidylcholine (1-16:0, 2-16:1)[mm]</v>
          </cell>
        </row>
        <row r="3226">
          <cell r="C3226" t="str">
            <v>phosphatidylcholine (1-16:1, 2-16:1) transport, ER membrane-mitochondrial membrane</v>
          </cell>
          <cell r="D3226" t="str">
            <v>phosphatidylcholine (1-16:1, 2-16:1)[erm] &lt;=&gt; phosphatidylcholine (1-16:1, 2-16:1)[mm]</v>
          </cell>
        </row>
        <row r="3227">
          <cell r="C3227" t="str">
            <v>phosphatidylcholine (1-18:0, 2-16:1) transport, ER membrane-mitochondrial membrane</v>
          </cell>
          <cell r="D3227" t="str">
            <v>phosphatidylcholine (1-18:0, 2-16:1)[erm] &lt;=&gt; phosphatidylcholine (1-18:0, 2-16:1)[mm]</v>
          </cell>
        </row>
        <row r="3228">
          <cell r="C3228" t="str">
            <v>phosphatidylcholine (1-18:1, 2-16:1) transport, ER membrane-mitochondrial membrane</v>
          </cell>
          <cell r="D3228" t="str">
            <v>phosphatidylcholine (1-18:1, 2-16:1)[erm] &lt;=&gt; phosphatidylcholine (1-18:1, 2-16:1)[mm]</v>
          </cell>
        </row>
        <row r="3229">
          <cell r="C3229" t="str">
            <v>phosphatidylcholine (1-16:0, 2-18:1) transport, ER membrane-mitochondrial membrane</v>
          </cell>
          <cell r="D3229" t="str">
            <v>phosphatidylcholine (1-16:0, 2-18:1)[erm] &lt;=&gt; phosphatidylcholine (1-16:0, 2-18:1)[mm]</v>
          </cell>
        </row>
        <row r="3230">
          <cell r="C3230" t="str">
            <v>phosphatidylcholine (1-16:1, 2-18:1) transport, ER membrane-mitochondrial membrane</v>
          </cell>
          <cell r="D3230" t="str">
            <v>phosphatidylcholine (1-16:1, 2-18:1)[erm] &lt;=&gt; phosphatidylcholine (1-16:1, 2-18:1)[mm]</v>
          </cell>
        </row>
        <row r="3231">
          <cell r="C3231" t="str">
            <v>phosphatidylcholine (1-18:0, 2-18:1) transport, ER membrane-mitochondrial membrane</v>
          </cell>
          <cell r="D3231" t="str">
            <v>phosphatidylcholine (1-18:0, 2-18:1)[erm] &lt;=&gt; phosphatidylcholine (1-18:0, 2-18:1)[mm]</v>
          </cell>
        </row>
        <row r="3232">
          <cell r="C3232" t="str">
            <v>phosphatidylcholine (1-18:1, 2-18:1) transport, ER membrane-mitochondrial membrane</v>
          </cell>
          <cell r="D3232" t="str">
            <v>phosphatidylcholine (1-18:1, 2-18:1)[erm] &lt;=&gt; phosphatidylcholine (1-18:1, 2-18:1)[mm]</v>
          </cell>
        </row>
        <row r="3233">
          <cell r="C3233" t="str">
            <v>diglyceride (1-16:0, 2-16:1) transport, ER membrane-Golgi membrane</v>
          </cell>
          <cell r="D3233" t="str">
            <v>diglyceride (1-16:0, 2-16:1)[erm] &lt;=&gt; diglyceride (1-16:0, 2-16:1)[gm]</v>
          </cell>
        </row>
        <row r="3234">
          <cell r="C3234" t="str">
            <v>diglyceride (1-16:1, 2-16:1) transport, ER membrane-Golgi membrane</v>
          </cell>
          <cell r="D3234" t="str">
            <v>diglyceride (1-16:1, 2-16:1)[erm] &lt;=&gt; diglyceride (1-16:1, 2-16:1)[gm]</v>
          </cell>
        </row>
        <row r="3235">
          <cell r="C3235" t="str">
            <v>diglyceride (1-18:0, 2-16:1) transport, ER membrane-Golgi membrane</v>
          </cell>
          <cell r="D3235" t="str">
            <v>diglyceride (1-18:0, 2-16:1)[erm] &lt;=&gt; diglyceride (1-18:0, 2-16:1)[gm]</v>
          </cell>
        </row>
        <row r="3236">
          <cell r="C3236" t="str">
            <v>diglyceride (1-18:1, 2-16:1) transport, ER membrane-Golgi membrane</v>
          </cell>
          <cell r="D3236" t="str">
            <v>diglyceride (1-18:1, 2-16:1)[erm] &lt;=&gt; diglyceride (1-18:1, 2-16:1)[gm]</v>
          </cell>
        </row>
        <row r="3237">
          <cell r="C3237" t="str">
            <v>diglyceride (1-16:0, 2-18:1) transport, ER membrane-Golgi membrane</v>
          </cell>
          <cell r="D3237" t="str">
            <v>diglyceride (1-16:0, 2-18:1)[erm] &lt;=&gt; diglyceride (1-16:0, 2-18:1)[gm]</v>
          </cell>
        </row>
        <row r="3238">
          <cell r="C3238" t="str">
            <v>diglyceride (1-16:1, 2-18:1) transport, ER membrane-Golgi membrane</v>
          </cell>
          <cell r="D3238" t="str">
            <v>diglyceride (1-16:1, 2-18:1)[erm] &lt;=&gt; diglyceride (1-16:1, 2-18:1)[gm]</v>
          </cell>
        </row>
        <row r="3239">
          <cell r="C3239" t="str">
            <v>diglyceride (1-18:0, 2-18:1) transport, ER membrane-Golgi membrane</v>
          </cell>
          <cell r="D3239" t="str">
            <v>diglyceride (1-18:0, 2-18:1)[erm] &lt;=&gt; diglyceride (1-18:0, 2-18:1)[gm]</v>
          </cell>
        </row>
        <row r="3240">
          <cell r="C3240" t="str">
            <v>diglyceride (1-18:1, 2-18:1) transport, ER membrane-Golgi membrane</v>
          </cell>
          <cell r="D3240" t="str">
            <v>diglyceride (1-18:1, 2-18:1)[erm] &lt;=&gt; diglyceride (1-18:1, 2-18:1)[gm]</v>
          </cell>
        </row>
        <row r="3241">
          <cell r="C3241" t="str">
            <v>phosphatidate (1-16:0, 2-16:1) transport, ER membrane-Golgi membrane</v>
          </cell>
          <cell r="D3241" t="str">
            <v>phosphatidate (1-16:0, 2-16:1)[erm] &lt;=&gt; phosphatidate (1-16:0, 2-16:1)[gm]</v>
          </cell>
        </row>
        <row r="3242">
          <cell r="C3242" t="str">
            <v>phosphatidate (1-16:1, 2-16:1) transport, ER membrane-Golgi membrane</v>
          </cell>
          <cell r="D3242" t="str">
            <v>phosphatidate (1-16:1, 2-16:1)[erm] &lt;=&gt; phosphatidate (1-16:1, 2-16:1)[gm]</v>
          </cell>
        </row>
        <row r="3243">
          <cell r="C3243" t="str">
            <v>phosphatidate (1-18:0, 2-16:1) transport, ER membrane-Golgi membrane</v>
          </cell>
          <cell r="D3243" t="str">
            <v>phosphatidate (1-18:0, 2-16:1)[erm] &lt;=&gt; phosphatidate (1-18:0, 2-16:1)[gm]</v>
          </cell>
        </row>
        <row r="3244">
          <cell r="C3244" t="str">
            <v>phosphatidate (1-18:1, 2-16:1) transport, ER membrane-Golgi membrane</v>
          </cell>
          <cell r="D3244" t="str">
            <v>phosphatidate (1-18:1, 2-16:1)[erm] &lt;=&gt; phosphatidate (1-18:1, 2-16:1)[gm]</v>
          </cell>
        </row>
        <row r="3245">
          <cell r="C3245" t="str">
            <v>phosphatidate (1-16:0, 2-18:1) transport, ER membrane-Golgi membrane</v>
          </cell>
          <cell r="D3245" t="str">
            <v>phosphatidate (1-16:0, 2-18:1)[erm] &lt;=&gt; phosphatidate (1-16:0, 2-18:1)[gm]</v>
          </cell>
        </row>
        <row r="3246">
          <cell r="C3246" t="str">
            <v>phosphatidate (1-16:1, 2-18:1) transport, ER membrane-Golgi membrane</v>
          </cell>
          <cell r="D3246" t="str">
            <v>phosphatidate (1-16:1, 2-18:1)[erm] &lt;=&gt; phosphatidate (1-16:1, 2-18:1)[gm]</v>
          </cell>
        </row>
        <row r="3247">
          <cell r="C3247" t="str">
            <v>phosphatidate (1-18:0, 2-18:1) transport, ER membrane-Golgi membrane</v>
          </cell>
          <cell r="D3247" t="str">
            <v>phosphatidate (1-18:0, 2-18:1)[erm] &lt;=&gt; phosphatidate (1-18:0, 2-18:1)[gm]</v>
          </cell>
        </row>
        <row r="3248">
          <cell r="C3248" t="str">
            <v>phosphatidate (1-18:1, 2-18:1) transport, ER membrane-Golgi membrane</v>
          </cell>
          <cell r="D3248" t="str">
            <v>phosphatidate (1-18:1, 2-18:1)[erm] &lt;=&gt; phosphatidate (1-18:1, 2-18:1)[gm]</v>
          </cell>
        </row>
        <row r="3249">
          <cell r="C3249" t="str">
            <v>1-phosphatidyl-1D-myo-inositol (1-16:0, 2-16:1) transport, ER membrane-Golgi membrane</v>
          </cell>
          <cell r="D3249" t="str">
            <v>1-phosphatidyl-1D-myo-inositol (1-16:0, 2-16:1)[erm] &lt;=&gt; 1-phosphatidyl-1D-myo-inositol (1-16:0, 2-16:1)[gm]</v>
          </cell>
        </row>
        <row r="3250">
          <cell r="C3250" t="str">
            <v>1-phosphatidyl-1D-myo-inositol (1-16:1, 2-16:1) transport, ER membrane-Golgi membrane</v>
          </cell>
          <cell r="D3250" t="str">
            <v>1-phosphatidyl-1D-myo-inositol (1-16:1, 2-16:1)[erm] &lt;=&gt; 1-phosphatidyl-1D-myo-inositol (1-16:1, 2-16:1)[gm]</v>
          </cell>
        </row>
        <row r="3251">
          <cell r="C3251" t="str">
            <v>1-phosphatidyl-1D-myo-inositol (1-18:0, 2-16:1) transport, ER membrane-Golgi membrane</v>
          </cell>
          <cell r="D3251" t="str">
            <v>1-phosphatidyl-1D-myo-inositol (1-18:0, 2-16:1)[erm] &lt;=&gt; 1-phosphatidyl-1D-myo-inositol (1-18:0, 2-16:1)[gm]</v>
          </cell>
        </row>
        <row r="3252">
          <cell r="C3252" t="str">
            <v>1-phosphatidyl-1D-myo-inositol (1-18:1, 2-16:1) transport, ER membrane-Golgi membrane</v>
          </cell>
          <cell r="D3252" t="str">
            <v>1-phosphatidyl-1D-myo-inositol (1-18:1, 2-16:1)[erm] &lt;=&gt; 1-phosphatidyl-1D-myo-inositol (1-18:1, 2-16:1)[gm]</v>
          </cell>
        </row>
        <row r="3253">
          <cell r="C3253" t="str">
            <v>1-phosphatidyl-1D-myo-inositol (1-16:0, 2-18:1) transport, ER membrane-Golgi membrane</v>
          </cell>
          <cell r="D3253" t="str">
            <v>1-phosphatidyl-1D-myo-inositol (1-16:0, 2-18:1)[erm] &lt;=&gt; 1-phosphatidyl-1D-myo-inositol (1-16:0, 2-18:1)[gm]</v>
          </cell>
        </row>
        <row r="3254">
          <cell r="C3254" t="str">
            <v>1-phosphatidyl-1D-myo-inositol (1-16:1, 2-18:1) transport, ER membrane-Golgi membrane</v>
          </cell>
          <cell r="D3254" t="str">
            <v>1-phosphatidyl-1D-myo-inositol (1-16:1, 2-18:1)[erm] &lt;=&gt; 1-phosphatidyl-1D-myo-inositol (1-16:1, 2-18:1)[gm]</v>
          </cell>
        </row>
        <row r="3255">
          <cell r="C3255" t="str">
            <v>1-phosphatidyl-1D-myo-inositol (1-18:0, 2-18:1) transport, ER membrane-Golgi membrane</v>
          </cell>
          <cell r="D3255" t="str">
            <v>1-phosphatidyl-1D-myo-inositol (1-18:0, 2-18:1)[erm] &lt;=&gt; 1-phosphatidyl-1D-myo-inositol (1-18:0, 2-18:1)[gm]</v>
          </cell>
        </row>
        <row r="3256">
          <cell r="C3256" t="str">
            <v>1-phosphatidyl-1D-myo-inositol (1-18:1, 2-18:1) transport, ER membrane-Golgi membrane</v>
          </cell>
          <cell r="D3256" t="str">
            <v>1-phosphatidyl-1D-myo-inositol (1-18:1, 2-18:1)[erm] &lt;=&gt; 1-phosphatidyl-1D-myo-inositol (1-18:1, 2-18:1)[gm]</v>
          </cell>
        </row>
        <row r="3257">
          <cell r="C3257" t="str">
            <v>phosphatidyl-L-serine (1-16:0, 2-16:1) transport, ER membrane-Golgi membrane</v>
          </cell>
          <cell r="D3257" t="str">
            <v>phosphatidyl-L-serine (1-16:0, 2-16:1)[erm] &lt;=&gt; phosphatidyl-L-serine (1-16:0, 2-16:1)[gm]</v>
          </cell>
        </row>
        <row r="3258">
          <cell r="C3258" t="str">
            <v>phosphatidyl-L-serine (1-16:1, 2-16:1) transport, ER membrane-Golgi membrane</v>
          </cell>
          <cell r="D3258" t="str">
            <v>phosphatidyl-L-serine (1-16:1, 2-16:1)[erm] &lt;=&gt; phosphatidyl-L-serine (1-16:1, 2-16:1)[gm]</v>
          </cell>
        </row>
        <row r="3259">
          <cell r="C3259" t="str">
            <v>phosphatidyl-L-serine (1-18:0, 2-16:1) transport, ER membrane-Golgi membrane</v>
          </cell>
          <cell r="D3259" t="str">
            <v>phosphatidyl-L-serine (1-18:0, 2-16:1)[erm] &lt;=&gt; phosphatidyl-L-serine (1-18:0, 2-16:1)[gm]</v>
          </cell>
        </row>
        <row r="3260">
          <cell r="C3260" t="str">
            <v>phosphatidyl-L-serine (1-18:1, 2-16:1) transport, ER membrane-Golgi membrane</v>
          </cell>
          <cell r="D3260" t="str">
            <v>phosphatidyl-L-serine (1-18:1, 2-16:1)[erm] &lt;=&gt; phosphatidyl-L-serine (1-18:1, 2-16:1)[gm]</v>
          </cell>
        </row>
        <row r="3261">
          <cell r="C3261" t="str">
            <v>phosphatidyl-L-serine (1-16:0, 2-18:1) transport, ER membrane-Golgi membrane</v>
          </cell>
          <cell r="D3261" t="str">
            <v>phosphatidyl-L-serine (1-16:0, 2-18:1)[erm] &lt;=&gt; phosphatidyl-L-serine (1-16:0, 2-18:1)[gm]</v>
          </cell>
        </row>
        <row r="3262">
          <cell r="C3262" t="str">
            <v>phosphatidyl-L-serine (1-16:1, 2-18:1) transport, ER membrane-Golgi membrane</v>
          </cell>
          <cell r="D3262" t="str">
            <v>phosphatidyl-L-serine (1-16:1, 2-18:1)[erm] &lt;=&gt; phosphatidyl-L-serine (1-16:1, 2-18:1)[gm]</v>
          </cell>
        </row>
        <row r="3263">
          <cell r="C3263" t="str">
            <v>phosphatidyl-L-serine (1-18:0, 2-18:1) transport, ER membrane-Golgi membrane</v>
          </cell>
          <cell r="D3263" t="str">
            <v>phosphatidyl-L-serine (1-18:0, 2-18:1)[erm] &lt;=&gt; phosphatidyl-L-serine (1-18:0, 2-18:1)[gm]</v>
          </cell>
        </row>
        <row r="3264">
          <cell r="C3264" t="str">
            <v>phosphatidyl-L-serine (1-18:1, 2-18:1) transport, ER membrane-Golgi membrane</v>
          </cell>
          <cell r="D3264" t="str">
            <v>phosphatidyl-L-serine (1-18:1, 2-18:1)[erm] &lt;=&gt; phosphatidyl-L-serine (1-18:1, 2-18:1)[gm]</v>
          </cell>
        </row>
        <row r="3265">
          <cell r="C3265" t="str">
            <v>phosphatidylethanolamine (1-16:0, 2-16:1) transport, Golgi membrane-ER membrane</v>
          </cell>
          <cell r="D3265" t="str">
            <v>phosphatidylethanolamine (1-16:0, 2-16:1)[gm] &lt;=&gt; phosphatidylethanolamine (1-16:0, 2-16:1)[erm]</v>
          </cell>
        </row>
        <row r="3266">
          <cell r="C3266" t="str">
            <v>phosphatidylethanolamine (1-16:1, 2-16:1) transport, Golgi membrane-ER membrane</v>
          </cell>
          <cell r="D3266" t="str">
            <v>phosphatidylethanolamine (1-16:1, 2-16:1)[gm] &lt;=&gt; phosphatidylethanolamine (1-16:1, 2-16:1)[erm]</v>
          </cell>
        </row>
        <row r="3267">
          <cell r="C3267" t="str">
            <v>phosphatidylethanolamine (1-18:0, 2-16:1) transport, Golgi membrane-ER membrane</v>
          </cell>
          <cell r="D3267" t="str">
            <v>phosphatidylethanolamine (1-18:0, 2-16:1)[gm] &lt;=&gt; phosphatidylethanolamine (1-18:0, 2-16:1)[erm]</v>
          </cell>
        </row>
        <row r="3268">
          <cell r="C3268" t="str">
            <v>phosphatidylethanolamine (1-18:1, 2-16:1) transport, Golgi membrane-ER membrane</v>
          </cell>
          <cell r="D3268" t="str">
            <v>phosphatidylethanolamine (1-18:1, 2-16:1)[gm] &lt;=&gt; phosphatidylethanolamine (1-18:1, 2-16:1)[erm]</v>
          </cell>
        </row>
        <row r="3269">
          <cell r="C3269" t="str">
            <v>phosphatidylethanolamine (1-16:0, 2-18:1) transport, Golgi membrane-ER membrane</v>
          </cell>
          <cell r="D3269" t="str">
            <v>phosphatidylethanolamine (1-16:0, 2-18:1)[gm] &lt;=&gt; phosphatidylethanolamine (1-16:0, 2-18:1)[erm]</v>
          </cell>
        </row>
        <row r="3270">
          <cell r="C3270" t="str">
            <v>phosphatidylethanolamine (1-16:1, 2-18:1) transport, Golgi membrane-ER membrane</v>
          </cell>
          <cell r="D3270" t="str">
            <v>phosphatidylethanolamine (1-16:1, 2-18:1)[gm] &lt;=&gt; phosphatidylethanolamine (1-16:1, 2-18:1)[erm]</v>
          </cell>
        </row>
        <row r="3271">
          <cell r="C3271" t="str">
            <v>phosphatidylethanolamine (1-18:0, 2-18:1) transport, Golgi membrane-ER membrane</v>
          </cell>
          <cell r="D3271" t="str">
            <v>phosphatidylethanolamine (1-18:0, 2-18:1)[gm] &lt;=&gt; phosphatidylethanolamine (1-18:0, 2-18:1)[erm]</v>
          </cell>
        </row>
        <row r="3272">
          <cell r="C3272" t="str">
            <v>phosphatidylethanolamine (1-18:1, 2-18:1) transport, Golgi membrane-ER membrane</v>
          </cell>
          <cell r="D3272" t="str">
            <v>phosphatidylethanolamine (1-18:1, 2-18:1)[gm] &lt;=&gt; phosphatidylethanolamine (1-18:1, 2-18:1)[erm]</v>
          </cell>
        </row>
        <row r="3273">
          <cell r="C3273" t="str">
            <v>phosphatidate (1-16:0, 2-16:1) transport, ER membrane-vacuolar membrane</v>
          </cell>
          <cell r="D3273" t="str">
            <v>phosphatidate (1-16:0, 2-16:1)[erm] &lt;=&gt; phosphatidate (1-16:0, 2-16:1)[vm]</v>
          </cell>
        </row>
        <row r="3274">
          <cell r="C3274" t="str">
            <v>phosphatidate (1-16:1, 2-16:1) transport, ER membrane-vacuolar membrane</v>
          </cell>
          <cell r="D3274" t="str">
            <v>phosphatidate (1-16:1, 2-16:1)[erm] &lt;=&gt; phosphatidate (1-16:1, 2-16:1)[vm]</v>
          </cell>
        </row>
        <row r="3275">
          <cell r="C3275" t="str">
            <v>phosphatidate (1-18:0, 2-16:1) transport, ER membrane-vacuolar membrane</v>
          </cell>
          <cell r="D3275" t="str">
            <v>phosphatidate (1-18:0, 2-16:1)[erm] &lt;=&gt; phosphatidate (1-18:0, 2-16:1)[vm]</v>
          </cell>
        </row>
        <row r="3276">
          <cell r="C3276" t="str">
            <v>phosphatidate (1-18:1, 2-16:1) transport, ER membrane-vacuolar membrane</v>
          </cell>
          <cell r="D3276" t="str">
            <v>phosphatidate (1-18:1, 2-16:1)[erm] &lt;=&gt; phosphatidate (1-18:1, 2-16:1)[vm]</v>
          </cell>
        </row>
        <row r="3277">
          <cell r="C3277" t="str">
            <v>phosphatidate (1-16:0, 2-18:1) transport, ER membrane-vacuolar membrane</v>
          </cell>
          <cell r="D3277" t="str">
            <v>phosphatidate (1-16:0, 2-18:1)[erm] &lt;=&gt; phosphatidate (1-16:0, 2-18:1)[vm]</v>
          </cell>
        </row>
        <row r="3278">
          <cell r="C3278" t="str">
            <v>phosphatidate (1-16:1, 2-18:1) transport, ER membrane-vacuolar membrane</v>
          </cell>
          <cell r="D3278" t="str">
            <v>phosphatidate (1-16:1, 2-18:1)[erm] &lt;=&gt; phosphatidate (1-16:1, 2-18:1)[vm]</v>
          </cell>
        </row>
        <row r="3279">
          <cell r="C3279" t="str">
            <v>phosphatidate (1-18:0, 2-18:1) transport, ER membrane-vacuolar membrane</v>
          </cell>
          <cell r="D3279" t="str">
            <v>phosphatidate (1-18:0, 2-18:1)[erm] &lt;=&gt; phosphatidate (1-18:0, 2-18:1)[vm]</v>
          </cell>
        </row>
        <row r="3280">
          <cell r="C3280" t="str">
            <v>phosphatidate (1-18:1, 2-18:1) transport, ER membrane-vacuolar membrane</v>
          </cell>
          <cell r="D3280" t="str">
            <v>phosphatidate (1-18:1, 2-18:1)[erm] &lt;=&gt; phosphatidate (1-18:1, 2-18:1)[vm]</v>
          </cell>
        </row>
        <row r="3281">
          <cell r="C3281" t="str">
            <v>1-phosphatidyl-1D-myo-inositol (1-16:0, 2-16:1) transport, ER membrane-vacuolar membrane</v>
          </cell>
          <cell r="D3281" t="str">
            <v>1-phosphatidyl-1D-myo-inositol (1-16:0, 2-16:1)[erm] &lt;=&gt; 1-phosphatidyl-1D-myo-inositol (1-16:0, 2-16:1)[vm]</v>
          </cell>
        </row>
        <row r="3282">
          <cell r="C3282" t="str">
            <v>1-phosphatidyl-1D-myo-inositol (1-16:1, 2-16:1) transport, ER membrane-vacuolar membrane</v>
          </cell>
          <cell r="D3282" t="str">
            <v>1-phosphatidyl-1D-myo-inositol (1-16:1, 2-16:1)[erm] &lt;=&gt; 1-phosphatidyl-1D-myo-inositol (1-16:1, 2-16:1)[vm]</v>
          </cell>
        </row>
        <row r="3283">
          <cell r="C3283" t="str">
            <v>1-phosphatidyl-1D-myo-inositol (1-18:0, 2-16:1) transport, ER membrane-vacuolar membrane</v>
          </cell>
          <cell r="D3283" t="str">
            <v>1-phosphatidyl-1D-myo-inositol (1-18:0, 2-16:1)[erm] &lt;=&gt; 1-phosphatidyl-1D-myo-inositol (1-18:0, 2-16:1)[vm]</v>
          </cell>
        </row>
        <row r="3284">
          <cell r="C3284" t="str">
            <v>1-phosphatidyl-1D-myo-inositol (1-18:1, 2-16:1) transport, ER membrane-vacuolar membrane</v>
          </cell>
          <cell r="D3284" t="str">
            <v>1-phosphatidyl-1D-myo-inositol (1-18:1, 2-16:1)[erm] &lt;=&gt; 1-phosphatidyl-1D-myo-inositol (1-18:1, 2-16:1)[vm]</v>
          </cell>
        </row>
        <row r="3285">
          <cell r="C3285" t="str">
            <v>1-phosphatidyl-1D-myo-inositol (1-16:0, 2-18:1) transport, ER membrane-vacuolar membrane</v>
          </cell>
          <cell r="D3285" t="str">
            <v>1-phosphatidyl-1D-myo-inositol (1-16:0, 2-18:1)[erm] &lt;=&gt; 1-phosphatidyl-1D-myo-inositol (1-16:0, 2-18:1)[vm]</v>
          </cell>
        </row>
        <row r="3286">
          <cell r="C3286" t="str">
            <v>1-phosphatidyl-1D-myo-inositol (1-16:1, 2-18:1) transport, ER membrane-vacuolar membrane</v>
          </cell>
          <cell r="D3286" t="str">
            <v>1-phosphatidyl-1D-myo-inositol (1-16:1, 2-18:1)[erm] &lt;=&gt; 1-phosphatidyl-1D-myo-inositol (1-16:1, 2-18:1)[vm]</v>
          </cell>
        </row>
        <row r="3287">
          <cell r="C3287" t="str">
            <v>1-phosphatidyl-1D-myo-inositol (1-18:0, 2-18:1) transport, ER membrane-vacuolar membrane</v>
          </cell>
          <cell r="D3287" t="str">
            <v>1-phosphatidyl-1D-myo-inositol (1-18:0, 2-18:1)[erm] &lt;=&gt; 1-phosphatidyl-1D-myo-inositol (1-18:0, 2-18:1)[vm]</v>
          </cell>
        </row>
        <row r="3288">
          <cell r="C3288" t="str">
            <v>1-phosphatidyl-1D-myo-inositol (1-18:1, 2-18:1) transport, ER membrane-vacuolar membrane</v>
          </cell>
          <cell r="D3288" t="str">
            <v>1-phosphatidyl-1D-myo-inositol (1-18:1, 2-18:1)[erm] &lt;=&gt; 1-phosphatidyl-1D-myo-inositol (1-18:1, 2-18:1)[vm]</v>
          </cell>
        </row>
        <row r="3289">
          <cell r="C3289" t="str">
            <v>phosphatidyl-L-serine (1-16:0, 2-16:1) transport, ER membrane-vacuolar membrane</v>
          </cell>
          <cell r="D3289" t="str">
            <v>phosphatidyl-L-serine (1-16:0, 2-16:1)[erm] &lt;=&gt; phosphatidyl-L-serine (1-16:0, 2-16:1)[vm]</v>
          </cell>
        </row>
        <row r="3290">
          <cell r="C3290" t="str">
            <v>phosphatidyl-L-serine (1-16:1, 2-16:1) transport, ER membrane-vacuolar membrane</v>
          </cell>
          <cell r="D3290" t="str">
            <v>phosphatidyl-L-serine (1-16:1, 2-16:1)[erm] &lt;=&gt; phosphatidyl-L-serine (1-16:1, 2-16:1)[vm]</v>
          </cell>
        </row>
        <row r="3291">
          <cell r="C3291" t="str">
            <v>phosphatidyl-L-serine (1-18:0, 2-16:1) transport, ER membrane-vacuolar membrane</v>
          </cell>
          <cell r="D3291" t="str">
            <v>phosphatidyl-L-serine (1-18:0, 2-16:1)[erm] &lt;=&gt; phosphatidyl-L-serine (1-18:0, 2-16:1)[vm]</v>
          </cell>
        </row>
        <row r="3292">
          <cell r="C3292" t="str">
            <v>phosphatidyl-L-serine (1-18:1, 2-16:1) transport, ER membrane-vacuolar membrane</v>
          </cell>
          <cell r="D3292" t="str">
            <v>phosphatidyl-L-serine (1-18:1, 2-16:1)[erm] &lt;=&gt; phosphatidyl-L-serine (1-18:1, 2-16:1)[vm]</v>
          </cell>
        </row>
        <row r="3293">
          <cell r="C3293" t="str">
            <v>phosphatidyl-L-serine (1-16:0, 2-18:1) transport, ER membrane-vacuolar membrane</v>
          </cell>
          <cell r="D3293" t="str">
            <v>phosphatidyl-L-serine (1-16:0, 2-18:1)[erm] &lt;=&gt; phosphatidyl-L-serine (1-16:0, 2-18:1)[vm]</v>
          </cell>
        </row>
        <row r="3294">
          <cell r="C3294" t="str">
            <v>phosphatidyl-L-serine (1-16:1, 2-18:1) transport, ER membrane-vacuolar membrane</v>
          </cell>
          <cell r="D3294" t="str">
            <v>phosphatidyl-L-serine (1-16:1, 2-18:1)[erm] &lt;=&gt; phosphatidyl-L-serine (1-16:1, 2-18:1)[vm]</v>
          </cell>
        </row>
        <row r="3295">
          <cell r="C3295" t="str">
            <v>phosphatidyl-L-serine (1-18:0, 2-18:1) transport, ER membrane-vacuolar membrane</v>
          </cell>
          <cell r="D3295" t="str">
            <v>phosphatidyl-L-serine (1-18:0, 2-18:1)[erm] &lt;=&gt; phosphatidyl-L-serine (1-18:0, 2-18:1)[vm]</v>
          </cell>
        </row>
        <row r="3296">
          <cell r="C3296" t="str">
            <v>phosphatidyl-L-serine (1-18:1, 2-18:1) transport, ER membrane-vacuolar membrane</v>
          </cell>
          <cell r="D3296" t="str">
            <v>phosphatidyl-L-serine (1-18:1, 2-18:1)[erm] &lt;=&gt; phosphatidyl-L-serine (1-18:1, 2-18:1)[vm]</v>
          </cell>
        </row>
        <row r="3297">
          <cell r="C3297" t="str">
            <v>phosphatidylethanolamine (1-16:0, 2-16:1) transport, vacuolar membrane-ER membrane</v>
          </cell>
          <cell r="D3297" t="str">
            <v>phosphatidylethanolamine (1-16:0, 2-16:1)[vm] &lt;=&gt; phosphatidylethanolamine (1-16:0, 2-16:1)[erm]</v>
          </cell>
        </row>
        <row r="3298">
          <cell r="C3298" t="str">
            <v>phosphatidylethanolamine (1-16:1, 2-16:1) transport, vacuolar membrane-ER membrane</v>
          </cell>
          <cell r="D3298" t="str">
            <v>phosphatidylethanolamine (1-16:1, 2-16:1)[vm] &lt;=&gt; phosphatidylethanolamine (1-16:1, 2-16:1)[erm]</v>
          </cell>
        </row>
        <row r="3299">
          <cell r="C3299" t="str">
            <v>phosphatidylethanolamine (1-18:0, 2-16:1) transport, vacuolar membrane-ER membrane</v>
          </cell>
          <cell r="D3299" t="str">
            <v>phosphatidylethanolamine (1-18:0, 2-16:1)[vm] &lt;=&gt; phosphatidylethanolamine (1-18:0, 2-16:1)[erm]</v>
          </cell>
        </row>
        <row r="3300">
          <cell r="C3300" t="str">
            <v>phosphatidylethanolamine (1-18:1, 2-16:1) transport, vacuolar membrane-ER membrane</v>
          </cell>
          <cell r="D3300" t="str">
            <v>phosphatidylethanolamine (1-18:1, 2-16:1)[vm] &lt;=&gt; phosphatidylethanolamine (1-18:1, 2-16:1)[erm]</v>
          </cell>
        </row>
        <row r="3301">
          <cell r="C3301" t="str">
            <v>phosphatidylethanolamine (1-16:0, 2-18:1) transport, vacuolar membrane-ER membrane</v>
          </cell>
          <cell r="D3301" t="str">
            <v>phosphatidylethanolamine (1-16:0, 2-18:1)[vm] &lt;=&gt; phosphatidylethanolamine (1-16:0, 2-18:1)[erm]</v>
          </cell>
        </row>
        <row r="3302">
          <cell r="C3302" t="str">
            <v>phosphatidylethanolamine (1-16:1, 2-18:1) transport, vacuolar membrane-ER membrane</v>
          </cell>
          <cell r="D3302" t="str">
            <v>phosphatidylethanolamine (1-16:1, 2-18:1)[vm] &lt;=&gt; phosphatidylethanolamine (1-16:1, 2-18:1)[erm]</v>
          </cell>
        </row>
        <row r="3303">
          <cell r="C3303" t="str">
            <v>phosphatidylethanolamine (1-18:0, 2-18:1) transport, vacuolar membrane-ER membrane</v>
          </cell>
          <cell r="D3303" t="str">
            <v>phosphatidylethanolamine (1-18:0, 2-18:1)[vm] &lt;=&gt; phosphatidylethanolamine (1-18:0, 2-18:1)[erm]</v>
          </cell>
        </row>
        <row r="3304">
          <cell r="C3304" t="str">
            <v>phosphatidylethanolamine (1-18:1, 2-18:1) transport, vacuolar membrane-ER membrane</v>
          </cell>
          <cell r="D3304" t="str">
            <v>phosphatidylethanolamine (1-18:1, 2-18:1)[vm] &lt;=&gt; phosphatidylethanolamine (1-18:1, 2-18:1)[erm]</v>
          </cell>
        </row>
        <row r="3305">
          <cell r="C3305" t="str">
            <v>1-phosphatidyl-1D-myo-inositol 3-phosphate (1-16:0, 2-16:1) transport, vacuolar membrane-ER membrane</v>
          </cell>
          <cell r="D3305" t="str">
            <v>1-phosphatidyl-1D-myo-inositol 3-phosphate (1-16:0, 2-16:1)[vm] &lt;=&gt; 1-phosphatidyl-1D-myo-inositol 3-phosphate (1-16:0, 2-16:1)[erm]</v>
          </cell>
        </row>
        <row r="3306">
          <cell r="C3306" t="str">
            <v>1-phosphatidyl-1D-myo-inositol 3-phosphate (1-16:1, 2-16:1) transport, vacuolar membrane-ER membrane</v>
          </cell>
          <cell r="D3306" t="str">
            <v>1-phosphatidyl-1D-myo-inositol 3-phosphate (1-16:1, 2-16:1)[vm] &lt;=&gt; 1-phosphatidyl-1D-myo-inositol 3-phosphate (1-16:1, 2-16:1)[erm]</v>
          </cell>
        </row>
        <row r="3307">
          <cell r="C3307" t="str">
            <v>1-phosphatidyl-1D-myo-inositol 3-phosphate (1-18:0, 2-16:1) transport, vacuolar membrane-ER membrane</v>
          </cell>
          <cell r="D3307" t="str">
            <v>1-phosphatidyl-1D-myo-inositol 3-phosphate (1-18:0, 2-16:1)[vm] &lt;=&gt; 1-phosphatidyl-1D-myo-inositol 3-phosphate (1-18:0, 2-16:1)[erm]</v>
          </cell>
        </row>
        <row r="3308">
          <cell r="C3308" t="str">
            <v>1-phosphatidyl-1D-myo-inositol 3-phosphate (1-18:1, 2-16:1) transport, vacuolar membrane-ER membrane</v>
          </cell>
          <cell r="D3308" t="str">
            <v>1-phosphatidyl-1D-myo-inositol 3-phosphate (1-18:1, 2-16:1)[vm] &lt;=&gt; 1-phosphatidyl-1D-myo-inositol 3-phosphate (1-18:1, 2-16:1)[erm]</v>
          </cell>
        </row>
        <row r="3309">
          <cell r="C3309" t="str">
            <v>1-phosphatidyl-1D-myo-inositol 3-phosphate (1-16:0, 2-18:1) transport, vacuolar membrane-ER membrane</v>
          </cell>
          <cell r="D3309" t="str">
            <v>1-phosphatidyl-1D-myo-inositol 3-phosphate (1-16:0, 2-18:1)[vm] &lt;=&gt; 1-phosphatidyl-1D-myo-inositol 3-phosphate (1-16:0, 2-18:1)[erm]</v>
          </cell>
        </row>
        <row r="3310">
          <cell r="C3310" t="str">
            <v>1-phosphatidyl-1D-myo-inositol 3-phosphate (1-16:1, 2-18:1) transport, vacuolar membrane-ER membrane</v>
          </cell>
          <cell r="D3310" t="str">
            <v>1-phosphatidyl-1D-myo-inositol 3-phosphate (1-16:1, 2-18:1)[vm] &lt;=&gt; 1-phosphatidyl-1D-myo-inositol 3-phosphate (1-16:1, 2-18:1)[erm]</v>
          </cell>
        </row>
        <row r="3311">
          <cell r="C3311" t="str">
            <v>1-phosphatidyl-1D-myo-inositol 3-phosphate (1-18:0, 2-18:1) transport, vacuolar membrane-ER membrane</v>
          </cell>
          <cell r="D3311" t="str">
            <v>1-phosphatidyl-1D-myo-inositol 3-phosphate (1-18:0, 2-18:1)[vm] &lt;=&gt; 1-phosphatidyl-1D-myo-inositol 3-phosphate (1-18:0, 2-18:1)[erm]</v>
          </cell>
        </row>
        <row r="3312">
          <cell r="C3312" t="str">
            <v>1-phosphatidyl-1D-myo-inositol 3-phosphate (1-18:1, 2-18:1) transport, vacuolar membrane-ER membrane</v>
          </cell>
          <cell r="D3312" t="str">
            <v>1-phosphatidyl-1D-myo-inositol 3-phosphate (1-18:1, 2-18:1)[vm] &lt;=&gt; 1-phosphatidyl-1D-myo-inositol 3-phosphate (1-18:1, 2-18:1)[erm]</v>
          </cell>
        </row>
        <row r="3313">
          <cell r="C3313" t="str">
            <v>1-phosphatidyl-1D-myo-inositol (1-16:0, 2-16:1) transport, ER membrane-cell envelope</v>
          </cell>
          <cell r="D3313" t="str">
            <v>1-phosphatidyl-1D-myo-inositol (1-16:0, 2-16:1)[erm] &lt;=&gt; 1-phosphatidyl-1D-myo-inositol (1-16:0, 2-16:1)[ce]</v>
          </cell>
        </row>
        <row r="3314">
          <cell r="C3314" t="str">
            <v>1-phosphatidyl-1D-myo-inositol (1-16:1, 2-16:1) transport, ER membrane-cell envelope</v>
          </cell>
          <cell r="D3314" t="str">
            <v>1-phosphatidyl-1D-myo-inositol (1-16:1, 2-16:1)[erm] &lt;=&gt; 1-phosphatidyl-1D-myo-inositol (1-16:1, 2-16:1)[ce]</v>
          </cell>
        </row>
        <row r="3315">
          <cell r="C3315" t="str">
            <v>1-phosphatidyl-1D-myo-inositol (1-18:0, 2-16:1) transport, ER membrane-cell envelope</v>
          </cell>
          <cell r="D3315" t="str">
            <v>1-phosphatidyl-1D-myo-inositol (1-18:0, 2-16:1)[erm] &lt;=&gt; 1-phosphatidyl-1D-myo-inositol (1-18:0, 2-16:1)[ce]</v>
          </cell>
        </row>
        <row r="3316">
          <cell r="C3316" t="str">
            <v>1-phosphatidyl-1D-myo-inositol (1-18:1, 2-16:1) transport, ER membrane-cell envelope</v>
          </cell>
          <cell r="D3316" t="str">
            <v>1-phosphatidyl-1D-myo-inositol (1-18:1, 2-16:1)[erm] &lt;=&gt; 1-phosphatidyl-1D-myo-inositol (1-18:1, 2-16:1)[ce]</v>
          </cell>
        </row>
        <row r="3317">
          <cell r="C3317" t="str">
            <v>1-phosphatidyl-1D-myo-inositol (1-16:0, 2-18:1) transport, ER membrane-cell envelope</v>
          </cell>
          <cell r="D3317" t="str">
            <v>1-phosphatidyl-1D-myo-inositol (1-16:0, 2-18:1)[erm] &lt;=&gt; 1-phosphatidyl-1D-myo-inositol (1-16:0, 2-18:1)[ce]</v>
          </cell>
        </row>
        <row r="3318">
          <cell r="C3318" t="str">
            <v>1-phosphatidyl-1D-myo-inositol (1-16:1, 2-18:1) transport, ER membrane-cell envelope</v>
          </cell>
          <cell r="D3318" t="str">
            <v>1-phosphatidyl-1D-myo-inositol (1-16:1, 2-18:1)[erm] &lt;=&gt; 1-phosphatidyl-1D-myo-inositol (1-16:1, 2-18:1)[ce]</v>
          </cell>
        </row>
        <row r="3319">
          <cell r="C3319" t="str">
            <v>1-phosphatidyl-1D-myo-inositol (1-18:0, 2-18:1) transport, ER membrane-cell envelope</v>
          </cell>
          <cell r="D3319" t="str">
            <v>1-phosphatidyl-1D-myo-inositol (1-18:0, 2-18:1)[erm] &lt;=&gt; 1-phosphatidyl-1D-myo-inositol (1-18:0, 2-18:1)[ce]</v>
          </cell>
        </row>
        <row r="3320">
          <cell r="C3320" t="str">
            <v>1-phosphatidyl-1D-myo-inositol (1-18:1, 2-18:1) transport, ER membrane-cell envelope</v>
          </cell>
          <cell r="D3320" t="str">
            <v>1-phosphatidyl-1D-myo-inositol (1-18:1, 2-18:1)[erm] &lt;=&gt; 1-phosphatidyl-1D-myo-inositol (1-18:1, 2-18:1)[ce]</v>
          </cell>
        </row>
        <row r="3321">
          <cell r="C3321" t="str">
            <v>phosphatidylcholine (1-16:0, 2-16:1) transport, ER membrane-cell envelope</v>
          </cell>
          <cell r="D3321" t="str">
            <v>phosphatidylcholine (1-16:0, 2-16:1)[erm] &lt;=&gt; phosphatidylcholine (1-16:0, 2-16:1)[ce]</v>
          </cell>
        </row>
        <row r="3322">
          <cell r="C3322" t="str">
            <v>phosphatidylcholine (1-16:1, 2-16:1) transport, ER membrane-cell envelope</v>
          </cell>
          <cell r="D3322" t="str">
            <v>phosphatidylcholine (1-16:1, 2-16:1)[erm] &lt;=&gt; phosphatidylcholine (1-16:1, 2-16:1)[ce]</v>
          </cell>
        </row>
        <row r="3323">
          <cell r="C3323" t="str">
            <v>phosphatidylcholine (1-18:0, 2-16:1) transport, ER membrane-cell envelope</v>
          </cell>
          <cell r="D3323" t="str">
            <v>phosphatidylcholine (1-18:0, 2-16:1)[erm] &lt;=&gt; phosphatidylcholine (1-18:0, 2-16:1)[ce]</v>
          </cell>
        </row>
        <row r="3324">
          <cell r="C3324" t="str">
            <v>phosphatidylcholine (1-18:1, 2-16:1) transport, ER membrane-cell envelope</v>
          </cell>
          <cell r="D3324" t="str">
            <v>phosphatidylcholine (1-18:1, 2-16:1)[erm] &lt;=&gt; phosphatidylcholine (1-18:1, 2-16:1)[ce]</v>
          </cell>
        </row>
        <row r="3325">
          <cell r="C3325" t="str">
            <v>phosphatidylcholine (1-16:0, 2-18:1) transport, ER membrane-cell envelope</v>
          </cell>
          <cell r="D3325" t="str">
            <v>phosphatidylcholine (1-16:0, 2-18:1)[erm] &lt;=&gt; phosphatidylcholine (1-16:0, 2-18:1)[ce]</v>
          </cell>
        </row>
        <row r="3326">
          <cell r="C3326" t="str">
            <v>phosphatidylcholine (1-16:1, 2-18:1) transport, ER membrane-cell envelope</v>
          </cell>
          <cell r="D3326" t="str">
            <v>phosphatidylcholine (1-16:1, 2-18:1)[erm] &lt;=&gt; phosphatidylcholine (1-16:1, 2-18:1)[ce]</v>
          </cell>
        </row>
        <row r="3327">
          <cell r="C3327" t="str">
            <v>phosphatidylcholine (1-18:0, 2-18:1) transport, ER membrane-cell envelope</v>
          </cell>
          <cell r="D3327" t="str">
            <v>phosphatidylcholine (1-18:0, 2-18:1)[erm] &lt;=&gt; phosphatidylcholine (1-18:0, 2-18:1)[ce]</v>
          </cell>
        </row>
        <row r="3328">
          <cell r="C3328" t="str">
            <v>phosphatidylcholine (1-18:1, 2-18:1) transport, ER membrane-cell envelope</v>
          </cell>
          <cell r="D3328" t="str">
            <v>phosphatidylcholine (1-18:1, 2-18:1)[erm] &lt;=&gt; phosphatidylcholine (1-18:1, 2-18:1)[ce]</v>
          </cell>
        </row>
        <row r="3329">
          <cell r="C3329" t="str">
            <v>phosphatidylethanolamine (1-16:0, 2-16:1) transport, ER membrane-cell envelope</v>
          </cell>
          <cell r="D3329" t="str">
            <v>phosphatidylethanolamine (1-16:0, 2-16:1)[erm] &lt;=&gt; phosphatidylethanolamine (1-16:0, 2-16:1)[ce]</v>
          </cell>
        </row>
        <row r="3330">
          <cell r="C3330" t="str">
            <v>phosphatidylethanolamine (1-16:1, 2-16:1) transport, ER membrane-cell envelope</v>
          </cell>
          <cell r="D3330" t="str">
            <v>phosphatidylethanolamine (1-16:1, 2-16:1)[erm] &lt;=&gt; phosphatidylethanolamine (1-16:1, 2-16:1)[ce]</v>
          </cell>
        </row>
        <row r="3331">
          <cell r="C3331" t="str">
            <v>phosphatidylethanolamine (1-18:0, 2-16:1) transport, ER membrane-cell envelope</v>
          </cell>
          <cell r="D3331" t="str">
            <v>phosphatidylethanolamine (1-18:0, 2-16:1)[erm] &lt;=&gt; phosphatidylethanolamine (1-18:0, 2-16:1)[ce]</v>
          </cell>
        </row>
        <row r="3332">
          <cell r="C3332" t="str">
            <v>phosphatidylethanolamine (1-18:1, 2-16:1) transport, ER membrane-cell envelope</v>
          </cell>
          <cell r="D3332" t="str">
            <v>phosphatidylethanolamine (1-18:1, 2-16:1)[erm] &lt;=&gt; phosphatidylethanolamine (1-18:1, 2-16:1)[ce]</v>
          </cell>
        </row>
        <row r="3333">
          <cell r="C3333" t="str">
            <v>phosphatidylethanolamine (1-16:0, 2-18:1) transport, ER membrane-cell envelope</v>
          </cell>
          <cell r="D3333" t="str">
            <v>phosphatidylethanolamine (1-16:0, 2-18:1)[erm] &lt;=&gt; phosphatidylethanolamine (1-16:0, 2-18:1)[ce]</v>
          </cell>
        </row>
        <row r="3334">
          <cell r="C3334" t="str">
            <v>phosphatidylethanolamine (1-16:1, 2-18:1) transport, ER membrane-cell envelope</v>
          </cell>
          <cell r="D3334" t="str">
            <v>phosphatidylethanolamine (1-16:1, 2-18:1)[erm] &lt;=&gt; phosphatidylethanolamine (1-16:1, 2-18:1)[ce]</v>
          </cell>
        </row>
        <row r="3335">
          <cell r="C3335" t="str">
            <v>phosphatidylethanolamine (1-18:0, 2-18:1) transport, ER membrane-cell envelope</v>
          </cell>
          <cell r="D3335" t="str">
            <v>phosphatidylethanolamine (1-18:0, 2-18:1)[erm] &lt;=&gt; phosphatidylethanolamine (1-18:0, 2-18:1)[ce]</v>
          </cell>
        </row>
        <row r="3336">
          <cell r="C3336" t="str">
            <v>phosphatidylethanolamine (1-18:1, 2-18:1) transport, ER membrane-cell envelope</v>
          </cell>
          <cell r="D3336" t="str">
            <v>phosphatidylethanolamine (1-18:1, 2-18:1)[erm] &lt;=&gt; phosphatidylethanolamine (1-18:1, 2-18:1)[ce]</v>
          </cell>
        </row>
        <row r="3337">
          <cell r="C3337" t="str">
            <v>phosphatidyl-L-serine (1-16:0, 2-16:1) transport, ER membrane-cell envelope</v>
          </cell>
          <cell r="D3337" t="str">
            <v>phosphatidyl-L-serine (1-16:0, 2-16:1)[erm] &lt;=&gt; phosphatidyl-L-serine (1-16:0, 2-16:1)[ce]</v>
          </cell>
        </row>
        <row r="3338">
          <cell r="C3338" t="str">
            <v>phosphatidyl-L-serine (1-16:1, 2-16:1) transport, ER membrane-cell envelope</v>
          </cell>
          <cell r="D3338" t="str">
            <v>phosphatidyl-L-serine (1-16:1, 2-16:1)[erm] &lt;=&gt; phosphatidyl-L-serine (1-16:1, 2-16:1)[ce]</v>
          </cell>
        </row>
        <row r="3339">
          <cell r="C3339" t="str">
            <v>phosphatidyl-L-serine (1-18:0, 2-16:1) transport, ER membrane-cell envelope</v>
          </cell>
          <cell r="D3339" t="str">
            <v>phosphatidyl-L-serine (1-18:0, 2-16:1)[erm] &lt;=&gt; phosphatidyl-L-serine (1-18:0, 2-16:1)[ce]</v>
          </cell>
        </row>
        <row r="3340">
          <cell r="C3340" t="str">
            <v>phosphatidyl-L-serine (1-18:1, 2-16:1) transport, ER membrane-cell envelope</v>
          </cell>
          <cell r="D3340" t="str">
            <v>phosphatidyl-L-serine (1-18:1, 2-16:1)[erm] &lt;=&gt; phosphatidyl-L-serine (1-18:1, 2-16:1)[ce]</v>
          </cell>
        </row>
        <row r="3341">
          <cell r="C3341" t="str">
            <v>phosphatidyl-L-serine (1-16:0, 2-18:1) transport, ER membrane-cell envelope</v>
          </cell>
          <cell r="D3341" t="str">
            <v>phosphatidyl-L-serine (1-16:0, 2-18:1)[erm] &lt;=&gt; phosphatidyl-L-serine (1-16:0, 2-18:1)[ce]</v>
          </cell>
        </row>
        <row r="3342">
          <cell r="C3342" t="str">
            <v>phosphatidyl-L-serine (1-16:1, 2-18:1) transport, ER membrane-cell envelope</v>
          </cell>
          <cell r="D3342" t="str">
            <v>phosphatidyl-L-serine (1-16:1, 2-18:1)[erm] &lt;=&gt; phosphatidyl-L-serine (1-16:1, 2-18:1)[ce]</v>
          </cell>
        </row>
        <row r="3343">
          <cell r="C3343" t="str">
            <v>phosphatidyl-L-serine (1-18:0, 2-18:1) transport, ER membrane-cell envelope</v>
          </cell>
          <cell r="D3343" t="str">
            <v>phosphatidyl-L-serine (1-18:0, 2-18:1)[erm] &lt;=&gt; phosphatidyl-L-serine (1-18:0, 2-18:1)[ce]</v>
          </cell>
        </row>
        <row r="3344">
          <cell r="C3344" t="str">
            <v>phosphatidyl-L-serine (1-18:1, 2-18:1) transport, ER membrane-cell envelope</v>
          </cell>
          <cell r="D3344" t="str">
            <v>phosphatidyl-L-serine (1-18:1, 2-18:1)[erm] &lt;=&gt; phosphatidyl-L-serine (1-18:1, 2-18:1)[ce]</v>
          </cell>
        </row>
        <row r="3345">
          <cell r="C3345" t="str">
            <v>lignoceric acid transport, cell envelope-ER membrane</v>
          </cell>
          <cell r="D3345" t="str">
            <v>lignoceric acid[ce] &lt;=&gt; lignoceric acid[erm]</v>
          </cell>
        </row>
        <row r="3346">
          <cell r="C3346" t="str">
            <v>cerotic acid transport, cell envelope-ER membrane</v>
          </cell>
          <cell r="D3346" t="str">
            <v>cerotic acid[ce] &lt;=&gt; cerotic acid[erm]</v>
          </cell>
        </row>
        <row r="3347">
          <cell r="C3347" t="str">
            <v>phosphatidate (1-16:0, 2-16:1) transport, cell envelope-ER membrane</v>
          </cell>
          <cell r="D3347" t="str">
            <v>phosphatidate (1-16:0, 2-16:1)[ce] &lt;=&gt; phosphatidate (1-16:0, 2-16:1)[erm]</v>
          </cell>
        </row>
        <row r="3348">
          <cell r="C3348" t="str">
            <v>phosphatidate (1-16:1, 2-16:1) transport, cell envelope-ER membrane</v>
          </cell>
          <cell r="D3348" t="str">
            <v>phosphatidate (1-16:1, 2-16:1)[ce] &lt;=&gt; phosphatidate (1-16:1, 2-16:1)[erm]</v>
          </cell>
        </row>
        <row r="3349">
          <cell r="C3349" t="str">
            <v>phosphatidate (1-18:0, 2-16:1) transport, cell envelope-ER membrane</v>
          </cell>
          <cell r="D3349" t="str">
            <v>phosphatidate (1-18:0, 2-16:1)[ce] &lt;=&gt; phosphatidate (1-18:0, 2-16:1)[erm]</v>
          </cell>
        </row>
        <row r="3350">
          <cell r="C3350" t="str">
            <v>phosphatidate (1-18:1, 2-16:1) transport, cell envelope-ER membrane</v>
          </cell>
          <cell r="D3350" t="str">
            <v>phosphatidate (1-18:1, 2-16:1)[ce] &lt;=&gt; phosphatidate (1-18:1, 2-16:1)[erm]</v>
          </cell>
        </row>
        <row r="3351">
          <cell r="C3351" t="str">
            <v>phosphatidate (1-16:0, 2-18:1) transport, cell envelope-ER membrane</v>
          </cell>
          <cell r="D3351" t="str">
            <v>phosphatidate (1-16:0, 2-18:1)[ce] &lt;=&gt; phosphatidate (1-16:0, 2-18:1)[erm]</v>
          </cell>
        </row>
        <row r="3352">
          <cell r="C3352" t="str">
            <v>phosphatidate (1-16:1, 2-18:1) transport, cell envelope-ER membrane</v>
          </cell>
          <cell r="D3352" t="str">
            <v>phosphatidate (1-16:1, 2-18:1)[ce] &lt;=&gt; phosphatidate (1-16:1, 2-18:1)[erm]</v>
          </cell>
        </row>
        <row r="3353">
          <cell r="C3353" t="str">
            <v>phosphatidate (1-18:0, 2-18:1) transport, cell envelope-ER membrane</v>
          </cell>
          <cell r="D3353" t="str">
            <v>phosphatidate (1-18:0, 2-18:1)[ce] &lt;=&gt; phosphatidate (1-18:0, 2-18:1)[erm]</v>
          </cell>
        </row>
        <row r="3354">
          <cell r="C3354" t="str">
            <v>phosphatidate (1-18:1, 2-18:1) transport, cell envelope-ER membrane</v>
          </cell>
          <cell r="D3354" t="str">
            <v>phosphatidate (1-18:1, 2-18:1)[ce] &lt;=&gt; phosphatidate (1-18:1, 2-18:1)[erm]</v>
          </cell>
        </row>
        <row r="3355">
          <cell r="C3355" t="str">
            <v>1-phosphatidyl-1D-myo-inositol 4-phosphate (1-16:0, 2-16:1) transport, cell envelope-ER membrane</v>
          </cell>
          <cell r="D3355" t="str">
            <v>1-phosphatidyl-1D-myo-inositol 4-phosphate (1-16:0, 2-16:1)[ce] &lt;=&gt; 1-phosphatidyl-1D-myo-inositol 4-phosphate (1-16:0, 2-16:1)[erm]</v>
          </cell>
        </row>
        <row r="3356">
          <cell r="C3356" t="str">
            <v>1-phosphatidyl-1D-myo-inositol 4-phosphate (1-16:1, 2-16:1) transport, cell envelope-ER membrane</v>
          </cell>
          <cell r="D3356" t="str">
            <v>1-phosphatidyl-1D-myo-inositol 4-phosphate (1-16:1, 2-16:1)[ce] &lt;=&gt; 1-phosphatidyl-1D-myo-inositol 4-phosphate (1-16:1, 2-16:1)[erm]</v>
          </cell>
        </row>
        <row r="3357">
          <cell r="C3357" t="str">
            <v>1-phosphatidyl-1D-myo-inositol 4-phosphate (1-18:0, 2-16:1) transport, cell envelope-ER membrane</v>
          </cell>
          <cell r="D3357" t="str">
            <v>1-phosphatidyl-1D-myo-inositol 4-phosphate (1-18:0, 2-16:1)[ce] &lt;=&gt; 1-phosphatidyl-1D-myo-inositol 4-phosphate (1-18:0, 2-16:1)[erm]</v>
          </cell>
        </row>
        <row r="3358">
          <cell r="C3358" t="str">
            <v>1-phosphatidyl-1D-myo-inositol 4-phosphate (1-18:1, 2-16:1) transport, cell envelope-ER membrane</v>
          </cell>
          <cell r="D3358" t="str">
            <v>1-phosphatidyl-1D-myo-inositol 4-phosphate (1-18:1, 2-16:1)[ce] &lt;=&gt; 1-phosphatidyl-1D-myo-inositol 4-phosphate (1-18:1, 2-16:1)[erm]</v>
          </cell>
        </row>
        <row r="3359">
          <cell r="C3359" t="str">
            <v>1-phosphatidyl-1D-myo-inositol 4-phosphate (1-16:0, 2-18:1) transport, cell envelope-ER membrane</v>
          </cell>
          <cell r="D3359" t="str">
            <v>1-phosphatidyl-1D-myo-inositol 4-phosphate (1-16:0, 2-18:1)[ce] &lt;=&gt; 1-phosphatidyl-1D-myo-inositol 4-phosphate (1-16:0, 2-18:1)[erm]</v>
          </cell>
        </row>
        <row r="3360">
          <cell r="C3360" t="str">
            <v>1-phosphatidyl-1D-myo-inositol 4-phosphate (1-16:1, 2-18:1) transport, cell envelope-ER membrane</v>
          </cell>
          <cell r="D3360" t="str">
            <v>1-phosphatidyl-1D-myo-inositol 4-phosphate (1-16:1, 2-18:1)[ce] &lt;=&gt; 1-phosphatidyl-1D-myo-inositol 4-phosphate (1-16:1, 2-18:1)[erm]</v>
          </cell>
        </row>
        <row r="3361">
          <cell r="C3361" t="str">
            <v>1-phosphatidyl-1D-myo-inositol 4-phosphate (1-18:0, 2-18:1) transport, cell envelope-ER membrane</v>
          </cell>
          <cell r="D3361" t="str">
            <v>1-phosphatidyl-1D-myo-inositol 4-phosphate (1-18:0, 2-18:1)[ce] &lt;=&gt; 1-phosphatidyl-1D-myo-inositol 4-phosphate (1-18:0, 2-18:1)[erm]</v>
          </cell>
        </row>
        <row r="3362">
          <cell r="C3362" t="str">
            <v>1-phosphatidyl-1D-myo-inositol 4-phosphate (1-18:1, 2-18:1) transport, cell envelope-ER membrane</v>
          </cell>
          <cell r="D3362" t="str">
            <v>1-phosphatidyl-1D-myo-inositol 4-phosphate (1-18:1, 2-18:1)[ce] &lt;=&gt; 1-phosphatidyl-1D-myo-inositol 4-phosphate (1-18:1, 2-18:1)[erm]</v>
          </cell>
        </row>
        <row r="3363">
          <cell r="C3363" t="str">
            <v>1-phosphatidyl-1D-myo-inositol 4,5-bisphosphate (1-16:0, 2-16:1) transport, cell envelope-ER membrane</v>
          </cell>
          <cell r="D3363" t="str">
            <v>1-phosphatidyl-1D-myo-inositol 4,5-bisphosphate (1-16:0, 2-16:1)[ce] &lt;=&gt; 1-phosphatidyl-1D-myo-inositol 4,5-bisphosphate (1-16:0, 2-16:1)[erm]</v>
          </cell>
        </row>
        <row r="3364">
          <cell r="C3364" t="str">
            <v>1-phosphatidyl-1D-myo-inositol 4,5-bisphosphate (1-16:1, 2-16:1) transport, cell envelope-ER membrane</v>
          </cell>
          <cell r="D3364" t="str">
            <v>1-phosphatidyl-1D-myo-inositol 4,5-bisphosphate (1-16:1, 2-16:1)[ce] &lt;=&gt; 1-phosphatidyl-1D-myo-inositol 4,5-bisphosphate (1-16:1, 2-16:1)[erm]</v>
          </cell>
        </row>
        <row r="3365">
          <cell r="C3365" t="str">
            <v>1-phosphatidyl-1D-myo-inositol 4,5-bisphosphate (1-18:0, 2-16:1) transport, cell envelope-ER membrane</v>
          </cell>
          <cell r="D3365" t="str">
            <v>1-phosphatidyl-1D-myo-inositol 4,5-bisphosphate (1-18:0, 2-16:1)[ce] &lt;=&gt; 1-phosphatidyl-1D-myo-inositol 4,5-bisphosphate (1-18:0, 2-16:1)[erm]</v>
          </cell>
        </row>
        <row r="3366">
          <cell r="C3366" t="str">
            <v>1-phosphatidyl-1D-myo-inositol 4,5-bisphosphate (1-18:1, 2-16:1) transport, cell envelope-ER membrane</v>
          </cell>
          <cell r="D3366" t="str">
            <v>1-phosphatidyl-1D-myo-inositol 4,5-bisphosphate (1-18:1, 2-16:1)[ce] &lt;=&gt; 1-phosphatidyl-1D-myo-inositol 4,5-bisphosphate (1-18:1, 2-16:1)[erm]</v>
          </cell>
        </row>
        <row r="3367">
          <cell r="C3367" t="str">
            <v>1-phosphatidyl-1D-myo-inositol 4,5-bisphosphate (1-16:0, 2-18:1) transport, cell envelope-ER membrane</v>
          </cell>
          <cell r="D3367" t="str">
            <v>1-phosphatidyl-1D-myo-inositol 4,5-bisphosphate (1-16:0, 2-18:1)[ce] &lt;=&gt; 1-phosphatidyl-1D-myo-inositol 4,5-bisphosphate (1-16:0, 2-18:1)[erm]</v>
          </cell>
        </row>
        <row r="3368">
          <cell r="C3368" t="str">
            <v>1-phosphatidyl-1D-myo-inositol 4,5-bisphosphate (1-16:1, 2-18:1) transport, cell envelope-ER membrane</v>
          </cell>
          <cell r="D3368" t="str">
            <v>1-phosphatidyl-1D-myo-inositol 4,5-bisphosphate (1-16:1, 2-18:1)[ce] &lt;=&gt; 1-phosphatidyl-1D-myo-inositol 4,5-bisphosphate (1-16:1, 2-18:1)[erm]</v>
          </cell>
        </row>
        <row r="3369">
          <cell r="C3369" t="str">
            <v>1-phosphatidyl-1D-myo-inositol 4,5-bisphosphate (1-18:0, 2-18:1) transport, cell envelope-ER membrane</v>
          </cell>
          <cell r="D3369" t="str">
            <v>1-phosphatidyl-1D-myo-inositol 4,5-bisphosphate (1-18:0, 2-18:1)[ce] &lt;=&gt; 1-phosphatidyl-1D-myo-inositol 4,5-bisphosphate (1-18:0, 2-18:1)[erm]</v>
          </cell>
        </row>
        <row r="3370">
          <cell r="C3370" t="str">
            <v>1-phosphatidyl-1D-myo-inositol 4,5-bisphosphate (1-18:1, 2-18:1) transport, cell envelope-ER membrane</v>
          </cell>
          <cell r="D3370" t="str">
            <v>1-phosphatidyl-1D-myo-inositol 4,5-bisphosphate (1-18:1, 2-18:1)[ce] &lt;=&gt; 1-phosphatidyl-1D-myo-inositol 4,5-bisphosphate (1-18:1, 2-18:1)[erm]</v>
          </cell>
        </row>
        <row r="3371">
          <cell r="C3371" t="str">
            <v>zymosteryl palmitoleate transport, ER membrane-cell envelope</v>
          </cell>
          <cell r="D3371" t="str">
            <v>zymosteryl palmitoleate[erm] &lt;=&gt; zymosteryl palmitoleate[ce]</v>
          </cell>
        </row>
        <row r="3372">
          <cell r="C3372" t="str">
            <v>zymosteryl oleate transport, ER membrane-cell envelope</v>
          </cell>
          <cell r="D3372" t="str">
            <v>zymosteryl oleate[erm] &lt;=&gt; zymosteryl oleate[ce]</v>
          </cell>
        </row>
        <row r="3373">
          <cell r="C3373" t="str">
            <v>1-phosphatidyl-1D-myo-inositol (1-16:0, 2-16:1) transport, ER membrane-nucleus</v>
          </cell>
          <cell r="D3373" t="str">
            <v>1-phosphatidyl-1D-myo-inositol (1-16:0, 2-16:1)[erm] &lt;=&gt; 1-phosphatidyl-1D-myo-inositol (1-16:0, 2-16:1)[n]</v>
          </cell>
        </row>
        <row r="3374">
          <cell r="C3374" t="str">
            <v>1-phosphatidyl-1D-myo-inositol (1-16:1, 2-16:1) transport, ER membrane-nucleus</v>
          </cell>
          <cell r="D3374" t="str">
            <v>1-phosphatidyl-1D-myo-inositol (1-16:1, 2-16:1)[erm] &lt;=&gt; 1-phosphatidyl-1D-myo-inositol (1-16:1, 2-16:1)[n]</v>
          </cell>
        </row>
        <row r="3375">
          <cell r="C3375" t="str">
            <v>1-phosphatidyl-1D-myo-inositol (1-18:0, 2-16:1) transport, ER membrane-nucleus</v>
          </cell>
          <cell r="D3375" t="str">
            <v>1-phosphatidyl-1D-myo-inositol (1-18:0, 2-16:1)[erm] &lt;=&gt; 1-phosphatidyl-1D-myo-inositol (1-18:0, 2-16:1)[n]</v>
          </cell>
        </row>
        <row r="3376">
          <cell r="C3376" t="str">
            <v>1-phosphatidyl-1D-myo-inositol (1-18:1, 2-16:1) transport, ER membrane-nucleus</v>
          </cell>
          <cell r="D3376" t="str">
            <v>1-phosphatidyl-1D-myo-inositol (1-18:1, 2-16:1)[erm] &lt;=&gt; 1-phosphatidyl-1D-myo-inositol (1-18:1, 2-16:1)[n]</v>
          </cell>
        </row>
        <row r="3377">
          <cell r="C3377" t="str">
            <v>1-phosphatidyl-1D-myo-inositol (1-16:0, 2-18:1) transport, ER membrane-nucleus</v>
          </cell>
          <cell r="D3377" t="str">
            <v>1-phosphatidyl-1D-myo-inositol (1-16:0, 2-18:1)[erm] &lt;=&gt; 1-phosphatidyl-1D-myo-inositol (1-16:0, 2-18:1)[n]</v>
          </cell>
        </row>
        <row r="3378">
          <cell r="C3378" t="str">
            <v>1-phosphatidyl-1D-myo-inositol (1-16:1, 2-18:1) transport, ER membrane-nucleus</v>
          </cell>
          <cell r="D3378" t="str">
            <v>1-phosphatidyl-1D-myo-inositol (1-16:1, 2-18:1)[erm] &lt;=&gt; 1-phosphatidyl-1D-myo-inositol (1-16:1, 2-18:1)[n]</v>
          </cell>
        </row>
        <row r="3379">
          <cell r="C3379" t="str">
            <v>1-phosphatidyl-1D-myo-inositol (1-18:0, 2-18:1) transport, ER membrane-nucleus</v>
          </cell>
          <cell r="D3379" t="str">
            <v>1-phosphatidyl-1D-myo-inositol (1-18:0, 2-18:1)[erm] &lt;=&gt; 1-phosphatidyl-1D-myo-inositol (1-18:0, 2-18:1)[n]</v>
          </cell>
        </row>
        <row r="3380">
          <cell r="C3380" t="str">
            <v>1-phosphatidyl-1D-myo-inositol (1-18:1, 2-18:1) transport, ER membrane-nucleus</v>
          </cell>
          <cell r="D3380" t="str">
            <v>1-phosphatidyl-1D-myo-inositol (1-18:1, 2-18:1)[erm] &lt;=&gt; 1-phosphatidyl-1D-myo-inositol (1-18:1, 2-18:1)[n]</v>
          </cell>
        </row>
        <row r="3381">
          <cell r="C3381" t="str">
            <v>lignoceric acid transport, ER membrane-ER</v>
          </cell>
          <cell r="D3381" t="str">
            <v>lignoceric acid[erm] &lt;=&gt; lignoceric acid[er]</v>
          </cell>
        </row>
        <row r="3382">
          <cell r="C3382" t="str">
            <v>cerotic acid transport, ER membrane-ER</v>
          </cell>
          <cell r="D3382" t="str">
            <v>cerotic acid[erm] &lt;=&gt; cerotic acid[er]</v>
          </cell>
        </row>
        <row r="3383">
          <cell r="C3383" t="str">
            <v>ergosterol transport, ER-ER membrane</v>
          </cell>
          <cell r="D3383" t="str">
            <v>ergosterol[er] &lt;=&gt; ergosterol[erm]</v>
          </cell>
        </row>
        <row r="3384">
          <cell r="C3384" t="str">
            <v>phosphate transport, ER-ER membrane</v>
          </cell>
          <cell r="D3384" t="str">
            <v>phosphate[er] =&gt; phosphate[erm]</v>
          </cell>
        </row>
        <row r="3385">
          <cell r="C3385" t="str">
            <v>1-phosphatidyl-1D-myo-inositol 3-phosphate (1-16:0, 2-16:1) transport, vacuolar membrane-Golgi membrane</v>
          </cell>
          <cell r="D3385" t="str">
            <v>1-phosphatidyl-1D-myo-inositol 3-phosphate (1-16:0, 2-16:1)[vm] &lt;=&gt; 1-phosphatidyl-1D-myo-inositol 3-phosphate (1-16:0, 2-16:1)[gm]</v>
          </cell>
        </row>
        <row r="3386">
          <cell r="C3386" t="str">
            <v>1-phosphatidyl-1D-myo-inositol 3-phosphate (1-16:1, 2-16:1) transport, vacuolar membrane-Golgi membrane</v>
          </cell>
          <cell r="D3386" t="str">
            <v>1-phosphatidyl-1D-myo-inositol 3-phosphate (1-16:1, 2-16:1)[vm] &lt;=&gt; 1-phosphatidyl-1D-myo-inositol 3-phosphate (1-16:1, 2-16:1)[gm]</v>
          </cell>
        </row>
        <row r="3387">
          <cell r="C3387" t="str">
            <v>1-phosphatidyl-1D-myo-inositol 3-phosphate (1-18:0, 2-16:1) transport, vacuolar membrane-Golgi membrane</v>
          </cell>
          <cell r="D3387" t="str">
            <v>1-phosphatidyl-1D-myo-inositol 3-phosphate (1-18:0, 2-16:1)[vm] &lt;=&gt; 1-phosphatidyl-1D-myo-inositol 3-phosphate (1-18:0, 2-16:1)[gm]</v>
          </cell>
        </row>
        <row r="3388">
          <cell r="C3388" t="str">
            <v>1-phosphatidyl-1D-myo-inositol 3-phosphate (1-18:1, 2-16:1) transport, vacuolar membrane-Golgi membrane</v>
          </cell>
          <cell r="D3388" t="str">
            <v>1-phosphatidyl-1D-myo-inositol 3-phosphate (1-18:1, 2-16:1)[vm] &lt;=&gt; 1-phosphatidyl-1D-myo-inositol 3-phosphate (1-18:1, 2-16:1)[gm]</v>
          </cell>
        </row>
        <row r="3389">
          <cell r="C3389" t="str">
            <v>1-phosphatidyl-1D-myo-inositol 3-phosphate (1-16:0, 2-18:1) transport, vacuolar membrane-Golgi membrane</v>
          </cell>
          <cell r="D3389" t="str">
            <v>1-phosphatidyl-1D-myo-inositol 3-phosphate (1-16:0, 2-18:1)[vm] &lt;=&gt; 1-phosphatidyl-1D-myo-inositol 3-phosphate (1-16:0, 2-18:1)[gm]</v>
          </cell>
        </row>
        <row r="3390">
          <cell r="C3390" t="str">
            <v>1-phosphatidyl-1D-myo-inositol 3-phosphate (1-16:1, 2-18:1) transport, vacuolar membrane-Golgi membrane</v>
          </cell>
          <cell r="D3390" t="str">
            <v>1-phosphatidyl-1D-myo-inositol 3-phosphate (1-16:1, 2-18:1)[vm] &lt;=&gt; 1-phosphatidyl-1D-myo-inositol 3-phosphate (1-16:1, 2-18:1)[gm]</v>
          </cell>
        </row>
        <row r="3391">
          <cell r="C3391" t="str">
            <v>1-phosphatidyl-1D-myo-inositol 3-phosphate (1-18:0, 2-18:1) transport, vacuolar membrane-Golgi membrane</v>
          </cell>
          <cell r="D3391" t="str">
            <v>1-phosphatidyl-1D-myo-inositol 3-phosphate (1-18:0, 2-18:1)[vm] &lt;=&gt; 1-phosphatidyl-1D-myo-inositol 3-phosphate (1-18:0, 2-18:1)[gm]</v>
          </cell>
        </row>
        <row r="3392">
          <cell r="C3392" t="str">
            <v>1-phosphatidyl-1D-myo-inositol 3-phosphate (1-18:1, 2-18:1) transport, vacuolar membrane-Golgi membrane</v>
          </cell>
          <cell r="D3392" t="str">
            <v>1-phosphatidyl-1D-myo-inositol 3-phosphate (1-18:1, 2-18:1)[vm] &lt;=&gt; 1-phosphatidyl-1D-myo-inositol 3-phosphate (1-18:1, 2-18:1)[gm]</v>
          </cell>
        </row>
        <row r="3393">
          <cell r="C3393" t="str">
            <v>1-phosphatidyl-1D-myo-inositol 3,5-bisphosphate (1-16:0, 2-16:1) transport, vacuolar membrane-cell envelope</v>
          </cell>
          <cell r="D3393" t="str">
            <v>1-phosphatidyl-1D-myo-inositol 3,5-bisphosphate (1-16:0, 2-16:1)[vm] &lt;=&gt; 1-phosphatidyl-1D-myo-inositol 3,5-bisphosphate (1-16:0, 2-16:1)[ce]</v>
          </cell>
        </row>
        <row r="3394">
          <cell r="C3394" t="str">
            <v>1-phosphatidyl-1D-myo-inositol 3,5-bisphosphate (1-16:1, 2-16:1) transport, vacuolar membrane-cell envelope</v>
          </cell>
          <cell r="D3394" t="str">
            <v>1-phosphatidyl-1D-myo-inositol 3,5-bisphosphate (1-16:1, 2-16:1)[vm] &lt;=&gt; 1-phosphatidyl-1D-myo-inositol 3,5-bisphosphate (1-16:1, 2-16:1)[ce]</v>
          </cell>
        </row>
        <row r="3395">
          <cell r="C3395" t="str">
            <v>1-phosphatidyl-1D-myo-inositol 3,5-bisphosphate (1-18:0, 2-16:1) transport, vacuolar membrane-cell envelope</v>
          </cell>
          <cell r="D3395" t="str">
            <v>1-phosphatidyl-1D-myo-inositol 3,5-bisphosphate (1-18:0, 2-16:1)[vm] &lt;=&gt; 1-phosphatidyl-1D-myo-inositol 3,5-bisphosphate (1-18:0, 2-16:1)[ce]</v>
          </cell>
        </row>
        <row r="3396">
          <cell r="C3396" t="str">
            <v>1-phosphatidyl-1D-myo-inositol 3,5-bisphosphate (1-18:1, 2-16:1) transport, vacuolar membrane-cell envelope</v>
          </cell>
          <cell r="D3396" t="str">
            <v>1-phosphatidyl-1D-myo-inositol 3,5-bisphosphate (1-18:1, 2-16:1)[vm] &lt;=&gt; 1-phosphatidyl-1D-myo-inositol 3,5-bisphosphate (1-18:1, 2-16:1)[ce]</v>
          </cell>
        </row>
        <row r="3397">
          <cell r="C3397" t="str">
            <v>1-phosphatidyl-1D-myo-inositol 3,5-bisphosphate (1-16:0, 2-18:1) transport, vacuolar membrane-cell envelope</v>
          </cell>
          <cell r="D3397" t="str">
            <v>1-phosphatidyl-1D-myo-inositol 3,5-bisphosphate (1-16:0, 2-18:1)[vm] &lt;=&gt; 1-phosphatidyl-1D-myo-inositol 3,5-bisphosphate (1-16:0, 2-18:1)[ce]</v>
          </cell>
        </row>
        <row r="3398">
          <cell r="C3398" t="str">
            <v>1-phosphatidyl-1D-myo-inositol 3,5-bisphosphate (1-16:1, 2-18:1) transport, vacuolar membrane-cell envelope</v>
          </cell>
          <cell r="D3398" t="str">
            <v>1-phosphatidyl-1D-myo-inositol 3,5-bisphosphate (1-16:1, 2-18:1)[vm] &lt;=&gt; 1-phosphatidyl-1D-myo-inositol 3,5-bisphosphate (1-16:1, 2-18:1)[ce]</v>
          </cell>
        </row>
        <row r="3399">
          <cell r="C3399" t="str">
            <v>1-phosphatidyl-1D-myo-inositol 3,5-bisphosphate (1-18:0, 2-18:1) transport, vacuolar membrane-cell envelope</v>
          </cell>
          <cell r="D3399" t="str">
            <v>1-phosphatidyl-1D-myo-inositol 3,5-bisphosphate (1-18:0, 2-18:1)[vm] &lt;=&gt; 1-phosphatidyl-1D-myo-inositol 3,5-bisphosphate (1-18:0, 2-18:1)[ce]</v>
          </cell>
        </row>
        <row r="3400">
          <cell r="C3400" t="str">
            <v>1-phosphatidyl-1D-myo-inositol 3,5-bisphosphate (1-18:1, 2-18:1) transport, vacuolar membrane-cell envelope</v>
          </cell>
          <cell r="D3400" t="str">
            <v>1-phosphatidyl-1D-myo-inositol 3,5-bisphosphate (1-18:1, 2-18:1)[vm] &lt;=&gt; 1-phosphatidyl-1D-myo-inositol 3,5-bisphosphate (1-18:1, 2-18:1)[ce]</v>
          </cell>
        </row>
        <row r="3401">
          <cell r="C3401" t="str">
            <v>H+ transport, mitochondrion-mitochondrial membrane</v>
          </cell>
          <cell r="D3401" t="str">
            <v>H+[m] &lt;=&gt; H+[mm]</v>
          </cell>
        </row>
        <row r="3402">
          <cell r="C3402" t="str">
            <v>glycerol 3-phosphate transport, mitochondrion-mitochondrial membrane</v>
          </cell>
          <cell r="D3402" t="str">
            <v>glycerol 3-phosphate[m] &lt;=&gt; glycerol 3-phosphate[mm]</v>
          </cell>
        </row>
        <row r="3403">
          <cell r="C3403" t="str">
            <v>CMP transport, mitochondrion-mitochondrial membrane</v>
          </cell>
          <cell r="D3403" t="str">
            <v>CMP[m] &lt;=&gt; CMP[mm]</v>
          </cell>
        </row>
        <row r="3404">
          <cell r="C3404" t="str">
            <v>CTP transport, mitochondrion-mitochondrial membrane</v>
          </cell>
          <cell r="D3404" t="str">
            <v>CTP[m] &lt;=&gt; CTP[mm]</v>
          </cell>
        </row>
        <row r="3405">
          <cell r="C3405" t="str">
            <v>phosphate transport, mitochondrion-mitochondrial membrane</v>
          </cell>
          <cell r="D3405" t="str">
            <v>phosphate[m] &lt;=&gt; phosphate[mm]</v>
          </cell>
        </row>
        <row r="3406">
          <cell r="C3406" t="str">
            <v>diphosphate transport, mitochondrion-mitochondrial membrane</v>
          </cell>
          <cell r="D3406" t="str">
            <v>diphosphate[m] &lt;=&gt; diphosphate[mm]</v>
          </cell>
        </row>
        <row r="3407">
          <cell r="C3407" t="str">
            <v>ergosterol ester transport, ER membrane-cytoplasm</v>
          </cell>
          <cell r="D3407" t="str">
            <v>ergosterol ester backbone[erm] &lt;=&gt; ergosterol ester backbone[c]</v>
          </cell>
        </row>
        <row r="3408">
          <cell r="C3408" t="str">
            <v>phosphatidyl-L-serine transport, ER membrane-cytoplasm</v>
          </cell>
          <cell r="D3408" t="str">
            <v>phosphatidyl-L-serine backbone[erm] &lt;=&gt; phosphatidyl-L-serine backbone[c]</v>
          </cell>
        </row>
        <row r="3409">
          <cell r="C3409" t="str">
            <v>phosphatidylcholine transport, ER membrane-cytoplasm</v>
          </cell>
          <cell r="D3409" t="str">
            <v>phosphatidylcholine backbone[erm] &lt;=&gt; phosphatidylcholine backbone[c]</v>
          </cell>
        </row>
        <row r="3410">
          <cell r="C3410" t="str">
            <v>phosphatidylethanolamine transport, ER membrane-cytoplasm</v>
          </cell>
          <cell r="D3410" t="str">
            <v>phosphatidylethanolamine backbone[erm] &lt;=&gt; phosphatidylethanolamine backbone[c]</v>
          </cell>
        </row>
        <row r="3411">
          <cell r="C3411" t="str">
            <v>triglyceride transport, ER membrane-cytoplasm</v>
          </cell>
          <cell r="D3411" t="str">
            <v>triglyceride backbone[erm] &lt;=&gt; triglyceride backbone[c]</v>
          </cell>
        </row>
        <row r="3412">
          <cell r="C3412" t="str">
            <v>heme a transport</v>
          </cell>
          <cell r="D3412" t="str">
            <v>heme a[m] &lt;=&gt; heme a[c]</v>
          </cell>
        </row>
        <row r="3413">
          <cell r="C3413" t="str">
            <v>raffinose exchange</v>
          </cell>
          <cell r="D3413" t="str">
            <v xml:space="preserve">raffinose[e] =&gt; </v>
          </cell>
        </row>
        <row r="3414">
          <cell r="C3414" t="str">
            <v>melibiose exchange</v>
          </cell>
          <cell r="D3414" t="str">
            <v xml:space="preserve">melibiose[e] =&gt; </v>
          </cell>
        </row>
        <row r="3415">
          <cell r="C3415" t="str">
            <v>biomass pseudoreaction</v>
          </cell>
          <cell r="D3415" t="str">
            <v>55.3 ATP[c] + 55.3 H2O[c] + lipid[c] + protein[c] + carbohydrate[c] + RNA[c] + DNA[c] + cofactor[c] + ion[c] =&gt; 55.3 ADP[c] + biomass[c] + 55.3 H+[c] + 55.3 phosphate[c]</v>
          </cell>
        </row>
        <row r="3416">
          <cell r="C3416" t="str">
            <v>non-growth associated maintenance reaction</v>
          </cell>
          <cell r="D3416" t="str">
            <v>ATP[c] + H2O[c] =&gt; ADP[c] + H+[c] + phosphate[c]</v>
          </cell>
        </row>
        <row r="3417">
          <cell r="C3417" t="str">
            <v>protein pseudoreaction</v>
          </cell>
          <cell r="D3417" t="str">
            <v>0.52701 Ala-tRNA(Ala)[c] + 0.18459 Arg-tRNA(Arg)[c] + 0.11682 Asn-tRNA(Asn)[c] + 0.34173 Asp-tRNA(Asp)[c] + 0.0075813 Cys-tRNA(Cys)[c] + 0.12107 Gln-tRNA(Gln)[c] + 0.34667 Glu-tRNA(Glu)[c] + 0.33358 Gly-tRNA(Gly)[c] + 0.076157 His-tRNA(His)[c] + 0.22135 Ile-tRNA(Ile)[c] + 0.34047 Leu-tRNA(Leu)[c] + 0.32875 Lys-tRNA(Lys)[c] + 0.058238 Met-tRNA(Met)[c] + 0.15381 Phe-tRNA(Phe)[c] + 0.18919 Pro-tRNA(Pro)[c] + 0.21296 Ser-tRNA(Ser)[c] + 0.21986 Thr-tRNA(Thr)[c] + 0.032622 Trp-tRNA(Trp)[c] + 0.11716 Tyr-tRNA(Tyr)[c] + 0.30394 Val-tRNA(Val)[c] =&gt; 0.52701 tRNA(Ala)[c] + 0.18459 tRNA(Arg)[c] + 0.11682 tRNA(Asn)[c] + 0.34173 tRNA(Asp)[c] + 0.0075813 tRNA(Cys)[c] + 0.12107 tRNA(Gln)[c] + 0.34667 tRNA(Glu)[c] + 0.33358 tRNA(Gly)[c] + 0.076157 tRNA(His)[c] + 0.22135 tRNA(Ile)[c] + 0.34047 tRNA(Leu)[c] + 0.32875 tRNA(Lys)[c] + 0.058238 tRNA(Met)[c] + 0.15381 tRNA(Phe)[c] + 0.18919 tRNA(Pro)[c] + 0.21296 tRNA(Ser)[c] + 0.21986 tRNA(Thr)[c] + 0.032622 tRNA(Trp)[c] + 0.11716 tRNA(Tyr)[c] + 0.30394 tRNA(Val)[c] + protein[c]</v>
          </cell>
        </row>
        <row r="3418">
          <cell r="C3418" t="str">
            <v>carbohydrate pseudoreaction</v>
          </cell>
          <cell r="D3418" t="str">
            <v>0.74851 (1-&gt;3)-beta-D-glucan[ce] + 0.25009 (1-&gt;6)-beta-D-glucan[ce] + 0.36141 glycogen[c] + 0.71094 mannan[c] + 0.13828 trehalose[c] =&gt; carbohydrate[c]</v>
          </cell>
        </row>
        <row r="3419">
          <cell r="C3419" t="str">
            <v>RNA pseudoreaction</v>
          </cell>
          <cell r="D3419" t="str">
            <v>0.044535 AMP[c] + 0.043276 CMP[c] + 0.044535 GMP[c] + 0.057992 UMP[c] =&gt; RNA[c]</v>
          </cell>
        </row>
        <row r="3420">
          <cell r="C3420" t="str">
            <v>DNA pseudoreaction</v>
          </cell>
          <cell r="D3420" t="str">
            <v>0.0036 dAMP[c] + 0.0024 dCMP[c] + 0.0024 dGMP[c] + 0.0036 dTMP[c] =&gt; DNA[c]</v>
          </cell>
        </row>
        <row r="3421">
          <cell r="C3421" t="str">
            <v>ceramide transport</v>
          </cell>
          <cell r="D3421" t="str">
            <v>ceramide backbone[g] =&gt; ceramide backbone[c]</v>
          </cell>
        </row>
        <row r="3422">
          <cell r="C3422" t="str">
            <v>inositol phosphomannosylinositol phosphoceramide transport</v>
          </cell>
          <cell r="D3422" t="str">
            <v>inositol phosphomannosylinositol phosphoceramide backbone[g] =&gt; inositol phosphomannosylinositol phosphoceramide backbone[c]</v>
          </cell>
        </row>
        <row r="3423">
          <cell r="C3423" t="str">
            <v>inositol-P-ceramide transport</v>
          </cell>
          <cell r="D3423" t="str">
            <v>inositol-P-ceramide backbone[g] =&gt; inositol-P-ceramide backbone[c]</v>
          </cell>
        </row>
        <row r="3424">
          <cell r="C3424" t="str">
            <v>mannosylinositol phosphorylceramide transport</v>
          </cell>
          <cell r="D3424" t="str">
            <v>mannosylinositol phosphorylceramide backbone[g] =&gt; mannosylinositol phosphorylceramide backbone[c]</v>
          </cell>
        </row>
        <row r="3425">
          <cell r="C3425" t="str">
            <v>long-chain base transport</v>
          </cell>
          <cell r="D3425" t="str">
            <v>long-chain base backbone[er] =&gt; long-chain base backbone[c]</v>
          </cell>
        </row>
        <row r="3426">
          <cell r="C3426" t="str">
            <v>long-chain base phosphate transport</v>
          </cell>
          <cell r="D3426" t="str">
            <v>long-chain base phosphate backbone[er] =&gt; long-chain base phosphate backbone[c]</v>
          </cell>
        </row>
        <row r="3427">
          <cell r="C3427" t="str">
            <v>phosphatidate transport</v>
          </cell>
          <cell r="D3427" t="str">
            <v>phosphatidate backbone[erm] =&gt; phosphatidate backbone[c]</v>
          </cell>
        </row>
        <row r="3428">
          <cell r="C3428" t="str">
            <v>diglyceride transport</v>
          </cell>
          <cell r="D3428" t="str">
            <v>diglyceride backbone[erm] =&gt; diglyceride backbone[c]</v>
          </cell>
        </row>
        <row r="3429">
          <cell r="C3429" t="str">
            <v>sn-2-acyl-1-lysophosphatidylinositol transport</v>
          </cell>
          <cell r="D3429" t="str">
            <v>sn-2-acyl-1-lysophosphatidylinositol backbone[erm] =&gt; sn-2-acyl-1-lysophosphatidylinositol backbone[c]</v>
          </cell>
        </row>
        <row r="3430">
          <cell r="C3430" t="str">
            <v>phosphatidylglycerol transport</v>
          </cell>
          <cell r="D3430" t="str">
            <v>phosphatidylglycerol backbone[mm] =&gt; phosphatidylglycerol backbone[c]</v>
          </cell>
        </row>
        <row r="3431">
          <cell r="C3431" t="str">
            <v>cardiolipin transport</v>
          </cell>
          <cell r="D3431" t="str">
            <v>cardiolipin backbone[mm] =&gt; cardiolipin backbone[c]</v>
          </cell>
        </row>
        <row r="3432">
          <cell r="C3432" t="str">
            <v>lipid backbone exchange</v>
          </cell>
          <cell r="D3432" t="str">
            <v xml:space="preserve">lipid backbone[c] =&gt; </v>
          </cell>
        </row>
        <row r="3433">
          <cell r="C3433" t="str">
            <v>lipid backbone pseudoreaction</v>
          </cell>
          <cell r="D3433" t="str">
            <v>0.0069103 1-phosphatidyl-1D-myo-inositol backbone[c] + 0.026583 ergosterol[c] + 0.0068058 ergosterol ester backbone[c] + 0.0014801 fatty acid backbone[c] + 0.0059508 phosphatidyl-L-serine backbone[c] + 0.025783 phosphatidylcholine backbone[c] + 0.0069293 phosphatidylethanolamine backbone[c] + 0.0068571 triglyceride backbone[c] =&gt; lipid backbone[c]</v>
          </cell>
        </row>
        <row r="3434">
          <cell r="C3434" t="str">
            <v>lipid chain exchange</v>
          </cell>
          <cell r="D3434" t="str">
            <v xml:space="preserve">lipid chain[c] =&gt; </v>
          </cell>
        </row>
        <row r="3435">
          <cell r="C3435" t="str">
            <v>lipid chain pseudoreaction</v>
          </cell>
          <cell r="D3435" t="str">
            <v>0.0080858 C16:0 chain[c] + 0.02373 C16:1 chain[c] + 0.0022663 C18:0 chain[c] + 0.0087066 C18:1 chain[c] =&gt; lipid chain[c]</v>
          </cell>
        </row>
        <row r="3436">
          <cell r="C3436" t="str">
            <v>ceramide-1 (C24) [Golgi] SLIME rxn</v>
          </cell>
          <cell r="D3436" t="str">
            <v>ceramide-1 (C24)[g] =&gt; 0.65214 ceramide backbone[g] + 0.28448 C18:0 chain[c] + 0.36864 C24:0 chain[c]</v>
          </cell>
        </row>
        <row r="3437">
          <cell r="C3437" t="str">
            <v>ceramide-1 (C26) [Golgi] SLIME rxn</v>
          </cell>
          <cell r="D3437" t="str">
            <v>ceramide-1 (C26)[g] =&gt; 0.6802 ceramide backbone[g] + 0.28448 C18:0 chain[c] + 0.3967 C26:0 chain[c]</v>
          </cell>
        </row>
        <row r="3438">
          <cell r="C3438" t="str">
            <v>ceramide-2 (C24) [Golgi] SLIME rxn</v>
          </cell>
          <cell r="D3438" t="str">
            <v>ceramide-2 (C24)[g] =&gt; 0.66814 ceramide backbone[g] + 0.28448 C18:0 chain[c] + 0.36864 C24:0 chain[c]</v>
          </cell>
        </row>
        <row r="3439">
          <cell r="C3439" t="str">
            <v>ceramide-2 (C26) [Golgi] SLIME rxn</v>
          </cell>
          <cell r="D3439" t="str">
            <v>ceramide-2 (C26)[g] =&gt; 0.6962 ceramide backbone[g] + 0.28448 C18:0 chain[c] + 0.3967 C26:0 chain[c]</v>
          </cell>
        </row>
        <row r="3440">
          <cell r="C3440" t="str">
            <v>ceramide-2' (C24) [Golgi] SLIME rxn</v>
          </cell>
          <cell r="D3440" t="str">
            <v>ceramide-2' (C24)[g] =&gt; 0.66814 ceramide backbone[g] + 0.28448 C18:0 chain[c] + 0.36864 C24:0 chain[c]</v>
          </cell>
        </row>
        <row r="3441">
          <cell r="C3441" t="str">
            <v>ceramide-2' (C26) [Golgi] SLIME rxn</v>
          </cell>
          <cell r="D3441" t="str">
            <v>ceramide-2' (C26)[g] =&gt; 0.6962 ceramide backbone[g] + 0.28448 C18:0 chain[c] + 0.3967 C26:0 chain[c]</v>
          </cell>
        </row>
        <row r="3442">
          <cell r="C3442" t="str">
            <v>ceramide-3 (C24) [Golgi] SLIME rxn</v>
          </cell>
          <cell r="D3442" t="str">
            <v>ceramide-3 (C24)[g] =&gt; 0.68414 ceramide backbone[g] + 0.28448 C18:0 chain[c] + 0.36864 C24:0 chain[c]</v>
          </cell>
        </row>
        <row r="3443">
          <cell r="C3443" t="str">
            <v>ceramide-3 (C26) [Golgi] SLIME rxn</v>
          </cell>
          <cell r="D3443" t="str">
            <v>ceramide-3 (C26)[g] =&gt; 0.71219 ceramide backbone[g] + 0.28448 C18:0 chain[c] + 0.3967 C26:0 chain[c]</v>
          </cell>
        </row>
        <row r="3444">
          <cell r="C3444" t="str">
            <v>ceramide-4 (C24) [Golgi] SLIME rxn</v>
          </cell>
          <cell r="D3444" t="str">
            <v>ceramide-4 (C24)[g] =&gt; 0.70014 ceramide backbone[g] + 0.28448 C18:0 chain[c] + 0.36864 C24:0 chain[c]</v>
          </cell>
        </row>
        <row r="3445">
          <cell r="C3445" t="str">
            <v>ceramide-4 (C26) [Golgi] SLIME rxn</v>
          </cell>
          <cell r="D3445" t="str">
            <v>ceramide-4 (C26)[g] =&gt; 0.72819 ceramide backbone[g] + 0.28448 C18:0 chain[c] + 0.3967 C26:0 chain[c]</v>
          </cell>
        </row>
        <row r="3446">
          <cell r="C3446" t="str">
            <v>phytosphingosine [endoplasmic reticulum] SLIME rxn</v>
          </cell>
          <cell r="D3446" t="str">
            <v>phytosphingosine[er] =&gt; 0.31751 long-chain base backbone[er] + 0.28448 C18:0 chain[c]</v>
          </cell>
        </row>
        <row r="3447">
          <cell r="C3447" t="str">
            <v>phytosphingosine 1-phosphate [endoplasmic reticulum] SLIME rxn</v>
          </cell>
          <cell r="D3447" t="str">
            <v>phytosphingosine 1-phosphate[er] =&gt; 0.39749 long-chain base phosphate backbone[er] + 0.28448 C18:0 chain[c]</v>
          </cell>
        </row>
        <row r="3448">
          <cell r="C3448" t="str">
            <v>sphinganine [endoplasmic reticulum] SLIME rxn</v>
          </cell>
          <cell r="D3448" t="str">
            <v>sphinganine[er] =&gt; 0.30252 long-chain base backbone[er] + 0.28448 C18:0 chain[c]</v>
          </cell>
        </row>
        <row r="3449">
          <cell r="C3449" t="str">
            <v>sphinganine 1-phosphate [endoplasmic reticulum] SLIME rxn</v>
          </cell>
          <cell r="D3449" t="str">
            <v>sphinganine 1-phosphate[er] =&gt; 0.38049 long-chain base phosphate backbone[er] + 0.28448 C18:0 chain[c]</v>
          </cell>
        </row>
        <row r="3450">
          <cell r="C3450" t="str">
            <v>phosphatidate (1-16:0, 2-16:1) [endoplasmic reticulum membrane] SLIME rxn</v>
          </cell>
          <cell r="D3450" t="str">
            <v>phosphatidate (1-16:0, 2-16:1)[erm] =&gt; 0.64487 phosphatidate backbone[erm] + 0.25643 C16:0 chain[c] + 0.25441 C16:1 chain[c]</v>
          </cell>
        </row>
        <row r="3451">
          <cell r="C3451" t="str">
            <v>phosphatidate (1-16:0, 2-18:1) [endoplasmic reticulum membrane] SLIME rxn</v>
          </cell>
          <cell r="D3451" t="str">
            <v>phosphatidate (1-16:0, 2-18:1)[erm] =&gt; 0.67494 phosphatidate backbone[erm] + 0.25643 C16:0 chain[c] + 0.28247 C18:1 chain[c]</v>
          </cell>
        </row>
        <row r="3452">
          <cell r="C3452" t="str">
            <v>phosphatidate (1-16:1, 2-16:1) [endoplasmic reticulum membrane] SLIME rxn</v>
          </cell>
          <cell r="D3452" t="str">
            <v>phosphatidate (1-16:1, 2-16:1)[erm] =&gt; 0.64487 phosphatidate backbone[erm] + 0.50883 C16:1 chain[c]</v>
          </cell>
        </row>
        <row r="3453">
          <cell r="C3453" t="str">
            <v>phosphatidate (1-16:1, 2-18:1) [endoplasmic reticulum membrane] SLIME rxn</v>
          </cell>
          <cell r="D3453" t="str">
            <v>phosphatidate (1-16:1, 2-18:1)[erm] =&gt; 0.67292 phosphatidate backbone[erm] + 0.25441 C16:1 chain[c] + 0.28247 C18:1 chain[c]</v>
          </cell>
        </row>
        <row r="3454">
          <cell r="C3454" t="str">
            <v>phosphatidate (1-18:0, 2-16:1) [endoplasmic reticulum membrane] SLIME rxn</v>
          </cell>
          <cell r="D3454" t="str">
            <v>phosphatidate (1-18:0, 2-16:1)[erm] =&gt; 0.67494 phosphatidate backbone[erm] + 0.25441 C16:1 chain[c] + 0.28448 C18:0 chain[c]</v>
          </cell>
        </row>
        <row r="3455">
          <cell r="C3455" t="str">
            <v>phosphatidate (1-18:0, 2-18:1) [endoplasmic reticulum membrane] SLIME rxn</v>
          </cell>
          <cell r="D3455" t="str">
            <v>phosphatidate (1-18:0, 2-18:1)[erm] =&gt; 0.70299 phosphatidate backbone[erm] + 0.28448 C18:0 chain[c] + 0.28247 C18:1 chain[c]</v>
          </cell>
        </row>
        <row r="3456">
          <cell r="C3456" t="str">
            <v>phosphatidate (1-18:1, 2-16:1) [endoplasmic reticulum membrane] SLIME rxn</v>
          </cell>
          <cell r="D3456" t="str">
            <v>phosphatidate (1-18:1, 2-16:1)[erm] =&gt; 0.67292 phosphatidate backbone[erm] + 0.25441 C16:1 chain[c] + 0.28247 C18:1 chain[c]</v>
          </cell>
        </row>
        <row r="3457">
          <cell r="C3457" t="str">
            <v>phosphatidate (1-18:1, 2-18:1) [endoplasmic reticulum membrane] SLIME rxn</v>
          </cell>
          <cell r="D3457" t="str">
            <v>phosphatidate (1-18:1, 2-18:1)[erm] =&gt; 0.70098 phosphatidate backbone[erm] + 0.56493 C18:1 chain[c]</v>
          </cell>
        </row>
        <row r="3458">
          <cell r="C3458" t="str">
            <v>diglyceride (1-16:0, 2-16:1) [endoplasmic reticulum membrane] SLIME rxn</v>
          </cell>
          <cell r="D3458" t="str">
            <v>diglyceride (1-16:0, 2-16:1)[erm] =&gt; 0.56892 diglyceride backbone[erm] + 0.25643 C16:0 chain[c] + 0.25441 C16:1 chain[c]</v>
          </cell>
        </row>
        <row r="3459">
          <cell r="C3459" t="str">
            <v>diglyceride (1-16:0, 2-18:1) [endoplasmic reticulum membrane] SLIME rxn</v>
          </cell>
          <cell r="D3459" t="str">
            <v>diglyceride (1-16:0, 2-18:1)[erm] =&gt; 0.59496 diglyceride backbone[erm] + 0.25643 C16:0 chain[c] + 0.28247 C18:1 chain[c]</v>
          </cell>
        </row>
        <row r="3460">
          <cell r="C3460" t="str">
            <v>diglyceride (1-16:1, 2-16:1) [endoplasmic reticulum membrane] SLIME rxn</v>
          </cell>
          <cell r="D3460" t="str">
            <v>diglyceride (1-16:1, 2-16:1)[erm] =&gt; 0.56489 diglyceride backbone[erm] + 0.50883 C16:1 chain[c]</v>
          </cell>
        </row>
        <row r="3461">
          <cell r="C3461" t="str">
            <v>diglyceride (1-16:1, 2-18:1) [endoplasmic reticulum membrane] SLIME rxn</v>
          </cell>
          <cell r="D3461" t="str">
            <v>diglyceride (1-16:1, 2-18:1)[erm] =&gt; 0.59294 diglyceride backbone[erm] + 0.25441 C16:1 chain[c] + 0.28247 C18:1 chain[c]</v>
          </cell>
        </row>
        <row r="3462">
          <cell r="C3462" t="str">
            <v>diglyceride (1-18:0, 2-16:1) [endoplasmic reticulum membrane] SLIME rxn</v>
          </cell>
          <cell r="D3462" t="str">
            <v>diglyceride (1-18:0, 2-16:1)[erm] =&gt; 0.59496 diglyceride backbone[erm] + 0.25441 C16:1 chain[c] + 0.28448 C18:0 chain[c]</v>
          </cell>
        </row>
        <row r="3463">
          <cell r="C3463" t="str">
            <v>diglyceride (1-18:0, 2-18:1) [endoplasmic reticulum membrane] SLIME rxn</v>
          </cell>
          <cell r="D3463" t="str">
            <v>diglyceride (1-18:0, 2-18:1)[erm] =&gt; 0.62301 diglyceride backbone[erm] + 0.28448 C18:0 chain[c] + 0.28247 C18:1 chain[c]</v>
          </cell>
        </row>
        <row r="3464">
          <cell r="C3464" t="str">
            <v>diglyceride (1-18:1, 2-16:1) [endoplasmic reticulum membrane] SLIME rxn</v>
          </cell>
          <cell r="D3464" t="str">
            <v>diglyceride (1-18:1, 2-16:1)[erm] =&gt; 0.59294 diglyceride backbone[erm] + 0.25441 C16:1 chain[c] + 0.28247 C18:1 chain[c]</v>
          </cell>
        </row>
        <row r="3465">
          <cell r="C3465" t="str">
            <v>diglyceride (1-18:1, 2-18:1) [endoplasmic reticulum membrane] SLIME rxn</v>
          </cell>
          <cell r="D3465" t="str">
            <v>diglyceride (1-18:1, 2-18:1)[erm] =&gt; 0.621 diglyceride backbone[erm] + 0.56493 C18:1 chain[c]</v>
          </cell>
        </row>
        <row r="3466">
          <cell r="C3466" t="str">
            <v>sn-2-acyl-1-lysophosphatidylinositol (16:1) [endoplasmic reticulum membrane] SLIME rxn</v>
          </cell>
          <cell r="D3466" t="str">
            <v>sn-2-acyl-1-lysophosphatidylinositol (16:1)[erm] =&gt; 0.56457 sn-2-acyl-1-lysophosphatidylinositol backbone[erm] + 0.25441 C16:1 chain[c]</v>
          </cell>
        </row>
        <row r="3467">
          <cell r="C3467" t="str">
            <v>sn-2-acyl-1-lysophosphatidylinositol (18:1) [endoplasmic reticulum membrane] SLIME rxn</v>
          </cell>
          <cell r="D3467" t="str">
            <v>sn-2-acyl-1-lysophosphatidylinositol (18:1)[erm] =&gt; 0.59262 sn-2-acyl-1-lysophosphatidylinositol backbone[erm] + 0.28247 C18:1 chain[c]</v>
          </cell>
        </row>
        <row r="3468">
          <cell r="C3468" t="str">
            <v>phosphatidylglycerol (1-16:0, 2-16:1) [mitochondrial membrane] SLIME rxn</v>
          </cell>
          <cell r="D3468" t="str">
            <v>phosphatidylglycerol (1-16:0, 2-16:1)[mm] =&gt; 0.72097 phosphatidylglycerol backbone[mm] + 0.25643 C16:0 chain[c] + 0.25441 C16:1 chain[c]</v>
          </cell>
        </row>
        <row r="3469">
          <cell r="C3469" t="str">
            <v>phosphatidylglycerol (1-16:1, 2-16:1) [mitochondrial membrane] SLIME rxn</v>
          </cell>
          <cell r="D3469" t="str">
            <v>phosphatidylglycerol (1-16:1, 2-16:1)[mm] =&gt; 0.71895 phosphatidylglycerol backbone[mm] + 0.50883 C16:1 chain[c]</v>
          </cell>
        </row>
        <row r="3470">
          <cell r="C3470" t="str">
            <v>phosphatidylglycerol (1-18:0, 2-16:1) [mitochondrial membrane] SLIME rxn</v>
          </cell>
          <cell r="D3470" t="str">
            <v>phosphatidylglycerol (1-18:0, 2-16:1)[mm] =&gt; 0.74902 phosphatidylglycerol backbone[mm] + 0.25441 C16:1 chain[c] + 0.28448 C18:0 chain[c]</v>
          </cell>
        </row>
        <row r="3471">
          <cell r="C3471" t="str">
            <v>phosphatidylglycerol (1-18:1, 2-16:1) [mitochondrial membrane] SLIME rxn</v>
          </cell>
          <cell r="D3471" t="str">
            <v>phosphatidylglycerol (1-18:1, 2-16:1)[mm] =&gt; 0.747 phosphatidylglycerol backbone[mm] + 0.25441 C16:1 chain[c] + 0.28247 C18:1 chain[c]</v>
          </cell>
        </row>
        <row r="3472">
          <cell r="C3472" t="str">
            <v>phosphatidylglycerol (1-16:0, 2-18:1) [mitochondrial membrane] SLIME rxn</v>
          </cell>
          <cell r="D3472" t="str">
            <v>phosphatidylglycerol (1-16:0, 2-18:1)[mm] =&gt; 0.74902 phosphatidylglycerol backbone[mm] + 0.25643 C16:0 chain[c] + 0.28247 C18:1 chain[c]</v>
          </cell>
        </row>
        <row r="3473">
          <cell r="C3473" t="str">
            <v>phosphatidylglycerol (1-16:1, 2-18:1) [mitochondrial membrane] SLIME rxn</v>
          </cell>
          <cell r="D3473" t="str">
            <v>phosphatidylglycerol (1-16:1, 2-18:1)[mm] =&gt; 0.747 phosphatidylglycerol backbone[mm] + 0.25441 C16:1 chain[c] + 0.28247 C18:1 chain[c]</v>
          </cell>
        </row>
        <row r="3474">
          <cell r="C3474" t="str">
            <v>cardiolipin (1-16:0, 2-16:1, 3-16:0, 4-16:1) [mitochondrial membrane] SLIME rxn</v>
          </cell>
          <cell r="D3474" t="str">
            <v>cardiolipin (1-16:0, 2-16:1, 3-16:0, 4-16:1)[mm] =&gt; 1.3519 cardiolipin backbone[mm] + 0.51286 C16:0 chain[c] + 0.50883 C16:1 chain[c]</v>
          </cell>
        </row>
        <row r="3475">
          <cell r="C3475" t="str">
            <v>cardiolipin (1-16:0, 2-16:1, 3-16:1, 4-16:1) [mitochondrial membrane] SLIME rxn</v>
          </cell>
          <cell r="D3475" t="str">
            <v>cardiolipin (1-16:0, 2-16:1, 3-16:1, 4-16:1)[mm] =&gt; 1.3478 cardiolipin backbone[mm] + 0.25643 C16:0 chain[c] + 0.76324 C16:1 chain[c]</v>
          </cell>
        </row>
        <row r="3476">
          <cell r="C3476" t="str">
            <v>cardiolipin (1-16:0, 2-16:1, 3-18:0, 4-16:1) [mitochondrial membrane] SLIME rxn</v>
          </cell>
          <cell r="D3476" t="str">
            <v>cardiolipin (1-16:0, 2-16:1, 3-18:0, 4-16:1)[mm] =&gt; 1.3799 cardiolipin backbone[mm] + 0.25643 C16:0 chain[c] + 0.50883 C16:1 chain[c] + 0.28448 C18:0 chain[c]</v>
          </cell>
        </row>
        <row r="3477">
          <cell r="C3477" t="str">
            <v>cardiolipin (1-16:0, 2-16:1, 3-18:1, 4-16:1) [mitochondrial membrane] SLIME rxn</v>
          </cell>
          <cell r="D3477" t="str">
            <v>cardiolipin (1-16:0, 2-16:1, 3-18:1, 4-16:1)[mm] =&gt; 1.3759 cardiolipin backbone[mm] + 0.25643 C16:0 chain[c] + 0.50883 C16:1 chain[c] + 0.28247 C18:1 chain[c]</v>
          </cell>
        </row>
        <row r="3478">
          <cell r="C3478" t="str">
            <v>cardiolipin (1-16:0, 2-16:1, 3-16:0, 4-18:1) [mitochondrial membrane] SLIME rxn</v>
          </cell>
          <cell r="D3478" t="str">
            <v>cardiolipin (1-16:0, 2-16:1, 3-16:0, 4-18:1)[mm] =&gt; 1.3799 cardiolipin backbone[mm] + 0.51286 C16:0 chain[c] + 0.25441 C16:1 chain[c] + 0.28247 C18:1 chain[c]</v>
          </cell>
        </row>
        <row r="3479">
          <cell r="C3479" t="str">
            <v>cardiolipin (1-16:0, 2-16:1, 3-16:1, 4-18:1) [mitochondrial membrane] SLIME rxn</v>
          </cell>
          <cell r="D3479" t="str">
            <v>cardiolipin (1-16:0, 2-16:1, 3-16:1, 4-18:1)[mm] =&gt; 1.3759 cardiolipin backbone[mm] + 0.25643 C16:0 chain[c] + 0.50883 C16:1 chain[c] + 0.28247 C18:1 chain[c]</v>
          </cell>
        </row>
        <row r="3480">
          <cell r="C3480" t="str">
            <v>cardiolipin (1-16:1, 2-16:1, 3-16:0, 4-16:1) [mitochondrial membrane] SLIME rxn</v>
          </cell>
          <cell r="D3480" t="str">
            <v>cardiolipin (1-16:1, 2-16:1, 3-16:0, 4-16:1)[mm] =&gt; 1.3498 cardiolipin backbone[mm] + 0.25643 C16:0 chain[c] + 0.76324 C16:1 chain[c]</v>
          </cell>
        </row>
        <row r="3481">
          <cell r="C3481" t="str">
            <v>cardiolipin (1-16:1, 2-16:1, 3-16:1, 4-16:1) [mitochondrial membrane] SLIME rxn</v>
          </cell>
          <cell r="D3481" t="str">
            <v>cardiolipin (1-16:1, 2-16:1, 3-16:1, 4-16:1)[mm] =&gt; 1.3458 cardiolipin backbone[mm] + 1.0177 C16:1 chain[c]</v>
          </cell>
        </row>
        <row r="3482">
          <cell r="C3482" t="str">
            <v>cardiolipin (1-16:1, 2-16:1, 3-18:0, 4-16:1) [mitochondrial membrane] SLIME rxn</v>
          </cell>
          <cell r="D3482" t="str">
            <v>cardiolipin (1-16:1, 2-16:1, 3-18:0, 4-16:1)[mm] =&gt; 1.3779 cardiolipin backbone[mm] + 0.76324 C16:1 chain[c] + 0.28448 C18:0 chain[c]</v>
          </cell>
        </row>
        <row r="3483">
          <cell r="C3483" t="str">
            <v>cardiolipin (1-16:1, 2-16:1, 3-18:1, 4-16:1) [mitochondrial membrane] SLIME rxn</v>
          </cell>
          <cell r="D3483" t="str">
            <v>cardiolipin (1-16:1, 2-16:1, 3-18:1, 4-16:1)[mm] =&gt; 1.3739 cardiolipin backbone[mm] + 0.76324 C16:1 chain[c] + 0.28247 C18:1 chain[c]</v>
          </cell>
        </row>
        <row r="3484">
          <cell r="C3484" t="str">
            <v>cardiolipin (1-16:1, 2-16:1, 3-16:0, 4-18:1) [mitochondrial membrane] SLIME rxn</v>
          </cell>
          <cell r="D3484" t="str">
            <v>cardiolipin (1-16:1, 2-16:1, 3-16:0, 4-18:1)[mm] =&gt; 1.3779 cardiolipin backbone[mm] + 0.25643 C16:0 chain[c] + 0.50883 C16:1 chain[c] + 0.28247 C18:1 chain[c]</v>
          </cell>
        </row>
        <row r="3485">
          <cell r="C3485" t="str">
            <v>cardiolipin (1-16:1, 2-16:1, 3-16:1, 4-18:1) [mitochondrial membrane] SLIME rxn</v>
          </cell>
          <cell r="D3485" t="str">
            <v>cardiolipin (1-16:1, 2-16:1, 3-16:1, 4-18:1)[mm] =&gt; 1.3739 cardiolipin backbone[mm] + 0.76324 C16:1 chain[c] + 0.28247 C18:1 chain[c]</v>
          </cell>
        </row>
        <row r="3486">
          <cell r="C3486" t="str">
            <v>cardiolipin (1-18:0, 2-16:1, 3-16:0, 4-16:1) [mitochondrial membrane] SLIME rxn</v>
          </cell>
          <cell r="D3486" t="str">
            <v>cardiolipin (1-18:0, 2-16:1, 3-16:0, 4-16:1)[mm] =&gt; 1.3799 cardiolipin backbone[mm] + 0.25643 C16:0 chain[c] + 0.50883 C16:1 chain[c] + 0.28448 C18:0 chain[c]</v>
          </cell>
        </row>
        <row r="3487">
          <cell r="C3487" t="str">
            <v>cardiolipin (1-18:0, 2-16:1, 3-16:1, 4-16:1) [mitochondrial membrane] SLIME rxn</v>
          </cell>
          <cell r="D3487" t="str">
            <v>cardiolipin (1-18:0, 2-16:1, 3-16:1, 4-16:1)[mm] =&gt; 1.3759 cardiolipin backbone[mm] + 0.76324 C16:1 chain[c] + 0.28448 C18:0 chain[c]</v>
          </cell>
        </row>
        <row r="3488">
          <cell r="C3488" t="str">
            <v>cardiolipin (1-18:0, 2-16:1, 3-18:0, 4-16:1) [mitochondrial membrane] SLIME rxn</v>
          </cell>
          <cell r="D3488" t="str">
            <v>cardiolipin (1-18:0, 2-16:1, 3-18:0, 4-16:1)[mm] =&gt; 1.408 cardiolipin backbone[mm] + 0.50883 C16:1 chain[c] + 0.56897 C18:0 chain[c]</v>
          </cell>
        </row>
        <row r="3489">
          <cell r="C3489" t="str">
            <v>cardiolipin (1-18:0, 2-16:1, 3-18:1, 4-16:1) [mitochondrial membrane] SLIME rxn</v>
          </cell>
          <cell r="D3489" t="str">
            <v>cardiolipin (1-18:0, 2-16:1, 3-18:1, 4-16:1)[mm] =&gt; 1.4039 cardiolipin backbone[mm] + 0.50883 C16:1 chain[c] + 0.28448 C18:0 chain[c] + 0.28247 C18:1 chain[c]</v>
          </cell>
        </row>
        <row r="3490">
          <cell r="C3490" t="str">
            <v>cardiolipin (1-18:0, 2-16:1, 3-16:0, 4-18:1) [mitochondrial membrane] SLIME rxn</v>
          </cell>
          <cell r="D3490" t="str">
            <v>cardiolipin (1-18:0, 2-16:1, 3-16:0, 4-18:1)[mm] =&gt; 1.408 cardiolipin backbone[mm] + 0.25643 C16:0 chain[c] + 0.25441 C16:1 chain[c] + 0.28448 C18:0 chain[c] + 0.28247 C18:1 chain[c]</v>
          </cell>
        </row>
        <row r="3491">
          <cell r="C3491" t="str">
            <v>cardiolipin (1-18:0, 2-16:1, 3-16:1, 4-18:1) [mitochondrial membrane] SLIME rxn</v>
          </cell>
          <cell r="D3491" t="str">
            <v>cardiolipin (1-18:0, 2-16:1, 3-16:1, 4-18:1)[mm] =&gt; 1.4039 cardiolipin backbone[mm] + 0.50883 C16:1 chain[c] + 0.28448 C18:0 chain[c] + 0.28247 C18:1 chain[c]</v>
          </cell>
        </row>
        <row r="3492">
          <cell r="C3492" t="str">
            <v>cardiolipin (1-18:1, 2-16:1, 3-16:0, 4-16:1) [mitochondrial membrane] SLIME rxn</v>
          </cell>
          <cell r="D3492" t="str">
            <v>cardiolipin (1-18:1, 2-16:1, 3-16:0, 4-16:1)[mm] =&gt; 1.3779 cardiolipin backbone[mm] + 0.25643 C16:0 chain[c] + 0.50883 C16:1 chain[c] + 0.28247 C18:1 chain[c]</v>
          </cell>
        </row>
        <row r="3493">
          <cell r="C3493" t="str">
            <v>cardiolipin (1-18:1, 2-16:1, 3-16:1, 4-16:1) [mitochondrial membrane] SLIME rxn</v>
          </cell>
          <cell r="D3493" t="str">
            <v>cardiolipin (1-18:1, 2-16:1, 3-16:1, 4-16:1)[mm] =&gt; 1.3739 cardiolipin backbone[mm] + 0.76324 C16:1 chain[c] + 0.28247 C18:1 chain[c]</v>
          </cell>
        </row>
        <row r="3494">
          <cell r="C3494" t="str">
            <v>cardiolipin (1-18:1, 2-16:1, 3-18:0, 4-16:1) [mitochondrial membrane] SLIME rxn</v>
          </cell>
          <cell r="D3494" t="str">
            <v>cardiolipin (1-18:1, 2-16:1, 3-18:0, 4-16:1)[mm] =&gt; 1.4059 cardiolipin backbone[mm] + 0.50883 C16:1 chain[c] + 0.28448 C18:0 chain[c] + 0.28247 C18:1 chain[c]</v>
          </cell>
        </row>
        <row r="3495">
          <cell r="C3495" t="str">
            <v>cardiolipin (1-18:1, 2-16:1, 3-18:1, 4-16:1) [mitochondrial membrane] SLIME rxn</v>
          </cell>
          <cell r="D3495" t="str">
            <v>cardiolipin (1-18:1, 2-16:1, 3-18:1, 4-16:1)[mm] =&gt; 1.4019 cardiolipin backbone[mm] + 0.50883 C16:1 chain[c] + 0.56493 C18:1 chain[c]</v>
          </cell>
        </row>
        <row r="3496">
          <cell r="C3496" t="str">
            <v>cardiolipin (1-18:1, 2-16:1, 3-16:0, 4-18:1) [mitochondrial membrane] SLIME rxn</v>
          </cell>
          <cell r="D3496" t="str">
            <v>cardiolipin (1-18:1, 2-16:1, 3-16:0, 4-18:1)[mm] =&gt; 1.4059 cardiolipin backbone[mm] + 0.25643 C16:0 chain[c] + 0.25441 C16:1 chain[c] + 0.56493 C18:1 chain[c]</v>
          </cell>
        </row>
        <row r="3497">
          <cell r="C3497" t="str">
            <v>cardiolipin (1-18:1, 2-16:1, 3-16:1, 4-18:1) [mitochondrial membrane] SLIME rxn</v>
          </cell>
          <cell r="D3497" t="str">
            <v>cardiolipin (1-18:1, 2-16:1, 3-16:1, 4-18:1)[mm] =&gt; 1.4019 cardiolipin backbone[mm] + 0.50883 C16:1 chain[c] + 0.56493 C18:1 chain[c]</v>
          </cell>
        </row>
        <row r="3498">
          <cell r="C3498" t="str">
            <v>cardiolipin (1-16:0, 2-18:1, 3-16:0, 4-16:1) [mitochondrial membrane] SLIME rxn</v>
          </cell>
          <cell r="D3498" t="str">
            <v>cardiolipin (1-16:0, 2-18:1, 3-16:0, 4-16:1)[mm] =&gt; 1.3799 cardiolipin backbone[mm] + 0.51286 C16:0 chain[c] + 0.25441 C16:1 chain[c] + 0.28247 C18:1 chain[c]</v>
          </cell>
        </row>
        <row r="3499">
          <cell r="C3499" t="str">
            <v>cardiolipin (1-16:0, 2-18:1, 3-16:1, 4-16:1) [mitochondrial membrane] SLIME rxn</v>
          </cell>
          <cell r="D3499" t="str">
            <v>cardiolipin (1-16:0, 2-18:1, 3-16:1, 4-16:1)[mm] =&gt; 1.3759 cardiolipin backbone[mm] + 0.25643 C16:0 chain[c] + 0.50883 C16:1 chain[c] + 0.28247 C18:1 chain[c]</v>
          </cell>
        </row>
        <row r="3500">
          <cell r="C3500" t="str">
            <v>cardiolipin (1-16:0, 2-18:1, 3-18:0, 4-16:1) [mitochondrial membrane] SLIME rxn</v>
          </cell>
          <cell r="D3500" t="str">
            <v>cardiolipin (1-16:0, 2-18:1, 3-18:0, 4-16:1)[mm] =&gt; 1.408 cardiolipin backbone[mm] + 0.25643 C16:0 chain[c] + 0.25441 C16:1 chain[c] + 0.28448 C18:0 chain[c] + 0.28247 C18:1 chain[c]</v>
          </cell>
        </row>
        <row r="3501">
          <cell r="C3501" t="str">
            <v>cardiolipin (1-16:0, 2-18:1, 3-18:1, 4-16:1) [mitochondrial membrane] SLIME rxn</v>
          </cell>
          <cell r="D3501" t="str">
            <v>cardiolipin (1-16:0, 2-18:1, 3-18:1, 4-16:1)[mm] =&gt; 1.4039 cardiolipin backbone[mm] + 0.25643 C16:0 chain[c] + 0.25441 C16:1 chain[c] + 0.56493 C18:1 chain[c]</v>
          </cell>
        </row>
        <row r="3502">
          <cell r="C3502" t="str">
            <v>cardiolipin (1-16:0, 2-18:1, 3-16:0, 4-18:1) [mitochondrial membrane] SLIME rxn</v>
          </cell>
          <cell r="D3502" t="str">
            <v>cardiolipin (1-16:0, 2-18:1, 3-16:0, 4-18:1)[mm] =&gt; 1.408 cardiolipin backbone[mm] + 0.51286 C16:0 chain[c] + 0.56493 C18:1 chain[c]</v>
          </cell>
        </row>
        <row r="3503">
          <cell r="C3503" t="str">
            <v>cardiolipin (1-16:0, 2-18:1, 3-16:1, 4-18:1) [mitochondrial membrane] SLIME rxn</v>
          </cell>
          <cell r="D3503" t="str">
            <v>cardiolipin (1-16:0, 2-18:1, 3-16:1, 4-18:1)[mm] =&gt; 1.4039 cardiolipin backbone[mm] + 0.25643 C16:0 chain[c] + 0.25441 C16:1 chain[c] + 0.56493 C18:1 chain[c]</v>
          </cell>
        </row>
        <row r="3504">
          <cell r="C3504" t="str">
            <v>cardiolipin (1-16:1, 2-18:1, 3-16:0, 4-16:1) [mitochondrial membrane] SLIME rxn</v>
          </cell>
          <cell r="D3504" t="str">
            <v>cardiolipin (1-16:1, 2-18:1, 3-16:0, 4-16:1)[mm] =&gt; 1.3779 cardiolipin backbone[mm] + 0.25643 C16:0 chain[c] + 0.50883 C16:1 chain[c] + 0.28247 C18:1 chain[c]</v>
          </cell>
        </row>
        <row r="3505">
          <cell r="C3505" t="str">
            <v>cardiolipin (1-16:1, 2-18:1, 3-16:1, 4-16:1) [mitochondrial membrane] SLIME rxn</v>
          </cell>
          <cell r="D3505" t="str">
            <v>cardiolipin (1-16:1, 2-18:1, 3-16:1, 4-16:1)[mm] =&gt; 1.3739 cardiolipin backbone[mm] + 0.76324 C16:1 chain[c] + 0.28247 C18:1 chain[c]</v>
          </cell>
        </row>
        <row r="3506">
          <cell r="C3506" t="str">
            <v>cardiolipin (1-16:1, 2-18:1, 3-18:0, 4-16:1) [mitochondrial membrane] SLIME rxn</v>
          </cell>
          <cell r="D3506" t="str">
            <v>cardiolipin (1-16:1, 2-18:1, 3-18:0, 4-16:1)[mm] =&gt; 1.4059 cardiolipin backbone[mm] + 0.50883 C16:1 chain[c] + 0.28448 C18:0 chain[c] + 0.28247 C18:1 chain[c]</v>
          </cell>
        </row>
        <row r="3507">
          <cell r="C3507" t="str">
            <v>cardiolipin (1-16:1, 2-18:1, 3-18:1, 4-16:1) [mitochondrial membrane] SLIME rxn</v>
          </cell>
          <cell r="D3507" t="str">
            <v>cardiolipin (1-16:1, 2-18:1, 3-18:1, 4-16:1)[mm] =&gt; 1.4019 cardiolipin backbone[mm] + 0.50883 C16:1 chain[c] + 0.56493 C18:1 chain[c]</v>
          </cell>
        </row>
        <row r="3508">
          <cell r="C3508" t="str">
            <v>cardiolipin (1-16:1, 2-18:1, 3-16:0, 4-18:1) [mitochondrial membrane] SLIME rxn</v>
          </cell>
          <cell r="D3508" t="str">
            <v>cardiolipin (1-16:1, 2-18:1, 3-16:0, 4-18:1)[mm] =&gt; 1.4059 cardiolipin backbone[mm] + 0.25643 C16:0 chain[c] + 0.25441 C16:1 chain[c] + 0.56493 C18:1 chain[c]</v>
          </cell>
        </row>
        <row r="3509">
          <cell r="C3509" t="str">
            <v>cardiolipin (1-16:1, 2-18:1, 3-16:1, 4-18:1) [mitochondrial membrane] SLIME rxn</v>
          </cell>
          <cell r="D3509" t="str">
            <v>cardiolipin (1-16:1, 2-18:1, 3-16:1, 4-18:1)[mm] =&gt; 1.4019 cardiolipin backbone[mm] + 0.50883 C16:1 chain[c] + 0.56493 C18:1 chain[c]</v>
          </cell>
        </row>
        <row r="3510">
          <cell r="C3510" t="str">
            <v>cardiolipin (1-18:1, 2-18:1, 3-16:0, 4-16:1) [mitochondrial membrane] SLIME rxn</v>
          </cell>
          <cell r="D3510" t="str">
            <v>cardiolipin (1-18:1, 2-18:1, 3-16:0, 4-16:1)[mm] =&gt; 1.4059 cardiolipin backbone[mm] + 0.25643 C16:0 chain[c] + 0.25441 C16:1 chain[c] + 0.56493 C18:1 chain[c]</v>
          </cell>
        </row>
        <row r="3511">
          <cell r="C3511" t="str">
            <v>cardiolipin (1-18:1, 2-18:1, 3-16:1, 4-16:1) [mitochondrial membrane] SLIME rxn</v>
          </cell>
          <cell r="D3511" t="str">
            <v>cardiolipin (1-18:1, 2-18:1, 3-16:1, 4-16:1)[mm] =&gt; 1.4019 cardiolipin backbone[mm] + 0.50883 C16:1 chain[c] + 0.56493 C18:1 chain[c]</v>
          </cell>
        </row>
        <row r="3512">
          <cell r="C3512" t="str">
            <v>cardiolipin (1-18:1, 2-18:1, 3-18:0, 4-16:1) [mitochondrial membrane] SLIME rxn</v>
          </cell>
          <cell r="D3512" t="str">
            <v>cardiolipin (1-18:1, 2-18:1, 3-18:0, 4-16:1)[mm] =&gt; 1.434 cardiolipin backbone[mm] + 0.25441 C16:1 chain[c] + 0.28448 C18:0 chain[c] + 0.56493 C18:1 chain[c]</v>
          </cell>
        </row>
        <row r="3513">
          <cell r="C3513" t="str">
            <v>cardiolipin (1-18:1, 2-18:1, 3-18:1, 4-16:1) [mitochondrial membrane] SLIME rxn</v>
          </cell>
          <cell r="D3513" t="str">
            <v>cardiolipin (1-18:1, 2-18:1, 3-18:1, 4-16:1)[mm] =&gt; 1.43 cardiolipin backbone[mm] + 0.25441 C16:1 chain[c] + 0.8474 C18:1 chain[c]</v>
          </cell>
        </row>
        <row r="3514">
          <cell r="C3514" t="str">
            <v>cardiolipin (1-18:1, 2-18:1, 3-16:0, 4-18:1) [mitochondrial membrane] SLIME rxn</v>
          </cell>
          <cell r="D3514" t="str">
            <v>cardiolipin (1-18:1, 2-18:1, 3-16:0, 4-18:1)[mm] =&gt; 1.434 cardiolipin backbone[mm] + 0.25643 C16:0 chain[c] + 0.8474 C18:1 chain[c]</v>
          </cell>
        </row>
        <row r="3515">
          <cell r="C3515" t="str">
            <v>cardiolipin (1-18:1, 2-18:1, 3-16:1, 4-18:1) [mitochondrial membrane] SLIME rxn</v>
          </cell>
          <cell r="D3515" t="str">
            <v>cardiolipin (1-18:1, 2-18:1, 3-16:1, 4-18:1)[mm] =&gt; 1.43 cardiolipin backbone[mm] + 0.25441 C16:1 chain[c] + 0.8474 C18:1 chain[c]</v>
          </cell>
        </row>
        <row r="3516">
          <cell r="C3516" t="str">
            <v>cardiolipin (1-16:0, 2-16:1, 3-18:1, 4-18:1) [mitochondrial membrane] SLIME rxn</v>
          </cell>
          <cell r="D3516" t="str">
            <v>cardiolipin (1-16:0, 2-16:1, 3-18:1, 4-18:1)[mm] =&gt; 1.4039 cardiolipin backbone[mm] + 0.25643 C16:0 chain[c] + 0.25441 C16:1 chain[c] + 0.56493 C18:1 chain[c]</v>
          </cell>
        </row>
        <row r="3517">
          <cell r="C3517" t="str">
            <v>cardiolipin (1-16:1, 2-16:1, 3-18:1, 4-18:1) [mitochondrial membrane] SLIME rxn</v>
          </cell>
          <cell r="D3517" t="str">
            <v>cardiolipin (1-16:1, 2-16:1, 3-18:1, 4-18:1)[mm] =&gt; 1.4019 cardiolipin backbone[mm] + 0.50883 C16:1 chain[c] + 0.56493 C18:1 chain[c]</v>
          </cell>
        </row>
        <row r="3518">
          <cell r="C3518" t="str">
            <v>cardiolipin (1-18:0, 2-16:1, 3-18:1, 4-18:1) [mitochondrial membrane] SLIME rxn</v>
          </cell>
          <cell r="D3518" t="str">
            <v>cardiolipin (1-18:0, 2-16:1, 3-18:1, 4-18:1)[mm] =&gt; 1.432 cardiolipin backbone[mm] + 0.25441 C16:1 chain[c] + 0.28448 C18:0 chain[c] + 0.56493 C18:1 chain[c]</v>
          </cell>
        </row>
        <row r="3519">
          <cell r="C3519" t="str">
            <v>cardiolipin (1-18:1, 2-16:1, 3-18:1, 4-18:1) [mitochondrial membrane] SLIME rxn</v>
          </cell>
          <cell r="D3519" t="str">
            <v>cardiolipin (1-18:1, 2-16:1, 3-18:1, 4-18:1)[mm] =&gt; 1.43 cardiolipin backbone[mm] + 0.25441 C16:1 chain[c] + 0.8474 C18:1 chain[c]</v>
          </cell>
        </row>
        <row r="3520">
          <cell r="C3520" t="str">
            <v>cardiolipin (1-16:0, 2-18:1, 3-18:1, 4-18:1) [mitochondrial membrane] SLIME rxn</v>
          </cell>
          <cell r="D3520" t="str">
            <v>cardiolipin (1-16:0, 2-18:1, 3-18:1, 4-18:1)[mm] =&gt; 1.432 cardiolipin backbone[mm] + 0.25643 C16:0 chain[c] + 0.8474 C18:1 chain[c]</v>
          </cell>
        </row>
        <row r="3521">
          <cell r="C3521" t="str">
            <v>cardiolipin (1-16:1, 2-18:1, 3-18:1, 4-18:1) [mitochondrial membrane] SLIME rxn</v>
          </cell>
          <cell r="D3521" t="str">
            <v>cardiolipin (1-16:1, 2-18:1, 3-18:1, 4-18:1)[mm] =&gt; 1.43 cardiolipin backbone[mm] + 0.25441 C16:1 chain[c] + 0.8474 C18:1 chain[c]</v>
          </cell>
        </row>
        <row r="3522">
          <cell r="C3522" t="str">
            <v>Cytochrome c apocytochrome-c-lyase</v>
          </cell>
          <cell r="D3522" t="str">
            <v>Cytochrome c[m] &lt;=&gt; ferroheme b[m] + Apocytochrome c[m]</v>
          </cell>
        </row>
        <row r="3523">
          <cell r="C3523" t="str">
            <v>(R)-Acetoin:NAD+ oxidoreductase</v>
          </cell>
          <cell r="D3523" t="str">
            <v>(R)-acetoin[c] + NAD[c] &lt;=&gt; H+[c] + NADH[c] + diacetyl[c]</v>
          </cell>
        </row>
        <row r="3524">
          <cell r="C3524" t="str">
            <v>Probable diacetyl reductase [(R)-acetoin forming] 2 (EC 1.1.1.303)</v>
          </cell>
          <cell r="D3524" t="str">
            <v>NAD[n] + (R)-acetoin[n] &lt;=&gt; H+[c] + diacetyl[n] + NADH[n]</v>
          </cell>
        </row>
        <row r="3525">
          <cell r="C3525" t="str">
            <v>Glutamyl-tRNA(Gln) amidotransferase subunit B, mitochondrial (Glu-AdT subunit B) (EC 6.3.5.-) (Cytochrome c oxidase assembly factor PET112)</v>
          </cell>
          <cell r="D3525" t="str">
            <v>ATP[m] + H2O[m] + L-glutamyl-tRNA(Gln)[m] + L-glutamine[m] =&gt; ADP[m] + 2 H+[m] + L-glutamate[m] + phosphate[m] + Gln-tRNA(Gln)[m]</v>
          </cell>
        </row>
        <row r="3526">
          <cell r="C3526" t="str">
            <v>Methionine aminopeptidase 2 (MAP 2) (MetAP 2) (EC 3.4.11.18) (Peptidase M)</v>
          </cell>
          <cell r="D3526" t="str">
            <v>H2O[v] + Met-Ala[v] &lt;=&gt; L-methionine[v] + L-alanine[v]</v>
          </cell>
        </row>
        <row r="3527">
          <cell r="C3527" t="str">
            <v>ADP-ribose 1''-phosphate phosphatase (EC 3.1.3.84) (EC 3.2.2.-) ([Protein ADP-ribosylglutamate] hydrolase)</v>
          </cell>
          <cell r="D3527" t="str">
            <v>H2O[c] + ADP-D-ribose 1''-phosphate[c] &lt;=&gt; phosphate[c] + ADP-ribose[c]</v>
          </cell>
        </row>
        <row r="3528">
          <cell r="C3528" t="str">
            <v>NADPH2:quinone oxidoreductase</v>
          </cell>
          <cell r="D3528" t="str">
            <v>H+[c] + NADPH[c] + 2 quinone[c] &lt;=&gt; NADP(+)[c] + 2 1,4-benzosemiquinone[c]</v>
          </cell>
        </row>
        <row r="3529">
          <cell r="C3529" t="str">
            <v>UDP-N-acetylglucosamine transferase subunit ALG14 (Asparagine-linked glycosylation protein 14)</v>
          </cell>
          <cell r="D3529" t="str">
            <v>UDP-N-acetyl-alpha-D-glucosamine[er] + N-Acetyl-D-glucosaminyldiphosphodolichol[er] &lt;=&gt; H+[er] + UDP[er] + N,N'-Chitobiosyldiphosphodolichol[er]</v>
          </cell>
        </row>
        <row r="3530">
          <cell r="C3530" t="str">
            <v>ADP-ribose pyrophosphatase (EC 3.6.1.13) (ADP-ribose diphosphatase) (ADP-ribose phosphohydrolase) (Adenosine diphosphoribose pyrophosphatase) (ADPR-PPase)</v>
          </cell>
          <cell r="D3530" t="str">
            <v>H2O[c] + ADP-ribose[c] &lt;=&gt; AMP[c] + 2 H+[c] + D-ribofuranose 5-phosphate[c]</v>
          </cell>
        </row>
        <row r="3531">
          <cell r="C3531" t="str">
            <v>Probable vacuolar amino acid transporter YPQ3 (PQ-loop repeat-containing protein 3) (Protein RTC2) (Restriction of telomere capping protein 2)</v>
          </cell>
          <cell r="D3531" t="str">
            <v>L-arginine[v] &lt;=&gt; L-arginine[c]</v>
          </cell>
        </row>
        <row r="3532">
          <cell r="C3532" t="str">
            <v>Probable vacuolar amino acid transporter YPQ3 (PQ-loop repeat-containing protein 3) (Protein RTC2) (Restriction of telomere capping protein 2)</v>
          </cell>
          <cell r="D3532" t="str">
            <v>L-histidine[v] &lt;=&gt; L-histidine[c]</v>
          </cell>
        </row>
        <row r="3533">
          <cell r="C3533" t="str">
            <v>Probable vacuolar amino acid transporter YPQ3 (PQ-loop repeat-containing protein 3) (Protein RTC2) (Restriction of telomere capping protein 2)</v>
          </cell>
          <cell r="D3533" t="str">
            <v>L-lysine[v] &lt;=&gt; L-lysine[c]</v>
          </cell>
        </row>
        <row r="3534">
          <cell r="C3534" t="str">
            <v>oxalate:CoA ligase (AMP-forming)</v>
          </cell>
          <cell r="D3534" t="str">
            <v>ATP[p] + coenzyme A[p] + Oxalate[p] &lt;=&gt; AMP[p] + diphosphate[p] + Oxalyl-CoA[p]</v>
          </cell>
        </row>
        <row r="3535">
          <cell r="C3535" t="str">
            <v>Glucosidase 2 subunit alpha (EC 3.2.1.84) (Alpha-glucosidase II subunit alpha) (Glucosidase II subunit alpha) (Reversal of TOR2 lethality protein 2)</v>
          </cell>
          <cell r="D3535" t="str">
            <v>H2O[er] + G00171[er] &lt;=&gt; D-glucose[er] + G00010[er]</v>
          </cell>
        </row>
        <row r="3536">
          <cell r="C3536" t="str">
            <v>Glucosidase 2 subunit alpha (EC 3.2.1.84) (Alpha-glucosidase II subunit alpha) (Glucosidase II subunit alpha) (Reversal of TOR2 lethality protein 2)</v>
          </cell>
          <cell r="D3536" t="str">
            <v>H2O[er] + G00010[er] &lt;=&gt; D-glucose[er] + G00011[er]</v>
          </cell>
        </row>
        <row r="3537">
          <cell r="C3537" t="str">
            <v>Vacuolar cation-chloride cotransporter 1 (Vacuolar homolog of CCC family protein 1)</v>
          </cell>
          <cell r="D3537" t="str">
            <v>sodium[v] + potassium[v] + chloride[v] &lt;=&gt; potassium[c] + sodium[c] + chloride[c]</v>
          </cell>
        </row>
        <row r="3538">
          <cell r="C3538" t="str">
            <v>Probable metabolite transport protein YBR241C</v>
          </cell>
          <cell r="D3538" t="str">
            <v>D-fructose[c] &lt;=&gt; D-fructose[v]</v>
          </cell>
        </row>
        <row r="3539">
          <cell r="C3539" t="str">
            <v>Probable metabolite transport protein YBR241C</v>
          </cell>
          <cell r="D3539" t="str">
            <v>D-galactose[c] &lt;=&gt; D-galactose[v]</v>
          </cell>
        </row>
        <row r="3540">
          <cell r="C3540" t="str">
            <v>UDP-N-acetyl-D-glucosamine:dolichyl-phosphate N-acetyl-D-glucosamine phosphotransferase</v>
          </cell>
          <cell r="D3540" t="str">
            <v>dolichyl phosphate[er] + UDP-N-acetyl-alpha-D-glucosamine[er] &lt;=&gt; N-Acetyl-D-glucosaminyldiphosphodolichol[er] + UMP[er]</v>
          </cell>
        </row>
        <row r="3541">
          <cell r="C3541" t="str">
            <v>(5-glutamyl)-peptide:amino-acid 5-glutamyltransferase</v>
          </cell>
          <cell r="D3541" t="str">
            <v>glutathione[c] + H2O[c] =&gt; L-cysteinylglycine[c] + L-glutamate[c]</v>
          </cell>
        </row>
        <row r="3542">
          <cell r="C3542" t="str">
            <v>P-type cation-transporting ATPase (EC 3.6.3.3) (Cadmium resistance protein 2) (Cadmium-translocating P-type ATPase) (Cd(2+)-exporting ATPase)</v>
          </cell>
          <cell r="D3542" t="str">
            <v>ATP[c] + H2O[c] + cadmium(2+)[c] =&gt; ADP[c] + H+[c] + phosphate[c] + cadmium(2+)[e]</v>
          </cell>
        </row>
        <row r="3543">
          <cell r="C3543" t="str">
            <v>L-cysteine:sulfur-acceptor sulfurtransferase</v>
          </cell>
          <cell r="D3543" t="str">
            <v>(sulfur carrier)-H[m] + L-cysteine[m] &lt;=&gt; L-alanine[m] + (sulfur carrier)-SH[m]</v>
          </cell>
        </row>
        <row r="3544">
          <cell r="C3544" t="str">
            <v>Probable ATP-dependent permease</v>
          </cell>
          <cell r="D3544" t="str">
            <v>cholesterol[er] &lt;=&gt; cholesterol[erm]</v>
          </cell>
        </row>
        <row r="3545">
          <cell r="C3545" t="str">
            <v>Putative aryl-alcohol dehydrogenase AAD3 (EC 1.1.1.-)</v>
          </cell>
          <cell r="D3545" t="str">
            <v>NAD[c] + 3-chlorobenzyl alcohol[c] &lt;=&gt; H+[c] + NADH[c] + 3-chlorobenzaldehyde[c]</v>
          </cell>
        </row>
        <row r="3546">
          <cell r="C3546" t="str">
            <v>Putative aryl-alcohol dehydrogenase AAD3 (EC 1.1.1.-)</v>
          </cell>
          <cell r="D3546" t="str">
            <v>NAD[c] + 3-hydroxybenzyl alcohol[c] &lt;=&gt; H+[c] + NADH[c] + 3-hydroxybenzaldehyde[c]</v>
          </cell>
        </row>
        <row r="3547">
          <cell r="C3547" t="str">
            <v>Putative aryl-alcohol dehydrogenase AAD3 (EC 1.1.1.-)</v>
          </cell>
          <cell r="D3547" t="str">
            <v>NAD[c] + 3-methylbenzyl alcohol[c] &lt;=&gt; H+[c] + NADH[c] + 3-methylbenzaldehyde[c]</v>
          </cell>
        </row>
        <row r="3548">
          <cell r="C3548" t="str">
            <v>Putative aryl-alcohol dehydrogenase AAD3 (EC 1.1.1.-)</v>
          </cell>
          <cell r="D3548" t="str">
            <v>NAD[c] + 4-isopropylbenzyl alcohol[c] &lt;=&gt; H+[c] + NADH[c] + p-cumic aldehyde[c]</v>
          </cell>
        </row>
        <row r="3549">
          <cell r="C3549" t="str">
            <v>Putative aryl-alcohol dehydrogenase AAD3 (EC 1.1.1.-)</v>
          </cell>
          <cell r="D3549" t="str">
            <v>NAD[c] + 4-methylbenzyl alcohol[c] &lt;=&gt; H+[c] + NADH[c] + 4-methylbenzaldehyde[c]</v>
          </cell>
        </row>
        <row r="3550">
          <cell r="C3550" t="str">
            <v>Benzyl alcohol:NAD+ oxidoreductase</v>
          </cell>
          <cell r="D3550" t="str">
            <v>NAD[c] + benzyl alcohol[c] &lt;=&gt; H+[c] + NADH[c] + benzaldehyde[c]</v>
          </cell>
        </row>
        <row r="3551">
          <cell r="C3551" t="str">
            <v>Manganese-transporting ATPase 1 (EC 3.6.3.-)</v>
          </cell>
          <cell r="D3551" t="str">
            <v>ATP[c] + H2O[c] + Mn(2+)[c] &lt;=&gt; ADP[c] + H+[c] + phosphate[c] + Mn(2+)[er]</v>
          </cell>
        </row>
        <row r="3552">
          <cell r="C3552" t="str">
            <v>D-Mannitol:NAD+ 2-oxidoreductase</v>
          </cell>
          <cell r="D3552" t="str">
            <v>NAD[c] + Mannitol[c] &lt;=&gt; D-fructose[c] + H+[c] + NADH[c]</v>
          </cell>
        </row>
        <row r="3553">
          <cell r="C3553" t="str">
            <v>4-hydroxy-4-methyl-2-oxoglutarate pyruvate-lyase (pyruvate-forming)</v>
          </cell>
          <cell r="D3553" t="str">
            <v>4-hydroxy-4-methyl-2-oxoglutarate[c] &lt;=&gt; 2 pyruvate[c]</v>
          </cell>
        </row>
        <row r="3554">
          <cell r="C3554" t="str">
            <v>oxaloacetate carboxy-lyase (pyruvate-forming)</v>
          </cell>
          <cell r="D3554" t="str">
            <v>H+[c] + oxaloacetate[c] =&gt; carbon dioxide[c] + pyruvate[c]</v>
          </cell>
        </row>
        <row r="3555">
          <cell r="C3555" t="str">
            <v>L-methionine:thioredoxin-disulfide S-oxidoreductase</v>
          </cell>
          <cell r="D3555" t="str">
            <v>H2O[c] + L-methionine[c] + TRX1 disulphide[c] &lt;=&gt; TRX1[c] + L-methionine (S)-S-oxide[c]</v>
          </cell>
        </row>
        <row r="3556">
          <cell r="C3556" t="str">
            <v>L-proline:tRNA(Pro) ligase (AMP-forming)</v>
          </cell>
          <cell r="D3556" t="str">
            <v>ATP[m] + L-proline[m] + tRNA(Pro)[m] =&gt; AMP[m] + diphosphate[m] + Pro-tRNA(Pro)[m]</v>
          </cell>
        </row>
        <row r="3557">
          <cell r="C3557" t="str">
            <v>Glutathione-specific gamma-glutamylcyclotransferase (Gamma-GCG) (EC 4.3.2.-)</v>
          </cell>
          <cell r="D3557" t="str">
            <v>glutathione[c] =&gt; L-cysteinylglycine[c] + 5-oxo-L-proline[c]</v>
          </cell>
        </row>
        <row r="3558">
          <cell r="C3558" t="str">
            <v>4a-hydroxytetrahydrobiopterin hydro-lyase</v>
          </cell>
          <cell r="D3558" t="str">
            <v>4a-Hydroxytetrahydrobiopterin[m] &lt;=&gt; H2O[m] + Dihydrobiopterin[m]</v>
          </cell>
        </row>
        <row r="3559">
          <cell r="C3559" t="str">
            <v>superoxide:superoxide oxidoreductase</v>
          </cell>
          <cell r="D3559" t="str">
            <v>2 H+[m] + 2 superoxide[m] &lt;=&gt; hydrogen peroxide[m] + oxygen[m]</v>
          </cell>
        </row>
        <row r="3560">
          <cell r="C3560" t="str">
            <v>2-Deoxy-D-glucose 6-phosphate phosphohydrolase</v>
          </cell>
          <cell r="D3560" t="str">
            <v>H2O[c] + 2-deoxy-D-glucose 6-phosphate[c] &lt;=&gt; phosphate[c] + 2-deoxy-D-glucose[c]</v>
          </cell>
        </row>
        <row r="3561">
          <cell r="C3561" t="str">
            <v>Cytochrome c lysine N-methyltransferase 1 (EC 2.1.1.59)</v>
          </cell>
          <cell r="D3561" t="str">
            <v>S-adenosyl-L-methionine[c] + [cytochrome c]-L-lysine[c] &lt;=&gt; H+[c] + S-adenosyl-L-homocysteine[c] + [cytochrome c]-N6-methyl-L-lysine[c]</v>
          </cell>
        </row>
        <row r="3562">
          <cell r="C3562" t="str">
            <v>S-Adenosyl-L-methionine:histone-L-lysine N6-methyltransferase</v>
          </cell>
          <cell r="D3562" t="str">
            <v>S-adenosyl-L-methionine[n] + L-lysine-[histone][n] &lt;=&gt; H+[n] + S-adenosyl-L-homocysteine[n] + N6-methyl-L-lysine-[histone][n]</v>
          </cell>
        </row>
        <row r="3563">
          <cell r="C3563" t="str">
            <v>Zinc transporter YKE4</v>
          </cell>
          <cell r="D3563" t="str">
            <v>Zn(2+)[c] &lt;=&gt; Zn(2+)[er]</v>
          </cell>
        </row>
        <row r="3564">
          <cell r="C3564" t="str">
            <v>Zinc transporter YKE4</v>
          </cell>
          <cell r="D3564" t="str">
            <v>Zn(2+)[m] &lt;=&gt; Zn(2+)[v]</v>
          </cell>
        </row>
        <row r="3565">
          <cell r="C3565" t="str">
            <v>NADH:ferricytochrome-b5 oxidoreductase</v>
          </cell>
          <cell r="D3565" t="str">
            <v>NADH[er] + 2 Ferricytochrome b5[er] &lt;=&gt; H+[er] + NAD[er] + 2 Ferrocytochrome b5[er]</v>
          </cell>
        </row>
        <row r="3566">
          <cell r="C3566" t="str">
            <v>NADH-cytochrome b5 reductase 1 (EC 1.6.2.2) (Microsomal cytochrome b reductase) (P35)</v>
          </cell>
          <cell r="D3566" t="str">
            <v>NADH[m] + 2 Ferricytochrome b5[m] &lt;=&gt; H+[m] + NAD[m] + 2 Ferrocytochrome b5[m]</v>
          </cell>
        </row>
        <row r="3567">
          <cell r="C3567" t="str">
            <v>Benzil reductase ((S)-benzoin forming) IRC24 (EC 1.1.1.320) (Increased recombination centers protein 24)</v>
          </cell>
          <cell r="D3567" t="str">
            <v>NADP(+)[c] + (S)-benzoin[c] &lt;=&gt; H+[c] + NADPH[c] + benzil[c]</v>
          </cell>
        </row>
        <row r="3568">
          <cell r="C3568" t="str">
            <v>Glutathione S-transferase 1 (EC 2.5.1.18) (GST-I)</v>
          </cell>
          <cell r="D3568" t="str">
            <v>RX[er] + glutathione[er] &lt;=&gt; HX[er] + R-S-glutathione[er]</v>
          </cell>
        </row>
        <row r="3569">
          <cell r="C3569" t="str">
            <v>Glutathione S-transferase 1 (EC 2.5.1.18) (GST-I)</v>
          </cell>
          <cell r="D3569" t="str">
            <v>glutathione[c] + RX[c] &lt;=&gt; HX[c] + R-S-glutathione[c]</v>
          </cell>
        </row>
        <row r="3570">
          <cell r="C3570" t="str">
            <v>Glutathione S-transferase 1 (EC 2.5.1.18) (GST-I)</v>
          </cell>
          <cell r="D3570" t="str">
            <v>glutathione[m] + RX[m] &lt;=&gt; HX[m] + R-S-glutathione[m]</v>
          </cell>
        </row>
        <row r="3571">
          <cell r="C3571" t="str">
            <v>L-methionine:oxidized-thioredoxin S-oxidoreductase</v>
          </cell>
          <cell r="D3571" t="str">
            <v>H2O[c] + L-methionine[c] + TRX1 disulphide[c] &lt;=&gt; TRX1[c] + L-Methionine S-oxide[c]</v>
          </cell>
        </row>
        <row r="3572">
          <cell r="C3572" t="str">
            <v>Vacuolar aminopeptidase 1 (EC 3.4.11.22) (Aminopeptidase yscI) (Leucine aminopeptidase IV) (LAPIV) (Lysosomal aminopeptidase III) (Polypeptidase) (Vacuolar aminopeptidase I)</v>
          </cell>
          <cell r="D3572" t="str">
            <v>H2O[v] + Ala-Gly[v] &lt;=&gt; L-alanine[v] + L-glycine[v]</v>
          </cell>
        </row>
        <row r="3573">
          <cell r="C3573" t="str">
            <v>Vacuolar aminopeptidase 1 (EC 3.4.11.22) (Aminopeptidase yscI) (Leucine aminopeptidase IV) (LAPIV) (Lysosomal aminopeptidase III) (Polypeptidase) (Vacuolar aminopeptidase I)</v>
          </cell>
          <cell r="D3573" t="str">
            <v>H2O[v] + Ala-Leu[v] &lt;=&gt; L-leucine[v] + L-alanine[v]</v>
          </cell>
        </row>
        <row r="3574">
          <cell r="C3574" t="str">
            <v>5-oxo-L-proline amidohydrolase (ATP-hydrolysing)</v>
          </cell>
          <cell r="D3574" t="str">
            <v>ATP[c] + 2 H2O[c] + 5-oxo-L-proline[c] =&gt; ADP[c] + H+[c] + L-glutamate[c] + phosphate[c]</v>
          </cell>
        </row>
        <row r="3575">
          <cell r="C3575" t="str">
            <v>threo-3-hydroxy-L-aspartate ammonia-lyase</v>
          </cell>
          <cell r="D3575" t="str">
            <v>Threo-3-hydroxy-L-aspartate[c] &lt;=&gt; ammonium[c] + oxaloacetate[c]</v>
          </cell>
        </row>
        <row r="3576">
          <cell r="C3576" t="str">
            <v>Glutathione S-transferase omega-like 2 (EC 2.5.1.18) (Extracellular mutant protein 4) (Glutathione-dependent dehydroascorbate reductase) (EC 1.8.5.1)</v>
          </cell>
          <cell r="D3576" t="str">
            <v>RX[p] + glutathione[p] &lt;=&gt; HX[p] + R-S-glutathione[p]</v>
          </cell>
        </row>
        <row r="3577">
          <cell r="C3577" t="str">
            <v>glutathione:dehydroascorbate oxidoreductase</v>
          </cell>
          <cell r="D3577" t="str">
            <v>2 glutathione[c] + dehydroascorbate[c] &lt;=&gt; glutathione disulfide[c] + ascorbate[c]</v>
          </cell>
        </row>
        <row r="3578">
          <cell r="C3578" t="str">
            <v>Glutathione S-transferase omega-like 2 (EC 2.5.1.18) (Extracellular mutant protein 4) (Glutathione-dependent dehydroascorbate reductase) (EC 1.8.5.1)</v>
          </cell>
          <cell r="D3578" t="str">
            <v>2 glutathione[p] + dehydroascorbate[p] &lt;=&gt; glutathione disulfide[p] + ascorbate[p]</v>
          </cell>
        </row>
        <row r="3579">
          <cell r="C3579" t="str">
            <v>urea hydro-lyase (cyanamide-forming)</v>
          </cell>
          <cell r="D3579" t="str">
            <v>urea[c] &lt;=&gt; H2O[c] + Cyanamide[c]</v>
          </cell>
        </row>
        <row r="3580">
          <cell r="C3580" t="str">
            <v>D-ribose 5-phosphate,D-glyceraldehyde 3-phosphate pyridoxal 5-phosphate-lyase (glutamine-hydrolyzing)</v>
          </cell>
          <cell r="D3580" t="str">
            <v>glyceraldehyde 3-phosphate[c] + L-glutamine[c] + aldehydo-D-ribose 5-phosphate[c] &lt;=&gt; H+[c] + 3 H2O[c] + L-glutamate[c] + phosphate[c] + pyridoxal 5'-phosphate[c]</v>
          </cell>
        </row>
        <row r="3581">
          <cell r="C3581" t="str">
            <v>D-ribulose 5-phosphate,D-glyceraldehyde 3-phosphate pyridoxal 5-phosphate-lyase</v>
          </cell>
          <cell r="D3581" t="str">
            <v>D-ribulose 5-phosphate[c] + glyceraldehyde 3-phosphate[c] + L-glutamine[c] &lt;=&gt; H+[c] + 3 H2O[c] + L-glutamate[c] + phosphate[c] + pyridoxal 5'-phosphate[c]</v>
          </cell>
        </row>
        <row r="3582">
          <cell r="C3582" t="str">
            <v>L-cysteinylglycine dipeptidase</v>
          </cell>
          <cell r="D3582" t="str">
            <v>H2O[c] + L-cysteinylglycine[c] &lt;=&gt; L-cysteine[c] + L-glycine[c]</v>
          </cell>
        </row>
        <row r="3583">
          <cell r="C3583" t="str">
            <v>Cys-Gly metallodipeptidase DUG1 (EC 3.4.13.-) (Deficient in utilization of glutathione protein 1) (GSH degradosomal complex subunit DUG1)</v>
          </cell>
          <cell r="D3583" t="str">
            <v>H2O[c] + R-S-Cysteinylglycine[c] &lt;=&gt; L-glycine[c] + S-Substituted L-cysteine[c]</v>
          </cell>
        </row>
        <row r="3584">
          <cell r="C3584" t="str">
            <v>riboflavin-5-phosphate phosphohydrolase</v>
          </cell>
          <cell r="D3584" t="str">
            <v>FMN[c] + H2O[c] &lt;=&gt; phosphate[c] + riboflavin[c]</v>
          </cell>
        </row>
        <row r="3585">
          <cell r="C3585" t="str">
            <v>Fe(II):oxygen oxidoreductase; Fe2+:oxygen oxidoreductase</v>
          </cell>
          <cell r="D3585" t="str">
            <v>4 H+[m] + 4 iron(2+)[m] + oxygen[m] &lt;=&gt; 2 H2O[m] + 4 iron(3+)[m]</v>
          </cell>
        </row>
        <row r="3586">
          <cell r="C3586" t="str">
            <v>D-aminoacyl-tRNA deacylase (DTD) (EC 3.1.1.96) (D-tyrosyl-tRNA(Tyr) deacylase) (Gly-tRNA(Ala) deacylase) (EC 3.1.1.-)</v>
          </cell>
          <cell r="D3586" t="str">
            <v>H2O[c] + Glycyl-tRNA(Ala)[c] &lt;=&gt; L-glycine[c] + tRNA(Ala)[c]</v>
          </cell>
        </row>
        <row r="3587">
          <cell r="C3587" t="str">
            <v>D-aminoacyl-tRNA deacylase (DTD) (EC 3.1.1.96) (D-tyrosyl-tRNA(Tyr) deacylase) (Gly-tRNA(Ala) deacylase) (EC 3.1.1.-)</v>
          </cell>
          <cell r="D3587" t="str">
            <v>H2O[c] + D-tyrosyl-tRNA(Tyr)[c] &lt;=&gt; H+[c] + tRNA(Tyr)[c] + D-tyrosine[c]</v>
          </cell>
        </row>
        <row r="3588">
          <cell r="C3588" t="str">
            <v>4-nitrophenyl phosphate phosphohydrolase</v>
          </cell>
          <cell r="D3588" t="str">
            <v>H2O[c] + 4-nitrophenyl phosphate[c] &lt;=&gt; H+[c] + phosphate[c] + 4-nitrophenol[c]</v>
          </cell>
        </row>
        <row r="3589">
          <cell r="C3589" t="str">
            <v>D-Iditol:NAD+ 2-oxidoreductase</v>
          </cell>
          <cell r="D3589" t="str">
            <v>NAD[c] + L-iditol[c] &lt;=&gt; H+[c] + L-sorbose[c] + NADH[c]</v>
          </cell>
        </row>
        <row r="3590">
          <cell r="C3590" t="str">
            <v>ATP:alpha-D-galactose 1-phosphotransferase</v>
          </cell>
          <cell r="D3590" t="str">
            <v>ATP[c] + alpha-D-Galactose[c] =&gt; ADP[c] + alpha-D-galactose 1-phosphate[c] + H+[c]</v>
          </cell>
        </row>
        <row r="3591">
          <cell r="C3591" t="str">
            <v>3-Hydroxy-2-methylpropanoyl-CoA hydrolase</v>
          </cell>
          <cell r="D3591" t="str">
            <v>H2O[m] + 3-hydroxy-2-methylpropanoyl-CoA[m] &lt;=&gt; coenzyme A[m] + H+[m] + 3-hydroxy-2-methylpropanoate[m]</v>
          </cell>
        </row>
        <row r="3592">
          <cell r="C3592" t="str">
            <v>Sodium transport ATPase 5 (EC 3.6.3.7)</v>
          </cell>
          <cell r="D3592" t="str">
            <v>ATP[c] + H2O[c] + sodium[c] =&gt; ADP[c] + H+[c] + phosphate[c] + sodium[e]</v>
          </cell>
        </row>
        <row r="3593">
          <cell r="C3593" t="str">
            <v>Broad-range acid phosphatase DET1 (EC 3.1.3.-) (Decreased ergosterol transport protein 1)</v>
          </cell>
          <cell r="D3593" t="str">
            <v>ATP[c] + H2O[c] + sterols[e] &lt;=&gt; ADP[c] + H+[c] + phosphate[c] + sterols[c]</v>
          </cell>
        </row>
        <row r="3594">
          <cell r="C3594" t="str">
            <v>L-Alanine:2-oxoglutarate aminotransferase</v>
          </cell>
          <cell r="D3594" t="str">
            <v>2-oxoglutarate[c] + L-alanine[c] &lt;=&gt; L-glutamate[c] + pyruvate[c]</v>
          </cell>
        </row>
        <row r="3595">
          <cell r="C3595" t="str">
            <v>2-phenylacetamide amidohydrolase</v>
          </cell>
          <cell r="D3595" t="str">
            <v>H2O[c] + 2-Phenylacetamide[c] &lt;=&gt; ammonium[c] + phenylacetic acid[c]</v>
          </cell>
        </row>
        <row r="3596">
          <cell r="C3596" t="str">
            <v>Indole-3-acetamide amidohydrolase</v>
          </cell>
          <cell r="D3596" t="str">
            <v>H2O[c] + (Indol-3-yl)acetamide[c] &lt;=&gt; ammonium[c] + indole-3-acetate[c]</v>
          </cell>
        </row>
        <row r="3597">
          <cell r="C3597" t="str">
            <v>Monocarboxylic acid amide amidohydrolase</v>
          </cell>
          <cell r="D3597" t="str">
            <v>H2O[c] + Monocarboxylic acid amide[c] &lt;=&gt; ammonium[c] + Carboxylate[c]</v>
          </cell>
        </row>
        <row r="3598">
          <cell r="C3598" t="str">
            <v>Probable amidase (EC 3.5.1.4)</v>
          </cell>
          <cell r="D3598" t="str">
            <v>ammonium[c] + Acrylic acid[c] &lt;=&gt; H2O[c] + Acrylamide[c]</v>
          </cell>
        </row>
        <row r="3599">
          <cell r="C3599" t="str">
            <v>Acylamide aminohydrolase</v>
          </cell>
          <cell r="D3599" t="str">
            <v>H2O[c] + Benzamide[c] &lt;=&gt; ammonium[c] + Benzoate[c]</v>
          </cell>
        </row>
        <row r="3600">
          <cell r="C3600" t="str">
            <v>ATP:D-Gluconate 6-phosphotransferase</v>
          </cell>
          <cell r="D3600" t="str">
            <v>ATP[c] + D-gluconate[c] =&gt; 6-phospho-D-gluconate[c] + ADP[c] + H+[c]</v>
          </cell>
        </row>
        <row r="3601">
          <cell r="C3601" t="str">
            <v>S-Adenosyl-L-methionine:protein-C-terminal-S-farnesyl-L-cysteine O-methyltransferase</v>
          </cell>
          <cell r="D3601" t="str">
            <v>S-adenosyl-L-methionine[c] + Protein C-terminal S-farnesyl-L-cysteine[c] &lt;=&gt; S-adenosyl-L-homocysteine[c] + Protein C-terminal S-farnesyl-L-cysteine methyl ester[c]</v>
          </cell>
        </row>
        <row r="3602">
          <cell r="C3602" t="str">
            <v>Phosphatidylinositol N-acetylglucosaminyltransferase subunit GPI19 (GPI-GlcNAc transferase complex subunit GPI19) (GPI-GnT subunit GPI19) (EC 2.4.1.198)</v>
          </cell>
          <cell r="D3602" t="str">
            <v>UDP-N-acetyl-alpha-D-glucosamine[er] + 1-phosphatidyl-1D-myo-inositol[er] &lt;=&gt; H+[er] + UDP[er] + G00143[er]</v>
          </cell>
        </row>
        <row r="3603">
          <cell r="C3603" t="str">
            <v>ATP:D-glucose 6-phosphotransferase</v>
          </cell>
          <cell r="D3603" t="str">
            <v>ATP[c] + D-glucose[c] =&gt; ADP[c] + D-glucose 6-phosphate[c]</v>
          </cell>
        </row>
        <row r="3604">
          <cell r="C3604" t="str">
            <v>(R)-lactate hydro-lyase</v>
          </cell>
          <cell r="D3604" t="str">
            <v>(R)-lactate[c] + H+[c] &lt;=&gt; H2O[c] + methylglyoxal[c]</v>
          </cell>
        </row>
        <row r="3605">
          <cell r="C3605" t="str">
            <v>Calcium-transporting ATPase 2 (EC 3.6.3.8) (Vacuolar Ca(2+)-ATPase)</v>
          </cell>
          <cell r="D3605" t="str">
            <v>H2O[v] + Ca(2+)[c] + ATP[v] =&gt; H+[v] + phosphate[v] + Ca(2+)[v] + ADP[v]</v>
          </cell>
        </row>
        <row r="3606">
          <cell r="C3606" t="str">
            <v>Calcium-transporting ATPase 2 (EC 3.6.3.8) (Golgi Ca(2+)-ATPase)</v>
          </cell>
          <cell r="D3606" t="str">
            <v>H2O[g] + Ca(2+)[c] + ATP[g] =&gt; H+[g] + phosphate[g] + Ca(2+)[g] + ADP[g]</v>
          </cell>
        </row>
        <row r="3607">
          <cell r="C3607" t="str">
            <v>L-arginyl-tRNA(Arg):protein arginyltransferase</v>
          </cell>
          <cell r="D3607" t="str">
            <v>Arg-tRNA(Arg)[c] + Protein[c] &lt;=&gt; H+[c] + tRNA(Arg)[c] + L-Arginyl-protein[c]</v>
          </cell>
        </row>
        <row r="3608">
          <cell r="C3608" t="str">
            <v>Dolichyl-diphosphooligosaccharide--protein glycosyltransferase subunit STT3 (Oligosaccharyl transferase subunit STT3) (EC 2.4.99.18)</v>
          </cell>
          <cell r="D3608" t="str">
            <v>Protein asparagine[er] + G00008[er] &lt;=&gt; H+[er] + Dolichyl diphosphate[er] + G00009[er]</v>
          </cell>
        </row>
        <row r="3609">
          <cell r="C3609" t="str">
            <v>Mannosyl-oligosaccharide glucosidase (EC 3.2.1.106) (Processing A-glucosidase I) (Glucosidase I)</v>
          </cell>
          <cell r="D3609" t="str">
            <v>H2O[er] + G00009[er] &lt;=&gt; G00171[er] + D-glucose[er]</v>
          </cell>
        </row>
        <row r="3610">
          <cell r="C3610" t="str">
            <v>Initiation-specific alpha-1,6-mannosyltransferase (EC 2.4.1.232) (Outer chain elongation protein 1)</v>
          </cell>
          <cell r="D3610" t="str">
            <v>GDP-alpha-D-mannose[er] + G10694[er] &lt;=&gt; H+[er] + GDP[er] + G01813[er]</v>
          </cell>
        </row>
        <row r="3611">
          <cell r="C3611" t="str">
            <v>Alpha-1,3/1,6-mannosyltransferase ALG2 (EC 2.4.1.132) (EC 2.4.1.257) (Asparagine-linked glycosylation protein 2) (GDP-Man:Man(1)GlcNAc(2)-PP-Dol alpha-1,3-mannosyltransferase) (GDP-Man:Man(1)GlcNAc(2)-PP-dolichol mannosyltransferase) (GDP-Man:Man(2)GlcNAc(2)-PP-Dol alpha-1,6-mannosyltransferase)</v>
          </cell>
          <cell r="D3611" t="str">
            <v>GDP-alpha-D-mannose[er] + G00003[er] &lt;=&gt; H+[er] + GDP[er] + G00004[er]</v>
          </cell>
        </row>
        <row r="3612">
          <cell r="C3612" t="str">
            <v>GDP-D-mannose:D-Man-alpha-(1-&gt;3)-D-Man-beta-(1-&gt;4)-D-GlcNAc-beta-(1-&gt;4)-D-GlcNAc-diphosphodolichol alpha-6-mannosyltransferase</v>
          </cell>
          <cell r="D3612" t="str">
            <v>GDP-alpha-D-mannose[er] + G00004[er] &lt;=&gt; H+[er] + GDP[er] + G00005[er]</v>
          </cell>
        </row>
        <row r="3613">
          <cell r="C3613" t="str">
            <v>2-O-(6-phospho-alpha-D-mannosyl)-D-glycerate 6-phosphomannohydrolase</v>
          </cell>
          <cell r="D3613" t="str">
            <v>H2O[v] + 2-O-(6-phospho-alpha-D-mannosyl)-D-glycerate[v] =&gt; D-mannose 6-phosphate[v] + D-Glycerate[v]</v>
          </cell>
        </row>
        <row r="3614">
          <cell r="C3614" t="str">
            <v>Alpha-mannosidase (EC 3.2.1.24) (Alpha-D-mannoside mannohydrolase)</v>
          </cell>
          <cell r="D3614" t="str">
            <v>H2O[v] + alpha-D-mannoside[v] =&gt; alpha-D-mannopyranose[v] + non glycosylated sugar acceptor[v]</v>
          </cell>
        </row>
        <row r="3615">
          <cell r="C3615" t="str">
            <v>ATP:L-threonyl,bicarbonate adenylyltransferase</v>
          </cell>
          <cell r="D3615" t="str">
            <v>ATP[c] + bicarbonate[c] + L-threonine[c] =&gt; diphosphate[c] + H2O[c] + L-Threonylcarbamoyladenylate[c]</v>
          </cell>
        </row>
        <row r="3616">
          <cell r="C3616" t="str">
            <v>D-serine ammonia-lyase</v>
          </cell>
          <cell r="D3616" t="str">
            <v>D-Serine[c] &lt;=&gt; ammonium[c] + pyruvate[c]</v>
          </cell>
        </row>
        <row r="3617">
          <cell r="C3617" t="str">
            <v>O3-acetyl-L-serine:hydrogen-sulfide 2-amino-2-carboxyethyltransferase; O3-acetyl-L-serine acetate-lyase (adding hydrogen sulfide)</v>
          </cell>
          <cell r="D3617" t="str">
            <v>O-acetyl-L-serine[m] + hydrogen sulfide[m] &lt;=&gt; acetate[m] + L-cysteine[m]</v>
          </cell>
        </row>
        <row r="3618">
          <cell r="C3618" t="str">
            <v>Dolichyl-diphosphate phosphohydrolase</v>
          </cell>
          <cell r="D3618" t="str">
            <v>H2O[er] + Dolichyl diphosphate[er] &lt;=&gt; dolichyl phosphate[er] + phosphate[er]</v>
          </cell>
        </row>
        <row r="3619">
          <cell r="C3619" t="str">
            <v>CTP:phosphatidate cytidyltransferase</v>
          </cell>
          <cell r="D3619" t="str">
            <v>CTP[m] + phosphatidate[m] &lt;=&gt; diphosphate[m] + H+[m] + CDP-diacylglycerol[m]</v>
          </cell>
        </row>
        <row r="3620">
          <cell r="C3620" t="str">
            <v>Thiamine thiazole synthase (Thiazole biosynthetic enzyme)</v>
          </cell>
          <cell r="D3620" t="str">
            <v>L-glycine[c] + NAD[c] + Sulfur donor[c] &lt;=&gt; 3 H2O[c] + nicotinamide[c] + ADP-5-ethyl-4-methylthiazole-2-carboxylate[c]</v>
          </cell>
        </row>
        <row r="3621">
          <cell r="C3621" t="str">
            <v>dolichyl beta-D-glucosyl phosphate:D-Glc-alpha-(1-&gt;3)-D-Glc-alpha-(1-&gt;3)-D-Man-alpha-(1-&gt;2)-D-Man-alpha-(1-&gt;2)-D-Man-alpha-(1-&gt;3)-[D-Man-alpha-(1-&gt;2)-D-Man-alpha-(1-&gt;3)-[D-Man-alpha-(1-&gt;2)-D-Man-alpha-(1-&gt;6)]-D-Man-alpha-(1-&gt;6)]-D-Man-beta-(1-&gt;4)-D-GlcNAc-beta-(1-&gt;4)-D-GlcNAc-diphosphodolichol alpha-1,2-glucosyltransferase</v>
          </cell>
          <cell r="D3621" t="str">
            <v>Dolichyl beta-D-glucosyl phosphate[er] + G10599[er] &lt;=&gt; dolichyl phosphate[er] + H+[er] + G00008[er]</v>
          </cell>
        </row>
        <row r="3622">
          <cell r="C3622" t="str">
            <v>nitric oxide, NADPH2:oxygen oxidoreductase</v>
          </cell>
          <cell r="D3622" t="str">
            <v>NADH[c] + 2 oxygen[c] + 2 nitric oxide[c] =&gt; H+[c] + NAD[c] + 2 nitrate[c]</v>
          </cell>
        </row>
        <row r="3623">
          <cell r="C3623" t="str">
            <v>Flavohemoprotein (EC 1.14.12.17) (Flavohemoglobin) (Hemoglobin-like protein) (Nitric oxide dioxygenase) (NO oxygenase) (NOD)</v>
          </cell>
          <cell r="D3623" t="str">
            <v>NADPH[c] + 2 oxygen[c] + 2 nitric oxide[c] =&gt; H+[c] + NADP(+)[c] + 2 nitrate[c]</v>
          </cell>
        </row>
        <row r="3624">
          <cell r="C3624" t="str">
            <v>Putative lipoate-protein ligase A (EC 6.3.1.20) (Altered inheritance rate of mitochondria protein 22)</v>
          </cell>
          <cell r="D3624" t="str">
            <v>ATP[c] + H+[c] + (R)-Lipoate[c] =&gt; diphosphate[c] + Lipoyl-AMP[c]</v>
          </cell>
        </row>
        <row r="3625">
          <cell r="C3625" t="str">
            <v>[lipoyl-carrier protein]-L-lysine:lipoate ligase (AMP-forming)</v>
          </cell>
          <cell r="D3625" t="str">
            <v>ATP[c] + (R)-Lipoate[c] + Apoprotein[c] =&gt; AMP[c] + diphosphate[c] + Protein N6-(lipoyl)lysine[c]</v>
          </cell>
        </row>
        <row r="3626">
          <cell r="C3626" t="str">
            <v>Deaminated glutathione amidase (dGSH amidase) (EC 3.5.1.-) (Nitrilase homolog 1)</v>
          </cell>
          <cell r="D3626" t="str">
            <v>H2O[c] + N-(4-oxoglutarate)-L-cysteinylglycine[c] &lt;=&gt; 2-oxoglutarate[c] + L-cysteinylglycine[c]</v>
          </cell>
        </row>
        <row r="3627">
          <cell r="C3627" t="str">
            <v>Deaminated glutathione amidase (dGSH amidase) (EC 3.5.1.-) (Nitrilase homolog 1)</v>
          </cell>
          <cell r="D3627" t="str">
            <v>H2O[m] + N-(4-oxoglutarate)-L-cysteinylglycine[m] &lt;=&gt; 2-oxoglutarate[m] + L-cysteinylglycine[m]</v>
          </cell>
        </row>
        <row r="3628">
          <cell r="C3628" t="str">
            <v>citrate hydroxymutase</v>
          </cell>
          <cell r="D3628" t="str">
            <v>citrate[m] &lt;=&gt; isocitrate[m]</v>
          </cell>
        </row>
        <row r="3629">
          <cell r="C3629" t="str">
            <v>Anion/proton exchange transporter GEF1 (CLC protein GEF1) (ClC-A) (ClC-Y1) (Voltage-gated chloride channel) [Cleaved into: GEF1 N-terminal; GEF1 C-terminal]</v>
          </cell>
          <cell r="D3629" t="str">
            <v>chloride[g] &lt;=&gt; chloride[c]</v>
          </cell>
        </row>
        <row r="3630">
          <cell r="C3630" t="str">
            <v>succinate:NAD+ oxidoreductase</v>
          </cell>
          <cell r="D3630" t="str">
            <v>NAD[m] + succinate[m] &lt;=&gt; fumarate[m] + H+[m] + NADH[m]</v>
          </cell>
        </row>
        <row r="3631">
          <cell r="C3631" t="str">
            <v>nucleoside-triphosphate diphosphohydrolase</v>
          </cell>
          <cell r="D3631" t="str">
            <v>H2O[c] + ribonucleoside 5'-triphosphate[c] =&gt; diphosphate[c] + H+[c] + ribonucleoside 5'-phosphate[c]</v>
          </cell>
        </row>
        <row r="3632">
          <cell r="C3632" t="str">
            <v>Inosine triphosphate pyrophosphatase (ITPase) (Inosine triphosphatase) (EC 3.6.1.9) (Hydroxylaminopurine sensitivity protein 1) (Non-canonical purine NTP pyrophosphatase) (Non-standard purine NTP pyrophosphatase) (Nucleoside-triphosphate diphosphatase) (Nucleoside-triphosphate pyrophosphatase) (NTPase)</v>
          </cell>
          <cell r="D3632" t="str">
            <v>dATP[c] + H2O[c] =&gt; dAMP[c] + diphosphate[c] + H+[c]</v>
          </cell>
        </row>
        <row r="3633">
          <cell r="C3633" t="str">
            <v>2'-Deoxyguanosine 5'-triphosphate diphosphohydrolase</v>
          </cell>
          <cell r="D3633" t="str">
            <v>dGTP[c] + H2O[c] =&gt; dGMP[c] + diphosphate[c] + H+[c]</v>
          </cell>
        </row>
        <row r="3634">
          <cell r="C3634" t="str">
            <v>dTTP diphosphohydrolase</v>
          </cell>
          <cell r="D3634" t="str">
            <v>dTTP[c] + H2O[c] =&gt; diphosphate[c] + dTMP[c] + H+[c]</v>
          </cell>
        </row>
        <row r="3635">
          <cell r="C3635" t="str">
            <v>Inosine triphosphate pyrophosphatase (ITPase) (Inosine triphosphatase) (EC 3.6.1.9) (Hydroxylaminopurine sensitivity protein 1) (Non-canonical purine NTP pyrophosphatase) (Non-standard purine NTP pyrophosphatase) (Nucleoside-triphosphate diphosphatase) (Nucleoside-triphosphate pyrophosphatase) (NTPase)</v>
          </cell>
          <cell r="D3635" t="str">
            <v>H2O[c] + 2'-deoxyribonucleoside 5'-triphosphate[c] &lt;=&gt; diphosphate[c] + H+[c] + 2'-deoxyribonucleoside 5'-phosphate[c]</v>
          </cell>
        </row>
        <row r="3636">
          <cell r="C3636" t="str">
            <v>superoxide:superoxide oxidoreductase</v>
          </cell>
          <cell r="D3636" t="str">
            <v>2 H+[c] + 2 superoxide[c] &lt;=&gt; hydrogen peroxide[c] + oxygen[c]</v>
          </cell>
        </row>
        <row r="3637">
          <cell r="C3637" t="str">
            <v>Endoplasmic reticulum mannosyl-oligosaccharide 1,2-alpha-mannosidase (EC 3.2.1.113) (ER alpha-1,2-mannosidase) (Man(9)-alpha-mannosidase)</v>
          </cell>
          <cell r="D3637" t="str">
            <v>4 H2O[er] + G00011[er] &lt;=&gt; G00012[er] + 4 D-mannose[er]</v>
          </cell>
        </row>
        <row r="3638">
          <cell r="C3638" t="str">
            <v>alpha 1,2-mannosyloligosaccharide alpha-D-mannohydrolase</v>
          </cell>
          <cell r="D3638" t="str">
            <v>H2O[er] + G00011[er] &lt;=&gt; G10694[er] + D-mannose[er]</v>
          </cell>
        </row>
        <row r="3639">
          <cell r="C3639" t="str">
            <v>ethylnitronate:oxygen 2-oxidoreductase (nitrite-forming)</v>
          </cell>
          <cell r="D3639" t="str">
            <v>FMNH2[c] + oxygen[c] + Ethylnitronate[c] &lt;=&gt; acetaldehyde[c] + FMN[c] + 2 H+[c] + H2O[c] + Nitrite[c]</v>
          </cell>
        </row>
        <row r="3640">
          <cell r="C3640" t="str">
            <v>O-Succinyl-L-homoserine succinate-lyase (deaminating; 2-oxobutanoate-forming)</v>
          </cell>
          <cell r="D3640" t="str">
            <v>H2O[c] + O-succinyl-L-homoserine[c] &lt;=&gt; 2-oxobutanoate[c] + ammonium[c] + H+[c] + succinate[c]</v>
          </cell>
        </row>
        <row r="3641">
          <cell r="C3641" t="str">
            <v>Fe(II):NADP+ oxidoreductase</v>
          </cell>
          <cell r="D3641" t="str">
            <v>NADPH[c] + 2 iron(3+)[e] &lt;=&gt; H+[c] + 2 iron(2+)[c] + NADP(+)[c]</v>
          </cell>
        </row>
        <row r="3642">
          <cell r="C3642" t="str">
            <v>Fe(II):NADP+ oxidoreductase</v>
          </cell>
          <cell r="D3642" t="str">
            <v>NADPH[c] + 2 iron(3+)[v] &lt;=&gt; H+[c] + 2 iron(2+)[c] + NADP(+)[c]</v>
          </cell>
        </row>
        <row r="3643">
          <cell r="C3643" t="str">
            <v>acyl-CoA:sn-glycerol-3-phosphate 1-O-acyltransferase</v>
          </cell>
          <cell r="D3643" t="str">
            <v>Acyl-CoA[er] + 1-acyl-sn-glycerol 3-phosphate[er] &lt;=&gt; coenzyme A[er] + 1,2-diacyl-sn-glycerol 3-phosphate[er]</v>
          </cell>
        </row>
        <row r="3644">
          <cell r="C3644" t="str">
            <v>diphthine:ammonia ligase (AMP-forming)</v>
          </cell>
          <cell r="D3644" t="str">
            <v>ammonium[c] + ATP[c] + Peptide diphthine[c] =&gt; AMP[c] + diphosphate[c] + H+[c] + Peptide diphthamide[c]</v>
          </cell>
        </row>
        <row r="3645">
          <cell r="C3645" t="str">
            <v>8-oxo-dGTP diphosphohydrolase</v>
          </cell>
          <cell r="D3645" t="str">
            <v>H+[p] + H2O[p] + 8-oxo-dGTP[p] &lt;=&gt; diphosphate[p] + 8-oxo-dGMP[p]</v>
          </cell>
        </row>
        <row r="3646">
          <cell r="C3646" t="str">
            <v>octanoyl-[acp]:protein N6-octanoyltransferase</v>
          </cell>
          <cell r="D3646" t="str">
            <v>octanoyl-ACP[m] + Apoprotein[m] &lt;=&gt; ACP1[m] + Protein N6-(octanoyl)lysine[m]</v>
          </cell>
        </row>
        <row r="3647">
          <cell r="C3647" t="str">
            <v>lipoyl-[acp]:protein N6-lipoyltransferase</v>
          </cell>
          <cell r="D3647" t="str">
            <v>Apoprotein[m] + Lipoyl-[acp][m] &lt;=&gt; ACP1[m] + Protein N6-(lipoyl)lysine[m]</v>
          </cell>
        </row>
        <row r="3648">
          <cell r="C3648" t="str">
            <v>ATP:D-fructose-6-phosphate 2-phosphotransferase</v>
          </cell>
          <cell r="D3648" t="str">
            <v>ATP[c] + beta-D-Fructose 6-phosphate[c] =&gt; ADP[c] + beta-D-fructose 2,6-bisphosphate[c] + H+[c]</v>
          </cell>
        </row>
        <row r="3649">
          <cell r="C3649" t="str">
            <v>ATP:D-fructose 6-phosphotransferase</v>
          </cell>
          <cell r="D3649" t="str">
            <v>ATP[c] + D-fructose[c] =&gt; ADP[c] + H+[c] + beta-D-Fructose 6-phosphate[c]</v>
          </cell>
        </row>
        <row r="3650">
          <cell r="C3650" t="str">
            <v>ATP:beta-D-glucose 6-phosphotransferase</v>
          </cell>
          <cell r="D3650" t="str">
            <v>ATP[c] + beta-D-Glucose[c] =&gt; ADP[c] + H+[c] + beta-D-Glucose 6-phosphate[c]</v>
          </cell>
        </row>
        <row r="3651">
          <cell r="C3651" t="str">
            <v>ATP:alpha-D-glucose 6-phosphotransferase</v>
          </cell>
          <cell r="D3651" t="str">
            <v>ATP[c] + alpha-D-Glucose[c] =&gt; ADP[c] + H+[c] + alpha-D-Glucose 6-phosphate[c]</v>
          </cell>
        </row>
        <row r="3652">
          <cell r="C3652" t="str">
            <v>ATP:D-glucosamine 6-phosphotransferase</v>
          </cell>
          <cell r="D3652" t="str">
            <v>ATP[c] + D-Glucosamine[c] =&gt; ADP[c] + alpha-D-glucosamine 6-phosphate[c] + H+[c]</v>
          </cell>
        </row>
        <row r="3653">
          <cell r="C3653" t="str">
            <v>ATP:D-fructose 6-phosphotransferase</v>
          </cell>
          <cell r="D3653" t="str">
            <v>ATP[c] + beta-D-Fructose[c] =&gt; ADP[c] + H+[c] + beta-D-Fructose 6-phosphate[c]</v>
          </cell>
        </row>
        <row r="3654">
          <cell r="C3654" t="str">
            <v>alpha-D-Glucose 6-phosphate ketol-isomerase</v>
          </cell>
          <cell r="D3654" t="str">
            <v>alpha-D-Glucose 6-phosphate[c] &lt;=&gt; beta-D-Glucose 6-phosphate[c]</v>
          </cell>
        </row>
        <row r="3655">
          <cell r="C3655" t="str">
            <v>D-Glyceraldehyde:NAD+ oxidoreductase</v>
          </cell>
          <cell r="D3655" t="str">
            <v>D-glyceraldehyde[c] + H2O[c] + NAD[c] &lt;=&gt; 2 H+[c] + NADH[c] + D-Glycerate[c]</v>
          </cell>
        </row>
        <row r="3656">
          <cell r="C3656" t="str">
            <v>4-Aminobutyraldehyde:NAD+ oxidoreductase</v>
          </cell>
          <cell r="D3656" t="str">
            <v>4-aminobutanal[c] + H2O[c] + NADP(+)[c] &lt;=&gt; gamma-aminobutyrate[c] + 2 H+[c] + NADPH[c]</v>
          </cell>
        </row>
        <row r="3657">
          <cell r="C3657" t="str">
            <v>4-aminobutanal:NAD+ 1-oxidoreductase; 4-aminobutyraldehyde:NAD+ oxidoreductase</v>
          </cell>
          <cell r="D3657" t="str">
            <v>4-aminobutanal[c] + H2O[c] + NAD[c] =&gt; gamma-aminobutyrate[c] + 2 H+[c] + NADH[c]</v>
          </cell>
        </row>
        <row r="3658">
          <cell r="C3658" t="str">
            <v>Indole-3-acetaldehyde:NAD+ oxidoreductase</v>
          </cell>
          <cell r="D3658" t="str">
            <v>H2O[c] + indol-3-ylacetaldehyde[c] + NAD[c] =&gt; 2 H+[c] + indole-3-acetate[c] + NADH[c]</v>
          </cell>
        </row>
        <row r="3659">
          <cell r="C3659" t="str">
            <v>2-Propyn-1-al:NAD+ oxidoreductase</v>
          </cell>
          <cell r="D3659" t="str">
            <v>H2O[c] + NAD[c] + 2-Propynal[c] &lt;=&gt; 2 H+[c] + NADH[c] + Propynoate[c]</v>
          </cell>
        </row>
        <row r="3660">
          <cell r="C3660" t="str">
            <v>D-Glucuronolactone:NAD+ oxidoreductase</v>
          </cell>
          <cell r="D3660" t="str">
            <v>2 H2O[c] + NAD[c] + D-Glucuronolactone[c] &lt;=&gt; 3 H+[c] + NADH[c] + D-Glucarate[c]</v>
          </cell>
        </row>
        <row r="3661">
          <cell r="C3661" t="str">
            <v>4-Trimethylammoniobutanal:NAD+ 1-oxidoreductase; 4-Trimethylammoniobutanal:NAD+ oxidoreductase</v>
          </cell>
          <cell r="D3661" t="str">
            <v>H2O[c] + NAD[c] + 4-Trimethylammoniobutanal[c] &lt;=&gt; H+[c] + NADH[c] + 4-Trimethylammoniobutanoate[c]</v>
          </cell>
        </row>
        <row r="3662">
          <cell r="C3662" t="str">
            <v>(S)-Methylmalonate semialdehyde:NAD+ oxidoreductase</v>
          </cell>
          <cell r="D3662" t="str">
            <v>H2O[c] + NAD[c] + (S)-Methylmalonate semialdehyde[c] &lt;=&gt; 2 H+[c] + NADH[c] + Methylmalonate[c]</v>
          </cell>
        </row>
        <row r="3663">
          <cell r="C3663" t="str">
            <v>Imidazole acetaldehyde:NAD+ oxidoreductase</v>
          </cell>
          <cell r="D3663" t="str">
            <v>H2O[c] + NAD[c] + Imidazole-4-acetaldehyde[c] &lt;=&gt; H+[c] + NADH[c] + Imidazole-4-acetate[c]</v>
          </cell>
        </row>
        <row r="3664">
          <cell r="C3664" t="str">
            <v>3alpha,7alpha-Dihydroxy-5beta-cholestan-26-al:NAD+ oxidoreductase</v>
          </cell>
          <cell r="D3664" t="str">
            <v>H2O[c] + NAD[c] + 3alpha,7alpha-Dihydroxy-5beta-cholestan-26-al[c] &lt;=&gt; 2 H+[c] + NADH[c] + 3alpha,7alpha-Dihydroxy-5beta-cholestanate[c]</v>
          </cell>
        </row>
        <row r="3665">
          <cell r="C3665" t="str">
            <v>5-Hydroxyindoleacetaldehyde:NAD+ oxidoreductase</v>
          </cell>
          <cell r="D3665" t="str">
            <v>H2O[c] + NAD[c] + 5-Hydroxyindoleacetaldehyde[c] &lt;=&gt; H+[c] + NADH[c] + 5-Hydroxyindoleacetate[c]</v>
          </cell>
        </row>
        <row r="3666">
          <cell r="C3666" t="str">
            <v>N4-Acetylaminobutanal:NAD+ oxidoreductase</v>
          </cell>
          <cell r="D3666" t="str">
            <v>H2O[c] + NAD[c] + N4-Acetylaminobutanal[c] &lt;=&gt; 2 H+[c] + NADH[c] + 4-Acetamidobutanoate[c]</v>
          </cell>
        </row>
        <row r="3667">
          <cell r="C3667" t="str">
            <v>Fatty aldehyde dehydrogenase HFD1 (EC 1.2.1.3)</v>
          </cell>
          <cell r="D3667" t="str">
            <v>H2O[c] + trans-3-Chloroallyl aldehyde[c] &lt;=&gt; 2 H+[c] + trans-3-Chloroacrylic acid[c]</v>
          </cell>
        </row>
        <row r="3668">
          <cell r="C3668" t="str">
            <v>Fatty aldehyde dehydrogenase HFD1 (EC 1.2.1.3)</v>
          </cell>
          <cell r="D3668" t="str">
            <v>H2O[c] + cis-3-Chloroallyl aldehyde[c] &lt;=&gt; 2 H+[c] + cis-3-Chloroacrylic acid[c]</v>
          </cell>
        </row>
        <row r="3669">
          <cell r="C3669" t="str">
            <v>Chloroacetaldehyde:NAD+ oxidoreductase</v>
          </cell>
          <cell r="D3669" t="str">
            <v>H2O[c] + NAD[c] + Chloroacetaldehyde[c] &lt;=&gt; H+[c] + NADH[c] + Chloroacetic acid[c]</v>
          </cell>
        </row>
        <row r="3670">
          <cell r="C3670" t="str">
            <v>Aldehyde:NAD+ oxidoreductase</v>
          </cell>
          <cell r="D3670" t="str">
            <v>H2O[c] + NAD[c] + Perillyl aldehyde[c] &lt;=&gt; H+[c] + NADH[c] + Perillic acid[c]</v>
          </cell>
        </row>
        <row r="3671">
          <cell r="C3671" t="str">
            <v>farnesal:NAD+ oxidoreductase</v>
          </cell>
          <cell r="D3671" t="str">
            <v>H2O[c] + NAD[c] + 2-trans,6-trans-Farnesal[c] &lt;=&gt; H+[c] + NADH[c] + Farnesoic acid[c]</v>
          </cell>
        </row>
        <row r="3672">
          <cell r="C3672" t="str">
            <v>Probable phospholipid-transporting ATPase DNF3 (EC 3.6.3.1) (Aminophospholipid translocase) (APT) (Phospholipid translocase) (PLT)</v>
          </cell>
          <cell r="D3672" t="str">
            <v>H2O[erm] + ATP[erm] + phospholipid[erm] =&gt; H+[erm] + phosphate[erm] + phospholipid[gm] + ADP[erm]</v>
          </cell>
        </row>
        <row r="3673">
          <cell r="C3673" t="str">
            <v>Putative esterase YMR210W (EC 3.1.1.-)</v>
          </cell>
          <cell r="D3673" t="str">
            <v>H2O[c] + 1-oleoyl-sn-glycerol[c] =&gt; glycerol[c] + H+[c] + oleate[c]</v>
          </cell>
        </row>
        <row r="3674">
          <cell r="C3674" t="str">
            <v>GDP-mannose:glycolipid 1,2-alpha-D-mannosyltransferase</v>
          </cell>
          <cell r="D3674" t="str">
            <v>2 GDP-alpha-D-mannose[er] + G00005[er] &lt;=&gt; 2 H+[er] + 2 GDP[er] + G10526[er]</v>
          </cell>
        </row>
        <row r="3675">
          <cell r="C3675" t="str">
            <v>GDP-mannose:glycolipid 1,2-alpha-D-mannosyltransferase</v>
          </cell>
          <cell r="D3675" t="str">
            <v>2 GDP-alpha-D-mannose[er] + G10526[er] &lt;=&gt; 2 H+[er] + 2 GDP[er] + G00006[er]</v>
          </cell>
        </row>
        <row r="3676">
          <cell r="C3676" t="str">
            <v>S-adenosyl-L-methionine:carnosine N-methyltransferase</v>
          </cell>
          <cell r="D3676" t="str">
            <v>S-adenosyl-L-methionine[c] + carnosine[c] &lt;=&gt; H+[c] + S-adenosyl-L-homocysteine[c] + anserine[c]</v>
          </cell>
        </row>
        <row r="3677">
          <cell r="C3677" t="str">
            <v>Alpha-1,2-mannosyltransferase ALG9 (EC 2.4.1.259) (EC 2.4.1.261) (Asparagine-linked glycosylation protein 9) (Dol-P-Man:Man(6)GlcNAc(2)-PP-Dol alpha-1,2-mannosyltransferase) (Dol-P-Man:Man(8)GlcNAc(2)-PP-Dol alpha-1,2-mannosyltransferase)</v>
          </cell>
          <cell r="D3677" t="str">
            <v>dolichyl D-mannosyl phosphate[er] + G10595[er] &lt;=&gt; dolichyl phosphate[er] + H+[er] + G10596[er]</v>
          </cell>
        </row>
        <row r="3678">
          <cell r="C3678" t="str">
            <v>Alpha-1,2-mannosyltransferase ALG9 (EC 2.4.1.259) (EC 2.4.1.261) (Asparagine-linked glycosylation protein 9) (Dol-P-Man:Man(6)GlcNAc(2)-PP-Dol alpha-1,2-mannosyltransferase) (Dol-P-Man:Man(8)GlcNAc(2)-PP-Dol alpha-1,2-mannosyltransferase)</v>
          </cell>
          <cell r="D3678" t="str">
            <v>dolichyl D-mannosyl phosphate[er] + G10597[er] &lt;=&gt; dolichyl phosphate[er] + G00007[er]</v>
          </cell>
        </row>
        <row r="3679">
          <cell r="C3679" t="str">
            <v>Glycolate:NAD+ oxidoreductase</v>
          </cell>
          <cell r="D3679" t="str">
            <v>NAD[c] + glycolate[c] &lt;=&gt; glyoxylate[c] + H+[c] + NADH[c]</v>
          </cell>
        </row>
        <row r="3680">
          <cell r="C3680" t="str">
            <v>Dol-P-Man:Man(7)GlcNAc(2)-PP-Dol alpha-1,6-mannosyltransferase (EC 2.4.1.260) (Asparagine-linked glycosylation protein 12) (Dolichyl-P-Man:Man(7)GlcNAc(2)-PP-dolichyl-alpha-1,6-mannosyltransferase) (Extracellular mutant protein 39) (Mannosyltransferase ALG12)</v>
          </cell>
          <cell r="D3680" t="str">
            <v>dolichyl D-mannosyl phosphate[er] + G10596[er] &lt;=&gt; dolichyl phosphate[er] + G10597[er]</v>
          </cell>
        </row>
        <row r="3681">
          <cell r="C3681" t="str">
            <v>sucrose glucohydrolase</v>
          </cell>
          <cell r="D3681" t="str">
            <v>H2O[c] + sucrose[c] &lt;=&gt; D-fructose[c] + D-glucose[c]</v>
          </cell>
        </row>
        <row r="3682">
          <cell r="C3682" t="str">
            <v>Isomaltose 6-alpha-D-glucanohydrolase</v>
          </cell>
          <cell r="D3682" t="str">
            <v>H2O[c] + Isomaltose[c] &lt;=&gt; D-glucose[c] + alpha-D-Glucose[c]</v>
          </cell>
        </row>
        <row r="3683">
          <cell r="C3683" t="str">
            <v>Dextrin 6-alpha-D-glucanohydrolase</v>
          </cell>
          <cell r="D3683" t="str">
            <v>2 H2O[c] + Dextrin[c] &lt;=&gt; 2 D-glucose[c]</v>
          </cell>
        </row>
        <row r="3684">
          <cell r="C3684" t="str">
            <v>dolichyl beta-D-glucosyl phosphate:D-Man-alpha-(1-&gt;2)-D-Man-alpha-(1-&gt;2)-D-Man-alpha-(1-&gt;3)-[D-Man-alpha-(1-&gt;2)-D-Man-alpha-(1-&gt;3)-[D-Man-alpha-(1-&gt;2)-D-Man-alpha-(1-&gt;6)]-D-Man-alpha-(1-&gt;6)]-D-Man-beta-(1-&gt;4)-D-GlcNAc-beta-(1-&gt;4)-D-GlcNAc-diphosphodolichol alpha-1,3-glucosyltransferase</v>
          </cell>
          <cell r="D3684" t="str">
            <v>Dolichyl beta-D-glucosyl phosphate[er] + G00007[er] &lt;=&gt; dolichyl phosphate[er] + H+[er] + G10598[er]</v>
          </cell>
        </row>
        <row r="3685">
          <cell r="C3685" t="str">
            <v>dolichyl beta-D-glucosyl phosphate:D-Glc-alpha-(1-&gt;3)-D-Man-alpha-(1-&gt;2)-D-Man-alpha-(1-&gt;2)-D-Man-alpha-(1-&gt;3)-[D-Man-alpha-(1-&gt;2)-D-Man-alpha-(1-&gt;3)-[D-Man-alpha-(1-&gt;2)-D-Man-alpha-(1-&gt;6)]-D-Man-alpha-(1-&gt;6)]-D-Man-beta-(1-&gt;4)-D-GlcNAc-beta-(1-&gt;4)-D-GlcNAc-diphosphodolichol alpha-1,3-glucosyltransferase</v>
          </cell>
          <cell r="D3685" t="str">
            <v>Dolichyl beta-D-glucosyl phosphate[er] + G10598[er] &lt;=&gt; dolichyl phosphate[er] + H+[er] + G10599[er]</v>
          </cell>
        </row>
        <row r="3686">
          <cell r="C3686" t="str">
            <v>GPI mannosyltransferase 4 (EC 2.4.1.-) (GPI mannosyltransferase IV) (GPI-MT-IV)</v>
          </cell>
          <cell r="D3686" t="str">
            <v>dolichyl D-mannosyl phosphate[er] + G00149[er] &lt;=&gt; dolichyl phosphate[er] + H+[er] + G00140[er]</v>
          </cell>
        </row>
        <row r="3687">
          <cell r="C3687" t="str">
            <v>protein N6-(octanoyl)lysine:sulfur sulfurtransferase</v>
          </cell>
          <cell r="D3687" t="str">
            <v>2 S-adenosyl-L-methionine[m] + Protein N6-(octanoyl)lysine[m] + 2 Sulfur donor[m] &lt;=&gt; 2 L-methionine[m] + Protein N6-(lipoyl)lysine[m] + 2 5'-Deoxyadenosine[m]</v>
          </cell>
        </row>
        <row r="3688">
          <cell r="C3688" t="str">
            <v>octanoyl-[acp]:sulfur sulfurtransferase</v>
          </cell>
          <cell r="D3688" t="str">
            <v>octanoyl-ACP[m] + 2 S-adenosyl-L-methionine[m] + 2 Sulfur donor[m] &lt;=&gt; 2 L-methionine[m] + Lipoyl-[acp][m] + 2 5'-Deoxyadenosine[m]</v>
          </cell>
        </row>
        <row r="3689">
          <cell r="C3689" t="str">
            <v>Iron sulfur cluster assembly protein 2, mitochondrial (Iron sulfur cluster scaffold protein 2)</v>
          </cell>
          <cell r="D3689" t="str">
            <v>S-sulfanyl-[L-cysteine desulfurase][m] + [disordered-form [Fe-S] cluster scaffold protein][m] =&gt; S-sulfanyl-[cysteine desulfurase]-[disordered-form scaffold protein] complex[m]</v>
          </cell>
        </row>
        <row r="3690">
          <cell r="C3690" t="str">
            <v>thiosulfate:cyanide sulfurtranserase</v>
          </cell>
          <cell r="D3690" t="str">
            <v>hydrogen cyanide[m] + thiosulfate[m] &lt;=&gt; H+[m] + sulphite[m] + thiocyanate[m]</v>
          </cell>
        </row>
        <row r="3691">
          <cell r="C3691" t="str">
            <v>Magnesium transporter MRS2, mitochondrial (RNA-splicing protein MRS2)</v>
          </cell>
          <cell r="D3691" t="str">
            <v>Mg(2+)[c] &lt;=&gt; Mg(2+)[m]</v>
          </cell>
        </row>
        <row r="3692">
          <cell r="C3692" t="str">
            <v>UDPglucose:dolichyl-phosphate beta-D-glucosyltransferase</v>
          </cell>
          <cell r="D3692" t="str">
            <v>dolichyl phosphate[er] + UDP-D-glucose[er] &lt;=&gt; UDP[er] + Dolichyl beta-D-glucosyl phosphate[er]</v>
          </cell>
        </row>
        <row r="3693">
          <cell r="C3693" t="str">
            <v>Putative sulfate transporter YPR003C</v>
          </cell>
          <cell r="D3693" t="str">
            <v>sulphate[c] &lt;=&gt; sulphate[er]</v>
          </cell>
        </row>
        <row r="3694">
          <cell r="C3694" t="str">
            <v>Pyridoxine:NADP+ 4-oxidoreductase</v>
          </cell>
          <cell r="D3694" t="str">
            <v>NADP(+)[c] + pyridoxine[c] &lt;=&gt; H+[c] + NADPH[c] + pyridoxal[c]</v>
          </cell>
        </row>
        <row r="3695">
          <cell r="C3695" t="str">
            <v>[1,4-(N-Acetyl-beta-D-glucosaminyl)]n glycanohydrolase</v>
          </cell>
          <cell r="D3695" t="str">
            <v>chitin[c] + H2O[c] &lt;=&gt; N-Acetyl-D-glucosamine[c]</v>
          </cell>
        </row>
        <row r="3696">
          <cell r="C3696" t="str">
            <v>Protein PNS1 (pH nine-sensitive protein 1)</v>
          </cell>
          <cell r="D3696" t="str">
            <v>choline[c] &lt;=&gt; choline[e]</v>
          </cell>
        </row>
        <row r="3697">
          <cell r="C3697" t="str">
            <v>Polyphosphate phosphohydrolase</v>
          </cell>
          <cell r="D3697" t="str">
            <v>H2O[c] + polyphosphate[c] &lt;=&gt; H+[c] + 2 phosphate[c]</v>
          </cell>
        </row>
        <row r="3698">
          <cell r="C3698" t="str">
            <v>Copper-transporting ATPase (EC 3.6.3.54) (Cu(2+)-ATPase)</v>
          </cell>
          <cell r="D3698" t="str">
            <v>ATP[c] + H2O[c] + Cu2(+)[c] =&gt; ADP[c] + H+[c] + phosphate[c] + Cu2(+)[g]</v>
          </cell>
        </row>
        <row r="3699">
          <cell r="C3699" t="str">
            <v>Endopolyphosphatase (EC 3.6.1.10) (Deoxyadenosine triphosphate phosphohydrolase) (dATP phosphohydrolase) (EC 3.6.1.-) (Exopolyphosphatase) (EC 3.6.1.11) (Phosphate metabolism protein 5)</v>
          </cell>
          <cell r="D3699" t="str">
            <v>dATP[c] + H2O[c] =&gt; dADP[c] + H+[c] + phosphate[c]</v>
          </cell>
        </row>
        <row r="3700">
          <cell r="C3700" t="str">
            <v>Monoamide of a dicarboxylic acid amidohydrolase</v>
          </cell>
          <cell r="D3700" t="str">
            <v>H2O[c] + 2-Oxoglutaramate[c] &lt;=&gt; 2-oxoglutarate[c] + ammonium[c]</v>
          </cell>
        </row>
        <row r="3701">
          <cell r="C3701" t="str">
            <v>Iron-sulfur clusters transporter ATM1, mitochondrial</v>
          </cell>
          <cell r="D3701" t="str">
            <v>ATP[m] + H2O[m] + porphyrin[m] &lt;=&gt; ADP[m] + H+[m] + phosphate[m] + porphyrin[c]</v>
          </cell>
        </row>
        <row r="3702">
          <cell r="C3702" t="str">
            <v>Oligo-1,6-glucosidase IMA2 (EC 3.2.1.10) (Alpha-glucosidase) (Isomaltase 2)</v>
          </cell>
          <cell r="D3702" t="str">
            <v>H2O[c] + Starch[c] &lt;=&gt; 2 alpha-D-Glucose[c]</v>
          </cell>
        </row>
        <row r="3703">
          <cell r="C3703" t="str">
            <v>UDP-N-acetylglucosamine transporter YEA4</v>
          </cell>
          <cell r="D3703" t="str">
            <v>UDP-N-acetyl-alpha-D-glucosamine[er] &lt;=&gt; UDP-N-acetyl-alpha-D-glucosamine[g]</v>
          </cell>
        </row>
        <row r="3704">
          <cell r="C3704" t="str">
            <v>D-amino-acid N-acetyltransferase HPA3 (DNT) (EC 2.3.1.36) (EC 2.3.1.48) (Histone and other protein acetyltransferase 3)</v>
          </cell>
          <cell r="D3704" t="str">
            <v>acetyl-CoA[c] + [protein]-L-lysine[c] &lt;=&gt; coenzyme A[c] + H+[c] + [protein]-N(6)-acetyl-L-lysine[c]</v>
          </cell>
        </row>
        <row r="3705">
          <cell r="C3705" t="str">
            <v>glycerol 2-phosphate(2-) transport</v>
          </cell>
          <cell r="D3705" t="str">
            <v>glycerol 2-phosphate(2-)[e] &lt;=&gt; glycerol 2-phosphate(2-)[c]</v>
          </cell>
        </row>
        <row r="3706">
          <cell r="C3706" t="str">
            <v>Glycerol-2-phosphate phosphohydrolase</v>
          </cell>
          <cell r="D3706" t="str">
            <v>H2O[c] + glycerol 2-phosphate(2-)[c] =&gt; glycerol[c] + phosphate[c]</v>
          </cell>
        </row>
        <row r="3707">
          <cell r="C3707" t="str">
            <v>L-Threonine phosphate transport in via proton symport</v>
          </cell>
          <cell r="D3707" t="str">
            <v>H+[e] + O-phospho-L-threonine[e] &lt;=&gt; H+[c] + O-phospho-L-threonine[c]</v>
          </cell>
        </row>
        <row r="3708">
          <cell r="C3708" t="str">
            <v>acid phosphatase / phosphotransferase</v>
          </cell>
          <cell r="D3708" t="str">
            <v>H2O[c] + O-phospho-L-threonine[c] =&gt; L-threonine[c] + phosphate[c]</v>
          </cell>
        </row>
        <row r="3709">
          <cell r="C3709" t="str">
            <v>alkaline phosphatase</v>
          </cell>
          <cell r="D3709" t="str">
            <v>H2O[c] + guanosine 2'-monophosphate[c] =&gt; guanosine[c] + phosphate[c]</v>
          </cell>
        </row>
        <row r="3710">
          <cell r="C3710" t="str">
            <v>Guanosine transport via proton symport</v>
          </cell>
          <cell r="D3710" t="str">
            <v>H+[e] + guanosine 2'-monophosphate[e] &lt;=&gt; H+[c] + guanosine 2'-monophosphate[c]</v>
          </cell>
        </row>
        <row r="3711">
          <cell r="C3711" t="str">
            <v>Guanosine 3'-phosphate phosphohydrolase</v>
          </cell>
          <cell r="D3711" t="str">
            <v>H2O[c] + 3'-GMP[c] =&gt; guanosine[c] + phosphate[c]</v>
          </cell>
        </row>
        <row r="3712">
          <cell r="C3712" t="str">
            <v>Guanosine transport via proton symport(for 3'-GMP)</v>
          </cell>
          <cell r="D3712" t="str">
            <v>H+[e] + 3'-GMP[e] &lt;=&gt; H+[c] + 3'-GMP[c]</v>
          </cell>
        </row>
        <row r="3713">
          <cell r="C3713" t="str">
            <v>2-Phosphoglycolate transport in/out via proton symport</v>
          </cell>
          <cell r="D3713" t="str">
            <v>H+[e] + 2-phosphoglycolate[e] &lt;=&gt; H+[c] + 2-phosphoglycolate[c]</v>
          </cell>
        </row>
        <row r="3714">
          <cell r="C3714" t="str">
            <v>2-phosphoglycolate phosphohydrolase</v>
          </cell>
          <cell r="D3714" t="str">
            <v>H2O[c] + 2-phosphoglycolate[c] =&gt; phosphate[c] + glycolate[c]</v>
          </cell>
        </row>
        <row r="3715">
          <cell r="C3715" t="str">
            <v>alkaline phosphatase</v>
          </cell>
          <cell r="D3715" t="str">
            <v>H2O[c] + cysteamine S-phosphate[c] =&gt; phosphate[c] + cysteamine[c]</v>
          </cell>
        </row>
        <row r="3716">
          <cell r="C3716" t="str">
            <v>cysteamine S-phosphate transport via proton symport</v>
          </cell>
          <cell r="D3716" t="str">
            <v>cysteamine S-phosphate[e] &lt;=&gt; cysteamine S-phosphate[c]</v>
          </cell>
        </row>
        <row r="3717">
          <cell r="C3717" t="str">
            <v>Cysteamine:oxygen oxidoreductase</v>
          </cell>
          <cell r="D3717" t="str">
            <v>oxygen[c] + cysteamine[c] =&gt; H+[c] + hypotaurine[c]</v>
          </cell>
        </row>
        <row r="3718">
          <cell r="C3718" t="str">
            <v>hypotaurine:NAD+ oxidoreductase</v>
          </cell>
          <cell r="D3718" t="str">
            <v>H2O[c] + NAD[c] + hypotaurine[c] =&gt; H+[c] + NADH[c] + taurine[c]</v>
          </cell>
        </row>
        <row r="3719">
          <cell r="C3719" t="str">
            <v>2-aminobutanoate:2-oxoglutarate aminotransferase</v>
          </cell>
          <cell r="D3719" t="str">
            <v>2-oxobutanoate[c] + L-glutamate[c] &lt;=&gt; 2-oxoglutarate[c] + 2-aminobutanoate[c]</v>
          </cell>
        </row>
        <row r="3720">
          <cell r="C3720" t="str">
            <v>2-aminobutyrate transport</v>
          </cell>
          <cell r="D3720" t="str">
            <v>H+[e] + 2-aminobutanoate[e] &lt;=&gt; H+[c] + 2-aminobutanoate[c]</v>
          </cell>
        </row>
        <row r="3721">
          <cell r="C3721" t="str">
            <v>alkaline phosphatase</v>
          </cell>
          <cell r="D3721" t="str">
            <v>H2O[c] + uridine 2'-phosphate[c] =&gt; phosphate[c] + uridine[c]</v>
          </cell>
        </row>
        <row r="3722">
          <cell r="C3722" t="str">
            <v>Uridine 2'-phosphate transport in via proton symport</v>
          </cell>
          <cell r="D3722" t="str">
            <v>H+[e] + uridine 2'-phosphate[e] &lt;=&gt; H+[c] + uridine 2'-phosphate[c]</v>
          </cell>
        </row>
        <row r="3723">
          <cell r="C3723" t="str">
            <v>Uridine 3'-monophosphate phosphohydrolase</v>
          </cell>
          <cell r="D3723" t="str">
            <v>H2O[c] + 3'-UMP[c] =&gt; phosphate[c] + uridine[c]</v>
          </cell>
        </row>
        <row r="3724">
          <cell r="C3724" t="str">
            <v>3'-UMP transport in via proton symport</v>
          </cell>
          <cell r="D3724" t="str">
            <v>H+[e] + 3'-UMP[e] &lt;=&gt; H+[c] + 3'-UMP[c]</v>
          </cell>
        </row>
        <row r="3725">
          <cell r="C3725" t="str">
            <v>Gly-Met transport via proton symport</v>
          </cell>
          <cell r="D3725" t="str">
            <v>H+[e] + Gly-Met[e] &lt;=&gt; H+[c] + Gly-Met[c]</v>
          </cell>
        </row>
        <row r="3726">
          <cell r="C3726" t="str">
            <v>dipeptidase</v>
          </cell>
          <cell r="D3726" t="str">
            <v>H2O[v] + Gly-Met[v] =&gt; L-methionine[v] + L-glycine[v]</v>
          </cell>
        </row>
        <row r="3727">
          <cell r="C3727" t="str">
            <v>R07420</v>
          </cell>
          <cell r="D3727" t="str">
            <v>N-phosphocreatine[c] =&gt; phosphate[c] + creatinine[c]</v>
          </cell>
        </row>
        <row r="3728">
          <cell r="C3728" t="str">
            <v>N-phosphocreatine transport</v>
          </cell>
          <cell r="D3728" t="str">
            <v>H+[e] + N-phosphocreatine[e] &lt;=&gt; H+[c] + N-phosphocreatine[c]</v>
          </cell>
        </row>
        <row r="3729">
          <cell r="C3729" t="str">
            <v>creatinine transport</v>
          </cell>
          <cell r="D3729" t="str">
            <v>H+[e] + creatinine[e] &lt;=&gt; H+[c] + creatinine[c]</v>
          </cell>
        </row>
        <row r="3730">
          <cell r="C3730" t="str">
            <v>ATP:L-arginine Nomega-phosphotransferase</v>
          </cell>
          <cell r="D3730" t="str">
            <v>ADP[c] + H+[c] + N(omega)-phospho-L-arginine[c] &lt;=&gt; ATP[c] + L-arginine[c]</v>
          </cell>
        </row>
        <row r="3731">
          <cell r="C3731" t="str">
            <v>L-arginine phosphate transport in/out via proton symport</v>
          </cell>
          <cell r="D3731" t="str">
            <v>H+[e] + N(omega)-phospho-L-arginine[e] &lt;=&gt; H+[c] + N(omega)-phospho-L-arginine[c]</v>
          </cell>
        </row>
        <row r="3732">
          <cell r="C3732" t="str">
            <v>acid phosphatase / phosphotransferase</v>
          </cell>
          <cell r="D3732" t="str">
            <v>H2O[c] + O(4)-phospho-L-tyrosine[c] =&gt; L-tyrosine[c] + phosphate[c]</v>
          </cell>
        </row>
        <row r="3733">
          <cell r="C3733" t="str">
            <v>Tripolyphosphate transport in via proton symport</v>
          </cell>
          <cell r="D3733" t="str">
            <v>H+[e] + triphosphate[e] &lt;=&gt; H+[c] + triphosphate[c]</v>
          </cell>
        </row>
        <row r="3734">
          <cell r="C3734" t="str">
            <v>alkaline phosphatase</v>
          </cell>
          <cell r="D3734" t="str">
            <v>H2O[c] + cytidine 2'-phosphate[c] =&gt; cytidine[c] + phosphate[c]</v>
          </cell>
        </row>
        <row r="3735">
          <cell r="C3735" t="str">
            <v>Cytidine- 2'- Monophosphate transport in via proton symport</v>
          </cell>
          <cell r="D3735" t="str">
            <v>H+[e] + cytidine 2'-phosphate[e] &lt;=&gt; H+[c] + cytidine 2'-phosphate[c]</v>
          </cell>
        </row>
        <row r="3736">
          <cell r="C3736" t="str">
            <v>cyclic phosphodiesterase</v>
          </cell>
          <cell r="D3736" t="str">
            <v>H2O[c] + 2',3'-cyclic UMP[c] =&gt; H+[c] + uridine 2'-phosphate[c]</v>
          </cell>
        </row>
        <row r="3737">
          <cell r="C3737" t="str">
            <v>2',3'-Cyclic UMP transport in via proton symport</v>
          </cell>
          <cell r="D3737" t="str">
            <v>H+[e] + 2',3'-cyclic UMP[e] &lt;=&gt; H+[c] + 2',3'-cyclic UMP[c]</v>
          </cell>
        </row>
        <row r="3738">
          <cell r="C3738" t="str">
            <v>3-Sulfino-L-alanine 4-carboxy-lyase</v>
          </cell>
          <cell r="D3738" t="str">
            <v>H2O[c] + 3-sulfino-L-alanine[c] =&gt; L-alanine[c] + sulphite[c]</v>
          </cell>
        </row>
        <row r="3739">
          <cell r="C3739" t="str">
            <v>3-Sulfino-L-alanine transport via proton antiport</v>
          </cell>
          <cell r="D3739" t="str">
            <v>H+[e] + 3-sulfino-L-alanine[e] &lt;=&gt; H+[c] + 3-sulfino-L-alanine[c]</v>
          </cell>
        </row>
        <row r="3740">
          <cell r="C3740" t="str">
            <v>adenosine 3'-phosphate phosphohydrolase</v>
          </cell>
          <cell r="D3740" t="str">
            <v>H2O[c] + 3'-AMP[c] =&gt; adenosine[c] + phosphate[c]</v>
          </cell>
        </row>
        <row r="3741">
          <cell r="C3741" t="str">
            <v>3AMP transport via diffusion (extracellular to periplasm)</v>
          </cell>
          <cell r="D3741" t="str">
            <v>3'-AMP[e] &lt;=&gt; 3'-AMP[c]</v>
          </cell>
        </row>
        <row r="3742">
          <cell r="C3742" t="str">
            <v>alpha-glucosidase</v>
          </cell>
          <cell r="D3742" t="str">
            <v>H2O[c] + 6-O-alpha-D-glucopyranosyl-D-fructofuranose[c] =&gt; D-fructose[c] + D-glucose[c]</v>
          </cell>
        </row>
        <row r="3743">
          <cell r="C3743" t="str">
            <v>Palatinose transport in via proton symport</v>
          </cell>
          <cell r="D3743" t="str">
            <v>H+[e] + 6-O-alpha-D-glucopyranosyl-D-fructofuranose[e] &lt;=&gt; H+[c] + 6-O-alpha-D-glucopyranosyl-D-fructofuranose[c]</v>
          </cell>
        </row>
        <row r="3744">
          <cell r="C3744" t="str">
            <v>Amino-Acid N-Acetyltransferase</v>
          </cell>
          <cell r="D3744" t="str">
            <v>coenzyme A[c] + H+[c] + N-acetyl-L-cysteine[c] &lt;=&gt; acetyl-CoA[c] + L-cysteine[c]</v>
          </cell>
        </row>
        <row r="3745">
          <cell r="C3745" t="str">
            <v>Acetylcysteine transport via proton symport</v>
          </cell>
          <cell r="D3745" t="str">
            <v>H+[e] + N-acetyl-L-cysteine[e] &lt;=&gt; H+[c] + N-acetyl-L-cysteine[c]</v>
          </cell>
        </row>
        <row r="3746">
          <cell r="C3746" t="str">
            <v>thiosulfate:ferricytochrome-c oxidoreductase</v>
          </cell>
          <cell r="D3746" t="str">
            <v>2 ferricytochrome c[m] + tetrathionate[c] &lt;=&gt; 2 ferrocytochrome c[m] + 2 thiosulfate[c]</v>
          </cell>
        </row>
        <row r="3747">
          <cell r="C3747" t="str">
            <v>etrathionate transport via diffusion</v>
          </cell>
          <cell r="D3747" t="str">
            <v>tetrathionate[e] &lt;=&gt; tetrathionate[c]</v>
          </cell>
        </row>
        <row r="3748">
          <cell r="C3748" t="str">
            <v>D-Gluconate:NADP+ 5-oxidoreductase</v>
          </cell>
          <cell r="D3748" t="str">
            <v>H+[c] + NADPH[c] + 5-dehydro-D-gluconate[c] =&gt; NADP(+)[c] + D-gluconate[c]</v>
          </cell>
        </row>
        <row r="3749">
          <cell r="C3749" t="str">
            <v>5-Dehydro-D-gluconate transport via proton symport</v>
          </cell>
          <cell r="D3749" t="str">
            <v>H+[e] + 5-dehydro-D-gluconate[e] &lt;=&gt; H+[c] + 5-dehydro-D-gluconate[c]</v>
          </cell>
        </row>
        <row r="3750">
          <cell r="C3750" t="str">
            <v>dipeptidase</v>
          </cell>
          <cell r="D3750" t="str">
            <v>H2O[v] + Ala-Asp[v] =&gt; L-aspartate[v] + L-alanine[v]</v>
          </cell>
        </row>
        <row r="3751">
          <cell r="C3751" t="str">
            <v>ala-L-asp-L transport via proton symport</v>
          </cell>
          <cell r="D3751" t="str">
            <v>H+[e] + Ala-Asp[e] &lt;=&gt; H+[c] + Ala-Asp[c]</v>
          </cell>
        </row>
        <row r="3752">
          <cell r="C3752" t="str">
            <v>cyclic phosphodiesterase</v>
          </cell>
          <cell r="D3752" t="str">
            <v>H2O[c] + 2',3'-cyclic CMP[c] =&gt; H+[c] + cytidine 2'-phosphate[c]</v>
          </cell>
        </row>
        <row r="3753">
          <cell r="C3753" t="str">
            <v>2',3'-Cyclic CMP transport in via proton symport</v>
          </cell>
          <cell r="D3753" t="str">
            <v>H+[e] + 2',3'-cyclic CMP[e] &lt;=&gt; H+[c] + 2',3'-cyclic CMP[c]</v>
          </cell>
        </row>
        <row r="3754">
          <cell r="C3754" t="str">
            <v>beta-glucosidase (methyl-alpha-D-glucoside)</v>
          </cell>
          <cell r="D3754" t="str">
            <v>H2O[c] + methyl alpha-D-glucopyranoside[c] &lt;=&gt; D-glucose[c] + methanol[c]</v>
          </cell>
        </row>
        <row r="3755">
          <cell r="C3755" t="str">
            <v>Methanol diffusion</v>
          </cell>
          <cell r="D3755" t="str">
            <v>methanol[c] =&gt; methanol[e]</v>
          </cell>
        </row>
        <row r="3756">
          <cell r="C3756" t="str">
            <v>alpha-Methyl-D-glucoside transport via proton symport</v>
          </cell>
          <cell r="D3756" t="str">
            <v>H+[e] + methyl alpha-D-glucopyranoside[e] &lt;=&gt; H+[c] + methyl alpha-D-glucopyranoside[c]</v>
          </cell>
        </row>
        <row r="3757">
          <cell r="C3757" t="str">
            <v>ATP:D-tagatose 6-phosphotransferase</v>
          </cell>
          <cell r="D3757" t="str">
            <v>ATP[c] + D-tagatose[c] =&gt; ADP[c] + H+[c] + D-tagatofuranose 6-phosphate[c]</v>
          </cell>
        </row>
        <row r="3758">
          <cell r="C3758" t="str">
            <v>D-tagatose 6-phosphate 4-epimerase</v>
          </cell>
          <cell r="D3758" t="str">
            <v>D-tagatofuranose 6-phosphate[c] &lt;=&gt; D-fructose 6-phosphate[c]</v>
          </cell>
        </row>
        <row r="3759">
          <cell r="C3759" t="str">
            <v>D-tagatose uptake via diffusion</v>
          </cell>
          <cell r="D3759" t="str">
            <v>D-tagatose[e] &lt;=&gt; D-tagatose[c]</v>
          </cell>
        </row>
        <row r="3760">
          <cell r="C3760" t="str">
            <v>Acetoacetate:CoA ligase (AMP-forming)</v>
          </cell>
          <cell r="D3760" t="str">
            <v>ATP[c] + coenzyme A[c] + acetoacetate[c] =&gt; acetoacetyl-CoA[c] + AMP[c] + diphosphate[c]</v>
          </cell>
        </row>
        <row r="3761">
          <cell r="C3761" t="str">
            <v>N-Acyl-Aliphatic-L-Amino Acid Amidohydrolase</v>
          </cell>
          <cell r="D3761" t="str">
            <v>H2O[c] + N(alpha)-acetyl-L-methionine[c] &lt;=&gt; acetate[c] + L-methionine[c]</v>
          </cell>
        </row>
        <row r="3762">
          <cell r="C3762" t="str">
            <v>Ala-Gln transport via proton symport</v>
          </cell>
          <cell r="D3762" t="str">
            <v>H+[e] + Ala-Gln[e] &lt;=&gt; H+[c] + Ala-Gln[c]</v>
          </cell>
        </row>
        <row r="3763">
          <cell r="C3763" t="str">
            <v>L-alanyl-L-glutamate transport in via proton symport</v>
          </cell>
          <cell r="D3763" t="str">
            <v>H+[c] + Ala-Glu[c] &lt;=&gt; H+[v] + Ala-Glu[v]</v>
          </cell>
        </row>
        <row r="3764">
          <cell r="C3764" t="str">
            <v>Maltodextrin glucosidase (maltotriose)</v>
          </cell>
          <cell r="D3764" t="str">
            <v>H2O[e] + alpha-maltotriose[e] =&gt; D-glucose[e] + maltose[e]</v>
          </cell>
        </row>
        <row r="3765">
          <cell r="C3765" t="str">
            <v>Ala-Thr transport via proton symport</v>
          </cell>
          <cell r="D3765" t="str">
            <v>H+[c] + Ala-Thr[c] &lt;=&gt; H+[v] + Ala-Thr[v]</v>
          </cell>
        </row>
        <row r="3766">
          <cell r="C3766" t="str">
            <v>Ala-Thr transport via proton symport (extracellular to cytosol)</v>
          </cell>
          <cell r="D3766" t="str">
            <v>H+[e] + Ala-Thr[e] &lt;=&gt; H+[c] + Ala-Thr[c]</v>
          </cell>
        </row>
        <row r="3767">
          <cell r="C3767" t="str">
            <v>Triphosphate phosphohydrolase</v>
          </cell>
          <cell r="D3767" t="str">
            <v>H2O[c] + triphosphate[c] =&gt; diphosphate[c] + phosphate[c]</v>
          </cell>
        </row>
        <row r="3768">
          <cell r="C3768" t="str">
            <v>Gly-Asn transport via proton symport (extracellular to cytosol)</v>
          </cell>
          <cell r="D3768" t="str">
            <v>H+[e] + Gly-Asn[e] &lt;=&gt; H+[c] + Gly-Asn[c]</v>
          </cell>
        </row>
        <row r="3769">
          <cell r="C3769" t="str">
            <v>glycerol 1-phosphate transport</v>
          </cell>
          <cell r="D3769" t="str">
            <v>glycerol 1-phosphate[e] &lt;=&gt; glycerol 1-phosphate[c]</v>
          </cell>
        </row>
        <row r="3770">
          <cell r="C3770" t="str">
            <v>D-O-Phosphoserine transport in/out via proton symport</v>
          </cell>
          <cell r="D3770" t="str">
            <v>H+[e] + O-phosphonatooxy-D-serine(2-)[e] &lt;=&gt; H+[c] + O-phosphonatooxy-D-serine(2-)[c]</v>
          </cell>
        </row>
        <row r="3771">
          <cell r="C3771" t="str">
            <v>D-O-Phosphoserine phosphohydrolase</v>
          </cell>
          <cell r="D3771" t="str">
            <v>H2O[c] + O-phosphonatooxy-D-serine(2-)[c] &lt;=&gt; phosphate[c] + D-Serine[c]</v>
          </cell>
        </row>
        <row r="3772">
          <cell r="C3772" t="str">
            <v>L-alanyl-L-glutamate transport in via proton symport</v>
          </cell>
          <cell r="D3772" t="str">
            <v>H+[e] + Ala-Glu[e] &lt;=&gt; H+[c] + Ala-Glu[c]</v>
          </cell>
        </row>
        <row r="3773">
          <cell r="C3773" t="str">
            <v>L-alanyl-gamma-L-glutamate peptidase</v>
          </cell>
          <cell r="D3773" t="str">
            <v>H2O[v] + Ala-Glu[v] =&gt; L-glutamate[v] + L-alanine[v]</v>
          </cell>
        </row>
        <row r="3774">
          <cell r="C3774" t="str">
            <v>3-oxalomalate glyoxylate-lyase (oxaloacetate-forming)</v>
          </cell>
          <cell r="D3774" t="str">
            <v>3-oxalomalate(3-)[c] &lt;=&gt; glyoxylate[c] + oxaloacetate[c]</v>
          </cell>
        </row>
        <row r="3775">
          <cell r="C3775" t="str">
            <v>L-cysteate bisulfite-lyase (deaminating)</v>
          </cell>
          <cell r="D3775" t="str">
            <v>H2O[c] + L-cysteate[c] =&gt; ammonium[c] + pyruvate[c] + sulphite[c]</v>
          </cell>
        </row>
        <row r="3776">
          <cell r="C3776" t="str">
            <v>cyclic phosphodiesterase</v>
          </cell>
          <cell r="D3776" t="str">
            <v>H2O[c] + 2',3'-cyclic GMP[c] =&gt; H+[c] + guanosine 2'-monophosphate[c]</v>
          </cell>
        </row>
        <row r="3777">
          <cell r="C3777" t="str">
            <v>deoxynucleotide 3'-phosphatase</v>
          </cell>
          <cell r="D3777" t="str">
            <v>H2O[c] + thymidine 3'-monophosphate[c] =&gt; phosphate[c] + thymidine[c]</v>
          </cell>
        </row>
        <row r="3778">
          <cell r="C3778" t="str">
            <v>cytosol nonspecific dipeptidase</v>
          </cell>
          <cell r="D3778" t="str">
            <v>H2O[v] + Ala-Gln[v] =&gt; L-glutamine[v] + L-alanine[v]</v>
          </cell>
        </row>
        <row r="3779">
          <cell r="C3779" t="str">
            <v>Cytosol non-specific dipeptidase</v>
          </cell>
          <cell r="D3779" t="str">
            <v>H2O[v] + Ala-His[v] =&gt; L-histidine[v] + L-alanine[v]</v>
          </cell>
        </row>
        <row r="3780">
          <cell r="C3780" t="str">
            <v>Cytosol non-specific dipeptidase</v>
          </cell>
          <cell r="D3780" t="str">
            <v>H2O[v] + Ala-Thr[v] =&gt; L-alanine[v] + L-threonine[v]</v>
          </cell>
        </row>
        <row r="3781">
          <cell r="C3781" t="str">
            <v>Cytosol non-specific dipeptidase</v>
          </cell>
          <cell r="D3781" t="str">
            <v>H2O[v] + Gly-Asn[v] =&gt; L-asparagine[v] + L-glycine[v]</v>
          </cell>
        </row>
        <row r="3782">
          <cell r="C3782" t="str">
            <v>Cytosol non-specific dipeptidase</v>
          </cell>
          <cell r="D3782" t="str">
            <v>H2O[v] + Gly-Gln[v] =&gt; L-glutamine[v] + L-glycine[v]</v>
          </cell>
        </row>
        <row r="3783">
          <cell r="C3783" t="str">
            <v>L-Cysteate transport via proton symport</v>
          </cell>
          <cell r="D3783" t="str">
            <v>H+[e] + L-cysteate[e] &lt;=&gt; H+[c] + L-cysteate[c]</v>
          </cell>
        </row>
        <row r="3784">
          <cell r="C3784" t="str">
            <v>alpha-glucosidase</v>
          </cell>
          <cell r="D3784" t="str">
            <v>H2O[e] + turanose[e] &lt;=&gt; D-fructose[e] + D-glucose[e]</v>
          </cell>
        </row>
        <row r="3785">
          <cell r="C3785" t="str">
            <v>2-Hydroxyethanesulfonate transport via proton symport</v>
          </cell>
          <cell r="D3785" t="str">
            <v>H+[e] + 2-hydroxyethane-1-sulfonate[e] &lt;=&gt; H+[c] + 2-hydroxyethane-1-sulfonate[c]</v>
          </cell>
        </row>
        <row r="3786">
          <cell r="C3786" t="str">
            <v>3-Oxalomalate transport via proton symport</v>
          </cell>
          <cell r="D3786" t="str">
            <v>H+[e] + 3-oxalomalate(3-)[e] &lt;=&gt; H+[c] + 3-oxalomalate(3-)[c]</v>
          </cell>
        </row>
        <row r="3787">
          <cell r="C3787" t="str">
            <v>Gly-Met transport via proton symport</v>
          </cell>
          <cell r="D3787" t="str">
            <v>H+[c] + Gly-Met[c] &lt;=&gt; H+[v] + Gly-Met[v]</v>
          </cell>
        </row>
        <row r="3788">
          <cell r="C3788" t="str">
            <v>Gly-Gln transport via proton symport</v>
          </cell>
          <cell r="D3788" t="str">
            <v>H+[e] + Gly-Gln[e] &lt;=&gt; H+[c] + Gly-Gln[c]</v>
          </cell>
        </row>
        <row r="3789">
          <cell r="C3789" t="str">
            <v>Gly-Gln transport via proton symport</v>
          </cell>
          <cell r="D3789" t="str">
            <v>H+[c] + Gly-Gln[c] &lt;=&gt; H+[v] + Gly-Gln[v]</v>
          </cell>
        </row>
        <row r="3790">
          <cell r="C3790" t="str">
            <v>Ala-Gln transport via proton symport</v>
          </cell>
          <cell r="D3790" t="str">
            <v>H+[c] + Ala-Gln[c] &lt;=&gt; H+[v] + Ala-Gln[v]</v>
          </cell>
        </row>
        <row r="3791">
          <cell r="C3791" t="str">
            <v>N-Acetylmethionine transport via proton symport</v>
          </cell>
          <cell r="D3791" t="str">
            <v>H+[e] + N(alpha)-acetyl-L-methionine[e] &lt;=&gt; H+[c] + N(alpha)-acetyl-L-methionine[c]</v>
          </cell>
        </row>
        <row r="3792">
          <cell r="C3792" t="str">
            <v>Phosphotyrosine transport via proton symport</v>
          </cell>
          <cell r="D3792" t="str">
            <v>H+[e] + O(4)-phospho-L-tyrosine[e] &lt;=&gt; H+[c] + O(4)-phospho-L-tyrosine[c]</v>
          </cell>
        </row>
        <row r="3793">
          <cell r="C3793" t="str">
            <v>Ala-His transport via proton symport</v>
          </cell>
          <cell r="D3793" t="str">
            <v>H+[e] + Ala-His[e] &lt;=&gt; H+[c] + Ala-His[c]</v>
          </cell>
        </row>
        <row r="3794">
          <cell r="C3794" t="str">
            <v>Ala-His transport via proton symport</v>
          </cell>
          <cell r="D3794" t="str">
            <v>H+[c] + Ala-His[c] &lt;=&gt; H+[v] + Ala-His[v]</v>
          </cell>
        </row>
        <row r="3795">
          <cell r="C3795" t="str">
            <v>ala-L-asp-L transport via proton symport</v>
          </cell>
          <cell r="D3795" t="str">
            <v>H+[c] + Ala-Asp[c] &lt;=&gt; H+[v] + Ala-Asp[v]</v>
          </cell>
        </row>
        <row r="3796">
          <cell r="C3796" t="str">
            <v>FMNH2-dependent alkanesulfonate monooxygenase</v>
          </cell>
          <cell r="D3796" t="str">
            <v>FMNH2[c] + oxygen[c] + 2-hydroxyethane-1-sulfonate[c] =&gt; FMN[c] + glycolaldehyde[c] + H+[c] + H2O[c] + sulphite[c]</v>
          </cell>
        </row>
        <row r="3797">
          <cell r="C3797" t="str">
            <v>thymidine 3-monophosphate transport</v>
          </cell>
          <cell r="D3797" t="str">
            <v>thymidine 3'-monophosphate[e] &lt;=&gt; thymidine 3'-monophosphate[c]</v>
          </cell>
        </row>
        <row r="3798">
          <cell r="C3798" t="str">
            <v>thymidine 5-monophosphate transport</v>
          </cell>
          <cell r="D3798" t="str">
            <v>thymidine 5'-monophosphate[e] &lt;=&gt; thymidine 5'-monophosphate[c]</v>
          </cell>
        </row>
        <row r="3799">
          <cell r="C3799" t="str">
            <v>glycerol-1-phosphate phosphohydrolase</v>
          </cell>
          <cell r="D3799" t="str">
            <v>H2O[c] + glycerol 1-phosphate[c] =&gt; glycerol[c] + phosphate[c]</v>
          </cell>
        </row>
        <row r="3800">
          <cell r="C3800" t="str">
            <v>nucleotide-specific phosphatase (thymidine 5'-monophosphate)</v>
          </cell>
          <cell r="D3800" t="str">
            <v>H2O[c] + thymidine 5'-monophosphate[c] =&gt; phosphate[c] + thymidine[c]</v>
          </cell>
        </row>
        <row r="3801">
          <cell r="C3801" t="str">
            <v>Gly-Glu transport via proton symport (extracellular to cytosol)</v>
          </cell>
          <cell r="D3801" t="str">
            <v>H+[e] + Gly-Glu[e] &lt;=&gt; H+[c] + Gly-Glu[c]</v>
          </cell>
        </row>
        <row r="3802">
          <cell r="C3802" t="str">
            <v>Gly-Glu transport via proton symport (cytosol to vacuole)</v>
          </cell>
          <cell r="D3802" t="str">
            <v>H+[c] + Gly-Glu[c] &lt;=&gt; H+[v] + Gly-Glu[v]</v>
          </cell>
        </row>
        <row r="3803">
          <cell r="C3803" t="str">
            <v>cytosol nonspecific dipeptidase</v>
          </cell>
          <cell r="D3803" t="str">
            <v>H2O[v] + Gly-Glu[v] =&gt; L-glutamate[v] + L-glycine[v]</v>
          </cell>
        </row>
        <row r="3804">
          <cell r="C3804" t="str">
            <v>L-methionine transport, vacuoluar</v>
          </cell>
          <cell r="D3804" t="str">
            <v>L-methionine[c] &lt;=&gt; L-methionine[v]</v>
          </cell>
        </row>
        <row r="3805">
          <cell r="C3805" t="str">
            <v>L-threonine transport, vacuoluar</v>
          </cell>
          <cell r="D3805" t="str">
            <v>L-threonine[c] &lt;=&gt; L-threonine[v]</v>
          </cell>
        </row>
        <row r="3806">
          <cell r="C3806" t="str">
            <v>cysteamine exchange</v>
          </cell>
          <cell r="D3806" t="str">
            <v xml:space="preserve">cysteamine[e] =&gt; </v>
          </cell>
        </row>
        <row r="3807">
          <cell r="C3807" t="str">
            <v>23cGMP transport via diffusion (extracellular to periplasm)</v>
          </cell>
          <cell r="D3807" t="str">
            <v>2',3'-cyclic GMP[e] &lt;=&gt; 2',3'-cyclic GMP[c]</v>
          </cell>
        </row>
        <row r="3808">
          <cell r="C3808" t="str">
            <v>D-Glycerate 2-phosphate transport in/out via proton symport</v>
          </cell>
          <cell r="D3808" t="str">
            <v>H+[e] + 2-phospho-D-glyceric acid[e] &lt;=&gt; 2-phospho-D-glyceric acid[c] + H+[c]</v>
          </cell>
        </row>
        <row r="3809">
          <cell r="C3809" t="str">
            <v>3-Phospho-D-glycerate transport in/out via proton symport</v>
          </cell>
          <cell r="D3809" t="str">
            <v>H+[e] + 3-phosphonato-D-glycerate(3-)[e] &lt;=&gt; 3-phosphonato-D-glycerate(3-)[c] + H+[c]</v>
          </cell>
        </row>
        <row r="3810">
          <cell r="C3810" t="str">
            <v>D-glucose 1-phosphate transport via diffusion</v>
          </cell>
          <cell r="D3810" t="str">
            <v>D-glucose 1-phosphate[e] &lt;=&gt; D-glucose 1-phosphate[c]</v>
          </cell>
        </row>
        <row r="3811">
          <cell r="C3811" t="str">
            <v>carbamoyl phosphate nuclear transport via diffusion</v>
          </cell>
          <cell r="D3811" t="str">
            <v>carbamoyl phosphate[e] &lt;=&gt; carbamoyl phosphate[c]</v>
          </cell>
        </row>
        <row r="3812">
          <cell r="C3812" t="str">
            <v>Met-Ala transport via proton symport (extracellular to cytosol)</v>
          </cell>
          <cell r="D3812" t="str">
            <v>H+[e] + Met-Ala[e] &lt;=&gt; H+[c] + Met-Ala[c]</v>
          </cell>
        </row>
        <row r="3813">
          <cell r="C3813" t="str">
            <v>Met-Ala transport via proton symport (cytosol to vacuole)</v>
          </cell>
          <cell r="D3813" t="str">
            <v>H+[c] + Met-Ala[c] &lt;=&gt; H+[v] + Met-Ala[v]</v>
          </cell>
        </row>
        <row r="3814">
          <cell r="C3814" t="str">
            <v>O-Phospho-L-serine transport in via proton symport</v>
          </cell>
          <cell r="D3814" t="str">
            <v>H+[e] + 3-phospho-serine[e] &lt;=&gt; 3-phospho-serine[c] + H+[c]</v>
          </cell>
        </row>
        <row r="3815">
          <cell r="C3815" t="str">
            <v>GMP transport via proton symport</v>
          </cell>
          <cell r="D3815" t="str">
            <v>H+[e] + GMP[e] &lt;=&gt; GMP[c] + H+[c]</v>
          </cell>
        </row>
        <row r="3816">
          <cell r="C3816" t="str">
            <v>myo-inositol phosphate transport via diffusion (extracellular to periplasm)</v>
          </cell>
          <cell r="D3816" t="str">
            <v>myo-inositol hexakisphosphate[e] &lt;=&gt; myo-inositol hexakisphosphate[c]</v>
          </cell>
        </row>
        <row r="3817">
          <cell r="C3817" t="str">
            <v>D-glucose 6-phosphate transport</v>
          </cell>
          <cell r="D3817" t="str">
            <v>D-glucose 6-phosphate[e] &lt;=&gt; D-glucose 6-phosphate[c]</v>
          </cell>
        </row>
        <row r="3818">
          <cell r="C3818" t="str">
            <v>UMP transport</v>
          </cell>
          <cell r="D3818" t="str">
            <v>UMP[e] &lt;=&gt; UMP[c]</v>
          </cell>
        </row>
        <row r="3819">
          <cell r="C3819" t="str">
            <v>Phosphoenolpyruvate transport in via proton symport</v>
          </cell>
          <cell r="D3819" t="str">
            <v>H+[e] + phosphoenolpyruvate[e] &lt;=&gt; H+[c] + phosphoenolpyruvate[c]</v>
          </cell>
        </row>
        <row r="3820">
          <cell r="C3820" t="str">
            <v>Mannose 6-phosphate transport via diffusion (extracellular to periplasm)</v>
          </cell>
          <cell r="D3820" t="str">
            <v>D-mannose 6-phosphate[e] &lt;=&gt; D-mannose 6-phosphate[c]</v>
          </cell>
        </row>
        <row r="3821">
          <cell r="C3821" t="str">
            <v>O-Phosphoryl-Ethanolamine transport in via proton symport</v>
          </cell>
          <cell r="D3821" t="str">
            <v>H+[e] + O-phosphoethanolamine[e] &lt;=&gt; H+[c] + O-phosphoethanolamine[c]</v>
          </cell>
        </row>
        <row r="3822">
          <cell r="C3822" t="str">
            <v>6-Phospho-D-gluconate transport in/out via proton symport</v>
          </cell>
          <cell r="D3822" t="str">
            <v>H+[e] + 6-phospho-D-gluconate[e] &lt;=&gt; 6-phospho-D-gluconate[c] + H+[c]</v>
          </cell>
        </row>
        <row r="3823">
          <cell r="C3823" t="str">
            <v>MAN1P transport in/out via proton symport</v>
          </cell>
          <cell r="D3823" t="str">
            <v>H+[e] + D-mannose 1-phosphate[e] &lt;=&gt; D-mannose 1-phosphate[c] + H+[c]</v>
          </cell>
        </row>
        <row r="3824">
          <cell r="C3824" t="str">
            <v>Pyrophosphate transport in via proton symport</v>
          </cell>
          <cell r="D3824" t="str">
            <v>2 H+[e] + diphosphate[e] &lt;=&gt; diphosphate[c] + 2 H+[c]</v>
          </cell>
        </row>
        <row r="3825">
          <cell r="C3825" t="str">
            <v>Choline phosphate intracellular transport</v>
          </cell>
          <cell r="D3825" t="str">
            <v>choline phosphate[e] &lt;=&gt; choline phosphate[c]</v>
          </cell>
        </row>
        <row r="3826">
          <cell r="C3826" t="str">
            <v>thiosulfate transport</v>
          </cell>
          <cell r="D3826" t="str">
            <v>thiosulfate[e] &lt;=&gt; thiosulfate[c]</v>
          </cell>
        </row>
        <row r="3827">
          <cell r="C3827" t="str">
            <v>AMP transport in/out via proton symport</v>
          </cell>
          <cell r="D3827" t="str">
            <v>H+[e] + AMP[e] &lt;=&gt; AMP[c] + H+[c]</v>
          </cell>
        </row>
        <row r="3828">
          <cell r="C3828" t="str">
            <v>23cAMP transport via diffusion (extracellular to periplasm)</v>
          </cell>
          <cell r="D3828" t="str">
            <v>2',3'-cyclic AMP[e] &lt;=&gt; 2',3'-cyclic AMP[c]</v>
          </cell>
        </row>
        <row r="3829">
          <cell r="C3829" t="str">
            <v>Adenosine- 2'-Monophosphate transport in via proton symport</v>
          </cell>
          <cell r="D3829" t="str">
            <v>H+[e] + adenosine 2'-phosphate[e] &lt;=&gt; adenosine 2'-phosphate[c] + H+[c]</v>
          </cell>
        </row>
        <row r="3830">
          <cell r="C3830" t="str">
            <v>CMP transport in/out via proton symport</v>
          </cell>
          <cell r="D3830" t="str">
            <v>H+[e] + CMP[e] &lt;=&gt; CMP[c] + H+[c]</v>
          </cell>
        </row>
        <row r="3831">
          <cell r="C3831" t="str">
            <v>D-glucosamine transport via diffusion (extracellular to periplasm)</v>
          </cell>
          <cell r="D3831" t="str">
            <v>D-Glucosamine[e] &lt;=&gt; D-Glucosamine[c]</v>
          </cell>
        </row>
        <row r="3832">
          <cell r="C3832" t="str">
            <v>2-deoxy-D-ribose transport</v>
          </cell>
          <cell r="D3832" t="str">
            <v>2-deoxy-D-ribose[e] &lt;=&gt; 2-deoxy-D-ribose[c]</v>
          </cell>
        </row>
        <row r="3833">
          <cell r="C3833" t="str">
            <v>L-Citrulline transport in via proton symport</v>
          </cell>
          <cell r="D3833" t="str">
            <v>H+[e] + L-citrulline[e] &lt;=&gt; H+[c] + L-citrulline[c]</v>
          </cell>
        </row>
        <row r="3834">
          <cell r="C3834" t="str">
            <v>Dihydroxyacetone transport via facilitated diffusion</v>
          </cell>
          <cell r="D3834" t="str">
            <v>glycerone[e] &lt;=&gt; glycerone[c]</v>
          </cell>
        </row>
        <row r="3835">
          <cell r="C3835" t="str">
            <v>Ala-Leu transport via proton symport (extracellular to cytosol)</v>
          </cell>
          <cell r="D3835" t="str">
            <v>H+[e] + Ala-Leu[e] &lt;=&gt; H+[c] + Ala-Leu[c]</v>
          </cell>
        </row>
        <row r="3836">
          <cell r="C3836" t="str">
            <v>Ala-Leu transport via proton symport (cytosol to vacuole)</v>
          </cell>
          <cell r="D3836" t="str">
            <v>H+[c] + Ala-Leu[c] &lt;=&gt; H+[v] + Ala-Leu[v]</v>
          </cell>
        </row>
        <row r="3837">
          <cell r="C3837" t="str">
            <v>L-alanylglycine transport via proton antiport</v>
          </cell>
          <cell r="D3837" t="str">
            <v>H+[e] + Ala-Gly[e] &lt;=&gt; H+[c] + Ala-Gly[c]</v>
          </cell>
        </row>
        <row r="3838">
          <cell r="C3838" t="str">
            <v>L-alanylglycine transport via proton antiport</v>
          </cell>
          <cell r="D3838" t="str">
            <v>H+[c] + Ala-Gly[c] &lt;=&gt; H+[v] + Ala-Gly[v]</v>
          </cell>
        </row>
        <row r="3839">
          <cell r="C3839" t="str">
            <v>N-acetyl-L-glutamate transport</v>
          </cell>
          <cell r="D3839" t="str">
            <v>N-acetyl-L-glutamate[e] &lt;=&gt; N-acetyl-L-glutamate[c]</v>
          </cell>
        </row>
        <row r="3840">
          <cell r="C3840" t="str">
            <v>N-acetyl-L-glutamate transport</v>
          </cell>
          <cell r="D3840" t="str">
            <v>N-acetyl-L-glutamate[c] &lt;=&gt; N-acetyl-L-glutamate[m]</v>
          </cell>
        </row>
        <row r="3841">
          <cell r="C3841" t="str">
            <v>Lipoamide transport via proton symport</v>
          </cell>
          <cell r="D3841" t="str">
            <v>H+[e] + lipoamide[e] &lt;=&gt; H+[c] + lipoamide[c]</v>
          </cell>
        </row>
        <row r="3842">
          <cell r="C3842" t="str">
            <v>L-methionine S-oxide transport via diffusion (extracellular)</v>
          </cell>
          <cell r="D3842" t="str">
            <v>L-Methionine S-oxide[e] &lt;=&gt; L-Methionine S-oxide[c]</v>
          </cell>
        </row>
        <row r="3843">
          <cell r="C3843" t="str">
            <v>Gly-Asn transport via proton symport</v>
          </cell>
          <cell r="D3843" t="str">
            <v>H+[c] + Gly-Asn[c] &lt;=&gt; H+[v] + Gly-Asn[v]</v>
          </cell>
        </row>
        <row r="3844">
          <cell r="C3844" t="str">
            <v>Cysteamine transport via proton antiport</v>
          </cell>
          <cell r="D3844" t="str">
            <v>H+[e] + cysteamine[e] &lt;=&gt; H+[c] + cysteamine[c]</v>
          </cell>
        </row>
        <row r="3845">
          <cell r="C3845" t="str">
            <v>Hydrogen sulfide oxidation</v>
          </cell>
          <cell r="D3845" t="str">
            <v>hydrogen sulfide[c] + 2 oxygen[c] =&gt; H+[c] + sulphate[c]</v>
          </cell>
        </row>
        <row r="3846">
          <cell r="C3846" t="str">
            <v>L-alanine transport in via proton symport</v>
          </cell>
          <cell r="D3846" t="str">
            <v>H+[c] + L-alanine[c] &lt;=&gt; H+[v] + L-alanine[v]</v>
          </cell>
        </row>
        <row r="3847">
          <cell r="C3847" t="str">
            <v>Glycine transport (vacuole)</v>
          </cell>
          <cell r="D3847" t="str">
            <v>H+[c] + L-glycine[c] &lt;=&gt; H+[v] + L-glycine[v]</v>
          </cell>
        </row>
        <row r="3848">
          <cell r="C3848" t="str">
            <v>O4-succinyl-L-homoserine:hydrogen sulfide S-(3-amino-3-carboxypropyl)transferase; O-succinyl-L-homoserine succinate-lyase (adding hydrogen sulfide)</v>
          </cell>
          <cell r="D3848" t="str">
            <v>hydrogen sulfide[c] + O-succinyl-L-homoserine[c] &lt;=&gt; L-homocysteine[c] + succinate[c]</v>
          </cell>
        </row>
        <row r="3849">
          <cell r="C3849" t="str">
            <v>4-Hydroxyphenylpyruvate:oxygen oxidoreductase (hydroxylating,decarboxylating)</v>
          </cell>
          <cell r="D3849" t="str">
            <v>3-(4-hydroxyphenyl)pyruvate[c] + oxygen[c] =&gt; carbon dioxide[c] + homogentisate[c]</v>
          </cell>
        </row>
        <row r="3850">
          <cell r="C3850" t="str">
            <v>Homogentisate:oxygen 1,2-oxidoreductase (decyclizing)</v>
          </cell>
          <cell r="D3850" t="str">
            <v>oxygen[c] + homogentisate[c] =&gt; H+[c] + 4-maleylacetoacetate[c]</v>
          </cell>
        </row>
        <row r="3851">
          <cell r="C3851" t="str">
            <v>4-Maleylacetoacetate cis-trans-isomerase</v>
          </cell>
          <cell r="D3851" t="str">
            <v>4-maleylacetoacetate[c] =&gt; 4-fumarylacetoacetate[c]</v>
          </cell>
        </row>
        <row r="3852">
          <cell r="C3852" t="str">
            <v>4-fumarylacetoacetate fumarylhydrolase</v>
          </cell>
          <cell r="D3852" t="str">
            <v>H2O[c] + 4-fumarylacetoacetate[c] =&gt; fumarate[c] + H+[c] + acetoacetate[c]</v>
          </cell>
        </row>
        <row r="3853">
          <cell r="C3853" t="str">
            <v>L-arabinitol:NAD+ 4-oxidoreductase (L-xylulose-forming)</v>
          </cell>
          <cell r="D3853" t="str">
            <v>L-arabinitol[c] + NAD[c] =&gt; H+[c] + NADH[c] + L-xylulose[c]</v>
          </cell>
        </row>
        <row r="3854">
          <cell r="C3854" t="str">
            <v>Xylitol:NADP+ 4-oxidoreductase (L-xylulose-forming)</v>
          </cell>
          <cell r="D3854" t="str">
            <v>H+[c] + NADPH[c] + L-xylulose[c] &lt;=&gt; NADP(+)[c] + xylitol[c]</v>
          </cell>
        </row>
        <row r="3855">
          <cell r="C3855" t="str">
            <v>arabinose reductase (D-arabinose)</v>
          </cell>
          <cell r="D3855" t="str">
            <v>D-arabinose[c] + H+[c] + NADPH[c] =&gt; NADP(+)[c] + D-arabinitol[c]</v>
          </cell>
        </row>
        <row r="3856">
          <cell r="C3856" t="str">
            <v>D-arabinitol:NAT 4-oxidoreductase</v>
          </cell>
          <cell r="D3856" t="str">
            <v>NAD[c] + D-arabinitol[c] =&gt; D-xylulose[c] + H+[c] + NADH[c]</v>
          </cell>
        </row>
        <row r="3857">
          <cell r="C3857" t="str">
            <v>Acetoacetate transport via diffusion</v>
          </cell>
          <cell r="D3857" t="str">
            <v>acetoacetate[e] &lt;=&gt; acetoacetate[c]</v>
          </cell>
        </row>
        <row r="3858">
          <cell r="C3858" t="str">
            <v>methanol exchange</v>
          </cell>
          <cell r="D3858" t="str">
            <v xml:space="preserve">methanol[e] =&gt; </v>
          </cell>
        </row>
        <row r="3859">
          <cell r="C3859" t="str">
            <v>alkaline phosphatase</v>
          </cell>
          <cell r="D3859" t="str">
            <v>adenosine 2'-phosphate[c] + H2O[c] =&gt; adenosine[c] + phosphate[c]</v>
          </cell>
        </row>
        <row r="3860">
          <cell r="C3860" t="str">
            <v>Ala-Gly exchange</v>
          </cell>
          <cell r="D3860" t="str">
            <v xml:space="preserve">Ala-Gly[e] =&gt; </v>
          </cell>
        </row>
        <row r="3861">
          <cell r="C3861" t="str">
            <v>3-oxalomalate(3-) exchange</v>
          </cell>
          <cell r="D3861" t="str">
            <v xml:space="preserve">3-oxalomalate(3-)[e] =&gt; </v>
          </cell>
        </row>
        <row r="3862">
          <cell r="C3862" t="str">
            <v>6-O-alpha-D-glucopyranosyl-D-fructofuranose exchange</v>
          </cell>
          <cell r="D3862" t="str">
            <v xml:space="preserve">6-O-alpha-D-glucopyranosyl-D-fructofuranose[e] =&gt; </v>
          </cell>
        </row>
        <row r="3863">
          <cell r="C3863" t="str">
            <v>5-dehydro-D-gluconate exchange</v>
          </cell>
          <cell r="D3863" t="str">
            <v xml:space="preserve">5-dehydro-D-gluconate[e] =&gt; </v>
          </cell>
        </row>
        <row r="3864">
          <cell r="C3864" t="str">
            <v>D-tagatose exchange</v>
          </cell>
          <cell r="D3864" t="str">
            <v xml:space="preserve">D-tagatose[e] =&gt; </v>
          </cell>
        </row>
        <row r="3865">
          <cell r="C3865" t="str">
            <v>turanose exchange</v>
          </cell>
          <cell r="D3865" t="str">
            <v xml:space="preserve">turanose[e] =&gt; </v>
          </cell>
        </row>
        <row r="3866">
          <cell r="C3866" t="str">
            <v>D-glucose 6-phosphate exchange</v>
          </cell>
          <cell r="D3866" t="str">
            <v xml:space="preserve">D-glucose 6-phosphate[e] =&gt; </v>
          </cell>
        </row>
        <row r="3867">
          <cell r="C3867" t="str">
            <v>alpha-maltotriose exchange</v>
          </cell>
          <cell r="D3867" t="str">
            <v xml:space="preserve">alpha-maltotriose[e] =&gt; </v>
          </cell>
        </row>
        <row r="3868">
          <cell r="C3868" t="str">
            <v>D-glucose 1-phosphate exchange</v>
          </cell>
          <cell r="D3868" t="str">
            <v xml:space="preserve">D-glucose 1-phosphate[e] =&gt; </v>
          </cell>
        </row>
        <row r="3869">
          <cell r="C3869" t="str">
            <v>methyl alpha-D-glucopyranoside exchange</v>
          </cell>
          <cell r="D3869" t="str">
            <v xml:space="preserve">methyl alpha-D-glucopyranoside[e] =&gt; </v>
          </cell>
        </row>
        <row r="3870">
          <cell r="C3870" t="str">
            <v>D-Glucosamine exchange</v>
          </cell>
          <cell r="D3870" t="str">
            <v xml:space="preserve">D-Glucosamine[e] =&gt; </v>
          </cell>
        </row>
        <row r="3871">
          <cell r="C3871" t="str">
            <v>glycerone exchange</v>
          </cell>
          <cell r="D3871" t="str">
            <v xml:space="preserve">glycerone[e] =&gt; </v>
          </cell>
        </row>
        <row r="3872">
          <cell r="C3872" t="str">
            <v>Ala-Gln exchange</v>
          </cell>
          <cell r="D3872" t="str">
            <v xml:space="preserve">Ala-Gln[e] =&gt; </v>
          </cell>
        </row>
        <row r="3873">
          <cell r="C3873" t="str">
            <v>Ala-Leu exchange</v>
          </cell>
          <cell r="D3873" t="str">
            <v xml:space="preserve">Ala-Leu[e] =&gt; </v>
          </cell>
        </row>
        <row r="3874">
          <cell r="C3874" t="str">
            <v>Gly-Gln exchange</v>
          </cell>
          <cell r="D3874" t="str">
            <v xml:space="preserve">Gly-Gln[e] =&gt; </v>
          </cell>
        </row>
        <row r="3875">
          <cell r="C3875" t="str">
            <v>Ala-His exchange</v>
          </cell>
          <cell r="D3875" t="str">
            <v xml:space="preserve">Ala-His[e] =&gt; </v>
          </cell>
        </row>
        <row r="3876">
          <cell r="C3876" t="str">
            <v>Gly-Asn exchange</v>
          </cell>
          <cell r="D3876" t="str">
            <v xml:space="preserve">Gly-Asn[e] =&gt; </v>
          </cell>
        </row>
        <row r="3877">
          <cell r="C3877" t="str">
            <v>Ala-Glu exchange</v>
          </cell>
          <cell r="D3877" t="str">
            <v xml:space="preserve">Ala-Glu[e] =&gt; </v>
          </cell>
        </row>
        <row r="3878">
          <cell r="C3878" t="str">
            <v>Gly-Met exchange</v>
          </cell>
          <cell r="D3878" t="str">
            <v xml:space="preserve">Gly-Met[e] =&gt; </v>
          </cell>
        </row>
        <row r="3879">
          <cell r="C3879" t="str">
            <v>Ala-Asp exchange</v>
          </cell>
          <cell r="D3879" t="str">
            <v xml:space="preserve">Ala-Asp[e] =&gt; </v>
          </cell>
        </row>
        <row r="3880">
          <cell r="C3880" t="str">
            <v>Gly-Glu exchange</v>
          </cell>
          <cell r="D3880" t="str">
            <v xml:space="preserve">Gly-Glu[e] =&gt; </v>
          </cell>
        </row>
        <row r="3881">
          <cell r="C3881" t="str">
            <v>Ala-Thr exchange</v>
          </cell>
          <cell r="D3881" t="str">
            <v xml:space="preserve">Ala-Thr[e] =&gt; </v>
          </cell>
        </row>
        <row r="3882">
          <cell r="C3882" t="str">
            <v>Met-Ala exchange</v>
          </cell>
          <cell r="D3882" t="str">
            <v xml:space="preserve">Met-Ala[e] =&gt; </v>
          </cell>
        </row>
        <row r="3883">
          <cell r="C3883" t="str">
            <v>L-citrulline exchange</v>
          </cell>
          <cell r="D3883" t="str">
            <v xml:space="preserve">L-citrulline[e] =&gt; </v>
          </cell>
        </row>
        <row r="3884">
          <cell r="C3884" t="str">
            <v>2-aminobutanoate exchange</v>
          </cell>
          <cell r="D3884" t="str">
            <v xml:space="preserve">2-aminobutanoate[e] =&gt; </v>
          </cell>
        </row>
        <row r="3885">
          <cell r="C3885" t="str">
            <v>choline phosphate exchange</v>
          </cell>
          <cell r="D3885" t="str">
            <v xml:space="preserve">choline phosphate[e] =&gt; </v>
          </cell>
        </row>
        <row r="3886">
          <cell r="C3886" t="str">
            <v>glycerol 1-phosphate exchange</v>
          </cell>
          <cell r="D3886" t="str">
            <v xml:space="preserve">glycerol 1-phosphate[e] =&gt; </v>
          </cell>
        </row>
        <row r="3887">
          <cell r="C3887" t="str">
            <v>2-phospho-D-glyceric acid exchange</v>
          </cell>
          <cell r="D3887" t="str">
            <v xml:space="preserve">2-phospho-D-glyceric acid[e] =&gt; </v>
          </cell>
        </row>
        <row r="3888">
          <cell r="C3888" t="str">
            <v>GMP exchange</v>
          </cell>
          <cell r="D3888" t="str">
            <v xml:space="preserve">GMP[e] =&gt; </v>
          </cell>
        </row>
        <row r="3889">
          <cell r="C3889" t="str">
            <v>3-phospho-serine exchange</v>
          </cell>
          <cell r="D3889" t="str">
            <v xml:space="preserve">3-phospho-serine[e] =&gt; </v>
          </cell>
        </row>
        <row r="3890">
          <cell r="C3890" t="str">
            <v>O-phosphonatooxy-D-serine(2-) exchange</v>
          </cell>
          <cell r="D3890" t="str">
            <v xml:space="preserve">O-phosphonatooxy-D-serine(2-)[e] =&gt; </v>
          </cell>
        </row>
        <row r="3891">
          <cell r="C3891" t="str">
            <v>diphosphate exchange</v>
          </cell>
          <cell r="D3891" t="str">
            <v xml:space="preserve">diphosphate[e] =&gt; </v>
          </cell>
        </row>
        <row r="3892">
          <cell r="C3892" t="str">
            <v>triphosphate exchange</v>
          </cell>
          <cell r="D3892" t="str">
            <v xml:space="preserve">triphosphate[e] =&gt; </v>
          </cell>
        </row>
        <row r="3893">
          <cell r="C3893" t="str">
            <v>phosphoenolpyruvate exchange</v>
          </cell>
          <cell r="D3893" t="str">
            <v xml:space="preserve">phosphoenolpyruvate[e] =&gt; </v>
          </cell>
        </row>
        <row r="3894">
          <cell r="C3894" t="str">
            <v>N(omega)-phospho-L-arginine exchange</v>
          </cell>
          <cell r="D3894" t="str">
            <v xml:space="preserve">N(omega)-phospho-L-arginine[e] =&gt; </v>
          </cell>
        </row>
        <row r="3895">
          <cell r="C3895" t="str">
            <v>carbamoyl phosphate exchange</v>
          </cell>
          <cell r="D3895" t="str">
            <v xml:space="preserve">carbamoyl phosphate[e] =&gt; </v>
          </cell>
        </row>
        <row r="3896">
          <cell r="C3896" t="str">
            <v>O-phosphoethanolamine exchange</v>
          </cell>
          <cell r="D3896" t="str">
            <v xml:space="preserve">O-phosphoethanolamine[e] =&gt; </v>
          </cell>
        </row>
        <row r="3897">
          <cell r="C3897" t="str">
            <v>cysteamine S-phosphate exchange</v>
          </cell>
          <cell r="D3897" t="str">
            <v xml:space="preserve">cysteamine S-phosphate[e] =&gt; </v>
          </cell>
        </row>
        <row r="3898">
          <cell r="C3898" t="str">
            <v>guanosine 2'-monophosphate exchange</v>
          </cell>
          <cell r="D3898" t="str">
            <v xml:space="preserve">guanosine 2'-monophosphate[e] =&gt; </v>
          </cell>
        </row>
        <row r="3899">
          <cell r="C3899" t="str">
            <v>glycerol 2-phosphate(2-) exchange</v>
          </cell>
          <cell r="D3899" t="str">
            <v xml:space="preserve">glycerol 2-phosphate(2-)[e] =&gt; </v>
          </cell>
        </row>
        <row r="3900">
          <cell r="C3900" t="str">
            <v>3'-GMP exchange</v>
          </cell>
          <cell r="D3900" t="str">
            <v xml:space="preserve">3'-GMP[e] =&gt; </v>
          </cell>
        </row>
        <row r="3901">
          <cell r="C3901" t="str">
            <v>2-phosphoglycolate exchange</v>
          </cell>
          <cell r="D3901" t="str">
            <v xml:space="preserve">2-phosphoglycolate[e] =&gt; </v>
          </cell>
        </row>
        <row r="3902">
          <cell r="C3902" t="str">
            <v>6-phospho-D-gluconate exchange</v>
          </cell>
          <cell r="D3902" t="str">
            <v xml:space="preserve">6-phospho-D-gluconate[e] =&gt; </v>
          </cell>
        </row>
        <row r="3903">
          <cell r="C3903" t="str">
            <v>D-mannose 6-phosphate exchange</v>
          </cell>
          <cell r="D3903" t="str">
            <v xml:space="preserve">D-mannose 6-phosphate[e] =&gt; </v>
          </cell>
        </row>
        <row r="3904">
          <cell r="C3904" t="str">
            <v>2',3'-cyclic GMP exchange</v>
          </cell>
          <cell r="D3904" t="str">
            <v xml:space="preserve">2',3'-cyclic GMP[e] =&gt; </v>
          </cell>
        </row>
        <row r="3905">
          <cell r="C3905" t="str">
            <v>O(4)-phospho-L-tyrosine exchange</v>
          </cell>
          <cell r="D3905" t="str">
            <v xml:space="preserve">O(4)-phospho-L-tyrosine[e] =&gt; </v>
          </cell>
        </row>
        <row r="3906">
          <cell r="C3906" t="str">
            <v>O-phospho-L-threonine exchange</v>
          </cell>
          <cell r="D3906" t="str">
            <v xml:space="preserve">O-phospho-L-threonine[e] =&gt; </v>
          </cell>
        </row>
        <row r="3907">
          <cell r="C3907" t="str">
            <v>3-phosphonato-D-glycerate(3-) exchange</v>
          </cell>
          <cell r="D3907" t="str">
            <v xml:space="preserve">3-phosphonato-D-glycerate(3-)[e] =&gt; </v>
          </cell>
        </row>
        <row r="3908">
          <cell r="C3908" t="str">
            <v>adenosine 2'-phosphate exchange</v>
          </cell>
          <cell r="D3908" t="str">
            <v xml:space="preserve">adenosine 2'-phosphate[e] =&gt; </v>
          </cell>
        </row>
        <row r="3909">
          <cell r="C3909" t="str">
            <v>3'-AMP exchange</v>
          </cell>
          <cell r="D3909" t="str">
            <v xml:space="preserve">3'-AMP[e] =&gt; </v>
          </cell>
        </row>
        <row r="3910">
          <cell r="C3910" t="str">
            <v>2',3'-cyclic AMP exchange</v>
          </cell>
          <cell r="D3910" t="str">
            <v xml:space="preserve">2',3'-cyclic AMP[e] =&gt; </v>
          </cell>
        </row>
        <row r="3911">
          <cell r="C3911" t="str">
            <v>D-mannose 1-phosphate exchange</v>
          </cell>
          <cell r="D3911" t="str">
            <v xml:space="preserve">D-mannose 1-phosphate[e] =&gt; </v>
          </cell>
        </row>
        <row r="3912">
          <cell r="C3912" t="str">
            <v>AMP exchange</v>
          </cell>
          <cell r="D3912" t="str">
            <v xml:space="preserve">AMP[e] =&gt; </v>
          </cell>
        </row>
        <row r="3913">
          <cell r="C3913" t="str">
            <v>N(alpha)-acetyl-L-methionine exchange</v>
          </cell>
          <cell r="D3913" t="str">
            <v xml:space="preserve">N(alpha)-acetyl-L-methionine[e] =&gt; </v>
          </cell>
        </row>
        <row r="3914">
          <cell r="C3914" t="str">
            <v>L-Methionine S-oxide exchange</v>
          </cell>
          <cell r="D3914" t="str">
            <v xml:space="preserve">L-Methionine S-oxide[e] =&gt; </v>
          </cell>
        </row>
        <row r="3915">
          <cell r="C3915" t="str">
            <v>3-sulfino-L-alanine exchange</v>
          </cell>
          <cell r="D3915" t="str">
            <v xml:space="preserve">3-sulfino-L-alanine[e] =&gt; </v>
          </cell>
        </row>
        <row r="3916">
          <cell r="C3916" t="str">
            <v>N-acetyl-L-cysteine exchange</v>
          </cell>
          <cell r="D3916" t="str">
            <v xml:space="preserve">N-acetyl-L-cysteine[e] =&gt; </v>
          </cell>
        </row>
        <row r="3917">
          <cell r="C3917" t="str">
            <v>L-cysteate exchange</v>
          </cell>
          <cell r="D3917" t="str">
            <v xml:space="preserve">L-cysteate[e] =&gt; </v>
          </cell>
        </row>
        <row r="3918">
          <cell r="C3918" t="str">
            <v>2-hydroxyethane-1-sulfonate exchange</v>
          </cell>
          <cell r="D3918" t="str">
            <v xml:space="preserve">2-hydroxyethane-1-sulfonate[e] =&gt; </v>
          </cell>
        </row>
        <row r="3919">
          <cell r="C3919" t="str">
            <v>acetoacetate exchange</v>
          </cell>
          <cell r="D3919" t="str">
            <v xml:space="preserve">acetoacetate[e] =&gt; </v>
          </cell>
        </row>
        <row r="3920">
          <cell r="C3920" t="str">
            <v>N-acetyl-L-glutamate exchange</v>
          </cell>
          <cell r="D3920" t="str">
            <v xml:space="preserve">N-acetyl-L-glutamate[e] =&gt; </v>
          </cell>
        </row>
        <row r="3921">
          <cell r="C3921" t="str">
            <v>UMP exchange</v>
          </cell>
          <cell r="D3921" t="str">
            <v xml:space="preserve">UMP[e] =&gt; </v>
          </cell>
        </row>
        <row r="3922">
          <cell r="C3922" t="str">
            <v>CMP exchange</v>
          </cell>
          <cell r="D3922" t="str">
            <v xml:space="preserve">CMP[e] =&gt; </v>
          </cell>
        </row>
        <row r="3923">
          <cell r="C3923" t="str">
            <v>thymidine 5'-monophosphate exchange</v>
          </cell>
          <cell r="D3923" t="str">
            <v xml:space="preserve">thymidine 5'-monophosphate[e] =&gt; </v>
          </cell>
        </row>
        <row r="3924">
          <cell r="C3924" t="str">
            <v>thymidine 3'-monophosphate exchange</v>
          </cell>
          <cell r="D3924" t="str">
            <v xml:space="preserve">thymidine 3'-monophosphate[e] =&gt; </v>
          </cell>
        </row>
        <row r="3925">
          <cell r="C3925" t="str">
            <v>cytidine 2'-phosphate exchange</v>
          </cell>
          <cell r="D3925" t="str">
            <v xml:space="preserve">cytidine 2'-phosphate[e] =&gt; </v>
          </cell>
        </row>
        <row r="3926">
          <cell r="C3926" t="str">
            <v>uridine 2'-phosphate exchange</v>
          </cell>
          <cell r="D3926" t="str">
            <v xml:space="preserve">uridine 2'-phosphate[e] =&gt; </v>
          </cell>
        </row>
        <row r="3927">
          <cell r="C3927" t="str">
            <v>3'-UMP exchange</v>
          </cell>
          <cell r="D3927" t="str">
            <v xml:space="preserve">3'-UMP[e] =&gt; </v>
          </cell>
        </row>
        <row r="3928">
          <cell r="C3928" t="str">
            <v>2',3'-cyclic CMP exchange</v>
          </cell>
          <cell r="D3928" t="str">
            <v xml:space="preserve">2',3'-cyclic CMP[e] =&gt; </v>
          </cell>
        </row>
        <row r="3929">
          <cell r="C3929" t="str">
            <v>2',3'-cyclic UMP exchange</v>
          </cell>
          <cell r="D3929" t="str">
            <v xml:space="preserve">2',3'-cyclic UMP[e] =&gt; </v>
          </cell>
        </row>
        <row r="3930">
          <cell r="C3930" t="str">
            <v>ATP:D-Gluconate 6-phosphotransferase</v>
          </cell>
          <cell r="D3930" t="str">
            <v>6-phospho-D-gluconate[c] + ADP[c] + H+[c] =&gt; ATP[c] + D-gluconate[c]</v>
          </cell>
        </row>
        <row r="3931">
          <cell r="C3931" t="str">
            <v>6-phosphogluconate phosphatase</v>
          </cell>
          <cell r="D3931" t="str">
            <v>6-phospho-D-gluconate[c] =&gt; phosphate[c] + D-gluconate[c]</v>
          </cell>
        </row>
        <row r="3932">
          <cell r="C3932" t="str">
            <v>R06790</v>
          </cell>
          <cell r="D3932" t="str">
            <v>H+[c] + phenylacetic acid[c] =&gt; 4-hydroxyphenyl acetate[c]</v>
          </cell>
        </row>
        <row r="3933">
          <cell r="C3933" t="str">
            <v>Carboxylic ester hydrolases</v>
          </cell>
          <cell r="D3933" t="str">
            <v>acetate[c] + H+[c] + Hydroquinone[c] =&gt; H2O[c] + 4-hydroxyphenyl acetate[c]</v>
          </cell>
        </row>
        <row r="3934">
          <cell r="C3934" t="str">
            <v>phosphoglycerate dehydrogenase</v>
          </cell>
          <cell r="D3934" t="str">
            <v>NAD[c] + 2-hydroxyglutarate[c] &lt;=&gt; 2-oxoglutarate[c] + H+[c] + NADH[c]</v>
          </cell>
        </row>
        <row r="3935">
          <cell r="C3935" t="str">
            <v>seed:rxn00681</v>
          </cell>
          <cell r="D3935" t="str">
            <v>2-hydroxyglutarate[c] &lt;=&gt; glyoxylate[c] + 3 H+[c] + propionyl-CoA[c]</v>
          </cell>
        </row>
        <row r="3936">
          <cell r="C3936" t="str">
            <v>beta-alanine:2-oxoglutarate aminotransferase</v>
          </cell>
          <cell r="D3936" t="str">
            <v>2-oxoglutarate[c] + beta-alanine[c] &lt;=&gt; L-glutamate[c] + 3-oxopropanoate[c]</v>
          </cell>
        </row>
        <row r="3937">
          <cell r="C3937" t="str">
            <v>3-Oxopropanoate:NAD+ oxidoreductase (decarboxylating, CoA-acetylating)</v>
          </cell>
          <cell r="D3937" t="str">
            <v>coenzyme A[c] + NAD[c] + 3-oxopropanoate[c] =&gt; acetyl-CoA[c] + carbon dioxide[c] + NADH[c]</v>
          </cell>
        </row>
        <row r="3938">
          <cell r="C3938" t="str">
            <v>3-Oxopropanoate:NADP+ oxidoreductase (decarboxylating, CoA-acetylating)</v>
          </cell>
          <cell r="D3938" t="str">
            <v>coenzyme A[c] + NADP(+)[c] + 3-oxopropanoate[c] =&gt; acetyl-CoA[c] + carbon dioxide[c] + NADPH[c]</v>
          </cell>
        </row>
        <row r="3939">
          <cell r="C3939" t="str">
            <v>3-oxopropanoate carboxy-lyase</v>
          </cell>
          <cell r="D3939" t="str">
            <v>H+[c] + 3-oxopropanoate[c] =&gt; acetaldehyde[c] + carbon dioxide[c]</v>
          </cell>
        </row>
        <row r="3940">
          <cell r="C3940" t="str">
            <v>(R)-2,3-Dihydroxy-3-methylbutanoate:NADP+ oxidoreductase (isomerizing)</v>
          </cell>
          <cell r="D3940" t="str">
            <v>NADP(+)[c] + (R)-2,3-dihydroxy-3-methylbutanoate[c] &lt;=&gt; H+[c] + NADPH[c] + 3-hydroxy-3-methyl-2-oxobutanoate[c]</v>
          </cell>
        </row>
        <row r="3941">
          <cell r="C3941" t="str">
            <v>Dihydroxy-acid dehydratase, mitochondrial</v>
          </cell>
          <cell r="D3941" t="str">
            <v>3-methyl-2-oxobutanoate[c] =&gt; 3-hydroxy-3-methyl-2-oxobutanoate[c]</v>
          </cell>
        </row>
        <row r="3942">
          <cell r="C3942" t="str">
            <v>Ketol-acid reductoisomerase, mitochondrial</v>
          </cell>
          <cell r="D3942" t="str">
            <v>NADPH[c] + 2-acetyllactic acid[c] =&gt; H+[c] + NADP(+)[c] + 3-hydroxy-3-methyl-2-oxobutanoate[c]</v>
          </cell>
        </row>
        <row r="3943">
          <cell r="C3943" t="str">
            <v>pyruvate:pyruvate acetaldehydetransferase (decarboxylating); (S)-2-acetolactate pyruvate-lyase (carboxylating)</v>
          </cell>
          <cell r="D3943" t="str">
            <v>H+[c] + 2 pyruvate[c] =&gt; carbon dioxide[c] + (2S)-2-acetolactate[c]</v>
          </cell>
        </row>
        <row r="3944">
          <cell r="C3944" t="str">
            <v>(R)-2,3-dihydroxy-3-methylbutanoate:NADP+ oxidoreductase (isomerizing)</v>
          </cell>
          <cell r="D3944" t="str">
            <v>NADP(+)[c] + (R)-2,3-dihydroxy-3-methylbutanoate[c] &lt;=&gt; H+[c] + NADPH[c] + (2S)-2-acetolactate[c]</v>
          </cell>
        </row>
        <row r="3945">
          <cell r="C3945" t="str">
            <v>(2R,3S)-3-methylmalate:NAD+ oxidoreductase</v>
          </cell>
          <cell r="D3945" t="str">
            <v>NAD[c] + (2R,3S)-3-methylmalate[c] =&gt; 2-oxobutanoate[c] + carbon dioxide[c] + NADH[c]</v>
          </cell>
        </row>
        <row r="3946">
          <cell r="C3946" t="str">
            <v>malate/beta-methylmalate synthase</v>
          </cell>
          <cell r="D3946" t="str">
            <v>glyoxylate[c] + H2O[c] + propionyl-CoA[c] =&gt; coenzyme A[c] + H+[c] + (2R,3S)-3-methylmalate[c]</v>
          </cell>
        </row>
        <row r="3947">
          <cell r="C3947" t="str">
            <v>palmitoyl-CoA hydrolase</v>
          </cell>
          <cell r="D3947" t="str">
            <v>H2O[c] + trans-2,cis-9-octadecadienoyl-CoA[c] =&gt; coenzyme A[c] + H+[c] + (9Z,12Z)-octadecadienoate[c]</v>
          </cell>
        </row>
        <row r="3948">
          <cell r="C3948" t="str">
            <v>long-chain-fatty-acid---CoA ligase</v>
          </cell>
          <cell r="D3948" t="str">
            <v>ATP[c] + coenzyme A[c] + (9Z,12Z)-octadecadienoate[c] =&gt; AMP[c] + diphosphate[c] + trans-2,cis-9-octadecadienoyl-CoA[c]</v>
          </cell>
        </row>
        <row r="3949">
          <cell r="C3949" t="str">
            <v>a-galactosidase (stachyose)</v>
          </cell>
          <cell r="D3949" t="str">
            <v>H2O[c] + stachyose[c] =&gt; D-galactose[c] + raffinose[c]</v>
          </cell>
        </row>
        <row r="3950">
          <cell r="C3950" t="str">
            <v>stachyose synthase</v>
          </cell>
          <cell r="D3950" t="str">
            <v>sucrose[c] + stachyose[c] =&gt; 2 raffinose[c]</v>
          </cell>
        </row>
        <row r="3951">
          <cell r="C3951" t="str">
            <v>Ca(2+) transport</v>
          </cell>
          <cell r="D3951" t="str">
            <v>H+[e] + Ca(2+)[e] &lt;=&gt; H+[c] + Ca(2+)[c]</v>
          </cell>
        </row>
        <row r="3952">
          <cell r="C3952" t="str">
            <v>chloride transport</v>
          </cell>
          <cell r="D3952" t="str">
            <v>chloride[e] &lt;=&gt; chloride[c]</v>
          </cell>
        </row>
        <row r="3953">
          <cell r="C3953" t="str">
            <v>Cu2(+) transport</v>
          </cell>
          <cell r="D3953" t="str">
            <v>H+[e] + Cu2(+)[e] &lt;=&gt; H+[c] + Cu2(+)[c]</v>
          </cell>
        </row>
        <row r="3954">
          <cell r="C3954" t="str">
            <v>Mn(2+) transport</v>
          </cell>
          <cell r="D3954" t="str">
            <v>H+[e] + Mn(2+)[e] &lt;=&gt; H+[c] + Mn(2+)[c]</v>
          </cell>
        </row>
        <row r="3955">
          <cell r="C3955" t="str">
            <v>Zn(2+) transport</v>
          </cell>
          <cell r="D3955" t="str">
            <v>H+[e] + Zn(2+)[e] &lt;=&gt; H+[c] + Zn(2+)[c]</v>
          </cell>
        </row>
        <row r="3956">
          <cell r="C3956" t="str">
            <v>Mg(2+) transport</v>
          </cell>
          <cell r="D3956" t="str">
            <v>H+[e] + Mg(2+)[e] &lt;=&gt; H+[c] + Mg(2+)[c]</v>
          </cell>
        </row>
        <row r="3957">
          <cell r="C3957" t="str">
            <v>chloride exchange</v>
          </cell>
          <cell r="D3957" t="str">
            <v xml:space="preserve">chloride[e] &lt;=&gt; </v>
          </cell>
        </row>
        <row r="3958">
          <cell r="C3958" t="str">
            <v>Cu2(+) exchange</v>
          </cell>
          <cell r="D3958" t="str">
            <v xml:space="preserve">Cu2(+)[e] &lt;=&gt; </v>
          </cell>
        </row>
        <row r="3959">
          <cell r="C3959" t="str">
            <v>Mn(2+) exchange</v>
          </cell>
          <cell r="D3959" t="str">
            <v xml:space="preserve">Mn(2+)[e] &lt;=&gt; </v>
          </cell>
        </row>
        <row r="3960">
          <cell r="C3960" t="str">
            <v>Zn(2+) exchange</v>
          </cell>
          <cell r="D3960" t="str">
            <v xml:space="preserve">Zn(2+)[e] &lt;=&gt; </v>
          </cell>
        </row>
        <row r="3961">
          <cell r="C3961" t="str">
            <v>Mg(2+) exchange</v>
          </cell>
          <cell r="D3961" t="str">
            <v xml:space="preserve">Mg(2+)[e] &lt;=&gt; </v>
          </cell>
        </row>
        <row r="3962">
          <cell r="C3962" t="str">
            <v>cofactor pseudoreaction</v>
          </cell>
          <cell r="D3962" t="str">
            <v>0.00019 coenzyme A[c] + 1e-05 FAD[c] + 0.00265 NAD[c] + 0.00015 NADH[c] + 0.00057 NADP(+)[c] + 0.0027 NADPH[c] + 0.00099 riboflavin[c] + 1.2e-06 TDP[c] + 6.34e-05 THF[c] + 1e-06 heme a[c] =&gt; cofactor[c]</v>
          </cell>
        </row>
        <row r="3963">
          <cell r="C3963" t="str">
            <v>ion pseudoreaction</v>
          </cell>
          <cell r="D3963" t="str">
            <v>3.04e-05 iron(2+)[c] + 0.00363 potassium[c] + 0.00397 sodium[c] + 0.02 sulphate[c] + 0.00129 chloride[c] + 0.00273 Mn(2+)[c] + 0.000748 Zn(2+)[c] + 0.000217 Ca(2+)[c] + 0.0012425 Mg(2+)[c] + 0.000659 Cu2(+)[c] =&gt; ion[c]</v>
          </cell>
        </row>
        <row r="3964">
          <cell r="C3964" t="str">
            <v>Ca(2+) exchange</v>
          </cell>
          <cell r="D3964" t="str">
            <v xml:space="preserve">Ca(2+)[e] &lt;=&gt; </v>
          </cell>
        </row>
        <row r="3965">
          <cell r="C3965" t="str">
            <v>3-(4-hydroxyphenyl)pyruvate transport</v>
          </cell>
          <cell r="D3965" t="str">
            <v>3-(4-hydroxyphenyl)pyruvate[c] + H+[c] &lt;=&gt; 3-(4-hydroxyphenyl)pyruvate[p] + H+[p]</v>
          </cell>
        </row>
        <row r="3966">
          <cell r="C3966" t="str">
            <v>acetate transport</v>
          </cell>
          <cell r="D3966" t="str">
            <v>acetate[c] &lt;=&gt; acetate[er]</v>
          </cell>
        </row>
        <row r="3967">
          <cell r="C3967" t="str">
            <v>ADP-ribose transport</v>
          </cell>
          <cell r="D3967" t="str">
            <v>ADP-ribose[c] &lt;=&gt; ADP-ribose[n]</v>
          </cell>
        </row>
        <row r="3968">
          <cell r="C3968" t="str">
            <v>farnesyl diphosphate transport</v>
          </cell>
          <cell r="D3968" t="str">
            <v>farnesyl diphosphate[c] &lt;=&gt; farnesyl diphosphate[lp]</v>
          </cell>
        </row>
        <row r="3969">
          <cell r="C3969" t="str">
            <v>nicotinate transport</v>
          </cell>
          <cell r="D3969" t="str">
            <v>H+[c] + nicotinate[c] &lt;=&gt; H+[m] + nicotinate[m]</v>
          </cell>
        </row>
        <row r="3970">
          <cell r="C3970" t="str">
            <v>O-phosphoethanolamine transport</v>
          </cell>
          <cell r="D3970" t="str">
            <v>H+[c] + O-phosphoethanolamine[c] &lt;=&gt; H+[er] + O-phosphoethanolamine[er]</v>
          </cell>
        </row>
        <row r="3971">
          <cell r="C3971" t="str">
            <v>phosphate transport</v>
          </cell>
          <cell r="D3971" t="str">
            <v>phosphate[c] &lt;=&gt; phosphate[g]</v>
          </cell>
        </row>
        <row r="3972">
          <cell r="C3972" t="str">
            <v>propionyl-CoA transport</v>
          </cell>
          <cell r="D3972" t="str">
            <v>ATP[c] + H2O[c] + propionyl-CoA[c] =&gt; ADP[m] + H+[m] + phosphate[m] + propionyl-CoA[m]</v>
          </cell>
        </row>
        <row r="3973">
          <cell r="C3973" t="str">
            <v>UDP transport</v>
          </cell>
          <cell r="D3973" t="str">
            <v>UDP[c] &lt;=&gt; UDP[g]</v>
          </cell>
        </row>
        <row r="3974">
          <cell r="C3974" t="str">
            <v>UDP transport</v>
          </cell>
          <cell r="D3974" t="str">
            <v>UDP[c] &lt;=&gt; UDP[n]</v>
          </cell>
        </row>
        <row r="3975">
          <cell r="C3975" t="str">
            <v>UMP transport</v>
          </cell>
          <cell r="D3975" t="str">
            <v>UMP[c] &lt;=&gt; UMP[g]</v>
          </cell>
        </row>
        <row r="3976">
          <cell r="C3976" t="str">
            <v>TRX1 disulphide transport</v>
          </cell>
          <cell r="D3976" t="str">
            <v>TRX1 disulphide[c] &lt;=&gt; TRX1 disulphide[n]</v>
          </cell>
        </row>
        <row r="3977">
          <cell r="C3977" t="str">
            <v>oleate transport</v>
          </cell>
          <cell r="D3977" t="str">
            <v>oleate[c] &lt;=&gt; oleate[m]</v>
          </cell>
        </row>
        <row r="3978">
          <cell r="C3978" t="str">
            <v>(R)-acetoin transport</v>
          </cell>
          <cell r="D3978" t="str">
            <v>(R)-acetoin[c] + H+[c] &lt;=&gt; H+[n] + (R)-acetoin[n]</v>
          </cell>
        </row>
        <row r="3979">
          <cell r="C3979" t="str">
            <v>L-glutamine transport</v>
          </cell>
          <cell r="D3979" t="str">
            <v>L-glutamine[c] &lt;=&gt; L-glutamine[m]</v>
          </cell>
        </row>
        <row r="3980">
          <cell r="C3980" t="str">
            <v>UMP transport</v>
          </cell>
          <cell r="D3980" t="str">
            <v>UMP[c] &lt;=&gt; UMP[er]</v>
          </cell>
        </row>
        <row r="3981">
          <cell r="C3981" t="str">
            <v>S-adenosyl-L-methionine transport</v>
          </cell>
          <cell r="D3981" t="str">
            <v>S-adenosyl-L-methionine[c] &lt;=&gt; S-adenosyl-L-methionine[n]</v>
          </cell>
        </row>
        <row r="3982">
          <cell r="C3982" t="str">
            <v>glutathione transport</v>
          </cell>
          <cell r="D3982" t="str">
            <v>glutathione[c] &lt;=&gt; glutathione[er]</v>
          </cell>
        </row>
        <row r="3983">
          <cell r="C3983" t="str">
            <v>ATP transport</v>
          </cell>
          <cell r="D3983" t="str">
            <v>ATP[c] + ADP[v] &lt;=&gt; ADP[c] + ATP[v]</v>
          </cell>
        </row>
        <row r="3984">
          <cell r="C3984" t="str">
            <v>D-mannose 6-phosphate transport</v>
          </cell>
          <cell r="D3984" t="str">
            <v>D-mannose 6-phosphate[c] &lt;=&gt; D-mannose 6-phosphate[v]</v>
          </cell>
        </row>
        <row r="3985">
          <cell r="C3985" t="str">
            <v>O-acetyl-L-serine transport</v>
          </cell>
          <cell r="D3985" t="str">
            <v>O-acetyl-L-serine[c] &lt;=&gt; O-acetyl-L-serine[m]</v>
          </cell>
        </row>
        <row r="3986">
          <cell r="C3986" t="str">
            <v>hydrogen sulfide transport</v>
          </cell>
          <cell r="D3986" t="str">
            <v>hydrogen sulfide[c] &lt;=&gt; hydrogen sulfide[m]</v>
          </cell>
        </row>
        <row r="3987">
          <cell r="C3987" t="str">
            <v>L-cysteinylglycine transport</v>
          </cell>
          <cell r="D3987" t="str">
            <v>H+[c] + L-cysteinylglycine[c] &lt;=&gt; H+[m] + L-cysteinylglycine[m]</v>
          </cell>
        </row>
        <row r="3988">
          <cell r="C3988" t="str">
            <v>ATP transport</v>
          </cell>
          <cell r="D3988" t="str">
            <v>ATP[c] + ADP[erm] &lt;=&gt; ADP[c] + ATP[erm]</v>
          </cell>
        </row>
        <row r="3989">
          <cell r="C3989" t="str">
            <v>thiosulfate transport</v>
          </cell>
          <cell r="D3989" t="str">
            <v>thiosulfate[c] &lt;=&gt; thiosulfate[m]</v>
          </cell>
        </row>
        <row r="3990">
          <cell r="C3990" t="str">
            <v>sulphite transport</v>
          </cell>
          <cell r="D3990" t="str">
            <v>sulphite[c] &lt;=&gt; sulphite[m]</v>
          </cell>
        </row>
        <row r="3991">
          <cell r="C3991" t="str">
            <v>UDP-D-glucose transport</v>
          </cell>
          <cell r="D3991" t="str">
            <v>UDP-D-glucose[c] &lt;=&gt; UDP-D-glucose[er]</v>
          </cell>
        </row>
        <row r="3992">
          <cell r="C3992" t="str">
            <v>UDP-N-acetyl-alpha-D-glucosamine transport</v>
          </cell>
          <cell r="D3992" t="str">
            <v>UDP-N-acetyl-alpha-D-glucosamine[c] &lt;=&gt; UDP-N-acetyl-alpha-D-glucosamine[g]</v>
          </cell>
        </row>
      </sheetData>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XNS"/>
      <sheetName val="METS"/>
      <sheetName val="COMPS"/>
      <sheetName val="GENES"/>
      <sheetName val="MODEL"/>
    </sheetNames>
    <sheetDataSet>
      <sheetData sheetId="0">
        <row r="1">
          <cell r="C1" t="str">
            <v>NAME</v>
          </cell>
          <cell r="D1" t="str">
            <v>EQUATION</v>
          </cell>
        </row>
        <row r="2">
          <cell r="C2" t="str">
            <v>(R)-lactate:ferricytochrome-c 2-oxidoreductase</v>
          </cell>
          <cell r="D2" t="str">
            <v>(R)-lactate[c] + 2 ferricytochrome c[m] =&gt; 2 ferrocytochrome c[m] + pyruvate[c]</v>
          </cell>
        </row>
        <row r="3">
          <cell r="C3" t="str">
            <v>(R)-lactate:ferricytochrome-c 2-oxidoreductase</v>
          </cell>
          <cell r="D3" t="str">
            <v>(R)-lactate[m] + 2 ferricytochrome c[m] =&gt; 2 ferrocytochrome c[m] + pyruvate[m]</v>
          </cell>
        </row>
        <row r="4">
          <cell r="C4" t="str">
            <v>(R,R)-butanediol dehydrogenase</v>
          </cell>
          <cell r="D4" t="str">
            <v>(R,R)-2,3-butanediol[c] + NAD[c] &lt;=&gt; (R)-acetoin[c] + H+[c] + NADH[c]</v>
          </cell>
        </row>
        <row r="5">
          <cell r="C5" t="str">
            <v>(S)-lactate:ferricytochrome-c 2-oxidoreductase</v>
          </cell>
          <cell r="D5" t="str">
            <v>(S)-lactate[c] + 2 ferricytochrome c[m] =&gt; 2 ferrocytochrome c[m] + pyruvate[c]</v>
          </cell>
        </row>
        <row r="6">
          <cell r="C6" t="str">
            <v>1,3-beta-glucan synthase</v>
          </cell>
          <cell r="D6" t="str">
            <v>UDP-D-glucose[c] =&gt; (1-&gt;3)-beta-D-glucan[ce] + H+[c] + UDP[c]</v>
          </cell>
        </row>
        <row r="7">
          <cell r="C7" t="str">
            <v>1,6-beta-glucan synthase</v>
          </cell>
          <cell r="D7" t="str">
            <v>UDP-D-glucose[c] =&gt; (1-&gt;6)-beta-D-glucan[ce] + H+[c] + UDP[c]</v>
          </cell>
        </row>
        <row r="8">
          <cell r="C8" t="str">
            <v>1-(5-phosphoribosyl)-5-[(5-phosphoribosylamino)methylideneamino)imidazole-4-carboxamide isomerase</v>
          </cell>
          <cell r="D8" t="str">
            <v>1-(5-phospho-D-ribosyl)-5-[(5-phospho-D-ribosylamino)methylideneamino]imidazole-4-carboxamide[c] =&gt; 5-[(5-phospho-1-deoxy-D-ribulos-1-ylamino)methylideneamino]-1-(5-phospho-D-ribosyl)imidazole-4-carboxamide[c]</v>
          </cell>
        </row>
        <row r="9">
          <cell r="C9" t="str">
            <v>1-pyrroline-5-carboxylate dehydrogenase</v>
          </cell>
          <cell r="D9" t="str">
            <v>1-pyrroline-5-carboxylate[m] + 2 H2O[m] + NAD[m] =&gt; H+[m] + L-glutamate[m] + NADH[m]</v>
          </cell>
        </row>
        <row r="10">
          <cell r="C10" t="str">
            <v>2,3-diketo-5-methylthio-1-phosphopentane degradation reaction</v>
          </cell>
          <cell r="D10" t="str">
            <v>5-(methylsulfanyl)-2,3-dioxopentyl phosphate[c] + 3 H2O[c] =&gt; 4-methylthio-2-oxobutanoate[c] + formate[c] + 6 H+[c] + phosphate[c]</v>
          </cell>
        </row>
        <row r="11">
          <cell r="C11" t="str">
            <v>2,5-diamino-6-ribitylamino-4(3H)-pyrimidinone 5'-phosphate deaminase</v>
          </cell>
          <cell r="D11" t="str">
            <v>2,5-diamino-6-(5-phosphono)ribitylamino-4(3H)-pyrimidinone[c] + H+[c] + H2O[c] =&gt; 5-amino-6-(5-phosphoribitylamino)uracil[c] + ammonium[c]</v>
          </cell>
        </row>
        <row r="12">
          <cell r="C12" t="str">
            <v>2,5-diamino-6-ribosylamino-4(3H)-pyrimidinone 5'-phosphate reductase (NADPH)</v>
          </cell>
          <cell r="D12" t="str">
            <v>2,5-diamino-4-hydroxy-6-(5-phosphoribosylamino)pyrimidine[c] + H+[c] + NADPH[c] =&gt; 2,5-diamino-6-(5-phosphono)ribitylamino-4(3H)-pyrimidinone[c] + NADP(+)[c]</v>
          </cell>
        </row>
        <row r="13">
          <cell r="C13" t="str">
            <v>2-aceto-2-hydroxybutanoate synthase</v>
          </cell>
          <cell r="D13" t="str">
            <v>2-oxobutanoate[m] + H+[m] + pyruvate[m] =&gt; (S)-2-acetyl-2-hydroxybutanoate[m] + carbon dioxide[m]</v>
          </cell>
        </row>
        <row r="14">
          <cell r="C14" t="str">
            <v>2-amino-4-hydroxy-6-hydroxymethyldihydropteridine diphosphokinase</v>
          </cell>
          <cell r="D14" t="str">
            <v>2-amino-6-(hydroxymethyl)-7,8-dihydropteridin-4-ol[m] + ATP[m] =&gt; (2-amino-4-hydroxy-7,8-dihydropteridin-6-yl)methyl trihydrogen diphosphate[m] + AMP[m] + H+[m]</v>
          </cell>
        </row>
        <row r="15">
          <cell r="C15" t="str">
            <v>2-aminoadipate transaminase</v>
          </cell>
          <cell r="D15" t="str">
            <v>2-oxoadipic acid[c] + L-glutamate[c] &lt;=&gt; 2-oxoglutarate[c] + L-2-aminoadipate[c]</v>
          </cell>
        </row>
        <row r="16">
          <cell r="C16" t="str">
            <v>2-dehydropantoate 2-reductase</v>
          </cell>
          <cell r="D16" t="str">
            <v>2-dehydropantoate[c] + H+[c] + NADPH[c] =&gt; (R)-pantoate[c] + NADP(+)[c]</v>
          </cell>
        </row>
        <row r="17">
          <cell r="C17" t="str">
            <v>2-deoxy-D-arabino-heptulosonate 7-phosphate synthetase</v>
          </cell>
          <cell r="D17" t="str">
            <v>D-erythrose 4-phosphate[m] + H2O[m] + phosphoenolpyruvate[m] =&gt; 7-phospho-2-dehydro-3-deoxy-D-arabino-heptonic acid[m] + phosphate[m]</v>
          </cell>
        </row>
        <row r="18">
          <cell r="C18" t="str">
            <v>2-hexaprenyl-6-methoxy-1,4-benzoquinone methyltransferase</v>
          </cell>
          <cell r="D18" t="str">
            <v>2-hexaprenyl-6-methoxy-1,4-benzoquinone[m] + S-adenosyl-L-methionine[m] =&gt; 2-hexaprenyl-6-methoxy-3-methyl-1,4-benzoquinone[m] + H+[m] + S-adenosyl-L-homocysteine[m]</v>
          </cell>
        </row>
        <row r="19">
          <cell r="C19" t="str">
            <v>2-hexaprenyl-6-methoxyphenol monooxygenase</v>
          </cell>
          <cell r="D19" t="str">
            <v>2-hexaprenyl-6-methoxyphenol[m] + oxygen[m] =&gt; 2-hexaprenyl-6-methoxy-1,4-benzoquinone[m] + H2O[m]</v>
          </cell>
        </row>
        <row r="20">
          <cell r="C20" t="str">
            <v>2-isopropylmalate hydratase</v>
          </cell>
          <cell r="D20" t="str">
            <v>2-isopropylmaleic acid[c] + H2O[c] &lt;=&gt; 2-isopropylmalate[c]</v>
          </cell>
        </row>
        <row r="21">
          <cell r="C21" t="str">
            <v>2-isopropylmalate synthase</v>
          </cell>
          <cell r="D21" t="str">
            <v>3-methyl-2-oxobutanoate[c] + acetyl-CoA[c] + H2O[c] =&gt; 2-isopropylmalate[c] + coenzyme A[c] + H+[c]</v>
          </cell>
        </row>
        <row r="22">
          <cell r="C22" t="str">
            <v>2-isopropylmalate synthase</v>
          </cell>
          <cell r="D22" t="str">
            <v>3-methyl-2-oxobutanoate[m] + acetyl-CoA[m] + H2O[m] =&gt; 2-isopropylmalate[m] + coenzyme A[m] + H+[m]</v>
          </cell>
        </row>
        <row r="23">
          <cell r="C23" t="str">
            <v>2-keto-4-methylthiobutyrate transamination</v>
          </cell>
          <cell r="D23" t="str">
            <v>4-methylthio-2-oxobutanoate[c] + L-glutamate[c] =&gt; 2-oxoglutarate[c] + L-methionine[c]</v>
          </cell>
        </row>
        <row r="24">
          <cell r="C24" t="str">
            <v>2-methylcitrate dehydratase</v>
          </cell>
          <cell r="D24" t="str">
            <v>homocitrate[m] &lt;=&gt; but-1-ene-1,2,4-tricarboxylic acid[m] + H2O[m]</v>
          </cell>
        </row>
        <row r="25">
          <cell r="C25" t="str">
            <v>2-methylcitrate synthase</v>
          </cell>
          <cell r="D25" t="str">
            <v>H2O[m] + oxaloacetate[m] + propionyl-CoA[m] =&gt; 2-methylcitrate[m] + coenzyme A[m] + H+[m]</v>
          </cell>
        </row>
        <row r="26">
          <cell r="C26" t="str">
            <v>2-oxo-4-methyl-3-carboxypentanoate decarboxylation</v>
          </cell>
          <cell r="D26" t="str">
            <v>(2S)-2-isopropyl-3-oxosuccinate[c] + H+[c] =&gt; 4-methyl-2-oxopentanoate[c] + carbon dioxide[c]</v>
          </cell>
        </row>
        <row r="27">
          <cell r="C27" t="str">
            <v>2-oxo-4-methyl-3-carboxypentanoate decarboxylation</v>
          </cell>
          <cell r="D27" t="str">
            <v>(2S)-2-isopropyl-3-oxosuccinate[m] + H+[m] =&gt; 4-methyl-2-oxopentanoate[m] + carbon dioxide[m]</v>
          </cell>
        </row>
        <row r="28">
          <cell r="C28" t="str">
            <v>3',5'-bisphosphate nucleotidase</v>
          </cell>
          <cell r="D28" t="str">
            <v>adenosine 3',5'-bismonophosphate[c] + H2O[c] =&gt; AMP[c] + phosphate[c]</v>
          </cell>
        </row>
        <row r="29">
          <cell r="C29" t="str">
            <v>3',5'-cyclic-nucleotide phosphodiesterase</v>
          </cell>
          <cell r="D29" t="str">
            <v>3',5'-cyclic AMP[c] + H2O[c] =&gt; AMP[c] + H+[c]</v>
          </cell>
        </row>
        <row r="30">
          <cell r="C30" t="str">
            <v>3',5'-cyclic-nucleotide phosphodiesterase</v>
          </cell>
          <cell r="D30" t="str">
            <v>3',5'-cyclic dAMP[c] + H2O[c] =&gt; dAMP[c] + H+[c]</v>
          </cell>
        </row>
        <row r="31">
          <cell r="C31" t="str">
            <v>3',5'-cyclic-nucleotide phosphodiesterase</v>
          </cell>
          <cell r="D31" t="str">
            <v>3',5'-cyclic IMP[c] + H2O[c] =&gt; H+[c] + IMP[c]</v>
          </cell>
        </row>
        <row r="32">
          <cell r="C32" t="str">
            <v>3',5'-cyclic-nucleotide phosphodiesterase</v>
          </cell>
          <cell r="D32" t="str">
            <v>3',5'-cyclic GMP[c] + H2O[c] =&gt; GMP[c] + H+[c]</v>
          </cell>
        </row>
        <row r="33">
          <cell r="C33" t="str">
            <v>3',5'-cyclic-nucleotide phosphodiesterase</v>
          </cell>
          <cell r="D33" t="str">
            <v>3',5'-cyclic CMP[c] + H2O[c] =&gt; CMP[c] + H+[c]</v>
          </cell>
        </row>
        <row r="34">
          <cell r="C34" t="str">
            <v>3,4-dihydroxy-2-butanone-4-phosphate synthase</v>
          </cell>
          <cell r="D34" t="str">
            <v>D-ribulose 5-phosphate[c] =&gt; 2-hydroxy-3-oxobutyl phosphate[c] + formate[c] + H+[c]</v>
          </cell>
        </row>
        <row r="35">
          <cell r="C35" t="str">
            <v>3-dehydroquinate dehydratase</v>
          </cell>
          <cell r="D35" t="str">
            <v>3-dehydroquinate[c] =&gt; 3-dehydroshikimate[c] + H2O[c]</v>
          </cell>
        </row>
        <row r="36">
          <cell r="C36" t="str">
            <v>3-dehydroquinate synthase</v>
          </cell>
          <cell r="D36" t="str">
            <v>7-phospho-2-dehydro-3-deoxy-D-arabino-heptonic acid[c] =&gt; 3-dehydroquinate[c] + phosphate[c]</v>
          </cell>
        </row>
        <row r="37">
          <cell r="C37" t="str">
            <v>3-dehydrosphinganine reductase</v>
          </cell>
          <cell r="D37" t="str">
            <v>3-ketosphinganine[er] + H+[er] + NADPH[er] =&gt; NADP(+)[er] + sphinganine[er]</v>
          </cell>
        </row>
        <row r="38">
          <cell r="C38" t="str">
            <v>3-deoxy-D-arabino-heptulosonate 7-phosphate synthetase</v>
          </cell>
          <cell r="D38" t="str">
            <v>D-erythrose 4-phosphate[c] + H2O[c] + phosphoenolpyruvate[c] =&gt; 7-phospho-2-dehydro-3-deoxy-D-arabino-heptonic acid[c] + phosphate[c]</v>
          </cell>
        </row>
        <row r="39">
          <cell r="C39" t="str">
            <v>3-hexaprenyl-4,5-dihydroxybenzoate hydroxylase</v>
          </cell>
          <cell r="D39" t="str">
            <v>3-hexaprenyl-4-hydroxybenzoic acid[c] + 0.5 oxygen[c] =&gt; 3-hexaprenyl-4,5-dihydroxybenzoic acid[c]</v>
          </cell>
        </row>
        <row r="40">
          <cell r="C40" t="str">
            <v>3-hexaprenyl-4-hydroxy-5-methoxybenzoate decarboxylase</v>
          </cell>
          <cell r="D40" t="str">
            <v>3-hexaprenyl-4-hydroxy-5-methoxybenzoic acid[m] + H+[m] =&gt; 2-hexaprenyl-6-methoxyphenol[m] + carbon dioxide[m]</v>
          </cell>
        </row>
        <row r="41">
          <cell r="C41" t="str">
            <v>3-hydroxy-L-kynurenine hydrolase</v>
          </cell>
          <cell r="D41" t="str">
            <v>3-hydroxy-L-kynurenine[c] + H2O[c] =&gt; 3-hydroxyanthranilate[c] + H+[c] + L-alanine[c]</v>
          </cell>
        </row>
        <row r="42">
          <cell r="C42" t="str">
            <v>3-hydroxyacyl-CoA dehydrogenase (3-oxotetradecanoyl-CoA)</v>
          </cell>
          <cell r="D42" t="str">
            <v>(S)-3-hydroxytetradecanoyl-CoA[p] + NAD[p] =&gt; 3-oxotetradecanoyl-CoA[p] + H+[p] + NADH[p]</v>
          </cell>
        </row>
        <row r="43">
          <cell r="C43" t="str">
            <v>3-hydroxyanthranilate 3,4-dioxygenase</v>
          </cell>
          <cell r="D43" t="str">
            <v>3-hydroxyanthranilate[c] + oxygen[c] =&gt; 2-amino-3-carboxymuconate-6-semialdehyde[c]</v>
          </cell>
        </row>
        <row r="44">
          <cell r="C44" t="str">
            <v>3-isopropylmalate 3-methyltransferase</v>
          </cell>
          <cell r="D44" t="str">
            <v>(2R,3S)-3-isopropylmalate[c] + S-adenosyl-L-methionine[c] =&gt; 3-hydroxy-2-isopropyl-4-methoxy-4-oxobutanoate[c] + S-adenosyl-L-homocysteine[c]</v>
          </cell>
        </row>
        <row r="45">
          <cell r="C45" t="str">
            <v>3-isopropylmalate dehydratase</v>
          </cell>
          <cell r="D45" t="str">
            <v>(2R,3S)-3-isopropylmalate[c] &lt;=&gt; 2-isopropylmaleic acid[c] + H2O[c]</v>
          </cell>
        </row>
        <row r="46">
          <cell r="C46" t="str">
            <v>3-isopropylmalate dehydrogenase</v>
          </cell>
          <cell r="D46" t="str">
            <v>(2R,3S)-3-isopropylmalate[c] + NAD[c] =&gt; (2S)-2-isopropyl-3-oxosuccinate[c] + H+[c] + NADH[c]</v>
          </cell>
        </row>
        <row r="47">
          <cell r="C47" t="str">
            <v>3-methyl-2-oxobutanoate decarboxylase</v>
          </cell>
          <cell r="D47" t="str">
            <v>3-methyl-2-oxobutanoate[c] + H+[c] =&gt; carbon dioxide[c] + isobutyraldehyde[c]</v>
          </cell>
        </row>
        <row r="48">
          <cell r="C48" t="str">
            <v>3-methyl-2-oxobutanoate hydroxymethyltransferase</v>
          </cell>
          <cell r="D48" t="str">
            <v>3-methyl-2-oxobutanoate[m] + 5,10-methylenetetrahydrofolate[m] + H2O[m] =&gt; 2-dehydropantoate[m] + THF[m]</v>
          </cell>
        </row>
        <row r="49">
          <cell r="C49" t="str">
            <v>3-methyl-2-oxopentanoate decarboxylase</v>
          </cell>
          <cell r="D49" t="str">
            <v>(S)-3-methyl-2-oxopentanoate[c] + H+[c] =&gt; 2-methylbutanal[c] + carbon dioxide[c]</v>
          </cell>
        </row>
        <row r="50">
          <cell r="C50" t="str">
            <v>3-phosphoshikimate 1-carboxyvinyltransferase</v>
          </cell>
          <cell r="D50" t="str">
            <v>3-phosphoshikimic acid[c] + phosphoenolpyruvate[c] =&gt; 5-O-(1-carboxyvinyl)-3-phosphoshikimic acid[c] + phosphate[c]</v>
          </cell>
        </row>
        <row r="51">
          <cell r="C51" t="str">
            <v>4-amino-4-deoxychorismate synthase</v>
          </cell>
          <cell r="D51" t="str">
            <v>chorismate[c] + L-glutamine[c] =&gt; 4-amino-4-deoxychorismate[c] + L-glutamate[c]</v>
          </cell>
        </row>
        <row r="52">
          <cell r="C52" t="str">
            <v>4-aminobenzoate synthase</v>
          </cell>
          <cell r="D52" t="str">
            <v>4-amino-4-deoxychorismate[c] =&gt; 4-aminobenzoate[c] + H+[c] + pyruvate[c]</v>
          </cell>
        </row>
        <row r="53">
          <cell r="C53" t="str">
            <v>4-aminobutyrate transaminase</v>
          </cell>
          <cell r="D53" t="str">
            <v>2-oxoglutarate[c] + gamma-aminobutyrate[c] =&gt; L-glutamate[c] + succinic semialdehyde[c]</v>
          </cell>
        </row>
        <row r="54">
          <cell r="C54" t="str">
            <v>4-hydroxy-L-threonine synthase</v>
          </cell>
          <cell r="D54" t="str">
            <v>4-(phosphonooxy)-L-threonine[c] + H2O[c] =&gt; 4-hydroxy-L-threonine[c] + phosphate[c]</v>
          </cell>
        </row>
        <row r="55">
          <cell r="C55" t="str">
            <v>4-hydroxybenzoate formation</v>
          </cell>
          <cell r="D55" t="str">
            <v>4-hydroxybenzoyl-CoA[m] + H2O[m] =&gt; 4-hydroxybenzoate[m] + coenzyme A[m] + H+[m]</v>
          </cell>
        </row>
        <row r="56">
          <cell r="C56" t="str">
            <v>4-methyl-2-oxopentanoate decarboxylase</v>
          </cell>
          <cell r="D56" t="str">
            <v>4-methyl-2-oxopentanoate[c] + H+[c] =&gt; 3-methylbutanal[c] + carbon dioxide[c]</v>
          </cell>
        </row>
        <row r="57">
          <cell r="C57" t="str">
            <v>4PP-IP5 depyrophosphorylation to IP6</v>
          </cell>
          <cell r="D57" t="str">
            <v>4-diphospho-1D-myo-inositol pentakisphosphate[c] + H2O[c] =&gt; H+[c] + myo-inositol hexakisphosphate[c] + phosphate[c]</v>
          </cell>
        </row>
        <row r="58">
          <cell r="C58" t="str">
            <v>4PP-IP5 pyrophosphorylation to 4,5-PP2-IP4</v>
          </cell>
          <cell r="D58" t="str">
            <v>4-diphospho-1D-myo-inositol pentakisphosphate[c] + ATP[c] + H+[c] =&gt; 4,5-bis(diphospho)-1D-myo-inositol tetrakisphosphate[c] + ADP[c]</v>
          </cell>
        </row>
        <row r="59">
          <cell r="C59" t="str">
            <v>5'-methylthioadenosine phosphorylase</v>
          </cell>
          <cell r="D59" t="str">
            <v>5'-S-methyl-5'-thioadenosine[c] + phosphate[c] =&gt; adenine[c] + S-methyl-5-thio-alpha-D-ribose 1-phosphate[c]</v>
          </cell>
        </row>
        <row r="60">
          <cell r="C60" t="str">
            <v>5'-nucleotidase (CMP)</v>
          </cell>
          <cell r="D60" t="str">
            <v>CMP[c] + H2O[c] =&gt; cytidine[c] + phosphate[c]</v>
          </cell>
        </row>
        <row r="61">
          <cell r="C61" t="str">
            <v>5'-nucleotidase (IMP)</v>
          </cell>
          <cell r="D61" t="str">
            <v>H2O[c] + IMP[c] =&gt; inosine[c] + phosphate[c]</v>
          </cell>
        </row>
        <row r="62">
          <cell r="C62" t="str">
            <v>5'-nucleotidase (UMP)</v>
          </cell>
          <cell r="D62" t="str">
            <v>H2O[c] + UMP[c] =&gt; phosphate[c] + uridine[c]</v>
          </cell>
        </row>
        <row r="63">
          <cell r="C63" t="str">
            <v>5'-phosphoribosylformyl glycinamidine synthetase</v>
          </cell>
          <cell r="D63" t="str">
            <v>5'-phosphoribosyl-N-formylglycineamide[c] + ATP[c] + H2O[c] + L-glutamine[c] =&gt; 5'-phosphoribosyl-N-formylglycineamidine[c] + ADP[c] + H+[c] + L-glutamate[c] + phosphate[c]</v>
          </cell>
        </row>
        <row r="64">
          <cell r="C64" t="str">
            <v>5,10-methylenetetrahydrofolate reductase (NADPH)</v>
          </cell>
          <cell r="D64" t="str">
            <v>5,10-methylenetetrahydrofolate[c] + H+[c] + NADPH[c] =&gt; 5-methyltetrahydrofolate[c] + NADP(+)[c]</v>
          </cell>
        </row>
        <row r="65">
          <cell r="C65" t="str">
            <v>5-aminolevulinate synthase</v>
          </cell>
          <cell r="D65" t="str">
            <v>H+[m] + L-glycine[m] + succinyl-CoA[m] =&gt; 5-aminolevulinate[m] + carbon dioxide[m] + coenzyme A[m]</v>
          </cell>
        </row>
        <row r="66">
          <cell r="C66" t="str">
            <v>5-diphosphoinositol-1,2,3,4,6-pentakisphosphate diphosphohydrolase</v>
          </cell>
          <cell r="D66" t="str">
            <v>5-diphospho-1D-myo-inositol pentakisphosphate[c] + H2O[c] =&gt; H+[c] + myo-inositol hexakisphosphate[c] + phosphate[c]</v>
          </cell>
        </row>
        <row r="67">
          <cell r="C67" t="str">
            <v>5-diphosphoinositol-1,2,3,4,6-pentakisphosphate synthase</v>
          </cell>
          <cell r="D67" t="str">
            <v>ATP[c] + myo-inositol hexakisphosphate[c] =&gt; 5-diphospho-1D-myo-inositol pentakisphosphate[c] + ADP[c]</v>
          </cell>
        </row>
        <row r="68">
          <cell r="C68" t="str">
            <v>5-formethyltetrahydrofolate cyclo-ligase</v>
          </cell>
          <cell r="D68" t="str">
            <v>5-formyltetrahydrofolic acid[c] + ATP[c] =&gt; 5,10-methenyl-THF[c] + ADP[c] + phosphate[c]</v>
          </cell>
        </row>
        <row r="69">
          <cell r="C69" t="str">
            <v>5-methyltetrahydropteroyltriglutamate-homocysteine S-methyltransferase</v>
          </cell>
          <cell r="D69" t="str">
            <v>5-methyltetrahydropteroyltri-L-glutamic acid[c] + L-homocysteine[c] =&gt; L-methionine[c] + tetrahydropteroyltri-L-glutamic acid[c]</v>
          </cell>
        </row>
        <row r="70">
          <cell r="C70" t="str">
            <v>5-methylthio-5-deoxy-D-ribulose 1-phosphate dehydratase</v>
          </cell>
          <cell r="D70" t="str">
            <v>S-methyl-5-thio-D-ribulose 1-phosphate[c] =&gt; 5-(methylsulfanyl)-2,3-dioxopentyl phosphate[c] + H2O[c]</v>
          </cell>
        </row>
        <row r="71">
          <cell r="C71" t="str">
            <v>5-methylthioribose-1-phosphate isomerase</v>
          </cell>
          <cell r="D71" t="str">
            <v>S-methyl-5-thio-alpha-D-ribose 1-phosphate[c] &lt;=&gt; S-methyl-5-thio-D-ribulose 1-phosphate[c]</v>
          </cell>
        </row>
        <row r="72">
          <cell r="C72" t="str">
            <v>5PP-IP5 pyrophosphorylation to 4,5-PP2-IP4</v>
          </cell>
          <cell r="D72" t="str">
            <v>5-diphospho-1D-myo-inositol pentakisphosphate[c] + 2 H+[c] + phosphate[c] &lt;=&gt; 4,5-bis(diphospho)-1D-myo-inositol tetrakisphosphate[c] + H2O[c]</v>
          </cell>
        </row>
        <row r="73">
          <cell r="C73" t="str">
            <v>5PP-IP5 pyrophosphorylation to 5,6-PP2-IP4</v>
          </cell>
          <cell r="D73" t="str">
            <v>5-diphospho-1D-myo-inositol pentakisphosphate[c] + 2 H+[c] + phosphate[c] &lt;=&gt; 5,6-bis(diphospho)-1D-myo-inositol tetrakisphosphate[c] + H2O[c]</v>
          </cell>
        </row>
        <row r="74">
          <cell r="C74" t="str">
            <v>6-phosphofructo-2-kinase</v>
          </cell>
          <cell r="D74" t="str">
            <v>ATP[c] + D-fructose 6-phosphate[c] =&gt; ADP[c] + beta-D-fructose 2,6-bisphosphate[c] + H+[c]</v>
          </cell>
        </row>
        <row r="75">
          <cell r="C75" t="str">
            <v>6-phosphogluconolactonase</v>
          </cell>
          <cell r="D75" t="str">
            <v>6-O-phosphono-D-glucono-1,5-lactone[c] + H2O[c] =&gt; 6-phospho-D-gluconate[c] + H+[c]</v>
          </cell>
        </row>
        <row r="76">
          <cell r="C76" t="str">
            <v>6PP-IP5 depyrophosphorylation to IP6</v>
          </cell>
          <cell r="D76" t="str">
            <v>6-diphospho-1D-myo-inositol pentakisphosphate[c] + H2O[c] =&gt; H+[c] + myo-inositol hexakisphosphate[c] + phosphate[c]</v>
          </cell>
        </row>
        <row r="77">
          <cell r="C77" t="str">
            <v>6PP-IP5 pyrophosphorylation to 5,6-PP2-IP4</v>
          </cell>
          <cell r="D77" t="str">
            <v>6-diphospho-1D-myo-inositol pentakisphosphate[c] + ATP[c] + H+[c] =&gt; 5,6-bis(diphospho)-1D-myo-inositol tetrakisphosphate[c] + ADP[c]</v>
          </cell>
        </row>
        <row r="78">
          <cell r="C78" t="str">
            <v>8-amino-7-oxononanoate synthase</v>
          </cell>
          <cell r="D78" t="str">
            <v>H+[c] + L-alanine[c] + pimeloyl-CoA[c] =&gt; 8-amino-7-oxononanoate[c] + carbon dioxide[c] + coenzyme A[c]</v>
          </cell>
        </row>
        <row r="79">
          <cell r="C79" t="str">
            <v>acetaldehyde condensation</v>
          </cell>
          <cell r="D79" t="str">
            <v>2 acetaldehyde[c] =&gt; (R)-acetoin[c]</v>
          </cell>
        </row>
        <row r="80">
          <cell r="C80" t="str">
            <v>acetohydroxy acid isomeroreductase</v>
          </cell>
          <cell r="D80" t="str">
            <v>2-acetyllactic acid[m] + H+[m] + NADPH[m] =&gt; (R)-2,3-dihydroxy-3-methylbutanoate[m] + NADP(+)[m]</v>
          </cell>
        </row>
        <row r="81">
          <cell r="C81" t="str">
            <v>acetolactate synthase</v>
          </cell>
          <cell r="D81" t="str">
            <v>H+[m] + 2 pyruvate[m] =&gt; 2-acetyllactic acid[m] + carbon dioxide[m]</v>
          </cell>
        </row>
        <row r="82">
          <cell r="C82" t="str">
            <v>acetyl-CoA ACP transacylase</v>
          </cell>
          <cell r="D82" t="str">
            <v>acetyl-CoA[m] + ACP1[m] &lt;=&gt; acetyl-ACP[m] + coenzyme A[m]</v>
          </cell>
        </row>
        <row r="83">
          <cell r="C83" t="str">
            <v>acetyl-CoA C-acyltransferase (palmitoyl-CoA)</v>
          </cell>
          <cell r="D83" t="str">
            <v>3-oxooctadecanoyl-CoA[p] + coenzyme A[p] =&gt; acetyl-CoA[p] + palmitoyl-CoA[p]</v>
          </cell>
        </row>
        <row r="84">
          <cell r="C84" t="str">
            <v>acetyl-CoA C-acyltransferase (tetracosanoyl-CoA)</v>
          </cell>
          <cell r="D84" t="str">
            <v>3-oxohexacosanoyl-CoA[p] + coenzyme A[p] =&gt; acetyl-CoA[p] + tetracosanoyl-CoA[p]</v>
          </cell>
        </row>
        <row r="85">
          <cell r="C85" t="str">
            <v>acetyl-CoA C-acyltransferase (myristoyl-CoA)</v>
          </cell>
          <cell r="D85" t="str">
            <v>3-oxopalmitoyl-CoA[p] + coenzyme A[p] =&gt; acetyl-CoA[p] + myristoyl-CoA[p]</v>
          </cell>
        </row>
        <row r="86">
          <cell r="C86" t="str">
            <v>acetyl-CoA C-acetyltransferase</v>
          </cell>
          <cell r="D86" t="str">
            <v>2 acetyl-CoA[c] &lt;=&gt; acetoacetyl-CoA[c] + coenzyme A[c]</v>
          </cell>
        </row>
        <row r="87">
          <cell r="C87" t="str">
            <v>acetyl-CoA C-acetyltransferase</v>
          </cell>
          <cell r="D87" t="str">
            <v>2 acetyl-CoA[m] &lt;=&gt; acetoacetyl-CoA[m] + coenzyme A[m]</v>
          </cell>
        </row>
        <row r="88">
          <cell r="C88" t="str">
            <v>acetyl-CoA C-acyltransferase (lauroyl-CoA)</v>
          </cell>
          <cell r="D88" t="str">
            <v>3-oxotetradecanoyl-CoA[p] + coenzyme A[p] =&gt; acetyl-CoA[p] + lauroyl-CoA[p]</v>
          </cell>
        </row>
        <row r="89">
          <cell r="C89" t="str">
            <v>acetyl-CoA C-acyltransferase (octanoyl-CoA)</v>
          </cell>
          <cell r="D89" t="str">
            <v>3-oxodecanoyl-CoA[p] + coenzyme A[p] =&gt; acetyl-CoA[p] + octanoyl-CoA[p]</v>
          </cell>
        </row>
        <row r="90">
          <cell r="C90" t="str">
            <v>acetyl-CoA C-acyltransferase (decanoyl-CoA)</v>
          </cell>
          <cell r="D90" t="str">
            <v>3-oxolauroyl-CoA[p] + coenzyme A[p] =&gt; acetyl-CoA[p] + decanoyl-CoA[p]</v>
          </cell>
        </row>
        <row r="91">
          <cell r="C91" t="str">
            <v>acetyl-Coa carboxylase</v>
          </cell>
          <cell r="D91" t="str">
            <v>acetyl-CoA[m] + ATP[m] + bicarbonate[m] =&gt; ADP[m] + H+[m] + malonyl-CoA[m] + phosphate[m]</v>
          </cell>
        </row>
        <row r="92">
          <cell r="C92" t="str">
            <v>acetyl-CoA carboxylase, reaction</v>
          </cell>
          <cell r="D92" t="str">
            <v>acetyl-CoA[c] + ATP[c] + bicarbonate[c] =&gt; ADP[c] + H+[c] + malonyl-CoA[c] + phosphate[c]</v>
          </cell>
        </row>
        <row r="93">
          <cell r="C93" t="str">
            <v>acetyl-CoA hydrolase</v>
          </cell>
          <cell r="D93" t="str">
            <v>acetyl-CoA[m] + H2O[m] =&gt; acetate[m] + coenzyme A[m] + H+[m]</v>
          </cell>
        </row>
        <row r="94">
          <cell r="C94" t="str">
            <v>acetyl-CoA synthetase</v>
          </cell>
          <cell r="D94" t="str">
            <v>acetate[c] + ATP[c] + coenzyme A[c] =&gt; acetyl-CoA[c] + AMP[c] + diphosphate[c]</v>
          </cell>
        </row>
        <row r="95">
          <cell r="C95" t="str">
            <v>acetyl-CoA synthetase</v>
          </cell>
          <cell r="D95" t="str">
            <v>acetate[m] + ATP[m] + coenzyme A[m] =&gt; acetyl-CoA[m] + AMP[m] + diphosphate[m]</v>
          </cell>
        </row>
        <row r="96">
          <cell r="C96" t="str">
            <v>acetyl-CoA synthetase nuclear</v>
          </cell>
          <cell r="D96" t="str">
            <v>acetate[n] + ATP[n] + coenzyme A[n] =&gt; acetyl-CoA[n] + AMP[n] + diphosphate[n]</v>
          </cell>
        </row>
        <row r="97">
          <cell r="C97" t="str">
            <v>acetylglutamate kinase</v>
          </cell>
          <cell r="D97" t="str">
            <v>ATP[m] + N-acetyl-L-glutamate[m] =&gt; ADP[m] + N-acetyl-L-gamma-glutamyl phosphate[m]</v>
          </cell>
        </row>
        <row r="98">
          <cell r="C98" t="str">
            <v>acid phosphatase (secreted)</v>
          </cell>
          <cell r="D98" t="str">
            <v>FMN[e] + H2O[e] =&gt; phosphate[e] + riboflavin[e]</v>
          </cell>
        </row>
        <row r="99">
          <cell r="C99" t="str">
            <v>aconitase</v>
          </cell>
          <cell r="D99" t="str">
            <v>2-methylcitrate[m] &lt;=&gt; (2S,3R)-3-hydroxybutane-1,2,3-tricarboxylic acid[m]</v>
          </cell>
        </row>
        <row r="100">
          <cell r="C100" t="str">
            <v>acteylornithine transaminase</v>
          </cell>
          <cell r="D100" t="str">
            <v>2-acetamido-5-oxopentanoate[m] + L-glutamate[m] =&gt; 2-oxoglutarate[m] + N(2)-acetyl-L-ornithine[m]</v>
          </cell>
        </row>
        <row r="101">
          <cell r="C101" t="str">
            <v>acyl carrier protein synthase</v>
          </cell>
          <cell r="D101" t="str">
            <v>coenzyme A[m] + H2O[m] =&gt; adenosine 3',5'-bismonophosphate[m] + 2 H+[m] + pantetheine 4'-phosphate[m]</v>
          </cell>
        </row>
        <row r="102">
          <cell r="C102" t="str">
            <v>acyl-CoA oxidase (decanoyl-CoA)</v>
          </cell>
          <cell r="D102" t="str">
            <v>decanoyl-CoA[p] + oxygen[p] =&gt; hydrogen peroxide[p] + trans-dec-2-enoyl-CoA[p]</v>
          </cell>
        </row>
        <row r="103">
          <cell r="C103" t="str">
            <v>acyl-CoA oxidase (dodecanoyl-CoA)</v>
          </cell>
          <cell r="D103" t="str">
            <v>lauroyl-CoA[p] + oxygen[p] =&gt; hydrogen peroxide[p] + trans-dodec-2-enoyl-CoA[p]</v>
          </cell>
        </row>
        <row r="104">
          <cell r="C104" t="str">
            <v>acyl-CoA oxidase (hexacosanoyl-CoA)</v>
          </cell>
          <cell r="D104" t="str">
            <v>hexacosanoyl-CoA[p] + oxygen[p] =&gt; hydrogen peroxide[p] + trans-hexacos-2-enoyl-CoA[p]</v>
          </cell>
        </row>
        <row r="105">
          <cell r="C105" t="str">
            <v>acyl-CoA oxidase (hexadecanoyl-CoA)</v>
          </cell>
          <cell r="D105" t="str">
            <v>oxygen[p] + palmitoyl-CoA[p] =&gt; hexadec-2-enoyl-CoA[p] + hydrogen peroxide[p]</v>
          </cell>
        </row>
        <row r="106">
          <cell r="C106" t="str">
            <v>acyl-CoA oxidase (octadecanoyl-CoA)</v>
          </cell>
          <cell r="D106" t="str">
            <v>oxygen[p] + stearoyl-CoA[p] =&gt; hydrogen peroxide[p] + trans-octadec-2-enoyl-CoA[p]</v>
          </cell>
        </row>
        <row r="107">
          <cell r="C107" t="str">
            <v>acyl-CoA oxidase (tetradecanoyl-CoA)</v>
          </cell>
          <cell r="D107" t="str">
            <v>myristoyl-CoA[p] + oxygen[p] =&gt; hydrogen peroxide[p] + trans-tetradec-2-enoyl-CoA[p]</v>
          </cell>
        </row>
        <row r="108">
          <cell r="C108" t="str">
            <v>acyl-CoA:sterol acyltransferase (oleoyl-CoA:episterol), ER membrane</v>
          </cell>
          <cell r="D108" t="str">
            <v>oleoyl-CoA[erm] + episterol[erm] &lt;=&gt; coenzyme A[erm] + episteryl oleate[erm]</v>
          </cell>
        </row>
        <row r="109">
          <cell r="C109" t="str">
            <v>acyl-CoA:sterol acyltransferase (oleoyl-CoA:ergosterol), ER membrane</v>
          </cell>
          <cell r="D109" t="str">
            <v>oleoyl-CoA[erm] + ergosterol[erm] =&gt; coenzyme A[erm] + ergosteryl oleate[erm]</v>
          </cell>
        </row>
        <row r="110">
          <cell r="C110" t="str">
            <v>acyl-CoA:sterol acyltransferase (oleoyl-CoA:fecosterol), ER membrane</v>
          </cell>
          <cell r="D110" t="str">
            <v>oleoyl-CoA[erm] + fecosterol[erm] &lt;=&gt; coenzyme A[erm] + fecosteryl oleate[erm]</v>
          </cell>
        </row>
        <row r="111">
          <cell r="C111" t="str">
            <v>acyl-CoA:sterol acyltransferase (oleoyl-CoA:lanosterol), ER membrane</v>
          </cell>
          <cell r="D111" t="str">
            <v>oleoyl-CoA[erm] + lanosterol[erm] =&gt; coenzyme A[erm] + lanosteryl oleate[erm]</v>
          </cell>
        </row>
        <row r="112">
          <cell r="C112" t="str">
            <v>acyl-CoA:sterol acyltransferase (oleoyl-CoA:zymosterol), ER membrane</v>
          </cell>
          <cell r="D112" t="str">
            <v>oleoyl-CoA[erm] + zymosterol[erm] &lt;=&gt; coenzyme A[erm] + zymosteryl oleate[erm]</v>
          </cell>
        </row>
        <row r="113">
          <cell r="C113" t="str">
            <v>acyl-CoA:sterol acyltransferase (palmitoleoyl-CoA:episterol), ER membrane</v>
          </cell>
          <cell r="D113" t="str">
            <v>palmitoleoyl-CoA(4-)[erm] + episterol[erm] &lt;=&gt; coenzyme A[erm] + episteryl palmitoleate[erm]</v>
          </cell>
        </row>
        <row r="114">
          <cell r="C114" t="str">
            <v>acyl-CoA:sterol acyltransferase (palmitoleoyl-CoA:ergosterol), ER membrane</v>
          </cell>
          <cell r="D114" t="str">
            <v>palmitoleoyl-CoA(4-)[erm] + ergosterol[erm] &lt;=&gt; coenzyme A[erm] + ergosteryl palmitoleate[erm]</v>
          </cell>
        </row>
        <row r="115">
          <cell r="C115" t="str">
            <v>acyl-CoA:sterol acyltransferase (palmitoleoyl-CoA:fecosterol), ER membrane</v>
          </cell>
          <cell r="D115" t="str">
            <v>palmitoleoyl-CoA(4-)[erm] + fecosterol[erm] &lt;=&gt; coenzyme A[erm] + fecosteryl palmitoleate[erm]</v>
          </cell>
        </row>
        <row r="116">
          <cell r="C116" t="str">
            <v>acyl-CoA:sterol acyltransferase (palmitoleoyl-CoA:lanosterol), ER membrane</v>
          </cell>
          <cell r="D116" t="str">
            <v>palmitoleoyl-CoA(4-)[erm] + lanosterol[erm] &lt;=&gt; coenzyme A[erm] + lanosteryl palmitoleate[erm]</v>
          </cell>
        </row>
        <row r="117">
          <cell r="C117" t="str">
            <v>acyl-CoA:sterol acyltransferase (palmitoleoyl-CoA:zymosterol), ER membrane</v>
          </cell>
          <cell r="D117" t="str">
            <v>palmitoleoyl-CoA(4-)[erm] + zymosterol[erm] &lt;=&gt; coenzyme A[erm] + zymosteryl palmitoleate[erm]</v>
          </cell>
        </row>
        <row r="118">
          <cell r="C118" t="str">
            <v>acylation of GPI inositol at 2 position, GPI-anchor assembly, step 3</v>
          </cell>
          <cell r="D118" t="str">
            <v>6-(alpha-D-glucosaminyl)-1-phosphatidyl-1D-myo-inositol[er] + palmitoyl-CoA[er] &lt;=&gt; 6-(alpha-D-glucosaminyl)-O-acyl-1-phosphatidyl-1D-myo-inositol[er] + coenzyme A[er]</v>
          </cell>
        </row>
        <row r="119">
          <cell r="C119" t="str">
            <v>adenine deaminase</v>
          </cell>
          <cell r="D119" t="str">
            <v>adenine[c] + H+[c] + H2O[c] =&gt; ammonium[c] + hypoxanthine[c]</v>
          </cell>
        </row>
        <row r="120">
          <cell r="C120" t="str">
            <v>adenine phosphoribosyltransferase</v>
          </cell>
          <cell r="D120" t="str">
            <v>adenine[c] + PRPP[c] =&gt; AMP[c] + diphosphate[c]</v>
          </cell>
        </row>
        <row r="121">
          <cell r="C121" t="str">
            <v>adenosine deaminase</v>
          </cell>
          <cell r="D121" t="str">
            <v>adenosine[c] + H+[c] + H2O[c] =&gt; ammonium[c] + inosine[c]</v>
          </cell>
        </row>
        <row r="122">
          <cell r="C122" t="str">
            <v>adenosine kinase</v>
          </cell>
          <cell r="D122" t="str">
            <v>adenosine[c] + ATP[c] =&gt; ADP[c] + AMP[c] + H+[c]</v>
          </cell>
        </row>
        <row r="123">
          <cell r="C123" t="str">
            <v>adenosine monophosphate deaminase</v>
          </cell>
          <cell r="D123" t="str">
            <v>AMP[c] + H+[c] + H2O[c] =&gt; ammonium[c] + IMP[c]</v>
          </cell>
        </row>
        <row r="124">
          <cell r="C124" t="str">
            <v>adenosylhomocysteinase</v>
          </cell>
          <cell r="D124" t="str">
            <v>H2O[c] + S-adenosyl-L-homocysteine[c] =&gt; adenosine[c] + L-homocysteine[c]</v>
          </cell>
        </row>
        <row r="125">
          <cell r="C125" t="str">
            <v>adenosylmethionine decarboxylase</v>
          </cell>
          <cell r="D125" t="str">
            <v>H+[c] + S-adenosyl-L-methionine[c] =&gt; carbon dioxide[c] + S-adenosylmethioninamine[c]</v>
          </cell>
        </row>
        <row r="126">
          <cell r="C126" t="str">
            <v>adenosylmethionine-8-amino-7-oxononanoate transaminase</v>
          </cell>
          <cell r="D126" t="str">
            <v>8-amino-7-oxononanoate[c] + S-adenosyl-L-methionine[c] &lt;=&gt; 7,8-diaminononanoate[c] + S-adenosyl-4-methylthio-2-oxobutanoate[c]</v>
          </cell>
        </row>
        <row r="127">
          <cell r="C127" t="str">
            <v>adenylate cyclase</v>
          </cell>
          <cell r="D127" t="str">
            <v>ATP[c] =&gt; 3',5'-cyclic AMP[c] + diphosphate[c]</v>
          </cell>
        </row>
        <row r="128">
          <cell r="C128" t="str">
            <v>adenylate kinase</v>
          </cell>
          <cell r="D128" t="str">
            <v>AMP[c] + ATP[c] =&gt; 2 ADP[c]</v>
          </cell>
        </row>
        <row r="129">
          <cell r="C129" t="str">
            <v>adenylate kinase</v>
          </cell>
          <cell r="D129" t="str">
            <v>AMP[m] + ATP[m] =&gt; 2 ADP[m]</v>
          </cell>
        </row>
        <row r="130">
          <cell r="C130" t="str">
            <v>adenylate kinase (GTP)</v>
          </cell>
          <cell r="D130" t="str">
            <v>AMP[m] + GTP[m] &lt;=&gt; ADP[m] + GDP[m]</v>
          </cell>
        </row>
        <row r="131">
          <cell r="C131" t="str">
            <v>adenylosuccinate lyase (AICAR)</v>
          </cell>
          <cell r="D131" t="str">
            <v>5'-phosphoribosyl-4-(N-succinocarboxamide)-5-aminoimidazole[c] =&gt; AICAR[c] + fumarate[c]</v>
          </cell>
        </row>
        <row r="132">
          <cell r="C132" t="str">
            <v>adenylosuccinate lyase</v>
          </cell>
          <cell r="D132" t="str">
            <v>adenylo-succinate[c] &lt;=&gt; AMP[c] + fumarate[c]</v>
          </cell>
        </row>
        <row r="133">
          <cell r="C133" t="str">
            <v>adenylosuccinate synthase</v>
          </cell>
          <cell r="D133" t="str">
            <v>GTP[c] + IMP[c] + L-aspartate[c] =&gt; adenylo-succinate[c] + GDP[c] + 2 H+[c] + phosphate[c]</v>
          </cell>
        </row>
        <row r="134">
          <cell r="C134" t="str">
            <v>adenylyl-sulfate kinase</v>
          </cell>
          <cell r="D134" t="str">
            <v>5'-adenylyl sulfate[c] + ATP[c] =&gt; 3'-phospho-5'-adenylyl sulfate[c] + ADP[c] + H+[c]</v>
          </cell>
        </row>
        <row r="135">
          <cell r="C135" t="str">
            <v>ADP-ribose 2,3-cyclic phosphodiesterase</v>
          </cell>
          <cell r="D135" t="str">
            <v>2',3'-cyclic AMP[c] + H2O[c] =&gt; adenosine 2'-phosphate[c] + H+[c]</v>
          </cell>
        </row>
        <row r="136">
          <cell r="C136" t="str">
            <v>alanine glyoxylate aminotransferase</v>
          </cell>
          <cell r="D136" t="str">
            <v>glyoxylate[c] + L-alanine[c] =&gt; L-glycine[c] + pyruvate[c]</v>
          </cell>
        </row>
        <row r="137">
          <cell r="C137" t="str">
            <v>alanyl-tRNA synthetase</v>
          </cell>
          <cell r="D137" t="str">
            <v>ATP[c] + L-alanine[c] + tRNA(Ala)[c] =&gt; Ala-tRNA(Ala)[c] + AMP[c] + diphosphate[c]</v>
          </cell>
        </row>
        <row r="138">
          <cell r="C138" t="str">
            <v>alcohol acetyltransferase (2-methylbutanol)</v>
          </cell>
          <cell r="D138" t="str">
            <v>2-methylbutanol[c] + acetyl-CoA[c] =&gt; 2-methylbutyl acetate[c] + coenzyme A[c]</v>
          </cell>
        </row>
        <row r="139">
          <cell r="C139" t="str">
            <v>alcohol acetyltransferase (ethanol)</v>
          </cell>
          <cell r="D139" t="str">
            <v>acetyl-CoA[c] + ethanol[c] =&gt; coenzyme A[c] + ethyl acetate[c]</v>
          </cell>
        </row>
        <row r="140">
          <cell r="C140" t="str">
            <v>alcohol acetyltransferase (isoamyl alcohol)</v>
          </cell>
          <cell r="D140" t="str">
            <v>acetyl-CoA[c] + isoamylol[c] =&gt; coenzyme A[c] + isoamyl acetate[c]</v>
          </cell>
        </row>
        <row r="141">
          <cell r="C141" t="str">
            <v>alcohol acetyltransferase (isobutyl alcohol)</v>
          </cell>
          <cell r="D141" t="str">
            <v>acetyl-CoA[c] + isobutanol[c] =&gt; coenzyme A[c] + isobutyl acetate[c]</v>
          </cell>
        </row>
        <row r="142">
          <cell r="C142" t="str">
            <v>alcohol acetyltransferase (phenylethanol alcohol)</v>
          </cell>
          <cell r="D142" t="str">
            <v>2-phenylethanol[c] + acetyl-CoA[c] =&gt; coenzyme A[c] + phenethyl acetate[c]</v>
          </cell>
        </row>
        <row r="143">
          <cell r="C143" t="str">
            <v>alcohol dehydrogenase (ethanol to acetaldehyde)</v>
          </cell>
          <cell r="D143" t="str">
            <v>ethanol[c] + NAD[c] =&gt; acetaldehyde[c] + H+[c] + NADH[c]</v>
          </cell>
        </row>
        <row r="144">
          <cell r="C144" t="str">
            <v>alcohol dehydrogenase (glycerol, NADP)</v>
          </cell>
          <cell r="D144" t="str">
            <v>D-glyceraldehyde[c] + H+[c] + NADPH[c] =&gt; glycerol[c] + NADP(+)[c]</v>
          </cell>
        </row>
        <row r="145">
          <cell r="C145" t="str">
            <v>mitochondrial alcohol dehydrogenase</v>
          </cell>
          <cell r="D145" t="str">
            <v>acetaldehyde[m] + H+[m] + NADH[m] =&gt; ethanol[m] + NAD[m]</v>
          </cell>
        </row>
        <row r="146">
          <cell r="C146" t="str">
            <v>aldehyde dehydrogenase (2-methylbutanol, NAD)</v>
          </cell>
          <cell r="D146" t="str">
            <v>2-methylbutanal[c] + H+[c] + NADH[c] =&gt; 2-methylbutanol[c] + NAD[c]</v>
          </cell>
        </row>
        <row r="147">
          <cell r="C147" t="str">
            <v>aldehyde dehydrogenase (2-methylbutanol, NAD)</v>
          </cell>
          <cell r="D147" t="str">
            <v>2-methylbutanal[m] + H+[m] + NADH[m] =&gt; 2-methylbutanol[m] + NAD[m]</v>
          </cell>
        </row>
        <row r="148">
          <cell r="C148" t="str">
            <v>aldehyde dehydrogenase (2-methylbutanol, NADP)</v>
          </cell>
          <cell r="D148" t="str">
            <v>2-methylbutanal[c] + H+[c] + NADPH[c] =&gt; 2-methylbutanol[c] + NADP(+)[c]</v>
          </cell>
        </row>
        <row r="149">
          <cell r="C149" t="str">
            <v>aldehyde dehydrogenase (2-phenylethanol, NAD)</v>
          </cell>
          <cell r="D149" t="str">
            <v>H+[c] + NADH[c] + phenylacetaldehyde[c] =&gt; 2-phenylethanol[c] + NAD[c]</v>
          </cell>
        </row>
        <row r="150">
          <cell r="C150" t="str">
            <v>aldehyde dehydrogenase (2-phenylethanol, NAD)</v>
          </cell>
          <cell r="D150" t="str">
            <v>H+[m] + NADH[m] + phenylacetaldehyde[m] =&gt; 2-phenylethanol[m] + NAD[m]</v>
          </cell>
        </row>
        <row r="151">
          <cell r="C151" t="str">
            <v>aldehyde dehydrogenase (2-phenylethanol, NADP)</v>
          </cell>
          <cell r="D151" t="str">
            <v>H+[c] + NADPH[c] + phenylacetaldehyde[c] =&gt; 2-phenylethanol[c] + NADP(+)[c]</v>
          </cell>
        </row>
        <row r="152">
          <cell r="C152" t="str">
            <v>aldehyde dehydrogenase (3-aminopropanal, NAD)</v>
          </cell>
          <cell r="D152" t="str">
            <v>3-aminopropanal[c] + H2O[c] + NAD[c] =&gt; beta-alanine[c] + 2 H+[c] + NADH[c]</v>
          </cell>
        </row>
        <row r="153">
          <cell r="C153" t="str">
            <v>aldehyde dehydrogenase (acetaldehyde, NADP)</v>
          </cell>
          <cell r="D153" t="str">
            <v>acetaldehyde[c] + H2O[c] + NADP(+)[c] =&gt; acetate[c] + 2 H+[c] + NADPH[c]</v>
          </cell>
        </row>
        <row r="154">
          <cell r="C154" t="str">
            <v>aldehyde dehydrogenase (acetylaldehyde, NAD)</v>
          </cell>
          <cell r="D154" t="str">
            <v>acetaldehyde[m] + H2O[m] + NAD[m] =&gt; acetate[m] + 2 H+[m] + NADH[m]</v>
          </cell>
        </row>
        <row r="155">
          <cell r="C155" t="str">
            <v>aldehyde dehydrogenase (acetylaldehyde, NADP)</v>
          </cell>
          <cell r="D155" t="str">
            <v>acetaldehyde[m] + H2O[m] + NADP(+)[m] =&gt; acetate[m] + 2 H+[m] + NADPH[m]</v>
          </cell>
        </row>
        <row r="156">
          <cell r="C156" t="str">
            <v>aldehyde dehydrogenase (indole-3-acetaldehyde, NAD)</v>
          </cell>
          <cell r="D156" t="str">
            <v>H2O[m] + indol-3-ylacetaldehyde[m] + NAD[m] =&gt; 2 H+[m] + indole-3-acetate[m] + NADH[m]</v>
          </cell>
        </row>
        <row r="157">
          <cell r="C157" t="str">
            <v>aldehyde dehydrogenase (indole-3-acetaldehyde, NADP)</v>
          </cell>
          <cell r="D157" t="str">
            <v>H2O[c] + indol-3-ylacetaldehyde[c] + NADP(+)[c] =&gt; 2 H+[c] + indole-3-acetate[c] + NADPH[c]</v>
          </cell>
        </row>
        <row r="158">
          <cell r="C158" t="str">
            <v>aldehyde dehydrogenase (indole-3-acetaldehyde, NADP)</v>
          </cell>
          <cell r="D158" t="str">
            <v>H2O[m] + indol-3-ylacetaldehyde[m] + NADP(+)[m] =&gt; 2 H+[m] + indole-3-acetate[m] + NADPH[m]</v>
          </cell>
        </row>
        <row r="159">
          <cell r="C159" t="str">
            <v>aldehyde dehydrogenase (isoamyl alcohol, NAD)</v>
          </cell>
          <cell r="D159" t="str">
            <v>3-methylbutanal[c] + H+[c] + NADH[c] =&gt; isoamylol[c] + NAD[c]</v>
          </cell>
        </row>
        <row r="160">
          <cell r="C160" t="str">
            <v>aldehyde dehydrogenase (isoamyl alcohol, NAD)</v>
          </cell>
          <cell r="D160" t="str">
            <v>3-methylbutanal[m] + H+[m] + NADH[m] =&gt; isoamylol[m] + NAD[m]</v>
          </cell>
        </row>
        <row r="161">
          <cell r="C161" t="str">
            <v>aldehyde dehydrogenase (isoamyl alcohol, NADP)</v>
          </cell>
          <cell r="D161" t="str">
            <v>3-methylbutanal[c] + H+[c] + NADPH[c] =&gt; isoamylol[c] + NADP(+)[c]</v>
          </cell>
        </row>
        <row r="162">
          <cell r="C162" t="str">
            <v>aldehyde dehydrogenase (isobutyl alcohol, NAD)</v>
          </cell>
          <cell r="D162" t="str">
            <v>H+[c] + isobutyraldehyde[c] + NADH[c] =&gt; isobutanol[c] + NAD[c]</v>
          </cell>
        </row>
        <row r="163">
          <cell r="C163" t="str">
            <v>aldehyde dehydrogenase (isobutyl alcohol, NAD)</v>
          </cell>
          <cell r="D163" t="str">
            <v>H+[m] + isobutyraldehyde[m] + NADH[m] =&gt; isobutanol[m] + NAD[m]</v>
          </cell>
        </row>
        <row r="164">
          <cell r="C164" t="str">
            <v>aldehyde dehydrogenase (isobutyl alcohol, NADP)</v>
          </cell>
          <cell r="D164" t="str">
            <v>H+[c] + isobutyraldehyde[c] + NADPH[c] =&gt; isobutanol[c] + NADP(+)[c]</v>
          </cell>
        </row>
        <row r="165">
          <cell r="C165" t="str">
            <v>aldehyde dehydrogenase (phenylacetaldehyde, NAD)</v>
          </cell>
          <cell r="D165" t="str">
            <v>H2O[c] + NAD[c] + phenylacetaldehyde[c] =&gt; 2 H+[c] + NADH[c] + phenylacetic acid[c]</v>
          </cell>
        </row>
        <row r="166">
          <cell r="C166" t="str">
            <v>aldehyde dehydrogenase (tryptophol, NAD)</v>
          </cell>
          <cell r="D166" t="str">
            <v>H+[c] + indol-3-ylacetaldehyde[c] + NADH[c] =&gt; NAD[c] + tryptophol[c]</v>
          </cell>
        </row>
        <row r="167">
          <cell r="C167" t="str">
            <v>aldehyde dehydrogenase (tryptophol, NAD)</v>
          </cell>
          <cell r="D167" t="str">
            <v>H+[m] + indol-3-ylacetaldehyde[m] + NADH[m] =&gt; NAD[m] + tryptophol[m]</v>
          </cell>
        </row>
        <row r="168">
          <cell r="C168" t="str">
            <v>alkaline phosphatase (dihydroneopterin)</v>
          </cell>
          <cell r="D168" t="str">
            <v>7,8-dihydroneopterin 3'-triphosphate[c] + 3 H2O[c] =&gt; 7,8-dihydroneopterin[c] + 2 H+[c] + 3 phosphate[c]</v>
          </cell>
        </row>
        <row r="169">
          <cell r="C169" t="str">
            <v>allantoate amidinohydrolase</v>
          </cell>
          <cell r="D169" t="str">
            <v>allantoate[c] + H2O[c] &lt;=&gt; urea[c] + ureidoglycolic acid[c]</v>
          </cell>
        </row>
        <row r="170">
          <cell r="C170" t="str">
            <v>allantoinase, reaction</v>
          </cell>
          <cell r="D170" t="str">
            <v>allantoin[c] + H2O[c] &lt;=&gt; allantoate[c] + H+[c]</v>
          </cell>
        </row>
        <row r="171">
          <cell r="C171" t="str">
            <v>allophanate hydrolase</v>
          </cell>
          <cell r="D171" t="str">
            <v>3 H+[c] + H2O[c] + urea-1-carboxylic acid[c] =&gt; 2 ammonium[c] + 2 carbon dioxide[c]</v>
          </cell>
        </row>
        <row r="172">
          <cell r="C172" t="str">
            <v>alpha 1,2-mannosyltransferase</v>
          </cell>
          <cell r="D172" t="str">
            <v>beta-D-mannosyldiacetylchitobiosyldiphosphodolichol[g] + GDP-alpha-D-mannose[g] + H+[g] =&gt; alpha-D-mannosyl-beta-D-mannosyldiacetylchitobiosyldiphosphodolichol[g] + GDP[g]</v>
          </cell>
        </row>
        <row r="173">
          <cell r="C173" t="str">
            <v>alpha,alpha-trehalase</v>
          </cell>
          <cell r="D173" t="str">
            <v>H2O[v] + trehalose[v] =&gt; 2 D-glucose[v]</v>
          </cell>
        </row>
        <row r="174">
          <cell r="C174" t="str">
            <v>alpha,alpha-trehalase</v>
          </cell>
          <cell r="D174" t="str">
            <v>H2O[c] + trehalose[c] =&gt; 2 D-glucose[c]</v>
          </cell>
        </row>
        <row r="175">
          <cell r="C175" t="str">
            <v>alpha,alpha-trehalose-phosphate synthase (UDP-forming)</v>
          </cell>
          <cell r="D175" t="str">
            <v>D-glucose 6-phosphate[c] + UDP-D-glucose[c] =&gt; alpha,alpha-trehalose 6-phosphate[c] + H+[c] + UDP[c]</v>
          </cell>
        </row>
        <row r="176">
          <cell r="C176" t="str">
            <v>alpha-glucosidase</v>
          </cell>
          <cell r="D176" t="str">
            <v>H2O[c] + maltose[c] =&gt; 2 D-glucose[c]</v>
          </cell>
        </row>
        <row r="177">
          <cell r="C177" t="str">
            <v>amidase</v>
          </cell>
          <cell r="D177" t="str">
            <v>4-guanidinobutanamide[c] + H2O[c] =&gt; 4-guanidinobutanoic acid[c] + ammonium[c]</v>
          </cell>
        </row>
        <row r="178">
          <cell r="C178" t="str">
            <v>Aminoacetone:oxygen oxidoreductase(deaminating)(flavin-containing)</v>
          </cell>
          <cell r="D178" t="str">
            <v>aminoacetone[c] + H2O[c] + oxygen[c] =&gt; ammonium[c] + hydrogen peroxide[c] + methylglyoxal[c]</v>
          </cell>
        </row>
        <row r="179">
          <cell r="C179" t="str">
            <v>Aminobutyraldehyde dehydrogenase</v>
          </cell>
          <cell r="D179" t="str">
            <v>4-aminobutanal[m] + H2O[m] + NAD[m] =&gt; gamma-aminobutyrate[m] + 2 H+[m] + NADH[m]</v>
          </cell>
        </row>
        <row r="180">
          <cell r="C180" t="str">
            <v>anthranilate phosphoribosyltransferase</v>
          </cell>
          <cell r="D180" t="str">
            <v>anthranilate[c] + PRPP[c] =&gt; diphosphate[c] + N-(5-phospho-beta-D-ribosyl)anthranilate[c]</v>
          </cell>
        </row>
        <row r="181">
          <cell r="C181" t="str">
            <v>anthranilate synthase</v>
          </cell>
          <cell r="D181" t="str">
            <v>chorismate[c] + L-glutamine[c] =&gt; anthranilate[c] + H+[c] + L-glutamate[c] + pyruvate[c]</v>
          </cell>
        </row>
        <row r="182">
          <cell r="C182" t="str">
            <v>Ap4A hydrolase</v>
          </cell>
          <cell r="D182" t="str">
            <v>H2O[c] + P(1),P(4)-bis(5'-adenosyl) tetraphosphate[c] &lt;=&gt; 2 ADP[c] + 2 H+[c]</v>
          </cell>
        </row>
        <row r="183">
          <cell r="C183" t="str">
            <v>arabinose reductase</v>
          </cell>
          <cell r="D183" t="str">
            <v>H+[c] + L-arabinose[c] + NADPH[c] =&gt; L-arabinitol[c] + NADP(+)[c]</v>
          </cell>
        </row>
        <row r="184">
          <cell r="C184" t="str">
            <v>arginase</v>
          </cell>
          <cell r="D184" t="str">
            <v>H2O[c] + L-arginine[c] =&gt; ornithine[c] + urea[c]</v>
          </cell>
        </row>
        <row r="185">
          <cell r="C185" t="str">
            <v>argininosuccinate lyase</v>
          </cell>
          <cell r="D185" t="str">
            <v>(N(omega)-L-arginino)succinic acid[c] &lt;=&gt; fumarate[c] + L-arginine[c]</v>
          </cell>
        </row>
        <row r="186">
          <cell r="C186" t="str">
            <v>argininosuccinate synthase</v>
          </cell>
          <cell r="D186" t="str">
            <v>ATP[c] + L-aspartate[c] + L-citrulline[c] &lt;=&gt; (N(omega)-L-arginino)succinic acid[c] + AMP[c] + diphosphate[c] + H+[c]</v>
          </cell>
        </row>
        <row r="187">
          <cell r="C187" t="str">
            <v>arginyl-tRNA synthetase</v>
          </cell>
          <cell r="D187" t="str">
            <v>ATP[c] + L-arginine[c] + tRNA(Arg)[c] =&gt; AMP[c] + Arg-tRNA(Arg)[c] + diphosphate[c]</v>
          </cell>
        </row>
        <row r="188">
          <cell r="C188" t="str">
            <v>arginyl-tRNA synthetase</v>
          </cell>
          <cell r="D188" t="str">
            <v>ATP[m] + L-arginine[m] + tRNA(Arg)[m] =&gt; AMP[m] + Arg-tRNA(Arg)[m] + diphosphate[m]</v>
          </cell>
        </row>
        <row r="189">
          <cell r="C189" t="str">
            <v>asparagine synthase (glutamine-hydrolysing)</v>
          </cell>
          <cell r="D189" t="str">
            <v>ATP[c] + H2O[c] + L-aspartate[c] + L-glutamine[c] =&gt; AMP[c] + diphosphate[c] + H+[c] + L-asparagine[c] + L-glutamate[c]</v>
          </cell>
        </row>
        <row r="190">
          <cell r="C190" t="str">
            <v>Asparaginyl-tRNA synthetase</v>
          </cell>
          <cell r="D190" t="str">
            <v>ATP[c] + L-asparagine[c] + tRNA(Asn)[c] =&gt; AMP[c] + Asn-tRNA(Asn)[c] + diphosphate[c]</v>
          </cell>
        </row>
        <row r="191">
          <cell r="C191" t="str">
            <v>asparaginyl-tRNA synthetase, miotchondrial</v>
          </cell>
          <cell r="D191" t="str">
            <v>ATP[m] + L-asparagine[m] + tRNA(Asn)[m] =&gt; AMP[m] + Asn-tRNA(Asn)[m] + diphosphate[m]</v>
          </cell>
        </row>
        <row r="192">
          <cell r="C192" t="str">
            <v>aspartate carbamoyltransferase</v>
          </cell>
          <cell r="D192" t="str">
            <v>carbamoyl phosphate[c] + L-aspartate[c] =&gt; H+[c] + N-carbamoyl-L-aspartate[c] + phosphate[c]</v>
          </cell>
        </row>
        <row r="193">
          <cell r="C193" t="str">
            <v>aspartate kinase</v>
          </cell>
          <cell r="D193" t="str">
            <v>ATP[c] + L-aspartate[c] =&gt; 4-phospho-L-aspartate[c] + ADP[c]</v>
          </cell>
        </row>
        <row r="194">
          <cell r="C194" t="str">
            <v>aspartate transaminase</v>
          </cell>
          <cell r="D194" t="str">
            <v>2-oxoglutarate[c] + L-aspartate[c] &lt;=&gt; L-glutamate[c] + oxaloacetate[c]</v>
          </cell>
        </row>
        <row r="195">
          <cell r="C195" t="str">
            <v>aspartate transaminase</v>
          </cell>
          <cell r="D195" t="str">
            <v>L-glutamate[m] + oxaloacetate[m] =&gt; 2-oxoglutarate[m] + L-aspartate[m]</v>
          </cell>
        </row>
        <row r="196">
          <cell r="C196" t="str">
            <v>aspartate transaminase</v>
          </cell>
          <cell r="D196" t="str">
            <v>2-oxoglutarate[p] + L-aspartate[p] &lt;=&gt; L-glutamate[p] + oxaloacetate[p]</v>
          </cell>
        </row>
        <row r="197">
          <cell r="C197" t="str">
            <v>aspartate-semialdehyde dehydrogenase</v>
          </cell>
          <cell r="D197" t="str">
            <v>4-phospho-L-aspartate[c] + H+[c] + NADPH[c] =&gt; L-aspartate 4-semialdehyde[c] + NADP(+)[c] + phosphate[c]</v>
          </cell>
        </row>
        <row r="198">
          <cell r="C198" t="str">
            <v>Aspartyl-tRNA synthetase</v>
          </cell>
          <cell r="D198" t="str">
            <v>ATP[c] + L-aspartate[c] + tRNA(Asp)[c] =&gt; AMP[c] + Asp-tRNA(Asp)[c] + diphosphate[c]</v>
          </cell>
        </row>
        <row r="199">
          <cell r="C199" t="str">
            <v>Aspartyl-tRNA synthetase</v>
          </cell>
          <cell r="D199" t="str">
            <v>ATP[m] + L-aspartate[m] + tRNA(Asp)[m] =&gt; AMP[m] + Asp-tRNA(Asp)[m] + diphosphate[m]</v>
          </cell>
        </row>
        <row r="200">
          <cell r="C200" t="str">
            <v>ATP adenylyltransferase</v>
          </cell>
          <cell r="D200" t="str">
            <v>ADP[c] + ATP[c] + H+[c] =&gt; P(1),P(4)-bis(5'-adenosyl) tetraphosphate[c] + phosphate[c]</v>
          </cell>
        </row>
        <row r="201">
          <cell r="C201" t="str">
            <v>ATP adenylyltransferase</v>
          </cell>
          <cell r="D201" t="str">
            <v>ADP[c] + GTP[c] + H+[c] =&gt; P1-(5'-adenosyl),P4-(5'-guanosyl) tetraphosphate[c] + phosphate[c]</v>
          </cell>
        </row>
        <row r="202">
          <cell r="C202" t="str">
            <v>ATP adenylyltransferase</v>
          </cell>
          <cell r="D202" t="str">
            <v>GDP[c] + GTP[c] + H+[c] =&gt; P(1),P(4)-bis(5'-guanosyl) tetraphosphate[c] + phosphate[c]</v>
          </cell>
        </row>
        <row r="203">
          <cell r="C203" t="str">
            <v>ATP phosphoribosyltransferase</v>
          </cell>
          <cell r="D203" t="str">
            <v>ATP[c] + PRPP[c] =&gt; 5-phosphoribosyl-ATP[c] + diphosphate[c]</v>
          </cell>
        </row>
        <row r="204">
          <cell r="C204" t="str">
            <v>ATP synthase</v>
          </cell>
          <cell r="D204" t="str">
            <v>ADP[m] + 3 H+[c] + phosphate[m] =&gt; ATP[m] + 2 H+[m] + H2O[m]</v>
          </cell>
        </row>
        <row r="205">
          <cell r="C205" t="str">
            <v>ATPase, cytosolic</v>
          </cell>
          <cell r="D205" t="str">
            <v>ATP[c] + H2O[c] =&gt; ADP[c] + H+[e] + phosphate[c]</v>
          </cell>
        </row>
        <row r="206">
          <cell r="C206" t="str">
            <v>beta-1,4 mannosyltransferase</v>
          </cell>
          <cell r="D206" t="str">
            <v>GDP-alpha-D-mannose[c] + N,N'-diacetylchitobiosyldiphosphodolichol[c] =&gt; beta-D-mannosyldiacetylchitobiosyldiphosphodolichol[c] + GDP[c] + H+[c]</v>
          </cell>
        </row>
        <row r="207">
          <cell r="C207" t="str">
            <v>biotin synthase</v>
          </cell>
          <cell r="D207" t="str">
            <v>dethiobiotin[c] + polysulphur[c] &lt;=&gt; biotin[c] + 2 H+[c]</v>
          </cell>
        </row>
        <row r="208">
          <cell r="C208" t="str">
            <v>biotin-[acetyl-CoA-carboxylase] ligase</v>
          </cell>
          <cell r="D208" t="str">
            <v>ATP[c] + biotin[c] + H+[c] =&gt; biotinyl-5'-AMP[c] + diphosphate[c]</v>
          </cell>
        </row>
        <row r="209">
          <cell r="C209" t="str">
            <v>C-14 sterol reductase</v>
          </cell>
          <cell r="D209" t="str">
            <v>4,4-dimethyl-5alpha-cholesta-8,14,24-trien-3beta-ol[c] + H+[c] + NADPH[c] =&gt; 14-demethyllanosterol[c] + NADP(+)[c]</v>
          </cell>
        </row>
        <row r="210">
          <cell r="C210" t="str">
            <v>C-22 sterol desaturase (NADP)</v>
          </cell>
          <cell r="D210" t="str">
            <v>ergosta-5,7,24(28)-trien-3beta-ol[c] + H+[c] + NADPH[c] + oxygen[c] =&gt; ergosta-5,7,22,24(28)-tetraen-3beta-ol[c] + 2 H2O[c] + NADP(+)[c]</v>
          </cell>
        </row>
        <row r="211">
          <cell r="C211" t="str">
            <v>C-3 sterol dehydrogenase</v>
          </cell>
          <cell r="D211" t="str">
            <v>NADP(+)[c] + zymosterol intermediate 1c[c] =&gt; carbon dioxide[c] + NADPH[c] + zymosterol intermediate 2[c]</v>
          </cell>
        </row>
        <row r="212">
          <cell r="C212" t="str">
            <v>C-3 sterol dehydrogenase (4-methylzymosterol)</v>
          </cell>
          <cell r="D212" t="str">
            <v>4beta-methylzymosterol-4alpha-carboxylic acid[c] + NAD[c] =&gt; 3-dehydro-4-methylzymosterol[c] + carbon dioxide[c] + NADH[c]</v>
          </cell>
        </row>
        <row r="213">
          <cell r="C213" t="str">
            <v>C-3 sterol keto reductase (4-methylzymosterol)</v>
          </cell>
          <cell r="D213" t="str">
            <v>3-dehydro-4-methylzymosterol[c] + H+[c] + NADPH[c] =&gt; 4alpha-methylzymosterol[c] + NADP(+)[c]</v>
          </cell>
        </row>
        <row r="214">
          <cell r="C214" t="str">
            <v>C-3 sterol keto reductase (zymosterol)</v>
          </cell>
          <cell r="D214" t="str">
            <v>H+[c] + NADPH[c] + zymosterol intermediate 2[c] =&gt; NADP(+)[c] + zymosterol[c]</v>
          </cell>
        </row>
        <row r="215">
          <cell r="C215" t="str">
            <v>C-4 methyl sterol oxidase</v>
          </cell>
          <cell r="D215" t="str">
            <v>4alpha-methylzymosterol[c] + H+[c] + NADPH[c] + oxygen[c] =&gt; H2O[c] + NADP(+)[c] + zymosterol intermediate 1a[c]</v>
          </cell>
        </row>
        <row r="216">
          <cell r="C216" t="str">
            <v>C-4 methyl sterol oxidase</v>
          </cell>
          <cell r="D216" t="str">
            <v>H+[c] + NADPH[c] + oxygen[c] + zymosterol intermediate 1a[c] =&gt; 2 H2O[c] + NADP(+)[c] + zymosterol intermediate 1b[c]</v>
          </cell>
        </row>
        <row r="217">
          <cell r="C217" t="str">
            <v>C-4 methyl sterol oxidase</v>
          </cell>
          <cell r="D217" t="str">
            <v>NADPH[c] + oxygen[c] + zymosterol intermediate 1b[c] =&gt; H2O[c] + NADP(+)[c] + zymosterol intermediate 1c[c]</v>
          </cell>
        </row>
        <row r="218">
          <cell r="C218" t="str">
            <v>C-4 sterol methyl oxidase (4,4-dimethylzymosterol)</v>
          </cell>
          <cell r="D218" t="str">
            <v>14-demethyllanosterol[c] + 5 H+[c] + 3 oxygen[c] + 6 Ferrocytochrome b5[erm] =&gt; 4beta-methylzymosterol-4alpha-carboxylic acid[c] + 4 H2O[c] + 6 Ferricytochrome b5[erm]</v>
          </cell>
        </row>
        <row r="219">
          <cell r="C219" t="str">
            <v>C-5 sterol desaturase</v>
          </cell>
          <cell r="D219" t="str">
            <v>episterol[c] + H+[c] + NADPH[c] + oxygen[c] =&gt; ergosta-5,7,24(28)-trien-3beta-ol[c] + 2 H2O[c] + NADP(+)[c]</v>
          </cell>
        </row>
        <row r="220">
          <cell r="C220" t="str">
            <v>C-8 sterol isomerase</v>
          </cell>
          <cell r="D220" t="str">
            <v>fecosterol[c] =&gt; episterol[c]</v>
          </cell>
        </row>
        <row r="221">
          <cell r="C221" t="str">
            <v>C-s24 sterol reductase</v>
          </cell>
          <cell r="D221" t="str">
            <v>ergosta-5,7,22,24(28)-tetraen-3beta-ol[er] + H+[er] + NADPH[er] =&gt; ergosterol[er] + NADP(+)[er]</v>
          </cell>
        </row>
        <row r="222">
          <cell r="C222" t="str">
            <v>CAAX farnesyltransferase</v>
          </cell>
          <cell r="D222" t="str">
            <v>4-hydroxybenzoate[c] + nonaprenyl diphosphate[c] =&gt; diphosphate[c] + nonaprenyl 4-hydroxybenzoate[c]</v>
          </cell>
        </row>
        <row r="223">
          <cell r="C223" t="str">
            <v>carbamoyl-phosphate synthase (glutamine-hydrolysing)</v>
          </cell>
          <cell r="D223" t="str">
            <v>2 ATP[c] + bicarbonate[c] + H2O[c] + L-glutamine[c] =&gt; 2 ADP[c] + carbamoyl phosphate[c] + 2 H+[c] + L-glutamate[c] + phosphate[c]</v>
          </cell>
        </row>
        <row r="224">
          <cell r="C224" t="str">
            <v>carnitine O-acetyltransferase</v>
          </cell>
          <cell r="D224" t="str">
            <v>(R)-carnitine[c] + acetyl-CoA[c] =&gt; coenzyme A[c] + O-acetylcarnitine[c]</v>
          </cell>
        </row>
        <row r="225">
          <cell r="C225" t="str">
            <v>carnitine O-acetyltransferase</v>
          </cell>
          <cell r="D225" t="str">
            <v>(R)-carnitine[p] + acetyl-CoA[p] =&gt; coenzyme A[p] + O-acetylcarnitine[p]</v>
          </cell>
        </row>
        <row r="226">
          <cell r="C226" t="str">
            <v>carnitine O-acetyltransferase</v>
          </cell>
          <cell r="D226" t="str">
            <v>coenzyme A[m] + O-acetylcarnitine[m] =&gt; (R)-carnitine[m] + acetyl-CoA[m]</v>
          </cell>
        </row>
        <row r="227">
          <cell r="C227" t="str">
            <v>catalase</v>
          </cell>
          <cell r="D227" t="str">
            <v>2 hydrogen peroxide[c] =&gt; 2 H2O[c] + oxygen[c]</v>
          </cell>
        </row>
        <row r="228">
          <cell r="C228" t="str">
            <v>catalase</v>
          </cell>
          <cell r="D228" t="str">
            <v>2 hydrogen peroxide[p] =&gt; 2 H2O[p] + oxygen[p]</v>
          </cell>
        </row>
        <row r="229">
          <cell r="C229" t="str">
            <v>ceramide-1 hydroxylase (24C)</v>
          </cell>
          <cell r="D229" t="str">
            <v>ceramide-1 (C24)[er] + H+[er] + NADPH[er] + oxygen[er] =&gt; ceramide-2 (C24)[er] + H2O[er] + NADP(+)[er]</v>
          </cell>
        </row>
        <row r="230">
          <cell r="C230" t="str">
            <v>ceramide-1 hydroxylase (24C)</v>
          </cell>
          <cell r="D230" t="str">
            <v>ceramide-1 (C24)[er] + H+[er] + NADPH[er] + oxygen[er] =&gt; ceramide-2' (C24)[er] + H2O[er] + NADP(+)[er]</v>
          </cell>
        </row>
        <row r="231">
          <cell r="C231" t="str">
            <v>ceramide-1 hydroxylase (26C)</v>
          </cell>
          <cell r="D231" t="str">
            <v>ceramide-1 (C26)[er] + H+[er] + NADPH[er] + oxygen[er] =&gt; ceramide-2 (C26)[er] + H2O[er] + NADP(+)[er]</v>
          </cell>
        </row>
        <row r="232">
          <cell r="C232" t="str">
            <v>ceramide-1 hydroxylase (26C)</v>
          </cell>
          <cell r="D232" t="str">
            <v>ceramide-1 (C26)[er] + H+[er] + NADPH[er] + oxygen[er] =&gt; ceramide-2' (C26)[er] + H2O[er] + NADP(+)[er]</v>
          </cell>
        </row>
        <row r="233">
          <cell r="C233" t="str">
            <v>ceramide-1 synthase (24C)</v>
          </cell>
          <cell r="D233" t="str">
            <v>sphinganine[er] + tetracosanoyl-CoA[er] =&gt; ceramide-1 (C24)[er] + coenzyme A[er] + H+[er]</v>
          </cell>
        </row>
        <row r="234">
          <cell r="C234" t="str">
            <v>ceramide-1 synthase (26C)</v>
          </cell>
          <cell r="D234" t="str">
            <v>hexacosanoyl-CoA[er] + sphinganine[er] =&gt; ceramide-1 (C26)[er] + coenzyme A[er] + H+[er]</v>
          </cell>
        </row>
        <row r="235">
          <cell r="C235" t="str">
            <v>ceramide-2 synthase (24C)</v>
          </cell>
          <cell r="D235" t="str">
            <v>phytosphingosine[er] + tetracosanoyl-CoA[er] =&gt; ceramide-2 (C24)[er] + coenzyme A[er] + H+[er]</v>
          </cell>
        </row>
        <row r="236">
          <cell r="C236" t="str">
            <v>ceramide-2 synthase (26C)</v>
          </cell>
          <cell r="D236" t="str">
            <v>hexacosanoyl-CoA[er] + phytosphingosine[er] =&gt; ceramide-2 (C26)[er] + coenzyme A[er] + H+[er]</v>
          </cell>
        </row>
        <row r="237">
          <cell r="C237" t="str">
            <v>ceramide-3 synthase (24C)</v>
          </cell>
          <cell r="D237" t="str">
            <v>ceramide-2 (C24)[er] + H+[er] + NADPH[er] + oxygen[er] =&gt; ceramide-3 (C24)[er] + H2O[er] + NADP(+)[er]</v>
          </cell>
        </row>
        <row r="238">
          <cell r="C238" t="str">
            <v>ceramide-3 synthase (26C)</v>
          </cell>
          <cell r="D238" t="str">
            <v>ceramide-2 (C26)[er] + H+[er] + NADPH[er] + oxygen[er] =&gt; ceramide-3 (C26)[er] + H2O[er] + NADP(+)[er]</v>
          </cell>
        </row>
        <row r="239">
          <cell r="C239" t="str">
            <v>ceramide-4 synthase (24C)</v>
          </cell>
          <cell r="D239" t="str">
            <v>ceramide-3 (C24)[er] + H+[er] + NADPH[er] + oxygen[er] =&gt; ceramide-4 (C24)[er] + H2O[er] + NADP(+)[er]</v>
          </cell>
        </row>
        <row r="240">
          <cell r="C240" t="str">
            <v>ceramide-4 synthase (26C)</v>
          </cell>
          <cell r="D240" t="str">
            <v>ceramide-3 (C26)[er] + H+[er] + NADPH[er] + oxygen[er] =&gt; ceramide-4 (C26)[er] + H2O[er] + NADP(+)[er]</v>
          </cell>
        </row>
        <row r="241">
          <cell r="C241" t="str">
            <v>chitin deacetylase</v>
          </cell>
          <cell r="D241" t="str">
            <v>chitin[c] + H2O[c] =&gt; acetate[c] + chitosan[ce] + H+[c]</v>
          </cell>
        </row>
        <row r="242">
          <cell r="C242" t="str">
            <v>chitin synthase</v>
          </cell>
          <cell r="D242" t="str">
            <v>UDP-N-acetyl-alpha-D-glucosamine[c] =&gt; chitin[c] + H+[c] + UDP[c]</v>
          </cell>
        </row>
        <row r="243">
          <cell r="C243" t="str">
            <v>choline kinase</v>
          </cell>
          <cell r="D243" t="str">
            <v>ATP[c] + choline[c] =&gt; ADP[c] + choline phosphate[c] + H+[c]</v>
          </cell>
        </row>
        <row r="244">
          <cell r="C244" t="str">
            <v>choline phosphate cytididyltransferase</v>
          </cell>
          <cell r="D244" t="str">
            <v>choline phosphate[c] + CTP[c] + H+[c] =&gt; CDP-choline[c] + diphosphate[c]</v>
          </cell>
        </row>
        <row r="245">
          <cell r="C245" t="str">
            <v>chorismate mutase</v>
          </cell>
          <cell r="D245" t="str">
            <v>chorismate[c] =&gt; prephenate[c]</v>
          </cell>
        </row>
        <row r="246">
          <cell r="C246" t="str">
            <v>chorismate synthase</v>
          </cell>
          <cell r="D246" t="str">
            <v>5-O-(1-carboxyvinyl)-3-phosphoshikimic acid[c] =&gt; chorismate[c] + phosphate[c]</v>
          </cell>
        </row>
        <row r="247">
          <cell r="C247" t="str">
            <v>cis-aconitate(3-) to isocitrate</v>
          </cell>
          <cell r="D247" t="str">
            <v>cis-aconitate[m] + H2O[m] &lt;=&gt; isocitrate[m]</v>
          </cell>
        </row>
        <row r="248">
          <cell r="C248" t="str">
            <v>cis-prenyltransferase step 01</v>
          </cell>
          <cell r="D248" t="str">
            <v>farnesyl diphosphate[lp] + isopentenyl diphosphate[lp] =&gt; diphosphate[lp] + geranylgeranyl diphosphate[lp]</v>
          </cell>
        </row>
        <row r="249">
          <cell r="C249" t="str">
            <v>cis-prenyltransferase step 02</v>
          </cell>
          <cell r="D249" t="str">
            <v>geranylgeranyl diphosphate[lp] + isopentenyl diphosphate[lp] =&gt; diphosphate[lp] + pentaprenyl diphosphate[lp]</v>
          </cell>
        </row>
        <row r="250">
          <cell r="C250" t="str">
            <v>cis-prenyltransferase step 03</v>
          </cell>
          <cell r="D250" t="str">
            <v>isopentenyl diphosphate[lp] + pentaprenyl diphosphate[lp] =&gt; diphosphate[lp] + hexaprenyl diphosphate[lp]</v>
          </cell>
        </row>
        <row r="251">
          <cell r="C251" t="str">
            <v>cis-prenyltransferase step 04</v>
          </cell>
          <cell r="D251" t="str">
            <v>hexaprenyl diphosphate[lp] + isopentenyl diphosphate[lp] =&gt; diphosphate[lp] + heptaprenyl diphosphate[lp]</v>
          </cell>
        </row>
        <row r="252">
          <cell r="C252" t="str">
            <v>cis-prenyltransferase step 05</v>
          </cell>
          <cell r="D252" t="str">
            <v>heptaprenyl diphosphate[lp] + isopentenyl diphosphate[lp] =&gt; diphosphate[lp] + octaprenyl diphosphate[lp]</v>
          </cell>
        </row>
        <row r="253">
          <cell r="C253" t="str">
            <v>cis-prenyltransferase step 06</v>
          </cell>
          <cell r="D253" t="str">
            <v>isopentenyl diphosphate[lp] + octaprenyl diphosphate[lp] =&gt; diphosphate[lp] + nonaprenyl diphosphate[lp]</v>
          </cell>
        </row>
        <row r="254">
          <cell r="C254" t="str">
            <v>cis-prenyltransferase step 07</v>
          </cell>
          <cell r="D254" t="str">
            <v>isopentenyl diphosphate[lp] + nonaprenyl diphosphate[lp] =&gt; decaprenyl diphosphate[lp] + diphosphate[lp]</v>
          </cell>
        </row>
        <row r="255">
          <cell r="C255" t="str">
            <v>cis-prenyltransferase step 08</v>
          </cell>
          <cell r="D255" t="str">
            <v>decaprenyl diphosphate[lp] + isopentenyl diphosphate[lp] =&gt; diphosphate[lp] + undecaprenyl diphosphate[lp]</v>
          </cell>
        </row>
        <row r="256">
          <cell r="C256" t="str">
            <v>cis-prenyltransferase step 09</v>
          </cell>
          <cell r="D256" t="str">
            <v>isopentenyl diphosphate[lp] + undecaprenyl diphosphate[lp] =&gt; diphosphate[lp] + dodecaprenyl diphosphate[lp]</v>
          </cell>
        </row>
        <row r="257">
          <cell r="C257" t="str">
            <v>cis-prenyltransferase step 10</v>
          </cell>
          <cell r="D257" t="str">
            <v>dodecaprenyl diphosphate[lp] + isopentenyl diphosphate[lp] =&gt; diphosphate[lp] + tridecaprenyl diphosphate[lp]</v>
          </cell>
        </row>
        <row r="258">
          <cell r="C258" t="str">
            <v>cis-prenyltransferase step 11</v>
          </cell>
          <cell r="D258" t="str">
            <v>isopentenyl diphosphate[lp] + tridecaprenyl diphosphate[lp] =&gt; diphosphate[lp] + tetradecaprenyl diphosphate[lp]</v>
          </cell>
        </row>
        <row r="259">
          <cell r="C259" t="str">
            <v>cis-prenyltransferase step 12</v>
          </cell>
          <cell r="D259" t="str">
            <v>isopentenyl diphosphate[lp] + tetradecaprenyl diphosphate[lp] =&gt; diphosphate[lp] + pentadecaprenyl diphosphate[lp]</v>
          </cell>
        </row>
        <row r="260">
          <cell r="C260" t="str">
            <v>cis-prenyltransferase step 13</v>
          </cell>
          <cell r="D260" t="str">
            <v>isopentenyl diphosphate[lp] + pentadecaprenyl diphosphate[lp] =&gt; diphosphate[lp] + hexadecaprenyl diphosphate[lp]</v>
          </cell>
        </row>
        <row r="261">
          <cell r="C261" t="str">
            <v>cis-prenyltransferase step 14</v>
          </cell>
          <cell r="D261" t="str">
            <v>hexadecaprenyl diphosphate[lp] + isopentenyl diphosphate[lp] &lt;=&gt; diphosphate[lp] + heptadecaprenyl diphosphate[lp]</v>
          </cell>
        </row>
        <row r="262">
          <cell r="C262" t="str">
            <v>cis-prenyltransferase step 15</v>
          </cell>
          <cell r="D262" t="str">
            <v>heptadecaprenyl diphosphate[lp] + isopentenyl diphosphate[lp] &lt;=&gt; diphosphate[lp] + octadecaprenyl diphosphate[lp]</v>
          </cell>
        </row>
        <row r="263">
          <cell r="C263" t="str">
            <v>cis-prenyltransferase step 16</v>
          </cell>
          <cell r="D263" t="str">
            <v>isopentenyl diphosphate[lp] + octadecaprenyl diphosphate[lp] =&gt; diphosphate[lp] + nonadecaprenyl diphosphate[lp]</v>
          </cell>
        </row>
        <row r="264">
          <cell r="C264" t="str">
            <v>cis-prenyltransferase step 17</v>
          </cell>
          <cell r="D264" t="str">
            <v>isopentenyl diphosphate[lp] + nonadecaprenyl diphosphate[lp] =&gt; diphosphate[lp] + icosaprenyl diphosphate[lp]</v>
          </cell>
        </row>
        <row r="265">
          <cell r="C265" t="str">
            <v>cis-prenyltransferase step 18</v>
          </cell>
          <cell r="D265" t="str">
            <v>icosaprenyl diphosphate[lp] + isopentenyl diphosphate[lp] =&gt; diphosphate[lp] + henicosaprenyl diphosphate[lp]</v>
          </cell>
        </row>
        <row r="266">
          <cell r="C266" t="str">
            <v>cis-prenyltransferase step 19</v>
          </cell>
          <cell r="D266" t="str">
            <v>henicosaprenyl diphosphate[lp] + isopentenyl diphosphate[lp] =&gt; diphosphate[lp] + docosaprenyl diphosphate[lp]</v>
          </cell>
        </row>
        <row r="267">
          <cell r="C267" t="str">
            <v>citrate synthase</v>
          </cell>
          <cell r="D267" t="str">
            <v>acetyl-CoA[m] + H2O[m] + oxaloacetate[m] =&gt; citrate[m] + coenzyme A[m] + H+[m]</v>
          </cell>
        </row>
        <row r="268">
          <cell r="C268" t="str">
            <v>citrate synthase, peroxisomal</v>
          </cell>
          <cell r="D268" t="str">
            <v>acetyl-CoA[p] + H2O[p] + oxaloacetate[p] =&gt; citrate[p] + coenzyme A[p] + H+[p]</v>
          </cell>
        </row>
        <row r="269">
          <cell r="C269" t="str">
            <v>citrate to cis-aconitate(3-)</v>
          </cell>
          <cell r="D269" t="str">
            <v>citrate[m] &lt;=&gt; cis-aconitate[m] + H2O[m]</v>
          </cell>
        </row>
        <row r="270">
          <cell r="C270" t="str">
            <v>citrate to cis-aconitate(3-), cytoplasmic</v>
          </cell>
          <cell r="D270" t="str">
            <v>citrate[c] &lt;=&gt; cis-aconitate[c] + H2O[c]</v>
          </cell>
        </row>
        <row r="271">
          <cell r="C271" t="str">
            <v>coproporphyrinogen oxidase (O2 required)</v>
          </cell>
          <cell r="D271" t="str">
            <v>coproporphyrinogen III[c] + 2 H+[c] + oxygen[c] =&gt; 2 carbon dioxide[c] + 2 H2O[c] + protoporphyrinogen[c]</v>
          </cell>
        </row>
        <row r="272">
          <cell r="C272" t="str">
            <v>CTP synthase (glutamine)</v>
          </cell>
          <cell r="D272" t="str">
            <v>ATP[c] + H2O[c] + L-glutamine[c] + UTP[c] =&gt; ADP[c] + CTP[c] + 2 H+[c] + L-glutamate[c] + phosphate[c]</v>
          </cell>
        </row>
        <row r="273">
          <cell r="C273" t="str">
            <v>CTP synthase (NH3)</v>
          </cell>
          <cell r="D273" t="str">
            <v>ammonium[c] + ATP[c] + UTP[c] =&gt; ADP[c] + CTP[c] + 2 H+[c] + phosphate[c]</v>
          </cell>
        </row>
        <row r="274">
          <cell r="C274" t="str">
            <v>cystathionine b-lyase</v>
          </cell>
          <cell r="D274" t="str">
            <v>H2O[c] + L-cystathionine[c] =&gt; ammonium[c] + L-homocysteine[c] + pyruvate[c]</v>
          </cell>
        </row>
        <row r="275">
          <cell r="C275" t="str">
            <v>cystathionine beta-synthase</v>
          </cell>
          <cell r="D275" t="str">
            <v>L-homocysteine[c] + L-serine[c] =&gt; H2O[c] + L-cystathionine[c]</v>
          </cell>
        </row>
        <row r="276">
          <cell r="C276" t="str">
            <v>cystathionine g-lyase</v>
          </cell>
          <cell r="D276" t="str">
            <v>H2O[c] + L-cystathionine[c] =&gt; 2-oxobutanoate[c] + ammonium[c] + L-cysteine[c]</v>
          </cell>
        </row>
        <row r="277">
          <cell r="C277" t="str">
            <v>cystathionine gamma-synthase</v>
          </cell>
          <cell r="D277" t="str">
            <v>L-cysteine[c] + O-acetyl-L-homoserine[c] =&gt; acetate[c] + H+[c] + L-cystathionine[c]</v>
          </cell>
        </row>
        <row r="278">
          <cell r="C278" t="str">
            <v>cysteine synthase</v>
          </cell>
          <cell r="D278" t="str">
            <v>hydrogen sulfide[c] + O-acetyl-L-serine[c] =&gt; acetate[c] + L-cysteine[c]</v>
          </cell>
        </row>
        <row r="279">
          <cell r="C279" t="str">
            <v>cysteinyl-tRNA synthetase</v>
          </cell>
          <cell r="D279" t="str">
            <v>ATP[c] + L-cysteine[c] + tRNA(Cys)[c] =&gt; AMP[c] + Cys-tRNA(Cys)[c] + diphosphate[c]</v>
          </cell>
        </row>
        <row r="280">
          <cell r="C280" t="str">
            <v>cytidine deaminase</v>
          </cell>
          <cell r="D280" t="str">
            <v>cytidine[c] + H+[c] + H2O[c] =&gt; ammonium[c] + uridine[c]</v>
          </cell>
        </row>
        <row r="281">
          <cell r="C281" t="str">
            <v>cytidine kinase (GTP)</v>
          </cell>
          <cell r="D281" t="str">
            <v>cytidine[c] + GTP[c] =&gt; CMP[c] + GDP[c] + H+[c]</v>
          </cell>
        </row>
        <row r="282">
          <cell r="C282" t="str">
            <v>cytochrome P450 lanosterol 14-alpha-demethylase (NADP)</v>
          </cell>
          <cell r="D282" t="str">
            <v>2 H+[c] + lanosterol[c] + 3 NADPH[c] + 3 oxygen[c] =&gt; 4,4-dimethyl-5alpha-cholesta-8,14,24-trien-3beta-ol[c] + formate[c] + 4 H2O[c] + 3 NADP(+)[c]</v>
          </cell>
        </row>
        <row r="283">
          <cell r="C283" t="str">
            <v>cytosine deaminase</v>
          </cell>
          <cell r="D283" t="str">
            <v>cytosine[c] + H+[c] + H2O[c] =&gt; ammonium[c] + uracil[c]</v>
          </cell>
        </row>
        <row r="284">
          <cell r="C284" t="str">
            <v>D-arabinono-1,4-lactone oxidase</v>
          </cell>
          <cell r="D284" t="str">
            <v>D-arabinono-1,4-lactone[c] + oxygen[c] =&gt; dehydro-D-arabinono-1,4-lactone[c] + H+[c] + hydrogen peroxide[c]</v>
          </cell>
        </row>
        <row r="285">
          <cell r="C285" t="str">
            <v>D-arabinose 1-dehydrogenase (NAD)</v>
          </cell>
          <cell r="D285" t="str">
            <v>D-arabinose[c] + NAD[c] =&gt; D-arabinono-1,4-lactone[c] + H+[c] + NADH[c]</v>
          </cell>
        </row>
        <row r="286">
          <cell r="C286" t="str">
            <v>D-arabinose 1-dehydrogenase (NADP)</v>
          </cell>
          <cell r="D286" t="str">
            <v>D-arabinose[c] + NADP(+)[c] =&gt; D-arabinono-1,4-lactone[c] + H+[c] + NADPH[c]</v>
          </cell>
        </row>
        <row r="287">
          <cell r="C287" t="str">
            <v>D-fructose 1-phosphate D-glyceraldehyde-3-phosphate-lyase</v>
          </cell>
          <cell r="D287" t="str">
            <v>D-fructose 1-phosphate[c] &lt;=&gt; D-glyceraldehyde[c] + dihydroxyacetone phosphate[c]</v>
          </cell>
        </row>
        <row r="288">
          <cell r="C288" t="str">
            <v>D-sorbitol dehydrogenase (D-fructose producing)</v>
          </cell>
          <cell r="D288" t="str">
            <v>D-glucitol[c] + NAD[c] =&gt; D-fructose[c] + H+[c] + NADH[c]</v>
          </cell>
        </row>
        <row r="289">
          <cell r="C289" t="str">
            <v>dCMP deaminase</v>
          </cell>
          <cell r="D289" t="str">
            <v>dCMP[c] + H+[c] + H2O[c] &lt;=&gt; ammonium[c] + dUMP[c]</v>
          </cell>
        </row>
        <row r="290">
          <cell r="C290" t="str">
            <v>dCTP deaminase</v>
          </cell>
          <cell r="D290" t="str">
            <v>dCTP[c] + H+[c] + H2O[c] =&gt; ammonium[c] + dUTP[c]</v>
          </cell>
        </row>
        <row r="291">
          <cell r="C291" t="str">
            <v>deoxyadenosine deaminase</v>
          </cell>
          <cell r="D291" t="str">
            <v>2'-deoxyadenosine[c] + H+[c] + H2O[c] =&gt; 2'-deoxyinosine[c] + ammonium[c]</v>
          </cell>
        </row>
        <row r="292">
          <cell r="C292" t="str">
            <v>deoxycytidine deaminase</v>
          </cell>
          <cell r="D292" t="str">
            <v>deoxycytidine[c] + H+[c] + H2O[c] =&gt; 2'-deoxyuridine[c] + ammonium[c]</v>
          </cell>
        </row>
        <row r="293">
          <cell r="C293" t="str">
            <v>deoxyguanylate kinase (dGMP:ATP)</v>
          </cell>
          <cell r="D293" t="str">
            <v>ATP[c] + dGMP[c] &lt;=&gt; ADP[c] + dGDP[c]</v>
          </cell>
        </row>
        <row r="294">
          <cell r="C294" t="str">
            <v>deoxyhypusine synthase, cytosolic/mitochondrial</v>
          </cell>
          <cell r="D294" t="str">
            <v>H2O[c] + spermidine[c] + ubiquinone-6[m] =&gt; 4-aminobutanal[c] + trimethylenediamine[c] + ubiquinol-6[m]</v>
          </cell>
        </row>
        <row r="295">
          <cell r="C295" t="str">
            <v>deoxyribokinase</v>
          </cell>
          <cell r="D295" t="str">
            <v>2-deoxy-D-ribose[c] + ATP[c] =&gt; 2-deoxy-D-ribose 5-phosphate[c] + ADP[c] + H+[c]</v>
          </cell>
        </row>
        <row r="296">
          <cell r="C296" t="str">
            <v>dephospho-CoA kinase</v>
          </cell>
          <cell r="D296" t="str">
            <v>3'-dephospho-CoA[m] + ATP[m] =&gt; ADP[m] + coenzyme A[m] + H+[m]</v>
          </cell>
        </row>
        <row r="297">
          <cell r="C297" t="str">
            <v>dethiobiotin synthase</v>
          </cell>
          <cell r="D297" t="str">
            <v>7,8-diaminononanoate[c] + ATP[c] + carbon dioxide[c] &lt;=&gt; ADP[c] + dethiobiotin[c] + 3 H+[c] + phosphate[c]</v>
          </cell>
        </row>
        <row r="298">
          <cell r="C298" t="str">
            <v>dihydroceramidase</v>
          </cell>
          <cell r="D298" t="str">
            <v>lignoceric acid[er] + sphinganine[er] &lt;=&gt; ceramide-1 (C24)[er] + H2O[er]</v>
          </cell>
        </row>
        <row r="299">
          <cell r="C299" t="str">
            <v>dihydroceramidase</v>
          </cell>
          <cell r="D299" t="str">
            <v>cerotic acid[er] + sphinganine[er] &lt;=&gt; ceramide-1 (C26)[er] + H2O[er]</v>
          </cell>
        </row>
        <row r="300">
          <cell r="C300" t="str">
            <v>dihydroceramidase</v>
          </cell>
          <cell r="D300" t="str">
            <v>ceramide-2 (C24)[er] + H2O[er] =&gt; lignoceric acid[er] + phytosphingosine[er]</v>
          </cell>
        </row>
        <row r="301">
          <cell r="C301" t="str">
            <v>dihydroceramidase</v>
          </cell>
          <cell r="D301" t="str">
            <v>ceramide-2 (C26)[er] + H2O[er] =&gt; cerotic acid[er] + phytosphingosine[er]</v>
          </cell>
        </row>
        <row r="302">
          <cell r="C302" t="str">
            <v>dihydrofolate reductase</v>
          </cell>
          <cell r="D302" t="str">
            <v>dihydrofolic acid[c] + H+[c] + NADPH[c] =&gt; NADP(+)[c] + THF[c]</v>
          </cell>
        </row>
        <row r="303">
          <cell r="C303" t="str">
            <v>dihydrofolate reductase</v>
          </cell>
          <cell r="D303" t="str">
            <v>dihydrofolic acid[m] + H+[m] + NADPH[m] =&gt; NADP(+)[m] + THF[m]</v>
          </cell>
        </row>
        <row r="304">
          <cell r="C304" t="str">
            <v>dihydrofolate synthase</v>
          </cell>
          <cell r="D304" t="str">
            <v>7,8-dihydropteroate[c] + ATP[c] + L-glutamate[c] =&gt; ADP[c] + dihydrofolic acid[c] + H+[c] + phosphate[c]</v>
          </cell>
        </row>
        <row r="305">
          <cell r="C305" t="str">
            <v>dihydroneopterin aldolase</v>
          </cell>
          <cell r="D305" t="str">
            <v>7,8-dihydroneopterin[m] =&gt; 2-amino-6-(hydroxymethyl)-7,8-dihydropteridin-4-ol[m] + glycolaldehyde[m]</v>
          </cell>
        </row>
        <row r="306">
          <cell r="C306" t="str">
            <v>dihydroneopterin monophosphate dephosphorylase</v>
          </cell>
          <cell r="D306" t="str">
            <v>7,8-dihydroneopterin 3'-phosphate[c] + H2O[c] =&gt; 7,8-dihydroneopterin[c] + phosphate[c]</v>
          </cell>
        </row>
        <row r="307">
          <cell r="C307" t="str">
            <v>dihydroorotase</v>
          </cell>
          <cell r="D307" t="str">
            <v>(S)-dihydroorotate[c] + H2O[c] &lt;=&gt; H+[c] + N-carbamoyl-L-aspartate[c]</v>
          </cell>
        </row>
        <row r="308">
          <cell r="C308" t="str">
            <v>dihydropteroate synthase</v>
          </cell>
          <cell r="D308" t="str">
            <v>2-amino-6-(hydroxymethyl)-7,8-dihydropteridin-4-ol[m] + 4-aminobenzoate[m] =&gt; 7,8-dihydropteroate[m] + H2O[m]</v>
          </cell>
        </row>
        <row r="309">
          <cell r="C309" t="str">
            <v>dihydropteroate synthase</v>
          </cell>
          <cell r="D309" t="str">
            <v>(2-amino-4-hydroxy-7,8-dihydropteridin-6-yl)methyl trihydrogen diphosphate[m] + 4-aminobenzoate[m] =&gt; 7,8-dihydropteroate[m] + diphosphate[m]</v>
          </cell>
        </row>
        <row r="310">
          <cell r="C310" t="str">
            <v>dihydroxy-acid dehydratase (2,3-dihydroxy-3-methylbutanoate)</v>
          </cell>
          <cell r="D310" t="str">
            <v>(R)-2,3-dihydroxy-3-methylbutanoate[m] =&gt; 3-methyl-2-oxobutanoate[m] + H2O[m]</v>
          </cell>
        </row>
        <row r="311">
          <cell r="C311" t="str">
            <v>dihydroxy-acid dehydratase (2,3-dihydroxy-3-methylpentanoate)</v>
          </cell>
          <cell r="D311" t="str">
            <v>(2R,3R)-2,3-dihydroxy-3-methylpentanoate[m] =&gt; (S)-3-methyl-2-oxopentanoate[m] + H2O[m]</v>
          </cell>
        </row>
        <row r="312">
          <cell r="C312" t="str">
            <v>dihydroxyacetone kinase</v>
          </cell>
          <cell r="D312" t="str">
            <v>ATP[c] + glycerone[c] =&gt; ADP[c] + dihydroxyacetone phosphate[c] + H+[c]</v>
          </cell>
        </row>
        <row r="313">
          <cell r="C313" t="str">
            <v>dimethylallyltranstransferase</v>
          </cell>
          <cell r="D313" t="str">
            <v>isopentenyl diphosphate[c] + prenyl diphosphate(3-)[c] =&gt; diphosphate[c] + geranyl diphosphate[c]</v>
          </cell>
        </row>
        <row r="314">
          <cell r="C314" t="str">
            <v>diphosphoglyceromutase</v>
          </cell>
          <cell r="D314" t="str">
            <v>1,3-bisphospho-D-glycerate[c] &lt;=&gt; 2,3-bisphospho-D-glyceric acid[c] + H+[c]</v>
          </cell>
        </row>
        <row r="315">
          <cell r="C315" t="str">
            <v>diphosphoinositol-1,3,4,6-tetrakisphosphate diphosphohydrolase</v>
          </cell>
          <cell r="D315" t="str">
            <v>5,6-bis(diphospho)-1D-myo-inositol tetrakisphosphate[c] + 3 H2O[c] =&gt; 3 H+[c] + myo-inositol 1,3,4,5,6-pentakisphosphate[c] + 3 phosphate[c]</v>
          </cell>
        </row>
        <row r="316">
          <cell r="C316" t="str">
            <v>diphosphoinositol-1,3,4,6-tetrakisphosphate synthase</v>
          </cell>
          <cell r="D316" t="str">
            <v>ATP[c] + 2 H+[c] + myo-inositol 1,3,4,5,6-pentakisphosphate[c] + 2 phosphate[c] =&gt; 5,6-bis(diphospho)-1D-myo-inositol tetrakisphosphate[c] + ADP[c] + 2 H2O[c]</v>
          </cell>
        </row>
        <row r="317">
          <cell r="C317" t="str">
            <v>diphthine synthase</v>
          </cell>
          <cell r="D317" t="str">
            <v>2-(3-amino-3-carboxypropyl)-L-histidine[c] + S-adenosyl-L-methionine[c] =&gt; 2-[3-carboxy-3-(methylammonio)propyl]-L-histidine[c] + H+[c] + S-adenosyl-L-homocysteine[c]</v>
          </cell>
        </row>
        <row r="318">
          <cell r="C318" t="str">
            <v>dolichol kinase</v>
          </cell>
          <cell r="D318" t="str">
            <v>CTP[c] + dolichol[c] + H+[c] =&gt; CDP[c] + dolichyl phosphate[c]</v>
          </cell>
        </row>
        <row r="319">
          <cell r="C319" t="str">
            <v>dolichyl-phosphate D-mannosyltransferase</v>
          </cell>
          <cell r="D319" t="str">
            <v>dolichyl phosphate[c] + GDP-alpha-D-mannose[c] =&gt; dolichyl D-mannosyl phosphate[er] + GDP[c] + H+[c]</v>
          </cell>
        </row>
        <row r="320">
          <cell r="C320" t="str">
            <v>dolichyl-phosphate-mannose--protein mannosyltransferase</v>
          </cell>
          <cell r="D320" t="str">
            <v>dolichyl D-mannosyl phosphate[er] =&gt; dolichyl phosphate[er] + mannan[er]</v>
          </cell>
        </row>
        <row r="321">
          <cell r="C321" t="str">
            <v>dTMP kinase</v>
          </cell>
          <cell r="D321" t="str">
            <v>ATP[c] + dTMP[c] =&gt; ADP[c] + dTDP[c]</v>
          </cell>
        </row>
        <row r="322">
          <cell r="C322" t="str">
            <v>dUTP diphosphatase</v>
          </cell>
          <cell r="D322" t="str">
            <v>dUTP[c] + H2O[c] =&gt; diphosphate[c] + dUMP[c] + H+[c]</v>
          </cell>
        </row>
        <row r="323">
          <cell r="C323" t="str">
            <v>endopolygalacturonase</v>
          </cell>
          <cell r="D323" t="str">
            <v>H2O[e] + pectin[e] =&gt; D-galacturonate[e]</v>
          </cell>
        </row>
        <row r="324">
          <cell r="C324" t="str">
            <v>enolase</v>
          </cell>
          <cell r="D324" t="str">
            <v>2-phospho-D-glyceric acid[c] &lt;=&gt; H2O[c] + phosphoenolpyruvate[c]</v>
          </cell>
        </row>
        <row r="325">
          <cell r="C325" t="str">
            <v>ethanolamine kinase</v>
          </cell>
          <cell r="D325" t="str">
            <v>ATP[c] + ethanolamine[c] =&gt; ADP[c] + H+[c] + O-phosphoethanolamine[c]</v>
          </cell>
        </row>
        <row r="326">
          <cell r="C326" t="str">
            <v>ethyl acetate-hydrolyzing esterase</v>
          </cell>
          <cell r="D326" t="str">
            <v>ethyl acetate[c] + H2O[c] =&gt; acetate[c] + ethanol[c] + H+[c]</v>
          </cell>
        </row>
        <row r="327">
          <cell r="C327" t="str">
            <v>exo-1,3-beta-glucan glucohydrase</v>
          </cell>
          <cell r="D327" t="str">
            <v>(1-&gt;3)-beta-D-glucan[e] + H2O[e] =&gt; D-glucose[e]</v>
          </cell>
        </row>
        <row r="328">
          <cell r="C328" t="str">
            <v>farnesyltranstransferase</v>
          </cell>
          <cell r="D328" t="str">
            <v>farnesyl diphosphate[c] + isopentenyl diphosphate[c] =&gt; geranylgeranyl diphosphate[c] + diphosphate[c]</v>
          </cell>
        </row>
        <row r="329">
          <cell r="C329" t="str">
            <v>fatty-acid--CoA ligase (decanoate)</v>
          </cell>
          <cell r="D329" t="str">
            <v>ATP[p] + coenzyme A[p] + decanoate[p] &lt;=&gt; AMP[p] + decanoyl-CoA[p] + diphosphate[p]</v>
          </cell>
        </row>
        <row r="330">
          <cell r="C330" t="str">
            <v>fatty-acid--CoA ligase (dodecanoate)</v>
          </cell>
          <cell r="D330" t="str">
            <v>ATP[p] + coenzyme A[p] + laurate[p] &lt;=&gt; AMP[p] + diphosphate[p] + lauroyl-CoA[p]</v>
          </cell>
        </row>
        <row r="331">
          <cell r="C331" t="str">
            <v>fatty-acid--CoA ligase (hexadecanoate)</v>
          </cell>
          <cell r="D331" t="str">
            <v>ATP[p] + coenzyme A[p] + palmitate[p] &lt;=&gt; AMP[p] + diphosphate[p] + palmitoyl-CoA[p]</v>
          </cell>
        </row>
        <row r="332">
          <cell r="C332" t="str">
            <v>fatty-acid--CoA ligase (octanoate)</v>
          </cell>
          <cell r="D332" t="str">
            <v>ATP[p] + coenzyme A[p] + octanoate[p] &lt;=&gt; AMP[p] + diphosphate[p] + octanoyl-CoA[p]</v>
          </cell>
        </row>
        <row r="333">
          <cell r="C333" t="str">
            <v>fatty-acid--CoA ligase (tetradecanoate)</v>
          </cell>
          <cell r="D333" t="str">
            <v>ATP[p] + coenzyme A[p] + myristate[p] &lt;=&gt; AMP[p] + diphosphate[p] + myristoyl-CoA[p]</v>
          </cell>
        </row>
        <row r="334">
          <cell r="C334" t="str">
            <v>ferrochelatase</v>
          </cell>
          <cell r="D334" t="str">
            <v>iron(2+)[m] + protoporphyrin[m] =&gt; ferroheme b[m] + 2 H+[m]</v>
          </cell>
        </row>
        <row r="335">
          <cell r="C335" t="str">
            <v>ferrocytochrome-c:hydrogen-peroxide oxidoreductase</v>
          </cell>
          <cell r="D335" t="str">
            <v>2 ferrocytochrome c[m] + hydrogen peroxide[m] =&gt; 2 ferricytochrome c[m] + 2 H2O[m]</v>
          </cell>
        </row>
        <row r="336">
          <cell r="C336" t="str">
            <v>ferrocytochrome-c:oxygen oxidoreductase</v>
          </cell>
          <cell r="D336" t="str">
            <v>ferrocytochrome c[m] + 1.266 H+[m] + 0.25 oxygen[m] =&gt; ferricytochrome c[m] + 0.633 H+[c] + 0.5 H2O[m]</v>
          </cell>
        </row>
        <row r="337">
          <cell r="C337" t="str">
            <v>ubiquinol:ferricytochrome c reductase</v>
          </cell>
          <cell r="D337" t="str">
            <v>2 ferricytochrome c[m] + 1.266 H+[m] + ubiquinol-6[m] =&gt; 2 ferrocytochrome c[m] + 2.532 H+[c] + ubiquinone-6[m]</v>
          </cell>
        </row>
        <row r="338">
          <cell r="C338" t="str">
            <v>FMN adenylyltransferase</v>
          </cell>
          <cell r="D338" t="str">
            <v>ATP[c] + FMN[c] + H+[c] =&gt; diphosphate[c] + FAD[c]</v>
          </cell>
        </row>
        <row r="339">
          <cell r="C339" t="str">
            <v>FMN reductase</v>
          </cell>
          <cell r="D339" t="str">
            <v>FMN[c] + 2 H+[c] + NADH[c] =&gt; FMNH2[c] + NAD[c]</v>
          </cell>
        </row>
        <row r="340">
          <cell r="C340" t="str">
            <v>FMN reductase</v>
          </cell>
          <cell r="D340" t="str">
            <v>FMN[c] + 2 H+[c] + NADPH[c] =&gt; FMNH2[c] + NADP(+)[c]</v>
          </cell>
        </row>
        <row r="341">
          <cell r="C341" t="str">
            <v>formaldehyde dehydrogenase</v>
          </cell>
          <cell r="D341" t="str">
            <v>formaldehyde[c] + glutathione[c] + NAD[c] =&gt; H+[c] + NADH[c] + S-formylglutathione[c]</v>
          </cell>
        </row>
        <row r="342">
          <cell r="C342" t="str">
            <v>formate dehydrogenase</v>
          </cell>
          <cell r="D342" t="str">
            <v>formate[c] + NAD[c] =&gt; carbon dioxide[c] + NADH[c]</v>
          </cell>
        </row>
        <row r="343">
          <cell r="C343" t="str">
            <v>formate-tetrahydrofolate ligase</v>
          </cell>
          <cell r="D343" t="str">
            <v>ATP[c] + formate[c] + THF[c] =&gt; 10-formyl-THF[c] + ADP[c] + phosphate[c]</v>
          </cell>
        </row>
        <row r="344">
          <cell r="C344" t="str">
            <v>formate-tetrahydrofolate ligase</v>
          </cell>
          <cell r="D344" t="str">
            <v>ATP[m] + formate[m] + THF[m] &lt;=&gt; 10-formyl-THF[m] + ADP[m] + phosphate[m]</v>
          </cell>
        </row>
        <row r="345">
          <cell r="C345" t="str">
            <v>fructose-2,6-bisphosphate 2-phosphatase</v>
          </cell>
          <cell r="D345" t="str">
            <v>beta-D-fructose 2,6-bisphosphate[c] + H2O[c] =&gt; D-fructose 6-phosphate[c] + phosphate[c]</v>
          </cell>
        </row>
        <row r="346">
          <cell r="C346" t="str">
            <v>fructose-bisphosphatase</v>
          </cell>
          <cell r="D346" t="str">
            <v>D-fructose 1,6-bisphosphate[c] + H2O[c] =&gt; D-fructose 6-phosphate[c] + phosphate[c]</v>
          </cell>
        </row>
        <row r="347">
          <cell r="C347" t="str">
            <v>fructose-bisphosphate aldolase</v>
          </cell>
          <cell r="D347" t="str">
            <v>D-fructose 1,6-bisphosphate[c] &lt;=&gt; dihydroxyacetone phosphate[c] + glyceraldehyde 3-phosphate[c]</v>
          </cell>
        </row>
        <row r="348">
          <cell r="C348" t="str">
            <v>fumarase</v>
          </cell>
          <cell r="D348" t="str">
            <v>fumarate[m] + H2O[m] &lt;=&gt; (S)-malate[m]</v>
          </cell>
        </row>
        <row r="349">
          <cell r="C349" t="str">
            <v>fumarase, cytoplasmic</v>
          </cell>
          <cell r="D349" t="str">
            <v>fumarate[c] + H2O[c] &lt;=&gt; (S)-malate[c]</v>
          </cell>
        </row>
        <row r="350">
          <cell r="C350" t="str">
            <v>dihydoorotic acid dehydrogenase</v>
          </cell>
          <cell r="D350" t="str">
            <v>(S)-dihydroorotate[c] + fumarate[c] =&gt; orotate[c] + succinate[c]</v>
          </cell>
        </row>
        <row r="351">
          <cell r="C351" t="str">
            <v>fumarate reductase</v>
          </cell>
          <cell r="D351" t="str">
            <v>FADH2[m] + fumarate[m] &lt;=&gt; FAD[m] + H+[m] + succinate[m]</v>
          </cell>
        </row>
        <row r="352">
          <cell r="C352" t="str">
            <v>soluble fumarate reductase</v>
          </cell>
          <cell r="D352" t="str">
            <v>FADH2[c] + fumarate[c] &lt;=&gt; FAD[c] + H+[c] + succinate[c]</v>
          </cell>
        </row>
        <row r="353">
          <cell r="C353" t="str">
            <v>g-glutamyltransferase</v>
          </cell>
          <cell r="D353" t="str">
            <v>glutathione[c] + L-alanine[c] =&gt; L-cysteinylglycine[c] + L-gamma-glutamyl-L-alanine[c]</v>
          </cell>
        </row>
        <row r="354">
          <cell r="C354" t="str">
            <v>galactokinase</v>
          </cell>
          <cell r="D354" t="str">
            <v>ATP[c] + D-galactose[c] =&gt; ADP[c] + alpha-D-galactose 1-phosphate[c] + H+[c]</v>
          </cell>
        </row>
        <row r="355">
          <cell r="C355" t="str">
            <v>galactose-1-phosphate uridylyltransferase</v>
          </cell>
          <cell r="D355" t="str">
            <v>alpha-D-galactose 1-phosphate[c] + H+[c] + UTP[c] =&gt; diphosphate[c] + UDP-D-galactose[c]</v>
          </cell>
        </row>
        <row r="356">
          <cell r="C356" t="str">
            <v>gamma-glutamylcysteine synthetase</v>
          </cell>
          <cell r="D356" t="str">
            <v>ATP[c] + L-cysteine[c] + L-glutamate[c] =&gt; ADP[c] + H+[c] + L-gamma-glutamyl-L-cysteine[c] + phosphate[c]</v>
          </cell>
        </row>
        <row r="357">
          <cell r="C357" t="str">
            <v>geranylgeranyltranstransferase</v>
          </cell>
          <cell r="D357" t="str">
            <v>geranylgeranyl diphosphate[c] + isopentenyl diphosphate[c] =&gt; diphosphate[c] + pentaprenyl diphosphate[c]</v>
          </cell>
        </row>
        <row r="358">
          <cell r="C358" t="str">
            <v>geranyltranstransferase</v>
          </cell>
          <cell r="D358" t="str">
            <v>geranyl diphosphate[c] + isopentenyl diphosphate[c] =&gt; farnesyl diphosphate[c] + diphosphate[c]</v>
          </cell>
        </row>
        <row r="359">
          <cell r="C359" t="str">
            <v>glucan 1,4-alpha-glucosidase</v>
          </cell>
          <cell r="D359" t="str">
            <v>glycogen[c] + H2O[c] =&gt; D-glucose[c]</v>
          </cell>
        </row>
        <row r="360">
          <cell r="C360" t="str">
            <v>glucan 1,4-alpha-glucosidase, vacuole</v>
          </cell>
          <cell r="D360" t="str">
            <v>glycogen[v] + H2O[v] =&gt; D-glucose[v]</v>
          </cell>
        </row>
        <row r="361">
          <cell r="C361" t="str">
            <v>glucosamine-6-phosphate deaminase</v>
          </cell>
          <cell r="D361" t="str">
            <v>alpha-D-glucosamine 6-phosphate[c] + H2O[c] =&gt; ammonium[c] + D-fructose 6-phosphate[c]</v>
          </cell>
        </row>
        <row r="362">
          <cell r="C362" t="str">
            <v>glucose 6-phosphate dehydrogenase</v>
          </cell>
          <cell r="D362" t="str">
            <v>D-glucose 6-phosphate[c] + NADP(+)[c] =&gt; 6-O-phosphono-D-glucono-1,5-lactone[c] + H+[c] + NADPH[c]</v>
          </cell>
        </row>
        <row r="363">
          <cell r="C363" t="str">
            <v>glucose-6-phosphate isomerase</v>
          </cell>
          <cell r="D363" t="str">
            <v>D-glucose 6-phosphate[c] &lt;=&gt; D-fructose 6-phosphate[c]</v>
          </cell>
        </row>
        <row r="364">
          <cell r="C364" t="str">
            <v>glutamate 5-kinase</v>
          </cell>
          <cell r="D364" t="str">
            <v>ATP[c] + L-glutamate[c] =&gt; ADP[c] + L-gamma-glutamyl phosphate[c]</v>
          </cell>
        </row>
        <row r="365">
          <cell r="C365" t="str">
            <v>glutamate decarboxylase</v>
          </cell>
          <cell r="D365" t="str">
            <v>H+[c] + L-glutamate[c] =&gt; carbon dioxide[c] + gamma-aminobutyrate[c]</v>
          </cell>
        </row>
        <row r="366">
          <cell r="C366" t="str">
            <v>glutamate dehydrogenase (NAD)</v>
          </cell>
          <cell r="D366" t="str">
            <v>H2O[c] + L-glutamate[c] + NAD[c] =&gt; 2-oxoglutarate[c] + ammonium[c] + H+[c] + NADH[c]</v>
          </cell>
        </row>
        <row r="367">
          <cell r="C367" t="str">
            <v>glutamate dehydrogenase (NADP)</v>
          </cell>
          <cell r="D367" t="str">
            <v>2-oxoglutarate[c] + ammonium[c] + H+[c] + NADPH[c] =&gt; H2O[c] + L-glutamate[c] + NADP(+)[c]</v>
          </cell>
        </row>
        <row r="368">
          <cell r="C368" t="str">
            <v>glutamate synthase (NADH2)</v>
          </cell>
          <cell r="D368" t="str">
            <v>2-oxoglutarate[c] + H+[c] + L-glutamine[c] + NADH[c] =&gt; 2 L-glutamate[c] + NAD[c]</v>
          </cell>
        </row>
        <row r="369">
          <cell r="C369" t="str">
            <v>glutamate-5-semialdehyde dehydrogenase</v>
          </cell>
          <cell r="D369" t="str">
            <v>H+[c] + L-gamma-glutamyl phosphate[c] + NADPH[c] =&gt; L-glutamic 5-semialdehyde[c] + NADP(+)[c] + phosphate[c]</v>
          </cell>
        </row>
        <row r="370">
          <cell r="C370" t="str">
            <v>glutaminase</v>
          </cell>
          <cell r="D370" t="str">
            <v>H2O[c] + L-glutamine[c] =&gt; ammonium[c] + L-glutamate[c]</v>
          </cell>
        </row>
        <row r="371">
          <cell r="C371" t="str">
            <v>glutamine synthetase</v>
          </cell>
          <cell r="D371" t="str">
            <v>ammonium[c] + ATP[c] + L-glutamate[c] =&gt; ADP[c] + H+[c] + L-glutamine[c] + phosphate[c]</v>
          </cell>
        </row>
        <row r="372">
          <cell r="C372" t="str">
            <v>glutamine-fructose-6-phosphate transaminase</v>
          </cell>
          <cell r="D372" t="str">
            <v>D-fructose 6-phosphate[c] + L-glutamine[c] =&gt; alpha-D-glucosamine 6-phosphate[c] + L-glutamate[c]</v>
          </cell>
        </row>
        <row r="373">
          <cell r="C373" t="str">
            <v>glutaminyl-tRNA synthetase</v>
          </cell>
          <cell r="D373" t="str">
            <v>ATP[c] + L-glutamine[c] + tRNA(Gln)[c] =&gt; AMP[c] + diphosphate[c] + Gln-tRNA(Gln)[c]</v>
          </cell>
        </row>
        <row r="374">
          <cell r="C374" t="str">
            <v>glutamyl-tRNA synthetase</v>
          </cell>
          <cell r="D374" t="str">
            <v>ATP[c] + L-glutamate[c] + tRNA(Glu)[c] =&gt; AMP[c] + diphosphate[c] + Glu-tRNA(Glu)[c]</v>
          </cell>
        </row>
        <row r="375">
          <cell r="C375" t="str">
            <v>glutamyl-tRNA synthetase</v>
          </cell>
          <cell r="D375" t="str">
            <v>ATP[m] + L-glutamate[m] + tRNA(Glu)[m] =&gt; AMP[m] + diphosphate[m] + Glu-tRNA(Glu)[m]</v>
          </cell>
        </row>
        <row r="376">
          <cell r="C376" t="str">
            <v>glutathione oxidoreductase</v>
          </cell>
          <cell r="D376" t="str">
            <v>glutathione disulfide[c] + H+[c] + NADPH[c] =&gt; 2 glutathione[c] + NADP(+)[c]</v>
          </cell>
        </row>
        <row r="377">
          <cell r="C377" t="str">
            <v>glutathione oxidoreductase</v>
          </cell>
          <cell r="D377" t="str">
            <v>glutathione disulfide[m] + H+[m] + NADPH[m] =&gt; 2 glutathione[m] + NADP(+)[m]</v>
          </cell>
        </row>
        <row r="378">
          <cell r="C378" t="str">
            <v>glutathione peridoxase</v>
          </cell>
          <cell r="D378" t="str">
            <v>2 glutathione[c] + hydrogen peroxide[c] =&gt; glutathione disulfide[c] + 2 H2O[c]</v>
          </cell>
        </row>
        <row r="379">
          <cell r="C379" t="str">
            <v>glutathione peroxidase, mitochondria</v>
          </cell>
          <cell r="D379" t="str">
            <v>2 glutathione[m] + hydrogen peroxide[m] =&gt; glutathione disulfide[m] + 2 H2O[m]</v>
          </cell>
        </row>
        <row r="380">
          <cell r="C380" t="str">
            <v>glutathione synthetase</v>
          </cell>
          <cell r="D380" t="str">
            <v>ATP[c] + L-gamma-glutamyl-L-cysteine[c] + L-glycine[c] =&gt; ADP[c] + glutathione[c] + H+[c] + phosphate[c]</v>
          </cell>
        </row>
        <row r="381">
          <cell r="C381" t="str">
            <v>glyceraldehyde-3-phosphate dehydrogenase</v>
          </cell>
          <cell r="D381" t="str">
            <v>glyceraldehyde 3-phosphate[c] + NAD[c] + phosphate[c] &lt;=&gt; 1,3-bisphospho-D-glycerate[c] + H+[c] + NADH[c]</v>
          </cell>
        </row>
        <row r="382">
          <cell r="C382" t="str">
            <v>glycerol dehydrogenase (NADP-dependent)</v>
          </cell>
          <cell r="D382" t="str">
            <v>glycerol[c] + NADP(+)[c] =&gt; glycerone[c] + H+[c] + NADPH[c]</v>
          </cell>
        </row>
        <row r="383">
          <cell r="C383" t="str">
            <v>glycerol kinase</v>
          </cell>
          <cell r="D383" t="str">
            <v>ATP[c] + glycerol[c] =&gt; ADP[c] + glycerol 3-phosphate[c] + H+[c]</v>
          </cell>
        </row>
        <row r="384">
          <cell r="C384" t="str">
            <v>glycerol-3-phosphatase</v>
          </cell>
          <cell r="D384" t="str">
            <v>glycerol 3-phosphate[c] + H2O[c] =&gt; glycerol[c] + phosphate[c]</v>
          </cell>
        </row>
        <row r="385">
          <cell r="C385" t="str">
            <v>glycerol-3-phosphate dehydrogenase (fad)</v>
          </cell>
          <cell r="D385" t="str">
            <v>FAD[m] + glycerol 3-phosphate[m] + H+[m] =&gt; dihydroxyacetone phosphate[m] + FADH2[m]</v>
          </cell>
        </row>
        <row r="386">
          <cell r="C386" t="str">
            <v>glycerol-3-phosphate dehydrogenase (NAD)</v>
          </cell>
          <cell r="D386" t="str">
            <v>dihydroxyacetone phosphate[c] + H+[c] + NADH[c] =&gt; glycerol 3-phosphate[c] + NAD[c]</v>
          </cell>
        </row>
        <row r="387">
          <cell r="C387" t="str">
            <v>glycerol-3-phosphate dehydrogenase (NAD)</v>
          </cell>
          <cell r="D387" t="str">
            <v>dihydroxyacetone phosphate[m] + H+[m] + NADH[m] =&gt; glycerol 3-phosphate[m] + NAD[m]</v>
          </cell>
        </row>
        <row r="388">
          <cell r="C388" t="str">
            <v>glycerophosphodiester phosphodiesterase (glycerophosphocholine)</v>
          </cell>
          <cell r="D388" t="str">
            <v>H2O[c] + sn-glycero-3-phosphocholine[c] =&gt; choline[c] + glycerol 3-phosphate[c] + H+[c]</v>
          </cell>
        </row>
        <row r="389">
          <cell r="C389" t="str">
            <v>glycinamide ribotide transformylase</v>
          </cell>
          <cell r="D389" t="str">
            <v>10-formyl-THF[c] + 5-phospho-ribosyl-glycineamide[c] =&gt; 5'-phosphoribosyl-N-formylglycineamide[c] + H+[c] + THF[c]</v>
          </cell>
        </row>
        <row r="390">
          <cell r="C390" t="str">
            <v>glycine C-acetyltransferase</v>
          </cell>
          <cell r="D390" t="str">
            <v>coenzyme A[c] + L-2-amino-3-oxobutanoate[c] =&gt; acetyl-CoA[c] + L-glycine[c]</v>
          </cell>
        </row>
        <row r="391">
          <cell r="C391" t="str">
            <v>glycine cleavage system</v>
          </cell>
          <cell r="D391" t="str">
            <v>L-glycine[m] + NAD[m] + THF[m] =&gt; 5,10-methylenetetrahydrofolate[m] + ammonium[m] + carbon dioxide[m] + NADH[m]</v>
          </cell>
        </row>
        <row r="392">
          <cell r="C392" t="str">
            <v>glycine hydroxymethyltransferase</v>
          </cell>
          <cell r="D392" t="str">
            <v>L-serine[c] + THF[c] &lt;=&gt; 5,10-methylenetetrahydrofolate[c] + H2O[c] + L-glycine[c]</v>
          </cell>
        </row>
        <row r="393">
          <cell r="C393" t="str">
            <v>glycine hydroxymethyltransferase</v>
          </cell>
          <cell r="D393" t="str">
            <v>L-serine[m] + THF[m] &lt;=&gt; 5,10-methylenetetrahydrofolate[m] + H2O[m] + L-glycine[m]</v>
          </cell>
        </row>
        <row r="394">
          <cell r="C394" t="str">
            <v>glycine-cleavage complex (lipoamide)</v>
          </cell>
          <cell r="D394" t="str">
            <v>H+[m] + L-glycine[m] + lipoamide[m] =&gt; carbon dioxide[m] + S(8)-aminomethyldihydrolipoamide[m]</v>
          </cell>
        </row>
        <row r="395">
          <cell r="C395" t="str">
            <v>glycine-cleavage complex (lipoamide)</v>
          </cell>
          <cell r="D395" t="str">
            <v>dihydrolipoamide[m] + NAD[m] =&gt; H+[m] + lipoamide[m] + NADH[m]</v>
          </cell>
        </row>
        <row r="396">
          <cell r="C396" t="str">
            <v>glycine-cleavage complex (lipoylprotein)</v>
          </cell>
          <cell r="D396" t="str">
            <v>L-glycine[m] + lipoylprotein[m] =&gt; carbon dioxide[m] + S(8)-aminomethyldihydrolipoylprotein[m]</v>
          </cell>
        </row>
        <row r="397">
          <cell r="C397" t="str">
            <v>glycine-cleavage complex (lipoylprotein)</v>
          </cell>
          <cell r="D397" t="str">
            <v>H+[m] + S(8)-aminomethyldihydrolipoylprotein[m] + THF[m] =&gt; 5,10-methylenetetrahydrofolate[m] + ammonium[m] + dihydrolipoylprotein[m]</v>
          </cell>
        </row>
        <row r="398">
          <cell r="C398" t="str">
            <v>glycine-cleavage complex (lipoylprotein)</v>
          </cell>
          <cell r="D398" t="str">
            <v>dihydrolipoylprotein[m] + NAD[m] =&gt; H+[m] + lipoylprotein[m] + NADH[m]</v>
          </cell>
        </row>
        <row r="399">
          <cell r="C399" t="str">
            <v>glycine-cleavage system (lipoamide)</v>
          </cell>
          <cell r="D399" t="str">
            <v>S(8)-aminomethyldihydrolipoamide[m] + THF[m] =&gt; 5,10-methylenetetrahydrofolate[m] + ammonium[m] + dihydrolipoamide[m]</v>
          </cell>
        </row>
        <row r="400">
          <cell r="C400" t="str">
            <v>glycogen (starch) synthase</v>
          </cell>
          <cell r="D400" t="str">
            <v>UDP-D-glucose[c] =&gt; glycogen[c] + H+[c] + UDP[c]</v>
          </cell>
        </row>
        <row r="401">
          <cell r="C401" t="str">
            <v>glycogen phosphorylase</v>
          </cell>
          <cell r="D401" t="str">
            <v>glycogen[c] + phosphate[c] =&gt; D-glucose 1-phosphate[c]</v>
          </cell>
        </row>
        <row r="402">
          <cell r="C402" t="str">
            <v>glycyl-tRNA synthetase</v>
          </cell>
          <cell r="D402" t="str">
            <v>ATP[c] + L-glycine[c] + tRNA(Gly)[c] =&gt; AMP[c] + diphosphate[c] + Gly-tRNA(Gly)[c]</v>
          </cell>
        </row>
        <row r="403">
          <cell r="C403" t="str">
            <v>GMP synthase</v>
          </cell>
          <cell r="D403" t="str">
            <v>ATP[c] + H2O[c] + L-glutamine[c] + xanthosine-5-phosphate[c] =&gt; AMP[c] + diphosphate[c] + GMP[c] + 2 H+[c] + L-glutamate[c]</v>
          </cell>
        </row>
        <row r="404">
          <cell r="C404" t="str">
            <v>GPI-anchor assembly, step 2</v>
          </cell>
          <cell r="D404" t="str">
            <v>6-(N-acetyl-alpha-D-glucosaminyl)-1-phosphatidyl-1D-myo-inositol[er] + H2O[er] &lt;=&gt; 6-(alpha-D-glucosaminyl)-1-phosphatidyl-1D-myo-inositol[er] + acetate[er] + H+[er]</v>
          </cell>
        </row>
        <row r="405">
          <cell r="C405" t="str">
            <v>GPI-anchor assembly, step 5</v>
          </cell>
          <cell r="D405" t="str">
            <v>6-(alpha-D-glucosaminyl)-O-acyl-1-phosphatidyl-1D-myo-inositol[er] + dolichyl D-mannosyl phosphate[er] &lt;=&gt; 6-O-[alpha-D-mannosyl-(1-&gt;4)-alpha-D-glucosaminyl]-O-acyl-1-phosphatidyl-1D-myo-inositol[er] + dolichyl phosphate[er]</v>
          </cell>
        </row>
        <row r="406">
          <cell r="C406" t="str">
            <v>GPI-anchor assembly, step 6</v>
          </cell>
          <cell r="D406" t="str">
            <v>6-O-[alpha-D-mannosyl-(1-&gt;4)-alpha-D-glucosaminyl]-O-acyl-1-phosphatidyl-1D-myo-inositol[er] + phosphatidylethanolamine backbone[er] &lt;=&gt; 6-O-{2-O-[(2-aminoethyl)phosphoryl]-alpha-D-mannosyl-(1-&gt;4)-alpha-D-glucosaminyl}-O-acyl-1-phosphatidyl-1D-myo-inositol[er]</v>
          </cell>
        </row>
        <row r="407">
          <cell r="C407" t="str">
            <v>GPI-anchor assembly, step 7</v>
          </cell>
          <cell r="D407" t="str">
            <v>6-O-{2-O-[(2-aminoethyl)phosphoryl]-alpha-D-mannosyl-(1-&gt;4)-alpha-D-glucosaminyl}-O-acyl-1-phosphatidyl-1D-myo-inositol[er] + dolichyl D-mannosyl phosphate[er] &lt;=&gt; 6-O-{alpha-D-mannosyl-(1-&gt;6)-2-O-[(2-aminoethyl)phosphoryl]-alpha-D-mannosyl-(1-&gt;4)-alpha-D-glucosaminyl}-O-acyl-1-phosphatidyl-1D-myo-inositol[er] + dolichyl phosphate[er]</v>
          </cell>
        </row>
        <row r="408">
          <cell r="C408" t="str">
            <v>GPI-anchor assembly, step 8</v>
          </cell>
          <cell r="D408" t="str">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ell>
        </row>
        <row r="409">
          <cell r="C409" t="str">
            <v>GPI-anchor assembly, step 9</v>
          </cell>
          <cell r="D409" t="str">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ell>
        </row>
        <row r="410">
          <cell r="C410" t="str">
            <v>GTP cyclohydrolase I</v>
          </cell>
          <cell r="D410" t="str">
            <v>GTP[c] + H2O[c] =&gt; 7,8-dihydroneopterin 3'-triphosphate[c] + formate[c] + H+[c]</v>
          </cell>
        </row>
        <row r="411">
          <cell r="C411" t="str">
            <v>GTP cyclohydrolase II</v>
          </cell>
          <cell r="D411" t="str">
            <v>GTP[c] + 3 H2O[c] =&gt; 2,5-diamino-4-hydroxy-6-(5-phosphoribosylamino)pyrimidine[c] + diphosphate[c] + formate[c] + 2 H+[c]</v>
          </cell>
        </row>
        <row r="412">
          <cell r="C412" t="str">
            <v>guanine deaminase</v>
          </cell>
          <cell r="D412" t="str">
            <v>guanine[c] + H+[c] + H2O[c] =&gt; 9H-xanthine[c] + ammonium[c]</v>
          </cell>
        </row>
        <row r="413">
          <cell r="C413" t="str">
            <v>guanine phosphoribosyltransferase</v>
          </cell>
          <cell r="D413" t="str">
            <v>guanine[c] + PRPP[c] =&gt; diphosphate[c] + GMP[c]</v>
          </cell>
        </row>
        <row r="414">
          <cell r="C414" t="str">
            <v>guanylate kinase</v>
          </cell>
          <cell r="D414" t="str">
            <v>ATP[c] + GMP[c] =&gt; ADP[c] + GDP[c]</v>
          </cell>
        </row>
        <row r="415">
          <cell r="C415" t="str">
            <v>guanylate kinase (GMP:dATP)</v>
          </cell>
          <cell r="D415" t="str">
            <v>dATP[c] + GMP[c] &lt;=&gt; dADP[c] + GDP[c]</v>
          </cell>
        </row>
        <row r="416">
          <cell r="C416" t="str">
            <v>heme O monooxygenase</v>
          </cell>
          <cell r="D416" t="str">
            <v>heme o[m] + NADH[m] + oxygen[m] =&gt; H2O[m] + heme a[m] + NAD[m]</v>
          </cell>
        </row>
        <row r="417">
          <cell r="C417" t="str">
            <v>Heme O synthase</v>
          </cell>
          <cell r="D417" t="str">
            <v>farnesyl diphosphate[m] + ferroheme b[m] + H2O[m] =&gt; diphosphate[m] + heme o[m]</v>
          </cell>
        </row>
        <row r="418">
          <cell r="C418" t="str">
            <v>hexaprenyldihydroxybenzoate methyltransferase</v>
          </cell>
          <cell r="D418" t="str">
            <v>2-hexaprenyl-5-hydroxy-6-methoxy-3-methyl-1,4-benzoquinone[m] + H+[m] + S-adenosyl-L-methionine[m] =&gt; S-adenosyl-L-homocysteine[m] + ubiquinol-6[m]</v>
          </cell>
        </row>
        <row r="419">
          <cell r="C419" t="str">
            <v>hexokinase (D-fructose:ATP)</v>
          </cell>
          <cell r="D419" t="str">
            <v>ATP[c] + D-fructose[c] =&gt; ADP[c] + D-fructose 6-phosphate[c] + H+[c]</v>
          </cell>
        </row>
        <row r="420">
          <cell r="C420" t="str">
            <v>hexokinase (D-glucose:ATP)</v>
          </cell>
          <cell r="D420" t="str">
            <v>ATP[c] + D-glucose[c] =&gt; ADP[c] + D-glucose 6-phosphate[c] + H+[c]</v>
          </cell>
        </row>
        <row r="421">
          <cell r="C421" t="str">
            <v>hexokinase (D-mannose:ATP)</v>
          </cell>
          <cell r="D421" t="str">
            <v>ATP[c] + D-mannose[c] =&gt; ADP[c] + D-mannose 6-phosphate[c] + H+[c]</v>
          </cell>
        </row>
        <row r="422">
          <cell r="C422" t="str">
            <v>histidinol dehydrogenase</v>
          </cell>
          <cell r="D422" t="str">
            <v>H2O[c] + L-histidinol[c] + 2 NAD[c] =&gt; 3 H+[c] + L-histidine[c] + 2 NADH[c]</v>
          </cell>
        </row>
        <row r="423">
          <cell r="C423" t="str">
            <v>histidinol-phosphatase</v>
          </cell>
          <cell r="D423" t="str">
            <v>H2O[c] + L-histidinol phosphate[c] =&gt; L-histidinol[c] + phosphate[c]</v>
          </cell>
        </row>
        <row r="424">
          <cell r="C424" t="str">
            <v>histidinol-phosphate transaminase</v>
          </cell>
          <cell r="D424" t="str">
            <v>3-(imidazol-4-yl)-2-oxopropyl dihydrogen phosphate[c] + L-glutamate[c] =&gt; 2-oxoglutarate[c] + L-histidinol phosphate[c]</v>
          </cell>
        </row>
        <row r="425">
          <cell r="C425" t="str">
            <v>histidyl-tRNA synthetase</v>
          </cell>
          <cell r="D425" t="str">
            <v>ATP[c] + L-histidine[c] + tRNA(His)[c] =&gt; AMP[c] + diphosphate[c] + His-tRNA(His)[c]</v>
          </cell>
        </row>
        <row r="426">
          <cell r="C426" t="str">
            <v>histidyl-tRNA synthetase</v>
          </cell>
          <cell r="D426" t="str">
            <v>ATP[m] + L-histidine[m] + tRNA(His)[m] =&gt; AMP[m] + diphosphate[m] + His-tRNA(His)[m]</v>
          </cell>
        </row>
        <row r="427">
          <cell r="C427" t="str">
            <v>hnRNP arginine N-methyltransferase</v>
          </cell>
          <cell r="D427" t="str">
            <v>L-histidine[c] + S-adenosyl-L-methionine[c] =&gt; H+[c] + N(pros)-methyl-L-histidine[c] + S-adenosyl-L-homocysteine[c]</v>
          </cell>
        </row>
        <row r="428">
          <cell r="C428" t="str">
            <v>homoacontinate hydratase</v>
          </cell>
          <cell r="D428" t="str">
            <v>but-1-ene-1,2,4-tricarboxylic acid[m] + H2O[m] &lt;=&gt; homoisocitrate[m]</v>
          </cell>
        </row>
        <row r="429">
          <cell r="C429" t="str">
            <v>homocitrate synthase</v>
          </cell>
          <cell r="D429" t="str">
            <v>2-oxoglutarate[n] + acetyl-CoA[n] + H2O[n] =&gt; coenzyme A[n] + H+[n] + homocitrate[n]</v>
          </cell>
        </row>
        <row r="430">
          <cell r="C430" t="str">
            <v>homocysteine S-methyltransferase</v>
          </cell>
          <cell r="D430" t="str">
            <v>L-homocysteine[c] + S-adenosyl-L-methionine[c] =&gt; H+[c] + L-methionine[c] + S-adenosyl-L-homocysteine[c]</v>
          </cell>
        </row>
        <row r="431">
          <cell r="C431" t="str">
            <v>homoisocitrate dehydrogenase</v>
          </cell>
          <cell r="D431" t="str">
            <v>homoisocitrate[m] + NAD[m] =&gt; 2-oxoadipic acid[m] + carbon dioxide[m] + NADH[m]</v>
          </cell>
        </row>
        <row r="432">
          <cell r="C432" t="str">
            <v>homoserine dehydrogenase (NADH)</v>
          </cell>
          <cell r="D432" t="str">
            <v>H+[c] + L-aspartate 4-semialdehyde[c] + NADH[c] =&gt; L-homoserine[c] + NAD[c]</v>
          </cell>
        </row>
        <row r="433">
          <cell r="C433" t="str">
            <v>homoserine dehydrogenase (NADP)</v>
          </cell>
          <cell r="D433" t="str">
            <v>H+[c] + L-aspartate 4-semialdehyde[c] + NADPH[c] =&gt; L-homoserine[c] + NADP(+)[c]</v>
          </cell>
        </row>
        <row r="434">
          <cell r="C434" t="str">
            <v>homoserine kinase</v>
          </cell>
          <cell r="D434" t="str">
            <v>ATP[c] + L-homoserine[c] =&gt; ADP[c] + H+[c] + O-phospho-L-homoserine[c]</v>
          </cell>
        </row>
        <row r="435">
          <cell r="C435" t="str">
            <v>homoserine O-trans-acetylase</v>
          </cell>
          <cell r="D435" t="str">
            <v>acetyl-CoA[c] + L-homoserine[c] =&gt; coenzyme A[c] + O-acetyl-L-homoserine[c]</v>
          </cell>
        </row>
        <row r="436">
          <cell r="C436" t="str">
            <v>hydrogen peroxide reductase (thioredoxin)</v>
          </cell>
          <cell r="D436" t="str">
            <v>H+[c] + hydrogen peroxide[c] + TRX1[c] =&gt; 2 H2O[c] + TRX1 disulphide[c]</v>
          </cell>
        </row>
        <row r="437">
          <cell r="C437" t="str">
            <v>hydrogen peroxide reductase (thioredoxin)</v>
          </cell>
          <cell r="D437" t="str">
            <v>H+[m] + hydrogen peroxide[m] + TRX1[m] =&gt; 2 H2O[m] + TRX1 disulphide[m]</v>
          </cell>
        </row>
        <row r="438">
          <cell r="C438" t="str">
            <v>hydrogen peroxide reductase (thioredoxin)</v>
          </cell>
          <cell r="D438" t="str">
            <v>H+[p] + hydrogen peroxide[p] + TRX1[p] =&gt; 2 H2O[p] + TRX1 disulphide[p]</v>
          </cell>
        </row>
        <row r="439">
          <cell r="C439" t="str">
            <v>hydroxyacylglutathione hydrolase</v>
          </cell>
          <cell r="D439" t="str">
            <v>(R)-S-lactoylglutathione[c] + H2O[c] =&gt; (R)-lactate[c] + glutathione[c] + H+[c]</v>
          </cell>
        </row>
        <row r="440">
          <cell r="C440" t="str">
            <v>hydroxyacylglutathione hydrolase</v>
          </cell>
          <cell r="D440" t="str">
            <v>(R)-S-lactoylglutathione[m] + H2O[m] =&gt; (R)-lactate[m] + glutathione[m] + H+[m]</v>
          </cell>
        </row>
        <row r="441">
          <cell r="C441" t="str">
            <v>hydroxybenzoate octaprenyltransferase</v>
          </cell>
          <cell r="D441" t="str">
            <v>4-hydroxybenzoate[m] + hexaprenyl diphosphate[m] =&gt; 3-hexaprenyl-4-hydroxybenzoic acid[m] + diphosphate[m]</v>
          </cell>
        </row>
        <row r="442">
          <cell r="C442" t="str">
            <v>hydroxyethylthiazole kinase</v>
          </cell>
          <cell r="D442" t="str">
            <v>5-(2-hydroxyethyl)-4-methylthiazole[c] + ATP[c] =&gt; 4-methyl-5-(2-phosphonooxyethyl)thiazole[c] + ADP[c] + H+[c]</v>
          </cell>
        </row>
        <row r="443">
          <cell r="C443" t="str">
            <v>hydroxymethylbilane synthase</v>
          </cell>
          <cell r="D443" t="str">
            <v>H2O[c] + 4 porphobilinogen[c] =&gt; 4 ammonium[c] + preuroporphyrinogen[c]</v>
          </cell>
        </row>
        <row r="444">
          <cell r="C444" t="str">
            <v>hydroxymethylglutaryl CoA reductase</v>
          </cell>
          <cell r="D444" t="str">
            <v>3-hydroxy-3-methylglutaryl-CoA[c] + 2 H+[c] + 2 NADPH[c] =&gt; (R)-mevalonate[c] + coenzyme A[c] + 2 NADP(+)[c]</v>
          </cell>
        </row>
        <row r="445">
          <cell r="C445" t="str">
            <v>hydroxymethylglutaryl CoA synthase</v>
          </cell>
          <cell r="D445" t="str">
            <v>acetoacetyl-CoA[m] + acetyl-CoA[m] + H2O[m] =&gt; 3-hydroxy-3-methylglutaryl-CoA[m] + coenzyme A[m] + H+[m]</v>
          </cell>
        </row>
        <row r="446">
          <cell r="C446" t="str">
            <v>hydroxymethylpyrimidine kinase (ATP)</v>
          </cell>
          <cell r="D446" t="str">
            <v>4-amino-5-hydroxymethyl-2-methylpyrimidine[c] + ATP[c] =&gt; 4-amino-2-methyl-5-phosphomethylpyrimidine[c] + ADP[c] + H+[c]</v>
          </cell>
        </row>
        <row r="447">
          <cell r="C447" t="str">
            <v>hypoxanthine phosphoribosyltransferase (Hypoxanthine)</v>
          </cell>
          <cell r="D447" t="str">
            <v>hypoxanthine[c] + PRPP[c] =&gt; diphosphate[c] + IMP[c]</v>
          </cell>
        </row>
        <row r="448">
          <cell r="C448" t="str">
            <v>Imidazole-glycerol-3-phosphate synthase</v>
          </cell>
          <cell r="D448" t="str">
            <v>5-[(5-phospho-1-deoxy-D-ribulos-1-ylamino)methylideneamino]-1-(5-phospho-D-ribosyl)imidazole-4-carboxamide[c] + L-glutamine[c] =&gt; AICAR[c] + D-erythro-1-(imidazol-4-yl)glycerol 3-phosphate[c] + H+[c] + L-glutamate[c]</v>
          </cell>
        </row>
        <row r="449">
          <cell r="C449" t="str">
            <v>imidazoleglycerol-phosphate dehydratase</v>
          </cell>
          <cell r="D449" t="str">
            <v>D-erythro-1-(imidazol-4-yl)glycerol 3-phosphate[c] =&gt; 3-(imidazol-4-yl)-2-oxopropyl dihydrogen phosphate[c] + H2O[c]</v>
          </cell>
        </row>
        <row r="450">
          <cell r="C450" t="str">
            <v>IMP dehydrogenase</v>
          </cell>
          <cell r="D450" t="str">
            <v>H2O[c] + IMP[c] + NAD[c] =&gt; H+[c] + NADH[c] + xanthosine-5-phosphate[c]</v>
          </cell>
        </row>
        <row r="451">
          <cell r="C451" t="str">
            <v>indole-3-glycerol-phosphate synthase</v>
          </cell>
          <cell r="D451" t="str">
            <v>1-(2-carboxyphenylamino)-1-deoxy-D-ribulose 5-phosphate[c] + H+[c] =&gt; 1-C-(indol-3-yl)glycerol 3-phosphate[c] + carbon dioxide[c] + H2O[c]</v>
          </cell>
        </row>
        <row r="452">
          <cell r="C452" t="str">
            <v>indole-3-pyruvate decarboxylase</v>
          </cell>
          <cell r="D452" t="str">
            <v>H+[c] + indole-3-pyruvate[c] =&gt; carbon dioxide[c] + indol-3-ylacetaldehyde[c]</v>
          </cell>
        </row>
        <row r="453">
          <cell r="C453" t="str">
            <v>inorganic diphosphatase</v>
          </cell>
          <cell r="D453" t="str">
            <v>diphosphate[c] + H2O[c] =&gt; H+[c] + 2 phosphate[c]</v>
          </cell>
        </row>
        <row r="454">
          <cell r="C454" t="str">
            <v>inorganic diphosphatase</v>
          </cell>
          <cell r="D454" t="str">
            <v>diphosphate[m] + H2O[m] =&gt; H+[m] + 2 phosphate[m]</v>
          </cell>
        </row>
        <row r="455">
          <cell r="C455" t="str">
            <v>inosine monophosphate cyclohydrolase</v>
          </cell>
          <cell r="D455" t="str">
            <v>phosphoribosyl-formamido-carboxamide[c] &lt;=&gt; H2O[c] + IMP[c]</v>
          </cell>
        </row>
        <row r="456">
          <cell r="C456" t="str">
            <v>inositol-1,3,4,5,6-pentakisphosphate 2-kinase</v>
          </cell>
          <cell r="D456" t="str">
            <v>ATP[n] + myo-inositol 1,3,4,5,6-pentakisphosphate[n] =&gt; ADP[n] + H+[n] + myo-inositol hexakisphosphate[n]</v>
          </cell>
        </row>
        <row r="457">
          <cell r="C457" t="str">
            <v>inositol-1,3,4,5-triphosphate 6-kinase, nucleus</v>
          </cell>
          <cell r="D457" t="str">
            <v>1D-myo-inositol 1,3,4,5-tetrakisphosphate[n] + ATP[n] =&gt; ADP[n] + H+[n] + myo-inositol 1,3,4,5,6-pentakisphosphate[n]</v>
          </cell>
        </row>
        <row r="458">
          <cell r="C458" t="str">
            <v>inositol-1,4,5,6- tetrakisphosphate 3-kinase, nucleus</v>
          </cell>
          <cell r="D458" t="str">
            <v>1D-myo-inositol 1,4,5,6-tetrakisphosphate[n] + ATP[n] =&gt; ADP[n] + H+[n] + myo-inositol 1,3,4,5,6-pentakisphosphate[n]</v>
          </cell>
        </row>
        <row r="459">
          <cell r="C459" t="str">
            <v>inositol-1,4,5-triphosphate 6-kinase, nucleus</v>
          </cell>
          <cell r="D459" t="str">
            <v>1D-myo-inositol 1,4,5-trisphosphate[n] + ATP[n] =&gt; 1D-myo-inositol 1,4,5,6-tetrakisphosphate[n] + ADP[n] + H+[n]</v>
          </cell>
        </row>
        <row r="460">
          <cell r="C460" t="str">
            <v>inositol-1,4,5-trisphosphate 3-kinase, nucleus</v>
          </cell>
          <cell r="D460" t="str">
            <v>1D-myo-inositol 1,4,5-trisphosphate[n] + ATP[n] =&gt; 1D-myo-inositol 1,3,4,5-tetrakisphosphate[n] + ADP[n] + H+[n]</v>
          </cell>
        </row>
        <row r="461">
          <cell r="C461" t="str">
            <v>IPS phospholipase C</v>
          </cell>
          <cell r="D461" t="str">
            <v>H2O[er] + mannosylinositol phosphorylceramide A (C24)[er] =&gt; ceramide-1 (C24)[er] + mannose-1D-myo-inositol 1-phosphate[er]</v>
          </cell>
        </row>
        <row r="462">
          <cell r="C462" t="str">
            <v>IPS phospholipase C</v>
          </cell>
          <cell r="D462" t="str">
            <v>H2O[er] + mannosylinositol phosphorylceramide A (C26)[er] =&gt; ceramide-1 (C26)[er] + mannose-1D-myo-inositol 1-phosphate[er]</v>
          </cell>
        </row>
        <row r="463">
          <cell r="C463" t="str">
            <v>IPS phospholipase C</v>
          </cell>
          <cell r="D463" t="str">
            <v>H2O[er] + mannosylinositol phosphorylceramide B' (C24)[er] =&gt; ceramide-2' (C24)[er] + mannose-1D-myo-inositol 1-phosphate[er]</v>
          </cell>
        </row>
        <row r="464">
          <cell r="C464" t="str">
            <v>IPS phospholipase C</v>
          </cell>
          <cell r="D464" t="str">
            <v>H2O[er] + mannosylinositol phosphorylceramide B' (C26)[er] =&gt; ceramide-2' (C26)[er] + mannose-1D-myo-inositol 1-phosphate[er]</v>
          </cell>
        </row>
        <row r="465">
          <cell r="C465" t="str">
            <v>IPS phospholipase C</v>
          </cell>
          <cell r="D465" t="str">
            <v>H2O[er] + mannosylinositol phosphorylceramide B (C24)[er] =&gt; ceramide-2 (C24)[er] + mannose-1D-myo-inositol 1-phosphate[er]</v>
          </cell>
        </row>
        <row r="466">
          <cell r="C466" t="str">
            <v>IPS phospholipase C</v>
          </cell>
          <cell r="D466" t="str">
            <v>H2O[er] + mannosylinositol phosphorylceramide B (C26)[er] =&gt; ceramide-2 (C26)[er] + mannose-1D-myo-inositol 1-phosphate[er]</v>
          </cell>
        </row>
        <row r="467">
          <cell r="C467" t="str">
            <v>IPS phospholipase C</v>
          </cell>
          <cell r="D467" t="str">
            <v>H2O[er] + mannosylinositol phosphorylceramide C (C24)[er] =&gt; ceramide-3 (C24)[er] + mannose-1D-myo-inositol 1-phosphate[er]</v>
          </cell>
        </row>
        <row r="468">
          <cell r="C468" t="str">
            <v>IPS phospholipase C</v>
          </cell>
          <cell r="D468" t="str">
            <v>H2O[er] + mannosylinositol phosphorylceramide C (C26)[er] =&gt; ceramide-3 (C26)[er] + mannose-1D-myo-inositol 1-phosphate[er]</v>
          </cell>
        </row>
        <row r="469">
          <cell r="C469" t="str">
            <v>IPS phospholipase C</v>
          </cell>
          <cell r="D469" t="str">
            <v>H2O[er] + mannosylinositol phosphorylceramide D (C24)[er] =&gt; ceramide-4 (C24)[er] + mannose-1D-myo-inositol 1-phosphate[er]</v>
          </cell>
        </row>
        <row r="470">
          <cell r="C470" t="str">
            <v>IPS phospholipase C</v>
          </cell>
          <cell r="D470" t="str">
            <v>H2O[er] + mannosylinositol phosphorylceramide D (C26)[er] =&gt; ceramide-4 (C26)[er] + mannose-1D-myo-inositol 1-phosphate[er]</v>
          </cell>
        </row>
        <row r="471">
          <cell r="C471" t="str">
            <v>IPS phospholipase C</v>
          </cell>
          <cell r="D471" t="str">
            <v>H2O[er] + inositol phosphomannosylinositol phosphoceramide A (C24)[er] =&gt; ceramide-1 (C24)[er] + mannose-(1D-myo-inositol 1-phosphate)2[er]</v>
          </cell>
        </row>
        <row r="472">
          <cell r="C472" t="str">
            <v>IPS phospholipase C</v>
          </cell>
          <cell r="D472" t="str">
            <v>H2O[er] + inositol phosphomannosylinositol phosphoceramide A (C26)[er] =&gt; ceramide-1 (C26)[er] + mannose-(1D-myo-inositol 1-phosphate)2[er]</v>
          </cell>
        </row>
        <row r="473">
          <cell r="C473" t="str">
            <v>IPS phospholipase C</v>
          </cell>
          <cell r="D473" t="str">
            <v>H2O[er] + inositol phosphomannosylinositol phosphoceramide B' (C24)[er] =&gt; ceramide-2' (C24)[er] + mannose-(1D-myo-inositol 1-phosphate)2[er]</v>
          </cell>
        </row>
        <row r="474">
          <cell r="C474" t="str">
            <v>IPS phospholipase C</v>
          </cell>
          <cell r="D474" t="str">
            <v>H2O[er] + inositol phosphomannosylinositol phosphoceramide B' (C26)[er] =&gt; ceramide-2' (C26)[er] + mannose-(1D-myo-inositol 1-phosphate)2[er]</v>
          </cell>
        </row>
        <row r="475">
          <cell r="C475" t="str">
            <v>IPS phospholipase C</v>
          </cell>
          <cell r="D475" t="str">
            <v>H2O[er] + inositol phosphomannosylinositol phosphoceramide B (C24)[er] =&gt; ceramide-2 (C24)[er] + mannose-(1D-myo-inositol 1-phosphate)2[er]</v>
          </cell>
        </row>
        <row r="476">
          <cell r="C476" t="str">
            <v>IPS phospholipase C</v>
          </cell>
          <cell r="D476" t="str">
            <v>H2O[er] + inositol phosphomannosylinositol phosphoceramide B (C26)[er] =&gt; ceramide-2 (C26)[er] + mannose-(1D-myo-inositol 1-phosphate)2[er]</v>
          </cell>
        </row>
        <row r="477">
          <cell r="C477" t="str">
            <v>IPS phospholipase C</v>
          </cell>
          <cell r="D477" t="str">
            <v>H2O[er] + inositol phosphomannosylinositol phosphoceramide C (C24)[er] =&gt; ceramide-3 (C24)[er] + mannose-(1D-myo-inositol 1-phosphate)2[er]</v>
          </cell>
        </row>
        <row r="478">
          <cell r="C478" t="str">
            <v>IPS phospholipase C</v>
          </cell>
          <cell r="D478" t="str">
            <v>H2O[er] + inositol phosphomannosylinositol phosphoceramide C (C26)[er] =&gt; ceramide-3 (C26)[er] + mannose-(1D-myo-inositol 1-phosphate)2[er]</v>
          </cell>
        </row>
        <row r="479">
          <cell r="C479" t="str">
            <v>IPS phospholipase C</v>
          </cell>
          <cell r="D479" t="str">
            <v>H2O[er] + inositol phosphomannosylinositol phosphoceramide D (C24)[er] =&gt; ceramide-4 (C24)[er] + mannose-(1D-myo-inositol 1-phosphate)2[er]</v>
          </cell>
        </row>
        <row r="480">
          <cell r="C480" t="str">
            <v>IPS phospholipase C</v>
          </cell>
          <cell r="D480" t="str">
            <v>H2O[er] + inositol phosphomannosylinositol phosphoceramide D (C26)[er] =&gt; ceramide-4 (C26)[er] + mannose-(1D-myo-inositol 1-phosphate)2[er]</v>
          </cell>
        </row>
        <row r="481">
          <cell r="C481" t="str">
            <v>IPS phospholipase C</v>
          </cell>
          <cell r="D481" t="str">
            <v>H2O[m] + inositol-P-ceramide A (C24)[m] =&gt; 1D-myo-inositol 3-phosphate[m] + ceramide-1 (C24)[m] + 2 H+[m]</v>
          </cell>
        </row>
        <row r="482">
          <cell r="C482" t="str">
            <v>IPS phospholipase C</v>
          </cell>
          <cell r="D482" t="str">
            <v>H2O[m] + inositol-P-ceramide A (C26)[m] =&gt; 1D-myo-inositol 3-phosphate[m] + ceramide-1 (C26)[m] + 2 H+[m]</v>
          </cell>
        </row>
        <row r="483">
          <cell r="C483" t="str">
            <v>IPS phospholipase C</v>
          </cell>
          <cell r="D483" t="str">
            <v>H2O[m] + inositol-P-ceramide B' (C24)[m] =&gt; 1D-myo-inositol 3-phosphate[m] + ceramide-2' (C24)[m] + 2 H+[m]</v>
          </cell>
        </row>
        <row r="484">
          <cell r="C484" t="str">
            <v>IPS phospholipase C</v>
          </cell>
          <cell r="D484" t="str">
            <v>H2O[m] + inositol-P-ceramide B' (C26)[m] =&gt; 1D-myo-inositol 3-phosphate[m] + ceramide-2' (C26)[m] + 2 H+[m]</v>
          </cell>
        </row>
        <row r="485">
          <cell r="C485" t="str">
            <v>IPS phospholipase C</v>
          </cell>
          <cell r="D485" t="str">
            <v>H2O[m] + inositol-P-ceramide B (C24)[m] =&gt; 1D-myo-inositol 3-phosphate[m] + ceramide-2 (C24)[m] + 2 H+[m]</v>
          </cell>
        </row>
        <row r="486">
          <cell r="C486" t="str">
            <v>IPS phospholipase C</v>
          </cell>
          <cell r="D486" t="str">
            <v>H2O[m] + inositol-P-ceramide B (C26)[m] =&gt; 1D-myo-inositol 3-phosphate[m] + ceramide-2 (C26)[m] + 2 H+[m]</v>
          </cell>
        </row>
        <row r="487">
          <cell r="C487" t="str">
            <v>IPS phospholipase C</v>
          </cell>
          <cell r="D487" t="str">
            <v>H2O[m] + inositol-P-ceramide C (C24)[m] =&gt; 1D-myo-inositol 3-phosphate[m] + ceramide-3 (C24)[m] + 2 H+[m]</v>
          </cell>
        </row>
        <row r="488">
          <cell r="C488" t="str">
            <v>IPS phospholipase C</v>
          </cell>
          <cell r="D488" t="str">
            <v>H2O[m] + inositol-P-ceramide C (C26)[m] =&gt; 1D-myo-inositol 3-phosphate[m] + ceramide-3 (C26)[m] + 2 H+[m]</v>
          </cell>
        </row>
        <row r="489">
          <cell r="C489" t="str">
            <v>IPS phospholipase C</v>
          </cell>
          <cell r="D489" t="str">
            <v>H2O[m] + inositol-P-ceramide D (C24)[m] =&gt; 1D-myo-inositol 3-phosphate[m] + ceramide-4 (C24)[m] + 2 H+[m]</v>
          </cell>
        </row>
        <row r="490">
          <cell r="C490" t="str">
            <v>IPS phospholipase C</v>
          </cell>
          <cell r="D490" t="str">
            <v>H2O[m] + inositol-P-ceramide D (C26)[m] =&gt; 1D-myo-inositol 3-phosphate[m] + ceramide-4 (C26)[m] + 2 H+[m]</v>
          </cell>
        </row>
        <row r="491">
          <cell r="C491" t="str">
            <v>IPS phospholipase C</v>
          </cell>
          <cell r="D491" t="str">
            <v>H2O[m] + mannosylinositol phosphorylceramide A (C24)[m] =&gt; ceramide-1 (C24)[m] + mannose-1D-myo-inositol 1-phosphate[m]</v>
          </cell>
        </row>
        <row r="492">
          <cell r="C492" t="str">
            <v>IPS phospholipase C</v>
          </cell>
          <cell r="D492" t="str">
            <v>H2O[m] + mannosylinositol phosphorylceramide A (C26)[m] =&gt; ceramide-1 (C26)[m] + mannose-1D-myo-inositol 1-phosphate[m]</v>
          </cell>
        </row>
        <row r="493">
          <cell r="C493" t="str">
            <v>IPS phospholipase C</v>
          </cell>
          <cell r="D493" t="str">
            <v>H2O[m] + mannosylinositol phosphorylceramide B' (C24)[m] =&gt; ceramide-2' (C24)[m] + mannose-1D-myo-inositol 1-phosphate[m]</v>
          </cell>
        </row>
        <row r="494">
          <cell r="C494" t="str">
            <v>IPS phospholipase C</v>
          </cell>
          <cell r="D494" t="str">
            <v>H2O[m] + mannosylinositol phosphorylceramide B' (C26)[m] =&gt; ceramide-2' (C26)[m] + mannose-1D-myo-inositol 1-phosphate[m]</v>
          </cell>
        </row>
        <row r="495">
          <cell r="C495" t="str">
            <v>IPS phospholipase C</v>
          </cell>
          <cell r="D495" t="str">
            <v>H2O[m] + mannosylinositol phosphorylceramide B (C24)[m] =&gt; ceramide-2 (C24)[m] + mannose-1D-myo-inositol 1-phosphate[m]</v>
          </cell>
        </row>
        <row r="496">
          <cell r="C496" t="str">
            <v>IPS phospholipase C</v>
          </cell>
          <cell r="D496" t="str">
            <v>H2O[m] + mannosylinositol phosphorylceramide B (C26)[m] =&gt; ceramide-2 (C26)[m] + mannose-1D-myo-inositol 1-phosphate[m]</v>
          </cell>
        </row>
        <row r="497">
          <cell r="C497" t="str">
            <v>IPS phospholipase C</v>
          </cell>
          <cell r="D497" t="str">
            <v>H2O[m] + mannosylinositol phosphorylceramide C (C24)[m] =&gt; ceramide-3 (C24)[m] + mannose-1D-myo-inositol 1-phosphate[m]</v>
          </cell>
        </row>
        <row r="498">
          <cell r="C498" t="str">
            <v>IPS phospholipase C</v>
          </cell>
          <cell r="D498" t="str">
            <v>H2O[m] + mannosylinositol phosphorylceramide C (C26)[m] =&gt; ceramide-3 (C26)[m] + mannose-1D-myo-inositol 1-phosphate[m]</v>
          </cell>
        </row>
        <row r="499">
          <cell r="C499" t="str">
            <v>IPS phospholipase C</v>
          </cell>
          <cell r="D499" t="str">
            <v>H2O[m] + mannosylinositol phosphorylceramide D (C24)[m] =&gt; ceramide-4 (C24)[m] + mannose-1D-myo-inositol 1-phosphate[m]</v>
          </cell>
        </row>
        <row r="500">
          <cell r="C500" t="str">
            <v>IPS phospholipase C</v>
          </cell>
          <cell r="D500" t="str">
            <v>H2O[m] + mannosylinositol phosphorylceramide D (C26)[m] =&gt; ceramide-4 (C26)[m] + mannose-1D-myo-inositol 1-phosphate[m]</v>
          </cell>
        </row>
        <row r="501">
          <cell r="C501" t="str">
            <v>IPS phospholipase C</v>
          </cell>
          <cell r="D501" t="str">
            <v>H2O[m] + inositol phosphomannosylinositol phosphoceramide A (C24)[m] =&gt; ceramide-1 (C24)[m] + mannose-(1D-myo-inositol 1-phosphate)2[m]</v>
          </cell>
        </row>
        <row r="502">
          <cell r="C502" t="str">
            <v>IPS phospholipase C</v>
          </cell>
          <cell r="D502" t="str">
            <v>H2O[m] + inositol phosphomannosylinositol phosphoceramide A (C26)[m] =&gt; ceramide-1 (C26)[m] + mannose-(1D-myo-inositol 1-phosphate)2[m]</v>
          </cell>
        </row>
        <row r="503">
          <cell r="C503" t="str">
            <v>IPS phospholipase C</v>
          </cell>
          <cell r="D503" t="str">
            <v>H2O[m] + inositol phosphomannosylinositol phosphoceramide B' (C24)[m] =&gt; ceramide-2' (C24)[m] + mannose-(1D-myo-inositol 1-phosphate)2[m]</v>
          </cell>
        </row>
        <row r="504">
          <cell r="C504" t="str">
            <v>IPS phospholipase C</v>
          </cell>
          <cell r="D504" t="str">
            <v>H2O[m] + inositol phosphomannosylinositol phosphoceramide B' (C26)[m] =&gt; ceramide-2' (C26)[m] + mannose-(1D-myo-inositol 1-phosphate)2[m]</v>
          </cell>
        </row>
        <row r="505">
          <cell r="C505" t="str">
            <v>IPS phospholipase C</v>
          </cell>
          <cell r="D505" t="str">
            <v>H2O[m] + inositol phosphomannosylinositol phosphoceramide B (C24)[m] =&gt; ceramide-2 (C24)[m] + mannose-(1D-myo-inositol 1-phosphate)2[m]</v>
          </cell>
        </row>
        <row r="506">
          <cell r="C506" t="str">
            <v>IPS phospholipase C</v>
          </cell>
          <cell r="D506" t="str">
            <v>H2O[m] + inositol phosphomannosylinositol phosphoceramide B (C26)[m] =&gt; ceramide-2 (C26)[m] + mannose-(1D-myo-inositol 1-phosphate)2[m]</v>
          </cell>
        </row>
        <row r="507">
          <cell r="C507" t="str">
            <v>IPS phospholipase C</v>
          </cell>
          <cell r="D507" t="str">
            <v>H2O[m] + inositol phosphomannosylinositol phosphoceramide C (C24)[m] =&gt; ceramide-3 (C24)[m] + mannose-(1D-myo-inositol 1-phosphate)2[m]</v>
          </cell>
        </row>
        <row r="508">
          <cell r="C508" t="str">
            <v>IPS phospholipase C</v>
          </cell>
          <cell r="D508" t="str">
            <v>H2O[m] + inositol phosphomannosylinositol phosphoceramide C (C26)[m] =&gt; ceramide-3 (C26)[m] + mannose-(1D-myo-inositol 1-phosphate)2[m]</v>
          </cell>
        </row>
        <row r="509">
          <cell r="C509" t="str">
            <v>IPS phospholipase C</v>
          </cell>
          <cell r="D509" t="str">
            <v>H2O[m] + inositol phosphomannosylinositol phosphoceramide D (C24)[m] =&gt; ceramide-4 (C24)[m] + mannose-(1D-myo-inositol 1-phosphate)2[m]</v>
          </cell>
        </row>
        <row r="510">
          <cell r="C510" t="str">
            <v>IPS phospholipase C</v>
          </cell>
          <cell r="D510" t="str">
            <v>H2O[m] + inositol phosphomannosylinositol phosphoceramide D (C26)[m] =&gt; ceramide-4 (C26)[m] + mannose-(1D-myo-inositol 1-phosphate)2[m]</v>
          </cell>
        </row>
        <row r="511">
          <cell r="C511" t="str">
            <v>IPS phospholipase C</v>
          </cell>
          <cell r="D511" t="str">
            <v>H2O[er] + inositol-P-ceramide A (C24)[er] =&gt; 1D-myo-inositol 1-phosphate[er] + ceramide-1 (C24)[er] + 2 H+[er]</v>
          </cell>
        </row>
        <row r="512">
          <cell r="C512" t="str">
            <v>IPS phospholipase C</v>
          </cell>
          <cell r="D512" t="str">
            <v>H2O[er] + inositol-P-ceramide A (C26)[er] =&gt; 1D-myo-inositol 1-phosphate[er] + ceramide-1 (C26)[er] + 2 H+[er]</v>
          </cell>
        </row>
        <row r="513">
          <cell r="C513" t="str">
            <v>IPS phospholipase C</v>
          </cell>
          <cell r="D513" t="str">
            <v>H2O[er] + inositol-P-ceramide B' (C24)[er] =&gt; 1D-myo-inositol 1-phosphate[er] + ceramide-2' (C24)[er] + 2 H+[er]</v>
          </cell>
        </row>
        <row r="514">
          <cell r="C514" t="str">
            <v>IPS phospholipase C</v>
          </cell>
          <cell r="D514" t="str">
            <v>H2O[er] + inositol-P-ceramide B' (C26)[er] =&gt; 1D-myo-inositol 1-phosphate[er] + ceramide-2' (C26)[er] + 2 H+[er]</v>
          </cell>
        </row>
        <row r="515">
          <cell r="C515" t="str">
            <v>IPS phospholipase C</v>
          </cell>
          <cell r="D515" t="str">
            <v>H2O[er] + inositol-P-ceramide B (C24)[er] =&gt; 1D-myo-inositol 1-phosphate[er] + ceramide-2 (C24)[er] + 2 H+[er]</v>
          </cell>
        </row>
        <row r="516">
          <cell r="C516" t="str">
            <v>IPS phospholipase C</v>
          </cell>
          <cell r="D516" t="str">
            <v>H2O[er] + inositol-P-ceramide B (C26)[er] =&gt; 1D-myo-inositol 1-phosphate[er] + ceramide-2 (C26)[er] + 2 H+[er]</v>
          </cell>
        </row>
        <row r="517">
          <cell r="C517" t="str">
            <v>IPS phospholipase C</v>
          </cell>
          <cell r="D517" t="str">
            <v>H2O[er] + inositol-P-ceramide C (C24)[er] =&gt; 1D-myo-inositol 1-phosphate[er] + ceramide-3 (C24)[er] + 2 H+[er]</v>
          </cell>
        </row>
        <row r="518">
          <cell r="C518" t="str">
            <v>IPS phospholipase C</v>
          </cell>
          <cell r="D518" t="str">
            <v>H2O[er] + inositol-P-ceramide C (C26)[er] =&gt; 1D-myo-inositol 1-phosphate[er] + ceramide-3 (C26)[er] + 2 H+[er]</v>
          </cell>
        </row>
        <row r="519">
          <cell r="C519" t="str">
            <v>IPS phospholipase C</v>
          </cell>
          <cell r="D519" t="str">
            <v>H2O[er] + inositol-P-ceramide D (C24)[er] =&gt; 1D-myo-inositol 1-phosphate[er] + ceramide-4 (C24)[er] + 2 H+[er]</v>
          </cell>
        </row>
        <row r="520">
          <cell r="C520" t="str">
            <v>IPS phospholipase C</v>
          </cell>
          <cell r="D520" t="str">
            <v>H2O[er] + inositol-P-ceramide D (C26)[er] =&gt; 1D-myo-inositol 1-phosphate[er] + ceramide-4 (C26)[er] + 2 H+[er]</v>
          </cell>
        </row>
        <row r="521">
          <cell r="C521" t="str">
            <v>isoamyl acetate-hydrolyzing esterase</v>
          </cell>
          <cell r="D521" t="str">
            <v>H2O[c] + isoamyl acetate[c] =&gt; acetate[c] + H+[c] + isoamylol[c]</v>
          </cell>
        </row>
        <row r="522">
          <cell r="C522" t="str">
            <v>isobutyl acetate-hydrolyzing esterase</v>
          </cell>
          <cell r="D522" t="str">
            <v>H2O[c] + isobutyl acetate[c] =&gt; acetate[c] + H+[c] + isobutanol[c]</v>
          </cell>
        </row>
        <row r="523">
          <cell r="C523" t="str">
            <v>isocitrate dehydrogenase (NAD+)</v>
          </cell>
          <cell r="D523" t="str">
            <v>isocitrate[m] + NAD[m] =&gt; 2-oxoglutarate[m] + carbon dioxide[m] + NADH[m]</v>
          </cell>
        </row>
        <row r="524">
          <cell r="C524" t="str">
            <v>isocitrate dehydrogenase (NADP)</v>
          </cell>
          <cell r="D524" t="str">
            <v>isocitrate[c] + NADP(+)[c] &lt;=&gt; 2-oxoglutarate[c] + carbon dioxide[c] + NADPH[c]</v>
          </cell>
        </row>
        <row r="525">
          <cell r="C525" t="str">
            <v>isocitrate dehydrogenase (NADP+), peroxisomal</v>
          </cell>
          <cell r="D525" t="str">
            <v>isocitrate[p] + NADP(+)[p] =&gt; 2-oxoglutarate[p] + carbon dioxide[p] + NADPH[p]</v>
          </cell>
        </row>
        <row r="526">
          <cell r="C526" t="str">
            <v>isocitrate lyase</v>
          </cell>
          <cell r="D526" t="str">
            <v>isocitrate[c] =&gt; glyoxylate[c] + succinate[c]</v>
          </cell>
        </row>
        <row r="527">
          <cell r="C527" t="str">
            <v>isoleucine transaminase</v>
          </cell>
          <cell r="D527" t="str">
            <v>2-oxoglutarate[c] + L-isoleucine[c] &lt;=&gt; (S)-3-methyl-2-oxopentanoate[c] + L-glutamate[c]</v>
          </cell>
        </row>
        <row r="528">
          <cell r="C528" t="str">
            <v>isoleucine transaminase</v>
          </cell>
          <cell r="D528" t="str">
            <v>2-oxoglutarate[m] + L-isoleucine[m] &lt;=&gt; (S)-3-methyl-2-oxopentanoate[m] + L-glutamate[m]</v>
          </cell>
        </row>
        <row r="529">
          <cell r="C529" t="str">
            <v>isoleucyl-tRNA synthetase</v>
          </cell>
          <cell r="D529" t="str">
            <v>ATP[c] + L-isoleucine[c] + tRNA(Ile)[c] =&gt; AMP[c] + diphosphate[c] + Ile-tRNA(Ile)[c]</v>
          </cell>
        </row>
        <row r="530">
          <cell r="C530" t="str">
            <v>isoleucyl-tRNA synthetase</v>
          </cell>
          <cell r="D530" t="str">
            <v>ATP[m] + L-isoleucine[m] + tRNA(Ile)[m] =&gt; AMP[m] + diphosphate[m] + Ile-tRNA(Ile)[m]</v>
          </cell>
        </row>
        <row r="531">
          <cell r="C531" t="str">
            <v>isopentenyl-diphosphate D-isomerase</v>
          </cell>
          <cell r="D531" t="str">
            <v>isopentenyl diphosphate[c] &lt;=&gt; prenyl diphosphate(3-)[c]</v>
          </cell>
        </row>
        <row r="532">
          <cell r="C532" t="str">
            <v>itaconate-CoA ligase (ADP-forming)</v>
          </cell>
          <cell r="D532" t="str">
            <v>ATP[m] + coenzyme A[m] + itaconate[m] &lt;=&gt; ADP[m] + itaconyl-CoA[m] + phosphate[m]</v>
          </cell>
        </row>
        <row r="533">
          <cell r="C533" t="str">
            <v>ketol-acid reductoisomerase (2-aceto-2-hydroxybutanoate)</v>
          </cell>
          <cell r="D533" t="str">
            <v>(S)-2-acetyl-2-hydroxybutanoate[m] + H+[m] + NADPH[m] =&gt; (2R,3R)-2,3-dihydroxy-3-methylpentanoate[m] + NADP(+)[m]</v>
          </cell>
        </row>
        <row r="534">
          <cell r="C534" t="str">
            <v>kynureninase</v>
          </cell>
          <cell r="D534" t="str">
            <v>H2O[c] + L-kynurenine[c] =&gt; anthranilate[c] + H+[c] + L-alanine[c]</v>
          </cell>
        </row>
        <row r="535">
          <cell r="C535" t="str">
            <v>kynurenine 3-monooxygenase</v>
          </cell>
          <cell r="D535" t="str">
            <v>H+[c] + L-kynurenine[c] + NADPH[c] + oxygen[c] =&gt; 3-hydroxy-L-kynurenine[c] + H2O[c] + NADP(+)[c]</v>
          </cell>
        </row>
        <row r="536">
          <cell r="C536" t="str">
            <v>L-1-pyrroline-3-hydroxy-5-carboxylate dehydrogenase</v>
          </cell>
          <cell r="D536" t="str">
            <v>1-pyrroline-3-hydroxy-5-carboxylic acid[m] + 2 H2O[m] + NAD[m] &lt;=&gt; erythro-4-hydroxy-L-glutamic acid[m] + H+[m] + NADH[m]</v>
          </cell>
        </row>
        <row r="537">
          <cell r="C537" t="str">
            <v>L-4-hydroxyglutamate semialdehyde dehydrogenase</v>
          </cell>
          <cell r="D537" t="str">
            <v>H2O[m] + L-4-hydroxyglutamic semialdehyde[m] + NAD[m] &lt;=&gt; erythro-4-hydroxy-L-glutamic acid[m] + 2 H+[m] + NADH[m]</v>
          </cell>
        </row>
        <row r="538">
          <cell r="C538" t="str">
            <v>L-alanine transaminase</v>
          </cell>
          <cell r="D538" t="str">
            <v>2-oxoglutarate[m] + L-alanine[m] &lt;=&gt; L-glutamate[m] + pyruvate[m]</v>
          </cell>
        </row>
        <row r="539">
          <cell r="C539" t="str">
            <v>L-allo-threonine aldolase</v>
          </cell>
          <cell r="D539" t="str">
            <v>L-allothreonine[c] =&gt; acetaldehyde[c] + L-glycine[c]</v>
          </cell>
        </row>
        <row r="540">
          <cell r="C540" t="str">
            <v>L-allo-threonine dehydrogenase</v>
          </cell>
          <cell r="D540" t="str">
            <v>L-allothreonine[c] + NADP(+)[c] &lt;=&gt; H+[c] + L-2-amino-3-oxobutanoate[c] + NADPH[c]</v>
          </cell>
        </row>
        <row r="541">
          <cell r="C541" t="str">
            <v>L-aminoadipate-semialdehyde dehydrogenase (NADPH)</v>
          </cell>
          <cell r="D541" t="str">
            <v>ATP[c] + H+[c] + L-2-aminoadipate[c] + NADPH[c] =&gt; AMP[c] + diphosphate[c] + L-allysine[c] + NADP(+)[c]</v>
          </cell>
        </row>
        <row r="542">
          <cell r="C542" t="str">
            <v>L-asparaginase</v>
          </cell>
          <cell r="D542" t="str">
            <v>H2O[c] + L-asparagine[c] =&gt; ammonium[c] + L-aspartate[c]</v>
          </cell>
        </row>
        <row r="543">
          <cell r="C543" t="str">
            <v>L-asparaginase</v>
          </cell>
          <cell r="D543" t="str">
            <v>H2O[e] + L-asparagine[e] =&gt; ammonium[e] + L-aspartate[e]</v>
          </cell>
        </row>
        <row r="544">
          <cell r="C544" t="str">
            <v>L-erythro-4-hydroxyglutamate:2-oxoglutarate aminotransferase</v>
          </cell>
          <cell r="D544" t="str">
            <v>2-oxoglutarate[c] + erythro-4-hydroxy-L-glutamic acid[c] =&gt; 4-hydroxy-2-oxoglutarate[c] + L-glutamate[c]</v>
          </cell>
        </row>
        <row r="545">
          <cell r="C545" t="str">
            <v>L-erythro-4-hydroxyglutamate:2-oxoglutarate aminotransferase</v>
          </cell>
          <cell r="D545" t="str">
            <v>2-oxoglutarate[m] + erythro-4-hydroxy-L-glutamic acid[m] =&gt; 4-hydroxy-2-oxoglutarate[m] + L-glutamate[m]</v>
          </cell>
        </row>
        <row r="546">
          <cell r="C546" t="str">
            <v>L-erythro-4-hydroxyglutamate:2-oxoglutarate aminotransferase</v>
          </cell>
          <cell r="D546" t="str">
            <v>2-oxoglutarate[p] + erythro-4-hydroxy-L-glutamic acid[p] =&gt; 4-hydroxy-2-oxoglutarate[p] + L-glutamate[p]</v>
          </cell>
        </row>
        <row r="547">
          <cell r="C547" t="str">
            <v>L-hydroxyproline reductase (NADP)</v>
          </cell>
          <cell r="D547" t="str">
            <v>1-pyrroline-3-hydroxy-5-carboxylic acid[c] + 2 H+[c] + NADPH[c] =&gt; NADP(+)[c] + trans-4-hydroxy-L-proline[c]</v>
          </cell>
        </row>
        <row r="548">
          <cell r="C548" t="str">
            <v>L-lactaldehyde:NADP+ 1-oxidoreductase</v>
          </cell>
          <cell r="D548" t="str">
            <v>H+[c] + methylglyoxal[c] + NADPH[c] =&gt; (S)-lactaldehyde[c] + NADP(+)[c]</v>
          </cell>
        </row>
        <row r="549">
          <cell r="C549" t="str">
            <v>L-serine deaminase</v>
          </cell>
          <cell r="D549" t="str">
            <v>L-serine[c] =&gt; ammonium[c] + pyruvate[c]</v>
          </cell>
        </row>
        <row r="550">
          <cell r="C550" t="str">
            <v>L-serine dehydrogenase</v>
          </cell>
          <cell r="D550" t="str">
            <v>L-serine[c] + NADP(+)[c] =&gt; H+[c] + L-alpha-formylglycine[c] + NADPH[c]</v>
          </cell>
        </row>
        <row r="551">
          <cell r="C551" t="str">
            <v>L-sorbitol dehydrogenase (L-sorbose-producing)</v>
          </cell>
          <cell r="D551" t="str">
            <v>L-glucitol[c] + NAD[c] =&gt; H+[c] + L-sorbose[c] + NADH[c]</v>
          </cell>
        </row>
        <row r="552">
          <cell r="C552" t="str">
            <v>L-threonine deaminase</v>
          </cell>
          <cell r="D552" t="str">
            <v>L-threonine[c] =&gt; 2-oxobutanoate[c] + ammonium[c]</v>
          </cell>
        </row>
        <row r="553">
          <cell r="C553" t="str">
            <v>L-threonine deaminase</v>
          </cell>
          <cell r="D553" t="str">
            <v>L-threonine[m] =&gt; 2-oxobutanoate[m] + ammonium[m]</v>
          </cell>
        </row>
        <row r="554">
          <cell r="C554" t="str">
            <v>L-tryptophan:oxygen 2,3-oxidoreductase (decyclizing)</v>
          </cell>
          <cell r="D554" t="str">
            <v>L-tryptophan[c] + oxygen[c] =&gt; N-formyl-L-kynurenine[c]</v>
          </cell>
        </row>
        <row r="555">
          <cell r="C555" t="str">
            <v>L-tyrosine N-formyltransferase</v>
          </cell>
          <cell r="D555" t="str">
            <v>10-formyl-THF[c] + L-tyrosine[c] =&gt; H+[c] + N-formyl-L-tyrosine[c] + THF[c]</v>
          </cell>
        </row>
        <row r="556">
          <cell r="C556" t="str">
            <v>lactaldehyde dehydrogenase</v>
          </cell>
          <cell r="D556" t="str">
            <v>(S)-lactaldehyde[c] + H2O[c] + NAD[c] =&gt; (S)-lactate[c] + 2 H+[c] + NADH[c]</v>
          </cell>
        </row>
        <row r="557">
          <cell r="C557" t="str">
            <v>lactoylglutathione lyase</v>
          </cell>
          <cell r="D557" t="str">
            <v>glutathione[c] + methylglyoxal[c] =&gt; (R)-S-lactoylglutathione[c]</v>
          </cell>
        </row>
        <row r="558">
          <cell r="C558" t="str">
            <v>lanosterol synthase</v>
          </cell>
          <cell r="D558" t="str">
            <v>(S)-2,3-epoxysqualene[c] =&gt; lanosterol[c]</v>
          </cell>
        </row>
        <row r="559">
          <cell r="C559" t="str">
            <v>leucine transaminase</v>
          </cell>
          <cell r="D559" t="str">
            <v>2-oxoglutarate[c] + L-leucine[c] &lt;=&gt; 4-methyl-2-oxopentanoate[c] + L-glutamate[c]</v>
          </cell>
        </row>
        <row r="560">
          <cell r="C560" t="str">
            <v>leucine transaminase</v>
          </cell>
          <cell r="D560" t="str">
            <v>2-oxoglutarate[m] + L-leucine[m] &lt;=&gt; 4-methyl-2-oxopentanoate[m] + L-glutamate[m]</v>
          </cell>
        </row>
        <row r="561">
          <cell r="C561" t="str">
            <v>leucyl-tRNA synthetase</v>
          </cell>
          <cell r="D561" t="str">
            <v>ATP[c] + L-leucine[c] + tRNA(Leu)[c] =&gt; AMP[c] + diphosphate[c] + Leu-tRNA(Leu)[c]</v>
          </cell>
        </row>
        <row r="562">
          <cell r="C562" t="str">
            <v>leucyl-tRNA synthetase</v>
          </cell>
          <cell r="D562" t="str">
            <v>ATP[m] + L-leucine[m] + tRNA(Leu)[m] =&gt; AMP[m] + diphosphate[m] + Leu-tRNA(Leu)[m]</v>
          </cell>
        </row>
        <row r="563">
          <cell r="C563" t="str">
            <v>leukotriene A4 hydrolase</v>
          </cell>
          <cell r="D563" t="str">
            <v>H2O[c] + leukotriene A4[c] &lt;=&gt; (5S,6S)-di-HETE[c]</v>
          </cell>
        </row>
        <row r="564">
          <cell r="C564" t="str">
            <v>leukotriene A4 hydrolase</v>
          </cell>
          <cell r="D564" t="str">
            <v>H2O[n] + leukotriene A4[n] &lt;=&gt; (5S,6S)-di-HETE[n]</v>
          </cell>
        </row>
        <row r="565">
          <cell r="C565" t="str">
            <v>leukotriene A4 hydrolase</v>
          </cell>
          <cell r="D565" t="str">
            <v>H2O[c] + leukotriene A4[c] &lt;=&gt; Delta(6)-trans,Delta(8)-cis-leukotriene B4[c]</v>
          </cell>
        </row>
        <row r="566">
          <cell r="C566" t="str">
            <v>leukotriene A4 hydrolase</v>
          </cell>
          <cell r="D566" t="str">
            <v>H2O[n] + leukotriene A4[n] &lt;=&gt; Delta(6)-trans,Delta(8)-cis-leukotriene B4[n]</v>
          </cell>
        </row>
        <row r="567">
          <cell r="C567" t="str">
            <v>leukotriene A4 hydrolase</v>
          </cell>
          <cell r="D567" t="str">
            <v>H2O[c] + leukotriene A4[c] &lt;=&gt; leukotriene B4[c]</v>
          </cell>
        </row>
        <row r="568">
          <cell r="C568" t="str">
            <v>leukotriene A4 hydrolase</v>
          </cell>
          <cell r="D568" t="str">
            <v>H2O[n] + leukotriene A4[n] &lt;=&gt; leukotriene B4[n]</v>
          </cell>
        </row>
        <row r="569">
          <cell r="C569" t="str">
            <v>lysyl-tRNA synthetase</v>
          </cell>
          <cell r="D569" t="str">
            <v>ATP[c] + L-lysine[c] + tRNA(Lys)[c] =&gt; AMP[c] + diphosphate[c] + Lys-tRNA(Lys)[c]</v>
          </cell>
        </row>
        <row r="570">
          <cell r="C570" t="str">
            <v>lysyl-tRNA synthetase</v>
          </cell>
          <cell r="D570" t="str">
            <v>ATP[m] + L-lysine[m] + tRNA(Lys)[m] =&gt; AMP[m] + diphosphate[m] + Lys-tRNA(Lys)[m]</v>
          </cell>
        </row>
        <row r="571">
          <cell r="C571" t="str">
            <v>malate dehydrogenase</v>
          </cell>
          <cell r="D571" t="str">
            <v>(S)-malate[m] + NAD[m] &lt;=&gt; H+[m] + NADH[m] + oxaloacetate[m]</v>
          </cell>
        </row>
        <row r="572">
          <cell r="C572" t="str">
            <v>malate dehydrogenase, cytoplasmic</v>
          </cell>
          <cell r="D572" t="str">
            <v>(S)-malate[c] + NAD[c] &lt;=&gt; H+[c] + NADH[c] + oxaloacetate[c]</v>
          </cell>
        </row>
        <row r="573">
          <cell r="C573" t="str">
            <v>malate dehydrogenase, peroxisomal</v>
          </cell>
          <cell r="D573" t="str">
            <v>(S)-malate[p] + NAD[p] &lt;=&gt; H+[p] + NADH[p] + oxaloacetate[p]</v>
          </cell>
        </row>
        <row r="574">
          <cell r="C574" t="str">
            <v>malate synthase</v>
          </cell>
          <cell r="D574" t="str">
            <v>acetyl-CoA[c] + glyoxylate[c] + H2O[c] =&gt; (S)-malate[c] + coenzyme A[c] + H+[c]</v>
          </cell>
        </row>
        <row r="575">
          <cell r="C575" t="str">
            <v>malate synthase</v>
          </cell>
          <cell r="D575" t="str">
            <v>acetyl-CoA[p] + glyoxylate[p] + H2O[p] =&gt; (S)-malate[p] + coenzyme A[p] + H+[p]</v>
          </cell>
        </row>
        <row r="576">
          <cell r="C576" t="str">
            <v>malic enzyme (NAD)</v>
          </cell>
          <cell r="D576" t="str">
            <v>(S)-malate[m] + NAD[m] =&gt; carbon dioxide[m] + NADH[m] + pyruvate[m]</v>
          </cell>
        </row>
        <row r="577">
          <cell r="C577" t="str">
            <v>malic enzyme (NADP)</v>
          </cell>
          <cell r="D577" t="str">
            <v>(S)-malate[m] + NADP(+)[m] =&gt; carbon dioxide[m] + NADPH[m] + pyruvate[m]</v>
          </cell>
        </row>
        <row r="578">
          <cell r="C578" t="str">
            <v>malonyl-CoA-ACP transacylase</v>
          </cell>
          <cell r="D578" t="str">
            <v>malonyl-CoA[m] + ACP1[m] &lt;=&gt; carboxyacetyl-ACP[m] + coenzyme A[m]</v>
          </cell>
        </row>
        <row r="579">
          <cell r="C579" t="str">
            <v>mannose-1-phosphate guanylyltransferase</v>
          </cell>
          <cell r="D579" t="str">
            <v>D-mannose 1-phosphate[c] + GTP[c] + H+[c] =&gt; diphosphate[c] + GDP-alpha-D-mannose[c]</v>
          </cell>
        </row>
        <row r="580">
          <cell r="C580" t="str">
            <v>mannose-6-phosphate isomerase</v>
          </cell>
          <cell r="D580" t="str">
            <v>D-mannose 6-phosphate[c] &lt;=&gt; D-fructose 6-phosphate[c]</v>
          </cell>
        </row>
        <row r="581">
          <cell r="C581" t="str">
            <v>methenyltetrahydrifikate cyclohydrolase</v>
          </cell>
          <cell r="D581" t="str">
            <v>5,10-methenyl-THF[m] + H2O[m] &lt;=&gt; 10-formyl-THF[m] + H+[m]</v>
          </cell>
        </row>
        <row r="582">
          <cell r="C582" t="str">
            <v>methenyltetrahydrofolate cyclohydrolase</v>
          </cell>
          <cell r="D582" t="str">
            <v>5,10-methenyl-THF[c] + H2O[c] &lt;=&gt; 10-formyl-THF[c] + H+[c]</v>
          </cell>
        </row>
        <row r="583">
          <cell r="C583" t="str">
            <v>methionine adenosyltransferase</v>
          </cell>
          <cell r="D583" t="str">
            <v>ATP[c] + H2O[c] + L-methionine[c] =&gt; diphosphate[c] + phosphate[c] + S-adenosyl-L-methionine[c]</v>
          </cell>
        </row>
        <row r="584">
          <cell r="C584" t="str">
            <v>methionine synthase</v>
          </cell>
          <cell r="D584" t="str">
            <v>5-methyltetrahydrofolate[c] + L-homocysteine[c] =&gt; L-methionine[c] + THF[c]</v>
          </cell>
        </row>
        <row r="585">
          <cell r="C585" t="str">
            <v>methionyl-tRNA formyltransferase</v>
          </cell>
          <cell r="D585" t="str">
            <v>10-formyl-THF[m] + Met-tRNA(Met)[m] =&gt; fMet-tRNA(fMet)[m] + H+[m] + THF[m]</v>
          </cell>
        </row>
        <row r="586">
          <cell r="C586" t="str">
            <v>methionyl-tRNA synthetase</v>
          </cell>
          <cell r="D586" t="str">
            <v>ATP[c] + L-methionine[c] + tRNA(Met)[c] =&gt; AMP[c] + diphosphate[c] + Met-tRNA(Met)[c]</v>
          </cell>
        </row>
        <row r="587">
          <cell r="C587" t="str">
            <v>methionyl-tRNA synthetase</v>
          </cell>
          <cell r="D587" t="str">
            <v>ATP[m] + L-methionine[m] + tRNA(Met)[m] =&gt; AMP[m] + diphosphate[m] + Met-tRNA(Met)[m]</v>
          </cell>
        </row>
        <row r="588">
          <cell r="C588" t="str">
            <v>methylenetetrahydrofolate dehydrogenase (NAD)</v>
          </cell>
          <cell r="D588" t="str">
            <v>5,10-methylenetetrahydrofolate[c] + NAD[c] =&gt; 5,10-methenyl-THF[c] + NADH[c]</v>
          </cell>
        </row>
        <row r="589">
          <cell r="C589" t="str">
            <v>methylenetetrahydrofolate dehydrogenase (NADP)</v>
          </cell>
          <cell r="D589" t="str">
            <v>5,10-methylenetetrahydrofolate[c] + NADP(+)[c] &lt;=&gt; 5,10-methenyl-THF[c] + NADPH[c]</v>
          </cell>
        </row>
        <row r="590">
          <cell r="C590" t="str">
            <v>methylenetetrahydrofolate dehydrogenase (NADP)</v>
          </cell>
          <cell r="D590" t="str">
            <v>5,10-methylenetetrahydrofolate[m] + NADP(+)[m] &lt;=&gt; 5,10-methenyl-THF[m] + NADPH[m]</v>
          </cell>
        </row>
        <row r="591">
          <cell r="C591" t="str">
            <v>methylisocitrate lyase</v>
          </cell>
          <cell r="D591" t="str">
            <v>(2S,3R)-3-hydroxybutane-1,2,3-tricarboxylic acid[m] =&gt; pyruvate[m] + succinate[m]</v>
          </cell>
        </row>
        <row r="592">
          <cell r="C592" t="str">
            <v>mevalonate kinase (atp)</v>
          </cell>
          <cell r="D592" t="str">
            <v>(R)-mevalonate[c] + ATP[c] =&gt; (R)-5-phosphomevalonic acid[c] + ADP[c] + H+[c]</v>
          </cell>
        </row>
        <row r="593">
          <cell r="C593" t="str">
            <v>mevalonate kinase (ctp)</v>
          </cell>
          <cell r="D593" t="str">
            <v>(R)-mevalonate[c] + CTP[c] =&gt; (R)-5-phosphomevalonic acid[c] + CDP[c] + H+[c]</v>
          </cell>
        </row>
        <row r="594">
          <cell r="C594" t="str">
            <v>mevalonate kinase (gtp)</v>
          </cell>
          <cell r="D594" t="str">
            <v>(R)-mevalonate[c] + GTP[c] =&gt; (R)-5-phosphomevalonic acid[c] + GDP[c] + H+[c]</v>
          </cell>
        </row>
        <row r="595">
          <cell r="C595" t="str">
            <v>mevalonate kinase (UTP)</v>
          </cell>
          <cell r="D595" t="str">
            <v>(R)-mevalonate[c] + UTP[c] =&gt; (R)-5-phosphomevalonic acid[c] + H+[c] + UDP[c]</v>
          </cell>
        </row>
        <row r="596">
          <cell r="C596" t="str">
            <v>mevalonate pyrophoshate decarboxylase</v>
          </cell>
          <cell r="D596" t="str">
            <v>(R)-5-diphosphomevalonic acid[c] + ATP[c] =&gt; ADP[c] + carbon dioxide[c] + isopentenyl diphosphate[c] + phosphate[c]</v>
          </cell>
        </row>
        <row r="597">
          <cell r="C597" t="str">
            <v>MIPC synthase</v>
          </cell>
          <cell r="D597" t="str">
            <v>GDP-alpha-D-mannose[g] + inositol-P-ceramide A (C24)[g] =&gt; GDP[g] + H+[g] + mannosylinositol phosphorylceramide A (C24)[g]</v>
          </cell>
        </row>
        <row r="598">
          <cell r="C598" t="str">
            <v>MIPC synthase</v>
          </cell>
          <cell r="D598" t="str">
            <v>GDP-alpha-D-mannose[g] + inositol-P-ceramide A (C26)[g] =&gt; GDP[g] + H+[g] + mannosylinositol phosphorylceramide A (C26)[g]</v>
          </cell>
        </row>
        <row r="599">
          <cell r="C599" t="str">
            <v>MIPC synthase</v>
          </cell>
          <cell r="D599" t="str">
            <v>GDP-alpha-D-mannose[g] + inositol-P-ceramide B' (C24)[g] =&gt; GDP[g] + H+[g] + mannosylinositol phosphorylceramide B' (C24)[g]</v>
          </cell>
        </row>
        <row r="600">
          <cell r="C600" t="str">
            <v>MIPC synthase</v>
          </cell>
          <cell r="D600" t="str">
            <v>GDP-alpha-D-mannose[g] + inositol-P-ceramide B' (C26)[g] =&gt; GDP[g] + H+[g] + mannosylinositol phosphorylceramide B' (C26)[g]</v>
          </cell>
        </row>
        <row r="601">
          <cell r="C601" t="str">
            <v>MIPC synthase</v>
          </cell>
          <cell r="D601" t="str">
            <v>GDP-alpha-D-mannose[g] + inositol-P-ceramide B (C24)[g] =&gt; GDP[g] + H+[g] + mannosylinositol phosphorylceramide B (C24)[g]</v>
          </cell>
        </row>
        <row r="602">
          <cell r="C602" t="str">
            <v>MIPC synthase</v>
          </cell>
          <cell r="D602" t="str">
            <v>GDP-alpha-D-mannose[g] + inositol-P-ceramide B (C26)[g] =&gt; GDP[g] + H+[g] + mannosylinositol phosphorylceramide B (C26)[g]</v>
          </cell>
        </row>
        <row r="603">
          <cell r="C603" t="str">
            <v>MIPC synthase</v>
          </cell>
          <cell r="D603" t="str">
            <v>GDP-alpha-D-mannose[g] + inositol-P-ceramide C (C24)[g] =&gt; GDP[g] + H+[g] + mannosylinositol phosphorylceramide C (C24)[g]</v>
          </cell>
        </row>
        <row r="604">
          <cell r="C604" t="str">
            <v>MIPC synthase</v>
          </cell>
          <cell r="D604" t="str">
            <v>GDP-alpha-D-mannose[g] + inositol-P-ceramide C (C26)[g] =&gt; GDP[g] + H+[g] + mannosylinositol phosphorylceramide C (C26)[g]</v>
          </cell>
        </row>
        <row r="605">
          <cell r="C605" t="str">
            <v>MIPC synthase</v>
          </cell>
          <cell r="D605" t="str">
            <v>GDP-alpha-D-mannose[g] + inositol-P-ceramide D (C24)[g] =&gt; GDP[g] + H+[g] + mannosylinositol phosphorylceramide D (C24)[g]</v>
          </cell>
        </row>
        <row r="606">
          <cell r="C606" t="str">
            <v>MIPC synthase</v>
          </cell>
          <cell r="D606" t="str">
            <v>GDP-alpha-D-mannose[g] + inositol-P-ceramide D (C26)[g] =&gt; GDP[g] + H+[g] + mannosylinositol phosphorylceramide D (C26)[g]</v>
          </cell>
        </row>
        <row r="607">
          <cell r="C607" t="str">
            <v>myo-inositol 1-phosphatase</v>
          </cell>
          <cell r="D607" t="str">
            <v>1D-myo-inositol 1-phosphate[c] + H2O[c] =&gt; myo-inositol[c] + phosphate[c]</v>
          </cell>
        </row>
        <row r="608">
          <cell r="C608" t="str">
            <v>myo-inositol-1-phosphate synthase</v>
          </cell>
          <cell r="D608" t="str">
            <v>D-glucose 6-phosphate[c] =&gt; 1D-myo-inositol 1-phosphate[c]</v>
          </cell>
        </row>
        <row r="609">
          <cell r="C609" t="str">
            <v>N-acetyl-g-glutamyl-phosphate reductase</v>
          </cell>
          <cell r="D609" t="str">
            <v>H+[m] + N-acetyl-L-gamma-glutamyl phosphate[m] + NADPH[m] =&gt; 2-acetamido-5-oxopentanoate[m] + NADP(+)[m] + phosphate[m]</v>
          </cell>
        </row>
        <row r="610">
          <cell r="C610" t="str">
            <v>N-acetylglucosamine-6-phosphate synthase</v>
          </cell>
          <cell r="D610" t="str">
            <v>acetyl-CoA[c] + alpha-D-glucosamine 6-phosphate[c] =&gt; coenzyme A[c] + H+[c] + N-acetyl-D-glucosamine 6-phosphate[c]</v>
          </cell>
        </row>
        <row r="611">
          <cell r="C611" t="str">
            <v>N-acteylglutamate synthase</v>
          </cell>
          <cell r="D611" t="str">
            <v>acetyl-CoA[m] + L-glutamate[m] &lt;=&gt; coenzyme A[m] + H+[m] + N-acetyl-L-glutamate[m]</v>
          </cell>
        </row>
        <row r="612">
          <cell r="C612" t="str">
            <v>N-formyl-L-kynurenine amidohydrolase</v>
          </cell>
          <cell r="D612" t="str">
            <v>H2O[c] + N-formyl-L-kynurenine[c] =&gt; formate[c] + H+[c] + L-kynurenine[c]</v>
          </cell>
        </row>
        <row r="613">
          <cell r="C613" t="str">
            <v>N-formyltyrosine oxidase</v>
          </cell>
          <cell r="D613" t="str">
            <v>H+[c] + 2 N-formyl-L-tyrosine[c] + NADPH[c] =&gt; N,N'-diformyldityrosine[c] + NADP(+)[c]</v>
          </cell>
        </row>
        <row r="614">
          <cell r="C614" t="str">
            <v>NAD diphosphatase</v>
          </cell>
          <cell r="D614" t="str">
            <v>H2O[p] + NAD[p] =&gt; AMP[p] + 2 H+[p] + NMN[p]</v>
          </cell>
        </row>
        <row r="615">
          <cell r="C615" t="str">
            <v>NAD kinase</v>
          </cell>
          <cell r="D615" t="str">
            <v>ATP[c] + NAD[c] =&gt; ADP[c] + H+[c] + NADP(+)[c]</v>
          </cell>
        </row>
        <row r="616">
          <cell r="C616" t="str">
            <v>NAD kinase</v>
          </cell>
          <cell r="D616" t="str">
            <v>ATP[m] + NAD[m] =&gt; ADP[m] + H+[m] + NADP(+)[m]</v>
          </cell>
        </row>
        <row r="617">
          <cell r="C617" t="str">
            <v>NAD nucleosidase nuclear</v>
          </cell>
          <cell r="D617" t="str">
            <v>H2O[n] + NAD[n] =&gt; ADP-ribose[n] + H+[n] + nicotinamide[n]</v>
          </cell>
        </row>
        <row r="618">
          <cell r="C618" t="str">
            <v>NAD synthase</v>
          </cell>
          <cell r="D618" t="str">
            <v>ATP[c] + deamido-NAD(+)[c] + H2O[c] + L-glutamine[c] =&gt; AMP[c] + diphosphate[c] + H+[c] + L-glutamate[c] + NAD[c]</v>
          </cell>
        </row>
        <row r="619">
          <cell r="C619" t="str">
            <v>NAD synthase</v>
          </cell>
          <cell r="D619" t="str">
            <v>ATP[n] + deamido-NAD(+)[n] + H2O[n] + L-glutamine[n] &lt;=&gt; AMP[n] + diphosphate[n] + H+[n] + L-glutamate[n] + NAD[n]</v>
          </cell>
        </row>
        <row r="620">
          <cell r="C620" t="str">
            <v>NADH dehydrogenase, cytosolic/mitochondrial</v>
          </cell>
          <cell r="D620" t="str">
            <v>H+[c] + NADH[c] + ubiquinone-6[m] =&gt; NAD[c] + ubiquinol-6[m]</v>
          </cell>
        </row>
        <row r="621">
          <cell r="C621" t="str">
            <v>NADH kinase</v>
          </cell>
          <cell r="D621" t="str">
            <v>ATP[c] + NADH[c] =&gt; ADP[c] + H+[c] + NADPH[c]</v>
          </cell>
        </row>
        <row r="622">
          <cell r="C622" t="str">
            <v>NADH kinase mitochondrial</v>
          </cell>
          <cell r="D622" t="str">
            <v>ATP[m] + NADH[m] =&gt; ADP[m] + H+[m] + NADPH[m]</v>
          </cell>
        </row>
        <row r="623">
          <cell r="C623" t="str">
            <v>NADH:ubiquinone oxidoreductase</v>
          </cell>
          <cell r="D623" t="str">
            <v>H+[m] + NADH[m] + ubiquinone-6[m] =&gt; NAD[m] + ubiquinol-6[m]</v>
          </cell>
        </row>
        <row r="624">
          <cell r="C624" t="str">
            <v>NAPRtase</v>
          </cell>
          <cell r="D624" t="str">
            <v>ATP[c] + H+[c] + nicotinate[c] + PRPP[c] =&gt; ADP[c] + diphosphate[c] + nicotinic acid D-ribonucleotide[c] + phosphate[c]</v>
          </cell>
        </row>
        <row r="625">
          <cell r="C625" t="str">
            <v>NAPRtase</v>
          </cell>
          <cell r="D625" t="str">
            <v>ATP[m] + H+[m] + nicotinate[m] + PRPP[m] =&gt; ADP[m] + diphosphate[m] + nicotinic acid D-ribonucleotide[m] + phosphate[m]</v>
          </cell>
        </row>
        <row r="626">
          <cell r="C626" t="str">
            <v>nicotinamidase</v>
          </cell>
          <cell r="D626" t="str">
            <v>H2O[c] + nicotinamide[c] =&gt; ammonium[c] + nicotinate[c]</v>
          </cell>
        </row>
        <row r="627">
          <cell r="C627" t="str">
            <v>nicotinamide N-methyltransferase</v>
          </cell>
          <cell r="D627" t="str">
            <v>nicotinamide[c] + S-adenosyl-L-methionine[c] =&gt; 1-methylnicotinamide[c] + S-adenosyl-L-homocysteine[c]</v>
          </cell>
        </row>
        <row r="628">
          <cell r="C628" t="str">
            <v>nicotinamide-nucleotide adenylyltransferase</v>
          </cell>
          <cell r="D628" t="str">
            <v>ATP[c] + H+[c] + NMN[c] =&gt; diphosphate[c] + NAD[c]</v>
          </cell>
        </row>
        <row r="629">
          <cell r="C629" t="str">
            <v>nicotinamide-nucleotide adenylyltransferase</v>
          </cell>
          <cell r="D629" t="str">
            <v>ATP[n] + H+[n] + NMN[n] =&gt; diphosphate[n] + NAD[n]</v>
          </cell>
        </row>
        <row r="630">
          <cell r="C630" t="str">
            <v>nicotinate-nucleotide adenylyltransferase</v>
          </cell>
          <cell r="D630" t="str">
            <v>ATP[c] + H+[c] + nicotinic acid D-ribonucleotide[c] =&gt; deamido-NAD(+)[c] + diphosphate[c]</v>
          </cell>
        </row>
        <row r="631">
          <cell r="C631" t="str">
            <v>nicotinate-nucleotide diphosphorylase (carboxylating)</v>
          </cell>
          <cell r="D631" t="str">
            <v>2 H+[c] + PRPP[c] + quinolinate[c] =&gt; carbon dioxide[c] + diphosphate[c] + nicotinic acid D-ribonucleotide[c]</v>
          </cell>
        </row>
        <row r="632">
          <cell r="C632" t="str">
            <v>nicotinate-nucleotide diphosphorylase (carboxylating)</v>
          </cell>
          <cell r="D632" t="str">
            <v>2 H+[m] + PRPP[m] + quinolinate[m] =&gt; carbon dioxide[m] + diphosphate[m] + nicotinic acid D-ribonucleotide[m]</v>
          </cell>
        </row>
        <row r="633">
          <cell r="C633" t="str">
            <v>nucleoside diphosphatase</v>
          </cell>
          <cell r="D633" t="str">
            <v>ADP[c] + H2O[c] =&gt; AMP[c] + H+[c] + phosphate[c]</v>
          </cell>
        </row>
        <row r="634">
          <cell r="C634" t="str">
            <v>nucleoside diphosphatase</v>
          </cell>
          <cell r="D634" t="str">
            <v>GDP[c] + H2O[c] =&gt; GMP[c] + H+[c] + phosphate[c]</v>
          </cell>
        </row>
        <row r="635">
          <cell r="C635" t="str">
            <v>nucleoside diphosphatase</v>
          </cell>
          <cell r="D635" t="str">
            <v>H2O[c] + UDP[c] =&gt; H+[c] + phosphate[c] + UMP[c]</v>
          </cell>
        </row>
        <row r="636">
          <cell r="C636" t="str">
            <v>nucleoside diphosphatase</v>
          </cell>
          <cell r="D636" t="str">
            <v>H2O[g] + UDP[g] =&gt; H+[g] + phosphate[g] + UMP[g]</v>
          </cell>
        </row>
        <row r="637">
          <cell r="C637" t="str">
            <v>nucleoside diphosphatase</v>
          </cell>
          <cell r="D637" t="str">
            <v>CDP[c] + H2O[c] =&gt; CMP[c] + H+[c] + phosphate[c]</v>
          </cell>
        </row>
        <row r="638">
          <cell r="C638" t="str">
            <v>nucleoside diphosphatase</v>
          </cell>
          <cell r="D638" t="str">
            <v>H2O[c] + IDP[c] =&gt; H+[c] + IMP[c] + phosphate[c]</v>
          </cell>
        </row>
        <row r="639">
          <cell r="C639" t="str">
            <v>nucleoside diphosphate kinase</v>
          </cell>
          <cell r="D639" t="str">
            <v>ATP[c] + CDP[c] =&gt; ADP[c] + CTP[c]</v>
          </cell>
        </row>
        <row r="640">
          <cell r="C640" t="str">
            <v>nucleoside diphosphate kinase</v>
          </cell>
          <cell r="D640" t="str">
            <v>ATP[c] + dADP[c] =&gt; ADP[c] + dATP[c]</v>
          </cell>
        </row>
        <row r="641">
          <cell r="C641" t="str">
            <v>nucleoside diphosphate kinase</v>
          </cell>
          <cell r="D641" t="str">
            <v>ATP[c] + dCDP[c] =&gt; ADP[c] + dCTP[c]</v>
          </cell>
        </row>
        <row r="642">
          <cell r="C642" t="str">
            <v>nucleoside diphosphate kinase</v>
          </cell>
          <cell r="D642" t="str">
            <v>ATP[c] + dGDP[c] =&gt; ADP[c] + dGTP[c]</v>
          </cell>
        </row>
        <row r="643">
          <cell r="C643" t="str">
            <v>nucleoside diphosphate kinase</v>
          </cell>
          <cell r="D643" t="str">
            <v>ATP[c] + dTDP[c] =&gt; ADP[c] + dTTP[c]</v>
          </cell>
        </row>
        <row r="644">
          <cell r="C644" t="str">
            <v>nucleoside diphosphate kinase</v>
          </cell>
          <cell r="D644" t="str">
            <v>ATP[c] + GDP[c] =&gt; ADP[c] + GTP[c]</v>
          </cell>
        </row>
        <row r="645">
          <cell r="C645" t="str">
            <v>nucleoside diphosphate kinase</v>
          </cell>
          <cell r="D645" t="str">
            <v>ATP[c] + IDP[c] =&gt; ADP[c] + ITP[c]</v>
          </cell>
        </row>
        <row r="646">
          <cell r="C646" t="str">
            <v>nucleoside diphosphate kinase</v>
          </cell>
          <cell r="D646" t="str">
            <v>ATP[c] + dIDP[c] &lt;=&gt; ADP[c] + dITP[c]</v>
          </cell>
        </row>
        <row r="647">
          <cell r="C647" t="str">
            <v>nucleoside diphosphate kinase</v>
          </cell>
          <cell r="D647" t="str">
            <v>ATP[c] + dUDP[c] &lt;=&gt; ADP[c] + dUTP[c]</v>
          </cell>
        </row>
        <row r="648">
          <cell r="C648" t="str">
            <v>nucleoside triphosphatase</v>
          </cell>
          <cell r="D648" t="str">
            <v>GTP[c] + H2O[c] =&gt; GDP[c] + H+[c] + phosphate[c]</v>
          </cell>
        </row>
        <row r="649">
          <cell r="C649" t="str">
            <v>nucleoside triphosphatase</v>
          </cell>
          <cell r="D649" t="str">
            <v>H2O[c] + UTP[c] =&gt; H+[c] + phosphate[c] + UDP[c]</v>
          </cell>
        </row>
        <row r="650">
          <cell r="C650" t="str">
            <v>nucleoside triphosphatase</v>
          </cell>
          <cell r="D650" t="str">
            <v>CTP[c] + H2O[c] =&gt; CDP[c] + H+[c] + phosphate[c]</v>
          </cell>
        </row>
        <row r="651">
          <cell r="C651" t="str">
            <v>nucleoside triphosphatase</v>
          </cell>
          <cell r="D651" t="str">
            <v>H2O[c] + ITP[c] =&gt; H+[c] + IDP[c] + phosphate[c]</v>
          </cell>
        </row>
        <row r="652">
          <cell r="C652" t="str">
            <v>nucleoside-diphosphatase (GDP), Golgi</v>
          </cell>
          <cell r="D652" t="str">
            <v>GDP[g] + H2O[g] =&gt; GMP[g] + H+[g] + phosphate[g]</v>
          </cell>
        </row>
        <row r="653">
          <cell r="C653" t="str">
            <v>nucleoside-diphosphate kinase (ATP:UDP)</v>
          </cell>
          <cell r="D653" t="str">
            <v>ATP[c] + UDP[c] =&gt; ADP[c] + UTP[c]</v>
          </cell>
        </row>
        <row r="654">
          <cell r="C654" t="str">
            <v>O-acetylhomoserine (thiol)-lyase</v>
          </cell>
          <cell r="D654" t="str">
            <v>methanethiol[c] + O-acetyl-L-homoserine[c] =&gt; acetate[c] + H+[c] + L-methionine[c]</v>
          </cell>
        </row>
        <row r="655">
          <cell r="C655" t="str">
            <v>O-acetylhomoserine (thiol)-lyase</v>
          </cell>
          <cell r="D655" t="str">
            <v>hydrogen sulfide[c] + O-acetyl-L-homoserine[c] =&gt; acetate[c] + L-homocysteine[c]</v>
          </cell>
        </row>
        <row r="656">
          <cell r="C656" t="str">
            <v>O-succinylhomoserine lyase (L-cysteine)</v>
          </cell>
          <cell r="D656" t="str">
            <v>L-cysteine[c] + O-succinyl-L-homoserine[c] =&gt; H+[c] + L-cystathionine[c] + succinate[c]</v>
          </cell>
        </row>
        <row r="657">
          <cell r="C657" t="str">
            <v>ornithine carbamoyltransferase</v>
          </cell>
          <cell r="D657" t="str">
            <v>carbamoyl phosphate[c] + ornithine[c] =&gt; H+[c] + L-citrulline[c] + phosphate[c]</v>
          </cell>
        </row>
        <row r="658">
          <cell r="C658" t="str">
            <v>ornithine decarboxylase</v>
          </cell>
          <cell r="D658" t="str">
            <v>H+[c] + ornithine[c] =&gt; carbon dioxide[c] + putrescine[c]</v>
          </cell>
        </row>
        <row r="659">
          <cell r="C659" t="str">
            <v>ornithine transacetylase</v>
          </cell>
          <cell r="D659" t="str">
            <v>L-glutamate[m] + N(2)-acetyl-L-ornithine[m] =&gt; N-acetyl-L-glutamate[m] + ornithine[m]</v>
          </cell>
        </row>
        <row r="660">
          <cell r="C660" t="str">
            <v>ornithine transaminase</v>
          </cell>
          <cell r="D660" t="str">
            <v>2-oxoglutarate[c] + ornithine[c] =&gt; L-glutamate[c] + L-glutamic 5-semialdehyde[c]</v>
          </cell>
        </row>
        <row r="661">
          <cell r="C661" t="str">
            <v>orotate phosphoribosyltransferase</v>
          </cell>
          <cell r="D661" t="str">
            <v>diphosphate[c] + orotidine 5'-(dihydrogen phosphate)[c] &lt;=&gt; orotate[c] + PRPP[c]</v>
          </cell>
        </row>
        <row r="662">
          <cell r="C662" t="str">
            <v>orotidine-5'-phosphate decarboxylase</v>
          </cell>
          <cell r="D662" t="str">
            <v>H+[c] + orotidine 5'-(dihydrogen phosphate)[c] =&gt; carbon dioxide[c] + UMP[c]</v>
          </cell>
        </row>
        <row r="663">
          <cell r="C663" t="str">
            <v>oxoglutarate dehydrogenase (dihydrolipoamide S-succinyltransferase)</v>
          </cell>
          <cell r="D663" t="str">
            <v>coenzyme A[m] + S(8)-succinyldihydrolipoamide[m] =&gt; dihydrolipoamide[m] + succinyl-CoA[m]</v>
          </cell>
        </row>
        <row r="664">
          <cell r="C664" t="str">
            <v>oxoglutarate dehydrogenase (lipoamide)</v>
          </cell>
          <cell r="D664" t="str">
            <v>2-oxoglutarate[m] + H+[m] + lipoamide[m] =&gt; carbon dioxide[m] + S(8)-succinyldihydrolipoamide[m]</v>
          </cell>
        </row>
        <row r="665">
          <cell r="C665" t="str">
            <v>pantetheine-phosphate adenylyltransferase</v>
          </cell>
          <cell r="D665" t="str">
            <v>ATP[c] + H+[c] + pantetheine 4'-phosphate[c] =&gt; 3'-dephospho-CoA[c] + diphosphate[c]</v>
          </cell>
        </row>
        <row r="666">
          <cell r="C666" t="str">
            <v>pantothenate kinase</v>
          </cell>
          <cell r="D666" t="str">
            <v>(R)-pantothenate[c] + ATP[c] =&gt; (R)-4'-phosphopantothenic acid[c] + ADP[c] + H+[c]</v>
          </cell>
        </row>
        <row r="667">
          <cell r="C667" t="str">
            <v>pantothenate synthase</v>
          </cell>
          <cell r="D667" t="str">
            <v>(R)-pantoate[c] + ATP[c] + beta-alanine[c] =&gt; (R)-pantothenate[c] + AMP[c] + diphosphate[c] + H+[c]</v>
          </cell>
        </row>
        <row r="668">
          <cell r="C668" t="str">
            <v>peroxisomal acyl-CoA thioesterase</v>
          </cell>
          <cell r="D668" t="str">
            <v>decanoyl-CoA[p] + H2O[p] =&gt; coenzyme A[p] + decanoate[p] + H+[p]</v>
          </cell>
        </row>
        <row r="669">
          <cell r="C669" t="str">
            <v>peroxisomal acyl-CoA thioesterase</v>
          </cell>
          <cell r="D669" t="str">
            <v>H2O[p] + lauroyl-CoA[p] =&gt; coenzyme A[p] + H+[p] + laurate[p]</v>
          </cell>
        </row>
        <row r="670">
          <cell r="C670" t="str">
            <v>peroxisomal acyl-CoA thioesterase</v>
          </cell>
          <cell r="D670" t="str">
            <v>H2O[p] + palmitoyl-CoA[p] =&gt; coenzyme A[p] + H+[p] + palmitate[p]</v>
          </cell>
        </row>
        <row r="671">
          <cell r="C671" t="str">
            <v>peroxisomal acyl-CoA thioesterase</v>
          </cell>
          <cell r="D671" t="str">
            <v>H2O[p] + myristoyl-CoA[p] =&gt; coenzyme A[p] + H+[p] + myristate[p]</v>
          </cell>
        </row>
        <row r="672">
          <cell r="C672" t="str">
            <v>peroxisomal acyl-CoA thioesterase</v>
          </cell>
          <cell r="D672" t="str">
            <v>H2O[p] + stearoyl-CoA[p] =&gt; coenzyme A[p] + H+[p] + stearate[p]</v>
          </cell>
        </row>
        <row r="673">
          <cell r="C673" t="str">
            <v>peroxisomal acyl-CoA thioesterase</v>
          </cell>
          <cell r="D673" t="str">
            <v>H2O[p] + octanoyl-CoA[p] =&gt; coenzyme A[p] + H+[p] + octanoate[p]</v>
          </cell>
        </row>
        <row r="674">
          <cell r="C674" t="str">
            <v>phenylalanine transaminase</v>
          </cell>
          <cell r="D674" t="str">
            <v>2-oxoglutarate[c] + L-phenylalanine[c] &lt;=&gt; keto-phenylpyruvate[c] + L-glutamate[c]</v>
          </cell>
        </row>
        <row r="675">
          <cell r="C675" t="str">
            <v>phenylalanyl-tRNA synthetase</v>
          </cell>
          <cell r="D675" t="str">
            <v>ATP[c] + L-phenylalanine[c] + tRNA(Phe)[c] =&gt; AMP[c] + diphosphate[c] + Phe-tRNA(Phe)[c]</v>
          </cell>
        </row>
        <row r="676">
          <cell r="C676" t="str">
            <v>phenylalanyl-tRNA synthetase</v>
          </cell>
          <cell r="D676" t="str">
            <v>ATP[m] + L-phenylalanine[m] + tRNA(Phe)[m] =&gt; AMP[m] + diphosphate[m] + Phe-tRNA(Phe)[m]</v>
          </cell>
        </row>
        <row r="677">
          <cell r="C677" t="str">
            <v>phenylpyruvate decarboxylase</v>
          </cell>
          <cell r="D677" t="str">
            <v>H+[c] + keto-phenylpyruvate[c] =&gt; carbon dioxide[c] + phenylacetaldehyde[c]</v>
          </cell>
        </row>
        <row r="678">
          <cell r="C678" t="str">
            <v>phopshoribosylaminoimidazole synthetase</v>
          </cell>
          <cell r="D678" t="str">
            <v>5'-phosphoribosyl-N-formylglycineamidine[c] + ATP[c] =&gt; 5'-phosphoribosyl-5-aminoimidazole[c] + ADP[c] + H+[c] + phosphate[c]</v>
          </cell>
        </row>
        <row r="679">
          <cell r="C679" t="str">
            <v>phosphoacetylglucosamine mutase</v>
          </cell>
          <cell r="D679" t="str">
            <v>N-acetyl-D-glucosamine 6-phosphate[c] &lt;=&gt; N-acetyl-alpha-D-glucosamine 1-phosphate[c]</v>
          </cell>
        </row>
        <row r="680">
          <cell r="C680" t="str">
            <v>phosphoadenylyl-sulfate reductase (thioredoxin)</v>
          </cell>
          <cell r="D680" t="str">
            <v>3'-phospho-5'-adenylyl sulfate[c] + TRX1[c] =&gt; adenosine 3',5'-bismonophosphate[c] + H+[c] + sulphite[c] + TRX1 disulphide[c]</v>
          </cell>
        </row>
        <row r="681">
          <cell r="C681" t="str">
            <v>phosphoenolpyruvate carboxykinase</v>
          </cell>
          <cell r="D681" t="str">
            <v>ATP[c] + oxaloacetate[c] =&gt; ADP[c] + carbon dioxide[c] + phosphoenolpyruvate[c]</v>
          </cell>
        </row>
        <row r="682">
          <cell r="C682" t="str">
            <v>phosphoethanolamine cytidyltransferase</v>
          </cell>
          <cell r="D682" t="str">
            <v>CTP[c] + H+[c] + O-phosphoethanolamine[c] =&gt; CDP-ethanolamine[c] + diphosphate[c]</v>
          </cell>
        </row>
        <row r="683">
          <cell r="C683" t="str">
            <v>phosphofructokinase</v>
          </cell>
          <cell r="D683" t="str">
            <v>ATP[c] + D-fructose 6-phosphate[c] =&gt; ADP[c] + D-fructose 1,6-bisphosphate[c] + H+[c]</v>
          </cell>
        </row>
        <row r="684">
          <cell r="C684" t="str">
            <v>phosphofructokinase (s7p)</v>
          </cell>
          <cell r="D684" t="str">
            <v>ATP[c] + sedoheptulose 7-phosphate[c] =&gt; ADP[c] + H+[c] + sedoheptulose 1,7-bisphosphate[c]</v>
          </cell>
        </row>
        <row r="685">
          <cell r="C685" t="str">
            <v>phosphoglucomutase</v>
          </cell>
          <cell r="D685" t="str">
            <v>D-glucose 6-phosphate[c] &lt;=&gt; D-glucose 1-phosphate[c]</v>
          </cell>
        </row>
        <row r="686">
          <cell r="C686" t="str">
            <v>phosphogluconate dehydrogenase</v>
          </cell>
          <cell r="D686" t="str">
            <v>6-phospho-D-gluconate[c] + NADP(+)[c] =&gt; carbon dioxide[c] + D-ribulose 5-phosphate[c] + NADPH[c]</v>
          </cell>
        </row>
        <row r="687">
          <cell r="C687" t="str">
            <v>phosphoglucosamine mutase</v>
          </cell>
          <cell r="D687" t="str">
            <v>alpha-D-glucosamine 1-phosphate[c] &lt;=&gt; alpha-D-glucosamine 6-phosphate[c]</v>
          </cell>
        </row>
        <row r="688">
          <cell r="C688" t="str">
            <v>phosphoglycerate dehydrogenase</v>
          </cell>
          <cell r="D688" t="str">
            <v>3-phosphonato-D-glycerate(3-)[c] + NAD[c] =&gt; 3-phospho-hydroxypyruvate[c] + H+[c] + NADH[c]</v>
          </cell>
        </row>
        <row r="689">
          <cell r="C689" t="str">
            <v>phosphoglycerate kinase</v>
          </cell>
          <cell r="D689" t="str">
            <v>1,3-bisphospho-D-glycerate[c] + ADP[c] &lt;=&gt; 3-phosphonato-D-glycerate(3-)[c] + ATP[c]</v>
          </cell>
        </row>
        <row r="690">
          <cell r="C690" t="str">
            <v>phosphoglycerate mutase</v>
          </cell>
          <cell r="D690" t="str">
            <v>3-phosphonato-D-glycerate(3-)[c] &lt;=&gt; 2-phospho-D-glyceric acid[c]</v>
          </cell>
        </row>
        <row r="691">
          <cell r="C691" t="str">
            <v>phosphomannomutase</v>
          </cell>
          <cell r="D691" t="str">
            <v>D-mannose 1-phosphate[c] &lt;=&gt; D-mannose 6-phosphate[c]</v>
          </cell>
        </row>
        <row r="692">
          <cell r="C692" t="str">
            <v>phosphomethylpyrimidine kinase</v>
          </cell>
          <cell r="D692" t="str">
            <v>4-amino-2-methyl-5-phosphomethylpyrimidine[c] + ATP[c] =&gt; 4-amino-2-methyl-5-diphosphomethylpyrimidine[c] + ADP[c]</v>
          </cell>
        </row>
        <row r="693">
          <cell r="C693" t="str">
            <v>phosphomevalonate kinase</v>
          </cell>
          <cell r="D693" t="str">
            <v>(R)-5-phosphomevalonic acid[c] + ATP[c] =&gt; (R)-5-diphosphomevalonic acid[c] + ADP[c]</v>
          </cell>
        </row>
        <row r="694">
          <cell r="C694" t="str">
            <v>phosphopantothenate-cysteine ligase</v>
          </cell>
          <cell r="D694" t="str">
            <v>(R)-4'-phosphopantothenic acid[c] + CTP[c] + L-cysteine[c] =&gt; CMP[c] + diphosphate[c] + H+[c] + N-[(R)-4-phosphonopantothenoyl]-L-cysteine[c]</v>
          </cell>
        </row>
        <row r="695">
          <cell r="C695" t="str">
            <v>phosphopantothenoylcysteine decarboxylase</v>
          </cell>
          <cell r="D695" t="str">
            <v>H+[c] + N-[(R)-4-phosphonopantothenoyl]-L-cysteine[c] =&gt; carbon dioxide[c] + pantetheine 4'-phosphate[c]</v>
          </cell>
        </row>
        <row r="696">
          <cell r="C696" t="str">
            <v>phosphopentomutase</v>
          </cell>
          <cell r="D696" t="str">
            <v>alpha-D-ribose 1-phosphate(2-)[c] &lt;=&gt; ribose-5-phosphate[c]</v>
          </cell>
        </row>
        <row r="697">
          <cell r="C697" t="str">
            <v>phosphoribosyl amino imidazolesuccinocarbozamide synthetase</v>
          </cell>
          <cell r="D697" t="str">
            <v>ATP[c] + L-aspartate[c] + phosphoribosyl-carboxy-aminoimidazole[c] =&gt; 5'-phosphoribosyl-4-(N-succinocarboxamide)-5-aminoimidazole[c] + ADP[c] + 2 H+[c] + phosphate[c]</v>
          </cell>
        </row>
        <row r="698">
          <cell r="C698" t="str">
            <v>phosphoribosyl-AMP cyclohydrolase</v>
          </cell>
          <cell r="D698" t="str">
            <v>1-(5-phosphoribosyl)-5'-AMP[c] + H2O[c] =&gt; 1-(5-phospho-D-ribosyl)-5-[(5-phospho-D-ribosylamino)methylideneamino]imidazole-4-carboxamide[c]</v>
          </cell>
        </row>
        <row r="699">
          <cell r="C699" t="str">
            <v>phosphoribosyl-ATP pyrophosphatase</v>
          </cell>
          <cell r="D699" t="str">
            <v>5-phosphoribosyl-ATP[c] + H2O[c] =&gt; 1-(5-phosphoribosyl)-5'-AMP[c] + diphosphate[c] + H+[c]</v>
          </cell>
        </row>
        <row r="700">
          <cell r="C700" t="str">
            <v>phosphoribosylaminoimidazole-carboxylase</v>
          </cell>
          <cell r="D700" t="str">
            <v>5'-phosphoribosyl-5-aminoimidazole[c] + carbon dioxide[c] =&gt; H+[c] + phosphoribosyl-carboxy-aminoimidazole[c]</v>
          </cell>
        </row>
        <row r="701">
          <cell r="C701" t="str">
            <v>phosphoribosylaminoimidazolecarboxamide formyltransferase</v>
          </cell>
          <cell r="D701" t="str">
            <v>10-formyl-THF[c] + AICAR[c] &lt;=&gt; phosphoribosyl-formamido-carboxamide[c] + THF[c]</v>
          </cell>
        </row>
        <row r="702">
          <cell r="C702" t="str">
            <v>phosphoribosylanthranilate isomerase</v>
          </cell>
          <cell r="D702" t="str">
            <v>N-(5-phospho-beta-D-ribosyl)anthranilate[c] =&gt; 1-(2-carboxyphenylamino)-1-deoxy-D-ribulose 5-phosphate[c]</v>
          </cell>
        </row>
        <row r="703">
          <cell r="C703" t="str">
            <v>phosphoribosylglycinamidine synthetase</v>
          </cell>
          <cell r="D703" t="str">
            <v>5-phosphoribosylamine[c] + ATP[c] + L-glycine[c] =&gt; 5-phospho-ribosyl-glycineamide[c] + ADP[c] + H+[c] + phosphate[c]</v>
          </cell>
        </row>
        <row r="704">
          <cell r="C704" t="str">
            <v>phosphoribosylpyrophosphate amidotransferase</v>
          </cell>
          <cell r="D704" t="str">
            <v>H2O[c] + L-glutamine[c] + PRPP[c] =&gt; 5-phosphoribosylamine[c] + diphosphate[c] + L-glutamate[c]</v>
          </cell>
        </row>
        <row r="705">
          <cell r="C705" t="str">
            <v>phosphoribosylpyrophosphate synthetase</v>
          </cell>
          <cell r="D705" t="str">
            <v>ATP[c] + ribose-5-phosphate[c] =&gt; AMP[c] + H+[c] + PRPP[c]</v>
          </cell>
        </row>
        <row r="706">
          <cell r="C706" t="str">
            <v>phosphoserine phosphatase (L-serine)</v>
          </cell>
          <cell r="D706" t="str">
            <v>3-phospho-serine[c] + H2O[c] =&gt; L-serine[c] + phosphate[c]</v>
          </cell>
        </row>
        <row r="707">
          <cell r="C707" t="str">
            <v>phosphoserine transaminase</v>
          </cell>
          <cell r="D707" t="str">
            <v>3-phospho-hydroxypyruvate[c] + L-glutamate[c] =&gt; 2-oxoglutarate[c] + 3-phospho-serine[c]</v>
          </cell>
        </row>
        <row r="708">
          <cell r="C708" t="str">
            <v>phytoceramidase</v>
          </cell>
          <cell r="D708" t="str">
            <v>lignoceric acid[er] + phytosphingosine[er] =&gt; ceramide-2 (C24)[er] + H2O[er]</v>
          </cell>
        </row>
        <row r="709">
          <cell r="C709" t="str">
            <v>phytoceramidase</v>
          </cell>
          <cell r="D709" t="str">
            <v>cerotic acid[er] + phytosphingosine[er] =&gt; ceramide-2 (C26)[er] + H2O[er]</v>
          </cell>
        </row>
        <row r="710">
          <cell r="C710" t="str">
            <v>Phytosphingosine phosphate lyase</v>
          </cell>
          <cell r="D710" t="str">
            <v>phytosphingosine 1-phosphate[er] =&gt; 2-hydroxyhexadecanal[er] + O-phosphoethanolamine[er]</v>
          </cell>
        </row>
        <row r="711">
          <cell r="C711" t="str">
            <v>phytosphingosine synthesis</v>
          </cell>
          <cell r="D711" t="str">
            <v>H+[er] + NADPH[er] + oxygen[er] + sphinganine[er] =&gt; H2O[er] + NADP(+)[er] + phytosphingosine[er]</v>
          </cell>
        </row>
        <row r="712">
          <cell r="C712" t="str">
            <v>polyamine oxidase</v>
          </cell>
          <cell r="D712" t="str">
            <v>H2O[c] + N(1)-acetylspermidine[c] + oxygen[c] =&gt; 3-aminopropanal[c] + hydrogen peroxide[c] + N-acetylputrescine[c]</v>
          </cell>
        </row>
        <row r="713">
          <cell r="C713" t="str">
            <v>porphobilinogen synthase</v>
          </cell>
          <cell r="D713" t="str">
            <v>2 5-aminolevulinate[c] =&gt; H+[c] + 2 H2O[c] + porphobilinogen[c]</v>
          </cell>
        </row>
        <row r="714">
          <cell r="C714" t="str">
            <v>poylamine oxidase</v>
          </cell>
          <cell r="D714" t="str">
            <v>H2O[c] + N(1)-acetylspermine[c] + oxygen[c] =&gt; 3-aminopropanal[c] + hydrogen peroxide[c] + N(1)-acetylspermidine[c]</v>
          </cell>
        </row>
        <row r="715">
          <cell r="C715" t="str">
            <v>poylamine oxidase</v>
          </cell>
          <cell r="D715" t="str">
            <v>H2O[c] + oxygen[c] + spermine[c] =&gt; 3-aminopropanal[c] + hydrogen peroxide[c] + spermidine[c]</v>
          </cell>
        </row>
        <row r="716">
          <cell r="C716" t="str">
            <v>prephenate dehydratase</v>
          </cell>
          <cell r="D716" t="str">
            <v>H+[c] + prephenate[c] =&gt; carbon dioxide[c] + H2O[c] + keto-phenylpyruvate[c]</v>
          </cell>
        </row>
        <row r="717">
          <cell r="C717" t="str">
            <v>prephenate dehydrogenase (NADP)</v>
          </cell>
          <cell r="D717" t="str">
            <v>NADP(+)[c] + prephenate[c] =&gt; 3-(4-hydroxyphenyl)pyruvate[c] + carbon dioxide[c] + NADPH[c]</v>
          </cell>
        </row>
        <row r="718">
          <cell r="C718" t="str">
            <v>proline oxidase (NAD)</v>
          </cell>
          <cell r="D718" t="str">
            <v>FAD[m] + L-proline[m] =&gt; 1-pyrroline-5-carboxylate[m] + FADH2[m]</v>
          </cell>
        </row>
        <row r="719">
          <cell r="C719" t="str">
            <v>prolyl-tRNA synthetase</v>
          </cell>
          <cell r="D719" t="str">
            <v>ATP[c] + L-proline[c] + tRNA(Pro)[c] =&gt; AMP[c] + diphosphate[c] + Pro-tRNA(Pro)[c]</v>
          </cell>
        </row>
        <row r="720">
          <cell r="C720" t="str">
            <v>protoporphyrinogen oxidase</v>
          </cell>
          <cell r="D720" t="str">
            <v>3 oxygen[m] + 2 protoporphyrinogen[m] =&gt; 6 H2O[m] + 2 protoporphyrin[m]</v>
          </cell>
        </row>
        <row r="721">
          <cell r="C721" t="str">
            <v>purine-nucleoside phosphorylase</v>
          </cell>
          <cell r="D721" t="str">
            <v>nicotinamide riboside[c] + phosphate[c] =&gt; alpha-D-ribose 1-phosphate(2-)[c] + H+[c] + nicotinamide[c]</v>
          </cell>
        </row>
        <row r="722">
          <cell r="C722" t="str">
            <v>guanosine phosphorylase</v>
          </cell>
          <cell r="D722" t="str">
            <v>guanosine[c] + phosphate[c] &lt;=&gt; alpha-D-ribose 1-phosphate(2-)[c] + guanine[c]</v>
          </cell>
        </row>
        <row r="723">
          <cell r="C723" t="str">
            <v>guanosine phosphorylase</v>
          </cell>
          <cell r="D723" t="str">
            <v>guanosine[m] + phosphate[m] &lt;=&gt; alpha-D-ribose 1-phosphate(2-)[m] + guanine[m]</v>
          </cell>
        </row>
        <row r="724">
          <cell r="C724" t="str">
            <v>inosine phosphorylase</v>
          </cell>
          <cell r="D724" t="str">
            <v>inosine[c] + phosphate[c] &lt;=&gt; alpha-D-ribose 1-phosphate(2-)[c] + hypoxanthine[c]</v>
          </cell>
        </row>
        <row r="725">
          <cell r="C725" t="str">
            <v>pyridoxal oxidase</v>
          </cell>
          <cell r="D725" t="str">
            <v>ammonium[c] + 2 H2O[c] + 0.5 oxygen[c] + pyridoxal[c] =&gt; 2 hydrogen peroxide[c] + pyridoxamine[c]</v>
          </cell>
        </row>
        <row r="726">
          <cell r="C726" t="str">
            <v>pyridoxamine 5'-phosphate oxidase</v>
          </cell>
          <cell r="D726" t="str">
            <v>H2O[c] + oxygen[c] + pyridoxamine 5'-phosphate[c] =&gt; ammonium[c] + hydrogen peroxide[c] + pyridoxal 5'-phosphate[c]</v>
          </cell>
        </row>
        <row r="727">
          <cell r="C727" t="str">
            <v>pyridoxine 5'-phosphate oxidase</v>
          </cell>
          <cell r="D727" t="str">
            <v>oxygen[c] + pyridoxine 5'-phosphate[c] =&gt; hydrogen peroxide[c] + pyridoxal 5'-phosphate[c]</v>
          </cell>
        </row>
        <row r="728">
          <cell r="C728" t="str">
            <v>pyridoxine oxidase</v>
          </cell>
          <cell r="D728" t="str">
            <v>oxygen[c] + pyridoxine[c] =&gt; hydrogen peroxide[c] + pyridoxal[c]</v>
          </cell>
        </row>
        <row r="729">
          <cell r="C729" t="str">
            <v>pyrroline-5-carboxylate reductase</v>
          </cell>
          <cell r="D729" t="str">
            <v>1-pyrroline-5-carboxylate[c] + 2 H+[c] + NADPH[c] =&gt; L-proline[c] + NADP(+)[c]</v>
          </cell>
        </row>
        <row r="730">
          <cell r="C730" t="str">
            <v>pyruvate carboxylase</v>
          </cell>
          <cell r="D730" t="str">
            <v>ATP[c] + bicarbonate[c] + pyruvate[c] =&gt; ADP[c] + H+[c] + oxaloacetate[c] + phosphate[c]</v>
          </cell>
        </row>
        <row r="731">
          <cell r="C731" t="str">
            <v>pyruvate decarboxylase</v>
          </cell>
          <cell r="D731" t="str">
            <v>H+[c] + pyruvate[c] =&gt; acetaldehyde[c] + carbon dioxide[c]</v>
          </cell>
        </row>
        <row r="732">
          <cell r="C732" t="str">
            <v>pyruvate decarboxylase (acetoin-forming)</v>
          </cell>
          <cell r="D732" t="str">
            <v>acetaldehyde[c] + H+[c] + pyruvate[c] =&gt; (R)-acetoin[c] + carbon dioxide[c]</v>
          </cell>
        </row>
        <row r="733">
          <cell r="C733" t="str">
            <v>pyruvate dehydrogenase</v>
          </cell>
          <cell r="D733" t="str">
            <v>coenzyme A[m] + NAD[m] + pyruvate[m] =&gt; acetyl-CoA[m] + carbon dioxide[m] + NADH[m]</v>
          </cell>
        </row>
        <row r="734">
          <cell r="C734" t="str">
            <v>pyruvate kinase</v>
          </cell>
          <cell r="D734" t="str">
            <v>ADP[c] + H+[c] + phosphoenolpyruvate[c] =&gt; ATP[c] + pyruvate[c]</v>
          </cell>
        </row>
        <row r="735">
          <cell r="C735" t="str">
            <v>quinone oxidoreductase</v>
          </cell>
          <cell r="D735" t="str">
            <v>2-hexaprenyl-6-methoxy-3-methyl-1,4-benzoquinone[m] + H+[m] + NADH[m] + oxygen[m] =&gt; 2-hexaprenyl-5-hydroxy-6-methoxy-3-methyl-1,4-benzoquinone[m] + H2O[m] + NAD[m]</v>
          </cell>
        </row>
        <row r="736">
          <cell r="C736" t="str">
            <v>reduced glutathione via ABC system</v>
          </cell>
          <cell r="D736" t="str">
            <v>ATP[c] + glutathione[c] + H2O[c] =&gt; ADP[c] + glutathione[v] + H+[c] + phosphate[c]</v>
          </cell>
        </row>
        <row r="737">
          <cell r="C737" t="str">
            <v>riboflavin kinase</v>
          </cell>
          <cell r="D737" t="str">
            <v>ATP[c] + riboflavin[c] =&gt; ADP[c] + FMN[c] + H+[c]</v>
          </cell>
        </row>
        <row r="738">
          <cell r="C738" t="str">
            <v>riboflavin kinase</v>
          </cell>
          <cell r="D738" t="str">
            <v>ATP[m] + riboflavin[m] =&gt; ADP[m] + FMN[m] + H+[m]</v>
          </cell>
        </row>
        <row r="739">
          <cell r="C739" t="str">
            <v>riboflavin synthase</v>
          </cell>
          <cell r="D739" t="str">
            <v>2-hydroxy-3-oxobutyl phosphate[c] + 5-amino-6-(D-ribitylamino)uracil[c] =&gt; 6,7-dimethyl-8-(1-D-ribityl)lumazine[c] + H+[c] + 2 H2O[c] + phosphate[c]</v>
          </cell>
        </row>
        <row r="740">
          <cell r="C740" t="str">
            <v>riboflavin synthase</v>
          </cell>
          <cell r="D740" t="str">
            <v>2 6,7-dimethyl-8-(1-D-ribityl)lumazine[c] + H+[c] =&gt; 5-amino-6-(D-ribitylamino)uracil[c] + riboflavin[c]</v>
          </cell>
        </row>
        <row r="741">
          <cell r="C741" t="str">
            <v>ribokinase</v>
          </cell>
          <cell r="D741" t="str">
            <v>ATP[c] + D-ribose[c] =&gt; ADP[c] + H+[c] + ribose-5-phosphate[c]</v>
          </cell>
        </row>
        <row r="742">
          <cell r="C742" t="str">
            <v>ribonucleoside-triphosphate reductase (ATP)</v>
          </cell>
          <cell r="D742" t="str">
            <v>ATP[c] + H+[c] + TRX1[c] =&gt; dATP[c] + H2O[c] + TRX1 disulphide[c]</v>
          </cell>
        </row>
        <row r="743">
          <cell r="C743" t="str">
            <v>ribonucleoside-triphosphate reductase (CTP)</v>
          </cell>
          <cell r="D743" t="str">
            <v>CTP[c] + H+[c] + TRX1[c] =&gt; dCTP[c] + H2O[c] + TRX1 disulphide[c]</v>
          </cell>
        </row>
        <row r="744">
          <cell r="C744" t="str">
            <v>ribonucleoside-triphosphate reductase (GTP)</v>
          </cell>
          <cell r="D744" t="str">
            <v>GTP[c] + H+[c] + TRX1[c] =&gt; dGTP[c] + H2O[c] + TRX1 disulphide[c]</v>
          </cell>
        </row>
        <row r="745">
          <cell r="C745" t="str">
            <v>ribonucleoside-triphosphate reductase (UTP)</v>
          </cell>
          <cell r="D745" t="str">
            <v>H+[c] + UTP[c] + TRX1[c] =&gt; dUTP[c] + H2O[c] + TRX1 disulphide[c]</v>
          </cell>
        </row>
        <row r="746">
          <cell r="C746" t="str">
            <v>ribonucleotide reductase</v>
          </cell>
          <cell r="D746" t="str">
            <v>ADP[c] + H+[c] + TRX1[c] =&gt; dADP[c] + H2O[c] + TRX1 disulphide[c]</v>
          </cell>
        </row>
        <row r="747">
          <cell r="C747" t="str">
            <v>ribonucleotide reductase</v>
          </cell>
          <cell r="D747" t="str">
            <v>ADP[n] + H+[n] + TRX1[n] =&gt; dADP[n] + H2O[n] + TRX1 disulphide[n]</v>
          </cell>
        </row>
        <row r="748">
          <cell r="C748" t="str">
            <v>ribonucleotide reductase</v>
          </cell>
          <cell r="D748" t="str">
            <v>CDP[c] + H+[c] + TRX1[c] =&gt; dCDP[c] + H2O[c] + TRX1 disulphide[c]</v>
          </cell>
        </row>
        <row r="749">
          <cell r="C749" t="str">
            <v>ribonucleotide reductase</v>
          </cell>
          <cell r="D749" t="str">
            <v>CDP[n] + H+[n] + TRX1[n] =&gt; dCDP[n] + H2O[n] + TRX1 disulphide[n]</v>
          </cell>
        </row>
        <row r="750">
          <cell r="C750" t="str">
            <v>ribonucleotide reductase</v>
          </cell>
          <cell r="D750" t="str">
            <v>GDP[c] + H+[c] + TRX1[c] =&gt; dGDP[c] + H2O[c] + TRX1 disulphide[c]</v>
          </cell>
        </row>
        <row r="751">
          <cell r="C751" t="str">
            <v>ribonucleotide reductase</v>
          </cell>
          <cell r="D751" t="str">
            <v>GDP[n] + H+[n] + TRX1[n] =&gt; dGDP[n] + H2O[n] + TRX1 disulphide[n]</v>
          </cell>
        </row>
        <row r="752">
          <cell r="C752" t="str">
            <v>ribose-5-phosphate isomerase</v>
          </cell>
          <cell r="D752" t="str">
            <v>D-ribulose 5-phosphate[c] &lt;=&gt; ribose-5-phosphate[c]</v>
          </cell>
        </row>
        <row r="753">
          <cell r="C753" t="str">
            <v>ribosylnicotinamide kinase</v>
          </cell>
          <cell r="D753" t="str">
            <v>ATP[c] + nicotinamide riboside[c] =&gt; ADP[c] + H+[c] + NMN[c]</v>
          </cell>
        </row>
        <row r="754">
          <cell r="C754" t="str">
            <v>ribulose 5-phosphate 3-epimerase</v>
          </cell>
          <cell r="D754" t="str">
            <v>D-ribulose 5-phosphate[c] &lt;=&gt; D-xylulose 5-phosphate[c]</v>
          </cell>
        </row>
        <row r="755">
          <cell r="C755" t="str">
            <v>S-adenosyl-L-methionine:3-hexaprenyl-4,5-dihydroxylate O-methyltransferase</v>
          </cell>
          <cell r="D755" t="str">
            <v>3-hexaprenyl-4,5-dihydroxybenzoic acid[m] + S-adenosyl-L-methionine[m] =&gt; 3-hexaprenyl-4-hydroxy-5-methoxybenzoic acid[m] + H+[m] + S-adenosyl-L-homocysteine[m]</v>
          </cell>
        </row>
        <row r="756">
          <cell r="C756" t="str">
            <v>S-adenosyl-methionine delta-24-sterol-c-methyltransferase</v>
          </cell>
          <cell r="D756" t="str">
            <v>S-adenosyl-L-methionine[c] + zymosterol[c] =&gt; fecosterol[c] + H+[c] + S-adenosyl-L-homocysteine[c]</v>
          </cell>
        </row>
        <row r="757">
          <cell r="C757" t="str">
            <v>S-formylglutathione hydralase</v>
          </cell>
          <cell r="D757" t="str">
            <v>H2O[c] + S-formylglutathione[c] =&gt; formate[c] + glutathione[c] + H+[c]</v>
          </cell>
        </row>
        <row r="758">
          <cell r="C758" t="str">
            <v>saccharopine dehydrogenase (NAD, L-lysine forming)</v>
          </cell>
          <cell r="D758" t="str">
            <v>H2O[c] + L-saccharopine[c] + NAD[c] =&gt; 2-oxoglutarate[c] + H+[c] + L-lysine[c] + NADH[c]</v>
          </cell>
        </row>
        <row r="759">
          <cell r="C759" t="str">
            <v>saccharopine dehydrogenase (NADP, L-glutamate forming)</v>
          </cell>
          <cell r="D759" t="str">
            <v>H+[c] + L-allysine[c] + L-glutamate[c] + NADPH[c] =&gt; H2O[c] + L-saccharopine[c] + NADP(+)[c]</v>
          </cell>
        </row>
        <row r="760">
          <cell r="C760" t="str">
            <v>sedoheptulose 1,7-bisphosphate D-glyceraldehyde-3-phosphate-lyase</v>
          </cell>
          <cell r="D760" t="str">
            <v>sedoheptulose 1,7-bisphosphate[c] &lt;=&gt; D-erythrose 4-phosphate[c] + dihydroxyacetone phosphate[c]</v>
          </cell>
        </row>
        <row r="761">
          <cell r="C761" t="str">
            <v>serine O-acetyltransferase</v>
          </cell>
          <cell r="D761" t="str">
            <v>acetyl-CoA[c] + L-serine[c] =&gt; coenzyme A[c] + O-acetyl-L-serine[c]</v>
          </cell>
        </row>
        <row r="762">
          <cell r="C762" t="str">
            <v>serine palmitotransferase</v>
          </cell>
          <cell r="D762" t="str">
            <v>H+[er] + L-serine[er] + palmitoyl-CoA[er] =&gt; 3-ketosphinganine[er] + carbon dioxide[er] + coenzyme A[er]</v>
          </cell>
        </row>
        <row r="763">
          <cell r="C763" t="str">
            <v>seryl-tRNA synthetase</v>
          </cell>
          <cell r="D763" t="str">
            <v>ATP[c] + L-serine[c] + tRNA(Ser)[c] =&gt; AMP[c] + diphosphate[c] + Ser-tRNA(Ser)[c]</v>
          </cell>
        </row>
        <row r="764">
          <cell r="C764" t="str">
            <v>shikimate dehydrogenase</v>
          </cell>
          <cell r="D764" t="str">
            <v>3-dehydroshikimate[c] + H+[c] + NADPH[c] =&gt; NADP(+)[c] + shikimate[c]</v>
          </cell>
        </row>
        <row r="765">
          <cell r="C765" t="str">
            <v>shikimate kinase</v>
          </cell>
          <cell r="D765" t="str">
            <v>ATP[c] + shikimate[c] =&gt; 3-phosphoshikimic acid[c] + ADP[c] + H+[c]</v>
          </cell>
        </row>
        <row r="766">
          <cell r="C766" t="str">
            <v>sirohydrochlorin dehydrogenase</v>
          </cell>
          <cell r="D766" t="str">
            <v>NAD[c] + precorrin-2[c] =&gt; 2 H+[c] + NADH[c] + sirohydrochlorin[c]</v>
          </cell>
        </row>
        <row r="767">
          <cell r="C767" t="str">
            <v>sirohydrochlorin ferrochetalase</v>
          </cell>
          <cell r="D767" t="str">
            <v>iron(2+)[c] + sirohydrochlorin[c] =&gt; 2 H+[c] + siroheme[c]</v>
          </cell>
        </row>
        <row r="768">
          <cell r="C768" t="str">
            <v>fumarate reductase (FMN)</v>
          </cell>
          <cell r="D768" t="str">
            <v>FMNH2[c] + fumarate[c] &lt;=&gt; FMN[c] + H+[c] + succinate[c]</v>
          </cell>
        </row>
        <row r="769">
          <cell r="C769" t="str">
            <v>spermidine synthase</v>
          </cell>
          <cell r="D769" t="str">
            <v>putrescine[c] + S-adenosylmethioninamine[c] =&gt; 5'-S-methyl-5'-thioadenosine[c] + H+[c] + spermidine[c]</v>
          </cell>
        </row>
        <row r="770">
          <cell r="C770" t="str">
            <v>spermine synthase</v>
          </cell>
          <cell r="D770" t="str">
            <v>S-adenosylmethioninamine[c] + spermidine[c] =&gt; 5'-S-methyl-5'-thioadenosine[c] + H+[c] + spermine[c]</v>
          </cell>
        </row>
        <row r="771">
          <cell r="C771" t="str">
            <v>sphinganine phosphate lyase</v>
          </cell>
          <cell r="D771" t="str">
            <v>sphinganine 1-phosphate[er] =&gt; hexadecanal[er] + O-phosphoethanolamine[er]</v>
          </cell>
        </row>
        <row r="772">
          <cell r="C772" t="str">
            <v>sphingoid base-phosphate phosphatase (phytosphingosine 1-phosphate)</v>
          </cell>
          <cell r="D772" t="str">
            <v>H2O[er] + phytosphingosine 1-phosphate[er] =&gt; phosphate[er] + phytosphingosine[er]</v>
          </cell>
        </row>
        <row r="773">
          <cell r="C773" t="str">
            <v>sphingoid base-phosphate phosphatase (sphinganine 1-phosphatase)</v>
          </cell>
          <cell r="D773" t="str">
            <v>H2O[er] + sphinganine 1-phosphate[er] =&gt; phosphate[er] + sphinganine[er]</v>
          </cell>
        </row>
        <row r="774">
          <cell r="C774" t="str">
            <v>sphingolipid long chain base kinase (phytosphingosine)</v>
          </cell>
          <cell r="D774" t="str">
            <v>ATP[er] + phytosphingosine[er] =&gt; ADP[er] + H+[er] + phytosphingosine 1-phosphate[er]</v>
          </cell>
        </row>
        <row r="775">
          <cell r="C775" t="str">
            <v>sphingolipid long chain base kinase (sphinganine)</v>
          </cell>
          <cell r="D775" t="str">
            <v>ATP[er] + sphinganine[er] =&gt; ADP[er] + H+[er] + sphinganine 1-phosphate[er]</v>
          </cell>
        </row>
        <row r="776">
          <cell r="C776" t="str">
            <v>spontaneous cis-aconitate(3-) to trans-aconitate</v>
          </cell>
          <cell r="D776" t="str">
            <v>cis-aconitate[m] &lt;=&gt; trans-aconitate[m]</v>
          </cell>
        </row>
        <row r="777">
          <cell r="C777" t="str">
            <v>spontaneous cis-aconitate(3-) to trans-aconitate</v>
          </cell>
          <cell r="D777" t="str">
            <v>cis-aconitate[c] &lt;=&gt; trans-aconitate[c]</v>
          </cell>
        </row>
        <row r="778">
          <cell r="C778" t="str">
            <v>squalene epoxidase (NAD)</v>
          </cell>
          <cell r="D778" t="str">
            <v>H+[er] + NADH[er] + oxygen[er] + squalene[er] =&gt; (S)-2,3-epoxysqualene[er] + H2O[er] + NAD[er]</v>
          </cell>
        </row>
        <row r="779">
          <cell r="C779" t="str">
            <v>squalene epoxidase (NADP)</v>
          </cell>
          <cell r="D779" t="str">
            <v>H+[er] + NADPH[er] + oxygen[er] + squalene[er] =&gt; (S)-2,3-epoxysqualene[er] + H2O[er] + NADP(+)[er]</v>
          </cell>
        </row>
        <row r="780">
          <cell r="C780" t="str">
            <v>squalene synthase</v>
          </cell>
          <cell r="D780" t="str">
            <v>2 farnesyl diphosphate[c] + H+[c] + NADPH[c] =&gt; 2 diphosphate[c] + NADP(+)[c] + squalene[c]</v>
          </cell>
        </row>
        <row r="781">
          <cell r="C781" t="str">
            <v>succinate dehydrogenase (ubiquinone-6)</v>
          </cell>
          <cell r="D781" t="str">
            <v>succinate[m] + ubiquinone-6[m] &lt;=&gt; fumarate[m] + ubiquinol-6[m]</v>
          </cell>
        </row>
        <row r="782">
          <cell r="C782" t="str">
            <v>succinate-CoA ligase (ADP-forming)</v>
          </cell>
          <cell r="D782" t="str">
            <v>ADP[m] + phosphate[m] + succinyl-CoA[m] =&gt; ATP[m] + coenzyme A[m] + succinate[m]</v>
          </cell>
        </row>
        <row r="783">
          <cell r="C783" t="str">
            <v>succinate-semialdehyde dehydrogenase (NADP)</v>
          </cell>
          <cell r="D783" t="str">
            <v>H2O[c] + NADP(+)[c] + succinic semialdehyde[c] =&gt; 2 H+[c] + NADPH[c] + succinate[c]</v>
          </cell>
        </row>
        <row r="784">
          <cell r="C784" t="str">
            <v>sucrose hydrolyzing enzyme</v>
          </cell>
          <cell r="D784" t="str">
            <v>H2O[e] + sucrose[e] =&gt; D-fructose[e] + D-glucose[e]</v>
          </cell>
        </row>
        <row r="785">
          <cell r="C785" t="str">
            <v>sulfate adenylyltransferase</v>
          </cell>
          <cell r="D785" t="str">
            <v>ATP[c] + H+[c] + sulphate[c] =&gt; 5'-adenylyl sulfate[c] + diphosphate[c]</v>
          </cell>
        </row>
        <row r="786">
          <cell r="C786" t="str">
            <v>sulfate adenylyltransferase (ADP)</v>
          </cell>
          <cell r="D786" t="str">
            <v>5'-adenylyl sulfate[c] + phosphate[c] =&gt; ADP[c] + H+[c] + sulphate[c]</v>
          </cell>
        </row>
        <row r="787">
          <cell r="C787" t="str">
            <v>sulfite reductase (NADPH2)</v>
          </cell>
          <cell r="D787" t="str">
            <v>4 H+[c] + 3 NADPH[c] + sulphite[c] =&gt; 3 H2O[c] + hydrogen sulfide[c] + 3 NADP(+)[c]</v>
          </cell>
        </row>
        <row r="788">
          <cell r="C788" t="str">
            <v>taurcholate via ABC system</v>
          </cell>
          <cell r="D788" t="str">
            <v>ATP[c] + H2O[c] + taurocholic acid[c] =&gt; ADP[c] + H+[c] + phosphate[c] + taurocholic acid[v]</v>
          </cell>
        </row>
        <row r="789">
          <cell r="C789" t="str">
            <v>taurine dioxygenase</v>
          </cell>
          <cell r="D789" t="str">
            <v>2-oxoglutarate[c] + oxygen[c] + taurine[c] =&gt; aminoacetaldehyde[c] + carbon dioxide[c] + H+[c] + succinate[c] + sulphite[c]</v>
          </cell>
        </row>
        <row r="790">
          <cell r="C790" t="str">
            <v>tetrahydrofolate aminomethyltransferase</v>
          </cell>
          <cell r="D790" t="str">
            <v>5,10-methenyl-THF[m] + H2O[m] =&gt; 5-formyltetrahydrofolic acid[m] + H+[m]</v>
          </cell>
        </row>
        <row r="791">
          <cell r="C791" t="str">
            <v>tetrahydrofolate:L-glutamate gamma-ligase (ADP-forming)</v>
          </cell>
          <cell r="D791" t="str">
            <v>ATP[c] + L-glutamate[c] + THF[c] &lt;=&gt; 5,6,7,8-tetrahydrofolyl-L-glutamic acid[c] + ADP[c] + H+[c] + phosphate[c]</v>
          </cell>
        </row>
        <row r="792">
          <cell r="C792" t="str">
            <v>thiamin diphosphatase</v>
          </cell>
          <cell r="D792" t="str">
            <v>2 H2O[e] + TDP[e] =&gt; H+[e] + 2 phosphate[e] + thiamine[e]</v>
          </cell>
        </row>
        <row r="793">
          <cell r="C793" t="str">
            <v>thiamin phosphatase</v>
          </cell>
          <cell r="D793" t="str">
            <v>H2O[e] + TMP[e] =&gt; phosphate[e] + thiamine[e]</v>
          </cell>
        </row>
        <row r="794">
          <cell r="C794" t="str">
            <v>thiamine diphosphokinase</v>
          </cell>
          <cell r="D794" t="str">
            <v>ATP[c] + thiamine[c] =&gt; AMP[c] + H+[c] + TDP[c]</v>
          </cell>
        </row>
        <row r="795">
          <cell r="C795" t="str">
            <v>thiamine-diphosphate kinase</v>
          </cell>
          <cell r="D795" t="str">
            <v>ATP[c] + TDP[c] =&gt; ADP[c] + thiamine(1+) triphosphate(4-)[c]</v>
          </cell>
        </row>
        <row r="796">
          <cell r="C796" t="str">
            <v>thiamine-phosphate diphosphorylase</v>
          </cell>
          <cell r="D796" t="str">
            <v>4-amino-2-methyl-5-diphosphomethylpyrimidine[c] + 4-methyl-5-(2-phosphonooxyethyl)thiazole[c] + H+[c] =&gt; diphosphate[c] + TMP[c]</v>
          </cell>
        </row>
        <row r="797">
          <cell r="C797" t="str">
            <v>thioredoxin</v>
          </cell>
          <cell r="D797" t="str">
            <v>H+[n] + hydrogen peroxide[n] + TRX1[n] =&gt; 2 H2O[n] + TRX1 disulphide[n]</v>
          </cell>
        </row>
        <row r="798">
          <cell r="C798" t="str">
            <v>thioredoxin reductase (NADPH)</v>
          </cell>
          <cell r="D798" t="str">
            <v>NADPH[c] + TRX1 disulphide[c] =&gt; NADP(+)[c] + TRX1[c]</v>
          </cell>
        </row>
        <row r="799">
          <cell r="C799" t="str">
            <v>thioredoxin reductase (NADPH)</v>
          </cell>
          <cell r="D799" t="str">
            <v>NADPH[m] + TRX1 disulphide[m] =&gt; NADP(+)[m] + TRX1[m]</v>
          </cell>
        </row>
        <row r="800">
          <cell r="C800" t="str">
            <v>threonine aldolase</v>
          </cell>
          <cell r="D800" t="str">
            <v>L-threonine[c] =&gt; acetaldehyde[c] + L-glycine[c]</v>
          </cell>
        </row>
        <row r="801">
          <cell r="C801" t="str">
            <v>threonine synthase</v>
          </cell>
          <cell r="D801" t="str">
            <v>H2O[c] + O-phospho-L-homoserine[c] =&gt; L-threonine[c] + phosphate[c]</v>
          </cell>
        </row>
        <row r="802">
          <cell r="C802" t="str">
            <v>threonyl-tRNA synthetase</v>
          </cell>
          <cell r="D802" t="str">
            <v>ATP[c] + L-threonine[c] + tRNA(Thr)[c] =&gt; AMP[c] + diphosphate[c] + Thr-tRNA(Thr)[c]</v>
          </cell>
        </row>
        <row r="803">
          <cell r="C803" t="str">
            <v>threonyl-tRNA synthetase</v>
          </cell>
          <cell r="D803" t="str">
            <v>ATP[m] + L-threonine[m] + tRNA(Thr)[m] =&gt; AMP[m] + diphosphate[m] + Thr-tRNA(Thr)[m]</v>
          </cell>
        </row>
        <row r="804">
          <cell r="C804" t="str">
            <v>thymidylate synthase</v>
          </cell>
          <cell r="D804" t="str">
            <v>5,10-methylenetetrahydrofolate[c] + dUMP[c] =&gt; dihydrofolic acid[c] + dTMP[c]</v>
          </cell>
        </row>
        <row r="805">
          <cell r="C805" t="str">
            <v>trans-aconitate 3-methyltransferase</v>
          </cell>
          <cell r="D805" t="str">
            <v>S-adenosyl-L-methionine[c] + trans-aconitate[c] =&gt; (2E)-3-(methoxycarbonyl)pent-2-enedioic acid[c] + S-adenosyl-L-homocysteine[c]</v>
          </cell>
        </row>
        <row r="806">
          <cell r="C806" t="str">
            <v>trans-pentaprenyltranstransferase</v>
          </cell>
          <cell r="D806" t="str">
            <v>isopentenyl diphosphate[m] + pentaprenyl diphosphate[m] =&gt; diphosphate[m] + hexaprenyl diphosphate[m]</v>
          </cell>
        </row>
        <row r="807">
          <cell r="C807" t="str">
            <v>transaldolase</v>
          </cell>
          <cell r="D807" t="str">
            <v>glyceraldehyde 3-phosphate[c] + sedoheptulose 7-phosphate[c] &lt;=&gt; D-erythrose 4-phosphate[c] + D-fructose 6-phosphate[c]</v>
          </cell>
        </row>
        <row r="808">
          <cell r="C808" t="str">
            <v>transketolase 1</v>
          </cell>
          <cell r="D808" t="str">
            <v>D-xylulose 5-phosphate[c] + ribose-5-phosphate[c] &lt;=&gt; glyceraldehyde 3-phosphate[c] + sedoheptulose 7-phosphate[c]</v>
          </cell>
        </row>
        <row r="809">
          <cell r="C809" t="str">
            <v>transketolase 2</v>
          </cell>
          <cell r="D809" t="str">
            <v>D-erythrose 4-phosphate[c] + D-xylulose 5-phosphate[c] &lt;=&gt; D-fructose 6-phosphate[c] + glyceraldehyde 3-phosphate[c]</v>
          </cell>
        </row>
        <row r="810">
          <cell r="C810" t="str">
            <v>trehalose-phosphatase</v>
          </cell>
          <cell r="D810" t="str">
            <v>alpha,alpha-trehalose 6-phosphate[c] + H2O[c] =&gt; phosphate[c] + trehalose[c]</v>
          </cell>
        </row>
        <row r="811">
          <cell r="C811" t="str">
            <v>triose-phosphate isomerase</v>
          </cell>
          <cell r="D811" t="str">
            <v>dihydroxyacetone phosphate[c] &lt;=&gt; glyceraldehyde 3-phosphate[c]</v>
          </cell>
        </row>
        <row r="812">
          <cell r="C812" t="str">
            <v>tryptophan synthase (indoleglycerol phosphate)</v>
          </cell>
          <cell r="D812" t="str">
            <v>1-C-(indol-3-yl)glycerol 3-phosphate[c] + L-serine[c] =&gt; glyceraldehyde 3-phosphate[c] + H2O[c] + L-tryptophan[c]</v>
          </cell>
        </row>
        <row r="813">
          <cell r="C813" t="str">
            <v>tryptophan transaminase</v>
          </cell>
          <cell r="D813" t="str">
            <v>2-oxoglutarate[c] + L-tryptophan[c] =&gt; indole-3-pyruvate[c] + L-glutamate[c]</v>
          </cell>
        </row>
        <row r="814">
          <cell r="C814" t="str">
            <v>tryptophanyl-tRNA synthetase</v>
          </cell>
          <cell r="D814" t="str">
            <v>ATP[c] + L-tryptophan[c] + tRNA(Trp)[c] =&gt; AMP[c] + diphosphate[c] + Trp-tRNA(Trp)[c]</v>
          </cell>
        </row>
        <row r="815">
          <cell r="C815" t="str">
            <v>tryptophanyl-tRNA synthetase</v>
          </cell>
          <cell r="D815" t="str">
            <v>ATP[m] + L-tryptophan[m] + tRNA(Trp)[m] =&gt; AMP[m] + diphosphate[m] + Trp-tRNA(Trp)[m]</v>
          </cell>
        </row>
        <row r="816">
          <cell r="C816" t="str">
            <v>tyrosine transaminase</v>
          </cell>
          <cell r="D816" t="str">
            <v>3-(4-hydroxyphenyl)pyruvate[c] + L-glutamate[c] &lt;=&gt; 2-oxoglutarate[c] + L-tyrosine[c]</v>
          </cell>
        </row>
        <row r="817">
          <cell r="C817" t="str">
            <v>tyrosine transaminase</v>
          </cell>
          <cell r="D817" t="str">
            <v>3-(4-hydroxyphenyl)pyruvate[p] + L-glutamate[p] =&gt; 2-oxoglutarate[p] + L-tyrosine[p]</v>
          </cell>
        </row>
        <row r="818">
          <cell r="C818" t="str">
            <v>tyrosyl-tRNA synthetase</v>
          </cell>
          <cell r="D818" t="str">
            <v>ATP[c] + L-tyrosine[c] + tRNA(Tyr)[c] =&gt; AMP[c] + diphosphate[c] + Tyr-tRNA(Tyr)[c]</v>
          </cell>
        </row>
        <row r="819">
          <cell r="C819" t="str">
            <v>tyrosyl-tRNA synthetase</v>
          </cell>
          <cell r="D819" t="str">
            <v>ATP[m] + L-tyrosine[m] + tRNA(Tyr)[m] =&gt; AMP[m] + diphosphate[m] + Tyr-tRNA(Tyr)[m]</v>
          </cell>
        </row>
        <row r="820">
          <cell r="C820" t="str">
            <v>UDP-glucose:ergosterol glucosyltransferase</v>
          </cell>
          <cell r="D820" t="str">
            <v>ergosterol[c] + UDP-D-glucose[c] =&gt; ergosterol 3-beta-D-glucoside[c] + H+[c] + UDP[c]</v>
          </cell>
        </row>
        <row r="821">
          <cell r="C821" t="str">
            <v>UDP-N-acetylglucosamine diphosphorylase</v>
          </cell>
          <cell r="D821" t="str">
            <v>H+[c] + N-acetyl-alpha-D-glucosamine 1-phosphate[c] + UTP[c] &lt;=&gt; diphosphate[c] + UDP-N-acetyl-alpha-D-glucosamine[c]</v>
          </cell>
        </row>
        <row r="822">
          <cell r="C822" t="str">
            <v>UDPglucose 4-epimerase</v>
          </cell>
          <cell r="D822" t="str">
            <v>UDP-D-glucose[c] &lt;=&gt; UDP-D-galactose[c]</v>
          </cell>
        </row>
        <row r="823">
          <cell r="C823" t="str">
            <v>UDPglucose--hexose-1-phosphate uridylyltransferase</v>
          </cell>
          <cell r="D823" t="str">
            <v>alpha-D-galactose 1-phosphate[c] + UDP-D-glucose[c] &lt;=&gt; D-glucose 1-phosphate[c] + UDP-D-galactose[c]</v>
          </cell>
        </row>
        <row r="824">
          <cell r="C824" t="str">
            <v>UMP kinase</v>
          </cell>
          <cell r="D824" t="str">
            <v>ATP[c] + UMP[c] =&gt; ADP[c] + UDP[c]</v>
          </cell>
        </row>
        <row r="825">
          <cell r="C825" t="str">
            <v>UMP kinase</v>
          </cell>
          <cell r="D825" t="str">
            <v>ATP[n] + UMP[n] =&gt; ADP[n] + UDP[n]</v>
          </cell>
        </row>
        <row r="826">
          <cell r="C826" t="str">
            <v>uracil phosphoribosyltransferase</v>
          </cell>
          <cell r="D826" t="str">
            <v>PRPP[c] + uracil[c] =&gt; diphosphate[c] + UMP[c]</v>
          </cell>
        </row>
        <row r="827">
          <cell r="C827" t="str">
            <v>urea carboxylase</v>
          </cell>
          <cell r="D827" t="str">
            <v>ATP[c] + bicarbonate[c] + urea[c] =&gt; ADP[c] + H+[c] + phosphate[c] + urea-1-carboxylic acid[c]</v>
          </cell>
        </row>
        <row r="828">
          <cell r="C828" t="str">
            <v>ureidoglycolate hydrolase</v>
          </cell>
          <cell r="D828" t="str">
            <v>2 H+[c] + H2O[c] + ureidoglycolic acid[c] =&gt; 2 ammonium[c] + carbon dioxide[c] + glyoxylate[c]</v>
          </cell>
        </row>
        <row r="829">
          <cell r="C829" t="str">
            <v>uridine kinase (ATP:uridine)</v>
          </cell>
          <cell r="D829" t="str">
            <v>ATP[c] + uridine[c] =&gt; ADP[c] + H+[c] + UMP[c]</v>
          </cell>
        </row>
        <row r="830">
          <cell r="C830" t="str">
            <v>uridine kinase (GTP:uridine)</v>
          </cell>
          <cell r="D830" t="str">
            <v>GTP[c] + uridine[c] =&gt; GDP[c] + H+[c] + UMP[c]</v>
          </cell>
        </row>
        <row r="831">
          <cell r="C831" t="str">
            <v>uridylate kinase (dUMP)</v>
          </cell>
          <cell r="D831" t="str">
            <v>ATP[c] + dUMP[c] =&gt; ADP[c] + dUDP[c]</v>
          </cell>
        </row>
        <row r="832">
          <cell r="C832" t="str">
            <v>uridylate kinase (dUMP)</v>
          </cell>
          <cell r="D832" t="str">
            <v>ATP[n] + dUMP[n] =&gt; ADP[n] + dUDP[n]</v>
          </cell>
        </row>
        <row r="833">
          <cell r="C833" t="str">
            <v>uroporphyrinogen decarboxylase (uroporphyrinogen III)</v>
          </cell>
          <cell r="D833" t="str">
            <v>4 H+[c] + uroporphyrinogen III[c] =&gt; 4 carbon dioxide[c] + coproporphyrinogen III[c]</v>
          </cell>
        </row>
        <row r="834">
          <cell r="C834" t="str">
            <v>uroporphyrinogen methyltransferase</v>
          </cell>
          <cell r="D834" t="str">
            <v>2 S-adenosyl-L-methionine[c] + uroporphyrinogen III[c] =&gt; H+[c] + precorrin-2[c] + 2 S-adenosyl-L-homocysteine[c]</v>
          </cell>
        </row>
        <row r="835">
          <cell r="C835" t="str">
            <v>uroporphyrinogen-III synthase</v>
          </cell>
          <cell r="D835" t="str">
            <v>preuroporphyrinogen[c] =&gt; H2O[c] + uroporphyrinogen III[c]</v>
          </cell>
        </row>
        <row r="836">
          <cell r="C836" t="str">
            <v>UTP-glucose-1-phosphate uridylyltransferase</v>
          </cell>
          <cell r="D836" t="str">
            <v>D-glucose 1-phosphate[c] + H+[c] + UTP[c] &lt;=&gt; diphosphate[c] + UDP-D-glucose[c]</v>
          </cell>
        </row>
        <row r="837">
          <cell r="C837" t="str">
            <v>V-ATPase, Golgi</v>
          </cell>
          <cell r="D837" t="str">
            <v>ATP[c] + H+[c] + H2O[c] =&gt; ADP[c] + 2 H+[g] + phosphate[c]</v>
          </cell>
        </row>
        <row r="838">
          <cell r="C838" t="str">
            <v>V-ATPase, vacuole</v>
          </cell>
          <cell r="D838" t="str">
            <v>ATP[c] + H+[c] + H2O[c] =&gt; ADP[c] + 2 H+[v] + phosphate[c]</v>
          </cell>
        </row>
        <row r="839">
          <cell r="C839" t="str">
            <v>valine transaminase</v>
          </cell>
          <cell r="D839" t="str">
            <v>2-oxoglutarate[c] + L-valine[c] &lt;=&gt; 3-methyl-2-oxobutanoate[c] + L-glutamate[c]</v>
          </cell>
        </row>
        <row r="840">
          <cell r="C840" t="str">
            <v>valine transaminase, mitochondiral</v>
          </cell>
          <cell r="D840" t="str">
            <v>2-oxoglutarate[m] + L-valine[m] &lt;=&gt; 3-methyl-2-oxobutanoate[m] + L-glutamate[m]</v>
          </cell>
        </row>
        <row r="841">
          <cell r="C841" t="str">
            <v>valyl-tRNA synthetase</v>
          </cell>
          <cell r="D841" t="str">
            <v>ATP[c] + L-valine[c] + tRNA(Val)[c] =&gt; AMP[c] + diphosphate[c] + Val-tRNA(Val)[c]</v>
          </cell>
        </row>
        <row r="842">
          <cell r="C842" t="str">
            <v>valyl-tRNA synthetase</v>
          </cell>
          <cell r="D842" t="str">
            <v>ATP[m] + L-valine[m] + tRNA(Val)[m] =&gt; AMP[m] + diphosphate[m] + Val-tRNA(Val)[m]</v>
          </cell>
        </row>
        <row r="843">
          <cell r="C843" t="str">
            <v>xanthine phosphoribosyltransferase</v>
          </cell>
          <cell r="D843" t="str">
            <v>9H-xanthine[c] + PRPP[c] =&gt; diphosphate[c] + xanthosine-5-phosphate[c]</v>
          </cell>
        </row>
        <row r="844">
          <cell r="C844" t="str">
            <v>xylitol dehydrogenase (D-xyulose-forming)</v>
          </cell>
          <cell r="D844" t="str">
            <v>NAD[c] + xylitol[c] =&gt; D-xylulose[c] + H+[c] + NADH[c]</v>
          </cell>
        </row>
        <row r="845">
          <cell r="C845" t="str">
            <v>xylose reductase</v>
          </cell>
          <cell r="D845" t="str">
            <v>D-xylose[c] + H+[c] + NADPH[c] =&gt; NADP(+)[c] + xylitol[c]</v>
          </cell>
        </row>
        <row r="846">
          <cell r="C846" t="str">
            <v>xylulokinase</v>
          </cell>
          <cell r="D846" t="str">
            <v>ATP[c] + D-xylulose[c] =&gt; ADP[c] + D-xylulose 5-phosphate[c] + H+[c]</v>
          </cell>
        </row>
        <row r="847">
          <cell r="C847" t="str">
            <v>yUMP synthetase</v>
          </cell>
          <cell r="D847" t="str">
            <v>ribose-5-phosphate[c] + uracil[c] &lt;=&gt; H2O[c] + pseudouridine 5'-phosphate[c]</v>
          </cell>
        </row>
        <row r="848">
          <cell r="C848" t="str">
            <v>(R)-mevalonate transport</v>
          </cell>
          <cell r="D848" t="str">
            <v>(R)-mevalonate[e] &lt;=&gt; (R)-mevalonate[c]</v>
          </cell>
        </row>
        <row r="849">
          <cell r="C849" t="str">
            <v>(R,R)-butanediol transport</v>
          </cell>
          <cell r="D849" t="str">
            <v>(R,R)-2,3-butanediol[c] &lt;=&gt; (R,R)-2,3-butanediol[e]</v>
          </cell>
        </row>
        <row r="850">
          <cell r="C850" t="str">
            <v>2-methylbutyl transport</v>
          </cell>
          <cell r="D850" t="str">
            <v>2-methylbutyl acetate[c] =&gt; 2-methylbutyl acetate[e]</v>
          </cell>
        </row>
        <row r="851">
          <cell r="C851" t="str">
            <v>2-oxoadipate and 2-oxoglutarate transport</v>
          </cell>
          <cell r="D851" t="str">
            <v>2-oxoadipic acid[m] + 2-oxoglutarate[c] &lt;=&gt; 2-oxoadipic acid[c] + 2-oxoglutarate[m]</v>
          </cell>
        </row>
        <row r="852">
          <cell r="C852" t="str">
            <v>3-hexaprenyl-4,5-dihydroxybenzoate transport</v>
          </cell>
          <cell r="D852" t="str">
            <v>3-hexaprenyl-4,5-dihydroxybenzoic acid[c] &lt;=&gt; 3-hexaprenyl-4,5-dihydroxybenzoic acid[m]</v>
          </cell>
        </row>
        <row r="853">
          <cell r="C853" t="str">
            <v>4-aminobutyrate transport</v>
          </cell>
          <cell r="D853" t="str">
            <v>gamma-aminobutyrate[e] + H+[e] =&gt; gamma-aminobutyrate[c] + H+[c]</v>
          </cell>
        </row>
        <row r="854">
          <cell r="C854" t="str">
            <v>5-aminolevulinate transport</v>
          </cell>
          <cell r="D854" t="str">
            <v>5-aminolevulinate[e] + H+[e] =&gt; 5-aminolevulinate[c] + H+[c]</v>
          </cell>
        </row>
        <row r="855">
          <cell r="C855" t="str">
            <v>5-formyltetrahydrofolic acid transport</v>
          </cell>
          <cell r="D855" t="str">
            <v>5-formyltetrahydrofolic acid[e] &lt;=&gt; 5-formyltetrahydrofolic acid[c]</v>
          </cell>
        </row>
        <row r="856">
          <cell r="C856" t="str">
            <v>8-Amino-7-oxononanoate transport</v>
          </cell>
          <cell r="D856" t="str">
            <v>8-amino-7-oxononanoate[e] + H+[e] &lt;=&gt; 8-amino-7-oxononanoate[c] + H+[c]</v>
          </cell>
        </row>
        <row r="857">
          <cell r="C857" t="str">
            <v>acetate transport</v>
          </cell>
          <cell r="D857" t="str">
            <v>acetate[c] &lt;=&gt; acetate[e]</v>
          </cell>
        </row>
        <row r="858">
          <cell r="C858" t="str">
            <v>acetic ester transport</v>
          </cell>
          <cell r="D858" t="str">
            <v>ethyl acetate[c] =&gt; ethyl acetate[e]</v>
          </cell>
        </row>
        <row r="859">
          <cell r="C859" t="str">
            <v>adenine transport</v>
          </cell>
          <cell r="D859" t="str">
            <v>adenine[e] + H+[e] =&gt; adenine[c] + H+[c]</v>
          </cell>
        </row>
        <row r="860">
          <cell r="C860" t="str">
            <v>adenosine transport</v>
          </cell>
          <cell r="D860" t="str">
            <v>adenosine[e] + H+[e] =&gt; adenosine[c] + H+[c]</v>
          </cell>
        </row>
        <row r="861">
          <cell r="C861" t="str">
            <v>ADP/ATP transporter</v>
          </cell>
          <cell r="D861" t="str">
            <v>ADP[c] + ATP[m] &lt;=&gt; ADP[m] + ATP[c]</v>
          </cell>
        </row>
        <row r="862">
          <cell r="C862" t="str">
            <v>ADP/ATP transporter</v>
          </cell>
          <cell r="D862" t="str">
            <v>ADP[p] + ATP[c] + H+[p] =&gt; ADP[c] + ATP[p] + H+[c]</v>
          </cell>
        </row>
        <row r="863">
          <cell r="C863" t="str">
            <v>AKG transporter, mitochonrial</v>
          </cell>
          <cell r="D863" t="str">
            <v>2-oxoglutarate[c] + citrate[m] &lt;=&gt; 2-oxoglutarate[m] + citrate[c]</v>
          </cell>
        </row>
        <row r="864">
          <cell r="C864" t="str">
            <v>allantoate uniport</v>
          </cell>
          <cell r="D864" t="str">
            <v>allantoate[e] =&gt; allantoate[c]</v>
          </cell>
        </row>
        <row r="865">
          <cell r="C865" t="str">
            <v>allantoin uniport</v>
          </cell>
          <cell r="D865" t="str">
            <v>allantoin[e] =&gt; allantoin[c]</v>
          </cell>
        </row>
        <row r="866">
          <cell r="C866" t="str">
            <v>ammonia transport</v>
          </cell>
          <cell r="D866" t="str">
            <v>ammonium[e] &lt;=&gt; ammonium[c]</v>
          </cell>
        </row>
        <row r="867">
          <cell r="C867" t="str">
            <v>AMP/ATP transporter</v>
          </cell>
          <cell r="D867" t="str">
            <v>AMP[p] + ATP[c] + H+[p] =&gt; AMP[c] + ATP[p] + H+[c]</v>
          </cell>
        </row>
        <row r="868">
          <cell r="C868" t="str">
            <v>aspartate-glutamate transporter</v>
          </cell>
          <cell r="D868" t="str">
            <v>L-aspartate[m] + L-glutamate[c] =&gt; L-aspartate[c] + L-glutamate[m]</v>
          </cell>
        </row>
        <row r="869">
          <cell r="C869" t="str">
            <v>biotin uptake</v>
          </cell>
          <cell r="D869" t="str">
            <v>biotin[e] + H+[e] =&gt; biotin[c] + H+[c]</v>
          </cell>
        </row>
        <row r="870">
          <cell r="C870" t="str">
            <v>carnithine-acetylcarnithine carrier</v>
          </cell>
          <cell r="D870" t="str">
            <v>(R)-carnitine[m] + O-acetylcarnitine[c] =&gt; (R)-carnitine[c] + O-acetylcarnitine[m]</v>
          </cell>
        </row>
        <row r="871">
          <cell r="C871" t="str">
            <v>ceramide-2' (sphinganine:n-C24:0OH) transport</v>
          </cell>
          <cell r="D871" t="str">
            <v>ceramide-2' (C24)[er] &lt;=&gt; ceramide-2' (C24)[g]</v>
          </cell>
        </row>
        <row r="872">
          <cell r="C872" t="str">
            <v>ceramide-2' (sphinganine:n-C26:0OH) transport</v>
          </cell>
          <cell r="D872" t="str">
            <v>ceramide-2' (C26)[er] &lt;=&gt; ceramide-2' (C26)[g]</v>
          </cell>
        </row>
        <row r="873">
          <cell r="C873" t="str">
            <v>ceramide-3 (Phytosphingosine:n-C24:0OH) transport</v>
          </cell>
          <cell r="D873" t="str">
            <v>ceramide-3 (C24)[er] &lt;=&gt; ceramide-3 (C24)[g]</v>
          </cell>
        </row>
        <row r="874">
          <cell r="C874" t="str">
            <v>ceramide-3 (Phytosphingosine:n-C26:0OH) transport</v>
          </cell>
          <cell r="D874" t="str">
            <v>ceramide-3 (C26)[er] &lt;=&gt; ceramide-3 (C26)[g]</v>
          </cell>
        </row>
        <row r="875">
          <cell r="C875" t="str">
            <v>choline transport</v>
          </cell>
          <cell r="D875" t="str">
            <v>choline[e] + H+[e] =&gt; choline[c] + H+[c]</v>
          </cell>
        </row>
        <row r="876">
          <cell r="C876" t="str">
            <v>citrate transport</v>
          </cell>
          <cell r="D876" t="str">
            <v>(S)-malate[m] + citrate[c] &lt;=&gt; (S)-malate[c] + citrate[m]</v>
          </cell>
        </row>
        <row r="877">
          <cell r="C877" t="str">
            <v>citrate transport</v>
          </cell>
          <cell r="D877" t="str">
            <v>citrate[c] + phosphoenolpyruvate[m] &lt;=&gt; citrate[m] + phosphoenolpyruvate[c]</v>
          </cell>
        </row>
        <row r="878">
          <cell r="C878" t="str">
            <v>citrate transport</v>
          </cell>
          <cell r="D878" t="str">
            <v>citrate[c] + isocitrate[m] &lt;=&gt; citrate[m] + isocitrate[c]</v>
          </cell>
        </row>
        <row r="879">
          <cell r="C879" t="str">
            <v>coenzyme A transport</v>
          </cell>
          <cell r="D879" t="str">
            <v>coenzyme A[c] =&gt; coenzyme A[m]</v>
          </cell>
        </row>
        <row r="880">
          <cell r="C880" t="str">
            <v>CTP transport</v>
          </cell>
          <cell r="D880" t="str">
            <v>CMP[m] + CTP[c] + H+[c] =&gt; CMP[c] + CTP[m] + H+[m]</v>
          </cell>
        </row>
        <row r="881">
          <cell r="C881" t="str">
            <v>CTP/CMP antiport</v>
          </cell>
          <cell r="D881" t="str">
            <v>CMP[m] + CTP[c] + 2 H+[c] =&gt; CMP[c] + CTP[m] + 2 H+[m]</v>
          </cell>
        </row>
        <row r="882">
          <cell r="C882" t="str">
            <v>cytidine transport</v>
          </cell>
          <cell r="D882" t="str">
            <v>cytidine[e] + H+[e] =&gt; cytidine[c] + H+[c]</v>
          </cell>
        </row>
        <row r="883">
          <cell r="C883" t="str">
            <v>cytosine transport</v>
          </cell>
          <cell r="D883" t="str">
            <v>cytosine[e] + H+[e] =&gt; cytosine[c] + H+[c]</v>
          </cell>
        </row>
        <row r="884">
          <cell r="C884" t="str">
            <v>D-fructose transport</v>
          </cell>
          <cell r="D884" t="str">
            <v>D-fructose[e] =&gt; D-fructose[c]</v>
          </cell>
        </row>
        <row r="885">
          <cell r="C885" t="str">
            <v>D-galactose transport</v>
          </cell>
          <cell r="D885" t="str">
            <v>D-galactose[e] + H+[e] =&gt; D-galactose[c] + H+[c]</v>
          </cell>
        </row>
        <row r="886">
          <cell r="C886" t="str">
            <v>D-lactate transport</v>
          </cell>
          <cell r="D886" t="str">
            <v>(R)-lactate[e] + H+[e] &lt;=&gt; (R)-lactate[c] + H+[c]</v>
          </cell>
        </row>
        <row r="887">
          <cell r="C887" t="str">
            <v>D-lactate transport</v>
          </cell>
          <cell r="D887" t="str">
            <v>(R)-lactate[c] + H+[c] =&gt; (R)-lactate[m] + H+[m]</v>
          </cell>
        </row>
        <row r="888">
          <cell r="C888" t="str">
            <v>D-lactate/pyruvate antiport</v>
          </cell>
          <cell r="D888" t="str">
            <v>(R)-lactate[c] + pyruvate[m] &lt;=&gt; (R)-lactate[m] + pyruvate[c]</v>
          </cell>
        </row>
        <row r="889">
          <cell r="C889" t="str">
            <v>D-mannose transport</v>
          </cell>
          <cell r="D889" t="str">
            <v>D-mannose[e] + H+[e] =&gt; D-mannose[c] + H+[c]</v>
          </cell>
        </row>
        <row r="890">
          <cell r="C890" t="str">
            <v>episterol transport</v>
          </cell>
          <cell r="D890" t="str">
            <v>episterol[e] &lt;=&gt; episterol[c]</v>
          </cell>
        </row>
        <row r="891">
          <cell r="C891" t="str">
            <v>ergosterol transport</v>
          </cell>
          <cell r="D891" t="str">
            <v>ergosterol[e] &lt;=&gt; ergosterol[c]</v>
          </cell>
        </row>
        <row r="892">
          <cell r="C892" t="str">
            <v>ergosterol transport</v>
          </cell>
          <cell r="D892" t="str">
            <v>ergosterol[ce] &lt;=&gt; ergosterol[c]</v>
          </cell>
        </row>
        <row r="893">
          <cell r="C893" t="str">
            <v>ethanolamine transport</v>
          </cell>
          <cell r="D893" t="str">
            <v>ethanolamine[e] &lt;=&gt; ethanolamine[c]</v>
          </cell>
        </row>
        <row r="894">
          <cell r="C894" t="str">
            <v>fadH2 transport</v>
          </cell>
          <cell r="D894" t="str">
            <v>FADH2[m] =&gt; FADH2[c]</v>
          </cell>
        </row>
        <row r="895">
          <cell r="C895" t="str">
            <v>fecosterol transport</v>
          </cell>
          <cell r="D895" t="str">
            <v>fecosterol[e] &lt;=&gt; fecosterol[c]</v>
          </cell>
        </row>
        <row r="896">
          <cell r="C896" t="str">
            <v>fecosterol transport</v>
          </cell>
          <cell r="D896" t="str">
            <v>fecosterol[ce] &lt;=&gt; fecosterol[c]</v>
          </cell>
        </row>
        <row r="897">
          <cell r="C897" t="str">
            <v>folic acid transport</v>
          </cell>
          <cell r="D897" t="str">
            <v>folate[e] &lt;=&gt; folate[c]</v>
          </cell>
        </row>
        <row r="898">
          <cell r="C898" t="str">
            <v>GDP-mannose antiport</v>
          </cell>
          <cell r="D898" t="str">
            <v>GDP-alpha-D-mannose[c] + GMP[g] =&gt; GDP-alpha-D-mannose[g] + GMP[c]</v>
          </cell>
        </row>
        <row r="899">
          <cell r="C899" t="str">
            <v>glucose transport</v>
          </cell>
          <cell r="D899" t="str">
            <v>D-glucose[e] =&gt; D-glucose[c]</v>
          </cell>
        </row>
        <row r="900">
          <cell r="C900" t="str">
            <v>glutathione transport</v>
          </cell>
          <cell r="D900" t="str">
            <v>glutathione[e] =&gt; glutathione[c]</v>
          </cell>
        </row>
        <row r="901">
          <cell r="C901" t="str">
            <v>glutathione transport</v>
          </cell>
          <cell r="D901" t="str">
            <v>glutathione[c] &lt;=&gt; glutathione[v]</v>
          </cell>
        </row>
        <row r="902">
          <cell r="C902" t="str">
            <v>glycero-3-phospho-1-inositol transport</v>
          </cell>
          <cell r="D902" t="str">
            <v>1-(sn-glycero-3-phospho)-1D-myo-inositol[e] &lt;=&gt; 1-(sn-glycero-3-phospho)-1D-myo-inositol[c]</v>
          </cell>
        </row>
        <row r="903">
          <cell r="C903" t="str">
            <v>glycero-3-phosphocholine transport</v>
          </cell>
          <cell r="D903" t="str">
            <v>sn-glycero-3-phosphocholine[e] &lt;=&gt; sn-glycero-3-phosphocholine[c]</v>
          </cell>
        </row>
        <row r="904">
          <cell r="C904" t="str">
            <v>glycerol transport</v>
          </cell>
          <cell r="D904" t="str">
            <v>glycerol[e] + H+[e] =&gt; glycerol[c] + H+[c]</v>
          </cell>
        </row>
        <row r="905">
          <cell r="C905" t="str">
            <v>glycerol transport via channel</v>
          </cell>
          <cell r="D905" t="str">
            <v>glycerol[c] =&gt; glycerol[e]</v>
          </cell>
        </row>
        <row r="906">
          <cell r="C906" t="str">
            <v>glycine transport</v>
          </cell>
          <cell r="D906" t="str">
            <v>H+[e] + L-glycine[e] &lt;=&gt; H+[c] + L-glycine[c]</v>
          </cell>
        </row>
        <row r="907">
          <cell r="C907" t="str">
            <v>glycogen vacuolar 'transport' via autophagy</v>
          </cell>
          <cell r="D907" t="str">
            <v>glycogen[c] =&gt; glycogen[v]</v>
          </cell>
        </row>
        <row r="908">
          <cell r="C908" t="str">
            <v>GTP/GDP translocase</v>
          </cell>
          <cell r="D908" t="str">
            <v>GDP[m] + GTP[c] + H+[c] =&gt; GDP[c] + GTP[m] + H+[m]</v>
          </cell>
        </row>
        <row r="909">
          <cell r="C909" t="str">
            <v>guanine transport</v>
          </cell>
          <cell r="D909" t="str">
            <v>guanine[e] + H+[e] &lt;=&gt; guanine[c] + H+[c]</v>
          </cell>
        </row>
        <row r="910">
          <cell r="C910" t="str">
            <v>inositol transport</v>
          </cell>
          <cell r="D910" t="str">
            <v>H+[e] + myo-inositol[e] =&gt; H+[c] + myo-inositol[c]</v>
          </cell>
        </row>
        <row r="911">
          <cell r="C911" t="str">
            <v>iron (II) transport</v>
          </cell>
          <cell r="D911" t="str">
            <v>iron(2+)[e] =&gt; iron(2+)[c]</v>
          </cell>
        </row>
        <row r="912">
          <cell r="C912" t="str">
            <v>iron (II) transport</v>
          </cell>
          <cell r="D912" t="str">
            <v>iron(2+)[c] =&gt; iron(2+)[m]</v>
          </cell>
        </row>
        <row r="913">
          <cell r="C913" t="str">
            <v>isoamyl acetate transport</v>
          </cell>
          <cell r="D913" t="str">
            <v>isoamyl acetate[c] =&gt; isoamyl acetate[e]</v>
          </cell>
        </row>
        <row r="914">
          <cell r="C914" t="str">
            <v>isobutyl acetate transport</v>
          </cell>
          <cell r="D914" t="str">
            <v>isobutyl acetate[c] =&gt; isobutyl acetate[e]</v>
          </cell>
        </row>
        <row r="915">
          <cell r="C915" t="str">
            <v>isopentenyl diphosphate transport</v>
          </cell>
          <cell r="D915" t="str">
            <v>isopentenyl diphosphate[c] &lt;=&gt; isopentenyl diphosphate[m]</v>
          </cell>
        </row>
        <row r="916">
          <cell r="C916" t="str">
            <v>L-alanine transport</v>
          </cell>
          <cell r="D916" t="str">
            <v>H+[e] + L-alanine[e] &lt;=&gt; H+[c] + L-alanine[c]</v>
          </cell>
        </row>
        <row r="917">
          <cell r="C917" t="str">
            <v>L-arganine transport</v>
          </cell>
          <cell r="D917" t="str">
            <v>H+[e] + L-arginine[e] &lt;=&gt; H+[c] + L-arginine[c]</v>
          </cell>
        </row>
        <row r="918">
          <cell r="C918" t="str">
            <v>L-arganine transport</v>
          </cell>
          <cell r="D918" t="str">
            <v>H+[v] + L-arginine[c] =&gt; H+[c] + L-arginine[v]</v>
          </cell>
        </row>
        <row r="919">
          <cell r="C919" t="str">
            <v>L-asparagine transport</v>
          </cell>
          <cell r="D919" t="str">
            <v>H+[e] + L-asparagine[e] &lt;=&gt; H+[c] + L-asparagine[c]</v>
          </cell>
        </row>
        <row r="920">
          <cell r="C920" t="str">
            <v>L-asparagine transport</v>
          </cell>
          <cell r="D920" t="str">
            <v>H+[v] + L-asparagine[c] =&gt; H+[c] + L-asparagine[v]</v>
          </cell>
        </row>
        <row r="921">
          <cell r="C921" t="str">
            <v>L-aspartate transport</v>
          </cell>
          <cell r="D921" t="str">
            <v>H+[v] + L-asparagine[v] =&gt; H+[c] + L-asparagine[c]</v>
          </cell>
        </row>
        <row r="922">
          <cell r="C922" t="str">
            <v>L-aspartate transport</v>
          </cell>
          <cell r="D922" t="str">
            <v>H+[v] + L-aspartate[v] =&gt; H+[c] + L-aspartate[c]</v>
          </cell>
        </row>
        <row r="923">
          <cell r="C923" t="str">
            <v>L-aspartate transport</v>
          </cell>
          <cell r="D923" t="str">
            <v>H+[e] + L-aspartate[e] &lt;=&gt; H+[c] + L-aspartate[c]</v>
          </cell>
        </row>
        <row r="924">
          <cell r="C924" t="str">
            <v>L-carnitine transport</v>
          </cell>
          <cell r="D924" t="str">
            <v>(R)-carnitine[e] &lt;=&gt; (R)-carnitine[c]</v>
          </cell>
        </row>
        <row r="925">
          <cell r="C925" t="str">
            <v>L-cystine transport</v>
          </cell>
          <cell r="D925" t="str">
            <v>H+[e] + L-cysteine[e] &lt;=&gt; H+[c] + L-cysteine[c]</v>
          </cell>
        </row>
        <row r="926">
          <cell r="C926" t="str">
            <v>L-cystine transport</v>
          </cell>
          <cell r="D926" t="str">
            <v>H+[v] + L-cystine[v] =&gt; H+[c] + L-cystine[c]</v>
          </cell>
        </row>
        <row r="927">
          <cell r="C927" t="str">
            <v>L-glutamate transport</v>
          </cell>
          <cell r="D927" t="str">
            <v>L-glutamate[c] =&gt; L-glutamate[m]</v>
          </cell>
        </row>
        <row r="928">
          <cell r="C928" t="str">
            <v>L-glutamate transport</v>
          </cell>
          <cell r="D928" t="str">
            <v>H+[v] + L-glutamate[v] =&gt; H+[c] + L-glutamate[c]</v>
          </cell>
        </row>
        <row r="929">
          <cell r="C929" t="str">
            <v>L-glutamate transport</v>
          </cell>
          <cell r="D929" t="str">
            <v>H+[e] + L-glutamate[e] &lt;=&gt; H+[c] + L-glutamate[c]</v>
          </cell>
        </row>
        <row r="930">
          <cell r="C930" t="str">
            <v>L-glutamine transport</v>
          </cell>
          <cell r="D930" t="str">
            <v>H+[v] + L-glutamine[c] =&gt; H+[c] + L-glutamine[v]</v>
          </cell>
        </row>
        <row r="931">
          <cell r="C931" t="str">
            <v>L-glutamine transport</v>
          </cell>
          <cell r="D931" t="str">
            <v>H+[v] + L-glutamine[v] =&gt; H+[c] + L-glutamine[c]</v>
          </cell>
        </row>
        <row r="932">
          <cell r="C932" t="str">
            <v>L-glutamine transport</v>
          </cell>
          <cell r="D932" t="str">
            <v>H+[e] + L-glutamine[e] &lt;=&gt; H+[c] + L-glutamine[c]</v>
          </cell>
        </row>
        <row r="933">
          <cell r="C933" t="str">
            <v>L-histidine transport, vacuolar</v>
          </cell>
          <cell r="D933" t="str">
            <v>H+[v] + L-histidine[c] =&gt; H+[c] + L-histidine[v]</v>
          </cell>
        </row>
        <row r="934">
          <cell r="C934" t="str">
            <v>L-histidine transport</v>
          </cell>
          <cell r="D934" t="str">
            <v>H+[e] + L-histidine[e] &lt;=&gt; H+[c] + L-histidine[c]</v>
          </cell>
        </row>
        <row r="935">
          <cell r="C935" t="str">
            <v>L-isoleucine transport</v>
          </cell>
          <cell r="D935" t="str">
            <v>L-isoleucine[v] &lt;=&gt; L-isoleucine[c]</v>
          </cell>
        </row>
        <row r="936">
          <cell r="C936" t="str">
            <v>L-isoleucine transport</v>
          </cell>
          <cell r="D936" t="str">
            <v>H+[v] + L-isoleucine[c] =&gt; H+[c] + L-isoleucine[v]</v>
          </cell>
        </row>
        <row r="937">
          <cell r="C937" t="str">
            <v>L-isoleucine transport</v>
          </cell>
          <cell r="D937" t="str">
            <v>H+[v] + L-isoleucine[v] =&gt; H+[c] + L-isoleucine[c]</v>
          </cell>
        </row>
        <row r="938">
          <cell r="C938" t="str">
            <v>L-isoleucine transport</v>
          </cell>
          <cell r="D938" t="str">
            <v>H+[e] + L-isoleucine[e] &lt;=&gt; H+[c] + L-isoleucine[c]</v>
          </cell>
        </row>
        <row r="939">
          <cell r="C939" t="str">
            <v>L-lactate transport</v>
          </cell>
          <cell r="D939" t="str">
            <v>(S)-lactate[c] &lt;=&gt; (S)-lactate[m]</v>
          </cell>
        </row>
        <row r="940">
          <cell r="C940" t="str">
            <v>L-lactate transport</v>
          </cell>
          <cell r="D940" t="str">
            <v>(S)-lactate[e] + H+[e] =&gt; (S)-lactate[c] + H+[c]</v>
          </cell>
        </row>
        <row r="941">
          <cell r="C941" t="str">
            <v>L-leucine transport, vacuoluar</v>
          </cell>
          <cell r="D941" t="str">
            <v>L-leucine[v] &lt;=&gt; L-leucine[c]</v>
          </cell>
        </row>
        <row r="942">
          <cell r="C942" t="str">
            <v>L-leucine transport, vacuoluar</v>
          </cell>
          <cell r="D942" t="str">
            <v>H+[v] + L-leucine[c] =&gt; H+[c] + L-leucine[v]</v>
          </cell>
        </row>
        <row r="943">
          <cell r="C943" t="str">
            <v>L-leucine transport, vacuoluar</v>
          </cell>
          <cell r="D943" t="str">
            <v>H+[v] + L-leucine[v] =&gt; H+[c] + L-leucine[c]</v>
          </cell>
        </row>
        <row r="944">
          <cell r="C944" t="str">
            <v>L-leucine transport</v>
          </cell>
          <cell r="D944" t="str">
            <v>H+[e] + L-leucine[e] &lt;=&gt; H+[c] + L-leucine[c]</v>
          </cell>
        </row>
        <row r="945">
          <cell r="C945" t="str">
            <v>L-lysine transport</v>
          </cell>
          <cell r="D945" t="str">
            <v>H+[v] + L-lysine[c] =&gt; H+[c] + L-lysine[v]</v>
          </cell>
        </row>
        <row r="946">
          <cell r="C946" t="str">
            <v>L-lysine transport</v>
          </cell>
          <cell r="D946" t="str">
            <v>H+[e] + L-lysine[e] &lt;=&gt; H+[c] + L-lysine[c]</v>
          </cell>
        </row>
        <row r="947">
          <cell r="C947" t="str">
            <v>L-methionine transport</v>
          </cell>
          <cell r="D947" t="str">
            <v>H+[e] + L-methionine[e] &lt;=&gt; H+[c] + L-methionine[c]</v>
          </cell>
        </row>
        <row r="948">
          <cell r="C948" t="str">
            <v>L-phenylalanine transport</v>
          </cell>
          <cell r="D948" t="str">
            <v>H+[e] + L-phenylalanine[e] &lt;=&gt; H+[c] + L-phenylalanine[c]</v>
          </cell>
        </row>
        <row r="949">
          <cell r="C949" t="str">
            <v>L-proline transport</v>
          </cell>
          <cell r="D949" t="str">
            <v>H+[e] + L-proline[e] &lt;=&gt; H+[c] + L-proline[c]</v>
          </cell>
        </row>
        <row r="950">
          <cell r="C950" t="str">
            <v>L-serine transport</v>
          </cell>
          <cell r="D950" t="str">
            <v>H+[e] + L-serine[e] &lt;=&gt; H+[c] + L-serine[c]</v>
          </cell>
        </row>
        <row r="951">
          <cell r="C951" t="str">
            <v>L-threonine transport</v>
          </cell>
          <cell r="D951" t="str">
            <v>H+[e] + L-threonine[e] &lt;=&gt; H+[c] + L-threonine[c]</v>
          </cell>
        </row>
        <row r="952">
          <cell r="C952" t="str">
            <v>L-tryptophan transport</v>
          </cell>
          <cell r="D952" t="str">
            <v>H+[e] + L-tryptophan[e] &lt;=&gt; H+[c] + L-tryptophan[c]</v>
          </cell>
        </row>
        <row r="953">
          <cell r="C953" t="str">
            <v>L-tyrosine transport</v>
          </cell>
          <cell r="D953" t="str">
            <v>L-tyrosine[v] &lt;=&gt; L-tyrosine[c]</v>
          </cell>
        </row>
        <row r="954">
          <cell r="C954" t="str">
            <v>L-tyrosine transport</v>
          </cell>
          <cell r="D954" t="str">
            <v>H+[v] + L-tyrosine[c] =&gt; H+[c] + L-tyrosine[v]</v>
          </cell>
        </row>
        <row r="955">
          <cell r="C955" t="str">
            <v>L-tyrosine transport</v>
          </cell>
          <cell r="D955" t="str">
            <v>H+[v] + L-tyrosine[v] =&gt; H+[c] + L-tyrosine[c]</v>
          </cell>
        </row>
        <row r="956">
          <cell r="C956" t="str">
            <v>L-tyrosine transport</v>
          </cell>
          <cell r="D956" t="str">
            <v>H+[e] + L-tyrosine[e] &lt;=&gt; H+[c] + L-tyrosine[c]</v>
          </cell>
        </row>
        <row r="957">
          <cell r="C957" t="str">
            <v>L-valine transport</v>
          </cell>
          <cell r="D957" t="str">
            <v>H+[e] + L-valine[e] &lt;=&gt; H+[c] + L-valine[c]</v>
          </cell>
        </row>
        <row r="958">
          <cell r="C958" t="str">
            <v>lanosterol transport</v>
          </cell>
          <cell r="D958" t="str">
            <v>lanosterol[e] &lt;=&gt; lanosterol[c]</v>
          </cell>
        </row>
        <row r="959">
          <cell r="C959" t="str">
            <v>malate transport</v>
          </cell>
          <cell r="D959" t="str">
            <v>(S)-malate[c] + phosphate[m] =&gt; (S)-malate[m] + phosphate[c]</v>
          </cell>
        </row>
        <row r="960">
          <cell r="C960" t="str">
            <v>maltose transport</v>
          </cell>
          <cell r="D960" t="str">
            <v>H+[e] + maltose[e] =&gt; H+[c] + maltose[c]</v>
          </cell>
        </row>
        <row r="961">
          <cell r="C961" t="str">
            <v>N,N'-diformyldityrosine transport</v>
          </cell>
          <cell r="D961" t="str">
            <v>N,N'-diformyldityrosine[c] =&gt; N,N'-diformyldityrosine[e]</v>
          </cell>
        </row>
        <row r="962">
          <cell r="C962" t="str">
            <v>NAD transport</v>
          </cell>
          <cell r="D962" t="str">
            <v>NAD[c] =&gt; NAD[m]</v>
          </cell>
        </row>
        <row r="963">
          <cell r="C963" t="str">
            <v>NAD transport</v>
          </cell>
          <cell r="D963" t="str">
            <v>dAMP[m] + NAD[c] =&gt; dAMP[c] + NAD[m]</v>
          </cell>
        </row>
        <row r="964">
          <cell r="C964" t="str">
            <v>NAD transport</v>
          </cell>
          <cell r="D964" t="str">
            <v>AMP[m] + NAD[c] =&gt; AMP[c] + NAD[m]</v>
          </cell>
        </row>
        <row r="965">
          <cell r="C965" t="str">
            <v>NAD transport</v>
          </cell>
          <cell r="D965" t="str">
            <v>dGMP[m] + NAD[c] =&gt; dGMP[c] + NAD[m]</v>
          </cell>
        </row>
        <row r="966">
          <cell r="C966" t="str">
            <v>nicotinate transport</v>
          </cell>
          <cell r="D966" t="str">
            <v>nicotinate[e] &lt;=&gt; nicotinate[c]</v>
          </cell>
        </row>
        <row r="967">
          <cell r="C967" t="str">
            <v>octadecanoate (n-C18:0) transport</v>
          </cell>
          <cell r="D967" t="str">
            <v>stearate[c] &lt;=&gt; stearate[p]</v>
          </cell>
        </row>
        <row r="968">
          <cell r="C968" t="str">
            <v>ornithine transport</v>
          </cell>
          <cell r="D968" t="str">
            <v>H+[c] + ornithine[m] =&gt; H+[m] + ornithine[c]</v>
          </cell>
        </row>
        <row r="969">
          <cell r="C969" t="str">
            <v>orntithine transport</v>
          </cell>
          <cell r="D969" t="str">
            <v>H+[e] + ornithine[e] &lt;=&gt; H+[c] + ornithine[c]</v>
          </cell>
        </row>
        <row r="970">
          <cell r="C970" t="str">
            <v>oxaloacetate transport</v>
          </cell>
          <cell r="D970" t="str">
            <v>H+[c] + oxaloacetate[c] =&gt; H+[m] + oxaloacetate[m]</v>
          </cell>
        </row>
        <row r="971">
          <cell r="C971" t="str">
            <v>pantothenate transport</v>
          </cell>
          <cell r="D971" t="str">
            <v>(R)-pantothenate[e] + H+[e] &lt;=&gt; (R)-pantothenate[c] + H+[c]</v>
          </cell>
        </row>
        <row r="972">
          <cell r="C972" t="str">
            <v>pentaprenyl diphosphate transport</v>
          </cell>
          <cell r="D972" t="str">
            <v>pentaprenyl diphosphate[c] &lt;=&gt; pentaprenyl diphosphate[m]</v>
          </cell>
        </row>
        <row r="973">
          <cell r="C973" t="str">
            <v>phenethyl acetate transport</v>
          </cell>
          <cell r="D973" t="str">
            <v>phenethyl acetate[c] =&gt; phenethyl acetate[e]</v>
          </cell>
        </row>
        <row r="974">
          <cell r="C974" t="str">
            <v>phosphate transport</v>
          </cell>
          <cell r="D974" t="str">
            <v>H+[e] + phosphate[e] &lt;=&gt; H+[c] + phosphate[c]</v>
          </cell>
        </row>
        <row r="975">
          <cell r="C975" t="str">
            <v>phosphate transport</v>
          </cell>
          <cell r="D975" t="str">
            <v>H+[c] + phosphate[c] =&gt; H+[m] + phosphate[m]</v>
          </cell>
        </row>
        <row r="976">
          <cell r="C976" t="str">
            <v>potassium transport</v>
          </cell>
          <cell r="D976" t="str">
            <v>H+[e] + potassium[e] &lt;=&gt; H+[c] + potassium[c]</v>
          </cell>
        </row>
        <row r="977">
          <cell r="C977" t="str">
            <v>putrescine excretion</v>
          </cell>
          <cell r="D977" t="str">
            <v>putrescine[c] =&gt; putrescine[e]</v>
          </cell>
        </row>
        <row r="978">
          <cell r="C978" t="str">
            <v>putrescine transport</v>
          </cell>
          <cell r="D978" t="str">
            <v>H+[c] + putrescine[e] &lt;=&gt; H+[e] + putrescine[c]</v>
          </cell>
        </row>
        <row r="979">
          <cell r="C979" t="str">
            <v>putrescine transport</v>
          </cell>
          <cell r="D979" t="str">
            <v>H+[v] + putrescine[c] &lt;=&gt; H+[c] + putrescine[v]</v>
          </cell>
        </row>
        <row r="980">
          <cell r="C980" t="str">
            <v>pyridoxine symport</v>
          </cell>
          <cell r="D980" t="str">
            <v>H+[e] + pyridoxine[e] &lt;=&gt; H+[c] + pyridoxine[c]</v>
          </cell>
        </row>
        <row r="981">
          <cell r="C981" t="str">
            <v>pyruvate transport</v>
          </cell>
          <cell r="D981" t="str">
            <v>H+[e] + pyruvate[e] &lt;=&gt; H+[c] + pyruvate[c]</v>
          </cell>
        </row>
        <row r="982">
          <cell r="C982" t="str">
            <v>S-adenosyl-L-methionine transport</v>
          </cell>
          <cell r="D982" t="str">
            <v>H+[e] + S-adenosyl-L-methionine[e] =&gt; H+[c] + S-adenosyl-L-methionine[c]</v>
          </cell>
        </row>
        <row r="983">
          <cell r="C983" t="str">
            <v>S-adenosyl-L-methionine transport</v>
          </cell>
          <cell r="D983" t="str">
            <v>S-adenosyl-L-methionine[c] &lt;=&gt; S-adenosyl-L-methionine[m]</v>
          </cell>
        </row>
        <row r="984">
          <cell r="C984" t="str">
            <v>S-methylmethionine permease</v>
          </cell>
          <cell r="D984" t="str">
            <v>H+[e] + S-methyl-L-methionine[e] =&gt; H+[c] + S-methyl-L-methionine[c]</v>
          </cell>
        </row>
        <row r="985">
          <cell r="C985" t="str">
            <v>sodium proton antiporter</v>
          </cell>
          <cell r="D985" t="str">
            <v>H+[e] + sodium[c] &lt;=&gt; H+[c] + sodium[e]</v>
          </cell>
        </row>
        <row r="986">
          <cell r="C986" t="str">
            <v>spermidine excretion</v>
          </cell>
          <cell r="D986" t="str">
            <v>spermidine[c] =&gt; spermidine[e]</v>
          </cell>
        </row>
        <row r="987">
          <cell r="C987" t="str">
            <v>spermidine transport</v>
          </cell>
          <cell r="D987" t="str">
            <v>H+[c] + spermidine[e] &lt;=&gt; H+[e] + spermidine[c]</v>
          </cell>
        </row>
        <row r="988">
          <cell r="C988" t="str">
            <v>spermidine transport</v>
          </cell>
          <cell r="D988" t="str">
            <v>H+[v] + spermidine[c] &lt;=&gt; H+[c] + spermidine[v]</v>
          </cell>
        </row>
        <row r="989">
          <cell r="C989" t="str">
            <v>spermine transport</v>
          </cell>
          <cell r="D989" t="str">
            <v>H+[c] + spermine[e] &lt;=&gt; H+[e] + spermine[c]</v>
          </cell>
        </row>
        <row r="990">
          <cell r="C990" t="str">
            <v>spermine transport</v>
          </cell>
          <cell r="D990" t="str">
            <v>H+[v] + spermine[c] &lt;=&gt; H+[c] + spermine[v]</v>
          </cell>
        </row>
        <row r="991">
          <cell r="C991" t="str">
            <v>succinate transport</v>
          </cell>
          <cell r="D991" t="str">
            <v>phosphate[m] + succinate[c] =&gt; phosphate[c] + succinate[m]</v>
          </cell>
        </row>
        <row r="992">
          <cell r="C992" t="str">
            <v>succinate-fumarate transport</v>
          </cell>
          <cell r="D992" t="str">
            <v>fumarate[m] + succinate[c] =&gt; fumarate[c] + succinate[m]</v>
          </cell>
        </row>
        <row r="993">
          <cell r="C993" t="str">
            <v>sulfate uniport</v>
          </cell>
          <cell r="D993" t="str">
            <v>sulphate[e] =&gt; sulphate[c]</v>
          </cell>
        </row>
        <row r="994">
          <cell r="C994" t="str">
            <v>sulfite transport</v>
          </cell>
          <cell r="D994" t="str">
            <v>sulphite[c] =&gt; sulphite[e]</v>
          </cell>
        </row>
        <row r="995">
          <cell r="C995" t="str">
            <v>taurine transport</v>
          </cell>
          <cell r="D995" t="str">
            <v>taurine[c] &lt;=&gt; taurine[e]</v>
          </cell>
        </row>
        <row r="996">
          <cell r="C996" t="str">
            <v>thiamine diphosphate transport</v>
          </cell>
          <cell r="D996" t="str">
            <v>TDP[c] =&gt; TDP[m]</v>
          </cell>
        </row>
        <row r="997">
          <cell r="C997" t="str">
            <v>thiamine transport</v>
          </cell>
          <cell r="D997" t="str">
            <v>H+[e] + thiamine[e] =&gt; H+[c] + thiamine[c]</v>
          </cell>
        </row>
        <row r="998">
          <cell r="C998" t="str">
            <v>UDPgalactose transport</v>
          </cell>
          <cell r="D998" t="str">
            <v>UDP-D-galactose[c] =&gt; UDP-D-galactose[g]</v>
          </cell>
        </row>
        <row r="999">
          <cell r="C999" t="str">
            <v>uracil transport</v>
          </cell>
          <cell r="D999" t="str">
            <v>H+[e] + uracil[e] =&gt; H+[c] + uracil[c]</v>
          </cell>
        </row>
        <row r="1000">
          <cell r="C1000" t="str">
            <v>urea transport</v>
          </cell>
          <cell r="D1000" t="str">
            <v>2 H+[e] + urea[e] &lt;=&gt; 2 H+[c] + urea[c]</v>
          </cell>
        </row>
        <row r="1001">
          <cell r="C1001" t="str">
            <v>uridine transport</v>
          </cell>
          <cell r="D1001" t="str">
            <v>H+[e] + uridine[e] =&gt; H+[c] + uridine[c]</v>
          </cell>
        </row>
        <row r="1002">
          <cell r="C1002" t="str">
            <v>UTP transport</v>
          </cell>
          <cell r="D1002" t="str">
            <v>FMN[m] + H+[c] + UMP[m] + UTP[c] =&gt; FMN[c] + H+[m] + UMP[c] + UTP[m]</v>
          </cell>
        </row>
        <row r="1003">
          <cell r="C1003" t="str">
            <v>UTP/UMP antiport</v>
          </cell>
          <cell r="D1003" t="str">
            <v>2 H+[c] + UMP[m] + UTP[c] =&gt; 2 H+[m] + UMP[c] + UTP[m]</v>
          </cell>
        </row>
        <row r="1004">
          <cell r="C1004" t="str">
            <v>water diffusion</v>
          </cell>
          <cell r="D1004" t="str">
            <v>H2O[e] &lt;=&gt; H2O[c]</v>
          </cell>
        </row>
        <row r="1005">
          <cell r="C1005" t="str">
            <v>zymosterol transport</v>
          </cell>
          <cell r="D1005" t="str">
            <v>zymosterol[e] &lt;=&gt; zymosterol[ce]</v>
          </cell>
        </row>
        <row r="1006">
          <cell r="C1006" t="str">
            <v>inositol-P-ceramide B' (C24) [Golgi] SLIME rxn</v>
          </cell>
          <cell r="D1006" t="str">
            <v>inositol-P-ceramide B' (C24)[g] =&gt; 0.91026 inositol-P-ceramide backbone[g] + 0.28448 C18:0 chain[c] + 0.36864 C24:0 chain[c]</v>
          </cell>
        </row>
        <row r="1007">
          <cell r="C1007" t="str">
            <v>inositol-P-ceramide B' (C26) [Golgi] SLIME rxn</v>
          </cell>
          <cell r="D1007" t="str">
            <v>inositol-P-ceramide B' (C26)[g] =&gt; 0.93832 inositol-P-ceramide backbone[g] + 0.28448 C18:0 chain[c] + 0.3967 C26:0 chain[c]</v>
          </cell>
        </row>
        <row r="1008">
          <cell r="C1008" t="str">
            <v>inositol-P-ceramide C (C24) [Golgi] SLIME rxn</v>
          </cell>
          <cell r="D1008" t="str">
            <v>inositol-P-ceramide C (C24)[g] =&gt; 0.92626 inositol-P-ceramide backbone[g] + 0.28448 C18:0 chain[c] + 0.36864 C24:0 chain[c]</v>
          </cell>
        </row>
        <row r="1009">
          <cell r="C1009" t="str">
            <v>inositol-P-ceramide C (C26) [Golgi] SLIME rxn</v>
          </cell>
          <cell r="D1009" t="str">
            <v>inositol-P-ceramide C (C26)[g] =&gt; 0.95432 inositol-P-ceramide backbone[g] + 0.28448 C18:0 chain[c] + 0.3967 C26:0 chain[c]</v>
          </cell>
        </row>
        <row r="1010">
          <cell r="C1010" t="str">
            <v>inositol-P-ceramide A (C24) [Golgi] SLIME rxn</v>
          </cell>
          <cell r="D1010" t="str">
            <v>inositol-P-ceramide A (C24)[g] =&gt; 0.89426 inositol-P-ceramide backbone[g] + 0.28448 C18:0 chain[c] + 0.36864 C24:0 chain[c]</v>
          </cell>
        </row>
        <row r="1011">
          <cell r="C1011" t="str">
            <v>inositol-P-ceramide A (C26) [Golgi] SLIME rxn</v>
          </cell>
          <cell r="D1011" t="str">
            <v>inositol-P-ceramide A (C26)[g] =&gt; 0.92232 inositol-P-ceramide backbone[g] + 0.28448 C18:0 chain[c] + 0.3967 C26:0 chain[c]</v>
          </cell>
        </row>
        <row r="1012">
          <cell r="C1012" t="str">
            <v>inositol-P-ceramide B (C24) [Golgi] SLIME rxn</v>
          </cell>
          <cell r="D1012" t="str">
            <v>inositol-P-ceramide B (C24)[g] =&gt; 0.91026 inositol-P-ceramide backbone[g] + 0.28448 C18:0 chain[c] + 0.36864 C24:0 chain[c]</v>
          </cell>
        </row>
        <row r="1013">
          <cell r="C1013" t="str">
            <v>inositol-P-ceramide B (C26) [Golgi] SLIME rxn</v>
          </cell>
          <cell r="D1013" t="str">
            <v>inositol-P-ceramide B (C26)[g] =&gt; 0.93832 inositol-P-ceramide backbone[g] + 0.28448 C18:0 chain[c] + 0.3967 C26:0 chain[c]</v>
          </cell>
        </row>
        <row r="1014">
          <cell r="C1014" t="str">
            <v>inositol-P-ceramide D (C24) [Golgi] SLIME rxn</v>
          </cell>
          <cell r="D1014" t="str">
            <v>inositol-P-ceramide D (C24)[g] =&gt; 0.94226 inositol-P-ceramide backbone[g] + 0.28448 C18:0 chain[c] + 0.36864 C24:0 chain[c]</v>
          </cell>
        </row>
        <row r="1015">
          <cell r="C1015" t="str">
            <v>inositol-P-ceramide D (C26) [Golgi] SLIME rxn</v>
          </cell>
          <cell r="D1015" t="str">
            <v>inositol-P-ceramide D (C26)[g] =&gt; 0.97032 inositol-P-ceramide backbone[g] + 0.28448 C18:0 chain[c] + 0.3967 C26:0 chain[c]</v>
          </cell>
        </row>
        <row r="1016">
          <cell r="C1016" t="str">
            <v>inositol phosphomannosylinositol phosphoceramide A (C24) [Golgi] SLIME rxn</v>
          </cell>
          <cell r="D1016" t="str">
            <v>inositol phosphomannosylinositol phosphoceramide A (C24)[g] =&gt; 1.2985 inositol phosphomannosylinositol phosphoceramide backbone[g] + 0.28448 C18:0 chain[c] + 0.36864 C24:0 chain[c]</v>
          </cell>
        </row>
        <row r="1017">
          <cell r="C1017" t="str">
            <v>inositol phosphomannosylinositol phosphoceramide A (C26) [Golgi] SLIME rxn</v>
          </cell>
          <cell r="D1017" t="str">
            <v>inositol phosphomannosylinositol phosphoceramide A (C26)[g] =&gt; 1.3266 inositol phosphomannosylinositol phosphoceramide backbone[g] + 0.28448 C18:0 chain[c] + 0.3967 C26:0 chain[c]</v>
          </cell>
        </row>
        <row r="1018">
          <cell r="C1018" t="str">
            <v>inositol phosphomannosylinositol phosphoceramide B' (C24) [Golgi] SLIME rxn</v>
          </cell>
          <cell r="D1018" t="str">
            <v>inositol phosphomannosylinositol phosphoceramide B' (C24)[g] =&gt; 1.3145 inositol phosphomannosylinositol phosphoceramide backbone[g] + 0.28448 C18:0 chain[c] + 0.36864 C24:0 chain[c]</v>
          </cell>
        </row>
        <row r="1019">
          <cell r="C1019" t="str">
            <v>inositol phosphomannosylinositol phosphoceramide B' (C26) [Golgi] SLIME rxn</v>
          </cell>
          <cell r="D1019" t="str">
            <v>inositol phosphomannosylinositol phosphoceramide B' (C26)[g] =&gt; 1.3426 inositol phosphomannosylinositol phosphoceramide backbone[g] + 0.28448 C18:0 chain[c] + 0.3967 C26:0 chain[c]</v>
          </cell>
        </row>
        <row r="1020">
          <cell r="C1020" t="str">
            <v>inositol phosphomannosylinositol phosphoceramide B (C24) [Golgi] SLIME rxn</v>
          </cell>
          <cell r="D1020" t="str">
            <v>inositol phosphomannosylinositol phosphoceramide B (C24)[g] =&gt; 1.3145 inositol phosphomannosylinositol phosphoceramide backbone[g] + 0.28448 C18:0 chain[c] + 0.36864 C24:0 chain[c]</v>
          </cell>
        </row>
        <row r="1021">
          <cell r="C1021" t="str">
            <v>inositol phosphomannosylinositol phosphoceramide B (C26) [Golgi] SLIME rxn</v>
          </cell>
          <cell r="D1021" t="str">
            <v>inositol phosphomannosylinositol phosphoceramide B (C26)[g] =&gt; 1.3426 inositol phosphomannosylinositol phosphoceramide backbone[g] + 0.28448 C18:0 chain[c] + 0.3967 C26:0 chain[c]</v>
          </cell>
        </row>
        <row r="1022">
          <cell r="C1022" t="str">
            <v>inositol phosphomannosylinositol phosphoceramide C (C24) [Golgi] SLIME rxn</v>
          </cell>
          <cell r="D1022" t="str">
            <v>inositol phosphomannosylinositol phosphoceramide C (C24)[g] =&gt; 1.3305 inositol phosphomannosylinositol phosphoceramide backbone[g] + 0.28448 C18:0 chain[c] + 0.36864 C24:0 chain[c]</v>
          </cell>
        </row>
        <row r="1023">
          <cell r="C1023" t="str">
            <v>inositol phosphomannosylinositol phosphoceramide C (C26) [Golgi] SLIME rxn</v>
          </cell>
          <cell r="D1023" t="str">
            <v>inositol phosphomannosylinositol phosphoceramide C (C26)[g] =&gt; 1.3586 inositol phosphomannosylinositol phosphoceramide backbone[g] + 0.28448 C18:0 chain[c] + 0.3967 C26:0 chain[c]</v>
          </cell>
        </row>
        <row r="1024">
          <cell r="C1024" t="str">
            <v>inositol phosphomannosylinositol phosphoceramide D (C24) [Golgi] SLIME rxn</v>
          </cell>
          <cell r="D1024" t="str">
            <v>inositol phosphomannosylinositol phosphoceramide D (C24)[g] =&gt; 1.3465 inositol phosphomannosylinositol phosphoceramide backbone[g] + 0.28448 C18:0 chain[c] + 0.36864 C24:0 chain[c]</v>
          </cell>
        </row>
        <row r="1025">
          <cell r="C1025" t="str">
            <v>inositol phosphomannosylinositol phosphoceramide D (C26) [Golgi] SLIME rxn</v>
          </cell>
          <cell r="D1025" t="str">
            <v>inositol phosphomannosylinositol phosphoceramide D (C26)[g] =&gt; 1.3746 inositol phosphomannosylinositol phosphoceramide backbone[g] + 0.28448 C18:0 chain[c] + 0.3967 C26:0 chain[c]</v>
          </cell>
        </row>
        <row r="1026">
          <cell r="C1026" t="str">
            <v>mannosylinositol phosphorylceramide B' (C24) [Golgi] SLIME rxn</v>
          </cell>
          <cell r="D1026" t="str">
            <v>mannosylinositol phosphorylceramide B' (C24)[g] =&gt; 1.0724 mannosylinositol phosphorylceramide backbone[g] + 0.28448 C18:0 chain[c] + 0.36864 C24:0 chain[c]</v>
          </cell>
        </row>
        <row r="1027">
          <cell r="C1027" t="str">
            <v>mannosylinositol phosphorylceramide B' (C26) [Golgi] SLIME rxn</v>
          </cell>
          <cell r="D1027" t="str">
            <v>mannosylinositol phosphorylceramide B' (C26)[g] =&gt; 1.1005 mannosylinositol phosphorylceramide backbone[g] + 0.28448 C18:0 chain[c] + 0.3967 C26:0 chain[c]</v>
          </cell>
        </row>
        <row r="1028">
          <cell r="C1028" t="str">
            <v>mannosylinositol phosphorylceramide C (C24) [Golgi] SLIME rxn</v>
          </cell>
          <cell r="D1028" t="str">
            <v>mannosylinositol phosphorylceramide C (C24)[g] =&gt; 1.0884 mannosylinositol phosphorylceramide backbone[g] + 0.28448 C18:0 chain[c] + 0.36864 C24:0 chain[c]</v>
          </cell>
        </row>
        <row r="1029">
          <cell r="C1029" t="str">
            <v>mannosylinositol phosphorylceramide C (C26) [Golgi] SLIME rxn</v>
          </cell>
          <cell r="D1029" t="str">
            <v>mannosylinositol phosphorylceramide C (C26)[g] =&gt; 1.1165 mannosylinositol phosphorylceramide backbone[g] + 0.28448 C18:0 chain[c] + 0.3967 C26:0 chain[c]</v>
          </cell>
        </row>
        <row r="1030">
          <cell r="C1030" t="str">
            <v>mannosylinositol phosphorylceramide A (C24) [Golgi] SLIME rxn</v>
          </cell>
          <cell r="D1030" t="str">
            <v>mannosylinositol phosphorylceramide A (C24)[g] =&gt; 1.0564 mannosylinositol phosphorylceramide backbone[g] + 0.28448 C18:0 chain[c] + 0.36864 C24:0 chain[c]</v>
          </cell>
        </row>
        <row r="1031">
          <cell r="C1031" t="str">
            <v>mannosylinositol phosphorylceramide A (C26) [Golgi] SLIME rxn</v>
          </cell>
          <cell r="D1031" t="str">
            <v>mannosylinositol phosphorylceramide A (C26)[g] =&gt; 1.0845 mannosylinositol phosphorylceramide backbone[g] + 0.28448 C18:0 chain[c] + 0.3967 C26:0 chain[c]</v>
          </cell>
        </row>
        <row r="1032">
          <cell r="C1032" t="str">
            <v>mannosylinositol phosphorylceramide B (C24) [Golgi] SLIME rxn</v>
          </cell>
          <cell r="D1032" t="str">
            <v>mannosylinositol phosphorylceramide B (C24)[g] =&gt; 1.0724 mannosylinositol phosphorylceramide backbone[g] + 0.28448 C18:0 chain[c] + 0.36864 C24:0 chain[c]</v>
          </cell>
        </row>
        <row r="1033">
          <cell r="C1033" t="str">
            <v>mannosylinositol phosphorylceramide B (C26) [Golgi] SLIME rxn</v>
          </cell>
          <cell r="D1033" t="str">
            <v>mannosylinositol phosphorylceramide B (C26)[g] =&gt; 1.1005 mannosylinositol phosphorylceramide backbone[g] + 0.28448 C18:0 chain[c] + 0.3967 C26:0 chain[c]</v>
          </cell>
        </row>
        <row r="1034">
          <cell r="C1034" t="str">
            <v>mannosylinositol phosphorylceramide D (C24) [Golgi] SLIME rxn</v>
          </cell>
          <cell r="D1034" t="str">
            <v>mannosylinositol phosphorylceramide D (C24)[g] =&gt; 1.1044 mannosylinositol phosphorylceramide backbone[g] + 0.28448 C18:0 chain[c] + 0.36864 C24:0 chain[c]</v>
          </cell>
        </row>
        <row r="1035">
          <cell r="C1035" t="str">
            <v>mannosylinositol phosphorylceramide D (C26) [Golgi] SLIME rxn</v>
          </cell>
          <cell r="D1035" t="str">
            <v>mannosylinositol phosphorylceramide D (C26)[g] =&gt; 1.1325 mannosylinositol phosphorylceramide backbone[g] + 0.28448 C18:0 chain[c] + 0.3967 C26:0 chain[c]</v>
          </cell>
        </row>
        <row r="1036">
          <cell r="C1036" t="str">
            <v>(1-&gt;3)-beta-D-glucan exchange</v>
          </cell>
          <cell r="D1036" t="str">
            <v xml:space="preserve">(1-&gt;3)-beta-D-glucan[e] =&gt; </v>
          </cell>
        </row>
        <row r="1037">
          <cell r="C1037" t="str">
            <v>(1-&gt;3)-beta-D-glucan transport</v>
          </cell>
          <cell r="D1037" t="str">
            <v>(1-&gt;3)-beta-D-glucan[ce] &lt;=&gt; (1-&gt;3)-beta-D-glucan[c]</v>
          </cell>
        </row>
        <row r="1038">
          <cell r="C1038" t="str">
            <v>(R)-carnitine exchange</v>
          </cell>
          <cell r="D1038" t="str">
            <v xml:space="preserve">(R)-carnitine[e] =&gt; </v>
          </cell>
        </row>
        <row r="1039">
          <cell r="C1039" t="str">
            <v>(R)-lactate exchange</v>
          </cell>
          <cell r="D1039" t="str">
            <v xml:space="preserve">(R)-lactate[e] =&gt; </v>
          </cell>
        </row>
        <row r="1040">
          <cell r="C1040" t="str">
            <v>(R)-mevalonate exchange</v>
          </cell>
          <cell r="D1040" t="str">
            <v xml:space="preserve">(R)-mevalonate[e] =&gt; </v>
          </cell>
        </row>
        <row r="1041">
          <cell r="C1041" t="str">
            <v>(R)-pantothenate exchange</v>
          </cell>
          <cell r="D1041" t="str">
            <v xml:space="preserve">(R)-pantothenate[e] =&gt; </v>
          </cell>
        </row>
        <row r="1042">
          <cell r="C1042" t="str">
            <v>(R,R)-2,3-butanediol exchange</v>
          </cell>
          <cell r="D1042" t="str">
            <v xml:space="preserve">(R,R)-2,3-butanediol[e] =&gt; </v>
          </cell>
        </row>
        <row r="1043">
          <cell r="C1043" t="str">
            <v>(S)-3-methyl-2-oxopentanoate exchange</v>
          </cell>
          <cell r="D1043" t="str">
            <v xml:space="preserve">(S)-3-methyl-2-oxopentanoate[e] =&gt; </v>
          </cell>
        </row>
        <row r="1044">
          <cell r="C1044" t="str">
            <v>(S)-lactate exchange</v>
          </cell>
          <cell r="D1044" t="str">
            <v xml:space="preserve">(S)-lactate[e] =&gt; </v>
          </cell>
        </row>
        <row r="1045">
          <cell r="C1045" t="str">
            <v>(S)-malate exchange</v>
          </cell>
          <cell r="D1045" t="str">
            <v xml:space="preserve">(S)-malate[e] =&gt; </v>
          </cell>
        </row>
        <row r="1046">
          <cell r="C1046" t="str">
            <v>1-(sn-glycero-3-phospho)-1D-myo-inositol exchange</v>
          </cell>
          <cell r="D1046" t="str">
            <v xml:space="preserve">1-(sn-glycero-3-phospho)-1D-myo-inositol[e] =&gt; </v>
          </cell>
        </row>
        <row r="1047">
          <cell r="C1047" t="str">
            <v>1-acylglycerophosphocholine exchange</v>
          </cell>
          <cell r="D1047" t="str">
            <v xml:space="preserve">1-acylglycerophosphocholine[e] =&gt; </v>
          </cell>
        </row>
        <row r="1048">
          <cell r="C1048" t="str">
            <v>1D-myo-inositol 1,3,4,5,6-pentakisphosphate diffusion</v>
          </cell>
          <cell r="D1048" t="str">
            <v>myo-inositol 1,3,4,5,6-pentakisphosphate[c] &lt;=&gt; myo-inositol 1,3,4,5,6-pentakisphosphate[n]</v>
          </cell>
        </row>
        <row r="1049">
          <cell r="C1049" t="str">
            <v>1D-myo-inositol 1-phosphate transport</v>
          </cell>
          <cell r="D1049" t="str">
            <v>1D-myo-inositol 1-phosphate[er] &lt;=&gt; 1D-myo-inositol 1-phosphate[c]</v>
          </cell>
        </row>
        <row r="1050">
          <cell r="C1050" t="str">
            <v>2'-deoxyadenosine exchange</v>
          </cell>
          <cell r="D1050" t="str">
            <v xml:space="preserve">2'-deoxyadenosine[e] =&gt; </v>
          </cell>
        </row>
        <row r="1051">
          <cell r="C1051" t="str">
            <v>2'-deoxyguanosine exchange</v>
          </cell>
          <cell r="D1051" t="str">
            <v xml:space="preserve">2'-deoxyguanosine[e] =&gt; </v>
          </cell>
        </row>
        <row r="1052">
          <cell r="C1052" t="str">
            <v>2'-deoxyinosine exchange</v>
          </cell>
          <cell r="D1052" t="str">
            <v xml:space="preserve">2'-deoxyinosine[e] =&gt; </v>
          </cell>
        </row>
        <row r="1053">
          <cell r="C1053" t="str">
            <v>2'-deoxyuridine exchange</v>
          </cell>
          <cell r="D1053" t="str">
            <v xml:space="preserve">2'-deoxyuridine[e] =&gt; </v>
          </cell>
        </row>
        <row r="1054">
          <cell r="C1054" t="str">
            <v>2-dehydro-3-deoxy-D-arabino-heptonate7-phohsphate transport</v>
          </cell>
          <cell r="D1054" t="str">
            <v>7-phospho-2-dehydro-3-deoxy-D-arabino-heptonic acid[c] &lt;=&gt; 7-phospho-2-dehydro-3-deoxy-D-arabino-heptonic acid[m]</v>
          </cell>
        </row>
        <row r="1055">
          <cell r="C1055" t="str">
            <v>2-dehydropantoate transport</v>
          </cell>
          <cell r="D1055" t="str">
            <v>2-dehydropantoate[c] &lt;=&gt; 2-dehydropantoate[m]</v>
          </cell>
        </row>
        <row r="1056">
          <cell r="C1056" t="str">
            <v>2-isopropylmalate exchange</v>
          </cell>
          <cell r="D1056" t="str">
            <v xml:space="preserve">2-isopropylmalate[e] =&gt; </v>
          </cell>
        </row>
        <row r="1057">
          <cell r="C1057" t="str">
            <v>2-isopropylmalate transport</v>
          </cell>
          <cell r="D1057" t="str">
            <v>2-isopropylmalate[c] &lt;=&gt; 2-isopropylmalate[e]</v>
          </cell>
        </row>
        <row r="1058">
          <cell r="C1058" t="str">
            <v>2-isopropylmalate transport</v>
          </cell>
          <cell r="D1058" t="str">
            <v>2-isopropylmalate[c] &lt;=&gt; 2-isopropylmalate[m]</v>
          </cell>
        </row>
        <row r="1059">
          <cell r="C1059" t="str">
            <v>2-methyl-1-butanol transport</v>
          </cell>
          <cell r="D1059" t="str">
            <v>2-methylbutanol[c] &lt;=&gt; 2-methylbutanol[e]</v>
          </cell>
        </row>
        <row r="1060">
          <cell r="C1060" t="str">
            <v>2-methyl-1-butanol transport</v>
          </cell>
          <cell r="D1060" t="str">
            <v>2-methylbutanol[c] &lt;=&gt; 2-methylbutanol[m]</v>
          </cell>
        </row>
        <row r="1061">
          <cell r="C1061" t="str">
            <v>2-methylbutanal exchange</v>
          </cell>
          <cell r="D1061" t="str">
            <v xml:space="preserve">2-methylbutanal[e] =&gt; </v>
          </cell>
        </row>
        <row r="1062">
          <cell r="C1062" t="str">
            <v>2-methylbutanal transport</v>
          </cell>
          <cell r="D1062" t="str">
            <v>2-methylbutanal[c] &lt;=&gt; 2-methylbutanal[e]</v>
          </cell>
        </row>
        <row r="1063">
          <cell r="C1063" t="str">
            <v>2-methylbutanal transport</v>
          </cell>
          <cell r="D1063" t="str">
            <v>2-methylbutanal[c] &lt;=&gt; 2-methylbutanal[m]</v>
          </cell>
        </row>
        <row r="1064">
          <cell r="C1064" t="str">
            <v>2-methylbutanol exchange</v>
          </cell>
          <cell r="D1064" t="str">
            <v xml:space="preserve">2-methylbutanol[e] =&gt; </v>
          </cell>
        </row>
        <row r="1065">
          <cell r="C1065" t="str">
            <v>2-methylbutyl acetate exchange</v>
          </cell>
          <cell r="D1065" t="str">
            <v xml:space="preserve">2-methylbutyl acetate[e] =&gt; </v>
          </cell>
        </row>
        <row r="1066">
          <cell r="C1066" t="str">
            <v>2-methylpropanal transport</v>
          </cell>
          <cell r="D1066" t="str">
            <v>isobutyraldehyde[c] &lt;=&gt; isobutyraldehyde[e]</v>
          </cell>
        </row>
        <row r="1067">
          <cell r="C1067" t="str">
            <v>2-methylpropanal transport</v>
          </cell>
          <cell r="D1067" t="str">
            <v>isobutyraldehyde[c] &lt;=&gt; isobutyraldehyde[m]</v>
          </cell>
        </row>
        <row r="1068">
          <cell r="C1068" t="str">
            <v>2-oxobutanoate transporter</v>
          </cell>
          <cell r="D1068" t="str">
            <v>2-oxobutanoate[c] &lt;=&gt; 2-oxobutanoate[m]</v>
          </cell>
        </row>
        <row r="1069">
          <cell r="C1069" t="str">
            <v>2-oxoglutarate exchange</v>
          </cell>
          <cell r="D1069" t="str">
            <v xml:space="preserve">2-oxoglutarate[e] =&gt; </v>
          </cell>
        </row>
        <row r="1070">
          <cell r="C1070" t="str">
            <v>2-oxoglutarate transport</v>
          </cell>
          <cell r="D1070" t="str">
            <v>2-oxoglutarate[c] &lt;=&gt; 2-oxoglutarate[n]</v>
          </cell>
        </row>
        <row r="1071">
          <cell r="C1071" t="str">
            <v>2-oxoglutarate transport</v>
          </cell>
          <cell r="D1071" t="str">
            <v>2-oxoglutarate[e] &lt;=&gt; 2-oxoglutarate[c]</v>
          </cell>
        </row>
        <row r="1072">
          <cell r="C1072" t="str">
            <v>2-phenylethanol exchange</v>
          </cell>
          <cell r="D1072" t="str">
            <v xml:space="preserve">2-phenylethanol[e] =&gt; </v>
          </cell>
        </row>
        <row r="1073">
          <cell r="C1073" t="str">
            <v>2-phenylethanol transport</v>
          </cell>
          <cell r="D1073" t="str">
            <v>2-phenylethanol[e] &lt;=&gt; 2-phenylethanol[c]</v>
          </cell>
        </row>
        <row r="1074">
          <cell r="C1074" t="str">
            <v>2-phenylethanol transport</v>
          </cell>
          <cell r="D1074" t="str">
            <v>2-phenylethanol[m] &lt;=&gt; 2-phenylethanol[c]</v>
          </cell>
        </row>
        <row r="1075">
          <cell r="C1075" t="str">
            <v>3-carboxy-4-methyl-2-oxopentanoate transport</v>
          </cell>
          <cell r="D1075" t="str">
            <v>(2S)-2-isopropyl-3-oxosuccinate[c] &lt;=&gt; (2S)-2-isopropyl-3-oxosuccinate[m]</v>
          </cell>
        </row>
        <row r="1076">
          <cell r="C1076" t="str">
            <v>3-methyl-2-oxopentanoate transport</v>
          </cell>
          <cell r="D1076" t="str">
            <v>(S)-3-methyl-2-oxopentanoate[c] &lt;=&gt; (S)-3-methyl-2-oxopentanoate[m]</v>
          </cell>
        </row>
        <row r="1077">
          <cell r="C1077" t="str">
            <v>3-methyl-oxopentanoate trasport</v>
          </cell>
          <cell r="D1077" t="str">
            <v>(S)-3-methyl-2-oxopentanoate[e] &lt;=&gt; (S)-3-methyl-2-oxopentanoate[c]</v>
          </cell>
        </row>
        <row r="1078">
          <cell r="C1078" t="str">
            <v>3-methylbutanal exchange</v>
          </cell>
          <cell r="D1078" t="str">
            <v xml:space="preserve">3-methylbutanal[e] =&gt; </v>
          </cell>
        </row>
        <row r="1079">
          <cell r="C1079" t="str">
            <v>3-methylbutanal transport</v>
          </cell>
          <cell r="D1079" t="str">
            <v>3-methylbutanal[c] &lt;=&gt; 3-methylbutanal[e]</v>
          </cell>
        </row>
        <row r="1080">
          <cell r="C1080" t="str">
            <v>3-methylbutanal transport</v>
          </cell>
          <cell r="D1080" t="str">
            <v>3-methylbutanal[c] &lt;=&gt; 3-methylbutanal[m]</v>
          </cell>
        </row>
        <row r="1081">
          <cell r="C1081" t="str">
            <v>3-octaprenyl-4-hydroxybenzoate transport</v>
          </cell>
          <cell r="D1081" t="str">
            <v>3-hexaprenyl-4-hydroxybenzoic acid[c] &lt;=&gt; 3-hexaprenyl-4-hydroxybenzoic acid[m]</v>
          </cell>
        </row>
        <row r="1082">
          <cell r="C1082" t="str">
            <v>4-amino-5-hydroxymethyl-2-methylpyrimidine synthetase</v>
          </cell>
          <cell r="D1082" t="str">
            <v>5'-phosphoribosyl-5-aminoimidazole[c] =&gt; 4-amino-5-hydroxymethyl-2-methylpyrimidine[c] + glycolaldehyde[c] + H+[c] + phosphate[c]</v>
          </cell>
        </row>
        <row r="1083">
          <cell r="C1083" t="str">
            <v>4-aminobenzoate exchange</v>
          </cell>
          <cell r="D1083" t="str">
            <v xml:space="preserve">4-aminobenzoate[e] =&gt; </v>
          </cell>
        </row>
        <row r="1084">
          <cell r="C1084" t="str">
            <v>4-aminobenzoate transport</v>
          </cell>
          <cell r="D1084" t="str">
            <v>4-aminobenzoate[c] &lt;=&gt; 4-aminobenzoate[e]</v>
          </cell>
        </row>
        <row r="1085">
          <cell r="C1085" t="str">
            <v>4-aminobenzoate transport</v>
          </cell>
          <cell r="D1085" t="str">
            <v>4-aminobenzoate[c] &lt;=&gt; 4-aminobenzoate[m]</v>
          </cell>
        </row>
        <row r="1086">
          <cell r="C1086" t="str">
            <v>4-aminobutanal transport</v>
          </cell>
          <cell r="D1086" t="str">
            <v>4-aminobutanal[c] &lt;=&gt; 4-aminobutanal[m]</v>
          </cell>
        </row>
        <row r="1087">
          <cell r="C1087" t="str">
            <v>4-aminobutyrate transport</v>
          </cell>
          <cell r="D1087" t="str">
            <v>gamma-aminobutyrate[c] &lt;=&gt; gamma-aminobutyrate[m]</v>
          </cell>
        </row>
        <row r="1088">
          <cell r="C1088" t="str">
            <v>4-hydroxy-2-oxoglutarate transport</v>
          </cell>
          <cell r="D1088" t="str">
            <v>4-hydroxy-2-oxoglutarate[c] &lt;=&gt; 4-hydroxy-2-oxoglutarate[m]</v>
          </cell>
        </row>
        <row r="1089">
          <cell r="C1089" t="str">
            <v>4-hydroxy-2-oxoglutarate transport</v>
          </cell>
          <cell r="D1089" t="str">
            <v>4-hydroxy-2-oxoglutarate[c] &lt;=&gt; 4-hydroxy-2-oxoglutarate[p]</v>
          </cell>
        </row>
        <row r="1090">
          <cell r="C1090" t="str">
            <v>4-hydroxybenzoate transport</v>
          </cell>
          <cell r="D1090" t="str">
            <v>4-hydroxybenzoate[c] &lt;=&gt; 4-hydroxybenzoate[m]</v>
          </cell>
        </row>
        <row r="1091">
          <cell r="C1091" t="str">
            <v>5'-nucleotidase (AMP)</v>
          </cell>
          <cell r="D1091" t="str">
            <v>AMP[c] + H2O[c] =&gt; adenosine[c] + phosphate[c]</v>
          </cell>
        </row>
        <row r="1092">
          <cell r="C1092" t="str">
            <v>5'-nucleotidase (dAMP)</v>
          </cell>
          <cell r="D1092" t="str">
            <v>dAMP[c] + H2O[c] =&gt; 2'-deoxyadenosine[c] + phosphate[c]</v>
          </cell>
        </row>
        <row r="1093">
          <cell r="C1093" t="str">
            <v>5'-nucleotidase (dCMP)</v>
          </cell>
          <cell r="D1093" t="str">
            <v>dCMP[c] + H2O[c] =&gt; deoxycytidine[c] + phosphate[c]</v>
          </cell>
        </row>
        <row r="1094">
          <cell r="C1094" t="str">
            <v>5'-nucleotidase (dGMP)</v>
          </cell>
          <cell r="D1094" t="str">
            <v>dGMP[c] + H2O[c] =&gt; 2'-deoxyguanosine[c] + phosphate[c]</v>
          </cell>
        </row>
        <row r="1095">
          <cell r="C1095" t="str">
            <v>5'-nucleotidase (dTMP)</v>
          </cell>
          <cell r="D1095" t="str">
            <v>dTMP[c] + H2O[c] =&gt; phosphate[c] + thymidine[c]</v>
          </cell>
        </row>
        <row r="1096">
          <cell r="C1096" t="str">
            <v>5'-nucleotidase (dUMP)</v>
          </cell>
          <cell r="D1096" t="str">
            <v>dUMP[c] + H2O[c] =&gt; 2'-deoxyuridine[c] + phosphate[c]</v>
          </cell>
        </row>
        <row r="1097">
          <cell r="C1097" t="str">
            <v>5'-nucleotidase (GMP)</v>
          </cell>
          <cell r="D1097" t="str">
            <v>GMP[c] + H2O[c] =&gt; guanosine[c] + phosphate[c]</v>
          </cell>
        </row>
        <row r="1098">
          <cell r="C1098" t="str">
            <v>5'-nucleotidase (XMP)</v>
          </cell>
          <cell r="D1098" t="str">
            <v>H2O[c] + xanthosine-5-phosphate[c] =&gt; phosphate[c] + xanthosine[c]</v>
          </cell>
        </row>
        <row r="1099">
          <cell r="C1099" t="str">
            <v>5-aminolevulinate exchange</v>
          </cell>
          <cell r="D1099" t="str">
            <v xml:space="preserve">5-aminolevulinate[e] =&gt; </v>
          </cell>
        </row>
        <row r="1100">
          <cell r="C1100" t="str">
            <v>5-aminolevulinate transport</v>
          </cell>
          <cell r="D1100" t="str">
            <v>5-aminolevulinate[c] &lt;=&gt; 5-aminolevulinate[m]</v>
          </cell>
        </row>
        <row r="1101">
          <cell r="C1101" t="str">
            <v>5-formethyltetrahydrofolate cyclo-ligase</v>
          </cell>
          <cell r="D1101" t="str">
            <v>5-formyltetrahydrofolic acid[m] + ATP[m] =&gt; 5,10-methenyl-THF[m] + ADP[m] + phosphate[m]</v>
          </cell>
        </row>
        <row r="1102">
          <cell r="C1102" t="str">
            <v>5-formyltetrahydrofolate:10-formyltetrahydrofolate isomerase</v>
          </cell>
          <cell r="D1102" t="str">
            <v>5-formyltetrahydrofolic acid[c] + ATP[c] + H2O[c] =&gt; 10-formyl-THF[c] + ADP[c] + H+[c] + phosphate[c]</v>
          </cell>
        </row>
        <row r="1103">
          <cell r="C1103" t="str">
            <v>5-formyltetrahydrofolic acid exchange</v>
          </cell>
          <cell r="D1103" t="str">
            <v xml:space="preserve">5-formyltetrahydrofolic acid[e] =&gt; </v>
          </cell>
        </row>
        <row r="1104">
          <cell r="C1104" t="str">
            <v>7,8-diaminononanoate exchange</v>
          </cell>
          <cell r="D1104" t="str">
            <v xml:space="preserve">7,8-diaminononanoate[e] =&gt; </v>
          </cell>
        </row>
        <row r="1105">
          <cell r="C1105" t="str">
            <v>7,8-diaminononanoate transport</v>
          </cell>
          <cell r="D1105" t="str">
            <v>7,8-diaminononanoate[e] &lt;=&gt; 7,8-diaminononanoate[c]</v>
          </cell>
        </row>
        <row r="1106">
          <cell r="C1106" t="str">
            <v>8-amino-7-oxononanoate exchange</v>
          </cell>
          <cell r="D1106" t="str">
            <v xml:space="preserve">8-amino-7-oxononanoate[e] =&gt; </v>
          </cell>
        </row>
        <row r="1107">
          <cell r="C1107" t="str">
            <v>9H-xanthine exchange</v>
          </cell>
          <cell r="D1107" t="str">
            <v xml:space="preserve">9H-xanthine[e] =&gt; </v>
          </cell>
        </row>
        <row r="1108">
          <cell r="C1108" t="str">
            <v>acetaldehyde exchange</v>
          </cell>
          <cell r="D1108" t="str">
            <v xml:space="preserve">acetaldehyde[e] =&gt; </v>
          </cell>
        </row>
        <row r="1109">
          <cell r="C1109" t="str">
            <v>acetaldehyde transport</v>
          </cell>
          <cell r="D1109" t="str">
            <v>acetaldehyde[m] &lt;=&gt; acetaldehyde[c]</v>
          </cell>
        </row>
        <row r="1110">
          <cell r="C1110" t="str">
            <v>acetaldehyde transport</v>
          </cell>
          <cell r="D1110" t="str">
            <v>acetaldehyde[e] &lt;=&gt; acetaldehyde[c]</v>
          </cell>
        </row>
        <row r="1111">
          <cell r="C1111" t="str">
            <v>acetate exchange</v>
          </cell>
          <cell r="D1111" t="str">
            <v xml:space="preserve">acetate[e] =&gt; </v>
          </cell>
        </row>
        <row r="1112">
          <cell r="C1112" t="str">
            <v>acetate transport</v>
          </cell>
          <cell r="D1112" t="str">
            <v>acetate[c] &lt;=&gt; acetate[n]</v>
          </cell>
        </row>
        <row r="1113">
          <cell r="C1113" t="str">
            <v>acetyl-CoA transport</v>
          </cell>
          <cell r="D1113" t="str">
            <v>acetyl-CoA[c] &lt;=&gt; acetyl-CoA[n]</v>
          </cell>
        </row>
        <row r="1114">
          <cell r="C1114" t="str">
            <v>acetylcarnitine transport</v>
          </cell>
          <cell r="D1114" t="str">
            <v>O-acetylcarnitine[p] =&gt; O-acetylcarnitine[c]</v>
          </cell>
        </row>
        <row r="1115">
          <cell r="C1115" t="str">
            <v>adenine exchange</v>
          </cell>
          <cell r="D1115" t="str">
            <v xml:space="preserve">adenine[e] =&gt; </v>
          </cell>
        </row>
        <row r="1116">
          <cell r="C1116" t="str">
            <v>adenine transport</v>
          </cell>
          <cell r="D1116" t="str">
            <v>adenine[c] &lt;=&gt; adenine[m]</v>
          </cell>
        </row>
        <row r="1117">
          <cell r="C1117" t="str">
            <v>adenosine 3',5'-bismonophosphate exchange</v>
          </cell>
          <cell r="D1117" t="str">
            <v xml:space="preserve">adenosine 3',5'-bismonophosphate[e] =&gt; </v>
          </cell>
        </row>
        <row r="1118">
          <cell r="C1118" t="str">
            <v>adenosine 3',5'-bisphosphate transport</v>
          </cell>
          <cell r="D1118" t="str">
            <v>adenosine 3',5'-bismonophosphate[c] &lt;=&gt; adenosine 3',5'-bismonophosphate[m]</v>
          </cell>
        </row>
        <row r="1119">
          <cell r="C1119" t="str">
            <v>adenosine exchange</v>
          </cell>
          <cell r="D1119" t="str">
            <v xml:space="preserve">adenosine[e] =&gt; </v>
          </cell>
        </row>
        <row r="1120">
          <cell r="C1120" t="str">
            <v>ADP transport</v>
          </cell>
          <cell r="D1120" t="str">
            <v>ADP[c] &lt;=&gt; ADP[n]</v>
          </cell>
        </row>
        <row r="1121">
          <cell r="C1121" t="str">
            <v>ADP transport</v>
          </cell>
          <cell r="D1121" t="str">
            <v>ADP[c] &lt;=&gt; ADP[er]</v>
          </cell>
        </row>
        <row r="1122">
          <cell r="C1122" t="str">
            <v>AKG transporter, peroxisome</v>
          </cell>
          <cell r="D1122" t="str">
            <v>2-oxoglutarate[c] &lt;=&gt; 2-oxoglutarate[p]</v>
          </cell>
        </row>
        <row r="1123">
          <cell r="C1123" t="str">
            <v>allantoate exchange</v>
          </cell>
          <cell r="D1123" t="str">
            <v xml:space="preserve">allantoate[e] =&gt; </v>
          </cell>
        </row>
        <row r="1124">
          <cell r="C1124" t="str">
            <v>allantoin exchange</v>
          </cell>
          <cell r="D1124" t="str">
            <v xml:space="preserve">allantoin[e] =&gt; </v>
          </cell>
        </row>
        <row r="1125">
          <cell r="C1125" t="str">
            <v>trehalose exchange</v>
          </cell>
          <cell r="D1125" t="str">
            <v xml:space="preserve">trehalose[e] =&gt; </v>
          </cell>
        </row>
        <row r="1126">
          <cell r="C1126" t="str">
            <v>alpha-D-glucosamine 6-phosphate exchange</v>
          </cell>
          <cell r="D1126" t="str">
            <v xml:space="preserve">alpha-D-glucosamine 6-phosphate[e] =&gt; </v>
          </cell>
        </row>
        <row r="1127">
          <cell r="C1127" t="str">
            <v>alpha-ketoglutarate/malate transporter</v>
          </cell>
          <cell r="D1127" t="str">
            <v>(S)-malate[e] + 2-oxoglutarate[c] &lt;=&gt; (S)-malate[c] + 2-oxoglutarate[e]</v>
          </cell>
        </row>
        <row r="1128">
          <cell r="C1128" t="str">
            <v>ammonium exchange</v>
          </cell>
          <cell r="D1128" t="str">
            <v xml:space="preserve">ammonium[e] &lt;=&gt; </v>
          </cell>
        </row>
        <row r="1129">
          <cell r="C1129" t="str">
            <v>AMP transport</v>
          </cell>
          <cell r="D1129" t="str">
            <v>AMP[n] &lt;=&gt; AMP[c]</v>
          </cell>
        </row>
        <row r="1130">
          <cell r="C1130" t="str">
            <v>arginine transport</v>
          </cell>
          <cell r="D1130" t="str">
            <v>H+[c] + L-arginine[c] =&gt; H+[m] + L-arginine[m]</v>
          </cell>
        </row>
        <row r="1131">
          <cell r="C1131" t="str">
            <v>asparagine transport</v>
          </cell>
          <cell r="D1131" t="str">
            <v>L-asparagine[c] =&gt; L-asparagine[m]</v>
          </cell>
        </row>
        <row r="1132">
          <cell r="C1132" t="str">
            <v>aspartate-glutamate transporter</v>
          </cell>
          <cell r="D1132" t="str">
            <v>L-aspartate[c] + L-glutamate[p] &lt;=&gt; L-aspartate[p] + L-glutamate[c]</v>
          </cell>
        </row>
        <row r="1133">
          <cell r="C1133" t="str">
            <v>ATP diffusion</v>
          </cell>
          <cell r="D1133" t="str">
            <v>ATP[c] &lt;=&gt; ATP[n]</v>
          </cell>
        </row>
        <row r="1134">
          <cell r="C1134" t="str">
            <v>ATP transport</v>
          </cell>
          <cell r="D1134" t="str">
            <v>ATP[c] &lt;=&gt; ATP[er]</v>
          </cell>
        </row>
        <row r="1135">
          <cell r="C1135" t="str">
            <v>bicarbonate exchange</v>
          </cell>
          <cell r="D1135" t="str">
            <v xml:space="preserve">bicarbonate[e] =&gt; </v>
          </cell>
        </row>
        <row r="1136">
          <cell r="C1136" t="str">
            <v>bicarbonate formation</v>
          </cell>
          <cell r="D1136" t="str">
            <v>carbon dioxide[m] + H2O[m] &lt;=&gt; bicarbonate[m] + H+[m]</v>
          </cell>
        </row>
        <row r="1137">
          <cell r="C1137" t="str">
            <v>bicarbonate formation</v>
          </cell>
          <cell r="D1137" t="str">
            <v>carbon dioxide[n] + H2O[n] &lt;=&gt; bicarbonate[n] + H+[n]</v>
          </cell>
        </row>
        <row r="1138">
          <cell r="C1138" t="str">
            <v>bicarbonate formation</v>
          </cell>
          <cell r="D1138" t="str">
            <v>carbon dioxide[c] + H2O[c] &lt;=&gt; bicarbonate[c] + H+[c]</v>
          </cell>
        </row>
        <row r="1139">
          <cell r="C1139" t="str">
            <v>bicarbonate formation</v>
          </cell>
          <cell r="D1139" t="str">
            <v>carbon dioxide[e] + H2O[e] &lt;=&gt; bicarbonate[e] + H+[e]</v>
          </cell>
        </row>
        <row r="1140">
          <cell r="C1140" t="str">
            <v>bicarbonate transport</v>
          </cell>
          <cell r="D1140" t="str">
            <v>bicarbonate[c] &lt;=&gt; bicarbonate[n]</v>
          </cell>
        </row>
        <row r="1141">
          <cell r="C1141" t="str">
            <v>biotin exchange</v>
          </cell>
          <cell r="D1141" t="str">
            <v xml:space="preserve">biotin[e] =&gt; </v>
          </cell>
        </row>
        <row r="1142">
          <cell r="C1142" t="str">
            <v>carbon dioxide exchange</v>
          </cell>
          <cell r="D1142" t="str">
            <v xml:space="preserve">carbon dioxide[e] =&gt; </v>
          </cell>
        </row>
        <row r="1143">
          <cell r="C1143" t="str">
            <v>carnitine transport</v>
          </cell>
          <cell r="D1143" t="str">
            <v>(R)-carnitine[c] =&gt; (R)-carnitine[p]</v>
          </cell>
        </row>
        <row r="1144">
          <cell r="C1144" t="str">
            <v>carnitine-acetylcarnitine carrier</v>
          </cell>
          <cell r="D1144" t="str">
            <v>(R)-carnitine[c] + O-acetylcarnitine[p] =&gt; (R)-carnitine[p] + O-acetylcarnitine[c]</v>
          </cell>
        </row>
        <row r="1145">
          <cell r="C1145" t="str">
            <v>CDP transport</v>
          </cell>
          <cell r="D1145" t="str">
            <v>CDP[c] &lt;=&gt; CDP[n]</v>
          </cell>
        </row>
        <row r="1146">
          <cell r="C1146" t="str">
            <v>ceramide transport</v>
          </cell>
          <cell r="D1146" t="str">
            <v>ceramide-1 (C24)[g] &lt;=&gt; ceramide-1 (C24)[er]</v>
          </cell>
        </row>
        <row r="1147">
          <cell r="C1147" t="str">
            <v>ceramide transport</v>
          </cell>
          <cell r="D1147" t="str">
            <v>ceramide-2 (C24)[g] &lt;=&gt; ceramide-2 (C24)[er]</v>
          </cell>
        </row>
        <row r="1148">
          <cell r="C1148" t="str">
            <v>ceramide transport</v>
          </cell>
          <cell r="D1148" t="str">
            <v>ceramide-4 (C24)[g] &lt;=&gt; ceramide-4 (C24)[er]</v>
          </cell>
        </row>
        <row r="1149">
          <cell r="C1149" t="str">
            <v>ceramide transport</v>
          </cell>
          <cell r="D1149" t="str">
            <v>ceramide-1 (C26)[g] &lt;=&gt; ceramide-1 (C26)[er]</v>
          </cell>
        </row>
        <row r="1150">
          <cell r="C1150" t="str">
            <v>ceramide transport</v>
          </cell>
          <cell r="D1150" t="str">
            <v>ceramide-2 (C26)[g] &lt;=&gt; ceramide-2 (C26)[er]</v>
          </cell>
        </row>
        <row r="1151">
          <cell r="C1151" t="str">
            <v>ceramide transport</v>
          </cell>
          <cell r="D1151" t="str">
            <v>ceramide-4 (C26)[g] &lt;=&gt; ceramide-4 (C26)[er]</v>
          </cell>
        </row>
        <row r="1152">
          <cell r="C1152" t="str">
            <v>cholestenol delta-isomerase, lumped reaction</v>
          </cell>
          <cell r="D1152" t="str">
            <v>oxygen[c] + S-adenosyl-L-methionine[c] + zymosterol[c] =&gt; ergosta-5,7,22,24(28)-tetraen-3beta-ol[c] + H+[c] + 2 H2O[c] + S-adenosyl-L-homocysteine[c]</v>
          </cell>
        </row>
        <row r="1153">
          <cell r="C1153" t="str">
            <v>choline exchange</v>
          </cell>
          <cell r="D1153" t="str">
            <v xml:space="preserve">choline[e] =&gt; </v>
          </cell>
        </row>
        <row r="1154">
          <cell r="C1154" t="str">
            <v>choline transport</v>
          </cell>
          <cell r="D1154" t="str">
            <v>choline[ce] &lt;=&gt; choline[c]</v>
          </cell>
        </row>
        <row r="1155">
          <cell r="C1155" t="str">
            <v>chorismate pyruvate lyase</v>
          </cell>
          <cell r="D1155" t="str">
            <v>chorismate[c] =&gt; 4-hydroxybenzoate[c] + pyruvate[c]</v>
          </cell>
        </row>
        <row r="1156">
          <cell r="C1156" t="str">
            <v>citrate transport</v>
          </cell>
          <cell r="D1156" t="str">
            <v>citrate[e] &lt;=&gt; citrate[c]</v>
          </cell>
        </row>
        <row r="1157">
          <cell r="C1157" t="str">
            <v>citrate exchange</v>
          </cell>
          <cell r="D1157" t="str">
            <v xml:space="preserve">citrate[e] =&gt; </v>
          </cell>
        </row>
        <row r="1158">
          <cell r="C1158" t="str">
            <v>citrate/isocitrate antiport</v>
          </cell>
          <cell r="D1158" t="str">
            <v>citrate[c] + isocitrate[p] &lt;=&gt; citrate[p] + isocitrate[c]</v>
          </cell>
        </row>
        <row r="1159">
          <cell r="C1159" t="str">
            <v>citrate/malate antiport</v>
          </cell>
          <cell r="D1159" t="str">
            <v>(S)-malate[c] + citrate[p] &lt;=&gt; (S)-malate[p] + citrate[c]</v>
          </cell>
        </row>
        <row r="1160">
          <cell r="C1160" t="str">
            <v>CMP nucleosidase</v>
          </cell>
          <cell r="D1160" t="str">
            <v>CMP[c] + H2O[c] =&gt; cytosine[c] + ribose-5-phosphate[c]</v>
          </cell>
        </row>
        <row r="1161">
          <cell r="C1161" t="str">
            <v>CO2 transport</v>
          </cell>
          <cell r="D1161" t="str">
            <v>carbon dioxide[c] &lt;=&gt; carbon dioxide[er]</v>
          </cell>
        </row>
        <row r="1162">
          <cell r="C1162" t="str">
            <v>CO2 transport</v>
          </cell>
          <cell r="D1162" t="str">
            <v>carbon dioxide[n] &lt;=&gt; carbon dioxide[c]</v>
          </cell>
        </row>
        <row r="1163">
          <cell r="C1163" t="str">
            <v>CO2 transport</v>
          </cell>
          <cell r="D1163" t="str">
            <v>carbon dioxide[c] &lt;=&gt; carbon dioxide[p]</v>
          </cell>
        </row>
        <row r="1164">
          <cell r="C1164" t="str">
            <v>CO2 transport</v>
          </cell>
          <cell r="D1164" t="str">
            <v>carbon dioxide[c] &lt;=&gt; carbon dioxide[m]</v>
          </cell>
        </row>
        <row r="1165">
          <cell r="C1165" t="str">
            <v>CO2 transport</v>
          </cell>
          <cell r="D1165" t="str">
            <v>carbon dioxide[c] &lt;=&gt; carbon dioxide[e]</v>
          </cell>
        </row>
        <row r="1166">
          <cell r="C1166" t="str">
            <v>coenzyme A transport</v>
          </cell>
          <cell r="D1166" t="str">
            <v>coenzyme A[c] &lt;=&gt; coenzyme A[er]</v>
          </cell>
        </row>
        <row r="1167">
          <cell r="C1167" t="str">
            <v>coenzyme A transport</v>
          </cell>
          <cell r="D1167" t="str">
            <v>coenzyme A[c] &lt;=&gt; coenzyme A[n]</v>
          </cell>
        </row>
        <row r="1168">
          <cell r="C1168" t="str">
            <v>coenzyme A transport</v>
          </cell>
          <cell r="D1168" t="str">
            <v>coenzyme A[p] &lt;=&gt; coenzyme A[c]</v>
          </cell>
        </row>
        <row r="1169">
          <cell r="C1169" t="str">
            <v>cytidine exchange</v>
          </cell>
          <cell r="D1169" t="str">
            <v xml:space="preserve">cytidine[e] =&gt; </v>
          </cell>
        </row>
        <row r="1170">
          <cell r="C1170" t="str">
            <v>cytidylate kinase (CMP)</v>
          </cell>
          <cell r="D1170" t="str">
            <v>ATP[c] + CMP[c] =&gt; ADP[c] + CDP[c]</v>
          </cell>
        </row>
        <row r="1171">
          <cell r="C1171" t="str">
            <v>cytidylate kinase (dCMP)</v>
          </cell>
          <cell r="D1171" t="str">
            <v>ATP[c] + dCMP[c] &lt;=&gt; ADP[c] + dCDP[c]</v>
          </cell>
        </row>
        <row r="1172">
          <cell r="C1172" t="str">
            <v>cytosine exchange</v>
          </cell>
          <cell r="D1172" t="str">
            <v xml:space="preserve">cytosine[e] =&gt; </v>
          </cell>
        </row>
        <row r="1173">
          <cell r="C1173" t="str">
            <v>D-arabinose exchange</v>
          </cell>
          <cell r="D1173" t="str">
            <v xml:space="preserve">D-arabinose[e] =&gt; </v>
          </cell>
        </row>
        <row r="1174">
          <cell r="C1174" t="str">
            <v>D-arabinose transport</v>
          </cell>
          <cell r="D1174" t="str">
            <v>D-arabinose[e] &lt;=&gt; D-arabinose[c]</v>
          </cell>
        </row>
        <row r="1175">
          <cell r="C1175" t="str">
            <v>D-erythrose 4-phosphate transport</v>
          </cell>
          <cell r="D1175" t="str">
            <v>D-erythrose 4-phosphate[c] &lt;=&gt; D-erythrose 4-phosphate[m]</v>
          </cell>
        </row>
        <row r="1176">
          <cell r="C1176" t="str">
            <v>D-fructose exchange</v>
          </cell>
          <cell r="D1176" t="str">
            <v xml:space="preserve">D-fructose[e] =&gt; </v>
          </cell>
        </row>
        <row r="1177">
          <cell r="C1177" t="str">
            <v>D-galactose exchange</v>
          </cell>
          <cell r="D1177" t="str">
            <v xml:space="preserve">D-galactose[e] =&gt; </v>
          </cell>
        </row>
        <row r="1178">
          <cell r="C1178" t="str">
            <v>D-galacturonate exchange</v>
          </cell>
          <cell r="D1178" t="str">
            <v xml:space="preserve">D-galacturonate[e] =&gt; </v>
          </cell>
        </row>
        <row r="1179">
          <cell r="C1179" t="str">
            <v>D-glucitol exchange</v>
          </cell>
          <cell r="D1179" t="str">
            <v xml:space="preserve">D-glucitol[e] =&gt; </v>
          </cell>
        </row>
        <row r="1180">
          <cell r="C1180" t="str">
            <v>D-glucosamine 6-phosphate uniport</v>
          </cell>
          <cell r="D1180" t="str">
            <v>alpha-D-glucosamine 6-phosphate[e] &lt;=&gt; alpha-D-glucosamine 6-phosphate[c]</v>
          </cell>
        </row>
        <row r="1181">
          <cell r="C1181" t="str">
            <v>D-glucose exchange</v>
          </cell>
          <cell r="D1181" t="str">
            <v xml:space="preserve">D-glucose[e] &lt;=&gt; </v>
          </cell>
        </row>
        <row r="1182">
          <cell r="C1182" t="str">
            <v>D-mannose exchange</v>
          </cell>
          <cell r="D1182" t="str">
            <v xml:space="preserve">D-mannose[e] =&gt; </v>
          </cell>
        </row>
        <row r="1183">
          <cell r="C1183" t="str">
            <v>D-ribose exchange</v>
          </cell>
          <cell r="D1183" t="str">
            <v xml:space="preserve">D-ribose[e] =&gt; </v>
          </cell>
        </row>
        <row r="1184">
          <cell r="C1184" t="str">
            <v>D-sorbitol transport</v>
          </cell>
          <cell r="D1184" t="str">
            <v>D-glucitol[e] &lt;=&gt; D-glucitol[c]</v>
          </cell>
        </row>
        <row r="1185">
          <cell r="C1185" t="str">
            <v>D-xylose exchange</v>
          </cell>
          <cell r="D1185" t="str">
            <v xml:space="preserve">D-xylose[e] =&gt; </v>
          </cell>
        </row>
        <row r="1186">
          <cell r="C1186" t="str">
            <v>D-xylose transport</v>
          </cell>
          <cell r="D1186" t="str">
            <v>D-xylose[e] &lt;=&gt; D-xylose[c]</v>
          </cell>
        </row>
        <row r="1187">
          <cell r="C1187" t="str">
            <v>dADP transport</v>
          </cell>
          <cell r="D1187" t="str">
            <v>dADP[c] &lt;=&gt; dADP[n]</v>
          </cell>
        </row>
        <row r="1188">
          <cell r="C1188" t="str">
            <v>dCDP transport</v>
          </cell>
          <cell r="D1188" t="str">
            <v>dCDP[c] &lt;=&gt; dCDP[n]</v>
          </cell>
        </row>
        <row r="1189">
          <cell r="C1189" t="str">
            <v>ATP deamination</v>
          </cell>
          <cell r="D1189" t="str">
            <v>ATP[c] + H+[c] + H2O[c] =&gt; ammonium[c] + ITP[c]</v>
          </cell>
        </row>
        <row r="1190">
          <cell r="C1190" t="str">
            <v>dATP deamination</v>
          </cell>
          <cell r="D1190" t="str">
            <v>dATP[c] + H+[c] + H2O[c] =&gt; ammonium[c] + dITP[c]</v>
          </cell>
        </row>
        <row r="1191">
          <cell r="C1191" t="str">
            <v>ADP deamination</v>
          </cell>
          <cell r="D1191" t="str">
            <v>ADP[c] + H+[c] + H2O[c] =&gt; ammonium[c] + IDP[c]</v>
          </cell>
        </row>
        <row r="1192">
          <cell r="C1192" t="str">
            <v>dADP deamination</v>
          </cell>
          <cell r="D1192" t="str">
            <v>dADP[c] + H+[c] + H2O[c] =&gt; ammonium[c] + dIDP[c]</v>
          </cell>
        </row>
        <row r="1193">
          <cell r="C1193" t="str">
            <v>deamino-NAD+ diffusion</v>
          </cell>
          <cell r="D1193" t="str">
            <v>deamido-NAD(+)[c] &lt;=&gt; deamido-NAD(+)[n]</v>
          </cell>
        </row>
        <row r="1194">
          <cell r="C1194" t="str">
            <v>decanoate exchange</v>
          </cell>
          <cell r="D1194" t="str">
            <v xml:space="preserve">decanoate[e] =&gt; </v>
          </cell>
        </row>
        <row r="1195">
          <cell r="C1195" t="str">
            <v>deoxyadenosine transport</v>
          </cell>
          <cell r="D1195" t="str">
            <v>2'-deoxyadenosine[e] =&gt; 2'-deoxyadenosine[c]</v>
          </cell>
        </row>
        <row r="1196">
          <cell r="C1196" t="str">
            <v>deoxyadenylate kinase</v>
          </cell>
          <cell r="D1196" t="str">
            <v>ATP[c] + dAMP[c] &lt;=&gt; ADP[c] + dADP[c]</v>
          </cell>
        </row>
        <row r="1197">
          <cell r="C1197" t="str">
            <v>deoxycytidine exchange</v>
          </cell>
          <cell r="D1197" t="str">
            <v xml:space="preserve">deoxycytidine[e] =&gt; </v>
          </cell>
        </row>
        <row r="1198">
          <cell r="C1198" t="str">
            <v>deoxycytidine transport</v>
          </cell>
          <cell r="D1198" t="str">
            <v>deoxycytidine[e] =&gt; deoxycytidine[c]</v>
          </cell>
        </row>
        <row r="1199">
          <cell r="C1199" t="str">
            <v>deoxyguanosine transport</v>
          </cell>
          <cell r="D1199" t="str">
            <v>2'-deoxyguanosine[e] =&gt; 2'-deoxyguanosine[c]</v>
          </cell>
        </row>
        <row r="1200">
          <cell r="C1200" t="str">
            <v>deoxyinosine transport</v>
          </cell>
          <cell r="D1200" t="str">
            <v>2'-deoxyinosine[e] =&gt; 2'-deoxyinosine[c]</v>
          </cell>
        </row>
        <row r="1201">
          <cell r="C1201" t="str">
            <v>deoxyuridine kinase (ATP:deoxyuridine)</v>
          </cell>
          <cell r="D1201" t="str">
            <v>2'-deoxyuridine[c] + ATP[c] =&gt; ADP[c] + dUMP[c] + H+[c]</v>
          </cell>
        </row>
        <row r="1202">
          <cell r="C1202" t="str">
            <v>deoxyuridine transport</v>
          </cell>
          <cell r="D1202" t="str">
            <v>2'-deoxyuridine[e] =&gt; 2'-deoxyuridine[c]</v>
          </cell>
        </row>
        <row r="1203">
          <cell r="C1203" t="str">
            <v>dephospho-CoA kinase</v>
          </cell>
          <cell r="D1203" t="str">
            <v>3'-dephospho-CoA[c] + ATP[c] =&gt; ADP[c] + coenzyme A[c] + H+[c]</v>
          </cell>
        </row>
        <row r="1204">
          <cell r="C1204" t="str">
            <v>dGDP transport</v>
          </cell>
          <cell r="D1204" t="str">
            <v>dGDP[c] &lt;=&gt; dGDP[n]</v>
          </cell>
        </row>
        <row r="1205">
          <cell r="C1205" t="str">
            <v>dhnpt transport</v>
          </cell>
          <cell r="D1205" t="str">
            <v>7,8-dihydroneopterin[c] &lt;=&gt; 7,8-dihydroneopterin[m]</v>
          </cell>
        </row>
        <row r="1206">
          <cell r="C1206" t="str">
            <v>diamine transaminase</v>
          </cell>
          <cell r="D1206" t="str">
            <v>acetyl-CoA[c] + spermine[c] =&gt; coenzyme A[c] + H+[c] + N(1)-acetylspermine[c]</v>
          </cell>
        </row>
        <row r="1207">
          <cell r="C1207" t="str">
            <v>dihydrofolate transport</v>
          </cell>
          <cell r="D1207" t="str">
            <v>dihydrofolic acid[c] &lt;=&gt; dihydrofolic acid[m]</v>
          </cell>
        </row>
        <row r="1208">
          <cell r="C1208" t="str">
            <v>dihydroneopterin triphosphate pyrophosphatase</v>
          </cell>
          <cell r="D1208" t="str">
            <v>7,8-dihydroneopterin 3'-triphosphate[c] + H2O[c] =&gt; 7,8-dihydroneopterin 3'-phosphate[c] + diphosphate[c] + H+[c]</v>
          </cell>
        </row>
        <row r="1209">
          <cell r="C1209" t="str">
            <v>dihydropteroate transport</v>
          </cell>
          <cell r="D1209" t="str">
            <v>7,8-dihydropteroate[c] &lt;=&gt; 7,8-dihydropteroate[m]</v>
          </cell>
        </row>
        <row r="1210">
          <cell r="C1210" t="str">
            <v>dihydroxyacetone phosphate transport</v>
          </cell>
          <cell r="D1210" t="str">
            <v>dihydroxyacetone phosphate[m] &lt;=&gt; dihydroxyacetone phosphate[c]</v>
          </cell>
        </row>
        <row r="1211">
          <cell r="C1211" t="str">
            <v>diphosphate transport</v>
          </cell>
          <cell r="D1211" t="str">
            <v>diphosphate[c] &lt;=&gt; diphosphate[p]</v>
          </cell>
        </row>
        <row r="1212">
          <cell r="C1212" t="str">
            <v>dolichol phosphate transport</v>
          </cell>
          <cell r="D1212" t="str">
            <v>dolichyl phosphate[c] &lt;=&gt; dolichyl phosphate[er]</v>
          </cell>
        </row>
        <row r="1213">
          <cell r="C1213" t="str">
            <v>dTTP exchange</v>
          </cell>
          <cell r="D1213" t="str">
            <v xml:space="preserve">dTTP[e] =&gt; </v>
          </cell>
        </row>
        <row r="1214">
          <cell r="C1214" t="str">
            <v>dTTP uniport</v>
          </cell>
          <cell r="D1214" t="str">
            <v>dTTP[e] &lt;=&gt; dTTP[c]</v>
          </cell>
        </row>
        <row r="1215">
          <cell r="C1215" t="str">
            <v>dUDP diffusion</v>
          </cell>
          <cell r="D1215" t="str">
            <v>dUDP[c] &lt;=&gt; dUDP[n]</v>
          </cell>
        </row>
        <row r="1216">
          <cell r="C1216" t="str">
            <v>dUMP transport</v>
          </cell>
          <cell r="D1216" t="str">
            <v>dUMP[c] &lt;=&gt; dUMP[n]</v>
          </cell>
        </row>
        <row r="1217">
          <cell r="C1217" t="str">
            <v>episterol exchange</v>
          </cell>
          <cell r="D1217" t="str">
            <v xml:space="preserve">episterol[e] =&gt; </v>
          </cell>
        </row>
        <row r="1218">
          <cell r="C1218" t="str">
            <v>ergosta-5,6,22,24,(28)-tetraen-3beta-ol transport</v>
          </cell>
          <cell r="D1218" t="str">
            <v>ergosta-5,7,22,24(28)-tetraen-3beta-ol[c] &lt;=&gt; ergosta-5,7,22,24(28)-tetraen-3beta-ol[er]</v>
          </cell>
        </row>
        <row r="1219">
          <cell r="C1219" t="str">
            <v>ergosterol exchange</v>
          </cell>
          <cell r="D1219" t="str">
            <v xml:space="preserve">ergosterol[e] =&gt; </v>
          </cell>
        </row>
        <row r="1220">
          <cell r="C1220" t="str">
            <v>ergosterol transport</v>
          </cell>
          <cell r="D1220" t="str">
            <v>ergosterol[er] &lt;=&gt; ergosterol[c]</v>
          </cell>
        </row>
        <row r="1221">
          <cell r="C1221" t="str">
            <v>ergosterol transport</v>
          </cell>
          <cell r="D1221" t="str">
            <v>ergosterol[c] &lt;=&gt; ergosterol[lp]</v>
          </cell>
        </row>
        <row r="1222">
          <cell r="C1222" t="str">
            <v>ethanol exchange</v>
          </cell>
          <cell r="D1222" t="str">
            <v xml:space="preserve">ethanol[e] =&gt; </v>
          </cell>
        </row>
        <row r="1223">
          <cell r="C1223" t="str">
            <v>ethanol transport</v>
          </cell>
          <cell r="D1223" t="str">
            <v>ethanol[c] &lt;=&gt; ethanol[e]</v>
          </cell>
        </row>
        <row r="1224">
          <cell r="C1224" t="str">
            <v>ethanol transport, mitochondrial</v>
          </cell>
          <cell r="D1224" t="str">
            <v>ethanol[c] &lt;=&gt; ethanol[m]</v>
          </cell>
        </row>
        <row r="1225">
          <cell r="C1225" t="str">
            <v>ethanolamine exchange</v>
          </cell>
          <cell r="D1225" t="str">
            <v xml:space="preserve">ethanolamine[e] =&gt; </v>
          </cell>
        </row>
        <row r="1226">
          <cell r="C1226" t="str">
            <v>ethyl acetate exchange</v>
          </cell>
          <cell r="D1226" t="str">
            <v xml:space="preserve">ethyl acetate[e] =&gt; </v>
          </cell>
        </row>
        <row r="1227">
          <cell r="C1227" t="str">
            <v>farnesyl diphosphate transport</v>
          </cell>
          <cell r="D1227" t="str">
            <v>farnesyl diphosphate[c] &lt;=&gt; farnesyl diphosphate[m]</v>
          </cell>
        </row>
        <row r="1228">
          <cell r="C1228" t="str">
            <v>fatty acid transport</v>
          </cell>
          <cell r="D1228" t="str">
            <v>decanoate[c] &lt;=&gt; decanoate[p]</v>
          </cell>
        </row>
        <row r="1229">
          <cell r="C1229" t="str">
            <v>fatty acid transport</v>
          </cell>
          <cell r="D1229" t="str">
            <v>laurate[c] &lt;=&gt; laurate[p]</v>
          </cell>
        </row>
        <row r="1230">
          <cell r="C1230" t="str">
            <v>fatty acid transport</v>
          </cell>
          <cell r="D1230" t="str">
            <v>myristate[c] &lt;=&gt; myristate[p]</v>
          </cell>
        </row>
        <row r="1231">
          <cell r="C1231" t="str">
            <v>fatty acid transport</v>
          </cell>
          <cell r="D1231" t="str">
            <v>palmitate[c] &lt;=&gt; palmitate[p]</v>
          </cell>
        </row>
        <row r="1232">
          <cell r="C1232" t="str">
            <v>fatty acid transport</v>
          </cell>
          <cell r="D1232" t="str">
            <v>palmitoleate[c] &lt;=&gt; palmitoleate[p]</v>
          </cell>
        </row>
        <row r="1233">
          <cell r="C1233" t="str">
            <v>fatty acid transport</v>
          </cell>
          <cell r="D1233" t="str">
            <v>octanoate[c] &lt;=&gt; octanoate[p]</v>
          </cell>
        </row>
        <row r="1234">
          <cell r="C1234" t="str">
            <v>myristate (n-C14:0) transport</v>
          </cell>
          <cell r="D1234" t="str">
            <v>myristate[e] &lt;=&gt; myristate[c]</v>
          </cell>
        </row>
        <row r="1235">
          <cell r="C1235" t="str">
            <v>fecosterol exchange</v>
          </cell>
          <cell r="D1235" t="str">
            <v xml:space="preserve">fecosterol[e] =&gt; </v>
          </cell>
        </row>
        <row r="1236">
          <cell r="C1236" t="str">
            <v>FMN adenylyltransferase</v>
          </cell>
          <cell r="D1236" t="str">
            <v>ATP[m] + FMN[m] + H+[m] =&gt; diphosphate[m] + FAD[m]</v>
          </cell>
        </row>
        <row r="1237">
          <cell r="C1237" t="str">
            <v>FMN exchange</v>
          </cell>
          <cell r="D1237" t="str">
            <v xml:space="preserve">FMN[e] =&gt; </v>
          </cell>
        </row>
        <row r="1238">
          <cell r="C1238" t="str">
            <v>folic acid exchange</v>
          </cell>
          <cell r="D1238" t="str">
            <v xml:space="preserve">folate[e] =&gt; </v>
          </cell>
        </row>
        <row r="1239">
          <cell r="C1239" t="str">
            <v>formate exchange</v>
          </cell>
          <cell r="D1239" t="str">
            <v xml:space="preserve">formate[e] =&gt; </v>
          </cell>
        </row>
        <row r="1240">
          <cell r="C1240" t="str">
            <v>formate transport</v>
          </cell>
          <cell r="D1240" t="str">
            <v>formate[m] =&gt; formate[c]</v>
          </cell>
        </row>
        <row r="1241">
          <cell r="C1241" t="str">
            <v>formate transport</v>
          </cell>
          <cell r="D1241" t="str">
            <v>formate[e] &lt;=&gt; formate[c]</v>
          </cell>
        </row>
        <row r="1242">
          <cell r="C1242" t="str">
            <v>formate transport</v>
          </cell>
          <cell r="D1242" t="str">
            <v>fumarate[e] &lt;=&gt; fumarate[c]</v>
          </cell>
        </row>
        <row r="1243">
          <cell r="C1243" t="str">
            <v>fructose-1-phosphate kinase</v>
          </cell>
          <cell r="D1243" t="str">
            <v>ATP[c] + D-fructose 1-phosphate[c] =&gt; ADP[c] + D-fructose 1,6-bisphosphate[c] + H+[c]</v>
          </cell>
        </row>
        <row r="1244">
          <cell r="C1244" t="str">
            <v>fumarate exchange</v>
          </cell>
          <cell r="D1244" t="str">
            <v xml:space="preserve">fumarate[e] =&gt; </v>
          </cell>
        </row>
        <row r="1245">
          <cell r="C1245" t="str">
            <v>gamma-aminobutyrate exchange</v>
          </cell>
          <cell r="D1245" t="str">
            <v xml:space="preserve">gamma-aminobutyrate[e] =&gt; </v>
          </cell>
        </row>
        <row r="1246">
          <cell r="C1246" t="str">
            <v>GDP transport</v>
          </cell>
          <cell r="D1246" t="str">
            <v>GDP[g] &lt;=&gt; GDP[c]</v>
          </cell>
        </row>
        <row r="1247">
          <cell r="C1247" t="str">
            <v>GDP transport</v>
          </cell>
          <cell r="D1247" t="str">
            <v>GDP[c] &lt;=&gt; GDP[n]</v>
          </cell>
        </row>
        <row r="1248">
          <cell r="C1248" t="str">
            <v>GDP-alpha-D-mannose transport</v>
          </cell>
          <cell r="D1248" t="str">
            <v>GDP-alpha-D-mannose[c] &lt;=&gt; GDP-alpha-D-mannose[g]</v>
          </cell>
        </row>
        <row r="1249">
          <cell r="C1249" t="str">
            <v>glucose transport, vacuolar</v>
          </cell>
          <cell r="D1249" t="str">
            <v>D-glucose[c] &lt;=&gt; D-glucose[v]</v>
          </cell>
        </row>
        <row r="1250">
          <cell r="C1250" t="str">
            <v>glutathione disulfide exchange</v>
          </cell>
          <cell r="D1250" t="str">
            <v xml:space="preserve">glutathione disulfide[e] =&gt; </v>
          </cell>
        </row>
        <row r="1251">
          <cell r="C1251" t="str">
            <v>glutathione exchange</v>
          </cell>
          <cell r="D1251" t="str">
            <v xml:space="preserve">glutathione[e] =&gt; </v>
          </cell>
        </row>
        <row r="1252">
          <cell r="C1252" t="str">
            <v>glycerol exchange</v>
          </cell>
          <cell r="D1252" t="str">
            <v xml:space="preserve">glycerol[e] =&gt; </v>
          </cell>
        </row>
        <row r="1253">
          <cell r="C1253" t="str">
            <v>glycerol-3-phosphate shuttle</v>
          </cell>
          <cell r="D1253" t="str">
            <v>glycerol 3-phosphate[c] &lt;=&gt; glycerol 3-phosphate[m]</v>
          </cell>
        </row>
        <row r="1254">
          <cell r="C1254" t="str">
            <v>L-glycine exchange</v>
          </cell>
          <cell r="D1254" t="str">
            <v xml:space="preserve">L-glycine[e] =&gt; </v>
          </cell>
        </row>
        <row r="1255">
          <cell r="C1255" t="str">
            <v>glycine transport</v>
          </cell>
          <cell r="D1255" t="str">
            <v>L-glycine[c] &lt;=&gt; L-glycine[m]</v>
          </cell>
        </row>
        <row r="1256">
          <cell r="C1256" t="str">
            <v>glycoaldehyde transport</v>
          </cell>
          <cell r="D1256" t="str">
            <v>glycolaldehyde[c] &lt;=&gt; glycolaldehyde[m]</v>
          </cell>
        </row>
        <row r="1257">
          <cell r="C1257" t="str">
            <v>glycoaldehyde transport</v>
          </cell>
          <cell r="D1257" t="str">
            <v>glycolaldehyde[e] &lt;=&gt; glycolaldehyde[c]</v>
          </cell>
        </row>
        <row r="1258">
          <cell r="C1258" t="str">
            <v>glycolaldehyde exchange</v>
          </cell>
          <cell r="D1258" t="str">
            <v xml:space="preserve">glycolaldehyde[e] =&gt; </v>
          </cell>
        </row>
        <row r="1259">
          <cell r="C1259" t="str">
            <v>glyoxylate exchange</v>
          </cell>
          <cell r="D1259" t="str">
            <v xml:space="preserve">glyoxylate[e] =&gt; </v>
          </cell>
        </row>
        <row r="1260">
          <cell r="C1260" t="str">
            <v>glyoxylate transport</v>
          </cell>
          <cell r="D1260" t="str">
            <v>glyoxylate[c] &lt;=&gt; glyoxylate[e]</v>
          </cell>
        </row>
        <row r="1261">
          <cell r="C1261" t="str">
            <v>glyoxylate transport</v>
          </cell>
          <cell r="D1261" t="str">
            <v>glyoxylate[c] &lt;=&gt; glyoxylate[p]</v>
          </cell>
        </row>
        <row r="1262">
          <cell r="C1262" t="str">
            <v>guanine exchange</v>
          </cell>
          <cell r="D1262" t="str">
            <v xml:space="preserve">guanine[e] =&gt; </v>
          </cell>
        </row>
        <row r="1263">
          <cell r="C1263" t="str">
            <v>guanine transport</v>
          </cell>
          <cell r="D1263" t="str">
            <v>guanine[c] &lt;=&gt; guanine[m]</v>
          </cell>
        </row>
        <row r="1264">
          <cell r="C1264" t="str">
            <v>guanosine exchange</v>
          </cell>
          <cell r="D1264" t="str">
            <v xml:space="preserve">guanosine[e] =&gt; </v>
          </cell>
        </row>
        <row r="1265">
          <cell r="C1265" t="str">
            <v>guanosine kinase</v>
          </cell>
          <cell r="D1265" t="str">
            <v>ATP[c] + guanosine[c] =&gt; ADP[c] + GMP[c] + H+[c]</v>
          </cell>
        </row>
        <row r="1266">
          <cell r="C1266" t="str">
            <v>guanosine transport</v>
          </cell>
          <cell r="D1266" t="str">
            <v>guanosine[c] =&gt; guanosine[m]</v>
          </cell>
        </row>
        <row r="1267">
          <cell r="C1267" t="str">
            <v>guanosine transport</v>
          </cell>
          <cell r="D1267" t="str">
            <v>guanosine[e] =&gt; guanosine[c]</v>
          </cell>
        </row>
        <row r="1268">
          <cell r="C1268" t="str">
            <v>H+ diffusion</v>
          </cell>
          <cell r="D1268" t="str">
            <v>H+[e] =&gt; H+[c]</v>
          </cell>
        </row>
        <row r="1269">
          <cell r="C1269" t="str">
            <v>H+ diffusion</v>
          </cell>
          <cell r="D1269" t="str">
            <v>H+[c] &lt;=&gt; H+[er]</v>
          </cell>
        </row>
        <row r="1270">
          <cell r="C1270" t="str">
            <v>H+ diffusion</v>
          </cell>
          <cell r="D1270" t="str">
            <v>H+[c] &lt;=&gt; H+[g]</v>
          </cell>
        </row>
        <row r="1271">
          <cell r="C1271" t="str">
            <v>H+ diffusion</v>
          </cell>
          <cell r="D1271" t="str">
            <v>H+[c] &lt;=&gt; H+[lp]</v>
          </cell>
        </row>
        <row r="1272">
          <cell r="C1272" t="str">
            <v>H+ diffusion</v>
          </cell>
          <cell r="D1272" t="str">
            <v>H+[c] &lt;=&gt; H+[n]</v>
          </cell>
        </row>
        <row r="1273">
          <cell r="C1273" t="str">
            <v>H+ diffusion</v>
          </cell>
          <cell r="D1273" t="str">
            <v>H+[c] &lt;=&gt; H+[p]</v>
          </cell>
        </row>
        <row r="1274">
          <cell r="C1274" t="str">
            <v>H+ diffusion</v>
          </cell>
          <cell r="D1274" t="str">
            <v>H+[c] &lt;=&gt; H+[v]</v>
          </cell>
        </row>
        <row r="1275">
          <cell r="C1275" t="str">
            <v>H+ exchange</v>
          </cell>
          <cell r="D1275" t="str">
            <v xml:space="preserve">H+[e] &lt;=&gt; </v>
          </cell>
        </row>
        <row r="1276">
          <cell r="C1276" t="str">
            <v>hexacosanoyl-CoA transport</v>
          </cell>
          <cell r="D1276" t="str">
            <v>hexacosanoyl-CoA[c] &lt;=&gt; hexacosanoyl-CoA[er]</v>
          </cell>
        </row>
        <row r="1277">
          <cell r="C1277" t="str">
            <v>hexadecanal exchange</v>
          </cell>
          <cell r="D1277" t="str">
            <v xml:space="preserve">hexadecanal[e] =&gt; </v>
          </cell>
        </row>
        <row r="1278">
          <cell r="C1278" t="str">
            <v>hexadecanoate (n-C16:0) transport</v>
          </cell>
          <cell r="D1278" t="str">
            <v>palmitate[e] &lt;=&gt; palmitate[c]</v>
          </cell>
        </row>
        <row r="1279">
          <cell r="C1279" t="str">
            <v>hexadecenoate (n-C16:1) transport</v>
          </cell>
          <cell r="D1279" t="str">
            <v>palmitoleate[e] &lt;=&gt; palmitoleate[c]</v>
          </cell>
        </row>
        <row r="1280">
          <cell r="C1280" t="str">
            <v>L-histidine transport, mitochondrial</v>
          </cell>
          <cell r="D1280" t="str">
            <v>L-histidine[c] =&gt; L-histidine[m]</v>
          </cell>
        </row>
        <row r="1281">
          <cell r="C1281" t="str">
            <v>homocitrate synthase</v>
          </cell>
          <cell r="D1281" t="str">
            <v>2-oxoglutarate[m] + acetyl-CoA[m] + H2O[m] =&gt; coenzyme A[m] + H+[m] + homocitrate[m]</v>
          </cell>
        </row>
        <row r="1282">
          <cell r="C1282" t="str">
            <v>hydrogen peroxide transport</v>
          </cell>
          <cell r="D1282" t="str">
            <v>hydrogen peroxide[c] &lt;=&gt; hydrogen peroxide[n]</v>
          </cell>
        </row>
        <row r="1283">
          <cell r="C1283" t="str">
            <v>hydroxymethylglutaryl-CoA transport</v>
          </cell>
          <cell r="D1283" t="str">
            <v>3-hydroxy-3-methylglutaryl-CoA[c] &lt;=&gt; 3-hydroxy-3-methylglutaryl-CoA[m]</v>
          </cell>
        </row>
        <row r="1284">
          <cell r="C1284" t="str">
            <v>hypoxanthine exchange</v>
          </cell>
          <cell r="D1284" t="str">
            <v xml:space="preserve">hypoxanthine[e] =&gt; </v>
          </cell>
        </row>
        <row r="1285">
          <cell r="C1285" t="str">
            <v>hypoxanthine transport</v>
          </cell>
          <cell r="D1285" t="str">
            <v>hypoxanthine[e] &lt;=&gt; hypoxanthine[c]</v>
          </cell>
        </row>
        <row r="1286">
          <cell r="C1286" t="str">
            <v>indol-3-ylacetaldehyde exchange</v>
          </cell>
          <cell r="D1286" t="str">
            <v xml:space="preserve">indol-3-ylacetaldehyde[e] =&gt; </v>
          </cell>
        </row>
        <row r="1287">
          <cell r="C1287" t="str">
            <v>indole-3-acetaldehyde transport</v>
          </cell>
          <cell r="D1287" t="str">
            <v>indol-3-ylacetaldehyde[c] &lt;=&gt; indol-3-ylacetaldehyde[m]</v>
          </cell>
        </row>
        <row r="1288">
          <cell r="C1288" t="str">
            <v>indole-3-acetaldehyde transport</v>
          </cell>
          <cell r="D1288" t="str">
            <v>indol-3-ylacetaldehyde[c] &lt;=&gt; indol-3-ylacetaldehyde[e]</v>
          </cell>
        </row>
        <row r="1289">
          <cell r="C1289" t="str">
            <v>indole-3-acetate transport</v>
          </cell>
          <cell r="D1289" t="str">
            <v>indole-3-acetate[c] &lt;=&gt; indole-3-acetate[m]</v>
          </cell>
        </row>
        <row r="1290">
          <cell r="C1290" t="str">
            <v>inosine exchange</v>
          </cell>
          <cell r="D1290" t="str">
            <v xml:space="preserve">inosine[e] =&gt; </v>
          </cell>
        </row>
        <row r="1291">
          <cell r="C1291" t="str">
            <v>inosine transport</v>
          </cell>
          <cell r="D1291" t="str">
            <v>inosine[e] =&gt; inosine[c]</v>
          </cell>
        </row>
        <row r="1292">
          <cell r="C1292" t="str">
            <v>inositol hexakisphosphate transport</v>
          </cell>
          <cell r="D1292" t="str">
            <v>myo-inositol hexakisphosphate[c] &lt;=&gt; myo-inositol hexakisphosphate[n]</v>
          </cell>
        </row>
        <row r="1293">
          <cell r="C1293" t="str">
            <v>insosine kinase</v>
          </cell>
          <cell r="D1293" t="str">
            <v>ATP[c] + inosine[c] =&gt; ADP[c] + H+[c] + IMP[c]</v>
          </cell>
        </row>
        <row r="1294">
          <cell r="C1294" t="str">
            <v>IPC transport</v>
          </cell>
          <cell r="D1294" t="str">
            <v>inositol-P-ceramide A (C24)[g] &lt;=&gt; inositol-P-ceramide A (C24)[er]</v>
          </cell>
        </row>
        <row r="1295">
          <cell r="C1295" t="str">
            <v>IPC transport</v>
          </cell>
          <cell r="D1295" t="str">
            <v>inositol-P-ceramide B (C24)[g] &lt;=&gt; inositol-P-ceramide B (C24)[er]</v>
          </cell>
        </row>
        <row r="1296">
          <cell r="C1296" t="str">
            <v>IPC transport</v>
          </cell>
          <cell r="D1296" t="str">
            <v>inositol-P-ceramide B' (C24)[g] &lt;=&gt; inositol-P-ceramide B' (C24)[er]</v>
          </cell>
        </row>
        <row r="1297">
          <cell r="C1297" t="str">
            <v>IPC transport</v>
          </cell>
          <cell r="D1297" t="str">
            <v>inositol-P-ceramide C (C24)[g] &lt;=&gt; inositol-P-ceramide C (C24)[er]</v>
          </cell>
        </row>
        <row r="1298">
          <cell r="C1298" t="str">
            <v>IPC transport</v>
          </cell>
          <cell r="D1298" t="str">
            <v>inositol-P-ceramide D (C24)[g] &lt;=&gt; inositol-P-ceramide D (C24)[er]</v>
          </cell>
        </row>
        <row r="1299">
          <cell r="C1299" t="str">
            <v>IPC transport</v>
          </cell>
          <cell r="D1299" t="str">
            <v>inositol-P-ceramide A (C26)[g] &lt;=&gt; inositol-P-ceramide A (C26)[er]</v>
          </cell>
        </row>
        <row r="1300">
          <cell r="C1300" t="str">
            <v>IPC transport</v>
          </cell>
          <cell r="D1300" t="str">
            <v>inositol-P-ceramide B (C26)[g] &lt;=&gt; inositol-P-ceramide B (C26)[er]</v>
          </cell>
        </row>
        <row r="1301">
          <cell r="C1301" t="str">
            <v>IPC transport</v>
          </cell>
          <cell r="D1301" t="str">
            <v>inositol-P-ceramide B' (C26)[g] &lt;=&gt; inositol-P-ceramide B' (C26)[er]</v>
          </cell>
        </row>
        <row r="1302">
          <cell r="C1302" t="str">
            <v>IPC transport</v>
          </cell>
          <cell r="D1302" t="str">
            <v>inositol-P-ceramide C (C26)[g] &lt;=&gt; inositol-P-ceramide C (C26)[er]</v>
          </cell>
        </row>
        <row r="1303">
          <cell r="C1303" t="str">
            <v>IPC transport</v>
          </cell>
          <cell r="D1303" t="str">
            <v>inositol-P-ceramide D (C26)[g] &lt;=&gt; inositol-P-ceramide D (C26)[er]</v>
          </cell>
        </row>
        <row r="1304">
          <cell r="C1304" t="str">
            <v>iron(2+) exchange</v>
          </cell>
          <cell r="D1304" t="str">
            <v xml:space="preserve">iron(2+)[e] &lt;=&gt; </v>
          </cell>
        </row>
        <row r="1305">
          <cell r="C1305" t="str">
            <v>isoamyl acetate exchange</v>
          </cell>
          <cell r="D1305" t="str">
            <v xml:space="preserve">isoamyl acetate[e] =&gt; </v>
          </cell>
        </row>
        <row r="1306">
          <cell r="C1306" t="str">
            <v>isoamyl alcohol transport</v>
          </cell>
          <cell r="D1306" t="str">
            <v>isoamylol[c] &lt;=&gt; isoamylol[e]</v>
          </cell>
        </row>
        <row r="1307">
          <cell r="C1307" t="str">
            <v>isoamyl alcohol transport</v>
          </cell>
          <cell r="D1307" t="str">
            <v>isoamylol[c] &lt;=&gt; isoamylol[m]</v>
          </cell>
        </row>
        <row r="1308">
          <cell r="C1308" t="str">
            <v>isoamylol exchange</v>
          </cell>
          <cell r="D1308" t="str">
            <v xml:space="preserve">isoamylol[e] =&gt; </v>
          </cell>
        </row>
        <row r="1309">
          <cell r="C1309" t="str">
            <v>isobutanol exchange</v>
          </cell>
          <cell r="D1309" t="str">
            <v xml:space="preserve">isobutanol[e] =&gt; </v>
          </cell>
        </row>
        <row r="1310">
          <cell r="C1310" t="str">
            <v>isobutyl acetate exchange</v>
          </cell>
          <cell r="D1310" t="str">
            <v xml:space="preserve">isobutyl acetate[e] =&gt; </v>
          </cell>
        </row>
        <row r="1311">
          <cell r="C1311" t="str">
            <v>isobutyl alcohol transport</v>
          </cell>
          <cell r="D1311" t="str">
            <v>isobutanol[c] &lt;=&gt; isobutanol[e]</v>
          </cell>
        </row>
        <row r="1312">
          <cell r="C1312" t="str">
            <v>isobutyl alcohol transport</v>
          </cell>
          <cell r="D1312" t="str">
            <v>isobutanol[c] &lt;=&gt; isobutanol[m]</v>
          </cell>
        </row>
        <row r="1313">
          <cell r="C1313" t="str">
            <v>isobutyraldehyde exchange</v>
          </cell>
          <cell r="D1313" t="str">
            <v xml:space="preserve">isobutyraldehyde[e] =&gt; </v>
          </cell>
        </row>
        <row r="1314">
          <cell r="C1314" t="str">
            <v>L-1-pyrroline-3-hydroxy-5-carboxylate spontaneous conversion to L-4-hydroxyglutamate semialdehyde</v>
          </cell>
          <cell r="D1314" t="str">
            <v>1-pyrroline-3-hydroxy-5-carboxylic acid[m] + H+[m] + H2O[m] =&gt; L-4-hydroxyglutamic semialdehyde[m]</v>
          </cell>
        </row>
        <row r="1315">
          <cell r="C1315" t="str">
            <v>L-2-amino-3-oxobutanoate decarboxylation (spontaneous)</v>
          </cell>
          <cell r="D1315" t="str">
            <v>H+[c] + L-2-amino-3-oxobutanoate[c] =&gt; aminoacetone[c] + carbon dioxide[c]</v>
          </cell>
        </row>
        <row r="1316">
          <cell r="C1316" t="str">
            <v>L-alanine exchange</v>
          </cell>
          <cell r="D1316" t="str">
            <v xml:space="preserve">L-alanine[e] =&gt; </v>
          </cell>
        </row>
        <row r="1317">
          <cell r="C1317" t="str">
            <v>L-alanine transport</v>
          </cell>
          <cell r="D1317" t="str">
            <v>L-alanine[m] =&gt; L-alanine[c]</v>
          </cell>
        </row>
        <row r="1318">
          <cell r="C1318" t="str">
            <v>L-arabinitol exchange</v>
          </cell>
          <cell r="D1318" t="str">
            <v xml:space="preserve">L-arabinitol[e] =&gt; </v>
          </cell>
        </row>
        <row r="1319">
          <cell r="C1319" t="str">
            <v>L-arabinitol transport</v>
          </cell>
          <cell r="D1319" t="str">
            <v>L-arabinitol[e] &lt;=&gt; L-arabinitol[c]</v>
          </cell>
        </row>
        <row r="1320">
          <cell r="C1320" t="str">
            <v>L-arabinoase transport</v>
          </cell>
          <cell r="D1320" t="str">
            <v>L-arabinose[e] &lt;=&gt; L-arabinose[c]</v>
          </cell>
        </row>
        <row r="1321">
          <cell r="C1321" t="str">
            <v>L-arabinose exchange</v>
          </cell>
          <cell r="D1321" t="str">
            <v xml:space="preserve">L-arabinose[e] =&gt; </v>
          </cell>
        </row>
        <row r="1322">
          <cell r="C1322" t="str">
            <v>L-arginine exchange</v>
          </cell>
          <cell r="D1322" t="str">
            <v xml:space="preserve">L-arginine[e] =&gt; </v>
          </cell>
        </row>
        <row r="1323">
          <cell r="C1323" t="str">
            <v>L-asparagine exchange</v>
          </cell>
          <cell r="D1323" t="str">
            <v xml:space="preserve">L-asparagine[e] =&gt; </v>
          </cell>
        </row>
        <row r="1324">
          <cell r="C1324" t="str">
            <v>L-aspartate exchange</v>
          </cell>
          <cell r="D1324" t="str">
            <v xml:space="preserve">L-aspartate[e] =&gt; </v>
          </cell>
        </row>
        <row r="1325">
          <cell r="C1325" t="str">
            <v>L-carnitine transport</v>
          </cell>
          <cell r="D1325" t="str">
            <v>(R)-carnitine[m] =&gt; (R)-carnitine[c]</v>
          </cell>
        </row>
        <row r="1326">
          <cell r="C1326" t="str">
            <v>L-cysteine exchange</v>
          </cell>
          <cell r="D1326" t="str">
            <v xml:space="preserve">L-cysteine[e] =&gt; </v>
          </cell>
        </row>
        <row r="1327">
          <cell r="C1327" t="str">
            <v>L-erythro-4-hydroxyglutamate transport</v>
          </cell>
          <cell r="D1327" t="str">
            <v>erythro-4-hydroxy-L-glutamic acid[c] &lt;=&gt; erythro-4-hydroxy-L-glutamic acid[m]</v>
          </cell>
        </row>
        <row r="1328">
          <cell r="C1328" t="str">
            <v>L-erythro-4-hydroxyglutamate transport</v>
          </cell>
          <cell r="D1328" t="str">
            <v>erythro-4-hydroxy-L-glutamic acid[c] &lt;=&gt; erythro-4-hydroxy-L-glutamic acid[p]</v>
          </cell>
        </row>
        <row r="1329">
          <cell r="C1329" t="str">
            <v>L-glucitol exchange</v>
          </cell>
          <cell r="D1329" t="str">
            <v xml:space="preserve">L-glucitol[e] =&gt; </v>
          </cell>
        </row>
        <row r="1330">
          <cell r="C1330" t="str">
            <v>L-glutamate 5-semialdehyde dehydratase</v>
          </cell>
          <cell r="D1330" t="str">
            <v>L-glutamic 5-semialdehyde[c] &lt;=&gt; 1-pyrroline-5-carboxylate[c] + H+[c] + H2O[c]</v>
          </cell>
        </row>
        <row r="1331">
          <cell r="C1331" t="str">
            <v>L-glutamate exchange</v>
          </cell>
          <cell r="D1331" t="str">
            <v xml:space="preserve">L-glutamate[e] =&gt; </v>
          </cell>
        </row>
        <row r="1332">
          <cell r="C1332" t="str">
            <v>L-glutamate transport</v>
          </cell>
          <cell r="D1332" t="str">
            <v>L-glutamate[c] &lt;=&gt; L-glutamate[n]</v>
          </cell>
        </row>
        <row r="1333">
          <cell r="C1333" t="str">
            <v>L-glutamine exchange</v>
          </cell>
          <cell r="D1333" t="str">
            <v xml:space="preserve">L-glutamine[e] =&gt; </v>
          </cell>
        </row>
        <row r="1334">
          <cell r="C1334" t="str">
            <v>L-glutamine transport</v>
          </cell>
          <cell r="D1334" t="str">
            <v>L-glutamine[c] &lt;=&gt; L-glutamine[n]</v>
          </cell>
        </row>
        <row r="1335">
          <cell r="C1335" t="str">
            <v>L-histidine exchange</v>
          </cell>
          <cell r="D1335" t="str">
            <v xml:space="preserve">L-histidine[e] =&gt; </v>
          </cell>
        </row>
        <row r="1336">
          <cell r="C1336" t="str">
            <v>L-homoserine transport</v>
          </cell>
          <cell r="D1336" t="str">
            <v>L-homoserine[e] &lt;=&gt; L-homoserine[c]</v>
          </cell>
        </row>
        <row r="1337">
          <cell r="C1337" t="str">
            <v>L-homoserine exchange</v>
          </cell>
          <cell r="D1337" t="str">
            <v xml:space="preserve">L-homoserine[e] =&gt; </v>
          </cell>
        </row>
        <row r="1338">
          <cell r="C1338" t="str">
            <v>L-isoleucine exchange</v>
          </cell>
          <cell r="D1338" t="str">
            <v xml:space="preserve">L-isoleucine[e] =&gt; </v>
          </cell>
        </row>
        <row r="1339">
          <cell r="C1339" t="str">
            <v>L-isoleucine transport</v>
          </cell>
          <cell r="D1339" t="str">
            <v>L-isoleucine[m] =&gt; L-isoleucine[c]</v>
          </cell>
        </row>
        <row r="1340">
          <cell r="C1340" t="str">
            <v>L-leucine exchange</v>
          </cell>
          <cell r="D1340" t="str">
            <v xml:space="preserve">L-leucine[e] =&gt; </v>
          </cell>
        </row>
        <row r="1341">
          <cell r="C1341" t="str">
            <v>L-lysine exchange</v>
          </cell>
          <cell r="D1341" t="str">
            <v xml:space="preserve">L-lysine[e] =&gt; </v>
          </cell>
        </row>
        <row r="1342">
          <cell r="C1342" t="str">
            <v>L-malate transport</v>
          </cell>
          <cell r="D1342" t="str">
            <v>(S)-malate[e] &lt;=&gt; (S)-malate[c]</v>
          </cell>
        </row>
        <row r="1343">
          <cell r="C1343" t="str">
            <v>L-methionine exchange</v>
          </cell>
          <cell r="D1343" t="str">
            <v xml:space="preserve">L-methionine[e] =&gt; </v>
          </cell>
        </row>
        <row r="1344">
          <cell r="C1344" t="str">
            <v>L-phenylalanine exchange</v>
          </cell>
          <cell r="D1344" t="str">
            <v xml:space="preserve">L-phenylalanine[e] =&gt; </v>
          </cell>
        </row>
        <row r="1345">
          <cell r="C1345" t="str">
            <v>L-proline exchange</v>
          </cell>
          <cell r="D1345" t="str">
            <v xml:space="preserve">L-proline[e] =&gt; </v>
          </cell>
        </row>
        <row r="1346">
          <cell r="C1346" t="str">
            <v>L-proline transport</v>
          </cell>
          <cell r="D1346" t="str">
            <v>L-proline[c] &lt;=&gt; L-proline[m]</v>
          </cell>
        </row>
        <row r="1347">
          <cell r="C1347" t="str">
            <v>L-serine exchange</v>
          </cell>
          <cell r="D1347" t="str">
            <v xml:space="preserve">L-serine[e] =&gt; </v>
          </cell>
        </row>
        <row r="1348">
          <cell r="C1348" t="str">
            <v>L-serine transport</v>
          </cell>
          <cell r="D1348" t="str">
            <v>L-serine[c] &lt;=&gt; L-serine[er]</v>
          </cell>
        </row>
        <row r="1349">
          <cell r="C1349" t="str">
            <v>L-sorbitol transport</v>
          </cell>
          <cell r="D1349" t="str">
            <v>L-glucitol[e] &lt;=&gt; L-glucitol[c]</v>
          </cell>
        </row>
        <row r="1350">
          <cell r="C1350" t="str">
            <v>L-sorbose exchange</v>
          </cell>
          <cell r="D1350" t="str">
            <v xml:space="preserve">L-sorbose[e] =&gt; </v>
          </cell>
        </row>
        <row r="1351">
          <cell r="C1351" t="str">
            <v>L-sorbose transport</v>
          </cell>
          <cell r="D1351" t="str">
            <v>L-sorbose[e] &lt;=&gt; L-sorbose[c]</v>
          </cell>
        </row>
        <row r="1352">
          <cell r="C1352" t="str">
            <v>L-threonine exchange</v>
          </cell>
          <cell r="D1352" t="str">
            <v xml:space="preserve">L-threonine[e] =&gt; </v>
          </cell>
        </row>
        <row r="1353">
          <cell r="C1353" t="str">
            <v>L-tryptophan exchange</v>
          </cell>
          <cell r="D1353" t="str">
            <v xml:space="preserve">L-tryptophan[e] =&gt; </v>
          </cell>
        </row>
        <row r="1354">
          <cell r="C1354" t="str">
            <v>L-tyrosine exchange</v>
          </cell>
          <cell r="D1354" t="str">
            <v xml:space="preserve">L-tyrosine[e] =&gt; </v>
          </cell>
        </row>
        <row r="1355">
          <cell r="C1355" t="str">
            <v>L-valine exchange</v>
          </cell>
          <cell r="D1355" t="str">
            <v xml:space="preserve">L-valine[e] =&gt; </v>
          </cell>
        </row>
        <row r="1356">
          <cell r="C1356" t="str">
            <v>lanosterol exchange</v>
          </cell>
          <cell r="D1356" t="str">
            <v xml:space="preserve">lanosterol[e] =&gt; </v>
          </cell>
        </row>
        <row r="1357">
          <cell r="C1357" t="str">
            <v>laurate exchange</v>
          </cell>
          <cell r="D1357" t="str">
            <v xml:space="preserve">laurate[e] =&gt; </v>
          </cell>
        </row>
        <row r="1358">
          <cell r="C1358" t="str">
            <v>lysine transport</v>
          </cell>
          <cell r="D1358" t="str">
            <v>L-lysine[c] =&gt; L-lysine[m]</v>
          </cell>
        </row>
        <row r="1359">
          <cell r="C1359" t="str">
            <v>M(IP)2C transport</v>
          </cell>
          <cell r="D1359" t="str">
            <v>inositol phosphomannosylinositol phosphoceramide A (C24)[g] &lt;=&gt; inositol phosphomannosylinositol phosphoceramide A (C24)[er]</v>
          </cell>
        </row>
        <row r="1360">
          <cell r="C1360" t="str">
            <v>M(IP)2C transport</v>
          </cell>
          <cell r="D1360" t="str">
            <v>inositol phosphomannosylinositol phosphoceramide B (C24)[g] &lt;=&gt; inositol phosphomannosylinositol phosphoceramide B (C24)[er]</v>
          </cell>
        </row>
        <row r="1361">
          <cell r="C1361" t="str">
            <v>M(IP)2C transport</v>
          </cell>
          <cell r="D1361" t="str">
            <v>inositol phosphomannosylinositol phosphoceramide B' (C24)[g] &lt;=&gt; inositol phosphomannosylinositol phosphoceramide B' (C24)[er]</v>
          </cell>
        </row>
        <row r="1362">
          <cell r="C1362" t="str">
            <v>M(IP)2C transport</v>
          </cell>
          <cell r="D1362" t="str">
            <v>inositol phosphomannosylinositol phosphoceramide C (C24)[g] &lt;=&gt; inositol phosphomannosylinositol phosphoceramide C (C24)[er]</v>
          </cell>
        </row>
        <row r="1363">
          <cell r="C1363" t="str">
            <v>M(IP)2C transport</v>
          </cell>
          <cell r="D1363" t="str">
            <v>inositol phosphomannosylinositol phosphoceramide D (C24)[g] &lt;=&gt; inositol phosphomannosylinositol phosphoceramide D (C24)[er]</v>
          </cell>
        </row>
        <row r="1364">
          <cell r="C1364" t="str">
            <v>M(IP)2C transport</v>
          </cell>
          <cell r="D1364" t="str">
            <v>inositol phosphomannosylinositol phosphoceramide A (C26)[g] &lt;=&gt; inositol phosphomannosylinositol phosphoceramide A (C26)[er]</v>
          </cell>
        </row>
        <row r="1365">
          <cell r="C1365" t="str">
            <v>M(IP)2C transport</v>
          </cell>
          <cell r="D1365" t="str">
            <v>inositol phosphomannosylinositol phosphoceramide B (C26)[g] &lt;=&gt; inositol phosphomannosylinositol phosphoceramide B (C26)[er]</v>
          </cell>
        </row>
        <row r="1366">
          <cell r="C1366" t="str">
            <v>M(IP)2C transport</v>
          </cell>
          <cell r="D1366" t="str">
            <v>inositol phosphomannosylinositol phosphoceramide B' (C26)[g] &lt;=&gt; inositol phosphomannosylinositol phosphoceramide B' (C26)[er]</v>
          </cell>
        </row>
        <row r="1367">
          <cell r="C1367" t="str">
            <v>M(IP)2C transport</v>
          </cell>
          <cell r="D1367" t="str">
            <v>inositol phosphomannosylinositol phosphoceramide C (C26)[g] &lt;=&gt; inositol phosphomannosylinositol phosphoceramide C (C26)[er]</v>
          </cell>
        </row>
        <row r="1368">
          <cell r="C1368" t="str">
            <v>M(IP)2C transport</v>
          </cell>
          <cell r="D1368" t="str">
            <v>inositol phosphomannosylinositol phosphoceramide D (C26)[g] &lt;=&gt; inositol phosphomannosylinositol phosphoceramide D (C26)[er]</v>
          </cell>
        </row>
        <row r="1369">
          <cell r="C1369" t="str">
            <v>malate/oxaloacetate shuttle</v>
          </cell>
          <cell r="D1369" t="str">
            <v>(S)-malate[p] + oxaloacetate[c] &lt;=&gt; (S)-malate[c] + oxaloacetate[p]</v>
          </cell>
        </row>
        <row r="1370">
          <cell r="C1370" t="str">
            <v>maltose exchange</v>
          </cell>
          <cell r="D1370" t="str">
            <v xml:space="preserve">maltose[e] =&gt; </v>
          </cell>
        </row>
        <row r="1371">
          <cell r="C1371" t="str">
            <v>mannan transport</v>
          </cell>
          <cell r="D1371" t="str">
            <v>mannan[c] &lt;=&gt; mannan[er]</v>
          </cell>
        </row>
        <row r="1372">
          <cell r="C1372" t="str">
            <v>methionine transport</v>
          </cell>
          <cell r="D1372" t="str">
            <v>L-methionine[m] =&gt; L-methionine[c]</v>
          </cell>
        </row>
        <row r="1373">
          <cell r="C1373" t="str">
            <v>methylglyoxal synthase</v>
          </cell>
          <cell r="D1373" t="str">
            <v>dihydroxyacetone phosphate[c] =&gt; methylglyoxal[c] + phosphate[c]</v>
          </cell>
        </row>
        <row r="1374">
          <cell r="C1374" t="str">
            <v>MIPC transport</v>
          </cell>
          <cell r="D1374" t="str">
            <v>mannosylinositol phosphorylceramide A (C24)[g] &lt;=&gt; mannosylinositol phosphorylceramide A (C24)[er]</v>
          </cell>
        </row>
        <row r="1375">
          <cell r="C1375" t="str">
            <v>MIPC transport</v>
          </cell>
          <cell r="D1375" t="str">
            <v>mannosylinositol phosphorylceramide B (C24)[g] &lt;=&gt; mannosylinositol phosphorylceramide B (C24)[er]</v>
          </cell>
        </row>
        <row r="1376">
          <cell r="C1376" t="str">
            <v>MIPC transport</v>
          </cell>
          <cell r="D1376" t="str">
            <v>mannosylinositol phosphorylceramide B' (C24)[g] &lt;=&gt; mannosylinositol phosphorylceramide B' (C24)[er]</v>
          </cell>
        </row>
        <row r="1377">
          <cell r="C1377" t="str">
            <v>MIPC transport</v>
          </cell>
          <cell r="D1377" t="str">
            <v>mannosylinositol phosphorylceramide C (C24)[g] &lt;=&gt; mannosylinositol phosphorylceramide C (C24)[er]</v>
          </cell>
        </row>
        <row r="1378">
          <cell r="C1378" t="str">
            <v>MIPC transport</v>
          </cell>
          <cell r="D1378" t="str">
            <v>mannosylinositol phosphorylceramide D (C24)[g] &lt;=&gt; mannosylinositol phosphorylceramide D (C24)[er]</v>
          </cell>
        </row>
        <row r="1379">
          <cell r="C1379" t="str">
            <v>MIPC transport</v>
          </cell>
          <cell r="D1379" t="str">
            <v>mannosylinositol phosphorylceramide A (C26)[g] &lt;=&gt; mannosylinositol phosphorylceramide A (C26)[er]</v>
          </cell>
        </row>
        <row r="1380">
          <cell r="C1380" t="str">
            <v>MIPC transport</v>
          </cell>
          <cell r="D1380" t="str">
            <v>mannosylinositol phosphorylceramide B (C26)[g] &lt;=&gt; mannosylinositol phosphorylceramide B (C26)[er]</v>
          </cell>
        </row>
        <row r="1381">
          <cell r="C1381" t="str">
            <v>MIPC transport</v>
          </cell>
          <cell r="D1381" t="str">
            <v>mannosylinositol phosphorylceramide B' (C26)[g] &lt;=&gt; mannosylinositol phosphorylceramide B' (C26)[er]</v>
          </cell>
        </row>
        <row r="1382">
          <cell r="C1382" t="str">
            <v>MIPC transport</v>
          </cell>
          <cell r="D1382" t="str">
            <v>mannosylinositol phosphorylceramide C (C26)[g] &lt;=&gt; mannosylinositol phosphorylceramide C (C26)[er]</v>
          </cell>
        </row>
        <row r="1383">
          <cell r="C1383" t="str">
            <v>MIPC transport</v>
          </cell>
          <cell r="D1383" t="str">
            <v>mannosylinositol phosphorylceramide D (C26)[g] &lt;=&gt; mannosylinositol phosphorylceramide D (C26)[er]</v>
          </cell>
        </row>
        <row r="1384">
          <cell r="C1384" t="str">
            <v>myo-inositol exchange</v>
          </cell>
          <cell r="D1384" t="str">
            <v xml:space="preserve">myo-inositol[e] =&gt; </v>
          </cell>
        </row>
        <row r="1385">
          <cell r="C1385" t="str">
            <v>N,N'-diformyldityrosine exchange</v>
          </cell>
          <cell r="D1385" t="str">
            <v xml:space="preserve">N,N'-diformyldityrosine[e] =&gt; </v>
          </cell>
        </row>
        <row r="1386">
          <cell r="C1386" t="str">
            <v>NADP(+) transport</v>
          </cell>
          <cell r="D1386" t="str">
            <v>NADP(+)[c] &lt;=&gt; NADP(+)[er]</v>
          </cell>
        </row>
        <row r="1387">
          <cell r="C1387" t="str">
            <v>NADPH transport</v>
          </cell>
          <cell r="D1387" t="str">
            <v>NADPH[c] &lt;=&gt; NADPH[er]</v>
          </cell>
        </row>
        <row r="1388">
          <cell r="C1388" t="str">
            <v>NH3 transport</v>
          </cell>
          <cell r="D1388" t="str">
            <v>ammonium[c] &lt;=&gt; ammonium[m]</v>
          </cell>
        </row>
        <row r="1389">
          <cell r="C1389" t="str">
            <v>nicotinamide diffusion</v>
          </cell>
          <cell r="D1389" t="str">
            <v>nicotinamide[c] &lt;=&gt; nicotinamide[n]</v>
          </cell>
        </row>
        <row r="1390">
          <cell r="C1390" t="str">
            <v>nicotinate exchange</v>
          </cell>
          <cell r="D1390" t="str">
            <v xml:space="preserve">nicotinate[e] =&gt; </v>
          </cell>
        </row>
        <row r="1391">
          <cell r="C1391" t="str">
            <v>NMN exchange</v>
          </cell>
          <cell r="D1391" t="str">
            <v xml:space="preserve">NMN[e] =&gt; </v>
          </cell>
        </row>
        <row r="1392">
          <cell r="C1392" t="str">
            <v>NMN transport</v>
          </cell>
          <cell r="D1392" t="str">
            <v>NMN[c] &lt;=&gt; NMN[n]</v>
          </cell>
        </row>
        <row r="1393">
          <cell r="C1393" t="str">
            <v>NMN transport</v>
          </cell>
          <cell r="D1393" t="str">
            <v>NMN[c] &lt;=&gt; NMN[p]</v>
          </cell>
        </row>
        <row r="1394">
          <cell r="C1394" t="str">
            <v>NMN transport</v>
          </cell>
          <cell r="D1394" t="str">
            <v>NMN[e] =&gt; NMN[c]</v>
          </cell>
        </row>
        <row r="1395">
          <cell r="C1395" t="str">
            <v>nucleoside-diphosphatase (dGDP)</v>
          </cell>
          <cell r="D1395" t="str">
            <v>dGDP[c] + H2O[c] =&gt; dGMP[c] + H+[c] + phosphate[c]</v>
          </cell>
        </row>
        <row r="1396">
          <cell r="C1396" t="str">
            <v>nucleoside-triphosphatase (dGTP)</v>
          </cell>
          <cell r="D1396" t="str">
            <v>dGTP[c] + H2O[c] =&gt; dGDP[c] + H+[c] + phosphate[c]</v>
          </cell>
        </row>
        <row r="1397">
          <cell r="C1397" t="str">
            <v>O-acetylcarnintine transport into mitochondria</v>
          </cell>
          <cell r="D1397" t="str">
            <v>O-acetylcarnitine[c] =&gt; O-acetylcarnitine[m]</v>
          </cell>
        </row>
        <row r="1398">
          <cell r="C1398" t="str">
            <v>O2 transport</v>
          </cell>
          <cell r="D1398" t="str">
            <v>oxygen[c] &lt;=&gt; oxygen[er]</v>
          </cell>
        </row>
        <row r="1399">
          <cell r="C1399" t="str">
            <v>O2 transport</v>
          </cell>
          <cell r="D1399" t="str">
            <v>oxygen[c] &lt;=&gt; oxygen[m]</v>
          </cell>
        </row>
        <row r="1400">
          <cell r="C1400" t="str">
            <v>O2 transport</v>
          </cell>
          <cell r="D1400" t="str">
            <v>oxygen[e] &lt;=&gt; oxygen[c]</v>
          </cell>
        </row>
        <row r="1401">
          <cell r="C1401" t="str">
            <v>O2 transport</v>
          </cell>
          <cell r="D1401" t="str">
            <v>oxygen[c] &lt;=&gt; oxygen[p]</v>
          </cell>
        </row>
        <row r="1402">
          <cell r="C1402" t="str">
            <v>octadecanoate (n-C18:0) transport</v>
          </cell>
          <cell r="D1402" t="str">
            <v>stearate[e] &lt;=&gt; stearate[c]</v>
          </cell>
        </row>
        <row r="1403">
          <cell r="C1403" t="str">
            <v>octanoate exchange</v>
          </cell>
          <cell r="D1403" t="str">
            <v xml:space="preserve">octanoate[e] =&gt; </v>
          </cell>
        </row>
        <row r="1404">
          <cell r="C1404" t="str">
            <v>ornithine exchange</v>
          </cell>
          <cell r="D1404" t="str">
            <v xml:space="preserve">ornithine[e] =&gt; </v>
          </cell>
        </row>
        <row r="1405">
          <cell r="C1405" t="str">
            <v>oxaloacetate transport</v>
          </cell>
          <cell r="D1405" t="str">
            <v>oxaloacetate[c] &lt;=&gt; oxaloacetate[e]</v>
          </cell>
        </row>
        <row r="1406">
          <cell r="C1406" t="str">
            <v>oxaloacetate(2-) exchange</v>
          </cell>
          <cell r="D1406" t="str">
            <v xml:space="preserve">oxaloacetate[e] =&gt; </v>
          </cell>
        </row>
        <row r="1407">
          <cell r="C1407" t="str">
            <v>oxidized glutathione uniport</v>
          </cell>
          <cell r="D1407" t="str">
            <v>glutathione disulfide[e] =&gt; glutathione disulfide[c]</v>
          </cell>
        </row>
        <row r="1408">
          <cell r="C1408" t="str">
            <v>oxidized thioredoxin transport</v>
          </cell>
          <cell r="D1408" t="str">
            <v>TRX1 disulphide[c] &lt;=&gt; TRX1 disulphide[p]</v>
          </cell>
        </row>
        <row r="1409">
          <cell r="C1409" t="str">
            <v>oxygen exchange</v>
          </cell>
          <cell r="D1409" t="str">
            <v xml:space="preserve">oxygen[e] &lt;=&gt; </v>
          </cell>
        </row>
        <row r="1410">
          <cell r="C1410" t="str">
            <v>palmitate exchange</v>
          </cell>
          <cell r="D1410" t="str">
            <v xml:space="preserve">palmitate[e] =&gt; </v>
          </cell>
        </row>
        <row r="1411">
          <cell r="C1411" t="str">
            <v>palmitoleate exchange</v>
          </cell>
          <cell r="D1411" t="str">
            <v xml:space="preserve">palmitoleate[e] =&gt; </v>
          </cell>
        </row>
        <row r="1412">
          <cell r="C1412" t="str">
            <v>palmitoyl-CoA transport</v>
          </cell>
          <cell r="D1412" t="str">
            <v>palmitoyl-CoA[c] &lt;=&gt; palmitoyl-CoA[er]</v>
          </cell>
        </row>
        <row r="1413">
          <cell r="C1413" t="str">
            <v>panthetheine 4'-phosphate transport</v>
          </cell>
          <cell r="D1413" t="str">
            <v>pantetheine 4'-phosphate[c] &lt;=&gt; pantetheine 4'-phosphate[m]</v>
          </cell>
        </row>
        <row r="1414">
          <cell r="C1414" t="str">
            <v>panthetheine-phosphate adenylyltransferase</v>
          </cell>
          <cell r="D1414" t="str">
            <v>ATP[m] + H+[m] + pantetheine 4'-phosphate[m] =&gt; 3'-dephospho-CoA[m] + diphosphate[m]</v>
          </cell>
        </row>
        <row r="1415">
          <cell r="C1415" t="str">
            <v>PAP uniport</v>
          </cell>
          <cell r="D1415" t="str">
            <v>adenosine 3',5'-bismonophosphate[e] &lt;=&gt; adenosine 3',5'-bismonophosphate[c]</v>
          </cell>
        </row>
        <row r="1416">
          <cell r="C1416" t="str">
            <v>pectin exchange</v>
          </cell>
          <cell r="D1416" t="str">
            <v xml:space="preserve">pectin[e] =&gt; </v>
          </cell>
        </row>
        <row r="1417">
          <cell r="C1417" t="str">
            <v>phenethyl acetate exchange</v>
          </cell>
          <cell r="D1417" t="str">
            <v xml:space="preserve">phenethyl acetate[e] =&gt; </v>
          </cell>
        </row>
        <row r="1418">
          <cell r="C1418" t="str">
            <v>phenylacetaldehyde exchange</v>
          </cell>
          <cell r="D1418" t="str">
            <v xml:space="preserve">phenylacetaldehyde[e] =&gt; </v>
          </cell>
        </row>
        <row r="1419">
          <cell r="C1419" t="str">
            <v>phenylacetaldehyde transport</v>
          </cell>
          <cell r="D1419" t="str">
            <v>phenylacetaldehyde[c] &lt;=&gt; phenylacetaldehyde[e]</v>
          </cell>
        </row>
        <row r="1420">
          <cell r="C1420" t="str">
            <v>phenylacetaldehyde transport</v>
          </cell>
          <cell r="D1420" t="str">
            <v>phenylacetaldehyde[c] &lt;=&gt; phenylacetaldehyde[m]</v>
          </cell>
        </row>
        <row r="1421">
          <cell r="C1421" t="str">
            <v>phenylalanine transport</v>
          </cell>
          <cell r="D1421" t="str">
            <v>L-phenylalanine[c] =&gt; L-phenylalanine[m]</v>
          </cell>
        </row>
        <row r="1422">
          <cell r="C1422" t="str">
            <v>phosphate exchange</v>
          </cell>
          <cell r="D1422" t="str">
            <v xml:space="preserve">phosphate[e] &lt;=&gt; </v>
          </cell>
        </row>
        <row r="1423">
          <cell r="C1423" t="str">
            <v>phosphate transport</v>
          </cell>
          <cell r="D1423" t="str">
            <v>phosphate[c] &lt;=&gt; phosphate[v]</v>
          </cell>
        </row>
        <row r="1424">
          <cell r="C1424" t="str">
            <v>potassium exchange</v>
          </cell>
          <cell r="D1424" t="str">
            <v xml:space="preserve">potassium[e] &lt;=&gt; </v>
          </cell>
        </row>
        <row r="1425">
          <cell r="C1425" t="str">
            <v>protoporphyrinogen IX transport</v>
          </cell>
          <cell r="D1425" t="str">
            <v>protoporphyrinogen[c] &lt;=&gt; protoporphyrinogen[m]</v>
          </cell>
        </row>
        <row r="1426">
          <cell r="C1426" t="str">
            <v>PRPP transport</v>
          </cell>
          <cell r="D1426" t="str">
            <v>PRPP[c] &lt;=&gt; PRPP[m]</v>
          </cell>
        </row>
        <row r="1427">
          <cell r="C1427" t="str">
            <v>putrescine exchange</v>
          </cell>
          <cell r="D1427" t="str">
            <v xml:space="preserve">putrescine[e] =&gt; </v>
          </cell>
        </row>
        <row r="1428">
          <cell r="C1428" t="str">
            <v>pyridoxal kinase</v>
          </cell>
          <cell r="D1428" t="str">
            <v>ATP[c] + pyridoxal[c] =&gt; ADP[c] + H+[c] + pyridoxal 5'-phosphate[c]</v>
          </cell>
        </row>
        <row r="1429">
          <cell r="C1429" t="str">
            <v>pyridoxamine kinase</v>
          </cell>
          <cell r="D1429" t="str">
            <v>ATP[c] + pyridoxamine[c] =&gt; ADP[c] + H+[c] + pyridoxamine 5'-phosphate[c]</v>
          </cell>
        </row>
        <row r="1430">
          <cell r="C1430" t="str">
            <v>pyridoxamine phosphatase</v>
          </cell>
          <cell r="D1430" t="str">
            <v>H2O[c] + pyridoxamine 5'-phosphate[c] =&gt; phosphate[c] + pyridoxamine[c]</v>
          </cell>
        </row>
        <row r="1431">
          <cell r="C1431" t="str">
            <v>pyridoxine exchange</v>
          </cell>
          <cell r="D1431" t="str">
            <v xml:space="preserve">pyridoxine[e] =&gt; </v>
          </cell>
        </row>
        <row r="1432">
          <cell r="C1432" t="str">
            <v>pyridoxine kinase</v>
          </cell>
          <cell r="D1432" t="str">
            <v>ATP[c] + pyridoxine[c] =&gt; ADP[c] + H+[c] + pyridoxine 5'-phosphate[c]</v>
          </cell>
        </row>
        <row r="1433">
          <cell r="C1433" t="str">
            <v>pyrimidine phosphatase</v>
          </cell>
          <cell r="D1433" t="str">
            <v>5-amino-6-(5-phosphoribitylamino)uracil[c] + H2O[c] =&gt; 5-amino-6-(D-ribitylamino)uracil[c] + phosphate[c]</v>
          </cell>
        </row>
        <row r="1434">
          <cell r="C1434" t="str">
            <v>pyrimidine-nucleoside phosphorylase (uracil)</v>
          </cell>
          <cell r="D1434" t="str">
            <v>phosphate[c] + uridine[c] &lt;=&gt; alpha-D-ribose 1-phosphate(2-)[c] + uracil[c]</v>
          </cell>
        </row>
        <row r="1435">
          <cell r="C1435" t="str">
            <v>pyrophosphate transport</v>
          </cell>
          <cell r="D1435" t="str">
            <v>diphosphate[c] &lt;=&gt; diphosphate[m]</v>
          </cell>
        </row>
        <row r="1436">
          <cell r="C1436" t="str">
            <v>pyruvate exchange</v>
          </cell>
          <cell r="D1436" t="str">
            <v xml:space="preserve">pyruvate[e] =&gt; </v>
          </cell>
        </row>
        <row r="1437">
          <cell r="C1437" t="str">
            <v>pyruvate transport</v>
          </cell>
          <cell r="D1437" t="str">
            <v>H+[c] + pyruvate[c] =&gt; H+[m] + pyruvate[m]</v>
          </cell>
        </row>
        <row r="1438">
          <cell r="C1438" t="str">
            <v>quinolinate transport</v>
          </cell>
          <cell r="D1438" t="str">
            <v>quinolinate[c] &lt;=&gt; quinolinate[m]</v>
          </cell>
        </row>
        <row r="1439">
          <cell r="C1439" t="str">
            <v>reduced thioredoxin transport</v>
          </cell>
          <cell r="D1439" t="str">
            <v>TRX1[c] &lt;=&gt; TRX1[p]</v>
          </cell>
        </row>
        <row r="1440">
          <cell r="C1440" t="str">
            <v>riboflavin exchange</v>
          </cell>
          <cell r="D1440" t="str">
            <v xml:space="preserve">riboflavin[e] =&gt; </v>
          </cell>
        </row>
        <row r="1441">
          <cell r="C1441" t="str">
            <v>riboflavin transport</v>
          </cell>
          <cell r="D1441" t="str">
            <v>riboflavin[c] =&gt; riboflavin[m]</v>
          </cell>
        </row>
        <row r="1442">
          <cell r="C1442" t="str">
            <v>riboflavin transport</v>
          </cell>
          <cell r="D1442" t="str">
            <v>riboflavin[e] =&gt; riboflavin[c]</v>
          </cell>
        </row>
        <row r="1443">
          <cell r="C1443" t="str">
            <v>ribose transporter</v>
          </cell>
          <cell r="D1443" t="str">
            <v>D-ribose[e] =&gt; D-ribose[c]</v>
          </cell>
        </row>
        <row r="1444">
          <cell r="C1444" t="str">
            <v>S-adenosyl-L-homocysteine transport</v>
          </cell>
          <cell r="D1444" t="str">
            <v>S-adenosyl-L-homocysteine[c] &lt;=&gt; S-adenosyl-L-homocysteine[m]</v>
          </cell>
        </row>
        <row r="1445">
          <cell r="C1445" t="str">
            <v>S-adenosyl-L-methionine exchange</v>
          </cell>
          <cell r="D1445" t="str">
            <v xml:space="preserve">S-adenosyl-L-methionine[e] =&gt; </v>
          </cell>
        </row>
        <row r="1446">
          <cell r="C1446" t="str">
            <v>S-methyl-L-methionine exchange</v>
          </cell>
          <cell r="D1446" t="str">
            <v xml:space="preserve">S-methyl-L-methionine[e] =&gt; </v>
          </cell>
        </row>
        <row r="1447">
          <cell r="C1447" t="str">
            <v>serine transport</v>
          </cell>
          <cell r="D1447" t="str">
            <v>L-serine[c] &lt;=&gt; L-serine[m]</v>
          </cell>
        </row>
        <row r="1448">
          <cell r="C1448" t="str">
            <v>sn-glycero-3-phosphocholine exchange</v>
          </cell>
          <cell r="D1448" t="str">
            <v xml:space="preserve">sn-glycero-3-phosphocholine[e] =&gt; </v>
          </cell>
        </row>
        <row r="1449">
          <cell r="C1449" t="str">
            <v>sodium exchange</v>
          </cell>
          <cell r="D1449" t="str">
            <v xml:space="preserve">sodium[e] &lt;=&gt; </v>
          </cell>
        </row>
        <row r="1450">
          <cell r="C1450" t="str">
            <v>spermidine acetyltransferase</v>
          </cell>
          <cell r="D1450" t="str">
            <v>acetyl-CoA[c] + spermidine[c] =&gt; coenzyme A[c] + H+[c] + N(1)-acetylspermidine[c]</v>
          </cell>
        </row>
        <row r="1451">
          <cell r="C1451" t="str">
            <v>spermidine exchange</v>
          </cell>
          <cell r="D1451" t="str">
            <v xml:space="preserve">spermidine[e] =&gt; </v>
          </cell>
        </row>
        <row r="1452">
          <cell r="C1452" t="str">
            <v>spermine exchange</v>
          </cell>
          <cell r="D1452" t="str">
            <v xml:space="preserve">spermine[e] =&gt; </v>
          </cell>
        </row>
        <row r="1453">
          <cell r="C1453" t="str">
            <v>squalene transport</v>
          </cell>
          <cell r="D1453" t="str">
            <v>squalene[c] &lt;=&gt; squalene[er]</v>
          </cell>
        </row>
        <row r="1454">
          <cell r="C1454" t="str">
            <v>squalene-2,3-epoxide transport</v>
          </cell>
          <cell r="D1454" t="str">
            <v>(S)-2,3-epoxysqualene[er] &lt;=&gt; (S)-2,3-epoxysqualene[c]</v>
          </cell>
        </row>
        <row r="1455">
          <cell r="C1455" t="str">
            <v>stearate exchange</v>
          </cell>
          <cell r="D1455" t="str">
            <v xml:space="preserve">stearate[e] =&gt; </v>
          </cell>
        </row>
        <row r="1456">
          <cell r="C1456" t="str">
            <v>succinate exchange</v>
          </cell>
          <cell r="D1456" t="str">
            <v xml:space="preserve">succinate[e] =&gt; </v>
          </cell>
        </row>
        <row r="1457">
          <cell r="C1457" t="str">
            <v>succinate transport</v>
          </cell>
          <cell r="D1457" t="str">
            <v>succinate[e] &lt;=&gt; succinate[c]</v>
          </cell>
        </row>
        <row r="1458">
          <cell r="C1458" t="str">
            <v>sucrose exchange</v>
          </cell>
          <cell r="D1458" t="str">
            <v xml:space="preserve">sucrose[e] =&gt; </v>
          </cell>
        </row>
        <row r="1459">
          <cell r="C1459" t="str">
            <v>sulphate exchange</v>
          </cell>
          <cell r="D1459" t="str">
            <v xml:space="preserve">sulphate[e] &lt;=&gt; </v>
          </cell>
        </row>
        <row r="1460">
          <cell r="C1460" t="str">
            <v>sulphite exchange</v>
          </cell>
          <cell r="D1460" t="str">
            <v xml:space="preserve">sulphite[e] =&gt; </v>
          </cell>
        </row>
        <row r="1461">
          <cell r="C1461" t="str">
            <v>taurine exchange</v>
          </cell>
          <cell r="D1461" t="str">
            <v xml:space="preserve">taurine[e] =&gt; </v>
          </cell>
        </row>
        <row r="1462">
          <cell r="C1462" t="str">
            <v>tetracosanoyl-CoA transport</v>
          </cell>
          <cell r="D1462" t="str">
            <v>tetracosanoyl-CoA[c] &lt;=&gt; tetracosanoyl-CoA[er]</v>
          </cell>
        </row>
        <row r="1463">
          <cell r="C1463" t="str">
            <v>thiamin phosphatase</v>
          </cell>
          <cell r="D1463" t="str">
            <v>H2O[c] + TMP[c] =&gt; phosphate[c] + thiamine[c]</v>
          </cell>
        </row>
        <row r="1464">
          <cell r="C1464" t="str">
            <v>thiaminase</v>
          </cell>
          <cell r="D1464" t="str">
            <v>H2O[c] + thiamine[c] =&gt; 4-amino-5-hydroxymethyl-2-methylpyrimidine[c] + 5-(2-hydroxyethyl)-4-methylthiazole[c] + H+[c]</v>
          </cell>
        </row>
        <row r="1465">
          <cell r="C1465" t="str">
            <v>thiamine(1+) diphosphate(1-) exchange</v>
          </cell>
          <cell r="D1465" t="str">
            <v xml:space="preserve">TDP[e] =&gt; </v>
          </cell>
        </row>
        <row r="1466">
          <cell r="C1466" t="str">
            <v>thiamine(1+) exchange</v>
          </cell>
          <cell r="D1466" t="str">
            <v xml:space="preserve">thiamine[e] =&gt; </v>
          </cell>
        </row>
        <row r="1467">
          <cell r="C1467" t="str">
            <v>thiamine(1+) monophosphate exchange</v>
          </cell>
          <cell r="D1467" t="str">
            <v xml:space="preserve">TMP[e] =&gt; </v>
          </cell>
        </row>
        <row r="1468">
          <cell r="C1468" t="str">
            <v>thiamine-phosphate kinase</v>
          </cell>
          <cell r="D1468" t="str">
            <v>ATP[c] + TMP[c] =&gt; ADP[c] + TDP[c]</v>
          </cell>
        </row>
        <row r="1469">
          <cell r="C1469" t="str">
            <v>threonine transport</v>
          </cell>
          <cell r="D1469" t="str">
            <v>L-threonine[c] =&gt; L-threonine[m]</v>
          </cell>
        </row>
        <row r="1470">
          <cell r="C1470" t="str">
            <v>thymidine exchange</v>
          </cell>
          <cell r="D1470" t="str">
            <v xml:space="preserve">thymidine[e] =&gt; </v>
          </cell>
        </row>
        <row r="1471">
          <cell r="C1471" t="str">
            <v>thymidine kinase (ATP:thymidine)</v>
          </cell>
          <cell r="D1471" t="str">
            <v>ATP[c] + thymidine[c] =&gt; ADP[c] + dTMP[c] + H+[c]</v>
          </cell>
        </row>
        <row r="1472">
          <cell r="C1472" t="str">
            <v>thymidine transport</v>
          </cell>
          <cell r="D1472" t="str">
            <v>thymidine[e] &lt;=&gt; thymidine[c]</v>
          </cell>
        </row>
        <row r="1473">
          <cell r="C1473" t="str">
            <v>trehalose transporter</v>
          </cell>
          <cell r="D1473" t="str">
            <v>H+[c] + trehalose[c] &lt;=&gt; H+[e] + trehalose[e]</v>
          </cell>
        </row>
        <row r="1474">
          <cell r="C1474" t="str">
            <v>trehalose vacuolar transport</v>
          </cell>
          <cell r="D1474" t="str">
            <v>trehalose[c] &lt;=&gt; trehalose[v]</v>
          </cell>
        </row>
        <row r="1475">
          <cell r="C1475" t="str">
            <v>tryptophan transport</v>
          </cell>
          <cell r="D1475" t="str">
            <v>L-tryptophan[c] =&gt; L-tryptophan[m]</v>
          </cell>
        </row>
        <row r="1476">
          <cell r="C1476" t="str">
            <v>tryptophol exchange</v>
          </cell>
          <cell r="D1476" t="str">
            <v xml:space="preserve">tryptophol[e] =&gt; </v>
          </cell>
        </row>
        <row r="1477">
          <cell r="C1477" t="str">
            <v>tryptophol transport</v>
          </cell>
          <cell r="D1477" t="str">
            <v>tryptophol[c] &lt;=&gt; tryptophol[e]</v>
          </cell>
        </row>
        <row r="1478">
          <cell r="C1478" t="str">
            <v>tryptophol transport</v>
          </cell>
          <cell r="D1478" t="str">
            <v>tryptophol[c] &lt;=&gt; tryptophol[m]</v>
          </cell>
        </row>
        <row r="1479">
          <cell r="C1479" t="str">
            <v>tyrosine transport</v>
          </cell>
          <cell r="D1479" t="str">
            <v>L-tyrosine[c] =&gt; L-tyrosine[m]</v>
          </cell>
        </row>
        <row r="1480">
          <cell r="C1480" t="str">
            <v>tyrosine transport</v>
          </cell>
          <cell r="D1480" t="str">
            <v>L-tyrosine[c] &lt;=&gt; L-tyrosine[p]</v>
          </cell>
        </row>
        <row r="1481">
          <cell r="C1481" t="str">
            <v>UMP transport</v>
          </cell>
          <cell r="D1481" t="str">
            <v>UMP[c] &lt;=&gt; UMP[n]</v>
          </cell>
        </row>
        <row r="1482">
          <cell r="C1482" t="str">
            <v>uracil exchange</v>
          </cell>
          <cell r="D1482" t="str">
            <v xml:space="preserve">uracil[e] =&gt; </v>
          </cell>
        </row>
        <row r="1483">
          <cell r="C1483" t="str">
            <v>urea exchange</v>
          </cell>
          <cell r="D1483" t="str">
            <v xml:space="preserve">urea[e] =&gt; </v>
          </cell>
        </row>
        <row r="1484">
          <cell r="C1484" t="str">
            <v>uridine exchange</v>
          </cell>
          <cell r="D1484" t="str">
            <v xml:space="preserve">uridine[e] =&gt; </v>
          </cell>
        </row>
        <row r="1485">
          <cell r="C1485" t="str">
            <v>valine transport</v>
          </cell>
          <cell r="D1485" t="str">
            <v>L-valine[c] &lt;=&gt; L-valine[m]</v>
          </cell>
        </row>
        <row r="1486">
          <cell r="C1486" t="str">
            <v>water diffusion</v>
          </cell>
          <cell r="D1486" t="str">
            <v>H2O[c] &lt;=&gt; H2O[er]</v>
          </cell>
        </row>
        <row r="1487">
          <cell r="C1487" t="str">
            <v>water diffusion</v>
          </cell>
          <cell r="D1487" t="str">
            <v>H2O[c] &lt;=&gt; H2O[g]</v>
          </cell>
        </row>
        <row r="1488">
          <cell r="C1488" t="str">
            <v>water diffusion</v>
          </cell>
          <cell r="D1488" t="str">
            <v>H2O[c] &lt;=&gt; H2O[m]</v>
          </cell>
        </row>
        <row r="1489">
          <cell r="C1489" t="str">
            <v>water diffusion</v>
          </cell>
          <cell r="D1489" t="str">
            <v>H2O[c] &lt;=&gt; H2O[n]</v>
          </cell>
        </row>
        <row r="1490">
          <cell r="C1490" t="str">
            <v>water diffusion</v>
          </cell>
          <cell r="D1490" t="str">
            <v>H2O[c] &lt;=&gt; H2O[p]</v>
          </cell>
        </row>
        <row r="1491">
          <cell r="C1491" t="str">
            <v>water diffusion</v>
          </cell>
          <cell r="D1491" t="str">
            <v>H2O[c] &lt;=&gt; H2O[v]</v>
          </cell>
        </row>
        <row r="1492">
          <cell r="C1492" t="str">
            <v>water exchange</v>
          </cell>
          <cell r="D1492" t="str">
            <v xml:space="preserve">H2O[e] &lt;=&gt; </v>
          </cell>
        </row>
        <row r="1493">
          <cell r="C1493" t="str">
            <v>xanthine transport</v>
          </cell>
          <cell r="D1493" t="str">
            <v>9H-xanthine[e] &lt;=&gt; 9H-xanthine[c]</v>
          </cell>
        </row>
        <row r="1494">
          <cell r="C1494" t="str">
            <v>xanthosine exchange</v>
          </cell>
          <cell r="D1494" t="str">
            <v xml:space="preserve">xanthosine[e] =&gt; </v>
          </cell>
        </row>
        <row r="1495">
          <cell r="C1495" t="str">
            <v>xanthosine transport</v>
          </cell>
          <cell r="D1495" t="str">
            <v>xanthosine[e] =&gt; xanthosine[c]</v>
          </cell>
        </row>
        <row r="1496">
          <cell r="C1496" t="str">
            <v>xylitol exchange</v>
          </cell>
          <cell r="D1496" t="str">
            <v xml:space="preserve">xylitol[e] =&gt; </v>
          </cell>
        </row>
        <row r="1497">
          <cell r="C1497" t="str">
            <v>xylitol transport</v>
          </cell>
          <cell r="D1497" t="str">
            <v>xylitol[e] &lt;=&gt; xylitol[c]</v>
          </cell>
        </row>
        <row r="1498">
          <cell r="C1498" t="str">
            <v>zymosterol exchange</v>
          </cell>
          <cell r="D1498" t="str">
            <v xml:space="preserve">zymosterol[e] =&gt; </v>
          </cell>
        </row>
        <row r="1499">
          <cell r="C1499" t="str">
            <v>zymosterol transport</v>
          </cell>
          <cell r="D1499" t="str">
            <v>zymosterol[ce] &lt;=&gt; zymosterol[c]</v>
          </cell>
        </row>
        <row r="1500">
          <cell r="C1500" t="str">
            <v>lipid pseudoreaction - merge</v>
          </cell>
          <cell r="D1500" t="str">
            <v>lipid backbone[c] + lipid chain[c] =&gt; lipid[c]</v>
          </cell>
        </row>
        <row r="1501">
          <cell r="C1501" t="str">
            <v>growth</v>
          </cell>
          <cell r="D1501" t="str">
            <v xml:space="preserve">biomass[c] =&gt; </v>
          </cell>
        </row>
        <row r="1502">
          <cell r="C1502" t="str">
            <v>kynurenine aminotransferase</v>
          </cell>
          <cell r="D1502" t="str">
            <v>L-kynurenine[c] + pyruvate[c] &lt;=&gt; H2O[c] + L-alanine[c] + kynurenic acid[c]</v>
          </cell>
        </row>
        <row r="1503">
          <cell r="C1503" t="str">
            <v>spontaneous kynurenic acid to quinaldic acid</v>
          </cell>
          <cell r="D1503" t="str">
            <v>2 H+[c] + NADPH[c] + kynurenic acid[c] =&gt; H2O[c] + NADP(+)[c] + quinaldic acid[c]</v>
          </cell>
        </row>
        <row r="1504">
          <cell r="C1504" t="str">
            <v>spontaneous 2-amino-3-carboxymuconate-6-semialdehyde to quinolinate</v>
          </cell>
          <cell r="D1504" t="str">
            <v>2-amino-3-carboxymuconate-6-semialdehyde[c] =&gt; H+[c] + H2O[c] + quinolinate[c]</v>
          </cell>
        </row>
        <row r="1505">
          <cell r="C1505" t="str">
            <v>alcohol dehydrogenase, (acetaldehyde to ethanol)</v>
          </cell>
          <cell r="D1505" t="str">
            <v>acetaldehyde[c] + H+[c] + NADH[c] =&gt; ethanol[c] + NAD[c]</v>
          </cell>
        </row>
        <row r="1506">
          <cell r="C1506" t="str">
            <v>acetaldehyde dehydrogenase</v>
          </cell>
          <cell r="D1506" t="str">
            <v>acetaldehyde[c] + H2O[c] + NAD[c] =&gt; acetate[c] + 2 H+[c] + NADH[c]</v>
          </cell>
        </row>
        <row r="1507">
          <cell r="C1507" t="str">
            <v>phenylalanine transaminase</v>
          </cell>
          <cell r="D1507" t="str">
            <v>L-phenylalanine[c] + pyruvate[c] &lt;=&gt; keto-phenylpyruvate[c] + L-alanine[c]</v>
          </cell>
        </row>
        <row r="1508">
          <cell r="C1508" t="str">
            <v>tryptophan transaminase</v>
          </cell>
          <cell r="D1508" t="str">
            <v>keto-phenylpyruvate[c] + L-tryptophan[c] =&gt; indole-3-pyruvate[c] + L-phenylalanine[c]</v>
          </cell>
        </row>
        <row r="1509">
          <cell r="C1509" t="str">
            <v>tyrosine transaminase</v>
          </cell>
          <cell r="D1509" t="str">
            <v>3-(4-hydroxyphenyl)pyruvate[c] + L-alanine[c] &lt;=&gt; L-tyrosine[c] + pyruvate[c]</v>
          </cell>
        </row>
        <row r="1510">
          <cell r="C1510" t="str">
            <v>coenzyme A: cytoplasm to LP</v>
          </cell>
          <cell r="D1510" t="str">
            <v>coenzyme A[c] &lt;=&gt; coenzyme A[lp]</v>
          </cell>
        </row>
        <row r="1511">
          <cell r="C1511" t="str">
            <v>sedoheptulose bisphosphatase</v>
          </cell>
          <cell r="D1511" t="str">
            <v>H2O[c] + sedoheptulose 1,7-bisphosphate[c] =&gt; phosphate[c] + sedoheptulose 7-phosphate[c]</v>
          </cell>
        </row>
        <row r="1512">
          <cell r="C1512" t="str">
            <v>proton leak</v>
          </cell>
          <cell r="D1512" t="str">
            <v>H+[c] =&gt; H+[m]</v>
          </cell>
        </row>
        <row r="1513">
          <cell r="C1513" t="str">
            <v>isocitrate dehydrogenase</v>
          </cell>
          <cell r="D1513" t="str">
            <v>isocitrate[m] + NADP(+)[m] =&gt; 2-oxoglutarate[m] + carbon dioxide[m] + NADPH[m]</v>
          </cell>
        </row>
        <row r="1514">
          <cell r="C1514" t="str">
            <v>oxoglutarate/malate exchange</v>
          </cell>
          <cell r="D1514" t="str">
            <v>(S)-malate[c] + 2-oxoglutarate[m] =&gt; (S)-malate[m] + 2-oxoglutarate[c]</v>
          </cell>
        </row>
        <row r="1515">
          <cell r="C1515" t="str">
            <v>14-demethyllanosterol exchange</v>
          </cell>
          <cell r="D1515" t="str">
            <v xml:space="preserve">14-demethyllanosterol[e] =&gt; </v>
          </cell>
        </row>
        <row r="1516">
          <cell r="C1516" t="str">
            <v>14-demethyllanosterol transport</v>
          </cell>
          <cell r="D1516" t="str">
            <v>14-demethyllanosterol[e] &lt;=&gt; 14-demethyllanosterol[c]</v>
          </cell>
        </row>
        <row r="1517">
          <cell r="C1517" t="str">
            <v>ergosta-5,7,22,24(28)-tetraen-3beta-ol exchange</v>
          </cell>
          <cell r="D1517" t="str">
            <v xml:space="preserve">ergosta-5,7,22,24(28)-tetraen-3beta-ol[e] =&gt; </v>
          </cell>
        </row>
        <row r="1518">
          <cell r="C1518" t="str">
            <v>ergosta-5,7,22,24(28)-tetraen-3beta-ol transport</v>
          </cell>
          <cell r="D1518" t="str">
            <v>ergosta-5,7,22,24(28)-tetraen-3beta-ol[e] &lt;=&gt; ergosta-5,7,22,24(28)-tetraen-3beta-ol[c]</v>
          </cell>
        </row>
        <row r="1519">
          <cell r="C1519" t="str">
            <v>fatty-acyl-CoA synthase (n-C16:0CoA)</v>
          </cell>
          <cell r="D1519" t="str">
            <v>acetyl-CoA[c] + 21 H+[c] + 7 malonyl-CoA[c] + 14 NADPH[c] =&gt; 7 carbon dioxide[c] + 7 coenzyme A[c] + 7 H2O[c] + 14 NADP(+)[c] + palmitoyl-CoA[c]</v>
          </cell>
        </row>
        <row r="1520">
          <cell r="C1520" t="str">
            <v>fatty-acyl-CoA synthase (n-C18:0CoA)</v>
          </cell>
          <cell r="D1520" t="str">
            <v>acetyl-CoA[c] + 24 H+[c] + 8 malonyl-CoA[c] + 16 NADPH[c] =&gt; 8 carbon dioxide[c] + 8 coenzyme A[c] + 8 H2O[c] + 16 NADP(+)[c] + stearoyl-CoA[c]</v>
          </cell>
        </row>
        <row r="1521">
          <cell r="C1521" t="str">
            <v>B-ketoacyl-ACP synthase (acetoacetyl-ACP)</v>
          </cell>
          <cell r="D1521" t="str">
            <v>acetyl-ACP[m] + carboxyacetyl-ACP[m] + H+[m] =&gt; carbon dioxide[m] + ACP1[m] + acetoacetyl-ACP[m]</v>
          </cell>
        </row>
        <row r="1522">
          <cell r="C1522" t="str">
            <v>B-ketoacyl-ACP synthase (3-oxo-hexanoyl-ACP)</v>
          </cell>
          <cell r="D1522" t="str">
            <v>carboxyacetyl-ACP[m] + H+[m] + butanoyl-ACP[m] =&gt; carbon dioxide[m] + ACP1[m] + 3-oxo-hexanoyl-ACP[m]</v>
          </cell>
        </row>
        <row r="1523">
          <cell r="C1523" t="str">
            <v>B-ketoacyl-ACP synthase (3-oxo-octanoyl-ACP)</v>
          </cell>
          <cell r="D1523" t="str">
            <v>carboxyacetyl-ACP[m] + H+[m] + hexanoyl-ACP[m] =&gt; carbon dioxide[m] + ACP1[m] + 3-oxo-octanoyl-ACP[m]</v>
          </cell>
        </row>
        <row r="1524">
          <cell r="C1524" t="str">
            <v>3-oxoacyl-ACP reductase (3-hydroxybutanoyl-ACP)</v>
          </cell>
          <cell r="D1524" t="str">
            <v>H+[m] + NADPH[m] + acetoacetyl-ACP[m] =&gt; NADP(+)[m] + 3-hydroxybutanoyl-ACP[m]</v>
          </cell>
        </row>
        <row r="1525">
          <cell r="C1525" t="str">
            <v>3-oxoacyl-ACP reductase (3-hydroxyhexanoyl-ACP)</v>
          </cell>
          <cell r="D1525" t="str">
            <v>H+[m] + NADPH[m] + 3-oxo-hexanoyl-ACP[m] =&gt; NADP(+)[m] + 3-hydroxyhexanoyl-ACP[m]</v>
          </cell>
        </row>
        <row r="1526">
          <cell r="C1526" t="str">
            <v>3-oxoacyl-ACP reductase (3-hydroxyoctanoyl-ACP)</v>
          </cell>
          <cell r="D1526" t="str">
            <v>H+[m] + NADPH[m] + 3-oxo-octanoyl-ACP[m] =&gt; NADP(+)[m] + 3-hydroxyoctanoyl-ACP[m]</v>
          </cell>
        </row>
        <row r="1527">
          <cell r="C1527" t="str">
            <v>3-hydroxyacyl-thioester dehydratase (trans-but-2-enoyl-ACP)</v>
          </cell>
          <cell r="D1527" t="str">
            <v>3-hydroxybutanoyl-ACP[m] &lt;=&gt; H2O[m] + trans-but-2-enoyl-ACP[m]</v>
          </cell>
        </row>
        <row r="1528">
          <cell r="C1528" t="str">
            <v>3-hydroxyacyl-thioester dehydratase (trans-hex-2-enoyl-ACP)</v>
          </cell>
          <cell r="D1528" t="str">
            <v>3-hydroxyhexanoyl-ACP[m] &lt;=&gt; H2O[m] + trans-hex-2-enoyl-ACP[m]</v>
          </cell>
        </row>
        <row r="1529">
          <cell r="C1529" t="str">
            <v>3-hydroxyacyl-thioester dehydratase (trans-oct-2-enoyl-ACP)</v>
          </cell>
          <cell r="D1529" t="str">
            <v>3-hydroxyoctanoyl-ACP[m] &lt;=&gt; H2O[m] + trans-oct-2-enoyl-ACP[m]</v>
          </cell>
        </row>
        <row r="1530">
          <cell r="C1530" t="str">
            <v>enoyl-ACP reductase (butanoyl-ACP)</v>
          </cell>
          <cell r="D1530" t="str">
            <v>H+[m] + NADPH[m] + trans-but-2-enoyl-ACP[m] =&gt; NADP(+)[m] + butanoyl-ACP[m]</v>
          </cell>
        </row>
        <row r="1531">
          <cell r="C1531" t="str">
            <v>enoyl-ACP reductase (hexanoyl-ACP)</v>
          </cell>
          <cell r="D1531" t="str">
            <v>H+[m] + NADPH[m] + trans-hex-2-enoyl-ACP[m] =&gt; NADP(+)[m] + hexanoyl-ACP[m]</v>
          </cell>
        </row>
        <row r="1532">
          <cell r="C1532" t="str">
            <v>enoyl-ACP reductase (octanoyl-ACP)</v>
          </cell>
          <cell r="D1532" t="str">
            <v>H+[m] + NADPH[m] + trans-oct-2-enoyl-ACP[m] =&gt; NADP(+)[m] + octanoyl-ACP[m]</v>
          </cell>
        </row>
        <row r="1533">
          <cell r="C1533" t="str">
            <v>elongase I (3-oxotetradecanoyl-CoA)</v>
          </cell>
          <cell r="D1533" t="str">
            <v>lauroyl-CoA[erm] + malonyl-CoA[erm] + H+[erm] =&gt; carbon dioxide[erm] + coenzyme A[erm] + 3-oxotetradecanoyl-CoA[erm]</v>
          </cell>
        </row>
        <row r="1534">
          <cell r="C1534" t="str">
            <v>elongase I (3-oxopalmitoyl-CoA)</v>
          </cell>
          <cell r="D1534" t="str">
            <v>malonyl-CoA[erm] + H+[erm] + myristoyl-CoA[erm] =&gt; carbon dioxide[erm] + coenzyme A[erm] + 3-oxopalmitoyl-CoA[erm]</v>
          </cell>
        </row>
        <row r="1535">
          <cell r="C1535" t="str">
            <v>elongase II (3-oxooctadecanoyl-CoA)</v>
          </cell>
          <cell r="D1535" t="str">
            <v>malonyl-CoA[erm] + H+[erm] + palmitoyl-CoA[erm] =&gt; carbon dioxide[erm] + coenzyme A[erm] + 3-oxooctadecanoyl-CoA[erm]</v>
          </cell>
        </row>
        <row r="1536">
          <cell r="C1536" t="str">
            <v>elongase II or III (3-oxoicosanoyl-CoA)</v>
          </cell>
          <cell r="D1536" t="str">
            <v>malonyl-CoA[erm] + H+[erm] + stearoyl-CoA[erm] =&gt; carbon dioxide[erm] + coenzyme A[erm] + 3-oxoicosanoyl-CoA[erm]</v>
          </cell>
        </row>
        <row r="1537">
          <cell r="C1537" t="str">
            <v>elongase II or III (3-oxodocosanoyl-CoA)</v>
          </cell>
          <cell r="D1537" t="str">
            <v>malonyl-CoA[erm] + H+[erm] + icosanoyl-CoA[erm] =&gt; carbon dioxide[erm] + coenzyme A[erm] + 3-oxodocosanoyl-CoA[erm]</v>
          </cell>
        </row>
        <row r="1538">
          <cell r="C1538" t="str">
            <v>elongase II or III (3-oxotetracosanoyl-CoA)</v>
          </cell>
          <cell r="D1538" t="str">
            <v>malonyl-CoA[erm] + H+[erm] + docosanoyl-CoA[erm] =&gt; carbon dioxide[erm] + coenzyme A[erm] + 3-oxotetracosanoyl-CoA[erm]</v>
          </cell>
        </row>
        <row r="1539">
          <cell r="C1539" t="str">
            <v>elongase III (3-oxohexacosanoyl-CoA)</v>
          </cell>
          <cell r="D1539" t="str">
            <v>malonyl-CoA[erm] + H+[erm] + tetracosanoyl-CoA[erm] =&gt; carbon dioxide[erm] + coenzyme A[erm] + 3-oxohexacosanoyl-CoA[erm]</v>
          </cell>
        </row>
        <row r="1540">
          <cell r="C1540" t="str">
            <v>B-ketoacyl-CoA reductase ((S)-3-hydroxytetradecanoyl-CoA)</v>
          </cell>
          <cell r="D1540" t="str">
            <v>H+[erm] + 3-oxotetradecanoyl-CoA[erm] + NADPH[erm] =&gt; NADP(+)[erm] + (S)-3-hydroxytetradecanoyl-CoA[erm]</v>
          </cell>
        </row>
        <row r="1541">
          <cell r="C1541" t="str">
            <v>B-ketoacyl-CoA reductase ((S)-3-hydroxypalmitoyl-CoA)</v>
          </cell>
          <cell r="D1541" t="str">
            <v>H+[erm] + 3-oxopalmitoyl-CoA[erm] + NADPH[erm] =&gt; NADP(+)[erm] + (S)-3-hydroxypalmitoyl-CoA[erm]</v>
          </cell>
        </row>
        <row r="1542">
          <cell r="C1542" t="str">
            <v>B-ketoacyl-CoA reductase (3-hydroxyoctadecanoyl-CoA)</v>
          </cell>
          <cell r="D1542" t="str">
            <v>H+[erm] + 3-oxooctadecanoyl-CoA[erm] + NADPH[erm] =&gt; NADP(+)[erm] + 3-hydroxyoctadecanoyl-CoA[erm]</v>
          </cell>
        </row>
        <row r="1543">
          <cell r="C1543" t="str">
            <v>B-ketoacyl-CoA reductase (3-hydroxyicosanoyl-CoA)</v>
          </cell>
          <cell r="D1543" t="str">
            <v>H+[erm] + 3-oxoicosanoyl-CoA[erm] + NADPH[erm] =&gt; NADP(+)[erm] + 3-hydroxyicosanoyl-CoA[erm]</v>
          </cell>
        </row>
        <row r="1544">
          <cell r="C1544" t="str">
            <v>B-ketoacyl-CoA reductase (3-hydroxydocosanoyl-CoA)</v>
          </cell>
          <cell r="D1544" t="str">
            <v>H+[erm] + 3-oxodocosanoyl-CoA[erm] + NADPH[erm] =&gt; NADP(+)[erm] + 3-hydroxydocosanoyl-CoA[erm]</v>
          </cell>
        </row>
        <row r="1545">
          <cell r="C1545" t="str">
            <v>B-ketoacyl-CoA reductase (3-hydroxytetracosanoyl-CoA)</v>
          </cell>
          <cell r="D1545" t="str">
            <v>H+[erm] + 3-oxotetracosanoyl-CoA[erm] + NADPH[erm] =&gt; NADP(+)[erm] + 3-hydroxytetracosanoyl-CoA[erm]</v>
          </cell>
        </row>
        <row r="1546">
          <cell r="C1546" t="str">
            <v>B-ketoacyl-CoA reductase ((S)-3-hydroxyhexacosanoyl-CoA)</v>
          </cell>
          <cell r="D1546" t="str">
            <v>H+[erm] + 3-oxohexacosanoyl-CoA[erm] + NADPH[erm] =&gt; NADP(+)[erm] + (S)-3-hydroxyhexacosanoyl-CoA[erm]</v>
          </cell>
        </row>
        <row r="1547">
          <cell r="C1547" t="str">
            <v>B-hydroxyacyl-CoA dehydratase (trans-tetradec-2-enoyl-CoA)</v>
          </cell>
          <cell r="D1547" t="str">
            <v>(S)-3-hydroxytetradecanoyl-CoA[erm] &lt;=&gt; H2O[erm] + trans-tetradec-2-enoyl-CoA[erm]</v>
          </cell>
        </row>
        <row r="1548">
          <cell r="C1548" t="str">
            <v>B-hydroxyacyl-CoA dehydratase (trans-hexadec-2-enoyl-CoA)</v>
          </cell>
          <cell r="D1548" t="str">
            <v>(S)-3-hydroxypalmitoyl-CoA[erm] &lt;=&gt; H2O[erm] + trans-hexadec-2-enoyl-CoA[erm]</v>
          </cell>
        </row>
        <row r="1549">
          <cell r="C1549" t="str">
            <v>B-hydroxyacyl-CoA dehydratase (trans-octadec-2-enoyl-CoA)</v>
          </cell>
          <cell r="D1549" t="str">
            <v>3-hydroxyoctadecanoyl-CoA[erm] &lt;=&gt; H2O[erm] + trans-octadec-2-enoyl-CoA[erm]</v>
          </cell>
        </row>
        <row r="1550">
          <cell r="C1550" t="str">
            <v>B-hydroxyacyl-CoA dehydratase (trans-icos-2-enoyl-CoA)</v>
          </cell>
          <cell r="D1550" t="str">
            <v>3-hydroxyicosanoyl-CoA[erm] &lt;=&gt; H2O[erm] + trans-icos-2-enoyl-CoA[erm]</v>
          </cell>
        </row>
        <row r="1551">
          <cell r="C1551" t="str">
            <v>B-hydroxyacyl-CoA dehydratase (trans-docos-2-enoyl-CoA)</v>
          </cell>
          <cell r="D1551" t="str">
            <v>3-hydroxydocosanoyl-CoA[erm] &lt;=&gt; H2O[erm] + trans-docos-2-enoyl-CoA[erm]</v>
          </cell>
        </row>
        <row r="1552">
          <cell r="C1552" t="str">
            <v>B-hydroxyacyl-CoA dehydratase (trans-tetracos-2-enoyl-CoA)</v>
          </cell>
          <cell r="D1552" t="str">
            <v>3-hydroxytetracosanoyl-CoA[erm] =&gt; H2O[erm] + trans-tetracos-2-enoyl-CoA[erm]</v>
          </cell>
        </row>
        <row r="1553">
          <cell r="C1553" t="str">
            <v>B-hydroxyacyl-CoA dehydratase (trans-hexacos-2-enoyl-CoA)</v>
          </cell>
          <cell r="D1553" t="str">
            <v>(S)-3-hydroxyhexacosanoyl-CoA[erm] &lt;=&gt; H2O[erm] + trans-hexacos-2-enoyl-CoA[erm]</v>
          </cell>
        </row>
        <row r="1554">
          <cell r="C1554" t="str">
            <v>trans-2-enoyl-CoA reductase (n-C14:0CoA)</v>
          </cell>
          <cell r="D1554" t="str">
            <v>H+[erm] + NADPH[erm] + trans-tetradec-2-enoyl-CoA[erm] =&gt; myristoyl-CoA[erm] + NADP(+)[erm]</v>
          </cell>
        </row>
        <row r="1555">
          <cell r="C1555" t="str">
            <v>trans-2-enoyl-CoA reductase (n-C16:0CoA)</v>
          </cell>
          <cell r="D1555" t="str">
            <v>H+[erm] + NADPH[erm] + trans-hexadec-2-enoyl-CoA[erm] =&gt; palmitoyl-CoA[erm] + NADP(+)[erm]</v>
          </cell>
        </row>
        <row r="1556">
          <cell r="C1556" t="str">
            <v>trans-2-enoyl-CoA reductase (n-C18:0CoA)</v>
          </cell>
          <cell r="D1556" t="str">
            <v>H+[erm] + NADPH[erm] + trans-octadec-2-enoyl-CoA[erm] =&gt; stearoyl-CoA[erm] + NADP(+)[erm]</v>
          </cell>
        </row>
        <row r="1557">
          <cell r="C1557" t="str">
            <v>trans-2-enoyl-CoA reductase (n-C20:0CoA)</v>
          </cell>
          <cell r="D1557" t="str">
            <v>H+[erm] + NADPH[erm] + trans-icos-2-enoyl-CoA[erm] =&gt; icosanoyl-CoA[erm] + NADP(+)[erm]</v>
          </cell>
        </row>
        <row r="1558">
          <cell r="C1558" t="str">
            <v>trans-2-enoyl-CoA reductase (n-C22:0CoA)</v>
          </cell>
          <cell r="D1558" t="str">
            <v>H+[erm] + NADPH[erm] + trans-docos-2-enoyl-CoA[erm] =&gt; docosanoyl-CoA[erm] + NADP(+)[erm]</v>
          </cell>
        </row>
        <row r="1559">
          <cell r="C1559" t="str">
            <v>trans-2-enoyl-CoA reductase (n-C24:0CoA)</v>
          </cell>
          <cell r="D1559" t="str">
            <v>H+[erm] + NADPH[erm] + trans-tetracos-2-enoyl-CoA[erm] =&gt; tetracosanoyl-CoA[erm] + NADP(+)[erm]</v>
          </cell>
        </row>
        <row r="1560">
          <cell r="C1560" t="str">
            <v>trans-2-enoyl-CoA reductase (n-C26:0CoA)</v>
          </cell>
          <cell r="D1560" t="str">
            <v>H+[erm] + NADPH[erm] + trans-hexacos-2-enoyl-CoA[erm] =&gt; NADP(+)[erm] + hexacosanoyl-CoA[erm]</v>
          </cell>
        </row>
        <row r="1561">
          <cell r="C1561" t="str">
            <v>palmitoyl-CoA desaturase (n-C16:0CoA -&gt; n-C16:1CoA), ER membrane</v>
          </cell>
          <cell r="D1561" t="str">
            <v>H+[erm] + palmitoyl-CoA[erm] + oxygen[erm] + NADH[erm] =&gt; 2 H2O[erm] + palmitoleoyl-CoA(4-)[erm] + NAD[erm]</v>
          </cell>
        </row>
        <row r="1562">
          <cell r="C1562" t="str">
            <v>stearoyl-CoA desaturase (n-C18:0CoA -&gt; n-C18:1CoA), ER membrane</v>
          </cell>
          <cell r="D1562" t="str">
            <v>H+[erm] + stearoyl-CoA[erm] + oxygen[erm] + NADH[erm] =&gt; 2 H2O[erm] + NAD[erm] + oleoyl-CoA[erm]</v>
          </cell>
        </row>
        <row r="1563">
          <cell r="C1563" t="str">
            <v>octanoate (n-C8:0) transport</v>
          </cell>
          <cell r="D1563" t="str">
            <v>octanoate[e] &lt;=&gt; octanoate[c]</v>
          </cell>
        </row>
        <row r="1564">
          <cell r="C1564" t="str">
            <v>decanoate (n-C10:0) transport</v>
          </cell>
          <cell r="D1564" t="str">
            <v>decanoate[e] &lt;=&gt; decanoate[c]</v>
          </cell>
        </row>
        <row r="1565">
          <cell r="C1565" t="str">
            <v>laurate (n-C12:0) transport</v>
          </cell>
          <cell r="D1565" t="str">
            <v>laurate[e] &lt;=&gt; laurate[c]</v>
          </cell>
        </row>
        <row r="1566">
          <cell r="C1566" t="str">
            <v>butyrate exchange</v>
          </cell>
          <cell r="D1566" t="str">
            <v xml:space="preserve">butyrate[e] =&gt; </v>
          </cell>
        </row>
        <row r="1567">
          <cell r="C1567" t="str">
            <v>hexanoate exchange</v>
          </cell>
          <cell r="D1567" t="str">
            <v xml:space="preserve">hexanoate[e] =&gt; </v>
          </cell>
        </row>
        <row r="1568">
          <cell r="C1568" t="str">
            <v>oleate exchange</v>
          </cell>
          <cell r="D1568" t="str">
            <v xml:space="preserve">oleate[e] =&gt; </v>
          </cell>
        </row>
        <row r="1569">
          <cell r="C1569" t="str">
            <v>butyrate (n-C4:0) transport</v>
          </cell>
          <cell r="D1569" t="str">
            <v>butyrate[e] &lt;=&gt; butyrate[c]</v>
          </cell>
        </row>
        <row r="1570">
          <cell r="C1570" t="str">
            <v>hexanoate (n-C6:0) transport</v>
          </cell>
          <cell r="D1570" t="str">
            <v>hexanoate[e] &lt;=&gt; hexanoate[c]</v>
          </cell>
        </row>
        <row r="1571">
          <cell r="C1571" t="str">
            <v>octadecenoate (n-C18:1) transport</v>
          </cell>
          <cell r="D1571" t="str">
            <v>oleate[e] &lt;=&gt; oleate[c]</v>
          </cell>
        </row>
        <row r="1572">
          <cell r="C1572" t="str">
            <v>myristate exchange</v>
          </cell>
          <cell r="D1572" t="str">
            <v xml:space="preserve">myristate[e] =&gt; </v>
          </cell>
        </row>
        <row r="1573">
          <cell r="C1573" t="str">
            <v>fatty-acid--CoA ligase (dodecanoate), ER membrane</v>
          </cell>
          <cell r="D1573" t="str">
            <v>coenzyme A[erm] + ATP[erm] + laurate[erm] &lt;=&gt; lauroyl-CoA[erm] + AMP[erm] + diphosphate[erm]</v>
          </cell>
        </row>
        <row r="1574">
          <cell r="C1574" t="str">
            <v>fatty-acid--CoA ligase (tetradecanoate), ER membrane</v>
          </cell>
          <cell r="D1574" t="str">
            <v>coenzyme A[erm] + ATP[erm] + myristate[erm] &lt;=&gt; myristoyl-CoA[erm] + AMP[erm] + diphosphate[erm]</v>
          </cell>
        </row>
        <row r="1575">
          <cell r="C1575" t="str">
            <v>fatty-acid--CoA ligase (hexadecanoate), ER membrane</v>
          </cell>
          <cell r="D1575" t="str">
            <v>coenzyme A[erm] + ATP[erm] + palmitate[erm] &lt;=&gt; palmitoyl-CoA[erm] + AMP[erm] + diphosphate[erm]</v>
          </cell>
        </row>
        <row r="1576">
          <cell r="C1576" t="str">
            <v>fatty-acid--CoA ligase (hexadecenoate), ER membrane</v>
          </cell>
          <cell r="D1576" t="str">
            <v>coenzyme A[erm] + ATP[erm] + palmitoleate[erm] &lt;=&gt; palmitoleoyl-CoA(4-)[erm] + AMP[erm] + diphosphate[erm]</v>
          </cell>
        </row>
        <row r="1577">
          <cell r="C1577" t="str">
            <v>fatty-acid--CoA ligase (octadecanoate), ER membrane</v>
          </cell>
          <cell r="D1577" t="str">
            <v>coenzyme A[erm] + ATP[erm] + stearate[erm] &lt;=&gt; stearoyl-CoA[erm] + AMP[erm] + diphosphate[erm]</v>
          </cell>
        </row>
        <row r="1578">
          <cell r="C1578" t="str">
            <v>fatty-acid--CoA ligase (octadecenoate), ER membrane</v>
          </cell>
          <cell r="D1578" t="str">
            <v>coenzyme A[erm] + ATP[erm] + oleate[erm] &lt;=&gt; oleoyl-CoA[erm] + AMP[erm] + diphosphate[erm]</v>
          </cell>
        </row>
        <row r="1579">
          <cell r="C1579" t="str">
            <v>fatty-acid--CoA ligase (dodecanoate), lipid particle</v>
          </cell>
          <cell r="D1579" t="str">
            <v>coenzyme A[lp] + ATP[lp] + laurate[lp] &lt;=&gt; diphosphate[lp] + AMP[lp] + lauroyl-CoA[lp]</v>
          </cell>
        </row>
        <row r="1580">
          <cell r="C1580" t="str">
            <v>fatty-acid--CoA ligase (tetradecanoate), lipid particle</v>
          </cell>
          <cell r="D1580" t="str">
            <v>coenzyme A[lp] + ATP[lp] + myristate[lp] &lt;=&gt; diphosphate[lp] + AMP[lp] + myristoyl-CoA[lp]</v>
          </cell>
        </row>
        <row r="1581">
          <cell r="C1581" t="str">
            <v>fatty-acid--CoA ligase (hexadecanoate), lipid particle</v>
          </cell>
          <cell r="D1581" t="str">
            <v>coenzyme A[lp] + ATP[lp] + palmitate[lp] &lt;=&gt; diphosphate[lp] + AMP[lp] + palmitoyl-CoA[lp]</v>
          </cell>
        </row>
        <row r="1582">
          <cell r="C1582" t="str">
            <v>fatty-acid--CoA ligase (hexadecenoate), lipid particle</v>
          </cell>
          <cell r="D1582" t="str">
            <v>coenzyme A[lp] + ATP[lp] + palmitoleate[lp] &lt;=&gt; diphosphate[lp] + AMP[lp] + palmitoleoyl-CoA(4-)[lp]</v>
          </cell>
        </row>
        <row r="1583">
          <cell r="C1583" t="str">
            <v>fatty-acid--CoA ligase (octadecanoate), lipid particle</v>
          </cell>
          <cell r="D1583" t="str">
            <v>coenzyme A[lp] + ATP[lp] + stearate[lp] &lt;=&gt; diphosphate[lp] + AMP[lp] + stearoyl-CoA[lp]</v>
          </cell>
        </row>
        <row r="1584">
          <cell r="C1584" t="str">
            <v>fatty-acid--CoA ligase (octadecenoate), lipid particle</v>
          </cell>
          <cell r="D1584" t="str">
            <v>coenzyme A[lp] + ATP[lp] + oleate[lp] &lt;=&gt; diphosphate[lp] + AMP[lp] + oleoyl-CoA[lp]</v>
          </cell>
        </row>
        <row r="1585">
          <cell r="C1585" t="str">
            <v>fatty-acid--CoA ligase (hexadecenoate), peroxisome</v>
          </cell>
          <cell r="D1585" t="str">
            <v>ATP[p] + coenzyme A[p] + palmitoleate[p] &lt;=&gt; AMP[p] + diphosphate[p] + palmitoleoyl-CoA(4-)[p]</v>
          </cell>
        </row>
        <row r="1586">
          <cell r="C1586" t="str">
            <v>fatty-acid--CoA ligase (octadecanoate), peroxisome</v>
          </cell>
          <cell r="D1586" t="str">
            <v>ATP[p] + coenzyme A[p] + stearate[p] &lt;=&gt; AMP[p] + diphosphate[p] + stearoyl-CoA[p]</v>
          </cell>
        </row>
        <row r="1587">
          <cell r="C1587" t="str">
            <v>fatty-acid--CoA ligase (octadecenoate), peroxisome</v>
          </cell>
          <cell r="D1587" t="str">
            <v>ATP[p] + coenzyme A[p] + oleate[p] &lt;=&gt; AMP[p] + diphosphate[p] + oleoyl-CoA[p]</v>
          </cell>
        </row>
        <row r="1588">
          <cell r="C1588" t="str">
            <v>fatty-acid--CoA ligase (arachidate), cell envelope</v>
          </cell>
          <cell r="D1588" t="str">
            <v>ATP[ce] + coenzyme A[ce] + arachidate[ce] &lt;=&gt; AMP[ce] + diphosphate[ce] + icosanoyl-CoA[ce]</v>
          </cell>
        </row>
        <row r="1589">
          <cell r="C1589" t="str">
            <v>fatty-acid--CoA ligase (behenate), cell envelope</v>
          </cell>
          <cell r="D1589" t="str">
            <v>ATP[ce] + coenzyme A[ce] + behenate[ce] &lt;=&gt; AMP[ce] + diphosphate[ce] + docosanoyl-CoA[ce]</v>
          </cell>
        </row>
        <row r="1590">
          <cell r="C1590" t="str">
            <v>fatty-acid--CoA ligase (lignoceric acid), cell envelope</v>
          </cell>
          <cell r="D1590" t="str">
            <v>ATP[ce] + coenzyme A[ce] + lignoceric acid[ce] &lt;=&gt; AMP[ce] + diphosphate[ce] + tetracosanoyl-CoA[ce]</v>
          </cell>
        </row>
        <row r="1591">
          <cell r="C1591" t="str">
            <v>fatty-acid--CoA ligase (cerotic acid), cell envelope</v>
          </cell>
          <cell r="D1591" t="str">
            <v>ATP[ce] + coenzyme A[ce] + cerotic acid[ce] &lt;=&gt; AMP[ce] + diphosphate[ce] + hexacosanoyl-CoA[ce]</v>
          </cell>
        </row>
        <row r="1592">
          <cell r="C1592" t="str">
            <v>fatty-acid--CoA ligase (behenate), ER membrane</v>
          </cell>
          <cell r="D1592" t="str">
            <v>coenzyme A[erm] + ATP[erm] + behenate[erm] &lt;=&gt; docosanoyl-CoA[erm] + AMP[erm] + diphosphate[erm]</v>
          </cell>
        </row>
        <row r="1593">
          <cell r="C1593" t="str">
            <v>fatty-acid--CoA ligase (lignoceric acid), ER membrane</v>
          </cell>
          <cell r="D1593" t="str">
            <v>coenzyme A[erm] + ATP[erm] + lignoceric acid[erm] &lt;=&gt; tetracosanoyl-CoA[erm] + AMP[erm] + diphosphate[erm]</v>
          </cell>
        </row>
        <row r="1594">
          <cell r="C1594" t="str">
            <v>fatty-acid--CoA ligase (cerotic acid), ER membrane</v>
          </cell>
          <cell r="D1594" t="str">
            <v>coenzyme A[erm] + ATP[erm] + cerotic acid[erm] &lt;=&gt; hexacosanoyl-CoA[erm] + AMP[erm] + diphosphate[erm]</v>
          </cell>
        </row>
        <row r="1595">
          <cell r="C1595" t="str">
            <v>fatty-acid--CoA ligase (behenate), lipid particle</v>
          </cell>
          <cell r="D1595" t="str">
            <v>coenzyme A[lp] + ATP[lp] + behenate[lp] &lt;=&gt; diphosphate[lp] + AMP[lp] + docosanoyl-CoA[lp]</v>
          </cell>
        </row>
        <row r="1596">
          <cell r="C1596" t="str">
            <v>fatty-acid--CoA ligase (lignoceric acid), lipid particle</v>
          </cell>
          <cell r="D1596" t="str">
            <v>coenzyme A[lp] + ATP[lp] + lignoceric acid[lp] &lt;=&gt; diphosphate[lp] + AMP[lp] + tetracosanoyl-CoA[lp]</v>
          </cell>
        </row>
        <row r="1597">
          <cell r="C1597" t="str">
            <v>fatty-acid--CoA ligase (cerotic acid), lipid particle</v>
          </cell>
          <cell r="D1597" t="str">
            <v>coenzyme A[lp] + ATP[lp] + cerotic acid[lp] &lt;=&gt; diphosphate[lp] + AMP[lp] + hexacosanoyl-CoA[lp]</v>
          </cell>
        </row>
        <row r="1598">
          <cell r="C1598" t="str">
            <v>fatty acyl-CoA transport via ABC system (C12:0)</v>
          </cell>
          <cell r="D1598" t="str">
            <v>ATP[c] + H2O[c] + lauroyl-CoA[c] =&gt; ADP[c] + H+[c] + lauroyl-CoA[p] + phosphate[c]</v>
          </cell>
        </row>
        <row r="1599">
          <cell r="C1599" t="str">
            <v>fatty acyl-CoA transport via ABC system (C14:0)</v>
          </cell>
          <cell r="D1599" t="str">
            <v>ATP[c] + H2O[c] + myristoyl-CoA[c] =&gt; ADP[c] + H+[c] + myristoyl-CoA[p] + phosphate[c]</v>
          </cell>
        </row>
        <row r="1600">
          <cell r="C1600" t="str">
            <v>fatty acyl-CoA transport via ABC system (C16:0)</v>
          </cell>
          <cell r="D1600" t="str">
            <v>ATP[c] + H2O[c] + palmitoyl-CoA[c] =&gt; ADP[c] + H+[c] + palmitoyl-CoA[p] + phosphate[c]</v>
          </cell>
        </row>
        <row r="1601">
          <cell r="C1601" t="str">
            <v>fatty acyl-CoA transport via ABC system (C16:1)</v>
          </cell>
          <cell r="D1601" t="str">
            <v>ATP[c] + H2O[c] + palmitoleoyl-CoA(4-)[c] =&gt; ADP[c] + H+[c] + phosphate[c] + palmitoleoyl-CoA(4-)[p]</v>
          </cell>
        </row>
        <row r="1602">
          <cell r="C1602" t="str">
            <v>fatty acyl-CoA transport via ABC system (C18:0)</v>
          </cell>
          <cell r="D1602" t="str">
            <v>ATP[c] + H2O[c] + stearoyl-CoA[c] =&gt; ADP[c] + H+[c] + phosphate[c] + stearoyl-CoA[p]</v>
          </cell>
        </row>
        <row r="1603">
          <cell r="C1603" t="str">
            <v>fatty acyl-CoA transport via ABC system (C18:1)</v>
          </cell>
          <cell r="D1603" t="str">
            <v>ATP[c] + H2O[c] + oleoyl-CoA[c] =&gt; ADP[c] + H+[c] + oleoyl-CoA[p] + phosphate[c]</v>
          </cell>
        </row>
        <row r="1604">
          <cell r="C1604" t="str">
            <v>fatty acyl-CoA transport via ABC system (C20:0)</v>
          </cell>
          <cell r="D1604" t="str">
            <v>ATP[c] + H2O[c] + icosanoyl-CoA[c] =&gt; ADP[c] + H+[c] + phosphate[c] + icosanoyl-CoA[p]</v>
          </cell>
        </row>
        <row r="1605">
          <cell r="C1605" t="str">
            <v>fatty acyl-CoA transport via ABC system (C22:0)</v>
          </cell>
          <cell r="D1605" t="str">
            <v>ATP[c] + H2O[c] + docosanoyl-CoA[c] =&gt; ADP[c] + H+[c] + phosphate[c] + docosanoyl-CoA[p]</v>
          </cell>
        </row>
        <row r="1606">
          <cell r="C1606" t="str">
            <v>fatty acyl-CoA transport via ABC system (C24:0)</v>
          </cell>
          <cell r="D1606" t="str">
            <v>ATP[c] + H2O[c] + tetracosanoyl-CoA[c] =&gt; ADP[c] + H+[c] + phosphate[c] + tetracosanoyl-CoA[p]</v>
          </cell>
        </row>
        <row r="1607">
          <cell r="C1607" t="str">
            <v>fatty acyl-CoA transport via ABC system (C26:0)</v>
          </cell>
          <cell r="D1607" t="str">
            <v>ATP[c] + H2O[c] + hexacosanoyl-CoA[c] =&gt; ADP[c] + H+[c] + hexacosanoyl-CoA[p] + phosphate[c]</v>
          </cell>
        </row>
        <row r="1608">
          <cell r="C1608" t="str">
            <v>butyrate (n-C4:0) transport, cytoplasm-peroxisome</v>
          </cell>
          <cell r="D1608" t="str">
            <v>butyrate[c] &lt;=&gt; butyrate[p]</v>
          </cell>
        </row>
        <row r="1609">
          <cell r="C1609" t="str">
            <v>hexanoate (n-C6:0) transport, cytoplasm-peroxisome</v>
          </cell>
          <cell r="D1609" t="str">
            <v>hexanoate[c] &lt;=&gt; hexanoate[p]</v>
          </cell>
        </row>
        <row r="1610">
          <cell r="C1610" t="str">
            <v>octadecenoate (n-C18:1) transport, cytoplasm-peroxisome</v>
          </cell>
          <cell r="D1610" t="str">
            <v>oleate[c] &lt;=&gt; oleate[p]</v>
          </cell>
        </row>
        <row r="1611">
          <cell r="C1611" t="str">
            <v>peroxisomal acyl-CoA thioesterase (4:0)</v>
          </cell>
          <cell r="D1611" t="str">
            <v>H2O[p] + butanoyl-CoA[p] =&gt; coenzyme A[p] + 5 H+[p] + butyrate[p]</v>
          </cell>
        </row>
        <row r="1612">
          <cell r="C1612" t="str">
            <v>peroxisomal acyl-CoA thioesterase (6:0)</v>
          </cell>
          <cell r="D1612" t="str">
            <v>H2O[p] + hexanoyl-CoA[p] =&gt; coenzyme A[p] + 5 H+[p] + hexanoate[p]</v>
          </cell>
        </row>
        <row r="1613">
          <cell r="C1613" t="str">
            <v>peroxisomal acyl-CoA thioesterase (16:1)</v>
          </cell>
          <cell r="D1613" t="str">
            <v>H2O[p] + palmitoleoyl-CoA(4-)[p] =&gt; coenzyme A[p] + H+[p] + palmitoleate[p]</v>
          </cell>
        </row>
        <row r="1614">
          <cell r="C1614" t="str">
            <v>peroxisomal acyl-CoA thioesterase (18:1)</v>
          </cell>
          <cell r="D1614" t="str">
            <v>H2O[p] + oleoyl-CoA[p] =&gt; coenzyme A[p] + H+[p] + oleate[p]</v>
          </cell>
        </row>
        <row r="1615">
          <cell r="C1615" t="str">
            <v>acyl-CoA oxidase (butanoyl-CoA)</v>
          </cell>
          <cell r="D1615" t="str">
            <v>oxygen[p] + butanoyl-CoA[p] =&gt; hydrogen peroxide[p] + but-2-enoyl-CoA[p]</v>
          </cell>
        </row>
        <row r="1616">
          <cell r="C1616" t="str">
            <v>acyl-CoA oxidase (hexanoyl-CoA)</v>
          </cell>
          <cell r="D1616" t="str">
            <v>oxygen[p] + hexanoyl-CoA[p] =&gt; hydrogen peroxide[p] + trans-hex-2-enoyl-CoA[p]</v>
          </cell>
        </row>
        <row r="1617">
          <cell r="C1617" t="str">
            <v>acyl-CoA oxidase (octanoyl-CoA)</v>
          </cell>
          <cell r="D1617" t="str">
            <v>octanoyl-CoA[p] + oxygen[p] =&gt; hydrogen peroxide[p] + trans-oct-2-enoyl-CoA[p]</v>
          </cell>
        </row>
        <row r="1618">
          <cell r="C1618" t="str">
            <v>acyl-CoA oxidase (icosanoyl-CoA)</v>
          </cell>
          <cell r="D1618" t="str">
            <v>oxygen[p] + icosanoyl-CoA[p] =&gt; hydrogen peroxide[p] + trans-icos-2-enoyl-CoA[p]</v>
          </cell>
        </row>
        <row r="1619">
          <cell r="C1619" t="str">
            <v>acyl-CoA oxidase (docosanoyl-CoA)</v>
          </cell>
          <cell r="D1619" t="str">
            <v>oxygen[p] + docosanoyl-CoA[p] =&gt; hydrogen peroxide[p] + trans-docos-2-enoyl-CoA[p]</v>
          </cell>
        </row>
        <row r="1620">
          <cell r="C1620" t="str">
            <v>acyl-CoA oxidase (tetracosanoyl-CoA)</v>
          </cell>
          <cell r="D1620" t="str">
            <v>oxygen[p] + tetracosanoyl-CoA[p] =&gt; hydrogen peroxide[p] + trans-tetracos-2-enoyl-CoA[p]</v>
          </cell>
        </row>
        <row r="1621">
          <cell r="C1621" t="str">
            <v>acyl-CoA oxidase (palmitoleoyl-CoA)</v>
          </cell>
          <cell r="D1621" t="str">
            <v>4 H+[p] + oxygen[p] + palmitoleoyl-CoA(4-)[p] =&gt; hydrogen peroxide[p] + trans-2,cis-9-hexadecadienoyl-CoA[p]</v>
          </cell>
        </row>
        <row r="1622">
          <cell r="C1622" t="str">
            <v>acyl-CoA oxidase (cis-tetradec-7-enoyl-CoA)</v>
          </cell>
          <cell r="D1622" t="str">
            <v>oxygen[p] + cis-tetradec-7-enoyl-CoA[p] =&gt; hydrogen peroxide[p] + trans-2,cis-7-tetradecadienoyl-CoA[p]</v>
          </cell>
        </row>
        <row r="1623">
          <cell r="C1623" t="str">
            <v>acyl-CoA oxidase (cis-dodec-5-enoyl-CoA)</v>
          </cell>
          <cell r="D1623" t="str">
            <v>oxygen[p] + cis-dodec-5-enoyl-CoA[p] =&gt; hydrogen peroxide[p] + trans-2,cis-5-dodecadienoyl-CoA[p]</v>
          </cell>
        </row>
        <row r="1624">
          <cell r="C1624" t="str">
            <v>acyl-CoA oxidase (oleoyl-CoA)</v>
          </cell>
          <cell r="D1624" t="str">
            <v>oleoyl-CoA[p] + oxygen[p] =&gt; hydrogen peroxide[p] + trans-2,cis-9-octadecadienoyl-CoA[p]</v>
          </cell>
        </row>
        <row r="1625">
          <cell r="C1625" t="str">
            <v>acyl-CoA oxidase (cis-hexadec-7-enoyl-CoA)</v>
          </cell>
          <cell r="D1625" t="str">
            <v>oxygen[p] + cis-hexadec-7-enoyl-CoA[p] =&gt; hydrogen peroxide[p] + trans-2,cis-7-hexadecadienoyl-CoA[p]</v>
          </cell>
        </row>
        <row r="1626">
          <cell r="C1626" t="str">
            <v>acyl-CoA oxidase (cis-tetradec-5-enoyl-CoA)</v>
          </cell>
          <cell r="D1626" t="str">
            <v>oxygen[p] + cis-tetradec-5-enoyl-CoA[p] =&gt; hydrogen peroxide[p] + trans-2,cis-5-tetradecadienoyl-CoA[p]</v>
          </cell>
        </row>
        <row r="1627">
          <cell r="C1627" t="str">
            <v>2-enoyl-CoA hydratase (3-hydroxydecanoyl-CoA)</v>
          </cell>
          <cell r="D1627" t="str">
            <v>H2O[p] + trans-dec-2-enoyl-CoA[p] =&gt; (R)-3-hydroxydecanoyl-CoA[p]</v>
          </cell>
        </row>
        <row r="1628">
          <cell r="C1628" t="str">
            <v>2-enoyl-CoA hydratase (3-hydroxydodecanoyl-CoA)</v>
          </cell>
          <cell r="D1628" t="str">
            <v>H2O[p] + trans-dodec-2-enoyl-CoA[p] =&gt; (R)-3-hydroxylauroyl-CoA[p]</v>
          </cell>
        </row>
        <row r="1629">
          <cell r="C1629" t="str">
            <v>2-enoyl-CoA hydratase (3-hydroxytetradecanoyl-CoA)</v>
          </cell>
          <cell r="D1629" t="str">
            <v>H2O[p] + trans-tetradec-2-enoyl-CoA[p] =&gt; (S)-3-hydroxytetradecanoyl-CoA[p]</v>
          </cell>
        </row>
        <row r="1630">
          <cell r="C1630" t="str">
            <v>2-enoyl-CoA hydratase (3-hydroxyhexadecanoyl-CoA)</v>
          </cell>
          <cell r="D1630" t="str">
            <v>H2O[p] + hexadec-2-enoyl-CoA[p] =&gt; (S)-3-hydroxypalmitoyl-CoA[p]</v>
          </cell>
        </row>
        <row r="1631">
          <cell r="C1631" t="str">
            <v>2-enoyl-CoA hydratase (3-hydroxyoctadecanoyl-CoA)</v>
          </cell>
          <cell r="D1631" t="str">
            <v>H2O[p] + trans-octadec-2-enoyl-CoA[p] =&gt; 3-hydroxyoctadecanoyl-CoA[p]</v>
          </cell>
        </row>
        <row r="1632">
          <cell r="C1632" t="str">
            <v>2-enoyl-CoA hydratase (3-hydroxyhexacosanoyl-CoA)</v>
          </cell>
          <cell r="D1632" t="str">
            <v>H2O[p] + trans-hexacos-2-enoyl-CoA[p] =&gt; (S)-3-hydroxyhexacosanoyl-CoA[p]</v>
          </cell>
        </row>
        <row r="1633">
          <cell r="C1633" t="str">
            <v>2-enoyl-CoA hydratase (3-hydroxybutanoyl-CoA)</v>
          </cell>
          <cell r="D1633" t="str">
            <v>H2O[p] + but-2-enoyl-CoA[p] =&gt; 4 H+[p] + (R)-3-hydroxybutanoyl-CoA[p]</v>
          </cell>
        </row>
        <row r="1634">
          <cell r="C1634" t="str">
            <v>2-enoyl-CoA hydratase (3-hydroxyhexanoyl-CoA)</v>
          </cell>
          <cell r="D1634" t="str">
            <v>H2O[p] + trans-hex-2-enoyl-CoA[p] =&gt; (R)-3-hydroxyhexanoyl-CoA[p]</v>
          </cell>
        </row>
        <row r="1635">
          <cell r="C1635" t="str">
            <v>2-enoyl-CoA hydratase (3-hydroxyoctanoyl-CoA)</v>
          </cell>
          <cell r="D1635" t="str">
            <v>4 H+[p] + H2O[p] + trans-oct-2-enoyl-CoA[p] =&gt; (R)-3-hydroxyoctanoyl-CoA[p]</v>
          </cell>
        </row>
        <row r="1636">
          <cell r="C1636" t="str">
            <v>2-enoyl-CoA hydratase (3-hydroxyicosanoyl-CoA)</v>
          </cell>
          <cell r="D1636" t="str">
            <v>H2O[p] + trans-icos-2-enoyl-CoA[p] =&gt; (R)-3-hydroxyicosanoyl-CoA[p]</v>
          </cell>
        </row>
        <row r="1637">
          <cell r="C1637" t="str">
            <v>2-enoyl-CoA hydratase (3-hydroxydocosanoyl-CoA)</v>
          </cell>
          <cell r="D1637" t="str">
            <v>H2O[p] + trans-docos-2-enoyl-CoA[p] =&gt; (R)-3-hydroxydocosanoyl-CoA[p]</v>
          </cell>
        </row>
        <row r="1638">
          <cell r="C1638" t="str">
            <v>2-enoyl-CoA hydratase (3-hydroxytetracosanoyl-CoA)</v>
          </cell>
          <cell r="D1638" t="str">
            <v>H2O[p] + trans-tetracos-2-enoyl-CoA[p] =&gt; (R)-3-hydroxytetracosanoyl-CoA[p]</v>
          </cell>
        </row>
        <row r="1639">
          <cell r="C1639" t="str">
            <v>2-enoyl-CoA hydratase (3-hydroxy-cis-hexadec-9-enoyl-CoA)</v>
          </cell>
          <cell r="D1639" t="str">
            <v>H2O[p] + trans-2,cis-9-hexadecadienoyl-CoA[p] =&gt; (R)-3-hydroxy-cis-hexadec-9-enoyl-CoA[p]</v>
          </cell>
        </row>
        <row r="1640">
          <cell r="C1640" t="str">
            <v>2-enoyl-CoA hydratase (3-hydroxy-cis-tetradec-7-enoyl-CoA)</v>
          </cell>
          <cell r="D1640" t="str">
            <v>H2O[p] + trans-2,cis-7-tetradecadienoyl-CoA[p] =&gt; (R)-3-hydroxy-cis-tetradec-7-enoyl-CoA[p]</v>
          </cell>
        </row>
        <row r="1641">
          <cell r="C1641" t="str">
            <v>2-enoyl-CoA hydratase (3-hydroxy-cis-dodec-5-enoyl-CoA)</v>
          </cell>
          <cell r="D1641" t="str">
            <v>H2O[p] + trans-2,cis-5-dodecadienoyl-CoA[p] =&gt; (R)-3-hydroxy-cis-dodec-5-enoyl-CoA[p]</v>
          </cell>
        </row>
        <row r="1642">
          <cell r="C1642" t="str">
            <v>2-enoyl-CoA hydratase (3-hydroxy-cis-octadec-9-enoyl-CoA)</v>
          </cell>
          <cell r="D1642" t="str">
            <v>4 H+[p] + H2O[p] + trans-2,cis-9-octadecadienoyl-CoA[p] =&gt; (R)-3-hydroxy-cis-octadec-9-enoyl-CoA[p]</v>
          </cell>
        </row>
        <row r="1643">
          <cell r="C1643" t="str">
            <v>2-enoyl-CoA hydratase (3-hydroxy-cis-hexadec-7-enoyl-CoA)</v>
          </cell>
          <cell r="D1643" t="str">
            <v>H2O[p] + trans-2,cis-7-hexadecadienoyl-CoA[p] =&gt; (R)-3-hydroxy-cis-hexadec-7-enoyl-CoA[p]</v>
          </cell>
        </row>
        <row r="1644">
          <cell r="C1644" t="str">
            <v>2-enoyl-CoA hydratase (3-hydroxy-cis-tetradec-5-enoyl-CoA)</v>
          </cell>
          <cell r="D1644" t="str">
            <v>H2O[p] + trans-2,cis-5-tetradecadienoyl-CoA[p] =&gt; (R)-3-hydroxy-cis-tetradec-5-enoyl-CoA[p]</v>
          </cell>
        </row>
        <row r="1645">
          <cell r="C1645" t="str">
            <v>3-hydroxyacyl-CoA dehydrogenase (3-oxodecanoyl-CoA)</v>
          </cell>
          <cell r="D1645" t="str">
            <v>(R)-3-hydroxydecanoyl-CoA[p] + NAD[p] =&gt; 3-oxodecanoyl-CoA[p] + H+[p] + NADH[p]</v>
          </cell>
        </row>
        <row r="1646">
          <cell r="C1646" t="str">
            <v>3-hydroxyacyl-CoA dehydrogenase (3-oxododecanoyl-CoA)</v>
          </cell>
          <cell r="D1646" t="str">
            <v>(R)-3-hydroxylauroyl-CoA[p] + NAD[p] =&gt; 3-oxolauroyl-CoA[p] + H+[p] + NADH[p]</v>
          </cell>
        </row>
        <row r="1647">
          <cell r="C1647" t="str">
            <v>3-hydroxyacyl-CoA dehydrogenase (3-oxohexadecanoyl-CoA)</v>
          </cell>
          <cell r="D1647" t="str">
            <v>(S)-3-hydroxypalmitoyl-CoA[p] + NAD[p] =&gt; 3-oxopalmitoyl-CoA[p] + H+[p] + NADH[p]</v>
          </cell>
        </row>
        <row r="1648">
          <cell r="C1648" t="str">
            <v>3-hydroxyacyl-CoA dehydrogenase (3-oxooctadecanoyl-CoA)</v>
          </cell>
          <cell r="D1648" t="str">
            <v>3-hydroxyoctadecanoyl-CoA[p] + NAD[p] =&gt; 3-oxooctadecanoyl-CoA[p] + H+[p] + NADH[p]</v>
          </cell>
        </row>
        <row r="1649">
          <cell r="C1649" t="str">
            <v>3-hydroxyacyl-CoA dehydrogenase (3-oxohexacosanoyl-CoA)</v>
          </cell>
          <cell r="D1649" t="str">
            <v>(S)-3-hydroxyhexacosanoyl-CoA[p] + NAD[p] =&gt; 3-oxohexacosanoyl-CoA[p] + H+[p] + NADH[p]</v>
          </cell>
        </row>
        <row r="1650">
          <cell r="C1650" t="str">
            <v>3-hydroxyacyl-CoA dehydrogenase (3-oxobutanoyl-CoA)</v>
          </cell>
          <cell r="D1650" t="str">
            <v>NAD[p] + (R)-3-hydroxybutanoyl-CoA[p] =&gt; H+[p] + NADH[p] + acetoacetyl-CoA[p]</v>
          </cell>
        </row>
        <row r="1651">
          <cell r="C1651" t="str">
            <v>3-hydroxyacyl-CoA dehydrogenase (3-oxohexanoyl-CoA)</v>
          </cell>
          <cell r="D1651" t="str">
            <v>NAD[p] + (R)-3-hydroxyhexanoyl-CoA[p] =&gt; H+[p] + NADH[p] + 3-oxohexanoyl-CoA[p]</v>
          </cell>
        </row>
        <row r="1652">
          <cell r="C1652" t="str">
            <v>3-hydroxyacyl-CoA dehydrogenase (3-oxooctanoyl-CoA)</v>
          </cell>
          <cell r="D1652" t="str">
            <v>NAD[p] + (R)-3-hydroxyoctanoyl-CoA[p] =&gt; H+[p] + NADH[p] + 3-oxooctanoyl-CoA[p]</v>
          </cell>
        </row>
        <row r="1653">
          <cell r="C1653" t="str">
            <v>3-hydroxyacyl-CoA dehydrogenase (3-oxoicosanoyl-CoA)</v>
          </cell>
          <cell r="D1653" t="str">
            <v>NAD[p] + (R)-3-hydroxyicosanoyl-CoA[p] =&gt; H+[p] + NADH[p] + 3-oxoicosanoyl-CoA[p]</v>
          </cell>
        </row>
        <row r="1654">
          <cell r="C1654" t="str">
            <v>3-hydroxyacyl-CoA dehydrogenase (3-oxodocosanoyl-CoA)</v>
          </cell>
          <cell r="D1654" t="str">
            <v>NAD[p] + (R)-3-hydroxydocosanoyl-CoA[p] =&gt; H+[p] + NADH[p] + 3-oxodocosanoyl-CoA[p]</v>
          </cell>
        </row>
        <row r="1655">
          <cell r="C1655" t="str">
            <v>3-hydroxyacyl-CoA dehydrogenase (3-oxotetracosanoyl-CoA)</v>
          </cell>
          <cell r="D1655" t="str">
            <v>NAD[p] + (R)-3-hydroxytetracosanoyl-CoA[p] =&gt; H+[p] + NADH[p] + 3-oxotetracosanoyl-CoA[p]</v>
          </cell>
        </row>
        <row r="1656">
          <cell r="C1656" t="str">
            <v>3-hydroxyacyl-CoA dehydrogenase (3-oxo-cis-hexadec-9-enoyl-CoA)</v>
          </cell>
          <cell r="D1656" t="str">
            <v>NAD[p] + (R)-3-hydroxy-cis-hexadec-9-enoyl-CoA[p] =&gt; H+[p] + NADH[p] + 3-oxo-cis-hexadec-9-enoyl-CoA[p]</v>
          </cell>
        </row>
        <row r="1657">
          <cell r="C1657" t="str">
            <v>3-hydroxyacyl-CoA dehydrogenase (3-oxo-cis-tetradec-7-enoyl-CoA)</v>
          </cell>
          <cell r="D1657" t="str">
            <v>NAD[p] + (R)-3-hydroxy-cis-tetradec-7-enoyl-CoA[p] =&gt; H+[p] + NADH[p] + 3-oxo-cis-tetradec-7-enoyl-CoA[p]</v>
          </cell>
        </row>
        <row r="1658">
          <cell r="C1658" t="str">
            <v>3-hydroxyacyl-CoA dehydrogenase (3-oxo-cis-dodec-5-enoyl-CoA)</v>
          </cell>
          <cell r="D1658" t="str">
            <v>NAD[p] + (R)-3-hydroxy-cis-dodec-5-enoyl-CoA[p] =&gt; H+[p] + NADH[p] + 3-oxo-cis-dodec-5-enoyl-CoA[p]</v>
          </cell>
        </row>
        <row r="1659">
          <cell r="C1659" t="str">
            <v>3-hydroxyacyl-CoA dehydrogenase (3-oxo-cis-octadec-9-enoyl-CoA)</v>
          </cell>
          <cell r="D1659" t="str">
            <v>NAD[p] + (R)-3-hydroxy-cis-octadec-9-enoyl-CoA[p] =&gt; H+[p] + NADH[p] + 3-oxo-cis-octadec-9-enoyl-CoA[p]</v>
          </cell>
        </row>
        <row r="1660">
          <cell r="C1660" t="str">
            <v>3-hydroxyacyl-CoA dehydrogenase (3-oxo-cis-hexadec-7-enoyl-CoA)</v>
          </cell>
          <cell r="D1660" t="str">
            <v>NAD[p] + (R)-3-hydroxy-cis-hexadec-7-enoyl-CoA[p] =&gt; H+[p] + NADH[p] + 3-oxo-cis-hexadec-7-enoyl-CoA[p]</v>
          </cell>
        </row>
        <row r="1661">
          <cell r="C1661" t="str">
            <v>3-hydroxyacyl-CoA dehydrogenase (3-oxo-cis-tetradec-5-enoyl-CoA)</v>
          </cell>
          <cell r="D1661" t="str">
            <v>NAD[p] + (R)-3-hydroxy-cis-tetradec-5-enoyl-CoA[p] =&gt; H+[p] + NADH[p] + 3-oxo-cis-tetradec-5-enoyl-CoA[p]</v>
          </cell>
        </row>
        <row r="1662">
          <cell r="C1662" t="str">
            <v>acetyl-CoA C-acyltransferase (acetyl-CoA)</v>
          </cell>
          <cell r="D1662" t="str">
            <v>coenzyme A[p] + acetoacetyl-CoA[p] =&gt; 2 acetyl-CoA[p]</v>
          </cell>
        </row>
        <row r="1663">
          <cell r="C1663" t="str">
            <v>acetyl-CoA C-acyltransferase (butanoyl-CoA)</v>
          </cell>
          <cell r="D1663" t="str">
            <v>coenzyme A[p] + 3-oxohexanoyl-CoA[p] =&gt; acetyl-CoA[p] + butanoyl-CoA[p]</v>
          </cell>
        </row>
        <row r="1664">
          <cell r="C1664" t="str">
            <v>acetyl-CoA C-acyltransferase (hexanoyl-CoA)</v>
          </cell>
          <cell r="D1664" t="str">
            <v>coenzyme A[p] + 3-oxooctanoyl-CoA[p] =&gt; acetyl-CoA[p] + hexanoyl-CoA[p]</v>
          </cell>
        </row>
        <row r="1665">
          <cell r="C1665" t="str">
            <v>acetyl-CoA C-acyltransferase (stearoyl-CoA)</v>
          </cell>
          <cell r="D1665" t="str">
            <v>coenzyme A[p] + 3-oxoicosanoyl-CoA[p] =&gt; acetyl-CoA[p] + stearoyl-CoA[p]</v>
          </cell>
        </row>
        <row r="1666">
          <cell r="C1666" t="str">
            <v>acetyl-CoA C-acyltransferase (icosanoyl-CoA)</v>
          </cell>
          <cell r="D1666" t="str">
            <v>coenzyme A[p] + 3-oxodocosanoyl-CoA[p] =&gt; acetyl-CoA[p] + icosanoyl-CoA[p]</v>
          </cell>
        </row>
        <row r="1667">
          <cell r="C1667" t="str">
            <v>acetyl-CoA C-acyltransferase (docosanoyl-CoA)</v>
          </cell>
          <cell r="D1667" t="str">
            <v>coenzyme A[p] + 3-oxotetracosanoyl-CoA[p] =&gt; acetyl-CoA[p] + docosanoyl-CoA[p]</v>
          </cell>
        </row>
        <row r="1668">
          <cell r="C1668" t="str">
            <v>acetyl-CoA C-acyltransferase (cis-tetradec-7-enoyl-CoA)</v>
          </cell>
          <cell r="D1668" t="str">
            <v>coenzyme A[p] + 3-oxo-cis-hexadec-9-enoyl-CoA[p] =&gt; acetyl-CoA[p] + cis-tetradec-7-enoyl-CoA[p]</v>
          </cell>
        </row>
        <row r="1669">
          <cell r="C1669" t="str">
            <v>acetyl-CoA C-acyltransferase (cis-dodec-5-enoyl-CoA)</v>
          </cell>
          <cell r="D1669" t="str">
            <v>coenzyme A[p] + 3-oxo-cis-tetradec-7-enoyl-CoA[p] =&gt; acetyl-CoA[p] + cis-dodec-5-enoyl-CoA[p]</v>
          </cell>
        </row>
        <row r="1670">
          <cell r="C1670" t="str">
            <v>acetyl-CoA C-acyltransferase (cis-dec-3-enoyl-CoA)</v>
          </cell>
          <cell r="D1670" t="str">
            <v>coenzyme A[p] + 3-oxo-cis-dodec-5-enoyl-CoA[p] =&gt; acetyl-CoA[p] + cis-dec-3-enoyl-CoA[p]</v>
          </cell>
        </row>
        <row r="1671">
          <cell r="C1671" t="str">
            <v>acetyl-CoA C-acyltransferase (cis-hexadec-7-enoyl-CoA)</v>
          </cell>
          <cell r="D1671" t="str">
            <v>coenzyme A[p] + 3-oxo-cis-octadec-9-enoyl-CoA[p] =&gt; acetyl-CoA[p] + cis-hexadec-7-enoyl-CoA[p]</v>
          </cell>
        </row>
        <row r="1672">
          <cell r="C1672" t="str">
            <v>acetyl-CoA C-acyltransferase (cis-tetradec-5-enoyl-CoA)</v>
          </cell>
          <cell r="D1672" t="str">
            <v>coenzyme A[p] + 3-oxo-cis-hexadec-7-enoyl-CoA[p] =&gt; acetyl-CoA[p] + cis-tetradec-5-enoyl-CoA[p]</v>
          </cell>
        </row>
        <row r="1673">
          <cell r="C1673" t="str">
            <v>acetyl-CoA C-acyltransferase (cis-dodec-3-enoyl-CoA)</v>
          </cell>
          <cell r="D1673" t="str">
            <v>coenzyme A[p] + 3-oxo-cis-tetradec-5-enoyl-CoA[p] =&gt; acetyl-CoA[p] + cis-dodec-3-enoyl-CoA[p]</v>
          </cell>
        </row>
        <row r="1674">
          <cell r="C1674" t="str">
            <v>delta3,delta2-enoyl-CoA isomerase (cis-dec-3-enoyl-CoA)</v>
          </cell>
          <cell r="D1674" t="str">
            <v>cis-dec-3-enoyl-CoA[p] =&gt; 4 H+[p] + trans-dec-2-enoyl-CoA[p]</v>
          </cell>
        </row>
        <row r="1675">
          <cell r="C1675" t="str">
            <v>delta3,delta2-enoyl-CoA isomerase (trans-2,cis-5-dodecadienoyl-CoA)</v>
          </cell>
          <cell r="D1675" t="str">
            <v>trans-2,cis-5-dodecadienoyl-CoA[p] =&gt; trans-3,cis-5-dodecadienoyl-CoA[p]</v>
          </cell>
        </row>
        <row r="1676">
          <cell r="C1676" t="str">
            <v>delta3,delta2-enoyl-CoA isomerase (trans-dodec-3-enoyl-CoA)</v>
          </cell>
          <cell r="D1676" t="str">
            <v>trans-dodec-3-enoyl-CoA[p] =&gt; 4 H+[p] + trans-dodec-2-enoyl-CoA[p]</v>
          </cell>
        </row>
        <row r="1677">
          <cell r="C1677" t="str">
            <v>delta3,delta2-enoyl-CoA isomerase (cis-dodec-3-enoyl-CoA)</v>
          </cell>
          <cell r="D1677" t="str">
            <v>cis-dodec-3-enoyl-CoA[p] =&gt; 4 H+[p] + trans-dodec-2-enoyl-CoA[p]</v>
          </cell>
        </row>
        <row r="1678">
          <cell r="C1678" t="str">
            <v>delta3,delta2-enoyl-CoA isomerase (trans-2,cis-5-tetradecadienoyl-CoA)</v>
          </cell>
          <cell r="D1678" t="str">
            <v>trans-2,cis-5-tetradecadienoyl-CoA[p] =&gt; trans-3,cis-5-tetradecadienoyl-CoA[p]</v>
          </cell>
        </row>
        <row r="1679">
          <cell r="C1679" t="str">
            <v>delta3,delta2-enoyl-CoA isomerase (trans-tetradec-3-enoyl-CoA)</v>
          </cell>
          <cell r="D1679" t="str">
            <v>trans-tetradec-3-enoyl-CoA[p] =&gt; 4 H+[p] + trans-tetradec-2-enoyl-CoA[p]</v>
          </cell>
        </row>
        <row r="1680">
          <cell r="C1680" t="str">
            <v>delta(3,5)-delta(2,4)-dienoyl-CoA isomerase (trans-3,cis-5-dodecadienoyl-CoA)</v>
          </cell>
          <cell r="D1680" t="str">
            <v>trans-3,cis-5-dodecadienoyl-CoA[p] =&gt; trans-2,trans-4-dodecadienoyl-CoA[p]</v>
          </cell>
        </row>
        <row r="1681">
          <cell r="C1681" t="str">
            <v>delta(3,5)-delta(2,4)-dienoyl-CoA isomerase (trans-3,cis-5-tetradecadienoyl-CoA)</v>
          </cell>
          <cell r="D1681" t="str">
            <v>trans-3,cis-5-tetradecadienoyl-CoA[p] =&gt; trans-2,trans-4-tetradecadienoyl-CoA[p]</v>
          </cell>
        </row>
        <row r="1682">
          <cell r="C1682" t="str">
            <v>2,4-dienoyl-CoA reductase (trans-2,trans-4-dodecadienoyl-CoA)</v>
          </cell>
          <cell r="D1682" t="str">
            <v>H+[p] + NADPH[p] + trans-2,trans-4-dodecadienoyl-CoA[p] =&gt; NADP(+)[p] + trans-dodec-3-enoyl-CoA[p]</v>
          </cell>
        </row>
        <row r="1683">
          <cell r="C1683" t="str">
            <v>2,4-dienoyl-CoA reductase (trans-2,trans-4-tetradecadienoyl-CoA)</v>
          </cell>
          <cell r="D1683" t="str">
            <v>H+[p] + NADPH[p] + trans-2,trans-4-tetradecadienoyl-CoA[p] =&gt; NADP(+)[p] + trans-tetradec-3-enoyl-CoA[p]</v>
          </cell>
        </row>
        <row r="1684">
          <cell r="C1684" t="str">
            <v>cis-aconitate(3-) to isocitrate</v>
          </cell>
          <cell r="D1684" t="str">
            <v>cis-aconitate[c] + H2O[c] &lt;=&gt; isocitrate[c]</v>
          </cell>
        </row>
        <row r="1685">
          <cell r="C1685" t="str">
            <v>glycerol-3-phosphate acyltransferase (16:0), ER membrane</v>
          </cell>
          <cell r="D1685" t="str">
            <v>2 H+[erm] + palmitoyl-CoA[erm] + glycerol 3-phosphate[erm] =&gt; coenzyme A[erm] + 1-acyl-sn-glycerol 3-phosphate (16:0)[erm]</v>
          </cell>
        </row>
        <row r="1686">
          <cell r="C1686" t="str">
            <v>glycerol-3-phosphate acyltransferase (16:1), ER membrane</v>
          </cell>
          <cell r="D1686" t="str">
            <v>2 H+[erm] + palmitoleoyl-CoA(4-)[erm] + glycerol 3-phosphate[erm] =&gt; coenzyme A[erm] + 1-acyl-sn-glycerol 3-phosphate (16:1)[erm]</v>
          </cell>
        </row>
        <row r="1687">
          <cell r="C1687" t="str">
            <v>glycerol-3-phosphate acyltransferase (18:0), ER membrane</v>
          </cell>
          <cell r="D1687" t="str">
            <v>2 H+[erm] + stearoyl-CoA[erm] + glycerol 3-phosphate[erm] =&gt; coenzyme A[erm] + 1-acyl-sn-glycerol 3-phosphate (18:0)[erm]</v>
          </cell>
        </row>
        <row r="1688">
          <cell r="C1688" t="str">
            <v>glycerol-3-phosphate acyltransferase (18:1), ER membrane</v>
          </cell>
          <cell r="D1688" t="str">
            <v>2 H+[erm] + oleoyl-CoA[erm] + glycerol 3-phosphate[erm] =&gt; coenzyme A[erm] + 1-acyl-sn-glycerol 3-phosphate (18:1)[erm]</v>
          </cell>
        </row>
        <row r="1689">
          <cell r="C1689" t="str">
            <v>dihydroxyacetone phosphate acyltransferase (16:0), ER membrane</v>
          </cell>
          <cell r="D1689" t="str">
            <v>2 H+[erm] + palmitoyl-CoA[erm] + dihydroxyacetone phosphate[erm] =&gt; coenzyme A[erm] + acylglycerone phosphate (16:0)[erm]</v>
          </cell>
        </row>
        <row r="1690">
          <cell r="C1690" t="str">
            <v>dihydroxyacetone phosphate acyltransferase (16:1), ER membrane</v>
          </cell>
          <cell r="D1690" t="str">
            <v>2 H+[erm] + palmitoleoyl-CoA(4-)[erm] + dihydroxyacetone phosphate[erm] =&gt; coenzyme A[erm] + acylglycerone phosphate (16:1)[erm]</v>
          </cell>
        </row>
        <row r="1691">
          <cell r="C1691" t="str">
            <v>dihydroxyacetone phosphate acyltransferase (18:0), ER membrane</v>
          </cell>
          <cell r="D1691" t="str">
            <v>2 H+[erm] + stearoyl-CoA[erm] + dihydroxyacetone phosphate[erm] =&gt; coenzyme A[erm] + acylglycerone phosphate (18:0)[erm]</v>
          </cell>
        </row>
        <row r="1692">
          <cell r="C1692" t="str">
            <v>dihydroxyacetone phosphate acyltransferase (18:1), ER membrane</v>
          </cell>
          <cell r="D1692" t="str">
            <v>2 H+[erm] + oleoyl-CoA[erm] + dihydroxyacetone phosphate[erm] =&gt; coenzyme A[erm] + acylglycerone phosphate (18:1)[erm]</v>
          </cell>
        </row>
        <row r="1693">
          <cell r="C1693" t="str">
            <v>glycerol-3-phosphate acyltransferase (16:0), lipid particle</v>
          </cell>
          <cell r="D1693" t="str">
            <v>glycerol 3-phosphate[lp] + 2 H+[erm] + palmitoyl-CoA[lp] =&gt; coenzyme A[lp] + 1-acyl-sn-glycerol 3-phosphate (16:0)[lp]</v>
          </cell>
        </row>
        <row r="1694">
          <cell r="C1694" t="str">
            <v>glycerol-3-phosphate acyltransferase (16:1), lipid particle</v>
          </cell>
          <cell r="D1694" t="str">
            <v>glycerol 3-phosphate[lp] + 2 H+[erm] + palmitoleoyl-CoA(4-)[lp] =&gt; coenzyme A[lp] + 1-acyl-sn-glycerol 3-phosphate (16:1)[lp]</v>
          </cell>
        </row>
        <row r="1695">
          <cell r="C1695" t="str">
            <v>glycerol-3-phosphate acyltransferase (18:0), lipid particle</v>
          </cell>
          <cell r="D1695" t="str">
            <v>glycerol 3-phosphate[lp] + 2 H+[erm] + stearoyl-CoA[lp] =&gt; coenzyme A[lp] + 1-acyl-sn-glycerol 3-phosphate (18:0)[lp]</v>
          </cell>
        </row>
        <row r="1696">
          <cell r="C1696" t="str">
            <v>glycerol-3-phosphate acyltransferase (18:1), lipid particle</v>
          </cell>
          <cell r="D1696" t="str">
            <v>glycerol 3-phosphate[lp] + 2 H+[erm] + oleoyl-CoA[lp] =&gt; coenzyme A[lp] + 1-acyl-sn-glycerol 3-phosphate (18:1)[lp]</v>
          </cell>
        </row>
        <row r="1697">
          <cell r="C1697" t="str">
            <v>dihydroxyacetone phosphate acyltransferase (16:0), lipid particle</v>
          </cell>
          <cell r="D1697" t="str">
            <v>dihydroxyacetone phosphate[lp] + 2 H+[lp] + palmitoyl-CoA[lp] =&gt; coenzyme A[lp] + acylglycerone phosphate (16:0)[lp]</v>
          </cell>
        </row>
        <row r="1698">
          <cell r="C1698" t="str">
            <v>dihydroxyacetone phosphate acyltransferase (16:1), lipid particle</v>
          </cell>
          <cell r="D1698" t="str">
            <v>dihydroxyacetone phosphate[lp] + 2 H+[lp] + palmitoleoyl-CoA(4-)[lp] =&gt; coenzyme A[lp] + acylglycerone phosphate (16:1)[lp]</v>
          </cell>
        </row>
        <row r="1699">
          <cell r="C1699" t="str">
            <v>dihydroxyacetone phosphate acyltransferase (18:0), lipid particle</v>
          </cell>
          <cell r="D1699" t="str">
            <v>dihydroxyacetone phosphate[lp] + 2 H+[lp] + stearoyl-CoA[lp] =&gt; coenzyme A[lp] + acylglycerone phosphate (18:0)[lp]</v>
          </cell>
        </row>
        <row r="1700">
          <cell r="C1700" t="str">
            <v>dihydroxyacetone phosphate acyltransferase (18:1), lipid particle</v>
          </cell>
          <cell r="D1700" t="str">
            <v>dihydroxyacetone phosphate[lp] + 2 H+[lp] + oleoyl-CoA[lp] =&gt; coenzyme A[lp] + acylglycerone phosphate (18:1)[lp]</v>
          </cell>
        </row>
        <row r="1701">
          <cell r="C1701" t="str">
            <v>acyl dhap reductase (16:0), ER membrane</v>
          </cell>
          <cell r="D1701" t="str">
            <v>H+[erm] + NADPH[erm] + acylglycerone phosphate (16:0)[erm] =&gt; NADP(+)[erm] + 1-acyl-sn-glycerol 3-phosphate (16:0)[erm]</v>
          </cell>
        </row>
        <row r="1702">
          <cell r="C1702" t="str">
            <v>acyl dhap reductase (16:1), ER membrane</v>
          </cell>
          <cell r="D1702" t="str">
            <v>H+[erm] + NADPH[erm] + acylglycerone phosphate (16:1)[erm] =&gt; NADP(+)[erm] + 1-acyl-sn-glycerol 3-phosphate (16:1)[erm]</v>
          </cell>
        </row>
        <row r="1703">
          <cell r="C1703" t="str">
            <v>acyl dhap reductase (18:0), ER membrane</v>
          </cell>
          <cell r="D1703" t="str">
            <v>H+[erm] + NADPH[erm] + acylglycerone phosphate (18:0)[erm] =&gt; NADP(+)[erm] + 1-acyl-sn-glycerol 3-phosphate (18:0)[erm]</v>
          </cell>
        </row>
        <row r="1704">
          <cell r="C1704" t="str">
            <v>acyl dhap reductase (18:1), ER membrane</v>
          </cell>
          <cell r="D1704" t="str">
            <v>H+[erm] + NADPH[erm] + acylglycerone phosphate (18:1)[erm] =&gt; NADP(+)[erm] + 1-acyl-sn-glycerol 3-phosphate (18:1)[erm]</v>
          </cell>
        </row>
        <row r="1705">
          <cell r="C1705" t="str">
            <v>acyl dhap reductase (16:0), lipid particle</v>
          </cell>
          <cell r="D1705" t="str">
            <v>H+[lp] + acylglycerone phosphate (16:0)[lp] + NADPH[lp] =&gt; 1-acyl-sn-glycerol 3-phosphate (16:0)[lp] + NADP(+)[lp]</v>
          </cell>
        </row>
        <row r="1706">
          <cell r="C1706" t="str">
            <v>acyl dhap reductase (16:1), lipid particle</v>
          </cell>
          <cell r="D1706" t="str">
            <v>H+[lp] + acylglycerone phosphate (16:1)[lp] + NADPH[lp] =&gt; 1-acyl-sn-glycerol 3-phosphate (16:1)[lp] + NADP(+)[lp]</v>
          </cell>
        </row>
        <row r="1707">
          <cell r="C1707" t="str">
            <v>acyl dhap reductase (18:0), lipid particle</v>
          </cell>
          <cell r="D1707" t="str">
            <v>H+[lp] + acylglycerone phosphate (18:0)[lp] + NADPH[lp] =&gt; 1-acyl-sn-glycerol 3-phosphate (18:0)[lp] + NADP(+)[lp]</v>
          </cell>
        </row>
        <row r="1708">
          <cell r="C1708" t="str">
            <v>acyl dhap reductase (18:1), lipid particle</v>
          </cell>
          <cell r="D1708" t="str">
            <v>H+[lp] + acylglycerone phosphate (18:1)[lp] + NADPH[lp] =&gt; 1-acyl-sn-glycerol 3-phosphate (18:1)[lp] + NADP(+)[lp]</v>
          </cell>
        </row>
        <row r="1709">
          <cell r="C1709" t="str">
            <v>1-acyl-sn-glycerol-3-phosphate acyltransferase (1-16:0, 2-16:1), ER membrane</v>
          </cell>
          <cell r="D1709" t="str">
            <v>palmitoleoyl-CoA(4-)[erm] + 1-acyl-sn-glycerol 3-phosphate (16:0)[erm] =&gt; coenzyme A[erm] + phosphatidate (1-16:0, 2-16:1)[erm]</v>
          </cell>
        </row>
        <row r="1710">
          <cell r="C1710" t="str">
            <v>1-acyl-sn-glycerol-3-phosphate acyltransferase (1-16:0, 2-18:1), ER membrane</v>
          </cell>
          <cell r="D1710" t="str">
            <v>oleoyl-CoA[erm] + 1-acyl-sn-glycerol 3-phosphate (16:0)[erm] =&gt; coenzyme A[erm] + phosphatidate (1-16:0, 2-18:1)[erm]</v>
          </cell>
        </row>
        <row r="1711">
          <cell r="C1711" t="str">
            <v>1-acyl-sn-glycerol-3-phosphate acyltransferase (1-16:1, 2-16:1), ER membrane</v>
          </cell>
          <cell r="D1711" t="str">
            <v>palmitoleoyl-CoA(4-)[erm] + 1-acyl-sn-glycerol 3-phosphate (16:1)[erm] =&gt; coenzyme A[erm] + phosphatidate (1-16:1, 2-16:1)[erm]</v>
          </cell>
        </row>
        <row r="1712">
          <cell r="C1712" t="str">
            <v>1-acyl-sn-glycerol-3-phosphate acyltransferase (1-16:1, 2-18:1), ER membrane</v>
          </cell>
          <cell r="D1712" t="str">
            <v>oleoyl-CoA[erm] + 1-acyl-sn-glycerol 3-phosphate (16:1)[erm] =&gt; coenzyme A[erm] + phosphatidate (1-16:1, 2-18:1)[erm]</v>
          </cell>
        </row>
        <row r="1713">
          <cell r="C1713" t="str">
            <v>1-acyl-sn-glycerol-3-phosphate acyltransferase (1-18:0, 2-16:1), ER membrane</v>
          </cell>
          <cell r="D1713" t="str">
            <v>palmitoleoyl-CoA(4-)[erm] + 1-acyl-sn-glycerol 3-phosphate (18:0)[erm] =&gt; coenzyme A[erm] + phosphatidate (1-18:0, 2-16:1)[erm]</v>
          </cell>
        </row>
        <row r="1714">
          <cell r="C1714" t="str">
            <v>1-acyl-sn-glycerol-3-phosphate acyltransferase (1-18:0, 2-18:1), ER membrane</v>
          </cell>
          <cell r="D1714" t="str">
            <v>oleoyl-CoA[erm] + 1-acyl-sn-glycerol 3-phosphate (18:0)[erm] =&gt; coenzyme A[erm] + phosphatidate (1-18:0, 2-18:1)[erm]</v>
          </cell>
        </row>
        <row r="1715">
          <cell r="C1715" t="str">
            <v>1-acyl-sn-glycerol-3-phosphate acyltransferase (1-18:1, 2-16:1), ER membrane</v>
          </cell>
          <cell r="D1715" t="str">
            <v>palmitoleoyl-CoA(4-)[erm] + 1-acyl-sn-glycerol 3-phosphate (18:1)[erm] =&gt; coenzyme A[erm] + phosphatidate (1-18:1, 2-16:1)[erm]</v>
          </cell>
        </row>
        <row r="1716">
          <cell r="C1716" t="str">
            <v>1-acyl-sn-glycerol-3-phosphate acyltransferase (1-18:1, 2-18:1), ER membrane</v>
          </cell>
          <cell r="D1716" t="str">
            <v>oleoyl-CoA[erm] + 1-acyl-sn-glycerol 3-phosphate (18:1)[erm] =&gt; coenzyme A[erm] + phosphatidate (1-18:1, 2-18:1)[erm]</v>
          </cell>
        </row>
        <row r="1717">
          <cell r="C1717" t="str">
            <v>1-acyl-sn-glycerol-3-phosphate acyltransferase (1-16:0, 2-18:1), lipid particle</v>
          </cell>
          <cell r="D1717" t="str">
            <v>oleoyl-CoA[lp] + 1-acyl-sn-glycerol 3-phosphate (16:0)[lp] =&gt; coenzyme A[lp] + phosphatidate (1-16:0, 2-18:1)[lp]</v>
          </cell>
        </row>
        <row r="1718">
          <cell r="C1718" t="str">
            <v>1-acyl-sn-glycerol-3-phosphate acyltransferase (1-16:1, 2-18:1), lipid particle</v>
          </cell>
          <cell r="D1718" t="str">
            <v>oleoyl-CoA[lp] + 1-acyl-sn-glycerol 3-phosphate (16:1)[lp] =&gt; coenzyme A[lp] + phosphatidate (1-16:1, 2-18:1)[lp]</v>
          </cell>
        </row>
        <row r="1719">
          <cell r="C1719" t="str">
            <v>1-acyl-sn-glycerol-3-phosphate acyltransferase (1-18:0, 2-18:1), lipid particle</v>
          </cell>
          <cell r="D1719" t="str">
            <v>oleoyl-CoA[lp] + 1-acyl-sn-glycerol 3-phosphate (18:0)[lp] =&gt; coenzyme A[lp] + phosphatidate (1-18:0, 2-18:1)[lp]</v>
          </cell>
        </row>
        <row r="1720">
          <cell r="C1720" t="str">
            <v>1-acyl-sn-glycerol-3-phosphate acyltransferase (1-18:1, 2-18:1), lipid particle</v>
          </cell>
          <cell r="D1720" t="str">
            <v>oleoyl-CoA[lp] + 1-acyl-sn-glycerol 3-phosphate (18:1)[lp] =&gt; coenzyme A[lp] + phosphatidate (1-18:1, 2-18:1)[lp]</v>
          </cell>
        </row>
        <row r="1721">
          <cell r="C1721" t="str">
            <v>PA phosphatase (1-16:0, 2-16:1), ER membrane</v>
          </cell>
          <cell r="D1721" t="str">
            <v>H2O[erm] + phosphatidate (1-16:0, 2-16:1)[erm] =&gt; 2 H+[erm] + phosphate[erm] + diglyceride (1-16:0, 2-16:1)[erm]</v>
          </cell>
        </row>
        <row r="1722">
          <cell r="C1722" t="str">
            <v>PA phosphatase (1-16:0, 2-18:1), ER membrane</v>
          </cell>
          <cell r="D1722" t="str">
            <v>H2O[erm] + phosphatidate (1-16:0, 2-18:1)[erm] =&gt; 2 H+[erm] + phosphate[erm] + diglyceride (1-16:0, 2-18:1)[erm]</v>
          </cell>
        </row>
        <row r="1723">
          <cell r="C1723" t="str">
            <v>PA phosphatase (1-16:1, 2-16:1), ER membrane</v>
          </cell>
          <cell r="D1723" t="str">
            <v>H2O[erm] + phosphatidate (1-16:1, 2-16:1)[erm] =&gt; 2 H+[erm] + phosphate[erm] + diglyceride (1-16:1, 2-16:1)[erm]</v>
          </cell>
        </row>
        <row r="1724">
          <cell r="C1724" t="str">
            <v>PA phosphatase (1-16:1, 2-18:1), ER membrane</v>
          </cell>
          <cell r="D1724" t="str">
            <v>H2O[erm] + phosphatidate (1-16:1, 2-18:1)[erm] =&gt; 2 H+[erm] + phosphate[erm] + diglyceride (1-16:1, 2-18:1)[erm]</v>
          </cell>
        </row>
        <row r="1725">
          <cell r="C1725" t="str">
            <v>PA phosphatase (1-18:0, 2-16:1), ER membrane</v>
          </cell>
          <cell r="D1725" t="str">
            <v>H2O[erm] + phosphatidate (1-18:0, 2-16:1)[erm] =&gt; 2 H+[erm] + phosphate[erm] + diglyceride (1-18:0, 2-16:1)[erm]</v>
          </cell>
        </row>
        <row r="1726">
          <cell r="C1726" t="str">
            <v>PA phosphatase (1-18:0, 2-18:1), ER membrane</v>
          </cell>
          <cell r="D1726" t="str">
            <v>H2O[erm] + phosphatidate (1-18:0, 2-18:1)[erm] =&gt; 2 H+[erm] + phosphate[erm] + diglyceride (1-18:0, 2-18:1)[erm]</v>
          </cell>
        </row>
        <row r="1727">
          <cell r="C1727" t="str">
            <v>PA phosphatase (1-18:1, 2-16:1), ER membrane</v>
          </cell>
          <cell r="D1727" t="str">
            <v>H2O[erm] + phosphatidate (1-18:1, 2-16:1)[erm] =&gt; 2 H+[erm] + phosphate[erm] + diglyceride (1-18:1, 2-16:1)[erm]</v>
          </cell>
        </row>
        <row r="1728">
          <cell r="C1728" t="str">
            <v>PA phosphatase (1-18:1, 2-18:1), ER membrane</v>
          </cell>
          <cell r="D1728" t="str">
            <v>H2O[erm] + phosphatidate (1-18:1, 2-18:1)[erm] =&gt; 2 H+[erm] + phosphate[erm] + diglyceride (1-18:1, 2-18:1)[erm]</v>
          </cell>
        </row>
        <row r="1729">
          <cell r="C1729" t="str">
            <v>PA phosphatase (1-16:0, 2-16:1), vacuolar membrane</v>
          </cell>
          <cell r="D1729" t="str">
            <v>phosphatidate (1-16:0, 2-16:1)[vm] + H2O[vm] =&gt; phosphate[vm] + diglyceride (1-16:0, 2-16:1)[vm] + 2 H+[vm]</v>
          </cell>
        </row>
        <row r="1730">
          <cell r="C1730" t="str">
            <v>PA phosphatase (1-16:0, 2-18:1), vacuolar membrane</v>
          </cell>
          <cell r="D1730" t="str">
            <v>H2O[vm] + phosphatidate (1-16:0, 2-18:1)[vm] =&gt; phosphate[vm] + diglyceride (1-16:0, 2-18:1)[vm] + 2 H+[vm]</v>
          </cell>
        </row>
        <row r="1731">
          <cell r="C1731" t="str">
            <v>PA phosphatase (1-16:1, 2-16:1), vacuolar membrane</v>
          </cell>
          <cell r="D1731" t="str">
            <v>H2O[vm] + phosphatidate (1-16:1, 2-16:1)[vm] =&gt; phosphate[vm] + diglyceride (1-16:1, 2-16:1)[vm] + 2 H+[vm]</v>
          </cell>
        </row>
        <row r="1732">
          <cell r="C1732" t="str">
            <v>PA phosphatase (1-16:1, 2-18:1), vacuolar membrane</v>
          </cell>
          <cell r="D1732" t="str">
            <v>H2O[vm] + phosphatidate (1-16:1, 2-18:1)[vm] =&gt; phosphate[vm] + diglyceride (1-16:1, 2-18:1)[vm] + 2 H+[vm]</v>
          </cell>
        </row>
        <row r="1733">
          <cell r="C1733" t="str">
            <v>PA phosphatase (1-18:0, 2-16:1), vacuolar membrane</v>
          </cell>
          <cell r="D1733" t="str">
            <v>H2O[vm] + phosphatidate (1-18:0, 2-16:1)[vm] =&gt; phosphate[vm] + diglyceride (1-18:0, 2-16:1)[vm] + 2 H+[vm]</v>
          </cell>
        </row>
        <row r="1734">
          <cell r="C1734" t="str">
            <v>PA phosphatase (1-18:0, 2-18:1), vacuolar membrane</v>
          </cell>
          <cell r="D1734" t="str">
            <v>H2O[vm] + phosphatidate (1-18:0, 2-18:1)[vm] =&gt; phosphate[vm] + diglyceride (1-18:0, 2-18:1)[vm] + 2 H+[vm]</v>
          </cell>
        </row>
        <row r="1735">
          <cell r="C1735" t="str">
            <v>PA phosphatase (1-18:1, 2-16:1), vacuolar membrane</v>
          </cell>
          <cell r="D1735" t="str">
            <v>H2O[vm] + phosphatidate (1-18:1, 2-16:1)[vm] =&gt; phosphate[vm] + diglyceride (1-18:1, 2-16:1)[vm] + 2 H+[vm]</v>
          </cell>
        </row>
        <row r="1736">
          <cell r="C1736" t="str">
            <v>PA phosphatase (1-18:1, 2-18:1), vacuolar membrane</v>
          </cell>
          <cell r="D1736" t="str">
            <v>H2O[vm] + phosphatidate (1-18:1, 2-18:1)[vm] =&gt; phosphate[vm] + diglyceride (1-18:1, 2-18:1)[vm] + 2 H+[vm]</v>
          </cell>
        </row>
        <row r="1737">
          <cell r="C1737" t="str">
            <v>PA phosphatase (1-16:0, 2-16:1), Golgi membrane</v>
          </cell>
          <cell r="D1737" t="str">
            <v>phosphatidate (1-16:0, 2-16:1)[gm] + H2O[gm] =&gt; phosphate[gm] + diglyceride (1-16:0, 2-16:1)[gm] + 2 H+[gm]</v>
          </cell>
        </row>
        <row r="1738">
          <cell r="C1738" t="str">
            <v>PA phosphatase (1-16:0, 2-18:1), Golgi membrane</v>
          </cell>
          <cell r="D1738" t="str">
            <v>H2O[gm] + phosphatidate (1-16:0, 2-18:1)[gm] =&gt; phosphate[gm] + diglyceride (1-16:0, 2-18:1)[gm] + 2 H+[gm]</v>
          </cell>
        </row>
        <row r="1739">
          <cell r="C1739" t="str">
            <v>PA phosphatase (1-16:1, 2-16:1), Golgi membrane</v>
          </cell>
          <cell r="D1739" t="str">
            <v>H2O[gm] + phosphatidate (1-16:1, 2-16:1)[gm] =&gt; phosphate[gm] + diglyceride (1-16:1, 2-16:1)[gm] + 2 H+[gm]</v>
          </cell>
        </row>
        <row r="1740">
          <cell r="C1740" t="str">
            <v>PA phosphatase (1-16:1, 2-18:1), Golgi membrane</v>
          </cell>
          <cell r="D1740" t="str">
            <v>H2O[gm] + phosphatidate (1-16:1, 2-18:1)[gm] =&gt; phosphate[gm] + diglyceride (1-16:1, 2-18:1)[gm] + 2 H+[gm]</v>
          </cell>
        </row>
        <row r="1741">
          <cell r="C1741" t="str">
            <v>PA phosphatase (1-18:0, 2-16:1), Golgi membrane</v>
          </cell>
          <cell r="D1741" t="str">
            <v>H2O[gm] + phosphatidate (1-18:0, 2-16:1)[gm] =&gt; phosphate[gm] + diglyceride (1-18:0, 2-16:1)[gm] + 2 H+[gm]</v>
          </cell>
        </row>
        <row r="1742">
          <cell r="C1742" t="str">
            <v>PA phosphatase (1-18:0, 2-18:1), Golgi membrane</v>
          </cell>
          <cell r="D1742" t="str">
            <v>H2O[gm] + phosphatidate (1-18:0, 2-18:1)[gm] =&gt; phosphate[gm] + diglyceride (1-18:0, 2-18:1)[gm] + 2 H+[gm]</v>
          </cell>
        </row>
        <row r="1743">
          <cell r="C1743" t="str">
            <v>PA phosphatase (1-18:1, 2-16:1), Golgi membrane</v>
          </cell>
          <cell r="D1743" t="str">
            <v>H2O[gm] + phosphatidate (1-18:1, 2-16:1)[gm] =&gt; phosphate[gm] + diglyceride (1-18:1, 2-16:1)[gm] + 2 H+[gm]</v>
          </cell>
        </row>
        <row r="1744">
          <cell r="C1744" t="str">
            <v>PA phosphatase (1-18:1, 2-18:1), Golgi membrane</v>
          </cell>
          <cell r="D1744" t="str">
            <v>H2O[gm] + phosphatidate (1-18:1, 2-18:1)[gm] =&gt; phosphate[gm] + diglyceride (1-18:1, 2-18:1)[gm] + 2 H+[gm]</v>
          </cell>
        </row>
        <row r="1745">
          <cell r="C1745" t="str">
            <v>diacylglycerol acyltransferase (1-16:0, 2-16:1, 3-16:0), ER membrane</v>
          </cell>
          <cell r="D1745" t="str">
            <v>palmitoyl-CoA[erm] + diglyceride (1-16:0, 2-16:1)[erm] =&gt; coenzyme A[erm] + triglyceride (1-16:0, 2-16:1, 3-16:0)[erm]</v>
          </cell>
        </row>
        <row r="1746">
          <cell r="C1746" t="str">
            <v>diacylglycerol acyltransferase (1-16:0, 2-18:1, 3-16:0), ER membrane</v>
          </cell>
          <cell r="D1746" t="str">
            <v>palmitoyl-CoA[erm] + diglyceride (1-16:0, 2-18:1)[erm] =&gt; coenzyme A[erm] + triglyceride (1-16:0, 2-18:1, 3-16:0)[erm]</v>
          </cell>
        </row>
        <row r="1747">
          <cell r="C1747" t="str">
            <v>diacylglycerol acyltransferase (1-16:1, 2-16:1, 3-16:0), ER membrane</v>
          </cell>
          <cell r="D1747" t="str">
            <v>palmitoyl-CoA[erm] + diglyceride (1-16:1, 2-16:1)[erm] =&gt; coenzyme A[erm] + triglyceride (1-16:1, 2-16:1, 3-16:0)[erm]</v>
          </cell>
        </row>
        <row r="1748">
          <cell r="C1748" t="str">
            <v>diacylglycerol acyltransferase (1-16:1, 2-18:1, 3-16:0), ER membrane</v>
          </cell>
          <cell r="D1748" t="str">
            <v>palmitoyl-CoA[erm] + diglyceride (1-16:1, 2-18:1)[erm] =&gt; coenzyme A[erm] + triglyceride (1-16:1, 2-18:1, 3-16:0)[erm]</v>
          </cell>
        </row>
        <row r="1749">
          <cell r="C1749" t="str">
            <v>diacylglycerol acyltransferase (1-18:0, 2-16:1, 3-16:0), ER membrane</v>
          </cell>
          <cell r="D1749" t="str">
            <v>palmitoyl-CoA[erm] + diglyceride (1-18:0, 2-16:1)[erm] =&gt; coenzyme A[erm] + triglyceride (1-18:0, 2-16:1, 3-16:0)[erm]</v>
          </cell>
        </row>
        <row r="1750">
          <cell r="C1750" t="str">
            <v>diacylglycerol acyltransferase (1-18:0, 2-18:1, 3-16:0), ER membrane</v>
          </cell>
          <cell r="D1750" t="str">
            <v>palmitoyl-CoA[erm] + diglyceride (1-18:0, 2-18:1)[erm] =&gt; coenzyme A[erm] + triglyceride (1-18:0, 2-18:1, 3-16:0)[erm]</v>
          </cell>
        </row>
        <row r="1751">
          <cell r="C1751" t="str">
            <v>diacylglycerol acyltransferase (1-18:1, 2-16:1, 3-16:0), ER membrane</v>
          </cell>
          <cell r="D1751" t="str">
            <v>palmitoyl-CoA[erm] + diglyceride (1-18:1, 2-16:1)[erm] =&gt; coenzyme A[erm] + triglyceride (1-18:1, 2-16:1, 3-16:0)[erm]</v>
          </cell>
        </row>
        <row r="1752">
          <cell r="C1752" t="str">
            <v>diacylglycerol acyltransferase (1-18:1, 2-18:1, 3-16:0), ER membrane</v>
          </cell>
          <cell r="D1752" t="str">
            <v>palmitoyl-CoA[erm] + diglyceride (1-18:1, 2-18:1)[erm] =&gt; coenzyme A[erm] + triglyceride (1-18:1, 2-18:1, 3-16:0)[erm]</v>
          </cell>
        </row>
        <row r="1753">
          <cell r="C1753" t="str">
            <v>diacylglycerol acyltransferase (1-16:0, 2-16:1, 3-16:1), ER membrane</v>
          </cell>
          <cell r="D1753" t="str">
            <v>palmitoleoyl-CoA(4-)[erm] + diglyceride (1-16:0, 2-16:1)[erm] =&gt; coenzyme A[erm] + triglyceride (1-16:0, 2-16:1, 3-16:1)[erm]</v>
          </cell>
        </row>
        <row r="1754">
          <cell r="C1754" t="str">
            <v>diacylglycerol acyltransferase (1-16:0, 2-18:1, 3-16:1), ER membrane</v>
          </cell>
          <cell r="D1754" t="str">
            <v>palmitoleoyl-CoA(4-)[erm] + diglyceride (1-16:0, 2-18:1)[erm] =&gt; coenzyme A[erm] + triglyceride (1-16:0, 2-18:1, 3-16:1)[erm]</v>
          </cell>
        </row>
        <row r="1755">
          <cell r="C1755" t="str">
            <v>diacylglycerol acyltransferase (1-16:1, 2-16:1, 3-16:1), ER membrane</v>
          </cell>
          <cell r="D1755" t="str">
            <v>palmitoleoyl-CoA(4-)[erm] + diglyceride (1-16:1, 2-16:1)[erm] =&gt; coenzyme A[erm] + triglyceride (1-16:1, 2-16:1, 3-16:1)[erm]</v>
          </cell>
        </row>
        <row r="1756">
          <cell r="C1756" t="str">
            <v>diacylglycerol acyltransferase (1-16:1, 2-18:1, 3-16:1), ER membrane</v>
          </cell>
          <cell r="D1756" t="str">
            <v>palmitoleoyl-CoA(4-)[erm] + diglyceride (1-16:1, 2-18:1)[erm] =&gt; coenzyme A[erm] + triglyceride (1-16:1, 2-18:1, 3-16:1)[erm]</v>
          </cell>
        </row>
        <row r="1757">
          <cell r="C1757" t="str">
            <v>diacylglycerol acyltransferase (1-18:0, 2-16:1, 3-16:1), ER membrane</v>
          </cell>
          <cell r="D1757" t="str">
            <v>palmitoleoyl-CoA(4-)[erm] + diglyceride (1-18:0, 2-16:1)[erm] =&gt; coenzyme A[erm] + triglyceride (1-18:0, 2-16:1, 3-16:1)[erm]</v>
          </cell>
        </row>
        <row r="1758">
          <cell r="C1758" t="str">
            <v>diacylglycerol acyltransferase (1-18:0, 2-18:1, 3-16:1), ER membrane</v>
          </cell>
          <cell r="D1758" t="str">
            <v>palmitoleoyl-CoA(4-)[erm] + diglyceride (1-18:0, 2-18:1)[erm] =&gt; coenzyme A[erm] + triglyceride (1-18:0, 2-18:1, 3-16:1)[erm]</v>
          </cell>
        </row>
        <row r="1759">
          <cell r="C1759" t="str">
            <v>diacylglycerol acyltransferase (1-18:1, 2-16:1, 3-16:1), ER membrane</v>
          </cell>
          <cell r="D1759" t="str">
            <v>palmitoleoyl-CoA(4-)[erm] + diglyceride (1-18:1, 2-16:1)[erm] =&gt; coenzyme A[erm] + triglyceride (1-18:1, 2-16:1, 3-16:1)[erm]</v>
          </cell>
        </row>
        <row r="1760">
          <cell r="C1760" t="str">
            <v>diacylglycerol acyltransferase (1-18:1, 2-18:1, 3-16:1), ER membrane</v>
          </cell>
          <cell r="D1760" t="str">
            <v>palmitoleoyl-CoA(4-)[erm] + diglyceride (1-18:1, 2-18:1)[erm] =&gt; coenzyme A[erm] + triglyceride (1-18:1, 2-18:1, 3-16:1)[erm]</v>
          </cell>
        </row>
        <row r="1761">
          <cell r="C1761" t="str">
            <v>diacylglycerol acyltransferase (1-16:0, 2-16:1, 3-18:0), ER membrane</v>
          </cell>
          <cell r="D1761" t="str">
            <v>stearoyl-CoA[erm] + diglyceride (1-16:0, 2-16:1)[erm] =&gt; coenzyme A[erm] + triglyceride (1-16:0, 2-16:1, 3-18:0)[erm]</v>
          </cell>
        </row>
        <row r="1762">
          <cell r="C1762" t="str">
            <v>diacylglycerol acyltransferase (1-16:0, 2-18:1, 3-18:0), ER membrane</v>
          </cell>
          <cell r="D1762" t="str">
            <v>stearoyl-CoA[erm] + diglyceride (1-16:0, 2-18:1)[erm] =&gt; coenzyme A[erm] + triglyceride (1-16:0, 2-18:1, 3-18:0)[erm]</v>
          </cell>
        </row>
        <row r="1763">
          <cell r="C1763" t="str">
            <v>diacylglycerol acyltransferase (1-16:1, 2-16:1, 3-18:0), ER membrane</v>
          </cell>
          <cell r="D1763" t="str">
            <v>stearoyl-CoA[erm] + diglyceride (1-16:1, 2-16:1)[erm] =&gt; coenzyme A[erm] + triglyceride (1-16:1, 2-16:1, 3-18:0)[erm]</v>
          </cell>
        </row>
        <row r="1764">
          <cell r="C1764" t="str">
            <v>diacylglycerol acyltransferase (1-16:1, 2-18:1, 3-18:0), ER membrane</v>
          </cell>
          <cell r="D1764" t="str">
            <v>stearoyl-CoA[erm] + diglyceride (1-16:1, 2-18:1)[erm] =&gt; coenzyme A[erm] + triglyceride (1-16:1, 2-18:1, 3-18:0)[erm]</v>
          </cell>
        </row>
        <row r="1765">
          <cell r="C1765" t="str">
            <v>diacylglycerol acyltransferase (1-18:0, 2-16:1, 3-18:0), ER membrane</v>
          </cell>
          <cell r="D1765" t="str">
            <v>stearoyl-CoA[erm] + diglyceride (1-18:0, 2-16:1)[erm] =&gt; coenzyme A[erm] + triglyceride (1-18:0, 2-16:1, 3-18:0)[erm]</v>
          </cell>
        </row>
        <row r="1766">
          <cell r="C1766" t="str">
            <v>diacylglycerol acyltransferase (1-18:0, 2-18:1, 3-18:0), ER membrane</v>
          </cell>
          <cell r="D1766" t="str">
            <v>stearoyl-CoA[erm] + diglyceride (1-18:0, 2-18:1)[erm] =&gt; coenzyme A[erm] + triglyceride (1-18:0, 2-18:1, 3-18:0)[erm]</v>
          </cell>
        </row>
        <row r="1767">
          <cell r="C1767" t="str">
            <v>diacylglycerol acyltransferase (1-18:1, 2-16:1, 3-18:0), ER membrane</v>
          </cell>
          <cell r="D1767" t="str">
            <v>stearoyl-CoA[erm] + diglyceride (1-18:1, 2-16:1)[erm] =&gt; coenzyme A[erm] + triglyceride (1-18:1, 2-16:1, 3-18:0)[erm]</v>
          </cell>
        </row>
        <row r="1768">
          <cell r="C1768" t="str">
            <v>diacylglycerol acyltransferase (1-18:1, 2-18:1, 3-18:0), ER membrane</v>
          </cell>
          <cell r="D1768" t="str">
            <v>stearoyl-CoA[erm] + diglyceride (1-18:1, 2-18:1)[erm] =&gt; coenzyme A[erm] + triglyceride (1-18:1, 2-18:1, 3-18:0)[erm]</v>
          </cell>
        </row>
        <row r="1769">
          <cell r="C1769" t="str">
            <v>diacylglycerol acyltransferase (1-16:0, 2-16:1, 3-18:1), ER membrane</v>
          </cell>
          <cell r="D1769" t="str">
            <v>oleoyl-CoA[erm] + diglyceride (1-16:0, 2-16:1)[erm] =&gt; coenzyme A[erm] + triglyceride (1-16:0, 2-16:1, 3-18:1)[erm]</v>
          </cell>
        </row>
        <row r="1770">
          <cell r="C1770" t="str">
            <v>diacylglycerol acyltransferase (1-16:0, 2-18:1, 3-18:1), ER membrane</v>
          </cell>
          <cell r="D1770" t="str">
            <v>oleoyl-CoA[erm] + diglyceride (1-16:0, 2-18:1)[erm] =&gt; coenzyme A[erm] + triglyceride (1-16:0, 2-18:1, 3-18:1)[erm]</v>
          </cell>
        </row>
        <row r="1771">
          <cell r="C1771" t="str">
            <v>diacylglycerol acyltransferase (1-16:1, 2-16:1, 3-18:1), ER membrane</v>
          </cell>
          <cell r="D1771" t="str">
            <v>oleoyl-CoA[erm] + diglyceride (1-16:1, 2-16:1)[erm] =&gt; coenzyme A[erm] + triglyceride (1-16:1, 2-16:1, 3-18:1)[erm]</v>
          </cell>
        </row>
        <row r="1772">
          <cell r="C1772" t="str">
            <v>diacylglycerol acyltransferase (1-16:1, 2-18:1, 3-18:1), ER membrane</v>
          </cell>
          <cell r="D1772" t="str">
            <v>oleoyl-CoA[erm] + diglyceride (1-16:1, 2-18:1)[erm] =&gt; coenzyme A[erm] + triglyceride (1-16:1, 2-18:1, 3-18:1)[erm]</v>
          </cell>
        </row>
        <row r="1773">
          <cell r="C1773" t="str">
            <v>diacylglycerol acyltransferase (1-18:0, 2-16:1, 3-18:1), ER membrane</v>
          </cell>
          <cell r="D1773" t="str">
            <v>oleoyl-CoA[erm] + diglyceride (1-18:0, 2-16:1)[erm] =&gt; coenzyme A[erm] + triglyceride (1-18:0, 2-16:1, 3-18:1)[erm]</v>
          </cell>
        </row>
        <row r="1774">
          <cell r="C1774" t="str">
            <v>diacylglycerol acyltransferase (1-18:0, 2-18:1, 3-18:1), ER membrane</v>
          </cell>
          <cell r="D1774" t="str">
            <v>oleoyl-CoA[erm] + diglyceride (1-18:0, 2-18:1)[erm] =&gt; coenzyme A[erm] + triglyceride (1-18:0, 2-18:1, 3-18:1)[erm]</v>
          </cell>
        </row>
        <row r="1775">
          <cell r="C1775" t="str">
            <v>diacylglycerol acyltransferase (1-18:1, 2-16:1, 3-18:1), ER membrane</v>
          </cell>
          <cell r="D1775" t="str">
            <v>oleoyl-CoA[erm] + diglyceride (1-18:1, 2-16:1)[erm] =&gt; coenzyme A[erm] + triglyceride (1-18:1, 2-16:1, 3-18:1)[erm]</v>
          </cell>
        </row>
        <row r="1776">
          <cell r="C1776" t="str">
            <v>diacylglycerol acyltransferase (1-18:1, 2-18:1, 3-18:1), ER membrane</v>
          </cell>
          <cell r="D1776" t="str">
            <v>oleoyl-CoA[erm] + diglyceride (1-18:1, 2-18:1)[erm] =&gt; coenzyme A[erm] + triglyceride (1-18:1, 2-18:1, 3-18:1)[erm]</v>
          </cell>
        </row>
        <row r="1777">
          <cell r="C1777" t="str">
            <v>diacylglycerol acyltransferase (1-16:0, 2-16:1, 3-16:0), lipid particle</v>
          </cell>
          <cell r="D1777" t="str">
            <v>palmitoyl-CoA[lp] + diglyceride (1-16:0, 2-16:1)[lp] =&gt; coenzyme A[lp] + triglyceride (1-16:0, 2-16:1, 3-16:0)[lp]</v>
          </cell>
        </row>
        <row r="1778">
          <cell r="C1778" t="str">
            <v>diacylglycerol acyltransferase (1-16:0, 2-18:1, 3-16:0), lipid particle</v>
          </cell>
          <cell r="D1778" t="str">
            <v>palmitoyl-CoA[lp] + diglyceride (1-16:0, 2-18:1)[lp] =&gt; coenzyme A[lp] + triglyceride (1-16:0, 2-18:1, 3-16:0)[lp]</v>
          </cell>
        </row>
        <row r="1779">
          <cell r="C1779" t="str">
            <v>diacylglycerol acyltransferase (1-16:1, 2-16:1, 3-16:0), lipid particle</v>
          </cell>
          <cell r="D1779" t="str">
            <v>palmitoyl-CoA[lp] + diglyceride (1-16:1, 2-16:1)[lp] =&gt; coenzyme A[lp] + triglyceride (1-16:1, 2-16:1, 3-16:0)[lp]</v>
          </cell>
        </row>
        <row r="1780">
          <cell r="C1780" t="str">
            <v>diacylglycerol acyltransferase (1-16:1, 2-18:1, 3-16:0), lipid particle</v>
          </cell>
          <cell r="D1780" t="str">
            <v>palmitoyl-CoA[lp] + diglyceride (1-16:1, 2-18:1)[lp] =&gt; coenzyme A[lp] + triglyceride (1-16:1, 2-18:1, 3-16:0)[lp]</v>
          </cell>
        </row>
        <row r="1781">
          <cell r="C1781" t="str">
            <v>diacylglycerol acyltransferase (1-18:0, 2-16:1, 3-16:0), lipid particle</v>
          </cell>
          <cell r="D1781" t="str">
            <v>palmitoyl-CoA[lp] + diglyceride (1-18:0, 2-16:1)[lp] =&gt; coenzyme A[lp] + triglyceride (1-18:0, 2-16:1, 3-16:0)[lp]</v>
          </cell>
        </row>
        <row r="1782">
          <cell r="C1782" t="str">
            <v>diacylglycerol acyltransferase (1-18:0, 2-18:1, 3-16:0), lipid particle</v>
          </cell>
          <cell r="D1782" t="str">
            <v>palmitoyl-CoA[lp] + diglyceride (1-18:0, 2-18:1)[lp] =&gt; coenzyme A[lp] + triglyceride (1-18:0, 2-18:1, 3-16:0)[lp]</v>
          </cell>
        </row>
        <row r="1783">
          <cell r="C1783" t="str">
            <v>diacylglycerol acyltransferase (1-18:1, 2-16:1, 3-16:0), lipid particle</v>
          </cell>
          <cell r="D1783" t="str">
            <v>palmitoyl-CoA[lp] + diglyceride (1-18:1, 2-16:1)[lp] =&gt; coenzyme A[lp] + triglyceride (1-18:1, 2-16:1, 3-16:0)[lp]</v>
          </cell>
        </row>
        <row r="1784">
          <cell r="C1784" t="str">
            <v>diacylglycerol acyltransferase (1-18:1, 2-18:1, 3-16:0), lipid particle</v>
          </cell>
          <cell r="D1784" t="str">
            <v>palmitoyl-CoA[lp] + diglyceride (1-18:1, 2-18:1)[lp] =&gt; coenzyme A[lp] + triglyceride (1-18:1, 2-18:1, 3-16:0)[lp]</v>
          </cell>
        </row>
        <row r="1785">
          <cell r="C1785" t="str">
            <v>diacylglycerol acyltransferase (1-16:0, 2-16:1, 3-16:1), lipid particle</v>
          </cell>
          <cell r="D1785" t="str">
            <v>palmitoleoyl-CoA(4-)[lp] + diglyceride (1-16:0, 2-16:1)[lp] =&gt; coenzyme A[lp] + triglyceride (1-16:0, 2-16:1, 3-16:1)[lp]</v>
          </cell>
        </row>
        <row r="1786">
          <cell r="C1786" t="str">
            <v>diacylglycerol acyltransferase (1-16:0, 2-18:1, 3-16:1), lipid particle</v>
          </cell>
          <cell r="D1786" t="str">
            <v>palmitoleoyl-CoA(4-)[lp] + diglyceride (1-16:0, 2-18:1)[lp] =&gt; coenzyme A[lp] + triglyceride (1-16:0, 2-18:1, 3-16:1)[lp]</v>
          </cell>
        </row>
        <row r="1787">
          <cell r="C1787" t="str">
            <v>diacylglycerol acyltransferase (1-16:1, 2-16:1, 3-16:1), lipid particle</v>
          </cell>
          <cell r="D1787" t="str">
            <v>palmitoleoyl-CoA(4-)[lp] + diglyceride (1-16:1, 2-16:1)[lp] =&gt; coenzyme A[lp] + triglyceride (1-16:1, 2-16:1, 3-16:1)[lp]</v>
          </cell>
        </row>
        <row r="1788">
          <cell r="C1788" t="str">
            <v>diacylglycerol acyltransferase (1-16:1, 2-18:1, 3-16:1), lipid particle</v>
          </cell>
          <cell r="D1788" t="str">
            <v>palmitoleoyl-CoA(4-)[lp] + diglyceride (1-16:1, 2-18:1)[lp] =&gt; coenzyme A[lp] + triglyceride (1-16:1, 2-18:1, 3-16:1)[lp]</v>
          </cell>
        </row>
        <row r="1789">
          <cell r="C1789" t="str">
            <v>diacylglycerol acyltransferase (1-18:0, 2-16:1, 3-16:1), lipid particle</v>
          </cell>
          <cell r="D1789" t="str">
            <v>palmitoleoyl-CoA(4-)[lp] + diglyceride (1-18:0, 2-16:1)[lp] =&gt; coenzyme A[lp] + triglyceride (1-18:0, 2-16:1, 3-16:1)[lp]</v>
          </cell>
        </row>
        <row r="1790">
          <cell r="C1790" t="str">
            <v>diacylglycerol acyltransferase (1-18:0, 2-18:1, 3-16:1), lipid particle</v>
          </cell>
          <cell r="D1790" t="str">
            <v>palmitoleoyl-CoA(4-)[lp] + diglyceride (1-18:0, 2-18:1)[lp] =&gt; coenzyme A[lp] + triglyceride (1-18:0, 2-18:1, 3-16:1)[lp]</v>
          </cell>
        </row>
        <row r="1791">
          <cell r="C1791" t="str">
            <v>diacylglycerol acyltransferase (1-18:1, 2-16:1, 3-16:1), lipid particle</v>
          </cell>
          <cell r="D1791" t="str">
            <v>palmitoleoyl-CoA(4-)[lp] + diglyceride (1-18:1, 2-16:1)[lp] =&gt; coenzyme A[lp] + triglyceride (1-18:1, 2-16:1, 3-16:1)[lp]</v>
          </cell>
        </row>
        <row r="1792">
          <cell r="C1792" t="str">
            <v>diacylglycerol acyltransferase (1-18:1, 2-18:1, 3-16:1), lipid particle</v>
          </cell>
          <cell r="D1792" t="str">
            <v>palmitoleoyl-CoA(4-)[lp] + diglyceride (1-18:1, 2-18:1)[lp] =&gt; coenzyme A[lp] + triglyceride (1-18:1, 2-18:1, 3-16:1)[lp]</v>
          </cell>
        </row>
        <row r="1793">
          <cell r="C1793" t="str">
            <v>diacylglycerol acyltransferase (1-16:0, 2-16:1, 3-18:0), lipid particle</v>
          </cell>
          <cell r="D1793" t="str">
            <v>stearoyl-CoA[lp] + diglyceride (1-16:0, 2-16:1)[lp] =&gt; coenzyme A[lp] + triglyceride (1-16:0, 2-16:1, 3-18:0)[lp]</v>
          </cell>
        </row>
        <row r="1794">
          <cell r="C1794" t="str">
            <v>diacylglycerol acyltransferase (1-16:0, 2-18:1, 3-18:0), lipid particle</v>
          </cell>
          <cell r="D1794" t="str">
            <v>stearoyl-CoA[lp] + diglyceride (1-16:0, 2-18:1)[lp] =&gt; coenzyme A[lp] + triglyceride (1-16:0, 2-18:1, 3-18:0)[lp]</v>
          </cell>
        </row>
        <row r="1795">
          <cell r="C1795" t="str">
            <v>diacylglycerol acyltransferase (1-16:1, 2-16:1, 3-18:0), lipid particle</v>
          </cell>
          <cell r="D1795" t="str">
            <v>stearoyl-CoA[lp] + diglyceride (1-16:1, 2-16:1)[lp] =&gt; coenzyme A[lp] + triglyceride (1-16:1, 2-16:1, 3-18:0)[lp]</v>
          </cell>
        </row>
        <row r="1796">
          <cell r="C1796" t="str">
            <v>diacylglycerol acyltransferase (1-16:1, 2-18:1, 3-18:0), lipid particle</v>
          </cell>
          <cell r="D1796" t="str">
            <v>stearoyl-CoA[lp] + diglyceride (1-16:1, 2-18:1)[lp] =&gt; coenzyme A[lp] + triglyceride (1-16:1, 2-18:1, 3-18:0)[lp]</v>
          </cell>
        </row>
        <row r="1797">
          <cell r="C1797" t="str">
            <v>diacylglycerol acyltransferase (1-18:0, 2-16:1, 3-18:0), lipid particle</v>
          </cell>
          <cell r="D1797" t="str">
            <v>stearoyl-CoA[lp] + diglyceride (1-18:0, 2-16:1)[lp] =&gt; coenzyme A[lp] + triglyceride (1-18:0, 2-16:1, 3-18:0)[lp]</v>
          </cell>
        </row>
        <row r="1798">
          <cell r="C1798" t="str">
            <v>diacylglycerol acyltransferase (1-18:0, 2-18:1, 3-18:0), lipid particle</v>
          </cell>
          <cell r="D1798" t="str">
            <v>stearoyl-CoA[lp] + diglyceride (1-18:0, 2-18:1)[lp] =&gt; coenzyme A[lp] + triglyceride (1-18:0, 2-18:1, 3-18:0)[lp]</v>
          </cell>
        </row>
        <row r="1799">
          <cell r="C1799" t="str">
            <v>diacylglycerol acyltransferase (1-18:1, 2-16:1, 3-18:0), lipid particle</v>
          </cell>
          <cell r="D1799" t="str">
            <v>stearoyl-CoA[lp] + diglyceride (1-18:1, 2-16:1)[lp] =&gt; coenzyme A[lp] + triglyceride (1-18:1, 2-16:1, 3-18:0)[lp]</v>
          </cell>
        </row>
        <row r="1800">
          <cell r="C1800" t="str">
            <v>diacylglycerol acyltransferase (1-18:1, 2-18:1, 3-18:0), lipid particle</v>
          </cell>
          <cell r="D1800" t="str">
            <v>stearoyl-CoA[lp] + diglyceride (1-18:1, 2-18:1)[lp] =&gt; coenzyme A[lp] + triglyceride (1-18:1, 2-18:1, 3-18:0)[lp]</v>
          </cell>
        </row>
        <row r="1801">
          <cell r="C1801" t="str">
            <v>diacylglycerol acyltransferase (1-16:0, 2-16:1, 3-18:1), lipid particle</v>
          </cell>
          <cell r="D1801" t="str">
            <v>oleoyl-CoA[lp] + diglyceride (1-16:0, 2-16:1)[lp] =&gt; coenzyme A[lp] + triglyceride (1-16:0, 2-16:1, 3-18:1)[lp]</v>
          </cell>
        </row>
        <row r="1802">
          <cell r="C1802" t="str">
            <v>diacylglycerol acyltransferase (1-16:0, 2-18:1, 3-18:1), lipid particle</v>
          </cell>
          <cell r="D1802" t="str">
            <v>oleoyl-CoA[lp] + diglyceride (1-16:0, 2-18:1)[lp] =&gt; coenzyme A[lp] + triglyceride (1-16:0, 2-18:1, 3-18:1)[lp]</v>
          </cell>
        </row>
        <row r="1803">
          <cell r="C1803" t="str">
            <v>diacylglycerol acyltransferase (1-16:1, 2-16:1, 3-18:1), lipid particle</v>
          </cell>
          <cell r="D1803" t="str">
            <v>oleoyl-CoA[lp] + diglyceride (1-16:1, 2-16:1)[lp] =&gt; coenzyme A[lp] + triglyceride (1-16:1, 2-16:1, 3-18:1)[lp]</v>
          </cell>
        </row>
        <row r="1804">
          <cell r="C1804" t="str">
            <v>diacylglycerol acyltransferase (1-16:1, 2-18:1, 3-18:1), lipid particle</v>
          </cell>
          <cell r="D1804" t="str">
            <v>oleoyl-CoA[lp] + diglyceride (1-16:1, 2-18:1)[lp] =&gt; coenzyme A[lp] + triglyceride (1-16:1, 2-18:1, 3-18:1)[lp]</v>
          </cell>
        </row>
        <row r="1805">
          <cell r="C1805" t="str">
            <v>diacylglycerol acyltransferase (1-18:0, 2-16:1, 3-18:1), lipid particle</v>
          </cell>
          <cell r="D1805" t="str">
            <v>oleoyl-CoA[lp] + diglyceride (1-18:0, 2-16:1)[lp] =&gt; coenzyme A[lp] + triglyceride (1-18:0, 2-16:1, 3-18:1)[lp]</v>
          </cell>
        </row>
        <row r="1806">
          <cell r="C1806" t="str">
            <v>diacylglycerol acyltransferase (1-18:0, 2-18:1, 3-18:1), lipid particle</v>
          </cell>
          <cell r="D1806" t="str">
            <v>oleoyl-CoA[lp] + diglyceride (1-18:0, 2-18:1)[lp] =&gt; coenzyme A[lp] + triglyceride (1-18:0, 2-18:1, 3-18:1)[lp]</v>
          </cell>
        </row>
        <row r="1807">
          <cell r="C1807" t="str">
            <v>diacylglycerol acyltransferase (1-18:1, 2-16:1, 3-18:1), lipid particle</v>
          </cell>
          <cell r="D1807" t="str">
            <v>oleoyl-CoA[lp] + diglyceride (1-18:1, 2-16:1)[lp] =&gt; coenzyme A[lp] + triglyceride (1-18:1, 2-16:1, 3-18:1)[lp]</v>
          </cell>
        </row>
        <row r="1808">
          <cell r="C1808" t="str">
            <v>diacylglycerol acyltransferase (1-18:1, 2-18:1, 3-18:1), lipid particle</v>
          </cell>
          <cell r="D1808" t="str">
            <v>oleoyl-CoA[lp] + diglyceride (1-18:1, 2-18:1)[lp] =&gt; coenzyme A[lp] + triglyceride (1-18:1, 2-18:1, 3-18:1)[lp]</v>
          </cell>
        </row>
        <row r="1809">
          <cell r="C1809" t="str">
            <v>CDP-diacylglycerol synthase (1-16:0, 2-16:1), ER membrane</v>
          </cell>
          <cell r="D1809" t="str">
            <v>H+[erm] + phosphatidate (1-16:0, 2-16:1)[erm] + CTP[erm] &lt;=&gt; diphosphate[erm] + CDP-diacylglycerol (1-16:0, 2-16:1)[erm]</v>
          </cell>
        </row>
        <row r="1810">
          <cell r="C1810" t="str">
            <v>CDP-diacylglycerol synthase (1-16:1, 2-16:1), ER membrane</v>
          </cell>
          <cell r="D1810" t="str">
            <v>H+[erm] + phosphatidate (1-16:1, 2-16:1)[erm] + CTP[erm] &lt;=&gt; diphosphate[erm] + CDP-diacylglycerol (1-16:1, 2-16:1)[erm]</v>
          </cell>
        </row>
        <row r="1811">
          <cell r="C1811" t="str">
            <v>CDP-diacylglycerol synthase (1-18:0, 2-16:1), ER membrane</v>
          </cell>
          <cell r="D1811" t="str">
            <v>H+[erm] + phosphatidate (1-18:0, 2-16:1)[erm] + CTP[erm] &lt;=&gt; diphosphate[erm] + CDP-diacylglycerol (1-18:0, 2-16:1)[erm]</v>
          </cell>
        </row>
        <row r="1812">
          <cell r="C1812" t="str">
            <v>CDP-diacylglycerol synthase (1-18:1, 2-16:1), ER membrane</v>
          </cell>
          <cell r="D1812" t="str">
            <v>H+[erm] + phosphatidate (1-18:1, 2-16:1)[erm] + CTP[erm] &lt;=&gt; diphosphate[erm] + CDP-diacylglycerol (1-18:1, 2-16:1)[erm]</v>
          </cell>
        </row>
        <row r="1813">
          <cell r="C1813" t="str">
            <v>CDP-diacylglycerol synthase (1-16:0, 2-18:1), ER membrane</v>
          </cell>
          <cell r="D1813" t="str">
            <v>H+[erm] + phosphatidate (1-16:0, 2-18:1)[erm] + CTP[erm] &lt;=&gt; diphosphate[erm] + CDP-diacylglycerol (1-16:0, 2-18:1)[erm]</v>
          </cell>
        </row>
        <row r="1814">
          <cell r="C1814" t="str">
            <v>CDP-diacylglycerol synthase (1-16:1, 2-18:1), ER membrane</v>
          </cell>
          <cell r="D1814" t="str">
            <v>H+[erm] + phosphatidate (1-16:1, 2-18:1)[erm] + CTP[erm] &lt;=&gt; diphosphate[erm] + CDP-diacylglycerol (1-16:1, 2-18:1)[erm]</v>
          </cell>
        </row>
        <row r="1815">
          <cell r="C1815" t="str">
            <v>CDP-diacylglycerol synthase (1-18:0, 2-18:1), ER membrane</v>
          </cell>
          <cell r="D1815" t="str">
            <v>H+[erm] + phosphatidate (1-18:0, 2-18:1)[erm] + CTP[erm] &lt;=&gt; diphosphate[erm] + CDP-diacylglycerol (1-18:0, 2-18:1)[erm]</v>
          </cell>
        </row>
        <row r="1816">
          <cell r="C1816" t="str">
            <v>CDP-diacylglycerol synthase (1-18:1, 2-18:1), ER membrane</v>
          </cell>
          <cell r="D1816" t="str">
            <v>H+[erm] + phosphatidate (1-18:1, 2-18:1)[erm] + CTP[erm] &lt;=&gt; diphosphate[erm] + CDP-diacylglycerol (1-18:1, 2-18:1)[erm]</v>
          </cell>
        </row>
        <row r="1817">
          <cell r="C1817" t="str">
            <v>CDP-diacylglycerol synthase (1-16:0, 2-16:1), mitochondrial membrane</v>
          </cell>
          <cell r="D1817" t="str">
            <v>phosphatidate (1-16:0, 2-16:1)[mm] + CTP[mm] + H+[mm] &lt;=&gt; diphosphate[mm] + CDP-diacylglycerol (1-16:0, 2-16:1)[mm]</v>
          </cell>
        </row>
        <row r="1818">
          <cell r="C1818" t="str">
            <v>CDP-diacylglycerol synthase (1-16:1, 2-16:1), mitochondrial membrane</v>
          </cell>
          <cell r="D1818" t="str">
            <v>CTP[mm] + H+[mm] + phosphatidate (1-16:1, 2-16:1)[mm] &lt;=&gt; diphosphate[mm] + CDP-diacylglycerol (1-16:1, 2-16:1)[mm]</v>
          </cell>
        </row>
        <row r="1819">
          <cell r="C1819" t="str">
            <v>CDP-diacylglycerol synthase (1-18:0, 2-16:1), mitochondrial membrane</v>
          </cell>
          <cell r="D1819" t="str">
            <v>CTP[mm] + H+[mm] + phosphatidate (1-18:0, 2-16:1)[mm] &lt;=&gt; diphosphate[mm] + CDP-diacylglycerol (1-18:0, 2-16:1)[mm]</v>
          </cell>
        </row>
        <row r="1820">
          <cell r="C1820" t="str">
            <v>CDP-diacylglycerol synthase (1-18:1, 2-16:1), mitochondrial membrane</v>
          </cell>
          <cell r="D1820" t="str">
            <v>CTP[mm] + H+[mm] + phosphatidate (1-18:1, 2-16:1)[mm] &lt;=&gt; diphosphate[mm] + CDP-diacylglycerol (1-18:1, 2-16:1)[mm]</v>
          </cell>
        </row>
        <row r="1821">
          <cell r="C1821" t="str">
            <v>CDP-diacylglycerol synthase (1-16:0, 2-18:1), mitochondrial membrane</v>
          </cell>
          <cell r="D1821" t="str">
            <v>CTP[mm] + H+[mm] + phosphatidate (1-16:0, 2-18:1)[mm] &lt;=&gt; diphosphate[mm] + CDP-diacylglycerol (1-16:0, 2-18:1)[mm]</v>
          </cell>
        </row>
        <row r="1822">
          <cell r="C1822" t="str">
            <v>CDP-diacylglycerol synthase (1-16:1, 2-18:1), mitochondrial membrane</v>
          </cell>
          <cell r="D1822" t="str">
            <v>CTP[mm] + H+[mm] + phosphatidate (1-16:1, 2-18:1)[mm] &lt;=&gt; diphosphate[mm] + CDP-diacylglycerol (1-16:1, 2-18:1)[mm]</v>
          </cell>
        </row>
        <row r="1823">
          <cell r="C1823" t="str">
            <v>PS synthase (1-16:0, 2-16:1), ER membrane</v>
          </cell>
          <cell r="D1823" t="str">
            <v>CDP-diacylglycerol (1-16:0, 2-16:1)[erm] + L-serine[erm] =&gt; 2 H+[erm] + CMP[erm] + phosphatidyl-L-serine (1-16:0, 2-16:1)[erm]</v>
          </cell>
        </row>
        <row r="1824">
          <cell r="C1824" t="str">
            <v>PS synthase (1-16:1, 2-16:1), ER membrane</v>
          </cell>
          <cell r="D1824" t="str">
            <v>CDP-diacylglycerol (1-16:1, 2-16:1)[erm] + L-serine[erm] =&gt; 2 H+[erm] + CMP[erm] + phosphatidyl-L-serine (1-16:1, 2-16:1)[erm]</v>
          </cell>
        </row>
        <row r="1825">
          <cell r="C1825" t="str">
            <v>PS synthase (1-18:0, 2-16:1), ER membrane</v>
          </cell>
          <cell r="D1825" t="str">
            <v>CDP-diacylglycerol (1-18:0, 2-16:1)[erm] + L-serine[erm] =&gt; 2 H+[erm] + CMP[erm] + phosphatidyl-L-serine (1-18:0, 2-16:1)[erm]</v>
          </cell>
        </row>
        <row r="1826">
          <cell r="C1826" t="str">
            <v>PS synthase (1-18:1, 2-16:1), ER membrane</v>
          </cell>
          <cell r="D1826" t="str">
            <v>CDP-diacylglycerol (1-18:1, 2-16:1)[erm] + L-serine[erm] =&gt; 2 H+[erm] + CMP[erm] + phosphatidyl-L-serine (1-18:1, 2-16:1)[erm]</v>
          </cell>
        </row>
        <row r="1827">
          <cell r="C1827" t="str">
            <v>PS synthase (1-16:0, 2-18:1), ER membrane</v>
          </cell>
          <cell r="D1827" t="str">
            <v>CDP-diacylglycerol (1-16:0, 2-18:1)[erm] + L-serine[erm] =&gt; 2 H+[erm] + CMP[erm] + phosphatidyl-L-serine (1-16:0, 2-18:1)[erm]</v>
          </cell>
        </row>
        <row r="1828">
          <cell r="C1828" t="str">
            <v>PS synthase (1-16:1, 2-18:1), ER membrane</v>
          </cell>
          <cell r="D1828" t="str">
            <v>CDP-diacylglycerol (1-16:1, 2-18:1)[erm] + L-serine[erm] =&gt; 2 H+[erm] + CMP[erm] + phosphatidyl-L-serine (1-16:1, 2-18:1)[erm]</v>
          </cell>
        </row>
        <row r="1829">
          <cell r="C1829" t="str">
            <v>PS synthase (1-18:0, 2-18:1), ER membrane</v>
          </cell>
          <cell r="D1829" t="str">
            <v>CDP-diacylglycerol (1-18:0, 2-18:1)[erm] + L-serine[erm] =&gt; 2 H+[erm] + CMP[erm] + phosphatidyl-L-serine (1-18:0, 2-18:1)[erm]</v>
          </cell>
        </row>
        <row r="1830">
          <cell r="C1830" t="str">
            <v>PS synthase (1-18:1, 2-18:1), ER membrane</v>
          </cell>
          <cell r="D1830" t="str">
            <v>CDP-diacylglycerol (1-18:1, 2-18:1)[erm] + L-serine[erm] =&gt; 2 H+[erm] + CMP[erm] + phosphatidyl-L-serine (1-18:1, 2-18:1)[erm]</v>
          </cell>
        </row>
        <row r="1831">
          <cell r="C1831" t="str">
            <v>PI synthase (1-16:0, 2-16:1), ER membrane</v>
          </cell>
          <cell r="D1831" t="str">
            <v>CDP-diacylglycerol (1-16:0, 2-16:1)[erm] + myo-inositol[erm] =&gt; 2 H+[erm] + CMP[erm] + 1-phosphatidyl-1D-myo-inositol (1-16:0, 2-16:1)[erm]</v>
          </cell>
        </row>
        <row r="1832">
          <cell r="C1832" t="str">
            <v>PI synthase (1-16:1, 2-16:1), ER membrane</v>
          </cell>
          <cell r="D1832" t="str">
            <v>CDP-diacylglycerol (1-16:1, 2-16:1)[erm] + myo-inositol[erm] =&gt; 2 H+[erm] + CMP[erm] + 1-phosphatidyl-1D-myo-inositol (1-16:1, 2-16:1)[erm]</v>
          </cell>
        </row>
        <row r="1833">
          <cell r="C1833" t="str">
            <v>PI synthase (1-18:0, 2-16:1), ER membrane</v>
          </cell>
          <cell r="D1833" t="str">
            <v>CDP-diacylglycerol (1-18:0, 2-16:1)[erm] + myo-inositol[erm] =&gt; 2 H+[erm] + CMP[erm] + 1-phosphatidyl-1D-myo-inositol (1-18:0, 2-16:1)[erm]</v>
          </cell>
        </row>
        <row r="1834">
          <cell r="C1834" t="str">
            <v>PI synthase (1-18:1, 2-16:1), ER membrane</v>
          </cell>
          <cell r="D1834" t="str">
            <v>CDP-diacylglycerol (1-18:1, 2-16:1)[erm] + myo-inositol[erm] =&gt; 2 H+[erm] + CMP[erm] + 1-phosphatidyl-1D-myo-inositol (1-18:1, 2-16:1)[erm]</v>
          </cell>
        </row>
        <row r="1835">
          <cell r="C1835" t="str">
            <v>PI synthase (1-16:0, 2-18:1), ER membrane</v>
          </cell>
          <cell r="D1835" t="str">
            <v>CDP-diacylglycerol (1-16:0, 2-18:1)[erm] + myo-inositol[erm] =&gt; 2 H+[erm] + CMP[erm] + 1-phosphatidyl-1D-myo-inositol (1-16:0, 2-18:1)[erm]</v>
          </cell>
        </row>
        <row r="1836">
          <cell r="C1836" t="str">
            <v>PI synthase (1-16:1, 2-18:1), ER membrane</v>
          </cell>
          <cell r="D1836" t="str">
            <v>CDP-diacylglycerol (1-16:1, 2-18:1)[erm] + myo-inositol[erm] =&gt; 2 H+[erm] + CMP[erm] + 1-phosphatidyl-1D-myo-inositol (1-16:1, 2-18:1)[erm]</v>
          </cell>
        </row>
        <row r="1837">
          <cell r="C1837" t="str">
            <v>PI synthase (1-18:0, 2-18:1), ER membrane</v>
          </cell>
          <cell r="D1837" t="str">
            <v>CDP-diacylglycerol (1-18:0, 2-18:1)[erm] + myo-inositol[erm] =&gt; 2 H+[erm] + CMP[erm] + 1-phosphatidyl-1D-myo-inositol (1-18:0, 2-18:1)[erm]</v>
          </cell>
        </row>
        <row r="1838">
          <cell r="C1838" t="str">
            <v>PI synthase (1-18:1, 2-18:1), ER membrane</v>
          </cell>
          <cell r="D1838" t="str">
            <v>CDP-diacylglycerol (1-18:1, 2-18:1)[erm] + myo-inositol[erm] =&gt; 2 H+[erm] + CMP[erm] + 1-phosphatidyl-1D-myo-inositol (1-18:1, 2-18:1)[erm]</v>
          </cell>
        </row>
        <row r="1839">
          <cell r="C1839" t="str">
            <v>lysoPI acyltransferase (1-18:0, 2-16:1), ER membrane</v>
          </cell>
          <cell r="D1839" t="str">
            <v>stearoyl-CoA[erm] + sn-2-acyl-1-lysophosphatidylinositol (16:1)[erm] &lt;=&gt; coenzyme A[erm] + 1-phosphatidyl-1D-myo-inositol (1-18:0, 2-16:1)[erm]</v>
          </cell>
        </row>
        <row r="1840">
          <cell r="C1840" t="str">
            <v>lysoPI acyltransferase (1-18:0, 2-18:1), ER membrane</v>
          </cell>
          <cell r="D1840" t="str">
            <v>stearoyl-CoA[erm] + sn-2-acyl-1-lysophosphatidylinositol (18:1)[erm] &lt;=&gt; coenzyme A[erm] + 1-phosphatidyl-1D-myo-inositol (1-18:0, 2-18:1)[erm]</v>
          </cell>
        </row>
        <row r="1841">
          <cell r="C1841" t="str">
            <v>PS decarboxylase (1-16:0, 2-16:1), mitochondrial membrane</v>
          </cell>
          <cell r="D1841" t="str">
            <v>phosphatidyl-L-serine (1-16:0, 2-16:1)[mm] =&gt; carbon dioxide[mm] + phosphatidylethanolamine (1-16:0, 2-16:1)[mm]</v>
          </cell>
        </row>
        <row r="1842">
          <cell r="C1842" t="str">
            <v>PS decarboxylase (1-16:1, 2-16:1), mitochondrial membrane</v>
          </cell>
          <cell r="D1842" t="str">
            <v>phosphatidyl-L-serine (1-16:1, 2-16:1)[mm] =&gt; carbon dioxide[mm] + phosphatidylethanolamine (1-16:1, 2-16:1)[mm]</v>
          </cell>
        </row>
        <row r="1843">
          <cell r="C1843" t="str">
            <v>PS decarboxylase (1-18:0, 2-16:1), mitochondrial membrane</v>
          </cell>
          <cell r="D1843" t="str">
            <v>phosphatidyl-L-serine (1-18:0, 2-16:1)[mm] =&gt; carbon dioxide[mm] + phosphatidylethanolamine (1-18:0, 2-16:1)[mm]</v>
          </cell>
        </row>
        <row r="1844">
          <cell r="C1844" t="str">
            <v>PS decarboxylase (1-18:1, 2-16:1), mitochondrial membrane</v>
          </cell>
          <cell r="D1844" t="str">
            <v>phosphatidyl-L-serine (1-18:1, 2-16:1)[mm] =&gt; carbon dioxide[mm] + phosphatidylethanolamine (1-18:1, 2-16:1)[mm]</v>
          </cell>
        </row>
        <row r="1845">
          <cell r="C1845" t="str">
            <v>PS decarboxylase (1-16:0, 2-18:1), mitochondrial membrane</v>
          </cell>
          <cell r="D1845" t="str">
            <v>phosphatidyl-L-serine (1-16:0, 2-18:1)[mm] =&gt; carbon dioxide[mm] + phosphatidylethanolamine (1-16:0, 2-18:1)[mm]</v>
          </cell>
        </row>
        <row r="1846">
          <cell r="C1846" t="str">
            <v>PS decarboxylase (1-16:1, 2-18:1), mitochondrial membrane</v>
          </cell>
          <cell r="D1846" t="str">
            <v>phosphatidyl-L-serine (1-16:1, 2-18:1)[mm] =&gt; carbon dioxide[mm] + phosphatidylethanolamine (1-16:1, 2-18:1)[mm]</v>
          </cell>
        </row>
        <row r="1847">
          <cell r="C1847" t="str">
            <v>PS decarboxylase (1-18:0, 2-18:1), mitochondrial membrane</v>
          </cell>
          <cell r="D1847" t="str">
            <v>phosphatidyl-L-serine (1-18:0, 2-18:1)[mm] =&gt; carbon dioxide[mm] + phosphatidylethanolamine (1-18:0, 2-18:1)[mm]</v>
          </cell>
        </row>
        <row r="1848">
          <cell r="C1848" t="str">
            <v>PS decarboxylase (1-18:1, 2-18:1), mitochondrial membrane</v>
          </cell>
          <cell r="D1848" t="str">
            <v>phosphatidyl-L-serine (1-18:1, 2-18:1)[mm] =&gt; carbon dioxide[mm] + phosphatidylethanolamine (1-18:1, 2-18:1)[mm]</v>
          </cell>
        </row>
        <row r="1849">
          <cell r="C1849" t="str">
            <v>PS decarboxylase (1-16:0, 2-16:1), Golgi membrane</v>
          </cell>
          <cell r="D1849" t="str">
            <v>phosphatidyl-L-serine (1-16:0, 2-16:1)[gm] =&gt; carbon dioxide[gm] + phosphatidylethanolamine (1-16:0, 2-16:1)[gm]</v>
          </cell>
        </row>
        <row r="1850">
          <cell r="C1850" t="str">
            <v>PS decarboxylase (1-16:1, 2-16:1), Golgi membrane</v>
          </cell>
          <cell r="D1850" t="str">
            <v>phosphatidyl-L-serine (1-16:1, 2-16:1)[gm] =&gt; carbon dioxide[gm] + phosphatidylethanolamine (1-16:1, 2-16:1)[gm]</v>
          </cell>
        </row>
        <row r="1851">
          <cell r="C1851" t="str">
            <v>PS decarboxylase (1-18:0, 2-16:1), Golgi membrane</v>
          </cell>
          <cell r="D1851" t="str">
            <v>phosphatidyl-L-serine (1-18:0, 2-16:1)[gm] =&gt; carbon dioxide[gm] + phosphatidylethanolamine (1-18:0, 2-16:1)[gm]</v>
          </cell>
        </row>
        <row r="1852">
          <cell r="C1852" t="str">
            <v>PS decarboxylase (1-18:1, 2-16:1), Golgi membrane</v>
          </cell>
          <cell r="D1852" t="str">
            <v>phosphatidyl-L-serine (1-18:1, 2-16:1)[gm] =&gt; carbon dioxide[gm] + phosphatidylethanolamine (1-18:1, 2-16:1)[gm]</v>
          </cell>
        </row>
        <row r="1853">
          <cell r="C1853" t="str">
            <v>PS decarboxylase (1-16:0, 2-18:1), Golgi membrane</v>
          </cell>
          <cell r="D1853" t="str">
            <v>phosphatidyl-L-serine (1-16:0, 2-18:1)[gm] =&gt; carbon dioxide[gm] + phosphatidylethanolamine (1-16:0, 2-18:1)[gm]</v>
          </cell>
        </row>
        <row r="1854">
          <cell r="C1854" t="str">
            <v>PS decarboxylase (1-16:1, 2-18:1), Golgi membrane</v>
          </cell>
          <cell r="D1854" t="str">
            <v>phosphatidyl-L-serine (1-16:1, 2-18:1)[gm] =&gt; carbon dioxide[gm] + phosphatidylethanolamine (1-16:1, 2-18:1)[gm]</v>
          </cell>
        </row>
        <row r="1855">
          <cell r="C1855" t="str">
            <v>PS decarboxylase (1-18:0, 2-18:1), Golgi membrane</v>
          </cell>
          <cell r="D1855" t="str">
            <v>phosphatidyl-L-serine (1-18:0, 2-18:1)[gm] =&gt; carbon dioxide[gm] + phosphatidylethanolamine (1-18:0, 2-18:1)[gm]</v>
          </cell>
        </row>
        <row r="1856">
          <cell r="C1856" t="str">
            <v>PS decarboxylase (1-18:1, 2-18:1), Golgi membrane</v>
          </cell>
          <cell r="D1856" t="str">
            <v>phosphatidyl-L-serine (1-18:1, 2-18:1)[gm] =&gt; carbon dioxide[gm] + phosphatidylethanolamine (1-18:1, 2-18:1)[gm]</v>
          </cell>
        </row>
        <row r="1857">
          <cell r="C1857" t="str">
            <v>PS decarboxylase (1-16:0, 2-16:1), vacuolar membrane</v>
          </cell>
          <cell r="D1857" t="str">
            <v>phosphatidyl-L-serine (1-16:0, 2-16:1)[vm] =&gt; carbon dioxide[vm] + phosphatidylethanolamine (1-16:0, 2-16:1)[vm]</v>
          </cell>
        </row>
        <row r="1858">
          <cell r="C1858" t="str">
            <v>PS decarboxylase (1-16:1, 2-16:1), vacuolar membrane</v>
          </cell>
          <cell r="D1858" t="str">
            <v>phosphatidyl-L-serine (1-16:1, 2-16:1)[vm] =&gt; carbon dioxide[vm] + phosphatidylethanolamine (1-16:1, 2-16:1)[vm]</v>
          </cell>
        </row>
        <row r="1859">
          <cell r="C1859" t="str">
            <v>PS decarboxylase (1-18:0, 2-16:1), vacuolar membrane</v>
          </cell>
          <cell r="D1859" t="str">
            <v>phosphatidyl-L-serine (1-18:0, 2-16:1)[vm] =&gt; carbon dioxide[vm] + phosphatidylethanolamine (1-18:0, 2-16:1)[vm]</v>
          </cell>
        </row>
        <row r="1860">
          <cell r="C1860" t="str">
            <v>PS decarboxylase (1-18:1, 2-16:1), vacuolar membrane</v>
          </cell>
          <cell r="D1860" t="str">
            <v>phosphatidyl-L-serine (1-18:1, 2-16:1)[vm] =&gt; carbon dioxide[vm] + phosphatidylethanolamine (1-18:1, 2-16:1)[vm]</v>
          </cell>
        </row>
        <row r="1861">
          <cell r="C1861" t="str">
            <v>PS decarboxylase (1-16:0, 2-18:1), vacuolar membrane</v>
          </cell>
          <cell r="D1861" t="str">
            <v>phosphatidyl-L-serine (1-16:0, 2-18:1)[vm] =&gt; carbon dioxide[vm] + phosphatidylethanolamine (1-16:0, 2-18:1)[vm]</v>
          </cell>
        </row>
        <row r="1862">
          <cell r="C1862" t="str">
            <v>PS decarboxylase (1-16:1, 2-18:1), vacuolar membrane</v>
          </cell>
          <cell r="D1862" t="str">
            <v>phosphatidyl-L-serine (1-16:1, 2-18:1)[vm] =&gt; carbon dioxide[vm] + phosphatidylethanolamine (1-16:1, 2-18:1)[vm]</v>
          </cell>
        </row>
        <row r="1863">
          <cell r="C1863" t="str">
            <v>PS decarboxylase (1-18:0, 2-18:1), vacuolar membrane</v>
          </cell>
          <cell r="D1863" t="str">
            <v>phosphatidyl-L-serine (1-18:0, 2-18:1)[vm] =&gt; carbon dioxide[vm] + phosphatidylethanolamine (1-18:0, 2-18:1)[vm]</v>
          </cell>
        </row>
        <row r="1864">
          <cell r="C1864" t="str">
            <v>PS decarboxylase (1-18:1, 2-18:1), vacuolar membrane</v>
          </cell>
          <cell r="D1864" t="str">
            <v>phosphatidyl-L-serine (1-18:1, 2-18:1)[vm] =&gt; carbon dioxide[vm] + phosphatidylethanolamine (1-18:1, 2-18:1)[vm]</v>
          </cell>
        </row>
        <row r="1865">
          <cell r="C1865" t="str">
            <v>PE methyltransferase (1-16:0, 2-16:1), ER membrane</v>
          </cell>
          <cell r="D1865" t="str">
            <v>phosphatidylethanolamine (1-16:0, 2-16:1)[erm] + S-adenosyl-L-methionine[erm] =&gt; H+[erm] + S-adenosyl-L-homocysteine[erm] + phosphatidyl-N-methylethanolamine (1-16:0, 2-16:1)[erm]</v>
          </cell>
        </row>
        <row r="1866">
          <cell r="C1866" t="str">
            <v>PE methyltransferase (1-16:1, 2-16:1), ER membrane</v>
          </cell>
          <cell r="D1866" t="str">
            <v>S-adenosyl-L-methionine[erm] + phosphatidylethanolamine (1-16:1, 2-16:1)[erm] =&gt; H+[erm] + S-adenosyl-L-homocysteine[erm] + phosphatidyl-N-methylethanolamine (1-16:1, 2-16:1)[erm]</v>
          </cell>
        </row>
        <row r="1867">
          <cell r="C1867" t="str">
            <v>PE methyltransferase (1-18:0, 2-16:1), ER membrane</v>
          </cell>
          <cell r="D1867" t="str">
            <v>S-adenosyl-L-methionine[erm] + phosphatidylethanolamine (1-18:0, 2-16:1)[erm] =&gt; H+[erm] + S-adenosyl-L-homocysteine[erm] + phosphatidyl-N-methylethanolamine (1-18:0, 2-16:1)[erm]</v>
          </cell>
        </row>
        <row r="1868">
          <cell r="C1868" t="str">
            <v>PE methyltransferase (1-18:1, 2-16:1), ER membrane</v>
          </cell>
          <cell r="D1868" t="str">
            <v>S-adenosyl-L-methionine[erm] + phosphatidylethanolamine (1-18:1, 2-16:1)[erm] =&gt; H+[erm] + S-adenosyl-L-homocysteine[erm] + phosphatidyl-N-methylethanolamine (1-18:1, 2-16:1)[erm]</v>
          </cell>
        </row>
        <row r="1869">
          <cell r="C1869" t="str">
            <v>PE methyltransferase (1-16:0, 2-18:1), ER membrane</v>
          </cell>
          <cell r="D1869" t="str">
            <v>S-adenosyl-L-methionine[erm] + phosphatidylethanolamine (1-16:0, 2-18:1)[erm] =&gt; H+[erm] + S-adenosyl-L-homocysteine[erm] + phosphatidyl-N-methylethanolamine (1-16:0, 2-18:1)[erm]</v>
          </cell>
        </row>
        <row r="1870">
          <cell r="C1870" t="str">
            <v>PE methyltransferase (1-16:1, 2-18:1), ER membrane</v>
          </cell>
          <cell r="D1870" t="str">
            <v>S-adenosyl-L-methionine[erm] + phosphatidylethanolamine (1-16:1, 2-18:1)[erm] =&gt; H+[erm] + S-adenosyl-L-homocysteine[erm] + phosphatidyl-N-methylethanolamine (1-16:1, 2-18:1)[erm]</v>
          </cell>
        </row>
        <row r="1871">
          <cell r="C1871" t="str">
            <v>PE methyltransferase (1-18:0, 2-18:1), ER membrane</v>
          </cell>
          <cell r="D1871" t="str">
            <v>S-adenosyl-L-methionine[erm] + phosphatidylethanolamine (1-18:0, 2-18:1)[erm] =&gt; H+[erm] + S-adenosyl-L-homocysteine[erm] + phosphatidyl-N-methylethanolamine (1-18:0, 2-18:1)[erm]</v>
          </cell>
        </row>
        <row r="1872">
          <cell r="C1872" t="str">
            <v>PE methyltransferase (1-18:1, 2-18:1), ER membrane</v>
          </cell>
          <cell r="D1872" t="str">
            <v>S-adenosyl-L-methionine[erm] + phosphatidylethanolamine (1-18:1, 2-18:1)[erm] =&gt; H+[erm] + S-adenosyl-L-homocysteine[erm] + phosphatidyl-N-methylethanolamine (1-18:1, 2-18:1)[erm]</v>
          </cell>
        </row>
        <row r="1873">
          <cell r="C1873" t="str">
            <v>phosphatidyl-N-methylethanolamine methyltransferase (1-16:0, 2-16:1), ER membrane</v>
          </cell>
          <cell r="D1873" t="str">
            <v>S-adenosyl-L-methionine[erm] + phosphatidyl-N-methylethanolamine (1-16:0, 2-16:1)[erm] =&gt; H+[erm] + S-adenosyl-L-homocysteine[erm] + phosphatidyl-N,N-dimethylethanolamine (1-16:0, 2-16:1)[erm]</v>
          </cell>
        </row>
        <row r="1874">
          <cell r="C1874" t="str">
            <v>phosphatidyl-N-methylethanolamine methyltransferase (1-16:1, 2-16:1), ER membrane</v>
          </cell>
          <cell r="D1874" t="str">
            <v>S-adenosyl-L-methionine[erm] + phosphatidyl-N-methylethanolamine (1-16:1, 2-16:1)[erm] =&gt; H+[erm] + S-adenosyl-L-homocysteine[erm] + phosphatidyl-N,N-dimethylethanolamine (1-16:1, 2-16:1)[erm]</v>
          </cell>
        </row>
        <row r="1875">
          <cell r="C1875" t="str">
            <v>phosphatidyl-N-methylethanolamine methyltransferase (1-18:0, 2-16:1), ER membrane</v>
          </cell>
          <cell r="D1875" t="str">
            <v>S-adenosyl-L-methionine[erm] + phosphatidyl-N-methylethanolamine (1-18:0, 2-16:1)[erm] =&gt; H+[erm] + S-adenosyl-L-homocysteine[erm] + phosphatidyl-N,N-dimethylethanolamine (1-18:0, 2-16:1)[erm]</v>
          </cell>
        </row>
        <row r="1876">
          <cell r="C1876" t="str">
            <v>phosphatidyl-N-methylethanolamine methyltransferase (1-18:1, 2-16:1), ER membrane</v>
          </cell>
          <cell r="D1876" t="str">
            <v>S-adenosyl-L-methionine[erm] + phosphatidyl-N-methylethanolamine (1-18:1, 2-16:1)[erm] =&gt; H+[erm] + S-adenosyl-L-homocysteine[erm] + phosphatidyl-N,N-dimethylethanolamine (1-18:1, 2-16:1)[erm]</v>
          </cell>
        </row>
        <row r="1877">
          <cell r="C1877" t="str">
            <v>phosphatidyl-N-methylethanolamine methyltransferase (1-16:0, 2-18:1), ER membrane</v>
          </cell>
          <cell r="D1877" t="str">
            <v>S-adenosyl-L-methionine[erm] + phosphatidyl-N-methylethanolamine (1-16:0, 2-18:1)[erm] =&gt; H+[erm] + S-adenosyl-L-homocysteine[erm] + phosphatidyl-N,N-dimethylethanolamine (1-16:0, 2-18:1)[erm]</v>
          </cell>
        </row>
        <row r="1878">
          <cell r="C1878" t="str">
            <v>phosphatidyl-N-methylethanolamine methyltransferase (1-16:1, 2-18:1), ER membrane</v>
          </cell>
          <cell r="D1878" t="str">
            <v>S-adenosyl-L-methionine[erm] + phosphatidyl-N-methylethanolamine (1-16:1, 2-18:1)[erm] =&gt; H+[erm] + S-adenosyl-L-homocysteine[erm] + phosphatidyl-N,N-dimethylethanolamine (1-16:1, 2-18:1)[erm]</v>
          </cell>
        </row>
        <row r="1879">
          <cell r="C1879" t="str">
            <v>phosphatidyl-N-methylethanolamine methyltransferase (1-18:0, 2-18:1), ER membrane</v>
          </cell>
          <cell r="D1879" t="str">
            <v>S-adenosyl-L-methionine[erm] + phosphatidyl-N-methylethanolamine (1-18:0, 2-18:1)[erm] =&gt; H+[erm] + S-adenosyl-L-homocysteine[erm] + phosphatidyl-N,N-dimethylethanolamine (1-18:0, 2-18:1)[erm]</v>
          </cell>
        </row>
        <row r="1880">
          <cell r="C1880" t="str">
            <v>phosphatidyl-N-methylethanolamine methyltransferase (1-18:1, 2-18:1), ER membrane</v>
          </cell>
          <cell r="D1880" t="str">
            <v>S-adenosyl-L-methionine[erm] + phosphatidyl-N-methylethanolamine (1-18:1, 2-18:1)[erm] =&gt; H+[erm] + S-adenosyl-L-homocysteine[erm] + phosphatidyl-N,N-dimethylethanolamine (1-18:1, 2-18:1)[erm]</v>
          </cell>
        </row>
        <row r="1881">
          <cell r="C1881" t="str">
            <v>phosphatidyl-N,N-dimethylethanolamine methyltransferase (1-16:0, 2-16:1), ER membrane</v>
          </cell>
          <cell r="D1881" t="str">
            <v>S-adenosyl-L-methionine[erm] + phosphatidyl-N,N-dimethylethanolamine (1-16:0, 2-16:1)[erm] =&gt; H+[erm] + S-adenosyl-L-homocysteine[erm] + phosphatidylcholine (1-16:0, 2-16:1)[erm]</v>
          </cell>
        </row>
        <row r="1882">
          <cell r="C1882" t="str">
            <v>phosphatidyl-N,N-dimethylethanolamine methyltransferase (1-16:1, 2-16:1), ER membrane</v>
          </cell>
          <cell r="D1882" t="str">
            <v>S-adenosyl-L-methionine[erm] + phosphatidyl-N,N-dimethylethanolamine (1-16:1, 2-16:1)[erm] =&gt; H+[erm] + S-adenosyl-L-homocysteine[erm] + phosphatidylcholine (1-16:1, 2-16:1)[erm]</v>
          </cell>
        </row>
        <row r="1883">
          <cell r="C1883" t="str">
            <v>phosphatidyl-N,N-dimethylethanolamine methyltransferase (1-18:0, 2-16:1), ER membrane</v>
          </cell>
          <cell r="D1883" t="str">
            <v>S-adenosyl-L-methionine[erm] + phosphatidyl-N,N-dimethylethanolamine (1-18:0, 2-16:1)[erm] =&gt; H+[erm] + S-adenosyl-L-homocysteine[erm] + phosphatidylcholine (1-18:0, 2-16:1)[erm]</v>
          </cell>
        </row>
        <row r="1884">
          <cell r="C1884" t="str">
            <v>phosphatidyl-N,N-dimethylethanolamine methyltransferase (1-18:1, 2-16:1), ER membrane</v>
          </cell>
          <cell r="D1884" t="str">
            <v>S-adenosyl-L-methionine[erm] + phosphatidyl-N,N-dimethylethanolamine (1-18:1, 2-16:1)[erm] =&gt; H+[erm] + S-adenosyl-L-homocysteine[erm] + phosphatidylcholine (1-18:1, 2-16:1)[erm]</v>
          </cell>
        </row>
        <row r="1885">
          <cell r="C1885" t="str">
            <v>phosphatidyl-N,N-dimethylethanolamine methyltransferase (1-16:0, 2-18:1), ER membrane</v>
          </cell>
          <cell r="D1885" t="str">
            <v>S-adenosyl-L-methionine[erm] + phosphatidyl-N,N-dimethylethanolamine (1-16:0, 2-18:1)[erm] =&gt; H+[erm] + S-adenosyl-L-homocysteine[erm] + phosphatidylcholine (1-16:0, 2-18:1)[erm]</v>
          </cell>
        </row>
        <row r="1886">
          <cell r="C1886" t="str">
            <v>phosphatidyl-N,N-dimethylethanolamine methyltransferase (1-16:1, 2-18:1), ER membrane</v>
          </cell>
          <cell r="D1886" t="str">
            <v>S-adenosyl-L-methionine[erm] + phosphatidyl-N,N-dimethylethanolamine (1-16:1, 2-18:1)[erm] =&gt; H+[erm] + S-adenosyl-L-homocysteine[erm] + phosphatidylcholine (1-16:1, 2-18:1)[erm]</v>
          </cell>
        </row>
        <row r="1887">
          <cell r="C1887" t="str">
            <v>phosphatidyl-N,N-dimethylethanolamine methyltransferase (1-18:0, 2-18:1), ER membrane</v>
          </cell>
          <cell r="D1887" t="str">
            <v>S-adenosyl-L-methionine[erm] + phosphatidyl-N,N-dimethylethanolamine (1-18:0, 2-18:1)[erm] =&gt; H+[erm] + S-adenosyl-L-homocysteine[erm] + phosphatidylcholine (1-18:0, 2-18:1)[erm]</v>
          </cell>
        </row>
        <row r="1888">
          <cell r="C1888" t="str">
            <v>phosphatidyl-N,N-dimethylethanolamine methyltransferase (1-18:1, 2-18:1), ER membrane</v>
          </cell>
          <cell r="D1888" t="str">
            <v>S-adenosyl-L-methionine[erm] + phosphatidyl-N,N-dimethylethanolamine (1-18:1, 2-18:1)[erm] =&gt; H+[erm] + S-adenosyl-L-homocysteine[erm] + phosphatidylcholine (1-18:1, 2-18:1)[erm]</v>
          </cell>
        </row>
        <row r="1889">
          <cell r="C1889" t="str">
            <v>DAG kinase (1-16:0, 2-16:1), ER membrane</v>
          </cell>
          <cell r="D1889" t="str">
            <v>H+[erm] + diglyceride (1-16:0, 2-16:1)[erm] + CTP[erm] =&gt; phosphatidate (1-16:0, 2-16:1)[erm] + CDP[erm]</v>
          </cell>
        </row>
        <row r="1890">
          <cell r="C1890" t="str">
            <v>DAG kinase (1-16:1, 2-16:1), ER membrane</v>
          </cell>
          <cell r="D1890" t="str">
            <v>H+[erm] + diglyceride (1-16:1, 2-16:1)[erm] + CTP[erm] =&gt; phosphatidate (1-16:1, 2-16:1)[erm] + CDP[erm]</v>
          </cell>
        </row>
        <row r="1891">
          <cell r="C1891" t="str">
            <v>DAG kinase (1-18:0, 2-16:1), ER membrane</v>
          </cell>
          <cell r="D1891" t="str">
            <v>H+[erm] + diglyceride (1-18:0, 2-16:1)[erm] + CTP[erm] =&gt; phosphatidate (1-18:0, 2-16:1)[erm] + CDP[erm]</v>
          </cell>
        </row>
        <row r="1892">
          <cell r="C1892" t="str">
            <v>DAG kinase (1-18:1, 2-16:1), ER membrane</v>
          </cell>
          <cell r="D1892" t="str">
            <v>H+[erm] + diglyceride (1-18:1, 2-16:1)[erm] + CTP[erm] =&gt; phosphatidate (1-18:1, 2-16:1)[erm] + CDP[erm]</v>
          </cell>
        </row>
        <row r="1893">
          <cell r="C1893" t="str">
            <v>DAG kinase (1-16:0, 2-18:1), ER membrane</v>
          </cell>
          <cell r="D1893" t="str">
            <v>H+[erm] + diglyceride (1-16:0, 2-18:1)[erm] + CTP[erm] =&gt; phosphatidate (1-16:0, 2-18:1)[erm] + CDP[erm]</v>
          </cell>
        </row>
        <row r="1894">
          <cell r="C1894" t="str">
            <v>DAG kinase (1-16:1, 2-18:1), ER membrane</v>
          </cell>
          <cell r="D1894" t="str">
            <v>H+[erm] + diglyceride (1-16:1, 2-18:1)[erm] + CTP[erm] =&gt; phosphatidate (1-16:1, 2-18:1)[erm] + CDP[erm]</v>
          </cell>
        </row>
        <row r="1895">
          <cell r="C1895" t="str">
            <v>DAG kinase (1-18:0, 2-18:1), ER membrane</v>
          </cell>
          <cell r="D1895" t="str">
            <v>H+[erm] + diglyceride (1-18:0, 2-18:1)[erm] + CTP[erm] =&gt; phosphatidate (1-18:0, 2-18:1)[erm] + CDP[erm]</v>
          </cell>
        </row>
        <row r="1896">
          <cell r="C1896" t="str">
            <v>DAG kinase (1-18:1, 2-18:1), ER membrane</v>
          </cell>
          <cell r="D1896" t="str">
            <v>H+[erm] + diglyceride (1-18:1, 2-18:1)[erm] + CTP[erm] =&gt; phosphatidate (1-18:1, 2-18:1)[erm] + CDP[erm]</v>
          </cell>
        </row>
        <row r="1897">
          <cell r="C1897" t="str">
            <v>ethanolaminephosphotransferase (1-16:0, 2-16:1), ER membrane</v>
          </cell>
          <cell r="D1897" t="str">
            <v>diglyceride (1-16:0, 2-16:1)[erm] + CDP-ethanolamine[erm] =&gt; H+[erm] + CMP[erm] + phosphatidylethanolamine (1-16:0, 2-16:1)[erm]</v>
          </cell>
        </row>
        <row r="1898">
          <cell r="C1898" t="str">
            <v>ethanolaminephosphotransferase (1-16:1, 2-16:1), ER membrane</v>
          </cell>
          <cell r="D1898" t="str">
            <v>diglyceride (1-16:1, 2-16:1)[erm] + CDP-ethanolamine[erm] =&gt; H+[erm] + CMP[erm] + phosphatidylethanolamine (1-16:1, 2-16:1)[erm]</v>
          </cell>
        </row>
        <row r="1899">
          <cell r="C1899" t="str">
            <v>ethanolaminephosphotransferase (1-18:0, 2-16:1), ER membrane</v>
          </cell>
          <cell r="D1899" t="str">
            <v>diglyceride (1-18:0, 2-16:1)[erm] + CDP-ethanolamine[erm] =&gt; H+[erm] + CMP[erm] + phosphatidylethanolamine (1-18:0, 2-16:1)[erm]</v>
          </cell>
        </row>
        <row r="1900">
          <cell r="C1900" t="str">
            <v>ethanolaminephosphotransferase (1-18:1, 2-16:1), ER membrane</v>
          </cell>
          <cell r="D1900" t="str">
            <v>diglyceride (1-18:1, 2-16:1)[erm] + CDP-ethanolamine[erm] =&gt; H+[erm] + CMP[erm] + phosphatidylethanolamine (1-18:1, 2-16:1)[erm]</v>
          </cell>
        </row>
        <row r="1901">
          <cell r="C1901" t="str">
            <v>ethanolaminephosphotransferase (1-16:0, 2-18:1), ER membrane</v>
          </cell>
          <cell r="D1901" t="str">
            <v>diglyceride (1-16:0, 2-18:1)[erm] + CDP-ethanolamine[erm] =&gt; H+[erm] + CMP[erm] + phosphatidylethanolamine (1-16:0, 2-18:1)[erm]</v>
          </cell>
        </row>
        <row r="1902">
          <cell r="C1902" t="str">
            <v>ethanolaminephosphotransferase (1-16:1, 2-18:1), ER membrane</v>
          </cell>
          <cell r="D1902" t="str">
            <v>diglyceride (1-16:1, 2-18:1)[erm] + CDP-ethanolamine[erm] =&gt; H+[erm] + CMP[erm] + phosphatidylethanolamine (1-16:1, 2-18:1)[erm]</v>
          </cell>
        </row>
        <row r="1903">
          <cell r="C1903" t="str">
            <v>ethanolaminephosphotransferase (1-18:0, 2-18:1), ER membrane</v>
          </cell>
          <cell r="D1903" t="str">
            <v>diglyceride (1-18:0, 2-18:1)[erm] + CDP-ethanolamine[erm] =&gt; H+[erm] + CMP[erm] + phosphatidylethanolamine (1-18:0, 2-18:1)[erm]</v>
          </cell>
        </row>
        <row r="1904">
          <cell r="C1904" t="str">
            <v>ethanolaminephosphotransferase (1-18:1, 2-18:1), ER membrane</v>
          </cell>
          <cell r="D1904" t="str">
            <v>diglyceride (1-18:1, 2-18:1)[erm] + CDP-ethanolamine[erm] =&gt; H+[erm] + CMP[erm] + phosphatidylethanolamine (1-18:1, 2-18:1)[erm]</v>
          </cell>
        </row>
        <row r="1905">
          <cell r="C1905" t="str">
            <v>cholinephosphotransferase (1-16:0, 2-16:1), ER membrane</v>
          </cell>
          <cell r="D1905" t="str">
            <v>diglyceride (1-16:0, 2-16:1)[erm] + CDP-choline[erm] =&gt; H+[erm] + CMP[erm] + phosphatidylcholine (1-16:0, 2-16:1)[erm]</v>
          </cell>
        </row>
        <row r="1906">
          <cell r="C1906" t="str">
            <v>cholinephosphotransferase (1-16:1, 2-16:1), ER membrane</v>
          </cell>
          <cell r="D1906" t="str">
            <v>diglyceride (1-16:1, 2-16:1)[erm] + CDP-choline[erm] =&gt; H+[erm] + CMP[erm] + phosphatidylcholine (1-16:1, 2-16:1)[erm]</v>
          </cell>
        </row>
        <row r="1907">
          <cell r="C1907" t="str">
            <v>cholinephosphotransferase (1-18:0, 2-16:1), ER membrane</v>
          </cell>
          <cell r="D1907" t="str">
            <v>diglyceride (1-18:0, 2-16:1)[erm] + CDP-choline[erm] =&gt; H+[erm] + CMP[erm] + phosphatidylcholine (1-18:0, 2-16:1)[erm]</v>
          </cell>
        </row>
        <row r="1908">
          <cell r="C1908" t="str">
            <v>cholinephosphotransferase (1-18:1, 2-16:1), ER membrane</v>
          </cell>
          <cell r="D1908" t="str">
            <v>diglyceride (1-18:1, 2-16:1)[erm] + CDP-choline[erm] =&gt; H+[erm] + CMP[erm] + phosphatidylcholine (1-18:1, 2-16:1)[erm]</v>
          </cell>
        </row>
        <row r="1909">
          <cell r="C1909" t="str">
            <v>cholinephosphotransferase (1-16:0, 2-18:1), ER membrane</v>
          </cell>
          <cell r="D1909" t="str">
            <v>diglyceride (1-16:0, 2-18:1)[erm] + CDP-choline[erm] =&gt; H+[erm] + CMP[erm] + phosphatidylcholine (1-16:0, 2-18:1)[erm]</v>
          </cell>
        </row>
        <row r="1910">
          <cell r="C1910" t="str">
            <v>cholinephosphotransferase (1-16:1, 2-18:1), ER membrane</v>
          </cell>
          <cell r="D1910" t="str">
            <v>diglyceride (1-16:1, 2-18:1)[erm] + CDP-choline[erm] =&gt; H+[erm] + CMP[erm] + phosphatidylcholine (1-16:1, 2-18:1)[erm]</v>
          </cell>
        </row>
        <row r="1911">
          <cell r="C1911" t="str">
            <v>cholinephosphotransferase (1-18:0, 2-18:1), ER membrane</v>
          </cell>
          <cell r="D1911" t="str">
            <v>diglyceride (1-18:0, 2-18:1)[erm] + CDP-choline[erm] =&gt; H+[erm] + CMP[erm] + phosphatidylcholine (1-18:0, 2-18:1)[erm]</v>
          </cell>
        </row>
        <row r="1912">
          <cell r="C1912" t="str">
            <v>cholinephosphotransferase (1-18:1, 2-18:1), ER membrane</v>
          </cell>
          <cell r="D1912" t="str">
            <v>diglyceride (1-18:1, 2-18:1)[erm] + CDP-choline[erm] =&gt; H+[erm] + CMP[erm] + phosphatidylcholine (1-18:1, 2-18:1)[erm]</v>
          </cell>
        </row>
        <row r="1913">
          <cell r="C1913" t="str">
            <v>phosphatidylglycerolphosphate synthase (1-16:0, 2-16:1), mitochondrial membrane</v>
          </cell>
          <cell r="D1913" t="str">
            <v>CDP-diacylglycerol (1-16:0, 2-16:1)[mm] + glycerol 3-phosphate[mm] =&gt; CMP[mm] + 3-(3-sn-phosphatidyl)-sn-glycerol 1-phosphate (1-16:0, 2-16:1)[mm]</v>
          </cell>
        </row>
        <row r="1914">
          <cell r="C1914" t="str">
            <v>phosphatidylglycerolphosphate synthase (1-16:1, 2-16:1), mitochondrial membrane</v>
          </cell>
          <cell r="D1914" t="str">
            <v>CDP-diacylglycerol (1-16:1, 2-16:1)[mm] + glycerol 3-phosphate[mm] =&gt; CMP[mm] + 3-(3-sn-phosphatidyl)-sn-glycerol 1-phosphate (1-16:1, 2-16:1)[mm]</v>
          </cell>
        </row>
        <row r="1915">
          <cell r="C1915" t="str">
            <v>phosphatidylglycerolphosphate synthase (1-18:0, 2-16:1), mitochondrial membrane</v>
          </cell>
          <cell r="D1915" t="str">
            <v>CDP-diacylglycerol (1-18:0, 2-16:1)[mm] + glycerol 3-phosphate[mm] =&gt; CMP[mm] + 3-(3-sn-phosphatidyl)-sn-glycerol 1-phosphate (1-18:0, 2-16:1)[mm]</v>
          </cell>
        </row>
        <row r="1916">
          <cell r="C1916" t="str">
            <v>phosphatidylglycerolphosphate synthase (1-18:1, 2-16:1), mitochondrial membrane</v>
          </cell>
          <cell r="D1916" t="str">
            <v>CDP-diacylglycerol (1-18:1, 2-16:1)[mm] + glycerol 3-phosphate[mm] =&gt; CMP[mm] + 3-(3-sn-phosphatidyl)-sn-glycerol 1-phosphate (1-18:1, 2-16:1)[mm]</v>
          </cell>
        </row>
        <row r="1917">
          <cell r="C1917" t="str">
            <v>phosphatidylglycerolphosphate synthase (1-16:0, 2-18:1), mitochondrial membrane</v>
          </cell>
          <cell r="D1917" t="str">
            <v>CDP-diacylglycerol (1-16:0, 2-18:1)[mm] + glycerol 3-phosphate[mm] =&gt; CMP[mm] + 3-(3-sn-phosphatidyl)-sn-glycerol 1-phosphate (1-16:0, 2-18:1)[mm]</v>
          </cell>
        </row>
        <row r="1918">
          <cell r="C1918" t="str">
            <v>phosphatidylglycerolphosphate synthase (1-16:1, 2-18:1), mitochondrial membrane</v>
          </cell>
          <cell r="D1918" t="str">
            <v>CDP-diacylglycerol (1-16:1, 2-18:1)[mm] + glycerol 3-phosphate[mm] =&gt; CMP[mm] + 3-(3-sn-phosphatidyl)-sn-glycerol 1-phosphate (1-16:1, 2-18:1)[mm]</v>
          </cell>
        </row>
        <row r="1919">
          <cell r="C1919" t="str">
            <v>PGP phosphatase (1-16:0, 2-16:1), mitochondrial membrane</v>
          </cell>
          <cell r="D1919" t="str">
            <v>3-(3-sn-phosphatidyl)-sn-glycerol 1-phosphate (1-16:0, 2-16:1)[mm] + H2O[mm] =&gt; 2 H+[mm] + phosphatidylglycerol (1-16:0, 2-16:1)[mm] + phosphate[mm]</v>
          </cell>
        </row>
        <row r="1920">
          <cell r="C1920" t="str">
            <v>PGP phosphatase (1-16:1, 2-16:1), mitochondrial membrane</v>
          </cell>
          <cell r="D1920" t="str">
            <v>3-(3-sn-phosphatidyl)-sn-glycerol 1-phosphate (1-16:1, 2-16:1)[mm] + H2O[mm] =&gt; 2 H+[mm] + phosphate[mm] + phosphatidylglycerol (1-16:1, 2-16:1)[mm]</v>
          </cell>
        </row>
        <row r="1921">
          <cell r="C1921" t="str">
            <v>PGP phosphatase (1-18:0, 2-16:1), mitochondrial membrane</v>
          </cell>
          <cell r="D1921" t="str">
            <v>3-(3-sn-phosphatidyl)-sn-glycerol 1-phosphate (1-18:0, 2-16:1)[mm] + H2O[mm] =&gt; 2 H+[mm] + phosphate[mm] + phosphatidylglycerol (1-18:0, 2-16:1)[mm]</v>
          </cell>
        </row>
        <row r="1922">
          <cell r="C1922" t="str">
            <v>PGP phosphatase (1-18:1, 2-16:1), mitochondrial membrane</v>
          </cell>
          <cell r="D1922" t="str">
            <v>3-(3-sn-phosphatidyl)-sn-glycerol 1-phosphate (1-18:1, 2-16:1)[mm] + H2O[mm] =&gt; 2 H+[mm] + phosphate[mm] + phosphatidylglycerol (1-18:1, 2-16:1)[mm]</v>
          </cell>
        </row>
        <row r="1923">
          <cell r="C1923" t="str">
            <v>PGP phosphatase (1-16:0, 2-18:1), mitochondrial membrane</v>
          </cell>
          <cell r="D1923" t="str">
            <v>3-(3-sn-phosphatidyl)-sn-glycerol 1-phosphate (1-16:0, 2-18:1)[mm] + H2O[mm] =&gt; 2 H+[mm] + phosphate[mm] + phosphatidylglycerol (1-16:0, 2-18:1)[mm]</v>
          </cell>
        </row>
        <row r="1924">
          <cell r="C1924" t="str">
            <v>PGP phosphatase (1-16:1, 2-18:1), mitochondrial membrane</v>
          </cell>
          <cell r="D1924" t="str">
            <v>3-(3-sn-phosphatidyl)-sn-glycerol 1-phosphate (1-16:1, 2-18:1)[mm] + H2O[mm] =&gt; 2 H+[mm] + phosphate[mm] + phosphatidylglycerol (1-16:1, 2-18:1)[mm]</v>
          </cell>
        </row>
        <row r="1925">
          <cell r="C1925" t="str">
            <v>CL synthase (1-16:0, 2-16:1, 3-16:0, 4-16:1), mitochondrial membrane</v>
          </cell>
          <cell r="D1925" t="str">
            <v>CDP-diacylglycerol (1-16:0, 2-16:1)[mm] + phosphatidylglycerol (1-16:0, 2-16:1)[mm] =&gt; 2 H+[mm] + CMP[mm] + cardiolipin (1-16:0, 2-16:1, 3-16:0, 4-16:1)[mm]</v>
          </cell>
        </row>
        <row r="1926">
          <cell r="C1926" t="str">
            <v>CL synthase (1-16:0, 2-16:1, 3-16:1, 4-16:1), mitochondrial membrane</v>
          </cell>
          <cell r="D1926" t="str">
            <v>CDP-diacylglycerol (1-16:0, 2-16:1)[mm] + phosphatidylglycerol (1-16:1, 2-16:1)[mm] =&gt; 2 H+[mm] + CMP[mm] + cardiolipin (1-16:0, 2-16:1, 3-16:1, 4-16:1)[mm]</v>
          </cell>
        </row>
        <row r="1927">
          <cell r="C1927" t="str">
            <v>CL synthase (1-16:0, 2-16:1, 3-18:0, 4-16:1), mitochondrial membrane</v>
          </cell>
          <cell r="D1927" t="str">
            <v>CDP-diacylglycerol (1-16:0, 2-16:1)[mm] + phosphatidylglycerol (1-18:0, 2-16:1)[mm] =&gt; 2 H+[mm] + CMP[mm] + cardiolipin (1-16:0, 2-16:1, 3-18:0, 4-16:1)[mm]</v>
          </cell>
        </row>
        <row r="1928">
          <cell r="C1928" t="str">
            <v>CL synthase (1-16:0, 2-16:1, 3-18:1, 4-16:1), mitochondrial membrane</v>
          </cell>
          <cell r="D1928" t="str">
            <v>CDP-diacylglycerol (1-16:0, 2-16:1)[mm] + phosphatidylglycerol (1-18:1, 2-16:1)[mm] =&gt; 2 H+[mm] + CMP[mm] + cardiolipin (1-16:0, 2-16:1, 3-18:1, 4-16:1)[mm]</v>
          </cell>
        </row>
        <row r="1929">
          <cell r="C1929" t="str">
            <v>CL synthase (1-16:0, 2-16:1, 3-16:0, 4-18:1), mitochondrial membrane</v>
          </cell>
          <cell r="D1929" t="str">
            <v>CDP-diacylglycerol (1-16:0, 2-16:1)[mm] + phosphatidylglycerol (1-16:0, 2-18:1)[mm] =&gt; 2 H+[mm] + CMP[mm] + cardiolipin (1-16:0, 2-16:1, 3-16:0, 4-18:1)[mm]</v>
          </cell>
        </row>
        <row r="1930">
          <cell r="C1930" t="str">
            <v>CL synthase (1-16:0, 2-16:1, 3-16:1, 4-18:1), mitochondrial membrane</v>
          </cell>
          <cell r="D1930" t="str">
            <v>CDP-diacylglycerol (1-16:0, 2-16:1)[mm] + phosphatidylglycerol (1-16:1, 2-18:1)[mm] =&gt; 2 H+[mm] + CMP[mm] + cardiolipin (1-16:0, 2-16:1, 3-16:1, 4-18:1)[mm]</v>
          </cell>
        </row>
        <row r="1931">
          <cell r="C1931" t="str">
            <v>CL synthase (1-16:1, 2-16:1, 3-16:0, 4-16:1), mitochondrial membrane</v>
          </cell>
          <cell r="D1931" t="str">
            <v>CDP-diacylglycerol (1-16:1, 2-16:1)[mm] + phosphatidylglycerol (1-16:0, 2-16:1)[mm] =&gt; 2 H+[mm] + CMP[mm] + cardiolipin (1-16:1, 2-16:1, 3-16:0, 4-16:1)[mm]</v>
          </cell>
        </row>
        <row r="1932">
          <cell r="C1932" t="str">
            <v>CL synthase (1-16:1, 2-16:1, 3-16:1, 4-16:1), mitochondrial membrane</v>
          </cell>
          <cell r="D1932" t="str">
            <v>CDP-diacylglycerol (1-16:1, 2-16:1)[mm] + phosphatidylglycerol (1-16:1, 2-16:1)[mm] =&gt; 2 H+[mm] + CMP[mm] + cardiolipin (1-16:1, 2-16:1, 3-16:1, 4-16:1)[mm]</v>
          </cell>
        </row>
        <row r="1933">
          <cell r="C1933" t="str">
            <v>CL synthase (1-16:1, 2-16:1, 3-18:0, 4-16:1), mitochondrial membrane</v>
          </cell>
          <cell r="D1933" t="str">
            <v>CDP-diacylglycerol (1-16:1, 2-16:1)[mm] + phosphatidylglycerol (1-18:0, 2-16:1)[mm] =&gt; 2 H+[mm] + CMP[mm] + cardiolipin (1-16:1, 2-16:1, 3-18:0, 4-16:1)[mm]</v>
          </cell>
        </row>
        <row r="1934">
          <cell r="C1934" t="str">
            <v>CL synthase (1-16:1, 2-16:1, 3-18:1, 4-16:1), mitochondrial membrane</v>
          </cell>
          <cell r="D1934" t="str">
            <v>CDP-diacylglycerol (1-16:1, 2-16:1)[mm] + phosphatidylglycerol (1-18:1, 2-16:1)[mm] =&gt; 2 H+[mm] + CMP[mm] + cardiolipin (1-16:1, 2-16:1, 3-18:1, 4-16:1)[mm]</v>
          </cell>
        </row>
        <row r="1935">
          <cell r="C1935" t="str">
            <v>CL synthase (1-16:1, 2-16:1, 3-16:0, 4-18:1), mitochondrial membrane</v>
          </cell>
          <cell r="D1935" t="str">
            <v>CDP-diacylglycerol (1-16:1, 2-16:1)[mm] + phosphatidylglycerol (1-16:0, 2-18:1)[mm] =&gt; 2 H+[mm] + CMP[mm] + cardiolipin (1-16:1, 2-16:1, 3-16:0, 4-18:1)[mm]</v>
          </cell>
        </row>
        <row r="1936">
          <cell r="C1936" t="str">
            <v>CL synthase (1-16:1, 2-16:1, 3-16:1, 4-18:1), mitochondrial membrane</v>
          </cell>
          <cell r="D1936" t="str">
            <v>CDP-diacylglycerol (1-16:1, 2-16:1)[mm] + phosphatidylglycerol (1-16:1, 2-18:1)[mm] =&gt; 2 H+[mm] + CMP[mm] + cardiolipin (1-16:1, 2-16:1, 3-16:1, 4-18:1)[mm]</v>
          </cell>
        </row>
        <row r="1937">
          <cell r="C1937" t="str">
            <v>CL synthase (1-18:0, 2-16:1, 3-16:0, 4-16:1), mitochondrial membrane</v>
          </cell>
          <cell r="D1937" t="str">
            <v>CDP-diacylglycerol (1-18:0, 2-16:1)[mm] + phosphatidylglycerol (1-16:0, 2-16:1)[mm] =&gt; 2 H+[mm] + CMP[mm] + cardiolipin (1-18:0, 2-16:1, 3-16:0, 4-16:1)[mm]</v>
          </cell>
        </row>
        <row r="1938">
          <cell r="C1938" t="str">
            <v>CL synthase (1-18:0, 2-16:1, 3-16:1, 4-16:1), mitochondrial membrane</v>
          </cell>
          <cell r="D1938" t="str">
            <v>CDP-diacylglycerol (1-18:0, 2-16:1)[mm] + phosphatidylglycerol (1-16:1, 2-16:1)[mm] =&gt; 2 H+[mm] + CMP[mm] + cardiolipin (1-18:0, 2-16:1, 3-16:1, 4-16:1)[mm]</v>
          </cell>
        </row>
        <row r="1939">
          <cell r="C1939" t="str">
            <v>CL synthase (1-18:0, 2-16:1, 3-18:0, 4-16:1), mitochondrial membrane</v>
          </cell>
          <cell r="D1939" t="str">
            <v>CDP-diacylglycerol (1-18:0, 2-16:1)[mm] + phosphatidylglycerol (1-18:0, 2-16:1)[mm] =&gt; 2 H+[mm] + CMP[mm] + cardiolipin (1-18:0, 2-16:1, 3-18:0, 4-16:1)[mm]</v>
          </cell>
        </row>
        <row r="1940">
          <cell r="C1940" t="str">
            <v>CL synthase (1-18:0, 2-16:1, 3-18:1, 4-16:1), mitochondrial membrane</v>
          </cell>
          <cell r="D1940" t="str">
            <v>CDP-diacylglycerol (1-18:0, 2-16:1)[mm] + phosphatidylglycerol (1-18:1, 2-16:1)[mm] =&gt; 2 H+[mm] + CMP[mm] + cardiolipin (1-18:0, 2-16:1, 3-18:1, 4-16:1)[mm]</v>
          </cell>
        </row>
        <row r="1941">
          <cell r="C1941" t="str">
            <v>CL synthase (1-18:0, 2-16:1, 3-16:0, 4-18:1), mitochondrial membrane</v>
          </cell>
          <cell r="D1941" t="str">
            <v>CDP-diacylglycerol (1-18:0, 2-16:1)[mm] + phosphatidylglycerol (1-16:0, 2-18:1)[mm] =&gt; 2 H+[mm] + CMP[mm] + cardiolipin (1-18:0, 2-16:1, 3-16:0, 4-18:1)[mm]</v>
          </cell>
        </row>
        <row r="1942">
          <cell r="C1942" t="str">
            <v>CL synthase (1-18:0, 2-16:1, 3-16:1, 4-18:1), mitochondrial membrane</v>
          </cell>
          <cell r="D1942" t="str">
            <v>CDP-diacylglycerol (1-18:0, 2-16:1)[mm] + phosphatidylglycerol (1-16:1, 2-18:1)[mm] =&gt; 2 H+[mm] + CMP[mm] + cardiolipin (1-18:0, 2-16:1, 3-16:1, 4-18:1)[mm]</v>
          </cell>
        </row>
        <row r="1943">
          <cell r="C1943" t="str">
            <v>CL synthase (1-18:1, 2-16:1, 3-16:0, 4-16:1), mitochondrial membrane</v>
          </cell>
          <cell r="D1943" t="str">
            <v>CDP-diacylglycerol (1-18:1, 2-16:1)[mm] + phosphatidylglycerol (1-16:0, 2-16:1)[mm] =&gt; 2 H+[mm] + CMP[mm] + cardiolipin (1-18:1, 2-16:1, 3-16:0, 4-16:1)[mm]</v>
          </cell>
        </row>
        <row r="1944">
          <cell r="C1944" t="str">
            <v>CL synthase (1-18:1, 2-16:1, 3-16:1, 4-16:1), mitochondrial membrane</v>
          </cell>
          <cell r="D1944" t="str">
            <v>CDP-diacylglycerol (1-18:1, 2-16:1)[mm] + phosphatidylglycerol (1-16:1, 2-16:1)[mm] =&gt; 2 H+[mm] + CMP[mm] + cardiolipin (1-18:1, 2-16:1, 3-16:1, 4-16:1)[mm]</v>
          </cell>
        </row>
        <row r="1945">
          <cell r="C1945" t="str">
            <v>CL synthase (1-18:1, 2-16:1, 3-18:0, 4-16:1), mitochondrial membrane</v>
          </cell>
          <cell r="D1945" t="str">
            <v>CDP-diacylglycerol (1-18:1, 2-16:1)[mm] + phosphatidylglycerol (1-18:0, 2-16:1)[mm] =&gt; 2 H+[mm] + CMP[mm] + cardiolipin (1-18:1, 2-16:1, 3-18:0, 4-16:1)[mm]</v>
          </cell>
        </row>
        <row r="1946">
          <cell r="C1946" t="str">
            <v>CL synthase (1-18:1, 2-16:1, 3-18:1, 4-16:1), mitochondrial membrane</v>
          </cell>
          <cell r="D1946" t="str">
            <v>CDP-diacylglycerol (1-18:1, 2-16:1)[mm] + phosphatidylglycerol (1-18:1, 2-16:1)[mm] =&gt; 2 H+[mm] + CMP[mm] + cardiolipin (1-18:1, 2-16:1, 3-18:1, 4-16:1)[mm]</v>
          </cell>
        </row>
        <row r="1947">
          <cell r="C1947" t="str">
            <v>CL synthase (1-18:1, 2-16:1, 3-16:0, 4-18:1), mitochondrial membrane</v>
          </cell>
          <cell r="D1947" t="str">
            <v>CDP-diacylglycerol (1-18:1, 2-16:1)[mm] + phosphatidylglycerol (1-16:0, 2-18:1)[mm] =&gt; 2 H+[mm] + CMP[mm] + cardiolipin (1-18:1, 2-16:1, 3-16:0, 4-18:1)[mm]</v>
          </cell>
        </row>
        <row r="1948">
          <cell r="C1948" t="str">
            <v>CL synthase (1-18:1, 2-16:1, 3-16:1, 4-18:1), mitochondrial membrane</v>
          </cell>
          <cell r="D1948" t="str">
            <v>CDP-diacylglycerol (1-18:1, 2-16:1)[mm] + phosphatidylglycerol (1-16:1, 2-18:1)[mm] =&gt; 2 H+[mm] + CMP[mm] + cardiolipin (1-18:1, 2-16:1, 3-16:1, 4-18:1)[mm]</v>
          </cell>
        </row>
        <row r="1949">
          <cell r="C1949" t="str">
            <v>CL synthase (1-16:0, 2-18:1, 3-16:0, 4-16:1), mitochondrial membrane</v>
          </cell>
          <cell r="D1949" t="str">
            <v>CDP-diacylglycerol (1-16:0, 2-18:1)[mm] + phosphatidylglycerol (1-16:0, 2-16:1)[mm] =&gt; 2 H+[mm] + CMP[mm] + cardiolipin (1-16:0, 2-18:1, 3-16:0, 4-16:1)[mm]</v>
          </cell>
        </row>
        <row r="1950">
          <cell r="C1950" t="str">
            <v>CL synthase (1-16:0, 2-18:1, 3-16:1, 4-16:1), mitochondrial membrane</v>
          </cell>
          <cell r="D1950" t="str">
            <v>CDP-diacylglycerol (1-16:0, 2-18:1)[mm] + phosphatidylglycerol (1-16:1, 2-16:1)[mm] =&gt; 2 H+[mm] + CMP[mm] + cardiolipin (1-16:0, 2-18:1, 3-16:1, 4-16:1)[mm]</v>
          </cell>
        </row>
        <row r="1951">
          <cell r="C1951" t="str">
            <v>CL synthase (1-16:0, 2-18:1, 3-18:0, 4-16:1), mitochondrial membrane</v>
          </cell>
          <cell r="D1951" t="str">
            <v>CDP-diacylglycerol (1-16:0, 2-18:1)[mm] + phosphatidylglycerol (1-18:0, 2-16:1)[mm] =&gt; 2 H+[mm] + CMP[mm] + cardiolipin (1-16:0, 2-18:1, 3-18:0, 4-16:1)[mm]</v>
          </cell>
        </row>
        <row r="1952">
          <cell r="C1952" t="str">
            <v>CL synthase (1-16:0, 2-18:1, 3-18:1, 4-16:1), mitochondrial membrane</v>
          </cell>
          <cell r="D1952" t="str">
            <v>CDP-diacylglycerol (1-16:0, 2-18:1)[mm] + phosphatidylglycerol (1-18:1, 2-16:1)[mm] =&gt; 2 H+[mm] + CMP[mm] + cardiolipin (1-16:0, 2-18:1, 3-18:1, 4-16:1)[mm]</v>
          </cell>
        </row>
        <row r="1953">
          <cell r="C1953" t="str">
            <v>CL synthase (1-16:0, 2-18:1, 3-16:0, 4-18:1), mitochondrial membrane</v>
          </cell>
          <cell r="D1953" t="str">
            <v>CDP-diacylglycerol (1-16:0, 2-18:1)[mm] + phosphatidylglycerol (1-16:0, 2-18:1)[mm] =&gt; 2 H+[mm] + CMP[mm] + cardiolipin (1-16:0, 2-18:1, 3-16:0, 4-18:1)[mm]</v>
          </cell>
        </row>
        <row r="1954">
          <cell r="C1954" t="str">
            <v>CL synthase (1-16:0, 2-18:1, 3-16:1, 4-18:1), mitochondrial membrane</v>
          </cell>
          <cell r="D1954" t="str">
            <v>CDP-diacylglycerol (1-16:0, 2-18:1)[mm] + phosphatidylglycerol (1-16:1, 2-18:1)[mm] =&gt; 2 H+[mm] + CMP[mm] + cardiolipin (1-16:0, 2-18:1, 3-16:1, 4-18:1)[mm]</v>
          </cell>
        </row>
        <row r="1955">
          <cell r="C1955" t="str">
            <v>CL synthase (1-16:1, 2-18:1, 3-16:0, 4-16:1), mitochondrial membrane</v>
          </cell>
          <cell r="D1955" t="str">
            <v>CDP-diacylglycerol (1-16:1, 2-18:1)[mm] + phosphatidylglycerol (1-16:0, 2-16:1)[mm] =&gt; 2 H+[mm] + CMP[mm] + cardiolipin (1-16:1, 2-18:1, 3-16:0, 4-16:1)[mm]</v>
          </cell>
        </row>
        <row r="1956">
          <cell r="C1956" t="str">
            <v>CL synthase (1-16:1, 2-18:1, 3-16:1, 4-16:1), mitochondrial membrane</v>
          </cell>
          <cell r="D1956" t="str">
            <v>CDP-diacylglycerol (1-16:1, 2-18:1)[mm] + phosphatidylglycerol (1-16:1, 2-16:1)[mm] =&gt; 2 H+[mm] + CMP[mm] + cardiolipin (1-16:1, 2-18:1, 3-16:1, 4-16:1)[mm]</v>
          </cell>
        </row>
        <row r="1957">
          <cell r="C1957" t="str">
            <v>CL synthase (1-16:1, 2-18:1, 3-18:0, 4-16:1), mitochondrial membrane</v>
          </cell>
          <cell r="D1957" t="str">
            <v>CDP-diacylglycerol (1-16:1, 2-18:1)[mm] + phosphatidylglycerol (1-18:0, 2-16:1)[mm] =&gt; 2 H+[mm] + CMP[mm] + cardiolipin (1-16:1, 2-18:1, 3-18:0, 4-16:1)[mm]</v>
          </cell>
        </row>
        <row r="1958">
          <cell r="C1958" t="str">
            <v>CL synthase (1-16:1, 2-18:1, 3-18:1, 4-16:1), mitochondrial membrane</v>
          </cell>
          <cell r="D1958" t="str">
            <v>CDP-diacylglycerol (1-16:1, 2-18:1)[mm] + phosphatidylglycerol (1-18:1, 2-16:1)[mm] =&gt; 2 H+[mm] + CMP[mm] + cardiolipin (1-16:1, 2-18:1, 3-18:1, 4-16:1)[mm]</v>
          </cell>
        </row>
        <row r="1959">
          <cell r="C1959" t="str">
            <v>CL synthase (1-16:1, 2-18:1, 3-16:0, 4-18:1), mitochondrial membrane</v>
          </cell>
          <cell r="D1959" t="str">
            <v>CDP-diacylglycerol (1-16:1, 2-18:1)[mm] + phosphatidylglycerol (1-16:0, 2-18:1)[mm] =&gt; 2 H+[mm] + CMP[mm] + cardiolipin (1-16:1, 2-18:1, 3-16:0, 4-18:1)[mm]</v>
          </cell>
        </row>
        <row r="1960">
          <cell r="C1960" t="str">
            <v>CL synthase (1-16:1, 2-18:1, 3-16:1, 4-18:1), mitochondrial membrane</v>
          </cell>
          <cell r="D1960" t="str">
            <v>CDP-diacylglycerol (1-16:1, 2-18:1)[mm] + phosphatidylglycerol (1-16:1, 2-18:1)[mm] =&gt; 2 H+[mm] + CMP[mm] + cardiolipin (1-16:1, 2-18:1, 3-16:1, 4-18:1)[mm]</v>
          </cell>
        </row>
        <row r="1961">
          <cell r="C1961" t="str">
            <v>CL (1-16:0, 2-16:1, 3-16:0, 4-16:1) phospholipase (1-position), mitochondrial membrane</v>
          </cell>
          <cell r="D1961" t="str">
            <v>H2O[mm] + cardiolipin (1-16:0, 2-16:1, 3-16:0, 4-16:1)[mm] =&gt; H+[mm] + monolysocardiolipin (2-16:1, 3-16:0, 4-16:1)[mm] + palmitate[mm]</v>
          </cell>
        </row>
        <row r="1962">
          <cell r="C1962" t="str">
            <v>CL (1-16:0, 2-16:1, 3-16:1, 4-16:1) phospholipase (1-position), mitochondrial membrane</v>
          </cell>
          <cell r="D1962" t="str">
            <v>H2O[mm] + cardiolipin (1-16:0, 2-16:1, 3-16:1, 4-16:1)[mm] =&gt; H+[mm] + palmitate[mm] + monolysocardiolipin (2-16:1, 3-16:1, 4-16:1)[mm]</v>
          </cell>
        </row>
        <row r="1963">
          <cell r="C1963" t="str">
            <v>CL (1-16:0, 2-16:1, 3-18:0, 4-16:1) phospholipase (1-position), mitochondrial membrane</v>
          </cell>
          <cell r="D1963" t="str">
            <v>H2O[mm] + cardiolipin (1-16:0, 2-16:1, 3-18:0, 4-16:1)[mm] =&gt; H+[mm] + palmitate[mm] + monolysocardiolipin (2-16:1, 3-18:0, 4-16:1)[mm]</v>
          </cell>
        </row>
        <row r="1964">
          <cell r="C1964" t="str">
            <v>CL (1-16:0, 2-16:1, 3-18:1, 4-16:1) phospholipase (1-position), mitochondrial membrane</v>
          </cell>
          <cell r="D1964" t="str">
            <v>H2O[mm] + cardiolipin (1-16:0, 2-16:1, 3-18:1, 4-16:1)[mm] =&gt; H+[mm] + palmitate[mm] + monolysocardiolipin (2-16:1, 3-18:1, 4-16:1)[mm]</v>
          </cell>
        </row>
        <row r="1965">
          <cell r="C1965" t="str">
            <v>CL (1-16:0, 2-16:1, 3-16:0, 4-18:1) phospholipase (1-position), mitochondrial membrane</v>
          </cell>
          <cell r="D1965" t="str">
            <v>H2O[mm] + cardiolipin (1-16:0, 2-16:1, 3-16:0, 4-18:1)[mm] =&gt; H+[mm] + palmitate[mm] + monolysocardiolipin (2-16:1, 3-16:0, 4-18:1)[mm]</v>
          </cell>
        </row>
        <row r="1966">
          <cell r="C1966" t="str">
            <v>CL (1-16:0, 2-16:1, 3-16:1, 4-18:1) phospholipase (1-position), mitochondrial membrane</v>
          </cell>
          <cell r="D1966" t="str">
            <v>H2O[mm] + cardiolipin (1-16:0, 2-16:1, 3-16:1, 4-18:1)[mm] =&gt; H+[mm] + palmitate[mm] + monolysocardiolipin (2-16:1, 3-16:1, 4-18:1)[mm]</v>
          </cell>
        </row>
        <row r="1967">
          <cell r="C1967" t="str">
            <v>CL (1-18:0, 2-16:1, 3-16:0, 4-16:1) phospholipase (1-position), mitochondrial membrane</v>
          </cell>
          <cell r="D1967" t="str">
            <v>H2O[mm] + cardiolipin (1-18:0, 2-16:1, 3-16:0, 4-16:1)[mm] =&gt; H+[mm] + monolysocardiolipin (2-16:1, 3-16:0, 4-16:1)[mm] + stearate[mm]</v>
          </cell>
        </row>
        <row r="1968">
          <cell r="C1968" t="str">
            <v>CL (1-18:0, 2-16:1, 3-16:1, 4-16:1) phospholipase (1-position), mitochondrial membrane</v>
          </cell>
          <cell r="D1968" t="str">
            <v>H2O[mm] + cardiolipin (1-18:0, 2-16:1, 3-16:1, 4-16:1)[mm] =&gt; H+[mm] + monolysocardiolipin (2-16:1, 3-16:1, 4-16:1)[mm] + stearate[mm]</v>
          </cell>
        </row>
        <row r="1969">
          <cell r="C1969" t="str">
            <v>CL (1-18:0, 2-16:1, 3-18:0, 4-16:1) phospholipase (1-position), mitochondrial membrane</v>
          </cell>
          <cell r="D1969" t="str">
            <v>H2O[mm] + cardiolipin (1-18:0, 2-16:1, 3-18:0, 4-16:1)[mm] =&gt; H+[mm] + monolysocardiolipin (2-16:1, 3-18:0, 4-16:1)[mm] + stearate[mm]</v>
          </cell>
        </row>
        <row r="1970">
          <cell r="C1970" t="str">
            <v>CL (1-18:0, 2-16:1, 3-18:1, 4-16:1) phospholipase (1-position), mitochondrial membrane</v>
          </cell>
          <cell r="D1970" t="str">
            <v>H2O[mm] + cardiolipin (1-18:0, 2-16:1, 3-18:1, 4-16:1)[mm] =&gt; H+[mm] + monolysocardiolipin (2-16:1, 3-18:1, 4-16:1)[mm] + stearate[mm]</v>
          </cell>
        </row>
        <row r="1971">
          <cell r="C1971" t="str">
            <v>CL (1-18:0, 2-16:1, 3-16:0, 4-18:1) phospholipase (1-position), mitochondrial membrane</v>
          </cell>
          <cell r="D1971" t="str">
            <v>H2O[mm] + cardiolipin (1-18:0, 2-16:1, 3-16:0, 4-18:1)[mm] =&gt; H+[mm] + monolysocardiolipin (2-16:1, 3-16:0, 4-18:1)[mm] + stearate[mm]</v>
          </cell>
        </row>
        <row r="1972">
          <cell r="C1972" t="str">
            <v>CL (1-18:0, 2-16:1, 3-16:1, 4-18:1) phospholipase (1-position), mitochondrial membrane</v>
          </cell>
          <cell r="D1972" t="str">
            <v>H2O[mm] + cardiolipin (1-18:0, 2-16:1, 3-16:1, 4-18:1)[mm] =&gt; H+[mm] + monolysocardiolipin (2-16:1, 3-16:1, 4-18:1)[mm] + stearate[mm]</v>
          </cell>
        </row>
        <row r="1973">
          <cell r="C1973" t="str">
            <v>CL (1-16:0, 2-18:1, 3-16:0, 4-16:1) phospholipase (1-position), mitochondrial membrane</v>
          </cell>
          <cell r="D1973" t="str">
            <v>H2O[mm] + cardiolipin (1-16:0, 2-18:1, 3-16:0, 4-16:1)[mm] =&gt; H+[mm] + palmitate[mm] + monolysocardiolipin (2-18:1, 3-16:0, 4-16:1)[mm]</v>
          </cell>
        </row>
        <row r="1974">
          <cell r="C1974" t="str">
            <v>CL (1-16:0, 2-18:1, 3-16:1, 4-16:1) phospholipase (1-position), mitochondrial membrane</v>
          </cell>
          <cell r="D1974" t="str">
            <v>H2O[mm] + cardiolipin (1-16:0, 2-18:1, 3-16:1, 4-16:1)[mm] =&gt; H+[mm] + palmitate[mm] + monolysocardiolipin (2-18:1, 3-16:1, 4-16:1)[mm]</v>
          </cell>
        </row>
        <row r="1975">
          <cell r="C1975" t="str">
            <v>CL (1-16:0, 2-18:1, 3-18:0, 4-16:1) phospholipase (1-position), mitochondrial membrane</v>
          </cell>
          <cell r="D1975" t="str">
            <v>H2O[mm] + cardiolipin (1-16:0, 2-18:1, 3-18:0, 4-16:1)[mm] =&gt; H+[mm] + palmitate[mm] + monolysocardiolipin (2-18:1, 3-18:0, 4-16:1)[mm]</v>
          </cell>
        </row>
        <row r="1976">
          <cell r="C1976" t="str">
            <v>CL (1-16:0, 2-18:1, 3-18:1, 4-16:1) phospholipase (1-position), mitochondrial membrane</v>
          </cell>
          <cell r="D1976" t="str">
            <v>H2O[mm] + cardiolipin (1-16:0, 2-18:1, 3-18:1, 4-16:1)[mm] =&gt; H+[mm] + palmitate[mm] + monolysocardiolipin (2-18:1, 3-18:1, 4-16:1)[mm]</v>
          </cell>
        </row>
        <row r="1977">
          <cell r="C1977" t="str">
            <v>CL (1-16:0, 2-18:1, 3-16:0, 4-18:1) phospholipase (1-position), mitochondrial membrane</v>
          </cell>
          <cell r="D1977" t="str">
            <v>H2O[mm] + cardiolipin (1-16:0, 2-18:1, 3-16:0, 4-18:1)[mm] =&gt; H+[mm] + palmitate[mm] + monolysocardiolipin (2-18:1, 3-16:0, 4-18:1)[mm]</v>
          </cell>
        </row>
        <row r="1978">
          <cell r="C1978" t="str">
            <v>CL (1-16:0, 2-18:1, 3-16:1, 4-18:1) phospholipase (1-position), mitochondrial membrane</v>
          </cell>
          <cell r="D1978" t="str">
            <v>H2O[mm] + cardiolipin (1-16:0, 2-18:1, 3-16:1, 4-18:1)[mm] =&gt; H+[mm] + palmitate[mm] + monolysocardiolipin (2-18:1, 3-16:1, 4-18:1)[mm]</v>
          </cell>
        </row>
        <row r="1979">
          <cell r="C1979" t="str">
            <v>CL (1-16:0, 2-16:1, 3-16:0, 4-16:1) phospholipase (3-position), mitochondrial membrane</v>
          </cell>
          <cell r="D1979" t="str">
            <v>H2O[mm] + cardiolipin (1-16:0, 2-16:1, 3-16:0, 4-16:1)[mm] =&gt; H+[mm] + palmitate[mm] + monolysocardiolipin (1-16:0, 2-16:1, 4-16:1)[mm]</v>
          </cell>
        </row>
        <row r="1980">
          <cell r="C1980" t="str">
            <v>CL (1-16:0, 2-16:1, 3-18:0, 4-16:1) phospholipase (3-position), mitochondrial membrane</v>
          </cell>
          <cell r="D1980" t="str">
            <v>H2O[mm] + cardiolipin (1-16:0, 2-16:1, 3-18:0, 4-16:1)[mm] =&gt; H+[mm] + stearate[mm] + monolysocardiolipin (1-16:0, 2-16:1, 4-16:1)[mm]</v>
          </cell>
        </row>
        <row r="1981">
          <cell r="C1981" t="str">
            <v>CL (1-16:0, 2-16:1, 3-16:0, 4-18:1) phospholipase (3-position), mitochondrial membrane</v>
          </cell>
          <cell r="D1981" t="str">
            <v>H2O[mm] + cardiolipin (1-16:0, 2-16:1, 3-16:0, 4-18:1)[mm] =&gt; H+[mm] + palmitate[mm] + monolysocardiolipin (1-16:0, 2-16:1, 4-18:1)[mm]</v>
          </cell>
        </row>
        <row r="1982">
          <cell r="C1982" t="str">
            <v>CL (1-16:1, 2-16:1, 3-16:0, 4-16:1) phospholipase (3-position), mitochondrial membrane</v>
          </cell>
          <cell r="D1982" t="str">
            <v>H2O[mm] + cardiolipin (1-16:1, 2-16:1, 3-16:0, 4-16:1)[mm] =&gt; H+[mm] + palmitate[mm] + monolysocardiolipin (1-16:1, 2-16:1, 4-16:1)[mm]</v>
          </cell>
        </row>
        <row r="1983">
          <cell r="C1983" t="str">
            <v>CL (1-16:1, 2-16:1, 3-18:0, 4-16:1) phospholipase (3-position), mitochondrial membrane</v>
          </cell>
          <cell r="D1983" t="str">
            <v>H2O[mm] + cardiolipin (1-16:1, 2-16:1, 3-18:0, 4-16:1)[mm] =&gt; H+[mm] + stearate[mm] + monolysocardiolipin (1-16:1, 2-16:1, 4-16:1)[mm]</v>
          </cell>
        </row>
        <row r="1984">
          <cell r="C1984" t="str">
            <v>CL (1-16:1, 2-16:1, 3-16:0, 4-18:1) phospholipase (3-position), mitochondrial membrane</v>
          </cell>
          <cell r="D1984" t="str">
            <v>H2O[mm] + cardiolipin (1-16:1, 2-16:1, 3-16:0, 4-18:1)[mm] =&gt; H+[mm] + palmitate[mm] + monolysocardiolipin (1-16:1, 2-16:1, 4-18:1)[mm]</v>
          </cell>
        </row>
        <row r="1985">
          <cell r="C1985" t="str">
            <v>CL (1-18:0, 2-16:1, 3-16:0, 4-16:1) phospholipase (3-position), mitochondrial membrane</v>
          </cell>
          <cell r="D1985" t="str">
            <v>H2O[mm] + cardiolipin (1-18:0, 2-16:1, 3-16:0, 4-16:1)[mm] =&gt; H+[mm] + palmitate[mm] + monolysocardiolipin (1-18:0, 2-16:1, 4-16:1)[mm]</v>
          </cell>
        </row>
        <row r="1986">
          <cell r="C1986" t="str">
            <v>CL (1-18:0, 2-16:1, 3-18:0, 4-16:1) phospholipase (3-position), mitochondrial membrane</v>
          </cell>
          <cell r="D1986" t="str">
            <v>H2O[mm] + cardiolipin (1-18:0, 2-16:1, 3-18:0, 4-16:1)[mm] =&gt; H+[mm] + stearate[mm] + monolysocardiolipin (1-18:0, 2-16:1, 4-16:1)[mm]</v>
          </cell>
        </row>
        <row r="1987">
          <cell r="C1987" t="str">
            <v>CL (1-18:0, 2-16:1, 3-16:0, 4-18:1) phospholipase (3-position), mitochondrial membrane</v>
          </cell>
          <cell r="D1987" t="str">
            <v>H2O[mm] + cardiolipin (1-18:0, 2-16:1, 3-16:0, 4-18:1)[mm] =&gt; H+[mm] + palmitate[mm] + monolysocardiolipin (1-18:0, 2-16:1, 4-18:1)[mm]</v>
          </cell>
        </row>
        <row r="1988">
          <cell r="C1988" t="str">
            <v>CL (1-18:1, 2-16:1, 3-16:0, 4-16:1) phospholipase (3-position), mitochondrial membrane</v>
          </cell>
          <cell r="D1988" t="str">
            <v>H2O[mm] + cardiolipin (1-18:1, 2-16:1, 3-16:0, 4-16:1)[mm] =&gt; H+[mm] + palmitate[mm] + monolysocardiolipin (1-18:1, 2-16:1, 4-16:1)[mm]</v>
          </cell>
        </row>
        <row r="1989">
          <cell r="C1989" t="str">
            <v>CL (1-18:1, 2-16:1, 3-18:0, 4-16:1) phospholipase (3-position), mitochondrial membrane</v>
          </cell>
          <cell r="D1989" t="str">
            <v>H2O[mm] + cardiolipin (1-18:1, 2-16:1, 3-18:0, 4-16:1)[mm] =&gt; H+[mm] + stearate[mm] + monolysocardiolipin (1-18:1, 2-16:1, 4-16:1)[mm]</v>
          </cell>
        </row>
        <row r="1990">
          <cell r="C1990" t="str">
            <v>CL (1-18:1, 2-16:1, 3-16:0, 4-18:1) phospholipase (3-position), mitochondrial membrane</v>
          </cell>
          <cell r="D1990" t="str">
            <v>H2O[mm] + cardiolipin (1-18:1, 2-16:1, 3-16:0, 4-18:1)[mm] =&gt; H+[mm] + palmitate[mm] + monolysocardiolipin (1-18:1, 2-16:1, 4-18:1)[mm]</v>
          </cell>
        </row>
        <row r="1991">
          <cell r="C1991" t="str">
            <v>CL (1-16:0, 2-18:1, 3-16:0, 4-16:1) phospholipase (3-position), mitochondrial membrane</v>
          </cell>
          <cell r="D1991" t="str">
            <v>H2O[mm] + cardiolipin (1-16:0, 2-18:1, 3-16:0, 4-16:1)[mm] =&gt; H+[mm] + palmitate[mm] + monolysocardiolipin (1-16:0, 2-18:1, 4-16:1)[mm]</v>
          </cell>
        </row>
        <row r="1992">
          <cell r="C1992" t="str">
            <v>CL (1-16:0, 2-18:1, 3-18:0, 4-16:1) phospholipase (3-position), mitochondrial membrane</v>
          </cell>
          <cell r="D1992" t="str">
            <v>H2O[mm] + cardiolipin (1-16:0, 2-18:1, 3-18:0, 4-16:1)[mm] =&gt; H+[mm] + stearate[mm] + monolysocardiolipin (1-16:0, 2-18:1, 4-16:1)[mm]</v>
          </cell>
        </row>
        <row r="1993">
          <cell r="C1993" t="str">
            <v>CL (1-16:0, 2-18:1, 3-16:0, 4-18:1) phospholipase (3-position), mitochondrial membrane</v>
          </cell>
          <cell r="D1993" t="str">
            <v>H2O[mm] + cardiolipin (1-16:0, 2-18:1, 3-16:0, 4-18:1)[mm] =&gt; H+[mm] + palmitate[mm] + monolysocardiolipin (1-16:0, 2-18:1, 4-18:1)[mm]</v>
          </cell>
        </row>
        <row r="1994">
          <cell r="C1994" t="str">
            <v>CL (1-16:1, 2-18:1, 3-16:0, 4-16:1) phospholipase (3-position), mitochondrial membrane</v>
          </cell>
          <cell r="D1994" t="str">
            <v>H2O[mm] + cardiolipin (1-16:1, 2-18:1, 3-16:0, 4-16:1)[mm] =&gt; H+[mm] + palmitate[mm] + monolysocardiolipin (1-16:1, 2-18:1, 4-16:1)[mm]</v>
          </cell>
        </row>
        <row r="1995">
          <cell r="C1995" t="str">
            <v>CL (1-16:1, 2-18:1, 3-18:0, 4-16:1) phospholipase (3-position), mitochondrial membrane</v>
          </cell>
          <cell r="D1995" t="str">
            <v>H2O[mm] + cardiolipin (1-16:1, 2-18:1, 3-18:0, 4-16:1)[mm] =&gt; H+[mm] + stearate[mm] + monolysocardiolipin (1-16:1, 2-18:1, 4-16:1)[mm]</v>
          </cell>
        </row>
        <row r="1996">
          <cell r="C1996" t="str">
            <v>CL (1-16:1, 2-18:1, 3-16:0, 4-18:1) phospholipase (3-position), mitochondrial membrane</v>
          </cell>
          <cell r="D1996" t="str">
            <v>H2O[mm] + cardiolipin (1-16:1, 2-18:1, 3-16:0, 4-18:1)[mm] =&gt; H+[mm] + palmitate[mm] + monolysocardiolipin (1-16:1, 2-18:1, 4-18:1)[mm]</v>
          </cell>
        </row>
        <row r="1997">
          <cell r="C1997" t="str">
            <v>MLCL (2-16:1, 3-16:0, 4-16:1):PC (1-16:0, 2-16:1) acyltransferase, mitochondrial membrane</v>
          </cell>
          <cell r="D1997" t="str">
            <v>monolysocardiolipin (2-16:1, 3-16:0, 4-16:1)[mm] + phosphatidylcholine (1-16:0, 2-16:1)[mm] &lt;=&gt; cardiolipin (1-16:1, 2-16:1, 3-16:0, 4-16:1)[mm] + 1-acylglycerophosphocholine (16:0)[mm]</v>
          </cell>
        </row>
        <row r="1998">
          <cell r="C1998" t="str">
            <v>MLCL (2-16:1, 3-16:0, 4-16:1):PC (1-16:1, 2-16:1) acyltransferase, mitochondrial membrane</v>
          </cell>
          <cell r="D1998" t="str">
            <v>monolysocardiolipin (2-16:1, 3-16:0, 4-16:1)[mm] + phosphatidylcholine (1-16:1, 2-16:1)[mm] &lt;=&gt; cardiolipin (1-16:1, 2-16:1, 3-16:0, 4-16:1)[mm] + 1-acylglycerophosphocholine (16:1)[mm]</v>
          </cell>
        </row>
        <row r="1999">
          <cell r="C1999" t="str">
            <v>MLCL (2-16:1, 3-16:0, 4-16:1):PC (1-18:0, 2-16:1) acyltransferase, mitochondrial membrane</v>
          </cell>
          <cell r="D1999" t="str">
            <v>monolysocardiolipin (2-16:1, 3-16:0, 4-16:1)[mm] + phosphatidylcholine (1-18:0, 2-16:1)[mm] &lt;=&gt; cardiolipin (1-16:1, 2-16:1, 3-16:0, 4-16:1)[mm] + 1-acylglycerophosphocholine (18:0)[mm]</v>
          </cell>
        </row>
        <row r="2000">
          <cell r="C2000" t="str">
            <v>MLCL (2-16:1, 3-16:0, 4-16:1):PC (1-18:1, 2-16:1) acyltransferase, mitochondrial membrane</v>
          </cell>
          <cell r="D2000" t="str">
            <v>monolysocardiolipin (2-16:1, 3-16:0, 4-16:1)[mm] + phosphatidylcholine (1-18:1, 2-16:1)[mm] &lt;=&gt; cardiolipin (1-16:1, 2-16:1, 3-16:0, 4-16:1)[mm] + 1-acylglycerophosphocholine (18:1)[mm]</v>
          </cell>
        </row>
        <row r="2001">
          <cell r="C2001" t="str">
            <v>MLCL (2-16:1, 3-16:0, 4-16:1):PC (1-16:0, 2-18:1) acyltransferase, mitochondrial membrane</v>
          </cell>
          <cell r="D2001" t="str">
            <v>monolysocardiolipin (2-16:1, 3-16:0, 4-16:1)[mm] + phosphatidylcholine (1-16:0, 2-18:1)[mm] &lt;=&gt; cardiolipin (1-18:1, 2-16:1, 3-16:0, 4-16:1)[mm] + 1-acylglycerophosphocholine (16:0)[mm]</v>
          </cell>
        </row>
        <row r="2002">
          <cell r="C2002" t="str">
            <v>MLCL (2-16:1, 3-16:0, 4-16:1):PC (1-16:1, 2-18:1) acyltransferase, mitochondrial membrane</v>
          </cell>
          <cell r="D2002" t="str">
            <v>monolysocardiolipin (2-16:1, 3-16:0, 4-16:1)[mm] + phosphatidylcholine (1-16:1, 2-18:1)[mm] &lt;=&gt; cardiolipin (1-18:1, 2-16:1, 3-16:0, 4-16:1)[mm] + 1-acylglycerophosphocholine (16:1)[mm]</v>
          </cell>
        </row>
        <row r="2003">
          <cell r="C2003" t="str">
            <v>MLCL (2-16:1, 3-16:0, 4-16:1):PC (1-18:0, 2-18:1) acyltransferase, mitochondrial membrane</v>
          </cell>
          <cell r="D2003" t="str">
            <v>monolysocardiolipin (2-16:1, 3-16:0, 4-16:1)[mm] + phosphatidylcholine (1-18:0, 2-18:1)[mm] &lt;=&gt; cardiolipin (1-18:1, 2-16:1, 3-16:0, 4-16:1)[mm] + 1-acylglycerophosphocholine (18:0)[mm]</v>
          </cell>
        </row>
        <row r="2004">
          <cell r="C2004" t="str">
            <v>MLCL (2-16:1, 3-16:0, 4-16:1):PC (1-18:1, 2-18:1) acyltransferase, mitochondrial membrane</v>
          </cell>
          <cell r="D2004" t="str">
            <v>monolysocardiolipin (2-16:1, 3-16:0, 4-16:1)[mm] + phosphatidylcholine (1-18:1, 2-18:1)[mm] &lt;=&gt; cardiolipin (1-18:1, 2-16:1, 3-16:0, 4-16:1)[mm] + 1-acylglycerophosphocholine (18:1)[mm]</v>
          </cell>
        </row>
        <row r="2005">
          <cell r="C2005" t="str">
            <v>MLCL (2-16:1, 3-16:1, 4-16:1):PC (1-16:0, 2-16:1) acyltransferase, mitochondrial membrane</v>
          </cell>
          <cell r="D2005" t="str">
            <v>monolysocardiolipin (2-16:1, 3-16:1, 4-16:1)[mm] + phosphatidylcholine (1-16:0, 2-16:1)[mm] &lt;=&gt; cardiolipin (1-16:1, 2-16:1, 3-16:1, 4-16:1)[mm] + 1-acylglycerophosphocholine (16:0)[mm]</v>
          </cell>
        </row>
        <row r="2006">
          <cell r="C2006" t="str">
            <v>MLCL (2-16:1, 3-16:1, 4-16:1):PC (1-16:1, 2-16:1) acyltransferase, mitochondrial membrane</v>
          </cell>
          <cell r="D2006" t="str">
            <v>monolysocardiolipin (2-16:1, 3-16:1, 4-16:1)[mm] + phosphatidylcholine (1-16:1, 2-16:1)[mm] &lt;=&gt; cardiolipin (1-16:1, 2-16:1, 3-16:1, 4-16:1)[mm] + 1-acylglycerophosphocholine (16:1)[mm]</v>
          </cell>
        </row>
        <row r="2007">
          <cell r="C2007" t="str">
            <v>MLCL (2-16:1, 3-16:1, 4-16:1):PC (1-18:0, 2-16:1) acyltransferase, mitochondrial membrane</v>
          </cell>
          <cell r="D2007" t="str">
            <v>monolysocardiolipin (2-16:1, 3-16:1, 4-16:1)[mm] + phosphatidylcholine (1-18:0, 2-16:1)[mm] &lt;=&gt; cardiolipin (1-16:1, 2-16:1, 3-16:1, 4-16:1)[mm] + 1-acylglycerophosphocholine (18:0)[mm]</v>
          </cell>
        </row>
        <row r="2008">
          <cell r="C2008" t="str">
            <v>MLCL (2-16:1, 3-16:1, 4-16:1):PC (1-18:1, 2-16:1) acyltransferase, mitochondrial membrane</v>
          </cell>
          <cell r="D2008" t="str">
            <v>monolysocardiolipin (2-16:1, 3-16:1, 4-16:1)[mm] + phosphatidylcholine (1-18:1, 2-16:1)[mm] &lt;=&gt; cardiolipin (1-16:1, 2-16:1, 3-16:1, 4-16:1)[mm] + 1-acylglycerophosphocholine (18:1)[mm]</v>
          </cell>
        </row>
        <row r="2009">
          <cell r="C2009" t="str">
            <v>MLCL (2-16:1, 3-16:1, 4-16:1):PC (1-16:0, 2-18:1) acyltransferase, mitochondrial membrane</v>
          </cell>
          <cell r="D2009" t="str">
            <v>monolysocardiolipin (2-16:1, 3-16:1, 4-16:1)[mm] + phosphatidylcholine (1-16:0, 2-18:1)[mm] &lt;=&gt; cardiolipin (1-18:1, 2-16:1, 3-16:1, 4-16:1)[mm] + 1-acylglycerophosphocholine (16:0)[mm]</v>
          </cell>
        </row>
        <row r="2010">
          <cell r="C2010" t="str">
            <v>MLCL (2-16:1, 3-16:1, 4-16:1):PC (1-16:1, 2-18:1) acyltransferase, mitochondrial membrane</v>
          </cell>
          <cell r="D2010" t="str">
            <v>monolysocardiolipin (2-16:1, 3-16:1, 4-16:1)[mm] + phosphatidylcholine (1-16:1, 2-18:1)[mm] &lt;=&gt; cardiolipin (1-18:1, 2-16:1, 3-16:1, 4-16:1)[mm] + 1-acylglycerophosphocholine (16:1)[mm]</v>
          </cell>
        </row>
        <row r="2011">
          <cell r="C2011" t="str">
            <v>MLCL (2-16:1, 3-16:1, 4-16:1):PC (1-18:0, 2-18:1) acyltransferase, mitochondrial membrane</v>
          </cell>
          <cell r="D2011" t="str">
            <v>monolysocardiolipin (2-16:1, 3-16:1, 4-16:1)[mm] + phosphatidylcholine (1-18:0, 2-18:1)[mm] &lt;=&gt; cardiolipin (1-18:1, 2-16:1, 3-16:1, 4-16:1)[mm] + 1-acylglycerophosphocholine (18:0)[mm]</v>
          </cell>
        </row>
        <row r="2012">
          <cell r="C2012" t="str">
            <v>MLCL (2-16:1, 3-16:1, 4-16:1):PC (1-18:1, 2-18:1) acyltransferase, mitochondrial membrane</v>
          </cell>
          <cell r="D2012" t="str">
            <v>monolysocardiolipin (2-16:1, 3-16:1, 4-16:1)[mm] + phosphatidylcholine (1-18:1, 2-18:1)[mm] &lt;=&gt; cardiolipin (1-18:1, 2-16:1, 3-16:1, 4-16:1)[mm] + 1-acylglycerophosphocholine (18:1)[mm]</v>
          </cell>
        </row>
        <row r="2013">
          <cell r="C2013" t="str">
            <v>MLCL (2-16:1, 3-18:0, 4-16:1):PC (1-16:0, 2-16:1) acyltransferase, mitochondrial membrane</v>
          </cell>
          <cell r="D2013" t="str">
            <v>monolysocardiolipin (2-16:1, 3-18:0, 4-16:1)[mm] + phosphatidylcholine (1-16:0, 2-16:1)[mm] &lt;=&gt; cardiolipin (1-16:1, 2-16:1, 3-18:0, 4-16:1)[mm] + 1-acylglycerophosphocholine (16:0)[mm]</v>
          </cell>
        </row>
        <row r="2014">
          <cell r="C2014" t="str">
            <v>MLCL (2-16:1, 3-18:0, 4-16:1):PC (1-16:1, 2-16:1) acyltransferase, mitochondrial membrane</v>
          </cell>
          <cell r="D2014" t="str">
            <v>monolysocardiolipin (2-16:1, 3-18:0, 4-16:1)[mm] + phosphatidylcholine (1-16:1, 2-16:1)[mm] &lt;=&gt; cardiolipin (1-16:1, 2-16:1, 3-18:0, 4-16:1)[mm] + 1-acylglycerophosphocholine (16:1)[mm]</v>
          </cell>
        </row>
        <row r="2015">
          <cell r="C2015" t="str">
            <v>MLCL (2-16:1, 3-18:0, 4-16:1):PC (1-18:0, 2-16:1) acyltransferase, mitochondrial membrane</v>
          </cell>
          <cell r="D2015" t="str">
            <v>monolysocardiolipin (2-16:1, 3-18:0, 4-16:1)[mm] + phosphatidylcholine (1-18:0, 2-16:1)[mm] &lt;=&gt; cardiolipin (1-16:1, 2-16:1, 3-18:0, 4-16:1)[mm] + 1-acylglycerophosphocholine (18:0)[mm]</v>
          </cell>
        </row>
        <row r="2016">
          <cell r="C2016" t="str">
            <v>MLCL (2-16:1, 3-18:0, 4-16:1):PC (1-18:1, 2-16:1) acyltransferase, mitochondrial membrane</v>
          </cell>
          <cell r="D2016" t="str">
            <v>monolysocardiolipin (2-16:1, 3-18:0, 4-16:1)[mm] + phosphatidylcholine (1-18:1, 2-16:1)[mm] &lt;=&gt; cardiolipin (1-16:1, 2-16:1, 3-18:0, 4-16:1)[mm] + 1-acylglycerophosphocholine (18:1)[mm]</v>
          </cell>
        </row>
        <row r="2017">
          <cell r="C2017" t="str">
            <v>MLCL (2-16:1, 3-18:0, 4-16:1):PC (1-16:0, 2-18:1) acyltransferase, mitochondrial membrane</v>
          </cell>
          <cell r="D2017" t="str">
            <v>monolysocardiolipin (2-16:1, 3-18:0, 4-16:1)[mm] + phosphatidylcholine (1-16:0, 2-18:1)[mm] &lt;=&gt; cardiolipin (1-18:1, 2-16:1, 3-18:0, 4-16:1)[mm] + 1-acylglycerophosphocholine (16:0)[mm]</v>
          </cell>
        </row>
        <row r="2018">
          <cell r="C2018" t="str">
            <v>MLCL (2-16:1, 3-18:0, 4-16:1):PC (1-16:1, 2-18:1) acyltransferase, mitochondrial membrane</v>
          </cell>
          <cell r="D2018" t="str">
            <v>monolysocardiolipin (2-16:1, 3-18:0, 4-16:1)[mm] + phosphatidylcholine (1-16:1, 2-18:1)[mm] &lt;=&gt; cardiolipin (1-18:1, 2-16:1, 3-18:0, 4-16:1)[mm] + 1-acylglycerophosphocholine (16:1)[mm]</v>
          </cell>
        </row>
        <row r="2019">
          <cell r="C2019" t="str">
            <v>MLCL (2-16:1, 3-18:0, 4-16:1):PC (1-18:0, 2-18:1) acyltransferase, mitochondrial membrane</v>
          </cell>
          <cell r="D2019" t="str">
            <v>monolysocardiolipin (2-16:1, 3-18:0, 4-16:1)[mm] + phosphatidylcholine (1-18:0, 2-18:1)[mm] &lt;=&gt; cardiolipin (1-18:1, 2-16:1, 3-18:0, 4-16:1)[mm] + 1-acylglycerophosphocholine (18:0)[mm]</v>
          </cell>
        </row>
        <row r="2020">
          <cell r="C2020" t="str">
            <v>MLCL (2-16:1, 3-18:0, 4-16:1):PC (1-18:1, 2-18:1) acyltransferase, mitochondrial membrane</v>
          </cell>
          <cell r="D2020" t="str">
            <v>monolysocardiolipin (2-16:1, 3-18:0, 4-16:1)[mm] + phosphatidylcholine (1-18:1, 2-18:1)[mm] &lt;=&gt; cardiolipin (1-18:1, 2-16:1, 3-18:0, 4-16:1)[mm] + 1-acylglycerophosphocholine (18:1)[mm]</v>
          </cell>
        </row>
        <row r="2021">
          <cell r="C2021" t="str">
            <v>MLCL (2-16:1, 3-18:1, 4-16:1):PC (1-16:0, 2-16:1) acyltransferase, mitochondrial membrane</v>
          </cell>
          <cell r="D2021" t="str">
            <v>monolysocardiolipin (2-16:1, 3-18:1, 4-16:1)[mm] + phosphatidylcholine (1-16:0, 2-16:1)[mm] &lt;=&gt; cardiolipin (1-16:1, 2-16:1, 3-18:1, 4-16:1)[mm] + 1-acylglycerophosphocholine (16:0)[mm]</v>
          </cell>
        </row>
        <row r="2022">
          <cell r="C2022" t="str">
            <v>MLCL (2-16:1, 3-18:1, 4-16:1):PC (1-16:1, 2-16:1) acyltransferase, mitochondrial membrane</v>
          </cell>
          <cell r="D2022" t="str">
            <v>monolysocardiolipin (2-16:1, 3-18:1, 4-16:1)[mm] + phosphatidylcholine (1-16:1, 2-16:1)[mm] &lt;=&gt; cardiolipin (1-16:1, 2-16:1, 3-18:1, 4-16:1)[mm] + 1-acylglycerophosphocholine (16:1)[mm]</v>
          </cell>
        </row>
        <row r="2023">
          <cell r="C2023" t="str">
            <v>MLCL (2-16:1, 3-18:1, 4-16:1):PC (1-18:0, 2-16:1) acyltransferase, mitochondrial membrane</v>
          </cell>
          <cell r="D2023" t="str">
            <v>monolysocardiolipin (2-16:1, 3-18:1, 4-16:1)[mm] + phosphatidylcholine (1-18:0, 2-16:1)[mm] &lt;=&gt; cardiolipin (1-16:1, 2-16:1, 3-18:1, 4-16:1)[mm] + 1-acylglycerophosphocholine (18:0)[mm]</v>
          </cell>
        </row>
        <row r="2024">
          <cell r="C2024" t="str">
            <v>MLCL (2-16:1, 3-18:1, 4-16:1):PC (1-18:1, 2-16:1) acyltransferase, mitochondrial membrane</v>
          </cell>
          <cell r="D2024" t="str">
            <v>monolysocardiolipin (2-16:1, 3-18:1, 4-16:1)[mm] + phosphatidylcholine (1-18:1, 2-16:1)[mm] &lt;=&gt; cardiolipin (1-16:1, 2-16:1, 3-18:1, 4-16:1)[mm] + 1-acylglycerophosphocholine (18:1)[mm]</v>
          </cell>
        </row>
        <row r="2025">
          <cell r="C2025" t="str">
            <v>MLCL (2-16:1, 3-18:1, 4-16:1):PC (1-16:0, 2-18:1) acyltransferase, mitochondrial membrane</v>
          </cell>
          <cell r="D2025" t="str">
            <v>monolysocardiolipin (2-16:1, 3-18:1, 4-16:1)[mm] + phosphatidylcholine (1-16:0, 2-18:1)[mm] &lt;=&gt; cardiolipin (1-18:1, 2-16:1, 3-18:1, 4-16:1)[mm] + 1-acylglycerophosphocholine (16:0)[mm]</v>
          </cell>
        </row>
        <row r="2026">
          <cell r="C2026" t="str">
            <v>MLCL (2-16:1, 3-18:1, 4-16:1):PC (1-16:1, 2-18:1) acyltransferase, mitochondrial membrane</v>
          </cell>
          <cell r="D2026" t="str">
            <v>monolysocardiolipin (2-16:1, 3-18:1, 4-16:1)[mm] + phosphatidylcholine (1-16:1, 2-18:1)[mm] &lt;=&gt; cardiolipin (1-18:1, 2-16:1, 3-18:1, 4-16:1)[mm] + 1-acylglycerophosphocholine (16:1)[mm]</v>
          </cell>
        </row>
        <row r="2027">
          <cell r="C2027" t="str">
            <v>MLCL (2-16:1, 3-18:1, 4-16:1):PC (1-18:0, 2-18:1) acyltransferase, mitochondrial membrane</v>
          </cell>
          <cell r="D2027" t="str">
            <v>monolysocardiolipin (2-16:1, 3-18:1, 4-16:1)[mm] + phosphatidylcholine (1-18:0, 2-18:1)[mm] &lt;=&gt; cardiolipin (1-18:1, 2-16:1, 3-18:1, 4-16:1)[mm] + 1-acylglycerophosphocholine (18:0)[mm]</v>
          </cell>
        </row>
        <row r="2028">
          <cell r="C2028" t="str">
            <v>MLCL (2-16:1, 3-18:1, 4-16:1):PC (1-18:1, 2-18:1) acyltransferase, mitochondrial membrane</v>
          </cell>
          <cell r="D2028" t="str">
            <v>monolysocardiolipin (2-16:1, 3-18:1, 4-16:1)[mm] + phosphatidylcholine (1-18:1, 2-18:1)[mm] &lt;=&gt; cardiolipin (1-18:1, 2-16:1, 3-18:1, 4-16:1)[mm] + 1-acylglycerophosphocholine (18:1)[mm]</v>
          </cell>
        </row>
        <row r="2029">
          <cell r="C2029" t="str">
            <v>MLCL (2-16:1, 3-16:0, 4-18:1):PC (1-16:0, 2-16:1) acyltransferase, mitochondrial membrane</v>
          </cell>
          <cell r="D2029" t="str">
            <v>monolysocardiolipin (2-16:1, 3-16:0, 4-18:1)[mm] + phosphatidylcholine (1-16:0, 2-16:1)[mm] &lt;=&gt; cardiolipin (1-16:1, 2-16:1, 3-16:0, 4-18:1)[mm] + 1-acylglycerophosphocholine (16:0)[mm]</v>
          </cell>
        </row>
        <row r="2030">
          <cell r="C2030" t="str">
            <v>MLCL (2-16:1, 3-16:0, 4-18:1):PC (1-16:1, 2-16:1) acyltransferase, mitochondrial membrane</v>
          </cell>
          <cell r="D2030" t="str">
            <v>monolysocardiolipin (2-16:1, 3-16:0, 4-18:1)[mm] + phosphatidylcholine (1-16:1, 2-16:1)[mm] &lt;=&gt; cardiolipin (1-16:1, 2-16:1, 3-16:0, 4-18:1)[mm] + 1-acylglycerophosphocholine (16:1)[mm]</v>
          </cell>
        </row>
        <row r="2031">
          <cell r="C2031" t="str">
            <v>MLCL (2-16:1, 3-16:0, 4-18:1):PC (1-18:0, 2-16:1) acyltransferase, mitochondrial membrane</v>
          </cell>
          <cell r="D2031" t="str">
            <v>monolysocardiolipin (2-16:1, 3-16:0, 4-18:1)[mm] + phosphatidylcholine (1-18:0, 2-16:1)[mm] &lt;=&gt; cardiolipin (1-16:1, 2-16:1, 3-16:0, 4-18:1)[mm] + 1-acylglycerophosphocholine (18:0)[mm]</v>
          </cell>
        </row>
        <row r="2032">
          <cell r="C2032" t="str">
            <v>MLCL (2-16:1, 3-16:0, 4-18:1):PC (1-18:1, 2-16:1) acyltransferase, mitochondrial membrane</v>
          </cell>
          <cell r="D2032" t="str">
            <v>monolysocardiolipin (2-16:1, 3-16:0, 4-18:1)[mm] + phosphatidylcholine (1-18:1, 2-16:1)[mm] &lt;=&gt; cardiolipin (1-16:1, 2-16:1, 3-16:0, 4-18:1)[mm] + 1-acylglycerophosphocholine (18:1)[mm]</v>
          </cell>
        </row>
        <row r="2033">
          <cell r="C2033" t="str">
            <v>MLCL (2-16:1, 3-16:0, 4-18:1):PC (1-16:0, 2-18:1) acyltransferase, mitochondrial membrane</v>
          </cell>
          <cell r="D2033" t="str">
            <v>monolysocardiolipin (2-16:1, 3-16:0, 4-18:1)[mm] + phosphatidylcholine (1-16:0, 2-18:1)[mm] &lt;=&gt; cardiolipin (1-18:1, 2-16:1, 3-16:0, 4-18:1)[mm] + 1-acylglycerophosphocholine (16:0)[mm]</v>
          </cell>
        </row>
        <row r="2034">
          <cell r="C2034" t="str">
            <v>MLCL (2-16:1, 3-16:0, 4-18:1):PC (1-16:1, 2-18:1) acyltransferase, mitochondrial membrane</v>
          </cell>
          <cell r="D2034" t="str">
            <v>monolysocardiolipin (2-16:1, 3-16:0, 4-18:1)[mm] + phosphatidylcholine (1-16:1, 2-18:1)[mm] &lt;=&gt; cardiolipin (1-18:1, 2-16:1, 3-16:0, 4-18:1)[mm] + 1-acylglycerophosphocholine (16:1)[mm]</v>
          </cell>
        </row>
        <row r="2035">
          <cell r="C2035" t="str">
            <v>MLCL (2-16:1, 3-16:0, 4-18:1):PC (1-18:0, 2-18:1) acyltransferase, mitochondrial membrane</v>
          </cell>
          <cell r="D2035" t="str">
            <v>monolysocardiolipin (2-16:1, 3-16:0, 4-18:1)[mm] + phosphatidylcholine (1-18:0, 2-18:1)[mm] &lt;=&gt; cardiolipin (1-18:1, 2-16:1, 3-16:0, 4-18:1)[mm] + 1-acylglycerophosphocholine (18:0)[mm]</v>
          </cell>
        </row>
        <row r="2036">
          <cell r="C2036" t="str">
            <v>MLCL (2-16:1, 3-16:0, 4-18:1):PC (1-18:1, 2-18:1) acyltransferase, mitochondrial membrane</v>
          </cell>
          <cell r="D2036" t="str">
            <v>monolysocardiolipin (2-16:1, 3-16:0, 4-18:1)[mm] + phosphatidylcholine (1-18:1, 2-18:1)[mm] &lt;=&gt; cardiolipin (1-18:1, 2-16:1, 3-16:0, 4-18:1)[mm] + 1-acylglycerophosphocholine (18:1)[mm]</v>
          </cell>
        </row>
        <row r="2037">
          <cell r="C2037" t="str">
            <v>MLCL (2-16:1, 3-16:1, 4-18:1):PC (1-16:0, 2-16:1) acyltransferase, mitochondrial membrane</v>
          </cell>
          <cell r="D2037" t="str">
            <v>monolysocardiolipin (2-16:1, 3-16:1, 4-18:1)[mm] + phosphatidylcholine (1-16:0, 2-16:1)[mm] &lt;=&gt; cardiolipin (1-16:1, 2-16:1, 3-16:1, 4-18:1)[mm] + 1-acylglycerophosphocholine (16:0)[mm]</v>
          </cell>
        </row>
        <row r="2038">
          <cell r="C2038" t="str">
            <v>MLCL (2-16:1, 3-16:1, 4-18:1):PC (1-16:1, 2-16:1) acyltransferase, mitochondrial membrane</v>
          </cell>
          <cell r="D2038" t="str">
            <v>monolysocardiolipin (2-16:1, 3-16:1, 4-18:1)[mm] + phosphatidylcholine (1-16:1, 2-16:1)[mm] &lt;=&gt; cardiolipin (1-16:1, 2-16:1, 3-16:1, 4-18:1)[mm] + 1-acylglycerophosphocholine (16:1)[mm]</v>
          </cell>
        </row>
        <row r="2039">
          <cell r="C2039" t="str">
            <v>MLCL (2-16:1, 3-16:1, 4-18:1):PC (1-18:0, 2-16:1) acyltransferase, mitochondrial membrane</v>
          </cell>
          <cell r="D2039" t="str">
            <v>monolysocardiolipin (2-16:1, 3-16:1, 4-18:1)[mm] + phosphatidylcholine (1-18:0, 2-16:1)[mm] &lt;=&gt; cardiolipin (1-16:1, 2-16:1, 3-16:1, 4-18:1)[mm] + 1-acylglycerophosphocholine (18:0)[mm]</v>
          </cell>
        </row>
        <row r="2040">
          <cell r="C2040" t="str">
            <v>MLCL (2-16:1, 3-16:1, 4-18:1):PC (1-18:1, 2-16:1) acyltransferase, mitochondrial membrane</v>
          </cell>
          <cell r="D2040" t="str">
            <v>monolysocardiolipin (2-16:1, 3-16:1, 4-18:1)[mm] + phosphatidylcholine (1-18:1, 2-16:1)[mm] &lt;=&gt; cardiolipin (1-16:1, 2-16:1, 3-16:1, 4-18:1)[mm] + 1-acylglycerophosphocholine (18:1)[mm]</v>
          </cell>
        </row>
        <row r="2041">
          <cell r="C2041" t="str">
            <v>MLCL (2-16:1, 3-16:1, 4-18:1):PC (1-16:0, 2-18:1) acyltransferase, mitochondrial membrane</v>
          </cell>
          <cell r="D2041" t="str">
            <v>monolysocardiolipin (2-16:1, 3-16:1, 4-18:1)[mm] + phosphatidylcholine (1-16:0, 2-18:1)[mm] &lt;=&gt; cardiolipin (1-18:1, 2-16:1, 3-16:1, 4-18:1)[mm] + 1-acylglycerophosphocholine (16:0)[mm]</v>
          </cell>
        </row>
        <row r="2042">
          <cell r="C2042" t="str">
            <v>MLCL (2-16:1, 3-16:1, 4-18:1):PC (1-16:1, 2-18:1) acyltransferase, mitochondrial membrane</v>
          </cell>
          <cell r="D2042" t="str">
            <v>monolysocardiolipin (2-16:1, 3-16:1, 4-18:1)[mm] + phosphatidylcholine (1-16:1, 2-18:1)[mm] &lt;=&gt; cardiolipin (1-18:1, 2-16:1, 3-16:1, 4-18:1)[mm] + 1-acylglycerophosphocholine (16:1)[mm]</v>
          </cell>
        </row>
        <row r="2043">
          <cell r="C2043" t="str">
            <v>MLCL (2-16:1, 3-16:1, 4-18:1):PC (1-18:0, 2-18:1) acyltransferase, mitochondrial membrane</v>
          </cell>
          <cell r="D2043" t="str">
            <v>monolysocardiolipin (2-16:1, 3-16:1, 4-18:1)[mm] + phosphatidylcholine (1-18:0, 2-18:1)[mm] &lt;=&gt; cardiolipin (1-18:1, 2-16:1, 3-16:1, 4-18:1)[mm] + 1-acylglycerophosphocholine (18:0)[mm]</v>
          </cell>
        </row>
        <row r="2044">
          <cell r="C2044" t="str">
            <v>MLCL (2-16:1, 3-16:1, 4-18:1):PC (1-18:1, 2-18:1) acyltransferase, mitochondrial membrane</v>
          </cell>
          <cell r="D2044" t="str">
            <v>monolysocardiolipin (2-16:1, 3-16:1, 4-18:1)[mm] + phosphatidylcholine (1-18:1, 2-18:1)[mm] &lt;=&gt; cardiolipin (1-18:1, 2-16:1, 3-16:1, 4-18:1)[mm] + 1-acylglycerophosphocholine (18:1)[mm]</v>
          </cell>
        </row>
        <row r="2045">
          <cell r="C2045" t="str">
            <v>MLCL (2-18:1, 3-16:0, 4-16:1):PC (1-16:0, 2-16:1) acyltransferase, mitochondrial membrane</v>
          </cell>
          <cell r="D2045" t="str">
            <v>monolysocardiolipin (2-18:1, 3-16:0, 4-16:1)[mm] + phosphatidylcholine (1-16:0, 2-16:1)[mm] &lt;=&gt; cardiolipin (1-16:1, 2-18:1, 3-16:0, 4-16:1)[mm] + 1-acylglycerophosphocholine (16:0)[mm]</v>
          </cell>
        </row>
        <row r="2046">
          <cell r="C2046" t="str">
            <v>MLCL (2-18:1, 3-16:0, 4-16:1):PC (1-16:1, 2-16:1) acyltransferase, mitochondrial membrane</v>
          </cell>
          <cell r="D2046" t="str">
            <v>monolysocardiolipin (2-18:1, 3-16:0, 4-16:1)[mm] + phosphatidylcholine (1-16:1, 2-16:1)[mm] &lt;=&gt; cardiolipin (1-16:1, 2-18:1, 3-16:0, 4-16:1)[mm] + 1-acylglycerophosphocholine (16:1)[mm]</v>
          </cell>
        </row>
        <row r="2047">
          <cell r="C2047" t="str">
            <v>MLCL (2-18:1, 3-16:0, 4-16:1):PC (1-18:0, 2-16:1) acyltransferase, mitochondrial membrane</v>
          </cell>
          <cell r="D2047" t="str">
            <v>monolysocardiolipin (2-18:1, 3-16:0, 4-16:1)[mm] + phosphatidylcholine (1-18:0, 2-16:1)[mm] &lt;=&gt; cardiolipin (1-16:1, 2-18:1, 3-16:0, 4-16:1)[mm] + 1-acylglycerophosphocholine (18:0)[mm]</v>
          </cell>
        </row>
        <row r="2048">
          <cell r="C2048" t="str">
            <v>MLCL (2-18:1, 3-16:0, 4-16:1):PC (1-18:1, 2-16:1) acyltransferase, mitochondrial membrane</v>
          </cell>
          <cell r="D2048" t="str">
            <v>monolysocardiolipin (2-18:1, 3-16:0, 4-16:1)[mm] + phosphatidylcholine (1-18:1, 2-16:1)[mm] &lt;=&gt; cardiolipin (1-16:1, 2-18:1, 3-16:0, 4-16:1)[mm] + 1-acylglycerophosphocholine (18:1)[mm]</v>
          </cell>
        </row>
        <row r="2049">
          <cell r="C2049" t="str">
            <v>MLCL (2-18:1, 3-16:0, 4-16:1):PC (1-16:0, 2-18:1) acyltransferase, mitochondrial membrane</v>
          </cell>
          <cell r="D2049" t="str">
            <v>monolysocardiolipin (2-18:1, 3-16:0, 4-16:1)[mm] + phosphatidylcholine (1-16:0, 2-18:1)[mm] &lt;=&gt; 1-acylglycerophosphocholine (16:0)[mm] + cardiolipin (1-18:1, 2-18:1, 3-16:0, 4-16:1)[mm]</v>
          </cell>
        </row>
        <row r="2050">
          <cell r="C2050" t="str">
            <v>MLCL (2-18:1, 3-16:0, 4-16:1):PC (1-16:1, 2-18:1) acyltransferase, mitochondrial membrane</v>
          </cell>
          <cell r="D2050" t="str">
            <v>monolysocardiolipin (2-18:1, 3-16:0, 4-16:1)[mm] + phosphatidylcholine (1-16:1, 2-18:1)[mm] &lt;=&gt; 1-acylglycerophosphocholine (16:1)[mm] + cardiolipin (1-18:1, 2-18:1, 3-16:0, 4-16:1)[mm]</v>
          </cell>
        </row>
        <row r="2051">
          <cell r="C2051" t="str">
            <v>MLCL (2-18:1, 3-16:0, 4-16:1):PC (1-18:0, 2-18:1) acyltransferase, mitochondrial membrane</v>
          </cell>
          <cell r="D2051" t="str">
            <v>monolysocardiolipin (2-18:1, 3-16:0, 4-16:1)[mm] + phosphatidylcholine (1-18:0, 2-18:1)[mm] &lt;=&gt; 1-acylglycerophosphocholine (18:0)[mm] + cardiolipin (1-18:1, 2-18:1, 3-16:0, 4-16:1)[mm]</v>
          </cell>
        </row>
        <row r="2052">
          <cell r="C2052" t="str">
            <v>MLCL (2-18:1, 3-16:0, 4-16:1):PC (1-18:1, 2-18:1) acyltransferase, mitochondrial membrane</v>
          </cell>
          <cell r="D2052" t="str">
            <v>monolysocardiolipin (2-18:1, 3-16:0, 4-16:1)[mm] + phosphatidylcholine (1-18:1, 2-18:1)[mm] &lt;=&gt; 1-acylglycerophosphocholine (18:1)[mm] + cardiolipin (1-18:1, 2-18:1, 3-16:0, 4-16:1)[mm]</v>
          </cell>
        </row>
        <row r="2053">
          <cell r="C2053" t="str">
            <v>MLCL (2-18:1, 3-16:1, 4-16:1):PC (1-16:0, 2-16:1) acyltransferase, mitochondrial membrane</v>
          </cell>
          <cell r="D2053" t="str">
            <v>monolysocardiolipin (2-18:1, 3-16:1, 4-16:1)[mm] + phosphatidylcholine (1-16:0, 2-16:1)[mm] &lt;=&gt; cardiolipin (1-16:1, 2-18:1, 3-16:1, 4-16:1)[mm] + 1-acylglycerophosphocholine (16:0)[mm]</v>
          </cell>
        </row>
        <row r="2054">
          <cell r="C2054" t="str">
            <v>MLCL (2-18:1, 3-16:1, 4-16:1):PC (1-16:1, 2-16:1) acyltransferase, mitochondrial membrane</v>
          </cell>
          <cell r="D2054" t="str">
            <v>monolysocardiolipin (2-18:1, 3-16:1, 4-16:1)[mm] + phosphatidylcholine (1-16:1, 2-16:1)[mm] &lt;=&gt; cardiolipin (1-16:1, 2-18:1, 3-16:1, 4-16:1)[mm] + 1-acylglycerophosphocholine (16:1)[mm]</v>
          </cell>
        </row>
        <row r="2055">
          <cell r="C2055" t="str">
            <v>MLCL (2-18:1, 3-16:1, 4-16:1):PC (1-18:0, 2-16:1) acyltransferase, mitochondrial membrane</v>
          </cell>
          <cell r="D2055" t="str">
            <v>monolysocardiolipin (2-18:1, 3-16:1, 4-16:1)[mm] + phosphatidylcholine (1-18:0, 2-16:1)[mm] &lt;=&gt; cardiolipin (1-16:1, 2-18:1, 3-16:1, 4-16:1)[mm] + 1-acylglycerophosphocholine (18:0)[mm]</v>
          </cell>
        </row>
        <row r="2056">
          <cell r="C2056" t="str">
            <v>MLCL (2-18:1, 3-16:1, 4-16:1):PC (1-18:1, 2-16:1) acyltransferase, mitochondrial membrane</v>
          </cell>
          <cell r="D2056" t="str">
            <v>monolysocardiolipin (2-18:1, 3-16:1, 4-16:1)[mm] + phosphatidylcholine (1-18:1, 2-16:1)[mm] &lt;=&gt; cardiolipin (1-16:1, 2-18:1, 3-16:1, 4-16:1)[mm] + 1-acylglycerophosphocholine (18:1)[mm]</v>
          </cell>
        </row>
        <row r="2057">
          <cell r="C2057" t="str">
            <v>MLCL (2-18:1, 3-16:1, 4-16:1):PC (1-16:0, 2-18:1) acyltransferase, mitochondrial membrane</v>
          </cell>
          <cell r="D2057" t="str">
            <v>monolysocardiolipin (2-18:1, 3-16:1, 4-16:1)[mm] + phosphatidylcholine (1-16:0, 2-18:1)[mm] &lt;=&gt; 1-acylglycerophosphocholine (16:0)[mm] + cardiolipin (1-18:1, 2-18:1, 3-16:1, 4-16:1)[mm]</v>
          </cell>
        </row>
        <row r="2058">
          <cell r="C2058" t="str">
            <v>MLCL (2-18:1, 3-16:1, 4-16:1):PC (1-16:1, 2-18:1) acyltransferase, mitochondrial membrane</v>
          </cell>
          <cell r="D2058" t="str">
            <v>monolysocardiolipin (2-18:1, 3-16:1, 4-16:1)[mm] + phosphatidylcholine (1-16:1, 2-18:1)[mm] &lt;=&gt; 1-acylglycerophosphocholine (16:1)[mm] + cardiolipin (1-18:1, 2-18:1, 3-16:1, 4-16:1)[mm]</v>
          </cell>
        </row>
        <row r="2059">
          <cell r="C2059" t="str">
            <v>MLCL (2-18:1, 3-16:1, 4-16:1):PC (1-18:0, 2-18:1) acyltransferase, mitochondrial membrane</v>
          </cell>
          <cell r="D2059" t="str">
            <v>monolysocardiolipin (2-18:1, 3-16:1, 4-16:1)[mm] + phosphatidylcholine (1-18:0, 2-18:1)[mm] &lt;=&gt; 1-acylglycerophosphocholine (18:0)[mm] + cardiolipin (1-18:1, 2-18:1, 3-16:1, 4-16:1)[mm]</v>
          </cell>
        </row>
        <row r="2060">
          <cell r="C2060" t="str">
            <v>MLCL (2-18:1, 3-16:1, 4-16:1):PC (1-18:1, 2-18:1) acyltransferase, mitochondrial membrane</v>
          </cell>
          <cell r="D2060" t="str">
            <v>monolysocardiolipin (2-18:1, 3-16:1, 4-16:1)[mm] + phosphatidylcholine (1-18:1, 2-18:1)[mm] &lt;=&gt; 1-acylglycerophosphocholine (18:1)[mm] + cardiolipin (1-18:1, 2-18:1, 3-16:1, 4-16:1)[mm]</v>
          </cell>
        </row>
        <row r="2061">
          <cell r="C2061" t="str">
            <v>MLCL (2-18:1, 3-18:0, 4-16:1):PC (1-16:0, 2-16:1) acyltransferase, mitochondrial membrane</v>
          </cell>
          <cell r="D2061" t="str">
            <v>monolysocardiolipin (2-18:1, 3-18:0, 4-16:1)[mm] + phosphatidylcholine (1-16:0, 2-16:1)[mm] &lt;=&gt; cardiolipin (1-16:1, 2-18:1, 3-18:0, 4-16:1)[mm] + 1-acylglycerophosphocholine (16:0)[mm]</v>
          </cell>
        </row>
        <row r="2062">
          <cell r="C2062" t="str">
            <v>MLCL (2-18:1, 3-18:0, 4-16:1):PC (1-16:1, 2-16:1) acyltransferase, mitochondrial membrane</v>
          </cell>
          <cell r="D2062" t="str">
            <v>monolysocardiolipin (2-18:1, 3-18:0, 4-16:1)[mm] + phosphatidylcholine (1-16:1, 2-16:1)[mm] &lt;=&gt; cardiolipin (1-16:1, 2-18:1, 3-18:0, 4-16:1)[mm] + 1-acylglycerophosphocholine (16:1)[mm]</v>
          </cell>
        </row>
        <row r="2063">
          <cell r="C2063" t="str">
            <v>MLCL (2-18:1, 3-18:0, 4-16:1):PC (1-18:0, 2-16:1) acyltransferase, mitochondrial membrane</v>
          </cell>
          <cell r="D2063" t="str">
            <v>monolysocardiolipin (2-18:1, 3-18:0, 4-16:1)[mm] + phosphatidylcholine (1-18:0, 2-16:1)[mm] &lt;=&gt; cardiolipin (1-16:1, 2-18:1, 3-18:0, 4-16:1)[mm] + 1-acylglycerophosphocholine (18:0)[mm]</v>
          </cell>
        </row>
        <row r="2064">
          <cell r="C2064" t="str">
            <v>MLCL (2-18:1, 3-18:0, 4-16:1):PC (1-18:1, 2-16:1) acyltransferase, mitochondrial membrane</v>
          </cell>
          <cell r="D2064" t="str">
            <v>monolysocardiolipin (2-18:1, 3-18:0, 4-16:1)[mm] + phosphatidylcholine (1-18:1, 2-16:1)[mm] &lt;=&gt; cardiolipin (1-16:1, 2-18:1, 3-18:0, 4-16:1)[mm] + 1-acylglycerophosphocholine (18:1)[mm]</v>
          </cell>
        </row>
        <row r="2065">
          <cell r="C2065" t="str">
            <v>MLCL (2-18:1, 3-18:0, 4-16:1):PC (1-16:0, 2-18:1) acyltransferase, mitochondrial membrane</v>
          </cell>
          <cell r="D2065" t="str">
            <v>monolysocardiolipin (2-18:1, 3-18:0, 4-16:1)[mm] + phosphatidylcholine (1-16:0, 2-18:1)[mm] &lt;=&gt; 1-acylglycerophosphocholine (16:0)[mm] + cardiolipin (1-18:1, 2-18:1, 3-18:0, 4-16:1)[mm]</v>
          </cell>
        </row>
        <row r="2066">
          <cell r="C2066" t="str">
            <v>MLCL (2-18:1, 3-18:0, 4-16:1):PC (1-16:1, 2-18:1) acyltransferase, mitochondrial membrane</v>
          </cell>
          <cell r="D2066" t="str">
            <v>monolysocardiolipin (2-18:1, 3-18:0, 4-16:1)[mm] + phosphatidylcholine (1-16:1, 2-18:1)[mm] &lt;=&gt; 1-acylglycerophosphocholine (16:1)[mm] + cardiolipin (1-18:1, 2-18:1, 3-18:0, 4-16:1)[mm]</v>
          </cell>
        </row>
        <row r="2067">
          <cell r="C2067" t="str">
            <v>MLCL (2-18:1, 3-18:0, 4-16:1):PC (1-18:0, 2-18:1) acyltransferase, mitochondrial membrane</v>
          </cell>
          <cell r="D2067" t="str">
            <v>monolysocardiolipin (2-18:1, 3-18:0, 4-16:1)[mm] + phosphatidylcholine (1-18:0, 2-18:1)[mm] &lt;=&gt; 1-acylglycerophosphocholine (18:0)[mm] + cardiolipin (1-18:1, 2-18:1, 3-18:0, 4-16:1)[mm]</v>
          </cell>
        </row>
        <row r="2068">
          <cell r="C2068" t="str">
            <v>MLCL (2-18:1, 3-18:0, 4-16:1):PC (1-18:1, 2-18:1) acyltransferase, mitochondrial membrane</v>
          </cell>
          <cell r="D2068" t="str">
            <v>monolysocardiolipin (2-18:1, 3-18:0, 4-16:1)[mm] + phosphatidylcholine (1-18:1, 2-18:1)[mm] &lt;=&gt; 1-acylglycerophosphocholine (18:1)[mm] + cardiolipin (1-18:1, 2-18:1, 3-18:0, 4-16:1)[mm]</v>
          </cell>
        </row>
        <row r="2069">
          <cell r="C2069" t="str">
            <v>MLCL (2-18:1, 3-18:1, 4-16:1):PC (1-16:0, 2-16:1) acyltransferase, mitochondrial membrane</v>
          </cell>
          <cell r="D2069" t="str">
            <v>monolysocardiolipin (2-18:1, 3-18:1, 4-16:1)[mm] + phosphatidylcholine (1-16:0, 2-16:1)[mm] &lt;=&gt; cardiolipin (1-16:1, 2-18:1, 3-18:1, 4-16:1)[mm] + 1-acylglycerophosphocholine (16:0)[mm]</v>
          </cell>
        </row>
        <row r="2070">
          <cell r="C2070" t="str">
            <v>MLCL (2-18:1, 3-18:1, 4-16:1):PC (1-16:1, 2-16:1) acyltransferase, mitochondrial membrane</v>
          </cell>
          <cell r="D2070" t="str">
            <v>monolysocardiolipin (2-18:1, 3-18:1, 4-16:1)[mm] + phosphatidylcholine (1-16:1, 2-16:1)[mm] &lt;=&gt; cardiolipin (1-16:1, 2-18:1, 3-18:1, 4-16:1)[mm] + 1-acylglycerophosphocholine (16:1)[mm]</v>
          </cell>
        </row>
        <row r="2071">
          <cell r="C2071" t="str">
            <v>MLCL (2-18:1, 3-18:1, 4-16:1):PC (1-18:0, 2-16:1) acyltransferase, mitochondrial membrane</v>
          </cell>
          <cell r="D2071" t="str">
            <v>monolysocardiolipin (2-18:1, 3-18:1, 4-16:1)[mm] + phosphatidylcholine (1-18:0, 2-16:1)[mm] &lt;=&gt; cardiolipin (1-16:1, 2-18:1, 3-18:1, 4-16:1)[mm] + 1-acylglycerophosphocholine (18:0)[mm]</v>
          </cell>
        </row>
        <row r="2072">
          <cell r="C2072" t="str">
            <v>MLCL (2-18:1, 3-18:1, 4-16:1):PC (1-18:1, 2-16:1) acyltransferase, mitochondrial membrane</v>
          </cell>
          <cell r="D2072" t="str">
            <v>monolysocardiolipin (2-18:1, 3-18:1, 4-16:1)[mm] + phosphatidylcholine (1-18:1, 2-16:1)[mm] &lt;=&gt; cardiolipin (1-16:1, 2-18:1, 3-18:1, 4-16:1)[mm] + 1-acylglycerophosphocholine (18:1)[mm]</v>
          </cell>
        </row>
        <row r="2073">
          <cell r="C2073" t="str">
            <v>MLCL (2-18:1, 3-18:1, 4-16:1):PC (1-16:0, 2-18:1) acyltransferase, mitochondrial membrane</v>
          </cell>
          <cell r="D2073" t="str">
            <v>monolysocardiolipin (2-18:1, 3-18:1, 4-16:1)[mm] + phosphatidylcholine (1-16:0, 2-18:1)[mm] &lt;=&gt; 1-acylglycerophosphocholine (16:0)[mm] + cardiolipin (1-18:1, 2-18:1, 3-18:1, 4-16:1)[mm]</v>
          </cell>
        </row>
        <row r="2074">
          <cell r="C2074" t="str">
            <v>MLCL (2-18:1, 3-18:1, 4-16:1):PC (1-16:1, 2-18:1) acyltransferase, mitochondrial membrane</v>
          </cell>
          <cell r="D2074" t="str">
            <v>monolysocardiolipin (2-18:1, 3-18:1, 4-16:1)[mm] + phosphatidylcholine (1-16:1, 2-18:1)[mm] &lt;=&gt; 1-acylglycerophosphocholine (16:1)[mm] + cardiolipin (1-18:1, 2-18:1, 3-18:1, 4-16:1)[mm]</v>
          </cell>
        </row>
        <row r="2075">
          <cell r="C2075" t="str">
            <v>MLCL (2-18:1, 3-18:1, 4-16:1):PC (1-18:0, 2-18:1) acyltransferase, mitochondrial membrane</v>
          </cell>
          <cell r="D2075" t="str">
            <v>monolysocardiolipin (2-18:1, 3-18:1, 4-16:1)[mm] + phosphatidylcholine (1-18:0, 2-18:1)[mm] &lt;=&gt; 1-acylglycerophosphocholine (18:0)[mm] + cardiolipin (1-18:1, 2-18:1, 3-18:1, 4-16:1)[mm]</v>
          </cell>
        </row>
        <row r="2076">
          <cell r="C2076" t="str">
            <v>MLCL (2-18:1, 3-18:1, 4-16:1):PC (1-18:1, 2-18:1) acyltransferase, mitochondrial membrane</v>
          </cell>
          <cell r="D2076" t="str">
            <v>monolysocardiolipin (2-18:1, 3-18:1, 4-16:1)[mm] + phosphatidylcholine (1-18:1, 2-18:1)[mm] &lt;=&gt; 1-acylglycerophosphocholine (18:1)[mm] + cardiolipin (1-18:1, 2-18:1, 3-18:1, 4-16:1)[mm]</v>
          </cell>
        </row>
        <row r="2077">
          <cell r="C2077" t="str">
            <v>MLCL (2-18:1, 3-16:0, 4-18:1):PC (1-16:0, 2-16:1) acyltransferase, mitochondrial membrane</v>
          </cell>
          <cell r="D2077" t="str">
            <v>monolysocardiolipin (2-18:1, 3-16:0, 4-18:1)[mm] + phosphatidylcholine (1-16:0, 2-16:1)[mm] &lt;=&gt; cardiolipin (1-16:1, 2-18:1, 3-16:0, 4-18:1)[mm] + 1-acylglycerophosphocholine (16:0)[mm]</v>
          </cell>
        </row>
        <row r="2078">
          <cell r="C2078" t="str">
            <v>MLCL (2-18:1, 3-16:0, 4-18:1):PC (1-16:1, 2-16:1) acyltransferase, mitochondrial membrane</v>
          </cell>
          <cell r="D2078" t="str">
            <v>monolysocardiolipin (2-18:1, 3-16:0, 4-18:1)[mm] + phosphatidylcholine (1-16:1, 2-16:1)[mm] &lt;=&gt; cardiolipin (1-16:1, 2-18:1, 3-16:0, 4-18:1)[mm] + 1-acylglycerophosphocholine (16:1)[mm]</v>
          </cell>
        </row>
        <row r="2079">
          <cell r="C2079" t="str">
            <v>MLCL (2-18:1, 3-16:0, 4-18:1):PC (1-18:0, 2-16:1) acyltransferase, mitochondrial membrane</v>
          </cell>
          <cell r="D2079" t="str">
            <v>monolysocardiolipin (2-18:1, 3-16:0, 4-18:1)[mm] + phosphatidylcholine (1-18:0, 2-16:1)[mm] &lt;=&gt; cardiolipin (1-16:1, 2-18:1, 3-16:0, 4-18:1)[mm] + 1-acylglycerophosphocholine (18:0)[mm]</v>
          </cell>
        </row>
        <row r="2080">
          <cell r="C2080" t="str">
            <v>MLCL (2-18:1, 3-16:0, 4-18:1):PC (1-18:1, 2-16:1) acyltransferase, mitochondrial membrane</v>
          </cell>
          <cell r="D2080" t="str">
            <v>monolysocardiolipin (2-18:1, 3-16:0, 4-18:1)[mm] + phosphatidylcholine (1-18:1, 2-16:1)[mm] &lt;=&gt; cardiolipin (1-16:1, 2-18:1, 3-16:0, 4-18:1)[mm] + 1-acylglycerophosphocholine (18:1)[mm]</v>
          </cell>
        </row>
        <row r="2081">
          <cell r="C2081" t="str">
            <v>MLCL (2-18:1, 3-16:0, 4-18:1):PC (1-16:0, 2-18:1) acyltransferase, mitochondrial membrane</v>
          </cell>
          <cell r="D2081" t="str">
            <v>monolysocardiolipin (2-18:1, 3-16:0, 4-18:1)[mm] + phosphatidylcholine (1-16:0, 2-18:1)[mm] &lt;=&gt; 1-acylglycerophosphocholine (16:0)[mm] + cardiolipin (1-18:1, 2-18:1, 3-16:0, 4-18:1)[mm]</v>
          </cell>
        </row>
        <row r="2082">
          <cell r="C2082" t="str">
            <v>MLCL (2-18:1, 3-16:0, 4-18:1):PC (1-16:1, 2-18:1) acyltransferase, mitochondrial membrane</v>
          </cell>
          <cell r="D2082" t="str">
            <v>monolysocardiolipin (2-18:1, 3-16:0, 4-18:1)[mm] + phosphatidylcholine (1-16:1, 2-18:1)[mm] &lt;=&gt; 1-acylglycerophosphocholine (16:1)[mm] + cardiolipin (1-18:1, 2-18:1, 3-16:0, 4-18:1)[mm]</v>
          </cell>
        </row>
        <row r="2083">
          <cell r="C2083" t="str">
            <v>MLCL (2-18:1, 3-16:0, 4-18:1):PC (1-18:0, 2-18:1) acyltransferase, mitochondrial membrane</v>
          </cell>
          <cell r="D2083" t="str">
            <v>monolysocardiolipin (2-18:1, 3-16:0, 4-18:1)[mm] + phosphatidylcholine (1-18:0, 2-18:1)[mm] &lt;=&gt; 1-acylglycerophosphocholine (18:0)[mm] + cardiolipin (1-18:1, 2-18:1, 3-16:0, 4-18:1)[mm]</v>
          </cell>
        </row>
        <row r="2084">
          <cell r="C2084" t="str">
            <v>MLCL (2-18:1, 3-16:0, 4-18:1):PC (1-18:1, 2-18:1) acyltransferase, mitochondrial membrane</v>
          </cell>
          <cell r="D2084" t="str">
            <v>monolysocardiolipin (2-18:1, 3-16:0, 4-18:1)[mm] + phosphatidylcholine (1-18:1, 2-18:1)[mm] &lt;=&gt; 1-acylglycerophosphocholine (18:1)[mm] + cardiolipin (1-18:1, 2-18:1, 3-16:0, 4-18:1)[mm]</v>
          </cell>
        </row>
        <row r="2085">
          <cell r="C2085" t="str">
            <v>MLCL (2-18:1, 3-16:1, 4-18:1):PC (1-16:0, 2-16:1) acyltransferase, mitochondrial membrane</v>
          </cell>
          <cell r="D2085" t="str">
            <v>monolysocardiolipin (2-18:1, 3-16:1, 4-18:1)[mm] + phosphatidylcholine (1-16:0, 2-16:1)[mm] &lt;=&gt; cardiolipin (1-16:1, 2-18:1, 3-16:1, 4-18:1)[mm] + 1-acylglycerophosphocholine (16:0)[mm]</v>
          </cell>
        </row>
        <row r="2086">
          <cell r="C2086" t="str">
            <v>MLCL (2-18:1, 3-16:1, 4-18:1):PC (1-16:1, 2-16:1) acyltransferase, mitochondrial membrane</v>
          </cell>
          <cell r="D2086" t="str">
            <v>monolysocardiolipin (2-18:1, 3-16:1, 4-18:1)[mm] + phosphatidylcholine (1-16:1, 2-16:1)[mm] &lt;=&gt; cardiolipin (1-16:1, 2-18:1, 3-16:1, 4-18:1)[mm] + 1-acylglycerophosphocholine (16:1)[mm]</v>
          </cell>
        </row>
        <row r="2087">
          <cell r="C2087" t="str">
            <v>MLCL (2-18:1, 3-16:1, 4-18:1):PC (1-18:0, 2-16:1) acyltransferase, mitochondrial membrane</v>
          </cell>
          <cell r="D2087" t="str">
            <v>monolysocardiolipin (2-18:1, 3-16:1, 4-18:1)[mm] + phosphatidylcholine (1-18:0, 2-16:1)[mm] &lt;=&gt; cardiolipin (1-16:1, 2-18:1, 3-16:1, 4-18:1)[mm] + 1-acylglycerophosphocholine (18:0)[mm]</v>
          </cell>
        </row>
        <row r="2088">
          <cell r="C2088" t="str">
            <v>MLCL (2-18:1, 3-16:1, 4-18:1):PC (1-18:1, 2-16:1) acyltransferase, mitochondrial membrane</v>
          </cell>
          <cell r="D2088" t="str">
            <v>monolysocardiolipin (2-18:1, 3-16:1, 4-18:1)[mm] + phosphatidylcholine (1-18:1, 2-16:1)[mm] &lt;=&gt; cardiolipin (1-16:1, 2-18:1, 3-16:1, 4-18:1)[mm] + 1-acylglycerophosphocholine (18:1)[mm]</v>
          </cell>
        </row>
        <row r="2089">
          <cell r="C2089" t="str">
            <v>MLCL (2-18:1, 3-16:1, 4-18:1):PC (1-16:0, 2-18:1) acyltransferase, mitochondrial membrane</v>
          </cell>
          <cell r="D2089" t="str">
            <v>monolysocardiolipin (2-18:1, 3-16:1, 4-18:1)[mm] + phosphatidylcholine (1-16:0, 2-18:1)[mm] &lt;=&gt; 1-acylglycerophosphocholine (16:0)[mm] + cardiolipin (1-18:1, 2-18:1, 3-16:1, 4-18:1)[mm]</v>
          </cell>
        </row>
        <row r="2090">
          <cell r="C2090" t="str">
            <v>MLCL (2-18:1, 3-16:1, 4-18:1):PC (1-16:1, 2-18:1) acyltransferase, mitochondrial membrane</v>
          </cell>
          <cell r="D2090" t="str">
            <v>monolysocardiolipin (2-18:1, 3-16:1, 4-18:1)[mm] + phosphatidylcholine (1-16:1, 2-18:1)[mm] &lt;=&gt; 1-acylglycerophosphocholine (16:1)[mm] + cardiolipin (1-18:1, 2-18:1, 3-16:1, 4-18:1)[mm]</v>
          </cell>
        </row>
        <row r="2091">
          <cell r="C2091" t="str">
            <v>MLCL (2-18:1, 3-16:1, 4-18:1):PC (1-18:0, 2-18:1) acyltransferase, mitochondrial membrane</v>
          </cell>
          <cell r="D2091" t="str">
            <v>monolysocardiolipin (2-18:1, 3-16:1, 4-18:1)[mm] + phosphatidylcholine (1-18:0, 2-18:1)[mm] &lt;=&gt; 1-acylglycerophosphocholine (18:0)[mm] + cardiolipin (1-18:1, 2-18:1, 3-16:1, 4-18:1)[mm]</v>
          </cell>
        </row>
        <row r="2092">
          <cell r="C2092" t="str">
            <v>MLCL (2-18:1, 3-16:1, 4-18:1):PC (1-18:1, 2-18:1) acyltransferase, mitochondrial membrane</v>
          </cell>
          <cell r="D2092" t="str">
            <v>monolysocardiolipin (2-18:1, 3-16:1, 4-18:1)[mm] + phosphatidylcholine (1-18:1, 2-18:1)[mm] &lt;=&gt; 1-acylglycerophosphocholine (18:1)[mm] + cardiolipin (1-18:1, 2-18:1, 3-16:1, 4-18:1)[mm]</v>
          </cell>
        </row>
        <row r="2093">
          <cell r="C2093" t="str">
            <v>MLCL (1-16:0, 2-16:1, 4-16:1):PC (1-16:0, 2-16:1) acyltransferase, mitochondrial membrane</v>
          </cell>
          <cell r="D2093" t="str">
            <v>monolysocardiolipin (1-16:0, 2-16:1, 4-16:1)[mm] + phosphatidylcholine (1-16:0, 2-16:1)[mm] &lt;=&gt; cardiolipin (1-16:0, 2-16:1, 3-16:1, 4-16:1)[mm] + 1-acylglycerophosphocholine (16:0)[mm]</v>
          </cell>
        </row>
        <row r="2094">
          <cell r="C2094" t="str">
            <v>MLCL (1-16:0, 2-16:1, 4-16:1):PC (1-16:1, 2-16:1) acyltransferase, mitochondrial membrane</v>
          </cell>
          <cell r="D2094" t="str">
            <v>monolysocardiolipin (1-16:0, 2-16:1, 4-16:1)[mm] + phosphatidylcholine (1-16:1, 2-16:1)[mm] &lt;=&gt; cardiolipin (1-16:0, 2-16:1, 3-16:1, 4-16:1)[mm] + 1-acylglycerophosphocholine (16:1)[mm]</v>
          </cell>
        </row>
        <row r="2095">
          <cell r="C2095" t="str">
            <v>MLCL (1-16:0, 2-16:1, 4-16:1):PC (1-18:0, 2-16:1) acyltransferase, mitochondrial membrane</v>
          </cell>
          <cell r="D2095" t="str">
            <v>monolysocardiolipin (1-16:0, 2-16:1, 4-16:1)[mm] + phosphatidylcholine (1-18:0, 2-16:1)[mm] &lt;=&gt; cardiolipin (1-16:0, 2-16:1, 3-16:1, 4-16:1)[mm] + 1-acylglycerophosphocholine (18:0)[mm]</v>
          </cell>
        </row>
        <row r="2096">
          <cell r="C2096" t="str">
            <v>MLCL (1-16:0, 2-16:1, 4-16:1):PC (1-18:1, 2-16:1) acyltransferase, mitochondrial membrane</v>
          </cell>
          <cell r="D2096" t="str">
            <v>monolysocardiolipin (1-16:0, 2-16:1, 4-16:1)[mm] + phosphatidylcholine (1-18:1, 2-16:1)[mm] &lt;=&gt; cardiolipin (1-16:0, 2-16:1, 3-16:1, 4-16:1)[mm] + 1-acylglycerophosphocholine (18:1)[mm]</v>
          </cell>
        </row>
        <row r="2097">
          <cell r="C2097" t="str">
            <v>MLCL (1-16:0, 2-16:1, 4-16:1):PC (1-16:0, 2-18:1) acyltransferase, mitochondrial membrane</v>
          </cell>
          <cell r="D2097" t="str">
            <v>monolysocardiolipin (1-16:0, 2-16:1, 4-16:1)[mm] + phosphatidylcholine (1-16:0, 2-18:1)[mm] &lt;=&gt; cardiolipin (1-16:0, 2-16:1, 3-18:1, 4-16:1)[mm] + 1-acylglycerophosphocholine (16:0)[mm]</v>
          </cell>
        </row>
        <row r="2098">
          <cell r="C2098" t="str">
            <v>MLCL (1-16:0, 2-16:1, 4-16:1):PC (1-16:1, 2-18:1) acyltransferase, mitochondrial membrane</v>
          </cell>
          <cell r="D2098" t="str">
            <v>monolysocardiolipin (1-16:0, 2-16:1, 4-16:1)[mm] + phosphatidylcholine (1-16:1, 2-18:1)[mm] &lt;=&gt; cardiolipin (1-16:0, 2-16:1, 3-18:1, 4-16:1)[mm] + 1-acylglycerophosphocholine (16:1)[mm]</v>
          </cell>
        </row>
        <row r="2099">
          <cell r="C2099" t="str">
            <v>MLCL (1-16:0, 2-16:1, 4-16:1):PC (1-18:0, 2-18:1) acyltransferase, mitochondrial membrane</v>
          </cell>
          <cell r="D2099" t="str">
            <v>monolysocardiolipin (1-16:0, 2-16:1, 4-16:1)[mm] + phosphatidylcholine (1-18:0, 2-18:1)[mm] &lt;=&gt; cardiolipin (1-16:0, 2-16:1, 3-18:1, 4-16:1)[mm] + 1-acylglycerophosphocholine (18:0)[mm]</v>
          </cell>
        </row>
        <row r="2100">
          <cell r="C2100" t="str">
            <v>MLCL (1-16:0, 2-16:1, 4-16:1):PC (1-18:1, 2-18:1) acyltransferase, mitochondrial membrane</v>
          </cell>
          <cell r="D2100" t="str">
            <v>monolysocardiolipin (1-16:0, 2-16:1, 4-16:1)[mm] + phosphatidylcholine (1-18:1, 2-18:1)[mm] &lt;=&gt; cardiolipin (1-16:0, 2-16:1, 3-18:1, 4-16:1)[mm] + 1-acylglycerophosphocholine (18:1)[mm]</v>
          </cell>
        </row>
        <row r="2101">
          <cell r="C2101" t="str">
            <v>MLCL (1-16:0, 2-16:1, 4-18:1):PC (1-16:0, 2-16:1) acyltransferase, mitochondrial membrane</v>
          </cell>
          <cell r="D2101" t="str">
            <v>monolysocardiolipin (1-16:0, 2-16:1, 4-18:1)[mm] + phosphatidylcholine (1-16:0, 2-16:1)[mm] &lt;=&gt; cardiolipin (1-16:0, 2-16:1, 3-16:1, 4-18:1)[mm] + 1-acylglycerophosphocholine (16:0)[mm]</v>
          </cell>
        </row>
        <row r="2102">
          <cell r="C2102" t="str">
            <v>MLCL (1-16:0, 2-16:1, 4-18:1):PC (1-16:1, 2-16:1) acyltransferase, mitochondrial membrane</v>
          </cell>
          <cell r="D2102" t="str">
            <v>monolysocardiolipin (1-16:0, 2-16:1, 4-18:1)[mm] + phosphatidylcholine (1-16:1, 2-16:1)[mm] &lt;=&gt; cardiolipin (1-16:0, 2-16:1, 3-16:1, 4-18:1)[mm] + 1-acylglycerophosphocholine (16:1)[mm]</v>
          </cell>
        </row>
        <row r="2103">
          <cell r="C2103" t="str">
            <v>MLCL (1-16:0, 2-16:1, 4-18:1):PC (1-18:0, 2-16:1) acyltransferase, mitochondrial membrane</v>
          </cell>
          <cell r="D2103" t="str">
            <v>monolysocardiolipin (1-16:0, 2-16:1, 4-18:1)[mm] + phosphatidylcholine (1-18:0, 2-16:1)[mm] &lt;=&gt; cardiolipin (1-16:0, 2-16:1, 3-16:1, 4-18:1)[mm] + 1-acylglycerophosphocholine (18:0)[mm]</v>
          </cell>
        </row>
        <row r="2104">
          <cell r="C2104" t="str">
            <v>MLCL (1-16:0, 2-16:1, 4-18:1):PC (1-18:1, 2-16:1) acyltransferase, mitochondrial membrane</v>
          </cell>
          <cell r="D2104" t="str">
            <v>monolysocardiolipin (1-16:0, 2-16:1, 4-18:1)[mm] + phosphatidylcholine (1-18:1, 2-16:1)[mm] &lt;=&gt; cardiolipin (1-16:0, 2-16:1, 3-16:1, 4-18:1)[mm] + 1-acylglycerophosphocholine (18:1)[mm]</v>
          </cell>
        </row>
        <row r="2105">
          <cell r="C2105" t="str">
            <v>MLCL (1-16:0, 2-16:1, 4-18:1):PC (1-16:0, 2-18:1) acyltransferase, mitochondrial membrane</v>
          </cell>
          <cell r="D2105" t="str">
            <v>monolysocardiolipin (1-16:0, 2-16:1, 4-18:1)[mm] + phosphatidylcholine (1-16:0, 2-18:1)[mm] &lt;=&gt; 1-acylglycerophosphocholine (16:0)[mm] + cardiolipin (1-16:0, 2-16:1, 3-18:1, 4-18:1)[mm]</v>
          </cell>
        </row>
        <row r="2106">
          <cell r="C2106" t="str">
            <v>MLCL (1-16:0, 2-16:1, 4-18:1):PC (1-16:1, 2-18:1) acyltransferase, mitochondrial membrane</v>
          </cell>
          <cell r="D2106" t="str">
            <v>monolysocardiolipin (1-16:0, 2-16:1, 4-18:1)[mm] + phosphatidylcholine (1-16:1, 2-18:1)[mm] &lt;=&gt; 1-acylglycerophosphocholine (16:1)[mm] + cardiolipin (1-16:0, 2-16:1, 3-18:1, 4-18:1)[mm]</v>
          </cell>
        </row>
        <row r="2107">
          <cell r="C2107" t="str">
            <v>MLCL (1-16:0, 2-16:1, 4-18:1):PC (1-18:0, 2-18:1) acyltransferase, mitochondrial membrane</v>
          </cell>
          <cell r="D2107" t="str">
            <v>monolysocardiolipin (1-16:0, 2-16:1, 4-18:1)[mm] + phosphatidylcholine (1-18:0, 2-18:1)[mm] &lt;=&gt; 1-acylglycerophosphocholine (18:0)[mm] + cardiolipin (1-16:0, 2-16:1, 3-18:1, 4-18:1)[mm]</v>
          </cell>
        </row>
        <row r="2108">
          <cell r="C2108" t="str">
            <v>MLCL (1-16:0, 2-16:1, 4-18:1):PC (1-18:1, 2-18:1) acyltransferase, mitochondrial membrane</v>
          </cell>
          <cell r="D2108" t="str">
            <v>monolysocardiolipin (1-16:0, 2-16:1, 4-18:1)[mm] + phosphatidylcholine (1-18:1, 2-18:1)[mm] &lt;=&gt; 1-acylglycerophosphocholine (18:1)[mm] + cardiolipin (1-16:0, 2-16:1, 3-18:1, 4-18:1)[mm]</v>
          </cell>
        </row>
        <row r="2109">
          <cell r="C2109" t="str">
            <v>MLCL (1-16:1, 2-16:1, 4-16:1):PC (1-16:0, 2-16:1) acyltransferase, mitochondrial membrane</v>
          </cell>
          <cell r="D2109" t="str">
            <v>monolysocardiolipin (1-16:1, 2-16:1, 4-16:1)[mm] + phosphatidylcholine (1-16:0, 2-16:1)[mm] &lt;=&gt; cardiolipin (1-16:1, 2-16:1, 3-16:1, 4-16:1)[mm] + 1-acylglycerophosphocholine (16:0)[mm]</v>
          </cell>
        </row>
        <row r="2110">
          <cell r="C2110" t="str">
            <v>MLCL (1-16:1, 2-16:1, 4-16:1):PC (1-16:1, 2-16:1) acyltransferase, mitochondrial membrane</v>
          </cell>
          <cell r="D2110" t="str">
            <v>monolysocardiolipin (1-16:1, 2-16:1, 4-16:1)[mm] + phosphatidylcholine (1-16:1, 2-16:1)[mm] &lt;=&gt; cardiolipin (1-16:1, 2-16:1, 3-16:1, 4-16:1)[mm] + 1-acylglycerophosphocholine (16:1)[mm]</v>
          </cell>
        </row>
        <row r="2111">
          <cell r="C2111" t="str">
            <v>MLCL (1-16:1, 2-16:1, 4-16:1):PC (1-18:0, 2-16:1) acyltransferase, mitochondrial membrane</v>
          </cell>
          <cell r="D2111" t="str">
            <v>monolysocardiolipin (1-16:1, 2-16:1, 4-16:1)[mm] + phosphatidylcholine (1-18:0, 2-16:1)[mm] &lt;=&gt; cardiolipin (1-16:1, 2-16:1, 3-16:1, 4-16:1)[mm] + 1-acylglycerophosphocholine (18:0)[mm]</v>
          </cell>
        </row>
        <row r="2112">
          <cell r="C2112" t="str">
            <v>MLCL (1-16:1, 2-16:1, 4-16:1):PC (1-18:1, 2-16:1) acyltransferase, mitochondrial membrane</v>
          </cell>
          <cell r="D2112" t="str">
            <v>monolysocardiolipin (1-16:1, 2-16:1, 4-16:1)[mm] + phosphatidylcholine (1-18:1, 2-16:1)[mm] &lt;=&gt; cardiolipin (1-16:1, 2-16:1, 3-16:1, 4-16:1)[mm] + 1-acylglycerophosphocholine (18:1)[mm]</v>
          </cell>
        </row>
        <row r="2113">
          <cell r="C2113" t="str">
            <v>MLCL (1-16:1, 2-16:1, 4-16:1):PC (1-16:0, 2-18:1) acyltransferase, mitochondrial membrane</v>
          </cell>
          <cell r="D2113" t="str">
            <v>monolysocardiolipin (1-16:1, 2-16:1, 4-16:1)[mm] + phosphatidylcholine (1-16:0, 2-18:1)[mm] &lt;=&gt; cardiolipin (1-16:1, 2-16:1, 3-18:1, 4-16:1)[mm] + 1-acylglycerophosphocholine (16:0)[mm]</v>
          </cell>
        </row>
        <row r="2114">
          <cell r="C2114" t="str">
            <v>MLCL (1-16:1, 2-16:1, 4-16:1):PC (1-16:1, 2-18:1) acyltransferase, mitochondrial membrane</v>
          </cell>
          <cell r="D2114" t="str">
            <v>monolysocardiolipin (1-16:1, 2-16:1, 4-16:1)[mm] + phosphatidylcholine (1-16:1, 2-18:1)[mm] &lt;=&gt; cardiolipin (1-16:1, 2-16:1, 3-18:1, 4-16:1)[mm] + 1-acylglycerophosphocholine (16:1)[mm]</v>
          </cell>
        </row>
        <row r="2115">
          <cell r="C2115" t="str">
            <v>MLCL (1-16:1, 2-16:1, 4-16:1):PC (1-18:0, 2-18:1) acyltransferase, mitochondrial membrane</v>
          </cell>
          <cell r="D2115" t="str">
            <v>monolysocardiolipin (1-16:1, 2-16:1, 4-16:1)[mm] + phosphatidylcholine (1-18:0, 2-18:1)[mm] &lt;=&gt; cardiolipin (1-16:1, 2-16:1, 3-18:1, 4-16:1)[mm] + 1-acylglycerophosphocholine (18:0)[mm]</v>
          </cell>
        </row>
        <row r="2116">
          <cell r="C2116" t="str">
            <v>MLCL (1-16:1, 2-16:1, 4-16:1):PC (1-18:1, 2-18:1) acyltransferase, mitochondrial membrane</v>
          </cell>
          <cell r="D2116" t="str">
            <v>monolysocardiolipin (1-16:1, 2-16:1, 4-16:1)[mm] + phosphatidylcholine (1-18:1, 2-18:1)[mm] &lt;=&gt; cardiolipin (1-16:1, 2-16:1, 3-18:1, 4-16:1)[mm] + 1-acylglycerophosphocholine (18:1)[mm]</v>
          </cell>
        </row>
        <row r="2117">
          <cell r="C2117" t="str">
            <v>MLCL (1-16:1, 2-16:1, 4-18:1):PC (1-16:0, 2-16:1) acyltransferase, mitochondrial membrane</v>
          </cell>
          <cell r="D2117" t="str">
            <v>monolysocardiolipin (1-16:1, 2-16:1, 4-18:1)[mm] + phosphatidylcholine (1-16:0, 2-16:1)[mm] &lt;=&gt; cardiolipin (1-16:1, 2-16:1, 3-16:1, 4-18:1)[mm] + 1-acylglycerophosphocholine (16:0)[mm]</v>
          </cell>
        </row>
        <row r="2118">
          <cell r="C2118" t="str">
            <v>MLCL (1-16:1, 2-16:1, 4-18:1):PC (1-16:1, 2-16:1) acyltransferase, mitochondrial membrane</v>
          </cell>
          <cell r="D2118" t="str">
            <v>monolysocardiolipin (1-16:1, 2-16:1, 4-18:1)[mm] + phosphatidylcholine (1-16:1, 2-16:1)[mm] &lt;=&gt; cardiolipin (1-16:1, 2-16:1, 3-16:1, 4-18:1)[mm] + 1-acylglycerophosphocholine (16:1)[mm]</v>
          </cell>
        </row>
        <row r="2119">
          <cell r="C2119" t="str">
            <v>MLCL (1-16:1, 2-16:1, 4-18:1):PC (1-18:0, 2-16:1) acyltransferase, mitochondrial membrane</v>
          </cell>
          <cell r="D2119" t="str">
            <v>monolysocardiolipin (1-16:1, 2-16:1, 4-18:1)[mm] + phosphatidylcholine (1-18:0, 2-16:1)[mm] &lt;=&gt; cardiolipin (1-16:1, 2-16:1, 3-16:1, 4-18:1)[mm] + 1-acylglycerophosphocholine (18:0)[mm]</v>
          </cell>
        </row>
        <row r="2120">
          <cell r="C2120" t="str">
            <v>MLCL (1-16:1, 2-16:1, 4-18:1):PC (1-18:1, 2-16:1) acyltransferase, mitochondrial membrane</v>
          </cell>
          <cell r="D2120" t="str">
            <v>monolysocardiolipin (1-16:1, 2-16:1, 4-18:1)[mm] + phosphatidylcholine (1-18:1, 2-16:1)[mm] &lt;=&gt; cardiolipin (1-16:1, 2-16:1, 3-16:1, 4-18:1)[mm] + 1-acylglycerophosphocholine (18:1)[mm]</v>
          </cell>
        </row>
        <row r="2121">
          <cell r="C2121" t="str">
            <v>MLCL (1-16:1, 2-16:1, 4-18:1):PC (1-16:0, 2-18:1) acyltransferase, mitochondrial membrane</v>
          </cell>
          <cell r="D2121" t="str">
            <v>monolysocardiolipin (1-16:1, 2-16:1, 4-18:1)[mm] + phosphatidylcholine (1-16:0, 2-18:1)[mm] &lt;=&gt; 1-acylglycerophosphocholine (16:0)[mm] + cardiolipin (1-16:1, 2-16:1, 3-18:1, 4-18:1)[mm]</v>
          </cell>
        </row>
        <row r="2122">
          <cell r="C2122" t="str">
            <v>MLCL (1-16:1, 2-16:1, 4-18:1):PC (1-16:1, 2-18:1) acyltransferase, mitochondrial membrane</v>
          </cell>
          <cell r="D2122" t="str">
            <v>monolysocardiolipin (1-16:1, 2-16:1, 4-18:1)[mm] + phosphatidylcholine (1-16:1, 2-18:1)[mm] &lt;=&gt; 1-acylglycerophosphocholine (16:1)[mm] + cardiolipin (1-16:1, 2-16:1, 3-18:1, 4-18:1)[mm]</v>
          </cell>
        </row>
        <row r="2123">
          <cell r="C2123" t="str">
            <v>MLCL (1-16:1, 2-16:1, 4-18:1):PC (1-18:0, 2-18:1) acyltransferase, mitochondrial membrane</v>
          </cell>
          <cell r="D2123" t="str">
            <v>monolysocardiolipin (1-16:1, 2-16:1, 4-18:1)[mm] + phosphatidylcholine (1-18:0, 2-18:1)[mm] &lt;=&gt; 1-acylglycerophosphocholine (18:0)[mm] + cardiolipin (1-16:1, 2-16:1, 3-18:1, 4-18:1)[mm]</v>
          </cell>
        </row>
        <row r="2124">
          <cell r="C2124" t="str">
            <v>MLCL (1-16:1, 2-16:1, 4-18:1):PC (1-18:1, 2-18:1) acyltransferase, mitochondrial membrane</v>
          </cell>
          <cell r="D2124" t="str">
            <v>monolysocardiolipin (1-16:1, 2-16:1, 4-18:1)[mm] + phosphatidylcholine (1-18:1, 2-18:1)[mm] &lt;=&gt; 1-acylglycerophosphocholine (18:1)[mm] + cardiolipin (1-16:1, 2-16:1, 3-18:1, 4-18:1)[mm]</v>
          </cell>
        </row>
        <row r="2125">
          <cell r="C2125" t="str">
            <v>MLCL (1-18:0, 2-16:1, 4-16:1):PC (1-16:0, 2-16:1) acyltransferase, mitochondrial membrane</v>
          </cell>
          <cell r="D2125" t="str">
            <v>monolysocardiolipin (1-18:0, 2-16:1, 4-16:1)[mm] + phosphatidylcholine (1-16:0, 2-16:1)[mm] &lt;=&gt; cardiolipin (1-18:0, 2-16:1, 3-16:1, 4-16:1)[mm] + 1-acylglycerophosphocholine (16:0)[mm]</v>
          </cell>
        </row>
        <row r="2126">
          <cell r="C2126" t="str">
            <v>MLCL (1-18:0, 2-16:1, 4-16:1):PC (1-16:1, 2-16:1) acyltransferase, mitochondrial membrane</v>
          </cell>
          <cell r="D2126" t="str">
            <v>monolysocardiolipin (1-18:0, 2-16:1, 4-16:1)[mm] + phosphatidylcholine (1-16:1, 2-16:1)[mm] &lt;=&gt; cardiolipin (1-18:0, 2-16:1, 3-16:1, 4-16:1)[mm] + 1-acylglycerophosphocholine (16:1)[mm]</v>
          </cell>
        </row>
        <row r="2127">
          <cell r="C2127" t="str">
            <v>MLCL (1-18:0, 2-16:1, 4-16:1):PC (1-18:0, 2-16:1) acyltransferase, mitochondrial membrane</v>
          </cell>
          <cell r="D2127" t="str">
            <v>monolysocardiolipin (1-18:0, 2-16:1, 4-16:1)[mm] + phosphatidylcholine (1-18:0, 2-16:1)[mm] &lt;=&gt; cardiolipin (1-18:0, 2-16:1, 3-16:1, 4-16:1)[mm] + 1-acylglycerophosphocholine (18:0)[mm]</v>
          </cell>
        </row>
        <row r="2128">
          <cell r="C2128" t="str">
            <v>MLCL (1-18:0, 2-16:1, 4-16:1):PC (1-18:1, 2-16:1) acyltransferase, mitochondrial membrane</v>
          </cell>
          <cell r="D2128" t="str">
            <v>monolysocardiolipin (1-18:0, 2-16:1, 4-16:1)[mm] + phosphatidylcholine (1-18:1, 2-16:1)[mm] &lt;=&gt; cardiolipin (1-18:0, 2-16:1, 3-16:1, 4-16:1)[mm] + 1-acylglycerophosphocholine (18:1)[mm]</v>
          </cell>
        </row>
        <row r="2129">
          <cell r="C2129" t="str">
            <v>MLCL (1-18:0, 2-16:1, 4-16:1):PC (1-16:0, 2-18:1) acyltransferase, mitochondrial membrane</v>
          </cell>
          <cell r="D2129" t="str">
            <v>monolysocardiolipin (1-18:0, 2-16:1, 4-16:1)[mm] + phosphatidylcholine (1-16:0, 2-18:1)[mm] &lt;=&gt; cardiolipin (1-18:0, 2-16:1, 3-18:1, 4-16:1)[mm] + 1-acylglycerophosphocholine (16:0)[mm]</v>
          </cell>
        </row>
        <row r="2130">
          <cell r="C2130" t="str">
            <v>MLCL (1-18:0, 2-16:1, 4-16:1):PC (1-16:1, 2-18:1) acyltransferase, mitochondrial membrane</v>
          </cell>
          <cell r="D2130" t="str">
            <v>monolysocardiolipin (1-18:0, 2-16:1, 4-16:1)[mm] + phosphatidylcholine (1-16:1, 2-18:1)[mm] &lt;=&gt; cardiolipin (1-18:0, 2-16:1, 3-18:1, 4-16:1)[mm] + 1-acylglycerophosphocholine (16:1)[mm]</v>
          </cell>
        </row>
        <row r="2131">
          <cell r="C2131" t="str">
            <v>MLCL (1-18:0, 2-16:1, 4-16:1):PC (1-18:0, 2-18:1) acyltransferase, mitochondrial membrane</v>
          </cell>
          <cell r="D2131" t="str">
            <v>monolysocardiolipin (1-18:0, 2-16:1, 4-16:1)[mm] + phosphatidylcholine (1-18:0, 2-18:1)[mm] &lt;=&gt; cardiolipin (1-18:0, 2-16:1, 3-18:1, 4-16:1)[mm] + 1-acylglycerophosphocholine (18:0)[mm]</v>
          </cell>
        </row>
        <row r="2132">
          <cell r="C2132" t="str">
            <v>MLCL (1-18:0, 2-16:1, 4-16:1):PC (1-18:1, 2-18:1) acyltransferase, mitochondrial membrane</v>
          </cell>
          <cell r="D2132" t="str">
            <v>monolysocardiolipin (1-18:0, 2-16:1, 4-16:1)[mm] + phosphatidylcholine (1-18:1, 2-18:1)[mm] &lt;=&gt; cardiolipin (1-18:0, 2-16:1, 3-18:1, 4-16:1)[mm] + 1-acylglycerophosphocholine (18:1)[mm]</v>
          </cell>
        </row>
        <row r="2133">
          <cell r="C2133" t="str">
            <v>MLCL (1-18:0, 2-16:1, 4-18:1):PC (1-16:0, 2-16:1) acyltransferase, mitochondrial membrane</v>
          </cell>
          <cell r="D2133" t="str">
            <v>monolysocardiolipin (1-18:0, 2-16:1, 4-18:1)[mm] + phosphatidylcholine (1-16:0, 2-16:1)[mm] &lt;=&gt; cardiolipin (1-18:0, 2-16:1, 3-16:1, 4-18:1)[mm] + 1-acylglycerophosphocholine (16:0)[mm]</v>
          </cell>
        </row>
        <row r="2134">
          <cell r="C2134" t="str">
            <v>MLCL (1-18:0, 2-16:1, 4-18:1):PC (1-16:1, 2-16:1) acyltransferase, mitochondrial membrane</v>
          </cell>
          <cell r="D2134" t="str">
            <v>monolysocardiolipin (1-18:0, 2-16:1, 4-18:1)[mm] + phosphatidylcholine (1-16:1, 2-16:1)[mm] &lt;=&gt; cardiolipin (1-18:0, 2-16:1, 3-16:1, 4-18:1)[mm] + 1-acylglycerophosphocholine (16:1)[mm]</v>
          </cell>
        </row>
        <row r="2135">
          <cell r="C2135" t="str">
            <v>MLCL (1-18:0, 2-16:1, 4-18:1):PC (1-18:0, 2-16:1) acyltransferase, mitochondrial membrane</v>
          </cell>
          <cell r="D2135" t="str">
            <v>monolysocardiolipin (1-18:0, 2-16:1, 4-18:1)[mm] + phosphatidylcholine (1-18:0, 2-16:1)[mm] &lt;=&gt; cardiolipin (1-18:0, 2-16:1, 3-16:1, 4-18:1)[mm] + 1-acylglycerophosphocholine (18:0)[mm]</v>
          </cell>
        </row>
        <row r="2136">
          <cell r="C2136" t="str">
            <v>MLCL (1-18:0, 2-16:1, 4-18:1):PC (1-18:1, 2-16:1) acyltransferase, mitochondrial membrane</v>
          </cell>
          <cell r="D2136" t="str">
            <v>monolysocardiolipin (1-18:0, 2-16:1, 4-18:1)[mm] + phosphatidylcholine (1-18:1, 2-16:1)[mm] &lt;=&gt; cardiolipin (1-18:0, 2-16:1, 3-16:1, 4-18:1)[mm] + 1-acylglycerophosphocholine (18:1)[mm]</v>
          </cell>
        </row>
        <row r="2137">
          <cell r="C2137" t="str">
            <v>MLCL (1-18:0, 2-16:1, 4-18:1):PC (1-16:0, 2-18:1) acyltransferase, mitochondrial membrane</v>
          </cell>
          <cell r="D2137" t="str">
            <v>monolysocardiolipin (1-18:0, 2-16:1, 4-18:1)[mm] + phosphatidylcholine (1-16:0, 2-18:1)[mm] &lt;=&gt; 1-acylglycerophosphocholine (16:0)[mm] + cardiolipin (1-18:0, 2-16:1, 3-18:1, 4-18:1)[mm]</v>
          </cell>
        </row>
        <row r="2138">
          <cell r="C2138" t="str">
            <v>MLCL (1-18:0, 2-16:1, 4-18:1):PC (1-16:1, 2-18:1) acyltransferase, mitochondrial membrane</v>
          </cell>
          <cell r="D2138" t="str">
            <v>monolysocardiolipin (1-18:0, 2-16:1, 4-18:1)[mm] + phosphatidylcholine (1-16:1, 2-18:1)[mm] &lt;=&gt; 1-acylglycerophosphocholine (16:1)[mm] + cardiolipin (1-18:0, 2-16:1, 3-18:1, 4-18:1)[mm]</v>
          </cell>
        </row>
        <row r="2139">
          <cell r="C2139" t="str">
            <v>MLCL (1-18:0, 2-16:1, 4-18:1):PC (1-18:0, 2-18:1) acyltransferase, mitochondrial membrane</v>
          </cell>
          <cell r="D2139" t="str">
            <v>monolysocardiolipin (1-18:0, 2-16:1, 4-18:1)[mm] + phosphatidylcholine (1-18:0, 2-18:1)[mm] &lt;=&gt; 1-acylglycerophosphocholine (18:0)[mm] + cardiolipin (1-18:0, 2-16:1, 3-18:1, 4-18:1)[mm]</v>
          </cell>
        </row>
        <row r="2140">
          <cell r="C2140" t="str">
            <v>MLCL (1-18:0, 2-16:1, 4-18:1):PC (1-18:1, 2-18:1) acyltransferase, mitochondrial membrane</v>
          </cell>
          <cell r="D2140" t="str">
            <v>monolysocardiolipin (1-18:0, 2-16:1, 4-18:1)[mm] + phosphatidylcholine (1-18:1, 2-18:1)[mm] &lt;=&gt; 1-acylglycerophosphocholine (18:1)[mm] + cardiolipin (1-18:0, 2-16:1, 3-18:1, 4-18:1)[mm]</v>
          </cell>
        </row>
        <row r="2141">
          <cell r="C2141" t="str">
            <v>MLCL (1-18:1, 2-16:1, 4-16:1):PC (1-16:0, 2-16:1) acyltransferase, mitochondrial membrane</v>
          </cell>
          <cell r="D2141" t="str">
            <v>monolysocardiolipin (1-18:1, 2-16:1, 4-16:1)[mm] + phosphatidylcholine (1-16:0, 2-16:1)[mm] &lt;=&gt; cardiolipin (1-18:1, 2-16:1, 3-16:1, 4-16:1)[mm] + 1-acylglycerophosphocholine (16:0)[mm]</v>
          </cell>
        </row>
        <row r="2142">
          <cell r="C2142" t="str">
            <v>MLCL (1-18:1, 2-16:1, 4-16:1):PC (1-16:1, 2-16:1) acyltransferase, mitochondrial membrane</v>
          </cell>
          <cell r="D2142" t="str">
            <v>monolysocardiolipin (1-18:1, 2-16:1, 4-16:1)[mm] + phosphatidylcholine (1-16:1, 2-16:1)[mm] &lt;=&gt; cardiolipin (1-18:1, 2-16:1, 3-16:1, 4-16:1)[mm] + 1-acylglycerophosphocholine (16:1)[mm]</v>
          </cell>
        </row>
        <row r="2143">
          <cell r="C2143" t="str">
            <v>MLCL (1-18:1, 2-16:1, 4-16:1):PC (1-18:0, 2-16:1) acyltransferase, mitochondrial membrane</v>
          </cell>
          <cell r="D2143" t="str">
            <v>monolysocardiolipin (1-18:1, 2-16:1, 4-16:1)[mm] + phosphatidylcholine (1-18:0, 2-16:1)[mm] &lt;=&gt; cardiolipin (1-18:1, 2-16:1, 3-16:1, 4-16:1)[mm] + 1-acylglycerophosphocholine (18:0)[mm]</v>
          </cell>
        </row>
        <row r="2144">
          <cell r="C2144" t="str">
            <v>MLCL (1-18:1, 2-16:1, 4-16:1):PC (1-18:1, 2-16:1) acyltransferase, mitochondrial membrane</v>
          </cell>
          <cell r="D2144" t="str">
            <v>monolysocardiolipin (1-18:1, 2-16:1, 4-16:1)[mm] + phosphatidylcholine (1-18:1, 2-16:1)[mm] &lt;=&gt; cardiolipin (1-18:1, 2-16:1, 3-16:1, 4-16:1)[mm] + 1-acylglycerophosphocholine (18:1)[mm]</v>
          </cell>
        </row>
        <row r="2145">
          <cell r="C2145" t="str">
            <v>MLCL (1-18:1, 2-16:1, 4-16:1):PC (1-16:0, 2-18:1) acyltransferase, mitochondrial membrane</v>
          </cell>
          <cell r="D2145" t="str">
            <v>monolysocardiolipin (1-18:1, 2-16:1, 4-16:1)[mm] + phosphatidylcholine (1-16:0, 2-18:1)[mm] &lt;=&gt; cardiolipin (1-18:1, 2-16:1, 3-18:1, 4-16:1)[mm] + 1-acylglycerophosphocholine (16:0)[mm]</v>
          </cell>
        </row>
        <row r="2146">
          <cell r="C2146" t="str">
            <v>MLCL (1-18:1, 2-16:1, 4-16:1):PC (1-16:1, 2-18:1) acyltransferase, mitochondrial membrane</v>
          </cell>
          <cell r="D2146" t="str">
            <v>monolysocardiolipin (1-18:1, 2-16:1, 4-16:1)[mm] + phosphatidylcholine (1-16:1, 2-18:1)[mm] &lt;=&gt; cardiolipin (1-18:1, 2-16:1, 3-18:1, 4-16:1)[mm] + 1-acylglycerophosphocholine (16:1)[mm]</v>
          </cell>
        </row>
        <row r="2147">
          <cell r="C2147" t="str">
            <v>MLCL (1-18:1, 2-16:1, 4-16:1):PC (1-18:0, 2-18:1) acyltransferase, mitochondrial membrane</v>
          </cell>
          <cell r="D2147" t="str">
            <v>monolysocardiolipin (1-18:1, 2-16:1, 4-16:1)[mm] + phosphatidylcholine (1-18:0, 2-18:1)[mm] &lt;=&gt; cardiolipin (1-18:1, 2-16:1, 3-18:1, 4-16:1)[mm] + 1-acylglycerophosphocholine (18:0)[mm]</v>
          </cell>
        </row>
        <row r="2148">
          <cell r="C2148" t="str">
            <v>MLCL (1-18:1, 2-16:1, 4-16:1):PC (1-18:1, 2-18:1) acyltransferase, mitochondrial membrane</v>
          </cell>
          <cell r="D2148" t="str">
            <v>monolysocardiolipin (1-18:1, 2-16:1, 4-16:1)[mm] + phosphatidylcholine (1-18:1, 2-18:1)[mm] &lt;=&gt; cardiolipin (1-18:1, 2-16:1, 3-18:1, 4-16:1)[mm] + 1-acylglycerophosphocholine (18:1)[mm]</v>
          </cell>
        </row>
        <row r="2149">
          <cell r="C2149" t="str">
            <v>MLCL (1-18:1, 2-16:1, 4-18:1):PC (1-16:0, 2-16:1) acyltransferase, mitochondrial membrane</v>
          </cell>
          <cell r="D2149" t="str">
            <v>monolysocardiolipin (1-18:1, 2-16:1, 4-18:1)[mm] + phosphatidylcholine (1-16:0, 2-16:1)[mm] &lt;=&gt; cardiolipin (1-18:1, 2-16:1, 3-16:1, 4-18:1)[mm] + 1-acylglycerophosphocholine (16:0)[mm]</v>
          </cell>
        </row>
        <row r="2150">
          <cell r="C2150" t="str">
            <v>MLCL (1-18:1, 2-16:1, 4-18:1):PC (1-16:1, 2-16:1) acyltransferase, mitochondrial membrane</v>
          </cell>
          <cell r="D2150" t="str">
            <v>monolysocardiolipin (1-18:1, 2-16:1, 4-18:1)[mm] + phosphatidylcholine (1-16:1, 2-16:1)[mm] &lt;=&gt; cardiolipin (1-18:1, 2-16:1, 3-16:1, 4-18:1)[mm] + 1-acylglycerophosphocholine (16:1)[mm]</v>
          </cell>
        </row>
        <row r="2151">
          <cell r="C2151" t="str">
            <v>MLCL (1-18:1, 2-16:1, 4-18:1):PC (1-18:0, 2-16:1) acyltransferase, mitochondrial membrane</v>
          </cell>
          <cell r="D2151" t="str">
            <v>monolysocardiolipin (1-18:1, 2-16:1, 4-18:1)[mm] + phosphatidylcholine (1-18:0, 2-16:1)[mm] &lt;=&gt; cardiolipin (1-18:1, 2-16:1, 3-16:1, 4-18:1)[mm] + 1-acylglycerophosphocholine (18:0)[mm]</v>
          </cell>
        </row>
        <row r="2152">
          <cell r="C2152" t="str">
            <v>MLCL (1-18:1, 2-16:1, 4-18:1):PC (1-18:1, 2-16:1) acyltransferase, mitochondrial membrane</v>
          </cell>
          <cell r="D2152" t="str">
            <v>monolysocardiolipin (1-18:1, 2-16:1, 4-18:1)[mm] + phosphatidylcholine (1-18:1, 2-16:1)[mm] &lt;=&gt; cardiolipin (1-18:1, 2-16:1, 3-16:1, 4-18:1)[mm] + 1-acylglycerophosphocholine (18:1)[mm]</v>
          </cell>
        </row>
        <row r="2153">
          <cell r="C2153" t="str">
            <v>MLCL (1-18:1, 2-16:1, 4-18:1):PC (1-16:0, 2-18:1) acyltransferase, mitochondrial membrane</v>
          </cell>
          <cell r="D2153" t="str">
            <v>monolysocardiolipin (1-18:1, 2-16:1, 4-18:1)[mm] + phosphatidylcholine (1-16:0, 2-18:1)[mm] &lt;=&gt; 1-acylglycerophosphocholine (16:0)[mm] + cardiolipin (1-18:1, 2-16:1, 3-18:1, 4-18:1)[mm]</v>
          </cell>
        </row>
        <row r="2154">
          <cell r="C2154" t="str">
            <v>MLCL (1-18:1, 2-16:1, 4-18:1):PC (1-16:1, 2-18:1) acyltransferase, mitochondrial membrane</v>
          </cell>
          <cell r="D2154" t="str">
            <v>monolysocardiolipin (1-18:1, 2-16:1, 4-18:1)[mm] + phosphatidylcholine (1-16:1, 2-18:1)[mm] &lt;=&gt; 1-acylglycerophosphocholine (16:1)[mm] + cardiolipin (1-18:1, 2-16:1, 3-18:1, 4-18:1)[mm]</v>
          </cell>
        </row>
        <row r="2155">
          <cell r="C2155" t="str">
            <v>MLCL (1-18:1, 2-16:1, 4-18:1):PC (1-18:0, 2-18:1) acyltransferase, mitochondrial membrane</v>
          </cell>
          <cell r="D2155" t="str">
            <v>monolysocardiolipin (1-18:1, 2-16:1, 4-18:1)[mm] + phosphatidylcholine (1-18:0, 2-18:1)[mm] &lt;=&gt; 1-acylglycerophosphocholine (18:0)[mm] + cardiolipin (1-18:1, 2-16:1, 3-18:1, 4-18:1)[mm]</v>
          </cell>
        </row>
        <row r="2156">
          <cell r="C2156" t="str">
            <v>MLCL (1-18:1, 2-16:1, 4-18:1):PC (1-18:1, 2-18:1) acyltransferase, mitochondrial membrane</v>
          </cell>
          <cell r="D2156" t="str">
            <v>monolysocardiolipin (1-18:1, 2-16:1, 4-18:1)[mm] + phosphatidylcholine (1-18:1, 2-18:1)[mm] &lt;=&gt; 1-acylglycerophosphocholine (18:1)[mm] + cardiolipin (1-18:1, 2-16:1, 3-18:1, 4-18:1)[mm]</v>
          </cell>
        </row>
        <row r="2157">
          <cell r="C2157" t="str">
            <v>MLCL (1-16:0, 2-18:1, 4-16:1):PC (1-16:0, 2-16:1) acyltransferase, mitochondrial membrane</v>
          </cell>
          <cell r="D2157" t="str">
            <v>monolysocardiolipin (1-16:0, 2-18:1, 4-16:1)[mm] + phosphatidylcholine (1-16:0, 2-16:1)[mm] &lt;=&gt; cardiolipin (1-16:0, 2-18:1, 3-16:1, 4-16:1)[mm] + 1-acylglycerophosphocholine (16:0)[mm]</v>
          </cell>
        </row>
        <row r="2158">
          <cell r="C2158" t="str">
            <v>MLCL (1-16:0, 2-18:1, 4-16:1):PC (1-16:1, 2-16:1) acyltransferase, mitochondrial membrane</v>
          </cell>
          <cell r="D2158" t="str">
            <v>monolysocardiolipin (1-16:0, 2-18:1, 4-16:1)[mm] + phosphatidylcholine (1-16:1, 2-16:1)[mm] &lt;=&gt; cardiolipin (1-16:0, 2-18:1, 3-16:1, 4-16:1)[mm] + 1-acylglycerophosphocholine (16:1)[mm]</v>
          </cell>
        </row>
        <row r="2159">
          <cell r="C2159" t="str">
            <v>MLCL (1-16:0, 2-18:1, 4-16:1):PC (1-18:0, 2-16:1) acyltransferase, mitochondrial membrane</v>
          </cell>
          <cell r="D2159" t="str">
            <v>monolysocardiolipin (1-16:0, 2-18:1, 4-16:1)[mm] + phosphatidylcholine (1-18:0, 2-16:1)[mm] &lt;=&gt; cardiolipin (1-16:0, 2-18:1, 3-16:1, 4-16:1)[mm] + 1-acylglycerophosphocholine (18:0)[mm]</v>
          </cell>
        </row>
        <row r="2160">
          <cell r="C2160" t="str">
            <v>MLCL (1-16:0, 2-18:1, 4-16:1):PC (1-18:1, 2-16:1) acyltransferase, mitochondrial membrane</v>
          </cell>
          <cell r="D2160" t="str">
            <v>monolysocardiolipin (1-16:0, 2-18:1, 4-16:1)[mm] + phosphatidylcholine (1-18:1, 2-16:1)[mm] &lt;=&gt; cardiolipin (1-16:0, 2-18:1, 3-16:1, 4-16:1)[mm] + 1-acylglycerophosphocholine (18:1)[mm]</v>
          </cell>
        </row>
        <row r="2161">
          <cell r="C2161" t="str">
            <v>MLCL (1-16:0, 2-18:1, 4-16:1):PC (1-16:0, 2-18:1) acyltransferase, mitochondrial membrane</v>
          </cell>
          <cell r="D2161" t="str">
            <v>monolysocardiolipin (1-16:0, 2-18:1, 4-16:1)[mm] + phosphatidylcholine (1-16:0, 2-18:1)[mm] &lt;=&gt; cardiolipin (1-16:0, 2-18:1, 3-18:1, 4-16:1)[mm] + 1-acylglycerophosphocholine (16:0)[mm]</v>
          </cell>
        </row>
        <row r="2162">
          <cell r="C2162" t="str">
            <v>MLCL (1-16:0, 2-18:1, 4-16:1):PC (1-16:1, 2-18:1) acyltransferase, mitochondrial membrane</v>
          </cell>
          <cell r="D2162" t="str">
            <v>monolysocardiolipin (1-16:0, 2-18:1, 4-16:1)[mm] + phosphatidylcholine (1-16:1, 2-18:1)[mm] &lt;=&gt; cardiolipin (1-16:0, 2-18:1, 3-18:1, 4-16:1)[mm] + 1-acylglycerophosphocholine (16:1)[mm]</v>
          </cell>
        </row>
        <row r="2163">
          <cell r="C2163" t="str">
            <v>MLCL (1-16:0, 2-18:1, 4-16:1):PC (1-18:0, 2-18:1) acyltransferase, mitochondrial membrane</v>
          </cell>
          <cell r="D2163" t="str">
            <v>monolysocardiolipin (1-16:0, 2-18:1, 4-16:1)[mm] + phosphatidylcholine (1-18:0, 2-18:1)[mm] &lt;=&gt; cardiolipin (1-16:0, 2-18:1, 3-18:1, 4-16:1)[mm] + 1-acylglycerophosphocholine (18:0)[mm]</v>
          </cell>
        </row>
        <row r="2164">
          <cell r="C2164" t="str">
            <v>MLCL (1-16:0, 2-18:1, 4-16:1):PC (1-18:1, 2-18:1) acyltransferase, mitochondrial membrane</v>
          </cell>
          <cell r="D2164" t="str">
            <v>monolysocardiolipin (1-16:0, 2-18:1, 4-16:1)[mm] + phosphatidylcholine (1-18:1, 2-18:1)[mm] &lt;=&gt; cardiolipin (1-16:0, 2-18:1, 3-18:1, 4-16:1)[mm] + 1-acylglycerophosphocholine (18:1)[mm]</v>
          </cell>
        </row>
        <row r="2165">
          <cell r="C2165" t="str">
            <v>MLCL (1-16:0, 2-18:1, 4-18:1):PC (1-16:0, 2-16:1) acyltransferase, mitochondrial membrane</v>
          </cell>
          <cell r="D2165" t="str">
            <v>monolysocardiolipin (1-16:0, 2-18:1, 4-18:1)[mm] + phosphatidylcholine (1-16:0, 2-16:1)[mm] &lt;=&gt; cardiolipin (1-16:0, 2-18:1, 3-16:1, 4-18:1)[mm] + 1-acylglycerophosphocholine (16:0)[mm]</v>
          </cell>
        </row>
        <row r="2166">
          <cell r="C2166" t="str">
            <v>MLCL (1-16:0, 2-18:1, 4-18:1):PC (1-16:1, 2-16:1) acyltransferase, mitochondrial membrane</v>
          </cell>
          <cell r="D2166" t="str">
            <v>monolysocardiolipin (1-16:0, 2-18:1, 4-18:1)[mm] + phosphatidylcholine (1-16:1, 2-16:1)[mm] &lt;=&gt; cardiolipin (1-16:0, 2-18:1, 3-16:1, 4-18:1)[mm] + 1-acylglycerophosphocholine (16:1)[mm]</v>
          </cell>
        </row>
        <row r="2167">
          <cell r="C2167" t="str">
            <v>MLCL (1-16:0, 2-18:1, 4-18:1):PC (1-18:0, 2-16:1) acyltransferase, mitochondrial membrane</v>
          </cell>
          <cell r="D2167" t="str">
            <v>monolysocardiolipin (1-16:0, 2-18:1, 4-18:1)[mm] + phosphatidylcholine (1-18:0, 2-16:1)[mm] &lt;=&gt; cardiolipin (1-16:0, 2-18:1, 3-16:1, 4-18:1)[mm] + 1-acylglycerophosphocholine (18:0)[mm]</v>
          </cell>
        </row>
        <row r="2168">
          <cell r="C2168" t="str">
            <v>MLCL (1-16:0, 2-18:1, 4-18:1):PC (1-18:1, 2-16:1) acyltransferase, mitochondrial membrane</v>
          </cell>
          <cell r="D2168" t="str">
            <v>monolysocardiolipin (1-16:0, 2-18:1, 4-18:1)[mm] + phosphatidylcholine (1-18:1, 2-16:1)[mm] &lt;=&gt; cardiolipin (1-16:0, 2-18:1, 3-16:1, 4-18:1)[mm] + 1-acylglycerophosphocholine (18:1)[mm]</v>
          </cell>
        </row>
        <row r="2169">
          <cell r="C2169" t="str">
            <v>MLCL (1-16:0, 2-18:1, 4-18:1):PC (1-16:0, 2-18:1) acyltransferase, mitochondrial membrane</v>
          </cell>
          <cell r="D2169" t="str">
            <v>monolysocardiolipin (1-16:0, 2-18:1, 4-18:1)[mm] + phosphatidylcholine (1-16:0, 2-18:1)[mm] &lt;=&gt; 1-acylglycerophosphocholine (16:0)[mm] + cardiolipin (1-16:0, 2-18:1, 3-18:1, 4-18:1)[mm]</v>
          </cell>
        </row>
        <row r="2170">
          <cell r="C2170" t="str">
            <v>MLCL (1-16:0, 2-18:1, 4-18:1):PC (1-16:1, 2-18:1) acyltransferase, mitochondrial membrane</v>
          </cell>
          <cell r="D2170" t="str">
            <v>monolysocardiolipin (1-16:0, 2-18:1, 4-18:1)[mm] + phosphatidylcholine (1-16:1, 2-18:1)[mm] &lt;=&gt; 1-acylglycerophosphocholine (16:1)[mm] + cardiolipin (1-16:0, 2-18:1, 3-18:1, 4-18:1)[mm]</v>
          </cell>
        </row>
        <row r="2171">
          <cell r="C2171" t="str">
            <v>MLCL (1-16:0, 2-18:1, 4-18:1):PC (1-18:0, 2-18:1) acyltransferase, mitochondrial membrane</v>
          </cell>
          <cell r="D2171" t="str">
            <v>monolysocardiolipin (1-16:0, 2-18:1, 4-18:1)[mm] + phosphatidylcholine (1-18:0, 2-18:1)[mm] &lt;=&gt; 1-acylglycerophosphocholine (18:0)[mm] + cardiolipin (1-16:0, 2-18:1, 3-18:1, 4-18:1)[mm]</v>
          </cell>
        </row>
        <row r="2172">
          <cell r="C2172" t="str">
            <v>MLCL (1-16:0, 2-18:1, 4-18:1):PC (1-18:1, 2-18:1) acyltransferase, mitochondrial membrane</v>
          </cell>
          <cell r="D2172" t="str">
            <v>monolysocardiolipin (1-16:0, 2-18:1, 4-18:1)[mm] + phosphatidylcholine (1-18:1, 2-18:1)[mm] &lt;=&gt; 1-acylglycerophosphocholine (18:1)[mm] + cardiolipin (1-16:0, 2-18:1, 3-18:1, 4-18:1)[mm]</v>
          </cell>
        </row>
        <row r="2173">
          <cell r="C2173" t="str">
            <v>MLCL (1-16:1, 2-18:1, 4-16:1):PC (1-16:0, 2-16:1) acyltransferase, mitochondrial membrane</v>
          </cell>
          <cell r="D2173" t="str">
            <v>monolysocardiolipin (1-16:1, 2-18:1, 4-16:1)[mm] + phosphatidylcholine (1-16:0, 2-16:1)[mm] &lt;=&gt; cardiolipin (1-16:1, 2-18:1, 3-16:1, 4-16:1)[mm] + 1-acylglycerophosphocholine (16:0)[mm]</v>
          </cell>
        </row>
        <row r="2174">
          <cell r="C2174" t="str">
            <v>MLCL (1-16:1, 2-18:1, 4-16:1):PC (1-16:1, 2-16:1) acyltransferase, mitochondrial membrane</v>
          </cell>
          <cell r="D2174" t="str">
            <v>monolysocardiolipin (1-16:1, 2-18:1, 4-16:1)[mm] + phosphatidylcholine (1-16:1, 2-16:1)[mm] &lt;=&gt; cardiolipin (1-16:1, 2-18:1, 3-16:1, 4-16:1)[mm] + 1-acylglycerophosphocholine (16:1)[mm]</v>
          </cell>
        </row>
        <row r="2175">
          <cell r="C2175" t="str">
            <v>MLCL (1-16:1, 2-18:1, 4-16:1):PC (1-18:0, 2-16:1) acyltransferase, mitochondrial membrane</v>
          </cell>
          <cell r="D2175" t="str">
            <v>monolysocardiolipin (1-16:1, 2-18:1, 4-16:1)[mm] + phosphatidylcholine (1-18:0, 2-16:1)[mm] &lt;=&gt; cardiolipin (1-16:1, 2-18:1, 3-16:1, 4-16:1)[mm] + 1-acylglycerophosphocholine (18:0)[mm]</v>
          </cell>
        </row>
        <row r="2176">
          <cell r="C2176" t="str">
            <v>MLCL (1-16:1, 2-18:1, 4-16:1):PC (1-18:1, 2-16:1) acyltransferase, mitochondrial membrane</v>
          </cell>
          <cell r="D2176" t="str">
            <v>monolysocardiolipin (1-16:1, 2-18:1, 4-16:1)[mm] + phosphatidylcholine (1-18:1, 2-16:1)[mm] &lt;=&gt; cardiolipin (1-16:1, 2-18:1, 3-16:1, 4-16:1)[mm] + 1-acylglycerophosphocholine (18:1)[mm]</v>
          </cell>
        </row>
        <row r="2177">
          <cell r="C2177" t="str">
            <v>MLCL (1-16:1, 2-18:1, 4-16:1):PC (1-16:0, 2-18:1) acyltransferase, mitochondrial membrane</v>
          </cell>
          <cell r="D2177" t="str">
            <v>monolysocardiolipin (1-16:1, 2-18:1, 4-16:1)[mm] + phosphatidylcholine (1-16:0, 2-18:1)[mm] &lt;=&gt; cardiolipin (1-16:1, 2-18:1, 3-18:1, 4-16:1)[mm] + 1-acylglycerophosphocholine (16:0)[mm]</v>
          </cell>
        </row>
        <row r="2178">
          <cell r="C2178" t="str">
            <v>MLCL (1-16:1, 2-18:1, 4-16:1):PC (1-16:1, 2-18:1) acyltransferase, mitochondrial membrane</v>
          </cell>
          <cell r="D2178" t="str">
            <v>monolysocardiolipin (1-16:1, 2-18:1, 4-16:1)[mm] + phosphatidylcholine (1-16:1, 2-18:1)[mm] &lt;=&gt; cardiolipin (1-16:1, 2-18:1, 3-18:1, 4-16:1)[mm] + 1-acylglycerophosphocholine (16:1)[mm]</v>
          </cell>
        </row>
        <row r="2179">
          <cell r="C2179" t="str">
            <v>MLCL (1-16:1, 2-18:1, 4-16:1):PC (1-18:0, 2-18:1) acyltransferase, mitochondrial membrane</v>
          </cell>
          <cell r="D2179" t="str">
            <v>monolysocardiolipin (1-16:1, 2-18:1, 4-16:1)[mm] + phosphatidylcholine (1-18:0, 2-18:1)[mm] &lt;=&gt; cardiolipin (1-16:1, 2-18:1, 3-18:1, 4-16:1)[mm] + 1-acylglycerophosphocholine (18:0)[mm]</v>
          </cell>
        </row>
        <row r="2180">
          <cell r="C2180" t="str">
            <v>MLCL (1-16:1, 2-18:1, 4-16:1):PC (1-18:1, 2-18:1) acyltransferase, mitochondrial membrane</v>
          </cell>
          <cell r="D2180" t="str">
            <v>monolysocardiolipin (1-16:1, 2-18:1, 4-16:1)[mm] + phosphatidylcholine (1-18:1, 2-18:1)[mm] &lt;=&gt; cardiolipin (1-16:1, 2-18:1, 3-18:1, 4-16:1)[mm] + 1-acylglycerophosphocholine (18:1)[mm]</v>
          </cell>
        </row>
        <row r="2181">
          <cell r="C2181" t="str">
            <v>MLCL (1-16:1, 2-18:1, 4-18:1):PC (1-16:0, 2-16:1) acyltransferase, mitochondrial membrane</v>
          </cell>
          <cell r="D2181" t="str">
            <v>monolysocardiolipin (1-16:1, 2-18:1, 4-18:1)[mm] + phosphatidylcholine (1-16:0, 2-16:1)[mm] &lt;=&gt; cardiolipin (1-16:1, 2-18:1, 3-16:1, 4-18:1)[mm] + 1-acylglycerophosphocholine (16:0)[mm]</v>
          </cell>
        </row>
        <row r="2182">
          <cell r="C2182" t="str">
            <v>MLCL (1-16:1, 2-18:1, 4-18:1):PC (1-16:1, 2-16:1) acyltransferase, mitochondrial membrane</v>
          </cell>
          <cell r="D2182" t="str">
            <v>monolysocardiolipin (1-16:1, 2-18:1, 4-18:1)[mm] + phosphatidylcholine (1-16:1, 2-16:1)[mm] &lt;=&gt; cardiolipin (1-16:1, 2-18:1, 3-16:1, 4-18:1)[mm] + 1-acylglycerophosphocholine (16:1)[mm]</v>
          </cell>
        </row>
        <row r="2183">
          <cell r="C2183" t="str">
            <v>MLCL (1-16:1, 2-18:1, 4-18:1):PC (1-18:0, 2-16:1) acyltransferase, mitochondrial membrane</v>
          </cell>
          <cell r="D2183" t="str">
            <v>monolysocardiolipin (1-16:1, 2-18:1, 4-18:1)[mm] + phosphatidylcholine (1-18:0, 2-16:1)[mm] &lt;=&gt; cardiolipin (1-16:1, 2-18:1, 3-16:1, 4-18:1)[mm] + 1-acylglycerophosphocholine (18:0)[mm]</v>
          </cell>
        </row>
        <row r="2184">
          <cell r="C2184" t="str">
            <v>MLCL (1-16:1, 2-18:1, 4-18:1):PC (1-18:1, 2-16:1) acyltransferase, mitochondrial membrane</v>
          </cell>
          <cell r="D2184" t="str">
            <v>monolysocardiolipin (1-16:1, 2-18:1, 4-18:1)[mm] + phosphatidylcholine (1-18:1, 2-16:1)[mm] &lt;=&gt; cardiolipin (1-16:1, 2-18:1, 3-16:1, 4-18:1)[mm] + 1-acylglycerophosphocholine (18:1)[mm]</v>
          </cell>
        </row>
        <row r="2185">
          <cell r="C2185" t="str">
            <v>MLCL (1-16:1, 2-18:1, 4-18:1):PC (1-16:0, 2-18:1) acyltransferase, mitochondrial membrane</v>
          </cell>
          <cell r="D2185" t="str">
            <v>monolysocardiolipin (1-16:1, 2-18:1, 4-18:1)[mm] + phosphatidylcholine (1-16:0, 2-18:1)[mm] &lt;=&gt; 1-acylglycerophosphocholine (16:0)[mm] + cardiolipin (1-16:1, 2-18:1, 3-18:1, 4-18:1)[mm]</v>
          </cell>
        </row>
        <row r="2186">
          <cell r="C2186" t="str">
            <v>MLCL (1-16:1, 2-18:1, 4-18:1):PC (1-16:1, 2-18:1) acyltransferase, mitochondrial membrane</v>
          </cell>
          <cell r="D2186" t="str">
            <v>monolysocardiolipin (1-16:1, 2-18:1, 4-18:1)[mm] + phosphatidylcholine (1-16:1, 2-18:1)[mm] &lt;=&gt; 1-acylglycerophosphocholine (16:1)[mm] + cardiolipin (1-16:1, 2-18:1, 3-18:1, 4-18:1)[mm]</v>
          </cell>
        </row>
        <row r="2187">
          <cell r="C2187" t="str">
            <v>MLCL (1-16:1, 2-18:1, 4-18:1):PC (1-18:0, 2-18:1) acyltransferase, mitochondrial membrane</v>
          </cell>
          <cell r="D2187" t="str">
            <v>monolysocardiolipin (1-16:1, 2-18:1, 4-18:1)[mm] + phosphatidylcholine (1-18:0, 2-18:1)[mm] &lt;=&gt; 1-acylglycerophosphocholine (18:0)[mm] + cardiolipin (1-16:1, 2-18:1, 3-18:1, 4-18:1)[mm]</v>
          </cell>
        </row>
        <row r="2188">
          <cell r="C2188" t="str">
            <v>MLCL (1-16:1, 2-18:1, 4-18:1):PC (1-18:1, 2-18:1) acyltransferase, mitochondrial membrane</v>
          </cell>
          <cell r="D2188" t="str">
            <v>monolysocardiolipin (1-16:1, 2-18:1, 4-18:1)[mm] + phosphatidylcholine (1-18:1, 2-18:1)[mm] &lt;=&gt; 1-acylglycerophosphocholine (18:1)[mm] + cardiolipin (1-16:1, 2-18:1, 3-18:1, 4-18:1)[mm]</v>
          </cell>
        </row>
        <row r="2189">
          <cell r="C2189" t="str">
            <v>lysoPC acyltransferase (1-16:0, 2-16:1), mitochondrial membrane</v>
          </cell>
          <cell r="D2189" t="str">
            <v>1-acylglycerophosphocholine (16:0)[mm] + palmitoleoyl-CoA(4-)[mm] =&gt; phosphatidylcholine (1-16:0, 2-16:1)[mm] + coenzyme A[mm]</v>
          </cell>
        </row>
        <row r="2190">
          <cell r="C2190" t="str">
            <v>lysoPC acyltransferase (1-16:0, 2-18:1), mitochondrial membrane</v>
          </cell>
          <cell r="D2190" t="str">
            <v>1-acylglycerophosphocholine (16:0)[mm] + oleoyl-CoA[mm] =&gt; phosphatidylcholine (1-16:0, 2-18:1)[mm] + coenzyme A[mm]</v>
          </cell>
        </row>
        <row r="2191">
          <cell r="C2191" t="str">
            <v>lysoPC acyltransferase (1-16:1, 2-16:1), mitochondrial membrane</v>
          </cell>
          <cell r="D2191" t="str">
            <v>1-acylglycerophosphocholine (16:1)[mm] + palmitoleoyl-CoA(4-)[mm] =&gt; phosphatidylcholine (1-16:1, 2-16:1)[mm] + coenzyme A[mm]</v>
          </cell>
        </row>
        <row r="2192">
          <cell r="C2192" t="str">
            <v>lysoPC acyltransferase (1-16:1, 2-18:1), mitochondrial membrane</v>
          </cell>
          <cell r="D2192" t="str">
            <v>1-acylglycerophosphocholine (16:1)[mm] + oleoyl-CoA[mm] =&gt; phosphatidylcholine (1-16:1, 2-18:1)[mm] + coenzyme A[mm]</v>
          </cell>
        </row>
        <row r="2193">
          <cell r="C2193" t="str">
            <v>lysoPC acyltransferase (1-18:0, 2-16:1), mitochondrial membrane</v>
          </cell>
          <cell r="D2193" t="str">
            <v>1-acylglycerophosphocholine (18:0)[mm] + palmitoleoyl-CoA(4-)[mm] =&gt; phosphatidylcholine (1-18:0, 2-16:1)[mm] + coenzyme A[mm]</v>
          </cell>
        </row>
        <row r="2194">
          <cell r="C2194" t="str">
            <v>lysoPC acyltransferase (1-18:0, 2-18:1), mitochondrial membrane</v>
          </cell>
          <cell r="D2194" t="str">
            <v>1-acylglycerophosphocholine (18:0)[mm] + oleoyl-CoA[mm] =&gt; phosphatidylcholine (1-18:0, 2-18:1)[mm] + coenzyme A[mm]</v>
          </cell>
        </row>
        <row r="2195">
          <cell r="C2195" t="str">
            <v>lysoPC acyltransferase (1-18:1, 2-16:1), mitochondrial membrane</v>
          </cell>
          <cell r="D2195" t="str">
            <v>1-acylglycerophosphocholine (18:1)[mm] + palmitoleoyl-CoA(4-)[mm] =&gt; phosphatidylcholine (1-18:1, 2-16:1)[mm] + coenzyme A[mm]</v>
          </cell>
        </row>
        <row r="2196">
          <cell r="C2196" t="str">
            <v>lysoPC acyltransferase (1-18:1, 2-18:1), mitochondrial membrane</v>
          </cell>
          <cell r="D2196" t="str">
            <v>1-acylglycerophosphocholine (18:1)[mm] + oleoyl-CoA[mm] =&gt; phosphatidylcholine (1-18:1, 2-18:1)[mm] + coenzyme A[mm]</v>
          </cell>
        </row>
        <row r="2197">
          <cell r="C2197" t="str">
            <v>phosphatidylinositol 4-kinase (1-16:0, 2-16:1), cell envelope</v>
          </cell>
          <cell r="D2197" t="str">
            <v>H+[ce] + ATP[ce] + 1-phosphatidyl-1D-myo-inositol (1-16:0, 2-16:1)[ce] =&gt; ADP[ce] + 1-phosphatidyl-1D-myo-inositol 4-phosphate (1-16:0, 2-16:1)[ce]</v>
          </cell>
        </row>
        <row r="2198">
          <cell r="C2198" t="str">
            <v>phosphatidylinositol 4-kinase (1-16:1, 2-16:1), cell envelope</v>
          </cell>
          <cell r="D2198" t="str">
            <v>H+[ce] + ATP[ce] + 1-phosphatidyl-1D-myo-inositol (1-16:1, 2-16:1)[ce] =&gt; ADP[ce] + 1-phosphatidyl-1D-myo-inositol 4-phosphate (1-16:1, 2-16:1)[ce]</v>
          </cell>
        </row>
        <row r="2199">
          <cell r="C2199" t="str">
            <v>phosphatidylinositol 4-kinase (1-18:0, 2-16:1), cell envelope</v>
          </cell>
          <cell r="D2199" t="str">
            <v>H+[ce] + ATP[ce] + 1-phosphatidyl-1D-myo-inositol (1-18:0, 2-16:1)[ce] =&gt; ADP[ce] + 1-phosphatidyl-1D-myo-inositol 4-phosphate (1-18:0, 2-16:1)[ce]</v>
          </cell>
        </row>
        <row r="2200">
          <cell r="C2200" t="str">
            <v>phosphatidylinositol 4-kinase (1-18:1, 2-16:1), cell envelope</v>
          </cell>
          <cell r="D2200" t="str">
            <v>H+[ce] + ATP[ce] + 1-phosphatidyl-1D-myo-inositol (1-18:1, 2-16:1)[ce] =&gt; ADP[ce] + 1-phosphatidyl-1D-myo-inositol 4-phosphate (1-18:1, 2-16:1)[ce]</v>
          </cell>
        </row>
        <row r="2201">
          <cell r="C2201" t="str">
            <v>phosphatidylinositol 4-kinase (1-16:0, 2-18:1), cell envelope</v>
          </cell>
          <cell r="D2201" t="str">
            <v>H+[ce] + ATP[ce] + 1-phosphatidyl-1D-myo-inositol (1-16:0, 2-18:1)[ce] =&gt; ADP[ce] + 1-phosphatidyl-1D-myo-inositol 4-phosphate (1-16:0, 2-18:1)[ce]</v>
          </cell>
        </row>
        <row r="2202">
          <cell r="C2202" t="str">
            <v>phosphatidylinositol 4-kinase (1-16:1, 2-18:1), cell envelope</v>
          </cell>
          <cell r="D2202" t="str">
            <v>H+[ce] + ATP[ce] + 1-phosphatidyl-1D-myo-inositol (1-16:1, 2-18:1)[ce] =&gt; ADP[ce] + 1-phosphatidyl-1D-myo-inositol 4-phosphate (1-16:1, 2-18:1)[ce]</v>
          </cell>
        </row>
        <row r="2203">
          <cell r="C2203" t="str">
            <v>phosphatidylinositol 4-kinase (1-18:0, 2-18:1), cell envelope</v>
          </cell>
          <cell r="D2203" t="str">
            <v>H+[ce] + ATP[ce] + 1-phosphatidyl-1D-myo-inositol (1-18:0, 2-18:1)[ce] =&gt; ADP[ce] + 1-phosphatidyl-1D-myo-inositol 4-phosphate (1-18:0, 2-18:1)[ce]</v>
          </cell>
        </row>
        <row r="2204">
          <cell r="C2204" t="str">
            <v>phosphatidylinositol 4-kinase (1-18:1, 2-18:1), cell envelope</v>
          </cell>
          <cell r="D2204" t="str">
            <v>H+[ce] + ATP[ce] + 1-phosphatidyl-1D-myo-inositol (1-18:1, 2-18:1)[ce] =&gt; ADP[ce] + 1-phosphatidyl-1D-myo-inositol 4-phosphate (1-18:1, 2-18:1)[ce]</v>
          </cell>
        </row>
        <row r="2205">
          <cell r="C2205" t="str">
            <v>phosphatidylinositol 4-kinase (1-16:0, 2-16:1), vacuolar membrane</v>
          </cell>
          <cell r="D2205" t="str">
            <v>H+[vm] + 1-phosphatidyl-1D-myo-inositol (1-16:0, 2-16:1)[vm] + ATP[vm] =&gt; ADP[vm] + 1-phosphatidyl-1D-myo-inositol 4-phosphate (1-16:0, 2-16:1)[vm]</v>
          </cell>
        </row>
        <row r="2206">
          <cell r="C2206" t="str">
            <v>phosphatidylinositol 4-kinase (1-16:1, 2-16:1), vacuolar membrane</v>
          </cell>
          <cell r="D2206" t="str">
            <v>H+[vm] + ATP[vm] + 1-phosphatidyl-1D-myo-inositol (1-16:1, 2-16:1)[vm] =&gt; ADP[vm] + 1-phosphatidyl-1D-myo-inositol 4-phosphate (1-16:1, 2-16:1)[vm]</v>
          </cell>
        </row>
        <row r="2207">
          <cell r="C2207" t="str">
            <v>phosphatidylinositol 4-kinase (1-18:0, 2-16:1), vacuolar membrane</v>
          </cell>
          <cell r="D2207" t="str">
            <v>H+[vm] + ATP[vm] + 1-phosphatidyl-1D-myo-inositol (1-18:0, 2-16:1)[vm] =&gt; ADP[vm] + 1-phosphatidyl-1D-myo-inositol 4-phosphate (1-18:0, 2-16:1)[vm]</v>
          </cell>
        </row>
        <row r="2208">
          <cell r="C2208" t="str">
            <v>phosphatidylinositol 4-kinase (1-18:1, 2-16:1), vacuolar membrane</v>
          </cell>
          <cell r="D2208" t="str">
            <v>H+[vm] + ATP[vm] + 1-phosphatidyl-1D-myo-inositol (1-18:1, 2-16:1)[vm] =&gt; ADP[vm] + 1-phosphatidyl-1D-myo-inositol 4-phosphate (1-18:1, 2-16:1)[vm]</v>
          </cell>
        </row>
        <row r="2209">
          <cell r="C2209" t="str">
            <v>phosphatidylinositol 4-kinase (1-16:0, 2-18:1), vacuolar membrane</v>
          </cell>
          <cell r="D2209" t="str">
            <v>H+[vm] + ATP[vm] + 1-phosphatidyl-1D-myo-inositol (1-16:0, 2-18:1)[vm] =&gt; ADP[vm] + 1-phosphatidyl-1D-myo-inositol 4-phosphate (1-16:0, 2-18:1)[vm]</v>
          </cell>
        </row>
        <row r="2210">
          <cell r="C2210" t="str">
            <v>phosphatidylinositol 4-kinase (1-16:1, 2-18:1), vacuolar membrane</v>
          </cell>
          <cell r="D2210" t="str">
            <v>H+[vm] + ATP[vm] + 1-phosphatidyl-1D-myo-inositol (1-16:1, 2-18:1)[vm] =&gt; ADP[vm] + 1-phosphatidyl-1D-myo-inositol 4-phosphate (1-16:1, 2-18:1)[vm]</v>
          </cell>
        </row>
        <row r="2211">
          <cell r="C2211" t="str">
            <v>phosphatidylinositol 4-kinase (1-18:0, 2-18:1), vacuolar membrane</v>
          </cell>
          <cell r="D2211" t="str">
            <v>H+[vm] + ATP[vm] + 1-phosphatidyl-1D-myo-inositol (1-18:0, 2-18:1)[vm] =&gt; ADP[vm] + 1-phosphatidyl-1D-myo-inositol 4-phosphate (1-18:0, 2-18:1)[vm]</v>
          </cell>
        </row>
        <row r="2212">
          <cell r="C2212" t="str">
            <v>phosphatidylinositol 4-kinase (1-18:1, 2-18:1), vacuolar membrane</v>
          </cell>
          <cell r="D2212" t="str">
            <v>H+[vm] + ATP[vm] + 1-phosphatidyl-1D-myo-inositol (1-18:1, 2-18:1)[vm] =&gt; ADP[vm] + 1-phosphatidyl-1D-myo-inositol 4-phosphate (1-18:1, 2-18:1)[vm]</v>
          </cell>
        </row>
        <row r="2213">
          <cell r="C2213" t="str">
            <v>phosphatidylinositol 4-kinase (1-16:0, 2-16:1), Golgi membrane</v>
          </cell>
          <cell r="D2213" t="str">
            <v>H+[gm] + 1-phosphatidyl-1D-myo-inositol (1-16:0, 2-16:1)[gm] + ATP[gm] =&gt; ADP[gm] + 1-phosphatidyl-1D-myo-inositol 4-phosphate (1-16:0, 2-16:1)[gm]</v>
          </cell>
        </row>
        <row r="2214">
          <cell r="C2214" t="str">
            <v>phosphatidylinositol 4-kinase (1-16:1, 2-16:1), Golgi membrane</v>
          </cell>
          <cell r="D2214" t="str">
            <v>H+[gm] + ATP[gm] + 1-phosphatidyl-1D-myo-inositol (1-16:1, 2-16:1)[gm] =&gt; ADP[gm] + 1-phosphatidyl-1D-myo-inositol 4-phosphate (1-16:1, 2-16:1)[gm]</v>
          </cell>
        </row>
        <row r="2215">
          <cell r="C2215" t="str">
            <v>phosphatidylinositol 4-kinase (1-18:0, 2-16:1), Golgi membrane</v>
          </cell>
          <cell r="D2215" t="str">
            <v>H+[gm] + ATP[gm] + 1-phosphatidyl-1D-myo-inositol (1-18:0, 2-16:1)[gm] =&gt; ADP[gm] + 1-phosphatidyl-1D-myo-inositol 4-phosphate (1-18:0, 2-16:1)[gm]</v>
          </cell>
        </row>
        <row r="2216">
          <cell r="C2216" t="str">
            <v>phosphatidylinositol 4-kinase (1-18:1, 2-16:1), Golgi membrane</v>
          </cell>
          <cell r="D2216" t="str">
            <v>H+[gm] + ATP[gm] + 1-phosphatidyl-1D-myo-inositol (1-18:1, 2-16:1)[gm] =&gt; ADP[gm] + 1-phosphatidyl-1D-myo-inositol 4-phosphate (1-18:1, 2-16:1)[gm]</v>
          </cell>
        </row>
        <row r="2217">
          <cell r="C2217" t="str">
            <v>phosphatidylinositol 4-kinase (1-16:0, 2-18:1), Golgi membrane</v>
          </cell>
          <cell r="D2217" t="str">
            <v>H+[gm] + ATP[gm] + 1-phosphatidyl-1D-myo-inositol (1-16:0, 2-18:1)[gm] =&gt; ADP[gm] + 1-phosphatidyl-1D-myo-inositol 4-phosphate (1-16:0, 2-18:1)[gm]</v>
          </cell>
        </row>
        <row r="2218">
          <cell r="C2218" t="str">
            <v>phosphatidylinositol 4-kinase (1-16:1, 2-18:1), Golgi membrane</v>
          </cell>
          <cell r="D2218" t="str">
            <v>H+[gm] + ATP[gm] + 1-phosphatidyl-1D-myo-inositol (1-16:1, 2-18:1)[gm] =&gt; ADP[gm] + 1-phosphatidyl-1D-myo-inositol 4-phosphate (1-16:1, 2-18:1)[gm]</v>
          </cell>
        </row>
        <row r="2219">
          <cell r="C2219" t="str">
            <v>phosphatidylinositol 4-kinase (1-18:0, 2-18:1), Golgi membrane</v>
          </cell>
          <cell r="D2219" t="str">
            <v>H+[gm] + ATP[gm] + 1-phosphatidyl-1D-myo-inositol (1-18:0, 2-18:1)[gm] =&gt; ADP[gm] + 1-phosphatidyl-1D-myo-inositol 4-phosphate (1-18:0, 2-18:1)[gm]</v>
          </cell>
        </row>
        <row r="2220">
          <cell r="C2220" t="str">
            <v>phosphatidylinositol 4-kinase (1-18:1, 2-18:1), Golgi membrane</v>
          </cell>
          <cell r="D2220" t="str">
            <v>H+[gm] + ATP[gm] + 1-phosphatidyl-1D-myo-inositol (1-18:1, 2-18:1)[gm] =&gt; ADP[gm] + 1-phosphatidyl-1D-myo-inositol 4-phosphate (1-18:1, 2-18:1)[gm]</v>
          </cell>
        </row>
        <row r="2221">
          <cell r="C2221" t="str">
            <v>phosphatidylinositol 4-kinase (1-16:0, 2-16:1), nucleus</v>
          </cell>
          <cell r="D2221" t="str">
            <v>ATP[n] + H+[n] + 1-phosphatidyl-1D-myo-inositol (1-16:0, 2-16:1)[n] =&gt; ADP[n] + 1-phosphatidyl-1D-myo-inositol 4-phosphate (1-16:0, 2-16:1)[n]</v>
          </cell>
        </row>
        <row r="2222">
          <cell r="C2222" t="str">
            <v>phosphatidylinositol 4-kinase (1-16:1, 2-16:1), nucleus</v>
          </cell>
          <cell r="D2222" t="str">
            <v>ATP[n] + H+[n] + 1-phosphatidyl-1D-myo-inositol (1-16:1, 2-16:1)[n] =&gt; ADP[n] + 1-phosphatidyl-1D-myo-inositol 4-phosphate (1-16:1, 2-16:1)[n]</v>
          </cell>
        </row>
        <row r="2223">
          <cell r="C2223" t="str">
            <v>phosphatidylinositol 4-kinase (1-18:0, 2-16:1), nucleus</v>
          </cell>
          <cell r="D2223" t="str">
            <v>ATP[n] + H+[n] + 1-phosphatidyl-1D-myo-inositol (1-18:0, 2-16:1)[n] =&gt; ADP[n] + 1-phosphatidyl-1D-myo-inositol 4-phosphate (1-18:0, 2-16:1)[n]</v>
          </cell>
        </row>
        <row r="2224">
          <cell r="C2224" t="str">
            <v>phosphatidylinositol 4-kinase (1-18:1, 2-16:1), nucleus</v>
          </cell>
          <cell r="D2224" t="str">
            <v>ATP[n] + H+[n] + 1-phosphatidyl-1D-myo-inositol (1-18:1, 2-16:1)[n] =&gt; ADP[n] + 1-phosphatidyl-1D-myo-inositol 4-phosphate (1-18:1, 2-16:1)[n]</v>
          </cell>
        </row>
        <row r="2225">
          <cell r="C2225" t="str">
            <v>phosphatidylinositol 4-kinase (1-16:0, 2-18:1), nucleus</v>
          </cell>
          <cell r="D2225" t="str">
            <v>ATP[n] + H+[n] + 1-phosphatidyl-1D-myo-inositol (1-16:0, 2-18:1)[n] =&gt; ADP[n] + 1-phosphatidyl-1D-myo-inositol 4-phosphate (1-16:0, 2-18:1)[n]</v>
          </cell>
        </row>
        <row r="2226">
          <cell r="C2226" t="str">
            <v>phosphatidylinositol 4-kinase (1-16:1, 2-18:1), nucleus</v>
          </cell>
          <cell r="D2226" t="str">
            <v>ATP[n] + H+[n] + 1-phosphatidyl-1D-myo-inositol (1-16:1, 2-18:1)[n] =&gt; ADP[n] + 1-phosphatidyl-1D-myo-inositol 4-phosphate (1-16:1, 2-18:1)[n]</v>
          </cell>
        </row>
        <row r="2227">
          <cell r="C2227" t="str">
            <v>phosphatidylinositol 4-kinase (1-18:0, 2-18:1), nucleus</v>
          </cell>
          <cell r="D2227" t="str">
            <v>ATP[n] + H+[n] + 1-phosphatidyl-1D-myo-inositol (1-18:0, 2-18:1)[n] =&gt; ADP[n] + 1-phosphatidyl-1D-myo-inositol 4-phosphate (1-18:0, 2-18:1)[n]</v>
          </cell>
        </row>
        <row r="2228">
          <cell r="C2228" t="str">
            <v>phosphatidylinositol 4-kinase (1-18:1, 2-18:1), nucleus</v>
          </cell>
          <cell r="D2228" t="str">
            <v>ATP[n] + H+[n] + 1-phosphatidyl-1D-myo-inositol (1-18:1, 2-18:1)[n] =&gt; ADP[n] + 1-phosphatidyl-1D-myo-inositol 4-phosphate (1-18:1, 2-18:1)[n]</v>
          </cell>
        </row>
        <row r="2229">
          <cell r="C2229" t="str">
            <v>phosphatidylinositol 3-kinase (1-16:0, 2-16:1), vacuolar membrane</v>
          </cell>
          <cell r="D2229" t="str">
            <v>H+[vm] + 1-phosphatidyl-1D-myo-inositol (1-16:0, 2-16:1)[vm] + ATP[vm] =&gt; ADP[vm] + 1-phosphatidyl-1D-myo-inositol 3-phosphate (1-16:0, 2-16:1)[vm]</v>
          </cell>
        </row>
        <row r="2230">
          <cell r="C2230" t="str">
            <v>phosphatidylinositol 3-kinase (1-16:1, 2-16:1), vacuolar membrane</v>
          </cell>
          <cell r="D2230" t="str">
            <v>H+[vm] + ATP[vm] + 1-phosphatidyl-1D-myo-inositol (1-16:1, 2-16:1)[vm] =&gt; ADP[vm] + 1-phosphatidyl-1D-myo-inositol 3-phosphate (1-16:1, 2-16:1)[vm]</v>
          </cell>
        </row>
        <row r="2231">
          <cell r="C2231" t="str">
            <v>phosphatidylinositol 3-kinase (1-18:0, 2-16:1), vacuolar membrane</v>
          </cell>
          <cell r="D2231" t="str">
            <v>H+[vm] + ATP[vm] + 1-phosphatidyl-1D-myo-inositol (1-18:0, 2-16:1)[vm] =&gt; ADP[vm] + 1-phosphatidyl-1D-myo-inositol 3-phosphate (1-18:0, 2-16:1)[vm]</v>
          </cell>
        </row>
        <row r="2232">
          <cell r="C2232" t="str">
            <v>phosphatidylinositol 3-kinase (1-18:1, 2-16:1), vacuolar membrane</v>
          </cell>
          <cell r="D2232" t="str">
            <v>H+[vm] + ATP[vm] + 1-phosphatidyl-1D-myo-inositol (1-18:1, 2-16:1)[vm] =&gt; ADP[vm] + 1-phosphatidyl-1D-myo-inositol 3-phosphate (1-18:1, 2-16:1)[vm]</v>
          </cell>
        </row>
        <row r="2233">
          <cell r="C2233" t="str">
            <v>phosphatidylinositol 3-kinase (1-16:0, 2-18:1), vacuolar membrane</v>
          </cell>
          <cell r="D2233" t="str">
            <v>H+[vm] + ATP[vm] + 1-phosphatidyl-1D-myo-inositol (1-16:0, 2-18:1)[vm] =&gt; ADP[vm] + 1-phosphatidyl-1D-myo-inositol 3-phosphate (1-16:0, 2-18:1)[vm]</v>
          </cell>
        </row>
        <row r="2234">
          <cell r="C2234" t="str">
            <v>phosphatidylinositol 3-kinase (1-16:1, 2-18:1), vacuolar membrane</v>
          </cell>
          <cell r="D2234" t="str">
            <v>H+[vm] + ATP[vm] + 1-phosphatidyl-1D-myo-inositol (1-16:1, 2-18:1)[vm] =&gt; ADP[vm] + 1-phosphatidyl-1D-myo-inositol 3-phosphate (1-16:1, 2-18:1)[vm]</v>
          </cell>
        </row>
        <row r="2235">
          <cell r="C2235" t="str">
            <v>phosphatidylinositol 3-kinase (1-18:0, 2-18:1), vacuolar membrane</v>
          </cell>
          <cell r="D2235" t="str">
            <v>H+[vm] + ATP[vm] + 1-phosphatidyl-1D-myo-inositol (1-18:0, 2-18:1)[vm] =&gt; ADP[vm] + 1-phosphatidyl-1D-myo-inositol 3-phosphate (1-18:0, 2-18:1)[vm]</v>
          </cell>
        </row>
        <row r="2236">
          <cell r="C2236" t="str">
            <v>phosphatidylinositol 3-kinase (1-18:1, 2-18:1), vacuolar membrane</v>
          </cell>
          <cell r="D2236" t="str">
            <v>H+[vm] + ATP[vm] + 1-phosphatidyl-1D-myo-inositol (1-18:1, 2-18:1)[vm] =&gt; ADP[vm] + 1-phosphatidyl-1D-myo-inositol 3-phosphate (1-18:1, 2-18:1)[vm]</v>
          </cell>
        </row>
        <row r="2237">
          <cell r="C2237" t="str">
            <v>PI 4-P 5-kinase (1-16:0, 2-16:1), nucleus</v>
          </cell>
          <cell r="D2237" t="str">
            <v>ATP[n] + H+[n] + 1-phosphatidyl-1D-myo-inositol 4-phosphate (1-16:0, 2-16:1)[n] =&gt; ADP[n] + 1-phosphatidyl-1D-myo-inositol 4,5-bisphosphate (1-16:0, 2-16:1)[n]</v>
          </cell>
        </row>
        <row r="2238">
          <cell r="C2238" t="str">
            <v>PI 4-P 5-kinase (1-16:1, 2-16:1), nucleus</v>
          </cell>
          <cell r="D2238" t="str">
            <v>ATP[n] + H+[n] + 1-phosphatidyl-1D-myo-inositol 4-phosphate (1-16:1, 2-16:1)[n] =&gt; ADP[n] + 1-phosphatidyl-1D-myo-inositol 4,5-bisphosphate (1-16:1, 2-16:1)[n]</v>
          </cell>
        </row>
        <row r="2239">
          <cell r="C2239" t="str">
            <v>PI 4-P 5-kinase (1-18:0, 2-16:1), nucleus</v>
          </cell>
          <cell r="D2239" t="str">
            <v>ATP[n] + H+[n] + 1-phosphatidyl-1D-myo-inositol 4-phosphate (1-18:0, 2-16:1)[n] =&gt; ADP[n] + 1-phosphatidyl-1D-myo-inositol 4,5-bisphosphate (1-18:0, 2-16:1)[n]</v>
          </cell>
        </row>
        <row r="2240">
          <cell r="C2240" t="str">
            <v>PI 4-P 5-kinase (1-18:1, 2-16:1), nucleus</v>
          </cell>
          <cell r="D2240" t="str">
            <v>ATP[n] + H+[n] + 1-phosphatidyl-1D-myo-inositol 4-phosphate (1-18:1, 2-16:1)[n] =&gt; ADP[n] + 1-phosphatidyl-1D-myo-inositol 4,5-bisphosphate (1-18:1, 2-16:1)[n]</v>
          </cell>
        </row>
        <row r="2241">
          <cell r="C2241" t="str">
            <v>PI 4-P 5-kinase (1-16:0, 2-18:1), nucleus</v>
          </cell>
          <cell r="D2241" t="str">
            <v>ATP[n] + H+[n] + 1-phosphatidyl-1D-myo-inositol 4-phosphate (1-16:0, 2-18:1)[n] =&gt; ADP[n] + 1-phosphatidyl-1D-myo-inositol 4,5-bisphosphate (1-16:0, 2-18:1)[n]</v>
          </cell>
        </row>
        <row r="2242">
          <cell r="C2242" t="str">
            <v>PI 4-P 5-kinase (1-16:1, 2-18:1), nucleus</v>
          </cell>
          <cell r="D2242" t="str">
            <v>ATP[n] + H+[n] + 1-phosphatidyl-1D-myo-inositol 4-phosphate (1-16:1, 2-18:1)[n] =&gt; ADP[n] + 1-phosphatidyl-1D-myo-inositol 4,5-bisphosphate (1-16:1, 2-18:1)[n]</v>
          </cell>
        </row>
        <row r="2243">
          <cell r="C2243" t="str">
            <v>PI 4-P 5-kinase (1-18:0, 2-18:1), nucleus</v>
          </cell>
          <cell r="D2243" t="str">
            <v>ATP[n] + H+[n] + 1-phosphatidyl-1D-myo-inositol 4-phosphate (1-18:0, 2-18:1)[n] =&gt; ADP[n] + 1-phosphatidyl-1D-myo-inositol 4,5-bisphosphate (1-18:0, 2-18:1)[n]</v>
          </cell>
        </row>
        <row r="2244">
          <cell r="C2244" t="str">
            <v>PI 4-P 5-kinase (1-18:1, 2-18:1), nucleus</v>
          </cell>
          <cell r="D2244" t="str">
            <v>ATP[n] + H+[n] + 1-phosphatidyl-1D-myo-inositol 4-phosphate (1-18:1, 2-18:1)[n] =&gt; ADP[n] + 1-phosphatidyl-1D-myo-inositol 4,5-bisphosphate (1-18:1, 2-18:1)[n]</v>
          </cell>
        </row>
        <row r="2245">
          <cell r="C2245" t="str">
            <v>PI 4-P 5-kinase (1-16:0, 2-16:1), cell envelope</v>
          </cell>
          <cell r="D2245" t="str">
            <v>H+[ce] + ATP[ce] + 1-phosphatidyl-1D-myo-inositol 4-phosphate (1-16:0, 2-16:1)[ce] =&gt; ADP[ce] + 1-phosphatidyl-1D-myo-inositol 4,5-bisphosphate (1-16:0, 2-16:1)[ce]</v>
          </cell>
        </row>
        <row r="2246">
          <cell r="C2246" t="str">
            <v>PI 4-P 5-kinase (1-16:1, 2-16:1), cell envelope</v>
          </cell>
          <cell r="D2246" t="str">
            <v>H+[ce] + ATP[ce] + 1-phosphatidyl-1D-myo-inositol 4-phosphate (1-16:1, 2-16:1)[ce] =&gt; ADP[ce] + 1-phosphatidyl-1D-myo-inositol 4,5-bisphosphate (1-16:1, 2-16:1)[ce]</v>
          </cell>
        </row>
        <row r="2247">
          <cell r="C2247" t="str">
            <v>PI 4-P 5-kinase (1-18:0, 2-16:1), cell envelope</v>
          </cell>
          <cell r="D2247" t="str">
            <v>H+[ce] + ATP[ce] + 1-phosphatidyl-1D-myo-inositol 4-phosphate (1-18:0, 2-16:1)[ce] =&gt; ADP[ce] + 1-phosphatidyl-1D-myo-inositol 4,5-bisphosphate (1-18:0, 2-16:1)[ce]</v>
          </cell>
        </row>
        <row r="2248">
          <cell r="C2248" t="str">
            <v>PI 4-P 5-kinase (1-18:1, 2-16:1), cell envelope</v>
          </cell>
          <cell r="D2248" t="str">
            <v>H+[ce] + ATP[ce] + 1-phosphatidyl-1D-myo-inositol 4-phosphate (1-18:1, 2-16:1)[ce] =&gt; ADP[ce] + 1-phosphatidyl-1D-myo-inositol 4,5-bisphosphate (1-18:1, 2-16:1)[ce]</v>
          </cell>
        </row>
        <row r="2249">
          <cell r="C2249" t="str">
            <v>PI 4-P 5-kinase (1-16:0, 2-18:1), cell envelope</v>
          </cell>
          <cell r="D2249" t="str">
            <v>H+[ce] + ATP[ce] + 1-phosphatidyl-1D-myo-inositol 4-phosphate (1-16:0, 2-18:1)[ce] =&gt; ADP[ce] + 1-phosphatidyl-1D-myo-inositol 4,5-bisphosphate (1-16:0, 2-18:1)[ce]</v>
          </cell>
        </row>
        <row r="2250">
          <cell r="C2250" t="str">
            <v>PI 4-P 5-kinase (1-16:1, 2-18:1), cell envelope</v>
          </cell>
          <cell r="D2250" t="str">
            <v>H+[ce] + ATP[ce] + 1-phosphatidyl-1D-myo-inositol 4-phosphate (1-16:1, 2-18:1)[ce] =&gt; ADP[ce] + 1-phosphatidyl-1D-myo-inositol 4,5-bisphosphate (1-16:1, 2-18:1)[ce]</v>
          </cell>
        </row>
        <row r="2251">
          <cell r="C2251" t="str">
            <v>PI 4-P 5-kinase (1-18:0, 2-18:1), cell envelope</v>
          </cell>
          <cell r="D2251" t="str">
            <v>H+[ce] + ATP[ce] + 1-phosphatidyl-1D-myo-inositol 4-phosphate (1-18:0, 2-18:1)[ce] =&gt; ADP[ce] + 1-phosphatidyl-1D-myo-inositol 4,5-bisphosphate (1-18:0, 2-18:1)[ce]</v>
          </cell>
        </row>
        <row r="2252">
          <cell r="C2252" t="str">
            <v>PI 4-P 5-kinase (1-18:1, 2-18:1), cell envelope</v>
          </cell>
          <cell r="D2252" t="str">
            <v>H+[ce] + ATP[ce] + 1-phosphatidyl-1D-myo-inositol 4-phosphate (1-18:1, 2-18:1)[ce] =&gt; ADP[ce] + 1-phosphatidyl-1D-myo-inositol 4,5-bisphosphate (1-18:1, 2-18:1)[ce]</v>
          </cell>
        </row>
        <row r="2253">
          <cell r="C2253" t="str">
            <v>PI 3-P 5-kinase (1-16:0, 2-16:1), vacuolar membrane</v>
          </cell>
          <cell r="D2253" t="str">
            <v>H+[vm] + ATP[vm] + 1-phosphatidyl-1D-myo-inositol 3-phosphate (1-16:0, 2-16:1)[vm] =&gt; ADP[vm] + 1-phosphatidyl-1D-myo-inositol 3,5-bisphosphate (1-16:0, 2-16:1)[vm]</v>
          </cell>
        </row>
        <row r="2254">
          <cell r="C2254" t="str">
            <v>PI 3-P 5-kinase (1-16:1, 2-16:1), vacuolar membrane</v>
          </cell>
          <cell r="D2254" t="str">
            <v>H+[vm] + ATP[vm] + 1-phosphatidyl-1D-myo-inositol 3-phosphate (1-16:1, 2-16:1)[vm] =&gt; ADP[vm] + 1-phosphatidyl-1D-myo-inositol 3,5-bisphosphate (1-16:1, 2-16:1)[vm]</v>
          </cell>
        </row>
        <row r="2255">
          <cell r="C2255" t="str">
            <v>PI 3-P 5-kinase (1-18:0, 2-16:1), vacuolar membrane</v>
          </cell>
          <cell r="D2255" t="str">
            <v>H+[vm] + ATP[vm] + 1-phosphatidyl-1D-myo-inositol 3-phosphate (1-18:0, 2-16:1)[vm] =&gt; ADP[vm] + 1-phosphatidyl-1D-myo-inositol 3,5-bisphosphate (1-18:0, 2-16:1)[vm]</v>
          </cell>
        </row>
        <row r="2256">
          <cell r="C2256" t="str">
            <v>PI 3-P 5-kinase (1-18:1, 2-16:1), vacuolar membrane</v>
          </cell>
          <cell r="D2256" t="str">
            <v>H+[vm] + ATP[vm] + 1-phosphatidyl-1D-myo-inositol 3-phosphate (1-18:1, 2-16:1)[vm] =&gt; ADP[vm] + 1-phosphatidyl-1D-myo-inositol 3,5-bisphosphate (1-18:1, 2-16:1)[vm]</v>
          </cell>
        </row>
        <row r="2257">
          <cell r="C2257" t="str">
            <v>PI 3-P 5-kinase (1-16:0, 2-18:1), vacuolar membrane</v>
          </cell>
          <cell r="D2257" t="str">
            <v>H+[vm] + ATP[vm] + 1-phosphatidyl-1D-myo-inositol 3-phosphate (1-16:0, 2-18:1)[vm] =&gt; ADP[vm] + 1-phosphatidyl-1D-myo-inositol 3,5-bisphosphate (1-16:0, 2-18:1)[vm]</v>
          </cell>
        </row>
        <row r="2258">
          <cell r="C2258" t="str">
            <v>PI 3-P 5-kinase (1-16:1, 2-18:1), vacuolar membrane</v>
          </cell>
          <cell r="D2258" t="str">
            <v>H+[vm] + ATP[vm] + 1-phosphatidyl-1D-myo-inositol 3-phosphate (1-16:1, 2-18:1)[vm] =&gt; ADP[vm] + 1-phosphatidyl-1D-myo-inositol 3,5-bisphosphate (1-16:1, 2-18:1)[vm]</v>
          </cell>
        </row>
        <row r="2259">
          <cell r="C2259" t="str">
            <v>PI 3-P 5-kinase (1-18:0, 2-18:1), vacuolar membrane</v>
          </cell>
          <cell r="D2259" t="str">
            <v>H+[vm] + ATP[vm] + 1-phosphatidyl-1D-myo-inositol 3-phosphate (1-18:0, 2-18:1)[vm] =&gt; ADP[vm] + 1-phosphatidyl-1D-myo-inositol 3,5-bisphosphate (1-18:0, 2-18:1)[vm]</v>
          </cell>
        </row>
        <row r="2260">
          <cell r="C2260" t="str">
            <v>PI 3-P 5-kinase (1-18:1, 2-18:1), vacuolar membrane</v>
          </cell>
          <cell r="D2260" t="str">
            <v>H+[vm] + ATP[vm] + 1-phosphatidyl-1D-myo-inositol 3-phosphate (1-18:1, 2-18:1)[vm] =&gt; ADP[vm] + 1-phosphatidyl-1D-myo-inositol 3,5-bisphosphate (1-18:1, 2-18:1)[vm]</v>
          </cell>
        </row>
        <row r="2261">
          <cell r="C2261" t="str">
            <v>PE (1-16:0, 2-16:1) diacylglycerol (1-16:0, 2-16:1) acyltransferase, ER membrane</v>
          </cell>
          <cell r="D2261" t="str">
            <v>diglyceride (1-16:0, 2-16:1)[erm] + phosphatidylethanolamine (1-16:0, 2-16:1)[erm] &lt;=&gt; triglyceride (1-16:0, 2-16:1, 3-16:1)[erm] + 1-acylglycerophosphoethanolamine (16:0)[erm]</v>
          </cell>
        </row>
        <row r="2262">
          <cell r="C2262" t="str">
            <v>PE (1-16:1, 2-16:1) diacylglycerol (1-16:0, 2-16:1) acyltransferase, ER membrane</v>
          </cell>
          <cell r="D2262" t="str">
            <v>diglyceride (1-16:0, 2-16:1)[erm] + phosphatidylethanolamine (1-16:1, 2-16:1)[erm] &lt;=&gt; triglyceride (1-16:0, 2-16:1, 3-16:1)[erm] + 1-acylglycerophosphoethanolamine (16:1)[erm]</v>
          </cell>
        </row>
        <row r="2263">
          <cell r="C2263" t="str">
            <v>PE (1-18:0, 2-16:1) diacylglycerol (1-16:0, 2-16:1) acyltransferase, ER membrane</v>
          </cell>
          <cell r="D2263" t="str">
            <v>diglyceride (1-16:0, 2-16:1)[erm] + phosphatidylethanolamine (1-18:0, 2-16:1)[erm] &lt;=&gt; triglyceride (1-16:0, 2-16:1, 3-16:1)[erm] + 1-acylglycerophosphoethanolamine (18:0)[erm]</v>
          </cell>
        </row>
        <row r="2264">
          <cell r="C2264" t="str">
            <v>PE (1-18:1, 2-16:1) diacylglycerol (1-16:0, 2-16:1) acyltransferase, ER membrane</v>
          </cell>
          <cell r="D2264" t="str">
            <v>diglyceride (1-16:0, 2-16:1)[erm] + phosphatidylethanolamine (1-18:1, 2-16:1)[erm] &lt;=&gt; triglyceride (1-16:0, 2-16:1, 3-16:1)[erm] + 1-acylglycerophosphoethanolamine (18:1)[erm]</v>
          </cell>
        </row>
        <row r="2265">
          <cell r="C2265" t="str">
            <v>PE (1-16:0, 2-18:1) diacylglycerol (1-16:0, 2-16:1) acyltransferase, ER membrane</v>
          </cell>
          <cell r="D2265" t="str">
            <v>diglyceride (1-16:0, 2-16:1)[erm] + phosphatidylethanolamine (1-16:0, 2-18:1)[erm] &lt;=&gt; triglyceride (1-16:0, 2-16:1, 3-18:1)[erm] + 1-acylglycerophosphoethanolamine (16:0)[erm]</v>
          </cell>
        </row>
        <row r="2266">
          <cell r="C2266" t="str">
            <v>PE (1-16:1, 2-18:1) diacylglycerol (1-16:0, 2-16:1) acyltransferase, ER membrane</v>
          </cell>
          <cell r="D2266" t="str">
            <v>diglyceride (1-16:0, 2-16:1)[erm] + phosphatidylethanolamine (1-16:1, 2-18:1)[erm] &lt;=&gt; triglyceride (1-16:0, 2-16:1, 3-18:1)[erm] + 1-acylglycerophosphoethanolamine (16:1)[erm]</v>
          </cell>
        </row>
        <row r="2267">
          <cell r="C2267" t="str">
            <v>PE (1-18:0, 2-18:1) diacylglycerol (1-16:0, 2-16:1) acyltransferase, ER membrane</v>
          </cell>
          <cell r="D2267" t="str">
            <v>diglyceride (1-16:0, 2-16:1)[erm] + phosphatidylethanolamine (1-18:0, 2-18:1)[erm] &lt;=&gt; triglyceride (1-16:0, 2-16:1, 3-18:1)[erm] + 1-acylglycerophosphoethanolamine (18:0)[erm]</v>
          </cell>
        </row>
        <row r="2268">
          <cell r="C2268" t="str">
            <v>PE (1-18:1, 2-18:1) diacylglycerol (1-16:0, 2-16:1) acyltransferase, ER membrane</v>
          </cell>
          <cell r="D2268" t="str">
            <v>diglyceride (1-16:0, 2-16:1)[erm] + phosphatidylethanolamine (1-18:1, 2-18:1)[erm] &lt;=&gt; triglyceride (1-16:0, 2-16:1, 3-18:1)[erm] + 1-acylglycerophosphoethanolamine (18:1)[erm]</v>
          </cell>
        </row>
        <row r="2269">
          <cell r="C2269" t="str">
            <v>PE (1-16:0, 2-16:1) diacylglycerol (1-16:1, 2-16:1) acyltransferase, ER membrane</v>
          </cell>
          <cell r="D2269" t="str">
            <v>diglyceride (1-16:1, 2-16:1)[erm] + phosphatidylethanolamine (1-16:0, 2-16:1)[erm] &lt;=&gt; triglyceride (1-16:1, 2-16:1, 3-16:1)[erm] + 1-acylglycerophosphoethanolamine (16:0)[erm]</v>
          </cell>
        </row>
        <row r="2270">
          <cell r="C2270" t="str">
            <v>PE (1-16:1, 2-16:1) diacylglycerol (1-16:1, 2-16:1) acyltransferase, ER membrane</v>
          </cell>
          <cell r="D2270" t="str">
            <v>diglyceride (1-16:1, 2-16:1)[erm] + phosphatidylethanolamine (1-16:1, 2-16:1)[erm] &lt;=&gt; triglyceride (1-16:1, 2-16:1, 3-16:1)[erm] + 1-acylglycerophosphoethanolamine (16:1)[erm]</v>
          </cell>
        </row>
        <row r="2271">
          <cell r="C2271" t="str">
            <v>PE (1-18:0, 2-16:1) diacylglycerol (1-16:1, 2-16:1) acyltransferase, ER membrane</v>
          </cell>
          <cell r="D2271" t="str">
            <v>diglyceride (1-16:1, 2-16:1)[erm] + phosphatidylethanolamine (1-18:0, 2-16:1)[erm] &lt;=&gt; triglyceride (1-16:1, 2-16:1, 3-16:1)[erm] + 1-acylglycerophosphoethanolamine (18:0)[erm]</v>
          </cell>
        </row>
        <row r="2272">
          <cell r="C2272" t="str">
            <v>PE (1-18:1, 2-16:1) diacylglycerol (1-16:1, 2-16:1) acyltransferase, ER membrane</v>
          </cell>
          <cell r="D2272" t="str">
            <v>diglyceride (1-16:1, 2-16:1)[erm] + phosphatidylethanolamine (1-18:1, 2-16:1)[erm] &lt;=&gt; triglyceride (1-16:1, 2-16:1, 3-16:1)[erm] + 1-acylglycerophosphoethanolamine (18:1)[erm]</v>
          </cell>
        </row>
        <row r="2273">
          <cell r="C2273" t="str">
            <v>PE (1-16:0, 2-18:1) diacylglycerol (1-16:1, 2-16:1) acyltransferase, ER membrane</v>
          </cell>
          <cell r="D2273" t="str">
            <v>diglyceride (1-16:1, 2-16:1)[erm] + phosphatidylethanolamine (1-16:0, 2-18:1)[erm] &lt;=&gt; triglyceride (1-16:1, 2-16:1, 3-18:1)[erm] + 1-acylglycerophosphoethanolamine (16:0)[erm]</v>
          </cell>
        </row>
        <row r="2274">
          <cell r="C2274" t="str">
            <v>PE (1-16:1, 2-18:1) diacylglycerol (1-16:1, 2-16:1) acyltransferase, ER membrane</v>
          </cell>
          <cell r="D2274" t="str">
            <v>diglyceride (1-16:1, 2-16:1)[erm] + phosphatidylethanolamine (1-16:1, 2-18:1)[erm] &lt;=&gt; triglyceride (1-16:1, 2-16:1, 3-18:1)[erm] + 1-acylglycerophosphoethanolamine (16:1)[erm]</v>
          </cell>
        </row>
        <row r="2275">
          <cell r="C2275" t="str">
            <v>PE (1-18:0, 2-18:1) diacylglycerol (1-16:1, 2-16:1) acyltransferase, ER membrane</v>
          </cell>
          <cell r="D2275" t="str">
            <v>diglyceride (1-16:1, 2-16:1)[erm] + phosphatidylethanolamine (1-18:0, 2-18:1)[erm] &lt;=&gt; triglyceride (1-16:1, 2-16:1, 3-18:1)[erm] + 1-acylglycerophosphoethanolamine (18:0)[erm]</v>
          </cell>
        </row>
        <row r="2276">
          <cell r="C2276" t="str">
            <v>PE (1-18:1, 2-18:1) diacylglycerol (1-16:1, 2-16:1) acyltransferase, ER membrane</v>
          </cell>
          <cell r="D2276" t="str">
            <v>diglyceride (1-16:1, 2-16:1)[erm] + phosphatidylethanolamine (1-18:1, 2-18:1)[erm] &lt;=&gt; triglyceride (1-16:1, 2-16:1, 3-18:1)[erm] + 1-acylglycerophosphoethanolamine (18:1)[erm]</v>
          </cell>
        </row>
        <row r="2277">
          <cell r="C2277" t="str">
            <v>PE (1-16:0, 2-16:1) diacylglycerol (1-18:0, 2-16:1) acyltransferase, ER membrane</v>
          </cell>
          <cell r="D2277" t="str">
            <v>diglyceride (1-18:0, 2-16:1)[erm] + phosphatidylethanolamine (1-16:0, 2-16:1)[erm] &lt;=&gt; triglyceride (1-18:0, 2-16:1, 3-16:1)[erm] + 1-acylglycerophosphoethanolamine (16:0)[erm]</v>
          </cell>
        </row>
        <row r="2278">
          <cell r="C2278" t="str">
            <v>PE (1-16:1, 2-16:1) diacylglycerol (1-18:0, 2-16:1) acyltransferase, ER membrane</v>
          </cell>
          <cell r="D2278" t="str">
            <v>diglyceride (1-18:0, 2-16:1)[erm] + phosphatidylethanolamine (1-16:1, 2-16:1)[erm] &lt;=&gt; triglyceride (1-18:0, 2-16:1, 3-16:1)[erm] + 1-acylglycerophosphoethanolamine (16:1)[erm]</v>
          </cell>
        </row>
        <row r="2279">
          <cell r="C2279" t="str">
            <v>PE (1-18:0, 2-16:1) diacylglycerol (1-18:0, 2-16:1) acyltransferase, ER membrane</v>
          </cell>
          <cell r="D2279" t="str">
            <v>diglyceride (1-18:0, 2-16:1)[erm] + phosphatidylethanolamine (1-18:0, 2-16:1)[erm] &lt;=&gt; triglyceride (1-18:0, 2-16:1, 3-16:1)[erm] + 1-acylglycerophosphoethanolamine (18:0)[erm]</v>
          </cell>
        </row>
        <row r="2280">
          <cell r="C2280" t="str">
            <v>PE (1-18:1, 2-16:1) diacylglycerol (1-18:0, 2-16:1) acyltransferase, ER membrane</v>
          </cell>
          <cell r="D2280" t="str">
            <v>diglyceride (1-18:0, 2-16:1)[erm] + phosphatidylethanolamine (1-18:1, 2-16:1)[erm] &lt;=&gt; triglyceride (1-18:0, 2-16:1, 3-16:1)[erm] + 1-acylglycerophosphoethanolamine (18:1)[erm]</v>
          </cell>
        </row>
        <row r="2281">
          <cell r="C2281" t="str">
            <v>PE (1-16:0, 2-18:1) diacylglycerol (1-18:0, 2-16:1) acyltransferase, ER membrane</v>
          </cell>
          <cell r="D2281" t="str">
            <v>diglyceride (1-18:0, 2-16:1)[erm] + phosphatidylethanolamine (1-16:0, 2-18:1)[erm] &lt;=&gt; triglyceride (1-18:0, 2-16:1, 3-18:1)[erm] + 1-acylglycerophosphoethanolamine (16:0)[erm]</v>
          </cell>
        </row>
        <row r="2282">
          <cell r="C2282" t="str">
            <v>PE (1-16:1, 2-18:1) diacylglycerol (1-18:0, 2-16:1) acyltransferase, ER membrane</v>
          </cell>
          <cell r="D2282" t="str">
            <v>diglyceride (1-18:0, 2-16:1)[erm] + phosphatidylethanolamine (1-16:1, 2-18:1)[erm] &lt;=&gt; triglyceride (1-18:0, 2-16:1, 3-18:1)[erm] + 1-acylglycerophosphoethanolamine (16:1)[erm]</v>
          </cell>
        </row>
        <row r="2283">
          <cell r="C2283" t="str">
            <v>PE (1-18:0, 2-18:1) diacylglycerol (1-18:0, 2-16:1) acyltransferase, ER membrane</v>
          </cell>
          <cell r="D2283" t="str">
            <v>diglyceride (1-18:0, 2-16:1)[erm] + phosphatidylethanolamine (1-18:0, 2-18:1)[erm] &lt;=&gt; triglyceride (1-18:0, 2-16:1, 3-18:1)[erm] + 1-acylglycerophosphoethanolamine (18:0)[erm]</v>
          </cell>
        </row>
        <row r="2284">
          <cell r="C2284" t="str">
            <v>PE (1-18:1, 2-18:1) diacylglycerol (1-18:0, 2-16:1) acyltransferase, ER membrane</v>
          </cell>
          <cell r="D2284" t="str">
            <v>diglyceride (1-18:0, 2-16:1)[erm] + phosphatidylethanolamine (1-18:1, 2-18:1)[erm] &lt;=&gt; triglyceride (1-18:0, 2-16:1, 3-18:1)[erm] + 1-acylglycerophosphoethanolamine (18:1)[erm]</v>
          </cell>
        </row>
        <row r="2285">
          <cell r="C2285" t="str">
            <v>PE (1-16:0, 2-16:1) diacylglycerol (1-18:1, 2-16:1) acyltransferase, ER membrane</v>
          </cell>
          <cell r="D2285" t="str">
            <v>diglyceride (1-18:1, 2-16:1)[erm] + phosphatidylethanolamine (1-16:0, 2-16:1)[erm] &lt;=&gt; triglyceride (1-18:1, 2-16:1, 3-16:1)[erm] + 1-acylglycerophosphoethanolamine (16:0)[erm]</v>
          </cell>
        </row>
        <row r="2286">
          <cell r="C2286" t="str">
            <v>PE (1-16:1, 2-16:1) diacylglycerol (1-18:1, 2-16:1) acyltransferase, ER membrane</v>
          </cell>
          <cell r="D2286" t="str">
            <v>diglyceride (1-18:1, 2-16:1)[erm] + phosphatidylethanolamine (1-16:1, 2-16:1)[erm] &lt;=&gt; triglyceride (1-18:1, 2-16:1, 3-16:1)[erm] + 1-acylglycerophosphoethanolamine (16:1)[erm]</v>
          </cell>
        </row>
        <row r="2287">
          <cell r="C2287" t="str">
            <v>PE (1-18:0, 2-16:1) diacylglycerol (1-18:1, 2-16:1) acyltransferase, ER membrane</v>
          </cell>
          <cell r="D2287" t="str">
            <v>diglyceride (1-18:1, 2-16:1)[erm] + phosphatidylethanolamine (1-18:0, 2-16:1)[erm] &lt;=&gt; triglyceride (1-18:1, 2-16:1, 3-16:1)[erm] + 1-acylglycerophosphoethanolamine (18:0)[erm]</v>
          </cell>
        </row>
        <row r="2288">
          <cell r="C2288" t="str">
            <v>PE (1-18:1, 2-16:1) diacylglycerol (1-18:1, 2-16:1) acyltransferase, ER membrane</v>
          </cell>
          <cell r="D2288" t="str">
            <v>diglyceride (1-18:1, 2-16:1)[erm] + phosphatidylethanolamine (1-18:1, 2-16:1)[erm] &lt;=&gt; triglyceride (1-18:1, 2-16:1, 3-16:1)[erm] + 1-acylglycerophosphoethanolamine (18:1)[erm]</v>
          </cell>
        </row>
        <row r="2289">
          <cell r="C2289" t="str">
            <v>PE (1-16:0, 2-18:1) diacylglycerol (1-18:1, 2-16:1) acyltransferase, ER membrane</v>
          </cell>
          <cell r="D2289" t="str">
            <v>diglyceride (1-18:1, 2-16:1)[erm] + phosphatidylethanolamine (1-16:0, 2-18:1)[erm] &lt;=&gt; triglyceride (1-18:1, 2-16:1, 3-18:1)[erm] + 1-acylglycerophosphoethanolamine (16:0)[erm]</v>
          </cell>
        </row>
        <row r="2290">
          <cell r="C2290" t="str">
            <v>PE (1-16:1, 2-18:1) diacylglycerol (1-18:1, 2-16:1) acyltransferase, ER membrane</v>
          </cell>
          <cell r="D2290" t="str">
            <v>diglyceride (1-18:1, 2-16:1)[erm] + phosphatidylethanolamine (1-16:1, 2-18:1)[erm] &lt;=&gt; triglyceride (1-18:1, 2-16:1, 3-18:1)[erm] + 1-acylglycerophosphoethanolamine (16:1)[erm]</v>
          </cell>
        </row>
        <row r="2291">
          <cell r="C2291" t="str">
            <v>PE (1-18:0, 2-18:1) diacylglycerol (1-18:1, 2-16:1) acyltransferase, ER membrane</v>
          </cell>
          <cell r="D2291" t="str">
            <v>diglyceride (1-18:1, 2-16:1)[erm] + phosphatidylethanolamine (1-18:0, 2-18:1)[erm] &lt;=&gt; triglyceride (1-18:1, 2-16:1, 3-18:1)[erm] + 1-acylglycerophosphoethanolamine (18:0)[erm]</v>
          </cell>
        </row>
        <row r="2292">
          <cell r="C2292" t="str">
            <v>PE (1-18:1, 2-18:1) diacylglycerol (1-18:1, 2-16:1) acyltransferase, ER membrane</v>
          </cell>
          <cell r="D2292" t="str">
            <v>diglyceride (1-18:1, 2-16:1)[erm] + phosphatidylethanolamine (1-18:1, 2-18:1)[erm] &lt;=&gt; triglyceride (1-18:1, 2-16:1, 3-18:1)[erm] + 1-acylglycerophosphoethanolamine (18:1)[erm]</v>
          </cell>
        </row>
        <row r="2293">
          <cell r="C2293" t="str">
            <v>PE (1-16:0, 2-16:1) diacylglycerol (1-16:0, 2-18:1) acyltransferase, ER membrane</v>
          </cell>
          <cell r="D2293" t="str">
            <v>diglyceride (1-16:0, 2-18:1)[erm] + phosphatidylethanolamine (1-16:0, 2-16:1)[erm] &lt;=&gt; triglyceride (1-16:0, 2-18:1, 3-16:1)[erm] + 1-acylglycerophosphoethanolamine (16:0)[erm]</v>
          </cell>
        </row>
        <row r="2294">
          <cell r="C2294" t="str">
            <v>PE (1-16:1, 2-16:1) diacylglycerol (1-16:0, 2-18:1) acyltransferase, ER membrane</v>
          </cell>
          <cell r="D2294" t="str">
            <v>diglyceride (1-16:0, 2-18:1)[erm] + phosphatidylethanolamine (1-16:1, 2-16:1)[erm] &lt;=&gt; triglyceride (1-16:0, 2-18:1, 3-16:1)[erm] + 1-acylglycerophosphoethanolamine (16:1)[erm]</v>
          </cell>
        </row>
        <row r="2295">
          <cell r="C2295" t="str">
            <v>PE (1-18:0, 2-16:1) diacylglycerol (1-16:0, 2-18:1) acyltransferase, ER membrane</v>
          </cell>
          <cell r="D2295" t="str">
            <v>diglyceride (1-16:0, 2-18:1)[erm] + phosphatidylethanolamine (1-18:0, 2-16:1)[erm] &lt;=&gt; triglyceride (1-16:0, 2-18:1, 3-16:1)[erm] + 1-acylglycerophosphoethanolamine (18:0)[erm]</v>
          </cell>
        </row>
        <row r="2296">
          <cell r="C2296" t="str">
            <v>PE (1-18:1, 2-16:1) diacylglycerol (1-16:0, 2-18:1) acyltransferase, ER membrane</v>
          </cell>
          <cell r="D2296" t="str">
            <v>diglyceride (1-16:0, 2-18:1)[erm] + phosphatidylethanolamine (1-18:1, 2-16:1)[erm] &lt;=&gt; triglyceride (1-16:0, 2-18:1, 3-16:1)[erm] + 1-acylglycerophosphoethanolamine (18:1)[erm]</v>
          </cell>
        </row>
        <row r="2297">
          <cell r="C2297" t="str">
            <v>PE (1-16:0, 2-18:1) diacylglycerol (1-16:0, 2-18:1) acyltransferase, ER membrane</v>
          </cell>
          <cell r="D2297" t="str">
            <v>diglyceride (1-16:0, 2-18:1)[erm] + phosphatidylethanolamine (1-16:0, 2-18:1)[erm] &lt;=&gt; triglyceride (1-16:0, 2-18:1, 3-18:1)[erm] + 1-acylglycerophosphoethanolamine (16:0)[erm]</v>
          </cell>
        </row>
        <row r="2298">
          <cell r="C2298" t="str">
            <v>PE (1-16:1, 2-18:1) diacylglycerol (1-16:0, 2-18:1) acyltransferase, ER membrane</v>
          </cell>
          <cell r="D2298" t="str">
            <v>diglyceride (1-16:0, 2-18:1)[erm] + phosphatidylethanolamine (1-16:1, 2-18:1)[erm] &lt;=&gt; triglyceride (1-16:0, 2-18:1, 3-18:1)[erm] + 1-acylglycerophosphoethanolamine (16:1)[erm]</v>
          </cell>
        </row>
        <row r="2299">
          <cell r="C2299" t="str">
            <v>PE (1-18:0, 2-18:1) diacylglycerol (1-16:0, 2-18:1) acyltransferase, ER membrane</v>
          </cell>
          <cell r="D2299" t="str">
            <v>diglyceride (1-16:0, 2-18:1)[erm] + phosphatidylethanolamine (1-18:0, 2-18:1)[erm] &lt;=&gt; triglyceride (1-16:0, 2-18:1, 3-18:1)[erm] + 1-acylglycerophosphoethanolamine (18:0)[erm]</v>
          </cell>
        </row>
        <row r="2300">
          <cell r="C2300" t="str">
            <v>PE (1-18:1, 2-18:1) diacylglycerol (1-16:0, 2-18:1) acyltransferase, ER membrane</v>
          </cell>
          <cell r="D2300" t="str">
            <v>diglyceride (1-16:0, 2-18:1)[erm] + phosphatidylethanolamine (1-18:1, 2-18:1)[erm] &lt;=&gt; triglyceride (1-16:0, 2-18:1, 3-18:1)[erm] + 1-acylglycerophosphoethanolamine (18:1)[erm]</v>
          </cell>
        </row>
        <row r="2301">
          <cell r="C2301" t="str">
            <v>PE (1-16:0, 2-16:1) diacylglycerol (1-16:1, 2-18:1) acyltransferase, ER membrane</v>
          </cell>
          <cell r="D2301" t="str">
            <v>diglyceride (1-16:1, 2-18:1)[erm] + phosphatidylethanolamine (1-16:0, 2-16:1)[erm] &lt;=&gt; triglyceride (1-16:1, 2-18:1, 3-16:1)[erm] + 1-acylglycerophosphoethanolamine (16:0)[erm]</v>
          </cell>
        </row>
        <row r="2302">
          <cell r="C2302" t="str">
            <v>PE (1-16:1, 2-16:1) diacylglycerol (1-16:1, 2-18:1) acyltransferase, ER membrane</v>
          </cell>
          <cell r="D2302" t="str">
            <v>diglyceride (1-16:1, 2-18:1)[erm] + phosphatidylethanolamine (1-16:1, 2-16:1)[erm] &lt;=&gt; triglyceride (1-16:1, 2-18:1, 3-16:1)[erm] + 1-acylglycerophosphoethanolamine (16:1)[erm]</v>
          </cell>
        </row>
        <row r="2303">
          <cell r="C2303" t="str">
            <v>PE (1-18:0, 2-16:1) diacylglycerol (1-16:1, 2-18:1) acyltransferase, ER membrane</v>
          </cell>
          <cell r="D2303" t="str">
            <v>diglyceride (1-16:1, 2-18:1)[erm] + phosphatidylethanolamine (1-18:0, 2-16:1)[erm] &lt;=&gt; triglyceride (1-16:1, 2-18:1, 3-16:1)[erm] + 1-acylglycerophosphoethanolamine (18:0)[erm]</v>
          </cell>
        </row>
        <row r="2304">
          <cell r="C2304" t="str">
            <v>PE (1-18:1, 2-16:1) diacylglycerol (1-16:1, 2-18:1) acyltransferase, ER membrane</v>
          </cell>
          <cell r="D2304" t="str">
            <v>diglyceride (1-16:1, 2-18:1)[erm] + phosphatidylethanolamine (1-18:1, 2-16:1)[erm] &lt;=&gt; triglyceride (1-16:1, 2-18:1, 3-16:1)[erm] + 1-acylglycerophosphoethanolamine (18:1)[erm]</v>
          </cell>
        </row>
        <row r="2305">
          <cell r="C2305" t="str">
            <v>PE (1-16:0, 2-18:1) diacylglycerol (1-16:1, 2-18:1) acyltransferase, ER membrane</v>
          </cell>
          <cell r="D2305" t="str">
            <v>diglyceride (1-16:1, 2-18:1)[erm] + phosphatidylethanolamine (1-16:0, 2-18:1)[erm] &lt;=&gt; triglyceride (1-16:1, 2-18:1, 3-18:1)[erm] + 1-acylglycerophosphoethanolamine (16:0)[erm]</v>
          </cell>
        </row>
        <row r="2306">
          <cell r="C2306" t="str">
            <v>PE (1-16:1, 2-18:1) diacylglycerol (1-16:1, 2-18:1) acyltransferase, ER membrane</v>
          </cell>
          <cell r="D2306" t="str">
            <v>diglyceride (1-16:1, 2-18:1)[erm] + phosphatidylethanolamine (1-16:1, 2-18:1)[erm] &lt;=&gt; triglyceride (1-16:1, 2-18:1, 3-18:1)[erm] + 1-acylglycerophosphoethanolamine (16:1)[erm]</v>
          </cell>
        </row>
        <row r="2307">
          <cell r="C2307" t="str">
            <v>PE (1-18:0, 2-18:1) diacylglycerol (1-16:1, 2-18:1) acyltransferase, ER membrane</v>
          </cell>
          <cell r="D2307" t="str">
            <v>diglyceride (1-16:1, 2-18:1)[erm] + phosphatidylethanolamine (1-18:0, 2-18:1)[erm] &lt;=&gt; triglyceride (1-16:1, 2-18:1, 3-18:1)[erm] + 1-acylglycerophosphoethanolamine (18:0)[erm]</v>
          </cell>
        </row>
        <row r="2308">
          <cell r="C2308" t="str">
            <v>PE (1-18:1, 2-18:1) diacylglycerol (1-16:1, 2-18:1) acyltransferase, ER membrane</v>
          </cell>
          <cell r="D2308" t="str">
            <v>diglyceride (1-16:1, 2-18:1)[erm] + phosphatidylethanolamine (1-18:1, 2-18:1)[erm] &lt;=&gt; triglyceride (1-16:1, 2-18:1, 3-18:1)[erm] + 1-acylglycerophosphoethanolamine (18:1)[erm]</v>
          </cell>
        </row>
        <row r="2309">
          <cell r="C2309" t="str">
            <v>PE (1-16:0, 2-16:1) diacylglycerol (1-18:0, 2-18:1) acyltransferase, ER membrane</v>
          </cell>
          <cell r="D2309" t="str">
            <v>diglyceride (1-18:0, 2-18:1)[erm] + phosphatidylethanolamine (1-16:0, 2-16:1)[erm] &lt;=&gt; triglyceride (1-18:0, 2-18:1, 3-16:1)[erm] + 1-acylglycerophosphoethanolamine (16:0)[erm]</v>
          </cell>
        </row>
        <row r="2310">
          <cell r="C2310" t="str">
            <v>PE (1-16:1, 2-16:1) diacylglycerol (1-18:0, 2-18:1) acyltransferase, ER membrane</v>
          </cell>
          <cell r="D2310" t="str">
            <v>diglyceride (1-18:0, 2-18:1)[erm] + phosphatidylethanolamine (1-16:1, 2-16:1)[erm] &lt;=&gt; triglyceride (1-18:0, 2-18:1, 3-16:1)[erm] + 1-acylglycerophosphoethanolamine (16:1)[erm]</v>
          </cell>
        </row>
        <row r="2311">
          <cell r="C2311" t="str">
            <v>PE (1-18:0, 2-16:1) diacylglycerol (1-18:0, 2-18:1) acyltransferase, ER membrane</v>
          </cell>
          <cell r="D2311" t="str">
            <v>diglyceride (1-18:0, 2-18:1)[erm] + phosphatidylethanolamine (1-18:0, 2-16:1)[erm] &lt;=&gt; triglyceride (1-18:0, 2-18:1, 3-16:1)[erm] + 1-acylglycerophosphoethanolamine (18:0)[erm]</v>
          </cell>
        </row>
        <row r="2312">
          <cell r="C2312" t="str">
            <v>PE (1-18:1, 2-16:1) diacylglycerol (1-18:0, 2-18:1) acyltransferase, ER membrane</v>
          </cell>
          <cell r="D2312" t="str">
            <v>diglyceride (1-18:0, 2-18:1)[erm] + phosphatidylethanolamine (1-18:1, 2-16:1)[erm] &lt;=&gt; triglyceride (1-18:0, 2-18:1, 3-16:1)[erm] + 1-acylglycerophosphoethanolamine (18:1)[erm]</v>
          </cell>
        </row>
        <row r="2313">
          <cell r="C2313" t="str">
            <v>PE (1-16:0, 2-18:1) diacylglycerol (1-18:0, 2-18:1) acyltransferase, ER membrane</v>
          </cell>
          <cell r="D2313" t="str">
            <v>diglyceride (1-18:0, 2-18:1)[erm] + phosphatidylethanolamine (1-16:0, 2-18:1)[erm] &lt;=&gt; triglyceride (1-18:0, 2-18:1, 3-18:1)[erm] + 1-acylglycerophosphoethanolamine (16:0)[erm]</v>
          </cell>
        </row>
        <row r="2314">
          <cell r="C2314" t="str">
            <v>PE (1-16:1, 2-18:1) diacylglycerol (1-18:0, 2-18:1) acyltransferase, ER membrane</v>
          </cell>
          <cell r="D2314" t="str">
            <v>diglyceride (1-18:0, 2-18:1)[erm] + phosphatidylethanolamine (1-16:1, 2-18:1)[erm] &lt;=&gt; triglyceride (1-18:0, 2-18:1, 3-18:1)[erm] + 1-acylglycerophosphoethanolamine (16:1)[erm]</v>
          </cell>
        </row>
        <row r="2315">
          <cell r="C2315" t="str">
            <v>PE (1-18:0, 2-18:1) diacylglycerol (1-18:0, 2-18:1) acyltransferase, ER membrane</v>
          </cell>
          <cell r="D2315" t="str">
            <v>diglyceride (1-18:0, 2-18:1)[erm] + phosphatidylethanolamine (1-18:0, 2-18:1)[erm] &lt;=&gt; triglyceride (1-18:0, 2-18:1, 3-18:1)[erm] + 1-acylglycerophosphoethanolamine (18:0)[erm]</v>
          </cell>
        </row>
        <row r="2316">
          <cell r="C2316" t="str">
            <v>PE (1-18:1, 2-18:1) diacylglycerol (1-18:0, 2-18:1) acyltransferase, ER membrane</v>
          </cell>
          <cell r="D2316" t="str">
            <v>diglyceride (1-18:0, 2-18:1)[erm] + phosphatidylethanolamine (1-18:1, 2-18:1)[erm] &lt;=&gt; triglyceride (1-18:0, 2-18:1, 3-18:1)[erm] + 1-acylglycerophosphoethanolamine (18:1)[erm]</v>
          </cell>
        </row>
        <row r="2317">
          <cell r="C2317" t="str">
            <v>PE (1-16:0, 2-16:1) diacylglycerol (1-18:1, 2-18:1) acyltransferase, ER membrane</v>
          </cell>
          <cell r="D2317" t="str">
            <v>diglyceride (1-18:1, 2-18:1)[erm] + phosphatidylethanolamine (1-16:0, 2-16:1)[erm] &lt;=&gt; triglyceride (1-18:1, 2-18:1, 3-16:1)[erm] + 1-acylglycerophosphoethanolamine (16:0)[erm]</v>
          </cell>
        </row>
        <row r="2318">
          <cell r="C2318" t="str">
            <v>PE (1-16:1, 2-16:1) diacylglycerol (1-18:1, 2-18:1) acyltransferase, ER membrane</v>
          </cell>
          <cell r="D2318" t="str">
            <v>diglyceride (1-18:1, 2-18:1)[erm] + phosphatidylethanolamine (1-16:1, 2-16:1)[erm] &lt;=&gt; triglyceride (1-18:1, 2-18:1, 3-16:1)[erm] + 1-acylglycerophosphoethanolamine (16:1)[erm]</v>
          </cell>
        </row>
        <row r="2319">
          <cell r="C2319" t="str">
            <v>PE (1-18:0, 2-16:1) diacylglycerol (1-18:1, 2-18:1) acyltransferase, ER membrane</v>
          </cell>
          <cell r="D2319" t="str">
            <v>diglyceride (1-18:1, 2-18:1)[erm] + phosphatidylethanolamine (1-18:0, 2-16:1)[erm] &lt;=&gt; triglyceride (1-18:1, 2-18:1, 3-16:1)[erm] + 1-acylglycerophosphoethanolamine (18:0)[erm]</v>
          </cell>
        </row>
        <row r="2320">
          <cell r="C2320" t="str">
            <v>PE (1-18:1, 2-16:1) diacylglycerol (1-18:1, 2-18:1) acyltransferase, ER membrane</v>
          </cell>
          <cell r="D2320" t="str">
            <v>diglyceride (1-18:1, 2-18:1)[erm] + phosphatidylethanolamine (1-18:1, 2-16:1)[erm] &lt;=&gt; triglyceride (1-18:1, 2-18:1, 3-16:1)[erm] + 1-acylglycerophosphoethanolamine (18:1)[erm]</v>
          </cell>
        </row>
        <row r="2321">
          <cell r="C2321" t="str">
            <v>PE (1-16:0, 2-18:1) diacylglycerol (1-18:1, 2-18:1) acyltransferase, ER membrane</v>
          </cell>
          <cell r="D2321" t="str">
            <v>diglyceride (1-18:1, 2-18:1)[erm] + phosphatidylethanolamine (1-16:0, 2-18:1)[erm] &lt;=&gt; triglyceride (1-18:1, 2-18:1, 3-18:1)[erm] + 1-acylglycerophosphoethanolamine (16:0)[erm]</v>
          </cell>
        </row>
        <row r="2322">
          <cell r="C2322" t="str">
            <v>PE (1-16:1, 2-18:1) diacylglycerol (1-18:1, 2-18:1) acyltransferase, ER membrane</v>
          </cell>
          <cell r="D2322" t="str">
            <v>diglyceride (1-18:1, 2-18:1)[erm] + phosphatidylethanolamine (1-16:1, 2-18:1)[erm] &lt;=&gt; triglyceride (1-18:1, 2-18:1, 3-18:1)[erm] + 1-acylglycerophosphoethanolamine (16:1)[erm]</v>
          </cell>
        </row>
        <row r="2323">
          <cell r="C2323" t="str">
            <v>PE (1-18:0, 2-18:1) diacylglycerol (1-18:1, 2-18:1) acyltransferase, ER membrane</v>
          </cell>
          <cell r="D2323" t="str">
            <v>diglyceride (1-18:1, 2-18:1)[erm] + phosphatidylethanolamine (1-18:0, 2-18:1)[erm] &lt;=&gt; triglyceride (1-18:1, 2-18:1, 3-18:1)[erm] + 1-acylglycerophosphoethanolamine (18:0)[erm]</v>
          </cell>
        </row>
        <row r="2324">
          <cell r="C2324" t="str">
            <v>PE (1-18:1, 2-18:1) diacylglycerol (1-18:1, 2-18:1) acyltransferase, ER membrane</v>
          </cell>
          <cell r="D2324" t="str">
            <v>diglyceride (1-18:1, 2-18:1)[erm] + phosphatidylethanolamine (1-18:1, 2-18:1)[erm] &lt;=&gt; triglyceride (1-18:1, 2-18:1, 3-18:1)[erm] + 1-acylglycerophosphoethanolamine (18:1)[erm]</v>
          </cell>
        </row>
        <row r="2325">
          <cell r="C2325" t="str">
            <v>PC (1-16:0, 2-16:1) diacylglycerol (1-16:0, 2-16:1) acyltransferase, ER membrane</v>
          </cell>
          <cell r="D2325" t="str">
            <v>diglyceride (1-16:0, 2-16:1)[erm] + phosphatidylcholine (1-16:0, 2-16:1)[erm] &lt;=&gt; triglyceride (1-16:0, 2-16:1, 3-16:1)[erm] + 1-acylglycerophosphocholine (16:0)[erm]</v>
          </cell>
        </row>
        <row r="2326">
          <cell r="C2326" t="str">
            <v>PC (1-16:1, 2-16:1) diacylglycerol (1-16:0, 2-16:1) acyltransferase, ER membrane</v>
          </cell>
          <cell r="D2326" t="str">
            <v>diglyceride (1-16:0, 2-16:1)[erm] + phosphatidylcholine (1-16:1, 2-16:1)[erm] &lt;=&gt; triglyceride (1-16:0, 2-16:1, 3-16:1)[erm] + 1-acylglycerophosphocholine (16:1)[erm]</v>
          </cell>
        </row>
        <row r="2327">
          <cell r="C2327" t="str">
            <v>PC (1-18:0, 2-16:1) diacylglycerol (1-16:0, 2-16:1) acyltransferase, ER membrane</v>
          </cell>
          <cell r="D2327" t="str">
            <v>diglyceride (1-16:0, 2-16:1)[erm] + phosphatidylcholine (1-18:0, 2-16:1)[erm] &lt;=&gt; triglyceride (1-16:0, 2-16:1, 3-16:1)[erm] + 1-acylglycerophosphocholine (18:0)[erm]</v>
          </cell>
        </row>
        <row r="2328">
          <cell r="C2328" t="str">
            <v>PC (1-18:1, 2-16:1) diacylglycerol (1-16:0, 2-16:1) acyltransferase, ER membrane</v>
          </cell>
          <cell r="D2328" t="str">
            <v>diglyceride (1-16:0, 2-16:1)[erm] + phosphatidylcholine (1-18:1, 2-16:1)[erm] &lt;=&gt; triglyceride (1-16:0, 2-16:1, 3-16:1)[erm] + 1-acylglycerophosphocholine (18:1)[erm]</v>
          </cell>
        </row>
        <row r="2329">
          <cell r="C2329" t="str">
            <v>PC (1-16:0, 2-18:1) diacylglycerol (1-16:0, 2-16:1) acyltransferase, ER membrane</v>
          </cell>
          <cell r="D2329" t="str">
            <v>diglyceride (1-16:0, 2-16:1)[erm] + phosphatidylcholine (1-16:0, 2-18:1)[erm] &lt;=&gt; triglyceride (1-16:0, 2-16:1, 3-18:1)[erm] + 1-acylglycerophosphocholine (16:0)[erm]</v>
          </cell>
        </row>
        <row r="2330">
          <cell r="C2330" t="str">
            <v>PC (1-16:1, 2-18:1) diacylglycerol (1-16:0, 2-16:1) acyltransferase, ER membrane</v>
          </cell>
          <cell r="D2330" t="str">
            <v>diglyceride (1-16:0, 2-16:1)[erm] + phosphatidylcholine (1-16:1, 2-18:1)[erm] &lt;=&gt; triglyceride (1-16:0, 2-16:1, 3-18:1)[erm] + 1-acylglycerophosphocholine (16:1)[erm]</v>
          </cell>
        </row>
        <row r="2331">
          <cell r="C2331" t="str">
            <v>PC (1-18:0, 2-18:1) diacylglycerol (1-16:0, 2-16:1) acyltransferase, ER membrane</v>
          </cell>
          <cell r="D2331" t="str">
            <v>diglyceride (1-16:0, 2-16:1)[erm] + phosphatidylcholine (1-18:0, 2-18:1)[erm] &lt;=&gt; triglyceride (1-16:0, 2-16:1, 3-18:1)[erm] + 1-acylglycerophosphocholine (18:0)[erm]</v>
          </cell>
        </row>
        <row r="2332">
          <cell r="C2332" t="str">
            <v>PC (1-18:1, 2-18:1) diacylglycerol (1-16:0, 2-16:1) acyltransferase, ER membrane</v>
          </cell>
          <cell r="D2332" t="str">
            <v>diglyceride (1-16:0, 2-16:1)[erm] + phosphatidylcholine (1-18:1, 2-18:1)[erm] &lt;=&gt; triglyceride (1-16:0, 2-16:1, 3-18:1)[erm] + 1-acylglycerophosphocholine (18:1)[erm]</v>
          </cell>
        </row>
        <row r="2333">
          <cell r="C2333" t="str">
            <v>PC (1-16:0, 2-16:1) diacylglycerol (1-16:1, 2-16:1) acyltransferase, ER membrane</v>
          </cell>
          <cell r="D2333" t="str">
            <v>diglyceride (1-16:1, 2-16:1)[erm] + phosphatidylcholine (1-16:0, 2-16:1)[erm] &lt;=&gt; triglyceride (1-16:1, 2-16:1, 3-16:1)[erm] + 1-acylglycerophosphocholine (16:0)[erm]</v>
          </cell>
        </row>
        <row r="2334">
          <cell r="C2334" t="str">
            <v>PC (1-16:1, 2-16:1) diacylglycerol (1-16:1, 2-16:1) acyltransferase, ER membrane</v>
          </cell>
          <cell r="D2334" t="str">
            <v>diglyceride (1-16:1, 2-16:1)[erm] + phosphatidylcholine (1-16:1, 2-16:1)[erm] &lt;=&gt; triglyceride (1-16:1, 2-16:1, 3-16:1)[erm] + 1-acylglycerophosphocholine (16:1)[erm]</v>
          </cell>
        </row>
        <row r="2335">
          <cell r="C2335" t="str">
            <v>PC (1-18:0, 2-16:1) diacylglycerol (1-16:1, 2-16:1) acyltransferase, ER membrane</v>
          </cell>
          <cell r="D2335" t="str">
            <v>diglyceride (1-16:1, 2-16:1)[erm] + phosphatidylcholine (1-18:0, 2-16:1)[erm] &lt;=&gt; triglyceride (1-16:1, 2-16:1, 3-16:1)[erm] + 1-acylglycerophosphocholine (18:0)[erm]</v>
          </cell>
        </row>
        <row r="2336">
          <cell r="C2336" t="str">
            <v>PC (1-18:1, 2-16:1) diacylglycerol (1-16:1, 2-16:1) acyltransferase, ER membrane</v>
          </cell>
          <cell r="D2336" t="str">
            <v>diglyceride (1-16:1, 2-16:1)[erm] + phosphatidylcholine (1-18:1, 2-16:1)[erm] &lt;=&gt; triglyceride (1-16:1, 2-16:1, 3-16:1)[erm] + 1-acylglycerophosphocholine (18:1)[erm]</v>
          </cell>
        </row>
        <row r="2337">
          <cell r="C2337" t="str">
            <v>PC (1-16:0, 2-18:1) diacylglycerol (1-16:1, 2-16:1) acyltransferase, ER membrane</v>
          </cell>
          <cell r="D2337" t="str">
            <v>diglyceride (1-16:1, 2-16:1)[erm] + phosphatidylcholine (1-16:0, 2-18:1)[erm] &lt;=&gt; triglyceride (1-16:1, 2-16:1, 3-18:1)[erm] + 1-acylglycerophosphocholine (16:0)[erm]</v>
          </cell>
        </row>
        <row r="2338">
          <cell r="C2338" t="str">
            <v>PC (1-16:1, 2-18:1) diacylglycerol (1-16:1, 2-16:1) acyltransferase, ER membrane</v>
          </cell>
          <cell r="D2338" t="str">
            <v>diglyceride (1-16:1, 2-16:1)[erm] + phosphatidylcholine (1-16:1, 2-18:1)[erm] &lt;=&gt; triglyceride (1-16:1, 2-16:1, 3-18:1)[erm] + 1-acylglycerophosphocholine (16:1)[erm]</v>
          </cell>
        </row>
        <row r="2339">
          <cell r="C2339" t="str">
            <v>PC (1-18:0, 2-18:1) diacylglycerol (1-16:1, 2-16:1) acyltransferase, ER membrane</v>
          </cell>
          <cell r="D2339" t="str">
            <v>diglyceride (1-16:1, 2-16:1)[erm] + phosphatidylcholine (1-18:0, 2-18:1)[erm] &lt;=&gt; triglyceride (1-16:1, 2-16:1, 3-18:1)[erm] + 1-acylglycerophosphocholine (18:0)[erm]</v>
          </cell>
        </row>
        <row r="2340">
          <cell r="C2340" t="str">
            <v>PC (1-18:1, 2-18:1) diacylglycerol (1-16:1, 2-16:1) acyltransferase, ER membrane</v>
          </cell>
          <cell r="D2340" t="str">
            <v>diglyceride (1-16:1, 2-16:1)[erm] + phosphatidylcholine (1-18:1, 2-18:1)[erm] &lt;=&gt; triglyceride (1-16:1, 2-16:1, 3-18:1)[erm] + 1-acylglycerophosphocholine (18:1)[erm]</v>
          </cell>
        </row>
        <row r="2341">
          <cell r="C2341" t="str">
            <v>PC (1-16:0, 2-16:1) diacylglycerol (1-18:0, 2-16:1) acyltransferase, ER membrane</v>
          </cell>
          <cell r="D2341" t="str">
            <v>diglyceride (1-18:0, 2-16:1)[erm] + phosphatidylcholine (1-16:0, 2-16:1)[erm] &lt;=&gt; triglyceride (1-18:0, 2-16:1, 3-16:1)[erm] + 1-acylglycerophosphocholine (16:0)[erm]</v>
          </cell>
        </row>
        <row r="2342">
          <cell r="C2342" t="str">
            <v>PC (1-16:1, 2-16:1) diacylglycerol (1-18:0, 2-16:1) acyltransferase, ER membrane</v>
          </cell>
          <cell r="D2342" t="str">
            <v>diglyceride (1-18:0, 2-16:1)[erm] + phosphatidylcholine (1-16:1, 2-16:1)[erm] &lt;=&gt; triglyceride (1-18:0, 2-16:1, 3-16:1)[erm] + 1-acylglycerophosphocholine (16:1)[erm]</v>
          </cell>
        </row>
        <row r="2343">
          <cell r="C2343" t="str">
            <v>PC (1-18:0, 2-16:1) diacylglycerol (1-18:0, 2-16:1) acyltransferase, ER membrane</v>
          </cell>
          <cell r="D2343" t="str">
            <v>diglyceride (1-18:0, 2-16:1)[erm] + phosphatidylcholine (1-18:0, 2-16:1)[erm] &lt;=&gt; triglyceride (1-18:0, 2-16:1, 3-16:1)[erm] + 1-acylglycerophosphocholine (18:0)[erm]</v>
          </cell>
        </row>
        <row r="2344">
          <cell r="C2344" t="str">
            <v>PC (1-18:1, 2-16:1) diacylglycerol (1-18:0, 2-16:1) acyltransferase, ER membrane</v>
          </cell>
          <cell r="D2344" t="str">
            <v>diglyceride (1-18:0, 2-16:1)[erm] + phosphatidylcholine (1-18:1, 2-16:1)[erm] &lt;=&gt; triglyceride (1-18:0, 2-16:1, 3-16:1)[erm] + 1-acylglycerophosphocholine (18:1)[erm]</v>
          </cell>
        </row>
        <row r="2345">
          <cell r="C2345" t="str">
            <v>PC (1-16:0, 2-18:1) diacylglycerol (1-18:0, 2-16:1) acyltransferase, ER membrane</v>
          </cell>
          <cell r="D2345" t="str">
            <v>diglyceride (1-18:0, 2-16:1)[erm] + phosphatidylcholine (1-16:0, 2-18:1)[erm] &lt;=&gt; triglyceride (1-18:0, 2-16:1, 3-18:1)[erm] + 1-acylglycerophosphocholine (16:0)[erm]</v>
          </cell>
        </row>
        <row r="2346">
          <cell r="C2346" t="str">
            <v>PC (1-16:1, 2-18:1) diacylglycerol (1-18:0, 2-16:1) acyltransferase, ER membrane</v>
          </cell>
          <cell r="D2346" t="str">
            <v>diglyceride (1-18:0, 2-16:1)[erm] + phosphatidylcholine (1-16:1, 2-18:1)[erm] &lt;=&gt; triglyceride (1-18:0, 2-16:1, 3-18:1)[erm] + 1-acylglycerophosphocholine (16:1)[erm]</v>
          </cell>
        </row>
        <row r="2347">
          <cell r="C2347" t="str">
            <v>PC (1-18:0, 2-18:1) diacylglycerol (1-18:0, 2-16:1) acyltransferase, ER membrane</v>
          </cell>
          <cell r="D2347" t="str">
            <v>diglyceride (1-18:0, 2-16:1)[erm] + phosphatidylcholine (1-18:0, 2-18:1)[erm] &lt;=&gt; triglyceride (1-18:0, 2-16:1, 3-18:1)[erm] + 1-acylglycerophosphocholine (18:0)[erm]</v>
          </cell>
        </row>
        <row r="2348">
          <cell r="C2348" t="str">
            <v>PC (1-18:1, 2-18:1) diacylglycerol (1-18:0, 2-16:1) acyltransferase, ER membrane</v>
          </cell>
          <cell r="D2348" t="str">
            <v>diglyceride (1-18:0, 2-16:1)[erm] + phosphatidylcholine (1-18:1, 2-18:1)[erm] &lt;=&gt; triglyceride (1-18:0, 2-16:1, 3-18:1)[erm] + 1-acylglycerophosphocholine (18:1)[erm]</v>
          </cell>
        </row>
        <row r="2349">
          <cell r="C2349" t="str">
            <v>PC (1-16:0, 2-16:1) diacylglycerol (1-18:1, 2-16:1) acyltransferase, ER membrane</v>
          </cell>
          <cell r="D2349" t="str">
            <v>diglyceride (1-18:1, 2-16:1)[erm] + phosphatidylcholine (1-16:0, 2-16:1)[erm] &lt;=&gt; triglyceride (1-18:1, 2-16:1, 3-16:1)[erm] + 1-acylglycerophosphocholine (16:0)[erm]</v>
          </cell>
        </row>
        <row r="2350">
          <cell r="C2350" t="str">
            <v>PC (1-16:1, 2-16:1) diacylglycerol (1-18:1, 2-16:1) acyltransferase, ER membrane</v>
          </cell>
          <cell r="D2350" t="str">
            <v>diglyceride (1-18:1, 2-16:1)[erm] + phosphatidylcholine (1-16:1, 2-16:1)[erm] &lt;=&gt; triglyceride (1-18:1, 2-16:1, 3-16:1)[erm] + 1-acylglycerophosphocholine (16:1)[erm]</v>
          </cell>
        </row>
        <row r="2351">
          <cell r="C2351" t="str">
            <v>PC (1-18:0, 2-16:1) diacylglycerol (1-18:1, 2-16:1) acyltransferase, ER membrane</v>
          </cell>
          <cell r="D2351" t="str">
            <v>diglyceride (1-18:1, 2-16:1)[erm] + phosphatidylcholine (1-18:0, 2-16:1)[erm] &lt;=&gt; triglyceride (1-18:1, 2-16:1, 3-16:1)[erm] + 1-acylglycerophosphocholine (18:0)[erm]</v>
          </cell>
        </row>
        <row r="2352">
          <cell r="C2352" t="str">
            <v>PC (1-18:1, 2-16:1) diacylglycerol (1-18:1, 2-16:1) acyltransferase, ER membrane</v>
          </cell>
          <cell r="D2352" t="str">
            <v>diglyceride (1-18:1, 2-16:1)[erm] + phosphatidylcholine (1-18:1, 2-16:1)[erm] &lt;=&gt; triglyceride (1-18:1, 2-16:1, 3-16:1)[erm] + 1-acylglycerophosphocholine (18:1)[erm]</v>
          </cell>
        </row>
        <row r="2353">
          <cell r="C2353" t="str">
            <v>PC (1-16:0, 2-18:1) diacylglycerol (1-18:1, 2-16:1) acyltransferase, ER membrane</v>
          </cell>
          <cell r="D2353" t="str">
            <v>diglyceride (1-18:1, 2-16:1)[erm] + phosphatidylcholine (1-16:0, 2-18:1)[erm] &lt;=&gt; triglyceride (1-18:1, 2-16:1, 3-18:1)[erm] + 1-acylglycerophosphocholine (16:0)[erm]</v>
          </cell>
        </row>
        <row r="2354">
          <cell r="C2354" t="str">
            <v>PC (1-16:1, 2-18:1) diacylglycerol (1-18:1, 2-16:1) acyltransferase, ER membrane</v>
          </cell>
          <cell r="D2354" t="str">
            <v>diglyceride (1-18:1, 2-16:1)[erm] + phosphatidylcholine (1-16:1, 2-18:1)[erm] &lt;=&gt; triglyceride (1-18:1, 2-16:1, 3-18:1)[erm] + 1-acylglycerophosphocholine (16:1)[erm]</v>
          </cell>
        </row>
        <row r="2355">
          <cell r="C2355" t="str">
            <v>PC (1-18:0, 2-18:1) diacylglycerol (1-18:1, 2-16:1) acyltransferase, ER membrane</v>
          </cell>
          <cell r="D2355" t="str">
            <v>diglyceride (1-18:1, 2-16:1)[erm] + phosphatidylcholine (1-18:0, 2-18:1)[erm] &lt;=&gt; triglyceride (1-18:1, 2-16:1, 3-18:1)[erm] + 1-acylglycerophosphocholine (18:0)[erm]</v>
          </cell>
        </row>
        <row r="2356">
          <cell r="C2356" t="str">
            <v>PC (1-18:1, 2-18:1) diacylglycerol (1-18:1, 2-16:1) acyltransferase, ER membrane</v>
          </cell>
          <cell r="D2356" t="str">
            <v>diglyceride (1-18:1, 2-16:1)[erm] + phosphatidylcholine (1-18:1, 2-18:1)[erm] &lt;=&gt; triglyceride (1-18:1, 2-16:1, 3-18:1)[erm] + 1-acylglycerophosphocholine (18:1)[erm]</v>
          </cell>
        </row>
        <row r="2357">
          <cell r="C2357" t="str">
            <v>PC (1-16:0, 2-16:1) diacylglycerol (1-16:0, 2-18:1) acyltransferase, ER membrane</v>
          </cell>
          <cell r="D2357" t="str">
            <v>diglyceride (1-16:0, 2-18:1)[erm] + phosphatidylcholine (1-16:0, 2-16:1)[erm] &lt;=&gt; triglyceride (1-16:0, 2-18:1, 3-16:1)[erm] + 1-acylglycerophosphocholine (16:0)[erm]</v>
          </cell>
        </row>
        <row r="2358">
          <cell r="C2358" t="str">
            <v>PC (1-16:1, 2-16:1) diacylglycerol (1-16:0, 2-18:1) acyltransferase, ER membrane</v>
          </cell>
          <cell r="D2358" t="str">
            <v>diglyceride (1-16:0, 2-18:1)[erm] + phosphatidylcholine (1-16:1, 2-16:1)[erm] &lt;=&gt; triglyceride (1-16:0, 2-18:1, 3-16:1)[erm] + 1-acylglycerophosphocholine (16:1)[erm]</v>
          </cell>
        </row>
        <row r="2359">
          <cell r="C2359" t="str">
            <v>PC (1-18:0, 2-16:1) diacylglycerol (1-16:0, 2-18:1) acyltransferase, ER membrane</v>
          </cell>
          <cell r="D2359" t="str">
            <v>diglyceride (1-16:0, 2-18:1)[erm] + phosphatidylcholine (1-18:0, 2-16:1)[erm] &lt;=&gt; triglyceride (1-16:0, 2-18:1, 3-16:1)[erm] + 1-acylglycerophosphocholine (18:0)[erm]</v>
          </cell>
        </row>
        <row r="2360">
          <cell r="C2360" t="str">
            <v>PC (1-18:1, 2-16:1) diacylglycerol (1-16:0, 2-18:1) acyltransferase, ER membrane</v>
          </cell>
          <cell r="D2360" t="str">
            <v>diglyceride (1-16:0, 2-18:1)[erm] + phosphatidylcholine (1-18:1, 2-16:1)[erm] &lt;=&gt; triglyceride (1-16:0, 2-18:1, 3-16:1)[erm] + 1-acylglycerophosphocholine (18:1)[erm]</v>
          </cell>
        </row>
        <row r="2361">
          <cell r="C2361" t="str">
            <v>PC (1-16:0, 2-18:1) diacylglycerol (1-16:0, 2-18:1) acyltransferase, ER membrane</v>
          </cell>
          <cell r="D2361" t="str">
            <v>diglyceride (1-16:0, 2-18:1)[erm] + phosphatidylcholine (1-16:0, 2-18:1)[erm] &lt;=&gt; triglyceride (1-16:0, 2-18:1, 3-18:1)[erm] + 1-acylglycerophosphocholine (16:0)[erm]</v>
          </cell>
        </row>
        <row r="2362">
          <cell r="C2362" t="str">
            <v>PC (1-16:1, 2-18:1) diacylglycerol (1-16:0, 2-18:1) acyltransferase, ER membrane</v>
          </cell>
          <cell r="D2362" t="str">
            <v>diglyceride (1-16:0, 2-18:1)[erm] + phosphatidylcholine (1-16:1, 2-18:1)[erm] &lt;=&gt; triglyceride (1-16:0, 2-18:1, 3-18:1)[erm] + 1-acylglycerophosphocholine (16:1)[erm]</v>
          </cell>
        </row>
        <row r="2363">
          <cell r="C2363" t="str">
            <v>PC (1-18:0, 2-18:1) diacylglycerol (1-16:0, 2-18:1) acyltransferase, ER membrane</v>
          </cell>
          <cell r="D2363" t="str">
            <v>diglyceride (1-16:0, 2-18:1)[erm] + phosphatidylcholine (1-18:0, 2-18:1)[erm] &lt;=&gt; triglyceride (1-16:0, 2-18:1, 3-18:1)[erm] + 1-acylglycerophosphocholine (18:0)[erm]</v>
          </cell>
        </row>
        <row r="2364">
          <cell r="C2364" t="str">
            <v>PC (1-18:1, 2-18:1) diacylglycerol (1-16:0, 2-18:1) acyltransferase, ER membrane</v>
          </cell>
          <cell r="D2364" t="str">
            <v>diglyceride (1-16:0, 2-18:1)[erm] + phosphatidylcholine (1-18:1, 2-18:1)[erm] &lt;=&gt; triglyceride (1-16:0, 2-18:1, 3-18:1)[erm] + 1-acylglycerophosphocholine (18:1)[erm]</v>
          </cell>
        </row>
        <row r="2365">
          <cell r="C2365" t="str">
            <v>PC (1-16:0, 2-16:1) diacylglycerol (1-16:1, 2-18:1) acyltransferase, ER membrane</v>
          </cell>
          <cell r="D2365" t="str">
            <v>diglyceride (1-16:1, 2-18:1)[erm] + phosphatidylcholine (1-16:0, 2-16:1)[erm] &lt;=&gt; triglyceride (1-16:1, 2-18:1, 3-16:1)[erm] + 1-acylglycerophosphocholine (16:0)[erm]</v>
          </cell>
        </row>
        <row r="2366">
          <cell r="C2366" t="str">
            <v>PC (1-16:1, 2-16:1) diacylglycerol (1-16:1, 2-18:1) acyltransferase, ER membrane</v>
          </cell>
          <cell r="D2366" t="str">
            <v>diglyceride (1-16:1, 2-18:1)[erm] + phosphatidylcholine (1-16:1, 2-16:1)[erm] &lt;=&gt; triglyceride (1-16:1, 2-18:1, 3-16:1)[erm] + 1-acylglycerophosphocholine (16:1)[erm]</v>
          </cell>
        </row>
        <row r="2367">
          <cell r="C2367" t="str">
            <v>PC (1-18:0, 2-16:1) diacylglycerol (1-16:1, 2-18:1) acyltransferase, ER membrane</v>
          </cell>
          <cell r="D2367" t="str">
            <v>diglyceride (1-16:1, 2-18:1)[erm] + phosphatidylcholine (1-18:0, 2-16:1)[erm] &lt;=&gt; triglyceride (1-16:1, 2-18:1, 3-16:1)[erm] + 1-acylglycerophosphocholine (18:0)[erm]</v>
          </cell>
        </row>
        <row r="2368">
          <cell r="C2368" t="str">
            <v>PC (1-18:1, 2-16:1) diacylglycerol (1-16:1, 2-18:1) acyltransferase, ER membrane</v>
          </cell>
          <cell r="D2368" t="str">
            <v>diglyceride (1-16:1, 2-18:1)[erm] + phosphatidylcholine (1-18:1, 2-16:1)[erm] &lt;=&gt; triglyceride (1-16:1, 2-18:1, 3-16:1)[erm] + 1-acylglycerophosphocholine (18:1)[erm]</v>
          </cell>
        </row>
        <row r="2369">
          <cell r="C2369" t="str">
            <v>PC (1-16:0, 2-18:1) diacylglycerol (1-16:1, 2-18:1) acyltransferase, ER membrane</v>
          </cell>
          <cell r="D2369" t="str">
            <v>diglyceride (1-16:1, 2-18:1)[erm] + phosphatidylcholine (1-16:0, 2-18:1)[erm] &lt;=&gt; triglyceride (1-16:1, 2-18:1, 3-18:1)[erm] + 1-acylglycerophosphocholine (16:0)[erm]</v>
          </cell>
        </row>
        <row r="2370">
          <cell r="C2370" t="str">
            <v>PC (1-16:1, 2-18:1) diacylglycerol (1-16:1, 2-18:1) acyltransferase, ER membrane</v>
          </cell>
          <cell r="D2370" t="str">
            <v>diglyceride (1-16:1, 2-18:1)[erm] + phosphatidylcholine (1-16:1, 2-18:1)[erm] &lt;=&gt; triglyceride (1-16:1, 2-18:1, 3-18:1)[erm] + 1-acylglycerophosphocholine (16:1)[erm]</v>
          </cell>
        </row>
        <row r="2371">
          <cell r="C2371" t="str">
            <v>PC (1-18:0, 2-18:1) diacylglycerol (1-16:1, 2-18:1) acyltransferase, ER membrane</v>
          </cell>
          <cell r="D2371" t="str">
            <v>diglyceride (1-16:1, 2-18:1)[erm] + phosphatidylcholine (1-18:0, 2-18:1)[erm] &lt;=&gt; triglyceride (1-16:1, 2-18:1, 3-18:1)[erm] + 1-acylglycerophosphocholine (18:0)[erm]</v>
          </cell>
        </row>
        <row r="2372">
          <cell r="C2372" t="str">
            <v>PC (1-18:1, 2-18:1) diacylglycerol (1-16:1, 2-18:1) acyltransferase, ER membrane</v>
          </cell>
          <cell r="D2372" t="str">
            <v>diglyceride (1-16:1, 2-18:1)[erm] + phosphatidylcholine (1-18:1, 2-18:1)[erm] &lt;=&gt; triglyceride (1-16:1, 2-18:1, 3-18:1)[erm] + 1-acylglycerophosphocholine (18:1)[erm]</v>
          </cell>
        </row>
        <row r="2373">
          <cell r="C2373" t="str">
            <v>PC (1-16:0, 2-16:1) diacylglycerol (1-18:0, 2-18:1) acyltransferase, ER membrane</v>
          </cell>
          <cell r="D2373" t="str">
            <v>diglyceride (1-18:0, 2-18:1)[erm] + phosphatidylcholine (1-16:0, 2-16:1)[erm] &lt;=&gt; triglyceride (1-18:0, 2-18:1, 3-16:1)[erm] + 1-acylglycerophosphocholine (16:0)[erm]</v>
          </cell>
        </row>
        <row r="2374">
          <cell r="C2374" t="str">
            <v>PC (1-16:1, 2-16:1) diacylglycerol (1-18:0, 2-18:1) acyltransferase, ER membrane</v>
          </cell>
          <cell r="D2374" t="str">
            <v>diglyceride (1-18:0, 2-18:1)[erm] + phosphatidylcholine (1-16:1, 2-16:1)[erm] &lt;=&gt; triglyceride (1-18:0, 2-18:1, 3-16:1)[erm] + 1-acylglycerophosphocholine (16:1)[erm]</v>
          </cell>
        </row>
        <row r="2375">
          <cell r="C2375" t="str">
            <v>PC (1-18:0, 2-16:1) diacylglycerol (1-18:0, 2-18:1) acyltransferase, ER membrane</v>
          </cell>
          <cell r="D2375" t="str">
            <v>diglyceride (1-18:0, 2-18:1)[erm] + phosphatidylcholine (1-18:0, 2-16:1)[erm] &lt;=&gt; triglyceride (1-18:0, 2-18:1, 3-16:1)[erm] + 1-acylglycerophosphocholine (18:0)[erm]</v>
          </cell>
        </row>
        <row r="2376">
          <cell r="C2376" t="str">
            <v>PC (1-18:1, 2-16:1) diacylglycerol (1-18:0, 2-18:1) acyltransferase, ER membrane</v>
          </cell>
          <cell r="D2376" t="str">
            <v>diglyceride (1-18:0, 2-18:1)[erm] + phosphatidylcholine (1-18:1, 2-16:1)[erm] &lt;=&gt; triglyceride (1-18:0, 2-18:1, 3-16:1)[erm] + 1-acylglycerophosphocholine (18:1)[erm]</v>
          </cell>
        </row>
        <row r="2377">
          <cell r="C2377" t="str">
            <v>PC (1-16:0, 2-18:1) diacylglycerol (1-18:0, 2-18:1) acyltransferase, ER membrane</v>
          </cell>
          <cell r="D2377" t="str">
            <v>diglyceride (1-18:0, 2-18:1)[erm] + phosphatidylcholine (1-16:0, 2-18:1)[erm] &lt;=&gt; triglyceride (1-18:0, 2-18:1, 3-18:1)[erm] + 1-acylglycerophosphocholine (16:0)[erm]</v>
          </cell>
        </row>
        <row r="2378">
          <cell r="C2378" t="str">
            <v>PC (1-16:1, 2-18:1) diacylglycerol (1-18:0, 2-18:1) acyltransferase, ER membrane</v>
          </cell>
          <cell r="D2378" t="str">
            <v>diglyceride (1-18:0, 2-18:1)[erm] + phosphatidylcholine (1-16:1, 2-18:1)[erm] &lt;=&gt; triglyceride (1-18:0, 2-18:1, 3-18:1)[erm] + 1-acylglycerophosphocholine (16:1)[erm]</v>
          </cell>
        </row>
        <row r="2379">
          <cell r="C2379" t="str">
            <v>PC (1-18:0, 2-18:1) diacylglycerol (1-18:0, 2-18:1) acyltransferase, ER membrane</v>
          </cell>
          <cell r="D2379" t="str">
            <v>diglyceride (1-18:0, 2-18:1)[erm] + phosphatidylcholine (1-18:0, 2-18:1)[erm] &lt;=&gt; triglyceride (1-18:0, 2-18:1, 3-18:1)[erm] + 1-acylglycerophosphocholine (18:0)[erm]</v>
          </cell>
        </row>
        <row r="2380">
          <cell r="C2380" t="str">
            <v>PC (1-18:1, 2-18:1) diacylglycerol (1-18:0, 2-18:1) acyltransferase, ER membrane</v>
          </cell>
          <cell r="D2380" t="str">
            <v>diglyceride (1-18:0, 2-18:1)[erm] + phosphatidylcholine (1-18:1, 2-18:1)[erm] &lt;=&gt; triglyceride (1-18:0, 2-18:1, 3-18:1)[erm] + 1-acylglycerophosphocholine (18:1)[erm]</v>
          </cell>
        </row>
        <row r="2381">
          <cell r="C2381" t="str">
            <v>PC (1-16:0, 2-16:1) diacylglycerol (1-18:1, 2-18:1) acyltransferase, ER membrane</v>
          </cell>
          <cell r="D2381" t="str">
            <v>diglyceride (1-18:1, 2-18:1)[erm] + phosphatidylcholine (1-16:0, 2-16:1)[erm] &lt;=&gt; triglyceride (1-18:1, 2-18:1, 3-16:1)[erm] + 1-acylglycerophosphocholine (16:0)[erm]</v>
          </cell>
        </row>
        <row r="2382">
          <cell r="C2382" t="str">
            <v>PC (1-16:1, 2-16:1) diacylglycerol (1-18:1, 2-18:1) acyltransferase, ER membrane</v>
          </cell>
          <cell r="D2382" t="str">
            <v>diglyceride (1-18:1, 2-18:1)[erm] + phosphatidylcholine (1-16:1, 2-16:1)[erm] &lt;=&gt; triglyceride (1-18:1, 2-18:1, 3-16:1)[erm] + 1-acylglycerophosphocholine (16:1)[erm]</v>
          </cell>
        </row>
        <row r="2383">
          <cell r="C2383" t="str">
            <v>PC (1-18:0, 2-16:1) diacylglycerol (1-18:1, 2-18:1) acyltransferase, ER membrane</v>
          </cell>
          <cell r="D2383" t="str">
            <v>diglyceride (1-18:1, 2-18:1)[erm] + phosphatidylcholine (1-18:0, 2-16:1)[erm] &lt;=&gt; triglyceride (1-18:1, 2-18:1, 3-16:1)[erm] + 1-acylglycerophosphocholine (18:0)[erm]</v>
          </cell>
        </row>
        <row r="2384">
          <cell r="C2384" t="str">
            <v>PC (1-18:1, 2-16:1) diacylglycerol (1-18:1, 2-18:1) acyltransferase, ER membrane</v>
          </cell>
          <cell r="D2384" t="str">
            <v>diglyceride (1-18:1, 2-18:1)[erm] + phosphatidylcholine (1-18:1, 2-16:1)[erm] &lt;=&gt; triglyceride (1-18:1, 2-18:1, 3-16:1)[erm] + 1-acylglycerophosphocholine (18:1)[erm]</v>
          </cell>
        </row>
        <row r="2385">
          <cell r="C2385" t="str">
            <v>PC (1-16:0, 2-18:1) diacylglycerol (1-18:1, 2-18:1) acyltransferase, ER membrane</v>
          </cell>
          <cell r="D2385" t="str">
            <v>diglyceride (1-18:1, 2-18:1)[erm] + phosphatidylcholine (1-16:0, 2-18:1)[erm] &lt;=&gt; triglyceride (1-18:1, 2-18:1, 3-18:1)[erm] + 1-acylglycerophosphocholine (16:0)[erm]</v>
          </cell>
        </row>
        <row r="2386">
          <cell r="C2386" t="str">
            <v>PC (1-16:1, 2-18:1) diacylglycerol (1-18:1, 2-18:1) acyltransferase, ER membrane</v>
          </cell>
          <cell r="D2386" t="str">
            <v>diglyceride (1-18:1, 2-18:1)[erm] + phosphatidylcholine (1-16:1, 2-18:1)[erm] &lt;=&gt; triglyceride (1-18:1, 2-18:1, 3-18:1)[erm] + 1-acylglycerophosphocholine (16:1)[erm]</v>
          </cell>
        </row>
        <row r="2387">
          <cell r="C2387" t="str">
            <v>PC (1-18:0, 2-18:1) diacylglycerol (1-18:1, 2-18:1) acyltransferase, ER membrane</v>
          </cell>
          <cell r="D2387" t="str">
            <v>diglyceride (1-18:1, 2-18:1)[erm] + phosphatidylcholine (1-18:0, 2-18:1)[erm] &lt;=&gt; triglyceride (1-18:1, 2-18:1, 3-18:1)[erm] + 1-acylglycerophosphocholine (18:0)[erm]</v>
          </cell>
        </row>
        <row r="2388">
          <cell r="C2388" t="str">
            <v>PC (1-18:1, 2-18:1) diacylglycerol (1-18:1, 2-18:1) acyltransferase, ER membrane</v>
          </cell>
          <cell r="D2388" t="str">
            <v>diglyceride (1-18:1, 2-18:1)[erm] + phosphatidylcholine (1-18:1, 2-18:1)[erm] &lt;=&gt; triglyceride (1-18:1, 2-18:1, 3-18:1)[erm] + 1-acylglycerophosphocholine (18:1)[erm]</v>
          </cell>
        </row>
        <row r="2389">
          <cell r="C2389" t="str">
            <v>PC phospholipase B (1-16:0, 2-16:1), ER membrane</v>
          </cell>
          <cell r="D2389" t="str">
            <v>H2O[erm] + phosphatidylcholine (1-16:0, 2-16:1)[erm] =&gt; H+[erm] + palmitoleate[erm] + 1-acylglycerophosphocholine (16:0)[erm]</v>
          </cell>
        </row>
        <row r="2390">
          <cell r="C2390" t="str">
            <v>PC phospholipase B (1-16:1, 2-16:1), ER membrane</v>
          </cell>
          <cell r="D2390" t="str">
            <v>H2O[erm] + phosphatidylcholine (1-16:1, 2-16:1)[erm] =&gt; H+[erm] + palmitoleate[erm] + 1-acylglycerophosphocholine (16:1)[erm]</v>
          </cell>
        </row>
        <row r="2391">
          <cell r="C2391" t="str">
            <v>PC phospholipase B (1-18:0, 2-16:1), ER membrane</v>
          </cell>
          <cell r="D2391" t="str">
            <v>H2O[erm] + phosphatidylcholine (1-18:0, 2-16:1)[erm] =&gt; H+[erm] + palmitoleate[erm] + 1-acylglycerophosphocholine (18:0)[erm]</v>
          </cell>
        </row>
        <row r="2392">
          <cell r="C2392" t="str">
            <v>PC phospholipase B (1-18:1, 2-16:1), ER membrane</v>
          </cell>
          <cell r="D2392" t="str">
            <v>H2O[erm] + phosphatidylcholine (1-18:1, 2-16:1)[erm] =&gt; H+[erm] + palmitoleate[erm] + 1-acylglycerophosphocholine (18:1)[erm]</v>
          </cell>
        </row>
        <row r="2393">
          <cell r="C2393" t="str">
            <v>PC phospholipase B (1-16:0, 2-18:1), ER membrane</v>
          </cell>
          <cell r="D2393" t="str">
            <v>H2O[erm] + phosphatidylcholine (1-16:0, 2-18:1)[erm] =&gt; H+[erm] + oleate[erm] + 1-acylglycerophosphocholine (16:0)[erm]</v>
          </cell>
        </row>
        <row r="2394">
          <cell r="C2394" t="str">
            <v>PC phospholipase B (1-16:1, 2-18:1), ER membrane</v>
          </cell>
          <cell r="D2394" t="str">
            <v>H2O[erm] + phosphatidylcholine (1-16:1, 2-18:1)[erm] =&gt; H+[erm] + oleate[erm] + 1-acylglycerophosphocholine (16:1)[erm]</v>
          </cell>
        </row>
        <row r="2395">
          <cell r="C2395" t="str">
            <v>PC phospholipase B (1-18:0, 2-18:1), ER membrane</v>
          </cell>
          <cell r="D2395" t="str">
            <v>H2O[erm] + phosphatidylcholine (1-18:0, 2-18:1)[erm] =&gt; H+[erm] + oleate[erm] + 1-acylglycerophosphocholine (18:0)[erm]</v>
          </cell>
        </row>
        <row r="2396">
          <cell r="C2396" t="str">
            <v>PC phospholipase B (1-18:1, 2-18:1), ER membrane</v>
          </cell>
          <cell r="D2396" t="str">
            <v>H2O[erm] + phosphatidylcholine (1-18:1, 2-18:1)[erm] =&gt; H+[erm] + oleate[erm] + 1-acylglycerophosphocholine (18:1)[erm]</v>
          </cell>
        </row>
        <row r="2397">
          <cell r="C2397" t="str">
            <v>LPC phospholipase B (16:0), ER membrane</v>
          </cell>
          <cell r="D2397" t="str">
            <v>H2O[erm] + 1-acylglycerophosphocholine (16:0)[erm] =&gt; H+[erm] + palmitate[erm] + sn-glycero-3-phosphocholine[erm]</v>
          </cell>
        </row>
        <row r="2398">
          <cell r="C2398" t="str">
            <v>LPC phospholipase B (16:1), ER membrane</v>
          </cell>
          <cell r="D2398" t="str">
            <v>H2O[erm] + 1-acylglycerophosphocholine (16:1)[erm] =&gt; H+[erm] + palmitoleate[erm] + sn-glycero-3-phosphocholine[erm]</v>
          </cell>
        </row>
        <row r="2399">
          <cell r="C2399" t="str">
            <v>LPC phospholipase B (18:0), ER membrane</v>
          </cell>
          <cell r="D2399" t="str">
            <v>H2O[erm] + 1-acylglycerophosphocholine (18:0)[erm] =&gt; H+[erm] + stearate[erm] + sn-glycero-3-phosphocholine[erm]</v>
          </cell>
        </row>
        <row r="2400">
          <cell r="C2400" t="str">
            <v>LPC phospholipase B (18:1), ER membrane</v>
          </cell>
          <cell r="D2400" t="str">
            <v>H2O[erm] + 1-acylglycerophosphocholine (18:1)[erm] =&gt; H+[erm] + oleate[erm] + sn-glycero-3-phosphocholine[erm]</v>
          </cell>
        </row>
        <row r="2401">
          <cell r="C2401" t="str">
            <v>PC phospholipase B (1-16:0, 2-16:1), cell envelope</v>
          </cell>
          <cell r="D2401" t="str">
            <v>phosphatidylcholine (1-16:0, 2-16:1)[ce] + H2O[ce] =&gt; H+[ce] + 1-acylglycerophosphocholine (16:0)[ce] + palmitoleate[ce]</v>
          </cell>
        </row>
        <row r="2402">
          <cell r="C2402" t="str">
            <v>PC phospholipase B (1-16:1, 2-16:1), cell envelope</v>
          </cell>
          <cell r="D2402" t="str">
            <v>H2O[ce] + phosphatidylcholine (1-16:1, 2-16:1)[ce] =&gt; H+[ce] + palmitoleate[ce] + 1-acylglycerophosphocholine (16:1)[ce]</v>
          </cell>
        </row>
        <row r="2403">
          <cell r="C2403" t="str">
            <v>PC phospholipase B (1-18:0, 2-16:1), cell envelope</v>
          </cell>
          <cell r="D2403" t="str">
            <v>H2O[ce] + phosphatidylcholine (1-18:0, 2-16:1)[ce] =&gt; H+[ce] + palmitoleate[ce] + 1-acylglycerophosphocholine (18:0)[ce]</v>
          </cell>
        </row>
        <row r="2404">
          <cell r="C2404" t="str">
            <v>PC phospholipase B (1-18:1, 2-16:1), cell envelope</v>
          </cell>
          <cell r="D2404" t="str">
            <v>H2O[ce] + phosphatidylcholine (1-18:1, 2-16:1)[ce] =&gt; H+[ce] + palmitoleate[ce] + 1-acylglycerophosphocholine (18:1)[ce]</v>
          </cell>
        </row>
        <row r="2405">
          <cell r="C2405" t="str">
            <v>PC phospholipase B (1-16:0, 2-18:1), cell envelope</v>
          </cell>
          <cell r="D2405" t="str">
            <v>H2O[ce] + phosphatidylcholine (1-16:0, 2-18:1)[ce] =&gt; H+[ce] + 1-acylglycerophosphocholine (16:0)[ce] + oleate[ce]</v>
          </cell>
        </row>
        <row r="2406">
          <cell r="C2406" t="str">
            <v>PC phospholipase B (1-16:1, 2-18:1), cell envelope</v>
          </cell>
          <cell r="D2406" t="str">
            <v>H2O[ce] + phosphatidylcholine (1-16:1, 2-18:1)[ce] =&gt; H+[ce] + 1-acylglycerophosphocholine (16:1)[ce] + oleate[ce]</v>
          </cell>
        </row>
        <row r="2407">
          <cell r="C2407" t="str">
            <v>PC phospholipase B (1-18:0, 2-18:1), cell envelope</v>
          </cell>
          <cell r="D2407" t="str">
            <v>H2O[ce] + phosphatidylcholine (1-18:0, 2-18:1)[ce] =&gt; H+[ce] + 1-acylglycerophosphocholine (18:0)[ce] + oleate[ce]</v>
          </cell>
        </row>
        <row r="2408">
          <cell r="C2408" t="str">
            <v>PC phospholipase B (1-18:1, 2-18:1), cell envelope</v>
          </cell>
          <cell r="D2408" t="str">
            <v>H2O[ce] + phosphatidylcholine (1-18:1, 2-18:1)[ce] =&gt; H+[ce] + 1-acylglycerophosphocholine (18:1)[ce] + oleate[ce]</v>
          </cell>
        </row>
        <row r="2409">
          <cell r="C2409" t="str">
            <v>LPC phospholipase B (16:0), cell envelope</v>
          </cell>
          <cell r="D2409" t="str">
            <v>H2O[ce] + 1-acylglycerophosphocholine (16:0)[ce] =&gt; H+[ce] + sn-glycero-3-phosphocholine[ce] + palmitate[ce]</v>
          </cell>
        </row>
        <row r="2410">
          <cell r="C2410" t="str">
            <v>LPC phospholipase B (16:1), cell envelope</v>
          </cell>
          <cell r="D2410" t="str">
            <v>H2O[ce] + 1-acylglycerophosphocholine (16:1)[ce] =&gt; H+[ce] + sn-glycero-3-phosphocholine[ce] + palmitoleate[ce]</v>
          </cell>
        </row>
        <row r="2411">
          <cell r="C2411" t="str">
            <v>LPC phospholipase B (18:0), cell envelope</v>
          </cell>
          <cell r="D2411" t="str">
            <v>H2O[ce] + 1-acylglycerophosphocholine (18:0)[ce] =&gt; H+[ce] + sn-glycero-3-phosphocholine[ce] + stearate[ce]</v>
          </cell>
        </row>
        <row r="2412">
          <cell r="C2412" t="str">
            <v>LPC phospholipase B (18:1), cell envelope</v>
          </cell>
          <cell r="D2412" t="str">
            <v>H2O[ce] + 1-acylglycerophosphocholine (18:1)[ce] =&gt; H+[ce] + sn-glycero-3-phosphocholine[ce] + oleate[ce]</v>
          </cell>
        </row>
        <row r="2413">
          <cell r="C2413" t="str">
            <v>PE phospholipase B (1-16:0, 2-16:1), cell envelope</v>
          </cell>
          <cell r="D2413" t="str">
            <v>H2O[ce] + phosphatidylethanolamine (1-16:0, 2-16:1)[ce] =&gt; H+[ce] + palmitoleate[ce] + 1-acylglycerophosphoethanolamine (16:0)[ce]</v>
          </cell>
        </row>
        <row r="2414">
          <cell r="C2414" t="str">
            <v>PE phospholipase B (1-16:1, 2-16:1), cell envelope</v>
          </cell>
          <cell r="D2414" t="str">
            <v>H2O[ce] + phosphatidylethanolamine (1-16:1, 2-16:1)[ce] =&gt; H+[ce] + palmitoleate[ce] + 1-acylglycerophosphoethanolamine (16:1)[ce]</v>
          </cell>
        </row>
        <row r="2415">
          <cell r="C2415" t="str">
            <v>PE phospholipase B (1-18:0, 2-16:1), cell envelope</v>
          </cell>
          <cell r="D2415" t="str">
            <v>H2O[ce] + phosphatidylethanolamine (1-18:0, 2-16:1)[ce] =&gt; H+[ce] + palmitoleate[ce] + 1-acylglycerophosphoethanolamine (18:0)[ce]</v>
          </cell>
        </row>
        <row r="2416">
          <cell r="C2416" t="str">
            <v>PE phospholipase B (1-18:1, 2-16:1), cell envelope</v>
          </cell>
          <cell r="D2416" t="str">
            <v>H2O[ce] + phosphatidylethanolamine (1-18:1, 2-16:1)[ce] =&gt; H+[ce] + palmitoleate[ce] + 1-acylglycerophosphoethanolamine (18:1)[ce]</v>
          </cell>
        </row>
        <row r="2417">
          <cell r="C2417" t="str">
            <v>PE phospholipase B (1-16:0, 2-18:1), cell envelope</v>
          </cell>
          <cell r="D2417" t="str">
            <v>H2O[ce] + phosphatidylethanolamine (1-16:0, 2-18:1)[ce] =&gt; H+[ce] + oleate[ce] + 1-acylglycerophosphoethanolamine (16:0)[ce]</v>
          </cell>
        </row>
        <row r="2418">
          <cell r="C2418" t="str">
            <v>PE phospholipase B (1-16:1, 2-18:1), cell envelope</v>
          </cell>
          <cell r="D2418" t="str">
            <v>H2O[ce] + phosphatidylethanolamine (1-16:1, 2-18:1)[ce] =&gt; H+[ce] + oleate[ce] + 1-acylglycerophosphoethanolamine (16:1)[ce]</v>
          </cell>
        </row>
        <row r="2419">
          <cell r="C2419" t="str">
            <v>PE phospholipase B (1-18:0, 2-18:1), cell envelope</v>
          </cell>
          <cell r="D2419" t="str">
            <v>H2O[ce] + phosphatidylethanolamine (1-18:0, 2-18:1)[ce] =&gt; H+[ce] + oleate[ce] + 1-acylglycerophosphoethanolamine (18:0)[ce]</v>
          </cell>
        </row>
        <row r="2420">
          <cell r="C2420" t="str">
            <v>PE phospholipase B (1-18:1, 2-18:1), cell envelope</v>
          </cell>
          <cell r="D2420" t="str">
            <v>H2O[ce] + phosphatidylethanolamine (1-18:1, 2-18:1)[ce] =&gt; H+[ce] + oleate[ce] + 1-acylglycerophosphoethanolamine (18:1)[ce]</v>
          </cell>
        </row>
        <row r="2421">
          <cell r="C2421" t="str">
            <v>LPE phospholipase B (16:0), cell envelope</v>
          </cell>
          <cell r="D2421" t="str">
            <v>H2O[ce] + 1-acylglycerophosphoethanolamine (16:0)[ce] =&gt; H+[ce] + palmitate[ce] + sn-glycero-3-phosphoethanolamine[ce]</v>
          </cell>
        </row>
        <row r="2422">
          <cell r="C2422" t="str">
            <v>LPE phospholipase B (16:1), cell envelope</v>
          </cell>
          <cell r="D2422" t="str">
            <v>H2O[ce] + 1-acylglycerophosphoethanolamine (16:1)[ce] =&gt; H+[ce] + palmitoleate[ce] + sn-glycero-3-phosphoethanolamine[ce]</v>
          </cell>
        </row>
        <row r="2423">
          <cell r="C2423" t="str">
            <v>LPE phospholipase B (18:0), cell envelope</v>
          </cell>
          <cell r="D2423" t="str">
            <v>H2O[ce] + 1-acylglycerophosphoethanolamine (18:0)[ce] =&gt; H+[ce] + stearate[ce] + sn-glycero-3-phosphoethanolamine[ce]</v>
          </cell>
        </row>
        <row r="2424">
          <cell r="C2424" t="str">
            <v>LPE phospholipase B (18:1), cell envelope</v>
          </cell>
          <cell r="D2424" t="str">
            <v>H2O[ce] + 1-acylglycerophosphoethanolamine (18:1)[ce] =&gt; H+[ce] + oleate[ce] + sn-glycero-3-phosphoethanolamine[ce]</v>
          </cell>
        </row>
        <row r="2425">
          <cell r="C2425" t="str">
            <v>PS phospholipase B (1-16:0, 2-16:1), cell envelope</v>
          </cell>
          <cell r="D2425" t="str">
            <v>H2O[ce] + phosphatidyl-L-serine (1-16:0, 2-16:1)[ce] =&gt; H+[ce] + palmitoleate[ce] + 1-acylglycerophosphoserine (16:0)[ce]</v>
          </cell>
        </row>
        <row r="2426">
          <cell r="C2426" t="str">
            <v>PS phospholipase B (1-16:1, 2-16:1), cell envelope</v>
          </cell>
          <cell r="D2426" t="str">
            <v>H2O[ce] + phosphatidyl-L-serine (1-16:1, 2-16:1)[ce] =&gt; H+[ce] + palmitoleate[ce] + 1-acylglycerophosphoserine (16:1)[ce]</v>
          </cell>
        </row>
        <row r="2427">
          <cell r="C2427" t="str">
            <v>PS phospholipase B (1-18:0, 2-16:1), cell envelope</v>
          </cell>
          <cell r="D2427" t="str">
            <v>H2O[ce] + phosphatidyl-L-serine (1-18:0, 2-16:1)[ce] =&gt; H+[ce] + palmitoleate[ce] + 1-acylglycerophosphoserine (18:0)[ce]</v>
          </cell>
        </row>
        <row r="2428">
          <cell r="C2428" t="str">
            <v>PS phospholipase B (1-18:1, 2-16:1), cell envelope</v>
          </cell>
          <cell r="D2428" t="str">
            <v>H2O[ce] + phosphatidyl-L-serine (1-18:1, 2-16:1)[ce] =&gt; H+[ce] + palmitoleate[ce] + 1-acylglycerophosphoserine (18:1)[ce]</v>
          </cell>
        </row>
        <row r="2429">
          <cell r="C2429" t="str">
            <v>PS phospholipase B (1-16:0, 2-18:1), cell envelope</v>
          </cell>
          <cell r="D2429" t="str">
            <v>H2O[ce] + phosphatidyl-L-serine (1-16:0, 2-18:1)[ce] =&gt; H+[ce] + oleate[ce] + 1-acylglycerophosphoserine (16:0)[ce]</v>
          </cell>
        </row>
        <row r="2430">
          <cell r="C2430" t="str">
            <v>PS phospholipase B (1-16:1, 2-18:1), cell envelope</v>
          </cell>
          <cell r="D2430" t="str">
            <v>H2O[ce] + phosphatidyl-L-serine (1-16:1, 2-18:1)[ce] =&gt; H+[ce] + oleate[ce] + 1-acylglycerophosphoserine (16:1)[ce]</v>
          </cell>
        </row>
        <row r="2431">
          <cell r="C2431" t="str">
            <v>PS phospholipase B (1-18:0, 2-18:1), cell envelope</v>
          </cell>
          <cell r="D2431" t="str">
            <v>H2O[ce] + phosphatidyl-L-serine (1-18:0, 2-18:1)[ce] =&gt; H+[ce] + oleate[ce] + 1-acylglycerophosphoserine (18:0)[ce]</v>
          </cell>
        </row>
        <row r="2432">
          <cell r="C2432" t="str">
            <v>PS phospholipase B (1-18:1, 2-18:1), cell envelope</v>
          </cell>
          <cell r="D2432" t="str">
            <v>H2O[ce] + phosphatidyl-L-serine (1-18:1, 2-18:1)[ce] =&gt; H+[ce] + oleate[ce] + 1-acylglycerophosphoserine (18:1)[ce]</v>
          </cell>
        </row>
        <row r="2433">
          <cell r="C2433" t="str">
            <v>LPS phospholipase B (16:0), cell envelope</v>
          </cell>
          <cell r="D2433" t="str">
            <v>H2O[ce] + 1-acylglycerophosphoserine (16:0)[ce] =&gt; H+[ce] + palmitate[ce] + sn-glycero-3-phosphoserine[ce]</v>
          </cell>
        </row>
        <row r="2434">
          <cell r="C2434" t="str">
            <v>LPS phospholipase B (16:1), cell envelope</v>
          </cell>
          <cell r="D2434" t="str">
            <v>H2O[ce] + 1-acylglycerophosphoserine (16:1)[ce] =&gt; H+[ce] + palmitoleate[ce] + sn-glycero-3-phosphoserine[ce]</v>
          </cell>
        </row>
        <row r="2435">
          <cell r="C2435" t="str">
            <v>LPS phospholipase B (18:0), cell envelope</v>
          </cell>
          <cell r="D2435" t="str">
            <v>H2O[ce] + 1-acylglycerophosphoserine (18:0)[ce] =&gt; H+[ce] + stearate[ce] + sn-glycero-3-phosphoserine[ce]</v>
          </cell>
        </row>
        <row r="2436">
          <cell r="C2436" t="str">
            <v>LPS phospholipase B (18:1), cell envelope</v>
          </cell>
          <cell r="D2436" t="str">
            <v>H2O[ce] + 1-acylglycerophosphoserine (18:1)[ce] =&gt; H+[ce] + oleate[ce] + sn-glycero-3-phosphoserine[ce]</v>
          </cell>
        </row>
        <row r="2437">
          <cell r="C2437" t="str">
            <v>PI phospholipase B (1-16:0, 2-16:1), cell envelope</v>
          </cell>
          <cell r="D2437" t="str">
            <v>1-phosphatidyl-1D-myo-inositol (1-16:0, 2-16:1)[ce] + H2O[ce] =&gt; H+[ce] + palmitoleate[ce] + 1-acylglycerophosphoinositol (16:0)[ce]</v>
          </cell>
        </row>
        <row r="2438">
          <cell r="C2438" t="str">
            <v>PI phospholipase B (1-16:1, 2-16:1), cell envelope</v>
          </cell>
          <cell r="D2438" t="str">
            <v>1-phosphatidyl-1D-myo-inositol (1-16:1, 2-16:1)[ce] + H2O[ce] =&gt; H+[ce] + palmitoleate[ce] + 1-acylglycerophosphoinositol (16:1)[ce]</v>
          </cell>
        </row>
        <row r="2439">
          <cell r="C2439" t="str">
            <v>PI phospholipase B (1-18:0, 2-16:1), cell envelope</v>
          </cell>
          <cell r="D2439" t="str">
            <v>1-phosphatidyl-1D-myo-inositol (1-18:0, 2-16:1)[ce] + H2O[ce] =&gt; H+[ce] + palmitoleate[ce] + 1-acylglycerophosphoinositol (18:0)[ce]</v>
          </cell>
        </row>
        <row r="2440">
          <cell r="C2440" t="str">
            <v>PI phospholipase B (1-18:1, 2-16:1), cell envelope</v>
          </cell>
          <cell r="D2440" t="str">
            <v>1-phosphatidyl-1D-myo-inositol (1-18:1, 2-16:1)[ce] + H2O[ce] =&gt; H+[ce] + palmitoleate[ce] + 1-acylglycerophosphoinositol (18:1)[ce]</v>
          </cell>
        </row>
        <row r="2441">
          <cell r="C2441" t="str">
            <v>PI phospholipase B (1-16:0, 2-18:1), cell envelope</v>
          </cell>
          <cell r="D2441" t="str">
            <v>1-phosphatidyl-1D-myo-inositol (1-16:0, 2-18:1)[ce] + H2O[ce] =&gt; H+[ce] + oleate[ce] + 1-acylglycerophosphoinositol (16:0)[ce]</v>
          </cell>
        </row>
        <row r="2442">
          <cell r="C2442" t="str">
            <v>PI phospholipase B (1-16:1, 2-18:1), cell envelope</v>
          </cell>
          <cell r="D2442" t="str">
            <v>1-phosphatidyl-1D-myo-inositol (1-16:1, 2-18:1)[ce] + H2O[ce] =&gt; H+[ce] + oleate[ce] + 1-acylglycerophosphoinositol (16:1)[ce]</v>
          </cell>
        </row>
        <row r="2443">
          <cell r="C2443" t="str">
            <v>PI phospholipase B (1-18:0, 2-18:1), cell envelope</v>
          </cell>
          <cell r="D2443" t="str">
            <v>1-phosphatidyl-1D-myo-inositol (1-18:0, 2-18:1)[ce] + H2O[ce] =&gt; H+[ce] + oleate[ce] + 1-acylglycerophosphoinositol (18:0)[ce]</v>
          </cell>
        </row>
        <row r="2444">
          <cell r="C2444" t="str">
            <v>PI phospholipase B (1-18:1, 2-18:1), cell envelope</v>
          </cell>
          <cell r="D2444" t="str">
            <v>1-phosphatidyl-1D-myo-inositol (1-18:1, 2-18:1)[ce] + H2O[ce] =&gt; H+[ce] + oleate[ce] + 1-acylglycerophosphoinositol (18:1)[ce]</v>
          </cell>
        </row>
        <row r="2445">
          <cell r="C2445" t="str">
            <v>LPI phospholipase B (16:0), cell envelope</v>
          </cell>
          <cell r="D2445" t="str">
            <v>H2O[ce] + 1-acylglycerophosphoinositol (16:0)[ce] =&gt; 2 H+[ce] + palmitate[ce] + 1-(sn-glycero-3-phospho)-1D-myo-inositol[ce]</v>
          </cell>
        </row>
        <row r="2446">
          <cell r="C2446" t="str">
            <v>LPI phospholipase B (16:1), cell envelope</v>
          </cell>
          <cell r="D2446" t="str">
            <v>H2O[ce] + 1-acylglycerophosphoinositol (16:1)[ce] =&gt; 2 H+[ce] + palmitoleate[ce] + 1-(sn-glycero-3-phospho)-1D-myo-inositol[ce]</v>
          </cell>
        </row>
        <row r="2447">
          <cell r="C2447" t="str">
            <v>LPI phospholipase B (18:0), cell envelope</v>
          </cell>
          <cell r="D2447" t="str">
            <v>H2O[ce] + 1-acylglycerophosphoinositol (18:0)[ce] =&gt; 2 H+[ce] + stearate[ce] + 1-(sn-glycero-3-phospho)-1D-myo-inositol[ce]</v>
          </cell>
        </row>
        <row r="2448">
          <cell r="C2448" t="str">
            <v>LPI phospholipase B (18:1), cell envelope</v>
          </cell>
          <cell r="D2448" t="str">
            <v>H2O[ce] + 1-acylglycerophosphoinositol (18:1)[ce] =&gt; 2 H+[ce] + oleate[ce] + 1-(sn-glycero-3-phospho)-1D-myo-inositol[ce]</v>
          </cell>
        </row>
        <row r="2449">
          <cell r="C2449" t="str">
            <v>PI 4,5-P2 phospholipase C (1-16:0, 2-16:1), cytoplasm</v>
          </cell>
          <cell r="D2449" t="str">
            <v>H2O[c] + 1-phosphatidyl-1D-myo-inositol 4,5-bisphosphate (1-16:0, 2-16:1)[c] =&gt; 6 H+[c] + diglyceride (1-16:0, 2-16:1)[c] + 1D-myo-inositol 1,4,5-trisphosphate[c]</v>
          </cell>
        </row>
        <row r="2450">
          <cell r="C2450" t="str">
            <v>PI 4,5-P2 phospholipase C (1-16:1, 2-16:1), cytoplasm</v>
          </cell>
          <cell r="D2450" t="str">
            <v>H2O[c] + 1-phosphatidyl-1D-myo-inositol 4,5-bisphosphate (1-16:1, 2-16:1)[c] =&gt; 6 H+[c] + 1D-myo-inositol 1,4,5-trisphosphate[c] + diglyceride (1-16:1, 2-16:1)[c]</v>
          </cell>
        </row>
        <row r="2451">
          <cell r="C2451" t="str">
            <v>PI 4,5-P2 phospholipase C (1-18:0, 2-16:1), cytoplasm</v>
          </cell>
          <cell r="D2451" t="str">
            <v>H2O[c] + 1-phosphatidyl-1D-myo-inositol 4,5-bisphosphate (1-18:0, 2-16:1)[c] =&gt; 6 H+[c] + 1D-myo-inositol 1,4,5-trisphosphate[c] + diglyceride (1-18:0, 2-16:1)[c]</v>
          </cell>
        </row>
        <row r="2452">
          <cell r="C2452" t="str">
            <v>PI 4,5-P2 phospholipase C (1-18:1, 2-16:1), cytoplasm</v>
          </cell>
          <cell r="D2452" t="str">
            <v>H2O[c] + 1-phosphatidyl-1D-myo-inositol 4,5-bisphosphate (1-18:1, 2-16:1)[c] =&gt; 6 H+[c] + 1D-myo-inositol 1,4,5-trisphosphate[c] + diglyceride (1-18:1, 2-16:1)[c]</v>
          </cell>
        </row>
        <row r="2453">
          <cell r="C2453" t="str">
            <v>PI 4,5-P2 phospholipase C (1-16:0, 2-18:1), cytoplasm</v>
          </cell>
          <cell r="D2453" t="str">
            <v>H2O[c] + 1-phosphatidyl-1D-myo-inositol 4,5-bisphosphate (1-16:0, 2-18:1)[c] =&gt; 6 H+[c] + 1D-myo-inositol 1,4,5-trisphosphate[c] + diglyceride (1-16:0, 2-18:1)[c]</v>
          </cell>
        </row>
        <row r="2454">
          <cell r="C2454" t="str">
            <v>PI 4,5-P2 phospholipase C (1-16:1, 2-18:1), cytoplasm</v>
          </cell>
          <cell r="D2454" t="str">
            <v>H2O[c] + 1-phosphatidyl-1D-myo-inositol 4,5-bisphosphate (1-16:1, 2-18:1)[c] =&gt; 6 H+[c] + 1D-myo-inositol 1,4,5-trisphosphate[c] + diglyceride (1-16:1, 2-18:1)[c]</v>
          </cell>
        </row>
        <row r="2455">
          <cell r="C2455" t="str">
            <v>PI 4,5-P2 phospholipase C (1-18:0, 2-18:1), cytoplasm</v>
          </cell>
          <cell r="D2455" t="str">
            <v>H2O[c] + 1-phosphatidyl-1D-myo-inositol 4,5-bisphosphate (1-18:0, 2-18:1)[c] =&gt; 6 H+[c] + 1D-myo-inositol 1,4,5-trisphosphate[c] + diglyceride (1-18:0, 2-18:1)[c]</v>
          </cell>
        </row>
        <row r="2456">
          <cell r="C2456" t="str">
            <v>PI 4,5-P2 phospholipase C (1-18:1, 2-18:1), cytoplasm</v>
          </cell>
          <cell r="D2456" t="str">
            <v>H2O[c] + 1-phosphatidyl-1D-myo-inositol 4,5-bisphosphate (1-18:1, 2-18:1)[c] =&gt; 6 H+[c] + 1D-myo-inositol 1,4,5-trisphosphate[c] + diglyceride (1-18:1, 2-18:1)[c]</v>
          </cell>
        </row>
        <row r="2457">
          <cell r="C2457" t="str">
            <v>PI 4,5-P2 phospholipase C (1-16:0, 2-16:1), nucleus</v>
          </cell>
          <cell r="D2457" t="str">
            <v>H2O[n] + 1-phosphatidyl-1D-myo-inositol 4,5-bisphosphate (1-16:0, 2-16:1)[n] =&gt; 1D-myo-inositol 1,4,5-trisphosphate[n] + 6 H+[n] + diglyceride (1-16:0, 2-16:1)[n]</v>
          </cell>
        </row>
        <row r="2458">
          <cell r="C2458" t="str">
            <v>PI 4,5-P2 phospholipase C (1-16:1, 2-16:1), nucleus</v>
          </cell>
          <cell r="D2458" t="str">
            <v>H2O[n] + 1-phosphatidyl-1D-myo-inositol 4,5-bisphosphate (1-16:1, 2-16:1)[n] =&gt; 1D-myo-inositol 1,4,5-trisphosphate[n] + 6 H+[n] + diglyceride (1-16:1, 2-16:1)[n]</v>
          </cell>
        </row>
        <row r="2459">
          <cell r="C2459" t="str">
            <v>PI 4,5-P2 phospholipase C (1-18:0, 2-16:1), nucleus</v>
          </cell>
          <cell r="D2459" t="str">
            <v>H2O[n] + 1-phosphatidyl-1D-myo-inositol 4,5-bisphosphate (1-18:0, 2-16:1)[n] =&gt; 1D-myo-inositol 1,4,5-trisphosphate[n] + 6 H+[n] + diglyceride (1-18:0, 2-16:1)[n]</v>
          </cell>
        </row>
        <row r="2460">
          <cell r="C2460" t="str">
            <v>PI 4,5-P2 phospholipase C (1-18:1, 2-16:1), nucleus</v>
          </cell>
          <cell r="D2460" t="str">
            <v>H2O[n] + 1-phosphatidyl-1D-myo-inositol 4,5-bisphosphate (1-18:1, 2-16:1)[n] =&gt; 1D-myo-inositol 1,4,5-trisphosphate[n] + 6 H+[n] + diglyceride (1-18:1, 2-16:1)[n]</v>
          </cell>
        </row>
        <row r="2461">
          <cell r="C2461" t="str">
            <v>PI 4,5-P2 phospholipase C (1-16:0, 2-18:1), nucleus</v>
          </cell>
          <cell r="D2461" t="str">
            <v>H2O[n] + 1-phosphatidyl-1D-myo-inositol 4,5-bisphosphate (1-16:0, 2-18:1)[n] =&gt; 1D-myo-inositol 1,4,5-trisphosphate[n] + 6 H+[n] + diglyceride (1-16:0, 2-18:1)[n]</v>
          </cell>
        </row>
        <row r="2462">
          <cell r="C2462" t="str">
            <v>PI 4,5-P2 phospholipase C (1-16:1, 2-18:1), nucleus</v>
          </cell>
          <cell r="D2462" t="str">
            <v>H2O[n] + 1-phosphatidyl-1D-myo-inositol 4,5-bisphosphate (1-16:1, 2-18:1)[n] =&gt; 1D-myo-inositol 1,4,5-trisphosphate[n] + 6 H+[n] + diglyceride (1-16:1, 2-18:1)[n]</v>
          </cell>
        </row>
        <row r="2463">
          <cell r="C2463" t="str">
            <v>PI 4,5-P2 phospholipase C (1-18:0, 2-18:1), nucleus</v>
          </cell>
          <cell r="D2463" t="str">
            <v>H2O[n] + 1-phosphatidyl-1D-myo-inositol 4,5-bisphosphate (1-18:0, 2-18:1)[n] =&gt; 1D-myo-inositol 1,4,5-trisphosphate[n] + 6 H+[n] + diglyceride (1-18:0, 2-18:1)[n]</v>
          </cell>
        </row>
        <row r="2464">
          <cell r="C2464" t="str">
            <v>PI 4,5-P2 phospholipase C (1-18:1, 2-18:1), nucleus</v>
          </cell>
          <cell r="D2464" t="str">
            <v>H2O[n] + 1-phosphatidyl-1D-myo-inositol 4,5-bisphosphate (1-18:1, 2-18:1)[n] =&gt; 1D-myo-inositol 1,4,5-trisphosphate[n] + 6 H+[n] + diglyceride (1-18:1, 2-18:1)[n]</v>
          </cell>
        </row>
        <row r="2465">
          <cell r="C2465" t="str">
            <v>PG phospholipase C (1-16:0, 2-16:1), mitochondrial membrane</v>
          </cell>
          <cell r="D2465" t="str">
            <v>H2O[mm] + phosphatidylglycerol (1-16:0, 2-16:1)[mm] =&gt; 2 H+[mm] + glycerol 3-phosphate[mm] + diglyceride (1-16:0, 2-16:1)[mm]</v>
          </cell>
        </row>
        <row r="2466">
          <cell r="C2466" t="str">
            <v>PG phospholipase C (1-16:1, 2-16:1), mitochondrial membrane</v>
          </cell>
          <cell r="D2466" t="str">
            <v>H2O[mm] + phosphatidylglycerol (1-16:1, 2-16:1)[mm] =&gt; 2 H+[mm] + glycerol 3-phosphate[mm] + diglyceride (1-16:1, 2-16:1)[mm]</v>
          </cell>
        </row>
        <row r="2467">
          <cell r="C2467" t="str">
            <v>PG phospholipase C (1-18:0, 2-16:1), mitochondrial membrane</v>
          </cell>
          <cell r="D2467" t="str">
            <v>H2O[mm] + phosphatidylglycerol (1-18:0, 2-16:1)[mm] =&gt; 2 H+[mm] + glycerol 3-phosphate[mm] + diglyceride (1-18:0, 2-16:1)[mm]</v>
          </cell>
        </row>
        <row r="2468">
          <cell r="C2468" t="str">
            <v>PG phospholipase C (1-18:1, 2-16:1), mitochondrial membrane</v>
          </cell>
          <cell r="D2468" t="str">
            <v>H2O[mm] + phosphatidylglycerol (1-18:1, 2-16:1)[mm] =&gt; 2 H+[mm] + glycerol 3-phosphate[mm] + diglyceride (1-18:1, 2-16:1)[mm]</v>
          </cell>
        </row>
        <row r="2469">
          <cell r="C2469" t="str">
            <v>PG phospholipase C (1-16:0, 2-18:1), mitochondrial membrane</v>
          </cell>
          <cell r="D2469" t="str">
            <v>H2O[mm] + phosphatidylglycerol (1-16:0, 2-18:1)[mm] =&gt; 2 H+[mm] + glycerol 3-phosphate[mm] + diglyceride (1-16:0, 2-18:1)[mm]</v>
          </cell>
        </row>
        <row r="2470">
          <cell r="C2470" t="str">
            <v>PG phospholipase C (1-16:1, 2-18:1), mitochondrial membrane</v>
          </cell>
          <cell r="D2470" t="str">
            <v>H2O[mm] + phosphatidylglycerol (1-16:1, 2-18:1)[mm] =&gt; 2 H+[mm] + glycerol 3-phosphate[mm] + diglyceride (1-16:1, 2-18:1)[mm]</v>
          </cell>
        </row>
        <row r="2471">
          <cell r="C2471" t="str">
            <v>PC phospholipase D (1-16:0, 2-16:1), cell envelope</v>
          </cell>
          <cell r="D2471" t="str">
            <v>H+[ce] + phosphatidylcholine (1-16:0, 2-16:1)[ce] + H2O[ce] =&gt; choline[ce] + phosphatidate (1-16:0, 2-16:1)[ce]</v>
          </cell>
        </row>
        <row r="2472">
          <cell r="C2472" t="str">
            <v>PC phospholipase D (1-16:1, 2-16:1), cell envelope</v>
          </cell>
          <cell r="D2472" t="str">
            <v>H+[ce] + H2O[ce] + phosphatidylcholine (1-16:1, 2-16:1)[ce] =&gt; choline[ce] + phosphatidate (1-16:1, 2-16:1)[ce]</v>
          </cell>
        </row>
        <row r="2473">
          <cell r="C2473" t="str">
            <v>PC phospholipase D (1-18:0, 2-16:1), cell envelope</v>
          </cell>
          <cell r="D2473" t="str">
            <v>H+[ce] + H2O[ce] + phosphatidylcholine (1-18:0, 2-16:1)[ce] =&gt; choline[ce] + phosphatidate (1-18:0, 2-16:1)[ce]</v>
          </cell>
        </row>
        <row r="2474">
          <cell r="C2474" t="str">
            <v>PC phospholipase D (1-18:1, 2-16:1), cell envelope</v>
          </cell>
          <cell r="D2474" t="str">
            <v>H+[ce] + H2O[ce] + phosphatidylcholine (1-18:1, 2-16:1)[ce] =&gt; choline[ce] + phosphatidate (1-18:1, 2-16:1)[ce]</v>
          </cell>
        </row>
        <row r="2475">
          <cell r="C2475" t="str">
            <v>PC phospholipase D (1-16:0, 2-18:1), cell envelope</v>
          </cell>
          <cell r="D2475" t="str">
            <v>H+[ce] + H2O[ce] + phosphatidylcholine (1-16:0, 2-18:1)[ce] =&gt; choline[ce] + phosphatidate (1-16:0, 2-18:1)[ce]</v>
          </cell>
        </row>
        <row r="2476">
          <cell r="C2476" t="str">
            <v>PC phospholipase D (1-16:1, 2-18:1), cell envelope</v>
          </cell>
          <cell r="D2476" t="str">
            <v>H+[ce] + H2O[ce] + phosphatidylcholine (1-16:1, 2-18:1)[ce] =&gt; choline[ce] + phosphatidate (1-16:1, 2-18:1)[ce]</v>
          </cell>
        </row>
        <row r="2477">
          <cell r="C2477" t="str">
            <v>PC phospholipase D (1-18:0, 2-18:1), cell envelope</v>
          </cell>
          <cell r="D2477" t="str">
            <v>H+[ce] + H2O[ce] + phosphatidylcholine (1-18:0, 2-18:1)[ce] =&gt; choline[ce] + phosphatidate (1-18:0, 2-18:1)[ce]</v>
          </cell>
        </row>
        <row r="2478">
          <cell r="C2478" t="str">
            <v>PC phospholipase D (1-18:1, 2-18:1), cell envelope</v>
          </cell>
          <cell r="D2478" t="str">
            <v>H+[ce] + H2O[ce] + phosphatidylcholine (1-18:1, 2-18:1)[ce] =&gt; choline[ce] + phosphatidate (1-18:1, 2-18:1)[ce]</v>
          </cell>
        </row>
        <row r="2479">
          <cell r="C2479" t="str">
            <v>PI 3-P phosphatase (1-16:0, 2-16:1), cell envelope</v>
          </cell>
          <cell r="D2479" t="str">
            <v>H2O[ce] + 1-phosphatidyl-1D-myo-inositol 3-phosphate (1-16:0, 2-16:1)[ce] =&gt; 2 H+[ce] + 1-phosphatidyl-1D-myo-inositol (1-16:0, 2-16:1)[ce] + phosphate[ce]</v>
          </cell>
        </row>
        <row r="2480">
          <cell r="C2480" t="str">
            <v>PI 3-P phosphatase (1-16:1, 2-16:1), cell envelope</v>
          </cell>
          <cell r="D2480" t="str">
            <v>H2O[ce] + 1-phosphatidyl-1D-myo-inositol 3-phosphate (1-16:1, 2-16:1)[ce] =&gt; 2 H+[ce] + 1-phosphatidyl-1D-myo-inositol (1-16:1, 2-16:1)[ce] + phosphate[ce]</v>
          </cell>
        </row>
        <row r="2481">
          <cell r="C2481" t="str">
            <v>PI 3-P phosphatase (1-18:0, 2-16:1), cell envelope</v>
          </cell>
          <cell r="D2481" t="str">
            <v>H2O[ce] + 1-phosphatidyl-1D-myo-inositol 3-phosphate (1-18:0, 2-16:1)[ce] =&gt; 2 H+[ce] + 1-phosphatidyl-1D-myo-inositol (1-18:0, 2-16:1)[ce] + phosphate[ce]</v>
          </cell>
        </row>
        <row r="2482">
          <cell r="C2482" t="str">
            <v>PI 3-P phosphatase (1-18:1, 2-16:1), cell envelope</v>
          </cell>
          <cell r="D2482" t="str">
            <v>H2O[ce] + 1-phosphatidyl-1D-myo-inositol 3-phosphate (1-18:1, 2-16:1)[ce] =&gt; 2 H+[ce] + 1-phosphatidyl-1D-myo-inositol (1-18:1, 2-16:1)[ce] + phosphate[ce]</v>
          </cell>
        </row>
        <row r="2483">
          <cell r="C2483" t="str">
            <v>PI 3-P phosphatase (1-16:0, 2-18:1), cell envelope</v>
          </cell>
          <cell r="D2483" t="str">
            <v>H2O[ce] + 1-phosphatidyl-1D-myo-inositol 3-phosphate (1-16:0, 2-18:1)[ce] =&gt; 2 H+[ce] + 1-phosphatidyl-1D-myo-inositol (1-16:0, 2-18:1)[ce] + phosphate[ce]</v>
          </cell>
        </row>
        <row r="2484">
          <cell r="C2484" t="str">
            <v>PI 3-P phosphatase (1-16:1, 2-18:1), cell envelope</v>
          </cell>
          <cell r="D2484" t="str">
            <v>H2O[ce] + 1-phosphatidyl-1D-myo-inositol 3-phosphate (1-16:1, 2-18:1)[ce] =&gt; 2 H+[ce] + 1-phosphatidyl-1D-myo-inositol (1-16:1, 2-18:1)[ce] + phosphate[ce]</v>
          </cell>
        </row>
        <row r="2485">
          <cell r="C2485" t="str">
            <v>PI 3-P phosphatase (1-18:0, 2-18:1), cell envelope</v>
          </cell>
          <cell r="D2485" t="str">
            <v>H2O[ce] + 1-phosphatidyl-1D-myo-inositol 3-phosphate (1-18:0, 2-18:1)[ce] =&gt; 2 H+[ce] + 1-phosphatidyl-1D-myo-inositol (1-18:0, 2-18:1)[ce] + phosphate[ce]</v>
          </cell>
        </row>
        <row r="2486">
          <cell r="C2486" t="str">
            <v>PI 3-P phosphatase (1-18:1, 2-18:1), cell envelope</v>
          </cell>
          <cell r="D2486" t="str">
            <v>H2O[ce] + 1-phosphatidyl-1D-myo-inositol 3-phosphate (1-18:1, 2-18:1)[ce] =&gt; 2 H+[ce] + 1-phosphatidyl-1D-myo-inositol (1-18:1, 2-18:1)[ce] + phosphate[ce]</v>
          </cell>
        </row>
        <row r="2487">
          <cell r="C2487" t="str">
            <v>PI 3-P phosphatase (1-16:0, 2-16:1), cytoplasm</v>
          </cell>
          <cell r="D2487" t="str">
            <v>H2O[c] + 1-phosphatidyl-1D-myo-inositol 3-phosphate (1-16:0, 2-16:1)[c] =&gt; 2 H+[c] + phosphate[c] + 1-phosphatidyl-1D-myo-inositol (1-16:0, 2-16:1)[c]</v>
          </cell>
        </row>
        <row r="2488">
          <cell r="C2488" t="str">
            <v>PI 3-P phosphatase (1-16:1, 2-16:1), cytoplasm</v>
          </cell>
          <cell r="D2488" t="str">
            <v>H2O[c] + 1-phosphatidyl-1D-myo-inositol 3-phosphate (1-16:1, 2-16:1)[c] =&gt; 2 H+[c] + phosphate[c] + 1-phosphatidyl-1D-myo-inositol (1-16:1, 2-16:1)[c]</v>
          </cell>
        </row>
        <row r="2489">
          <cell r="C2489" t="str">
            <v>PI 3-P phosphatase (1-18:0, 2-16:1), cytoplasm</v>
          </cell>
          <cell r="D2489" t="str">
            <v>H2O[c] + 1-phosphatidyl-1D-myo-inositol 3-phosphate (1-18:0, 2-16:1)[c] =&gt; 2 H+[c] + phosphate[c] + 1-phosphatidyl-1D-myo-inositol (1-18:0, 2-16:1)[c]</v>
          </cell>
        </row>
        <row r="2490">
          <cell r="C2490" t="str">
            <v>PI 3-P phosphatase (1-18:1, 2-16:1), cytoplasm</v>
          </cell>
          <cell r="D2490" t="str">
            <v>H2O[c] + 1-phosphatidyl-1D-myo-inositol 3-phosphate (1-18:1, 2-16:1)[c] =&gt; 2 H+[c] + phosphate[c] + 1-phosphatidyl-1D-myo-inositol (1-18:1, 2-16:1)[c]</v>
          </cell>
        </row>
        <row r="2491">
          <cell r="C2491" t="str">
            <v>PI 3-P phosphatase (1-16:0, 2-18:1), cytoplasm</v>
          </cell>
          <cell r="D2491" t="str">
            <v>H2O[c] + 1-phosphatidyl-1D-myo-inositol 3-phosphate (1-16:0, 2-18:1)[c] =&gt; 2 H+[c] + phosphate[c] + 1-phosphatidyl-1D-myo-inositol (1-16:0, 2-18:1)[c]</v>
          </cell>
        </row>
        <row r="2492">
          <cell r="C2492" t="str">
            <v>PI 3-P phosphatase (1-16:1, 2-18:1), cytoplasm</v>
          </cell>
          <cell r="D2492" t="str">
            <v>H2O[c] + 1-phosphatidyl-1D-myo-inositol 3-phosphate (1-16:1, 2-18:1)[c] =&gt; 2 H+[c] + phosphate[c] + 1-phosphatidyl-1D-myo-inositol (1-16:1, 2-18:1)[c]</v>
          </cell>
        </row>
        <row r="2493">
          <cell r="C2493" t="str">
            <v>PI 3-P phosphatase (1-18:0, 2-18:1), cytoplasm</v>
          </cell>
          <cell r="D2493" t="str">
            <v>H2O[c] + 1-phosphatidyl-1D-myo-inositol 3-phosphate (1-18:0, 2-18:1)[c] =&gt; 2 H+[c] + phosphate[c] + 1-phosphatidyl-1D-myo-inositol (1-18:0, 2-18:1)[c]</v>
          </cell>
        </row>
        <row r="2494">
          <cell r="C2494" t="str">
            <v>PI 3-P phosphatase (1-18:1, 2-18:1), cytoplasm</v>
          </cell>
          <cell r="D2494" t="str">
            <v>H2O[c] + 1-phosphatidyl-1D-myo-inositol 3-phosphate (1-18:1, 2-18:1)[c] =&gt; 2 H+[c] + phosphate[c] + 1-phosphatidyl-1D-myo-inositol (1-18:1, 2-18:1)[c]</v>
          </cell>
        </row>
        <row r="2495">
          <cell r="C2495" t="str">
            <v>PI 3-P phosphatase (1-16:0, 2-16:1), ER membrane</v>
          </cell>
          <cell r="D2495" t="str">
            <v>H2O[erm] + 1-phosphatidyl-1D-myo-inositol 3-phosphate (1-16:0, 2-16:1)[erm] =&gt; 2 H+[erm] + phosphate[erm] + 1-phosphatidyl-1D-myo-inositol (1-16:0, 2-16:1)[erm]</v>
          </cell>
        </row>
        <row r="2496">
          <cell r="C2496" t="str">
            <v>PI 3-P phosphatase (1-16:1, 2-16:1), ER membrane</v>
          </cell>
          <cell r="D2496" t="str">
            <v>H2O[erm] + 1-phosphatidyl-1D-myo-inositol 3-phosphate (1-16:1, 2-16:1)[erm] =&gt; 2 H+[erm] + phosphate[erm] + 1-phosphatidyl-1D-myo-inositol (1-16:1, 2-16:1)[erm]</v>
          </cell>
        </row>
        <row r="2497">
          <cell r="C2497" t="str">
            <v>PI 3-P phosphatase (1-18:0, 2-16:1), ER membrane</v>
          </cell>
          <cell r="D2497" t="str">
            <v>H2O[erm] + 1-phosphatidyl-1D-myo-inositol 3-phosphate (1-18:0, 2-16:1)[erm] =&gt; 2 H+[erm] + phosphate[erm] + 1-phosphatidyl-1D-myo-inositol (1-18:0, 2-16:1)[erm]</v>
          </cell>
        </row>
        <row r="2498">
          <cell r="C2498" t="str">
            <v>PI 3-P phosphatase (1-18:1, 2-16:1), ER membrane</v>
          </cell>
          <cell r="D2498" t="str">
            <v>H2O[erm] + 1-phosphatidyl-1D-myo-inositol 3-phosphate (1-18:1, 2-16:1)[erm] =&gt; 2 H+[erm] + phosphate[erm] + 1-phosphatidyl-1D-myo-inositol (1-18:1, 2-16:1)[erm]</v>
          </cell>
        </row>
        <row r="2499">
          <cell r="C2499" t="str">
            <v>PI 3-P phosphatase (1-16:0, 2-18:1), ER membrane</v>
          </cell>
          <cell r="D2499" t="str">
            <v>H2O[erm] + 1-phosphatidyl-1D-myo-inositol 3-phosphate (1-16:0, 2-18:1)[erm] =&gt; 2 H+[erm] + phosphate[erm] + 1-phosphatidyl-1D-myo-inositol (1-16:0, 2-18:1)[erm]</v>
          </cell>
        </row>
        <row r="2500">
          <cell r="C2500" t="str">
            <v>PI 3-P phosphatase (1-16:1, 2-18:1), ER membrane</v>
          </cell>
          <cell r="D2500" t="str">
            <v>H2O[erm] + 1-phosphatidyl-1D-myo-inositol 3-phosphate (1-16:1, 2-18:1)[erm] =&gt; 2 H+[erm] + phosphate[erm] + 1-phosphatidyl-1D-myo-inositol (1-16:1, 2-18:1)[erm]</v>
          </cell>
        </row>
        <row r="2501">
          <cell r="C2501" t="str">
            <v>PI 3-P phosphatase (1-18:0, 2-18:1), ER membrane</v>
          </cell>
          <cell r="D2501" t="str">
            <v>H2O[erm] + 1-phosphatidyl-1D-myo-inositol 3-phosphate (1-18:0, 2-18:1)[erm] =&gt; 2 H+[erm] + phosphate[erm] + 1-phosphatidyl-1D-myo-inositol (1-18:0, 2-18:1)[erm]</v>
          </cell>
        </row>
        <row r="2502">
          <cell r="C2502" t="str">
            <v>PI 3-P phosphatase (1-18:1, 2-18:1), ER membrane</v>
          </cell>
          <cell r="D2502" t="str">
            <v>H2O[erm] + 1-phosphatidyl-1D-myo-inositol 3-phosphate (1-18:1, 2-18:1)[erm] =&gt; 2 H+[erm] + phosphate[erm] + 1-phosphatidyl-1D-myo-inositol (1-18:1, 2-18:1)[erm]</v>
          </cell>
        </row>
        <row r="2503">
          <cell r="C2503" t="str">
            <v>PI 3-P phosphatase (1-16:0, 2-16:1), Golgi membrane</v>
          </cell>
          <cell r="D2503" t="str">
            <v>H2O[gm] + 1-phosphatidyl-1D-myo-inositol 3-phosphate (1-16:0, 2-16:1)[gm] =&gt; phosphate[gm] + 2 H+[gm] + 1-phosphatidyl-1D-myo-inositol (1-16:0, 2-16:1)[gm]</v>
          </cell>
        </row>
        <row r="2504">
          <cell r="C2504" t="str">
            <v>PI 3-P phosphatase (1-16:1, 2-16:1), Golgi membrane</v>
          </cell>
          <cell r="D2504" t="str">
            <v>H2O[gm] + 1-phosphatidyl-1D-myo-inositol 3-phosphate (1-16:1, 2-16:1)[gm] =&gt; phosphate[gm] + 2 H+[gm] + 1-phosphatidyl-1D-myo-inositol (1-16:1, 2-16:1)[gm]</v>
          </cell>
        </row>
        <row r="2505">
          <cell r="C2505" t="str">
            <v>PI 3-P phosphatase (1-18:0, 2-16:1), Golgi membrane</v>
          </cell>
          <cell r="D2505" t="str">
            <v>H2O[gm] + 1-phosphatidyl-1D-myo-inositol 3-phosphate (1-18:0, 2-16:1)[gm] =&gt; phosphate[gm] + 2 H+[gm] + 1-phosphatidyl-1D-myo-inositol (1-18:0, 2-16:1)[gm]</v>
          </cell>
        </row>
        <row r="2506">
          <cell r="C2506" t="str">
            <v>PI 3-P phosphatase (1-18:1, 2-16:1), Golgi membrane</v>
          </cell>
          <cell r="D2506" t="str">
            <v>H2O[gm] + 1-phosphatidyl-1D-myo-inositol 3-phosphate (1-18:1, 2-16:1)[gm] =&gt; phosphate[gm] + 2 H+[gm] + 1-phosphatidyl-1D-myo-inositol (1-18:1, 2-16:1)[gm]</v>
          </cell>
        </row>
        <row r="2507">
          <cell r="C2507" t="str">
            <v>PI 3-P phosphatase (1-16:0, 2-18:1), Golgi membrane</v>
          </cell>
          <cell r="D2507" t="str">
            <v>H2O[gm] + 1-phosphatidyl-1D-myo-inositol 3-phosphate (1-16:0, 2-18:1)[gm] =&gt; phosphate[gm] + 2 H+[gm] + 1-phosphatidyl-1D-myo-inositol (1-16:0, 2-18:1)[gm]</v>
          </cell>
        </row>
        <row r="2508">
          <cell r="C2508" t="str">
            <v>PI 3-P phosphatase (1-16:1, 2-18:1), Golgi membrane</v>
          </cell>
          <cell r="D2508" t="str">
            <v>H2O[gm] + 1-phosphatidyl-1D-myo-inositol 3-phosphate (1-16:1, 2-18:1)[gm] =&gt; phosphate[gm] + 2 H+[gm] + 1-phosphatidyl-1D-myo-inositol (1-16:1, 2-18:1)[gm]</v>
          </cell>
        </row>
        <row r="2509">
          <cell r="C2509" t="str">
            <v>PI 3-P phosphatase (1-18:0, 2-18:1), Golgi membrane</v>
          </cell>
          <cell r="D2509" t="str">
            <v>H2O[gm] + 1-phosphatidyl-1D-myo-inositol 3-phosphate (1-18:0, 2-18:1)[gm] =&gt; phosphate[gm] + 2 H+[gm] + 1-phosphatidyl-1D-myo-inositol (1-18:0, 2-18:1)[gm]</v>
          </cell>
        </row>
        <row r="2510">
          <cell r="C2510" t="str">
            <v>PI 3-P phosphatase (1-18:1, 2-18:1), Golgi membrane</v>
          </cell>
          <cell r="D2510" t="str">
            <v>H2O[gm] + 1-phosphatidyl-1D-myo-inositol 3-phosphate (1-18:1, 2-18:1)[gm] =&gt; phosphate[gm] + 2 H+[gm] + 1-phosphatidyl-1D-myo-inositol (1-18:1, 2-18:1)[gm]</v>
          </cell>
        </row>
        <row r="2511">
          <cell r="C2511" t="str">
            <v>PI 4-P phosphatase (1-16:0, 2-16:1), cell envelope</v>
          </cell>
          <cell r="D2511" t="str">
            <v>1-phosphatidyl-1D-myo-inositol 4-phosphate (1-16:0, 2-16:1)[ce] + H2O[ce] =&gt; 2 H+[ce] + 1-phosphatidyl-1D-myo-inositol (1-16:0, 2-16:1)[ce] + phosphate[ce]</v>
          </cell>
        </row>
        <row r="2512">
          <cell r="C2512" t="str">
            <v>PI 4-P phosphatase (1-16:1, 2-16:1), cell envelope</v>
          </cell>
          <cell r="D2512" t="str">
            <v>1-phosphatidyl-1D-myo-inositol 4-phosphate (1-16:1, 2-16:1)[ce] + H2O[ce] =&gt; 2 H+[ce] + 1-phosphatidyl-1D-myo-inositol (1-16:1, 2-16:1)[ce] + phosphate[ce]</v>
          </cell>
        </row>
        <row r="2513">
          <cell r="C2513" t="str">
            <v>PI 4-P phosphatase (1-18:0, 2-16:1), cell envelope</v>
          </cell>
          <cell r="D2513" t="str">
            <v>1-phosphatidyl-1D-myo-inositol 4-phosphate (1-18:0, 2-16:1)[ce] + H2O[ce] =&gt; 2 H+[ce] + 1-phosphatidyl-1D-myo-inositol (1-18:0, 2-16:1)[ce] + phosphate[ce]</v>
          </cell>
        </row>
        <row r="2514">
          <cell r="C2514" t="str">
            <v>PI 4-P phosphatase (1-18:1, 2-16:1), cell envelope</v>
          </cell>
          <cell r="D2514" t="str">
            <v>1-phosphatidyl-1D-myo-inositol 4-phosphate (1-18:1, 2-16:1)[ce] + H2O[ce] =&gt; 2 H+[ce] + 1-phosphatidyl-1D-myo-inositol (1-18:1, 2-16:1)[ce] + phosphate[ce]</v>
          </cell>
        </row>
        <row r="2515">
          <cell r="C2515" t="str">
            <v>PI 4-P phosphatase (1-16:0, 2-18:1), cell envelope</v>
          </cell>
          <cell r="D2515" t="str">
            <v>1-phosphatidyl-1D-myo-inositol 4-phosphate (1-16:0, 2-18:1)[ce] + H2O[ce] =&gt; 2 H+[ce] + 1-phosphatidyl-1D-myo-inositol (1-16:0, 2-18:1)[ce] + phosphate[ce]</v>
          </cell>
        </row>
        <row r="2516">
          <cell r="C2516" t="str">
            <v>PI 4-P phosphatase (1-16:1, 2-18:1), cell envelope</v>
          </cell>
          <cell r="D2516" t="str">
            <v>1-phosphatidyl-1D-myo-inositol 4-phosphate (1-16:1, 2-18:1)[ce] + H2O[ce] =&gt; 2 H+[ce] + 1-phosphatidyl-1D-myo-inositol (1-16:1, 2-18:1)[ce] + phosphate[ce]</v>
          </cell>
        </row>
        <row r="2517">
          <cell r="C2517" t="str">
            <v>PI 4-P phosphatase (1-18:0, 2-18:1), cell envelope</v>
          </cell>
          <cell r="D2517" t="str">
            <v>1-phosphatidyl-1D-myo-inositol 4-phosphate (1-18:0, 2-18:1)[ce] + H2O[ce] =&gt; 2 H+[ce] + 1-phosphatidyl-1D-myo-inositol (1-18:0, 2-18:1)[ce] + phosphate[ce]</v>
          </cell>
        </row>
        <row r="2518">
          <cell r="C2518" t="str">
            <v>PI 4-P phosphatase (1-18:1, 2-18:1), cell envelope</v>
          </cell>
          <cell r="D2518" t="str">
            <v>1-phosphatidyl-1D-myo-inositol 4-phosphate (1-18:1, 2-18:1)[ce] + H2O[ce] =&gt; 2 H+[ce] + 1-phosphatidyl-1D-myo-inositol (1-18:1, 2-18:1)[ce] + phosphate[ce]</v>
          </cell>
        </row>
        <row r="2519">
          <cell r="C2519" t="str">
            <v>PI 4-P phosphatase (1-16:0, 2-16:1), cytoplasm</v>
          </cell>
          <cell r="D2519" t="str">
            <v>H2O[c] + 1-phosphatidyl-1D-myo-inositol 4-phosphate (1-16:0, 2-16:1)[c] =&gt; 2 H+[c] + phosphate[c] + 1-phosphatidyl-1D-myo-inositol (1-16:0, 2-16:1)[c]</v>
          </cell>
        </row>
        <row r="2520">
          <cell r="C2520" t="str">
            <v>PI 4-P phosphatase (1-16:1, 2-16:1), cytoplasm</v>
          </cell>
          <cell r="D2520" t="str">
            <v>H2O[c] + 1-phosphatidyl-1D-myo-inositol 4-phosphate (1-16:1, 2-16:1)[c] =&gt; 2 H+[c] + phosphate[c] + 1-phosphatidyl-1D-myo-inositol (1-16:1, 2-16:1)[c]</v>
          </cell>
        </row>
        <row r="2521">
          <cell r="C2521" t="str">
            <v>PI 4-P phosphatase (1-18:0, 2-16:1), cytoplasm</v>
          </cell>
          <cell r="D2521" t="str">
            <v>H2O[c] + 1-phosphatidyl-1D-myo-inositol 4-phosphate (1-18:0, 2-16:1)[c] =&gt; 2 H+[c] + phosphate[c] + 1-phosphatidyl-1D-myo-inositol (1-18:0, 2-16:1)[c]</v>
          </cell>
        </row>
        <row r="2522">
          <cell r="C2522" t="str">
            <v>PI 4-P phosphatase (1-18:1, 2-16:1), cytoplasm</v>
          </cell>
          <cell r="D2522" t="str">
            <v>H2O[c] + 1-phosphatidyl-1D-myo-inositol 4-phosphate (1-18:1, 2-16:1)[c] =&gt; 2 H+[c] + phosphate[c] + 1-phosphatidyl-1D-myo-inositol (1-18:1, 2-16:1)[c]</v>
          </cell>
        </row>
        <row r="2523">
          <cell r="C2523" t="str">
            <v>PI 4-P phosphatase (1-16:0, 2-18:1), cytoplasm</v>
          </cell>
          <cell r="D2523" t="str">
            <v>H2O[c] + 1-phosphatidyl-1D-myo-inositol 4-phosphate (1-16:0, 2-18:1)[c] =&gt; 2 H+[c] + phosphate[c] + 1-phosphatidyl-1D-myo-inositol (1-16:0, 2-18:1)[c]</v>
          </cell>
        </row>
        <row r="2524">
          <cell r="C2524" t="str">
            <v>PI 4-P phosphatase (1-16:1, 2-18:1), cytoplasm</v>
          </cell>
          <cell r="D2524" t="str">
            <v>H2O[c] + 1-phosphatidyl-1D-myo-inositol 4-phosphate (1-16:1, 2-18:1)[c] =&gt; 2 H+[c] + phosphate[c] + 1-phosphatidyl-1D-myo-inositol (1-16:1, 2-18:1)[c]</v>
          </cell>
        </row>
        <row r="2525">
          <cell r="C2525" t="str">
            <v>PI 4-P phosphatase (1-18:0, 2-18:1), cytoplasm</v>
          </cell>
          <cell r="D2525" t="str">
            <v>H2O[c] + 1-phosphatidyl-1D-myo-inositol 4-phosphate (1-18:0, 2-18:1)[c] =&gt; 2 H+[c] + phosphate[c] + 1-phosphatidyl-1D-myo-inositol (1-18:0, 2-18:1)[c]</v>
          </cell>
        </row>
        <row r="2526">
          <cell r="C2526" t="str">
            <v>PI 4-P phosphatase (1-18:1, 2-18:1), cytoplasm</v>
          </cell>
          <cell r="D2526" t="str">
            <v>H2O[c] + 1-phosphatidyl-1D-myo-inositol 4-phosphate (1-18:1, 2-18:1)[c] =&gt; 2 H+[c] + phosphate[c] + 1-phosphatidyl-1D-myo-inositol (1-18:1, 2-18:1)[c]</v>
          </cell>
        </row>
        <row r="2527">
          <cell r="C2527" t="str">
            <v>PI 4-P phosphatase (1-16:0, 2-16:1), ER membrane</v>
          </cell>
          <cell r="D2527" t="str">
            <v>H2O[erm] + 1-phosphatidyl-1D-myo-inositol 4-phosphate (1-16:0, 2-16:1)[erm] =&gt; 2 H+[erm] + phosphate[erm] + 1-phosphatidyl-1D-myo-inositol (1-16:0, 2-16:1)[erm]</v>
          </cell>
        </row>
        <row r="2528">
          <cell r="C2528" t="str">
            <v>PI 4-P phosphatase (1-16:1, 2-16:1), ER membrane</v>
          </cell>
          <cell r="D2528" t="str">
            <v>H2O[erm] + 1-phosphatidyl-1D-myo-inositol 4-phosphate (1-16:1, 2-16:1)[erm] =&gt; 2 H+[erm] + phosphate[erm] + 1-phosphatidyl-1D-myo-inositol (1-16:1, 2-16:1)[erm]</v>
          </cell>
        </row>
        <row r="2529">
          <cell r="C2529" t="str">
            <v>PI 4-P phosphatase (1-18:0, 2-16:1), ER membrane</v>
          </cell>
          <cell r="D2529" t="str">
            <v>H2O[erm] + 1-phosphatidyl-1D-myo-inositol 4-phosphate (1-18:0, 2-16:1)[erm] =&gt; 2 H+[erm] + phosphate[erm] + 1-phosphatidyl-1D-myo-inositol (1-18:0, 2-16:1)[erm]</v>
          </cell>
        </row>
        <row r="2530">
          <cell r="C2530" t="str">
            <v>PI 4-P phosphatase (1-18:1, 2-16:1), ER membrane</v>
          </cell>
          <cell r="D2530" t="str">
            <v>H2O[erm] + 1-phosphatidyl-1D-myo-inositol 4-phosphate (1-18:1, 2-16:1)[erm] =&gt; 2 H+[erm] + phosphate[erm] + 1-phosphatidyl-1D-myo-inositol (1-18:1, 2-16:1)[erm]</v>
          </cell>
        </row>
        <row r="2531">
          <cell r="C2531" t="str">
            <v>PI 4-P phosphatase (1-16:0, 2-18:1), ER membrane</v>
          </cell>
          <cell r="D2531" t="str">
            <v>H2O[erm] + 1-phosphatidyl-1D-myo-inositol 4-phosphate (1-16:0, 2-18:1)[erm] =&gt; 2 H+[erm] + phosphate[erm] + 1-phosphatidyl-1D-myo-inositol (1-16:0, 2-18:1)[erm]</v>
          </cell>
        </row>
        <row r="2532">
          <cell r="C2532" t="str">
            <v>PI 4-P phosphatase (1-16:1, 2-18:1), ER membrane</v>
          </cell>
          <cell r="D2532" t="str">
            <v>H2O[erm] + 1-phosphatidyl-1D-myo-inositol 4-phosphate (1-16:1, 2-18:1)[erm] =&gt; 2 H+[erm] + phosphate[erm] + 1-phosphatidyl-1D-myo-inositol (1-16:1, 2-18:1)[erm]</v>
          </cell>
        </row>
        <row r="2533">
          <cell r="C2533" t="str">
            <v>PI 4-P phosphatase (1-18:0, 2-18:1), ER membrane</v>
          </cell>
          <cell r="D2533" t="str">
            <v>H2O[erm] + 1-phosphatidyl-1D-myo-inositol 4-phosphate (1-18:0, 2-18:1)[erm] =&gt; 2 H+[erm] + phosphate[erm] + 1-phosphatidyl-1D-myo-inositol (1-18:0, 2-18:1)[erm]</v>
          </cell>
        </row>
        <row r="2534">
          <cell r="C2534" t="str">
            <v>PI 4-P phosphatase (1-18:1, 2-18:1), ER membrane</v>
          </cell>
          <cell r="D2534" t="str">
            <v>H2O[erm] + 1-phosphatidyl-1D-myo-inositol 4-phosphate (1-18:1, 2-18:1)[erm] =&gt; 2 H+[erm] + phosphate[erm] + 1-phosphatidyl-1D-myo-inositol (1-18:1, 2-18:1)[erm]</v>
          </cell>
        </row>
        <row r="2535">
          <cell r="C2535" t="str">
            <v>PI 4-P phosphatase (1-16:0, 2-16:1), Golgi membrane</v>
          </cell>
          <cell r="D2535" t="str">
            <v>H2O[gm] + 1-phosphatidyl-1D-myo-inositol 4-phosphate (1-16:0, 2-16:1)[gm] =&gt; phosphate[gm] + 2 H+[gm] + 1-phosphatidyl-1D-myo-inositol (1-16:0, 2-16:1)[gm]</v>
          </cell>
        </row>
        <row r="2536">
          <cell r="C2536" t="str">
            <v>PI 4-P phosphatase (1-16:1, 2-16:1), Golgi membrane</v>
          </cell>
          <cell r="D2536" t="str">
            <v>H2O[gm] + 1-phosphatidyl-1D-myo-inositol 4-phosphate (1-16:1, 2-16:1)[gm] =&gt; phosphate[gm] + 2 H+[gm] + 1-phosphatidyl-1D-myo-inositol (1-16:1, 2-16:1)[gm]</v>
          </cell>
        </row>
        <row r="2537">
          <cell r="C2537" t="str">
            <v>PI 4-P phosphatase (1-18:0, 2-16:1), Golgi membrane</v>
          </cell>
          <cell r="D2537" t="str">
            <v>H2O[gm] + 1-phosphatidyl-1D-myo-inositol 4-phosphate (1-18:0, 2-16:1)[gm] =&gt; phosphate[gm] + 2 H+[gm] + 1-phosphatidyl-1D-myo-inositol (1-18:0, 2-16:1)[gm]</v>
          </cell>
        </row>
        <row r="2538">
          <cell r="C2538" t="str">
            <v>PI 4-P phosphatase (1-18:1, 2-16:1), Golgi membrane</v>
          </cell>
          <cell r="D2538" t="str">
            <v>H2O[gm] + 1-phosphatidyl-1D-myo-inositol 4-phosphate (1-18:1, 2-16:1)[gm] =&gt; phosphate[gm] + 2 H+[gm] + 1-phosphatidyl-1D-myo-inositol (1-18:1, 2-16:1)[gm]</v>
          </cell>
        </row>
        <row r="2539">
          <cell r="C2539" t="str">
            <v>PI 4-P phosphatase (1-16:0, 2-18:1), Golgi membrane</v>
          </cell>
          <cell r="D2539" t="str">
            <v>H2O[gm] + 1-phosphatidyl-1D-myo-inositol 4-phosphate (1-16:0, 2-18:1)[gm] =&gt; phosphate[gm] + 2 H+[gm] + 1-phosphatidyl-1D-myo-inositol (1-16:0, 2-18:1)[gm]</v>
          </cell>
        </row>
        <row r="2540">
          <cell r="C2540" t="str">
            <v>PI 4-P phosphatase (1-16:1, 2-18:1), Golgi membrane</v>
          </cell>
          <cell r="D2540" t="str">
            <v>H2O[gm] + 1-phosphatidyl-1D-myo-inositol 4-phosphate (1-16:1, 2-18:1)[gm] =&gt; phosphate[gm] + 2 H+[gm] + 1-phosphatidyl-1D-myo-inositol (1-16:1, 2-18:1)[gm]</v>
          </cell>
        </row>
        <row r="2541">
          <cell r="C2541" t="str">
            <v>PI 4-P phosphatase (1-18:0, 2-18:1), Golgi membrane</v>
          </cell>
          <cell r="D2541" t="str">
            <v>H2O[gm] + 1-phosphatidyl-1D-myo-inositol 4-phosphate (1-18:0, 2-18:1)[gm] =&gt; phosphate[gm] + 2 H+[gm] + 1-phosphatidyl-1D-myo-inositol (1-18:0, 2-18:1)[gm]</v>
          </cell>
        </row>
        <row r="2542">
          <cell r="C2542" t="str">
            <v>PI 4-P phosphatase (1-18:1, 2-18:1), Golgi membrane</v>
          </cell>
          <cell r="D2542" t="str">
            <v>H2O[gm] + 1-phosphatidyl-1D-myo-inositol 4-phosphate (1-18:1, 2-18:1)[gm] =&gt; phosphate[gm] + 2 H+[gm] + 1-phosphatidyl-1D-myo-inositol (1-18:1, 2-18:1)[gm]</v>
          </cell>
        </row>
        <row r="2543">
          <cell r="C2543" t="str">
            <v>PI 3,5-P2 phosphatase (1-16:0, 2-16:1), cell envelope</v>
          </cell>
          <cell r="D2543" t="str">
            <v>H2O[ce] + 1-phosphatidyl-1D-myo-inositol 3,5-bisphosphate (1-16:0, 2-16:1)[ce] =&gt; 2 H+[ce] + 1-phosphatidyl-1D-myo-inositol 3-phosphate (1-16:0, 2-16:1)[ce] + phosphate[ce]</v>
          </cell>
        </row>
        <row r="2544">
          <cell r="C2544" t="str">
            <v>PI 3,5-P2 phosphatase (1-16:1, 2-16:1), cell envelope</v>
          </cell>
          <cell r="D2544" t="str">
            <v>H2O[ce] + 1-phosphatidyl-1D-myo-inositol 3,5-bisphosphate (1-16:1, 2-16:1)[ce] =&gt; 2 H+[ce] + phosphate[ce] + 1-phosphatidyl-1D-myo-inositol 3-phosphate (1-16:1, 2-16:1)[ce]</v>
          </cell>
        </row>
        <row r="2545">
          <cell r="C2545" t="str">
            <v>PI 3,5-P2 phosphatase (1-18:0, 2-16:1), cell envelope</v>
          </cell>
          <cell r="D2545" t="str">
            <v>H2O[ce] + 1-phosphatidyl-1D-myo-inositol 3,5-bisphosphate (1-18:0, 2-16:1)[ce] =&gt; 2 H+[ce] + phosphate[ce] + 1-phosphatidyl-1D-myo-inositol 3-phosphate (1-18:0, 2-16:1)[ce]</v>
          </cell>
        </row>
        <row r="2546">
          <cell r="C2546" t="str">
            <v>PI 3,5-P2 phosphatase (1-18:1, 2-16:1), cell envelope</v>
          </cell>
          <cell r="D2546" t="str">
            <v>H2O[ce] + 1-phosphatidyl-1D-myo-inositol 3,5-bisphosphate (1-18:1, 2-16:1)[ce] =&gt; 2 H+[ce] + phosphate[ce] + 1-phosphatidyl-1D-myo-inositol 3-phosphate (1-18:1, 2-16:1)[ce]</v>
          </cell>
        </row>
        <row r="2547">
          <cell r="C2547" t="str">
            <v>PI 3,5-P2 phosphatase (1-16:0, 2-18:1), cell envelope</v>
          </cell>
          <cell r="D2547" t="str">
            <v>H2O[ce] + 1-phosphatidyl-1D-myo-inositol 3,5-bisphosphate (1-16:0, 2-18:1)[ce] =&gt; 2 H+[ce] + phosphate[ce] + 1-phosphatidyl-1D-myo-inositol 3-phosphate (1-16:0, 2-18:1)[ce]</v>
          </cell>
        </row>
        <row r="2548">
          <cell r="C2548" t="str">
            <v>PI 3,5-P2 phosphatase (1-16:1, 2-18:1), cell envelope</v>
          </cell>
          <cell r="D2548" t="str">
            <v>H2O[ce] + 1-phosphatidyl-1D-myo-inositol 3,5-bisphosphate (1-16:1, 2-18:1)[ce] =&gt; 2 H+[ce] + phosphate[ce] + 1-phosphatidyl-1D-myo-inositol 3-phosphate (1-16:1, 2-18:1)[ce]</v>
          </cell>
        </row>
        <row r="2549">
          <cell r="C2549" t="str">
            <v>PI 3,5-P2 phosphatase (1-18:0, 2-18:1), cell envelope</v>
          </cell>
          <cell r="D2549" t="str">
            <v>H2O[ce] + 1-phosphatidyl-1D-myo-inositol 3,5-bisphosphate (1-18:0, 2-18:1)[ce] =&gt; 2 H+[ce] + phosphate[ce] + 1-phosphatidyl-1D-myo-inositol 3-phosphate (1-18:0, 2-18:1)[ce]</v>
          </cell>
        </row>
        <row r="2550">
          <cell r="C2550" t="str">
            <v>PI 3,5-P2 phosphatase (1-18:1, 2-18:1), cell envelope</v>
          </cell>
          <cell r="D2550" t="str">
            <v>H2O[ce] + 1-phosphatidyl-1D-myo-inositol 3,5-bisphosphate (1-18:1, 2-18:1)[ce] =&gt; 2 H+[ce] + phosphate[ce] + 1-phosphatidyl-1D-myo-inositol 3-phosphate (1-18:1, 2-18:1)[ce]</v>
          </cell>
        </row>
        <row r="2551">
          <cell r="C2551" t="str">
            <v>PI 3,5-P2 phosphatase (1-16:0, 2-16:1), cytoplasm</v>
          </cell>
          <cell r="D2551" t="str">
            <v>H2O[c] + 1-phosphatidyl-1D-myo-inositol 3,5-bisphosphate (1-16:0, 2-16:1)[c] =&gt; 2 H+[c] + phosphate[c] + 1-phosphatidyl-1D-myo-inositol 3-phosphate (1-16:0, 2-16:1)[c]</v>
          </cell>
        </row>
        <row r="2552">
          <cell r="C2552" t="str">
            <v>PI 3,5-P2 phosphatase (1-16:1, 2-16:1), cytoplasm</v>
          </cell>
          <cell r="D2552" t="str">
            <v>H2O[c] + 1-phosphatidyl-1D-myo-inositol 3,5-bisphosphate (1-16:1, 2-16:1)[c] =&gt; 2 H+[c] + phosphate[c] + 1-phosphatidyl-1D-myo-inositol 3-phosphate (1-16:1, 2-16:1)[c]</v>
          </cell>
        </row>
        <row r="2553">
          <cell r="C2553" t="str">
            <v>PI 3,5-P2 phosphatase (1-18:0, 2-16:1), cytoplasm</v>
          </cell>
          <cell r="D2553" t="str">
            <v>H2O[c] + 1-phosphatidyl-1D-myo-inositol 3,5-bisphosphate (1-18:0, 2-16:1)[c] =&gt; 2 H+[c] + phosphate[c] + 1-phosphatidyl-1D-myo-inositol 3-phosphate (1-18:0, 2-16:1)[c]</v>
          </cell>
        </row>
        <row r="2554">
          <cell r="C2554" t="str">
            <v>PI 3,5-P2 phosphatase (1-18:1, 2-16:1), cytoplasm</v>
          </cell>
          <cell r="D2554" t="str">
            <v>H2O[c] + 1-phosphatidyl-1D-myo-inositol 3,5-bisphosphate (1-18:1, 2-16:1)[c] =&gt; 2 H+[c] + phosphate[c] + 1-phosphatidyl-1D-myo-inositol 3-phosphate (1-18:1, 2-16:1)[c]</v>
          </cell>
        </row>
        <row r="2555">
          <cell r="C2555" t="str">
            <v>PI 3,5-P2 phosphatase (1-16:0, 2-18:1), cytoplasm</v>
          </cell>
          <cell r="D2555" t="str">
            <v>H2O[c] + 1-phosphatidyl-1D-myo-inositol 3,5-bisphosphate (1-16:0, 2-18:1)[c] =&gt; 2 H+[c] + phosphate[c] + 1-phosphatidyl-1D-myo-inositol 3-phosphate (1-16:0, 2-18:1)[c]</v>
          </cell>
        </row>
        <row r="2556">
          <cell r="C2556" t="str">
            <v>PI 3,5-P2 phosphatase (1-16:1, 2-18:1), cytoplasm</v>
          </cell>
          <cell r="D2556" t="str">
            <v>H2O[c] + 1-phosphatidyl-1D-myo-inositol 3,5-bisphosphate (1-16:1, 2-18:1)[c] =&gt; 2 H+[c] + phosphate[c] + 1-phosphatidyl-1D-myo-inositol 3-phosphate (1-16:1, 2-18:1)[c]</v>
          </cell>
        </row>
        <row r="2557">
          <cell r="C2557" t="str">
            <v>PI 3,5-P2 phosphatase (1-18:0, 2-18:1), cytoplasm</v>
          </cell>
          <cell r="D2557" t="str">
            <v>H2O[c] + 1-phosphatidyl-1D-myo-inositol 3,5-bisphosphate (1-18:0, 2-18:1)[c] =&gt; 2 H+[c] + phosphate[c] + 1-phosphatidyl-1D-myo-inositol 3-phosphate (1-18:0, 2-18:1)[c]</v>
          </cell>
        </row>
        <row r="2558">
          <cell r="C2558" t="str">
            <v>PI 3,5-P2 phosphatase (1-18:1, 2-18:1), cytoplasm</v>
          </cell>
          <cell r="D2558" t="str">
            <v>H2O[c] + 1-phosphatidyl-1D-myo-inositol 3,5-bisphosphate (1-18:1, 2-18:1)[c] =&gt; 2 H+[c] + phosphate[c] + 1-phosphatidyl-1D-myo-inositol 3-phosphate (1-18:1, 2-18:1)[c]</v>
          </cell>
        </row>
        <row r="2559">
          <cell r="C2559" t="str">
            <v>PI 4,5-P2 phosphatase (1-16:0, 2-16:1), cell envelope</v>
          </cell>
          <cell r="D2559" t="str">
            <v>1-phosphatidyl-1D-myo-inositol 4,5-bisphosphate (1-16:0, 2-16:1)[ce] + H2O[ce] =&gt; 2 H+[ce] + 1-phosphatidyl-1D-myo-inositol 4-phosphate (1-16:0, 2-16:1)[ce] + phosphate[ce]</v>
          </cell>
        </row>
        <row r="2560">
          <cell r="C2560" t="str">
            <v>PI 4,5-P2 phosphatase (1-16:1, 2-16:1), cell envelope</v>
          </cell>
          <cell r="D2560" t="str">
            <v>1-phosphatidyl-1D-myo-inositol 4,5-bisphosphate (1-16:1, 2-16:1)[ce] + H2O[ce] =&gt; 2 H+[ce] + 1-phosphatidyl-1D-myo-inositol 4-phosphate (1-16:1, 2-16:1)[ce] + phosphate[ce]</v>
          </cell>
        </row>
        <row r="2561">
          <cell r="C2561" t="str">
            <v>PI 4,5-P2 phosphatase (1-18:0, 2-16:1), cell envelope</v>
          </cell>
          <cell r="D2561" t="str">
            <v>1-phosphatidyl-1D-myo-inositol 4,5-bisphosphate (1-18:0, 2-16:1)[ce] + H2O[ce] =&gt; 2 H+[ce] + 1-phosphatidyl-1D-myo-inositol 4-phosphate (1-18:0, 2-16:1)[ce] + phosphate[ce]</v>
          </cell>
        </row>
        <row r="2562">
          <cell r="C2562" t="str">
            <v>PI 4,5-P2 phosphatase (1-18:1, 2-16:1), cell envelope</v>
          </cell>
          <cell r="D2562" t="str">
            <v>1-phosphatidyl-1D-myo-inositol 4,5-bisphosphate (1-18:1, 2-16:1)[ce] + H2O[ce] =&gt; 2 H+[ce] + 1-phosphatidyl-1D-myo-inositol 4-phosphate (1-18:1, 2-16:1)[ce] + phosphate[ce]</v>
          </cell>
        </row>
        <row r="2563">
          <cell r="C2563" t="str">
            <v>PI 4,5-P2 phosphatase (1-16:0, 2-18:1), cell envelope</v>
          </cell>
          <cell r="D2563" t="str">
            <v>1-phosphatidyl-1D-myo-inositol 4,5-bisphosphate (1-16:0, 2-18:1)[ce] + H2O[ce] =&gt; 2 H+[ce] + 1-phosphatidyl-1D-myo-inositol 4-phosphate (1-16:0, 2-18:1)[ce] + phosphate[ce]</v>
          </cell>
        </row>
        <row r="2564">
          <cell r="C2564" t="str">
            <v>PI 4,5-P2 phosphatase (1-16:1, 2-18:1), cell envelope</v>
          </cell>
          <cell r="D2564" t="str">
            <v>1-phosphatidyl-1D-myo-inositol 4,5-bisphosphate (1-16:1, 2-18:1)[ce] + H2O[ce] =&gt; 2 H+[ce] + 1-phosphatidyl-1D-myo-inositol 4-phosphate (1-16:1, 2-18:1)[ce] + phosphate[ce]</v>
          </cell>
        </row>
        <row r="2565">
          <cell r="C2565" t="str">
            <v>PI 4,5-P2 phosphatase (1-18:0, 2-18:1), cell envelope</v>
          </cell>
          <cell r="D2565" t="str">
            <v>1-phosphatidyl-1D-myo-inositol 4,5-bisphosphate (1-18:0, 2-18:1)[ce] + H2O[ce] =&gt; 2 H+[ce] + 1-phosphatidyl-1D-myo-inositol 4-phosphate (1-18:0, 2-18:1)[ce] + phosphate[ce]</v>
          </cell>
        </row>
        <row r="2566">
          <cell r="C2566" t="str">
            <v>PI 4,5-P2 phosphatase (1-18:1, 2-18:1), cell envelope</v>
          </cell>
          <cell r="D2566" t="str">
            <v>1-phosphatidyl-1D-myo-inositol 4,5-bisphosphate (1-18:1, 2-18:1)[ce] + H2O[ce] =&gt; 2 H+[ce] + 1-phosphatidyl-1D-myo-inositol 4-phosphate (1-18:1, 2-18:1)[ce] + phosphate[ce]</v>
          </cell>
        </row>
        <row r="2567">
          <cell r="C2567" t="str">
            <v>PI 4,5-P2 phosphatase (1-16:0, 2-16:1), cytoplasm</v>
          </cell>
          <cell r="D2567" t="str">
            <v>H2O[c] + 1-phosphatidyl-1D-myo-inositol 4,5-bisphosphate (1-16:0, 2-16:1)[c] =&gt; 2 H+[c] + phosphate[c] + 1-phosphatidyl-1D-myo-inositol 4-phosphate (1-16:0, 2-16:1)[c]</v>
          </cell>
        </row>
        <row r="2568">
          <cell r="C2568" t="str">
            <v>PI 4,5-P2 phosphatase (1-16:1, 2-16:1), cytoplasm</v>
          </cell>
          <cell r="D2568" t="str">
            <v>H2O[c] + 1-phosphatidyl-1D-myo-inositol 4,5-bisphosphate (1-16:1, 2-16:1)[c] =&gt; 2 H+[c] + phosphate[c] + 1-phosphatidyl-1D-myo-inositol 4-phosphate (1-16:1, 2-16:1)[c]</v>
          </cell>
        </row>
        <row r="2569">
          <cell r="C2569" t="str">
            <v>PI 4,5-P2 phosphatase (1-18:0, 2-16:1), cytoplasm</v>
          </cell>
          <cell r="D2569" t="str">
            <v>H2O[c] + 1-phosphatidyl-1D-myo-inositol 4,5-bisphosphate (1-18:0, 2-16:1)[c] =&gt; 2 H+[c] + phosphate[c] + 1-phosphatidyl-1D-myo-inositol 4-phosphate (1-18:0, 2-16:1)[c]</v>
          </cell>
        </row>
        <row r="2570">
          <cell r="C2570" t="str">
            <v>PI 4,5-P2 phosphatase (1-18:1, 2-16:1), cytoplasm</v>
          </cell>
          <cell r="D2570" t="str">
            <v>H2O[c] + 1-phosphatidyl-1D-myo-inositol 4,5-bisphosphate (1-18:1, 2-16:1)[c] =&gt; 2 H+[c] + phosphate[c] + 1-phosphatidyl-1D-myo-inositol 4-phosphate (1-18:1, 2-16:1)[c]</v>
          </cell>
        </row>
        <row r="2571">
          <cell r="C2571" t="str">
            <v>PI 4,5-P2 phosphatase (1-16:0, 2-18:1), cytoplasm</v>
          </cell>
          <cell r="D2571" t="str">
            <v>H2O[c] + 1-phosphatidyl-1D-myo-inositol 4,5-bisphosphate (1-16:0, 2-18:1)[c] =&gt; 2 H+[c] + phosphate[c] + 1-phosphatidyl-1D-myo-inositol 4-phosphate (1-16:0, 2-18:1)[c]</v>
          </cell>
        </row>
        <row r="2572">
          <cell r="C2572" t="str">
            <v>PI 4,5-P2 phosphatase (1-16:1, 2-18:1), cytoplasm</v>
          </cell>
          <cell r="D2572" t="str">
            <v>H2O[c] + 1-phosphatidyl-1D-myo-inositol 4,5-bisphosphate (1-16:1, 2-18:1)[c] =&gt; 2 H+[c] + phosphate[c] + 1-phosphatidyl-1D-myo-inositol 4-phosphate (1-16:1, 2-18:1)[c]</v>
          </cell>
        </row>
        <row r="2573">
          <cell r="C2573" t="str">
            <v>PI 4,5-P2 phosphatase (1-18:0, 2-18:1), cytoplasm</v>
          </cell>
          <cell r="D2573" t="str">
            <v>H2O[c] + 1-phosphatidyl-1D-myo-inositol 4,5-bisphosphate (1-18:0, 2-18:1)[c] =&gt; 2 H+[c] + phosphate[c] + 1-phosphatidyl-1D-myo-inositol 4-phosphate (1-18:0, 2-18:1)[c]</v>
          </cell>
        </row>
        <row r="2574">
          <cell r="C2574" t="str">
            <v>PI 4,5-P2 phosphatase (1-18:1, 2-18:1), cytoplasm</v>
          </cell>
          <cell r="D2574" t="str">
            <v>H2O[c] + 1-phosphatidyl-1D-myo-inositol 4,5-bisphosphate (1-18:1, 2-18:1)[c] =&gt; 2 H+[c] + phosphate[c] + 1-phosphatidyl-1D-myo-inositol 4-phosphate (1-18:1, 2-18:1)[c]</v>
          </cell>
        </row>
        <row r="2575">
          <cell r="C2575" t="str">
            <v>PI 4,5-P2 phosphatase (1-16:0, 2-16:1), ER membrane</v>
          </cell>
          <cell r="D2575" t="str">
            <v>H2O[erm] + 1-phosphatidyl-1D-myo-inositol 4,5-bisphosphate (1-16:0, 2-16:1)[erm] =&gt; 2 H+[erm] + phosphate[erm] + 1-phosphatidyl-1D-myo-inositol 4-phosphate (1-16:0, 2-16:1)[erm]</v>
          </cell>
        </row>
        <row r="2576">
          <cell r="C2576" t="str">
            <v>PI 4,5-P2 phosphatase (1-16:1, 2-16:1), ER membrane</v>
          </cell>
          <cell r="D2576" t="str">
            <v>H2O[erm] + 1-phosphatidyl-1D-myo-inositol 4,5-bisphosphate (1-16:1, 2-16:1)[erm] =&gt; 2 H+[erm] + phosphate[erm] + 1-phosphatidyl-1D-myo-inositol 4-phosphate (1-16:1, 2-16:1)[erm]</v>
          </cell>
        </row>
        <row r="2577">
          <cell r="C2577" t="str">
            <v>PI 4,5-P2 phosphatase (1-18:0, 2-16:1), ER membrane</v>
          </cell>
          <cell r="D2577" t="str">
            <v>H2O[erm] + 1-phosphatidyl-1D-myo-inositol 4,5-bisphosphate (1-18:0, 2-16:1)[erm] =&gt; 2 H+[erm] + phosphate[erm] + 1-phosphatidyl-1D-myo-inositol 4-phosphate (1-18:0, 2-16:1)[erm]</v>
          </cell>
        </row>
        <row r="2578">
          <cell r="C2578" t="str">
            <v>PI 4,5-P2 phosphatase (1-18:1, 2-16:1), ER membrane</v>
          </cell>
          <cell r="D2578" t="str">
            <v>H2O[erm] + 1-phosphatidyl-1D-myo-inositol 4,5-bisphosphate (1-18:1, 2-16:1)[erm] =&gt; 2 H+[erm] + phosphate[erm] + 1-phosphatidyl-1D-myo-inositol 4-phosphate (1-18:1, 2-16:1)[erm]</v>
          </cell>
        </row>
        <row r="2579">
          <cell r="C2579" t="str">
            <v>PI 4,5-P2 phosphatase (1-16:0, 2-18:1), ER membrane</v>
          </cell>
          <cell r="D2579" t="str">
            <v>H2O[erm] + 1-phosphatidyl-1D-myo-inositol 4,5-bisphosphate (1-16:0, 2-18:1)[erm] =&gt; 2 H+[erm] + phosphate[erm] + 1-phosphatidyl-1D-myo-inositol 4-phosphate (1-16:0, 2-18:1)[erm]</v>
          </cell>
        </row>
        <row r="2580">
          <cell r="C2580" t="str">
            <v>PI 4,5-P2 phosphatase (1-16:1, 2-18:1), ER membrane</v>
          </cell>
          <cell r="D2580" t="str">
            <v>H2O[erm] + 1-phosphatidyl-1D-myo-inositol 4,5-bisphosphate (1-16:1, 2-18:1)[erm] =&gt; 2 H+[erm] + phosphate[erm] + 1-phosphatidyl-1D-myo-inositol 4-phosphate (1-16:1, 2-18:1)[erm]</v>
          </cell>
        </row>
        <row r="2581">
          <cell r="C2581" t="str">
            <v>PI 4,5-P2 phosphatase (1-18:0, 2-18:1), ER membrane</v>
          </cell>
          <cell r="D2581" t="str">
            <v>H2O[erm] + 1-phosphatidyl-1D-myo-inositol 4,5-bisphosphate (1-18:0, 2-18:1)[erm] =&gt; 2 H+[erm] + phosphate[erm] + 1-phosphatidyl-1D-myo-inositol 4-phosphate (1-18:0, 2-18:1)[erm]</v>
          </cell>
        </row>
        <row r="2582">
          <cell r="C2582" t="str">
            <v>PI 4,5-P2 phosphatase (1-18:1, 2-18:1), ER membrane</v>
          </cell>
          <cell r="D2582" t="str">
            <v>H2O[erm] + 1-phosphatidyl-1D-myo-inositol 4,5-bisphosphate (1-18:1, 2-18:1)[erm] =&gt; 2 H+[erm] + phosphate[erm] + 1-phosphatidyl-1D-myo-inositol 4-phosphate (1-18:1, 2-18:1)[erm]</v>
          </cell>
        </row>
        <row r="2583">
          <cell r="C2583" t="str">
            <v>PI 3,5-P2 phosphatase (1-16:0, 2-16:1), vacuolar membrane</v>
          </cell>
          <cell r="D2583" t="str">
            <v>H2O[vm] + 1-phosphatidyl-1D-myo-inositol 3,5-bisphosphate (1-16:0, 2-16:1)[vm] =&gt; phosphate[vm] + 2 H+[vm] + 1-phosphatidyl-1D-myo-inositol 3-phosphate (1-16:0, 2-16:1)[vm]</v>
          </cell>
        </row>
        <row r="2584">
          <cell r="C2584" t="str">
            <v>PI 3,5-P2 phosphatase (1-16:1, 2-16:1), vacuolar membrane</v>
          </cell>
          <cell r="D2584" t="str">
            <v>H2O[vm] + 1-phosphatidyl-1D-myo-inositol 3,5-bisphosphate (1-16:1, 2-16:1)[vm] =&gt; phosphate[vm] + 2 H+[vm] + 1-phosphatidyl-1D-myo-inositol 3-phosphate (1-16:1, 2-16:1)[vm]</v>
          </cell>
        </row>
        <row r="2585">
          <cell r="C2585" t="str">
            <v>PI 3,5-P2 phosphatase (1-18:0, 2-16:1), vacuolar membrane</v>
          </cell>
          <cell r="D2585" t="str">
            <v>H2O[vm] + 1-phosphatidyl-1D-myo-inositol 3,5-bisphosphate (1-18:0, 2-16:1)[vm] =&gt; phosphate[vm] + 2 H+[vm] + 1-phosphatidyl-1D-myo-inositol 3-phosphate (1-18:0, 2-16:1)[vm]</v>
          </cell>
        </row>
        <row r="2586">
          <cell r="C2586" t="str">
            <v>PI 3,5-P2 phosphatase (1-18:1, 2-16:1), vacuolar membrane</v>
          </cell>
          <cell r="D2586" t="str">
            <v>H2O[vm] + 1-phosphatidyl-1D-myo-inositol 3,5-bisphosphate (1-18:1, 2-16:1)[vm] =&gt; phosphate[vm] + 2 H+[vm] + 1-phosphatidyl-1D-myo-inositol 3-phosphate (1-18:1, 2-16:1)[vm]</v>
          </cell>
        </row>
        <row r="2587">
          <cell r="C2587" t="str">
            <v>PI 3,5-P2 phosphatase (1-16:0, 2-18:1), vacuolar membrane</v>
          </cell>
          <cell r="D2587" t="str">
            <v>H2O[vm] + 1-phosphatidyl-1D-myo-inositol 3,5-bisphosphate (1-16:0, 2-18:1)[vm] =&gt; phosphate[vm] + 2 H+[vm] + 1-phosphatidyl-1D-myo-inositol 3-phosphate (1-16:0, 2-18:1)[vm]</v>
          </cell>
        </row>
        <row r="2588">
          <cell r="C2588" t="str">
            <v>PI 3,5-P2 phosphatase (1-16:1, 2-18:1), vacuolar membrane</v>
          </cell>
          <cell r="D2588" t="str">
            <v>H2O[vm] + 1-phosphatidyl-1D-myo-inositol 3,5-bisphosphate (1-16:1, 2-18:1)[vm] =&gt; phosphate[vm] + 2 H+[vm] + 1-phosphatidyl-1D-myo-inositol 3-phosphate (1-16:1, 2-18:1)[vm]</v>
          </cell>
        </row>
        <row r="2589">
          <cell r="C2589" t="str">
            <v>PI 3,5-P2 phosphatase (1-18:0, 2-18:1), vacuolar membrane</v>
          </cell>
          <cell r="D2589" t="str">
            <v>H2O[vm] + 1-phosphatidyl-1D-myo-inositol 3,5-bisphosphate (1-18:0, 2-18:1)[vm] =&gt; phosphate[vm] + 2 H+[vm] + 1-phosphatidyl-1D-myo-inositol 3-phosphate (1-18:0, 2-18:1)[vm]</v>
          </cell>
        </row>
        <row r="2590">
          <cell r="C2590" t="str">
            <v>PI 3,5-P2 phosphatase (1-18:1, 2-18:1), vacuolar membrane</v>
          </cell>
          <cell r="D2590" t="str">
            <v>H2O[vm] + 1-phosphatidyl-1D-myo-inositol 3,5-bisphosphate (1-18:1, 2-18:1)[vm] =&gt; phosphate[vm] + 2 H+[vm] + 1-phosphatidyl-1D-myo-inositol 3-phosphate (1-18:1, 2-18:1)[vm]</v>
          </cell>
        </row>
        <row r="2591">
          <cell r="C2591" t="str">
            <v>DGPP phosphatase (1-16:0, 2-16:1), vacuolar membrane</v>
          </cell>
          <cell r="D2591" t="str">
            <v>H2O[vm] + 1,2-diacylglycerol 3-diphosphate (1-16:0, 2-16:1)[vm] =&gt; phosphatidate (1-16:0, 2-16:1)[vm] + phosphate[vm] + 2 H+[vm]</v>
          </cell>
        </row>
        <row r="2592">
          <cell r="C2592" t="str">
            <v>DGPP phosphatase (1-16:1, 2-16:1), vacuolar membrane</v>
          </cell>
          <cell r="D2592" t="str">
            <v>H2O[vm] + 1,2-diacylglycerol 3-diphosphate (1-16:1, 2-16:1)[vm] =&gt; phosphate[vm] + phosphatidate (1-16:1, 2-16:1)[vm] + 2 H+[vm]</v>
          </cell>
        </row>
        <row r="2593">
          <cell r="C2593" t="str">
            <v>DGPP phosphatase (1-18:0, 2-16:1), vacuolar membrane</v>
          </cell>
          <cell r="D2593" t="str">
            <v>H2O[vm] + 1,2-diacylglycerol 3-diphosphate (1-18:0, 2-16:1)[vm] =&gt; phosphate[vm] + phosphatidate (1-18:0, 2-16:1)[vm] + 2 H+[vm]</v>
          </cell>
        </row>
        <row r="2594">
          <cell r="C2594" t="str">
            <v>DGPP phosphatase (1-18:1, 2-16:1), vacuolar membrane</v>
          </cell>
          <cell r="D2594" t="str">
            <v>H2O[vm] + 1,2-diacylglycerol 3-diphosphate (1-18:1, 2-16:1)[vm] =&gt; phosphate[vm] + phosphatidate (1-18:1, 2-16:1)[vm] + 2 H+[vm]</v>
          </cell>
        </row>
        <row r="2595">
          <cell r="C2595" t="str">
            <v>DGPP phosphatase (1-16:0, 2-18:1), vacuolar membrane</v>
          </cell>
          <cell r="D2595" t="str">
            <v>H2O[vm] + 1,2-diacylglycerol 3-diphosphate (1-16:0, 2-18:1)[vm] =&gt; phosphate[vm] + phosphatidate (1-16:0, 2-18:1)[vm] + 2 H+[vm]</v>
          </cell>
        </row>
        <row r="2596">
          <cell r="C2596" t="str">
            <v>DGPP phosphatase (1-16:1, 2-18:1), vacuolar membrane</v>
          </cell>
          <cell r="D2596" t="str">
            <v>H2O[vm] + 1,2-diacylglycerol 3-diphosphate (1-16:1, 2-18:1)[vm] =&gt; phosphate[vm] + phosphatidate (1-16:1, 2-18:1)[vm] + 2 H+[vm]</v>
          </cell>
        </row>
        <row r="2597">
          <cell r="C2597" t="str">
            <v>DGPP phosphatase (1-18:0, 2-18:1), vacuolar membrane</v>
          </cell>
          <cell r="D2597" t="str">
            <v>H2O[vm] + 1,2-diacylglycerol 3-diphosphate (1-18:0, 2-18:1)[vm] =&gt; phosphate[vm] + phosphatidate (1-18:0, 2-18:1)[vm] + 2 H+[vm]</v>
          </cell>
        </row>
        <row r="2598">
          <cell r="C2598" t="str">
            <v>DGPP phosphatase (1-18:1, 2-18:1), vacuolar membrane</v>
          </cell>
          <cell r="D2598" t="str">
            <v>H2O[vm] + 1,2-diacylglycerol 3-diphosphate (1-18:1, 2-18:1)[vm] =&gt; phosphate[vm] + phosphatidate (1-18:1, 2-18:1)[vm] + 2 H+[vm]</v>
          </cell>
        </row>
        <row r="2599">
          <cell r="C2599" t="str">
            <v>DGPP phosphatase (1-16:0, 2-16:1), Golgi membrane</v>
          </cell>
          <cell r="D2599" t="str">
            <v>H2O[gm] + 1,2-diacylglycerol 3-diphosphate (1-16:0, 2-16:1)[gm] =&gt; phosphatidate (1-16:0, 2-16:1)[gm] + phosphate[gm] + 2 H+[gm]</v>
          </cell>
        </row>
        <row r="2600">
          <cell r="C2600" t="str">
            <v>DGPP phosphatase (1-16:1, 2-16:1), Golgi membrane</v>
          </cell>
          <cell r="D2600" t="str">
            <v>H2O[gm] + 1,2-diacylglycerol 3-diphosphate (1-16:1, 2-16:1)[gm] =&gt; phosphate[gm] + phosphatidate (1-16:1, 2-16:1)[gm] + 2 H+[gm]</v>
          </cell>
        </row>
        <row r="2601">
          <cell r="C2601" t="str">
            <v>DGPP phosphatase (1-18:0, 2-16:1), Golgi membrane</v>
          </cell>
          <cell r="D2601" t="str">
            <v>H2O[gm] + 1,2-diacylglycerol 3-diphosphate (1-18:0, 2-16:1)[gm] =&gt; phosphate[gm] + phosphatidate (1-18:0, 2-16:1)[gm] + 2 H+[gm]</v>
          </cell>
        </row>
        <row r="2602">
          <cell r="C2602" t="str">
            <v>DGPP phosphatase (1-18:1, 2-16:1), Golgi membrane</v>
          </cell>
          <cell r="D2602" t="str">
            <v>H2O[gm] + 1,2-diacylglycerol 3-diphosphate (1-18:1, 2-16:1)[gm] =&gt; phosphate[gm] + phosphatidate (1-18:1, 2-16:1)[gm] + 2 H+[gm]</v>
          </cell>
        </row>
        <row r="2603">
          <cell r="C2603" t="str">
            <v>DGPP phosphatase (1-16:0, 2-18:1), Golgi membrane</v>
          </cell>
          <cell r="D2603" t="str">
            <v>H2O[gm] + 1,2-diacylglycerol 3-diphosphate (1-16:0, 2-18:1)[gm] =&gt; phosphate[gm] + phosphatidate (1-16:0, 2-18:1)[gm] + 2 H+[gm]</v>
          </cell>
        </row>
        <row r="2604">
          <cell r="C2604" t="str">
            <v>DGPP phosphatase (1-16:1, 2-18:1), Golgi membrane</v>
          </cell>
          <cell r="D2604" t="str">
            <v>H2O[gm] + 1,2-diacylglycerol 3-diphosphate (1-16:1, 2-18:1)[gm] =&gt; phosphate[gm] + phosphatidate (1-16:1, 2-18:1)[gm] + 2 H+[gm]</v>
          </cell>
        </row>
        <row r="2605">
          <cell r="C2605" t="str">
            <v>DGPP phosphatase (1-18:0, 2-18:1), Golgi membrane</v>
          </cell>
          <cell r="D2605" t="str">
            <v>H2O[gm] + 1,2-diacylglycerol 3-diphosphate (1-18:0, 2-18:1)[gm] =&gt; phosphate[gm] + phosphatidate (1-18:0, 2-18:1)[gm] + 2 H+[gm]</v>
          </cell>
        </row>
        <row r="2606">
          <cell r="C2606" t="str">
            <v>DGPP phosphatase (1-18:1, 2-18:1), Golgi membrane</v>
          </cell>
          <cell r="D2606" t="str">
            <v>H2O[gm] + 1,2-diacylglycerol 3-diphosphate (1-18:1, 2-18:1)[gm] =&gt; phosphate[gm] + phosphatidate (1-18:1, 2-18:1)[gm] + 2 H+[gm]</v>
          </cell>
        </row>
        <row r="2607">
          <cell r="C2607" t="str">
            <v>lysoPA phosphatase (16:0), cytoplasm</v>
          </cell>
          <cell r="D2607" t="str">
            <v>H2O[c] + 1-acyl-sn-glycerol 3-phosphate (16:0)[c] =&gt; 2 H+[c] + phosphate[c] + 1-monoglyceride (16:0)[c]</v>
          </cell>
        </row>
        <row r="2608">
          <cell r="C2608" t="str">
            <v>lysoPA phosphatase (16:1), cytoplasm</v>
          </cell>
          <cell r="D2608" t="str">
            <v>H2O[c] + 1-acyl-sn-glycerol 3-phosphate (16:1)[c] =&gt; 2 H+[c] + phosphate[c] + 1-monoglyceride (16:1)[c]</v>
          </cell>
        </row>
        <row r="2609">
          <cell r="C2609" t="str">
            <v>lysoPA phosphatase (18:0), cytoplasm</v>
          </cell>
          <cell r="D2609" t="str">
            <v>H2O[c] + 1-acyl-sn-glycerol 3-phosphate (18:0)[c] =&gt; 2 H+[c] + phosphate[c] + 1-monoglyceride (18:0)[c]</v>
          </cell>
        </row>
        <row r="2610">
          <cell r="C2610" t="str">
            <v>lysoPA phosphatase (18:1), cytoplasm</v>
          </cell>
          <cell r="D2610" t="str">
            <v>H2O[c] + 1-acyl-sn-glycerol 3-phosphate (18:1)[c] =&gt; 2 H+[c] + phosphate[c] + 1-monoglyceride (18:1)[c]</v>
          </cell>
        </row>
        <row r="2611">
          <cell r="C2611" t="str">
            <v>lysoPA phosphatase (16:0), vacuolar membrane</v>
          </cell>
          <cell r="D2611" t="str">
            <v>H2O[vm] + 1-acyl-sn-glycerol 3-phosphate (16:0)[vm] =&gt; phosphate[vm] + 2 H+[vm] + 1-monoglyceride (16:0)[vm]</v>
          </cell>
        </row>
        <row r="2612">
          <cell r="C2612" t="str">
            <v>lysoPA phosphatase (16:1), vacuolar membrane</v>
          </cell>
          <cell r="D2612" t="str">
            <v>H2O[vm] + 1-acyl-sn-glycerol 3-phosphate (16:1)[vm] =&gt; phosphate[vm] + 2 H+[vm] + 1-monoglyceride (16:1)[vm]</v>
          </cell>
        </row>
        <row r="2613">
          <cell r="C2613" t="str">
            <v>lysoPA phosphatase (18:0), vacuolar membrane</v>
          </cell>
          <cell r="D2613" t="str">
            <v>H2O[vm] + 1-acyl-sn-glycerol 3-phosphate (18:0)[vm] =&gt; phosphate[vm] + 2 H+[vm] + 1-monoglyceride (18:0)[vm]</v>
          </cell>
        </row>
        <row r="2614">
          <cell r="C2614" t="str">
            <v>lysoPA phosphatase (18:1), vacuolar membrane</v>
          </cell>
          <cell r="D2614" t="str">
            <v>H2O[vm] + 1-acyl-sn-glycerol 3-phosphate (18:1)[vm] =&gt; phosphate[vm] + 2 H+[vm] + 1-monoglyceride (18:1)[vm]</v>
          </cell>
        </row>
        <row r="2615">
          <cell r="C2615" t="str">
            <v>lysoPA phosphatase (16:0), Golgi membrane</v>
          </cell>
          <cell r="D2615" t="str">
            <v>H2O[gm] + 1-acyl-sn-glycerol 3-phosphate (16:0)[gm] =&gt; phosphate[gm] + 2 H+[gm] + 1-monoglyceride (16:0)[gm]</v>
          </cell>
        </row>
        <row r="2616">
          <cell r="C2616" t="str">
            <v>lysoPA phosphatase (16:1), Golgi membrane</v>
          </cell>
          <cell r="D2616" t="str">
            <v>H2O[gm] + 1-acyl-sn-glycerol 3-phosphate (16:1)[gm] =&gt; phosphate[gm] + 2 H+[gm] + 1-monoglyceride (16:1)[gm]</v>
          </cell>
        </row>
        <row r="2617">
          <cell r="C2617" t="str">
            <v>lysoPA phosphatase (18:0), Golgi membrane</v>
          </cell>
          <cell r="D2617" t="str">
            <v>H2O[gm] + 1-acyl-sn-glycerol 3-phosphate (18:0)[gm] =&gt; phosphate[gm] + 2 H+[gm] + 1-monoglyceride (18:0)[gm]</v>
          </cell>
        </row>
        <row r="2618">
          <cell r="C2618" t="str">
            <v>lysoPA phosphatase (18:1), Golgi membrane</v>
          </cell>
          <cell r="D2618" t="str">
            <v>H2O[gm] + 1-acyl-sn-glycerol 3-phosphate (18:1)[gm] =&gt; phosphate[gm] + 2 H+[gm] + 1-monoglyceride (18:1)[gm]</v>
          </cell>
        </row>
        <row r="2619">
          <cell r="C2619" t="str">
            <v>ergosteryl ester hydrolase (16:1), lipid particle</v>
          </cell>
          <cell r="D2619" t="str">
            <v>ergosteryl palmitoleate[lp] + H2O[lp] =&gt; ergosterol[lp] + H+[lp] + palmitoleate[lp]</v>
          </cell>
        </row>
        <row r="2620">
          <cell r="C2620" t="str">
            <v>ergosteryl ester hydrolase (18:1), lipid particle</v>
          </cell>
          <cell r="D2620" t="str">
            <v>H2O[lp] + ergosteryl oleate[lp] =&gt; ergosterol[lp] + H+[lp] + oleate[lp]</v>
          </cell>
        </row>
        <row r="2621">
          <cell r="C2621" t="str">
            <v>episteryl ester hydrolase (16:1), lipid particle</v>
          </cell>
          <cell r="D2621" t="str">
            <v>H2O[lp] + episteryl palmitoleate[lp] =&gt; H+[lp] + palmitoleate[lp] + episterol[lp]</v>
          </cell>
        </row>
        <row r="2622">
          <cell r="C2622" t="str">
            <v>episteryl ester hydrolase (18:1), lipid particle</v>
          </cell>
          <cell r="D2622" t="str">
            <v>H2O[lp] + episteryl oleate[lp] =&gt; H+[lp] + oleate[lp] + episterol[lp]</v>
          </cell>
        </row>
        <row r="2623">
          <cell r="C2623" t="str">
            <v>fecosteryl ester hydrolase (16:1), lipid particle</v>
          </cell>
          <cell r="D2623" t="str">
            <v>H2O[lp] + fecosteryl palmitoleate[lp] =&gt; fecosterol[lp] + H+[lp] + palmitoleate[lp]</v>
          </cell>
        </row>
        <row r="2624">
          <cell r="C2624" t="str">
            <v>fecosteryl ester hydrolase (18:1), lipid particle</v>
          </cell>
          <cell r="D2624" t="str">
            <v>H2O[lp] + fecosteryl oleate[lp] =&gt; fecosterol[lp] + H+[lp] + oleate[lp]</v>
          </cell>
        </row>
        <row r="2625">
          <cell r="C2625" t="str">
            <v>lanosteryl ester hydrolase (16:1), lipid particle</v>
          </cell>
          <cell r="D2625" t="str">
            <v>H2O[lp] + lanosteryl palmitoleate[lp] =&gt; H+[lp] + palmitoleate[lp] + lanosterol[lp]</v>
          </cell>
        </row>
        <row r="2626">
          <cell r="C2626" t="str">
            <v>lanosteryl ester hydrolase (18:1), lipid particle</v>
          </cell>
          <cell r="D2626" t="str">
            <v>H2O[lp] + lanosteryl oleate[lp] =&gt; H+[lp] + oleate[lp] + lanosterol[lp]</v>
          </cell>
        </row>
        <row r="2627">
          <cell r="C2627" t="str">
            <v>zymosteryl ester hydrolase (16:1), lipid particle</v>
          </cell>
          <cell r="D2627" t="str">
            <v>H2O[lp] + zymosteryl palmitoleate[lp] =&gt; H+[lp] + zymosterol[lp] + palmitoleate[lp]</v>
          </cell>
        </row>
        <row r="2628">
          <cell r="C2628" t="str">
            <v>zymosteryl ester hydrolase (18:1), lipid particle</v>
          </cell>
          <cell r="D2628" t="str">
            <v>H2O[lp] + zymosteryl oleate[lp] =&gt; H+[lp] + zymosterol[lp] + oleate[lp]</v>
          </cell>
        </row>
        <row r="2629">
          <cell r="C2629" t="str">
            <v>zymosteryl ester hydrolase (16:1), cell envelope</v>
          </cell>
          <cell r="D2629" t="str">
            <v>H2O[ce] + zymosteryl palmitoleate[ce] =&gt; H+[ce] + zymosterol[ce] + palmitoleate[ce]</v>
          </cell>
        </row>
        <row r="2630">
          <cell r="C2630" t="str">
            <v>zymosteryl ester hydrolase (18:1), cell envelope</v>
          </cell>
          <cell r="D2630" t="str">
            <v>H2O[ce] + zymosteryl oleate[ce] =&gt; H+[ce] + zymosterol[ce] + oleate[ce]</v>
          </cell>
        </row>
        <row r="2631">
          <cell r="C2631" t="str">
            <v>TAG lipase (1-16:0, 2-16:1, 3-16:0), lipid particle</v>
          </cell>
          <cell r="D2631" t="str">
            <v>triglyceride (1-16:0, 2-16:1, 3-16:0)[lp] + H2O[lp] =&gt; H+[lp] + palmitate[lp] + diglyceride (1-16:0, 2-16:1)[lp]</v>
          </cell>
        </row>
        <row r="2632">
          <cell r="C2632" t="str">
            <v>TAG lipase (1-16:0, 2-16:1, 3-16:1), lipid particle</v>
          </cell>
          <cell r="D2632" t="str">
            <v>triglyceride (1-16:0, 2-16:1, 3-16:1)[lp] + H2O[lp] =&gt; H+[lp] + palmitoleate[lp] + diglyceride (1-16:0, 2-16:1)[lp]</v>
          </cell>
        </row>
        <row r="2633">
          <cell r="C2633" t="str">
            <v>TAG lipase (1-16:0, 2-16:1, 3-18:0), lipid particle</v>
          </cell>
          <cell r="D2633" t="str">
            <v>triglyceride (1-16:0, 2-16:1, 3-18:0)[lp] + H2O[lp] =&gt; H+[lp] + stearate[lp] + diglyceride (1-16:0, 2-16:1)[lp]</v>
          </cell>
        </row>
        <row r="2634">
          <cell r="C2634" t="str">
            <v>TAG lipase (1-16:0, 2-16:1, 3-18:1), lipid particle</v>
          </cell>
          <cell r="D2634" t="str">
            <v>triglyceride (1-16:0, 2-16:1, 3-18:1)[lp] + H2O[lp] =&gt; H+[lp] + oleate[lp] + diglyceride (1-16:0, 2-16:1)[lp]</v>
          </cell>
        </row>
        <row r="2635">
          <cell r="C2635" t="str">
            <v>TAG lipase (1-16:1, 2-16:1, 3-16:0), lipid particle</v>
          </cell>
          <cell r="D2635" t="str">
            <v>triglyceride (1-16:1, 2-16:1, 3-16:0)[lp] + H2O[lp] =&gt; H+[lp] + palmitate[lp] + diglyceride (1-16:1, 2-16:1)[lp]</v>
          </cell>
        </row>
        <row r="2636">
          <cell r="C2636" t="str">
            <v>TAG lipase (1-16:1, 2-16:1, 3-16:1), lipid particle</v>
          </cell>
          <cell r="D2636" t="str">
            <v>triglyceride (1-16:1, 2-16:1, 3-16:1)[lp] + H2O[lp] =&gt; H+[lp] + palmitoleate[lp] + diglyceride (1-16:1, 2-16:1)[lp]</v>
          </cell>
        </row>
        <row r="2637">
          <cell r="C2637" t="str">
            <v>TAG lipase (1-16:1, 2-16:1, 3-18:0), lipid particle</v>
          </cell>
          <cell r="D2637" t="str">
            <v>triglyceride (1-16:1, 2-16:1, 3-18:0)[lp] + H2O[lp] =&gt; H+[lp] + stearate[lp] + diglyceride (1-16:1, 2-16:1)[lp]</v>
          </cell>
        </row>
        <row r="2638">
          <cell r="C2638" t="str">
            <v>TAG lipase (1-16:1, 2-16:1, 3-18:1), lipid particle</v>
          </cell>
          <cell r="D2638" t="str">
            <v>triglyceride (1-16:1, 2-16:1, 3-18:1)[lp] + H2O[lp] =&gt; H+[lp] + oleate[lp] + diglyceride (1-16:1, 2-16:1)[lp]</v>
          </cell>
        </row>
        <row r="2639">
          <cell r="C2639" t="str">
            <v>TAG lipase (1-18:0, 2-16:1, 3-16:0), lipid particle</v>
          </cell>
          <cell r="D2639" t="str">
            <v>triglyceride (1-18:0, 2-16:1, 3-16:0)[lp] + H2O[lp] =&gt; H+[lp] + palmitate[lp] + diglyceride (1-18:0, 2-16:1)[lp]</v>
          </cell>
        </row>
        <row r="2640">
          <cell r="C2640" t="str">
            <v>TAG lipase (1-18:0, 2-16:1, 3-16:1), lipid particle</v>
          </cell>
          <cell r="D2640" t="str">
            <v>triglyceride (1-18:0, 2-16:1, 3-16:1)[lp] + H2O[lp] =&gt; H+[lp] + palmitoleate[lp] + diglyceride (1-18:0, 2-16:1)[lp]</v>
          </cell>
        </row>
        <row r="2641">
          <cell r="C2641" t="str">
            <v>TAG lipase (1-18:0, 2-16:1, 3-18:0), lipid particle</v>
          </cell>
          <cell r="D2641" t="str">
            <v>triglyceride (1-18:0, 2-16:1, 3-18:0)[lp] + H2O[lp] =&gt; H+[lp] + stearate[lp] + diglyceride (1-18:0, 2-16:1)[lp]</v>
          </cell>
        </row>
        <row r="2642">
          <cell r="C2642" t="str">
            <v>TAG lipase (1-18:0, 2-16:1, 3-18:1), lipid particle</v>
          </cell>
          <cell r="D2642" t="str">
            <v>triglyceride (1-18:0, 2-16:1, 3-18:1)[lp] + H2O[lp] =&gt; H+[lp] + oleate[lp] + diglyceride (1-18:0, 2-16:1)[lp]</v>
          </cell>
        </row>
        <row r="2643">
          <cell r="C2643" t="str">
            <v>TAG lipase (1-18:1, 2-16:1, 3-16:0), lipid particle</v>
          </cell>
          <cell r="D2643" t="str">
            <v>triglyceride (1-18:1, 2-16:1, 3-16:0)[lp] + H2O[lp] =&gt; H+[lp] + palmitate[lp] + diglyceride (1-18:1, 2-16:1)[lp]</v>
          </cell>
        </row>
        <row r="2644">
          <cell r="C2644" t="str">
            <v>TAG lipase (1-18:1, 2-16:1, 3-16:1), lipid particle</v>
          </cell>
          <cell r="D2644" t="str">
            <v>triglyceride (1-18:1, 2-16:1, 3-16:1)[lp] + H2O[lp] =&gt; H+[lp] + palmitoleate[lp] + diglyceride (1-18:1, 2-16:1)[lp]</v>
          </cell>
        </row>
        <row r="2645">
          <cell r="C2645" t="str">
            <v>TAG lipase (1-18:1, 2-16:1, 3-18:0), lipid particle</v>
          </cell>
          <cell r="D2645" t="str">
            <v>triglyceride (1-18:1, 2-16:1, 3-18:0)[lp] + H2O[lp] =&gt; H+[lp] + stearate[lp] + diglyceride (1-18:1, 2-16:1)[lp]</v>
          </cell>
        </row>
        <row r="2646">
          <cell r="C2646" t="str">
            <v>TAG lipase (1-18:1, 2-16:1, 3-18:1), lipid particle</v>
          </cell>
          <cell r="D2646" t="str">
            <v>triglyceride (1-18:1, 2-16:1, 3-18:1)[lp] + H2O[lp] =&gt; H+[lp] + oleate[lp] + diglyceride (1-18:1, 2-16:1)[lp]</v>
          </cell>
        </row>
        <row r="2647">
          <cell r="C2647" t="str">
            <v>TAG lipase (1-16:0, 2-18:1, 3-16:0), lipid particle</v>
          </cell>
          <cell r="D2647" t="str">
            <v>triglyceride (1-16:0, 2-18:1, 3-16:0)[lp] + H2O[lp] =&gt; H+[lp] + palmitate[lp] + diglyceride (1-16:0, 2-18:1)[lp]</v>
          </cell>
        </row>
        <row r="2648">
          <cell r="C2648" t="str">
            <v>TAG lipase (1-16:0, 2-18:1, 3-16:1), lipid particle</v>
          </cell>
          <cell r="D2648" t="str">
            <v>triglyceride (1-16:0, 2-18:1, 3-16:1)[lp] + H2O[lp] =&gt; H+[lp] + palmitoleate[lp] + diglyceride (1-16:0, 2-18:1)[lp]</v>
          </cell>
        </row>
        <row r="2649">
          <cell r="C2649" t="str">
            <v>TAG lipase (1-16:0, 2-18:1, 3-18:0), lipid particle</v>
          </cell>
          <cell r="D2649" t="str">
            <v>triglyceride (1-16:0, 2-18:1, 3-18:0)[lp] + H2O[lp] =&gt; H+[lp] + stearate[lp] + diglyceride (1-16:0, 2-18:1)[lp]</v>
          </cell>
        </row>
        <row r="2650">
          <cell r="C2650" t="str">
            <v>TAG lipase (1-16:0, 2-18:1, 3-18:1), lipid particle</v>
          </cell>
          <cell r="D2650" t="str">
            <v>triglyceride (1-16:0, 2-18:1, 3-18:1)[lp] + H2O[lp] =&gt; H+[lp] + oleate[lp] + diglyceride (1-16:0, 2-18:1)[lp]</v>
          </cell>
        </row>
        <row r="2651">
          <cell r="C2651" t="str">
            <v>TAG lipase (1-16:1, 2-18:1, 3-16:0), lipid particle</v>
          </cell>
          <cell r="D2651" t="str">
            <v>triglyceride (1-16:1, 2-18:1, 3-16:0)[lp] + H2O[lp] =&gt; H+[lp] + palmitate[lp] + diglyceride (1-16:1, 2-18:1)[lp]</v>
          </cell>
        </row>
        <row r="2652">
          <cell r="C2652" t="str">
            <v>TAG lipase (1-16:1, 2-18:1, 3-16:1), lipid particle</v>
          </cell>
          <cell r="D2652" t="str">
            <v>triglyceride (1-16:1, 2-18:1, 3-16:1)[lp] + H2O[lp] =&gt; H+[lp] + palmitoleate[lp] + diglyceride (1-16:1, 2-18:1)[lp]</v>
          </cell>
        </row>
        <row r="2653">
          <cell r="C2653" t="str">
            <v>TAG lipase (1-16:1, 2-18:1, 3-18:0), lipid particle</v>
          </cell>
          <cell r="D2653" t="str">
            <v>triglyceride (1-16:1, 2-18:1, 3-18:0)[lp] + H2O[lp] =&gt; H+[lp] + stearate[lp] + diglyceride (1-16:1, 2-18:1)[lp]</v>
          </cell>
        </row>
        <row r="2654">
          <cell r="C2654" t="str">
            <v>TAG lipase (1-16:1, 2-18:1, 3-18:1), lipid particle</v>
          </cell>
          <cell r="D2654" t="str">
            <v>triglyceride (1-16:1, 2-18:1, 3-18:1)[lp] + H2O[lp] =&gt; H+[lp] + oleate[lp] + diglyceride (1-16:1, 2-18:1)[lp]</v>
          </cell>
        </row>
        <row r="2655">
          <cell r="C2655" t="str">
            <v>TAG lipase (1-18:0, 2-18:1, 3-16:0), lipid particle</v>
          </cell>
          <cell r="D2655" t="str">
            <v>triglyceride (1-18:0, 2-18:1, 3-16:0)[lp] + H2O[lp] =&gt; H+[lp] + palmitate[lp] + diglyceride (1-18:0, 2-18:1)[lp]</v>
          </cell>
        </row>
        <row r="2656">
          <cell r="C2656" t="str">
            <v>TAG lipase (1-18:0, 2-18:1, 3-16:1), lipid particle</v>
          </cell>
          <cell r="D2656" t="str">
            <v>triglyceride (1-18:0, 2-18:1, 3-16:1)[lp] + H2O[lp] =&gt; H+[lp] + palmitoleate[lp] + diglyceride (1-18:0, 2-18:1)[lp]</v>
          </cell>
        </row>
        <row r="2657">
          <cell r="C2657" t="str">
            <v>TAG lipase (1-18:0, 2-18:1, 3-18:0), lipid particle</v>
          </cell>
          <cell r="D2657" t="str">
            <v>triglyceride (1-18:0, 2-18:1, 3-18:0)[lp] + H2O[lp] =&gt; H+[lp] + stearate[lp] + diglyceride (1-18:0, 2-18:1)[lp]</v>
          </cell>
        </row>
        <row r="2658">
          <cell r="C2658" t="str">
            <v>TAG lipase (1-18:0, 2-18:1, 3-18:1), lipid particle</v>
          </cell>
          <cell r="D2658" t="str">
            <v>triglyceride (1-18:0, 2-18:1, 3-18:1)[lp] + H2O[lp] =&gt; H+[lp] + oleate[lp] + diglyceride (1-18:0, 2-18:1)[lp]</v>
          </cell>
        </row>
        <row r="2659">
          <cell r="C2659" t="str">
            <v>TAG lipase (1-18:1, 2-18:1, 3-16:0), lipid particle</v>
          </cell>
          <cell r="D2659" t="str">
            <v>triglyceride (1-18:1, 2-18:1, 3-16:0)[lp] + H2O[lp] =&gt; H+[lp] + palmitate[lp] + diglyceride (1-18:1, 2-18:1)[lp]</v>
          </cell>
        </row>
        <row r="2660">
          <cell r="C2660" t="str">
            <v>TAG lipase (1-18:1, 2-18:1, 3-16:1), lipid particle</v>
          </cell>
          <cell r="D2660" t="str">
            <v>triglyceride (1-18:1, 2-18:1, 3-16:1)[lp] + H2O[lp] =&gt; H+[lp] + palmitoleate[lp] + diglyceride (1-18:1, 2-18:1)[lp]</v>
          </cell>
        </row>
        <row r="2661">
          <cell r="C2661" t="str">
            <v>TAG lipase (1-18:1, 2-18:1, 3-18:0), lipid particle</v>
          </cell>
          <cell r="D2661" t="str">
            <v>triglyceride (1-18:1, 2-18:1, 3-18:0)[lp] + H2O[lp] =&gt; H+[lp] + stearate[lp] + diglyceride (1-18:1, 2-18:1)[lp]</v>
          </cell>
        </row>
        <row r="2662">
          <cell r="C2662" t="str">
            <v>TAG lipase (1-18:1, 2-18:1, 3-18:1), lipid particle</v>
          </cell>
          <cell r="D2662" t="str">
            <v>triglyceride (1-18:1, 2-18:1, 3-18:1)[lp] + H2O[lp] =&gt; H+[lp] + oleate[lp] + diglyceride (1-18:1, 2-18:1)[lp]</v>
          </cell>
        </row>
        <row r="2663">
          <cell r="C2663" t="str">
            <v>DAG lipase (1-16:0, 2-16:1), lipid particle</v>
          </cell>
          <cell r="D2663" t="str">
            <v>diglyceride (1-16:0, 2-16:1)[lp] + H2O[lp] =&gt; H+[lp] + palmitoleate[lp] + 1-monoglyceride (16:0)[lp]</v>
          </cell>
        </row>
        <row r="2664">
          <cell r="C2664" t="str">
            <v>DAG lipase (1-16:1, 2-16:1), lipid particle</v>
          </cell>
          <cell r="D2664" t="str">
            <v>diglyceride (1-16:1, 2-16:1)[lp] + H2O[lp] =&gt; H+[lp] + palmitoleate[lp] + 1-monoglyceride (16:1)[lp]</v>
          </cell>
        </row>
        <row r="2665">
          <cell r="C2665" t="str">
            <v>DAG lipase (1-18:0, 2-16:1), lipid particle</v>
          </cell>
          <cell r="D2665" t="str">
            <v>diglyceride (1-18:0, 2-16:1)[lp] + H2O[lp] =&gt; H+[lp] + palmitoleate[lp] + 1-monoglyceride (18:0)[lp]</v>
          </cell>
        </row>
        <row r="2666">
          <cell r="C2666" t="str">
            <v>DAG lipase (1-18:1, 2-16:1), lipid particle</v>
          </cell>
          <cell r="D2666" t="str">
            <v>diglyceride (1-18:1, 2-16:1)[lp] + H2O[lp] =&gt; H+[lp] + palmitoleate[lp] + 1-monoglyceride (18:1)[lp]</v>
          </cell>
        </row>
        <row r="2667">
          <cell r="C2667" t="str">
            <v>DAG lipase (1-16:0, 2-18:1), lipid particle</v>
          </cell>
          <cell r="D2667" t="str">
            <v>diglyceride (1-16:0, 2-18:1)[lp] + H2O[lp] =&gt; H+[lp] + oleate[lp] + 1-monoglyceride (16:0)[lp]</v>
          </cell>
        </row>
        <row r="2668">
          <cell r="C2668" t="str">
            <v>DAG lipase (1-16:1, 2-18:1), lipid particle</v>
          </cell>
          <cell r="D2668" t="str">
            <v>diglyceride (1-16:1, 2-18:1)[lp] + H2O[lp] =&gt; H+[lp] + oleate[lp] + 1-monoglyceride (16:1)[lp]</v>
          </cell>
        </row>
        <row r="2669">
          <cell r="C2669" t="str">
            <v>DAG lipase (1-18:0, 2-18:1), lipid particle</v>
          </cell>
          <cell r="D2669" t="str">
            <v>diglyceride (1-18:0, 2-18:1)[lp] + H2O[lp] =&gt; H+[lp] + oleate[lp] + 1-monoglyceride (18:0)[lp]</v>
          </cell>
        </row>
        <row r="2670">
          <cell r="C2670" t="str">
            <v>DAG lipase (1-18:1, 2-18:1), lipid particle</v>
          </cell>
          <cell r="D2670" t="str">
            <v>diglyceride (1-18:1, 2-18:1)[lp] + H2O[lp] =&gt; H+[lp] + oleate[lp] + 1-monoglyceride (18:1)[lp]</v>
          </cell>
        </row>
        <row r="2671">
          <cell r="C2671" t="str">
            <v>DAG lipase (1-16:0, 2-18:1), mitochondrion</v>
          </cell>
          <cell r="D2671" t="str">
            <v>H2O[m] + diglyceride (1-16:0, 2-18:1)[m] =&gt; H+[m] + 1-monoglyceride (16:0)[m] + oleate[m]</v>
          </cell>
        </row>
        <row r="2672">
          <cell r="C2672" t="str">
            <v>DAG lipase (1-16:1, 2-18:1), mitochondrion</v>
          </cell>
          <cell r="D2672" t="str">
            <v>H2O[m] + diglyceride (1-16:1, 2-18:1)[m] =&gt; H+[m] + oleate[m] + 1-monoglyceride (16:1)[m]</v>
          </cell>
        </row>
        <row r="2673">
          <cell r="C2673" t="str">
            <v>DAG lipase (1-18:0, 2-18:1), mitochondrion</v>
          </cell>
          <cell r="D2673" t="str">
            <v>H2O[m] + diglyceride (1-18:0, 2-18:1)[m] =&gt; H+[m] + oleate[m] + 1-monoglyceride (18:0)[m]</v>
          </cell>
        </row>
        <row r="2674">
          <cell r="C2674" t="str">
            <v>DAG lipase (1-18:1, 2-18:1), mitochondrion</v>
          </cell>
          <cell r="D2674" t="str">
            <v>H2O[m] + diglyceride (1-18:1, 2-18:1)[m] =&gt; H+[m] + oleate[m] + 1-monoglyceride (18:1)[m]</v>
          </cell>
        </row>
        <row r="2675">
          <cell r="C2675" t="str">
            <v>MAG lipase (1-16:0), lipid particle</v>
          </cell>
          <cell r="D2675" t="str">
            <v>H2O[lp] + 1-monoglyceride (16:0)[lp] =&gt; H+[lp] + palmitate[lp] + glycerol[lp]</v>
          </cell>
        </row>
        <row r="2676">
          <cell r="C2676" t="str">
            <v>MAG lipase (1-16:1), lipid particle</v>
          </cell>
          <cell r="D2676" t="str">
            <v>H2O[lp] + 1-monoglyceride (16:1)[lp] =&gt; H+[lp] + palmitoleate[lp] + glycerol[lp]</v>
          </cell>
        </row>
        <row r="2677">
          <cell r="C2677" t="str">
            <v>MAG lipase (1-18:0), lipid particle</v>
          </cell>
          <cell r="D2677" t="str">
            <v>H2O[lp] + 1-monoglyceride (18:0)[lp] =&gt; H+[lp] + stearate[lp] + glycerol[lp]</v>
          </cell>
        </row>
        <row r="2678">
          <cell r="C2678" t="str">
            <v>MAG lipase (1-18:1), lipid particle</v>
          </cell>
          <cell r="D2678" t="str">
            <v>H2O[lp] + 1-monoglyceride (18:1)[lp] =&gt; H+[lp] + oleate[lp] + glycerol[lp]</v>
          </cell>
        </row>
        <row r="2679">
          <cell r="C2679" t="str">
            <v>lysoPE (1-16:0) oleoyl-CoA acyltransferase, lipid particle</v>
          </cell>
          <cell r="D2679" t="str">
            <v>oleoyl-CoA[lp] + 1-acylglycerophosphoethanolamine (16:0)[lp] =&gt; coenzyme A[lp] + phosphatidylethanolamine (1-16:0, 2-18:1)[lp]</v>
          </cell>
        </row>
        <row r="2680">
          <cell r="C2680" t="str">
            <v>lysoPE (1-16:1) oleoyl-CoA acyltransferase, lipid particle</v>
          </cell>
          <cell r="D2680" t="str">
            <v>oleoyl-CoA[lp] + 1-acylglycerophosphoethanolamine (16:1)[lp] =&gt; coenzyme A[lp] + phosphatidylethanolamine (1-16:1, 2-18:1)[lp]</v>
          </cell>
        </row>
        <row r="2681">
          <cell r="C2681" t="str">
            <v>lysoPE (1-18:0) oleoyl-CoA acyltransferase, lipid particle</v>
          </cell>
          <cell r="D2681" t="str">
            <v>oleoyl-CoA[lp] + 1-acylglycerophosphoethanolamine (18:0)[lp] =&gt; coenzyme A[lp] + phosphatidylethanolamine (1-18:0, 2-18:1)[lp]</v>
          </cell>
        </row>
        <row r="2682">
          <cell r="C2682" t="str">
            <v>lysoPE (1-18:1) oleoyl-CoA acyltransferase, lipid particle</v>
          </cell>
          <cell r="D2682" t="str">
            <v>oleoyl-CoA[lp] + 1-acylglycerophosphoethanolamine (18:1)[lp] =&gt; coenzyme A[lp] + phosphatidylethanolamine (1-18:1, 2-18:1)[lp]</v>
          </cell>
        </row>
        <row r="2683">
          <cell r="C2683" t="str">
            <v>PC phospholipase A2 (1-16:0, 2-16:1), lipid particle</v>
          </cell>
          <cell r="D2683" t="str">
            <v>H2O[lp] + phosphatidylcholine (1-16:0, 2-16:1)[lp] =&gt; H+[lp] + palmitoleate[lp] + 1-acylglycerophosphocholine (16:0)[lp]</v>
          </cell>
        </row>
        <row r="2684">
          <cell r="C2684" t="str">
            <v>PC phospholipase A2 (1-16:1, 2-16:1), lipid particle</v>
          </cell>
          <cell r="D2684" t="str">
            <v>H2O[lp] + phosphatidylcholine (1-16:1, 2-16:1)[lp] =&gt; H+[lp] + palmitoleate[lp] + 1-acylglycerophosphocholine (16:1)[lp]</v>
          </cell>
        </row>
        <row r="2685">
          <cell r="C2685" t="str">
            <v>PC phospholipase A2 (1-18:0, 2-16:1), lipid particle</v>
          </cell>
          <cell r="D2685" t="str">
            <v>H2O[lp] + phosphatidylcholine (1-18:0, 2-16:1)[lp] =&gt; H+[lp] + palmitoleate[lp] + 1-acylglycerophosphocholine (18:0)[lp]</v>
          </cell>
        </row>
        <row r="2686">
          <cell r="C2686" t="str">
            <v>PC phospholipase A2 (1-18:1, 2-16:1), lipid particle</v>
          </cell>
          <cell r="D2686" t="str">
            <v>H2O[lp] + phosphatidylcholine (1-18:1, 2-16:1)[lp] =&gt; H+[lp] + palmitoleate[lp] + 1-acylglycerophosphocholine (18:1)[lp]</v>
          </cell>
        </row>
        <row r="2687">
          <cell r="C2687" t="str">
            <v>PC phospholipase A2 (1-16:0, 2-18:1), lipid particle</v>
          </cell>
          <cell r="D2687" t="str">
            <v>H2O[lp] + phosphatidylcholine (1-16:0, 2-18:1)[lp] =&gt; H+[lp] + oleate[lp] + 1-acylglycerophosphocholine (16:0)[lp]</v>
          </cell>
        </row>
        <row r="2688">
          <cell r="C2688" t="str">
            <v>PC phospholipase A2 (1-16:1, 2-18:1), lipid particle</v>
          </cell>
          <cell r="D2688" t="str">
            <v>H2O[lp] + phosphatidylcholine (1-16:1, 2-18:1)[lp] =&gt; H+[lp] + oleate[lp] + 1-acylglycerophosphocholine (16:1)[lp]</v>
          </cell>
        </row>
        <row r="2689">
          <cell r="C2689" t="str">
            <v>PC phospholipase A2 (1-18:0, 2-18:1), lipid particle</v>
          </cell>
          <cell r="D2689" t="str">
            <v>H2O[lp] + phosphatidylcholine (1-18:0, 2-18:1)[lp] =&gt; H+[lp] + oleate[lp] + 1-acylglycerophosphocholine (18:0)[lp]</v>
          </cell>
        </row>
        <row r="2690">
          <cell r="C2690" t="str">
            <v>PC phospholipase A2 (1-18:1, 2-18:1), lipid particle</v>
          </cell>
          <cell r="D2690" t="str">
            <v>H2O[lp] + phosphatidylcholine (1-18:1, 2-18:1)[lp] =&gt; H+[lp] + oleate[lp] + 1-acylglycerophosphocholine (18:1)[lp]</v>
          </cell>
        </row>
        <row r="2691">
          <cell r="C2691" t="str">
            <v>PE phospholipase A2 (1-16:0, 2-16:1), lipid particle</v>
          </cell>
          <cell r="D2691" t="str">
            <v>H2O[lp] + phosphatidylethanolamine (1-16:0, 2-16:1)[lp] =&gt; H+[lp] + palmitoleate[lp] + 1-acylglycerophosphoethanolamine (16:0)[lp]</v>
          </cell>
        </row>
        <row r="2692">
          <cell r="C2692" t="str">
            <v>PE phospholipase A2 (1-16:1, 2-16:1), lipid particle</v>
          </cell>
          <cell r="D2692" t="str">
            <v>H2O[lp] + phosphatidylethanolamine (1-16:1, 2-16:1)[lp] =&gt; H+[lp] + palmitoleate[lp] + 1-acylglycerophosphoethanolamine (16:1)[lp]</v>
          </cell>
        </row>
        <row r="2693">
          <cell r="C2693" t="str">
            <v>PE phospholipase A2 (1-18:0, 2-16:1), lipid particle</v>
          </cell>
          <cell r="D2693" t="str">
            <v>H2O[lp] + phosphatidylethanolamine (1-18:0, 2-16:1)[lp] =&gt; H+[lp] + palmitoleate[lp] + 1-acylglycerophosphoethanolamine (18:0)[lp]</v>
          </cell>
        </row>
        <row r="2694">
          <cell r="C2694" t="str">
            <v>PE phospholipase A2 (1-18:1, 2-16:1), lipid particle</v>
          </cell>
          <cell r="D2694" t="str">
            <v>H2O[lp] + phosphatidylethanolamine (1-18:1, 2-16:1)[lp] =&gt; H+[lp] + palmitoleate[lp] + 1-acylglycerophosphoethanolamine (18:1)[lp]</v>
          </cell>
        </row>
        <row r="2695">
          <cell r="C2695" t="str">
            <v>PE phospholipase A2 (1-16:0, 2-18:1), lipid particle</v>
          </cell>
          <cell r="D2695" t="str">
            <v>H2O[lp] + phosphatidylethanolamine (1-16:0, 2-18:1)[lp] =&gt; H+[lp] + oleate[lp] + 1-acylglycerophosphoethanolamine (16:0)[lp]</v>
          </cell>
        </row>
        <row r="2696">
          <cell r="C2696" t="str">
            <v>PE phospholipase A2 (1-16:1, 2-18:1), lipid particle</v>
          </cell>
          <cell r="D2696" t="str">
            <v>H2O[lp] + phosphatidylethanolamine (1-16:1, 2-18:1)[lp] =&gt; H+[lp] + oleate[lp] + 1-acylglycerophosphoethanolamine (16:1)[lp]</v>
          </cell>
        </row>
        <row r="2697">
          <cell r="C2697" t="str">
            <v>PE phospholipase A2 (1-18:0, 2-18:1), lipid particle</v>
          </cell>
          <cell r="D2697" t="str">
            <v>H2O[lp] + phosphatidylethanolamine (1-18:0, 2-18:1)[lp] =&gt; H+[lp] + oleate[lp] + 1-acylglycerophosphoethanolamine (18:0)[lp]</v>
          </cell>
        </row>
        <row r="2698">
          <cell r="C2698" t="str">
            <v>PE phospholipase A2 (1-18:1, 2-18:1), lipid particle</v>
          </cell>
          <cell r="D2698" t="str">
            <v>H2O[lp] + phosphatidylethanolamine (1-18:1, 2-18:1)[lp] =&gt; H+[lp] + oleate[lp] + 1-acylglycerophosphoethanolamine (18:1)[lp]</v>
          </cell>
        </row>
        <row r="2699">
          <cell r="C2699" t="str">
            <v>PA kinase (1-16:0, 2-16:1), Golgi membrane</v>
          </cell>
          <cell r="D2699" t="str">
            <v>phosphatidate (1-16:0, 2-16:1)[gm] + H+[gm] + ATP[gm] &lt;=&gt; ADP[gm] + 1,2-diacylglycerol 3-diphosphate (1-16:0, 2-16:1)[gm]</v>
          </cell>
        </row>
        <row r="2700">
          <cell r="C2700" t="str">
            <v>PA kinase (1-16:1, 2-16:1), Golgi membrane</v>
          </cell>
          <cell r="D2700" t="str">
            <v>phosphatidate (1-16:1, 2-16:1)[gm] + H+[gm] + ATP[gm] &lt;=&gt; ADP[gm] + 1,2-diacylglycerol 3-diphosphate (1-16:1, 2-16:1)[gm]</v>
          </cell>
        </row>
        <row r="2701">
          <cell r="C2701" t="str">
            <v>PA kinase (1-18:0, 2-16:1), Golgi membrane</v>
          </cell>
          <cell r="D2701" t="str">
            <v>phosphatidate (1-18:0, 2-16:1)[gm] + H+[gm] + ATP[gm] &lt;=&gt; ADP[gm] + 1,2-diacylglycerol 3-diphosphate (1-18:0, 2-16:1)[gm]</v>
          </cell>
        </row>
        <row r="2702">
          <cell r="C2702" t="str">
            <v>PA kinase (1-18:1, 2-16:1), Golgi membrane</v>
          </cell>
          <cell r="D2702" t="str">
            <v>phosphatidate (1-18:1, 2-16:1)[gm] + H+[gm] + ATP[gm] &lt;=&gt; ADP[gm] + 1,2-diacylglycerol 3-diphosphate (1-18:1, 2-16:1)[gm]</v>
          </cell>
        </row>
        <row r="2703">
          <cell r="C2703" t="str">
            <v>PA kinase (1-16:0, 2-18:1), Golgi membrane</v>
          </cell>
          <cell r="D2703" t="str">
            <v>phosphatidate (1-16:0, 2-18:1)[gm] + H+[gm] + ATP[gm] &lt;=&gt; ADP[gm] + 1,2-diacylglycerol 3-diphosphate (1-16:0, 2-18:1)[gm]</v>
          </cell>
        </row>
        <row r="2704">
          <cell r="C2704" t="str">
            <v>PA kinase (1-16:1, 2-18:1), Golgi membrane</v>
          </cell>
          <cell r="D2704" t="str">
            <v>phosphatidate (1-16:1, 2-18:1)[gm] + H+[gm] + ATP[gm] &lt;=&gt; ADP[gm] + 1,2-diacylglycerol 3-diphosphate (1-16:1, 2-18:1)[gm]</v>
          </cell>
        </row>
        <row r="2705">
          <cell r="C2705" t="str">
            <v>PA kinase (1-18:0, 2-18:1), Golgi membrane</v>
          </cell>
          <cell r="D2705" t="str">
            <v>phosphatidate (1-18:0, 2-18:1)[gm] + H+[gm] + ATP[gm] &lt;=&gt; ADP[gm] + 1,2-diacylglycerol 3-diphosphate (1-18:0, 2-18:1)[gm]</v>
          </cell>
        </row>
        <row r="2706">
          <cell r="C2706" t="str">
            <v>PA kinase (1-18:1, 2-18:1), Golgi membrane</v>
          </cell>
          <cell r="D2706" t="str">
            <v>phosphatidate (1-18:1, 2-18:1)[gm] + H+[gm] + ATP[gm] &lt;=&gt; ADP[gm] + 1,2-diacylglycerol 3-diphosphate (1-18:1, 2-18:1)[gm]</v>
          </cell>
        </row>
        <row r="2707">
          <cell r="C2707" t="str">
            <v>PA kinase (1-16:0, 2-16:1), vacuolar membrane</v>
          </cell>
          <cell r="D2707" t="str">
            <v>phosphatidate (1-16:0, 2-16:1)[vm] + H+[vm] + ATP[vm] &lt;=&gt; ADP[vm] + 1,2-diacylglycerol 3-diphosphate (1-16:0, 2-16:1)[vm]</v>
          </cell>
        </row>
        <row r="2708">
          <cell r="C2708" t="str">
            <v>PA kinase (1-16:1, 2-16:1), vacuolar membrane</v>
          </cell>
          <cell r="D2708" t="str">
            <v>phosphatidate (1-16:1, 2-16:1)[vm] + H+[vm] + ATP[vm] &lt;=&gt; ADP[vm] + 1,2-diacylglycerol 3-diphosphate (1-16:1, 2-16:1)[vm]</v>
          </cell>
        </row>
        <row r="2709">
          <cell r="C2709" t="str">
            <v>PA kinase (1-18:0, 2-16:1), vacuolar membrane</v>
          </cell>
          <cell r="D2709" t="str">
            <v>phosphatidate (1-18:0, 2-16:1)[vm] + H+[vm] + ATP[vm] &lt;=&gt; ADP[vm] + 1,2-diacylglycerol 3-diphosphate (1-18:0, 2-16:1)[vm]</v>
          </cell>
        </row>
        <row r="2710">
          <cell r="C2710" t="str">
            <v>PA kinase (1-18:1, 2-16:1), vacuolar membrane</v>
          </cell>
          <cell r="D2710" t="str">
            <v>phosphatidate (1-18:1, 2-16:1)[vm] + H+[vm] + ATP[vm] &lt;=&gt; ADP[vm] + 1,2-diacylglycerol 3-diphosphate (1-18:1, 2-16:1)[vm]</v>
          </cell>
        </row>
        <row r="2711">
          <cell r="C2711" t="str">
            <v>PA kinase (1-16:0, 2-18:1), vacuolar membrane</v>
          </cell>
          <cell r="D2711" t="str">
            <v>phosphatidate (1-16:0, 2-18:1)[vm] + H+[vm] + ATP[vm] &lt;=&gt; ADP[vm] + 1,2-diacylglycerol 3-diphosphate (1-16:0, 2-18:1)[vm]</v>
          </cell>
        </row>
        <row r="2712">
          <cell r="C2712" t="str">
            <v>PA kinase (1-16:1, 2-18:1), vacuolar membrane</v>
          </cell>
          <cell r="D2712" t="str">
            <v>phosphatidate (1-16:1, 2-18:1)[vm] + H+[vm] + ATP[vm] &lt;=&gt; ADP[vm] + 1,2-diacylglycerol 3-diphosphate (1-16:1, 2-18:1)[vm]</v>
          </cell>
        </row>
        <row r="2713">
          <cell r="C2713" t="str">
            <v>PA kinase (1-18:0, 2-18:1), vacuolar membrane</v>
          </cell>
          <cell r="D2713" t="str">
            <v>phosphatidate (1-18:0, 2-18:1)[vm] + H+[vm] + ATP[vm] &lt;=&gt; ADP[vm] + 1,2-diacylglycerol 3-diphosphate (1-18:0, 2-18:1)[vm]</v>
          </cell>
        </row>
        <row r="2714">
          <cell r="C2714" t="str">
            <v>PA kinase (1-18:1, 2-18:1), vacuolar membrane</v>
          </cell>
          <cell r="D2714" t="str">
            <v>phosphatidate (1-18:1, 2-18:1)[vm] + H+[vm] + ATP[vm] &lt;=&gt; ADP[vm] + 1,2-diacylglycerol 3-diphosphate (1-18:1, 2-18:1)[vm]</v>
          </cell>
        </row>
        <row r="2715">
          <cell r="C2715" t="str">
            <v>inositolphosphotransferase (PI (1-16:0, 2-16:1) MIPC-A (C24))</v>
          </cell>
          <cell r="D2715" t="str">
            <v>mannosylinositol phosphorylceramide A (C24)[g] + 1-phosphatidyl-1D-myo-inositol (1-16:0, 2-16:1)[gm] =&gt; inositol phosphomannosylinositol phosphoceramide A (C24)[g] + diglyceride (1-16:0, 2-16:1)[gm]</v>
          </cell>
        </row>
        <row r="2716">
          <cell r="C2716" t="str">
            <v>inositolphosphotransferase (PI (1-16:1, 2-16:1) MIPC-A (C24))</v>
          </cell>
          <cell r="D2716" t="str">
            <v>mannosylinositol phosphorylceramide A (C24)[g] + 1-phosphatidyl-1D-myo-inositol (1-16:1, 2-16:1)[gm] =&gt; inositol phosphomannosylinositol phosphoceramide A (C24)[g] + diglyceride (1-16:1, 2-16:1)[gm]</v>
          </cell>
        </row>
        <row r="2717">
          <cell r="C2717" t="str">
            <v>inositolphosphotransferase (PI (1-18:0, 2-16:1) MIPC-A (C24))</v>
          </cell>
          <cell r="D2717" t="str">
            <v>mannosylinositol phosphorylceramide A (C24)[g] + 1-phosphatidyl-1D-myo-inositol (1-18:0, 2-16:1)[gm] =&gt; inositol phosphomannosylinositol phosphoceramide A (C24)[g] + diglyceride (1-18:0, 2-16:1)[gm]</v>
          </cell>
        </row>
        <row r="2718">
          <cell r="C2718" t="str">
            <v>inositolphosphotransferase (PI (1-18:1, 2-16:1) MIPC-A (C24))</v>
          </cell>
          <cell r="D2718" t="str">
            <v>mannosylinositol phosphorylceramide A (C24)[g] + 1-phosphatidyl-1D-myo-inositol (1-18:1, 2-16:1)[gm] =&gt; inositol phosphomannosylinositol phosphoceramide A (C24)[g] + diglyceride (1-18:1, 2-16:1)[gm]</v>
          </cell>
        </row>
        <row r="2719">
          <cell r="C2719" t="str">
            <v>inositolphosphotransferase (PI (1-16:0, 2-18:1) MIPC-A (C24))</v>
          </cell>
          <cell r="D2719" t="str">
            <v>mannosylinositol phosphorylceramide A (C24)[g] + 1-phosphatidyl-1D-myo-inositol (1-16:0, 2-18:1)[gm] =&gt; inositol phosphomannosylinositol phosphoceramide A (C24)[g] + diglyceride (1-16:0, 2-18:1)[gm]</v>
          </cell>
        </row>
        <row r="2720">
          <cell r="C2720" t="str">
            <v>inositolphosphotransferase (PI (1-16:1, 2-18:1) MIPC-A (C24))</v>
          </cell>
          <cell r="D2720" t="str">
            <v>mannosylinositol phosphorylceramide A (C24)[g] + 1-phosphatidyl-1D-myo-inositol (1-16:1, 2-18:1)[gm] =&gt; inositol phosphomannosylinositol phosphoceramide A (C24)[g] + diglyceride (1-16:1, 2-18:1)[gm]</v>
          </cell>
        </row>
        <row r="2721">
          <cell r="C2721" t="str">
            <v>inositolphosphotransferase (PI (1-18:0, 2-18:1) MIPC-A (C24))</v>
          </cell>
          <cell r="D2721" t="str">
            <v>mannosylinositol phosphorylceramide A (C24)[g] + 1-phosphatidyl-1D-myo-inositol (1-18:0, 2-18:1)[gm] =&gt; inositol phosphomannosylinositol phosphoceramide A (C24)[g] + diglyceride (1-18:0, 2-18:1)[gm]</v>
          </cell>
        </row>
        <row r="2722">
          <cell r="C2722" t="str">
            <v>inositolphosphotransferase (PI (1-18:1, 2-18:1) MIPC-A (C24))</v>
          </cell>
          <cell r="D2722" t="str">
            <v>mannosylinositol phosphorylceramide A (C24)[g] + 1-phosphatidyl-1D-myo-inositol (1-18:1, 2-18:1)[gm] =&gt; inositol phosphomannosylinositol phosphoceramide A (C24)[g] + diglyceride (1-18:1, 2-18:1)[gm]</v>
          </cell>
        </row>
        <row r="2723">
          <cell r="C2723" t="str">
            <v>inositolphosphotransferase (PI (1-16:0, 2-16:1) MIPC-A (C26))</v>
          </cell>
          <cell r="D2723" t="str">
            <v>mannosylinositol phosphorylceramide A (C26)[g] + 1-phosphatidyl-1D-myo-inositol (1-16:0, 2-16:1)[gm] =&gt; inositol phosphomannosylinositol phosphoceramide A (C26)[g] + diglyceride (1-16:0, 2-16:1)[gm]</v>
          </cell>
        </row>
        <row r="2724">
          <cell r="C2724" t="str">
            <v>inositolphosphotransferase (PI (1-16:1, 2-16:1) MIPC-A (C26))</v>
          </cell>
          <cell r="D2724" t="str">
            <v>mannosylinositol phosphorylceramide A (C26)[g] + 1-phosphatidyl-1D-myo-inositol (1-16:1, 2-16:1)[gm] =&gt; inositol phosphomannosylinositol phosphoceramide A (C26)[g] + diglyceride (1-16:1, 2-16:1)[gm]</v>
          </cell>
        </row>
        <row r="2725">
          <cell r="C2725" t="str">
            <v>inositolphosphotransferase (PI (1-18:0, 2-16:1) MIPC-A (C26))</v>
          </cell>
          <cell r="D2725" t="str">
            <v>mannosylinositol phosphorylceramide A (C26)[g] + 1-phosphatidyl-1D-myo-inositol (1-18:0, 2-16:1)[gm] =&gt; inositol phosphomannosylinositol phosphoceramide A (C26)[g] + diglyceride (1-18:0, 2-16:1)[gm]</v>
          </cell>
        </row>
        <row r="2726">
          <cell r="C2726" t="str">
            <v>inositolphosphotransferase (PI (1-18:1, 2-16:1) MIPC-A (C26))</v>
          </cell>
          <cell r="D2726" t="str">
            <v>mannosylinositol phosphorylceramide A (C26)[g] + 1-phosphatidyl-1D-myo-inositol (1-18:1, 2-16:1)[gm] =&gt; inositol phosphomannosylinositol phosphoceramide A (C26)[g] + diglyceride (1-18:1, 2-16:1)[gm]</v>
          </cell>
        </row>
        <row r="2727">
          <cell r="C2727" t="str">
            <v>inositolphosphotransferase (PI (1-16:0, 2-18:1) MIPC-A (C26))</v>
          </cell>
          <cell r="D2727" t="str">
            <v>mannosylinositol phosphorylceramide A (C26)[g] + 1-phosphatidyl-1D-myo-inositol (1-16:0, 2-18:1)[gm] =&gt; inositol phosphomannosylinositol phosphoceramide A (C26)[g] + diglyceride (1-16:0, 2-18:1)[gm]</v>
          </cell>
        </row>
        <row r="2728">
          <cell r="C2728" t="str">
            <v>inositolphosphotransferase (PI (1-16:1, 2-18:1) MIPC-A (C26))</v>
          </cell>
          <cell r="D2728" t="str">
            <v>mannosylinositol phosphorylceramide A (C26)[g] + 1-phosphatidyl-1D-myo-inositol (1-16:1, 2-18:1)[gm] =&gt; inositol phosphomannosylinositol phosphoceramide A (C26)[g] + diglyceride (1-16:1, 2-18:1)[gm]</v>
          </cell>
        </row>
        <row r="2729">
          <cell r="C2729" t="str">
            <v>inositolphosphotransferase (PI (1-18:0, 2-18:1) MIPC-A (C26))</v>
          </cell>
          <cell r="D2729" t="str">
            <v>mannosylinositol phosphorylceramide A (C26)[g] + 1-phosphatidyl-1D-myo-inositol (1-18:0, 2-18:1)[gm] =&gt; inositol phosphomannosylinositol phosphoceramide A (C26)[g] + diglyceride (1-18:0, 2-18:1)[gm]</v>
          </cell>
        </row>
        <row r="2730">
          <cell r="C2730" t="str">
            <v>inositolphosphotransferase (PI (1-18:1, 2-18:1) MIPC-A (C26))</v>
          </cell>
          <cell r="D2730" t="str">
            <v>mannosylinositol phosphorylceramide A (C26)[g] + 1-phosphatidyl-1D-myo-inositol (1-18:1, 2-18:1)[gm] =&gt; inositol phosphomannosylinositol phosphoceramide A (C26)[g] + diglyceride (1-18:1, 2-18:1)[gm]</v>
          </cell>
        </row>
        <row r="2731">
          <cell r="C2731" t="str">
            <v>inositolphosphotransferase (PI (1-16:0, 2-16:1) MIPC-B' (C24))</v>
          </cell>
          <cell r="D2731" t="str">
            <v>mannosylinositol phosphorylceramide B' (C24)[g] + 1-phosphatidyl-1D-myo-inositol (1-16:0, 2-16:1)[gm] =&gt; inositol phosphomannosylinositol phosphoceramide B' (C24)[g] + diglyceride (1-16:0, 2-16:1)[gm]</v>
          </cell>
        </row>
        <row r="2732">
          <cell r="C2732" t="str">
            <v>inositolphosphotransferase (PI (1-16:1, 2-16:1) MIPC-B' (C24))</v>
          </cell>
          <cell r="D2732" t="str">
            <v>mannosylinositol phosphorylceramide B' (C24)[g] + 1-phosphatidyl-1D-myo-inositol (1-16:1, 2-16:1)[gm] =&gt; inositol phosphomannosylinositol phosphoceramide B' (C24)[g] + diglyceride (1-16:1, 2-16:1)[gm]</v>
          </cell>
        </row>
        <row r="2733">
          <cell r="C2733" t="str">
            <v>inositolphosphotransferase (PI (1-18:0, 2-16:1) MIPC-B' (C24))</v>
          </cell>
          <cell r="D2733" t="str">
            <v>mannosylinositol phosphorylceramide B' (C24)[g] + 1-phosphatidyl-1D-myo-inositol (1-18:0, 2-16:1)[gm] =&gt; inositol phosphomannosylinositol phosphoceramide B' (C24)[g] + diglyceride (1-18:0, 2-16:1)[gm]</v>
          </cell>
        </row>
        <row r="2734">
          <cell r="C2734" t="str">
            <v>inositolphosphotransferase (PI (1-18:1, 2-16:1) MIPC-B' (C24))</v>
          </cell>
          <cell r="D2734" t="str">
            <v>mannosylinositol phosphorylceramide B' (C24)[g] + 1-phosphatidyl-1D-myo-inositol (1-18:1, 2-16:1)[gm] =&gt; inositol phosphomannosylinositol phosphoceramide B' (C24)[g] + diglyceride (1-18:1, 2-16:1)[gm]</v>
          </cell>
        </row>
        <row r="2735">
          <cell r="C2735" t="str">
            <v>inositolphosphotransferase (PI (1-16:0, 2-18:1) MIPC-B' (C24))</v>
          </cell>
          <cell r="D2735" t="str">
            <v>mannosylinositol phosphorylceramide B' (C24)[g] + 1-phosphatidyl-1D-myo-inositol (1-16:0, 2-18:1)[gm] =&gt; inositol phosphomannosylinositol phosphoceramide B' (C24)[g] + diglyceride (1-16:0, 2-18:1)[gm]</v>
          </cell>
        </row>
        <row r="2736">
          <cell r="C2736" t="str">
            <v>inositolphosphotransferase (PI (1-16:1, 2-18:1) MIPC-B' (C24))</v>
          </cell>
          <cell r="D2736" t="str">
            <v>mannosylinositol phosphorylceramide B' (C24)[g] + 1-phosphatidyl-1D-myo-inositol (1-16:1, 2-18:1)[gm] =&gt; inositol phosphomannosylinositol phosphoceramide B' (C24)[g] + diglyceride (1-16:1, 2-18:1)[gm]</v>
          </cell>
        </row>
        <row r="2737">
          <cell r="C2737" t="str">
            <v>inositolphosphotransferase (PI (1-18:0, 2-18:1) MIPC-B' (C24))</v>
          </cell>
          <cell r="D2737" t="str">
            <v>mannosylinositol phosphorylceramide B' (C24)[g] + 1-phosphatidyl-1D-myo-inositol (1-18:0, 2-18:1)[gm] =&gt; inositol phosphomannosylinositol phosphoceramide B' (C24)[g] + diglyceride (1-18:0, 2-18:1)[gm]</v>
          </cell>
        </row>
        <row r="2738">
          <cell r="C2738" t="str">
            <v>inositolphosphotransferase (PI (1-18:1, 2-18:1) MIPC-B' (C24))</v>
          </cell>
          <cell r="D2738" t="str">
            <v>mannosylinositol phosphorylceramide B' (C24)[g] + 1-phosphatidyl-1D-myo-inositol (1-18:1, 2-18:1)[gm] =&gt; inositol phosphomannosylinositol phosphoceramide B' (C24)[g] + diglyceride (1-18:1, 2-18:1)[gm]</v>
          </cell>
        </row>
        <row r="2739">
          <cell r="C2739" t="str">
            <v>inositolphosphotransferase (PI (1-16:0, 2-16:1) MIPC-B' (C26))</v>
          </cell>
          <cell r="D2739" t="str">
            <v>mannosylinositol phosphorylceramide B' (C26)[g] + 1-phosphatidyl-1D-myo-inositol (1-16:0, 2-16:1)[gm] =&gt; inositol phosphomannosylinositol phosphoceramide B' (C26)[g] + diglyceride (1-16:0, 2-16:1)[gm]</v>
          </cell>
        </row>
        <row r="2740">
          <cell r="C2740" t="str">
            <v>inositolphosphotransferase (PI (1-16:1, 2-16:1) MIPC-B' (C26))</v>
          </cell>
          <cell r="D2740" t="str">
            <v>mannosylinositol phosphorylceramide B' (C26)[g] + 1-phosphatidyl-1D-myo-inositol (1-16:1, 2-16:1)[gm] =&gt; inositol phosphomannosylinositol phosphoceramide B' (C26)[g] + diglyceride (1-16:1, 2-16:1)[gm]</v>
          </cell>
        </row>
        <row r="2741">
          <cell r="C2741" t="str">
            <v>inositolphosphotransferase (PI (1-18:0, 2-16:1) MIPC-B' (C26))</v>
          </cell>
          <cell r="D2741" t="str">
            <v>mannosylinositol phosphorylceramide B' (C26)[g] + 1-phosphatidyl-1D-myo-inositol (1-18:0, 2-16:1)[gm] =&gt; inositol phosphomannosylinositol phosphoceramide B' (C26)[g] + diglyceride (1-18:0, 2-16:1)[gm]</v>
          </cell>
        </row>
        <row r="2742">
          <cell r="C2742" t="str">
            <v>inositolphosphotransferase (PI (1-18:1, 2-16:1) MIPC-B' (C26))</v>
          </cell>
          <cell r="D2742" t="str">
            <v>mannosylinositol phosphorylceramide B' (C26)[g] + 1-phosphatidyl-1D-myo-inositol (1-18:1, 2-16:1)[gm] =&gt; inositol phosphomannosylinositol phosphoceramide B' (C26)[g] + diglyceride (1-18:1, 2-16:1)[gm]</v>
          </cell>
        </row>
        <row r="2743">
          <cell r="C2743" t="str">
            <v>inositolphosphotransferase (PI (1-16:0, 2-18:1) MIPC-B' (C26))</v>
          </cell>
          <cell r="D2743" t="str">
            <v>mannosylinositol phosphorylceramide B' (C26)[g] + 1-phosphatidyl-1D-myo-inositol (1-16:0, 2-18:1)[gm] =&gt; inositol phosphomannosylinositol phosphoceramide B' (C26)[g] + diglyceride (1-16:0, 2-18:1)[gm]</v>
          </cell>
        </row>
        <row r="2744">
          <cell r="C2744" t="str">
            <v>inositolphosphotransferase (PI (1-16:1, 2-18:1) MIPC-B' (C26))</v>
          </cell>
          <cell r="D2744" t="str">
            <v>mannosylinositol phosphorylceramide B' (C26)[g] + 1-phosphatidyl-1D-myo-inositol (1-16:1, 2-18:1)[gm] =&gt; inositol phosphomannosylinositol phosphoceramide B' (C26)[g] + diglyceride (1-16:1, 2-18:1)[gm]</v>
          </cell>
        </row>
        <row r="2745">
          <cell r="C2745" t="str">
            <v>inositolphosphotransferase (PI (1-18:0, 2-18:1) MIPC-B' (C26))</v>
          </cell>
          <cell r="D2745" t="str">
            <v>mannosylinositol phosphorylceramide B' (C26)[g] + 1-phosphatidyl-1D-myo-inositol (1-18:0, 2-18:1)[gm] =&gt; inositol phosphomannosylinositol phosphoceramide B' (C26)[g] + diglyceride (1-18:0, 2-18:1)[gm]</v>
          </cell>
        </row>
        <row r="2746">
          <cell r="C2746" t="str">
            <v>inositolphosphotransferase (PI (1-18:1, 2-18:1) MIPC-B' (C26))</v>
          </cell>
          <cell r="D2746" t="str">
            <v>mannosylinositol phosphorylceramide B' (C26)[g] + 1-phosphatidyl-1D-myo-inositol (1-18:1, 2-18:1)[gm] =&gt; inositol phosphomannosylinositol phosphoceramide B' (C26)[g] + diglyceride (1-18:1, 2-18:1)[gm]</v>
          </cell>
        </row>
        <row r="2747">
          <cell r="C2747" t="str">
            <v>inositolphosphotransferase (PI (1-16:0, 2-16:1) MIPC-B (C24))</v>
          </cell>
          <cell r="D2747" t="str">
            <v>mannosylinositol phosphorylceramide B (C24)[g] + 1-phosphatidyl-1D-myo-inositol (1-16:0, 2-16:1)[gm] =&gt; inositol phosphomannosylinositol phosphoceramide B (C24)[g] + diglyceride (1-16:0, 2-16:1)[gm]</v>
          </cell>
        </row>
        <row r="2748">
          <cell r="C2748" t="str">
            <v>inositolphosphotransferase (PI (1-16:1, 2-16:1) MIPC-B (C24))</v>
          </cell>
          <cell r="D2748" t="str">
            <v>mannosylinositol phosphorylceramide B (C24)[g] + 1-phosphatidyl-1D-myo-inositol (1-16:1, 2-16:1)[gm] =&gt; inositol phosphomannosylinositol phosphoceramide B (C24)[g] + diglyceride (1-16:1, 2-16:1)[gm]</v>
          </cell>
        </row>
        <row r="2749">
          <cell r="C2749" t="str">
            <v>inositolphosphotransferase (PI (1-18:0, 2-16:1) MIPC-B (C24))</v>
          </cell>
          <cell r="D2749" t="str">
            <v>mannosylinositol phosphorylceramide B (C24)[g] + 1-phosphatidyl-1D-myo-inositol (1-18:0, 2-16:1)[gm] =&gt; inositol phosphomannosylinositol phosphoceramide B (C24)[g] + diglyceride (1-18:0, 2-16:1)[gm]</v>
          </cell>
        </row>
        <row r="2750">
          <cell r="C2750" t="str">
            <v>inositolphosphotransferase (PI (1-18:1, 2-16:1) MIPC-B (C24))</v>
          </cell>
          <cell r="D2750" t="str">
            <v>mannosylinositol phosphorylceramide B (C24)[g] + 1-phosphatidyl-1D-myo-inositol (1-18:1, 2-16:1)[gm] =&gt; inositol phosphomannosylinositol phosphoceramide B (C24)[g] + diglyceride (1-18:1, 2-16:1)[gm]</v>
          </cell>
        </row>
        <row r="2751">
          <cell r="C2751" t="str">
            <v>inositolphosphotransferase (PI (1-16:0, 2-18:1) MIPC-B (C24))</v>
          </cell>
          <cell r="D2751" t="str">
            <v>mannosylinositol phosphorylceramide B (C24)[g] + 1-phosphatidyl-1D-myo-inositol (1-16:0, 2-18:1)[gm] =&gt; inositol phosphomannosylinositol phosphoceramide B (C24)[g] + diglyceride (1-16:0, 2-18:1)[gm]</v>
          </cell>
        </row>
        <row r="2752">
          <cell r="C2752" t="str">
            <v>inositolphosphotransferase (PI (1-16:1, 2-18:1) MIPC-B (C24))</v>
          </cell>
          <cell r="D2752" t="str">
            <v>mannosylinositol phosphorylceramide B (C24)[g] + 1-phosphatidyl-1D-myo-inositol (1-16:1, 2-18:1)[gm] =&gt; inositol phosphomannosylinositol phosphoceramide B (C24)[g] + diglyceride (1-16:1, 2-18:1)[gm]</v>
          </cell>
        </row>
        <row r="2753">
          <cell r="C2753" t="str">
            <v>inositolphosphotransferase (PI (1-18:0, 2-18:1) MIPC-B (C24))</v>
          </cell>
          <cell r="D2753" t="str">
            <v>mannosylinositol phosphorylceramide B (C24)[g] + 1-phosphatidyl-1D-myo-inositol (1-18:0, 2-18:1)[gm] =&gt; inositol phosphomannosylinositol phosphoceramide B (C24)[g] + diglyceride (1-18:0, 2-18:1)[gm]</v>
          </cell>
        </row>
        <row r="2754">
          <cell r="C2754" t="str">
            <v>inositolphosphotransferase (PI (1-18:1, 2-18:1) MIPC-B (C24))</v>
          </cell>
          <cell r="D2754" t="str">
            <v>mannosylinositol phosphorylceramide B (C24)[g] + 1-phosphatidyl-1D-myo-inositol (1-18:1, 2-18:1)[gm] =&gt; inositol phosphomannosylinositol phosphoceramide B (C24)[g] + diglyceride (1-18:1, 2-18:1)[gm]</v>
          </cell>
        </row>
        <row r="2755">
          <cell r="C2755" t="str">
            <v>inositolphosphotransferase (PI (1-16:0, 2-16:1) MIPC-B (C26))</v>
          </cell>
          <cell r="D2755" t="str">
            <v>mannosylinositol phosphorylceramide B (C26)[g] + 1-phosphatidyl-1D-myo-inositol (1-16:0, 2-16:1)[gm] =&gt; inositol phosphomannosylinositol phosphoceramide B (C26)[g] + diglyceride (1-16:0, 2-16:1)[gm]</v>
          </cell>
        </row>
        <row r="2756">
          <cell r="C2756" t="str">
            <v>inositolphosphotransferase (PI (1-16:1, 2-16:1) MIPC-B (C26))</v>
          </cell>
          <cell r="D2756" t="str">
            <v>mannosylinositol phosphorylceramide B (C26)[g] + 1-phosphatidyl-1D-myo-inositol (1-16:1, 2-16:1)[gm] =&gt; inositol phosphomannosylinositol phosphoceramide B (C26)[g] + diglyceride (1-16:1, 2-16:1)[gm]</v>
          </cell>
        </row>
        <row r="2757">
          <cell r="C2757" t="str">
            <v>inositolphosphotransferase (PI (1-18:0, 2-16:1) MIPC-B (C26))</v>
          </cell>
          <cell r="D2757" t="str">
            <v>mannosylinositol phosphorylceramide B (C26)[g] + 1-phosphatidyl-1D-myo-inositol (1-18:0, 2-16:1)[gm] =&gt; inositol phosphomannosylinositol phosphoceramide B (C26)[g] + diglyceride (1-18:0, 2-16:1)[gm]</v>
          </cell>
        </row>
        <row r="2758">
          <cell r="C2758" t="str">
            <v>inositolphosphotransferase (PI (1-18:1, 2-16:1) MIPC-B (C26))</v>
          </cell>
          <cell r="D2758" t="str">
            <v>mannosylinositol phosphorylceramide B (C26)[g] + 1-phosphatidyl-1D-myo-inositol (1-18:1, 2-16:1)[gm] =&gt; inositol phosphomannosylinositol phosphoceramide B (C26)[g] + diglyceride (1-18:1, 2-16:1)[gm]</v>
          </cell>
        </row>
        <row r="2759">
          <cell r="C2759" t="str">
            <v>inositolphosphotransferase (PI (1-16:0, 2-18:1) MIPC-B (C26))</v>
          </cell>
          <cell r="D2759" t="str">
            <v>mannosylinositol phosphorylceramide B (C26)[g] + 1-phosphatidyl-1D-myo-inositol (1-16:0, 2-18:1)[gm] =&gt; inositol phosphomannosylinositol phosphoceramide B (C26)[g] + diglyceride (1-16:0, 2-18:1)[gm]</v>
          </cell>
        </row>
        <row r="2760">
          <cell r="C2760" t="str">
            <v>inositolphosphotransferase (PI (1-16:1, 2-18:1) MIPC-B (C26))</v>
          </cell>
          <cell r="D2760" t="str">
            <v>mannosylinositol phosphorylceramide B (C26)[g] + 1-phosphatidyl-1D-myo-inositol (1-16:1, 2-18:1)[gm] =&gt; inositol phosphomannosylinositol phosphoceramide B (C26)[g] + diglyceride (1-16:1, 2-18:1)[gm]</v>
          </cell>
        </row>
        <row r="2761">
          <cell r="C2761" t="str">
            <v>inositolphosphotransferase (PI (1-18:0, 2-18:1) MIPC-B (C26))</v>
          </cell>
          <cell r="D2761" t="str">
            <v>mannosylinositol phosphorylceramide B (C26)[g] + 1-phosphatidyl-1D-myo-inositol (1-18:0, 2-18:1)[gm] =&gt; inositol phosphomannosylinositol phosphoceramide B (C26)[g] + diglyceride (1-18:0, 2-18:1)[gm]</v>
          </cell>
        </row>
        <row r="2762">
          <cell r="C2762" t="str">
            <v>inositolphosphotransferase (PI (1-18:1, 2-18:1) MIPC-B (C26))</v>
          </cell>
          <cell r="D2762" t="str">
            <v>mannosylinositol phosphorylceramide B (C26)[g] + 1-phosphatidyl-1D-myo-inositol (1-18:1, 2-18:1)[gm] =&gt; inositol phosphomannosylinositol phosphoceramide B (C26)[g] + diglyceride (1-18:1, 2-18:1)[gm]</v>
          </cell>
        </row>
        <row r="2763">
          <cell r="C2763" t="str">
            <v>inositolphosphotransferase (PI (1-16:0, 2-16:1) MIPC-C (C24))</v>
          </cell>
          <cell r="D2763" t="str">
            <v>mannosylinositol phosphorylceramide C (C24)[g] + 1-phosphatidyl-1D-myo-inositol (1-16:0, 2-16:1)[gm] =&gt; inositol phosphomannosylinositol phosphoceramide C (C24)[g] + diglyceride (1-16:0, 2-16:1)[gm]</v>
          </cell>
        </row>
        <row r="2764">
          <cell r="C2764" t="str">
            <v>inositolphosphotransferase (PI (1-16:1, 2-16:1) MIPC-C (C24))</v>
          </cell>
          <cell r="D2764" t="str">
            <v>mannosylinositol phosphorylceramide C (C24)[g] + 1-phosphatidyl-1D-myo-inositol (1-16:1, 2-16:1)[gm] =&gt; inositol phosphomannosylinositol phosphoceramide C (C24)[g] + diglyceride (1-16:1, 2-16:1)[gm]</v>
          </cell>
        </row>
        <row r="2765">
          <cell r="C2765" t="str">
            <v>inositolphosphotransferase (PI (1-18:0, 2-16:1) MIPC-C (C24))</v>
          </cell>
          <cell r="D2765" t="str">
            <v>mannosylinositol phosphorylceramide C (C24)[g] + 1-phosphatidyl-1D-myo-inositol (1-18:0, 2-16:1)[gm] =&gt; inositol phosphomannosylinositol phosphoceramide C (C24)[g] + diglyceride (1-18:0, 2-16:1)[gm]</v>
          </cell>
        </row>
        <row r="2766">
          <cell r="C2766" t="str">
            <v>inositolphosphotransferase (PI (1-18:1, 2-16:1) MIPC-C (C24))</v>
          </cell>
          <cell r="D2766" t="str">
            <v>mannosylinositol phosphorylceramide C (C24)[g] + 1-phosphatidyl-1D-myo-inositol (1-18:1, 2-16:1)[gm] =&gt; inositol phosphomannosylinositol phosphoceramide C (C24)[g] + diglyceride (1-18:1, 2-16:1)[gm]</v>
          </cell>
        </row>
        <row r="2767">
          <cell r="C2767" t="str">
            <v>inositolphosphotransferase (PI (1-16:0, 2-18:1) MIPC-C (C24))</v>
          </cell>
          <cell r="D2767" t="str">
            <v>mannosylinositol phosphorylceramide C (C24)[g] + 1-phosphatidyl-1D-myo-inositol (1-16:0, 2-18:1)[gm] =&gt; inositol phosphomannosylinositol phosphoceramide C (C24)[g] + diglyceride (1-16:0, 2-18:1)[gm]</v>
          </cell>
        </row>
        <row r="2768">
          <cell r="C2768" t="str">
            <v>inositolphosphotransferase (PI (1-16:1, 2-18:1) MIPC-C (C24))</v>
          </cell>
          <cell r="D2768" t="str">
            <v>mannosylinositol phosphorylceramide C (C24)[g] + 1-phosphatidyl-1D-myo-inositol (1-16:1, 2-18:1)[gm] =&gt; inositol phosphomannosylinositol phosphoceramide C (C24)[g] + diglyceride (1-16:1, 2-18:1)[gm]</v>
          </cell>
        </row>
        <row r="2769">
          <cell r="C2769" t="str">
            <v>inositolphosphotransferase (PI (1-18:0, 2-18:1) MIPC-C (C24))</v>
          </cell>
          <cell r="D2769" t="str">
            <v>mannosylinositol phosphorylceramide C (C24)[g] + 1-phosphatidyl-1D-myo-inositol (1-18:0, 2-18:1)[gm] =&gt; inositol phosphomannosylinositol phosphoceramide C (C24)[g] + diglyceride (1-18:0, 2-18:1)[gm]</v>
          </cell>
        </row>
        <row r="2770">
          <cell r="C2770" t="str">
            <v>inositolphosphotransferase (PI (1-18:1, 2-18:1) MIPC-C (C24))</v>
          </cell>
          <cell r="D2770" t="str">
            <v>mannosylinositol phosphorylceramide C (C24)[g] + 1-phosphatidyl-1D-myo-inositol (1-18:1, 2-18:1)[gm] =&gt; inositol phosphomannosylinositol phosphoceramide C (C24)[g] + diglyceride (1-18:1, 2-18:1)[gm]</v>
          </cell>
        </row>
        <row r="2771">
          <cell r="C2771" t="str">
            <v>inositolphosphotransferase (PI (1-16:0, 2-16:1) MIPC-C (C26))</v>
          </cell>
          <cell r="D2771" t="str">
            <v>mannosylinositol phosphorylceramide C (C26)[g] + 1-phosphatidyl-1D-myo-inositol (1-16:0, 2-16:1)[gm] =&gt; inositol phosphomannosylinositol phosphoceramide C (C26)[g] + diglyceride (1-16:0, 2-16:1)[gm]</v>
          </cell>
        </row>
        <row r="2772">
          <cell r="C2772" t="str">
            <v>inositolphosphotransferase (PI (1-16:1, 2-16:1) MIPC-C (C26))</v>
          </cell>
          <cell r="D2772" t="str">
            <v>mannosylinositol phosphorylceramide C (C26)[g] + 1-phosphatidyl-1D-myo-inositol (1-16:1, 2-16:1)[gm] =&gt; inositol phosphomannosylinositol phosphoceramide C (C26)[g] + diglyceride (1-16:1, 2-16:1)[gm]</v>
          </cell>
        </row>
        <row r="2773">
          <cell r="C2773" t="str">
            <v>inositolphosphotransferase (PI (1-18:0, 2-16:1) MIPC-C (C26))</v>
          </cell>
          <cell r="D2773" t="str">
            <v>mannosylinositol phosphorylceramide C (C26)[g] + 1-phosphatidyl-1D-myo-inositol (1-18:0, 2-16:1)[gm] =&gt; inositol phosphomannosylinositol phosphoceramide C (C26)[g] + diglyceride (1-18:0, 2-16:1)[gm]</v>
          </cell>
        </row>
        <row r="2774">
          <cell r="C2774" t="str">
            <v>inositolphosphotransferase (PI (1-18:1, 2-16:1) MIPC-C (C26))</v>
          </cell>
          <cell r="D2774" t="str">
            <v>mannosylinositol phosphorylceramide C (C26)[g] + 1-phosphatidyl-1D-myo-inositol (1-18:1, 2-16:1)[gm] =&gt; inositol phosphomannosylinositol phosphoceramide C (C26)[g] + diglyceride (1-18:1, 2-16:1)[gm]</v>
          </cell>
        </row>
        <row r="2775">
          <cell r="C2775" t="str">
            <v>inositolphosphotransferase (PI (1-16:0, 2-18:1) MIPC-C (C26))</v>
          </cell>
          <cell r="D2775" t="str">
            <v>mannosylinositol phosphorylceramide C (C26)[g] + 1-phosphatidyl-1D-myo-inositol (1-16:0, 2-18:1)[gm] =&gt; inositol phosphomannosylinositol phosphoceramide C (C26)[g] + diglyceride (1-16:0, 2-18:1)[gm]</v>
          </cell>
        </row>
        <row r="2776">
          <cell r="C2776" t="str">
            <v>inositolphosphotransferase (PI (1-16:1, 2-18:1) MIPC-C (C26))</v>
          </cell>
          <cell r="D2776" t="str">
            <v>mannosylinositol phosphorylceramide C (C26)[g] + 1-phosphatidyl-1D-myo-inositol (1-16:1, 2-18:1)[gm] =&gt; inositol phosphomannosylinositol phosphoceramide C (C26)[g] + diglyceride (1-16:1, 2-18:1)[gm]</v>
          </cell>
        </row>
        <row r="2777">
          <cell r="C2777" t="str">
            <v>inositolphosphotransferase (PI (1-18:0, 2-18:1) MIPC-C (C26))</v>
          </cell>
          <cell r="D2777" t="str">
            <v>mannosylinositol phosphorylceramide C (C26)[g] + 1-phosphatidyl-1D-myo-inositol (1-18:0, 2-18:1)[gm] =&gt; inositol phosphomannosylinositol phosphoceramide C (C26)[g] + diglyceride (1-18:0, 2-18:1)[gm]</v>
          </cell>
        </row>
        <row r="2778">
          <cell r="C2778" t="str">
            <v>inositolphosphotransferase (PI (1-18:1, 2-18:1) MIPC-C (C26))</v>
          </cell>
          <cell r="D2778" t="str">
            <v>mannosylinositol phosphorylceramide C (C26)[g] + 1-phosphatidyl-1D-myo-inositol (1-18:1, 2-18:1)[gm] =&gt; inositol phosphomannosylinositol phosphoceramide C (C26)[g] + diglyceride (1-18:1, 2-18:1)[gm]</v>
          </cell>
        </row>
        <row r="2779">
          <cell r="C2779" t="str">
            <v>inositolphosphotransferase (PI (1-16:0, 2-16:1) MIPC-D (C24))</v>
          </cell>
          <cell r="D2779" t="str">
            <v>mannosylinositol phosphorylceramide D (C24)[g] + 1-phosphatidyl-1D-myo-inositol (1-16:0, 2-16:1)[gm] =&gt; inositol phosphomannosylinositol phosphoceramide D (C24)[g] + diglyceride (1-16:0, 2-16:1)[gm]</v>
          </cell>
        </row>
        <row r="2780">
          <cell r="C2780" t="str">
            <v>inositolphosphotransferase (PI (1-16:1, 2-16:1) MIPC-D (C24))</v>
          </cell>
          <cell r="D2780" t="str">
            <v>mannosylinositol phosphorylceramide D (C24)[g] + 1-phosphatidyl-1D-myo-inositol (1-16:1, 2-16:1)[gm] =&gt; inositol phosphomannosylinositol phosphoceramide D (C24)[g] + diglyceride (1-16:1, 2-16:1)[gm]</v>
          </cell>
        </row>
        <row r="2781">
          <cell r="C2781" t="str">
            <v>inositolphosphotransferase (PI (1-18:0, 2-16:1) MIPC-D (C24))</v>
          </cell>
          <cell r="D2781" t="str">
            <v>mannosylinositol phosphorylceramide D (C24)[g] + 1-phosphatidyl-1D-myo-inositol (1-18:0, 2-16:1)[gm] =&gt; inositol phosphomannosylinositol phosphoceramide D (C24)[g] + diglyceride (1-18:0, 2-16:1)[gm]</v>
          </cell>
        </row>
        <row r="2782">
          <cell r="C2782" t="str">
            <v>inositolphosphotransferase (PI (1-18:1, 2-16:1) MIPC-D (C24))</v>
          </cell>
          <cell r="D2782" t="str">
            <v>mannosylinositol phosphorylceramide D (C24)[g] + 1-phosphatidyl-1D-myo-inositol (1-18:1, 2-16:1)[gm] =&gt; inositol phosphomannosylinositol phosphoceramide D (C24)[g] + diglyceride (1-18:1, 2-16:1)[gm]</v>
          </cell>
        </row>
        <row r="2783">
          <cell r="C2783" t="str">
            <v>inositolphosphotransferase (PI (1-16:0, 2-18:1) MIPC-D (C24))</v>
          </cell>
          <cell r="D2783" t="str">
            <v>mannosylinositol phosphorylceramide D (C24)[g] + 1-phosphatidyl-1D-myo-inositol (1-16:0, 2-18:1)[gm] =&gt; inositol phosphomannosylinositol phosphoceramide D (C24)[g] + diglyceride (1-16:0, 2-18:1)[gm]</v>
          </cell>
        </row>
        <row r="2784">
          <cell r="C2784" t="str">
            <v>inositolphosphotransferase (PI (1-16:1, 2-18:1) MIPC-D (C24))</v>
          </cell>
          <cell r="D2784" t="str">
            <v>mannosylinositol phosphorylceramide D (C24)[g] + 1-phosphatidyl-1D-myo-inositol (1-16:1, 2-18:1)[gm] =&gt; inositol phosphomannosylinositol phosphoceramide D (C24)[g] + diglyceride (1-16:1, 2-18:1)[gm]</v>
          </cell>
        </row>
        <row r="2785">
          <cell r="C2785" t="str">
            <v>inositolphosphotransferase (PI (1-18:0, 2-18:1) MIPC-D (C24))</v>
          </cell>
          <cell r="D2785" t="str">
            <v>mannosylinositol phosphorylceramide D (C24)[g] + 1-phosphatidyl-1D-myo-inositol (1-18:0, 2-18:1)[gm] =&gt; inositol phosphomannosylinositol phosphoceramide D (C24)[g] + diglyceride (1-18:0, 2-18:1)[gm]</v>
          </cell>
        </row>
        <row r="2786">
          <cell r="C2786" t="str">
            <v>inositolphosphotransferase (PI (1-18:1, 2-18:1) MIPC-D (C24))</v>
          </cell>
          <cell r="D2786" t="str">
            <v>mannosylinositol phosphorylceramide D (C24)[g] + 1-phosphatidyl-1D-myo-inositol (1-18:1, 2-18:1)[gm] =&gt; inositol phosphomannosylinositol phosphoceramide D (C24)[g] + diglyceride (1-18:1, 2-18:1)[gm]</v>
          </cell>
        </row>
        <row r="2787">
          <cell r="C2787" t="str">
            <v>inositolphosphotransferase (PI (1-16:0, 2-16:1) MIPC-D (C26))</v>
          </cell>
          <cell r="D2787" t="str">
            <v>mannosylinositol phosphorylceramide D (C26)[g] + 1-phosphatidyl-1D-myo-inositol (1-16:0, 2-16:1)[gm] =&gt; inositol phosphomannosylinositol phosphoceramide D (C26)[g] + diglyceride (1-16:0, 2-16:1)[gm]</v>
          </cell>
        </row>
        <row r="2788">
          <cell r="C2788" t="str">
            <v>inositolphosphotransferase (PI (1-16:1, 2-16:1) MIPC-D (C26))</v>
          </cell>
          <cell r="D2788" t="str">
            <v>mannosylinositol phosphorylceramide D (C26)[g] + 1-phosphatidyl-1D-myo-inositol (1-16:1, 2-16:1)[gm] =&gt; inositol phosphomannosylinositol phosphoceramide D (C26)[g] + diglyceride (1-16:1, 2-16:1)[gm]</v>
          </cell>
        </row>
        <row r="2789">
          <cell r="C2789" t="str">
            <v>inositolphosphotransferase (PI (1-18:0, 2-16:1) MIPC-D (C26))</v>
          </cell>
          <cell r="D2789" t="str">
            <v>mannosylinositol phosphorylceramide D (C26)[g] + 1-phosphatidyl-1D-myo-inositol (1-18:0, 2-16:1)[gm] =&gt; inositol phosphomannosylinositol phosphoceramide D (C26)[g] + diglyceride (1-18:0, 2-16:1)[gm]</v>
          </cell>
        </row>
        <row r="2790">
          <cell r="C2790" t="str">
            <v>inositolphosphotransferase (PI (1-18:1, 2-16:1) MIPC-D (C26))</v>
          </cell>
          <cell r="D2790" t="str">
            <v>mannosylinositol phosphorylceramide D (C26)[g] + 1-phosphatidyl-1D-myo-inositol (1-18:1, 2-16:1)[gm] =&gt; inositol phosphomannosylinositol phosphoceramide D (C26)[g] + diglyceride (1-18:1, 2-16:1)[gm]</v>
          </cell>
        </row>
        <row r="2791">
          <cell r="C2791" t="str">
            <v>inositolphosphotransferase (PI (1-16:0, 2-18:1) MIPC-D (C26))</v>
          </cell>
          <cell r="D2791" t="str">
            <v>mannosylinositol phosphorylceramide D (C26)[g] + 1-phosphatidyl-1D-myo-inositol (1-16:0, 2-18:1)[gm] =&gt; inositol phosphomannosylinositol phosphoceramide D (C26)[g] + diglyceride (1-16:0, 2-18:1)[gm]</v>
          </cell>
        </row>
        <row r="2792">
          <cell r="C2792" t="str">
            <v>inositolphosphotransferase (PI (1-16:1, 2-18:1) MIPC-D (C26))</v>
          </cell>
          <cell r="D2792" t="str">
            <v>mannosylinositol phosphorylceramide D (C26)[g] + 1-phosphatidyl-1D-myo-inositol (1-16:1, 2-18:1)[gm] =&gt; inositol phosphomannosylinositol phosphoceramide D (C26)[g] + diglyceride (1-16:1, 2-18:1)[gm]</v>
          </cell>
        </row>
        <row r="2793">
          <cell r="C2793" t="str">
            <v>inositolphosphotransferase (PI (1-18:0, 2-18:1) MIPC-D (C26))</v>
          </cell>
          <cell r="D2793" t="str">
            <v>mannosylinositol phosphorylceramide D (C26)[g] + 1-phosphatidyl-1D-myo-inositol (1-18:0, 2-18:1)[gm] =&gt; inositol phosphomannosylinositol phosphoceramide D (C26)[g] + diglyceride (1-18:0, 2-18:1)[gm]</v>
          </cell>
        </row>
        <row r="2794">
          <cell r="C2794" t="str">
            <v>inositolphosphotransferase (PI (1-18:1, 2-18:1) MIPC-D (C26))</v>
          </cell>
          <cell r="D2794" t="str">
            <v>mannosylinositol phosphorylceramide D (C26)[g] + 1-phosphatidyl-1D-myo-inositol (1-18:1, 2-18:1)[gm] =&gt; inositol phosphomannosylinositol phosphoceramide D (C26)[g] + diglyceride (1-18:1, 2-18:1)[gm]</v>
          </cell>
        </row>
        <row r="2795">
          <cell r="C2795" t="str">
            <v>IPC synthase (PI (1-16:0, 2-16:1) ceramide-1 (C24))</v>
          </cell>
          <cell r="D2795" t="str">
            <v>ceramide-1 (C24)[g] + 1-phosphatidyl-1D-myo-inositol (1-16:0, 2-16:1)[gm] =&gt; inositol-P-ceramide A (C24)[g] + diglyceride (1-16:0, 2-16:1)[gm]</v>
          </cell>
        </row>
        <row r="2796">
          <cell r="C2796" t="str">
            <v>IPC synthase (PI (1-16:1, 2-16:1) ceramide-1 (C24))</v>
          </cell>
          <cell r="D2796" t="str">
            <v>ceramide-1 (C24)[g] + 1-phosphatidyl-1D-myo-inositol (1-16:1, 2-16:1)[gm] =&gt; inositol-P-ceramide A (C24)[g] + diglyceride (1-16:1, 2-16:1)[gm]</v>
          </cell>
        </row>
        <row r="2797">
          <cell r="C2797" t="str">
            <v>IPC synthase (PI (1-18:0, 2-16:1) ceramide-1 (C24))</v>
          </cell>
          <cell r="D2797" t="str">
            <v>ceramide-1 (C24)[g] + 1-phosphatidyl-1D-myo-inositol (1-18:0, 2-16:1)[gm] =&gt; inositol-P-ceramide A (C24)[g] + diglyceride (1-18:0, 2-16:1)[gm]</v>
          </cell>
        </row>
        <row r="2798">
          <cell r="C2798" t="str">
            <v>IPC synthase (PI (1-18:1, 2-16:1) ceramide-1 (C24))</v>
          </cell>
          <cell r="D2798" t="str">
            <v>ceramide-1 (C24)[g] + 1-phosphatidyl-1D-myo-inositol (1-18:1, 2-16:1)[gm] =&gt; inositol-P-ceramide A (C24)[g] + diglyceride (1-18:1, 2-16:1)[gm]</v>
          </cell>
        </row>
        <row r="2799">
          <cell r="C2799" t="str">
            <v>IPC synthase (PI (1-16:0, 2-18:1) ceramide-1 (C24))</v>
          </cell>
          <cell r="D2799" t="str">
            <v>ceramide-1 (C24)[g] + 1-phosphatidyl-1D-myo-inositol (1-16:0, 2-18:1)[gm] =&gt; inositol-P-ceramide A (C24)[g] + diglyceride (1-16:0, 2-18:1)[gm]</v>
          </cell>
        </row>
        <row r="2800">
          <cell r="C2800" t="str">
            <v>IPC synthase (PI (1-16:1, 2-18:1) ceramide-1 (C24))</v>
          </cell>
          <cell r="D2800" t="str">
            <v>ceramide-1 (C24)[g] + 1-phosphatidyl-1D-myo-inositol (1-16:1, 2-18:1)[gm] =&gt; inositol-P-ceramide A (C24)[g] + diglyceride (1-16:1, 2-18:1)[gm]</v>
          </cell>
        </row>
        <row r="2801">
          <cell r="C2801" t="str">
            <v>IPC synthase (PI (1-18:0, 2-18:1) ceramide-1 (C24))</v>
          </cell>
          <cell r="D2801" t="str">
            <v>ceramide-1 (C24)[g] + 1-phosphatidyl-1D-myo-inositol (1-18:0, 2-18:1)[gm] =&gt; inositol-P-ceramide A (C24)[g] + diglyceride (1-18:0, 2-18:1)[gm]</v>
          </cell>
        </row>
        <row r="2802">
          <cell r="C2802" t="str">
            <v>IPC synthase (PI (1-18:1, 2-18:1) ceramide-1 (C24))</v>
          </cell>
          <cell r="D2802" t="str">
            <v>ceramide-1 (C24)[g] + 1-phosphatidyl-1D-myo-inositol (1-18:1, 2-18:1)[gm] =&gt; inositol-P-ceramide A (C24)[g] + diglyceride (1-18:1, 2-18:1)[gm]</v>
          </cell>
        </row>
        <row r="2803">
          <cell r="C2803" t="str">
            <v>IPC synthase (PI (1-16:0, 2-16:1) ceramide-1 (C26))</v>
          </cell>
          <cell r="D2803" t="str">
            <v>ceramide-1 (C26)[g] + 1-phosphatidyl-1D-myo-inositol (1-16:0, 2-16:1)[gm] =&gt; inositol-P-ceramide A (C26)[g] + diglyceride (1-16:0, 2-16:1)[gm]</v>
          </cell>
        </row>
        <row r="2804">
          <cell r="C2804" t="str">
            <v>IPC synthase (PI (1-16:1, 2-16:1) ceramide-1 (C26))</v>
          </cell>
          <cell r="D2804" t="str">
            <v>ceramide-1 (C26)[g] + 1-phosphatidyl-1D-myo-inositol (1-16:1, 2-16:1)[gm] =&gt; inositol-P-ceramide A (C26)[g] + diglyceride (1-16:1, 2-16:1)[gm]</v>
          </cell>
        </row>
        <row r="2805">
          <cell r="C2805" t="str">
            <v>IPC synthase (PI (1-18:0, 2-16:1) ceramide-1 (C26))</v>
          </cell>
          <cell r="D2805" t="str">
            <v>ceramide-1 (C26)[g] + 1-phosphatidyl-1D-myo-inositol (1-18:0, 2-16:1)[gm] =&gt; inositol-P-ceramide A (C26)[g] + diglyceride (1-18:0, 2-16:1)[gm]</v>
          </cell>
        </row>
        <row r="2806">
          <cell r="C2806" t="str">
            <v>IPC synthase (PI (1-18:1, 2-16:1) ceramide-1 (C26))</v>
          </cell>
          <cell r="D2806" t="str">
            <v>ceramide-1 (C26)[g] + 1-phosphatidyl-1D-myo-inositol (1-18:1, 2-16:1)[gm] =&gt; inositol-P-ceramide A (C26)[g] + diglyceride (1-18:1, 2-16:1)[gm]</v>
          </cell>
        </row>
        <row r="2807">
          <cell r="C2807" t="str">
            <v>IPC synthase (PI (1-16:0, 2-18:1) ceramide-1 (C26))</v>
          </cell>
          <cell r="D2807" t="str">
            <v>ceramide-1 (C26)[g] + 1-phosphatidyl-1D-myo-inositol (1-16:0, 2-18:1)[gm] =&gt; inositol-P-ceramide A (C26)[g] + diglyceride (1-16:0, 2-18:1)[gm]</v>
          </cell>
        </row>
        <row r="2808">
          <cell r="C2808" t="str">
            <v>IPC synthase (PI (1-16:1, 2-18:1) ceramide-1 (C26))</v>
          </cell>
          <cell r="D2808" t="str">
            <v>ceramide-1 (C26)[g] + 1-phosphatidyl-1D-myo-inositol (1-16:1, 2-18:1)[gm] =&gt; inositol-P-ceramide A (C26)[g] + diglyceride (1-16:1, 2-18:1)[gm]</v>
          </cell>
        </row>
        <row r="2809">
          <cell r="C2809" t="str">
            <v>IPC synthase (PI (1-18:0, 2-18:1) ceramide-1 (C26))</v>
          </cell>
          <cell r="D2809" t="str">
            <v>ceramide-1 (C26)[g] + 1-phosphatidyl-1D-myo-inositol (1-18:0, 2-18:1)[gm] =&gt; inositol-P-ceramide A (C26)[g] + diglyceride (1-18:0, 2-18:1)[gm]</v>
          </cell>
        </row>
        <row r="2810">
          <cell r="C2810" t="str">
            <v>IPC synthase (PI (1-18:1, 2-18:1) ceramide-1 (C26))</v>
          </cell>
          <cell r="D2810" t="str">
            <v>ceramide-1 (C26)[g] + 1-phosphatidyl-1D-myo-inositol (1-18:1, 2-18:1)[gm] =&gt; inositol-P-ceramide A (C26)[g] + diglyceride (1-18:1, 2-18:1)[gm]</v>
          </cell>
        </row>
        <row r="2811">
          <cell r="C2811" t="str">
            <v>IPC synthase (PI (1-16:0, 2-16:1) ceramide-2' (C24))</v>
          </cell>
          <cell r="D2811" t="str">
            <v>ceramide-2' (C24)[g] + 1-phosphatidyl-1D-myo-inositol (1-16:0, 2-16:1)[gm] =&gt; inositol-P-ceramide B' (C24)[g] + diglyceride (1-16:0, 2-16:1)[gm]</v>
          </cell>
        </row>
        <row r="2812">
          <cell r="C2812" t="str">
            <v>IPC synthase (PI (1-16:1, 2-16:1) ceramide-2' (C24))</v>
          </cell>
          <cell r="D2812" t="str">
            <v>ceramide-2' (C24)[g] + 1-phosphatidyl-1D-myo-inositol (1-16:1, 2-16:1)[gm] =&gt; inositol-P-ceramide B' (C24)[g] + diglyceride (1-16:1, 2-16:1)[gm]</v>
          </cell>
        </row>
        <row r="2813">
          <cell r="C2813" t="str">
            <v>IPC synthase (PI (1-18:0, 2-16:1) ceramide-2' (C24))</v>
          </cell>
          <cell r="D2813" t="str">
            <v>ceramide-2' (C24)[g] + 1-phosphatidyl-1D-myo-inositol (1-18:0, 2-16:1)[gm] =&gt; inositol-P-ceramide B' (C24)[g] + diglyceride (1-18:0, 2-16:1)[gm]</v>
          </cell>
        </row>
        <row r="2814">
          <cell r="C2814" t="str">
            <v>IPC synthase (PI (1-18:1, 2-16:1) ceramide-2' (C24))</v>
          </cell>
          <cell r="D2814" t="str">
            <v>ceramide-2' (C24)[g] + 1-phosphatidyl-1D-myo-inositol (1-18:1, 2-16:1)[gm] =&gt; inositol-P-ceramide B' (C24)[g] + diglyceride (1-18:1, 2-16:1)[gm]</v>
          </cell>
        </row>
        <row r="2815">
          <cell r="C2815" t="str">
            <v>IPC synthase (PI (1-16:0, 2-18:1) ceramide-2' (C24))</v>
          </cell>
          <cell r="D2815" t="str">
            <v>ceramide-2' (C24)[g] + 1-phosphatidyl-1D-myo-inositol (1-16:0, 2-18:1)[gm] =&gt; inositol-P-ceramide B' (C24)[g] + diglyceride (1-16:0, 2-18:1)[gm]</v>
          </cell>
        </row>
        <row r="2816">
          <cell r="C2816" t="str">
            <v>IPC synthase (PI (1-16:1, 2-18:1) ceramide-2' (C24))</v>
          </cell>
          <cell r="D2816" t="str">
            <v>ceramide-2' (C24)[g] + 1-phosphatidyl-1D-myo-inositol (1-16:1, 2-18:1)[gm] =&gt; inositol-P-ceramide B' (C24)[g] + diglyceride (1-16:1, 2-18:1)[gm]</v>
          </cell>
        </row>
        <row r="2817">
          <cell r="C2817" t="str">
            <v>IPC synthase (PI (1-18:0, 2-18:1) ceramide-2' (C24))</v>
          </cell>
          <cell r="D2817" t="str">
            <v>ceramide-2' (C24)[g] + 1-phosphatidyl-1D-myo-inositol (1-18:0, 2-18:1)[gm] =&gt; inositol-P-ceramide B' (C24)[g] + diglyceride (1-18:0, 2-18:1)[gm]</v>
          </cell>
        </row>
        <row r="2818">
          <cell r="C2818" t="str">
            <v>IPC synthase (PI (1-18:1, 2-18:1) ceramide-2' (C24))</v>
          </cell>
          <cell r="D2818" t="str">
            <v>ceramide-2' (C24)[g] + 1-phosphatidyl-1D-myo-inositol (1-18:1, 2-18:1)[gm] =&gt; inositol-P-ceramide B' (C24)[g] + diglyceride (1-18:1, 2-18:1)[gm]</v>
          </cell>
        </row>
        <row r="2819">
          <cell r="C2819" t="str">
            <v>IPC synthase (PI (1-16:0, 2-16:1) ceramide-2' (C26))</v>
          </cell>
          <cell r="D2819" t="str">
            <v>ceramide-2' (C26)[g] + 1-phosphatidyl-1D-myo-inositol (1-16:0, 2-16:1)[gm] =&gt; inositol-P-ceramide B' (C26)[g] + diglyceride (1-16:0, 2-16:1)[gm]</v>
          </cell>
        </row>
        <row r="2820">
          <cell r="C2820" t="str">
            <v>IPC synthase (PI (1-16:1, 2-16:1) ceramide-2' (C26))</v>
          </cell>
          <cell r="D2820" t="str">
            <v>ceramide-2' (C26)[g] + 1-phosphatidyl-1D-myo-inositol (1-16:1, 2-16:1)[gm] =&gt; inositol-P-ceramide B' (C26)[g] + diglyceride (1-16:1, 2-16:1)[gm]</v>
          </cell>
        </row>
        <row r="2821">
          <cell r="C2821" t="str">
            <v>IPC synthase (PI (1-18:0, 2-16:1) ceramide-2' (C26))</v>
          </cell>
          <cell r="D2821" t="str">
            <v>ceramide-2' (C26)[g] + 1-phosphatidyl-1D-myo-inositol (1-18:0, 2-16:1)[gm] =&gt; inositol-P-ceramide B' (C26)[g] + diglyceride (1-18:0, 2-16:1)[gm]</v>
          </cell>
        </row>
        <row r="2822">
          <cell r="C2822" t="str">
            <v>IPC synthase (PI (1-18:1, 2-16:1) ceramide-2' (C26))</v>
          </cell>
          <cell r="D2822" t="str">
            <v>ceramide-2' (C26)[g] + 1-phosphatidyl-1D-myo-inositol (1-18:1, 2-16:1)[gm] =&gt; inositol-P-ceramide B' (C26)[g] + diglyceride (1-18:1, 2-16:1)[gm]</v>
          </cell>
        </row>
        <row r="2823">
          <cell r="C2823" t="str">
            <v>IPC synthase (PI (1-16:0, 2-18:1) ceramide-2' (C26))</v>
          </cell>
          <cell r="D2823" t="str">
            <v>ceramide-2' (C26)[g] + 1-phosphatidyl-1D-myo-inositol (1-16:0, 2-18:1)[gm] =&gt; inositol-P-ceramide B' (C26)[g] + diglyceride (1-16:0, 2-18:1)[gm]</v>
          </cell>
        </row>
        <row r="2824">
          <cell r="C2824" t="str">
            <v>IPC synthase (PI (1-16:1, 2-18:1) ceramide-2' (C26))</v>
          </cell>
          <cell r="D2824" t="str">
            <v>ceramide-2' (C26)[g] + 1-phosphatidyl-1D-myo-inositol (1-16:1, 2-18:1)[gm] =&gt; inositol-P-ceramide B' (C26)[g] + diglyceride (1-16:1, 2-18:1)[gm]</v>
          </cell>
        </row>
        <row r="2825">
          <cell r="C2825" t="str">
            <v>IPC synthase (PI (1-18:0, 2-18:1) ceramide-2' (C26))</v>
          </cell>
          <cell r="D2825" t="str">
            <v>ceramide-2' (C26)[g] + 1-phosphatidyl-1D-myo-inositol (1-18:0, 2-18:1)[gm] =&gt; inositol-P-ceramide B' (C26)[g] + diglyceride (1-18:0, 2-18:1)[gm]</v>
          </cell>
        </row>
        <row r="2826">
          <cell r="C2826" t="str">
            <v>IPC synthase (PI (1-18:1, 2-18:1) ceramide-2' (C26))</v>
          </cell>
          <cell r="D2826" t="str">
            <v>ceramide-2' (C26)[g] + 1-phosphatidyl-1D-myo-inositol (1-18:1, 2-18:1)[gm] =&gt; inositol-P-ceramide B' (C26)[g] + diglyceride (1-18:1, 2-18:1)[gm]</v>
          </cell>
        </row>
        <row r="2827">
          <cell r="C2827" t="str">
            <v>IPC synthase (PI (1-16:0, 2-16:1) ceramide-2 (C24))</v>
          </cell>
          <cell r="D2827" t="str">
            <v>ceramide-2 (C24)[g] + 1-phosphatidyl-1D-myo-inositol (1-16:0, 2-16:1)[gm] =&gt; inositol-P-ceramide B (C24)[g] + diglyceride (1-16:0, 2-16:1)[gm]</v>
          </cell>
        </row>
        <row r="2828">
          <cell r="C2828" t="str">
            <v>IPC synthase (PI (1-16:1, 2-16:1) ceramide-2 (C24))</v>
          </cell>
          <cell r="D2828" t="str">
            <v>ceramide-2 (C24)[g] + 1-phosphatidyl-1D-myo-inositol (1-16:1, 2-16:1)[gm] =&gt; inositol-P-ceramide B (C24)[g] + diglyceride (1-16:1, 2-16:1)[gm]</v>
          </cell>
        </row>
        <row r="2829">
          <cell r="C2829" t="str">
            <v>IPC synthase (PI (1-18:0, 2-16:1) ceramide-2 (C24))</v>
          </cell>
          <cell r="D2829" t="str">
            <v>ceramide-2 (C24)[g] + 1-phosphatidyl-1D-myo-inositol (1-18:0, 2-16:1)[gm] =&gt; inositol-P-ceramide B (C24)[g] + diglyceride (1-18:0, 2-16:1)[gm]</v>
          </cell>
        </row>
        <row r="2830">
          <cell r="C2830" t="str">
            <v>IPC synthase (PI (1-18:1, 2-16:1) ceramide-2 (C24))</v>
          </cell>
          <cell r="D2830" t="str">
            <v>ceramide-2 (C24)[g] + 1-phosphatidyl-1D-myo-inositol (1-18:1, 2-16:1)[gm] =&gt; inositol-P-ceramide B (C24)[g] + diglyceride (1-18:1, 2-16:1)[gm]</v>
          </cell>
        </row>
        <row r="2831">
          <cell r="C2831" t="str">
            <v>IPC synthase (PI (1-16:0, 2-18:1) ceramide-2 (C24))</v>
          </cell>
          <cell r="D2831" t="str">
            <v>ceramide-2 (C24)[g] + 1-phosphatidyl-1D-myo-inositol (1-16:0, 2-18:1)[gm] =&gt; inositol-P-ceramide B (C24)[g] + diglyceride (1-16:0, 2-18:1)[gm]</v>
          </cell>
        </row>
        <row r="2832">
          <cell r="C2832" t="str">
            <v>IPC synthase (PI (1-16:1, 2-18:1) ceramide-2 (C24))</v>
          </cell>
          <cell r="D2832" t="str">
            <v>ceramide-2 (C24)[g] + 1-phosphatidyl-1D-myo-inositol (1-16:1, 2-18:1)[gm] =&gt; inositol-P-ceramide B (C24)[g] + diglyceride (1-16:1, 2-18:1)[gm]</v>
          </cell>
        </row>
        <row r="2833">
          <cell r="C2833" t="str">
            <v>IPC synthase (PI (1-18:0, 2-18:1) ceramide-2 (C24))</v>
          </cell>
          <cell r="D2833" t="str">
            <v>ceramide-2 (C24)[g] + 1-phosphatidyl-1D-myo-inositol (1-18:0, 2-18:1)[gm] =&gt; inositol-P-ceramide B (C24)[g] + diglyceride (1-18:0, 2-18:1)[gm]</v>
          </cell>
        </row>
        <row r="2834">
          <cell r="C2834" t="str">
            <v>IPC synthase (PI (1-18:1, 2-18:1) ceramide-2 (C24))</v>
          </cell>
          <cell r="D2834" t="str">
            <v>ceramide-2 (C24)[g] + 1-phosphatidyl-1D-myo-inositol (1-18:1, 2-18:1)[gm] =&gt; inositol-P-ceramide B (C24)[g] + diglyceride (1-18:1, 2-18:1)[gm]</v>
          </cell>
        </row>
        <row r="2835">
          <cell r="C2835" t="str">
            <v>IPC synthase (PI (1-16:0, 2-16:1) ceramide-2 (C26))</v>
          </cell>
          <cell r="D2835" t="str">
            <v>ceramide-2 (C26)[g] + 1-phosphatidyl-1D-myo-inositol (1-16:0, 2-16:1)[gm] =&gt; inositol-P-ceramide B (C26)[g] + diglyceride (1-16:0, 2-16:1)[gm]</v>
          </cell>
        </row>
        <row r="2836">
          <cell r="C2836" t="str">
            <v>IPC synthase (PI (1-16:1, 2-16:1) ceramide-2 (C26))</v>
          </cell>
          <cell r="D2836" t="str">
            <v>ceramide-2 (C26)[g] + 1-phosphatidyl-1D-myo-inositol (1-16:1, 2-16:1)[gm] =&gt; inositol-P-ceramide B (C26)[g] + diglyceride (1-16:1, 2-16:1)[gm]</v>
          </cell>
        </row>
        <row r="2837">
          <cell r="C2837" t="str">
            <v>IPC synthase (PI (1-18:0, 2-16:1) ceramide-2 (C26))</v>
          </cell>
          <cell r="D2837" t="str">
            <v>ceramide-2 (C26)[g] + 1-phosphatidyl-1D-myo-inositol (1-18:0, 2-16:1)[gm] =&gt; inositol-P-ceramide B (C26)[g] + diglyceride (1-18:0, 2-16:1)[gm]</v>
          </cell>
        </row>
        <row r="2838">
          <cell r="C2838" t="str">
            <v>IPC synthase (PI (1-18:1, 2-16:1) ceramide-2 (C26))</v>
          </cell>
          <cell r="D2838" t="str">
            <v>ceramide-2 (C26)[g] + 1-phosphatidyl-1D-myo-inositol (1-18:1, 2-16:1)[gm] =&gt; inositol-P-ceramide B (C26)[g] + diglyceride (1-18:1, 2-16:1)[gm]</v>
          </cell>
        </row>
        <row r="2839">
          <cell r="C2839" t="str">
            <v>IPC synthase (PI (1-16:0, 2-18:1) ceramide-2 (C26))</v>
          </cell>
          <cell r="D2839" t="str">
            <v>ceramide-2 (C26)[g] + 1-phosphatidyl-1D-myo-inositol (1-16:0, 2-18:1)[gm] =&gt; inositol-P-ceramide B (C26)[g] + diglyceride (1-16:0, 2-18:1)[gm]</v>
          </cell>
        </row>
        <row r="2840">
          <cell r="C2840" t="str">
            <v>IPC synthase (PI (1-16:1, 2-18:1) ceramide-2 (C26))</v>
          </cell>
          <cell r="D2840" t="str">
            <v>ceramide-2 (C26)[g] + 1-phosphatidyl-1D-myo-inositol (1-16:1, 2-18:1)[gm] =&gt; inositol-P-ceramide B (C26)[g] + diglyceride (1-16:1, 2-18:1)[gm]</v>
          </cell>
        </row>
        <row r="2841">
          <cell r="C2841" t="str">
            <v>IPC synthase (PI (1-18:0, 2-18:1) ceramide-2 (C26))</v>
          </cell>
          <cell r="D2841" t="str">
            <v>ceramide-2 (C26)[g] + 1-phosphatidyl-1D-myo-inositol (1-18:0, 2-18:1)[gm] =&gt; inositol-P-ceramide B (C26)[g] + diglyceride (1-18:0, 2-18:1)[gm]</v>
          </cell>
        </row>
        <row r="2842">
          <cell r="C2842" t="str">
            <v>IPC synthase (PI (1-18:1, 2-18:1) ceramide-2 (C26))</v>
          </cell>
          <cell r="D2842" t="str">
            <v>ceramide-2 (C26)[g] + 1-phosphatidyl-1D-myo-inositol (1-18:1, 2-18:1)[gm] =&gt; inositol-P-ceramide B (C26)[g] + diglyceride (1-18:1, 2-18:1)[gm]</v>
          </cell>
        </row>
        <row r="2843">
          <cell r="C2843" t="str">
            <v>IPC synthase (PI (1-16:0, 2-16:1) ceramide-3 (C24))</v>
          </cell>
          <cell r="D2843" t="str">
            <v>ceramide-3 (C24)[g] + 1-phosphatidyl-1D-myo-inositol (1-16:0, 2-16:1)[gm] =&gt; inositol-P-ceramide C (C24)[g] + diglyceride (1-16:0, 2-16:1)[gm]</v>
          </cell>
        </row>
        <row r="2844">
          <cell r="C2844" t="str">
            <v>IPC synthase (PI (1-16:1, 2-16:1) ceramide-3 (C24))</v>
          </cell>
          <cell r="D2844" t="str">
            <v>ceramide-3 (C24)[g] + 1-phosphatidyl-1D-myo-inositol (1-16:1, 2-16:1)[gm] =&gt; inositol-P-ceramide C (C24)[g] + diglyceride (1-16:1, 2-16:1)[gm]</v>
          </cell>
        </row>
        <row r="2845">
          <cell r="C2845" t="str">
            <v>IPC synthase (PI (1-18:0, 2-16:1) ceramide-3 (C24))</v>
          </cell>
          <cell r="D2845" t="str">
            <v>ceramide-3 (C24)[g] + 1-phosphatidyl-1D-myo-inositol (1-18:0, 2-16:1)[gm] =&gt; inositol-P-ceramide C (C24)[g] + diglyceride (1-18:0, 2-16:1)[gm]</v>
          </cell>
        </row>
        <row r="2846">
          <cell r="C2846" t="str">
            <v>IPC synthase (PI (1-18:1, 2-16:1) ceramide-3 (C24))</v>
          </cell>
          <cell r="D2846" t="str">
            <v>ceramide-3 (C24)[g] + 1-phosphatidyl-1D-myo-inositol (1-18:1, 2-16:1)[gm] =&gt; inositol-P-ceramide C (C24)[g] + diglyceride (1-18:1, 2-16:1)[gm]</v>
          </cell>
        </row>
        <row r="2847">
          <cell r="C2847" t="str">
            <v>IPC synthase (PI (1-16:0, 2-18:1) ceramide-3 (C24))</v>
          </cell>
          <cell r="D2847" t="str">
            <v>ceramide-3 (C24)[g] + 1-phosphatidyl-1D-myo-inositol (1-16:0, 2-18:1)[gm] =&gt; inositol-P-ceramide C (C24)[g] + diglyceride (1-16:0, 2-18:1)[gm]</v>
          </cell>
        </row>
        <row r="2848">
          <cell r="C2848" t="str">
            <v>IPC synthase (PI (1-16:1, 2-18:1) ceramide-3 (C24))</v>
          </cell>
          <cell r="D2848" t="str">
            <v>ceramide-3 (C24)[g] + 1-phosphatidyl-1D-myo-inositol (1-16:1, 2-18:1)[gm] =&gt; inositol-P-ceramide C (C24)[g] + diglyceride (1-16:1, 2-18:1)[gm]</v>
          </cell>
        </row>
        <row r="2849">
          <cell r="C2849" t="str">
            <v>IPC synthase (PI (1-18:0, 2-18:1) ceramide-3 (C24))</v>
          </cell>
          <cell r="D2849" t="str">
            <v>ceramide-3 (C24)[g] + 1-phosphatidyl-1D-myo-inositol (1-18:0, 2-18:1)[gm] =&gt; inositol-P-ceramide C (C24)[g] + diglyceride (1-18:0, 2-18:1)[gm]</v>
          </cell>
        </row>
        <row r="2850">
          <cell r="C2850" t="str">
            <v>IPC synthase (PI (1-18:1, 2-18:1) ceramide-3 (C24))</v>
          </cell>
          <cell r="D2850" t="str">
            <v>ceramide-3 (C24)[g] + 1-phosphatidyl-1D-myo-inositol (1-18:1, 2-18:1)[gm] =&gt; inositol-P-ceramide C (C24)[g] + diglyceride (1-18:1, 2-18:1)[gm]</v>
          </cell>
        </row>
        <row r="2851">
          <cell r="C2851" t="str">
            <v>IPC synthase (PI (1-16:0, 2-16:1) ceramide-3 (C26))</v>
          </cell>
          <cell r="D2851" t="str">
            <v>ceramide-3 (C26)[g] + 1-phosphatidyl-1D-myo-inositol (1-16:0, 2-16:1)[gm] =&gt; inositol-P-ceramide C (C26)[g] + diglyceride (1-16:0, 2-16:1)[gm]</v>
          </cell>
        </row>
        <row r="2852">
          <cell r="C2852" t="str">
            <v>IPC synthase (PI (1-16:1, 2-16:1) ceramide-3 (C26))</v>
          </cell>
          <cell r="D2852" t="str">
            <v>ceramide-3 (C26)[g] + 1-phosphatidyl-1D-myo-inositol (1-16:1, 2-16:1)[gm] =&gt; inositol-P-ceramide C (C26)[g] + diglyceride (1-16:1, 2-16:1)[gm]</v>
          </cell>
        </row>
        <row r="2853">
          <cell r="C2853" t="str">
            <v>IPC synthase (PI (1-18:0, 2-16:1) ceramide-3 (C26))</v>
          </cell>
          <cell r="D2853" t="str">
            <v>ceramide-3 (C26)[g] + 1-phosphatidyl-1D-myo-inositol (1-18:0, 2-16:1)[gm] =&gt; inositol-P-ceramide C (C26)[g] + diglyceride (1-18:0, 2-16:1)[gm]</v>
          </cell>
        </row>
        <row r="2854">
          <cell r="C2854" t="str">
            <v>IPC synthase (PI (1-18:1, 2-16:1) ceramide-3 (C26))</v>
          </cell>
          <cell r="D2854" t="str">
            <v>ceramide-3 (C26)[g] + 1-phosphatidyl-1D-myo-inositol (1-18:1, 2-16:1)[gm] =&gt; inositol-P-ceramide C (C26)[g] + diglyceride (1-18:1, 2-16:1)[gm]</v>
          </cell>
        </row>
        <row r="2855">
          <cell r="C2855" t="str">
            <v>IPC synthase (PI (1-16:0, 2-18:1) ceramide-3 (C26))</v>
          </cell>
          <cell r="D2855" t="str">
            <v>ceramide-3 (C26)[g] + 1-phosphatidyl-1D-myo-inositol (1-16:0, 2-18:1)[gm] =&gt; inositol-P-ceramide C (C26)[g] + diglyceride (1-16:0, 2-18:1)[gm]</v>
          </cell>
        </row>
        <row r="2856">
          <cell r="C2856" t="str">
            <v>IPC synthase (PI (1-16:1, 2-18:1) ceramide-3 (C26))</v>
          </cell>
          <cell r="D2856" t="str">
            <v>ceramide-3 (C26)[g] + 1-phosphatidyl-1D-myo-inositol (1-16:1, 2-18:1)[gm] =&gt; inositol-P-ceramide C (C26)[g] + diglyceride (1-16:1, 2-18:1)[gm]</v>
          </cell>
        </row>
        <row r="2857">
          <cell r="C2857" t="str">
            <v>IPC synthase (PI (1-18:0, 2-18:1) ceramide-3 (C26))</v>
          </cell>
          <cell r="D2857" t="str">
            <v>ceramide-3 (C26)[g] + 1-phosphatidyl-1D-myo-inositol (1-18:0, 2-18:1)[gm] =&gt; inositol-P-ceramide C (C26)[g] + diglyceride (1-18:0, 2-18:1)[gm]</v>
          </cell>
        </row>
        <row r="2858">
          <cell r="C2858" t="str">
            <v>IPC synthase (PI (1-18:1, 2-18:1) ceramide-3 (C26))</v>
          </cell>
          <cell r="D2858" t="str">
            <v>ceramide-3 (C26)[g] + 1-phosphatidyl-1D-myo-inositol (1-18:1, 2-18:1)[gm] =&gt; inositol-P-ceramide C (C26)[g] + diglyceride (1-18:1, 2-18:1)[gm]</v>
          </cell>
        </row>
        <row r="2859">
          <cell r="C2859" t="str">
            <v>IPC synthase (PI (1-16:0, 2-16:1) ceramide-4 (C24))</v>
          </cell>
          <cell r="D2859" t="str">
            <v>ceramide-4 (C24)[g] + 1-phosphatidyl-1D-myo-inositol (1-16:0, 2-16:1)[gm] =&gt; inositol-P-ceramide D (C24)[g] + diglyceride (1-16:0, 2-16:1)[gm]</v>
          </cell>
        </row>
        <row r="2860">
          <cell r="C2860" t="str">
            <v>IPC synthase (PI (1-16:1, 2-16:1) ceramide-4 (C24))</v>
          </cell>
          <cell r="D2860" t="str">
            <v>ceramide-4 (C24)[g] + 1-phosphatidyl-1D-myo-inositol (1-16:1, 2-16:1)[gm] =&gt; inositol-P-ceramide D (C24)[g] + diglyceride (1-16:1, 2-16:1)[gm]</v>
          </cell>
        </row>
        <row r="2861">
          <cell r="C2861" t="str">
            <v>IPC synthase (PI (1-18:0, 2-16:1) ceramide-4 (C24))</v>
          </cell>
          <cell r="D2861" t="str">
            <v>ceramide-4 (C24)[g] + 1-phosphatidyl-1D-myo-inositol (1-18:0, 2-16:1)[gm] =&gt; inositol-P-ceramide D (C24)[g] + diglyceride (1-18:0, 2-16:1)[gm]</v>
          </cell>
        </row>
        <row r="2862">
          <cell r="C2862" t="str">
            <v>IPC synthase (PI (1-18:1, 2-16:1) ceramide-4 (C24))</v>
          </cell>
          <cell r="D2862" t="str">
            <v>ceramide-4 (C24)[g] + 1-phosphatidyl-1D-myo-inositol (1-18:1, 2-16:1)[gm] =&gt; inositol-P-ceramide D (C24)[g] + diglyceride (1-18:1, 2-16:1)[gm]</v>
          </cell>
        </row>
        <row r="2863">
          <cell r="C2863" t="str">
            <v>IPC synthase (PI (1-16:0, 2-18:1) ceramide-4 (C24))</v>
          </cell>
          <cell r="D2863" t="str">
            <v>ceramide-4 (C24)[g] + 1-phosphatidyl-1D-myo-inositol (1-16:0, 2-18:1)[gm] =&gt; inositol-P-ceramide D (C24)[g] + diglyceride (1-16:0, 2-18:1)[gm]</v>
          </cell>
        </row>
        <row r="2864">
          <cell r="C2864" t="str">
            <v>IPC synthase (PI (1-16:1, 2-18:1) ceramide-4 (C24))</v>
          </cell>
          <cell r="D2864" t="str">
            <v>ceramide-4 (C24)[g] + 1-phosphatidyl-1D-myo-inositol (1-16:1, 2-18:1)[gm] =&gt; inositol-P-ceramide D (C24)[g] + diglyceride (1-16:1, 2-18:1)[gm]</v>
          </cell>
        </row>
        <row r="2865">
          <cell r="C2865" t="str">
            <v>IPC synthase (PI (1-18:0, 2-18:1) ceramide-4 (C24))</v>
          </cell>
          <cell r="D2865" t="str">
            <v>ceramide-4 (C24)[g] + 1-phosphatidyl-1D-myo-inositol (1-18:0, 2-18:1)[gm] =&gt; inositol-P-ceramide D (C24)[g] + diglyceride (1-18:0, 2-18:1)[gm]</v>
          </cell>
        </row>
        <row r="2866">
          <cell r="C2866" t="str">
            <v>IPC synthase (PI (1-18:1, 2-18:1) ceramide-4 (C24))</v>
          </cell>
          <cell r="D2866" t="str">
            <v>ceramide-4 (C24)[g] + 1-phosphatidyl-1D-myo-inositol (1-18:1, 2-18:1)[gm] =&gt; inositol-P-ceramide D (C24)[g] + diglyceride (1-18:1, 2-18:1)[gm]</v>
          </cell>
        </row>
        <row r="2867">
          <cell r="C2867" t="str">
            <v>IPC synthase (PI (1-16:0, 2-16:1) ceramide-4 (C26))</v>
          </cell>
          <cell r="D2867" t="str">
            <v>ceramide-4 (C26)[g] + 1-phosphatidyl-1D-myo-inositol (1-16:0, 2-16:1)[gm] =&gt; inositol-P-ceramide D (C26)[g] + diglyceride (1-16:0, 2-16:1)[gm]</v>
          </cell>
        </row>
        <row r="2868">
          <cell r="C2868" t="str">
            <v>IPC synthase (PI (1-16:1, 2-16:1) ceramide-4 (C26))</v>
          </cell>
          <cell r="D2868" t="str">
            <v>ceramide-4 (C26)[g] + 1-phosphatidyl-1D-myo-inositol (1-16:1, 2-16:1)[gm] =&gt; inositol-P-ceramide D (C26)[g] + diglyceride (1-16:1, 2-16:1)[gm]</v>
          </cell>
        </row>
        <row r="2869">
          <cell r="C2869" t="str">
            <v>IPC synthase (PI (1-18:0, 2-16:1) ceramide-4 (C26))</v>
          </cell>
          <cell r="D2869" t="str">
            <v>ceramide-4 (C26)[g] + 1-phosphatidyl-1D-myo-inositol (1-18:0, 2-16:1)[gm] =&gt; inositol-P-ceramide D (C26)[g] + diglyceride (1-18:0, 2-16:1)[gm]</v>
          </cell>
        </row>
        <row r="2870">
          <cell r="C2870" t="str">
            <v>IPC synthase (PI (1-18:1, 2-16:1) ceramide-4 (C26))</v>
          </cell>
          <cell r="D2870" t="str">
            <v>ceramide-4 (C26)[g] + 1-phosphatidyl-1D-myo-inositol (1-18:1, 2-16:1)[gm] =&gt; inositol-P-ceramide D (C26)[g] + diglyceride (1-18:1, 2-16:1)[gm]</v>
          </cell>
        </row>
        <row r="2871">
          <cell r="C2871" t="str">
            <v>IPC synthase (PI (1-16:0, 2-18:1) ceramide-4 (C26))</v>
          </cell>
          <cell r="D2871" t="str">
            <v>ceramide-4 (C26)[g] + 1-phosphatidyl-1D-myo-inositol (1-16:0, 2-18:1)[gm] =&gt; inositol-P-ceramide D (C26)[g] + diglyceride (1-16:0, 2-18:1)[gm]</v>
          </cell>
        </row>
        <row r="2872">
          <cell r="C2872" t="str">
            <v>IPC synthase (PI (1-16:1, 2-18:1) ceramide-4 (C26))</v>
          </cell>
          <cell r="D2872" t="str">
            <v>ceramide-4 (C26)[g] + 1-phosphatidyl-1D-myo-inositol (1-16:1, 2-18:1)[gm] =&gt; inositol-P-ceramide D (C26)[g] + diglyceride (1-16:1, 2-18:1)[gm]</v>
          </cell>
        </row>
        <row r="2873">
          <cell r="C2873" t="str">
            <v>IPC synthase (PI (1-18:0, 2-18:1) ceramide-4 (C26))</v>
          </cell>
          <cell r="D2873" t="str">
            <v>ceramide-4 (C26)[g] + 1-phosphatidyl-1D-myo-inositol (1-18:0, 2-18:1)[gm] =&gt; inositol-P-ceramide D (C26)[g] + diglyceride (1-18:0, 2-18:1)[gm]</v>
          </cell>
        </row>
        <row r="2874">
          <cell r="C2874" t="str">
            <v>IPC synthase (PI (1-18:1, 2-18:1) ceramide-4 (C26))</v>
          </cell>
          <cell r="D2874" t="str">
            <v>ceramide-4 (C26)[g] + 1-phosphatidyl-1D-myo-inositol (1-18:1, 2-18:1)[gm] =&gt; inositol-P-ceramide D (C26)[g] + diglyceride (1-18:1, 2-18:1)[gm]</v>
          </cell>
        </row>
        <row r="2875">
          <cell r="C2875" t="str">
            <v>laurate transport, cytoplasm-ER membrane</v>
          </cell>
          <cell r="D2875" t="str">
            <v>laurate[c] &lt;=&gt; laurate[erm]</v>
          </cell>
        </row>
        <row r="2876">
          <cell r="C2876" t="str">
            <v>myristate transport, cytoplasm-ER membrane</v>
          </cell>
          <cell r="D2876" t="str">
            <v>myristate[c] &lt;=&gt; myristate[erm]</v>
          </cell>
        </row>
        <row r="2877">
          <cell r="C2877" t="str">
            <v>palmitate transport, cytoplasm-ER membrane</v>
          </cell>
          <cell r="D2877" t="str">
            <v>palmitate[c] &lt;=&gt; palmitate[erm]</v>
          </cell>
        </row>
        <row r="2878">
          <cell r="C2878" t="str">
            <v>palmitoleate transport, cytoplasm-ER membrane</v>
          </cell>
          <cell r="D2878" t="str">
            <v>palmitoleate[c] &lt;=&gt; palmitoleate[erm]</v>
          </cell>
        </row>
        <row r="2879">
          <cell r="C2879" t="str">
            <v>stearate transport, cytoplasm-ER membrane</v>
          </cell>
          <cell r="D2879" t="str">
            <v>stearate[c] &lt;=&gt; stearate[erm]</v>
          </cell>
        </row>
        <row r="2880">
          <cell r="C2880" t="str">
            <v>oleate transport, cytoplasm-ER membrane</v>
          </cell>
          <cell r="D2880" t="str">
            <v>oleate[c] &lt;=&gt; oleate[erm]</v>
          </cell>
        </row>
        <row r="2881">
          <cell r="C2881" t="str">
            <v>malonyl-CoA transport, cytoplasm-ER membrane</v>
          </cell>
          <cell r="D2881" t="str">
            <v>malonyl-CoA[c] &lt;=&gt; malonyl-CoA[erm]</v>
          </cell>
        </row>
        <row r="2882">
          <cell r="C2882" t="str">
            <v>lauroyl-CoA transport, cytoplasm-ER membrane</v>
          </cell>
          <cell r="D2882" t="str">
            <v>lauroyl-CoA[c] &lt;=&gt; lauroyl-CoA[erm]</v>
          </cell>
        </row>
        <row r="2883">
          <cell r="C2883" t="str">
            <v>myristoyl-CoA transport, cytoplasm-ER membrane</v>
          </cell>
          <cell r="D2883" t="str">
            <v>myristoyl-CoA[c] &lt;=&gt; myristoyl-CoA[erm]</v>
          </cell>
        </row>
        <row r="2884">
          <cell r="C2884" t="str">
            <v>palmitoyl-CoA transport, cytoplasm-ER membrane</v>
          </cell>
          <cell r="D2884" t="str">
            <v>palmitoyl-CoA[c] &lt;=&gt; palmitoyl-CoA[erm]</v>
          </cell>
        </row>
        <row r="2885">
          <cell r="C2885" t="str">
            <v>palmitoleoyl-CoA transport, cytoplasm-ER membrane</v>
          </cell>
          <cell r="D2885" t="str">
            <v>palmitoleoyl-CoA(4-)[c] &lt;=&gt; palmitoleoyl-CoA(4-)[erm]</v>
          </cell>
        </row>
        <row r="2886">
          <cell r="C2886" t="str">
            <v>stearoyl-CoA transport, cytoplasm-ER membrane</v>
          </cell>
          <cell r="D2886" t="str">
            <v>stearoyl-CoA[c] &lt;=&gt; stearoyl-CoA[erm]</v>
          </cell>
        </row>
        <row r="2887">
          <cell r="C2887" t="str">
            <v>oleoyl-CoA transport, cytoplasm-ER membrane</v>
          </cell>
          <cell r="D2887" t="str">
            <v>oleoyl-CoA[c] &lt;=&gt; oleoyl-CoA[erm]</v>
          </cell>
        </row>
        <row r="2888">
          <cell r="C2888" t="str">
            <v>icosanoyl-CoA transport, cytoplasm-ER membrane</v>
          </cell>
          <cell r="D2888" t="str">
            <v>icosanoyl-CoA[c] &lt;=&gt; icosanoyl-CoA[erm]</v>
          </cell>
        </row>
        <row r="2889">
          <cell r="C2889" t="str">
            <v>docosanoyl-CoA transport, cytoplasm-ER membrane</v>
          </cell>
          <cell r="D2889" t="str">
            <v>docosanoyl-CoA[c] &lt;=&gt; docosanoyl-CoA[erm]</v>
          </cell>
        </row>
        <row r="2890">
          <cell r="C2890" t="str">
            <v>tetracosanoyl-CoA transport, cytoplasm-ER membrane</v>
          </cell>
          <cell r="D2890" t="str">
            <v>tetracosanoyl-CoA[c] &lt;=&gt; tetracosanoyl-CoA[erm]</v>
          </cell>
        </row>
        <row r="2891">
          <cell r="C2891" t="str">
            <v>hexacosanoyl-CoA transport, cytoplasm-ER membrane</v>
          </cell>
          <cell r="D2891" t="str">
            <v>hexacosanoyl-CoA[c] &lt;=&gt; hexacosanoyl-CoA[erm]</v>
          </cell>
        </row>
        <row r="2892">
          <cell r="C2892" t="str">
            <v>H+ transport, cytoplasm-ER membrane</v>
          </cell>
          <cell r="D2892" t="str">
            <v>H+[c] &lt;=&gt; H+[erm]</v>
          </cell>
        </row>
        <row r="2893">
          <cell r="C2893" t="str">
            <v>H2O transport, cytoplasm-ER membrane</v>
          </cell>
          <cell r="D2893" t="str">
            <v>H2O[c] &lt;=&gt; H2O[erm]</v>
          </cell>
        </row>
        <row r="2894">
          <cell r="C2894" t="str">
            <v>CO2 transport, cytoplasm-ER membrane</v>
          </cell>
          <cell r="D2894" t="str">
            <v>carbon dioxide[c] &lt;=&gt; carbon dioxide[erm]</v>
          </cell>
        </row>
        <row r="2895">
          <cell r="C2895" t="str">
            <v>coenzyme A transport, cytoplasm-ER membrane</v>
          </cell>
          <cell r="D2895" t="str">
            <v>coenzyme A[c] &lt;=&gt; coenzyme A[erm]</v>
          </cell>
        </row>
        <row r="2896">
          <cell r="C2896" t="str">
            <v>NADPH transport, cytoplasm-ER membrane</v>
          </cell>
          <cell r="D2896" t="str">
            <v>NADPH[c] &lt;=&gt; NADPH[erm]</v>
          </cell>
        </row>
        <row r="2897">
          <cell r="C2897" t="str">
            <v>NADP(+) transport, cytoplasm-ER membrane</v>
          </cell>
          <cell r="D2897" t="str">
            <v>NADP(+)[c] &lt;=&gt; NADP(+)[erm]</v>
          </cell>
        </row>
        <row r="2898">
          <cell r="C2898" t="str">
            <v>O2 transport, cytoplasm-ER membrane</v>
          </cell>
          <cell r="D2898" t="str">
            <v>oxygen[c] &lt;=&gt; oxygen[erm]</v>
          </cell>
        </row>
        <row r="2899">
          <cell r="C2899" t="str">
            <v>NADH transport, cytoplasm-ER membrane</v>
          </cell>
          <cell r="D2899" t="str">
            <v>NADH[c] &lt;=&gt; NADH[erm]</v>
          </cell>
        </row>
        <row r="2900">
          <cell r="C2900" t="str">
            <v>NAD transport, cytoplasm-ER membrane</v>
          </cell>
          <cell r="D2900" t="str">
            <v>NAD[c] &lt;=&gt; NAD[erm]</v>
          </cell>
        </row>
        <row r="2901">
          <cell r="C2901" t="str">
            <v>glycerol 3-phosphate transport, cytoplasm-ER membrane</v>
          </cell>
          <cell r="D2901" t="str">
            <v>glycerol 3-phosphate[c] &lt;=&gt; glycerol 3-phosphate[erm]</v>
          </cell>
        </row>
        <row r="2902">
          <cell r="C2902" t="str">
            <v>dihydroxyacetone phosphate transport, cytoplasm-ER membrane</v>
          </cell>
          <cell r="D2902" t="str">
            <v>dihydroxyacetone phosphate[c] &lt;=&gt; dihydroxyacetone phosphate[erm]</v>
          </cell>
        </row>
        <row r="2903">
          <cell r="C2903" t="str">
            <v>diphosphate transport, cytoplasm-ER membrane</v>
          </cell>
          <cell r="D2903" t="str">
            <v>diphosphate[c] &lt;=&gt; diphosphate[erm]</v>
          </cell>
        </row>
        <row r="2904">
          <cell r="C2904" t="str">
            <v>phosphate transport, cytoplasm-ER membrane</v>
          </cell>
          <cell r="D2904" t="str">
            <v>phosphate[c] &lt;=&gt; phosphate[erm]</v>
          </cell>
        </row>
        <row r="2905">
          <cell r="C2905" t="str">
            <v>CTP transport, cytoplasm-ER membrane</v>
          </cell>
          <cell r="D2905" t="str">
            <v>CTP[c] &lt;=&gt; CTP[erm]</v>
          </cell>
        </row>
        <row r="2906">
          <cell r="C2906" t="str">
            <v>CDP transport, cytoplasm-ER membrane</v>
          </cell>
          <cell r="D2906" t="str">
            <v>CDP[c] &lt;=&gt; CDP[erm]</v>
          </cell>
        </row>
        <row r="2907">
          <cell r="C2907" t="str">
            <v>CMP transport, cytoplasm-ER membrane</v>
          </cell>
          <cell r="D2907" t="str">
            <v>CMP[c] &lt;=&gt; CMP[erm]</v>
          </cell>
        </row>
        <row r="2908">
          <cell r="C2908" t="str">
            <v>CDP-ethanolamine transport, cytoplasm-ER membrane</v>
          </cell>
          <cell r="D2908" t="str">
            <v>CDP-ethanolamine[c] &lt;=&gt; CDP-ethanolamine[erm]</v>
          </cell>
        </row>
        <row r="2909">
          <cell r="C2909" t="str">
            <v>CDP-choline transport, cytoplasm-ER membrane</v>
          </cell>
          <cell r="D2909" t="str">
            <v>CDP-choline[c] &lt;=&gt; CDP-choline[erm]</v>
          </cell>
        </row>
        <row r="2910">
          <cell r="C2910" t="str">
            <v>ATP transport, cytoplasm-ER membrane</v>
          </cell>
          <cell r="D2910" t="str">
            <v>ATP[c] &lt;=&gt; ATP[erm]</v>
          </cell>
        </row>
        <row r="2911">
          <cell r="C2911" t="str">
            <v>AMP transport, cytoplasm-ER membrane</v>
          </cell>
          <cell r="D2911" t="str">
            <v>AMP[c] &lt;=&gt; AMP[erm]</v>
          </cell>
        </row>
        <row r="2912">
          <cell r="C2912" t="str">
            <v>L-serine transport, cytoplasm-ER membrane</v>
          </cell>
          <cell r="D2912" t="str">
            <v>L-serine[c] &lt;=&gt; L-serine[erm]</v>
          </cell>
        </row>
        <row r="2913">
          <cell r="C2913" t="str">
            <v>myo-inositol transport, cytoplasm-ER membrane</v>
          </cell>
          <cell r="D2913" t="str">
            <v>myo-inositol[c] &lt;=&gt; myo-inositol[erm]</v>
          </cell>
        </row>
        <row r="2914">
          <cell r="C2914" t="str">
            <v>S-adenosyl-L-methionine transport, cytoplasm-ER membrane</v>
          </cell>
          <cell r="D2914" t="str">
            <v>S-adenosyl-L-methionine[c] &lt;=&gt; S-adenosyl-L-methionine[erm]</v>
          </cell>
        </row>
        <row r="2915">
          <cell r="C2915" t="str">
            <v>S-adenosyl-L-homocysteine transport, cytoplasm-ER membrane</v>
          </cell>
          <cell r="D2915" t="str">
            <v>S-adenosyl-L-homocysteine[c] &lt;=&gt; S-adenosyl-L-homocysteine[erm]</v>
          </cell>
        </row>
        <row r="2916">
          <cell r="C2916" t="str">
            <v>episterol transport, cytoplasm-ER membrane</v>
          </cell>
          <cell r="D2916" t="str">
            <v>episterol[c] &lt;=&gt; episterol[erm]</v>
          </cell>
        </row>
        <row r="2917">
          <cell r="C2917" t="str">
            <v>fecosterol transport, cytoplasm-ER membrane</v>
          </cell>
          <cell r="D2917" t="str">
            <v>fecosterol[c] &lt;=&gt; fecosterol[erm]</v>
          </cell>
        </row>
        <row r="2918">
          <cell r="C2918" t="str">
            <v>lanosterol transport, cytoplasm-ER membrane</v>
          </cell>
          <cell r="D2918" t="str">
            <v>lanosterol[c] &lt;=&gt; lanosterol[erm]</v>
          </cell>
        </row>
        <row r="2919">
          <cell r="C2919" t="str">
            <v>ergosterol transport, cytoplasm-ER membrane</v>
          </cell>
          <cell r="D2919" t="str">
            <v>ergosterol[c] &lt;=&gt; ergosterol[erm]</v>
          </cell>
        </row>
        <row r="2920">
          <cell r="C2920" t="str">
            <v>zymosterol transport, cytoplasm-ER membrane</v>
          </cell>
          <cell r="D2920" t="str">
            <v>zymosterol[c] &lt;=&gt; zymosterol[erm]</v>
          </cell>
        </row>
        <row r="2921">
          <cell r="C2921" t="str">
            <v>diglyceride (1-16:0, 2-16:1) transport, cytoplasm-ER membrane</v>
          </cell>
          <cell r="D2921" t="str">
            <v>diglyceride (1-16:0, 2-16:1)[c] &lt;=&gt; diglyceride (1-16:0, 2-16:1)[erm]</v>
          </cell>
        </row>
        <row r="2922">
          <cell r="C2922" t="str">
            <v>diglyceride (1-16:1, 2-16:1) transport, cytoplasm-ER membrane</v>
          </cell>
          <cell r="D2922" t="str">
            <v>diglyceride (1-16:1, 2-16:1)[c] &lt;=&gt; diglyceride (1-16:1, 2-16:1)[erm]</v>
          </cell>
        </row>
        <row r="2923">
          <cell r="C2923" t="str">
            <v>diglyceride (1-18:0, 2-16:1) transport, cytoplasm-ER membrane</v>
          </cell>
          <cell r="D2923" t="str">
            <v>diglyceride (1-18:0, 2-16:1)[c] &lt;=&gt; diglyceride (1-18:0, 2-16:1)[erm]</v>
          </cell>
        </row>
        <row r="2924">
          <cell r="C2924" t="str">
            <v>diglyceride (1-18:1, 2-16:1) transport, cytoplasm-ER membrane</v>
          </cell>
          <cell r="D2924" t="str">
            <v>diglyceride (1-18:1, 2-16:1)[c] &lt;=&gt; diglyceride (1-18:1, 2-16:1)[erm]</v>
          </cell>
        </row>
        <row r="2925">
          <cell r="C2925" t="str">
            <v>diglyceride (1-16:0, 2-18:1) transport, cytoplasm-ER membrane</v>
          </cell>
          <cell r="D2925" t="str">
            <v>diglyceride (1-16:0, 2-18:1)[c] &lt;=&gt; diglyceride (1-16:0, 2-18:1)[erm]</v>
          </cell>
        </row>
        <row r="2926">
          <cell r="C2926" t="str">
            <v>diglyceride (1-16:1, 2-18:1) transport, cytoplasm-ER membrane</v>
          </cell>
          <cell r="D2926" t="str">
            <v>diglyceride (1-16:1, 2-18:1)[c] &lt;=&gt; diglyceride (1-16:1, 2-18:1)[erm]</v>
          </cell>
        </row>
        <row r="2927">
          <cell r="C2927" t="str">
            <v>diglyceride (1-18:0, 2-18:1) transport, cytoplasm-ER membrane</v>
          </cell>
          <cell r="D2927" t="str">
            <v>diglyceride (1-18:0, 2-18:1)[c] &lt;=&gt; diglyceride (1-18:0, 2-18:1)[erm]</v>
          </cell>
        </row>
        <row r="2928">
          <cell r="C2928" t="str">
            <v>diglyceride (1-18:1, 2-18:1) transport, cytoplasm-ER membrane</v>
          </cell>
          <cell r="D2928" t="str">
            <v>diglyceride (1-18:1, 2-18:1)[c] &lt;=&gt; diglyceride (1-18:1, 2-18:1)[erm]</v>
          </cell>
        </row>
        <row r="2929">
          <cell r="C2929" t="str">
            <v>1-phosphatidyl-1D-myo-inositol (1-16:0, 2-16:1) transport, cytoplasm-ER membrane</v>
          </cell>
          <cell r="D2929" t="str">
            <v>1-phosphatidyl-1D-myo-inositol (1-16:0, 2-16:1)[c] &lt;=&gt; 1-phosphatidyl-1D-myo-inositol (1-16:0, 2-16:1)[erm]</v>
          </cell>
        </row>
        <row r="2930">
          <cell r="C2930" t="str">
            <v>1-phosphatidyl-1D-myo-inositol (1-16:1, 2-16:1) transport, cytoplasm-ER membrane</v>
          </cell>
          <cell r="D2930" t="str">
            <v>1-phosphatidyl-1D-myo-inositol (1-16:1, 2-16:1)[c] &lt;=&gt; 1-phosphatidyl-1D-myo-inositol (1-16:1, 2-16:1)[erm]</v>
          </cell>
        </row>
        <row r="2931">
          <cell r="C2931" t="str">
            <v>1-phosphatidyl-1D-myo-inositol (1-18:0, 2-16:1) transport, cytoplasm-ER membrane</v>
          </cell>
          <cell r="D2931" t="str">
            <v>1-phosphatidyl-1D-myo-inositol (1-18:0, 2-16:1)[c] &lt;=&gt; 1-phosphatidyl-1D-myo-inositol (1-18:0, 2-16:1)[erm]</v>
          </cell>
        </row>
        <row r="2932">
          <cell r="C2932" t="str">
            <v>1-phosphatidyl-1D-myo-inositol (1-18:1, 2-16:1) transport, cytoplasm-ER membrane</v>
          </cell>
          <cell r="D2932" t="str">
            <v>1-phosphatidyl-1D-myo-inositol (1-18:1, 2-16:1)[c] &lt;=&gt; 1-phosphatidyl-1D-myo-inositol (1-18:1, 2-16:1)[erm]</v>
          </cell>
        </row>
        <row r="2933">
          <cell r="C2933" t="str">
            <v>1-phosphatidyl-1D-myo-inositol (1-16:0, 2-18:1) transport, cytoplasm-ER membrane</v>
          </cell>
          <cell r="D2933" t="str">
            <v>1-phosphatidyl-1D-myo-inositol (1-16:0, 2-18:1)[c] &lt;=&gt; 1-phosphatidyl-1D-myo-inositol (1-16:0, 2-18:1)[erm]</v>
          </cell>
        </row>
        <row r="2934">
          <cell r="C2934" t="str">
            <v>1-phosphatidyl-1D-myo-inositol (1-16:1, 2-18:1) transport, cytoplasm-ER membrane</v>
          </cell>
          <cell r="D2934" t="str">
            <v>1-phosphatidyl-1D-myo-inositol (1-16:1, 2-18:1)[c] &lt;=&gt; 1-phosphatidyl-1D-myo-inositol (1-16:1, 2-18:1)[erm]</v>
          </cell>
        </row>
        <row r="2935">
          <cell r="C2935" t="str">
            <v>1-phosphatidyl-1D-myo-inositol (1-18:0, 2-18:1) transport, cytoplasm-ER membrane</v>
          </cell>
          <cell r="D2935" t="str">
            <v>1-phosphatidyl-1D-myo-inositol (1-18:0, 2-18:1)[c] &lt;=&gt; 1-phosphatidyl-1D-myo-inositol (1-18:0, 2-18:1)[erm]</v>
          </cell>
        </row>
        <row r="2936">
          <cell r="C2936" t="str">
            <v>1-phosphatidyl-1D-myo-inositol (1-18:1, 2-18:1) transport, cytoplasm-ER membrane</v>
          </cell>
          <cell r="D2936" t="str">
            <v>1-phosphatidyl-1D-myo-inositol (1-18:1, 2-18:1)[c] &lt;=&gt; 1-phosphatidyl-1D-myo-inositol (1-18:1, 2-18:1)[erm]</v>
          </cell>
        </row>
        <row r="2937">
          <cell r="C2937" t="str">
            <v>sn-glycero-3-phosphocholine transport, ER membrane-cytoplasm</v>
          </cell>
          <cell r="D2937" t="str">
            <v>sn-glycero-3-phosphocholine[erm] &lt;=&gt; sn-glycero-3-phosphocholine[c]</v>
          </cell>
        </row>
        <row r="2938">
          <cell r="C2938" t="str">
            <v>hexadecanoate (n-C16:0) transport, cytoplasm-lipid particle</v>
          </cell>
          <cell r="D2938" t="str">
            <v>palmitate[c] &lt;=&gt; palmitate[lp]</v>
          </cell>
        </row>
        <row r="2939">
          <cell r="C2939" t="str">
            <v>hexadecenoate (n-C16:1) transport, cytoplasm-lipid particle</v>
          </cell>
          <cell r="D2939" t="str">
            <v>palmitoleate[c] &lt;=&gt; palmitoleate[lp]</v>
          </cell>
        </row>
        <row r="2940">
          <cell r="C2940" t="str">
            <v>octadecanoate (n-C18:0) transport, cytoplasm-lipid particle</v>
          </cell>
          <cell r="D2940" t="str">
            <v>stearate[c] &lt;=&gt; stearate[lp]</v>
          </cell>
        </row>
        <row r="2941">
          <cell r="C2941" t="str">
            <v>octadecenoate (n-C18:1) transport, cytoplasm-lipid particle</v>
          </cell>
          <cell r="D2941" t="str">
            <v>oleate[c] &lt;=&gt; oleate[lp]</v>
          </cell>
        </row>
        <row r="2942">
          <cell r="C2942" t="str">
            <v>lauroyl-CoA transport, cytoplasm-lipid particle</v>
          </cell>
          <cell r="D2942" t="str">
            <v>lauroyl-CoA[c] &lt;=&gt; lauroyl-CoA[lp]</v>
          </cell>
        </row>
        <row r="2943">
          <cell r="C2943" t="str">
            <v>myristoyl-CoA transport, cytoplasm-lipid particle</v>
          </cell>
          <cell r="D2943" t="str">
            <v>myristoyl-CoA[c] &lt;=&gt; myristoyl-CoA[lp]</v>
          </cell>
        </row>
        <row r="2944">
          <cell r="C2944" t="str">
            <v>palmitoyl-CoA transport, cytoplasm-lipid particle</v>
          </cell>
          <cell r="D2944" t="str">
            <v>palmitoyl-CoA[c] &lt;=&gt; palmitoyl-CoA[lp]</v>
          </cell>
        </row>
        <row r="2945">
          <cell r="C2945" t="str">
            <v>palmitoleoyl-CoA transport, cytoplasm-lipid particle</v>
          </cell>
          <cell r="D2945" t="str">
            <v>palmitoleoyl-CoA(4-)[c] &lt;=&gt; palmitoleoyl-CoA(4-)[lp]</v>
          </cell>
        </row>
        <row r="2946">
          <cell r="C2946" t="str">
            <v>stearoyl-CoA transport, cytoplasm-lipid particle</v>
          </cell>
          <cell r="D2946" t="str">
            <v>stearoyl-CoA[c] &lt;=&gt; stearoyl-CoA[lp]</v>
          </cell>
        </row>
        <row r="2947">
          <cell r="C2947" t="str">
            <v>oleoyl-CoA transport, cytoplasm-lipid particle</v>
          </cell>
          <cell r="D2947" t="str">
            <v>oleoyl-CoA[c] &lt;=&gt; oleoyl-CoA[lp]</v>
          </cell>
        </row>
        <row r="2948">
          <cell r="C2948" t="str">
            <v>glycerol 3-phosphate transport, cytoplasm-lipid particle</v>
          </cell>
          <cell r="D2948" t="str">
            <v>glycerol 3-phosphate[c] &lt;=&gt; glycerol 3-phosphate[lp]</v>
          </cell>
        </row>
        <row r="2949">
          <cell r="C2949" t="str">
            <v>dihydroxyacetone phosphate transport, cytoplasm-lipid particle</v>
          </cell>
          <cell r="D2949" t="str">
            <v>dihydroxyacetone phosphate[c] &lt;=&gt; dihydroxyacetone phosphate[lp]</v>
          </cell>
        </row>
        <row r="2950">
          <cell r="C2950" t="str">
            <v>NADPH transport, cytoplasm-lipid particle</v>
          </cell>
          <cell r="D2950" t="str">
            <v>NADPH[c] &lt;=&gt; NADPH[lp]</v>
          </cell>
        </row>
        <row r="2951">
          <cell r="C2951" t="str">
            <v>NADP(+) transport, cytoplasm-lipid particle</v>
          </cell>
          <cell r="D2951" t="str">
            <v>NADP(+)[c] &lt;=&gt; NADP(+)[lp]</v>
          </cell>
        </row>
        <row r="2952">
          <cell r="C2952" t="str">
            <v>ATP transport, cytoplasm-lipid particle</v>
          </cell>
          <cell r="D2952" t="str">
            <v>ATP[c] &lt;=&gt; ATP[lp]</v>
          </cell>
        </row>
        <row r="2953">
          <cell r="C2953" t="str">
            <v>AMP transport, cytoplasm-lipid particle</v>
          </cell>
          <cell r="D2953" t="str">
            <v>AMP[c] &lt;=&gt; AMP[lp]</v>
          </cell>
        </row>
        <row r="2954">
          <cell r="C2954" t="str">
            <v>diphosphate transport, cytoplasm-lipid particle</v>
          </cell>
          <cell r="D2954" t="str">
            <v>diphosphate[c] &lt;=&gt; diphosphate[lp]</v>
          </cell>
        </row>
        <row r="2955">
          <cell r="C2955" t="str">
            <v>diglyceride (1-16:0, 2-16:1) transport, cytoplasm-lipid particle</v>
          </cell>
          <cell r="D2955" t="str">
            <v>diglyceride (1-16:0, 2-16:1)[c] &lt;=&gt; diglyceride (1-16:0, 2-16:1)[lp]</v>
          </cell>
        </row>
        <row r="2956">
          <cell r="C2956" t="str">
            <v>diglyceride (1-16:1, 2-16:1) transport, cytoplasm-lipid particle</v>
          </cell>
          <cell r="D2956" t="str">
            <v>diglyceride (1-16:1, 2-16:1)[c] &lt;=&gt; diglyceride (1-16:1, 2-16:1)[lp]</v>
          </cell>
        </row>
        <row r="2957">
          <cell r="C2957" t="str">
            <v>diglyceride (1-18:0, 2-16:1) transport, cytoplasm-lipid particle</v>
          </cell>
          <cell r="D2957" t="str">
            <v>diglyceride (1-18:0, 2-16:1)[c] &lt;=&gt; diglyceride (1-18:0, 2-16:1)[lp]</v>
          </cell>
        </row>
        <row r="2958">
          <cell r="C2958" t="str">
            <v>diglyceride (1-18:1, 2-16:1) transport, cytoplasm-lipid particle</v>
          </cell>
          <cell r="D2958" t="str">
            <v>diglyceride (1-18:1, 2-16:1)[c] &lt;=&gt; diglyceride (1-18:1, 2-16:1)[lp]</v>
          </cell>
        </row>
        <row r="2959">
          <cell r="C2959" t="str">
            <v>diglyceride (1-16:0, 2-18:1) transport, cytoplasm-lipid particle</v>
          </cell>
          <cell r="D2959" t="str">
            <v>diglyceride (1-16:0, 2-18:1)[c] &lt;=&gt; diglyceride (1-16:0, 2-18:1)[lp]</v>
          </cell>
        </row>
        <row r="2960">
          <cell r="C2960" t="str">
            <v>diglyceride (1-16:1, 2-18:1) transport, cytoplasm-lipid particle</v>
          </cell>
          <cell r="D2960" t="str">
            <v>diglyceride (1-16:1, 2-18:1)[c] &lt;=&gt; diglyceride (1-16:1, 2-18:1)[lp]</v>
          </cell>
        </row>
        <row r="2961">
          <cell r="C2961" t="str">
            <v>diglyceride (1-18:0, 2-18:1) transport, cytoplasm-lipid particle</v>
          </cell>
          <cell r="D2961" t="str">
            <v>diglyceride (1-18:0, 2-18:1)[c] &lt;=&gt; diglyceride (1-18:0, 2-18:1)[lp]</v>
          </cell>
        </row>
        <row r="2962">
          <cell r="C2962" t="str">
            <v>diglyceride (1-18:1, 2-18:1) transport, cytoplasm-lipid particle</v>
          </cell>
          <cell r="D2962" t="str">
            <v>diglyceride (1-18:1, 2-18:1)[c] &lt;=&gt; diglyceride (1-18:1, 2-18:1)[lp]</v>
          </cell>
        </row>
        <row r="2963">
          <cell r="C2963" t="str">
            <v>H2O transport, cytoplasm-lipid particle</v>
          </cell>
          <cell r="D2963" t="str">
            <v>H2O[c] &lt;=&gt; H2O[lp]</v>
          </cell>
        </row>
        <row r="2964">
          <cell r="C2964" t="str">
            <v>glycerol transport, lipid particle-cytoplasm</v>
          </cell>
          <cell r="D2964" t="str">
            <v>glycerol[lp] &lt;=&gt; glycerol[c]</v>
          </cell>
        </row>
        <row r="2965">
          <cell r="C2965" t="str">
            <v>docosanoyl-CoA transport, lipid particle-cytoplasm</v>
          </cell>
          <cell r="D2965" t="str">
            <v>docosanoyl-CoA[lp] &lt;=&gt; docosanoyl-CoA[c]</v>
          </cell>
        </row>
        <row r="2966">
          <cell r="C2966" t="str">
            <v>tetracosanoyl-CoA transport, lipid particle-cytoplasm</v>
          </cell>
          <cell r="D2966" t="str">
            <v>tetracosanoyl-CoA[lp] &lt;=&gt; tetracosanoyl-CoA[c]</v>
          </cell>
        </row>
        <row r="2967">
          <cell r="C2967" t="str">
            <v>hexacosanoyl-CoA transport, lipid particle-cytoplasm</v>
          </cell>
          <cell r="D2967" t="str">
            <v>hexacosanoyl-CoA[lp] &lt;=&gt; hexacosanoyl-CoA[c]</v>
          </cell>
        </row>
        <row r="2968">
          <cell r="C2968" t="str">
            <v>ATP transport, cytoplasm-cell envelope</v>
          </cell>
          <cell r="D2968" t="str">
            <v>ATP[c] &lt;=&gt; ATP[ce]</v>
          </cell>
        </row>
        <row r="2969">
          <cell r="C2969" t="str">
            <v>ADP transport, cytoplasm-cell envelope</v>
          </cell>
          <cell r="D2969" t="str">
            <v>ADP[c] &lt;=&gt; ADP[ce]</v>
          </cell>
        </row>
        <row r="2970">
          <cell r="C2970" t="str">
            <v>H+ transport, cytoplasm-cell envelope</v>
          </cell>
          <cell r="D2970" t="str">
            <v>H+[c] &lt;=&gt; H+[ce]</v>
          </cell>
        </row>
        <row r="2971">
          <cell r="C2971" t="str">
            <v>H2O transport, cytoplasm-cell envelope</v>
          </cell>
          <cell r="D2971" t="str">
            <v>H2O[c] &lt;=&gt; H2O[ce]</v>
          </cell>
        </row>
        <row r="2972">
          <cell r="C2972" t="str">
            <v>phosphate transport, cytoplasm-cell envelope</v>
          </cell>
          <cell r="D2972" t="str">
            <v>phosphate[c] &lt;=&gt; phosphate[ce]</v>
          </cell>
        </row>
        <row r="2973">
          <cell r="C2973" t="str">
            <v>sn-glycero-3-phosphocholine transport, cell envelope-cytoplasm</v>
          </cell>
          <cell r="D2973" t="str">
            <v>sn-glycero-3-phosphocholine[ce] &lt;=&gt; sn-glycero-3-phosphocholine[c]</v>
          </cell>
        </row>
        <row r="2974">
          <cell r="C2974" t="str">
            <v>1-(sn-glycero-3-phospho)-1D-myo-inositol transport, cell envelope-cytoplasm</v>
          </cell>
          <cell r="D2974" t="str">
            <v>1-(sn-glycero-3-phospho)-1D-myo-inositol[ce] &lt;=&gt; 1-(sn-glycero-3-phospho)-1D-myo-inositol[c]</v>
          </cell>
        </row>
        <row r="2975">
          <cell r="C2975" t="str">
            <v>palmitate transport, cell envelope-cytoplasm</v>
          </cell>
          <cell r="D2975" t="str">
            <v>palmitate[ce] &lt;=&gt; palmitate[c]</v>
          </cell>
        </row>
        <row r="2976">
          <cell r="C2976" t="str">
            <v>palmitoleate transport, cell envelope-cytoplasm</v>
          </cell>
          <cell r="D2976" t="str">
            <v>palmitoleate[ce] &lt;=&gt; palmitoleate[c]</v>
          </cell>
        </row>
        <row r="2977">
          <cell r="C2977" t="str">
            <v>stearate transport, cell envelope-cytoplasm</v>
          </cell>
          <cell r="D2977" t="str">
            <v>stearate[ce] &lt;=&gt; stearate[c]</v>
          </cell>
        </row>
        <row r="2978">
          <cell r="C2978" t="str">
            <v>oleate transport, cell envelope-cytoplasm</v>
          </cell>
          <cell r="D2978" t="str">
            <v>oleate[ce] &lt;=&gt; oleate[c]</v>
          </cell>
        </row>
        <row r="2979">
          <cell r="C2979" t="str">
            <v>icosanoyl-CoA transport, cell envelope-cytoplasm</v>
          </cell>
          <cell r="D2979" t="str">
            <v>icosanoyl-CoA[ce] &lt;=&gt; icosanoyl-CoA[c]</v>
          </cell>
        </row>
        <row r="2980">
          <cell r="C2980" t="str">
            <v>docosanoyl-CoA transport, cell envelope-cytoplasm</v>
          </cell>
          <cell r="D2980" t="str">
            <v>docosanoyl-CoA[ce] &lt;=&gt; docosanoyl-CoA[c]</v>
          </cell>
        </row>
        <row r="2981">
          <cell r="C2981" t="str">
            <v>tetracosanoyl-CoA transport, cell envelope-cytoplasm</v>
          </cell>
          <cell r="D2981" t="str">
            <v>tetracosanoyl-CoA[ce] &lt;=&gt; tetracosanoyl-CoA[c]</v>
          </cell>
        </row>
        <row r="2982">
          <cell r="C2982" t="str">
            <v>hexacosanoyl-CoA transport, cell envelope-cytoplasm</v>
          </cell>
          <cell r="D2982" t="str">
            <v>hexacosanoyl-CoA[ce] &lt;=&gt; hexacosanoyl-CoA[c]</v>
          </cell>
        </row>
        <row r="2983">
          <cell r="C2983" t="str">
            <v>1-phosphatidyl-1D-myo-inositol 4,5-bisphosphate (1-16:0, 2-16:1) transport, cell envelope-cytoplasm</v>
          </cell>
          <cell r="D2983" t="str">
            <v>1-phosphatidyl-1D-myo-inositol 4,5-bisphosphate (1-16:0, 2-16:1)[ce] &lt;=&gt; 1-phosphatidyl-1D-myo-inositol 4,5-bisphosphate (1-16:0, 2-16:1)[c]</v>
          </cell>
        </row>
        <row r="2984">
          <cell r="C2984" t="str">
            <v>1-phosphatidyl-1D-myo-inositol 4,5-bisphosphate (1-16:1, 2-16:1) transport, cell envelope-cytoplasm</v>
          </cell>
          <cell r="D2984" t="str">
            <v>1-phosphatidyl-1D-myo-inositol 4,5-bisphosphate (1-16:1, 2-16:1)[ce] &lt;=&gt; 1-phosphatidyl-1D-myo-inositol 4,5-bisphosphate (1-16:1, 2-16:1)[c]</v>
          </cell>
        </row>
        <row r="2985">
          <cell r="C2985" t="str">
            <v>1-phosphatidyl-1D-myo-inositol 4,5-bisphosphate (1-18:0, 2-16:1) transport, cell envelope-cytoplasm</v>
          </cell>
          <cell r="D2985" t="str">
            <v>1-phosphatidyl-1D-myo-inositol 4,5-bisphosphate (1-18:0, 2-16:1)[ce] &lt;=&gt; 1-phosphatidyl-1D-myo-inositol 4,5-bisphosphate (1-18:0, 2-16:1)[c]</v>
          </cell>
        </row>
        <row r="2986">
          <cell r="C2986" t="str">
            <v>1-phosphatidyl-1D-myo-inositol 4,5-bisphosphate (1-18:1, 2-16:1) transport, cell envelope-cytoplasm</v>
          </cell>
          <cell r="D2986" t="str">
            <v>1-phosphatidyl-1D-myo-inositol 4,5-bisphosphate (1-18:1, 2-16:1)[ce] &lt;=&gt; 1-phosphatidyl-1D-myo-inositol 4,5-bisphosphate (1-18:1, 2-16:1)[c]</v>
          </cell>
        </row>
        <row r="2987">
          <cell r="C2987" t="str">
            <v>1-phosphatidyl-1D-myo-inositol 4,5-bisphosphate (1-16:0, 2-18:1) transport, cell envelope-cytoplasm</v>
          </cell>
          <cell r="D2987" t="str">
            <v>1-phosphatidyl-1D-myo-inositol 4,5-bisphosphate (1-16:0, 2-18:1)[ce] &lt;=&gt; 1-phosphatidyl-1D-myo-inositol 4,5-bisphosphate (1-16:0, 2-18:1)[c]</v>
          </cell>
        </row>
        <row r="2988">
          <cell r="C2988" t="str">
            <v>1-phosphatidyl-1D-myo-inositol 4,5-bisphosphate (1-16:1, 2-18:1) transport, cell envelope-cytoplasm</v>
          </cell>
          <cell r="D2988" t="str">
            <v>1-phosphatidyl-1D-myo-inositol 4,5-bisphosphate (1-16:1, 2-18:1)[ce] &lt;=&gt; 1-phosphatidyl-1D-myo-inositol 4,5-bisphosphate (1-16:1, 2-18:1)[c]</v>
          </cell>
        </row>
        <row r="2989">
          <cell r="C2989" t="str">
            <v>1-phosphatidyl-1D-myo-inositol 4,5-bisphosphate (1-18:0, 2-18:1) transport, cell envelope-cytoplasm</v>
          </cell>
          <cell r="D2989" t="str">
            <v>1-phosphatidyl-1D-myo-inositol 4,5-bisphosphate (1-18:0, 2-18:1)[ce] &lt;=&gt; 1-phosphatidyl-1D-myo-inositol 4,5-bisphosphate (1-18:0, 2-18:1)[c]</v>
          </cell>
        </row>
        <row r="2990">
          <cell r="C2990" t="str">
            <v>1-phosphatidyl-1D-myo-inositol 4,5-bisphosphate (1-18:1, 2-18:1) transport, cell envelope-cytoplasm</v>
          </cell>
          <cell r="D2990" t="str">
            <v>1-phosphatidyl-1D-myo-inositol 4,5-bisphosphate (1-18:1, 2-18:1)[ce] &lt;=&gt; 1-phosphatidyl-1D-myo-inositol 4,5-bisphosphate (1-18:1, 2-18:1)[c]</v>
          </cell>
        </row>
        <row r="2991">
          <cell r="C2991" t="str">
            <v>1-phosphatidyl-1D-myo-inositol 4-phosphate (1-16:0, 2-16:1) transport, cell envelope-cytoplasm</v>
          </cell>
          <cell r="D2991" t="str">
            <v>1-phosphatidyl-1D-myo-inositol 4-phosphate (1-16:0, 2-16:1)[ce] &lt;=&gt; 1-phosphatidyl-1D-myo-inositol 4-phosphate (1-16:0, 2-16:1)[c]</v>
          </cell>
        </row>
        <row r="2992">
          <cell r="C2992" t="str">
            <v>1-phosphatidyl-1D-myo-inositol 4-phosphate (1-16:1, 2-16:1) transport, cell envelope-cytoplasm</v>
          </cell>
          <cell r="D2992" t="str">
            <v>1-phosphatidyl-1D-myo-inositol 4-phosphate (1-16:1, 2-16:1)[ce] &lt;=&gt; 1-phosphatidyl-1D-myo-inositol 4-phosphate (1-16:1, 2-16:1)[c]</v>
          </cell>
        </row>
        <row r="2993">
          <cell r="C2993" t="str">
            <v>1-phosphatidyl-1D-myo-inositol 4-phosphate (1-18:0, 2-16:1) transport, cell envelope-cytoplasm</v>
          </cell>
          <cell r="D2993" t="str">
            <v>1-phosphatidyl-1D-myo-inositol 4-phosphate (1-18:0, 2-16:1)[ce] &lt;=&gt; 1-phosphatidyl-1D-myo-inositol 4-phosphate (1-18:0, 2-16:1)[c]</v>
          </cell>
        </row>
        <row r="2994">
          <cell r="C2994" t="str">
            <v>1-phosphatidyl-1D-myo-inositol 4-phosphate (1-18:1, 2-16:1) transport, cell envelope-cytoplasm</v>
          </cell>
          <cell r="D2994" t="str">
            <v>1-phosphatidyl-1D-myo-inositol 4-phosphate (1-18:1, 2-16:1)[ce] &lt;=&gt; 1-phosphatidyl-1D-myo-inositol 4-phosphate (1-18:1, 2-16:1)[c]</v>
          </cell>
        </row>
        <row r="2995">
          <cell r="C2995" t="str">
            <v>1-phosphatidyl-1D-myo-inositol 4-phosphate (1-16:0, 2-18:1) transport, cell envelope-cytoplasm</v>
          </cell>
          <cell r="D2995" t="str">
            <v>1-phosphatidyl-1D-myo-inositol 4-phosphate (1-16:0, 2-18:1)[ce] &lt;=&gt; 1-phosphatidyl-1D-myo-inositol 4-phosphate (1-16:0, 2-18:1)[c]</v>
          </cell>
        </row>
        <row r="2996">
          <cell r="C2996" t="str">
            <v>1-phosphatidyl-1D-myo-inositol 4-phosphate (1-16:1, 2-18:1) transport, cell envelope-cytoplasm</v>
          </cell>
          <cell r="D2996" t="str">
            <v>1-phosphatidyl-1D-myo-inositol 4-phosphate (1-16:1, 2-18:1)[ce] &lt;=&gt; 1-phosphatidyl-1D-myo-inositol 4-phosphate (1-16:1, 2-18:1)[c]</v>
          </cell>
        </row>
        <row r="2997">
          <cell r="C2997" t="str">
            <v>1-phosphatidyl-1D-myo-inositol 4-phosphate (1-18:0, 2-18:1) transport, cell envelope-cytoplasm</v>
          </cell>
          <cell r="D2997" t="str">
            <v>1-phosphatidyl-1D-myo-inositol 4-phosphate (1-18:0, 2-18:1)[ce] &lt;=&gt; 1-phosphatidyl-1D-myo-inositol 4-phosphate (1-18:0, 2-18:1)[c]</v>
          </cell>
        </row>
        <row r="2998">
          <cell r="C2998" t="str">
            <v>1-phosphatidyl-1D-myo-inositol 4-phosphate (1-18:1, 2-18:1) transport, cell envelope-cytoplasm</v>
          </cell>
          <cell r="D2998" t="str">
            <v>1-phosphatidyl-1D-myo-inositol 4-phosphate (1-18:1, 2-18:1)[ce] &lt;=&gt; 1-phosphatidyl-1D-myo-inositol 4-phosphate (1-18:1, 2-18:1)[c]</v>
          </cell>
        </row>
        <row r="2999">
          <cell r="C2999" t="str">
            <v>1-phosphatidyl-1D-myo-inositol 4,5-bisphosphate (1-16:0, 2-16:1) transport, nucleus-cytoplasm</v>
          </cell>
          <cell r="D2999" t="str">
            <v>1-phosphatidyl-1D-myo-inositol 4,5-bisphosphate (1-16:0, 2-16:1)[n] &lt;=&gt; 1-phosphatidyl-1D-myo-inositol 4,5-bisphosphate (1-16:0, 2-16:1)[c]</v>
          </cell>
        </row>
        <row r="3000">
          <cell r="C3000" t="str">
            <v>1-phosphatidyl-1D-myo-inositol 4,5-bisphosphate (1-16:1, 2-16:1) transport, nucleus-cytoplasm</v>
          </cell>
          <cell r="D3000" t="str">
            <v>1-phosphatidyl-1D-myo-inositol 4,5-bisphosphate (1-16:1, 2-16:1)[n] &lt;=&gt; 1-phosphatidyl-1D-myo-inositol 4,5-bisphosphate (1-16:1, 2-16:1)[c]</v>
          </cell>
        </row>
        <row r="3001">
          <cell r="C3001" t="str">
            <v>1-phosphatidyl-1D-myo-inositol 4,5-bisphosphate (1-18:0, 2-16:1) transport, nucleus-cytoplasm</v>
          </cell>
          <cell r="D3001" t="str">
            <v>1-phosphatidyl-1D-myo-inositol 4,5-bisphosphate (1-18:0, 2-16:1)[n] &lt;=&gt; 1-phosphatidyl-1D-myo-inositol 4,5-bisphosphate (1-18:0, 2-16:1)[c]</v>
          </cell>
        </row>
        <row r="3002">
          <cell r="C3002" t="str">
            <v>1-phosphatidyl-1D-myo-inositol 4,5-bisphosphate (1-18:1, 2-16:1) transport, nucleus-cytoplasm</v>
          </cell>
          <cell r="D3002" t="str">
            <v>1-phosphatidyl-1D-myo-inositol 4,5-bisphosphate (1-18:1, 2-16:1)[n] &lt;=&gt; 1-phosphatidyl-1D-myo-inositol 4,5-bisphosphate (1-18:1, 2-16:1)[c]</v>
          </cell>
        </row>
        <row r="3003">
          <cell r="C3003" t="str">
            <v>1-phosphatidyl-1D-myo-inositol 4,5-bisphosphate (1-16:0, 2-18:1) transport, nucleus-cytoplasm</v>
          </cell>
          <cell r="D3003" t="str">
            <v>1-phosphatidyl-1D-myo-inositol 4,5-bisphosphate (1-16:0, 2-18:1)[n] &lt;=&gt; 1-phosphatidyl-1D-myo-inositol 4,5-bisphosphate (1-16:0, 2-18:1)[c]</v>
          </cell>
        </row>
        <row r="3004">
          <cell r="C3004" t="str">
            <v>1-phosphatidyl-1D-myo-inositol 4,5-bisphosphate (1-16:1, 2-18:1) transport, nucleus-cytoplasm</v>
          </cell>
          <cell r="D3004" t="str">
            <v>1-phosphatidyl-1D-myo-inositol 4,5-bisphosphate (1-16:1, 2-18:1)[n] &lt;=&gt; 1-phosphatidyl-1D-myo-inositol 4,5-bisphosphate (1-16:1, 2-18:1)[c]</v>
          </cell>
        </row>
        <row r="3005">
          <cell r="C3005" t="str">
            <v>1-phosphatidyl-1D-myo-inositol 4,5-bisphosphate (1-18:0, 2-18:1) transport, nucleus-cytoplasm</v>
          </cell>
          <cell r="D3005" t="str">
            <v>1-phosphatidyl-1D-myo-inositol 4,5-bisphosphate (1-18:0, 2-18:1)[n] &lt;=&gt; 1-phosphatidyl-1D-myo-inositol 4,5-bisphosphate (1-18:0, 2-18:1)[c]</v>
          </cell>
        </row>
        <row r="3006">
          <cell r="C3006" t="str">
            <v>1-phosphatidyl-1D-myo-inositol 4,5-bisphosphate (1-18:1, 2-18:1) transport, nucleus-cytoplasm</v>
          </cell>
          <cell r="D3006" t="str">
            <v>1-phosphatidyl-1D-myo-inositol 4,5-bisphosphate (1-18:1, 2-18:1)[n] &lt;=&gt; 1-phosphatidyl-1D-myo-inositol 4,5-bisphosphate (1-18:1, 2-18:1)[c]</v>
          </cell>
        </row>
        <row r="3007">
          <cell r="C3007" t="str">
            <v>diglyceride (1-16:0, 2-16:1) transport, nucleus-cytoplasm</v>
          </cell>
          <cell r="D3007" t="str">
            <v>diglyceride (1-16:0, 2-16:1)[n] &lt;=&gt; diglyceride (1-16:0, 2-16:1)[c]</v>
          </cell>
        </row>
        <row r="3008">
          <cell r="C3008" t="str">
            <v>diglyceride (1-16:1, 2-16:1) transport, nucleus-cytoplasm</v>
          </cell>
          <cell r="D3008" t="str">
            <v>diglyceride (1-16:1, 2-16:1)[n] &lt;=&gt; diglyceride (1-16:1, 2-16:1)[c]</v>
          </cell>
        </row>
        <row r="3009">
          <cell r="C3009" t="str">
            <v>diglyceride (1-18:0, 2-16:1) transport, nucleus-cytoplasm</v>
          </cell>
          <cell r="D3009" t="str">
            <v>diglyceride (1-18:0, 2-16:1)[n] &lt;=&gt; diglyceride (1-18:0, 2-16:1)[c]</v>
          </cell>
        </row>
        <row r="3010">
          <cell r="C3010" t="str">
            <v>diglyceride (1-18:1, 2-16:1) transport, nucleus-cytoplasm</v>
          </cell>
          <cell r="D3010" t="str">
            <v>diglyceride (1-18:1, 2-16:1)[n] &lt;=&gt; diglyceride (1-18:1, 2-16:1)[c]</v>
          </cell>
        </row>
        <row r="3011">
          <cell r="C3011" t="str">
            <v>diglyceride (1-16:0, 2-18:1) transport, nucleus-cytoplasm</v>
          </cell>
          <cell r="D3011" t="str">
            <v>diglyceride (1-16:0, 2-18:1)[n] &lt;=&gt; diglyceride (1-16:0, 2-18:1)[c]</v>
          </cell>
        </row>
        <row r="3012">
          <cell r="C3012" t="str">
            <v>diglyceride (1-16:1, 2-18:1) transport, nucleus-cytoplasm</v>
          </cell>
          <cell r="D3012" t="str">
            <v>diglyceride (1-16:1, 2-18:1)[n] &lt;=&gt; diglyceride (1-16:1, 2-18:1)[c]</v>
          </cell>
        </row>
        <row r="3013">
          <cell r="C3013" t="str">
            <v>diglyceride (1-18:0, 2-18:1) transport, nucleus-cytoplasm</v>
          </cell>
          <cell r="D3013" t="str">
            <v>diglyceride (1-18:0, 2-18:1)[n] &lt;=&gt; diglyceride (1-18:0, 2-18:1)[c]</v>
          </cell>
        </row>
        <row r="3014">
          <cell r="C3014" t="str">
            <v>diglyceride (1-18:1, 2-18:1) transport, nucleus-cytoplasm</v>
          </cell>
          <cell r="D3014" t="str">
            <v>diglyceride (1-18:1, 2-18:1)[n] &lt;=&gt; diglyceride (1-18:1, 2-18:1)[c]</v>
          </cell>
        </row>
        <row r="3015">
          <cell r="C3015" t="str">
            <v>H2O transport, cytoplasm-vacuolar membrane</v>
          </cell>
          <cell r="D3015" t="str">
            <v>H2O[c] &lt;=&gt; H2O[vm]</v>
          </cell>
        </row>
        <row r="3016">
          <cell r="C3016" t="str">
            <v>phosphate transport, cytoplasm-vacuolar membrane</v>
          </cell>
          <cell r="D3016" t="str">
            <v>phosphate[c] &lt;=&gt; phosphate[vm]</v>
          </cell>
        </row>
        <row r="3017">
          <cell r="C3017" t="str">
            <v>H+ transport, cytoplasm-vacuolar membrane</v>
          </cell>
          <cell r="D3017" t="str">
            <v>H+[c] &lt;=&gt; H+[vm]</v>
          </cell>
        </row>
        <row r="3018">
          <cell r="C3018" t="str">
            <v>ATP transport, cytoplasm-vacuolar membrane</v>
          </cell>
          <cell r="D3018" t="str">
            <v>ATP[c] &lt;=&gt; ATP[vm]</v>
          </cell>
        </row>
        <row r="3019">
          <cell r="C3019" t="str">
            <v>ADP transport, cytoplasm-vacuolar membrane</v>
          </cell>
          <cell r="D3019" t="str">
            <v>ADP[c] &lt;=&gt; ADP[vm]</v>
          </cell>
        </row>
        <row r="3020">
          <cell r="C3020" t="str">
            <v>carbon dioxide transport, cytoplasm-vacuolar membrane</v>
          </cell>
          <cell r="D3020" t="str">
            <v>carbon dioxide[c] &lt;=&gt; carbon dioxide[vm]</v>
          </cell>
        </row>
        <row r="3021">
          <cell r="C3021" t="str">
            <v>1-phosphatidyl-1D-myo-inositol 3,5-bisphosphate (1-16:0, 2-16:1) transport, vacuolar membrane-cytoplasm</v>
          </cell>
          <cell r="D3021" t="str">
            <v>1-phosphatidyl-1D-myo-inositol 3,5-bisphosphate (1-16:0, 2-16:1)[vm] &lt;=&gt; 1-phosphatidyl-1D-myo-inositol 3,5-bisphosphate (1-16:0, 2-16:1)[c]</v>
          </cell>
        </row>
        <row r="3022">
          <cell r="C3022" t="str">
            <v>1-phosphatidyl-1D-myo-inositol 3,5-bisphosphate (1-16:1, 2-16:1) transport, vacuolar membrane-cytoplasm</v>
          </cell>
          <cell r="D3022" t="str">
            <v>1-phosphatidyl-1D-myo-inositol 3,5-bisphosphate (1-16:1, 2-16:1)[vm] &lt;=&gt; 1-phosphatidyl-1D-myo-inositol 3,5-bisphosphate (1-16:1, 2-16:1)[c]</v>
          </cell>
        </row>
        <row r="3023">
          <cell r="C3023" t="str">
            <v>1-phosphatidyl-1D-myo-inositol 3,5-bisphosphate (1-18:0, 2-16:1) transport, vacuolar membrane-cytoplasm</v>
          </cell>
          <cell r="D3023" t="str">
            <v>1-phosphatidyl-1D-myo-inositol 3,5-bisphosphate (1-18:0, 2-16:1)[vm] &lt;=&gt; 1-phosphatidyl-1D-myo-inositol 3,5-bisphosphate (1-18:0, 2-16:1)[c]</v>
          </cell>
        </row>
        <row r="3024">
          <cell r="C3024" t="str">
            <v>1-phosphatidyl-1D-myo-inositol 3,5-bisphosphate (1-18:1, 2-16:1) transport, vacuolar membrane-cytoplasm</v>
          </cell>
          <cell r="D3024" t="str">
            <v>1-phosphatidyl-1D-myo-inositol 3,5-bisphosphate (1-18:1, 2-16:1)[vm] &lt;=&gt; 1-phosphatidyl-1D-myo-inositol 3,5-bisphosphate (1-18:1, 2-16:1)[c]</v>
          </cell>
        </row>
        <row r="3025">
          <cell r="C3025" t="str">
            <v>1-phosphatidyl-1D-myo-inositol 3,5-bisphosphate (1-16:0, 2-18:1) transport, vacuolar membrane-cytoplasm</v>
          </cell>
          <cell r="D3025" t="str">
            <v>1-phosphatidyl-1D-myo-inositol 3,5-bisphosphate (1-16:0, 2-18:1)[vm] &lt;=&gt; 1-phosphatidyl-1D-myo-inositol 3,5-bisphosphate (1-16:0, 2-18:1)[c]</v>
          </cell>
        </row>
        <row r="3026">
          <cell r="C3026" t="str">
            <v>1-phosphatidyl-1D-myo-inositol 3,5-bisphosphate (1-16:1, 2-18:1) transport, vacuolar membrane-cytoplasm</v>
          </cell>
          <cell r="D3026" t="str">
            <v>1-phosphatidyl-1D-myo-inositol 3,5-bisphosphate (1-16:1, 2-18:1)[vm] &lt;=&gt; 1-phosphatidyl-1D-myo-inositol 3,5-bisphosphate (1-16:1, 2-18:1)[c]</v>
          </cell>
        </row>
        <row r="3027">
          <cell r="C3027" t="str">
            <v>1-phosphatidyl-1D-myo-inositol 3,5-bisphosphate (1-18:0, 2-18:1) transport, vacuolar membrane-cytoplasm</v>
          </cell>
          <cell r="D3027" t="str">
            <v>1-phosphatidyl-1D-myo-inositol 3,5-bisphosphate (1-18:0, 2-18:1)[vm] &lt;=&gt; 1-phosphatidyl-1D-myo-inositol 3,5-bisphosphate (1-18:0, 2-18:1)[c]</v>
          </cell>
        </row>
        <row r="3028">
          <cell r="C3028" t="str">
            <v>1-phosphatidyl-1D-myo-inositol 3,5-bisphosphate (1-18:1, 2-18:1) transport, vacuolar membrane-cytoplasm</v>
          </cell>
          <cell r="D3028" t="str">
            <v>1-phosphatidyl-1D-myo-inositol 3,5-bisphosphate (1-18:1, 2-18:1)[vm] &lt;=&gt; 1-phosphatidyl-1D-myo-inositol 3,5-bisphosphate (1-18:1, 2-18:1)[c]</v>
          </cell>
        </row>
        <row r="3029">
          <cell r="C3029" t="str">
            <v>H2O transport, cytoplasm-Golgi membrane</v>
          </cell>
          <cell r="D3029" t="str">
            <v>H2O[c] &lt;=&gt; H2O[gm]</v>
          </cell>
        </row>
        <row r="3030">
          <cell r="C3030" t="str">
            <v>phosphate transport, cytoplasm-Golgi membrane</v>
          </cell>
          <cell r="D3030" t="str">
            <v>phosphate[c] &lt;=&gt; phosphate[gm]</v>
          </cell>
        </row>
        <row r="3031">
          <cell r="C3031" t="str">
            <v>H+ transport, cytoplasm-Golgi membrane</v>
          </cell>
          <cell r="D3031" t="str">
            <v>H+[c] &lt;=&gt; H+[gm]</v>
          </cell>
        </row>
        <row r="3032">
          <cell r="C3032" t="str">
            <v>carbon dioxide transport, cytoplasm-Golgi membrane</v>
          </cell>
          <cell r="D3032" t="str">
            <v>carbon dioxide[c] &lt;=&gt; carbon dioxide[gm]</v>
          </cell>
        </row>
        <row r="3033">
          <cell r="C3033" t="str">
            <v>ATP transport, cytoplasm-Golgi membrane</v>
          </cell>
          <cell r="D3033" t="str">
            <v>ATP[c] &lt;=&gt; ATP[gm]</v>
          </cell>
        </row>
        <row r="3034">
          <cell r="C3034" t="str">
            <v>ADP transport, cytoplasm-Golgi membrane</v>
          </cell>
          <cell r="D3034" t="str">
            <v>ADP[c] &lt;=&gt; ADP[gm]</v>
          </cell>
        </row>
        <row r="3035">
          <cell r="C3035" t="str">
            <v>H2O transport, cytoplasm-mitochondrial membrane</v>
          </cell>
          <cell r="D3035" t="str">
            <v>H2O[c] &lt;=&gt; H2O[mm]</v>
          </cell>
        </row>
        <row r="3036">
          <cell r="C3036" t="str">
            <v>carbon dioxide transport, cytoplasm-mitochondrial membrane</v>
          </cell>
          <cell r="D3036" t="str">
            <v>carbon dioxide[c] &lt;=&gt; carbon dioxide[mm]</v>
          </cell>
        </row>
        <row r="3037">
          <cell r="C3037" t="str">
            <v>palmitoleoyl-CoA transport, cytoplasm-mitochondrial membrane</v>
          </cell>
          <cell r="D3037" t="str">
            <v>palmitoleoyl-CoA(4-)[c] &lt;=&gt; palmitoleoyl-CoA(4-)[mm]</v>
          </cell>
        </row>
        <row r="3038">
          <cell r="C3038" t="str">
            <v>oleoyl-CoA transport, cytoplasm-mitochondrial membrane</v>
          </cell>
          <cell r="D3038" t="str">
            <v>oleoyl-CoA[c] &lt;=&gt; oleoyl-CoA[mm]</v>
          </cell>
        </row>
        <row r="3039">
          <cell r="C3039" t="str">
            <v>diglyceride (1-16:0, 2-16:1) transport, mitochondrial membrane-cytoplasm</v>
          </cell>
          <cell r="D3039" t="str">
            <v>diglyceride (1-16:0, 2-16:1)[mm] &lt;=&gt; diglyceride (1-16:0, 2-16:1)[c]</v>
          </cell>
        </row>
        <row r="3040">
          <cell r="C3040" t="str">
            <v>diglyceride (1-16:1, 2-16:1) transport, mitochondrial membrane-cytoplasm</v>
          </cell>
          <cell r="D3040" t="str">
            <v>diglyceride (1-16:1, 2-16:1)[mm] &lt;=&gt; diglyceride (1-16:1, 2-16:1)[c]</v>
          </cell>
        </row>
        <row r="3041">
          <cell r="C3041" t="str">
            <v>diglyceride (1-18:0, 2-16:1) transport, mitochondrial membrane-cytoplasm</v>
          </cell>
          <cell r="D3041" t="str">
            <v>diglyceride (1-18:0, 2-16:1)[mm] &lt;=&gt; diglyceride (1-18:0, 2-16:1)[c]</v>
          </cell>
        </row>
        <row r="3042">
          <cell r="C3042" t="str">
            <v>diglyceride (1-18:1, 2-16:1) transport, mitochondrial membrane-cytoplasm</v>
          </cell>
          <cell r="D3042" t="str">
            <v>diglyceride (1-18:1, 2-16:1)[mm] &lt;=&gt; diglyceride (1-18:1, 2-16:1)[c]</v>
          </cell>
        </row>
        <row r="3043">
          <cell r="C3043" t="str">
            <v>diglyceride (1-16:0, 2-18:1) transport, mitochondrial membrane-cytoplasm</v>
          </cell>
          <cell r="D3043" t="str">
            <v>diglyceride (1-16:0, 2-18:1)[mm] &lt;=&gt; diglyceride (1-16:0, 2-18:1)[c]</v>
          </cell>
        </row>
        <row r="3044">
          <cell r="C3044" t="str">
            <v>diglyceride (1-16:1, 2-18:1) transport, mitochondrial membrane-cytoplasm</v>
          </cell>
          <cell r="D3044" t="str">
            <v>diglyceride (1-16:1, 2-18:1)[mm] &lt;=&gt; diglyceride (1-16:1, 2-18:1)[c]</v>
          </cell>
        </row>
        <row r="3045">
          <cell r="C3045" t="str">
            <v>palmitate transport, mitochondrial membrane-cytoplasm</v>
          </cell>
          <cell r="D3045" t="str">
            <v>palmitate[mm] &lt;=&gt; palmitate[c]</v>
          </cell>
        </row>
        <row r="3046">
          <cell r="C3046" t="str">
            <v>stearate transport, mitochondrial membrane-cytoplasm</v>
          </cell>
          <cell r="D3046" t="str">
            <v>stearate[mm] &lt;=&gt; stearate[c]</v>
          </cell>
        </row>
        <row r="3047">
          <cell r="C3047" t="str">
            <v>coenzyme A transport, mitochondrial membrane-cytoplasm</v>
          </cell>
          <cell r="D3047" t="str">
            <v>coenzyme A[mm] &lt;=&gt; coenzyme A[c]</v>
          </cell>
        </row>
        <row r="3048">
          <cell r="C3048" t="str">
            <v>laurate transport, ER membrane-lipid particle</v>
          </cell>
          <cell r="D3048" t="str">
            <v>laurate[erm] &lt;=&gt; laurate[lp]</v>
          </cell>
        </row>
        <row r="3049">
          <cell r="C3049" t="str">
            <v>myristate transport, ER membrane-lipid particle</v>
          </cell>
          <cell r="D3049" t="str">
            <v>myristate[erm] &lt;=&gt; myristate[lp]</v>
          </cell>
        </row>
        <row r="3050">
          <cell r="C3050" t="str">
            <v>lignoceric acid transport, ER membrane-lipid particle</v>
          </cell>
          <cell r="D3050" t="str">
            <v>lignoceric acid[erm] &lt;=&gt; lignoceric acid[lp]</v>
          </cell>
        </row>
        <row r="3051">
          <cell r="C3051" t="str">
            <v>cerotic acid transport, ER membrane-lipid particle</v>
          </cell>
          <cell r="D3051" t="str">
            <v>cerotic acid[erm] &lt;=&gt; cerotic acid[lp]</v>
          </cell>
        </row>
        <row r="3052">
          <cell r="C3052" t="str">
            <v>TAG (1-16:0, 2-16:1, 3-16:0) transport, ER membrane-lipid particle</v>
          </cell>
          <cell r="D3052" t="str">
            <v>triglyceride (1-16:0, 2-16:1, 3-16:0)[erm] &lt;=&gt; triglyceride (1-16:0, 2-16:1, 3-16:0)[lp]</v>
          </cell>
        </row>
        <row r="3053">
          <cell r="C3053" t="str">
            <v>TAG (1-16:0, 2-16:1, 3-16:1) transport, ER membrane-lipid particle</v>
          </cell>
          <cell r="D3053" t="str">
            <v>triglyceride (1-16:0, 2-16:1, 3-16:1)[erm] &lt;=&gt; triglyceride (1-16:0, 2-16:1, 3-16:1)[lp]</v>
          </cell>
        </row>
        <row r="3054">
          <cell r="C3054" t="str">
            <v>TAG (1-16:0, 2-16:1, 3-18:0) transport, ER membrane-lipid particle</v>
          </cell>
          <cell r="D3054" t="str">
            <v>triglyceride (1-16:0, 2-16:1, 3-18:0)[erm] &lt;=&gt; triglyceride (1-16:0, 2-16:1, 3-18:0)[lp]</v>
          </cell>
        </row>
        <row r="3055">
          <cell r="C3055" t="str">
            <v>TAG (1-16:0, 2-16:1, 3-18:1) transport, ER membrane-lipid particle</v>
          </cell>
          <cell r="D3055" t="str">
            <v>triglyceride (1-16:0, 2-16:1, 3-18:1)[erm] &lt;=&gt; triglyceride (1-16:0, 2-16:1, 3-18:1)[lp]</v>
          </cell>
        </row>
        <row r="3056">
          <cell r="C3056" t="str">
            <v>TAG (1-16:1, 2-16:1, 3-16:0) transport, ER membrane-lipid particle</v>
          </cell>
          <cell r="D3056" t="str">
            <v>triglyceride (1-16:1, 2-16:1, 3-16:0)[erm] &lt;=&gt; triglyceride (1-16:1, 2-16:1, 3-16:0)[lp]</v>
          </cell>
        </row>
        <row r="3057">
          <cell r="C3057" t="str">
            <v>TAG (1-16:1, 2-16:1, 3-16:1) transport, ER membrane-lipid particle</v>
          </cell>
          <cell r="D3057" t="str">
            <v>triglyceride (1-16:1, 2-16:1, 3-16:1)[erm] &lt;=&gt; triglyceride (1-16:1, 2-16:1, 3-16:1)[lp]</v>
          </cell>
        </row>
        <row r="3058">
          <cell r="C3058" t="str">
            <v>TAG (1-16:1, 2-16:1, 3-18:0) transport, ER membrane-lipid particle</v>
          </cell>
          <cell r="D3058" t="str">
            <v>triglyceride (1-16:1, 2-16:1, 3-18:0)[erm] &lt;=&gt; triglyceride (1-16:1, 2-16:1, 3-18:0)[lp]</v>
          </cell>
        </row>
        <row r="3059">
          <cell r="C3059" t="str">
            <v>TAG (1-16:1, 2-16:1, 3-18:1) transport, ER membrane-lipid particle</v>
          </cell>
          <cell r="D3059" t="str">
            <v>triglyceride (1-16:1, 2-16:1, 3-18:1)[erm] &lt;=&gt; triglyceride (1-16:1, 2-16:1, 3-18:1)[lp]</v>
          </cell>
        </row>
        <row r="3060">
          <cell r="C3060" t="str">
            <v>TAG (1-18:0, 2-16:1, 3-16:0) transport, ER membrane-lipid particle</v>
          </cell>
          <cell r="D3060" t="str">
            <v>triglyceride (1-18:0, 2-16:1, 3-16:0)[erm] &lt;=&gt; triglyceride (1-18:0, 2-16:1, 3-16:0)[lp]</v>
          </cell>
        </row>
        <row r="3061">
          <cell r="C3061" t="str">
            <v>TAG (1-18:0, 2-16:1, 3-16:1) transport, ER membrane-lipid particle</v>
          </cell>
          <cell r="D3061" t="str">
            <v>triglyceride (1-18:0, 2-16:1, 3-16:1)[erm] &lt;=&gt; triglyceride (1-18:0, 2-16:1, 3-16:1)[lp]</v>
          </cell>
        </row>
        <row r="3062">
          <cell r="C3062" t="str">
            <v>TAG (1-18:0, 2-16:1, 3-18:0) transport, ER membrane-lipid particle</v>
          </cell>
          <cell r="D3062" t="str">
            <v>triglyceride (1-18:0, 2-16:1, 3-18:0)[erm] &lt;=&gt; triglyceride (1-18:0, 2-16:1, 3-18:0)[lp]</v>
          </cell>
        </row>
        <row r="3063">
          <cell r="C3063" t="str">
            <v>TAG (1-18:0, 2-16:1, 3-18:1) transport, ER membrane-lipid particle</v>
          </cell>
          <cell r="D3063" t="str">
            <v>triglyceride (1-18:0, 2-16:1, 3-18:1)[erm] &lt;=&gt; triglyceride (1-18:0, 2-16:1, 3-18:1)[lp]</v>
          </cell>
        </row>
        <row r="3064">
          <cell r="C3064" t="str">
            <v>TAG (1-18:1, 2-16:1, 3-16:0) transport, ER membrane-lipid particle</v>
          </cell>
          <cell r="D3064" t="str">
            <v>triglyceride (1-18:1, 2-16:1, 3-16:0)[erm] &lt;=&gt; triglyceride (1-18:1, 2-16:1, 3-16:0)[lp]</v>
          </cell>
        </row>
        <row r="3065">
          <cell r="C3065" t="str">
            <v>TAG (1-18:1, 2-16:1, 3-16:1) transport, ER membrane-lipid particle</v>
          </cell>
          <cell r="D3065" t="str">
            <v>triglyceride (1-18:1, 2-16:1, 3-16:1)[erm] &lt;=&gt; triglyceride (1-18:1, 2-16:1, 3-16:1)[lp]</v>
          </cell>
        </row>
        <row r="3066">
          <cell r="C3066" t="str">
            <v>TAG (1-18:1, 2-16:1, 3-18:0) transport, ER membrane-lipid particle</v>
          </cell>
          <cell r="D3066" t="str">
            <v>triglyceride (1-18:1, 2-16:1, 3-18:0)[erm] &lt;=&gt; triglyceride (1-18:1, 2-16:1, 3-18:0)[lp]</v>
          </cell>
        </row>
        <row r="3067">
          <cell r="C3067" t="str">
            <v>TAG (1-18:1, 2-16:1, 3-18:1) transport, ER membrane-lipid particle</v>
          </cell>
          <cell r="D3067" t="str">
            <v>triglyceride (1-18:1, 2-16:1, 3-18:1)[erm] &lt;=&gt; triglyceride (1-18:1, 2-16:1, 3-18:1)[lp]</v>
          </cell>
        </row>
        <row r="3068">
          <cell r="C3068" t="str">
            <v>TAG (1-16:0, 2-18:1, 3-16:0) transport, ER membrane-lipid particle</v>
          </cell>
          <cell r="D3068" t="str">
            <v>triglyceride (1-16:0, 2-18:1, 3-16:0)[erm] &lt;=&gt; triglyceride (1-16:0, 2-18:1, 3-16:0)[lp]</v>
          </cell>
        </row>
        <row r="3069">
          <cell r="C3069" t="str">
            <v>TAG (1-16:0, 2-18:1, 3-16:1) transport, ER membrane-lipid particle</v>
          </cell>
          <cell r="D3069" t="str">
            <v>triglyceride (1-16:0, 2-18:1, 3-16:1)[erm] &lt;=&gt; triglyceride (1-16:0, 2-18:1, 3-16:1)[lp]</v>
          </cell>
        </row>
        <row r="3070">
          <cell r="C3070" t="str">
            <v>TAG (1-16:0, 2-18:1, 3-18:0) transport, ER membrane-lipid particle</v>
          </cell>
          <cell r="D3070" t="str">
            <v>triglyceride (1-16:0, 2-18:1, 3-18:0)[erm] &lt;=&gt; triglyceride (1-16:0, 2-18:1, 3-18:0)[lp]</v>
          </cell>
        </row>
        <row r="3071">
          <cell r="C3071" t="str">
            <v>TAG (1-16:0, 2-18:1, 3-18:1) transport, ER membrane-lipid particle</v>
          </cell>
          <cell r="D3071" t="str">
            <v>triglyceride (1-16:0, 2-18:1, 3-18:1)[erm] &lt;=&gt; triglyceride (1-16:0, 2-18:1, 3-18:1)[lp]</v>
          </cell>
        </row>
        <row r="3072">
          <cell r="C3072" t="str">
            <v>TAG (1-16:1, 2-18:1, 3-16:0) transport, ER membrane-lipid particle</v>
          </cell>
          <cell r="D3072" t="str">
            <v>triglyceride (1-16:1, 2-18:1, 3-16:0)[erm] &lt;=&gt; triglyceride (1-16:1, 2-18:1, 3-16:0)[lp]</v>
          </cell>
        </row>
        <row r="3073">
          <cell r="C3073" t="str">
            <v>TAG (1-16:1, 2-18:1, 3-16:1) transport, ER membrane-lipid particle</v>
          </cell>
          <cell r="D3073" t="str">
            <v>triglyceride (1-16:1, 2-18:1, 3-16:1)[erm] &lt;=&gt; triglyceride (1-16:1, 2-18:1, 3-16:1)[lp]</v>
          </cell>
        </row>
        <row r="3074">
          <cell r="C3074" t="str">
            <v>TAG (1-16:1, 2-18:1, 3-18:0) transport, ER membrane-lipid particle</v>
          </cell>
          <cell r="D3074" t="str">
            <v>triglyceride (1-16:1, 2-18:1, 3-18:0)[erm] &lt;=&gt; triglyceride (1-16:1, 2-18:1, 3-18:0)[lp]</v>
          </cell>
        </row>
        <row r="3075">
          <cell r="C3075" t="str">
            <v>TAG (1-16:1, 2-18:1, 3-18:1) transport, ER membrane-lipid particle</v>
          </cell>
          <cell r="D3075" t="str">
            <v>triglyceride (1-16:1, 2-18:1, 3-18:1)[erm] &lt;=&gt; triglyceride (1-16:1, 2-18:1, 3-18:1)[lp]</v>
          </cell>
        </row>
        <row r="3076">
          <cell r="C3076" t="str">
            <v>TAG (1-18:0, 2-18:1, 3-16:0) transport, ER membrane-lipid particle</v>
          </cell>
          <cell r="D3076" t="str">
            <v>triglyceride (1-18:0, 2-18:1, 3-16:0)[erm] &lt;=&gt; triglyceride (1-18:0, 2-18:1, 3-16:0)[lp]</v>
          </cell>
        </row>
        <row r="3077">
          <cell r="C3077" t="str">
            <v>TAG (1-18:0, 2-18:1, 3-16:1) transport, ER membrane-lipid particle</v>
          </cell>
          <cell r="D3077" t="str">
            <v>triglyceride (1-18:0, 2-18:1, 3-16:1)[erm] &lt;=&gt; triglyceride (1-18:0, 2-18:1, 3-16:1)[lp]</v>
          </cell>
        </row>
        <row r="3078">
          <cell r="C3078" t="str">
            <v>TAG (1-18:0, 2-18:1, 3-18:0) transport, ER membrane-lipid particle</v>
          </cell>
          <cell r="D3078" t="str">
            <v>triglyceride (1-18:0, 2-18:1, 3-18:0)[erm] &lt;=&gt; triglyceride (1-18:0, 2-18:1, 3-18:0)[lp]</v>
          </cell>
        </row>
        <row r="3079">
          <cell r="C3079" t="str">
            <v>TAG (1-18:0, 2-18:1, 3-18:1) transport, ER membrane-lipid particle</v>
          </cell>
          <cell r="D3079" t="str">
            <v>triglyceride (1-18:0, 2-18:1, 3-18:1)[erm] &lt;=&gt; triglyceride (1-18:0, 2-18:1, 3-18:1)[lp]</v>
          </cell>
        </row>
        <row r="3080">
          <cell r="C3080" t="str">
            <v>TAG (1-18:1, 2-18:1, 3-16:0) transport, ER membrane-lipid particle</v>
          </cell>
          <cell r="D3080" t="str">
            <v>triglyceride (1-18:1, 2-18:1, 3-16:0)[erm] &lt;=&gt; triglyceride (1-18:1, 2-18:1, 3-16:0)[lp]</v>
          </cell>
        </row>
        <row r="3081">
          <cell r="C3081" t="str">
            <v>TAG (1-18:1, 2-18:1, 3-16:1) transport, ER membrane-lipid particle</v>
          </cell>
          <cell r="D3081" t="str">
            <v>triglyceride (1-18:1, 2-18:1, 3-16:1)[erm] &lt;=&gt; triglyceride (1-18:1, 2-18:1, 3-16:1)[lp]</v>
          </cell>
        </row>
        <row r="3082">
          <cell r="C3082" t="str">
            <v>TAG (1-18:1, 2-18:1, 3-18:0) transport, ER membrane-lipid particle</v>
          </cell>
          <cell r="D3082" t="str">
            <v>triglyceride (1-18:1, 2-18:1, 3-18:0)[erm] &lt;=&gt; triglyceride (1-18:1, 2-18:1, 3-18:0)[lp]</v>
          </cell>
        </row>
        <row r="3083">
          <cell r="C3083" t="str">
            <v>TAG (1-18:1, 2-18:1, 3-18:1) transport, ER membrane-lipid particle</v>
          </cell>
          <cell r="D3083" t="str">
            <v>triglyceride (1-18:1, 2-18:1, 3-18:1)[erm] &lt;=&gt; triglyceride (1-18:1, 2-18:1, 3-18:1)[lp]</v>
          </cell>
        </row>
        <row r="3084">
          <cell r="C3084" t="str">
            <v>episterol transport, ER membrane-lipid particle</v>
          </cell>
          <cell r="D3084" t="str">
            <v>episterol[erm] &lt;=&gt; episterol[lp]</v>
          </cell>
        </row>
        <row r="3085">
          <cell r="C3085" t="str">
            <v>fecosterol transport, ER membrane-lipid particle</v>
          </cell>
          <cell r="D3085" t="str">
            <v>fecosterol[erm] &lt;=&gt; fecosterol[lp]</v>
          </cell>
        </row>
        <row r="3086">
          <cell r="C3086" t="str">
            <v>lanosterol transport, ER membrane-lipid particle</v>
          </cell>
          <cell r="D3086" t="str">
            <v>lanosterol[erm] &lt;=&gt; lanosterol[lp]</v>
          </cell>
        </row>
        <row r="3087">
          <cell r="C3087" t="str">
            <v>zymosterol transport, ER membrane-lipid particle</v>
          </cell>
          <cell r="D3087" t="str">
            <v>zymosterol[erm] &lt;=&gt; zymosterol[lp]</v>
          </cell>
        </row>
        <row r="3088">
          <cell r="C3088" t="str">
            <v>ergosteryl palmitoleate transport, ER membrane-lipid particle</v>
          </cell>
          <cell r="D3088" t="str">
            <v>ergosteryl palmitoleate[erm] &lt;=&gt; ergosteryl palmitoleate[lp]</v>
          </cell>
        </row>
        <row r="3089">
          <cell r="C3089" t="str">
            <v>ergosteryl oleate transport, ER membrane-lipid particle</v>
          </cell>
          <cell r="D3089" t="str">
            <v>ergosteryl oleate[erm] &lt;=&gt; ergosteryl oleate[lp]</v>
          </cell>
        </row>
        <row r="3090">
          <cell r="C3090" t="str">
            <v>episteryl palmitoleate transport, ER membrane-lipid particle</v>
          </cell>
          <cell r="D3090" t="str">
            <v>episteryl palmitoleate[erm] &lt;=&gt; episteryl palmitoleate[lp]</v>
          </cell>
        </row>
        <row r="3091">
          <cell r="C3091" t="str">
            <v>episteryl oleate transport, ER membrane-lipid particle</v>
          </cell>
          <cell r="D3091" t="str">
            <v>episteryl oleate[erm] &lt;=&gt; episteryl oleate[lp]</v>
          </cell>
        </row>
        <row r="3092">
          <cell r="C3092" t="str">
            <v>fecosteryl palmitoleate transport, ER membrane-lipid particle</v>
          </cell>
          <cell r="D3092" t="str">
            <v>fecosteryl palmitoleate[erm] &lt;=&gt; fecosteryl palmitoleate[lp]</v>
          </cell>
        </row>
        <row r="3093">
          <cell r="C3093" t="str">
            <v>fecosteryl oleate transport, ER membrane-lipid particle</v>
          </cell>
          <cell r="D3093" t="str">
            <v>fecosteryl oleate[erm] &lt;=&gt; fecosteryl oleate[lp]</v>
          </cell>
        </row>
        <row r="3094">
          <cell r="C3094" t="str">
            <v>lanosteryl palmitoleate transport, ER membrane-lipid particle</v>
          </cell>
          <cell r="D3094" t="str">
            <v>lanosteryl palmitoleate[erm] &lt;=&gt; lanosteryl palmitoleate[lp]</v>
          </cell>
        </row>
        <row r="3095">
          <cell r="C3095" t="str">
            <v>lanosteryl oleate transport, ER membrane-lipid particle</v>
          </cell>
          <cell r="D3095" t="str">
            <v>lanosteryl oleate[erm] &lt;=&gt; lanosteryl oleate[lp]</v>
          </cell>
        </row>
        <row r="3096">
          <cell r="C3096" t="str">
            <v>zymosteryl palmitoleate transport, ER membrane-lipid particle</v>
          </cell>
          <cell r="D3096" t="str">
            <v>zymosteryl palmitoleate[erm] &lt;=&gt; zymosteryl palmitoleate[lp]</v>
          </cell>
        </row>
        <row r="3097">
          <cell r="C3097" t="str">
            <v>zymosteryl oleate transport, ER membrane-lipid particle</v>
          </cell>
          <cell r="D3097" t="str">
            <v>zymosteryl oleate[erm] &lt;=&gt; zymosteryl oleate[lp]</v>
          </cell>
        </row>
        <row r="3098">
          <cell r="C3098" t="str">
            <v>phosphatidylcholine (1-16:0, 2-16:1) transport, ER membrane-lipid particle</v>
          </cell>
          <cell r="D3098" t="str">
            <v>phosphatidylcholine (1-16:0, 2-16:1)[erm] &lt;=&gt; phosphatidylcholine (1-16:0, 2-16:1)[lp]</v>
          </cell>
        </row>
        <row r="3099">
          <cell r="C3099" t="str">
            <v>phosphatidylcholine (1-16:1, 2-16:1) transport, ER membrane-lipid particle</v>
          </cell>
          <cell r="D3099" t="str">
            <v>phosphatidylcholine (1-16:1, 2-16:1)[erm] &lt;=&gt; phosphatidylcholine (1-16:1, 2-16:1)[lp]</v>
          </cell>
        </row>
        <row r="3100">
          <cell r="C3100" t="str">
            <v>phosphatidylcholine (1-18:0, 2-16:1) transport, ER membrane-lipid particle</v>
          </cell>
          <cell r="D3100" t="str">
            <v>phosphatidylcholine (1-18:0, 2-16:1)[erm] &lt;=&gt; phosphatidylcholine (1-18:0, 2-16:1)[lp]</v>
          </cell>
        </row>
        <row r="3101">
          <cell r="C3101" t="str">
            <v>phosphatidylcholine (1-18:1, 2-16:1) transport, ER membrane-lipid particle</v>
          </cell>
          <cell r="D3101" t="str">
            <v>phosphatidylcholine (1-18:1, 2-16:1)[erm] &lt;=&gt; phosphatidylcholine (1-18:1, 2-16:1)[lp]</v>
          </cell>
        </row>
        <row r="3102">
          <cell r="C3102" t="str">
            <v>phosphatidylcholine (1-16:0, 2-18:1) transport, ER membrane-lipid particle</v>
          </cell>
          <cell r="D3102" t="str">
            <v>phosphatidylcholine (1-16:0, 2-18:1)[erm] &lt;=&gt; phosphatidylcholine (1-16:0, 2-18:1)[lp]</v>
          </cell>
        </row>
        <row r="3103">
          <cell r="C3103" t="str">
            <v>phosphatidylcholine (1-16:1, 2-18:1) transport, ER membrane-lipid particle</v>
          </cell>
          <cell r="D3103" t="str">
            <v>phosphatidylcholine (1-16:1, 2-18:1)[erm] &lt;=&gt; phosphatidylcholine (1-16:1, 2-18:1)[lp]</v>
          </cell>
        </row>
        <row r="3104">
          <cell r="C3104" t="str">
            <v>phosphatidylcholine (1-18:0, 2-18:1) transport, ER membrane-lipid particle</v>
          </cell>
          <cell r="D3104" t="str">
            <v>phosphatidylcholine (1-18:0, 2-18:1)[erm] &lt;=&gt; phosphatidylcholine (1-18:0, 2-18:1)[lp]</v>
          </cell>
        </row>
        <row r="3105">
          <cell r="C3105" t="str">
            <v>phosphatidylcholine (1-18:1, 2-18:1) transport, ER membrane-lipid particle</v>
          </cell>
          <cell r="D3105" t="str">
            <v>phosphatidylcholine (1-18:1, 2-18:1)[erm] &lt;=&gt; phosphatidylcholine (1-18:1, 2-18:1)[lp]</v>
          </cell>
        </row>
        <row r="3106">
          <cell r="C3106" t="str">
            <v>phosphatidylethanolamine (1-16:0, 2-16:1) transport, ER membrane-lipid particle</v>
          </cell>
          <cell r="D3106" t="str">
            <v>phosphatidylethanolamine (1-16:0, 2-16:1)[erm] &lt;=&gt; phosphatidylethanolamine (1-16:0, 2-16:1)[lp]</v>
          </cell>
        </row>
        <row r="3107">
          <cell r="C3107" t="str">
            <v>phosphatidylethanolamine (1-16:1, 2-16:1) transport, ER membrane-lipid particle</v>
          </cell>
          <cell r="D3107" t="str">
            <v>phosphatidylethanolamine (1-16:1, 2-16:1)[erm] &lt;=&gt; phosphatidylethanolamine (1-16:1, 2-16:1)[lp]</v>
          </cell>
        </row>
        <row r="3108">
          <cell r="C3108" t="str">
            <v>phosphatidylethanolamine (1-18:0, 2-16:1) transport, ER membrane-lipid particle</v>
          </cell>
          <cell r="D3108" t="str">
            <v>phosphatidylethanolamine (1-18:0, 2-16:1)[erm] &lt;=&gt; phosphatidylethanolamine (1-18:0, 2-16:1)[lp]</v>
          </cell>
        </row>
        <row r="3109">
          <cell r="C3109" t="str">
            <v>phosphatidylethanolamine (1-18:1, 2-16:1) transport, ER membrane-lipid particle</v>
          </cell>
          <cell r="D3109" t="str">
            <v>phosphatidylethanolamine (1-18:1, 2-16:1)[erm] &lt;=&gt; phosphatidylethanolamine (1-18:1, 2-16:1)[lp]</v>
          </cell>
        </row>
        <row r="3110">
          <cell r="C3110" t="str">
            <v>phosphatidylethanolamine (1-16:0, 2-18:1) transport, ER membrane-lipid particle</v>
          </cell>
          <cell r="D3110" t="str">
            <v>phosphatidylethanolamine (1-16:0, 2-18:1)[erm] &lt;=&gt; phosphatidylethanolamine (1-16:0, 2-18:1)[lp]</v>
          </cell>
        </row>
        <row r="3111">
          <cell r="C3111" t="str">
            <v>phosphatidylethanolamine (1-16:1, 2-18:1) transport, ER membrane-lipid particle</v>
          </cell>
          <cell r="D3111" t="str">
            <v>phosphatidylethanolamine (1-16:1, 2-18:1)[erm] &lt;=&gt; phosphatidylethanolamine (1-16:1, 2-18:1)[lp]</v>
          </cell>
        </row>
        <row r="3112">
          <cell r="C3112" t="str">
            <v>phosphatidylethanolamine (1-18:0, 2-18:1) transport, ER membrane-lipid particle</v>
          </cell>
          <cell r="D3112" t="str">
            <v>phosphatidylethanolamine (1-18:0, 2-18:1)[erm] &lt;=&gt; phosphatidylethanolamine (1-18:0, 2-18:1)[lp]</v>
          </cell>
        </row>
        <row r="3113">
          <cell r="C3113" t="str">
            <v>phosphatidylethanolamine (1-18:1, 2-18:1) transport, ER membrane-lipid particle</v>
          </cell>
          <cell r="D3113" t="str">
            <v>phosphatidylethanolamine (1-18:1, 2-18:1)[erm] &lt;=&gt; phosphatidylethanolamine (1-18:1, 2-18:1)[lp]</v>
          </cell>
        </row>
        <row r="3114">
          <cell r="C3114" t="str">
            <v>1-acylglycerophosphocholine (16:0) transport, ER membrane-lipid particle</v>
          </cell>
          <cell r="D3114" t="str">
            <v>1-acylglycerophosphocholine (16:0)[erm] &lt;=&gt; 1-acylglycerophosphocholine (16:0)[lp]</v>
          </cell>
        </row>
        <row r="3115">
          <cell r="C3115" t="str">
            <v>1-acylglycerophosphocholine (16:1) transport, ER membrane-lipid particle</v>
          </cell>
          <cell r="D3115" t="str">
            <v>1-acylglycerophosphocholine (16:1)[erm] &lt;=&gt; 1-acylglycerophosphocholine (16:1)[lp]</v>
          </cell>
        </row>
        <row r="3116">
          <cell r="C3116" t="str">
            <v>1-acylglycerophosphocholine (18:0) transport, ER membrane-lipid particle</v>
          </cell>
          <cell r="D3116" t="str">
            <v>1-acylglycerophosphocholine (18:0)[erm] &lt;=&gt; 1-acylglycerophosphocholine (18:0)[lp]</v>
          </cell>
        </row>
        <row r="3117">
          <cell r="C3117" t="str">
            <v>1-acylglycerophosphocholine (18:1) transport, ER membrane-lipid particle</v>
          </cell>
          <cell r="D3117" t="str">
            <v>1-acylglycerophosphocholine (18:1)[erm] &lt;=&gt; 1-acylglycerophosphocholine (18:1)[lp]</v>
          </cell>
        </row>
        <row r="3118">
          <cell r="C3118" t="str">
            <v>1-acylglycerophosphoethanolamine (16:0) transport, ER membrane-lipid particle</v>
          </cell>
          <cell r="D3118" t="str">
            <v>1-acylglycerophosphoethanolamine (16:0)[erm] &lt;=&gt; 1-acylglycerophosphoethanolamine (16:0)[lp]</v>
          </cell>
        </row>
        <row r="3119">
          <cell r="C3119" t="str">
            <v>1-acylglycerophosphoethanolamine (16:1) transport, ER membrane-lipid particle</v>
          </cell>
          <cell r="D3119" t="str">
            <v>1-acylglycerophosphoethanolamine (16:1)[erm] &lt;=&gt; 1-acylglycerophosphoethanolamine (16:1)[lp]</v>
          </cell>
        </row>
        <row r="3120">
          <cell r="C3120" t="str">
            <v>1-acylglycerophosphoethanolamine (18:0) transport, ER membrane-lipid particle</v>
          </cell>
          <cell r="D3120" t="str">
            <v>1-acylglycerophosphoethanolamine (18:0)[erm] &lt;=&gt; 1-acylglycerophosphoethanolamine (18:0)[lp]</v>
          </cell>
        </row>
        <row r="3121">
          <cell r="C3121" t="str">
            <v>1-acylglycerophosphoethanolamine (18:1) transport, ER membrane-lipid particle</v>
          </cell>
          <cell r="D3121" t="str">
            <v>1-acylglycerophosphoethanolamine (18:1)[erm] &lt;=&gt; 1-acylglycerophosphoethanolamine (18:1)[lp]</v>
          </cell>
        </row>
        <row r="3122">
          <cell r="C3122" t="str">
            <v>phosphatidate (1-16:0, 2-18:1) transport, lipid particle-ER membrane</v>
          </cell>
          <cell r="D3122" t="str">
            <v>phosphatidate (1-16:0, 2-18:1)[lp] &lt;=&gt; phosphatidate (1-16:0, 2-18:1)[erm]</v>
          </cell>
        </row>
        <row r="3123">
          <cell r="C3123" t="str">
            <v>phosphatidate (1-16:1, 2-18:1) transport, lipid particle-ER membrane</v>
          </cell>
          <cell r="D3123" t="str">
            <v>phosphatidate (1-16:1, 2-18:1)[lp] &lt;=&gt; phosphatidate (1-16:1, 2-18:1)[erm]</v>
          </cell>
        </row>
        <row r="3124">
          <cell r="C3124" t="str">
            <v>phosphatidate (1-18:0, 2-18:1) transport, lipid particle-ER membrane</v>
          </cell>
          <cell r="D3124" t="str">
            <v>phosphatidate (1-18:0, 2-18:1)[lp] &lt;=&gt; phosphatidate (1-18:0, 2-18:1)[erm]</v>
          </cell>
        </row>
        <row r="3125">
          <cell r="C3125" t="str">
            <v>phosphatidate (1-18:1, 2-18:1) transport, lipid particle-ER membrane</v>
          </cell>
          <cell r="D3125" t="str">
            <v>phosphatidate (1-18:1, 2-18:1)[lp] &lt;=&gt; phosphatidate (1-18:1, 2-18:1)[erm]</v>
          </cell>
        </row>
        <row r="3126">
          <cell r="C3126" t="str">
            <v>phosphatidate (1-16:0, 2-16:1) transport, ER membrane-mitochondrial membrane</v>
          </cell>
          <cell r="D3126" t="str">
            <v>phosphatidate (1-16:0, 2-16:1)[erm] &lt;=&gt; phosphatidate (1-16:0, 2-16:1)[mm]</v>
          </cell>
        </row>
        <row r="3127">
          <cell r="C3127" t="str">
            <v>phosphatidate (1-16:1, 2-16:1) transport, ER membrane-mitochondrial membrane</v>
          </cell>
          <cell r="D3127" t="str">
            <v>phosphatidate (1-16:1, 2-16:1)[erm] &lt;=&gt; phosphatidate (1-16:1, 2-16:1)[mm]</v>
          </cell>
        </row>
        <row r="3128">
          <cell r="C3128" t="str">
            <v>phosphatidate (1-18:0, 2-16:1) transport, ER membrane-mitochondrial membrane</v>
          </cell>
          <cell r="D3128" t="str">
            <v>phosphatidate (1-18:0, 2-16:1)[erm] &lt;=&gt; phosphatidate (1-18:0, 2-16:1)[mm]</v>
          </cell>
        </row>
        <row r="3129">
          <cell r="C3129" t="str">
            <v>phosphatidate (1-18:1, 2-16:1) transport, ER membrane-mitochondrial membrane</v>
          </cell>
          <cell r="D3129" t="str">
            <v>phosphatidate (1-18:1, 2-16:1)[erm] &lt;=&gt; phosphatidate (1-18:1, 2-16:1)[mm]</v>
          </cell>
        </row>
        <row r="3130">
          <cell r="C3130" t="str">
            <v>phosphatidate (1-16:0, 2-18:1) transport, ER membrane-mitochondrial membrane</v>
          </cell>
          <cell r="D3130" t="str">
            <v>phosphatidate (1-16:0, 2-18:1)[erm] &lt;=&gt; phosphatidate (1-16:0, 2-18:1)[mm]</v>
          </cell>
        </row>
        <row r="3131">
          <cell r="C3131" t="str">
            <v>phosphatidate (1-16:1, 2-18:1) transport, ER membrane-mitochondrial membrane</v>
          </cell>
          <cell r="D3131" t="str">
            <v>phosphatidate (1-16:1, 2-18:1)[erm] &lt;=&gt; phosphatidate (1-16:1, 2-18:1)[mm]</v>
          </cell>
        </row>
        <row r="3132">
          <cell r="C3132" t="str">
            <v>phosphatidyl-L-serine (1-16:0, 2-16:1) transport, ER membrane-mitochondrial membrane</v>
          </cell>
          <cell r="D3132" t="str">
            <v>phosphatidyl-L-serine (1-16:0, 2-16:1)[erm] &lt;=&gt; phosphatidyl-L-serine (1-16:0, 2-16:1)[mm]</v>
          </cell>
        </row>
        <row r="3133">
          <cell r="C3133" t="str">
            <v>phosphatidyl-L-serine (1-16:1, 2-16:1) transport, ER membrane-mitochondrial membrane</v>
          </cell>
          <cell r="D3133" t="str">
            <v>phosphatidyl-L-serine (1-16:1, 2-16:1)[erm] &lt;=&gt; phosphatidyl-L-serine (1-16:1, 2-16:1)[mm]</v>
          </cell>
        </row>
        <row r="3134">
          <cell r="C3134" t="str">
            <v>phosphatidyl-L-serine (1-18:0, 2-16:1) transport, ER membrane-mitochondrial membrane</v>
          </cell>
          <cell r="D3134" t="str">
            <v>phosphatidyl-L-serine (1-18:0, 2-16:1)[erm] &lt;=&gt; phosphatidyl-L-serine (1-18:0, 2-16:1)[mm]</v>
          </cell>
        </row>
        <row r="3135">
          <cell r="C3135" t="str">
            <v>phosphatidyl-L-serine (1-18:1, 2-16:1) transport, ER membrane-mitochondrial membrane</v>
          </cell>
          <cell r="D3135" t="str">
            <v>phosphatidyl-L-serine (1-18:1, 2-16:1)[erm] &lt;=&gt; phosphatidyl-L-serine (1-18:1, 2-16:1)[mm]</v>
          </cell>
        </row>
        <row r="3136">
          <cell r="C3136" t="str">
            <v>phosphatidyl-L-serine (1-16:0, 2-18:1) transport, ER membrane-mitochondrial membrane</v>
          </cell>
          <cell r="D3136" t="str">
            <v>phosphatidyl-L-serine (1-16:0, 2-18:1)[erm] &lt;=&gt; phosphatidyl-L-serine (1-16:0, 2-18:1)[mm]</v>
          </cell>
        </row>
        <row r="3137">
          <cell r="C3137" t="str">
            <v>phosphatidyl-L-serine (1-16:1, 2-18:1) transport, ER membrane-mitochondrial membrane</v>
          </cell>
          <cell r="D3137" t="str">
            <v>phosphatidyl-L-serine (1-16:1, 2-18:1)[erm] &lt;=&gt; phosphatidyl-L-serine (1-16:1, 2-18:1)[mm]</v>
          </cell>
        </row>
        <row r="3138">
          <cell r="C3138" t="str">
            <v>phosphatidyl-L-serine (1-18:0, 2-18:1) transport, ER membrane-mitochondrial membrane</v>
          </cell>
          <cell r="D3138" t="str">
            <v>phosphatidyl-L-serine (1-18:0, 2-18:1)[erm] &lt;=&gt; phosphatidyl-L-serine (1-18:0, 2-18:1)[mm]</v>
          </cell>
        </row>
        <row r="3139">
          <cell r="C3139" t="str">
            <v>phosphatidyl-L-serine (1-18:1, 2-18:1) transport, ER membrane-mitochondrial membrane</v>
          </cell>
          <cell r="D3139" t="str">
            <v>phosphatidyl-L-serine (1-18:1, 2-18:1)[erm] &lt;=&gt; phosphatidyl-L-serine (1-18:1, 2-18:1)[mm]</v>
          </cell>
        </row>
        <row r="3140">
          <cell r="C3140" t="str">
            <v>phosphatidylethanolamine (1-16:0, 2-16:1) transport, mitochondrial membrane-ER membrane</v>
          </cell>
          <cell r="D3140" t="str">
            <v>phosphatidylethanolamine (1-16:0, 2-16:1)[mm] &lt;=&gt; phosphatidylethanolamine (1-16:0, 2-16:1)[erm]</v>
          </cell>
        </row>
        <row r="3141">
          <cell r="C3141" t="str">
            <v>phosphatidylethanolamine (1-16:1, 2-16:1) transport, mitochondrial membrane-ER membrane</v>
          </cell>
          <cell r="D3141" t="str">
            <v>phosphatidylethanolamine (1-16:1, 2-16:1)[mm] &lt;=&gt; phosphatidylethanolamine (1-16:1, 2-16:1)[erm]</v>
          </cell>
        </row>
        <row r="3142">
          <cell r="C3142" t="str">
            <v>phosphatidylethanolamine (1-18:0, 2-16:1) transport, mitochondrial membrane-ER membrane</v>
          </cell>
          <cell r="D3142" t="str">
            <v>phosphatidylethanolamine (1-18:0, 2-16:1)[mm] &lt;=&gt; phosphatidylethanolamine (1-18:0, 2-16:1)[erm]</v>
          </cell>
        </row>
        <row r="3143">
          <cell r="C3143" t="str">
            <v>phosphatidylethanolamine (1-18:1, 2-16:1) transport, mitochondrial membrane-ER membrane</v>
          </cell>
          <cell r="D3143" t="str">
            <v>phosphatidylethanolamine (1-18:1, 2-16:1)[mm] &lt;=&gt; phosphatidylethanolamine (1-18:1, 2-16:1)[erm]</v>
          </cell>
        </row>
        <row r="3144">
          <cell r="C3144" t="str">
            <v>phosphatidylethanolamine (1-16:0, 2-18:1) transport, mitochondrial membrane-ER membrane</v>
          </cell>
          <cell r="D3144" t="str">
            <v>phosphatidylethanolamine (1-16:0, 2-18:1)[mm] &lt;=&gt; phosphatidylethanolamine (1-16:0, 2-18:1)[erm]</v>
          </cell>
        </row>
        <row r="3145">
          <cell r="C3145" t="str">
            <v>phosphatidylethanolamine (1-16:1, 2-18:1) transport, mitochondrial membrane-ER membrane</v>
          </cell>
          <cell r="D3145" t="str">
            <v>phosphatidylethanolamine (1-16:1, 2-18:1)[mm] &lt;=&gt; phosphatidylethanolamine (1-16:1, 2-18:1)[erm]</v>
          </cell>
        </row>
        <row r="3146">
          <cell r="C3146" t="str">
            <v>phosphatidylethanolamine (1-18:0, 2-18:1) transport, mitochondrial membrane-ER membrane</v>
          </cell>
          <cell r="D3146" t="str">
            <v>phosphatidylethanolamine (1-18:0, 2-18:1)[mm] &lt;=&gt; phosphatidylethanolamine (1-18:0, 2-18:1)[erm]</v>
          </cell>
        </row>
        <row r="3147">
          <cell r="C3147" t="str">
            <v>phosphatidylethanolamine (1-18:1, 2-18:1) transport, mitochondrial membrane-ER membrane</v>
          </cell>
          <cell r="D3147" t="str">
            <v>phosphatidylethanolamine (1-18:1, 2-18:1)[mm] &lt;=&gt; phosphatidylethanolamine (1-18:1, 2-18:1)[erm]</v>
          </cell>
        </row>
        <row r="3148">
          <cell r="C3148" t="str">
            <v>phosphatidylcholine (1-16:0, 2-16:1) transport, ER membrane-mitochondrial membrane</v>
          </cell>
          <cell r="D3148" t="str">
            <v>phosphatidylcholine (1-16:0, 2-16:1)[erm] &lt;=&gt; phosphatidylcholine (1-16:0, 2-16:1)[mm]</v>
          </cell>
        </row>
        <row r="3149">
          <cell r="C3149" t="str">
            <v>phosphatidylcholine (1-16:1, 2-16:1) transport, ER membrane-mitochondrial membrane</v>
          </cell>
          <cell r="D3149" t="str">
            <v>phosphatidylcholine (1-16:1, 2-16:1)[erm] &lt;=&gt; phosphatidylcholine (1-16:1, 2-16:1)[mm]</v>
          </cell>
        </row>
        <row r="3150">
          <cell r="C3150" t="str">
            <v>phosphatidylcholine (1-18:0, 2-16:1) transport, ER membrane-mitochondrial membrane</v>
          </cell>
          <cell r="D3150" t="str">
            <v>phosphatidylcholine (1-18:0, 2-16:1)[erm] &lt;=&gt; phosphatidylcholine (1-18:0, 2-16:1)[mm]</v>
          </cell>
        </row>
        <row r="3151">
          <cell r="C3151" t="str">
            <v>phosphatidylcholine (1-18:1, 2-16:1) transport, ER membrane-mitochondrial membrane</v>
          </cell>
          <cell r="D3151" t="str">
            <v>phosphatidylcholine (1-18:1, 2-16:1)[erm] &lt;=&gt; phosphatidylcholine (1-18:1, 2-16:1)[mm]</v>
          </cell>
        </row>
        <row r="3152">
          <cell r="C3152" t="str">
            <v>phosphatidylcholine (1-16:0, 2-18:1) transport, ER membrane-mitochondrial membrane</v>
          </cell>
          <cell r="D3152" t="str">
            <v>phosphatidylcholine (1-16:0, 2-18:1)[erm] &lt;=&gt; phosphatidylcholine (1-16:0, 2-18:1)[mm]</v>
          </cell>
        </row>
        <row r="3153">
          <cell r="C3153" t="str">
            <v>phosphatidylcholine (1-16:1, 2-18:1) transport, ER membrane-mitochondrial membrane</v>
          </cell>
          <cell r="D3153" t="str">
            <v>phosphatidylcholine (1-16:1, 2-18:1)[erm] &lt;=&gt; phosphatidylcholine (1-16:1, 2-18:1)[mm]</v>
          </cell>
        </row>
        <row r="3154">
          <cell r="C3154" t="str">
            <v>phosphatidylcholine (1-18:0, 2-18:1) transport, ER membrane-mitochondrial membrane</v>
          </cell>
          <cell r="D3154" t="str">
            <v>phosphatidylcholine (1-18:0, 2-18:1)[erm] &lt;=&gt; phosphatidylcholine (1-18:0, 2-18:1)[mm]</v>
          </cell>
        </row>
        <row r="3155">
          <cell r="C3155" t="str">
            <v>phosphatidylcholine (1-18:1, 2-18:1) transport, ER membrane-mitochondrial membrane</v>
          </cell>
          <cell r="D3155" t="str">
            <v>phosphatidylcholine (1-18:1, 2-18:1)[erm] &lt;=&gt; phosphatidylcholine (1-18:1, 2-18:1)[mm]</v>
          </cell>
        </row>
        <row r="3156">
          <cell r="C3156" t="str">
            <v>diglyceride (1-16:0, 2-16:1) transport, ER membrane-Golgi membrane</v>
          </cell>
          <cell r="D3156" t="str">
            <v>diglyceride (1-16:0, 2-16:1)[erm] &lt;=&gt; diglyceride (1-16:0, 2-16:1)[gm]</v>
          </cell>
        </row>
        <row r="3157">
          <cell r="C3157" t="str">
            <v>diglyceride (1-16:1, 2-16:1) transport, ER membrane-Golgi membrane</v>
          </cell>
          <cell r="D3157" t="str">
            <v>diglyceride (1-16:1, 2-16:1)[erm] &lt;=&gt; diglyceride (1-16:1, 2-16:1)[gm]</v>
          </cell>
        </row>
        <row r="3158">
          <cell r="C3158" t="str">
            <v>diglyceride (1-18:0, 2-16:1) transport, ER membrane-Golgi membrane</v>
          </cell>
          <cell r="D3158" t="str">
            <v>diglyceride (1-18:0, 2-16:1)[erm] &lt;=&gt; diglyceride (1-18:0, 2-16:1)[gm]</v>
          </cell>
        </row>
        <row r="3159">
          <cell r="C3159" t="str">
            <v>diglyceride (1-18:1, 2-16:1) transport, ER membrane-Golgi membrane</v>
          </cell>
          <cell r="D3159" t="str">
            <v>diglyceride (1-18:1, 2-16:1)[erm] &lt;=&gt; diglyceride (1-18:1, 2-16:1)[gm]</v>
          </cell>
        </row>
        <row r="3160">
          <cell r="C3160" t="str">
            <v>diglyceride (1-16:0, 2-18:1) transport, ER membrane-Golgi membrane</v>
          </cell>
          <cell r="D3160" t="str">
            <v>diglyceride (1-16:0, 2-18:1)[erm] &lt;=&gt; diglyceride (1-16:0, 2-18:1)[gm]</v>
          </cell>
        </row>
        <row r="3161">
          <cell r="C3161" t="str">
            <v>diglyceride (1-16:1, 2-18:1) transport, ER membrane-Golgi membrane</v>
          </cell>
          <cell r="D3161" t="str">
            <v>diglyceride (1-16:1, 2-18:1)[erm] &lt;=&gt; diglyceride (1-16:1, 2-18:1)[gm]</v>
          </cell>
        </row>
        <row r="3162">
          <cell r="C3162" t="str">
            <v>diglyceride (1-18:0, 2-18:1) transport, ER membrane-Golgi membrane</v>
          </cell>
          <cell r="D3162" t="str">
            <v>diglyceride (1-18:0, 2-18:1)[erm] &lt;=&gt; diglyceride (1-18:0, 2-18:1)[gm]</v>
          </cell>
        </row>
        <row r="3163">
          <cell r="C3163" t="str">
            <v>diglyceride (1-18:1, 2-18:1) transport, ER membrane-Golgi membrane</v>
          </cell>
          <cell r="D3163" t="str">
            <v>diglyceride (1-18:1, 2-18:1)[erm] &lt;=&gt; diglyceride (1-18:1, 2-18:1)[gm]</v>
          </cell>
        </row>
        <row r="3164">
          <cell r="C3164" t="str">
            <v>phosphatidate (1-16:0, 2-16:1) transport, ER membrane-Golgi membrane</v>
          </cell>
          <cell r="D3164" t="str">
            <v>phosphatidate (1-16:0, 2-16:1)[erm] &lt;=&gt; phosphatidate (1-16:0, 2-16:1)[gm]</v>
          </cell>
        </row>
        <row r="3165">
          <cell r="C3165" t="str">
            <v>phosphatidate (1-16:1, 2-16:1) transport, ER membrane-Golgi membrane</v>
          </cell>
          <cell r="D3165" t="str">
            <v>phosphatidate (1-16:1, 2-16:1)[erm] &lt;=&gt; phosphatidate (1-16:1, 2-16:1)[gm]</v>
          </cell>
        </row>
        <row r="3166">
          <cell r="C3166" t="str">
            <v>phosphatidate (1-18:0, 2-16:1) transport, ER membrane-Golgi membrane</v>
          </cell>
          <cell r="D3166" t="str">
            <v>phosphatidate (1-18:0, 2-16:1)[erm] &lt;=&gt; phosphatidate (1-18:0, 2-16:1)[gm]</v>
          </cell>
        </row>
        <row r="3167">
          <cell r="C3167" t="str">
            <v>phosphatidate (1-18:1, 2-16:1) transport, ER membrane-Golgi membrane</v>
          </cell>
          <cell r="D3167" t="str">
            <v>phosphatidate (1-18:1, 2-16:1)[erm] &lt;=&gt; phosphatidate (1-18:1, 2-16:1)[gm]</v>
          </cell>
        </row>
        <row r="3168">
          <cell r="C3168" t="str">
            <v>phosphatidate (1-16:0, 2-18:1) transport, ER membrane-Golgi membrane</v>
          </cell>
          <cell r="D3168" t="str">
            <v>phosphatidate (1-16:0, 2-18:1)[erm] &lt;=&gt; phosphatidate (1-16:0, 2-18:1)[gm]</v>
          </cell>
        </row>
        <row r="3169">
          <cell r="C3169" t="str">
            <v>phosphatidate (1-16:1, 2-18:1) transport, ER membrane-Golgi membrane</v>
          </cell>
          <cell r="D3169" t="str">
            <v>phosphatidate (1-16:1, 2-18:1)[erm] &lt;=&gt; phosphatidate (1-16:1, 2-18:1)[gm]</v>
          </cell>
        </row>
        <row r="3170">
          <cell r="C3170" t="str">
            <v>phosphatidate (1-18:0, 2-18:1) transport, ER membrane-Golgi membrane</v>
          </cell>
          <cell r="D3170" t="str">
            <v>phosphatidate (1-18:0, 2-18:1)[erm] &lt;=&gt; phosphatidate (1-18:0, 2-18:1)[gm]</v>
          </cell>
        </row>
        <row r="3171">
          <cell r="C3171" t="str">
            <v>phosphatidate (1-18:1, 2-18:1) transport, ER membrane-Golgi membrane</v>
          </cell>
          <cell r="D3171" t="str">
            <v>phosphatidate (1-18:1, 2-18:1)[erm] &lt;=&gt; phosphatidate (1-18:1, 2-18:1)[gm]</v>
          </cell>
        </row>
        <row r="3172">
          <cell r="C3172" t="str">
            <v>1-phosphatidyl-1D-myo-inositol (1-16:0, 2-16:1) transport, ER membrane-Golgi membrane</v>
          </cell>
          <cell r="D3172" t="str">
            <v>1-phosphatidyl-1D-myo-inositol (1-16:0, 2-16:1)[erm] &lt;=&gt; 1-phosphatidyl-1D-myo-inositol (1-16:0, 2-16:1)[gm]</v>
          </cell>
        </row>
        <row r="3173">
          <cell r="C3173" t="str">
            <v>1-phosphatidyl-1D-myo-inositol (1-16:1, 2-16:1) transport, ER membrane-Golgi membrane</v>
          </cell>
          <cell r="D3173" t="str">
            <v>1-phosphatidyl-1D-myo-inositol (1-16:1, 2-16:1)[erm] &lt;=&gt; 1-phosphatidyl-1D-myo-inositol (1-16:1, 2-16:1)[gm]</v>
          </cell>
        </row>
        <row r="3174">
          <cell r="C3174" t="str">
            <v>1-phosphatidyl-1D-myo-inositol (1-18:0, 2-16:1) transport, ER membrane-Golgi membrane</v>
          </cell>
          <cell r="D3174" t="str">
            <v>1-phosphatidyl-1D-myo-inositol (1-18:0, 2-16:1)[erm] &lt;=&gt; 1-phosphatidyl-1D-myo-inositol (1-18:0, 2-16:1)[gm]</v>
          </cell>
        </row>
        <row r="3175">
          <cell r="C3175" t="str">
            <v>1-phosphatidyl-1D-myo-inositol (1-18:1, 2-16:1) transport, ER membrane-Golgi membrane</v>
          </cell>
          <cell r="D3175" t="str">
            <v>1-phosphatidyl-1D-myo-inositol (1-18:1, 2-16:1)[erm] &lt;=&gt; 1-phosphatidyl-1D-myo-inositol (1-18:1, 2-16:1)[gm]</v>
          </cell>
        </row>
        <row r="3176">
          <cell r="C3176" t="str">
            <v>1-phosphatidyl-1D-myo-inositol (1-16:0, 2-18:1) transport, ER membrane-Golgi membrane</v>
          </cell>
          <cell r="D3176" t="str">
            <v>1-phosphatidyl-1D-myo-inositol (1-16:0, 2-18:1)[erm] &lt;=&gt; 1-phosphatidyl-1D-myo-inositol (1-16:0, 2-18:1)[gm]</v>
          </cell>
        </row>
        <row r="3177">
          <cell r="C3177" t="str">
            <v>1-phosphatidyl-1D-myo-inositol (1-16:1, 2-18:1) transport, ER membrane-Golgi membrane</v>
          </cell>
          <cell r="D3177" t="str">
            <v>1-phosphatidyl-1D-myo-inositol (1-16:1, 2-18:1)[erm] &lt;=&gt; 1-phosphatidyl-1D-myo-inositol (1-16:1, 2-18:1)[gm]</v>
          </cell>
        </row>
        <row r="3178">
          <cell r="C3178" t="str">
            <v>1-phosphatidyl-1D-myo-inositol (1-18:0, 2-18:1) transport, ER membrane-Golgi membrane</v>
          </cell>
          <cell r="D3178" t="str">
            <v>1-phosphatidyl-1D-myo-inositol (1-18:0, 2-18:1)[erm] &lt;=&gt; 1-phosphatidyl-1D-myo-inositol (1-18:0, 2-18:1)[gm]</v>
          </cell>
        </row>
        <row r="3179">
          <cell r="C3179" t="str">
            <v>1-phosphatidyl-1D-myo-inositol (1-18:1, 2-18:1) transport, ER membrane-Golgi membrane</v>
          </cell>
          <cell r="D3179" t="str">
            <v>1-phosphatidyl-1D-myo-inositol (1-18:1, 2-18:1)[erm] &lt;=&gt; 1-phosphatidyl-1D-myo-inositol (1-18:1, 2-18:1)[gm]</v>
          </cell>
        </row>
        <row r="3180">
          <cell r="C3180" t="str">
            <v>phosphatidyl-L-serine (1-16:0, 2-16:1) transport, ER membrane-Golgi membrane</v>
          </cell>
          <cell r="D3180" t="str">
            <v>phosphatidyl-L-serine (1-16:0, 2-16:1)[erm] &lt;=&gt; phosphatidyl-L-serine (1-16:0, 2-16:1)[gm]</v>
          </cell>
        </row>
        <row r="3181">
          <cell r="C3181" t="str">
            <v>phosphatidyl-L-serine (1-16:1, 2-16:1) transport, ER membrane-Golgi membrane</v>
          </cell>
          <cell r="D3181" t="str">
            <v>phosphatidyl-L-serine (1-16:1, 2-16:1)[erm] &lt;=&gt; phosphatidyl-L-serine (1-16:1, 2-16:1)[gm]</v>
          </cell>
        </row>
        <row r="3182">
          <cell r="C3182" t="str">
            <v>phosphatidyl-L-serine (1-18:0, 2-16:1) transport, ER membrane-Golgi membrane</v>
          </cell>
          <cell r="D3182" t="str">
            <v>phosphatidyl-L-serine (1-18:0, 2-16:1)[erm] &lt;=&gt; phosphatidyl-L-serine (1-18:0, 2-16:1)[gm]</v>
          </cell>
        </row>
        <row r="3183">
          <cell r="C3183" t="str">
            <v>phosphatidyl-L-serine (1-18:1, 2-16:1) transport, ER membrane-Golgi membrane</v>
          </cell>
          <cell r="D3183" t="str">
            <v>phosphatidyl-L-serine (1-18:1, 2-16:1)[erm] &lt;=&gt; phosphatidyl-L-serine (1-18:1, 2-16:1)[gm]</v>
          </cell>
        </row>
        <row r="3184">
          <cell r="C3184" t="str">
            <v>phosphatidyl-L-serine (1-16:0, 2-18:1) transport, ER membrane-Golgi membrane</v>
          </cell>
          <cell r="D3184" t="str">
            <v>phosphatidyl-L-serine (1-16:0, 2-18:1)[erm] &lt;=&gt; phosphatidyl-L-serine (1-16:0, 2-18:1)[gm]</v>
          </cell>
        </row>
        <row r="3185">
          <cell r="C3185" t="str">
            <v>phosphatidyl-L-serine (1-16:1, 2-18:1) transport, ER membrane-Golgi membrane</v>
          </cell>
          <cell r="D3185" t="str">
            <v>phosphatidyl-L-serine (1-16:1, 2-18:1)[erm] &lt;=&gt; phosphatidyl-L-serine (1-16:1, 2-18:1)[gm]</v>
          </cell>
        </row>
        <row r="3186">
          <cell r="C3186" t="str">
            <v>phosphatidyl-L-serine (1-18:0, 2-18:1) transport, ER membrane-Golgi membrane</v>
          </cell>
          <cell r="D3186" t="str">
            <v>phosphatidyl-L-serine (1-18:0, 2-18:1)[erm] &lt;=&gt; phosphatidyl-L-serine (1-18:0, 2-18:1)[gm]</v>
          </cell>
        </row>
        <row r="3187">
          <cell r="C3187" t="str">
            <v>phosphatidyl-L-serine (1-18:1, 2-18:1) transport, ER membrane-Golgi membrane</v>
          </cell>
          <cell r="D3187" t="str">
            <v>phosphatidyl-L-serine (1-18:1, 2-18:1)[erm] &lt;=&gt; phosphatidyl-L-serine (1-18:1, 2-18:1)[gm]</v>
          </cell>
        </row>
        <row r="3188">
          <cell r="C3188" t="str">
            <v>phosphatidylethanolamine (1-16:0, 2-16:1) transport, Golgi membrane-ER membrane</v>
          </cell>
          <cell r="D3188" t="str">
            <v>phosphatidylethanolamine (1-16:0, 2-16:1)[gm] &lt;=&gt; phosphatidylethanolamine (1-16:0, 2-16:1)[erm]</v>
          </cell>
        </row>
        <row r="3189">
          <cell r="C3189" t="str">
            <v>phosphatidylethanolamine (1-16:1, 2-16:1) transport, Golgi membrane-ER membrane</v>
          </cell>
          <cell r="D3189" t="str">
            <v>phosphatidylethanolamine (1-16:1, 2-16:1)[gm] &lt;=&gt; phosphatidylethanolamine (1-16:1, 2-16:1)[erm]</v>
          </cell>
        </row>
        <row r="3190">
          <cell r="C3190" t="str">
            <v>phosphatidylethanolamine (1-18:0, 2-16:1) transport, Golgi membrane-ER membrane</v>
          </cell>
          <cell r="D3190" t="str">
            <v>phosphatidylethanolamine (1-18:0, 2-16:1)[gm] &lt;=&gt; phosphatidylethanolamine (1-18:0, 2-16:1)[erm]</v>
          </cell>
        </row>
        <row r="3191">
          <cell r="C3191" t="str">
            <v>phosphatidylethanolamine (1-18:1, 2-16:1) transport, Golgi membrane-ER membrane</v>
          </cell>
          <cell r="D3191" t="str">
            <v>phosphatidylethanolamine (1-18:1, 2-16:1)[gm] &lt;=&gt; phosphatidylethanolamine (1-18:1, 2-16:1)[erm]</v>
          </cell>
        </row>
        <row r="3192">
          <cell r="C3192" t="str">
            <v>phosphatidylethanolamine (1-16:0, 2-18:1) transport, Golgi membrane-ER membrane</v>
          </cell>
          <cell r="D3192" t="str">
            <v>phosphatidylethanolamine (1-16:0, 2-18:1)[gm] &lt;=&gt; phosphatidylethanolamine (1-16:0, 2-18:1)[erm]</v>
          </cell>
        </row>
        <row r="3193">
          <cell r="C3193" t="str">
            <v>phosphatidylethanolamine (1-16:1, 2-18:1) transport, Golgi membrane-ER membrane</v>
          </cell>
          <cell r="D3193" t="str">
            <v>phosphatidylethanolamine (1-16:1, 2-18:1)[gm] &lt;=&gt; phosphatidylethanolamine (1-16:1, 2-18:1)[erm]</v>
          </cell>
        </row>
        <row r="3194">
          <cell r="C3194" t="str">
            <v>phosphatidylethanolamine (1-18:0, 2-18:1) transport, Golgi membrane-ER membrane</v>
          </cell>
          <cell r="D3194" t="str">
            <v>phosphatidylethanolamine (1-18:0, 2-18:1)[gm] &lt;=&gt; phosphatidylethanolamine (1-18:0, 2-18:1)[erm]</v>
          </cell>
        </row>
        <row r="3195">
          <cell r="C3195" t="str">
            <v>phosphatidylethanolamine (1-18:1, 2-18:1) transport, Golgi membrane-ER membrane</v>
          </cell>
          <cell r="D3195" t="str">
            <v>phosphatidylethanolamine (1-18:1, 2-18:1)[gm] &lt;=&gt; phosphatidylethanolamine (1-18:1, 2-18:1)[erm]</v>
          </cell>
        </row>
        <row r="3196">
          <cell r="C3196" t="str">
            <v>phosphatidate (1-16:0, 2-16:1) transport, ER membrane-vacuolar membrane</v>
          </cell>
          <cell r="D3196" t="str">
            <v>phosphatidate (1-16:0, 2-16:1)[erm] &lt;=&gt; phosphatidate (1-16:0, 2-16:1)[vm]</v>
          </cell>
        </row>
        <row r="3197">
          <cell r="C3197" t="str">
            <v>phosphatidate (1-16:1, 2-16:1) transport, ER membrane-vacuolar membrane</v>
          </cell>
          <cell r="D3197" t="str">
            <v>phosphatidate (1-16:1, 2-16:1)[erm] &lt;=&gt; phosphatidate (1-16:1, 2-16:1)[vm]</v>
          </cell>
        </row>
        <row r="3198">
          <cell r="C3198" t="str">
            <v>phosphatidate (1-18:0, 2-16:1) transport, ER membrane-vacuolar membrane</v>
          </cell>
          <cell r="D3198" t="str">
            <v>phosphatidate (1-18:0, 2-16:1)[erm] &lt;=&gt; phosphatidate (1-18:0, 2-16:1)[vm]</v>
          </cell>
        </row>
        <row r="3199">
          <cell r="C3199" t="str">
            <v>phosphatidate (1-18:1, 2-16:1) transport, ER membrane-vacuolar membrane</v>
          </cell>
          <cell r="D3199" t="str">
            <v>phosphatidate (1-18:1, 2-16:1)[erm] &lt;=&gt; phosphatidate (1-18:1, 2-16:1)[vm]</v>
          </cell>
        </row>
        <row r="3200">
          <cell r="C3200" t="str">
            <v>phosphatidate (1-16:0, 2-18:1) transport, ER membrane-vacuolar membrane</v>
          </cell>
          <cell r="D3200" t="str">
            <v>phosphatidate (1-16:0, 2-18:1)[erm] &lt;=&gt; phosphatidate (1-16:0, 2-18:1)[vm]</v>
          </cell>
        </row>
        <row r="3201">
          <cell r="C3201" t="str">
            <v>phosphatidate (1-16:1, 2-18:1) transport, ER membrane-vacuolar membrane</v>
          </cell>
          <cell r="D3201" t="str">
            <v>phosphatidate (1-16:1, 2-18:1)[erm] &lt;=&gt; phosphatidate (1-16:1, 2-18:1)[vm]</v>
          </cell>
        </row>
        <row r="3202">
          <cell r="C3202" t="str">
            <v>phosphatidate (1-18:0, 2-18:1) transport, ER membrane-vacuolar membrane</v>
          </cell>
          <cell r="D3202" t="str">
            <v>phosphatidate (1-18:0, 2-18:1)[erm] &lt;=&gt; phosphatidate (1-18:0, 2-18:1)[vm]</v>
          </cell>
        </row>
        <row r="3203">
          <cell r="C3203" t="str">
            <v>phosphatidate (1-18:1, 2-18:1) transport, ER membrane-vacuolar membrane</v>
          </cell>
          <cell r="D3203" t="str">
            <v>phosphatidate (1-18:1, 2-18:1)[erm] &lt;=&gt; phosphatidate (1-18:1, 2-18:1)[vm]</v>
          </cell>
        </row>
        <row r="3204">
          <cell r="C3204" t="str">
            <v>1-phosphatidyl-1D-myo-inositol (1-16:0, 2-16:1) transport, ER membrane-vacuolar membrane</v>
          </cell>
          <cell r="D3204" t="str">
            <v>1-phosphatidyl-1D-myo-inositol (1-16:0, 2-16:1)[erm] &lt;=&gt; 1-phosphatidyl-1D-myo-inositol (1-16:0, 2-16:1)[vm]</v>
          </cell>
        </row>
        <row r="3205">
          <cell r="C3205" t="str">
            <v>1-phosphatidyl-1D-myo-inositol (1-16:1, 2-16:1) transport, ER membrane-vacuolar membrane</v>
          </cell>
          <cell r="D3205" t="str">
            <v>1-phosphatidyl-1D-myo-inositol (1-16:1, 2-16:1)[erm] &lt;=&gt; 1-phosphatidyl-1D-myo-inositol (1-16:1, 2-16:1)[vm]</v>
          </cell>
        </row>
        <row r="3206">
          <cell r="C3206" t="str">
            <v>1-phosphatidyl-1D-myo-inositol (1-18:0, 2-16:1) transport, ER membrane-vacuolar membrane</v>
          </cell>
          <cell r="D3206" t="str">
            <v>1-phosphatidyl-1D-myo-inositol (1-18:0, 2-16:1)[erm] &lt;=&gt; 1-phosphatidyl-1D-myo-inositol (1-18:0, 2-16:1)[vm]</v>
          </cell>
        </row>
        <row r="3207">
          <cell r="C3207" t="str">
            <v>1-phosphatidyl-1D-myo-inositol (1-18:1, 2-16:1) transport, ER membrane-vacuolar membrane</v>
          </cell>
          <cell r="D3207" t="str">
            <v>1-phosphatidyl-1D-myo-inositol (1-18:1, 2-16:1)[erm] &lt;=&gt; 1-phosphatidyl-1D-myo-inositol (1-18:1, 2-16:1)[vm]</v>
          </cell>
        </row>
        <row r="3208">
          <cell r="C3208" t="str">
            <v>1-phosphatidyl-1D-myo-inositol (1-16:0, 2-18:1) transport, ER membrane-vacuolar membrane</v>
          </cell>
          <cell r="D3208" t="str">
            <v>1-phosphatidyl-1D-myo-inositol (1-16:0, 2-18:1)[erm] &lt;=&gt; 1-phosphatidyl-1D-myo-inositol (1-16:0, 2-18:1)[vm]</v>
          </cell>
        </row>
        <row r="3209">
          <cell r="C3209" t="str">
            <v>1-phosphatidyl-1D-myo-inositol (1-16:1, 2-18:1) transport, ER membrane-vacuolar membrane</v>
          </cell>
          <cell r="D3209" t="str">
            <v>1-phosphatidyl-1D-myo-inositol (1-16:1, 2-18:1)[erm] &lt;=&gt; 1-phosphatidyl-1D-myo-inositol (1-16:1, 2-18:1)[vm]</v>
          </cell>
        </row>
        <row r="3210">
          <cell r="C3210" t="str">
            <v>1-phosphatidyl-1D-myo-inositol (1-18:0, 2-18:1) transport, ER membrane-vacuolar membrane</v>
          </cell>
          <cell r="D3210" t="str">
            <v>1-phosphatidyl-1D-myo-inositol (1-18:0, 2-18:1)[erm] &lt;=&gt; 1-phosphatidyl-1D-myo-inositol (1-18:0, 2-18:1)[vm]</v>
          </cell>
        </row>
        <row r="3211">
          <cell r="C3211" t="str">
            <v>1-phosphatidyl-1D-myo-inositol (1-18:1, 2-18:1) transport, ER membrane-vacuolar membrane</v>
          </cell>
          <cell r="D3211" t="str">
            <v>1-phosphatidyl-1D-myo-inositol (1-18:1, 2-18:1)[erm] &lt;=&gt; 1-phosphatidyl-1D-myo-inositol (1-18:1, 2-18:1)[vm]</v>
          </cell>
        </row>
        <row r="3212">
          <cell r="C3212" t="str">
            <v>phosphatidyl-L-serine (1-16:0, 2-16:1) transport, ER membrane-vacuolar membrane</v>
          </cell>
          <cell r="D3212" t="str">
            <v>phosphatidyl-L-serine (1-16:0, 2-16:1)[erm] &lt;=&gt; phosphatidyl-L-serine (1-16:0, 2-16:1)[vm]</v>
          </cell>
        </row>
        <row r="3213">
          <cell r="C3213" t="str">
            <v>phosphatidyl-L-serine (1-16:1, 2-16:1) transport, ER membrane-vacuolar membrane</v>
          </cell>
          <cell r="D3213" t="str">
            <v>phosphatidyl-L-serine (1-16:1, 2-16:1)[erm] &lt;=&gt; phosphatidyl-L-serine (1-16:1, 2-16:1)[vm]</v>
          </cell>
        </row>
        <row r="3214">
          <cell r="C3214" t="str">
            <v>phosphatidyl-L-serine (1-18:0, 2-16:1) transport, ER membrane-vacuolar membrane</v>
          </cell>
          <cell r="D3214" t="str">
            <v>phosphatidyl-L-serine (1-18:0, 2-16:1)[erm] &lt;=&gt; phosphatidyl-L-serine (1-18:0, 2-16:1)[vm]</v>
          </cell>
        </row>
        <row r="3215">
          <cell r="C3215" t="str">
            <v>phosphatidyl-L-serine (1-18:1, 2-16:1) transport, ER membrane-vacuolar membrane</v>
          </cell>
          <cell r="D3215" t="str">
            <v>phosphatidyl-L-serine (1-18:1, 2-16:1)[erm] &lt;=&gt; phosphatidyl-L-serine (1-18:1, 2-16:1)[vm]</v>
          </cell>
        </row>
        <row r="3216">
          <cell r="C3216" t="str">
            <v>phosphatidyl-L-serine (1-16:0, 2-18:1) transport, ER membrane-vacuolar membrane</v>
          </cell>
          <cell r="D3216" t="str">
            <v>phosphatidyl-L-serine (1-16:0, 2-18:1)[erm] &lt;=&gt; phosphatidyl-L-serine (1-16:0, 2-18:1)[vm]</v>
          </cell>
        </row>
        <row r="3217">
          <cell r="C3217" t="str">
            <v>phosphatidyl-L-serine (1-16:1, 2-18:1) transport, ER membrane-vacuolar membrane</v>
          </cell>
          <cell r="D3217" t="str">
            <v>phosphatidyl-L-serine (1-16:1, 2-18:1)[erm] &lt;=&gt; phosphatidyl-L-serine (1-16:1, 2-18:1)[vm]</v>
          </cell>
        </row>
        <row r="3218">
          <cell r="C3218" t="str">
            <v>phosphatidyl-L-serine (1-18:0, 2-18:1) transport, ER membrane-vacuolar membrane</v>
          </cell>
          <cell r="D3218" t="str">
            <v>phosphatidyl-L-serine (1-18:0, 2-18:1)[erm] &lt;=&gt; phosphatidyl-L-serine (1-18:0, 2-18:1)[vm]</v>
          </cell>
        </row>
        <row r="3219">
          <cell r="C3219" t="str">
            <v>phosphatidyl-L-serine (1-18:1, 2-18:1) transport, ER membrane-vacuolar membrane</v>
          </cell>
          <cell r="D3219" t="str">
            <v>phosphatidyl-L-serine (1-18:1, 2-18:1)[erm] &lt;=&gt; phosphatidyl-L-serine (1-18:1, 2-18:1)[vm]</v>
          </cell>
        </row>
        <row r="3220">
          <cell r="C3220" t="str">
            <v>phosphatidylethanolamine (1-16:0, 2-16:1) transport, vacuolar membrane-ER membrane</v>
          </cell>
          <cell r="D3220" t="str">
            <v>phosphatidylethanolamine (1-16:0, 2-16:1)[vm] &lt;=&gt; phosphatidylethanolamine (1-16:0, 2-16:1)[erm]</v>
          </cell>
        </row>
        <row r="3221">
          <cell r="C3221" t="str">
            <v>phosphatidylethanolamine (1-16:1, 2-16:1) transport, vacuolar membrane-ER membrane</v>
          </cell>
          <cell r="D3221" t="str">
            <v>phosphatidylethanolamine (1-16:1, 2-16:1)[vm] &lt;=&gt; phosphatidylethanolamine (1-16:1, 2-16:1)[erm]</v>
          </cell>
        </row>
        <row r="3222">
          <cell r="C3222" t="str">
            <v>phosphatidylethanolamine (1-18:0, 2-16:1) transport, vacuolar membrane-ER membrane</v>
          </cell>
          <cell r="D3222" t="str">
            <v>phosphatidylethanolamine (1-18:0, 2-16:1)[vm] &lt;=&gt; phosphatidylethanolamine (1-18:0, 2-16:1)[erm]</v>
          </cell>
        </row>
        <row r="3223">
          <cell r="C3223" t="str">
            <v>phosphatidylethanolamine (1-18:1, 2-16:1) transport, vacuolar membrane-ER membrane</v>
          </cell>
          <cell r="D3223" t="str">
            <v>phosphatidylethanolamine (1-18:1, 2-16:1)[vm] &lt;=&gt; phosphatidylethanolamine (1-18:1, 2-16:1)[erm]</v>
          </cell>
        </row>
        <row r="3224">
          <cell r="C3224" t="str">
            <v>phosphatidylethanolamine (1-16:0, 2-18:1) transport, vacuolar membrane-ER membrane</v>
          </cell>
          <cell r="D3224" t="str">
            <v>phosphatidylethanolamine (1-16:0, 2-18:1)[vm] &lt;=&gt; phosphatidylethanolamine (1-16:0, 2-18:1)[erm]</v>
          </cell>
        </row>
        <row r="3225">
          <cell r="C3225" t="str">
            <v>phosphatidylethanolamine (1-16:1, 2-18:1) transport, vacuolar membrane-ER membrane</v>
          </cell>
          <cell r="D3225" t="str">
            <v>phosphatidylethanolamine (1-16:1, 2-18:1)[vm] &lt;=&gt; phosphatidylethanolamine (1-16:1, 2-18:1)[erm]</v>
          </cell>
        </row>
        <row r="3226">
          <cell r="C3226" t="str">
            <v>phosphatidylethanolamine (1-18:0, 2-18:1) transport, vacuolar membrane-ER membrane</v>
          </cell>
          <cell r="D3226" t="str">
            <v>phosphatidylethanolamine (1-18:0, 2-18:1)[vm] &lt;=&gt; phosphatidylethanolamine (1-18:0, 2-18:1)[erm]</v>
          </cell>
        </row>
        <row r="3227">
          <cell r="C3227" t="str">
            <v>phosphatidylethanolamine (1-18:1, 2-18:1) transport, vacuolar membrane-ER membrane</v>
          </cell>
          <cell r="D3227" t="str">
            <v>phosphatidylethanolamine (1-18:1, 2-18:1)[vm] &lt;=&gt; phosphatidylethanolamine (1-18:1, 2-18:1)[erm]</v>
          </cell>
        </row>
        <row r="3228">
          <cell r="C3228" t="str">
            <v>1-phosphatidyl-1D-myo-inositol 3-phosphate (1-16:0, 2-16:1) transport, vacuolar membrane-ER membrane</v>
          </cell>
          <cell r="D3228" t="str">
            <v>1-phosphatidyl-1D-myo-inositol 3-phosphate (1-16:0, 2-16:1)[vm] &lt;=&gt; 1-phosphatidyl-1D-myo-inositol 3-phosphate (1-16:0, 2-16:1)[erm]</v>
          </cell>
        </row>
        <row r="3229">
          <cell r="C3229" t="str">
            <v>1-phosphatidyl-1D-myo-inositol 3-phosphate (1-16:1, 2-16:1) transport, vacuolar membrane-ER membrane</v>
          </cell>
          <cell r="D3229" t="str">
            <v>1-phosphatidyl-1D-myo-inositol 3-phosphate (1-16:1, 2-16:1)[vm] &lt;=&gt; 1-phosphatidyl-1D-myo-inositol 3-phosphate (1-16:1, 2-16:1)[erm]</v>
          </cell>
        </row>
        <row r="3230">
          <cell r="C3230" t="str">
            <v>1-phosphatidyl-1D-myo-inositol 3-phosphate (1-18:0, 2-16:1) transport, vacuolar membrane-ER membrane</v>
          </cell>
          <cell r="D3230" t="str">
            <v>1-phosphatidyl-1D-myo-inositol 3-phosphate (1-18:0, 2-16:1)[vm] &lt;=&gt; 1-phosphatidyl-1D-myo-inositol 3-phosphate (1-18:0, 2-16:1)[erm]</v>
          </cell>
        </row>
        <row r="3231">
          <cell r="C3231" t="str">
            <v>1-phosphatidyl-1D-myo-inositol 3-phosphate (1-18:1, 2-16:1) transport, vacuolar membrane-ER membrane</v>
          </cell>
          <cell r="D3231" t="str">
            <v>1-phosphatidyl-1D-myo-inositol 3-phosphate (1-18:1, 2-16:1)[vm] &lt;=&gt; 1-phosphatidyl-1D-myo-inositol 3-phosphate (1-18:1, 2-16:1)[erm]</v>
          </cell>
        </row>
        <row r="3232">
          <cell r="C3232" t="str">
            <v>1-phosphatidyl-1D-myo-inositol 3-phosphate (1-16:0, 2-18:1) transport, vacuolar membrane-ER membrane</v>
          </cell>
          <cell r="D3232" t="str">
            <v>1-phosphatidyl-1D-myo-inositol 3-phosphate (1-16:0, 2-18:1)[vm] &lt;=&gt; 1-phosphatidyl-1D-myo-inositol 3-phosphate (1-16:0, 2-18:1)[erm]</v>
          </cell>
        </row>
        <row r="3233">
          <cell r="C3233" t="str">
            <v>1-phosphatidyl-1D-myo-inositol 3-phosphate (1-16:1, 2-18:1) transport, vacuolar membrane-ER membrane</v>
          </cell>
          <cell r="D3233" t="str">
            <v>1-phosphatidyl-1D-myo-inositol 3-phosphate (1-16:1, 2-18:1)[vm] &lt;=&gt; 1-phosphatidyl-1D-myo-inositol 3-phosphate (1-16:1, 2-18:1)[erm]</v>
          </cell>
        </row>
        <row r="3234">
          <cell r="C3234" t="str">
            <v>1-phosphatidyl-1D-myo-inositol 3-phosphate (1-18:0, 2-18:1) transport, vacuolar membrane-ER membrane</v>
          </cell>
          <cell r="D3234" t="str">
            <v>1-phosphatidyl-1D-myo-inositol 3-phosphate (1-18:0, 2-18:1)[vm] &lt;=&gt; 1-phosphatidyl-1D-myo-inositol 3-phosphate (1-18:0, 2-18:1)[erm]</v>
          </cell>
        </row>
        <row r="3235">
          <cell r="C3235" t="str">
            <v>1-phosphatidyl-1D-myo-inositol 3-phosphate (1-18:1, 2-18:1) transport, vacuolar membrane-ER membrane</v>
          </cell>
          <cell r="D3235" t="str">
            <v>1-phosphatidyl-1D-myo-inositol 3-phosphate (1-18:1, 2-18:1)[vm] &lt;=&gt; 1-phosphatidyl-1D-myo-inositol 3-phosphate (1-18:1, 2-18:1)[erm]</v>
          </cell>
        </row>
        <row r="3236">
          <cell r="C3236" t="str">
            <v>1-phosphatidyl-1D-myo-inositol (1-16:0, 2-16:1) transport, ER membrane-cell envelope</v>
          </cell>
          <cell r="D3236" t="str">
            <v>1-phosphatidyl-1D-myo-inositol (1-16:0, 2-16:1)[erm] &lt;=&gt; 1-phosphatidyl-1D-myo-inositol (1-16:0, 2-16:1)[ce]</v>
          </cell>
        </row>
        <row r="3237">
          <cell r="C3237" t="str">
            <v>1-phosphatidyl-1D-myo-inositol (1-16:1, 2-16:1) transport, ER membrane-cell envelope</v>
          </cell>
          <cell r="D3237" t="str">
            <v>1-phosphatidyl-1D-myo-inositol (1-16:1, 2-16:1)[erm] &lt;=&gt; 1-phosphatidyl-1D-myo-inositol (1-16:1, 2-16:1)[ce]</v>
          </cell>
        </row>
        <row r="3238">
          <cell r="C3238" t="str">
            <v>1-phosphatidyl-1D-myo-inositol (1-18:0, 2-16:1) transport, ER membrane-cell envelope</v>
          </cell>
          <cell r="D3238" t="str">
            <v>1-phosphatidyl-1D-myo-inositol (1-18:0, 2-16:1)[erm] &lt;=&gt; 1-phosphatidyl-1D-myo-inositol (1-18:0, 2-16:1)[ce]</v>
          </cell>
        </row>
        <row r="3239">
          <cell r="C3239" t="str">
            <v>1-phosphatidyl-1D-myo-inositol (1-18:1, 2-16:1) transport, ER membrane-cell envelope</v>
          </cell>
          <cell r="D3239" t="str">
            <v>1-phosphatidyl-1D-myo-inositol (1-18:1, 2-16:1)[erm] &lt;=&gt; 1-phosphatidyl-1D-myo-inositol (1-18:1, 2-16:1)[ce]</v>
          </cell>
        </row>
        <row r="3240">
          <cell r="C3240" t="str">
            <v>1-phosphatidyl-1D-myo-inositol (1-16:0, 2-18:1) transport, ER membrane-cell envelope</v>
          </cell>
          <cell r="D3240" t="str">
            <v>1-phosphatidyl-1D-myo-inositol (1-16:0, 2-18:1)[erm] &lt;=&gt; 1-phosphatidyl-1D-myo-inositol (1-16:0, 2-18:1)[ce]</v>
          </cell>
        </row>
        <row r="3241">
          <cell r="C3241" t="str">
            <v>1-phosphatidyl-1D-myo-inositol (1-16:1, 2-18:1) transport, ER membrane-cell envelope</v>
          </cell>
          <cell r="D3241" t="str">
            <v>1-phosphatidyl-1D-myo-inositol (1-16:1, 2-18:1)[erm] &lt;=&gt; 1-phosphatidyl-1D-myo-inositol (1-16:1, 2-18:1)[ce]</v>
          </cell>
        </row>
        <row r="3242">
          <cell r="C3242" t="str">
            <v>1-phosphatidyl-1D-myo-inositol (1-18:0, 2-18:1) transport, ER membrane-cell envelope</v>
          </cell>
          <cell r="D3242" t="str">
            <v>1-phosphatidyl-1D-myo-inositol (1-18:0, 2-18:1)[erm] &lt;=&gt; 1-phosphatidyl-1D-myo-inositol (1-18:0, 2-18:1)[ce]</v>
          </cell>
        </row>
        <row r="3243">
          <cell r="C3243" t="str">
            <v>1-phosphatidyl-1D-myo-inositol (1-18:1, 2-18:1) transport, ER membrane-cell envelope</v>
          </cell>
          <cell r="D3243" t="str">
            <v>1-phosphatidyl-1D-myo-inositol (1-18:1, 2-18:1)[erm] &lt;=&gt; 1-phosphatidyl-1D-myo-inositol (1-18:1, 2-18:1)[ce]</v>
          </cell>
        </row>
        <row r="3244">
          <cell r="C3244" t="str">
            <v>phosphatidylcholine (1-16:0, 2-16:1) transport, ER membrane-cell envelope</v>
          </cell>
          <cell r="D3244" t="str">
            <v>phosphatidylcholine (1-16:0, 2-16:1)[erm] &lt;=&gt; phosphatidylcholine (1-16:0, 2-16:1)[ce]</v>
          </cell>
        </row>
        <row r="3245">
          <cell r="C3245" t="str">
            <v>phosphatidylcholine (1-16:1, 2-16:1) transport, ER membrane-cell envelope</v>
          </cell>
          <cell r="D3245" t="str">
            <v>phosphatidylcholine (1-16:1, 2-16:1)[erm] &lt;=&gt; phosphatidylcholine (1-16:1, 2-16:1)[ce]</v>
          </cell>
        </row>
        <row r="3246">
          <cell r="C3246" t="str">
            <v>phosphatidylcholine (1-18:0, 2-16:1) transport, ER membrane-cell envelope</v>
          </cell>
          <cell r="D3246" t="str">
            <v>phosphatidylcholine (1-18:0, 2-16:1)[erm] &lt;=&gt; phosphatidylcholine (1-18:0, 2-16:1)[ce]</v>
          </cell>
        </row>
        <row r="3247">
          <cell r="C3247" t="str">
            <v>phosphatidylcholine (1-18:1, 2-16:1) transport, ER membrane-cell envelope</v>
          </cell>
          <cell r="D3247" t="str">
            <v>phosphatidylcholine (1-18:1, 2-16:1)[erm] &lt;=&gt; phosphatidylcholine (1-18:1, 2-16:1)[ce]</v>
          </cell>
        </row>
        <row r="3248">
          <cell r="C3248" t="str">
            <v>phosphatidylcholine (1-16:0, 2-18:1) transport, ER membrane-cell envelope</v>
          </cell>
          <cell r="D3248" t="str">
            <v>phosphatidylcholine (1-16:0, 2-18:1)[erm] &lt;=&gt; phosphatidylcholine (1-16:0, 2-18:1)[ce]</v>
          </cell>
        </row>
        <row r="3249">
          <cell r="C3249" t="str">
            <v>phosphatidylcholine (1-16:1, 2-18:1) transport, ER membrane-cell envelope</v>
          </cell>
          <cell r="D3249" t="str">
            <v>phosphatidylcholine (1-16:1, 2-18:1)[erm] &lt;=&gt; phosphatidylcholine (1-16:1, 2-18:1)[ce]</v>
          </cell>
        </row>
        <row r="3250">
          <cell r="C3250" t="str">
            <v>phosphatidylcholine (1-18:0, 2-18:1) transport, ER membrane-cell envelope</v>
          </cell>
          <cell r="D3250" t="str">
            <v>phosphatidylcholine (1-18:0, 2-18:1)[erm] &lt;=&gt; phosphatidylcholine (1-18:0, 2-18:1)[ce]</v>
          </cell>
        </row>
        <row r="3251">
          <cell r="C3251" t="str">
            <v>phosphatidylcholine (1-18:1, 2-18:1) transport, ER membrane-cell envelope</v>
          </cell>
          <cell r="D3251" t="str">
            <v>phosphatidylcholine (1-18:1, 2-18:1)[erm] &lt;=&gt; phosphatidylcholine (1-18:1, 2-18:1)[ce]</v>
          </cell>
        </row>
        <row r="3252">
          <cell r="C3252" t="str">
            <v>phosphatidylethanolamine (1-16:0, 2-16:1) transport, ER membrane-cell envelope</v>
          </cell>
          <cell r="D3252" t="str">
            <v>phosphatidylethanolamine (1-16:0, 2-16:1)[erm] &lt;=&gt; phosphatidylethanolamine (1-16:0, 2-16:1)[ce]</v>
          </cell>
        </row>
        <row r="3253">
          <cell r="C3253" t="str">
            <v>phosphatidylethanolamine (1-16:1, 2-16:1) transport, ER membrane-cell envelope</v>
          </cell>
          <cell r="D3253" t="str">
            <v>phosphatidylethanolamine (1-16:1, 2-16:1)[erm] &lt;=&gt; phosphatidylethanolamine (1-16:1, 2-16:1)[ce]</v>
          </cell>
        </row>
        <row r="3254">
          <cell r="C3254" t="str">
            <v>phosphatidylethanolamine (1-18:0, 2-16:1) transport, ER membrane-cell envelope</v>
          </cell>
          <cell r="D3254" t="str">
            <v>phosphatidylethanolamine (1-18:0, 2-16:1)[erm] &lt;=&gt; phosphatidylethanolamine (1-18:0, 2-16:1)[ce]</v>
          </cell>
        </row>
        <row r="3255">
          <cell r="C3255" t="str">
            <v>phosphatidylethanolamine (1-18:1, 2-16:1) transport, ER membrane-cell envelope</v>
          </cell>
          <cell r="D3255" t="str">
            <v>phosphatidylethanolamine (1-18:1, 2-16:1)[erm] &lt;=&gt; phosphatidylethanolamine (1-18:1, 2-16:1)[ce]</v>
          </cell>
        </row>
        <row r="3256">
          <cell r="C3256" t="str">
            <v>phosphatidylethanolamine (1-16:0, 2-18:1) transport, ER membrane-cell envelope</v>
          </cell>
          <cell r="D3256" t="str">
            <v>phosphatidylethanolamine (1-16:0, 2-18:1)[erm] &lt;=&gt; phosphatidylethanolamine (1-16:0, 2-18:1)[ce]</v>
          </cell>
        </row>
        <row r="3257">
          <cell r="C3257" t="str">
            <v>phosphatidylethanolamine (1-16:1, 2-18:1) transport, ER membrane-cell envelope</v>
          </cell>
          <cell r="D3257" t="str">
            <v>phosphatidylethanolamine (1-16:1, 2-18:1)[erm] &lt;=&gt; phosphatidylethanolamine (1-16:1, 2-18:1)[ce]</v>
          </cell>
        </row>
        <row r="3258">
          <cell r="C3258" t="str">
            <v>phosphatidylethanolamine (1-18:0, 2-18:1) transport, ER membrane-cell envelope</v>
          </cell>
          <cell r="D3258" t="str">
            <v>phosphatidylethanolamine (1-18:0, 2-18:1)[erm] &lt;=&gt; phosphatidylethanolamine (1-18:0, 2-18:1)[ce]</v>
          </cell>
        </row>
        <row r="3259">
          <cell r="C3259" t="str">
            <v>phosphatidylethanolamine (1-18:1, 2-18:1) transport, ER membrane-cell envelope</v>
          </cell>
          <cell r="D3259" t="str">
            <v>phosphatidylethanolamine (1-18:1, 2-18:1)[erm] &lt;=&gt; phosphatidylethanolamine (1-18:1, 2-18:1)[ce]</v>
          </cell>
        </row>
        <row r="3260">
          <cell r="C3260" t="str">
            <v>phosphatidyl-L-serine (1-16:0, 2-16:1) transport, ER membrane-cell envelope</v>
          </cell>
          <cell r="D3260" t="str">
            <v>phosphatidyl-L-serine (1-16:0, 2-16:1)[erm] &lt;=&gt; phosphatidyl-L-serine (1-16:0, 2-16:1)[ce]</v>
          </cell>
        </row>
        <row r="3261">
          <cell r="C3261" t="str">
            <v>phosphatidyl-L-serine (1-16:1, 2-16:1) transport, ER membrane-cell envelope</v>
          </cell>
          <cell r="D3261" t="str">
            <v>phosphatidyl-L-serine (1-16:1, 2-16:1)[erm] &lt;=&gt; phosphatidyl-L-serine (1-16:1, 2-16:1)[ce]</v>
          </cell>
        </row>
        <row r="3262">
          <cell r="C3262" t="str">
            <v>phosphatidyl-L-serine (1-18:0, 2-16:1) transport, ER membrane-cell envelope</v>
          </cell>
          <cell r="D3262" t="str">
            <v>phosphatidyl-L-serine (1-18:0, 2-16:1)[erm] &lt;=&gt; phosphatidyl-L-serine (1-18:0, 2-16:1)[ce]</v>
          </cell>
        </row>
        <row r="3263">
          <cell r="C3263" t="str">
            <v>phosphatidyl-L-serine (1-18:1, 2-16:1) transport, ER membrane-cell envelope</v>
          </cell>
          <cell r="D3263" t="str">
            <v>phosphatidyl-L-serine (1-18:1, 2-16:1)[erm] &lt;=&gt; phosphatidyl-L-serine (1-18:1, 2-16:1)[ce]</v>
          </cell>
        </row>
        <row r="3264">
          <cell r="C3264" t="str">
            <v>phosphatidyl-L-serine (1-16:0, 2-18:1) transport, ER membrane-cell envelope</v>
          </cell>
          <cell r="D3264" t="str">
            <v>phosphatidyl-L-serine (1-16:0, 2-18:1)[erm] &lt;=&gt; phosphatidyl-L-serine (1-16:0, 2-18:1)[ce]</v>
          </cell>
        </row>
        <row r="3265">
          <cell r="C3265" t="str">
            <v>phosphatidyl-L-serine (1-16:1, 2-18:1) transport, ER membrane-cell envelope</v>
          </cell>
          <cell r="D3265" t="str">
            <v>phosphatidyl-L-serine (1-16:1, 2-18:1)[erm] &lt;=&gt; phosphatidyl-L-serine (1-16:1, 2-18:1)[ce]</v>
          </cell>
        </row>
        <row r="3266">
          <cell r="C3266" t="str">
            <v>phosphatidyl-L-serine (1-18:0, 2-18:1) transport, ER membrane-cell envelope</v>
          </cell>
          <cell r="D3266" t="str">
            <v>phosphatidyl-L-serine (1-18:0, 2-18:1)[erm] &lt;=&gt; phosphatidyl-L-serine (1-18:0, 2-18:1)[ce]</v>
          </cell>
        </row>
        <row r="3267">
          <cell r="C3267" t="str">
            <v>phosphatidyl-L-serine (1-18:1, 2-18:1) transport, ER membrane-cell envelope</v>
          </cell>
          <cell r="D3267" t="str">
            <v>phosphatidyl-L-serine (1-18:1, 2-18:1)[erm] &lt;=&gt; phosphatidyl-L-serine (1-18:1, 2-18:1)[ce]</v>
          </cell>
        </row>
        <row r="3268">
          <cell r="C3268" t="str">
            <v>lignoceric acid transport, cell envelope-ER membrane</v>
          </cell>
          <cell r="D3268" t="str">
            <v>lignoceric acid[ce] &lt;=&gt; lignoceric acid[erm]</v>
          </cell>
        </row>
        <row r="3269">
          <cell r="C3269" t="str">
            <v>cerotic acid transport, cell envelope-ER membrane</v>
          </cell>
          <cell r="D3269" t="str">
            <v>cerotic acid[ce] &lt;=&gt; cerotic acid[erm]</v>
          </cell>
        </row>
        <row r="3270">
          <cell r="C3270" t="str">
            <v>phosphatidate (1-16:0, 2-16:1) transport, cell envelope-ER membrane</v>
          </cell>
          <cell r="D3270" t="str">
            <v>phosphatidate (1-16:0, 2-16:1)[ce] &lt;=&gt; phosphatidate (1-16:0, 2-16:1)[erm]</v>
          </cell>
        </row>
        <row r="3271">
          <cell r="C3271" t="str">
            <v>phosphatidate (1-16:1, 2-16:1) transport, cell envelope-ER membrane</v>
          </cell>
          <cell r="D3271" t="str">
            <v>phosphatidate (1-16:1, 2-16:1)[ce] &lt;=&gt; phosphatidate (1-16:1, 2-16:1)[erm]</v>
          </cell>
        </row>
        <row r="3272">
          <cell r="C3272" t="str">
            <v>phosphatidate (1-18:0, 2-16:1) transport, cell envelope-ER membrane</v>
          </cell>
          <cell r="D3272" t="str">
            <v>phosphatidate (1-18:0, 2-16:1)[ce] &lt;=&gt; phosphatidate (1-18:0, 2-16:1)[erm]</v>
          </cell>
        </row>
        <row r="3273">
          <cell r="C3273" t="str">
            <v>phosphatidate (1-18:1, 2-16:1) transport, cell envelope-ER membrane</v>
          </cell>
          <cell r="D3273" t="str">
            <v>phosphatidate (1-18:1, 2-16:1)[ce] &lt;=&gt; phosphatidate (1-18:1, 2-16:1)[erm]</v>
          </cell>
        </row>
        <row r="3274">
          <cell r="C3274" t="str">
            <v>phosphatidate (1-16:0, 2-18:1) transport, cell envelope-ER membrane</v>
          </cell>
          <cell r="D3274" t="str">
            <v>phosphatidate (1-16:0, 2-18:1)[ce] &lt;=&gt; phosphatidate (1-16:0, 2-18:1)[erm]</v>
          </cell>
        </row>
        <row r="3275">
          <cell r="C3275" t="str">
            <v>phosphatidate (1-16:1, 2-18:1) transport, cell envelope-ER membrane</v>
          </cell>
          <cell r="D3275" t="str">
            <v>phosphatidate (1-16:1, 2-18:1)[ce] &lt;=&gt; phosphatidate (1-16:1, 2-18:1)[erm]</v>
          </cell>
        </row>
        <row r="3276">
          <cell r="C3276" t="str">
            <v>phosphatidate (1-18:0, 2-18:1) transport, cell envelope-ER membrane</v>
          </cell>
          <cell r="D3276" t="str">
            <v>phosphatidate (1-18:0, 2-18:1)[ce] &lt;=&gt; phosphatidate (1-18:0, 2-18:1)[erm]</v>
          </cell>
        </row>
        <row r="3277">
          <cell r="C3277" t="str">
            <v>phosphatidate (1-18:1, 2-18:1) transport, cell envelope-ER membrane</v>
          </cell>
          <cell r="D3277" t="str">
            <v>phosphatidate (1-18:1, 2-18:1)[ce] &lt;=&gt; phosphatidate (1-18:1, 2-18:1)[erm]</v>
          </cell>
        </row>
        <row r="3278">
          <cell r="C3278" t="str">
            <v>1-phosphatidyl-1D-myo-inositol 4-phosphate (1-16:0, 2-16:1) transport, cell envelope-ER membrane</v>
          </cell>
          <cell r="D3278" t="str">
            <v>1-phosphatidyl-1D-myo-inositol 4-phosphate (1-16:0, 2-16:1)[ce] &lt;=&gt; 1-phosphatidyl-1D-myo-inositol 4-phosphate (1-16:0, 2-16:1)[erm]</v>
          </cell>
        </row>
        <row r="3279">
          <cell r="C3279" t="str">
            <v>1-phosphatidyl-1D-myo-inositol 4-phosphate (1-16:1, 2-16:1) transport, cell envelope-ER membrane</v>
          </cell>
          <cell r="D3279" t="str">
            <v>1-phosphatidyl-1D-myo-inositol 4-phosphate (1-16:1, 2-16:1)[ce] &lt;=&gt; 1-phosphatidyl-1D-myo-inositol 4-phosphate (1-16:1, 2-16:1)[erm]</v>
          </cell>
        </row>
        <row r="3280">
          <cell r="C3280" t="str">
            <v>1-phosphatidyl-1D-myo-inositol 4-phosphate (1-18:0, 2-16:1) transport, cell envelope-ER membrane</v>
          </cell>
          <cell r="D3280" t="str">
            <v>1-phosphatidyl-1D-myo-inositol 4-phosphate (1-18:0, 2-16:1)[ce] &lt;=&gt; 1-phosphatidyl-1D-myo-inositol 4-phosphate (1-18:0, 2-16:1)[erm]</v>
          </cell>
        </row>
        <row r="3281">
          <cell r="C3281" t="str">
            <v>1-phosphatidyl-1D-myo-inositol 4-phosphate (1-18:1, 2-16:1) transport, cell envelope-ER membrane</v>
          </cell>
          <cell r="D3281" t="str">
            <v>1-phosphatidyl-1D-myo-inositol 4-phosphate (1-18:1, 2-16:1)[ce] &lt;=&gt; 1-phosphatidyl-1D-myo-inositol 4-phosphate (1-18:1, 2-16:1)[erm]</v>
          </cell>
        </row>
        <row r="3282">
          <cell r="C3282" t="str">
            <v>1-phosphatidyl-1D-myo-inositol 4-phosphate (1-16:0, 2-18:1) transport, cell envelope-ER membrane</v>
          </cell>
          <cell r="D3282" t="str">
            <v>1-phosphatidyl-1D-myo-inositol 4-phosphate (1-16:0, 2-18:1)[ce] &lt;=&gt; 1-phosphatidyl-1D-myo-inositol 4-phosphate (1-16:0, 2-18:1)[erm]</v>
          </cell>
        </row>
        <row r="3283">
          <cell r="C3283" t="str">
            <v>1-phosphatidyl-1D-myo-inositol 4-phosphate (1-16:1, 2-18:1) transport, cell envelope-ER membrane</v>
          </cell>
          <cell r="D3283" t="str">
            <v>1-phosphatidyl-1D-myo-inositol 4-phosphate (1-16:1, 2-18:1)[ce] &lt;=&gt; 1-phosphatidyl-1D-myo-inositol 4-phosphate (1-16:1, 2-18:1)[erm]</v>
          </cell>
        </row>
        <row r="3284">
          <cell r="C3284" t="str">
            <v>1-phosphatidyl-1D-myo-inositol 4-phosphate (1-18:0, 2-18:1) transport, cell envelope-ER membrane</v>
          </cell>
          <cell r="D3284" t="str">
            <v>1-phosphatidyl-1D-myo-inositol 4-phosphate (1-18:0, 2-18:1)[ce] &lt;=&gt; 1-phosphatidyl-1D-myo-inositol 4-phosphate (1-18:0, 2-18:1)[erm]</v>
          </cell>
        </row>
        <row r="3285">
          <cell r="C3285" t="str">
            <v>1-phosphatidyl-1D-myo-inositol 4-phosphate (1-18:1, 2-18:1) transport, cell envelope-ER membrane</v>
          </cell>
          <cell r="D3285" t="str">
            <v>1-phosphatidyl-1D-myo-inositol 4-phosphate (1-18:1, 2-18:1)[ce] &lt;=&gt; 1-phosphatidyl-1D-myo-inositol 4-phosphate (1-18:1, 2-18:1)[erm]</v>
          </cell>
        </row>
        <row r="3286">
          <cell r="C3286" t="str">
            <v>1-phosphatidyl-1D-myo-inositol 4,5-bisphosphate (1-16:0, 2-16:1) transport, cell envelope-ER membrane</v>
          </cell>
          <cell r="D3286" t="str">
            <v>1-phosphatidyl-1D-myo-inositol 4,5-bisphosphate (1-16:0, 2-16:1)[ce] &lt;=&gt; 1-phosphatidyl-1D-myo-inositol 4,5-bisphosphate (1-16:0, 2-16:1)[erm]</v>
          </cell>
        </row>
        <row r="3287">
          <cell r="C3287" t="str">
            <v>1-phosphatidyl-1D-myo-inositol 4,5-bisphosphate (1-16:1, 2-16:1) transport, cell envelope-ER membrane</v>
          </cell>
          <cell r="D3287" t="str">
            <v>1-phosphatidyl-1D-myo-inositol 4,5-bisphosphate (1-16:1, 2-16:1)[ce] &lt;=&gt; 1-phosphatidyl-1D-myo-inositol 4,5-bisphosphate (1-16:1, 2-16:1)[erm]</v>
          </cell>
        </row>
        <row r="3288">
          <cell r="C3288" t="str">
            <v>1-phosphatidyl-1D-myo-inositol 4,5-bisphosphate (1-18:0, 2-16:1) transport, cell envelope-ER membrane</v>
          </cell>
          <cell r="D3288" t="str">
            <v>1-phosphatidyl-1D-myo-inositol 4,5-bisphosphate (1-18:0, 2-16:1)[ce] &lt;=&gt; 1-phosphatidyl-1D-myo-inositol 4,5-bisphosphate (1-18:0, 2-16:1)[erm]</v>
          </cell>
        </row>
        <row r="3289">
          <cell r="C3289" t="str">
            <v>1-phosphatidyl-1D-myo-inositol 4,5-bisphosphate (1-18:1, 2-16:1) transport, cell envelope-ER membrane</v>
          </cell>
          <cell r="D3289" t="str">
            <v>1-phosphatidyl-1D-myo-inositol 4,5-bisphosphate (1-18:1, 2-16:1)[ce] &lt;=&gt; 1-phosphatidyl-1D-myo-inositol 4,5-bisphosphate (1-18:1, 2-16:1)[erm]</v>
          </cell>
        </row>
        <row r="3290">
          <cell r="C3290" t="str">
            <v>1-phosphatidyl-1D-myo-inositol 4,5-bisphosphate (1-16:0, 2-18:1) transport, cell envelope-ER membrane</v>
          </cell>
          <cell r="D3290" t="str">
            <v>1-phosphatidyl-1D-myo-inositol 4,5-bisphosphate (1-16:0, 2-18:1)[ce] &lt;=&gt; 1-phosphatidyl-1D-myo-inositol 4,5-bisphosphate (1-16:0, 2-18:1)[erm]</v>
          </cell>
        </row>
        <row r="3291">
          <cell r="C3291" t="str">
            <v>1-phosphatidyl-1D-myo-inositol 4,5-bisphosphate (1-16:1, 2-18:1) transport, cell envelope-ER membrane</v>
          </cell>
          <cell r="D3291" t="str">
            <v>1-phosphatidyl-1D-myo-inositol 4,5-bisphosphate (1-16:1, 2-18:1)[ce] &lt;=&gt; 1-phosphatidyl-1D-myo-inositol 4,5-bisphosphate (1-16:1, 2-18:1)[erm]</v>
          </cell>
        </row>
        <row r="3292">
          <cell r="C3292" t="str">
            <v>1-phosphatidyl-1D-myo-inositol 4,5-bisphosphate (1-18:0, 2-18:1) transport, cell envelope-ER membrane</v>
          </cell>
          <cell r="D3292" t="str">
            <v>1-phosphatidyl-1D-myo-inositol 4,5-bisphosphate (1-18:0, 2-18:1)[ce] &lt;=&gt; 1-phosphatidyl-1D-myo-inositol 4,5-bisphosphate (1-18:0, 2-18:1)[erm]</v>
          </cell>
        </row>
        <row r="3293">
          <cell r="C3293" t="str">
            <v>1-phosphatidyl-1D-myo-inositol 4,5-bisphosphate (1-18:1, 2-18:1) transport, cell envelope-ER membrane</v>
          </cell>
          <cell r="D3293" t="str">
            <v>1-phosphatidyl-1D-myo-inositol 4,5-bisphosphate (1-18:1, 2-18:1)[ce] &lt;=&gt; 1-phosphatidyl-1D-myo-inositol 4,5-bisphosphate (1-18:1, 2-18:1)[erm]</v>
          </cell>
        </row>
        <row r="3294">
          <cell r="C3294" t="str">
            <v>zymosteryl palmitoleate transport, ER membrane-cell envelope</v>
          </cell>
          <cell r="D3294" t="str">
            <v>zymosteryl palmitoleate[erm] &lt;=&gt; zymosteryl palmitoleate[ce]</v>
          </cell>
        </row>
        <row r="3295">
          <cell r="C3295" t="str">
            <v>zymosteryl oleate transport, ER membrane-cell envelope</v>
          </cell>
          <cell r="D3295" t="str">
            <v>zymosteryl oleate[erm] &lt;=&gt; zymosteryl oleate[ce]</v>
          </cell>
        </row>
        <row r="3296">
          <cell r="C3296" t="str">
            <v>1-phosphatidyl-1D-myo-inositol (1-16:0, 2-16:1) transport, ER membrane-nucleus</v>
          </cell>
          <cell r="D3296" t="str">
            <v>1-phosphatidyl-1D-myo-inositol (1-16:0, 2-16:1)[erm] &lt;=&gt; 1-phosphatidyl-1D-myo-inositol (1-16:0, 2-16:1)[n]</v>
          </cell>
        </row>
        <row r="3297">
          <cell r="C3297" t="str">
            <v>1-phosphatidyl-1D-myo-inositol (1-16:1, 2-16:1) transport, ER membrane-nucleus</v>
          </cell>
          <cell r="D3297" t="str">
            <v>1-phosphatidyl-1D-myo-inositol (1-16:1, 2-16:1)[erm] &lt;=&gt; 1-phosphatidyl-1D-myo-inositol (1-16:1, 2-16:1)[n]</v>
          </cell>
        </row>
        <row r="3298">
          <cell r="C3298" t="str">
            <v>1-phosphatidyl-1D-myo-inositol (1-18:0, 2-16:1) transport, ER membrane-nucleus</v>
          </cell>
          <cell r="D3298" t="str">
            <v>1-phosphatidyl-1D-myo-inositol (1-18:0, 2-16:1)[erm] &lt;=&gt; 1-phosphatidyl-1D-myo-inositol (1-18:0, 2-16:1)[n]</v>
          </cell>
        </row>
        <row r="3299">
          <cell r="C3299" t="str">
            <v>1-phosphatidyl-1D-myo-inositol (1-18:1, 2-16:1) transport, ER membrane-nucleus</v>
          </cell>
          <cell r="D3299" t="str">
            <v>1-phosphatidyl-1D-myo-inositol (1-18:1, 2-16:1)[erm] &lt;=&gt; 1-phosphatidyl-1D-myo-inositol (1-18:1, 2-16:1)[n]</v>
          </cell>
        </row>
        <row r="3300">
          <cell r="C3300" t="str">
            <v>1-phosphatidyl-1D-myo-inositol (1-16:0, 2-18:1) transport, ER membrane-nucleus</v>
          </cell>
          <cell r="D3300" t="str">
            <v>1-phosphatidyl-1D-myo-inositol (1-16:0, 2-18:1)[erm] &lt;=&gt; 1-phosphatidyl-1D-myo-inositol (1-16:0, 2-18:1)[n]</v>
          </cell>
        </row>
        <row r="3301">
          <cell r="C3301" t="str">
            <v>1-phosphatidyl-1D-myo-inositol (1-16:1, 2-18:1) transport, ER membrane-nucleus</v>
          </cell>
          <cell r="D3301" t="str">
            <v>1-phosphatidyl-1D-myo-inositol (1-16:1, 2-18:1)[erm] &lt;=&gt; 1-phosphatidyl-1D-myo-inositol (1-16:1, 2-18:1)[n]</v>
          </cell>
        </row>
        <row r="3302">
          <cell r="C3302" t="str">
            <v>1-phosphatidyl-1D-myo-inositol (1-18:0, 2-18:1) transport, ER membrane-nucleus</v>
          </cell>
          <cell r="D3302" t="str">
            <v>1-phosphatidyl-1D-myo-inositol (1-18:0, 2-18:1)[erm] &lt;=&gt; 1-phosphatidyl-1D-myo-inositol (1-18:0, 2-18:1)[n]</v>
          </cell>
        </row>
        <row r="3303">
          <cell r="C3303" t="str">
            <v>1-phosphatidyl-1D-myo-inositol (1-18:1, 2-18:1) transport, ER membrane-nucleus</v>
          </cell>
          <cell r="D3303" t="str">
            <v>1-phosphatidyl-1D-myo-inositol (1-18:1, 2-18:1)[erm] &lt;=&gt; 1-phosphatidyl-1D-myo-inositol (1-18:1, 2-18:1)[n]</v>
          </cell>
        </row>
        <row r="3304">
          <cell r="C3304" t="str">
            <v>lignoceric acid transport, ER membrane-ER</v>
          </cell>
          <cell r="D3304" t="str">
            <v>lignoceric acid[erm] &lt;=&gt; lignoceric acid[er]</v>
          </cell>
        </row>
        <row r="3305">
          <cell r="C3305" t="str">
            <v>cerotic acid transport, ER membrane-ER</v>
          </cell>
          <cell r="D3305" t="str">
            <v>cerotic acid[erm] &lt;=&gt; cerotic acid[er]</v>
          </cell>
        </row>
        <row r="3306">
          <cell r="C3306" t="str">
            <v>ergosterol transport, ER-ER membrane</v>
          </cell>
          <cell r="D3306" t="str">
            <v>ergosterol[er] &lt;=&gt; ergosterol[erm]</v>
          </cell>
        </row>
        <row r="3307">
          <cell r="C3307" t="str">
            <v>phosphate transport, ER-ER membrane</v>
          </cell>
          <cell r="D3307" t="str">
            <v>phosphate[er] =&gt; phosphate[erm]</v>
          </cell>
        </row>
        <row r="3308">
          <cell r="C3308" t="str">
            <v>1-phosphatidyl-1D-myo-inositol 3-phosphate (1-16:0, 2-16:1) transport, vacuolar membrane-Golgi membrane</v>
          </cell>
          <cell r="D3308" t="str">
            <v>1-phosphatidyl-1D-myo-inositol 3-phosphate (1-16:0, 2-16:1)[vm] &lt;=&gt; 1-phosphatidyl-1D-myo-inositol 3-phosphate (1-16:0, 2-16:1)[gm]</v>
          </cell>
        </row>
        <row r="3309">
          <cell r="C3309" t="str">
            <v>1-phosphatidyl-1D-myo-inositol 3-phosphate (1-16:1, 2-16:1) transport, vacuolar membrane-Golgi membrane</v>
          </cell>
          <cell r="D3309" t="str">
            <v>1-phosphatidyl-1D-myo-inositol 3-phosphate (1-16:1, 2-16:1)[vm] &lt;=&gt; 1-phosphatidyl-1D-myo-inositol 3-phosphate (1-16:1, 2-16:1)[gm]</v>
          </cell>
        </row>
        <row r="3310">
          <cell r="C3310" t="str">
            <v>1-phosphatidyl-1D-myo-inositol 3-phosphate (1-18:0, 2-16:1) transport, vacuolar membrane-Golgi membrane</v>
          </cell>
          <cell r="D3310" t="str">
            <v>1-phosphatidyl-1D-myo-inositol 3-phosphate (1-18:0, 2-16:1)[vm] &lt;=&gt; 1-phosphatidyl-1D-myo-inositol 3-phosphate (1-18:0, 2-16:1)[gm]</v>
          </cell>
        </row>
        <row r="3311">
          <cell r="C3311" t="str">
            <v>1-phosphatidyl-1D-myo-inositol 3-phosphate (1-18:1, 2-16:1) transport, vacuolar membrane-Golgi membrane</v>
          </cell>
          <cell r="D3311" t="str">
            <v>1-phosphatidyl-1D-myo-inositol 3-phosphate (1-18:1, 2-16:1)[vm] &lt;=&gt; 1-phosphatidyl-1D-myo-inositol 3-phosphate (1-18:1, 2-16:1)[gm]</v>
          </cell>
        </row>
        <row r="3312">
          <cell r="C3312" t="str">
            <v>1-phosphatidyl-1D-myo-inositol 3-phosphate (1-16:0, 2-18:1) transport, vacuolar membrane-Golgi membrane</v>
          </cell>
          <cell r="D3312" t="str">
            <v>1-phosphatidyl-1D-myo-inositol 3-phosphate (1-16:0, 2-18:1)[vm] &lt;=&gt; 1-phosphatidyl-1D-myo-inositol 3-phosphate (1-16:0, 2-18:1)[gm]</v>
          </cell>
        </row>
        <row r="3313">
          <cell r="C3313" t="str">
            <v>1-phosphatidyl-1D-myo-inositol 3-phosphate (1-16:1, 2-18:1) transport, vacuolar membrane-Golgi membrane</v>
          </cell>
          <cell r="D3313" t="str">
            <v>1-phosphatidyl-1D-myo-inositol 3-phosphate (1-16:1, 2-18:1)[vm] &lt;=&gt; 1-phosphatidyl-1D-myo-inositol 3-phosphate (1-16:1, 2-18:1)[gm]</v>
          </cell>
        </row>
        <row r="3314">
          <cell r="C3314" t="str">
            <v>1-phosphatidyl-1D-myo-inositol 3-phosphate (1-18:0, 2-18:1) transport, vacuolar membrane-Golgi membrane</v>
          </cell>
          <cell r="D3314" t="str">
            <v>1-phosphatidyl-1D-myo-inositol 3-phosphate (1-18:0, 2-18:1)[vm] &lt;=&gt; 1-phosphatidyl-1D-myo-inositol 3-phosphate (1-18:0, 2-18:1)[gm]</v>
          </cell>
        </row>
        <row r="3315">
          <cell r="C3315" t="str">
            <v>1-phosphatidyl-1D-myo-inositol 3-phosphate (1-18:1, 2-18:1) transport, vacuolar membrane-Golgi membrane</v>
          </cell>
          <cell r="D3315" t="str">
            <v>1-phosphatidyl-1D-myo-inositol 3-phosphate (1-18:1, 2-18:1)[vm] &lt;=&gt; 1-phosphatidyl-1D-myo-inositol 3-phosphate (1-18:1, 2-18:1)[gm]</v>
          </cell>
        </row>
        <row r="3316">
          <cell r="C3316" t="str">
            <v>1-phosphatidyl-1D-myo-inositol 3,5-bisphosphate (1-16:0, 2-16:1) transport, vacuolar membrane-cell envelope</v>
          </cell>
          <cell r="D3316" t="str">
            <v>1-phosphatidyl-1D-myo-inositol 3,5-bisphosphate (1-16:0, 2-16:1)[vm] &lt;=&gt; 1-phosphatidyl-1D-myo-inositol 3,5-bisphosphate (1-16:0, 2-16:1)[ce]</v>
          </cell>
        </row>
        <row r="3317">
          <cell r="C3317" t="str">
            <v>1-phosphatidyl-1D-myo-inositol 3,5-bisphosphate (1-16:1, 2-16:1) transport, vacuolar membrane-cell envelope</v>
          </cell>
          <cell r="D3317" t="str">
            <v>1-phosphatidyl-1D-myo-inositol 3,5-bisphosphate (1-16:1, 2-16:1)[vm] &lt;=&gt; 1-phosphatidyl-1D-myo-inositol 3,5-bisphosphate (1-16:1, 2-16:1)[ce]</v>
          </cell>
        </row>
        <row r="3318">
          <cell r="C3318" t="str">
            <v>1-phosphatidyl-1D-myo-inositol 3,5-bisphosphate (1-18:0, 2-16:1) transport, vacuolar membrane-cell envelope</v>
          </cell>
          <cell r="D3318" t="str">
            <v>1-phosphatidyl-1D-myo-inositol 3,5-bisphosphate (1-18:0, 2-16:1)[vm] &lt;=&gt; 1-phosphatidyl-1D-myo-inositol 3,5-bisphosphate (1-18:0, 2-16:1)[ce]</v>
          </cell>
        </row>
        <row r="3319">
          <cell r="C3319" t="str">
            <v>1-phosphatidyl-1D-myo-inositol 3,5-bisphosphate (1-18:1, 2-16:1) transport, vacuolar membrane-cell envelope</v>
          </cell>
          <cell r="D3319" t="str">
            <v>1-phosphatidyl-1D-myo-inositol 3,5-bisphosphate (1-18:1, 2-16:1)[vm] &lt;=&gt; 1-phosphatidyl-1D-myo-inositol 3,5-bisphosphate (1-18:1, 2-16:1)[ce]</v>
          </cell>
        </row>
        <row r="3320">
          <cell r="C3320" t="str">
            <v>1-phosphatidyl-1D-myo-inositol 3,5-bisphosphate (1-16:0, 2-18:1) transport, vacuolar membrane-cell envelope</v>
          </cell>
          <cell r="D3320" t="str">
            <v>1-phosphatidyl-1D-myo-inositol 3,5-bisphosphate (1-16:0, 2-18:1)[vm] &lt;=&gt; 1-phosphatidyl-1D-myo-inositol 3,5-bisphosphate (1-16:0, 2-18:1)[ce]</v>
          </cell>
        </row>
        <row r="3321">
          <cell r="C3321" t="str">
            <v>1-phosphatidyl-1D-myo-inositol 3,5-bisphosphate (1-16:1, 2-18:1) transport, vacuolar membrane-cell envelope</v>
          </cell>
          <cell r="D3321" t="str">
            <v>1-phosphatidyl-1D-myo-inositol 3,5-bisphosphate (1-16:1, 2-18:1)[vm] &lt;=&gt; 1-phosphatidyl-1D-myo-inositol 3,5-bisphosphate (1-16:1, 2-18:1)[ce]</v>
          </cell>
        </row>
        <row r="3322">
          <cell r="C3322" t="str">
            <v>1-phosphatidyl-1D-myo-inositol 3,5-bisphosphate (1-18:0, 2-18:1) transport, vacuolar membrane-cell envelope</v>
          </cell>
          <cell r="D3322" t="str">
            <v>1-phosphatidyl-1D-myo-inositol 3,5-bisphosphate (1-18:0, 2-18:1)[vm] &lt;=&gt; 1-phosphatidyl-1D-myo-inositol 3,5-bisphosphate (1-18:0, 2-18:1)[ce]</v>
          </cell>
        </row>
        <row r="3323">
          <cell r="C3323" t="str">
            <v>1-phosphatidyl-1D-myo-inositol 3,5-bisphosphate (1-18:1, 2-18:1) transport, vacuolar membrane-cell envelope</v>
          </cell>
          <cell r="D3323" t="str">
            <v>1-phosphatidyl-1D-myo-inositol 3,5-bisphosphate (1-18:1, 2-18:1)[vm] &lt;=&gt; 1-phosphatidyl-1D-myo-inositol 3,5-bisphosphate (1-18:1, 2-18:1)[ce]</v>
          </cell>
        </row>
        <row r="3324">
          <cell r="C3324" t="str">
            <v>H+ transport, mitochondrion-mitochondrial membrane</v>
          </cell>
          <cell r="D3324" t="str">
            <v>H+[m] &lt;=&gt; H+[mm]</v>
          </cell>
        </row>
        <row r="3325">
          <cell r="C3325" t="str">
            <v>glycerol 3-phosphate transport, mitochondrion-mitochondrial membrane</v>
          </cell>
          <cell r="D3325" t="str">
            <v>glycerol 3-phosphate[m] &lt;=&gt; glycerol 3-phosphate[mm]</v>
          </cell>
        </row>
        <row r="3326">
          <cell r="C3326" t="str">
            <v>CMP transport, mitochondrion-mitochondrial membrane</v>
          </cell>
          <cell r="D3326" t="str">
            <v>CMP[m] &lt;=&gt; CMP[mm]</v>
          </cell>
        </row>
        <row r="3327">
          <cell r="C3327" t="str">
            <v>CTP transport, mitochondrion-mitochondrial membrane</v>
          </cell>
          <cell r="D3327" t="str">
            <v>CTP[m] &lt;=&gt; CTP[mm]</v>
          </cell>
        </row>
        <row r="3328">
          <cell r="C3328" t="str">
            <v>phosphate transport, mitochondrion-mitochondrial membrane</v>
          </cell>
          <cell r="D3328" t="str">
            <v>phosphate[m] &lt;=&gt; phosphate[mm]</v>
          </cell>
        </row>
        <row r="3329">
          <cell r="C3329" t="str">
            <v>diphosphate transport, mitochondrion-mitochondrial membrane</v>
          </cell>
          <cell r="D3329" t="str">
            <v>diphosphate[m] &lt;=&gt; diphosphate[mm]</v>
          </cell>
        </row>
        <row r="3330">
          <cell r="C3330" t="str">
            <v>1-phosphatidyl-1D-myo-inositol (1-16:0, 2-16:1) [cytoplasm] SLIME rxn</v>
          </cell>
          <cell r="D3330" t="str">
            <v>1-phosphatidyl-1D-myo-inositol (1-16:0, 2-16:1)[c] =&gt; 0.80903 1-phosphatidyl-1D-myo-inositol backbone[c] + 0.25643 C16:0 chain[c] + 0.25441 C16:1 chain[c]</v>
          </cell>
        </row>
        <row r="3331">
          <cell r="C3331" t="str">
            <v>1-phosphatidyl-1D-myo-inositol (1-16:1, 2-16:1) [cytoplasm] SLIME rxn</v>
          </cell>
          <cell r="D3331" t="str">
            <v>1-phosphatidyl-1D-myo-inositol (1-16:1, 2-16:1)[c] =&gt; 0.80701 1-phosphatidyl-1D-myo-inositol backbone[c] + 0.50883 C16:1 chain[c]</v>
          </cell>
        </row>
        <row r="3332">
          <cell r="C3332" t="str">
            <v>1-phosphatidyl-1D-myo-inositol (1-18:0, 2-16:1) [cytoplasm] SLIME rxn</v>
          </cell>
          <cell r="D3332" t="str">
            <v>1-phosphatidyl-1D-myo-inositol (1-18:0, 2-16:1)[c] =&gt; 0.83708 1-phosphatidyl-1D-myo-inositol backbone[c] + 0.25441 C16:1 chain[c] + 0.28448 C18:0 chain[c]</v>
          </cell>
        </row>
        <row r="3333">
          <cell r="C3333" t="str">
            <v>1-phosphatidyl-1D-myo-inositol (1-18:1, 2-16:1) [cytoplasm] SLIME rxn</v>
          </cell>
          <cell r="D3333" t="str">
            <v>1-phosphatidyl-1D-myo-inositol (1-18:1, 2-16:1)[c] =&gt; 0.83507 1-phosphatidyl-1D-myo-inositol backbone[c] + 0.25441 C16:1 chain[c] + 0.28247 C18:1 chain[c]</v>
          </cell>
        </row>
        <row r="3334">
          <cell r="C3334" t="str">
            <v>1-phosphatidyl-1D-myo-inositol (1-16:0, 2-18:1) [cytoplasm] SLIME rxn</v>
          </cell>
          <cell r="D3334" t="str">
            <v>1-phosphatidyl-1D-myo-inositol (1-16:0, 2-18:1)[c] =&gt; 0.83708 1-phosphatidyl-1D-myo-inositol backbone[c] + 0.25643 C16:0 chain[c] + 0.28247 C18:1 chain[c]</v>
          </cell>
        </row>
        <row r="3335">
          <cell r="C3335" t="str">
            <v>1-phosphatidyl-1D-myo-inositol (1-16:1, 2-18:1) [cytoplasm] SLIME rxn</v>
          </cell>
          <cell r="D3335" t="str">
            <v>1-phosphatidyl-1D-myo-inositol (1-16:1, 2-18:1)[c] =&gt; 0.83507 1-phosphatidyl-1D-myo-inositol backbone[c] + 0.25441 C16:1 chain[c] + 0.28247 C18:1 chain[c]</v>
          </cell>
        </row>
        <row r="3336">
          <cell r="C3336" t="str">
            <v>1-phosphatidyl-1D-myo-inositol (1-18:0, 2-18:1) [cytoplasm] SLIME rxn</v>
          </cell>
          <cell r="D3336" t="str">
            <v>1-phosphatidyl-1D-myo-inositol (1-18:0, 2-18:1)[c] =&gt; 0.86514 1-phosphatidyl-1D-myo-inositol backbone[c] + 0.28448 C18:0 chain[c] + 0.28247 C18:1 chain[c]</v>
          </cell>
        </row>
        <row r="3337">
          <cell r="C3337" t="str">
            <v>1-phosphatidyl-1D-myo-inositol (1-18:1, 2-18:1) [cytoplasm] SLIME rxn</v>
          </cell>
          <cell r="D3337" t="str">
            <v>1-phosphatidyl-1D-myo-inositol (1-18:1, 2-18:1)[c] =&gt; 0.86312 1-phosphatidyl-1D-myo-inositol backbone[c] + 0.56493 C18:1 chain[c]</v>
          </cell>
        </row>
        <row r="3338">
          <cell r="C3338" t="str">
            <v>ergosteryl palmitoleate [endoplasmic reticulum membrane] SLIME rxn</v>
          </cell>
          <cell r="D3338" t="str">
            <v>ergosteryl palmitoleate[erm] =&gt; 0.63305 ergosterol ester backbone[erm] + 0.25441 C16:1 chain[c]</v>
          </cell>
        </row>
        <row r="3339">
          <cell r="C3339" t="str">
            <v>ergosteryl oleate [endoplasmic reticulum membrane] SLIME rxn</v>
          </cell>
          <cell r="D3339" t="str">
            <v>ergosteryl oleate[erm] =&gt; 0.66111 ergosterol ester backbone[erm] + 0.28247 C18:1 chain[c]</v>
          </cell>
        </row>
        <row r="3340">
          <cell r="C3340" t="str">
            <v>ergosterol ester transport, ER membrane-cytoplasm</v>
          </cell>
          <cell r="D3340" t="str">
            <v>ergosterol ester backbone[erm] &lt;=&gt; ergosterol ester backbone[c]</v>
          </cell>
        </row>
        <row r="3341">
          <cell r="C3341" t="str">
            <v>palmitate [cytoplasm] SLIME rxn</v>
          </cell>
          <cell r="D3341" t="str">
            <v>palmitate[c] =&gt; 0.25542 fatty acid backbone[c] + 0.25643 C16:0 chain[c]</v>
          </cell>
        </row>
        <row r="3342">
          <cell r="C3342" t="str">
            <v>palmitoleate [cytoplasm] SLIME rxn</v>
          </cell>
          <cell r="D3342" t="str">
            <v>palmitoleate[c] =&gt; 0.25341 fatty acid backbone[c] + 0.25441 C16:1 chain[c]</v>
          </cell>
        </row>
        <row r="3343">
          <cell r="C3343" t="str">
            <v>stearate [cytoplasm] SLIME rxn</v>
          </cell>
          <cell r="D3343" t="str">
            <v>stearate[c] =&gt; 0.28347 fatty acid backbone[c] + 0.28448 C18:0 chain[c]</v>
          </cell>
        </row>
        <row r="3344">
          <cell r="C3344" t="str">
            <v>oleate [cytoplasm] SLIME rxn</v>
          </cell>
          <cell r="D3344" t="str">
            <v>oleate[c] =&gt; 0.28146 fatty acid backbone[c] + 0.28247 C18:1 chain[c]</v>
          </cell>
        </row>
        <row r="3345">
          <cell r="C3345" t="str">
            <v>phosphatidyl-L-serine (1-16:0, 2-16:1) [endoplasmic reticulum membrane] SLIME rxn</v>
          </cell>
          <cell r="D3345" t="str">
            <v>phosphatidyl-L-serine (1-16:0, 2-16:1)[erm] =&gt; 0.73396 phosphatidyl-L-serine backbone[erm] + 0.25643 C16:0 chain[c] + 0.25441 C16:1 chain[c]</v>
          </cell>
        </row>
        <row r="3346">
          <cell r="C3346" t="str">
            <v>phosphatidyl-L-serine (1-16:1, 2-16:1) [endoplasmic reticulum membrane] SLIME rxn</v>
          </cell>
          <cell r="D3346" t="str">
            <v>phosphatidyl-L-serine (1-16:1, 2-16:1)[erm] =&gt; 0.73195 phosphatidyl-L-serine backbone[erm] + 0.50883 C16:1 chain[c]</v>
          </cell>
        </row>
        <row r="3347">
          <cell r="C3347" t="str">
            <v>phosphatidyl-L-serine (1-18:0, 2-16:1) [endoplasmic reticulum membrane] SLIME rxn</v>
          </cell>
          <cell r="D3347" t="str">
            <v>phosphatidyl-L-serine (1-18:0, 2-16:1)[erm] =&gt; 0.76202 phosphatidyl-L-serine backbone[erm] + 0.25441 C16:1 chain[c] + 0.28448 C18:0 chain[c]</v>
          </cell>
        </row>
        <row r="3348">
          <cell r="C3348" t="str">
            <v>phosphatidyl-L-serine (1-18:1, 2-16:1) [endoplasmic reticulum membrane] SLIME rxn</v>
          </cell>
          <cell r="D3348" t="str">
            <v>phosphatidyl-L-serine (1-18:1, 2-16:1)[erm] =&gt; 0.76 phosphatidyl-L-serine backbone[erm] + 0.25441 C16:1 chain[c] + 0.28247 C18:1 chain[c]</v>
          </cell>
        </row>
        <row r="3349">
          <cell r="C3349" t="str">
            <v>phosphatidyl-L-serine (1-16:0, 2-18:1) [endoplasmic reticulum membrane] SLIME rxn</v>
          </cell>
          <cell r="D3349" t="str">
            <v>phosphatidyl-L-serine (1-16:0, 2-18:1)[erm] =&gt; 0.76202 phosphatidyl-L-serine backbone[erm] + 0.25643 C16:0 chain[c] + 0.28247 C18:1 chain[c]</v>
          </cell>
        </row>
        <row r="3350">
          <cell r="C3350" t="str">
            <v>phosphatidyl-L-serine (1-16:1, 2-18:1) [endoplasmic reticulum membrane] SLIME rxn</v>
          </cell>
          <cell r="D3350" t="str">
            <v>phosphatidyl-L-serine (1-16:1, 2-18:1)[erm] =&gt; 0.76 phosphatidyl-L-serine backbone[erm] + 0.25441 C16:1 chain[c] + 0.28247 C18:1 chain[c]</v>
          </cell>
        </row>
        <row r="3351">
          <cell r="C3351" t="str">
            <v>phosphatidyl-L-serine (1-18:0, 2-18:1) [endoplasmic reticulum membrane] SLIME rxn</v>
          </cell>
          <cell r="D3351" t="str">
            <v>phosphatidyl-L-serine (1-18:0, 2-18:1)[erm] =&gt; 0.79007 phosphatidyl-L-serine backbone[erm] + 0.28448 C18:0 chain[c] + 0.28247 C18:1 chain[c]</v>
          </cell>
        </row>
        <row r="3352">
          <cell r="C3352" t="str">
            <v>phosphatidyl-L-serine (1-18:1, 2-18:1) [endoplasmic reticulum membrane] SLIME rxn</v>
          </cell>
          <cell r="D3352" t="str">
            <v>phosphatidyl-L-serine (1-18:1, 2-18:1)[erm] =&gt; 0.78806 phosphatidyl-L-serine backbone[erm] + 0.56493 C18:1 chain[c]</v>
          </cell>
        </row>
        <row r="3353">
          <cell r="C3353" t="str">
            <v>phosphatidyl-L-serine transport, ER membrane-cytoplasm</v>
          </cell>
          <cell r="D3353" t="str">
            <v>phosphatidyl-L-serine backbone[erm] &lt;=&gt; phosphatidyl-L-serine backbone[c]</v>
          </cell>
        </row>
        <row r="3354">
          <cell r="C3354" t="str">
            <v>phosphatidylcholine (1-16:0, 2-16:1) [endoplasmic reticulum membrane] SLIME rxn</v>
          </cell>
          <cell r="D3354" t="str">
            <v>phosphatidylcholine (1-16:0, 2-16:1)[erm] =&gt; 0.73204 phosphatidylcholine backbone[erm] + 0.25643 C16:0 chain[c] + 0.25441 C16:1 chain[c]</v>
          </cell>
        </row>
        <row r="3355">
          <cell r="C3355" t="str">
            <v>phosphatidylcholine (1-16:1, 2-16:1) [endoplasmic reticulum membrane] SLIME rxn</v>
          </cell>
          <cell r="D3355" t="str">
            <v>phosphatidylcholine (1-16:1, 2-16:1)[erm] =&gt; 0.73002 phosphatidylcholine backbone[erm] + 0.50883 C16:1 chain[c]</v>
          </cell>
        </row>
        <row r="3356">
          <cell r="C3356" t="str">
            <v>phosphatidylcholine (1-18:0, 2-16:1) [endoplasmic reticulum membrane] SLIME rxn</v>
          </cell>
          <cell r="D3356" t="str">
            <v>phosphatidylcholine (1-18:0, 2-16:1)[erm] =&gt; 0.74409 phosphatidylcholine backbone[erm] + 0.25441 C16:1 chain[c] + 0.28448 C18:0 chain[c]</v>
          </cell>
        </row>
        <row r="3357">
          <cell r="C3357" t="str">
            <v>phosphatidylcholine (1-18:1, 2-16:1) [endoplasmic reticulum membrane] SLIME rxn</v>
          </cell>
          <cell r="D3357" t="str">
            <v>phosphatidylcholine (1-18:1, 2-16:1)[erm] =&gt; 0.74207 phosphatidylcholine backbone[erm] + 0.25441 C16:1 chain[c] + 0.28247 C18:1 chain[c]</v>
          </cell>
        </row>
        <row r="3358">
          <cell r="C3358" t="str">
            <v>phosphatidylcholine (1-16:0, 2-18:1) [endoplasmic reticulum membrane] SLIME rxn</v>
          </cell>
          <cell r="D3358" t="str">
            <v>phosphatidylcholine (1-16:0, 2-18:1)[erm] =&gt; 0.76009 phosphatidylcholine backbone[erm] + 0.25643 C16:0 chain[c] + 0.28247 C18:1 chain[c]</v>
          </cell>
        </row>
        <row r="3359">
          <cell r="C3359" t="str">
            <v>phosphatidylcholine (1-16:1, 2-18:1) [endoplasmic reticulum membrane] SLIME rxn</v>
          </cell>
          <cell r="D3359" t="str">
            <v>phosphatidylcholine (1-16:1, 2-18:1)[erm] =&gt; 0.75807 phosphatidylcholine backbone[erm] + 0.25441 C16:1 chain[c] + 0.28247 C18:1 chain[c]</v>
          </cell>
        </row>
        <row r="3360">
          <cell r="C3360" t="str">
            <v>phosphatidylcholine (1-18:0, 2-18:1) [endoplasmic reticulum membrane] SLIME rxn</v>
          </cell>
          <cell r="D3360" t="str">
            <v>phosphatidylcholine (1-18:0, 2-18:1)[erm] =&gt; 0.77214 phosphatidylcholine backbone[erm] + 0.28448 C18:0 chain[c] + 0.28247 C18:1 chain[c]</v>
          </cell>
        </row>
        <row r="3361">
          <cell r="C3361" t="str">
            <v>phosphatidylcholine (1-18:1, 2-18:1) [endoplasmic reticulum membrane] SLIME rxn</v>
          </cell>
          <cell r="D3361" t="str">
            <v>phosphatidylcholine (1-18:1, 2-18:1)[erm] =&gt; 0.77013 phosphatidylcholine backbone[erm] + 0.56493 C18:1 chain[c]</v>
          </cell>
        </row>
        <row r="3362">
          <cell r="C3362" t="str">
            <v>phosphatidylcholine transport, ER membrane-cytoplasm</v>
          </cell>
          <cell r="D3362" t="str">
            <v>phosphatidylcholine backbone[erm] &lt;=&gt; phosphatidylcholine backbone[c]</v>
          </cell>
        </row>
        <row r="3363">
          <cell r="C3363" t="str">
            <v>phosphatidylethanolamine (1-16:0, 2-16:1) [endoplasmic reticulum membrane] SLIME rxn</v>
          </cell>
          <cell r="D3363" t="str">
            <v>phosphatidylethanolamine (1-16:0, 2-16:1)[erm] =&gt; 0.68995 phosphatidylethanolamine backbone[erm] + 0.25643 C16:0 chain[c] + 0.25441 C16:1 chain[c]</v>
          </cell>
        </row>
        <row r="3364">
          <cell r="C3364" t="str">
            <v>phosphatidylethanolamine (1-16:1, 2-16:1) [endoplasmic reticulum membrane] SLIME rxn</v>
          </cell>
          <cell r="D3364" t="str">
            <v>phosphatidylethanolamine (1-16:1, 2-16:1)[erm] =&gt; 0.68794 phosphatidylethanolamine backbone[erm] + 0.50883 C16:1 chain[c]</v>
          </cell>
        </row>
        <row r="3365">
          <cell r="C3365" t="str">
            <v>phosphatidylethanolamine (1-18:0, 2-16:1) [endoplasmic reticulum membrane] SLIME rxn</v>
          </cell>
          <cell r="D3365" t="str">
            <v>phosphatidylethanolamine (1-18:0, 2-16:1)[erm] =&gt; 0.71801 phosphatidylethanolamine backbone[erm] + 0.25441 C16:1 chain[c] + 0.28448 C18:0 chain[c]</v>
          </cell>
        </row>
        <row r="3366">
          <cell r="C3366" t="str">
            <v>phosphatidylethanolamine (1-18:1, 2-16:1) [endoplasmic reticulum membrane] SLIME rxn</v>
          </cell>
          <cell r="D3366" t="str">
            <v>phosphatidylethanolamine (1-18:1, 2-16:1)[erm] =&gt; 0.71599 phosphatidylethanolamine backbone[erm] + 0.25441 C16:1 chain[c] + 0.28247 C18:1 chain[c]</v>
          </cell>
        </row>
        <row r="3367">
          <cell r="C3367" t="str">
            <v>phosphatidylethanolamine (1-16:0, 2-18:1) [endoplasmic reticulum membrane] SLIME rxn</v>
          </cell>
          <cell r="D3367" t="str">
            <v>phosphatidylethanolamine (1-16:0, 2-18:1)[erm] =&gt; 0.71801 phosphatidylethanolamine backbone[erm] + 0.25643 C16:0 chain[c] + 0.28247 C18:1 chain[c]</v>
          </cell>
        </row>
        <row r="3368">
          <cell r="C3368" t="str">
            <v>phosphatidylethanolamine (1-16:1, 2-18:1) [endoplasmic reticulum membrane] SLIME rxn</v>
          </cell>
          <cell r="D3368" t="str">
            <v>phosphatidylethanolamine (1-16:1, 2-18:1)[erm] =&gt; 0.71599 phosphatidylethanolamine backbone[erm] + 0.25441 C16:1 chain[c] + 0.28247 C18:1 chain[c]</v>
          </cell>
        </row>
        <row r="3369">
          <cell r="C3369" t="str">
            <v>phosphatidylethanolamine (1-18:0, 2-18:1) [endoplasmic reticulum membrane] SLIME rxn</v>
          </cell>
          <cell r="D3369" t="str">
            <v>phosphatidylethanolamine (1-18:0, 2-18:1)[erm] =&gt; 0.74606 phosphatidylethanolamine backbone[erm] + 0.28448 C18:0 chain[c] + 0.28247 C18:1 chain[c]</v>
          </cell>
        </row>
        <row r="3370">
          <cell r="C3370" t="str">
            <v>phosphatidylethanolamine (1-18:1, 2-18:1) [endoplasmic reticulum membrane] SLIME rxn</v>
          </cell>
          <cell r="D3370" t="str">
            <v>phosphatidylethanolamine (1-18:1, 2-18:1)[erm] =&gt; 0.74405 phosphatidylethanolamine backbone[erm] + 0.56493 C18:1 chain[c]</v>
          </cell>
        </row>
        <row r="3371">
          <cell r="C3371" t="str">
            <v>phosphatidylethanolamine transport, ER membrane-cytoplasm</v>
          </cell>
          <cell r="D3371" t="str">
            <v>phosphatidylethanolamine backbone[erm] &lt;=&gt; phosphatidylethanolamine backbone[c]</v>
          </cell>
        </row>
        <row r="3372">
          <cell r="C3372" t="str">
            <v>triglyceride (1-16:0, 2-16:1, 3-16:0) [endoplasmic reticulum membrane] SLIME rxn</v>
          </cell>
          <cell r="D3372" t="str">
            <v>triglyceride (1-16:0, 2-16:1, 3-16:0)[erm] =&gt; 0.80532 triglyceride backbone[erm] + 0.51286 C16:0 chain[c] + 0.25441 C16:1 chain[c]</v>
          </cell>
        </row>
        <row r="3373">
          <cell r="C3373" t="str">
            <v>triglyceride (1-16:0, 2-18:1, 3-16:0) [endoplasmic reticulum membrane] SLIME rxn</v>
          </cell>
          <cell r="D3373" t="str">
            <v>triglyceride (1-16:0, 2-18:1, 3-16:0)[erm] =&gt; 0.83337 triglyceride backbone[erm] + 0.51286 C16:0 chain[c] + 0.28247 C18:1 chain[c]</v>
          </cell>
        </row>
        <row r="3374">
          <cell r="C3374" t="str">
            <v>triglyceride (1-16:1, 2-16:1, 3-16:0) [endoplasmic reticulum membrane] SLIME rxn</v>
          </cell>
          <cell r="D3374" t="str">
            <v>triglyceride (1-16:1, 2-16:1, 3-16:0)[erm] =&gt; 0.8033 triglyceride backbone[erm] + 0.25643 C16:0 chain[c] + 0.50883 C16:1 chain[c]</v>
          </cell>
        </row>
        <row r="3375">
          <cell r="C3375" t="str">
            <v>triglyceride (1-16:1, 2-18:1, 3-16:0) [endoplasmic reticulum membrane] SLIME rxn</v>
          </cell>
          <cell r="D3375" t="str">
            <v>triglyceride (1-16:1, 2-18:1, 3-16:0)[erm] =&gt; 0.83136 triglyceride backbone[erm] + 0.25643 C16:0 chain[c] + 0.25441 C16:1 chain[c] + 0.28247 C18:1 chain[c]</v>
          </cell>
        </row>
        <row r="3376">
          <cell r="C3376" t="str">
            <v>triglyceride (1-18:0, 2-16:1, 3-16:0) [endoplasmic reticulum membrane] SLIME rxn</v>
          </cell>
          <cell r="D3376" t="str">
            <v>triglyceride (1-18:0, 2-16:1, 3-16:0)[erm] =&gt; 0.83337 triglyceride backbone[erm] + 0.25643 C16:0 chain[c] + 0.25441 C16:1 chain[c] + 0.28448 C18:0 chain[c]</v>
          </cell>
        </row>
        <row r="3377">
          <cell r="C3377" t="str">
            <v>triglyceride (1-18:0, 2-18:1, 3-16:0) [endoplasmic reticulum membrane] SLIME rxn</v>
          </cell>
          <cell r="D3377" t="str">
            <v>triglyceride (1-18:0, 2-18:1, 3-16:0)[erm] =&gt; 0.86143 triglyceride backbone[erm] + 0.25643 C16:0 chain[c] + 0.28448 C18:0 chain[c] + 0.28247 C18:1 chain[c]</v>
          </cell>
        </row>
        <row r="3378">
          <cell r="C3378" t="str">
            <v>triglyceride (1-18:1, 2-16:1, 3-16:0) [endoplasmic reticulum membrane] SLIME rxn</v>
          </cell>
          <cell r="D3378" t="str">
            <v>triglyceride (1-18:1, 2-16:1, 3-16:0)[erm] =&gt; 0.83136 triglyceride backbone[erm] + 0.25643 C16:0 chain[c] + 0.25441 C16:1 chain[c] + 0.28247 C18:1 chain[c]</v>
          </cell>
        </row>
        <row r="3379">
          <cell r="C3379" t="str">
            <v>triglyceride (1-18:1, 2-18:1, 3-16:0) [endoplasmic reticulum membrane] SLIME rxn</v>
          </cell>
          <cell r="D3379" t="str">
            <v>triglyceride (1-18:1, 2-18:1, 3-16:0)[erm] =&gt; 0.85941 triglyceride backbone[erm] + 0.25643 C16:0 chain[c] + 0.56493 C18:1 chain[c]</v>
          </cell>
        </row>
        <row r="3380">
          <cell r="C3380" t="str">
            <v>triglyceride (1-16:0, 2-16:1, 3-16:1) [endoplasmic reticulum membrane] SLIME rxn</v>
          </cell>
          <cell r="D3380" t="str">
            <v>triglyceride (1-16:0, 2-16:1, 3-16:1)[erm] =&gt; 0.8033 triglyceride backbone[erm] + 0.25643 C16:0 chain[c] + 0.50883 C16:1 chain[c]</v>
          </cell>
        </row>
        <row r="3381">
          <cell r="C3381" t="str">
            <v>triglyceride (1-16:0, 2-18:1, 3-16:1) [endoplasmic reticulum membrane] SLIME rxn</v>
          </cell>
          <cell r="D3381" t="str">
            <v>triglyceride (1-16:0, 2-18:1, 3-16:1)[erm] =&gt; 0.83136 triglyceride backbone[erm] + 0.25643 C16:0 chain[c] + 0.25441 C16:1 chain[c] + 0.28247 C18:1 chain[c]</v>
          </cell>
        </row>
        <row r="3382">
          <cell r="C3382" t="str">
            <v>triglyceride (1-16:1, 2-16:1, 3-16:1) [endoplasmic reticulum membrane] SLIME rxn</v>
          </cell>
          <cell r="D3382" t="str">
            <v>triglyceride (1-16:1, 2-16:1, 3-16:1)[erm] =&gt; 0.80129 triglyceride backbone[erm] + 0.76324 C16:1 chain[c]</v>
          </cell>
        </row>
        <row r="3383">
          <cell r="C3383" t="str">
            <v>triglyceride (1-16:1, 2-18:1, 3-16:1) [endoplasmic reticulum membrane] SLIME rxn</v>
          </cell>
          <cell r="D3383" t="str">
            <v>triglyceride (1-16:1, 2-18:1, 3-16:1)[erm] =&gt; 0.82934 triglyceride backbone[erm] + 0.50883 C16:1 chain[c] + 0.28247 C18:1 chain[c]</v>
          </cell>
        </row>
        <row r="3384">
          <cell r="C3384" t="str">
            <v>triglyceride (1-18:0, 2-16:1, 3-16:1) [endoplasmic reticulum membrane] SLIME rxn</v>
          </cell>
          <cell r="D3384" t="str">
            <v>triglyceride (1-18:0, 2-16:1, 3-16:1)[erm] =&gt; 0.83136 triglyceride backbone[erm] + 0.50883 C16:1 chain[c] + 0.28448 C18:0 chain[c]</v>
          </cell>
        </row>
        <row r="3385">
          <cell r="C3385" t="str">
            <v>triglyceride (1-18:0, 2-18:1, 3-16:1) [endoplasmic reticulum membrane] SLIME rxn</v>
          </cell>
          <cell r="D3385" t="str">
            <v>triglyceride (1-18:0, 2-18:1, 3-16:1)[erm] =&gt; 0.85941 triglyceride backbone[erm] + 0.25441 C16:1 chain[c] + 0.28448 C18:0 chain[c] + 0.28247 C18:1 chain[c]</v>
          </cell>
        </row>
        <row r="3386">
          <cell r="C3386" t="str">
            <v>triglyceride (1-18:1, 2-16:1, 3-16:1) [endoplasmic reticulum membrane] SLIME rxn</v>
          </cell>
          <cell r="D3386" t="str">
            <v>triglyceride (1-18:1, 2-16:1, 3-16:1)[erm] =&gt; 0.82934 triglyceride backbone[erm] + 0.50883 C16:1 chain[c] + 0.28247 C18:1 chain[c]</v>
          </cell>
        </row>
        <row r="3387">
          <cell r="C3387" t="str">
            <v>triglyceride (1-18:1, 2-18:1, 3-16:1) [endoplasmic reticulum membrane] SLIME rxn</v>
          </cell>
          <cell r="D3387" t="str">
            <v>triglyceride (1-18:1, 2-18:1, 3-16:1)[erm] =&gt; 0.8574 triglyceride backbone[erm] + 0.25441 C16:1 chain[c] + 0.56493 C18:1 chain[c]</v>
          </cell>
        </row>
        <row r="3388">
          <cell r="C3388" t="str">
            <v>triglyceride (1-16:0, 2-16:1, 3-18:0) [endoplasmic reticulum membrane] SLIME rxn</v>
          </cell>
          <cell r="D3388" t="str">
            <v>triglyceride (1-16:0, 2-16:1, 3-18:0)[erm] =&gt; 0.83337 triglyceride backbone[erm] + 0.25643 C16:0 chain[c] + 0.25441 C16:1 chain[c] + 0.28448 C18:0 chain[c]</v>
          </cell>
        </row>
        <row r="3389">
          <cell r="C3389" t="str">
            <v>triglyceride (1-16:0, 2-18:1, 3-18:0) [endoplasmic reticulum membrane] SLIME rxn</v>
          </cell>
          <cell r="D3389" t="str">
            <v>triglyceride (1-16:0, 2-18:1, 3-18:0)[erm] =&gt; 0.86143 triglyceride backbone[erm] + 0.25643 C16:0 chain[c] + 0.28448 C18:0 chain[c] + 0.28247 C18:1 chain[c]</v>
          </cell>
        </row>
        <row r="3390">
          <cell r="C3390" t="str">
            <v>triglyceride (1-16:1, 2-16:1, 3-18:0) [endoplasmic reticulum membrane] SLIME rxn</v>
          </cell>
          <cell r="D3390" t="str">
            <v>triglyceride (1-16:1, 2-16:1, 3-18:0)[erm] =&gt; 0.83136 triglyceride backbone[erm] + 0.50883 C16:1 chain[c] + 0.28448 C18:0 chain[c]</v>
          </cell>
        </row>
        <row r="3391">
          <cell r="C3391" t="str">
            <v>triglyceride (1-16:1, 2-18:1, 3-18:0) [endoplasmic reticulum membrane] SLIME rxn</v>
          </cell>
          <cell r="D3391" t="str">
            <v>triglyceride (1-16:1, 2-18:1, 3-18:0)[erm] =&gt; 0.85941 triglyceride backbone[erm] + 0.25441 C16:1 chain[c] + 0.28448 C18:0 chain[c] + 0.28247 C18:1 chain[c]</v>
          </cell>
        </row>
        <row r="3392">
          <cell r="C3392" t="str">
            <v>triglyceride (1-18:0, 2-16:1, 3-18:0) [endoplasmic reticulum membrane] SLIME rxn</v>
          </cell>
          <cell r="D3392" t="str">
            <v>triglyceride (1-18:0, 2-16:1, 3-18:0)[erm] =&gt; 0.86143 triglyceride backbone[erm] + 0.25441 C16:1 chain[c] + 0.56897 C18:0 chain[c]</v>
          </cell>
        </row>
        <row r="3393">
          <cell r="C3393" t="str">
            <v>triglyceride (1-18:0, 2-18:1, 3-18:0) [endoplasmic reticulum membrane] SLIME rxn</v>
          </cell>
          <cell r="D3393" t="str">
            <v>triglyceride (1-18:0, 2-18:1, 3-18:0)[erm] =&gt; 0.88948 triglyceride backbone[erm] + 0.56897 C18:0 chain[c] + 0.28247 C18:1 chain[c]</v>
          </cell>
        </row>
        <row r="3394">
          <cell r="C3394" t="str">
            <v>triglyceride (1-18:1, 2-16:1, 3-18:0) [endoplasmic reticulum membrane] SLIME rxn</v>
          </cell>
          <cell r="D3394" t="str">
            <v>triglyceride (1-18:1, 2-16:1, 3-18:0)[erm] =&gt; 0.85941 triglyceride backbone[erm] + 0.25441 C16:1 chain[c] + 0.28448 C18:0 chain[c] + 0.28247 C18:1 chain[c]</v>
          </cell>
        </row>
        <row r="3395">
          <cell r="C3395" t="str">
            <v>triglyceride (1-18:1, 2-18:1, 3-18:0) [endoplasmic reticulum membrane] SLIME rxn</v>
          </cell>
          <cell r="D3395" t="str">
            <v>triglyceride (1-18:1, 2-18:1, 3-18:0)[erm] =&gt; 0.88747 triglyceride backbone[erm] + 0.28448 C18:0 chain[c] + 0.56493 C18:1 chain[c]</v>
          </cell>
        </row>
        <row r="3396">
          <cell r="C3396" t="str">
            <v>triglyceride (1-16:0, 2-16:1, 3-18:1) [endoplasmic reticulum membrane] SLIME rxn</v>
          </cell>
          <cell r="D3396" t="str">
            <v>triglyceride (1-16:0, 2-16:1, 3-18:1)[erm] =&gt; 0.83136 triglyceride backbone[erm] + 0.25643 C16:0 chain[c] + 0.25441 C16:1 chain[c] + 0.28247 C18:1 chain[c]</v>
          </cell>
        </row>
        <row r="3397">
          <cell r="C3397" t="str">
            <v>triglyceride (1-16:0, 2-18:1, 3-18:1) [endoplasmic reticulum membrane] SLIME rxn</v>
          </cell>
          <cell r="D3397" t="str">
            <v>triglyceride (1-16:0, 2-18:1, 3-18:1)[erm] =&gt; 0.85941 triglyceride backbone[erm] + 0.25643 C16:0 chain[c] + 0.56493 C18:1 chain[c]</v>
          </cell>
        </row>
        <row r="3398">
          <cell r="C3398" t="str">
            <v>triglyceride (1-16:1, 2-16:1, 3-18:1) [endoplasmic reticulum membrane] SLIME rxn</v>
          </cell>
          <cell r="D3398" t="str">
            <v>triglyceride (1-16:1, 2-16:1, 3-18:1)[erm] =&gt; 0.82934 triglyceride backbone[erm] + 0.50883 C16:1 chain[c] + 0.28247 C18:1 chain[c]</v>
          </cell>
        </row>
        <row r="3399">
          <cell r="C3399" t="str">
            <v>triglyceride (1-16:1, 2-18:1, 3-18:1) [endoplasmic reticulum membrane] SLIME rxn</v>
          </cell>
          <cell r="D3399" t="str">
            <v>triglyceride (1-16:1, 2-18:1, 3-18:1)[erm] =&gt; 0.8574 triglyceride backbone[erm] + 0.25441 C16:1 chain[c] + 0.56493 C18:1 chain[c]</v>
          </cell>
        </row>
        <row r="3400">
          <cell r="C3400" t="str">
            <v>triglyceride (1-18:0, 2-16:1, 3-18:1) [endoplasmic reticulum membrane] SLIME rxn</v>
          </cell>
          <cell r="D3400" t="str">
            <v>triglyceride (1-18:0, 2-16:1, 3-18:1)[erm] =&gt; 0.85941 triglyceride backbone[erm] + 0.25441 C16:1 chain[c] + 0.28448 C18:0 chain[c] + 0.28247 C18:1 chain[c]</v>
          </cell>
        </row>
        <row r="3401">
          <cell r="C3401" t="str">
            <v>triglyceride (1-18:0, 2-18:1, 3-18:1) [endoplasmic reticulum membrane] SLIME rxn</v>
          </cell>
          <cell r="D3401" t="str">
            <v>triglyceride (1-18:0, 2-18:1, 3-18:1)[erm] =&gt; 0.88747 triglyceride backbone[erm] + 0.28448 C18:0 chain[c] + 0.56493 C18:1 chain[c]</v>
          </cell>
        </row>
        <row r="3402">
          <cell r="C3402" t="str">
            <v>triglyceride (1-18:1, 2-16:1, 3-18:1) [endoplasmic reticulum membrane] SLIME rxn</v>
          </cell>
          <cell r="D3402" t="str">
            <v>triglyceride (1-18:1, 2-16:1, 3-18:1)[erm] =&gt; 0.8574 triglyceride backbone[erm] + 0.25441 C16:1 chain[c] + 0.56493 C18:1 chain[c]</v>
          </cell>
        </row>
        <row r="3403">
          <cell r="C3403" t="str">
            <v>triglyceride (1-18:1, 2-18:1, 3-18:1) [endoplasmic reticulum membrane] SLIME rxn</v>
          </cell>
          <cell r="D3403" t="str">
            <v>triglyceride (1-18:1, 2-18:1, 3-18:1)[erm] =&gt; 0.88545 triglyceride backbone[erm] + 0.8474 C18:1 chain[c]</v>
          </cell>
        </row>
        <row r="3404">
          <cell r="C3404" t="str">
            <v>triglyceride transport, ER membrane-cytoplasm</v>
          </cell>
          <cell r="D3404" t="str">
            <v>triglyceride backbone[erm] &lt;=&gt; triglyceride backbone[c]</v>
          </cell>
        </row>
        <row r="3405">
          <cell r="C3405" t="str">
            <v>succinyl-CoA:acetate CoA transferase</v>
          </cell>
          <cell r="D3405" t="str">
            <v>acetate[m] + succinyl-CoA[m] &lt;=&gt; acetyl-CoA[m] + succinate[m]</v>
          </cell>
        </row>
        <row r="3406">
          <cell r="C3406" t="str">
            <v>heme a transport</v>
          </cell>
          <cell r="D3406" t="str">
            <v>heme a[m] &lt;=&gt; heme a[c]</v>
          </cell>
        </row>
        <row r="3407">
          <cell r="C3407" t="str">
            <v>biomass pseudoreaction</v>
          </cell>
          <cell r="D3407" t="str">
            <v>55.3 ATP[c] + 55.3 H2O[c] + lipid[c] + protein[c] + carbohydrate[c] + RNA[c] + DNA[c] + cofactor[c] + ion[c] =&gt; 55.3 ADP[c] + biomass[c] + 55.3 H+[c] + 55.3 phosphate[c]</v>
          </cell>
        </row>
        <row r="3408">
          <cell r="C3408" t="str">
            <v>raffinose invertase</v>
          </cell>
          <cell r="D3408" t="str">
            <v>H2O[e] + raffinose[e] =&gt; D-fructose[e] + melibiose[e]</v>
          </cell>
        </row>
        <row r="3409">
          <cell r="C3409" t="str">
            <v>raffinose exchange</v>
          </cell>
          <cell r="D3409" t="str">
            <v xml:space="preserve">raffinose[e] =&gt; </v>
          </cell>
        </row>
        <row r="3410">
          <cell r="C3410" t="str">
            <v>melibiose exchange</v>
          </cell>
          <cell r="D3410" t="str">
            <v xml:space="preserve">melibiose[e] =&gt; </v>
          </cell>
        </row>
        <row r="3411">
          <cell r="C3411" t="str">
            <v>uridine hydrolase</v>
          </cell>
          <cell r="D3411" t="str">
            <v>H2O[c] + uridine[c] =&gt; D-ribose[c] + uracil[c]</v>
          </cell>
        </row>
        <row r="3412">
          <cell r="C3412" t="str">
            <v>non-growth associated maintenance reaction</v>
          </cell>
          <cell r="D3412" t="str">
            <v>ATP[c] + H2O[c] =&gt; ADP[c] + H+[c] + phosphate[c]</v>
          </cell>
        </row>
        <row r="3413">
          <cell r="C3413" t="str">
            <v>protein pseudoreaction</v>
          </cell>
          <cell r="D3413" t="str">
            <v>0.52701 Ala-tRNA(Ala)[c] + 0.18459 Arg-tRNA(Arg)[c] + 0.11682 Asn-tRNA(Asn)[c] + 0.34173 Asp-tRNA(Asp)[c] + 0.0075813 Cys-tRNA(Cys)[c] + 0.12107 Gln-tRNA(Gln)[c] + 0.34667 Glu-tRNA(Glu)[c] + 0.33358 Gly-tRNA(Gly)[c] + 0.076157 His-tRNA(His)[c] + 0.22135 Ile-tRNA(Ile)[c] + 0.34047 Leu-tRNA(Leu)[c] + 0.32875 Lys-tRNA(Lys)[c] + 0.058238 Met-tRNA(Met)[c] + 0.15381 Phe-tRNA(Phe)[c] + 0.18919 Pro-tRNA(Pro)[c] + 0.21296 Ser-tRNA(Ser)[c] + 0.21986 Thr-tRNA(Thr)[c] + 0.032622 Trp-tRNA(Trp)[c] + 0.11716 Tyr-tRNA(Tyr)[c] + 0.30394 Val-tRNA(Val)[c] =&gt; 0.52701 tRNA(Ala)[c] + 0.18459 tRNA(Arg)[c] + 0.11682 tRNA(Asn)[c] + 0.34173 tRNA(Asp)[c] + 0.0075813 tRNA(Cys)[c] + 0.12107 tRNA(Gln)[c] + 0.34667 tRNA(Glu)[c] + 0.33358 tRNA(Gly)[c] + 0.076157 tRNA(His)[c] + 0.22135 tRNA(Ile)[c] + 0.34047 tRNA(Leu)[c] + 0.32875 tRNA(Lys)[c] + 0.058238 tRNA(Met)[c] + 0.15381 tRNA(Phe)[c] + 0.18919 tRNA(Pro)[c] + 0.21296 tRNA(Ser)[c] + 0.21986 tRNA(Thr)[c] + 0.032622 tRNA(Trp)[c] + 0.11716 tRNA(Tyr)[c] + 0.30394 tRNA(Val)[c] + protein[c]</v>
          </cell>
        </row>
        <row r="3414">
          <cell r="C3414" t="str">
            <v>carbohydrate pseudoreaction</v>
          </cell>
          <cell r="D3414" t="str">
            <v>0.73914 (1-&gt;3)-beta-D-glucan[ce] + 0.24696 (1-&gt;6)-beta-D-glucan[ce] + 0.02361 chitin[c] + 0.35689 glycogen[c] + 0.70204 mannan[c] + 0.13655 trehalose[c] =&gt; carbohydrate[c]</v>
          </cell>
        </row>
        <row r="3415">
          <cell r="C3415" t="str">
            <v>RNA pseudoreaction</v>
          </cell>
          <cell r="D3415" t="str">
            <v>0.044535 AMP[c] + 0.043276 CMP[c] + 0.044535 GMP[c] + 0.057992 UMP[c] =&gt; RNA[c]</v>
          </cell>
        </row>
        <row r="3416">
          <cell r="C3416" t="str">
            <v>DNA pseudoreaction</v>
          </cell>
          <cell r="D3416" t="str">
            <v>0.0036 dAMP[c] + 0.0024 dCMP[c] + 0.0024 dGMP[c] + 0.0036 dTMP[c] =&gt; DNA[c]</v>
          </cell>
        </row>
        <row r="3417">
          <cell r="C3417" t="str">
            <v>ceramide transport</v>
          </cell>
          <cell r="D3417" t="str">
            <v>ceramide backbone[g] =&gt; ceramide backbone[c]</v>
          </cell>
        </row>
        <row r="3418">
          <cell r="C3418" t="str">
            <v>inositol phosphomannosylinositol phosphoceramide transport</v>
          </cell>
          <cell r="D3418" t="str">
            <v>inositol phosphomannosylinositol phosphoceramide backbone[g] =&gt; inositol phosphomannosylinositol phosphoceramide backbone[c]</v>
          </cell>
        </row>
        <row r="3419">
          <cell r="C3419" t="str">
            <v>inositol-P-ceramide transport</v>
          </cell>
          <cell r="D3419" t="str">
            <v>inositol-P-ceramide backbone[g] =&gt; inositol-P-ceramide backbone[c]</v>
          </cell>
        </row>
        <row r="3420">
          <cell r="C3420" t="str">
            <v>mannosylinositol phosphorylceramide transport</v>
          </cell>
          <cell r="D3420" t="str">
            <v>mannosylinositol phosphorylceramide backbone[g] =&gt; mannosylinositol phosphorylceramide backbone[c]</v>
          </cell>
        </row>
        <row r="3421">
          <cell r="C3421" t="str">
            <v>long-chain base transport</v>
          </cell>
          <cell r="D3421" t="str">
            <v>long-chain base backbone[er] =&gt; long-chain base backbone[c]</v>
          </cell>
        </row>
        <row r="3422">
          <cell r="C3422" t="str">
            <v>long-chain base phosphate transport</v>
          </cell>
          <cell r="D3422" t="str">
            <v>long-chain base phosphate backbone[er] =&gt; long-chain base phosphate backbone[c]</v>
          </cell>
        </row>
        <row r="3423">
          <cell r="C3423" t="str">
            <v>phosphatidate transport</v>
          </cell>
          <cell r="D3423" t="str">
            <v>phosphatidate backbone[erm] =&gt; phosphatidate backbone[c]</v>
          </cell>
        </row>
        <row r="3424">
          <cell r="C3424" t="str">
            <v>diglyceride transport</v>
          </cell>
          <cell r="D3424" t="str">
            <v>diglyceride backbone[erm] =&gt; diglyceride backbone[c]</v>
          </cell>
        </row>
        <row r="3425">
          <cell r="C3425" t="str">
            <v>sn-2-acyl-1-lysophosphatidylinositol transport</v>
          </cell>
          <cell r="D3425" t="str">
            <v>sn-2-acyl-1-lysophosphatidylinositol backbone[erm] =&gt; sn-2-acyl-1-lysophosphatidylinositol backbone[c]</v>
          </cell>
        </row>
        <row r="3426">
          <cell r="C3426" t="str">
            <v>phosphatidylglycerol transport</v>
          </cell>
          <cell r="D3426" t="str">
            <v>phosphatidylglycerol backbone[mm] =&gt; phosphatidylglycerol backbone[c]</v>
          </cell>
        </row>
        <row r="3427">
          <cell r="C3427" t="str">
            <v>cardiolipin transport</v>
          </cell>
          <cell r="D3427" t="str">
            <v>cardiolipin backbone[mm] =&gt; cardiolipin backbone[c]</v>
          </cell>
        </row>
        <row r="3428">
          <cell r="C3428" t="str">
            <v>lipid backbone exchange</v>
          </cell>
          <cell r="D3428" t="str">
            <v xml:space="preserve">lipid backbone[c] =&gt; </v>
          </cell>
        </row>
        <row r="3429">
          <cell r="C3429" t="str">
            <v>lipid backbone pseudoreaction</v>
          </cell>
          <cell r="D3429" t="str">
            <v>0.0069103 1-phosphatidyl-1D-myo-inositol backbone[c] + 0.026583 ergosterol[c] + 0.0068058 ergosterol ester backbone[c] + 0.0014801 fatty acid backbone[c] + 0.0059508 phosphatidyl-L-serine backbone[c] + 0.025783 phosphatidylcholine backbone[c] + 0.0069293 phosphatidylethanolamine backbone[c] + 0.0068571 triglyceride backbone[c] =&gt; lipid backbone[c]</v>
          </cell>
        </row>
        <row r="3430">
          <cell r="C3430" t="str">
            <v>lipid chain exchange</v>
          </cell>
          <cell r="D3430" t="str">
            <v xml:space="preserve">lipid chain[c] =&gt; </v>
          </cell>
        </row>
        <row r="3431">
          <cell r="C3431" t="str">
            <v>lipid chain pseudoreaction</v>
          </cell>
          <cell r="D3431" t="str">
            <v>0.0080858 C16:0 chain[c] + 0.02373 C16:1 chain[c] + 0.0022663 C18:0 chain[c] + 0.0087066 C18:1 chain[c] =&gt; lipid chain[c]</v>
          </cell>
        </row>
        <row r="3432">
          <cell r="C3432" t="str">
            <v>ceramide-1 (C24) [Golgi] SLIME rxn</v>
          </cell>
          <cell r="D3432" t="str">
            <v>ceramide-1 (C24)[g] =&gt; 0.65214 ceramide backbone[g] + 0.28448 C18:0 chain[c] + 0.36864 C24:0 chain[c]</v>
          </cell>
        </row>
        <row r="3433">
          <cell r="C3433" t="str">
            <v>ceramide-1 (C26) [Golgi] SLIME rxn</v>
          </cell>
          <cell r="D3433" t="str">
            <v>ceramide-1 (C26)[g] =&gt; 0.6802 ceramide backbone[g] + 0.28448 C18:0 chain[c] + 0.3967 C26:0 chain[c]</v>
          </cell>
        </row>
        <row r="3434">
          <cell r="C3434" t="str">
            <v>ceramide-2 (C24) [Golgi] SLIME rxn</v>
          </cell>
          <cell r="D3434" t="str">
            <v>ceramide-2 (C24)[g] =&gt; 0.66814 ceramide backbone[g] + 0.28448 C18:0 chain[c] + 0.36864 C24:0 chain[c]</v>
          </cell>
        </row>
        <row r="3435">
          <cell r="C3435" t="str">
            <v>ceramide-2 (C26) [Golgi] SLIME rxn</v>
          </cell>
          <cell r="D3435" t="str">
            <v>ceramide-2 (C26)[g] =&gt; 0.6962 ceramide backbone[g] + 0.28448 C18:0 chain[c] + 0.3967 C26:0 chain[c]</v>
          </cell>
        </row>
        <row r="3436">
          <cell r="C3436" t="str">
            <v>ceramide-2' (C24) [Golgi] SLIME rxn</v>
          </cell>
          <cell r="D3436" t="str">
            <v>ceramide-2' (C24)[g] =&gt; 0.66814 ceramide backbone[g] + 0.28448 C18:0 chain[c] + 0.36864 C24:0 chain[c]</v>
          </cell>
        </row>
        <row r="3437">
          <cell r="C3437" t="str">
            <v>ceramide-2' (C26) [Golgi] SLIME rxn</v>
          </cell>
          <cell r="D3437" t="str">
            <v>ceramide-2' (C26)[g] =&gt; 0.6962 ceramide backbone[g] + 0.28448 C18:0 chain[c] + 0.3967 C26:0 chain[c]</v>
          </cell>
        </row>
        <row r="3438">
          <cell r="C3438" t="str">
            <v>ceramide-3 (C24) [Golgi] SLIME rxn</v>
          </cell>
          <cell r="D3438" t="str">
            <v>ceramide-3 (C24)[g] =&gt; 0.68414 ceramide backbone[g] + 0.28448 C18:0 chain[c] + 0.36864 C24:0 chain[c]</v>
          </cell>
        </row>
        <row r="3439">
          <cell r="C3439" t="str">
            <v>ceramide-3 (C26) [Golgi] SLIME rxn</v>
          </cell>
          <cell r="D3439" t="str">
            <v>ceramide-3 (C26)[g] =&gt; 0.71219 ceramide backbone[g] + 0.28448 C18:0 chain[c] + 0.3967 C26:0 chain[c]</v>
          </cell>
        </row>
        <row r="3440">
          <cell r="C3440" t="str">
            <v>ceramide-4 (C24) [Golgi] SLIME rxn</v>
          </cell>
          <cell r="D3440" t="str">
            <v>ceramide-4 (C24)[g] =&gt; 0.70014 ceramide backbone[g] + 0.28448 C18:0 chain[c] + 0.36864 C24:0 chain[c]</v>
          </cell>
        </row>
        <row r="3441">
          <cell r="C3441" t="str">
            <v>ceramide-4 (C26) [Golgi] SLIME rxn</v>
          </cell>
          <cell r="D3441" t="str">
            <v>ceramide-4 (C26)[g] =&gt; 0.72819 ceramide backbone[g] + 0.28448 C18:0 chain[c] + 0.3967 C26:0 chain[c]</v>
          </cell>
        </row>
        <row r="3442">
          <cell r="C3442" t="str">
            <v>phytosphingosine [endoplasmic reticulum] SLIME rxn</v>
          </cell>
          <cell r="D3442" t="str">
            <v>phytosphingosine[er] =&gt; 0.31751 long-chain base backbone[er] + 0.28448 C18:0 chain[c]</v>
          </cell>
        </row>
        <row r="3443">
          <cell r="C3443" t="str">
            <v>phytosphingosine 1-phosphate [endoplasmic reticulum] SLIME rxn</v>
          </cell>
          <cell r="D3443" t="str">
            <v>phytosphingosine 1-phosphate[er] =&gt; 0.39749 long-chain base phosphate backbone[er] + 0.28448 C18:0 chain[c]</v>
          </cell>
        </row>
        <row r="3444">
          <cell r="C3444" t="str">
            <v>sphinganine [endoplasmic reticulum] SLIME rxn</v>
          </cell>
          <cell r="D3444" t="str">
            <v>sphinganine[er] =&gt; 0.30252 long-chain base backbone[er] + 0.28448 C18:0 chain[c]</v>
          </cell>
        </row>
        <row r="3445">
          <cell r="C3445" t="str">
            <v>sphinganine 1-phosphate [endoplasmic reticulum] SLIME rxn</v>
          </cell>
          <cell r="D3445" t="str">
            <v>sphinganine 1-phosphate[er] =&gt; 0.38049 long-chain base phosphate backbone[er] + 0.28448 C18:0 chain[c]</v>
          </cell>
        </row>
        <row r="3446">
          <cell r="C3446" t="str">
            <v>phosphatidate (1-16:0, 2-16:1) [endoplasmic reticulum membrane] SLIME rxn</v>
          </cell>
          <cell r="D3446" t="str">
            <v>phosphatidate (1-16:0, 2-16:1)[erm] =&gt; 0.64487 phosphatidate backbone[erm] + 0.25643 C16:0 chain[c] + 0.25441 C16:1 chain[c]</v>
          </cell>
        </row>
        <row r="3447">
          <cell r="C3447" t="str">
            <v>phosphatidate (1-16:0, 2-18:1) [endoplasmic reticulum membrane] SLIME rxn</v>
          </cell>
          <cell r="D3447" t="str">
            <v>phosphatidate (1-16:0, 2-18:1)[erm] =&gt; 0.67494 phosphatidate backbone[erm] + 0.25643 C16:0 chain[c] + 0.28247 C18:1 chain[c]</v>
          </cell>
        </row>
        <row r="3448">
          <cell r="C3448" t="str">
            <v>phosphatidate (1-16:1, 2-16:1) [endoplasmic reticulum membrane] SLIME rxn</v>
          </cell>
          <cell r="D3448" t="str">
            <v>phosphatidate (1-16:1, 2-16:1)[erm] =&gt; 0.64487 phosphatidate backbone[erm] + 0.50883 C16:1 chain[c]</v>
          </cell>
        </row>
        <row r="3449">
          <cell r="C3449" t="str">
            <v>phosphatidate (1-16:1, 2-18:1) [endoplasmic reticulum membrane] SLIME rxn</v>
          </cell>
          <cell r="D3449" t="str">
            <v>phosphatidate (1-16:1, 2-18:1)[erm] =&gt; 0.67292 phosphatidate backbone[erm] + 0.25441 C16:1 chain[c] + 0.28247 C18:1 chain[c]</v>
          </cell>
        </row>
        <row r="3450">
          <cell r="C3450" t="str">
            <v>phosphatidate (1-18:0, 2-16:1) [endoplasmic reticulum membrane] SLIME rxn</v>
          </cell>
          <cell r="D3450" t="str">
            <v>phosphatidate (1-18:0, 2-16:1)[erm] =&gt; 0.67494 phosphatidate backbone[erm] + 0.25441 C16:1 chain[c] + 0.28448 C18:0 chain[c]</v>
          </cell>
        </row>
        <row r="3451">
          <cell r="C3451" t="str">
            <v>phosphatidate (1-18:0, 2-18:1) [endoplasmic reticulum membrane] SLIME rxn</v>
          </cell>
          <cell r="D3451" t="str">
            <v>phosphatidate (1-18:0, 2-18:1)[erm] =&gt; 0.70299 phosphatidate backbone[erm] + 0.28448 C18:0 chain[c] + 0.28247 C18:1 chain[c]</v>
          </cell>
        </row>
        <row r="3452">
          <cell r="C3452" t="str">
            <v>phosphatidate (1-18:1, 2-16:1) [endoplasmic reticulum membrane] SLIME rxn</v>
          </cell>
          <cell r="D3452" t="str">
            <v>phosphatidate (1-18:1, 2-16:1)[erm] =&gt; 0.67292 phosphatidate backbone[erm] + 0.25441 C16:1 chain[c] + 0.28247 C18:1 chain[c]</v>
          </cell>
        </row>
        <row r="3453">
          <cell r="C3453" t="str">
            <v>phosphatidate (1-18:1, 2-18:1) [endoplasmic reticulum membrane] SLIME rxn</v>
          </cell>
          <cell r="D3453" t="str">
            <v>phosphatidate (1-18:1, 2-18:1)[erm] =&gt; 0.70098 phosphatidate backbone[erm] + 0.56493 C18:1 chain[c]</v>
          </cell>
        </row>
        <row r="3454">
          <cell r="C3454" t="str">
            <v>diglyceride (1-16:0, 2-16:1) [endoplasmic reticulum membrane] SLIME rxn</v>
          </cell>
          <cell r="D3454" t="str">
            <v>diglyceride (1-16:0, 2-16:1)[erm] =&gt; 0.56892 diglyceride backbone[erm] + 0.25643 C16:0 chain[c] + 0.25441 C16:1 chain[c]</v>
          </cell>
        </row>
        <row r="3455">
          <cell r="C3455" t="str">
            <v>diglyceride (1-16:0, 2-18:1) [endoplasmic reticulum membrane] SLIME rxn</v>
          </cell>
          <cell r="D3455" t="str">
            <v>diglyceride (1-16:0, 2-18:1)[erm] =&gt; 0.59496 diglyceride backbone[erm] + 0.25643 C16:0 chain[c] + 0.28247 C18:1 chain[c]</v>
          </cell>
        </row>
        <row r="3456">
          <cell r="C3456" t="str">
            <v>diglyceride (1-16:1, 2-16:1) [endoplasmic reticulum membrane] SLIME rxn</v>
          </cell>
          <cell r="D3456" t="str">
            <v>diglyceride (1-16:1, 2-16:1)[erm] =&gt; 0.56489 diglyceride backbone[erm] + 0.50883 C16:1 chain[c]</v>
          </cell>
        </row>
        <row r="3457">
          <cell r="C3457" t="str">
            <v>diglyceride (1-16:1, 2-18:1) [endoplasmic reticulum membrane] SLIME rxn</v>
          </cell>
          <cell r="D3457" t="str">
            <v>diglyceride (1-16:1, 2-18:1)[erm] =&gt; 0.59294 diglyceride backbone[erm] + 0.25441 C16:1 chain[c] + 0.28247 C18:1 chain[c]</v>
          </cell>
        </row>
        <row r="3458">
          <cell r="C3458" t="str">
            <v>diglyceride (1-18:0, 2-16:1) [endoplasmic reticulum membrane] SLIME rxn</v>
          </cell>
          <cell r="D3458" t="str">
            <v>diglyceride (1-18:0, 2-16:1)[erm] =&gt; 0.59496 diglyceride backbone[erm] + 0.25441 C16:1 chain[c] + 0.28448 C18:0 chain[c]</v>
          </cell>
        </row>
        <row r="3459">
          <cell r="C3459" t="str">
            <v>diglyceride (1-18:0, 2-18:1) [endoplasmic reticulum membrane] SLIME rxn</v>
          </cell>
          <cell r="D3459" t="str">
            <v>diglyceride (1-18:0, 2-18:1)[erm] =&gt; 0.62301 diglyceride backbone[erm] + 0.28448 C18:0 chain[c] + 0.28247 C18:1 chain[c]</v>
          </cell>
        </row>
        <row r="3460">
          <cell r="C3460" t="str">
            <v>diglyceride (1-18:1, 2-16:1) [endoplasmic reticulum membrane] SLIME rxn</v>
          </cell>
          <cell r="D3460" t="str">
            <v>diglyceride (1-18:1, 2-16:1)[erm] =&gt; 0.59294 diglyceride backbone[erm] + 0.25441 C16:1 chain[c] + 0.28247 C18:1 chain[c]</v>
          </cell>
        </row>
        <row r="3461">
          <cell r="C3461" t="str">
            <v>diglyceride (1-18:1, 2-18:1) [endoplasmic reticulum membrane] SLIME rxn</v>
          </cell>
          <cell r="D3461" t="str">
            <v>diglyceride (1-18:1, 2-18:1)[erm] =&gt; 0.621 diglyceride backbone[erm] + 0.56493 C18:1 chain[c]</v>
          </cell>
        </row>
        <row r="3462">
          <cell r="C3462" t="str">
            <v>sn-2-acyl-1-lysophosphatidylinositol (16:1) [endoplasmic reticulum membrane] SLIME rxn</v>
          </cell>
          <cell r="D3462" t="str">
            <v>sn-2-acyl-1-lysophosphatidylinositol (16:1)[erm] =&gt; 0.56457 sn-2-acyl-1-lysophosphatidylinositol backbone[erm] + 0.25441 C16:1 chain[c]</v>
          </cell>
        </row>
        <row r="3463">
          <cell r="C3463" t="str">
            <v>sn-2-acyl-1-lysophosphatidylinositol (18:1) [endoplasmic reticulum membrane] SLIME rxn</v>
          </cell>
          <cell r="D3463" t="str">
            <v>sn-2-acyl-1-lysophosphatidylinositol (18:1)[erm] =&gt; 0.59262 sn-2-acyl-1-lysophosphatidylinositol backbone[erm] + 0.28247 C18:1 chain[c]</v>
          </cell>
        </row>
        <row r="3464">
          <cell r="C3464" t="str">
            <v>phosphatidylglycerol (1-16:0, 2-16:1) [mitochondrial membrane] SLIME rxn</v>
          </cell>
          <cell r="D3464" t="str">
            <v>phosphatidylglycerol (1-16:0, 2-16:1)[mm] =&gt; 0.72097 phosphatidylglycerol backbone[mm] + 0.25643 C16:0 chain[c] + 0.25441 C16:1 chain[c]</v>
          </cell>
        </row>
        <row r="3465">
          <cell r="C3465" t="str">
            <v>phosphatidylglycerol (1-16:1, 2-16:1) [mitochondrial membrane] SLIME rxn</v>
          </cell>
          <cell r="D3465" t="str">
            <v>phosphatidylglycerol (1-16:1, 2-16:1)[mm] =&gt; 0.71895 phosphatidylglycerol backbone[mm] + 0.50883 C16:1 chain[c]</v>
          </cell>
        </row>
        <row r="3466">
          <cell r="C3466" t="str">
            <v>phosphatidylglycerol (1-18:0, 2-16:1) [mitochondrial membrane] SLIME rxn</v>
          </cell>
          <cell r="D3466" t="str">
            <v>phosphatidylglycerol (1-18:0, 2-16:1)[mm] =&gt; 0.74902 phosphatidylglycerol backbone[mm] + 0.25441 C16:1 chain[c] + 0.28448 C18:0 chain[c]</v>
          </cell>
        </row>
        <row r="3467">
          <cell r="C3467" t="str">
            <v>phosphatidylglycerol (1-18:1, 2-16:1) [mitochondrial membrane] SLIME rxn</v>
          </cell>
          <cell r="D3467" t="str">
            <v>phosphatidylglycerol (1-18:1, 2-16:1)[mm] =&gt; 0.747 phosphatidylglycerol backbone[mm] + 0.25441 C16:1 chain[c] + 0.28247 C18:1 chain[c]</v>
          </cell>
        </row>
        <row r="3468">
          <cell r="C3468" t="str">
            <v>phosphatidylglycerol (1-16:0, 2-18:1) [mitochondrial membrane] SLIME rxn</v>
          </cell>
          <cell r="D3468" t="str">
            <v>phosphatidylglycerol (1-16:0, 2-18:1)[mm] =&gt; 0.74902 phosphatidylglycerol backbone[mm] + 0.25643 C16:0 chain[c] + 0.28247 C18:1 chain[c]</v>
          </cell>
        </row>
        <row r="3469">
          <cell r="C3469" t="str">
            <v>phosphatidylglycerol (1-16:1, 2-18:1) [mitochondrial membrane] SLIME rxn</v>
          </cell>
          <cell r="D3469" t="str">
            <v>phosphatidylglycerol (1-16:1, 2-18:1)[mm] =&gt; 0.747 phosphatidylglycerol backbone[mm] + 0.25441 C16:1 chain[c] + 0.28247 C18:1 chain[c]</v>
          </cell>
        </row>
        <row r="3470">
          <cell r="C3470" t="str">
            <v>cardiolipin (1-16:0, 2-16:1, 3-16:0, 4-16:1) [mitochondrial membrane] SLIME rxn</v>
          </cell>
          <cell r="D3470" t="str">
            <v>cardiolipin (1-16:0, 2-16:1, 3-16:0, 4-16:1)[mm] =&gt; 1.3519 cardiolipin backbone[mm] + 0.51286 C16:0 chain[c] + 0.50883 C16:1 chain[c]</v>
          </cell>
        </row>
        <row r="3471">
          <cell r="C3471" t="str">
            <v>cardiolipin (1-16:0, 2-16:1, 3-16:1, 4-16:1) [mitochondrial membrane] SLIME rxn</v>
          </cell>
          <cell r="D3471" t="str">
            <v>cardiolipin (1-16:0, 2-16:1, 3-16:1, 4-16:1)[mm] =&gt; 1.3478 cardiolipin backbone[mm] + 0.25643 C16:0 chain[c] + 0.76324 C16:1 chain[c]</v>
          </cell>
        </row>
        <row r="3472">
          <cell r="C3472" t="str">
            <v>cardiolipin (1-16:0, 2-16:1, 3-18:0, 4-16:1) [mitochondrial membrane] SLIME rxn</v>
          </cell>
          <cell r="D3472" t="str">
            <v>cardiolipin (1-16:0, 2-16:1, 3-18:0, 4-16:1)[mm] =&gt; 1.3799 cardiolipin backbone[mm] + 0.25643 C16:0 chain[c] + 0.50883 C16:1 chain[c] + 0.28448 C18:0 chain[c]</v>
          </cell>
        </row>
        <row r="3473">
          <cell r="C3473" t="str">
            <v>cardiolipin (1-16:0, 2-16:1, 3-18:1, 4-16:1) [mitochondrial membrane] SLIME rxn</v>
          </cell>
          <cell r="D3473" t="str">
            <v>cardiolipin (1-16:0, 2-16:1, 3-18:1, 4-16:1)[mm] =&gt; 1.3759 cardiolipin backbone[mm] + 0.25643 C16:0 chain[c] + 0.50883 C16:1 chain[c] + 0.28247 C18:1 chain[c]</v>
          </cell>
        </row>
        <row r="3474">
          <cell r="C3474" t="str">
            <v>cardiolipin (1-16:0, 2-16:1, 3-16:0, 4-18:1) [mitochondrial membrane] SLIME rxn</v>
          </cell>
          <cell r="D3474" t="str">
            <v>cardiolipin (1-16:0, 2-16:1, 3-16:0, 4-18:1)[mm] =&gt; 1.3799 cardiolipin backbone[mm] + 0.51286 C16:0 chain[c] + 0.25441 C16:1 chain[c] + 0.28247 C18:1 chain[c]</v>
          </cell>
        </row>
        <row r="3475">
          <cell r="C3475" t="str">
            <v>cardiolipin (1-16:0, 2-16:1, 3-16:1, 4-18:1) [mitochondrial membrane] SLIME rxn</v>
          </cell>
          <cell r="D3475" t="str">
            <v>cardiolipin (1-16:0, 2-16:1, 3-16:1, 4-18:1)[mm] =&gt; 1.3759 cardiolipin backbone[mm] + 0.25643 C16:0 chain[c] + 0.50883 C16:1 chain[c] + 0.28247 C18:1 chain[c]</v>
          </cell>
        </row>
        <row r="3476">
          <cell r="C3476" t="str">
            <v>cardiolipin (1-16:1, 2-16:1, 3-16:0, 4-16:1) [mitochondrial membrane] SLIME rxn</v>
          </cell>
          <cell r="D3476" t="str">
            <v>cardiolipin (1-16:1, 2-16:1, 3-16:0, 4-16:1)[mm] =&gt; 1.3498 cardiolipin backbone[mm] + 0.25643 C16:0 chain[c] + 0.76324 C16:1 chain[c]</v>
          </cell>
        </row>
        <row r="3477">
          <cell r="C3477" t="str">
            <v>cardiolipin (1-16:1, 2-16:1, 3-16:1, 4-16:1) [mitochondrial membrane] SLIME rxn</v>
          </cell>
          <cell r="D3477" t="str">
            <v>cardiolipin (1-16:1, 2-16:1, 3-16:1, 4-16:1)[mm] =&gt; 1.3458 cardiolipin backbone[mm] + 1.0177 C16:1 chain[c]</v>
          </cell>
        </row>
        <row r="3478">
          <cell r="C3478" t="str">
            <v>cardiolipin (1-16:1, 2-16:1, 3-18:0, 4-16:1) [mitochondrial membrane] SLIME rxn</v>
          </cell>
          <cell r="D3478" t="str">
            <v>cardiolipin (1-16:1, 2-16:1, 3-18:0, 4-16:1)[mm] =&gt; 1.3779 cardiolipin backbone[mm] + 0.76324 C16:1 chain[c] + 0.28448 C18:0 chain[c]</v>
          </cell>
        </row>
        <row r="3479">
          <cell r="C3479" t="str">
            <v>cardiolipin (1-16:1, 2-16:1, 3-18:1, 4-16:1) [mitochondrial membrane] SLIME rxn</v>
          </cell>
          <cell r="D3479" t="str">
            <v>cardiolipin (1-16:1, 2-16:1, 3-18:1, 4-16:1)[mm] =&gt; 1.3739 cardiolipin backbone[mm] + 0.76324 C16:1 chain[c] + 0.28247 C18:1 chain[c]</v>
          </cell>
        </row>
        <row r="3480">
          <cell r="C3480" t="str">
            <v>cardiolipin (1-16:1, 2-16:1, 3-16:0, 4-18:1) [mitochondrial membrane] SLIME rxn</v>
          </cell>
          <cell r="D3480" t="str">
            <v>cardiolipin (1-16:1, 2-16:1, 3-16:0, 4-18:1)[mm] =&gt; 1.3779 cardiolipin backbone[mm] + 0.25643 C16:0 chain[c] + 0.50883 C16:1 chain[c] + 0.28247 C18:1 chain[c]</v>
          </cell>
        </row>
        <row r="3481">
          <cell r="C3481" t="str">
            <v>cardiolipin (1-16:1, 2-16:1, 3-16:1, 4-18:1) [mitochondrial membrane] SLIME rxn</v>
          </cell>
          <cell r="D3481" t="str">
            <v>cardiolipin (1-16:1, 2-16:1, 3-16:1, 4-18:1)[mm] =&gt; 1.3739 cardiolipin backbone[mm] + 0.76324 C16:1 chain[c] + 0.28247 C18:1 chain[c]</v>
          </cell>
        </row>
        <row r="3482">
          <cell r="C3482" t="str">
            <v>cardiolipin (1-18:0, 2-16:1, 3-16:0, 4-16:1) [mitochondrial membrane] SLIME rxn</v>
          </cell>
          <cell r="D3482" t="str">
            <v>cardiolipin (1-18:0, 2-16:1, 3-16:0, 4-16:1)[mm] =&gt; 1.3799 cardiolipin backbone[mm] + 0.25643 C16:0 chain[c] + 0.50883 C16:1 chain[c] + 0.28448 C18:0 chain[c]</v>
          </cell>
        </row>
        <row r="3483">
          <cell r="C3483" t="str">
            <v>cardiolipin (1-18:0, 2-16:1, 3-16:1, 4-16:1) [mitochondrial membrane] SLIME rxn</v>
          </cell>
          <cell r="D3483" t="str">
            <v>cardiolipin (1-18:0, 2-16:1, 3-16:1, 4-16:1)[mm] =&gt; 1.3759 cardiolipin backbone[mm] + 0.76324 C16:1 chain[c] + 0.28448 C18:0 chain[c]</v>
          </cell>
        </row>
        <row r="3484">
          <cell r="C3484" t="str">
            <v>cardiolipin (1-18:0, 2-16:1, 3-18:0, 4-16:1) [mitochondrial membrane] SLIME rxn</v>
          </cell>
          <cell r="D3484" t="str">
            <v>cardiolipin (1-18:0, 2-16:1, 3-18:0, 4-16:1)[mm] =&gt; 1.408 cardiolipin backbone[mm] + 0.50883 C16:1 chain[c] + 0.56897 C18:0 chain[c]</v>
          </cell>
        </row>
        <row r="3485">
          <cell r="C3485" t="str">
            <v>cardiolipin (1-18:0, 2-16:1, 3-18:1, 4-16:1) [mitochondrial membrane] SLIME rxn</v>
          </cell>
          <cell r="D3485" t="str">
            <v>cardiolipin (1-18:0, 2-16:1, 3-18:1, 4-16:1)[mm] =&gt; 1.4039 cardiolipin backbone[mm] + 0.50883 C16:1 chain[c] + 0.28448 C18:0 chain[c] + 0.28247 C18:1 chain[c]</v>
          </cell>
        </row>
        <row r="3486">
          <cell r="C3486" t="str">
            <v>cardiolipin (1-18:0, 2-16:1, 3-16:0, 4-18:1) [mitochondrial membrane] SLIME rxn</v>
          </cell>
          <cell r="D3486" t="str">
            <v>cardiolipin (1-18:0, 2-16:1, 3-16:0, 4-18:1)[mm] =&gt; 1.408 cardiolipin backbone[mm] + 0.25643 C16:0 chain[c] + 0.25441 C16:1 chain[c] + 0.28448 C18:0 chain[c] + 0.28247 C18:1 chain[c]</v>
          </cell>
        </row>
        <row r="3487">
          <cell r="C3487" t="str">
            <v>cardiolipin (1-18:0, 2-16:1, 3-16:1, 4-18:1) [mitochondrial membrane] SLIME rxn</v>
          </cell>
          <cell r="D3487" t="str">
            <v>cardiolipin (1-18:0, 2-16:1, 3-16:1, 4-18:1)[mm] =&gt; 1.4039 cardiolipin backbone[mm] + 0.50883 C16:1 chain[c] + 0.28448 C18:0 chain[c] + 0.28247 C18:1 chain[c]</v>
          </cell>
        </row>
        <row r="3488">
          <cell r="C3488" t="str">
            <v>cardiolipin (1-18:1, 2-16:1, 3-16:0, 4-16:1) [mitochondrial membrane] SLIME rxn</v>
          </cell>
          <cell r="D3488" t="str">
            <v>cardiolipin (1-18:1, 2-16:1, 3-16:0, 4-16:1)[mm] =&gt; 1.3779 cardiolipin backbone[mm] + 0.25643 C16:0 chain[c] + 0.50883 C16:1 chain[c] + 0.28247 C18:1 chain[c]</v>
          </cell>
        </row>
        <row r="3489">
          <cell r="C3489" t="str">
            <v>cardiolipin (1-18:1, 2-16:1, 3-16:1, 4-16:1) [mitochondrial membrane] SLIME rxn</v>
          </cell>
          <cell r="D3489" t="str">
            <v>cardiolipin (1-18:1, 2-16:1, 3-16:1, 4-16:1)[mm] =&gt; 1.3739 cardiolipin backbone[mm] + 0.76324 C16:1 chain[c] + 0.28247 C18:1 chain[c]</v>
          </cell>
        </row>
        <row r="3490">
          <cell r="C3490" t="str">
            <v>cardiolipin (1-18:1, 2-16:1, 3-18:0, 4-16:1) [mitochondrial membrane] SLIME rxn</v>
          </cell>
          <cell r="D3490" t="str">
            <v>cardiolipin (1-18:1, 2-16:1, 3-18:0, 4-16:1)[mm] =&gt; 1.4059 cardiolipin backbone[mm] + 0.50883 C16:1 chain[c] + 0.28448 C18:0 chain[c] + 0.28247 C18:1 chain[c]</v>
          </cell>
        </row>
        <row r="3491">
          <cell r="C3491" t="str">
            <v>cardiolipin (1-18:1, 2-16:1, 3-18:1, 4-16:1) [mitochondrial membrane] SLIME rxn</v>
          </cell>
          <cell r="D3491" t="str">
            <v>cardiolipin (1-18:1, 2-16:1, 3-18:1, 4-16:1)[mm] =&gt; 1.4019 cardiolipin backbone[mm] + 0.50883 C16:1 chain[c] + 0.56493 C18:1 chain[c]</v>
          </cell>
        </row>
        <row r="3492">
          <cell r="C3492" t="str">
            <v>cardiolipin (1-18:1, 2-16:1, 3-16:0, 4-18:1) [mitochondrial membrane] SLIME rxn</v>
          </cell>
          <cell r="D3492" t="str">
            <v>cardiolipin (1-18:1, 2-16:1, 3-16:0, 4-18:1)[mm] =&gt; 1.4059 cardiolipin backbone[mm] + 0.25643 C16:0 chain[c] + 0.25441 C16:1 chain[c] + 0.56493 C18:1 chain[c]</v>
          </cell>
        </row>
        <row r="3493">
          <cell r="C3493" t="str">
            <v>cardiolipin (1-18:1, 2-16:1, 3-16:1, 4-18:1) [mitochondrial membrane] SLIME rxn</v>
          </cell>
          <cell r="D3493" t="str">
            <v>cardiolipin (1-18:1, 2-16:1, 3-16:1, 4-18:1)[mm] =&gt; 1.4019 cardiolipin backbone[mm] + 0.50883 C16:1 chain[c] + 0.56493 C18:1 chain[c]</v>
          </cell>
        </row>
        <row r="3494">
          <cell r="C3494" t="str">
            <v>cardiolipin (1-16:0, 2-18:1, 3-16:0, 4-16:1) [mitochondrial membrane] SLIME rxn</v>
          </cell>
          <cell r="D3494" t="str">
            <v>cardiolipin (1-16:0, 2-18:1, 3-16:0, 4-16:1)[mm] =&gt; 1.3799 cardiolipin backbone[mm] + 0.51286 C16:0 chain[c] + 0.25441 C16:1 chain[c] + 0.28247 C18:1 chain[c]</v>
          </cell>
        </row>
        <row r="3495">
          <cell r="C3495" t="str">
            <v>cardiolipin (1-16:0, 2-18:1, 3-16:1, 4-16:1) [mitochondrial membrane] SLIME rxn</v>
          </cell>
          <cell r="D3495" t="str">
            <v>cardiolipin (1-16:0, 2-18:1, 3-16:1, 4-16:1)[mm] =&gt; 1.3759 cardiolipin backbone[mm] + 0.25643 C16:0 chain[c] + 0.50883 C16:1 chain[c] + 0.28247 C18:1 chain[c]</v>
          </cell>
        </row>
        <row r="3496">
          <cell r="C3496" t="str">
            <v>cardiolipin (1-16:0, 2-18:1, 3-18:0, 4-16:1) [mitochondrial membrane] SLIME rxn</v>
          </cell>
          <cell r="D3496" t="str">
            <v>cardiolipin (1-16:0, 2-18:1, 3-18:0, 4-16:1)[mm] =&gt; 1.408 cardiolipin backbone[mm] + 0.25643 C16:0 chain[c] + 0.25441 C16:1 chain[c] + 0.28448 C18:0 chain[c] + 0.28247 C18:1 chain[c]</v>
          </cell>
        </row>
        <row r="3497">
          <cell r="C3497" t="str">
            <v>cardiolipin (1-16:0, 2-18:1, 3-18:1, 4-16:1) [mitochondrial membrane] SLIME rxn</v>
          </cell>
          <cell r="D3497" t="str">
            <v>cardiolipin (1-16:0, 2-18:1, 3-18:1, 4-16:1)[mm] =&gt; 1.4039 cardiolipin backbone[mm] + 0.25643 C16:0 chain[c] + 0.25441 C16:1 chain[c] + 0.56493 C18:1 chain[c]</v>
          </cell>
        </row>
        <row r="3498">
          <cell r="C3498" t="str">
            <v>cardiolipin (1-16:0, 2-18:1, 3-16:0, 4-18:1) [mitochondrial membrane] SLIME rxn</v>
          </cell>
          <cell r="D3498" t="str">
            <v>cardiolipin (1-16:0, 2-18:1, 3-16:0, 4-18:1)[mm] =&gt; 1.408 cardiolipin backbone[mm] + 0.51286 C16:0 chain[c] + 0.56493 C18:1 chain[c]</v>
          </cell>
        </row>
        <row r="3499">
          <cell r="C3499" t="str">
            <v>cardiolipin (1-16:0, 2-18:1, 3-16:1, 4-18:1) [mitochondrial membrane] SLIME rxn</v>
          </cell>
          <cell r="D3499" t="str">
            <v>cardiolipin (1-16:0, 2-18:1, 3-16:1, 4-18:1)[mm] =&gt; 1.4039 cardiolipin backbone[mm] + 0.25643 C16:0 chain[c] + 0.25441 C16:1 chain[c] + 0.56493 C18:1 chain[c]</v>
          </cell>
        </row>
        <row r="3500">
          <cell r="C3500" t="str">
            <v>cardiolipin (1-16:1, 2-18:1, 3-16:0, 4-16:1) [mitochondrial membrane] SLIME rxn</v>
          </cell>
          <cell r="D3500" t="str">
            <v>cardiolipin (1-16:1, 2-18:1, 3-16:0, 4-16:1)[mm] =&gt; 1.3779 cardiolipin backbone[mm] + 0.25643 C16:0 chain[c] + 0.50883 C16:1 chain[c] + 0.28247 C18:1 chain[c]</v>
          </cell>
        </row>
        <row r="3501">
          <cell r="C3501" t="str">
            <v>cardiolipin (1-16:1, 2-18:1, 3-16:1, 4-16:1) [mitochondrial membrane] SLIME rxn</v>
          </cell>
          <cell r="D3501" t="str">
            <v>cardiolipin (1-16:1, 2-18:1, 3-16:1, 4-16:1)[mm] =&gt; 1.3739 cardiolipin backbone[mm] + 0.76324 C16:1 chain[c] + 0.28247 C18:1 chain[c]</v>
          </cell>
        </row>
        <row r="3502">
          <cell r="C3502" t="str">
            <v>cardiolipin (1-16:1, 2-18:1, 3-18:0, 4-16:1) [mitochondrial membrane] SLIME rxn</v>
          </cell>
          <cell r="D3502" t="str">
            <v>cardiolipin (1-16:1, 2-18:1, 3-18:0, 4-16:1)[mm] =&gt; 1.4059 cardiolipin backbone[mm] + 0.50883 C16:1 chain[c] + 0.28448 C18:0 chain[c] + 0.28247 C18:1 chain[c]</v>
          </cell>
        </row>
        <row r="3503">
          <cell r="C3503" t="str">
            <v>cardiolipin (1-16:1, 2-18:1, 3-18:1, 4-16:1) [mitochondrial membrane] SLIME rxn</v>
          </cell>
          <cell r="D3503" t="str">
            <v>cardiolipin (1-16:1, 2-18:1, 3-18:1, 4-16:1)[mm] =&gt; 1.4019 cardiolipin backbone[mm] + 0.50883 C16:1 chain[c] + 0.56493 C18:1 chain[c]</v>
          </cell>
        </row>
        <row r="3504">
          <cell r="C3504" t="str">
            <v>cardiolipin (1-16:1, 2-18:1, 3-16:0, 4-18:1) [mitochondrial membrane] SLIME rxn</v>
          </cell>
          <cell r="D3504" t="str">
            <v>cardiolipin (1-16:1, 2-18:1, 3-16:0, 4-18:1)[mm] =&gt; 1.4059 cardiolipin backbone[mm] + 0.25643 C16:0 chain[c] + 0.25441 C16:1 chain[c] + 0.56493 C18:1 chain[c]</v>
          </cell>
        </row>
        <row r="3505">
          <cell r="C3505" t="str">
            <v>cardiolipin (1-16:1, 2-18:1, 3-16:1, 4-18:1) [mitochondrial membrane] SLIME rxn</v>
          </cell>
          <cell r="D3505" t="str">
            <v>cardiolipin (1-16:1, 2-18:1, 3-16:1, 4-18:1)[mm] =&gt; 1.4019 cardiolipin backbone[mm] + 0.50883 C16:1 chain[c] + 0.56493 C18:1 chain[c]</v>
          </cell>
        </row>
        <row r="3506">
          <cell r="C3506" t="str">
            <v>cardiolipin (1-18:1, 2-18:1, 3-16:0, 4-16:1) [mitochondrial membrane] SLIME rxn</v>
          </cell>
          <cell r="D3506" t="str">
            <v>cardiolipin (1-18:1, 2-18:1, 3-16:0, 4-16:1)[mm] =&gt; 1.4059 cardiolipin backbone[mm] + 0.25643 C16:0 chain[c] + 0.25441 C16:1 chain[c] + 0.56493 C18:1 chain[c]</v>
          </cell>
        </row>
        <row r="3507">
          <cell r="C3507" t="str">
            <v>cardiolipin (1-18:1, 2-18:1, 3-16:1, 4-16:1) [mitochondrial membrane] SLIME rxn</v>
          </cell>
          <cell r="D3507" t="str">
            <v>cardiolipin (1-18:1, 2-18:1, 3-16:1, 4-16:1)[mm] =&gt; 1.4019 cardiolipin backbone[mm] + 0.50883 C16:1 chain[c] + 0.56493 C18:1 chain[c]</v>
          </cell>
        </row>
        <row r="3508">
          <cell r="C3508" t="str">
            <v>cardiolipin (1-18:1, 2-18:1, 3-18:0, 4-16:1) [mitochondrial membrane] SLIME rxn</v>
          </cell>
          <cell r="D3508" t="str">
            <v>cardiolipin (1-18:1, 2-18:1, 3-18:0, 4-16:1)[mm] =&gt; 1.434 cardiolipin backbone[mm] + 0.25441 C16:1 chain[c] + 0.28448 C18:0 chain[c] + 0.56493 C18:1 chain[c]</v>
          </cell>
        </row>
        <row r="3509">
          <cell r="C3509" t="str">
            <v>cardiolipin (1-18:1, 2-18:1, 3-18:1, 4-16:1) [mitochondrial membrane] SLIME rxn</v>
          </cell>
          <cell r="D3509" t="str">
            <v>cardiolipin (1-18:1, 2-18:1, 3-18:1, 4-16:1)[mm] =&gt; 1.43 cardiolipin backbone[mm] + 0.25441 C16:1 chain[c] + 0.8474 C18:1 chain[c]</v>
          </cell>
        </row>
        <row r="3510">
          <cell r="C3510" t="str">
            <v>cardiolipin (1-18:1, 2-18:1, 3-16:0, 4-18:1) [mitochondrial membrane] SLIME rxn</v>
          </cell>
          <cell r="D3510" t="str">
            <v>cardiolipin (1-18:1, 2-18:1, 3-16:0, 4-18:1)[mm] =&gt; 1.434 cardiolipin backbone[mm] + 0.25643 C16:0 chain[c] + 0.8474 C18:1 chain[c]</v>
          </cell>
        </row>
        <row r="3511">
          <cell r="C3511" t="str">
            <v>cardiolipin (1-18:1, 2-18:1, 3-16:1, 4-18:1) [mitochondrial membrane] SLIME rxn</v>
          </cell>
          <cell r="D3511" t="str">
            <v>cardiolipin (1-18:1, 2-18:1, 3-16:1, 4-18:1)[mm] =&gt; 1.43 cardiolipin backbone[mm] + 0.25441 C16:1 chain[c] + 0.8474 C18:1 chain[c]</v>
          </cell>
        </row>
        <row r="3512">
          <cell r="C3512" t="str">
            <v>cardiolipin (1-16:0, 2-16:1, 3-18:1, 4-18:1) [mitochondrial membrane] SLIME rxn</v>
          </cell>
          <cell r="D3512" t="str">
            <v>cardiolipin (1-16:0, 2-16:1, 3-18:1, 4-18:1)[mm] =&gt; 1.4039 cardiolipin backbone[mm] + 0.25643 C16:0 chain[c] + 0.25441 C16:1 chain[c] + 0.56493 C18:1 chain[c]</v>
          </cell>
        </row>
        <row r="3513">
          <cell r="C3513" t="str">
            <v>cardiolipin (1-16:1, 2-16:1, 3-18:1, 4-18:1) [mitochondrial membrane] SLIME rxn</v>
          </cell>
          <cell r="D3513" t="str">
            <v>cardiolipin (1-16:1, 2-16:1, 3-18:1, 4-18:1)[mm] =&gt; 1.4019 cardiolipin backbone[mm] + 0.50883 C16:1 chain[c] + 0.56493 C18:1 chain[c]</v>
          </cell>
        </row>
        <row r="3514">
          <cell r="C3514" t="str">
            <v>cardiolipin (1-18:0, 2-16:1, 3-18:1, 4-18:1) [mitochondrial membrane] SLIME rxn</v>
          </cell>
          <cell r="D3514" t="str">
            <v>cardiolipin (1-18:0, 2-16:1, 3-18:1, 4-18:1)[mm] =&gt; 1.432 cardiolipin backbone[mm] + 0.25441 C16:1 chain[c] + 0.28448 C18:0 chain[c] + 0.56493 C18:1 chain[c]</v>
          </cell>
        </row>
        <row r="3515">
          <cell r="C3515" t="str">
            <v>cardiolipin (1-18:1, 2-16:1, 3-18:1, 4-18:1) [mitochondrial membrane] SLIME rxn</v>
          </cell>
          <cell r="D3515" t="str">
            <v>cardiolipin (1-18:1, 2-16:1, 3-18:1, 4-18:1)[mm] =&gt; 1.43 cardiolipin backbone[mm] + 0.25441 C16:1 chain[c] + 0.8474 C18:1 chain[c]</v>
          </cell>
        </row>
        <row r="3516">
          <cell r="C3516" t="str">
            <v>cardiolipin (1-16:0, 2-18:1, 3-18:1, 4-18:1) [mitochondrial membrane] SLIME rxn</v>
          </cell>
          <cell r="D3516" t="str">
            <v>cardiolipin (1-16:0, 2-18:1, 3-18:1, 4-18:1)[mm] =&gt; 1.432 cardiolipin backbone[mm] + 0.25643 C16:0 chain[c] + 0.8474 C18:1 chain[c]</v>
          </cell>
        </row>
        <row r="3517">
          <cell r="C3517" t="str">
            <v>cardiolipin (1-16:1, 2-18:1, 3-18:1, 4-18:1) [mitochondrial membrane] SLIME rxn</v>
          </cell>
          <cell r="D3517" t="str">
            <v>cardiolipin (1-16:1, 2-18:1, 3-18:1, 4-18:1)[mm] =&gt; 1.43 cardiolipin backbone[mm] + 0.25441 C16:1 chain[c] + 0.8474 C18:1 chain[c]</v>
          </cell>
        </row>
        <row r="3518">
          <cell r="C3518" t="str">
            <v>Cytochrome c apocytochrome-c-lyase</v>
          </cell>
          <cell r="D3518" t="str">
            <v>Cytochrome c[m] &lt;=&gt; ferroheme b[m] + Apocytochrome c[m]</v>
          </cell>
        </row>
        <row r="3519">
          <cell r="C3519" t="str">
            <v>(R)-Acetoin:NAD+ oxidoreductase</v>
          </cell>
          <cell r="D3519" t="str">
            <v>H+[c] + NADH[c] + diacetyl[c] =&gt; (R)-acetoin[c] + NAD[c]</v>
          </cell>
        </row>
        <row r="3520">
          <cell r="C3520" t="str">
            <v>Probable diacetyl reductase [(R)-acetoin forming] 2 (EC 1.1.1.303)</v>
          </cell>
          <cell r="D3520" t="str">
            <v>NAD[n] + (R)-acetoin[n] &lt;=&gt; H+[c] + diacetyl[n] + NADH[n]</v>
          </cell>
        </row>
        <row r="3521">
          <cell r="C3521" t="str">
            <v>Glutamyl-tRNA(Gln) amidotransferase subunit B, mitochondrial (Glu-AdT subunit B) (EC 6.3.5.-) (Cytochrome c oxidase assembly factor PET112)</v>
          </cell>
          <cell r="D3521" t="str">
            <v>ATP[m] + H2O[m] + L-glutamyl-tRNA(Gln)[m] + L-glutamine[m] =&gt; ADP[m] + H+[m] + L-glutamate[m] + phosphate[m] + Gln-tRNA(Gln)[m]</v>
          </cell>
        </row>
        <row r="3522">
          <cell r="C3522" t="str">
            <v>Methionine aminopeptidase 2 (MAP 2) (MetAP 2) (EC 3.4.11.18) (Peptidase M)</v>
          </cell>
          <cell r="D3522" t="str">
            <v>H2O[v] + Met-Ala[v] &lt;=&gt; L-methionine[v] + L-alanine[v]</v>
          </cell>
        </row>
        <row r="3523">
          <cell r="C3523" t="str">
            <v>ADP-ribose 1''-phosphate phosphatase (EC 3.1.3.84) (EC 3.2.2.-) ([Protein ADP-ribosylglutamate] hydrolase)</v>
          </cell>
          <cell r="D3523" t="str">
            <v>H2O[c] + ADP-D-ribose 1''-phosphate[c] &lt;=&gt; phosphate[c] + ADP-ribose[c]</v>
          </cell>
        </row>
        <row r="3524">
          <cell r="C3524" t="str">
            <v>NADPH2:quinone oxidoreductase</v>
          </cell>
          <cell r="D3524" t="str">
            <v>H+[c] + NADPH[c] + 2 quinone[c] &lt;=&gt; NADP(+)[c] + 2 1,4-benzosemiquinone[c]</v>
          </cell>
        </row>
        <row r="3525">
          <cell r="C3525" t="str">
            <v>UDP-N-acetylglucosamine transferase subunit ALG14 (Asparagine-linked glycosylation protein 14)</v>
          </cell>
          <cell r="D3525" t="str">
            <v>UDP-N-acetyl-alpha-D-glucosamine[er] + N-Acetyl-D-glucosaminyldiphosphodolichol[er] &lt;=&gt; H+[er] + UDP[er] + N,N'-Chitobiosyldiphosphodolichol[er]</v>
          </cell>
        </row>
        <row r="3526">
          <cell r="C3526" t="str">
            <v>ADP-ribose pyrophosphatase (EC 3.6.1.13) (ADP-ribose diphosphatase) (ADP-ribose phosphohydrolase) (Adenosine diphosphoribose pyrophosphatase) (ADPR-PPase)</v>
          </cell>
          <cell r="D3526" t="str">
            <v>H2O[c] + ADP-ribose[c] &lt;=&gt; AMP[c] + 2 H+[c] + D-ribofuranose 5-phosphate[c]</v>
          </cell>
        </row>
        <row r="3527">
          <cell r="C3527" t="str">
            <v>Probable vacuolar amino acid transporter YPQ3 (PQ-loop repeat-containing protein 3) (Protein RTC2) (Restriction of telomere capping protein 2)</v>
          </cell>
          <cell r="D3527" t="str">
            <v>L-arginine[v] &lt;=&gt; L-arginine[c]</v>
          </cell>
        </row>
        <row r="3528">
          <cell r="C3528" t="str">
            <v>Probable vacuolar amino acid transporter YPQ3 (PQ-loop repeat-containing protein 3) (Protein RTC2) (Restriction of telomere capping protein 2)</v>
          </cell>
          <cell r="D3528" t="str">
            <v>L-histidine[v] &lt;=&gt; L-histidine[c]</v>
          </cell>
        </row>
        <row r="3529">
          <cell r="C3529" t="str">
            <v>Probable vacuolar amino acid transporter YPQ3 (PQ-loop repeat-containing protein 3) (Protein RTC2) (Restriction of telomere capping protein 2)</v>
          </cell>
          <cell r="D3529" t="str">
            <v>L-lysine[v] &lt;=&gt; L-lysine[c]</v>
          </cell>
        </row>
        <row r="3530">
          <cell r="C3530" t="str">
            <v>oxalate:CoA ligase (AMP-forming)</v>
          </cell>
          <cell r="D3530" t="str">
            <v>ATP[p] + coenzyme A[p] + Oxalate[p] &lt;=&gt; AMP[p] + diphosphate[p] + Oxalyl-CoA[p]</v>
          </cell>
        </row>
        <row r="3531">
          <cell r="C3531" t="str">
            <v>Glucosidase 2 subunit alpha (EC 3.2.1.84) (Alpha-glucosidase II subunit alpha) (Glucosidase II subunit alpha) (Reversal of TOR2 lethality protein 2)</v>
          </cell>
          <cell r="D3531" t="str">
            <v>H2O[er] + G00171[er] &lt;=&gt; D-glucose[er] + G00010[er]</v>
          </cell>
        </row>
        <row r="3532">
          <cell r="C3532" t="str">
            <v>Glucosidase 2 subunit alpha (EC 3.2.1.84) (Alpha-glucosidase II subunit alpha) (Glucosidase II subunit alpha) (Reversal of TOR2 lethality protein 2)</v>
          </cell>
          <cell r="D3532" t="str">
            <v>H2O[er] + G00010[er] &lt;=&gt; D-glucose[er] + G00011[er]</v>
          </cell>
        </row>
        <row r="3533">
          <cell r="C3533" t="str">
            <v>Vacuolar cation-chloride cotransporter 1 (Vacuolar homolog of CCC family protein 1)</v>
          </cell>
          <cell r="D3533" t="str">
            <v>sodium[v] + potassium[v] + chloride[v] &lt;=&gt; potassium[c] + sodium[c] + chloride[c]</v>
          </cell>
        </row>
        <row r="3534">
          <cell r="C3534" t="str">
            <v>Probable metabolite transport protein YBR241C</v>
          </cell>
          <cell r="D3534" t="str">
            <v>D-fructose[c] &lt;=&gt; D-fructose[v]</v>
          </cell>
        </row>
        <row r="3535">
          <cell r="C3535" t="str">
            <v>Probable metabolite transport protein YBR241C</v>
          </cell>
          <cell r="D3535" t="str">
            <v>D-galactose[c] &lt;=&gt; D-galactose[v]</v>
          </cell>
        </row>
        <row r="3536">
          <cell r="C3536" t="str">
            <v>UDP-N-acetyl-D-glucosamine:dolichyl-phosphate N-acetyl-D-glucosamine phosphotransferase</v>
          </cell>
          <cell r="D3536" t="str">
            <v>dolichyl phosphate[er] + UDP-N-acetyl-alpha-D-glucosamine[er] &lt;=&gt; N-Acetyl-D-glucosaminyldiphosphodolichol[er] + UMP[er]</v>
          </cell>
        </row>
        <row r="3537">
          <cell r="C3537" t="str">
            <v>(5-glutamyl)-peptide:amino-acid 5-glutamyltransferase</v>
          </cell>
          <cell r="D3537" t="str">
            <v>glutathione[c] + H2O[c] =&gt; L-cysteinylglycine[c] + L-glutamate[c]</v>
          </cell>
        </row>
        <row r="3538">
          <cell r="C3538" t="str">
            <v>P-type cation-transporting ATPase (EC 3.6.3.3) (Cadmium resistance protein 2) (Cadmium-translocating P-type ATPase) (Cd(2+)-exporting ATPase)</v>
          </cell>
          <cell r="D3538" t="str">
            <v>ATP[c] + H2O[c] + cadmium(2+)[c] =&gt; ADP[c] + H+[c] + phosphate[c] + cadmium(2+)[e]</v>
          </cell>
        </row>
        <row r="3539">
          <cell r="C3539" t="str">
            <v>L-cysteine:sulfur-acceptor sulfurtransferase</v>
          </cell>
          <cell r="D3539" t="str">
            <v>(sulfur carrier)-H[m] + L-cysteine[m] &lt;=&gt; L-alanine[m] + (sulfur carrier)-SH[m]</v>
          </cell>
        </row>
        <row r="3540">
          <cell r="C3540" t="str">
            <v>Probable ATP-dependent permease</v>
          </cell>
          <cell r="D3540" t="str">
            <v>cholesterol[er] &lt;=&gt; cholesterol[erm]</v>
          </cell>
        </row>
        <row r="3541">
          <cell r="C3541" t="str">
            <v>Putative aryl-alcohol dehydrogenase AAD3 (EC 1.1.1.-)</v>
          </cell>
          <cell r="D3541" t="str">
            <v>NAD[c] + 3-chlorobenzyl alcohol[c] &lt;=&gt; H+[c] + NADH[c] + 3-chlorobenzaldehyde[c]</v>
          </cell>
        </row>
        <row r="3542">
          <cell r="C3542" t="str">
            <v>Putative aryl-alcohol dehydrogenase AAD3 (EC 1.1.1.-)</v>
          </cell>
          <cell r="D3542" t="str">
            <v>NAD[c] + 3-hydroxybenzyl alcohol[c] &lt;=&gt; H+[c] + NADH[c] + 3-hydroxybenzaldehyde[c]</v>
          </cell>
        </row>
        <row r="3543">
          <cell r="C3543" t="str">
            <v>Putative aryl-alcohol dehydrogenase AAD3 (EC 1.1.1.-)</v>
          </cell>
          <cell r="D3543" t="str">
            <v>NAD[c] + 3-methylbenzyl alcohol[c] &lt;=&gt; H+[c] + NADH[c] + 3-methylbenzaldehyde[c]</v>
          </cell>
        </row>
        <row r="3544">
          <cell r="C3544" t="str">
            <v>Putative aryl-alcohol dehydrogenase AAD3 (EC 1.1.1.-)</v>
          </cell>
          <cell r="D3544" t="str">
            <v>NAD[c] + 4-isopropylbenzyl alcohol[c] &lt;=&gt; H+[c] + NADH[c] + p-cumic aldehyde[c]</v>
          </cell>
        </row>
        <row r="3545">
          <cell r="C3545" t="str">
            <v>Putative aryl-alcohol dehydrogenase AAD3 (EC 1.1.1.-)</v>
          </cell>
          <cell r="D3545" t="str">
            <v>NAD[c] + 4-methylbenzyl alcohol[c] &lt;=&gt; H+[c] + NADH[c] + 4-methylbenzaldehyde[c]</v>
          </cell>
        </row>
        <row r="3546">
          <cell r="C3546" t="str">
            <v>Benzyl alcohol:NAD+ oxidoreductase</v>
          </cell>
          <cell r="D3546" t="str">
            <v>NAD[c] + benzyl alcohol[c] &lt;=&gt; H+[c] + NADH[c] + benzaldehyde[c]</v>
          </cell>
        </row>
        <row r="3547">
          <cell r="C3547" t="str">
            <v>Manganese-transporting ATPase 1 (EC 3.6.3.-)</v>
          </cell>
          <cell r="D3547" t="str">
            <v>ATP[c] + H2O[c] + Mn(2+)[c] &lt;=&gt; ADP[c] + H+[c] + phosphate[c] + Mn(2+)[er]</v>
          </cell>
        </row>
        <row r="3548">
          <cell r="C3548" t="str">
            <v>D-Mannitol:NAD+ 2-oxidoreductase</v>
          </cell>
          <cell r="D3548" t="str">
            <v>NAD[c] + Mannitol[c] &lt;=&gt; D-fructose[c] + H+[c] + NADH[c]</v>
          </cell>
        </row>
        <row r="3549">
          <cell r="C3549" t="str">
            <v>4-hydroxy-4-methyl-2-oxoglutarate pyruvate-lyase (pyruvate-forming)</v>
          </cell>
          <cell r="D3549" t="str">
            <v>4-hydroxy-4-methyl-2-oxoglutarate[c] &lt;=&gt; 2 pyruvate[c]</v>
          </cell>
        </row>
        <row r="3550">
          <cell r="C3550" t="str">
            <v>oxaloacetate carboxy-lyase (pyruvate-forming)</v>
          </cell>
          <cell r="D3550" t="str">
            <v>H+[c] + oxaloacetate[c] =&gt; carbon dioxide[c] + pyruvate[c]</v>
          </cell>
        </row>
        <row r="3551">
          <cell r="C3551" t="str">
            <v>L-methionine:thioredoxin-disulfide S-oxidoreductase</v>
          </cell>
          <cell r="D3551" t="str">
            <v>H2O[c] + L-methionine[c] + TRX1 disulphide[c] &lt;=&gt; H+[c] + TRX1[c] + L-methionine (S)-S-oxide[c]</v>
          </cell>
        </row>
        <row r="3552">
          <cell r="C3552" t="str">
            <v>L-proline:tRNA(Pro) ligase (AMP-forming)</v>
          </cell>
          <cell r="D3552" t="str">
            <v>ATP[m] + L-proline[m] + tRNA(Pro)[m] =&gt; AMP[m] + diphosphate[m] + Pro-tRNA(Pro)[m]</v>
          </cell>
        </row>
        <row r="3553">
          <cell r="C3553" t="str">
            <v>Glutathione-specific gamma-glutamylcyclotransferase (Gamma-GCG) (EC 4.3.2.-)</v>
          </cell>
          <cell r="D3553" t="str">
            <v>glutathione[c] =&gt; L-cysteinylglycine[c] + 5-oxo-L-proline[c]</v>
          </cell>
        </row>
        <row r="3554">
          <cell r="C3554" t="str">
            <v>4a-hydroxytetrahydrobiopterin hydro-lyase</v>
          </cell>
          <cell r="D3554" t="str">
            <v>4a-Hydroxytetrahydrobiopterin[m] &lt;=&gt; H2O[m] + Dihydrobiopterin[m]</v>
          </cell>
        </row>
        <row r="3555">
          <cell r="C3555" t="str">
            <v>superoxide:superoxide oxidoreductase</v>
          </cell>
          <cell r="D3555" t="str">
            <v>2 H+[m] + 2 superoxide[m] =&gt; hydrogen peroxide[m] + oxygen[m]</v>
          </cell>
        </row>
        <row r="3556">
          <cell r="C3556" t="str">
            <v>2-Deoxy-D-glucose 6-phosphate phosphohydrolase</v>
          </cell>
          <cell r="D3556" t="str">
            <v>H2O[c] + 2-deoxy-D-glucose 6-phosphate[c] &lt;=&gt; phosphate[c] + 2-deoxy-D-glucose[c]</v>
          </cell>
        </row>
        <row r="3557">
          <cell r="C3557" t="str">
            <v>Cytochrome c lysine N-methyltransferase 1 (EC 2.1.1.59)</v>
          </cell>
          <cell r="D3557" t="str">
            <v>S-adenosyl-L-methionine[c] + [cytochrome c]-L-lysine[c] &lt;=&gt; H+[c] + S-adenosyl-L-homocysteine[c] + [cytochrome c]-N6-methyl-L-lysine[c]</v>
          </cell>
        </row>
        <row r="3558">
          <cell r="C3558" t="str">
            <v>S-Adenosyl-L-methionine:histone-L-lysine N6-methyltransferase</v>
          </cell>
          <cell r="D3558" t="str">
            <v>S-adenosyl-L-methionine[n] + L-lysine-[histone][n] &lt;=&gt; H+[n] + S-adenosyl-L-homocysteine[n] + N6-methyl-L-lysine-[histone][n]</v>
          </cell>
        </row>
        <row r="3559">
          <cell r="C3559" t="str">
            <v>Zinc transporter YKE4</v>
          </cell>
          <cell r="D3559" t="str">
            <v>Zn(2+)[c] &lt;=&gt; Zn(2+)[er]</v>
          </cell>
        </row>
        <row r="3560">
          <cell r="C3560" t="str">
            <v>Zinc transporter YKE4</v>
          </cell>
          <cell r="D3560" t="str">
            <v>Zn(2+)[m] &lt;=&gt; Zn(2+)[v]</v>
          </cell>
        </row>
        <row r="3561">
          <cell r="C3561" t="str">
            <v>NADH:ferricytochrome-b5 oxidoreductase</v>
          </cell>
          <cell r="D3561" t="str">
            <v>NADH[erm] + 2 Ferricytochrome b5[erm] &lt;=&gt; H+[erm] + NAD[erm] + 2 Ferrocytochrome b5[erm]</v>
          </cell>
        </row>
        <row r="3562">
          <cell r="C3562" t="str">
            <v>NADH-cytochrome b5 reductase 1 (EC 1.6.2.2) (Microsomal cytochrome b reductase) (P35)</v>
          </cell>
          <cell r="D3562" t="str">
            <v>NADH[m] + 2 Ferricytochrome b5[m] &lt;=&gt; H+[m] + NAD[m] + 2 Ferrocytochrome b5[m]</v>
          </cell>
        </row>
        <row r="3563">
          <cell r="C3563" t="str">
            <v>Benzil reductase ((S)-benzoin forming) IRC24 (EC 1.1.1.320) (Increased recombination centers protein 24)</v>
          </cell>
          <cell r="D3563" t="str">
            <v>NADP(+)[c] + (S)-benzoin[c] &lt;=&gt; H+[c] + NADPH[c] + benzil[c]</v>
          </cell>
        </row>
        <row r="3564">
          <cell r="C3564" t="str">
            <v>Glutathione S-transferase 1 (EC 2.5.1.18) (GST-I)</v>
          </cell>
          <cell r="D3564" t="str">
            <v>RX[er] + glutathione[er] &lt;=&gt; HX[er] + R-S-glutathione[er]</v>
          </cell>
        </row>
        <row r="3565">
          <cell r="C3565" t="str">
            <v>Glutathione S-transferase 1 (EC 2.5.1.18) (GST-I)</v>
          </cell>
          <cell r="D3565" t="str">
            <v>glutathione[c] + RX[c] &lt;=&gt; HX[c] + R-S-glutathione[c]</v>
          </cell>
        </row>
        <row r="3566">
          <cell r="C3566" t="str">
            <v>Glutathione S-transferase 1 (EC 2.5.1.18) (GST-I)</v>
          </cell>
          <cell r="D3566" t="str">
            <v>glutathione[m] + RX[m] &lt;=&gt; HX[m] + R-S-glutathione[m]</v>
          </cell>
        </row>
        <row r="3567">
          <cell r="C3567" t="str">
            <v>L-methionine:oxidized-thioredoxin S-oxidoreductase</v>
          </cell>
          <cell r="D3567" t="str">
            <v>H2O[c] + L-methionine[c] + TRX1 disulphide[c] &lt;=&gt; H+[c] + TRX1[c] + L-Methionine S-oxide[c]</v>
          </cell>
        </row>
        <row r="3568">
          <cell r="C3568" t="str">
            <v>Vacuolar aminopeptidase 1 (EC 3.4.11.22) (Aminopeptidase yscI) (Leucine aminopeptidase IV) (LAPIV) (Lysosomal aminopeptidase III) (Polypeptidase) (Vacuolar aminopeptidase I)</v>
          </cell>
          <cell r="D3568" t="str">
            <v>H2O[v] + Ala-Gly[v] &lt;=&gt; L-alanine[v] + L-glycine[v]</v>
          </cell>
        </row>
        <row r="3569">
          <cell r="C3569" t="str">
            <v>Vacuolar aminopeptidase 1 (EC 3.4.11.22) (Aminopeptidase yscI) (Leucine aminopeptidase IV) (LAPIV) (Lysosomal aminopeptidase III) (Polypeptidase) (Vacuolar aminopeptidase I)</v>
          </cell>
          <cell r="D3569" t="str">
            <v>H2O[v] + Ala-Leu[v] &lt;=&gt; L-leucine[v] + L-alanine[v]</v>
          </cell>
        </row>
        <row r="3570">
          <cell r="C3570" t="str">
            <v>5-oxo-L-proline amidohydrolase (ATP-hydrolysing)</v>
          </cell>
          <cell r="D3570" t="str">
            <v>ATP[c] + 2 H2O[c] + 5-oxo-L-proline[c] =&gt; ADP[c] + H+[c] + L-glutamate[c] + phosphate[c]</v>
          </cell>
        </row>
        <row r="3571">
          <cell r="C3571" t="str">
            <v>threo-3-hydroxy-L-aspartate ammonia-lyase</v>
          </cell>
          <cell r="D3571" t="str">
            <v>Threo-3-hydroxy-L-aspartate[c] &lt;=&gt; ammonium[c] + oxaloacetate[c]</v>
          </cell>
        </row>
        <row r="3572">
          <cell r="C3572" t="str">
            <v>Glutathione S-transferase omega-like 2 (EC 2.5.1.18) (Extracellular mutant protein 4) (Glutathione-dependent dehydroascorbate reductase) (EC 1.8.5.1)</v>
          </cell>
          <cell r="D3572" t="str">
            <v>RX[p] + glutathione[p] &lt;=&gt; HX[p] + R-S-glutathione[p]</v>
          </cell>
        </row>
        <row r="3573">
          <cell r="C3573" t="str">
            <v>glutathione:dehydroascorbate oxidoreductase</v>
          </cell>
          <cell r="D3573" t="str">
            <v>2 glutathione[c] + dehydroascorbate[c] &lt;=&gt; glutathione disulfide[c] + ascorbate[c]</v>
          </cell>
        </row>
        <row r="3574">
          <cell r="C3574" t="str">
            <v>Glutathione S-transferase omega-like 2 (EC 2.5.1.18) (Extracellular mutant protein 4) (Glutathione-dependent dehydroascorbate reductase) (EC 1.8.5.1)</v>
          </cell>
          <cell r="D3574" t="str">
            <v>2 glutathione[p] + dehydroascorbate[p] &lt;=&gt; glutathione disulfide[p] + ascorbate[p]</v>
          </cell>
        </row>
        <row r="3575">
          <cell r="C3575" t="str">
            <v>urea hydro-lyase (cyanamide-forming)</v>
          </cell>
          <cell r="D3575" t="str">
            <v>urea[c] &lt;=&gt; H2O[c] + Cyanamide[c]</v>
          </cell>
        </row>
        <row r="3576">
          <cell r="C3576" t="str">
            <v>D-ribose 5-phosphate,D-glyceraldehyde 3-phosphate pyridoxal 5-phosphate-lyase (glutamine-hydrolyzing)</v>
          </cell>
          <cell r="D3576" t="str">
            <v>glyceraldehyde 3-phosphate[c] + L-glutamine[c] + aldehydo-D-ribose 5-phosphate[c] &lt;=&gt; H+[c] + 3 H2O[c] + L-glutamate[c] + phosphate[c] + pyridoxal 5'-phosphate[c]</v>
          </cell>
        </row>
        <row r="3577">
          <cell r="C3577" t="str">
            <v>D-ribulose 5-phosphate,D-glyceraldehyde 3-phosphate pyridoxal 5-phosphate-lyase</v>
          </cell>
          <cell r="D3577" t="str">
            <v>D-ribulose 5-phosphate[c] + glyceraldehyde 3-phosphate[c] + L-glutamine[c] &lt;=&gt; H+[c] + 3 H2O[c] + L-glutamate[c] + phosphate[c] + pyridoxal 5'-phosphate[c]</v>
          </cell>
        </row>
        <row r="3578">
          <cell r="C3578" t="str">
            <v>L-cysteinylglycine dipeptidase</v>
          </cell>
          <cell r="D3578" t="str">
            <v>H2O[c] + L-cysteinylglycine[c] &lt;=&gt; L-cysteine[c] + L-glycine[c]</v>
          </cell>
        </row>
        <row r="3579">
          <cell r="C3579" t="str">
            <v>Cys-Gly metallodipeptidase DUG1 (EC 3.4.13.-) (Deficient in utilization of glutathione protein 1) (GSH degradosomal complex subunit DUG1)</v>
          </cell>
          <cell r="D3579" t="str">
            <v>H2O[c] + R-S-Cysteinylglycine[c] &lt;=&gt; L-glycine[c] + S-Substituted L-cysteine[c]</v>
          </cell>
        </row>
        <row r="3580">
          <cell r="C3580" t="str">
            <v>riboflavin-5-phosphate phosphohydrolase</v>
          </cell>
          <cell r="D3580" t="str">
            <v>FMN[c] + H2O[c] &lt;=&gt; phosphate[c] + riboflavin[c]</v>
          </cell>
        </row>
        <row r="3581">
          <cell r="C3581" t="str">
            <v>Fe(II):oxygen oxidoreductase; Fe2+:oxygen oxidoreductase</v>
          </cell>
          <cell r="D3581" t="str">
            <v>4 H+[m] + 4 iron(2+)[m] + oxygen[m] &lt;=&gt; 2 H2O[m] + 4 iron(3+)[m]</v>
          </cell>
        </row>
        <row r="3582">
          <cell r="C3582" t="str">
            <v>D-aminoacyl-tRNA deacylase (DTD) (EC 3.1.1.96) (D-tyrosyl-tRNA(Tyr) deacylase) (Gly-tRNA(Ala) deacylase) (EC 3.1.1.-)</v>
          </cell>
          <cell r="D3582" t="str">
            <v>H2O[c] + Glycyl-tRNA(Ala)[c] &lt;=&gt; H+[c] + L-glycine[c] + tRNA(Ala)[c]</v>
          </cell>
        </row>
        <row r="3583">
          <cell r="C3583" t="str">
            <v>D-aminoacyl-tRNA deacylase (DTD) (EC 3.1.1.96) (D-tyrosyl-tRNA(Tyr) deacylase) (Gly-tRNA(Ala) deacylase) (EC 3.1.1.-)</v>
          </cell>
          <cell r="D3583" t="str">
            <v>H2O[c] + D-tyrosyl-tRNA(Tyr)[c] &lt;=&gt; H+[c] + tRNA(Tyr)[c] + D-tyrosine[c]</v>
          </cell>
        </row>
        <row r="3584">
          <cell r="C3584" t="str">
            <v>4-nitrophenyl phosphate phosphohydrolase</v>
          </cell>
          <cell r="D3584" t="str">
            <v>H2O[c] + 4-nitrophenyl phosphate[c] &lt;=&gt; H+[c] + phosphate[c] + 4-nitrophenol[c]</v>
          </cell>
        </row>
        <row r="3585">
          <cell r="C3585" t="str">
            <v>D-Iditol:NAD+ 2-oxidoreductase</v>
          </cell>
          <cell r="D3585" t="str">
            <v>NAD[c] + L-iditol[c] &lt;=&gt; H+[c] + L-sorbose[c] + NADH[c]</v>
          </cell>
        </row>
        <row r="3586">
          <cell r="C3586" t="str">
            <v>ATP:alpha-D-galactose 1-phosphotransferase</v>
          </cell>
          <cell r="D3586" t="str">
            <v>ATP[c] + alpha-D-Galactose[c] =&gt; ADP[c] + alpha-D-galactose 1-phosphate[c] + H+[c]</v>
          </cell>
        </row>
        <row r="3587">
          <cell r="C3587" t="str">
            <v>3-Hydroxy-2-methylpropanoyl-CoA hydrolase</v>
          </cell>
          <cell r="D3587" t="str">
            <v>H2O[m] + 3-hydroxy-2-methylpropanoyl-CoA[m] =&gt; coenzyme A[m] + H+[m] + 3-hydroxy-2-methylpropanoate[m]</v>
          </cell>
        </row>
        <row r="3588">
          <cell r="C3588" t="str">
            <v>Sodium transport ATPase 5 (EC 3.6.3.7)</v>
          </cell>
          <cell r="D3588" t="str">
            <v>ATP[c] + H2O[c] + sodium[c] =&gt; ADP[c] + H+[c] + phosphate[c] + sodium[e]</v>
          </cell>
        </row>
        <row r="3589">
          <cell r="C3589" t="str">
            <v>Broad-range acid phosphatase DET1 (EC 3.1.3.-) (Decreased ergosterol transport protein 1)</v>
          </cell>
          <cell r="D3589" t="str">
            <v>ATP[c] + H2O[c] + sterols[e] &lt;=&gt; ADP[c] + H+[c] + phosphate[c] + sterols[c]</v>
          </cell>
        </row>
        <row r="3590">
          <cell r="C3590" t="str">
            <v>L-Alanine:2-oxoglutarate aminotransferase</v>
          </cell>
          <cell r="D3590" t="str">
            <v>2-oxoglutarate[c] + L-alanine[c] &lt;=&gt; L-glutamate[c] + pyruvate[c]</v>
          </cell>
        </row>
        <row r="3591">
          <cell r="C3591" t="str">
            <v>2-phenylacetamide amidohydrolase</v>
          </cell>
          <cell r="D3591" t="str">
            <v>H2O[c] + 2-Phenylacetamide[c] &lt;=&gt; ammonium[c] + phenylacetic acid[c]</v>
          </cell>
        </row>
        <row r="3592">
          <cell r="C3592" t="str">
            <v>Indole-3-acetamide amidohydrolase</v>
          </cell>
          <cell r="D3592" t="str">
            <v>H2O[c] + (Indol-3-yl)acetamide[c] =&gt; ammonium[c] + indole-3-acetate[c]</v>
          </cell>
        </row>
        <row r="3593">
          <cell r="C3593" t="str">
            <v>Probable amidase (EC 3.5.1.4)</v>
          </cell>
          <cell r="D3593" t="str">
            <v>ammonium[c] + Acrylic acid[c] &lt;=&gt; H2O[c] + Acrylamide[c]</v>
          </cell>
        </row>
        <row r="3594">
          <cell r="C3594" t="str">
            <v>Acylamide aminohydrolase</v>
          </cell>
          <cell r="D3594" t="str">
            <v>H2O[c] + Benzamide[c] &lt;=&gt; ammonium[c] + Benzoate[c]</v>
          </cell>
        </row>
        <row r="3595">
          <cell r="C3595" t="str">
            <v>ATP:D-Gluconate 6-phosphotransferase</v>
          </cell>
          <cell r="D3595" t="str">
            <v>ATP[c] + D-gluconate[c] &lt;=&gt; 6-phospho-D-gluconate[c] + ADP[c] + H+[c]</v>
          </cell>
        </row>
        <row r="3596">
          <cell r="C3596" t="str">
            <v>S-Adenosyl-L-methionine:protein-C-terminal-S-farnesyl-L-cysteine O-methyltransferase</v>
          </cell>
          <cell r="D3596" t="str">
            <v>S-adenosyl-L-methionine[c] + Protein C-terminal S-farnesyl-L-cysteine[c] &lt;=&gt; S-adenosyl-L-homocysteine[c] + Protein C-terminal S-farnesyl-L-cysteine methyl ester[c]</v>
          </cell>
        </row>
        <row r="3597">
          <cell r="C3597" t="str">
            <v>Phosphatidylinositol N-acetylglucosaminyltransferase subunit GPI19 (GPI-GlcNAc transferase complex subunit GPI19) (GPI-GnT subunit GPI19) (EC 2.4.1.198)</v>
          </cell>
          <cell r="D3597" t="str">
            <v>UDP-N-acetyl-alpha-D-glucosamine[er] + 1-phosphatidyl-1D-myo-inositol[er] &lt;=&gt; H+[er] + UDP[er] + G00143[er]</v>
          </cell>
        </row>
        <row r="3598">
          <cell r="C3598" t="str">
            <v>(R)-lactate hydro-lyase</v>
          </cell>
          <cell r="D3598" t="str">
            <v>(R)-lactate[c] + H+[c] &lt;=&gt; H2O[c] + methylglyoxal[c]</v>
          </cell>
        </row>
        <row r="3599">
          <cell r="C3599" t="str">
            <v>Calcium-transporting ATPase 2 (EC 3.6.3.8) (Vacuolar Ca(2+)-ATPase)</v>
          </cell>
          <cell r="D3599" t="str">
            <v>H2O[v] + Ca(2+)[c] + ATP[v] =&gt; H+[v] + phosphate[v] + Ca(2+)[v] + ADP[v]</v>
          </cell>
        </row>
        <row r="3600">
          <cell r="C3600" t="str">
            <v>Calcium-transporting ATPase 2 (EC 3.6.3.8) (Golgi Ca(2+)-ATPase)</v>
          </cell>
          <cell r="D3600" t="str">
            <v>H2O[g] + Ca(2+)[c] + ATP[g] =&gt; H+[g] + phosphate[g] + Ca(2+)[g] + ADP[g]</v>
          </cell>
        </row>
        <row r="3601">
          <cell r="C3601" t="str">
            <v>L-arginyl-tRNA(Arg):protein arginyltransferase</v>
          </cell>
          <cell r="D3601" t="str">
            <v>Arg-tRNA(Arg)[c] + generic protein[c] &lt;=&gt; H+[c] + tRNA(Arg)[c] + L-Arginyl-protein[c]</v>
          </cell>
        </row>
        <row r="3602">
          <cell r="C3602" t="str">
            <v>Mannosyl-oligosaccharide glucosidase (EC 3.2.1.106) (Processing A-glucosidase I) (Glucosidase I)</v>
          </cell>
          <cell r="D3602" t="str">
            <v>H2O[er] + G00009[er] &lt;=&gt; G00171[er] + D-glucose[er]</v>
          </cell>
        </row>
        <row r="3603">
          <cell r="C3603" t="str">
            <v>Initiation-specific alpha-1,6-mannosyltransferase (EC 2.4.1.232) (Outer chain elongation protein 1)</v>
          </cell>
          <cell r="D3603" t="str">
            <v>GDP-alpha-D-mannose[er] + G10694[er] &lt;=&gt; H+[er] + GDP[er] + G01813[er]</v>
          </cell>
        </row>
        <row r="3604">
          <cell r="C3604" t="str">
            <v>Alpha-1,3/1,6-mannosyltransferase ALG2 (EC 2.4.1.132) (EC 2.4.1.257) (Asparagine-linked glycosylation protein 2) (GDP-Man:Man(1)GlcNAc(2)-PP-Dol alpha-1,3-mannosyltransferase) (GDP-Man:Man(1)GlcNAc(2)-PP-dolichol mannosyltransferase) (GDP-Man:Man(2)GlcNAc(2)-PP-Dol alpha-1,6-mannosyltransferase)</v>
          </cell>
          <cell r="D3604" t="str">
            <v>GDP-alpha-D-mannose[er] + G00003[er] &lt;=&gt; H+[er] + GDP[er] + G00004[er]</v>
          </cell>
        </row>
        <row r="3605">
          <cell r="C3605" t="str">
            <v>GDP-D-mannose:D-Man-alpha-(1-&gt;3)-D-Man-beta-(1-&gt;4)-D-GlcNAc-beta-(1-&gt;4)-D-GlcNAc-diphosphodolichol alpha-6-mannosyltransferase</v>
          </cell>
          <cell r="D3605" t="str">
            <v>GDP-alpha-D-mannose[er] + G00004[er] &lt;=&gt; H+[er] + GDP[er] + G00005[er]</v>
          </cell>
        </row>
        <row r="3606">
          <cell r="C3606" t="str">
            <v>2-O-(6-phospho-alpha-D-mannosyl)-D-glycerate 6-phosphomannohydrolase</v>
          </cell>
          <cell r="D3606" t="str">
            <v>H2O[v] + 2-O-(6-phospho-alpha-D-mannosyl)-D-glycerate[v] =&gt; D-mannose 6-phosphate[v] + D-Glycerate[v]</v>
          </cell>
        </row>
        <row r="3607">
          <cell r="C3607" t="str">
            <v>Alpha-mannosidase (EC 3.2.1.24) (Alpha-D-mannoside mannohydrolase)</v>
          </cell>
          <cell r="D3607" t="str">
            <v>H2O[v] + alpha-D-mannoside[v] =&gt; alpha-D-mannopyranose[v] + non glycosylated sugar acceptor[v]</v>
          </cell>
        </row>
        <row r="3608">
          <cell r="C3608" t="str">
            <v>ATP:L-threonyl,bicarbonate adenylyltransferase</v>
          </cell>
          <cell r="D3608" t="str">
            <v>ATP[c] + bicarbonate[c] + L-threonine[c] =&gt; diphosphate[c] + H2O[c] + L-Threonylcarbamoyladenylate[c]</v>
          </cell>
        </row>
        <row r="3609">
          <cell r="C3609" t="str">
            <v>D-serine ammonia-lyase</v>
          </cell>
          <cell r="D3609" t="str">
            <v>D-Serine[c] =&gt; ammonium[c] + pyruvate[c]</v>
          </cell>
        </row>
        <row r="3610">
          <cell r="C3610" t="str">
            <v>O3-acetyl-L-serine:hydrogen-sulfide 2-amino-2-carboxyethyltransferase; O3-acetyl-L-serine acetate-lyase (adding hydrogen sulfide)</v>
          </cell>
          <cell r="D3610" t="str">
            <v>O-acetyl-L-serine[m] + hydrogen sulfide[m] &lt;=&gt; acetate[m] + L-cysteine[m]</v>
          </cell>
        </row>
        <row r="3611">
          <cell r="C3611" t="str">
            <v>Dolichyl-diphosphate phosphohydrolase</v>
          </cell>
          <cell r="D3611" t="str">
            <v>H+[er] + H2O[er] + Dolichyl diphosphate[er] &lt;=&gt; dolichyl phosphate[er] + phosphate[er]</v>
          </cell>
        </row>
        <row r="3612">
          <cell r="C3612" t="str">
            <v>CTP:phosphatidate cytidyltransferase</v>
          </cell>
          <cell r="D3612" t="str">
            <v>CTP[m] + H+[m] + phosphatidate[m] &lt;=&gt; diphosphate[m] + CDP-diacylglycerol[m]</v>
          </cell>
        </row>
        <row r="3613">
          <cell r="C3613" t="str">
            <v>Thiamine thiazole synthase (Thiazole biosynthetic enzyme)</v>
          </cell>
          <cell r="D3613" t="str">
            <v>L-glycine[c] + NAD[c] + Sulfur donor[c] &lt;=&gt; 3 H2O[c] + nicotinamide[c] + ADP-5-ethyl-4-methylthiazole-2-carboxylate[c]</v>
          </cell>
        </row>
        <row r="3614">
          <cell r="C3614" t="str">
            <v>dolichyl beta-D-glucosyl phosphate:D-Glc-alpha-(1-&gt;3)-D-Glc-alpha-(1-&gt;3)-D-Man-alpha-(1-&gt;2)-D-Man-alpha-(1-&gt;2)-D-Man-alpha-(1-&gt;3)-[D-Man-alpha-(1-&gt;2)-D-Man-alpha-(1-&gt;3)-[D-Man-alpha-(1-&gt;2)-D-Man-alpha-(1-&gt;6)]-D-Man-alpha-(1-&gt;6)]-D-Man-beta-(1-&gt;4)-D-GlcNAc-beta-(1-&gt;4)-D-GlcNAc-diphosphodolichol alpha-1,2-glucosyltransferase</v>
          </cell>
          <cell r="D3614" t="str">
            <v>H+[er] + Dolichyl beta-D-glucosyl phosphate[er] + G10599[er] &lt;=&gt; dolichyl phosphate[er] + G00008[er]</v>
          </cell>
        </row>
        <row r="3615">
          <cell r="C3615" t="str">
            <v>nitric oxide, NADH2:oxygen oxidoreductase</v>
          </cell>
          <cell r="D3615" t="str">
            <v>NADH[c] + 2 oxygen[c] + 2 nitric oxide[c] =&gt; H+[c] + NAD[c] + 2 nitrate[c]</v>
          </cell>
        </row>
        <row r="3616">
          <cell r="C3616" t="str">
            <v>nitric oxide, NADPH2:oxygen oxidoreductase</v>
          </cell>
          <cell r="D3616" t="str">
            <v>NADPH[c] + 2 oxygen[c] + 2 nitric oxide[c] =&gt; H+[c] + NADP(+)[c] + 2 nitrate[c]</v>
          </cell>
        </row>
        <row r="3617">
          <cell r="C3617" t="str">
            <v>Putative lipoate-protein ligase A (EC 6.3.1.20) (Altered inheritance rate of mitochondria protein 22)</v>
          </cell>
          <cell r="D3617" t="str">
            <v>ATP[c] + H+[c] + (R)-Lipoate[c] =&gt; diphosphate[c] + Lipoyl-AMP[c]</v>
          </cell>
        </row>
        <row r="3618">
          <cell r="C3618" t="str">
            <v>[lipoyl-carrier protein]-L-lysine:lipoate ligase (AMP-forming)</v>
          </cell>
          <cell r="D3618" t="str">
            <v>ATP[c] + (R)-Lipoate[c] + Apoprotein[c] =&gt; AMP[c] + diphosphate[c] + Protein N6-(lipoyl)lysine[c]</v>
          </cell>
        </row>
        <row r="3619">
          <cell r="C3619" t="str">
            <v>Deaminated glutathione amidase (dGSH amidase) (EC 3.5.1.-) (Nitrilase homolog 1)</v>
          </cell>
          <cell r="D3619" t="str">
            <v>H2O[c] + N-(4-oxoglutarate)-L-cysteinylglycine[c] &lt;=&gt; 2-oxoglutarate[c] + L-cysteinylglycine[c]</v>
          </cell>
        </row>
        <row r="3620">
          <cell r="C3620" t="str">
            <v>Deaminated glutathione amidase (dGSH amidase) (EC 3.5.1.-) (Nitrilase homolog 1)</v>
          </cell>
          <cell r="D3620" t="str">
            <v>H2O[m] + N-(4-oxoglutarate)-L-cysteinylglycine[m] &lt;=&gt; 2-oxoglutarate[m] + L-cysteinylglycine[m]</v>
          </cell>
        </row>
        <row r="3621">
          <cell r="C3621" t="str">
            <v>citrate hydroxymutase</v>
          </cell>
          <cell r="D3621" t="str">
            <v>citrate[m] &lt;=&gt; isocitrate[m]</v>
          </cell>
        </row>
        <row r="3622">
          <cell r="C3622" t="str">
            <v>Anion/proton exchange transporter GEF1 (CLC protein GEF1) (ClC-A) (ClC-Y1) (Voltage-gated chloride channel) [Cleaved into: GEF1 N-terminal; GEF1 C-terminal]</v>
          </cell>
          <cell r="D3622" t="str">
            <v>chloride[g] &lt;=&gt; chloride[c]</v>
          </cell>
        </row>
        <row r="3623">
          <cell r="C3623" t="str">
            <v>succinate:NAD+ oxidoreductase</v>
          </cell>
          <cell r="D3623" t="str">
            <v>fumarate[m] + H+[m] + NADH[m] =&gt; NAD[m] + succinate[m]</v>
          </cell>
        </row>
        <row r="3624">
          <cell r="C3624" t="str">
            <v>nucleoside-triphosphate diphosphohydrolase</v>
          </cell>
          <cell r="D3624" t="str">
            <v>H2O[c] + ribonucleoside 5'-triphosphate[c] =&gt; diphosphate[c] + H+[c] + ribonucleoside 5'-phosphate[c]</v>
          </cell>
        </row>
        <row r="3625">
          <cell r="C3625" t="str">
            <v>Inosine triphosphate pyrophosphatase (ITPase) (Inosine triphosphatase) (EC 3.6.1.9) (Hydroxylaminopurine sensitivity protein 1) (Non-canonical purine NTP pyrophosphatase) (Non-standard purine NTP pyrophosphatase) (Nucleoside-triphosphate diphosphatase) (Nucleoside-triphosphate pyrophosphatase) (NTPase)</v>
          </cell>
          <cell r="D3625" t="str">
            <v>dATP[c] + H2O[c] =&gt; dAMP[c] + diphosphate[c] + H+[c]</v>
          </cell>
        </row>
        <row r="3626">
          <cell r="C3626" t="str">
            <v>2'-Deoxyguanosine 5'-triphosphate diphosphohydrolase</v>
          </cell>
          <cell r="D3626" t="str">
            <v>dGTP[c] + H2O[c] =&gt; dGMP[c] + diphosphate[c] + H+[c]</v>
          </cell>
        </row>
        <row r="3627">
          <cell r="C3627" t="str">
            <v>dTTP diphosphohydrolase</v>
          </cell>
          <cell r="D3627" t="str">
            <v>dTTP[c] + H2O[c] =&gt; diphosphate[c] + dTMP[c] + H+[c]</v>
          </cell>
        </row>
        <row r="3628">
          <cell r="C3628" t="str">
            <v>Inosine triphosphate pyrophosphatase (ITPase) (Inosine triphosphatase) (EC 3.6.1.9) (Hydroxylaminopurine sensitivity protein 1) (Non-canonical purine NTP pyrophosphatase) (Non-standard purine NTP pyrophosphatase) (Nucleoside-triphosphate diphosphatase) (Nucleoside-triphosphate pyrophosphatase) (NTPase)</v>
          </cell>
          <cell r="D3628" t="str">
            <v>H2O[c] + 2'-deoxyribonucleoside 5'-triphosphate[c] &lt;=&gt; diphosphate[c] + H+[c] + 2'-deoxyribonucleoside 5'-phosphate[c]</v>
          </cell>
        </row>
        <row r="3629">
          <cell r="C3629" t="str">
            <v>superoxide:superoxide oxidoreductase</v>
          </cell>
          <cell r="D3629" t="str">
            <v>2 H+[c] + 2 superoxide[c] =&gt; hydrogen peroxide[c] + oxygen[c]</v>
          </cell>
        </row>
        <row r="3630">
          <cell r="C3630" t="str">
            <v>Endoplasmic reticulum mannosyl-oligosaccharide 1,2-alpha-mannosidase (EC 3.2.1.113) (ER alpha-1,2-mannosidase) (Man(9)-alpha-mannosidase)</v>
          </cell>
          <cell r="D3630" t="str">
            <v>4 H2O[er] + G00011[er] &lt;=&gt; G00012[er] + 4 D-mannose[er]</v>
          </cell>
        </row>
        <row r="3631">
          <cell r="C3631" t="str">
            <v>alpha 1,2-mannosyloligosaccharide alpha-D-mannohydrolase</v>
          </cell>
          <cell r="D3631" t="str">
            <v>H2O[er] + G00011[er] &lt;=&gt; G10694[er] + D-mannose[er]</v>
          </cell>
        </row>
        <row r="3632">
          <cell r="C3632" t="str">
            <v>ethylnitronate:oxygen 2-oxidoreductase (nitrite-forming)</v>
          </cell>
          <cell r="D3632" t="str">
            <v>FMNH2[c] + oxygen[c] + Ethylnitronate[c] &lt;=&gt; acetaldehyde[c] + FMN[c] + 2 H+[c] + H2O[c] + Nitrite[c]</v>
          </cell>
        </row>
        <row r="3633">
          <cell r="C3633" t="str">
            <v>O-Succinyl-L-homoserine succinate-lyase (deaminating; 2-oxobutanoate-forming)</v>
          </cell>
          <cell r="D3633" t="str">
            <v>H2O[c] + O-succinyl-L-homoserine[c] =&gt; 2-oxobutanoate[c] + ammonium[c] + H+[c] + succinate[c]</v>
          </cell>
        </row>
        <row r="3634">
          <cell r="C3634" t="str">
            <v>Fe(II):NADP+ oxidoreductase</v>
          </cell>
          <cell r="D3634" t="str">
            <v>NADPH[c] + 2 iron(3+)[e] &lt;=&gt; H+[c] + 2 iron(2+)[c] + NADP(+)[c]</v>
          </cell>
        </row>
        <row r="3635">
          <cell r="C3635" t="str">
            <v>Fe(II):NADP+ oxidoreductase</v>
          </cell>
          <cell r="D3635" t="str">
            <v>NADPH[c] + 2 iron(3+)[v] &lt;=&gt; H+[c] + 2 iron(2+)[c] + NADP(+)[c]</v>
          </cell>
        </row>
        <row r="3636">
          <cell r="C3636" t="str">
            <v>acyl-CoA:sn-glycerol-3-phosphate 1-O-acyltransferase</v>
          </cell>
          <cell r="D3636" t="str">
            <v>Acyl-CoA[er] + 1-acyl-sn-glycerol 3-phosphate[er] &lt;=&gt; coenzyme A[er] + 1,2-diacyl-sn-glycerol 3-phosphate[er]</v>
          </cell>
        </row>
        <row r="3637">
          <cell r="C3637" t="str">
            <v>diphthine:ammonia ligase (AMP-forming)</v>
          </cell>
          <cell r="D3637" t="str">
            <v>ammonium[c] + ATP[c] + Peptide diphthine[c] =&gt; AMP[c] + diphosphate[c] + H+[c] + Peptide diphthamide[c]</v>
          </cell>
        </row>
        <row r="3638">
          <cell r="C3638" t="str">
            <v>8-oxo-dGTP diphosphohydrolase</v>
          </cell>
          <cell r="D3638" t="str">
            <v>H2O[p] + 8-oxo-dGTP[p] =&gt; diphosphate[p] + H+[p] + 8-oxo-dGMP[p]</v>
          </cell>
        </row>
        <row r="3639">
          <cell r="C3639" t="str">
            <v>octanoyl-[acp]:protein N6-octanoyltransferase</v>
          </cell>
          <cell r="D3639" t="str">
            <v>octanoyl-ACP[m] + Apoprotein[m] &lt;=&gt; ACP1[m] + Protein N6-(octanoyl)lysine[m]</v>
          </cell>
        </row>
        <row r="3640">
          <cell r="C3640" t="str">
            <v>lipoyl-[acp]:protein N6-lipoyltransferase</v>
          </cell>
          <cell r="D3640" t="str">
            <v>Apoprotein[m] + Lipoyl-[acp][m] &lt;=&gt; ACP1[m] + Protein N6-(lipoyl)lysine[m]</v>
          </cell>
        </row>
        <row r="3641">
          <cell r="C3641" t="str">
            <v>ATP:D-fructose-6-phosphate 2-phosphotransferase</v>
          </cell>
          <cell r="D3641" t="str">
            <v>ATP[c] + beta-D-Fructose 6-phosphate[c] =&gt; ADP[c] + beta-D-fructose 2,6-bisphosphate[c] + H+[c]</v>
          </cell>
        </row>
        <row r="3642">
          <cell r="C3642" t="str">
            <v>ATP:D-fructose 6-phosphotransferase</v>
          </cell>
          <cell r="D3642" t="str">
            <v>ATP[c] + D-fructose[c] =&gt; ADP[c] + H+[c] + beta-D-Fructose 6-phosphate[c]</v>
          </cell>
        </row>
        <row r="3643">
          <cell r="C3643" t="str">
            <v>ATP:beta-D-glucose 6-phosphotransferase</v>
          </cell>
          <cell r="D3643" t="str">
            <v>ATP[c] + beta-D-Glucose[c] =&gt; ADP[c] + H+[c] + beta-D-Glucose 6-phosphate[c]</v>
          </cell>
        </row>
        <row r="3644">
          <cell r="C3644" t="str">
            <v>ATP:alpha-D-glucose 6-phosphotransferase</v>
          </cell>
          <cell r="D3644" t="str">
            <v>ATP[c] + alpha-D-Glucose[c] =&gt; ADP[c] + H+[c] + alpha-D-Glucose 6-phosphate[c]</v>
          </cell>
        </row>
        <row r="3645">
          <cell r="C3645" t="str">
            <v>ATP:D-glucosamine 6-phosphotransferase</v>
          </cell>
          <cell r="D3645" t="str">
            <v>ATP[c] + D-Glucosamine[c] =&gt; ADP[c] + alpha-D-glucosamine 6-phosphate[c] + H+[c]</v>
          </cell>
        </row>
        <row r="3646">
          <cell r="C3646" t="str">
            <v>ATP:D-fructose 6-phosphotransferase</v>
          </cell>
          <cell r="D3646" t="str">
            <v>ATP[c] + beta-D-Fructose[c] =&gt; ADP[c] + H+[c] + beta-D-Fructose 6-phosphate[c]</v>
          </cell>
        </row>
        <row r="3647">
          <cell r="C3647" t="str">
            <v>alpha-D-Glucose 6-phosphate ketol-isomerase</v>
          </cell>
          <cell r="D3647" t="str">
            <v>alpha-D-Glucose 6-phosphate[c] &lt;=&gt; beta-D-Glucose 6-phosphate[c]</v>
          </cell>
        </row>
        <row r="3648">
          <cell r="C3648" t="str">
            <v>D-Glyceraldehyde:NAD+ oxidoreductase</v>
          </cell>
          <cell r="D3648" t="str">
            <v>D-glyceraldehyde[c] + H2O[c] + NAD[c] &lt;=&gt; 2 H+[c] + NADH[c] + D-Glycerate[c]</v>
          </cell>
        </row>
        <row r="3649">
          <cell r="C3649" t="str">
            <v>4-Aminobutyraldehyde:NAD+ oxidoreductase</v>
          </cell>
          <cell r="D3649" t="str">
            <v>4-aminobutanal[c] + H2O[c] + NADP(+)[c] &lt;=&gt; gamma-aminobutyrate[c] + 2 H+[c] + NADPH[c]</v>
          </cell>
        </row>
        <row r="3650">
          <cell r="C3650" t="str">
            <v>4-aminobutanal:NAD+ 1-oxidoreductase; 4-aminobutyraldehyde:NAD+ oxidoreductase</v>
          </cell>
          <cell r="D3650" t="str">
            <v>4-aminobutanal[c] + H2O[c] + NAD[c] =&gt; gamma-aminobutyrate[c] + 2 H+[c] + NADH[c]</v>
          </cell>
        </row>
        <row r="3651">
          <cell r="C3651" t="str">
            <v>Indole-3-acetaldehyde:NAD+ oxidoreductase</v>
          </cell>
          <cell r="D3651" t="str">
            <v>H2O[c] + indol-3-ylacetaldehyde[c] + NAD[c] =&gt; 2 H+[c] + indole-3-acetate[c] + NADH[c]</v>
          </cell>
        </row>
        <row r="3652">
          <cell r="C3652" t="str">
            <v>2-Propyn-1-al:NAD+ oxidoreductase</v>
          </cell>
          <cell r="D3652" t="str">
            <v>H2O[c] + NAD[c] + 2-Propynal[c] &lt;=&gt; 2 H+[c] + NADH[c] + Propynoate[c]</v>
          </cell>
        </row>
        <row r="3653">
          <cell r="C3653" t="str">
            <v>D-Glucuronolactone:NAD+ oxidoreductase</v>
          </cell>
          <cell r="D3653" t="str">
            <v>2 H2O[c] + NAD[c] + D-Glucuronolactone[c] =&gt; 3 H+[c] + NADH[c] + D-Glucarate[c]</v>
          </cell>
        </row>
        <row r="3654">
          <cell r="C3654" t="str">
            <v>4-Trimethylammoniobutanal:NAD+ 1-oxidoreductase; 4-Trimethylammoniobutanal:NAD+ oxidoreductase</v>
          </cell>
          <cell r="D3654" t="str">
            <v>H2O[c] + NAD[c] + 4-Trimethylammoniobutanal[c] &lt;=&gt; 2 H+[c] + NADH[c] + 4-Trimethylammoniobutanoate[c]</v>
          </cell>
        </row>
        <row r="3655">
          <cell r="C3655" t="str">
            <v>(S)-Methylmalonate semialdehyde:NAD+ oxidoreductase</v>
          </cell>
          <cell r="D3655" t="str">
            <v>H2O[c] + NAD[c] + (S)-Methylmalonate semialdehyde[c] &lt;=&gt; 2 H+[c] + NADH[c] + Methylmalonate[c]</v>
          </cell>
        </row>
        <row r="3656">
          <cell r="C3656" t="str">
            <v>Imidazole acetaldehyde:NAD+ oxidoreductase</v>
          </cell>
          <cell r="D3656" t="str">
            <v>H2O[c] + NAD[c] + Imidazole-4-acetaldehyde[c] &lt;=&gt; 2 H+[c] + NADH[c] + Imidazole-4-acetate[c]</v>
          </cell>
        </row>
        <row r="3657">
          <cell r="C3657" t="str">
            <v>3alpha,7alpha-Dihydroxy-5beta-cholestan-26-al:NAD+ oxidoreductase</v>
          </cell>
          <cell r="D3657" t="str">
            <v>H2O[c] + NAD[c] + 3alpha,7alpha-Dihydroxy-5beta-cholestan-26-al[c] &lt;=&gt; 2 H+[c] + NADH[c] + 3alpha,7alpha-Dihydroxy-5beta-cholestanate[c]</v>
          </cell>
        </row>
        <row r="3658">
          <cell r="C3658" t="str">
            <v>5-Hydroxyindoleacetaldehyde:NAD+ oxidoreductase</v>
          </cell>
          <cell r="D3658" t="str">
            <v>H2O[c] + NAD[c] + 5-Hydroxyindoleacetaldehyde[c] &lt;=&gt; 2 H+[c] + NADH[c] + 5-Hydroxyindoleacetate[c]</v>
          </cell>
        </row>
        <row r="3659">
          <cell r="C3659" t="str">
            <v>N4-Acetylaminobutanal:NAD+ oxidoreductase</v>
          </cell>
          <cell r="D3659" t="str">
            <v>H2O[c] + NAD[c] + N4-Acetylaminobutanal[c] &lt;=&gt; 2 H+[c] + NADH[c] + 4-Acetamidobutanoate[c]</v>
          </cell>
        </row>
        <row r="3660">
          <cell r="C3660" t="str">
            <v>Fatty aldehyde dehydrogenase HFD1 (EC 1.2.1.3)</v>
          </cell>
          <cell r="D3660" t="str">
            <v>H2O[c] + NAD[c] + trans-3-Chloroallyl aldehyde[c] &lt;=&gt; 2 H+[c] + NADH[c] + trans-3-Chloroacrylic acid[c]</v>
          </cell>
        </row>
        <row r="3661">
          <cell r="C3661" t="str">
            <v>Fatty aldehyde dehydrogenase HFD1 (EC 1.2.1.3)</v>
          </cell>
          <cell r="D3661" t="str">
            <v>H2O[c] + NAD[c] + cis-3-Chloroallyl aldehyde[c] &lt;=&gt; 2 H+[c] + NADH[c] + cis-3-Chloroacrylic acid[c]</v>
          </cell>
        </row>
        <row r="3662">
          <cell r="C3662" t="str">
            <v>Chloroacetaldehyde:NAD+ oxidoreductase</v>
          </cell>
          <cell r="D3662" t="str">
            <v>H2O[c] + NAD[c] + Chloroacetaldehyde[c] &lt;=&gt; 2 H+[c] + NADH[c] + Chloroacetic acid[c]</v>
          </cell>
        </row>
        <row r="3663">
          <cell r="C3663" t="str">
            <v>Aldehyde:NAD+ oxidoreductase</v>
          </cell>
          <cell r="D3663" t="str">
            <v>H2O[c] + NAD[c] + Perillyl aldehyde[c] &lt;=&gt; 2 H+[c] + NADH[c] + Perillic acid[c]</v>
          </cell>
        </row>
        <row r="3664">
          <cell r="C3664" t="str">
            <v>farnesal:NAD+ oxidoreductase</v>
          </cell>
          <cell r="D3664" t="str">
            <v>H2O[c] + NAD[c] + 2-trans,6-trans-Farnesal[c] &lt;=&gt; 2 H+[c] + NADH[c] + Farnesoic acid[c]</v>
          </cell>
        </row>
        <row r="3665">
          <cell r="C3665" t="str">
            <v>Probable phospholipid-transporting ATPase DNF3 (EC 3.6.3.1) (Aminophospholipid translocase) (APT) (Phospholipid translocase) (PLT)</v>
          </cell>
          <cell r="D3665" t="str">
            <v>H2O[erm] + ATP[erm] + phospholipid[erm] =&gt; H+[erm] + phosphate[erm] + phospholipid[gm] + ADP[erm]</v>
          </cell>
        </row>
        <row r="3666">
          <cell r="C3666" t="str">
            <v>Putative esterase YMR210W (EC 3.1.1.-)</v>
          </cell>
          <cell r="D3666" t="str">
            <v>H2O[c] + 1-oleoyl-sn-glycerol[c] =&gt; glycerol[c] + H+[c] + oleate[c]</v>
          </cell>
        </row>
        <row r="3667">
          <cell r="C3667" t="str">
            <v>GDP-mannose:glycolipid 1,2-alpha-D-mannosyltransferase</v>
          </cell>
          <cell r="D3667" t="str">
            <v>2 GDP-alpha-D-mannose[er] + G00005[er] &lt;=&gt; 2 H+[er] + 2 GDP[er] + G10526[er]</v>
          </cell>
        </row>
        <row r="3668">
          <cell r="C3668" t="str">
            <v>GDP-mannose:glycolipid 1,2-alpha-D-mannosyltransferase</v>
          </cell>
          <cell r="D3668" t="str">
            <v>2 GDP-alpha-D-mannose[er] + G10526[er] &lt;=&gt; 2 H+[er] + 2 GDP[er] + G00006[er]</v>
          </cell>
        </row>
        <row r="3669">
          <cell r="C3669" t="str">
            <v>S-adenosyl-L-methionine:carnosine N-methyltransferase</v>
          </cell>
          <cell r="D3669" t="str">
            <v>S-adenosyl-L-methionine[c] + carnosine[c] &lt;=&gt; H+[c] + S-adenosyl-L-homocysteine[c] + anserine[c]</v>
          </cell>
        </row>
        <row r="3670">
          <cell r="C3670" t="str">
            <v>Alpha-1,2-mannosyltransferase ALG9 (EC 2.4.1.259) (EC 2.4.1.261) (Asparagine-linked glycosylation protein 9) (Dol-P-Man:Man(6)GlcNAc(2)-PP-Dol alpha-1,2-mannosyltransferase) (Dol-P-Man:Man(8)GlcNAc(2)-PP-Dol alpha-1,2-mannosyltransferase)</v>
          </cell>
          <cell r="D3670" t="str">
            <v>dolichyl D-mannosyl phosphate[er] + G10595[er] &lt;=&gt; dolichyl phosphate[er] + G10596[er]</v>
          </cell>
        </row>
        <row r="3671">
          <cell r="C3671" t="str">
            <v>Alpha-1,2-mannosyltransferase ALG9 (EC 2.4.1.259) (EC 2.4.1.261) (Asparagine-linked glycosylation protein 9) (Dol-P-Man:Man(6)GlcNAc(2)-PP-Dol alpha-1,2-mannosyltransferase) (Dol-P-Man:Man(8)GlcNAc(2)-PP-Dol alpha-1,2-mannosyltransferase)</v>
          </cell>
          <cell r="D3671" t="str">
            <v>dolichyl D-mannosyl phosphate[er] + G10597[er] &lt;=&gt; dolichyl phosphate[er] + G00007[er]</v>
          </cell>
        </row>
        <row r="3672">
          <cell r="C3672" t="str">
            <v>Glycolate:NAD+ oxidoreductase</v>
          </cell>
          <cell r="D3672" t="str">
            <v>NAD[c] + glycolate[c] &lt;=&gt; glyoxylate[c] + H+[c] + NADH[c]</v>
          </cell>
        </row>
        <row r="3673">
          <cell r="C3673" t="str">
            <v>Dol-P-Man:Man(7)GlcNAc(2)-PP-Dol alpha-1,6-mannosyltransferase (EC 2.4.1.260) (Asparagine-linked glycosylation protein 12) (Dolichyl-P-Man:Man(7)GlcNAc(2)-PP-dolichyl-alpha-1,6-mannosyltransferase) (Extracellular mutant protein 39) (Mannosyltransferase ALG12)</v>
          </cell>
          <cell r="D3673" t="str">
            <v>dolichyl D-mannosyl phosphate[er] + G10596[er] &lt;=&gt; dolichyl phosphate[er] + G10597[er]</v>
          </cell>
        </row>
        <row r="3674">
          <cell r="C3674" t="str">
            <v>sucrose glucohydrolase</v>
          </cell>
          <cell r="D3674" t="str">
            <v>H2O[c] + sucrose[c] &lt;=&gt; D-fructose[c] + D-glucose[c]</v>
          </cell>
        </row>
        <row r="3675">
          <cell r="C3675" t="str">
            <v>Isomaltose 6-alpha-D-glucanohydrolase</v>
          </cell>
          <cell r="D3675" t="str">
            <v>H2O[c] + Isomaltose[c] &lt;=&gt; D-glucose[c] + alpha-D-Glucose[c]</v>
          </cell>
        </row>
        <row r="3676">
          <cell r="C3676" t="str">
            <v>Dextrin 6-alpha-D-glucanohydrolase</v>
          </cell>
          <cell r="D3676" t="str">
            <v>2 H2O[c] + Dextrin[c] &lt;=&gt; 2 D-glucose[c]</v>
          </cell>
        </row>
        <row r="3677">
          <cell r="C3677" t="str">
            <v>dolichyl beta-D-glucosyl phosphate:D-Man-alpha-(1-&gt;2)-D-Man-alpha-(1-&gt;2)-D-Man-alpha-(1-&gt;3)-[D-Man-alpha-(1-&gt;2)-D-Man-alpha-(1-&gt;3)-[D-Man-alpha-(1-&gt;2)-D-Man-alpha-(1-&gt;6)]-D-Man-alpha-(1-&gt;6)]-D-Man-beta-(1-&gt;4)-D-GlcNAc-beta-(1-&gt;4)-D-GlcNAc-diphosphodolichol alpha-1,3-glucosyltransferase</v>
          </cell>
          <cell r="D3677" t="str">
            <v>H+[er] + Dolichyl beta-D-glucosyl phosphate[er] + G00007[er] &lt;=&gt; dolichyl phosphate[er] + G10598[er]</v>
          </cell>
        </row>
        <row r="3678">
          <cell r="C3678" t="str">
            <v>dolichyl beta-D-glucosyl phosphate:D-Glc-alpha-(1-&gt;3)-D-Man-alpha-(1-&gt;2)-D-Man-alpha-(1-&gt;2)-D-Man-alpha-(1-&gt;3)-[D-Man-alpha-(1-&gt;2)-D-Man-alpha-(1-&gt;3)-[D-Man-alpha-(1-&gt;2)-D-Man-alpha-(1-&gt;6)]-D-Man-alpha-(1-&gt;6)]-D-Man-beta-(1-&gt;4)-D-GlcNAc-beta-(1-&gt;4)-D-GlcNAc-diphosphodolichol alpha-1,3-glucosyltransferase</v>
          </cell>
          <cell r="D3678" t="str">
            <v>H+[er] + Dolichyl beta-D-glucosyl phosphate[er] + G10598[er] &lt;=&gt; dolichyl phosphate[er] + G10599[er]</v>
          </cell>
        </row>
        <row r="3679">
          <cell r="C3679" t="str">
            <v>GPI mannosyltransferase 4 (EC 2.4.1.-) (GPI mannosyltransferase IV) (GPI-MT-IV)</v>
          </cell>
          <cell r="D3679" t="str">
            <v>dolichyl D-mannosyl phosphate[er] + G00149[er] &lt;=&gt; dolichyl phosphate[er] + H+[er] + G00140[er]</v>
          </cell>
        </row>
        <row r="3680">
          <cell r="C3680" t="str">
            <v>protein N6-(octanoyl)lysine:sulfur sulfurtransferase</v>
          </cell>
          <cell r="D3680" t="str">
            <v>2 S-adenosyl-L-methionine[m] + Protein N6-(octanoyl)lysine[m] + 2 Sulfur donor[m] &lt;=&gt; 2 L-methionine[m] + Protein N6-(lipoyl)lysine[m] + 2 5'-Deoxyadenosine[m]</v>
          </cell>
        </row>
        <row r="3681">
          <cell r="C3681" t="str">
            <v>octanoyl-[acp]:sulfur sulfurtransferase</v>
          </cell>
          <cell r="D3681" t="str">
            <v>octanoyl-ACP[m] + 2 S-adenosyl-L-methionine[m] + 2 Sulfur donor[m] &lt;=&gt; 2 L-methionine[m] + Lipoyl-[acp][m] + 2 5'-Deoxyadenosine[m]</v>
          </cell>
        </row>
        <row r="3682">
          <cell r="C3682" t="str">
            <v>Iron sulfur cluster assembly protein 2, mitochondrial (Iron sulfur cluster scaffold protein 2)</v>
          </cell>
          <cell r="D3682" t="str">
            <v>S-sulfanyl-[L-cysteine desulfurase][m] + [disordered-form [Fe-S] cluster scaffold protein][m] =&gt; S-sulfanyl-[cysteine desulfurase]-[disordered-form scaffold protein] complex[m]</v>
          </cell>
        </row>
        <row r="3683">
          <cell r="C3683" t="str">
            <v>thiosulfate:cyanide sulfurtranserase</v>
          </cell>
          <cell r="D3683" t="str">
            <v>hydrogen cyanide[m] + thiosulfate[m] &lt;=&gt; 2 H+[m] + sulphite[m] + thiocyanate[m]</v>
          </cell>
        </row>
        <row r="3684">
          <cell r="C3684" t="str">
            <v>Magnesium transporter MRS2, mitochondrial (RNA-splicing protein MRS2)</v>
          </cell>
          <cell r="D3684" t="str">
            <v>Mg(2+)[c] &lt;=&gt; Mg(2+)[m]</v>
          </cell>
        </row>
        <row r="3685">
          <cell r="C3685" t="str">
            <v>UDPglucose:dolichyl-phosphate beta-D-glucosyltransferase</v>
          </cell>
          <cell r="D3685" t="str">
            <v>dolichyl phosphate[er] + UDP-D-glucose[er] &lt;=&gt; 2 H+[er] + UDP[er] + Dolichyl beta-D-glucosyl phosphate[er]</v>
          </cell>
        </row>
        <row r="3686">
          <cell r="C3686" t="str">
            <v>Putative sulfate transporter YPR003C</v>
          </cell>
          <cell r="D3686" t="str">
            <v>sulphate[c] &lt;=&gt; sulphate[er]</v>
          </cell>
        </row>
        <row r="3687">
          <cell r="C3687" t="str">
            <v>Pyridoxine:NADP+ 4-oxidoreductase</v>
          </cell>
          <cell r="D3687" t="str">
            <v>NADP(+)[c] + pyridoxine[c] &lt;=&gt; H+[c] + NADPH[c] + pyridoxal[c]</v>
          </cell>
        </row>
        <row r="3688">
          <cell r="C3688" t="str">
            <v>[1,4-(N-Acetyl-beta-D-glucosaminyl)]n glycanohydrolase</v>
          </cell>
          <cell r="D3688" t="str">
            <v>chitin[c] + H2O[c] &lt;=&gt; N-Acetyl-D-glucosamine[c]</v>
          </cell>
        </row>
        <row r="3689">
          <cell r="C3689" t="str">
            <v>Protein PNS1 (pH nine-sensitive protein 1)</v>
          </cell>
          <cell r="D3689" t="str">
            <v>choline[c] &lt;=&gt; choline[e]</v>
          </cell>
        </row>
        <row r="3690">
          <cell r="C3690" t="str">
            <v>Polyphosphate phosphohydrolase</v>
          </cell>
          <cell r="D3690" t="str">
            <v>H2O[c] + polyphosphate[c] &lt;=&gt; H+[c] + 2 phosphate[c]</v>
          </cell>
        </row>
        <row r="3691">
          <cell r="C3691" t="str">
            <v>Copper-transporting ATPase (EC 3.6.3.54) (Cu(2+)-ATPase)</v>
          </cell>
          <cell r="D3691" t="str">
            <v>ATP[c] + H2O[c] + Cu2(+)[c] =&gt; ADP[c] + H+[c] + phosphate[c] + Cu2(+)[g]</v>
          </cell>
        </row>
        <row r="3692">
          <cell r="C3692" t="str">
            <v>Endopolyphosphatase (EC 3.6.1.10) (Deoxyadenosine triphosphate phosphohydrolase) (dATP phosphohydrolase) (EC 3.6.1.-) (Exopolyphosphatase) (EC 3.6.1.11) (Phosphate metabolism protein 5)</v>
          </cell>
          <cell r="D3692" t="str">
            <v>dATP[c] + H2O[c] =&gt; dADP[c] + H+[c] + phosphate[c]</v>
          </cell>
        </row>
        <row r="3693">
          <cell r="C3693" t="str">
            <v>Monoamide of a dicarboxylic acid amidohydrolase</v>
          </cell>
          <cell r="D3693" t="str">
            <v>H2O[c] + 2-Oxoglutaramate[c] &lt;=&gt; 2-oxoglutarate[c] + ammonium[c]</v>
          </cell>
        </row>
        <row r="3694">
          <cell r="C3694" t="str">
            <v>Iron-sulfur clusters transporter ATM1, mitochondrial</v>
          </cell>
          <cell r="D3694" t="str">
            <v>ATP[m] + H2O[m] + porphyrin[m] &lt;=&gt; ADP[m] + H+[m] + phosphate[m] + porphyrin[c]</v>
          </cell>
        </row>
        <row r="3695">
          <cell r="C3695" t="str">
            <v>Oligo-1,6-glucosidase IMA2 (EC 3.2.1.10) (Alpha-glucosidase) (Isomaltase 2)</v>
          </cell>
          <cell r="D3695" t="str">
            <v>H2O[c] + Starch[c] &lt;=&gt; 2 alpha-D-Glucose[c]</v>
          </cell>
        </row>
        <row r="3696">
          <cell r="C3696" t="str">
            <v>UDP-N-acetylglucosamine transporter YEA4</v>
          </cell>
          <cell r="D3696" t="str">
            <v>UDP-N-acetyl-alpha-D-glucosamine[er] &lt;=&gt; UDP-N-acetyl-alpha-D-glucosamine[g]</v>
          </cell>
        </row>
        <row r="3697">
          <cell r="C3697" t="str">
            <v>D-amino-acid N-acetyltransferase HPA3 (DNT) (EC 2.3.1.36) (EC 2.3.1.48) (Histone and other protein acetyltransferase 3)</v>
          </cell>
          <cell r="D3697" t="str">
            <v>acetyl-CoA[c] + [protein]-L-lysine[c] &lt;=&gt; coenzyme A[c] + H+[c] + [protein]-N(6)-acetyl-L-lysine[c]</v>
          </cell>
        </row>
        <row r="3698">
          <cell r="C3698" t="str">
            <v>glycerol 2-phosphate(2-) transport</v>
          </cell>
          <cell r="D3698" t="str">
            <v>glycerol 2-phosphate(2-)[e] &lt;=&gt; glycerol 2-phosphate(2-)[c]</v>
          </cell>
        </row>
        <row r="3699">
          <cell r="C3699" t="str">
            <v>Glycerol-2-phosphate phosphohydrolase</v>
          </cell>
          <cell r="D3699" t="str">
            <v>H2O[c] + glycerol 2-phosphate(2-)[c] =&gt; glycerol[c] + phosphate[c]</v>
          </cell>
        </row>
        <row r="3700">
          <cell r="C3700" t="str">
            <v>L-Threonine phosphate transport in via proton symport</v>
          </cell>
          <cell r="D3700" t="str">
            <v>H+[e] + O-phospho-L-threonine[e] &lt;=&gt; H+[c] + O-phospho-L-threonine[c]</v>
          </cell>
        </row>
        <row r="3701">
          <cell r="C3701" t="str">
            <v>acid phosphatase / phosphotransferase</v>
          </cell>
          <cell r="D3701" t="str">
            <v>H2O[c] + O-phospho-L-threonine[c] =&gt; L-threonine[c] + phosphate[c]</v>
          </cell>
        </row>
        <row r="3702">
          <cell r="C3702" t="str">
            <v>alkaline phosphatase</v>
          </cell>
          <cell r="D3702" t="str">
            <v>H2O[c] + guanosine 2'-monophosphate[c] =&gt; guanosine[c] + phosphate[c]</v>
          </cell>
        </row>
        <row r="3703">
          <cell r="C3703" t="str">
            <v>Guanosine transport via proton symport</v>
          </cell>
          <cell r="D3703" t="str">
            <v>H+[e] + guanosine 2'-monophosphate[e] &lt;=&gt; H+[c] + guanosine 2'-monophosphate[c]</v>
          </cell>
        </row>
        <row r="3704">
          <cell r="C3704" t="str">
            <v>Guanosine 3'-phosphate phosphohydrolase</v>
          </cell>
          <cell r="D3704" t="str">
            <v>H2O[c] + 3'-GMP[c] =&gt; guanosine[c] + phosphate[c]</v>
          </cell>
        </row>
        <row r="3705">
          <cell r="C3705" t="str">
            <v>Guanosine transport via proton symport(for 3'-GMP)</v>
          </cell>
          <cell r="D3705" t="str">
            <v>H+[e] + 3'-GMP[e] &lt;=&gt; H+[c] + 3'-GMP[c]</v>
          </cell>
        </row>
        <row r="3706">
          <cell r="C3706" t="str">
            <v>2-Phosphoglycolate transport in/out via proton symport</v>
          </cell>
          <cell r="D3706" t="str">
            <v>H+[e] + 2-phosphoglycolate[e] &lt;=&gt; H+[c] + 2-phosphoglycolate[c]</v>
          </cell>
        </row>
        <row r="3707">
          <cell r="C3707" t="str">
            <v>2-phosphoglycolate phosphohydrolase</v>
          </cell>
          <cell r="D3707" t="str">
            <v>H2O[c] + 2-phosphoglycolate[c] =&gt; phosphate[c] + glycolate[c]</v>
          </cell>
        </row>
        <row r="3708">
          <cell r="C3708" t="str">
            <v>alkaline phosphatase</v>
          </cell>
          <cell r="D3708" t="str">
            <v>H2O[c] + cysteamine S-phosphate[c] =&gt; phosphate[c] + cysteamine[c]</v>
          </cell>
        </row>
        <row r="3709">
          <cell r="C3709" t="str">
            <v>cysteamine S-phosphate transport via proton symport</v>
          </cell>
          <cell r="D3709" t="str">
            <v>cysteamine S-phosphate[e] &lt;=&gt; cysteamine S-phosphate[c]</v>
          </cell>
        </row>
        <row r="3710">
          <cell r="C3710" t="str">
            <v>Cysteamine:oxygen oxidoreductase</v>
          </cell>
          <cell r="D3710" t="str">
            <v>oxygen[c] + cysteamine[c] =&gt; H+[c] + hypotaurine[c]</v>
          </cell>
        </row>
        <row r="3711">
          <cell r="C3711" t="str">
            <v>hypotaurine:NAD+ oxidoreductase</v>
          </cell>
          <cell r="D3711" t="str">
            <v>H2O[c] + NAD[c] + hypotaurine[c] =&gt; H+[c] + NADH[c] + taurine[c]</v>
          </cell>
        </row>
        <row r="3712">
          <cell r="C3712" t="str">
            <v>2-aminobutanoate:2-oxoglutarate aminotransferase</v>
          </cell>
          <cell r="D3712" t="str">
            <v>2-oxobutanoate[c] + L-glutamate[c] &lt;=&gt; 2-oxoglutarate[c] + 2-aminobutanoate[c]</v>
          </cell>
        </row>
        <row r="3713">
          <cell r="C3713" t="str">
            <v>2-aminobutyrate transport</v>
          </cell>
          <cell r="D3713" t="str">
            <v>H+[e] + 2-aminobutanoate[e] &lt;=&gt; H+[c] + 2-aminobutanoate[c]</v>
          </cell>
        </row>
        <row r="3714">
          <cell r="C3714" t="str">
            <v>alkaline phosphatase</v>
          </cell>
          <cell r="D3714" t="str">
            <v>H2O[c] + uridine 2'-phosphate[c] =&gt; phosphate[c] + uridine[c]</v>
          </cell>
        </row>
        <row r="3715">
          <cell r="C3715" t="str">
            <v>Uridine 2'-phosphate transport in via proton symport</v>
          </cell>
          <cell r="D3715" t="str">
            <v>H+[e] + uridine 2'-phosphate[e] &lt;=&gt; H+[c] + uridine 2'-phosphate[c]</v>
          </cell>
        </row>
        <row r="3716">
          <cell r="C3716" t="str">
            <v>Uridine 3'-monophosphate phosphohydrolase</v>
          </cell>
          <cell r="D3716" t="str">
            <v>H2O[c] + 3'-UMP[c] =&gt; phosphate[c] + uridine[c]</v>
          </cell>
        </row>
        <row r="3717">
          <cell r="C3717" t="str">
            <v>3'-UMP transport in via proton symport</v>
          </cell>
          <cell r="D3717" t="str">
            <v>H+[e] + 3'-UMP[e] &lt;=&gt; H+[c] + 3'-UMP[c]</v>
          </cell>
        </row>
        <row r="3718">
          <cell r="C3718" t="str">
            <v>Gly-Met transport via proton symport</v>
          </cell>
          <cell r="D3718" t="str">
            <v>H+[e] + Gly-Met[e] &lt;=&gt; H+[c] + Gly-Met[c]</v>
          </cell>
        </row>
        <row r="3719">
          <cell r="C3719" t="str">
            <v>dipeptidase</v>
          </cell>
          <cell r="D3719" t="str">
            <v>H2O[v] + Gly-Met[v] =&gt; L-methionine[v] + L-glycine[v]</v>
          </cell>
        </row>
        <row r="3720">
          <cell r="C3720" t="str">
            <v>R07420</v>
          </cell>
          <cell r="D3720" t="str">
            <v>N-phosphocreatine[c] =&gt; phosphate[c] + creatinine[c]</v>
          </cell>
        </row>
        <row r="3721">
          <cell r="C3721" t="str">
            <v>N-phosphocreatine transport</v>
          </cell>
          <cell r="D3721" t="str">
            <v>H+[e] + N-phosphocreatine[e] &lt;=&gt; H+[c] + N-phosphocreatine[c]</v>
          </cell>
        </row>
        <row r="3722">
          <cell r="C3722" t="str">
            <v>creatinine transport</v>
          </cell>
          <cell r="D3722" t="str">
            <v>H+[e] + creatinine[e] &lt;=&gt; H+[c] + creatinine[c]</v>
          </cell>
        </row>
        <row r="3723">
          <cell r="C3723" t="str">
            <v>ATP:L-arginine Nomega-phosphotransferase</v>
          </cell>
          <cell r="D3723" t="str">
            <v>ADP[c] + H+[c] + N(omega)-phospho-L-arginine[c] &lt;=&gt; ATP[c] + L-arginine[c]</v>
          </cell>
        </row>
        <row r="3724">
          <cell r="C3724" t="str">
            <v>L-arginine phosphate transport in/out via proton symport</v>
          </cell>
          <cell r="D3724" t="str">
            <v>H+[e] + N(omega)-phospho-L-arginine[e] &lt;=&gt; H+[c] + N(omega)-phospho-L-arginine[c]</v>
          </cell>
        </row>
        <row r="3725">
          <cell r="C3725" t="str">
            <v>acid phosphatase / phosphotransferase</v>
          </cell>
          <cell r="D3725" t="str">
            <v>H2O[c] + O(4)-phospho-L-tyrosine[c] =&gt; L-tyrosine[c] + phosphate[c]</v>
          </cell>
        </row>
        <row r="3726">
          <cell r="C3726" t="str">
            <v>Tripolyphosphate transport in via proton symport</v>
          </cell>
          <cell r="D3726" t="str">
            <v>H+[e] + triphosphate[e] &lt;=&gt; H+[c] + triphosphate[c]</v>
          </cell>
        </row>
        <row r="3727">
          <cell r="C3727" t="str">
            <v>alkaline phosphatase</v>
          </cell>
          <cell r="D3727" t="str">
            <v>H2O[c] + cytidine 2'-phosphate[c] =&gt; cytidine[c] + phosphate[c]</v>
          </cell>
        </row>
        <row r="3728">
          <cell r="C3728" t="str">
            <v>Cytidine- 2'- Monophosphate transport in via proton symport</v>
          </cell>
          <cell r="D3728" t="str">
            <v>H+[e] + cytidine 2'-phosphate[e] &lt;=&gt; H+[c] + cytidine 2'-phosphate[c]</v>
          </cell>
        </row>
        <row r="3729">
          <cell r="C3729" t="str">
            <v>cyclic phosphodiesterase</v>
          </cell>
          <cell r="D3729" t="str">
            <v>H2O[c] + 2',3'-cyclic UMP[c] =&gt; H+[c] + uridine 2'-phosphate[c]</v>
          </cell>
        </row>
        <row r="3730">
          <cell r="C3730" t="str">
            <v>2',3'-Cyclic UMP transport in via proton symport</v>
          </cell>
          <cell r="D3730" t="str">
            <v>H+[e] + 2',3'-cyclic UMP[e] &lt;=&gt; H+[c] + 2',3'-cyclic UMP[c]</v>
          </cell>
        </row>
        <row r="3731">
          <cell r="C3731" t="str">
            <v>3-Sulfino-L-alanine 4-carboxy-lyase</v>
          </cell>
          <cell r="D3731" t="str">
            <v>H2O[c] + 3-sulfino-L-alanine[c] =&gt; H+[c] + L-alanine[c] + sulphite[c]</v>
          </cell>
        </row>
        <row r="3732">
          <cell r="C3732" t="str">
            <v>3-Sulfino-L-alanine transport via proton antiport</v>
          </cell>
          <cell r="D3732" t="str">
            <v>H+[e] + 3-sulfino-L-alanine[e] &lt;=&gt; H+[c] + 3-sulfino-L-alanine[c]</v>
          </cell>
        </row>
        <row r="3733">
          <cell r="C3733" t="str">
            <v>adenosine 3'-phosphate phosphohydrolase</v>
          </cell>
          <cell r="D3733" t="str">
            <v>H2O[c] + 3'-AMP[c] =&gt; adenosine[c] + phosphate[c]</v>
          </cell>
        </row>
        <row r="3734">
          <cell r="C3734" t="str">
            <v>3AMP transport via diffusion (extracellular to periplasm)</v>
          </cell>
          <cell r="D3734" t="str">
            <v>3'-AMP[e] &lt;=&gt; 3'-AMP[c]</v>
          </cell>
        </row>
        <row r="3735">
          <cell r="C3735" t="str">
            <v>alpha-glucosidase</v>
          </cell>
          <cell r="D3735" t="str">
            <v>H2O[c] + 6-O-alpha-D-glucopyranosyl-D-fructofuranose[c] =&gt; D-fructose[c] + D-glucose[c]</v>
          </cell>
        </row>
        <row r="3736">
          <cell r="C3736" t="str">
            <v>Palatinose transport in via proton symport</v>
          </cell>
          <cell r="D3736" t="str">
            <v>H+[e] + 6-O-alpha-D-glucopyranosyl-D-fructofuranose[e] &lt;=&gt; H+[c] + 6-O-alpha-D-glucopyranosyl-D-fructofuranose[c]</v>
          </cell>
        </row>
        <row r="3737">
          <cell r="C3737" t="str">
            <v>Amino-Acid N-Acetyltransferase</v>
          </cell>
          <cell r="D3737" t="str">
            <v>coenzyme A[c] + H+[c] + N-acetyl-L-cysteine[c] &lt;=&gt; acetyl-CoA[c] + L-cysteine[c]</v>
          </cell>
        </row>
        <row r="3738">
          <cell r="C3738" t="str">
            <v>Acetylcysteine transport via proton symport</v>
          </cell>
          <cell r="D3738" t="str">
            <v>H+[e] + N-acetyl-L-cysteine[e] &lt;=&gt; H+[c] + N-acetyl-L-cysteine[c]</v>
          </cell>
        </row>
        <row r="3739">
          <cell r="C3739" t="str">
            <v>thiosulfate:ferricytochrome-c oxidoreductase</v>
          </cell>
          <cell r="D3739" t="str">
            <v>2 ferricytochrome c[m] + 2 thiosulfate[c] &lt;=&gt; 2 ferrocytochrome c[m] + tetrathionate[c]</v>
          </cell>
        </row>
        <row r="3740">
          <cell r="C3740" t="str">
            <v>etrathionate transport via diffusion</v>
          </cell>
          <cell r="D3740" t="str">
            <v>tetrathionate[e] &lt;=&gt; tetrathionate[c]</v>
          </cell>
        </row>
        <row r="3741">
          <cell r="C3741" t="str">
            <v>D-Gluconate:NADP+ 5-oxidoreductase</v>
          </cell>
          <cell r="D3741" t="str">
            <v>H+[c] + NADPH[c] + 5-dehydro-D-gluconate[c] =&gt; NADP(+)[c] + D-gluconate[c]</v>
          </cell>
        </row>
        <row r="3742">
          <cell r="C3742" t="str">
            <v>5-Dehydro-D-gluconate transport via proton symport</v>
          </cell>
          <cell r="D3742" t="str">
            <v>H+[e] + 5-dehydro-D-gluconate[e] &lt;=&gt; H+[c] + 5-dehydro-D-gluconate[c]</v>
          </cell>
        </row>
        <row r="3743">
          <cell r="C3743" t="str">
            <v>dipeptidase</v>
          </cell>
          <cell r="D3743" t="str">
            <v>H2O[v] + Ala-Asp[v] =&gt; L-aspartate[v] + L-alanine[v]</v>
          </cell>
        </row>
        <row r="3744">
          <cell r="C3744" t="str">
            <v>ala-L-asp-L transport via proton symport</v>
          </cell>
          <cell r="D3744" t="str">
            <v>H+[e] + Ala-Asp[e] &lt;=&gt; H+[c] + Ala-Asp[c]</v>
          </cell>
        </row>
        <row r="3745">
          <cell r="C3745" t="str">
            <v>cyclic phosphodiesterase</v>
          </cell>
          <cell r="D3745" t="str">
            <v>H2O[c] + 2',3'-cyclic CMP[c] =&gt; H+[c] + cytidine 2'-phosphate[c]</v>
          </cell>
        </row>
        <row r="3746">
          <cell r="C3746" t="str">
            <v>2',3'-Cyclic CMP transport in via proton symport</v>
          </cell>
          <cell r="D3746" t="str">
            <v>H+[e] + 2',3'-cyclic CMP[e] &lt;=&gt; H+[c] + 2',3'-cyclic CMP[c]</v>
          </cell>
        </row>
        <row r="3747">
          <cell r="C3747" t="str">
            <v>beta-glucosidase (methyl-alpha-D-glucoside)</v>
          </cell>
          <cell r="D3747" t="str">
            <v>H2O[c] + methyl alpha-D-glucopyranoside[c] &lt;=&gt; D-glucose[c] + methanol[c]</v>
          </cell>
        </row>
        <row r="3748">
          <cell r="C3748" t="str">
            <v>Methanol diffusion</v>
          </cell>
          <cell r="D3748" t="str">
            <v>methanol[c] =&gt; methanol[e]</v>
          </cell>
        </row>
        <row r="3749">
          <cell r="C3749" t="str">
            <v>alpha-Methyl-D-glucoside transport via proton symport</v>
          </cell>
          <cell r="D3749" t="str">
            <v>H+[e] + methyl alpha-D-glucopyranoside[e] &lt;=&gt; H+[c] + methyl alpha-D-glucopyranoside[c]</v>
          </cell>
        </row>
        <row r="3750">
          <cell r="C3750" t="str">
            <v>ATP:D-tagatose 6-phosphotransferase</v>
          </cell>
          <cell r="D3750" t="str">
            <v>ATP[c] + D-tagatose[c] =&gt; ADP[c] + H+[c] + D-tagatofuranose 6-phosphate[c]</v>
          </cell>
        </row>
        <row r="3751">
          <cell r="C3751" t="str">
            <v>D-tagatose 6-phosphate 4-epimerase</v>
          </cell>
          <cell r="D3751" t="str">
            <v>D-tagatofuranose 6-phosphate[c] &lt;=&gt; D-fructose 6-phosphate[c]</v>
          </cell>
        </row>
        <row r="3752">
          <cell r="C3752" t="str">
            <v>D-tagatose uptake via diffusion</v>
          </cell>
          <cell r="D3752" t="str">
            <v>D-tagatose[e] &lt;=&gt; D-tagatose[c]</v>
          </cell>
        </row>
        <row r="3753">
          <cell r="C3753" t="str">
            <v>Acetoacetate:CoA ligase (AMP-forming)</v>
          </cell>
          <cell r="D3753" t="str">
            <v>ATP[c] + coenzyme A[c] + acetoacetate[c] =&gt; acetoacetyl-CoA[c] + AMP[c] + diphosphate[c]</v>
          </cell>
        </row>
        <row r="3754">
          <cell r="C3754" t="str">
            <v>N-Acyl-Aliphatic-L-Amino Acid Amidohydrolase</v>
          </cell>
          <cell r="D3754" t="str">
            <v>H2O[c] + N(alpha)-acetyl-L-methionine[c] &lt;=&gt; acetate[c] + L-methionine[c]</v>
          </cell>
        </row>
        <row r="3755">
          <cell r="C3755" t="str">
            <v>Ala-Gln transport via proton symport</v>
          </cell>
          <cell r="D3755" t="str">
            <v>H+[e] + Ala-Gln[e] &lt;=&gt; H+[c] + Ala-Gln[c]</v>
          </cell>
        </row>
        <row r="3756">
          <cell r="C3756" t="str">
            <v>L-alanyl-L-glutamate transport in via proton symport</v>
          </cell>
          <cell r="D3756" t="str">
            <v>H+[c] + Ala-Glu[c] &lt;=&gt; H+[v] + Ala-Glu[v]</v>
          </cell>
        </row>
        <row r="3757">
          <cell r="C3757" t="str">
            <v>Maltodextrin glucosidase (maltotriose)</v>
          </cell>
          <cell r="D3757" t="str">
            <v>H2O[e] + alpha-maltotriose[e] =&gt; D-glucose[e] + maltose[e]</v>
          </cell>
        </row>
        <row r="3758">
          <cell r="C3758" t="str">
            <v>Ala-Thr transport via proton symport</v>
          </cell>
          <cell r="D3758" t="str">
            <v>H+[c] + Ala-Thr[c] &lt;=&gt; H+[v] + Ala-Thr[v]</v>
          </cell>
        </row>
        <row r="3759">
          <cell r="C3759" t="str">
            <v>Ala-Thr transport via proton symport (extracellular to cytosol)</v>
          </cell>
          <cell r="D3759" t="str">
            <v>H+[e] + Ala-Thr[e] &lt;=&gt; H+[c] + Ala-Thr[c]</v>
          </cell>
        </row>
        <row r="3760">
          <cell r="C3760" t="str">
            <v>Triphosphate phosphohydrolase</v>
          </cell>
          <cell r="D3760" t="str">
            <v>H2O[c] + triphosphate[c] =&gt; diphosphate[c] + phosphate[c]</v>
          </cell>
        </row>
        <row r="3761">
          <cell r="C3761" t="str">
            <v>Gly-Asn transport via proton symport (extracellular to cytosol)</v>
          </cell>
          <cell r="D3761" t="str">
            <v>H+[e] + Gly-Asn[e] &lt;=&gt; H+[c] + Gly-Asn[c]</v>
          </cell>
        </row>
        <row r="3762">
          <cell r="C3762" t="str">
            <v>glycerol 1-phosphate transport</v>
          </cell>
          <cell r="D3762" t="str">
            <v>glycerol 1-phosphate[e] &lt;=&gt; glycerol 1-phosphate[c]</v>
          </cell>
        </row>
        <row r="3763">
          <cell r="C3763" t="str">
            <v>D-O-Phosphoserine transport in/out via proton symport</v>
          </cell>
          <cell r="D3763" t="str">
            <v>H+[e] + O-phosphonatooxy-D-serine(2-)[e] &lt;=&gt; H+[c] + O-phosphonatooxy-D-serine(2-)[c]</v>
          </cell>
        </row>
        <row r="3764">
          <cell r="C3764" t="str">
            <v>D-O-Phosphoserine phosphohydrolase</v>
          </cell>
          <cell r="D3764" t="str">
            <v>H2O[c] + O-phosphonatooxy-D-serine(2-)[c] &lt;=&gt; phosphate[c] + D-Serine[c]</v>
          </cell>
        </row>
        <row r="3765">
          <cell r="C3765" t="str">
            <v>L-alanyl-L-glutamate transport in via proton symport</v>
          </cell>
          <cell r="D3765" t="str">
            <v>H+[e] + Ala-Glu[e] &lt;=&gt; H+[c] + Ala-Glu[c]</v>
          </cell>
        </row>
        <row r="3766">
          <cell r="C3766" t="str">
            <v>L-alanyl-gamma-L-glutamate peptidase</v>
          </cell>
          <cell r="D3766" t="str">
            <v>H2O[v] + Ala-Glu[v] =&gt; L-glutamate[v] + L-alanine[v]</v>
          </cell>
        </row>
        <row r="3767">
          <cell r="C3767" t="str">
            <v>3-oxalomalate glyoxylate-lyase (oxaloacetate-forming)</v>
          </cell>
          <cell r="D3767" t="str">
            <v>3-oxalomalate(3-)[c] &lt;=&gt; glyoxylate[c] + oxaloacetate[c]</v>
          </cell>
        </row>
        <row r="3768">
          <cell r="C3768" t="str">
            <v>L-cysteate bisulfite-lyase (deaminating)</v>
          </cell>
          <cell r="D3768" t="str">
            <v>H2O[c] + L-cysteate[c] =&gt; ammonium[c] + H+[c] + pyruvate[c] + sulphite[c]</v>
          </cell>
        </row>
        <row r="3769">
          <cell r="C3769" t="str">
            <v>cyclic phosphodiesterase</v>
          </cell>
          <cell r="D3769" t="str">
            <v>H2O[c] + 2',3'-cyclic GMP[c] =&gt; H+[c] + guanosine 2'-monophosphate[c]</v>
          </cell>
        </row>
        <row r="3770">
          <cell r="C3770" t="str">
            <v>deoxynucleotide 3'-phosphatase</v>
          </cell>
          <cell r="D3770" t="str">
            <v>H2O[c] + thymidine 3'-monophosphate[c] =&gt; phosphate[c] + thymidine[c]</v>
          </cell>
        </row>
        <row r="3771">
          <cell r="C3771" t="str">
            <v>cytosol nonspecific dipeptidase</v>
          </cell>
          <cell r="D3771" t="str">
            <v>H2O[v] + Ala-Gln[v] =&gt; L-glutamine[v] + L-alanine[v]</v>
          </cell>
        </row>
        <row r="3772">
          <cell r="C3772" t="str">
            <v>Cytosol non-specific dipeptidase</v>
          </cell>
          <cell r="D3772" t="str">
            <v>H2O[v] + Ala-His[v] =&gt; L-histidine[v] + L-alanine[v]</v>
          </cell>
        </row>
        <row r="3773">
          <cell r="C3773" t="str">
            <v>Cytosol non-specific dipeptidase</v>
          </cell>
          <cell r="D3773" t="str">
            <v>H2O[v] + Ala-Thr[v] =&gt; L-alanine[v] + L-threonine[v]</v>
          </cell>
        </row>
        <row r="3774">
          <cell r="C3774" t="str">
            <v>Cytosol non-specific dipeptidase</v>
          </cell>
          <cell r="D3774" t="str">
            <v>H2O[v] + Gly-Asn[v] =&gt; L-asparagine[v] + L-glycine[v]</v>
          </cell>
        </row>
        <row r="3775">
          <cell r="C3775" t="str">
            <v>Cytosol non-specific dipeptidase</v>
          </cell>
          <cell r="D3775" t="str">
            <v>H2O[v] + Gly-Gln[v] =&gt; L-glutamine[v] + L-glycine[v]</v>
          </cell>
        </row>
        <row r="3776">
          <cell r="C3776" t="str">
            <v>L-Cysteate transport via proton symport</v>
          </cell>
          <cell r="D3776" t="str">
            <v>H+[e] + L-cysteate[e] &lt;=&gt; H+[c] + L-cysteate[c]</v>
          </cell>
        </row>
        <row r="3777">
          <cell r="C3777" t="str">
            <v>alpha-glucosidase</v>
          </cell>
          <cell r="D3777" t="str">
            <v>H2O[e] + turanose[e] &lt;=&gt; D-fructose[e] + D-glucose[e]</v>
          </cell>
        </row>
        <row r="3778">
          <cell r="C3778" t="str">
            <v>2-Hydroxyethanesulfonate transport via proton symport</v>
          </cell>
          <cell r="D3778" t="str">
            <v>H+[e] + 2-hydroxyethane-1-sulfonate[e] &lt;=&gt; H+[c] + 2-hydroxyethane-1-sulfonate[c]</v>
          </cell>
        </row>
        <row r="3779">
          <cell r="C3779" t="str">
            <v>3-Oxalomalate transport via proton symport</v>
          </cell>
          <cell r="D3779" t="str">
            <v>H+[e] + 3-oxalomalate(3-)[e] &lt;=&gt; H+[c] + 3-oxalomalate(3-)[c]</v>
          </cell>
        </row>
        <row r="3780">
          <cell r="C3780" t="str">
            <v>Gly-Met transport via proton symport</v>
          </cell>
          <cell r="D3780" t="str">
            <v>H+[c] + Gly-Met[c] &lt;=&gt; H+[v] + Gly-Met[v]</v>
          </cell>
        </row>
        <row r="3781">
          <cell r="C3781" t="str">
            <v>Gly-Gln transport via proton symport</v>
          </cell>
          <cell r="D3781" t="str">
            <v>H+[e] + Gly-Gln[e] &lt;=&gt; H+[c] + Gly-Gln[c]</v>
          </cell>
        </row>
        <row r="3782">
          <cell r="C3782" t="str">
            <v>Gly-Gln transport via proton symport</v>
          </cell>
          <cell r="D3782" t="str">
            <v>H+[c] + Gly-Gln[c] &lt;=&gt; H+[v] + Gly-Gln[v]</v>
          </cell>
        </row>
        <row r="3783">
          <cell r="C3783" t="str">
            <v>Ala-Gln transport via proton symport</v>
          </cell>
          <cell r="D3783" t="str">
            <v>H+[c] + Ala-Gln[c] &lt;=&gt; H+[v] + Ala-Gln[v]</v>
          </cell>
        </row>
        <row r="3784">
          <cell r="C3784" t="str">
            <v>N-Acetylmethionine transport via proton symport</v>
          </cell>
          <cell r="D3784" t="str">
            <v>H+[e] + N(alpha)-acetyl-L-methionine[e] &lt;=&gt; H+[c] + N(alpha)-acetyl-L-methionine[c]</v>
          </cell>
        </row>
        <row r="3785">
          <cell r="C3785" t="str">
            <v>Phosphotyrosine transport via proton symport</v>
          </cell>
          <cell r="D3785" t="str">
            <v>H+[e] + O(4)-phospho-L-tyrosine[e] &lt;=&gt; H+[c] + O(4)-phospho-L-tyrosine[c]</v>
          </cell>
        </row>
        <row r="3786">
          <cell r="C3786" t="str">
            <v>Ala-His transport via proton symport</v>
          </cell>
          <cell r="D3786" t="str">
            <v>H+[e] + Ala-His[e] &lt;=&gt; H+[c] + Ala-His[c]</v>
          </cell>
        </row>
        <row r="3787">
          <cell r="C3787" t="str">
            <v>Ala-His transport via proton symport</v>
          </cell>
          <cell r="D3787" t="str">
            <v>H+[c] + Ala-His[c] &lt;=&gt; H+[v] + Ala-His[v]</v>
          </cell>
        </row>
        <row r="3788">
          <cell r="C3788" t="str">
            <v>ala-L-asp-L transport via proton symport</v>
          </cell>
          <cell r="D3788" t="str">
            <v>H+[c] + Ala-Asp[c] &lt;=&gt; H+[v] + Ala-Asp[v]</v>
          </cell>
        </row>
        <row r="3789">
          <cell r="C3789" t="str">
            <v>FMNH2-dependent alkanesulfonate monooxygenase</v>
          </cell>
          <cell r="D3789" t="str">
            <v>FMNH2[c] + oxygen[c] + 2-hydroxyethane-1-sulfonate[c] =&gt; FMN[c] + glycolaldehyde[c] + 2 H+[c] + H2O[c] + sulphite[c]</v>
          </cell>
        </row>
        <row r="3790">
          <cell r="C3790" t="str">
            <v>thymidine 3-monophosphate transport</v>
          </cell>
          <cell r="D3790" t="str">
            <v>thymidine 3'-monophosphate[e] &lt;=&gt; thymidine 3'-monophosphate[c]</v>
          </cell>
        </row>
        <row r="3791">
          <cell r="C3791" t="str">
            <v>thymidine 5-monophosphate transport</v>
          </cell>
          <cell r="D3791" t="str">
            <v>thymidine 5'-monophosphate[e] &lt;=&gt; thymidine 5'-monophosphate[c]</v>
          </cell>
        </row>
        <row r="3792">
          <cell r="C3792" t="str">
            <v>glycerol-1-phosphate phosphohydrolase</v>
          </cell>
          <cell r="D3792" t="str">
            <v>H2O[c] + glycerol 1-phosphate[c] =&gt; glycerol[c] + phosphate[c]</v>
          </cell>
        </row>
        <row r="3793">
          <cell r="C3793" t="str">
            <v>nucleotide-specific phosphatase (thymidine 5'-monophosphate)</v>
          </cell>
          <cell r="D3793" t="str">
            <v>H2O[c] + thymidine 5'-monophosphate[c] =&gt; phosphate[c] + thymidine[c]</v>
          </cell>
        </row>
        <row r="3794">
          <cell r="C3794" t="str">
            <v>Gly-Glu transport via proton symport (extracellular to cytosol)</v>
          </cell>
          <cell r="D3794" t="str">
            <v>H+[e] + Gly-Glu[e] &lt;=&gt; H+[c] + Gly-Glu[c]</v>
          </cell>
        </row>
        <row r="3795">
          <cell r="C3795" t="str">
            <v>Gly-Glu transport via proton symport (cytosol to vacuole)</v>
          </cell>
          <cell r="D3795" t="str">
            <v>H+[c] + Gly-Glu[c] &lt;=&gt; H+[v] + Gly-Glu[v]</v>
          </cell>
        </row>
        <row r="3796">
          <cell r="C3796" t="str">
            <v>cytosol nonspecific dipeptidase</v>
          </cell>
          <cell r="D3796" t="str">
            <v>H2O[v] + Gly-Glu[v] =&gt; L-glutamate[v] + L-glycine[v]</v>
          </cell>
        </row>
        <row r="3797">
          <cell r="C3797" t="str">
            <v>L-methionine transport, vacuoluar</v>
          </cell>
          <cell r="D3797" t="str">
            <v>L-methionine[c] &lt;=&gt; L-methionine[v]</v>
          </cell>
        </row>
        <row r="3798">
          <cell r="C3798" t="str">
            <v>L-threonine transport, vacuoluar</v>
          </cell>
          <cell r="D3798" t="str">
            <v>L-threonine[c] &lt;=&gt; L-threonine[v]</v>
          </cell>
        </row>
        <row r="3799">
          <cell r="C3799" t="str">
            <v>cysteamine exchange</v>
          </cell>
          <cell r="D3799" t="str">
            <v xml:space="preserve">cysteamine[e] =&gt; </v>
          </cell>
        </row>
        <row r="3800">
          <cell r="C3800" t="str">
            <v>23cGMP transport via diffusion (extracellular to periplasm)</v>
          </cell>
          <cell r="D3800" t="str">
            <v>2',3'-cyclic GMP[e] &lt;=&gt; 2',3'-cyclic GMP[c]</v>
          </cell>
        </row>
        <row r="3801">
          <cell r="C3801" t="str">
            <v>D-Glycerate 2-phosphate transport in/out via proton symport</v>
          </cell>
          <cell r="D3801" t="str">
            <v>H+[e] + 2-phospho-D-glyceric acid[e] &lt;=&gt; 2-phospho-D-glyceric acid[c] + H+[c]</v>
          </cell>
        </row>
        <row r="3802">
          <cell r="C3802" t="str">
            <v>3-Phospho-D-glycerate transport in/out via proton symport</v>
          </cell>
          <cell r="D3802" t="str">
            <v>H+[e] + 3-phosphonato-D-glycerate(3-)[e] &lt;=&gt; 3-phosphonato-D-glycerate(3-)[c] + H+[c]</v>
          </cell>
        </row>
        <row r="3803">
          <cell r="C3803" t="str">
            <v>D-glucose 1-phosphate transport via diffusion</v>
          </cell>
          <cell r="D3803" t="str">
            <v>D-glucose 1-phosphate[e] &lt;=&gt; D-glucose 1-phosphate[c]</v>
          </cell>
        </row>
        <row r="3804">
          <cell r="C3804" t="str">
            <v>carbamoyl phosphate nuclear transport via diffusion</v>
          </cell>
          <cell r="D3804" t="str">
            <v>carbamoyl phosphate[e] &lt;=&gt; carbamoyl phosphate[c]</v>
          </cell>
        </row>
        <row r="3805">
          <cell r="C3805" t="str">
            <v>Met-Ala transport via proton symport (extracellular to cytosol)</v>
          </cell>
          <cell r="D3805" t="str">
            <v>H+[e] + Met-Ala[e] &lt;=&gt; H+[c] + Met-Ala[c]</v>
          </cell>
        </row>
        <row r="3806">
          <cell r="C3806" t="str">
            <v>Met-Ala transport via proton symport (cytosol to vacuole)</v>
          </cell>
          <cell r="D3806" t="str">
            <v>H+[c] + Met-Ala[c] &lt;=&gt; H+[v] + Met-Ala[v]</v>
          </cell>
        </row>
        <row r="3807">
          <cell r="C3807" t="str">
            <v>O-Phospho-L-serine transport in via proton symport</v>
          </cell>
          <cell r="D3807" t="str">
            <v>H+[e] + 3-phospho-serine[e] &lt;=&gt; 3-phospho-serine[c] + H+[c]</v>
          </cell>
        </row>
        <row r="3808">
          <cell r="C3808" t="str">
            <v>GMP transport via proton symport</v>
          </cell>
          <cell r="D3808" t="str">
            <v>H+[e] + GMP[e] &lt;=&gt; GMP[c] + H+[c]</v>
          </cell>
        </row>
        <row r="3809">
          <cell r="C3809" t="str">
            <v>myo-inositol phosphate transport via diffusion (extracellular to periplasm)</v>
          </cell>
          <cell r="D3809" t="str">
            <v>myo-inositol hexakisphosphate[e] &lt;=&gt; myo-inositol hexakisphosphate[c]</v>
          </cell>
        </row>
        <row r="3810">
          <cell r="C3810" t="str">
            <v>D-glucose 6-phosphate transport</v>
          </cell>
          <cell r="D3810" t="str">
            <v>D-glucose 6-phosphate[e] &lt;=&gt; D-glucose 6-phosphate[c]</v>
          </cell>
        </row>
        <row r="3811">
          <cell r="C3811" t="str">
            <v>UMP transport</v>
          </cell>
          <cell r="D3811" t="str">
            <v>UMP[e] &lt;=&gt; UMP[c]</v>
          </cell>
        </row>
        <row r="3812">
          <cell r="C3812" t="str">
            <v>Phosphoenolpyruvate transport in via proton symport</v>
          </cell>
          <cell r="D3812" t="str">
            <v>H+[e] + phosphoenolpyruvate[e] &lt;=&gt; H+[c] + phosphoenolpyruvate[c]</v>
          </cell>
        </row>
        <row r="3813">
          <cell r="C3813" t="str">
            <v>Mannose 6-phosphate transport via diffusion (extracellular to periplasm)</v>
          </cell>
          <cell r="D3813" t="str">
            <v>D-mannose 6-phosphate[e] &lt;=&gt; D-mannose 6-phosphate[c]</v>
          </cell>
        </row>
        <row r="3814">
          <cell r="C3814" t="str">
            <v>O-Phosphoryl-Ethanolamine transport in via proton symport</v>
          </cell>
          <cell r="D3814" t="str">
            <v>H+[e] + O-phosphoethanolamine[e] &lt;=&gt; H+[c] + O-phosphoethanolamine[c]</v>
          </cell>
        </row>
        <row r="3815">
          <cell r="C3815" t="str">
            <v>6-Phospho-D-gluconate transport in/out via proton symport</v>
          </cell>
          <cell r="D3815" t="str">
            <v>H+[e] + 6-phospho-D-gluconate[e] &lt;=&gt; 6-phospho-D-gluconate[c] + H+[c]</v>
          </cell>
        </row>
        <row r="3816">
          <cell r="C3816" t="str">
            <v>MAN1P transport in/out via proton symport</v>
          </cell>
          <cell r="D3816" t="str">
            <v>H+[e] + D-mannose 1-phosphate[e] &lt;=&gt; D-mannose 1-phosphate[c] + H+[c]</v>
          </cell>
        </row>
        <row r="3817">
          <cell r="C3817" t="str">
            <v>Pyrophosphate transport in via proton symport</v>
          </cell>
          <cell r="D3817" t="str">
            <v>2 H+[e] + diphosphate[e] &lt;=&gt; diphosphate[c] + 2 H+[c]</v>
          </cell>
        </row>
        <row r="3818">
          <cell r="C3818" t="str">
            <v>Choline phosphate intracellular transport</v>
          </cell>
          <cell r="D3818" t="str">
            <v>choline phosphate[e] &lt;=&gt; choline phosphate[c]</v>
          </cell>
        </row>
        <row r="3819">
          <cell r="C3819" t="str">
            <v>thiosulfate transport</v>
          </cell>
          <cell r="D3819" t="str">
            <v>thiosulfate[e] &lt;=&gt; thiosulfate[c]</v>
          </cell>
        </row>
        <row r="3820">
          <cell r="C3820" t="str">
            <v>AMP transport in/out via proton symport</v>
          </cell>
          <cell r="D3820" t="str">
            <v>H+[e] + AMP[e] &lt;=&gt; AMP[c] + H+[c]</v>
          </cell>
        </row>
        <row r="3821">
          <cell r="C3821" t="str">
            <v>23cAMP transport via diffusion (extracellular to periplasm)</v>
          </cell>
          <cell r="D3821" t="str">
            <v>2',3'-cyclic AMP[e] &lt;=&gt; 2',3'-cyclic AMP[c]</v>
          </cell>
        </row>
        <row r="3822">
          <cell r="C3822" t="str">
            <v>Adenosine- 2'-Monophosphate transport in via proton symport</v>
          </cell>
          <cell r="D3822" t="str">
            <v>H+[e] + adenosine 2'-phosphate[e] &lt;=&gt; adenosine 2'-phosphate[c] + H+[c]</v>
          </cell>
        </row>
        <row r="3823">
          <cell r="C3823" t="str">
            <v>CMP transport in/out via proton symport</v>
          </cell>
          <cell r="D3823" t="str">
            <v>H+[e] + CMP[e] &lt;=&gt; CMP[c] + H+[c]</v>
          </cell>
        </row>
        <row r="3824">
          <cell r="C3824" t="str">
            <v>D-glucosamine transport via diffusion (extracellular to periplasm)</v>
          </cell>
          <cell r="D3824" t="str">
            <v>D-Glucosamine[e] &lt;=&gt; D-Glucosamine[c]</v>
          </cell>
        </row>
        <row r="3825">
          <cell r="C3825" t="str">
            <v>2-deoxy-D-ribose transport</v>
          </cell>
          <cell r="D3825" t="str">
            <v>2-deoxy-D-ribose[e] &lt;=&gt; 2-deoxy-D-ribose[c]</v>
          </cell>
        </row>
        <row r="3826">
          <cell r="C3826" t="str">
            <v>L-Citrulline transport in via proton symport</v>
          </cell>
          <cell r="D3826" t="str">
            <v>H+[e] + L-citrulline[e] &lt;=&gt; H+[c] + L-citrulline[c]</v>
          </cell>
        </row>
        <row r="3827">
          <cell r="C3827" t="str">
            <v>Dihydroxyacetone transport via facilitated diffusion</v>
          </cell>
          <cell r="D3827" t="str">
            <v>glycerone[e] &lt;=&gt; glycerone[c]</v>
          </cell>
        </row>
        <row r="3828">
          <cell r="C3828" t="str">
            <v>Ala-Leu transport via proton symport (extracellular to cytosol)</v>
          </cell>
          <cell r="D3828" t="str">
            <v>H+[e] + Ala-Leu[e] &lt;=&gt; H+[c] + Ala-Leu[c]</v>
          </cell>
        </row>
        <row r="3829">
          <cell r="C3829" t="str">
            <v>Ala-Leu transport via proton symport (cytosol to vacuole)</v>
          </cell>
          <cell r="D3829" t="str">
            <v>H+[c] + Ala-Leu[c] &lt;=&gt; H+[v] + Ala-Leu[v]</v>
          </cell>
        </row>
        <row r="3830">
          <cell r="C3830" t="str">
            <v>L-alanylglycine transport via proton antiport</v>
          </cell>
          <cell r="D3830" t="str">
            <v>H+[e] + Ala-Gly[e] &lt;=&gt; H+[c] + Ala-Gly[c]</v>
          </cell>
        </row>
        <row r="3831">
          <cell r="C3831" t="str">
            <v>L-alanylglycine transport via proton antiport</v>
          </cell>
          <cell r="D3831" t="str">
            <v>H+[c] + Ala-Gly[c] &lt;=&gt; H+[v] + Ala-Gly[v]</v>
          </cell>
        </row>
        <row r="3832">
          <cell r="C3832" t="str">
            <v>N-acetyl-L-glutamate transport</v>
          </cell>
          <cell r="D3832" t="str">
            <v>N-acetyl-L-glutamate[e] &lt;=&gt; N-acetyl-L-glutamate[c]</v>
          </cell>
        </row>
        <row r="3833">
          <cell r="C3833" t="str">
            <v>N-acetyl-L-glutamate transport</v>
          </cell>
          <cell r="D3833" t="str">
            <v>N-acetyl-L-glutamate[c] &lt;=&gt; N-acetyl-L-glutamate[m]</v>
          </cell>
        </row>
        <row r="3834">
          <cell r="C3834" t="str">
            <v>Lipoamide transport via proton symport</v>
          </cell>
          <cell r="D3834" t="str">
            <v>H+[e] + lipoamide[e] &lt;=&gt; H+[c] + lipoamide[c]</v>
          </cell>
        </row>
        <row r="3835">
          <cell r="C3835" t="str">
            <v>L-methionine S-oxide transport via diffusion (extracellular)</v>
          </cell>
          <cell r="D3835" t="str">
            <v>L-Methionine S-oxide[e] &lt;=&gt; L-Methionine S-oxide[c]</v>
          </cell>
        </row>
        <row r="3836">
          <cell r="C3836" t="str">
            <v>Gly-Asn transport via proton symport</v>
          </cell>
          <cell r="D3836" t="str">
            <v>H+[c] + Gly-Asn[c] &lt;=&gt; H+[v] + Gly-Asn[v]</v>
          </cell>
        </row>
        <row r="3837">
          <cell r="C3837" t="str">
            <v>Cysteamine transport via proton antiport</v>
          </cell>
          <cell r="D3837" t="str">
            <v>H+[e] + cysteamine[e] &lt;=&gt; H+[c] + cysteamine[c]</v>
          </cell>
        </row>
        <row r="3838">
          <cell r="C3838" t="str">
            <v>Hydrogen sulfide oxidation</v>
          </cell>
          <cell r="D3838" t="str">
            <v>hydrogen sulfide[c] + 2 oxygen[c] =&gt; H+[c] + sulphate[c]</v>
          </cell>
        </row>
        <row r="3839">
          <cell r="C3839" t="str">
            <v>L-alanine transport in via proton symport</v>
          </cell>
          <cell r="D3839" t="str">
            <v>H+[c] + L-alanine[c] &lt;=&gt; H+[v] + L-alanine[v]</v>
          </cell>
        </row>
        <row r="3840">
          <cell r="C3840" t="str">
            <v>Glycine transport (vacuole)</v>
          </cell>
          <cell r="D3840" t="str">
            <v>H+[c] + L-glycine[c] &lt;=&gt; H+[v] + L-glycine[v]</v>
          </cell>
        </row>
        <row r="3841">
          <cell r="C3841" t="str">
            <v>O4-succinyl-L-homoserine:hydrogen sulfide S-(3-amino-3-carboxypropyl)transferase; O-succinyl-L-homoserine succinate-lyase (adding hydrogen sulfide)</v>
          </cell>
          <cell r="D3841" t="str">
            <v>hydrogen sulfide[c] + O-succinyl-L-homoserine[c] &lt;=&gt; L-homocysteine[c] + succinate[c]</v>
          </cell>
        </row>
        <row r="3842">
          <cell r="C3842" t="str">
            <v>4-Hydroxyphenylpyruvate:oxygen oxidoreductase (hydroxylating,decarboxylating)</v>
          </cell>
          <cell r="D3842" t="str">
            <v>3-(4-hydroxyphenyl)pyruvate[c] + oxygen[c] =&gt; carbon dioxide[c] + homogentisate[c]</v>
          </cell>
        </row>
        <row r="3843">
          <cell r="C3843" t="str">
            <v>Homogentisate:oxygen 1,2-oxidoreductase (decyclizing)</v>
          </cell>
          <cell r="D3843" t="str">
            <v>oxygen[c] + homogentisate[c] =&gt; H+[c] + 4-maleylacetoacetate[c]</v>
          </cell>
        </row>
        <row r="3844">
          <cell r="C3844" t="str">
            <v>4-Maleylacetoacetate cis-trans-isomerase</v>
          </cell>
          <cell r="D3844" t="str">
            <v>4-maleylacetoacetate[c] =&gt; 4-fumarylacetoacetate[c]</v>
          </cell>
        </row>
        <row r="3845">
          <cell r="C3845" t="str">
            <v>4-fumarylacetoacetate fumarylhydrolase</v>
          </cell>
          <cell r="D3845" t="str">
            <v>H2O[c] + 4-fumarylacetoacetate[c] =&gt; fumarate[c] + H+[c] + acetoacetate[c]</v>
          </cell>
        </row>
        <row r="3846">
          <cell r="C3846" t="str">
            <v>L-arabinitol:NAD+ 4-oxidoreductase (L-xylulose-forming)</v>
          </cell>
          <cell r="D3846" t="str">
            <v>L-arabinitol[c] + NAD[c] =&gt; H+[c] + NADH[c] + L-xylulose[c]</v>
          </cell>
        </row>
        <row r="3847">
          <cell r="C3847" t="str">
            <v>Xylitol:NADP+ 4-oxidoreductase (L-xylulose-forming)</v>
          </cell>
          <cell r="D3847" t="str">
            <v>H+[c] + NADPH[c] + L-xylulose[c] &lt;=&gt; NADP(+)[c] + xylitol[c]</v>
          </cell>
        </row>
        <row r="3848">
          <cell r="C3848" t="str">
            <v>arabinose reductase (D-arabinose)</v>
          </cell>
          <cell r="D3848" t="str">
            <v>D-arabinose[c] + H+[c] + NADPH[c] =&gt; NADP(+)[c] + D-arabinitol[c]</v>
          </cell>
        </row>
        <row r="3849">
          <cell r="C3849" t="str">
            <v>D-arabinitol:NAT 4-oxidoreductase</v>
          </cell>
          <cell r="D3849" t="str">
            <v>NAD[c] + D-arabinitol[c] =&gt; D-xylulose[c] + H+[c] + NADH[c]</v>
          </cell>
        </row>
        <row r="3850">
          <cell r="C3850" t="str">
            <v>Acetoacetate transport via diffusion</v>
          </cell>
          <cell r="D3850" t="str">
            <v>acetoacetate[e] &lt;=&gt; acetoacetate[c]</v>
          </cell>
        </row>
        <row r="3851">
          <cell r="C3851" t="str">
            <v>methanol exchange</v>
          </cell>
          <cell r="D3851" t="str">
            <v xml:space="preserve">methanol[e] =&gt; </v>
          </cell>
        </row>
        <row r="3852">
          <cell r="C3852" t="str">
            <v>alkaline phosphatase</v>
          </cell>
          <cell r="D3852" t="str">
            <v>adenosine 2'-phosphate[c] + H2O[c] =&gt; adenosine[c] + phosphate[c]</v>
          </cell>
        </row>
        <row r="3853">
          <cell r="C3853" t="str">
            <v>Ala-Gly exchange</v>
          </cell>
          <cell r="D3853" t="str">
            <v xml:space="preserve">Ala-Gly[e] =&gt; </v>
          </cell>
        </row>
        <row r="3854">
          <cell r="C3854" t="str">
            <v>3-oxalomalate(3-) exchange</v>
          </cell>
          <cell r="D3854" t="str">
            <v xml:space="preserve">3-oxalomalate(3-)[e] =&gt; </v>
          </cell>
        </row>
        <row r="3855">
          <cell r="C3855" t="str">
            <v>6-O-alpha-D-glucopyranosyl-D-fructofuranose exchange</v>
          </cell>
          <cell r="D3855" t="str">
            <v xml:space="preserve">6-O-alpha-D-glucopyranosyl-D-fructofuranose[e] =&gt; </v>
          </cell>
        </row>
        <row r="3856">
          <cell r="C3856" t="str">
            <v>5-dehydro-D-gluconate exchange</v>
          </cell>
          <cell r="D3856" t="str">
            <v xml:space="preserve">5-dehydro-D-gluconate[e] =&gt; </v>
          </cell>
        </row>
        <row r="3857">
          <cell r="C3857" t="str">
            <v>D-tagatose exchange</v>
          </cell>
          <cell r="D3857" t="str">
            <v xml:space="preserve">D-tagatose[e] =&gt; </v>
          </cell>
        </row>
        <row r="3858">
          <cell r="C3858" t="str">
            <v>turanose exchange</v>
          </cell>
          <cell r="D3858" t="str">
            <v xml:space="preserve">turanose[e] =&gt; </v>
          </cell>
        </row>
        <row r="3859">
          <cell r="C3859" t="str">
            <v>D-glucose 6-phosphate exchange</v>
          </cell>
          <cell r="D3859" t="str">
            <v xml:space="preserve">D-glucose 6-phosphate[e] =&gt; </v>
          </cell>
        </row>
        <row r="3860">
          <cell r="C3860" t="str">
            <v>alpha-maltotriose exchange</v>
          </cell>
          <cell r="D3860" t="str">
            <v xml:space="preserve">alpha-maltotriose[e] =&gt; </v>
          </cell>
        </row>
        <row r="3861">
          <cell r="C3861" t="str">
            <v>D-glucose 1-phosphate exchange</v>
          </cell>
          <cell r="D3861" t="str">
            <v xml:space="preserve">D-glucose 1-phosphate[e] =&gt; </v>
          </cell>
        </row>
        <row r="3862">
          <cell r="C3862" t="str">
            <v>methyl alpha-D-glucopyranoside exchange</v>
          </cell>
          <cell r="D3862" t="str">
            <v xml:space="preserve">methyl alpha-D-glucopyranoside[e] =&gt; </v>
          </cell>
        </row>
        <row r="3863">
          <cell r="C3863" t="str">
            <v>D-Glucosamine exchange</v>
          </cell>
          <cell r="D3863" t="str">
            <v xml:space="preserve">D-Glucosamine[e] =&gt; </v>
          </cell>
        </row>
        <row r="3864">
          <cell r="C3864" t="str">
            <v>glycerone exchange</v>
          </cell>
          <cell r="D3864" t="str">
            <v xml:space="preserve">glycerone[e] =&gt; </v>
          </cell>
        </row>
        <row r="3865">
          <cell r="C3865" t="str">
            <v>Ala-Gln exchange</v>
          </cell>
          <cell r="D3865" t="str">
            <v xml:space="preserve">Ala-Gln[e] =&gt; </v>
          </cell>
        </row>
        <row r="3866">
          <cell r="C3866" t="str">
            <v>Ala-Leu exchange</v>
          </cell>
          <cell r="D3866" t="str">
            <v xml:space="preserve">Ala-Leu[e] =&gt; </v>
          </cell>
        </row>
        <row r="3867">
          <cell r="C3867" t="str">
            <v>Gly-Gln exchange</v>
          </cell>
          <cell r="D3867" t="str">
            <v xml:space="preserve">Gly-Gln[e] =&gt; </v>
          </cell>
        </row>
        <row r="3868">
          <cell r="C3868" t="str">
            <v>Ala-His exchange</v>
          </cell>
          <cell r="D3868" t="str">
            <v xml:space="preserve">Ala-His[e] =&gt; </v>
          </cell>
        </row>
        <row r="3869">
          <cell r="C3869" t="str">
            <v>Gly-Asn exchange</v>
          </cell>
          <cell r="D3869" t="str">
            <v xml:space="preserve">Gly-Asn[e] =&gt; </v>
          </cell>
        </row>
        <row r="3870">
          <cell r="C3870" t="str">
            <v>Ala-Glu exchange</v>
          </cell>
          <cell r="D3870" t="str">
            <v xml:space="preserve">Ala-Glu[e] =&gt; </v>
          </cell>
        </row>
        <row r="3871">
          <cell r="C3871" t="str">
            <v>Gly-Met exchange</v>
          </cell>
          <cell r="D3871" t="str">
            <v xml:space="preserve">Gly-Met[e] =&gt; </v>
          </cell>
        </row>
        <row r="3872">
          <cell r="C3872" t="str">
            <v>Ala-Asp exchange</v>
          </cell>
          <cell r="D3872" t="str">
            <v xml:space="preserve">Ala-Asp[e] =&gt; </v>
          </cell>
        </row>
        <row r="3873">
          <cell r="C3873" t="str">
            <v>Gly-Glu exchange</v>
          </cell>
          <cell r="D3873" t="str">
            <v xml:space="preserve">Gly-Glu[e] =&gt; </v>
          </cell>
        </row>
        <row r="3874">
          <cell r="C3874" t="str">
            <v>Ala-Thr exchange</v>
          </cell>
          <cell r="D3874" t="str">
            <v xml:space="preserve">Ala-Thr[e] =&gt; </v>
          </cell>
        </row>
        <row r="3875">
          <cell r="C3875" t="str">
            <v>Met-Ala exchange</v>
          </cell>
          <cell r="D3875" t="str">
            <v xml:space="preserve">Met-Ala[e] =&gt; </v>
          </cell>
        </row>
        <row r="3876">
          <cell r="C3876" t="str">
            <v>L-citrulline exchange</v>
          </cell>
          <cell r="D3876" t="str">
            <v xml:space="preserve">L-citrulline[e] =&gt; </v>
          </cell>
        </row>
        <row r="3877">
          <cell r="C3877" t="str">
            <v>2-aminobutanoate exchange</v>
          </cell>
          <cell r="D3877" t="str">
            <v xml:space="preserve">2-aminobutanoate[e] =&gt; </v>
          </cell>
        </row>
        <row r="3878">
          <cell r="C3878" t="str">
            <v>choline phosphate exchange</v>
          </cell>
          <cell r="D3878" t="str">
            <v xml:space="preserve">choline phosphate[e] =&gt; </v>
          </cell>
        </row>
        <row r="3879">
          <cell r="C3879" t="str">
            <v>glycerol 1-phosphate exchange</v>
          </cell>
          <cell r="D3879" t="str">
            <v xml:space="preserve">glycerol 1-phosphate[e] =&gt; </v>
          </cell>
        </row>
        <row r="3880">
          <cell r="C3880" t="str">
            <v>2-phospho-D-glyceric acid exchange</v>
          </cell>
          <cell r="D3880" t="str">
            <v xml:space="preserve">2-phospho-D-glyceric acid[e] =&gt; </v>
          </cell>
        </row>
        <row r="3881">
          <cell r="C3881" t="str">
            <v>GMP exchange</v>
          </cell>
          <cell r="D3881" t="str">
            <v xml:space="preserve">GMP[e] =&gt; </v>
          </cell>
        </row>
        <row r="3882">
          <cell r="C3882" t="str">
            <v>3-phospho-serine exchange</v>
          </cell>
          <cell r="D3882" t="str">
            <v xml:space="preserve">3-phospho-serine[e] =&gt; </v>
          </cell>
        </row>
        <row r="3883">
          <cell r="C3883" t="str">
            <v>O-phosphonatooxy-D-serine(2-) exchange</v>
          </cell>
          <cell r="D3883" t="str">
            <v xml:space="preserve">O-phosphonatooxy-D-serine(2-)[e] =&gt; </v>
          </cell>
        </row>
        <row r="3884">
          <cell r="C3884" t="str">
            <v>diphosphate exchange</v>
          </cell>
          <cell r="D3884" t="str">
            <v xml:space="preserve">diphosphate[e] =&gt; </v>
          </cell>
        </row>
        <row r="3885">
          <cell r="C3885" t="str">
            <v>triphosphate exchange</v>
          </cell>
          <cell r="D3885" t="str">
            <v xml:space="preserve">triphosphate[e] =&gt; </v>
          </cell>
        </row>
        <row r="3886">
          <cell r="C3886" t="str">
            <v>phosphoenolpyruvate exchange</v>
          </cell>
          <cell r="D3886" t="str">
            <v xml:space="preserve">phosphoenolpyruvate[e] =&gt; </v>
          </cell>
        </row>
        <row r="3887">
          <cell r="C3887" t="str">
            <v>N(omega)-phospho-L-arginine exchange</v>
          </cell>
          <cell r="D3887" t="str">
            <v xml:space="preserve">N(omega)-phospho-L-arginine[e] =&gt; </v>
          </cell>
        </row>
        <row r="3888">
          <cell r="C3888" t="str">
            <v>carbamoyl phosphate exchange</v>
          </cell>
          <cell r="D3888" t="str">
            <v xml:space="preserve">carbamoyl phosphate[e] =&gt; </v>
          </cell>
        </row>
        <row r="3889">
          <cell r="C3889" t="str">
            <v>O-phosphoethanolamine exchange</v>
          </cell>
          <cell r="D3889" t="str">
            <v xml:space="preserve">O-phosphoethanolamine[e] =&gt; </v>
          </cell>
        </row>
        <row r="3890">
          <cell r="C3890" t="str">
            <v>cysteamine S-phosphate exchange</v>
          </cell>
          <cell r="D3890" t="str">
            <v xml:space="preserve">cysteamine S-phosphate[e] =&gt; </v>
          </cell>
        </row>
        <row r="3891">
          <cell r="C3891" t="str">
            <v>guanosine 2'-monophosphate exchange</v>
          </cell>
          <cell r="D3891" t="str">
            <v xml:space="preserve">guanosine 2'-monophosphate[e] =&gt; </v>
          </cell>
        </row>
        <row r="3892">
          <cell r="C3892" t="str">
            <v>glycerol 2-phosphate(2-) exchange</v>
          </cell>
          <cell r="D3892" t="str">
            <v xml:space="preserve">glycerol 2-phosphate(2-)[e] =&gt; </v>
          </cell>
        </row>
        <row r="3893">
          <cell r="C3893" t="str">
            <v>3'-GMP exchange</v>
          </cell>
          <cell r="D3893" t="str">
            <v xml:space="preserve">3'-GMP[e] =&gt; </v>
          </cell>
        </row>
        <row r="3894">
          <cell r="C3894" t="str">
            <v>2-phosphoglycolate exchange</v>
          </cell>
          <cell r="D3894" t="str">
            <v xml:space="preserve">2-phosphoglycolate[e] =&gt; </v>
          </cell>
        </row>
        <row r="3895">
          <cell r="C3895" t="str">
            <v>6-phospho-D-gluconate exchange</v>
          </cell>
          <cell r="D3895" t="str">
            <v xml:space="preserve">6-phospho-D-gluconate[e] =&gt; </v>
          </cell>
        </row>
        <row r="3896">
          <cell r="C3896" t="str">
            <v>D-mannose 6-phosphate exchange</v>
          </cell>
          <cell r="D3896" t="str">
            <v xml:space="preserve">D-mannose 6-phosphate[e] =&gt; </v>
          </cell>
        </row>
        <row r="3897">
          <cell r="C3897" t="str">
            <v>2',3'-cyclic GMP exchange</v>
          </cell>
          <cell r="D3897" t="str">
            <v xml:space="preserve">2',3'-cyclic GMP[e] =&gt; </v>
          </cell>
        </row>
        <row r="3898">
          <cell r="C3898" t="str">
            <v>O(4)-phospho-L-tyrosine exchange</v>
          </cell>
          <cell r="D3898" t="str">
            <v xml:space="preserve">O(4)-phospho-L-tyrosine[e] =&gt; </v>
          </cell>
        </row>
        <row r="3899">
          <cell r="C3899" t="str">
            <v>O-phospho-L-threonine exchange</v>
          </cell>
          <cell r="D3899" t="str">
            <v xml:space="preserve">O-phospho-L-threonine[e] =&gt; </v>
          </cell>
        </row>
        <row r="3900">
          <cell r="C3900" t="str">
            <v>3-phosphonato-D-glycerate(3-) exchange</v>
          </cell>
          <cell r="D3900" t="str">
            <v xml:space="preserve">3-phosphonato-D-glycerate(3-)[e] =&gt; </v>
          </cell>
        </row>
        <row r="3901">
          <cell r="C3901" t="str">
            <v>adenosine 2'-phosphate exchange</v>
          </cell>
          <cell r="D3901" t="str">
            <v xml:space="preserve">adenosine 2'-phosphate[e] =&gt; </v>
          </cell>
        </row>
        <row r="3902">
          <cell r="C3902" t="str">
            <v>3'-AMP exchange</v>
          </cell>
          <cell r="D3902" t="str">
            <v xml:space="preserve">3'-AMP[e] =&gt; </v>
          </cell>
        </row>
        <row r="3903">
          <cell r="C3903" t="str">
            <v>2',3'-cyclic AMP exchange</v>
          </cell>
          <cell r="D3903" t="str">
            <v xml:space="preserve">2',3'-cyclic AMP[e] =&gt; </v>
          </cell>
        </row>
        <row r="3904">
          <cell r="C3904" t="str">
            <v>D-mannose 1-phosphate exchange</v>
          </cell>
          <cell r="D3904" t="str">
            <v xml:space="preserve">D-mannose 1-phosphate[e] =&gt; </v>
          </cell>
        </row>
        <row r="3905">
          <cell r="C3905" t="str">
            <v>AMP exchange</v>
          </cell>
          <cell r="D3905" t="str">
            <v xml:space="preserve">AMP[e] =&gt; </v>
          </cell>
        </row>
        <row r="3906">
          <cell r="C3906" t="str">
            <v>N(alpha)-acetyl-L-methionine exchange</v>
          </cell>
          <cell r="D3906" t="str">
            <v xml:space="preserve">N(alpha)-acetyl-L-methionine[e] =&gt; </v>
          </cell>
        </row>
        <row r="3907">
          <cell r="C3907" t="str">
            <v>L-Methionine S-oxide exchange</v>
          </cell>
          <cell r="D3907" t="str">
            <v xml:space="preserve">L-Methionine S-oxide[e] =&gt; </v>
          </cell>
        </row>
        <row r="3908">
          <cell r="C3908" t="str">
            <v>3-sulfino-L-alanine exchange</v>
          </cell>
          <cell r="D3908" t="str">
            <v xml:space="preserve">3-sulfino-L-alanine[e] =&gt; </v>
          </cell>
        </row>
        <row r="3909">
          <cell r="C3909" t="str">
            <v>N-acetyl-L-cysteine exchange</v>
          </cell>
          <cell r="D3909" t="str">
            <v xml:space="preserve">N-acetyl-L-cysteine[e] =&gt; </v>
          </cell>
        </row>
        <row r="3910">
          <cell r="C3910" t="str">
            <v>L-cysteate exchange</v>
          </cell>
          <cell r="D3910" t="str">
            <v xml:space="preserve">L-cysteate[e] =&gt; </v>
          </cell>
        </row>
        <row r="3911">
          <cell r="C3911" t="str">
            <v>2-hydroxyethane-1-sulfonate exchange</v>
          </cell>
          <cell r="D3911" t="str">
            <v xml:space="preserve">2-hydroxyethane-1-sulfonate[e] =&gt; </v>
          </cell>
        </row>
        <row r="3912">
          <cell r="C3912" t="str">
            <v>acetoacetate exchange</v>
          </cell>
          <cell r="D3912" t="str">
            <v xml:space="preserve">acetoacetate[e] =&gt; </v>
          </cell>
        </row>
        <row r="3913">
          <cell r="C3913" t="str">
            <v>N-acetyl-L-glutamate exchange</v>
          </cell>
          <cell r="D3913" t="str">
            <v xml:space="preserve">N-acetyl-L-glutamate[e] =&gt; </v>
          </cell>
        </row>
        <row r="3914">
          <cell r="C3914" t="str">
            <v>UMP exchange</v>
          </cell>
          <cell r="D3914" t="str">
            <v xml:space="preserve">UMP[e] =&gt; </v>
          </cell>
        </row>
        <row r="3915">
          <cell r="C3915" t="str">
            <v>CMP exchange</v>
          </cell>
          <cell r="D3915" t="str">
            <v xml:space="preserve">CMP[e] =&gt; </v>
          </cell>
        </row>
        <row r="3916">
          <cell r="C3916" t="str">
            <v>thymidine 5'-monophosphate exchange</v>
          </cell>
          <cell r="D3916" t="str">
            <v xml:space="preserve">thymidine 5'-monophosphate[e] =&gt; </v>
          </cell>
        </row>
        <row r="3917">
          <cell r="C3917" t="str">
            <v>thymidine 3'-monophosphate exchange</v>
          </cell>
          <cell r="D3917" t="str">
            <v xml:space="preserve">thymidine 3'-monophosphate[e] =&gt; </v>
          </cell>
        </row>
        <row r="3918">
          <cell r="C3918" t="str">
            <v>cytidine 2'-phosphate exchange</v>
          </cell>
          <cell r="D3918" t="str">
            <v xml:space="preserve">cytidine 2'-phosphate[e] =&gt; </v>
          </cell>
        </row>
        <row r="3919">
          <cell r="C3919" t="str">
            <v>uridine 2'-phosphate exchange</v>
          </cell>
          <cell r="D3919" t="str">
            <v xml:space="preserve">uridine 2'-phosphate[e] =&gt; </v>
          </cell>
        </row>
        <row r="3920">
          <cell r="C3920" t="str">
            <v>3'-UMP exchange</v>
          </cell>
          <cell r="D3920" t="str">
            <v xml:space="preserve">3'-UMP[e] =&gt; </v>
          </cell>
        </row>
        <row r="3921">
          <cell r="C3921" t="str">
            <v>2',3'-cyclic CMP exchange</v>
          </cell>
          <cell r="D3921" t="str">
            <v xml:space="preserve">2',3'-cyclic CMP[e] =&gt; </v>
          </cell>
        </row>
        <row r="3922">
          <cell r="C3922" t="str">
            <v>2',3'-cyclic UMP exchange</v>
          </cell>
          <cell r="D3922" t="str">
            <v xml:space="preserve">2',3'-cyclic UMP[e] =&gt; </v>
          </cell>
        </row>
        <row r="3923">
          <cell r="C3923" t="str">
            <v>6-phosphogluconate phosphatase</v>
          </cell>
          <cell r="D3923" t="str">
            <v>6-phospho-D-gluconate[c] + H2O[c] =&gt; phosphate[c] + D-gluconate[c]</v>
          </cell>
        </row>
        <row r="3924">
          <cell r="C3924" t="str">
            <v>R06790</v>
          </cell>
          <cell r="D3924" t="str">
            <v>H+[c] + phenylacetic acid[c] =&gt; 4-hydroxyphenyl acetate[c]</v>
          </cell>
        </row>
        <row r="3925">
          <cell r="C3925" t="str">
            <v>Carboxylic ester hydrolases</v>
          </cell>
          <cell r="D3925" t="str">
            <v>acetate[c] + H+[c] + Hydroquinone[c] =&gt; H2O[c] + 4-hydroxyphenyl acetate[c]</v>
          </cell>
        </row>
        <row r="3926">
          <cell r="C3926" t="str">
            <v>phosphoglycerate dehydrogenase</v>
          </cell>
          <cell r="D3926" t="str">
            <v>NAD[c] + 2-hydroxyglutarate[c] &lt;=&gt; 2-oxoglutarate[c] + H+[c] + NADH[c]</v>
          </cell>
        </row>
        <row r="3927">
          <cell r="C3927" t="str">
            <v>seed:rxn00681</v>
          </cell>
          <cell r="D3927" t="str">
            <v>coenzyme A[c] + H+[c] + 2-hydroxyglutarate[c] &lt;=&gt; glyoxylate[c] + H2O[c] + propionyl-CoA[c]</v>
          </cell>
        </row>
        <row r="3928">
          <cell r="C3928" t="str">
            <v>beta-alanine:2-oxoglutarate aminotransferase</v>
          </cell>
          <cell r="D3928" t="str">
            <v>2-oxoglutarate[c] + beta-alanine[c] &lt;=&gt; L-glutamate[c] + 3-oxopropanoate[c]</v>
          </cell>
        </row>
        <row r="3929">
          <cell r="C3929" t="str">
            <v>3-Oxopropanoate:NAD+ oxidoreductase (decarboxylating, CoA-acetylating)</v>
          </cell>
          <cell r="D3929" t="str">
            <v>coenzyme A[c] + NAD[c] + 3-oxopropanoate[c] =&gt; acetyl-CoA[c] + carbon dioxide[c] + NADH[c]</v>
          </cell>
        </row>
        <row r="3930">
          <cell r="C3930" t="str">
            <v>3-Oxopropanoate:NADP+ oxidoreductase (decarboxylating, CoA-acetylating)</v>
          </cell>
          <cell r="D3930" t="str">
            <v>coenzyme A[c] + NADP(+)[c] + 3-oxopropanoate[c] =&gt; acetyl-CoA[c] + carbon dioxide[c] + NADPH[c]</v>
          </cell>
        </row>
        <row r="3931">
          <cell r="C3931" t="str">
            <v>3-oxopropanoate carboxy-lyase</v>
          </cell>
          <cell r="D3931" t="str">
            <v>H+[c] + 3-oxopropanoate[c] =&gt; acetaldehyde[c] + carbon dioxide[c]</v>
          </cell>
        </row>
        <row r="3932">
          <cell r="C3932" t="str">
            <v>(2R,3S)-3-methylmalate:NAD+ oxidoreductase</v>
          </cell>
          <cell r="D3932" t="str">
            <v>NAD[c] + (2R,3S)-3-methylmalate[c] =&gt; 2-oxobutanoate[c] + carbon dioxide[c] + NADH[c]</v>
          </cell>
        </row>
        <row r="3933">
          <cell r="C3933" t="str">
            <v>malate/beta-methylmalate synthase</v>
          </cell>
          <cell r="D3933" t="str">
            <v>glyoxylate[c] + H2O[c] + propionyl-CoA[c] =&gt; coenzyme A[c] + H+[c] + (2R,3S)-3-methylmalate[c]</v>
          </cell>
        </row>
        <row r="3934">
          <cell r="C3934" t="str">
            <v>palmitoyl-CoA hydrolase</v>
          </cell>
          <cell r="D3934" t="str">
            <v>H2O[c] + trans-2,cis-9-octadecadienoyl-CoA[c] =&gt; coenzyme A[c] + H+[c] + (9Z,12Z)-octadecadienoate[c]</v>
          </cell>
        </row>
        <row r="3935">
          <cell r="C3935" t="str">
            <v>long-chain-fatty-acid---CoA ligase</v>
          </cell>
          <cell r="D3935" t="str">
            <v>ATP[c] + coenzyme A[c] + (9Z,12Z)-octadecadienoate[c] =&gt; AMP[c] + diphosphate[c] + trans-2,cis-9-octadecadienoyl-CoA[c]</v>
          </cell>
        </row>
        <row r="3936">
          <cell r="C3936" t="str">
            <v>a-galactosidase (stachyose)</v>
          </cell>
          <cell r="D3936" t="str">
            <v>H2O[c] + stachyose[c] =&gt; D-galactose[c] + raffinose[c]</v>
          </cell>
        </row>
        <row r="3937">
          <cell r="C3937" t="str">
            <v>stachyose synthase</v>
          </cell>
          <cell r="D3937" t="str">
            <v>sucrose[c] + stachyose[c] =&gt; 2 raffinose[c]</v>
          </cell>
        </row>
        <row r="3938">
          <cell r="C3938" t="str">
            <v>Ca(2+) transport</v>
          </cell>
          <cell r="D3938" t="str">
            <v>H+[e] + Ca(2+)[e] &lt;=&gt; H+[c] + Ca(2+)[c]</v>
          </cell>
        </row>
        <row r="3939">
          <cell r="C3939" t="str">
            <v>chloride transport</v>
          </cell>
          <cell r="D3939" t="str">
            <v>chloride[e] &lt;=&gt; chloride[c]</v>
          </cell>
        </row>
        <row r="3940">
          <cell r="C3940" t="str">
            <v>Cu2(+) transport</v>
          </cell>
          <cell r="D3940" t="str">
            <v>H+[e] + Cu2(+)[e] &lt;=&gt; H+[c] + Cu2(+)[c]</v>
          </cell>
        </row>
        <row r="3941">
          <cell r="C3941" t="str">
            <v>Mn(2+) transport</v>
          </cell>
          <cell r="D3941" t="str">
            <v>H+[e] + Mn(2+)[e] &lt;=&gt; H+[c] + Mn(2+)[c]</v>
          </cell>
        </row>
        <row r="3942">
          <cell r="C3942" t="str">
            <v>Zn(2+) transport</v>
          </cell>
          <cell r="D3942" t="str">
            <v>H+[e] + Zn(2+)[e] &lt;=&gt; H+[c] + Zn(2+)[c]</v>
          </cell>
        </row>
        <row r="3943">
          <cell r="C3943" t="str">
            <v>Mg(2+) transport</v>
          </cell>
          <cell r="D3943" t="str">
            <v>H+[e] + Mg(2+)[e] &lt;=&gt; H+[c] + Mg(2+)[c]</v>
          </cell>
        </row>
        <row r="3944">
          <cell r="C3944" t="str">
            <v>chloride exchange</v>
          </cell>
          <cell r="D3944" t="str">
            <v xml:space="preserve">chloride[e] &lt;=&gt; </v>
          </cell>
        </row>
        <row r="3945">
          <cell r="C3945" t="str">
            <v>Cu2(+) exchange</v>
          </cell>
          <cell r="D3945" t="str">
            <v xml:space="preserve">Cu2(+)[e] &lt;=&gt; </v>
          </cell>
        </row>
        <row r="3946">
          <cell r="C3946" t="str">
            <v>Mn(2+) exchange</v>
          </cell>
          <cell r="D3946" t="str">
            <v xml:space="preserve">Mn(2+)[e] &lt;=&gt; </v>
          </cell>
        </row>
        <row r="3947">
          <cell r="C3947" t="str">
            <v>Zn(2+) exchange</v>
          </cell>
          <cell r="D3947" t="str">
            <v xml:space="preserve">Zn(2+)[e] &lt;=&gt; </v>
          </cell>
        </row>
        <row r="3948">
          <cell r="C3948" t="str">
            <v>Mg(2+) exchange</v>
          </cell>
          <cell r="D3948" t="str">
            <v xml:space="preserve">Mg(2+)[e] &lt;=&gt; </v>
          </cell>
        </row>
        <row r="3949">
          <cell r="C3949" t="str">
            <v>cofactor pseudoreaction</v>
          </cell>
          <cell r="D3949" t="str">
            <v>0.00019 coenzyme A[c] + 1e-05 FAD[c] + 1e-06 glutathione[c] + 0.00265 NAD[c] + 0.00015 NADH[c] + 0.00057 NADP(+)[c] + 0.0027 NADPH[c] + 0.00099 riboflavin[c] + 1.2e-06 TDP[c] + 6.34e-05 THF[c] + 1e-06 heme a[c] =&gt; cofactor[c]</v>
          </cell>
        </row>
        <row r="3950">
          <cell r="C3950" t="str">
            <v>ion pseudoreaction</v>
          </cell>
          <cell r="D3950" t="str">
            <v>3.04e-05 iron(2+)[c] + 0.00363 potassium[c] + 0.00397 sodium[c] + 0.02 sulphate[c] + 0.00129 chloride[c] + 0.00273 Mn(2+)[c] + 0.000748 Zn(2+)[c] + 0.000217 Ca(2+)[c] + 0.0012425 Mg(2+)[c] + 0.000659 Cu2(+)[c] =&gt; ion[c]</v>
          </cell>
        </row>
        <row r="3951">
          <cell r="C3951" t="str">
            <v>Ca(2+) exchange</v>
          </cell>
          <cell r="D3951" t="str">
            <v xml:space="preserve">Ca(2+)[e] &lt;=&gt; </v>
          </cell>
        </row>
        <row r="3952">
          <cell r="C3952" t="str">
            <v>3-(4-hydroxyphenyl)pyruvate transport</v>
          </cell>
          <cell r="D3952" t="str">
            <v>3-(4-hydroxyphenyl)pyruvate[c] + H+[c] &lt;=&gt; 3-(4-hydroxyphenyl)pyruvate[p] + H+[p]</v>
          </cell>
        </row>
        <row r="3953">
          <cell r="C3953" t="str">
            <v>acetate transport</v>
          </cell>
          <cell r="D3953" t="str">
            <v>acetate[c] &lt;=&gt; acetate[er]</v>
          </cell>
        </row>
        <row r="3954">
          <cell r="C3954" t="str">
            <v>ADP-ribose transport</v>
          </cell>
          <cell r="D3954" t="str">
            <v>ADP-ribose[c] &lt;=&gt; ADP-ribose[n]</v>
          </cell>
        </row>
        <row r="3955">
          <cell r="C3955" t="str">
            <v>farnesyl diphosphate transport</v>
          </cell>
          <cell r="D3955" t="str">
            <v>farnesyl diphosphate[c] &lt;=&gt; farnesyl diphosphate[lp]</v>
          </cell>
        </row>
        <row r="3956">
          <cell r="C3956" t="str">
            <v>nicotinate transport</v>
          </cell>
          <cell r="D3956" t="str">
            <v>H+[c] + nicotinate[c] &lt;=&gt; H+[m] + nicotinate[m]</v>
          </cell>
        </row>
        <row r="3957">
          <cell r="C3957" t="str">
            <v>O-phosphoethanolamine transport</v>
          </cell>
          <cell r="D3957" t="str">
            <v>H+[c] + O-phosphoethanolamine[c] &lt;=&gt; H+[er] + O-phosphoethanolamine[er]</v>
          </cell>
        </row>
        <row r="3958">
          <cell r="C3958" t="str">
            <v>phosphate transport</v>
          </cell>
          <cell r="D3958" t="str">
            <v>phosphate[c] &lt;=&gt; phosphate[g]</v>
          </cell>
        </row>
        <row r="3959">
          <cell r="C3959" t="str">
            <v>propionyl-CoA transport</v>
          </cell>
          <cell r="D3959" t="str">
            <v>ATP[c] + H2O[c] + propionyl-CoA[c] =&gt; ADP[m] + H+[m] + phosphate[m] + propionyl-CoA[m]</v>
          </cell>
        </row>
        <row r="3960">
          <cell r="C3960" t="str">
            <v>UDP transport</v>
          </cell>
          <cell r="D3960" t="str">
            <v>UDP[c] &lt;=&gt; UDP[g]</v>
          </cell>
        </row>
        <row r="3961">
          <cell r="C3961" t="str">
            <v>UDP transport</v>
          </cell>
          <cell r="D3961" t="str">
            <v>UDP[c] &lt;=&gt; UDP[n]</v>
          </cell>
        </row>
        <row r="3962">
          <cell r="C3962" t="str">
            <v>UMP transport</v>
          </cell>
          <cell r="D3962" t="str">
            <v>UMP[c] &lt;=&gt; UMP[g]</v>
          </cell>
        </row>
        <row r="3963">
          <cell r="C3963" t="str">
            <v>TRX1 disulphide transport</v>
          </cell>
          <cell r="D3963" t="str">
            <v>TRX1 disulphide[c] &lt;=&gt; TRX1 disulphide[n]</v>
          </cell>
        </row>
        <row r="3964">
          <cell r="C3964" t="str">
            <v>oleate transport</v>
          </cell>
          <cell r="D3964" t="str">
            <v>oleate[c] &lt;=&gt; oleate[m]</v>
          </cell>
        </row>
        <row r="3965">
          <cell r="C3965" t="str">
            <v>(R)-acetoin transport</v>
          </cell>
          <cell r="D3965" t="str">
            <v>(R)-acetoin[c] + H+[c] &lt;=&gt; H+[n] + (R)-acetoin[n]</v>
          </cell>
        </row>
        <row r="3966">
          <cell r="C3966" t="str">
            <v>L-glutamine transport</v>
          </cell>
          <cell r="D3966" t="str">
            <v>L-glutamine[c] &lt;=&gt; L-glutamine[m]</v>
          </cell>
        </row>
        <row r="3967">
          <cell r="C3967" t="str">
            <v>UMP transport</v>
          </cell>
          <cell r="D3967" t="str">
            <v>UMP[c] &lt;=&gt; UMP[er]</v>
          </cell>
        </row>
        <row r="3968">
          <cell r="C3968" t="str">
            <v>S-adenosyl-L-methionine transport</v>
          </cell>
          <cell r="D3968" t="str">
            <v>S-adenosyl-L-methionine[c] &lt;=&gt; S-adenosyl-L-methionine[n]</v>
          </cell>
        </row>
        <row r="3969">
          <cell r="C3969" t="str">
            <v>glutathione transport</v>
          </cell>
          <cell r="D3969" t="str">
            <v>glutathione[c] &lt;=&gt; glutathione[er]</v>
          </cell>
        </row>
        <row r="3970">
          <cell r="C3970" t="str">
            <v>ATP transport</v>
          </cell>
          <cell r="D3970" t="str">
            <v>ATP[c] + ADP[v] &lt;=&gt; ADP[c] + ATP[v]</v>
          </cell>
        </row>
        <row r="3971">
          <cell r="C3971" t="str">
            <v>D-mannose 6-phosphate transport</v>
          </cell>
          <cell r="D3971" t="str">
            <v>D-mannose 6-phosphate[c] &lt;=&gt; D-mannose 6-phosphate[v]</v>
          </cell>
        </row>
        <row r="3972">
          <cell r="C3972" t="str">
            <v>O-acetyl-L-serine transport</v>
          </cell>
          <cell r="D3972" t="str">
            <v>O-acetyl-L-serine[c] &lt;=&gt; O-acetyl-L-serine[m]</v>
          </cell>
        </row>
        <row r="3973">
          <cell r="C3973" t="str">
            <v>hydrogen sulfide transport</v>
          </cell>
          <cell r="D3973" t="str">
            <v>hydrogen sulfide[c] &lt;=&gt; hydrogen sulfide[m]</v>
          </cell>
        </row>
        <row r="3974">
          <cell r="C3974" t="str">
            <v>L-cysteinylglycine transport</v>
          </cell>
          <cell r="D3974" t="str">
            <v>H+[c] + L-cysteinylglycine[c] &lt;=&gt; H+[m] + L-cysteinylglycine[m]</v>
          </cell>
        </row>
        <row r="3975">
          <cell r="C3975" t="str">
            <v>ATP transport</v>
          </cell>
          <cell r="D3975" t="str">
            <v>ATP[c] + ADP[erm] &lt;=&gt; ADP[c] + ATP[erm]</v>
          </cell>
        </row>
        <row r="3976">
          <cell r="C3976" t="str">
            <v>thiosulfate transport</v>
          </cell>
          <cell r="D3976" t="str">
            <v>thiosulfate[c] &lt;=&gt; thiosulfate[m]</v>
          </cell>
        </row>
        <row r="3977">
          <cell r="C3977" t="str">
            <v>sulphite transport</v>
          </cell>
          <cell r="D3977" t="str">
            <v>sulphite[c] &lt;=&gt; sulphite[m]</v>
          </cell>
        </row>
        <row r="3978">
          <cell r="C3978" t="str">
            <v>UDP-D-glucose transport</v>
          </cell>
          <cell r="D3978" t="str">
            <v>UDP-D-glucose[c] &lt;=&gt; UDP-D-glucose[er]</v>
          </cell>
        </row>
        <row r="3979">
          <cell r="C3979" t="str">
            <v>UDP-N-acetyl-alpha-D-glucosamine transport</v>
          </cell>
          <cell r="D3979" t="str">
            <v>UDP-N-acetyl-alpha-D-glucosamine[c] &lt;=&gt; UDP-N-acetyl-alpha-D-glucosamine[g]</v>
          </cell>
        </row>
        <row r="3980">
          <cell r="C3980" t="str">
            <v>alcohol acyltransferase (hexanoyl-CoA)</v>
          </cell>
          <cell r="D3980" t="str">
            <v>ethanol[m] + hexanoyl-CoA[m] &lt;=&gt; coenzyme A[m] + ethyl hexanoate[m]</v>
          </cell>
        </row>
        <row r="3981">
          <cell r="C3981" t="str">
            <v>alcohol acyltransferase (octanoyl-CoA)</v>
          </cell>
          <cell r="D3981" t="str">
            <v>ethanol[m] + octanoyl-CoA[m] &lt;=&gt; coenzyme A[m] + ethyl octanoate[m]</v>
          </cell>
        </row>
        <row r="3982">
          <cell r="C3982" t="str">
            <v>alcohol acyltransferase (butyryl-CoA)</v>
          </cell>
          <cell r="D3982" t="str">
            <v>ethanol[m] + butanoyl-CoA[m] &lt;=&gt; coenzyme A[m] + ethyl butanoate[m]</v>
          </cell>
        </row>
        <row r="3983">
          <cell r="C3983" t="str">
            <v>alcohol acetyltransferase (hexanol)</v>
          </cell>
          <cell r="D3983" t="str">
            <v>acetyl-CoA[m] + hexanol[m] &lt;=&gt; coenzyme A[m] + hexyl acetate[m]</v>
          </cell>
        </row>
        <row r="3984">
          <cell r="C3984" t="str">
            <v>alcohol acyltransferase (decanoyl-CoA)</v>
          </cell>
          <cell r="D3984" t="str">
            <v>ethanol[m] + decanoyl-CoA[m] &lt;=&gt; coenzyme A[m] + ethyl decanoate[m]</v>
          </cell>
        </row>
        <row r="3985">
          <cell r="C3985" t="str">
            <v>ethyl hexanoate transport, mitochondrial</v>
          </cell>
          <cell r="D3985" t="str">
            <v>ethyl hexanoate[m] &lt;=&gt; ethyl hexanoate[c]</v>
          </cell>
        </row>
        <row r="3986">
          <cell r="C3986" t="str">
            <v>ethyl octanoate transport, mitochondrial</v>
          </cell>
          <cell r="D3986" t="str">
            <v>ethyl octanoate[m] &lt;=&gt; ethyl octanoate[c]</v>
          </cell>
        </row>
        <row r="3987">
          <cell r="C3987" t="str">
            <v>ethyl butanoate transport, mitochondrial</v>
          </cell>
          <cell r="D3987" t="str">
            <v>ethyl butanoate[m] &lt;=&gt; ethyl butanoate[c]</v>
          </cell>
        </row>
        <row r="3988">
          <cell r="C3988" t="str">
            <v>hexyl acetate transport, mitochondrial</v>
          </cell>
          <cell r="D3988" t="str">
            <v>hexyl acetate[m] =&gt; hexyl acetate[c]</v>
          </cell>
        </row>
        <row r="3989">
          <cell r="C3989" t="str">
            <v>ethyl decanoate transport, mitochondrial</v>
          </cell>
          <cell r="D3989" t="str">
            <v>ethyl decanoate[m] =&gt; ethyl decanoate[c]</v>
          </cell>
        </row>
        <row r="3990">
          <cell r="C3990" t="str">
            <v>ethyl hexanoate transport</v>
          </cell>
          <cell r="D3990" t="str">
            <v>ethyl hexanoate[c] &lt;=&gt; ethyl hexanoate[e]</v>
          </cell>
        </row>
        <row r="3991">
          <cell r="C3991" t="str">
            <v>ethyl octanoate transport</v>
          </cell>
          <cell r="D3991" t="str">
            <v>ethyl octanoate[c] &lt;=&gt; ethyl octanoate[e]</v>
          </cell>
        </row>
        <row r="3992">
          <cell r="C3992" t="str">
            <v>ethyl butanoate transport</v>
          </cell>
          <cell r="D3992" t="str">
            <v>ethyl butanoate[c] &lt;=&gt; ethyl butanoate[e]</v>
          </cell>
        </row>
        <row r="3993">
          <cell r="C3993" t="str">
            <v>hexyl acetate transport</v>
          </cell>
          <cell r="D3993" t="str">
            <v>hexyl acetate[c] =&gt; hexyl acetate[e]</v>
          </cell>
        </row>
        <row r="3994">
          <cell r="C3994" t="str">
            <v>ethyl decanoate transport</v>
          </cell>
          <cell r="D3994" t="str">
            <v>ethyl decanoate[c] =&gt; ethyl decanoate[e]</v>
          </cell>
        </row>
        <row r="3995">
          <cell r="C3995" t="str">
            <v>ethyl hexanoate exchange</v>
          </cell>
          <cell r="D3995" t="str">
            <v xml:space="preserve">ethyl hexanoate[e] =&gt; </v>
          </cell>
        </row>
        <row r="3996">
          <cell r="C3996" t="str">
            <v>ethyl octanoate exchange</v>
          </cell>
          <cell r="D3996" t="str">
            <v xml:space="preserve">ethyl octanoate[e] =&gt; </v>
          </cell>
        </row>
        <row r="3997">
          <cell r="C3997" t="str">
            <v>ethyl butanoate exchange</v>
          </cell>
          <cell r="D3997" t="str">
            <v xml:space="preserve">ethyl butanoate[e] =&gt; </v>
          </cell>
        </row>
        <row r="3998">
          <cell r="C3998" t="str">
            <v>hexyl acetate exchange</v>
          </cell>
          <cell r="D3998" t="str">
            <v xml:space="preserve">hexyl acetate[e] =&gt; </v>
          </cell>
        </row>
        <row r="3999">
          <cell r="C3999" t="str">
            <v>ethyl decanoate exchange</v>
          </cell>
          <cell r="D3999" t="str">
            <v xml:space="preserve">ethyl decanoate[e] =&gt; </v>
          </cell>
        </row>
        <row r="4000">
          <cell r="C4000" t="str">
            <v>mitochondrial ethanol O-acetyltransferase</v>
          </cell>
          <cell r="D4000" t="str">
            <v>acetyl-CoA[m] + ethanol[m] =&gt; coenzyme A[m] + ethyl acetate[m]</v>
          </cell>
        </row>
        <row r="4001">
          <cell r="C4001" t="str">
            <v>ethyl acetate transport, mitochondrial</v>
          </cell>
          <cell r="D4001" t="str">
            <v>ethyl acetate[m] =&gt; ethyl acetate[c]</v>
          </cell>
        </row>
        <row r="4002">
          <cell r="C4002" t="str">
            <v>pyruvate decarboxylase (aldedyde-forming)</v>
          </cell>
          <cell r="D4002" t="str">
            <v>2-oxobutanoate[c] + H+[c] =&gt; carbon dioxide[c] + propanal[c]</v>
          </cell>
        </row>
        <row r="4003">
          <cell r="C4003" t="str">
            <v>aldehyde dehydrogenase (1-propanol, NAD)</v>
          </cell>
          <cell r="D4003" t="str">
            <v>H+[c] + NADH[c] + propanal[c] =&gt; NAD[c] + propanol[c]</v>
          </cell>
        </row>
        <row r="4004">
          <cell r="C4004" t="str">
            <v>aldehyde dehydrogenase (1-propanol, NAD)</v>
          </cell>
          <cell r="D4004" t="str">
            <v>H+[m] + NADH[m] + propanal[m] =&gt; NAD[m] + propanol[m]</v>
          </cell>
        </row>
        <row r="4005">
          <cell r="C4005" t="str">
            <v>aldehyde dehydrogenase (1-propanol, NADP)</v>
          </cell>
          <cell r="D4005" t="str">
            <v>H+[c] + NADPH[c] + propanal[c] =&gt; NADP(+)[c] + propanol[c]</v>
          </cell>
        </row>
        <row r="4006">
          <cell r="C4006" t="str">
            <v>1-propyl alcohol transport, mitochondrial</v>
          </cell>
          <cell r="D4006" t="str">
            <v>propanol[m] &lt;=&gt; propanol[c]</v>
          </cell>
        </row>
        <row r="4007">
          <cell r="C4007" t="str">
            <v>propanal transport, cytosol</v>
          </cell>
          <cell r="D4007" t="str">
            <v>propanal[c] &lt;=&gt; propanal[e]</v>
          </cell>
        </row>
        <row r="4008">
          <cell r="C4008" t="str">
            <v>1-propyl alcohol transport, cytosol</v>
          </cell>
          <cell r="D4008" t="str">
            <v>propanol[c] &lt;=&gt; propanol[e]</v>
          </cell>
        </row>
        <row r="4009">
          <cell r="C4009" t="str">
            <v>propanal exchange</v>
          </cell>
          <cell r="D4009" t="str">
            <v xml:space="preserve">propanal[e] =&gt; </v>
          </cell>
        </row>
        <row r="4010">
          <cell r="C4010" t="str">
            <v>propanol exchange</v>
          </cell>
          <cell r="D4010" t="str">
            <v xml:space="preserve">propanol[e] =&gt; </v>
          </cell>
        </row>
        <row r="4011">
          <cell r="C4011" t="str">
            <v>2-oxo acid decarboxylase</v>
          </cell>
          <cell r="D4011" t="str">
            <v>4-methylthio-2-oxobutanoate[c] + H+[c] &lt;=&gt; carbon dioxide[c] + methional[c]</v>
          </cell>
        </row>
        <row r="4012">
          <cell r="C4012" t="str">
            <v>aldehyde dehydrogenase (methionol, NAD)</v>
          </cell>
          <cell r="D4012" t="str">
            <v>H+[c] + NADH[c] + methional[c] =&gt; NAD[c] + methionol[c]</v>
          </cell>
        </row>
        <row r="4013">
          <cell r="C4013" t="str">
            <v>aldehyde dehydrogenase (methionol, NAD)</v>
          </cell>
          <cell r="D4013" t="str">
            <v>H+[m] + NADH[m] + methional[m] =&gt; NAD[m] + methionol[m]</v>
          </cell>
        </row>
        <row r="4014">
          <cell r="C4014" t="str">
            <v>aldehyde dehydrogenase (methionol, NADP)</v>
          </cell>
          <cell r="D4014" t="str">
            <v>H+[c] + NADPH[c] + methional[c] =&gt; NADP(+)[c] + methionol[c]</v>
          </cell>
        </row>
        <row r="4015">
          <cell r="C4015" t="str">
            <v>methionol transport, mitochondrial</v>
          </cell>
          <cell r="D4015" t="str">
            <v>methionol[m] &lt;=&gt; methionol[c]</v>
          </cell>
        </row>
        <row r="4016">
          <cell r="C4016" t="str">
            <v>methional transport, cytosol</v>
          </cell>
          <cell r="D4016" t="str">
            <v>methional[c] &lt;=&gt; methional[e]</v>
          </cell>
        </row>
        <row r="4017">
          <cell r="C4017" t="str">
            <v>methionol transport, cytosol</v>
          </cell>
          <cell r="D4017" t="str">
            <v>methionol[c] &lt;=&gt; methionol[e]</v>
          </cell>
        </row>
        <row r="4018">
          <cell r="C4018" t="str">
            <v>methional exchange</v>
          </cell>
          <cell r="D4018" t="str">
            <v xml:space="preserve">methional[e] =&gt; </v>
          </cell>
        </row>
        <row r="4019">
          <cell r="C4019" t="str">
            <v>methionol exchange</v>
          </cell>
          <cell r="D4019" t="str">
            <v xml:space="preserve">methionol[e] =&gt; </v>
          </cell>
        </row>
        <row r="4020">
          <cell r="C4020" t="str">
            <v>pyruvate decarboxylase (hydroxy-phenyl)</v>
          </cell>
          <cell r="D4020" t="str">
            <v>3-(4-hydroxyphenyl)pyruvate[c] + H+[c] =&gt; carbon dioxide[c] + (4-hydroxyphenyl)acetaldehyde[c]</v>
          </cell>
        </row>
        <row r="4021">
          <cell r="C4021" t="str">
            <v>aldehyde dehydrogenase (tyrosol, NAD)</v>
          </cell>
          <cell r="D4021" t="str">
            <v>H+[c] + NADH[c] + (4-hydroxyphenyl)acetaldehyde[c] =&gt; NAD[c] + tyrosol[c]</v>
          </cell>
        </row>
        <row r="4022">
          <cell r="C4022" t="str">
            <v>aldehyde dehydrogenase (tyrosol, NAD)</v>
          </cell>
          <cell r="D4022" t="str">
            <v>H+[m] + NADH[m] + (4-hydroxyphenyl)acetaldehyde[m] =&gt; NAD[m] + tyrosol[m]</v>
          </cell>
        </row>
        <row r="4023">
          <cell r="C4023" t="str">
            <v>aldehyde dehydrogenase (tyrosol, NADP)</v>
          </cell>
          <cell r="D4023" t="str">
            <v>H+[c] + NADPH[c] + (4-hydroxyphenyl)acetaldehyde[c] =&gt; NADP(+)[c] + tyrosol[c]</v>
          </cell>
        </row>
        <row r="4024">
          <cell r="C4024" t="str">
            <v>tyrosol transport, mitochondrial</v>
          </cell>
          <cell r="D4024" t="str">
            <v>tyrosol[m] &lt;=&gt; tyrosol[c]</v>
          </cell>
        </row>
        <row r="4025">
          <cell r="C4025" t="str">
            <v>(4-hydroxyphenyl)acetaldehyde transport, cytosol</v>
          </cell>
          <cell r="D4025" t="str">
            <v>(4-hydroxyphenyl)acetaldehyde[c] &lt;=&gt; (4-hydroxyphenyl)acetaldehyde[e]</v>
          </cell>
        </row>
        <row r="4026">
          <cell r="C4026" t="str">
            <v>tyrosol transport, cytosol</v>
          </cell>
          <cell r="D4026" t="str">
            <v>tyrosol[c] &lt;=&gt; tyrosol[e]</v>
          </cell>
        </row>
        <row r="4027">
          <cell r="C4027" t="str">
            <v>(4-hydroxyphenyl)acetaldehyde exchange</v>
          </cell>
          <cell r="D4027" t="str">
            <v xml:space="preserve">(4-hydroxyphenyl)acetaldehyde[e] =&gt; </v>
          </cell>
        </row>
        <row r="4028">
          <cell r="C4028" t="str">
            <v>tyrosol exchange</v>
          </cell>
          <cell r="D4028" t="str">
            <v xml:space="preserve">tyrosol[e] =&gt; </v>
          </cell>
        </row>
        <row r="4029">
          <cell r="C4029" t="str">
            <v>aldehyde dehydrogenase</v>
          </cell>
          <cell r="D4029" t="str">
            <v>H2O[c] + NAD[c] + propanal[c] &lt;=&gt; H+[c] + NADH[c] + propionate[c]</v>
          </cell>
        </row>
        <row r="4030">
          <cell r="C4030" t="str">
            <v>short-chain-fatty-acid-CoA ligase (propionate)</v>
          </cell>
          <cell r="D4030" t="str">
            <v>ATP[p] + coenzyme A[p] + propionate[p] &lt;=&gt; AMP[p] + diphosphate[p] + propionyl-CoA[p]</v>
          </cell>
        </row>
        <row r="4031">
          <cell r="C4031" t="str">
            <v>alcohol acyltransferase (propionyl-CoA)</v>
          </cell>
          <cell r="D4031" t="str">
            <v>ethanol[m] + propionyl-CoA[m] &lt;=&gt; coenzyme A[m] + ethyl propionate[m]</v>
          </cell>
        </row>
        <row r="4032">
          <cell r="C4032" t="str">
            <v>propionyl-CoA transport, mitochondrial</v>
          </cell>
          <cell r="D4032" t="str">
            <v>propionyl-CoA[p] &lt;=&gt; propionyl-CoA[m]</v>
          </cell>
        </row>
        <row r="4033">
          <cell r="C4033" t="str">
            <v>butyryl-CoA transport, mitochondrial</v>
          </cell>
          <cell r="D4033" t="str">
            <v>butanoyl-CoA[p] &lt;=&gt; butanoyl-CoA[m]</v>
          </cell>
        </row>
        <row r="4034">
          <cell r="C4034" t="str">
            <v>hexanoyl-CoA transport, mitochondrial</v>
          </cell>
          <cell r="D4034" t="str">
            <v>hexanoyl-CoA[p] &lt;=&gt; hexanoyl-CoA[m]</v>
          </cell>
        </row>
        <row r="4035">
          <cell r="C4035" t="str">
            <v>octanoyl-CoA transport, mitochondrial</v>
          </cell>
          <cell r="D4035" t="str">
            <v>octanoyl-CoA[p] &lt;=&gt; octanoyl-CoA[m]</v>
          </cell>
        </row>
        <row r="4036">
          <cell r="C4036" t="str">
            <v>decanoyl-CoA transport, mitochondrial</v>
          </cell>
          <cell r="D4036" t="str">
            <v>decanoyl-CoA[p] &lt;=&gt; decanoyl-CoA[m]</v>
          </cell>
        </row>
        <row r="4037">
          <cell r="C4037" t="str">
            <v>propionate transport, cytosol</v>
          </cell>
          <cell r="D4037" t="str">
            <v>propionate[p] &lt;=&gt; propionate[c]</v>
          </cell>
        </row>
        <row r="4038">
          <cell r="C4038" t="str">
            <v>alcohol acetyltransferase (tyrosol)</v>
          </cell>
          <cell r="D4038" t="str">
            <v>acetyl-CoA[c] + tyrosol[c] =&gt; coenzyme A[c] + tyrosyl acetate[c]</v>
          </cell>
        </row>
        <row r="4039">
          <cell r="C4039" t="str">
            <v>tyrosyl acetate transport</v>
          </cell>
          <cell r="D4039" t="str">
            <v>tyrosyl acetate[c] =&gt; tyrosyl acetate[e]</v>
          </cell>
        </row>
        <row r="4040">
          <cell r="C4040" t="str">
            <v>tyrosyl acetate exchange</v>
          </cell>
          <cell r="D4040" t="str">
            <v xml:space="preserve">tyrosyl acetate[e] =&gt; </v>
          </cell>
        </row>
        <row r="4041">
          <cell r="C4041" t="str">
            <v>alcohol acetyltransferase (methionol)</v>
          </cell>
          <cell r="D4041" t="str">
            <v>acetyl-CoA[c] + methionol[c] =&gt; coenzyme A[c] + methionyl acetate[c]</v>
          </cell>
        </row>
        <row r="4042">
          <cell r="C4042" t="str">
            <v>methionyl acetate transport</v>
          </cell>
          <cell r="D4042" t="str">
            <v>methionyl acetate[c] =&gt; methionyl acetate[e]</v>
          </cell>
        </row>
        <row r="4043">
          <cell r="C4043" t="str">
            <v>methionyl acetate exchange</v>
          </cell>
          <cell r="D4043" t="str">
            <v xml:space="preserve">methionyl acetate[e] =&gt; </v>
          </cell>
        </row>
        <row r="4044">
          <cell r="C4044" t="str">
            <v>alcohol acetyltransferase (propanol)</v>
          </cell>
          <cell r="D4044" t="str">
            <v>acetyl-CoA[c] + propanol[c] =&gt; coenzyme A[c] + propyl acetate[c]</v>
          </cell>
        </row>
        <row r="4045">
          <cell r="C4045" t="str">
            <v>propyl acetate transport</v>
          </cell>
          <cell r="D4045" t="str">
            <v>propyl acetate[c] =&gt; propyl acetate[e]</v>
          </cell>
        </row>
        <row r="4046">
          <cell r="C4046" t="str">
            <v>propyl acetate exchange</v>
          </cell>
          <cell r="D4046" t="str">
            <v xml:space="preserve">propyl acetate[e] =&gt; </v>
          </cell>
        </row>
        <row r="4047">
          <cell r="C4047" t="str">
            <v>ethyl propionate transport, mitochondrial</v>
          </cell>
          <cell r="D4047" t="str">
            <v>ethyl propionate[m] &lt;=&gt; ethyl propionate[c]</v>
          </cell>
        </row>
        <row r="4048">
          <cell r="C4048" t="str">
            <v>ethyl propionate transport</v>
          </cell>
          <cell r="D4048" t="str">
            <v>ethyl propionate[c] =&gt; ethyl propionate[e]</v>
          </cell>
        </row>
        <row r="4049">
          <cell r="C4049" t="str">
            <v>ethyl propionate exchange</v>
          </cell>
          <cell r="D4049" t="str">
            <v xml:space="preserve">ethyl propionate[e] =&gt; </v>
          </cell>
        </row>
        <row r="4050">
          <cell r="C4050" t="str">
            <v>hydrogen sulfide transport</v>
          </cell>
          <cell r="D4050" t="str">
            <v>hydrogen sulfide[c] =&gt; hydrogen sulfide[e]</v>
          </cell>
        </row>
        <row r="4051">
          <cell r="C4051" t="str">
            <v>L-cysteine hydrogen-sulfide-lyase (deaminating; pyruvate-forming)</v>
          </cell>
          <cell r="D4051" t="str">
            <v>H2O[m] + L-cysteine[m] &lt;=&gt; ammonium[m] + pyruvate[m] + hydrogen sulfide[m]</v>
          </cell>
        </row>
        <row r="4052">
          <cell r="C4052" t="str">
            <v>L-cysteine:2-oxoglutarate aminotransferase</v>
          </cell>
          <cell r="D4052" t="str">
            <v>2-oxoglutarate[c] + L-cysteine[c] &lt;=&gt; L-glutamate[c] + 3-mercaptopyruvate[c]</v>
          </cell>
        </row>
        <row r="4053">
          <cell r="C4053" t="str">
            <v>3-mercaptopyruvate sulfurtransferase</v>
          </cell>
          <cell r="D4053" t="str">
            <v>TRX1[c] + 3-mercaptopyruvate[c] =&gt; hydrogen sulfide[c] + pyruvate[c] + TRX1 disulphide[c]</v>
          </cell>
        </row>
        <row r="4054">
          <cell r="C4054" t="str">
            <v>alkanesulfonate transport</v>
          </cell>
          <cell r="D4054" t="str">
            <v>alkanesulfonate[e] =&gt; alkanesulfonate[c]</v>
          </cell>
        </row>
        <row r="4055">
          <cell r="C4055" t="str">
            <v>taurocholate transport</v>
          </cell>
          <cell r="D4055" t="str">
            <v>taurocholate[e] =&gt; taurocholate[c]</v>
          </cell>
        </row>
        <row r="4056">
          <cell r="C4056" t="str">
            <v>alkanesulfonate dioxygenase</v>
          </cell>
          <cell r="D4056" t="str">
            <v>2-oxoglutarate[c] + oxygen[c] + alkanesulfonate[c] &lt;=&gt; aminoacetaldehyde[c] + carbon dioxide[c] + succinate[c] + sulphite[c]</v>
          </cell>
        </row>
        <row r="4057">
          <cell r="C4057" t="str">
            <v>trithionate thiosulfohydrolase</v>
          </cell>
          <cell r="D4057" t="str">
            <v>H2O[c] + trithionate[c] &lt;=&gt; sulphate[c] + thiosulfate[c]</v>
          </cell>
        </row>
        <row r="4058">
          <cell r="C4058" t="str">
            <v>hydrogen sulfide exchange</v>
          </cell>
          <cell r="D4058" t="str">
            <v xml:space="preserve">hydrogen sulfide[e] =&gt; </v>
          </cell>
        </row>
        <row r="4059">
          <cell r="C4059" t="str">
            <v>alkanesulfonate exchange</v>
          </cell>
          <cell r="D4059" t="str">
            <v xml:space="preserve">alkanesulfonate[e] =&gt; </v>
          </cell>
        </row>
        <row r="4060">
          <cell r="C4060" t="str">
            <v>taurocholate exchange</v>
          </cell>
          <cell r="D4060" t="str">
            <v xml:space="preserve">taurocholate[e] =&gt; </v>
          </cell>
        </row>
        <row r="4061">
          <cell r="C4061" t="str">
            <v>ethyl-(2S)-lactate esterase, c</v>
          </cell>
          <cell r="D4061" t="str">
            <v>(S)-lactate[c] + ethanol[c] + H+[c] &lt;=&gt; H2O[c] + ethyl (2S)-lactate[c]</v>
          </cell>
        </row>
        <row r="4062">
          <cell r="C4062" t="str">
            <v>ethyl-(2R)-lactate esterase, c</v>
          </cell>
          <cell r="D4062" t="str">
            <v>(R)-lactate[c] + ethanol[c] + H+[c] &lt;=&gt; H2O[c] + ethyl (2R)-lactate[c]</v>
          </cell>
        </row>
        <row r="4063">
          <cell r="C4063" t="str">
            <v>diethyl-succinate esterase, c</v>
          </cell>
          <cell r="D4063" t="str">
            <v>2 ethanol[c] + 2 H+[c] + succinate[c] &lt;=&gt; 2 H2O[c] + diethyl succinate[c]</v>
          </cell>
        </row>
        <row r="4064">
          <cell r="C4064" t="str">
            <v>monoethyl-succinate esterase, c</v>
          </cell>
          <cell r="D4064" t="str">
            <v>ethanol[c] + H+[c] + succinate[c] &lt;=&gt; H2O[c] + monoethyl succinate[c]</v>
          </cell>
        </row>
        <row r="4065">
          <cell r="C4065" t="str">
            <v>ethyl-benzoate esterase, c</v>
          </cell>
          <cell r="D4065" t="str">
            <v>ethanol[c] + H+[c] + Benzoate[c] &lt;=&gt; H2O[c] + ethyl benzoate[c]</v>
          </cell>
        </row>
        <row r="4066">
          <cell r="C4066" t="str">
            <v>ethyl-pyruvate esterase, c</v>
          </cell>
          <cell r="D4066" t="str">
            <v>ethanol[c] + H+[c] + pyruvate[c] &lt;=&gt; H2O[c] + ethyl pyruvate[c]</v>
          </cell>
        </row>
        <row r="4067">
          <cell r="C4067" t="str">
            <v>benzyl-acetate esterase, c</v>
          </cell>
          <cell r="D4067" t="str">
            <v>acetate[c] + H+[c] + benzyl alcohol[c] &lt;=&gt; H2O[c] + benzyl acetate[c]</v>
          </cell>
        </row>
        <row r="4068">
          <cell r="C4068" t="str">
            <v>isobutyraldehyde dehydrogenase, c</v>
          </cell>
          <cell r="D4068" t="str">
            <v>H2O[c] + isobutyraldehyde[c] + NAD[c] &lt;=&gt; 2 H+[c] + NADH[c] + isobutyrate[c]</v>
          </cell>
        </row>
        <row r="4069">
          <cell r="C4069" t="str">
            <v>2-methylbutanal dehydrogenase, c</v>
          </cell>
          <cell r="D4069" t="str">
            <v>2-methylbutanal[c] + H2O[c] + NAD[c] &lt;=&gt; 2 H+[c] + NADH[c] + 2-methylbutyrate[c]</v>
          </cell>
        </row>
        <row r="4070">
          <cell r="C4070" t="str">
            <v>ethyl-isobutyrate esterase, c</v>
          </cell>
          <cell r="D4070" t="str">
            <v>ethanol[c] + H+[c] + isobutyrate[c] &lt;=&gt; H2O[c] + ethyl isobutyrate[c]</v>
          </cell>
        </row>
        <row r="4071">
          <cell r="C4071" t="str">
            <v>ethyl-2-methylbutyrate esterase, c</v>
          </cell>
          <cell r="D4071" t="str">
            <v>ethanol[c] + H+[c] + 2-methylbutyrate[c] &lt;=&gt; H2O[c] + ethyl 2-methylbutyrate[c]</v>
          </cell>
        </row>
        <row r="4072">
          <cell r="C4072" t="str">
            <v>polyphosphate polymerase, c</v>
          </cell>
          <cell r="D4072" t="str">
            <v>2 ATP[c] + H2O[c] =&gt; 2 ADP[c] + H+[c] + polyphosphate[v]</v>
          </cell>
        </row>
        <row r="4073">
          <cell r="C4073" t="str">
            <v>polyphosphate phosphohydrolase, v</v>
          </cell>
          <cell r="D4073" t="str">
            <v>H2O[v] + polyphosphate[v] &lt;=&gt; H+[v] + 2 phosphate[v]</v>
          </cell>
        </row>
        <row r="4074">
          <cell r="C4074" t="str">
            <v>polyphosphate phosphohydrolase, m</v>
          </cell>
          <cell r="D4074" t="str">
            <v>H2O[m] + polyphosphate[m] &lt;=&gt; H+[m] + 2 phosphate[m]</v>
          </cell>
        </row>
        <row r="4075">
          <cell r="C4075" t="str">
            <v>polyphosphate phosphohydrolase, n</v>
          </cell>
          <cell r="D4075" t="str">
            <v>H2O[n] + polyphosphate[n] &lt;=&gt; H+[n] + 2 phosphate[n]</v>
          </cell>
        </row>
        <row r="4076">
          <cell r="C4076" t="str">
            <v>ethyl-(2S)-lactate transport</v>
          </cell>
          <cell r="D4076" t="str">
            <v>ethyl (2S)-lactate[c] &lt;=&gt; ethyl (2S)-lactate[e]</v>
          </cell>
        </row>
        <row r="4077">
          <cell r="C4077" t="str">
            <v>ethyl-(2S)-lactate exchange</v>
          </cell>
          <cell r="D4077" t="str">
            <v xml:space="preserve">ethyl (2S)-lactate[e] =&gt; </v>
          </cell>
        </row>
        <row r="4078">
          <cell r="C4078" t="str">
            <v>ethyl-(2R)-lactate transport</v>
          </cell>
          <cell r="D4078" t="str">
            <v>ethyl (2R)-lactate[c] &lt;=&gt; ethyl (2R)-lactate[e]</v>
          </cell>
        </row>
        <row r="4079">
          <cell r="C4079" t="str">
            <v>ethyl-(2R)-lactate exchange</v>
          </cell>
          <cell r="D4079" t="str">
            <v xml:space="preserve">ethyl (2R)-lactate[e] =&gt; </v>
          </cell>
        </row>
        <row r="4080">
          <cell r="C4080" t="str">
            <v>diethyl-succinate transport</v>
          </cell>
          <cell r="D4080" t="str">
            <v>diethyl succinate[c] &lt;=&gt; diethyl succinate[e]</v>
          </cell>
        </row>
        <row r="4081">
          <cell r="C4081" t="str">
            <v>diethyl-succinate exchange</v>
          </cell>
          <cell r="D4081" t="str">
            <v xml:space="preserve">diethyl succinate[e] =&gt; </v>
          </cell>
        </row>
        <row r="4082">
          <cell r="C4082" t="str">
            <v>monoethyl-succinate transport</v>
          </cell>
          <cell r="D4082" t="str">
            <v>monoethyl succinate[c] &lt;=&gt; monoethyl succinate[e]</v>
          </cell>
        </row>
        <row r="4083">
          <cell r="C4083" t="str">
            <v>monoethyl-succinate exchange</v>
          </cell>
          <cell r="D4083" t="str">
            <v xml:space="preserve">monoethyl succinate[e] =&gt; </v>
          </cell>
        </row>
        <row r="4084">
          <cell r="C4084" t="str">
            <v>ethyl-benzoate transport</v>
          </cell>
          <cell r="D4084" t="str">
            <v>ethyl benzoate[c] &lt;=&gt; ethyl benzoate[e]</v>
          </cell>
        </row>
        <row r="4085">
          <cell r="C4085" t="str">
            <v>ethyl-benzoate exchange</v>
          </cell>
          <cell r="D4085" t="str">
            <v xml:space="preserve">ethyl benzoate[e] =&gt; </v>
          </cell>
        </row>
        <row r="4086">
          <cell r="C4086" t="str">
            <v>ethyl-pyruvate transport</v>
          </cell>
          <cell r="D4086" t="str">
            <v>ethyl pyruvate[c] &lt;=&gt; ethyl pyruvate[e]</v>
          </cell>
        </row>
        <row r="4087">
          <cell r="C4087" t="str">
            <v>ethyl-pyruvate exchange</v>
          </cell>
          <cell r="D4087" t="str">
            <v xml:space="preserve">ethyl pyruvate[e] =&gt; </v>
          </cell>
        </row>
        <row r="4088">
          <cell r="C4088" t="str">
            <v>benzyl-acetate transport</v>
          </cell>
          <cell r="D4088" t="str">
            <v>benzyl acetate[c] &lt;=&gt; benzyl acetate[e]</v>
          </cell>
        </row>
        <row r="4089">
          <cell r="C4089" t="str">
            <v>benzyl-acetate exchange</v>
          </cell>
          <cell r="D4089" t="str">
            <v xml:space="preserve">benzyl acetate[e] =&gt; </v>
          </cell>
        </row>
        <row r="4090">
          <cell r="C4090" t="str">
            <v>ethyl-isobutyrate transport</v>
          </cell>
          <cell r="D4090" t="str">
            <v>ethyl isobutyrate[c] &lt;=&gt; ethyl isobutyrate[e]</v>
          </cell>
        </row>
        <row r="4091">
          <cell r="C4091" t="str">
            <v>ethyl-isobutyrate exchange</v>
          </cell>
          <cell r="D4091" t="str">
            <v xml:space="preserve">ethyl isobutyrate[e] =&gt; </v>
          </cell>
        </row>
        <row r="4092">
          <cell r="C4092" t="str">
            <v>ethyl-2-methylbutyrate transport</v>
          </cell>
          <cell r="D4092" t="str">
            <v>ethyl 2-methylbutyrate[c] &lt;=&gt; ethyl 2-methylbutyrate[e]</v>
          </cell>
        </row>
        <row r="4093">
          <cell r="C4093" t="str">
            <v>ethyl-2-methylbutyrate exchange</v>
          </cell>
          <cell r="D4093" t="str">
            <v xml:space="preserve">ethyl 2-methylbutyrate[e] =&gt; </v>
          </cell>
        </row>
        <row r="4094">
          <cell r="C4094" t="str">
            <v>polyphosphate transport, v-c</v>
          </cell>
          <cell r="D4094" t="str">
            <v>H+[v] + polyphosphate[v] &lt;=&gt; H+[c] + polyphosphate[c]</v>
          </cell>
        </row>
        <row r="4095">
          <cell r="C4095" t="str">
            <v>polyphosphate transport, c-m</v>
          </cell>
          <cell r="D4095" t="str">
            <v>H+[c] + polyphosphate[c] &lt;=&gt; H+[m] + polyphosphate[m]</v>
          </cell>
        </row>
        <row r="4096">
          <cell r="C4096" t="str">
            <v>polyphosphate transport, c-n</v>
          </cell>
          <cell r="D4096" t="str">
            <v>H+[c] + polyphosphate[c] &lt;=&gt; H+[n] + polyphosphate[n]</v>
          </cell>
        </row>
        <row r="4097">
          <cell r="C4097" t="str">
            <v>cytidine kinase (ATP)</v>
          </cell>
          <cell r="D4097" t="str">
            <v>ATP[c] + cytidine[c] =&gt; ADP[c] + CMP[c] + H+[c]</v>
          </cell>
        </row>
        <row r="4098">
          <cell r="C4098" t="str">
            <v>D-glyceraldehyde kinase</v>
          </cell>
          <cell r="D4098" t="str">
            <v>ATP[c] + D-glyceraldehyde[c] =&gt; ADP[c] + glyceraldehyde 3-phosphate[c] + H+[c]</v>
          </cell>
        </row>
        <row r="4099">
          <cell r="C4099" t="str">
            <v>adenosine phosphorylase</v>
          </cell>
          <cell r="D4099" t="str">
            <v>adenosine[c] + phosphate[c] &lt;=&gt; adenine[c] + alpha-D-ribose 1-phosphate(2-)[c]</v>
          </cell>
        </row>
        <row r="4100">
          <cell r="C4100" t="str">
            <v>D-glucose 1-epimerase</v>
          </cell>
          <cell r="D4100" t="str">
            <v>alpha-D-Glucose[c] &lt;=&gt; beta-D-Glucose[c]</v>
          </cell>
        </row>
        <row r="4101">
          <cell r="C4101" t="str">
            <v>D-phenylalanine N-acetyltransferase</v>
          </cell>
          <cell r="D4101" t="str">
            <v>acetyl-CoA[c] + D-phenylalanine[c] =&gt; coenzyme A[c] + N-acetyl-D-phenylalanine[c]</v>
          </cell>
        </row>
        <row r="4102">
          <cell r="C4102" t="str">
            <v>S-adenosylmethioninamine:cadaverine 3-aminopropyltransferase</v>
          </cell>
          <cell r="D4102" t="str">
            <v>S-adenosylmethioninamine[c] + cadaverine[c] =&gt; 5'-S-methyl-5'-thioadenosine[c] + H+[c] + aminopropylcadaverine[c]</v>
          </cell>
        </row>
        <row r="4103">
          <cell r="C4103" t="str">
            <v>thiamine phosphate synthase</v>
          </cell>
          <cell r="D4103" t="str">
            <v>4-amino-2-methyl-5-diphosphomethylpyrimidine[c] + 2 H+[c] + 2-(2-carboxy-4-methylthiazol-5-yl)ethyl phosphate[c] &lt;=&gt; carbon dioxide[c] + diphosphate[c] + TMP[c]</v>
          </cell>
        </row>
        <row r="4104">
          <cell r="C4104" t="str">
            <v>flavin prenyltransferase</v>
          </cell>
          <cell r="D4104" t="str">
            <v>dimethylallyl phosphate[m] + FMNH2[m] &lt;=&gt; phosphate[m] + prenylated FMNH2[m]</v>
          </cell>
        </row>
        <row r="4105">
          <cell r="C4105" t="str">
            <v>(R)-2-hydroxyglutarate:pyruvate oxidoreductase</v>
          </cell>
          <cell r="D4105" t="str">
            <v>pyruvate[m] + 2-hydroxyglutarate[m] =&gt; (R)-lactate[m] + 2-oxoglutarate[m]</v>
          </cell>
        </row>
        <row r="4106">
          <cell r="C4106" t="str">
            <v>cytidine nucleosidase</v>
          </cell>
          <cell r="D4106" t="str">
            <v>cytidine[c] + H2O[c] =&gt; cytosine[c] + D-ribose[c]</v>
          </cell>
        </row>
        <row r="4107">
          <cell r="C4107" t="str">
            <v>D-ribulokinase</v>
          </cell>
          <cell r="D4107" t="str">
            <v>ATP[c] + D-ribulose[c] &lt;=&gt; ADP[c] + D-ribulose 5-phosphate[c] + H+[c]</v>
          </cell>
        </row>
        <row r="4108">
          <cell r="C4108" t="str">
            <v>deoxyguanosine phosphorylase</v>
          </cell>
          <cell r="D4108" t="str">
            <v>2'-deoxyguanosine[c] + phosphate[c] &lt;=&gt; guanine[c] + 2-deoxy-D-ribose 1-phosphate[c]</v>
          </cell>
        </row>
        <row r="4109">
          <cell r="C4109" t="str">
            <v>deamino-NAD diphosphatase</v>
          </cell>
          <cell r="D4109" t="str">
            <v>H2O[p] + deamido-NAD(+)[p] =&gt; AMP[p] + 2 H+[p] + nicotinic acid D-ribonucleotide[p]</v>
          </cell>
        </row>
        <row r="4110">
          <cell r="C4110" t="str">
            <v>trans-4-hydroxy-L-proline dehydrogenase</v>
          </cell>
          <cell r="D4110" t="str">
            <v>NAD[c] + trans-4-hydroxy-L-proline[c] &lt;=&gt; 1-pyrroline-3-hydroxy-5-carboxylic acid[c] + 2 H+[c] + NADH[c]</v>
          </cell>
        </row>
        <row r="4111">
          <cell r="C4111" t="str">
            <v>3-hydroxykynurenine aminotransferase (2-oxoglutarate)</v>
          </cell>
          <cell r="D4111" t="str">
            <v>2-oxoglutarate[c] + 3-hydroxy-L-kynurenine[c] =&gt; H2O[c] + L-glutamate[c] + xanthurenate[c]</v>
          </cell>
        </row>
        <row r="4112">
          <cell r="C4112" t="str">
            <v>(S)-3-hydroxyisobutyryl-CoA hydrolase</v>
          </cell>
          <cell r="D4112" t="str">
            <v>H2O[m] + 3-hydroxyisobutyryl-CoA[m] &lt;=&gt; coenzyme A[m] + H+[m] + 3-hydroxyisobutyrate[m]</v>
          </cell>
        </row>
        <row r="4113">
          <cell r="C4113" t="str">
            <v>meso-2,3-butanediol dehydrogenase</v>
          </cell>
          <cell r="D4113" t="str">
            <v>NAD[c] + meso-2,3-butanediol[c] &lt;=&gt; H+[c] + NADH[c] + acetoin[c]</v>
          </cell>
        </row>
        <row r="4114">
          <cell r="C4114" t="str">
            <v>5-methylcytosine deaminase</v>
          </cell>
          <cell r="D4114" t="str">
            <v>H+[c] + H2O[c] + 5-methylcytosine[c] =&gt; ammonium[c] + thymine[c]</v>
          </cell>
        </row>
        <row r="4115">
          <cell r="C4115" t="str">
            <v>ureidoglycolate hydrolase</v>
          </cell>
          <cell r="D4115" t="str">
            <v>ureidoglycolic acid[c] =&gt; glyoxylate[c] + urea[c]</v>
          </cell>
        </row>
        <row r="4116">
          <cell r="C4116" t="str">
            <v>guanylate cyclase</v>
          </cell>
          <cell r="D4116" t="str">
            <v>GTP[c] =&gt; 3',5'-cyclic GMP[c] + diphosphate[c]</v>
          </cell>
        </row>
        <row r="4117">
          <cell r="C4117" t="str">
            <v>kynurenine aminotransferase (2-oxoglutarate)</v>
          </cell>
          <cell r="D4117" t="str">
            <v>2-oxoglutarate[c] + L-kynurenine[c] =&gt; L-glutamate[c] + 4-(2-aminophenyl)-2,4-dioxobutanoate[c]</v>
          </cell>
        </row>
        <row r="4118">
          <cell r="C4118" t="str">
            <v>farnesyl diphosphatase</v>
          </cell>
          <cell r="D4118" t="str">
            <v>farnesyl diphosphate[c] + H2O[c] =&gt; diphosphate[c] + farnesol[c]</v>
          </cell>
        </row>
        <row r="4119">
          <cell r="C4119" t="str">
            <v>bis(5'-adenosyl)-triphosphatase</v>
          </cell>
          <cell r="D4119" t="str">
            <v>H2O[c] + P(1),P(3)-bis(5'-adenosyl) triphosphate[c] =&gt; ADP[c] + AMP[c] + 2 H+[c]</v>
          </cell>
        </row>
        <row r="4120">
          <cell r="C4120" t="str">
            <v>nucleoside diphosphate kinase</v>
          </cell>
          <cell r="D4120" t="str">
            <v>ATP[m] + CDP[m] =&gt; ADP[m] + CTP[m]</v>
          </cell>
        </row>
        <row r="4121">
          <cell r="C4121" t="str">
            <v>nucleoside diphosphate kinase</v>
          </cell>
          <cell r="D4121" t="str">
            <v>ATP[m] + dADP[m] =&gt; ADP[m] + dATP[m]</v>
          </cell>
        </row>
        <row r="4122">
          <cell r="C4122" t="str">
            <v>nucleoside diphosphate kinase</v>
          </cell>
          <cell r="D4122" t="str">
            <v>ATP[m] + dCDP[m] =&gt; ADP[m] + dCTP[m]</v>
          </cell>
        </row>
        <row r="4123">
          <cell r="C4123" t="str">
            <v>nucleoside diphosphate kinase</v>
          </cell>
          <cell r="D4123" t="str">
            <v>ATP[m] + dGDP[m] =&gt; ADP[m] + dGTP[m]</v>
          </cell>
        </row>
        <row r="4124">
          <cell r="C4124" t="str">
            <v>nucleoside diphosphate kinase</v>
          </cell>
          <cell r="D4124" t="str">
            <v>ATP[m] + dTDP[m] =&gt; ADP[m] + dTTP[m]</v>
          </cell>
        </row>
        <row r="4125">
          <cell r="C4125" t="str">
            <v>nucleoside diphosphate kinase</v>
          </cell>
          <cell r="D4125" t="str">
            <v>ATP[m] + GDP[m] =&gt; ADP[m] + GTP[m]</v>
          </cell>
        </row>
        <row r="4126">
          <cell r="C4126" t="str">
            <v>nucleoside diphosphate kinase</v>
          </cell>
          <cell r="D4126" t="str">
            <v>ATP[m] + IDP[m] =&gt; ADP[m] + ITP[m]</v>
          </cell>
        </row>
        <row r="4127">
          <cell r="C4127" t="str">
            <v>nucleoside diphosphate kinase</v>
          </cell>
          <cell r="D4127" t="str">
            <v>ATP[m] + dIDP[m] &lt;=&gt; ADP[m] + dITP[m]</v>
          </cell>
        </row>
        <row r="4128">
          <cell r="C4128" t="str">
            <v>nucleoside diphosphate kinase</v>
          </cell>
          <cell r="D4128" t="str">
            <v>ATP[m] + dUDP[m] &lt;=&gt; ADP[m] + dUTP[m]</v>
          </cell>
        </row>
        <row r="4129">
          <cell r="C4129" t="str">
            <v>heme a transport, cytoplasm-extracellular</v>
          </cell>
          <cell r="D4129" t="str">
            <v>heme a[c] &lt;=&gt; heme a[e]</v>
          </cell>
        </row>
        <row r="4130">
          <cell r="C4130" t="str">
            <v>heme a exchange</v>
          </cell>
          <cell r="D4130" t="str">
            <v xml:space="preserve">heme a[e] =&gt; </v>
          </cell>
        </row>
        <row r="4131">
          <cell r="C4131" t="str">
            <v>HET-P synthase (thiazole synthase)</v>
          </cell>
          <cell r="D4131" t="str">
            <v>H2O[c] + ADP-5-ethyl-4-methylthiazole-2-carboxylate[c] =&gt; 4-methyl-5-(2-phosphonooxyethyl)thiazole[c] + AMP[c] + carbon dioxide[c] + H+[c]</v>
          </cell>
        </row>
        <row r="4132">
          <cell r="C4132" t="str">
            <v>adenylated thiazole synthase</v>
          </cell>
          <cell r="D4132" t="str">
            <v>hydrogen sulfide[c] + L-glycine[c] + NAD[c] =&gt; H+[c] + 3 H2O[c] + nicotinamide[c] + ADP-5-ethyl-4-methylthiazole-2-carboxylate[c]</v>
          </cell>
        </row>
      </sheetData>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BC9A32-8F77-B14F-824B-3B8D2E57B123}" name="RT_gsm" displayName="RT_gsm" ref="A1:J3146" totalsRowShown="0">
  <autoFilter ref="A1:J3146" xr:uid="{1BBC9A32-8F77-B14F-824B-3B8D2E57B123}">
    <filterColumn colId="4">
      <filters>
        <filter val="12AMANTF_g"/>
        <filter val="13BDGLUCANt_c_en"/>
        <filter val="13BGH_e"/>
        <filter val="13GS_c"/>
        <filter val="14BMANTF_c"/>
        <filter val="14DMLANOSTt_c_e"/>
        <filter val="16GS_c"/>
        <filter val="1AGPCt_l_rm"/>
        <filter val="1AGPEt_l_rm"/>
        <filter val="1MLCLAT_mm"/>
        <filter val="2DDA7Pt_c_m"/>
        <filter val="2DHPt_c_m"/>
        <filter val="2MBACt_c_e"/>
        <filter val="2MBALDt_c_e"/>
        <filter val="2MBALDt_c_m"/>
        <filter val="2MBTOHt_c_e"/>
        <filter val="2MBTOHt_c_m"/>
        <filter val="2OBUTt_c_m"/>
        <filter val="2OXOADPt_c_m"/>
        <filter val="2PHETOHt_c_e"/>
        <filter val="2PHETOHt_c_m"/>
        <filter val="3C3HMPt_c_e"/>
        <filter val="3C3HMPt_c_m"/>
        <filter val="3C4MOPt_c_m"/>
        <filter val="3DSPHR_r"/>
        <filter val="3HACD200_rm"/>
        <filter val="3HACD220_rm"/>
        <filter val="3HACD240_rm"/>
        <filter val="3HACD260_rm"/>
        <filter val="3HAD40_m"/>
        <filter val="3HAD60_m"/>
        <filter val="3HAD80_m"/>
        <filter val="3HAO_c"/>
        <filter val="3HXPHBt_c_m"/>
        <filter val="3IPM3MT_c"/>
        <filter val="3MBALDt_c_e"/>
        <filter val="3MBALDt_c_m"/>
        <filter val="3MLCLAT_mm"/>
        <filter val="3MOBDC_c"/>
        <filter val="3MOPt_c_e"/>
        <filter val="3OACE200_rm"/>
        <filter val="3OACE220_rm"/>
        <filter val="3OACE240_rm"/>
        <filter val="3OACE260_rm"/>
        <filter val="3OACR200_rm"/>
        <filter val="3OACR220_rm"/>
        <filter val="3OACR240_rm"/>
        <filter val="3OACR260_rm"/>
        <filter val="3OAR40_m"/>
        <filter val="3OAR60_m"/>
        <filter val="3OAR80_m"/>
        <filter val="4ABUTNt_c_m"/>
        <filter val="4ABUTt_c_m"/>
        <filter val="4ABUTtps_e"/>
        <filter val="4ABZt_c_e"/>
        <filter val="4ABZt_c_m"/>
        <filter val="4DPMIPPH_c"/>
        <filter val="4H2OGLTt_c_m"/>
        <filter val="4H2OGLTt_c_x"/>
        <filter val="4HBZt_c_m"/>
        <filter val="4HGLSD_m"/>
        <filter val="4HTHRS_c"/>
        <filter val="5AOPt_c_m"/>
        <filter val="5AOPtps_e"/>
        <filter val="5FTHFt_c_e"/>
        <filter val="6DPMIPPH_c"/>
        <filter val="AACTOOR_c"/>
        <filter val="AASADy_c"/>
        <filter val="AATA_c"/>
        <filter val="ABTA_c"/>
        <filter val="ABTt_c_e"/>
        <filter val="ABUTD_m"/>
        <filter val="ACACT100i_x"/>
        <filter val="ACACT120i_x"/>
        <filter val="ACACT121ai_x"/>
        <filter val="ACACT140i_x"/>
        <filter val="ACACT141ai_x"/>
        <filter val="ACACT141bi_x"/>
        <filter val="ACACT160i_x"/>
        <filter val="ACACT161ai_x"/>
        <filter val="ACACT161bi_x"/>
        <filter val="ACACT180i_x"/>
        <filter val="ACACT181ai_x"/>
        <filter val="ACACT200i_x"/>
        <filter val="ACACT220i_x"/>
        <filter val="ACACT240i_x"/>
        <filter val="ACACT260i_x"/>
        <filter val="ACACT40i_x"/>
        <filter val="ACACT40ir_c"/>
        <filter val="ACACT60i_x"/>
        <filter val="ACACT80i_x"/>
        <filter val="ACALDCD_c"/>
        <filter val="ACALDt_c_e"/>
        <filter val="ACALDt_c_m"/>
        <filter val="ACCOAC_c"/>
        <filter val="ACCOAt_c_n"/>
        <filter val="ACGAM6PS_c"/>
        <filter val="ACGAMPM_c"/>
        <filter val="ACGK_m"/>
        <filter val="ACGS_m"/>
        <filter val="ACHBS_m"/>
        <filter val="ACHLE1_c"/>
        <filter val="ACHLE2_c"/>
        <filter val="ACHLE3_c"/>
        <filter val="ACLS_m"/>
        <filter val="ACOADS160_rm"/>
        <filter val="ACOADS180_rm"/>
        <filter val="ACOAO100_x"/>
        <filter val="ACOAO120_x"/>
        <filter val="ACOAO121a_x"/>
        <filter val="ACOAO140_x"/>
        <filter val="ACOAO141a_x"/>
        <filter val="ACOAO141b_x"/>
        <filter val="ACOAO160_x"/>
        <filter val="ACOAO161a_x"/>
        <filter val="ACOAO161b_x"/>
        <filter val="ACOAO180_x"/>
        <filter val="ACOAO181a_x"/>
        <filter val="ACOAO200_x"/>
        <filter val="ACOAO220_x"/>
        <filter val="ACOAO240_x"/>
        <filter val="ACOAO260_x"/>
        <filter val="ACOAO40_x"/>
        <filter val="ACOAO60_x"/>
        <filter val="ACOAO80_x"/>
        <filter val="ACOATA_m"/>
        <filter val="ACONIs_c"/>
        <filter val="ACONIs_m"/>
        <filter val="ACONMT_c"/>
        <filter val="ACONT2_m"/>
        <filter val="ACONTa_m"/>
        <filter val="ACONTb_m"/>
        <filter val="ACOTAi_m"/>
        <filter val="ACP1_e"/>
        <filter val="ACRNt_c_m"/>
        <filter val="ACRNt_c_x"/>
        <filter val="ACS_c"/>
        <filter val="ACt_c_e"/>
        <filter val="ACt_c_n"/>
        <filter val="ADA_c"/>
        <filter val="ADCL_c"/>
        <filter val="ADCS_c"/>
        <filter val="ADD_c"/>
        <filter val="ADEt_c_m"/>
        <filter val="ADEtps_e"/>
        <filter val="ADK1_c"/>
        <filter val="ADK1_m"/>
        <filter val="ADK3_m"/>
        <filter val="ADMDC_c"/>
        <filter val="ADNCYC_c"/>
        <filter val="ADNK1_c"/>
        <filter val="ADNtps_e"/>
        <filter val="ADPATPt_c_m"/>
        <filter val="ADPATPt_c_x"/>
        <filter val="ADPT_c"/>
        <filter val="ADPt_c_en"/>
        <filter val="ADPt_c_gm"/>
        <filter val="ADPt_c_n"/>
        <filter val="ADPt_c_r"/>
        <filter val="ADPt_c_vm"/>
        <filter val="ADSK_c"/>
        <filter val="ADSL1r_c"/>
        <filter val="ADSL2i_c"/>
        <filter val="ADSS_c"/>
        <filter val="AFAT_c"/>
        <filter val="AGNPR_l"/>
        <filter val="AGNPR_rm"/>
        <filter val="AGPAT_l"/>
        <filter val="AGPAT_rm"/>
        <filter val="AGPRi_m"/>
        <filter val="AGTi_c"/>
        <filter val="AHCi_c"/>
        <filter val="AHCYSt_c_m"/>
        <filter val="AHCYSt_c_rm"/>
        <filter val="AHMMPS4_c"/>
        <filter val="AHSERL_c"/>
        <filter val="AHSERL2_c"/>
        <filter val="AICART_c"/>
        <filter val="AIRC1_c"/>
        <filter val="AKGCITta_m"/>
        <filter val="AKGDH_m"/>
        <filter val="AKGMALta_m"/>
        <filter val="AKGt_c_e"/>
        <filter val="AKGt_c_n"/>
        <filter val="AKGt_c_x"/>
        <filter val="AKP1_c"/>
        <filter val="ALAS_m"/>
        <filter val="ALAt_c_m"/>
        <filter val="ALATA_L_m"/>
        <filter val="ALAtps_e"/>
        <filter val="ALATRS_c"/>
        <filter val="ALCD19y_c"/>
        <filter val="ALCD22xi_c"/>
        <filter val="ALCD22xi_m"/>
        <filter val="ALCD22yi_c"/>
        <filter val="ALCD23xi_c"/>
        <filter val="ALCD23xi_m"/>
        <filter val="ALCD23yi_c"/>
        <filter val="ALCD24xi_c"/>
        <filter val="ALCD24xi_m"/>
        <filter val="ALCD24yi_c"/>
        <filter val="ALCD25xi_c"/>
        <filter val="ALCD25xi_m"/>
        <filter val="ALCD25yi_c"/>
        <filter val="ALCD26xi_c"/>
        <filter val="ALCD26xi_m"/>
        <filter val="ALCD2i1_c"/>
        <filter val="ALCD2i2_c"/>
        <filter val="ALCD2i2_m"/>
        <filter val="ALDD20x_m"/>
        <filter val="ALDD20y_c"/>
        <filter val="ALDD20y_m"/>
        <filter val="ALDD22x_c"/>
        <filter val="ALDD2x_c"/>
        <filter val="ALDD2y_c"/>
        <filter val="ALLTN_c"/>
        <filter val="ALPHNH_c"/>
        <filter val="AMAOTr_c"/>
        <filter val="AMETt_c_m"/>
        <filter val="AMETt_c_rm"/>
        <filter val="AMID_c"/>
        <filter val="AMPATPt_c_x"/>
        <filter val="AMPDA_c"/>
        <filter val="AMPt_c_l"/>
        <filter val="AMPt_c_n"/>
        <filter val="AMPt_c_rm"/>
        <filter val="ANNAT_c"/>
        <filter val="ANNAT_n"/>
        <filter val="ANPRT_c"/>
        <filter val="ANS_c"/>
        <filter val="AOBUTDs_c"/>
        <filter val="AOXS_c"/>
        <filter val="AP4AH_c"/>
        <filter val="ARAB14LO_c"/>
        <filter val="ARAB1Dx_c"/>
        <filter val="ARABDt_c"/>
        <filter val="ARABLt_c"/>
        <filter val="ARGN_c"/>
        <filter val="ARGSL_c"/>
        <filter val="ARGSS_c"/>
        <filter val="ARGtpa_v"/>
        <filter val="ARGtps_e"/>
        <filter val="ARGtps_m"/>
        <filter val="ARGTRS_c"/>
        <filter val="ARMT_c"/>
        <filter val="ASAD_c"/>
        <filter val="ASNN_e"/>
        <filter val="ASNS1_c"/>
        <filter val="ASNt_c_m"/>
        <filter val="ASNtpa_v"/>
        <filter val="ASNtps_v"/>
        <filter val="ASNTRS_c"/>
        <filter val="ASNTRS_m"/>
        <filter val="ASPCT_c"/>
        <filter val="ASPGLUt_c_m"/>
        <filter val="ASPGLUt_c_x"/>
        <filter val="ASPK_c"/>
        <filter val="ASPTA_c"/>
        <filter val="ASPTA_x"/>
        <filter val="ASPTAi_m"/>
        <filter val="ASPtps_e"/>
        <filter val="ASPtps_v"/>
        <filter val="ASPTRS_c"/>
        <filter val="ATAH_c"/>
        <filter val="ATHRDHr_c"/>
        <filter val="ATPASEP2e_c"/>
        <filter val="ATPATF1_c"/>
        <filter val="ATPHs_c"/>
        <filter val="ATPM_c"/>
        <filter val="ATPPRT_c"/>
        <filter val="ATPS_m"/>
        <filter val="ATPt_c_en"/>
        <filter val="ATPt_c_gm"/>
        <filter val="ATPt_c_l"/>
        <filter val="ATPt_c_n"/>
        <filter val="ATPt_c_r"/>
        <filter val="ATPt_c_rm"/>
        <filter val="ATPt_c_vm"/>
        <filter val="BPNT_c"/>
        <filter val="BTDDH_c"/>
        <filter val="BTDt_c_e"/>
        <filter val="BTS1_c"/>
        <filter val="BUTt_c_e"/>
        <filter val="BUTt_c_x"/>
        <filter val="C14STR_c"/>
        <filter val="C22STDSy_c"/>
        <filter val="C24STR_r"/>
        <filter val="C3STDH1_c"/>
        <filter val="C3STDH2_c"/>
        <filter val="C3STKR1_c"/>
        <filter val="C3STKR2_c"/>
        <filter val="C4STMO1_c"/>
        <filter val="C4STMO2_c"/>
        <filter val="C4STMO3_c"/>
        <filter val="C4STMO4_c"/>
        <filter val="C5STDS_c"/>
        <filter val="C8STI_c"/>
        <filter val="CAT_c"/>
        <filter val="CAT_x"/>
        <filter val="CBL_c"/>
        <filter val="CBPS_c"/>
        <filter val="CDPCHOLt_c_rm"/>
        <filter val="CDPDAGS_rm"/>
        <filter val="CDPEAt_c_rm"/>
        <filter val="CDPt_c_n"/>
        <filter val="CDPt_c_rm"/>
        <filter val="CERH124A_r"/>
        <filter val="CERH124B_r"/>
        <filter val="CERH126A_r"/>
        <filter val="CERH126B_r"/>
        <filter val="CERH2A24_r"/>
        <filter val="CERH2A26_r"/>
        <filter val="CERH324_r"/>
        <filter val="CERH326_r"/>
        <filter val="CERS2A24_r"/>
        <filter val="CERS2A26_r"/>
        <filter val="CERt_g_r"/>
        <filter val="CHLPCTD_c"/>
        <filter val="CHOLK_c"/>
        <filter val="CHOLPT_rm"/>
        <filter val="CHOLt_c_en"/>
        <filter val="CHOLtps_e"/>
        <filter val="CHORM_c"/>
        <filter val="CHORS_c"/>
        <filter val="CHRPL_c"/>
        <filter val="CHTNDA_c"/>
        <filter val="CHTNS_c"/>
        <filter val="CITICTta_x"/>
        <filter val="CITMALta_m"/>
        <filter val="CITMALta_x"/>
        <filter val="CITt_c_e"/>
        <filter val="CLPNS_mm"/>
        <filter val="CMPN_c"/>
        <filter val="CMPt_c_rm"/>
        <filter val="CMPt_m_mm"/>
        <filter val="CO2t_c_e"/>
        <filter val="CO2t_c_gm"/>
        <filter val="CO2t_c_m"/>
        <filter val="CO2t_c_mm"/>
        <filter val="CO2t_c_n"/>
        <filter val="CO2t_c_r"/>
        <filter val="CO2t_c_rm"/>
        <filter val="CO2t_c_vm"/>
        <filter val="CO2t_c_x"/>
        <filter val="COAt_c_l"/>
        <filter val="COAt_c_m"/>
        <filter val="COAt_c_mm"/>
        <filter val="COAt_c_n"/>
        <filter val="COAt_c_r"/>
        <filter val="COAt_c_rm"/>
        <filter val="COAt_c_x"/>
        <filter val="COBALT2t_c_e"/>
        <filter val="compACYLCOA_c"/>
        <filter val="compACYLCOA_l"/>
        <filter val="compACYLCOA_m"/>
        <filter val="compACYLCOA_r"/>
        <filter val="compACYLCOA_rm"/>
        <filter val="compACYLCOA_x"/>
        <filter val="compCER_g"/>
        <filter val="compCER_m"/>
        <filter val="compCER_r"/>
        <filter val="compFALPD_en"/>
        <filter val="compFALPD_m"/>
        <filter val="compFALPD_mm"/>
        <filter val="compFALPD_rm"/>
        <filter val="CPPPGO_c"/>
        <filter val="CRNACRNt_c_m"/>
        <filter val="CRNCARt_c_x"/>
        <filter val="CRNOAT_c"/>
        <filter val="CRNOAT_m"/>
        <filter val="CRNOAT_x"/>
        <filter val="CRNt_c_m"/>
        <filter val="CRNt_c_x"/>
        <filter val="CS_m"/>
        <filter val="CS_x"/>
        <filter val="CSND_c"/>
        <filter val="CSNtps_e"/>
        <filter val="CTPCMPt_c_m"/>
        <filter val="CTPS2_c"/>
        <filter val="CTPt_c_rm"/>
        <filter val="CTPt_m_mm"/>
        <filter val="CTPt2_m"/>
        <filter val="CYSItps_v"/>
        <filter val="CYSS_c"/>
        <filter val="CYSTGL_c"/>
        <filter val="CYStps_e"/>
        <filter val="CYSTRS_c"/>
        <filter val="CYSTS_c"/>
        <filter val="CYTD_c"/>
        <filter val="CYTDK2_c"/>
        <filter val="CYTDtps_e"/>
        <filter val="CYTK1_c"/>
        <filter val="CYTK2_c"/>
        <filter val="DADA_c"/>
        <filter val="DADK_c"/>
        <filter val="DADPt_c_n"/>
        <filter val="DADt_c_e"/>
        <filter val="DAGK_rm"/>
        <filter val="DAGL_l"/>
        <filter val="DAGL_m"/>
        <filter val="DAGt_c_l"/>
        <filter val="DAGt_c_mm"/>
        <filter val="DAGt_c_n"/>
        <filter val="DAGt_c_rm"/>
        <filter val="DAGt_gm_rm"/>
        <filter val="DANNt_c_e"/>
        <filter val="DB4PS_c"/>
        <filter val="DBTS_c"/>
        <filter val="DCAt_c_e"/>
        <filter val="DCAt_c_x"/>
        <filter val="DCDPt_c_n"/>
        <filter val="DCMPDA_c"/>
        <filter val="DCTPD_c"/>
        <filter val="DCYTD_c"/>
        <filter val="DCYTt_c_e"/>
        <filter val="DDCACOAt_c_l"/>
        <filter val="DDCACOAt_c_rm"/>
        <filter val="DDCAt_c_e"/>
        <filter val="DDCAt_c_rm"/>
        <filter val="DDCAt_c_x"/>
        <filter val="DDCAt_l_rm"/>
        <filter val="DDPA_c"/>
        <filter val="DGAT_l"/>
        <filter val="DGAT_rm"/>
        <filter val="DGDPt_c_n"/>
        <filter val="DGK1_c"/>
        <filter val="DGPP_vm"/>
        <filter val="DGSNt_c_e"/>
        <filter val="DHAD1_m"/>
        <filter val="DHAD2_m"/>
        <filter val="DHAK_c"/>
        <filter val="DHAPAT_l"/>
        <filter val="DHAPAT_rm"/>
        <filter val="DHAPt_c_l"/>
        <filter val="DHAPt_c_m"/>
        <filter val="DHAPt_c_rm"/>
        <filter val="DHFRi_c"/>
        <filter val="DHFRi_m"/>
        <filter val="DHFS_1_c"/>
        <filter val="DHFt_c_m"/>
        <filter val="DHNPA2i_m"/>
        <filter val="DHNPTt_c_m"/>
        <filter val="DHORDfum_c"/>
        <filter val="DHORTS_c"/>
        <filter val="DHPPDA2_c"/>
        <filter val="DHPTS_m"/>
        <filter val="DHPTt_c_m"/>
        <filter val="DHQS_c"/>
        <filter val="DHQTi_c"/>
        <filter val="DINt_c_e"/>
        <filter val="DIPS_c"/>
        <filter val="DMATT_c"/>
        <filter val="DNADt_c_n"/>
        <filter val="DNMPPA_c"/>
        <filter val="DNTPPA_c"/>
        <filter val="DOCOSCOAt_c_en"/>
        <filter val="DOCOSCOAt_c_l"/>
        <filter val="DOCOSCOAt_c_rm"/>
        <filter val="DOLK_c"/>
        <filter val="DOLPMMT_r"/>
        <filter val="DOLPMT_c"/>
        <filter val="DOLPt_c_r"/>
        <filter val="DPCOAK_c"/>
        <filter val="DPGM_c"/>
        <filter val="DPMVD_c"/>
        <filter val="DPR_c"/>
        <filter val="DRAPPRy_c"/>
        <filter val="DRBK_c"/>
        <filter val="DTMPK_c"/>
        <filter val="DTTPt_c"/>
        <filter val="DUDPt_c_n"/>
        <filter val="DUMPt_c_n"/>
        <filter val="DURIK1_c"/>
        <filter val="DURIt_c_e"/>
        <filter val="DUTPDP_c"/>
        <filter val="E4HGLUt_c_m"/>
        <filter val="E4HGLUt_c_x"/>
        <filter val="E4Pt_c_m"/>
        <filter val="EAR40y_m"/>
        <filter val="EAR60y_m"/>
        <filter val="EAR80y_m"/>
        <filter val="ECOAH100_x"/>
        <filter val="ECOAH120_x"/>
        <filter val="ECOAH121a_x"/>
        <filter val="ECOAH140_x"/>
        <filter val="ECOAH141b_x"/>
        <filter val="ECOAH141c_x"/>
        <filter val="ECOAH160_x"/>
        <filter val="ECOAH161b_x"/>
        <filter val="ECOAH161c_x"/>
        <filter val="ECOAH180_x"/>
        <filter val="ECOAH181a_x"/>
        <filter val="ECOAH200_x"/>
        <filter val="ECOAH220_x"/>
        <filter val="ECOAH240_x"/>
        <filter val="ECOAH260_x"/>
        <filter val="ECOAH40_x"/>
        <filter val="ECOAH60_x"/>
        <filter val="ECOAH80_x"/>
        <filter val="ECOAI101a_x"/>
        <filter val="ECOAI121a_x"/>
        <filter val="ECOAI121b_x"/>
        <filter val="ECOAI122c_x"/>
        <filter val="ECOAI141a_x"/>
        <filter val="ECOAI142c_x"/>
        <filter val="ECOAR122_x"/>
        <filter val="ECOAR142_x"/>
        <filter val="ECOAR200_rm"/>
        <filter val="ECOAR220_rm"/>
        <filter val="ECOAR240_rm"/>
        <filter val="ECOAR260_rm"/>
        <filter val="EGHLAT_c"/>
        <filter val="EGHLAT_m"/>
        <filter val="EGHLAT_x"/>
        <filter val="ENO_c"/>
        <filter val="EPGALURS_e"/>
        <filter val="EPISTt_c_e"/>
        <filter val="EPISTt_c_rm"/>
        <filter val="EPISTt_l_rm"/>
        <filter val="ERGSTGLCT_c"/>
        <filter val="ERGSTt_c_e"/>
        <filter val="ERGSTt_c_en"/>
        <filter val="ERGSTt_c_l"/>
        <filter val="ERGSTt_c_r"/>
        <filter val="ERGSTt_c_rm"/>
        <filter val="ERGTETROLt_c_e"/>
        <filter val="ERGTETROLt_c_r"/>
        <filter val="ETACt_c_e"/>
        <filter val="ETHAK_c"/>
        <filter val="ETHAPT_rm"/>
        <filter val="ETHAt_c_e"/>
        <filter val="ETOHt_c_e"/>
        <filter val="ETOHt_c_m"/>
        <filter val="EX_13BDglucan_e"/>
        <filter val="EX_14dmlanost_e"/>
        <filter val="EX_2mbac_e"/>
        <filter val="EX_2mbald_e"/>
        <filter val="EX_2mbtoh_e"/>
        <filter val="EX_2phetoh_e"/>
        <filter val="EX_3c3hmp_e"/>
        <filter val="EX_3mbald_e"/>
        <filter val="EX_3mop_e"/>
        <filter val="EX_4abz_e"/>
        <filter val="EX_5aop_e"/>
        <filter val="EX_5fthf_e"/>
        <filter val="EX_8aonn_e"/>
        <filter val="EX_abt__L_e"/>
        <filter val="EX_ac_e"/>
        <filter val="EX_acald_e"/>
        <filter val="EX_akg_e"/>
        <filter val="EX_ala__L_e"/>
        <filter val="EX_alltt_e"/>
        <filter val="EX_amet_e"/>
        <filter val="EX_arab__D_e"/>
        <filter val="EX_arab__L_e"/>
        <filter val="EX_arg__L_e"/>
        <filter val="EX_asn__L_e"/>
        <filter val="EX_asp__L_e"/>
        <filter val="EX_btd_e"/>
        <filter val="EX_but_e"/>
        <filter val="EX_ca2_e"/>
        <filter val="EX_chol_e"/>
        <filter val="EX_cit_e"/>
        <filter val="EX_cl_e"/>
        <filter val="EX_co2_e"/>
        <filter val="EX_cobalt2_e"/>
        <filter val="EX_crn_e"/>
        <filter val="EX_cu2_e"/>
        <filter val="EX_cys__L_e"/>
        <filter val="EX_dad_2_e"/>
        <filter val="EX_dann_e"/>
        <filter val="EX_dcyt_e"/>
        <filter val="EX_ddca_e"/>
        <filter val="EX_dgsn_e"/>
        <filter val="EX_din_e"/>
        <filter val="EX_dttp_e"/>
        <filter val="EX_duri_e"/>
        <filter val="EX_epist_e"/>
        <filter val="EX_ergst_e"/>
        <filter val="EX_ergtetrol_e"/>
        <filter val="EX_etac_e"/>
        <filter val="EX_etha_e"/>
        <filter val="EX_etoh_e"/>
        <filter val="EX_fe2_e"/>
        <filter val="EX_fecost_e"/>
        <filter val="EX_fmn_e"/>
        <filter val="EX_fol_e"/>
        <filter val="EX_for_e"/>
        <filter val="EX_fru_e"/>
        <filter val="EX_fum_e"/>
        <filter val="EX_g3pc_e"/>
        <filter val="EX_g3pi_e"/>
        <filter val="EX_gal_e"/>
        <filter val="EX_galur_e"/>
        <filter val="EX_gcald_e"/>
        <filter val="EX_glc__D_e"/>
        <filter val="EX_gln__L_e"/>
        <filter val="EX_glu__L_e"/>
        <filter val="EX_glx_e"/>
        <filter val="EX_gly_e"/>
        <filter val="EX_glyc_e"/>
        <filter val="EX_gthox_e"/>
        <filter val="EX_h_e"/>
        <filter val="EX_h2o_e"/>
        <filter val="EX_hdca_e"/>
        <filter val="EX_hdcea_e"/>
        <filter val="EX_his__L_e"/>
        <filter val="EX_hxa_e"/>
        <filter val="EX_hxan_e"/>
        <filter val="EX_hxdcal_e"/>
        <filter val="EX_iamac_e"/>
        <filter val="EX_iamoh_e"/>
        <filter val="EX_ibtald_e"/>
        <filter val="EX_ibutac_e"/>
        <filter val="EX_ibutoh_e"/>
        <filter val="EX_id3acald_e"/>
        <filter val="EX_ile__L_e"/>
        <filter val="EX_ind3eth_e"/>
        <filter val="EX_inost_e"/>
        <filter val="EX_k_e"/>
        <filter val="EX_lac__D_e"/>
        <filter val="EX_lac__L_e"/>
        <filter val="EX_lanost_e"/>
        <filter val="EX_leu__L_e"/>
        <filter val="EX_lys__L_e"/>
        <filter val="EX_mal__L_e"/>
        <filter val="EX_malt_e"/>
        <filter val="EX_man_e"/>
        <filter val="EX_melib_e"/>
        <filter val="EX_met__L_e"/>
        <filter val="EX_mev__R_e"/>
        <filter val="EX_mg2_e"/>
        <filter val="EX_mmet_e"/>
        <filter val="EX_mn2_e"/>
        <filter val="EX_na1_e"/>
        <filter val="EX_nac_e"/>
        <filter val="EX_Nfortyr2_e"/>
        <filter val="EX_nh4_e"/>
        <filter val="EX_ni2_e"/>
        <filter val="EX_nmn_e"/>
        <filter val="EX_o2_e"/>
        <filter val="EX_oaa_e"/>
        <filter val="EX_ocdca_e"/>
        <filter val="EX_ocdcea_e"/>
        <filter val="EX_octa_e"/>
        <filter val="EX_pacald_e"/>
        <filter val="EX_pap_e"/>
        <filter val="EX_pectin_e"/>
        <filter val="EX_phe__L_e"/>
        <filter val="EX_pheac_e"/>
        <filter val="EX_pi_e"/>
        <filter val="EX_pnto__R_e"/>
        <filter val="EX_pro__L_e"/>
        <filter val="EX_ptrc_e"/>
        <filter val="EX_pydxn_e"/>
        <filter val="EX_pyr_e"/>
        <filter val="EX_rib__D_e"/>
        <filter val="EX_ribflv_e"/>
        <filter val="EX_sbt__D_e"/>
        <filter val="EX_sbt__L_e"/>
        <filter val="EX_ser__L_e"/>
        <filter val="EX_so3_e"/>
        <filter val="EX_so4_e"/>
        <filter val="EX_spmd_e"/>
        <filter val="EX_sprm_e"/>
        <filter val="EX_srb__L_e"/>
        <filter val="EX_succ_e"/>
        <filter val="EX_sucr_e"/>
        <filter val="EX_taur_e"/>
        <filter val="EX_thm_e"/>
        <filter val="EX_thmmp_e"/>
        <filter val="EX_thmpp_e"/>
        <filter val="EX_thr__L_e"/>
        <filter val="EX_thymd_e"/>
        <filter val="EX_tre_e"/>
        <filter val="EX_trp__L_e"/>
        <filter val="EX_ttdca_e"/>
        <filter val="EX_tyr__L_e"/>
        <filter val="EX_ura_e"/>
        <filter val="EX_urea_e"/>
        <filter val="EX_uri_e"/>
        <filter val="EX_val__L_e"/>
        <filter val="EX_xan_e"/>
        <filter val="EX_xtsn_e"/>
        <filter val="EX_xyl__D_e"/>
        <filter val="EX_xylt_e"/>
        <filter val="EX_zn2_e"/>
        <filter val="EX_zymst_e"/>
        <filter val="FACOA120tabc_x"/>
        <filter val="FACOA140tabc_x"/>
        <filter val="FACOA160tabc_x"/>
        <filter val="FACOA161tabc_x"/>
        <filter val="FACOA180tabc_x"/>
        <filter val="FACOA181tabc_x"/>
        <filter val="FACOA200tabc_x"/>
        <filter val="FACOA220tabc_x"/>
        <filter val="FACOA240tabc_x"/>
        <filter val="FACOA260tabc_x"/>
        <filter val="FACOAE100_x"/>
        <filter val="FACOAE120_x"/>
        <filter val="FACOAE140_x"/>
        <filter val="FACOAE160_x"/>
        <filter val="FACOAE161_x"/>
        <filter val="FACOAE180_x"/>
        <filter val="FACOAE181_x"/>
        <filter val="FACOAE40_x"/>
        <filter val="FACOAE60_x"/>
        <filter val="FACOAE80_x"/>
        <filter val="FACOAL100_x"/>
        <filter val="FACOAL120_l"/>
        <filter val="FACOAL120_rm"/>
        <filter val="FACOAL120_x"/>
        <filter val="FACOAL140_l"/>
        <filter val="FACOAL140_rm"/>
        <filter val="FACOAL140_x"/>
        <filter val="FACOAL160_l"/>
        <filter val="FACOAL160_rm"/>
        <filter val="FACOAL160_x"/>
        <filter val="FACOAL161_l"/>
        <filter val="FACOAL161_rm"/>
        <filter val="FACOAL161_x"/>
        <filter val="FACOAL180_l"/>
        <filter val="FACOAL180_rm"/>
        <filter val="FACOAL180_x"/>
        <filter val="FACOAL181_l"/>
        <filter val="FACOAL181_rm"/>
        <filter val="FACOAL181_x"/>
        <filter val="FACOAL200_en"/>
        <filter val="FACOAL220_en"/>
        <filter val="FACOAL220_l"/>
        <filter val="FACOAL240_en"/>
        <filter val="FACOAL240_l"/>
        <filter val="FACOAL260_en"/>
        <filter val="FACOAL260_l"/>
        <filter val="FACOAL80_x"/>
        <filter val="FADH2t_c_m"/>
        <filter val="FADt_c_m"/>
        <filter val="FALDH_c"/>
        <filter val="FBA_c"/>
        <filter val="FBA2_c"/>
        <filter val="FBA3_c"/>
        <filter val="FBP_c"/>
        <filter val="FBP2_c"/>
        <filter val="FCLT_m"/>
        <filter val="FDH_c"/>
        <filter val="FE2t_c_e"/>
        <filter val="FE2t_c_m"/>
        <filter val="FECOOR_m"/>
        <filter val="FECOSTt_c_rm"/>
        <filter val="FECOSTt_l_rm"/>
        <filter val="FECPOR_m"/>
        <filter val="FKYNH_c"/>
        <filter val="FMETTRS_m"/>
        <filter val="FMNAT_m"/>
        <filter val="FMNRx_c"/>
        <filter val="FMNRx2_c"/>
        <filter val="FOLD3_m"/>
        <filter val="FOLt_c_e"/>
        <filter val="FORt_c_e"/>
        <filter val="FORt_c_m"/>
        <filter val="FRD_c"/>
        <filter val="FRDPt_c_m"/>
        <filter val="FRTT_c"/>
        <filter val="FRTT_l"/>
        <filter val="FRUK_c"/>
        <filter val="FRUtps_e"/>
        <filter val="FTHFL_c"/>
        <filter val="FTHFL_m"/>
        <filter val="FUM_c"/>
        <filter val="FUM_m"/>
        <filter val="FUMt_c_e"/>
        <filter val="G3PAT_l"/>
        <filter val="G3PAT_rm"/>
        <filter val="G3PCt_c_e"/>
        <filter val="G3PCt_c_en"/>
        <filter val="G3PCt_c_rm"/>
        <filter val="G3PD1i_m"/>
        <filter val="G3PD1r_c"/>
        <filter val="G3PDf_m"/>
        <filter val="G3PIt_c_e"/>
        <filter val="G3PIt_c_en"/>
        <filter val="G3PT_c"/>
        <filter val="G5SADr_c"/>
        <filter val="G5SDy_c"/>
        <filter val="G6PDA_c"/>
        <filter val="G6PDH2i_c"/>
        <filter val="GALKi_c"/>
        <filter val="GALtps_e"/>
        <filter val="GALUi_c"/>
        <filter val="GAM6Pt_c"/>
        <filter val="GAPD_c"/>
        <filter val="GARFT_c"/>
        <filter val="GCALDt_c_e"/>
        <filter val="GCALDt_c_m"/>
        <filter val="GDPMANNt_c_g"/>
        <filter val="GDPMANt_c_g"/>
        <filter val="GDPt_c_g"/>
        <filter val="GDPt_c_n"/>
        <filter val="GF6PTA_c"/>
        <filter val="GGTT_c"/>
        <filter val="GGTT_l"/>
        <filter val="GHMT2r_c"/>
        <filter val="GHMT2r_m"/>
        <filter val="GK1_c"/>
        <filter val="GK2_c"/>
        <filter val="GLCGSD_c"/>
        <filter val="GLCGSD_v"/>
        <filter val="GLCP_c"/>
        <filter val="GLCt_c_e"/>
        <filter val="GLCt_c_v"/>
        <filter val="GLNS_c"/>
        <filter val="GLNt_c_n"/>
        <filter val="GLNtpa_v"/>
        <filter val="GLNtps_v"/>
        <filter val="GLNTRS_c"/>
        <filter val="GLU5K_c"/>
        <filter val="GLUCYS_c"/>
        <filter val="GLUDC_c"/>
        <filter val="GLUDxi_c"/>
        <filter val="GLUDy_c"/>
        <filter val="GLUN_c"/>
        <filter val="GLUPRT_c"/>
        <filter val="GLUSx_c"/>
        <filter val="GLUt_c_m"/>
        <filter val="GLUt_c_n"/>
        <filter val="GLUtps_e"/>
        <filter val="GLUtps_v"/>
        <filter val="GLUTRS_c"/>
        <filter val="GLUTRS_m"/>
        <filter val="GLXt_c_e"/>
        <filter val="GLXt_c_x"/>
        <filter val="GLYAT_c"/>
        <filter val="GLYC3Pt_c_l"/>
        <filter val="GLYC3Pt_c_m"/>
        <filter val="GLYC3Pt_c_rm"/>
        <filter val="GLYC3Pt_m_mm"/>
        <filter val="GLYCDy_c"/>
        <filter val="GLYCL_m"/>
        <filter val="GLYCOGENt_c_v"/>
        <filter val="GLYCt_c_l"/>
        <filter val="GLYCtps_e"/>
        <filter val="GLYGS_c"/>
        <filter val="GLYK_c"/>
        <filter val="GLYOX_c"/>
        <filter val="GLYOX_m"/>
        <filter val="GLYt_c_m"/>
        <filter val="GLYtps_e"/>
        <filter val="GLYTRS_c"/>
        <filter val="GMPS2_c"/>
        <filter val="GND_c"/>
        <filter val="GPIA5_r"/>
        <filter val="GPIA6_r"/>
        <filter val="GPIA7_r"/>
        <filter val="GRTT_c"/>
        <filter val="GSNK_c"/>
        <filter val="GSNt_c_e"/>
        <filter val="GSNt_c_m"/>
        <filter val="GTHO_c"/>
        <filter val="GTHO_m"/>
        <filter val="GTHP_c"/>
        <filter val="GTHP_m"/>
        <filter val="GTHRDt_c_e"/>
        <filter val="GTHRDt_c_v"/>
        <filter val="GTHRDtabc_v"/>
        <filter val="GTHS_c"/>
        <filter val="GTMLT_c"/>
        <filter val="GTPCI_c"/>
        <filter val="GTPCII2_c"/>
        <filter val="GTPGDPtp_m"/>
        <filter val="GUAD_1_c"/>
        <filter val="GUAPRT_c"/>
        <filter val="GUAt_c_m"/>
        <filter val="GUAtps_e"/>
        <filter val="H2O2t_c_n"/>
        <filter val="H2Ot_c_e"/>
        <filter val="H2Ot_c_en"/>
        <filter val="H2Ot_c_g"/>
        <filter val="H2Ot_c_gm"/>
        <filter val="H2Ot_c_l"/>
        <filter val="H2Ot_c_m"/>
        <filter val="H2Ot_c_mm"/>
        <filter val="H2Ot_c_n"/>
        <filter val="H2Ot_c_r"/>
        <filter val="H2Ot_c_rm"/>
        <filter val="H2Ot_c_v"/>
        <filter val="H2Ot_c_vm"/>
        <filter val="H2Ot_c_x"/>
        <filter val="HACD100i_x"/>
        <filter val="HACD120i_x"/>
        <filter val="HACD121ai_x"/>
        <filter val="HACD140i_x"/>
        <filter val="HACD141ai_x"/>
        <filter val="HACD141bi_x"/>
        <filter val="HACD160i_x"/>
        <filter val="HACD161ai_x"/>
        <filter val="HACD161bi_x"/>
        <filter val="HACD180i_x"/>
        <filter val="HACD181ai_x"/>
        <filter val="HACD200i_x"/>
        <filter val="HACD220i_x"/>
        <filter val="HACD240i_x"/>
        <filter val="HACD260i_x"/>
        <filter val="HACD40i_x"/>
        <filter val="HACD60i_x"/>
        <filter val="HACD80i_x"/>
        <filter val="HACNH_m"/>
        <filter val="HCITR_m"/>
        <filter val="HCITS_m"/>
        <filter val="HCO3E_c"/>
        <filter val="HCO3E_e"/>
        <filter val="HCO3E_m"/>
        <filter val="HCO3E_n"/>
        <filter val="HCO3t_c_n"/>
        <filter val="HCYSMT_c"/>
        <filter val="HDCAt_c_e"/>
        <filter val="HDCAt_c_en"/>
        <filter val="HDCAt_c_l"/>
        <filter val="HDCAt_c_mm"/>
        <filter val="HDCAt_c_rm"/>
        <filter val="HDCEAt_c_e"/>
        <filter val="HDCEAt_c_en"/>
        <filter val="HDCEAt_c_l"/>
        <filter val="HDCEAt_c_rm"/>
        <filter val="HDCOAt_c_l"/>
        <filter val="HDCOAt_c_mm"/>
        <filter val="HDCOAt_c_rm"/>
        <filter val="HEMEAt_c_m"/>
        <filter val="HEMEOS_m"/>
        <filter val="HETZK_c"/>
        <filter val="HEX1_c"/>
        <filter val="HEX4_c"/>
        <filter val="HEX7_c"/>
        <filter val="HICITD_m"/>
        <filter val="HISt_c_m"/>
        <filter val="HISTD_c"/>
        <filter val="HISTP_c"/>
        <filter val="HIStpa_v"/>
        <filter val="HISTRS_c"/>
        <filter val="HISTRS_m"/>
        <filter val="HKYNH_c"/>
        <filter val="HMGCOAR_c"/>
        <filter val="HMGCOAS_c"/>
        <filter val="HMGCOAS_m"/>
        <filter val="HMGCOAt_c_m"/>
        <filter val="HMPK1_c"/>
        <filter val="HOMOX_m"/>
        <filter val="HOMt_c_e"/>
        <filter val="HPPK2_m"/>
        <filter val="HPRORy_c"/>
        <filter val="HSDx_c"/>
        <filter val="HSDy_c"/>
        <filter val="HSERTA_c"/>
        <filter val="HSK_c"/>
        <filter val="HSTPT_c"/>
        <filter val="Ht_c_e"/>
        <filter val="Ht_c_en"/>
        <filter val="Ht_c_g"/>
        <filter val="Ht_c_gm"/>
        <filter val="Ht_c_l"/>
        <filter val="Ht_c_m"/>
        <filter val="Ht_c_n"/>
        <filter val="Ht_c_r"/>
        <filter val="Ht_c_rm"/>
        <filter val="Ht_c_v"/>
        <filter val="Ht_c_vm"/>
        <filter val="Ht_c_x"/>
        <filter val="Ht_m_mm"/>
        <filter val="HXANt_c_e"/>
        <filter val="HXAt_c_e"/>
        <filter val="HXAt_c_x"/>
        <filter val="HXCAt_en_rm"/>
        <filter val="HXCAt_l_rm"/>
        <filter val="HXCAt_r_rm"/>
        <filter val="HXCCOAt_c_en"/>
        <filter val="HXCCOAt_c_l"/>
        <filter val="HXCCOAt_c_r"/>
        <filter val="HXCCOAt_c_rm"/>
        <filter val="HYPOE_c"/>
        <filter val="IAMACt_c_e"/>
        <filter val="IAMOHt_c_e"/>
        <filter val="IAMOHt_c_m"/>
        <filter val="IBTALDt_c_e"/>
        <filter val="IBTALDt_c_m"/>
        <filter val="IBUTACt_c_e"/>
        <filter val="IBUTOHt_c_e"/>
        <filter val="IBUTOHt_c_m"/>
        <filter val="ICDHx_m"/>
        <filter val="ICDHyi_m"/>
        <filter val="ICL_1_c"/>
        <filter val="ICOSCOAt_c_en"/>
        <filter val="ICOSCOAt_c_rm"/>
        <filter val="ID3ACALDt_c_e"/>
        <filter val="ID3ACALDt_c_m"/>
        <filter val="IG3PS_c"/>
        <filter val="IGPDH_c"/>
        <filter val="IGPS_c"/>
        <filter val="ILEt_c_m"/>
        <filter val="ILEt_c_v"/>
        <filter val="ILETA_c"/>
        <filter val="ILETA_m"/>
        <filter val="ILEtpa_v"/>
        <filter val="ILEtps_v"/>
        <filter val="ILETRS_c"/>
        <filter val="ILETRS_m"/>
        <filter val="IMPC_c"/>
        <filter val="IMPD_c"/>
        <filter val="IND3ACt_c_m"/>
        <filter val="IND3ETHt_c_e"/>
        <filter val="IND3ETHt_c_m"/>
        <filter val="INDPYRD_c"/>
        <filter val="INOSHPt_c_n"/>
        <filter val="INOSTt_c_rm"/>
        <filter val="INOSTtps_e"/>
        <filter val="INSK_c"/>
        <filter val="INSt_c_e"/>
        <filter val="IPCS_g"/>
        <filter val="IPCt_g_r"/>
        <filter val="IPDDI_c"/>
        <filter val="IPDPt_c_m"/>
        <filter val="IPK2_n"/>
        <filter val="IPK3_n"/>
        <filter val="IPK4_n"/>
        <filter val="IPK5_n"/>
        <filter val="IPMD_c"/>
        <filter val="IPPMIa_c"/>
        <filter val="IPPMIb_c"/>
        <filter val="IPPS_c"/>
        <filter val="IPPYP1_c"/>
        <filter val="IPPYP2_c"/>
        <filter val="IPPYP3_c"/>
        <filter val="IPPYP4_c"/>
        <filter val="IPT_g"/>
        <filter val="ITCOAL_m"/>
        <filter val="KARA1i_m"/>
        <filter val="KARA2i_m"/>
        <filter val="Ktps_e"/>
        <filter val="KYN_c"/>
        <filter val="KYN3OX_c"/>
        <filter val="KYNAT2_c"/>
        <filter val="LACPYRt_c_m"/>
        <filter val="LACt_c_m"/>
        <filter val="LACtps_m"/>
        <filter val="LALDO3_c"/>
        <filter val="LANOSTt_c_e"/>
        <filter val="LANOSTt_c_rm"/>
        <filter val="LANOSTt_l_rm"/>
        <filter val="LCADi_c"/>
        <filter val="LEUt_c_v"/>
        <filter val="LEUTA_c"/>
        <filter val="LEUTA_m"/>
        <filter val="LEUtpa_v"/>
        <filter val="LEUtps_v"/>
        <filter val="LEUTRS_c"/>
        <filter val="LGTHL_c"/>
        <filter val="LLFC2O_c"/>
        <filter val="LNS14DMy_c"/>
        <filter val="LNSTLS_c"/>
        <filter val="LPAP_vm"/>
        <filter val="LPCAT_mm"/>
        <filter val="LPIAT_rm"/>
        <filter val="LSERDHi_c"/>
        <filter val="LTA4H_c"/>
        <filter val="LTA4H_n"/>
        <filter val="LTA4H2_c"/>
        <filter val="LTA4H2_n"/>
        <filter val="LTA4H3_c"/>
        <filter val="LTA4H3_n"/>
        <filter val="LYSt_c_m"/>
        <filter val="LYStpa_v"/>
        <filter val="LYStps_e"/>
        <filter val="LYSTRS_c"/>
        <filter val="M1PS_c"/>
        <filter val="MAGL_l"/>
        <filter val="MALCOAt_c_rm"/>
        <filter val="MALOAAta_x"/>
        <filter val="MALS_c"/>
        <filter val="MALT_c"/>
        <filter val="MALt_c_e"/>
        <filter val="MALt2_m"/>
        <filter val="MALTtps_e"/>
        <filter val="MAN1PT_c"/>
        <filter val="MAN6PI_c"/>
        <filter val="MANNANt_c_r"/>
        <filter val="MANtps_e"/>
        <filter val="MCITL2_m"/>
        <filter val="MCITS_m"/>
        <filter val="MCOATA_m"/>
        <filter val="MDH_c"/>
        <filter val="MDH_m"/>
        <filter val="MDRPD_c"/>
        <filter val="ME1_m"/>
        <filter val="ME2_m"/>
        <filter val="METAT_c"/>
        <filter val="METB1_c"/>
        <filter val="METS_c"/>
        <filter val="METt_c_m"/>
        <filter val="METtps_e"/>
        <filter val="METTRS_c"/>
        <filter val="METTRS_m"/>
        <filter val="MEVK1_c"/>
        <filter val="MEVK2_c"/>
        <filter val="MEVK3_c"/>
        <filter val="MEVK4_c"/>
        <filter val="MEVt_c_e"/>
        <filter val="MGSA_c"/>
        <filter val="MHPGLUT_c"/>
        <filter val="MI13456Pt_c_n"/>
        <filter val="MI1PP_c"/>
        <filter val="MI1Pt_c_r"/>
        <filter val="MIP2Ct_g_r"/>
        <filter val="MIPCS_g"/>
        <filter val="MIPCt_g_r"/>
        <filter val="MTAP_c"/>
        <filter val="MTHFC_c"/>
        <filter val="MTHFC_m"/>
        <filter val="MTHFD_c"/>
        <filter val="MTHFD_m"/>
        <filter val="MTHFD2i_c"/>
        <filter val="MTHFR3_c"/>
        <filter val="MTMOHT_m"/>
        <filter val="MTRI_c"/>
        <filter val="NACt_c_e"/>
        <filter val="NADDP_x"/>
        <filter val="NADHK1_c"/>
        <filter val="NADHK1_m"/>
        <filter val="NADHt_c_rm"/>
        <filter val="NADK_c"/>
        <filter val="NADK_m"/>
        <filter val="NADN_n"/>
        <filter val="NADPHt_c_l"/>
        <filter val="NADPHt_c_r"/>
        <filter val="NADPHt_c_rm"/>
        <filter val="NADPt_c_l"/>
        <filter val="NADPt_c_r"/>
        <filter val="NADPt_c_rm"/>
        <filter val="NADS2_c"/>
        <filter val="NADS2_n"/>
        <filter val="NADt_c_m"/>
        <filter val="NADt_c_rm"/>
        <filter val="NADt1_m"/>
        <filter val="NADt2_m"/>
        <filter val="NADt3_m"/>
        <filter val="NAMNPP_c"/>
        <filter val="NAMNPP_m"/>
        <filter val="NCAMt_c_n"/>
        <filter val="NDP1_c"/>
        <filter val="NDP10_c"/>
        <filter val="NDP3_c"/>
        <filter val="NDP3_g"/>
        <filter val="NDP4_c"/>
        <filter val="NDP5_c"/>
        <filter val="NDP7_c"/>
        <filter val="NDP7_g"/>
        <filter val="NDPDA1_c"/>
        <filter val="NDPDA2_c"/>
        <filter val="NDPK1_c"/>
        <filter val="NDPK10_c"/>
        <filter val="NDPK2_c"/>
        <filter val="NDPK3_c"/>
        <filter val="NDPK4_c"/>
        <filter val="NDPK5_c"/>
        <filter val="NDPK6_c"/>
        <filter val="NDPK7_c"/>
        <filter val="NDPK8_c"/>
        <filter val="NDPK9_c"/>
        <filter val="NFORTYR2t_c_e"/>
        <filter val="NFTYROX_c"/>
        <filter val="NH4t_c_e"/>
        <filter val="NH4t_c_m"/>
        <filter val="NI2t_c_e"/>
        <filter val="NMNt_c_e"/>
        <filter val="NMNt_c_n"/>
        <filter val="NMNt_c_x"/>
        <filter val="NNAM_c"/>
        <filter val="NNATi_c"/>
        <filter val="NNDPR_c"/>
        <filter val="NNDPR_m"/>
        <filter val="NNMT_c"/>
        <filter val="NTD10pp_c"/>
        <filter val="NTD1pp_c"/>
        <filter val="NTD2pp_c"/>
        <filter val="NTD3pp_c"/>
        <filter val="NTD4pp_c"/>
        <filter val="NTD5_c"/>
        <filter val="NTD6pp_c"/>
        <filter val="NTD7pp_c"/>
        <filter val="NTD8_c"/>
        <filter val="NTP10_c"/>
        <filter val="NTP3_c"/>
        <filter val="NTP4_c"/>
        <filter val="NTP5_c"/>
        <filter val="NTP7_c"/>
        <filter val="NTPDA2_c"/>
        <filter val="O2t_c_e"/>
        <filter val="O2t_c_m"/>
        <filter val="O2t_c_r"/>
        <filter val="O2t_c_rm"/>
        <filter val="O2t_c_x"/>
        <filter val="OAADC_c"/>
        <filter val="OAAt_c_e"/>
        <filter val="OAAtps_m"/>
        <filter val="OCBT_c"/>
        <filter val="OCDCAt_c_e"/>
        <filter val="OCDCAt_c_en"/>
        <filter val="OCDCAt_c_l"/>
        <filter val="OCDCAt_c_mm"/>
        <filter val="OCDCAt_c_rm"/>
        <filter val="OCDCEAt_c_e"/>
        <filter val="OCDCEAt_c_en"/>
        <filter val="OCDCEAt_c_l"/>
        <filter val="OCDCEAt_c_rm"/>
        <filter val="OCTAt_c_e"/>
        <filter val="OCTAt_c_x"/>
        <filter val="ODECOAt_c_l"/>
        <filter val="ODECOAt_c_mm"/>
        <filter val="ODECOAt_c_rm"/>
        <filter val="OMCDC_c"/>
        <filter val="OMCDC_m"/>
        <filter val="OMPDC_c"/>
        <filter val="ORNDC_c"/>
        <filter val="ORNTA_c"/>
        <filter val="ORNTACi_m"/>
        <filter val="ORNtpa_m"/>
        <filter val="ORNtps_e"/>
        <filter val="ORPT_c"/>
        <filter val="P5CR_c"/>
        <filter val="PACALDt_c_e"/>
        <filter val="PACALDt_c_m"/>
        <filter val="PAIL35Pt_c_vm"/>
        <filter val="PAIL35Pt_en_vm"/>
        <filter val="PAIL3K_vm"/>
        <filter val="PAIL3Pt_gm_vm"/>
        <filter val="PAIL3Pt_rm_vm"/>
        <filter val="PAIL45Pt_c_en"/>
        <filter val="PAIL45Pt_c_n"/>
        <filter val="PAIL45Pt_en_rm"/>
        <filter val="PAIL4K_en"/>
        <filter val="PAIL4K_gm"/>
        <filter val="PAIL4K_n"/>
        <filter val="PAIL4K_vm"/>
        <filter val="PAIL4Pt_c_en"/>
        <filter val="PAIL4Pt_en_rm"/>
        <filter val="PAILS_rm"/>
        <filter val="PAILt_c_rm"/>
        <filter val="PAILt_en_rm"/>
        <filter val="PAILt_gm_rm"/>
        <filter val="PAILt_n_rm"/>
        <filter val="PAILt_rm_vm"/>
        <filter val="PAN4Pt_c_m"/>
        <filter val="PAP_rm"/>
        <filter val="PAP_vm"/>
        <filter val="PAPSR_c"/>
        <filter val="PAPt_c"/>
        <filter val="PAPt_c_m"/>
        <filter val="PAt_en_rm"/>
        <filter val="PAt_gm_rm"/>
        <filter val="PAt_l_rm"/>
        <filter val="PAt_mm_rm"/>
        <filter val="PAt_rm_vm"/>
        <filter val="PBAL_c"/>
        <filter val="PC_c"/>
        <filter val="PCt_c_rm"/>
        <filter val="PCt_en_rm"/>
        <filter val="PCt_l_rm"/>
        <filter val="PCt_mm_rm"/>
        <filter val="PDAGATpc_rm"/>
        <filter val="PDAGATpe_rm"/>
        <filter val="PDE1_c"/>
        <filter val="PDE2_c"/>
        <filter val="PDE3_c"/>
        <filter val="PDE4_c"/>
        <filter val="PDE5_c"/>
        <filter val="PDH_m"/>
        <filter val="PDMEMT_rm"/>
        <filter val="PDX5POi_c"/>
        <filter val="PEMT_rm"/>
        <filter val="PENDPt_c_m"/>
        <filter val="PEt_c_rm"/>
        <filter val="PEt_en_rm"/>
        <filter val="PEt_gm_rm"/>
        <filter val="PEt_l_rm"/>
        <filter val="PEt_mm_rm"/>
        <filter val="PEt_rm_vm"/>
        <filter val="PFK_c"/>
        <filter val="PGAMT_c"/>
        <filter val="PGCD_c"/>
        <filter val="PGI_c"/>
        <filter val="PGK_c"/>
        <filter val="PGL_c"/>
        <filter val="PGM_c"/>
        <filter val="PGMT_c"/>
        <filter val="PGPP_mm"/>
        <filter val="PGPS_mm"/>
        <filter val="PHCD_m"/>
        <filter val="PHCHGS_m"/>
        <filter val="PHEACt_c_e"/>
        <filter val="PHEt_c_m"/>
        <filter val="PHETA1_c"/>
        <filter val="PHEtps_e"/>
        <filter val="PHETRS_c"/>
        <filter val="PHETRS_m"/>
        <filter val="PI35P5P_c"/>
        <filter val="PI35P5P_en"/>
        <filter val="PI35P5P_vm"/>
        <filter val="PI3P5K_vm"/>
        <filter val="PI3PP_c"/>
        <filter val="PI3PP_en"/>
        <filter val="PI3PP_gm"/>
        <filter val="PI3PP_rm"/>
        <filter val="PI45P5P_c"/>
        <filter val="PI45P5P_en"/>
        <filter val="PI4P5K_en"/>
        <filter val="PI4P5K_n"/>
        <filter val="PI4PP_c"/>
        <filter val="PI4PP_en"/>
        <filter val="PI4PP_gm"/>
        <filter val="PI4PP_rm"/>
        <filter val="PIt_c_en"/>
        <filter val="PIt_c_gm"/>
        <filter val="PIt_c_rm"/>
        <filter val="PIt_c_v"/>
        <filter val="PIt_c_vm"/>
        <filter val="PIt_m_mm"/>
        <filter val="PIt_r_rm"/>
        <filter val="PItps_e"/>
        <filter val="PItps_m"/>
        <filter val="PLACipc_m"/>
        <filter val="PLACipc_r"/>
        <filter val="PLACmip2c_m"/>
        <filter val="PLACmip2c_r"/>
        <filter val="PLACmipc_m"/>
        <filter val="PLACmipc_r"/>
        <filter val="PLACpail45p_c"/>
        <filter val="PLACpail45p_n"/>
        <filter val="PLACpg_mm"/>
        <filter val="PLADpc_en"/>
        <filter val="PMANM_c"/>
        <filter val="PMDPHT_c"/>
        <filter val="PMEMT_rm"/>
        <filter val="PMEVK_c"/>
        <filter val="PMI12346PS_c"/>
        <filter val="PMI1346PS_c"/>
        <filter val="PMPK_c"/>
        <filter val="PMTCOAt_c_l"/>
        <filter val="PMTCOAt_c_r"/>
        <filter val="PMTCOAt_c_rm"/>
        <filter val="PNP_c"/>
        <filter val="PNTK_c"/>
        <filter val="PNTOtps_e"/>
        <filter val="POLYAO1_c"/>
        <filter val="POLYAO2_c"/>
        <filter val="POLYAO3_c"/>
        <filter val="PPA_c"/>
        <filter val="PPBNGD_c"/>
        <filter val="PPBNGS_1_c"/>
        <filter val="PPCDC_c"/>
        <filter val="PPCK_c"/>
        <filter val="PPIt_c_l"/>
        <filter val="PPIt_c_m"/>
        <filter val="PPIt_c_rm"/>
        <filter val="PPIt_c_x"/>
        <filter val="PPIt_m_mm"/>
        <filter val="PPM_c"/>
        <filter val="PPNCL2_c"/>
        <filter val="PPND2_c"/>
        <filter val="PPNDH_c"/>
        <filter val="PPPG9t_c_m"/>
        <filter val="PPPGO_m"/>
        <filter val="PPTT_l"/>
        <filter val="PPTT_m"/>
        <filter val="PRAGSi_c"/>
        <filter val="PRAIi_c"/>
        <filter val="PRAIS_c"/>
        <filter val="PRAMPC_c"/>
        <filter val="PRASCSi_c"/>
        <filter val="PRATPP_c"/>
        <filter val="PRENT10_l"/>
        <filter val="PRENT11_l"/>
        <filter val="PRENT12_l"/>
        <filter val="PRENT13_l"/>
        <filter val="PRENT14_l"/>
        <filter val="PRENT15_l"/>
        <filter val="PRENT16_l"/>
        <filter val="PRENT17_l"/>
        <filter val="PRENT18_l"/>
        <filter val="PRENT19_l"/>
        <filter val="PRENT20_l"/>
        <filter val="PRENT21_l"/>
        <filter val="PRENT6_l"/>
        <filter val="PRENT7_l"/>
        <filter val="PRENT8_l"/>
        <filter val="PRENT9_l"/>
        <filter val="PRFGS_c"/>
        <filter val="PRMICI_c"/>
        <filter val="PROD2_m"/>
        <filter val="PROt_c_m"/>
        <filter val="PROtps_e"/>
        <filter val="PROTRS_c"/>
        <filter val="PRPPS_c"/>
        <filter val="PRPPt_c_m"/>
        <filter val="PSCIT_c"/>
        <filter val="PSD_gm"/>
        <filter val="PSD_mm"/>
        <filter val="PSD_vm"/>
        <filter val="PSERT_c"/>
        <filter val="PSP_L_c"/>
        <filter val="PSPHPL_r"/>
        <filter val="PSPHS_r"/>
        <filter val="PSSA_rm"/>
        <filter val="PSt_c_rm"/>
        <filter val="PSt_en_rm"/>
        <filter val="PSt_gm_rm"/>
        <filter val="PSt_mm_rm"/>
        <filter val="PSt_rm_vm"/>
        <filter val="PTPAT_c"/>
        <filter val="PTRCtpa_e"/>
        <filter val="PTRCtpa_v"/>
        <filter val="PUNP3_c"/>
        <filter val="PUNP3_m"/>
        <filter val="PUNP5_c"/>
        <filter val="PYAM5PO_c"/>
        <filter val="PYDAMK_c"/>
        <filter val="PYDX5PS_c"/>
        <filter val="PYDXK_c"/>
        <filter val="PYDXNK_c"/>
        <filter val="PYDXNO_c"/>
        <filter val="PYDXO_c"/>
        <filter val="PYK_c"/>
        <filter val="PYNP2r_c"/>
        <filter val="PYRDC_c"/>
        <filter val="PYRDC2_c"/>
        <filter val="PYRtps_e"/>
        <filter val="PYRtps_m"/>
        <filter val="QUILSYN_c"/>
        <filter val="QULNt_c_m"/>
        <filter val="RAFH_e"/>
        <filter val="RBFK_c"/>
        <filter val="RBFK_m"/>
        <filter val="RBFSa_c"/>
        <filter val="RBFSb_c"/>
        <filter val="RBK_c"/>
        <filter val="RIBFLVt_c_m"/>
        <filter val="RIBt_c_e"/>
        <filter val="RLFC2O_c"/>
        <filter val="RLFC2O_m"/>
        <filter val="RNDR1_c"/>
        <filter val="RNDR1_n"/>
        <filter val="RNDR2_c"/>
        <filter val="RNDR2_n"/>
        <filter val="RNDR3_c"/>
        <filter val="RNDR3_n"/>
        <filter val="RNDR4_c"/>
        <filter val="RNDR4_n"/>
        <filter val="RNMK_c"/>
        <filter val="RPE_c"/>
        <filter val="RPI_c"/>
        <filter val="SACCD1_c"/>
        <filter val="SACCD2_c"/>
        <filter val="SADT_c"/>
        <filter val="SAM24MT_c"/>
        <filter val="SBP_c"/>
        <filter val="SBPP1_r"/>
        <filter val="SBPP2_r"/>
        <filter val="SBTD_D2_c"/>
        <filter val="SBTD_L_c"/>
        <filter val="SERAT_c"/>
        <filter val="SERD_L_c"/>
        <filter val="SERPT_r"/>
        <filter val="SERt_c_m"/>
        <filter val="SERt_c_r"/>
        <filter val="SERt_c_rm"/>
        <filter val="SERtps_e"/>
        <filter val="SERTRS_c"/>
        <filter val="SFGTHi_c"/>
        <filter val="SHCHD2_c"/>
        <filter val="SHCHF_c"/>
        <filter val="SHK3Di_c"/>
        <filter val="SHKK_c"/>
        <filter val="SHSL1_c"/>
        <filter val="SLCBK1_r"/>
        <filter val="SO3R_c"/>
        <filter val="SO3t_c_e"/>
        <filter val="SO4t_c_e"/>
        <filter val="SPHGLpK_r"/>
        <filter val="SPHPL_r"/>
        <filter val="SPMDAT_c"/>
        <filter val="SPMDtpa_e"/>
        <filter val="SPMDtpa_v"/>
        <filter val="SPMS_c"/>
        <filter val="SPRMAT_c"/>
        <filter val="SPRMS_c"/>
        <filter val="SPRMtpa_e"/>
        <filter val="SPRMtpa_v"/>
        <filter val="SQLEx_r"/>
        <filter val="SQLEy_r"/>
        <filter val="SQLS_c"/>
        <filter val="SQLt_c_r"/>
        <filter val="SRBt_c_e"/>
        <filter val="SSALy_c"/>
        <filter val="SSQ23EPXt_c_r"/>
        <filter val="STCOAt_c_l"/>
        <filter val="STCOAt_c_rm"/>
        <filter val="STEHz161_en"/>
        <filter val="STEHz181_en"/>
        <filter val="SUCCt_c_e"/>
        <filter val="SUCCt2_m"/>
        <filter val="SUCFUMt_c_m"/>
        <filter val="SUCOAS_m"/>
        <filter val="SUCR_e"/>
        <filter val="TAGL_l"/>
        <filter val="TAGt_c_rm"/>
        <filter val="TAGt_l_rm"/>
        <filter val="TALA_c"/>
        <filter val="TAUDO_c"/>
        <filter val="TAURt_c_e"/>
        <filter val="TCHOLAtabc_v"/>
        <filter val="TDCOAt_c_l"/>
        <filter val="TDCOAt_c_rm"/>
        <filter val="THFGLUS_c"/>
        <filter val="THIORDXi_n"/>
        <filter val="THIORDXi_x"/>
        <filter val="THMP_c"/>
        <filter val="THMtps_e"/>
        <filter val="THRA_c"/>
        <filter val="THRA2_c"/>
        <filter val="THRD_L_m"/>
        <filter val="THRS_c"/>
        <filter val="THRt_c_m"/>
        <filter val="THRtps_e"/>
        <filter val="THRTRS_c"/>
        <filter val="THYMDt_c_e"/>
        <filter val="THZPSN1_c"/>
        <filter val="THZPSN2_c"/>
        <filter val="TKT1_c"/>
        <filter val="TKT2_c"/>
        <filter val="TMDK1_c"/>
        <filter val="TMDPK_c"/>
        <filter val="TMDPPK_c"/>
        <filter val="TMDS_c"/>
        <filter val="TMN_c"/>
        <filter val="TMPK_c"/>
        <filter val="TMPPP_c"/>
        <filter val="TPI_c"/>
        <filter val="TRDOXt_c_x"/>
        <filter val="TRDR_c"/>
        <filter val="TRDR_m"/>
        <filter val="TRDRDt_c_x"/>
        <filter val="TRE6PP_c"/>
        <filter val="TRE6PS_c"/>
        <filter val="TREH_v"/>
        <filter val="TREt_c_v"/>
        <filter val="TREtps_e"/>
        <filter val="TRPO2_c"/>
        <filter val="TRPS1_c"/>
        <filter val="TRPt_c_m"/>
        <filter val="TRPTA_c"/>
        <filter val="TRPTRS_c"/>
        <filter val="TRPTRS_m"/>
        <filter val="TTCCOAt_c_en"/>
        <filter val="TTCCOAt_c_l"/>
        <filter val="TTCCOAt_c_r"/>
        <filter val="TTCCOAt_c_rm"/>
        <filter val="TTDCAt_c_e"/>
        <filter val="TTDCAt_c_rm"/>
        <filter val="TTDCAt_l_rm"/>
        <filter val="TYRt_c_m"/>
        <filter val="TYRt_c_v"/>
        <filter val="TYRt_c_x"/>
        <filter val="TYRTA_c"/>
        <filter val="TYRTAi_x"/>
        <filter val="TYRtpa_v"/>
        <filter val="TYRtps_v"/>
        <filter val="TYRTRS_c"/>
        <filter val="TYRTRS_m"/>
        <filter val="UAGDP_c"/>
        <filter val="UDPG4E_c"/>
        <filter val="UGLT_c"/>
        <filter val="UMPK_c"/>
        <filter val="UMPK_n"/>
        <filter val="UMPt_c_n"/>
        <filter val="UNK3_c"/>
        <filter val="UPP3MT_2_c"/>
        <filter val="UPP3S_c"/>
        <filter val="UPPDC1_c"/>
        <filter val="UPPRT_c"/>
        <filter val="URAtps_e"/>
        <filter val="UREASE_c"/>
        <filter val="UREAtps_e"/>
        <filter val="URIDK2_n"/>
        <filter val="URIDK2i_c"/>
        <filter val="URIH_c"/>
        <filter val="URIK1_c"/>
        <filter val="URIK2_c"/>
        <filter val="URItps_e"/>
        <filter val="UTPt_c_m"/>
        <filter val="UTPUMPtp_m"/>
        <filter val="VALt_c_m"/>
        <filter val="VALTA_c"/>
        <filter val="VALTA_m"/>
        <filter val="VALtps_e"/>
        <filter val="VALTRS_c"/>
        <filter val="VALTRS_m"/>
        <filter val="XANt_c_e"/>
        <filter val="XPPT_c"/>
        <filter val="XTSNt_c_e"/>
        <filter val="XYLK_c"/>
        <filter val="XYLt_c_e"/>
        <filter val="XYLTt_c_e"/>
        <filter val="YUMPS_c"/>
        <filter val="ZYM161t_en_rm"/>
        <filter val="ZYM161t_l_rm"/>
        <filter val="ZYM181t_en_rm"/>
        <filter val="ZYM181t_l_rm"/>
        <filter val="ZYMSTt_c_en"/>
        <filter val="ZYMSTt_c_rm"/>
        <filter val="ZYMSTt_l_rm"/>
      </filters>
    </filterColumn>
    <filterColumn colId="5">
      <filters blank="1"/>
    </filterColumn>
    <filterColumn colId="8">
      <filters>
        <filter val="TRUE"/>
      </filters>
    </filterColumn>
    <filterColumn colId="9">
      <filters>
        <filter val="#VALUE!"/>
      </filters>
    </filterColumn>
  </autoFilter>
  <tableColumns count="10">
    <tableColumn id="1" xr3:uid="{99A2C30B-1EE5-BA41-A8B8-3DDA9C7E739B}" name="model_rxn"/>
    <tableColumn id="2" xr3:uid="{A078E986-C31B-8C4B-9810-9CE1E0074781}" name="Column2"/>
    <tableColumn id="3" xr3:uid="{86AD8BC5-AD9D-B34D-9211-C5AA691727E5}" name="Column3" dataDxfId="39">
      <calculatedColumnFormula>RT_gsm[[#This Row],[model_rxn]]&amp;"_"&amp;RT_gsm[[#This Row],[Column2]]</calculatedColumnFormula>
    </tableColumn>
    <tableColumn id="4" xr3:uid="{B40A0CF4-F6FC-3741-934E-C466267CD8CC}" name="Column4" dataDxfId="29">
      <calculatedColumnFormula>_xlfn.XLOOKUP(RT_gsm[[#This Row],[Column3]],SC_enz[name_dir],SC_enz[name_dir],"")</calculatedColumnFormula>
    </tableColumn>
    <tableColumn id="5" xr3:uid="{DB5EEBD1-5DC4-FD48-A0F9-B067BD98E354}" name="rxn in SC GSM" dataDxfId="13">
      <calculatedColumnFormula>_xlfn.XLOOKUP(RT_gsm[[#This Row],[model_rxn]],sc_gsm[model_rxn],sc_gsm[model_rxn],"")</calculatedColumnFormula>
    </tableColumn>
    <tableColumn id="6" xr3:uid="{9A894146-02AF-9846-9587-72ACEDF86BAF}" name="dir in SC GSM" dataDxfId="12">
      <calculatedColumnFormula>_xlfn.XLOOKUP(RT_gsm[[#This Row],[Column3]],sc_gsm[Column3],sc_gsm[Column3],"")</calculatedColumnFormula>
    </tableColumn>
    <tableColumn id="7" xr3:uid="{D0494691-8D01-4D40-BB58-4A7945B6E413}" name="Column7" dataDxfId="9">
      <calculatedColumnFormula array="1">RT_gsm[[#This Row],[model_rxn]]&amp;",r,"&amp;_xlfn.SWITCH(RT_gsm[[#This Row],[Column2]],"REV","lower_bound:-","FWD","upper_bound:")&amp;"1000"</calculatedColumnFormula>
    </tableColumn>
    <tableColumn id="8" xr3:uid="{DBFBB2B8-823F-C74E-A144-7B8ABC77A4AA}" name="Column8" dataDxfId="4">
      <calculatedColumnFormula>_xlfn.XLOOKUP(RT_gsm[[#This Row],[rxn in SC GSM]],sc_gsm[model_rxn],sc_gsm[yeast8.3.4 equation],"")</calculatedColumnFormula>
    </tableColumn>
    <tableColumn id="9" xr3:uid="{69A8EC2A-E977-EB41-B93F-2A0D59E6729C}" name="Column9" dataDxfId="1">
      <calculatedColumnFormula>_xlfn.XLOOKUP(RT_gsm[[#This Row],[rxn in SC GSM]],sc_gsm[model_rxn],sc_gsm[Column12],"")</calculatedColumnFormula>
    </tableColumn>
    <tableColumn id="10" xr3:uid="{4C2AE637-1A63-2D4A-AAC9-A10FB888F81B}" name="Column10" dataDxfId="0">
      <calculatedColumnFormula>IF(RT_gsm[[#This Row],[Column2]]="REV",FIND("&lt;=&gt;",RT_gsm[[#This Row],[Column8]]),"")</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38819F-2A49-E449-A830-E6589F238988}" name="sc_gsm" displayName="sc_gsm" ref="A1:L2563" totalsRowShown="0">
  <autoFilter ref="A1:L2563" xr:uid="{1BBC9A32-8F77-B14F-824B-3B8D2E57B123}">
    <filterColumn colId="5">
      <customFilters>
        <customFilter operator="notEqual" val=" "/>
      </customFilters>
    </filterColumn>
    <filterColumn colId="6">
      <filters blank="1"/>
    </filterColumn>
  </autoFilter>
  <tableColumns count="12">
    <tableColumn id="1" xr3:uid="{646506FF-626A-114A-A126-9A2F12A1491E}" name="model_rxn"/>
    <tableColumn id="9" xr3:uid="{0596C82E-55AE-244A-A6E6-E9C89F04B0B4}" name="name"/>
    <tableColumn id="2" xr3:uid="{784CECF6-7C3A-3B43-972F-32249F8E4C6A}" name="Column2"/>
    <tableColumn id="3" xr3:uid="{83B5B515-4D51-DE45-86A8-C226C331C2B5}" name="Column3" dataDxfId="16">
      <calculatedColumnFormula>sc_gsm[[#This Row],[model_rxn]]&amp;"_"&amp;sc_gsm[[#This Row],[Column2]]</calculatedColumnFormula>
    </tableColumn>
    <tableColumn id="4" xr3:uid="{9DEB130E-34E6-9440-9915-8736F4F945E2}" name="Column4" dataDxfId="15">
      <calculatedColumnFormula>_xlfn.XLOOKUP(sc_gsm[[#This Row],[Column3]],SC_enz[name_dir],SC_enz[name_dir],"")</calculatedColumnFormula>
    </tableColumn>
    <tableColumn id="5" xr3:uid="{45BFDE73-FE1E-EC40-A766-942E916808EC}" name="rxn in RT GSM" dataDxfId="11">
      <calculatedColumnFormula>_xlfn.XLOOKUP(sc_gsm[[#This Row],[model_rxn]],RT_gsm[model_rxn],RT_gsm[model_rxn],"")</calculatedColumnFormula>
    </tableColumn>
    <tableColumn id="6" xr3:uid="{A248329C-49B2-4944-AFB1-F00A8F904A7B}" name="dir in RT GSM" dataDxfId="10">
      <calculatedColumnFormula>_xlfn.XLOOKUP(sc_gsm[[#This Row],[Column3]],RT_gsm[Column3],RT_gsm[Column3],"")</calculatedColumnFormula>
    </tableColumn>
    <tableColumn id="7" xr3:uid="{DACE2AC4-2509-3A4A-B9A7-FD2657523BD0}" name="Column7" dataDxfId="8">
      <calculatedColumnFormula array="1">sc_gsm[[#This Row],[model_rxn]]&amp;",r,"&amp;_xlfn.SWITCH(sc_gsm[[#This Row],[Column2]],"REV","lower_bound:-","FWD","upper_bound:")&amp;"1000"</calculatedColumnFormula>
    </tableColumn>
    <tableColumn id="8" xr3:uid="{93178A32-9F2F-2C44-8F77-207A98A09C55}" name="dir in scRBA" dataDxfId="6">
      <calculatedColumnFormula>_xlfn.XLOOKUP(sc_gsm[[#This Row],[Column3]],SC_enz[name_dir],SC_enz[name_dir],"")</calculatedColumnFormula>
    </tableColumn>
    <tableColumn id="10" xr3:uid="{917D9A7F-1A3D-C847-8135-E8542E6D002C}" name="yeast8.3.4 equation" dataDxfId="5">
      <calculatedColumnFormula>_xlfn.XLOOKUP(sc_gsm[[#This Row],[name]],[1]RXNS!$C:$C,[1]RXNS!$D:$D,"")</calculatedColumnFormula>
    </tableColumn>
    <tableColumn id="11" xr3:uid="{9C13CAAD-FC7A-1943-B8D6-2CB7FD5BF411}" name="yeast9 equation" dataDxfId="3">
      <calculatedColumnFormula>_xlfn.XLOOKUP(sc_gsm[[#This Row],[name]],[2]RXNS!$C:$C,[2]RXNS!$D:$D,"")</calculatedColumnFormula>
    </tableColumn>
    <tableColumn id="12" xr3:uid="{F104F329-CD65-084C-9ED7-187CA5AEDB6F}" name="Column12" dataDxfId="2">
      <calculatedColumnFormula>sc_gsm[[#This Row],[yeast8.3.4 equation]]=sc_gsm[[#This Row],[yeast9 equation]]</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09F441-72B6-3246-9EC8-E64B6874155A}" name="SC_enz" displayName="SC_enz" ref="A1:I3266" totalsRowShown="0" headerRowDxfId="31" dataDxfId="32">
  <autoFilter ref="A1:I3266" xr:uid="{7309F441-72B6-3246-9EC8-E64B6874155A}"/>
  <tableColumns count="9">
    <tableColumn id="1" xr3:uid="{453618AC-C072-E54F-A1BC-B706162AFB03}" name="rxn_src" dataDxfId="38"/>
    <tableColumn id="2" xr3:uid="{DA1A3837-044F-C445-94C0-F4F23CF441F2}" name="dir" dataDxfId="37"/>
    <tableColumn id="3" xr3:uid="{AEFE4E1B-D393-254B-94EA-09680B26E7B6}" name="enz" dataDxfId="36"/>
    <tableColumn id="4" xr3:uid="{9EB90D5C-D545-8248-99D4-015B27C6CDAA}" name="protein_stoich" dataDxfId="35"/>
    <tableColumn id="5" xr3:uid="{0FBE88B9-7EEB-314E-9D7F-98BFC5F85DDF}" name="status" dataDxfId="34"/>
    <tableColumn id="6" xr3:uid="{72230161-5C45-1845-98D3-EC7FA99333C4}" name="comments" dataDxfId="33"/>
    <tableColumn id="7" xr3:uid="{2A4B528C-4428-1648-A123-B85C112CC4B8}" name="name_dir" dataDxfId="30">
      <calculatedColumnFormula>SC_enz[[#This Row],[rxn_src]]&amp;"_"&amp;SC_enz[[#This Row],[dir]]</calculatedColumnFormula>
    </tableColumn>
    <tableColumn id="8" xr3:uid="{17448658-1F64-4440-B8B3-8B62DB0FEE2C}" name="dir in RT GSM" dataDxfId="28">
      <calculatedColumnFormula>_xlfn.XLOOKUP(SC_enz[[#This Row],[name_dir]],RT_gsm[Column3],RT_gsm[Column3],"")</calculatedColumnFormula>
    </tableColumn>
    <tableColumn id="9" xr3:uid="{D7817928-1DCF-D140-9073-0292D089B36E}" name="in SC GSM" dataDxfId="7">
      <calculatedColumnFormula>_xlfn.XLOOKUP(SC_enz[[#This Row],[name_dir]],sc_gsm[Column3],sc_gsm[Column3],"")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A49DD-2115-1849-8440-D31C047DFA05}" name="RT_enz" displayName="RT_enz" ref="A1:J3852" totalsRowShown="0" headerRowDxfId="20" dataDxfId="21">
  <autoFilter ref="A1:J3852" xr:uid="{3C7A49DD-2115-1849-8440-D31C047DFA05}">
    <filterColumn colId="9">
      <filters blank="1"/>
    </filterColumn>
  </autoFilter>
  <tableColumns count="10">
    <tableColumn id="1" xr3:uid="{5B39F348-74E4-9849-84E6-EEA626E8D8B3}" name="rxn_src" dataDxfId="27"/>
    <tableColumn id="2" xr3:uid="{E67365F4-CA15-2A42-972F-E6204812FC21}" name="dir" dataDxfId="26"/>
    <tableColumn id="3" xr3:uid="{8B29DA22-38F0-A249-98AD-9AC38141CD18}" name="enz" dataDxfId="25"/>
    <tableColumn id="4" xr3:uid="{6101C1C2-70DD-E644-9B6B-62B7D2C560FC}" name="protein_stoich" dataDxfId="24"/>
    <tableColumn id="5" xr3:uid="{A607E1ED-C317-BC4A-BB27-BCFCEBF8810A}" name="status" dataDxfId="23"/>
    <tableColumn id="6" xr3:uid="{3CE6B51D-ADF3-3642-9439-D641522CA63B}" name="comments" dataDxfId="22"/>
    <tableColumn id="7" xr3:uid="{94F59AA0-753D-3645-9676-FABF47EA1151}" name="Column1" dataDxfId="19">
      <calculatedColumnFormula>RT_enz[[#This Row],[rxn_src]]&amp;"_"&amp;RT_enz[[#This Row],[dir]]</calculatedColumnFormula>
    </tableColumn>
    <tableColumn id="8" xr3:uid="{E7725CD5-2BA4-AF44-B07B-CA35F8837A88}" name="Column2" dataDxfId="18">
      <calculatedColumnFormula>_xlfn.XLOOKUP(RT_enz[[#This Row],[Column1]],SC_enz[name_dir],SC_enz[name_dir],"")</calculatedColumnFormula>
    </tableColumn>
    <tableColumn id="9" xr3:uid="{7D5098F1-0355-6B43-835D-4EA1518D5940}" name="Column3" dataDxfId="17">
      <calculatedColumnFormula>_xlfn.XLOOKUP(RT_enz[[#This Row],[rxn_src]],SC_enz[rxn_src],SC_enz[rxn_src],"")</calculatedColumnFormula>
    </tableColumn>
    <tableColumn id="10" xr3:uid="{BDD3B6ED-6DBC-F74F-A467-F18EDCDD281F}" name="Column4" dataDxfId="14">
      <calculatedColumnFormula>_xlfn.XLOOKUP(RT_enz[[#This Row],[Column1]],RT_gsm[Column3],RT_gsm[Column3],"")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B3148-06B7-8548-87E3-47EB138CB661}">
  <dimension ref="A1:J3146"/>
  <sheetViews>
    <sheetView workbookViewId="0">
      <selection activeCell="A1127" sqref="A1127:A1310"/>
    </sheetView>
  </sheetViews>
  <sheetFormatPr baseColWidth="10" defaultRowHeight="15" x14ac:dyDescent="0.2"/>
  <cols>
    <col min="3" max="3" width="24.1640625" bestFit="1" customWidth="1"/>
    <col min="8" max="8" width="39.83203125" customWidth="1"/>
  </cols>
  <sheetData>
    <row r="1" spans="1:10" x14ac:dyDescent="0.2">
      <c r="A1" t="s">
        <v>3911</v>
      </c>
      <c r="B1" t="s">
        <v>3910</v>
      </c>
      <c r="C1" t="s">
        <v>3912</v>
      </c>
      <c r="D1" t="s">
        <v>3913</v>
      </c>
      <c r="E1" t="s">
        <v>6843</v>
      </c>
      <c r="F1" t="s">
        <v>6844</v>
      </c>
      <c r="G1" t="s">
        <v>6835</v>
      </c>
      <c r="H1" t="s">
        <v>6841</v>
      </c>
      <c r="I1" t="s">
        <v>8408</v>
      </c>
      <c r="J1" t="s">
        <v>8410</v>
      </c>
    </row>
    <row r="2" spans="1:10" hidden="1" x14ac:dyDescent="0.2">
      <c r="A2" t="s">
        <v>416</v>
      </c>
      <c r="B2" t="s">
        <v>3902</v>
      </c>
      <c r="C2" t="str">
        <f>RT_gsm[[#This Row],[model_rxn]]&amp;"_"&amp;RT_gsm[[#This Row],[Column2]]</f>
        <v>12AMANTF_g_FWD</v>
      </c>
      <c r="D2" t="str">
        <f>_xlfn.XLOOKUP(RT_gsm[[#This Row],[Column3]],SC_enz[name_dir],SC_enz[name_dir],"")</f>
        <v>12AMANTF_g_FWD</v>
      </c>
      <c r="E2" t="str">
        <f>_xlfn.XLOOKUP(RT_gsm[[#This Row],[model_rxn]],sc_gsm[model_rxn],sc_gsm[model_rxn],"")</f>
        <v>12AMANTF_g</v>
      </c>
      <c r="F2" s="3" t="str">
        <f>_xlfn.XLOOKUP(RT_gsm[[#This Row],[Column3]],sc_gsm[Column3],sc_gsm[Column3],"")</f>
        <v>12AMANTF_g_FWD</v>
      </c>
      <c r="G2" s="3" t="str" cm="1">
        <f t="array" ref="G2">RT_gsm[[#This Row],[model_rxn]]&amp;",r,"&amp;_xlfn.SWITCH(RT_gsm[[#This Row],[Column2]],"REV","lower_bound:-","FWD","upper_bound:")&amp;"1000"</f>
        <v>12AMANTF_g,r,upper_bound:1000</v>
      </c>
      <c r="H2" s="3" t="str">
        <f>_xlfn.XLOOKUP(RT_gsm[[#This Row],[rxn in SC GSM]],sc_gsm[model_rxn],sc_gsm[yeast8.3.4 equation],"")</f>
        <v>beta-D-mannosyldiacetylchitobiosyldiphosphodolichol[g] + GDP-alpha-D-mannose[g] =&gt; alpha-D-mannosyl-beta-D-mannosyldiacetylchitobiosyldiphosphodolichol[g] + GDP[g] + H+[g]</v>
      </c>
      <c r="I2" s="3" t="b">
        <f>_xlfn.XLOOKUP(RT_gsm[[#This Row],[rxn in SC GSM]],sc_gsm[model_rxn],sc_gsm[Column12],"")</f>
        <v>0</v>
      </c>
      <c r="J2" s="3" t="str">
        <f>IF(RT_gsm[[#This Row],[Column2]]="REV",FIND("&lt;=&gt;",RT_gsm[[#This Row],[Column8]]),"")</f>
        <v/>
      </c>
    </row>
    <row r="3" spans="1:10" hidden="1" x14ac:dyDescent="0.2">
      <c r="A3" t="s">
        <v>2413</v>
      </c>
      <c r="B3" t="s">
        <v>3903</v>
      </c>
      <c r="C3" t="str">
        <f>RT_gsm[[#This Row],[model_rxn]]&amp;"_"&amp;RT_gsm[[#This Row],[Column2]]</f>
        <v>13BDGLUCANt_c_en_REV</v>
      </c>
      <c r="D3" t="str">
        <f>_xlfn.XLOOKUP(RT_gsm[[#This Row],[Column3]],SC_enz[name_dir],SC_enz[name_dir],"")</f>
        <v>13BDGLUCANt_c_en_REV</v>
      </c>
      <c r="E3" t="str">
        <f>_xlfn.XLOOKUP(RT_gsm[[#This Row],[model_rxn]],sc_gsm[model_rxn],sc_gsm[model_rxn],"")</f>
        <v>13BDGLUCANt_c_en</v>
      </c>
      <c r="F3" s="3" t="str">
        <f>_xlfn.XLOOKUP(RT_gsm[[#This Row],[Column3]],sc_gsm[Column3],sc_gsm[Column3],"")</f>
        <v>13BDGLUCANt_c_en_REV</v>
      </c>
      <c r="G3" s="3" t="str" cm="1">
        <f t="array" ref="G3">RT_gsm[[#This Row],[model_rxn]]&amp;",r,"&amp;_xlfn.SWITCH(RT_gsm[[#This Row],[Column2]],"REV","lower_bound:-","FWD","upper_bound:")&amp;"1000"</f>
        <v>13BDGLUCANt_c_en,r,lower_bound:-1000</v>
      </c>
      <c r="H3" s="3" t="str">
        <f>_xlfn.XLOOKUP(RT_gsm[[#This Row],[rxn in SC GSM]],sc_gsm[model_rxn],sc_gsm[yeast8.3.4 equation],"")</f>
        <v>(1-&gt;3)-beta-D-glucan[ce] &lt;=&gt; (1-&gt;3)-beta-D-glucan[c]</v>
      </c>
      <c r="I3" s="3" t="b">
        <f>_xlfn.XLOOKUP(RT_gsm[[#This Row],[rxn in SC GSM]],sc_gsm[model_rxn],sc_gsm[Column12],"")</f>
        <v>1</v>
      </c>
      <c r="J3" s="3">
        <f>IF(RT_gsm[[#This Row],[Column2]]="REV",FIND("&lt;=&gt;",RT_gsm[[#This Row],[Column8]]),"")</f>
        <v>26</v>
      </c>
    </row>
    <row r="4" spans="1:10" hidden="1" x14ac:dyDescent="0.2">
      <c r="A4" t="s">
        <v>2413</v>
      </c>
      <c r="B4" t="s">
        <v>3902</v>
      </c>
      <c r="C4" t="str">
        <f>RT_gsm[[#This Row],[model_rxn]]&amp;"_"&amp;RT_gsm[[#This Row],[Column2]]</f>
        <v>13BDGLUCANt_c_en_FWD</v>
      </c>
      <c r="D4" t="str">
        <f>_xlfn.XLOOKUP(RT_gsm[[#This Row],[Column3]],SC_enz[name_dir],SC_enz[name_dir],"")</f>
        <v>13BDGLUCANt_c_en_FWD</v>
      </c>
      <c r="E4" t="str">
        <f>_xlfn.XLOOKUP(RT_gsm[[#This Row],[model_rxn]],sc_gsm[model_rxn],sc_gsm[model_rxn],"")</f>
        <v>13BDGLUCANt_c_en</v>
      </c>
      <c r="F4" s="3" t="str">
        <f>_xlfn.XLOOKUP(RT_gsm[[#This Row],[Column3]],sc_gsm[Column3],sc_gsm[Column3],"")</f>
        <v>13BDGLUCANt_c_en_FWD</v>
      </c>
      <c r="G4" s="3" t="str" cm="1">
        <f t="array" ref="G4">RT_gsm[[#This Row],[model_rxn]]&amp;",r,"&amp;_xlfn.SWITCH(RT_gsm[[#This Row],[Column2]],"REV","lower_bound:-","FWD","upper_bound:")&amp;"1000"</f>
        <v>13BDGLUCANt_c_en,r,upper_bound:1000</v>
      </c>
      <c r="H4" s="3" t="str">
        <f>_xlfn.XLOOKUP(RT_gsm[[#This Row],[rxn in SC GSM]],sc_gsm[model_rxn],sc_gsm[yeast8.3.4 equation],"")</f>
        <v>(1-&gt;3)-beta-D-glucan[ce] &lt;=&gt; (1-&gt;3)-beta-D-glucan[c]</v>
      </c>
      <c r="I4" s="3" t="b">
        <f>_xlfn.XLOOKUP(RT_gsm[[#This Row],[rxn in SC GSM]],sc_gsm[model_rxn],sc_gsm[Column12],"")</f>
        <v>1</v>
      </c>
      <c r="J4" s="3" t="str">
        <f>IF(RT_gsm[[#This Row],[Column2]]="REV",FIND("&lt;=&gt;",RT_gsm[[#This Row],[Column8]]),"")</f>
        <v/>
      </c>
    </row>
    <row r="5" spans="1:10" hidden="1" x14ac:dyDescent="0.2">
      <c r="A5" t="s">
        <v>788</v>
      </c>
      <c r="B5" t="s">
        <v>3902</v>
      </c>
      <c r="C5" t="str">
        <f>RT_gsm[[#This Row],[model_rxn]]&amp;"_"&amp;RT_gsm[[#This Row],[Column2]]</f>
        <v>13BGH_e_FWD</v>
      </c>
      <c r="D5" t="str">
        <f>_xlfn.XLOOKUP(RT_gsm[[#This Row],[Column3]],SC_enz[name_dir],SC_enz[name_dir],"")</f>
        <v>13BGH_e_FWD</v>
      </c>
      <c r="E5" t="str">
        <f>_xlfn.XLOOKUP(RT_gsm[[#This Row],[model_rxn]],sc_gsm[model_rxn],sc_gsm[model_rxn],"")</f>
        <v>13BGH_e</v>
      </c>
      <c r="F5" s="3" t="str">
        <f>_xlfn.XLOOKUP(RT_gsm[[#This Row],[Column3]],sc_gsm[Column3],sc_gsm[Column3],"")</f>
        <v>13BGH_e_FWD</v>
      </c>
      <c r="G5" s="3" t="str" cm="1">
        <f t="array" ref="G5">RT_gsm[[#This Row],[model_rxn]]&amp;",r,"&amp;_xlfn.SWITCH(RT_gsm[[#This Row],[Column2]],"REV","lower_bound:-","FWD","upper_bound:")&amp;"1000"</f>
        <v>13BGH_e,r,upper_bound:1000</v>
      </c>
      <c r="H5" s="3" t="str">
        <f>_xlfn.XLOOKUP(RT_gsm[[#This Row],[rxn in SC GSM]],sc_gsm[model_rxn],sc_gsm[yeast8.3.4 equation],"")</f>
        <v>(1-&gt;3)-beta-D-glucan[e] + H2O[e] =&gt; D-glucose[e]</v>
      </c>
      <c r="I5" s="3" t="b">
        <f>_xlfn.XLOOKUP(RT_gsm[[#This Row],[rxn in SC GSM]],sc_gsm[model_rxn],sc_gsm[Column12],"")</f>
        <v>1</v>
      </c>
      <c r="J5" s="3" t="str">
        <f>IF(RT_gsm[[#This Row],[Column2]]="REV",FIND("&lt;=&gt;",RT_gsm[[#This Row],[Column8]]),"")</f>
        <v/>
      </c>
    </row>
    <row r="6" spans="1:10" hidden="1" x14ac:dyDescent="0.2">
      <c r="A6" t="s">
        <v>8</v>
      </c>
      <c r="B6" t="s">
        <v>3902</v>
      </c>
      <c r="C6" t="str">
        <f>RT_gsm[[#This Row],[model_rxn]]&amp;"_"&amp;RT_gsm[[#This Row],[Column2]]</f>
        <v>13GS_c_FWD</v>
      </c>
      <c r="D6" t="str">
        <f>_xlfn.XLOOKUP(RT_gsm[[#This Row],[Column3]],SC_enz[name_dir],SC_enz[name_dir],"")</f>
        <v>13GS_c_FWD</v>
      </c>
      <c r="E6" t="str">
        <f>_xlfn.XLOOKUP(RT_gsm[[#This Row],[model_rxn]],sc_gsm[model_rxn],sc_gsm[model_rxn],"")</f>
        <v>13GS_c</v>
      </c>
      <c r="F6" s="3" t="str">
        <f>_xlfn.XLOOKUP(RT_gsm[[#This Row],[Column3]],sc_gsm[Column3],sc_gsm[Column3],"")</f>
        <v>13GS_c_FWD</v>
      </c>
      <c r="G6" s="3" t="str" cm="1">
        <f t="array" ref="G6">RT_gsm[[#This Row],[model_rxn]]&amp;",r,"&amp;_xlfn.SWITCH(RT_gsm[[#This Row],[Column2]],"REV","lower_bound:-","FWD","upper_bound:")&amp;"1000"</f>
        <v>13GS_c,r,upper_bound:1000</v>
      </c>
      <c r="H6" s="3" t="str">
        <f>_xlfn.XLOOKUP(RT_gsm[[#This Row],[rxn in SC GSM]],sc_gsm[model_rxn],sc_gsm[yeast8.3.4 equation],"")</f>
        <v>UDP-D-glucose[c] =&gt; (1-&gt;3)-beta-D-glucan[ce] + H+[c] + UDP[c]</v>
      </c>
      <c r="I6" s="3" t="b">
        <f>_xlfn.XLOOKUP(RT_gsm[[#This Row],[rxn in SC GSM]],sc_gsm[model_rxn],sc_gsm[Column12],"")</f>
        <v>1</v>
      </c>
      <c r="J6" s="3" t="str">
        <f>IF(RT_gsm[[#This Row],[Column2]]="REV",FIND("&lt;=&gt;",RT_gsm[[#This Row],[Column8]]),"")</f>
        <v/>
      </c>
    </row>
    <row r="7" spans="1:10" hidden="1" x14ac:dyDescent="0.2">
      <c r="A7" t="s">
        <v>522</v>
      </c>
      <c r="B7" t="s">
        <v>3902</v>
      </c>
      <c r="C7" t="str">
        <f>RT_gsm[[#This Row],[model_rxn]]&amp;"_"&amp;RT_gsm[[#This Row],[Column2]]</f>
        <v>14BMANTF_c_FWD</v>
      </c>
      <c r="D7" t="str">
        <f>_xlfn.XLOOKUP(RT_gsm[[#This Row],[Column3]],SC_enz[name_dir],SC_enz[name_dir],"")</f>
        <v>14BMANTF_c_FWD</v>
      </c>
      <c r="E7" t="str">
        <f>_xlfn.XLOOKUP(RT_gsm[[#This Row],[model_rxn]],sc_gsm[model_rxn],sc_gsm[model_rxn],"")</f>
        <v>14BMANTF_c</v>
      </c>
      <c r="F7" s="3" t="str">
        <f>_xlfn.XLOOKUP(RT_gsm[[#This Row],[Column3]],sc_gsm[Column3],sc_gsm[Column3],"")</f>
        <v>14BMANTF_c_FWD</v>
      </c>
      <c r="G7" s="3" t="str" cm="1">
        <f t="array" ref="G7">RT_gsm[[#This Row],[model_rxn]]&amp;",r,"&amp;_xlfn.SWITCH(RT_gsm[[#This Row],[Column2]],"REV","lower_bound:-","FWD","upper_bound:")&amp;"1000"</f>
        <v>14BMANTF_c,r,upper_bound:1000</v>
      </c>
      <c r="H7" s="3" t="str">
        <f>_xlfn.XLOOKUP(RT_gsm[[#This Row],[rxn in SC GSM]],sc_gsm[model_rxn],sc_gsm[yeast8.3.4 equation],"")</f>
        <v>GDP-alpha-D-mannose[c] + N,N'-diacetylchitobiosyldiphosphodolichol[c] =&gt; beta-D-mannosyldiacetylchitobiosyldiphosphodolichol[c] + GDP[c]</v>
      </c>
      <c r="I7" s="3" t="b">
        <f>_xlfn.XLOOKUP(RT_gsm[[#This Row],[rxn in SC GSM]],sc_gsm[model_rxn],sc_gsm[Column12],"")</f>
        <v>0</v>
      </c>
      <c r="J7" s="3" t="str">
        <f>IF(RT_gsm[[#This Row],[Column2]]="REV",FIND("&lt;=&gt;",RT_gsm[[#This Row],[Column8]]),"")</f>
        <v/>
      </c>
    </row>
    <row r="8" spans="1:10" hidden="1" x14ac:dyDescent="0.2">
      <c r="A8" t="s">
        <v>2846</v>
      </c>
      <c r="B8" t="s">
        <v>3903</v>
      </c>
      <c r="C8" t="str">
        <f>RT_gsm[[#This Row],[model_rxn]]&amp;"_"&amp;RT_gsm[[#This Row],[Column2]]</f>
        <v>14DMLANOSTt_c_e_REV</v>
      </c>
      <c r="D8" t="str">
        <f>_xlfn.XLOOKUP(RT_gsm[[#This Row],[Column3]],SC_enz[name_dir],SC_enz[name_dir],"")</f>
        <v>14DMLANOSTt_c_e_REV</v>
      </c>
      <c r="E8" t="str">
        <f>_xlfn.XLOOKUP(RT_gsm[[#This Row],[model_rxn]],sc_gsm[model_rxn],sc_gsm[model_rxn],"")</f>
        <v>14DMLANOSTt_c_e</v>
      </c>
      <c r="F8" s="3" t="str">
        <f>_xlfn.XLOOKUP(RT_gsm[[#This Row],[Column3]],sc_gsm[Column3],sc_gsm[Column3],"")</f>
        <v>14DMLANOSTt_c_e_REV</v>
      </c>
      <c r="G8" s="3" t="str" cm="1">
        <f t="array" ref="G8">RT_gsm[[#This Row],[model_rxn]]&amp;",r,"&amp;_xlfn.SWITCH(RT_gsm[[#This Row],[Column2]],"REV","lower_bound:-","FWD","upper_bound:")&amp;"1000"</f>
        <v>14DMLANOSTt_c_e,r,lower_bound:-1000</v>
      </c>
      <c r="H8" s="3" t="str">
        <f>_xlfn.XLOOKUP(RT_gsm[[#This Row],[rxn in SC GSM]],sc_gsm[model_rxn],sc_gsm[yeast8.3.4 equation],"")</f>
        <v>14-demethyllanosterol[e] &lt;=&gt; 14-demethyllanosterol[c]</v>
      </c>
      <c r="I8" s="3" t="b">
        <f>_xlfn.XLOOKUP(RT_gsm[[#This Row],[rxn in SC GSM]],sc_gsm[model_rxn],sc_gsm[Column12],"")</f>
        <v>1</v>
      </c>
      <c r="J8" s="3">
        <f>IF(RT_gsm[[#This Row],[Column2]]="REV",FIND("&lt;=&gt;",RT_gsm[[#This Row],[Column8]]),"")</f>
        <v>26</v>
      </c>
    </row>
    <row r="9" spans="1:10" hidden="1" x14ac:dyDescent="0.2">
      <c r="A9" t="s">
        <v>2846</v>
      </c>
      <c r="B9" t="s">
        <v>3902</v>
      </c>
      <c r="C9" t="str">
        <f>RT_gsm[[#This Row],[model_rxn]]&amp;"_"&amp;RT_gsm[[#This Row],[Column2]]</f>
        <v>14DMLANOSTt_c_e_FWD</v>
      </c>
      <c r="D9" t="str">
        <f>_xlfn.XLOOKUP(RT_gsm[[#This Row],[Column3]],SC_enz[name_dir],SC_enz[name_dir],"")</f>
        <v>14DMLANOSTt_c_e_FWD</v>
      </c>
      <c r="E9" t="str">
        <f>_xlfn.XLOOKUP(RT_gsm[[#This Row],[model_rxn]],sc_gsm[model_rxn],sc_gsm[model_rxn],"")</f>
        <v>14DMLANOSTt_c_e</v>
      </c>
      <c r="F9" s="3" t="str">
        <f>_xlfn.XLOOKUP(RT_gsm[[#This Row],[Column3]],sc_gsm[Column3],sc_gsm[Column3],"")</f>
        <v>14DMLANOSTt_c_e_FWD</v>
      </c>
      <c r="G9" s="3" t="str" cm="1">
        <f t="array" ref="G9">RT_gsm[[#This Row],[model_rxn]]&amp;",r,"&amp;_xlfn.SWITCH(RT_gsm[[#This Row],[Column2]],"REV","lower_bound:-","FWD","upper_bound:")&amp;"1000"</f>
        <v>14DMLANOSTt_c_e,r,upper_bound:1000</v>
      </c>
      <c r="H9" s="3" t="str">
        <f>_xlfn.XLOOKUP(RT_gsm[[#This Row],[rxn in SC GSM]],sc_gsm[model_rxn],sc_gsm[yeast8.3.4 equation],"")</f>
        <v>14-demethyllanosterol[e] &lt;=&gt; 14-demethyllanosterol[c]</v>
      </c>
      <c r="I9" s="3" t="b">
        <f>_xlfn.XLOOKUP(RT_gsm[[#This Row],[rxn in SC GSM]],sc_gsm[model_rxn],sc_gsm[Column12],"")</f>
        <v>1</v>
      </c>
      <c r="J9" s="3" t="str">
        <f>IF(RT_gsm[[#This Row],[Column2]]="REV",FIND("&lt;=&gt;",RT_gsm[[#This Row],[Column8]]),"")</f>
        <v/>
      </c>
    </row>
    <row r="10" spans="1:10" hidden="1" x14ac:dyDescent="0.2">
      <c r="A10" t="s">
        <v>16</v>
      </c>
      <c r="B10" t="s">
        <v>3902</v>
      </c>
      <c r="C10" t="str">
        <f>RT_gsm[[#This Row],[model_rxn]]&amp;"_"&amp;RT_gsm[[#This Row],[Column2]]</f>
        <v>16GS_c_FWD</v>
      </c>
      <c r="D10" t="str">
        <f>_xlfn.XLOOKUP(RT_gsm[[#This Row],[Column3]],SC_enz[name_dir],SC_enz[name_dir],"")</f>
        <v>16GS_c_FWD</v>
      </c>
      <c r="E10" t="str">
        <f>_xlfn.XLOOKUP(RT_gsm[[#This Row],[model_rxn]],sc_gsm[model_rxn],sc_gsm[model_rxn],"")</f>
        <v>16GS_c</v>
      </c>
      <c r="F10" s="3" t="str">
        <f>_xlfn.XLOOKUP(RT_gsm[[#This Row],[Column3]],sc_gsm[Column3],sc_gsm[Column3],"")</f>
        <v>16GS_c_FWD</v>
      </c>
      <c r="G10" s="3" t="str" cm="1">
        <f t="array" ref="G10">RT_gsm[[#This Row],[model_rxn]]&amp;",r,"&amp;_xlfn.SWITCH(RT_gsm[[#This Row],[Column2]],"REV","lower_bound:-","FWD","upper_bound:")&amp;"1000"</f>
        <v>16GS_c,r,upper_bound:1000</v>
      </c>
      <c r="H10" s="3" t="str">
        <f>_xlfn.XLOOKUP(RT_gsm[[#This Row],[rxn in SC GSM]],sc_gsm[model_rxn],sc_gsm[yeast8.3.4 equation],"")</f>
        <v>UDP-D-glucose[c] =&gt; (1-&gt;6)-beta-D-glucan[ce] + H+[c] + UDP[c]</v>
      </c>
      <c r="I10" s="3" t="b">
        <f>_xlfn.XLOOKUP(RT_gsm[[#This Row],[rxn in SC GSM]],sc_gsm[model_rxn],sc_gsm[Column12],"")</f>
        <v>1</v>
      </c>
      <c r="J10" s="3" t="str">
        <f>IF(RT_gsm[[#This Row],[Column2]]="REV",FIND("&lt;=&gt;",RT_gsm[[#This Row],[Column8]]),"")</f>
        <v/>
      </c>
    </row>
    <row r="11" spans="1:10" hidden="1" x14ac:dyDescent="0.2">
      <c r="A11" t="s">
        <v>3302</v>
      </c>
      <c r="B11" t="s">
        <v>3903</v>
      </c>
      <c r="C11" t="str">
        <f>RT_gsm[[#This Row],[model_rxn]]&amp;"_"&amp;RT_gsm[[#This Row],[Column2]]</f>
        <v>1AGPCt_l_rm_REV</v>
      </c>
      <c r="D11" t="str">
        <f>_xlfn.XLOOKUP(RT_gsm[[#This Row],[Column3]],SC_enz[name_dir],SC_enz[name_dir],"")</f>
        <v>1AGPCt_l_rm_REV</v>
      </c>
      <c r="E11" t="str">
        <f>_xlfn.XLOOKUP(RT_gsm[[#This Row],[model_rxn]],sc_gsm[model_rxn],sc_gsm[model_rxn],"")</f>
        <v>1AGPCt_l_rm</v>
      </c>
      <c r="F11" s="3" t="str">
        <f>_xlfn.XLOOKUP(RT_gsm[[#This Row],[Column3]],sc_gsm[Column3],sc_gsm[Column3],"")</f>
        <v>1AGPCt_l_rm_REV</v>
      </c>
      <c r="G11" s="3" t="str" cm="1">
        <f t="array" ref="G11">RT_gsm[[#This Row],[model_rxn]]&amp;",r,"&amp;_xlfn.SWITCH(RT_gsm[[#This Row],[Column2]],"REV","lower_bound:-","FWD","upper_bound:")&amp;"1000"</f>
        <v>1AGPCt_l_rm,r,lower_bound:-1000</v>
      </c>
      <c r="H11" s="3" t="str">
        <f>_xlfn.XLOOKUP(RT_gsm[[#This Row],[rxn in SC GSM]],sc_gsm[model_rxn],sc_gsm[yeast8.3.4 equation],"")</f>
        <v/>
      </c>
      <c r="I11" s="3" t="b">
        <f>_xlfn.XLOOKUP(RT_gsm[[#This Row],[rxn in SC GSM]],sc_gsm[model_rxn],sc_gsm[Column12],"")</f>
        <v>1</v>
      </c>
      <c r="J11" s="3" t="e">
        <f>IF(RT_gsm[[#This Row],[Column2]]="REV",FIND("&lt;=&gt;",RT_gsm[[#This Row],[Column8]]),"")</f>
        <v>#VALUE!</v>
      </c>
    </row>
    <row r="12" spans="1:10" hidden="1" x14ac:dyDescent="0.2">
      <c r="A12" t="s">
        <v>3302</v>
      </c>
      <c r="B12" t="s">
        <v>3902</v>
      </c>
      <c r="C12" t="str">
        <f>RT_gsm[[#This Row],[model_rxn]]&amp;"_"&amp;RT_gsm[[#This Row],[Column2]]</f>
        <v>1AGPCt_l_rm_FWD</v>
      </c>
      <c r="D12" t="str">
        <f>_xlfn.XLOOKUP(RT_gsm[[#This Row],[Column3]],SC_enz[name_dir],SC_enz[name_dir],"")</f>
        <v>1AGPCt_l_rm_FWD</v>
      </c>
      <c r="E12" t="str">
        <f>_xlfn.XLOOKUP(RT_gsm[[#This Row],[model_rxn]],sc_gsm[model_rxn],sc_gsm[model_rxn],"")</f>
        <v>1AGPCt_l_rm</v>
      </c>
      <c r="F12" s="3" t="str">
        <f>_xlfn.XLOOKUP(RT_gsm[[#This Row],[Column3]],sc_gsm[Column3],sc_gsm[Column3],"")</f>
        <v>1AGPCt_l_rm_FWD</v>
      </c>
      <c r="G12" s="3" t="str" cm="1">
        <f t="array" ref="G12">RT_gsm[[#This Row],[model_rxn]]&amp;",r,"&amp;_xlfn.SWITCH(RT_gsm[[#This Row],[Column2]],"REV","lower_bound:-","FWD","upper_bound:")&amp;"1000"</f>
        <v>1AGPCt_l_rm,r,upper_bound:1000</v>
      </c>
      <c r="H12" s="3" t="str">
        <f>_xlfn.XLOOKUP(RT_gsm[[#This Row],[rxn in SC GSM]],sc_gsm[model_rxn],sc_gsm[yeast8.3.4 equation],"")</f>
        <v/>
      </c>
      <c r="I12" s="3" t="b">
        <f>_xlfn.XLOOKUP(RT_gsm[[#This Row],[rxn in SC GSM]],sc_gsm[model_rxn],sc_gsm[Column12],"")</f>
        <v>1</v>
      </c>
      <c r="J12" s="3" t="str">
        <f>IF(RT_gsm[[#This Row],[Column2]]="REV",FIND("&lt;=&gt;",RT_gsm[[#This Row],[Column8]]),"")</f>
        <v/>
      </c>
    </row>
    <row r="13" spans="1:10" hidden="1" x14ac:dyDescent="0.2">
      <c r="A13" t="s">
        <v>3301</v>
      </c>
      <c r="B13" t="s">
        <v>3903</v>
      </c>
      <c r="C13" t="str">
        <f>RT_gsm[[#This Row],[model_rxn]]&amp;"_"&amp;RT_gsm[[#This Row],[Column2]]</f>
        <v>1AGPEt_l_rm_REV</v>
      </c>
      <c r="D13" t="str">
        <f>_xlfn.XLOOKUP(RT_gsm[[#This Row],[Column3]],SC_enz[name_dir],SC_enz[name_dir],"")</f>
        <v>1AGPEt_l_rm_REV</v>
      </c>
      <c r="E13" t="str">
        <f>_xlfn.XLOOKUP(RT_gsm[[#This Row],[model_rxn]],sc_gsm[model_rxn],sc_gsm[model_rxn],"")</f>
        <v>1AGPEt_l_rm</v>
      </c>
      <c r="F13" s="3" t="str">
        <f>_xlfn.XLOOKUP(RT_gsm[[#This Row],[Column3]],sc_gsm[Column3],sc_gsm[Column3],"")</f>
        <v>1AGPEt_l_rm_REV</v>
      </c>
      <c r="G13" s="3" t="str" cm="1">
        <f t="array" ref="G13">RT_gsm[[#This Row],[model_rxn]]&amp;",r,"&amp;_xlfn.SWITCH(RT_gsm[[#This Row],[Column2]],"REV","lower_bound:-","FWD","upper_bound:")&amp;"1000"</f>
        <v>1AGPEt_l_rm,r,lower_bound:-1000</v>
      </c>
      <c r="H13" s="3" t="str">
        <f>_xlfn.XLOOKUP(RT_gsm[[#This Row],[rxn in SC GSM]],sc_gsm[model_rxn],sc_gsm[yeast8.3.4 equation],"")</f>
        <v/>
      </c>
      <c r="I13" s="3" t="b">
        <f>_xlfn.XLOOKUP(RT_gsm[[#This Row],[rxn in SC GSM]],sc_gsm[model_rxn],sc_gsm[Column12],"")</f>
        <v>1</v>
      </c>
      <c r="J13" s="3" t="e">
        <f>IF(RT_gsm[[#This Row],[Column2]]="REV",FIND("&lt;=&gt;",RT_gsm[[#This Row],[Column8]]),"")</f>
        <v>#VALUE!</v>
      </c>
    </row>
    <row r="14" spans="1:10" hidden="1" x14ac:dyDescent="0.2">
      <c r="A14" t="s">
        <v>3301</v>
      </c>
      <c r="B14" t="s">
        <v>3902</v>
      </c>
      <c r="C14" t="str">
        <f>RT_gsm[[#This Row],[model_rxn]]&amp;"_"&amp;RT_gsm[[#This Row],[Column2]]</f>
        <v>1AGPEt_l_rm_FWD</v>
      </c>
      <c r="D14" t="str">
        <f>_xlfn.XLOOKUP(RT_gsm[[#This Row],[Column3]],SC_enz[name_dir],SC_enz[name_dir],"")</f>
        <v>1AGPEt_l_rm_FWD</v>
      </c>
      <c r="E14" t="str">
        <f>_xlfn.XLOOKUP(RT_gsm[[#This Row],[model_rxn]],sc_gsm[model_rxn],sc_gsm[model_rxn],"")</f>
        <v>1AGPEt_l_rm</v>
      </c>
      <c r="F14" s="3" t="str">
        <f>_xlfn.XLOOKUP(RT_gsm[[#This Row],[Column3]],sc_gsm[Column3],sc_gsm[Column3],"")</f>
        <v>1AGPEt_l_rm_FWD</v>
      </c>
      <c r="G14" s="3" t="str" cm="1">
        <f t="array" ref="G14">RT_gsm[[#This Row],[model_rxn]]&amp;",r,"&amp;_xlfn.SWITCH(RT_gsm[[#This Row],[Column2]],"REV","lower_bound:-","FWD","upper_bound:")&amp;"1000"</f>
        <v>1AGPEt_l_rm,r,upper_bound:1000</v>
      </c>
      <c r="H14" s="3" t="str">
        <f>_xlfn.XLOOKUP(RT_gsm[[#This Row],[rxn in SC GSM]],sc_gsm[model_rxn],sc_gsm[yeast8.3.4 equation],"")</f>
        <v/>
      </c>
      <c r="I14" s="3" t="b">
        <f>_xlfn.XLOOKUP(RT_gsm[[#This Row],[rxn in SC GSM]],sc_gsm[model_rxn],sc_gsm[Column12],"")</f>
        <v>1</v>
      </c>
      <c r="J14" s="3" t="str">
        <f>IF(RT_gsm[[#This Row],[Column2]]="REV",FIND("&lt;=&gt;",RT_gsm[[#This Row],[Column8]]),"")</f>
        <v/>
      </c>
    </row>
    <row r="15" spans="1:10" hidden="1" x14ac:dyDescent="0.2">
      <c r="A15" t="s">
        <v>3139</v>
      </c>
      <c r="B15" t="s">
        <v>3903</v>
      </c>
      <c r="C15" t="str">
        <f>RT_gsm[[#This Row],[model_rxn]]&amp;"_"&amp;RT_gsm[[#This Row],[Column2]]</f>
        <v>1MLCLAT_mm_REV</v>
      </c>
      <c r="D15" t="str">
        <f>_xlfn.XLOOKUP(RT_gsm[[#This Row],[Column3]],SC_enz[name_dir],SC_enz[name_dir],"")</f>
        <v>1MLCLAT_mm_REV</v>
      </c>
      <c r="E15" t="str">
        <f>_xlfn.XLOOKUP(RT_gsm[[#This Row],[model_rxn]],sc_gsm[model_rxn],sc_gsm[model_rxn],"")</f>
        <v>1MLCLAT_mm</v>
      </c>
      <c r="F15" s="3" t="str">
        <f>_xlfn.XLOOKUP(RT_gsm[[#This Row],[Column3]],sc_gsm[Column3],sc_gsm[Column3],"")</f>
        <v>1MLCLAT_mm_REV</v>
      </c>
      <c r="G15" s="3" t="str" cm="1">
        <f t="array" ref="G15">RT_gsm[[#This Row],[model_rxn]]&amp;",r,"&amp;_xlfn.SWITCH(RT_gsm[[#This Row],[Column2]],"REV","lower_bound:-","FWD","upper_bound:")&amp;"1000"</f>
        <v>1MLCLAT_mm,r,lower_bound:-1000</v>
      </c>
      <c r="H15" s="3" t="str">
        <f>_xlfn.XLOOKUP(RT_gsm[[#This Row],[rxn in SC GSM]],sc_gsm[model_rxn],sc_gsm[yeast8.3.4 equation],"")</f>
        <v/>
      </c>
      <c r="I15" s="3" t="b">
        <f>_xlfn.XLOOKUP(RT_gsm[[#This Row],[rxn in SC GSM]],sc_gsm[model_rxn],sc_gsm[Column12],"")</f>
        <v>1</v>
      </c>
      <c r="J15" s="3" t="e">
        <f>IF(RT_gsm[[#This Row],[Column2]]="REV",FIND("&lt;=&gt;",RT_gsm[[#This Row],[Column8]]),"")</f>
        <v>#VALUE!</v>
      </c>
    </row>
    <row r="16" spans="1:10" hidden="1" x14ac:dyDescent="0.2">
      <c r="A16" t="s">
        <v>3139</v>
      </c>
      <c r="B16" t="s">
        <v>3902</v>
      </c>
      <c r="C16" t="str">
        <f>RT_gsm[[#This Row],[model_rxn]]&amp;"_"&amp;RT_gsm[[#This Row],[Column2]]</f>
        <v>1MLCLAT_mm_FWD</v>
      </c>
      <c r="D16" t="str">
        <f>_xlfn.XLOOKUP(RT_gsm[[#This Row],[Column3]],SC_enz[name_dir],SC_enz[name_dir],"")</f>
        <v>1MLCLAT_mm_FWD</v>
      </c>
      <c r="E16" t="str">
        <f>_xlfn.XLOOKUP(RT_gsm[[#This Row],[model_rxn]],sc_gsm[model_rxn],sc_gsm[model_rxn],"")</f>
        <v>1MLCLAT_mm</v>
      </c>
      <c r="F16" s="3" t="str">
        <f>_xlfn.XLOOKUP(RT_gsm[[#This Row],[Column3]],sc_gsm[Column3],sc_gsm[Column3],"")</f>
        <v>1MLCLAT_mm_FWD</v>
      </c>
      <c r="G16" s="3" t="str" cm="1">
        <f t="array" ref="G16">RT_gsm[[#This Row],[model_rxn]]&amp;",r,"&amp;_xlfn.SWITCH(RT_gsm[[#This Row],[Column2]],"REV","lower_bound:-","FWD","upper_bound:")&amp;"1000"</f>
        <v>1MLCLAT_mm,r,upper_bound:1000</v>
      </c>
      <c r="H16" s="3" t="str">
        <f>_xlfn.XLOOKUP(RT_gsm[[#This Row],[rxn in SC GSM]],sc_gsm[model_rxn],sc_gsm[yeast8.3.4 equation],"")</f>
        <v/>
      </c>
      <c r="I16" s="3" t="b">
        <f>_xlfn.XLOOKUP(RT_gsm[[#This Row],[rxn in SC GSM]],sc_gsm[model_rxn],sc_gsm[Column12],"")</f>
        <v>1</v>
      </c>
      <c r="J16" s="3" t="str">
        <f>IF(RT_gsm[[#This Row],[Column2]]="REV",FIND("&lt;=&gt;",RT_gsm[[#This Row],[Column8]]),"")</f>
        <v/>
      </c>
    </row>
    <row r="17" spans="1:10" hidden="1" x14ac:dyDescent="0.2">
      <c r="A17" t="s">
        <v>2430</v>
      </c>
      <c r="B17" t="s">
        <v>3903</v>
      </c>
      <c r="C17" t="str">
        <f>RT_gsm[[#This Row],[model_rxn]]&amp;"_"&amp;RT_gsm[[#This Row],[Column2]]</f>
        <v>2DDA7Pt_c_m_REV</v>
      </c>
      <c r="D17" t="str">
        <f>_xlfn.XLOOKUP(RT_gsm[[#This Row],[Column3]],SC_enz[name_dir],SC_enz[name_dir],"")</f>
        <v>2DDA7Pt_c_m_REV</v>
      </c>
      <c r="E17" t="str">
        <f>_xlfn.XLOOKUP(RT_gsm[[#This Row],[model_rxn]],sc_gsm[model_rxn],sc_gsm[model_rxn],"")</f>
        <v>2DDA7Pt_c_m</v>
      </c>
      <c r="F17" s="3" t="str">
        <f>_xlfn.XLOOKUP(RT_gsm[[#This Row],[Column3]],sc_gsm[Column3],sc_gsm[Column3],"")</f>
        <v>2DDA7Pt_c_m_REV</v>
      </c>
      <c r="G17" s="3" t="str" cm="1">
        <f t="array" ref="G17">RT_gsm[[#This Row],[model_rxn]]&amp;",r,"&amp;_xlfn.SWITCH(RT_gsm[[#This Row],[Column2]],"REV","lower_bound:-","FWD","upper_bound:")&amp;"1000"</f>
        <v>2DDA7Pt_c_m,r,lower_bound:-1000</v>
      </c>
      <c r="H17" s="3" t="str">
        <f>_xlfn.XLOOKUP(RT_gsm[[#This Row],[rxn in SC GSM]],sc_gsm[model_rxn],sc_gsm[yeast8.3.4 equation],"")</f>
        <v>7-phospho-2-dehydro-3-deoxy-D-arabino-heptonic acid[c] &lt;=&gt; 7-phospho-2-dehydro-3-deoxy-D-arabino-heptonic acid[m]</v>
      </c>
      <c r="I17" s="3" t="b">
        <f>_xlfn.XLOOKUP(RT_gsm[[#This Row],[rxn in SC GSM]],sc_gsm[model_rxn],sc_gsm[Column12],"")</f>
        <v>1</v>
      </c>
      <c r="J17" s="3">
        <f>IF(RT_gsm[[#This Row],[Column2]]="REV",FIND("&lt;=&gt;",RT_gsm[[#This Row],[Column8]]),"")</f>
        <v>56</v>
      </c>
    </row>
    <row r="18" spans="1:10" hidden="1" x14ac:dyDescent="0.2">
      <c r="A18" t="s">
        <v>2430</v>
      </c>
      <c r="B18" t="s">
        <v>3902</v>
      </c>
      <c r="C18" t="str">
        <f>RT_gsm[[#This Row],[model_rxn]]&amp;"_"&amp;RT_gsm[[#This Row],[Column2]]</f>
        <v>2DDA7Pt_c_m_FWD</v>
      </c>
      <c r="D18" t="str">
        <f>_xlfn.XLOOKUP(RT_gsm[[#This Row],[Column3]],SC_enz[name_dir],SC_enz[name_dir],"")</f>
        <v>2DDA7Pt_c_m_FWD</v>
      </c>
      <c r="E18" t="str">
        <f>_xlfn.XLOOKUP(RT_gsm[[#This Row],[model_rxn]],sc_gsm[model_rxn],sc_gsm[model_rxn],"")</f>
        <v>2DDA7Pt_c_m</v>
      </c>
      <c r="F18" s="3" t="str">
        <f>_xlfn.XLOOKUP(RT_gsm[[#This Row],[Column3]],sc_gsm[Column3],sc_gsm[Column3],"")</f>
        <v>2DDA7Pt_c_m_FWD</v>
      </c>
      <c r="G18" s="3" t="str" cm="1">
        <f t="array" ref="G18">RT_gsm[[#This Row],[model_rxn]]&amp;",r,"&amp;_xlfn.SWITCH(RT_gsm[[#This Row],[Column2]],"REV","lower_bound:-","FWD","upper_bound:")&amp;"1000"</f>
        <v>2DDA7Pt_c_m,r,upper_bound:1000</v>
      </c>
      <c r="H18" s="3" t="str">
        <f>_xlfn.XLOOKUP(RT_gsm[[#This Row],[rxn in SC GSM]],sc_gsm[model_rxn],sc_gsm[yeast8.3.4 equation],"")</f>
        <v>7-phospho-2-dehydro-3-deoxy-D-arabino-heptonic acid[c] &lt;=&gt; 7-phospho-2-dehydro-3-deoxy-D-arabino-heptonic acid[m]</v>
      </c>
      <c r="I18" s="3" t="b">
        <f>_xlfn.XLOOKUP(RT_gsm[[#This Row],[rxn in SC GSM]],sc_gsm[model_rxn],sc_gsm[Column12],"")</f>
        <v>1</v>
      </c>
      <c r="J18" s="3" t="str">
        <f>IF(RT_gsm[[#This Row],[Column2]]="REV",FIND("&lt;=&gt;",RT_gsm[[#This Row],[Column8]]),"")</f>
        <v/>
      </c>
    </row>
    <row r="19" spans="1:10" hidden="1" x14ac:dyDescent="0.2">
      <c r="A19" t="s">
        <v>2431</v>
      </c>
      <c r="B19" t="s">
        <v>3903</v>
      </c>
      <c r="C19" t="str">
        <f>RT_gsm[[#This Row],[model_rxn]]&amp;"_"&amp;RT_gsm[[#This Row],[Column2]]</f>
        <v>2DHPt_c_m_REV</v>
      </c>
      <c r="D19" t="str">
        <f>_xlfn.XLOOKUP(RT_gsm[[#This Row],[Column3]],SC_enz[name_dir],SC_enz[name_dir],"")</f>
        <v>2DHPt_c_m_REV</v>
      </c>
      <c r="E19" t="str">
        <f>_xlfn.XLOOKUP(RT_gsm[[#This Row],[model_rxn]],sc_gsm[model_rxn],sc_gsm[model_rxn],"")</f>
        <v>2DHPt_c_m</v>
      </c>
      <c r="F19" s="3" t="str">
        <f>_xlfn.XLOOKUP(RT_gsm[[#This Row],[Column3]],sc_gsm[Column3],sc_gsm[Column3],"")</f>
        <v>2DHPt_c_m_REV</v>
      </c>
      <c r="G19" s="3" t="str" cm="1">
        <f t="array" ref="G19">RT_gsm[[#This Row],[model_rxn]]&amp;",r,"&amp;_xlfn.SWITCH(RT_gsm[[#This Row],[Column2]],"REV","lower_bound:-","FWD","upper_bound:")&amp;"1000"</f>
        <v>2DHPt_c_m,r,lower_bound:-1000</v>
      </c>
      <c r="H19" s="3" t="str">
        <f>_xlfn.XLOOKUP(RT_gsm[[#This Row],[rxn in SC GSM]],sc_gsm[model_rxn],sc_gsm[yeast8.3.4 equation],"")</f>
        <v>2-dehydropantoate[c] &lt;=&gt; 2-dehydropantoate[m]</v>
      </c>
      <c r="I19" s="3" t="b">
        <f>_xlfn.XLOOKUP(RT_gsm[[#This Row],[rxn in SC GSM]],sc_gsm[model_rxn],sc_gsm[Column12],"")</f>
        <v>1</v>
      </c>
      <c r="J19" s="3">
        <f>IF(RT_gsm[[#This Row],[Column2]]="REV",FIND("&lt;=&gt;",RT_gsm[[#This Row],[Column8]]),"")</f>
        <v>22</v>
      </c>
    </row>
    <row r="20" spans="1:10" hidden="1" x14ac:dyDescent="0.2">
      <c r="A20" t="s">
        <v>2431</v>
      </c>
      <c r="B20" t="s">
        <v>3902</v>
      </c>
      <c r="C20" t="str">
        <f>RT_gsm[[#This Row],[model_rxn]]&amp;"_"&amp;RT_gsm[[#This Row],[Column2]]</f>
        <v>2DHPt_c_m_FWD</v>
      </c>
      <c r="D20" t="str">
        <f>_xlfn.XLOOKUP(RT_gsm[[#This Row],[Column3]],SC_enz[name_dir],SC_enz[name_dir],"")</f>
        <v>2DHPt_c_m_FWD</v>
      </c>
      <c r="E20" t="str">
        <f>_xlfn.XLOOKUP(RT_gsm[[#This Row],[model_rxn]],sc_gsm[model_rxn],sc_gsm[model_rxn],"")</f>
        <v>2DHPt_c_m</v>
      </c>
      <c r="F20" s="3" t="str">
        <f>_xlfn.XLOOKUP(RT_gsm[[#This Row],[Column3]],sc_gsm[Column3],sc_gsm[Column3],"")</f>
        <v>2DHPt_c_m_FWD</v>
      </c>
      <c r="G20" s="3" t="str" cm="1">
        <f t="array" ref="G20">RT_gsm[[#This Row],[model_rxn]]&amp;",r,"&amp;_xlfn.SWITCH(RT_gsm[[#This Row],[Column2]],"REV","lower_bound:-","FWD","upper_bound:")&amp;"1000"</f>
        <v>2DHPt_c_m,r,upper_bound:1000</v>
      </c>
      <c r="H20" s="3" t="str">
        <f>_xlfn.XLOOKUP(RT_gsm[[#This Row],[rxn in SC GSM]],sc_gsm[model_rxn],sc_gsm[yeast8.3.4 equation],"")</f>
        <v>2-dehydropantoate[c] &lt;=&gt; 2-dehydropantoate[m]</v>
      </c>
      <c r="I20" s="3" t="b">
        <f>_xlfn.XLOOKUP(RT_gsm[[#This Row],[rxn in SC GSM]],sc_gsm[model_rxn],sc_gsm[Column12],"")</f>
        <v>1</v>
      </c>
      <c r="J20" s="3" t="str">
        <f>IF(RT_gsm[[#This Row],[Column2]]="REV",FIND("&lt;=&gt;",RT_gsm[[#This Row],[Column8]]),"")</f>
        <v/>
      </c>
    </row>
    <row r="21" spans="1:10" hidden="1" x14ac:dyDescent="0.2">
      <c r="A21" t="s">
        <v>3935</v>
      </c>
      <c r="B21" t="s">
        <v>3902</v>
      </c>
      <c r="C21" t="str">
        <f>RT_gsm[[#This Row],[model_rxn]]&amp;"_"&amp;RT_gsm[[#This Row],[Column2]]</f>
        <v>2DOXG6PP_c_FWD</v>
      </c>
      <c r="D21" t="str">
        <f>_xlfn.XLOOKUP(RT_gsm[[#This Row],[Column3]],SC_enz[name_dir],SC_enz[name_dir],"")</f>
        <v/>
      </c>
      <c r="E21" t="str">
        <f>_xlfn.XLOOKUP(RT_gsm[[#This Row],[model_rxn]],sc_gsm[model_rxn],sc_gsm[model_rxn],"")</f>
        <v/>
      </c>
      <c r="F21" s="3" t="str">
        <f>_xlfn.XLOOKUP(RT_gsm[[#This Row],[Column3]],sc_gsm[Column3],sc_gsm[Column3],"")</f>
        <v/>
      </c>
      <c r="G21" s="3" t="str" cm="1">
        <f t="array" ref="G21">RT_gsm[[#This Row],[model_rxn]]&amp;",r,"&amp;_xlfn.SWITCH(RT_gsm[[#This Row],[Column2]],"REV","lower_bound:-","FWD","upper_bound:")&amp;"1000"</f>
        <v>2DOXG6PP_c,r,upper_bound:1000</v>
      </c>
      <c r="H21" s="3" t="str">
        <f>_xlfn.XLOOKUP(RT_gsm[[#This Row],[rxn in SC GSM]],sc_gsm[model_rxn],sc_gsm[yeast8.3.4 equation],"")</f>
        <v/>
      </c>
      <c r="I21" s="3" t="str">
        <f>_xlfn.XLOOKUP(RT_gsm[[#This Row],[rxn in SC GSM]],sc_gsm[model_rxn],sc_gsm[Column12],"")</f>
        <v/>
      </c>
      <c r="J21" s="3" t="str">
        <f>IF(RT_gsm[[#This Row],[Column2]]="REV",FIND("&lt;=&gt;",RT_gsm[[#This Row],[Column8]]),"")</f>
        <v/>
      </c>
    </row>
    <row r="22" spans="1:10" hidden="1" x14ac:dyDescent="0.2">
      <c r="A22" t="s">
        <v>1990</v>
      </c>
      <c r="B22" t="s">
        <v>3902</v>
      </c>
      <c r="C22" t="str">
        <f>RT_gsm[[#This Row],[model_rxn]]&amp;"_"&amp;RT_gsm[[#This Row],[Column2]]</f>
        <v>2MBACt_c_e_FWD</v>
      </c>
      <c r="D22" t="str">
        <f>_xlfn.XLOOKUP(RT_gsm[[#This Row],[Column3]],SC_enz[name_dir],SC_enz[name_dir],"")</f>
        <v>2MBACt_c_e_FWD</v>
      </c>
      <c r="E22" t="str">
        <f>_xlfn.XLOOKUP(RT_gsm[[#This Row],[model_rxn]],sc_gsm[model_rxn],sc_gsm[model_rxn],"")</f>
        <v>2MBACt_c_e</v>
      </c>
      <c r="F22" s="3" t="str">
        <f>_xlfn.XLOOKUP(RT_gsm[[#This Row],[Column3]],sc_gsm[Column3],sc_gsm[Column3],"")</f>
        <v>2MBACt_c_e_FWD</v>
      </c>
      <c r="G22" s="3" t="str" cm="1">
        <f t="array" ref="G22">RT_gsm[[#This Row],[model_rxn]]&amp;",r,"&amp;_xlfn.SWITCH(RT_gsm[[#This Row],[Column2]],"REV","lower_bound:-","FWD","upper_bound:")&amp;"1000"</f>
        <v>2MBACt_c_e,r,upper_bound:1000</v>
      </c>
      <c r="H22" s="3" t="str">
        <f>_xlfn.XLOOKUP(RT_gsm[[#This Row],[rxn in SC GSM]],sc_gsm[model_rxn],sc_gsm[yeast8.3.4 equation],"")</f>
        <v>2-methylbutyl acetate[c] =&gt; 2-methylbutyl acetate[e]</v>
      </c>
      <c r="I22" s="3" t="b">
        <f>_xlfn.XLOOKUP(RT_gsm[[#This Row],[rxn in SC GSM]],sc_gsm[model_rxn],sc_gsm[Column12],"")</f>
        <v>1</v>
      </c>
      <c r="J22" s="3" t="str">
        <f>IF(RT_gsm[[#This Row],[Column2]]="REV",FIND("&lt;=&gt;",RT_gsm[[#This Row],[Column8]]),"")</f>
        <v/>
      </c>
    </row>
    <row r="23" spans="1:10" hidden="1" x14ac:dyDescent="0.2">
      <c r="A23" t="s">
        <v>2438</v>
      </c>
      <c r="B23" t="s">
        <v>3903</v>
      </c>
      <c r="C23" t="str">
        <f>RT_gsm[[#This Row],[model_rxn]]&amp;"_"&amp;RT_gsm[[#This Row],[Column2]]</f>
        <v>2MBALDt_c_e_REV</v>
      </c>
      <c r="D23" t="str">
        <f>_xlfn.XLOOKUP(RT_gsm[[#This Row],[Column3]],SC_enz[name_dir],SC_enz[name_dir],"")</f>
        <v>2MBALDt_c_e_REV</v>
      </c>
      <c r="E23" t="str">
        <f>_xlfn.XLOOKUP(RT_gsm[[#This Row],[model_rxn]],sc_gsm[model_rxn],sc_gsm[model_rxn],"")</f>
        <v>2MBALDt_c_e</v>
      </c>
      <c r="F23" s="3" t="str">
        <f>_xlfn.XLOOKUP(RT_gsm[[#This Row],[Column3]],sc_gsm[Column3],sc_gsm[Column3],"")</f>
        <v>2MBALDt_c_e_REV</v>
      </c>
      <c r="G23" s="3" t="str" cm="1">
        <f t="array" ref="G23">RT_gsm[[#This Row],[model_rxn]]&amp;",r,"&amp;_xlfn.SWITCH(RT_gsm[[#This Row],[Column2]],"REV","lower_bound:-","FWD","upper_bound:")&amp;"1000"</f>
        <v>2MBALDt_c_e,r,lower_bound:-1000</v>
      </c>
      <c r="H23" s="3" t="str">
        <f>_xlfn.XLOOKUP(RT_gsm[[#This Row],[rxn in SC GSM]],sc_gsm[model_rxn],sc_gsm[yeast8.3.4 equation],"")</f>
        <v>2-methylbutanal[c] &lt;=&gt; 2-methylbutanal[e]</v>
      </c>
      <c r="I23" s="3" t="b">
        <f>_xlfn.XLOOKUP(RT_gsm[[#This Row],[rxn in SC GSM]],sc_gsm[model_rxn],sc_gsm[Column12],"")</f>
        <v>1</v>
      </c>
      <c r="J23" s="3">
        <f>IF(RT_gsm[[#This Row],[Column2]]="REV",FIND("&lt;=&gt;",RT_gsm[[#This Row],[Column8]]),"")</f>
        <v>20</v>
      </c>
    </row>
    <row r="24" spans="1:10" hidden="1" x14ac:dyDescent="0.2">
      <c r="A24" t="s">
        <v>2438</v>
      </c>
      <c r="B24" t="s">
        <v>3902</v>
      </c>
      <c r="C24" t="str">
        <f>RT_gsm[[#This Row],[model_rxn]]&amp;"_"&amp;RT_gsm[[#This Row],[Column2]]</f>
        <v>2MBALDt_c_e_FWD</v>
      </c>
      <c r="D24" t="str">
        <f>_xlfn.XLOOKUP(RT_gsm[[#This Row],[Column3]],SC_enz[name_dir],SC_enz[name_dir],"")</f>
        <v>2MBALDt_c_e_FWD</v>
      </c>
      <c r="E24" t="str">
        <f>_xlfn.XLOOKUP(RT_gsm[[#This Row],[model_rxn]],sc_gsm[model_rxn],sc_gsm[model_rxn],"")</f>
        <v>2MBALDt_c_e</v>
      </c>
      <c r="F24" s="3" t="str">
        <f>_xlfn.XLOOKUP(RT_gsm[[#This Row],[Column3]],sc_gsm[Column3],sc_gsm[Column3],"")</f>
        <v>2MBALDt_c_e_FWD</v>
      </c>
      <c r="G24" s="3" t="str" cm="1">
        <f t="array" ref="G24">RT_gsm[[#This Row],[model_rxn]]&amp;",r,"&amp;_xlfn.SWITCH(RT_gsm[[#This Row],[Column2]],"REV","lower_bound:-","FWD","upper_bound:")&amp;"1000"</f>
        <v>2MBALDt_c_e,r,upper_bound:1000</v>
      </c>
      <c r="H24" s="3" t="str">
        <f>_xlfn.XLOOKUP(RT_gsm[[#This Row],[rxn in SC GSM]],sc_gsm[model_rxn],sc_gsm[yeast8.3.4 equation],"")</f>
        <v>2-methylbutanal[c] &lt;=&gt; 2-methylbutanal[e]</v>
      </c>
      <c r="I24" s="3" t="b">
        <f>_xlfn.XLOOKUP(RT_gsm[[#This Row],[rxn in SC GSM]],sc_gsm[model_rxn],sc_gsm[Column12],"")</f>
        <v>1</v>
      </c>
      <c r="J24" s="3" t="str">
        <f>IF(RT_gsm[[#This Row],[Column2]]="REV",FIND("&lt;=&gt;",RT_gsm[[#This Row],[Column8]]),"")</f>
        <v/>
      </c>
    </row>
    <row r="25" spans="1:10" hidden="1" x14ac:dyDescent="0.2">
      <c r="A25" t="s">
        <v>2439</v>
      </c>
      <c r="B25" t="s">
        <v>3903</v>
      </c>
      <c r="C25" t="str">
        <f>RT_gsm[[#This Row],[model_rxn]]&amp;"_"&amp;RT_gsm[[#This Row],[Column2]]</f>
        <v>2MBALDt_c_m_REV</v>
      </c>
      <c r="D25" t="str">
        <f>_xlfn.XLOOKUP(RT_gsm[[#This Row],[Column3]],SC_enz[name_dir],SC_enz[name_dir],"")</f>
        <v>2MBALDt_c_m_REV</v>
      </c>
      <c r="E25" t="str">
        <f>_xlfn.XLOOKUP(RT_gsm[[#This Row],[model_rxn]],sc_gsm[model_rxn],sc_gsm[model_rxn],"")</f>
        <v>2MBALDt_c_m</v>
      </c>
      <c r="F25" s="3" t="str">
        <f>_xlfn.XLOOKUP(RT_gsm[[#This Row],[Column3]],sc_gsm[Column3],sc_gsm[Column3],"")</f>
        <v>2MBALDt_c_m_REV</v>
      </c>
      <c r="G25" s="3" t="str" cm="1">
        <f t="array" ref="G25">RT_gsm[[#This Row],[model_rxn]]&amp;",r,"&amp;_xlfn.SWITCH(RT_gsm[[#This Row],[Column2]],"REV","lower_bound:-","FWD","upper_bound:")&amp;"1000"</f>
        <v>2MBALDt_c_m,r,lower_bound:-1000</v>
      </c>
      <c r="H25" s="3" t="str">
        <f>_xlfn.XLOOKUP(RT_gsm[[#This Row],[rxn in SC GSM]],sc_gsm[model_rxn],sc_gsm[yeast8.3.4 equation],"")</f>
        <v>2-methylbutanal[c] &lt;=&gt; 2-methylbutanal[e]</v>
      </c>
      <c r="I25" s="3" t="b">
        <f>_xlfn.XLOOKUP(RT_gsm[[#This Row],[rxn in SC GSM]],sc_gsm[model_rxn],sc_gsm[Column12],"")</f>
        <v>1</v>
      </c>
      <c r="J25" s="3">
        <f>IF(RT_gsm[[#This Row],[Column2]]="REV",FIND("&lt;=&gt;",RT_gsm[[#This Row],[Column8]]),"")</f>
        <v>20</v>
      </c>
    </row>
    <row r="26" spans="1:10" hidden="1" x14ac:dyDescent="0.2">
      <c r="A26" t="s">
        <v>2439</v>
      </c>
      <c r="B26" t="s">
        <v>3902</v>
      </c>
      <c r="C26" t="str">
        <f>RT_gsm[[#This Row],[model_rxn]]&amp;"_"&amp;RT_gsm[[#This Row],[Column2]]</f>
        <v>2MBALDt_c_m_FWD</v>
      </c>
      <c r="D26" t="str">
        <f>_xlfn.XLOOKUP(RT_gsm[[#This Row],[Column3]],SC_enz[name_dir],SC_enz[name_dir],"")</f>
        <v>2MBALDt_c_m_FWD</v>
      </c>
      <c r="E26" t="str">
        <f>_xlfn.XLOOKUP(RT_gsm[[#This Row],[model_rxn]],sc_gsm[model_rxn],sc_gsm[model_rxn],"")</f>
        <v>2MBALDt_c_m</v>
      </c>
      <c r="F26" s="3" t="str">
        <f>_xlfn.XLOOKUP(RT_gsm[[#This Row],[Column3]],sc_gsm[Column3],sc_gsm[Column3],"")</f>
        <v>2MBALDt_c_m_FWD</v>
      </c>
      <c r="G26" s="3" t="str" cm="1">
        <f t="array" ref="G26">RT_gsm[[#This Row],[model_rxn]]&amp;",r,"&amp;_xlfn.SWITCH(RT_gsm[[#This Row],[Column2]],"REV","lower_bound:-","FWD","upper_bound:")&amp;"1000"</f>
        <v>2MBALDt_c_m,r,upper_bound:1000</v>
      </c>
      <c r="H26" s="3" t="str">
        <f>_xlfn.XLOOKUP(RT_gsm[[#This Row],[rxn in SC GSM]],sc_gsm[model_rxn],sc_gsm[yeast8.3.4 equation],"")</f>
        <v>2-methylbutanal[c] &lt;=&gt; 2-methylbutanal[e]</v>
      </c>
      <c r="I26" s="3" t="b">
        <f>_xlfn.XLOOKUP(RT_gsm[[#This Row],[rxn in SC GSM]],sc_gsm[model_rxn],sc_gsm[Column12],"")</f>
        <v>1</v>
      </c>
      <c r="J26" s="3" t="str">
        <f>IF(RT_gsm[[#This Row],[Column2]]="REV",FIND("&lt;=&gt;",RT_gsm[[#This Row],[Column8]]),"")</f>
        <v/>
      </c>
    </row>
    <row r="27" spans="1:10" hidden="1" x14ac:dyDescent="0.2">
      <c r="A27" t="s">
        <v>2435</v>
      </c>
      <c r="B27" t="s">
        <v>3903</v>
      </c>
      <c r="C27" t="str">
        <f>RT_gsm[[#This Row],[model_rxn]]&amp;"_"&amp;RT_gsm[[#This Row],[Column2]]</f>
        <v>2MBTOHt_c_e_REV</v>
      </c>
      <c r="D27" t="str">
        <f>_xlfn.XLOOKUP(RT_gsm[[#This Row],[Column3]],SC_enz[name_dir],SC_enz[name_dir],"")</f>
        <v>2MBTOHt_c_e_REV</v>
      </c>
      <c r="E27" t="str">
        <f>_xlfn.XLOOKUP(RT_gsm[[#This Row],[model_rxn]],sc_gsm[model_rxn],sc_gsm[model_rxn],"")</f>
        <v>2MBTOHt_c_e</v>
      </c>
      <c r="F27" s="3" t="str">
        <f>_xlfn.XLOOKUP(RT_gsm[[#This Row],[Column3]],sc_gsm[Column3],sc_gsm[Column3],"")</f>
        <v>2MBTOHt_c_e_REV</v>
      </c>
      <c r="G27" s="3" t="str" cm="1">
        <f t="array" ref="G27">RT_gsm[[#This Row],[model_rxn]]&amp;",r,"&amp;_xlfn.SWITCH(RT_gsm[[#This Row],[Column2]],"REV","lower_bound:-","FWD","upper_bound:")&amp;"1000"</f>
        <v>2MBTOHt_c_e,r,lower_bound:-1000</v>
      </c>
      <c r="H27" s="3" t="str">
        <f>_xlfn.XLOOKUP(RT_gsm[[#This Row],[rxn in SC GSM]],sc_gsm[model_rxn],sc_gsm[yeast8.3.4 equation],"")</f>
        <v>2-methylbutanol[c] &lt;=&gt; 2-methylbutanol[e]</v>
      </c>
      <c r="I27" s="3" t="b">
        <f>_xlfn.XLOOKUP(RT_gsm[[#This Row],[rxn in SC GSM]],sc_gsm[model_rxn],sc_gsm[Column12],"")</f>
        <v>1</v>
      </c>
      <c r="J27" s="3">
        <f>IF(RT_gsm[[#This Row],[Column2]]="REV",FIND("&lt;=&gt;",RT_gsm[[#This Row],[Column8]]),"")</f>
        <v>20</v>
      </c>
    </row>
    <row r="28" spans="1:10" hidden="1" x14ac:dyDescent="0.2">
      <c r="A28" t="s">
        <v>2435</v>
      </c>
      <c r="B28" t="s">
        <v>3902</v>
      </c>
      <c r="C28" t="str">
        <f>RT_gsm[[#This Row],[model_rxn]]&amp;"_"&amp;RT_gsm[[#This Row],[Column2]]</f>
        <v>2MBTOHt_c_e_FWD</v>
      </c>
      <c r="D28" t="str">
        <f>_xlfn.XLOOKUP(RT_gsm[[#This Row],[Column3]],SC_enz[name_dir],SC_enz[name_dir],"")</f>
        <v>2MBTOHt_c_e_FWD</v>
      </c>
      <c r="E28" t="str">
        <f>_xlfn.XLOOKUP(RT_gsm[[#This Row],[model_rxn]],sc_gsm[model_rxn],sc_gsm[model_rxn],"")</f>
        <v>2MBTOHt_c_e</v>
      </c>
      <c r="F28" s="3" t="str">
        <f>_xlfn.XLOOKUP(RT_gsm[[#This Row],[Column3]],sc_gsm[Column3],sc_gsm[Column3],"")</f>
        <v>2MBTOHt_c_e_FWD</v>
      </c>
      <c r="G28" s="3" t="str" cm="1">
        <f t="array" ref="G28">RT_gsm[[#This Row],[model_rxn]]&amp;",r,"&amp;_xlfn.SWITCH(RT_gsm[[#This Row],[Column2]],"REV","lower_bound:-","FWD","upper_bound:")&amp;"1000"</f>
        <v>2MBTOHt_c_e,r,upper_bound:1000</v>
      </c>
      <c r="H28" s="3" t="str">
        <f>_xlfn.XLOOKUP(RT_gsm[[#This Row],[rxn in SC GSM]],sc_gsm[model_rxn],sc_gsm[yeast8.3.4 equation],"")</f>
        <v>2-methylbutanol[c] &lt;=&gt; 2-methylbutanol[e]</v>
      </c>
      <c r="I28" s="3" t="b">
        <f>_xlfn.XLOOKUP(RT_gsm[[#This Row],[rxn in SC GSM]],sc_gsm[model_rxn],sc_gsm[Column12],"")</f>
        <v>1</v>
      </c>
      <c r="J28" s="3" t="str">
        <f>IF(RT_gsm[[#This Row],[Column2]]="REV",FIND("&lt;=&gt;",RT_gsm[[#This Row],[Column8]]),"")</f>
        <v/>
      </c>
    </row>
    <row r="29" spans="1:10" hidden="1" x14ac:dyDescent="0.2">
      <c r="A29" t="s">
        <v>2436</v>
      </c>
      <c r="B29" t="s">
        <v>3903</v>
      </c>
      <c r="C29" t="str">
        <f>RT_gsm[[#This Row],[model_rxn]]&amp;"_"&amp;RT_gsm[[#This Row],[Column2]]</f>
        <v>2MBTOHt_c_m_REV</v>
      </c>
      <c r="D29" t="str">
        <f>_xlfn.XLOOKUP(RT_gsm[[#This Row],[Column3]],SC_enz[name_dir],SC_enz[name_dir],"")</f>
        <v>2MBTOHt_c_m_REV</v>
      </c>
      <c r="E29" t="str">
        <f>_xlfn.XLOOKUP(RT_gsm[[#This Row],[model_rxn]],sc_gsm[model_rxn],sc_gsm[model_rxn],"")</f>
        <v>2MBTOHt_c_m</v>
      </c>
      <c r="F29" s="3" t="str">
        <f>_xlfn.XLOOKUP(RT_gsm[[#This Row],[Column3]],sc_gsm[Column3],sc_gsm[Column3],"")</f>
        <v>2MBTOHt_c_m_REV</v>
      </c>
      <c r="G29" s="3" t="str" cm="1">
        <f t="array" ref="G29">RT_gsm[[#This Row],[model_rxn]]&amp;",r,"&amp;_xlfn.SWITCH(RT_gsm[[#This Row],[Column2]],"REV","lower_bound:-","FWD","upper_bound:")&amp;"1000"</f>
        <v>2MBTOHt_c_m,r,lower_bound:-1000</v>
      </c>
      <c r="H29" s="3" t="str">
        <f>_xlfn.XLOOKUP(RT_gsm[[#This Row],[rxn in SC GSM]],sc_gsm[model_rxn],sc_gsm[yeast8.3.4 equation],"")</f>
        <v>2-methylbutanol[c] &lt;=&gt; 2-methylbutanol[e]</v>
      </c>
      <c r="I29" s="3" t="b">
        <f>_xlfn.XLOOKUP(RT_gsm[[#This Row],[rxn in SC GSM]],sc_gsm[model_rxn],sc_gsm[Column12],"")</f>
        <v>1</v>
      </c>
      <c r="J29" s="3">
        <f>IF(RT_gsm[[#This Row],[Column2]]="REV",FIND("&lt;=&gt;",RT_gsm[[#This Row],[Column8]]),"")</f>
        <v>20</v>
      </c>
    </row>
    <row r="30" spans="1:10" hidden="1" x14ac:dyDescent="0.2">
      <c r="A30" t="s">
        <v>2436</v>
      </c>
      <c r="B30" t="s">
        <v>3902</v>
      </c>
      <c r="C30" t="str">
        <f>RT_gsm[[#This Row],[model_rxn]]&amp;"_"&amp;RT_gsm[[#This Row],[Column2]]</f>
        <v>2MBTOHt_c_m_FWD</v>
      </c>
      <c r="D30" t="str">
        <f>_xlfn.XLOOKUP(RT_gsm[[#This Row],[Column3]],SC_enz[name_dir],SC_enz[name_dir],"")</f>
        <v>2MBTOHt_c_m_FWD</v>
      </c>
      <c r="E30" t="str">
        <f>_xlfn.XLOOKUP(RT_gsm[[#This Row],[model_rxn]],sc_gsm[model_rxn],sc_gsm[model_rxn],"")</f>
        <v>2MBTOHt_c_m</v>
      </c>
      <c r="F30" s="3" t="str">
        <f>_xlfn.XLOOKUP(RT_gsm[[#This Row],[Column3]],sc_gsm[Column3],sc_gsm[Column3],"")</f>
        <v>2MBTOHt_c_m_FWD</v>
      </c>
      <c r="G30" s="3" t="str" cm="1">
        <f t="array" ref="G30">RT_gsm[[#This Row],[model_rxn]]&amp;",r,"&amp;_xlfn.SWITCH(RT_gsm[[#This Row],[Column2]],"REV","lower_bound:-","FWD","upper_bound:")&amp;"1000"</f>
        <v>2MBTOHt_c_m,r,upper_bound:1000</v>
      </c>
      <c r="H30" s="3" t="str">
        <f>_xlfn.XLOOKUP(RT_gsm[[#This Row],[rxn in SC GSM]],sc_gsm[model_rxn],sc_gsm[yeast8.3.4 equation],"")</f>
        <v>2-methylbutanol[c] &lt;=&gt; 2-methylbutanol[e]</v>
      </c>
      <c r="I30" s="3" t="b">
        <f>_xlfn.XLOOKUP(RT_gsm[[#This Row],[rxn in SC GSM]],sc_gsm[model_rxn],sc_gsm[Column12],"")</f>
        <v>1</v>
      </c>
      <c r="J30" s="3" t="str">
        <f>IF(RT_gsm[[#This Row],[Column2]]="REV",FIND("&lt;=&gt;",RT_gsm[[#This Row],[Column8]]),"")</f>
        <v/>
      </c>
    </row>
    <row r="31" spans="1:10" hidden="1" x14ac:dyDescent="0.2">
      <c r="A31" t="s">
        <v>2444</v>
      </c>
      <c r="B31" t="s">
        <v>3903</v>
      </c>
      <c r="C31" t="str">
        <f>RT_gsm[[#This Row],[model_rxn]]&amp;"_"&amp;RT_gsm[[#This Row],[Column2]]</f>
        <v>2OBUTt_c_m_REV</v>
      </c>
      <c r="D31" t="str">
        <f>_xlfn.XLOOKUP(RT_gsm[[#This Row],[Column3]],SC_enz[name_dir],SC_enz[name_dir],"")</f>
        <v>2OBUTt_c_m_REV</v>
      </c>
      <c r="E31" t="str">
        <f>_xlfn.XLOOKUP(RT_gsm[[#This Row],[model_rxn]],sc_gsm[model_rxn],sc_gsm[model_rxn],"")</f>
        <v>2OBUTt_c_m</v>
      </c>
      <c r="F31" s="3" t="str">
        <f>_xlfn.XLOOKUP(RT_gsm[[#This Row],[Column3]],sc_gsm[Column3],sc_gsm[Column3],"")</f>
        <v>2OBUTt_c_m_REV</v>
      </c>
      <c r="G31" s="3" t="str" cm="1">
        <f t="array" ref="G31">RT_gsm[[#This Row],[model_rxn]]&amp;",r,"&amp;_xlfn.SWITCH(RT_gsm[[#This Row],[Column2]],"REV","lower_bound:-","FWD","upper_bound:")&amp;"1000"</f>
        <v>2OBUTt_c_m,r,lower_bound:-1000</v>
      </c>
      <c r="H31" s="3" t="str">
        <f>_xlfn.XLOOKUP(RT_gsm[[#This Row],[rxn in SC GSM]],sc_gsm[model_rxn],sc_gsm[yeast8.3.4 equation],"")</f>
        <v>2-oxobutanoate[c] &lt;=&gt; 2-oxobutanoate[m]</v>
      </c>
      <c r="I31" s="3" t="b">
        <f>_xlfn.XLOOKUP(RT_gsm[[#This Row],[rxn in SC GSM]],sc_gsm[model_rxn],sc_gsm[Column12],"")</f>
        <v>1</v>
      </c>
      <c r="J31" s="3">
        <f>IF(RT_gsm[[#This Row],[Column2]]="REV",FIND("&lt;=&gt;",RT_gsm[[#This Row],[Column8]]),"")</f>
        <v>19</v>
      </c>
    </row>
    <row r="32" spans="1:10" hidden="1" x14ac:dyDescent="0.2">
      <c r="A32" t="s">
        <v>2444</v>
      </c>
      <c r="B32" t="s">
        <v>3902</v>
      </c>
      <c r="C32" t="str">
        <f>RT_gsm[[#This Row],[model_rxn]]&amp;"_"&amp;RT_gsm[[#This Row],[Column2]]</f>
        <v>2OBUTt_c_m_FWD</v>
      </c>
      <c r="D32" t="str">
        <f>_xlfn.XLOOKUP(RT_gsm[[#This Row],[Column3]],SC_enz[name_dir],SC_enz[name_dir],"")</f>
        <v>2OBUTt_c_m_FWD</v>
      </c>
      <c r="E32" t="str">
        <f>_xlfn.XLOOKUP(RT_gsm[[#This Row],[model_rxn]],sc_gsm[model_rxn],sc_gsm[model_rxn],"")</f>
        <v>2OBUTt_c_m</v>
      </c>
      <c r="F32" s="3" t="str">
        <f>_xlfn.XLOOKUP(RT_gsm[[#This Row],[Column3]],sc_gsm[Column3],sc_gsm[Column3],"")</f>
        <v>2OBUTt_c_m_FWD</v>
      </c>
      <c r="G32" s="3" t="str" cm="1">
        <f t="array" ref="G32">RT_gsm[[#This Row],[model_rxn]]&amp;",r,"&amp;_xlfn.SWITCH(RT_gsm[[#This Row],[Column2]],"REV","lower_bound:-","FWD","upper_bound:")&amp;"1000"</f>
        <v>2OBUTt_c_m,r,upper_bound:1000</v>
      </c>
      <c r="H32" s="3" t="str">
        <f>_xlfn.XLOOKUP(RT_gsm[[#This Row],[rxn in SC GSM]],sc_gsm[model_rxn],sc_gsm[yeast8.3.4 equation],"")</f>
        <v>2-oxobutanoate[c] &lt;=&gt; 2-oxobutanoate[m]</v>
      </c>
      <c r="I32" s="3" t="b">
        <f>_xlfn.XLOOKUP(RT_gsm[[#This Row],[rxn in SC GSM]],sc_gsm[model_rxn],sc_gsm[Column12],"")</f>
        <v>1</v>
      </c>
      <c r="J32" s="3" t="str">
        <f>IF(RT_gsm[[#This Row],[Column2]]="REV",FIND("&lt;=&gt;",RT_gsm[[#This Row],[Column8]]),"")</f>
        <v/>
      </c>
    </row>
    <row r="33" spans="1:10" hidden="1" x14ac:dyDescent="0.2">
      <c r="A33" t="s">
        <v>3940</v>
      </c>
      <c r="B33" t="s">
        <v>3902</v>
      </c>
      <c r="C33" t="str">
        <f>RT_gsm[[#This Row],[model_rxn]]&amp;"_"&amp;RT_gsm[[#This Row],[Column2]]</f>
        <v>2OGMAH_c_FWD</v>
      </c>
      <c r="D33" t="str">
        <f>_xlfn.XLOOKUP(RT_gsm[[#This Row],[Column3]],SC_enz[name_dir],SC_enz[name_dir],"")</f>
        <v/>
      </c>
      <c r="E33" t="str">
        <f>_xlfn.XLOOKUP(RT_gsm[[#This Row],[model_rxn]],sc_gsm[model_rxn],sc_gsm[model_rxn],"")</f>
        <v/>
      </c>
      <c r="F33" s="3" t="str">
        <f>_xlfn.XLOOKUP(RT_gsm[[#This Row],[Column3]],sc_gsm[Column3],sc_gsm[Column3],"")</f>
        <v/>
      </c>
      <c r="G33" s="3" t="str" cm="1">
        <f t="array" ref="G33">RT_gsm[[#This Row],[model_rxn]]&amp;",r,"&amp;_xlfn.SWITCH(RT_gsm[[#This Row],[Column2]],"REV","lower_bound:-","FWD","upper_bound:")&amp;"1000"</f>
        <v>2OGMAH_c,r,upper_bound:1000</v>
      </c>
      <c r="H33" s="3" t="str">
        <f>_xlfn.XLOOKUP(RT_gsm[[#This Row],[rxn in SC GSM]],sc_gsm[model_rxn],sc_gsm[yeast8.3.4 equation],"")</f>
        <v/>
      </c>
      <c r="I33" s="3" t="str">
        <f>_xlfn.XLOOKUP(RT_gsm[[#This Row],[rxn in SC GSM]],sc_gsm[model_rxn],sc_gsm[Column12],"")</f>
        <v/>
      </c>
      <c r="J33" s="3" t="str">
        <f>IF(RT_gsm[[#This Row],[Column2]]="REV",FIND("&lt;=&gt;",RT_gsm[[#This Row],[Column8]]),"")</f>
        <v/>
      </c>
    </row>
    <row r="34" spans="1:10" hidden="1" x14ac:dyDescent="0.2">
      <c r="A34" t="s">
        <v>3943</v>
      </c>
      <c r="B34" t="s">
        <v>3902</v>
      </c>
      <c r="C34" t="str">
        <f>RT_gsm[[#This Row],[model_rxn]]&amp;"_"&amp;RT_gsm[[#This Row],[Column2]]</f>
        <v>2OSUCAH_c_FWD</v>
      </c>
      <c r="D34" t="str">
        <f>_xlfn.XLOOKUP(RT_gsm[[#This Row],[Column3]],SC_enz[name_dir],SC_enz[name_dir],"")</f>
        <v/>
      </c>
      <c r="E34" t="str">
        <f>_xlfn.XLOOKUP(RT_gsm[[#This Row],[model_rxn]],sc_gsm[model_rxn],sc_gsm[model_rxn],"")</f>
        <v/>
      </c>
      <c r="F34" s="3" t="str">
        <f>_xlfn.XLOOKUP(RT_gsm[[#This Row],[Column3]],sc_gsm[Column3],sc_gsm[Column3],"")</f>
        <v/>
      </c>
      <c r="G34" s="3" t="str" cm="1">
        <f t="array" ref="G34">RT_gsm[[#This Row],[model_rxn]]&amp;",r,"&amp;_xlfn.SWITCH(RT_gsm[[#This Row],[Column2]],"REV","lower_bound:-","FWD","upper_bound:")&amp;"1000"</f>
        <v>2OSUCAH_c,r,upper_bound:1000</v>
      </c>
      <c r="H34" s="3" t="str">
        <f>_xlfn.XLOOKUP(RT_gsm[[#This Row],[rxn in SC GSM]],sc_gsm[model_rxn],sc_gsm[yeast8.3.4 equation],"")</f>
        <v/>
      </c>
      <c r="I34" s="3" t="str">
        <f>_xlfn.XLOOKUP(RT_gsm[[#This Row],[rxn in SC GSM]],sc_gsm[model_rxn],sc_gsm[Column12],"")</f>
        <v/>
      </c>
      <c r="J34" s="3" t="str">
        <f>IF(RT_gsm[[#This Row],[Column2]]="REV",FIND("&lt;=&gt;",RT_gsm[[#This Row],[Column8]]),"")</f>
        <v/>
      </c>
    </row>
    <row r="35" spans="1:10" hidden="1" x14ac:dyDescent="0.2">
      <c r="A35" t="s">
        <v>1991</v>
      </c>
      <c r="B35" t="s">
        <v>3903</v>
      </c>
      <c r="C35" t="str">
        <f>RT_gsm[[#This Row],[model_rxn]]&amp;"_"&amp;RT_gsm[[#This Row],[Column2]]</f>
        <v>2OXOADPt_c_m_REV</v>
      </c>
      <c r="D35" t="str">
        <f>_xlfn.XLOOKUP(RT_gsm[[#This Row],[Column3]],SC_enz[name_dir],SC_enz[name_dir],"")</f>
        <v>2OXOADPt_c_m_REV</v>
      </c>
      <c r="E35" t="str">
        <f>_xlfn.XLOOKUP(RT_gsm[[#This Row],[model_rxn]],sc_gsm[model_rxn],sc_gsm[model_rxn],"")</f>
        <v>2OXOADPt_c_m</v>
      </c>
      <c r="F35" s="3" t="str">
        <f>_xlfn.XLOOKUP(RT_gsm[[#This Row],[Column3]],sc_gsm[Column3],sc_gsm[Column3],"")</f>
        <v>2OXOADPt_c_m_REV</v>
      </c>
      <c r="G35" s="3" t="str" cm="1">
        <f t="array" ref="G35">RT_gsm[[#This Row],[model_rxn]]&amp;",r,"&amp;_xlfn.SWITCH(RT_gsm[[#This Row],[Column2]],"REV","lower_bound:-","FWD","upper_bound:")&amp;"1000"</f>
        <v>2OXOADPt_c_m,r,lower_bound:-1000</v>
      </c>
      <c r="H35" s="3" t="str">
        <f>_xlfn.XLOOKUP(RT_gsm[[#This Row],[rxn in SC GSM]],sc_gsm[model_rxn],sc_gsm[yeast8.3.4 equation],"")</f>
        <v>2-oxoadipic acid[m] + 2-oxoglutarate[c] &lt;=&gt; 2-oxoadipic acid[c] + 2-oxoglutarate[m]</v>
      </c>
      <c r="I35" s="3" t="b">
        <f>_xlfn.XLOOKUP(RT_gsm[[#This Row],[rxn in SC GSM]],sc_gsm[model_rxn],sc_gsm[Column12],"")</f>
        <v>1</v>
      </c>
      <c r="J35" s="3">
        <f>IF(RT_gsm[[#This Row],[Column2]]="REV",FIND("&lt;=&gt;",RT_gsm[[#This Row],[Column8]]),"")</f>
        <v>41</v>
      </c>
    </row>
    <row r="36" spans="1:10" hidden="1" x14ac:dyDescent="0.2">
      <c r="A36" t="s">
        <v>1991</v>
      </c>
      <c r="B36" t="s">
        <v>3902</v>
      </c>
      <c r="C36" t="str">
        <f>RT_gsm[[#This Row],[model_rxn]]&amp;"_"&amp;RT_gsm[[#This Row],[Column2]]</f>
        <v>2OXOADPt_c_m_FWD</v>
      </c>
      <c r="D36" t="str">
        <f>_xlfn.XLOOKUP(RT_gsm[[#This Row],[Column3]],SC_enz[name_dir],SC_enz[name_dir],"")</f>
        <v>2OXOADPt_c_m_FWD</v>
      </c>
      <c r="E36" t="str">
        <f>_xlfn.XLOOKUP(RT_gsm[[#This Row],[model_rxn]],sc_gsm[model_rxn],sc_gsm[model_rxn],"")</f>
        <v>2OXOADPt_c_m</v>
      </c>
      <c r="F36" s="3" t="str">
        <f>_xlfn.XLOOKUP(RT_gsm[[#This Row],[Column3]],sc_gsm[Column3],sc_gsm[Column3],"")</f>
        <v>2OXOADPt_c_m_FWD</v>
      </c>
      <c r="G36" s="3" t="str" cm="1">
        <f t="array" ref="G36">RT_gsm[[#This Row],[model_rxn]]&amp;",r,"&amp;_xlfn.SWITCH(RT_gsm[[#This Row],[Column2]],"REV","lower_bound:-","FWD","upper_bound:")&amp;"1000"</f>
        <v>2OXOADPt_c_m,r,upper_bound:1000</v>
      </c>
      <c r="H36" s="3" t="str">
        <f>_xlfn.XLOOKUP(RT_gsm[[#This Row],[rxn in SC GSM]],sc_gsm[model_rxn],sc_gsm[yeast8.3.4 equation],"")</f>
        <v>2-oxoadipic acid[m] + 2-oxoglutarate[c] &lt;=&gt; 2-oxoadipic acid[c] + 2-oxoglutarate[m]</v>
      </c>
      <c r="I36" s="3" t="b">
        <f>_xlfn.XLOOKUP(RT_gsm[[#This Row],[rxn in SC GSM]],sc_gsm[model_rxn],sc_gsm[Column12],"")</f>
        <v>1</v>
      </c>
      <c r="J36" s="3" t="str">
        <f>IF(RT_gsm[[#This Row],[Column2]]="REV",FIND("&lt;=&gt;",RT_gsm[[#This Row],[Column8]]),"")</f>
        <v/>
      </c>
    </row>
    <row r="37" spans="1:10" hidden="1" x14ac:dyDescent="0.2">
      <c r="A37" t="s">
        <v>2449</v>
      </c>
      <c r="B37" t="s">
        <v>3903</v>
      </c>
      <c r="C37" t="str">
        <f>RT_gsm[[#This Row],[model_rxn]]&amp;"_"&amp;RT_gsm[[#This Row],[Column2]]</f>
        <v>2PHETOHt_c_e_REV</v>
      </c>
      <c r="D37" t="str">
        <f>_xlfn.XLOOKUP(RT_gsm[[#This Row],[Column3]],SC_enz[name_dir],SC_enz[name_dir],"")</f>
        <v>2PHETOHt_c_e_REV</v>
      </c>
      <c r="E37" t="str">
        <f>_xlfn.XLOOKUP(RT_gsm[[#This Row],[model_rxn]],sc_gsm[model_rxn],sc_gsm[model_rxn],"")</f>
        <v>2PHETOHt_c_e</v>
      </c>
      <c r="F37" s="3" t="str">
        <f>_xlfn.XLOOKUP(RT_gsm[[#This Row],[Column3]],sc_gsm[Column3],sc_gsm[Column3],"")</f>
        <v>2PHETOHt_c_e_REV</v>
      </c>
      <c r="G37" s="3" t="str" cm="1">
        <f t="array" ref="G37">RT_gsm[[#This Row],[model_rxn]]&amp;",r,"&amp;_xlfn.SWITCH(RT_gsm[[#This Row],[Column2]],"REV","lower_bound:-","FWD","upper_bound:")&amp;"1000"</f>
        <v>2PHETOHt_c_e,r,lower_bound:-1000</v>
      </c>
      <c r="H37" s="3" t="str">
        <f>_xlfn.XLOOKUP(RT_gsm[[#This Row],[rxn in SC GSM]],sc_gsm[model_rxn],sc_gsm[yeast8.3.4 equation],"")</f>
        <v>2-phenylethanol[e] &lt;=&gt; 2-phenylethanol[c]</v>
      </c>
      <c r="I37" s="3" t="b">
        <f>_xlfn.XLOOKUP(RT_gsm[[#This Row],[rxn in SC GSM]],sc_gsm[model_rxn],sc_gsm[Column12],"")</f>
        <v>1</v>
      </c>
      <c r="J37" s="3">
        <f>IF(RT_gsm[[#This Row],[Column2]]="REV",FIND("&lt;=&gt;",RT_gsm[[#This Row],[Column8]]),"")</f>
        <v>20</v>
      </c>
    </row>
    <row r="38" spans="1:10" hidden="1" x14ac:dyDescent="0.2">
      <c r="A38" t="s">
        <v>2449</v>
      </c>
      <c r="B38" t="s">
        <v>3902</v>
      </c>
      <c r="C38" t="str">
        <f>RT_gsm[[#This Row],[model_rxn]]&amp;"_"&amp;RT_gsm[[#This Row],[Column2]]</f>
        <v>2PHETOHt_c_e_FWD</v>
      </c>
      <c r="D38" t="str">
        <f>_xlfn.XLOOKUP(RT_gsm[[#This Row],[Column3]],SC_enz[name_dir],SC_enz[name_dir],"")</f>
        <v>2PHETOHt_c_e_FWD</v>
      </c>
      <c r="E38" t="str">
        <f>_xlfn.XLOOKUP(RT_gsm[[#This Row],[model_rxn]],sc_gsm[model_rxn],sc_gsm[model_rxn],"")</f>
        <v>2PHETOHt_c_e</v>
      </c>
      <c r="F38" s="3" t="str">
        <f>_xlfn.XLOOKUP(RT_gsm[[#This Row],[Column3]],sc_gsm[Column3],sc_gsm[Column3],"")</f>
        <v>2PHETOHt_c_e_FWD</v>
      </c>
      <c r="G38" s="3" t="str" cm="1">
        <f t="array" ref="G38">RT_gsm[[#This Row],[model_rxn]]&amp;",r,"&amp;_xlfn.SWITCH(RT_gsm[[#This Row],[Column2]],"REV","lower_bound:-","FWD","upper_bound:")&amp;"1000"</f>
        <v>2PHETOHt_c_e,r,upper_bound:1000</v>
      </c>
      <c r="H38" s="3" t="str">
        <f>_xlfn.XLOOKUP(RT_gsm[[#This Row],[rxn in SC GSM]],sc_gsm[model_rxn],sc_gsm[yeast8.3.4 equation],"")</f>
        <v>2-phenylethanol[e] &lt;=&gt; 2-phenylethanol[c]</v>
      </c>
      <c r="I38" s="3" t="b">
        <f>_xlfn.XLOOKUP(RT_gsm[[#This Row],[rxn in SC GSM]],sc_gsm[model_rxn],sc_gsm[Column12],"")</f>
        <v>1</v>
      </c>
      <c r="J38" s="3" t="str">
        <f>IF(RT_gsm[[#This Row],[Column2]]="REV",FIND("&lt;=&gt;",RT_gsm[[#This Row],[Column8]]),"")</f>
        <v/>
      </c>
    </row>
    <row r="39" spans="1:10" hidden="1" x14ac:dyDescent="0.2">
      <c r="A39" t="s">
        <v>2450</v>
      </c>
      <c r="B39" t="s">
        <v>3903</v>
      </c>
      <c r="C39" t="str">
        <f>RT_gsm[[#This Row],[model_rxn]]&amp;"_"&amp;RT_gsm[[#This Row],[Column2]]</f>
        <v>2PHETOHt_c_m_REV</v>
      </c>
      <c r="D39" t="str">
        <f>_xlfn.XLOOKUP(RT_gsm[[#This Row],[Column3]],SC_enz[name_dir],SC_enz[name_dir],"")</f>
        <v>2PHETOHt_c_m_REV</v>
      </c>
      <c r="E39" t="str">
        <f>_xlfn.XLOOKUP(RT_gsm[[#This Row],[model_rxn]],sc_gsm[model_rxn],sc_gsm[model_rxn],"")</f>
        <v>2PHETOHt_c_m</v>
      </c>
      <c r="F39" s="3" t="str">
        <f>_xlfn.XLOOKUP(RT_gsm[[#This Row],[Column3]],sc_gsm[Column3],sc_gsm[Column3],"")</f>
        <v>2PHETOHt_c_m_REV</v>
      </c>
      <c r="G39" s="3" t="str" cm="1">
        <f t="array" ref="G39">RT_gsm[[#This Row],[model_rxn]]&amp;",r,"&amp;_xlfn.SWITCH(RT_gsm[[#This Row],[Column2]],"REV","lower_bound:-","FWD","upper_bound:")&amp;"1000"</f>
        <v>2PHETOHt_c_m,r,lower_bound:-1000</v>
      </c>
      <c r="H39" s="3" t="str">
        <f>_xlfn.XLOOKUP(RT_gsm[[#This Row],[rxn in SC GSM]],sc_gsm[model_rxn],sc_gsm[yeast8.3.4 equation],"")</f>
        <v>2-phenylethanol[e] &lt;=&gt; 2-phenylethanol[c]</v>
      </c>
      <c r="I39" s="3" t="b">
        <f>_xlfn.XLOOKUP(RT_gsm[[#This Row],[rxn in SC GSM]],sc_gsm[model_rxn],sc_gsm[Column12],"")</f>
        <v>1</v>
      </c>
      <c r="J39" s="3">
        <f>IF(RT_gsm[[#This Row],[Column2]]="REV",FIND("&lt;=&gt;",RT_gsm[[#This Row],[Column8]]),"")</f>
        <v>20</v>
      </c>
    </row>
    <row r="40" spans="1:10" hidden="1" x14ac:dyDescent="0.2">
      <c r="A40" t="s">
        <v>2450</v>
      </c>
      <c r="B40" t="s">
        <v>3902</v>
      </c>
      <c r="C40" t="str">
        <f>RT_gsm[[#This Row],[model_rxn]]&amp;"_"&amp;RT_gsm[[#This Row],[Column2]]</f>
        <v>2PHETOHt_c_m_FWD</v>
      </c>
      <c r="D40" t="str">
        <f>_xlfn.XLOOKUP(RT_gsm[[#This Row],[Column3]],SC_enz[name_dir],SC_enz[name_dir],"")</f>
        <v>2PHETOHt_c_m_FWD</v>
      </c>
      <c r="E40" t="str">
        <f>_xlfn.XLOOKUP(RT_gsm[[#This Row],[model_rxn]],sc_gsm[model_rxn],sc_gsm[model_rxn],"")</f>
        <v>2PHETOHt_c_m</v>
      </c>
      <c r="F40" s="3" t="str">
        <f>_xlfn.XLOOKUP(RT_gsm[[#This Row],[Column3]],sc_gsm[Column3],sc_gsm[Column3],"")</f>
        <v>2PHETOHt_c_m_FWD</v>
      </c>
      <c r="G40" s="3" t="str" cm="1">
        <f t="array" ref="G40">RT_gsm[[#This Row],[model_rxn]]&amp;",r,"&amp;_xlfn.SWITCH(RT_gsm[[#This Row],[Column2]],"REV","lower_bound:-","FWD","upper_bound:")&amp;"1000"</f>
        <v>2PHETOHt_c_m,r,upper_bound:1000</v>
      </c>
      <c r="H40" s="3" t="str">
        <f>_xlfn.XLOOKUP(RT_gsm[[#This Row],[rxn in SC GSM]],sc_gsm[model_rxn],sc_gsm[yeast8.3.4 equation],"")</f>
        <v>2-phenylethanol[e] &lt;=&gt; 2-phenylethanol[c]</v>
      </c>
      <c r="I40" s="3" t="b">
        <f>_xlfn.XLOOKUP(RT_gsm[[#This Row],[rxn in SC GSM]],sc_gsm[model_rxn],sc_gsm[Column12],"")</f>
        <v>1</v>
      </c>
      <c r="J40" s="3" t="str">
        <f>IF(RT_gsm[[#This Row],[Column2]]="REV",FIND("&lt;=&gt;",RT_gsm[[#This Row],[Column8]]),"")</f>
        <v/>
      </c>
    </row>
    <row r="41" spans="1:10" hidden="1" x14ac:dyDescent="0.2">
      <c r="A41" t="s">
        <v>2433</v>
      </c>
      <c r="B41" t="s">
        <v>3903</v>
      </c>
      <c r="C41" t="str">
        <f>RT_gsm[[#This Row],[model_rxn]]&amp;"_"&amp;RT_gsm[[#This Row],[Column2]]</f>
        <v>3C3HMPt_c_e_REV</v>
      </c>
      <c r="D41" t="str">
        <f>_xlfn.XLOOKUP(RT_gsm[[#This Row],[Column3]],SC_enz[name_dir],SC_enz[name_dir],"")</f>
        <v>3C3HMPt_c_e_REV</v>
      </c>
      <c r="E41" t="str">
        <f>_xlfn.XLOOKUP(RT_gsm[[#This Row],[model_rxn]],sc_gsm[model_rxn],sc_gsm[model_rxn],"")</f>
        <v>3C3HMPt_c_e</v>
      </c>
      <c r="F41" s="3" t="str">
        <f>_xlfn.XLOOKUP(RT_gsm[[#This Row],[Column3]],sc_gsm[Column3],sc_gsm[Column3],"")</f>
        <v>3C3HMPt_c_e_REV</v>
      </c>
      <c r="G41" s="3" t="str" cm="1">
        <f t="array" ref="G41">RT_gsm[[#This Row],[model_rxn]]&amp;",r,"&amp;_xlfn.SWITCH(RT_gsm[[#This Row],[Column2]],"REV","lower_bound:-","FWD","upper_bound:")&amp;"1000"</f>
        <v>3C3HMPt_c_e,r,lower_bound:-1000</v>
      </c>
      <c r="H41" s="3" t="str">
        <f>_xlfn.XLOOKUP(RT_gsm[[#This Row],[rxn in SC GSM]],sc_gsm[model_rxn],sc_gsm[yeast8.3.4 equation],"")</f>
        <v>2-isopropylmalate[c] &lt;=&gt; 2-isopropylmalate[e]</v>
      </c>
      <c r="I41" s="3" t="b">
        <f>_xlfn.XLOOKUP(RT_gsm[[#This Row],[rxn in SC GSM]],sc_gsm[model_rxn],sc_gsm[Column12],"")</f>
        <v>1</v>
      </c>
      <c r="J41" s="3">
        <f>IF(RT_gsm[[#This Row],[Column2]]="REV",FIND("&lt;=&gt;",RT_gsm[[#This Row],[Column8]]),"")</f>
        <v>22</v>
      </c>
    </row>
    <row r="42" spans="1:10" hidden="1" x14ac:dyDescent="0.2">
      <c r="A42" t="s">
        <v>2433</v>
      </c>
      <c r="B42" t="s">
        <v>3902</v>
      </c>
      <c r="C42" t="str">
        <f>RT_gsm[[#This Row],[model_rxn]]&amp;"_"&amp;RT_gsm[[#This Row],[Column2]]</f>
        <v>3C3HMPt_c_e_FWD</v>
      </c>
      <c r="D42" t="str">
        <f>_xlfn.XLOOKUP(RT_gsm[[#This Row],[Column3]],SC_enz[name_dir],SC_enz[name_dir],"")</f>
        <v>3C3HMPt_c_e_FWD</v>
      </c>
      <c r="E42" t="str">
        <f>_xlfn.XLOOKUP(RT_gsm[[#This Row],[model_rxn]],sc_gsm[model_rxn],sc_gsm[model_rxn],"")</f>
        <v>3C3HMPt_c_e</v>
      </c>
      <c r="F42" s="3" t="str">
        <f>_xlfn.XLOOKUP(RT_gsm[[#This Row],[Column3]],sc_gsm[Column3],sc_gsm[Column3],"")</f>
        <v>3C3HMPt_c_e_FWD</v>
      </c>
      <c r="G42" s="3" t="str" cm="1">
        <f t="array" ref="G42">RT_gsm[[#This Row],[model_rxn]]&amp;",r,"&amp;_xlfn.SWITCH(RT_gsm[[#This Row],[Column2]],"REV","lower_bound:-","FWD","upper_bound:")&amp;"1000"</f>
        <v>3C3HMPt_c_e,r,upper_bound:1000</v>
      </c>
      <c r="H42" s="3" t="str">
        <f>_xlfn.XLOOKUP(RT_gsm[[#This Row],[rxn in SC GSM]],sc_gsm[model_rxn],sc_gsm[yeast8.3.4 equation],"")</f>
        <v>2-isopropylmalate[c] &lt;=&gt; 2-isopropylmalate[e]</v>
      </c>
      <c r="I42" s="3" t="b">
        <f>_xlfn.XLOOKUP(RT_gsm[[#This Row],[rxn in SC GSM]],sc_gsm[model_rxn],sc_gsm[Column12],"")</f>
        <v>1</v>
      </c>
      <c r="J42" s="3" t="str">
        <f>IF(RT_gsm[[#This Row],[Column2]]="REV",FIND("&lt;=&gt;",RT_gsm[[#This Row],[Column8]]),"")</f>
        <v/>
      </c>
    </row>
    <row r="43" spans="1:10" hidden="1" x14ac:dyDescent="0.2">
      <c r="A43" t="s">
        <v>2434</v>
      </c>
      <c r="B43" t="s">
        <v>3903</v>
      </c>
      <c r="C43" t="str">
        <f>RT_gsm[[#This Row],[model_rxn]]&amp;"_"&amp;RT_gsm[[#This Row],[Column2]]</f>
        <v>3C3HMPt_c_m_REV</v>
      </c>
      <c r="D43" t="str">
        <f>_xlfn.XLOOKUP(RT_gsm[[#This Row],[Column3]],SC_enz[name_dir],SC_enz[name_dir],"")</f>
        <v>3C3HMPt_c_m_REV</v>
      </c>
      <c r="E43" t="str">
        <f>_xlfn.XLOOKUP(RT_gsm[[#This Row],[model_rxn]],sc_gsm[model_rxn],sc_gsm[model_rxn],"")</f>
        <v>3C3HMPt_c_m</v>
      </c>
      <c r="F43" s="3" t="str">
        <f>_xlfn.XLOOKUP(RT_gsm[[#This Row],[Column3]],sc_gsm[Column3],sc_gsm[Column3],"")</f>
        <v>3C3HMPt_c_m_REV</v>
      </c>
      <c r="G43" s="3" t="str" cm="1">
        <f t="array" ref="G43">RT_gsm[[#This Row],[model_rxn]]&amp;",r,"&amp;_xlfn.SWITCH(RT_gsm[[#This Row],[Column2]],"REV","lower_bound:-","FWD","upper_bound:")&amp;"1000"</f>
        <v>3C3HMPt_c_m,r,lower_bound:-1000</v>
      </c>
      <c r="H43" s="3" t="str">
        <f>_xlfn.XLOOKUP(RT_gsm[[#This Row],[rxn in SC GSM]],sc_gsm[model_rxn],sc_gsm[yeast8.3.4 equation],"")</f>
        <v>2-isopropylmalate[c] &lt;=&gt; 2-isopropylmalate[e]</v>
      </c>
      <c r="I43" s="3" t="b">
        <f>_xlfn.XLOOKUP(RT_gsm[[#This Row],[rxn in SC GSM]],sc_gsm[model_rxn],sc_gsm[Column12],"")</f>
        <v>1</v>
      </c>
      <c r="J43" s="3">
        <f>IF(RT_gsm[[#This Row],[Column2]]="REV",FIND("&lt;=&gt;",RT_gsm[[#This Row],[Column8]]),"")</f>
        <v>22</v>
      </c>
    </row>
    <row r="44" spans="1:10" hidden="1" x14ac:dyDescent="0.2">
      <c r="A44" t="s">
        <v>2434</v>
      </c>
      <c r="B44" t="s">
        <v>3902</v>
      </c>
      <c r="C44" t="str">
        <f>RT_gsm[[#This Row],[model_rxn]]&amp;"_"&amp;RT_gsm[[#This Row],[Column2]]</f>
        <v>3C3HMPt_c_m_FWD</v>
      </c>
      <c r="D44" t="str">
        <f>_xlfn.XLOOKUP(RT_gsm[[#This Row],[Column3]],SC_enz[name_dir],SC_enz[name_dir],"")</f>
        <v>3C3HMPt_c_m_FWD</v>
      </c>
      <c r="E44" t="str">
        <f>_xlfn.XLOOKUP(RT_gsm[[#This Row],[model_rxn]],sc_gsm[model_rxn],sc_gsm[model_rxn],"")</f>
        <v>3C3HMPt_c_m</v>
      </c>
      <c r="F44" s="3" t="str">
        <f>_xlfn.XLOOKUP(RT_gsm[[#This Row],[Column3]],sc_gsm[Column3],sc_gsm[Column3],"")</f>
        <v>3C3HMPt_c_m_FWD</v>
      </c>
      <c r="G44" s="3" t="str" cm="1">
        <f t="array" ref="G44">RT_gsm[[#This Row],[model_rxn]]&amp;",r,"&amp;_xlfn.SWITCH(RT_gsm[[#This Row],[Column2]],"REV","lower_bound:-","FWD","upper_bound:")&amp;"1000"</f>
        <v>3C3HMPt_c_m,r,upper_bound:1000</v>
      </c>
      <c r="H44" s="3" t="str">
        <f>_xlfn.XLOOKUP(RT_gsm[[#This Row],[rxn in SC GSM]],sc_gsm[model_rxn],sc_gsm[yeast8.3.4 equation],"")</f>
        <v>2-isopropylmalate[c] &lt;=&gt; 2-isopropylmalate[e]</v>
      </c>
      <c r="I44" s="3" t="b">
        <f>_xlfn.XLOOKUP(RT_gsm[[#This Row],[rxn in SC GSM]],sc_gsm[model_rxn],sc_gsm[Column12],"")</f>
        <v>1</v>
      </c>
      <c r="J44" s="3" t="str">
        <f>IF(RT_gsm[[#This Row],[Column2]]="REV",FIND("&lt;=&gt;",RT_gsm[[#This Row],[Column8]]),"")</f>
        <v/>
      </c>
    </row>
    <row r="45" spans="1:10" hidden="1" x14ac:dyDescent="0.2">
      <c r="A45" t="s">
        <v>2451</v>
      </c>
      <c r="B45" t="s">
        <v>3903</v>
      </c>
      <c r="C45" t="str">
        <f>RT_gsm[[#This Row],[model_rxn]]&amp;"_"&amp;RT_gsm[[#This Row],[Column2]]</f>
        <v>3C4MOPt_c_m_REV</v>
      </c>
      <c r="D45" t="str">
        <f>_xlfn.XLOOKUP(RT_gsm[[#This Row],[Column3]],SC_enz[name_dir],SC_enz[name_dir],"")</f>
        <v>3C4MOPt_c_m_REV</v>
      </c>
      <c r="E45" t="str">
        <f>_xlfn.XLOOKUP(RT_gsm[[#This Row],[model_rxn]],sc_gsm[model_rxn],sc_gsm[model_rxn],"")</f>
        <v>3C4MOPt_c_m</v>
      </c>
      <c r="F45" s="3" t="str">
        <f>_xlfn.XLOOKUP(RT_gsm[[#This Row],[Column3]],sc_gsm[Column3],sc_gsm[Column3],"")</f>
        <v>3C4MOPt_c_m_REV</v>
      </c>
      <c r="G45" s="3" t="str" cm="1">
        <f t="array" ref="G45">RT_gsm[[#This Row],[model_rxn]]&amp;",r,"&amp;_xlfn.SWITCH(RT_gsm[[#This Row],[Column2]],"REV","lower_bound:-","FWD","upper_bound:")&amp;"1000"</f>
        <v>3C4MOPt_c_m,r,lower_bound:-1000</v>
      </c>
      <c r="H45" s="3" t="str">
        <f>_xlfn.XLOOKUP(RT_gsm[[#This Row],[rxn in SC GSM]],sc_gsm[model_rxn],sc_gsm[yeast8.3.4 equation],"")</f>
        <v>(2S)-2-isopropyl-3-oxosuccinate[c] &lt;=&gt; (2S)-2-isopropyl-3-oxosuccinate[m]</v>
      </c>
      <c r="I45" s="3" t="b">
        <f>_xlfn.XLOOKUP(RT_gsm[[#This Row],[rxn in SC GSM]],sc_gsm[model_rxn],sc_gsm[Column12],"")</f>
        <v>1</v>
      </c>
      <c r="J45" s="3">
        <f>IF(RT_gsm[[#This Row],[Column2]]="REV",FIND("&lt;=&gt;",RT_gsm[[#This Row],[Column8]]),"")</f>
        <v>36</v>
      </c>
    </row>
    <row r="46" spans="1:10" hidden="1" x14ac:dyDescent="0.2">
      <c r="A46" t="s">
        <v>2451</v>
      </c>
      <c r="B46" t="s">
        <v>3902</v>
      </c>
      <c r="C46" t="str">
        <f>RT_gsm[[#This Row],[model_rxn]]&amp;"_"&amp;RT_gsm[[#This Row],[Column2]]</f>
        <v>3C4MOPt_c_m_FWD</v>
      </c>
      <c r="D46" t="str">
        <f>_xlfn.XLOOKUP(RT_gsm[[#This Row],[Column3]],SC_enz[name_dir],SC_enz[name_dir],"")</f>
        <v>3C4MOPt_c_m_FWD</v>
      </c>
      <c r="E46" t="str">
        <f>_xlfn.XLOOKUP(RT_gsm[[#This Row],[model_rxn]],sc_gsm[model_rxn],sc_gsm[model_rxn],"")</f>
        <v>3C4MOPt_c_m</v>
      </c>
      <c r="F46" s="3" t="str">
        <f>_xlfn.XLOOKUP(RT_gsm[[#This Row],[Column3]],sc_gsm[Column3],sc_gsm[Column3],"")</f>
        <v>3C4MOPt_c_m_FWD</v>
      </c>
      <c r="G46" s="3" t="str" cm="1">
        <f t="array" ref="G46">RT_gsm[[#This Row],[model_rxn]]&amp;",r,"&amp;_xlfn.SWITCH(RT_gsm[[#This Row],[Column2]],"REV","lower_bound:-","FWD","upper_bound:")&amp;"1000"</f>
        <v>3C4MOPt_c_m,r,upper_bound:1000</v>
      </c>
      <c r="H46" s="3" t="str">
        <f>_xlfn.XLOOKUP(RT_gsm[[#This Row],[rxn in SC GSM]],sc_gsm[model_rxn],sc_gsm[yeast8.3.4 equation],"")</f>
        <v>(2S)-2-isopropyl-3-oxosuccinate[c] &lt;=&gt; (2S)-2-isopropyl-3-oxosuccinate[m]</v>
      </c>
      <c r="I46" s="3" t="b">
        <f>_xlfn.XLOOKUP(RT_gsm[[#This Row],[rxn in SC GSM]],sc_gsm[model_rxn],sc_gsm[Column12],"")</f>
        <v>1</v>
      </c>
      <c r="J46" s="3" t="str">
        <f>IF(RT_gsm[[#This Row],[Column2]]="REV",FIND("&lt;=&gt;",RT_gsm[[#This Row],[Column8]]),"")</f>
        <v/>
      </c>
    </row>
    <row r="47" spans="1:10" hidden="1" x14ac:dyDescent="0.2">
      <c r="A47" t="s">
        <v>3946</v>
      </c>
      <c r="B47" t="s">
        <v>3903</v>
      </c>
      <c r="C47" t="str">
        <f>RT_gsm[[#This Row],[model_rxn]]&amp;"_"&amp;RT_gsm[[#This Row],[Column2]]</f>
        <v>3DHSKD_c_REV</v>
      </c>
      <c r="D47" t="str">
        <f>_xlfn.XLOOKUP(RT_gsm[[#This Row],[Column3]],SC_enz[name_dir],SC_enz[name_dir],"")</f>
        <v/>
      </c>
      <c r="E47" t="str">
        <f>_xlfn.XLOOKUP(RT_gsm[[#This Row],[model_rxn]],sc_gsm[model_rxn],sc_gsm[model_rxn],"")</f>
        <v/>
      </c>
      <c r="F47" s="3" t="str">
        <f>_xlfn.XLOOKUP(RT_gsm[[#This Row],[Column3]],sc_gsm[Column3],sc_gsm[Column3],"")</f>
        <v/>
      </c>
      <c r="G47" s="3" t="str" cm="1">
        <f t="array" ref="G47">RT_gsm[[#This Row],[model_rxn]]&amp;",r,"&amp;_xlfn.SWITCH(RT_gsm[[#This Row],[Column2]],"REV","lower_bound:-","FWD","upper_bound:")&amp;"1000"</f>
        <v>3DHSKD_c,r,lower_bound:-1000</v>
      </c>
      <c r="H47" s="3" t="str">
        <f>_xlfn.XLOOKUP(RT_gsm[[#This Row],[rxn in SC GSM]],sc_gsm[model_rxn],sc_gsm[yeast8.3.4 equation],"")</f>
        <v/>
      </c>
      <c r="I47" s="3" t="str">
        <f>_xlfn.XLOOKUP(RT_gsm[[#This Row],[rxn in SC GSM]],sc_gsm[model_rxn],sc_gsm[Column12],"")</f>
        <v/>
      </c>
      <c r="J47" s="3" t="e">
        <f>IF(RT_gsm[[#This Row],[Column2]]="REV",FIND("&lt;=&gt;",RT_gsm[[#This Row],[Column8]]),"")</f>
        <v>#VALUE!</v>
      </c>
    </row>
    <row r="48" spans="1:10" hidden="1" x14ac:dyDescent="0.2">
      <c r="A48" t="s">
        <v>3946</v>
      </c>
      <c r="B48" t="s">
        <v>3902</v>
      </c>
      <c r="C48" t="str">
        <f>RT_gsm[[#This Row],[model_rxn]]&amp;"_"&amp;RT_gsm[[#This Row],[Column2]]</f>
        <v>3DHSKD_c_FWD</v>
      </c>
      <c r="D48" t="str">
        <f>_xlfn.XLOOKUP(RT_gsm[[#This Row],[Column3]],SC_enz[name_dir],SC_enz[name_dir],"")</f>
        <v/>
      </c>
      <c r="E48" t="str">
        <f>_xlfn.XLOOKUP(RT_gsm[[#This Row],[model_rxn]],sc_gsm[model_rxn],sc_gsm[model_rxn],"")</f>
        <v/>
      </c>
      <c r="F48" s="3" t="str">
        <f>_xlfn.XLOOKUP(RT_gsm[[#This Row],[Column3]],sc_gsm[Column3],sc_gsm[Column3],"")</f>
        <v/>
      </c>
      <c r="G48" s="3" t="str" cm="1">
        <f t="array" ref="G48">RT_gsm[[#This Row],[model_rxn]]&amp;",r,"&amp;_xlfn.SWITCH(RT_gsm[[#This Row],[Column2]],"REV","lower_bound:-","FWD","upper_bound:")&amp;"1000"</f>
        <v>3DHSKD_c,r,upper_bound:1000</v>
      </c>
      <c r="H48" s="3" t="str">
        <f>_xlfn.XLOOKUP(RT_gsm[[#This Row],[rxn in SC GSM]],sc_gsm[model_rxn],sc_gsm[yeast8.3.4 equation],"")</f>
        <v/>
      </c>
      <c r="I48" s="3" t="str">
        <f>_xlfn.XLOOKUP(RT_gsm[[#This Row],[rxn in SC GSM]],sc_gsm[model_rxn],sc_gsm[Column12],"")</f>
        <v/>
      </c>
      <c r="J48" s="3" t="str">
        <f>IF(RT_gsm[[#This Row],[Column2]]="REV",FIND("&lt;=&gt;",RT_gsm[[#This Row],[Column8]]),"")</f>
        <v/>
      </c>
    </row>
    <row r="49" spans="1:10" hidden="1" x14ac:dyDescent="0.2">
      <c r="A49" t="s">
        <v>88</v>
      </c>
      <c r="B49" t="s">
        <v>3902</v>
      </c>
      <c r="C49" t="str">
        <f>RT_gsm[[#This Row],[model_rxn]]&amp;"_"&amp;RT_gsm[[#This Row],[Column2]]</f>
        <v>3DSPHR_r_FWD</v>
      </c>
      <c r="D49" t="str">
        <f>_xlfn.XLOOKUP(RT_gsm[[#This Row],[Column3]],SC_enz[name_dir],SC_enz[name_dir],"")</f>
        <v>3DSPHR_r_FWD</v>
      </c>
      <c r="E49" t="str">
        <f>_xlfn.XLOOKUP(RT_gsm[[#This Row],[model_rxn]],sc_gsm[model_rxn],sc_gsm[model_rxn],"")</f>
        <v>3DSPHR_r</v>
      </c>
      <c r="F49" s="3" t="str">
        <f>_xlfn.XLOOKUP(RT_gsm[[#This Row],[Column3]],sc_gsm[Column3],sc_gsm[Column3],"")</f>
        <v>3DSPHR_r_FWD</v>
      </c>
      <c r="G49" s="3" t="str" cm="1">
        <f t="array" ref="G49">RT_gsm[[#This Row],[model_rxn]]&amp;",r,"&amp;_xlfn.SWITCH(RT_gsm[[#This Row],[Column2]],"REV","lower_bound:-","FWD","upper_bound:")&amp;"1000"</f>
        <v>3DSPHR_r,r,upper_bound:1000</v>
      </c>
      <c r="H49" s="3" t="str">
        <f>_xlfn.XLOOKUP(RT_gsm[[#This Row],[rxn in SC GSM]],sc_gsm[model_rxn],sc_gsm[yeast8.3.4 equation],"")</f>
        <v>3-ketosphinganine[er] + 2 H+[er] + NADPH[er] =&gt; NADP(+)[er] + sphinganine[er]</v>
      </c>
      <c r="I49" s="3" t="b">
        <f>_xlfn.XLOOKUP(RT_gsm[[#This Row],[rxn in SC GSM]],sc_gsm[model_rxn],sc_gsm[Column12],"")</f>
        <v>0</v>
      </c>
      <c r="J49" s="3" t="str">
        <f>IF(RT_gsm[[#This Row],[Column2]]="REV",FIND("&lt;=&gt;",RT_gsm[[#This Row],[Column8]]),"")</f>
        <v/>
      </c>
    </row>
    <row r="50" spans="1:10" hidden="1" x14ac:dyDescent="0.2">
      <c r="A50" t="s">
        <v>1828</v>
      </c>
      <c r="B50" t="s">
        <v>3903</v>
      </c>
      <c r="C50" t="str">
        <f>RT_gsm[[#This Row],[model_rxn]]&amp;"_"&amp;RT_gsm[[#This Row],[Column2]]</f>
        <v>3HACD200_rm_REV</v>
      </c>
      <c r="D50" t="str">
        <f>_xlfn.XLOOKUP(RT_gsm[[#This Row],[Column3]],SC_enz[name_dir],SC_enz[name_dir],"")</f>
        <v>3HACD200_rm_REV</v>
      </c>
      <c r="E50" t="str">
        <f>_xlfn.XLOOKUP(RT_gsm[[#This Row],[model_rxn]],sc_gsm[model_rxn],sc_gsm[model_rxn],"")</f>
        <v>3HACD200_rm</v>
      </c>
      <c r="F50" s="3" t="str">
        <f>_xlfn.XLOOKUP(RT_gsm[[#This Row],[Column3]],sc_gsm[Column3],sc_gsm[Column3],"")</f>
        <v>3HACD200_rm_REV</v>
      </c>
      <c r="G50" s="3" t="str" cm="1">
        <f t="array" ref="G50">RT_gsm[[#This Row],[model_rxn]]&amp;",r,"&amp;_xlfn.SWITCH(RT_gsm[[#This Row],[Column2]],"REV","lower_bound:-","FWD","upper_bound:")&amp;"1000"</f>
        <v>3HACD200_rm,r,lower_bound:-1000</v>
      </c>
      <c r="H50" s="3" t="str">
        <f>_xlfn.XLOOKUP(RT_gsm[[#This Row],[rxn in SC GSM]],sc_gsm[model_rxn],sc_gsm[yeast8.3.4 equation],"")</f>
        <v>3-hydroxyicosanoyl-CoA[erm] &lt;=&gt; H2O[erm] + trans-icos-2-enoyl-CoA[erm]</v>
      </c>
      <c r="I50" s="3" t="b">
        <f>_xlfn.XLOOKUP(RT_gsm[[#This Row],[rxn in SC GSM]],sc_gsm[model_rxn],sc_gsm[Column12],"")</f>
        <v>1</v>
      </c>
      <c r="J50" s="3">
        <f>IF(RT_gsm[[#This Row],[Column2]]="REV",FIND("&lt;=&gt;",RT_gsm[[#This Row],[Column8]]),"")</f>
        <v>29</v>
      </c>
    </row>
    <row r="51" spans="1:10" hidden="1" x14ac:dyDescent="0.2">
      <c r="A51" t="s">
        <v>1828</v>
      </c>
      <c r="B51" t="s">
        <v>3902</v>
      </c>
      <c r="C51" t="str">
        <f>RT_gsm[[#This Row],[model_rxn]]&amp;"_"&amp;RT_gsm[[#This Row],[Column2]]</f>
        <v>3HACD200_rm_FWD</v>
      </c>
      <c r="D51" t="str">
        <f>_xlfn.XLOOKUP(RT_gsm[[#This Row],[Column3]],SC_enz[name_dir],SC_enz[name_dir],"")</f>
        <v>3HACD200_rm_FWD</v>
      </c>
      <c r="E51" t="str">
        <f>_xlfn.XLOOKUP(RT_gsm[[#This Row],[model_rxn]],sc_gsm[model_rxn],sc_gsm[model_rxn],"")</f>
        <v>3HACD200_rm</v>
      </c>
      <c r="F51" s="3" t="str">
        <f>_xlfn.XLOOKUP(RT_gsm[[#This Row],[Column3]],sc_gsm[Column3],sc_gsm[Column3],"")</f>
        <v>3HACD200_rm_FWD</v>
      </c>
      <c r="G51" s="3" t="str" cm="1">
        <f t="array" ref="G51">RT_gsm[[#This Row],[model_rxn]]&amp;",r,"&amp;_xlfn.SWITCH(RT_gsm[[#This Row],[Column2]],"REV","lower_bound:-","FWD","upper_bound:")&amp;"1000"</f>
        <v>3HACD200_rm,r,upper_bound:1000</v>
      </c>
      <c r="H51" s="3" t="str">
        <f>_xlfn.XLOOKUP(RT_gsm[[#This Row],[rxn in SC GSM]],sc_gsm[model_rxn],sc_gsm[yeast8.3.4 equation],"")</f>
        <v>3-hydroxyicosanoyl-CoA[erm] &lt;=&gt; H2O[erm] + trans-icos-2-enoyl-CoA[erm]</v>
      </c>
      <c r="I51" s="3" t="b">
        <f>_xlfn.XLOOKUP(RT_gsm[[#This Row],[rxn in SC GSM]],sc_gsm[model_rxn],sc_gsm[Column12],"")</f>
        <v>1</v>
      </c>
      <c r="J51" s="3" t="str">
        <f>IF(RT_gsm[[#This Row],[Column2]]="REV",FIND("&lt;=&gt;",RT_gsm[[#This Row],[Column8]]),"")</f>
        <v/>
      </c>
    </row>
    <row r="52" spans="1:10" hidden="1" x14ac:dyDescent="0.2">
      <c r="A52" t="s">
        <v>1831</v>
      </c>
      <c r="B52" t="s">
        <v>3903</v>
      </c>
      <c r="C52" t="str">
        <f>RT_gsm[[#This Row],[model_rxn]]&amp;"_"&amp;RT_gsm[[#This Row],[Column2]]</f>
        <v>3HACD220_rm_REV</v>
      </c>
      <c r="D52" t="str">
        <f>_xlfn.XLOOKUP(RT_gsm[[#This Row],[Column3]],SC_enz[name_dir],SC_enz[name_dir],"")</f>
        <v>3HACD220_rm_REV</v>
      </c>
      <c r="E52" t="str">
        <f>_xlfn.XLOOKUP(RT_gsm[[#This Row],[model_rxn]],sc_gsm[model_rxn],sc_gsm[model_rxn],"")</f>
        <v>3HACD220_rm</v>
      </c>
      <c r="F52" s="3" t="str">
        <f>_xlfn.XLOOKUP(RT_gsm[[#This Row],[Column3]],sc_gsm[Column3],sc_gsm[Column3],"")</f>
        <v>3HACD220_rm_REV</v>
      </c>
      <c r="G52" s="3" t="str" cm="1">
        <f t="array" ref="G52">RT_gsm[[#This Row],[model_rxn]]&amp;",r,"&amp;_xlfn.SWITCH(RT_gsm[[#This Row],[Column2]],"REV","lower_bound:-","FWD","upper_bound:")&amp;"1000"</f>
        <v>3HACD220_rm,r,lower_bound:-1000</v>
      </c>
      <c r="H52" s="3" t="str">
        <f>_xlfn.XLOOKUP(RT_gsm[[#This Row],[rxn in SC GSM]],sc_gsm[model_rxn],sc_gsm[yeast8.3.4 equation],"")</f>
        <v>3-hydroxydocosanoyl-CoA[erm] &lt;=&gt; H2O[erm] + trans-docos-2-enoyl-CoA[erm]</v>
      </c>
      <c r="I52" s="3" t="b">
        <f>_xlfn.XLOOKUP(RT_gsm[[#This Row],[rxn in SC GSM]],sc_gsm[model_rxn],sc_gsm[Column12],"")</f>
        <v>1</v>
      </c>
      <c r="J52" s="3">
        <f>IF(RT_gsm[[#This Row],[Column2]]="REV",FIND("&lt;=&gt;",RT_gsm[[#This Row],[Column8]]),"")</f>
        <v>30</v>
      </c>
    </row>
    <row r="53" spans="1:10" hidden="1" x14ac:dyDescent="0.2">
      <c r="A53" t="s">
        <v>1831</v>
      </c>
      <c r="B53" t="s">
        <v>3902</v>
      </c>
      <c r="C53" t="str">
        <f>RT_gsm[[#This Row],[model_rxn]]&amp;"_"&amp;RT_gsm[[#This Row],[Column2]]</f>
        <v>3HACD220_rm_FWD</v>
      </c>
      <c r="D53" t="str">
        <f>_xlfn.XLOOKUP(RT_gsm[[#This Row],[Column3]],SC_enz[name_dir],SC_enz[name_dir],"")</f>
        <v>3HACD220_rm_FWD</v>
      </c>
      <c r="E53" t="str">
        <f>_xlfn.XLOOKUP(RT_gsm[[#This Row],[model_rxn]],sc_gsm[model_rxn],sc_gsm[model_rxn],"")</f>
        <v>3HACD220_rm</v>
      </c>
      <c r="F53" s="3" t="str">
        <f>_xlfn.XLOOKUP(RT_gsm[[#This Row],[Column3]],sc_gsm[Column3],sc_gsm[Column3],"")</f>
        <v>3HACD220_rm_FWD</v>
      </c>
      <c r="G53" s="3" t="str" cm="1">
        <f t="array" ref="G53">RT_gsm[[#This Row],[model_rxn]]&amp;",r,"&amp;_xlfn.SWITCH(RT_gsm[[#This Row],[Column2]],"REV","lower_bound:-","FWD","upper_bound:")&amp;"1000"</f>
        <v>3HACD220_rm,r,upper_bound:1000</v>
      </c>
      <c r="H53" s="3" t="str">
        <f>_xlfn.XLOOKUP(RT_gsm[[#This Row],[rxn in SC GSM]],sc_gsm[model_rxn],sc_gsm[yeast8.3.4 equation],"")</f>
        <v>3-hydroxydocosanoyl-CoA[erm] &lt;=&gt; H2O[erm] + trans-docos-2-enoyl-CoA[erm]</v>
      </c>
      <c r="I53" s="3" t="b">
        <f>_xlfn.XLOOKUP(RT_gsm[[#This Row],[rxn in SC GSM]],sc_gsm[model_rxn],sc_gsm[Column12],"")</f>
        <v>1</v>
      </c>
      <c r="J53" s="3" t="str">
        <f>IF(RT_gsm[[#This Row],[Column2]]="REV",FIND("&lt;=&gt;",RT_gsm[[#This Row],[Column8]]),"")</f>
        <v/>
      </c>
    </row>
    <row r="54" spans="1:10" hidden="1" x14ac:dyDescent="0.2">
      <c r="A54" t="s">
        <v>1832</v>
      </c>
      <c r="B54" t="s">
        <v>3903</v>
      </c>
      <c r="C54" t="str">
        <f>RT_gsm[[#This Row],[model_rxn]]&amp;"_"&amp;RT_gsm[[#This Row],[Column2]]</f>
        <v>3HACD240_rm_REV</v>
      </c>
      <c r="D54" t="str">
        <f>_xlfn.XLOOKUP(RT_gsm[[#This Row],[Column3]],SC_enz[name_dir],SC_enz[name_dir],"")</f>
        <v>3HACD240_rm_REV</v>
      </c>
      <c r="E54" t="str">
        <f>_xlfn.XLOOKUP(RT_gsm[[#This Row],[model_rxn]],sc_gsm[model_rxn],sc_gsm[model_rxn],"")</f>
        <v>3HACD240_rm</v>
      </c>
      <c r="F54" s="3" t="str">
        <f>_xlfn.XLOOKUP(RT_gsm[[#This Row],[Column3]],sc_gsm[Column3],sc_gsm[Column3],"")</f>
        <v>3HACD240_rm_REV</v>
      </c>
      <c r="G54" s="3" t="str" cm="1">
        <f t="array" ref="G54">RT_gsm[[#This Row],[model_rxn]]&amp;",r,"&amp;_xlfn.SWITCH(RT_gsm[[#This Row],[Column2]],"REV","lower_bound:-","FWD","upper_bound:")&amp;"1000"</f>
        <v>3HACD240_rm,r,lower_bound:-1000</v>
      </c>
      <c r="H54" s="3" t="str">
        <f>_xlfn.XLOOKUP(RT_gsm[[#This Row],[rxn in SC GSM]],sc_gsm[model_rxn],sc_gsm[yeast8.3.4 equation],"")</f>
        <v>3-hydroxytetracosanoyl-CoA[erm] &lt;=&gt; H2O[erm] + trans-tetracos-2-enoyl-CoA[erm]</v>
      </c>
      <c r="I54" s="3" t="b">
        <f>_xlfn.XLOOKUP(RT_gsm[[#This Row],[rxn in SC GSM]],sc_gsm[model_rxn],sc_gsm[Column12],"")</f>
        <v>0</v>
      </c>
      <c r="J54" s="3">
        <f>IF(RT_gsm[[#This Row],[Column2]]="REV",FIND("&lt;=&gt;",RT_gsm[[#This Row],[Column8]]),"")</f>
        <v>33</v>
      </c>
    </row>
    <row r="55" spans="1:10" hidden="1" x14ac:dyDescent="0.2">
      <c r="A55" t="s">
        <v>1832</v>
      </c>
      <c r="B55" t="s">
        <v>3902</v>
      </c>
      <c r="C55" t="str">
        <f>RT_gsm[[#This Row],[model_rxn]]&amp;"_"&amp;RT_gsm[[#This Row],[Column2]]</f>
        <v>3HACD240_rm_FWD</v>
      </c>
      <c r="D55" t="str">
        <f>_xlfn.XLOOKUP(RT_gsm[[#This Row],[Column3]],SC_enz[name_dir],SC_enz[name_dir],"")</f>
        <v>3HACD240_rm_FWD</v>
      </c>
      <c r="E55" t="str">
        <f>_xlfn.XLOOKUP(RT_gsm[[#This Row],[model_rxn]],sc_gsm[model_rxn],sc_gsm[model_rxn],"")</f>
        <v>3HACD240_rm</v>
      </c>
      <c r="F55" s="3" t="str">
        <f>_xlfn.XLOOKUP(RT_gsm[[#This Row],[Column3]],sc_gsm[Column3],sc_gsm[Column3],"")</f>
        <v>3HACD240_rm_FWD</v>
      </c>
      <c r="G55" s="3" t="str" cm="1">
        <f t="array" ref="G55">RT_gsm[[#This Row],[model_rxn]]&amp;",r,"&amp;_xlfn.SWITCH(RT_gsm[[#This Row],[Column2]],"REV","lower_bound:-","FWD","upper_bound:")&amp;"1000"</f>
        <v>3HACD240_rm,r,upper_bound:1000</v>
      </c>
      <c r="H55" s="3" t="str">
        <f>_xlfn.XLOOKUP(RT_gsm[[#This Row],[rxn in SC GSM]],sc_gsm[model_rxn],sc_gsm[yeast8.3.4 equation],"")</f>
        <v>3-hydroxytetracosanoyl-CoA[erm] &lt;=&gt; H2O[erm] + trans-tetracos-2-enoyl-CoA[erm]</v>
      </c>
      <c r="I55" s="3" t="b">
        <f>_xlfn.XLOOKUP(RT_gsm[[#This Row],[rxn in SC GSM]],sc_gsm[model_rxn],sc_gsm[Column12],"")</f>
        <v>0</v>
      </c>
      <c r="J55" s="3" t="str">
        <f>IF(RT_gsm[[#This Row],[Column2]]="REV",FIND("&lt;=&gt;",RT_gsm[[#This Row],[Column8]]),"")</f>
        <v/>
      </c>
    </row>
    <row r="56" spans="1:10" hidden="1" x14ac:dyDescent="0.2">
      <c r="A56" t="s">
        <v>1833</v>
      </c>
      <c r="B56" t="s">
        <v>3903</v>
      </c>
      <c r="C56" t="str">
        <f>RT_gsm[[#This Row],[model_rxn]]&amp;"_"&amp;RT_gsm[[#This Row],[Column2]]</f>
        <v>3HACD260_rm_REV</v>
      </c>
      <c r="D56" t="str">
        <f>_xlfn.XLOOKUP(RT_gsm[[#This Row],[Column3]],SC_enz[name_dir],SC_enz[name_dir],"")</f>
        <v>3HACD260_rm_REV</v>
      </c>
      <c r="E56" t="str">
        <f>_xlfn.XLOOKUP(RT_gsm[[#This Row],[model_rxn]],sc_gsm[model_rxn],sc_gsm[model_rxn],"")</f>
        <v>3HACD260_rm</v>
      </c>
      <c r="F56" s="3" t="str">
        <f>_xlfn.XLOOKUP(RT_gsm[[#This Row],[Column3]],sc_gsm[Column3],sc_gsm[Column3],"")</f>
        <v>3HACD260_rm_REV</v>
      </c>
      <c r="G56" s="3" t="str" cm="1">
        <f t="array" ref="G56">RT_gsm[[#This Row],[model_rxn]]&amp;",r,"&amp;_xlfn.SWITCH(RT_gsm[[#This Row],[Column2]],"REV","lower_bound:-","FWD","upper_bound:")&amp;"1000"</f>
        <v>3HACD260_rm,r,lower_bound:-1000</v>
      </c>
      <c r="H56" s="3" t="str">
        <f>_xlfn.XLOOKUP(RT_gsm[[#This Row],[rxn in SC GSM]],sc_gsm[model_rxn],sc_gsm[yeast8.3.4 equation],"")</f>
        <v>(S)-3-hydroxyhexacosanoyl-CoA[erm] &lt;=&gt; H2O[erm] + trans-hexacos-2-enoyl-CoA[erm]</v>
      </c>
      <c r="I56" s="3" t="b">
        <f>_xlfn.XLOOKUP(RT_gsm[[#This Row],[rxn in SC GSM]],sc_gsm[model_rxn],sc_gsm[Column12],"")</f>
        <v>1</v>
      </c>
      <c r="J56" s="3">
        <f>IF(RT_gsm[[#This Row],[Column2]]="REV",FIND("&lt;=&gt;",RT_gsm[[#This Row],[Column8]]),"")</f>
        <v>36</v>
      </c>
    </row>
    <row r="57" spans="1:10" hidden="1" x14ac:dyDescent="0.2">
      <c r="A57" t="s">
        <v>1833</v>
      </c>
      <c r="B57" t="s">
        <v>3902</v>
      </c>
      <c r="C57" t="str">
        <f>RT_gsm[[#This Row],[model_rxn]]&amp;"_"&amp;RT_gsm[[#This Row],[Column2]]</f>
        <v>3HACD260_rm_FWD</v>
      </c>
      <c r="D57" t="str">
        <f>_xlfn.XLOOKUP(RT_gsm[[#This Row],[Column3]],SC_enz[name_dir],SC_enz[name_dir],"")</f>
        <v>3HACD260_rm_FWD</v>
      </c>
      <c r="E57" t="str">
        <f>_xlfn.XLOOKUP(RT_gsm[[#This Row],[model_rxn]],sc_gsm[model_rxn],sc_gsm[model_rxn],"")</f>
        <v>3HACD260_rm</v>
      </c>
      <c r="F57" s="3" t="str">
        <f>_xlfn.XLOOKUP(RT_gsm[[#This Row],[Column3]],sc_gsm[Column3],sc_gsm[Column3],"")</f>
        <v>3HACD260_rm_FWD</v>
      </c>
      <c r="G57" s="3" t="str" cm="1">
        <f t="array" ref="G57">RT_gsm[[#This Row],[model_rxn]]&amp;",r,"&amp;_xlfn.SWITCH(RT_gsm[[#This Row],[Column2]],"REV","lower_bound:-","FWD","upper_bound:")&amp;"1000"</f>
        <v>3HACD260_rm,r,upper_bound:1000</v>
      </c>
      <c r="H57" s="3" t="str">
        <f>_xlfn.XLOOKUP(RT_gsm[[#This Row],[rxn in SC GSM]],sc_gsm[model_rxn],sc_gsm[yeast8.3.4 equation],"")</f>
        <v>(S)-3-hydroxyhexacosanoyl-CoA[erm] &lt;=&gt; H2O[erm] + trans-hexacos-2-enoyl-CoA[erm]</v>
      </c>
      <c r="I57" s="3" t="b">
        <f>_xlfn.XLOOKUP(RT_gsm[[#This Row],[rxn in SC GSM]],sc_gsm[model_rxn],sc_gsm[Column12],"")</f>
        <v>1</v>
      </c>
      <c r="J57" s="3" t="str">
        <f>IF(RT_gsm[[#This Row],[Column2]]="REV",FIND("&lt;=&gt;",RT_gsm[[#This Row],[Column8]]),"")</f>
        <v/>
      </c>
    </row>
    <row r="58" spans="1:10" hidden="1" x14ac:dyDescent="0.2">
      <c r="A58" t="s">
        <v>3953</v>
      </c>
      <c r="B58" t="s">
        <v>3902</v>
      </c>
      <c r="C58" t="str">
        <f>RT_gsm[[#This Row],[model_rxn]]&amp;"_"&amp;RT_gsm[[#This Row],[Column2]]</f>
        <v>3HAD100_c_FWD</v>
      </c>
      <c r="D58" t="str">
        <f>_xlfn.XLOOKUP(RT_gsm[[#This Row],[Column3]],SC_enz[name_dir],SC_enz[name_dir],"")</f>
        <v/>
      </c>
      <c r="E58" t="str">
        <f>_xlfn.XLOOKUP(RT_gsm[[#This Row],[model_rxn]],sc_gsm[model_rxn],sc_gsm[model_rxn],"")</f>
        <v/>
      </c>
      <c r="F58" s="3" t="str">
        <f>_xlfn.XLOOKUP(RT_gsm[[#This Row],[Column3]],sc_gsm[Column3],sc_gsm[Column3],"")</f>
        <v/>
      </c>
      <c r="G58" s="3" t="str" cm="1">
        <f t="array" ref="G58">RT_gsm[[#This Row],[model_rxn]]&amp;",r,"&amp;_xlfn.SWITCH(RT_gsm[[#This Row],[Column2]],"REV","lower_bound:-","FWD","upper_bound:")&amp;"1000"</f>
        <v>3HAD100_c,r,upper_bound:1000</v>
      </c>
      <c r="H58" s="3" t="str">
        <f>_xlfn.XLOOKUP(RT_gsm[[#This Row],[rxn in SC GSM]],sc_gsm[model_rxn],sc_gsm[yeast8.3.4 equation],"")</f>
        <v/>
      </c>
      <c r="I58" s="3" t="str">
        <f>_xlfn.XLOOKUP(RT_gsm[[#This Row],[rxn in SC GSM]],sc_gsm[model_rxn],sc_gsm[Column12],"")</f>
        <v/>
      </c>
      <c r="J58" s="3" t="str">
        <f>IF(RT_gsm[[#This Row],[Column2]]="REV",FIND("&lt;=&gt;",RT_gsm[[#This Row],[Column8]]),"")</f>
        <v/>
      </c>
    </row>
    <row r="59" spans="1:10" hidden="1" x14ac:dyDescent="0.2">
      <c r="A59" t="s">
        <v>3956</v>
      </c>
      <c r="B59" t="s">
        <v>3902</v>
      </c>
      <c r="C59" t="str">
        <f>RT_gsm[[#This Row],[model_rxn]]&amp;"_"&amp;RT_gsm[[#This Row],[Column2]]</f>
        <v>3HAD120_c_FWD</v>
      </c>
      <c r="D59" t="str">
        <f>_xlfn.XLOOKUP(RT_gsm[[#This Row],[Column3]],SC_enz[name_dir],SC_enz[name_dir],"")</f>
        <v/>
      </c>
      <c r="E59" t="str">
        <f>_xlfn.XLOOKUP(RT_gsm[[#This Row],[model_rxn]],sc_gsm[model_rxn],sc_gsm[model_rxn],"")</f>
        <v/>
      </c>
      <c r="F59" s="3" t="str">
        <f>_xlfn.XLOOKUP(RT_gsm[[#This Row],[Column3]],sc_gsm[Column3],sc_gsm[Column3],"")</f>
        <v/>
      </c>
      <c r="G59" s="3" t="str" cm="1">
        <f t="array" ref="G59">RT_gsm[[#This Row],[model_rxn]]&amp;",r,"&amp;_xlfn.SWITCH(RT_gsm[[#This Row],[Column2]],"REV","lower_bound:-","FWD","upper_bound:")&amp;"1000"</f>
        <v>3HAD120_c,r,upper_bound:1000</v>
      </c>
      <c r="H59" s="3" t="str">
        <f>_xlfn.XLOOKUP(RT_gsm[[#This Row],[rxn in SC GSM]],sc_gsm[model_rxn],sc_gsm[yeast8.3.4 equation],"")</f>
        <v/>
      </c>
      <c r="I59" s="3" t="str">
        <f>_xlfn.XLOOKUP(RT_gsm[[#This Row],[rxn in SC GSM]],sc_gsm[model_rxn],sc_gsm[Column12],"")</f>
        <v/>
      </c>
      <c r="J59" s="3" t="str">
        <f>IF(RT_gsm[[#This Row],[Column2]]="REV",FIND("&lt;=&gt;",RT_gsm[[#This Row],[Column8]]),"")</f>
        <v/>
      </c>
    </row>
    <row r="60" spans="1:10" hidden="1" x14ac:dyDescent="0.2">
      <c r="A60" t="s">
        <v>3957</v>
      </c>
      <c r="B60" t="s">
        <v>3902</v>
      </c>
      <c r="C60" t="str">
        <f>RT_gsm[[#This Row],[model_rxn]]&amp;"_"&amp;RT_gsm[[#This Row],[Column2]]</f>
        <v>3HAD140_c_FWD</v>
      </c>
      <c r="D60" t="str">
        <f>_xlfn.XLOOKUP(RT_gsm[[#This Row],[Column3]],SC_enz[name_dir],SC_enz[name_dir],"")</f>
        <v/>
      </c>
      <c r="E60" t="str">
        <f>_xlfn.XLOOKUP(RT_gsm[[#This Row],[model_rxn]],sc_gsm[model_rxn],sc_gsm[model_rxn],"")</f>
        <v/>
      </c>
      <c r="F60" s="3" t="str">
        <f>_xlfn.XLOOKUP(RT_gsm[[#This Row],[Column3]],sc_gsm[Column3],sc_gsm[Column3],"")</f>
        <v/>
      </c>
      <c r="G60" s="3" t="str" cm="1">
        <f t="array" ref="G60">RT_gsm[[#This Row],[model_rxn]]&amp;",r,"&amp;_xlfn.SWITCH(RT_gsm[[#This Row],[Column2]],"REV","lower_bound:-","FWD","upper_bound:")&amp;"1000"</f>
        <v>3HAD140_c,r,upper_bound:1000</v>
      </c>
      <c r="H60" s="3" t="str">
        <f>_xlfn.XLOOKUP(RT_gsm[[#This Row],[rxn in SC GSM]],sc_gsm[model_rxn],sc_gsm[yeast8.3.4 equation],"")</f>
        <v/>
      </c>
      <c r="I60" s="3" t="str">
        <f>_xlfn.XLOOKUP(RT_gsm[[#This Row],[rxn in SC GSM]],sc_gsm[model_rxn],sc_gsm[Column12],"")</f>
        <v/>
      </c>
      <c r="J60" s="3" t="str">
        <f>IF(RT_gsm[[#This Row],[Column2]]="REV",FIND("&lt;=&gt;",RT_gsm[[#This Row],[Column8]]),"")</f>
        <v/>
      </c>
    </row>
    <row r="61" spans="1:10" hidden="1" x14ac:dyDescent="0.2">
      <c r="A61" t="s">
        <v>3958</v>
      </c>
      <c r="B61" t="s">
        <v>3902</v>
      </c>
      <c r="C61" t="str">
        <f>RT_gsm[[#This Row],[model_rxn]]&amp;"_"&amp;RT_gsm[[#This Row],[Column2]]</f>
        <v>3HAD160_c_FWD</v>
      </c>
      <c r="D61" t="str">
        <f>_xlfn.XLOOKUP(RT_gsm[[#This Row],[Column3]],SC_enz[name_dir],SC_enz[name_dir],"")</f>
        <v/>
      </c>
      <c r="E61" t="str">
        <f>_xlfn.XLOOKUP(RT_gsm[[#This Row],[model_rxn]],sc_gsm[model_rxn],sc_gsm[model_rxn],"")</f>
        <v/>
      </c>
      <c r="F61" s="3" t="str">
        <f>_xlfn.XLOOKUP(RT_gsm[[#This Row],[Column3]],sc_gsm[Column3],sc_gsm[Column3],"")</f>
        <v/>
      </c>
      <c r="G61" s="3" t="str" cm="1">
        <f t="array" ref="G61">RT_gsm[[#This Row],[model_rxn]]&amp;",r,"&amp;_xlfn.SWITCH(RT_gsm[[#This Row],[Column2]],"REV","lower_bound:-","FWD","upper_bound:")&amp;"1000"</f>
        <v>3HAD160_c,r,upper_bound:1000</v>
      </c>
      <c r="H61" s="3" t="str">
        <f>_xlfn.XLOOKUP(RT_gsm[[#This Row],[rxn in SC GSM]],sc_gsm[model_rxn],sc_gsm[yeast8.3.4 equation],"")</f>
        <v/>
      </c>
      <c r="I61" s="3" t="str">
        <f>_xlfn.XLOOKUP(RT_gsm[[#This Row],[rxn in SC GSM]],sc_gsm[model_rxn],sc_gsm[Column12],"")</f>
        <v/>
      </c>
      <c r="J61" s="3" t="str">
        <f>IF(RT_gsm[[#This Row],[Column2]]="REV",FIND("&lt;=&gt;",RT_gsm[[#This Row],[Column8]]),"")</f>
        <v/>
      </c>
    </row>
    <row r="62" spans="1:10" hidden="1" x14ac:dyDescent="0.2">
      <c r="A62" t="s">
        <v>3959</v>
      </c>
      <c r="B62" t="s">
        <v>3902</v>
      </c>
      <c r="C62" t="str">
        <f>RT_gsm[[#This Row],[model_rxn]]&amp;"_"&amp;RT_gsm[[#This Row],[Column2]]</f>
        <v>3HAD180_c_FWD</v>
      </c>
      <c r="D62" t="str">
        <f>_xlfn.XLOOKUP(RT_gsm[[#This Row],[Column3]],SC_enz[name_dir],SC_enz[name_dir],"")</f>
        <v/>
      </c>
      <c r="E62" t="str">
        <f>_xlfn.XLOOKUP(RT_gsm[[#This Row],[model_rxn]],sc_gsm[model_rxn],sc_gsm[model_rxn],"")</f>
        <v/>
      </c>
      <c r="F62" s="3" t="str">
        <f>_xlfn.XLOOKUP(RT_gsm[[#This Row],[Column3]],sc_gsm[Column3],sc_gsm[Column3],"")</f>
        <v/>
      </c>
      <c r="G62" s="3" t="str" cm="1">
        <f t="array" ref="G62">RT_gsm[[#This Row],[model_rxn]]&amp;",r,"&amp;_xlfn.SWITCH(RT_gsm[[#This Row],[Column2]],"REV","lower_bound:-","FWD","upper_bound:")&amp;"1000"</f>
        <v>3HAD180_c,r,upper_bound:1000</v>
      </c>
      <c r="H62" s="3" t="str">
        <f>_xlfn.XLOOKUP(RT_gsm[[#This Row],[rxn in SC GSM]],sc_gsm[model_rxn],sc_gsm[yeast8.3.4 equation],"")</f>
        <v/>
      </c>
      <c r="I62" s="3" t="str">
        <f>_xlfn.XLOOKUP(RT_gsm[[#This Row],[rxn in SC GSM]],sc_gsm[model_rxn],sc_gsm[Column12],"")</f>
        <v/>
      </c>
      <c r="J62" s="3" t="str">
        <f>IF(RT_gsm[[#This Row],[Column2]]="REV",FIND("&lt;=&gt;",RT_gsm[[#This Row],[Column8]]),"")</f>
        <v/>
      </c>
    </row>
    <row r="63" spans="1:10" hidden="1" x14ac:dyDescent="0.2">
      <c r="A63" t="s">
        <v>3960</v>
      </c>
      <c r="B63" t="s">
        <v>3903</v>
      </c>
      <c r="C63" t="str">
        <f>RT_gsm[[#This Row],[model_rxn]]&amp;"_"&amp;RT_gsm[[#This Row],[Column2]]</f>
        <v>3HAD40_c_REV</v>
      </c>
      <c r="D63" t="str">
        <f>_xlfn.XLOOKUP(RT_gsm[[#This Row],[Column3]],SC_enz[name_dir],SC_enz[name_dir],"")</f>
        <v/>
      </c>
      <c r="E63" t="str">
        <f>_xlfn.XLOOKUP(RT_gsm[[#This Row],[model_rxn]],sc_gsm[model_rxn],sc_gsm[model_rxn],"")</f>
        <v/>
      </c>
      <c r="F63" s="3" t="str">
        <f>_xlfn.XLOOKUP(RT_gsm[[#This Row],[Column3]],sc_gsm[Column3],sc_gsm[Column3],"")</f>
        <v/>
      </c>
      <c r="G63" s="3" t="str" cm="1">
        <f t="array" ref="G63">RT_gsm[[#This Row],[model_rxn]]&amp;",r,"&amp;_xlfn.SWITCH(RT_gsm[[#This Row],[Column2]],"REV","lower_bound:-","FWD","upper_bound:")&amp;"1000"</f>
        <v>3HAD40_c,r,lower_bound:-1000</v>
      </c>
      <c r="H63" s="3" t="str">
        <f>_xlfn.XLOOKUP(RT_gsm[[#This Row],[rxn in SC GSM]],sc_gsm[model_rxn],sc_gsm[yeast8.3.4 equation],"")</f>
        <v/>
      </c>
      <c r="I63" s="3" t="str">
        <f>_xlfn.XLOOKUP(RT_gsm[[#This Row],[rxn in SC GSM]],sc_gsm[model_rxn],sc_gsm[Column12],"")</f>
        <v/>
      </c>
      <c r="J63" s="3" t="e">
        <f>IF(RT_gsm[[#This Row],[Column2]]="REV",FIND("&lt;=&gt;",RT_gsm[[#This Row],[Column8]]),"")</f>
        <v>#VALUE!</v>
      </c>
    </row>
    <row r="64" spans="1:10" hidden="1" x14ac:dyDescent="0.2">
      <c r="A64" t="s">
        <v>3960</v>
      </c>
      <c r="B64" t="s">
        <v>3902</v>
      </c>
      <c r="C64" t="str">
        <f>RT_gsm[[#This Row],[model_rxn]]&amp;"_"&amp;RT_gsm[[#This Row],[Column2]]</f>
        <v>3HAD40_c_FWD</v>
      </c>
      <c r="D64" t="str">
        <f>_xlfn.XLOOKUP(RT_gsm[[#This Row],[Column3]],SC_enz[name_dir],SC_enz[name_dir],"")</f>
        <v/>
      </c>
      <c r="E64" t="str">
        <f>_xlfn.XLOOKUP(RT_gsm[[#This Row],[model_rxn]],sc_gsm[model_rxn],sc_gsm[model_rxn],"")</f>
        <v/>
      </c>
      <c r="F64" s="3" t="str">
        <f>_xlfn.XLOOKUP(RT_gsm[[#This Row],[Column3]],sc_gsm[Column3],sc_gsm[Column3],"")</f>
        <v/>
      </c>
      <c r="G64" s="3" t="str" cm="1">
        <f t="array" ref="G64">RT_gsm[[#This Row],[model_rxn]]&amp;",r,"&amp;_xlfn.SWITCH(RT_gsm[[#This Row],[Column2]],"REV","lower_bound:-","FWD","upper_bound:")&amp;"1000"</f>
        <v>3HAD40_c,r,upper_bound:1000</v>
      </c>
      <c r="H64" s="3" t="str">
        <f>_xlfn.XLOOKUP(RT_gsm[[#This Row],[rxn in SC GSM]],sc_gsm[model_rxn],sc_gsm[yeast8.3.4 equation],"")</f>
        <v/>
      </c>
      <c r="I64" s="3" t="str">
        <f>_xlfn.XLOOKUP(RT_gsm[[#This Row],[rxn in SC GSM]],sc_gsm[model_rxn],sc_gsm[Column12],"")</f>
        <v/>
      </c>
      <c r="J64" s="3" t="str">
        <f>IF(RT_gsm[[#This Row],[Column2]]="REV",FIND("&lt;=&gt;",RT_gsm[[#This Row],[Column8]]),"")</f>
        <v/>
      </c>
    </row>
    <row r="65" spans="1:10" hidden="1" x14ac:dyDescent="0.2">
      <c r="A65" t="s">
        <v>1802</v>
      </c>
      <c r="B65" t="s">
        <v>3903</v>
      </c>
      <c r="C65" t="str">
        <f>RT_gsm[[#This Row],[model_rxn]]&amp;"_"&amp;RT_gsm[[#This Row],[Column2]]</f>
        <v>3HAD40_m_REV</v>
      </c>
      <c r="D65" t="str">
        <f>_xlfn.XLOOKUP(RT_gsm[[#This Row],[Column3]],SC_enz[name_dir],SC_enz[name_dir],"")</f>
        <v>3HAD40_m_REV</v>
      </c>
      <c r="E65" t="str">
        <f>_xlfn.XLOOKUP(RT_gsm[[#This Row],[model_rxn]],sc_gsm[model_rxn],sc_gsm[model_rxn],"")</f>
        <v>3HAD40_m</v>
      </c>
      <c r="F65" s="3" t="str">
        <f>_xlfn.XLOOKUP(RT_gsm[[#This Row],[Column3]],sc_gsm[Column3],sc_gsm[Column3],"")</f>
        <v>3HAD40_m_REV</v>
      </c>
      <c r="G65" s="3" t="str" cm="1">
        <f t="array" ref="G65">RT_gsm[[#This Row],[model_rxn]]&amp;",r,"&amp;_xlfn.SWITCH(RT_gsm[[#This Row],[Column2]],"REV","lower_bound:-","FWD","upper_bound:")&amp;"1000"</f>
        <v>3HAD40_m,r,lower_bound:-1000</v>
      </c>
      <c r="H65" s="3" t="str">
        <f>_xlfn.XLOOKUP(RT_gsm[[#This Row],[rxn in SC GSM]],sc_gsm[model_rxn],sc_gsm[yeast8.3.4 equation],"")</f>
        <v>3-hydroxybutanoyl-ACP[m] &lt;=&gt; H2O[m] + trans-but-2-enoyl-ACP[m]</v>
      </c>
      <c r="I65" s="3" t="b">
        <f>_xlfn.XLOOKUP(RT_gsm[[#This Row],[rxn in SC GSM]],sc_gsm[model_rxn],sc_gsm[Column12],"")</f>
        <v>1</v>
      </c>
      <c r="J65" s="3">
        <f>IF(RT_gsm[[#This Row],[Column2]]="REV",FIND("&lt;=&gt;",RT_gsm[[#This Row],[Column8]]),"")</f>
        <v>26</v>
      </c>
    </row>
    <row r="66" spans="1:10" hidden="1" x14ac:dyDescent="0.2">
      <c r="A66" t="s">
        <v>1802</v>
      </c>
      <c r="B66" t="s">
        <v>3902</v>
      </c>
      <c r="C66" t="str">
        <f>RT_gsm[[#This Row],[model_rxn]]&amp;"_"&amp;RT_gsm[[#This Row],[Column2]]</f>
        <v>3HAD40_m_FWD</v>
      </c>
      <c r="D66" t="str">
        <f>_xlfn.XLOOKUP(RT_gsm[[#This Row],[Column3]],SC_enz[name_dir],SC_enz[name_dir],"")</f>
        <v>3HAD40_m_FWD</v>
      </c>
      <c r="E66" t="str">
        <f>_xlfn.XLOOKUP(RT_gsm[[#This Row],[model_rxn]],sc_gsm[model_rxn],sc_gsm[model_rxn],"")</f>
        <v>3HAD40_m</v>
      </c>
      <c r="F66" s="3" t="str">
        <f>_xlfn.XLOOKUP(RT_gsm[[#This Row],[Column3]],sc_gsm[Column3],sc_gsm[Column3],"")</f>
        <v>3HAD40_m_FWD</v>
      </c>
      <c r="G66" s="3" t="str" cm="1">
        <f t="array" ref="G66">RT_gsm[[#This Row],[model_rxn]]&amp;",r,"&amp;_xlfn.SWITCH(RT_gsm[[#This Row],[Column2]],"REV","lower_bound:-","FWD","upper_bound:")&amp;"1000"</f>
        <v>3HAD40_m,r,upper_bound:1000</v>
      </c>
      <c r="H66" s="3" t="str">
        <f>_xlfn.XLOOKUP(RT_gsm[[#This Row],[rxn in SC GSM]],sc_gsm[model_rxn],sc_gsm[yeast8.3.4 equation],"")</f>
        <v>3-hydroxybutanoyl-ACP[m] &lt;=&gt; H2O[m] + trans-but-2-enoyl-ACP[m]</v>
      </c>
      <c r="I66" s="3" t="b">
        <f>_xlfn.XLOOKUP(RT_gsm[[#This Row],[rxn in SC GSM]],sc_gsm[model_rxn],sc_gsm[Column12],"")</f>
        <v>1</v>
      </c>
      <c r="J66" s="3" t="str">
        <f>IF(RT_gsm[[#This Row],[Column2]]="REV",FIND("&lt;=&gt;",RT_gsm[[#This Row],[Column8]]),"")</f>
        <v/>
      </c>
    </row>
    <row r="67" spans="1:10" hidden="1" x14ac:dyDescent="0.2">
      <c r="A67" t="s">
        <v>3963</v>
      </c>
      <c r="B67" t="s">
        <v>3902</v>
      </c>
      <c r="C67" t="str">
        <f>RT_gsm[[#This Row],[model_rxn]]&amp;"_"&amp;RT_gsm[[#This Row],[Column2]]</f>
        <v>3HAD60_c_FWD</v>
      </c>
      <c r="D67" t="str">
        <f>_xlfn.XLOOKUP(RT_gsm[[#This Row],[Column3]],SC_enz[name_dir],SC_enz[name_dir],"")</f>
        <v/>
      </c>
      <c r="E67" t="str">
        <f>_xlfn.XLOOKUP(RT_gsm[[#This Row],[model_rxn]],sc_gsm[model_rxn],sc_gsm[model_rxn],"")</f>
        <v/>
      </c>
      <c r="F67" s="3" t="str">
        <f>_xlfn.XLOOKUP(RT_gsm[[#This Row],[Column3]],sc_gsm[Column3],sc_gsm[Column3],"")</f>
        <v/>
      </c>
      <c r="G67" s="3" t="str" cm="1">
        <f t="array" ref="G67">RT_gsm[[#This Row],[model_rxn]]&amp;",r,"&amp;_xlfn.SWITCH(RT_gsm[[#This Row],[Column2]],"REV","lower_bound:-","FWD","upper_bound:")&amp;"1000"</f>
        <v>3HAD60_c,r,upper_bound:1000</v>
      </c>
      <c r="H67" s="3" t="str">
        <f>_xlfn.XLOOKUP(RT_gsm[[#This Row],[rxn in SC GSM]],sc_gsm[model_rxn],sc_gsm[yeast8.3.4 equation],"")</f>
        <v/>
      </c>
      <c r="I67" s="3" t="str">
        <f>_xlfn.XLOOKUP(RT_gsm[[#This Row],[rxn in SC GSM]],sc_gsm[model_rxn],sc_gsm[Column12],"")</f>
        <v/>
      </c>
      <c r="J67" s="3" t="str">
        <f>IF(RT_gsm[[#This Row],[Column2]]="REV",FIND("&lt;=&gt;",RT_gsm[[#This Row],[Column8]]),"")</f>
        <v/>
      </c>
    </row>
    <row r="68" spans="1:10" hidden="1" x14ac:dyDescent="0.2">
      <c r="A68" t="s">
        <v>1805</v>
      </c>
      <c r="B68" t="s">
        <v>3903</v>
      </c>
      <c r="C68" t="str">
        <f>RT_gsm[[#This Row],[model_rxn]]&amp;"_"&amp;RT_gsm[[#This Row],[Column2]]</f>
        <v>3HAD60_m_REV</v>
      </c>
      <c r="D68" t="str">
        <f>_xlfn.XLOOKUP(RT_gsm[[#This Row],[Column3]],SC_enz[name_dir],SC_enz[name_dir],"")</f>
        <v>3HAD60_m_REV</v>
      </c>
      <c r="E68" t="str">
        <f>_xlfn.XLOOKUP(RT_gsm[[#This Row],[model_rxn]],sc_gsm[model_rxn],sc_gsm[model_rxn],"")</f>
        <v>3HAD60_m</v>
      </c>
      <c r="F68" s="3" t="str">
        <f>_xlfn.XLOOKUP(RT_gsm[[#This Row],[Column3]],sc_gsm[Column3],sc_gsm[Column3],"")</f>
        <v>3HAD60_m_REV</v>
      </c>
      <c r="G68" s="3" t="str" cm="1">
        <f t="array" ref="G68">RT_gsm[[#This Row],[model_rxn]]&amp;",r,"&amp;_xlfn.SWITCH(RT_gsm[[#This Row],[Column2]],"REV","lower_bound:-","FWD","upper_bound:")&amp;"1000"</f>
        <v>3HAD60_m,r,lower_bound:-1000</v>
      </c>
      <c r="H68" s="3" t="str">
        <f>_xlfn.XLOOKUP(RT_gsm[[#This Row],[rxn in SC GSM]],sc_gsm[model_rxn],sc_gsm[yeast8.3.4 equation],"")</f>
        <v>3-hydroxyhexanoyl-ACP[m] &lt;=&gt; H2O[m] + trans-hex-2-enoyl-ACP[m]</v>
      </c>
      <c r="I68" s="3" t="b">
        <f>_xlfn.XLOOKUP(RT_gsm[[#This Row],[rxn in SC GSM]],sc_gsm[model_rxn],sc_gsm[Column12],"")</f>
        <v>1</v>
      </c>
      <c r="J68" s="3">
        <f>IF(RT_gsm[[#This Row],[Column2]]="REV",FIND("&lt;=&gt;",RT_gsm[[#This Row],[Column8]]),"")</f>
        <v>26</v>
      </c>
    </row>
    <row r="69" spans="1:10" hidden="1" x14ac:dyDescent="0.2">
      <c r="A69" t="s">
        <v>1805</v>
      </c>
      <c r="B69" t="s">
        <v>3902</v>
      </c>
      <c r="C69" t="str">
        <f>RT_gsm[[#This Row],[model_rxn]]&amp;"_"&amp;RT_gsm[[#This Row],[Column2]]</f>
        <v>3HAD60_m_FWD</v>
      </c>
      <c r="D69" t="str">
        <f>_xlfn.XLOOKUP(RT_gsm[[#This Row],[Column3]],SC_enz[name_dir],SC_enz[name_dir],"")</f>
        <v>3HAD60_m_FWD</v>
      </c>
      <c r="E69" t="str">
        <f>_xlfn.XLOOKUP(RT_gsm[[#This Row],[model_rxn]],sc_gsm[model_rxn],sc_gsm[model_rxn],"")</f>
        <v>3HAD60_m</v>
      </c>
      <c r="F69" s="3" t="str">
        <f>_xlfn.XLOOKUP(RT_gsm[[#This Row],[Column3]],sc_gsm[Column3],sc_gsm[Column3],"")</f>
        <v>3HAD60_m_FWD</v>
      </c>
      <c r="G69" s="3" t="str" cm="1">
        <f t="array" ref="G69">RT_gsm[[#This Row],[model_rxn]]&amp;",r,"&amp;_xlfn.SWITCH(RT_gsm[[#This Row],[Column2]],"REV","lower_bound:-","FWD","upper_bound:")&amp;"1000"</f>
        <v>3HAD60_m,r,upper_bound:1000</v>
      </c>
      <c r="H69" s="3" t="str">
        <f>_xlfn.XLOOKUP(RT_gsm[[#This Row],[rxn in SC GSM]],sc_gsm[model_rxn],sc_gsm[yeast8.3.4 equation],"")</f>
        <v>3-hydroxyhexanoyl-ACP[m] &lt;=&gt; H2O[m] + trans-hex-2-enoyl-ACP[m]</v>
      </c>
      <c r="I69" s="3" t="b">
        <f>_xlfn.XLOOKUP(RT_gsm[[#This Row],[rxn in SC GSM]],sc_gsm[model_rxn],sc_gsm[Column12],"")</f>
        <v>1</v>
      </c>
      <c r="J69" s="3" t="str">
        <f>IF(RT_gsm[[#This Row],[Column2]]="REV",FIND("&lt;=&gt;",RT_gsm[[#This Row],[Column8]]),"")</f>
        <v/>
      </c>
    </row>
    <row r="70" spans="1:10" hidden="1" x14ac:dyDescent="0.2">
      <c r="A70" t="s">
        <v>3964</v>
      </c>
      <c r="B70" t="s">
        <v>3902</v>
      </c>
      <c r="C70" t="str">
        <f>RT_gsm[[#This Row],[model_rxn]]&amp;"_"&amp;RT_gsm[[#This Row],[Column2]]</f>
        <v>3HAD80_c_FWD</v>
      </c>
      <c r="D70" t="str">
        <f>_xlfn.XLOOKUP(RT_gsm[[#This Row],[Column3]],SC_enz[name_dir],SC_enz[name_dir],"")</f>
        <v/>
      </c>
      <c r="E70" t="str">
        <f>_xlfn.XLOOKUP(RT_gsm[[#This Row],[model_rxn]],sc_gsm[model_rxn],sc_gsm[model_rxn],"")</f>
        <v/>
      </c>
      <c r="F70" s="3" t="str">
        <f>_xlfn.XLOOKUP(RT_gsm[[#This Row],[Column3]],sc_gsm[Column3],sc_gsm[Column3],"")</f>
        <v/>
      </c>
      <c r="G70" s="3" t="str" cm="1">
        <f t="array" ref="G70">RT_gsm[[#This Row],[model_rxn]]&amp;",r,"&amp;_xlfn.SWITCH(RT_gsm[[#This Row],[Column2]],"REV","lower_bound:-","FWD","upper_bound:")&amp;"1000"</f>
        <v>3HAD80_c,r,upper_bound:1000</v>
      </c>
      <c r="H70" s="3" t="str">
        <f>_xlfn.XLOOKUP(RT_gsm[[#This Row],[rxn in SC GSM]],sc_gsm[model_rxn],sc_gsm[yeast8.3.4 equation],"")</f>
        <v/>
      </c>
      <c r="I70" s="3" t="str">
        <f>_xlfn.XLOOKUP(RT_gsm[[#This Row],[rxn in SC GSM]],sc_gsm[model_rxn],sc_gsm[Column12],"")</f>
        <v/>
      </c>
      <c r="J70" s="3" t="str">
        <f>IF(RT_gsm[[#This Row],[Column2]]="REV",FIND("&lt;=&gt;",RT_gsm[[#This Row],[Column8]]),"")</f>
        <v/>
      </c>
    </row>
    <row r="71" spans="1:10" hidden="1" x14ac:dyDescent="0.2">
      <c r="A71" t="s">
        <v>1806</v>
      </c>
      <c r="B71" t="s">
        <v>3903</v>
      </c>
      <c r="C71" t="str">
        <f>RT_gsm[[#This Row],[model_rxn]]&amp;"_"&amp;RT_gsm[[#This Row],[Column2]]</f>
        <v>3HAD80_m_REV</v>
      </c>
      <c r="D71" t="str">
        <f>_xlfn.XLOOKUP(RT_gsm[[#This Row],[Column3]],SC_enz[name_dir],SC_enz[name_dir],"")</f>
        <v>3HAD80_m_REV</v>
      </c>
      <c r="E71" t="str">
        <f>_xlfn.XLOOKUP(RT_gsm[[#This Row],[model_rxn]],sc_gsm[model_rxn],sc_gsm[model_rxn],"")</f>
        <v>3HAD80_m</v>
      </c>
      <c r="F71" s="3" t="str">
        <f>_xlfn.XLOOKUP(RT_gsm[[#This Row],[Column3]],sc_gsm[Column3],sc_gsm[Column3],"")</f>
        <v>3HAD80_m_REV</v>
      </c>
      <c r="G71" s="3" t="str" cm="1">
        <f t="array" ref="G71">RT_gsm[[#This Row],[model_rxn]]&amp;",r,"&amp;_xlfn.SWITCH(RT_gsm[[#This Row],[Column2]],"REV","lower_bound:-","FWD","upper_bound:")&amp;"1000"</f>
        <v>3HAD80_m,r,lower_bound:-1000</v>
      </c>
      <c r="H71" s="3" t="str">
        <f>_xlfn.XLOOKUP(RT_gsm[[#This Row],[rxn in SC GSM]],sc_gsm[model_rxn],sc_gsm[yeast8.3.4 equation],"")</f>
        <v>3-hydroxyoctanoyl-ACP[m] &lt;=&gt; H2O[m] + trans-oct-2-enoyl-ACP[m]</v>
      </c>
      <c r="I71" s="3" t="b">
        <f>_xlfn.XLOOKUP(RT_gsm[[#This Row],[rxn in SC GSM]],sc_gsm[model_rxn],sc_gsm[Column12],"")</f>
        <v>1</v>
      </c>
      <c r="J71" s="3">
        <f>IF(RT_gsm[[#This Row],[Column2]]="REV",FIND("&lt;=&gt;",RT_gsm[[#This Row],[Column8]]),"")</f>
        <v>26</v>
      </c>
    </row>
    <row r="72" spans="1:10" hidden="1" x14ac:dyDescent="0.2">
      <c r="A72" t="s">
        <v>1806</v>
      </c>
      <c r="B72" t="s">
        <v>3902</v>
      </c>
      <c r="C72" t="str">
        <f>RT_gsm[[#This Row],[model_rxn]]&amp;"_"&amp;RT_gsm[[#This Row],[Column2]]</f>
        <v>3HAD80_m_FWD</v>
      </c>
      <c r="D72" t="str">
        <f>_xlfn.XLOOKUP(RT_gsm[[#This Row],[Column3]],SC_enz[name_dir],SC_enz[name_dir],"")</f>
        <v>3HAD80_m_FWD</v>
      </c>
      <c r="E72" t="str">
        <f>_xlfn.XLOOKUP(RT_gsm[[#This Row],[model_rxn]],sc_gsm[model_rxn],sc_gsm[model_rxn],"")</f>
        <v>3HAD80_m</v>
      </c>
      <c r="F72" s="3" t="str">
        <f>_xlfn.XLOOKUP(RT_gsm[[#This Row],[Column3]],sc_gsm[Column3],sc_gsm[Column3],"")</f>
        <v>3HAD80_m_FWD</v>
      </c>
      <c r="G72" s="3" t="str" cm="1">
        <f t="array" ref="G72">RT_gsm[[#This Row],[model_rxn]]&amp;",r,"&amp;_xlfn.SWITCH(RT_gsm[[#This Row],[Column2]],"REV","lower_bound:-","FWD","upper_bound:")&amp;"1000"</f>
        <v>3HAD80_m,r,upper_bound:1000</v>
      </c>
      <c r="H72" s="3" t="str">
        <f>_xlfn.XLOOKUP(RT_gsm[[#This Row],[rxn in SC GSM]],sc_gsm[model_rxn],sc_gsm[yeast8.3.4 equation],"")</f>
        <v>3-hydroxyoctanoyl-ACP[m] &lt;=&gt; H2O[m] + trans-oct-2-enoyl-ACP[m]</v>
      </c>
      <c r="I72" s="3" t="b">
        <f>_xlfn.XLOOKUP(RT_gsm[[#This Row],[rxn in SC GSM]],sc_gsm[model_rxn],sc_gsm[Column12],"")</f>
        <v>1</v>
      </c>
      <c r="J72" s="3" t="str">
        <f>IF(RT_gsm[[#This Row],[Column2]]="REV",FIND("&lt;=&gt;",RT_gsm[[#This Row],[Column8]]),"")</f>
        <v/>
      </c>
    </row>
    <row r="73" spans="1:10" hidden="1" x14ac:dyDescent="0.2">
      <c r="A73" t="s">
        <v>107</v>
      </c>
      <c r="B73" t="s">
        <v>3902</v>
      </c>
      <c r="C73" t="str">
        <f>RT_gsm[[#This Row],[model_rxn]]&amp;"_"&amp;RT_gsm[[#This Row],[Column2]]</f>
        <v>3HAO_c_FWD</v>
      </c>
      <c r="D73" t="str">
        <f>_xlfn.XLOOKUP(RT_gsm[[#This Row],[Column3]],SC_enz[name_dir],SC_enz[name_dir],"")</f>
        <v>3HAO_c_FWD</v>
      </c>
      <c r="E73" t="str">
        <f>_xlfn.XLOOKUP(RT_gsm[[#This Row],[model_rxn]],sc_gsm[model_rxn],sc_gsm[model_rxn],"")</f>
        <v>3HAO_c</v>
      </c>
      <c r="F73" s="3" t="str">
        <f>_xlfn.XLOOKUP(RT_gsm[[#This Row],[Column3]],sc_gsm[Column3],sc_gsm[Column3],"")</f>
        <v>3HAO_c_FWD</v>
      </c>
      <c r="G73" s="3" t="str" cm="1">
        <f t="array" ref="G73">RT_gsm[[#This Row],[model_rxn]]&amp;",r,"&amp;_xlfn.SWITCH(RT_gsm[[#This Row],[Column2]],"REV","lower_bound:-","FWD","upper_bound:")&amp;"1000"</f>
        <v>3HAO_c,r,upper_bound:1000</v>
      </c>
      <c r="H73" s="3" t="str">
        <f>_xlfn.XLOOKUP(RT_gsm[[#This Row],[rxn in SC GSM]],sc_gsm[model_rxn],sc_gsm[yeast8.3.4 equation],"")</f>
        <v>3-hydroxyanthranilate[c] + oxygen[c] =&gt; 2-amino-3-carboxymuconate-6-semialdehyde[c] + H+[c]</v>
      </c>
      <c r="I73" s="3" t="b">
        <f>_xlfn.XLOOKUP(RT_gsm[[#This Row],[rxn in SC GSM]],sc_gsm[model_rxn],sc_gsm[Column12],"")</f>
        <v>0</v>
      </c>
      <c r="J73" s="3" t="str">
        <f>IF(RT_gsm[[#This Row],[Column2]]="REV",FIND("&lt;=&gt;",RT_gsm[[#This Row],[Column8]]),"")</f>
        <v/>
      </c>
    </row>
    <row r="74" spans="1:10" hidden="1" x14ac:dyDescent="0.2">
      <c r="A74" t="s">
        <v>3967</v>
      </c>
      <c r="B74" t="s">
        <v>3902</v>
      </c>
      <c r="C74" t="str">
        <f>RT_gsm[[#This Row],[model_rxn]]&amp;"_"&amp;RT_gsm[[#This Row],[Column2]]</f>
        <v>3HBHYOX_c_FWD</v>
      </c>
      <c r="D74" t="str">
        <f>_xlfn.XLOOKUP(RT_gsm[[#This Row],[Column3]],SC_enz[name_dir],SC_enz[name_dir],"")</f>
        <v/>
      </c>
      <c r="E74" t="str">
        <f>_xlfn.XLOOKUP(RT_gsm[[#This Row],[model_rxn]],sc_gsm[model_rxn],sc_gsm[model_rxn],"")</f>
        <v/>
      </c>
      <c r="F74" s="3" t="str">
        <f>_xlfn.XLOOKUP(RT_gsm[[#This Row],[Column3]],sc_gsm[Column3],sc_gsm[Column3],"")</f>
        <v/>
      </c>
      <c r="G74" s="3" t="str" cm="1">
        <f t="array" ref="G74">RT_gsm[[#This Row],[model_rxn]]&amp;",r,"&amp;_xlfn.SWITCH(RT_gsm[[#This Row],[Column2]],"REV","lower_bound:-","FWD","upper_bound:")&amp;"1000"</f>
        <v>3HBHYOX_c,r,upper_bound:1000</v>
      </c>
      <c r="H74" s="3" t="str">
        <f>_xlfn.XLOOKUP(RT_gsm[[#This Row],[rxn in SC GSM]],sc_gsm[model_rxn],sc_gsm[yeast8.3.4 equation],"")</f>
        <v/>
      </c>
      <c r="I74" s="3" t="str">
        <f>_xlfn.XLOOKUP(RT_gsm[[#This Row],[rxn in SC GSM]],sc_gsm[model_rxn],sc_gsm[Column12],"")</f>
        <v/>
      </c>
      <c r="J74" s="3" t="str">
        <f>IF(RT_gsm[[#This Row],[Column2]]="REV",FIND("&lt;=&gt;",RT_gsm[[#This Row],[Column8]]),"")</f>
        <v/>
      </c>
    </row>
    <row r="75" spans="1:10" hidden="1" x14ac:dyDescent="0.2">
      <c r="A75" t="s">
        <v>3970</v>
      </c>
      <c r="B75" t="s">
        <v>3903</v>
      </c>
      <c r="C75" t="str">
        <f>RT_gsm[[#This Row],[model_rxn]]&amp;"_"&amp;RT_gsm[[#This Row],[Column2]]</f>
        <v>3HBRDH_c_REV</v>
      </c>
      <c r="D75" t="str">
        <f>_xlfn.XLOOKUP(RT_gsm[[#This Row],[Column3]],SC_enz[name_dir],SC_enz[name_dir],"")</f>
        <v/>
      </c>
      <c r="E75" t="str">
        <f>_xlfn.XLOOKUP(RT_gsm[[#This Row],[model_rxn]],sc_gsm[model_rxn],sc_gsm[model_rxn],"")</f>
        <v/>
      </c>
      <c r="F75" s="3" t="str">
        <f>_xlfn.XLOOKUP(RT_gsm[[#This Row],[Column3]],sc_gsm[Column3],sc_gsm[Column3],"")</f>
        <v/>
      </c>
      <c r="G75" s="3" t="str" cm="1">
        <f t="array" ref="G75">RT_gsm[[#This Row],[model_rxn]]&amp;",r,"&amp;_xlfn.SWITCH(RT_gsm[[#This Row],[Column2]],"REV","lower_bound:-","FWD","upper_bound:")&amp;"1000"</f>
        <v>3HBRDH_c,r,lower_bound:-1000</v>
      </c>
      <c r="H75" s="3" t="str">
        <f>_xlfn.XLOOKUP(RT_gsm[[#This Row],[rxn in SC GSM]],sc_gsm[model_rxn],sc_gsm[yeast8.3.4 equation],"")</f>
        <v/>
      </c>
      <c r="I75" s="3" t="str">
        <f>_xlfn.XLOOKUP(RT_gsm[[#This Row],[rxn in SC GSM]],sc_gsm[model_rxn],sc_gsm[Column12],"")</f>
        <v/>
      </c>
      <c r="J75" s="3" t="e">
        <f>IF(RT_gsm[[#This Row],[Column2]]="REV",FIND("&lt;=&gt;",RT_gsm[[#This Row],[Column8]]),"")</f>
        <v>#VALUE!</v>
      </c>
    </row>
    <row r="76" spans="1:10" hidden="1" x14ac:dyDescent="0.2">
      <c r="A76" t="s">
        <v>3970</v>
      </c>
      <c r="B76" t="s">
        <v>3902</v>
      </c>
      <c r="C76" t="str">
        <f>RT_gsm[[#This Row],[model_rxn]]&amp;"_"&amp;RT_gsm[[#This Row],[Column2]]</f>
        <v>3HBRDH_c_FWD</v>
      </c>
      <c r="D76" t="str">
        <f>_xlfn.XLOOKUP(RT_gsm[[#This Row],[Column3]],SC_enz[name_dir],SC_enz[name_dir],"")</f>
        <v/>
      </c>
      <c r="E76" t="str">
        <f>_xlfn.XLOOKUP(RT_gsm[[#This Row],[model_rxn]],sc_gsm[model_rxn],sc_gsm[model_rxn],"")</f>
        <v/>
      </c>
      <c r="F76" s="3" t="str">
        <f>_xlfn.XLOOKUP(RT_gsm[[#This Row],[Column3]],sc_gsm[Column3],sc_gsm[Column3],"")</f>
        <v/>
      </c>
      <c r="G76" s="3" t="str" cm="1">
        <f t="array" ref="G76">RT_gsm[[#This Row],[model_rxn]]&amp;",r,"&amp;_xlfn.SWITCH(RT_gsm[[#This Row],[Column2]],"REV","lower_bound:-","FWD","upper_bound:")&amp;"1000"</f>
        <v>3HBRDH_c,r,upper_bound:1000</v>
      </c>
      <c r="H76" s="3" t="str">
        <f>_xlfn.XLOOKUP(RT_gsm[[#This Row],[rxn in SC GSM]],sc_gsm[model_rxn],sc_gsm[yeast8.3.4 equation],"")</f>
        <v/>
      </c>
      <c r="I76" s="3" t="str">
        <f>_xlfn.XLOOKUP(RT_gsm[[#This Row],[rxn in SC GSM]],sc_gsm[model_rxn],sc_gsm[Column12],"")</f>
        <v/>
      </c>
      <c r="J76" s="3" t="str">
        <f>IF(RT_gsm[[#This Row],[Column2]]="REV",FIND("&lt;=&gt;",RT_gsm[[#This Row],[Column8]]),"")</f>
        <v/>
      </c>
    </row>
    <row r="77" spans="1:10" hidden="1" x14ac:dyDescent="0.2">
      <c r="A77" t="s">
        <v>3973</v>
      </c>
      <c r="B77" t="s">
        <v>3902</v>
      </c>
      <c r="C77" t="str">
        <f>RT_gsm[[#This Row],[model_rxn]]&amp;"_"&amp;RT_gsm[[#This Row],[Column2]]</f>
        <v>3HCINNMH_c_FWD</v>
      </c>
      <c r="D77" t="str">
        <f>_xlfn.XLOOKUP(RT_gsm[[#This Row],[Column3]],SC_enz[name_dir],SC_enz[name_dir],"")</f>
        <v/>
      </c>
      <c r="E77" t="str">
        <f>_xlfn.XLOOKUP(RT_gsm[[#This Row],[model_rxn]],sc_gsm[model_rxn],sc_gsm[model_rxn],"")</f>
        <v/>
      </c>
      <c r="F77" s="3" t="str">
        <f>_xlfn.XLOOKUP(RT_gsm[[#This Row],[Column3]],sc_gsm[Column3],sc_gsm[Column3],"")</f>
        <v/>
      </c>
      <c r="G77" s="3" t="str" cm="1">
        <f t="array" ref="G77">RT_gsm[[#This Row],[model_rxn]]&amp;",r,"&amp;_xlfn.SWITCH(RT_gsm[[#This Row],[Column2]],"REV","lower_bound:-","FWD","upper_bound:")&amp;"1000"</f>
        <v>3HCINNMH_c,r,upper_bound:1000</v>
      </c>
      <c r="H77" s="3" t="str">
        <f>_xlfn.XLOOKUP(RT_gsm[[#This Row],[rxn in SC GSM]],sc_gsm[model_rxn],sc_gsm[yeast8.3.4 equation],"")</f>
        <v/>
      </c>
      <c r="I77" s="3" t="str">
        <f>_xlfn.XLOOKUP(RT_gsm[[#This Row],[rxn in SC GSM]],sc_gsm[model_rxn],sc_gsm[Column12],"")</f>
        <v/>
      </c>
      <c r="J77" s="3" t="str">
        <f>IF(RT_gsm[[#This Row],[Column2]]="REV",FIND("&lt;=&gt;",RT_gsm[[#This Row],[Column8]]),"")</f>
        <v/>
      </c>
    </row>
    <row r="78" spans="1:10" hidden="1" x14ac:dyDescent="0.2">
      <c r="A78" t="s">
        <v>3976</v>
      </c>
      <c r="B78" t="s">
        <v>3902</v>
      </c>
      <c r="C78" t="str">
        <f>RT_gsm[[#This Row],[model_rxn]]&amp;"_"&amp;RT_gsm[[#This Row],[Column2]]</f>
        <v>3HPPPNH_c_FWD</v>
      </c>
      <c r="D78" t="str">
        <f>_xlfn.XLOOKUP(RT_gsm[[#This Row],[Column3]],SC_enz[name_dir],SC_enz[name_dir],"")</f>
        <v/>
      </c>
      <c r="E78" t="str">
        <f>_xlfn.XLOOKUP(RT_gsm[[#This Row],[model_rxn]],sc_gsm[model_rxn],sc_gsm[model_rxn],"")</f>
        <v/>
      </c>
      <c r="F78" s="3" t="str">
        <f>_xlfn.XLOOKUP(RT_gsm[[#This Row],[Column3]],sc_gsm[Column3],sc_gsm[Column3],"")</f>
        <v/>
      </c>
      <c r="G78" s="3" t="str" cm="1">
        <f t="array" ref="G78">RT_gsm[[#This Row],[model_rxn]]&amp;",r,"&amp;_xlfn.SWITCH(RT_gsm[[#This Row],[Column2]],"REV","lower_bound:-","FWD","upper_bound:")&amp;"1000"</f>
        <v>3HPPPNH_c,r,upper_bound:1000</v>
      </c>
      <c r="H78" s="3" t="str">
        <f>_xlfn.XLOOKUP(RT_gsm[[#This Row],[rxn in SC GSM]],sc_gsm[model_rxn],sc_gsm[yeast8.3.4 equation],"")</f>
        <v/>
      </c>
      <c r="I78" s="3" t="str">
        <f>_xlfn.XLOOKUP(RT_gsm[[#This Row],[rxn in SC GSM]],sc_gsm[model_rxn],sc_gsm[Column12],"")</f>
        <v/>
      </c>
      <c r="J78" s="3" t="str">
        <f>IF(RT_gsm[[#This Row],[Column2]]="REV",FIND("&lt;=&gt;",RT_gsm[[#This Row],[Column8]]),"")</f>
        <v/>
      </c>
    </row>
    <row r="79" spans="1:10" hidden="1" x14ac:dyDescent="0.2">
      <c r="A79" t="s">
        <v>2457</v>
      </c>
      <c r="B79" t="s">
        <v>3903</v>
      </c>
      <c r="C79" t="str">
        <f>RT_gsm[[#This Row],[model_rxn]]&amp;"_"&amp;RT_gsm[[#This Row],[Column2]]</f>
        <v>3HXPHBt_c_m_REV</v>
      </c>
      <c r="D79" t="str">
        <f>_xlfn.XLOOKUP(RT_gsm[[#This Row],[Column3]],SC_enz[name_dir],SC_enz[name_dir],"")</f>
        <v>3HXPHBt_c_m_REV</v>
      </c>
      <c r="E79" t="str">
        <f>_xlfn.XLOOKUP(RT_gsm[[#This Row],[model_rxn]],sc_gsm[model_rxn],sc_gsm[model_rxn],"")</f>
        <v>3HXPHBt_c_m</v>
      </c>
      <c r="F79" s="3" t="str">
        <f>_xlfn.XLOOKUP(RT_gsm[[#This Row],[Column3]],sc_gsm[Column3],sc_gsm[Column3],"")</f>
        <v>3HXPHBt_c_m_REV</v>
      </c>
      <c r="G79" s="3" t="str" cm="1">
        <f t="array" ref="G79">RT_gsm[[#This Row],[model_rxn]]&amp;",r,"&amp;_xlfn.SWITCH(RT_gsm[[#This Row],[Column2]],"REV","lower_bound:-","FWD","upper_bound:")&amp;"1000"</f>
        <v>3HXPHBt_c_m,r,lower_bound:-1000</v>
      </c>
      <c r="H79" s="3" t="str">
        <f>_xlfn.XLOOKUP(RT_gsm[[#This Row],[rxn in SC GSM]],sc_gsm[model_rxn],sc_gsm[yeast8.3.4 equation],"")</f>
        <v>3-hexaprenyl-4-hydroxybenzoic acid[c] &lt;=&gt; 3-hexaprenyl-4-hydroxybenzoic acid[m]</v>
      </c>
      <c r="I79" s="3" t="b">
        <f>_xlfn.XLOOKUP(RT_gsm[[#This Row],[rxn in SC GSM]],sc_gsm[model_rxn],sc_gsm[Column12],"")</f>
        <v>1</v>
      </c>
      <c r="J79" s="3">
        <f>IF(RT_gsm[[#This Row],[Column2]]="REV",FIND("&lt;=&gt;",RT_gsm[[#This Row],[Column8]]),"")</f>
        <v>39</v>
      </c>
    </row>
    <row r="80" spans="1:10" hidden="1" x14ac:dyDescent="0.2">
      <c r="A80" t="s">
        <v>2457</v>
      </c>
      <c r="B80" t="s">
        <v>3902</v>
      </c>
      <c r="C80" t="str">
        <f>RT_gsm[[#This Row],[model_rxn]]&amp;"_"&amp;RT_gsm[[#This Row],[Column2]]</f>
        <v>3HXPHBt_c_m_FWD</v>
      </c>
      <c r="D80" t="str">
        <f>_xlfn.XLOOKUP(RT_gsm[[#This Row],[Column3]],SC_enz[name_dir],SC_enz[name_dir],"")</f>
        <v>3HXPHBt_c_m_FWD</v>
      </c>
      <c r="E80" t="str">
        <f>_xlfn.XLOOKUP(RT_gsm[[#This Row],[model_rxn]],sc_gsm[model_rxn],sc_gsm[model_rxn],"")</f>
        <v>3HXPHBt_c_m</v>
      </c>
      <c r="F80" s="3" t="str">
        <f>_xlfn.XLOOKUP(RT_gsm[[#This Row],[Column3]],sc_gsm[Column3],sc_gsm[Column3],"")</f>
        <v>3HXPHBt_c_m_FWD</v>
      </c>
      <c r="G80" s="3" t="str" cm="1">
        <f t="array" ref="G80">RT_gsm[[#This Row],[model_rxn]]&amp;",r,"&amp;_xlfn.SWITCH(RT_gsm[[#This Row],[Column2]],"REV","lower_bound:-","FWD","upper_bound:")&amp;"1000"</f>
        <v>3HXPHBt_c_m,r,upper_bound:1000</v>
      </c>
      <c r="H80" s="3" t="str">
        <f>_xlfn.XLOOKUP(RT_gsm[[#This Row],[rxn in SC GSM]],sc_gsm[model_rxn],sc_gsm[yeast8.3.4 equation],"")</f>
        <v>3-hexaprenyl-4-hydroxybenzoic acid[c] &lt;=&gt; 3-hexaprenyl-4-hydroxybenzoic acid[m]</v>
      </c>
      <c r="I80" s="3" t="b">
        <f>_xlfn.XLOOKUP(RT_gsm[[#This Row],[rxn in SC GSM]],sc_gsm[model_rxn],sc_gsm[Column12],"")</f>
        <v>1</v>
      </c>
      <c r="J80" s="3" t="str">
        <f>IF(RT_gsm[[#This Row],[Column2]]="REV",FIND("&lt;=&gt;",RT_gsm[[#This Row],[Column8]]),"")</f>
        <v/>
      </c>
    </row>
    <row r="81" spans="1:10" hidden="1" x14ac:dyDescent="0.2">
      <c r="A81" t="s">
        <v>3977</v>
      </c>
      <c r="B81" t="s">
        <v>3903</v>
      </c>
      <c r="C81" t="str">
        <f>RT_gsm[[#This Row],[model_rxn]]&amp;"_"&amp;RT_gsm[[#This Row],[Column2]]</f>
        <v>3INDACNLAH_c_REV</v>
      </c>
      <c r="D81" t="str">
        <f>_xlfn.XLOOKUP(RT_gsm[[#This Row],[Column3]],SC_enz[name_dir],SC_enz[name_dir],"")</f>
        <v/>
      </c>
      <c r="E81" t="str">
        <f>_xlfn.XLOOKUP(RT_gsm[[#This Row],[model_rxn]],sc_gsm[model_rxn],sc_gsm[model_rxn],"")</f>
        <v/>
      </c>
      <c r="F81" s="3" t="str">
        <f>_xlfn.XLOOKUP(RT_gsm[[#This Row],[Column3]],sc_gsm[Column3],sc_gsm[Column3],"")</f>
        <v/>
      </c>
      <c r="G81" s="3" t="str" cm="1">
        <f t="array" ref="G81">RT_gsm[[#This Row],[model_rxn]]&amp;",r,"&amp;_xlfn.SWITCH(RT_gsm[[#This Row],[Column2]],"REV","lower_bound:-","FWD","upper_bound:")&amp;"1000"</f>
        <v>3INDACNLAH_c,r,lower_bound:-1000</v>
      </c>
      <c r="H81" s="3" t="str">
        <f>_xlfn.XLOOKUP(RT_gsm[[#This Row],[rxn in SC GSM]],sc_gsm[model_rxn],sc_gsm[yeast8.3.4 equation],"")</f>
        <v/>
      </c>
      <c r="I81" s="3" t="str">
        <f>_xlfn.XLOOKUP(RT_gsm[[#This Row],[rxn in SC GSM]],sc_gsm[model_rxn],sc_gsm[Column12],"")</f>
        <v/>
      </c>
      <c r="J81" s="3" t="e">
        <f>IF(RT_gsm[[#This Row],[Column2]]="REV",FIND("&lt;=&gt;",RT_gsm[[#This Row],[Column8]]),"")</f>
        <v>#VALUE!</v>
      </c>
    </row>
    <row r="82" spans="1:10" hidden="1" x14ac:dyDescent="0.2">
      <c r="A82" t="s">
        <v>3977</v>
      </c>
      <c r="B82" t="s">
        <v>3902</v>
      </c>
      <c r="C82" t="str">
        <f>RT_gsm[[#This Row],[model_rxn]]&amp;"_"&amp;RT_gsm[[#This Row],[Column2]]</f>
        <v>3INDACNLAH_c_FWD</v>
      </c>
      <c r="D82" t="str">
        <f>_xlfn.XLOOKUP(RT_gsm[[#This Row],[Column3]],SC_enz[name_dir],SC_enz[name_dir],"")</f>
        <v/>
      </c>
      <c r="E82" t="str">
        <f>_xlfn.XLOOKUP(RT_gsm[[#This Row],[model_rxn]],sc_gsm[model_rxn],sc_gsm[model_rxn],"")</f>
        <v/>
      </c>
      <c r="F82" s="3" t="str">
        <f>_xlfn.XLOOKUP(RT_gsm[[#This Row],[Column3]],sc_gsm[Column3],sc_gsm[Column3],"")</f>
        <v/>
      </c>
      <c r="G82" s="3" t="str" cm="1">
        <f t="array" ref="G82">RT_gsm[[#This Row],[model_rxn]]&amp;",r,"&amp;_xlfn.SWITCH(RT_gsm[[#This Row],[Column2]],"REV","lower_bound:-","FWD","upper_bound:")&amp;"1000"</f>
        <v>3INDACNLAH_c,r,upper_bound:1000</v>
      </c>
      <c r="H82" s="3" t="str">
        <f>_xlfn.XLOOKUP(RT_gsm[[#This Row],[rxn in SC GSM]],sc_gsm[model_rxn],sc_gsm[yeast8.3.4 equation],"")</f>
        <v/>
      </c>
      <c r="I82" s="3" t="str">
        <f>_xlfn.XLOOKUP(RT_gsm[[#This Row],[rxn in SC GSM]],sc_gsm[model_rxn],sc_gsm[Column12],"")</f>
        <v/>
      </c>
      <c r="J82" s="3" t="str">
        <f>IF(RT_gsm[[#This Row],[Column2]]="REV",FIND("&lt;=&gt;",RT_gsm[[#This Row],[Column8]]),"")</f>
        <v/>
      </c>
    </row>
    <row r="83" spans="1:10" hidden="1" x14ac:dyDescent="0.2">
      <c r="A83" t="s">
        <v>110</v>
      </c>
      <c r="B83" t="s">
        <v>3902</v>
      </c>
      <c r="C83" t="str">
        <f>RT_gsm[[#This Row],[model_rxn]]&amp;"_"&amp;RT_gsm[[#This Row],[Column2]]</f>
        <v>3IPM3MT_c_FWD</v>
      </c>
      <c r="D83" t="str">
        <f>_xlfn.XLOOKUP(RT_gsm[[#This Row],[Column3]],SC_enz[name_dir],SC_enz[name_dir],"")</f>
        <v>3IPM3MT_c_FWD</v>
      </c>
      <c r="E83" t="str">
        <f>_xlfn.XLOOKUP(RT_gsm[[#This Row],[model_rxn]],sc_gsm[model_rxn],sc_gsm[model_rxn],"")</f>
        <v>3IPM3MT_c</v>
      </c>
      <c r="F83" s="3" t="str">
        <f>_xlfn.XLOOKUP(RT_gsm[[#This Row],[Column3]],sc_gsm[Column3],sc_gsm[Column3],"")</f>
        <v>3IPM3MT_c_FWD</v>
      </c>
      <c r="G83" s="3" t="str" cm="1">
        <f t="array" ref="G83">RT_gsm[[#This Row],[model_rxn]]&amp;",r,"&amp;_xlfn.SWITCH(RT_gsm[[#This Row],[Column2]],"REV","lower_bound:-","FWD","upper_bound:")&amp;"1000"</f>
        <v>3IPM3MT_c,r,upper_bound:1000</v>
      </c>
      <c r="H83" s="3" t="str">
        <f>_xlfn.XLOOKUP(RT_gsm[[#This Row],[rxn in SC GSM]],sc_gsm[model_rxn],sc_gsm[yeast8.3.4 equation],"")</f>
        <v>(2R,3S)-3-isopropylmalate[c] + S-adenosyl-L-methionine[c] =&gt; 3-hydroxy-2-isopropyl-4-methoxy-4-oxobutanoate[c] + S-adenosyl-L-homocysteine[c]</v>
      </c>
      <c r="I83" s="3" t="b">
        <f>_xlfn.XLOOKUP(RT_gsm[[#This Row],[rxn in SC GSM]],sc_gsm[model_rxn],sc_gsm[Column12],"")</f>
        <v>1</v>
      </c>
      <c r="J83" s="3" t="str">
        <f>IF(RT_gsm[[#This Row],[Column2]]="REV",FIND("&lt;=&gt;",RT_gsm[[#This Row],[Column8]]),"")</f>
        <v/>
      </c>
    </row>
    <row r="84" spans="1:10" hidden="1" x14ac:dyDescent="0.2">
      <c r="A84" t="s">
        <v>2455</v>
      </c>
      <c r="B84" t="s">
        <v>3903</v>
      </c>
      <c r="C84" t="str">
        <f>RT_gsm[[#This Row],[model_rxn]]&amp;"_"&amp;RT_gsm[[#This Row],[Column2]]</f>
        <v>3MBALDt_c_e_REV</v>
      </c>
      <c r="D84" t="str">
        <f>_xlfn.XLOOKUP(RT_gsm[[#This Row],[Column3]],SC_enz[name_dir],SC_enz[name_dir],"")</f>
        <v>3MBALDt_c_e_REV</v>
      </c>
      <c r="E84" t="str">
        <f>_xlfn.XLOOKUP(RT_gsm[[#This Row],[model_rxn]],sc_gsm[model_rxn],sc_gsm[model_rxn],"")</f>
        <v>3MBALDt_c_e</v>
      </c>
      <c r="F84" s="3" t="str">
        <f>_xlfn.XLOOKUP(RT_gsm[[#This Row],[Column3]],sc_gsm[Column3],sc_gsm[Column3],"")</f>
        <v>3MBALDt_c_e_REV</v>
      </c>
      <c r="G84" s="3" t="str" cm="1">
        <f t="array" ref="G84">RT_gsm[[#This Row],[model_rxn]]&amp;",r,"&amp;_xlfn.SWITCH(RT_gsm[[#This Row],[Column2]],"REV","lower_bound:-","FWD","upper_bound:")&amp;"1000"</f>
        <v>3MBALDt_c_e,r,lower_bound:-1000</v>
      </c>
      <c r="H84" s="3" t="str">
        <f>_xlfn.XLOOKUP(RT_gsm[[#This Row],[rxn in SC GSM]],sc_gsm[model_rxn],sc_gsm[yeast8.3.4 equation],"")</f>
        <v>3-methylbutanal[c] &lt;=&gt; 3-methylbutanal[e]</v>
      </c>
      <c r="I84" s="3" t="b">
        <f>_xlfn.XLOOKUP(RT_gsm[[#This Row],[rxn in SC GSM]],sc_gsm[model_rxn],sc_gsm[Column12],"")</f>
        <v>1</v>
      </c>
      <c r="J84" s="3">
        <f>IF(RT_gsm[[#This Row],[Column2]]="REV",FIND("&lt;=&gt;",RT_gsm[[#This Row],[Column8]]),"")</f>
        <v>20</v>
      </c>
    </row>
    <row r="85" spans="1:10" hidden="1" x14ac:dyDescent="0.2">
      <c r="A85" t="s">
        <v>2455</v>
      </c>
      <c r="B85" t="s">
        <v>3902</v>
      </c>
      <c r="C85" t="str">
        <f>RT_gsm[[#This Row],[model_rxn]]&amp;"_"&amp;RT_gsm[[#This Row],[Column2]]</f>
        <v>3MBALDt_c_e_FWD</v>
      </c>
      <c r="D85" t="str">
        <f>_xlfn.XLOOKUP(RT_gsm[[#This Row],[Column3]],SC_enz[name_dir],SC_enz[name_dir],"")</f>
        <v>3MBALDt_c_e_FWD</v>
      </c>
      <c r="E85" t="str">
        <f>_xlfn.XLOOKUP(RT_gsm[[#This Row],[model_rxn]],sc_gsm[model_rxn],sc_gsm[model_rxn],"")</f>
        <v>3MBALDt_c_e</v>
      </c>
      <c r="F85" s="3" t="str">
        <f>_xlfn.XLOOKUP(RT_gsm[[#This Row],[Column3]],sc_gsm[Column3],sc_gsm[Column3],"")</f>
        <v>3MBALDt_c_e_FWD</v>
      </c>
      <c r="G85" s="3" t="str" cm="1">
        <f t="array" ref="G85">RT_gsm[[#This Row],[model_rxn]]&amp;",r,"&amp;_xlfn.SWITCH(RT_gsm[[#This Row],[Column2]],"REV","lower_bound:-","FWD","upper_bound:")&amp;"1000"</f>
        <v>3MBALDt_c_e,r,upper_bound:1000</v>
      </c>
      <c r="H85" s="3" t="str">
        <f>_xlfn.XLOOKUP(RT_gsm[[#This Row],[rxn in SC GSM]],sc_gsm[model_rxn],sc_gsm[yeast8.3.4 equation],"")</f>
        <v>3-methylbutanal[c] &lt;=&gt; 3-methylbutanal[e]</v>
      </c>
      <c r="I85" s="3" t="b">
        <f>_xlfn.XLOOKUP(RT_gsm[[#This Row],[rxn in SC GSM]],sc_gsm[model_rxn],sc_gsm[Column12],"")</f>
        <v>1</v>
      </c>
      <c r="J85" s="3" t="str">
        <f>IF(RT_gsm[[#This Row],[Column2]]="REV",FIND("&lt;=&gt;",RT_gsm[[#This Row],[Column8]]),"")</f>
        <v/>
      </c>
    </row>
    <row r="86" spans="1:10" hidden="1" x14ac:dyDescent="0.2">
      <c r="A86" t="s">
        <v>2456</v>
      </c>
      <c r="B86" t="s">
        <v>3903</v>
      </c>
      <c r="C86" t="str">
        <f>RT_gsm[[#This Row],[model_rxn]]&amp;"_"&amp;RT_gsm[[#This Row],[Column2]]</f>
        <v>3MBALDt_c_m_REV</v>
      </c>
      <c r="D86" t="str">
        <f>_xlfn.XLOOKUP(RT_gsm[[#This Row],[Column3]],SC_enz[name_dir],SC_enz[name_dir],"")</f>
        <v>3MBALDt_c_m_REV</v>
      </c>
      <c r="E86" t="str">
        <f>_xlfn.XLOOKUP(RT_gsm[[#This Row],[model_rxn]],sc_gsm[model_rxn],sc_gsm[model_rxn],"")</f>
        <v>3MBALDt_c_m</v>
      </c>
      <c r="F86" s="3" t="str">
        <f>_xlfn.XLOOKUP(RT_gsm[[#This Row],[Column3]],sc_gsm[Column3],sc_gsm[Column3],"")</f>
        <v>3MBALDt_c_m_REV</v>
      </c>
      <c r="G86" s="3" t="str" cm="1">
        <f t="array" ref="G86">RT_gsm[[#This Row],[model_rxn]]&amp;",r,"&amp;_xlfn.SWITCH(RT_gsm[[#This Row],[Column2]],"REV","lower_bound:-","FWD","upper_bound:")&amp;"1000"</f>
        <v>3MBALDt_c_m,r,lower_bound:-1000</v>
      </c>
      <c r="H86" s="3" t="str">
        <f>_xlfn.XLOOKUP(RT_gsm[[#This Row],[rxn in SC GSM]],sc_gsm[model_rxn],sc_gsm[yeast8.3.4 equation],"")</f>
        <v>3-methylbutanal[c] &lt;=&gt; 3-methylbutanal[e]</v>
      </c>
      <c r="I86" s="3" t="b">
        <f>_xlfn.XLOOKUP(RT_gsm[[#This Row],[rxn in SC GSM]],sc_gsm[model_rxn],sc_gsm[Column12],"")</f>
        <v>1</v>
      </c>
      <c r="J86" s="3">
        <f>IF(RT_gsm[[#This Row],[Column2]]="REV",FIND("&lt;=&gt;",RT_gsm[[#This Row],[Column8]]),"")</f>
        <v>20</v>
      </c>
    </row>
    <row r="87" spans="1:10" hidden="1" x14ac:dyDescent="0.2">
      <c r="A87" t="s">
        <v>2456</v>
      </c>
      <c r="B87" t="s">
        <v>3902</v>
      </c>
      <c r="C87" t="str">
        <f>RT_gsm[[#This Row],[model_rxn]]&amp;"_"&amp;RT_gsm[[#This Row],[Column2]]</f>
        <v>3MBALDt_c_m_FWD</v>
      </c>
      <c r="D87" t="str">
        <f>_xlfn.XLOOKUP(RT_gsm[[#This Row],[Column3]],SC_enz[name_dir],SC_enz[name_dir],"")</f>
        <v>3MBALDt_c_m_FWD</v>
      </c>
      <c r="E87" t="str">
        <f>_xlfn.XLOOKUP(RT_gsm[[#This Row],[model_rxn]],sc_gsm[model_rxn],sc_gsm[model_rxn],"")</f>
        <v>3MBALDt_c_m</v>
      </c>
      <c r="F87" s="3" t="str">
        <f>_xlfn.XLOOKUP(RT_gsm[[#This Row],[Column3]],sc_gsm[Column3],sc_gsm[Column3],"")</f>
        <v>3MBALDt_c_m_FWD</v>
      </c>
      <c r="G87" s="3" t="str" cm="1">
        <f t="array" ref="G87">RT_gsm[[#This Row],[model_rxn]]&amp;",r,"&amp;_xlfn.SWITCH(RT_gsm[[#This Row],[Column2]],"REV","lower_bound:-","FWD","upper_bound:")&amp;"1000"</f>
        <v>3MBALDt_c_m,r,upper_bound:1000</v>
      </c>
      <c r="H87" s="3" t="str">
        <f>_xlfn.XLOOKUP(RT_gsm[[#This Row],[rxn in SC GSM]],sc_gsm[model_rxn],sc_gsm[yeast8.3.4 equation],"")</f>
        <v>3-methylbutanal[c] &lt;=&gt; 3-methylbutanal[e]</v>
      </c>
      <c r="I87" s="3" t="b">
        <f>_xlfn.XLOOKUP(RT_gsm[[#This Row],[rxn in SC GSM]],sc_gsm[model_rxn],sc_gsm[Column12],"")</f>
        <v>1</v>
      </c>
      <c r="J87" s="3" t="str">
        <f>IF(RT_gsm[[#This Row],[Column2]]="REV",FIND("&lt;=&gt;",RT_gsm[[#This Row],[Column8]]),"")</f>
        <v/>
      </c>
    </row>
    <row r="88" spans="1:10" hidden="1" x14ac:dyDescent="0.2">
      <c r="A88" t="s">
        <v>3142</v>
      </c>
      <c r="B88" t="s">
        <v>3903</v>
      </c>
      <c r="C88" t="str">
        <f>RT_gsm[[#This Row],[model_rxn]]&amp;"_"&amp;RT_gsm[[#This Row],[Column2]]</f>
        <v>3MLCLAT_mm_REV</v>
      </c>
      <c r="D88" t="str">
        <f>_xlfn.XLOOKUP(RT_gsm[[#This Row],[Column3]],SC_enz[name_dir],SC_enz[name_dir],"")</f>
        <v>3MLCLAT_mm_REV</v>
      </c>
      <c r="E88" t="str">
        <f>_xlfn.XLOOKUP(RT_gsm[[#This Row],[model_rxn]],sc_gsm[model_rxn],sc_gsm[model_rxn],"")</f>
        <v>3MLCLAT_mm</v>
      </c>
      <c r="F88" s="3" t="str">
        <f>_xlfn.XLOOKUP(RT_gsm[[#This Row],[Column3]],sc_gsm[Column3],sc_gsm[Column3],"")</f>
        <v>3MLCLAT_mm_REV</v>
      </c>
      <c r="G88" s="3" t="str" cm="1">
        <f t="array" ref="G88">RT_gsm[[#This Row],[model_rxn]]&amp;",r,"&amp;_xlfn.SWITCH(RT_gsm[[#This Row],[Column2]],"REV","lower_bound:-","FWD","upper_bound:")&amp;"1000"</f>
        <v>3MLCLAT_mm,r,lower_bound:-1000</v>
      </c>
      <c r="H88" s="3" t="str">
        <f>_xlfn.XLOOKUP(RT_gsm[[#This Row],[rxn in SC GSM]],sc_gsm[model_rxn],sc_gsm[yeast8.3.4 equation],"")</f>
        <v/>
      </c>
      <c r="I88" s="3" t="b">
        <f>_xlfn.XLOOKUP(RT_gsm[[#This Row],[rxn in SC GSM]],sc_gsm[model_rxn],sc_gsm[Column12],"")</f>
        <v>1</v>
      </c>
      <c r="J88" s="3" t="e">
        <f>IF(RT_gsm[[#This Row],[Column2]]="REV",FIND("&lt;=&gt;",RT_gsm[[#This Row],[Column8]]),"")</f>
        <v>#VALUE!</v>
      </c>
    </row>
    <row r="89" spans="1:10" hidden="1" x14ac:dyDescent="0.2">
      <c r="A89" t="s">
        <v>3142</v>
      </c>
      <c r="B89" t="s">
        <v>3902</v>
      </c>
      <c r="C89" t="str">
        <f>RT_gsm[[#This Row],[model_rxn]]&amp;"_"&amp;RT_gsm[[#This Row],[Column2]]</f>
        <v>3MLCLAT_mm_FWD</v>
      </c>
      <c r="D89" t="str">
        <f>_xlfn.XLOOKUP(RT_gsm[[#This Row],[Column3]],SC_enz[name_dir],SC_enz[name_dir],"")</f>
        <v>3MLCLAT_mm_FWD</v>
      </c>
      <c r="E89" t="str">
        <f>_xlfn.XLOOKUP(RT_gsm[[#This Row],[model_rxn]],sc_gsm[model_rxn],sc_gsm[model_rxn],"")</f>
        <v>3MLCLAT_mm</v>
      </c>
      <c r="F89" s="3" t="str">
        <f>_xlfn.XLOOKUP(RT_gsm[[#This Row],[Column3]],sc_gsm[Column3],sc_gsm[Column3],"")</f>
        <v>3MLCLAT_mm_FWD</v>
      </c>
      <c r="G89" s="3" t="str" cm="1">
        <f t="array" ref="G89">RT_gsm[[#This Row],[model_rxn]]&amp;",r,"&amp;_xlfn.SWITCH(RT_gsm[[#This Row],[Column2]],"REV","lower_bound:-","FWD","upper_bound:")&amp;"1000"</f>
        <v>3MLCLAT_mm,r,upper_bound:1000</v>
      </c>
      <c r="H89" s="3" t="str">
        <f>_xlfn.XLOOKUP(RT_gsm[[#This Row],[rxn in SC GSM]],sc_gsm[model_rxn],sc_gsm[yeast8.3.4 equation],"")</f>
        <v/>
      </c>
      <c r="I89" s="3" t="b">
        <f>_xlfn.XLOOKUP(RT_gsm[[#This Row],[rxn in SC GSM]],sc_gsm[model_rxn],sc_gsm[Column12],"")</f>
        <v>1</v>
      </c>
      <c r="J89" s="3" t="str">
        <f>IF(RT_gsm[[#This Row],[Column2]]="REV",FIND("&lt;=&gt;",RT_gsm[[#This Row],[Column8]]),"")</f>
        <v/>
      </c>
    </row>
    <row r="90" spans="1:10" hidden="1" x14ac:dyDescent="0.2">
      <c r="A90" t="s">
        <v>117</v>
      </c>
      <c r="B90" t="s">
        <v>3902</v>
      </c>
      <c r="C90" t="str">
        <f>RT_gsm[[#This Row],[model_rxn]]&amp;"_"&amp;RT_gsm[[#This Row],[Column2]]</f>
        <v>3MOBDC_c_FWD</v>
      </c>
      <c r="D90" t="str">
        <f>_xlfn.XLOOKUP(RT_gsm[[#This Row],[Column3]],SC_enz[name_dir],SC_enz[name_dir],"")</f>
        <v>3MOBDC_c_FWD</v>
      </c>
      <c r="E90" t="str">
        <f>_xlfn.XLOOKUP(RT_gsm[[#This Row],[model_rxn]],sc_gsm[model_rxn],sc_gsm[model_rxn],"")</f>
        <v>3MOBDC_c</v>
      </c>
      <c r="F90" s="3" t="str">
        <f>_xlfn.XLOOKUP(RT_gsm[[#This Row],[Column3]],sc_gsm[Column3],sc_gsm[Column3],"")</f>
        <v>3MOBDC_c_FWD</v>
      </c>
      <c r="G90" s="3" t="str" cm="1">
        <f t="array" ref="G90">RT_gsm[[#This Row],[model_rxn]]&amp;",r,"&amp;_xlfn.SWITCH(RT_gsm[[#This Row],[Column2]],"REV","lower_bound:-","FWD","upper_bound:")&amp;"1000"</f>
        <v>3MOBDC_c,r,upper_bound:1000</v>
      </c>
      <c r="H90" s="3" t="str">
        <f>_xlfn.XLOOKUP(RT_gsm[[#This Row],[rxn in SC GSM]],sc_gsm[model_rxn],sc_gsm[yeast8.3.4 equation],"")</f>
        <v>3-methyl-2-oxobutanoate[c] + H+[c] =&gt; carbon dioxide[c] + isobutyraldehyde[c]</v>
      </c>
      <c r="I90" s="3" t="b">
        <f>_xlfn.XLOOKUP(RT_gsm[[#This Row],[rxn in SC GSM]],sc_gsm[model_rxn],sc_gsm[Column12],"")</f>
        <v>1</v>
      </c>
      <c r="J90" s="3" t="str">
        <f>IF(RT_gsm[[#This Row],[Column2]]="REV",FIND("&lt;=&gt;",RT_gsm[[#This Row],[Column8]]),"")</f>
        <v/>
      </c>
    </row>
    <row r="91" spans="1:10" hidden="1" x14ac:dyDescent="0.2">
      <c r="A91" t="s">
        <v>3984</v>
      </c>
      <c r="B91" t="s">
        <v>3903</v>
      </c>
      <c r="C91" t="str">
        <f>RT_gsm[[#This Row],[model_rxn]]&amp;"_"&amp;RT_gsm[[#This Row],[Column2]]</f>
        <v>3MOBR_m_REV</v>
      </c>
      <c r="D91" t="str">
        <f>_xlfn.XLOOKUP(RT_gsm[[#This Row],[Column3]],SC_enz[name_dir],SC_enz[name_dir],"")</f>
        <v/>
      </c>
      <c r="E91" t="str">
        <f>_xlfn.XLOOKUP(RT_gsm[[#This Row],[model_rxn]],sc_gsm[model_rxn],sc_gsm[model_rxn],"")</f>
        <v/>
      </c>
      <c r="F91" s="3" t="str">
        <f>_xlfn.XLOOKUP(RT_gsm[[#This Row],[Column3]],sc_gsm[Column3],sc_gsm[Column3],"")</f>
        <v/>
      </c>
      <c r="G91" s="3" t="str" cm="1">
        <f t="array" ref="G91">RT_gsm[[#This Row],[model_rxn]]&amp;",r,"&amp;_xlfn.SWITCH(RT_gsm[[#This Row],[Column2]],"REV","lower_bound:-","FWD","upper_bound:")&amp;"1000"</f>
        <v>3MOBR_m,r,lower_bound:-1000</v>
      </c>
      <c r="H91" s="3" t="str">
        <f>_xlfn.XLOOKUP(RT_gsm[[#This Row],[rxn in SC GSM]],sc_gsm[model_rxn],sc_gsm[yeast8.3.4 equation],"")</f>
        <v/>
      </c>
      <c r="I91" s="3" t="str">
        <f>_xlfn.XLOOKUP(RT_gsm[[#This Row],[rxn in SC GSM]],sc_gsm[model_rxn],sc_gsm[Column12],"")</f>
        <v/>
      </c>
      <c r="J91" s="3" t="e">
        <f>IF(RT_gsm[[#This Row],[Column2]]="REV",FIND("&lt;=&gt;",RT_gsm[[#This Row],[Column8]]),"")</f>
        <v>#VALUE!</v>
      </c>
    </row>
    <row r="92" spans="1:10" hidden="1" x14ac:dyDescent="0.2">
      <c r="A92" t="s">
        <v>3984</v>
      </c>
      <c r="B92" t="s">
        <v>3902</v>
      </c>
      <c r="C92" t="str">
        <f>RT_gsm[[#This Row],[model_rxn]]&amp;"_"&amp;RT_gsm[[#This Row],[Column2]]</f>
        <v>3MOBR_m_FWD</v>
      </c>
      <c r="D92" t="str">
        <f>_xlfn.XLOOKUP(RT_gsm[[#This Row],[Column3]],SC_enz[name_dir],SC_enz[name_dir],"")</f>
        <v/>
      </c>
      <c r="E92" t="str">
        <f>_xlfn.XLOOKUP(RT_gsm[[#This Row],[model_rxn]],sc_gsm[model_rxn],sc_gsm[model_rxn],"")</f>
        <v/>
      </c>
      <c r="F92" s="3" t="str">
        <f>_xlfn.XLOOKUP(RT_gsm[[#This Row],[Column3]],sc_gsm[Column3],sc_gsm[Column3],"")</f>
        <v/>
      </c>
      <c r="G92" s="3" t="str" cm="1">
        <f t="array" ref="G92">RT_gsm[[#This Row],[model_rxn]]&amp;",r,"&amp;_xlfn.SWITCH(RT_gsm[[#This Row],[Column2]],"REV","lower_bound:-","FWD","upper_bound:")&amp;"1000"</f>
        <v>3MOBR_m,r,upper_bound:1000</v>
      </c>
      <c r="H92" s="3" t="str">
        <f>_xlfn.XLOOKUP(RT_gsm[[#This Row],[rxn in SC GSM]],sc_gsm[model_rxn],sc_gsm[yeast8.3.4 equation],"")</f>
        <v/>
      </c>
      <c r="I92" s="3" t="str">
        <f>_xlfn.XLOOKUP(RT_gsm[[#This Row],[rxn in SC GSM]],sc_gsm[model_rxn],sc_gsm[Column12],"")</f>
        <v/>
      </c>
      <c r="J92" s="3" t="str">
        <f>IF(RT_gsm[[#This Row],[Column2]]="REV",FIND("&lt;=&gt;",RT_gsm[[#This Row],[Column8]]),"")</f>
        <v/>
      </c>
    </row>
    <row r="93" spans="1:10" hidden="1" x14ac:dyDescent="0.2">
      <c r="A93" t="s">
        <v>3988</v>
      </c>
      <c r="B93" t="s">
        <v>3902</v>
      </c>
      <c r="C93" t="str">
        <f>RT_gsm[[#This Row],[model_rxn]]&amp;"_"&amp;RT_gsm[[#This Row],[Column2]]</f>
        <v>3MOPDC_c_FWD</v>
      </c>
      <c r="D93" t="str">
        <f>_xlfn.XLOOKUP(RT_gsm[[#This Row],[Column3]],SC_enz[name_dir],SC_enz[name_dir],"")</f>
        <v/>
      </c>
      <c r="E93" t="str">
        <f>_xlfn.XLOOKUP(RT_gsm[[#This Row],[model_rxn]],sc_gsm[model_rxn],sc_gsm[model_rxn],"")</f>
        <v/>
      </c>
      <c r="F93" s="3" t="str">
        <f>_xlfn.XLOOKUP(RT_gsm[[#This Row],[Column3]],sc_gsm[Column3],sc_gsm[Column3],"")</f>
        <v/>
      </c>
      <c r="G93" s="3" t="str" cm="1">
        <f t="array" ref="G93">RT_gsm[[#This Row],[model_rxn]]&amp;",r,"&amp;_xlfn.SWITCH(RT_gsm[[#This Row],[Column2]],"REV","lower_bound:-","FWD","upper_bound:")&amp;"1000"</f>
        <v>3MOPDC_c,r,upper_bound:1000</v>
      </c>
      <c r="H93" s="3" t="str">
        <f>_xlfn.XLOOKUP(RT_gsm[[#This Row],[rxn in SC GSM]],sc_gsm[model_rxn],sc_gsm[yeast8.3.4 equation],"")</f>
        <v/>
      </c>
      <c r="I93" s="3" t="str">
        <f>_xlfn.XLOOKUP(RT_gsm[[#This Row],[rxn in SC GSM]],sc_gsm[model_rxn],sc_gsm[Column12],"")</f>
        <v/>
      </c>
      <c r="J93" s="3" t="str">
        <f>IF(RT_gsm[[#This Row],[Column2]]="REV",FIND("&lt;=&gt;",RT_gsm[[#This Row],[Column8]]),"")</f>
        <v/>
      </c>
    </row>
    <row r="94" spans="1:10" hidden="1" x14ac:dyDescent="0.2">
      <c r="A94" t="s">
        <v>3989</v>
      </c>
      <c r="B94" t="s">
        <v>3903</v>
      </c>
      <c r="C94" t="str">
        <f>RT_gsm[[#This Row],[model_rxn]]&amp;"_"&amp;RT_gsm[[#This Row],[Column2]]</f>
        <v>3MOPR_m_REV</v>
      </c>
      <c r="D94" t="str">
        <f>_xlfn.XLOOKUP(RT_gsm[[#This Row],[Column3]],SC_enz[name_dir],SC_enz[name_dir],"")</f>
        <v/>
      </c>
      <c r="E94" t="str">
        <f>_xlfn.XLOOKUP(RT_gsm[[#This Row],[model_rxn]],sc_gsm[model_rxn],sc_gsm[model_rxn],"")</f>
        <v/>
      </c>
      <c r="F94" s="3" t="str">
        <f>_xlfn.XLOOKUP(RT_gsm[[#This Row],[Column3]],sc_gsm[Column3],sc_gsm[Column3],"")</f>
        <v/>
      </c>
      <c r="G94" s="3" t="str" cm="1">
        <f t="array" ref="G94">RT_gsm[[#This Row],[model_rxn]]&amp;",r,"&amp;_xlfn.SWITCH(RT_gsm[[#This Row],[Column2]],"REV","lower_bound:-","FWD","upper_bound:")&amp;"1000"</f>
        <v>3MOPR_m,r,lower_bound:-1000</v>
      </c>
      <c r="H94" s="3" t="str">
        <f>_xlfn.XLOOKUP(RT_gsm[[#This Row],[rxn in SC GSM]],sc_gsm[model_rxn],sc_gsm[yeast8.3.4 equation],"")</f>
        <v/>
      </c>
      <c r="I94" s="3" t="str">
        <f>_xlfn.XLOOKUP(RT_gsm[[#This Row],[rxn in SC GSM]],sc_gsm[model_rxn],sc_gsm[Column12],"")</f>
        <v/>
      </c>
      <c r="J94" s="3" t="e">
        <f>IF(RT_gsm[[#This Row],[Column2]]="REV",FIND("&lt;=&gt;",RT_gsm[[#This Row],[Column8]]),"")</f>
        <v>#VALUE!</v>
      </c>
    </row>
    <row r="95" spans="1:10" hidden="1" x14ac:dyDescent="0.2">
      <c r="A95" t="s">
        <v>3989</v>
      </c>
      <c r="B95" t="s">
        <v>3902</v>
      </c>
      <c r="C95" t="str">
        <f>RT_gsm[[#This Row],[model_rxn]]&amp;"_"&amp;RT_gsm[[#This Row],[Column2]]</f>
        <v>3MOPR_m_FWD</v>
      </c>
      <c r="D95" t="str">
        <f>_xlfn.XLOOKUP(RT_gsm[[#This Row],[Column3]],SC_enz[name_dir],SC_enz[name_dir],"")</f>
        <v/>
      </c>
      <c r="E95" t="str">
        <f>_xlfn.XLOOKUP(RT_gsm[[#This Row],[model_rxn]],sc_gsm[model_rxn],sc_gsm[model_rxn],"")</f>
        <v/>
      </c>
      <c r="F95" s="3" t="str">
        <f>_xlfn.XLOOKUP(RT_gsm[[#This Row],[Column3]],sc_gsm[Column3],sc_gsm[Column3],"")</f>
        <v/>
      </c>
      <c r="G95" s="3" t="str" cm="1">
        <f t="array" ref="G95">RT_gsm[[#This Row],[model_rxn]]&amp;",r,"&amp;_xlfn.SWITCH(RT_gsm[[#This Row],[Column2]],"REV","lower_bound:-","FWD","upper_bound:")&amp;"1000"</f>
        <v>3MOPR_m,r,upper_bound:1000</v>
      </c>
      <c r="H95" s="3" t="str">
        <f>_xlfn.XLOOKUP(RT_gsm[[#This Row],[rxn in SC GSM]],sc_gsm[model_rxn],sc_gsm[yeast8.3.4 equation],"")</f>
        <v/>
      </c>
      <c r="I95" s="3" t="str">
        <f>_xlfn.XLOOKUP(RT_gsm[[#This Row],[rxn in SC GSM]],sc_gsm[model_rxn],sc_gsm[Column12],"")</f>
        <v/>
      </c>
      <c r="J95" s="3" t="str">
        <f>IF(RT_gsm[[#This Row],[Column2]]="REV",FIND("&lt;=&gt;",RT_gsm[[#This Row],[Column8]]),"")</f>
        <v/>
      </c>
    </row>
    <row r="96" spans="1:10" hidden="1" x14ac:dyDescent="0.2">
      <c r="A96" t="s">
        <v>2453</v>
      </c>
      <c r="B96" t="s">
        <v>3903</v>
      </c>
      <c r="C96" t="str">
        <f>RT_gsm[[#This Row],[model_rxn]]&amp;"_"&amp;RT_gsm[[#This Row],[Column2]]</f>
        <v>3MOPt_c_e_REV</v>
      </c>
      <c r="D96" t="str">
        <f>_xlfn.XLOOKUP(RT_gsm[[#This Row],[Column3]],SC_enz[name_dir],SC_enz[name_dir],"")</f>
        <v>3MOPt_c_e_REV</v>
      </c>
      <c r="E96" t="str">
        <f>_xlfn.XLOOKUP(RT_gsm[[#This Row],[model_rxn]],sc_gsm[model_rxn],sc_gsm[model_rxn],"")</f>
        <v>3MOPt_c_e</v>
      </c>
      <c r="F96" s="3" t="str">
        <f>_xlfn.XLOOKUP(RT_gsm[[#This Row],[Column3]],sc_gsm[Column3],sc_gsm[Column3],"")</f>
        <v>3MOPt_c_e_REV</v>
      </c>
      <c r="G96" s="3" t="str" cm="1">
        <f t="array" ref="G96">RT_gsm[[#This Row],[model_rxn]]&amp;",r,"&amp;_xlfn.SWITCH(RT_gsm[[#This Row],[Column2]],"REV","lower_bound:-","FWD","upper_bound:")&amp;"1000"</f>
        <v>3MOPt_c_e,r,lower_bound:-1000</v>
      </c>
      <c r="H96" s="3" t="str">
        <f>_xlfn.XLOOKUP(RT_gsm[[#This Row],[rxn in SC GSM]],sc_gsm[model_rxn],sc_gsm[yeast8.3.4 equation],"")</f>
        <v>(S)-3-methyl-2-oxopentanoate[e] &lt;=&gt; (S)-3-methyl-2-oxopentanoate[c]</v>
      </c>
      <c r="I96" s="3" t="b">
        <f>_xlfn.XLOOKUP(RT_gsm[[#This Row],[rxn in SC GSM]],sc_gsm[model_rxn],sc_gsm[Column12],"")</f>
        <v>1</v>
      </c>
      <c r="J96" s="3">
        <f>IF(RT_gsm[[#This Row],[Column2]]="REV",FIND("&lt;=&gt;",RT_gsm[[#This Row],[Column8]]),"")</f>
        <v>33</v>
      </c>
    </row>
    <row r="97" spans="1:10" hidden="1" x14ac:dyDescent="0.2">
      <c r="A97" t="s">
        <v>2453</v>
      </c>
      <c r="B97" t="s">
        <v>3902</v>
      </c>
      <c r="C97" t="str">
        <f>RT_gsm[[#This Row],[model_rxn]]&amp;"_"&amp;RT_gsm[[#This Row],[Column2]]</f>
        <v>3MOPt_c_e_FWD</v>
      </c>
      <c r="D97" t="str">
        <f>_xlfn.XLOOKUP(RT_gsm[[#This Row],[Column3]],SC_enz[name_dir],SC_enz[name_dir],"")</f>
        <v>3MOPt_c_e_FWD</v>
      </c>
      <c r="E97" t="str">
        <f>_xlfn.XLOOKUP(RT_gsm[[#This Row],[model_rxn]],sc_gsm[model_rxn],sc_gsm[model_rxn],"")</f>
        <v>3MOPt_c_e</v>
      </c>
      <c r="F97" s="3" t="str">
        <f>_xlfn.XLOOKUP(RT_gsm[[#This Row],[Column3]],sc_gsm[Column3],sc_gsm[Column3],"")</f>
        <v>3MOPt_c_e_FWD</v>
      </c>
      <c r="G97" s="3" t="str" cm="1">
        <f t="array" ref="G97">RT_gsm[[#This Row],[model_rxn]]&amp;",r,"&amp;_xlfn.SWITCH(RT_gsm[[#This Row],[Column2]],"REV","lower_bound:-","FWD","upper_bound:")&amp;"1000"</f>
        <v>3MOPt_c_e,r,upper_bound:1000</v>
      </c>
      <c r="H97" s="3" t="str">
        <f>_xlfn.XLOOKUP(RT_gsm[[#This Row],[rxn in SC GSM]],sc_gsm[model_rxn],sc_gsm[yeast8.3.4 equation],"")</f>
        <v>(S)-3-methyl-2-oxopentanoate[e] &lt;=&gt; (S)-3-methyl-2-oxopentanoate[c]</v>
      </c>
      <c r="I97" s="3" t="b">
        <f>_xlfn.XLOOKUP(RT_gsm[[#This Row],[rxn in SC GSM]],sc_gsm[model_rxn],sc_gsm[Column12],"")</f>
        <v>1</v>
      </c>
      <c r="J97" s="3" t="str">
        <f>IF(RT_gsm[[#This Row],[Column2]]="REV",FIND("&lt;=&gt;",RT_gsm[[#This Row],[Column8]]),"")</f>
        <v/>
      </c>
    </row>
    <row r="98" spans="1:10" hidden="1" x14ac:dyDescent="0.2">
      <c r="A98" t="s">
        <v>3993</v>
      </c>
      <c r="B98" t="s">
        <v>3902</v>
      </c>
      <c r="C98" t="str">
        <f>RT_gsm[[#This Row],[model_rxn]]&amp;"_"&amp;RT_gsm[[#This Row],[Column2]]</f>
        <v>3NP4H5MOBCL_m_FWD</v>
      </c>
      <c r="D98" t="str">
        <f>_xlfn.XLOOKUP(RT_gsm[[#This Row],[Column3]],SC_enz[name_dir],SC_enz[name_dir],"")</f>
        <v/>
      </c>
      <c r="E98" t="str">
        <f>_xlfn.XLOOKUP(RT_gsm[[#This Row],[model_rxn]],sc_gsm[model_rxn],sc_gsm[model_rxn],"")</f>
        <v/>
      </c>
      <c r="F98" s="3" t="str">
        <f>_xlfn.XLOOKUP(RT_gsm[[#This Row],[Column3]],sc_gsm[Column3],sc_gsm[Column3],"")</f>
        <v/>
      </c>
      <c r="G98" s="3" t="str" cm="1">
        <f t="array" ref="G98">RT_gsm[[#This Row],[model_rxn]]&amp;",r,"&amp;_xlfn.SWITCH(RT_gsm[[#This Row],[Column2]],"REV","lower_bound:-","FWD","upper_bound:")&amp;"1000"</f>
        <v>3NP4H5MOBCL_m,r,upper_bound:1000</v>
      </c>
      <c r="H98" s="3" t="str">
        <f>_xlfn.XLOOKUP(RT_gsm[[#This Row],[rxn in SC GSM]],sc_gsm[model_rxn],sc_gsm[yeast8.3.4 equation],"")</f>
        <v/>
      </c>
      <c r="I98" s="3" t="str">
        <f>_xlfn.XLOOKUP(RT_gsm[[#This Row],[rxn in SC GSM]],sc_gsm[model_rxn],sc_gsm[Column12],"")</f>
        <v/>
      </c>
      <c r="J98" s="3" t="str">
        <f>IF(RT_gsm[[#This Row],[Column2]]="REV",FIND("&lt;=&gt;",RT_gsm[[#This Row],[Column8]]),"")</f>
        <v/>
      </c>
    </row>
    <row r="99" spans="1:10" hidden="1" x14ac:dyDescent="0.2">
      <c r="A99" t="s">
        <v>3994</v>
      </c>
      <c r="B99" t="s">
        <v>3902</v>
      </c>
      <c r="C99" t="str">
        <f>RT_gsm[[#This Row],[model_rxn]]&amp;"_"&amp;RT_gsm[[#This Row],[Column2]]</f>
        <v>3NPDHBZH_m_FWD</v>
      </c>
      <c r="D99" t="str">
        <f>_xlfn.XLOOKUP(RT_gsm[[#This Row],[Column3]],SC_enz[name_dir],SC_enz[name_dir],"")</f>
        <v/>
      </c>
      <c r="E99" t="str">
        <f>_xlfn.XLOOKUP(RT_gsm[[#This Row],[model_rxn]],sc_gsm[model_rxn],sc_gsm[model_rxn],"")</f>
        <v/>
      </c>
      <c r="F99" s="3" t="str">
        <f>_xlfn.XLOOKUP(RT_gsm[[#This Row],[Column3]],sc_gsm[Column3],sc_gsm[Column3],"")</f>
        <v/>
      </c>
      <c r="G99" s="3" t="str" cm="1">
        <f t="array" ref="G99">RT_gsm[[#This Row],[model_rxn]]&amp;",r,"&amp;_xlfn.SWITCH(RT_gsm[[#This Row],[Column2]],"REV","lower_bound:-","FWD","upper_bound:")&amp;"1000"</f>
        <v>3NPDHBZH_m,r,upper_bound:1000</v>
      </c>
      <c r="H99" s="3" t="str">
        <f>_xlfn.XLOOKUP(RT_gsm[[#This Row],[rxn in SC GSM]],sc_gsm[model_rxn],sc_gsm[yeast8.3.4 equation],"")</f>
        <v/>
      </c>
      <c r="I99" s="3" t="str">
        <f>_xlfn.XLOOKUP(RT_gsm[[#This Row],[rxn in SC GSM]],sc_gsm[model_rxn],sc_gsm[Column12],"")</f>
        <v/>
      </c>
      <c r="J99" s="3" t="str">
        <f>IF(RT_gsm[[#This Row],[Column2]]="REV",FIND("&lt;=&gt;",RT_gsm[[#This Row],[Column8]]),"")</f>
        <v/>
      </c>
    </row>
    <row r="100" spans="1:10" hidden="1" x14ac:dyDescent="0.2">
      <c r="A100" t="s">
        <v>3997</v>
      </c>
      <c r="B100" t="s">
        <v>3902</v>
      </c>
      <c r="C100" t="str">
        <f>RT_gsm[[#This Row],[model_rxn]]&amp;"_"&amp;RT_gsm[[#This Row],[Column2]]</f>
        <v>3NPDHMT_m_FWD</v>
      </c>
      <c r="D100" t="str">
        <f>_xlfn.XLOOKUP(RT_gsm[[#This Row],[Column3]],SC_enz[name_dir],SC_enz[name_dir],"")</f>
        <v/>
      </c>
      <c r="E100" t="str">
        <f>_xlfn.XLOOKUP(RT_gsm[[#This Row],[model_rxn]],sc_gsm[model_rxn],sc_gsm[model_rxn],"")</f>
        <v/>
      </c>
      <c r="F100" s="3" t="str">
        <f>_xlfn.XLOOKUP(RT_gsm[[#This Row],[Column3]],sc_gsm[Column3],sc_gsm[Column3],"")</f>
        <v/>
      </c>
      <c r="G100" s="3" t="str" cm="1">
        <f t="array" ref="G100">RT_gsm[[#This Row],[model_rxn]]&amp;",r,"&amp;_xlfn.SWITCH(RT_gsm[[#This Row],[Column2]],"REV","lower_bound:-","FWD","upper_bound:")&amp;"1000"</f>
        <v>3NPDHMT_m,r,upper_bound:1000</v>
      </c>
      <c r="H100" s="3" t="str">
        <f>_xlfn.XLOOKUP(RT_gsm[[#This Row],[rxn in SC GSM]],sc_gsm[model_rxn],sc_gsm[yeast8.3.4 equation],"")</f>
        <v/>
      </c>
      <c r="I100" s="3" t="str">
        <f>_xlfn.XLOOKUP(RT_gsm[[#This Row],[rxn in SC GSM]],sc_gsm[model_rxn],sc_gsm[Column12],"")</f>
        <v/>
      </c>
      <c r="J100" s="3" t="str">
        <f>IF(RT_gsm[[#This Row],[Column2]]="REV",FIND("&lt;=&gt;",RT_gsm[[#This Row],[Column8]]),"")</f>
        <v/>
      </c>
    </row>
    <row r="101" spans="1:10" hidden="1" x14ac:dyDescent="0.2">
      <c r="A101" t="s">
        <v>1813</v>
      </c>
      <c r="B101" t="s">
        <v>3902</v>
      </c>
      <c r="C101" t="str">
        <f>RT_gsm[[#This Row],[model_rxn]]&amp;"_"&amp;RT_gsm[[#This Row],[Column2]]</f>
        <v>3OACE200_rm_FWD</v>
      </c>
      <c r="D101" t="str">
        <f>_xlfn.XLOOKUP(RT_gsm[[#This Row],[Column3]],SC_enz[name_dir],SC_enz[name_dir],"")</f>
        <v>3OACE200_rm_FWD</v>
      </c>
      <c r="E101" t="str">
        <f>_xlfn.XLOOKUP(RT_gsm[[#This Row],[model_rxn]],sc_gsm[model_rxn],sc_gsm[model_rxn],"")</f>
        <v>3OACE200_rm</v>
      </c>
      <c r="F101" s="3" t="str">
        <f>_xlfn.XLOOKUP(RT_gsm[[#This Row],[Column3]],sc_gsm[Column3],sc_gsm[Column3],"")</f>
        <v>3OACE200_rm_FWD</v>
      </c>
      <c r="G101" s="3" t="str" cm="1">
        <f t="array" ref="G101">RT_gsm[[#This Row],[model_rxn]]&amp;",r,"&amp;_xlfn.SWITCH(RT_gsm[[#This Row],[Column2]],"REV","lower_bound:-","FWD","upper_bound:")&amp;"1000"</f>
        <v>3OACE200_rm,r,upper_bound:1000</v>
      </c>
      <c r="H101" s="3" t="str">
        <f>_xlfn.XLOOKUP(RT_gsm[[#This Row],[rxn in SC GSM]],sc_gsm[model_rxn],sc_gsm[yeast8.3.4 equation],"")</f>
        <v>malonyl-CoA[erm] + H+[erm] + stearoyl-CoA[erm] =&gt; carbon dioxide[erm] + coenzyme A[erm] + 3-oxoicosanoyl-CoA[erm]</v>
      </c>
      <c r="I101" s="3" t="b">
        <f>_xlfn.XLOOKUP(RT_gsm[[#This Row],[rxn in SC GSM]],sc_gsm[model_rxn],sc_gsm[Column12],"")</f>
        <v>1</v>
      </c>
      <c r="J101" s="3" t="str">
        <f>IF(RT_gsm[[#This Row],[Column2]]="REV",FIND("&lt;=&gt;",RT_gsm[[#This Row],[Column8]]),"")</f>
        <v/>
      </c>
    </row>
    <row r="102" spans="1:10" hidden="1" x14ac:dyDescent="0.2">
      <c r="A102" t="s">
        <v>1818</v>
      </c>
      <c r="B102" t="s">
        <v>3902</v>
      </c>
      <c r="C102" t="str">
        <f>RT_gsm[[#This Row],[model_rxn]]&amp;"_"&amp;RT_gsm[[#This Row],[Column2]]</f>
        <v>3OACE220_rm_FWD</v>
      </c>
      <c r="D102" t="str">
        <f>_xlfn.XLOOKUP(RT_gsm[[#This Row],[Column3]],SC_enz[name_dir],SC_enz[name_dir],"")</f>
        <v>3OACE220_rm_FWD</v>
      </c>
      <c r="E102" t="str">
        <f>_xlfn.XLOOKUP(RT_gsm[[#This Row],[model_rxn]],sc_gsm[model_rxn],sc_gsm[model_rxn],"")</f>
        <v>3OACE220_rm</v>
      </c>
      <c r="F102" s="3" t="str">
        <f>_xlfn.XLOOKUP(RT_gsm[[#This Row],[Column3]],sc_gsm[Column3],sc_gsm[Column3],"")</f>
        <v>3OACE220_rm_FWD</v>
      </c>
      <c r="G102" s="3" t="str" cm="1">
        <f t="array" ref="G102">RT_gsm[[#This Row],[model_rxn]]&amp;",r,"&amp;_xlfn.SWITCH(RT_gsm[[#This Row],[Column2]],"REV","lower_bound:-","FWD","upper_bound:")&amp;"1000"</f>
        <v>3OACE220_rm,r,upper_bound:1000</v>
      </c>
      <c r="H102" s="3" t="str">
        <f>_xlfn.XLOOKUP(RT_gsm[[#This Row],[rxn in SC GSM]],sc_gsm[model_rxn],sc_gsm[yeast8.3.4 equation],"")</f>
        <v>malonyl-CoA[erm] + H+[erm] + icosanoyl-CoA[erm] =&gt; carbon dioxide[erm] + coenzyme A[erm] + 3-oxodocosanoyl-CoA[erm]</v>
      </c>
      <c r="I102" s="3" t="b">
        <f>_xlfn.XLOOKUP(RT_gsm[[#This Row],[rxn in SC GSM]],sc_gsm[model_rxn],sc_gsm[Column12],"")</f>
        <v>1</v>
      </c>
      <c r="J102" s="3" t="str">
        <f>IF(RT_gsm[[#This Row],[Column2]]="REV",FIND("&lt;=&gt;",RT_gsm[[#This Row],[Column8]]),"")</f>
        <v/>
      </c>
    </row>
    <row r="103" spans="1:10" hidden="1" x14ac:dyDescent="0.2">
      <c r="A103" t="s">
        <v>1819</v>
      </c>
      <c r="B103" t="s">
        <v>3902</v>
      </c>
      <c r="C103" t="str">
        <f>RT_gsm[[#This Row],[model_rxn]]&amp;"_"&amp;RT_gsm[[#This Row],[Column2]]</f>
        <v>3OACE240_rm_FWD</v>
      </c>
      <c r="D103" t="str">
        <f>_xlfn.XLOOKUP(RT_gsm[[#This Row],[Column3]],SC_enz[name_dir],SC_enz[name_dir],"")</f>
        <v>3OACE240_rm_FWD</v>
      </c>
      <c r="E103" t="str">
        <f>_xlfn.XLOOKUP(RT_gsm[[#This Row],[model_rxn]],sc_gsm[model_rxn],sc_gsm[model_rxn],"")</f>
        <v>3OACE240_rm</v>
      </c>
      <c r="F103" s="3" t="str">
        <f>_xlfn.XLOOKUP(RT_gsm[[#This Row],[Column3]],sc_gsm[Column3],sc_gsm[Column3],"")</f>
        <v>3OACE240_rm_FWD</v>
      </c>
      <c r="G103" s="3" t="str" cm="1">
        <f t="array" ref="G103">RT_gsm[[#This Row],[model_rxn]]&amp;",r,"&amp;_xlfn.SWITCH(RT_gsm[[#This Row],[Column2]],"REV","lower_bound:-","FWD","upper_bound:")&amp;"1000"</f>
        <v>3OACE240_rm,r,upper_bound:1000</v>
      </c>
      <c r="H103" s="3" t="str">
        <f>_xlfn.XLOOKUP(RT_gsm[[#This Row],[rxn in SC GSM]],sc_gsm[model_rxn],sc_gsm[yeast8.3.4 equation],"")</f>
        <v>malonyl-CoA[erm] + H+[erm] + docosanoyl-CoA[erm] =&gt; carbon dioxide[erm] + coenzyme A[erm] + 3-oxotetracosanoyl-CoA[erm]</v>
      </c>
      <c r="I103" s="3" t="b">
        <f>_xlfn.XLOOKUP(RT_gsm[[#This Row],[rxn in SC GSM]],sc_gsm[model_rxn],sc_gsm[Column12],"")</f>
        <v>1</v>
      </c>
      <c r="J103" s="3" t="str">
        <f>IF(RT_gsm[[#This Row],[Column2]]="REV",FIND("&lt;=&gt;",RT_gsm[[#This Row],[Column8]]),"")</f>
        <v/>
      </c>
    </row>
    <row r="104" spans="1:10" hidden="1" x14ac:dyDescent="0.2">
      <c r="A104" t="s">
        <v>1820</v>
      </c>
      <c r="B104" t="s">
        <v>3902</v>
      </c>
      <c r="C104" t="str">
        <f>RT_gsm[[#This Row],[model_rxn]]&amp;"_"&amp;RT_gsm[[#This Row],[Column2]]</f>
        <v>3OACE260_rm_FWD</v>
      </c>
      <c r="D104" t="str">
        <f>_xlfn.XLOOKUP(RT_gsm[[#This Row],[Column3]],SC_enz[name_dir],SC_enz[name_dir],"")</f>
        <v>3OACE260_rm_FWD</v>
      </c>
      <c r="E104" t="str">
        <f>_xlfn.XLOOKUP(RT_gsm[[#This Row],[model_rxn]],sc_gsm[model_rxn],sc_gsm[model_rxn],"")</f>
        <v>3OACE260_rm</v>
      </c>
      <c r="F104" s="3" t="str">
        <f>_xlfn.XLOOKUP(RT_gsm[[#This Row],[Column3]],sc_gsm[Column3],sc_gsm[Column3],"")</f>
        <v>3OACE260_rm_FWD</v>
      </c>
      <c r="G104" s="3" t="str" cm="1">
        <f t="array" ref="G104">RT_gsm[[#This Row],[model_rxn]]&amp;",r,"&amp;_xlfn.SWITCH(RT_gsm[[#This Row],[Column2]],"REV","lower_bound:-","FWD","upper_bound:")&amp;"1000"</f>
        <v>3OACE260_rm,r,upper_bound:1000</v>
      </c>
      <c r="H104" s="3" t="str">
        <f>_xlfn.XLOOKUP(RT_gsm[[#This Row],[rxn in SC GSM]],sc_gsm[model_rxn],sc_gsm[yeast8.3.4 equation],"")</f>
        <v>malonyl-CoA[erm] + H+[erm] + tetracosanoyl-CoA[erm] =&gt; carbon dioxide[erm] + coenzyme A[erm] + 3-oxohexacosanoyl-CoA[erm]</v>
      </c>
      <c r="I104" s="3" t="b">
        <f>_xlfn.XLOOKUP(RT_gsm[[#This Row],[rxn in SC GSM]],sc_gsm[model_rxn],sc_gsm[Column12],"")</f>
        <v>1</v>
      </c>
      <c r="J104" s="3" t="str">
        <f>IF(RT_gsm[[#This Row],[Column2]]="REV",FIND("&lt;=&gt;",RT_gsm[[#This Row],[Column8]]),"")</f>
        <v/>
      </c>
    </row>
    <row r="105" spans="1:10" hidden="1" x14ac:dyDescent="0.2">
      <c r="A105" t="s">
        <v>1821</v>
      </c>
      <c r="B105" t="s">
        <v>3902</v>
      </c>
      <c r="C105" t="str">
        <f>RT_gsm[[#This Row],[model_rxn]]&amp;"_"&amp;RT_gsm[[#This Row],[Column2]]</f>
        <v>3OACR200_rm_FWD</v>
      </c>
      <c r="D105" t="str">
        <f>_xlfn.XLOOKUP(RT_gsm[[#This Row],[Column3]],SC_enz[name_dir],SC_enz[name_dir],"")</f>
        <v>3OACR200_rm_FWD</v>
      </c>
      <c r="E105" t="str">
        <f>_xlfn.XLOOKUP(RT_gsm[[#This Row],[model_rxn]],sc_gsm[model_rxn],sc_gsm[model_rxn],"")</f>
        <v>3OACR200_rm</v>
      </c>
      <c r="F105" s="3" t="str">
        <f>_xlfn.XLOOKUP(RT_gsm[[#This Row],[Column3]],sc_gsm[Column3],sc_gsm[Column3],"")</f>
        <v>3OACR200_rm_FWD</v>
      </c>
      <c r="G105" s="3" t="str" cm="1">
        <f t="array" ref="G105">RT_gsm[[#This Row],[model_rxn]]&amp;",r,"&amp;_xlfn.SWITCH(RT_gsm[[#This Row],[Column2]],"REV","lower_bound:-","FWD","upper_bound:")&amp;"1000"</f>
        <v>3OACR200_rm,r,upper_bound:1000</v>
      </c>
      <c r="H105" s="3" t="str">
        <f>_xlfn.XLOOKUP(RT_gsm[[#This Row],[rxn in SC GSM]],sc_gsm[model_rxn],sc_gsm[yeast8.3.4 equation],"")</f>
        <v>H+[erm] + 3-oxoicosanoyl-CoA[erm] + NADPH[erm] =&gt; NADP(+)[erm] + 3-hydroxyicosanoyl-CoA[erm]</v>
      </c>
      <c r="I105" s="3" t="b">
        <f>_xlfn.XLOOKUP(RT_gsm[[#This Row],[rxn in SC GSM]],sc_gsm[model_rxn],sc_gsm[Column12],"")</f>
        <v>1</v>
      </c>
      <c r="J105" s="3" t="str">
        <f>IF(RT_gsm[[#This Row],[Column2]]="REV",FIND("&lt;=&gt;",RT_gsm[[#This Row],[Column8]]),"")</f>
        <v/>
      </c>
    </row>
    <row r="106" spans="1:10" hidden="1" x14ac:dyDescent="0.2">
      <c r="A106" t="s">
        <v>1825</v>
      </c>
      <c r="B106" t="s">
        <v>3902</v>
      </c>
      <c r="C106" t="str">
        <f>RT_gsm[[#This Row],[model_rxn]]&amp;"_"&amp;RT_gsm[[#This Row],[Column2]]</f>
        <v>3OACR220_rm_FWD</v>
      </c>
      <c r="D106" t="str">
        <f>_xlfn.XLOOKUP(RT_gsm[[#This Row],[Column3]],SC_enz[name_dir],SC_enz[name_dir],"")</f>
        <v>3OACR220_rm_FWD</v>
      </c>
      <c r="E106" t="str">
        <f>_xlfn.XLOOKUP(RT_gsm[[#This Row],[model_rxn]],sc_gsm[model_rxn],sc_gsm[model_rxn],"")</f>
        <v>3OACR220_rm</v>
      </c>
      <c r="F106" s="3" t="str">
        <f>_xlfn.XLOOKUP(RT_gsm[[#This Row],[Column3]],sc_gsm[Column3],sc_gsm[Column3],"")</f>
        <v>3OACR220_rm_FWD</v>
      </c>
      <c r="G106" s="3" t="str" cm="1">
        <f t="array" ref="G106">RT_gsm[[#This Row],[model_rxn]]&amp;",r,"&amp;_xlfn.SWITCH(RT_gsm[[#This Row],[Column2]],"REV","lower_bound:-","FWD","upper_bound:")&amp;"1000"</f>
        <v>3OACR220_rm,r,upper_bound:1000</v>
      </c>
      <c r="H106" s="3" t="str">
        <f>_xlfn.XLOOKUP(RT_gsm[[#This Row],[rxn in SC GSM]],sc_gsm[model_rxn],sc_gsm[yeast8.3.4 equation],"")</f>
        <v>H+[erm] + 3-oxodocosanoyl-CoA[erm] + NADPH[erm] =&gt; NADP(+)[erm] + 3-hydroxydocosanoyl-CoA[erm]</v>
      </c>
      <c r="I106" s="3" t="b">
        <f>_xlfn.XLOOKUP(RT_gsm[[#This Row],[rxn in SC GSM]],sc_gsm[model_rxn],sc_gsm[Column12],"")</f>
        <v>1</v>
      </c>
      <c r="J106" s="3" t="str">
        <f>IF(RT_gsm[[#This Row],[Column2]]="REV",FIND("&lt;=&gt;",RT_gsm[[#This Row],[Column8]]),"")</f>
        <v/>
      </c>
    </row>
    <row r="107" spans="1:10" hidden="1" x14ac:dyDescent="0.2">
      <c r="A107" t="s">
        <v>1826</v>
      </c>
      <c r="B107" t="s">
        <v>3902</v>
      </c>
      <c r="C107" t="str">
        <f>RT_gsm[[#This Row],[model_rxn]]&amp;"_"&amp;RT_gsm[[#This Row],[Column2]]</f>
        <v>3OACR240_rm_FWD</v>
      </c>
      <c r="D107" t="str">
        <f>_xlfn.XLOOKUP(RT_gsm[[#This Row],[Column3]],SC_enz[name_dir],SC_enz[name_dir],"")</f>
        <v>3OACR240_rm_FWD</v>
      </c>
      <c r="E107" t="str">
        <f>_xlfn.XLOOKUP(RT_gsm[[#This Row],[model_rxn]],sc_gsm[model_rxn],sc_gsm[model_rxn],"")</f>
        <v>3OACR240_rm</v>
      </c>
      <c r="F107" s="3" t="str">
        <f>_xlfn.XLOOKUP(RT_gsm[[#This Row],[Column3]],sc_gsm[Column3],sc_gsm[Column3],"")</f>
        <v>3OACR240_rm_FWD</v>
      </c>
      <c r="G107" s="3" t="str" cm="1">
        <f t="array" ref="G107">RT_gsm[[#This Row],[model_rxn]]&amp;",r,"&amp;_xlfn.SWITCH(RT_gsm[[#This Row],[Column2]],"REV","lower_bound:-","FWD","upper_bound:")&amp;"1000"</f>
        <v>3OACR240_rm,r,upper_bound:1000</v>
      </c>
      <c r="H107" s="3" t="str">
        <f>_xlfn.XLOOKUP(RT_gsm[[#This Row],[rxn in SC GSM]],sc_gsm[model_rxn],sc_gsm[yeast8.3.4 equation],"")</f>
        <v>H+[erm] + 3-oxotetracosanoyl-CoA[erm] + NADPH[erm] =&gt; NADP(+)[erm] + 3-hydroxytetracosanoyl-CoA[erm]</v>
      </c>
      <c r="I107" s="3" t="b">
        <f>_xlfn.XLOOKUP(RT_gsm[[#This Row],[rxn in SC GSM]],sc_gsm[model_rxn],sc_gsm[Column12],"")</f>
        <v>1</v>
      </c>
      <c r="J107" s="3" t="str">
        <f>IF(RT_gsm[[#This Row],[Column2]]="REV",FIND("&lt;=&gt;",RT_gsm[[#This Row],[Column8]]),"")</f>
        <v/>
      </c>
    </row>
    <row r="108" spans="1:10" hidden="1" x14ac:dyDescent="0.2">
      <c r="A108" t="s">
        <v>1827</v>
      </c>
      <c r="B108" t="s">
        <v>3902</v>
      </c>
      <c r="C108" t="str">
        <f>RT_gsm[[#This Row],[model_rxn]]&amp;"_"&amp;RT_gsm[[#This Row],[Column2]]</f>
        <v>3OACR260_rm_FWD</v>
      </c>
      <c r="D108" t="str">
        <f>_xlfn.XLOOKUP(RT_gsm[[#This Row],[Column3]],SC_enz[name_dir],SC_enz[name_dir],"")</f>
        <v>3OACR260_rm_FWD</v>
      </c>
      <c r="E108" t="str">
        <f>_xlfn.XLOOKUP(RT_gsm[[#This Row],[model_rxn]],sc_gsm[model_rxn],sc_gsm[model_rxn],"")</f>
        <v>3OACR260_rm</v>
      </c>
      <c r="F108" s="3" t="str">
        <f>_xlfn.XLOOKUP(RT_gsm[[#This Row],[Column3]],sc_gsm[Column3],sc_gsm[Column3],"")</f>
        <v>3OACR260_rm_FWD</v>
      </c>
      <c r="G108" s="3" t="str" cm="1">
        <f t="array" ref="G108">RT_gsm[[#This Row],[model_rxn]]&amp;",r,"&amp;_xlfn.SWITCH(RT_gsm[[#This Row],[Column2]],"REV","lower_bound:-","FWD","upper_bound:")&amp;"1000"</f>
        <v>3OACR260_rm,r,upper_bound:1000</v>
      </c>
      <c r="H108" s="3" t="str">
        <f>_xlfn.XLOOKUP(RT_gsm[[#This Row],[rxn in SC GSM]],sc_gsm[model_rxn],sc_gsm[yeast8.3.4 equation],"")</f>
        <v>H+[erm] + 3-oxohexacosanoyl-CoA[erm] + NADPH[erm] =&gt; NADP(+)[erm] + (S)-3-hydroxyhexacosanoyl-CoA[erm]</v>
      </c>
      <c r="I108" s="3" t="b">
        <f>_xlfn.XLOOKUP(RT_gsm[[#This Row],[rxn in SC GSM]],sc_gsm[model_rxn],sc_gsm[Column12],"")</f>
        <v>1</v>
      </c>
      <c r="J108" s="3" t="str">
        <f>IF(RT_gsm[[#This Row],[Column2]]="REV",FIND("&lt;=&gt;",RT_gsm[[#This Row],[Column8]]),"")</f>
        <v/>
      </c>
    </row>
    <row r="109" spans="1:10" hidden="1" x14ac:dyDescent="0.2">
      <c r="A109" t="s">
        <v>4006</v>
      </c>
      <c r="B109" t="s">
        <v>3903</v>
      </c>
      <c r="C109" t="str">
        <f>RT_gsm[[#This Row],[model_rxn]]&amp;"_"&amp;RT_gsm[[#This Row],[Column2]]</f>
        <v>3OADPCOAT_m_REV</v>
      </c>
      <c r="D109" t="str">
        <f>_xlfn.XLOOKUP(RT_gsm[[#This Row],[Column3]],SC_enz[name_dir],SC_enz[name_dir],"")</f>
        <v/>
      </c>
      <c r="E109" t="str">
        <f>_xlfn.XLOOKUP(RT_gsm[[#This Row],[model_rxn]],sc_gsm[model_rxn],sc_gsm[model_rxn],"")</f>
        <v/>
      </c>
      <c r="F109" s="3" t="str">
        <f>_xlfn.XLOOKUP(RT_gsm[[#This Row],[Column3]],sc_gsm[Column3],sc_gsm[Column3],"")</f>
        <v/>
      </c>
      <c r="G109" s="3" t="str" cm="1">
        <f t="array" ref="G109">RT_gsm[[#This Row],[model_rxn]]&amp;",r,"&amp;_xlfn.SWITCH(RT_gsm[[#This Row],[Column2]],"REV","lower_bound:-","FWD","upper_bound:")&amp;"1000"</f>
        <v>3OADPCOAT_m,r,lower_bound:-1000</v>
      </c>
      <c r="H109" s="3" t="str">
        <f>_xlfn.XLOOKUP(RT_gsm[[#This Row],[rxn in SC GSM]],sc_gsm[model_rxn],sc_gsm[yeast8.3.4 equation],"")</f>
        <v/>
      </c>
      <c r="I109" s="3" t="str">
        <f>_xlfn.XLOOKUP(RT_gsm[[#This Row],[rxn in SC GSM]],sc_gsm[model_rxn],sc_gsm[Column12],"")</f>
        <v/>
      </c>
      <c r="J109" s="3" t="e">
        <f>IF(RT_gsm[[#This Row],[Column2]]="REV",FIND("&lt;=&gt;",RT_gsm[[#This Row],[Column8]]),"")</f>
        <v>#VALUE!</v>
      </c>
    </row>
    <row r="110" spans="1:10" hidden="1" x14ac:dyDescent="0.2">
      <c r="A110" t="s">
        <v>4006</v>
      </c>
      <c r="B110" t="s">
        <v>3902</v>
      </c>
      <c r="C110" t="str">
        <f>RT_gsm[[#This Row],[model_rxn]]&amp;"_"&amp;RT_gsm[[#This Row],[Column2]]</f>
        <v>3OADPCOAT_m_FWD</v>
      </c>
      <c r="D110" t="str">
        <f>_xlfn.XLOOKUP(RT_gsm[[#This Row],[Column3]],SC_enz[name_dir],SC_enz[name_dir],"")</f>
        <v/>
      </c>
      <c r="E110" t="str">
        <f>_xlfn.XLOOKUP(RT_gsm[[#This Row],[model_rxn]],sc_gsm[model_rxn],sc_gsm[model_rxn],"")</f>
        <v/>
      </c>
      <c r="F110" s="3" t="str">
        <f>_xlfn.XLOOKUP(RT_gsm[[#This Row],[Column3]],sc_gsm[Column3],sc_gsm[Column3],"")</f>
        <v/>
      </c>
      <c r="G110" s="3" t="str" cm="1">
        <f t="array" ref="G110">RT_gsm[[#This Row],[model_rxn]]&amp;",r,"&amp;_xlfn.SWITCH(RT_gsm[[#This Row],[Column2]],"REV","lower_bound:-","FWD","upper_bound:")&amp;"1000"</f>
        <v>3OADPCOAT_m,r,upper_bound:1000</v>
      </c>
      <c r="H110" s="3" t="str">
        <f>_xlfn.XLOOKUP(RT_gsm[[#This Row],[rxn in SC GSM]],sc_gsm[model_rxn],sc_gsm[yeast8.3.4 equation],"")</f>
        <v/>
      </c>
      <c r="I110" s="3" t="str">
        <f>_xlfn.XLOOKUP(RT_gsm[[#This Row],[rxn in SC GSM]],sc_gsm[model_rxn],sc_gsm[Column12],"")</f>
        <v/>
      </c>
      <c r="J110" s="3" t="str">
        <f>IF(RT_gsm[[#This Row],[Column2]]="REV",FIND("&lt;=&gt;",RT_gsm[[#This Row],[Column8]]),"")</f>
        <v/>
      </c>
    </row>
    <row r="111" spans="1:10" hidden="1" x14ac:dyDescent="0.2">
      <c r="A111" t="s">
        <v>4009</v>
      </c>
      <c r="B111" t="s">
        <v>3903</v>
      </c>
      <c r="C111" t="str">
        <f>RT_gsm[[#This Row],[model_rxn]]&amp;"_"&amp;RT_gsm[[#This Row],[Column2]]</f>
        <v>3OAR100_c_REV</v>
      </c>
      <c r="D111" t="str">
        <f>_xlfn.XLOOKUP(RT_gsm[[#This Row],[Column3]],SC_enz[name_dir],SC_enz[name_dir],"")</f>
        <v/>
      </c>
      <c r="E111" t="str">
        <f>_xlfn.XLOOKUP(RT_gsm[[#This Row],[model_rxn]],sc_gsm[model_rxn],sc_gsm[model_rxn],"")</f>
        <v/>
      </c>
      <c r="F111" s="3" t="str">
        <f>_xlfn.XLOOKUP(RT_gsm[[#This Row],[Column3]],sc_gsm[Column3],sc_gsm[Column3],"")</f>
        <v/>
      </c>
      <c r="G111" s="3" t="str" cm="1">
        <f t="array" ref="G111">RT_gsm[[#This Row],[model_rxn]]&amp;",r,"&amp;_xlfn.SWITCH(RT_gsm[[#This Row],[Column2]],"REV","lower_bound:-","FWD","upper_bound:")&amp;"1000"</f>
        <v>3OAR100_c,r,lower_bound:-1000</v>
      </c>
      <c r="H111" s="3" t="str">
        <f>_xlfn.XLOOKUP(RT_gsm[[#This Row],[rxn in SC GSM]],sc_gsm[model_rxn],sc_gsm[yeast8.3.4 equation],"")</f>
        <v/>
      </c>
      <c r="I111" s="3" t="str">
        <f>_xlfn.XLOOKUP(RT_gsm[[#This Row],[rxn in SC GSM]],sc_gsm[model_rxn],sc_gsm[Column12],"")</f>
        <v/>
      </c>
      <c r="J111" s="3" t="e">
        <f>IF(RT_gsm[[#This Row],[Column2]]="REV",FIND("&lt;=&gt;",RT_gsm[[#This Row],[Column8]]),"")</f>
        <v>#VALUE!</v>
      </c>
    </row>
    <row r="112" spans="1:10" hidden="1" x14ac:dyDescent="0.2">
      <c r="A112" t="s">
        <v>4009</v>
      </c>
      <c r="B112" t="s">
        <v>3902</v>
      </c>
      <c r="C112" t="str">
        <f>RT_gsm[[#This Row],[model_rxn]]&amp;"_"&amp;RT_gsm[[#This Row],[Column2]]</f>
        <v>3OAR100_c_FWD</v>
      </c>
      <c r="D112" t="str">
        <f>_xlfn.XLOOKUP(RT_gsm[[#This Row],[Column3]],SC_enz[name_dir],SC_enz[name_dir],"")</f>
        <v/>
      </c>
      <c r="E112" t="str">
        <f>_xlfn.XLOOKUP(RT_gsm[[#This Row],[model_rxn]],sc_gsm[model_rxn],sc_gsm[model_rxn],"")</f>
        <v/>
      </c>
      <c r="F112" s="3" t="str">
        <f>_xlfn.XLOOKUP(RT_gsm[[#This Row],[Column3]],sc_gsm[Column3],sc_gsm[Column3],"")</f>
        <v/>
      </c>
      <c r="G112" s="3" t="str" cm="1">
        <f t="array" ref="G112">RT_gsm[[#This Row],[model_rxn]]&amp;",r,"&amp;_xlfn.SWITCH(RT_gsm[[#This Row],[Column2]],"REV","lower_bound:-","FWD","upper_bound:")&amp;"1000"</f>
        <v>3OAR100_c,r,upper_bound:1000</v>
      </c>
      <c r="H112" s="3" t="str">
        <f>_xlfn.XLOOKUP(RT_gsm[[#This Row],[rxn in SC GSM]],sc_gsm[model_rxn],sc_gsm[yeast8.3.4 equation],"")</f>
        <v/>
      </c>
      <c r="I112" s="3" t="str">
        <f>_xlfn.XLOOKUP(RT_gsm[[#This Row],[rxn in SC GSM]],sc_gsm[model_rxn],sc_gsm[Column12],"")</f>
        <v/>
      </c>
      <c r="J112" s="3" t="str">
        <f>IF(RT_gsm[[#This Row],[Column2]]="REV",FIND("&lt;=&gt;",RT_gsm[[#This Row],[Column8]]),"")</f>
        <v/>
      </c>
    </row>
    <row r="113" spans="1:10" hidden="1" x14ac:dyDescent="0.2">
      <c r="A113" t="s">
        <v>4018</v>
      </c>
      <c r="B113" t="s">
        <v>3903</v>
      </c>
      <c r="C113" t="str">
        <f>RT_gsm[[#This Row],[model_rxn]]&amp;"_"&amp;RT_gsm[[#This Row],[Column2]]</f>
        <v>3OAR120_c_REV</v>
      </c>
      <c r="D113" t="str">
        <f>_xlfn.XLOOKUP(RT_gsm[[#This Row],[Column3]],SC_enz[name_dir],SC_enz[name_dir],"")</f>
        <v/>
      </c>
      <c r="E113" t="str">
        <f>_xlfn.XLOOKUP(RT_gsm[[#This Row],[model_rxn]],sc_gsm[model_rxn],sc_gsm[model_rxn],"")</f>
        <v/>
      </c>
      <c r="F113" s="3" t="str">
        <f>_xlfn.XLOOKUP(RT_gsm[[#This Row],[Column3]],sc_gsm[Column3],sc_gsm[Column3],"")</f>
        <v/>
      </c>
      <c r="G113" s="3" t="str" cm="1">
        <f t="array" ref="G113">RT_gsm[[#This Row],[model_rxn]]&amp;",r,"&amp;_xlfn.SWITCH(RT_gsm[[#This Row],[Column2]],"REV","lower_bound:-","FWD","upper_bound:")&amp;"1000"</f>
        <v>3OAR120_c,r,lower_bound:-1000</v>
      </c>
      <c r="H113" s="3" t="str">
        <f>_xlfn.XLOOKUP(RT_gsm[[#This Row],[rxn in SC GSM]],sc_gsm[model_rxn],sc_gsm[yeast8.3.4 equation],"")</f>
        <v/>
      </c>
      <c r="I113" s="3" t="str">
        <f>_xlfn.XLOOKUP(RT_gsm[[#This Row],[rxn in SC GSM]],sc_gsm[model_rxn],sc_gsm[Column12],"")</f>
        <v/>
      </c>
      <c r="J113" s="3" t="e">
        <f>IF(RT_gsm[[#This Row],[Column2]]="REV",FIND("&lt;=&gt;",RT_gsm[[#This Row],[Column8]]),"")</f>
        <v>#VALUE!</v>
      </c>
    </row>
    <row r="114" spans="1:10" hidden="1" x14ac:dyDescent="0.2">
      <c r="A114" t="s">
        <v>4018</v>
      </c>
      <c r="B114" t="s">
        <v>3902</v>
      </c>
      <c r="C114" t="str">
        <f>RT_gsm[[#This Row],[model_rxn]]&amp;"_"&amp;RT_gsm[[#This Row],[Column2]]</f>
        <v>3OAR120_c_FWD</v>
      </c>
      <c r="D114" t="str">
        <f>_xlfn.XLOOKUP(RT_gsm[[#This Row],[Column3]],SC_enz[name_dir],SC_enz[name_dir],"")</f>
        <v/>
      </c>
      <c r="E114" t="str">
        <f>_xlfn.XLOOKUP(RT_gsm[[#This Row],[model_rxn]],sc_gsm[model_rxn],sc_gsm[model_rxn],"")</f>
        <v/>
      </c>
      <c r="F114" s="3" t="str">
        <f>_xlfn.XLOOKUP(RT_gsm[[#This Row],[Column3]],sc_gsm[Column3],sc_gsm[Column3],"")</f>
        <v/>
      </c>
      <c r="G114" s="3" t="str" cm="1">
        <f t="array" ref="G114">RT_gsm[[#This Row],[model_rxn]]&amp;",r,"&amp;_xlfn.SWITCH(RT_gsm[[#This Row],[Column2]],"REV","lower_bound:-","FWD","upper_bound:")&amp;"1000"</f>
        <v>3OAR120_c,r,upper_bound:1000</v>
      </c>
      <c r="H114" s="3" t="str">
        <f>_xlfn.XLOOKUP(RT_gsm[[#This Row],[rxn in SC GSM]],sc_gsm[model_rxn],sc_gsm[yeast8.3.4 equation],"")</f>
        <v/>
      </c>
      <c r="I114" s="3" t="str">
        <f>_xlfn.XLOOKUP(RT_gsm[[#This Row],[rxn in SC GSM]],sc_gsm[model_rxn],sc_gsm[Column12],"")</f>
        <v/>
      </c>
      <c r="J114" s="3" t="str">
        <f>IF(RT_gsm[[#This Row],[Column2]]="REV",FIND("&lt;=&gt;",RT_gsm[[#This Row],[Column8]]),"")</f>
        <v/>
      </c>
    </row>
    <row r="115" spans="1:10" hidden="1" x14ac:dyDescent="0.2">
      <c r="A115" t="s">
        <v>4019</v>
      </c>
      <c r="B115" t="s">
        <v>3903</v>
      </c>
      <c r="C115" t="str">
        <f>RT_gsm[[#This Row],[model_rxn]]&amp;"_"&amp;RT_gsm[[#This Row],[Column2]]</f>
        <v>3OAR140_c_REV</v>
      </c>
      <c r="D115" t="str">
        <f>_xlfn.XLOOKUP(RT_gsm[[#This Row],[Column3]],SC_enz[name_dir],SC_enz[name_dir],"")</f>
        <v/>
      </c>
      <c r="E115" t="str">
        <f>_xlfn.XLOOKUP(RT_gsm[[#This Row],[model_rxn]],sc_gsm[model_rxn],sc_gsm[model_rxn],"")</f>
        <v/>
      </c>
      <c r="F115" s="3" t="str">
        <f>_xlfn.XLOOKUP(RT_gsm[[#This Row],[Column3]],sc_gsm[Column3],sc_gsm[Column3],"")</f>
        <v/>
      </c>
      <c r="G115" s="3" t="str" cm="1">
        <f t="array" ref="G115">RT_gsm[[#This Row],[model_rxn]]&amp;",r,"&amp;_xlfn.SWITCH(RT_gsm[[#This Row],[Column2]],"REV","lower_bound:-","FWD","upper_bound:")&amp;"1000"</f>
        <v>3OAR140_c,r,lower_bound:-1000</v>
      </c>
      <c r="H115" s="3" t="str">
        <f>_xlfn.XLOOKUP(RT_gsm[[#This Row],[rxn in SC GSM]],sc_gsm[model_rxn],sc_gsm[yeast8.3.4 equation],"")</f>
        <v/>
      </c>
      <c r="I115" s="3" t="str">
        <f>_xlfn.XLOOKUP(RT_gsm[[#This Row],[rxn in SC GSM]],sc_gsm[model_rxn],sc_gsm[Column12],"")</f>
        <v/>
      </c>
      <c r="J115" s="3" t="e">
        <f>IF(RT_gsm[[#This Row],[Column2]]="REV",FIND("&lt;=&gt;",RT_gsm[[#This Row],[Column8]]),"")</f>
        <v>#VALUE!</v>
      </c>
    </row>
    <row r="116" spans="1:10" hidden="1" x14ac:dyDescent="0.2">
      <c r="A116" t="s">
        <v>4019</v>
      </c>
      <c r="B116" t="s">
        <v>3902</v>
      </c>
      <c r="C116" t="str">
        <f>RT_gsm[[#This Row],[model_rxn]]&amp;"_"&amp;RT_gsm[[#This Row],[Column2]]</f>
        <v>3OAR140_c_FWD</v>
      </c>
      <c r="D116" t="str">
        <f>_xlfn.XLOOKUP(RT_gsm[[#This Row],[Column3]],SC_enz[name_dir],SC_enz[name_dir],"")</f>
        <v/>
      </c>
      <c r="E116" t="str">
        <f>_xlfn.XLOOKUP(RT_gsm[[#This Row],[model_rxn]],sc_gsm[model_rxn],sc_gsm[model_rxn],"")</f>
        <v/>
      </c>
      <c r="F116" s="3" t="str">
        <f>_xlfn.XLOOKUP(RT_gsm[[#This Row],[Column3]],sc_gsm[Column3],sc_gsm[Column3],"")</f>
        <v/>
      </c>
      <c r="G116" s="3" t="str" cm="1">
        <f t="array" ref="G116">RT_gsm[[#This Row],[model_rxn]]&amp;",r,"&amp;_xlfn.SWITCH(RT_gsm[[#This Row],[Column2]],"REV","lower_bound:-","FWD","upper_bound:")&amp;"1000"</f>
        <v>3OAR140_c,r,upper_bound:1000</v>
      </c>
      <c r="H116" s="3" t="str">
        <f>_xlfn.XLOOKUP(RT_gsm[[#This Row],[rxn in SC GSM]],sc_gsm[model_rxn],sc_gsm[yeast8.3.4 equation],"")</f>
        <v/>
      </c>
      <c r="I116" s="3" t="str">
        <f>_xlfn.XLOOKUP(RT_gsm[[#This Row],[rxn in SC GSM]],sc_gsm[model_rxn],sc_gsm[Column12],"")</f>
        <v/>
      </c>
      <c r="J116" s="3" t="str">
        <f>IF(RT_gsm[[#This Row],[Column2]]="REV",FIND("&lt;=&gt;",RT_gsm[[#This Row],[Column8]]),"")</f>
        <v/>
      </c>
    </row>
    <row r="117" spans="1:10" hidden="1" x14ac:dyDescent="0.2">
      <c r="A117" t="s">
        <v>4020</v>
      </c>
      <c r="B117" t="s">
        <v>3903</v>
      </c>
      <c r="C117" t="str">
        <f>RT_gsm[[#This Row],[model_rxn]]&amp;"_"&amp;RT_gsm[[#This Row],[Column2]]</f>
        <v>3OAR160_c_REV</v>
      </c>
      <c r="D117" t="str">
        <f>_xlfn.XLOOKUP(RT_gsm[[#This Row],[Column3]],SC_enz[name_dir],SC_enz[name_dir],"")</f>
        <v/>
      </c>
      <c r="E117" t="str">
        <f>_xlfn.XLOOKUP(RT_gsm[[#This Row],[model_rxn]],sc_gsm[model_rxn],sc_gsm[model_rxn],"")</f>
        <v/>
      </c>
      <c r="F117" s="3" t="str">
        <f>_xlfn.XLOOKUP(RT_gsm[[#This Row],[Column3]],sc_gsm[Column3],sc_gsm[Column3],"")</f>
        <v/>
      </c>
      <c r="G117" s="3" t="str" cm="1">
        <f t="array" ref="G117">RT_gsm[[#This Row],[model_rxn]]&amp;",r,"&amp;_xlfn.SWITCH(RT_gsm[[#This Row],[Column2]],"REV","lower_bound:-","FWD","upper_bound:")&amp;"1000"</f>
        <v>3OAR160_c,r,lower_bound:-1000</v>
      </c>
      <c r="H117" s="3" t="str">
        <f>_xlfn.XLOOKUP(RT_gsm[[#This Row],[rxn in SC GSM]],sc_gsm[model_rxn],sc_gsm[yeast8.3.4 equation],"")</f>
        <v/>
      </c>
      <c r="I117" s="3" t="str">
        <f>_xlfn.XLOOKUP(RT_gsm[[#This Row],[rxn in SC GSM]],sc_gsm[model_rxn],sc_gsm[Column12],"")</f>
        <v/>
      </c>
      <c r="J117" s="3" t="e">
        <f>IF(RT_gsm[[#This Row],[Column2]]="REV",FIND("&lt;=&gt;",RT_gsm[[#This Row],[Column8]]),"")</f>
        <v>#VALUE!</v>
      </c>
    </row>
    <row r="118" spans="1:10" hidden="1" x14ac:dyDescent="0.2">
      <c r="A118" t="s">
        <v>4020</v>
      </c>
      <c r="B118" t="s">
        <v>3902</v>
      </c>
      <c r="C118" t="str">
        <f>RT_gsm[[#This Row],[model_rxn]]&amp;"_"&amp;RT_gsm[[#This Row],[Column2]]</f>
        <v>3OAR160_c_FWD</v>
      </c>
      <c r="D118" t="str">
        <f>_xlfn.XLOOKUP(RT_gsm[[#This Row],[Column3]],SC_enz[name_dir],SC_enz[name_dir],"")</f>
        <v/>
      </c>
      <c r="E118" t="str">
        <f>_xlfn.XLOOKUP(RT_gsm[[#This Row],[model_rxn]],sc_gsm[model_rxn],sc_gsm[model_rxn],"")</f>
        <v/>
      </c>
      <c r="F118" s="3" t="str">
        <f>_xlfn.XLOOKUP(RT_gsm[[#This Row],[Column3]],sc_gsm[Column3],sc_gsm[Column3],"")</f>
        <v/>
      </c>
      <c r="G118" s="3" t="str" cm="1">
        <f t="array" ref="G118">RT_gsm[[#This Row],[model_rxn]]&amp;",r,"&amp;_xlfn.SWITCH(RT_gsm[[#This Row],[Column2]],"REV","lower_bound:-","FWD","upper_bound:")&amp;"1000"</f>
        <v>3OAR160_c,r,upper_bound:1000</v>
      </c>
      <c r="H118" s="3" t="str">
        <f>_xlfn.XLOOKUP(RT_gsm[[#This Row],[rxn in SC GSM]],sc_gsm[model_rxn],sc_gsm[yeast8.3.4 equation],"")</f>
        <v/>
      </c>
      <c r="I118" s="3" t="str">
        <f>_xlfn.XLOOKUP(RT_gsm[[#This Row],[rxn in SC GSM]],sc_gsm[model_rxn],sc_gsm[Column12],"")</f>
        <v/>
      </c>
      <c r="J118" s="3" t="str">
        <f>IF(RT_gsm[[#This Row],[Column2]]="REV",FIND("&lt;=&gt;",RT_gsm[[#This Row],[Column8]]),"")</f>
        <v/>
      </c>
    </row>
    <row r="119" spans="1:10" hidden="1" x14ac:dyDescent="0.2">
      <c r="A119" t="s">
        <v>4021</v>
      </c>
      <c r="B119" t="s">
        <v>3903</v>
      </c>
      <c r="C119" t="str">
        <f>RT_gsm[[#This Row],[model_rxn]]&amp;"_"&amp;RT_gsm[[#This Row],[Column2]]</f>
        <v>3OAR180_c_REV</v>
      </c>
      <c r="D119" t="str">
        <f>_xlfn.XLOOKUP(RT_gsm[[#This Row],[Column3]],SC_enz[name_dir],SC_enz[name_dir],"")</f>
        <v/>
      </c>
      <c r="E119" t="str">
        <f>_xlfn.XLOOKUP(RT_gsm[[#This Row],[model_rxn]],sc_gsm[model_rxn],sc_gsm[model_rxn],"")</f>
        <v/>
      </c>
      <c r="F119" s="3" t="str">
        <f>_xlfn.XLOOKUP(RT_gsm[[#This Row],[Column3]],sc_gsm[Column3],sc_gsm[Column3],"")</f>
        <v/>
      </c>
      <c r="G119" s="3" t="str" cm="1">
        <f t="array" ref="G119">RT_gsm[[#This Row],[model_rxn]]&amp;",r,"&amp;_xlfn.SWITCH(RT_gsm[[#This Row],[Column2]],"REV","lower_bound:-","FWD","upper_bound:")&amp;"1000"</f>
        <v>3OAR180_c,r,lower_bound:-1000</v>
      </c>
      <c r="H119" s="3" t="str">
        <f>_xlfn.XLOOKUP(RT_gsm[[#This Row],[rxn in SC GSM]],sc_gsm[model_rxn],sc_gsm[yeast8.3.4 equation],"")</f>
        <v/>
      </c>
      <c r="I119" s="3" t="str">
        <f>_xlfn.XLOOKUP(RT_gsm[[#This Row],[rxn in SC GSM]],sc_gsm[model_rxn],sc_gsm[Column12],"")</f>
        <v/>
      </c>
      <c r="J119" s="3" t="e">
        <f>IF(RT_gsm[[#This Row],[Column2]]="REV",FIND("&lt;=&gt;",RT_gsm[[#This Row],[Column8]]),"")</f>
        <v>#VALUE!</v>
      </c>
    </row>
    <row r="120" spans="1:10" hidden="1" x14ac:dyDescent="0.2">
      <c r="A120" t="s">
        <v>4021</v>
      </c>
      <c r="B120" t="s">
        <v>3902</v>
      </c>
      <c r="C120" t="str">
        <f>RT_gsm[[#This Row],[model_rxn]]&amp;"_"&amp;RT_gsm[[#This Row],[Column2]]</f>
        <v>3OAR180_c_FWD</v>
      </c>
      <c r="D120" t="str">
        <f>_xlfn.XLOOKUP(RT_gsm[[#This Row],[Column3]],SC_enz[name_dir],SC_enz[name_dir],"")</f>
        <v/>
      </c>
      <c r="E120" t="str">
        <f>_xlfn.XLOOKUP(RT_gsm[[#This Row],[model_rxn]],sc_gsm[model_rxn],sc_gsm[model_rxn],"")</f>
        <v/>
      </c>
      <c r="F120" s="3" t="str">
        <f>_xlfn.XLOOKUP(RT_gsm[[#This Row],[Column3]],sc_gsm[Column3],sc_gsm[Column3],"")</f>
        <v/>
      </c>
      <c r="G120" s="3" t="str" cm="1">
        <f t="array" ref="G120">RT_gsm[[#This Row],[model_rxn]]&amp;",r,"&amp;_xlfn.SWITCH(RT_gsm[[#This Row],[Column2]],"REV","lower_bound:-","FWD","upper_bound:")&amp;"1000"</f>
        <v>3OAR180_c,r,upper_bound:1000</v>
      </c>
      <c r="H120" s="3" t="str">
        <f>_xlfn.XLOOKUP(RT_gsm[[#This Row],[rxn in SC GSM]],sc_gsm[model_rxn],sc_gsm[yeast8.3.4 equation],"")</f>
        <v/>
      </c>
      <c r="I120" s="3" t="str">
        <f>_xlfn.XLOOKUP(RT_gsm[[#This Row],[rxn in SC GSM]],sc_gsm[model_rxn],sc_gsm[Column12],"")</f>
        <v/>
      </c>
      <c r="J120" s="3" t="str">
        <f>IF(RT_gsm[[#This Row],[Column2]]="REV",FIND("&lt;=&gt;",RT_gsm[[#This Row],[Column8]]),"")</f>
        <v/>
      </c>
    </row>
    <row r="121" spans="1:10" hidden="1" x14ac:dyDescent="0.2">
      <c r="A121" t="s">
        <v>4022</v>
      </c>
      <c r="B121" t="s">
        <v>3903</v>
      </c>
      <c r="C121" t="str">
        <f>RT_gsm[[#This Row],[model_rxn]]&amp;"_"&amp;RT_gsm[[#This Row],[Column2]]</f>
        <v>3OAR40_c_REV</v>
      </c>
      <c r="D121" t="str">
        <f>_xlfn.XLOOKUP(RT_gsm[[#This Row],[Column3]],SC_enz[name_dir],SC_enz[name_dir],"")</f>
        <v/>
      </c>
      <c r="E121" t="str">
        <f>_xlfn.XLOOKUP(RT_gsm[[#This Row],[model_rxn]],sc_gsm[model_rxn],sc_gsm[model_rxn],"")</f>
        <v/>
      </c>
      <c r="F121" s="3" t="str">
        <f>_xlfn.XLOOKUP(RT_gsm[[#This Row],[Column3]],sc_gsm[Column3],sc_gsm[Column3],"")</f>
        <v/>
      </c>
      <c r="G121" s="3" t="str" cm="1">
        <f t="array" ref="G121">RT_gsm[[#This Row],[model_rxn]]&amp;",r,"&amp;_xlfn.SWITCH(RT_gsm[[#This Row],[Column2]],"REV","lower_bound:-","FWD","upper_bound:")&amp;"1000"</f>
        <v>3OAR40_c,r,lower_bound:-1000</v>
      </c>
      <c r="H121" s="3" t="str">
        <f>_xlfn.XLOOKUP(RT_gsm[[#This Row],[rxn in SC GSM]],sc_gsm[model_rxn],sc_gsm[yeast8.3.4 equation],"")</f>
        <v/>
      </c>
      <c r="I121" s="3" t="str">
        <f>_xlfn.XLOOKUP(RT_gsm[[#This Row],[rxn in SC GSM]],sc_gsm[model_rxn],sc_gsm[Column12],"")</f>
        <v/>
      </c>
      <c r="J121" s="3" t="e">
        <f>IF(RT_gsm[[#This Row],[Column2]]="REV",FIND("&lt;=&gt;",RT_gsm[[#This Row],[Column8]]),"")</f>
        <v>#VALUE!</v>
      </c>
    </row>
    <row r="122" spans="1:10" hidden="1" x14ac:dyDescent="0.2">
      <c r="A122" t="s">
        <v>4022</v>
      </c>
      <c r="B122" t="s">
        <v>3902</v>
      </c>
      <c r="C122" t="str">
        <f>RT_gsm[[#This Row],[model_rxn]]&amp;"_"&amp;RT_gsm[[#This Row],[Column2]]</f>
        <v>3OAR40_c_FWD</v>
      </c>
      <c r="D122" t="str">
        <f>_xlfn.XLOOKUP(RT_gsm[[#This Row],[Column3]],SC_enz[name_dir],SC_enz[name_dir],"")</f>
        <v/>
      </c>
      <c r="E122" t="str">
        <f>_xlfn.XLOOKUP(RT_gsm[[#This Row],[model_rxn]],sc_gsm[model_rxn],sc_gsm[model_rxn],"")</f>
        <v/>
      </c>
      <c r="F122" s="3" t="str">
        <f>_xlfn.XLOOKUP(RT_gsm[[#This Row],[Column3]],sc_gsm[Column3],sc_gsm[Column3],"")</f>
        <v/>
      </c>
      <c r="G122" s="3" t="str" cm="1">
        <f t="array" ref="G122">RT_gsm[[#This Row],[model_rxn]]&amp;",r,"&amp;_xlfn.SWITCH(RT_gsm[[#This Row],[Column2]],"REV","lower_bound:-","FWD","upper_bound:")&amp;"1000"</f>
        <v>3OAR40_c,r,upper_bound:1000</v>
      </c>
      <c r="H122" s="3" t="str">
        <f>_xlfn.XLOOKUP(RT_gsm[[#This Row],[rxn in SC GSM]],sc_gsm[model_rxn],sc_gsm[yeast8.3.4 equation],"")</f>
        <v/>
      </c>
      <c r="I122" s="3" t="str">
        <f>_xlfn.XLOOKUP(RT_gsm[[#This Row],[rxn in SC GSM]],sc_gsm[model_rxn],sc_gsm[Column12],"")</f>
        <v/>
      </c>
      <c r="J122" s="3" t="str">
        <f>IF(RT_gsm[[#This Row],[Column2]]="REV",FIND("&lt;=&gt;",RT_gsm[[#This Row],[Column8]]),"")</f>
        <v/>
      </c>
    </row>
    <row r="123" spans="1:10" hidden="1" x14ac:dyDescent="0.2">
      <c r="A123" t="s">
        <v>1797</v>
      </c>
      <c r="B123" t="s">
        <v>3902</v>
      </c>
      <c r="C123" t="str">
        <f>RT_gsm[[#This Row],[model_rxn]]&amp;"_"&amp;RT_gsm[[#This Row],[Column2]]</f>
        <v>3OAR40_m_FWD</v>
      </c>
      <c r="D123" t="str">
        <f>_xlfn.XLOOKUP(RT_gsm[[#This Row],[Column3]],SC_enz[name_dir],SC_enz[name_dir],"")</f>
        <v>3OAR40_m_FWD</v>
      </c>
      <c r="E123" t="str">
        <f>_xlfn.XLOOKUP(RT_gsm[[#This Row],[model_rxn]],sc_gsm[model_rxn],sc_gsm[model_rxn],"")</f>
        <v>3OAR40_m</v>
      </c>
      <c r="F123" s="3" t="str">
        <f>_xlfn.XLOOKUP(RT_gsm[[#This Row],[Column3]],sc_gsm[Column3],sc_gsm[Column3],"")</f>
        <v>3OAR40_m_FWD</v>
      </c>
      <c r="G123" s="3" t="str" cm="1">
        <f t="array" ref="G123">RT_gsm[[#This Row],[model_rxn]]&amp;",r,"&amp;_xlfn.SWITCH(RT_gsm[[#This Row],[Column2]],"REV","lower_bound:-","FWD","upper_bound:")&amp;"1000"</f>
        <v>3OAR40_m,r,upper_bound:1000</v>
      </c>
      <c r="H123" s="3" t="str">
        <f>_xlfn.XLOOKUP(RT_gsm[[#This Row],[rxn in SC GSM]],sc_gsm[model_rxn],sc_gsm[yeast8.3.4 equation],"")</f>
        <v>H+[m] + NADPH[m] + acetoacetyl-ACP[m] =&gt; NADP(+)[m] + 3-hydroxybutanoyl-ACP[m]</v>
      </c>
      <c r="I123" s="3" t="b">
        <f>_xlfn.XLOOKUP(RT_gsm[[#This Row],[rxn in SC GSM]],sc_gsm[model_rxn],sc_gsm[Column12],"")</f>
        <v>1</v>
      </c>
      <c r="J123" s="3" t="str">
        <f>IF(RT_gsm[[#This Row],[Column2]]="REV",FIND("&lt;=&gt;",RT_gsm[[#This Row],[Column8]]),"")</f>
        <v/>
      </c>
    </row>
    <row r="124" spans="1:10" hidden="1" x14ac:dyDescent="0.2">
      <c r="A124" t="s">
        <v>4025</v>
      </c>
      <c r="B124" t="s">
        <v>3903</v>
      </c>
      <c r="C124" t="str">
        <f>RT_gsm[[#This Row],[model_rxn]]&amp;"_"&amp;RT_gsm[[#This Row],[Column2]]</f>
        <v>3OAR60_c_REV</v>
      </c>
      <c r="D124" t="str">
        <f>_xlfn.XLOOKUP(RT_gsm[[#This Row],[Column3]],SC_enz[name_dir],SC_enz[name_dir],"")</f>
        <v/>
      </c>
      <c r="E124" t="str">
        <f>_xlfn.XLOOKUP(RT_gsm[[#This Row],[model_rxn]],sc_gsm[model_rxn],sc_gsm[model_rxn],"")</f>
        <v/>
      </c>
      <c r="F124" s="3" t="str">
        <f>_xlfn.XLOOKUP(RT_gsm[[#This Row],[Column3]],sc_gsm[Column3],sc_gsm[Column3],"")</f>
        <v/>
      </c>
      <c r="G124" s="3" t="str" cm="1">
        <f t="array" ref="G124">RT_gsm[[#This Row],[model_rxn]]&amp;",r,"&amp;_xlfn.SWITCH(RT_gsm[[#This Row],[Column2]],"REV","lower_bound:-","FWD","upper_bound:")&amp;"1000"</f>
        <v>3OAR60_c,r,lower_bound:-1000</v>
      </c>
      <c r="H124" s="3" t="str">
        <f>_xlfn.XLOOKUP(RT_gsm[[#This Row],[rxn in SC GSM]],sc_gsm[model_rxn],sc_gsm[yeast8.3.4 equation],"")</f>
        <v/>
      </c>
      <c r="I124" s="3" t="str">
        <f>_xlfn.XLOOKUP(RT_gsm[[#This Row],[rxn in SC GSM]],sc_gsm[model_rxn],sc_gsm[Column12],"")</f>
        <v/>
      </c>
      <c r="J124" s="3" t="e">
        <f>IF(RT_gsm[[#This Row],[Column2]]="REV",FIND("&lt;=&gt;",RT_gsm[[#This Row],[Column8]]),"")</f>
        <v>#VALUE!</v>
      </c>
    </row>
    <row r="125" spans="1:10" hidden="1" x14ac:dyDescent="0.2">
      <c r="A125" t="s">
        <v>4025</v>
      </c>
      <c r="B125" t="s">
        <v>3902</v>
      </c>
      <c r="C125" t="str">
        <f>RT_gsm[[#This Row],[model_rxn]]&amp;"_"&amp;RT_gsm[[#This Row],[Column2]]</f>
        <v>3OAR60_c_FWD</v>
      </c>
      <c r="D125" t="str">
        <f>_xlfn.XLOOKUP(RT_gsm[[#This Row],[Column3]],SC_enz[name_dir],SC_enz[name_dir],"")</f>
        <v/>
      </c>
      <c r="E125" t="str">
        <f>_xlfn.XLOOKUP(RT_gsm[[#This Row],[model_rxn]],sc_gsm[model_rxn],sc_gsm[model_rxn],"")</f>
        <v/>
      </c>
      <c r="F125" s="3" t="str">
        <f>_xlfn.XLOOKUP(RT_gsm[[#This Row],[Column3]],sc_gsm[Column3],sc_gsm[Column3],"")</f>
        <v/>
      </c>
      <c r="G125" s="3" t="str" cm="1">
        <f t="array" ref="G125">RT_gsm[[#This Row],[model_rxn]]&amp;",r,"&amp;_xlfn.SWITCH(RT_gsm[[#This Row],[Column2]],"REV","lower_bound:-","FWD","upper_bound:")&amp;"1000"</f>
        <v>3OAR60_c,r,upper_bound:1000</v>
      </c>
      <c r="H125" s="3" t="str">
        <f>_xlfn.XLOOKUP(RT_gsm[[#This Row],[rxn in SC GSM]],sc_gsm[model_rxn],sc_gsm[yeast8.3.4 equation],"")</f>
        <v/>
      </c>
      <c r="I125" s="3" t="str">
        <f>_xlfn.XLOOKUP(RT_gsm[[#This Row],[rxn in SC GSM]],sc_gsm[model_rxn],sc_gsm[Column12],"")</f>
        <v/>
      </c>
      <c r="J125" s="3" t="str">
        <f>IF(RT_gsm[[#This Row],[Column2]]="REV",FIND("&lt;=&gt;",RT_gsm[[#This Row],[Column8]]),"")</f>
        <v/>
      </c>
    </row>
    <row r="126" spans="1:10" hidden="1" x14ac:dyDescent="0.2">
      <c r="A126" t="s">
        <v>1800</v>
      </c>
      <c r="B126" t="s">
        <v>3902</v>
      </c>
      <c r="C126" t="str">
        <f>RT_gsm[[#This Row],[model_rxn]]&amp;"_"&amp;RT_gsm[[#This Row],[Column2]]</f>
        <v>3OAR60_m_FWD</v>
      </c>
      <c r="D126" t="str">
        <f>_xlfn.XLOOKUP(RT_gsm[[#This Row],[Column3]],SC_enz[name_dir],SC_enz[name_dir],"")</f>
        <v>3OAR60_m_FWD</v>
      </c>
      <c r="E126" t="str">
        <f>_xlfn.XLOOKUP(RT_gsm[[#This Row],[model_rxn]],sc_gsm[model_rxn],sc_gsm[model_rxn],"")</f>
        <v>3OAR60_m</v>
      </c>
      <c r="F126" s="3" t="str">
        <f>_xlfn.XLOOKUP(RT_gsm[[#This Row],[Column3]],sc_gsm[Column3],sc_gsm[Column3],"")</f>
        <v>3OAR60_m_FWD</v>
      </c>
      <c r="G126" s="3" t="str" cm="1">
        <f t="array" ref="G126">RT_gsm[[#This Row],[model_rxn]]&amp;",r,"&amp;_xlfn.SWITCH(RT_gsm[[#This Row],[Column2]],"REV","lower_bound:-","FWD","upper_bound:")&amp;"1000"</f>
        <v>3OAR60_m,r,upper_bound:1000</v>
      </c>
      <c r="H126" s="3" t="str">
        <f>_xlfn.XLOOKUP(RT_gsm[[#This Row],[rxn in SC GSM]],sc_gsm[model_rxn],sc_gsm[yeast8.3.4 equation],"")</f>
        <v>H+[m] + NADPH[m] + 3-oxo-hexanoyl-ACP[m] =&gt; NADP(+)[m] + 3-hydroxyhexanoyl-ACP[m]</v>
      </c>
      <c r="I126" s="3" t="b">
        <f>_xlfn.XLOOKUP(RT_gsm[[#This Row],[rxn in SC GSM]],sc_gsm[model_rxn],sc_gsm[Column12],"")</f>
        <v>1</v>
      </c>
      <c r="J126" s="3" t="str">
        <f>IF(RT_gsm[[#This Row],[Column2]]="REV",FIND("&lt;=&gt;",RT_gsm[[#This Row],[Column8]]),"")</f>
        <v/>
      </c>
    </row>
    <row r="127" spans="1:10" hidden="1" x14ac:dyDescent="0.2">
      <c r="A127" t="s">
        <v>4026</v>
      </c>
      <c r="B127" t="s">
        <v>3903</v>
      </c>
      <c r="C127" t="str">
        <f>RT_gsm[[#This Row],[model_rxn]]&amp;"_"&amp;RT_gsm[[#This Row],[Column2]]</f>
        <v>3OAR80_c_REV</v>
      </c>
      <c r="D127" t="str">
        <f>_xlfn.XLOOKUP(RT_gsm[[#This Row],[Column3]],SC_enz[name_dir],SC_enz[name_dir],"")</f>
        <v/>
      </c>
      <c r="E127" t="str">
        <f>_xlfn.XLOOKUP(RT_gsm[[#This Row],[model_rxn]],sc_gsm[model_rxn],sc_gsm[model_rxn],"")</f>
        <v/>
      </c>
      <c r="F127" s="3" t="str">
        <f>_xlfn.XLOOKUP(RT_gsm[[#This Row],[Column3]],sc_gsm[Column3],sc_gsm[Column3],"")</f>
        <v/>
      </c>
      <c r="G127" s="3" t="str" cm="1">
        <f t="array" ref="G127">RT_gsm[[#This Row],[model_rxn]]&amp;",r,"&amp;_xlfn.SWITCH(RT_gsm[[#This Row],[Column2]],"REV","lower_bound:-","FWD","upper_bound:")&amp;"1000"</f>
        <v>3OAR80_c,r,lower_bound:-1000</v>
      </c>
      <c r="H127" s="3" t="str">
        <f>_xlfn.XLOOKUP(RT_gsm[[#This Row],[rxn in SC GSM]],sc_gsm[model_rxn],sc_gsm[yeast8.3.4 equation],"")</f>
        <v/>
      </c>
      <c r="I127" s="3" t="str">
        <f>_xlfn.XLOOKUP(RT_gsm[[#This Row],[rxn in SC GSM]],sc_gsm[model_rxn],sc_gsm[Column12],"")</f>
        <v/>
      </c>
      <c r="J127" s="3" t="e">
        <f>IF(RT_gsm[[#This Row],[Column2]]="REV",FIND("&lt;=&gt;",RT_gsm[[#This Row],[Column8]]),"")</f>
        <v>#VALUE!</v>
      </c>
    </row>
    <row r="128" spans="1:10" hidden="1" x14ac:dyDescent="0.2">
      <c r="A128" t="s">
        <v>4026</v>
      </c>
      <c r="B128" t="s">
        <v>3902</v>
      </c>
      <c r="C128" t="str">
        <f>RT_gsm[[#This Row],[model_rxn]]&amp;"_"&amp;RT_gsm[[#This Row],[Column2]]</f>
        <v>3OAR80_c_FWD</v>
      </c>
      <c r="D128" t="str">
        <f>_xlfn.XLOOKUP(RT_gsm[[#This Row],[Column3]],SC_enz[name_dir],SC_enz[name_dir],"")</f>
        <v/>
      </c>
      <c r="E128" t="str">
        <f>_xlfn.XLOOKUP(RT_gsm[[#This Row],[model_rxn]],sc_gsm[model_rxn],sc_gsm[model_rxn],"")</f>
        <v/>
      </c>
      <c r="F128" s="3" t="str">
        <f>_xlfn.XLOOKUP(RT_gsm[[#This Row],[Column3]],sc_gsm[Column3],sc_gsm[Column3],"")</f>
        <v/>
      </c>
      <c r="G128" s="3" t="str" cm="1">
        <f t="array" ref="G128">RT_gsm[[#This Row],[model_rxn]]&amp;",r,"&amp;_xlfn.SWITCH(RT_gsm[[#This Row],[Column2]],"REV","lower_bound:-","FWD","upper_bound:")&amp;"1000"</f>
        <v>3OAR80_c,r,upper_bound:1000</v>
      </c>
      <c r="H128" s="3" t="str">
        <f>_xlfn.XLOOKUP(RT_gsm[[#This Row],[rxn in SC GSM]],sc_gsm[model_rxn],sc_gsm[yeast8.3.4 equation],"")</f>
        <v/>
      </c>
      <c r="I128" s="3" t="str">
        <f>_xlfn.XLOOKUP(RT_gsm[[#This Row],[rxn in SC GSM]],sc_gsm[model_rxn],sc_gsm[Column12],"")</f>
        <v/>
      </c>
      <c r="J128" s="3" t="str">
        <f>IF(RT_gsm[[#This Row],[Column2]]="REV",FIND("&lt;=&gt;",RT_gsm[[#This Row],[Column8]]),"")</f>
        <v/>
      </c>
    </row>
    <row r="129" spans="1:10" hidden="1" x14ac:dyDescent="0.2">
      <c r="A129" t="s">
        <v>1801</v>
      </c>
      <c r="B129" t="s">
        <v>3902</v>
      </c>
      <c r="C129" t="str">
        <f>RT_gsm[[#This Row],[model_rxn]]&amp;"_"&amp;RT_gsm[[#This Row],[Column2]]</f>
        <v>3OAR80_m_FWD</v>
      </c>
      <c r="D129" t="str">
        <f>_xlfn.XLOOKUP(RT_gsm[[#This Row],[Column3]],SC_enz[name_dir],SC_enz[name_dir],"")</f>
        <v>3OAR80_m_FWD</v>
      </c>
      <c r="E129" t="str">
        <f>_xlfn.XLOOKUP(RT_gsm[[#This Row],[model_rxn]],sc_gsm[model_rxn],sc_gsm[model_rxn],"")</f>
        <v>3OAR80_m</v>
      </c>
      <c r="F129" s="3" t="str">
        <f>_xlfn.XLOOKUP(RT_gsm[[#This Row],[Column3]],sc_gsm[Column3],sc_gsm[Column3],"")</f>
        <v>3OAR80_m_FWD</v>
      </c>
      <c r="G129" s="3" t="str" cm="1">
        <f t="array" ref="G129">RT_gsm[[#This Row],[model_rxn]]&amp;",r,"&amp;_xlfn.SWITCH(RT_gsm[[#This Row],[Column2]],"REV","lower_bound:-","FWD","upper_bound:")&amp;"1000"</f>
        <v>3OAR80_m,r,upper_bound:1000</v>
      </c>
      <c r="H129" s="3" t="str">
        <f>_xlfn.XLOOKUP(RT_gsm[[#This Row],[rxn in SC GSM]],sc_gsm[model_rxn],sc_gsm[yeast8.3.4 equation],"")</f>
        <v>H+[m] + NADPH[m] + 3-oxo-octanoyl-ACP[m] =&gt; NADP(+)[m] + 3-hydroxyoctanoyl-ACP[m]</v>
      </c>
      <c r="I129" s="3" t="b">
        <f>_xlfn.XLOOKUP(RT_gsm[[#This Row],[rxn in SC GSM]],sc_gsm[model_rxn],sc_gsm[Column12],"")</f>
        <v>1</v>
      </c>
      <c r="J129" s="3" t="str">
        <f>IF(RT_gsm[[#This Row],[Column2]]="REV",FIND("&lt;=&gt;",RT_gsm[[#This Row],[Column8]]),"")</f>
        <v/>
      </c>
    </row>
    <row r="130" spans="1:10" hidden="1" x14ac:dyDescent="0.2">
      <c r="A130" t="s">
        <v>4027</v>
      </c>
      <c r="B130" t="s">
        <v>3902</v>
      </c>
      <c r="C130" t="str">
        <f>RT_gsm[[#This Row],[model_rxn]]&amp;"_"&amp;RT_gsm[[#This Row],[Column2]]</f>
        <v>3OAS100_c_FWD</v>
      </c>
      <c r="D130" t="str">
        <f>_xlfn.XLOOKUP(RT_gsm[[#This Row],[Column3]],SC_enz[name_dir],SC_enz[name_dir],"")</f>
        <v/>
      </c>
      <c r="E130" t="str">
        <f>_xlfn.XLOOKUP(RT_gsm[[#This Row],[model_rxn]],sc_gsm[model_rxn],sc_gsm[model_rxn],"")</f>
        <v/>
      </c>
      <c r="F130" s="3" t="str">
        <f>_xlfn.XLOOKUP(RT_gsm[[#This Row],[Column3]],sc_gsm[Column3],sc_gsm[Column3],"")</f>
        <v/>
      </c>
      <c r="G130" s="3" t="str" cm="1">
        <f t="array" ref="G130">RT_gsm[[#This Row],[model_rxn]]&amp;",r,"&amp;_xlfn.SWITCH(RT_gsm[[#This Row],[Column2]],"REV","lower_bound:-","FWD","upper_bound:")&amp;"1000"</f>
        <v>3OAS100_c,r,upper_bound:1000</v>
      </c>
      <c r="H130" s="3" t="str">
        <f>_xlfn.XLOOKUP(RT_gsm[[#This Row],[rxn in SC GSM]],sc_gsm[model_rxn],sc_gsm[yeast8.3.4 equation],"")</f>
        <v/>
      </c>
      <c r="I130" s="3" t="str">
        <f>_xlfn.XLOOKUP(RT_gsm[[#This Row],[rxn in SC GSM]],sc_gsm[model_rxn],sc_gsm[Column12],"")</f>
        <v/>
      </c>
      <c r="J130" s="3" t="str">
        <f>IF(RT_gsm[[#This Row],[Column2]]="REV",FIND("&lt;=&gt;",RT_gsm[[#This Row],[Column8]]),"")</f>
        <v/>
      </c>
    </row>
    <row r="131" spans="1:10" hidden="1" x14ac:dyDescent="0.2">
      <c r="A131" t="s">
        <v>4028</v>
      </c>
      <c r="B131" t="s">
        <v>3902</v>
      </c>
      <c r="C131" t="str">
        <f>RT_gsm[[#This Row],[model_rxn]]&amp;"_"&amp;RT_gsm[[#This Row],[Column2]]</f>
        <v>3OAS120_c_FWD</v>
      </c>
      <c r="D131" t="str">
        <f>_xlfn.XLOOKUP(RT_gsm[[#This Row],[Column3]],SC_enz[name_dir],SC_enz[name_dir],"")</f>
        <v/>
      </c>
      <c r="E131" t="str">
        <f>_xlfn.XLOOKUP(RT_gsm[[#This Row],[model_rxn]],sc_gsm[model_rxn],sc_gsm[model_rxn],"")</f>
        <v/>
      </c>
      <c r="F131" s="3" t="str">
        <f>_xlfn.XLOOKUP(RT_gsm[[#This Row],[Column3]],sc_gsm[Column3],sc_gsm[Column3],"")</f>
        <v/>
      </c>
      <c r="G131" s="3" t="str" cm="1">
        <f t="array" ref="G131">RT_gsm[[#This Row],[model_rxn]]&amp;",r,"&amp;_xlfn.SWITCH(RT_gsm[[#This Row],[Column2]],"REV","lower_bound:-","FWD","upper_bound:")&amp;"1000"</f>
        <v>3OAS120_c,r,upper_bound:1000</v>
      </c>
      <c r="H131" s="3" t="str">
        <f>_xlfn.XLOOKUP(RT_gsm[[#This Row],[rxn in SC GSM]],sc_gsm[model_rxn],sc_gsm[yeast8.3.4 equation],"")</f>
        <v/>
      </c>
      <c r="I131" s="3" t="str">
        <f>_xlfn.XLOOKUP(RT_gsm[[#This Row],[rxn in SC GSM]],sc_gsm[model_rxn],sc_gsm[Column12],"")</f>
        <v/>
      </c>
      <c r="J131" s="3" t="str">
        <f>IF(RT_gsm[[#This Row],[Column2]]="REV",FIND("&lt;=&gt;",RT_gsm[[#This Row],[Column8]]),"")</f>
        <v/>
      </c>
    </row>
    <row r="132" spans="1:10" hidden="1" x14ac:dyDescent="0.2">
      <c r="A132" t="s">
        <v>4029</v>
      </c>
      <c r="B132" t="s">
        <v>3902</v>
      </c>
      <c r="C132" t="str">
        <f>RT_gsm[[#This Row],[model_rxn]]&amp;"_"&amp;RT_gsm[[#This Row],[Column2]]</f>
        <v>3OAS140_c_FWD</v>
      </c>
      <c r="D132" t="str">
        <f>_xlfn.XLOOKUP(RT_gsm[[#This Row],[Column3]],SC_enz[name_dir],SC_enz[name_dir],"")</f>
        <v/>
      </c>
      <c r="E132" t="str">
        <f>_xlfn.XLOOKUP(RT_gsm[[#This Row],[model_rxn]],sc_gsm[model_rxn],sc_gsm[model_rxn],"")</f>
        <v/>
      </c>
      <c r="F132" s="3" t="str">
        <f>_xlfn.XLOOKUP(RT_gsm[[#This Row],[Column3]],sc_gsm[Column3],sc_gsm[Column3],"")</f>
        <v/>
      </c>
      <c r="G132" s="3" t="str" cm="1">
        <f t="array" ref="G132">RT_gsm[[#This Row],[model_rxn]]&amp;",r,"&amp;_xlfn.SWITCH(RT_gsm[[#This Row],[Column2]],"REV","lower_bound:-","FWD","upper_bound:")&amp;"1000"</f>
        <v>3OAS140_c,r,upper_bound:1000</v>
      </c>
      <c r="H132" s="3" t="str">
        <f>_xlfn.XLOOKUP(RT_gsm[[#This Row],[rxn in SC GSM]],sc_gsm[model_rxn],sc_gsm[yeast8.3.4 equation],"")</f>
        <v/>
      </c>
      <c r="I132" s="3" t="str">
        <f>_xlfn.XLOOKUP(RT_gsm[[#This Row],[rxn in SC GSM]],sc_gsm[model_rxn],sc_gsm[Column12],"")</f>
        <v/>
      </c>
      <c r="J132" s="3" t="str">
        <f>IF(RT_gsm[[#This Row],[Column2]]="REV",FIND("&lt;=&gt;",RT_gsm[[#This Row],[Column8]]),"")</f>
        <v/>
      </c>
    </row>
    <row r="133" spans="1:10" hidden="1" x14ac:dyDescent="0.2">
      <c r="A133" t="s">
        <v>4030</v>
      </c>
      <c r="B133" t="s">
        <v>3902</v>
      </c>
      <c r="C133" t="str">
        <f>RT_gsm[[#This Row],[model_rxn]]&amp;"_"&amp;RT_gsm[[#This Row],[Column2]]</f>
        <v>3OAS160_c_FWD</v>
      </c>
      <c r="D133" t="str">
        <f>_xlfn.XLOOKUP(RT_gsm[[#This Row],[Column3]],SC_enz[name_dir],SC_enz[name_dir],"")</f>
        <v/>
      </c>
      <c r="E133" t="str">
        <f>_xlfn.XLOOKUP(RT_gsm[[#This Row],[model_rxn]],sc_gsm[model_rxn],sc_gsm[model_rxn],"")</f>
        <v/>
      </c>
      <c r="F133" s="3" t="str">
        <f>_xlfn.XLOOKUP(RT_gsm[[#This Row],[Column3]],sc_gsm[Column3],sc_gsm[Column3],"")</f>
        <v/>
      </c>
      <c r="G133" s="3" t="str" cm="1">
        <f t="array" ref="G133">RT_gsm[[#This Row],[model_rxn]]&amp;",r,"&amp;_xlfn.SWITCH(RT_gsm[[#This Row],[Column2]],"REV","lower_bound:-","FWD","upper_bound:")&amp;"1000"</f>
        <v>3OAS160_c,r,upper_bound:1000</v>
      </c>
      <c r="H133" s="3" t="str">
        <f>_xlfn.XLOOKUP(RT_gsm[[#This Row],[rxn in SC GSM]],sc_gsm[model_rxn],sc_gsm[yeast8.3.4 equation],"")</f>
        <v/>
      </c>
      <c r="I133" s="3" t="str">
        <f>_xlfn.XLOOKUP(RT_gsm[[#This Row],[rxn in SC GSM]],sc_gsm[model_rxn],sc_gsm[Column12],"")</f>
        <v/>
      </c>
      <c r="J133" s="3" t="str">
        <f>IF(RT_gsm[[#This Row],[Column2]]="REV",FIND("&lt;=&gt;",RT_gsm[[#This Row],[Column8]]),"")</f>
        <v/>
      </c>
    </row>
    <row r="134" spans="1:10" hidden="1" x14ac:dyDescent="0.2">
      <c r="A134" t="s">
        <v>4031</v>
      </c>
      <c r="B134" t="s">
        <v>3902</v>
      </c>
      <c r="C134" t="str">
        <f>RT_gsm[[#This Row],[model_rxn]]&amp;"_"&amp;RT_gsm[[#This Row],[Column2]]</f>
        <v>3OAS180_c_FWD</v>
      </c>
      <c r="D134" t="str">
        <f>_xlfn.XLOOKUP(RT_gsm[[#This Row],[Column3]],SC_enz[name_dir],SC_enz[name_dir],"")</f>
        <v/>
      </c>
      <c r="E134" t="str">
        <f>_xlfn.XLOOKUP(RT_gsm[[#This Row],[model_rxn]],sc_gsm[model_rxn],sc_gsm[model_rxn],"")</f>
        <v/>
      </c>
      <c r="F134" s="3" t="str">
        <f>_xlfn.XLOOKUP(RT_gsm[[#This Row],[Column3]],sc_gsm[Column3],sc_gsm[Column3],"")</f>
        <v/>
      </c>
      <c r="G134" s="3" t="str" cm="1">
        <f t="array" ref="G134">RT_gsm[[#This Row],[model_rxn]]&amp;",r,"&amp;_xlfn.SWITCH(RT_gsm[[#This Row],[Column2]],"REV","lower_bound:-","FWD","upper_bound:")&amp;"1000"</f>
        <v>3OAS180_c,r,upper_bound:1000</v>
      </c>
      <c r="H134" s="3" t="str">
        <f>_xlfn.XLOOKUP(RT_gsm[[#This Row],[rxn in SC GSM]],sc_gsm[model_rxn],sc_gsm[yeast8.3.4 equation],"")</f>
        <v/>
      </c>
      <c r="I134" s="3" t="str">
        <f>_xlfn.XLOOKUP(RT_gsm[[#This Row],[rxn in SC GSM]],sc_gsm[model_rxn],sc_gsm[Column12],"")</f>
        <v/>
      </c>
      <c r="J134" s="3" t="str">
        <f>IF(RT_gsm[[#This Row],[Column2]]="REV",FIND("&lt;=&gt;",RT_gsm[[#This Row],[Column8]]),"")</f>
        <v/>
      </c>
    </row>
    <row r="135" spans="1:10" hidden="1" x14ac:dyDescent="0.2">
      <c r="A135" t="s">
        <v>4032</v>
      </c>
      <c r="B135" t="s">
        <v>3903</v>
      </c>
      <c r="C135" t="str">
        <f>RT_gsm[[#This Row],[model_rxn]]&amp;"_"&amp;RT_gsm[[#This Row],[Column2]]</f>
        <v>3OAS40_c_REV</v>
      </c>
      <c r="D135" t="str">
        <f>_xlfn.XLOOKUP(RT_gsm[[#This Row],[Column3]],SC_enz[name_dir],SC_enz[name_dir],"")</f>
        <v/>
      </c>
      <c r="E135" t="str">
        <f>_xlfn.XLOOKUP(RT_gsm[[#This Row],[model_rxn]],sc_gsm[model_rxn],sc_gsm[model_rxn],"")</f>
        <v/>
      </c>
      <c r="F135" s="3" t="str">
        <f>_xlfn.XLOOKUP(RT_gsm[[#This Row],[Column3]],sc_gsm[Column3],sc_gsm[Column3],"")</f>
        <v/>
      </c>
      <c r="G135" s="3" t="str" cm="1">
        <f t="array" ref="G135">RT_gsm[[#This Row],[model_rxn]]&amp;",r,"&amp;_xlfn.SWITCH(RT_gsm[[#This Row],[Column2]],"REV","lower_bound:-","FWD","upper_bound:")&amp;"1000"</f>
        <v>3OAS40_c,r,lower_bound:-1000</v>
      </c>
      <c r="H135" s="3" t="str">
        <f>_xlfn.XLOOKUP(RT_gsm[[#This Row],[rxn in SC GSM]],sc_gsm[model_rxn],sc_gsm[yeast8.3.4 equation],"")</f>
        <v/>
      </c>
      <c r="I135" s="3" t="str">
        <f>_xlfn.XLOOKUP(RT_gsm[[#This Row],[rxn in SC GSM]],sc_gsm[model_rxn],sc_gsm[Column12],"")</f>
        <v/>
      </c>
      <c r="J135" s="3" t="e">
        <f>IF(RT_gsm[[#This Row],[Column2]]="REV",FIND("&lt;=&gt;",RT_gsm[[#This Row],[Column8]]),"")</f>
        <v>#VALUE!</v>
      </c>
    </row>
    <row r="136" spans="1:10" hidden="1" x14ac:dyDescent="0.2">
      <c r="A136" t="s">
        <v>4032</v>
      </c>
      <c r="B136" t="s">
        <v>3902</v>
      </c>
      <c r="C136" t="str">
        <f>RT_gsm[[#This Row],[model_rxn]]&amp;"_"&amp;RT_gsm[[#This Row],[Column2]]</f>
        <v>3OAS40_c_FWD</v>
      </c>
      <c r="D136" t="str">
        <f>_xlfn.XLOOKUP(RT_gsm[[#This Row],[Column3]],SC_enz[name_dir],SC_enz[name_dir],"")</f>
        <v/>
      </c>
      <c r="E136" t="str">
        <f>_xlfn.XLOOKUP(RT_gsm[[#This Row],[model_rxn]],sc_gsm[model_rxn],sc_gsm[model_rxn],"")</f>
        <v/>
      </c>
      <c r="F136" s="3" t="str">
        <f>_xlfn.XLOOKUP(RT_gsm[[#This Row],[Column3]],sc_gsm[Column3],sc_gsm[Column3],"")</f>
        <v/>
      </c>
      <c r="G136" s="3" t="str" cm="1">
        <f t="array" ref="G136">RT_gsm[[#This Row],[model_rxn]]&amp;",r,"&amp;_xlfn.SWITCH(RT_gsm[[#This Row],[Column2]],"REV","lower_bound:-","FWD","upper_bound:")&amp;"1000"</f>
        <v>3OAS40_c,r,upper_bound:1000</v>
      </c>
      <c r="H136" s="3" t="str">
        <f>_xlfn.XLOOKUP(RT_gsm[[#This Row],[rxn in SC GSM]],sc_gsm[model_rxn],sc_gsm[yeast8.3.4 equation],"")</f>
        <v/>
      </c>
      <c r="I136" s="3" t="str">
        <f>_xlfn.XLOOKUP(RT_gsm[[#This Row],[rxn in SC GSM]],sc_gsm[model_rxn],sc_gsm[Column12],"")</f>
        <v/>
      </c>
      <c r="J136" s="3" t="str">
        <f>IF(RT_gsm[[#This Row],[Column2]]="REV",FIND("&lt;=&gt;",RT_gsm[[#This Row],[Column8]]),"")</f>
        <v/>
      </c>
    </row>
    <row r="137" spans="1:10" hidden="1" x14ac:dyDescent="0.2">
      <c r="A137" t="s">
        <v>4033</v>
      </c>
      <c r="B137" t="s">
        <v>3902</v>
      </c>
      <c r="C137" t="str">
        <f>RT_gsm[[#This Row],[model_rxn]]&amp;"_"&amp;RT_gsm[[#This Row],[Column2]]</f>
        <v>3OAS60_c_FWD</v>
      </c>
      <c r="D137" t="str">
        <f>_xlfn.XLOOKUP(RT_gsm[[#This Row],[Column3]],SC_enz[name_dir],SC_enz[name_dir],"")</f>
        <v/>
      </c>
      <c r="E137" t="str">
        <f>_xlfn.XLOOKUP(RT_gsm[[#This Row],[model_rxn]],sc_gsm[model_rxn],sc_gsm[model_rxn],"")</f>
        <v/>
      </c>
      <c r="F137" s="3" t="str">
        <f>_xlfn.XLOOKUP(RT_gsm[[#This Row],[Column3]],sc_gsm[Column3],sc_gsm[Column3],"")</f>
        <v/>
      </c>
      <c r="G137" s="3" t="str" cm="1">
        <f t="array" ref="G137">RT_gsm[[#This Row],[model_rxn]]&amp;",r,"&amp;_xlfn.SWITCH(RT_gsm[[#This Row],[Column2]],"REV","lower_bound:-","FWD","upper_bound:")&amp;"1000"</f>
        <v>3OAS60_c,r,upper_bound:1000</v>
      </c>
      <c r="H137" s="3" t="str">
        <f>_xlfn.XLOOKUP(RT_gsm[[#This Row],[rxn in SC GSM]],sc_gsm[model_rxn],sc_gsm[yeast8.3.4 equation],"")</f>
        <v/>
      </c>
      <c r="I137" s="3" t="str">
        <f>_xlfn.XLOOKUP(RT_gsm[[#This Row],[rxn in SC GSM]],sc_gsm[model_rxn],sc_gsm[Column12],"")</f>
        <v/>
      </c>
      <c r="J137" s="3" t="str">
        <f>IF(RT_gsm[[#This Row],[Column2]]="REV",FIND("&lt;=&gt;",RT_gsm[[#This Row],[Column8]]),"")</f>
        <v/>
      </c>
    </row>
    <row r="138" spans="1:10" hidden="1" x14ac:dyDescent="0.2">
      <c r="A138" t="s">
        <v>4034</v>
      </c>
      <c r="B138" t="s">
        <v>3902</v>
      </c>
      <c r="C138" t="str">
        <f>RT_gsm[[#This Row],[model_rxn]]&amp;"_"&amp;RT_gsm[[#This Row],[Column2]]</f>
        <v>3OAS80_c_FWD</v>
      </c>
      <c r="D138" t="str">
        <f>_xlfn.XLOOKUP(RT_gsm[[#This Row],[Column3]],SC_enz[name_dir],SC_enz[name_dir],"")</f>
        <v/>
      </c>
      <c r="E138" t="str">
        <f>_xlfn.XLOOKUP(RT_gsm[[#This Row],[model_rxn]],sc_gsm[model_rxn],sc_gsm[model_rxn],"")</f>
        <v/>
      </c>
      <c r="F138" s="3" t="str">
        <f>_xlfn.XLOOKUP(RT_gsm[[#This Row],[Column3]],sc_gsm[Column3],sc_gsm[Column3],"")</f>
        <v/>
      </c>
      <c r="G138" s="3" t="str" cm="1">
        <f t="array" ref="G138">RT_gsm[[#This Row],[model_rxn]]&amp;",r,"&amp;_xlfn.SWITCH(RT_gsm[[#This Row],[Column2]],"REV","lower_bound:-","FWD","upper_bound:")&amp;"1000"</f>
        <v>3OAS80_c,r,upper_bound:1000</v>
      </c>
      <c r="H138" s="3" t="str">
        <f>_xlfn.XLOOKUP(RT_gsm[[#This Row],[rxn in SC GSM]],sc_gsm[model_rxn],sc_gsm[yeast8.3.4 equation],"")</f>
        <v/>
      </c>
      <c r="I138" s="3" t="str">
        <f>_xlfn.XLOOKUP(RT_gsm[[#This Row],[rxn in SC GSM]],sc_gsm[model_rxn],sc_gsm[Column12],"")</f>
        <v/>
      </c>
      <c r="J138" s="3" t="str">
        <f>IF(RT_gsm[[#This Row],[Column2]]="REV",FIND("&lt;=&gt;",RT_gsm[[#This Row],[Column8]]),"")</f>
        <v/>
      </c>
    </row>
    <row r="139" spans="1:10" hidden="1" x14ac:dyDescent="0.2">
      <c r="A139" t="s">
        <v>2464</v>
      </c>
      <c r="B139" t="s">
        <v>3903</v>
      </c>
      <c r="C139" t="str">
        <f>RT_gsm[[#This Row],[model_rxn]]&amp;"_"&amp;RT_gsm[[#This Row],[Column2]]</f>
        <v>4ABUTNt_c_m_REV</v>
      </c>
      <c r="D139" t="str">
        <f>_xlfn.XLOOKUP(RT_gsm[[#This Row],[Column3]],SC_enz[name_dir],SC_enz[name_dir],"")</f>
        <v>4ABUTNt_c_m_REV</v>
      </c>
      <c r="E139" t="str">
        <f>_xlfn.XLOOKUP(RT_gsm[[#This Row],[model_rxn]],sc_gsm[model_rxn],sc_gsm[model_rxn],"")</f>
        <v>4ABUTNt_c_m</v>
      </c>
      <c r="F139" s="3" t="str">
        <f>_xlfn.XLOOKUP(RT_gsm[[#This Row],[Column3]],sc_gsm[Column3],sc_gsm[Column3],"")</f>
        <v>4ABUTNt_c_m_REV</v>
      </c>
      <c r="G139" s="3" t="str" cm="1">
        <f t="array" ref="G139">RT_gsm[[#This Row],[model_rxn]]&amp;",r,"&amp;_xlfn.SWITCH(RT_gsm[[#This Row],[Column2]],"REV","lower_bound:-","FWD","upper_bound:")&amp;"1000"</f>
        <v>4ABUTNt_c_m,r,lower_bound:-1000</v>
      </c>
      <c r="H139" s="3" t="str">
        <f>_xlfn.XLOOKUP(RT_gsm[[#This Row],[rxn in SC GSM]],sc_gsm[model_rxn],sc_gsm[yeast8.3.4 equation],"")</f>
        <v>4-aminobutanal[c] &lt;=&gt; 4-aminobutanal[m]</v>
      </c>
      <c r="I139" s="3" t="b">
        <f>_xlfn.XLOOKUP(RT_gsm[[#This Row],[rxn in SC GSM]],sc_gsm[model_rxn],sc_gsm[Column12],"")</f>
        <v>1</v>
      </c>
      <c r="J139" s="3">
        <f>IF(RT_gsm[[#This Row],[Column2]]="REV",FIND("&lt;=&gt;",RT_gsm[[#This Row],[Column8]]),"")</f>
        <v>19</v>
      </c>
    </row>
    <row r="140" spans="1:10" hidden="1" x14ac:dyDescent="0.2">
      <c r="A140" t="s">
        <v>2464</v>
      </c>
      <c r="B140" t="s">
        <v>3902</v>
      </c>
      <c r="C140" t="str">
        <f>RT_gsm[[#This Row],[model_rxn]]&amp;"_"&amp;RT_gsm[[#This Row],[Column2]]</f>
        <v>4ABUTNt_c_m_FWD</v>
      </c>
      <c r="D140" t="str">
        <f>_xlfn.XLOOKUP(RT_gsm[[#This Row],[Column3]],SC_enz[name_dir],SC_enz[name_dir],"")</f>
        <v>4ABUTNt_c_m_FWD</v>
      </c>
      <c r="E140" t="str">
        <f>_xlfn.XLOOKUP(RT_gsm[[#This Row],[model_rxn]],sc_gsm[model_rxn],sc_gsm[model_rxn],"")</f>
        <v>4ABUTNt_c_m</v>
      </c>
      <c r="F140" s="3" t="str">
        <f>_xlfn.XLOOKUP(RT_gsm[[#This Row],[Column3]],sc_gsm[Column3],sc_gsm[Column3],"")</f>
        <v>4ABUTNt_c_m_FWD</v>
      </c>
      <c r="G140" s="3" t="str" cm="1">
        <f t="array" ref="G140">RT_gsm[[#This Row],[model_rxn]]&amp;",r,"&amp;_xlfn.SWITCH(RT_gsm[[#This Row],[Column2]],"REV","lower_bound:-","FWD","upper_bound:")&amp;"1000"</f>
        <v>4ABUTNt_c_m,r,upper_bound:1000</v>
      </c>
      <c r="H140" s="3" t="str">
        <f>_xlfn.XLOOKUP(RT_gsm[[#This Row],[rxn in SC GSM]],sc_gsm[model_rxn],sc_gsm[yeast8.3.4 equation],"")</f>
        <v>4-aminobutanal[c] &lt;=&gt; 4-aminobutanal[m]</v>
      </c>
      <c r="I140" s="3" t="b">
        <f>_xlfn.XLOOKUP(RT_gsm[[#This Row],[rxn in SC GSM]],sc_gsm[model_rxn],sc_gsm[Column12],"")</f>
        <v>1</v>
      </c>
      <c r="J140" s="3" t="str">
        <f>IF(RT_gsm[[#This Row],[Column2]]="REV",FIND("&lt;=&gt;",RT_gsm[[#This Row],[Column8]]),"")</f>
        <v/>
      </c>
    </row>
    <row r="141" spans="1:10" hidden="1" x14ac:dyDescent="0.2">
      <c r="A141" t="s">
        <v>2465</v>
      </c>
      <c r="B141" t="s">
        <v>3903</v>
      </c>
      <c r="C141" t="str">
        <f>RT_gsm[[#This Row],[model_rxn]]&amp;"_"&amp;RT_gsm[[#This Row],[Column2]]</f>
        <v>4ABUTt_c_m_REV</v>
      </c>
      <c r="D141" t="str">
        <f>_xlfn.XLOOKUP(RT_gsm[[#This Row],[Column3]],SC_enz[name_dir],SC_enz[name_dir],"")</f>
        <v>4ABUTt_c_m_REV</v>
      </c>
      <c r="E141" t="str">
        <f>_xlfn.XLOOKUP(RT_gsm[[#This Row],[model_rxn]],sc_gsm[model_rxn],sc_gsm[model_rxn],"")</f>
        <v>4ABUTt_c_m</v>
      </c>
      <c r="F141" s="3" t="str">
        <f>_xlfn.XLOOKUP(RT_gsm[[#This Row],[Column3]],sc_gsm[Column3],sc_gsm[Column3],"")</f>
        <v>4ABUTt_c_m_REV</v>
      </c>
      <c r="G141" s="3" t="str" cm="1">
        <f t="array" ref="G141">RT_gsm[[#This Row],[model_rxn]]&amp;",r,"&amp;_xlfn.SWITCH(RT_gsm[[#This Row],[Column2]],"REV","lower_bound:-","FWD","upper_bound:")&amp;"1000"</f>
        <v>4ABUTt_c_m,r,lower_bound:-1000</v>
      </c>
      <c r="H141" s="3" t="str">
        <f>_xlfn.XLOOKUP(RT_gsm[[#This Row],[rxn in SC GSM]],sc_gsm[model_rxn],sc_gsm[yeast8.3.4 equation],"")</f>
        <v>gamma-aminobutyrate[e] + H+[e] =&gt; gamma-aminobutyrate[c] + H+[c]</v>
      </c>
      <c r="I141" s="3" t="b">
        <f>_xlfn.XLOOKUP(RT_gsm[[#This Row],[rxn in SC GSM]],sc_gsm[model_rxn],sc_gsm[Column12],"")</f>
        <v>1</v>
      </c>
      <c r="J141" s="3" t="e">
        <f>IF(RT_gsm[[#This Row],[Column2]]="REV",FIND("&lt;=&gt;",RT_gsm[[#This Row],[Column8]]),"")</f>
        <v>#VALUE!</v>
      </c>
    </row>
    <row r="142" spans="1:10" hidden="1" x14ac:dyDescent="0.2">
      <c r="A142" t="s">
        <v>2465</v>
      </c>
      <c r="B142" t="s">
        <v>3902</v>
      </c>
      <c r="C142" t="str">
        <f>RT_gsm[[#This Row],[model_rxn]]&amp;"_"&amp;RT_gsm[[#This Row],[Column2]]</f>
        <v>4ABUTt_c_m_FWD</v>
      </c>
      <c r="D142" t="str">
        <f>_xlfn.XLOOKUP(RT_gsm[[#This Row],[Column3]],SC_enz[name_dir],SC_enz[name_dir],"")</f>
        <v>4ABUTt_c_m_FWD</v>
      </c>
      <c r="E142" t="str">
        <f>_xlfn.XLOOKUP(RT_gsm[[#This Row],[model_rxn]],sc_gsm[model_rxn],sc_gsm[model_rxn],"")</f>
        <v>4ABUTt_c_m</v>
      </c>
      <c r="F142" s="3" t="str">
        <f>_xlfn.XLOOKUP(RT_gsm[[#This Row],[Column3]],sc_gsm[Column3],sc_gsm[Column3],"")</f>
        <v>4ABUTt_c_m_FWD</v>
      </c>
      <c r="G142" s="3" t="str" cm="1">
        <f t="array" ref="G142">RT_gsm[[#This Row],[model_rxn]]&amp;",r,"&amp;_xlfn.SWITCH(RT_gsm[[#This Row],[Column2]],"REV","lower_bound:-","FWD","upper_bound:")&amp;"1000"</f>
        <v>4ABUTt_c_m,r,upper_bound:1000</v>
      </c>
      <c r="H142" s="3" t="str">
        <f>_xlfn.XLOOKUP(RT_gsm[[#This Row],[rxn in SC GSM]],sc_gsm[model_rxn],sc_gsm[yeast8.3.4 equation],"")</f>
        <v>gamma-aminobutyrate[e] + H+[e] =&gt; gamma-aminobutyrate[c] + H+[c]</v>
      </c>
      <c r="I142" s="3" t="b">
        <f>_xlfn.XLOOKUP(RT_gsm[[#This Row],[rxn in SC GSM]],sc_gsm[model_rxn],sc_gsm[Column12],"")</f>
        <v>1</v>
      </c>
      <c r="J142" s="3" t="str">
        <f>IF(RT_gsm[[#This Row],[Column2]]="REV",FIND("&lt;=&gt;",RT_gsm[[#This Row],[Column8]]),"")</f>
        <v/>
      </c>
    </row>
    <row r="143" spans="1:10" hidden="1" x14ac:dyDescent="0.2">
      <c r="A143" t="s">
        <v>1997</v>
      </c>
      <c r="B143" t="s">
        <v>3902</v>
      </c>
      <c r="C143" t="str">
        <f>RT_gsm[[#This Row],[model_rxn]]&amp;"_"&amp;RT_gsm[[#This Row],[Column2]]</f>
        <v>4ABUTtps_e_FWD</v>
      </c>
      <c r="D143" t="str">
        <f>_xlfn.XLOOKUP(RT_gsm[[#This Row],[Column3]],SC_enz[name_dir],SC_enz[name_dir],"")</f>
        <v>4ABUTtps_e_FWD</v>
      </c>
      <c r="E143" t="str">
        <f>_xlfn.XLOOKUP(RT_gsm[[#This Row],[model_rxn]],sc_gsm[model_rxn],sc_gsm[model_rxn],"")</f>
        <v>4ABUTtps_e</v>
      </c>
      <c r="F143" s="3" t="str">
        <f>_xlfn.XLOOKUP(RT_gsm[[#This Row],[Column3]],sc_gsm[Column3],sc_gsm[Column3],"")</f>
        <v>4ABUTtps_e_FWD</v>
      </c>
      <c r="G143" s="3" t="str" cm="1">
        <f t="array" ref="G143">RT_gsm[[#This Row],[model_rxn]]&amp;",r,"&amp;_xlfn.SWITCH(RT_gsm[[#This Row],[Column2]],"REV","lower_bound:-","FWD","upper_bound:")&amp;"1000"</f>
        <v>4ABUTtps_e,r,upper_bound:1000</v>
      </c>
      <c r="H143" s="3" t="str">
        <f>_xlfn.XLOOKUP(RT_gsm[[#This Row],[rxn in SC GSM]],sc_gsm[model_rxn],sc_gsm[yeast8.3.4 equation],"")</f>
        <v>gamma-aminobutyrate[e] + H+[e] =&gt; gamma-aminobutyrate[c] + H+[c]</v>
      </c>
      <c r="I143" s="3" t="b">
        <f>_xlfn.XLOOKUP(RT_gsm[[#This Row],[rxn in SC GSM]],sc_gsm[model_rxn],sc_gsm[Column12],"")</f>
        <v>1</v>
      </c>
      <c r="J143" s="3" t="str">
        <f>IF(RT_gsm[[#This Row],[Column2]]="REV",FIND("&lt;=&gt;",RT_gsm[[#This Row],[Column8]]),"")</f>
        <v/>
      </c>
    </row>
    <row r="144" spans="1:10" hidden="1" x14ac:dyDescent="0.2">
      <c r="A144" t="s">
        <v>2462</v>
      </c>
      <c r="B144" t="s">
        <v>3903</v>
      </c>
      <c r="C144" t="str">
        <f>RT_gsm[[#This Row],[model_rxn]]&amp;"_"&amp;RT_gsm[[#This Row],[Column2]]</f>
        <v>4ABZt_c_e_REV</v>
      </c>
      <c r="D144" t="str">
        <f>_xlfn.XLOOKUP(RT_gsm[[#This Row],[Column3]],SC_enz[name_dir],SC_enz[name_dir],"")</f>
        <v>4ABZt_c_e_REV</v>
      </c>
      <c r="E144" t="str">
        <f>_xlfn.XLOOKUP(RT_gsm[[#This Row],[model_rxn]],sc_gsm[model_rxn],sc_gsm[model_rxn],"")</f>
        <v>4ABZt_c_e</v>
      </c>
      <c r="F144" s="3" t="str">
        <f>_xlfn.XLOOKUP(RT_gsm[[#This Row],[Column3]],sc_gsm[Column3],sc_gsm[Column3],"")</f>
        <v>4ABZt_c_e_REV</v>
      </c>
      <c r="G144" s="3" t="str" cm="1">
        <f t="array" ref="G144">RT_gsm[[#This Row],[model_rxn]]&amp;",r,"&amp;_xlfn.SWITCH(RT_gsm[[#This Row],[Column2]],"REV","lower_bound:-","FWD","upper_bound:")&amp;"1000"</f>
        <v>4ABZt_c_e,r,lower_bound:-1000</v>
      </c>
      <c r="H144" s="3" t="str">
        <f>_xlfn.XLOOKUP(RT_gsm[[#This Row],[rxn in SC GSM]],sc_gsm[model_rxn],sc_gsm[yeast8.3.4 equation],"")</f>
        <v>4-aminobenzoate[c] &lt;=&gt; 4-aminobenzoate[e]</v>
      </c>
      <c r="I144" s="3" t="b">
        <f>_xlfn.XLOOKUP(RT_gsm[[#This Row],[rxn in SC GSM]],sc_gsm[model_rxn],sc_gsm[Column12],"")</f>
        <v>1</v>
      </c>
      <c r="J144" s="3">
        <f>IF(RT_gsm[[#This Row],[Column2]]="REV",FIND("&lt;=&gt;",RT_gsm[[#This Row],[Column8]]),"")</f>
        <v>20</v>
      </c>
    </row>
    <row r="145" spans="1:10" hidden="1" x14ac:dyDescent="0.2">
      <c r="A145" t="s">
        <v>2462</v>
      </c>
      <c r="B145" t="s">
        <v>3902</v>
      </c>
      <c r="C145" t="str">
        <f>RT_gsm[[#This Row],[model_rxn]]&amp;"_"&amp;RT_gsm[[#This Row],[Column2]]</f>
        <v>4ABZt_c_e_FWD</v>
      </c>
      <c r="D145" t="str">
        <f>_xlfn.XLOOKUP(RT_gsm[[#This Row],[Column3]],SC_enz[name_dir],SC_enz[name_dir],"")</f>
        <v>4ABZt_c_e_FWD</v>
      </c>
      <c r="E145" t="str">
        <f>_xlfn.XLOOKUP(RT_gsm[[#This Row],[model_rxn]],sc_gsm[model_rxn],sc_gsm[model_rxn],"")</f>
        <v>4ABZt_c_e</v>
      </c>
      <c r="F145" s="3" t="str">
        <f>_xlfn.XLOOKUP(RT_gsm[[#This Row],[Column3]],sc_gsm[Column3],sc_gsm[Column3],"")</f>
        <v>4ABZt_c_e_FWD</v>
      </c>
      <c r="G145" s="3" t="str" cm="1">
        <f t="array" ref="G145">RT_gsm[[#This Row],[model_rxn]]&amp;",r,"&amp;_xlfn.SWITCH(RT_gsm[[#This Row],[Column2]],"REV","lower_bound:-","FWD","upper_bound:")&amp;"1000"</f>
        <v>4ABZt_c_e,r,upper_bound:1000</v>
      </c>
      <c r="H145" s="3" t="str">
        <f>_xlfn.XLOOKUP(RT_gsm[[#This Row],[rxn in SC GSM]],sc_gsm[model_rxn],sc_gsm[yeast8.3.4 equation],"")</f>
        <v>4-aminobenzoate[c] &lt;=&gt; 4-aminobenzoate[e]</v>
      </c>
      <c r="I145" s="3" t="b">
        <f>_xlfn.XLOOKUP(RT_gsm[[#This Row],[rxn in SC GSM]],sc_gsm[model_rxn],sc_gsm[Column12],"")</f>
        <v>1</v>
      </c>
      <c r="J145" s="3" t="str">
        <f>IF(RT_gsm[[#This Row],[Column2]]="REV",FIND("&lt;=&gt;",RT_gsm[[#This Row],[Column8]]),"")</f>
        <v/>
      </c>
    </row>
    <row r="146" spans="1:10" hidden="1" x14ac:dyDescent="0.2">
      <c r="A146" t="s">
        <v>2463</v>
      </c>
      <c r="B146" t="s">
        <v>3903</v>
      </c>
      <c r="C146" t="str">
        <f>RT_gsm[[#This Row],[model_rxn]]&amp;"_"&amp;RT_gsm[[#This Row],[Column2]]</f>
        <v>4ABZt_c_m_REV</v>
      </c>
      <c r="D146" t="str">
        <f>_xlfn.XLOOKUP(RT_gsm[[#This Row],[Column3]],SC_enz[name_dir],SC_enz[name_dir],"")</f>
        <v>4ABZt_c_m_REV</v>
      </c>
      <c r="E146" t="str">
        <f>_xlfn.XLOOKUP(RT_gsm[[#This Row],[model_rxn]],sc_gsm[model_rxn],sc_gsm[model_rxn],"")</f>
        <v>4ABZt_c_m</v>
      </c>
      <c r="F146" s="3" t="str">
        <f>_xlfn.XLOOKUP(RT_gsm[[#This Row],[Column3]],sc_gsm[Column3],sc_gsm[Column3],"")</f>
        <v>4ABZt_c_m_REV</v>
      </c>
      <c r="G146" s="3" t="str" cm="1">
        <f t="array" ref="G146">RT_gsm[[#This Row],[model_rxn]]&amp;",r,"&amp;_xlfn.SWITCH(RT_gsm[[#This Row],[Column2]],"REV","lower_bound:-","FWD","upper_bound:")&amp;"1000"</f>
        <v>4ABZt_c_m,r,lower_bound:-1000</v>
      </c>
      <c r="H146" s="3" t="str">
        <f>_xlfn.XLOOKUP(RT_gsm[[#This Row],[rxn in SC GSM]],sc_gsm[model_rxn],sc_gsm[yeast8.3.4 equation],"")</f>
        <v>4-aminobenzoate[c] &lt;=&gt; 4-aminobenzoate[e]</v>
      </c>
      <c r="I146" s="3" t="b">
        <f>_xlfn.XLOOKUP(RT_gsm[[#This Row],[rxn in SC GSM]],sc_gsm[model_rxn],sc_gsm[Column12],"")</f>
        <v>1</v>
      </c>
      <c r="J146" s="3">
        <f>IF(RT_gsm[[#This Row],[Column2]]="REV",FIND("&lt;=&gt;",RT_gsm[[#This Row],[Column8]]),"")</f>
        <v>20</v>
      </c>
    </row>
    <row r="147" spans="1:10" hidden="1" x14ac:dyDescent="0.2">
      <c r="A147" t="s">
        <v>2463</v>
      </c>
      <c r="B147" t="s">
        <v>3902</v>
      </c>
      <c r="C147" t="str">
        <f>RT_gsm[[#This Row],[model_rxn]]&amp;"_"&amp;RT_gsm[[#This Row],[Column2]]</f>
        <v>4ABZt_c_m_FWD</v>
      </c>
      <c r="D147" t="str">
        <f>_xlfn.XLOOKUP(RT_gsm[[#This Row],[Column3]],SC_enz[name_dir],SC_enz[name_dir],"")</f>
        <v>4ABZt_c_m_FWD</v>
      </c>
      <c r="E147" t="str">
        <f>_xlfn.XLOOKUP(RT_gsm[[#This Row],[model_rxn]],sc_gsm[model_rxn],sc_gsm[model_rxn],"")</f>
        <v>4ABZt_c_m</v>
      </c>
      <c r="F147" s="3" t="str">
        <f>_xlfn.XLOOKUP(RT_gsm[[#This Row],[Column3]],sc_gsm[Column3],sc_gsm[Column3],"")</f>
        <v>4ABZt_c_m_FWD</v>
      </c>
      <c r="G147" s="3" t="str" cm="1">
        <f t="array" ref="G147">RT_gsm[[#This Row],[model_rxn]]&amp;",r,"&amp;_xlfn.SWITCH(RT_gsm[[#This Row],[Column2]],"REV","lower_bound:-","FWD","upper_bound:")&amp;"1000"</f>
        <v>4ABZt_c_m,r,upper_bound:1000</v>
      </c>
      <c r="H147" s="3" t="str">
        <f>_xlfn.XLOOKUP(RT_gsm[[#This Row],[rxn in SC GSM]],sc_gsm[model_rxn],sc_gsm[yeast8.3.4 equation],"")</f>
        <v>4-aminobenzoate[c] &lt;=&gt; 4-aminobenzoate[e]</v>
      </c>
      <c r="I147" s="3" t="b">
        <f>_xlfn.XLOOKUP(RT_gsm[[#This Row],[rxn in SC GSM]],sc_gsm[model_rxn],sc_gsm[Column12],"")</f>
        <v>1</v>
      </c>
      <c r="J147" s="3" t="str">
        <f>IF(RT_gsm[[#This Row],[Column2]]="REV",FIND("&lt;=&gt;",RT_gsm[[#This Row],[Column8]]),"")</f>
        <v/>
      </c>
    </row>
    <row r="148" spans="1:10" hidden="1" x14ac:dyDescent="0.2">
      <c r="A148" t="s">
        <v>4039</v>
      </c>
      <c r="B148" t="s">
        <v>3902</v>
      </c>
      <c r="C148" t="str">
        <f>RT_gsm[[#This Row],[model_rxn]]&amp;"_"&amp;RT_gsm[[#This Row],[Column2]]</f>
        <v>4AMPMS_c_FWD</v>
      </c>
      <c r="D148" t="str">
        <f>_xlfn.XLOOKUP(RT_gsm[[#This Row],[Column3]],SC_enz[name_dir],SC_enz[name_dir],"")</f>
        <v/>
      </c>
      <c r="E148" t="str">
        <f>_xlfn.XLOOKUP(RT_gsm[[#This Row],[model_rxn]],sc_gsm[model_rxn],sc_gsm[model_rxn],"")</f>
        <v/>
      </c>
      <c r="F148" s="3" t="str">
        <f>_xlfn.XLOOKUP(RT_gsm[[#This Row],[Column3]],sc_gsm[Column3],sc_gsm[Column3],"")</f>
        <v/>
      </c>
      <c r="G148" s="3" t="str" cm="1">
        <f t="array" ref="G148">RT_gsm[[#This Row],[model_rxn]]&amp;",r,"&amp;_xlfn.SWITCH(RT_gsm[[#This Row],[Column2]],"REV","lower_bound:-","FWD","upper_bound:")&amp;"1000"</f>
        <v>4AMPMS_c,r,upper_bound:1000</v>
      </c>
      <c r="H148" s="3" t="str">
        <f>_xlfn.XLOOKUP(RT_gsm[[#This Row],[rxn in SC GSM]],sc_gsm[model_rxn],sc_gsm[yeast8.3.4 equation],"")</f>
        <v/>
      </c>
      <c r="I148" s="3" t="str">
        <f>_xlfn.XLOOKUP(RT_gsm[[#This Row],[rxn in SC GSM]],sc_gsm[model_rxn],sc_gsm[Column12],"")</f>
        <v/>
      </c>
      <c r="J148" s="3" t="str">
        <f>IF(RT_gsm[[#This Row],[Column2]]="REV",FIND("&lt;=&gt;",RT_gsm[[#This Row],[Column8]]),"")</f>
        <v/>
      </c>
    </row>
    <row r="149" spans="1:10" hidden="1" x14ac:dyDescent="0.2">
      <c r="A149" t="s">
        <v>4042</v>
      </c>
      <c r="B149" t="s">
        <v>3902</v>
      </c>
      <c r="C149" t="str">
        <f>RT_gsm[[#This Row],[model_rxn]]&amp;"_"&amp;RT_gsm[[#This Row],[Column2]]</f>
        <v>4CMCOAL_c_FWD</v>
      </c>
      <c r="D149" t="str">
        <f>_xlfn.XLOOKUP(RT_gsm[[#This Row],[Column3]],SC_enz[name_dir],SC_enz[name_dir],"")</f>
        <v/>
      </c>
      <c r="E149" t="str">
        <f>_xlfn.XLOOKUP(RT_gsm[[#This Row],[model_rxn]],sc_gsm[model_rxn],sc_gsm[model_rxn],"")</f>
        <v/>
      </c>
      <c r="F149" s="3" t="str">
        <f>_xlfn.XLOOKUP(RT_gsm[[#This Row],[Column3]],sc_gsm[Column3],sc_gsm[Column3],"")</f>
        <v/>
      </c>
      <c r="G149" s="3" t="str" cm="1">
        <f t="array" ref="G149">RT_gsm[[#This Row],[model_rxn]]&amp;",r,"&amp;_xlfn.SWITCH(RT_gsm[[#This Row],[Column2]],"REV","lower_bound:-","FWD","upper_bound:")&amp;"1000"</f>
        <v>4CMCOAL_c,r,upper_bound:1000</v>
      </c>
      <c r="H149" s="3" t="str">
        <f>_xlfn.XLOOKUP(RT_gsm[[#This Row],[rxn in SC GSM]],sc_gsm[model_rxn],sc_gsm[yeast8.3.4 equation],"")</f>
        <v/>
      </c>
      <c r="I149" s="3" t="str">
        <f>_xlfn.XLOOKUP(RT_gsm[[#This Row],[rxn in SC GSM]],sc_gsm[model_rxn],sc_gsm[Column12],"")</f>
        <v/>
      </c>
      <c r="J149" s="3" t="str">
        <f>IF(RT_gsm[[#This Row],[Column2]]="REV",FIND("&lt;=&gt;",RT_gsm[[#This Row],[Column8]]),"")</f>
        <v/>
      </c>
    </row>
    <row r="150" spans="1:10" hidden="1" x14ac:dyDescent="0.2">
      <c r="A150" t="s">
        <v>4051</v>
      </c>
      <c r="B150" t="s">
        <v>3902</v>
      </c>
      <c r="C150" t="str">
        <f>RT_gsm[[#This Row],[model_rxn]]&amp;"_"&amp;RT_gsm[[#This Row],[Column2]]</f>
        <v>4CMCOAL_x_FWD</v>
      </c>
      <c r="D150" t="str">
        <f>_xlfn.XLOOKUP(RT_gsm[[#This Row],[Column3]],SC_enz[name_dir],SC_enz[name_dir],"")</f>
        <v/>
      </c>
      <c r="E150" t="str">
        <f>_xlfn.XLOOKUP(RT_gsm[[#This Row],[model_rxn]],sc_gsm[model_rxn],sc_gsm[model_rxn],"")</f>
        <v/>
      </c>
      <c r="F150" s="3" t="str">
        <f>_xlfn.XLOOKUP(RT_gsm[[#This Row],[Column3]],sc_gsm[Column3],sc_gsm[Column3],"")</f>
        <v/>
      </c>
      <c r="G150" s="3" t="str" cm="1">
        <f t="array" ref="G150">RT_gsm[[#This Row],[model_rxn]]&amp;",r,"&amp;_xlfn.SWITCH(RT_gsm[[#This Row],[Column2]],"REV","lower_bound:-","FWD","upper_bound:")&amp;"1000"</f>
        <v>4CMCOAL_x,r,upper_bound:1000</v>
      </c>
      <c r="H150" s="3" t="str">
        <f>_xlfn.XLOOKUP(RT_gsm[[#This Row],[rxn in SC GSM]],sc_gsm[model_rxn],sc_gsm[yeast8.3.4 equation],"")</f>
        <v/>
      </c>
      <c r="I150" s="3" t="str">
        <f>_xlfn.XLOOKUP(RT_gsm[[#This Row],[rxn in SC GSM]],sc_gsm[model_rxn],sc_gsm[Column12],"")</f>
        <v/>
      </c>
      <c r="J150" s="3" t="str">
        <f>IF(RT_gsm[[#This Row],[Column2]]="REV",FIND("&lt;=&gt;",RT_gsm[[#This Row],[Column8]]),"")</f>
        <v/>
      </c>
    </row>
    <row r="151" spans="1:10" hidden="1" x14ac:dyDescent="0.2">
      <c r="A151" t="s">
        <v>144</v>
      </c>
      <c r="B151" t="s">
        <v>3903</v>
      </c>
      <c r="C151" t="str">
        <f>RT_gsm[[#This Row],[model_rxn]]&amp;"_"&amp;RT_gsm[[#This Row],[Column2]]</f>
        <v>4DPMIPPH_c_REV</v>
      </c>
      <c r="D151" t="str">
        <f>_xlfn.XLOOKUP(RT_gsm[[#This Row],[Column3]],SC_enz[name_dir],SC_enz[name_dir],"")</f>
        <v>4DPMIPPH_c_REV</v>
      </c>
      <c r="E151" t="str">
        <f>_xlfn.XLOOKUP(RT_gsm[[#This Row],[model_rxn]],sc_gsm[model_rxn],sc_gsm[model_rxn],"")</f>
        <v>4DPMIPPH_c</v>
      </c>
      <c r="F151" s="3" t="str">
        <f>_xlfn.XLOOKUP(RT_gsm[[#This Row],[Column3]],sc_gsm[Column3],sc_gsm[Column3],"")</f>
        <v>4DPMIPPH_c_REV</v>
      </c>
      <c r="G151" s="3" t="str" cm="1">
        <f t="array" ref="G151">RT_gsm[[#This Row],[model_rxn]]&amp;",r,"&amp;_xlfn.SWITCH(RT_gsm[[#This Row],[Column2]],"REV","lower_bound:-","FWD","upper_bound:")&amp;"1000"</f>
        <v>4DPMIPPH_c,r,lower_bound:-1000</v>
      </c>
      <c r="H151" s="3" t="str">
        <f>_xlfn.XLOOKUP(RT_gsm[[#This Row],[rxn in SC GSM]],sc_gsm[model_rxn],sc_gsm[yeast8.3.4 equation],"")</f>
        <v>4-diphospho-1D-myo-inositol pentakisphosphate[c] + H2O[c] &lt;=&gt; 2 H+[c] + myo-inositol hexakisphosphate[c] + phosphate[c]</v>
      </c>
      <c r="I151" s="3" t="b">
        <f>_xlfn.XLOOKUP(RT_gsm[[#This Row],[rxn in SC GSM]],sc_gsm[model_rxn],sc_gsm[Column12],"")</f>
        <v>0</v>
      </c>
      <c r="J151" s="3">
        <f>IF(RT_gsm[[#This Row],[Column2]]="REV",FIND("&lt;=&gt;",RT_gsm[[#This Row],[Column8]]),"")</f>
        <v>59</v>
      </c>
    </row>
    <row r="152" spans="1:10" hidden="1" x14ac:dyDescent="0.2">
      <c r="A152" t="s">
        <v>144</v>
      </c>
      <c r="B152" t="s">
        <v>3902</v>
      </c>
      <c r="C152" t="str">
        <f>RT_gsm[[#This Row],[model_rxn]]&amp;"_"&amp;RT_gsm[[#This Row],[Column2]]</f>
        <v>4DPMIPPH_c_FWD</v>
      </c>
      <c r="D152" t="str">
        <f>_xlfn.XLOOKUP(RT_gsm[[#This Row],[Column3]],SC_enz[name_dir],SC_enz[name_dir],"")</f>
        <v>4DPMIPPH_c_FWD</v>
      </c>
      <c r="E152" t="str">
        <f>_xlfn.XLOOKUP(RT_gsm[[#This Row],[model_rxn]],sc_gsm[model_rxn],sc_gsm[model_rxn],"")</f>
        <v>4DPMIPPH_c</v>
      </c>
      <c r="F152" s="3" t="str">
        <f>_xlfn.XLOOKUP(RT_gsm[[#This Row],[Column3]],sc_gsm[Column3],sc_gsm[Column3],"")</f>
        <v>4DPMIPPH_c_FWD</v>
      </c>
      <c r="G152" s="3" t="str" cm="1">
        <f t="array" ref="G152">RT_gsm[[#This Row],[model_rxn]]&amp;",r,"&amp;_xlfn.SWITCH(RT_gsm[[#This Row],[Column2]],"REV","lower_bound:-","FWD","upper_bound:")&amp;"1000"</f>
        <v>4DPMIPPH_c,r,upper_bound:1000</v>
      </c>
      <c r="H152" s="3" t="str">
        <f>_xlfn.XLOOKUP(RT_gsm[[#This Row],[rxn in SC GSM]],sc_gsm[model_rxn],sc_gsm[yeast8.3.4 equation],"")</f>
        <v>4-diphospho-1D-myo-inositol pentakisphosphate[c] + H2O[c] &lt;=&gt; 2 H+[c] + myo-inositol hexakisphosphate[c] + phosphate[c]</v>
      </c>
      <c r="I152" s="3" t="b">
        <f>_xlfn.XLOOKUP(RT_gsm[[#This Row],[rxn in SC GSM]],sc_gsm[model_rxn],sc_gsm[Column12],"")</f>
        <v>0</v>
      </c>
      <c r="J152" s="3" t="str">
        <f>IF(RT_gsm[[#This Row],[Column2]]="REV",FIND("&lt;=&gt;",RT_gsm[[#This Row],[Column8]]),"")</f>
        <v/>
      </c>
    </row>
    <row r="153" spans="1:10" hidden="1" x14ac:dyDescent="0.2">
      <c r="A153" t="s">
        <v>2466</v>
      </c>
      <c r="B153" t="s">
        <v>3903</v>
      </c>
      <c r="C153" t="str">
        <f>RT_gsm[[#This Row],[model_rxn]]&amp;"_"&amp;RT_gsm[[#This Row],[Column2]]</f>
        <v>4H2OGLTt_c_m_REV</v>
      </c>
      <c r="D153" t="str">
        <f>_xlfn.XLOOKUP(RT_gsm[[#This Row],[Column3]],SC_enz[name_dir],SC_enz[name_dir],"")</f>
        <v>4H2OGLTt_c_m_REV</v>
      </c>
      <c r="E153" t="str">
        <f>_xlfn.XLOOKUP(RT_gsm[[#This Row],[model_rxn]],sc_gsm[model_rxn],sc_gsm[model_rxn],"")</f>
        <v>4H2OGLTt_c_m</v>
      </c>
      <c r="F153" s="3" t="str">
        <f>_xlfn.XLOOKUP(RT_gsm[[#This Row],[Column3]],sc_gsm[Column3],sc_gsm[Column3],"")</f>
        <v>4H2OGLTt_c_m_REV</v>
      </c>
      <c r="G153" s="3" t="str" cm="1">
        <f t="array" ref="G153">RT_gsm[[#This Row],[model_rxn]]&amp;",r,"&amp;_xlfn.SWITCH(RT_gsm[[#This Row],[Column2]],"REV","lower_bound:-","FWD","upper_bound:")&amp;"1000"</f>
        <v>4H2OGLTt_c_m,r,lower_bound:-1000</v>
      </c>
      <c r="H153" s="3" t="str">
        <f>_xlfn.XLOOKUP(RT_gsm[[#This Row],[rxn in SC GSM]],sc_gsm[model_rxn],sc_gsm[yeast8.3.4 equation],"")</f>
        <v>4-hydroxy-2-oxoglutarate[c] &lt;=&gt; 4-hydroxy-2-oxoglutarate[m]</v>
      </c>
      <c r="I153" s="3" t="b">
        <f>_xlfn.XLOOKUP(RT_gsm[[#This Row],[rxn in SC GSM]],sc_gsm[model_rxn],sc_gsm[Column12],"")</f>
        <v>1</v>
      </c>
      <c r="J153" s="3">
        <f>IF(RT_gsm[[#This Row],[Column2]]="REV",FIND("&lt;=&gt;",RT_gsm[[#This Row],[Column8]]),"")</f>
        <v>29</v>
      </c>
    </row>
    <row r="154" spans="1:10" hidden="1" x14ac:dyDescent="0.2">
      <c r="A154" t="s">
        <v>2466</v>
      </c>
      <c r="B154" t="s">
        <v>3902</v>
      </c>
      <c r="C154" t="str">
        <f>RT_gsm[[#This Row],[model_rxn]]&amp;"_"&amp;RT_gsm[[#This Row],[Column2]]</f>
        <v>4H2OGLTt_c_m_FWD</v>
      </c>
      <c r="D154" t="str">
        <f>_xlfn.XLOOKUP(RT_gsm[[#This Row],[Column3]],SC_enz[name_dir],SC_enz[name_dir],"")</f>
        <v>4H2OGLTt_c_m_FWD</v>
      </c>
      <c r="E154" t="str">
        <f>_xlfn.XLOOKUP(RT_gsm[[#This Row],[model_rxn]],sc_gsm[model_rxn],sc_gsm[model_rxn],"")</f>
        <v>4H2OGLTt_c_m</v>
      </c>
      <c r="F154" s="3" t="str">
        <f>_xlfn.XLOOKUP(RT_gsm[[#This Row],[Column3]],sc_gsm[Column3],sc_gsm[Column3],"")</f>
        <v>4H2OGLTt_c_m_FWD</v>
      </c>
      <c r="G154" s="3" t="str" cm="1">
        <f t="array" ref="G154">RT_gsm[[#This Row],[model_rxn]]&amp;",r,"&amp;_xlfn.SWITCH(RT_gsm[[#This Row],[Column2]],"REV","lower_bound:-","FWD","upper_bound:")&amp;"1000"</f>
        <v>4H2OGLTt_c_m,r,upper_bound:1000</v>
      </c>
      <c r="H154" s="3" t="str">
        <f>_xlfn.XLOOKUP(RT_gsm[[#This Row],[rxn in SC GSM]],sc_gsm[model_rxn],sc_gsm[yeast8.3.4 equation],"")</f>
        <v>4-hydroxy-2-oxoglutarate[c] &lt;=&gt; 4-hydroxy-2-oxoglutarate[m]</v>
      </c>
      <c r="I154" s="3" t="b">
        <f>_xlfn.XLOOKUP(RT_gsm[[#This Row],[rxn in SC GSM]],sc_gsm[model_rxn],sc_gsm[Column12],"")</f>
        <v>1</v>
      </c>
      <c r="J154" s="3" t="str">
        <f>IF(RT_gsm[[#This Row],[Column2]]="REV",FIND("&lt;=&gt;",RT_gsm[[#This Row],[Column8]]),"")</f>
        <v/>
      </c>
    </row>
    <row r="155" spans="1:10" hidden="1" x14ac:dyDescent="0.2">
      <c r="A155" t="s">
        <v>2467</v>
      </c>
      <c r="B155" t="s">
        <v>3903</v>
      </c>
      <c r="C155" t="str">
        <f>RT_gsm[[#This Row],[model_rxn]]&amp;"_"&amp;RT_gsm[[#This Row],[Column2]]</f>
        <v>4H2OGLTt_c_x_REV</v>
      </c>
      <c r="D155" t="str">
        <f>_xlfn.XLOOKUP(RT_gsm[[#This Row],[Column3]],SC_enz[name_dir],SC_enz[name_dir],"")</f>
        <v>4H2OGLTt_c_x_REV</v>
      </c>
      <c r="E155" t="str">
        <f>_xlfn.XLOOKUP(RT_gsm[[#This Row],[model_rxn]],sc_gsm[model_rxn],sc_gsm[model_rxn],"")</f>
        <v>4H2OGLTt_c_x</v>
      </c>
      <c r="F155" s="3" t="str">
        <f>_xlfn.XLOOKUP(RT_gsm[[#This Row],[Column3]],sc_gsm[Column3],sc_gsm[Column3],"")</f>
        <v>4H2OGLTt_c_x_REV</v>
      </c>
      <c r="G155" s="3" t="str" cm="1">
        <f t="array" ref="G155">RT_gsm[[#This Row],[model_rxn]]&amp;",r,"&amp;_xlfn.SWITCH(RT_gsm[[#This Row],[Column2]],"REV","lower_bound:-","FWD","upper_bound:")&amp;"1000"</f>
        <v>4H2OGLTt_c_x,r,lower_bound:-1000</v>
      </c>
      <c r="H155" s="3" t="str">
        <f>_xlfn.XLOOKUP(RT_gsm[[#This Row],[rxn in SC GSM]],sc_gsm[model_rxn],sc_gsm[yeast8.3.4 equation],"")</f>
        <v>4-hydroxy-2-oxoglutarate[c] &lt;=&gt; 4-hydroxy-2-oxoglutarate[m]</v>
      </c>
      <c r="I155" s="3" t="b">
        <f>_xlfn.XLOOKUP(RT_gsm[[#This Row],[rxn in SC GSM]],sc_gsm[model_rxn],sc_gsm[Column12],"")</f>
        <v>1</v>
      </c>
      <c r="J155" s="3">
        <f>IF(RT_gsm[[#This Row],[Column2]]="REV",FIND("&lt;=&gt;",RT_gsm[[#This Row],[Column8]]),"")</f>
        <v>29</v>
      </c>
    </row>
    <row r="156" spans="1:10" hidden="1" x14ac:dyDescent="0.2">
      <c r="A156" t="s">
        <v>2467</v>
      </c>
      <c r="B156" t="s">
        <v>3902</v>
      </c>
      <c r="C156" t="str">
        <f>RT_gsm[[#This Row],[model_rxn]]&amp;"_"&amp;RT_gsm[[#This Row],[Column2]]</f>
        <v>4H2OGLTt_c_x_FWD</v>
      </c>
      <c r="D156" t="str">
        <f>_xlfn.XLOOKUP(RT_gsm[[#This Row],[Column3]],SC_enz[name_dir],SC_enz[name_dir],"")</f>
        <v>4H2OGLTt_c_x_FWD</v>
      </c>
      <c r="E156" t="str">
        <f>_xlfn.XLOOKUP(RT_gsm[[#This Row],[model_rxn]],sc_gsm[model_rxn],sc_gsm[model_rxn],"")</f>
        <v>4H2OGLTt_c_x</v>
      </c>
      <c r="F156" s="3" t="str">
        <f>_xlfn.XLOOKUP(RT_gsm[[#This Row],[Column3]],sc_gsm[Column3],sc_gsm[Column3],"")</f>
        <v>4H2OGLTt_c_x_FWD</v>
      </c>
      <c r="G156" s="3" t="str" cm="1">
        <f t="array" ref="G156">RT_gsm[[#This Row],[model_rxn]]&amp;",r,"&amp;_xlfn.SWITCH(RT_gsm[[#This Row],[Column2]],"REV","lower_bound:-","FWD","upper_bound:")&amp;"1000"</f>
        <v>4H2OGLTt_c_x,r,upper_bound:1000</v>
      </c>
      <c r="H156" s="3" t="str">
        <f>_xlfn.XLOOKUP(RT_gsm[[#This Row],[rxn in SC GSM]],sc_gsm[model_rxn],sc_gsm[yeast8.3.4 equation],"")</f>
        <v>4-hydroxy-2-oxoglutarate[c] &lt;=&gt; 4-hydroxy-2-oxoglutarate[m]</v>
      </c>
      <c r="I156" s="3" t="b">
        <f>_xlfn.XLOOKUP(RT_gsm[[#This Row],[rxn in SC GSM]],sc_gsm[model_rxn],sc_gsm[Column12],"")</f>
        <v>1</v>
      </c>
      <c r="J156" s="3" t="str">
        <f>IF(RT_gsm[[#This Row],[Column2]]="REV",FIND("&lt;=&gt;",RT_gsm[[#This Row],[Column8]]),"")</f>
        <v/>
      </c>
    </row>
    <row r="157" spans="1:10" hidden="1" x14ac:dyDescent="0.2">
      <c r="A157" t="s">
        <v>4062</v>
      </c>
      <c r="B157" t="s">
        <v>3902</v>
      </c>
      <c r="C157" t="str">
        <f>RT_gsm[[#This Row],[model_rxn]]&amp;"_"&amp;RT_gsm[[#This Row],[Column2]]</f>
        <v>4HBZCOAS_c_FWD</v>
      </c>
      <c r="D157" t="str">
        <f>_xlfn.XLOOKUP(RT_gsm[[#This Row],[Column3]],SC_enz[name_dir],SC_enz[name_dir],"")</f>
        <v/>
      </c>
      <c r="E157" t="str">
        <f>_xlfn.XLOOKUP(RT_gsm[[#This Row],[model_rxn]],sc_gsm[model_rxn],sc_gsm[model_rxn],"")</f>
        <v/>
      </c>
      <c r="F157" s="3" t="str">
        <f>_xlfn.XLOOKUP(RT_gsm[[#This Row],[Column3]],sc_gsm[Column3],sc_gsm[Column3],"")</f>
        <v/>
      </c>
      <c r="G157" s="3" t="str" cm="1">
        <f t="array" ref="G157">RT_gsm[[#This Row],[model_rxn]]&amp;",r,"&amp;_xlfn.SWITCH(RT_gsm[[#This Row],[Column2]],"REV","lower_bound:-","FWD","upper_bound:")&amp;"1000"</f>
        <v>4HBZCOAS_c,r,upper_bound:1000</v>
      </c>
      <c r="H157" s="3" t="str">
        <f>_xlfn.XLOOKUP(RT_gsm[[#This Row],[rxn in SC GSM]],sc_gsm[model_rxn],sc_gsm[yeast8.3.4 equation],"")</f>
        <v/>
      </c>
      <c r="I157" s="3" t="str">
        <f>_xlfn.XLOOKUP(RT_gsm[[#This Row],[rxn in SC GSM]],sc_gsm[model_rxn],sc_gsm[Column12],"")</f>
        <v/>
      </c>
      <c r="J157" s="3" t="str">
        <f>IF(RT_gsm[[#This Row],[Column2]]="REV",FIND("&lt;=&gt;",RT_gsm[[#This Row],[Column8]]),"")</f>
        <v/>
      </c>
    </row>
    <row r="158" spans="1:10" hidden="1" x14ac:dyDescent="0.2">
      <c r="A158" t="s">
        <v>4063</v>
      </c>
      <c r="B158" t="s">
        <v>3902</v>
      </c>
      <c r="C158" t="str">
        <f>RT_gsm[[#This Row],[model_rxn]]&amp;"_"&amp;RT_gsm[[#This Row],[Column2]]</f>
        <v>4HBZF_c_FWD</v>
      </c>
      <c r="D158" t="str">
        <f>_xlfn.XLOOKUP(RT_gsm[[#This Row],[Column3]],SC_enz[name_dir],SC_enz[name_dir],"")</f>
        <v/>
      </c>
      <c r="E158" t="str">
        <f>_xlfn.XLOOKUP(RT_gsm[[#This Row],[model_rxn]],sc_gsm[model_rxn],sc_gsm[model_rxn],"")</f>
        <v/>
      </c>
      <c r="F158" s="3" t="str">
        <f>_xlfn.XLOOKUP(RT_gsm[[#This Row],[Column3]],sc_gsm[Column3],sc_gsm[Column3],"")</f>
        <v/>
      </c>
      <c r="G158" s="3" t="str" cm="1">
        <f t="array" ref="G158">RT_gsm[[#This Row],[model_rxn]]&amp;",r,"&amp;_xlfn.SWITCH(RT_gsm[[#This Row],[Column2]],"REV","lower_bound:-","FWD","upper_bound:")&amp;"1000"</f>
        <v>4HBZF_c,r,upper_bound:1000</v>
      </c>
      <c r="H158" s="3" t="str">
        <f>_xlfn.XLOOKUP(RT_gsm[[#This Row],[rxn in SC GSM]],sc_gsm[model_rxn],sc_gsm[yeast8.3.4 equation],"")</f>
        <v/>
      </c>
      <c r="I158" s="3" t="str">
        <f>_xlfn.XLOOKUP(RT_gsm[[#This Row],[rxn in SC GSM]],sc_gsm[model_rxn],sc_gsm[Column12],"")</f>
        <v/>
      </c>
      <c r="J158" s="3" t="str">
        <f>IF(RT_gsm[[#This Row],[Column2]]="REV",FIND("&lt;=&gt;",RT_gsm[[#This Row],[Column8]]),"")</f>
        <v/>
      </c>
    </row>
    <row r="159" spans="1:10" hidden="1" x14ac:dyDescent="0.2">
      <c r="A159" t="s">
        <v>4064</v>
      </c>
      <c r="B159" t="s">
        <v>3902</v>
      </c>
      <c r="C159" t="str">
        <f>RT_gsm[[#This Row],[model_rxn]]&amp;"_"&amp;RT_gsm[[#This Row],[Column2]]</f>
        <v>4HBZNPT_m_FWD</v>
      </c>
      <c r="D159" t="str">
        <f>_xlfn.XLOOKUP(RT_gsm[[#This Row],[Column3]],SC_enz[name_dir],SC_enz[name_dir],"")</f>
        <v/>
      </c>
      <c r="E159" t="str">
        <f>_xlfn.XLOOKUP(RT_gsm[[#This Row],[model_rxn]],sc_gsm[model_rxn],sc_gsm[model_rxn],"")</f>
        <v/>
      </c>
      <c r="F159" s="3" t="str">
        <f>_xlfn.XLOOKUP(RT_gsm[[#This Row],[Column3]],sc_gsm[Column3],sc_gsm[Column3],"")</f>
        <v/>
      </c>
      <c r="G159" s="3" t="str" cm="1">
        <f t="array" ref="G159">RT_gsm[[#This Row],[model_rxn]]&amp;",r,"&amp;_xlfn.SWITCH(RT_gsm[[#This Row],[Column2]],"REV","lower_bound:-","FWD","upper_bound:")&amp;"1000"</f>
        <v>4HBZNPT_m,r,upper_bound:1000</v>
      </c>
      <c r="H159" s="3" t="str">
        <f>_xlfn.XLOOKUP(RT_gsm[[#This Row],[rxn in SC GSM]],sc_gsm[model_rxn],sc_gsm[yeast8.3.4 equation],"")</f>
        <v/>
      </c>
      <c r="I159" s="3" t="str">
        <f>_xlfn.XLOOKUP(RT_gsm[[#This Row],[rxn in SC GSM]],sc_gsm[model_rxn],sc_gsm[Column12],"")</f>
        <v/>
      </c>
      <c r="J159" s="3" t="str">
        <f>IF(RT_gsm[[#This Row],[Column2]]="REV",FIND("&lt;=&gt;",RT_gsm[[#This Row],[Column8]]),"")</f>
        <v/>
      </c>
    </row>
    <row r="160" spans="1:10" hidden="1" x14ac:dyDescent="0.2">
      <c r="A160" t="s">
        <v>2468</v>
      </c>
      <c r="B160" t="s">
        <v>3903</v>
      </c>
      <c r="C160" t="str">
        <f>RT_gsm[[#This Row],[model_rxn]]&amp;"_"&amp;RT_gsm[[#This Row],[Column2]]</f>
        <v>4HBZt_c_m_REV</v>
      </c>
      <c r="D160" t="str">
        <f>_xlfn.XLOOKUP(RT_gsm[[#This Row],[Column3]],SC_enz[name_dir],SC_enz[name_dir],"")</f>
        <v>4HBZt_c_m_REV</v>
      </c>
      <c r="E160" t="str">
        <f>_xlfn.XLOOKUP(RT_gsm[[#This Row],[model_rxn]],sc_gsm[model_rxn],sc_gsm[model_rxn],"")</f>
        <v>4HBZt_c_m</v>
      </c>
      <c r="F160" s="3" t="str">
        <f>_xlfn.XLOOKUP(RT_gsm[[#This Row],[Column3]],sc_gsm[Column3],sc_gsm[Column3],"")</f>
        <v>4HBZt_c_m_REV</v>
      </c>
      <c r="G160" s="3" t="str" cm="1">
        <f t="array" ref="G160">RT_gsm[[#This Row],[model_rxn]]&amp;",r,"&amp;_xlfn.SWITCH(RT_gsm[[#This Row],[Column2]],"REV","lower_bound:-","FWD","upper_bound:")&amp;"1000"</f>
        <v>4HBZt_c_m,r,lower_bound:-1000</v>
      </c>
      <c r="H160" s="3" t="str">
        <f>_xlfn.XLOOKUP(RT_gsm[[#This Row],[rxn in SC GSM]],sc_gsm[model_rxn],sc_gsm[yeast8.3.4 equation],"")</f>
        <v>4-hydroxybenzoate[c] &lt;=&gt; 4-hydroxybenzoate[m]</v>
      </c>
      <c r="I160" s="3" t="b">
        <f>_xlfn.XLOOKUP(RT_gsm[[#This Row],[rxn in SC GSM]],sc_gsm[model_rxn],sc_gsm[Column12],"")</f>
        <v>1</v>
      </c>
      <c r="J160" s="3">
        <f>IF(RT_gsm[[#This Row],[Column2]]="REV",FIND("&lt;=&gt;",RT_gsm[[#This Row],[Column8]]),"")</f>
        <v>22</v>
      </c>
    </row>
    <row r="161" spans="1:10" hidden="1" x14ac:dyDescent="0.2">
      <c r="A161" t="s">
        <v>2468</v>
      </c>
      <c r="B161" t="s">
        <v>3902</v>
      </c>
      <c r="C161" t="str">
        <f>RT_gsm[[#This Row],[model_rxn]]&amp;"_"&amp;RT_gsm[[#This Row],[Column2]]</f>
        <v>4HBZt_c_m_FWD</v>
      </c>
      <c r="D161" t="str">
        <f>_xlfn.XLOOKUP(RT_gsm[[#This Row],[Column3]],SC_enz[name_dir],SC_enz[name_dir],"")</f>
        <v>4HBZt_c_m_FWD</v>
      </c>
      <c r="E161" t="str">
        <f>_xlfn.XLOOKUP(RT_gsm[[#This Row],[model_rxn]],sc_gsm[model_rxn],sc_gsm[model_rxn],"")</f>
        <v>4HBZt_c_m</v>
      </c>
      <c r="F161" s="3" t="str">
        <f>_xlfn.XLOOKUP(RT_gsm[[#This Row],[Column3]],sc_gsm[Column3],sc_gsm[Column3],"")</f>
        <v>4HBZt_c_m_FWD</v>
      </c>
      <c r="G161" s="3" t="str" cm="1">
        <f t="array" ref="G161">RT_gsm[[#This Row],[model_rxn]]&amp;",r,"&amp;_xlfn.SWITCH(RT_gsm[[#This Row],[Column2]],"REV","lower_bound:-","FWD","upper_bound:")&amp;"1000"</f>
        <v>4HBZt_c_m,r,upper_bound:1000</v>
      </c>
      <c r="H161" s="3" t="str">
        <f>_xlfn.XLOOKUP(RT_gsm[[#This Row],[rxn in SC GSM]],sc_gsm[model_rxn],sc_gsm[yeast8.3.4 equation],"")</f>
        <v>4-hydroxybenzoate[c] &lt;=&gt; 4-hydroxybenzoate[m]</v>
      </c>
      <c r="I161" s="3" t="b">
        <f>_xlfn.XLOOKUP(RT_gsm[[#This Row],[rxn in SC GSM]],sc_gsm[model_rxn],sc_gsm[Column12],"")</f>
        <v>1</v>
      </c>
      <c r="J161" s="3" t="str">
        <f>IF(RT_gsm[[#This Row],[Column2]]="REV",FIND("&lt;=&gt;",RT_gsm[[#This Row],[Column8]]),"")</f>
        <v/>
      </c>
    </row>
    <row r="162" spans="1:10" hidden="1" x14ac:dyDescent="0.2">
      <c r="A162" t="s">
        <v>1157</v>
      </c>
      <c r="B162" t="s">
        <v>3903</v>
      </c>
      <c r="C162" t="str">
        <f>RT_gsm[[#This Row],[model_rxn]]&amp;"_"&amp;RT_gsm[[#This Row],[Column2]]</f>
        <v>4HGLSD_m_REV</v>
      </c>
      <c r="D162" t="str">
        <f>_xlfn.XLOOKUP(RT_gsm[[#This Row],[Column3]],SC_enz[name_dir],SC_enz[name_dir],"")</f>
        <v>4HGLSD_m_REV</v>
      </c>
      <c r="E162" t="str">
        <f>_xlfn.XLOOKUP(RT_gsm[[#This Row],[model_rxn]],sc_gsm[model_rxn],sc_gsm[model_rxn],"")</f>
        <v>4HGLSD_m</v>
      </c>
      <c r="F162" s="3" t="str">
        <f>_xlfn.XLOOKUP(RT_gsm[[#This Row],[Column3]],sc_gsm[Column3],sc_gsm[Column3],"")</f>
        <v>4HGLSD_m_REV</v>
      </c>
      <c r="G162" s="3" t="str" cm="1">
        <f t="array" ref="G162">RT_gsm[[#This Row],[model_rxn]]&amp;",r,"&amp;_xlfn.SWITCH(RT_gsm[[#This Row],[Column2]],"REV","lower_bound:-","FWD","upper_bound:")&amp;"1000"</f>
        <v>4HGLSD_m,r,lower_bound:-1000</v>
      </c>
      <c r="H162" s="3" t="str">
        <f>_xlfn.XLOOKUP(RT_gsm[[#This Row],[rxn in SC GSM]],sc_gsm[model_rxn],sc_gsm[yeast8.3.4 equation],"")</f>
        <v>H2O[m] + L-4-hydroxyglutamic semialdehyde[m] + NAD[m] &lt;=&gt; erythro-4-hydroxy-L-glutamic acid[m] + 2 H+[m] + NADH[m]</v>
      </c>
      <c r="I162" s="3" t="b">
        <f>_xlfn.XLOOKUP(RT_gsm[[#This Row],[rxn in SC GSM]],sc_gsm[model_rxn],sc_gsm[Column12],"")</f>
        <v>1</v>
      </c>
      <c r="J162" s="3">
        <f>IF(RT_gsm[[#This Row],[Column2]]="REV",FIND("&lt;=&gt;",RT_gsm[[#This Row],[Column8]]),"")</f>
        <v>55</v>
      </c>
    </row>
    <row r="163" spans="1:10" hidden="1" x14ac:dyDescent="0.2">
      <c r="A163" t="s">
        <v>4069</v>
      </c>
      <c r="B163" t="s">
        <v>3902</v>
      </c>
      <c r="C163" t="str">
        <f>RT_gsm[[#This Row],[model_rxn]]&amp;"_"&amp;RT_gsm[[#This Row],[Column2]]</f>
        <v>4HPEOR_c_FWD</v>
      </c>
      <c r="D163" t="str">
        <f>_xlfn.XLOOKUP(RT_gsm[[#This Row],[Column3]],SC_enz[name_dir],SC_enz[name_dir],"")</f>
        <v/>
      </c>
      <c r="E163" t="str">
        <f>_xlfn.XLOOKUP(RT_gsm[[#This Row],[model_rxn]],sc_gsm[model_rxn],sc_gsm[model_rxn],"")</f>
        <v/>
      </c>
      <c r="F163" s="3" t="str">
        <f>_xlfn.XLOOKUP(RT_gsm[[#This Row],[Column3]],sc_gsm[Column3],sc_gsm[Column3],"")</f>
        <v/>
      </c>
      <c r="G163" s="3" t="str" cm="1">
        <f t="array" ref="G163">RT_gsm[[#This Row],[model_rxn]]&amp;",r,"&amp;_xlfn.SWITCH(RT_gsm[[#This Row],[Column2]],"REV","lower_bound:-","FWD","upper_bound:")&amp;"1000"</f>
        <v>4HPEOR_c,r,upper_bound:1000</v>
      </c>
      <c r="H163" s="3" t="str">
        <f>_xlfn.XLOOKUP(RT_gsm[[#This Row],[rxn in SC GSM]],sc_gsm[model_rxn],sc_gsm[yeast8.3.4 equation],"")</f>
        <v/>
      </c>
      <c r="I163" s="3" t="str">
        <f>_xlfn.XLOOKUP(RT_gsm[[#This Row],[rxn in SC GSM]],sc_gsm[model_rxn],sc_gsm[Column12],"")</f>
        <v/>
      </c>
      <c r="J163" s="3" t="str">
        <f>IF(RT_gsm[[#This Row],[Column2]]="REV",FIND("&lt;=&gt;",RT_gsm[[#This Row],[Column8]]),"")</f>
        <v/>
      </c>
    </row>
    <row r="164" spans="1:10" hidden="1" x14ac:dyDescent="0.2">
      <c r="A164" t="s">
        <v>4071</v>
      </c>
      <c r="B164" t="s">
        <v>3902</v>
      </c>
      <c r="C164" t="str">
        <f>RT_gsm[[#This Row],[model_rxn]]&amp;"_"&amp;RT_gsm[[#This Row],[Column2]]</f>
        <v>4HPLH_c_FWD</v>
      </c>
      <c r="D164" t="str">
        <f>_xlfn.XLOOKUP(RT_gsm[[#This Row],[Column3]],SC_enz[name_dir],SC_enz[name_dir],"")</f>
        <v/>
      </c>
      <c r="E164" t="str">
        <f>_xlfn.XLOOKUP(RT_gsm[[#This Row],[model_rxn]],sc_gsm[model_rxn],sc_gsm[model_rxn],"")</f>
        <v/>
      </c>
      <c r="F164" s="3" t="str">
        <f>_xlfn.XLOOKUP(RT_gsm[[#This Row],[Column3]],sc_gsm[Column3],sc_gsm[Column3],"")</f>
        <v/>
      </c>
      <c r="G164" s="3" t="str" cm="1">
        <f t="array" ref="G164">RT_gsm[[#This Row],[model_rxn]]&amp;",r,"&amp;_xlfn.SWITCH(RT_gsm[[#This Row],[Column2]],"REV","lower_bound:-","FWD","upper_bound:")&amp;"1000"</f>
        <v>4HPLH_c,r,upper_bound:1000</v>
      </c>
      <c r="H164" s="3" t="str">
        <f>_xlfn.XLOOKUP(RT_gsm[[#This Row],[rxn in SC GSM]],sc_gsm[model_rxn],sc_gsm[yeast8.3.4 equation],"")</f>
        <v/>
      </c>
      <c r="I164" s="3" t="str">
        <f>_xlfn.XLOOKUP(RT_gsm[[#This Row],[rxn in SC GSM]],sc_gsm[model_rxn],sc_gsm[Column12],"")</f>
        <v/>
      </c>
      <c r="J164" s="3" t="str">
        <f>IF(RT_gsm[[#This Row],[Column2]]="REV",FIND("&lt;=&gt;",RT_gsm[[#This Row],[Column8]]),"")</f>
        <v/>
      </c>
    </row>
    <row r="165" spans="1:10" hidden="1" x14ac:dyDescent="0.2">
      <c r="A165" t="s">
        <v>4072</v>
      </c>
      <c r="B165" t="s">
        <v>3902</v>
      </c>
      <c r="C165" t="str">
        <f>RT_gsm[[#This Row],[model_rxn]]&amp;"_"&amp;RT_gsm[[#This Row],[Column2]]</f>
        <v>4HPPCL_c_FWD</v>
      </c>
      <c r="D165" t="str">
        <f>_xlfn.XLOOKUP(RT_gsm[[#This Row],[Column3]],SC_enz[name_dir],SC_enz[name_dir],"")</f>
        <v/>
      </c>
      <c r="E165" t="str">
        <f>_xlfn.XLOOKUP(RT_gsm[[#This Row],[model_rxn]],sc_gsm[model_rxn],sc_gsm[model_rxn],"")</f>
        <v/>
      </c>
      <c r="F165" s="3" t="str">
        <f>_xlfn.XLOOKUP(RT_gsm[[#This Row],[Column3]],sc_gsm[Column3],sc_gsm[Column3],"")</f>
        <v/>
      </c>
      <c r="G165" s="3" t="str" cm="1">
        <f t="array" ref="G165">RT_gsm[[#This Row],[model_rxn]]&amp;",r,"&amp;_xlfn.SWITCH(RT_gsm[[#This Row],[Column2]],"REV","lower_bound:-","FWD","upper_bound:")&amp;"1000"</f>
        <v>4HPPCL_c,r,upper_bound:1000</v>
      </c>
      <c r="H165" s="3" t="str">
        <f>_xlfn.XLOOKUP(RT_gsm[[#This Row],[rxn in SC GSM]],sc_gsm[model_rxn],sc_gsm[yeast8.3.4 equation],"")</f>
        <v/>
      </c>
      <c r="I165" s="3" t="str">
        <f>_xlfn.XLOOKUP(RT_gsm[[#This Row],[rxn in SC GSM]],sc_gsm[model_rxn],sc_gsm[Column12],"")</f>
        <v/>
      </c>
      <c r="J165" s="3" t="str">
        <f>IF(RT_gsm[[#This Row],[Column2]]="REV",FIND("&lt;=&gt;",RT_gsm[[#This Row],[Column8]]),"")</f>
        <v/>
      </c>
    </row>
    <row r="166" spans="1:10" hidden="1" x14ac:dyDescent="0.2">
      <c r="A166" t="s">
        <v>4073</v>
      </c>
      <c r="B166" t="s">
        <v>3903</v>
      </c>
      <c r="C166" t="str">
        <f>RT_gsm[[#This Row],[model_rxn]]&amp;"_"&amp;RT_gsm[[#This Row],[Column2]]</f>
        <v>4HPPR_c_REV</v>
      </c>
      <c r="D166" t="str">
        <f>_xlfn.XLOOKUP(RT_gsm[[#This Row],[Column3]],SC_enz[name_dir],SC_enz[name_dir],"")</f>
        <v/>
      </c>
      <c r="E166" t="str">
        <f>_xlfn.XLOOKUP(RT_gsm[[#This Row],[model_rxn]],sc_gsm[model_rxn],sc_gsm[model_rxn],"")</f>
        <v/>
      </c>
      <c r="F166" s="3" t="str">
        <f>_xlfn.XLOOKUP(RT_gsm[[#This Row],[Column3]],sc_gsm[Column3],sc_gsm[Column3],"")</f>
        <v/>
      </c>
      <c r="G166" s="3" t="str" cm="1">
        <f t="array" ref="G166">RT_gsm[[#This Row],[model_rxn]]&amp;",r,"&amp;_xlfn.SWITCH(RT_gsm[[#This Row],[Column2]],"REV","lower_bound:-","FWD","upper_bound:")&amp;"1000"</f>
        <v>4HPPR_c,r,lower_bound:-1000</v>
      </c>
      <c r="H166" s="3" t="str">
        <f>_xlfn.XLOOKUP(RT_gsm[[#This Row],[rxn in SC GSM]],sc_gsm[model_rxn],sc_gsm[yeast8.3.4 equation],"")</f>
        <v/>
      </c>
      <c r="I166" s="3" t="str">
        <f>_xlfn.XLOOKUP(RT_gsm[[#This Row],[rxn in SC GSM]],sc_gsm[model_rxn],sc_gsm[Column12],"")</f>
        <v/>
      </c>
      <c r="J166" s="3" t="e">
        <f>IF(RT_gsm[[#This Row],[Column2]]="REV",FIND("&lt;=&gt;",RT_gsm[[#This Row],[Column8]]),"")</f>
        <v>#VALUE!</v>
      </c>
    </row>
    <row r="167" spans="1:10" hidden="1" x14ac:dyDescent="0.2">
      <c r="A167" t="s">
        <v>4073</v>
      </c>
      <c r="B167" t="s">
        <v>3902</v>
      </c>
      <c r="C167" t="str">
        <f>RT_gsm[[#This Row],[model_rxn]]&amp;"_"&amp;RT_gsm[[#This Row],[Column2]]</f>
        <v>4HPPR_c_FWD</v>
      </c>
      <c r="D167" t="str">
        <f>_xlfn.XLOOKUP(RT_gsm[[#This Row],[Column3]],SC_enz[name_dir],SC_enz[name_dir],"")</f>
        <v/>
      </c>
      <c r="E167" t="str">
        <f>_xlfn.XLOOKUP(RT_gsm[[#This Row],[model_rxn]],sc_gsm[model_rxn],sc_gsm[model_rxn],"")</f>
        <v/>
      </c>
      <c r="F167" s="3" t="str">
        <f>_xlfn.XLOOKUP(RT_gsm[[#This Row],[Column3]],sc_gsm[Column3],sc_gsm[Column3],"")</f>
        <v/>
      </c>
      <c r="G167" s="3" t="str" cm="1">
        <f t="array" ref="G167">RT_gsm[[#This Row],[model_rxn]]&amp;",r,"&amp;_xlfn.SWITCH(RT_gsm[[#This Row],[Column2]],"REV","lower_bound:-","FWD","upper_bound:")&amp;"1000"</f>
        <v>4HPPR_c,r,upper_bound:1000</v>
      </c>
      <c r="H167" s="3" t="str">
        <f>_xlfn.XLOOKUP(RT_gsm[[#This Row],[rxn in SC GSM]],sc_gsm[model_rxn],sc_gsm[yeast8.3.4 equation],"")</f>
        <v/>
      </c>
      <c r="I167" s="3" t="str">
        <f>_xlfn.XLOOKUP(RT_gsm[[#This Row],[rxn in SC GSM]],sc_gsm[model_rxn],sc_gsm[Column12],"")</f>
        <v/>
      </c>
      <c r="J167" s="3" t="str">
        <f>IF(RT_gsm[[#This Row],[Column2]]="REV",FIND("&lt;=&gt;",RT_gsm[[#This Row],[Column8]]),"")</f>
        <v/>
      </c>
    </row>
    <row r="168" spans="1:10" hidden="1" x14ac:dyDescent="0.2">
      <c r="A168" t="s">
        <v>138</v>
      </c>
      <c r="B168" t="s">
        <v>3902</v>
      </c>
      <c r="C168" t="str">
        <f>RT_gsm[[#This Row],[model_rxn]]&amp;"_"&amp;RT_gsm[[#This Row],[Column2]]</f>
        <v>4HTHRS_c_FWD</v>
      </c>
      <c r="D168" t="str">
        <f>_xlfn.XLOOKUP(RT_gsm[[#This Row],[Column3]],SC_enz[name_dir],SC_enz[name_dir],"")</f>
        <v>4HTHRS_c_FWD</v>
      </c>
      <c r="E168" t="str">
        <f>_xlfn.XLOOKUP(RT_gsm[[#This Row],[model_rxn]],sc_gsm[model_rxn],sc_gsm[model_rxn],"")</f>
        <v>4HTHRS_c</v>
      </c>
      <c r="F168" s="3" t="str">
        <f>_xlfn.XLOOKUP(RT_gsm[[#This Row],[Column3]],sc_gsm[Column3],sc_gsm[Column3],"")</f>
        <v>4HTHRS_c_FWD</v>
      </c>
      <c r="G168" s="3" t="str" cm="1">
        <f t="array" ref="G168">RT_gsm[[#This Row],[model_rxn]]&amp;",r,"&amp;_xlfn.SWITCH(RT_gsm[[#This Row],[Column2]],"REV","lower_bound:-","FWD","upper_bound:")&amp;"1000"</f>
        <v>4HTHRS_c,r,upper_bound:1000</v>
      </c>
      <c r="H168" s="3" t="str">
        <f>_xlfn.XLOOKUP(RT_gsm[[#This Row],[rxn in SC GSM]],sc_gsm[model_rxn],sc_gsm[yeast8.3.4 equation],"")</f>
        <v>4-(phosphonooxy)-L-threonine[c] + H2O[c] =&gt; 4-hydroxy-L-threonine[c] + phosphate[c]</v>
      </c>
      <c r="I168" s="3" t="b">
        <f>_xlfn.XLOOKUP(RT_gsm[[#This Row],[rxn in SC GSM]],sc_gsm[model_rxn],sc_gsm[Column12],"")</f>
        <v>1</v>
      </c>
      <c r="J168" s="3" t="str">
        <f>IF(RT_gsm[[#This Row],[Column2]]="REV",FIND("&lt;=&gt;",RT_gsm[[#This Row],[Column8]]),"")</f>
        <v/>
      </c>
    </row>
    <row r="169" spans="1:10" hidden="1" x14ac:dyDescent="0.2">
      <c r="A169" t="s">
        <v>4076</v>
      </c>
      <c r="B169" t="s">
        <v>3902</v>
      </c>
      <c r="C169" t="str">
        <f>RT_gsm[[#This Row],[model_rxn]]&amp;"_"&amp;RT_gsm[[#This Row],[Column2]]</f>
        <v>4MOPR_m_FWD</v>
      </c>
      <c r="D169" t="str">
        <f>_xlfn.XLOOKUP(RT_gsm[[#This Row],[Column3]],SC_enz[name_dir],SC_enz[name_dir],"")</f>
        <v/>
      </c>
      <c r="E169" t="str">
        <f>_xlfn.XLOOKUP(RT_gsm[[#This Row],[model_rxn]],sc_gsm[model_rxn],sc_gsm[model_rxn],"")</f>
        <v/>
      </c>
      <c r="F169" s="3" t="str">
        <f>_xlfn.XLOOKUP(RT_gsm[[#This Row],[Column3]],sc_gsm[Column3],sc_gsm[Column3],"")</f>
        <v/>
      </c>
      <c r="G169" s="3" t="str" cm="1">
        <f t="array" ref="G169">RT_gsm[[#This Row],[model_rxn]]&amp;",r,"&amp;_xlfn.SWITCH(RT_gsm[[#This Row],[Column2]],"REV","lower_bound:-","FWD","upper_bound:")&amp;"1000"</f>
        <v>4MOPR_m,r,upper_bound:1000</v>
      </c>
      <c r="H169" s="3" t="str">
        <f>_xlfn.XLOOKUP(RT_gsm[[#This Row],[rxn in SC GSM]],sc_gsm[model_rxn],sc_gsm[yeast8.3.4 equation],"")</f>
        <v/>
      </c>
      <c r="I169" s="3" t="str">
        <f>_xlfn.XLOOKUP(RT_gsm[[#This Row],[rxn in SC GSM]],sc_gsm[model_rxn],sc_gsm[Column12],"")</f>
        <v/>
      </c>
      <c r="J169" s="3" t="str">
        <f>IF(RT_gsm[[#This Row],[Column2]]="REV",FIND("&lt;=&gt;",RT_gsm[[#This Row],[Column8]]),"")</f>
        <v/>
      </c>
    </row>
    <row r="170" spans="1:10" hidden="1" x14ac:dyDescent="0.2">
      <c r="A170" t="s">
        <v>2477</v>
      </c>
      <c r="B170" t="s">
        <v>3903</v>
      </c>
      <c r="C170" t="str">
        <f>RT_gsm[[#This Row],[model_rxn]]&amp;"_"&amp;RT_gsm[[#This Row],[Column2]]</f>
        <v>5AOPt_c_m_REV</v>
      </c>
      <c r="D170" t="str">
        <f>_xlfn.XLOOKUP(RT_gsm[[#This Row],[Column3]],SC_enz[name_dir],SC_enz[name_dir],"")</f>
        <v>5AOPt_c_m_REV</v>
      </c>
      <c r="E170" t="str">
        <f>_xlfn.XLOOKUP(RT_gsm[[#This Row],[model_rxn]],sc_gsm[model_rxn],sc_gsm[model_rxn],"")</f>
        <v>5AOPt_c_m</v>
      </c>
      <c r="F170" s="3" t="str">
        <f>_xlfn.XLOOKUP(RT_gsm[[#This Row],[Column3]],sc_gsm[Column3],sc_gsm[Column3],"")</f>
        <v>5AOPt_c_m_REV</v>
      </c>
      <c r="G170" s="3" t="str" cm="1">
        <f t="array" ref="G170">RT_gsm[[#This Row],[model_rxn]]&amp;",r,"&amp;_xlfn.SWITCH(RT_gsm[[#This Row],[Column2]],"REV","lower_bound:-","FWD","upper_bound:")&amp;"1000"</f>
        <v>5AOPt_c_m,r,lower_bound:-1000</v>
      </c>
      <c r="H170" s="3" t="str">
        <f>_xlfn.XLOOKUP(RT_gsm[[#This Row],[rxn in SC GSM]],sc_gsm[model_rxn],sc_gsm[yeast8.3.4 equation],"")</f>
        <v>5-aminolevulinate[e] + H+[e] =&gt; 5-aminolevulinate[c] + H+[c]</v>
      </c>
      <c r="I170" s="3" t="b">
        <f>_xlfn.XLOOKUP(RT_gsm[[#This Row],[rxn in SC GSM]],sc_gsm[model_rxn],sc_gsm[Column12],"")</f>
        <v>1</v>
      </c>
      <c r="J170" s="3" t="e">
        <f>IF(RT_gsm[[#This Row],[Column2]]="REV",FIND("&lt;=&gt;",RT_gsm[[#This Row],[Column8]]),"")</f>
        <v>#VALUE!</v>
      </c>
    </row>
    <row r="171" spans="1:10" hidden="1" x14ac:dyDescent="0.2">
      <c r="A171" t="s">
        <v>2477</v>
      </c>
      <c r="B171" t="s">
        <v>3902</v>
      </c>
      <c r="C171" t="str">
        <f>RT_gsm[[#This Row],[model_rxn]]&amp;"_"&amp;RT_gsm[[#This Row],[Column2]]</f>
        <v>5AOPt_c_m_FWD</v>
      </c>
      <c r="D171" t="str">
        <f>_xlfn.XLOOKUP(RT_gsm[[#This Row],[Column3]],SC_enz[name_dir],SC_enz[name_dir],"")</f>
        <v>5AOPt_c_m_FWD</v>
      </c>
      <c r="E171" t="str">
        <f>_xlfn.XLOOKUP(RT_gsm[[#This Row],[model_rxn]],sc_gsm[model_rxn],sc_gsm[model_rxn],"")</f>
        <v>5AOPt_c_m</v>
      </c>
      <c r="F171" s="3" t="str">
        <f>_xlfn.XLOOKUP(RT_gsm[[#This Row],[Column3]],sc_gsm[Column3],sc_gsm[Column3],"")</f>
        <v>5AOPt_c_m_FWD</v>
      </c>
      <c r="G171" s="3" t="str" cm="1">
        <f t="array" ref="G171">RT_gsm[[#This Row],[model_rxn]]&amp;",r,"&amp;_xlfn.SWITCH(RT_gsm[[#This Row],[Column2]],"REV","lower_bound:-","FWD","upper_bound:")&amp;"1000"</f>
        <v>5AOPt_c_m,r,upper_bound:1000</v>
      </c>
      <c r="H171" s="3" t="str">
        <f>_xlfn.XLOOKUP(RT_gsm[[#This Row],[rxn in SC GSM]],sc_gsm[model_rxn],sc_gsm[yeast8.3.4 equation],"")</f>
        <v>5-aminolevulinate[e] + H+[e] =&gt; 5-aminolevulinate[c] + H+[c]</v>
      </c>
      <c r="I171" s="3" t="b">
        <f>_xlfn.XLOOKUP(RT_gsm[[#This Row],[rxn in SC GSM]],sc_gsm[model_rxn],sc_gsm[Column12],"")</f>
        <v>1</v>
      </c>
      <c r="J171" s="3" t="str">
        <f>IF(RT_gsm[[#This Row],[Column2]]="REV",FIND("&lt;=&gt;",RT_gsm[[#This Row],[Column8]]),"")</f>
        <v/>
      </c>
    </row>
    <row r="172" spans="1:10" hidden="1" x14ac:dyDescent="0.2">
      <c r="A172" t="s">
        <v>2003</v>
      </c>
      <c r="B172" t="s">
        <v>3902</v>
      </c>
      <c r="C172" t="str">
        <f>RT_gsm[[#This Row],[model_rxn]]&amp;"_"&amp;RT_gsm[[#This Row],[Column2]]</f>
        <v>5AOPtps_e_FWD</v>
      </c>
      <c r="D172" t="str">
        <f>_xlfn.XLOOKUP(RT_gsm[[#This Row],[Column3]],SC_enz[name_dir],SC_enz[name_dir],"")</f>
        <v>5AOPtps_e_FWD</v>
      </c>
      <c r="E172" t="str">
        <f>_xlfn.XLOOKUP(RT_gsm[[#This Row],[model_rxn]],sc_gsm[model_rxn],sc_gsm[model_rxn],"")</f>
        <v>5AOPtps_e</v>
      </c>
      <c r="F172" s="3" t="str">
        <f>_xlfn.XLOOKUP(RT_gsm[[#This Row],[Column3]],sc_gsm[Column3],sc_gsm[Column3],"")</f>
        <v>5AOPtps_e_FWD</v>
      </c>
      <c r="G172" s="3" t="str" cm="1">
        <f t="array" ref="G172">RT_gsm[[#This Row],[model_rxn]]&amp;",r,"&amp;_xlfn.SWITCH(RT_gsm[[#This Row],[Column2]],"REV","lower_bound:-","FWD","upper_bound:")&amp;"1000"</f>
        <v>5AOPtps_e,r,upper_bound:1000</v>
      </c>
      <c r="H172" s="3" t="str">
        <f>_xlfn.XLOOKUP(RT_gsm[[#This Row],[rxn in SC GSM]],sc_gsm[model_rxn],sc_gsm[yeast8.3.4 equation],"")</f>
        <v>5-aminolevulinate[e] + H+[e] =&gt; 5-aminolevulinate[c] + H+[c]</v>
      </c>
      <c r="I172" s="3" t="b">
        <f>_xlfn.XLOOKUP(RT_gsm[[#This Row],[rxn in SC GSM]],sc_gsm[model_rxn],sc_gsm[Column12],"")</f>
        <v>1</v>
      </c>
      <c r="J172" s="3" t="str">
        <f>IF(RT_gsm[[#This Row],[Column2]]="REV",FIND("&lt;=&gt;",RT_gsm[[#This Row],[Column8]]),"")</f>
        <v/>
      </c>
    </row>
    <row r="173" spans="1:10" hidden="1" x14ac:dyDescent="0.2">
      <c r="A173" t="s">
        <v>2004</v>
      </c>
      <c r="B173" t="s">
        <v>3903</v>
      </c>
      <c r="C173" t="str">
        <f>RT_gsm[[#This Row],[model_rxn]]&amp;"_"&amp;RT_gsm[[#This Row],[Column2]]</f>
        <v>5FTHFt_c_e_REV</v>
      </c>
      <c r="D173" t="str">
        <f>_xlfn.XLOOKUP(RT_gsm[[#This Row],[Column3]],SC_enz[name_dir],SC_enz[name_dir],"")</f>
        <v>5FTHFt_c_e_REV</v>
      </c>
      <c r="E173" t="str">
        <f>_xlfn.XLOOKUP(RT_gsm[[#This Row],[model_rxn]],sc_gsm[model_rxn],sc_gsm[model_rxn],"")</f>
        <v>5FTHFt_c_e</v>
      </c>
      <c r="F173" s="3" t="str">
        <f>_xlfn.XLOOKUP(RT_gsm[[#This Row],[Column3]],sc_gsm[Column3],sc_gsm[Column3],"")</f>
        <v>5FTHFt_c_e_REV</v>
      </c>
      <c r="G173" s="3" t="str" cm="1">
        <f t="array" ref="G173">RT_gsm[[#This Row],[model_rxn]]&amp;",r,"&amp;_xlfn.SWITCH(RT_gsm[[#This Row],[Column2]],"REV","lower_bound:-","FWD","upper_bound:")&amp;"1000"</f>
        <v>5FTHFt_c_e,r,lower_bound:-1000</v>
      </c>
      <c r="H173" s="3" t="str">
        <f>_xlfn.XLOOKUP(RT_gsm[[#This Row],[rxn in SC GSM]],sc_gsm[model_rxn],sc_gsm[yeast8.3.4 equation],"")</f>
        <v>5-formyltetrahydrofolic acid[e] &lt;=&gt; 5-formyltetrahydrofolic acid[c]</v>
      </c>
      <c r="I173" s="3" t="b">
        <f>_xlfn.XLOOKUP(RT_gsm[[#This Row],[rxn in SC GSM]],sc_gsm[model_rxn],sc_gsm[Column12],"")</f>
        <v>1</v>
      </c>
      <c r="J173" s="3">
        <f>IF(RT_gsm[[#This Row],[Column2]]="REV",FIND("&lt;=&gt;",RT_gsm[[#This Row],[Column8]]),"")</f>
        <v>33</v>
      </c>
    </row>
    <row r="174" spans="1:10" hidden="1" x14ac:dyDescent="0.2">
      <c r="A174" t="s">
        <v>2004</v>
      </c>
      <c r="B174" t="s">
        <v>3902</v>
      </c>
      <c r="C174" t="str">
        <f>RT_gsm[[#This Row],[model_rxn]]&amp;"_"&amp;RT_gsm[[#This Row],[Column2]]</f>
        <v>5FTHFt_c_e_FWD</v>
      </c>
      <c r="D174" t="str">
        <f>_xlfn.XLOOKUP(RT_gsm[[#This Row],[Column3]],SC_enz[name_dir],SC_enz[name_dir],"")</f>
        <v>5FTHFt_c_e_FWD</v>
      </c>
      <c r="E174" t="str">
        <f>_xlfn.XLOOKUP(RT_gsm[[#This Row],[model_rxn]],sc_gsm[model_rxn],sc_gsm[model_rxn],"")</f>
        <v>5FTHFt_c_e</v>
      </c>
      <c r="F174" s="3" t="str">
        <f>_xlfn.XLOOKUP(RT_gsm[[#This Row],[Column3]],sc_gsm[Column3],sc_gsm[Column3],"")</f>
        <v>5FTHFt_c_e_FWD</v>
      </c>
      <c r="G174" s="3" t="str" cm="1">
        <f t="array" ref="G174">RT_gsm[[#This Row],[model_rxn]]&amp;",r,"&amp;_xlfn.SWITCH(RT_gsm[[#This Row],[Column2]],"REV","lower_bound:-","FWD","upper_bound:")&amp;"1000"</f>
        <v>5FTHFt_c_e,r,upper_bound:1000</v>
      </c>
      <c r="H174" s="3" t="str">
        <f>_xlfn.XLOOKUP(RT_gsm[[#This Row],[rxn in SC GSM]],sc_gsm[model_rxn],sc_gsm[yeast8.3.4 equation],"")</f>
        <v>5-formyltetrahydrofolic acid[e] &lt;=&gt; 5-formyltetrahydrofolic acid[c]</v>
      </c>
      <c r="I174" s="3" t="b">
        <f>_xlfn.XLOOKUP(RT_gsm[[#This Row],[rxn in SC GSM]],sc_gsm[model_rxn],sc_gsm[Column12],"")</f>
        <v>1</v>
      </c>
      <c r="J174" s="3" t="str">
        <f>IF(RT_gsm[[#This Row],[Column2]]="REV",FIND("&lt;=&gt;",RT_gsm[[#This Row],[Column8]]),"")</f>
        <v/>
      </c>
    </row>
    <row r="175" spans="1:10" hidden="1" x14ac:dyDescent="0.2">
      <c r="A175" t="s">
        <v>199</v>
      </c>
      <c r="B175" t="s">
        <v>3903</v>
      </c>
      <c r="C175" t="str">
        <f>RT_gsm[[#This Row],[model_rxn]]&amp;"_"&amp;RT_gsm[[#This Row],[Column2]]</f>
        <v>6DPMIPPH_c_REV</v>
      </c>
      <c r="D175" t="str">
        <f>_xlfn.XLOOKUP(RT_gsm[[#This Row],[Column3]],SC_enz[name_dir],SC_enz[name_dir],"")</f>
        <v>6DPMIPPH_c_REV</v>
      </c>
      <c r="E175" t="str">
        <f>_xlfn.XLOOKUP(RT_gsm[[#This Row],[model_rxn]],sc_gsm[model_rxn],sc_gsm[model_rxn],"")</f>
        <v>6DPMIPPH_c</v>
      </c>
      <c r="F175" s="3" t="str">
        <f>_xlfn.XLOOKUP(RT_gsm[[#This Row],[Column3]],sc_gsm[Column3],sc_gsm[Column3],"")</f>
        <v>6DPMIPPH_c_REV</v>
      </c>
      <c r="G175" s="3" t="str" cm="1">
        <f t="array" ref="G175">RT_gsm[[#This Row],[model_rxn]]&amp;",r,"&amp;_xlfn.SWITCH(RT_gsm[[#This Row],[Column2]],"REV","lower_bound:-","FWD","upper_bound:")&amp;"1000"</f>
        <v>6DPMIPPH_c,r,lower_bound:-1000</v>
      </c>
      <c r="H175" s="3" t="str">
        <f>_xlfn.XLOOKUP(RT_gsm[[#This Row],[rxn in SC GSM]],sc_gsm[model_rxn],sc_gsm[yeast8.3.4 equation],"")</f>
        <v>6-diphospho-1D-myo-inositol pentakisphosphate[c] + H2O[c] &lt;=&gt; 2 H+[c] + myo-inositol hexakisphosphate[c] + phosphate[c]</v>
      </c>
      <c r="I175" s="3" t="b">
        <f>_xlfn.XLOOKUP(RT_gsm[[#This Row],[rxn in SC GSM]],sc_gsm[model_rxn],sc_gsm[Column12],"")</f>
        <v>0</v>
      </c>
      <c r="J175" s="3">
        <f>IF(RT_gsm[[#This Row],[Column2]]="REV",FIND("&lt;=&gt;",RT_gsm[[#This Row],[Column8]]),"")</f>
        <v>59</v>
      </c>
    </row>
    <row r="176" spans="1:10" hidden="1" x14ac:dyDescent="0.2">
      <c r="A176" t="s">
        <v>199</v>
      </c>
      <c r="B176" t="s">
        <v>3902</v>
      </c>
      <c r="C176" t="str">
        <f>RT_gsm[[#This Row],[model_rxn]]&amp;"_"&amp;RT_gsm[[#This Row],[Column2]]</f>
        <v>6DPMIPPH_c_FWD</v>
      </c>
      <c r="D176" t="str">
        <f>_xlfn.XLOOKUP(RT_gsm[[#This Row],[Column3]],SC_enz[name_dir],SC_enz[name_dir],"")</f>
        <v>6DPMIPPH_c_FWD</v>
      </c>
      <c r="E176" t="str">
        <f>_xlfn.XLOOKUP(RT_gsm[[#This Row],[model_rxn]],sc_gsm[model_rxn],sc_gsm[model_rxn],"")</f>
        <v>6DPMIPPH_c</v>
      </c>
      <c r="F176" s="3" t="str">
        <f>_xlfn.XLOOKUP(RT_gsm[[#This Row],[Column3]],sc_gsm[Column3],sc_gsm[Column3],"")</f>
        <v>6DPMIPPH_c_FWD</v>
      </c>
      <c r="G176" s="3" t="str" cm="1">
        <f t="array" ref="G176">RT_gsm[[#This Row],[model_rxn]]&amp;",r,"&amp;_xlfn.SWITCH(RT_gsm[[#This Row],[Column2]],"REV","lower_bound:-","FWD","upper_bound:")&amp;"1000"</f>
        <v>6DPMIPPH_c,r,upper_bound:1000</v>
      </c>
      <c r="H176" s="3" t="str">
        <f>_xlfn.XLOOKUP(RT_gsm[[#This Row],[rxn in SC GSM]],sc_gsm[model_rxn],sc_gsm[yeast8.3.4 equation],"")</f>
        <v>6-diphospho-1D-myo-inositol pentakisphosphate[c] + H2O[c] &lt;=&gt; 2 H+[c] + myo-inositol hexakisphosphate[c] + phosphate[c]</v>
      </c>
      <c r="I176" s="3" t="b">
        <f>_xlfn.XLOOKUP(RT_gsm[[#This Row],[rxn in SC GSM]],sc_gsm[model_rxn],sc_gsm[Column12],"")</f>
        <v>0</v>
      </c>
      <c r="J176" s="3" t="str">
        <f>IF(RT_gsm[[#This Row],[Column2]]="REV",FIND("&lt;=&gt;",RT_gsm[[#This Row],[Column8]]),"")</f>
        <v/>
      </c>
    </row>
    <row r="177" spans="1:10" hidden="1" x14ac:dyDescent="0.2">
      <c r="A177" t="s">
        <v>459</v>
      </c>
      <c r="B177" t="s">
        <v>3902</v>
      </c>
      <c r="C177" t="str">
        <f>RT_gsm[[#This Row],[model_rxn]]&amp;"_"&amp;RT_gsm[[#This Row],[Column2]]</f>
        <v>AACTOOR_c_FWD</v>
      </c>
      <c r="D177" t="str">
        <f>_xlfn.XLOOKUP(RT_gsm[[#This Row],[Column3]],SC_enz[name_dir],SC_enz[name_dir],"")</f>
        <v>AACTOOR_c_FWD</v>
      </c>
      <c r="E177" t="str">
        <f>_xlfn.XLOOKUP(RT_gsm[[#This Row],[model_rxn]],sc_gsm[model_rxn],sc_gsm[model_rxn],"")</f>
        <v>AACTOOR_c</v>
      </c>
      <c r="F177" s="3" t="str">
        <f>_xlfn.XLOOKUP(RT_gsm[[#This Row],[Column3]],sc_gsm[Column3],sc_gsm[Column3],"")</f>
        <v>AACTOOR_c_FWD</v>
      </c>
      <c r="G177" s="3" t="str" cm="1">
        <f t="array" ref="G177">RT_gsm[[#This Row],[model_rxn]]&amp;",r,"&amp;_xlfn.SWITCH(RT_gsm[[#This Row],[Column2]],"REV","lower_bound:-","FWD","upper_bound:")&amp;"1000"</f>
        <v>AACTOOR_c,r,upper_bound:1000</v>
      </c>
      <c r="H177" s="3" t="str">
        <f>_xlfn.XLOOKUP(RT_gsm[[#This Row],[rxn in SC GSM]],sc_gsm[model_rxn],sc_gsm[yeast8.3.4 equation],"")</f>
        <v>aminoacetone[c] + H2O[c] + oxygen[c] =&gt; ammonium[c] + hydrogen peroxide[c] + methylglyoxal[c]</v>
      </c>
      <c r="I177" s="3" t="b">
        <f>_xlfn.XLOOKUP(RT_gsm[[#This Row],[rxn in SC GSM]],sc_gsm[model_rxn],sc_gsm[Column12],"")</f>
        <v>1</v>
      </c>
      <c r="J177" s="3" t="str">
        <f>IF(RT_gsm[[#This Row],[Column2]]="REV",FIND("&lt;=&gt;",RT_gsm[[#This Row],[Column8]]),"")</f>
        <v/>
      </c>
    </row>
    <row r="178" spans="1:10" hidden="1" x14ac:dyDescent="0.2">
      <c r="A178" t="s">
        <v>3601</v>
      </c>
      <c r="B178" t="s">
        <v>3902</v>
      </c>
      <c r="C178" t="str">
        <f>RT_gsm[[#This Row],[model_rxn]]&amp;"_"&amp;RT_gsm[[#This Row],[Column2]]</f>
        <v>AASADy_c_FWD</v>
      </c>
      <c r="D178" t="str">
        <f>_xlfn.XLOOKUP(RT_gsm[[#This Row],[Column3]],SC_enz[name_dir],SC_enz[name_dir],"")</f>
        <v>AASADy_c_FWD</v>
      </c>
      <c r="E178" t="str">
        <f>_xlfn.XLOOKUP(RT_gsm[[#This Row],[model_rxn]],sc_gsm[model_rxn],sc_gsm[model_rxn],"")</f>
        <v>AASADy_c</v>
      </c>
      <c r="F178" s="3" t="str">
        <f>_xlfn.XLOOKUP(RT_gsm[[#This Row],[Column3]],sc_gsm[Column3],sc_gsm[Column3],"")</f>
        <v>AASADy_c_FWD</v>
      </c>
      <c r="G178" s="3" t="str" cm="1">
        <f t="array" ref="G178">RT_gsm[[#This Row],[model_rxn]]&amp;",r,"&amp;_xlfn.SWITCH(RT_gsm[[#This Row],[Column2]],"REV","lower_bound:-","FWD","upper_bound:")&amp;"1000"</f>
        <v>AASADy_c,r,upper_bound:1000</v>
      </c>
      <c r="H178" s="3" t="str">
        <f>_xlfn.XLOOKUP(RT_gsm[[#This Row],[rxn in SC GSM]],sc_gsm[model_rxn],sc_gsm[yeast8.3.4 equation],"")</f>
        <v>ATP[c] + H+[c] + L-2-aminoadipate[c] + NADPH[c] =&gt; AMP[c] + diphosphate[c] + L-allysine[c] + NADP(+)[c]</v>
      </c>
      <c r="I178" s="3" t="b">
        <f>_xlfn.XLOOKUP(RT_gsm[[#This Row],[rxn in SC GSM]],sc_gsm[model_rxn],sc_gsm[Column12],"")</f>
        <v>1</v>
      </c>
      <c r="J178" s="3" t="str">
        <f>IF(RT_gsm[[#This Row],[Column2]]="REV",FIND("&lt;=&gt;",RT_gsm[[#This Row],[Column8]]),"")</f>
        <v/>
      </c>
    </row>
    <row r="179" spans="1:10" hidden="1" x14ac:dyDescent="0.2">
      <c r="A179" t="s">
        <v>37</v>
      </c>
      <c r="B179" t="s">
        <v>3903</v>
      </c>
      <c r="C179" t="str">
        <f>RT_gsm[[#This Row],[model_rxn]]&amp;"_"&amp;RT_gsm[[#This Row],[Column2]]</f>
        <v>AATA_c_REV</v>
      </c>
      <c r="D179" t="str">
        <f>_xlfn.XLOOKUP(RT_gsm[[#This Row],[Column3]],SC_enz[name_dir],SC_enz[name_dir],"")</f>
        <v>AATA_c_REV</v>
      </c>
      <c r="E179" t="str">
        <f>_xlfn.XLOOKUP(RT_gsm[[#This Row],[model_rxn]],sc_gsm[model_rxn],sc_gsm[model_rxn],"")</f>
        <v>AATA_c</v>
      </c>
      <c r="F179" s="3" t="str">
        <f>_xlfn.XLOOKUP(RT_gsm[[#This Row],[Column3]],sc_gsm[Column3],sc_gsm[Column3],"")</f>
        <v>AATA_c_REV</v>
      </c>
      <c r="G179" s="3" t="str" cm="1">
        <f t="array" ref="G179">RT_gsm[[#This Row],[model_rxn]]&amp;",r,"&amp;_xlfn.SWITCH(RT_gsm[[#This Row],[Column2]],"REV","lower_bound:-","FWD","upper_bound:")&amp;"1000"</f>
        <v>AATA_c,r,lower_bound:-1000</v>
      </c>
      <c r="H179" s="3" t="str">
        <f>_xlfn.XLOOKUP(RT_gsm[[#This Row],[rxn in SC GSM]],sc_gsm[model_rxn],sc_gsm[yeast8.3.4 equation],"")</f>
        <v>2-oxoadipic acid[c] + L-glutamate[c] &lt;=&gt; 2-oxoglutarate[c] + L-2-aminoadipate[c]</v>
      </c>
      <c r="I179" s="3" t="b">
        <f>_xlfn.XLOOKUP(RT_gsm[[#This Row],[rxn in SC GSM]],sc_gsm[model_rxn],sc_gsm[Column12],"")</f>
        <v>1</v>
      </c>
      <c r="J179" s="3">
        <f>IF(RT_gsm[[#This Row],[Column2]]="REV",FIND("&lt;=&gt;",RT_gsm[[#This Row],[Column8]]),"")</f>
        <v>38</v>
      </c>
    </row>
    <row r="180" spans="1:10" hidden="1" x14ac:dyDescent="0.2">
      <c r="A180" t="s">
        <v>37</v>
      </c>
      <c r="B180" t="s">
        <v>3902</v>
      </c>
      <c r="C180" t="str">
        <f>RT_gsm[[#This Row],[model_rxn]]&amp;"_"&amp;RT_gsm[[#This Row],[Column2]]</f>
        <v>AATA_c_FWD</v>
      </c>
      <c r="D180" t="str">
        <f>_xlfn.XLOOKUP(RT_gsm[[#This Row],[Column3]],SC_enz[name_dir],SC_enz[name_dir],"")</f>
        <v>AATA_c_FWD</v>
      </c>
      <c r="E180" t="str">
        <f>_xlfn.XLOOKUP(RT_gsm[[#This Row],[model_rxn]],sc_gsm[model_rxn],sc_gsm[model_rxn],"")</f>
        <v>AATA_c</v>
      </c>
      <c r="F180" s="3" t="str">
        <f>_xlfn.XLOOKUP(RT_gsm[[#This Row],[Column3]],sc_gsm[Column3],sc_gsm[Column3],"")</f>
        <v>AATA_c_FWD</v>
      </c>
      <c r="G180" s="3" t="str" cm="1">
        <f t="array" ref="G180">RT_gsm[[#This Row],[model_rxn]]&amp;",r,"&amp;_xlfn.SWITCH(RT_gsm[[#This Row],[Column2]],"REV","lower_bound:-","FWD","upper_bound:")&amp;"1000"</f>
        <v>AATA_c,r,upper_bound:1000</v>
      </c>
      <c r="H180" s="3" t="str">
        <f>_xlfn.XLOOKUP(RT_gsm[[#This Row],[rxn in SC GSM]],sc_gsm[model_rxn],sc_gsm[yeast8.3.4 equation],"")</f>
        <v>2-oxoadipic acid[c] + L-glutamate[c] &lt;=&gt; 2-oxoglutarate[c] + L-2-aminoadipate[c]</v>
      </c>
      <c r="I180" s="3" t="b">
        <f>_xlfn.XLOOKUP(RT_gsm[[#This Row],[rxn in SC GSM]],sc_gsm[model_rxn],sc_gsm[Column12],"")</f>
        <v>1</v>
      </c>
      <c r="J180" s="3" t="str">
        <f>IF(RT_gsm[[#This Row],[Column2]]="REV",FIND("&lt;=&gt;",RT_gsm[[#This Row],[Column8]]),"")</f>
        <v/>
      </c>
    </row>
    <row r="181" spans="1:10" hidden="1" x14ac:dyDescent="0.2">
      <c r="A181" t="s">
        <v>134</v>
      </c>
      <c r="B181" t="s">
        <v>3902</v>
      </c>
      <c r="C181" t="str">
        <f>RT_gsm[[#This Row],[model_rxn]]&amp;"_"&amp;RT_gsm[[#This Row],[Column2]]</f>
        <v>ABTA_c_FWD</v>
      </c>
      <c r="D181" t="str">
        <f>_xlfn.XLOOKUP(RT_gsm[[#This Row],[Column3]],SC_enz[name_dir],SC_enz[name_dir],"")</f>
        <v>ABTA_c_FWD</v>
      </c>
      <c r="E181" t="str">
        <f>_xlfn.XLOOKUP(RT_gsm[[#This Row],[model_rxn]],sc_gsm[model_rxn],sc_gsm[model_rxn],"")</f>
        <v>ABTA_c</v>
      </c>
      <c r="F181" s="3" t="str">
        <f>_xlfn.XLOOKUP(RT_gsm[[#This Row],[Column3]],sc_gsm[Column3],sc_gsm[Column3],"")</f>
        <v>ABTA_c_FWD</v>
      </c>
      <c r="G181" s="3" t="str" cm="1">
        <f t="array" ref="G181">RT_gsm[[#This Row],[model_rxn]]&amp;",r,"&amp;_xlfn.SWITCH(RT_gsm[[#This Row],[Column2]],"REV","lower_bound:-","FWD","upper_bound:")&amp;"1000"</f>
        <v>ABTA_c,r,upper_bound:1000</v>
      </c>
      <c r="H181" s="3" t="str">
        <f>_xlfn.XLOOKUP(RT_gsm[[#This Row],[rxn in SC GSM]],sc_gsm[model_rxn],sc_gsm[yeast8.3.4 equation],"")</f>
        <v>2-oxoglutarate[c] + gamma-aminobutyrate[c] =&gt; L-glutamate[c] + succinic semialdehyde[c]</v>
      </c>
      <c r="I181" s="3" t="b">
        <f>_xlfn.XLOOKUP(RT_gsm[[#This Row],[rxn in SC GSM]],sc_gsm[model_rxn],sc_gsm[Column12],"")</f>
        <v>1</v>
      </c>
      <c r="J181" s="3" t="str">
        <f>IF(RT_gsm[[#This Row],[Column2]]="REV",FIND("&lt;=&gt;",RT_gsm[[#This Row],[Column8]]),"")</f>
        <v/>
      </c>
    </row>
    <row r="182" spans="1:10" hidden="1" x14ac:dyDescent="0.2">
      <c r="A182" t="s">
        <v>4090</v>
      </c>
      <c r="B182" t="s">
        <v>3903</v>
      </c>
      <c r="C182" t="str">
        <f>RT_gsm[[#This Row],[model_rxn]]&amp;"_"&amp;RT_gsm[[#This Row],[Column2]]</f>
        <v>ABTD2Dx_c_REV</v>
      </c>
      <c r="D182" t="str">
        <f>_xlfn.XLOOKUP(RT_gsm[[#This Row],[Column3]],SC_enz[name_dir],SC_enz[name_dir],"")</f>
        <v/>
      </c>
      <c r="E182" t="str">
        <f>_xlfn.XLOOKUP(RT_gsm[[#This Row],[model_rxn]],sc_gsm[model_rxn],sc_gsm[model_rxn],"")</f>
        <v/>
      </c>
      <c r="F182" s="3" t="str">
        <f>_xlfn.XLOOKUP(RT_gsm[[#This Row],[Column3]],sc_gsm[Column3],sc_gsm[Column3],"")</f>
        <v/>
      </c>
      <c r="G182" s="3" t="str" cm="1">
        <f t="array" ref="G182">RT_gsm[[#This Row],[model_rxn]]&amp;",r,"&amp;_xlfn.SWITCH(RT_gsm[[#This Row],[Column2]],"REV","lower_bound:-","FWD","upper_bound:")&amp;"1000"</f>
        <v>ABTD2Dx_c,r,lower_bound:-1000</v>
      </c>
      <c r="H182" s="3" t="str">
        <f>_xlfn.XLOOKUP(RT_gsm[[#This Row],[rxn in SC GSM]],sc_gsm[model_rxn],sc_gsm[yeast8.3.4 equation],"")</f>
        <v/>
      </c>
      <c r="I182" s="3" t="str">
        <f>_xlfn.XLOOKUP(RT_gsm[[#This Row],[rxn in SC GSM]],sc_gsm[model_rxn],sc_gsm[Column12],"")</f>
        <v/>
      </c>
      <c r="J182" s="3" t="e">
        <f>IF(RT_gsm[[#This Row],[Column2]]="REV",FIND("&lt;=&gt;",RT_gsm[[#This Row],[Column8]]),"")</f>
        <v>#VALUE!</v>
      </c>
    </row>
    <row r="183" spans="1:10" hidden="1" x14ac:dyDescent="0.2">
      <c r="A183" t="s">
        <v>4090</v>
      </c>
      <c r="B183" t="s">
        <v>3902</v>
      </c>
      <c r="C183" t="str">
        <f>RT_gsm[[#This Row],[model_rxn]]&amp;"_"&amp;RT_gsm[[#This Row],[Column2]]</f>
        <v>ABTD2Dx_c_FWD</v>
      </c>
      <c r="D183" t="str">
        <f>_xlfn.XLOOKUP(RT_gsm[[#This Row],[Column3]],SC_enz[name_dir],SC_enz[name_dir],"")</f>
        <v/>
      </c>
      <c r="E183" t="str">
        <f>_xlfn.XLOOKUP(RT_gsm[[#This Row],[model_rxn]],sc_gsm[model_rxn],sc_gsm[model_rxn],"")</f>
        <v/>
      </c>
      <c r="F183" s="3" t="str">
        <f>_xlfn.XLOOKUP(RT_gsm[[#This Row],[Column3]],sc_gsm[Column3],sc_gsm[Column3],"")</f>
        <v/>
      </c>
      <c r="G183" s="3" t="str" cm="1">
        <f t="array" ref="G183">RT_gsm[[#This Row],[model_rxn]]&amp;",r,"&amp;_xlfn.SWITCH(RT_gsm[[#This Row],[Column2]],"REV","lower_bound:-","FWD","upper_bound:")&amp;"1000"</f>
        <v>ABTD2Dx_c,r,upper_bound:1000</v>
      </c>
      <c r="H183" s="3" t="str">
        <f>_xlfn.XLOOKUP(RT_gsm[[#This Row],[rxn in SC GSM]],sc_gsm[model_rxn],sc_gsm[yeast8.3.4 equation],"")</f>
        <v/>
      </c>
      <c r="I183" s="3" t="str">
        <f>_xlfn.XLOOKUP(RT_gsm[[#This Row],[rxn in SC GSM]],sc_gsm[model_rxn],sc_gsm[Column12],"")</f>
        <v/>
      </c>
      <c r="J183" s="3" t="str">
        <f>IF(RT_gsm[[#This Row],[Column2]]="REV",FIND("&lt;=&gt;",RT_gsm[[#This Row],[Column8]]),"")</f>
        <v/>
      </c>
    </row>
    <row r="184" spans="1:10" hidden="1" x14ac:dyDescent="0.2">
      <c r="A184" t="s">
        <v>4093</v>
      </c>
      <c r="B184" t="s">
        <v>3902</v>
      </c>
      <c r="C184" t="str">
        <f>RT_gsm[[#This Row],[model_rxn]]&amp;"_"&amp;RT_gsm[[#This Row],[Column2]]</f>
        <v>ABTD2Dy_c_FWD</v>
      </c>
      <c r="D184" t="str">
        <f>_xlfn.XLOOKUP(RT_gsm[[#This Row],[Column3]],SC_enz[name_dir],SC_enz[name_dir],"")</f>
        <v/>
      </c>
      <c r="E184" t="str">
        <f>_xlfn.XLOOKUP(RT_gsm[[#This Row],[model_rxn]],sc_gsm[model_rxn],sc_gsm[model_rxn],"")</f>
        <v/>
      </c>
      <c r="F184" s="3" t="str">
        <f>_xlfn.XLOOKUP(RT_gsm[[#This Row],[Column3]],sc_gsm[Column3],sc_gsm[Column3],"")</f>
        <v/>
      </c>
      <c r="G184" s="3" t="str" cm="1">
        <f t="array" ref="G184">RT_gsm[[#This Row],[model_rxn]]&amp;",r,"&amp;_xlfn.SWITCH(RT_gsm[[#This Row],[Column2]],"REV","lower_bound:-","FWD","upper_bound:")&amp;"1000"</f>
        <v>ABTD2Dy_c,r,upper_bound:1000</v>
      </c>
      <c r="H184" s="3" t="str">
        <f>_xlfn.XLOOKUP(RT_gsm[[#This Row],[rxn in SC GSM]],sc_gsm[model_rxn],sc_gsm[yeast8.3.4 equation],"")</f>
        <v/>
      </c>
      <c r="I184" s="3" t="str">
        <f>_xlfn.XLOOKUP(RT_gsm[[#This Row],[rxn in SC GSM]],sc_gsm[model_rxn],sc_gsm[Column12],"")</f>
        <v/>
      </c>
      <c r="J184" s="3" t="str">
        <f>IF(RT_gsm[[#This Row],[Column2]]="REV",FIND("&lt;=&gt;",RT_gsm[[#This Row],[Column8]]),"")</f>
        <v/>
      </c>
    </row>
    <row r="185" spans="1:10" hidden="1" x14ac:dyDescent="0.2">
      <c r="A185" t="s">
        <v>4093</v>
      </c>
      <c r="B185" t="s">
        <v>3903</v>
      </c>
      <c r="C185" t="str">
        <f>RT_gsm[[#This Row],[model_rxn]]&amp;"_"&amp;RT_gsm[[#This Row],[Column2]]</f>
        <v>ABTD2Dy_c_REV</v>
      </c>
      <c r="D185" t="str">
        <f>_xlfn.XLOOKUP(RT_gsm[[#This Row],[Column3]],SC_enz[name_dir],SC_enz[name_dir],"")</f>
        <v/>
      </c>
      <c r="E185" t="str">
        <f>_xlfn.XLOOKUP(RT_gsm[[#This Row],[model_rxn]],sc_gsm[model_rxn],sc_gsm[model_rxn],"")</f>
        <v/>
      </c>
      <c r="F185" s="3" t="str">
        <f>_xlfn.XLOOKUP(RT_gsm[[#This Row],[Column3]],sc_gsm[Column3],sc_gsm[Column3],"")</f>
        <v/>
      </c>
      <c r="G185" s="3" t="str" cm="1">
        <f t="array" ref="G185">RT_gsm[[#This Row],[model_rxn]]&amp;",r,"&amp;_xlfn.SWITCH(RT_gsm[[#This Row],[Column2]],"REV","lower_bound:-","FWD","upper_bound:")&amp;"1000"</f>
        <v>ABTD2Dy_c,r,lower_bound:-1000</v>
      </c>
      <c r="H185" s="3" t="str">
        <f>_xlfn.XLOOKUP(RT_gsm[[#This Row],[rxn in SC GSM]],sc_gsm[model_rxn],sc_gsm[yeast8.3.4 equation],"")</f>
        <v/>
      </c>
      <c r="I185" s="3" t="str">
        <f>_xlfn.XLOOKUP(RT_gsm[[#This Row],[rxn in SC GSM]],sc_gsm[model_rxn],sc_gsm[Column12],"")</f>
        <v/>
      </c>
      <c r="J185" s="3" t="e">
        <f>IF(RT_gsm[[#This Row],[Column2]]="REV",FIND("&lt;=&gt;",RT_gsm[[#This Row],[Column8]]),"")</f>
        <v>#VALUE!</v>
      </c>
    </row>
    <row r="186" spans="1:10" hidden="1" x14ac:dyDescent="0.2">
      <c r="A186" t="s">
        <v>4098</v>
      </c>
      <c r="B186" t="s">
        <v>3903</v>
      </c>
      <c r="C186" t="str">
        <f>RT_gsm[[#This Row],[model_rxn]]&amp;"_"&amp;RT_gsm[[#This Row],[Column2]]</f>
        <v>ABTD4Dx_c_REV</v>
      </c>
      <c r="D186" t="str">
        <f>_xlfn.XLOOKUP(RT_gsm[[#This Row],[Column3]],SC_enz[name_dir],SC_enz[name_dir],"")</f>
        <v/>
      </c>
      <c r="E186" t="str">
        <f>_xlfn.XLOOKUP(RT_gsm[[#This Row],[model_rxn]],sc_gsm[model_rxn],sc_gsm[model_rxn],"")</f>
        <v/>
      </c>
      <c r="F186" s="3" t="str">
        <f>_xlfn.XLOOKUP(RT_gsm[[#This Row],[Column3]],sc_gsm[Column3],sc_gsm[Column3],"")</f>
        <v/>
      </c>
      <c r="G186" s="3" t="str" cm="1">
        <f t="array" ref="G186">RT_gsm[[#This Row],[model_rxn]]&amp;",r,"&amp;_xlfn.SWITCH(RT_gsm[[#This Row],[Column2]],"REV","lower_bound:-","FWD","upper_bound:")&amp;"1000"</f>
        <v>ABTD4Dx_c,r,lower_bound:-1000</v>
      </c>
      <c r="H186" s="3" t="str">
        <f>_xlfn.XLOOKUP(RT_gsm[[#This Row],[rxn in SC GSM]],sc_gsm[model_rxn],sc_gsm[yeast8.3.4 equation],"")</f>
        <v/>
      </c>
      <c r="I186" s="3" t="str">
        <f>_xlfn.XLOOKUP(RT_gsm[[#This Row],[rxn in SC GSM]],sc_gsm[model_rxn],sc_gsm[Column12],"")</f>
        <v/>
      </c>
      <c r="J186" s="3" t="e">
        <f>IF(RT_gsm[[#This Row],[Column2]]="REV",FIND("&lt;=&gt;",RT_gsm[[#This Row],[Column8]]),"")</f>
        <v>#VALUE!</v>
      </c>
    </row>
    <row r="187" spans="1:10" hidden="1" x14ac:dyDescent="0.2">
      <c r="A187" t="s">
        <v>4098</v>
      </c>
      <c r="B187" t="s">
        <v>3902</v>
      </c>
      <c r="C187" t="str">
        <f>RT_gsm[[#This Row],[model_rxn]]&amp;"_"&amp;RT_gsm[[#This Row],[Column2]]</f>
        <v>ABTD4Dx_c_FWD</v>
      </c>
      <c r="D187" t="str">
        <f>_xlfn.XLOOKUP(RT_gsm[[#This Row],[Column3]],SC_enz[name_dir],SC_enz[name_dir],"")</f>
        <v/>
      </c>
      <c r="E187" t="str">
        <f>_xlfn.XLOOKUP(RT_gsm[[#This Row],[model_rxn]],sc_gsm[model_rxn],sc_gsm[model_rxn],"")</f>
        <v/>
      </c>
      <c r="F187" s="3" t="str">
        <f>_xlfn.XLOOKUP(RT_gsm[[#This Row],[Column3]],sc_gsm[Column3],sc_gsm[Column3],"")</f>
        <v/>
      </c>
      <c r="G187" s="3" t="str" cm="1">
        <f t="array" ref="G187">RT_gsm[[#This Row],[model_rxn]]&amp;",r,"&amp;_xlfn.SWITCH(RT_gsm[[#This Row],[Column2]],"REV","lower_bound:-","FWD","upper_bound:")&amp;"1000"</f>
        <v>ABTD4Dx_c,r,upper_bound:1000</v>
      </c>
      <c r="H187" s="3" t="str">
        <f>_xlfn.XLOOKUP(RT_gsm[[#This Row],[rxn in SC GSM]],sc_gsm[model_rxn],sc_gsm[yeast8.3.4 equation],"")</f>
        <v/>
      </c>
      <c r="I187" s="3" t="str">
        <f>_xlfn.XLOOKUP(RT_gsm[[#This Row],[rxn in SC GSM]],sc_gsm[model_rxn],sc_gsm[Column12],"")</f>
        <v/>
      </c>
      <c r="J187" s="3" t="str">
        <f>IF(RT_gsm[[#This Row],[Column2]]="REV",FIND("&lt;=&gt;",RT_gsm[[#This Row],[Column8]]),"")</f>
        <v/>
      </c>
    </row>
    <row r="188" spans="1:10" hidden="1" x14ac:dyDescent="0.2">
      <c r="A188" t="s">
        <v>4101</v>
      </c>
      <c r="B188" t="s">
        <v>3902</v>
      </c>
      <c r="C188" t="str">
        <f>RT_gsm[[#This Row],[model_rxn]]&amp;"_"&amp;RT_gsm[[#This Row],[Column2]]</f>
        <v>ABTD4Dy_c_FWD</v>
      </c>
      <c r="D188" t="str">
        <f>_xlfn.XLOOKUP(RT_gsm[[#This Row],[Column3]],SC_enz[name_dir],SC_enz[name_dir],"")</f>
        <v/>
      </c>
      <c r="E188" t="str">
        <f>_xlfn.XLOOKUP(RT_gsm[[#This Row],[model_rxn]],sc_gsm[model_rxn],sc_gsm[model_rxn],"")</f>
        <v/>
      </c>
      <c r="F188" s="3" t="str">
        <f>_xlfn.XLOOKUP(RT_gsm[[#This Row],[Column3]],sc_gsm[Column3],sc_gsm[Column3],"")</f>
        <v/>
      </c>
      <c r="G188" s="3" t="str" cm="1">
        <f t="array" ref="G188">RT_gsm[[#This Row],[model_rxn]]&amp;",r,"&amp;_xlfn.SWITCH(RT_gsm[[#This Row],[Column2]],"REV","lower_bound:-","FWD","upper_bound:")&amp;"1000"</f>
        <v>ABTD4Dy_c,r,upper_bound:1000</v>
      </c>
      <c r="H188" s="3" t="str">
        <f>_xlfn.XLOOKUP(RT_gsm[[#This Row],[rxn in SC GSM]],sc_gsm[model_rxn],sc_gsm[yeast8.3.4 equation],"")</f>
        <v/>
      </c>
      <c r="I188" s="3" t="str">
        <f>_xlfn.XLOOKUP(RT_gsm[[#This Row],[rxn in SC GSM]],sc_gsm[model_rxn],sc_gsm[Column12],"")</f>
        <v/>
      </c>
      <c r="J188" s="3" t="str">
        <f>IF(RT_gsm[[#This Row],[Column2]]="REV",FIND("&lt;=&gt;",RT_gsm[[#This Row],[Column8]]),"")</f>
        <v/>
      </c>
    </row>
    <row r="189" spans="1:10" hidden="1" x14ac:dyDescent="0.2">
      <c r="A189" t="s">
        <v>4101</v>
      </c>
      <c r="B189" t="s">
        <v>3903</v>
      </c>
      <c r="C189" t="str">
        <f>RT_gsm[[#This Row],[model_rxn]]&amp;"_"&amp;RT_gsm[[#This Row],[Column2]]</f>
        <v>ABTD4Dy_c_REV</v>
      </c>
      <c r="D189" t="str">
        <f>_xlfn.XLOOKUP(RT_gsm[[#This Row],[Column3]],SC_enz[name_dir],SC_enz[name_dir],"")</f>
        <v/>
      </c>
      <c r="E189" t="str">
        <f>_xlfn.XLOOKUP(RT_gsm[[#This Row],[model_rxn]],sc_gsm[model_rxn],sc_gsm[model_rxn],"")</f>
        <v/>
      </c>
      <c r="F189" s="3" t="str">
        <f>_xlfn.XLOOKUP(RT_gsm[[#This Row],[Column3]],sc_gsm[Column3],sc_gsm[Column3],"")</f>
        <v/>
      </c>
      <c r="G189" s="3" t="str" cm="1">
        <f t="array" ref="G189">RT_gsm[[#This Row],[model_rxn]]&amp;",r,"&amp;_xlfn.SWITCH(RT_gsm[[#This Row],[Column2]],"REV","lower_bound:-","FWD","upper_bound:")&amp;"1000"</f>
        <v>ABTD4Dy_c,r,lower_bound:-1000</v>
      </c>
      <c r="H189" s="3" t="str">
        <f>_xlfn.XLOOKUP(RT_gsm[[#This Row],[rxn in SC GSM]],sc_gsm[model_rxn],sc_gsm[yeast8.3.4 equation],"")</f>
        <v/>
      </c>
      <c r="I189" s="3" t="str">
        <f>_xlfn.XLOOKUP(RT_gsm[[#This Row],[rxn in SC GSM]],sc_gsm[model_rxn],sc_gsm[Column12],"")</f>
        <v/>
      </c>
      <c r="J189" s="3" t="e">
        <f>IF(RT_gsm[[#This Row],[Column2]]="REV",FIND("&lt;=&gt;",RT_gsm[[#This Row],[Column8]]),"")</f>
        <v>#VALUE!</v>
      </c>
    </row>
    <row r="190" spans="1:10" hidden="1" x14ac:dyDescent="0.2">
      <c r="A190" t="s">
        <v>4102</v>
      </c>
      <c r="B190" t="s">
        <v>3902</v>
      </c>
      <c r="C190" t="str">
        <f>RT_gsm[[#This Row],[model_rxn]]&amp;"_"&amp;RT_gsm[[#This Row],[Column2]]</f>
        <v>ABTDt_c_e_FWD</v>
      </c>
      <c r="D190" t="str">
        <f>_xlfn.XLOOKUP(RT_gsm[[#This Row],[Column3]],SC_enz[name_dir],SC_enz[name_dir],"")</f>
        <v/>
      </c>
      <c r="E190" t="str">
        <f>_xlfn.XLOOKUP(RT_gsm[[#This Row],[model_rxn]],sc_gsm[model_rxn],sc_gsm[model_rxn],"")</f>
        <v/>
      </c>
      <c r="F190" s="3" t="str">
        <f>_xlfn.XLOOKUP(RT_gsm[[#This Row],[Column3]],sc_gsm[Column3],sc_gsm[Column3],"")</f>
        <v/>
      </c>
      <c r="G190" s="3" t="str" cm="1">
        <f t="array" ref="G190">RT_gsm[[#This Row],[model_rxn]]&amp;",r,"&amp;_xlfn.SWITCH(RT_gsm[[#This Row],[Column2]],"REV","lower_bound:-","FWD","upper_bound:")&amp;"1000"</f>
        <v>ABTDt_c_e,r,upper_bound:1000</v>
      </c>
      <c r="H190" s="3" t="str">
        <f>_xlfn.XLOOKUP(RT_gsm[[#This Row],[rxn in SC GSM]],sc_gsm[model_rxn],sc_gsm[yeast8.3.4 equation],"")</f>
        <v/>
      </c>
      <c r="I190" s="3" t="str">
        <f>_xlfn.XLOOKUP(RT_gsm[[#This Row],[rxn in SC GSM]],sc_gsm[model_rxn],sc_gsm[Column12],"")</f>
        <v/>
      </c>
      <c r="J190" s="3" t="str">
        <f>IF(RT_gsm[[#This Row],[Column2]]="REV",FIND("&lt;=&gt;",RT_gsm[[#This Row],[Column8]]),"")</f>
        <v/>
      </c>
    </row>
    <row r="191" spans="1:10" hidden="1" x14ac:dyDescent="0.2">
      <c r="A191" t="s">
        <v>4103</v>
      </c>
      <c r="B191" t="s">
        <v>3902</v>
      </c>
      <c r="C191" t="str">
        <f>RT_gsm[[#This Row],[model_rxn]]&amp;"_"&amp;RT_gsm[[#This Row],[Column2]]</f>
        <v>ABTLD_c_FWD</v>
      </c>
      <c r="D191" t="str">
        <f>_xlfn.XLOOKUP(RT_gsm[[#This Row],[Column3]],SC_enz[name_dir],SC_enz[name_dir],"")</f>
        <v/>
      </c>
      <c r="E191" t="str">
        <f>_xlfn.XLOOKUP(RT_gsm[[#This Row],[model_rxn]],sc_gsm[model_rxn],sc_gsm[model_rxn],"")</f>
        <v/>
      </c>
      <c r="F191" s="3" t="str">
        <f>_xlfn.XLOOKUP(RT_gsm[[#This Row],[Column3]],sc_gsm[Column3],sc_gsm[Column3],"")</f>
        <v/>
      </c>
      <c r="G191" s="3" t="str" cm="1">
        <f t="array" ref="G191">RT_gsm[[#This Row],[model_rxn]]&amp;",r,"&amp;_xlfn.SWITCH(RT_gsm[[#This Row],[Column2]],"REV","lower_bound:-","FWD","upper_bound:")&amp;"1000"</f>
        <v>ABTLD_c,r,upper_bound:1000</v>
      </c>
      <c r="H191" s="3" t="str">
        <f>_xlfn.XLOOKUP(RT_gsm[[#This Row],[rxn in SC GSM]],sc_gsm[model_rxn],sc_gsm[yeast8.3.4 equation],"")</f>
        <v/>
      </c>
      <c r="I191" s="3" t="str">
        <f>_xlfn.XLOOKUP(RT_gsm[[#This Row],[rxn in SC GSM]],sc_gsm[model_rxn],sc_gsm[Column12],"")</f>
        <v/>
      </c>
      <c r="J191" s="3" t="str">
        <f>IF(RT_gsm[[#This Row],[Column2]]="REV",FIND("&lt;=&gt;",RT_gsm[[#This Row],[Column8]]),"")</f>
        <v/>
      </c>
    </row>
    <row r="192" spans="1:10" hidden="1" x14ac:dyDescent="0.2">
      <c r="A192" t="s">
        <v>4103</v>
      </c>
      <c r="B192" t="s">
        <v>3903</v>
      </c>
      <c r="C192" t="str">
        <f>RT_gsm[[#This Row],[model_rxn]]&amp;"_"&amp;RT_gsm[[#This Row],[Column2]]</f>
        <v>ABTLD_c_REV</v>
      </c>
      <c r="D192" t="str">
        <f>_xlfn.XLOOKUP(RT_gsm[[#This Row],[Column3]],SC_enz[name_dir],SC_enz[name_dir],"")</f>
        <v/>
      </c>
      <c r="E192" t="str">
        <f>_xlfn.XLOOKUP(RT_gsm[[#This Row],[model_rxn]],sc_gsm[model_rxn],sc_gsm[model_rxn],"")</f>
        <v/>
      </c>
      <c r="F192" s="3" t="str">
        <f>_xlfn.XLOOKUP(RT_gsm[[#This Row],[Column3]],sc_gsm[Column3],sc_gsm[Column3],"")</f>
        <v/>
      </c>
      <c r="G192" s="3" t="str" cm="1">
        <f t="array" ref="G192">RT_gsm[[#This Row],[model_rxn]]&amp;",r,"&amp;_xlfn.SWITCH(RT_gsm[[#This Row],[Column2]],"REV","lower_bound:-","FWD","upper_bound:")&amp;"1000"</f>
        <v>ABTLD_c,r,lower_bound:-1000</v>
      </c>
      <c r="H192" s="3" t="str">
        <f>_xlfn.XLOOKUP(RT_gsm[[#This Row],[rxn in SC GSM]],sc_gsm[model_rxn],sc_gsm[yeast8.3.4 equation],"")</f>
        <v/>
      </c>
      <c r="I192" s="3" t="str">
        <f>_xlfn.XLOOKUP(RT_gsm[[#This Row],[rxn in SC GSM]],sc_gsm[model_rxn],sc_gsm[Column12],"")</f>
        <v/>
      </c>
      <c r="J192" s="3" t="e">
        <f>IF(RT_gsm[[#This Row],[Column2]]="REV",FIND("&lt;=&gt;",RT_gsm[[#This Row],[Column8]]),"")</f>
        <v>#VALUE!</v>
      </c>
    </row>
    <row r="193" spans="1:10" hidden="1" x14ac:dyDescent="0.2">
      <c r="A193" t="s">
        <v>2681</v>
      </c>
      <c r="B193" t="s">
        <v>3903</v>
      </c>
      <c r="C193" t="str">
        <f>RT_gsm[[#This Row],[model_rxn]]&amp;"_"&amp;RT_gsm[[#This Row],[Column2]]</f>
        <v>ABTt_c_e_REV</v>
      </c>
      <c r="D193" t="str">
        <f>_xlfn.XLOOKUP(RT_gsm[[#This Row],[Column3]],SC_enz[name_dir],SC_enz[name_dir],"")</f>
        <v>ABTt_c_e_REV</v>
      </c>
      <c r="E193" t="str">
        <f>_xlfn.XLOOKUP(RT_gsm[[#This Row],[model_rxn]],sc_gsm[model_rxn],sc_gsm[model_rxn],"")</f>
        <v>ABTt_c_e</v>
      </c>
      <c r="F193" s="3" t="str">
        <f>_xlfn.XLOOKUP(RT_gsm[[#This Row],[Column3]],sc_gsm[Column3],sc_gsm[Column3],"")</f>
        <v>ABTt_c_e_REV</v>
      </c>
      <c r="G193" s="3" t="str" cm="1">
        <f t="array" ref="G193">RT_gsm[[#This Row],[model_rxn]]&amp;",r,"&amp;_xlfn.SWITCH(RT_gsm[[#This Row],[Column2]],"REV","lower_bound:-","FWD","upper_bound:")&amp;"1000"</f>
        <v>ABTt_c_e,r,lower_bound:-1000</v>
      </c>
      <c r="H193" s="3" t="str">
        <f>_xlfn.XLOOKUP(RT_gsm[[#This Row],[rxn in SC GSM]],sc_gsm[model_rxn],sc_gsm[yeast8.3.4 equation],"")</f>
        <v>L-arabinitol[e] &lt;=&gt; L-arabinitol[c]</v>
      </c>
      <c r="I193" s="3" t="b">
        <f>_xlfn.XLOOKUP(RT_gsm[[#This Row],[rxn in SC GSM]],sc_gsm[model_rxn],sc_gsm[Column12],"")</f>
        <v>1</v>
      </c>
      <c r="J193" s="3">
        <f>IF(RT_gsm[[#This Row],[Column2]]="REV",FIND("&lt;=&gt;",RT_gsm[[#This Row],[Column8]]),"")</f>
        <v>17</v>
      </c>
    </row>
    <row r="194" spans="1:10" hidden="1" x14ac:dyDescent="0.2">
      <c r="A194" t="s">
        <v>2681</v>
      </c>
      <c r="B194" t="s">
        <v>3902</v>
      </c>
      <c r="C194" t="str">
        <f>RT_gsm[[#This Row],[model_rxn]]&amp;"_"&amp;RT_gsm[[#This Row],[Column2]]</f>
        <v>ABTt_c_e_FWD</v>
      </c>
      <c r="D194" t="str">
        <f>_xlfn.XLOOKUP(RT_gsm[[#This Row],[Column3]],SC_enz[name_dir],SC_enz[name_dir],"")</f>
        <v>ABTt_c_e_FWD</v>
      </c>
      <c r="E194" t="str">
        <f>_xlfn.XLOOKUP(RT_gsm[[#This Row],[model_rxn]],sc_gsm[model_rxn],sc_gsm[model_rxn],"")</f>
        <v>ABTt_c_e</v>
      </c>
      <c r="F194" s="3" t="str">
        <f>_xlfn.XLOOKUP(RT_gsm[[#This Row],[Column3]],sc_gsm[Column3],sc_gsm[Column3],"")</f>
        <v>ABTt_c_e_FWD</v>
      </c>
      <c r="G194" s="3" t="str" cm="1">
        <f t="array" ref="G194">RT_gsm[[#This Row],[model_rxn]]&amp;",r,"&amp;_xlfn.SWITCH(RT_gsm[[#This Row],[Column2]],"REV","lower_bound:-","FWD","upper_bound:")&amp;"1000"</f>
        <v>ABTt_c_e,r,upper_bound:1000</v>
      </c>
      <c r="H194" s="3" t="str">
        <f>_xlfn.XLOOKUP(RT_gsm[[#This Row],[rxn in SC GSM]],sc_gsm[model_rxn],sc_gsm[yeast8.3.4 equation],"")</f>
        <v>L-arabinitol[e] &lt;=&gt; L-arabinitol[c]</v>
      </c>
      <c r="I194" s="3" t="b">
        <f>_xlfn.XLOOKUP(RT_gsm[[#This Row],[rxn in SC GSM]],sc_gsm[model_rxn],sc_gsm[Column12],"")</f>
        <v>1</v>
      </c>
      <c r="J194" s="3" t="str">
        <f>IF(RT_gsm[[#This Row],[Column2]]="REV",FIND("&lt;=&gt;",RT_gsm[[#This Row],[Column8]]),"")</f>
        <v/>
      </c>
    </row>
    <row r="195" spans="1:10" hidden="1" x14ac:dyDescent="0.2">
      <c r="A195" t="s">
        <v>460</v>
      </c>
      <c r="B195" t="s">
        <v>3902</v>
      </c>
      <c r="C195" t="str">
        <f>RT_gsm[[#This Row],[model_rxn]]&amp;"_"&amp;RT_gsm[[#This Row],[Column2]]</f>
        <v>ABUTD_m_FWD</v>
      </c>
      <c r="D195" t="str">
        <f>_xlfn.XLOOKUP(RT_gsm[[#This Row],[Column3]],SC_enz[name_dir],SC_enz[name_dir],"")</f>
        <v>ABUTD_m_FWD</v>
      </c>
      <c r="E195" t="str">
        <f>_xlfn.XLOOKUP(RT_gsm[[#This Row],[model_rxn]],sc_gsm[model_rxn],sc_gsm[model_rxn],"")</f>
        <v>ABUTD_m</v>
      </c>
      <c r="F195" s="3" t="str">
        <f>_xlfn.XLOOKUP(RT_gsm[[#This Row],[Column3]],sc_gsm[Column3],sc_gsm[Column3],"")</f>
        <v>ABUTD_m_FWD</v>
      </c>
      <c r="G195" s="3" t="str" cm="1">
        <f t="array" ref="G195">RT_gsm[[#This Row],[model_rxn]]&amp;",r,"&amp;_xlfn.SWITCH(RT_gsm[[#This Row],[Column2]],"REV","lower_bound:-","FWD","upper_bound:")&amp;"1000"</f>
        <v>ABUTD_m,r,upper_bound:1000</v>
      </c>
      <c r="H195" s="3" t="str">
        <f>_xlfn.XLOOKUP(RT_gsm[[#This Row],[rxn in SC GSM]],sc_gsm[model_rxn],sc_gsm[yeast8.3.4 equation],"")</f>
        <v>4-aminobutanal[m] + H2O[m] + NAD[m] =&gt; gamma-aminobutyrate[m] + 2 H+[m] + NADH[m]</v>
      </c>
      <c r="I195" s="3" t="b">
        <f>_xlfn.XLOOKUP(RT_gsm[[#This Row],[rxn in SC GSM]],sc_gsm[model_rxn],sc_gsm[Column12],"")</f>
        <v>1</v>
      </c>
      <c r="J195" s="3" t="str">
        <f>IF(RT_gsm[[#This Row],[Column2]]="REV",FIND("&lt;=&gt;",RT_gsm[[#This Row],[Column8]]),"")</f>
        <v/>
      </c>
    </row>
    <row r="196" spans="1:10" hidden="1" x14ac:dyDescent="0.2">
      <c r="A196" t="s">
        <v>4108</v>
      </c>
      <c r="B196" t="s">
        <v>3902</v>
      </c>
      <c r="C196" t="str">
        <f>RT_gsm[[#This Row],[model_rxn]]&amp;"_"&amp;RT_gsm[[#This Row],[Column2]]</f>
        <v>ACACT100i_m_FWD</v>
      </c>
      <c r="D196" t="str">
        <f>_xlfn.XLOOKUP(RT_gsm[[#This Row],[Column3]],SC_enz[name_dir],SC_enz[name_dir],"")</f>
        <v/>
      </c>
      <c r="E196" t="str">
        <f>_xlfn.XLOOKUP(RT_gsm[[#This Row],[model_rxn]],sc_gsm[model_rxn],sc_gsm[model_rxn],"")</f>
        <v/>
      </c>
      <c r="F196" s="3" t="str">
        <f>_xlfn.XLOOKUP(RT_gsm[[#This Row],[Column3]],sc_gsm[Column3],sc_gsm[Column3],"")</f>
        <v/>
      </c>
      <c r="G196" s="3" t="str" cm="1">
        <f t="array" ref="G196">RT_gsm[[#This Row],[model_rxn]]&amp;",r,"&amp;_xlfn.SWITCH(RT_gsm[[#This Row],[Column2]],"REV","lower_bound:-","FWD","upper_bound:")&amp;"1000"</f>
        <v>ACACT100i_m,r,upper_bound:1000</v>
      </c>
      <c r="H196" s="3" t="str">
        <f>_xlfn.XLOOKUP(RT_gsm[[#This Row],[rxn in SC GSM]],sc_gsm[model_rxn],sc_gsm[yeast8.3.4 equation],"")</f>
        <v/>
      </c>
      <c r="I196" s="3" t="str">
        <f>_xlfn.XLOOKUP(RT_gsm[[#This Row],[rxn in SC GSM]],sc_gsm[model_rxn],sc_gsm[Column12],"")</f>
        <v/>
      </c>
      <c r="J196" s="3" t="str">
        <f>IF(RT_gsm[[#This Row],[Column2]]="REV",FIND("&lt;=&gt;",RT_gsm[[#This Row],[Column8]]),"")</f>
        <v/>
      </c>
    </row>
    <row r="197" spans="1:10" hidden="1" x14ac:dyDescent="0.2">
      <c r="A197" t="s">
        <v>225</v>
      </c>
      <c r="B197" t="s">
        <v>3902</v>
      </c>
      <c r="C197" t="str">
        <f>RT_gsm[[#This Row],[model_rxn]]&amp;"_"&amp;RT_gsm[[#This Row],[Column2]]</f>
        <v>ACACT100i_x_FWD</v>
      </c>
      <c r="D197" t="str">
        <f>_xlfn.XLOOKUP(RT_gsm[[#This Row],[Column3]],SC_enz[name_dir],SC_enz[name_dir],"")</f>
        <v>ACACT100i_x_FWD</v>
      </c>
      <c r="E197" t="str">
        <f>_xlfn.XLOOKUP(RT_gsm[[#This Row],[model_rxn]],sc_gsm[model_rxn],sc_gsm[model_rxn],"")</f>
        <v>ACACT100i_x</v>
      </c>
      <c r="F197" s="3" t="str">
        <f>_xlfn.XLOOKUP(RT_gsm[[#This Row],[Column3]],sc_gsm[Column3],sc_gsm[Column3],"")</f>
        <v>ACACT100i_x_FWD</v>
      </c>
      <c r="G197" s="3" t="str" cm="1">
        <f t="array" ref="G197">RT_gsm[[#This Row],[model_rxn]]&amp;",r,"&amp;_xlfn.SWITCH(RT_gsm[[#This Row],[Column2]],"REV","lower_bound:-","FWD","upper_bound:")&amp;"1000"</f>
        <v>ACACT100i_x,r,upper_bound:1000</v>
      </c>
      <c r="H197" s="3" t="str">
        <f>_xlfn.XLOOKUP(RT_gsm[[#This Row],[rxn in SC GSM]],sc_gsm[model_rxn],sc_gsm[yeast8.3.4 equation],"")</f>
        <v>3-oxodecanoyl-CoA[p] + coenzyme A[p] =&gt; acetyl-CoA[p] + octanoyl-CoA[p]</v>
      </c>
      <c r="I197" s="3" t="b">
        <f>_xlfn.XLOOKUP(RT_gsm[[#This Row],[rxn in SC GSM]],sc_gsm[model_rxn],sc_gsm[Column12],"")</f>
        <v>1</v>
      </c>
      <c r="J197" s="3" t="str">
        <f>IF(RT_gsm[[#This Row],[Column2]]="REV",FIND("&lt;=&gt;",RT_gsm[[#This Row],[Column8]]),"")</f>
        <v/>
      </c>
    </row>
    <row r="198" spans="1:10" hidden="1" x14ac:dyDescent="0.2">
      <c r="A198" t="s">
        <v>4117</v>
      </c>
      <c r="B198" t="s">
        <v>3902</v>
      </c>
      <c r="C198" t="str">
        <f>RT_gsm[[#This Row],[model_rxn]]&amp;"_"&amp;RT_gsm[[#This Row],[Column2]]</f>
        <v>ACACT101ei_x_FWD</v>
      </c>
      <c r="D198" t="str">
        <f>_xlfn.XLOOKUP(RT_gsm[[#This Row],[Column3]],SC_enz[name_dir],SC_enz[name_dir],"")</f>
        <v/>
      </c>
      <c r="E198" t="str">
        <f>_xlfn.XLOOKUP(RT_gsm[[#This Row],[model_rxn]],sc_gsm[model_rxn],sc_gsm[model_rxn],"")</f>
        <v/>
      </c>
      <c r="F198" s="3" t="str">
        <f>_xlfn.XLOOKUP(RT_gsm[[#This Row],[Column3]],sc_gsm[Column3],sc_gsm[Column3],"")</f>
        <v/>
      </c>
      <c r="G198" s="3" t="str" cm="1">
        <f t="array" ref="G198">RT_gsm[[#This Row],[model_rxn]]&amp;",r,"&amp;_xlfn.SWITCH(RT_gsm[[#This Row],[Column2]],"REV","lower_bound:-","FWD","upper_bound:")&amp;"1000"</f>
        <v>ACACT101ei_x,r,upper_bound:1000</v>
      </c>
      <c r="H198" s="3" t="str">
        <f>_xlfn.XLOOKUP(RT_gsm[[#This Row],[rxn in SC GSM]],sc_gsm[model_rxn],sc_gsm[yeast8.3.4 equation],"")</f>
        <v/>
      </c>
      <c r="I198" s="3" t="str">
        <f>_xlfn.XLOOKUP(RT_gsm[[#This Row],[rxn in SC GSM]],sc_gsm[model_rxn],sc_gsm[Column12],"")</f>
        <v/>
      </c>
      <c r="J198" s="3" t="str">
        <f>IF(RT_gsm[[#This Row],[Column2]]="REV",FIND("&lt;=&gt;",RT_gsm[[#This Row],[Column8]]),"")</f>
        <v/>
      </c>
    </row>
    <row r="199" spans="1:10" hidden="1" x14ac:dyDescent="0.2">
      <c r="A199" t="s">
        <v>4118</v>
      </c>
      <c r="B199" t="s">
        <v>3902</v>
      </c>
      <c r="C199" t="str">
        <f>RT_gsm[[#This Row],[model_rxn]]&amp;"_"&amp;RT_gsm[[#This Row],[Column2]]</f>
        <v>ACACT120i_m_FWD</v>
      </c>
      <c r="D199" t="str">
        <f>_xlfn.XLOOKUP(RT_gsm[[#This Row],[Column3]],SC_enz[name_dir],SC_enz[name_dir],"")</f>
        <v/>
      </c>
      <c r="E199" t="str">
        <f>_xlfn.XLOOKUP(RT_gsm[[#This Row],[model_rxn]],sc_gsm[model_rxn],sc_gsm[model_rxn],"")</f>
        <v/>
      </c>
      <c r="F199" s="3" t="str">
        <f>_xlfn.XLOOKUP(RT_gsm[[#This Row],[Column3]],sc_gsm[Column3],sc_gsm[Column3],"")</f>
        <v/>
      </c>
      <c r="G199" s="3" t="str" cm="1">
        <f t="array" ref="G199">RT_gsm[[#This Row],[model_rxn]]&amp;",r,"&amp;_xlfn.SWITCH(RT_gsm[[#This Row],[Column2]],"REV","lower_bound:-","FWD","upper_bound:")&amp;"1000"</f>
        <v>ACACT120i_m,r,upper_bound:1000</v>
      </c>
      <c r="H199" s="3" t="str">
        <f>_xlfn.XLOOKUP(RT_gsm[[#This Row],[rxn in SC GSM]],sc_gsm[model_rxn],sc_gsm[yeast8.3.4 equation],"")</f>
        <v/>
      </c>
      <c r="I199" s="3" t="str">
        <f>_xlfn.XLOOKUP(RT_gsm[[#This Row],[rxn in SC GSM]],sc_gsm[model_rxn],sc_gsm[Column12],"")</f>
        <v/>
      </c>
      <c r="J199" s="3" t="str">
        <f>IF(RT_gsm[[#This Row],[Column2]]="REV",FIND("&lt;=&gt;",RT_gsm[[#This Row],[Column8]]),"")</f>
        <v/>
      </c>
    </row>
    <row r="200" spans="1:10" hidden="1" x14ac:dyDescent="0.2">
      <c r="A200" t="s">
        <v>226</v>
      </c>
      <c r="B200" t="s">
        <v>3902</v>
      </c>
      <c r="C200" t="str">
        <f>RT_gsm[[#This Row],[model_rxn]]&amp;"_"&amp;RT_gsm[[#This Row],[Column2]]</f>
        <v>ACACT120i_x_FWD</v>
      </c>
      <c r="D200" t="str">
        <f>_xlfn.XLOOKUP(RT_gsm[[#This Row],[Column3]],SC_enz[name_dir],SC_enz[name_dir],"")</f>
        <v>ACACT120i_x_FWD</v>
      </c>
      <c r="E200" t="str">
        <f>_xlfn.XLOOKUP(RT_gsm[[#This Row],[model_rxn]],sc_gsm[model_rxn],sc_gsm[model_rxn],"")</f>
        <v>ACACT120i_x</v>
      </c>
      <c r="F200" s="3" t="str">
        <f>_xlfn.XLOOKUP(RT_gsm[[#This Row],[Column3]],sc_gsm[Column3],sc_gsm[Column3],"")</f>
        <v>ACACT120i_x_FWD</v>
      </c>
      <c r="G200" s="3" t="str" cm="1">
        <f t="array" ref="G200">RT_gsm[[#This Row],[model_rxn]]&amp;",r,"&amp;_xlfn.SWITCH(RT_gsm[[#This Row],[Column2]],"REV","lower_bound:-","FWD","upper_bound:")&amp;"1000"</f>
        <v>ACACT120i_x,r,upper_bound:1000</v>
      </c>
      <c r="H200" s="3" t="str">
        <f>_xlfn.XLOOKUP(RT_gsm[[#This Row],[rxn in SC GSM]],sc_gsm[model_rxn],sc_gsm[yeast8.3.4 equation],"")</f>
        <v>3-oxolauroyl-CoA[p] + coenzyme A[p] =&gt; acetyl-CoA[p] + decanoyl-CoA[p]</v>
      </c>
      <c r="I200" s="3" t="b">
        <f>_xlfn.XLOOKUP(RT_gsm[[#This Row],[rxn in SC GSM]],sc_gsm[model_rxn],sc_gsm[Column12],"")</f>
        <v>1</v>
      </c>
      <c r="J200" s="3" t="str">
        <f>IF(RT_gsm[[#This Row],[Column2]]="REV",FIND("&lt;=&gt;",RT_gsm[[#This Row],[Column8]]),"")</f>
        <v/>
      </c>
    </row>
    <row r="201" spans="1:10" hidden="1" x14ac:dyDescent="0.2">
      <c r="A201" t="s">
        <v>4119</v>
      </c>
      <c r="B201" t="s">
        <v>3902</v>
      </c>
      <c r="C201" t="str">
        <f>RT_gsm[[#This Row],[model_rxn]]&amp;"_"&amp;RT_gsm[[#This Row],[Column2]]</f>
        <v>ACACT121ai_m_FWD</v>
      </c>
      <c r="D201" t="str">
        <f>_xlfn.XLOOKUP(RT_gsm[[#This Row],[Column3]],SC_enz[name_dir],SC_enz[name_dir],"")</f>
        <v/>
      </c>
      <c r="E201" t="str">
        <f>_xlfn.XLOOKUP(RT_gsm[[#This Row],[model_rxn]],sc_gsm[model_rxn],sc_gsm[model_rxn],"")</f>
        <v/>
      </c>
      <c r="F201" s="3" t="str">
        <f>_xlfn.XLOOKUP(RT_gsm[[#This Row],[Column3]],sc_gsm[Column3],sc_gsm[Column3],"")</f>
        <v/>
      </c>
      <c r="G201" s="3" t="str" cm="1">
        <f t="array" ref="G201">RT_gsm[[#This Row],[model_rxn]]&amp;",r,"&amp;_xlfn.SWITCH(RT_gsm[[#This Row],[Column2]],"REV","lower_bound:-","FWD","upper_bound:")&amp;"1000"</f>
        <v>ACACT121ai_m,r,upper_bound:1000</v>
      </c>
      <c r="H201" s="3" t="str">
        <f>_xlfn.XLOOKUP(RT_gsm[[#This Row],[rxn in SC GSM]],sc_gsm[model_rxn],sc_gsm[yeast8.3.4 equation],"")</f>
        <v/>
      </c>
      <c r="I201" s="3" t="str">
        <f>_xlfn.XLOOKUP(RT_gsm[[#This Row],[rxn in SC GSM]],sc_gsm[model_rxn],sc_gsm[Column12],"")</f>
        <v/>
      </c>
      <c r="J201" s="3" t="str">
        <f>IF(RT_gsm[[#This Row],[Column2]]="REV",FIND("&lt;=&gt;",RT_gsm[[#This Row],[Column8]]),"")</f>
        <v/>
      </c>
    </row>
    <row r="202" spans="1:10" hidden="1" x14ac:dyDescent="0.2">
      <c r="A202" t="s">
        <v>1937</v>
      </c>
      <c r="B202" t="s">
        <v>3902</v>
      </c>
      <c r="C202" t="str">
        <f>RT_gsm[[#This Row],[model_rxn]]&amp;"_"&amp;RT_gsm[[#This Row],[Column2]]</f>
        <v>ACACT121ai_x_FWD</v>
      </c>
      <c r="D202" t="str">
        <f>_xlfn.XLOOKUP(RT_gsm[[#This Row],[Column3]],SC_enz[name_dir],SC_enz[name_dir],"")</f>
        <v>ACACT121ai_x_FWD</v>
      </c>
      <c r="E202" t="str">
        <f>_xlfn.XLOOKUP(RT_gsm[[#This Row],[model_rxn]],sc_gsm[model_rxn],sc_gsm[model_rxn],"")</f>
        <v>ACACT121ai_x</v>
      </c>
      <c r="F202" s="3" t="str">
        <f>_xlfn.XLOOKUP(RT_gsm[[#This Row],[Column3]],sc_gsm[Column3],sc_gsm[Column3],"")</f>
        <v>ACACT121ai_x_FWD</v>
      </c>
      <c r="G202" s="3" t="str" cm="1">
        <f t="array" ref="G202">RT_gsm[[#This Row],[model_rxn]]&amp;",r,"&amp;_xlfn.SWITCH(RT_gsm[[#This Row],[Column2]],"REV","lower_bound:-","FWD","upper_bound:")&amp;"1000"</f>
        <v>ACACT121ai_x,r,upper_bound:1000</v>
      </c>
      <c r="H202" s="3" t="str">
        <f>_xlfn.XLOOKUP(RT_gsm[[#This Row],[rxn in SC GSM]],sc_gsm[model_rxn],sc_gsm[yeast8.3.4 equation],"")</f>
        <v>coenzyme A[p] + 3-oxo-cis-dodec-5-enoyl-CoA[p] =&gt; acetyl-CoA[p] + cis-dec-3-enoyl-CoA[p]</v>
      </c>
      <c r="I202" s="3" t="b">
        <f>_xlfn.XLOOKUP(RT_gsm[[#This Row],[rxn in SC GSM]],sc_gsm[model_rxn],sc_gsm[Column12],"")</f>
        <v>1</v>
      </c>
      <c r="J202" s="3" t="str">
        <f>IF(RT_gsm[[#This Row],[Column2]]="REV",FIND("&lt;=&gt;",RT_gsm[[#This Row],[Column8]]),"")</f>
        <v/>
      </c>
    </row>
    <row r="203" spans="1:10" hidden="1" x14ac:dyDescent="0.2">
      <c r="A203" t="s">
        <v>4120</v>
      </c>
      <c r="B203" t="s">
        <v>3902</v>
      </c>
      <c r="C203" t="str">
        <f>RT_gsm[[#This Row],[model_rxn]]&amp;"_"&amp;RT_gsm[[#This Row],[Column2]]</f>
        <v>ACACT121di_x_FWD</v>
      </c>
      <c r="D203" t="str">
        <f>_xlfn.XLOOKUP(RT_gsm[[#This Row],[Column3]],SC_enz[name_dir],SC_enz[name_dir],"")</f>
        <v/>
      </c>
      <c r="E203" t="str">
        <f>_xlfn.XLOOKUP(RT_gsm[[#This Row],[model_rxn]],sc_gsm[model_rxn],sc_gsm[model_rxn],"")</f>
        <v/>
      </c>
      <c r="F203" s="3" t="str">
        <f>_xlfn.XLOOKUP(RT_gsm[[#This Row],[Column3]],sc_gsm[Column3],sc_gsm[Column3],"")</f>
        <v/>
      </c>
      <c r="G203" s="3" t="str" cm="1">
        <f t="array" ref="G203">RT_gsm[[#This Row],[model_rxn]]&amp;",r,"&amp;_xlfn.SWITCH(RT_gsm[[#This Row],[Column2]],"REV","lower_bound:-","FWD","upper_bound:")&amp;"1000"</f>
        <v>ACACT121di_x,r,upper_bound:1000</v>
      </c>
      <c r="H203" s="3" t="str">
        <f>_xlfn.XLOOKUP(RT_gsm[[#This Row],[rxn in SC GSM]],sc_gsm[model_rxn],sc_gsm[yeast8.3.4 equation],"")</f>
        <v/>
      </c>
      <c r="I203" s="3" t="str">
        <f>_xlfn.XLOOKUP(RT_gsm[[#This Row],[rxn in SC GSM]],sc_gsm[model_rxn],sc_gsm[Column12],"")</f>
        <v/>
      </c>
      <c r="J203" s="3" t="str">
        <f>IF(RT_gsm[[#This Row],[Column2]]="REV",FIND("&lt;=&gt;",RT_gsm[[#This Row],[Column8]]),"")</f>
        <v/>
      </c>
    </row>
    <row r="204" spans="1:10" hidden="1" x14ac:dyDescent="0.2">
      <c r="A204" t="s">
        <v>4121</v>
      </c>
      <c r="B204" t="s">
        <v>3902</v>
      </c>
      <c r="C204" t="str">
        <f>RT_gsm[[#This Row],[model_rxn]]&amp;"_"&amp;RT_gsm[[#This Row],[Column2]]</f>
        <v>ACACT122ei_x_FWD</v>
      </c>
      <c r="D204" t="str">
        <f>_xlfn.XLOOKUP(RT_gsm[[#This Row],[Column3]],SC_enz[name_dir],SC_enz[name_dir],"")</f>
        <v/>
      </c>
      <c r="E204" t="str">
        <f>_xlfn.XLOOKUP(RT_gsm[[#This Row],[model_rxn]],sc_gsm[model_rxn],sc_gsm[model_rxn],"")</f>
        <v/>
      </c>
      <c r="F204" s="3" t="str">
        <f>_xlfn.XLOOKUP(RT_gsm[[#This Row],[Column3]],sc_gsm[Column3],sc_gsm[Column3],"")</f>
        <v/>
      </c>
      <c r="G204" s="3" t="str" cm="1">
        <f t="array" ref="G204">RT_gsm[[#This Row],[model_rxn]]&amp;",r,"&amp;_xlfn.SWITCH(RT_gsm[[#This Row],[Column2]],"REV","lower_bound:-","FWD","upper_bound:")&amp;"1000"</f>
        <v>ACACT122ei_x,r,upper_bound:1000</v>
      </c>
      <c r="H204" s="3" t="str">
        <f>_xlfn.XLOOKUP(RT_gsm[[#This Row],[rxn in SC GSM]],sc_gsm[model_rxn],sc_gsm[yeast8.3.4 equation],"")</f>
        <v/>
      </c>
      <c r="I204" s="3" t="str">
        <f>_xlfn.XLOOKUP(RT_gsm[[#This Row],[rxn in SC GSM]],sc_gsm[model_rxn],sc_gsm[Column12],"")</f>
        <v/>
      </c>
      <c r="J204" s="3" t="str">
        <f>IF(RT_gsm[[#This Row],[Column2]]="REV",FIND("&lt;=&gt;",RT_gsm[[#This Row],[Column8]]),"")</f>
        <v/>
      </c>
    </row>
    <row r="205" spans="1:10" hidden="1" x14ac:dyDescent="0.2">
      <c r="A205" t="s">
        <v>4122</v>
      </c>
      <c r="B205" t="s">
        <v>3902</v>
      </c>
      <c r="C205" t="str">
        <f>RT_gsm[[#This Row],[model_rxn]]&amp;"_"&amp;RT_gsm[[#This Row],[Column2]]</f>
        <v>ACACT140i_m_FWD</v>
      </c>
      <c r="D205" t="str">
        <f>_xlfn.XLOOKUP(RT_gsm[[#This Row],[Column3]],SC_enz[name_dir],SC_enz[name_dir],"")</f>
        <v/>
      </c>
      <c r="E205" t="str">
        <f>_xlfn.XLOOKUP(RT_gsm[[#This Row],[model_rxn]],sc_gsm[model_rxn],sc_gsm[model_rxn],"")</f>
        <v/>
      </c>
      <c r="F205" s="3" t="str">
        <f>_xlfn.XLOOKUP(RT_gsm[[#This Row],[Column3]],sc_gsm[Column3],sc_gsm[Column3],"")</f>
        <v/>
      </c>
      <c r="G205" s="3" t="str" cm="1">
        <f t="array" ref="G205">RT_gsm[[#This Row],[model_rxn]]&amp;",r,"&amp;_xlfn.SWITCH(RT_gsm[[#This Row],[Column2]],"REV","lower_bound:-","FWD","upper_bound:")&amp;"1000"</f>
        <v>ACACT140i_m,r,upper_bound:1000</v>
      </c>
      <c r="H205" s="3" t="str">
        <f>_xlfn.XLOOKUP(RT_gsm[[#This Row],[rxn in SC GSM]],sc_gsm[model_rxn],sc_gsm[yeast8.3.4 equation],"")</f>
        <v/>
      </c>
      <c r="I205" s="3" t="str">
        <f>_xlfn.XLOOKUP(RT_gsm[[#This Row],[rxn in SC GSM]],sc_gsm[model_rxn],sc_gsm[Column12],"")</f>
        <v/>
      </c>
      <c r="J205" s="3" t="str">
        <f>IF(RT_gsm[[#This Row],[Column2]]="REV",FIND("&lt;=&gt;",RT_gsm[[#This Row],[Column8]]),"")</f>
        <v/>
      </c>
    </row>
    <row r="206" spans="1:10" hidden="1" x14ac:dyDescent="0.2">
      <c r="A206" t="s">
        <v>224</v>
      </c>
      <c r="B206" t="s">
        <v>3902</v>
      </c>
      <c r="C206" t="str">
        <f>RT_gsm[[#This Row],[model_rxn]]&amp;"_"&amp;RT_gsm[[#This Row],[Column2]]</f>
        <v>ACACT140i_x_FWD</v>
      </c>
      <c r="D206" t="str">
        <f>_xlfn.XLOOKUP(RT_gsm[[#This Row],[Column3]],SC_enz[name_dir],SC_enz[name_dir],"")</f>
        <v>ACACT140i_x_FWD</v>
      </c>
      <c r="E206" t="str">
        <f>_xlfn.XLOOKUP(RT_gsm[[#This Row],[model_rxn]],sc_gsm[model_rxn],sc_gsm[model_rxn],"")</f>
        <v>ACACT140i_x</v>
      </c>
      <c r="F206" s="3" t="str">
        <f>_xlfn.XLOOKUP(RT_gsm[[#This Row],[Column3]],sc_gsm[Column3],sc_gsm[Column3],"")</f>
        <v>ACACT140i_x_FWD</v>
      </c>
      <c r="G206" s="3" t="str" cm="1">
        <f t="array" ref="G206">RT_gsm[[#This Row],[model_rxn]]&amp;",r,"&amp;_xlfn.SWITCH(RT_gsm[[#This Row],[Column2]],"REV","lower_bound:-","FWD","upper_bound:")&amp;"1000"</f>
        <v>ACACT140i_x,r,upper_bound:1000</v>
      </c>
      <c r="H206" s="3" t="str">
        <f>_xlfn.XLOOKUP(RT_gsm[[#This Row],[rxn in SC GSM]],sc_gsm[model_rxn],sc_gsm[yeast8.3.4 equation],"")</f>
        <v>3-oxotetradecanoyl-CoA[p] + coenzyme A[p] =&gt; acetyl-CoA[p] + lauroyl-CoA[p]</v>
      </c>
      <c r="I206" s="3" t="b">
        <f>_xlfn.XLOOKUP(RT_gsm[[#This Row],[rxn in SC GSM]],sc_gsm[model_rxn],sc_gsm[Column12],"")</f>
        <v>1</v>
      </c>
      <c r="J206" s="3" t="str">
        <f>IF(RT_gsm[[#This Row],[Column2]]="REV",FIND("&lt;=&gt;",RT_gsm[[#This Row],[Column8]]),"")</f>
        <v/>
      </c>
    </row>
    <row r="207" spans="1:10" hidden="1" x14ac:dyDescent="0.2">
      <c r="A207" t="s">
        <v>4123</v>
      </c>
      <c r="B207" t="s">
        <v>3902</v>
      </c>
      <c r="C207" t="str">
        <f>RT_gsm[[#This Row],[model_rxn]]&amp;"_"&amp;RT_gsm[[#This Row],[Column2]]</f>
        <v>ACACT141ai_m_FWD</v>
      </c>
      <c r="D207" t="str">
        <f>_xlfn.XLOOKUP(RT_gsm[[#This Row],[Column3]],SC_enz[name_dir],SC_enz[name_dir],"")</f>
        <v/>
      </c>
      <c r="E207" t="str">
        <f>_xlfn.XLOOKUP(RT_gsm[[#This Row],[model_rxn]],sc_gsm[model_rxn],sc_gsm[model_rxn],"")</f>
        <v/>
      </c>
      <c r="F207" s="3" t="str">
        <f>_xlfn.XLOOKUP(RT_gsm[[#This Row],[Column3]],sc_gsm[Column3],sc_gsm[Column3],"")</f>
        <v/>
      </c>
      <c r="G207" s="3" t="str" cm="1">
        <f t="array" ref="G207">RT_gsm[[#This Row],[model_rxn]]&amp;",r,"&amp;_xlfn.SWITCH(RT_gsm[[#This Row],[Column2]],"REV","lower_bound:-","FWD","upper_bound:")&amp;"1000"</f>
        <v>ACACT141ai_m,r,upper_bound:1000</v>
      </c>
      <c r="H207" s="3" t="str">
        <f>_xlfn.XLOOKUP(RT_gsm[[#This Row],[rxn in SC GSM]],sc_gsm[model_rxn],sc_gsm[yeast8.3.4 equation],"")</f>
        <v/>
      </c>
      <c r="I207" s="3" t="str">
        <f>_xlfn.XLOOKUP(RT_gsm[[#This Row],[rxn in SC GSM]],sc_gsm[model_rxn],sc_gsm[Column12],"")</f>
        <v/>
      </c>
      <c r="J207" s="3" t="str">
        <f>IF(RT_gsm[[#This Row],[Column2]]="REV",FIND("&lt;=&gt;",RT_gsm[[#This Row],[Column8]]),"")</f>
        <v/>
      </c>
    </row>
    <row r="208" spans="1:10" hidden="1" x14ac:dyDescent="0.2">
      <c r="A208" t="s">
        <v>1940</v>
      </c>
      <c r="B208" t="s">
        <v>3902</v>
      </c>
      <c r="C208" t="str">
        <f>RT_gsm[[#This Row],[model_rxn]]&amp;"_"&amp;RT_gsm[[#This Row],[Column2]]</f>
        <v>ACACT141ai_x_FWD</v>
      </c>
      <c r="D208" t="str">
        <f>_xlfn.XLOOKUP(RT_gsm[[#This Row],[Column3]],SC_enz[name_dir],SC_enz[name_dir],"")</f>
        <v>ACACT141ai_x_FWD</v>
      </c>
      <c r="E208" t="str">
        <f>_xlfn.XLOOKUP(RT_gsm[[#This Row],[model_rxn]],sc_gsm[model_rxn],sc_gsm[model_rxn],"")</f>
        <v>ACACT141ai_x</v>
      </c>
      <c r="F208" s="3" t="str">
        <f>_xlfn.XLOOKUP(RT_gsm[[#This Row],[Column3]],sc_gsm[Column3],sc_gsm[Column3],"")</f>
        <v>ACACT141ai_x_FWD</v>
      </c>
      <c r="G208" s="3" t="str" cm="1">
        <f t="array" ref="G208">RT_gsm[[#This Row],[model_rxn]]&amp;",r,"&amp;_xlfn.SWITCH(RT_gsm[[#This Row],[Column2]],"REV","lower_bound:-","FWD","upper_bound:")&amp;"1000"</f>
        <v>ACACT141ai_x,r,upper_bound:1000</v>
      </c>
      <c r="H208" s="3" t="str">
        <f>_xlfn.XLOOKUP(RT_gsm[[#This Row],[rxn in SC GSM]],sc_gsm[model_rxn],sc_gsm[yeast8.3.4 equation],"")</f>
        <v>coenzyme A[p] + 3-oxo-cis-tetradec-5-enoyl-CoA[p] =&gt; acetyl-CoA[p] + cis-dodec-3-enoyl-CoA[p]</v>
      </c>
      <c r="I208" s="3" t="b">
        <f>_xlfn.XLOOKUP(RT_gsm[[#This Row],[rxn in SC GSM]],sc_gsm[model_rxn],sc_gsm[Column12],"")</f>
        <v>1</v>
      </c>
      <c r="J208" s="3" t="str">
        <f>IF(RT_gsm[[#This Row],[Column2]]="REV",FIND("&lt;=&gt;",RT_gsm[[#This Row],[Column8]]),"")</f>
        <v/>
      </c>
    </row>
    <row r="209" spans="1:10" hidden="1" x14ac:dyDescent="0.2">
      <c r="A209" t="s">
        <v>4124</v>
      </c>
      <c r="B209" t="s">
        <v>3902</v>
      </c>
      <c r="C209" t="str">
        <f>RT_gsm[[#This Row],[model_rxn]]&amp;"_"&amp;RT_gsm[[#This Row],[Column2]]</f>
        <v>ACACT141bi_m_FWD</v>
      </c>
      <c r="D209" t="str">
        <f>_xlfn.XLOOKUP(RT_gsm[[#This Row],[Column3]],SC_enz[name_dir],SC_enz[name_dir],"")</f>
        <v/>
      </c>
      <c r="E209" t="str">
        <f>_xlfn.XLOOKUP(RT_gsm[[#This Row],[model_rxn]],sc_gsm[model_rxn],sc_gsm[model_rxn],"")</f>
        <v/>
      </c>
      <c r="F209" s="3" t="str">
        <f>_xlfn.XLOOKUP(RT_gsm[[#This Row],[Column3]],sc_gsm[Column3],sc_gsm[Column3],"")</f>
        <v/>
      </c>
      <c r="G209" s="3" t="str" cm="1">
        <f t="array" ref="G209">RT_gsm[[#This Row],[model_rxn]]&amp;",r,"&amp;_xlfn.SWITCH(RT_gsm[[#This Row],[Column2]],"REV","lower_bound:-","FWD","upper_bound:")&amp;"1000"</f>
        <v>ACACT141bi_m,r,upper_bound:1000</v>
      </c>
      <c r="H209" s="3" t="str">
        <f>_xlfn.XLOOKUP(RT_gsm[[#This Row],[rxn in SC GSM]],sc_gsm[model_rxn],sc_gsm[yeast8.3.4 equation],"")</f>
        <v/>
      </c>
      <c r="I209" s="3" t="str">
        <f>_xlfn.XLOOKUP(RT_gsm[[#This Row],[rxn in SC GSM]],sc_gsm[model_rxn],sc_gsm[Column12],"")</f>
        <v/>
      </c>
      <c r="J209" s="3" t="str">
        <f>IF(RT_gsm[[#This Row],[Column2]]="REV",FIND("&lt;=&gt;",RT_gsm[[#This Row],[Column8]]),"")</f>
        <v/>
      </c>
    </row>
    <row r="210" spans="1:10" hidden="1" x14ac:dyDescent="0.2">
      <c r="A210" t="s">
        <v>1936</v>
      </c>
      <c r="B210" t="s">
        <v>3902</v>
      </c>
      <c r="C210" t="str">
        <f>RT_gsm[[#This Row],[model_rxn]]&amp;"_"&amp;RT_gsm[[#This Row],[Column2]]</f>
        <v>ACACT141bi_x_FWD</v>
      </c>
      <c r="D210" t="str">
        <f>_xlfn.XLOOKUP(RT_gsm[[#This Row],[Column3]],SC_enz[name_dir],SC_enz[name_dir],"")</f>
        <v>ACACT141bi_x_FWD</v>
      </c>
      <c r="E210" t="str">
        <f>_xlfn.XLOOKUP(RT_gsm[[#This Row],[model_rxn]],sc_gsm[model_rxn],sc_gsm[model_rxn],"")</f>
        <v>ACACT141bi_x</v>
      </c>
      <c r="F210" s="3" t="str">
        <f>_xlfn.XLOOKUP(RT_gsm[[#This Row],[Column3]],sc_gsm[Column3],sc_gsm[Column3],"")</f>
        <v>ACACT141bi_x_FWD</v>
      </c>
      <c r="G210" s="3" t="str" cm="1">
        <f t="array" ref="G210">RT_gsm[[#This Row],[model_rxn]]&amp;",r,"&amp;_xlfn.SWITCH(RT_gsm[[#This Row],[Column2]],"REV","lower_bound:-","FWD","upper_bound:")&amp;"1000"</f>
        <v>ACACT141bi_x,r,upper_bound:1000</v>
      </c>
      <c r="H210" s="3" t="str">
        <f>_xlfn.XLOOKUP(RT_gsm[[#This Row],[rxn in SC GSM]],sc_gsm[model_rxn],sc_gsm[yeast8.3.4 equation],"")</f>
        <v>coenzyme A[p] + 3-oxo-cis-tetradec-7-enoyl-CoA[p] =&gt; acetyl-CoA[p] + cis-dodec-5-enoyl-CoA[p]</v>
      </c>
      <c r="I210" s="3" t="b">
        <f>_xlfn.XLOOKUP(RT_gsm[[#This Row],[rxn in SC GSM]],sc_gsm[model_rxn],sc_gsm[Column12],"")</f>
        <v>1</v>
      </c>
      <c r="J210" s="3" t="str">
        <f>IF(RT_gsm[[#This Row],[Column2]]="REV",FIND("&lt;=&gt;",RT_gsm[[#This Row],[Column8]]),"")</f>
        <v/>
      </c>
    </row>
    <row r="211" spans="1:10" hidden="1" x14ac:dyDescent="0.2">
      <c r="A211" t="s">
        <v>4125</v>
      </c>
      <c r="B211" t="s">
        <v>3902</v>
      </c>
      <c r="C211" t="str">
        <f>RT_gsm[[#This Row],[model_rxn]]&amp;"_"&amp;RT_gsm[[#This Row],[Column2]]</f>
        <v>ACACT142i_x_FWD</v>
      </c>
      <c r="D211" t="str">
        <f>_xlfn.XLOOKUP(RT_gsm[[#This Row],[Column3]],SC_enz[name_dir],SC_enz[name_dir],"")</f>
        <v/>
      </c>
      <c r="E211" t="str">
        <f>_xlfn.XLOOKUP(RT_gsm[[#This Row],[model_rxn]],sc_gsm[model_rxn],sc_gsm[model_rxn],"")</f>
        <v/>
      </c>
      <c r="F211" s="3" t="str">
        <f>_xlfn.XLOOKUP(RT_gsm[[#This Row],[Column3]],sc_gsm[Column3],sc_gsm[Column3],"")</f>
        <v/>
      </c>
      <c r="G211" s="3" t="str" cm="1">
        <f t="array" ref="G211">RT_gsm[[#This Row],[model_rxn]]&amp;",r,"&amp;_xlfn.SWITCH(RT_gsm[[#This Row],[Column2]],"REV","lower_bound:-","FWD","upper_bound:")&amp;"1000"</f>
        <v>ACACT142i_x,r,upper_bound:1000</v>
      </c>
      <c r="H211" s="3" t="str">
        <f>_xlfn.XLOOKUP(RT_gsm[[#This Row],[rxn in SC GSM]],sc_gsm[model_rxn],sc_gsm[yeast8.3.4 equation],"")</f>
        <v/>
      </c>
      <c r="I211" s="3" t="str">
        <f>_xlfn.XLOOKUP(RT_gsm[[#This Row],[rxn in SC GSM]],sc_gsm[model_rxn],sc_gsm[Column12],"")</f>
        <v/>
      </c>
      <c r="J211" s="3" t="str">
        <f>IF(RT_gsm[[#This Row],[Column2]]="REV",FIND("&lt;=&gt;",RT_gsm[[#This Row],[Column8]]),"")</f>
        <v/>
      </c>
    </row>
    <row r="212" spans="1:10" hidden="1" x14ac:dyDescent="0.2">
      <c r="A212" t="s">
        <v>4126</v>
      </c>
      <c r="B212" t="s">
        <v>3902</v>
      </c>
      <c r="C212" t="str">
        <f>RT_gsm[[#This Row],[model_rxn]]&amp;"_"&amp;RT_gsm[[#This Row],[Column2]]</f>
        <v>ACACT143i_x_FWD</v>
      </c>
      <c r="D212" t="str">
        <f>_xlfn.XLOOKUP(RT_gsm[[#This Row],[Column3]],SC_enz[name_dir],SC_enz[name_dir],"")</f>
        <v/>
      </c>
      <c r="E212" t="str">
        <f>_xlfn.XLOOKUP(RT_gsm[[#This Row],[model_rxn]],sc_gsm[model_rxn],sc_gsm[model_rxn],"")</f>
        <v/>
      </c>
      <c r="F212" s="3" t="str">
        <f>_xlfn.XLOOKUP(RT_gsm[[#This Row],[Column3]],sc_gsm[Column3],sc_gsm[Column3],"")</f>
        <v/>
      </c>
      <c r="G212" s="3" t="str" cm="1">
        <f t="array" ref="G212">RT_gsm[[#This Row],[model_rxn]]&amp;",r,"&amp;_xlfn.SWITCH(RT_gsm[[#This Row],[Column2]],"REV","lower_bound:-","FWD","upper_bound:")&amp;"1000"</f>
        <v>ACACT143i_x,r,upper_bound:1000</v>
      </c>
      <c r="H212" s="3" t="str">
        <f>_xlfn.XLOOKUP(RT_gsm[[#This Row],[rxn in SC GSM]],sc_gsm[model_rxn],sc_gsm[yeast8.3.4 equation],"")</f>
        <v/>
      </c>
      <c r="I212" s="3" t="str">
        <f>_xlfn.XLOOKUP(RT_gsm[[#This Row],[rxn in SC GSM]],sc_gsm[model_rxn],sc_gsm[Column12],"")</f>
        <v/>
      </c>
      <c r="J212" s="3" t="str">
        <f>IF(RT_gsm[[#This Row],[Column2]]="REV",FIND("&lt;=&gt;",RT_gsm[[#This Row],[Column8]]),"")</f>
        <v/>
      </c>
    </row>
    <row r="213" spans="1:10" hidden="1" x14ac:dyDescent="0.2">
      <c r="A213" t="s">
        <v>4127</v>
      </c>
      <c r="B213" t="s">
        <v>3902</v>
      </c>
      <c r="C213" t="str">
        <f>RT_gsm[[#This Row],[model_rxn]]&amp;"_"&amp;RT_gsm[[#This Row],[Column2]]</f>
        <v>ACACT160i_m_FWD</v>
      </c>
      <c r="D213" t="str">
        <f>_xlfn.XLOOKUP(RT_gsm[[#This Row],[Column3]],SC_enz[name_dir],SC_enz[name_dir],"")</f>
        <v/>
      </c>
      <c r="E213" t="str">
        <f>_xlfn.XLOOKUP(RT_gsm[[#This Row],[model_rxn]],sc_gsm[model_rxn],sc_gsm[model_rxn],"")</f>
        <v/>
      </c>
      <c r="F213" s="3" t="str">
        <f>_xlfn.XLOOKUP(RT_gsm[[#This Row],[Column3]],sc_gsm[Column3],sc_gsm[Column3],"")</f>
        <v/>
      </c>
      <c r="G213" s="3" t="str" cm="1">
        <f t="array" ref="G213">RT_gsm[[#This Row],[model_rxn]]&amp;",r,"&amp;_xlfn.SWITCH(RT_gsm[[#This Row],[Column2]],"REV","lower_bound:-","FWD","upper_bound:")&amp;"1000"</f>
        <v>ACACT160i_m,r,upper_bound:1000</v>
      </c>
      <c r="H213" s="3" t="str">
        <f>_xlfn.XLOOKUP(RT_gsm[[#This Row],[rxn in SC GSM]],sc_gsm[model_rxn],sc_gsm[yeast8.3.4 equation],"")</f>
        <v/>
      </c>
      <c r="I213" s="3" t="str">
        <f>_xlfn.XLOOKUP(RT_gsm[[#This Row],[rxn in SC GSM]],sc_gsm[model_rxn],sc_gsm[Column12],"")</f>
        <v/>
      </c>
      <c r="J213" s="3" t="str">
        <f>IF(RT_gsm[[#This Row],[Column2]]="REV",FIND("&lt;=&gt;",RT_gsm[[#This Row],[Column8]]),"")</f>
        <v/>
      </c>
    </row>
    <row r="214" spans="1:10" hidden="1" x14ac:dyDescent="0.2">
      <c r="A214" t="s">
        <v>218</v>
      </c>
      <c r="B214" t="s">
        <v>3902</v>
      </c>
      <c r="C214" t="str">
        <f>RT_gsm[[#This Row],[model_rxn]]&amp;"_"&amp;RT_gsm[[#This Row],[Column2]]</f>
        <v>ACACT160i_x_FWD</v>
      </c>
      <c r="D214" t="str">
        <f>_xlfn.XLOOKUP(RT_gsm[[#This Row],[Column3]],SC_enz[name_dir],SC_enz[name_dir],"")</f>
        <v>ACACT160i_x_FWD</v>
      </c>
      <c r="E214" t="str">
        <f>_xlfn.XLOOKUP(RT_gsm[[#This Row],[model_rxn]],sc_gsm[model_rxn],sc_gsm[model_rxn],"")</f>
        <v>ACACT160i_x</v>
      </c>
      <c r="F214" s="3" t="str">
        <f>_xlfn.XLOOKUP(RT_gsm[[#This Row],[Column3]],sc_gsm[Column3],sc_gsm[Column3],"")</f>
        <v>ACACT160i_x_FWD</v>
      </c>
      <c r="G214" s="3" t="str" cm="1">
        <f t="array" ref="G214">RT_gsm[[#This Row],[model_rxn]]&amp;",r,"&amp;_xlfn.SWITCH(RT_gsm[[#This Row],[Column2]],"REV","lower_bound:-","FWD","upper_bound:")&amp;"1000"</f>
        <v>ACACT160i_x,r,upper_bound:1000</v>
      </c>
      <c r="H214" s="3" t="str">
        <f>_xlfn.XLOOKUP(RT_gsm[[#This Row],[rxn in SC GSM]],sc_gsm[model_rxn],sc_gsm[yeast8.3.4 equation],"")</f>
        <v>3-oxopalmitoyl-CoA[p] + coenzyme A[p] =&gt; acetyl-CoA[p] + myristoyl-CoA[p]</v>
      </c>
      <c r="I214" s="3" t="b">
        <f>_xlfn.XLOOKUP(RT_gsm[[#This Row],[rxn in SC GSM]],sc_gsm[model_rxn],sc_gsm[Column12],"")</f>
        <v>1</v>
      </c>
      <c r="J214" s="3" t="str">
        <f>IF(RT_gsm[[#This Row],[Column2]]="REV",FIND("&lt;=&gt;",RT_gsm[[#This Row],[Column8]]),"")</f>
        <v/>
      </c>
    </row>
    <row r="215" spans="1:10" hidden="1" x14ac:dyDescent="0.2">
      <c r="A215" t="s">
        <v>4128</v>
      </c>
      <c r="B215" t="s">
        <v>3902</v>
      </c>
      <c r="C215" t="str">
        <f>RT_gsm[[#This Row],[model_rxn]]&amp;"_"&amp;RT_gsm[[#This Row],[Column2]]</f>
        <v>ACACT161ai_m_FWD</v>
      </c>
      <c r="D215" t="str">
        <f>_xlfn.XLOOKUP(RT_gsm[[#This Row],[Column3]],SC_enz[name_dir],SC_enz[name_dir],"")</f>
        <v/>
      </c>
      <c r="E215" t="str">
        <f>_xlfn.XLOOKUP(RT_gsm[[#This Row],[model_rxn]],sc_gsm[model_rxn],sc_gsm[model_rxn],"")</f>
        <v/>
      </c>
      <c r="F215" s="3" t="str">
        <f>_xlfn.XLOOKUP(RT_gsm[[#This Row],[Column3]],sc_gsm[Column3],sc_gsm[Column3],"")</f>
        <v/>
      </c>
      <c r="G215" s="3" t="str" cm="1">
        <f t="array" ref="G215">RT_gsm[[#This Row],[model_rxn]]&amp;",r,"&amp;_xlfn.SWITCH(RT_gsm[[#This Row],[Column2]],"REV","lower_bound:-","FWD","upper_bound:")&amp;"1000"</f>
        <v>ACACT161ai_m,r,upper_bound:1000</v>
      </c>
      <c r="H215" s="3" t="str">
        <f>_xlfn.XLOOKUP(RT_gsm[[#This Row],[rxn in SC GSM]],sc_gsm[model_rxn],sc_gsm[yeast8.3.4 equation],"")</f>
        <v/>
      </c>
      <c r="I215" s="3" t="str">
        <f>_xlfn.XLOOKUP(RT_gsm[[#This Row],[rxn in SC GSM]],sc_gsm[model_rxn],sc_gsm[Column12],"")</f>
        <v/>
      </c>
      <c r="J215" s="3" t="str">
        <f>IF(RT_gsm[[#This Row],[Column2]]="REV",FIND("&lt;=&gt;",RT_gsm[[#This Row],[Column8]]),"")</f>
        <v/>
      </c>
    </row>
    <row r="216" spans="1:10" hidden="1" x14ac:dyDescent="0.2">
      <c r="A216" t="s">
        <v>1939</v>
      </c>
      <c r="B216" t="s">
        <v>3902</v>
      </c>
      <c r="C216" t="str">
        <f>RT_gsm[[#This Row],[model_rxn]]&amp;"_"&amp;RT_gsm[[#This Row],[Column2]]</f>
        <v>ACACT161ai_x_FWD</v>
      </c>
      <c r="D216" t="str">
        <f>_xlfn.XLOOKUP(RT_gsm[[#This Row],[Column3]],SC_enz[name_dir],SC_enz[name_dir],"")</f>
        <v>ACACT161ai_x_FWD</v>
      </c>
      <c r="E216" t="str">
        <f>_xlfn.XLOOKUP(RT_gsm[[#This Row],[model_rxn]],sc_gsm[model_rxn],sc_gsm[model_rxn],"")</f>
        <v>ACACT161ai_x</v>
      </c>
      <c r="F216" s="3" t="str">
        <f>_xlfn.XLOOKUP(RT_gsm[[#This Row],[Column3]],sc_gsm[Column3],sc_gsm[Column3],"")</f>
        <v>ACACT161ai_x_FWD</v>
      </c>
      <c r="G216" s="3" t="str" cm="1">
        <f t="array" ref="G216">RT_gsm[[#This Row],[model_rxn]]&amp;",r,"&amp;_xlfn.SWITCH(RT_gsm[[#This Row],[Column2]],"REV","lower_bound:-","FWD","upper_bound:")&amp;"1000"</f>
        <v>ACACT161ai_x,r,upper_bound:1000</v>
      </c>
      <c r="H216" s="3" t="str">
        <f>_xlfn.XLOOKUP(RT_gsm[[#This Row],[rxn in SC GSM]],sc_gsm[model_rxn],sc_gsm[yeast8.3.4 equation],"")</f>
        <v>coenzyme A[p] + 3-oxo-cis-hexadec-7-enoyl-CoA[p] =&gt; acetyl-CoA[p] + cis-tetradec-5-enoyl-CoA[p]</v>
      </c>
      <c r="I216" s="3" t="b">
        <f>_xlfn.XLOOKUP(RT_gsm[[#This Row],[rxn in SC GSM]],sc_gsm[model_rxn],sc_gsm[Column12],"")</f>
        <v>1</v>
      </c>
      <c r="J216" s="3" t="str">
        <f>IF(RT_gsm[[#This Row],[Column2]]="REV",FIND("&lt;=&gt;",RT_gsm[[#This Row],[Column8]]),"")</f>
        <v/>
      </c>
    </row>
    <row r="217" spans="1:10" hidden="1" x14ac:dyDescent="0.2">
      <c r="A217" t="s">
        <v>4129</v>
      </c>
      <c r="B217" t="s">
        <v>3902</v>
      </c>
      <c r="C217" t="str">
        <f>RT_gsm[[#This Row],[model_rxn]]&amp;"_"&amp;RT_gsm[[#This Row],[Column2]]</f>
        <v>ACACT161bi_m_FWD</v>
      </c>
      <c r="D217" t="str">
        <f>_xlfn.XLOOKUP(RT_gsm[[#This Row],[Column3]],SC_enz[name_dir],SC_enz[name_dir],"")</f>
        <v/>
      </c>
      <c r="E217" t="str">
        <f>_xlfn.XLOOKUP(RT_gsm[[#This Row],[model_rxn]],sc_gsm[model_rxn],sc_gsm[model_rxn],"")</f>
        <v/>
      </c>
      <c r="F217" s="3" t="str">
        <f>_xlfn.XLOOKUP(RT_gsm[[#This Row],[Column3]],sc_gsm[Column3],sc_gsm[Column3],"")</f>
        <v/>
      </c>
      <c r="G217" s="3" t="str" cm="1">
        <f t="array" ref="G217">RT_gsm[[#This Row],[model_rxn]]&amp;",r,"&amp;_xlfn.SWITCH(RT_gsm[[#This Row],[Column2]],"REV","lower_bound:-","FWD","upper_bound:")&amp;"1000"</f>
        <v>ACACT161bi_m,r,upper_bound:1000</v>
      </c>
      <c r="H217" s="3" t="str">
        <f>_xlfn.XLOOKUP(RT_gsm[[#This Row],[rxn in SC GSM]],sc_gsm[model_rxn],sc_gsm[yeast8.3.4 equation],"")</f>
        <v/>
      </c>
      <c r="I217" s="3" t="str">
        <f>_xlfn.XLOOKUP(RT_gsm[[#This Row],[rxn in SC GSM]],sc_gsm[model_rxn],sc_gsm[Column12],"")</f>
        <v/>
      </c>
      <c r="J217" s="3" t="str">
        <f>IF(RT_gsm[[#This Row],[Column2]]="REV",FIND("&lt;=&gt;",RT_gsm[[#This Row],[Column8]]),"")</f>
        <v/>
      </c>
    </row>
    <row r="218" spans="1:10" hidden="1" x14ac:dyDescent="0.2">
      <c r="A218" t="s">
        <v>1935</v>
      </c>
      <c r="B218" t="s">
        <v>3902</v>
      </c>
      <c r="C218" t="str">
        <f>RT_gsm[[#This Row],[model_rxn]]&amp;"_"&amp;RT_gsm[[#This Row],[Column2]]</f>
        <v>ACACT161bi_x_FWD</v>
      </c>
      <c r="D218" t="str">
        <f>_xlfn.XLOOKUP(RT_gsm[[#This Row],[Column3]],SC_enz[name_dir],SC_enz[name_dir],"")</f>
        <v>ACACT161bi_x_FWD</v>
      </c>
      <c r="E218" t="str">
        <f>_xlfn.XLOOKUP(RT_gsm[[#This Row],[model_rxn]],sc_gsm[model_rxn],sc_gsm[model_rxn],"")</f>
        <v>ACACT161bi_x</v>
      </c>
      <c r="F218" s="3" t="str">
        <f>_xlfn.XLOOKUP(RT_gsm[[#This Row],[Column3]],sc_gsm[Column3],sc_gsm[Column3],"")</f>
        <v>ACACT161bi_x_FWD</v>
      </c>
      <c r="G218" s="3" t="str" cm="1">
        <f t="array" ref="G218">RT_gsm[[#This Row],[model_rxn]]&amp;",r,"&amp;_xlfn.SWITCH(RT_gsm[[#This Row],[Column2]],"REV","lower_bound:-","FWD","upper_bound:")&amp;"1000"</f>
        <v>ACACT161bi_x,r,upper_bound:1000</v>
      </c>
      <c r="H218" s="3" t="str">
        <f>_xlfn.XLOOKUP(RT_gsm[[#This Row],[rxn in SC GSM]],sc_gsm[model_rxn],sc_gsm[yeast8.3.4 equation],"")</f>
        <v>coenzyme A[p] + 3-oxo-cis-hexadec-9-enoyl-CoA[p] =&gt; acetyl-CoA[p] + cis-tetradec-7-enoyl-CoA[p]</v>
      </c>
      <c r="I218" s="3" t="b">
        <f>_xlfn.XLOOKUP(RT_gsm[[#This Row],[rxn in SC GSM]],sc_gsm[model_rxn],sc_gsm[Column12],"")</f>
        <v>1</v>
      </c>
      <c r="J218" s="3" t="str">
        <f>IF(RT_gsm[[#This Row],[Column2]]="REV",FIND("&lt;=&gt;",RT_gsm[[#This Row],[Column8]]),"")</f>
        <v/>
      </c>
    </row>
    <row r="219" spans="1:10" hidden="1" x14ac:dyDescent="0.2">
      <c r="A219" t="s">
        <v>4130</v>
      </c>
      <c r="B219" t="s">
        <v>3902</v>
      </c>
      <c r="C219" t="str">
        <f>RT_gsm[[#This Row],[model_rxn]]&amp;"_"&amp;RT_gsm[[#This Row],[Column2]]</f>
        <v>ACACT162i_x_FWD</v>
      </c>
      <c r="D219" t="str">
        <f>_xlfn.XLOOKUP(RT_gsm[[#This Row],[Column3]],SC_enz[name_dir],SC_enz[name_dir],"")</f>
        <v/>
      </c>
      <c r="E219" t="str">
        <f>_xlfn.XLOOKUP(RT_gsm[[#This Row],[model_rxn]],sc_gsm[model_rxn],sc_gsm[model_rxn],"")</f>
        <v/>
      </c>
      <c r="F219" s="3" t="str">
        <f>_xlfn.XLOOKUP(RT_gsm[[#This Row],[Column3]],sc_gsm[Column3],sc_gsm[Column3],"")</f>
        <v/>
      </c>
      <c r="G219" s="3" t="str" cm="1">
        <f t="array" ref="G219">RT_gsm[[#This Row],[model_rxn]]&amp;",r,"&amp;_xlfn.SWITCH(RT_gsm[[#This Row],[Column2]],"REV","lower_bound:-","FWD","upper_bound:")&amp;"1000"</f>
        <v>ACACT162i_x,r,upper_bound:1000</v>
      </c>
      <c r="H219" s="3" t="str">
        <f>_xlfn.XLOOKUP(RT_gsm[[#This Row],[rxn in SC GSM]],sc_gsm[model_rxn],sc_gsm[yeast8.3.4 equation],"")</f>
        <v/>
      </c>
      <c r="I219" s="3" t="str">
        <f>_xlfn.XLOOKUP(RT_gsm[[#This Row],[rxn in SC GSM]],sc_gsm[model_rxn],sc_gsm[Column12],"")</f>
        <v/>
      </c>
      <c r="J219" s="3" t="str">
        <f>IF(RT_gsm[[#This Row],[Column2]]="REV",FIND("&lt;=&gt;",RT_gsm[[#This Row],[Column8]]),"")</f>
        <v/>
      </c>
    </row>
    <row r="220" spans="1:10" hidden="1" x14ac:dyDescent="0.2">
      <c r="A220" t="s">
        <v>4131</v>
      </c>
      <c r="B220" t="s">
        <v>3902</v>
      </c>
      <c r="C220" t="str">
        <f>RT_gsm[[#This Row],[model_rxn]]&amp;"_"&amp;RT_gsm[[#This Row],[Column2]]</f>
        <v>ACACT163i_x_FWD</v>
      </c>
      <c r="D220" t="str">
        <f>_xlfn.XLOOKUP(RT_gsm[[#This Row],[Column3]],SC_enz[name_dir],SC_enz[name_dir],"")</f>
        <v/>
      </c>
      <c r="E220" t="str">
        <f>_xlfn.XLOOKUP(RT_gsm[[#This Row],[model_rxn]],sc_gsm[model_rxn],sc_gsm[model_rxn],"")</f>
        <v/>
      </c>
      <c r="F220" s="3" t="str">
        <f>_xlfn.XLOOKUP(RT_gsm[[#This Row],[Column3]],sc_gsm[Column3],sc_gsm[Column3],"")</f>
        <v/>
      </c>
      <c r="G220" s="3" t="str" cm="1">
        <f t="array" ref="G220">RT_gsm[[#This Row],[model_rxn]]&amp;",r,"&amp;_xlfn.SWITCH(RT_gsm[[#This Row],[Column2]],"REV","lower_bound:-","FWD","upper_bound:")&amp;"1000"</f>
        <v>ACACT163i_x,r,upper_bound:1000</v>
      </c>
      <c r="H220" s="3" t="str">
        <f>_xlfn.XLOOKUP(RT_gsm[[#This Row],[rxn in SC GSM]],sc_gsm[model_rxn],sc_gsm[yeast8.3.4 equation],"")</f>
        <v/>
      </c>
      <c r="I220" s="3" t="str">
        <f>_xlfn.XLOOKUP(RT_gsm[[#This Row],[rxn in SC GSM]],sc_gsm[model_rxn],sc_gsm[Column12],"")</f>
        <v/>
      </c>
      <c r="J220" s="3" t="str">
        <f>IF(RT_gsm[[#This Row],[Column2]]="REV",FIND("&lt;=&gt;",RT_gsm[[#This Row],[Column8]]),"")</f>
        <v/>
      </c>
    </row>
    <row r="221" spans="1:10" hidden="1" x14ac:dyDescent="0.2">
      <c r="A221" t="s">
        <v>4132</v>
      </c>
      <c r="B221" t="s">
        <v>3902</v>
      </c>
      <c r="C221" t="str">
        <f>RT_gsm[[#This Row],[model_rxn]]&amp;"_"&amp;RT_gsm[[#This Row],[Column2]]</f>
        <v>ACACT180i_m_FWD</v>
      </c>
      <c r="D221" t="str">
        <f>_xlfn.XLOOKUP(RT_gsm[[#This Row],[Column3]],SC_enz[name_dir],SC_enz[name_dir],"")</f>
        <v/>
      </c>
      <c r="E221" t="str">
        <f>_xlfn.XLOOKUP(RT_gsm[[#This Row],[model_rxn]],sc_gsm[model_rxn],sc_gsm[model_rxn],"")</f>
        <v/>
      </c>
      <c r="F221" s="3" t="str">
        <f>_xlfn.XLOOKUP(RT_gsm[[#This Row],[Column3]],sc_gsm[Column3],sc_gsm[Column3],"")</f>
        <v/>
      </c>
      <c r="G221" s="3" t="str" cm="1">
        <f t="array" ref="G221">RT_gsm[[#This Row],[model_rxn]]&amp;",r,"&amp;_xlfn.SWITCH(RT_gsm[[#This Row],[Column2]],"REV","lower_bound:-","FWD","upper_bound:")&amp;"1000"</f>
        <v>ACACT180i_m,r,upper_bound:1000</v>
      </c>
      <c r="H221" s="3" t="str">
        <f>_xlfn.XLOOKUP(RT_gsm[[#This Row],[rxn in SC GSM]],sc_gsm[model_rxn],sc_gsm[yeast8.3.4 equation],"")</f>
        <v/>
      </c>
      <c r="I221" s="3" t="str">
        <f>_xlfn.XLOOKUP(RT_gsm[[#This Row],[rxn in SC GSM]],sc_gsm[model_rxn],sc_gsm[Column12],"")</f>
        <v/>
      </c>
      <c r="J221" s="3" t="str">
        <f>IF(RT_gsm[[#This Row],[Column2]]="REV",FIND("&lt;=&gt;",RT_gsm[[#This Row],[Column8]]),"")</f>
        <v/>
      </c>
    </row>
    <row r="222" spans="1:10" hidden="1" x14ac:dyDescent="0.2">
      <c r="A222" t="s">
        <v>214</v>
      </c>
      <c r="B222" t="s">
        <v>3902</v>
      </c>
      <c r="C222" t="str">
        <f>RT_gsm[[#This Row],[model_rxn]]&amp;"_"&amp;RT_gsm[[#This Row],[Column2]]</f>
        <v>ACACT180i_x_FWD</v>
      </c>
      <c r="D222" t="str">
        <f>_xlfn.XLOOKUP(RT_gsm[[#This Row],[Column3]],SC_enz[name_dir],SC_enz[name_dir],"")</f>
        <v>ACACT180i_x_FWD</v>
      </c>
      <c r="E222" t="str">
        <f>_xlfn.XLOOKUP(RT_gsm[[#This Row],[model_rxn]],sc_gsm[model_rxn],sc_gsm[model_rxn],"")</f>
        <v>ACACT180i_x</v>
      </c>
      <c r="F222" s="3" t="str">
        <f>_xlfn.XLOOKUP(RT_gsm[[#This Row],[Column3]],sc_gsm[Column3],sc_gsm[Column3],"")</f>
        <v>ACACT180i_x_FWD</v>
      </c>
      <c r="G222" s="3" t="str" cm="1">
        <f t="array" ref="G222">RT_gsm[[#This Row],[model_rxn]]&amp;",r,"&amp;_xlfn.SWITCH(RT_gsm[[#This Row],[Column2]],"REV","lower_bound:-","FWD","upper_bound:")&amp;"1000"</f>
        <v>ACACT180i_x,r,upper_bound:1000</v>
      </c>
      <c r="H222" s="3" t="str">
        <f>_xlfn.XLOOKUP(RT_gsm[[#This Row],[rxn in SC GSM]],sc_gsm[model_rxn],sc_gsm[yeast8.3.4 equation],"")</f>
        <v>3-oxooctadecanoyl-CoA[p] + coenzyme A[p] =&gt; acetyl-CoA[p] + palmitoyl-CoA[p]</v>
      </c>
      <c r="I222" s="3" t="b">
        <f>_xlfn.XLOOKUP(RT_gsm[[#This Row],[rxn in SC GSM]],sc_gsm[model_rxn],sc_gsm[Column12],"")</f>
        <v>1</v>
      </c>
      <c r="J222" s="3" t="str">
        <f>IF(RT_gsm[[#This Row],[Column2]]="REV",FIND("&lt;=&gt;",RT_gsm[[#This Row],[Column8]]),"")</f>
        <v/>
      </c>
    </row>
    <row r="223" spans="1:10" hidden="1" x14ac:dyDescent="0.2">
      <c r="A223" t="s">
        <v>4133</v>
      </c>
      <c r="B223" t="s">
        <v>3902</v>
      </c>
      <c r="C223" t="str">
        <f>RT_gsm[[#This Row],[model_rxn]]&amp;"_"&amp;RT_gsm[[#This Row],[Column2]]</f>
        <v>ACACT181ai_m_FWD</v>
      </c>
      <c r="D223" t="str">
        <f>_xlfn.XLOOKUP(RT_gsm[[#This Row],[Column3]],SC_enz[name_dir],SC_enz[name_dir],"")</f>
        <v/>
      </c>
      <c r="E223" t="str">
        <f>_xlfn.XLOOKUP(RT_gsm[[#This Row],[model_rxn]],sc_gsm[model_rxn],sc_gsm[model_rxn],"")</f>
        <v/>
      </c>
      <c r="F223" s="3" t="str">
        <f>_xlfn.XLOOKUP(RT_gsm[[#This Row],[Column3]],sc_gsm[Column3],sc_gsm[Column3],"")</f>
        <v/>
      </c>
      <c r="G223" s="3" t="str" cm="1">
        <f t="array" ref="G223">RT_gsm[[#This Row],[model_rxn]]&amp;",r,"&amp;_xlfn.SWITCH(RT_gsm[[#This Row],[Column2]],"REV","lower_bound:-","FWD","upper_bound:")&amp;"1000"</f>
        <v>ACACT181ai_m,r,upper_bound:1000</v>
      </c>
      <c r="H223" s="3" t="str">
        <f>_xlfn.XLOOKUP(RT_gsm[[#This Row],[rxn in SC GSM]],sc_gsm[model_rxn],sc_gsm[yeast8.3.4 equation],"")</f>
        <v/>
      </c>
      <c r="I223" s="3" t="str">
        <f>_xlfn.XLOOKUP(RT_gsm[[#This Row],[rxn in SC GSM]],sc_gsm[model_rxn],sc_gsm[Column12],"")</f>
        <v/>
      </c>
      <c r="J223" s="3" t="str">
        <f>IF(RT_gsm[[#This Row],[Column2]]="REV",FIND("&lt;=&gt;",RT_gsm[[#This Row],[Column8]]),"")</f>
        <v/>
      </c>
    </row>
    <row r="224" spans="1:10" hidden="1" x14ac:dyDescent="0.2">
      <c r="A224" t="s">
        <v>1938</v>
      </c>
      <c r="B224" t="s">
        <v>3902</v>
      </c>
      <c r="C224" t="str">
        <f>RT_gsm[[#This Row],[model_rxn]]&amp;"_"&amp;RT_gsm[[#This Row],[Column2]]</f>
        <v>ACACT181ai_x_FWD</v>
      </c>
      <c r="D224" t="str">
        <f>_xlfn.XLOOKUP(RT_gsm[[#This Row],[Column3]],SC_enz[name_dir],SC_enz[name_dir],"")</f>
        <v>ACACT181ai_x_FWD</v>
      </c>
      <c r="E224" t="str">
        <f>_xlfn.XLOOKUP(RT_gsm[[#This Row],[model_rxn]],sc_gsm[model_rxn],sc_gsm[model_rxn],"")</f>
        <v>ACACT181ai_x</v>
      </c>
      <c r="F224" s="3" t="str">
        <f>_xlfn.XLOOKUP(RT_gsm[[#This Row],[Column3]],sc_gsm[Column3],sc_gsm[Column3],"")</f>
        <v>ACACT181ai_x_FWD</v>
      </c>
      <c r="G224" s="3" t="str" cm="1">
        <f t="array" ref="G224">RT_gsm[[#This Row],[model_rxn]]&amp;",r,"&amp;_xlfn.SWITCH(RT_gsm[[#This Row],[Column2]],"REV","lower_bound:-","FWD","upper_bound:")&amp;"1000"</f>
        <v>ACACT181ai_x,r,upper_bound:1000</v>
      </c>
      <c r="H224" s="3" t="str">
        <f>_xlfn.XLOOKUP(RT_gsm[[#This Row],[rxn in SC GSM]],sc_gsm[model_rxn],sc_gsm[yeast8.3.4 equation],"")</f>
        <v>coenzyme A[p] + 3-oxo-cis-octadec-9-enoyl-CoA[p] =&gt; acetyl-CoA[p] + cis-hexadec-7-enoyl-CoA[p]</v>
      </c>
      <c r="I224" s="3" t="b">
        <f>_xlfn.XLOOKUP(RT_gsm[[#This Row],[rxn in SC GSM]],sc_gsm[model_rxn],sc_gsm[Column12],"")</f>
        <v>1</v>
      </c>
      <c r="J224" s="3" t="str">
        <f>IF(RT_gsm[[#This Row],[Column2]]="REV",FIND("&lt;=&gt;",RT_gsm[[#This Row],[Column8]]),"")</f>
        <v/>
      </c>
    </row>
    <row r="225" spans="1:10" hidden="1" x14ac:dyDescent="0.2">
      <c r="A225" t="s">
        <v>4134</v>
      </c>
      <c r="B225" t="s">
        <v>3902</v>
      </c>
      <c r="C225" t="str">
        <f>RT_gsm[[#This Row],[model_rxn]]&amp;"_"&amp;RT_gsm[[#This Row],[Column2]]</f>
        <v>ACACT182i_x_FWD</v>
      </c>
      <c r="D225" t="str">
        <f>_xlfn.XLOOKUP(RT_gsm[[#This Row],[Column3]],SC_enz[name_dir],SC_enz[name_dir],"")</f>
        <v/>
      </c>
      <c r="E225" t="str">
        <f>_xlfn.XLOOKUP(RT_gsm[[#This Row],[model_rxn]],sc_gsm[model_rxn],sc_gsm[model_rxn],"")</f>
        <v/>
      </c>
      <c r="F225" s="3" t="str">
        <f>_xlfn.XLOOKUP(RT_gsm[[#This Row],[Column3]],sc_gsm[Column3],sc_gsm[Column3],"")</f>
        <v/>
      </c>
      <c r="G225" s="3" t="str" cm="1">
        <f t="array" ref="G225">RT_gsm[[#This Row],[model_rxn]]&amp;",r,"&amp;_xlfn.SWITCH(RT_gsm[[#This Row],[Column2]],"REV","lower_bound:-","FWD","upper_bound:")&amp;"1000"</f>
        <v>ACACT182i_x,r,upper_bound:1000</v>
      </c>
      <c r="H225" s="3" t="str">
        <f>_xlfn.XLOOKUP(RT_gsm[[#This Row],[rxn in SC GSM]],sc_gsm[model_rxn],sc_gsm[yeast8.3.4 equation],"")</f>
        <v/>
      </c>
      <c r="I225" s="3" t="str">
        <f>_xlfn.XLOOKUP(RT_gsm[[#This Row],[rxn in SC GSM]],sc_gsm[model_rxn],sc_gsm[Column12],"")</f>
        <v/>
      </c>
      <c r="J225" s="3" t="str">
        <f>IF(RT_gsm[[#This Row],[Column2]]="REV",FIND("&lt;=&gt;",RT_gsm[[#This Row],[Column8]]),"")</f>
        <v/>
      </c>
    </row>
    <row r="226" spans="1:10" hidden="1" x14ac:dyDescent="0.2">
      <c r="A226" t="s">
        <v>4135</v>
      </c>
      <c r="B226" t="s">
        <v>3902</v>
      </c>
      <c r="C226" t="str">
        <f>RT_gsm[[#This Row],[model_rxn]]&amp;"_"&amp;RT_gsm[[#This Row],[Column2]]</f>
        <v>ACACT183i_x_FWD</v>
      </c>
      <c r="D226" t="str">
        <f>_xlfn.XLOOKUP(RT_gsm[[#This Row],[Column3]],SC_enz[name_dir],SC_enz[name_dir],"")</f>
        <v/>
      </c>
      <c r="E226" t="str">
        <f>_xlfn.XLOOKUP(RT_gsm[[#This Row],[model_rxn]],sc_gsm[model_rxn],sc_gsm[model_rxn],"")</f>
        <v/>
      </c>
      <c r="F226" s="3" t="str">
        <f>_xlfn.XLOOKUP(RT_gsm[[#This Row],[Column3]],sc_gsm[Column3],sc_gsm[Column3],"")</f>
        <v/>
      </c>
      <c r="G226" s="3" t="str" cm="1">
        <f t="array" ref="G226">RT_gsm[[#This Row],[model_rxn]]&amp;",r,"&amp;_xlfn.SWITCH(RT_gsm[[#This Row],[Column2]],"REV","lower_bound:-","FWD","upper_bound:")&amp;"1000"</f>
        <v>ACACT183i_x,r,upper_bound:1000</v>
      </c>
      <c r="H226" s="3" t="str">
        <f>_xlfn.XLOOKUP(RT_gsm[[#This Row],[rxn in SC GSM]],sc_gsm[model_rxn],sc_gsm[yeast8.3.4 equation],"")</f>
        <v/>
      </c>
      <c r="I226" s="3" t="str">
        <f>_xlfn.XLOOKUP(RT_gsm[[#This Row],[rxn in SC GSM]],sc_gsm[model_rxn],sc_gsm[Column12],"")</f>
        <v/>
      </c>
      <c r="J226" s="3" t="str">
        <f>IF(RT_gsm[[#This Row],[Column2]]="REV",FIND("&lt;=&gt;",RT_gsm[[#This Row],[Column8]]),"")</f>
        <v/>
      </c>
    </row>
    <row r="227" spans="1:10" hidden="1" x14ac:dyDescent="0.2">
      <c r="A227" t="s">
        <v>4136</v>
      </c>
      <c r="B227" t="s">
        <v>3902</v>
      </c>
      <c r="C227" t="str">
        <f>RT_gsm[[#This Row],[model_rxn]]&amp;"_"&amp;RT_gsm[[#This Row],[Column2]]</f>
        <v>ACACT200i_m_FWD</v>
      </c>
      <c r="D227" t="str">
        <f>_xlfn.XLOOKUP(RT_gsm[[#This Row],[Column3]],SC_enz[name_dir],SC_enz[name_dir],"")</f>
        <v/>
      </c>
      <c r="E227" t="str">
        <f>_xlfn.XLOOKUP(RT_gsm[[#This Row],[model_rxn]],sc_gsm[model_rxn],sc_gsm[model_rxn],"")</f>
        <v/>
      </c>
      <c r="F227" s="3" t="str">
        <f>_xlfn.XLOOKUP(RT_gsm[[#This Row],[Column3]],sc_gsm[Column3],sc_gsm[Column3],"")</f>
        <v/>
      </c>
      <c r="G227" s="3" t="str" cm="1">
        <f t="array" ref="G227">RT_gsm[[#This Row],[model_rxn]]&amp;",r,"&amp;_xlfn.SWITCH(RT_gsm[[#This Row],[Column2]],"REV","lower_bound:-","FWD","upper_bound:")&amp;"1000"</f>
        <v>ACACT200i_m,r,upper_bound:1000</v>
      </c>
      <c r="H227" s="3" t="str">
        <f>_xlfn.XLOOKUP(RT_gsm[[#This Row],[rxn in SC GSM]],sc_gsm[model_rxn],sc_gsm[yeast8.3.4 equation],"")</f>
        <v/>
      </c>
      <c r="I227" s="3" t="str">
        <f>_xlfn.XLOOKUP(RT_gsm[[#This Row],[rxn in SC GSM]],sc_gsm[model_rxn],sc_gsm[Column12],"")</f>
        <v/>
      </c>
      <c r="J227" s="3" t="str">
        <f>IF(RT_gsm[[#This Row],[Column2]]="REV",FIND("&lt;=&gt;",RT_gsm[[#This Row],[Column8]]),"")</f>
        <v/>
      </c>
    </row>
    <row r="228" spans="1:10" hidden="1" x14ac:dyDescent="0.2">
      <c r="A228" t="s">
        <v>1932</v>
      </c>
      <c r="B228" t="s">
        <v>3902</v>
      </c>
      <c r="C228" t="str">
        <f>RT_gsm[[#This Row],[model_rxn]]&amp;"_"&amp;RT_gsm[[#This Row],[Column2]]</f>
        <v>ACACT200i_x_FWD</v>
      </c>
      <c r="D228" t="str">
        <f>_xlfn.XLOOKUP(RT_gsm[[#This Row],[Column3]],SC_enz[name_dir],SC_enz[name_dir],"")</f>
        <v>ACACT200i_x_FWD</v>
      </c>
      <c r="E228" t="str">
        <f>_xlfn.XLOOKUP(RT_gsm[[#This Row],[model_rxn]],sc_gsm[model_rxn],sc_gsm[model_rxn],"")</f>
        <v>ACACT200i_x</v>
      </c>
      <c r="F228" s="3" t="str">
        <f>_xlfn.XLOOKUP(RT_gsm[[#This Row],[Column3]],sc_gsm[Column3],sc_gsm[Column3],"")</f>
        <v>ACACT200i_x_FWD</v>
      </c>
      <c r="G228" s="3" t="str" cm="1">
        <f t="array" ref="G228">RT_gsm[[#This Row],[model_rxn]]&amp;",r,"&amp;_xlfn.SWITCH(RT_gsm[[#This Row],[Column2]],"REV","lower_bound:-","FWD","upper_bound:")&amp;"1000"</f>
        <v>ACACT200i_x,r,upper_bound:1000</v>
      </c>
      <c r="H228" s="3" t="str">
        <f>_xlfn.XLOOKUP(RT_gsm[[#This Row],[rxn in SC GSM]],sc_gsm[model_rxn],sc_gsm[yeast8.3.4 equation],"")</f>
        <v>coenzyme A[p] + 3-oxoicosanoyl-CoA[p] =&gt; acetyl-CoA[p] + stearoyl-CoA[p]</v>
      </c>
      <c r="I228" s="3" t="b">
        <f>_xlfn.XLOOKUP(RT_gsm[[#This Row],[rxn in SC GSM]],sc_gsm[model_rxn],sc_gsm[Column12],"")</f>
        <v>1</v>
      </c>
      <c r="J228" s="3" t="str">
        <f>IF(RT_gsm[[#This Row],[Column2]]="REV",FIND("&lt;=&gt;",RT_gsm[[#This Row],[Column8]]),"")</f>
        <v/>
      </c>
    </row>
    <row r="229" spans="1:10" hidden="1" x14ac:dyDescent="0.2">
      <c r="A229" t="s">
        <v>4137</v>
      </c>
      <c r="B229" t="s">
        <v>3902</v>
      </c>
      <c r="C229" t="str">
        <f>RT_gsm[[#This Row],[model_rxn]]&amp;"_"&amp;RT_gsm[[#This Row],[Column2]]</f>
        <v>ACACT220i_m_FWD</v>
      </c>
      <c r="D229" t="str">
        <f>_xlfn.XLOOKUP(RT_gsm[[#This Row],[Column3]],SC_enz[name_dir],SC_enz[name_dir],"")</f>
        <v/>
      </c>
      <c r="E229" t="str">
        <f>_xlfn.XLOOKUP(RT_gsm[[#This Row],[model_rxn]],sc_gsm[model_rxn],sc_gsm[model_rxn],"")</f>
        <v/>
      </c>
      <c r="F229" s="3" t="str">
        <f>_xlfn.XLOOKUP(RT_gsm[[#This Row],[Column3]],sc_gsm[Column3],sc_gsm[Column3],"")</f>
        <v/>
      </c>
      <c r="G229" s="3" t="str" cm="1">
        <f t="array" ref="G229">RT_gsm[[#This Row],[model_rxn]]&amp;",r,"&amp;_xlfn.SWITCH(RT_gsm[[#This Row],[Column2]],"REV","lower_bound:-","FWD","upper_bound:")&amp;"1000"</f>
        <v>ACACT220i_m,r,upper_bound:1000</v>
      </c>
      <c r="H229" s="3" t="str">
        <f>_xlfn.XLOOKUP(RT_gsm[[#This Row],[rxn in SC GSM]],sc_gsm[model_rxn],sc_gsm[yeast8.3.4 equation],"")</f>
        <v/>
      </c>
      <c r="I229" s="3" t="str">
        <f>_xlfn.XLOOKUP(RT_gsm[[#This Row],[rxn in SC GSM]],sc_gsm[model_rxn],sc_gsm[Column12],"")</f>
        <v/>
      </c>
      <c r="J229" s="3" t="str">
        <f>IF(RT_gsm[[#This Row],[Column2]]="REV",FIND("&lt;=&gt;",RT_gsm[[#This Row],[Column8]]),"")</f>
        <v/>
      </c>
    </row>
    <row r="230" spans="1:10" hidden="1" x14ac:dyDescent="0.2">
      <c r="A230" t="s">
        <v>1933</v>
      </c>
      <c r="B230" t="s">
        <v>3902</v>
      </c>
      <c r="C230" t="str">
        <f>RT_gsm[[#This Row],[model_rxn]]&amp;"_"&amp;RT_gsm[[#This Row],[Column2]]</f>
        <v>ACACT220i_x_FWD</v>
      </c>
      <c r="D230" t="str">
        <f>_xlfn.XLOOKUP(RT_gsm[[#This Row],[Column3]],SC_enz[name_dir],SC_enz[name_dir],"")</f>
        <v>ACACT220i_x_FWD</v>
      </c>
      <c r="E230" t="str">
        <f>_xlfn.XLOOKUP(RT_gsm[[#This Row],[model_rxn]],sc_gsm[model_rxn],sc_gsm[model_rxn],"")</f>
        <v>ACACT220i_x</v>
      </c>
      <c r="F230" s="3" t="str">
        <f>_xlfn.XLOOKUP(RT_gsm[[#This Row],[Column3]],sc_gsm[Column3],sc_gsm[Column3],"")</f>
        <v>ACACT220i_x_FWD</v>
      </c>
      <c r="G230" s="3" t="str" cm="1">
        <f t="array" ref="G230">RT_gsm[[#This Row],[model_rxn]]&amp;",r,"&amp;_xlfn.SWITCH(RT_gsm[[#This Row],[Column2]],"REV","lower_bound:-","FWD","upper_bound:")&amp;"1000"</f>
        <v>ACACT220i_x,r,upper_bound:1000</v>
      </c>
      <c r="H230" s="3" t="str">
        <f>_xlfn.XLOOKUP(RT_gsm[[#This Row],[rxn in SC GSM]],sc_gsm[model_rxn],sc_gsm[yeast8.3.4 equation],"")</f>
        <v>coenzyme A[p] + 3-oxodocosanoyl-CoA[p] =&gt; acetyl-CoA[p] + icosanoyl-CoA[p]</v>
      </c>
      <c r="I230" s="3" t="b">
        <f>_xlfn.XLOOKUP(RT_gsm[[#This Row],[rxn in SC GSM]],sc_gsm[model_rxn],sc_gsm[Column12],"")</f>
        <v>1</v>
      </c>
      <c r="J230" s="3" t="str">
        <f>IF(RT_gsm[[#This Row],[Column2]]="REV",FIND("&lt;=&gt;",RT_gsm[[#This Row],[Column8]]),"")</f>
        <v/>
      </c>
    </row>
    <row r="231" spans="1:10" hidden="1" x14ac:dyDescent="0.2">
      <c r="A231" t="s">
        <v>4138</v>
      </c>
      <c r="B231" t="s">
        <v>3902</v>
      </c>
      <c r="C231" t="str">
        <f>RT_gsm[[#This Row],[model_rxn]]&amp;"_"&amp;RT_gsm[[#This Row],[Column2]]</f>
        <v>ACACT240i_m_FWD</v>
      </c>
      <c r="D231" t="str">
        <f>_xlfn.XLOOKUP(RT_gsm[[#This Row],[Column3]],SC_enz[name_dir],SC_enz[name_dir],"")</f>
        <v/>
      </c>
      <c r="E231" t="str">
        <f>_xlfn.XLOOKUP(RT_gsm[[#This Row],[model_rxn]],sc_gsm[model_rxn],sc_gsm[model_rxn],"")</f>
        <v/>
      </c>
      <c r="F231" s="3" t="str">
        <f>_xlfn.XLOOKUP(RT_gsm[[#This Row],[Column3]],sc_gsm[Column3],sc_gsm[Column3],"")</f>
        <v/>
      </c>
      <c r="G231" s="3" t="str" cm="1">
        <f t="array" ref="G231">RT_gsm[[#This Row],[model_rxn]]&amp;",r,"&amp;_xlfn.SWITCH(RT_gsm[[#This Row],[Column2]],"REV","lower_bound:-","FWD","upper_bound:")&amp;"1000"</f>
        <v>ACACT240i_m,r,upper_bound:1000</v>
      </c>
      <c r="H231" s="3" t="str">
        <f>_xlfn.XLOOKUP(RT_gsm[[#This Row],[rxn in SC GSM]],sc_gsm[model_rxn],sc_gsm[yeast8.3.4 equation],"")</f>
        <v/>
      </c>
      <c r="I231" s="3" t="str">
        <f>_xlfn.XLOOKUP(RT_gsm[[#This Row],[rxn in SC GSM]],sc_gsm[model_rxn],sc_gsm[Column12],"")</f>
        <v/>
      </c>
      <c r="J231" s="3" t="str">
        <f>IF(RT_gsm[[#This Row],[Column2]]="REV",FIND("&lt;=&gt;",RT_gsm[[#This Row],[Column8]]),"")</f>
        <v/>
      </c>
    </row>
    <row r="232" spans="1:10" hidden="1" x14ac:dyDescent="0.2">
      <c r="A232" t="s">
        <v>1934</v>
      </c>
      <c r="B232" t="s">
        <v>3902</v>
      </c>
      <c r="C232" t="str">
        <f>RT_gsm[[#This Row],[model_rxn]]&amp;"_"&amp;RT_gsm[[#This Row],[Column2]]</f>
        <v>ACACT240i_x_FWD</v>
      </c>
      <c r="D232" t="str">
        <f>_xlfn.XLOOKUP(RT_gsm[[#This Row],[Column3]],SC_enz[name_dir],SC_enz[name_dir],"")</f>
        <v>ACACT240i_x_FWD</v>
      </c>
      <c r="E232" t="str">
        <f>_xlfn.XLOOKUP(RT_gsm[[#This Row],[model_rxn]],sc_gsm[model_rxn],sc_gsm[model_rxn],"")</f>
        <v>ACACT240i_x</v>
      </c>
      <c r="F232" s="3" t="str">
        <f>_xlfn.XLOOKUP(RT_gsm[[#This Row],[Column3]],sc_gsm[Column3],sc_gsm[Column3],"")</f>
        <v>ACACT240i_x_FWD</v>
      </c>
      <c r="G232" s="3" t="str" cm="1">
        <f t="array" ref="G232">RT_gsm[[#This Row],[model_rxn]]&amp;",r,"&amp;_xlfn.SWITCH(RT_gsm[[#This Row],[Column2]],"REV","lower_bound:-","FWD","upper_bound:")&amp;"1000"</f>
        <v>ACACT240i_x,r,upper_bound:1000</v>
      </c>
      <c r="H232" s="3" t="str">
        <f>_xlfn.XLOOKUP(RT_gsm[[#This Row],[rxn in SC GSM]],sc_gsm[model_rxn],sc_gsm[yeast8.3.4 equation],"")</f>
        <v>coenzyme A[p] + 3-oxotetracosanoyl-CoA[p] =&gt; acetyl-CoA[p] + docosanoyl-CoA[p]</v>
      </c>
      <c r="I232" s="3" t="b">
        <f>_xlfn.XLOOKUP(RT_gsm[[#This Row],[rxn in SC GSM]],sc_gsm[model_rxn],sc_gsm[Column12],"")</f>
        <v>1</v>
      </c>
      <c r="J232" s="3" t="str">
        <f>IF(RT_gsm[[#This Row],[Column2]]="REV",FIND("&lt;=&gt;",RT_gsm[[#This Row],[Column8]]),"")</f>
        <v/>
      </c>
    </row>
    <row r="233" spans="1:10" hidden="1" x14ac:dyDescent="0.2">
      <c r="A233" t="s">
        <v>4139</v>
      </c>
      <c r="B233" t="s">
        <v>3902</v>
      </c>
      <c r="C233" t="str">
        <f>RT_gsm[[#This Row],[model_rxn]]&amp;"_"&amp;RT_gsm[[#This Row],[Column2]]</f>
        <v>ACACT260i_m_FWD</v>
      </c>
      <c r="D233" t="str">
        <f>_xlfn.XLOOKUP(RT_gsm[[#This Row],[Column3]],SC_enz[name_dir],SC_enz[name_dir],"")</f>
        <v/>
      </c>
      <c r="E233" t="str">
        <f>_xlfn.XLOOKUP(RT_gsm[[#This Row],[model_rxn]],sc_gsm[model_rxn],sc_gsm[model_rxn],"")</f>
        <v/>
      </c>
      <c r="F233" s="3" t="str">
        <f>_xlfn.XLOOKUP(RT_gsm[[#This Row],[Column3]],sc_gsm[Column3],sc_gsm[Column3],"")</f>
        <v/>
      </c>
      <c r="G233" s="3" t="str" cm="1">
        <f t="array" ref="G233">RT_gsm[[#This Row],[model_rxn]]&amp;",r,"&amp;_xlfn.SWITCH(RT_gsm[[#This Row],[Column2]],"REV","lower_bound:-","FWD","upper_bound:")&amp;"1000"</f>
        <v>ACACT260i_m,r,upper_bound:1000</v>
      </c>
      <c r="H233" s="3" t="str">
        <f>_xlfn.XLOOKUP(RT_gsm[[#This Row],[rxn in SC GSM]],sc_gsm[model_rxn],sc_gsm[yeast8.3.4 equation],"")</f>
        <v/>
      </c>
      <c r="I233" s="3" t="str">
        <f>_xlfn.XLOOKUP(RT_gsm[[#This Row],[rxn in SC GSM]],sc_gsm[model_rxn],sc_gsm[Column12],"")</f>
        <v/>
      </c>
      <c r="J233" s="3" t="str">
        <f>IF(RT_gsm[[#This Row],[Column2]]="REV",FIND("&lt;=&gt;",RT_gsm[[#This Row],[Column8]]),"")</f>
        <v/>
      </c>
    </row>
    <row r="234" spans="1:10" hidden="1" x14ac:dyDescent="0.2">
      <c r="A234" t="s">
        <v>217</v>
      </c>
      <c r="B234" t="s">
        <v>3902</v>
      </c>
      <c r="C234" t="str">
        <f>RT_gsm[[#This Row],[model_rxn]]&amp;"_"&amp;RT_gsm[[#This Row],[Column2]]</f>
        <v>ACACT260i_x_FWD</v>
      </c>
      <c r="D234" t="str">
        <f>_xlfn.XLOOKUP(RT_gsm[[#This Row],[Column3]],SC_enz[name_dir],SC_enz[name_dir],"")</f>
        <v>ACACT260i_x_FWD</v>
      </c>
      <c r="E234" t="str">
        <f>_xlfn.XLOOKUP(RT_gsm[[#This Row],[model_rxn]],sc_gsm[model_rxn],sc_gsm[model_rxn],"")</f>
        <v>ACACT260i_x</v>
      </c>
      <c r="F234" s="3" t="str">
        <f>_xlfn.XLOOKUP(RT_gsm[[#This Row],[Column3]],sc_gsm[Column3],sc_gsm[Column3],"")</f>
        <v>ACACT260i_x_FWD</v>
      </c>
      <c r="G234" s="3" t="str" cm="1">
        <f t="array" ref="G234">RT_gsm[[#This Row],[model_rxn]]&amp;",r,"&amp;_xlfn.SWITCH(RT_gsm[[#This Row],[Column2]],"REV","lower_bound:-","FWD","upper_bound:")&amp;"1000"</f>
        <v>ACACT260i_x,r,upper_bound:1000</v>
      </c>
      <c r="H234" s="3" t="str">
        <f>_xlfn.XLOOKUP(RT_gsm[[#This Row],[rxn in SC GSM]],sc_gsm[model_rxn],sc_gsm[yeast8.3.4 equation],"")</f>
        <v>3-oxohexacosanoyl-CoA[p] + coenzyme A[p] =&gt; acetyl-CoA[p] + tetracosanoyl-CoA[p]</v>
      </c>
      <c r="I234" s="3" t="b">
        <f>_xlfn.XLOOKUP(RT_gsm[[#This Row],[rxn in SC GSM]],sc_gsm[model_rxn],sc_gsm[Column12],"")</f>
        <v>1</v>
      </c>
      <c r="J234" s="3" t="str">
        <f>IF(RT_gsm[[#This Row],[Column2]]="REV",FIND("&lt;=&gt;",RT_gsm[[#This Row],[Column8]]),"")</f>
        <v/>
      </c>
    </row>
    <row r="235" spans="1:10" hidden="1" x14ac:dyDescent="0.2">
      <c r="A235" t="s">
        <v>4140</v>
      </c>
      <c r="B235" t="s">
        <v>3902</v>
      </c>
      <c r="C235" t="str">
        <f>RT_gsm[[#This Row],[model_rxn]]&amp;"_"&amp;RT_gsm[[#This Row],[Column2]]</f>
        <v>ACACT40i_m_FWD</v>
      </c>
      <c r="D235" t="str">
        <f>_xlfn.XLOOKUP(RT_gsm[[#This Row],[Column3]],SC_enz[name_dir],SC_enz[name_dir],"")</f>
        <v/>
      </c>
      <c r="E235" t="str">
        <f>_xlfn.XLOOKUP(RT_gsm[[#This Row],[model_rxn]],sc_gsm[model_rxn],sc_gsm[model_rxn],"")</f>
        <v/>
      </c>
      <c r="F235" s="3" t="str">
        <f>_xlfn.XLOOKUP(RT_gsm[[#This Row],[Column3]],sc_gsm[Column3],sc_gsm[Column3],"")</f>
        <v/>
      </c>
      <c r="G235" s="3" t="str" cm="1">
        <f t="array" ref="G235">RT_gsm[[#This Row],[model_rxn]]&amp;",r,"&amp;_xlfn.SWITCH(RT_gsm[[#This Row],[Column2]],"REV","lower_bound:-","FWD","upper_bound:")&amp;"1000"</f>
        <v>ACACT40i_m,r,upper_bound:1000</v>
      </c>
      <c r="H235" s="3" t="str">
        <f>_xlfn.XLOOKUP(RT_gsm[[#This Row],[rxn in SC GSM]],sc_gsm[model_rxn],sc_gsm[yeast8.3.4 equation],"")</f>
        <v/>
      </c>
      <c r="I235" s="3" t="str">
        <f>_xlfn.XLOOKUP(RT_gsm[[#This Row],[rxn in SC GSM]],sc_gsm[model_rxn],sc_gsm[Column12],"")</f>
        <v/>
      </c>
      <c r="J235" s="3" t="str">
        <f>IF(RT_gsm[[#This Row],[Column2]]="REV",FIND("&lt;=&gt;",RT_gsm[[#This Row],[Column8]]),"")</f>
        <v/>
      </c>
    </row>
    <row r="236" spans="1:10" hidden="1" x14ac:dyDescent="0.2">
      <c r="A236" t="s">
        <v>1929</v>
      </c>
      <c r="B236" t="s">
        <v>3902</v>
      </c>
      <c r="C236" t="str">
        <f>RT_gsm[[#This Row],[model_rxn]]&amp;"_"&amp;RT_gsm[[#This Row],[Column2]]</f>
        <v>ACACT40i_x_FWD</v>
      </c>
      <c r="D236" t="str">
        <f>_xlfn.XLOOKUP(RT_gsm[[#This Row],[Column3]],SC_enz[name_dir],SC_enz[name_dir],"")</f>
        <v>ACACT40i_x_FWD</v>
      </c>
      <c r="E236" t="str">
        <f>_xlfn.XLOOKUP(RT_gsm[[#This Row],[model_rxn]],sc_gsm[model_rxn],sc_gsm[model_rxn],"")</f>
        <v>ACACT40i_x</v>
      </c>
      <c r="F236" s="3" t="str">
        <f>_xlfn.XLOOKUP(RT_gsm[[#This Row],[Column3]],sc_gsm[Column3],sc_gsm[Column3],"")</f>
        <v>ACACT40i_x_FWD</v>
      </c>
      <c r="G236" s="3" t="str" cm="1">
        <f t="array" ref="G236">RT_gsm[[#This Row],[model_rxn]]&amp;",r,"&amp;_xlfn.SWITCH(RT_gsm[[#This Row],[Column2]],"REV","lower_bound:-","FWD","upper_bound:")&amp;"1000"</f>
        <v>ACACT40i_x,r,upper_bound:1000</v>
      </c>
      <c r="H236" s="3" t="str">
        <f>_xlfn.XLOOKUP(RT_gsm[[#This Row],[rxn in SC GSM]],sc_gsm[model_rxn],sc_gsm[yeast8.3.4 equation],"")</f>
        <v>coenzyme A[p] + acetoacetyl-CoA[p] =&gt; 2 acetyl-CoA[p]</v>
      </c>
      <c r="I236" s="3" t="b">
        <f>_xlfn.XLOOKUP(RT_gsm[[#This Row],[rxn in SC GSM]],sc_gsm[model_rxn],sc_gsm[Column12],"")</f>
        <v>1</v>
      </c>
      <c r="J236" s="3" t="str">
        <f>IF(RT_gsm[[#This Row],[Column2]]="REV",FIND("&lt;=&gt;",RT_gsm[[#This Row],[Column8]]),"")</f>
        <v/>
      </c>
    </row>
    <row r="237" spans="1:10" hidden="1" x14ac:dyDescent="0.2">
      <c r="A237" t="s">
        <v>219</v>
      </c>
      <c r="B237" t="s">
        <v>3903</v>
      </c>
      <c r="C237" t="str">
        <f>RT_gsm[[#This Row],[model_rxn]]&amp;"_"&amp;RT_gsm[[#This Row],[Column2]]</f>
        <v>ACACT40ir_c_REV</v>
      </c>
      <c r="D237" t="str">
        <f>_xlfn.XLOOKUP(RT_gsm[[#This Row],[Column3]],SC_enz[name_dir],SC_enz[name_dir],"")</f>
        <v>ACACT40ir_c_REV</v>
      </c>
      <c r="E237" t="str">
        <f>_xlfn.XLOOKUP(RT_gsm[[#This Row],[model_rxn]],sc_gsm[model_rxn],sc_gsm[model_rxn],"")</f>
        <v>ACACT40ir_c</v>
      </c>
      <c r="F237" s="3" t="str">
        <f>_xlfn.XLOOKUP(RT_gsm[[#This Row],[Column3]],sc_gsm[Column3],sc_gsm[Column3],"")</f>
        <v>ACACT40ir_c_REV</v>
      </c>
      <c r="G237" s="3" t="str" cm="1">
        <f t="array" ref="G237">RT_gsm[[#This Row],[model_rxn]]&amp;",r,"&amp;_xlfn.SWITCH(RT_gsm[[#This Row],[Column2]],"REV","lower_bound:-","FWD","upper_bound:")&amp;"1000"</f>
        <v>ACACT40ir_c,r,lower_bound:-1000</v>
      </c>
      <c r="H237" s="3" t="str">
        <f>_xlfn.XLOOKUP(RT_gsm[[#This Row],[rxn in SC GSM]],sc_gsm[model_rxn],sc_gsm[yeast8.3.4 equation],"")</f>
        <v>2 acetyl-CoA[c] &lt;=&gt; acetoacetyl-CoA[c] + coenzyme A[c]</v>
      </c>
      <c r="I237" s="3" t="b">
        <f>_xlfn.XLOOKUP(RT_gsm[[#This Row],[rxn in SC GSM]],sc_gsm[model_rxn],sc_gsm[Column12],"")</f>
        <v>1</v>
      </c>
      <c r="J237" s="3">
        <f>IF(RT_gsm[[#This Row],[Column2]]="REV",FIND("&lt;=&gt;",RT_gsm[[#This Row],[Column8]]),"")</f>
        <v>17</v>
      </c>
    </row>
    <row r="238" spans="1:10" hidden="1" x14ac:dyDescent="0.2">
      <c r="A238" t="s">
        <v>219</v>
      </c>
      <c r="B238" t="s">
        <v>3902</v>
      </c>
      <c r="C238" t="str">
        <f>RT_gsm[[#This Row],[model_rxn]]&amp;"_"&amp;RT_gsm[[#This Row],[Column2]]</f>
        <v>ACACT40ir_c_FWD</v>
      </c>
      <c r="D238" t="str">
        <f>_xlfn.XLOOKUP(RT_gsm[[#This Row],[Column3]],SC_enz[name_dir],SC_enz[name_dir],"")</f>
        <v>ACACT40ir_c_FWD</v>
      </c>
      <c r="E238" t="str">
        <f>_xlfn.XLOOKUP(RT_gsm[[#This Row],[model_rxn]],sc_gsm[model_rxn],sc_gsm[model_rxn],"")</f>
        <v>ACACT40ir_c</v>
      </c>
      <c r="F238" s="3" t="str">
        <f>_xlfn.XLOOKUP(RT_gsm[[#This Row],[Column3]],sc_gsm[Column3],sc_gsm[Column3],"")</f>
        <v>ACACT40ir_c_FWD</v>
      </c>
      <c r="G238" s="3" t="str" cm="1">
        <f t="array" ref="G238">RT_gsm[[#This Row],[model_rxn]]&amp;",r,"&amp;_xlfn.SWITCH(RT_gsm[[#This Row],[Column2]],"REV","lower_bound:-","FWD","upper_bound:")&amp;"1000"</f>
        <v>ACACT40ir_c,r,upper_bound:1000</v>
      </c>
      <c r="H238" s="3" t="str">
        <f>_xlfn.XLOOKUP(RT_gsm[[#This Row],[rxn in SC GSM]],sc_gsm[model_rxn],sc_gsm[yeast8.3.4 equation],"")</f>
        <v>2 acetyl-CoA[c] &lt;=&gt; acetoacetyl-CoA[c] + coenzyme A[c]</v>
      </c>
      <c r="I238" s="3" t="b">
        <f>_xlfn.XLOOKUP(RT_gsm[[#This Row],[rxn in SC GSM]],sc_gsm[model_rxn],sc_gsm[Column12],"")</f>
        <v>1</v>
      </c>
      <c r="J238" s="3" t="str">
        <f>IF(RT_gsm[[#This Row],[Column2]]="REV",FIND("&lt;=&gt;",RT_gsm[[#This Row],[Column8]]),"")</f>
        <v/>
      </c>
    </row>
    <row r="239" spans="1:10" hidden="1" x14ac:dyDescent="0.2">
      <c r="A239" t="s">
        <v>4143</v>
      </c>
      <c r="B239" t="s">
        <v>3902</v>
      </c>
      <c r="C239" t="str">
        <f>RT_gsm[[#This Row],[model_rxn]]&amp;"_"&amp;RT_gsm[[#This Row],[Column2]]</f>
        <v>ACACT60i_m_FWD</v>
      </c>
      <c r="D239" t="str">
        <f>_xlfn.XLOOKUP(RT_gsm[[#This Row],[Column3]],SC_enz[name_dir],SC_enz[name_dir],"")</f>
        <v/>
      </c>
      <c r="E239" t="str">
        <f>_xlfn.XLOOKUP(RT_gsm[[#This Row],[model_rxn]],sc_gsm[model_rxn],sc_gsm[model_rxn],"")</f>
        <v/>
      </c>
      <c r="F239" s="3" t="str">
        <f>_xlfn.XLOOKUP(RT_gsm[[#This Row],[Column3]],sc_gsm[Column3],sc_gsm[Column3],"")</f>
        <v/>
      </c>
      <c r="G239" s="3" t="str" cm="1">
        <f t="array" ref="G239">RT_gsm[[#This Row],[model_rxn]]&amp;",r,"&amp;_xlfn.SWITCH(RT_gsm[[#This Row],[Column2]],"REV","lower_bound:-","FWD","upper_bound:")&amp;"1000"</f>
        <v>ACACT60i_m,r,upper_bound:1000</v>
      </c>
      <c r="H239" s="3" t="str">
        <f>_xlfn.XLOOKUP(RT_gsm[[#This Row],[rxn in SC GSM]],sc_gsm[model_rxn],sc_gsm[yeast8.3.4 equation],"")</f>
        <v/>
      </c>
      <c r="I239" s="3" t="str">
        <f>_xlfn.XLOOKUP(RT_gsm[[#This Row],[rxn in SC GSM]],sc_gsm[model_rxn],sc_gsm[Column12],"")</f>
        <v/>
      </c>
      <c r="J239" s="3" t="str">
        <f>IF(RT_gsm[[#This Row],[Column2]]="REV",FIND("&lt;=&gt;",RT_gsm[[#This Row],[Column8]]),"")</f>
        <v/>
      </c>
    </row>
    <row r="240" spans="1:10" hidden="1" x14ac:dyDescent="0.2">
      <c r="A240" t="s">
        <v>1930</v>
      </c>
      <c r="B240" t="s">
        <v>3902</v>
      </c>
      <c r="C240" t="str">
        <f>RT_gsm[[#This Row],[model_rxn]]&amp;"_"&amp;RT_gsm[[#This Row],[Column2]]</f>
        <v>ACACT60i_x_FWD</v>
      </c>
      <c r="D240" t="str">
        <f>_xlfn.XLOOKUP(RT_gsm[[#This Row],[Column3]],SC_enz[name_dir],SC_enz[name_dir],"")</f>
        <v>ACACT60i_x_FWD</v>
      </c>
      <c r="E240" t="str">
        <f>_xlfn.XLOOKUP(RT_gsm[[#This Row],[model_rxn]],sc_gsm[model_rxn],sc_gsm[model_rxn],"")</f>
        <v>ACACT60i_x</v>
      </c>
      <c r="F240" s="3" t="str">
        <f>_xlfn.XLOOKUP(RT_gsm[[#This Row],[Column3]],sc_gsm[Column3],sc_gsm[Column3],"")</f>
        <v>ACACT60i_x_FWD</v>
      </c>
      <c r="G240" s="3" t="str" cm="1">
        <f t="array" ref="G240">RT_gsm[[#This Row],[model_rxn]]&amp;",r,"&amp;_xlfn.SWITCH(RT_gsm[[#This Row],[Column2]],"REV","lower_bound:-","FWD","upper_bound:")&amp;"1000"</f>
        <v>ACACT60i_x,r,upper_bound:1000</v>
      </c>
      <c r="H240" s="3" t="str">
        <f>_xlfn.XLOOKUP(RT_gsm[[#This Row],[rxn in SC GSM]],sc_gsm[model_rxn],sc_gsm[yeast8.3.4 equation],"")</f>
        <v>coenzyme A[p] + 3-oxohexanoyl-CoA[p] =&gt; acetyl-CoA[p] + butanoyl-CoA[p]</v>
      </c>
      <c r="I240" s="3" t="b">
        <f>_xlfn.XLOOKUP(RT_gsm[[#This Row],[rxn in SC GSM]],sc_gsm[model_rxn],sc_gsm[Column12],"")</f>
        <v>1</v>
      </c>
      <c r="J240" s="3" t="str">
        <f>IF(RT_gsm[[#This Row],[Column2]]="REV",FIND("&lt;=&gt;",RT_gsm[[#This Row],[Column8]]),"")</f>
        <v/>
      </c>
    </row>
    <row r="241" spans="1:10" hidden="1" x14ac:dyDescent="0.2">
      <c r="A241" t="s">
        <v>4144</v>
      </c>
      <c r="B241" t="s">
        <v>3902</v>
      </c>
      <c r="C241" t="str">
        <f>RT_gsm[[#This Row],[model_rxn]]&amp;"_"&amp;RT_gsm[[#This Row],[Column2]]</f>
        <v>ACACT80i_m_FWD</v>
      </c>
      <c r="D241" t="str">
        <f>_xlfn.XLOOKUP(RT_gsm[[#This Row],[Column3]],SC_enz[name_dir],SC_enz[name_dir],"")</f>
        <v/>
      </c>
      <c r="E241" t="str">
        <f>_xlfn.XLOOKUP(RT_gsm[[#This Row],[model_rxn]],sc_gsm[model_rxn],sc_gsm[model_rxn],"")</f>
        <v/>
      </c>
      <c r="F241" s="3" t="str">
        <f>_xlfn.XLOOKUP(RT_gsm[[#This Row],[Column3]],sc_gsm[Column3],sc_gsm[Column3],"")</f>
        <v/>
      </c>
      <c r="G241" s="3" t="str" cm="1">
        <f t="array" ref="G241">RT_gsm[[#This Row],[model_rxn]]&amp;",r,"&amp;_xlfn.SWITCH(RT_gsm[[#This Row],[Column2]],"REV","lower_bound:-","FWD","upper_bound:")&amp;"1000"</f>
        <v>ACACT80i_m,r,upper_bound:1000</v>
      </c>
      <c r="H241" s="3" t="str">
        <f>_xlfn.XLOOKUP(RT_gsm[[#This Row],[rxn in SC GSM]],sc_gsm[model_rxn],sc_gsm[yeast8.3.4 equation],"")</f>
        <v/>
      </c>
      <c r="I241" s="3" t="str">
        <f>_xlfn.XLOOKUP(RT_gsm[[#This Row],[rxn in SC GSM]],sc_gsm[model_rxn],sc_gsm[Column12],"")</f>
        <v/>
      </c>
      <c r="J241" s="3" t="str">
        <f>IF(RT_gsm[[#This Row],[Column2]]="REV",FIND("&lt;=&gt;",RT_gsm[[#This Row],[Column8]]),"")</f>
        <v/>
      </c>
    </row>
    <row r="242" spans="1:10" hidden="1" x14ac:dyDescent="0.2">
      <c r="A242" t="s">
        <v>1931</v>
      </c>
      <c r="B242" t="s">
        <v>3902</v>
      </c>
      <c r="C242" t="str">
        <f>RT_gsm[[#This Row],[model_rxn]]&amp;"_"&amp;RT_gsm[[#This Row],[Column2]]</f>
        <v>ACACT80i_x_FWD</v>
      </c>
      <c r="D242" t="str">
        <f>_xlfn.XLOOKUP(RT_gsm[[#This Row],[Column3]],SC_enz[name_dir],SC_enz[name_dir],"")</f>
        <v>ACACT80i_x_FWD</v>
      </c>
      <c r="E242" t="str">
        <f>_xlfn.XLOOKUP(RT_gsm[[#This Row],[model_rxn]],sc_gsm[model_rxn],sc_gsm[model_rxn],"")</f>
        <v>ACACT80i_x</v>
      </c>
      <c r="F242" s="3" t="str">
        <f>_xlfn.XLOOKUP(RT_gsm[[#This Row],[Column3]],sc_gsm[Column3],sc_gsm[Column3],"")</f>
        <v>ACACT80i_x_FWD</v>
      </c>
      <c r="G242" s="3" t="str" cm="1">
        <f t="array" ref="G242">RT_gsm[[#This Row],[model_rxn]]&amp;",r,"&amp;_xlfn.SWITCH(RT_gsm[[#This Row],[Column2]],"REV","lower_bound:-","FWD","upper_bound:")&amp;"1000"</f>
        <v>ACACT80i_x,r,upper_bound:1000</v>
      </c>
      <c r="H242" s="3" t="str">
        <f>_xlfn.XLOOKUP(RT_gsm[[#This Row],[rxn in SC GSM]],sc_gsm[model_rxn],sc_gsm[yeast8.3.4 equation],"")</f>
        <v>coenzyme A[p] + 3-oxooctanoyl-CoA[p] =&gt; acetyl-CoA[p] + hexanoyl-CoA[p]</v>
      </c>
      <c r="I242" s="3" t="b">
        <f>_xlfn.XLOOKUP(RT_gsm[[#This Row],[rxn in SC GSM]],sc_gsm[model_rxn],sc_gsm[Column12],"")</f>
        <v>1</v>
      </c>
      <c r="J242" s="3" t="str">
        <f>IF(RT_gsm[[#This Row],[Column2]]="REV",FIND("&lt;=&gt;",RT_gsm[[#This Row],[Column8]]),"")</f>
        <v/>
      </c>
    </row>
    <row r="243" spans="1:10" hidden="1" x14ac:dyDescent="0.2">
      <c r="A243" t="s">
        <v>206</v>
      </c>
      <c r="B243" t="s">
        <v>3902</v>
      </c>
      <c r="C243" t="str">
        <f>RT_gsm[[#This Row],[model_rxn]]&amp;"_"&amp;RT_gsm[[#This Row],[Column2]]</f>
        <v>ACALDCD_c_FWD</v>
      </c>
      <c r="D243" t="str">
        <f>_xlfn.XLOOKUP(RT_gsm[[#This Row],[Column3]],SC_enz[name_dir],SC_enz[name_dir],"")</f>
        <v>ACALDCD_c_FWD</v>
      </c>
      <c r="E243" t="str">
        <f>_xlfn.XLOOKUP(RT_gsm[[#This Row],[model_rxn]],sc_gsm[model_rxn],sc_gsm[model_rxn],"")</f>
        <v>ACALDCD_c</v>
      </c>
      <c r="F243" s="3" t="str">
        <f>_xlfn.XLOOKUP(RT_gsm[[#This Row],[Column3]],sc_gsm[Column3],sc_gsm[Column3],"")</f>
        <v>ACALDCD_c_FWD</v>
      </c>
      <c r="G243" s="3" t="str" cm="1">
        <f t="array" ref="G243">RT_gsm[[#This Row],[model_rxn]]&amp;",r,"&amp;_xlfn.SWITCH(RT_gsm[[#This Row],[Column2]],"REV","lower_bound:-","FWD","upper_bound:")&amp;"1000"</f>
        <v>ACALDCD_c,r,upper_bound:1000</v>
      </c>
      <c r="H243" s="3" t="str">
        <f>_xlfn.XLOOKUP(RT_gsm[[#This Row],[rxn in SC GSM]],sc_gsm[model_rxn],sc_gsm[yeast8.3.4 equation],"")</f>
        <v>2 acetaldehyde[c] =&gt; (R)-acetoin[c]</v>
      </c>
      <c r="I243" s="3" t="b">
        <f>_xlfn.XLOOKUP(RT_gsm[[#This Row],[rxn in SC GSM]],sc_gsm[model_rxn],sc_gsm[Column12],"")</f>
        <v>1</v>
      </c>
      <c r="J243" s="3" t="str">
        <f>IF(RT_gsm[[#This Row],[Column2]]="REV",FIND("&lt;=&gt;",RT_gsm[[#This Row],[Column8]]),"")</f>
        <v/>
      </c>
    </row>
    <row r="244" spans="1:10" hidden="1" x14ac:dyDescent="0.2">
      <c r="A244" t="s">
        <v>2488</v>
      </c>
      <c r="B244" t="s">
        <v>3903</v>
      </c>
      <c r="C244" t="str">
        <f>RT_gsm[[#This Row],[model_rxn]]&amp;"_"&amp;RT_gsm[[#This Row],[Column2]]</f>
        <v>ACALDt_c_e_REV</v>
      </c>
      <c r="D244" t="str">
        <f>_xlfn.XLOOKUP(RT_gsm[[#This Row],[Column3]],SC_enz[name_dir],SC_enz[name_dir],"")</f>
        <v>ACALDt_c_e_REV</v>
      </c>
      <c r="E244" t="str">
        <f>_xlfn.XLOOKUP(RT_gsm[[#This Row],[model_rxn]],sc_gsm[model_rxn],sc_gsm[model_rxn],"")</f>
        <v>ACALDt_c_e</v>
      </c>
      <c r="F244" s="3" t="str">
        <f>_xlfn.XLOOKUP(RT_gsm[[#This Row],[Column3]],sc_gsm[Column3],sc_gsm[Column3],"")</f>
        <v>ACALDt_c_e_REV</v>
      </c>
      <c r="G244" s="3" t="str" cm="1">
        <f t="array" ref="G244">RT_gsm[[#This Row],[model_rxn]]&amp;",r,"&amp;_xlfn.SWITCH(RT_gsm[[#This Row],[Column2]],"REV","lower_bound:-","FWD","upper_bound:")&amp;"1000"</f>
        <v>ACALDt_c_e,r,lower_bound:-1000</v>
      </c>
      <c r="H244" s="3" t="str">
        <f>_xlfn.XLOOKUP(RT_gsm[[#This Row],[rxn in SC GSM]],sc_gsm[model_rxn],sc_gsm[yeast8.3.4 equation],"")</f>
        <v>acetaldehyde[m] &lt;=&gt; acetaldehyde[c]</v>
      </c>
      <c r="I244" s="3" t="b">
        <f>_xlfn.XLOOKUP(RT_gsm[[#This Row],[rxn in SC GSM]],sc_gsm[model_rxn],sc_gsm[Column12],"")</f>
        <v>1</v>
      </c>
      <c r="J244" s="3">
        <f>IF(RT_gsm[[#This Row],[Column2]]="REV",FIND("&lt;=&gt;",RT_gsm[[#This Row],[Column8]]),"")</f>
        <v>17</v>
      </c>
    </row>
    <row r="245" spans="1:10" hidden="1" x14ac:dyDescent="0.2">
      <c r="A245" t="s">
        <v>2488</v>
      </c>
      <c r="B245" t="s">
        <v>3902</v>
      </c>
      <c r="C245" t="str">
        <f>RT_gsm[[#This Row],[model_rxn]]&amp;"_"&amp;RT_gsm[[#This Row],[Column2]]</f>
        <v>ACALDt_c_e_FWD</v>
      </c>
      <c r="D245" t="str">
        <f>_xlfn.XLOOKUP(RT_gsm[[#This Row],[Column3]],SC_enz[name_dir],SC_enz[name_dir],"")</f>
        <v>ACALDt_c_e_FWD</v>
      </c>
      <c r="E245" t="str">
        <f>_xlfn.XLOOKUP(RT_gsm[[#This Row],[model_rxn]],sc_gsm[model_rxn],sc_gsm[model_rxn],"")</f>
        <v>ACALDt_c_e</v>
      </c>
      <c r="F245" s="3" t="str">
        <f>_xlfn.XLOOKUP(RT_gsm[[#This Row],[Column3]],sc_gsm[Column3],sc_gsm[Column3],"")</f>
        <v>ACALDt_c_e_FWD</v>
      </c>
      <c r="G245" s="3" t="str" cm="1">
        <f t="array" ref="G245">RT_gsm[[#This Row],[model_rxn]]&amp;",r,"&amp;_xlfn.SWITCH(RT_gsm[[#This Row],[Column2]],"REV","lower_bound:-","FWD","upper_bound:")&amp;"1000"</f>
        <v>ACALDt_c_e,r,upper_bound:1000</v>
      </c>
      <c r="H245" s="3" t="str">
        <f>_xlfn.XLOOKUP(RT_gsm[[#This Row],[rxn in SC GSM]],sc_gsm[model_rxn],sc_gsm[yeast8.3.4 equation],"")</f>
        <v>acetaldehyde[m] &lt;=&gt; acetaldehyde[c]</v>
      </c>
      <c r="I245" s="3" t="b">
        <f>_xlfn.XLOOKUP(RT_gsm[[#This Row],[rxn in SC GSM]],sc_gsm[model_rxn],sc_gsm[Column12],"")</f>
        <v>1</v>
      </c>
      <c r="J245" s="3" t="str">
        <f>IF(RT_gsm[[#This Row],[Column2]]="REV",FIND("&lt;=&gt;",RT_gsm[[#This Row],[Column8]]),"")</f>
        <v/>
      </c>
    </row>
    <row r="246" spans="1:10" hidden="1" x14ac:dyDescent="0.2">
      <c r="A246" t="s">
        <v>2487</v>
      </c>
      <c r="B246" t="s">
        <v>3903</v>
      </c>
      <c r="C246" t="str">
        <f>RT_gsm[[#This Row],[model_rxn]]&amp;"_"&amp;RT_gsm[[#This Row],[Column2]]</f>
        <v>ACALDt_c_m_REV</v>
      </c>
      <c r="D246" t="str">
        <f>_xlfn.XLOOKUP(RT_gsm[[#This Row],[Column3]],SC_enz[name_dir],SC_enz[name_dir],"")</f>
        <v>ACALDt_c_m_REV</v>
      </c>
      <c r="E246" t="str">
        <f>_xlfn.XLOOKUP(RT_gsm[[#This Row],[model_rxn]],sc_gsm[model_rxn],sc_gsm[model_rxn],"")</f>
        <v>ACALDt_c_m</v>
      </c>
      <c r="F246" s="3" t="str">
        <f>_xlfn.XLOOKUP(RT_gsm[[#This Row],[Column3]],sc_gsm[Column3],sc_gsm[Column3],"")</f>
        <v>ACALDt_c_m_REV</v>
      </c>
      <c r="G246" s="3" t="str" cm="1">
        <f t="array" ref="G246">RT_gsm[[#This Row],[model_rxn]]&amp;",r,"&amp;_xlfn.SWITCH(RT_gsm[[#This Row],[Column2]],"REV","lower_bound:-","FWD","upper_bound:")&amp;"1000"</f>
        <v>ACALDt_c_m,r,lower_bound:-1000</v>
      </c>
      <c r="H246" s="3" t="str">
        <f>_xlfn.XLOOKUP(RT_gsm[[#This Row],[rxn in SC GSM]],sc_gsm[model_rxn],sc_gsm[yeast8.3.4 equation],"")</f>
        <v>acetaldehyde[m] &lt;=&gt; acetaldehyde[c]</v>
      </c>
      <c r="I246" s="3" t="b">
        <f>_xlfn.XLOOKUP(RT_gsm[[#This Row],[rxn in SC GSM]],sc_gsm[model_rxn],sc_gsm[Column12],"")</f>
        <v>1</v>
      </c>
      <c r="J246" s="3">
        <f>IF(RT_gsm[[#This Row],[Column2]]="REV",FIND("&lt;=&gt;",RT_gsm[[#This Row],[Column8]]),"")</f>
        <v>17</v>
      </c>
    </row>
    <row r="247" spans="1:10" hidden="1" x14ac:dyDescent="0.2">
      <c r="A247" t="s">
        <v>3429</v>
      </c>
      <c r="B247" t="s">
        <v>3902</v>
      </c>
      <c r="C247" t="str">
        <f>RT_gsm[[#This Row],[model_rxn]]&amp;"_"&amp;RT_gsm[[#This Row],[Column2]]</f>
        <v>ACCOAC_c_FWD</v>
      </c>
      <c r="D247" t="str">
        <f>_xlfn.XLOOKUP(RT_gsm[[#This Row],[Column3]],SC_enz[name_dir],SC_enz[name_dir],"")</f>
        <v>ACCOAC_c_FWD</v>
      </c>
      <c r="E247" t="str">
        <f>_xlfn.XLOOKUP(RT_gsm[[#This Row],[model_rxn]],sc_gsm[model_rxn],sc_gsm[model_rxn],"")</f>
        <v>ACCOAC_c</v>
      </c>
      <c r="F247" s="3" t="str">
        <f>_xlfn.XLOOKUP(RT_gsm[[#This Row],[Column3]],sc_gsm[Column3],sc_gsm[Column3],"")</f>
        <v>ACCOAC_c_FWD</v>
      </c>
      <c r="G247" s="3" t="str" cm="1">
        <f t="array" ref="G247">RT_gsm[[#This Row],[model_rxn]]&amp;",r,"&amp;_xlfn.SWITCH(RT_gsm[[#This Row],[Column2]],"REV","lower_bound:-","FWD","upper_bound:")&amp;"1000"</f>
        <v>ACCOAC_c,r,upper_bound:1000</v>
      </c>
      <c r="H247" s="3" t="str">
        <f>_xlfn.XLOOKUP(RT_gsm[[#This Row],[rxn in SC GSM]],sc_gsm[model_rxn],sc_gsm[yeast8.3.4 equation],"")</f>
        <v>acetyl-CoA[c] + ATP[c] + bicarbonate[c] =&gt; ADP[c] + H+[c] + malonyl-CoA[c] + phosphate[c]</v>
      </c>
      <c r="I247" s="3" t="b">
        <f>_xlfn.XLOOKUP(RT_gsm[[#This Row],[rxn in SC GSM]],sc_gsm[model_rxn],sc_gsm[Column12],"")</f>
        <v>1</v>
      </c>
      <c r="J247" s="3" t="str">
        <f>IF(RT_gsm[[#This Row],[Column2]]="REV",FIND("&lt;=&gt;",RT_gsm[[#This Row],[Column8]]),"")</f>
        <v/>
      </c>
    </row>
    <row r="248" spans="1:10" hidden="1" x14ac:dyDescent="0.2">
      <c r="A248" t="s">
        <v>4151</v>
      </c>
      <c r="B248" t="s">
        <v>3902</v>
      </c>
      <c r="C248" t="str">
        <f>RT_gsm[[#This Row],[model_rxn]]&amp;"_"&amp;RT_gsm[[#This Row],[Column2]]</f>
        <v>ACCOATsucac_m_FWD</v>
      </c>
      <c r="D248" t="str">
        <f>_xlfn.XLOOKUP(RT_gsm[[#This Row],[Column3]],SC_enz[name_dir],SC_enz[name_dir],"")</f>
        <v/>
      </c>
      <c r="E248" t="str">
        <f>_xlfn.XLOOKUP(RT_gsm[[#This Row],[model_rxn]],sc_gsm[model_rxn],sc_gsm[model_rxn],"")</f>
        <v/>
      </c>
      <c r="F248" s="3" t="str">
        <f>_xlfn.XLOOKUP(RT_gsm[[#This Row],[Column3]],sc_gsm[Column3],sc_gsm[Column3],"")</f>
        <v/>
      </c>
      <c r="G248" s="3" t="str" cm="1">
        <f t="array" ref="G248">RT_gsm[[#This Row],[model_rxn]]&amp;",r,"&amp;_xlfn.SWITCH(RT_gsm[[#This Row],[Column2]],"REV","lower_bound:-","FWD","upper_bound:")&amp;"1000"</f>
        <v>ACCOATsucac_m,r,upper_bound:1000</v>
      </c>
      <c r="H248" s="3" t="str">
        <f>_xlfn.XLOOKUP(RT_gsm[[#This Row],[rxn in SC GSM]],sc_gsm[model_rxn],sc_gsm[yeast8.3.4 equation],"")</f>
        <v/>
      </c>
      <c r="I248" s="3" t="str">
        <f>_xlfn.XLOOKUP(RT_gsm[[#This Row],[rxn in SC GSM]],sc_gsm[model_rxn],sc_gsm[Column12],"")</f>
        <v/>
      </c>
      <c r="J248" s="3" t="str">
        <f>IF(RT_gsm[[#This Row],[Column2]]="REV",FIND("&lt;=&gt;",RT_gsm[[#This Row],[Column8]]),"")</f>
        <v/>
      </c>
    </row>
    <row r="249" spans="1:10" hidden="1" x14ac:dyDescent="0.2">
      <c r="A249" t="s">
        <v>4154</v>
      </c>
      <c r="B249" t="s">
        <v>3902</v>
      </c>
      <c r="C249" t="str">
        <f>RT_gsm[[#This Row],[model_rxn]]&amp;"_"&amp;RT_gsm[[#This Row],[Column2]]</f>
        <v>ACCOATsucpp_m_FWD</v>
      </c>
      <c r="D249" t="str">
        <f>_xlfn.XLOOKUP(RT_gsm[[#This Row],[Column3]],SC_enz[name_dir],SC_enz[name_dir],"")</f>
        <v/>
      </c>
      <c r="E249" t="str">
        <f>_xlfn.XLOOKUP(RT_gsm[[#This Row],[model_rxn]],sc_gsm[model_rxn],sc_gsm[model_rxn],"")</f>
        <v/>
      </c>
      <c r="F249" s="3" t="str">
        <f>_xlfn.XLOOKUP(RT_gsm[[#This Row],[Column3]],sc_gsm[Column3],sc_gsm[Column3],"")</f>
        <v/>
      </c>
      <c r="G249" s="3" t="str" cm="1">
        <f t="array" ref="G249">RT_gsm[[#This Row],[model_rxn]]&amp;",r,"&amp;_xlfn.SWITCH(RT_gsm[[#This Row],[Column2]],"REV","lower_bound:-","FWD","upper_bound:")&amp;"1000"</f>
        <v>ACCOATsucpp_m,r,upper_bound:1000</v>
      </c>
      <c r="H249" s="3" t="str">
        <f>_xlfn.XLOOKUP(RT_gsm[[#This Row],[rxn in SC GSM]],sc_gsm[model_rxn],sc_gsm[yeast8.3.4 equation],"")</f>
        <v/>
      </c>
      <c r="I249" s="3" t="str">
        <f>_xlfn.XLOOKUP(RT_gsm[[#This Row],[rxn in SC GSM]],sc_gsm[model_rxn],sc_gsm[Column12],"")</f>
        <v/>
      </c>
      <c r="J249" s="3" t="str">
        <f>IF(RT_gsm[[#This Row],[Column2]]="REV",FIND("&lt;=&gt;",RT_gsm[[#This Row],[Column8]]),"")</f>
        <v/>
      </c>
    </row>
    <row r="250" spans="1:10" hidden="1" x14ac:dyDescent="0.2">
      <c r="A250" t="s">
        <v>2491</v>
      </c>
      <c r="B250" t="s">
        <v>3903</v>
      </c>
      <c r="C250" t="str">
        <f>RT_gsm[[#This Row],[model_rxn]]&amp;"_"&amp;RT_gsm[[#This Row],[Column2]]</f>
        <v>ACCOAt_c_n_REV</v>
      </c>
      <c r="D250" t="str">
        <f>_xlfn.XLOOKUP(RT_gsm[[#This Row],[Column3]],SC_enz[name_dir],SC_enz[name_dir],"")</f>
        <v>ACCOAt_c_n_REV</v>
      </c>
      <c r="E250" t="str">
        <f>_xlfn.XLOOKUP(RT_gsm[[#This Row],[model_rxn]],sc_gsm[model_rxn],sc_gsm[model_rxn],"")</f>
        <v>ACCOAt_c_n</v>
      </c>
      <c r="F250" s="3" t="str">
        <f>_xlfn.XLOOKUP(RT_gsm[[#This Row],[Column3]],sc_gsm[Column3],sc_gsm[Column3],"")</f>
        <v>ACCOAt_c_n_REV</v>
      </c>
      <c r="G250" s="3" t="str" cm="1">
        <f t="array" ref="G250">RT_gsm[[#This Row],[model_rxn]]&amp;",r,"&amp;_xlfn.SWITCH(RT_gsm[[#This Row],[Column2]],"REV","lower_bound:-","FWD","upper_bound:")&amp;"1000"</f>
        <v>ACCOAt_c_n,r,lower_bound:-1000</v>
      </c>
      <c r="H250" s="3" t="str">
        <f>_xlfn.XLOOKUP(RT_gsm[[#This Row],[rxn in SC GSM]],sc_gsm[model_rxn],sc_gsm[yeast8.3.4 equation],"")</f>
        <v>acetyl-CoA[c] &lt;=&gt; acetyl-CoA[n]</v>
      </c>
      <c r="I250" s="3" t="b">
        <f>_xlfn.XLOOKUP(RT_gsm[[#This Row],[rxn in SC GSM]],sc_gsm[model_rxn],sc_gsm[Column12],"")</f>
        <v>1</v>
      </c>
      <c r="J250" s="3">
        <f>IF(RT_gsm[[#This Row],[Column2]]="REV",FIND("&lt;=&gt;",RT_gsm[[#This Row],[Column8]]),"")</f>
        <v>15</v>
      </c>
    </row>
    <row r="251" spans="1:10" hidden="1" x14ac:dyDescent="0.2">
      <c r="A251" t="s">
        <v>2491</v>
      </c>
      <c r="B251" t="s">
        <v>3902</v>
      </c>
      <c r="C251" t="str">
        <f>RT_gsm[[#This Row],[model_rxn]]&amp;"_"&amp;RT_gsm[[#This Row],[Column2]]</f>
        <v>ACCOAt_c_n_FWD</v>
      </c>
      <c r="D251" t="str">
        <f>_xlfn.XLOOKUP(RT_gsm[[#This Row],[Column3]],SC_enz[name_dir],SC_enz[name_dir],"")</f>
        <v>ACCOAt_c_n_FWD</v>
      </c>
      <c r="E251" t="str">
        <f>_xlfn.XLOOKUP(RT_gsm[[#This Row],[model_rxn]],sc_gsm[model_rxn],sc_gsm[model_rxn],"")</f>
        <v>ACCOAt_c_n</v>
      </c>
      <c r="F251" s="3" t="str">
        <f>_xlfn.XLOOKUP(RT_gsm[[#This Row],[Column3]],sc_gsm[Column3],sc_gsm[Column3],"")</f>
        <v>ACCOAt_c_n_FWD</v>
      </c>
      <c r="G251" s="3" t="str" cm="1">
        <f t="array" ref="G251">RT_gsm[[#This Row],[model_rxn]]&amp;",r,"&amp;_xlfn.SWITCH(RT_gsm[[#This Row],[Column2]],"REV","lower_bound:-","FWD","upper_bound:")&amp;"1000"</f>
        <v>ACCOAt_c_n,r,upper_bound:1000</v>
      </c>
      <c r="H251" s="3" t="str">
        <f>_xlfn.XLOOKUP(RT_gsm[[#This Row],[rxn in SC GSM]],sc_gsm[model_rxn],sc_gsm[yeast8.3.4 equation],"")</f>
        <v>acetyl-CoA[c] &lt;=&gt; acetyl-CoA[n]</v>
      </c>
      <c r="I251" s="3" t="b">
        <f>_xlfn.XLOOKUP(RT_gsm[[#This Row],[rxn in SC GSM]],sc_gsm[model_rxn],sc_gsm[Column12],"")</f>
        <v>1</v>
      </c>
      <c r="J251" s="3" t="str">
        <f>IF(RT_gsm[[#This Row],[Column2]]="REV",FIND("&lt;=&gt;",RT_gsm[[#This Row],[Column8]]),"")</f>
        <v/>
      </c>
    </row>
    <row r="252" spans="1:10" hidden="1" x14ac:dyDescent="0.2">
      <c r="A252" t="s">
        <v>4148</v>
      </c>
      <c r="B252" t="s">
        <v>3903</v>
      </c>
      <c r="C252" t="str">
        <f>RT_gsm[[#This Row],[model_rxn]]&amp;"_"&amp;RT_gsm[[#This Row],[Column2]]</f>
        <v>ACCOAt_c_r_REV</v>
      </c>
      <c r="D252" t="str">
        <f>_xlfn.XLOOKUP(RT_gsm[[#This Row],[Column3]],SC_enz[name_dir],SC_enz[name_dir],"")</f>
        <v/>
      </c>
      <c r="E252" t="str">
        <f>_xlfn.XLOOKUP(RT_gsm[[#This Row],[model_rxn]],sc_gsm[model_rxn],sc_gsm[model_rxn],"")</f>
        <v/>
      </c>
      <c r="F252" s="3" t="str">
        <f>_xlfn.XLOOKUP(RT_gsm[[#This Row],[Column3]],sc_gsm[Column3],sc_gsm[Column3],"")</f>
        <v/>
      </c>
      <c r="G252" s="3" t="str" cm="1">
        <f t="array" ref="G252">RT_gsm[[#This Row],[model_rxn]]&amp;",r,"&amp;_xlfn.SWITCH(RT_gsm[[#This Row],[Column2]],"REV","lower_bound:-","FWD","upper_bound:")&amp;"1000"</f>
        <v>ACCOAt_c_r,r,lower_bound:-1000</v>
      </c>
      <c r="H252" s="3" t="str">
        <f>_xlfn.XLOOKUP(RT_gsm[[#This Row],[rxn in SC GSM]],sc_gsm[model_rxn],sc_gsm[yeast8.3.4 equation],"")</f>
        <v/>
      </c>
      <c r="I252" s="3" t="str">
        <f>_xlfn.XLOOKUP(RT_gsm[[#This Row],[rxn in SC GSM]],sc_gsm[model_rxn],sc_gsm[Column12],"")</f>
        <v/>
      </c>
      <c r="J252" s="3" t="e">
        <f>IF(RT_gsm[[#This Row],[Column2]]="REV",FIND("&lt;=&gt;",RT_gsm[[#This Row],[Column8]]),"")</f>
        <v>#VALUE!</v>
      </c>
    </row>
    <row r="253" spans="1:10" hidden="1" x14ac:dyDescent="0.2">
      <c r="A253" t="s">
        <v>4148</v>
      </c>
      <c r="B253" t="s">
        <v>3902</v>
      </c>
      <c r="C253" t="str">
        <f>RT_gsm[[#This Row],[model_rxn]]&amp;"_"&amp;RT_gsm[[#This Row],[Column2]]</f>
        <v>ACCOAt_c_r_FWD</v>
      </c>
      <c r="D253" t="str">
        <f>_xlfn.XLOOKUP(RT_gsm[[#This Row],[Column3]],SC_enz[name_dir],SC_enz[name_dir],"")</f>
        <v/>
      </c>
      <c r="E253" t="str">
        <f>_xlfn.XLOOKUP(RT_gsm[[#This Row],[model_rxn]],sc_gsm[model_rxn],sc_gsm[model_rxn],"")</f>
        <v/>
      </c>
      <c r="F253" s="3" t="str">
        <f>_xlfn.XLOOKUP(RT_gsm[[#This Row],[Column3]],sc_gsm[Column3],sc_gsm[Column3],"")</f>
        <v/>
      </c>
      <c r="G253" s="3" t="str" cm="1">
        <f t="array" ref="G253">RT_gsm[[#This Row],[model_rxn]]&amp;",r,"&amp;_xlfn.SWITCH(RT_gsm[[#This Row],[Column2]],"REV","lower_bound:-","FWD","upper_bound:")&amp;"1000"</f>
        <v>ACCOAt_c_r,r,upper_bound:1000</v>
      </c>
      <c r="H253" s="3" t="str">
        <f>_xlfn.XLOOKUP(RT_gsm[[#This Row],[rxn in SC GSM]],sc_gsm[model_rxn],sc_gsm[yeast8.3.4 equation],"")</f>
        <v/>
      </c>
      <c r="I253" s="3" t="str">
        <f>_xlfn.XLOOKUP(RT_gsm[[#This Row],[rxn in SC GSM]],sc_gsm[model_rxn],sc_gsm[Column12],"")</f>
        <v/>
      </c>
      <c r="J253" s="3" t="str">
        <f>IF(RT_gsm[[#This Row],[Column2]]="REV",FIND("&lt;=&gt;",RT_gsm[[#This Row],[Column8]]),"")</f>
        <v/>
      </c>
    </row>
    <row r="254" spans="1:10" hidden="1" x14ac:dyDescent="0.2">
      <c r="A254" t="s">
        <v>4155</v>
      </c>
      <c r="B254" t="s">
        <v>3902</v>
      </c>
      <c r="C254" t="str">
        <f>RT_gsm[[#This Row],[model_rxn]]&amp;"_"&amp;RT_gsm[[#This Row],[Column2]]</f>
        <v>ACEST1_m_FWD</v>
      </c>
      <c r="D254" t="str">
        <f>_xlfn.XLOOKUP(RT_gsm[[#This Row],[Column3]],SC_enz[name_dir],SC_enz[name_dir],"")</f>
        <v/>
      </c>
      <c r="E254" t="str">
        <f>_xlfn.XLOOKUP(RT_gsm[[#This Row],[model_rxn]],sc_gsm[model_rxn],sc_gsm[model_rxn],"")</f>
        <v/>
      </c>
      <c r="F254" s="3" t="str">
        <f>_xlfn.XLOOKUP(RT_gsm[[#This Row],[Column3]],sc_gsm[Column3],sc_gsm[Column3],"")</f>
        <v/>
      </c>
      <c r="G254" s="3" t="str" cm="1">
        <f t="array" ref="G254">RT_gsm[[#This Row],[model_rxn]]&amp;",r,"&amp;_xlfn.SWITCH(RT_gsm[[#This Row],[Column2]],"REV","lower_bound:-","FWD","upper_bound:")&amp;"1000"</f>
        <v>ACEST1_m,r,upper_bound:1000</v>
      </c>
      <c r="H254" s="3" t="str">
        <f>_xlfn.XLOOKUP(RT_gsm[[#This Row],[rxn in SC GSM]],sc_gsm[model_rxn],sc_gsm[yeast8.3.4 equation],"")</f>
        <v/>
      </c>
      <c r="I254" s="3" t="str">
        <f>_xlfn.XLOOKUP(RT_gsm[[#This Row],[rxn in SC GSM]],sc_gsm[model_rxn],sc_gsm[Column12],"")</f>
        <v/>
      </c>
      <c r="J254" s="3" t="str">
        <f>IF(RT_gsm[[#This Row],[Column2]]="REV",FIND("&lt;=&gt;",RT_gsm[[#This Row],[Column8]]),"")</f>
        <v/>
      </c>
    </row>
    <row r="255" spans="1:10" hidden="1" x14ac:dyDescent="0.2">
      <c r="A255" t="s">
        <v>4160</v>
      </c>
      <c r="B255" t="s">
        <v>3902</v>
      </c>
      <c r="C255" t="str">
        <f>RT_gsm[[#This Row],[model_rxn]]&amp;"_"&amp;RT_gsm[[#This Row],[Column2]]</f>
        <v>ACEST1_x_FWD</v>
      </c>
      <c r="D255" t="str">
        <f>_xlfn.XLOOKUP(RT_gsm[[#This Row],[Column3]],SC_enz[name_dir],SC_enz[name_dir],"")</f>
        <v/>
      </c>
      <c r="E255" t="str">
        <f>_xlfn.XLOOKUP(RT_gsm[[#This Row],[model_rxn]],sc_gsm[model_rxn],sc_gsm[model_rxn],"")</f>
        <v/>
      </c>
      <c r="F255" s="3" t="str">
        <f>_xlfn.XLOOKUP(RT_gsm[[#This Row],[Column3]],sc_gsm[Column3],sc_gsm[Column3],"")</f>
        <v/>
      </c>
      <c r="G255" s="3" t="str" cm="1">
        <f t="array" ref="G255">RT_gsm[[#This Row],[model_rxn]]&amp;",r,"&amp;_xlfn.SWITCH(RT_gsm[[#This Row],[Column2]],"REV","lower_bound:-","FWD","upper_bound:")&amp;"1000"</f>
        <v>ACEST1_x,r,upper_bound:1000</v>
      </c>
      <c r="H255" s="3" t="str">
        <f>_xlfn.XLOOKUP(RT_gsm[[#This Row],[rxn in SC GSM]],sc_gsm[model_rxn],sc_gsm[yeast8.3.4 equation],"")</f>
        <v/>
      </c>
      <c r="I255" s="3" t="str">
        <f>_xlfn.XLOOKUP(RT_gsm[[#This Row],[rxn in SC GSM]],sc_gsm[model_rxn],sc_gsm[Column12],"")</f>
        <v/>
      </c>
      <c r="J255" s="3" t="str">
        <f>IF(RT_gsm[[#This Row],[Column2]]="REV",FIND("&lt;=&gt;",RT_gsm[[#This Row],[Column8]]),"")</f>
        <v/>
      </c>
    </row>
    <row r="256" spans="1:10" hidden="1" x14ac:dyDescent="0.2">
      <c r="A256" t="s">
        <v>1294</v>
      </c>
      <c r="B256" t="s">
        <v>3903</v>
      </c>
      <c r="C256" t="str">
        <f>RT_gsm[[#This Row],[model_rxn]]&amp;"_"&amp;RT_gsm[[#This Row],[Column2]]</f>
        <v>ACGAM6PS_c_REV</v>
      </c>
      <c r="D256" t="str">
        <f>_xlfn.XLOOKUP(RT_gsm[[#This Row],[Column3]],SC_enz[name_dir],SC_enz[name_dir],"")</f>
        <v>ACGAM6PS_c_REV</v>
      </c>
      <c r="E256" t="str">
        <f>_xlfn.XLOOKUP(RT_gsm[[#This Row],[model_rxn]],sc_gsm[model_rxn],sc_gsm[model_rxn],"")</f>
        <v>ACGAM6PS_c</v>
      </c>
      <c r="F256" s="3" t="str">
        <f>_xlfn.XLOOKUP(RT_gsm[[#This Row],[Column3]],sc_gsm[Column3],sc_gsm[Column3],"")</f>
        <v>ACGAM6PS_c_REV</v>
      </c>
      <c r="G256" s="3" t="str" cm="1">
        <f t="array" ref="G256">RT_gsm[[#This Row],[model_rxn]]&amp;",r,"&amp;_xlfn.SWITCH(RT_gsm[[#This Row],[Column2]],"REV","lower_bound:-","FWD","upper_bound:")&amp;"1000"</f>
        <v>ACGAM6PS_c,r,lower_bound:-1000</v>
      </c>
      <c r="H256" s="3" t="str">
        <f>_xlfn.XLOOKUP(RT_gsm[[#This Row],[rxn in SC GSM]],sc_gsm[model_rxn],sc_gsm[yeast8.3.4 equation],"")</f>
        <v>acetyl-CoA[c] + alpha-D-glucosamine 6-phosphate[c] &lt;=&gt; coenzyme A[c] + H+[c] + N-acetyl-D-glucosamine 6-phosphate[c]</v>
      </c>
      <c r="I256" s="3" t="b">
        <f>_xlfn.XLOOKUP(RT_gsm[[#This Row],[rxn in SC GSM]],sc_gsm[model_rxn],sc_gsm[Column12],"")</f>
        <v>0</v>
      </c>
      <c r="J256" s="3">
        <f>IF(RT_gsm[[#This Row],[Column2]]="REV",FIND("&lt;=&gt;",RT_gsm[[#This Row],[Column8]]),"")</f>
        <v>52</v>
      </c>
    </row>
    <row r="257" spans="1:10" hidden="1" x14ac:dyDescent="0.2">
      <c r="A257" t="s">
        <v>1294</v>
      </c>
      <c r="B257" t="s">
        <v>3902</v>
      </c>
      <c r="C257" t="str">
        <f>RT_gsm[[#This Row],[model_rxn]]&amp;"_"&amp;RT_gsm[[#This Row],[Column2]]</f>
        <v>ACGAM6PS_c_FWD</v>
      </c>
      <c r="D257" t="str">
        <f>_xlfn.XLOOKUP(RT_gsm[[#This Row],[Column3]],SC_enz[name_dir],SC_enz[name_dir],"")</f>
        <v>ACGAM6PS_c_FWD</v>
      </c>
      <c r="E257" t="str">
        <f>_xlfn.XLOOKUP(RT_gsm[[#This Row],[model_rxn]],sc_gsm[model_rxn],sc_gsm[model_rxn],"")</f>
        <v>ACGAM6PS_c</v>
      </c>
      <c r="F257" s="3" t="str">
        <f>_xlfn.XLOOKUP(RT_gsm[[#This Row],[Column3]],sc_gsm[Column3],sc_gsm[Column3],"")</f>
        <v>ACGAM6PS_c_FWD</v>
      </c>
      <c r="G257" s="3" t="str" cm="1">
        <f t="array" ref="G257">RT_gsm[[#This Row],[model_rxn]]&amp;",r,"&amp;_xlfn.SWITCH(RT_gsm[[#This Row],[Column2]],"REV","lower_bound:-","FWD","upper_bound:")&amp;"1000"</f>
        <v>ACGAM6PS_c,r,upper_bound:1000</v>
      </c>
      <c r="H257" s="3" t="str">
        <f>_xlfn.XLOOKUP(RT_gsm[[#This Row],[rxn in SC GSM]],sc_gsm[model_rxn],sc_gsm[yeast8.3.4 equation],"")</f>
        <v>acetyl-CoA[c] + alpha-D-glucosamine 6-phosphate[c] &lt;=&gt; coenzyme A[c] + H+[c] + N-acetyl-D-glucosamine 6-phosphate[c]</v>
      </c>
      <c r="I257" s="3" t="b">
        <f>_xlfn.XLOOKUP(RT_gsm[[#This Row],[rxn in SC GSM]],sc_gsm[model_rxn],sc_gsm[Column12],"")</f>
        <v>0</v>
      </c>
      <c r="J257" s="3" t="str">
        <f>IF(RT_gsm[[#This Row],[Column2]]="REV",FIND("&lt;=&gt;",RT_gsm[[#This Row],[Column8]]),"")</f>
        <v/>
      </c>
    </row>
    <row r="258" spans="1:10" hidden="1" x14ac:dyDescent="0.2">
      <c r="A258" t="s">
        <v>4164</v>
      </c>
      <c r="B258" t="s">
        <v>3903</v>
      </c>
      <c r="C258" t="str">
        <f>RT_gsm[[#This Row],[model_rxn]]&amp;"_"&amp;RT_gsm[[#This Row],[Column2]]</f>
        <v>ACGAM6S1_r_REV</v>
      </c>
      <c r="D258" t="str">
        <f>_xlfn.XLOOKUP(RT_gsm[[#This Row],[Column3]],SC_enz[name_dir],SC_enz[name_dir],"")</f>
        <v/>
      </c>
      <c r="E258" t="str">
        <f>_xlfn.XLOOKUP(RT_gsm[[#This Row],[model_rxn]],sc_gsm[model_rxn],sc_gsm[model_rxn],"")</f>
        <v/>
      </c>
      <c r="F258" s="3" t="str">
        <f>_xlfn.XLOOKUP(RT_gsm[[#This Row],[Column3]],sc_gsm[Column3],sc_gsm[Column3],"")</f>
        <v/>
      </c>
      <c r="G258" s="3" t="str" cm="1">
        <f t="array" ref="G258">RT_gsm[[#This Row],[model_rxn]]&amp;",r,"&amp;_xlfn.SWITCH(RT_gsm[[#This Row],[Column2]],"REV","lower_bound:-","FWD","upper_bound:")&amp;"1000"</f>
        <v>ACGAM6S1_r,r,lower_bound:-1000</v>
      </c>
      <c r="H258" s="3" t="str">
        <f>_xlfn.XLOOKUP(RT_gsm[[#This Row],[rxn in SC GSM]],sc_gsm[model_rxn],sc_gsm[yeast8.3.4 equation],"")</f>
        <v/>
      </c>
      <c r="I258" s="3" t="str">
        <f>_xlfn.XLOOKUP(RT_gsm[[#This Row],[rxn in SC GSM]],sc_gsm[model_rxn],sc_gsm[Column12],"")</f>
        <v/>
      </c>
      <c r="J258" s="3" t="e">
        <f>IF(RT_gsm[[#This Row],[Column2]]="REV",FIND("&lt;=&gt;",RT_gsm[[#This Row],[Column8]]),"")</f>
        <v>#VALUE!</v>
      </c>
    </row>
    <row r="259" spans="1:10" hidden="1" x14ac:dyDescent="0.2">
      <c r="A259" t="s">
        <v>4164</v>
      </c>
      <c r="B259" t="s">
        <v>3902</v>
      </c>
      <c r="C259" t="str">
        <f>RT_gsm[[#This Row],[model_rxn]]&amp;"_"&amp;RT_gsm[[#This Row],[Column2]]</f>
        <v>ACGAM6S1_r_FWD</v>
      </c>
      <c r="D259" t="str">
        <f>_xlfn.XLOOKUP(RT_gsm[[#This Row],[Column3]],SC_enz[name_dir],SC_enz[name_dir],"")</f>
        <v/>
      </c>
      <c r="E259" t="str">
        <f>_xlfn.XLOOKUP(RT_gsm[[#This Row],[model_rxn]],sc_gsm[model_rxn],sc_gsm[model_rxn],"")</f>
        <v/>
      </c>
      <c r="F259" s="3" t="str">
        <f>_xlfn.XLOOKUP(RT_gsm[[#This Row],[Column3]],sc_gsm[Column3],sc_gsm[Column3],"")</f>
        <v/>
      </c>
      <c r="G259" s="3" t="str" cm="1">
        <f t="array" ref="G259">RT_gsm[[#This Row],[model_rxn]]&amp;",r,"&amp;_xlfn.SWITCH(RT_gsm[[#This Row],[Column2]],"REV","lower_bound:-","FWD","upper_bound:")&amp;"1000"</f>
        <v>ACGAM6S1_r,r,upper_bound:1000</v>
      </c>
      <c r="H259" s="3" t="str">
        <f>_xlfn.XLOOKUP(RT_gsm[[#This Row],[rxn in SC GSM]],sc_gsm[model_rxn],sc_gsm[yeast8.3.4 equation],"")</f>
        <v/>
      </c>
      <c r="I259" s="3" t="str">
        <f>_xlfn.XLOOKUP(RT_gsm[[#This Row],[rxn in SC GSM]],sc_gsm[model_rxn],sc_gsm[Column12],"")</f>
        <v/>
      </c>
      <c r="J259" s="3" t="str">
        <f>IF(RT_gsm[[#This Row],[Column2]]="REV",FIND("&lt;=&gt;",RT_gsm[[#This Row],[Column8]]),"")</f>
        <v/>
      </c>
    </row>
    <row r="260" spans="1:10" hidden="1" x14ac:dyDescent="0.2">
      <c r="A260" t="s">
        <v>4167</v>
      </c>
      <c r="B260" t="s">
        <v>3903</v>
      </c>
      <c r="C260" t="str">
        <f>RT_gsm[[#This Row],[model_rxn]]&amp;"_"&amp;RT_gsm[[#This Row],[Column2]]</f>
        <v>ACGAM6S2_r_REV</v>
      </c>
      <c r="D260" t="str">
        <f>_xlfn.XLOOKUP(RT_gsm[[#This Row],[Column3]],SC_enz[name_dir],SC_enz[name_dir],"")</f>
        <v/>
      </c>
      <c r="E260" t="str">
        <f>_xlfn.XLOOKUP(RT_gsm[[#This Row],[model_rxn]],sc_gsm[model_rxn],sc_gsm[model_rxn],"")</f>
        <v/>
      </c>
      <c r="F260" s="3" t="str">
        <f>_xlfn.XLOOKUP(RT_gsm[[#This Row],[Column3]],sc_gsm[Column3],sc_gsm[Column3],"")</f>
        <v/>
      </c>
      <c r="G260" s="3" t="str" cm="1">
        <f t="array" ref="G260">RT_gsm[[#This Row],[model_rxn]]&amp;",r,"&amp;_xlfn.SWITCH(RT_gsm[[#This Row],[Column2]],"REV","lower_bound:-","FWD","upper_bound:")&amp;"1000"</f>
        <v>ACGAM6S2_r,r,lower_bound:-1000</v>
      </c>
      <c r="H260" s="3" t="str">
        <f>_xlfn.XLOOKUP(RT_gsm[[#This Row],[rxn in SC GSM]],sc_gsm[model_rxn],sc_gsm[yeast8.3.4 equation],"")</f>
        <v/>
      </c>
      <c r="I260" s="3" t="str">
        <f>_xlfn.XLOOKUP(RT_gsm[[#This Row],[rxn in SC GSM]],sc_gsm[model_rxn],sc_gsm[Column12],"")</f>
        <v/>
      </c>
      <c r="J260" s="3" t="e">
        <f>IF(RT_gsm[[#This Row],[Column2]]="REV",FIND("&lt;=&gt;",RT_gsm[[#This Row],[Column8]]),"")</f>
        <v>#VALUE!</v>
      </c>
    </row>
    <row r="261" spans="1:10" hidden="1" x14ac:dyDescent="0.2">
      <c r="A261" t="s">
        <v>4167</v>
      </c>
      <c r="B261" t="s">
        <v>3902</v>
      </c>
      <c r="C261" t="str">
        <f>RT_gsm[[#This Row],[model_rxn]]&amp;"_"&amp;RT_gsm[[#This Row],[Column2]]</f>
        <v>ACGAM6S2_r_FWD</v>
      </c>
      <c r="D261" t="str">
        <f>_xlfn.XLOOKUP(RT_gsm[[#This Row],[Column3]],SC_enz[name_dir],SC_enz[name_dir],"")</f>
        <v/>
      </c>
      <c r="E261" t="str">
        <f>_xlfn.XLOOKUP(RT_gsm[[#This Row],[model_rxn]],sc_gsm[model_rxn],sc_gsm[model_rxn],"")</f>
        <v/>
      </c>
      <c r="F261" s="3" t="str">
        <f>_xlfn.XLOOKUP(RT_gsm[[#This Row],[Column3]],sc_gsm[Column3],sc_gsm[Column3],"")</f>
        <v/>
      </c>
      <c r="G261" s="3" t="str" cm="1">
        <f t="array" ref="G261">RT_gsm[[#This Row],[model_rxn]]&amp;",r,"&amp;_xlfn.SWITCH(RT_gsm[[#This Row],[Column2]],"REV","lower_bound:-","FWD","upper_bound:")&amp;"1000"</f>
        <v>ACGAM6S2_r,r,upper_bound:1000</v>
      </c>
      <c r="H261" s="3" t="str">
        <f>_xlfn.XLOOKUP(RT_gsm[[#This Row],[rxn in SC GSM]],sc_gsm[model_rxn],sc_gsm[yeast8.3.4 equation],"")</f>
        <v/>
      </c>
      <c r="I261" s="3" t="str">
        <f>_xlfn.XLOOKUP(RT_gsm[[#This Row],[rxn in SC GSM]],sc_gsm[model_rxn],sc_gsm[Column12],"")</f>
        <v/>
      </c>
      <c r="J261" s="3" t="str">
        <f>IF(RT_gsm[[#This Row],[Column2]]="REV",FIND("&lt;=&gt;",RT_gsm[[#This Row],[Column8]]),"")</f>
        <v/>
      </c>
    </row>
    <row r="262" spans="1:10" hidden="1" x14ac:dyDescent="0.2">
      <c r="A262" t="s">
        <v>1449</v>
      </c>
      <c r="B262" t="s">
        <v>3903</v>
      </c>
      <c r="C262" t="str">
        <f>RT_gsm[[#This Row],[model_rxn]]&amp;"_"&amp;RT_gsm[[#This Row],[Column2]]</f>
        <v>ACGAMPM_c_REV</v>
      </c>
      <c r="D262" t="str">
        <f>_xlfn.XLOOKUP(RT_gsm[[#This Row],[Column3]],SC_enz[name_dir],SC_enz[name_dir],"")</f>
        <v>ACGAMPM_c_REV</v>
      </c>
      <c r="E262" t="str">
        <f>_xlfn.XLOOKUP(RT_gsm[[#This Row],[model_rxn]],sc_gsm[model_rxn],sc_gsm[model_rxn],"")</f>
        <v>ACGAMPM_c</v>
      </c>
      <c r="F262" s="3" t="str">
        <f>_xlfn.XLOOKUP(RT_gsm[[#This Row],[Column3]],sc_gsm[Column3],sc_gsm[Column3],"")</f>
        <v>ACGAMPM_c_REV</v>
      </c>
      <c r="G262" s="3" t="str" cm="1">
        <f t="array" ref="G262">RT_gsm[[#This Row],[model_rxn]]&amp;",r,"&amp;_xlfn.SWITCH(RT_gsm[[#This Row],[Column2]],"REV","lower_bound:-","FWD","upper_bound:")&amp;"1000"</f>
        <v>ACGAMPM_c,r,lower_bound:-1000</v>
      </c>
      <c r="H262" s="3" t="str">
        <f>_xlfn.XLOOKUP(RT_gsm[[#This Row],[rxn in SC GSM]],sc_gsm[model_rxn],sc_gsm[yeast8.3.4 equation],"")</f>
        <v>N-acetyl-D-glucosamine 6-phosphate[c] &lt;=&gt; N-acetyl-alpha-D-glucosamine 1-phosphate[c]</v>
      </c>
      <c r="I262" s="3" t="b">
        <f>_xlfn.XLOOKUP(RT_gsm[[#This Row],[rxn in SC GSM]],sc_gsm[model_rxn],sc_gsm[Column12],"")</f>
        <v>1</v>
      </c>
      <c r="J262" s="3">
        <f>IF(RT_gsm[[#This Row],[Column2]]="REV",FIND("&lt;=&gt;",RT_gsm[[#This Row],[Column8]]),"")</f>
        <v>39</v>
      </c>
    </row>
    <row r="263" spans="1:10" hidden="1" x14ac:dyDescent="0.2">
      <c r="A263" t="s">
        <v>1449</v>
      </c>
      <c r="B263" t="s">
        <v>3902</v>
      </c>
      <c r="C263" t="str">
        <f>RT_gsm[[#This Row],[model_rxn]]&amp;"_"&amp;RT_gsm[[#This Row],[Column2]]</f>
        <v>ACGAMPM_c_FWD</v>
      </c>
      <c r="D263" t="str">
        <f>_xlfn.XLOOKUP(RT_gsm[[#This Row],[Column3]],SC_enz[name_dir],SC_enz[name_dir],"")</f>
        <v>ACGAMPM_c_FWD</v>
      </c>
      <c r="E263" t="str">
        <f>_xlfn.XLOOKUP(RT_gsm[[#This Row],[model_rxn]],sc_gsm[model_rxn],sc_gsm[model_rxn],"")</f>
        <v>ACGAMPM_c</v>
      </c>
      <c r="F263" s="3" t="str">
        <f>_xlfn.XLOOKUP(RT_gsm[[#This Row],[Column3]],sc_gsm[Column3],sc_gsm[Column3],"")</f>
        <v>ACGAMPM_c_FWD</v>
      </c>
      <c r="G263" s="3" t="str" cm="1">
        <f t="array" ref="G263">RT_gsm[[#This Row],[model_rxn]]&amp;",r,"&amp;_xlfn.SWITCH(RT_gsm[[#This Row],[Column2]],"REV","lower_bound:-","FWD","upper_bound:")&amp;"1000"</f>
        <v>ACGAMPM_c,r,upper_bound:1000</v>
      </c>
      <c r="H263" s="3" t="str">
        <f>_xlfn.XLOOKUP(RT_gsm[[#This Row],[rxn in SC GSM]],sc_gsm[model_rxn],sc_gsm[yeast8.3.4 equation],"")</f>
        <v>N-acetyl-D-glucosamine 6-phosphate[c] &lt;=&gt; N-acetyl-alpha-D-glucosamine 1-phosphate[c]</v>
      </c>
      <c r="I263" s="3" t="b">
        <f>_xlfn.XLOOKUP(RT_gsm[[#This Row],[rxn in SC GSM]],sc_gsm[model_rxn],sc_gsm[Column12],"")</f>
        <v>1</v>
      </c>
      <c r="J263" s="3" t="str">
        <f>IF(RT_gsm[[#This Row],[Column2]]="REV",FIND("&lt;=&gt;",RT_gsm[[#This Row],[Column8]]),"")</f>
        <v/>
      </c>
    </row>
    <row r="264" spans="1:10" hidden="1" x14ac:dyDescent="0.2">
      <c r="A264" t="s">
        <v>236</v>
      </c>
      <c r="B264" t="s">
        <v>3902</v>
      </c>
      <c r="C264" t="str">
        <f>RT_gsm[[#This Row],[model_rxn]]&amp;"_"&amp;RT_gsm[[#This Row],[Column2]]</f>
        <v>ACGK_m_FWD</v>
      </c>
      <c r="D264" t="str">
        <f>_xlfn.XLOOKUP(RT_gsm[[#This Row],[Column3]],SC_enz[name_dir],SC_enz[name_dir],"")</f>
        <v>ACGK_m_FWD</v>
      </c>
      <c r="E264" t="str">
        <f>_xlfn.XLOOKUP(RT_gsm[[#This Row],[model_rxn]],sc_gsm[model_rxn],sc_gsm[model_rxn],"")</f>
        <v>ACGK_m</v>
      </c>
      <c r="F264" s="3" t="str">
        <f>_xlfn.XLOOKUP(RT_gsm[[#This Row],[Column3]],sc_gsm[Column3],sc_gsm[Column3],"")</f>
        <v>ACGK_m_FWD</v>
      </c>
      <c r="G264" s="3" t="str" cm="1">
        <f t="array" ref="G264">RT_gsm[[#This Row],[model_rxn]]&amp;",r,"&amp;_xlfn.SWITCH(RT_gsm[[#This Row],[Column2]],"REV","lower_bound:-","FWD","upper_bound:")&amp;"1000"</f>
        <v>ACGK_m,r,upper_bound:1000</v>
      </c>
      <c r="H264" s="3" t="str">
        <f>_xlfn.XLOOKUP(RT_gsm[[#This Row],[rxn in SC GSM]],sc_gsm[model_rxn],sc_gsm[yeast8.3.4 equation],"")</f>
        <v>ATP[m] + N-acetyl-L-glutamate[m] =&gt; ADP[m] + N-acetyl-L-gamma-glutamyl phosphate[m]</v>
      </c>
      <c r="I264" s="3" t="b">
        <f>_xlfn.XLOOKUP(RT_gsm[[#This Row],[rxn in SC GSM]],sc_gsm[model_rxn],sc_gsm[Column12],"")</f>
        <v>1</v>
      </c>
      <c r="J264" s="3" t="str">
        <f>IF(RT_gsm[[#This Row],[Column2]]="REV",FIND("&lt;=&gt;",RT_gsm[[#This Row],[Column8]]),"")</f>
        <v/>
      </c>
    </row>
    <row r="265" spans="1:10" hidden="1" x14ac:dyDescent="0.2">
      <c r="A265" t="s">
        <v>1297</v>
      </c>
      <c r="B265" t="s">
        <v>3903</v>
      </c>
      <c r="C265" t="str">
        <f>RT_gsm[[#This Row],[model_rxn]]&amp;"_"&amp;RT_gsm[[#This Row],[Column2]]</f>
        <v>ACGS_m_REV</v>
      </c>
      <c r="D265" t="str">
        <f>_xlfn.XLOOKUP(RT_gsm[[#This Row],[Column3]],SC_enz[name_dir],SC_enz[name_dir],"")</f>
        <v>ACGS_m_REV</v>
      </c>
      <c r="E265" t="str">
        <f>_xlfn.XLOOKUP(RT_gsm[[#This Row],[model_rxn]],sc_gsm[model_rxn],sc_gsm[model_rxn],"")</f>
        <v>ACGS_m</v>
      </c>
      <c r="F265" s="3" t="str">
        <f>_xlfn.XLOOKUP(RT_gsm[[#This Row],[Column3]],sc_gsm[Column3],sc_gsm[Column3],"")</f>
        <v>ACGS_m_REV</v>
      </c>
      <c r="G265" s="3" t="str" cm="1">
        <f t="array" ref="G265">RT_gsm[[#This Row],[model_rxn]]&amp;",r,"&amp;_xlfn.SWITCH(RT_gsm[[#This Row],[Column2]],"REV","lower_bound:-","FWD","upper_bound:")&amp;"1000"</f>
        <v>ACGS_m,r,lower_bound:-1000</v>
      </c>
      <c r="H265" s="3" t="str">
        <f>_xlfn.XLOOKUP(RT_gsm[[#This Row],[rxn in SC GSM]],sc_gsm[model_rxn],sc_gsm[yeast8.3.4 equation],"")</f>
        <v>acetyl-CoA[m] + L-glutamate[m] &lt;=&gt; coenzyme A[m] + H+[m] + N-acetyl-L-glutamate[m]</v>
      </c>
      <c r="I265" s="3" t="b">
        <f>_xlfn.XLOOKUP(RT_gsm[[#This Row],[rxn in SC GSM]],sc_gsm[model_rxn],sc_gsm[Column12],"")</f>
        <v>1</v>
      </c>
      <c r="J265" s="3">
        <f>IF(RT_gsm[[#This Row],[Column2]]="REV",FIND("&lt;=&gt;",RT_gsm[[#This Row],[Column8]]),"")</f>
        <v>32</v>
      </c>
    </row>
    <row r="266" spans="1:10" hidden="1" x14ac:dyDescent="0.2">
      <c r="A266" t="s">
        <v>1297</v>
      </c>
      <c r="B266" t="s">
        <v>3902</v>
      </c>
      <c r="C266" t="str">
        <f>RT_gsm[[#This Row],[model_rxn]]&amp;"_"&amp;RT_gsm[[#This Row],[Column2]]</f>
        <v>ACGS_m_FWD</v>
      </c>
      <c r="D266" t="str">
        <f>_xlfn.XLOOKUP(RT_gsm[[#This Row],[Column3]],SC_enz[name_dir],SC_enz[name_dir],"")</f>
        <v>ACGS_m_FWD</v>
      </c>
      <c r="E266" t="str">
        <f>_xlfn.XLOOKUP(RT_gsm[[#This Row],[model_rxn]],sc_gsm[model_rxn],sc_gsm[model_rxn],"")</f>
        <v>ACGS_m</v>
      </c>
      <c r="F266" s="3" t="str">
        <f>_xlfn.XLOOKUP(RT_gsm[[#This Row],[Column3]],sc_gsm[Column3],sc_gsm[Column3],"")</f>
        <v>ACGS_m_FWD</v>
      </c>
      <c r="G266" s="3" t="str" cm="1">
        <f t="array" ref="G266">RT_gsm[[#This Row],[model_rxn]]&amp;",r,"&amp;_xlfn.SWITCH(RT_gsm[[#This Row],[Column2]],"REV","lower_bound:-","FWD","upper_bound:")&amp;"1000"</f>
        <v>ACGS_m,r,upper_bound:1000</v>
      </c>
      <c r="H266" s="3" t="str">
        <f>_xlfn.XLOOKUP(RT_gsm[[#This Row],[rxn in SC GSM]],sc_gsm[model_rxn],sc_gsm[yeast8.3.4 equation],"")</f>
        <v>acetyl-CoA[m] + L-glutamate[m] &lt;=&gt; coenzyme A[m] + H+[m] + N-acetyl-L-glutamate[m]</v>
      </c>
      <c r="I266" s="3" t="b">
        <f>_xlfn.XLOOKUP(RT_gsm[[#This Row],[rxn in SC GSM]],sc_gsm[model_rxn],sc_gsm[Column12],"")</f>
        <v>1</v>
      </c>
      <c r="J266" s="3" t="str">
        <f>IF(RT_gsm[[#This Row],[Column2]]="REV",FIND("&lt;=&gt;",RT_gsm[[#This Row],[Column8]]),"")</f>
        <v/>
      </c>
    </row>
    <row r="267" spans="1:10" hidden="1" x14ac:dyDescent="0.2">
      <c r="A267" t="s">
        <v>4174</v>
      </c>
      <c r="B267" t="s">
        <v>3903</v>
      </c>
      <c r="C267" t="str">
        <f>RT_gsm[[#This Row],[model_rxn]]&amp;"_"&amp;RT_gsm[[#This Row],[Column2]]</f>
        <v>ACHAH_c_REV</v>
      </c>
      <c r="D267" t="str">
        <f>_xlfn.XLOOKUP(RT_gsm[[#This Row],[Column3]],SC_enz[name_dir],SC_enz[name_dir],"")</f>
        <v/>
      </c>
      <c r="E267" t="str">
        <f>_xlfn.XLOOKUP(RT_gsm[[#This Row],[model_rxn]],sc_gsm[model_rxn],sc_gsm[model_rxn],"")</f>
        <v/>
      </c>
      <c r="F267" s="3" t="str">
        <f>_xlfn.XLOOKUP(RT_gsm[[#This Row],[Column3]],sc_gsm[Column3],sc_gsm[Column3],"")</f>
        <v/>
      </c>
      <c r="G267" s="3" t="str" cm="1">
        <f t="array" ref="G267">RT_gsm[[#This Row],[model_rxn]]&amp;",r,"&amp;_xlfn.SWITCH(RT_gsm[[#This Row],[Column2]],"REV","lower_bound:-","FWD","upper_bound:")&amp;"1000"</f>
        <v>ACHAH_c,r,lower_bound:-1000</v>
      </c>
      <c r="H267" s="3" t="str">
        <f>_xlfn.XLOOKUP(RT_gsm[[#This Row],[rxn in SC GSM]],sc_gsm[model_rxn],sc_gsm[yeast8.3.4 equation],"")</f>
        <v/>
      </c>
      <c r="I267" s="3" t="str">
        <f>_xlfn.XLOOKUP(RT_gsm[[#This Row],[rxn in SC GSM]],sc_gsm[model_rxn],sc_gsm[Column12],"")</f>
        <v/>
      </c>
      <c r="J267" s="3" t="e">
        <f>IF(RT_gsm[[#This Row],[Column2]]="REV",FIND("&lt;=&gt;",RT_gsm[[#This Row],[Column8]]),"")</f>
        <v>#VALUE!</v>
      </c>
    </row>
    <row r="268" spans="1:10" hidden="1" x14ac:dyDescent="0.2">
      <c r="A268" t="s">
        <v>4174</v>
      </c>
      <c r="B268" t="s">
        <v>3902</v>
      </c>
      <c r="C268" t="str">
        <f>RT_gsm[[#This Row],[model_rxn]]&amp;"_"&amp;RT_gsm[[#This Row],[Column2]]</f>
        <v>ACHAH_c_FWD</v>
      </c>
      <c r="D268" t="str">
        <f>_xlfn.XLOOKUP(RT_gsm[[#This Row],[Column3]],SC_enz[name_dir],SC_enz[name_dir],"")</f>
        <v/>
      </c>
      <c r="E268" t="str">
        <f>_xlfn.XLOOKUP(RT_gsm[[#This Row],[model_rxn]],sc_gsm[model_rxn],sc_gsm[model_rxn],"")</f>
        <v/>
      </c>
      <c r="F268" s="3" t="str">
        <f>_xlfn.XLOOKUP(RT_gsm[[#This Row],[Column3]],sc_gsm[Column3],sc_gsm[Column3],"")</f>
        <v/>
      </c>
      <c r="G268" s="3" t="str" cm="1">
        <f t="array" ref="G268">RT_gsm[[#This Row],[model_rxn]]&amp;",r,"&amp;_xlfn.SWITCH(RT_gsm[[#This Row],[Column2]],"REV","lower_bound:-","FWD","upper_bound:")&amp;"1000"</f>
        <v>ACHAH_c,r,upper_bound:1000</v>
      </c>
      <c r="H268" s="3" t="str">
        <f>_xlfn.XLOOKUP(RT_gsm[[#This Row],[rxn in SC GSM]],sc_gsm[model_rxn],sc_gsm[yeast8.3.4 equation],"")</f>
        <v/>
      </c>
      <c r="I268" s="3" t="str">
        <f>_xlfn.XLOOKUP(RT_gsm[[#This Row],[rxn in SC GSM]],sc_gsm[model_rxn],sc_gsm[Column12],"")</f>
        <v/>
      </c>
      <c r="J268" s="3" t="str">
        <f>IF(RT_gsm[[#This Row],[Column2]]="REV",FIND("&lt;=&gt;",RT_gsm[[#This Row],[Column8]]),"")</f>
        <v/>
      </c>
    </row>
    <row r="269" spans="1:10" hidden="1" x14ac:dyDescent="0.2">
      <c r="A269" t="s">
        <v>4177</v>
      </c>
      <c r="B269" t="s">
        <v>3902</v>
      </c>
      <c r="C269" t="str">
        <f>RT_gsm[[#This Row],[model_rxn]]&amp;"_"&amp;RT_gsm[[#This Row],[Column2]]</f>
        <v>ACHAH_e_FWD</v>
      </c>
      <c r="D269" t="str">
        <f>_xlfn.XLOOKUP(RT_gsm[[#This Row],[Column3]],SC_enz[name_dir],SC_enz[name_dir],"")</f>
        <v/>
      </c>
      <c r="E269" t="str">
        <f>_xlfn.XLOOKUP(RT_gsm[[#This Row],[model_rxn]],sc_gsm[model_rxn],sc_gsm[model_rxn],"")</f>
        <v/>
      </c>
      <c r="F269" s="3" t="str">
        <f>_xlfn.XLOOKUP(RT_gsm[[#This Row],[Column3]],sc_gsm[Column3],sc_gsm[Column3],"")</f>
        <v/>
      </c>
      <c r="G269" s="3" t="str" cm="1">
        <f t="array" ref="G269">RT_gsm[[#This Row],[model_rxn]]&amp;",r,"&amp;_xlfn.SWITCH(RT_gsm[[#This Row],[Column2]],"REV","lower_bound:-","FWD","upper_bound:")&amp;"1000"</f>
        <v>ACHAH_e,r,upper_bound:1000</v>
      </c>
      <c r="H269" s="3" t="str">
        <f>_xlfn.XLOOKUP(RT_gsm[[#This Row],[rxn in SC GSM]],sc_gsm[model_rxn],sc_gsm[yeast8.3.4 equation],"")</f>
        <v/>
      </c>
      <c r="I269" s="3" t="str">
        <f>_xlfn.XLOOKUP(RT_gsm[[#This Row],[rxn in SC GSM]],sc_gsm[model_rxn],sc_gsm[Column12],"")</f>
        <v/>
      </c>
      <c r="J269" s="3" t="str">
        <f>IF(RT_gsm[[#This Row],[Column2]]="REV",FIND("&lt;=&gt;",RT_gsm[[#This Row],[Column8]]),"")</f>
        <v/>
      </c>
    </row>
    <row r="270" spans="1:10" hidden="1" x14ac:dyDescent="0.2">
      <c r="A270" t="s">
        <v>3405</v>
      </c>
      <c r="B270" t="s">
        <v>3902</v>
      </c>
      <c r="C270" t="str">
        <f>RT_gsm[[#This Row],[model_rxn]]&amp;"_"&amp;RT_gsm[[#This Row],[Column2]]</f>
        <v>ACHBS_m_FWD</v>
      </c>
      <c r="D270" t="str">
        <f>_xlfn.XLOOKUP(RT_gsm[[#This Row],[Column3]],SC_enz[name_dir],SC_enz[name_dir],"")</f>
        <v>ACHBS_m_FWD</v>
      </c>
      <c r="E270" t="str">
        <f>_xlfn.XLOOKUP(RT_gsm[[#This Row],[model_rxn]],sc_gsm[model_rxn],sc_gsm[model_rxn],"")</f>
        <v>ACHBS_m</v>
      </c>
      <c r="F270" s="3" t="str">
        <f>_xlfn.XLOOKUP(RT_gsm[[#This Row],[Column3]],sc_gsm[Column3],sc_gsm[Column3],"")</f>
        <v>ACHBS_m_FWD</v>
      </c>
      <c r="G270" s="3" t="str" cm="1">
        <f t="array" ref="G270">RT_gsm[[#This Row],[model_rxn]]&amp;",r,"&amp;_xlfn.SWITCH(RT_gsm[[#This Row],[Column2]],"REV","lower_bound:-","FWD","upper_bound:")&amp;"1000"</f>
        <v>ACHBS_m,r,upper_bound:1000</v>
      </c>
      <c r="H270" s="3" t="str">
        <f>_xlfn.XLOOKUP(RT_gsm[[#This Row],[rxn in SC GSM]],sc_gsm[model_rxn],sc_gsm[yeast8.3.4 equation],"")</f>
        <v>2-oxobutanoate[m] + H+[m] + pyruvate[m] =&gt; (S)-2-acetyl-2-hydroxybutanoate[m] + carbon dioxide[m]</v>
      </c>
      <c r="I270" s="3" t="b">
        <f>_xlfn.XLOOKUP(RT_gsm[[#This Row],[rxn in SC GSM]],sc_gsm[model_rxn],sc_gsm[Column12],"")</f>
        <v>1</v>
      </c>
      <c r="J270" s="3" t="str">
        <f>IF(RT_gsm[[#This Row],[Column2]]="REV",FIND("&lt;=&gt;",RT_gsm[[#This Row],[Column8]]),"")</f>
        <v/>
      </c>
    </row>
    <row r="271" spans="1:10" hidden="1" x14ac:dyDescent="0.2">
      <c r="A271" t="s">
        <v>1129</v>
      </c>
      <c r="B271" t="s">
        <v>3902</v>
      </c>
      <c r="C271" t="str">
        <f>RT_gsm[[#This Row],[model_rxn]]&amp;"_"&amp;RT_gsm[[#This Row],[Column2]]</f>
        <v>ACHLE1_c_FWD</v>
      </c>
      <c r="D271" t="str">
        <f>_xlfn.XLOOKUP(RT_gsm[[#This Row],[Column3]],SC_enz[name_dir],SC_enz[name_dir],"")</f>
        <v>ACHLE1_c_FWD</v>
      </c>
      <c r="E271" t="str">
        <f>_xlfn.XLOOKUP(RT_gsm[[#This Row],[model_rxn]],sc_gsm[model_rxn],sc_gsm[model_rxn],"")</f>
        <v>ACHLE1_c</v>
      </c>
      <c r="F271" s="3" t="str">
        <f>_xlfn.XLOOKUP(RT_gsm[[#This Row],[Column3]],sc_gsm[Column3],sc_gsm[Column3],"")</f>
        <v>ACHLE1_c_FWD</v>
      </c>
      <c r="G271" s="3" t="str" cm="1">
        <f t="array" ref="G271">RT_gsm[[#This Row],[model_rxn]]&amp;",r,"&amp;_xlfn.SWITCH(RT_gsm[[#This Row],[Column2]],"REV","lower_bound:-","FWD","upper_bound:")&amp;"1000"</f>
        <v>ACHLE1_c,r,upper_bound:1000</v>
      </c>
      <c r="H271" s="3" t="str">
        <f>_xlfn.XLOOKUP(RT_gsm[[#This Row],[rxn in SC GSM]],sc_gsm[model_rxn],sc_gsm[yeast8.3.4 equation],"")</f>
        <v>H2O[c] + isoamyl acetate[c] =&gt; acetate[c] + H+[c] + isoamylol[c]</v>
      </c>
      <c r="I271" s="3" t="b">
        <f>_xlfn.XLOOKUP(RT_gsm[[#This Row],[rxn in SC GSM]],sc_gsm[model_rxn],sc_gsm[Column12],"")</f>
        <v>1</v>
      </c>
      <c r="J271" s="3" t="str">
        <f>IF(RT_gsm[[#This Row],[Column2]]="REV",FIND("&lt;=&gt;",RT_gsm[[#This Row],[Column8]]),"")</f>
        <v/>
      </c>
    </row>
    <row r="272" spans="1:10" hidden="1" x14ac:dyDescent="0.2">
      <c r="A272" t="s">
        <v>1130</v>
      </c>
      <c r="B272" t="s">
        <v>3902</v>
      </c>
      <c r="C272" t="str">
        <f>RT_gsm[[#This Row],[model_rxn]]&amp;"_"&amp;RT_gsm[[#This Row],[Column2]]</f>
        <v>ACHLE2_c_FWD</v>
      </c>
      <c r="D272" t="str">
        <f>_xlfn.XLOOKUP(RT_gsm[[#This Row],[Column3]],SC_enz[name_dir],SC_enz[name_dir],"")</f>
        <v>ACHLE2_c_FWD</v>
      </c>
      <c r="E272" t="str">
        <f>_xlfn.XLOOKUP(RT_gsm[[#This Row],[model_rxn]],sc_gsm[model_rxn],sc_gsm[model_rxn],"")</f>
        <v>ACHLE2_c</v>
      </c>
      <c r="F272" s="3" t="str">
        <f>_xlfn.XLOOKUP(RT_gsm[[#This Row],[Column3]],sc_gsm[Column3],sc_gsm[Column3],"")</f>
        <v>ACHLE2_c_FWD</v>
      </c>
      <c r="G272" s="3" t="str" cm="1">
        <f t="array" ref="G272">RT_gsm[[#This Row],[model_rxn]]&amp;",r,"&amp;_xlfn.SWITCH(RT_gsm[[#This Row],[Column2]],"REV","lower_bound:-","FWD","upper_bound:")&amp;"1000"</f>
        <v>ACHLE2_c,r,upper_bound:1000</v>
      </c>
      <c r="H272" s="3" t="str">
        <f>_xlfn.XLOOKUP(RT_gsm[[#This Row],[rxn in SC GSM]],sc_gsm[model_rxn],sc_gsm[yeast8.3.4 equation],"")</f>
        <v>H2O[c] + isobutyl acetate[c] =&gt; acetate[c] + H+[c] + isobutanol[c]</v>
      </c>
      <c r="I272" s="3" t="b">
        <f>_xlfn.XLOOKUP(RT_gsm[[#This Row],[rxn in SC GSM]],sc_gsm[model_rxn],sc_gsm[Column12],"")</f>
        <v>1</v>
      </c>
      <c r="J272" s="3" t="str">
        <f>IF(RT_gsm[[#This Row],[Column2]]="REV",FIND("&lt;=&gt;",RT_gsm[[#This Row],[Column8]]),"")</f>
        <v/>
      </c>
    </row>
    <row r="273" spans="1:10" hidden="1" x14ac:dyDescent="0.2">
      <c r="A273" t="s">
        <v>785</v>
      </c>
      <c r="B273" t="s">
        <v>3902</v>
      </c>
      <c r="C273" t="str">
        <f>RT_gsm[[#This Row],[model_rxn]]&amp;"_"&amp;RT_gsm[[#This Row],[Column2]]</f>
        <v>ACHLE3_c_FWD</v>
      </c>
      <c r="D273" t="str">
        <f>_xlfn.XLOOKUP(RT_gsm[[#This Row],[Column3]],SC_enz[name_dir],SC_enz[name_dir],"")</f>
        <v>ACHLE3_c_FWD</v>
      </c>
      <c r="E273" t="str">
        <f>_xlfn.XLOOKUP(RT_gsm[[#This Row],[model_rxn]],sc_gsm[model_rxn],sc_gsm[model_rxn],"")</f>
        <v>ACHLE3_c</v>
      </c>
      <c r="F273" s="3" t="str">
        <f>_xlfn.XLOOKUP(RT_gsm[[#This Row],[Column3]],sc_gsm[Column3],sc_gsm[Column3],"")</f>
        <v>ACHLE3_c_FWD</v>
      </c>
      <c r="G273" s="3" t="str" cm="1">
        <f t="array" ref="G273">RT_gsm[[#This Row],[model_rxn]]&amp;",r,"&amp;_xlfn.SWITCH(RT_gsm[[#This Row],[Column2]],"REV","lower_bound:-","FWD","upper_bound:")&amp;"1000"</f>
        <v>ACHLE3_c,r,upper_bound:1000</v>
      </c>
      <c r="H273" s="3" t="str">
        <f>_xlfn.XLOOKUP(RT_gsm[[#This Row],[rxn in SC GSM]],sc_gsm[model_rxn],sc_gsm[yeast8.3.4 equation],"")</f>
        <v>ethyl acetate[c] + H2O[c] =&gt; acetate[c] + ethanol[c] + H+[c]</v>
      </c>
      <c r="I273" s="3" t="b">
        <f>_xlfn.XLOOKUP(RT_gsm[[#This Row],[rxn in SC GSM]],sc_gsm[model_rxn],sc_gsm[Column12],"")</f>
        <v>1</v>
      </c>
      <c r="J273" s="3" t="str">
        <f>IF(RT_gsm[[#This Row],[Column2]]="REV",FIND("&lt;=&gt;",RT_gsm[[#This Row],[Column8]]),"")</f>
        <v/>
      </c>
    </row>
    <row r="274" spans="1:10" hidden="1" x14ac:dyDescent="0.2">
      <c r="A274" t="s">
        <v>4185</v>
      </c>
      <c r="B274" t="s">
        <v>3902</v>
      </c>
      <c r="C274" t="str">
        <f>RT_gsm[[#This Row],[model_rxn]]&amp;"_"&amp;RT_gsm[[#This Row],[Column2]]</f>
        <v>ACITL_c_FWD</v>
      </c>
      <c r="D274" t="str">
        <f>_xlfn.XLOOKUP(RT_gsm[[#This Row],[Column3]],SC_enz[name_dir],SC_enz[name_dir],"")</f>
        <v/>
      </c>
      <c r="E274" t="str">
        <f>_xlfn.XLOOKUP(RT_gsm[[#This Row],[model_rxn]],sc_gsm[model_rxn],sc_gsm[model_rxn],"")</f>
        <v/>
      </c>
      <c r="F274" s="3" t="str">
        <f>_xlfn.XLOOKUP(RT_gsm[[#This Row],[Column3]],sc_gsm[Column3],sc_gsm[Column3],"")</f>
        <v/>
      </c>
      <c r="G274" s="3" t="str" cm="1">
        <f t="array" ref="G274">RT_gsm[[#This Row],[model_rxn]]&amp;",r,"&amp;_xlfn.SWITCH(RT_gsm[[#This Row],[Column2]],"REV","lower_bound:-","FWD","upper_bound:")&amp;"1000"</f>
        <v>ACITL_c,r,upper_bound:1000</v>
      </c>
      <c r="H274" s="3" t="str">
        <f>_xlfn.XLOOKUP(RT_gsm[[#This Row],[rxn in SC GSM]],sc_gsm[model_rxn],sc_gsm[yeast8.3.4 equation],"")</f>
        <v/>
      </c>
      <c r="I274" s="3" t="str">
        <f>_xlfn.XLOOKUP(RT_gsm[[#This Row],[rxn in SC GSM]],sc_gsm[model_rxn],sc_gsm[Column12],"")</f>
        <v/>
      </c>
      <c r="J274" s="3" t="str">
        <f>IF(RT_gsm[[#This Row],[Column2]]="REV",FIND("&lt;=&gt;",RT_gsm[[#This Row],[Column8]]),"")</f>
        <v/>
      </c>
    </row>
    <row r="275" spans="1:10" hidden="1" x14ac:dyDescent="0.2">
      <c r="A275" t="s">
        <v>4188</v>
      </c>
      <c r="B275" t="s">
        <v>3903</v>
      </c>
      <c r="C275" t="str">
        <f>RT_gsm[[#This Row],[model_rxn]]&amp;"_"&amp;RT_gsm[[#This Row],[Column2]]</f>
        <v>ACKr_c_REV</v>
      </c>
      <c r="D275" t="str">
        <f>_xlfn.XLOOKUP(RT_gsm[[#This Row],[Column3]],SC_enz[name_dir],SC_enz[name_dir],"")</f>
        <v/>
      </c>
      <c r="E275" t="str">
        <f>_xlfn.XLOOKUP(RT_gsm[[#This Row],[model_rxn]],sc_gsm[model_rxn],sc_gsm[model_rxn],"")</f>
        <v/>
      </c>
      <c r="F275" s="3" t="str">
        <f>_xlfn.XLOOKUP(RT_gsm[[#This Row],[Column3]],sc_gsm[Column3],sc_gsm[Column3],"")</f>
        <v/>
      </c>
      <c r="G275" s="3" t="str" cm="1">
        <f t="array" ref="G275">RT_gsm[[#This Row],[model_rxn]]&amp;",r,"&amp;_xlfn.SWITCH(RT_gsm[[#This Row],[Column2]],"REV","lower_bound:-","FWD","upper_bound:")&amp;"1000"</f>
        <v>ACKr_c,r,lower_bound:-1000</v>
      </c>
      <c r="H275" s="3" t="str">
        <f>_xlfn.XLOOKUP(RT_gsm[[#This Row],[rxn in SC GSM]],sc_gsm[model_rxn],sc_gsm[yeast8.3.4 equation],"")</f>
        <v/>
      </c>
      <c r="I275" s="3" t="str">
        <f>_xlfn.XLOOKUP(RT_gsm[[#This Row],[rxn in SC GSM]],sc_gsm[model_rxn],sc_gsm[Column12],"")</f>
        <v/>
      </c>
      <c r="J275" s="3" t="e">
        <f>IF(RT_gsm[[#This Row],[Column2]]="REV",FIND("&lt;=&gt;",RT_gsm[[#This Row],[Column8]]),"")</f>
        <v>#VALUE!</v>
      </c>
    </row>
    <row r="276" spans="1:10" hidden="1" x14ac:dyDescent="0.2">
      <c r="A276" t="s">
        <v>4188</v>
      </c>
      <c r="B276" t="s">
        <v>3902</v>
      </c>
      <c r="C276" t="str">
        <f>RT_gsm[[#This Row],[model_rxn]]&amp;"_"&amp;RT_gsm[[#This Row],[Column2]]</f>
        <v>ACKr_c_FWD</v>
      </c>
      <c r="D276" t="str">
        <f>_xlfn.XLOOKUP(RT_gsm[[#This Row],[Column3]],SC_enz[name_dir],SC_enz[name_dir],"")</f>
        <v/>
      </c>
      <c r="E276" t="str">
        <f>_xlfn.XLOOKUP(RT_gsm[[#This Row],[model_rxn]],sc_gsm[model_rxn],sc_gsm[model_rxn],"")</f>
        <v/>
      </c>
      <c r="F276" s="3" t="str">
        <f>_xlfn.XLOOKUP(RT_gsm[[#This Row],[Column3]],sc_gsm[Column3],sc_gsm[Column3],"")</f>
        <v/>
      </c>
      <c r="G276" s="3" t="str" cm="1">
        <f t="array" ref="G276">RT_gsm[[#This Row],[model_rxn]]&amp;",r,"&amp;_xlfn.SWITCH(RT_gsm[[#This Row],[Column2]],"REV","lower_bound:-","FWD","upper_bound:")&amp;"1000"</f>
        <v>ACKr_c,r,upper_bound:1000</v>
      </c>
      <c r="H276" s="3" t="str">
        <f>_xlfn.XLOOKUP(RT_gsm[[#This Row],[rxn in SC GSM]],sc_gsm[model_rxn],sc_gsm[yeast8.3.4 equation],"")</f>
        <v/>
      </c>
      <c r="I276" s="3" t="str">
        <f>_xlfn.XLOOKUP(RT_gsm[[#This Row],[rxn in SC GSM]],sc_gsm[model_rxn],sc_gsm[Column12],"")</f>
        <v/>
      </c>
      <c r="J276" s="3" t="str">
        <f>IF(RT_gsm[[#This Row],[Column2]]="REV",FIND("&lt;=&gt;",RT_gsm[[#This Row],[Column8]]),"")</f>
        <v/>
      </c>
    </row>
    <row r="277" spans="1:10" hidden="1" x14ac:dyDescent="0.2">
      <c r="A277" t="s">
        <v>3428</v>
      </c>
      <c r="B277" t="s">
        <v>3902</v>
      </c>
      <c r="C277" t="str">
        <f>RT_gsm[[#This Row],[model_rxn]]&amp;"_"&amp;RT_gsm[[#This Row],[Column2]]</f>
        <v>ACLS_m_FWD</v>
      </c>
      <c r="D277" t="str">
        <f>_xlfn.XLOOKUP(RT_gsm[[#This Row],[Column3]],SC_enz[name_dir],SC_enz[name_dir],"")</f>
        <v>ACLS_m_FWD</v>
      </c>
      <c r="E277" t="str">
        <f>_xlfn.XLOOKUP(RT_gsm[[#This Row],[model_rxn]],sc_gsm[model_rxn],sc_gsm[model_rxn],"")</f>
        <v>ACLS_m</v>
      </c>
      <c r="F277" s="3" t="str">
        <f>_xlfn.XLOOKUP(RT_gsm[[#This Row],[Column3]],sc_gsm[Column3],sc_gsm[Column3],"")</f>
        <v>ACLS_m_FWD</v>
      </c>
      <c r="G277" s="3" t="str" cm="1">
        <f t="array" ref="G277">RT_gsm[[#This Row],[model_rxn]]&amp;",r,"&amp;_xlfn.SWITCH(RT_gsm[[#This Row],[Column2]],"REV","lower_bound:-","FWD","upper_bound:")&amp;"1000"</f>
        <v>ACLS_m,r,upper_bound:1000</v>
      </c>
      <c r="H277" s="3" t="str">
        <f>_xlfn.XLOOKUP(RT_gsm[[#This Row],[rxn in SC GSM]],sc_gsm[model_rxn],sc_gsm[yeast8.3.4 equation],"")</f>
        <v>H+[m] + 2 pyruvate[m] =&gt; 2-acetyllactic acid[m] + carbon dioxide[m]</v>
      </c>
      <c r="I277" s="3" t="b">
        <f>_xlfn.XLOOKUP(RT_gsm[[#This Row],[rxn in SC GSM]],sc_gsm[model_rxn],sc_gsm[Column12],"")</f>
        <v>1</v>
      </c>
      <c r="J277" s="3" t="str">
        <f>IF(RT_gsm[[#This Row],[Column2]]="REV",FIND("&lt;=&gt;",RT_gsm[[#This Row],[Column8]]),"")</f>
        <v/>
      </c>
    </row>
    <row r="278" spans="1:10" hidden="1" x14ac:dyDescent="0.2">
      <c r="A278" t="s">
        <v>4192</v>
      </c>
      <c r="B278" t="s">
        <v>3902</v>
      </c>
      <c r="C278" t="str">
        <f>RT_gsm[[#This Row],[model_rxn]]&amp;"_"&amp;RT_gsm[[#This Row],[Column2]]</f>
        <v>ACOAD100f_m_FWD</v>
      </c>
      <c r="D278" t="str">
        <f>_xlfn.XLOOKUP(RT_gsm[[#This Row],[Column3]],SC_enz[name_dir],SC_enz[name_dir],"")</f>
        <v/>
      </c>
      <c r="E278" t="str">
        <f>_xlfn.XLOOKUP(RT_gsm[[#This Row],[model_rxn]],sc_gsm[model_rxn],sc_gsm[model_rxn],"")</f>
        <v/>
      </c>
      <c r="F278" s="3" t="str">
        <f>_xlfn.XLOOKUP(RT_gsm[[#This Row],[Column3]],sc_gsm[Column3],sc_gsm[Column3],"")</f>
        <v/>
      </c>
      <c r="G278" s="3" t="str" cm="1">
        <f t="array" ref="G278">RT_gsm[[#This Row],[model_rxn]]&amp;",r,"&amp;_xlfn.SWITCH(RT_gsm[[#This Row],[Column2]],"REV","lower_bound:-","FWD","upper_bound:")&amp;"1000"</f>
        <v>ACOAD100f_m,r,upper_bound:1000</v>
      </c>
      <c r="H278" s="3" t="str">
        <f>_xlfn.XLOOKUP(RT_gsm[[#This Row],[rxn in SC GSM]],sc_gsm[model_rxn],sc_gsm[yeast8.3.4 equation],"")</f>
        <v/>
      </c>
      <c r="I278" s="3" t="str">
        <f>_xlfn.XLOOKUP(RT_gsm[[#This Row],[rxn in SC GSM]],sc_gsm[model_rxn],sc_gsm[Column12],"")</f>
        <v/>
      </c>
      <c r="J278" s="3" t="str">
        <f>IF(RT_gsm[[#This Row],[Column2]]="REV",FIND("&lt;=&gt;",RT_gsm[[#This Row],[Column8]]),"")</f>
        <v/>
      </c>
    </row>
    <row r="279" spans="1:10" hidden="1" x14ac:dyDescent="0.2">
      <c r="A279" t="s">
        <v>4195</v>
      </c>
      <c r="B279" t="s">
        <v>3902</v>
      </c>
      <c r="C279" t="str">
        <f>RT_gsm[[#This Row],[model_rxn]]&amp;"_"&amp;RT_gsm[[#This Row],[Column2]]</f>
        <v>ACOAD100f_x_FWD</v>
      </c>
      <c r="D279" t="str">
        <f>_xlfn.XLOOKUP(RT_gsm[[#This Row],[Column3]],SC_enz[name_dir],SC_enz[name_dir],"")</f>
        <v/>
      </c>
      <c r="E279" t="str">
        <f>_xlfn.XLOOKUP(RT_gsm[[#This Row],[model_rxn]],sc_gsm[model_rxn],sc_gsm[model_rxn],"")</f>
        <v/>
      </c>
      <c r="F279" s="3" t="str">
        <f>_xlfn.XLOOKUP(RT_gsm[[#This Row],[Column3]],sc_gsm[Column3],sc_gsm[Column3],"")</f>
        <v/>
      </c>
      <c r="G279" s="3" t="str" cm="1">
        <f t="array" ref="G279">RT_gsm[[#This Row],[model_rxn]]&amp;",r,"&amp;_xlfn.SWITCH(RT_gsm[[#This Row],[Column2]],"REV","lower_bound:-","FWD","upper_bound:")&amp;"1000"</f>
        <v>ACOAD100f_x,r,upper_bound:1000</v>
      </c>
      <c r="H279" s="3" t="str">
        <f>_xlfn.XLOOKUP(RT_gsm[[#This Row],[rxn in SC GSM]],sc_gsm[model_rxn],sc_gsm[yeast8.3.4 equation],"")</f>
        <v/>
      </c>
      <c r="I279" s="3" t="str">
        <f>_xlfn.XLOOKUP(RT_gsm[[#This Row],[rxn in SC GSM]],sc_gsm[model_rxn],sc_gsm[Column12],"")</f>
        <v/>
      </c>
      <c r="J279" s="3" t="str">
        <f>IF(RT_gsm[[#This Row],[Column2]]="REV",FIND("&lt;=&gt;",RT_gsm[[#This Row],[Column8]]),"")</f>
        <v/>
      </c>
    </row>
    <row r="280" spans="1:10" hidden="1" x14ac:dyDescent="0.2">
      <c r="A280" t="s">
        <v>4199</v>
      </c>
      <c r="B280" t="s">
        <v>3902</v>
      </c>
      <c r="C280" t="str">
        <f>RT_gsm[[#This Row],[model_rxn]]&amp;"_"&amp;RT_gsm[[#This Row],[Column2]]</f>
        <v>ACOAD101df_x_FWD</v>
      </c>
      <c r="D280" t="str">
        <f>_xlfn.XLOOKUP(RT_gsm[[#This Row],[Column3]],SC_enz[name_dir],SC_enz[name_dir],"")</f>
        <v/>
      </c>
      <c r="E280" t="str">
        <f>_xlfn.XLOOKUP(RT_gsm[[#This Row],[model_rxn]],sc_gsm[model_rxn],sc_gsm[model_rxn],"")</f>
        <v/>
      </c>
      <c r="F280" s="3" t="str">
        <f>_xlfn.XLOOKUP(RT_gsm[[#This Row],[Column3]],sc_gsm[Column3],sc_gsm[Column3],"")</f>
        <v/>
      </c>
      <c r="G280" s="3" t="str" cm="1">
        <f t="array" ref="G280">RT_gsm[[#This Row],[model_rxn]]&amp;",r,"&amp;_xlfn.SWITCH(RT_gsm[[#This Row],[Column2]],"REV","lower_bound:-","FWD","upper_bound:")&amp;"1000"</f>
        <v>ACOAD101df_x,r,upper_bound:1000</v>
      </c>
      <c r="H280" s="3" t="str">
        <f>_xlfn.XLOOKUP(RT_gsm[[#This Row],[rxn in SC GSM]],sc_gsm[model_rxn],sc_gsm[yeast8.3.4 equation],"")</f>
        <v/>
      </c>
      <c r="I280" s="3" t="str">
        <f>_xlfn.XLOOKUP(RT_gsm[[#This Row],[rxn in SC GSM]],sc_gsm[model_rxn],sc_gsm[Column12],"")</f>
        <v/>
      </c>
      <c r="J280" s="3" t="str">
        <f>IF(RT_gsm[[#This Row],[Column2]]="REV",FIND("&lt;=&gt;",RT_gsm[[#This Row],[Column8]]),"")</f>
        <v/>
      </c>
    </row>
    <row r="281" spans="1:10" hidden="1" x14ac:dyDescent="0.2">
      <c r="A281" t="s">
        <v>4200</v>
      </c>
      <c r="B281" t="s">
        <v>3902</v>
      </c>
      <c r="C281" t="str">
        <f>RT_gsm[[#This Row],[model_rxn]]&amp;"_"&amp;RT_gsm[[#This Row],[Column2]]</f>
        <v>ACOAD102ef_x_FWD</v>
      </c>
      <c r="D281" t="str">
        <f>_xlfn.XLOOKUP(RT_gsm[[#This Row],[Column3]],SC_enz[name_dir],SC_enz[name_dir],"")</f>
        <v/>
      </c>
      <c r="E281" t="str">
        <f>_xlfn.XLOOKUP(RT_gsm[[#This Row],[model_rxn]],sc_gsm[model_rxn],sc_gsm[model_rxn],"")</f>
        <v/>
      </c>
      <c r="F281" s="3" t="str">
        <f>_xlfn.XLOOKUP(RT_gsm[[#This Row],[Column3]],sc_gsm[Column3],sc_gsm[Column3],"")</f>
        <v/>
      </c>
      <c r="G281" s="3" t="str" cm="1">
        <f t="array" ref="G281">RT_gsm[[#This Row],[model_rxn]]&amp;",r,"&amp;_xlfn.SWITCH(RT_gsm[[#This Row],[Column2]],"REV","lower_bound:-","FWD","upper_bound:")&amp;"1000"</f>
        <v>ACOAD102ef_x,r,upper_bound:1000</v>
      </c>
      <c r="H281" s="3" t="str">
        <f>_xlfn.XLOOKUP(RT_gsm[[#This Row],[rxn in SC GSM]],sc_gsm[model_rxn],sc_gsm[yeast8.3.4 equation],"")</f>
        <v/>
      </c>
      <c r="I281" s="3" t="str">
        <f>_xlfn.XLOOKUP(RT_gsm[[#This Row],[rxn in SC GSM]],sc_gsm[model_rxn],sc_gsm[Column12],"")</f>
        <v/>
      </c>
      <c r="J281" s="3" t="str">
        <f>IF(RT_gsm[[#This Row],[Column2]]="REV",FIND("&lt;=&gt;",RT_gsm[[#This Row],[Column8]]),"")</f>
        <v/>
      </c>
    </row>
    <row r="282" spans="1:10" hidden="1" x14ac:dyDescent="0.2">
      <c r="A282" t="s">
        <v>4201</v>
      </c>
      <c r="B282" t="s">
        <v>3902</v>
      </c>
      <c r="C282" t="str">
        <f>RT_gsm[[#This Row],[model_rxn]]&amp;"_"&amp;RT_gsm[[#This Row],[Column2]]</f>
        <v>ACOAD120f_m_FWD</v>
      </c>
      <c r="D282" t="str">
        <f>_xlfn.XLOOKUP(RT_gsm[[#This Row],[Column3]],SC_enz[name_dir],SC_enz[name_dir],"")</f>
        <v/>
      </c>
      <c r="E282" t="str">
        <f>_xlfn.XLOOKUP(RT_gsm[[#This Row],[model_rxn]],sc_gsm[model_rxn],sc_gsm[model_rxn],"")</f>
        <v/>
      </c>
      <c r="F282" s="3" t="str">
        <f>_xlfn.XLOOKUP(RT_gsm[[#This Row],[Column3]],sc_gsm[Column3],sc_gsm[Column3],"")</f>
        <v/>
      </c>
      <c r="G282" s="3" t="str" cm="1">
        <f t="array" ref="G282">RT_gsm[[#This Row],[model_rxn]]&amp;",r,"&amp;_xlfn.SWITCH(RT_gsm[[#This Row],[Column2]],"REV","lower_bound:-","FWD","upper_bound:")&amp;"1000"</f>
        <v>ACOAD120f_m,r,upper_bound:1000</v>
      </c>
      <c r="H282" s="3" t="str">
        <f>_xlfn.XLOOKUP(RT_gsm[[#This Row],[rxn in SC GSM]],sc_gsm[model_rxn],sc_gsm[yeast8.3.4 equation],"")</f>
        <v/>
      </c>
      <c r="I282" s="3" t="str">
        <f>_xlfn.XLOOKUP(RT_gsm[[#This Row],[rxn in SC GSM]],sc_gsm[model_rxn],sc_gsm[Column12],"")</f>
        <v/>
      </c>
      <c r="J282" s="3" t="str">
        <f>IF(RT_gsm[[#This Row],[Column2]]="REV",FIND("&lt;=&gt;",RT_gsm[[#This Row],[Column8]]),"")</f>
        <v/>
      </c>
    </row>
    <row r="283" spans="1:10" hidden="1" x14ac:dyDescent="0.2">
      <c r="A283" t="s">
        <v>4202</v>
      </c>
      <c r="B283" t="s">
        <v>3902</v>
      </c>
      <c r="C283" t="str">
        <f>RT_gsm[[#This Row],[model_rxn]]&amp;"_"&amp;RT_gsm[[#This Row],[Column2]]</f>
        <v>ACOAD120f_x_FWD</v>
      </c>
      <c r="D283" t="str">
        <f>_xlfn.XLOOKUP(RT_gsm[[#This Row],[Column3]],SC_enz[name_dir],SC_enz[name_dir],"")</f>
        <v/>
      </c>
      <c r="E283" t="str">
        <f>_xlfn.XLOOKUP(RT_gsm[[#This Row],[model_rxn]],sc_gsm[model_rxn],sc_gsm[model_rxn],"")</f>
        <v/>
      </c>
      <c r="F283" s="3" t="str">
        <f>_xlfn.XLOOKUP(RT_gsm[[#This Row],[Column3]],sc_gsm[Column3],sc_gsm[Column3],"")</f>
        <v/>
      </c>
      <c r="G283" s="3" t="str" cm="1">
        <f t="array" ref="G283">RT_gsm[[#This Row],[model_rxn]]&amp;",r,"&amp;_xlfn.SWITCH(RT_gsm[[#This Row],[Column2]],"REV","lower_bound:-","FWD","upper_bound:")&amp;"1000"</f>
        <v>ACOAD120f_x,r,upper_bound:1000</v>
      </c>
      <c r="H283" s="3" t="str">
        <f>_xlfn.XLOOKUP(RT_gsm[[#This Row],[rxn in SC GSM]],sc_gsm[model_rxn],sc_gsm[yeast8.3.4 equation],"")</f>
        <v/>
      </c>
      <c r="I283" s="3" t="str">
        <f>_xlfn.XLOOKUP(RT_gsm[[#This Row],[rxn in SC GSM]],sc_gsm[model_rxn],sc_gsm[Column12],"")</f>
        <v/>
      </c>
      <c r="J283" s="3" t="str">
        <f>IF(RT_gsm[[#This Row],[Column2]]="REV",FIND("&lt;=&gt;",RT_gsm[[#This Row],[Column8]]),"")</f>
        <v/>
      </c>
    </row>
    <row r="284" spans="1:10" hidden="1" x14ac:dyDescent="0.2">
      <c r="A284" t="s">
        <v>4203</v>
      </c>
      <c r="B284" t="s">
        <v>3902</v>
      </c>
      <c r="C284" t="str">
        <f>RT_gsm[[#This Row],[model_rxn]]&amp;"_"&amp;RT_gsm[[#This Row],[Column2]]</f>
        <v>ACOAD121af_x_FWD</v>
      </c>
      <c r="D284" t="str">
        <f>_xlfn.XLOOKUP(RT_gsm[[#This Row],[Column3]],SC_enz[name_dir],SC_enz[name_dir],"")</f>
        <v/>
      </c>
      <c r="E284" t="str">
        <f>_xlfn.XLOOKUP(RT_gsm[[#This Row],[model_rxn]],sc_gsm[model_rxn],sc_gsm[model_rxn],"")</f>
        <v/>
      </c>
      <c r="F284" s="3" t="str">
        <f>_xlfn.XLOOKUP(RT_gsm[[#This Row],[Column3]],sc_gsm[Column3],sc_gsm[Column3],"")</f>
        <v/>
      </c>
      <c r="G284" s="3" t="str" cm="1">
        <f t="array" ref="G284">RT_gsm[[#This Row],[model_rxn]]&amp;",r,"&amp;_xlfn.SWITCH(RT_gsm[[#This Row],[Column2]],"REV","lower_bound:-","FWD","upper_bound:")&amp;"1000"</f>
        <v>ACOAD121af_x,r,upper_bound:1000</v>
      </c>
      <c r="H284" s="3" t="str">
        <f>_xlfn.XLOOKUP(RT_gsm[[#This Row],[rxn in SC GSM]],sc_gsm[model_rxn],sc_gsm[yeast8.3.4 equation],"")</f>
        <v/>
      </c>
      <c r="I284" s="3" t="str">
        <f>_xlfn.XLOOKUP(RT_gsm[[#This Row],[rxn in SC GSM]],sc_gsm[model_rxn],sc_gsm[Column12],"")</f>
        <v/>
      </c>
      <c r="J284" s="3" t="str">
        <f>IF(RT_gsm[[#This Row],[Column2]]="REV",FIND("&lt;=&gt;",RT_gsm[[#This Row],[Column8]]),"")</f>
        <v/>
      </c>
    </row>
    <row r="285" spans="1:10" hidden="1" x14ac:dyDescent="0.2">
      <c r="A285" t="s">
        <v>4204</v>
      </c>
      <c r="B285" t="s">
        <v>3902</v>
      </c>
      <c r="C285" t="str">
        <f>RT_gsm[[#This Row],[model_rxn]]&amp;"_"&amp;RT_gsm[[#This Row],[Column2]]</f>
        <v>ACOAD140f_x_FWD</v>
      </c>
      <c r="D285" t="str">
        <f>_xlfn.XLOOKUP(RT_gsm[[#This Row],[Column3]],SC_enz[name_dir],SC_enz[name_dir],"")</f>
        <v/>
      </c>
      <c r="E285" t="str">
        <f>_xlfn.XLOOKUP(RT_gsm[[#This Row],[model_rxn]],sc_gsm[model_rxn],sc_gsm[model_rxn],"")</f>
        <v/>
      </c>
      <c r="F285" s="3" t="str">
        <f>_xlfn.XLOOKUP(RT_gsm[[#This Row],[Column3]],sc_gsm[Column3],sc_gsm[Column3],"")</f>
        <v/>
      </c>
      <c r="G285" s="3" t="str" cm="1">
        <f t="array" ref="G285">RT_gsm[[#This Row],[model_rxn]]&amp;",r,"&amp;_xlfn.SWITCH(RT_gsm[[#This Row],[Column2]],"REV","lower_bound:-","FWD","upper_bound:")&amp;"1000"</f>
        <v>ACOAD140f_x,r,upper_bound:1000</v>
      </c>
      <c r="H285" s="3" t="str">
        <f>_xlfn.XLOOKUP(RT_gsm[[#This Row],[rxn in SC GSM]],sc_gsm[model_rxn],sc_gsm[yeast8.3.4 equation],"")</f>
        <v/>
      </c>
      <c r="I285" s="3" t="str">
        <f>_xlfn.XLOOKUP(RT_gsm[[#This Row],[rxn in SC GSM]],sc_gsm[model_rxn],sc_gsm[Column12],"")</f>
        <v/>
      </c>
      <c r="J285" s="3" t="str">
        <f>IF(RT_gsm[[#This Row],[Column2]]="REV",FIND("&lt;=&gt;",RT_gsm[[#This Row],[Column8]]),"")</f>
        <v/>
      </c>
    </row>
    <row r="286" spans="1:10" hidden="1" x14ac:dyDescent="0.2">
      <c r="A286" t="s">
        <v>4205</v>
      </c>
      <c r="B286" t="s">
        <v>3902</v>
      </c>
      <c r="C286" t="str">
        <f>RT_gsm[[#This Row],[model_rxn]]&amp;"_"&amp;RT_gsm[[#This Row],[Column2]]</f>
        <v>ACOAD141af_x_FWD</v>
      </c>
      <c r="D286" t="str">
        <f>_xlfn.XLOOKUP(RT_gsm[[#This Row],[Column3]],SC_enz[name_dir],SC_enz[name_dir],"")</f>
        <v/>
      </c>
      <c r="E286" t="str">
        <f>_xlfn.XLOOKUP(RT_gsm[[#This Row],[model_rxn]],sc_gsm[model_rxn],sc_gsm[model_rxn],"")</f>
        <v/>
      </c>
      <c r="F286" s="3" t="str">
        <f>_xlfn.XLOOKUP(RT_gsm[[#This Row],[Column3]],sc_gsm[Column3],sc_gsm[Column3],"")</f>
        <v/>
      </c>
      <c r="G286" s="3" t="str" cm="1">
        <f t="array" ref="G286">RT_gsm[[#This Row],[model_rxn]]&amp;",r,"&amp;_xlfn.SWITCH(RT_gsm[[#This Row],[Column2]],"REV","lower_bound:-","FWD","upper_bound:")&amp;"1000"</f>
        <v>ACOAD141af_x,r,upper_bound:1000</v>
      </c>
      <c r="H286" s="3" t="str">
        <f>_xlfn.XLOOKUP(RT_gsm[[#This Row],[rxn in SC GSM]],sc_gsm[model_rxn],sc_gsm[yeast8.3.4 equation],"")</f>
        <v/>
      </c>
      <c r="I286" s="3" t="str">
        <f>_xlfn.XLOOKUP(RT_gsm[[#This Row],[rxn in SC GSM]],sc_gsm[model_rxn],sc_gsm[Column12],"")</f>
        <v/>
      </c>
      <c r="J286" s="3" t="str">
        <f>IF(RT_gsm[[#This Row],[Column2]]="REV",FIND("&lt;=&gt;",RT_gsm[[#This Row],[Column8]]),"")</f>
        <v/>
      </c>
    </row>
    <row r="287" spans="1:10" hidden="1" x14ac:dyDescent="0.2">
      <c r="A287" t="s">
        <v>4206</v>
      </c>
      <c r="B287" t="s">
        <v>3902</v>
      </c>
      <c r="C287" t="str">
        <f>RT_gsm[[#This Row],[model_rxn]]&amp;"_"&amp;RT_gsm[[#This Row],[Column2]]</f>
        <v>ACOAD141bf_x_FWD</v>
      </c>
      <c r="D287" t="str">
        <f>_xlfn.XLOOKUP(RT_gsm[[#This Row],[Column3]],SC_enz[name_dir],SC_enz[name_dir],"")</f>
        <v/>
      </c>
      <c r="E287" t="str">
        <f>_xlfn.XLOOKUP(RT_gsm[[#This Row],[model_rxn]],sc_gsm[model_rxn],sc_gsm[model_rxn],"")</f>
        <v/>
      </c>
      <c r="F287" s="3" t="str">
        <f>_xlfn.XLOOKUP(RT_gsm[[#This Row],[Column3]],sc_gsm[Column3],sc_gsm[Column3],"")</f>
        <v/>
      </c>
      <c r="G287" s="3" t="str" cm="1">
        <f t="array" ref="G287">RT_gsm[[#This Row],[model_rxn]]&amp;",r,"&amp;_xlfn.SWITCH(RT_gsm[[#This Row],[Column2]],"REV","lower_bound:-","FWD","upper_bound:")&amp;"1000"</f>
        <v>ACOAD141bf_x,r,upper_bound:1000</v>
      </c>
      <c r="H287" s="3" t="str">
        <f>_xlfn.XLOOKUP(RT_gsm[[#This Row],[rxn in SC GSM]],sc_gsm[model_rxn],sc_gsm[yeast8.3.4 equation],"")</f>
        <v/>
      </c>
      <c r="I287" s="3" t="str">
        <f>_xlfn.XLOOKUP(RT_gsm[[#This Row],[rxn in SC GSM]],sc_gsm[model_rxn],sc_gsm[Column12],"")</f>
        <v/>
      </c>
      <c r="J287" s="3" t="str">
        <f>IF(RT_gsm[[#This Row],[Column2]]="REV",FIND("&lt;=&gt;",RT_gsm[[#This Row],[Column8]]),"")</f>
        <v/>
      </c>
    </row>
    <row r="288" spans="1:10" hidden="1" x14ac:dyDescent="0.2">
      <c r="A288" t="s">
        <v>4207</v>
      </c>
      <c r="B288" t="s">
        <v>3902</v>
      </c>
      <c r="C288" t="str">
        <f>RT_gsm[[#This Row],[model_rxn]]&amp;"_"&amp;RT_gsm[[#This Row],[Column2]]</f>
        <v>ACOAD142f_x_FWD</v>
      </c>
      <c r="D288" t="str">
        <f>_xlfn.XLOOKUP(RT_gsm[[#This Row],[Column3]],SC_enz[name_dir],SC_enz[name_dir],"")</f>
        <v/>
      </c>
      <c r="E288" t="str">
        <f>_xlfn.XLOOKUP(RT_gsm[[#This Row],[model_rxn]],sc_gsm[model_rxn],sc_gsm[model_rxn],"")</f>
        <v/>
      </c>
      <c r="F288" s="3" t="str">
        <f>_xlfn.XLOOKUP(RT_gsm[[#This Row],[Column3]],sc_gsm[Column3],sc_gsm[Column3],"")</f>
        <v/>
      </c>
      <c r="G288" s="3" t="str" cm="1">
        <f t="array" ref="G288">RT_gsm[[#This Row],[model_rxn]]&amp;",r,"&amp;_xlfn.SWITCH(RT_gsm[[#This Row],[Column2]],"REV","lower_bound:-","FWD","upper_bound:")&amp;"1000"</f>
        <v>ACOAD142f_x,r,upper_bound:1000</v>
      </c>
      <c r="H288" s="3" t="str">
        <f>_xlfn.XLOOKUP(RT_gsm[[#This Row],[rxn in SC GSM]],sc_gsm[model_rxn],sc_gsm[yeast8.3.4 equation],"")</f>
        <v/>
      </c>
      <c r="I288" s="3" t="str">
        <f>_xlfn.XLOOKUP(RT_gsm[[#This Row],[rxn in SC GSM]],sc_gsm[model_rxn],sc_gsm[Column12],"")</f>
        <v/>
      </c>
      <c r="J288" s="3" t="str">
        <f>IF(RT_gsm[[#This Row],[Column2]]="REV",FIND("&lt;=&gt;",RT_gsm[[#This Row],[Column8]]),"")</f>
        <v/>
      </c>
    </row>
    <row r="289" spans="1:10" hidden="1" x14ac:dyDescent="0.2">
      <c r="A289" t="s">
        <v>4208</v>
      </c>
      <c r="B289" t="s">
        <v>3902</v>
      </c>
      <c r="C289" t="str">
        <f>RT_gsm[[#This Row],[model_rxn]]&amp;"_"&amp;RT_gsm[[#This Row],[Column2]]</f>
        <v>ACOAD143f_x_FWD</v>
      </c>
      <c r="D289" t="str">
        <f>_xlfn.XLOOKUP(RT_gsm[[#This Row],[Column3]],SC_enz[name_dir],SC_enz[name_dir],"")</f>
        <v/>
      </c>
      <c r="E289" t="str">
        <f>_xlfn.XLOOKUP(RT_gsm[[#This Row],[model_rxn]],sc_gsm[model_rxn],sc_gsm[model_rxn],"")</f>
        <v/>
      </c>
      <c r="F289" s="3" t="str">
        <f>_xlfn.XLOOKUP(RT_gsm[[#This Row],[Column3]],sc_gsm[Column3],sc_gsm[Column3],"")</f>
        <v/>
      </c>
      <c r="G289" s="3" t="str" cm="1">
        <f t="array" ref="G289">RT_gsm[[#This Row],[model_rxn]]&amp;",r,"&amp;_xlfn.SWITCH(RT_gsm[[#This Row],[Column2]],"REV","lower_bound:-","FWD","upper_bound:")&amp;"1000"</f>
        <v>ACOAD143f_x,r,upper_bound:1000</v>
      </c>
      <c r="H289" s="3" t="str">
        <f>_xlfn.XLOOKUP(RT_gsm[[#This Row],[rxn in SC GSM]],sc_gsm[model_rxn],sc_gsm[yeast8.3.4 equation],"")</f>
        <v/>
      </c>
      <c r="I289" s="3" t="str">
        <f>_xlfn.XLOOKUP(RT_gsm[[#This Row],[rxn in SC GSM]],sc_gsm[model_rxn],sc_gsm[Column12],"")</f>
        <v/>
      </c>
      <c r="J289" s="3" t="str">
        <f>IF(RT_gsm[[#This Row],[Column2]]="REV",FIND("&lt;=&gt;",RT_gsm[[#This Row],[Column8]]),"")</f>
        <v/>
      </c>
    </row>
    <row r="290" spans="1:10" hidden="1" x14ac:dyDescent="0.2">
      <c r="A290" t="s">
        <v>4209</v>
      </c>
      <c r="B290" t="s">
        <v>3902</v>
      </c>
      <c r="C290" t="str">
        <f>RT_gsm[[#This Row],[model_rxn]]&amp;"_"&amp;RT_gsm[[#This Row],[Column2]]</f>
        <v>ACOAD160f_x_FWD</v>
      </c>
      <c r="D290" t="str">
        <f>_xlfn.XLOOKUP(RT_gsm[[#This Row],[Column3]],SC_enz[name_dir],SC_enz[name_dir],"")</f>
        <v/>
      </c>
      <c r="E290" t="str">
        <f>_xlfn.XLOOKUP(RT_gsm[[#This Row],[model_rxn]],sc_gsm[model_rxn],sc_gsm[model_rxn],"")</f>
        <v/>
      </c>
      <c r="F290" s="3" t="str">
        <f>_xlfn.XLOOKUP(RT_gsm[[#This Row],[Column3]],sc_gsm[Column3],sc_gsm[Column3],"")</f>
        <v/>
      </c>
      <c r="G290" s="3" t="str" cm="1">
        <f t="array" ref="G290">RT_gsm[[#This Row],[model_rxn]]&amp;",r,"&amp;_xlfn.SWITCH(RT_gsm[[#This Row],[Column2]],"REV","lower_bound:-","FWD","upper_bound:")&amp;"1000"</f>
        <v>ACOAD160f_x,r,upper_bound:1000</v>
      </c>
      <c r="H290" s="3" t="str">
        <f>_xlfn.XLOOKUP(RT_gsm[[#This Row],[rxn in SC GSM]],sc_gsm[model_rxn],sc_gsm[yeast8.3.4 equation],"")</f>
        <v/>
      </c>
      <c r="I290" s="3" t="str">
        <f>_xlfn.XLOOKUP(RT_gsm[[#This Row],[rxn in SC GSM]],sc_gsm[model_rxn],sc_gsm[Column12],"")</f>
        <v/>
      </c>
      <c r="J290" s="3" t="str">
        <f>IF(RT_gsm[[#This Row],[Column2]]="REV",FIND("&lt;=&gt;",RT_gsm[[#This Row],[Column8]]),"")</f>
        <v/>
      </c>
    </row>
    <row r="291" spans="1:10" hidden="1" x14ac:dyDescent="0.2">
      <c r="A291" t="s">
        <v>4210</v>
      </c>
      <c r="B291" t="s">
        <v>3902</v>
      </c>
      <c r="C291" t="str">
        <f>RT_gsm[[#This Row],[model_rxn]]&amp;"_"&amp;RT_gsm[[#This Row],[Column2]]</f>
        <v>ACOAD161af_x_FWD</v>
      </c>
      <c r="D291" t="str">
        <f>_xlfn.XLOOKUP(RT_gsm[[#This Row],[Column3]],SC_enz[name_dir],SC_enz[name_dir],"")</f>
        <v/>
      </c>
      <c r="E291" t="str">
        <f>_xlfn.XLOOKUP(RT_gsm[[#This Row],[model_rxn]],sc_gsm[model_rxn],sc_gsm[model_rxn],"")</f>
        <v/>
      </c>
      <c r="F291" s="3" t="str">
        <f>_xlfn.XLOOKUP(RT_gsm[[#This Row],[Column3]],sc_gsm[Column3],sc_gsm[Column3],"")</f>
        <v/>
      </c>
      <c r="G291" s="3" t="str" cm="1">
        <f t="array" ref="G291">RT_gsm[[#This Row],[model_rxn]]&amp;",r,"&amp;_xlfn.SWITCH(RT_gsm[[#This Row],[Column2]],"REV","lower_bound:-","FWD","upper_bound:")&amp;"1000"</f>
        <v>ACOAD161af_x,r,upper_bound:1000</v>
      </c>
      <c r="H291" s="3" t="str">
        <f>_xlfn.XLOOKUP(RT_gsm[[#This Row],[rxn in SC GSM]],sc_gsm[model_rxn],sc_gsm[yeast8.3.4 equation],"")</f>
        <v/>
      </c>
      <c r="I291" s="3" t="str">
        <f>_xlfn.XLOOKUP(RT_gsm[[#This Row],[rxn in SC GSM]],sc_gsm[model_rxn],sc_gsm[Column12],"")</f>
        <v/>
      </c>
      <c r="J291" s="3" t="str">
        <f>IF(RT_gsm[[#This Row],[Column2]]="REV",FIND("&lt;=&gt;",RT_gsm[[#This Row],[Column8]]),"")</f>
        <v/>
      </c>
    </row>
    <row r="292" spans="1:10" hidden="1" x14ac:dyDescent="0.2">
      <c r="A292" t="s">
        <v>4211</v>
      </c>
      <c r="B292" t="s">
        <v>3902</v>
      </c>
      <c r="C292" t="str">
        <f>RT_gsm[[#This Row],[model_rxn]]&amp;"_"&amp;RT_gsm[[#This Row],[Column2]]</f>
        <v>ACOAD161bf_x_FWD</v>
      </c>
      <c r="D292" t="str">
        <f>_xlfn.XLOOKUP(RT_gsm[[#This Row],[Column3]],SC_enz[name_dir],SC_enz[name_dir],"")</f>
        <v/>
      </c>
      <c r="E292" t="str">
        <f>_xlfn.XLOOKUP(RT_gsm[[#This Row],[model_rxn]],sc_gsm[model_rxn],sc_gsm[model_rxn],"")</f>
        <v/>
      </c>
      <c r="F292" s="3" t="str">
        <f>_xlfn.XLOOKUP(RT_gsm[[#This Row],[Column3]],sc_gsm[Column3],sc_gsm[Column3],"")</f>
        <v/>
      </c>
      <c r="G292" s="3" t="str" cm="1">
        <f t="array" ref="G292">RT_gsm[[#This Row],[model_rxn]]&amp;",r,"&amp;_xlfn.SWITCH(RT_gsm[[#This Row],[Column2]],"REV","lower_bound:-","FWD","upper_bound:")&amp;"1000"</f>
        <v>ACOAD161bf_x,r,upper_bound:1000</v>
      </c>
      <c r="H292" s="3" t="str">
        <f>_xlfn.XLOOKUP(RT_gsm[[#This Row],[rxn in SC GSM]],sc_gsm[model_rxn],sc_gsm[yeast8.3.4 equation],"")</f>
        <v/>
      </c>
      <c r="I292" s="3" t="str">
        <f>_xlfn.XLOOKUP(RT_gsm[[#This Row],[rxn in SC GSM]],sc_gsm[model_rxn],sc_gsm[Column12],"")</f>
        <v/>
      </c>
      <c r="J292" s="3" t="str">
        <f>IF(RT_gsm[[#This Row],[Column2]]="REV",FIND("&lt;=&gt;",RT_gsm[[#This Row],[Column8]]),"")</f>
        <v/>
      </c>
    </row>
    <row r="293" spans="1:10" hidden="1" x14ac:dyDescent="0.2">
      <c r="A293" t="s">
        <v>4212</v>
      </c>
      <c r="B293" t="s">
        <v>3902</v>
      </c>
      <c r="C293" t="str">
        <f>RT_gsm[[#This Row],[model_rxn]]&amp;"_"&amp;RT_gsm[[#This Row],[Column2]]</f>
        <v>ACOAD162f_x_FWD</v>
      </c>
      <c r="D293" t="str">
        <f>_xlfn.XLOOKUP(RT_gsm[[#This Row],[Column3]],SC_enz[name_dir],SC_enz[name_dir],"")</f>
        <v/>
      </c>
      <c r="E293" t="str">
        <f>_xlfn.XLOOKUP(RT_gsm[[#This Row],[model_rxn]],sc_gsm[model_rxn],sc_gsm[model_rxn],"")</f>
        <v/>
      </c>
      <c r="F293" s="3" t="str">
        <f>_xlfn.XLOOKUP(RT_gsm[[#This Row],[Column3]],sc_gsm[Column3],sc_gsm[Column3],"")</f>
        <v/>
      </c>
      <c r="G293" s="3" t="str" cm="1">
        <f t="array" ref="G293">RT_gsm[[#This Row],[model_rxn]]&amp;",r,"&amp;_xlfn.SWITCH(RT_gsm[[#This Row],[Column2]],"REV","lower_bound:-","FWD","upper_bound:")&amp;"1000"</f>
        <v>ACOAD162f_x,r,upper_bound:1000</v>
      </c>
      <c r="H293" s="3" t="str">
        <f>_xlfn.XLOOKUP(RT_gsm[[#This Row],[rxn in SC GSM]],sc_gsm[model_rxn],sc_gsm[yeast8.3.4 equation],"")</f>
        <v/>
      </c>
      <c r="I293" s="3" t="str">
        <f>_xlfn.XLOOKUP(RT_gsm[[#This Row],[rxn in SC GSM]],sc_gsm[model_rxn],sc_gsm[Column12],"")</f>
        <v/>
      </c>
      <c r="J293" s="3" t="str">
        <f>IF(RT_gsm[[#This Row],[Column2]]="REV",FIND("&lt;=&gt;",RT_gsm[[#This Row],[Column8]]),"")</f>
        <v/>
      </c>
    </row>
    <row r="294" spans="1:10" hidden="1" x14ac:dyDescent="0.2">
      <c r="A294" t="s">
        <v>4213</v>
      </c>
      <c r="B294" t="s">
        <v>3902</v>
      </c>
      <c r="C294" t="str">
        <f>RT_gsm[[#This Row],[model_rxn]]&amp;"_"&amp;RT_gsm[[#This Row],[Column2]]</f>
        <v>ACOAD163f_x_FWD</v>
      </c>
      <c r="D294" t="str">
        <f>_xlfn.XLOOKUP(RT_gsm[[#This Row],[Column3]],SC_enz[name_dir],SC_enz[name_dir],"")</f>
        <v/>
      </c>
      <c r="E294" t="str">
        <f>_xlfn.XLOOKUP(RT_gsm[[#This Row],[model_rxn]],sc_gsm[model_rxn],sc_gsm[model_rxn],"")</f>
        <v/>
      </c>
      <c r="F294" s="3" t="str">
        <f>_xlfn.XLOOKUP(RT_gsm[[#This Row],[Column3]],sc_gsm[Column3],sc_gsm[Column3],"")</f>
        <v/>
      </c>
      <c r="G294" s="3" t="str" cm="1">
        <f t="array" ref="G294">RT_gsm[[#This Row],[model_rxn]]&amp;",r,"&amp;_xlfn.SWITCH(RT_gsm[[#This Row],[Column2]],"REV","lower_bound:-","FWD","upper_bound:")&amp;"1000"</f>
        <v>ACOAD163f_x,r,upper_bound:1000</v>
      </c>
      <c r="H294" s="3" t="str">
        <f>_xlfn.XLOOKUP(RT_gsm[[#This Row],[rxn in SC GSM]],sc_gsm[model_rxn],sc_gsm[yeast8.3.4 equation],"")</f>
        <v/>
      </c>
      <c r="I294" s="3" t="str">
        <f>_xlfn.XLOOKUP(RT_gsm[[#This Row],[rxn in SC GSM]],sc_gsm[model_rxn],sc_gsm[Column12],"")</f>
        <v/>
      </c>
      <c r="J294" s="3" t="str">
        <f>IF(RT_gsm[[#This Row],[Column2]]="REV",FIND("&lt;=&gt;",RT_gsm[[#This Row],[Column8]]),"")</f>
        <v/>
      </c>
    </row>
    <row r="295" spans="1:10" hidden="1" x14ac:dyDescent="0.2">
      <c r="A295" t="s">
        <v>4214</v>
      </c>
      <c r="B295" t="s">
        <v>3902</v>
      </c>
      <c r="C295" t="str">
        <f>RT_gsm[[#This Row],[model_rxn]]&amp;"_"&amp;RT_gsm[[#This Row],[Column2]]</f>
        <v>ACOAD180f_x_FWD</v>
      </c>
      <c r="D295" t="str">
        <f>_xlfn.XLOOKUP(RT_gsm[[#This Row],[Column3]],SC_enz[name_dir],SC_enz[name_dir],"")</f>
        <v/>
      </c>
      <c r="E295" t="str">
        <f>_xlfn.XLOOKUP(RT_gsm[[#This Row],[model_rxn]],sc_gsm[model_rxn],sc_gsm[model_rxn],"")</f>
        <v/>
      </c>
      <c r="F295" s="3" t="str">
        <f>_xlfn.XLOOKUP(RT_gsm[[#This Row],[Column3]],sc_gsm[Column3],sc_gsm[Column3],"")</f>
        <v/>
      </c>
      <c r="G295" s="3" t="str" cm="1">
        <f t="array" ref="G295">RT_gsm[[#This Row],[model_rxn]]&amp;",r,"&amp;_xlfn.SWITCH(RT_gsm[[#This Row],[Column2]],"REV","lower_bound:-","FWD","upper_bound:")&amp;"1000"</f>
        <v>ACOAD180f_x,r,upper_bound:1000</v>
      </c>
      <c r="H295" s="3" t="str">
        <f>_xlfn.XLOOKUP(RT_gsm[[#This Row],[rxn in SC GSM]],sc_gsm[model_rxn],sc_gsm[yeast8.3.4 equation],"")</f>
        <v/>
      </c>
      <c r="I295" s="3" t="str">
        <f>_xlfn.XLOOKUP(RT_gsm[[#This Row],[rxn in SC GSM]],sc_gsm[model_rxn],sc_gsm[Column12],"")</f>
        <v/>
      </c>
      <c r="J295" s="3" t="str">
        <f>IF(RT_gsm[[#This Row],[Column2]]="REV",FIND("&lt;=&gt;",RT_gsm[[#This Row],[Column8]]),"")</f>
        <v/>
      </c>
    </row>
    <row r="296" spans="1:10" hidden="1" x14ac:dyDescent="0.2">
      <c r="A296" t="s">
        <v>4215</v>
      </c>
      <c r="B296" t="s">
        <v>3902</v>
      </c>
      <c r="C296" t="str">
        <f>RT_gsm[[#This Row],[model_rxn]]&amp;"_"&amp;RT_gsm[[#This Row],[Column2]]</f>
        <v>ACOAD181af_x_FWD</v>
      </c>
      <c r="D296" t="str">
        <f>_xlfn.XLOOKUP(RT_gsm[[#This Row],[Column3]],SC_enz[name_dir],SC_enz[name_dir],"")</f>
        <v/>
      </c>
      <c r="E296" t="str">
        <f>_xlfn.XLOOKUP(RT_gsm[[#This Row],[model_rxn]],sc_gsm[model_rxn],sc_gsm[model_rxn],"")</f>
        <v/>
      </c>
      <c r="F296" s="3" t="str">
        <f>_xlfn.XLOOKUP(RT_gsm[[#This Row],[Column3]],sc_gsm[Column3],sc_gsm[Column3],"")</f>
        <v/>
      </c>
      <c r="G296" s="3" t="str" cm="1">
        <f t="array" ref="G296">RT_gsm[[#This Row],[model_rxn]]&amp;",r,"&amp;_xlfn.SWITCH(RT_gsm[[#This Row],[Column2]],"REV","lower_bound:-","FWD","upper_bound:")&amp;"1000"</f>
        <v>ACOAD181af_x,r,upper_bound:1000</v>
      </c>
      <c r="H296" s="3" t="str">
        <f>_xlfn.XLOOKUP(RT_gsm[[#This Row],[rxn in SC GSM]],sc_gsm[model_rxn],sc_gsm[yeast8.3.4 equation],"")</f>
        <v/>
      </c>
      <c r="I296" s="3" t="str">
        <f>_xlfn.XLOOKUP(RT_gsm[[#This Row],[rxn in SC GSM]],sc_gsm[model_rxn],sc_gsm[Column12],"")</f>
        <v/>
      </c>
      <c r="J296" s="3" t="str">
        <f>IF(RT_gsm[[#This Row],[Column2]]="REV",FIND("&lt;=&gt;",RT_gsm[[#This Row],[Column8]]),"")</f>
        <v/>
      </c>
    </row>
    <row r="297" spans="1:10" hidden="1" x14ac:dyDescent="0.2">
      <c r="A297" t="s">
        <v>4216</v>
      </c>
      <c r="B297" t="s">
        <v>3902</v>
      </c>
      <c r="C297" t="str">
        <f>RT_gsm[[#This Row],[model_rxn]]&amp;"_"&amp;RT_gsm[[#This Row],[Column2]]</f>
        <v>ACOAD182f_x_FWD</v>
      </c>
      <c r="D297" t="str">
        <f>_xlfn.XLOOKUP(RT_gsm[[#This Row],[Column3]],SC_enz[name_dir],SC_enz[name_dir],"")</f>
        <v/>
      </c>
      <c r="E297" t="str">
        <f>_xlfn.XLOOKUP(RT_gsm[[#This Row],[model_rxn]],sc_gsm[model_rxn],sc_gsm[model_rxn],"")</f>
        <v/>
      </c>
      <c r="F297" s="3" t="str">
        <f>_xlfn.XLOOKUP(RT_gsm[[#This Row],[Column3]],sc_gsm[Column3],sc_gsm[Column3],"")</f>
        <v/>
      </c>
      <c r="G297" s="3" t="str" cm="1">
        <f t="array" ref="G297">RT_gsm[[#This Row],[model_rxn]]&amp;",r,"&amp;_xlfn.SWITCH(RT_gsm[[#This Row],[Column2]],"REV","lower_bound:-","FWD","upper_bound:")&amp;"1000"</f>
        <v>ACOAD182f_x,r,upper_bound:1000</v>
      </c>
      <c r="H297" s="3" t="str">
        <f>_xlfn.XLOOKUP(RT_gsm[[#This Row],[rxn in SC GSM]],sc_gsm[model_rxn],sc_gsm[yeast8.3.4 equation],"")</f>
        <v/>
      </c>
      <c r="I297" s="3" t="str">
        <f>_xlfn.XLOOKUP(RT_gsm[[#This Row],[rxn in SC GSM]],sc_gsm[model_rxn],sc_gsm[Column12],"")</f>
        <v/>
      </c>
      <c r="J297" s="3" t="str">
        <f>IF(RT_gsm[[#This Row],[Column2]]="REV",FIND("&lt;=&gt;",RT_gsm[[#This Row],[Column8]]),"")</f>
        <v/>
      </c>
    </row>
    <row r="298" spans="1:10" hidden="1" x14ac:dyDescent="0.2">
      <c r="A298" t="s">
        <v>4217</v>
      </c>
      <c r="B298" t="s">
        <v>3902</v>
      </c>
      <c r="C298" t="str">
        <f>RT_gsm[[#This Row],[model_rxn]]&amp;"_"&amp;RT_gsm[[#This Row],[Column2]]</f>
        <v>ACOAD183f_x_FWD</v>
      </c>
      <c r="D298" t="str">
        <f>_xlfn.XLOOKUP(RT_gsm[[#This Row],[Column3]],SC_enz[name_dir],SC_enz[name_dir],"")</f>
        <v/>
      </c>
      <c r="E298" t="str">
        <f>_xlfn.XLOOKUP(RT_gsm[[#This Row],[model_rxn]],sc_gsm[model_rxn],sc_gsm[model_rxn],"")</f>
        <v/>
      </c>
      <c r="F298" s="3" t="str">
        <f>_xlfn.XLOOKUP(RT_gsm[[#This Row],[Column3]],sc_gsm[Column3],sc_gsm[Column3],"")</f>
        <v/>
      </c>
      <c r="G298" s="3" t="str" cm="1">
        <f t="array" ref="G298">RT_gsm[[#This Row],[model_rxn]]&amp;",r,"&amp;_xlfn.SWITCH(RT_gsm[[#This Row],[Column2]],"REV","lower_bound:-","FWD","upper_bound:")&amp;"1000"</f>
        <v>ACOAD183f_x,r,upper_bound:1000</v>
      </c>
      <c r="H298" s="3" t="str">
        <f>_xlfn.XLOOKUP(RT_gsm[[#This Row],[rxn in SC GSM]],sc_gsm[model_rxn],sc_gsm[yeast8.3.4 equation],"")</f>
        <v/>
      </c>
      <c r="I298" s="3" t="str">
        <f>_xlfn.XLOOKUP(RT_gsm[[#This Row],[rxn in SC GSM]],sc_gsm[model_rxn],sc_gsm[Column12],"")</f>
        <v/>
      </c>
      <c r="J298" s="3" t="str">
        <f>IF(RT_gsm[[#This Row],[Column2]]="REV",FIND("&lt;=&gt;",RT_gsm[[#This Row],[Column8]]),"")</f>
        <v/>
      </c>
    </row>
    <row r="299" spans="1:10" hidden="1" x14ac:dyDescent="0.2">
      <c r="A299" t="s">
        <v>4218</v>
      </c>
      <c r="B299" t="s">
        <v>3903</v>
      </c>
      <c r="C299" t="str">
        <f>RT_gsm[[#This Row],[model_rxn]]&amp;"_"&amp;RT_gsm[[#This Row],[Column2]]</f>
        <v>ACOAD40f_m_REV</v>
      </c>
      <c r="D299" t="str">
        <f>_xlfn.XLOOKUP(RT_gsm[[#This Row],[Column3]],SC_enz[name_dir],SC_enz[name_dir],"")</f>
        <v/>
      </c>
      <c r="E299" t="str">
        <f>_xlfn.XLOOKUP(RT_gsm[[#This Row],[model_rxn]],sc_gsm[model_rxn],sc_gsm[model_rxn],"")</f>
        <v/>
      </c>
      <c r="F299" s="3" t="str">
        <f>_xlfn.XLOOKUP(RT_gsm[[#This Row],[Column3]],sc_gsm[Column3],sc_gsm[Column3],"")</f>
        <v/>
      </c>
      <c r="G299" s="3" t="str" cm="1">
        <f t="array" ref="G299">RT_gsm[[#This Row],[model_rxn]]&amp;",r,"&amp;_xlfn.SWITCH(RT_gsm[[#This Row],[Column2]],"REV","lower_bound:-","FWD","upper_bound:")&amp;"1000"</f>
        <v>ACOAD40f_m,r,lower_bound:-1000</v>
      </c>
      <c r="H299" s="3" t="str">
        <f>_xlfn.XLOOKUP(RT_gsm[[#This Row],[rxn in SC GSM]],sc_gsm[model_rxn],sc_gsm[yeast8.3.4 equation],"")</f>
        <v/>
      </c>
      <c r="I299" s="3" t="str">
        <f>_xlfn.XLOOKUP(RT_gsm[[#This Row],[rxn in SC GSM]],sc_gsm[model_rxn],sc_gsm[Column12],"")</f>
        <v/>
      </c>
      <c r="J299" s="3" t="e">
        <f>IF(RT_gsm[[#This Row],[Column2]]="REV",FIND("&lt;=&gt;",RT_gsm[[#This Row],[Column8]]),"")</f>
        <v>#VALUE!</v>
      </c>
    </row>
    <row r="300" spans="1:10" hidden="1" x14ac:dyDescent="0.2">
      <c r="A300" t="s">
        <v>4218</v>
      </c>
      <c r="B300" t="s">
        <v>3902</v>
      </c>
      <c r="C300" t="str">
        <f>RT_gsm[[#This Row],[model_rxn]]&amp;"_"&amp;RT_gsm[[#This Row],[Column2]]</f>
        <v>ACOAD40f_m_FWD</v>
      </c>
      <c r="D300" t="str">
        <f>_xlfn.XLOOKUP(RT_gsm[[#This Row],[Column3]],SC_enz[name_dir],SC_enz[name_dir],"")</f>
        <v/>
      </c>
      <c r="E300" t="str">
        <f>_xlfn.XLOOKUP(RT_gsm[[#This Row],[model_rxn]],sc_gsm[model_rxn],sc_gsm[model_rxn],"")</f>
        <v/>
      </c>
      <c r="F300" s="3" t="str">
        <f>_xlfn.XLOOKUP(RT_gsm[[#This Row],[Column3]],sc_gsm[Column3],sc_gsm[Column3],"")</f>
        <v/>
      </c>
      <c r="G300" s="3" t="str" cm="1">
        <f t="array" ref="G300">RT_gsm[[#This Row],[model_rxn]]&amp;",r,"&amp;_xlfn.SWITCH(RT_gsm[[#This Row],[Column2]],"REV","lower_bound:-","FWD","upper_bound:")&amp;"1000"</f>
        <v>ACOAD40f_m,r,upper_bound:1000</v>
      </c>
      <c r="H300" s="3" t="str">
        <f>_xlfn.XLOOKUP(RT_gsm[[#This Row],[rxn in SC GSM]],sc_gsm[model_rxn],sc_gsm[yeast8.3.4 equation],"")</f>
        <v/>
      </c>
      <c r="I300" s="3" t="str">
        <f>_xlfn.XLOOKUP(RT_gsm[[#This Row],[rxn in SC GSM]],sc_gsm[model_rxn],sc_gsm[Column12],"")</f>
        <v/>
      </c>
      <c r="J300" s="3" t="str">
        <f>IF(RT_gsm[[#This Row],[Column2]]="REV",FIND("&lt;=&gt;",RT_gsm[[#This Row],[Column8]]),"")</f>
        <v/>
      </c>
    </row>
    <row r="301" spans="1:10" hidden="1" x14ac:dyDescent="0.2">
      <c r="A301" t="s">
        <v>4221</v>
      </c>
      <c r="B301" t="s">
        <v>3902</v>
      </c>
      <c r="C301" t="str">
        <f>RT_gsm[[#This Row],[model_rxn]]&amp;"_"&amp;RT_gsm[[#This Row],[Column2]]</f>
        <v>ACOAD40f_x_FWD</v>
      </c>
      <c r="D301" t="str">
        <f>_xlfn.XLOOKUP(RT_gsm[[#This Row],[Column3]],SC_enz[name_dir],SC_enz[name_dir],"")</f>
        <v/>
      </c>
      <c r="E301" t="str">
        <f>_xlfn.XLOOKUP(RT_gsm[[#This Row],[model_rxn]],sc_gsm[model_rxn],sc_gsm[model_rxn],"")</f>
        <v/>
      </c>
      <c r="F301" s="3" t="str">
        <f>_xlfn.XLOOKUP(RT_gsm[[#This Row],[Column3]],sc_gsm[Column3],sc_gsm[Column3],"")</f>
        <v/>
      </c>
      <c r="G301" s="3" t="str" cm="1">
        <f t="array" ref="G301">RT_gsm[[#This Row],[model_rxn]]&amp;",r,"&amp;_xlfn.SWITCH(RT_gsm[[#This Row],[Column2]],"REV","lower_bound:-","FWD","upper_bound:")&amp;"1000"</f>
        <v>ACOAD40f_x,r,upper_bound:1000</v>
      </c>
      <c r="H301" s="3" t="str">
        <f>_xlfn.XLOOKUP(RT_gsm[[#This Row],[rxn in SC GSM]],sc_gsm[model_rxn],sc_gsm[yeast8.3.4 equation],"")</f>
        <v/>
      </c>
      <c r="I301" s="3" t="str">
        <f>_xlfn.XLOOKUP(RT_gsm[[#This Row],[rxn in SC GSM]],sc_gsm[model_rxn],sc_gsm[Column12],"")</f>
        <v/>
      </c>
      <c r="J301" s="3" t="str">
        <f>IF(RT_gsm[[#This Row],[Column2]]="REV",FIND("&lt;=&gt;",RT_gsm[[#This Row],[Column8]]),"")</f>
        <v/>
      </c>
    </row>
    <row r="302" spans="1:10" hidden="1" x14ac:dyDescent="0.2">
      <c r="A302" t="s">
        <v>4222</v>
      </c>
      <c r="B302" t="s">
        <v>3903</v>
      </c>
      <c r="C302" t="str">
        <f>RT_gsm[[#This Row],[model_rxn]]&amp;"_"&amp;RT_gsm[[#This Row],[Column2]]</f>
        <v>ACOAD60f_m_REV</v>
      </c>
      <c r="D302" t="str">
        <f>_xlfn.XLOOKUP(RT_gsm[[#This Row],[Column3]],SC_enz[name_dir],SC_enz[name_dir],"")</f>
        <v/>
      </c>
      <c r="E302" t="str">
        <f>_xlfn.XLOOKUP(RT_gsm[[#This Row],[model_rxn]],sc_gsm[model_rxn],sc_gsm[model_rxn],"")</f>
        <v/>
      </c>
      <c r="F302" s="3" t="str">
        <f>_xlfn.XLOOKUP(RT_gsm[[#This Row],[Column3]],sc_gsm[Column3],sc_gsm[Column3],"")</f>
        <v/>
      </c>
      <c r="G302" s="3" t="str" cm="1">
        <f t="array" ref="G302">RT_gsm[[#This Row],[model_rxn]]&amp;",r,"&amp;_xlfn.SWITCH(RT_gsm[[#This Row],[Column2]],"REV","lower_bound:-","FWD","upper_bound:")&amp;"1000"</f>
        <v>ACOAD60f_m,r,lower_bound:-1000</v>
      </c>
      <c r="H302" s="3" t="str">
        <f>_xlfn.XLOOKUP(RT_gsm[[#This Row],[rxn in SC GSM]],sc_gsm[model_rxn],sc_gsm[yeast8.3.4 equation],"")</f>
        <v/>
      </c>
      <c r="I302" s="3" t="str">
        <f>_xlfn.XLOOKUP(RT_gsm[[#This Row],[rxn in SC GSM]],sc_gsm[model_rxn],sc_gsm[Column12],"")</f>
        <v/>
      </c>
      <c r="J302" s="3" t="e">
        <f>IF(RT_gsm[[#This Row],[Column2]]="REV",FIND("&lt;=&gt;",RT_gsm[[#This Row],[Column8]]),"")</f>
        <v>#VALUE!</v>
      </c>
    </row>
    <row r="303" spans="1:10" hidden="1" x14ac:dyDescent="0.2">
      <c r="A303" t="s">
        <v>4222</v>
      </c>
      <c r="B303" t="s">
        <v>3902</v>
      </c>
      <c r="C303" t="str">
        <f>RT_gsm[[#This Row],[model_rxn]]&amp;"_"&amp;RT_gsm[[#This Row],[Column2]]</f>
        <v>ACOAD60f_m_FWD</v>
      </c>
      <c r="D303" t="str">
        <f>_xlfn.XLOOKUP(RT_gsm[[#This Row],[Column3]],SC_enz[name_dir],SC_enz[name_dir],"")</f>
        <v/>
      </c>
      <c r="E303" t="str">
        <f>_xlfn.XLOOKUP(RT_gsm[[#This Row],[model_rxn]],sc_gsm[model_rxn],sc_gsm[model_rxn],"")</f>
        <v/>
      </c>
      <c r="F303" s="3" t="str">
        <f>_xlfn.XLOOKUP(RT_gsm[[#This Row],[Column3]],sc_gsm[Column3],sc_gsm[Column3],"")</f>
        <v/>
      </c>
      <c r="G303" s="3" t="str" cm="1">
        <f t="array" ref="G303">RT_gsm[[#This Row],[model_rxn]]&amp;",r,"&amp;_xlfn.SWITCH(RT_gsm[[#This Row],[Column2]],"REV","lower_bound:-","FWD","upper_bound:")&amp;"1000"</f>
        <v>ACOAD60f_m,r,upper_bound:1000</v>
      </c>
      <c r="H303" s="3" t="str">
        <f>_xlfn.XLOOKUP(RT_gsm[[#This Row],[rxn in SC GSM]],sc_gsm[model_rxn],sc_gsm[yeast8.3.4 equation],"")</f>
        <v/>
      </c>
      <c r="I303" s="3" t="str">
        <f>_xlfn.XLOOKUP(RT_gsm[[#This Row],[rxn in SC GSM]],sc_gsm[model_rxn],sc_gsm[Column12],"")</f>
        <v/>
      </c>
      <c r="J303" s="3" t="str">
        <f>IF(RT_gsm[[#This Row],[Column2]]="REV",FIND("&lt;=&gt;",RT_gsm[[#This Row],[Column8]]),"")</f>
        <v/>
      </c>
    </row>
    <row r="304" spans="1:10" hidden="1" x14ac:dyDescent="0.2">
      <c r="A304" t="s">
        <v>4223</v>
      </c>
      <c r="B304" t="s">
        <v>3902</v>
      </c>
      <c r="C304" t="str">
        <f>RT_gsm[[#This Row],[model_rxn]]&amp;"_"&amp;RT_gsm[[#This Row],[Column2]]</f>
        <v>ACOAD60f_x_FWD</v>
      </c>
      <c r="D304" t="str">
        <f>_xlfn.XLOOKUP(RT_gsm[[#This Row],[Column3]],SC_enz[name_dir],SC_enz[name_dir],"")</f>
        <v/>
      </c>
      <c r="E304" t="str">
        <f>_xlfn.XLOOKUP(RT_gsm[[#This Row],[model_rxn]],sc_gsm[model_rxn],sc_gsm[model_rxn],"")</f>
        <v/>
      </c>
      <c r="F304" s="3" t="str">
        <f>_xlfn.XLOOKUP(RT_gsm[[#This Row],[Column3]],sc_gsm[Column3],sc_gsm[Column3],"")</f>
        <v/>
      </c>
      <c r="G304" s="3" t="str" cm="1">
        <f t="array" ref="G304">RT_gsm[[#This Row],[model_rxn]]&amp;",r,"&amp;_xlfn.SWITCH(RT_gsm[[#This Row],[Column2]],"REV","lower_bound:-","FWD","upper_bound:")&amp;"1000"</f>
        <v>ACOAD60f_x,r,upper_bound:1000</v>
      </c>
      <c r="H304" s="3" t="str">
        <f>_xlfn.XLOOKUP(RT_gsm[[#This Row],[rxn in SC GSM]],sc_gsm[model_rxn],sc_gsm[yeast8.3.4 equation],"")</f>
        <v/>
      </c>
      <c r="I304" s="3" t="str">
        <f>_xlfn.XLOOKUP(RT_gsm[[#This Row],[rxn in SC GSM]],sc_gsm[model_rxn],sc_gsm[Column12],"")</f>
        <v/>
      </c>
      <c r="J304" s="3" t="str">
        <f>IF(RT_gsm[[#This Row],[Column2]]="REV",FIND("&lt;=&gt;",RT_gsm[[#This Row],[Column8]]),"")</f>
        <v/>
      </c>
    </row>
    <row r="305" spans="1:10" hidden="1" x14ac:dyDescent="0.2">
      <c r="A305" t="s">
        <v>4224</v>
      </c>
      <c r="B305" t="s">
        <v>3903</v>
      </c>
      <c r="C305" t="str">
        <f>RT_gsm[[#This Row],[model_rxn]]&amp;"_"&amp;RT_gsm[[#This Row],[Column2]]</f>
        <v>ACOAD80f_m_REV</v>
      </c>
      <c r="D305" t="str">
        <f>_xlfn.XLOOKUP(RT_gsm[[#This Row],[Column3]],SC_enz[name_dir],SC_enz[name_dir],"")</f>
        <v/>
      </c>
      <c r="E305" t="str">
        <f>_xlfn.XLOOKUP(RT_gsm[[#This Row],[model_rxn]],sc_gsm[model_rxn],sc_gsm[model_rxn],"")</f>
        <v/>
      </c>
      <c r="F305" s="3" t="str">
        <f>_xlfn.XLOOKUP(RT_gsm[[#This Row],[Column3]],sc_gsm[Column3],sc_gsm[Column3],"")</f>
        <v/>
      </c>
      <c r="G305" s="3" t="str" cm="1">
        <f t="array" ref="G305">RT_gsm[[#This Row],[model_rxn]]&amp;",r,"&amp;_xlfn.SWITCH(RT_gsm[[#This Row],[Column2]],"REV","lower_bound:-","FWD","upper_bound:")&amp;"1000"</f>
        <v>ACOAD80f_m,r,lower_bound:-1000</v>
      </c>
      <c r="H305" s="3" t="str">
        <f>_xlfn.XLOOKUP(RT_gsm[[#This Row],[rxn in SC GSM]],sc_gsm[model_rxn],sc_gsm[yeast8.3.4 equation],"")</f>
        <v/>
      </c>
      <c r="I305" s="3" t="str">
        <f>_xlfn.XLOOKUP(RT_gsm[[#This Row],[rxn in SC GSM]],sc_gsm[model_rxn],sc_gsm[Column12],"")</f>
        <v/>
      </c>
      <c r="J305" s="3" t="e">
        <f>IF(RT_gsm[[#This Row],[Column2]]="REV",FIND("&lt;=&gt;",RT_gsm[[#This Row],[Column8]]),"")</f>
        <v>#VALUE!</v>
      </c>
    </row>
    <row r="306" spans="1:10" hidden="1" x14ac:dyDescent="0.2">
      <c r="A306" t="s">
        <v>4224</v>
      </c>
      <c r="B306" t="s">
        <v>3902</v>
      </c>
      <c r="C306" t="str">
        <f>RT_gsm[[#This Row],[model_rxn]]&amp;"_"&amp;RT_gsm[[#This Row],[Column2]]</f>
        <v>ACOAD80f_m_FWD</v>
      </c>
      <c r="D306" t="str">
        <f>_xlfn.XLOOKUP(RT_gsm[[#This Row],[Column3]],SC_enz[name_dir],SC_enz[name_dir],"")</f>
        <v/>
      </c>
      <c r="E306" t="str">
        <f>_xlfn.XLOOKUP(RT_gsm[[#This Row],[model_rxn]],sc_gsm[model_rxn],sc_gsm[model_rxn],"")</f>
        <v/>
      </c>
      <c r="F306" s="3" t="str">
        <f>_xlfn.XLOOKUP(RT_gsm[[#This Row],[Column3]],sc_gsm[Column3],sc_gsm[Column3],"")</f>
        <v/>
      </c>
      <c r="G306" s="3" t="str" cm="1">
        <f t="array" ref="G306">RT_gsm[[#This Row],[model_rxn]]&amp;",r,"&amp;_xlfn.SWITCH(RT_gsm[[#This Row],[Column2]],"REV","lower_bound:-","FWD","upper_bound:")&amp;"1000"</f>
        <v>ACOAD80f_m,r,upper_bound:1000</v>
      </c>
      <c r="H306" s="3" t="str">
        <f>_xlfn.XLOOKUP(RT_gsm[[#This Row],[rxn in SC GSM]],sc_gsm[model_rxn],sc_gsm[yeast8.3.4 equation],"")</f>
        <v/>
      </c>
      <c r="I306" s="3" t="str">
        <f>_xlfn.XLOOKUP(RT_gsm[[#This Row],[rxn in SC GSM]],sc_gsm[model_rxn],sc_gsm[Column12],"")</f>
        <v/>
      </c>
      <c r="J306" s="3" t="str">
        <f>IF(RT_gsm[[#This Row],[Column2]]="REV",FIND("&lt;=&gt;",RT_gsm[[#This Row],[Column8]]),"")</f>
        <v/>
      </c>
    </row>
    <row r="307" spans="1:10" hidden="1" x14ac:dyDescent="0.2">
      <c r="A307" t="s">
        <v>4225</v>
      </c>
      <c r="B307" t="s">
        <v>3902</v>
      </c>
      <c r="C307" t="str">
        <f>RT_gsm[[#This Row],[model_rxn]]&amp;"_"&amp;RT_gsm[[#This Row],[Column2]]</f>
        <v>ACOAD80f_x_FWD</v>
      </c>
      <c r="D307" t="str">
        <f>_xlfn.XLOOKUP(RT_gsm[[#This Row],[Column3]],SC_enz[name_dir],SC_enz[name_dir],"")</f>
        <v/>
      </c>
      <c r="E307" t="str">
        <f>_xlfn.XLOOKUP(RT_gsm[[#This Row],[model_rxn]],sc_gsm[model_rxn],sc_gsm[model_rxn],"")</f>
        <v/>
      </c>
      <c r="F307" s="3" t="str">
        <f>_xlfn.XLOOKUP(RT_gsm[[#This Row],[Column3]],sc_gsm[Column3],sc_gsm[Column3],"")</f>
        <v/>
      </c>
      <c r="G307" s="3" t="str" cm="1">
        <f t="array" ref="G307">RT_gsm[[#This Row],[model_rxn]]&amp;",r,"&amp;_xlfn.SWITCH(RT_gsm[[#This Row],[Column2]],"REV","lower_bound:-","FWD","upper_bound:")&amp;"1000"</f>
        <v>ACOAD80f_x,r,upper_bound:1000</v>
      </c>
      <c r="H307" s="3" t="str">
        <f>_xlfn.XLOOKUP(RT_gsm[[#This Row],[rxn in SC GSM]],sc_gsm[model_rxn],sc_gsm[yeast8.3.4 equation],"")</f>
        <v/>
      </c>
      <c r="I307" s="3" t="str">
        <f>_xlfn.XLOOKUP(RT_gsm[[#This Row],[rxn in SC GSM]],sc_gsm[model_rxn],sc_gsm[Column12],"")</f>
        <v/>
      </c>
      <c r="J307" s="3" t="str">
        <f>IF(RT_gsm[[#This Row],[Column2]]="REV",FIND("&lt;=&gt;",RT_gsm[[#This Row],[Column8]]),"")</f>
        <v/>
      </c>
    </row>
    <row r="308" spans="1:10" hidden="1" x14ac:dyDescent="0.2">
      <c r="A308" t="s">
        <v>4226</v>
      </c>
      <c r="B308" t="s">
        <v>3902</v>
      </c>
      <c r="C308" t="str">
        <f>RT_gsm[[#This Row],[model_rxn]]&amp;"_"&amp;RT_gsm[[#This Row],[Column2]]</f>
        <v>ACOAD82ef_x_FWD</v>
      </c>
      <c r="D308" t="str">
        <f>_xlfn.XLOOKUP(RT_gsm[[#This Row],[Column3]],SC_enz[name_dir],SC_enz[name_dir],"")</f>
        <v/>
      </c>
      <c r="E308" t="str">
        <f>_xlfn.XLOOKUP(RT_gsm[[#This Row],[model_rxn]],sc_gsm[model_rxn],sc_gsm[model_rxn],"")</f>
        <v/>
      </c>
      <c r="F308" s="3" t="str">
        <f>_xlfn.XLOOKUP(RT_gsm[[#This Row],[Column3]],sc_gsm[Column3],sc_gsm[Column3],"")</f>
        <v/>
      </c>
      <c r="G308" s="3" t="str" cm="1">
        <f t="array" ref="G308">RT_gsm[[#This Row],[model_rxn]]&amp;",r,"&amp;_xlfn.SWITCH(RT_gsm[[#This Row],[Column2]],"REV","lower_bound:-","FWD","upper_bound:")&amp;"1000"</f>
        <v>ACOAD82ef_x,r,upper_bound:1000</v>
      </c>
      <c r="H308" s="3" t="str">
        <f>_xlfn.XLOOKUP(RT_gsm[[#This Row],[rxn in SC GSM]],sc_gsm[model_rxn],sc_gsm[yeast8.3.4 equation],"")</f>
        <v/>
      </c>
      <c r="I308" s="3" t="str">
        <f>_xlfn.XLOOKUP(RT_gsm[[#This Row],[rxn in SC GSM]],sc_gsm[model_rxn],sc_gsm[Column12],"")</f>
        <v/>
      </c>
      <c r="J308" s="3" t="str">
        <f>IF(RT_gsm[[#This Row],[Column2]]="REV",FIND("&lt;=&gt;",RT_gsm[[#This Row],[Column8]]),"")</f>
        <v/>
      </c>
    </row>
    <row r="309" spans="1:10" hidden="1" x14ac:dyDescent="0.2">
      <c r="A309" t="s">
        <v>1841</v>
      </c>
      <c r="B309" t="s">
        <v>3902</v>
      </c>
      <c r="C309" t="str">
        <f>RT_gsm[[#This Row],[model_rxn]]&amp;"_"&amp;RT_gsm[[#This Row],[Column2]]</f>
        <v>ACOADS160_rm_FWD</v>
      </c>
      <c r="D309" t="str">
        <f>_xlfn.XLOOKUP(RT_gsm[[#This Row],[Column3]],SC_enz[name_dir],SC_enz[name_dir],"")</f>
        <v>ACOADS160_rm_FWD</v>
      </c>
      <c r="E309" t="str">
        <f>_xlfn.XLOOKUP(RT_gsm[[#This Row],[model_rxn]],sc_gsm[model_rxn],sc_gsm[model_rxn],"")</f>
        <v>ACOADS160_rm</v>
      </c>
      <c r="F309" s="3" t="str">
        <f>_xlfn.XLOOKUP(RT_gsm[[#This Row],[Column3]],sc_gsm[Column3],sc_gsm[Column3],"")</f>
        <v>ACOADS160_rm_FWD</v>
      </c>
      <c r="G309" s="3" t="str" cm="1">
        <f t="array" ref="G309">RT_gsm[[#This Row],[model_rxn]]&amp;",r,"&amp;_xlfn.SWITCH(RT_gsm[[#This Row],[Column2]],"REV","lower_bound:-","FWD","upper_bound:")&amp;"1000"</f>
        <v>ACOADS160_rm,r,upper_bound:1000</v>
      </c>
      <c r="H309" s="3" t="str">
        <f>_xlfn.XLOOKUP(RT_gsm[[#This Row],[rxn in SC GSM]],sc_gsm[model_rxn],sc_gsm[yeast8.3.4 equation],"")</f>
        <v>H+[erm] + palmitoyl-CoA[erm] + oxygen[erm] + NADH[erm] =&gt; 2 H2O[erm] + palmitoleoyl-CoA(4-)[erm] + NAD[erm]</v>
      </c>
      <c r="I309" s="3" t="b">
        <f>_xlfn.XLOOKUP(RT_gsm[[#This Row],[rxn in SC GSM]],sc_gsm[model_rxn],sc_gsm[Column12],"")</f>
        <v>1</v>
      </c>
      <c r="J309" s="3" t="str">
        <f>IF(RT_gsm[[#This Row],[Column2]]="REV",FIND("&lt;=&gt;",RT_gsm[[#This Row],[Column8]]),"")</f>
        <v/>
      </c>
    </row>
    <row r="310" spans="1:10" hidden="1" x14ac:dyDescent="0.2">
      <c r="A310" t="s">
        <v>1844</v>
      </c>
      <c r="B310" t="s">
        <v>3902</v>
      </c>
      <c r="C310" t="str">
        <f>RT_gsm[[#This Row],[model_rxn]]&amp;"_"&amp;RT_gsm[[#This Row],[Column2]]</f>
        <v>ACOADS180_rm_FWD</v>
      </c>
      <c r="D310" t="str">
        <f>_xlfn.XLOOKUP(RT_gsm[[#This Row],[Column3]],SC_enz[name_dir],SC_enz[name_dir],"")</f>
        <v>ACOADS180_rm_FWD</v>
      </c>
      <c r="E310" t="str">
        <f>_xlfn.XLOOKUP(RT_gsm[[#This Row],[model_rxn]],sc_gsm[model_rxn],sc_gsm[model_rxn],"")</f>
        <v>ACOADS180_rm</v>
      </c>
      <c r="F310" s="3" t="str">
        <f>_xlfn.XLOOKUP(RT_gsm[[#This Row],[Column3]],sc_gsm[Column3],sc_gsm[Column3],"")</f>
        <v>ACOADS180_rm_FWD</v>
      </c>
      <c r="G310" s="3" t="str" cm="1">
        <f t="array" ref="G310">RT_gsm[[#This Row],[model_rxn]]&amp;",r,"&amp;_xlfn.SWITCH(RT_gsm[[#This Row],[Column2]],"REV","lower_bound:-","FWD","upper_bound:")&amp;"1000"</f>
        <v>ACOADS180_rm,r,upper_bound:1000</v>
      </c>
      <c r="H310" s="3" t="str">
        <f>_xlfn.XLOOKUP(RT_gsm[[#This Row],[rxn in SC GSM]],sc_gsm[model_rxn],sc_gsm[yeast8.3.4 equation],"")</f>
        <v>H+[erm] + stearoyl-CoA[erm] + oxygen[erm] + NADH[erm] =&gt; 2 H2O[erm] + NAD[erm] + oleoyl-CoA[erm]</v>
      </c>
      <c r="I310" s="3" t="b">
        <f>_xlfn.XLOOKUP(RT_gsm[[#This Row],[rxn in SC GSM]],sc_gsm[model_rxn],sc_gsm[Column12],"")</f>
        <v>1</v>
      </c>
      <c r="J310" s="3" t="str">
        <f>IF(RT_gsm[[#This Row],[Column2]]="REV",FIND("&lt;=&gt;",RT_gsm[[#This Row],[Column8]]),"")</f>
        <v/>
      </c>
    </row>
    <row r="311" spans="1:10" hidden="1" x14ac:dyDescent="0.2">
      <c r="A311" t="s">
        <v>4234</v>
      </c>
      <c r="B311" t="s">
        <v>3902</v>
      </c>
      <c r="C311" t="str">
        <f>RT_gsm[[#This Row],[model_rxn]]&amp;"_"&amp;RT_gsm[[#This Row],[Column2]]</f>
        <v>ACOADS181_rm_FWD</v>
      </c>
      <c r="D311" t="str">
        <f>_xlfn.XLOOKUP(RT_gsm[[#This Row],[Column3]],SC_enz[name_dir],SC_enz[name_dir],"")</f>
        <v/>
      </c>
      <c r="E311" t="str">
        <f>_xlfn.XLOOKUP(RT_gsm[[#This Row],[model_rxn]],sc_gsm[model_rxn],sc_gsm[model_rxn],"")</f>
        <v/>
      </c>
      <c r="F311" s="3" t="str">
        <f>_xlfn.XLOOKUP(RT_gsm[[#This Row],[Column3]],sc_gsm[Column3],sc_gsm[Column3],"")</f>
        <v/>
      </c>
      <c r="G311" s="3" t="str" cm="1">
        <f t="array" ref="G311">RT_gsm[[#This Row],[model_rxn]]&amp;",r,"&amp;_xlfn.SWITCH(RT_gsm[[#This Row],[Column2]],"REV","lower_bound:-","FWD","upper_bound:")&amp;"1000"</f>
        <v>ACOADS181_rm,r,upper_bound:1000</v>
      </c>
      <c r="H311" s="3" t="str">
        <f>_xlfn.XLOOKUP(RT_gsm[[#This Row],[rxn in SC GSM]],sc_gsm[model_rxn],sc_gsm[yeast8.3.4 equation],"")</f>
        <v/>
      </c>
      <c r="I311" s="3" t="str">
        <f>_xlfn.XLOOKUP(RT_gsm[[#This Row],[rxn in SC GSM]],sc_gsm[model_rxn],sc_gsm[Column12],"")</f>
        <v/>
      </c>
      <c r="J311" s="3" t="str">
        <f>IF(RT_gsm[[#This Row],[Column2]]="REV",FIND("&lt;=&gt;",RT_gsm[[#This Row],[Column8]]),"")</f>
        <v/>
      </c>
    </row>
    <row r="312" spans="1:10" hidden="1" x14ac:dyDescent="0.2">
      <c r="A312" t="s">
        <v>4237</v>
      </c>
      <c r="B312" t="s">
        <v>3902</v>
      </c>
      <c r="C312" t="str">
        <f>RT_gsm[[#This Row],[model_rxn]]&amp;"_"&amp;RT_gsm[[#This Row],[Column2]]</f>
        <v>ACOADS182_3_rm_FWD</v>
      </c>
      <c r="D312" t="str">
        <f>_xlfn.XLOOKUP(RT_gsm[[#This Row],[Column3]],SC_enz[name_dir],SC_enz[name_dir],"")</f>
        <v/>
      </c>
      <c r="E312" t="str">
        <f>_xlfn.XLOOKUP(RT_gsm[[#This Row],[model_rxn]],sc_gsm[model_rxn],sc_gsm[model_rxn],"")</f>
        <v/>
      </c>
      <c r="F312" s="3" t="str">
        <f>_xlfn.XLOOKUP(RT_gsm[[#This Row],[Column3]],sc_gsm[Column3],sc_gsm[Column3],"")</f>
        <v/>
      </c>
      <c r="G312" s="3" t="str" cm="1">
        <f t="array" ref="G312">RT_gsm[[#This Row],[model_rxn]]&amp;",r,"&amp;_xlfn.SWITCH(RT_gsm[[#This Row],[Column2]],"REV","lower_bound:-","FWD","upper_bound:")&amp;"1000"</f>
        <v>ACOADS182_3_rm,r,upper_bound:1000</v>
      </c>
      <c r="H312" s="3" t="str">
        <f>_xlfn.XLOOKUP(RT_gsm[[#This Row],[rxn in SC GSM]],sc_gsm[model_rxn],sc_gsm[yeast8.3.4 equation],"")</f>
        <v/>
      </c>
      <c r="I312" s="3" t="str">
        <f>_xlfn.XLOOKUP(RT_gsm[[#This Row],[rxn in SC GSM]],sc_gsm[model_rxn],sc_gsm[Column12],"")</f>
        <v/>
      </c>
      <c r="J312" s="3" t="str">
        <f>IF(RT_gsm[[#This Row],[Column2]]="REV",FIND("&lt;=&gt;",RT_gsm[[#This Row],[Column8]]),"")</f>
        <v/>
      </c>
    </row>
    <row r="313" spans="1:10" hidden="1" x14ac:dyDescent="0.2">
      <c r="A313" t="s">
        <v>4240</v>
      </c>
      <c r="B313" t="s">
        <v>3902</v>
      </c>
      <c r="C313" t="str">
        <f>RT_gsm[[#This Row],[model_rxn]]&amp;"_"&amp;RT_gsm[[#This Row],[Column2]]</f>
        <v>ACOADS182_rm_FWD</v>
      </c>
      <c r="D313" t="str">
        <f>_xlfn.XLOOKUP(RT_gsm[[#This Row],[Column3]],SC_enz[name_dir],SC_enz[name_dir],"")</f>
        <v/>
      </c>
      <c r="E313" t="str">
        <f>_xlfn.XLOOKUP(RT_gsm[[#This Row],[model_rxn]],sc_gsm[model_rxn],sc_gsm[model_rxn],"")</f>
        <v/>
      </c>
      <c r="F313" s="3" t="str">
        <f>_xlfn.XLOOKUP(RT_gsm[[#This Row],[Column3]],sc_gsm[Column3],sc_gsm[Column3],"")</f>
        <v/>
      </c>
      <c r="G313" s="3" t="str" cm="1">
        <f t="array" ref="G313">RT_gsm[[#This Row],[model_rxn]]&amp;",r,"&amp;_xlfn.SWITCH(RT_gsm[[#This Row],[Column2]],"REV","lower_bound:-","FWD","upper_bound:")&amp;"1000"</f>
        <v>ACOADS182_rm,r,upper_bound:1000</v>
      </c>
      <c r="H313" s="3" t="str">
        <f>_xlfn.XLOOKUP(RT_gsm[[#This Row],[rxn in SC GSM]],sc_gsm[model_rxn],sc_gsm[yeast8.3.4 equation],"")</f>
        <v/>
      </c>
      <c r="I313" s="3" t="str">
        <f>_xlfn.XLOOKUP(RT_gsm[[#This Row],[rxn in SC GSM]],sc_gsm[model_rxn],sc_gsm[Column12],"")</f>
        <v/>
      </c>
      <c r="J313" s="3" t="str">
        <f>IF(RT_gsm[[#This Row],[Column2]]="REV",FIND("&lt;=&gt;",RT_gsm[[#This Row],[Column8]]),"")</f>
        <v/>
      </c>
    </row>
    <row r="314" spans="1:10" hidden="1" x14ac:dyDescent="0.2">
      <c r="A314" t="s">
        <v>4227</v>
      </c>
      <c r="B314" t="s">
        <v>3903</v>
      </c>
      <c r="C314" t="str">
        <f>RT_gsm[[#This Row],[model_rxn]]&amp;"_"&amp;RT_gsm[[#This Row],[Column2]]</f>
        <v>ACOADm30f_m_REV</v>
      </c>
      <c r="D314" t="str">
        <f>_xlfn.XLOOKUP(RT_gsm[[#This Row],[Column3]],SC_enz[name_dir],SC_enz[name_dir],"")</f>
        <v/>
      </c>
      <c r="E314" t="str">
        <f>_xlfn.XLOOKUP(RT_gsm[[#This Row],[model_rxn]],sc_gsm[model_rxn],sc_gsm[model_rxn],"")</f>
        <v/>
      </c>
      <c r="F314" s="3" t="str">
        <f>_xlfn.XLOOKUP(RT_gsm[[#This Row],[Column3]],sc_gsm[Column3],sc_gsm[Column3],"")</f>
        <v/>
      </c>
      <c r="G314" s="3" t="str" cm="1">
        <f t="array" ref="G314">RT_gsm[[#This Row],[model_rxn]]&amp;",r,"&amp;_xlfn.SWITCH(RT_gsm[[#This Row],[Column2]],"REV","lower_bound:-","FWD","upper_bound:")&amp;"1000"</f>
        <v>ACOADm30f_m,r,lower_bound:-1000</v>
      </c>
      <c r="H314" s="3" t="str">
        <f>_xlfn.XLOOKUP(RT_gsm[[#This Row],[rxn in SC GSM]],sc_gsm[model_rxn],sc_gsm[yeast8.3.4 equation],"")</f>
        <v/>
      </c>
      <c r="I314" s="3" t="str">
        <f>_xlfn.XLOOKUP(RT_gsm[[#This Row],[rxn in SC GSM]],sc_gsm[model_rxn],sc_gsm[Column12],"")</f>
        <v/>
      </c>
      <c r="J314" s="3" t="e">
        <f>IF(RT_gsm[[#This Row],[Column2]]="REV",FIND("&lt;=&gt;",RT_gsm[[#This Row],[Column8]]),"")</f>
        <v>#VALUE!</v>
      </c>
    </row>
    <row r="315" spans="1:10" hidden="1" x14ac:dyDescent="0.2">
      <c r="A315" t="s">
        <v>4227</v>
      </c>
      <c r="B315" t="s">
        <v>3902</v>
      </c>
      <c r="C315" t="str">
        <f>RT_gsm[[#This Row],[model_rxn]]&amp;"_"&amp;RT_gsm[[#This Row],[Column2]]</f>
        <v>ACOADm30f_m_FWD</v>
      </c>
      <c r="D315" t="str">
        <f>_xlfn.XLOOKUP(RT_gsm[[#This Row],[Column3]],SC_enz[name_dir],SC_enz[name_dir],"")</f>
        <v/>
      </c>
      <c r="E315" t="str">
        <f>_xlfn.XLOOKUP(RT_gsm[[#This Row],[model_rxn]],sc_gsm[model_rxn],sc_gsm[model_rxn],"")</f>
        <v/>
      </c>
      <c r="F315" s="3" t="str">
        <f>_xlfn.XLOOKUP(RT_gsm[[#This Row],[Column3]],sc_gsm[Column3],sc_gsm[Column3],"")</f>
        <v/>
      </c>
      <c r="G315" s="3" t="str" cm="1">
        <f t="array" ref="G315">RT_gsm[[#This Row],[model_rxn]]&amp;",r,"&amp;_xlfn.SWITCH(RT_gsm[[#This Row],[Column2]],"REV","lower_bound:-","FWD","upper_bound:")&amp;"1000"</f>
        <v>ACOADm30f_m,r,upper_bound:1000</v>
      </c>
      <c r="H315" s="3" t="str">
        <f>_xlfn.XLOOKUP(RT_gsm[[#This Row],[rxn in SC GSM]],sc_gsm[model_rxn],sc_gsm[yeast8.3.4 equation],"")</f>
        <v/>
      </c>
      <c r="I315" s="3" t="str">
        <f>_xlfn.XLOOKUP(RT_gsm[[#This Row],[rxn in SC GSM]],sc_gsm[model_rxn],sc_gsm[Column12],"")</f>
        <v/>
      </c>
      <c r="J315" s="3" t="str">
        <f>IF(RT_gsm[[#This Row],[Column2]]="REV",FIND("&lt;=&gt;",RT_gsm[[#This Row],[Column8]]),"")</f>
        <v/>
      </c>
    </row>
    <row r="316" spans="1:10" hidden="1" x14ac:dyDescent="0.2">
      <c r="A316" t="s">
        <v>4228</v>
      </c>
      <c r="B316" t="s">
        <v>3903</v>
      </c>
      <c r="C316" t="str">
        <f>RT_gsm[[#This Row],[model_rxn]]&amp;"_"&amp;RT_gsm[[#This Row],[Column2]]</f>
        <v>ACOADm40f_m_REV</v>
      </c>
      <c r="D316" t="str">
        <f>_xlfn.XLOOKUP(RT_gsm[[#This Row],[Column3]],SC_enz[name_dir],SC_enz[name_dir],"")</f>
        <v/>
      </c>
      <c r="E316" t="str">
        <f>_xlfn.XLOOKUP(RT_gsm[[#This Row],[model_rxn]],sc_gsm[model_rxn],sc_gsm[model_rxn],"")</f>
        <v/>
      </c>
      <c r="F316" s="3" t="str">
        <f>_xlfn.XLOOKUP(RT_gsm[[#This Row],[Column3]],sc_gsm[Column3],sc_gsm[Column3],"")</f>
        <v/>
      </c>
      <c r="G316" s="3" t="str" cm="1">
        <f t="array" ref="G316">RT_gsm[[#This Row],[model_rxn]]&amp;",r,"&amp;_xlfn.SWITCH(RT_gsm[[#This Row],[Column2]],"REV","lower_bound:-","FWD","upper_bound:")&amp;"1000"</f>
        <v>ACOADm40f_m,r,lower_bound:-1000</v>
      </c>
      <c r="H316" s="3" t="str">
        <f>_xlfn.XLOOKUP(RT_gsm[[#This Row],[rxn in SC GSM]],sc_gsm[model_rxn],sc_gsm[yeast8.3.4 equation],"")</f>
        <v/>
      </c>
      <c r="I316" s="3" t="str">
        <f>_xlfn.XLOOKUP(RT_gsm[[#This Row],[rxn in SC GSM]],sc_gsm[model_rxn],sc_gsm[Column12],"")</f>
        <v/>
      </c>
      <c r="J316" s="3" t="e">
        <f>IF(RT_gsm[[#This Row],[Column2]]="REV",FIND("&lt;=&gt;",RT_gsm[[#This Row],[Column8]]),"")</f>
        <v>#VALUE!</v>
      </c>
    </row>
    <row r="317" spans="1:10" hidden="1" x14ac:dyDescent="0.2">
      <c r="A317" t="s">
        <v>4228</v>
      </c>
      <c r="B317" t="s">
        <v>3902</v>
      </c>
      <c r="C317" t="str">
        <f>RT_gsm[[#This Row],[model_rxn]]&amp;"_"&amp;RT_gsm[[#This Row],[Column2]]</f>
        <v>ACOADm40f_m_FWD</v>
      </c>
      <c r="D317" t="str">
        <f>_xlfn.XLOOKUP(RT_gsm[[#This Row],[Column3]],SC_enz[name_dir],SC_enz[name_dir],"")</f>
        <v/>
      </c>
      <c r="E317" t="str">
        <f>_xlfn.XLOOKUP(RT_gsm[[#This Row],[model_rxn]],sc_gsm[model_rxn],sc_gsm[model_rxn],"")</f>
        <v/>
      </c>
      <c r="F317" s="3" t="str">
        <f>_xlfn.XLOOKUP(RT_gsm[[#This Row],[Column3]],sc_gsm[Column3],sc_gsm[Column3],"")</f>
        <v/>
      </c>
      <c r="G317" s="3" t="str" cm="1">
        <f t="array" ref="G317">RT_gsm[[#This Row],[model_rxn]]&amp;",r,"&amp;_xlfn.SWITCH(RT_gsm[[#This Row],[Column2]],"REV","lower_bound:-","FWD","upper_bound:")&amp;"1000"</f>
        <v>ACOADm40f_m,r,upper_bound:1000</v>
      </c>
      <c r="H317" s="3" t="str">
        <f>_xlfn.XLOOKUP(RT_gsm[[#This Row],[rxn in SC GSM]],sc_gsm[model_rxn],sc_gsm[yeast8.3.4 equation],"")</f>
        <v/>
      </c>
      <c r="I317" s="3" t="str">
        <f>_xlfn.XLOOKUP(RT_gsm[[#This Row],[rxn in SC GSM]],sc_gsm[model_rxn],sc_gsm[Column12],"")</f>
        <v/>
      </c>
      <c r="J317" s="3" t="str">
        <f>IF(RT_gsm[[#This Row],[Column2]]="REV",FIND("&lt;=&gt;",RT_gsm[[#This Row],[Column8]]),"")</f>
        <v/>
      </c>
    </row>
    <row r="318" spans="1:10" hidden="1" x14ac:dyDescent="0.2">
      <c r="A318" t="s">
        <v>4229</v>
      </c>
      <c r="B318" t="s">
        <v>3903</v>
      </c>
      <c r="C318" t="str">
        <f>RT_gsm[[#This Row],[model_rxn]]&amp;"_"&amp;RT_gsm[[#This Row],[Column2]]</f>
        <v>ACOADm50f_m_REV</v>
      </c>
      <c r="D318" t="str">
        <f>_xlfn.XLOOKUP(RT_gsm[[#This Row],[Column3]],SC_enz[name_dir],SC_enz[name_dir],"")</f>
        <v/>
      </c>
      <c r="E318" t="str">
        <f>_xlfn.XLOOKUP(RT_gsm[[#This Row],[model_rxn]],sc_gsm[model_rxn],sc_gsm[model_rxn],"")</f>
        <v/>
      </c>
      <c r="F318" s="3" t="str">
        <f>_xlfn.XLOOKUP(RT_gsm[[#This Row],[Column3]],sc_gsm[Column3],sc_gsm[Column3],"")</f>
        <v/>
      </c>
      <c r="G318" s="3" t="str" cm="1">
        <f t="array" ref="G318">RT_gsm[[#This Row],[model_rxn]]&amp;",r,"&amp;_xlfn.SWITCH(RT_gsm[[#This Row],[Column2]],"REV","lower_bound:-","FWD","upper_bound:")&amp;"1000"</f>
        <v>ACOADm50f_m,r,lower_bound:-1000</v>
      </c>
      <c r="H318" s="3" t="str">
        <f>_xlfn.XLOOKUP(RT_gsm[[#This Row],[rxn in SC GSM]],sc_gsm[model_rxn],sc_gsm[yeast8.3.4 equation],"")</f>
        <v/>
      </c>
      <c r="I318" s="3" t="str">
        <f>_xlfn.XLOOKUP(RT_gsm[[#This Row],[rxn in SC GSM]],sc_gsm[model_rxn],sc_gsm[Column12],"")</f>
        <v/>
      </c>
      <c r="J318" s="3" t="e">
        <f>IF(RT_gsm[[#This Row],[Column2]]="REV",FIND("&lt;=&gt;",RT_gsm[[#This Row],[Column8]]),"")</f>
        <v>#VALUE!</v>
      </c>
    </row>
    <row r="319" spans="1:10" hidden="1" x14ac:dyDescent="0.2">
      <c r="A319" t="s">
        <v>4229</v>
      </c>
      <c r="B319" t="s">
        <v>3902</v>
      </c>
      <c r="C319" t="str">
        <f>RT_gsm[[#This Row],[model_rxn]]&amp;"_"&amp;RT_gsm[[#This Row],[Column2]]</f>
        <v>ACOADm50f_m_FWD</v>
      </c>
      <c r="D319" t="str">
        <f>_xlfn.XLOOKUP(RT_gsm[[#This Row],[Column3]],SC_enz[name_dir],SC_enz[name_dir],"")</f>
        <v/>
      </c>
      <c r="E319" t="str">
        <f>_xlfn.XLOOKUP(RT_gsm[[#This Row],[model_rxn]],sc_gsm[model_rxn],sc_gsm[model_rxn],"")</f>
        <v/>
      </c>
      <c r="F319" s="3" t="str">
        <f>_xlfn.XLOOKUP(RT_gsm[[#This Row],[Column3]],sc_gsm[Column3],sc_gsm[Column3],"")</f>
        <v/>
      </c>
      <c r="G319" s="3" t="str" cm="1">
        <f t="array" ref="G319">RT_gsm[[#This Row],[model_rxn]]&amp;",r,"&amp;_xlfn.SWITCH(RT_gsm[[#This Row],[Column2]],"REV","lower_bound:-","FWD","upper_bound:")&amp;"1000"</f>
        <v>ACOADm50f_m,r,upper_bound:1000</v>
      </c>
      <c r="H319" s="3" t="str">
        <f>_xlfn.XLOOKUP(RT_gsm[[#This Row],[rxn in SC GSM]],sc_gsm[model_rxn],sc_gsm[yeast8.3.4 equation],"")</f>
        <v/>
      </c>
      <c r="I319" s="3" t="str">
        <f>_xlfn.XLOOKUP(RT_gsm[[#This Row],[rxn in SC GSM]],sc_gsm[model_rxn],sc_gsm[Column12],"")</f>
        <v/>
      </c>
      <c r="J319" s="3" t="str">
        <f>IF(RT_gsm[[#This Row],[Column2]]="REV",FIND("&lt;=&gt;",RT_gsm[[#This Row],[Column8]]),"")</f>
        <v/>
      </c>
    </row>
    <row r="320" spans="1:10" hidden="1" x14ac:dyDescent="0.2">
      <c r="A320" t="s">
        <v>257</v>
      </c>
      <c r="B320" t="s">
        <v>3902</v>
      </c>
      <c r="C320" t="str">
        <f>RT_gsm[[#This Row],[model_rxn]]&amp;"_"&amp;RT_gsm[[#This Row],[Column2]]</f>
        <v>ACOAO100_x_FWD</v>
      </c>
      <c r="D320" t="str">
        <f>_xlfn.XLOOKUP(RT_gsm[[#This Row],[Column3]],SC_enz[name_dir],SC_enz[name_dir],"")</f>
        <v>ACOAO100_x_FWD</v>
      </c>
      <c r="E320" t="str">
        <f>_xlfn.XLOOKUP(RT_gsm[[#This Row],[model_rxn]],sc_gsm[model_rxn],sc_gsm[model_rxn],"")</f>
        <v>ACOAO100_x</v>
      </c>
      <c r="F320" s="3" t="str">
        <f>_xlfn.XLOOKUP(RT_gsm[[#This Row],[Column3]],sc_gsm[Column3],sc_gsm[Column3],"")</f>
        <v>ACOAO100_x_FWD</v>
      </c>
      <c r="G320" s="3" t="str" cm="1">
        <f t="array" ref="G320">RT_gsm[[#This Row],[model_rxn]]&amp;",r,"&amp;_xlfn.SWITCH(RT_gsm[[#This Row],[Column2]],"REV","lower_bound:-","FWD","upper_bound:")&amp;"1000"</f>
        <v>ACOAO100_x,r,upper_bound:1000</v>
      </c>
      <c r="H320" s="3" t="str">
        <f>_xlfn.XLOOKUP(RT_gsm[[#This Row],[rxn in SC GSM]],sc_gsm[model_rxn],sc_gsm[yeast8.3.4 equation],"")</f>
        <v>decanoyl-CoA[p] + oxygen[p] =&gt; hydrogen peroxide[p] + trans-dec-2-enoyl-CoA[p]</v>
      </c>
      <c r="I320" s="3" t="b">
        <f>_xlfn.XLOOKUP(RT_gsm[[#This Row],[rxn in SC GSM]],sc_gsm[model_rxn],sc_gsm[Column12],"")</f>
        <v>1</v>
      </c>
      <c r="J320" s="3" t="str">
        <f>IF(RT_gsm[[#This Row],[Column2]]="REV",FIND("&lt;=&gt;",RT_gsm[[#This Row],[Column8]]),"")</f>
        <v/>
      </c>
    </row>
    <row r="321" spans="1:10" x14ac:dyDescent="0.2">
      <c r="A321" s="5" t="s">
        <v>257</v>
      </c>
      <c r="B321" t="s">
        <v>3903</v>
      </c>
      <c r="C321" t="str">
        <f>RT_gsm[[#This Row],[model_rxn]]&amp;"_"&amp;RT_gsm[[#This Row],[Column2]]</f>
        <v>ACOAO100_x_REV</v>
      </c>
      <c r="D321" t="str">
        <f>_xlfn.XLOOKUP(RT_gsm[[#This Row],[Column3]],SC_enz[name_dir],SC_enz[name_dir],"")</f>
        <v/>
      </c>
      <c r="E321" t="str">
        <f>_xlfn.XLOOKUP(RT_gsm[[#This Row],[model_rxn]],sc_gsm[model_rxn],sc_gsm[model_rxn],"")</f>
        <v>ACOAO100_x</v>
      </c>
      <c r="F321" s="3" t="str">
        <f>_xlfn.XLOOKUP(RT_gsm[[#This Row],[Column3]],sc_gsm[Column3],sc_gsm[Column3],"")</f>
        <v/>
      </c>
      <c r="G321" s="3" t="str" cm="1">
        <f t="array" ref="G321">RT_gsm[[#This Row],[model_rxn]]&amp;",r,"&amp;_xlfn.SWITCH(RT_gsm[[#This Row],[Column2]],"REV","lower_bound:-","FWD","upper_bound:")&amp;"1000"</f>
        <v>ACOAO100_x,r,lower_bound:-1000</v>
      </c>
      <c r="H321" s="3" t="str">
        <f>_xlfn.XLOOKUP(RT_gsm[[#This Row],[rxn in SC GSM]],sc_gsm[model_rxn],sc_gsm[yeast8.3.4 equation],"")</f>
        <v>decanoyl-CoA[p] + oxygen[p] =&gt; hydrogen peroxide[p] + trans-dec-2-enoyl-CoA[p]</v>
      </c>
      <c r="I321" s="3" t="b">
        <f>_xlfn.XLOOKUP(RT_gsm[[#This Row],[rxn in SC GSM]],sc_gsm[model_rxn],sc_gsm[Column12],"")</f>
        <v>1</v>
      </c>
      <c r="J321" s="3" t="e">
        <f>IF(RT_gsm[[#This Row],[Column2]]="REV",FIND("&lt;=&gt;",RT_gsm[[#This Row],[Column8]]),"")</f>
        <v>#VALUE!</v>
      </c>
    </row>
    <row r="322" spans="1:10" hidden="1" x14ac:dyDescent="0.2">
      <c r="A322" t="s">
        <v>4247</v>
      </c>
      <c r="B322" t="s">
        <v>3902</v>
      </c>
      <c r="C322" t="str">
        <f>RT_gsm[[#This Row],[model_rxn]]&amp;"_"&amp;RT_gsm[[#This Row],[Column2]]</f>
        <v>ACOAO101d_x_FWD</v>
      </c>
      <c r="D322" t="str">
        <f>_xlfn.XLOOKUP(RT_gsm[[#This Row],[Column3]],SC_enz[name_dir],SC_enz[name_dir],"")</f>
        <v/>
      </c>
      <c r="E322" t="str">
        <f>_xlfn.XLOOKUP(RT_gsm[[#This Row],[model_rxn]],sc_gsm[model_rxn],sc_gsm[model_rxn],"")</f>
        <v/>
      </c>
      <c r="F322" s="3" t="str">
        <f>_xlfn.XLOOKUP(RT_gsm[[#This Row],[Column3]],sc_gsm[Column3],sc_gsm[Column3],"")</f>
        <v/>
      </c>
      <c r="G322" s="3" t="str" cm="1">
        <f t="array" ref="G322">RT_gsm[[#This Row],[model_rxn]]&amp;",r,"&amp;_xlfn.SWITCH(RT_gsm[[#This Row],[Column2]],"REV","lower_bound:-","FWD","upper_bound:")&amp;"1000"</f>
        <v>ACOAO101d_x,r,upper_bound:1000</v>
      </c>
      <c r="H322" s="3" t="str">
        <f>_xlfn.XLOOKUP(RT_gsm[[#This Row],[rxn in SC GSM]],sc_gsm[model_rxn],sc_gsm[yeast8.3.4 equation],"")</f>
        <v/>
      </c>
      <c r="I322" s="3" t="str">
        <f>_xlfn.XLOOKUP(RT_gsm[[#This Row],[rxn in SC GSM]],sc_gsm[model_rxn],sc_gsm[Column12],"")</f>
        <v/>
      </c>
      <c r="J322" s="3" t="str">
        <f>IF(RT_gsm[[#This Row],[Column2]]="REV",FIND("&lt;=&gt;",RT_gsm[[#This Row],[Column8]]),"")</f>
        <v/>
      </c>
    </row>
    <row r="323" spans="1:10" hidden="1" x14ac:dyDescent="0.2">
      <c r="A323" t="s">
        <v>4248</v>
      </c>
      <c r="B323" t="s">
        <v>3902</v>
      </c>
      <c r="C323" t="str">
        <f>RT_gsm[[#This Row],[model_rxn]]&amp;"_"&amp;RT_gsm[[#This Row],[Column2]]</f>
        <v>ACOAO102e_x_FWD</v>
      </c>
      <c r="D323" t="str">
        <f>_xlfn.XLOOKUP(RT_gsm[[#This Row],[Column3]],SC_enz[name_dir],SC_enz[name_dir],"")</f>
        <v/>
      </c>
      <c r="E323" t="str">
        <f>_xlfn.XLOOKUP(RT_gsm[[#This Row],[model_rxn]],sc_gsm[model_rxn],sc_gsm[model_rxn],"")</f>
        <v/>
      </c>
      <c r="F323" s="3" t="str">
        <f>_xlfn.XLOOKUP(RT_gsm[[#This Row],[Column3]],sc_gsm[Column3],sc_gsm[Column3],"")</f>
        <v/>
      </c>
      <c r="G323" s="3" t="str" cm="1">
        <f t="array" ref="G323">RT_gsm[[#This Row],[model_rxn]]&amp;",r,"&amp;_xlfn.SWITCH(RT_gsm[[#This Row],[Column2]],"REV","lower_bound:-","FWD","upper_bound:")&amp;"1000"</f>
        <v>ACOAO102e_x,r,upper_bound:1000</v>
      </c>
      <c r="H323" s="3" t="str">
        <f>_xlfn.XLOOKUP(RT_gsm[[#This Row],[rxn in SC GSM]],sc_gsm[model_rxn],sc_gsm[yeast8.3.4 equation],"")</f>
        <v/>
      </c>
      <c r="I323" s="3" t="str">
        <f>_xlfn.XLOOKUP(RT_gsm[[#This Row],[rxn in SC GSM]],sc_gsm[model_rxn],sc_gsm[Column12],"")</f>
        <v/>
      </c>
      <c r="J323" s="3" t="str">
        <f>IF(RT_gsm[[#This Row],[Column2]]="REV",FIND("&lt;=&gt;",RT_gsm[[#This Row],[Column8]]),"")</f>
        <v/>
      </c>
    </row>
    <row r="324" spans="1:10" hidden="1" x14ac:dyDescent="0.2">
      <c r="A324" t="s">
        <v>260</v>
      </c>
      <c r="B324" t="s">
        <v>3902</v>
      </c>
      <c r="C324" t="str">
        <f>RT_gsm[[#This Row],[model_rxn]]&amp;"_"&amp;RT_gsm[[#This Row],[Column2]]</f>
        <v>ACOAO120_x_FWD</v>
      </c>
      <c r="D324" t="str">
        <f>_xlfn.XLOOKUP(RT_gsm[[#This Row],[Column3]],SC_enz[name_dir],SC_enz[name_dir],"")</f>
        <v>ACOAO120_x_FWD</v>
      </c>
      <c r="E324" t="str">
        <f>_xlfn.XLOOKUP(RT_gsm[[#This Row],[model_rxn]],sc_gsm[model_rxn],sc_gsm[model_rxn],"")</f>
        <v>ACOAO120_x</v>
      </c>
      <c r="F324" s="3" t="str">
        <f>_xlfn.XLOOKUP(RT_gsm[[#This Row],[Column3]],sc_gsm[Column3],sc_gsm[Column3],"")</f>
        <v>ACOAO120_x_FWD</v>
      </c>
      <c r="G324" s="3" t="str" cm="1">
        <f t="array" ref="G324">RT_gsm[[#This Row],[model_rxn]]&amp;",r,"&amp;_xlfn.SWITCH(RT_gsm[[#This Row],[Column2]],"REV","lower_bound:-","FWD","upper_bound:")&amp;"1000"</f>
        <v>ACOAO120_x,r,upper_bound:1000</v>
      </c>
      <c r="H324" s="3" t="str">
        <f>_xlfn.XLOOKUP(RT_gsm[[#This Row],[rxn in SC GSM]],sc_gsm[model_rxn],sc_gsm[yeast8.3.4 equation],"")</f>
        <v>lauroyl-CoA[p] + oxygen[p] =&gt; hydrogen peroxide[p] + trans-dodec-2-enoyl-CoA[p]</v>
      </c>
      <c r="I324" s="3" t="b">
        <f>_xlfn.XLOOKUP(RT_gsm[[#This Row],[rxn in SC GSM]],sc_gsm[model_rxn],sc_gsm[Column12],"")</f>
        <v>1</v>
      </c>
      <c r="J324" s="3" t="str">
        <f>IF(RT_gsm[[#This Row],[Column2]]="REV",FIND("&lt;=&gt;",RT_gsm[[#This Row],[Column8]]),"")</f>
        <v/>
      </c>
    </row>
    <row r="325" spans="1:10" x14ac:dyDescent="0.2">
      <c r="A325" s="5" t="s">
        <v>260</v>
      </c>
      <c r="B325" t="s">
        <v>3903</v>
      </c>
      <c r="C325" t="str">
        <f>RT_gsm[[#This Row],[model_rxn]]&amp;"_"&amp;RT_gsm[[#This Row],[Column2]]</f>
        <v>ACOAO120_x_REV</v>
      </c>
      <c r="D325" t="str">
        <f>_xlfn.XLOOKUP(RT_gsm[[#This Row],[Column3]],SC_enz[name_dir],SC_enz[name_dir],"")</f>
        <v/>
      </c>
      <c r="E325" t="str">
        <f>_xlfn.XLOOKUP(RT_gsm[[#This Row],[model_rxn]],sc_gsm[model_rxn],sc_gsm[model_rxn],"")</f>
        <v>ACOAO120_x</v>
      </c>
      <c r="F325" s="3" t="str">
        <f>_xlfn.XLOOKUP(RT_gsm[[#This Row],[Column3]],sc_gsm[Column3],sc_gsm[Column3],"")</f>
        <v/>
      </c>
      <c r="G325" s="3" t="str" cm="1">
        <f t="array" ref="G325">RT_gsm[[#This Row],[model_rxn]]&amp;",r,"&amp;_xlfn.SWITCH(RT_gsm[[#This Row],[Column2]],"REV","lower_bound:-","FWD","upper_bound:")&amp;"1000"</f>
        <v>ACOAO120_x,r,lower_bound:-1000</v>
      </c>
      <c r="H325" s="3" t="str">
        <f>_xlfn.XLOOKUP(RT_gsm[[#This Row],[rxn in SC GSM]],sc_gsm[model_rxn],sc_gsm[yeast8.3.4 equation],"")</f>
        <v>lauroyl-CoA[p] + oxygen[p] =&gt; hydrogen peroxide[p] + trans-dodec-2-enoyl-CoA[p]</v>
      </c>
      <c r="I325" s="3" t="b">
        <f>_xlfn.XLOOKUP(RT_gsm[[#This Row],[rxn in SC GSM]],sc_gsm[model_rxn],sc_gsm[Column12],"")</f>
        <v>1</v>
      </c>
      <c r="J325" s="3" t="e">
        <f>IF(RT_gsm[[#This Row],[Column2]]="REV",FIND("&lt;=&gt;",RT_gsm[[#This Row],[Column8]]),"")</f>
        <v>#VALUE!</v>
      </c>
    </row>
    <row r="326" spans="1:10" hidden="1" x14ac:dyDescent="0.2">
      <c r="A326" t="s">
        <v>1890</v>
      </c>
      <c r="B326" t="s">
        <v>3902</v>
      </c>
      <c r="C326" t="str">
        <f>RT_gsm[[#This Row],[model_rxn]]&amp;"_"&amp;RT_gsm[[#This Row],[Column2]]</f>
        <v>ACOAO121a_x_FWD</v>
      </c>
      <c r="D326" t="str">
        <f>_xlfn.XLOOKUP(RT_gsm[[#This Row],[Column3]],SC_enz[name_dir],SC_enz[name_dir],"")</f>
        <v>ACOAO121a_x_FWD</v>
      </c>
      <c r="E326" t="str">
        <f>_xlfn.XLOOKUP(RT_gsm[[#This Row],[model_rxn]],sc_gsm[model_rxn],sc_gsm[model_rxn],"")</f>
        <v>ACOAO121a_x</v>
      </c>
      <c r="F326" s="3" t="str">
        <f>_xlfn.XLOOKUP(RT_gsm[[#This Row],[Column3]],sc_gsm[Column3],sc_gsm[Column3],"")</f>
        <v>ACOAO121a_x_FWD</v>
      </c>
      <c r="G326" s="3" t="str" cm="1">
        <f t="array" ref="G326">RT_gsm[[#This Row],[model_rxn]]&amp;",r,"&amp;_xlfn.SWITCH(RT_gsm[[#This Row],[Column2]],"REV","lower_bound:-","FWD","upper_bound:")&amp;"1000"</f>
        <v>ACOAO121a_x,r,upper_bound:1000</v>
      </c>
      <c r="H326" s="3" t="str">
        <f>_xlfn.XLOOKUP(RT_gsm[[#This Row],[rxn in SC GSM]],sc_gsm[model_rxn],sc_gsm[yeast8.3.4 equation],"")</f>
        <v>oxygen[p] + cis-dodec-5-enoyl-CoA[p] =&gt; hydrogen peroxide[p] + trans-2,cis-5-dodecadienoyl-CoA[p]</v>
      </c>
      <c r="I326" s="3" t="b">
        <f>_xlfn.XLOOKUP(RT_gsm[[#This Row],[rxn in SC GSM]],sc_gsm[model_rxn],sc_gsm[Column12],"")</f>
        <v>1</v>
      </c>
      <c r="J326" s="3" t="str">
        <f>IF(RT_gsm[[#This Row],[Column2]]="REV",FIND("&lt;=&gt;",RT_gsm[[#This Row],[Column8]]),"")</f>
        <v/>
      </c>
    </row>
    <row r="327" spans="1:10" hidden="1" x14ac:dyDescent="0.2">
      <c r="A327" t="s">
        <v>264</v>
      </c>
      <c r="B327" t="s">
        <v>3902</v>
      </c>
      <c r="C327" t="str">
        <f>RT_gsm[[#This Row],[model_rxn]]&amp;"_"&amp;RT_gsm[[#This Row],[Column2]]</f>
        <v>ACOAO140_x_FWD</v>
      </c>
      <c r="D327" t="str">
        <f>_xlfn.XLOOKUP(RT_gsm[[#This Row],[Column3]],SC_enz[name_dir],SC_enz[name_dir],"")</f>
        <v>ACOAO140_x_FWD</v>
      </c>
      <c r="E327" t="str">
        <f>_xlfn.XLOOKUP(RT_gsm[[#This Row],[model_rxn]],sc_gsm[model_rxn],sc_gsm[model_rxn],"")</f>
        <v>ACOAO140_x</v>
      </c>
      <c r="F327" s="3" t="str">
        <f>_xlfn.XLOOKUP(RT_gsm[[#This Row],[Column3]],sc_gsm[Column3],sc_gsm[Column3],"")</f>
        <v>ACOAO140_x_FWD</v>
      </c>
      <c r="G327" s="3" t="str" cm="1">
        <f t="array" ref="G327">RT_gsm[[#This Row],[model_rxn]]&amp;",r,"&amp;_xlfn.SWITCH(RT_gsm[[#This Row],[Column2]],"REV","lower_bound:-","FWD","upper_bound:")&amp;"1000"</f>
        <v>ACOAO140_x,r,upper_bound:1000</v>
      </c>
      <c r="H327" s="3" t="str">
        <f>_xlfn.XLOOKUP(RT_gsm[[#This Row],[rxn in SC GSM]],sc_gsm[model_rxn],sc_gsm[yeast8.3.4 equation],"")</f>
        <v>myristoyl-CoA[p] + oxygen[p] =&gt; hydrogen peroxide[p] + trans-tetradec-2-enoyl-CoA[p]</v>
      </c>
      <c r="I327" s="3" t="b">
        <f>_xlfn.XLOOKUP(RT_gsm[[#This Row],[rxn in SC GSM]],sc_gsm[model_rxn],sc_gsm[Column12],"")</f>
        <v>1</v>
      </c>
      <c r="J327" s="3" t="str">
        <f>IF(RT_gsm[[#This Row],[Column2]]="REV",FIND("&lt;=&gt;",RT_gsm[[#This Row],[Column8]]),"")</f>
        <v/>
      </c>
    </row>
    <row r="328" spans="1:10" hidden="1" x14ac:dyDescent="0.2">
      <c r="A328" t="s">
        <v>1893</v>
      </c>
      <c r="B328" t="s">
        <v>3902</v>
      </c>
      <c r="C328" t="str">
        <f>RT_gsm[[#This Row],[model_rxn]]&amp;"_"&amp;RT_gsm[[#This Row],[Column2]]</f>
        <v>ACOAO141a_x_FWD</v>
      </c>
      <c r="D328" t="str">
        <f>_xlfn.XLOOKUP(RT_gsm[[#This Row],[Column3]],SC_enz[name_dir],SC_enz[name_dir],"")</f>
        <v>ACOAO141a_x_FWD</v>
      </c>
      <c r="E328" t="str">
        <f>_xlfn.XLOOKUP(RT_gsm[[#This Row],[model_rxn]],sc_gsm[model_rxn],sc_gsm[model_rxn],"")</f>
        <v>ACOAO141a_x</v>
      </c>
      <c r="F328" s="3" t="str">
        <f>_xlfn.XLOOKUP(RT_gsm[[#This Row],[Column3]],sc_gsm[Column3],sc_gsm[Column3],"")</f>
        <v>ACOAO141a_x_FWD</v>
      </c>
      <c r="G328" s="3" t="str" cm="1">
        <f t="array" ref="G328">RT_gsm[[#This Row],[model_rxn]]&amp;",r,"&amp;_xlfn.SWITCH(RT_gsm[[#This Row],[Column2]],"REV","lower_bound:-","FWD","upper_bound:")&amp;"1000"</f>
        <v>ACOAO141a_x,r,upper_bound:1000</v>
      </c>
      <c r="H328" s="3" t="str">
        <f>_xlfn.XLOOKUP(RT_gsm[[#This Row],[rxn in SC GSM]],sc_gsm[model_rxn],sc_gsm[yeast8.3.4 equation],"")</f>
        <v>oxygen[p] + cis-tetradec-5-enoyl-CoA[p] =&gt; hydrogen peroxide[p] + trans-2,cis-5-tetradecadienoyl-CoA[p]</v>
      </c>
      <c r="I328" s="3" t="b">
        <f>_xlfn.XLOOKUP(RT_gsm[[#This Row],[rxn in SC GSM]],sc_gsm[model_rxn],sc_gsm[Column12],"")</f>
        <v>1</v>
      </c>
      <c r="J328" s="3" t="str">
        <f>IF(RT_gsm[[#This Row],[Column2]]="REV",FIND("&lt;=&gt;",RT_gsm[[#This Row],[Column8]]),"")</f>
        <v/>
      </c>
    </row>
    <row r="329" spans="1:10" hidden="1" x14ac:dyDescent="0.2">
      <c r="A329" t="s">
        <v>1889</v>
      </c>
      <c r="B329" t="s">
        <v>3902</v>
      </c>
      <c r="C329" t="str">
        <f>RT_gsm[[#This Row],[model_rxn]]&amp;"_"&amp;RT_gsm[[#This Row],[Column2]]</f>
        <v>ACOAO141b_x_FWD</v>
      </c>
      <c r="D329" t="str">
        <f>_xlfn.XLOOKUP(RT_gsm[[#This Row],[Column3]],SC_enz[name_dir],SC_enz[name_dir],"")</f>
        <v>ACOAO141b_x_FWD</v>
      </c>
      <c r="E329" t="str">
        <f>_xlfn.XLOOKUP(RT_gsm[[#This Row],[model_rxn]],sc_gsm[model_rxn],sc_gsm[model_rxn],"")</f>
        <v>ACOAO141b_x</v>
      </c>
      <c r="F329" s="3" t="str">
        <f>_xlfn.XLOOKUP(RT_gsm[[#This Row],[Column3]],sc_gsm[Column3],sc_gsm[Column3],"")</f>
        <v>ACOAO141b_x_FWD</v>
      </c>
      <c r="G329" s="3" t="str" cm="1">
        <f t="array" ref="G329">RT_gsm[[#This Row],[model_rxn]]&amp;",r,"&amp;_xlfn.SWITCH(RT_gsm[[#This Row],[Column2]],"REV","lower_bound:-","FWD","upper_bound:")&amp;"1000"</f>
        <v>ACOAO141b_x,r,upper_bound:1000</v>
      </c>
      <c r="H329" s="3" t="str">
        <f>_xlfn.XLOOKUP(RT_gsm[[#This Row],[rxn in SC GSM]],sc_gsm[model_rxn],sc_gsm[yeast8.3.4 equation],"")</f>
        <v>oxygen[p] + cis-tetradec-7-enoyl-CoA[p] =&gt; hydrogen peroxide[p] + trans-2,cis-7-tetradecadienoyl-CoA[p]</v>
      </c>
      <c r="I329" s="3" t="b">
        <f>_xlfn.XLOOKUP(RT_gsm[[#This Row],[rxn in SC GSM]],sc_gsm[model_rxn],sc_gsm[Column12],"")</f>
        <v>1</v>
      </c>
      <c r="J329" s="3" t="str">
        <f>IF(RT_gsm[[#This Row],[Column2]]="REV",FIND("&lt;=&gt;",RT_gsm[[#This Row],[Column8]]),"")</f>
        <v/>
      </c>
    </row>
    <row r="330" spans="1:10" hidden="1" x14ac:dyDescent="0.2">
      <c r="A330" t="s">
        <v>4249</v>
      </c>
      <c r="B330" t="s">
        <v>3902</v>
      </c>
      <c r="C330" t="str">
        <f>RT_gsm[[#This Row],[model_rxn]]&amp;"_"&amp;RT_gsm[[#This Row],[Column2]]</f>
        <v>ACOAO142_x_FWD</v>
      </c>
      <c r="D330" t="str">
        <f>_xlfn.XLOOKUP(RT_gsm[[#This Row],[Column3]],SC_enz[name_dir],SC_enz[name_dir],"")</f>
        <v/>
      </c>
      <c r="E330" t="str">
        <f>_xlfn.XLOOKUP(RT_gsm[[#This Row],[model_rxn]],sc_gsm[model_rxn],sc_gsm[model_rxn],"")</f>
        <v/>
      </c>
      <c r="F330" s="3" t="str">
        <f>_xlfn.XLOOKUP(RT_gsm[[#This Row],[Column3]],sc_gsm[Column3],sc_gsm[Column3],"")</f>
        <v/>
      </c>
      <c r="G330" s="3" t="str" cm="1">
        <f t="array" ref="G330">RT_gsm[[#This Row],[model_rxn]]&amp;",r,"&amp;_xlfn.SWITCH(RT_gsm[[#This Row],[Column2]],"REV","lower_bound:-","FWD","upper_bound:")&amp;"1000"</f>
        <v>ACOAO142_x,r,upper_bound:1000</v>
      </c>
      <c r="H330" s="3" t="str">
        <f>_xlfn.XLOOKUP(RT_gsm[[#This Row],[rxn in SC GSM]],sc_gsm[model_rxn],sc_gsm[yeast8.3.4 equation],"")</f>
        <v/>
      </c>
      <c r="I330" s="3" t="str">
        <f>_xlfn.XLOOKUP(RT_gsm[[#This Row],[rxn in SC GSM]],sc_gsm[model_rxn],sc_gsm[Column12],"")</f>
        <v/>
      </c>
      <c r="J330" s="3" t="str">
        <f>IF(RT_gsm[[#This Row],[Column2]]="REV",FIND("&lt;=&gt;",RT_gsm[[#This Row],[Column8]]),"")</f>
        <v/>
      </c>
    </row>
    <row r="331" spans="1:10" hidden="1" x14ac:dyDescent="0.2">
      <c r="A331" t="s">
        <v>4250</v>
      </c>
      <c r="B331" t="s">
        <v>3902</v>
      </c>
      <c r="C331" t="str">
        <f>RT_gsm[[#This Row],[model_rxn]]&amp;"_"&amp;RT_gsm[[#This Row],[Column2]]</f>
        <v>ACOAO143_x_FWD</v>
      </c>
      <c r="D331" t="str">
        <f>_xlfn.XLOOKUP(RT_gsm[[#This Row],[Column3]],SC_enz[name_dir],SC_enz[name_dir],"")</f>
        <v/>
      </c>
      <c r="E331" t="str">
        <f>_xlfn.XLOOKUP(RT_gsm[[#This Row],[model_rxn]],sc_gsm[model_rxn],sc_gsm[model_rxn],"")</f>
        <v/>
      </c>
      <c r="F331" s="3" t="str">
        <f>_xlfn.XLOOKUP(RT_gsm[[#This Row],[Column3]],sc_gsm[Column3],sc_gsm[Column3],"")</f>
        <v/>
      </c>
      <c r="G331" s="3" t="str" cm="1">
        <f t="array" ref="G331">RT_gsm[[#This Row],[model_rxn]]&amp;",r,"&amp;_xlfn.SWITCH(RT_gsm[[#This Row],[Column2]],"REV","lower_bound:-","FWD","upper_bound:")&amp;"1000"</f>
        <v>ACOAO143_x,r,upper_bound:1000</v>
      </c>
      <c r="H331" s="3" t="str">
        <f>_xlfn.XLOOKUP(RT_gsm[[#This Row],[rxn in SC GSM]],sc_gsm[model_rxn],sc_gsm[yeast8.3.4 equation],"")</f>
        <v/>
      </c>
      <c r="I331" s="3" t="str">
        <f>_xlfn.XLOOKUP(RT_gsm[[#This Row],[rxn in SC GSM]],sc_gsm[model_rxn],sc_gsm[Column12],"")</f>
        <v/>
      </c>
      <c r="J331" s="3" t="str">
        <f>IF(RT_gsm[[#This Row],[Column2]]="REV",FIND("&lt;=&gt;",RT_gsm[[#This Row],[Column8]]),"")</f>
        <v/>
      </c>
    </row>
    <row r="332" spans="1:10" hidden="1" x14ac:dyDescent="0.2">
      <c r="A332" t="s">
        <v>262</v>
      </c>
      <c r="B332" t="s">
        <v>3902</v>
      </c>
      <c r="C332" t="str">
        <f>RT_gsm[[#This Row],[model_rxn]]&amp;"_"&amp;RT_gsm[[#This Row],[Column2]]</f>
        <v>ACOAO160_x_FWD</v>
      </c>
      <c r="D332" t="str">
        <f>_xlfn.XLOOKUP(RT_gsm[[#This Row],[Column3]],SC_enz[name_dir],SC_enz[name_dir],"")</f>
        <v>ACOAO160_x_FWD</v>
      </c>
      <c r="E332" t="str">
        <f>_xlfn.XLOOKUP(RT_gsm[[#This Row],[model_rxn]],sc_gsm[model_rxn],sc_gsm[model_rxn],"")</f>
        <v>ACOAO160_x</v>
      </c>
      <c r="F332" s="3" t="str">
        <f>_xlfn.XLOOKUP(RT_gsm[[#This Row],[Column3]],sc_gsm[Column3],sc_gsm[Column3],"")</f>
        <v>ACOAO160_x_FWD</v>
      </c>
      <c r="G332" s="3" t="str" cm="1">
        <f t="array" ref="G332">RT_gsm[[#This Row],[model_rxn]]&amp;",r,"&amp;_xlfn.SWITCH(RT_gsm[[#This Row],[Column2]],"REV","lower_bound:-","FWD","upper_bound:")&amp;"1000"</f>
        <v>ACOAO160_x,r,upper_bound:1000</v>
      </c>
      <c r="H332" s="3" t="str">
        <f>_xlfn.XLOOKUP(RT_gsm[[#This Row],[rxn in SC GSM]],sc_gsm[model_rxn],sc_gsm[yeast8.3.4 equation],"")</f>
        <v>oxygen[p] + palmitoyl-CoA[p] =&gt; hexadec-2-enoyl-CoA[p] + hydrogen peroxide[p]</v>
      </c>
      <c r="I332" s="3" t="b">
        <f>_xlfn.XLOOKUP(RT_gsm[[#This Row],[rxn in SC GSM]],sc_gsm[model_rxn],sc_gsm[Column12],"")</f>
        <v>1</v>
      </c>
      <c r="J332" s="3" t="str">
        <f>IF(RT_gsm[[#This Row],[Column2]]="REV",FIND("&lt;=&gt;",RT_gsm[[#This Row],[Column8]]),"")</f>
        <v/>
      </c>
    </row>
    <row r="333" spans="1:10" hidden="1" x14ac:dyDescent="0.2">
      <c r="A333" t="s">
        <v>1892</v>
      </c>
      <c r="B333" t="s">
        <v>3902</v>
      </c>
      <c r="C333" t="str">
        <f>RT_gsm[[#This Row],[model_rxn]]&amp;"_"&amp;RT_gsm[[#This Row],[Column2]]</f>
        <v>ACOAO161a_x_FWD</v>
      </c>
      <c r="D333" t="str">
        <f>_xlfn.XLOOKUP(RT_gsm[[#This Row],[Column3]],SC_enz[name_dir],SC_enz[name_dir],"")</f>
        <v>ACOAO161a_x_FWD</v>
      </c>
      <c r="E333" t="str">
        <f>_xlfn.XLOOKUP(RT_gsm[[#This Row],[model_rxn]],sc_gsm[model_rxn],sc_gsm[model_rxn],"")</f>
        <v>ACOAO161a_x</v>
      </c>
      <c r="F333" s="3" t="str">
        <f>_xlfn.XLOOKUP(RT_gsm[[#This Row],[Column3]],sc_gsm[Column3],sc_gsm[Column3],"")</f>
        <v>ACOAO161a_x_FWD</v>
      </c>
      <c r="G333" s="3" t="str" cm="1">
        <f t="array" ref="G333">RT_gsm[[#This Row],[model_rxn]]&amp;",r,"&amp;_xlfn.SWITCH(RT_gsm[[#This Row],[Column2]],"REV","lower_bound:-","FWD","upper_bound:")&amp;"1000"</f>
        <v>ACOAO161a_x,r,upper_bound:1000</v>
      </c>
      <c r="H333" s="3" t="str">
        <f>_xlfn.XLOOKUP(RT_gsm[[#This Row],[rxn in SC GSM]],sc_gsm[model_rxn],sc_gsm[yeast8.3.4 equation],"")</f>
        <v>oxygen[p] + cis-hexadec-7-enoyl-CoA[p] =&gt; hydrogen peroxide[p] + trans-2,cis-7-hexadecadienoyl-CoA[p]</v>
      </c>
      <c r="I333" s="3" t="b">
        <f>_xlfn.XLOOKUP(RT_gsm[[#This Row],[rxn in SC GSM]],sc_gsm[model_rxn],sc_gsm[Column12],"")</f>
        <v>1</v>
      </c>
      <c r="J333" s="3" t="str">
        <f>IF(RT_gsm[[#This Row],[Column2]]="REV",FIND("&lt;=&gt;",RT_gsm[[#This Row],[Column8]]),"")</f>
        <v/>
      </c>
    </row>
    <row r="334" spans="1:10" hidden="1" x14ac:dyDescent="0.2">
      <c r="A334" t="s">
        <v>1888</v>
      </c>
      <c r="B334" t="s">
        <v>3902</v>
      </c>
      <c r="C334" t="str">
        <f>RT_gsm[[#This Row],[model_rxn]]&amp;"_"&amp;RT_gsm[[#This Row],[Column2]]</f>
        <v>ACOAO161b_x_FWD</v>
      </c>
      <c r="D334" t="str">
        <f>_xlfn.XLOOKUP(RT_gsm[[#This Row],[Column3]],SC_enz[name_dir],SC_enz[name_dir],"")</f>
        <v>ACOAO161b_x_FWD</v>
      </c>
      <c r="E334" t="str">
        <f>_xlfn.XLOOKUP(RT_gsm[[#This Row],[model_rxn]],sc_gsm[model_rxn],sc_gsm[model_rxn],"")</f>
        <v>ACOAO161b_x</v>
      </c>
      <c r="F334" s="3" t="str">
        <f>_xlfn.XLOOKUP(RT_gsm[[#This Row],[Column3]],sc_gsm[Column3],sc_gsm[Column3],"")</f>
        <v>ACOAO161b_x_FWD</v>
      </c>
      <c r="G334" s="3" t="str" cm="1">
        <f t="array" ref="G334">RT_gsm[[#This Row],[model_rxn]]&amp;",r,"&amp;_xlfn.SWITCH(RT_gsm[[#This Row],[Column2]],"REV","lower_bound:-","FWD","upper_bound:")&amp;"1000"</f>
        <v>ACOAO161b_x,r,upper_bound:1000</v>
      </c>
      <c r="H334" s="3" t="str">
        <f>_xlfn.XLOOKUP(RT_gsm[[#This Row],[rxn in SC GSM]],sc_gsm[model_rxn],sc_gsm[yeast8.3.4 equation],"")</f>
        <v>oxygen[p] + palmitoleoyl-CoA(4-)[p] =&gt; hydrogen peroxide[p] + trans-2,cis-9-hexadecadienoyl-CoA[p]</v>
      </c>
      <c r="I334" s="3" t="b">
        <f>_xlfn.XLOOKUP(RT_gsm[[#This Row],[rxn in SC GSM]],sc_gsm[model_rxn],sc_gsm[Column12],"")</f>
        <v>0</v>
      </c>
      <c r="J334" s="3" t="str">
        <f>IF(RT_gsm[[#This Row],[Column2]]="REV",FIND("&lt;=&gt;",RT_gsm[[#This Row],[Column8]]),"")</f>
        <v/>
      </c>
    </row>
    <row r="335" spans="1:10" hidden="1" x14ac:dyDescent="0.2">
      <c r="A335" t="s">
        <v>4251</v>
      </c>
      <c r="B335" t="s">
        <v>3902</v>
      </c>
      <c r="C335" t="str">
        <f>RT_gsm[[#This Row],[model_rxn]]&amp;"_"&amp;RT_gsm[[#This Row],[Column2]]</f>
        <v>ACOAO162_x_FWD</v>
      </c>
      <c r="D335" t="str">
        <f>_xlfn.XLOOKUP(RT_gsm[[#This Row],[Column3]],SC_enz[name_dir],SC_enz[name_dir],"")</f>
        <v/>
      </c>
      <c r="E335" t="str">
        <f>_xlfn.XLOOKUP(RT_gsm[[#This Row],[model_rxn]],sc_gsm[model_rxn],sc_gsm[model_rxn],"")</f>
        <v/>
      </c>
      <c r="F335" s="3" t="str">
        <f>_xlfn.XLOOKUP(RT_gsm[[#This Row],[Column3]],sc_gsm[Column3],sc_gsm[Column3],"")</f>
        <v/>
      </c>
      <c r="G335" s="3" t="str" cm="1">
        <f t="array" ref="G335">RT_gsm[[#This Row],[model_rxn]]&amp;",r,"&amp;_xlfn.SWITCH(RT_gsm[[#This Row],[Column2]],"REV","lower_bound:-","FWD","upper_bound:")&amp;"1000"</f>
        <v>ACOAO162_x,r,upper_bound:1000</v>
      </c>
      <c r="H335" s="3" t="str">
        <f>_xlfn.XLOOKUP(RT_gsm[[#This Row],[rxn in SC GSM]],sc_gsm[model_rxn],sc_gsm[yeast8.3.4 equation],"")</f>
        <v/>
      </c>
      <c r="I335" s="3" t="str">
        <f>_xlfn.XLOOKUP(RT_gsm[[#This Row],[rxn in SC GSM]],sc_gsm[model_rxn],sc_gsm[Column12],"")</f>
        <v/>
      </c>
      <c r="J335" s="3" t="str">
        <f>IF(RT_gsm[[#This Row],[Column2]]="REV",FIND("&lt;=&gt;",RT_gsm[[#This Row],[Column8]]),"")</f>
        <v/>
      </c>
    </row>
    <row r="336" spans="1:10" hidden="1" x14ac:dyDescent="0.2">
      <c r="A336" t="s">
        <v>4252</v>
      </c>
      <c r="B336" t="s">
        <v>3902</v>
      </c>
      <c r="C336" t="str">
        <f>RT_gsm[[#This Row],[model_rxn]]&amp;"_"&amp;RT_gsm[[#This Row],[Column2]]</f>
        <v>ACOAO163_x_FWD</v>
      </c>
      <c r="D336" t="str">
        <f>_xlfn.XLOOKUP(RT_gsm[[#This Row],[Column3]],SC_enz[name_dir],SC_enz[name_dir],"")</f>
        <v/>
      </c>
      <c r="E336" t="str">
        <f>_xlfn.XLOOKUP(RT_gsm[[#This Row],[model_rxn]],sc_gsm[model_rxn],sc_gsm[model_rxn],"")</f>
        <v/>
      </c>
      <c r="F336" s="3" t="str">
        <f>_xlfn.XLOOKUP(RT_gsm[[#This Row],[Column3]],sc_gsm[Column3],sc_gsm[Column3],"")</f>
        <v/>
      </c>
      <c r="G336" s="3" t="str" cm="1">
        <f t="array" ref="G336">RT_gsm[[#This Row],[model_rxn]]&amp;",r,"&amp;_xlfn.SWITCH(RT_gsm[[#This Row],[Column2]],"REV","lower_bound:-","FWD","upper_bound:")&amp;"1000"</f>
        <v>ACOAO163_x,r,upper_bound:1000</v>
      </c>
      <c r="H336" s="3" t="str">
        <f>_xlfn.XLOOKUP(RT_gsm[[#This Row],[rxn in SC GSM]],sc_gsm[model_rxn],sc_gsm[yeast8.3.4 equation],"")</f>
        <v/>
      </c>
      <c r="I336" s="3" t="str">
        <f>_xlfn.XLOOKUP(RT_gsm[[#This Row],[rxn in SC GSM]],sc_gsm[model_rxn],sc_gsm[Column12],"")</f>
        <v/>
      </c>
      <c r="J336" s="3" t="str">
        <f>IF(RT_gsm[[#This Row],[Column2]]="REV",FIND("&lt;=&gt;",RT_gsm[[#This Row],[Column8]]),"")</f>
        <v/>
      </c>
    </row>
    <row r="337" spans="1:10" hidden="1" x14ac:dyDescent="0.2">
      <c r="A337" t="s">
        <v>263</v>
      </c>
      <c r="B337" t="s">
        <v>3902</v>
      </c>
      <c r="C337" t="str">
        <f>RT_gsm[[#This Row],[model_rxn]]&amp;"_"&amp;RT_gsm[[#This Row],[Column2]]</f>
        <v>ACOAO180_x_FWD</v>
      </c>
      <c r="D337" t="str">
        <f>_xlfn.XLOOKUP(RT_gsm[[#This Row],[Column3]],SC_enz[name_dir],SC_enz[name_dir],"")</f>
        <v>ACOAO180_x_FWD</v>
      </c>
      <c r="E337" t="str">
        <f>_xlfn.XLOOKUP(RT_gsm[[#This Row],[model_rxn]],sc_gsm[model_rxn],sc_gsm[model_rxn],"")</f>
        <v>ACOAO180_x</v>
      </c>
      <c r="F337" s="3" t="str">
        <f>_xlfn.XLOOKUP(RT_gsm[[#This Row],[Column3]],sc_gsm[Column3],sc_gsm[Column3],"")</f>
        <v>ACOAO180_x_FWD</v>
      </c>
      <c r="G337" s="3" t="str" cm="1">
        <f t="array" ref="G337">RT_gsm[[#This Row],[model_rxn]]&amp;",r,"&amp;_xlfn.SWITCH(RT_gsm[[#This Row],[Column2]],"REV","lower_bound:-","FWD","upper_bound:")&amp;"1000"</f>
        <v>ACOAO180_x,r,upper_bound:1000</v>
      </c>
      <c r="H337" s="3" t="str">
        <f>_xlfn.XLOOKUP(RT_gsm[[#This Row],[rxn in SC GSM]],sc_gsm[model_rxn],sc_gsm[yeast8.3.4 equation],"")</f>
        <v>oxygen[p] + stearoyl-CoA[p] =&gt; hydrogen peroxide[p] + trans-octadec-2-enoyl-CoA[p]</v>
      </c>
      <c r="I337" s="3" t="b">
        <f>_xlfn.XLOOKUP(RT_gsm[[#This Row],[rxn in SC GSM]],sc_gsm[model_rxn],sc_gsm[Column12],"")</f>
        <v>1</v>
      </c>
      <c r="J337" s="3" t="str">
        <f>IF(RT_gsm[[#This Row],[Column2]]="REV",FIND("&lt;=&gt;",RT_gsm[[#This Row],[Column8]]),"")</f>
        <v/>
      </c>
    </row>
    <row r="338" spans="1:10" hidden="1" x14ac:dyDescent="0.2">
      <c r="A338" t="s">
        <v>1891</v>
      </c>
      <c r="B338" t="s">
        <v>3902</v>
      </c>
      <c r="C338" t="str">
        <f>RT_gsm[[#This Row],[model_rxn]]&amp;"_"&amp;RT_gsm[[#This Row],[Column2]]</f>
        <v>ACOAO181a_x_FWD</v>
      </c>
      <c r="D338" t="str">
        <f>_xlfn.XLOOKUP(RT_gsm[[#This Row],[Column3]],SC_enz[name_dir],SC_enz[name_dir],"")</f>
        <v>ACOAO181a_x_FWD</v>
      </c>
      <c r="E338" t="str">
        <f>_xlfn.XLOOKUP(RT_gsm[[#This Row],[model_rxn]],sc_gsm[model_rxn],sc_gsm[model_rxn],"")</f>
        <v>ACOAO181a_x</v>
      </c>
      <c r="F338" s="3" t="str">
        <f>_xlfn.XLOOKUP(RT_gsm[[#This Row],[Column3]],sc_gsm[Column3],sc_gsm[Column3],"")</f>
        <v>ACOAO181a_x_FWD</v>
      </c>
      <c r="G338" s="3" t="str" cm="1">
        <f t="array" ref="G338">RT_gsm[[#This Row],[model_rxn]]&amp;",r,"&amp;_xlfn.SWITCH(RT_gsm[[#This Row],[Column2]],"REV","lower_bound:-","FWD","upper_bound:")&amp;"1000"</f>
        <v>ACOAO181a_x,r,upper_bound:1000</v>
      </c>
      <c r="H338" s="3" t="str">
        <f>_xlfn.XLOOKUP(RT_gsm[[#This Row],[rxn in SC GSM]],sc_gsm[model_rxn],sc_gsm[yeast8.3.4 equation],"")</f>
        <v>oleoyl-CoA[p] + oxygen[p] =&gt; hydrogen peroxide[p] + trans-2,cis-9-octadecadienoyl-CoA[p]</v>
      </c>
      <c r="I338" s="3" t="b">
        <f>_xlfn.XLOOKUP(RT_gsm[[#This Row],[rxn in SC GSM]],sc_gsm[model_rxn],sc_gsm[Column12],"")</f>
        <v>1</v>
      </c>
      <c r="J338" s="3" t="str">
        <f>IF(RT_gsm[[#This Row],[Column2]]="REV",FIND("&lt;=&gt;",RT_gsm[[#This Row],[Column8]]),"")</f>
        <v/>
      </c>
    </row>
    <row r="339" spans="1:10" hidden="1" x14ac:dyDescent="0.2">
      <c r="A339" t="s">
        <v>4253</v>
      </c>
      <c r="B339" t="s">
        <v>3902</v>
      </c>
      <c r="C339" t="str">
        <f>RT_gsm[[#This Row],[model_rxn]]&amp;"_"&amp;RT_gsm[[#This Row],[Column2]]</f>
        <v>ACOAO182_x_FWD</v>
      </c>
      <c r="D339" t="str">
        <f>_xlfn.XLOOKUP(RT_gsm[[#This Row],[Column3]],SC_enz[name_dir],SC_enz[name_dir],"")</f>
        <v/>
      </c>
      <c r="E339" t="str">
        <f>_xlfn.XLOOKUP(RT_gsm[[#This Row],[model_rxn]],sc_gsm[model_rxn],sc_gsm[model_rxn],"")</f>
        <v/>
      </c>
      <c r="F339" s="3" t="str">
        <f>_xlfn.XLOOKUP(RT_gsm[[#This Row],[Column3]],sc_gsm[Column3],sc_gsm[Column3],"")</f>
        <v/>
      </c>
      <c r="G339" s="3" t="str" cm="1">
        <f t="array" ref="G339">RT_gsm[[#This Row],[model_rxn]]&amp;",r,"&amp;_xlfn.SWITCH(RT_gsm[[#This Row],[Column2]],"REV","lower_bound:-","FWD","upper_bound:")&amp;"1000"</f>
        <v>ACOAO182_x,r,upper_bound:1000</v>
      </c>
      <c r="H339" s="3" t="str">
        <f>_xlfn.XLOOKUP(RT_gsm[[#This Row],[rxn in SC GSM]],sc_gsm[model_rxn],sc_gsm[yeast8.3.4 equation],"")</f>
        <v/>
      </c>
      <c r="I339" s="3" t="str">
        <f>_xlfn.XLOOKUP(RT_gsm[[#This Row],[rxn in SC GSM]],sc_gsm[model_rxn],sc_gsm[Column12],"")</f>
        <v/>
      </c>
      <c r="J339" s="3" t="str">
        <f>IF(RT_gsm[[#This Row],[Column2]]="REV",FIND("&lt;=&gt;",RT_gsm[[#This Row],[Column8]]),"")</f>
        <v/>
      </c>
    </row>
    <row r="340" spans="1:10" hidden="1" x14ac:dyDescent="0.2">
      <c r="A340" t="s">
        <v>4254</v>
      </c>
      <c r="B340" t="s">
        <v>3902</v>
      </c>
      <c r="C340" t="str">
        <f>RT_gsm[[#This Row],[model_rxn]]&amp;"_"&amp;RT_gsm[[#This Row],[Column2]]</f>
        <v>ACOAO183_x_FWD</v>
      </c>
      <c r="D340" t="str">
        <f>_xlfn.XLOOKUP(RT_gsm[[#This Row],[Column3]],SC_enz[name_dir],SC_enz[name_dir],"")</f>
        <v/>
      </c>
      <c r="E340" t="str">
        <f>_xlfn.XLOOKUP(RT_gsm[[#This Row],[model_rxn]],sc_gsm[model_rxn],sc_gsm[model_rxn],"")</f>
        <v/>
      </c>
      <c r="F340" s="3" t="str">
        <f>_xlfn.XLOOKUP(RT_gsm[[#This Row],[Column3]],sc_gsm[Column3],sc_gsm[Column3],"")</f>
        <v/>
      </c>
      <c r="G340" s="3" t="str" cm="1">
        <f t="array" ref="G340">RT_gsm[[#This Row],[model_rxn]]&amp;",r,"&amp;_xlfn.SWITCH(RT_gsm[[#This Row],[Column2]],"REV","lower_bound:-","FWD","upper_bound:")&amp;"1000"</f>
        <v>ACOAO183_x,r,upper_bound:1000</v>
      </c>
      <c r="H340" s="3" t="str">
        <f>_xlfn.XLOOKUP(RT_gsm[[#This Row],[rxn in SC GSM]],sc_gsm[model_rxn],sc_gsm[yeast8.3.4 equation],"")</f>
        <v/>
      </c>
      <c r="I340" s="3" t="str">
        <f>_xlfn.XLOOKUP(RT_gsm[[#This Row],[rxn in SC GSM]],sc_gsm[model_rxn],sc_gsm[Column12],"")</f>
        <v/>
      </c>
      <c r="J340" s="3" t="str">
        <f>IF(RT_gsm[[#This Row],[Column2]]="REV",FIND("&lt;=&gt;",RT_gsm[[#This Row],[Column8]]),"")</f>
        <v/>
      </c>
    </row>
    <row r="341" spans="1:10" hidden="1" x14ac:dyDescent="0.2">
      <c r="A341" t="s">
        <v>1885</v>
      </c>
      <c r="B341" t="s">
        <v>3902</v>
      </c>
      <c r="C341" t="str">
        <f>RT_gsm[[#This Row],[model_rxn]]&amp;"_"&amp;RT_gsm[[#This Row],[Column2]]</f>
        <v>ACOAO200_x_FWD</v>
      </c>
      <c r="D341" t="str">
        <f>_xlfn.XLOOKUP(RT_gsm[[#This Row],[Column3]],SC_enz[name_dir],SC_enz[name_dir],"")</f>
        <v>ACOAO200_x_FWD</v>
      </c>
      <c r="E341" t="str">
        <f>_xlfn.XLOOKUP(RT_gsm[[#This Row],[model_rxn]],sc_gsm[model_rxn],sc_gsm[model_rxn],"")</f>
        <v>ACOAO200_x</v>
      </c>
      <c r="F341" s="3" t="str">
        <f>_xlfn.XLOOKUP(RT_gsm[[#This Row],[Column3]],sc_gsm[Column3],sc_gsm[Column3],"")</f>
        <v>ACOAO200_x_FWD</v>
      </c>
      <c r="G341" s="3" t="str" cm="1">
        <f t="array" ref="G341">RT_gsm[[#This Row],[model_rxn]]&amp;",r,"&amp;_xlfn.SWITCH(RT_gsm[[#This Row],[Column2]],"REV","lower_bound:-","FWD","upper_bound:")&amp;"1000"</f>
        <v>ACOAO200_x,r,upper_bound:1000</v>
      </c>
      <c r="H341" s="3" t="str">
        <f>_xlfn.XLOOKUP(RT_gsm[[#This Row],[rxn in SC GSM]],sc_gsm[model_rxn],sc_gsm[yeast8.3.4 equation],"")</f>
        <v>oxygen[p] + icosanoyl-CoA[p] =&gt; hydrogen peroxide[p] + trans-icos-2-enoyl-CoA[p]</v>
      </c>
      <c r="I341" s="3" t="b">
        <f>_xlfn.XLOOKUP(RT_gsm[[#This Row],[rxn in SC GSM]],sc_gsm[model_rxn],sc_gsm[Column12],"")</f>
        <v>1</v>
      </c>
      <c r="J341" s="3" t="str">
        <f>IF(RT_gsm[[#This Row],[Column2]]="REV",FIND("&lt;=&gt;",RT_gsm[[#This Row],[Column8]]),"")</f>
        <v/>
      </c>
    </row>
    <row r="342" spans="1:10" hidden="1" x14ac:dyDescent="0.2">
      <c r="A342" t="s">
        <v>1886</v>
      </c>
      <c r="B342" t="s">
        <v>3902</v>
      </c>
      <c r="C342" t="str">
        <f>RT_gsm[[#This Row],[model_rxn]]&amp;"_"&amp;RT_gsm[[#This Row],[Column2]]</f>
        <v>ACOAO220_x_FWD</v>
      </c>
      <c r="D342" t="str">
        <f>_xlfn.XLOOKUP(RT_gsm[[#This Row],[Column3]],SC_enz[name_dir],SC_enz[name_dir],"")</f>
        <v>ACOAO220_x_FWD</v>
      </c>
      <c r="E342" t="str">
        <f>_xlfn.XLOOKUP(RT_gsm[[#This Row],[model_rxn]],sc_gsm[model_rxn],sc_gsm[model_rxn],"")</f>
        <v>ACOAO220_x</v>
      </c>
      <c r="F342" s="3" t="str">
        <f>_xlfn.XLOOKUP(RT_gsm[[#This Row],[Column3]],sc_gsm[Column3],sc_gsm[Column3],"")</f>
        <v>ACOAO220_x_FWD</v>
      </c>
      <c r="G342" s="3" t="str" cm="1">
        <f t="array" ref="G342">RT_gsm[[#This Row],[model_rxn]]&amp;",r,"&amp;_xlfn.SWITCH(RT_gsm[[#This Row],[Column2]],"REV","lower_bound:-","FWD","upper_bound:")&amp;"1000"</f>
        <v>ACOAO220_x,r,upper_bound:1000</v>
      </c>
      <c r="H342" s="3" t="str">
        <f>_xlfn.XLOOKUP(RT_gsm[[#This Row],[rxn in SC GSM]],sc_gsm[model_rxn],sc_gsm[yeast8.3.4 equation],"")</f>
        <v>oxygen[p] + docosanoyl-CoA[p] =&gt; hydrogen peroxide[p] + trans-docos-2-enoyl-CoA[p]</v>
      </c>
      <c r="I342" s="3" t="b">
        <f>_xlfn.XLOOKUP(RT_gsm[[#This Row],[rxn in SC GSM]],sc_gsm[model_rxn],sc_gsm[Column12],"")</f>
        <v>1</v>
      </c>
      <c r="J342" s="3" t="str">
        <f>IF(RT_gsm[[#This Row],[Column2]]="REV",FIND("&lt;=&gt;",RT_gsm[[#This Row],[Column8]]),"")</f>
        <v/>
      </c>
    </row>
    <row r="343" spans="1:10" hidden="1" x14ac:dyDescent="0.2">
      <c r="A343" t="s">
        <v>1887</v>
      </c>
      <c r="B343" t="s">
        <v>3902</v>
      </c>
      <c r="C343" t="str">
        <f>RT_gsm[[#This Row],[model_rxn]]&amp;"_"&amp;RT_gsm[[#This Row],[Column2]]</f>
        <v>ACOAO240_x_FWD</v>
      </c>
      <c r="D343" t="str">
        <f>_xlfn.XLOOKUP(RT_gsm[[#This Row],[Column3]],SC_enz[name_dir],SC_enz[name_dir],"")</f>
        <v>ACOAO240_x_FWD</v>
      </c>
      <c r="E343" t="str">
        <f>_xlfn.XLOOKUP(RT_gsm[[#This Row],[model_rxn]],sc_gsm[model_rxn],sc_gsm[model_rxn],"")</f>
        <v>ACOAO240_x</v>
      </c>
      <c r="F343" s="3" t="str">
        <f>_xlfn.XLOOKUP(RT_gsm[[#This Row],[Column3]],sc_gsm[Column3],sc_gsm[Column3],"")</f>
        <v>ACOAO240_x_FWD</v>
      </c>
      <c r="G343" s="3" t="str" cm="1">
        <f t="array" ref="G343">RT_gsm[[#This Row],[model_rxn]]&amp;",r,"&amp;_xlfn.SWITCH(RT_gsm[[#This Row],[Column2]],"REV","lower_bound:-","FWD","upper_bound:")&amp;"1000"</f>
        <v>ACOAO240_x,r,upper_bound:1000</v>
      </c>
      <c r="H343" s="3" t="str">
        <f>_xlfn.XLOOKUP(RT_gsm[[#This Row],[rxn in SC GSM]],sc_gsm[model_rxn],sc_gsm[yeast8.3.4 equation],"")</f>
        <v>oxygen[p] + tetracosanoyl-CoA[p] =&gt; hydrogen peroxide[p] + trans-tetracos-2-enoyl-CoA[p]</v>
      </c>
      <c r="I343" s="3" t="b">
        <f>_xlfn.XLOOKUP(RT_gsm[[#This Row],[rxn in SC GSM]],sc_gsm[model_rxn],sc_gsm[Column12],"")</f>
        <v>1</v>
      </c>
      <c r="J343" s="3" t="str">
        <f>IF(RT_gsm[[#This Row],[Column2]]="REV",FIND("&lt;=&gt;",RT_gsm[[#This Row],[Column8]]),"")</f>
        <v/>
      </c>
    </row>
    <row r="344" spans="1:10" hidden="1" x14ac:dyDescent="0.2">
      <c r="A344" t="s">
        <v>261</v>
      </c>
      <c r="B344" t="s">
        <v>3902</v>
      </c>
      <c r="C344" t="str">
        <f>RT_gsm[[#This Row],[model_rxn]]&amp;"_"&amp;RT_gsm[[#This Row],[Column2]]</f>
        <v>ACOAO260_x_FWD</v>
      </c>
      <c r="D344" t="str">
        <f>_xlfn.XLOOKUP(RT_gsm[[#This Row],[Column3]],SC_enz[name_dir],SC_enz[name_dir],"")</f>
        <v>ACOAO260_x_FWD</v>
      </c>
      <c r="E344" t="str">
        <f>_xlfn.XLOOKUP(RT_gsm[[#This Row],[model_rxn]],sc_gsm[model_rxn],sc_gsm[model_rxn],"")</f>
        <v>ACOAO260_x</v>
      </c>
      <c r="F344" s="3" t="str">
        <f>_xlfn.XLOOKUP(RT_gsm[[#This Row],[Column3]],sc_gsm[Column3],sc_gsm[Column3],"")</f>
        <v>ACOAO260_x_FWD</v>
      </c>
      <c r="G344" s="3" t="str" cm="1">
        <f t="array" ref="G344">RT_gsm[[#This Row],[model_rxn]]&amp;",r,"&amp;_xlfn.SWITCH(RT_gsm[[#This Row],[Column2]],"REV","lower_bound:-","FWD","upper_bound:")&amp;"1000"</f>
        <v>ACOAO260_x,r,upper_bound:1000</v>
      </c>
      <c r="H344" s="3" t="str">
        <f>_xlfn.XLOOKUP(RT_gsm[[#This Row],[rxn in SC GSM]],sc_gsm[model_rxn],sc_gsm[yeast8.3.4 equation],"")</f>
        <v>hexacosanoyl-CoA[p] + oxygen[p] =&gt; hydrogen peroxide[p] + trans-hexacos-2-enoyl-CoA[p]</v>
      </c>
      <c r="I344" s="3" t="b">
        <f>_xlfn.XLOOKUP(RT_gsm[[#This Row],[rxn in SC GSM]],sc_gsm[model_rxn],sc_gsm[Column12],"")</f>
        <v>1</v>
      </c>
      <c r="J344" s="3" t="str">
        <f>IF(RT_gsm[[#This Row],[Column2]]="REV",FIND("&lt;=&gt;",RT_gsm[[#This Row],[Column8]]),"")</f>
        <v/>
      </c>
    </row>
    <row r="345" spans="1:10" hidden="1" x14ac:dyDescent="0.2">
      <c r="A345" t="s">
        <v>1882</v>
      </c>
      <c r="B345" t="s">
        <v>3902</v>
      </c>
      <c r="C345" t="str">
        <f>RT_gsm[[#This Row],[model_rxn]]&amp;"_"&amp;RT_gsm[[#This Row],[Column2]]</f>
        <v>ACOAO40_x_FWD</v>
      </c>
      <c r="D345" t="str">
        <f>_xlfn.XLOOKUP(RT_gsm[[#This Row],[Column3]],SC_enz[name_dir],SC_enz[name_dir],"")</f>
        <v>ACOAO40_x_FWD</v>
      </c>
      <c r="E345" t="str">
        <f>_xlfn.XLOOKUP(RT_gsm[[#This Row],[model_rxn]],sc_gsm[model_rxn],sc_gsm[model_rxn],"")</f>
        <v>ACOAO40_x</v>
      </c>
      <c r="F345" s="3" t="str">
        <f>_xlfn.XLOOKUP(RT_gsm[[#This Row],[Column3]],sc_gsm[Column3],sc_gsm[Column3],"")</f>
        <v>ACOAO40_x_FWD</v>
      </c>
      <c r="G345" s="3" t="str" cm="1">
        <f t="array" ref="G345">RT_gsm[[#This Row],[model_rxn]]&amp;",r,"&amp;_xlfn.SWITCH(RT_gsm[[#This Row],[Column2]],"REV","lower_bound:-","FWD","upper_bound:")&amp;"1000"</f>
        <v>ACOAO40_x,r,upper_bound:1000</v>
      </c>
      <c r="H345" s="3" t="str">
        <f>_xlfn.XLOOKUP(RT_gsm[[#This Row],[rxn in SC GSM]],sc_gsm[model_rxn],sc_gsm[yeast8.3.4 equation],"")</f>
        <v>oxygen[p] + butanoyl-CoA[p] =&gt; hydrogen peroxide[p] + but-2-enoyl-CoA[p]</v>
      </c>
      <c r="I345" s="3" t="b">
        <f>_xlfn.XLOOKUP(RT_gsm[[#This Row],[rxn in SC GSM]],sc_gsm[model_rxn],sc_gsm[Column12],"")</f>
        <v>1</v>
      </c>
      <c r="J345" s="3" t="str">
        <f>IF(RT_gsm[[#This Row],[Column2]]="REV",FIND("&lt;=&gt;",RT_gsm[[#This Row],[Column8]]),"")</f>
        <v/>
      </c>
    </row>
    <row r="346" spans="1:10" x14ac:dyDescent="0.2">
      <c r="A346" s="5" t="s">
        <v>1882</v>
      </c>
      <c r="B346" t="s">
        <v>3903</v>
      </c>
      <c r="C346" t="str">
        <f>RT_gsm[[#This Row],[model_rxn]]&amp;"_"&amp;RT_gsm[[#This Row],[Column2]]</f>
        <v>ACOAO40_x_REV</v>
      </c>
      <c r="D346" t="str">
        <f>_xlfn.XLOOKUP(RT_gsm[[#This Row],[Column3]],SC_enz[name_dir],SC_enz[name_dir],"")</f>
        <v/>
      </c>
      <c r="E346" t="str">
        <f>_xlfn.XLOOKUP(RT_gsm[[#This Row],[model_rxn]],sc_gsm[model_rxn],sc_gsm[model_rxn],"")</f>
        <v>ACOAO40_x</v>
      </c>
      <c r="F346" s="3" t="str">
        <f>_xlfn.XLOOKUP(RT_gsm[[#This Row],[Column3]],sc_gsm[Column3],sc_gsm[Column3],"")</f>
        <v/>
      </c>
      <c r="G346" s="3" t="str" cm="1">
        <f t="array" ref="G346">RT_gsm[[#This Row],[model_rxn]]&amp;",r,"&amp;_xlfn.SWITCH(RT_gsm[[#This Row],[Column2]],"REV","lower_bound:-","FWD","upper_bound:")&amp;"1000"</f>
        <v>ACOAO40_x,r,lower_bound:-1000</v>
      </c>
      <c r="H346" s="3" t="str">
        <f>_xlfn.XLOOKUP(RT_gsm[[#This Row],[rxn in SC GSM]],sc_gsm[model_rxn],sc_gsm[yeast8.3.4 equation],"")</f>
        <v>oxygen[p] + butanoyl-CoA[p] =&gt; hydrogen peroxide[p] + but-2-enoyl-CoA[p]</v>
      </c>
      <c r="I346" s="3" t="b">
        <f>_xlfn.XLOOKUP(RT_gsm[[#This Row],[rxn in SC GSM]],sc_gsm[model_rxn],sc_gsm[Column12],"")</f>
        <v>1</v>
      </c>
      <c r="J346" s="3" t="e">
        <f>IF(RT_gsm[[#This Row],[Column2]]="REV",FIND("&lt;=&gt;",RT_gsm[[#This Row],[Column8]]),"")</f>
        <v>#VALUE!</v>
      </c>
    </row>
    <row r="347" spans="1:10" hidden="1" x14ac:dyDescent="0.2">
      <c r="A347" t="s">
        <v>1883</v>
      </c>
      <c r="B347" t="s">
        <v>3902</v>
      </c>
      <c r="C347" t="str">
        <f>RT_gsm[[#This Row],[model_rxn]]&amp;"_"&amp;RT_gsm[[#This Row],[Column2]]</f>
        <v>ACOAO60_x_FWD</v>
      </c>
      <c r="D347" t="str">
        <f>_xlfn.XLOOKUP(RT_gsm[[#This Row],[Column3]],SC_enz[name_dir],SC_enz[name_dir],"")</f>
        <v>ACOAO60_x_FWD</v>
      </c>
      <c r="E347" t="str">
        <f>_xlfn.XLOOKUP(RT_gsm[[#This Row],[model_rxn]],sc_gsm[model_rxn],sc_gsm[model_rxn],"")</f>
        <v>ACOAO60_x</v>
      </c>
      <c r="F347" s="3" t="str">
        <f>_xlfn.XLOOKUP(RT_gsm[[#This Row],[Column3]],sc_gsm[Column3],sc_gsm[Column3],"")</f>
        <v>ACOAO60_x_FWD</v>
      </c>
      <c r="G347" s="3" t="str" cm="1">
        <f t="array" ref="G347">RT_gsm[[#This Row],[model_rxn]]&amp;",r,"&amp;_xlfn.SWITCH(RT_gsm[[#This Row],[Column2]],"REV","lower_bound:-","FWD","upper_bound:")&amp;"1000"</f>
        <v>ACOAO60_x,r,upper_bound:1000</v>
      </c>
      <c r="H347" s="3" t="str">
        <f>_xlfn.XLOOKUP(RT_gsm[[#This Row],[rxn in SC GSM]],sc_gsm[model_rxn],sc_gsm[yeast8.3.4 equation],"")</f>
        <v>oxygen[p] + hexanoyl-CoA[p] =&gt; hydrogen peroxide[p] + trans-hex-2-enoyl-CoA[p]</v>
      </c>
      <c r="I347" s="3" t="b">
        <f>_xlfn.XLOOKUP(RT_gsm[[#This Row],[rxn in SC GSM]],sc_gsm[model_rxn],sc_gsm[Column12],"")</f>
        <v>1</v>
      </c>
      <c r="J347" s="3" t="str">
        <f>IF(RT_gsm[[#This Row],[Column2]]="REV",FIND("&lt;=&gt;",RT_gsm[[#This Row],[Column8]]),"")</f>
        <v/>
      </c>
    </row>
    <row r="348" spans="1:10" x14ac:dyDescent="0.2">
      <c r="A348" s="5" t="s">
        <v>1883</v>
      </c>
      <c r="B348" t="s">
        <v>3903</v>
      </c>
      <c r="C348" t="str">
        <f>RT_gsm[[#This Row],[model_rxn]]&amp;"_"&amp;RT_gsm[[#This Row],[Column2]]</f>
        <v>ACOAO60_x_REV</v>
      </c>
      <c r="D348" t="str">
        <f>_xlfn.XLOOKUP(RT_gsm[[#This Row],[Column3]],SC_enz[name_dir],SC_enz[name_dir],"")</f>
        <v/>
      </c>
      <c r="E348" t="str">
        <f>_xlfn.XLOOKUP(RT_gsm[[#This Row],[model_rxn]],sc_gsm[model_rxn],sc_gsm[model_rxn],"")</f>
        <v>ACOAO60_x</v>
      </c>
      <c r="F348" s="3" t="str">
        <f>_xlfn.XLOOKUP(RT_gsm[[#This Row],[Column3]],sc_gsm[Column3],sc_gsm[Column3],"")</f>
        <v/>
      </c>
      <c r="G348" s="3" t="str" cm="1">
        <f t="array" ref="G348">RT_gsm[[#This Row],[model_rxn]]&amp;",r,"&amp;_xlfn.SWITCH(RT_gsm[[#This Row],[Column2]],"REV","lower_bound:-","FWD","upper_bound:")&amp;"1000"</f>
        <v>ACOAO60_x,r,lower_bound:-1000</v>
      </c>
      <c r="H348" s="3" t="str">
        <f>_xlfn.XLOOKUP(RT_gsm[[#This Row],[rxn in SC GSM]],sc_gsm[model_rxn],sc_gsm[yeast8.3.4 equation],"")</f>
        <v>oxygen[p] + hexanoyl-CoA[p] =&gt; hydrogen peroxide[p] + trans-hex-2-enoyl-CoA[p]</v>
      </c>
      <c r="I348" s="3" t="b">
        <f>_xlfn.XLOOKUP(RT_gsm[[#This Row],[rxn in SC GSM]],sc_gsm[model_rxn],sc_gsm[Column12],"")</f>
        <v>1</v>
      </c>
      <c r="J348" s="3" t="e">
        <f>IF(RT_gsm[[#This Row],[Column2]]="REV",FIND("&lt;=&gt;",RT_gsm[[#This Row],[Column8]]),"")</f>
        <v>#VALUE!</v>
      </c>
    </row>
    <row r="349" spans="1:10" hidden="1" x14ac:dyDescent="0.2">
      <c r="A349" t="s">
        <v>1884</v>
      </c>
      <c r="B349" t="s">
        <v>3902</v>
      </c>
      <c r="C349" t="str">
        <f>RT_gsm[[#This Row],[model_rxn]]&amp;"_"&amp;RT_gsm[[#This Row],[Column2]]</f>
        <v>ACOAO80_x_FWD</v>
      </c>
      <c r="D349" t="str">
        <f>_xlfn.XLOOKUP(RT_gsm[[#This Row],[Column3]],SC_enz[name_dir],SC_enz[name_dir],"")</f>
        <v>ACOAO80_x_FWD</v>
      </c>
      <c r="E349" t="str">
        <f>_xlfn.XLOOKUP(RT_gsm[[#This Row],[model_rxn]],sc_gsm[model_rxn],sc_gsm[model_rxn],"")</f>
        <v>ACOAO80_x</v>
      </c>
      <c r="F349" s="3" t="str">
        <f>_xlfn.XLOOKUP(RT_gsm[[#This Row],[Column3]],sc_gsm[Column3],sc_gsm[Column3],"")</f>
        <v>ACOAO80_x_FWD</v>
      </c>
      <c r="G349" s="3" t="str" cm="1">
        <f t="array" ref="G349">RT_gsm[[#This Row],[model_rxn]]&amp;",r,"&amp;_xlfn.SWITCH(RT_gsm[[#This Row],[Column2]],"REV","lower_bound:-","FWD","upper_bound:")&amp;"1000"</f>
        <v>ACOAO80_x,r,upper_bound:1000</v>
      </c>
      <c r="H349" s="3" t="str">
        <f>_xlfn.XLOOKUP(RT_gsm[[#This Row],[rxn in SC GSM]],sc_gsm[model_rxn],sc_gsm[yeast8.3.4 equation],"")</f>
        <v>octanoyl-CoA[p] + oxygen[p] =&gt; hydrogen peroxide[p] + trans-oct-2-enoyl-CoA[p]</v>
      </c>
      <c r="I349" s="3" t="b">
        <f>_xlfn.XLOOKUP(RT_gsm[[#This Row],[rxn in SC GSM]],sc_gsm[model_rxn],sc_gsm[Column12],"")</f>
        <v>1</v>
      </c>
      <c r="J349" s="3" t="str">
        <f>IF(RT_gsm[[#This Row],[Column2]]="REV",FIND("&lt;=&gt;",RT_gsm[[#This Row],[Column8]]),"")</f>
        <v/>
      </c>
    </row>
    <row r="350" spans="1:10" x14ac:dyDescent="0.2">
      <c r="A350" s="5" t="s">
        <v>1884</v>
      </c>
      <c r="B350" t="s">
        <v>3903</v>
      </c>
      <c r="C350" t="str">
        <f>RT_gsm[[#This Row],[model_rxn]]&amp;"_"&amp;RT_gsm[[#This Row],[Column2]]</f>
        <v>ACOAO80_x_REV</v>
      </c>
      <c r="D350" t="str">
        <f>_xlfn.XLOOKUP(RT_gsm[[#This Row],[Column3]],SC_enz[name_dir],SC_enz[name_dir],"")</f>
        <v/>
      </c>
      <c r="E350" t="str">
        <f>_xlfn.XLOOKUP(RT_gsm[[#This Row],[model_rxn]],sc_gsm[model_rxn],sc_gsm[model_rxn],"")</f>
        <v>ACOAO80_x</v>
      </c>
      <c r="F350" s="3" t="str">
        <f>_xlfn.XLOOKUP(RT_gsm[[#This Row],[Column3]],sc_gsm[Column3],sc_gsm[Column3],"")</f>
        <v/>
      </c>
      <c r="G350" s="3" t="str" cm="1">
        <f t="array" ref="G350">RT_gsm[[#This Row],[model_rxn]]&amp;",r,"&amp;_xlfn.SWITCH(RT_gsm[[#This Row],[Column2]],"REV","lower_bound:-","FWD","upper_bound:")&amp;"1000"</f>
        <v>ACOAO80_x,r,lower_bound:-1000</v>
      </c>
      <c r="H350" s="3" t="str">
        <f>_xlfn.XLOOKUP(RT_gsm[[#This Row],[rxn in SC GSM]],sc_gsm[model_rxn],sc_gsm[yeast8.3.4 equation],"")</f>
        <v>octanoyl-CoA[p] + oxygen[p] =&gt; hydrogen peroxide[p] + trans-oct-2-enoyl-CoA[p]</v>
      </c>
      <c r="I350" s="3" t="b">
        <f>_xlfn.XLOOKUP(RT_gsm[[#This Row],[rxn in SC GSM]],sc_gsm[model_rxn],sc_gsm[Column12],"")</f>
        <v>1</v>
      </c>
      <c r="J350" s="3" t="e">
        <f>IF(RT_gsm[[#This Row],[Column2]]="REV",FIND("&lt;=&gt;",RT_gsm[[#This Row],[Column8]]),"")</f>
        <v>#VALUE!</v>
      </c>
    </row>
    <row r="351" spans="1:10" hidden="1" x14ac:dyDescent="0.2">
      <c r="A351" t="s">
        <v>4255</v>
      </c>
      <c r="B351" t="s">
        <v>3902</v>
      </c>
      <c r="C351" t="str">
        <f>RT_gsm[[#This Row],[model_rxn]]&amp;"_"&amp;RT_gsm[[#This Row],[Column2]]</f>
        <v>ACOAO82e_x_FWD</v>
      </c>
      <c r="D351" t="str">
        <f>_xlfn.XLOOKUP(RT_gsm[[#This Row],[Column3]],SC_enz[name_dir],SC_enz[name_dir],"")</f>
        <v/>
      </c>
      <c r="E351" t="str">
        <f>_xlfn.XLOOKUP(RT_gsm[[#This Row],[model_rxn]],sc_gsm[model_rxn],sc_gsm[model_rxn],"")</f>
        <v/>
      </c>
      <c r="F351" s="3" t="str">
        <f>_xlfn.XLOOKUP(RT_gsm[[#This Row],[Column3]],sc_gsm[Column3],sc_gsm[Column3],"")</f>
        <v/>
      </c>
      <c r="G351" s="3" t="str" cm="1">
        <f t="array" ref="G351">RT_gsm[[#This Row],[model_rxn]]&amp;",r,"&amp;_xlfn.SWITCH(RT_gsm[[#This Row],[Column2]],"REV","lower_bound:-","FWD","upper_bound:")&amp;"1000"</f>
        <v>ACOAO82e_x,r,upper_bound:1000</v>
      </c>
      <c r="H351" s="3" t="str">
        <f>_xlfn.XLOOKUP(RT_gsm[[#This Row],[rxn in SC GSM]],sc_gsm[model_rxn],sc_gsm[yeast8.3.4 equation],"")</f>
        <v/>
      </c>
      <c r="I351" s="3" t="str">
        <f>_xlfn.XLOOKUP(RT_gsm[[#This Row],[rxn in SC GSM]],sc_gsm[model_rxn],sc_gsm[Column12],"")</f>
        <v/>
      </c>
      <c r="J351" s="3" t="str">
        <f>IF(RT_gsm[[#This Row],[Column2]]="REV",FIND("&lt;=&gt;",RT_gsm[[#This Row],[Column8]]),"")</f>
        <v/>
      </c>
    </row>
    <row r="352" spans="1:10" hidden="1" x14ac:dyDescent="0.2">
      <c r="A352" t="s">
        <v>4256</v>
      </c>
      <c r="B352" t="s">
        <v>3903</v>
      </c>
      <c r="C352" t="str">
        <f>RT_gsm[[#This Row],[model_rxn]]&amp;"_"&amp;RT_gsm[[#This Row],[Column2]]</f>
        <v>ACOATA_c_REV</v>
      </c>
      <c r="D352" t="str">
        <f>_xlfn.XLOOKUP(RT_gsm[[#This Row],[Column3]],SC_enz[name_dir],SC_enz[name_dir],"")</f>
        <v/>
      </c>
      <c r="E352" t="str">
        <f>_xlfn.XLOOKUP(RT_gsm[[#This Row],[model_rxn]],sc_gsm[model_rxn],sc_gsm[model_rxn],"")</f>
        <v/>
      </c>
      <c r="F352" s="3" t="str">
        <f>_xlfn.XLOOKUP(RT_gsm[[#This Row],[Column3]],sc_gsm[Column3],sc_gsm[Column3],"")</f>
        <v/>
      </c>
      <c r="G352" s="3" t="str" cm="1">
        <f t="array" ref="G352">RT_gsm[[#This Row],[model_rxn]]&amp;",r,"&amp;_xlfn.SWITCH(RT_gsm[[#This Row],[Column2]],"REV","lower_bound:-","FWD","upper_bound:")&amp;"1000"</f>
        <v>ACOATA_c,r,lower_bound:-1000</v>
      </c>
      <c r="H352" s="3" t="str">
        <f>_xlfn.XLOOKUP(RT_gsm[[#This Row],[rxn in SC GSM]],sc_gsm[model_rxn],sc_gsm[yeast8.3.4 equation],"")</f>
        <v/>
      </c>
      <c r="I352" s="3" t="str">
        <f>_xlfn.XLOOKUP(RT_gsm[[#This Row],[rxn in SC GSM]],sc_gsm[model_rxn],sc_gsm[Column12],"")</f>
        <v/>
      </c>
      <c r="J352" s="3" t="e">
        <f>IF(RT_gsm[[#This Row],[Column2]]="REV",FIND("&lt;=&gt;",RT_gsm[[#This Row],[Column8]]),"")</f>
        <v>#VALUE!</v>
      </c>
    </row>
    <row r="353" spans="1:10" hidden="1" x14ac:dyDescent="0.2">
      <c r="A353" t="s">
        <v>4256</v>
      </c>
      <c r="B353" t="s">
        <v>3902</v>
      </c>
      <c r="C353" t="str">
        <f>RT_gsm[[#This Row],[model_rxn]]&amp;"_"&amp;RT_gsm[[#This Row],[Column2]]</f>
        <v>ACOATA_c_FWD</v>
      </c>
      <c r="D353" t="str">
        <f>_xlfn.XLOOKUP(RT_gsm[[#This Row],[Column3]],SC_enz[name_dir],SC_enz[name_dir],"")</f>
        <v/>
      </c>
      <c r="E353" t="str">
        <f>_xlfn.XLOOKUP(RT_gsm[[#This Row],[model_rxn]],sc_gsm[model_rxn],sc_gsm[model_rxn],"")</f>
        <v/>
      </c>
      <c r="F353" s="3" t="str">
        <f>_xlfn.XLOOKUP(RT_gsm[[#This Row],[Column3]],sc_gsm[Column3],sc_gsm[Column3],"")</f>
        <v/>
      </c>
      <c r="G353" s="3" t="str" cm="1">
        <f t="array" ref="G353">RT_gsm[[#This Row],[model_rxn]]&amp;",r,"&amp;_xlfn.SWITCH(RT_gsm[[#This Row],[Column2]],"REV","lower_bound:-","FWD","upper_bound:")&amp;"1000"</f>
        <v>ACOATA_c,r,upper_bound:1000</v>
      </c>
      <c r="H353" s="3" t="str">
        <f>_xlfn.XLOOKUP(RT_gsm[[#This Row],[rxn in SC GSM]],sc_gsm[model_rxn],sc_gsm[yeast8.3.4 equation],"")</f>
        <v/>
      </c>
      <c r="I353" s="3" t="str">
        <f>_xlfn.XLOOKUP(RT_gsm[[#This Row],[rxn in SC GSM]],sc_gsm[model_rxn],sc_gsm[Column12],"")</f>
        <v/>
      </c>
      <c r="J353" s="3" t="str">
        <f>IF(RT_gsm[[#This Row],[Column2]]="REV",FIND("&lt;=&gt;",RT_gsm[[#This Row],[Column8]]),"")</f>
        <v/>
      </c>
    </row>
    <row r="354" spans="1:10" hidden="1" x14ac:dyDescent="0.2">
      <c r="A354" t="s">
        <v>210</v>
      </c>
      <c r="B354" t="s">
        <v>3903</v>
      </c>
      <c r="C354" t="str">
        <f>RT_gsm[[#This Row],[model_rxn]]&amp;"_"&amp;RT_gsm[[#This Row],[Column2]]</f>
        <v>ACOATA_m_REV</v>
      </c>
      <c r="D354" t="str">
        <f>_xlfn.XLOOKUP(RT_gsm[[#This Row],[Column3]],SC_enz[name_dir],SC_enz[name_dir],"")</f>
        <v>ACOATA_m_REV</v>
      </c>
      <c r="E354" t="str">
        <f>_xlfn.XLOOKUP(RT_gsm[[#This Row],[model_rxn]],sc_gsm[model_rxn],sc_gsm[model_rxn],"")</f>
        <v>ACOATA_m</v>
      </c>
      <c r="F354" s="3" t="str">
        <f>_xlfn.XLOOKUP(RT_gsm[[#This Row],[Column3]],sc_gsm[Column3],sc_gsm[Column3],"")</f>
        <v>ACOATA_m_REV</v>
      </c>
      <c r="G354" s="3" t="str" cm="1">
        <f t="array" ref="G354">RT_gsm[[#This Row],[model_rxn]]&amp;",r,"&amp;_xlfn.SWITCH(RT_gsm[[#This Row],[Column2]],"REV","lower_bound:-","FWD","upper_bound:")&amp;"1000"</f>
        <v>ACOATA_m,r,lower_bound:-1000</v>
      </c>
      <c r="H354" s="3" t="str">
        <f>_xlfn.XLOOKUP(RT_gsm[[#This Row],[rxn in SC GSM]],sc_gsm[model_rxn],sc_gsm[yeast8.3.4 equation],"")</f>
        <v>acetyl-CoA[m] + ACP1[m] &lt;=&gt; acetyl-ACP[m] + coenzyme A[m]</v>
      </c>
      <c r="I354" s="3" t="b">
        <f>_xlfn.XLOOKUP(RT_gsm[[#This Row],[rxn in SC GSM]],sc_gsm[model_rxn],sc_gsm[Column12],"")</f>
        <v>1</v>
      </c>
      <c r="J354" s="3">
        <f>IF(RT_gsm[[#This Row],[Column2]]="REV",FIND("&lt;=&gt;",RT_gsm[[#This Row],[Column8]]),"")</f>
        <v>25</v>
      </c>
    </row>
    <row r="355" spans="1:10" hidden="1" x14ac:dyDescent="0.2">
      <c r="A355" t="s">
        <v>210</v>
      </c>
      <c r="B355" t="s">
        <v>3902</v>
      </c>
      <c r="C355" t="str">
        <f>RT_gsm[[#This Row],[model_rxn]]&amp;"_"&amp;RT_gsm[[#This Row],[Column2]]</f>
        <v>ACOATA_m_FWD</v>
      </c>
      <c r="D355" t="str">
        <f>_xlfn.XLOOKUP(RT_gsm[[#This Row],[Column3]],SC_enz[name_dir],SC_enz[name_dir],"")</f>
        <v>ACOATA_m_FWD</v>
      </c>
      <c r="E355" t="str">
        <f>_xlfn.XLOOKUP(RT_gsm[[#This Row],[model_rxn]],sc_gsm[model_rxn],sc_gsm[model_rxn],"")</f>
        <v>ACOATA_m</v>
      </c>
      <c r="F355" s="3" t="str">
        <f>_xlfn.XLOOKUP(RT_gsm[[#This Row],[Column3]],sc_gsm[Column3],sc_gsm[Column3],"")</f>
        <v>ACOATA_m_FWD</v>
      </c>
      <c r="G355" s="3" t="str" cm="1">
        <f t="array" ref="G355">RT_gsm[[#This Row],[model_rxn]]&amp;",r,"&amp;_xlfn.SWITCH(RT_gsm[[#This Row],[Column2]],"REV","lower_bound:-","FWD","upper_bound:")&amp;"1000"</f>
        <v>ACOATA_m,r,upper_bound:1000</v>
      </c>
      <c r="H355" s="3" t="str">
        <f>_xlfn.XLOOKUP(RT_gsm[[#This Row],[rxn in SC GSM]],sc_gsm[model_rxn],sc_gsm[yeast8.3.4 equation],"")</f>
        <v>acetyl-CoA[m] + ACP1[m] &lt;=&gt; acetyl-ACP[m] + coenzyme A[m]</v>
      </c>
      <c r="I355" s="3" t="b">
        <f>_xlfn.XLOOKUP(RT_gsm[[#This Row],[rxn in SC GSM]],sc_gsm[model_rxn],sc_gsm[Column12],"")</f>
        <v>1</v>
      </c>
      <c r="J355" s="3" t="str">
        <f>IF(RT_gsm[[#This Row],[Column2]]="REV",FIND("&lt;=&gt;",RT_gsm[[#This Row],[Column8]]),"")</f>
        <v/>
      </c>
    </row>
    <row r="356" spans="1:10" hidden="1" x14ac:dyDescent="0.2">
      <c r="A356" t="s">
        <v>1643</v>
      </c>
      <c r="B356" t="s">
        <v>3903</v>
      </c>
      <c r="C356" t="str">
        <f>RT_gsm[[#This Row],[model_rxn]]&amp;"_"&amp;RT_gsm[[#This Row],[Column2]]</f>
        <v>ACONIs_c_REV</v>
      </c>
      <c r="D356" t="str">
        <f>_xlfn.XLOOKUP(RT_gsm[[#This Row],[Column3]],SC_enz[name_dir],SC_enz[name_dir],"")</f>
        <v>ACONIs_c_REV</v>
      </c>
      <c r="E356" t="str">
        <f>_xlfn.XLOOKUP(RT_gsm[[#This Row],[model_rxn]],sc_gsm[model_rxn],sc_gsm[model_rxn],"")</f>
        <v>ACONIs_c</v>
      </c>
      <c r="F356" s="3" t="str">
        <f>_xlfn.XLOOKUP(RT_gsm[[#This Row],[Column3]],sc_gsm[Column3],sc_gsm[Column3],"")</f>
        <v>ACONIs_c_REV</v>
      </c>
      <c r="G356" s="3" t="str" cm="1">
        <f t="array" ref="G356">RT_gsm[[#This Row],[model_rxn]]&amp;",r,"&amp;_xlfn.SWITCH(RT_gsm[[#This Row],[Column2]],"REV","lower_bound:-","FWD","upper_bound:")&amp;"1000"</f>
        <v>ACONIs_c,r,lower_bound:-1000</v>
      </c>
      <c r="H356" s="3" t="str">
        <f>_xlfn.XLOOKUP(RT_gsm[[#This Row],[rxn in SC GSM]],sc_gsm[model_rxn],sc_gsm[yeast8.3.4 equation],"")</f>
        <v>cis-aconitate[m] &lt;=&gt; trans-aconitate[m]</v>
      </c>
      <c r="I356" s="3" t="b">
        <f>_xlfn.XLOOKUP(RT_gsm[[#This Row],[rxn in SC GSM]],sc_gsm[model_rxn],sc_gsm[Column12],"")</f>
        <v>1</v>
      </c>
      <c r="J356" s="3">
        <f>IF(RT_gsm[[#This Row],[Column2]]="REV",FIND("&lt;=&gt;",RT_gsm[[#This Row],[Column8]]),"")</f>
        <v>18</v>
      </c>
    </row>
    <row r="357" spans="1:10" hidden="1" x14ac:dyDescent="0.2">
      <c r="A357" t="s">
        <v>1643</v>
      </c>
      <c r="B357" t="s">
        <v>3902</v>
      </c>
      <c r="C357" t="str">
        <f>RT_gsm[[#This Row],[model_rxn]]&amp;"_"&amp;RT_gsm[[#This Row],[Column2]]</f>
        <v>ACONIs_c_FWD</v>
      </c>
      <c r="D357" t="str">
        <f>_xlfn.XLOOKUP(RT_gsm[[#This Row],[Column3]],SC_enz[name_dir],SC_enz[name_dir],"")</f>
        <v>ACONIs_c_FWD</v>
      </c>
      <c r="E357" t="str">
        <f>_xlfn.XLOOKUP(RT_gsm[[#This Row],[model_rxn]],sc_gsm[model_rxn],sc_gsm[model_rxn],"")</f>
        <v>ACONIs_c</v>
      </c>
      <c r="F357" s="3" t="str">
        <f>_xlfn.XLOOKUP(RT_gsm[[#This Row],[Column3]],sc_gsm[Column3],sc_gsm[Column3],"")</f>
        <v>ACONIs_c_FWD</v>
      </c>
      <c r="G357" s="3" t="str" cm="1">
        <f t="array" ref="G357">RT_gsm[[#This Row],[model_rxn]]&amp;",r,"&amp;_xlfn.SWITCH(RT_gsm[[#This Row],[Column2]],"REV","lower_bound:-","FWD","upper_bound:")&amp;"1000"</f>
        <v>ACONIs_c,r,upper_bound:1000</v>
      </c>
      <c r="H357" s="3" t="str">
        <f>_xlfn.XLOOKUP(RT_gsm[[#This Row],[rxn in SC GSM]],sc_gsm[model_rxn],sc_gsm[yeast8.3.4 equation],"")</f>
        <v>cis-aconitate[m] &lt;=&gt; trans-aconitate[m]</v>
      </c>
      <c r="I357" s="3" t="b">
        <f>_xlfn.XLOOKUP(RT_gsm[[#This Row],[rxn in SC GSM]],sc_gsm[model_rxn],sc_gsm[Column12],"")</f>
        <v>1</v>
      </c>
      <c r="J357" s="3" t="str">
        <f>IF(RT_gsm[[#This Row],[Column2]]="REV",FIND("&lt;=&gt;",RT_gsm[[#This Row],[Column8]]),"")</f>
        <v/>
      </c>
    </row>
    <row r="358" spans="1:10" hidden="1" x14ac:dyDescent="0.2">
      <c r="A358" t="s">
        <v>1641</v>
      </c>
      <c r="B358" t="s">
        <v>3903</v>
      </c>
      <c r="C358" t="str">
        <f>RT_gsm[[#This Row],[model_rxn]]&amp;"_"&amp;RT_gsm[[#This Row],[Column2]]</f>
        <v>ACONIs_m_REV</v>
      </c>
      <c r="D358" t="str">
        <f>_xlfn.XLOOKUP(RT_gsm[[#This Row],[Column3]],SC_enz[name_dir],SC_enz[name_dir],"")</f>
        <v>ACONIs_m_REV</v>
      </c>
      <c r="E358" t="str">
        <f>_xlfn.XLOOKUP(RT_gsm[[#This Row],[model_rxn]],sc_gsm[model_rxn],sc_gsm[model_rxn],"")</f>
        <v>ACONIs_m</v>
      </c>
      <c r="F358" s="3" t="str">
        <f>_xlfn.XLOOKUP(RT_gsm[[#This Row],[Column3]],sc_gsm[Column3],sc_gsm[Column3],"")</f>
        <v>ACONIs_m_REV</v>
      </c>
      <c r="G358" s="3" t="str" cm="1">
        <f t="array" ref="G358">RT_gsm[[#This Row],[model_rxn]]&amp;",r,"&amp;_xlfn.SWITCH(RT_gsm[[#This Row],[Column2]],"REV","lower_bound:-","FWD","upper_bound:")&amp;"1000"</f>
        <v>ACONIs_m,r,lower_bound:-1000</v>
      </c>
      <c r="H358" s="3" t="str">
        <f>_xlfn.XLOOKUP(RT_gsm[[#This Row],[rxn in SC GSM]],sc_gsm[model_rxn],sc_gsm[yeast8.3.4 equation],"")</f>
        <v>cis-aconitate[m] &lt;=&gt; trans-aconitate[m]</v>
      </c>
      <c r="I358" s="3" t="b">
        <f>_xlfn.XLOOKUP(RT_gsm[[#This Row],[rxn in SC GSM]],sc_gsm[model_rxn],sc_gsm[Column12],"")</f>
        <v>1</v>
      </c>
      <c r="J358" s="3">
        <f>IF(RT_gsm[[#This Row],[Column2]]="REV",FIND("&lt;=&gt;",RT_gsm[[#This Row],[Column8]]),"")</f>
        <v>18</v>
      </c>
    </row>
    <row r="359" spans="1:10" hidden="1" x14ac:dyDescent="0.2">
      <c r="A359" t="s">
        <v>1641</v>
      </c>
      <c r="B359" t="s">
        <v>3902</v>
      </c>
      <c r="C359" t="str">
        <f>RT_gsm[[#This Row],[model_rxn]]&amp;"_"&amp;RT_gsm[[#This Row],[Column2]]</f>
        <v>ACONIs_m_FWD</v>
      </c>
      <c r="D359" t="str">
        <f>_xlfn.XLOOKUP(RT_gsm[[#This Row],[Column3]],SC_enz[name_dir],SC_enz[name_dir],"")</f>
        <v>ACONIs_m_FWD</v>
      </c>
      <c r="E359" t="str">
        <f>_xlfn.XLOOKUP(RT_gsm[[#This Row],[model_rxn]],sc_gsm[model_rxn],sc_gsm[model_rxn],"")</f>
        <v>ACONIs_m</v>
      </c>
      <c r="F359" s="3" t="str">
        <f>_xlfn.XLOOKUP(RT_gsm[[#This Row],[Column3]],sc_gsm[Column3],sc_gsm[Column3],"")</f>
        <v>ACONIs_m_FWD</v>
      </c>
      <c r="G359" s="3" t="str" cm="1">
        <f t="array" ref="G359">RT_gsm[[#This Row],[model_rxn]]&amp;",r,"&amp;_xlfn.SWITCH(RT_gsm[[#This Row],[Column2]],"REV","lower_bound:-","FWD","upper_bound:")&amp;"1000"</f>
        <v>ACONIs_m,r,upper_bound:1000</v>
      </c>
      <c r="H359" s="3" t="str">
        <f>_xlfn.XLOOKUP(RT_gsm[[#This Row],[rxn in SC GSM]],sc_gsm[model_rxn],sc_gsm[yeast8.3.4 equation],"")</f>
        <v>cis-aconitate[m] &lt;=&gt; trans-aconitate[m]</v>
      </c>
      <c r="I359" s="3" t="b">
        <f>_xlfn.XLOOKUP(RT_gsm[[#This Row],[rxn in SC GSM]],sc_gsm[model_rxn],sc_gsm[Column12],"")</f>
        <v>1</v>
      </c>
      <c r="J359" s="3" t="str">
        <f>IF(RT_gsm[[#This Row],[Column2]]="REV",FIND("&lt;=&gt;",RT_gsm[[#This Row],[Column8]]),"")</f>
        <v/>
      </c>
    </row>
    <row r="360" spans="1:10" hidden="1" x14ac:dyDescent="0.2">
      <c r="A360" t="s">
        <v>1685</v>
      </c>
      <c r="B360" t="s">
        <v>3902</v>
      </c>
      <c r="C360" t="str">
        <f>RT_gsm[[#This Row],[model_rxn]]&amp;"_"&amp;RT_gsm[[#This Row],[Column2]]</f>
        <v>ACONMT_c_FWD</v>
      </c>
      <c r="D360" t="str">
        <f>_xlfn.XLOOKUP(RT_gsm[[#This Row],[Column3]],SC_enz[name_dir],SC_enz[name_dir],"")</f>
        <v>ACONMT_c_FWD</v>
      </c>
      <c r="E360" t="str">
        <f>_xlfn.XLOOKUP(RT_gsm[[#This Row],[model_rxn]],sc_gsm[model_rxn],sc_gsm[model_rxn],"")</f>
        <v>ACONMT_c</v>
      </c>
      <c r="F360" s="3" t="str">
        <f>_xlfn.XLOOKUP(RT_gsm[[#This Row],[Column3]],sc_gsm[Column3],sc_gsm[Column3],"")</f>
        <v>ACONMT_c_FWD</v>
      </c>
      <c r="G360" s="3" t="str" cm="1">
        <f t="array" ref="G360">RT_gsm[[#This Row],[model_rxn]]&amp;",r,"&amp;_xlfn.SWITCH(RT_gsm[[#This Row],[Column2]],"REV","lower_bound:-","FWD","upper_bound:")&amp;"1000"</f>
        <v>ACONMT_c,r,upper_bound:1000</v>
      </c>
      <c r="H360" s="3" t="str">
        <f>_xlfn.XLOOKUP(RT_gsm[[#This Row],[rxn in SC GSM]],sc_gsm[model_rxn],sc_gsm[yeast8.3.4 equation],"")</f>
        <v>S-adenosyl-L-methionine[c] + trans-aconitate[c] =&gt; (2E)-3-(methoxycarbonyl)pent-2-enedioic acid[c] + S-adenosyl-L-homocysteine[c]</v>
      </c>
      <c r="I360" s="3" t="b">
        <f>_xlfn.XLOOKUP(RT_gsm[[#This Row],[rxn in SC GSM]],sc_gsm[model_rxn],sc_gsm[Column12],"")</f>
        <v>1</v>
      </c>
      <c r="J360" s="3" t="str">
        <f>IF(RT_gsm[[#This Row],[Column2]]="REV",FIND("&lt;=&gt;",RT_gsm[[#This Row],[Column8]]),"")</f>
        <v/>
      </c>
    </row>
    <row r="361" spans="1:10" hidden="1" x14ac:dyDescent="0.2">
      <c r="A361" t="s">
        <v>248</v>
      </c>
      <c r="B361" t="s">
        <v>3903</v>
      </c>
      <c r="C361" t="str">
        <f>RT_gsm[[#This Row],[model_rxn]]&amp;"_"&amp;RT_gsm[[#This Row],[Column2]]</f>
        <v>ACONT2_m_REV</v>
      </c>
      <c r="D361" t="str">
        <f>_xlfn.XLOOKUP(RT_gsm[[#This Row],[Column3]],SC_enz[name_dir],SC_enz[name_dir],"")</f>
        <v>ACONT2_m_REV</v>
      </c>
      <c r="E361" t="str">
        <f>_xlfn.XLOOKUP(RT_gsm[[#This Row],[model_rxn]],sc_gsm[model_rxn],sc_gsm[model_rxn],"")</f>
        <v>ACONT2_m</v>
      </c>
      <c r="F361" s="3" t="str">
        <f>_xlfn.XLOOKUP(RT_gsm[[#This Row],[Column3]],sc_gsm[Column3],sc_gsm[Column3],"")</f>
        <v>ACONT2_m_REV</v>
      </c>
      <c r="G361" s="3" t="str" cm="1">
        <f t="array" ref="G361">RT_gsm[[#This Row],[model_rxn]]&amp;",r,"&amp;_xlfn.SWITCH(RT_gsm[[#This Row],[Column2]],"REV","lower_bound:-","FWD","upper_bound:")&amp;"1000"</f>
        <v>ACONT2_m,r,lower_bound:-1000</v>
      </c>
      <c r="H361" s="3" t="str">
        <f>_xlfn.XLOOKUP(RT_gsm[[#This Row],[rxn in SC GSM]],sc_gsm[model_rxn],sc_gsm[yeast8.3.4 equation],"")</f>
        <v>2-methylcitrate[m] &lt;=&gt; (2S,3R)-3-hydroxybutane-1,2,3-tricarboxylic acid[m]</v>
      </c>
      <c r="I361" s="3" t="b">
        <f>_xlfn.XLOOKUP(RT_gsm[[#This Row],[rxn in SC GSM]],sc_gsm[model_rxn],sc_gsm[Column12],"")</f>
        <v>1</v>
      </c>
      <c r="J361" s="3">
        <f>IF(RT_gsm[[#This Row],[Column2]]="REV",FIND("&lt;=&gt;",RT_gsm[[#This Row],[Column8]]),"")</f>
        <v>20</v>
      </c>
    </row>
    <row r="362" spans="1:10" hidden="1" x14ac:dyDescent="0.2">
      <c r="A362" t="s">
        <v>248</v>
      </c>
      <c r="B362" t="s">
        <v>3902</v>
      </c>
      <c r="C362" t="str">
        <f>RT_gsm[[#This Row],[model_rxn]]&amp;"_"&amp;RT_gsm[[#This Row],[Column2]]</f>
        <v>ACONT2_m_FWD</v>
      </c>
      <c r="D362" t="str">
        <f>_xlfn.XLOOKUP(RT_gsm[[#This Row],[Column3]],SC_enz[name_dir],SC_enz[name_dir],"")</f>
        <v>ACONT2_m_FWD</v>
      </c>
      <c r="E362" t="str">
        <f>_xlfn.XLOOKUP(RT_gsm[[#This Row],[model_rxn]],sc_gsm[model_rxn],sc_gsm[model_rxn],"")</f>
        <v>ACONT2_m</v>
      </c>
      <c r="F362" s="3" t="str">
        <f>_xlfn.XLOOKUP(RT_gsm[[#This Row],[Column3]],sc_gsm[Column3],sc_gsm[Column3],"")</f>
        <v>ACONT2_m_FWD</v>
      </c>
      <c r="G362" s="3" t="str" cm="1">
        <f t="array" ref="G362">RT_gsm[[#This Row],[model_rxn]]&amp;",r,"&amp;_xlfn.SWITCH(RT_gsm[[#This Row],[Column2]],"REV","lower_bound:-","FWD","upper_bound:")&amp;"1000"</f>
        <v>ACONT2_m,r,upper_bound:1000</v>
      </c>
      <c r="H362" s="3" t="str">
        <f>_xlfn.XLOOKUP(RT_gsm[[#This Row],[rxn in SC GSM]],sc_gsm[model_rxn],sc_gsm[yeast8.3.4 equation],"")</f>
        <v>2-methylcitrate[m] &lt;=&gt; (2S,3R)-3-hydroxybutane-1,2,3-tricarboxylic acid[m]</v>
      </c>
      <c r="I362" s="3" t="b">
        <f>_xlfn.XLOOKUP(RT_gsm[[#This Row],[rxn in SC GSM]],sc_gsm[model_rxn],sc_gsm[Column12],"")</f>
        <v>1</v>
      </c>
      <c r="J362" s="3" t="str">
        <f>IF(RT_gsm[[#This Row],[Column2]]="REV",FIND("&lt;=&gt;",RT_gsm[[#This Row],[Column8]]),"")</f>
        <v/>
      </c>
    </row>
    <row r="363" spans="1:10" hidden="1" x14ac:dyDescent="0.2">
      <c r="A363" t="s">
        <v>3489</v>
      </c>
      <c r="B363" t="s">
        <v>3903</v>
      </c>
      <c r="C363" t="str">
        <f>RT_gsm[[#This Row],[model_rxn]]&amp;"_"&amp;RT_gsm[[#This Row],[Column2]]</f>
        <v>ACONTa_m_REV</v>
      </c>
      <c r="D363" t="str">
        <f>_xlfn.XLOOKUP(RT_gsm[[#This Row],[Column3]],SC_enz[name_dir],SC_enz[name_dir],"")</f>
        <v>ACONTa_m_REV</v>
      </c>
      <c r="E363" t="str">
        <f>_xlfn.XLOOKUP(RT_gsm[[#This Row],[model_rxn]],sc_gsm[model_rxn],sc_gsm[model_rxn],"")</f>
        <v>ACONTa_m</v>
      </c>
      <c r="F363" s="3" t="str">
        <f>_xlfn.XLOOKUP(RT_gsm[[#This Row],[Column3]],sc_gsm[Column3],sc_gsm[Column3],"")</f>
        <v>ACONTa_m_REV</v>
      </c>
      <c r="G363" s="3" t="str" cm="1">
        <f t="array" ref="G363">RT_gsm[[#This Row],[model_rxn]]&amp;",r,"&amp;_xlfn.SWITCH(RT_gsm[[#This Row],[Column2]],"REV","lower_bound:-","FWD","upper_bound:")&amp;"1000"</f>
        <v>ACONTa_m,r,lower_bound:-1000</v>
      </c>
      <c r="H363" s="3" t="str">
        <f>_xlfn.XLOOKUP(RT_gsm[[#This Row],[rxn in SC GSM]],sc_gsm[model_rxn],sc_gsm[yeast8.3.4 equation],"")</f>
        <v>citrate[m] &lt;=&gt; cis-aconitate[m] + H2O[m]</v>
      </c>
      <c r="I363" s="3" t="b">
        <f>_xlfn.XLOOKUP(RT_gsm[[#This Row],[rxn in SC GSM]],sc_gsm[model_rxn],sc_gsm[Column12],"")</f>
        <v>1</v>
      </c>
      <c r="J363" s="3">
        <f>IF(RT_gsm[[#This Row],[Column2]]="REV",FIND("&lt;=&gt;",RT_gsm[[#This Row],[Column8]]),"")</f>
        <v>12</v>
      </c>
    </row>
    <row r="364" spans="1:10" hidden="1" x14ac:dyDescent="0.2">
      <c r="A364" t="s">
        <v>3489</v>
      </c>
      <c r="B364" t="s">
        <v>3902</v>
      </c>
      <c r="C364" t="str">
        <f>RT_gsm[[#This Row],[model_rxn]]&amp;"_"&amp;RT_gsm[[#This Row],[Column2]]</f>
        <v>ACONTa_m_FWD</v>
      </c>
      <c r="D364" t="str">
        <f>_xlfn.XLOOKUP(RT_gsm[[#This Row],[Column3]],SC_enz[name_dir],SC_enz[name_dir],"")</f>
        <v>ACONTa_m_FWD</v>
      </c>
      <c r="E364" t="str">
        <f>_xlfn.XLOOKUP(RT_gsm[[#This Row],[model_rxn]],sc_gsm[model_rxn],sc_gsm[model_rxn],"")</f>
        <v>ACONTa_m</v>
      </c>
      <c r="F364" s="3" t="str">
        <f>_xlfn.XLOOKUP(RT_gsm[[#This Row],[Column3]],sc_gsm[Column3],sc_gsm[Column3],"")</f>
        <v>ACONTa_m_FWD</v>
      </c>
      <c r="G364" s="3" t="str" cm="1">
        <f t="array" ref="G364">RT_gsm[[#This Row],[model_rxn]]&amp;",r,"&amp;_xlfn.SWITCH(RT_gsm[[#This Row],[Column2]],"REV","lower_bound:-","FWD","upper_bound:")&amp;"1000"</f>
        <v>ACONTa_m,r,upper_bound:1000</v>
      </c>
      <c r="H364" s="3" t="str">
        <f>_xlfn.XLOOKUP(RT_gsm[[#This Row],[rxn in SC GSM]],sc_gsm[model_rxn],sc_gsm[yeast8.3.4 equation],"")</f>
        <v>citrate[m] &lt;=&gt; cis-aconitate[m] + H2O[m]</v>
      </c>
      <c r="I364" s="3" t="b">
        <f>_xlfn.XLOOKUP(RT_gsm[[#This Row],[rxn in SC GSM]],sc_gsm[model_rxn],sc_gsm[Column12],"")</f>
        <v>1</v>
      </c>
      <c r="J364" s="3" t="str">
        <f>IF(RT_gsm[[#This Row],[Column2]]="REV",FIND("&lt;=&gt;",RT_gsm[[#This Row],[Column8]]),"")</f>
        <v/>
      </c>
    </row>
    <row r="365" spans="1:10" hidden="1" x14ac:dyDescent="0.2">
      <c r="A365" t="s">
        <v>3486</v>
      </c>
      <c r="B365" t="s">
        <v>3903</v>
      </c>
      <c r="C365" t="str">
        <f>RT_gsm[[#This Row],[model_rxn]]&amp;"_"&amp;RT_gsm[[#This Row],[Column2]]</f>
        <v>ACONTb_m_REV</v>
      </c>
      <c r="D365" t="str">
        <f>_xlfn.XLOOKUP(RT_gsm[[#This Row],[Column3]],SC_enz[name_dir],SC_enz[name_dir],"")</f>
        <v>ACONTb_m_REV</v>
      </c>
      <c r="E365" t="str">
        <f>_xlfn.XLOOKUP(RT_gsm[[#This Row],[model_rxn]],sc_gsm[model_rxn],sc_gsm[model_rxn],"")</f>
        <v>ACONTb_m</v>
      </c>
      <c r="F365" s="3" t="str">
        <f>_xlfn.XLOOKUP(RT_gsm[[#This Row],[Column3]],sc_gsm[Column3],sc_gsm[Column3],"")</f>
        <v>ACONTb_m_REV</v>
      </c>
      <c r="G365" s="3" t="str" cm="1">
        <f t="array" ref="G365">RT_gsm[[#This Row],[model_rxn]]&amp;",r,"&amp;_xlfn.SWITCH(RT_gsm[[#This Row],[Column2]],"REV","lower_bound:-","FWD","upper_bound:")&amp;"1000"</f>
        <v>ACONTb_m,r,lower_bound:-1000</v>
      </c>
      <c r="H365" s="3" t="str">
        <f>_xlfn.XLOOKUP(RT_gsm[[#This Row],[rxn in SC GSM]],sc_gsm[model_rxn],sc_gsm[yeast8.3.4 equation],"")</f>
        <v>cis-aconitate[m] + H2O[m] &lt;=&gt; isocitrate[m]</v>
      </c>
      <c r="I365" s="3" t="b">
        <f>_xlfn.XLOOKUP(RT_gsm[[#This Row],[rxn in SC GSM]],sc_gsm[model_rxn],sc_gsm[Column12],"")</f>
        <v>1</v>
      </c>
      <c r="J365" s="3">
        <f>IF(RT_gsm[[#This Row],[Column2]]="REV",FIND("&lt;=&gt;",RT_gsm[[#This Row],[Column8]]),"")</f>
        <v>27</v>
      </c>
    </row>
    <row r="366" spans="1:10" hidden="1" x14ac:dyDescent="0.2">
      <c r="A366" t="s">
        <v>3486</v>
      </c>
      <c r="B366" t="s">
        <v>3902</v>
      </c>
      <c r="C366" t="str">
        <f>RT_gsm[[#This Row],[model_rxn]]&amp;"_"&amp;RT_gsm[[#This Row],[Column2]]</f>
        <v>ACONTb_m_FWD</v>
      </c>
      <c r="D366" t="str">
        <f>_xlfn.XLOOKUP(RT_gsm[[#This Row],[Column3]],SC_enz[name_dir],SC_enz[name_dir],"")</f>
        <v>ACONTb_m_FWD</v>
      </c>
      <c r="E366" t="str">
        <f>_xlfn.XLOOKUP(RT_gsm[[#This Row],[model_rxn]],sc_gsm[model_rxn],sc_gsm[model_rxn],"")</f>
        <v>ACONTb_m</v>
      </c>
      <c r="F366" s="3" t="str">
        <f>_xlfn.XLOOKUP(RT_gsm[[#This Row],[Column3]],sc_gsm[Column3],sc_gsm[Column3],"")</f>
        <v>ACONTb_m_FWD</v>
      </c>
      <c r="G366" s="3" t="str" cm="1">
        <f t="array" ref="G366">RT_gsm[[#This Row],[model_rxn]]&amp;",r,"&amp;_xlfn.SWITCH(RT_gsm[[#This Row],[Column2]],"REV","lower_bound:-","FWD","upper_bound:")&amp;"1000"</f>
        <v>ACONTb_m,r,upper_bound:1000</v>
      </c>
      <c r="H366" s="3" t="str">
        <f>_xlfn.XLOOKUP(RT_gsm[[#This Row],[rxn in SC GSM]],sc_gsm[model_rxn],sc_gsm[yeast8.3.4 equation],"")</f>
        <v>cis-aconitate[m] + H2O[m] &lt;=&gt; isocitrate[m]</v>
      </c>
      <c r="I366" s="3" t="b">
        <f>_xlfn.XLOOKUP(RT_gsm[[#This Row],[rxn in SC GSM]],sc_gsm[model_rxn],sc_gsm[Column12],"")</f>
        <v>1</v>
      </c>
      <c r="J366" s="3" t="str">
        <f>IF(RT_gsm[[#This Row],[Column2]]="REV",FIND("&lt;=&gt;",RT_gsm[[#This Row],[Column8]]),"")</f>
        <v/>
      </c>
    </row>
    <row r="367" spans="1:10" hidden="1" x14ac:dyDescent="0.2">
      <c r="A367" t="s">
        <v>251</v>
      </c>
      <c r="B367" t="s">
        <v>3902</v>
      </c>
      <c r="C367" t="str">
        <f>RT_gsm[[#This Row],[model_rxn]]&amp;"_"&amp;RT_gsm[[#This Row],[Column2]]</f>
        <v>ACOTAi_m_FWD</v>
      </c>
      <c r="D367" t="str">
        <f>_xlfn.XLOOKUP(RT_gsm[[#This Row],[Column3]],SC_enz[name_dir],SC_enz[name_dir],"")</f>
        <v>ACOTAi_m_FWD</v>
      </c>
      <c r="E367" t="str">
        <f>_xlfn.XLOOKUP(RT_gsm[[#This Row],[model_rxn]],sc_gsm[model_rxn],sc_gsm[model_rxn],"")</f>
        <v>ACOTAi_m</v>
      </c>
      <c r="F367" s="3" t="str">
        <f>_xlfn.XLOOKUP(RT_gsm[[#This Row],[Column3]],sc_gsm[Column3],sc_gsm[Column3],"")</f>
        <v>ACOTAi_m_FWD</v>
      </c>
      <c r="G367" s="3" t="str" cm="1">
        <f t="array" ref="G367">RT_gsm[[#This Row],[model_rxn]]&amp;",r,"&amp;_xlfn.SWITCH(RT_gsm[[#This Row],[Column2]],"REV","lower_bound:-","FWD","upper_bound:")&amp;"1000"</f>
        <v>ACOTAi_m,r,upper_bound:1000</v>
      </c>
      <c r="H367" s="3" t="str">
        <f>_xlfn.XLOOKUP(RT_gsm[[#This Row],[rxn in SC GSM]],sc_gsm[model_rxn],sc_gsm[yeast8.3.4 equation],"")</f>
        <v>2-acetamido-5-oxopentanoate[m] + L-glutamate[m] =&gt; 2-oxoglutarate[m] + N(2)-acetyl-L-ornithine[m]</v>
      </c>
      <c r="I367" s="3" t="b">
        <f>_xlfn.XLOOKUP(RT_gsm[[#This Row],[rxn in SC GSM]],sc_gsm[model_rxn],sc_gsm[Column12],"")</f>
        <v>1</v>
      </c>
      <c r="J367" s="3" t="str">
        <f>IF(RT_gsm[[#This Row],[Column2]]="REV",FIND("&lt;=&gt;",RT_gsm[[#This Row],[Column8]]),"")</f>
        <v/>
      </c>
    </row>
    <row r="368" spans="1:10" hidden="1" x14ac:dyDescent="0.2">
      <c r="A368" t="s">
        <v>239</v>
      </c>
      <c r="B368" t="s">
        <v>3902</v>
      </c>
      <c r="C368" t="str">
        <f>RT_gsm[[#This Row],[model_rxn]]&amp;"_"&amp;RT_gsm[[#This Row],[Column2]]</f>
        <v>ACP1_e_FWD</v>
      </c>
      <c r="D368" t="str">
        <f>_xlfn.XLOOKUP(RT_gsm[[#This Row],[Column3]],SC_enz[name_dir],SC_enz[name_dir],"")</f>
        <v>ACP1_e_FWD</v>
      </c>
      <c r="E368" t="str">
        <f>_xlfn.XLOOKUP(RT_gsm[[#This Row],[model_rxn]],sc_gsm[model_rxn],sc_gsm[model_rxn],"")</f>
        <v>ACP1_e</v>
      </c>
      <c r="F368" s="3" t="str">
        <f>_xlfn.XLOOKUP(RT_gsm[[#This Row],[Column3]],sc_gsm[Column3],sc_gsm[Column3],"")</f>
        <v>ACP1_e_FWD</v>
      </c>
      <c r="G368" s="3" t="str" cm="1">
        <f t="array" ref="G368">RT_gsm[[#This Row],[model_rxn]]&amp;",r,"&amp;_xlfn.SWITCH(RT_gsm[[#This Row],[Column2]],"REV","lower_bound:-","FWD","upper_bound:")&amp;"1000"</f>
        <v>ACP1_e,r,upper_bound:1000</v>
      </c>
      <c r="H368" s="3" t="str">
        <f>_xlfn.XLOOKUP(RT_gsm[[#This Row],[rxn in SC GSM]],sc_gsm[model_rxn],sc_gsm[yeast8.3.4 equation],"")</f>
        <v>FMN[e] + H2O[e] =&gt; phosphate[e] + riboflavin[e]</v>
      </c>
      <c r="I368" s="3" t="b">
        <f>_xlfn.XLOOKUP(RT_gsm[[#This Row],[rxn in SC GSM]],sc_gsm[model_rxn],sc_gsm[Column12],"")</f>
        <v>1</v>
      </c>
      <c r="J368" s="3" t="str">
        <f>IF(RT_gsm[[#This Row],[Column2]]="REV",FIND("&lt;=&gt;",RT_gsm[[#This Row],[Column8]]),"")</f>
        <v/>
      </c>
    </row>
    <row r="369" spans="1:10" hidden="1" x14ac:dyDescent="0.2">
      <c r="A369" t="s">
        <v>4271</v>
      </c>
      <c r="B369" t="s">
        <v>3903</v>
      </c>
      <c r="C369" t="str">
        <f>RT_gsm[[#This Row],[model_rxn]]&amp;"_"&amp;RT_gsm[[#This Row],[Column2]]</f>
        <v>ACPCS_c_REV</v>
      </c>
      <c r="D369" t="str">
        <f>_xlfn.XLOOKUP(RT_gsm[[#This Row],[Column3]],SC_enz[name_dir],SC_enz[name_dir],"")</f>
        <v/>
      </c>
      <c r="E369" t="str">
        <f>_xlfn.XLOOKUP(RT_gsm[[#This Row],[model_rxn]],sc_gsm[model_rxn],sc_gsm[model_rxn],"")</f>
        <v/>
      </c>
      <c r="F369" s="3" t="str">
        <f>_xlfn.XLOOKUP(RT_gsm[[#This Row],[Column3]],sc_gsm[Column3],sc_gsm[Column3],"")</f>
        <v/>
      </c>
      <c r="G369" s="3" t="str" cm="1">
        <f t="array" ref="G369">RT_gsm[[#This Row],[model_rxn]]&amp;",r,"&amp;_xlfn.SWITCH(RT_gsm[[#This Row],[Column2]],"REV","lower_bound:-","FWD","upper_bound:")&amp;"1000"</f>
        <v>ACPCS_c,r,lower_bound:-1000</v>
      </c>
      <c r="H369" s="3" t="str">
        <f>_xlfn.XLOOKUP(RT_gsm[[#This Row],[rxn in SC GSM]],sc_gsm[model_rxn],sc_gsm[yeast8.3.4 equation],"")</f>
        <v/>
      </c>
      <c r="I369" s="3" t="str">
        <f>_xlfn.XLOOKUP(RT_gsm[[#This Row],[rxn in SC GSM]],sc_gsm[model_rxn],sc_gsm[Column12],"")</f>
        <v/>
      </c>
      <c r="J369" s="3" t="e">
        <f>IF(RT_gsm[[#This Row],[Column2]]="REV",FIND("&lt;=&gt;",RT_gsm[[#This Row],[Column8]]),"")</f>
        <v>#VALUE!</v>
      </c>
    </row>
    <row r="370" spans="1:10" hidden="1" x14ac:dyDescent="0.2">
      <c r="A370" t="s">
        <v>4271</v>
      </c>
      <c r="B370" t="s">
        <v>3902</v>
      </c>
      <c r="C370" t="str">
        <f>RT_gsm[[#This Row],[model_rxn]]&amp;"_"&amp;RT_gsm[[#This Row],[Column2]]</f>
        <v>ACPCS_c_FWD</v>
      </c>
      <c r="D370" t="str">
        <f>_xlfn.XLOOKUP(RT_gsm[[#This Row],[Column3]],SC_enz[name_dir],SC_enz[name_dir],"")</f>
        <v/>
      </c>
      <c r="E370" t="str">
        <f>_xlfn.XLOOKUP(RT_gsm[[#This Row],[model_rxn]],sc_gsm[model_rxn],sc_gsm[model_rxn],"")</f>
        <v/>
      </c>
      <c r="F370" s="3" t="str">
        <f>_xlfn.XLOOKUP(RT_gsm[[#This Row],[Column3]],sc_gsm[Column3],sc_gsm[Column3],"")</f>
        <v/>
      </c>
      <c r="G370" s="3" t="str" cm="1">
        <f t="array" ref="G370">RT_gsm[[#This Row],[model_rxn]]&amp;",r,"&amp;_xlfn.SWITCH(RT_gsm[[#This Row],[Column2]],"REV","lower_bound:-","FWD","upper_bound:")&amp;"1000"</f>
        <v>ACPCS_c,r,upper_bound:1000</v>
      </c>
      <c r="H370" s="3" t="str">
        <f>_xlfn.XLOOKUP(RT_gsm[[#This Row],[rxn in SC GSM]],sc_gsm[model_rxn],sc_gsm[yeast8.3.4 equation],"")</f>
        <v/>
      </c>
      <c r="I370" s="3" t="str">
        <f>_xlfn.XLOOKUP(RT_gsm[[#This Row],[rxn in SC GSM]],sc_gsm[model_rxn],sc_gsm[Column12],"")</f>
        <v/>
      </c>
      <c r="J370" s="3" t="str">
        <f>IF(RT_gsm[[#This Row],[Column2]]="REV",FIND("&lt;=&gt;",RT_gsm[[#This Row],[Column8]]),"")</f>
        <v/>
      </c>
    </row>
    <row r="371" spans="1:10" hidden="1" x14ac:dyDescent="0.2">
      <c r="A371" t="s">
        <v>4274</v>
      </c>
      <c r="B371" t="s">
        <v>3902</v>
      </c>
      <c r="C371" t="str">
        <f>RT_gsm[[#This Row],[model_rxn]]&amp;"_"&amp;RT_gsm[[#This Row],[Column2]]</f>
        <v>ACRNAH_x_FWD</v>
      </c>
      <c r="D371" t="str">
        <f>_xlfn.XLOOKUP(RT_gsm[[#This Row],[Column3]],SC_enz[name_dir],SC_enz[name_dir],"")</f>
        <v/>
      </c>
      <c r="E371" t="str">
        <f>_xlfn.XLOOKUP(RT_gsm[[#This Row],[model_rxn]],sc_gsm[model_rxn],sc_gsm[model_rxn],"")</f>
        <v/>
      </c>
      <c r="F371" s="3" t="str">
        <f>_xlfn.XLOOKUP(RT_gsm[[#This Row],[Column3]],sc_gsm[Column3],sc_gsm[Column3],"")</f>
        <v/>
      </c>
      <c r="G371" s="3" t="str" cm="1">
        <f t="array" ref="G371">RT_gsm[[#This Row],[model_rxn]]&amp;",r,"&amp;_xlfn.SWITCH(RT_gsm[[#This Row],[Column2]],"REV","lower_bound:-","FWD","upper_bound:")&amp;"1000"</f>
        <v>ACRNAH_x,r,upper_bound:1000</v>
      </c>
      <c r="H371" s="3" t="str">
        <f>_xlfn.XLOOKUP(RT_gsm[[#This Row],[rxn in SC GSM]],sc_gsm[model_rxn],sc_gsm[yeast8.3.4 equation],"")</f>
        <v/>
      </c>
      <c r="I371" s="3" t="str">
        <f>_xlfn.XLOOKUP(RT_gsm[[#This Row],[rxn in SC GSM]],sc_gsm[model_rxn],sc_gsm[Column12],"")</f>
        <v/>
      </c>
      <c r="J371" s="3" t="str">
        <f>IF(RT_gsm[[#This Row],[Column2]]="REV",FIND("&lt;=&gt;",RT_gsm[[#This Row],[Column8]]),"")</f>
        <v/>
      </c>
    </row>
    <row r="372" spans="1:10" hidden="1" x14ac:dyDescent="0.2">
      <c r="A372" t="s">
        <v>2736</v>
      </c>
      <c r="B372" t="s">
        <v>3902</v>
      </c>
      <c r="C372" t="str">
        <f>RT_gsm[[#This Row],[model_rxn]]&amp;"_"&amp;RT_gsm[[#This Row],[Column2]]</f>
        <v>ACRNt_c_m_FWD</v>
      </c>
      <c r="D372" t="str">
        <f>_xlfn.XLOOKUP(RT_gsm[[#This Row],[Column3]],SC_enz[name_dir],SC_enz[name_dir],"")</f>
        <v>ACRNt_c_m_FWD</v>
      </c>
      <c r="E372" t="str">
        <f>_xlfn.XLOOKUP(RT_gsm[[#This Row],[model_rxn]],sc_gsm[model_rxn],sc_gsm[model_rxn],"")</f>
        <v>ACRNt_c_m</v>
      </c>
      <c r="F372" s="3" t="str">
        <f>_xlfn.XLOOKUP(RT_gsm[[#This Row],[Column3]],sc_gsm[Column3],sc_gsm[Column3],"")</f>
        <v>ACRNt_c_m_FWD</v>
      </c>
      <c r="G372" s="3" t="str" cm="1">
        <f t="array" ref="G372">RT_gsm[[#This Row],[model_rxn]]&amp;",r,"&amp;_xlfn.SWITCH(RT_gsm[[#This Row],[Column2]],"REV","lower_bound:-","FWD","upper_bound:")&amp;"1000"</f>
        <v>ACRNt_c_m,r,upper_bound:1000</v>
      </c>
      <c r="H372" s="3" t="str">
        <f>_xlfn.XLOOKUP(RT_gsm[[#This Row],[rxn in SC GSM]],sc_gsm[model_rxn],sc_gsm[yeast8.3.4 equation],"")</f>
        <v>O-acetylcarnitine[c] =&gt; O-acetylcarnitine[m]</v>
      </c>
      <c r="I372" s="3" t="b">
        <f>_xlfn.XLOOKUP(RT_gsm[[#This Row],[rxn in SC GSM]],sc_gsm[model_rxn],sc_gsm[Column12],"")</f>
        <v>1</v>
      </c>
      <c r="J372" s="3" t="str">
        <f>IF(RT_gsm[[#This Row],[Column2]]="REV",FIND("&lt;=&gt;",RT_gsm[[#This Row],[Column8]]),"")</f>
        <v/>
      </c>
    </row>
    <row r="373" spans="1:10" hidden="1" x14ac:dyDescent="0.2">
      <c r="A373" t="s">
        <v>2492</v>
      </c>
      <c r="B373" t="s">
        <v>3902</v>
      </c>
      <c r="C373" t="str">
        <f>RT_gsm[[#This Row],[model_rxn]]&amp;"_"&amp;RT_gsm[[#This Row],[Column2]]</f>
        <v>ACRNt_c_x_FWD</v>
      </c>
      <c r="D373" t="str">
        <f>_xlfn.XLOOKUP(RT_gsm[[#This Row],[Column3]],SC_enz[name_dir],SC_enz[name_dir],"")</f>
        <v>ACRNt_c_x_FWD</v>
      </c>
      <c r="E373" t="str">
        <f>_xlfn.XLOOKUP(RT_gsm[[#This Row],[model_rxn]],sc_gsm[model_rxn],sc_gsm[model_rxn],"")</f>
        <v>ACRNt_c_x</v>
      </c>
      <c r="F373" s="3" t="str">
        <f>_xlfn.XLOOKUP(RT_gsm[[#This Row],[Column3]],sc_gsm[Column3],sc_gsm[Column3],"")</f>
        <v>ACRNt_c_x_FWD</v>
      </c>
      <c r="G373" s="3" t="str" cm="1">
        <f t="array" ref="G373">RT_gsm[[#This Row],[model_rxn]]&amp;",r,"&amp;_xlfn.SWITCH(RT_gsm[[#This Row],[Column2]],"REV","lower_bound:-","FWD","upper_bound:")&amp;"1000"</f>
        <v>ACRNt_c_x,r,upper_bound:1000</v>
      </c>
      <c r="H373" s="3" t="str">
        <f>_xlfn.XLOOKUP(RT_gsm[[#This Row],[rxn in SC GSM]],sc_gsm[model_rxn],sc_gsm[yeast8.3.4 equation],"")</f>
        <v>O-acetylcarnitine[p] =&gt; O-acetylcarnitine[c]</v>
      </c>
      <c r="I373" s="3" t="b">
        <f>_xlfn.XLOOKUP(RT_gsm[[#This Row],[rxn in SC GSM]],sc_gsm[model_rxn],sc_gsm[Column12],"")</f>
        <v>1</v>
      </c>
      <c r="J373" s="3" t="str">
        <f>IF(RT_gsm[[#This Row],[Column2]]="REV",FIND("&lt;=&gt;",RT_gsm[[#This Row],[Column8]]),"")</f>
        <v/>
      </c>
    </row>
    <row r="374" spans="1:10" hidden="1" x14ac:dyDescent="0.2">
      <c r="A374" t="s">
        <v>233</v>
      </c>
      <c r="B374" t="s">
        <v>3902</v>
      </c>
      <c r="C374" t="str">
        <f>RT_gsm[[#This Row],[model_rxn]]&amp;"_"&amp;RT_gsm[[#This Row],[Column2]]</f>
        <v>ACS_c_FWD</v>
      </c>
      <c r="D374" t="str">
        <f>_xlfn.XLOOKUP(RT_gsm[[#This Row],[Column3]],SC_enz[name_dir],SC_enz[name_dir],"")</f>
        <v>ACS_c_FWD</v>
      </c>
      <c r="E374" t="str">
        <f>_xlfn.XLOOKUP(RT_gsm[[#This Row],[model_rxn]],sc_gsm[model_rxn],sc_gsm[model_rxn],"")</f>
        <v>ACS_c</v>
      </c>
      <c r="F374" s="3" t="str">
        <f>_xlfn.XLOOKUP(RT_gsm[[#This Row],[Column3]],sc_gsm[Column3],sc_gsm[Column3],"")</f>
        <v>ACS_c_FWD</v>
      </c>
      <c r="G374" s="3" t="str" cm="1">
        <f t="array" ref="G374">RT_gsm[[#This Row],[model_rxn]]&amp;",r,"&amp;_xlfn.SWITCH(RT_gsm[[#This Row],[Column2]],"REV","lower_bound:-","FWD","upper_bound:")&amp;"1000"</f>
        <v>ACS_c,r,upper_bound:1000</v>
      </c>
      <c r="H374" s="3" t="str">
        <f>_xlfn.XLOOKUP(RT_gsm[[#This Row],[rxn in SC GSM]],sc_gsm[model_rxn],sc_gsm[yeast8.3.4 equation],"")</f>
        <v>acetate[c] + ATP[c] + coenzyme A[c] =&gt; acetyl-CoA[c] + AMP[c] + diphosphate[c]</v>
      </c>
      <c r="I374" s="3" t="b">
        <f>_xlfn.XLOOKUP(RT_gsm[[#This Row],[rxn in SC GSM]],sc_gsm[model_rxn],sc_gsm[Column12],"")</f>
        <v>1</v>
      </c>
      <c r="J374" s="3" t="str">
        <f>IF(RT_gsm[[#This Row],[Column2]]="REV",FIND("&lt;=&gt;",RT_gsm[[#This Row],[Column8]]),"")</f>
        <v/>
      </c>
    </row>
    <row r="375" spans="1:10" hidden="1" x14ac:dyDescent="0.2">
      <c r="A375" t="s">
        <v>4283</v>
      </c>
      <c r="B375" t="s">
        <v>3902</v>
      </c>
      <c r="C375" t="str">
        <f>RT_gsm[[#This Row],[model_rxn]]&amp;"_"&amp;RT_gsm[[#This Row],[Column2]]</f>
        <v>ACS_n_FWD</v>
      </c>
      <c r="D375" t="str">
        <f>_xlfn.XLOOKUP(RT_gsm[[#This Row],[Column3]],SC_enz[name_dir],SC_enz[name_dir],"")</f>
        <v/>
      </c>
      <c r="E375" t="str">
        <f>_xlfn.XLOOKUP(RT_gsm[[#This Row],[model_rxn]],sc_gsm[model_rxn],sc_gsm[model_rxn],"")</f>
        <v/>
      </c>
      <c r="F375" s="3" t="str">
        <f>_xlfn.XLOOKUP(RT_gsm[[#This Row],[Column3]],sc_gsm[Column3],sc_gsm[Column3],"")</f>
        <v/>
      </c>
      <c r="G375" s="3" t="str" cm="1">
        <f t="array" ref="G375">RT_gsm[[#This Row],[model_rxn]]&amp;",r,"&amp;_xlfn.SWITCH(RT_gsm[[#This Row],[Column2]],"REV","lower_bound:-","FWD","upper_bound:")&amp;"1000"</f>
        <v>ACS_n,r,upper_bound:1000</v>
      </c>
      <c r="H375" s="3" t="str">
        <f>_xlfn.XLOOKUP(RT_gsm[[#This Row],[rxn in SC GSM]],sc_gsm[model_rxn],sc_gsm[yeast8.3.4 equation],"")</f>
        <v/>
      </c>
      <c r="I375" s="3" t="str">
        <f>_xlfn.XLOOKUP(RT_gsm[[#This Row],[rxn in SC GSM]],sc_gsm[model_rxn],sc_gsm[Column12],"")</f>
        <v/>
      </c>
      <c r="J375" s="3" t="str">
        <f>IF(RT_gsm[[#This Row],[Column2]]="REV",FIND("&lt;=&gt;",RT_gsm[[#This Row],[Column8]]),"")</f>
        <v/>
      </c>
    </row>
    <row r="376" spans="1:10" hidden="1" x14ac:dyDescent="0.2">
      <c r="A376" t="s">
        <v>2008</v>
      </c>
      <c r="B376" t="s">
        <v>3903</v>
      </c>
      <c r="C376" t="str">
        <f>RT_gsm[[#This Row],[model_rxn]]&amp;"_"&amp;RT_gsm[[#This Row],[Column2]]</f>
        <v>ACt_c_e_REV</v>
      </c>
      <c r="D376" t="str">
        <f>_xlfn.XLOOKUP(RT_gsm[[#This Row],[Column3]],SC_enz[name_dir],SC_enz[name_dir],"")</f>
        <v>ACt_c_e_REV</v>
      </c>
      <c r="E376" t="str">
        <f>_xlfn.XLOOKUP(RT_gsm[[#This Row],[model_rxn]],sc_gsm[model_rxn],sc_gsm[model_rxn],"")</f>
        <v>ACt_c_e</v>
      </c>
      <c r="F376" s="3" t="str">
        <f>_xlfn.XLOOKUP(RT_gsm[[#This Row],[Column3]],sc_gsm[Column3],sc_gsm[Column3],"")</f>
        <v>ACt_c_e_REV</v>
      </c>
      <c r="G376" s="3" t="str" cm="1">
        <f t="array" ref="G376">RT_gsm[[#This Row],[model_rxn]]&amp;",r,"&amp;_xlfn.SWITCH(RT_gsm[[#This Row],[Column2]],"REV","lower_bound:-","FWD","upper_bound:")&amp;"1000"</f>
        <v>ACt_c_e,r,lower_bound:-1000</v>
      </c>
      <c r="H376" s="3" t="str">
        <f>_xlfn.XLOOKUP(RT_gsm[[#This Row],[rxn in SC GSM]],sc_gsm[model_rxn],sc_gsm[yeast8.3.4 equation],"")</f>
        <v>acetate[c] &lt;=&gt; acetate[e]</v>
      </c>
      <c r="I376" s="3" t="b">
        <f>_xlfn.XLOOKUP(RT_gsm[[#This Row],[rxn in SC GSM]],sc_gsm[model_rxn],sc_gsm[Column12],"")</f>
        <v>1</v>
      </c>
      <c r="J376" s="3">
        <f>IF(RT_gsm[[#This Row],[Column2]]="REV",FIND("&lt;=&gt;",RT_gsm[[#This Row],[Column8]]),"")</f>
        <v>12</v>
      </c>
    </row>
    <row r="377" spans="1:10" hidden="1" x14ac:dyDescent="0.2">
      <c r="A377" t="s">
        <v>2008</v>
      </c>
      <c r="B377" t="s">
        <v>3902</v>
      </c>
      <c r="C377" t="str">
        <f>RT_gsm[[#This Row],[model_rxn]]&amp;"_"&amp;RT_gsm[[#This Row],[Column2]]</f>
        <v>ACt_c_e_FWD</v>
      </c>
      <c r="D377" t="str">
        <f>_xlfn.XLOOKUP(RT_gsm[[#This Row],[Column3]],SC_enz[name_dir],SC_enz[name_dir],"")</f>
        <v>ACt_c_e_FWD</v>
      </c>
      <c r="E377" t="str">
        <f>_xlfn.XLOOKUP(RT_gsm[[#This Row],[model_rxn]],sc_gsm[model_rxn],sc_gsm[model_rxn],"")</f>
        <v>ACt_c_e</v>
      </c>
      <c r="F377" s="3" t="str">
        <f>_xlfn.XLOOKUP(RT_gsm[[#This Row],[Column3]],sc_gsm[Column3],sc_gsm[Column3],"")</f>
        <v>ACt_c_e_FWD</v>
      </c>
      <c r="G377" s="3" t="str" cm="1">
        <f t="array" ref="G377">RT_gsm[[#This Row],[model_rxn]]&amp;",r,"&amp;_xlfn.SWITCH(RT_gsm[[#This Row],[Column2]],"REV","lower_bound:-","FWD","upper_bound:")&amp;"1000"</f>
        <v>ACt_c_e,r,upper_bound:1000</v>
      </c>
      <c r="H377" s="3" t="str">
        <f>_xlfn.XLOOKUP(RT_gsm[[#This Row],[rxn in SC GSM]],sc_gsm[model_rxn],sc_gsm[yeast8.3.4 equation],"")</f>
        <v>acetate[c] &lt;=&gt; acetate[e]</v>
      </c>
      <c r="I377" s="3" t="b">
        <f>_xlfn.XLOOKUP(RT_gsm[[#This Row],[rxn in SC GSM]],sc_gsm[model_rxn],sc_gsm[Column12],"")</f>
        <v>1</v>
      </c>
      <c r="J377" s="3" t="str">
        <f>IF(RT_gsm[[#This Row],[Column2]]="REV",FIND("&lt;=&gt;",RT_gsm[[#This Row],[Column8]]),"")</f>
        <v/>
      </c>
    </row>
    <row r="378" spans="1:10" hidden="1" x14ac:dyDescent="0.2">
      <c r="A378" t="s">
        <v>4290</v>
      </c>
      <c r="B378" t="s">
        <v>3903</v>
      </c>
      <c r="C378" t="str">
        <f>RT_gsm[[#This Row],[model_rxn]]&amp;"_"&amp;RT_gsm[[#This Row],[Column2]]</f>
        <v>ACt_c_m_REV</v>
      </c>
      <c r="D378" t="str">
        <f>_xlfn.XLOOKUP(RT_gsm[[#This Row],[Column3]],SC_enz[name_dir],SC_enz[name_dir],"")</f>
        <v/>
      </c>
      <c r="E378" t="str">
        <f>_xlfn.XLOOKUP(RT_gsm[[#This Row],[model_rxn]],sc_gsm[model_rxn],sc_gsm[model_rxn],"")</f>
        <v/>
      </c>
      <c r="F378" s="3" t="str">
        <f>_xlfn.XLOOKUP(RT_gsm[[#This Row],[Column3]],sc_gsm[Column3],sc_gsm[Column3],"")</f>
        <v/>
      </c>
      <c r="G378" s="3" t="str" cm="1">
        <f t="array" ref="G378">RT_gsm[[#This Row],[model_rxn]]&amp;",r,"&amp;_xlfn.SWITCH(RT_gsm[[#This Row],[Column2]],"REV","lower_bound:-","FWD","upper_bound:")&amp;"1000"</f>
        <v>ACt_c_m,r,lower_bound:-1000</v>
      </c>
      <c r="H378" s="3" t="str">
        <f>_xlfn.XLOOKUP(RT_gsm[[#This Row],[rxn in SC GSM]],sc_gsm[model_rxn],sc_gsm[yeast8.3.4 equation],"")</f>
        <v/>
      </c>
      <c r="I378" s="3" t="str">
        <f>_xlfn.XLOOKUP(RT_gsm[[#This Row],[rxn in SC GSM]],sc_gsm[model_rxn],sc_gsm[Column12],"")</f>
        <v/>
      </c>
      <c r="J378" s="3" t="e">
        <f>IF(RT_gsm[[#This Row],[Column2]]="REV",FIND("&lt;=&gt;",RT_gsm[[#This Row],[Column8]]),"")</f>
        <v>#VALUE!</v>
      </c>
    </row>
    <row r="379" spans="1:10" hidden="1" x14ac:dyDescent="0.2">
      <c r="A379" t="s">
        <v>4290</v>
      </c>
      <c r="B379" t="s">
        <v>3902</v>
      </c>
      <c r="C379" t="str">
        <f>RT_gsm[[#This Row],[model_rxn]]&amp;"_"&amp;RT_gsm[[#This Row],[Column2]]</f>
        <v>ACt_c_m_FWD</v>
      </c>
      <c r="D379" t="str">
        <f>_xlfn.XLOOKUP(RT_gsm[[#This Row],[Column3]],SC_enz[name_dir],SC_enz[name_dir],"")</f>
        <v/>
      </c>
      <c r="E379" t="str">
        <f>_xlfn.XLOOKUP(RT_gsm[[#This Row],[model_rxn]],sc_gsm[model_rxn],sc_gsm[model_rxn],"")</f>
        <v/>
      </c>
      <c r="F379" s="3" t="str">
        <f>_xlfn.XLOOKUP(RT_gsm[[#This Row],[Column3]],sc_gsm[Column3],sc_gsm[Column3],"")</f>
        <v/>
      </c>
      <c r="G379" s="3" t="str" cm="1">
        <f t="array" ref="G379">RT_gsm[[#This Row],[model_rxn]]&amp;",r,"&amp;_xlfn.SWITCH(RT_gsm[[#This Row],[Column2]],"REV","lower_bound:-","FWD","upper_bound:")&amp;"1000"</f>
        <v>ACt_c_m,r,upper_bound:1000</v>
      </c>
      <c r="H379" s="3" t="str">
        <f>_xlfn.XLOOKUP(RT_gsm[[#This Row],[rxn in SC GSM]],sc_gsm[model_rxn],sc_gsm[yeast8.3.4 equation],"")</f>
        <v/>
      </c>
      <c r="I379" s="3" t="str">
        <f>_xlfn.XLOOKUP(RT_gsm[[#This Row],[rxn in SC GSM]],sc_gsm[model_rxn],sc_gsm[Column12],"")</f>
        <v/>
      </c>
      <c r="J379" s="3" t="str">
        <f>IF(RT_gsm[[#This Row],[Column2]]="REV",FIND("&lt;=&gt;",RT_gsm[[#This Row],[Column8]]),"")</f>
        <v/>
      </c>
    </row>
    <row r="380" spans="1:10" hidden="1" x14ac:dyDescent="0.2">
      <c r="A380" t="s">
        <v>2490</v>
      </c>
      <c r="B380" t="s">
        <v>3903</v>
      </c>
      <c r="C380" t="str">
        <f>RT_gsm[[#This Row],[model_rxn]]&amp;"_"&amp;RT_gsm[[#This Row],[Column2]]</f>
        <v>ACt_c_n_REV</v>
      </c>
      <c r="D380" t="str">
        <f>_xlfn.XLOOKUP(RT_gsm[[#This Row],[Column3]],SC_enz[name_dir],SC_enz[name_dir],"")</f>
        <v>ACt_c_n_REV</v>
      </c>
      <c r="E380" t="str">
        <f>_xlfn.XLOOKUP(RT_gsm[[#This Row],[model_rxn]],sc_gsm[model_rxn],sc_gsm[model_rxn],"")</f>
        <v>ACt_c_n</v>
      </c>
      <c r="F380" s="3" t="str">
        <f>_xlfn.XLOOKUP(RT_gsm[[#This Row],[Column3]],sc_gsm[Column3],sc_gsm[Column3],"")</f>
        <v>ACt_c_n_REV</v>
      </c>
      <c r="G380" s="3" t="str" cm="1">
        <f t="array" ref="G380">RT_gsm[[#This Row],[model_rxn]]&amp;",r,"&amp;_xlfn.SWITCH(RT_gsm[[#This Row],[Column2]],"REV","lower_bound:-","FWD","upper_bound:")&amp;"1000"</f>
        <v>ACt_c_n,r,lower_bound:-1000</v>
      </c>
      <c r="H380" s="3" t="str">
        <f>_xlfn.XLOOKUP(RT_gsm[[#This Row],[rxn in SC GSM]],sc_gsm[model_rxn],sc_gsm[yeast8.3.4 equation],"")</f>
        <v>acetate[c] &lt;=&gt; acetate[e]</v>
      </c>
      <c r="I380" s="3" t="b">
        <f>_xlfn.XLOOKUP(RT_gsm[[#This Row],[rxn in SC GSM]],sc_gsm[model_rxn],sc_gsm[Column12],"")</f>
        <v>1</v>
      </c>
      <c r="J380" s="3">
        <f>IF(RT_gsm[[#This Row],[Column2]]="REV",FIND("&lt;=&gt;",RT_gsm[[#This Row],[Column8]]),"")</f>
        <v>12</v>
      </c>
    </row>
    <row r="381" spans="1:10" hidden="1" x14ac:dyDescent="0.2">
      <c r="A381" t="s">
        <v>2490</v>
      </c>
      <c r="B381" t="s">
        <v>3902</v>
      </c>
      <c r="C381" t="str">
        <f>RT_gsm[[#This Row],[model_rxn]]&amp;"_"&amp;RT_gsm[[#This Row],[Column2]]</f>
        <v>ACt_c_n_FWD</v>
      </c>
      <c r="D381" t="str">
        <f>_xlfn.XLOOKUP(RT_gsm[[#This Row],[Column3]],SC_enz[name_dir],SC_enz[name_dir],"")</f>
        <v>ACt_c_n_FWD</v>
      </c>
      <c r="E381" t="str">
        <f>_xlfn.XLOOKUP(RT_gsm[[#This Row],[model_rxn]],sc_gsm[model_rxn],sc_gsm[model_rxn],"")</f>
        <v>ACt_c_n</v>
      </c>
      <c r="F381" s="3" t="str">
        <f>_xlfn.XLOOKUP(RT_gsm[[#This Row],[Column3]],sc_gsm[Column3],sc_gsm[Column3],"")</f>
        <v>ACt_c_n_FWD</v>
      </c>
      <c r="G381" s="3" t="str" cm="1">
        <f t="array" ref="G381">RT_gsm[[#This Row],[model_rxn]]&amp;",r,"&amp;_xlfn.SWITCH(RT_gsm[[#This Row],[Column2]],"REV","lower_bound:-","FWD","upper_bound:")&amp;"1000"</f>
        <v>ACt_c_n,r,upper_bound:1000</v>
      </c>
      <c r="H381" s="3" t="str">
        <f>_xlfn.XLOOKUP(RT_gsm[[#This Row],[rxn in SC GSM]],sc_gsm[model_rxn],sc_gsm[yeast8.3.4 equation],"")</f>
        <v>acetate[c] &lt;=&gt; acetate[e]</v>
      </c>
      <c r="I381" s="3" t="b">
        <f>_xlfn.XLOOKUP(RT_gsm[[#This Row],[rxn in SC GSM]],sc_gsm[model_rxn],sc_gsm[Column12],"")</f>
        <v>1</v>
      </c>
      <c r="J381" s="3" t="str">
        <f>IF(RT_gsm[[#This Row],[Column2]]="REV",FIND("&lt;=&gt;",RT_gsm[[#This Row],[Column8]]),"")</f>
        <v/>
      </c>
    </row>
    <row r="382" spans="1:10" hidden="1" x14ac:dyDescent="0.2">
      <c r="A382" t="s">
        <v>290</v>
      </c>
      <c r="B382" t="s">
        <v>3902</v>
      </c>
      <c r="C382" t="str">
        <f>RT_gsm[[#This Row],[model_rxn]]&amp;"_"&amp;RT_gsm[[#This Row],[Column2]]</f>
        <v>ADA_c_FWD</v>
      </c>
      <c r="D382" t="str">
        <f>_xlfn.XLOOKUP(RT_gsm[[#This Row],[Column3]],SC_enz[name_dir],SC_enz[name_dir],"")</f>
        <v>ADA_c_FWD</v>
      </c>
      <c r="E382" t="str">
        <f>_xlfn.XLOOKUP(RT_gsm[[#This Row],[model_rxn]],sc_gsm[model_rxn],sc_gsm[model_rxn],"")</f>
        <v>ADA_c</v>
      </c>
      <c r="F382" s="3" t="str">
        <f>_xlfn.XLOOKUP(RT_gsm[[#This Row],[Column3]],sc_gsm[Column3],sc_gsm[Column3],"")</f>
        <v>ADA_c_FWD</v>
      </c>
      <c r="G382" s="3" t="str" cm="1">
        <f t="array" ref="G382">RT_gsm[[#This Row],[model_rxn]]&amp;",r,"&amp;_xlfn.SWITCH(RT_gsm[[#This Row],[Column2]],"REV","lower_bound:-","FWD","upper_bound:")&amp;"1000"</f>
        <v>ADA_c,r,upper_bound:1000</v>
      </c>
      <c r="H382" s="3" t="str">
        <f>_xlfn.XLOOKUP(RT_gsm[[#This Row],[rxn in SC GSM]],sc_gsm[model_rxn],sc_gsm[yeast8.3.4 equation],"")</f>
        <v>adenosine[c] + H+[c] + H2O[c] =&gt; ammonium[c] + inosine[c]</v>
      </c>
      <c r="I382" s="3" t="b">
        <f>_xlfn.XLOOKUP(RT_gsm[[#This Row],[rxn in SC GSM]],sc_gsm[model_rxn],sc_gsm[Column12],"")</f>
        <v>1</v>
      </c>
      <c r="J382" s="3" t="str">
        <f>IF(RT_gsm[[#This Row],[Column2]]="REV",FIND("&lt;=&gt;",RT_gsm[[#This Row],[Column8]]),"")</f>
        <v/>
      </c>
    </row>
    <row r="383" spans="1:10" hidden="1" x14ac:dyDescent="0.2">
      <c r="A383" t="s">
        <v>131</v>
      </c>
      <c r="B383" t="s">
        <v>3902</v>
      </c>
      <c r="C383" t="str">
        <f>RT_gsm[[#This Row],[model_rxn]]&amp;"_"&amp;RT_gsm[[#This Row],[Column2]]</f>
        <v>ADCL_c_FWD</v>
      </c>
      <c r="D383" t="str">
        <f>_xlfn.XLOOKUP(RT_gsm[[#This Row],[Column3]],SC_enz[name_dir],SC_enz[name_dir],"")</f>
        <v>ADCL_c_FWD</v>
      </c>
      <c r="E383" t="str">
        <f>_xlfn.XLOOKUP(RT_gsm[[#This Row],[model_rxn]],sc_gsm[model_rxn],sc_gsm[model_rxn],"")</f>
        <v>ADCL_c</v>
      </c>
      <c r="F383" s="3" t="str">
        <f>_xlfn.XLOOKUP(RT_gsm[[#This Row],[Column3]],sc_gsm[Column3],sc_gsm[Column3],"")</f>
        <v>ADCL_c_FWD</v>
      </c>
      <c r="G383" s="3" t="str" cm="1">
        <f t="array" ref="G383">RT_gsm[[#This Row],[model_rxn]]&amp;",r,"&amp;_xlfn.SWITCH(RT_gsm[[#This Row],[Column2]],"REV","lower_bound:-","FWD","upper_bound:")&amp;"1000"</f>
        <v>ADCL_c,r,upper_bound:1000</v>
      </c>
      <c r="H383" s="3" t="str">
        <f>_xlfn.XLOOKUP(RT_gsm[[#This Row],[rxn in SC GSM]],sc_gsm[model_rxn],sc_gsm[yeast8.3.4 equation],"")</f>
        <v>4-amino-4-deoxychorismate[c] =&gt; 4-aminobenzoate[c] + H+[c] + pyruvate[c]</v>
      </c>
      <c r="I383" s="3" t="b">
        <f>_xlfn.XLOOKUP(RT_gsm[[#This Row],[rxn in SC GSM]],sc_gsm[model_rxn],sc_gsm[Column12],"")</f>
        <v>1</v>
      </c>
      <c r="J383" s="3" t="str">
        <f>IF(RT_gsm[[#This Row],[Column2]]="REV",FIND("&lt;=&gt;",RT_gsm[[#This Row],[Column8]]),"")</f>
        <v/>
      </c>
    </row>
    <row r="384" spans="1:10" hidden="1" x14ac:dyDescent="0.2">
      <c r="A384" t="s">
        <v>128</v>
      </c>
      <c r="B384" t="s">
        <v>3902</v>
      </c>
      <c r="C384" t="str">
        <f>RT_gsm[[#This Row],[model_rxn]]&amp;"_"&amp;RT_gsm[[#This Row],[Column2]]</f>
        <v>ADCS_c_FWD</v>
      </c>
      <c r="D384" t="str">
        <f>_xlfn.XLOOKUP(RT_gsm[[#This Row],[Column3]],SC_enz[name_dir],SC_enz[name_dir],"")</f>
        <v>ADCS_c_FWD</v>
      </c>
      <c r="E384" t="str">
        <f>_xlfn.XLOOKUP(RT_gsm[[#This Row],[model_rxn]],sc_gsm[model_rxn],sc_gsm[model_rxn],"")</f>
        <v>ADCS_c</v>
      </c>
      <c r="F384" s="3" t="str">
        <f>_xlfn.XLOOKUP(RT_gsm[[#This Row],[Column3]],sc_gsm[Column3],sc_gsm[Column3],"")</f>
        <v>ADCS_c_FWD</v>
      </c>
      <c r="G384" s="3" t="str" cm="1">
        <f t="array" ref="G384">RT_gsm[[#This Row],[model_rxn]]&amp;",r,"&amp;_xlfn.SWITCH(RT_gsm[[#This Row],[Column2]],"REV","lower_bound:-","FWD","upper_bound:")&amp;"1000"</f>
        <v>ADCS_c,r,upper_bound:1000</v>
      </c>
      <c r="H384" s="3" t="str">
        <f>_xlfn.XLOOKUP(RT_gsm[[#This Row],[rxn in SC GSM]],sc_gsm[model_rxn],sc_gsm[yeast8.3.4 equation],"")</f>
        <v>chorismate[c] + L-glutamine[c] =&gt; 4-amino-4-deoxychorismate[c] + L-glutamate[c]</v>
      </c>
      <c r="I384" s="3" t="b">
        <f>_xlfn.XLOOKUP(RT_gsm[[#This Row],[rxn in SC GSM]],sc_gsm[model_rxn],sc_gsm[Column12],"")</f>
        <v>1</v>
      </c>
      <c r="J384" s="3" t="str">
        <f>IF(RT_gsm[[#This Row],[Column2]]="REV",FIND("&lt;=&gt;",RT_gsm[[#This Row],[Column8]]),"")</f>
        <v/>
      </c>
    </row>
    <row r="385" spans="1:10" hidden="1" x14ac:dyDescent="0.2">
      <c r="A385" t="s">
        <v>282</v>
      </c>
      <c r="B385" t="s">
        <v>3902</v>
      </c>
      <c r="C385" t="str">
        <f>RT_gsm[[#This Row],[model_rxn]]&amp;"_"&amp;RT_gsm[[#This Row],[Column2]]</f>
        <v>ADD_c_FWD</v>
      </c>
      <c r="D385" t="str">
        <f>_xlfn.XLOOKUP(RT_gsm[[#This Row],[Column3]],SC_enz[name_dir],SC_enz[name_dir],"")</f>
        <v>ADD_c_FWD</v>
      </c>
      <c r="E385" t="str">
        <f>_xlfn.XLOOKUP(RT_gsm[[#This Row],[model_rxn]],sc_gsm[model_rxn],sc_gsm[model_rxn],"")</f>
        <v>ADD_c</v>
      </c>
      <c r="F385" s="3" t="str">
        <f>_xlfn.XLOOKUP(RT_gsm[[#This Row],[Column3]],sc_gsm[Column3],sc_gsm[Column3],"")</f>
        <v>ADD_c_FWD</v>
      </c>
      <c r="G385" s="3" t="str" cm="1">
        <f t="array" ref="G385">RT_gsm[[#This Row],[model_rxn]]&amp;",r,"&amp;_xlfn.SWITCH(RT_gsm[[#This Row],[Column2]],"REV","lower_bound:-","FWD","upper_bound:")&amp;"1000"</f>
        <v>ADD_c,r,upper_bound:1000</v>
      </c>
      <c r="H385" s="3" t="str">
        <f>_xlfn.XLOOKUP(RT_gsm[[#This Row],[rxn in SC GSM]],sc_gsm[model_rxn],sc_gsm[yeast8.3.4 equation],"")</f>
        <v>adenine[c] + H+[c] + H2O[c] =&gt; ammonium[c] + hypoxanthine[c]</v>
      </c>
      <c r="I385" s="3" t="b">
        <f>_xlfn.XLOOKUP(RT_gsm[[#This Row],[rxn in SC GSM]],sc_gsm[model_rxn],sc_gsm[Column12],"")</f>
        <v>1</v>
      </c>
      <c r="J385" s="3" t="str">
        <f>IF(RT_gsm[[#This Row],[Column2]]="REV",FIND("&lt;=&gt;",RT_gsm[[#This Row],[Column8]]),"")</f>
        <v/>
      </c>
    </row>
    <row r="386" spans="1:10" hidden="1" x14ac:dyDescent="0.2">
      <c r="A386" t="s">
        <v>2493</v>
      </c>
      <c r="B386" t="s">
        <v>3903</v>
      </c>
      <c r="C386" t="str">
        <f>RT_gsm[[#This Row],[model_rxn]]&amp;"_"&amp;RT_gsm[[#This Row],[Column2]]</f>
        <v>ADEt_c_m_REV</v>
      </c>
      <c r="D386" t="str">
        <f>_xlfn.XLOOKUP(RT_gsm[[#This Row],[Column3]],SC_enz[name_dir],SC_enz[name_dir],"")</f>
        <v>ADEt_c_m_REV</v>
      </c>
      <c r="E386" t="str">
        <f>_xlfn.XLOOKUP(RT_gsm[[#This Row],[model_rxn]],sc_gsm[model_rxn],sc_gsm[model_rxn],"")</f>
        <v>ADEt_c_m</v>
      </c>
      <c r="F386" s="3" t="str">
        <f>_xlfn.XLOOKUP(RT_gsm[[#This Row],[Column3]],sc_gsm[Column3],sc_gsm[Column3],"")</f>
        <v>ADEt_c_m_REV</v>
      </c>
      <c r="G386" s="3" t="str" cm="1">
        <f t="array" ref="G386">RT_gsm[[#This Row],[model_rxn]]&amp;",r,"&amp;_xlfn.SWITCH(RT_gsm[[#This Row],[Column2]],"REV","lower_bound:-","FWD","upper_bound:")&amp;"1000"</f>
        <v>ADEt_c_m,r,lower_bound:-1000</v>
      </c>
      <c r="H386" s="3" t="str">
        <f>_xlfn.XLOOKUP(RT_gsm[[#This Row],[rxn in SC GSM]],sc_gsm[model_rxn],sc_gsm[yeast8.3.4 equation],"")</f>
        <v>adenine[e] + H+[e] =&gt; adenine[c] + H+[c]</v>
      </c>
      <c r="I386" s="3" t="b">
        <f>_xlfn.XLOOKUP(RT_gsm[[#This Row],[rxn in SC GSM]],sc_gsm[model_rxn],sc_gsm[Column12],"")</f>
        <v>1</v>
      </c>
      <c r="J386" s="3" t="e">
        <f>IF(RT_gsm[[#This Row],[Column2]]="REV",FIND("&lt;=&gt;",RT_gsm[[#This Row],[Column8]]),"")</f>
        <v>#VALUE!</v>
      </c>
    </row>
    <row r="387" spans="1:10" hidden="1" x14ac:dyDescent="0.2">
      <c r="A387" t="s">
        <v>2493</v>
      </c>
      <c r="B387" t="s">
        <v>3902</v>
      </c>
      <c r="C387" t="str">
        <f>RT_gsm[[#This Row],[model_rxn]]&amp;"_"&amp;RT_gsm[[#This Row],[Column2]]</f>
        <v>ADEt_c_m_FWD</v>
      </c>
      <c r="D387" t="str">
        <f>_xlfn.XLOOKUP(RT_gsm[[#This Row],[Column3]],SC_enz[name_dir],SC_enz[name_dir],"")</f>
        <v>ADEt_c_m_FWD</v>
      </c>
      <c r="E387" t="str">
        <f>_xlfn.XLOOKUP(RT_gsm[[#This Row],[model_rxn]],sc_gsm[model_rxn],sc_gsm[model_rxn],"")</f>
        <v>ADEt_c_m</v>
      </c>
      <c r="F387" s="3" t="str">
        <f>_xlfn.XLOOKUP(RT_gsm[[#This Row],[Column3]],sc_gsm[Column3],sc_gsm[Column3],"")</f>
        <v>ADEt_c_m_FWD</v>
      </c>
      <c r="G387" s="3" t="str" cm="1">
        <f t="array" ref="G387">RT_gsm[[#This Row],[model_rxn]]&amp;",r,"&amp;_xlfn.SWITCH(RT_gsm[[#This Row],[Column2]],"REV","lower_bound:-","FWD","upper_bound:")&amp;"1000"</f>
        <v>ADEt_c_m,r,upper_bound:1000</v>
      </c>
      <c r="H387" s="3" t="str">
        <f>_xlfn.XLOOKUP(RT_gsm[[#This Row],[rxn in SC GSM]],sc_gsm[model_rxn],sc_gsm[yeast8.3.4 equation],"")</f>
        <v>adenine[e] + H+[e] =&gt; adenine[c] + H+[c]</v>
      </c>
      <c r="I387" s="3" t="b">
        <f>_xlfn.XLOOKUP(RT_gsm[[#This Row],[rxn in SC GSM]],sc_gsm[model_rxn],sc_gsm[Column12],"")</f>
        <v>1</v>
      </c>
      <c r="J387" s="3" t="str">
        <f>IF(RT_gsm[[#This Row],[Column2]]="REV",FIND("&lt;=&gt;",RT_gsm[[#This Row],[Column8]]),"")</f>
        <v/>
      </c>
    </row>
    <row r="388" spans="1:10" hidden="1" x14ac:dyDescent="0.2">
      <c r="A388" t="s">
        <v>2012</v>
      </c>
      <c r="B388" t="s">
        <v>3902</v>
      </c>
      <c r="C388" t="str">
        <f>RT_gsm[[#This Row],[model_rxn]]&amp;"_"&amp;RT_gsm[[#This Row],[Column2]]</f>
        <v>ADEtps_e_FWD</v>
      </c>
      <c r="D388" t="str">
        <f>_xlfn.XLOOKUP(RT_gsm[[#This Row],[Column3]],SC_enz[name_dir],SC_enz[name_dir],"")</f>
        <v>ADEtps_e_FWD</v>
      </c>
      <c r="E388" t="str">
        <f>_xlfn.XLOOKUP(RT_gsm[[#This Row],[model_rxn]],sc_gsm[model_rxn],sc_gsm[model_rxn],"")</f>
        <v>ADEtps_e</v>
      </c>
      <c r="F388" s="3" t="str">
        <f>_xlfn.XLOOKUP(RT_gsm[[#This Row],[Column3]],sc_gsm[Column3],sc_gsm[Column3],"")</f>
        <v>ADEtps_e_FWD</v>
      </c>
      <c r="G388" s="3" t="str" cm="1">
        <f t="array" ref="G388">RT_gsm[[#This Row],[model_rxn]]&amp;",r,"&amp;_xlfn.SWITCH(RT_gsm[[#This Row],[Column2]],"REV","lower_bound:-","FWD","upper_bound:")&amp;"1000"</f>
        <v>ADEtps_e,r,upper_bound:1000</v>
      </c>
      <c r="H388" s="3" t="str">
        <f>_xlfn.XLOOKUP(RT_gsm[[#This Row],[rxn in SC GSM]],sc_gsm[model_rxn],sc_gsm[yeast8.3.4 equation],"")</f>
        <v>adenine[e] + H+[e] =&gt; adenine[c] + H+[c]</v>
      </c>
      <c r="I388" s="3" t="b">
        <f>_xlfn.XLOOKUP(RT_gsm[[#This Row],[rxn in SC GSM]],sc_gsm[model_rxn],sc_gsm[Column12],"")</f>
        <v>1</v>
      </c>
      <c r="J388" s="3" t="str">
        <f>IF(RT_gsm[[#This Row],[Column2]]="REV",FIND("&lt;=&gt;",RT_gsm[[#This Row],[Column8]]),"")</f>
        <v/>
      </c>
    </row>
    <row r="389" spans="1:10" hidden="1" x14ac:dyDescent="0.2">
      <c r="A389" t="s">
        <v>309</v>
      </c>
      <c r="B389" t="s">
        <v>3902</v>
      </c>
      <c r="C389" t="str">
        <f>RT_gsm[[#This Row],[model_rxn]]&amp;"_"&amp;RT_gsm[[#This Row],[Column2]]</f>
        <v>ADK1_c_FWD</v>
      </c>
      <c r="D389" t="str">
        <f>_xlfn.XLOOKUP(RT_gsm[[#This Row],[Column3]],SC_enz[name_dir],SC_enz[name_dir],"")</f>
        <v>ADK1_c_FWD</v>
      </c>
      <c r="E389" t="str">
        <f>_xlfn.XLOOKUP(RT_gsm[[#This Row],[model_rxn]],sc_gsm[model_rxn],sc_gsm[model_rxn],"")</f>
        <v>ADK1_c</v>
      </c>
      <c r="F389" s="3" t="str">
        <f>_xlfn.XLOOKUP(RT_gsm[[#This Row],[Column3]],sc_gsm[Column3],sc_gsm[Column3],"")</f>
        <v>ADK1_c_FWD</v>
      </c>
      <c r="G389" s="3" t="str" cm="1">
        <f t="array" ref="G389">RT_gsm[[#This Row],[model_rxn]]&amp;",r,"&amp;_xlfn.SWITCH(RT_gsm[[#This Row],[Column2]],"REV","lower_bound:-","FWD","upper_bound:")&amp;"1000"</f>
        <v>ADK1_c,r,upper_bound:1000</v>
      </c>
      <c r="H389" s="3" t="str">
        <f>_xlfn.XLOOKUP(RT_gsm[[#This Row],[rxn in SC GSM]],sc_gsm[model_rxn],sc_gsm[yeast8.3.4 equation],"")</f>
        <v>AMP[c] + ATP[c] =&gt; 2 ADP[c]</v>
      </c>
      <c r="I389" s="3" t="b">
        <f>_xlfn.XLOOKUP(RT_gsm[[#This Row],[rxn in SC GSM]],sc_gsm[model_rxn],sc_gsm[Column12],"")</f>
        <v>1</v>
      </c>
      <c r="J389" s="3" t="str">
        <f>IF(RT_gsm[[#This Row],[Column2]]="REV",FIND("&lt;=&gt;",RT_gsm[[#This Row],[Column8]]),"")</f>
        <v/>
      </c>
    </row>
    <row r="390" spans="1:10" hidden="1" x14ac:dyDescent="0.2">
      <c r="A390" t="s">
        <v>315</v>
      </c>
      <c r="B390" t="s">
        <v>3902</v>
      </c>
      <c r="C390" t="str">
        <f>RT_gsm[[#This Row],[model_rxn]]&amp;"_"&amp;RT_gsm[[#This Row],[Column2]]</f>
        <v>ADK1_m_FWD</v>
      </c>
      <c r="D390" t="str">
        <f>_xlfn.XLOOKUP(RT_gsm[[#This Row],[Column3]],SC_enz[name_dir],SC_enz[name_dir],"")</f>
        <v>ADK1_m_FWD</v>
      </c>
      <c r="E390" t="str">
        <f>_xlfn.XLOOKUP(RT_gsm[[#This Row],[model_rxn]],sc_gsm[model_rxn],sc_gsm[model_rxn],"")</f>
        <v>ADK1_m</v>
      </c>
      <c r="F390" s="3" t="str">
        <f>_xlfn.XLOOKUP(RT_gsm[[#This Row],[Column3]],sc_gsm[Column3],sc_gsm[Column3],"")</f>
        <v>ADK1_m_FWD</v>
      </c>
      <c r="G390" s="3" t="str" cm="1">
        <f t="array" ref="G390">RT_gsm[[#This Row],[model_rxn]]&amp;",r,"&amp;_xlfn.SWITCH(RT_gsm[[#This Row],[Column2]],"REV","lower_bound:-","FWD","upper_bound:")&amp;"1000"</f>
        <v>ADK1_m,r,upper_bound:1000</v>
      </c>
      <c r="H390" s="3" t="str">
        <f>_xlfn.XLOOKUP(RT_gsm[[#This Row],[rxn in SC GSM]],sc_gsm[model_rxn],sc_gsm[yeast8.3.4 equation],"")</f>
        <v>AMP[c] + ATP[c] =&gt; 2 ADP[c]</v>
      </c>
      <c r="I390" s="3" t="b">
        <f>_xlfn.XLOOKUP(RT_gsm[[#This Row],[rxn in SC GSM]],sc_gsm[model_rxn],sc_gsm[Column12],"")</f>
        <v>1</v>
      </c>
      <c r="J390" s="3" t="str">
        <f>IF(RT_gsm[[#This Row],[Column2]]="REV",FIND("&lt;=&gt;",RT_gsm[[#This Row],[Column8]]),"")</f>
        <v/>
      </c>
    </row>
    <row r="391" spans="1:10" hidden="1" x14ac:dyDescent="0.2">
      <c r="A391" t="s">
        <v>318</v>
      </c>
      <c r="B391" t="s">
        <v>3903</v>
      </c>
      <c r="C391" t="str">
        <f>RT_gsm[[#This Row],[model_rxn]]&amp;"_"&amp;RT_gsm[[#This Row],[Column2]]</f>
        <v>ADK3_m_REV</v>
      </c>
      <c r="D391" t="str">
        <f>_xlfn.XLOOKUP(RT_gsm[[#This Row],[Column3]],SC_enz[name_dir],SC_enz[name_dir],"")</f>
        <v>ADK3_m_REV</v>
      </c>
      <c r="E391" t="str">
        <f>_xlfn.XLOOKUP(RT_gsm[[#This Row],[model_rxn]],sc_gsm[model_rxn],sc_gsm[model_rxn],"")</f>
        <v>ADK3_m</v>
      </c>
      <c r="F391" s="3" t="str">
        <f>_xlfn.XLOOKUP(RT_gsm[[#This Row],[Column3]],sc_gsm[Column3],sc_gsm[Column3],"")</f>
        <v>ADK3_m_REV</v>
      </c>
      <c r="G391" s="3" t="str" cm="1">
        <f t="array" ref="G391">RT_gsm[[#This Row],[model_rxn]]&amp;",r,"&amp;_xlfn.SWITCH(RT_gsm[[#This Row],[Column2]],"REV","lower_bound:-","FWD","upper_bound:")&amp;"1000"</f>
        <v>ADK3_m,r,lower_bound:-1000</v>
      </c>
      <c r="H391" s="3" t="str">
        <f>_xlfn.XLOOKUP(RT_gsm[[#This Row],[rxn in SC GSM]],sc_gsm[model_rxn],sc_gsm[yeast8.3.4 equation],"")</f>
        <v>AMP[m] + GTP[m] &lt;=&gt; ADP[m] + GDP[m]</v>
      </c>
      <c r="I391" s="3" t="b">
        <f>_xlfn.XLOOKUP(RT_gsm[[#This Row],[rxn in SC GSM]],sc_gsm[model_rxn],sc_gsm[Column12],"")</f>
        <v>1</v>
      </c>
      <c r="J391" s="3">
        <f>IF(RT_gsm[[#This Row],[Column2]]="REV",FIND("&lt;=&gt;",RT_gsm[[#This Row],[Column8]]),"")</f>
        <v>17</v>
      </c>
    </row>
    <row r="392" spans="1:10" hidden="1" x14ac:dyDescent="0.2">
      <c r="A392" t="s">
        <v>318</v>
      </c>
      <c r="B392" t="s">
        <v>3902</v>
      </c>
      <c r="C392" t="str">
        <f>RT_gsm[[#This Row],[model_rxn]]&amp;"_"&amp;RT_gsm[[#This Row],[Column2]]</f>
        <v>ADK3_m_FWD</v>
      </c>
      <c r="D392" t="str">
        <f>_xlfn.XLOOKUP(RT_gsm[[#This Row],[Column3]],SC_enz[name_dir],SC_enz[name_dir],"")</f>
        <v>ADK3_m_FWD</v>
      </c>
      <c r="E392" t="str">
        <f>_xlfn.XLOOKUP(RT_gsm[[#This Row],[model_rxn]],sc_gsm[model_rxn],sc_gsm[model_rxn],"")</f>
        <v>ADK3_m</v>
      </c>
      <c r="F392" s="3" t="str">
        <f>_xlfn.XLOOKUP(RT_gsm[[#This Row],[Column3]],sc_gsm[Column3],sc_gsm[Column3],"")</f>
        <v>ADK3_m_FWD</v>
      </c>
      <c r="G392" s="3" t="str" cm="1">
        <f t="array" ref="G392">RT_gsm[[#This Row],[model_rxn]]&amp;",r,"&amp;_xlfn.SWITCH(RT_gsm[[#This Row],[Column2]],"REV","lower_bound:-","FWD","upper_bound:")&amp;"1000"</f>
        <v>ADK3_m,r,upper_bound:1000</v>
      </c>
      <c r="H392" s="3" t="str">
        <f>_xlfn.XLOOKUP(RT_gsm[[#This Row],[rxn in SC GSM]],sc_gsm[model_rxn],sc_gsm[yeast8.3.4 equation],"")</f>
        <v>AMP[m] + GTP[m] &lt;=&gt; ADP[m] + GDP[m]</v>
      </c>
      <c r="I392" s="3" t="b">
        <f>_xlfn.XLOOKUP(RT_gsm[[#This Row],[rxn in SC GSM]],sc_gsm[model_rxn],sc_gsm[Column12],"")</f>
        <v>1</v>
      </c>
      <c r="J392" s="3" t="str">
        <f>IF(RT_gsm[[#This Row],[Column2]]="REV",FIND("&lt;=&gt;",RT_gsm[[#This Row],[Column8]]),"")</f>
        <v/>
      </c>
    </row>
    <row r="393" spans="1:10" hidden="1" x14ac:dyDescent="0.2">
      <c r="A393" t="s">
        <v>300</v>
      </c>
      <c r="B393" t="s">
        <v>3902</v>
      </c>
      <c r="C393" t="str">
        <f>RT_gsm[[#This Row],[model_rxn]]&amp;"_"&amp;RT_gsm[[#This Row],[Column2]]</f>
        <v>ADMDC_c_FWD</v>
      </c>
      <c r="D393" t="str">
        <f>_xlfn.XLOOKUP(RT_gsm[[#This Row],[Column3]],SC_enz[name_dir],SC_enz[name_dir],"")</f>
        <v>ADMDC_c_FWD</v>
      </c>
      <c r="E393" t="str">
        <f>_xlfn.XLOOKUP(RT_gsm[[#This Row],[model_rxn]],sc_gsm[model_rxn],sc_gsm[model_rxn],"")</f>
        <v>ADMDC_c</v>
      </c>
      <c r="F393" s="3" t="str">
        <f>_xlfn.XLOOKUP(RT_gsm[[#This Row],[Column3]],sc_gsm[Column3],sc_gsm[Column3],"")</f>
        <v>ADMDC_c_FWD</v>
      </c>
      <c r="G393" s="3" t="str" cm="1">
        <f t="array" ref="G393">RT_gsm[[#This Row],[model_rxn]]&amp;",r,"&amp;_xlfn.SWITCH(RT_gsm[[#This Row],[Column2]],"REV","lower_bound:-","FWD","upper_bound:")&amp;"1000"</f>
        <v>ADMDC_c,r,upper_bound:1000</v>
      </c>
      <c r="H393" s="3" t="str">
        <f>_xlfn.XLOOKUP(RT_gsm[[#This Row],[rxn in SC GSM]],sc_gsm[model_rxn],sc_gsm[yeast8.3.4 equation],"")</f>
        <v>H+[c] + S-adenosyl-L-methionine[c] =&gt; carbon dioxide[c] + S-adenosylmethioninamine[c]</v>
      </c>
      <c r="I393" s="3" t="b">
        <f>_xlfn.XLOOKUP(RT_gsm[[#This Row],[rxn in SC GSM]],sc_gsm[model_rxn],sc_gsm[Column12],"")</f>
        <v>1</v>
      </c>
      <c r="J393" s="3" t="str">
        <f>IF(RT_gsm[[#This Row],[Column2]]="REV",FIND("&lt;=&gt;",RT_gsm[[#This Row],[Column8]]),"")</f>
        <v/>
      </c>
    </row>
    <row r="394" spans="1:10" hidden="1" x14ac:dyDescent="0.2">
      <c r="A394" t="s">
        <v>306</v>
      </c>
      <c r="B394" t="s">
        <v>3902</v>
      </c>
      <c r="C394" t="str">
        <f>RT_gsm[[#This Row],[model_rxn]]&amp;"_"&amp;RT_gsm[[#This Row],[Column2]]</f>
        <v>ADNCYC_c_FWD</v>
      </c>
      <c r="D394" t="str">
        <f>_xlfn.XLOOKUP(RT_gsm[[#This Row],[Column3]],SC_enz[name_dir],SC_enz[name_dir],"")</f>
        <v>ADNCYC_c_FWD</v>
      </c>
      <c r="E394" t="str">
        <f>_xlfn.XLOOKUP(RT_gsm[[#This Row],[model_rxn]],sc_gsm[model_rxn],sc_gsm[model_rxn],"")</f>
        <v>ADNCYC_c</v>
      </c>
      <c r="F394" s="3" t="str">
        <f>_xlfn.XLOOKUP(RT_gsm[[#This Row],[Column3]],sc_gsm[Column3],sc_gsm[Column3],"")</f>
        <v>ADNCYC_c_FWD</v>
      </c>
      <c r="G394" s="3" t="str" cm="1">
        <f t="array" ref="G394">RT_gsm[[#This Row],[model_rxn]]&amp;",r,"&amp;_xlfn.SWITCH(RT_gsm[[#This Row],[Column2]],"REV","lower_bound:-","FWD","upper_bound:")&amp;"1000"</f>
        <v>ADNCYC_c,r,upper_bound:1000</v>
      </c>
      <c r="H394" s="3" t="str">
        <f>_xlfn.XLOOKUP(RT_gsm[[#This Row],[rxn in SC GSM]],sc_gsm[model_rxn],sc_gsm[yeast8.3.4 equation],"")</f>
        <v>ATP[c] =&gt; 3',5'-cyclic AMP[c] + diphosphate[c]</v>
      </c>
      <c r="I394" s="3" t="b">
        <f>_xlfn.XLOOKUP(RT_gsm[[#This Row],[rxn in SC GSM]],sc_gsm[model_rxn],sc_gsm[Column12],"")</f>
        <v>1</v>
      </c>
      <c r="J394" s="3" t="str">
        <f>IF(RT_gsm[[#This Row],[Column2]]="REV",FIND("&lt;=&gt;",RT_gsm[[#This Row],[Column8]]),"")</f>
        <v/>
      </c>
    </row>
    <row r="395" spans="1:10" hidden="1" x14ac:dyDescent="0.2">
      <c r="A395" t="s">
        <v>291</v>
      </c>
      <c r="B395" t="s">
        <v>3902</v>
      </c>
      <c r="C395" t="str">
        <f>RT_gsm[[#This Row],[model_rxn]]&amp;"_"&amp;RT_gsm[[#This Row],[Column2]]</f>
        <v>ADNK1_c_FWD</v>
      </c>
      <c r="D395" t="str">
        <f>_xlfn.XLOOKUP(RT_gsm[[#This Row],[Column3]],SC_enz[name_dir],SC_enz[name_dir],"")</f>
        <v>ADNK1_c_FWD</v>
      </c>
      <c r="E395" t="str">
        <f>_xlfn.XLOOKUP(RT_gsm[[#This Row],[model_rxn]],sc_gsm[model_rxn],sc_gsm[model_rxn],"")</f>
        <v>ADNK1_c</v>
      </c>
      <c r="F395" s="3" t="str">
        <f>_xlfn.XLOOKUP(RT_gsm[[#This Row],[Column3]],sc_gsm[Column3],sc_gsm[Column3],"")</f>
        <v>ADNK1_c_FWD</v>
      </c>
      <c r="G395" s="3" t="str" cm="1">
        <f t="array" ref="G395">RT_gsm[[#This Row],[model_rxn]]&amp;",r,"&amp;_xlfn.SWITCH(RT_gsm[[#This Row],[Column2]],"REV","lower_bound:-","FWD","upper_bound:")&amp;"1000"</f>
        <v>ADNK1_c,r,upper_bound:1000</v>
      </c>
      <c r="H395" s="3" t="str">
        <f>_xlfn.XLOOKUP(RT_gsm[[#This Row],[rxn in SC GSM]],sc_gsm[model_rxn],sc_gsm[yeast8.3.4 equation],"")</f>
        <v>adenosine[c] + ATP[c] =&gt; ADP[c] + AMP[c] + H+[c]</v>
      </c>
      <c r="I395" s="3" t="b">
        <f>_xlfn.XLOOKUP(RT_gsm[[#This Row],[rxn in SC GSM]],sc_gsm[model_rxn],sc_gsm[Column12],"")</f>
        <v>1</v>
      </c>
      <c r="J395" s="3" t="str">
        <f>IF(RT_gsm[[#This Row],[Column2]]="REV",FIND("&lt;=&gt;",RT_gsm[[#This Row],[Column8]]),"")</f>
        <v/>
      </c>
    </row>
    <row r="396" spans="1:10" hidden="1" x14ac:dyDescent="0.2">
      <c r="A396" t="s">
        <v>2021</v>
      </c>
      <c r="B396" t="s">
        <v>3902</v>
      </c>
      <c r="C396" t="str">
        <f>RT_gsm[[#This Row],[model_rxn]]&amp;"_"&amp;RT_gsm[[#This Row],[Column2]]</f>
        <v>ADNtps_e_FWD</v>
      </c>
      <c r="D396" t="str">
        <f>_xlfn.XLOOKUP(RT_gsm[[#This Row],[Column3]],SC_enz[name_dir],SC_enz[name_dir],"")</f>
        <v>ADNtps_e_FWD</v>
      </c>
      <c r="E396" t="str">
        <f>_xlfn.XLOOKUP(RT_gsm[[#This Row],[model_rxn]],sc_gsm[model_rxn],sc_gsm[model_rxn],"")</f>
        <v>ADNtps_e</v>
      </c>
      <c r="F396" s="3" t="str">
        <f>_xlfn.XLOOKUP(RT_gsm[[#This Row],[Column3]],sc_gsm[Column3],sc_gsm[Column3],"")</f>
        <v>ADNtps_e_FWD</v>
      </c>
      <c r="G396" s="3" t="str" cm="1">
        <f t="array" ref="G396">RT_gsm[[#This Row],[model_rxn]]&amp;",r,"&amp;_xlfn.SWITCH(RT_gsm[[#This Row],[Column2]],"REV","lower_bound:-","FWD","upper_bound:")&amp;"1000"</f>
        <v>ADNtps_e,r,upper_bound:1000</v>
      </c>
      <c r="H396" s="3" t="str">
        <f>_xlfn.XLOOKUP(RT_gsm[[#This Row],[rxn in SC GSM]],sc_gsm[model_rxn],sc_gsm[yeast8.3.4 equation],"")</f>
        <v>adenosine[e] + H+[e] =&gt; adenosine[c] + H+[c]</v>
      </c>
      <c r="I396" s="3" t="b">
        <f>_xlfn.XLOOKUP(RT_gsm[[#This Row],[rxn in SC GSM]],sc_gsm[model_rxn],sc_gsm[Column12],"")</f>
        <v>1</v>
      </c>
      <c r="J396" s="3" t="str">
        <f>IF(RT_gsm[[#This Row],[Column2]]="REV",FIND("&lt;=&gt;",RT_gsm[[#This Row],[Column8]]),"")</f>
        <v/>
      </c>
    </row>
    <row r="397" spans="1:10" hidden="1" x14ac:dyDescent="0.2">
      <c r="A397" t="s">
        <v>2024</v>
      </c>
      <c r="B397" t="s">
        <v>3903</v>
      </c>
      <c r="C397" t="str">
        <f>RT_gsm[[#This Row],[model_rxn]]&amp;"_"&amp;RT_gsm[[#This Row],[Column2]]</f>
        <v>ADPATPt_c_m_REV</v>
      </c>
      <c r="D397" t="str">
        <f>_xlfn.XLOOKUP(RT_gsm[[#This Row],[Column3]],SC_enz[name_dir],SC_enz[name_dir],"")</f>
        <v>ADPATPt_c_m_REV</v>
      </c>
      <c r="E397" t="str">
        <f>_xlfn.XLOOKUP(RT_gsm[[#This Row],[model_rxn]],sc_gsm[model_rxn],sc_gsm[model_rxn],"")</f>
        <v>ADPATPt_c_m</v>
      </c>
      <c r="F397" s="3" t="str">
        <f>_xlfn.XLOOKUP(RT_gsm[[#This Row],[Column3]],sc_gsm[Column3],sc_gsm[Column3],"")</f>
        <v>ADPATPt_c_m_REV</v>
      </c>
      <c r="G397" s="3" t="str" cm="1">
        <f t="array" ref="G397">RT_gsm[[#This Row],[model_rxn]]&amp;",r,"&amp;_xlfn.SWITCH(RT_gsm[[#This Row],[Column2]],"REV","lower_bound:-","FWD","upper_bound:")&amp;"1000"</f>
        <v>ADPATPt_c_m,r,lower_bound:-1000</v>
      </c>
      <c r="H397" s="3" t="str">
        <f>_xlfn.XLOOKUP(RT_gsm[[#This Row],[rxn in SC GSM]],sc_gsm[model_rxn],sc_gsm[yeast8.3.4 equation],"")</f>
        <v>ADP[c] + ATP[m] &lt;=&gt; ADP[m] + ATP[c]</v>
      </c>
      <c r="I397" s="3" t="b">
        <f>_xlfn.XLOOKUP(RT_gsm[[#This Row],[rxn in SC GSM]],sc_gsm[model_rxn],sc_gsm[Column12],"")</f>
        <v>1</v>
      </c>
      <c r="J397" s="3">
        <f>IF(RT_gsm[[#This Row],[Column2]]="REV",FIND("&lt;=&gt;",RT_gsm[[#This Row],[Column8]]),"")</f>
        <v>17</v>
      </c>
    </row>
    <row r="398" spans="1:10" hidden="1" x14ac:dyDescent="0.2">
      <c r="A398" t="s">
        <v>2024</v>
      </c>
      <c r="B398" t="s">
        <v>3902</v>
      </c>
      <c r="C398" t="str">
        <f>RT_gsm[[#This Row],[model_rxn]]&amp;"_"&amp;RT_gsm[[#This Row],[Column2]]</f>
        <v>ADPATPt_c_m_FWD</v>
      </c>
      <c r="D398" t="str">
        <f>_xlfn.XLOOKUP(RT_gsm[[#This Row],[Column3]],SC_enz[name_dir],SC_enz[name_dir],"")</f>
        <v>ADPATPt_c_m_FWD</v>
      </c>
      <c r="E398" t="str">
        <f>_xlfn.XLOOKUP(RT_gsm[[#This Row],[model_rxn]],sc_gsm[model_rxn],sc_gsm[model_rxn],"")</f>
        <v>ADPATPt_c_m</v>
      </c>
      <c r="F398" s="3" t="str">
        <f>_xlfn.XLOOKUP(RT_gsm[[#This Row],[Column3]],sc_gsm[Column3],sc_gsm[Column3],"")</f>
        <v>ADPATPt_c_m_FWD</v>
      </c>
      <c r="G398" s="3" t="str" cm="1">
        <f t="array" ref="G398">RT_gsm[[#This Row],[model_rxn]]&amp;",r,"&amp;_xlfn.SWITCH(RT_gsm[[#This Row],[Column2]],"REV","lower_bound:-","FWD","upper_bound:")&amp;"1000"</f>
        <v>ADPATPt_c_m,r,upper_bound:1000</v>
      </c>
      <c r="H398" s="3" t="str">
        <f>_xlfn.XLOOKUP(RT_gsm[[#This Row],[rxn in SC GSM]],sc_gsm[model_rxn],sc_gsm[yeast8.3.4 equation],"")</f>
        <v>ADP[c] + ATP[m] &lt;=&gt; ADP[m] + ATP[c]</v>
      </c>
      <c r="I398" s="3" t="b">
        <f>_xlfn.XLOOKUP(RT_gsm[[#This Row],[rxn in SC GSM]],sc_gsm[model_rxn],sc_gsm[Column12],"")</f>
        <v>1</v>
      </c>
      <c r="J398" s="3" t="str">
        <f>IF(RT_gsm[[#This Row],[Column2]]="REV",FIND("&lt;=&gt;",RT_gsm[[#This Row],[Column8]]),"")</f>
        <v/>
      </c>
    </row>
    <row r="399" spans="1:10" hidden="1" x14ac:dyDescent="0.2">
      <c r="A399" t="s">
        <v>2031</v>
      </c>
      <c r="B399" t="s">
        <v>3902</v>
      </c>
      <c r="C399" t="str">
        <f>RT_gsm[[#This Row],[model_rxn]]&amp;"_"&amp;RT_gsm[[#This Row],[Column2]]</f>
        <v>ADPATPt_c_x_FWD</v>
      </c>
      <c r="D399" t="str">
        <f>_xlfn.XLOOKUP(RT_gsm[[#This Row],[Column3]],SC_enz[name_dir],SC_enz[name_dir],"")</f>
        <v>ADPATPt_c_x_FWD</v>
      </c>
      <c r="E399" t="str">
        <f>_xlfn.XLOOKUP(RT_gsm[[#This Row],[model_rxn]],sc_gsm[model_rxn],sc_gsm[model_rxn],"")</f>
        <v>ADPATPt_c_x</v>
      </c>
      <c r="F399" s="3" t="str">
        <f>_xlfn.XLOOKUP(RT_gsm[[#This Row],[Column3]],sc_gsm[Column3],sc_gsm[Column3],"")</f>
        <v>ADPATPt_c_x_FWD</v>
      </c>
      <c r="G399" s="3" t="str" cm="1">
        <f t="array" ref="G399">RT_gsm[[#This Row],[model_rxn]]&amp;",r,"&amp;_xlfn.SWITCH(RT_gsm[[#This Row],[Column2]],"REV","lower_bound:-","FWD","upper_bound:")&amp;"1000"</f>
        <v>ADPATPt_c_x,r,upper_bound:1000</v>
      </c>
      <c r="H399" s="3" t="str">
        <f>_xlfn.XLOOKUP(RT_gsm[[#This Row],[rxn in SC GSM]],sc_gsm[model_rxn],sc_gsm[yeast8.3.4 equation],"")</f>
        <v>ADP[c] + ATP[m] &lt;=&gt; ADP[m] + ATP[c]</v>
      </c>
      <c r="I399" s="3" t="b">
        <f>_xlfn.XLOOKUP(RT_gsm[[#This Row],[rxn in SC GSM]],sc_gsm[model_rxn],sc_gsm[Column12],"")</f>
        <v>1</v>
      </c>
      <c r="J399" s="3" t="str">
        <f>IF(RT_gsm[[#This Row],[Column2]]="REV",FIND("&lt;=&gt;",RT_gsm[[#This Row],[Column8]]),"")</f>
        <v/>
      </c>
    </row>
    <row r="400" spans="1:10" hidden="1" x14ac:dyDescent="0.2">
      <c r="A400" t="s">
        <v>4325</v>
      </c>
      <c r="B400" t="s">
        <v>3902</v>
      </c>
      <c r="C400" t="str">
        <f>RT_gsm[[#This Row],[model_rxn]]&amp;"_"&amp;RT_gsm[[#This Row],[Column2]]</f>
        <v>ADPRDP_m_FWD</v>
      </c>
      <c r="D400" t="str">
        <f>_xlfn.XLOOKUP(RT_gsm[[#This Row],[Column3]],SC_enz[name_dir],SC_enz[name_dir],"")</f>
        <v/>
      </c>
      <c r="E400" t="str">
        <f>_xlfn.XLOOKUP(RT_gsm[[#This Row],[model_rxn]],sc_gsm[model_rxn],sc_gsm[model_rxn],"")</f>
        <v/>
      </c>
      <c r="F400" s="3" t="str">
        <f>_xlfn.XLOOKUP(RT_gsm[[#This Row],[Column3]],sc_gsm[Column3],sc_gsm[Column3],"")</f>
        <v/>
      </c>
      <c r="G400" s="3" t="str" cm="1">
        <f t="array" ref="G400">RT_gsm[[#This Row],[model_rxn]]&amp;",r,"&amp;_xlfn.SWITCH(RT_gsm[[#This Row],[Column2]],"REV","lower_bound:-","FWD","upper_bound:")&amp;"1000"</f>
        <v>ADPRDP_m,r,upper_bound:1000</v>
      </c>
      <c r="H400" s="3" t="str">
        <f>_xlfn.XLOOKUP(RT_gsm[[#This Row],[rxn in SC GSM]],sc_gsm[model_rxn],sc_gsm[yeast8.3.4 equation],"")</f>
        <v/>
      </c>
      <c r="I400" s="3" t="str">
        <f>_xlfn.XLOOKUP(RT_gsm[[#This Row],[rxn in SC GSM]],sc_gsm[model_rxn],sc_gsm[Column12],"")</f>
        <v/>
      </c>
      <c r="J400" s="3" t="str">
        <f>IF(RT_gsm[[#This Row],[Column2]]="REV",FIND("&lt;=&gt;",RT_gsm[[#This Row],[Column8]]),"")</f>
        <v/>
      </c>
    </row>
    <row r="401" spans="1:10" hidden="1" x14ac:dyDescent="0.2">
      <c r="A401" t="s">
        <v>285</v>
      </c>
      <c r="B401" t="s">
        <v>3902</v>
      </c>
      <c r="C401" t="str">
        <f>RT_gsm[[#This Row],[model_rxn]]&amp;"_"&amp;RT_gsm[[#This Row],[Column2]]</f>
        <v>ADPT_c_FWD</v>
      </c>
      <c r="D401" t="str">
        <f>_xlfn.XLOOKUP(RT_gsm[[#This Row],[Column3]],SC_enz[name_dir],SC_enz[name_dir],"")</f>
        <v>ADPT_c_FWD</v>
      </c>
      <c r="E401" t="str">
        <f>_xlfn.XLOOKUP(RT_gsm[[#This Row],[model_rxn]],sc_gsm[model_rxn],sc_gsm[model_rxn],"")</f>
        <v>ADPT_c</v>
      </c>
      <c r="F401" s="3" t="str">
        <f>_xlfn.XLOOKUP(RT_gsm[[#This Row],[Column3]],sc_gsm[Column3],sc_gsm[Column3],"")</f>
        <v>ADPT_c_FWD</v>
      </c>
      <c r="G401" s="3" t="str" cm="1">
        <f t="array" ref="G401">RT_gsm[[#This Row],[model_rxn]]&amp;",r,"&amp;_xlfn.SWITCH(RT_gsm[[#This Row],[Column2]],"REV","lower_bound:-","FWD","upper_bound:")&amp;"1000"</f>
        <v>ADPT_c,r,upper_bound:1000</v>
      </c>
      <c r="H401" s="3" t="str">
        <f>_xlfn.XLOOKUP(RT_gsm[[#This Row],[rxn in SC GSM]],sc_gsm[model_rxn],sc_gsm[yeast8.3.4 equation],"")</f>
        <v>adenine[c] + PRPP[c] =&gt; AMP[c] + diphosphate[c]</v>
      </c>
      <c r="I401" s="3" t="b">
        <f>_xlfn.XLOOKUP(RT_gsm[[#This Row],[rxn in SC GSM]],sc_gsm[model_rxn],sc_gsm[Column12],"")</f>
        <v>1</v>
      </c>
      <c r="J401" s="3" t="str">
        <f>IF(RT_gsm[[#This Row],[Column2]]="REV",FIND("&lt;=&gt;",RT_gsm[[#This Row],[Column8]]),"")</f>
        <v/>
      </c>
    </row>
    <row r="402" spans="1:10" hidden="1" x14ac:dyDescent="0.2">
      <c r="A402" t="s">
        <v>4323</v>
      </c>
      <c r="B402" t="s">
        <v>3902</v>
      </c>
      <c r="C402" t="str">
        <f>RT_gsm[[#This Row],[model_rxn]]&amp;"_"&amp;RT_gsm[[#This Row],[Column2]]</f>
        <v>ADPh_c_FWD</v>
      </c>
      <c r="D402" t="str">
        <f>_xlfn.XLOOKUP(RT_gsm[[#This Row],[Column3]],SC_enz[name_dir],SC_enz[name_dir],"")</f>
        <v/>
      </c>
      <c r="E402" t="str">
        <f>_xlfn.XLOOKUP(RT_gsm[[#This Row],[model_rxn]],sc_gsm[model_rxn],sc_gsm[model_rxn],"")</f>
        <v/>
      </c>
      <c r="F402" s="3" t="str">
        <f>_xlfn.XLOOKUP(RT_gsm[[#This Row],[Column3]],sc_gsm[Column3],sc_gsm[Column3],"")</f>
        <v/>
      </c>
      <c r="G402" s="3" t="str" cm="1">
        <f t="array" ref="G402">RT_gsm[[#This Row],[model_rxn]]&amp;",r,"&amp;_xlfn.SWITCH(RT_gsm[[#This Row],[Column2]],"REV","lower_bound:-","FWD","upper_bound:")&amp;"1000"</f>
        <v>ADPh_c,r,upper_bound:1000</v>
      </c>
      <c r="H402" s="3" t="str">
        <f>_xlfn.XLOOKUP(RT_gsm[[#This Row],[rxn in SC GSM]],sc_gsm[model_rxn],sc_gsm[yeast8.3.4 equation],"")</f>
        <v/>
      </c>
      <c r="I402" s="3" t="str">
        <f>_xlfn.XLOOKUP(RT_gsm[[#This Row],[rxn in SC GSM]],sc_gsm[model_rxn],sc_gsm[Column12],"")</f>
        <v/>
      </c>
      <c r="J402" s="3" t="str">
        <f>IF(RT_gsm[[#This Row],[Column2]]="REV",FIND("&lt;=&gt;",RT_gsm[[#This Row],[Column8]]),"")</f>
        <v/>
      </c>
    </row>
    <row r="403" spans="1:10" hidden="1" x14ac:dyDescent="0.2">
      <c r="A403" t="s">
        <v>4324</v>
      </c>
      <c r="B403" t="s">
        <v>3902</v>
      </c>
      <c r="C403" t="str">
        <f>RT_gsm[[#This Row],[model_rxn]]&amp;"_"&amp;RT_gsm[[#This Row],[Column2]]</f>
        <v>ADPh_m_FWD</v>
      </c>
      <c r="D403" t="str">
        <f>_xlfn.XLOOKUP(RT_gsm[[#This Row],[Column3]],SC_enz[name_dir],SC_enz[name_dir],"")</f>
        <v/>
      </c>
      <c r="E403" t="str">
        <f>_xlfn.XLOOKUP(RT_gsm[[#This Row],[model_rxn]],sc_gsm[model_rxn],sc_gsm[model_rxn],"")</f>
        <v/>
      </c>
      <c r="F403" s="3" t="str">
        <f>_xlfn.XLOOKUP(RT_gsm[[#This Row],[Column3]],sc_gsm[Column3],sc_gsm[Column3],"")</f>
        <v/>
      </c>
      <c r="G403" s="3" t="str" cm="1">
        <f t="array" ref="G403">RT_gsm[[#This Row],[model_rxn]]&amp;",r,"&amp;_xlfn.SWITCH(RT_gsm[[#This Row],[Column2]],"REV","lower_bound:-","FWD","upper_bound:")&amp;"1000"</f>
        <v>ADPh_m,r,upper_bound:1000</v>
      </c>
      <c r="H403" s="3" t="str">
        <f>_xlfn.XLOOKUP(RT_gsm[[#This Row],[rxn in SC GSM]],sc_gsm[model_rxn],sc_gsm[yeast8.3.4 equation],"")</f>
        <v/>
      </c>
      <c r="I403" s="3" t="str">
        <f>_xlfn.XLOOKUP(RT_gsm[[#This Row],[rxn in SC GSM]],sc_gsm[model_rxn],sc_gsm[Column12],"")</f>
        <v/>
      </c>
      <c r="J403" s="3" t="str">
        <f>IF(RT_gsm[[#This Row],[Column2]]="REV",FIND("&lt;=&gt;",RT_gsm[[#This Row],[Column8]]),"")</f>
        <v/>
      </c>
    </row>
    <row r="404" spans="1:10" hidden="1" x14ac:dyDescent="0.2">
      <c r="A404" t="s">
        <v>2930</v>
      </c>
      <c r="B404" t="s">
        <v>3903</v>
      </c>
      <c r="C404" t="str">
        <f>RT_gsm[[#This Row],[model_rxn]]&amp;"_"&amp;RT_gsm[[#This Row],[Column2]]</f>
        <v>ADPt_c_en_REV</v>
      </c>
      <c r="D404" t="str">
        <f>_xlfn.XLOOKUP(RT_gsm[[#This Row],[Column3]],SC_enz[name_dir],SC_enz[name_dir],"")</f>
        <v>ADPt_c_en_REV</v>
      </c>
      <c r="E404" t="str">
        <f>_xlfn.XLOOKUP(RT_gsm[[#This Row],[model_rxn]],sc_gsm[model_rxn],sc_gsm[model_rxn],"")</f>
        <v>ADPt_c_en</v>
      </c>
      <c r="F404" s="3" t="str">
        <f>_xlfn.XLOOKUP(RT_gsm[[#This Row],[Column3]],sc_gsm[Column3],sc_gsm[Column3],"")</f>
        <v>ADPt_c_en_REV</v>
      </c>
      <c r="G404" s="3" t="str" cm="1">
        <f t="array" ref="G404">RT_gsm[[#This Row],[model_rxn]]&amp;",r,"&amp;_xlfn.SWITCH(RT_gsm[[#This Row],[Column2]],"REV","lower_bound:-","FWD","upper_bound:")&amp;"1000"</f>
        <v>ADPt_c_en,r,lower_bound:-1000</v>
      </c>
      <c r="H404" s="3" t="str">
        <f>_xlfn.XLOOKUP(RT_gsm[[#This Row],[rxn in SC GSM]],sc_gsm[model_rxn],sc_gsm[yeast8.3.4 equation],"")</f>
        <v>ADP[c] &lt;=&gt; ADP[ce]</v>
      </c>
      <c r="I404" s="3" t="b">
        <f>_xlfn.XLOOKUP(RT_gsm[[#This Row],[rxn in SC GSM]],sc_gsm[model_rxn],sc_gsm[Column12],"")</f>
        <v>1</v>
      </c>
      <c r="J404" s="3">
        <f>IF(RT_gsm[[#This Row],[Column2]]="REV",FIND("&lt;=&gt;",RT_gsm[[#This Row],[Column8]]),"")</f>
        <v>8</v>
      </c>
    </row>
    <row r="405" spans="1:10" hidden="1" x14ac:dyDescent="0.2">
      <c r="A405" t="s">
        <v>2930</v>
      </c>
      <c r="B405" t="s">
        <v>3902</v>
      </c>
      <c r="C405" t="str">
        <f>RT_gsm[[#This Row],[model_rxn]]&amp;"_"&amp;RT_gsm[[#This Row],[Column2]]</f>
        <v>ADPt_c_en_FWD</v>
      </c>
      <c r="D405" t="str">
        <f>_xlfn.XLOOKUP(RT_gsm[[#This Row],[Column3]],SC_enz[name_dir],SC_enz[name_dir],"")</f>
        <v>ADPt_c_en_FWD</v>
      </c>
      <c r="E405" t="str">
        <f>_xlfn.XLOOKUP(RT_gsm[[#This Row],[model_rxn]],sc_gsm[model_rxn],sc_gsm[model_rxn],"")</f>
        <v>ADPt_c_en</v>
      </c>
      <c r="F405" s="3" t="str">
        <f>_xlfn.XLOOKUP(RT_gsm[[#This Row],[Column3]],sc_gsm[Column3],sc_gsm[Column3],"")</f>
        <v>ADPt_c_en_FWD</v>
      </c>
      <c r="G405" s="3" t="str" cm="1">
        <f t="array" ref="G405">RT_gsm[[#This Row],[model_rxn]]&amp;",r,"&amp;_xlfn.SWITCH(RT_gsm[[#This Row],[Column2]],"REV","lower_bound:-","FWD","upper_bound:")&amp;"1000"</f>
        <v>ADPt_c_en,r,upper_bound:1000</v>
      </c>
      <c r="H405" s="3" t="str">
        <f>_xlfn.XLOOKUP(RT_gsm[[#This Row],[rxn in SC GSM]],sc_gsm[model_rxn],sc_gsm[yeast8.3.4 equation],"")</f>
        <v>ADP[c] &lt;=&gt; ADP[ce]</v>
      </c>
      <c r="I405" s="3" t="b">
        <f>_xlfn.XLOOKUP(RT_gsm[[#This Row],[rxn in SC GSM]],sc_gsm[model_rxn],sc_gsm[Column12],"")</f>
        <v>1</v>
      </c>
      <c r="J405" s="3" t="str">
        <f>IF(RT_gsm[[#This Row],[Column2]]="REV",FIND("&lt;=&gt;",RT_gsm[[#This Row],[Column8]]),"")</f>
        <v/>
      </c>
    </row>
    <row r="406" spans="1:10" hidden="1" x14ac:dyDescent="0.2">
      <c r="A406" t="s">
        <v>2955</v>
      </c>
      <c r="B406" t="s">
        <v>3903</v>
      </c>
      <c r="C406" t="str">
        <f>RT_gsm[[#This Row],[model_rxn]]&amp;"_"&amp;RT_gsm[[#This Row],[Column2]]</f>
        <v>ADPt_c_gm_REV</v>
      </c>
      <c r="D406" t="str">
        <f>_xlfn.XLOOKUP(RT_gsm[[#This Row],[Column3]],SC_enz[name_dir],SC_enz[name_dir],"")</f>
        <v>ADPt_c_gm_REV</v>
      </c>
      <c r="E406" t="str">
        <f>_xlfn.XLOOKUP(RT_gsm[[#This Row],[model_rxn]],sc_gsm[model_rxn],sc_gsm[model_rxn],"")</f>
        <v>ADPt_c_gm</v>
      </c>
      <c r="F406" s="3" t="str">
        <f>_xlfn.XLOOKUP(RT_gsm[[#This Row],[Column3]],sc_gsm[Column3],sc_gsm[Column3],"")</f>
        <v>ADPt_c_gm_REV</v>
      </c>
      <c r="G406" s="3" t="str" cm="1">
        <f t="array" ref="G406">RT_gsm[[#This Row],[model_rxn]]&amp;",r,"&amp;_xlfn.SWITCH(RT_gsm[[#This Row],[Column2]],"REV","lower_bound:-","FWD","upper_bound:")&amp;"1000"</f>
        <v>ADPt_c_gm,r,lower_bound:-1000</v>
      </c>
      <c r="H406" s="3" t="str">
        <f>_xlfn.XLOOKUP(RT_gsm[[#This Row],[rxn in SC GSM]],sc_gsm[model_rxn],sc_gsm[yeast8.3.4 equation],"")</f>
        <v>ADP[c] &lt;=&gt; ADP[gm]</v>
      </c>
      <c r="I406" s="3" t="b">
        <f>_xlfn.XLOOKUP(RT_gsm[[#This Row],[rxn in SC GSM]],sc_gsm[model_rxn],sc_gsm[Column12],"")</f>
        <v>1</v>
      </c>
      <c r="J406" s="3">
        <f>IF(RT_gsm[[#This Row],[Column2]]="REV",FIND("&lt;=&gt;",RT_gsm[[#This Row],[Column8]]),"")</f>
        <v>8</v>
      </c>
    </row>
    <row r="407" spans="1:10" hidden="1" x14ac:dyDescent="0.2">
      <c r="A407" t="s">
        <v>2955</v>
      </c>
      <c r="B407" t="s">
        <v>3902</v>
      </c>
      <c r="C407" t="str">
        <f>RT_gsm[[#This Row],[model_rxn]]&amp;"_"&amp;RT_gsm[[#This Row],[Column2]]</f>
        <v>ADPt_c_gm_FWD</v>
      </c>
      <c r="D407" t="str">
        <f>_xlfn.XLOOKUP(RT_gsm[[#This Row],[Column3]],SC_enz[name_dir],SC_enz[name_dir],"")</f>
        <v>ADPt_c_gm_FWD</v>
      </c>
      <c r="E407" t="str">
        <f>_xlfn.XLOOKUP(RT_gsm[[#This Row],[model_rxn]],sc_gsm[model_rxn],sc_gsm[model_rxn],"")</f>
        <v>ADPt_c_gm</v>
      </c>
      <c r="F407" s="3" t="str">
        <f>_xlfn.XLOOKUP(RT_gsm[[#This Row],[Column3]],sc_gsm[Column3],sc_gsm[Column3],"")</f>
        <v>ADPt_c_gm_FWD</v>
      </c>
      <c r="G407" s="3" t="str" cm="1">
        <f t="array" ref="G407">RT_gsm[[#This Row],[model_rxn]]&amp;",r,"&amp;_xlfn.SWITCH(RT_gsm[[#This Row],[Column2]],"REV","lower_bound:-","FWD","upper_bound:")&amp;"1000"</f>
        <v>ADPt_c_gm,r,upper_bound:1000</v>
      </c>
      <c r="H407" s="3" t="str">
        <f>_xlfn.XLOOKUP(RT_gsm[[#This Row],[rxn in SC GSM]],sc_gsm[model_rxn],sc_gsm[yeast8.3.4 equation],"")</f>
        <v>ADP[c] &lt;=&gt; ADP[gm]</v>
      </c>
      <c r="I407" s="3" t="b">
        <f>_xlfn.XLOOKUP(RT_gsm[[#This Row],[rxn in SC GSM]],sc_gsm[model_rxn],sc_gsm[Column12],"")</f>
        <v>1</v>
      </c>
      <c r="J407" s="3" t="str">
        <f>IF(RT_gsm[[#This Row],[Column2]]="REV",FIND("&lt;=&gt;",RT_gsm[[#This Row],[Column8]]),"")</f>
        <v/>
      </c>
    </row>
    <row r="408" spans="1:10" hidden="1" x14ac:dyDescent="0.2">
      <c r="A408" t="s">
        <v>2498</v>
      </c>
      <c r="B408" t="s">
        <v>3903</v>
      </c>
      <c r="C408" t="str">
        <f>RT_gsm[[#This Row],[model_rxn]]&amp;"_"&amp;RT_gsm[[#This Row],[Column2]]</f>
        <v>ADPt_c_n_REV</v>
      </c>
      <c r="D408" t="str">
        <f>_xlfn.XLOOKUP(RT_gsm[[#This Row],[Column3]],SC_enz[name_dir],SC_enz[name_dir],"")</f>
        <v>ADPt_c_n_REV</v>
      </c>
      <c r="E408" t="str">
        <f>_xlfn.XLOOKUP(RT_gsm[[#This Row],[model_rxn]],sc_gsm[model_rxn],sc_gsm[model_rxn],"")</f>
        <v>ADPt_c_n</v>
      </c>
      <c r="F408" s="3" t="str">
        <f>_xlfn.XLOOKUP(RT_gsm[[#This Row],[Column3]],sc_gsm[Column3],sc_gsm[Column3],"")</f>
        <v>ADPt_c_n_REV</v>
      </c>
      <c r="G408" s="3" t="str" cm="1">
        <f t="array" ref="G408">RT_gsm[[#This Row],[model_rxn]]&amp;",r,"&amp;_xlfn.SWITCH(RT_gsm[[#This Row],[Column2]],"REV","lower_bound:-","FWD","upper_bound:")&amp;"1000"</f>
        <v>ADPt_c_n,r,lower_bound:-1000</v>
      </c>
      <c r="H408" s="3" t="str">
        <f>_xlfn.XLOOKUP(RT_gsm[[#This Row],[rxn in SC GSM]],sc_gsm[model_rxn],sc_gsm[yeast8.3.4 equation],"")</f>
        <v>ADP[c] &lt;=&gt; ADP[n]</v>
      </c>
      <c r="I408" s="3" t="b">
        <f>_xlfn.XLOOKUP(RT_gsm[[#This Row],[rxn in SC GSM]],sc_gsm[model_rxn],sc_gsm[Column12],"")</f>
        <v>1</v>
      </c>
      <c r="J408" s="3">
        <f>IF(RT_gsm[[#This Row],[Column2]]="REV",FIND("&lt;=&gt;",RT_gsm[[#This Row],[Column8]]),"")</f>
        <v>8</v>
      </c>
    </row>
    <row r="409" spans="1:10" hidden="1" x14ac:dyDescent="0.2">
      <c r="A409" t="s">
        <v>2498</v>
      </c>
      <c r="B409" t="s">
        <v>3902</v>
      </c>
      <c r="C409" t="str">
        <f>RT_gsm[[#This Row],[model_rxn]]&amp;"_"&amp;RT_gsm[[#This Row],[Column2]]</f>
        <v>ADPt_c_n_FWD</v>
      </c>
      <c r="D409" t="str">
        <f>_xlfn.XLOOKUP(RT_gsm[[#This Row],[Column3]],SC_enz[name_dir],SC_enz[name_dir],"")</f>
        <v>ADPt_c_n_FWD</v>
      </c>
      <c r="E409" t="str">
        <f>_xlfn.XLOOKUP(RT_gsm[[#This Row],[model_rxn]],sc_gsm[model_rxn],sc_gsm[model_rxn],"")</f>
        <v>ADPt_c_n</v>
      </c>
      <c r="F409" s="3" t="str">
        <f>_xlfn.XLOOKUP(RT_gsm[[#This Row],[Column3]],sc_gsm[Column3],sc_gsm[Column3],"")</f>
        <v>ADPt_c_n_FWD</v>
      </c>
      <c r="G409" s="3" t="str" cm="1">
        <f t="array" ref="G409">RT_gsm[[#This Row],[model_rxn]]&amp;",r,"&amp;_xlfn.SWITCH(RT_gsm[[#This Row],[Column2]],"REV","lower_bound:-","FWD","upper_bound:")&amp;"1000"</f>
        <v>ADPt_c_n,r,upper_bound:1000</v>
      </c>
      <c r="H409" s="3" t="str">
        <f>_xlfn.XLOOKUP(RT_gsm[[#This Row],[rxn in SC GSM]],sc_gsm[model_rxn],sc_gsm[yeast8.3.4 equation],"")</f>
        <v>ADP[c] &lt;=&gt; ADP[n]</v>
      </c>
      <c r="I409" s="3" t="b">
        <f>_xlfn.XLOOKUP(RT_gsm[[#This Row],[rxn in SC GSM]],sc_gsm[model_rxn],sc_gsm[Column12],"")</f>
        <v>1</v>
      </c>
      <c r="J409" s="3" t="str">
        <f>IF(RT_gsm[[#This Row],[Column2]]="REV",FIND("&lt;=&gt;",RT_gsm[[#This Row],[Column8]]),"")</f>
        <v/>
      </c>
    </row>
    <row r="410" spans="1:10" hidden="1" x14ac:dyDescent="0.2">
      <c r="A410" t="s">
        <v>2499</v>
      </c>
      <c r="B410" t="s">
        <v>3903</v>
      </c>
      <c r="C410" t="str">
        <f>RT_gsm[[#This Row],[model_rxn]]&amp;"_"&amp;RT_gsm[[#This Row],[Column2]]</f>
        <v>ADPt_c_r_REV</v>
      </c>
      <c r="D410" t="str">
        <f>_xlfn.XLOOKUP(RT_gsm[[#This Row],[Column3]],SC_enz[name_dir],SC_enz[name_dir],"")</f>
        <v>ADPt_c_r_REV</v>
      </c>
      <c r="E410" t="str">
        <f>_xlfn.XLOOKUP(RT_gsm[[#This Row],[model_rxn]],sc_gsm[model_rxn],sc_gsm[model_rxn],"")</f>
        <v>ADPt_c_r</v>
      </c>
      <c r="F410" s="3" t="str">
        <f>_xlfn.XLOOKUP(RT_gsm[[#This Row],[Column3]],sc_gsm[Column3],sc_gsm[Column3],"")</f>
        <v>ADPt_c_r_REV</v>
      </c>
      <c r="G410" s="3" t="str" cm="1">
        <f t="array" ref="G410">RT_gsm[[#This Row],[model_rxn]]&amp;",r,"&amp;_xlfn.SWITCH(RT_gsm[[#This Row],[Column2]],"REV","lower_bound:-","FWD","upper_bound:")&amp;"1000"</f>
        <v>ADPt_c_r,r,lower_bound:-1000</v>
      </c>
      <c r="H410" s="3" t="str">
        <f>_xlfn.XLOOKUP(RT_gsm[[#This Row],[rxn in SC GSM]],sc_gsm[model_rxn],sc_gsm[yeast8.3.4 equation],"")</f>
        <v>ADP[c] &lt;=&gt; ADP[n]</v>
      </c>
      <c r="I410" s="3" t="b">
        <f>_xlfn.XLOOKUP(RT_gsm[[#This Row],[rxn in SC GSM]],sc_gsm[model_rxn],sc_gsm[Column12],"")</f>
        <v>1</v>
      </c>
      <c r="J410" s="3">
        <f>IF(RT_gsm[[#This Row],[Column2]]="REV",FIND("&lt;=&gt;",RT_gsm[[#This Row],[Column8]]),"")</f>
        <v>8</v>
      </c>
    </row>
    <row r="411" spans="1:10" hidden="1" x14ac:dyDescent="0.2">
      <c r="A411" t="s">
        <v>2499</v>
      </c>
      <c r="B411" t="s">
        <v>3902</v>
      </c>
      <c r="C411" t="str">
        <f>RT_gsm[[#This Row],[model_rxn]]&amp;"_"&amp;RT_gsm[[#This Row],[Column2]]</f>
        <v>ADPt_c_r_FWD</v>
      </c>
      <c r="D411" t="str">
        <f>_xlfn.XLOOKUP(RT_gsm[[#This Row],[Column3]],SC_enz[name_dir],SC_enz[name_dir],"")</f>
        <v>ADPt_c_r_FWD</v>
      </c>
      <c r="E411" t="str">
        <f>_xlfn.XLOOKUP(RT_gsm[[#This Row],[model_rxn]],sc_gsm[model_rxn],sc_gsm[model_rxn],"")</f>
        <v>ADPt_c_r</v>
      </c>
      <c r="F411" s="3" t="str">
        <f>_xlfn.XLOOKUP(RT_gsm[[#This Row],[Column3]],sc_gsm[Column3],sc_gsm[Column3],"")</f>
        <v>ADPt_c_r_FWD</v>
      </c>
      <c r="G411" s="3" t="str" cm="1">
        <f t="array" ref="G411">RT_gsm[[#This Row],[model_rxn]]&amp;",r,"&amp;_xlfn.SWITCH(RT_gsm[[#This Row],[Column2]],"REV","lower_bound:-","FWD","upper_bound:")&amp;"1000"</f>
        <v>ADPt_c_r,r,upper_bound:1000</v>
      </c>
      <c r="H411" s="3" t="str">
        <f>_xlfn.XLOOKUP(RT_gsm[[#This Row],[rxn in SC GSM]],sc_gsm[model_rxn],sc_gsm[yeast8.3.4 equation],"")</f>
        <v>ADP[c] &lt;=&gt; ADP[n]</v>
      </c>
      <c r="I411" s="3" t="b">
        <f>_xlfn.XLOOKUP(RT_gsm[[#This Row],[rxn in SC GSM]],sc_gsm[model_rxn],sc_gsm[Column12],"")</f>
        <v>1</v>
      </c>
      <c r="J411" s="3" t="str">
        <f>IF(RT_gsm[[#This Row],[Column2]]="REV",FIND("&lt;=&gt;",RT_gsm[[#This Row],[Column8]]),"")</f>
        <v/>
      </c>
    </row>
    <row r="412" spans="1:10" hidden="1" x14ac:dyDescent="0.2">
      <c r="A412" t="s">
        <v>2948</v>
      </c>
      <c r="B412" t="s">
        <v>3903</v>
      </c>
      <c r="C412" t="str">
        <f>RT_gsm[[#This Row],[model_rxn]]&amp;"_"&amp;RT_gsm[[#This Row],[Column2]]</f>
        <v>ADPt_c_vm_REV</v>
      </c>
      <c r="D412" t="str">
        <f>_xlfn.XLOOKUP(RT_gsm[[#This Row],[Column3]],SC_enz[name_dir],SC_enz[name_dir],"")</f>
        <v>ADPt_c_vm_REV</v>
      </c>
      <c r="E412" t="str">
        <f>_xlfn.XLOOKUP(RT_gsm[[#This Row],[model_rxn]],sc_gsm[model_rxn],sc_gsm[model_rxn],"")</f>
        <v>ADPt_c_vm</v>
      </c>
      <c r="F412" s="3" t="str">
        <f>_xlfn.XLOOKUP(RT_gsm[[#This Row],[Column3]],sc_gsm[Column3],sc_gsm[Column3],"")</f>
        <v>ADPt_c_vm_REV</v>
      </c>
      <c r="G412" s="3" t="str" cm="1">
        <f t="array" ref="G412">RT_gsm[[#This Row],[model_rxn]]&amp;",r,"&amp;_xlfn.SWITCH(RT_gsm[[#This Row],[Column2]],"REV","lower_bound:-","FWD","upper_bound:")&amp;"1000"</f>
        <v>ADPt_c_vm,r,lower_bound:-1000</v>
      </c>
      <c r="H412" s="3" t="str">
        <f>_xlfn.XLOOKUP(RT_gsm[[#This Row],[rxn in SC GSM]],sc_gsm[model_rxn],sc_gsm[yeast8.3.4 equation],"")</f>
        <v>ADP[c] &lt;=&gt; ADP[vm]</v>
      </c>
      <c r="I412" s="3" t="b">
        <f>_xlfn.XLOOKUP(RT_gsm[[#This Row],[rxn in SC GSM]],sc_gsm[model_rxn],sc_gsm[Column12],"")</f>
        <v>1</v>
      </c>
      <c r="J412" s="3">
        <f>IF(RT_gsm[[#This Row],[Column2]]="REV",FIND("&lt;=&gt;",RT_gsm[[#This Row],[Column8]]),"")</f>
        <v>8</v>
      </c>
    </row>
    <row r="413" spans="1:10" hidden="1" x14ac:dyDescent="0.2">
      <c r="A413" t="s">
        <v>2948</v>
      </c>
      <c r="B413" t="s">
        <v>3902</v>
      </c>
      <c r="C413" t="str">
        <f>RT_gsm[[#This Row],[model_rxn]]&amp;"_"&amp;RT_gsm[[#This Row],[Column2]]</f>
        <v>ADPt_c_vm_FWD</v>
      </c>
      <c r="D413" t="str">
        <f>_xlfn.XLOOKUP(RT_gsm[[#This Row],[Column3]],SC_enz[name_dir],SC_enz[name_dir],"")</f>
        <v>ADPt_c_vm_FWD</v>
      </c>
      <c r="E413" t="str">
        <f>_xlfn.XLOOKUP(RT_gsm[[#This Row],[model_rxn]],sc_gsm[model_rxn],sc_gsm[model_rxn],"")</f>
        <v>ADPt_c_vm</v>
      </c>
      <c r="F413" s="3" t="str">
        <f>_xlfn.XLOOKUP(RT_gsm[[#This Row],[Column3]],sc_gsm[Column3],sc_gsm[Column3],"")</f>
        <v>ADPt_c_vm_FWD</v>
      </c>
      <c r="G413" s="3" t="str" cm="1">
        <f t="array" ref="G413">RT_gsm[[#This Row],[model_rxn]]&amp;",r,"&amp;_xlfn.SWITCH(RT_gsm[[#This Row],[Column2]],"REV","lower_bound:-","FWD","upper_bound:")&amp;"1000"</f>
        <v>ADPt_c_vm,r,upper_bound:1000</v>
      </c>
      <c r="H413" s="3" t="str">
        <f>_xlfn.XLOOKUP(RT_gsm[[#This Row],[rxn in SC GSM]],sc_gsm[model_rxn],sc_gsm[yeast8.3.4 equation],"")</f>
        <v>ADP[c] &lt;=&gt; ADP[vm]</v>
      </c>
      <c r="I413" s="3" t="b">
        <f>_xlfn.XLOOKUP(RT_gsm[[#This Row],[rxn in SC GSM]],sc_gsm[model_rxn],sc_gsm[Column12],"")</f>
        <v>1</v>
      </c>
      <c r="J413" s="3" t="str">
        <f>IF(RT_gsm[[#This Row],[Column2]]="REV",FIND("&lt;=&gt;",RT_gsm[[#This Row],[Column8]]),"")</f>
        <v/>
      </c>
    </row>
    <row r="414" spans="1:10" hidden="1" x14ac:dyDescent="0.2">
      <c r="A414" t="s">
        <v>326</v>
      </c>
      <c r="B414" t="s">
        <v>3902</v>
      </c>
      <c r="C414" t="str">
        <f>RT_gsm[[#This Row],[model_rxn]]&amp;"_"&amp;RT_gsm[[#This Row],[Column2]]</f>
        <v>ADSK_c_FWD</v>
      </c>
      <c r="D414" t="str">
        <f>_xlfn.XLOOKUP(RT_gsm[[#This Row],[Column3]],SC_enz[name_dir],SC_enz[name_dir],"")</f>
        <v>ADSK_c_FWD</v>
      </c>
      <c r="E414" t="str">
        <f>_xlfn.XLOOKUP(RT_gsm[[#This Row],[model_rxn]],sc_gsm[model_rxn],sc_gsm[model_rxn],"")</f>
        <v>ADSK_c</v>
      </c>
      <c r="F414" s="3" t="str">
        <f>_xlfn.XLOOKUP(RT_gsm[[#This Row],[Column3]],sc_gsm[Column3],sc_gsm[Column3],"")</f>
        <v>ADSK_c_FWD</v>
      </c>
      <c r="G414" s="3" t="str" cm="1">
        <f t="array" ref="G414">RT_gsm[[#This Row],[model_rxn]]&amp;",r,"&amp;_xlfn.SWITCH(RT_gsm[[#This Row],[Column2]],"REV","lower_bound:-","FWD","upper_bound:")&amp;"1000"</f>
        <v>ADSK_c,r,upper_bound:1000</v>
      </c>
      <c r="H414" s="3" t="str">
        <f>_xlfn.XLOOKUP(RT_gsm[[#This Row],[rxn in SC GSM]],sc_gsm[model_rxn],sc_gsm[yeast8.3.4 equation],"")</f>
        <v>5'-adenylyl sulfate[c] + ATP[c] =&gt; 3'-phospho-5'-adenylyl sulfate[c] + ADP[c] + H+[c]</v>
      </c>
      <c r="I414" s="3" t="b">
        <f>_xlfn.XLOOKUP(RT_gsm[[#This Row],[rxn in SC GSM]],sc_gsm[model_rxn],sc_gsm[Column12],"")</f>
        <v>1</v>
      </c>
      <c r="J414" s="3" t="str">
        <f>IF(RT_gsm[[#This Row],[Column2]]="REV",FIND("&lt;=&gt;",RT_gsm[[#This Row],[Column8]]),"")</f>
        <v/>
      </c>
    </row>
    <row r="415" spans="1:10" hidden="1" x14ac:dyDescent="0.2">
      <c r="A415" t="s">
        <v>322</v>
      </c>
      <c r="B415" t="s">
        <v>3903</v>
      </c>
      <c r="C415" t="str">
        <f>RT_gsm[[#This Row],[model_rxn]]&amp;"_"&amp;RT_gsm[[#This Row],[Column2]]</f>
        <v>ADSL1r_c_REV</v>
      </c>
      <c r="D415" t="str">
        <f>_xlfn.XLOOKUP(RT_gsm[[#This Row],[Column3]],SC_enz[name_dir],SC_enz[name_dir],"")</f>
        <v>ADSL1r_c_REV</v>
      </c>
      <c r="E415" t="str">
        <f>_xlfn.XLOOKUP(RT_gsm[[#This Row],[model_rxn]],sc_gsm[model_rxn],sc_gsm[model_rxn],"")</f>
        <v>ADSL1r_c</v>
      </c>
      <c r="F415" s="3" t="str">
        <f>_xlfn.XLOOKUP(RT_gsm[[#This Row],[Column3]],sc_gsm[Column3],sc_gsm[Column3],"")</f>
        <v>ADSL1r_c_REV</v>
      </c>
      <c r="G415" s="3" t="str" cm="1">
        <f t="array" ref="G415">RT_gsm[[#This Row],[model_rxn]]&amp;",r,"&amp;_xlfn.SWITCH(RT_gsm[[#This Row],[Column2]],"REV","lower_bound:-","FWD","upper_bound:")&amp;"1000"</f>
        <v>ADSL1r_c,r,lower_bound:-1000</v>
      </c>
      <c r="H415" s="3" t="str">
        <f>_xlfn.XLOOKUP(RT_gsm[[#This Row],[rxn in SC GSM]],sc_gsm[model_rxn],sc_gsm[yeast8.3.4 equation],"")</f>
        <v>adenylo-succinate[c] &lt;=&gt; AMP[c] + fumarate[c]</v>
      </c>
      <c r="I415" s="3" t="b">
        <f>_xlfn.XLOOKUP(RT_gsm[[#This Row],[rxn in SC GSM]],sc_gsm[model_rxn],sc_gsm[Column12],"")</f>
        <v>1</v>
      </c>
      <c r="J415" s="3">
        <f>IF(RT_gsm[[#This Row],[Column2]]="REV",FIND("&lt;=&gt;",RT_gsm[[#This Row],[Column8]]),"")</f>
        <v>22</v>
      </c>
    </row>
    <row r="416" spans="1:10" hidden="1" x14ac:dyDescent="0.2">
      <c r="A416" t="s">
        <v>322</v>
      </c>
      <c r="B416" t="s">
        <v>3902</v>
      </c>
      <c r="C416" t="str">
        <f>RT_gsm[[#This Row],[model_rxn]]&amp;"_"&amp;RT_gsm[[#This Row],[Column2]]</f>
        <v>ADSL1r_c_FWD</v>
      </c>
      <c r="D416" t="str">
        <f>_xlfn.XLOOKUP(RT_gsm[[#This Row],[Column3]],SC_enz[name_dir],SC_enz[name_dir],"")</f>
        <v>ADSL1r_c_FWD</v>
      </c>
      <c r="E416" t="str">
        <f>_xlfn.XLOOKUP(RT_gsm[[#This Row],[model_rxn]],sc_gsm[model_rxn],sc_gsm[model_rxn],"")</f>
        <v>ADSL1r_c</v>
      </c>
      <c r="F416" s="3" t="str">
        <f>_xlfn.XLOOKUP(RT_gsm[[#This Row],[Column3]],sc_gsm[Column3],sc_gsm[Column3],"")</f>
        <v>ADSL1r_c_FWD</v>
      </c>
      <c r="G416" s="3" t="str" cm="1">
        <f t="array" ref="G416">RT_gsm[[#This Row],[model_rxn]]&amp;",r,"&amp;_xlfn.SWITCH(RT_gsm[[#This Row],[Column2]],"REV","lower_bound:-","FWD","upper_bound:")&amp;"1000"</f>
        <v>ADSL1r_c,r,upper_bound:1000</v>
      </c>
      <c r="H416" s="3" t="str">
        <f>_xlfn.XLOOKUP(RT_gsm[[#This Row],[rxn in SC GSM]],sc_gsm[model_rxn],sc_gsm[yeast8.3.4 equation],"")</f>
        <v>adenylo-succinate[c] &lt;=&gt; AMP[c] + fumarate[c]</v>
      </c>
      <c r="I416" s="3" t="b">
        <f>_xlfn.XLOOKUP(RT_gsm[[#This Row],[rxn in SC GSM]],sc_gsm[model_rxn],sc_gsm[Column12],"")</f>
        <v>1</v>
      </c>
      <c r="J416" s="3" t="str">
        <f>IF(RT_gsm[[#This Row],[Column2]]="REV",FIND("&lt;=&gt;",RT_gsm[[#This Row],[Column8]]),"")</f>
        <v/>
      </c>
    </row>
    <row r="417" spans="1:10" hidden="1" x14ac:dyDescent="0.2">
      <c r="A417" t="s">
        <v>319</v>
      </c>
      <c r="B417" t="s">
        <v>3902</v>
      </c>
      <c r="C417" t="str">
        <f>RT_gsm[[#This Row],[model_rxn]]&amp;"_"&amp;RT_gsm[[#This Row],[Column2]]</f>
        <v>ADSL2i_c_FWD</v>
      </c>
      <c r="D417" t="str">
        <f>_xlfn.XLOOKUP(RT_gsm[[#This Row],[Column3]],SC_enz[name_dir],SC_enz[name_dir],"")</f>
        <v>ADSL2i_c_FWD</v>
      </c>
      <c r="E417" t="str">
        <f>_xlfn.XLOOKUP(RT_gsm[[#This Row],[model_rxn]],sc_gsm[model_rxn],sc_gsm[model_rxn],"")</f>
        <v>ADSL2i_c</v>
      </c>
      <c r="F417" s="3" t="str">
        <f>_xlfn.XLOOKUP(RT_gsm[[#This Row],[Column3]],sc_gsm[Column3],sc_gsm[Column3],"")</f>
        <v>ADSL2i_c_FWD</v>
      </c>
      <c r="G417" s="3" t="str" cm="1">
        <f t="array" ref="G417">RT_gsm[[#This Row],[model_rxn]]&amp;",r,"&amp;_xlfn.SWITCH(RT_gsm[[#This Row],[Column2]],"REV","lower_bound:-","FWD","upper_bound:")&amp;"1000"</f>
        <v>ADSL2i_c,r,upper_bound:1000</v>
      </c>
      <c r="H417" s="3" t="str">
        <f>_xlfn.XLOOKUP(RT_gsm[[#This Row],[rxn in SC GSM]],sc_gsm[model_rxn],sc_gsm[yeast8.3.4 equation],"")</f>
        <v>5'-phosphoribosyl-4-(N-succinocarboxamide)-5-aminoimidazole[c] =&gt; AICAR[c] + fumarate[c]</v>
      </c>
      <c r="I417" s="3" t="b">
        <f>_xlfn.XLOOKUP(RT_gsm[[#This Row],[rxn in SC GSM]],sc_gsm[model_rxn],sc_gsm[Column12],"")</f>
        <v>1</v>
      </c>
      <c r="J417" s="3" t="str">
        <f>IF(RT_gsm[[#This Row],[Column2]]="REV",FIND("&lt;=&gt;",RT_gsm[[#This Row],[Column8]]),"")</f>
        <v/>
      </c>
    </row>
    <row r="418" spans="1:10" hidden="1" x14ac:dyDescent="0.2">
      <c r="A418" t="s">
        <v>323</v>
      </c>
      <c r="B418" t="s">
        <v>3902</v>
      </c>
      <c r="C418" t="str">
        <f>RT_gsm[[#This Row],[model_rxn]]&amp;"_"&amp;RT_gsm[[#This Row],[Column2]]</f>
        <v>ADSS_c_FWD</v>
      </c>
      <c r="D418" t="str">
        <f>_xlfn.XLOOKUP(RT_gsm[[#This Row],[Column3]],SC_enz[name_dir],SC_enz[name_dir],"")</f>
        <v>ADSS_c_FWD</v>
      </c>
      <c r="E418" t="str">
        <f>_xlfn.XLOOKUP(RT_gsm[[#This Row],[model_rxn]],sc_gsm[model_rxn],sc_gsm[model_rxn],"")</f>
        <v>ADSS_c</v>
      </c>
      <c r="F418" s="3" t="str">
        <f>_xlfn.XLOOKUP(RT_gsm[[#This Row],[Column3]],sc_gsm[Column3],sc_gsm[Column3],"")</f>
        <v>ADSS_c_FWD</v>
      </c>
      <c r="G418" s="3" t="str" cm="1">
        <f t="array" ref="G418">RT_gsm[[#This Row],[model_rxn]]&amp;",r,"&amp;_xlfn.SWITCH(RT_gsm[[#This Row],[Column2]],"REV","lower_bound:-","FWD","upper_bound:")&amp;"1000"</f>
        <v>ADSS_c,r,upper_bound:1000</v>
      </c>
      <c r="H418" s="3" t="str">
        <f>_xlfn.XLOOKUP(RT_gsm[[#This Row],[rxn in SC GSM]],sc_gsm[model_rxn],sc_gsm[yeast8.3.4 equation],"")</f>
        <v>GTP[c] + IMP[c] + L-aspartate[c] =&gt; adenylo-succinate[c] + GDP[c] + 2 H+[c] + phosphate[c]</v>
      </c>
      <c r="I418" s="3" t="b">
        <f>_xlfn.XLOOKUP(RT_gsm[[#This Row],[rxn in SC GSM]],sc_gsm[model_rxn],sc_gsm[Column12],"")</f>
        <v>1</v>
      </c>
      <c r="J418" s="3" t="str">
        <f>IF(RT_gsm[[#This Row],[Column2]]="REV",FIND("&lt;=&gt;",RT_gsm[[#This Row],[Column8]]),"")</f>
        <v/>
      </c>
    </row>
    <row r="419" spans="1:10" hidden="1" x14ac:dyDescent="0.2">
      <c r="A419" t="s">
        <v>4336</v>
      </c>
      <c r="B419" t="s">
        <v>3903</v>
      </c>
      <c r="C419" t="str">
        <f>RT_gsm[[#This Row],[model_rxn]]&amp;"_"&amp;RT_gsm[[#This Row],[Column2]]</f>
        <v>AEPI1_c_REV</v>
      </c>
      <c r="D419" t="str">
        <f>_xlfn.XLOOKUP(RT_gsm[[#This Row],[Column3]],SC_enz[name_dir],SC_enz[name_dir],"")</f>
        <v/>
      </c>
      <c r="E419" t="str">
        <f>_xlfn.XLOOKUP(RT_gsm[[#This Row],[model_rxn]],sc_gsm[model_rxn],sc_gsm[model_rxn],"")</f>
        <v/>
      </c>
      <c r="F419" s="3" t="str">
        <f>_xlfn.XLOOKUP(RT_gsm[[#This Row],[Column3]],sc_gsm[Column3],sc_gsm[Column3],"")</f>
        <v/>
      </c>
      <c r="G419" s="3" t="str" cm="1">
        <f t="array" ref="G419">RT_gsm[[#This Row],[model_rxn]]&amp;",r,"&amp;_xlfn.SWITCH(RT_gsm[[#This Row],[Column2]],"REV","lower_bound:-","FWD","upper_bound:")&amp;"1000"</f>
        <v>AEPI1_c,r,lower_bound:-1000</v>
      </c>
      <c r="H419" s="3" t="str">
        <f>_xlfn.XLOOKUP(RT_gsm[[#This Row],[rxn in SC GSM]],sc_gsm[model_rxn],sc_gsm[yeast8.3.4 equation],"")</f>
        <v/>
      </c>
      <c r="I419" s="3" t="str">
        <f>_xlfn.XLOOKUP(RT_gsm[[#This Row],[rxn in SC GSM]],sc_gsm[model_rxn],sc_gsm[Column12],"")</f>
        <v/>
      </c>
      <c r="J419" s="3" t="e">
        <f>IF(RT_gsm[[#This Row],[Column2]]="REV",FIND("&lt;=&gt;",RT_gsm[[#This Row],[Column8]]),"")</f>
        <v>#VALUE!</v>
      </c>
    </row>
    <row r="420" spans="1:10" hidden="1" x14ac:dyDescent="0.2">
      <c r="A420" t="s">
        <v>4336</v>
      </c>
      <c r="B420" t="s">
        <v>3902</v>
      </c>
      <c r="C420" t="str">
        <f>RT_gsm[[#This Row],[model_rxn]]&amp;"_"&amp;RT_gsm[[#This Row],[Column2]]</f>
        <v>AEPI1_c_FWD</v>
      </c>
      <c r="D420" t="str">
        <f>_xlfn.XLOOKUP(RT_gsm[[#This Row],[Column3]],SC_enz[name_dir],SC_enz[name_dir],"")</f>
        <v/>
      </c>
      <c r="E420" t="str">
        <f>_xlfn.XLOOKUP(RT_gsm[[#This Row],[model_rxn]],sc_gsm[model_rxn],sc_gsm[model_rxn],"")</f>
        <v/>
      </c>
      <c r="F420" s="3" t="str">
        <f>_xlfn.XLOOKUP(RT_gsm[[#This Row],[Column3]],sc_gsm[Column3],sc_gsm[Column3],"")</f>
        <v/>
      </c>
      <c r="G420" s="3" t="str" cm="1">
        <f t="array" ref="G420">RT_gsm[[#This Row],[model_rxn]]&amp;",r,"&amp;_xlfn.SWITCH(RT_gsm[[#This Row],[Column2]],"REV","lower_bound:-","FWD","upper_bound:")&amp;"1000"</f>
        <v>AEPI1_c,r,upper_bound:1000</v>
      </c>
      <c r="H420" s="3" t="str">
        <f>_xlfn.XLOOKUP(RT_gsm[[#This Row],[rxn in SC GSM]],sc_gsm[model_rxn],sc_gsm[yeast8.3.4 equation],"")</f>
        <v/>
      </c>
      <c r="I420" s="3" t="str">
        <f>_xlfn.XLOOKUP(RT_gsm[[#This Row],[rxn in SC GSM]],sc_gsm[model_rxn],sc_gsm[Column12],"")</f>
        <v/>
      </c>
      <c r="J420" s="3" t="str">
        <f>IF(RT_gsm[[#This Row],[Column2]]="REV",FIND("&lt;=&gt;",RT_gsm[[#This Row],[Column8]]),"")</f>
        <v/>
      </c>
    </row>
    <row r="421" spans="1:10" hidden="1" x14ac:dyDescent="0.2">
      <c r="A421" t="s">
        <v>4339</v>
      </c>
      <c r="B421" t="s">
        <v>3903</v>
      </c>
      <c r="C421" t="str">
        <f>RT_gsm[[#This Row],[model_rxn]]&amp;"_"&amp;RT_gsm[[#This Row],[Column2]]</f>
        <v>AEPI2_c_REV</v>
      </c>
      <c r="D421" t="str">
        <f>_xlfn.XLOOKUP(RT_gsm[[#This Row],[Column3]],SC_enz[name_dir],SC_enz[name_dir],"")</f>
        <v/>
      </c>
      <c r="E421" t="str">
        <f>_xlfn.XLOOKUP(RT_gsm[[#This Row],[model_rxn]],sc_gsm[model_rxn],sc_gsm[model_rxn],"")</f>
        <v/>
      </c>
      <c r="F421" s="3" t="str">
        <f>_xlfn.XLOOKUP(RT_gsm[[#This Row],[Column3]],sc_gsm[Column3],sc_gsm[Column3],"")</f>
        <v/>
      </c>
      <c r="G421" s="3" t="str" cm="1">
        <f t="array" ref="G421">RT_gsm[[#This Row],[model_rxn]]&amp;",r,"&amp;_xlfn.SWITCH(RT_gsm[[#This Row],[Column2]],"REV","lower_bound:-","FWD","upper_bound:")&amp;"1000"</f>
        <v>AEPI2_c,r,lower_bound:-1000</v>
      </c>
      <c r="H421" s="3" t="str">
        <f>_xlfn.XLOOKUP(RT_gsm[[#This Row],[rxn in SC GSM]],sc_gsm[model_rxn],sc_gsm[yeast8.3.4 equation],"")</f>
        <v/>
      </c>
      <c r="I421" s="3" t="str">
        <f>_xlfn.XLOOKUP(RT_gsm[[#This Row],[rxn in SC GSM]],sc_gsm[model_rxn],sc_gsm[Column12],"")</f>
        <v/>
      </c>
      <c r="J421" s="3" t="e">
        <f>IF(RT_gsm[[#This Row],[Column2]]="REV",FIND("&lt;=&gt;",RT_gsm[[#This Row],[Column8]]),"")</f>
        <v>#VALUE!</v>
      </c>
    </row>
    <row r="422" spans="1:10" hidden="1" x14ac:dyDescent="0.2">
      <c r="A422" t="s">
        <v>4339</v>
      </c>
      <c r="B422" t="s">
        <v>3902</v>
      </c>
      <c r="C422" t="str">
        <f>RT_gsm[[#This Row],[model_rxn]]&amp;"_"&amp;RT_gsm[[#This Row],[Column2]]</f>
        <v>AEPI2_c_FWD</v>
      </c>
      <c r="D422" t="str">
        <f>_xlfn.XLOOKUP(RT_gsm[[#This Row],[Column3]],SC_enz[name_dir],SC_enz[name_dir],"")</f>
        <v/>
      </c>
      <c r="E422" t="str">
        <f>_xlfn.XLOOKUP(RT_gsm[[#This Row],[model_rxn]],sc_gsm[model_rxn],sc_gsm[model_rxn],"")</f>
        <v/>
      </c>
      <c r="F422" s="3" t="str">
        <f>_xlfn.XLOOKUP(RT_gsm[[#This Row],[Column3]],sc_gsm[Column3],sc_gsm[Column3],"")</f>
        <v/>
      </c>
      <c r="G422" s="3" t="str" cm="1">
        <f t="array" ref="G422">RT_gsm[[#This Row],[model_rxn]]&amp;",r,"&amp;_xlfn.SWITCH(RT_gsm[[#This Row],[Column2]],"REV","lower_bound:-","FWD","upper_bound:")&amp;"1000"</f>
        <v>AEPI2_c,r,upper_bound:1000</v>
      </c>
      <c r="H422" s="3" t="str">
        <f>_xlfn.XLOOKUP(RT_gsm[[#This Row],[rxn in SC GSM]],sc_gsm[model_rxn],sc_gsm[yeast8.3.4 equation],"")</f>
        <v/>
      </c>
      <c r="I422" s="3" t="str">
        <f>_xlfn.XLOOKUP(RT_gsm[[#This Row],[rxn in SC GSM]],sc_gsm[model_rxn],sc_gsm[Column12],"")</f>
        <v/>
      </c>
      <c r="J422" s="3" t="str">
        <f>IF(RT_gsm[[#This Row],[Column2]]="REV",FIND("&lt;=&gt;",RT_gsm[[#This Row],[Column8]]),"")</f>
        <v/>
      </c>
    </row>
    <row r="423" spans="1:10" hidden="1" x14ac:dyDescent="0.2">
      <c r="A423" t="s">
        <v>812</v>
      </c>
      <c r="B423" t="s">
        <v>3902</v>
      </c>
      <c r="C423" t="str">
        <f>RT_gsm[[#This Row],[model_rxn]]&amp;"_"&amp;RT_gsm[[#This Row],[Column2]]</f>
        <v>AFAT_c_FWD</v>
      </c>
      <c r="D423" t="str">
        <f>_xlfn.XLOOKUP(RT_gsm[[#This Row],[Column3]],SC_enz[name_dir],SC_enz[name_dir],"")</f>
        <v>AFAT_c_FWD</v>
      </c>
      <c r="E423" t="str">
        <f>_xlfn.XLOOKUP(RT_gsm[[#This Row],[model_rxn]],sc_gsm[model_rxn],sc_gsm[model_rxn],"")</f>
        <v>AFAT_c</v>
      </c>
      <c r="F423" s="3" t="str">
        <f>_xlfn.XLOOKUP(RT_gsm[[#This Row],[Column3]],sc_gsm[Column3],sc_gsm[Column3],"")</f>
        <v>AFAT_c_FWD</v>
      </c>
      <c r="G423" s="3" t="str" cm="1">
        <f t="array" ref="G423">RT_gsm[[#This Row],[model_rxn]]&amp;",r,"&amp;_xlfn.SWITCH(RT_gsm[[#This Row],[Column2]],"REV","lower_bound:-","FWD","upper_bound:")&amp;"1000"</f>
        <v>AFAT_c,r,upper_bound:1000</v>
      </c>
      <c r="H423" s="3" t="str">
        <f>_xlfn.XLOOKUP(RT_gsm[[#This Row],[rxn in SC GSM]],sc_gsm[model_rxn],sc_gsm[yeast8.3.4 equation],"")</f>
        <v>ATP[c] + FMN[c] + H+[c] =&gt; diphosphate[c] + FAD[c]</v>
      </c>
      <c r="I423" s="3" t="b">
        <f>_xlfn.XLOOKUP(RT_gsm[[#This Row],[rxn in SC GSM]],sc_gsm[model_rxn],sc_gsm[Column12],"")</f>
        <v>1</v>
      </c>
      <c r="J423" s="3" t="str">
        <f>IF(RT_gsm[[#This Row],[Column2]]="REV",FIND("&lt;=&gt;",RT_gsm[[#This Row],[Column8]]),"")</f>
        <v/>
      </c>
    </row>
    <row r="424" spans="1:10" hidden="1" x14ac:dyDescent="0.2">
      <c r="A424" t="s">
        <v>4342</v>
      </c>
      <c r="B424" t="s">
        <v>3902</v>
      </c>
      <c r="C424" t="str">
        <f>RT_gsm[[#This Row],[model_rxn]]&amp;"_"&amp;RT_gsm[[#This Row],[Column2]]</f>
        <v>AFLTXNB1S_c_FWD</v>
      </c>
      <c r="D424" t="str">
        <f>_xlfn.XLOOKUP(RT_gsm[[#This Row],[Column3]],SC_enz[name_dir],SC_enz[name_dir],"")</f>
        <v/>
      </c>
      <c r="E424" t="str">
        <f>_xlfn.XLOOKUP(RT_gsm[[#This Row],[model_rxn]],sc_gsm[model_rxn],sc_gsm[model_rxn],"")</f>
        <v/>
      </c>
      <c r="F424" s="3" t="str">
        <f>_xlfn.XLOOKUP(RT_gsm[[#This Row],[Column3]],sc_gsm[Column3],sc_gsm[Column3],"")</f>
        <v/>
      </c>
      <c r="G424" s="3" t="str" cm="1">
        <f t="array" ref="G424">RT_gsm[[#This Row],[model_rxn]]&amp;",r,"&amp;_xlfn.SWITCH(RT_gsm[[#This Row],[Column2]],"REV","lower_bound:-","FWD","upper_bound:")&amp;"1000"</f>
        <v>AFLTXNB1S_c,r,upper_bound:1000</v>
      </c>
      <c r="H424" s="3" t="str">
        <f>_xlfn.XLOOKUP(RT_gsm[[#This Row],[rxn in SC GSM]],sc_gsm[model_rxn],sc_gsm[yeast8.3.4 equation],"")</f>
        <v/>
      </c>
      <c r="I424" s="3" t="str">
        <f>_xlfn.XLOOKUP(RT_gsm[[#This Row],[rxn in SC GSM]],sc_gsm[model_rxn],sc_gsm[Column12],"")</f>
        <v/>
      </c>
      <c r="J424" s="3" t="str">
        <f>IF(RT_gsm[[#This Row],[Column2]]="REV",FIND("&lt;=&gt;",RT_gsm[[#This Row],[Column8]]),"")</f>
        <v/>
      </c>
    </row>
    <row r="425" spans="1:10" hidden="1" x14ac:dyDescent="0.2">
      <c r="A425" t="s">
        <v>4345</v>
      </c>
      <c r="B425" t="s">
        <v>3902</v>
      </c>
      <c r="C425" t="str">
        <f>RT_gsm[[#This Row],[model_rxn]]&amp;"_"&amp;RT_gsm[[#This Row],[Column2]]</f>
        <v>AFLTXNB2S_c_FWD</v>
      </c>
      <c r="D425" t="str">
        <f>_xlfn.XLOOKUP(RT_gsm[[#This Row],[Column3]],SC_enz[name_dir],SC_enz[name_dir],"")</f>
        <v/>
      </c>
      <c r="E425" t="str">
        <f>_xlfn.XLOOKUP(RT_gsm[[#This Row],[model_rxn]],sc_gsm[model_rxn],sc_gsm[model_rxn],"")</f>
        <v/>
      </c>
      <c r="F425" s="3" t="str">
        <f>_xlfn.XLOOKUP(RT_gsm[[#This Row],[Column3]],sc_gsm[Column3],sc_gsm[Column3],"")</f>
        <v/>
      </c>
      <c r="G425" s="3" t="str" cm="1">
        <f t="array" ref="G425">RT_gsm[[#This Row],[model_rxn]]&amp;",r,"&amp;_xlfn.SWITCH(RT_gsm[[#This Row],[Column2]],"REV","lower_bound:-","FWD","upper_bound:")&amp;"1000"</f>
        <v>AFLTXNB2S_c,r,upper_bound:1000</v>
      </c>
      <c r="H425" s="3" t="str">
        <f>_xlfn.XLOOKUP(RT_gsm[[#This Row],[rxn in SC GSM]],sc_gsm[model_rxn],sc_gsm[yeast8.3.4 equation],"")</f>
        <v/>
      </c>
      <c r="I425" s="3" t="str">
        <f>_xlfn.XLOOKUP(RT_gsm[[#This Row],[rxn in SC GSM]],sc_gsm[model_rxn],sc_gsm[Column12],"")</f>
        <v/>
      </c>
      <c r="J425" s="3" t="str">
        <f>IF(RT_gsm[[#This Row],[Column2]]="REV",FIND("&lt;=&gt;",RT_gsm[[#This Row],[Column8]]),"")</f>
        <v/>
      </c>
    </row>
    <row r="426" spans="1:10" hidden="1" x14ac:dyDescent="0.2">
      <c r="A426" t="s">
        <v>4346</v>
      </c>
      <c r="B426" t="s">
        <v>3902</v>
      </c>
      <c r="C426" t="str">
        <f>RT_gsm[[#This Row],[model_rxn]]&amp;"_"&amp;RT_gsm[[#This Row],[Column2]]</f>
        <v>AGMT_e_FWD</v>
      </c>
      <c r="D426" t="str">
        <f>_xlfn.XLOOKUP(RT_gsm[[#This Row],[Column3]],SC_enz[name_dir],SC_enz[name_dir],"")</f>
        <v/>
      </c>
      <c r="E426" t="str">
        <f>_xlfn.XLOOKUP(RT_gsm[[#This Row],[model_rxn]],sc_gsm[model_rxn],sc_gsm[model_rxn],"")</f>
        <v/>
      </c>
      <c r="F426" s="3" t="str">
        <f>_xlfn.XLOOKUP(RT_gsm[[#This Row],[Column3]],sc_gsm[Column3],sc_gsm[Column3],"")</f>
        <v/>
      </c>
      <c r="G426" s="3" t="str" cm="1">
        <f t="array" ref="G426">RT_gsm[[#This Row],[model_rxn]]&amp;",r,"&amp;_xlfn.SWITCH(RT_gsm[[#This Row],[Column2]],"REV","lower_bound:-","FWD","upper_bound:")&amp;"1000"</f>
        <v>AGMT_e,r,upper_bound:1000</v>
      </c>
      <c r="H426" s="3" t="str">
        <f>_xlfn.XLOOKUP(RT_gsm[[#This Row],[rxn in SC GSM]],sc_gsm[model_rxn],sc_gsm[yeast8.3.4 equation],"")</f>
        <v/>
      </c>
      <c r="I426" s="3" t="str">
        <f>_xlfn.XLOOKUP(RT_gsm[[#This Row],[rxn in SC GSM]],sc_gsm[model_rxn],sc_gsm[Column12],"")</f>
        <v/>
      </c>
      <c r="J426" s="3" t="str">
        <f>IF(RT_gsm[[#This Row],[Column2]]="REV",FIND("&lt;=&gt;",RT_gsm[[#This Row],[Column8]]),"")</f>
        <v/>
      </c>
    </row>
    <row r="427" spans="1:10" hidden="1" x14ac:dyDescent="0.2">
      <c r="A427" t="s">
        <v>3809</v>
      </c>
      <c r="B427" t="s">
        <v>3902</v>
      </c>
      <c r="C427" t="str">
        <f>RT_gsm[[#This Row],[model_rxn]]&amp;"_"&amp;RT_gsm[[#This Row],[Column2]]</f>
        <v>AGNPR_l_FWD</v>
      </c>
      <c r="D427" t="str">
        <f>_xlfn.XLOOKUP(RT_gsm[[#This Row],[Column3]],SC_enz[name_dir],SC_enz[name_dir],"")</f>
        <v>AGNPR_l_FWD</v>
      </c>
      <c r="E427" t="str">
        <f>_xlfn.XLOOKUP(RT_gsm[[#This Row],[model_rxn]],sc_gsm[model_rxn],sc_gsm[model_rxn],"")</f>
        <v>AGNPR_l</v>
      </c>
      <c r="F427" s="3" t="str">
        <f>_xlfn.XLOOKUP(RT_gsm[[#This Row],[Column3]],sc_gsm[Column3],sc_gsm[Column3],"")</f>
        <v>AGNPR_l_FWD</v>
      </c>
      <c r="G427" s="3" t="str" cm="1">
        <f t="array" ref="G427">RT_gsm[[#This Row],[model_rxn]]&amp;",r,"&amp;_xlfn.SWITCH(RT_gsm[[#This Row],[Column2]],"REV","lower_bound:-","FWD","upper_bound:")&amp;"1000"</f>
        <v>AGNPR_l,r,upper_bound:1000</v>
      </c>
      <c r="H427" s="3" t="str">
        <f>_xlfn.XLOOKUP(RT_gsm[[#This Row],[rxn in SC GSM]],sc_gsm[model_rxn],sc_gsm[yeast8.3.4 equation],"")</f>
        <v/>
      </c>
      <c r="I427" s="3" t="b">
        <f>_xlfn.XLOOKUP(RT_gsm[[#This Row],[rxn in SC GSM]],sc_gsm[model_rxn],sc_gsm[Column12],"")</f>
        <v>1</v>
      </c>
      <c r="J427" s="3" t="str">
        <f>IF(RT_gsm[[#This Row],[Column2]]="REV",FIND("&lt;=&gt;",RT_gsm[[#This Row],[Column8]]),"")</f>
        <v/>
      </c>
    </row>
    <row r="428" spans="1:10" hidden="1" x14ac:dyDescent="0.2">
      <c r="A428" t="s">
        <v>3806</v>
      </c>
      <c r="B428" t="s">
        <v>3902</v>
      </c>
      <c r="C428" t="str">
        <f>RT_gsm[[#This Row],[model_rxn]]&amp;"_"&amp;RT_gsm[[#This Row],[Column2]]</f>
        <v>AGNPR_rm_FWD</v>
      </c>
      <c r="D428" t="str">
        <f>_xlfn.XLOOKUP(RT_gsm[[#This Row],[Column3]],SC_enz[name_dir],SC_enz[name_dir],"")</f>
        <v>AGNPR_rm_FWD</v>
      </c>
      <c r="E428" t="str">
        <f>_xlfn.XLOOKUP(RT_gsm[[#This Row],[model_rxn]],sc_gsm[model_rxn],sc_gsm[model_rxn],"")</f>
        <v>AGNPR_rm</v>
      </c>
      <c r="F428" s="3" t="str">
        <f>_xlfn.XLOOKUP(RT_gsm[[#This Row],[Column3]],sc_gsm[Column3],sc_gsm[Column3],"")</f>
        <v>AGNPR_rm_FWD</v>
      </c>
      <c r="G428" s="3" t="str" cm="1">
        <f t="array" ref="G428">RT_gsm[[#This Row],[model_rxn]]&amp;",r,"&amp;_xlfn.SWITCH(RT_gsm[[#This Row],[Column2]],"REV","lower_bound:-","FWD","upper_bound:")&amp;"1000"</f>
        <v>AGNPR_rm,r,upper_bound:1000</v>
      </c>
      <c r="H428" s="3" t="str">
        <f>_xlfn.XLOOKUP(RT_gsm[[#This Row],[rxn in SC GSM]],sc_gsm[model_rxn],sc_gsm[yeast8.3.4 equation],"")</f>
        <v/>
      </c>
      <c r="I428" s="3" t="b">
        <f>_xlfn.XLOOKUP(RT_gsm[[#This Row],[rxn in SC GSM]],sc_gsm[model_rxn],sc_gsm[Column12],"")</f>
        <v>1</v>
      </c>
      <c r="J428" s="3" t="str">
        <f>IF(RT_gsm[[#This Row],[Column2]]="REV",FIND("&lt;=&gt;",RT_gsm[[#This Row],[Column8]]),"")</f>
        <v/>
      </c>
    </row>
    <row r="429" spans="1:10" hidden="1" x14ac:dyDescent="0.2">
      <c r="A429" t="s">
        <v>3109</v>
      </c>
      <c r="B429" t="s">
        <v>3902</v>
      </c>
      <c r="C429" t="str">
        <f>RT_gsm[[#This Row],[model_rxn]]&amp;"_"&amp;RT_gsm[[#This Row],[Column2]]</f>
        <v>AGPAT_l_FWD</v>
      </c>
      <c r="D429" t="str">
        <f>_xlfn.XLOOKUP(RT_gsm[[#This Row],[Column3]],SC_enz[name_dir],SC_enz[name_dir],"")</f>
        <v>AGPAT_l_FWD</v>
      </c>
      <c r="E429" t="str">
        <f>_xlfn.XLOOKUP(RT_gsm[[#This Row],[model_rxn]],sc_gsm[model_rxn],sc_gsm[model_rxn],"")</f>
        <v>AGPAT_l</v>
      </c>
      <c r="F429" s="3" t="str">
        <f>_xlfn.XLOOKUP(RT_gsm[[#This Row],[Column3]],sc_gsm[Column3],sc_gsm[Column3],"")</f>
        <v>AGPAT_l_FWD</v>
      </c>
      <c r="G429" s="3" t="str" cm="1">
        <f t="array" ref="G429">RT_gsm[[#This Row],[model_rxn]]&amp;",r,"&amp;_xlfn.SWITCH(RT_gsm[[#This Row],[Column2]],"REV","lower_bound:-","FWD","upper_bound:")&amp;"1000"</f>
        <v>AGPAT_l,r,upper_bound:1000</v>
      </c>
      <c r="H429" s="3" t="str">
        <f>_xlfn.XLOOKUP(RT_gsm[[#This Row],[rxn in SC GSM]],sc_gsm[model_rxn],sc_gsm[yeast8.3.4 equation],"")</f>
        <v/>
      </c>
      <c r="I429" s="3" t="b">
        <f>_xlfn.XLOOKUP(RT_gsm[[#This Row],[rxn in SC GSM]],sc_gsm[model_rxn],sc_gsm[Column12],"")</f>
        <v>1</v>
      </c>
      <c r="J429" s="3" t="str">
        <f>IF(RT_gsm[[#This Row],[Column2]]="REV",FIND("&lt;=&gt;",RT_gsm[[#This Row],[Column8]]),"")</f>
        <v/>
      </c>
    </row>
    <row r="430" spans="1:10" hidden="1" x14ac:dyDescent="0.2">
      <c r="A430" t="s">
        <v>3104</v>
      </c>
      <c r="B430" t="s">
        <v>3902</v>
      </c>
      <c r="C430" t="str">
        <f>RT_gsm[[#This Row],[model_rxn]]&amp;"_"&amp;RT_gsm[[#This Row],[Column2]]</f>
        <v>AGPAT_rm_FWD</v>
      </c>
      <c r="D430" t="str">
        <f>_xlfn.XLOOKUP(RT_gsm[[#This Row],[Column3]],SC_enz[name_dir],SC_enz[name_dir],"")</f>
        <v>AGPAT_rm_FWD</v>
      </c>
      <c r="E430" t="str">
        <f>_xlfn.XLOOKUP(RT_gsm[[#This Row],[model_rxn]],sc_gsm[model_rxn],sc_gsm[model_rxn],"")</f>
        <v>AGPAT_rm</v>
      </c>
      <c r="F430" s="3" t="str">
        <f>_xlfn.XLOOKUP(RT_gsm[[#This Row],[Column3]],sc_gsm[Column3],sc_gsm[Column3],"")</f>
        <v>AGPAT_rm_FWD</v>
      </c>
      <c r="G430" s="3" t="str" cm="1">
        <f t="array" ref="G430">RT_gsm[[#This Row],[model_rxn]]&amp;",r,"&amp;_xlfn.SWITCH(RT_gsm[[#This Row],[Column2]],"REV","lower_bound:-","FWD","upper_bound:")&amp;"1000"</f>
        <v>AGPAT_rm,r,upper_bound:1000</v>
      </c>
      <c r="H430" s="3" t="str">
        <f>_xlfn.XLOOKUP(RT_gsm[[#This Row],[rxn in SC GSM]],sc_gsm[model_rxn],sc_gsm[yeast8.3.4 equation],"")</f>
        <v/>
      </c>
      <c r="I430" s="3" t="b">
        <f>_xlfn.XLOOKUP(RT_gsm[[#This Row],[rxn in SC GSM]],sc_gsm[model_rxn],sc_gsm[Column12],"")</f>
        <v>1</v>
      </c>
      <c r="J430" s="3" t="str">
        <f>IF(RT_gsm[[#This Row],[Column2]]="REV",FIND("&lt;=&gt;",RT_gsm[[#This Row],[Column8]]),"")</f>
        <v/>
      </c>
    </row>
    <row r="431" spans="1:10" hidden="1" x14ac:dyDescent="0.2">
      <c r="A431" t="s">
        <v>1293</v>
      </c>
      <c r="B431" t="s">
        <v>3902</v>
      </c>
      <c r="C431" t="str">
        <f>RT_gsm[[#This Row],[model_rxn]]&amp;"_"&amp;RT_gsm[[#This Row],[Column2]]</f>
        <v>AGPRi_m_FWD</v>
      </c>
      <c r="D431" t="str">
        <f>_xlfn.XLOOKUP(RT_gsm[[#This Row],[Column3]],SC_enz[name_dir],SC_enz[name_dir],"")</f>
        <v>AGPRi_m_FWD</v>
      </c>
      <c r="E431" t="str">
        <f>_xlfn.XLOOKUP(RT_gsm[[#This Row],[model_rxn]],sc_gsm[model_rxn],sc_gsm[model_rxn],"")</f>
        <v>AGPRi_m</v>
      </c>
      <c r="F431" s="3" t="str">
        <f>_xlfn.XLOOKUP(RT_gsm[[#This Row],[Column3]],sc_gsm[Column3],sc_gsm[Column3],"")</f>
        <v>AGPRi_m_FWD</v>
      </c>
      <c r="G431" s="3" t="str" cm="1">
        <f t="array" ref="G431">RT_gsm[[#This Row],[model_rxn]]&amp;",r,"&amp;_xlfn.SWITCH(RT_gsm[[#This Row],[Column2]],"REV","lower_bound:-","FWD","upper_bound:")&amp;"1000"</f>
        <v>AGPRi_m,r,upper_bound:1000</v>
      </c>
      <c r="H431" s="3" t="str">
        <f>_xlfn.XLOOKUP(RT_gsm[[#This Row],[rxn in SC GSM]],sc_gsm[model_rxn],sc_gsm[yeast8.3.4 equation],"")</f>
        <v>H+[m] + N-acetyl-L-gamma-glutamyl phosphate[m] + NADPH[m] =&gt; 2-acetamido-5-oxopentanoate[m] + NADP(+)[m] + phosphate[m]</v>
      </c>
      <c r="I431" s="3" t="b">
        <f>_xlfn.XLOOKUP(RT_gsm[[#This Row],[rxn in SC GSM]],sc_gsm[model_rxn],sc_gsm[Column12],"")</f>
        <v>1</v>
      </c>
      <c r="J431" s="3" t="str">
        <f>IF(RT_gsm[[#This Row],[Column2]]="REV",FIND("&lt;=&gt;",RT_gsm[[#This Row],[Column8]]),"")</f>
        <v/>
      </c>
    </row>
    <row r="432" spans="1:10" hidden="1" x14ac:dyDescent="0.2">
      <c r="A432" t="s">
        <v>332</v>
      </c>
      <c r="B432" t="s">
        <v>3902</v>
      </c>
      <c r="C432" t="str">
        <f>RT_gsm[[#This Row],[model_rxn]]&amp;"_"&amp;RT_gsm[[#This Row],[Column2]]</f>
        <v>AGTi_c_FWD</v>
      </c>
      <c r="D432" t="str">
        <f>_xlfn.XLOOKUP(RT_gsm[[#This Row],[Column3]],SC_enz[name_dir],SC_enz[name_dir],"")</f>
        <v>AGTi_c_FWD</v>
      </c>
      <c r="E432" t="str">
        <f>_xlfn.XLOOKUP(RT_gsm[[#This Row],[model_rxn]],sc_gsm[model_rxn],sc_gsm[model_rxn],"")</f>
        <v>AGTi_c</v>
      </c>
      <c r="F432" s="3" t="str">
        <f>_xlfn.XLOOKUP(RT_gsm[[#This Row],[Column3]],sc_gsm[Column3],sc_gsm[Column3],"")</f>
        <v>AGTi_c_FWD</v>
      </c>
      <c r="G432" s="3" t="str" cm="1">
        <f t="array" ref="G432">RT_gsm[[#This Row],[model_rxn]]&amp;",r,"&amp;_xlfn.SWITCH(RT_gsm[[#This Row],[Column2]],"REV","lower_bound:-","FWD","upper_bound:")&amp;"1000"</f>
        <v>AGTi_c,r,upper_bound:1000</v>
      </c>
      <c r="H432" s="3" t="str">
        <f>_xlfn.XLOOKUP(RT_gsm[[#This Row],[rxn in SC GSM]],sc_gsm[model_rxn],sc_gsm[yeast8.3.4 equation],"")</f>
        <v>glyoxylate[c] + L-alanine[c] =&gt; L-glycine[c] + pyruvate[c]</v>
      </c>
      <c r="I432" s="3" t="b">
        <f>_xlfn.XLOOKUP(RT_gsm[[#This Row],[rxn in SC GSM]],sc_gsm[model_rxn],sc_gsm[Column12],"")</f>
        <v>1</v>
      </c>
      <c r="J432" s="3" t="str">
        <f>IF(RT_gsm[[#This Row],[Column2]]="REV",FIND("&lt;=&gt;",RT_gsm[[#This Row],[Column8]]),"")</f>
        <v/>
      </c>
    </row>
    <row r="433" spans="1:10" hidden="1" x14ac:dyDescent="0.2">
      <c r="A433" t="s">
        <v>2784</v>
      </c>
      <c r="B433" t="s">
        <v>3903</v>
      </c>
      <c r="C433" t="str">
        <f>RT_gsm[[#This Row],[model_rxn]]&amp;"_"&amp;RT_gsm[[#This Row],[Column2]]</f>
        <v>AHCYSt_c_m_REV</v>
      </c>
      <c r="D433" t="str">
        <f>_xlfn.XLOOKUP(RT_gsm[[#This Row],[Column3]],SC_enz[name_dir],SC_enz[name_dir],"")</f>
        <v>AHCYSt_c_m_REV</v>
      </c>
      <c r="E433" t="str">
        <f>_xlfn.XLOOKUP(RT_gsm[[#This Row],[model_rxn]],sc_gsm[model_rxn],sc_gsm[model_rxn],"")</f>
        <v>AHCYSt_c_m</v>
      </c>
      <c r="F433" s="3" t="str">
        <f>_xlfn.XLOOKUP(RT_gsm[[#This Row],[Column3]],sc_gsm[Column3],sc_gsm[Column3],"")</f>
        <v>AHCYSt_c_m_REV</v>
      </c>
      <c r="G433" s="3" t="str" cm="1">
        <f t="array" ref="G433">RT_gsm[[#This Row],[model_rxn]]&amp;",r,"&amp;_xlfn.SWITCH(RT_gsm[[#This Row],[Column2]],"REV","lower_bound:-","FWD","upper_bound:")&amp;"1000"</f>
        <v>AHCYSt_c_m,r,lower_bound:-1000</v>
      </c>
      <c r="H433" s="3" t="str">
        <f>_xlfn.XLOOKUP(RT_gsm[[#This Row],[rxn in SC GSM]],sc_gsm[model_rxn],sc_gsm[yeast8.3.4 equation],"")</f>
        <v>S-adenosyl-L-homocysteine[c] &lt;=&gt; S-adenosyl-L-homocysteine[m]</v>
      </c>
      <c r="I433" s="3" t="b">
        <f>_xlfn.XLOOKUP(RT_gsm[[#This Row],[rxn in SC GSM]],sc_gsm[model_rxn],sc_gsm[Column12],"")</f>
        <v>1</v>
      </c>
      <c r="J433" s="3">
        <f>IF(RT_gsm[[#This Row],[Column2]]="REV",FIND("&lt;=&gt;",RT_gsm[[#This Row],[Column8]]),"")</f>
        <v>30</v>
      </c>
    </row>
    <row r="434" spans="1:10" hidden="1" x14ac:dyDescent="0.2">
      <c r="A434" t="s">
        <v>2784</v>
      </c>
      <c r="B434" t="s">
        <v>3902</v>
      </c>
      <c r="C434" t="str">
        <f>RT_gsm[[#This Row],[model_rxn]]&amp;"_"&amp;RT_gsm[[#This Row],[Column2]]</f>
        <v>AHCYSt_c_m_FWD</v>
      </c>
      <c r="D434" t="str">
        <f>_xlfn.XLOOKUP(RT_gsm[[#This Row],[Column3]],SC_enz[name_dir],SC_enz[name_dir],"")</f>
        <v>AHCYSt_c_m_FWD</v>
      </c>
      <c r="E434" t="str">
        <f>_xlfn.XLOOKUP(RT_gsm[[#This Row],[model_rxn]],sc_gsm[model_rxn],sc_gsm[model_rxn],"")</f>
        <v>AHCYSt_c_m</v>
      </c>
      <c r="F434" s="3" t="str">
        <f>_xlfn.XLOOKUP(RT_gsm[[#This Row],[Column3]],sc_gsm[Column3],sc_gsm[Column3],"")</f>
        <v>AHCYSt_c_m_FWD</v>
      </c>
      <c r="G434" s="3" t="str" cm="1">
        <f t="array" ref="G434">RT_gsm[[#This Row],[model_rxn]]&amp;",r,"&amp;_xlfn.SWITCH(RT_gsm[[#This Row],[Column2]],"REV","lower_bound:-","FWD","upper_bound:")&amp;"1000"</f>
        <v>AHCYSt_c_m,r,upper_bound:1000</v>
      </c>
      <c r="H434" s="3" t="str">
        <f>_xlfn.XLOOKUP(RT_gsm[[#This Row],[rxn in SC GSM]],sc_gsm[model_rxn],sc_gsm[yeast8.3.4 equation],"")</f>
        <v>S-adenosyl-L-homocysteine[c] &lt;=&gt; S-adenosyl-L-homocysteine[m]</v>
      </c>
      <c r="I434" s="3" t="b">
        <f>_xlfn.XLOOKUP(RT_gsm[[#This Row],[rxn in SC GSM]],sc_gsm[model_rxn],sc_gsm[Column12],"")</f>
        <v>1</v>
      </c>
      <c r="J434" s="3" t="str">
        <f>IF(RT_gsm[[#This Row],[Column2]]="REV",FIND("&lt;=&gt;",RT_gsm[[#This Row],[Column8]]),"")</f>
        <v/>
      </c>
    </row>
    <row r="435" spans="1:10" hidden="1" x14ac:dyDescent="0.2">
      <c r="A435" t="s">
        <v>2900</v>
      </c>
      <c r="B435" t="s">
        <v>3903</v>
      </c>
      <c r="C435" t="str">
        <f>RT_gsm[[#This Row],[model_rxn]]&amp;"_"&amp;RT_gsm[[#This Row],[Column2]]</f>
        <v>AHCYSt_c_rm_REV</v>
      </c>
      <c r="D435" t="str">
        <f>_xlfn.XLOOKUP(RT_gsm[[#This Row],[Column3]],SC_enz[name_dir],SC_enz[name_dir],"")</f>
        <v>AHCYSt_c_rm_REV</v>
      </c>
      <c r="E435" t="str">
        <f>_xlfn.XLOOKUP(RT_gsm[[#This Row],[model_rxn]],sc_gsm[model_rxn],sc_gsm[model_rxn],"")</f>
        <v>AHCYSt_c_rm</v>
      </c>
      <c r="F435" s="3" t="str">
        <f>_xlfn.XLOOKUP(RT_gsm[[#This Row],[Column3]],sc_gsm[Column3],sc_gsm[Column3],"")</f>
        <v>AHCYSt_c_rm_REV</v>
      </c>
      <c r="G435" s="3" t="str" cm="1">
        <f t="array" ref="G435">RT_gsm[[#This Row],[model_rxn]]&amp;",r,"&amp;_xlfn.SWITCH(RT_gsm[[#This Row],[Column2]],"REV","lower_bound:-","FWD","upper_bound:")&amp;"1000"</f>
        <v>AHCYSt_c_rm,r,lower_bound:-1000</v>
      </c>
      <c r="H435" s="3" t="str">
        <f>_xlfn.XLOOKUP(RT_gsm[[#This Row],[rxn in SC GSM]],sc_gsm[model_rxn],sc_gsm[yeast8.3.4 equation],"")</f>
        <v>S-adenosyl-L-homocysteine[c] &lt;=&gt; S-adenosyl-L-homocysteine[erm]</v>
      </c>
      <c r="I435" s="3" t="b">
        <f>_xlfn.XLOOKUP(RT_gsm[[#This Row],[rxn in SC GSM]],sc_gsm[model_rxn],sc_gsm[Column12],"")</f>
        <v>1</v>
      </c>
      <c r="J435" s="3">
        <f>IF(RT_gsm[[#This Row],[Column2]]="REV",FIND("&lt;=&gt;",RT_gsm[[#This Row],[Column8]]),"")</f>
        <v>30</v>
      </c>
    </row>
    <row r="436" spans="1:10" hidden="1" x14ac:dyDescent="0.2">
      <c r="A436" t="s">
        <v>2900</v>
      </c>
      <c r="B436" t="s">
        <v>3902</v>
      </c>
      <c r="C436" t="str">
        <f>RT_gsm[[#This Row],[model_rxn]]&amp;"_"&amp;RT_gsm[[#This Row],[Column2]]</f>
        <v>AHCYSt_c_rm_FWD</v>
      </c>
      <c r="D436" t="str">
        <f>_xlfn.XLOOKUP(RT_gsm[[#This Row],[Column3]],SC_enz[name_dir],SC_enz[name_dir],"")</f>
        <v>AHCYSt_c_rm_FWD</v>
      </c>
      <c r="E436" t="str">
        <f>_xlfn.XLOOKUP(RT_gsm[[#This Row],[model_rxn]],sc_gsm[model_rxn],sc_gsm[model_rxn],"")</f>
        <v>AHCYSt_c_rm</v>
      </c>
      <c r="F436" s="3" t="str">
        <f>_xlfn.XLOOKUP(RT_gsm[[#This Row],[Column3]],sc_gsm[Column3],sc_gsm[Column3],"")</f>
        <v>AHCYSt_c_rm_FWD</v>
      </c>
      <c r="G436" s="3" t="str" cm="1">
        <f t="array" ref="G436">RT_gsm[[#This Row],[model_rxn]]&amp;",r,"&amp;_xlfn.SWITCH(RT_gsm[[#This Row],[Column2]],"REV","lower_bound:-","FWD","upper_bound:")&amp;"1000"</f>
        <v>AHCYSt_c_rm,r,upper_bound:1000</v>
      </c>
      <c r="H436" s="3" t="str">
        <f>_xlfn.XLOOKUP(RT_gsm[[#This Row],[rxn in SC GSM]],sc_gsm[model_rxn],sc_gsm[yeast8.3.4 equation],"")</f>
        <v>S-adenosyl-L-homocysteine[c] &lt;=&gt; S-adenosyl-L-homocysteine[erm]</v>
      </c>
      <c r="I436" s="3" t="b">
        <f>_xlfn.XLOOKUP(RT_gsm[[#This Row],[rxn in SC GSM]],sc_gsm[model_rxn],sc_gsm[Column12],"")</f>
        <v>1</v>
      </c>
      <c r="J436" s="3" t="str">
        <f>IF(RT_gsm[[#This Row],[Column2]]="REV",FIND("&lt;=&gt;",RT_gsm[[#This Row],[Column8]]),"")</f>
        <v/>
      </c>
    </row>
    <row r="437" spans="1:10" hidden="1" x14ac:dyDescent="0.2">
      <c r="A437" t="s">
        <v>297</v>
      </c>
      <c r="B437" t="s">
        <v>3902</v>
      </c>
      <c r="C437" t="str">
        <f>RT_gsm[[#This Row],[model_rxn]]&amp;"_"&amp;RT_gsm[[#This Row],[Column2]]</f>
        <v>AHCi_c_FWD</v>
      </c>
      <c r="D437" t="str">
        <f>_xlfn.XLOOKUP(RT_gsm[[#This Row],[Column3]],SC_enz[name_dir],SC_enz[name_dir],"")</f>
        <v>AHCi_c_FWD</v>
      </c>
      <c r="E437" t="str">
        <f>_xlfn.XLOOKUP(RT_gsm[[#This Row],[model_rxn]],sc_gsm[model_rxn],sc_gsm[model_rxn],"")</f>
        <v>AHCi_c</v>
      </c>
      <c r="F437" s="3" t="str">
        <f>_xlfn.XLOOKUP(RT_gsm[[#This Row],[Column3]],sc_gsm[Column3],sc_gsm[Column3],"")</f>
        <v>AHCi_c_FWD</v>
      </c>
      <c r="G437" s="3" t="str" cm="1">
        <f t="array" ref="G437">RT_gsm[[#This Row],[model_rxn]]&amp;",r,"&amp;_xlfn.SWITCH(RT_gsm[[#This Row],[Column2]],"REV","lower_bound:-","FWD","upper_bound:")&amp;"1000"</f>
        <v>AHCi_c,r,upper_bound:1000</v>
      </c>
      <c r="H437" s="3" t="str">
        <f>_xlfn.XLOOKUP(RT_gsm[[#This Row],[rxn in SC GSM]],sc_gsm[model_rxn],sc_gsm[yeast8.3.4 equation],"")</f>
        <v>H2O[c] + S-adenosyl-L-homocysteine[c] =&gt; adenosine[c] + L-homocysteine[c]</v>
      </c>
      <c r="I437" s="3" t="b">
        <f>_xlfn.XLOOKUP(RT_gsm[[#This Row],[rxn in SC GSM]],sc_gsm[model_rxn],sc_gsm[Column12],"")</f>
        <v>1</v>
      </c>
      <c r="J437" s="3" t="str">
        <f>IF(RT_gsm[[#This Row],[Column2]]="REV",FIND("&lt;=&gt;",RT_gsm[[#This Row],[Column8]]),"")</f>
        <v/>
      </c>
    </row>
    <row r="438" spans="1:10" hidden="1" x14ac:dyDescent="0.2">
      <c r="A438" t="s">
        <v>4366</v>
      </c>
      <c r="B438" t="s">
        <v>3903</v>
      </c>
      <c r="C438" t="str">
        <f>RT_gsm[[#This Row],[model_rxn]]&amp;"_"&amp;RT_gsm[[#This Row],[Column2]]</f>
        <v>AHGDf_m_REV</v>
      </c>
      <c r="D438" t="str">
        <f>_xlfn.XLOOKUP(RT_gsm[[#This Row],[Column3]],SC_enz[name_dir],SC_enz[name_dir],"")</f>
        <v/>
      </c>
      <c r="E438" t="str">
        <f>_xlfn.XLOOKUP(RT_gsm[[#This Row],[model_rxn]],sc_gsm[model_rxn],sc_gsm[model_rxn],"")</f>
        <v/>
      </c>
      <c r="F438" s="3" t="str">
        <f>_xlfn.XLOOKUP(RT_gsm[[#This Row],[Column3]],sc_gsm[Column3],sc_gsm[Column3],"")</f>
        <v/>
      </c>
      <c r="G438" s="3" t="str" cm="1">
        <f t="array" ref="G438">RT_gsm[[#This Row],[model_rxn]]&amp;",r,"&amp;_xlfn.SWITCH(RT_gsm[[#This Row],[Column2]],"REV","lower_bound:-","FWD","upper_bound:")&amp;"1000"</f>
        <v>AHGDf_m,r,lower_bound:-1000</v>
      </c>
      <c r="H438" s="3" t="str">
        <f>_xlfn.XLOOKUP(RT_gsm[[#This Row],[rxn in SC GSM]],sc_gsm[model_rxn],sc_gsm[yeast8.3.4 equation],"")</f>
        <v/>
      </c>
      <c r="I438" s="3" t="str">
        <f>_xlfn.XLOOKUP(RT_gsm[[#This Row],[rxn in SC GSM]],sc_gsm[model_rxn],sc_gsm[Column12],"")</f>
        <v/>
      </c>
      <c r="J438" s="3" t="e">
        <f>IF(RT_gsm[[#This Row],[Column2]]="REV",FIND("&lt;=&gt;",RT_gsm[[#This Row],[Column8]]),"")</f>
        <v>#VALUE!</v>
      </c>
    </row>
    <row r="439" spans="1:10" hidden="1" x14ac:dyDescent="0.2">
      <c r="A439" t="s">
        <v>4366</v>
      </c>
      <c r="B439" t="s">
        <v>3902</v>
      </c>
      <c r="C439" t="str">
        <f>RT_gsm[[#This Row],[model_rxn]]&amp;"_"&amp;RT_gsm[[#This Row],[Column2]]</f>
        <v>AHGDf_m_FWD</v>
      </c>
      <c r="D439" t="str">
        <f>_xlfn.XLOOKUP(RT_gsm[[#This Row],[Column3]],SC_enz[name_dir],SC_enz[name_dir],"")</f>
        <v/>
      </c>
      <c r="E439" t="str">
        <f>_xlfn.XLOOKUP(RT_gsm[[#This Row],[model_rxn]],sc_gsm[model_rxn],sc_gsm[model_rxn],"")</f>
        <v/>
      </c>
      <c r="F439" s="3" t="str">
        <f>_xlfn.XLOOKUP(RT_gsm[[#This Row],[Column3]],sc_gsm[Column3],sc_gsm[Column3],"")</f>
        <v/>
      </c>
      <c r="G439" s="3" t="str" cm="1">
        <f t="array" ref="G439">RT_gsm[[#This Row],[model_rxn]]&amp;",r,"&amp;_xlfn.SWITCH(RT_gsm[[#This Row],[Column2]],"REV","lower_bound:-","FWD","upper_bound:")&amp;"1000"</f>
        <v>AHGDf_m,r,upper_bound:1000</v>
      </c>
      <c r="H439" s="3" t="str">
        <f>_xlfn.XLOOKUP(RT_gsm[[#This Row],[rxn in SC GSM]],sc_gsm[model_rxn],sc_gsm[yeast8.3.4 equation],"")</f>
        <v/>
      </c>
      <c r="I439" s="3" t="str">
        <f>_xlfn.XLOOKUP(RT_gsm[[#This Row],[rxn in SC GSM]],sc_gsm[model_rxn],sc_gsm[Column12],"")</f>
        <v/>
      </c>
      <c r="J439" s="3" t="str">
        <f>IF(RT_gsm[[#This Row],[Column2]]="REV",FIND("&lt;=&gt;",RT_gsm[[#This Row],[Column8]]),"")</f>
        <v/>
      </c>
    </row>
    <row r="440" spans="1:10" hidden="1" x14ac:dyDescent="0.2">
      <c r="A440" t="s">
        <v>2458</v>
      </c>
      <c r="B440" t="s">
        <v>3902</v>
      </c>
      <c r="C440" t="str">
        <f>RT_gsm[[#This Row],[model_rxn]]&amp;"_"&amp;RT_gsm[[#This Row],[Column2]]</f>
        <v>AHMMPS4_c_FWD</v>
      </c>
      <c r="D440" t="str">
        <f>_xlfn.XLOOKUP(RT_gsm[[#This Row],[Column3]],SC_enz[name_dir],SC_enz[name_dir],"")</f>
        <v>AHMMPS4_c_FWD</v>
      </c>
      <c r="E440" t="str">
        <f>_xlfn.XLOOKUP(RT_gsm[[#This Row],[model_rxn]],sc_gsm[model_rxn],sc_gsm[model_rxn],"")</f>
        <v>AHMMPS4_c</v>
      </c>
      <c r="F440" s="3" t="str">
        <f>_xlfn.XLOOKUP(RT_gsm[[#This Row],[Column3]],sc_gsm[Column3],sc_gsm[Column3],"")</f>
        <v>AHMMPS4_c_FWD</v>
      </c>
      <c r="G440" s="3" t="str" cm="1">
        <f t="array" ref="G440">RT_gsm[[#This Row],[model_rxn]]&amp;",r,"&amp;_xlfn.SWITCH(RT_gsm[[#This Row],[Column2]],"REV","lower_bound:-","FWD","upper_bound:")&amp;"1000"</f>
        <v>AHMMPS4_c,r,upper_bound:1000</v>
      </c>
      <c r="H440" s="3" t="str">
        <f>_xlfn.XLOOKUP(RT_gsm[[#This Row],[rxn in SC GSM]],sc_gsm[model_rxn],sc_gsm[yeast8.3.4 equation],"")</f>
        <v>5'-phosphoribosyl-5-aminoimidazole[c] + 2 H+[c] =&gt; 4-amino-5-hydroxymethyl-2-methylpyrimidine[c] + glycolaldehyde[c] + phosphate[c]</v>
      </c>
      <c r="I440" s="3" t="b">
        <f>_xlfn.XLOOKUP(RT_gsm[[#This Row],[rxn in SC GSM]],sc_gsm[model_rxn],sc_gsm[Column12],"")</f>
        <v>0</v>
      </c>
      <c r="J440" s="3" t="str">
        <f>IF(RT_gsm[[#This Row],[Column2]]="REV",FIND("&lt;=&gt;",RT_gsm[[#This Row],[Column8]]),"")</f>
        <v/>
      </c>
    </row>
    <row r="441" spans="1:10" hidden="1" x14ac:dyDescent="0.2">
      <c r="A441" t="s">
        <v>1396</v>
      </c>
      <c r="B441" t="s">
        <v>3902</v>
      </c>
      <c r="C441" t="str">
        <f>RT_gsm[[#This Row],[model_rxn]]&amp;"_"&amp;RT_gsm[[#This Row],[Column2]]</f>
        <v>AHSERL2_c_FWD</v>
      </c>
      <c r="D441" t="str">
        <f>_xlfn.XLOOKUP(RT_gsm[[#This Row],[Column3]],SC_enz[name_dir],SC_enz[name_dir],"")</f>
        <v>AHSERL2_c_FWD</v>
      </c>
      <c r="E441" t="str">
        <f>_xlfn.XLOOKUP(RT_gsm[[#This Row],[model_rxn]],sc_gsm[model_rxn],sc_gsm[model_rxn],"")</f>
        <v>AHSERL2_c</v>
      </c>
      <c r="F441" s="3" t="str">
        <f>_xlfn.XLOOKUP(RT_gsm[[#This Row],[Column3]],sc_gsm[Column3],sc_gsm[Column3],"")</f>
        <v>AHSERL2_c_FWD</v>
      </c>
      <c r="G441" s="3" t="str" cm="1">
        <f t="array" ref="G441">RT_gsm[[#This Row],[model_rxn]]&amp;",r,"&amp;_xlfn.SWITCH(RT_gsm[[#This Row],[Column2]],"REV","lower_bound:-","FWD","upper_bound:")&amp;"1000"</f>
        <v>AHSERL2_c,r,upper_bound:1000</v>
      </c>
      <c r="H441" s="3" t="str">
        <f>_xlfn.XLOOKUP(RT_gsm[[#This Row],[rxn in SC GSM]],sc_gsm[model_rxn],sc_gsm[yeast8.3.4 equation],"")</f>
        <v>methanethiol[c] + O-acetyl-L-homoserine[c] =&gt; acetate[c] + H+[c] + L-methionine[c]</v>
      </c>
      <c r="I441" s="3" t="b">
        <f>_xlfn.XLOOKUP(RT_gsm[[#This Row],[rxn in SC GSM]],sc_gsm[model_rxn],sc_gsm[Column12],"")</f>
        <v>1</v>
      </c>
      <c r="J441" s="3" t="str">
        <f>IF(RT_gsm[[#This Row],[Column2]]="REV",FIND("&lt;=&gt;",RT_gsm[[#This Row],[Column8]]),"")</f>
        <v/>
      </c>
    </row>
    <row r="442" spans="1:10" hidden="1" x14ac:dyDescent="0.2">
      <c r="A442" t="s">
        <v>1395</v>
      </c>
      <c r="B442" t="s">
        <v>3902</v>
      </c>
      <c r="C442" t="str">
        <f>RT_gsm[[#This Row],[model_rxn]]&amp;"_"&amp;RT_gsm[[#This Row],[Column2]]</f>
        <v>AHSERL_c_FWD</v>
      </c>
      <c r="D442" t="str">
        <f>_xlfn.XLOOKUP(RT_gsm[[#This Row],[Column3]],SC_enz[name_dir],SC_enz[name_dir],"")</f>
        <v>AHSERL_c_FWD</v>
      </c>
      <c r="E442" t="str">
        <f>_xlfn.XLOOKUP(RT_gsm[[#This Row],[model_rxn]],sc_gsm[model_rxn],sc_gsm[model_rxn],"")</f>
        <v>AHSERL_c</v>
      </c>
      <c r="F442" s="3" t="str">
        <f>_xlfn.XLOOKUP(RT_gsm[[#This Row],[Column3]],sc_gsm[Column3],sc_gsm[Column3],"")</f>
        <v>AHSERL_c_FWD</v>
      </c>
      <c r="G442" s="3" t="str" cm="1">
        <f t="array" ref="G442">RT_gsm[[#This Row],[model_rxn]]&amp;",r,"&amp;_xlfn.SWITCH(RT_gsm[[#This Row],[Column2]],"REV","lower_bound:-","FWD","upper_bound:")&amp;"1000"</f>
        <v>AHSERL_c,r,upper_bound:1000</v>
      </c>
      <c r="H442" s="3" t="str">
        <f>_xlfn.XLOOKUP(RT_gsm[[#This Row],[rxn in SC GSM]],sc_gsm[model_rxn],sc_gsm[yeast8.3.4 equation],"")</f>
        <v>methanethiol[c] + O-acetyl-L-homoserine[c] =&gt; acetate[c] + H+[c] + L-methionine[c]</v>
      </c>
      <c r="I442" s="3" t="b">
        <f>_xlfn.XLOOKUP(RT_gsm[[#This Row],[rxn in SC GSM]],sc_gsm[model_rxn],sc_gsm[Column12],"")</f>
        <v>1</v>
      </c>
      <c r="J442" s="3" t="str">
        <f>IF(RT_gsm[[#This Row],[Column2]]="REV",FIND("&lt;=&gt;",RT_gsm[[#This Row],[Column8]]),"")</f>
        <v/>
      </c>
    </row>
    <row r="443" spans="1:10" hidden="1" x14ac:dyDescent="0.2">
      <c r="A443" t="s">
        <v>1501</v>
      </c>
      <c r="B443" t="s">
        <v>3903</v>
      </c>
      <c r="C443" t="str">
        <f>RT_gsm[[#This Row],[model_rxn]]&amp;"_"&amp;RT_gsm[[#This Row],[Column2]]</f>
        <v>AICART_c_REV</v>
      </c>
      <c r="D443" t="str">
        <f>_xlfn.XLOOKUP(RT_gsm[[#This Row],[Column3]],SC_enz[name_dir],SC_enz[name_dir],"")</f>
        <v>AICART_c_REV</v>
      </c>
      <c r="E443" t="str">
        <f>_xlfn.XLOOKUP(RT_gsm[[#This Row],[model_rxn]],sc_gsm[model_rxn],sc_gsm[model_rxn],"")</f>
        <v>AICART_c</v>
      </c>
      <c r="F443" s="3" t="str">
        <f>_xlfn.XLOOKUP(RT_gsm[[#This Row],[Column3]],sc_gsm[Column3],sc_gsm[Column3],"")</f>
        <v>AICART_c_REV</v>
      </c>
      <c r="G443" s="3" t="str" cm="1">
        <f t="array" ref="G443">RT_gsm[[#This Row],[model_rxn]]&amp;",r,"&amp;_xlfn.SWITCH(RT_gsm[[#This Row],[Column2]],"REV","lower_bound:-","FWD","upper_bound:")&amp;"1000"</f>
        <v>AICART_c,r,lower_bound:-1000</v>
      </c>
      <c r="H443" s="3" t="str">
        <f>_xlfn.XLOOKUP(RT_gsm[[#This Row],[rxn in SC GSM]],sc_gsm[model_rxn],sc_gsm[yeast8.3.4 equation],"")</f>
        <v>10-formyl-THF[c] + AICAR[c] &lt;=&gt; phosphoribosyl-formamido-carboxamide[c] + THF[c]</v>
      </c>
      <c r="I443" s="3" t="b">
        <f>_xlfn.XLOOKUP(RT_gsm[[#This Row],[rxn in SC GSM]],sc_gsm[model_rxn],sc_gsm[Column12],"")</f>
        <v>1</v>
      </c>
      <c r="J443" s="3">
        <f>IF(RT_gsm[[#This Row],[Column2]]="REV",FIND("&lt;=&gt;",RT_gsm[[#This Row],[Column8]]),"")</f>
        <v>29</v>
      </c>
    </row>
    <row r="444" spans="1:10" hidden="1" x14ac:dyDescent="0.2">
      <c r="A444" t="s">
        <v>1501</v>
      </c>
      <c r="B444" t="s">
        <v>3902</v>
      </c>
      <c r="C444" t="str">
        <f>RT_gsm[[#This Row],[model_rxn]]&amp;"_"&amp;RT_gsm[[#This Row],[Column2]]</f>
        <v>AICART_c_FWD</v>
      </c>
      <c r="D444" t="str">
        <f>_xlfn.XLOOKUP(RT_gsm[[#This Row],[Column3]],SC_enz[name_dir],SC_enz[name_dir],"")</f>
        <v>AICART_c_FWD</v>
      </c>
      <c r="E444" t="str">
        <f>_xlfn.XLOOKUP(RT_gsm[[#This Row],[model_rxn]],sc_gsm[model_rxn],sc_gsm[model_rxn],"")</f>
        <v>AICART_c</v>
      </c>
      <c r="F444" s="3" t="str">
        <f>_xlfn.XLOOKUP(RT_gsm[[#This Row],[Column3]],sc_gsm[Column3],sc_gsm[Column3],"")</f>
        <v>AICART_c_FWD</v>
      </c>
      <c r="G444" s="3" t="str" cm="1">
        <f t="array" ref="G444">RT_gsm[[#This Row],[model_rxn]]&amp;",r,"&amp;_xlfn.SWITCH(RT_gsm[[#This Row],[Column2]],"REV","lower_bound:-","FWD","upper_bound:")&amp;"1000"</f>
        <v>AICART_c,r,upper_bound:1000</v>
      </c>
      <c r="H444" s="3" t="str">
        <f>_xlfn.XLOOKUP(RT_gsm[[#This Row],[rxn in SC GSM]],sc_gsm[model_rxn],sc_gsm[yeast8.3.4 equation],"")</f>
        <v>10-formyl-THF[c] + AICAR[c] &lt;=&gt; phosphoribosyl-formamido-carboxamide[c] + THF[c]</v>
      </c>
      <c r="I444" s="3" t="b">
        <f>_xlfn.XLOOKUP(RT_gsm[[#This Row],[rxn in SC GSM]],sc_gsm[model_rxn],sc_gsm[Column12],"")</f>
        <v>1</v>
      </c>
      <c r="J444" s="3" t="str">
        <f>IF(RT_gsm[[#This Row],[Column2]]="REV",FIND("&lt;=&gt;",RT_gsm[[#This Row],[Column8]]),"")</f>
        <v/>
      </c>
    </row>
    <row r="445" spans="1:10" hidden="1" x14ac:dyDescent="0.2">
      <c r="A445" t="s">
        <v>1498</v>
      </c>
      <c r="B445" t="s">
        <v>3902</v>
      </c>
      <c r="C445" t="str">
        <f>RT_gsm[[#This Row],[model_rxn]]&amp;"_"&amp;RT_gsm[[#This Row],[Column2]]</f>
        <v>AIRC1_c_FWD</v>
      </c>
      <c r="D445" t="str">
        <f>_xlfn.XLOOKUP(RT_gsm[[#This Row],[Column3]],SC_enz[name_dir],SC_enz[name_dir],"")</f>
        <v>AIRC1_c_FWD</v>
      </c>
      <c r="E445" t="str">
        <f>_xlfn.XLOOKUP(RT_gsm[[#This Row],[model_rxn]],sc_gsm[model_rxn],sc_gsm[model_rxn],"")</f>
        <v>AIRC1_c</v>
      </c>
      <c r="F445" s="3" t="str">
        <f>_xlfn.XLOOKUP(RT_gsm[[#This Row],[Column3]],sc_gsm[Column3],sc_gsm[Column3],"")</f>
        <v>AIRC1_c_FWD</v>
      </c>
      <c r="G445" s="3" t="str" cm="1">
        <f t="array" ref="G445">RT_gsm[[#This Row],[model_rxn]]&amp;",r,"&amp;_xlfn.SWITCH(RT_gsm[[#This Row],[Column2]],"REV","lower_bound:-","FWD","upper_bound:")&amp;"1000"</f>
        <v>AIRC1_c,r,upper_bound:1000</v>
      </c>
      <c r="H445" s="3" t="str">
        <f>_xlfn.XLOOKUP(RT_gsm[[#This Row],[rxn in SC GSM]],sc_gsm[model_rxn],sc_gsm[yeast8.3.4 equation],"")</f>
        <v>5'-phosphoribosyl-5-aminoimidazole[c] + ATP[c] + carbon dioxide[c] + H2O[c] =&gt; ADP[c] + H+[c] + phosphate[c] + phosphoribosyl-carboxy-aminoimidazole[c]</v>
      </c>
      <c r="I445" s="3" t="b">
        <f>_xlfn.XLOOKUP(RT_gsm[[#This Row],[rxn in SC GSM]],sc_gsm[model_rxn],sc_gsm[Column12],"")</f>
        <v>0</v>
      </c>
      <c r="J445" s="3" t="str">
        <f>IF(RT_gsm[[#This Row],[Column2]]="REV",FIND("&lt;=&gt;",RT_gsm[[#This Row],[Column8]]),"")</f>
        <v/>
      </c>
    </row>
    <row r="446" spans="1:10" hidden="1" x14ac:dyDescent="0.2">
      <c r="A446" t="s">
        <v>2034</v>
      </c>
      <c r="B446" t="s">
        <v>3903</v>
      </c>
      <c r="C446" t="str">
        <f>RT_gsm[[#This Row],[model_rxn]]&amp;"_"&amp;RT_gsm[[#This Row],[Column2]]</f>
        <v>AKGCITta_m_REV</v>
      </c>
      <c r="D446" t="str">
        <f>_xlfn.XLOOKUP(RT_gsm[[#This Row],[Column3]],SC_enz[name_dir],SC_enz[name_dir],"")</f>
        <v>AKGCITta_m_REV</v>
      </c>
      <c r="E446" t="str">
        <f>_xlfn.XLOOKUP(RT_gsm[[#This Row],[model_rxn]],sc_gsm[model_rxn],sc_gsm[model_rxn],"")</f>
        <v>AKGCITta_m</v>
      </c>
      <c r="F446" s="3" t="str">
        <f>_xlfn.XLOOKUP(RT_gsm[[#This Row],[Column3]],sc_gsm[Column3],sc_gsm[Column3],"")</f>
        <v>AKGCITta_m_REV</v>
      </c>
      <c r="G446" s="3" t="str" cm="1">
        <f t="array" ref="G446">RT_gsm[[#This Row],[model_rxn]]&amp;",r,"&amp;_xlfn.SWITCH(RT_gsm[[#This Row],[Column2]],"REV","lower_bound:-","FWD","upper_bound:")&amp;"1000"</f>
        <v>AKGCITta_m,r,lower_bound:-1000</v>
      </c>
      <c r="H446" s="3" t="str">
        <f>_xlfn.XLOOKUP(RT_gsm[[#This Row],[rxn in SC GSM]],sc_gsm[model_rxn],sc_gsm[yeast8.3.4 equation],"")</f>
        <v>2-oxoglutarate[c] + citrate[m] &lt;=&gt; 2-oxoglutarate[m] + citrate[c]</v>
      </c>
      <c r="I446" s="3" t="b">
        <f>_xlfn.XLOOKUP(RT_gsm[[#This Row],[rxn in SC GSM]],sc_gsm[model_rxn],sc_gsm[Column12],"")</f>
        <v>1</v>
      </c>
      <c r="J446" s="3">
        <f>IF(RT_gsm[[#This Row],[Column2]]="REV",FIND("&lt;=&gt;",RT_gsm[[#This Row],[Column8]]),"")</f>
        <v>32</v>
      </c>
    </row>
    <row r="447" spans="1:10" hidden="1" x14ac:dyDescent="0.2">
      <c r="A447" t="s">
        <v>2034</v>
      </c>
      <c r="B447" t="s">
        <v>3902</v>
      </c>
      <c r="C447" t="str">
        <f>RT_gsm[[#This Row],[model_rxn]]&amp;"_"&amp;RT_gsm[[#This Row],[Column2]]</f>
        <v>AKGCITta_m_FWD</v>
      </c>
      <c r="D447" t="str">
        <f>_xlfn.XLOOKUP(RT_gsm[[#This Row],[Column3]],SC_enz[name_dir],SC_enz[name_dir],"")</f>
        <v>AKGCITta_m_FWD</v>
      </c>
      <c r="E447" t="str">
        <f>_xlfn.XLOOKUP(RT_gsm[[#This Row],[model_rxn]],sc_gsm[model_rxn],sc_gsm[model_rxn],"")</f>
        <v>AKGCITta_m</v>
      </c>
      <c r="F447" s="3" t="str">
        <f>_xlfn.XLOOKUP(RT_gsm[[#This Row],[Column3]],sc_gsm[Column3],sc_gsm[Column3],"")</f>
        <v>AKGCITta_m_FWD</v>
      </c>
      <c r="G447" s="3" t="str" cm="1">
        <f t="array" ref="G447">RT_gsm[[#This Row],[model_rxn]]&amp;",r,"&amp;_xlfn.SWITCH(RT_gsm[[#This Row],[Column2]],"REV","lower_bound:-","FWD","upper_bound:")&amp;"1000"</f>
        <v>AKGCITta_m,r,upper_bound:1000</v>
      </c>
      <c r="H447" s="3" t="str">
        <f>_xlfn.XLOOKUP(RT_gsm[[#This Row],[rxn in SC GSM]],sc_gsm[model_rxn],sc_gsm[yeast8.3.4 equation],"")</f>
        <v>2-oxoglutarate[c] + citrate[m] &lt;=&gt; 2-oxoglutarate[m] + citrate[c]</v>
      </c>
      <c r="I447" s="3" t="b">
        <f>_xlfn.XLOOKUP(RT_gsm[[#This Row],[rxn in SC GSM]],sc_gsm[model_rxn],sc_gsm[Column12],"")</f>
        <v>1</v>
      </c>
      <c r="J447" s="3" t="str">
        <f>IF(RT_gsm[[#This Row],[Column2]]="REV",FIND("&lt;=&gt;",RT_gsm[[#This Row],[Column8]]),"")</f>
        <v/>
      </c>
    </row>
    <row r="448" spans="1:10" hidden="1" x14ac:dyDescent="0.2">
      <c r="A448" t="s">
        <v>3871</v>
      </c>
      <c r="B448" t="s">
        <v>3902</v>
      </c>
      <c r="C448" t="str">
        <f>RT_gsm[[#This Row],[model_rxn]]&amp;"_"&amp;RT_gsm[[#This Row],[Column2]]</f>
        <v>AKGDH_m_FWD</v>
      </c>
      <c r="D448" t="str">
        <f>_xlfn.XLOOKUP(RT_gsm[[#This Row],[Column3]],SC_enz[name_dir],SC_enz[name_dir],"")</f>
        <v>AKGDH_m_FWD</v>
      </c>
      <c r="E448" t="str">
        <f>_xlfn.XLOOKUP(RT_gsm[[#This Row],[model_rxn]],sc_gsm[model_rxn],sc_gsm[model_rxn],"")</f>
        <v>AKGDH_m</v>
      </c>
      <c r="F448" s="3" t="str">
        <f>_xlfn.XLOOKUP(RT_gsm[[#This Row],[Column3]],sc_gsm[Column3],sc_gsm[Column3],"")</f>
        <v>AKGDH_m_FWD</v>
      </c>
      <c r="G448" s="3" t="str" cm="1">
        <f t="array" ref="G448">RT_gsm[[#This Row],[model_rxn]]&amp;",r,"&amp;_xlfn.SWITCH(RT_gsm[[#This Row],[Column2]],"REV","lower_bound:-","FWD","upper_bound:")&amp;"1000"</f>
        <v>AKGDH_m,r,upper_bound:1000</v>
      </c>
      <c r="H448" s="3" t="str">
        <f>_xlfn.XLOOKUP(RT_gsm[[#This Row],[rxn in SC GSM]],sc_gsm[model_rxn],sc_gsm[yeast8.3.4 equation],"")</f>
        <v/>
      </c>
      <c r="I448" s="3" t="b">
        <f>_xlfn.XLOOKUP(RT_gsm[[#This Row],[rxn in SC GSM]],sc_gsm[model_rxn],sc_gsm[Column12],"")</f>
        <v>1</v>
      </c>
      <c r="J448" s="3" t="str">
        <f>IF(RT_gsm[[#This Row],[Column2]]="REV",FIND("&lt;=&gt;",RT_gsm[[#This Row],[Column8]]),"")</f>
        <v/>
      </c>
    </row>
    <row r="449" spans="1:10" hidden="1" x14ac:dyDescent="0.2">
      <c r="A449" t="s">
        <v>2411</v>
      </c>
      <c r="B449" t="s">
        <v>3902</v>
      </c>
      <c r="C449" t="str">
        <f>RT_gsm[[#This Row],[model_rxn]]&amp;"_"&amp;RT_gsm[[#This Row],[Column2]]</f>
        <v>AKGMALta_m_FWD</v>
      </c>
      <c r="D449" t="str">
        <f>_xlfn.XLOOKUP(RT_gsm[[#This Row],[Column3]],SC_enz[name_dir],SC_enz[name_dir],"")</f>
        <v>AKGMALta_m_FWD</v>
      </c>
      <c r="E449" t="str">
        <f>_xlfn.XLOOKUP(RT_gsm[[#This Row],[model_rxn]],sc_gsm[model_rxn],sc_gsm[model_rxn],"")</f>
        <v>AKGMALta_m</v>
      </c>
      <c r="F449" s="3" t="str">
        <f>_xlfn.XLOOKUP(RT_gsm[[#This Row],[Column3]],sc_gsm[Column3],sc_gsm[Column3],"")</f>
        <v>AKGMALta_m_FWD</v>
      </c>
      <c r="G449" s="3" t="str" cm="1">
        <f t="array" ref="G449">RT_gsm[[#This Row],[model_rxn]]&amp;",r,"&amp;_xlfn.SWITCH(RT_gsm[[#This Row],[Column2]],"REV","lower_bound:-","FWD","upper_bound:")&amp;"1000"</f>
        <v>AKGMALta_m,r,upper_bound:1000</v>
      </c>
      <c r="H449" s="3" t="str">
        <f>_xlfn.XLOOKUP(RT_gsm[[#This Row],[rxn in SC GSM]],sc_gsm[model_rxn],sc_gsm[yeast8.3.4 equation],"")</f>
        <v>(S)-malate[c] + 2-oxoglutarate[m] =&gt; (S)-malate[m] + 2-oxoglutarate[c]</v>
      </c>
      <c r="I449" s="3" t="b">
        <f>_xlfn.XLOOKUP(RT_gsm[[#This Row],[rxn in SC GSM]],sc_gsm[model_rxn],sc_gsm[Column12],"")</f>
        <v>1</v>
      </c>
      <c r="J449" s="3" t="str">
        <f>IF(RT_gsm[[#This Row],[Column2]]="REV",FIND("&lt;=&gt;",RT_gsm[[#This Row],[Column8]]),"")</f>
        <v/>
      </c>
    </row>
    <row r="450" spans="1:10" hidden="1" x14ac:dyDescent="0.2">
      <c r="A450" t="s">
        <v>2447</v>
      </c>
      <c r="B450" t="s">
        <v>3903</v>
      </c>
      <c r="C450" t="str">
        <f>RT_gsm[[#This Row],[model_rxn]]&amp;"_"&amp;RT_gsm[[#This Row],[Column2]]</f>
        <v>AKGt_c_e_REV</v>
      </c>
      <c r="D450" t="str">
        <f>_xlfn.XLOOKUP(RT_gsm[[#This Row],[Column3]],SC_enz[name_dir],SC_enz[name_dir],"")</f>
        <v>AKGt_c_e_REV</v>
      </c>
      <c r="E450" t="str">
        <f>_xlfn.XLOOKUP(RT_gsm[[#This Row],[model_rxn]],sc_gsm[model_rxn],sc_gsm[model_rxn],"")</f>
        <v>AKGt_c_e</v>
      </c>
      <c r="F450" s="3" t="str">
        <f>_xlfn.XLOOKUP(RT_gsm[[#This Row],[Column3]],sc_gsm[Column3],sc_gsm[Column3],"")</f>
        <v>AKGt_c_e_REV</v>
      </c>
      <c r="G450" s="3" t="str" cm="1">
        <f t="array" ref="G450">RT_gsm[[#This Row],[model_rxn]]&amp;",r,"&amp;_xlfn.SWITCH(RT_gsm[[#This Row],[Column2]],"REV","lower_bound:-","FWD","upper_bound:")&amp;"1000"</f>
        <v>AKGt_c_e,r,lower_bound:-1000</v>
      </c>
      <c r="H450" s="3" t="str">
        <f>_xlfn.XLOOKUP(RT_gsm[[#This Row],[rxn in SC GSM]],sc_gsm[model_rxn],sc_gsm[yeast8.3.4 equation],"")</f>
        <v>2-oxoglutarate[c] &lt;=&gt; 2-oxoglutarate[n]</v>
      </c>
      <c r="I450" s="3" t="b">
        <f>_xlfn.XLOOKUP(RT_gsm[[#This Row],[rxn in SC GSM]],sc_gsm[model_rxn],sc_gsm[Column12],"")</f>
        <v>1</v>
      </c>
      <c r="J450" s="3">
        <f>IF(RT_gsm[[#This Row],[Column2]]="REV",FIND("&lt;=&gt;",RT_gsm[[#This Row],[Column8]]),"")</f>
        <v>19</v>
      </c>
    </row>
    <row r="451" spans="1:10" hidden="1" x14ac:dyDescent="0.2">
      <c r="A451" t="s">
        <v>2447</v>
      </c>
      <c r="B451" t="s">
        <v>3902</v>
      </c>
      <c r="C451" t="str">
        <f>RT_gsm[[#This Row],[model_rxn]]&amp;"_"&amp;RT_gsm[[#This Row],[Column2]]</f>
        <v>AKGt_c_e_FWD</v>
      </c>
      <c r="D451" t="str">
        <f>_xlfn.XLOOKUP(RT_gsm[[#This Row],[Column3]],SC_enz[name_dir],SC_enz[name_dir],"")</f>
        <v>AKGt_c_e_FWD</v>
      </c>
      <c r="E451" t="str">
        <f>_xlfn.XLOOKUP(RT_gsm[[#This Row],[model_rxn]],sc_gsm[model_rxn],sc_gsm[model_rxn],"")</f>
        <v>AKGt_c_e</v>
      </c>
      <c r="F451" s="3" t="str">
        <f>_xlfn.XLOOKUP(RT_gsm[[#This Row],[Column3]],sc_gsm[Column3],sc_gsm[Column3],"")</f>
        <v>AKGt_c_e_FWD</v>
      </c>
      <c r="G451" s="3" t="str" cm="1">
        <f t="array" ref="G451">RT_gsm[[#This Row],[model_rxn]]&amp;",r,"&amp;_xlfn.SWITCH(RT_gsm[[#This Row],[Column2]],"REV","lower_bound:-","FWD","upper_bound:")&amp;"1000"</f>
        <v>AKGt_c_e,r,upper_bound:1000</v>
      </c>
      <c r="H451" s="3" t="str">
        <f>_xlfn.XLOOKUP(RT_gsm[[#This Row],[rxn in SC GSM]],sc_gsm[model_rxn],sc_gsm[yeast8.3.4 equation],"")</f>
        <v>2-oxoglutarate[c] &lt;=&gt; 2-oxoglutarate[n]</v>
      </c>
      <c r="I451" s="3" t="b">
        <f>_xlfn.XLOOKUP(RT_gsm[[#This Row],[rxn in SC GSM]],sc_gsm[model_rxn],sc_gsm[Column12],"")</f>
        <v>1</v>
      </c>
      <c r="J451" s="3" t="str">
        <f>IF(RT_gsm[[#This Row],[Column2]]="REV",FIND("&lt;=&gt;",RT_gsm[[#This Row],[Column8]]),"")</f>
        <v/>
      </c>
    </row>
    <row r="452" spans="1:10" hidden="1" x14ac:dyDescent="0.2">
      <c r="A452" t="s">
        <v>2446</v>
      </c>
      <c r="B452" t="s">
        <v>3903</v>
      </c>
      <c r="C452" t="str">
        <f>RT_gsm[[#This Row],[model_rxn]]&amp;"_"&amp;RT_gsm[[#This Row],[Column2]]</f>
        <v>AKGt_c_n_REV</v>
      </c>
      <c r="D452" t="str">
        <f>_xlfn.XLOOKUP(RT_gsm[[#This Row],[Column3]],SC_enz[name_dir],SC_enz[name_dir],"")</f>
        <v>AKGt_c_n_REV</v>
      </c>
      <c r="E452" t="str">
        <f>_xlfn.XLOOKUP(RT_gsm[[#This Row],[model_rxn]],sc_gsm[model_rxn],sc_gsm[model_rxn],"")</f>
        <v>AKGt_c_n</v>
      </c>
      <c r="F452" s="3" t="str">
        <f>_xlfn.XLOOKUP(RT_gsm[[#This Row],[Column3]],sc_gsm[Column3],sc_gsm[Column3],"")</f>
        <v>AKGt_c_n_REV</v>
      </c>
      <c r="G452" s="3" t="str" cm="1">
        <f t="array" ref="G452">RT_gsm[[#This Row],[model_rxn]]&amp;",r,"&amp;_xlfn.SWITCH(RT_gsm[[#This Row],[Column2]],"REV","lower_bound:-","FWD","upper_bound:")&amp;"1000"</f>
        <v>AKGt_c_n,r,lower_bound:-1000</v>
      </c>
      <c r="H452" s="3" t="str">
        <f>_xlfn.XLOOKUP(RT_gsm[[#This Row],[rxn in SC GSM]],sc_gsm[model_rxn],sc_gsm[yeast8.3.4 equation],"")</f>
        <v>2-oxoglutarate[c] &lt;=&gt; 2-oxoglutarate[n]</v>
      </c>
      <c r="I452" s="3" t="b">
        <f>_xlfn.XLOOKUP(RT_gsm[[#This Row],[rxn in SC GSM]],sc_gsm[model_rxn],sc_gsm[Column12],"")</f>
        <v>1</v>
      </c>
      <c r="J452" s="3">
        <f>IF(RT_gsm[[#This Row],[Column2]]="REV",FIND("&lt;=&gt;",RT_gsm[[#This Row],[Column8]]),"")</f>
        <v>19</v>
      </c>
    </row>
    <row r="453" spans="1:10" hidden="1" x14ac:dyDescent="0.2">
      <c r="A453" t="s">
        <v>2446</v>
      </c>
      <c r="B453" t="s">
        <v>3902</v>
      </c>
      <c r="C453" t="str">
        <f>RT_gsm[[#This Row],[model_rxn]]&amp;"_"&amp;RT_gsm[[#This Row],[Column2]]</f>
        <v>AKGt_c_n_FWD</v>
      </c>
      <c r="D453" t="str">
        <f>_xlfn.XLOOKUP(RT_gsm[[#This Row],[Column3]],SC_enz[name_dir],SC_enz[name_dir],"")</f>
        <v>AKGt_c_n_FWD</v>
      </c>
      <c r="E453" t="str">
        <f>_xlfn.XLOOKUP(RT_gsm[[#This Row],[model_rxn]],sc_gsm[model_rxn],sc_gsm[model_rxn],"")</f>
        <v>AKGt_c_n</v>
      </c>
      <c r="F453" s="3" t="str">
        <f>_xlfn.XLOOKUP(RT_gsm[[#This Row],[Column3]],sc_gsm[Column3],sc_gsm[Column3],"")</f>
        <v>AKGt_c_n_FWD</v>
      </c>
      <c r="G453" s="3" t="str" cm="1">
        <f t="array" ref="G453">RT_gsm[[#This Row],[model_rxn]]&amp;",r,"&amp;_xlfn.SWITCH(RT_gsm[[#This Row],[Column2]],"REV","lower_bound:-","FWD","upper_bound:")&amp;"1000"</f>
        <v>AKGt_c_n,r,upper_bound:1000</v>
      </c>
      <c r="H453" s="3" t="str">
        <f>_xlfn.XLOOKUP(RT_gsm[[#This Row],[rxn in SC GSM]],sc_gsm[model_rxn],sc_gsm[yeast8.3.4 equation],"")</f>
        <v>2-oxoglutarate[c] &lt;=&gt; 2-oxoglutarate[n]</v>
      </c>
      <c r="I453" s="3" t="b">
        <f>_xlfn.XLOOKUP(RT_gsm[[#This Row],[rxn in SC GSM]],sc_gsm[model_rxn],sc_gsm[Column12],"")</f>
        <v>1</v>
      </c>
      <c r="J453" s="3" t="str">
        <f>IF(RT_gsm[[#This Row],[Column2]]="REV",FIND("&lt;=&gt;",RT_gsm[[#This Row],[Column8]]),"")</f>
        <v/>
      </c>
    </row>
    <row r="454" spans="1:10" hidden="1" x14ac:dyDescent="0.2">
      <c r="A454" t="s">
        <v>2500</v>
      </c>
      <c r="B454" t="s">
        <v>3903</v>
      </c>
      <c r="C454" t="str">
        <f>RT_gsm[[#This Row],[model_rxn]]&amp;"_"&amp;RT_gsm[[#This Row],[Column2]]</f>
        <v>AKGt_c_x_REV</v>
      </c>
      <c r="D454" t="str">
        <f>_xlfn.XLOOKUP(RT_gsm[[#This Row],[Column3]],SC_enz[name_dir],SC_enz[name_dir],"")</f>
        <v>AKGt_c_x_REV</v>
      </c>
      <c r="E454" t="str">
        <f>_xlfn.XLOOKUP(RT_gsm[[#This Row],[model_rxn]],sc_gsm[model_rxn],sc_gsm[model_rxn],"")</f>
        <v>AKGt_c_x</v>
      </c>
      <c r="F454" s="3" t="str">
        <f>_xlfn.XLOOKUP(RT_gsm[[#This Row],[Column3]],sc_gsm[Column3],sc_gsm[Column3],"")</f>
        <v>AKGt_c_x_REV</v>
      </c>
      <c r="G454" s="3" t="str" cm="1">
        <f t="array" ref="G454">RT_gsm[[#This Row],[model_rxn]]&amp;",r,"&amp;_xlfn.SWITCH(RT_gsm[[#This Row],[Column2]],"REV","lower_bound:-","FWD","upper_bound:")&amp;"1000"</f>
        <v>AKGt_c_x,r,lower_bound:-1000</v>
      </c>
      <c r="H454" s="3" t="str">
        <f>_xlfn.XLOOKUP(RT_gsm[[#This Row],[rxn in SC GSM]],sc_gsm[model_rxn],sc_gsm[yeast8.3.4 equation],"")</f>
        <v>2-oxoglutarate[c] &lt;=&gt; 2-oxoglutarate[p]</v>
      </c>
      <c r="I454" s="3" t="b">
        <f>_xlfn.XLOOKUP(RT_gsm[[#This Row],[rxn in SC GSM]],sc_gsm[model_rxn],sc_gsm[Column12],"")</f>
        <v>1</v>
      </c>
      <c r="J454" s="3">
        <f>IF(RT_gsm[[#This Row],[Column2]]="REV",FIND("&lt;=&gt;",RT_gsm[[#This Row],[Column8]]),"")</f>
        <v>19</v>
      </c>
    </row>
    <row r="455" spans="1:10" hidden="1" x14ac:dyDescent="0.2">
      <c r="A455" t="s">
        <v>2500</v>
      </c>
      <c r="B455" t="s">
        <v>3902</v>
      </c>
      <c r="C455" t="str">
        <f>RT_gsm[[#This Row],[model_rxn]]&amp;"_"&amp;RT_gsm[[#This Row],[Column2]]</f>
        <v>AKGt_c_x_FWD</v>
      </c>
      <c r="D455" t="str">
        <f>_xlfn.XLOOKUP(RT_gsm[[#This Row],[Column3]],SC_enz[name_dir],SC_enz[name_dir],"")</f>
        <v>AKGt_c_x_FWD</v>
      </c>
      <c r="E455" t="str">
        <f>_xlfn.XLOOKUP(RT_gsm[[#This Row],[model_rxn]],sc_gsm[model_rxn],sc_gsm[model_rxn],"")</f>
        <v>AKGt_c_x</v>
      </c>
      <c r="F455" s="3" t="str">
        <f>_xlfn.XLOOKUP(RT_gsm[[#This Row],[Column3]],sc_gsm[Column3],sc_gsm[Column3],"")</f>
        <v>AKGt_c_x_FWD</v>
      </c>
      <c r="G455" s="3" t="str" cm="1">
        <f t="array" ref="G455">RT_gsm[[#This Row],[model_rxn]]&amp;",r,"&amp;_xlfn.SWITCH(RT_gsm[[#This Row],[Column2]],"REV","lower_bound:-","FWD","upper_bound:")&amp;"1000"</f>
        <v>AKGt_c_x,r,upper_bound:1000</v>
      </c>
      <c r="H455" s="3" t="str">
        <f>_xlfn.XLOOKUP(RT_gsm[[#This Row],[rxn in SC GSM]],sc_gsm[model_rxn],sc_gsm[yeast8.3.4 equation],"")</f>
        <v>2-oxoglutarate[c] &lt;=&gt; 2-oxoglutarate[p]</v>
      </c>
      <c r="I455" s="3" t="b">
        <f>_xlfn.XLOOKUP(RT_gsm[[#This Row],[rxn in SC GSM]],sc_gsm[model_rxn],sc_gsm[Column12],"")</f>
        <v>1</v>
      </c>
      <c r="J455" s="3" t="str">
        <f>IF(RT_gsm[[#This Row],[Column2]]="REV",FIND("&lt;=&gt;",RT_gsm[[#This Row],[Column8]]),"")</f>
        <v/>
      </c>
    </row>
    <row r="456" spans="1:10" hidden="1" x14ac:dyDescent="0.2">
      <c r="A456" t="s">
        <v>404</v>
      </c>
      <c r="B456" t="s">
        <v>3902</v>
      </c>
      <c r="C456" t="str">
        <f>RT_gsm[[#This Row],[model_rxn]]&amp;"_"&amp;RT_gsm[[#This Row],[Column2]]</f>
        <v>AKP1_c_FWD</v>
      </c>
      <c r="D456" t="str">
        <f>_xlfn.XLOOKUP(RT_gsm[[#This Row],[Column3]],SC_enz[name_dir],SC_enz[name_dir],"")</f>
        <v>AKP1_c_FWD</v>
      </c>
      <c r="E456" t="str">
        <f>_xlfn.XLOOKUP(RT_gsm[[#This Row],[model_rxn]],sc_gsm[model_rxn],sc_gsm[model_rxn],"")</f>
        <v>AKP1_c</v>
      </c>
      <c r="F456" s="3" t="str">
        <f>_xlfn.XLOOKUP(RT_gsm[[#This Row],[Column3]],sc_gsm[Column3],sc_gsm[Column3],"")</f>
        <v>AKP1_c_FWD</v>
      </c>
      <c r="G456" s="3" t="str" cm="1">
        <f t="array" ref="G456">RT_gsm[[#This Row],[model_rxn]]&amp;",r,"&amp;_xlfn.SWITCH(RT_gsm[[#This Row],[Column2]],"REV","lower_bound:-","FWD","upper_bound:")&amp;"1000"</f>
        <v>AKP1_c,r,upper_bound:1000</v>
      </c>
      <c r="H456" s="3" t="str">
        <f>_xlfn.XLOOKUP(RT_gsm[[#This Row],[rxn in SC GSM]],sc_gsm[model_rxn],sc_gsm[yeast8.3.4 equation],"")</f>
        <v>7,8-dihydroneopterin 3'-triphosphate[c] + 3 H2O[c] =&gt; 7,8-dihydroneopterin[c] + 2 H+[c] + 3 phosphate[c]</v>
      </c>
      <c r="I456" s="3" t="b">
        <f>_xlfn.XLOOKUP(RT_gsm[[#This Row],[rxn in SC GSM]],sc_gsm[model_rxn],sc_gsm[Column12],"")</f>
        <v>1</v>
      </c>
      <c r="J456" s="3" t="str">
        <f>IF(RT_gsm[[#This Row],[Column2]]="REV",FIND("&lt;=&gt;",RT_gsm[[#This Row],[Column8]]),"")</f>
        <v/>
      </c>
    </row>
    <row r="457" spans="1:10" hidden="1" x14ac:dyDescent="0.2">
      <c r="A457" t="s">
        <v>172</v>
      </c>
      <c r="B457" t="s">
        <v>3902</v>
      </c>
      <c r="C457" t="str">
        <f>RT_gsm[[#This Row],[model_rxn]]&amp;"_"&amp;RT_gsm[[#This Row],[Column2]]</f>
        <v>ALAS_m_FWD</v>
      </c>
      <c r="D457" t="str">
        <f>_xlfn.XLOOKUP(RT_gsm[[#This Row],[Column3]],SC_enz[name_dir],SC_enz[name_dir],"")</f>
        <v>ALAS_m_FWD</v>
      </c>
      <c r="E457" t="str">
        <f>_xlfn.XLOOKUP(RT_gsm[[#This Row],[model_rxn]],sc_gsm[model_rxn],sc_gsm[model_rxn],"")</f>
        <v>ALAS_m</v>
      </c>
      <c r="F457" s="3" t="str">
        <f>_xlfn.XLOOKUP(RT_gsm[[#This Row],[Column3]],sc_gsm[Column3],sc_gsm[Column3],"")</f>
        <v>ALAS_m_FWD</v>
      </c>
      <c r="G457" s="3" t="str" cm="1">
        <f t="array" ref="G457">RT_gsm[[#This Row],[model_rxn]]&amp;",r,"&amp;_xlfn.SWITCH(RT_gsm[[#This Row],[Column2]],"REV","lower_bound:-","FWD","upper_bound:")&amp;"1000"</f>
        <v>ALAS_m,r,upper_bound:1000</v>
      </c>
      <c r="H457" s="3" t="str">
        <f>_xlfn.XLOOKUP(RT_gsm[[#This Row],[rxn in SC GSM]],sc_gsm[model_rxn],sc_gsm[yeast8.3.4 equation],"")</f>
        <v>H+[m] + L-glycine[m] + succinyl-CoA[m] =&gt; 5-aminolevulinate[m] + carbon dioxide[m] + coenzyme A[m]</v>
      </c>
      <c r="I457" s="3" t="b">
        <f>_xlfn.XLOOKUP(RT_gsm[[#This Row],[rxn in SC GSM]],sc_gsm[model_rxn],sc_gsm[Column12],"")</f>
        <v>1</v>
      </c>
      <c r="J457" s="3" t="str">
        <f>IF(RT_gsm[[#This Row],[Column2]]="REV",FIND("&lt;=&gt;",RT_gsm[[#This Row],[Column8]]),"")</f>
        <v/>
      </c>
    </row>
    <row r="458" spans="1:10" hidden="1" x14ac:dyDescent="0.2">
      <c r="A458" t="s">
        <v>1158</v>
      </c>
      <c r="B458" t="s">
        <v>3903</v>
      </c>
      <c r="C458" t="str">
        <f>RT_gsm[[#This Row],[model_rxn]]&amp;"_"&amp;RT_gsm[[#This Row],[Column2]]</f>
        <v>ALATA_L_m_REV</v>
      </c>
      <c r="D458" t="str">
        <f>_xlfn.XLOOKUP(RT_gsm[[#This Row],[Column3]],SC_enz[name_dir],SC_enz[name_dir],"")</f>
        <v>ALATA_L_m_REV</v>
      </c>
      <c r="E458" t="str">
        <f>_xlfn.XLOOKUP(RT_gsm[[#This Row],[model_rxn]],sc_gsm[model_rxn],sc_gsm[model_rxn],"")</f>
        <v>ALATA_L_m</v>
      </c>
      <c r="F458" s="3" t="str">
        <f>_xlfn.XLOOKUP(RT_gsm[[#This Row],[Column3]],sc_gsm[Column3],sc_gsm[Column3],"")</f>
        <v>ALATA_L_m_REV</v>
      </c>
      <c r="G458" s="3" t="str" cm="1">
        <f t="array" ref="G458">RT_gsm[[#This Row],[model_rxn]]&amp;",r,"&amp;_xlfn.SWITCH(RT_gsm[[#This Row],[Column2]],"REV","lower_bound:-","FWD","upper_bound:")&amp;"1000"</f>
        <v>ALATA_L_m,r,lower_bound:-1000</v>
      </c>
      <c r="H458" s="3" t="str">
        <f>_xlfn.XLOOKUP(RT_gsm[[#This Row],[rxn in SC GSM]],sc_gsm[model_rxn],sc_gsm[yeast8.3.4 equation],"")</f>
        <v>2-oxoglutarate[m] + L-alanine[m] &lt;=&gt; L-glutamate[m] + pyruvate[m]</v>
      </c>
      <c r="I458" s="3" t="b">
        <f>_xlfn.XLOOKUP(RT_gsm[[#This Row],[rxn in SC GSM]],sc_gsm[model_rxn],sc_gsm[Column12],"")</f>
        <v>1</v>
      </c>
      <c r="J458" s="3">
        <f>IF(RT_gsm[[#This Row],[Column2]]="REV",FIND("&lt;=&gt;",RT_gsm[[#This Row],[Column8]]),"")</f>
        <v>34</v>
      </c>
    </row>
    <row r="459" spans="1:10" hidden="1" x14ac:dyDescent="0.2">
      <c r="A459" t="s">
        <v>1158</v>
      </c>
      <c r="B459" t="s">
        <v>3902</v>
      </c>
      <c r="C459" t="str">
        <f>RT_gsm[[#This Row],[model_rxn]]&amp;"_"&amp;RT_gsm[[#This Row],[Column2]]</f>
        <v>ALATA_L_m_FWD</v>
      </c>
      <c r="D459" t="str">
        <f>_xlfn.XLOOKUP(RT_gsm[[#This Row],[Column3]],SC_enz[name_dir],SC_enz[name_dir],"")</f>
        <v>ALATA_L_m_FWD</v>
      </c>
      <c r="E459" t="str">
        <f>_xlfn.XLOOKUP(RT_gsm[[#This Row],[model_rxn]],sc_gsm[model_rxn],sc_gsm[model_rxn],"")</f>
        <v>ALATA_L_m</v>
      </c>
      <c r="F459" s="3" t="str">
        <f>_xlfn.XLOOKUP(RT_gsm[[#This Row],[Column3]],sc_gsm[Column3],sc_gsm[Column3],"")</f>
        <v>ALATA_L_m_FWD</v>
      </c>
      <c r="G459" s="3" t="str" cm="1">
        <f t="array" ref="G459">RT_gsm[[#This Row],[model_rxn]]&amp;",r,"&amp;_xlfn.SWITCH(RT_gsm[[#This Row],[Column2]],"REV","lower_bound:-","FWD","upper_bound:")&amp;"1000"</f>
        <v>ALATA_L_m,r,upper_bound:1000</v>
      </c>
      <c r="H459" s="3" t="str">
        <f>_xlfn.XLOOKUP(RT_gsm[[#This Row],[rxn in SC GSM]],sc_gsm[model_rxn],sc_gsm[yeast8.3.4 equation],"")</f>
        <v>2-oxoglutarate[m] + L-alanine[m] &lt;=&gt; L-glutamate[m] + pyruvate[m]</v>
      </c>
      <c r="I459" s="3" t="b">
        <f>_xlfn.XLOOKUP(RT_gsm[[#This Row],[rxn in SC GSM]],sc_gsm[model_rxn],sc_gsm[Column12],"")</f>
        <v>1</v>
      </c>
      <c r="J459" s="3" t="str">
        <f>IF(RT_gsm[[#This Row],[Column2]]="REV",FIND("&lt;=&gt;",RT_gsm[[#This Row],[Column8]]),"")</f>
        <v/>
      </c>
    </row>
    <row r="460" spans="1:10" hidden="1" x14ac:dyDescent="0.2">
      <c r="A460" t="s">
        <v>335</v>
      </c>
      <c r="B460" t="s">
        <v>3902</v>
      </c>
      <c r="C460" t="str">
        <f>RT_gsm[[#This Row],[model_rxn]]&amp;"_"&amp;RT_gsm[[#This Row],[Column2]]</f>
        <v>ALATRS_c_FWD</v>
      </c>
      <c r="D460" t="str">
        <f>_xlfn.XLOOKUP(RT_gsm[[#This Row],[Column3]],SC_enz[name_dir],SC_enz[name_dir],"")</f>
        <v>ALATRS_c_FWD</v>
      </c>
      <c r="E460" t="str">
        <f>_xlfn.XLOOKUP(RT_gsm[[#This Row],[model_rxn]],sc_gsm[model_rxn],sc_gsm[model_rxn],"")</f>
        <v>ALATRS_c</v>
      </c>
      <c r="F460" s="3" t="str">
        <f>_xlfn.XLOOKUP(RT_gsm[[#This Row],[Column3]],sc_gsm[Column3],sc_gsm[Column3],"")</f>
        <v>ALATRS_c_FWD</v>
      </c>
      <c r="G460" s="3" t="str" cm="1">
        <f t="array" ref="G460">RT_gsm[[#This Row],[model_rxn]]&amp;",r,"&amp;_xlfn.SWITCH(RT_gsm[[#This Row],[Column2]],"REV","lower_bound:-","FWD","upper_bound:")&amp;"1000"</f>
        <v>ALATRS_c,r,upper_bound:1000</v>
      </c>
      <c r="H460" s="3" t="str">
        <f>_xlfn.XLOOKUP(RT_gsm[[#This Row],[rxn in SC GSM]],sc_gsm[model_rxn],sc_gsm[yeast8.3.4 equation],"")</f>
        <v>ATP[c] + L-alanine[c] + tRNA(Ala)[c] =&gt; Ala-tRNA(Ala)[c] + AMP[c] + diphosphate[c]</v>
      </c>
      <c r="I460" s="3" t="b">
        <f>_xlfn.XLOOKUP(RT_gsm[[#This Row],[rxn in SC GSM]],sc_gsm[model_rxn],sc_gsm[Column12],"")</f>
        <v>1</v>
      </c>
      <c r="J460" s="3" t="str">
        <f>IF(RT_gsm[[#This Row],[Column2]]="REV",FIND("&lt;=&gt;",RT_gsm[[#This Row],[Column8]]),"")</f>
        <v/>
      </c>
    </row>
    <row r="461" spans="1:10" hidden="1" x14ac:dyDescent="0.2">
      <c r="A461" t="s">
        <v>2679</v>
      </c>
      <c r="B461" t="s">
        <v>3902</v>
      </c>
      <c r="C461" t="str">
        <f>RT_gsm[[#This Row],[model_rxn]]&amp;"_"&amp;RT_gsm[[#This Row],[Column2]]</f>
        <v>ALAt_c_m_FWD</v>
      </c>
      <c r="D461" t="str">
        <f>_xlfn.XLOOKUP(RT_gsm[[#This Row],[Column3]],SC_enz[name_dir],SC_enz[name_dir],"")</f>
        <v>ALAt_c_m_FWD</v>
      </c>
      <c r="E461" t="str">
        <f>_xlfn.XLOOKUP(RT_gsm[[#This Row],[model_rxn]],sc_gsm[model_rxn],sc_gsm[model_rxn],"")</f>
        <v>ALAt_c_m</v>
      </c>
      <c r="F461" s="3" t="str">
        <f>_xlfn.XLOOKUP(RT_gsm[[#This Row],[Column3]],sc_gsm[Column3],sc_gsm[Column3],"")</f>
        <v>ALAt_c_m_FWD</v>
      </c>
      <c r="G461" s="3" t="str" cm="1">
        <f t="array" ref="G461">RT_gsm[[#This Row],[model_rxn]]&amp;",r,"&amp;_xlfn.SWITCH(RT_gsm[[#This Row],[Column2]],"REV","lower_bound:-","FWD","upper_bound:")&amp;"1000"</f>
        <v>ALAt_c_m,r,upper_bound:1000</v>
      </c>
      <c r="H461" s="3" t="str">
        <f>_xlfn.XLOOKUP(RT_gsm[[#This Row],[rxn in SC GSM]],sc_gsm[model_rxn],sc_gsm[yeast8.3.4 equation],"")</f>
        <v>H+[e] + L-alanine[e] &lt;=&gt; H+[c] + L-alanine[c]</v>
      </c>
      <c r="I461" s="3" t="b">
        <f>_xlfn.XLOOKUP(RT_gsm[[#This Row],[rxn in SC GSM]],sc_gsm[model_rxn],sc_gsm[Column12],"")</f>
        <v>1</v>
      </c>
      <c r="J461" s="3" t="str">
        <f>IF(RT_gsm[[#This Row],[Column2]]="REV",FIND("&lt;=&gt;",RT_gsm[[#This Row],[Column8]]),"")</f>
        <v/>
      </c>
    </row>
    <row r="462" spans="1:10" hidden="1" x14ac:dyDescent="0.2">
      <c r="A462" t="s">
        <v>2198</v>
      </c>
      <c r="B462" t="s">
        <v>3903</v>
      </c>
      <c r="C462" t="str">
        <f>RT_gsm[[#This Row],[model_rxn]]&amp;"_"&amp;RT_gsm[[#This Row],[Column2]]</f>
        <v>ALAtps_e_REV</v>
      </c>
      <c r="D462" t="str">
        <f>_xlfn.XLOOKUP(RT_gsm[[#This Row],[Column3]],SC_enz[name_dir],SC_enz[name_dir],"")</f>
        <v>ALAtps_e_REV</v>
      </c>
      <c r="E462" t="str">
        <f>_xlfn.XLOOKUP(RT_gsm[[#This Row],[model_rxn]],sc_gsm[model_rxn],sc_gsm[model_rxn],"")</f>
        <v>ALAtps_e</v>
      </c>
      <c r="F462" s="3" t="str">
        <f>_xlfn.XLOOKUP(RT_gsm[[#This Row],[Column3]],sc_gsm[Column3],sc_gsm[Column3],"")</f>
        <v>ALAtps_e_REV</v>
      </c>
      <c r="G462" s="3" t="str" cm="1">
        <f t="array" ref="G462">RT_gsm[[#This Row],[model_rxn]]&amp;",r,"&amp;_xlfn.SWITCH(RT_gsm[[#This Row],[Column2]],"REV","lower_bound:-","FWD","upper_bound:")&amp;"1000"</f>
        <v>ALAtps_e,r,lower_bound:-1000</v>
      </c>
      <c r="H462" s="3" t="str">
        <f>_xlfn.XLOOKUP(RT_gsm[[#This Row],[rxn in SC GSM]],sc_gsm[model_rxn],sc_gsm[yeast8.3.4 equation],"")</f>
        <v>H+[e] + L-alanine[e] &lt;=&gt; H+[c] + L-alanine[c]</v>
      </c>
      <c r="I462" s="3" t="b">
        <f>_xlfn.XLOOKUP(RT_gsm[[#This Row],[rxn in SC GSM]],sc_gsm[model_rxn],sc_gsm[Column12],"")</f>
        <v>1</v>
      </c>
      <c r="J462" s="3">
        <f>IF(RT_gsm[[#This Row],[Column2]]="REV",FIND("&lt;=&gt;",RT_gsm[[#This Row],[Column8]]),"")</f>
        <v>22</v>
      </c>
    </row>
    <row r="463" spans="1:10" hidden="1" x14ac:dyDescent="0.2">
      <c r="A463" t="s">
        <v>2198</v>
      </c>
      <c r="B463" t="s">
        <v>3902</v>
      </c>
      <c r="C463" t="str">
        <f>RT_gsm[[#This Row],[model_rxn]]&amp;"_"&amp;RT_gsm[[#This Row],[Column2]]</f>
        <v>ALAtps_e_FWD</v>
      </c>
      <c r="D463" t="str">
        <f>_xlfn.XLOOKUP(RT_gsm[[#This Row],[Column3]],SC_enz[name_dir],SC_enz[name_dir],"")</f>
        <v>ALAtps_e_FWD</v>
      </c>
      <c r="E463" t="str">
        <f>_xlfn.XLOOKUP(RT_gsm[[#This Row],[model_rxn]],sc_gsm[model_rxn],sc_gsm[model_rxn],"")</f>
        <v>ALAtps_e</v>
      </c>
      <c r="F463" s="3" t="str">
        <f>_xlfn.XLOOKUP(RT_gsm[[#This Row],[Column3]],sc_gsm[Column3],sc_gsm[Column3],"")</f>
        <v>ALAtps_e_FWD</v>
      </c>
      <c r="G463" s="3" t="str" cm="1">
        <f t="array" ref="G463">RT_gsm[[#This Row],[model_rxn]]&amp;",r,"&amp;_xlfn.SWITCH(RT_gsm[[#This Row],[Column2]],"REV","lower_bound:-","FWD","upper_bound:")&amp;"1000"</f>
        <v>ALAtps_e,r,upper_bound:1000</v>
      </c>
      <c r="H463" s="3" t="str">
        <f>_xlfn.XLOOKUP(RT_gsm[[#This Row],[rxn in SC GSM]],sc_gsm[model_rxn],sc_gsm[yeast8.3.4 equation],"")</f>
        <v>H+[e] + L-alanine[e] &lt;=&gt; H+[c] + L-alanine[c]</v>
      </c>
      <c r="I463" s="3" t="b">
        <f>_xlfn.XLOOKUP(RT_gsm[[#This Row],[rxn in SC GSM]],sc_gsm[model_rxn],sc_gsm[Column12],"")</f>
        <v>1</v>
      </c>
      <c r="J463" s="3" t="str">
        <f>IF(RT_gsm[[#This Row],[Column2]]="REV",FIND("&lt;=&gt;",RT_gsm[[#This Row],[Column8]]),"")</f>
        <v/>
      </c>
    </row>
    <row r="464" spans="1:10" hidden="1" x14ac:dyDescent="0.2">
      <c r="A464" t="s">
        <v>350</v>
      </c>
      <c r="B464" t="s">
        <v>3902</v>
      </c>
      <c r="C464" t="str">
        <f>RT_gsm[[#This Row],[model_rxn]]&amp;"_"&amp;RT_gsm[[#This Row],[Column2]]</f>
        <v>ALCD19y_c_FWD</v>
      </c>
      <c r="D464" t="str">
        <f>_xlfn.XLOOKUP(RT_gsm[[#This Row],[Column3]],SC_enz[name_dir],SC_enz[name_dir],"")</f>
        <v>ALCD19y_c_FWD</v>
      </c>
      <c r="E464" t="str">
        <f>_xlfn.XLOOKUP(RT_gsm[[#This Row],[model_rxn]],sc_gsm[model_rxn],sc_gsm[model_rxn],"")</f>
        <v>ALCD19y_c</v>
      </c>
      <c r="F464" s="3" t="str">
        <f>_xlfn.XLOOKUP(RT_gsm[[#This Row],[Column3]],sc_gsm[Column3],sc_gsm[Column3],"")</f>
        <v>ALCD19y_c_FWD</v>
      </c>
      <c r="G464" s="3" t="str" cm="1">
        <f t="array" ref="G464">RT_gsm[[#This Row],[model_rxn]]&amp;",r,"&amp;_xlfn.SWITCH(RT_gsm[[#This Row],[Column2]],"REV","lower_bound:-","FWD","upper_bound:")&amp;"1000"</f>
        <v>ALCD19y_c,r,upper_bound:1000</v>
      </c>
      <c r="H464" s="3" t="str">
        <f>_xlfn.XLOOKUP(RT_gsm[[#This Row],[rxn in SC GSM]],sc_gsm[model_rxn],sc_gsm[yeast8.3.4 equation],"")</f>
        <v>D-glyceraldehyde[c] + H+[c] + NADPH[c] =&gt; glycerol[c] + NADP(+)[c]</v>
      </c>
      <c r="I464" s="3" t="b">
        <f>_xlfn.XLOOKUP(RT_gsm[[#This Row],[rxn in SC GSM]],sc_gsm[model_rxn],sc_gsm[Column12],"")</f>
        <v>1</v>
      </c>
      <c r="J464" s="3" t="str">
        <f>IF(RT_gsm[[#This Row],[Column2]]="REV",FIND("&lt;=&gt;",RT_gsm[[#This Row],[Column8]]),"")</f>
        <v/>
      </c>
    </row>
    <row r="465" spans="1:10" hidden="1" x14ac:dyDescent="0.2">
      <c r="A465" t="s">
        <v>360</v>
      </c>
      <c r="B465" t="s">
        <v>3902</v>
      </c>
      <c r="C465" t="str">
        <f>RT_gsm[[#This Row],[model_rxn]]&amp;"_"&amp;RT_gsm[[#This Row],[Column2]]</f>
        <v>ALCD22xi_c_FWD</v>
      </c>
      <c r="D465" t="str">
        <f>_xlfn.XLOOKUP(RT_gsm[[#This Row],[Column3]],SC_enz[name_dir],SC_enz[name_dir],"")</f>
        <v>ALCD22xi_c_FWD</v>
      </c>
      <c r="E465" t="str">
        <f>_xlfn.XLOOKUP(RT_gsm[[#This Row],[model_rxn]],sc_gsm[model_rxn],sc_gsm[model_rxn],"")</f>
        <v>ALCD22xi_c</v>
      </c>
      <c r="F465" s="3" t="str">
        <f>_xlfn.XLOOKUP(RT_gsm[[#This Row],[Column3]],sc_gsm[Column3],sc_gsm[Column3],"")</f>
        <v>ALCD22xi_c_FWD</v>
      </c>
      <c r="G465" s="3" t="str" cm="1">
        <f t="array" ref="G465">RT_gsm[[#This Row],[model_rxn]]&amp;",r,"&amp;_xlfn.SWITCH(RT_gsm[[#This Row],[Column2]],"REV","lower_bound:-","FWD","upper_bound:")&amp;"1000"</f>
        <v>ALCD22xi_c,r,upper_bound:1000</v>
      </c>
      <c r="H465" s="3" t="str">
        <f>_xlfn.XLOOKUP(RT_gsm[[#This Row],[rxn in SC GSM]],sc_gsm[model_rxn],sc_gsm[yeast8.3.4 equation],"")</f>
        <v>2-methylbutanal[c] + H+[c] + NADH[c] =&gt; 2-methylbutanol[c] + NAD[c]</v>
      </c>
      <c r="I465" s="3" t="b">
        <f>_xlfn.XLOOKUP(RT_gsm[[#This Row],[rxn in SC GSM]],sc_gsm[model_rxn],sc_gsm[Column12],"")</f>
        <v>1</v>
      </c>
      <c r="J465" s="3" t="str">
        <f>IF(RT_gsm[[#This Row],[Column2]]="REV",FIND("&lt;=&gt;",RT_gsm[[#This Row],[Column8]]),"")</f>
        <v/>
      </c>
    </row>
    <row r="466" spans="1:10" hidden="1" x14ac:dyDescent="0.2">
      <c r="A466" t="s">
        <v>367</v>
      </c>
      <c r="B466" t="s">
        <v>3902</v>
      </c>
      <c r="C466" t="str">
        <f>RT_gsm[[#This Row],[model_rxn]]&amp;"_"&amp;RT_gsm[[#This Row],[Column2]]</f>
        <v>ALCD22xi_m_FWD</v>
      </c>
      <c r="D466" t="str">
        <f>_xlfn.XLOOKUP(RT_gsm[[#This Row],[Column3]],SC_enz[name_dir],SC_enz[name_dir],"")</f>
        <v>ALCD22xi_m_FWD</v>
      </c>
      <c r="E466" t="str">
        <f>_xlfn.XLOOKUP(RT_gsm[[#This Row],[model_rxn]],sc_gsm[model_rxn],sc_gsm[model_rxn],"")</f>
        <v>ALCD22xi_m</v>
      </c>
      <c r="F466" s="3" t="str">
        <f>_xlfn.XLOOKUP(RT_gsm[[#This Row],[Column3]],sc_gsm[Column3],sc_gsm[Column3],"")</f>
        <v>ALCD22xi_m_FWD</v>
      </c>
      <c r="G466" s="3" t="str" cm="1">
        <f t="array" ref="G466">RT_gsm[[#This Row],[model_rxn]]&amp;",r,"&amp;_xlfn.SWITCH(RT_gsm[[#This Row],[Column2]],"REV","lower_bound:-","FWD","upper_bound:")&amp;"1000"</f>
        <v>ALCD22xi_m,r,upper_bound:1000</v>
      </c>
      <c r="H466" s="3" t="str">
        <f>_xlfn.XLOOKUP(RT_gsm[[#This Row],[rxn in SC GSM]],sc_gsm[model_rxn],sc_gsm[yeast8.3.4 equation],"")</f>
        <v>2-methylbutanal[c] + H+[c] + NADH[c] =&gt; 2-methylbutanol[c] + NAD[c]</v>
      </c>
      <c r="I466" s="3" t="b">
        <f>_xlfn.XLOOKUP(RT_gsm[[#This Row],[rxn in SC GSM]],sc_gsm[model_rxn],sc_gsm[Column12],"")</f>
        <v>1</v>
      </c>
      <c r="J466" s="3" t="str">
        <f>IF(RT_gsm[[#This Row],[Column2]]="REV",FIND("&lt;=&gt;",RT_gsm[[#This Row],[Column8]]),"")</f>
        <v/>
      </c>
    </row>
    <row r="467" spans="1:10" hidden="1" x14ac:dyDescent="0.2">
      <c r="A467" t="s">
        <v>368</v>
      </c>
      <c r="B467" t="s">
        <v>3902</v>
      </c>
      <c r="C467" t="str">
        <f>RT_gsm[[#This Row],[model_rxn]]&amp;"_"&amp;RT_gsm[[#This Row],[Column2]]</f>
        <v>ALCD22yi_c_FWD</v>
      </c>
      <c r="D467" t="str">
        <f>_xlfn.XLOOKUP(RT_gsm[[#This Row],[Column3]],SC_enz[name_dir],SC_enz[name_dir],"")</f>
        <v>ALCD22yi_c_FWD</v>
      </c>
      <c r="E467" t="str">
        <f>_xlfn.XLOOKUP(RT_gsm[[#This Row],[model_rxn]],sc_gsm[model_rxn],sc_gsm[model_rxn],"")</f>
        <v>ALCD22yi_c</v>
      </c>
      <c r="F467" s="3" t="str">
        <f>_xlfn.XLOOKUP(RT_gsm[[#This Row],[Column3]],sc_gsm[Column3],sc_gsm[Column3],"")</f>
        <v>ALCD22yi_c_FWD</v>
      </c>
      <c r="G467" s="3" t="str" cm="1">
        <f t="array" ref="G467">RT_gsm[[#This Row],[model_rxn]]&amp;",r,"&amp;_xlfn.SWITCH(RT_gsm[[#This Row],[Column2]],"REV","lower_bound:-","FWD","upper_bound:")&amp;"1000"</f>
        <v>ALCD22yi_c,r,upper_bound:1000</v>
      </c>
      <c r="H467" s="3" t="str">
        <f>_xlfn.XLOOKUP(RT_gsm[[#This Row],[rxn in SC GSM]],sc_gsm[model_rxn],sc_gsm[yeast8.3.4 equation],"")</f>
        <v>2-methylbutanal[c] + H+[c] + NADPH[c] =&gt; 2-methylbutanol[c] + NADP(+)[c]</v>
      </c>
      <c r="I467" s="3" t="b">
        <f>_xlfn.XLOOKUP(RT_gsm[[#This Row],[rxn in SC GSM]],sc_gsm[model_rxn],sc_gsm[Column12],"")</f>
        <v>1</v>
      </c>
      <c r="J467" s="3" t="str">
        <f>IF(RT_gsm[[#This Row],[Column2]]="REV",FIND("&lt;=&gt;",RT_gsm[[#This Row],[Column8]]),"")</f>
        <v/>
      </c>
    </row>
    <row r="468" spans="1:10" hidden="1" x14ac:dyDescent="0.2">
      <c r="A468" t="s">
        <v>398</v>
      </c>
      <c r="B468" t="s">
        <v>3902</v>
      </c>
      <c r="C468" t="str">
        <f>RT_gsm[[#This Row],[model_rxn]]&amp;"_"&amp;RT_gsm[[#This Row],[Column2]]</f>
        <v>ALCD23xi_c_FWD</v>
      </c>
      <c r="D468" t="str">
        <f>_xlfn.XLOOKUP(RT_gsm[[#This Row],[Column3]],SC_enz[name_dir],SC_enz[name_dir],"")</f>
        <v>ALCD23xi_c_FWD</v>
      </c>
      <c r="E468" t="str">
        <f>_xlfn.XLOOKUP(RT_gsm[[#This Row],[model_rxn]],sc_gsm[model_rxn],sc_gsm[model_rxn],"")</f>
        <v>ALCD23xi_c</v>
      </c>
      <c r="F468" s="3" t="str">
        <f>_xlfn.XLOOKUP(RT_gsm[[#This Row],[Column3]],sc_gsm[Column3],sc_gsm[Column3],"")</f>
        <v>ALCD23xi_c_FWD</v>
      </c>
      <c r="G468" s="3" t="str" cm="1">
        <f t="array" ref="G468">RT_gsm[[#This Row],[model_rxn]]&amp;",r,"&amp;_xlfn.SWITCH(RT_gsm[[#This Row],[Column2]],"REV","lower_bound:-","FWD","upper_bound:")&amp;"1000"</f>
        <v>ALCD23xi_c,r,upper_bound:1000</v>
      </c>
      <c r="H468" s="3" t="str">
        <f>_xlfn.XLOOKUP(RT_gsm[[#This Row],[rxn in SC GSM]],sc_gsm[model_rxn],sc_gsm[yeast8.3.4 equation],"")</f>
        <v>H+[c] + isobutyraldehyde[c] + NADH[c] =&gt; isobutanol[c] + NAD[c]</v>
      </c>
      <c r="I468" s="3" t="b">
        <f>_xlfn.XLOOKUP(RT_gsm[[#This Row],[rxn in SC GSM]],sc_gsm[model_rxn],sc_gsm[Column12],"")</f>
        <v>1</v>
      </c>
      <c r="J468" s="3" t="str">
        <f>IF(RT_gsm[[#This Row],[Column2]]="REV",FIND("&lt;=&gt;",RT_gsm[[#This Row],[Column8]]),"")</f>
        <v/>
      </c>
    </row>
    <row r="469" spans="1:10" hidden="1" x14ac:dyDescent="0.2">
      <c r="A469" t="s">
        <v>399</v>
      </c>
      <c r="B469" t="s">
        <v>3902</v>
      </c>
      <c r="C469" t="str">
        <f>RT_gsm[[#This Row],[model_rxn]]&amp;"_"&amp;RT_gsm[[#This Row],[Column2]]</f>
        <v>ALCD23xi_m_FWD</v>
      </c>
      <c r="D469" t="str">
        <f>_xlfn.XLOOKUP(RT_gsm[[#This Row],[Column3]],SC_enz[name_dir],SC_enz[name_dir],"")</f>
        <v>ALCD23xi_m_FWD</v>
      </c>
      <c r="E469" t="str">
        <f>_xlfn.XLOOKUP(RT_gsm[[#This Row],[model_rxn]],sc_gsm[model_rxn],sc_gsm[model_rxn],"")</f>
        <v>ALCD23xi_m</v>
      </c>
      <c r="F469" s="3" t="str">
        <f>_xlfn.XLOOKUP(RT_gsm[[#This Row],[Column3]],sc_gsm[Column3],sc_gsm[Column3],"")</f>
        <v>ALCD23xi_m_FWD</v>
      </c>
      <c r="G469" s="3" t="str" cm="1">
        <f t="array" ref="G469">RT_gsm[[#This Row],[model_rxn]]&amp;",r,"&amp;_xlfn.SWITCH(RT_gsm[[#This Row],[Column2]],"REV","lower_bound:-","FWD","upper_bound:")&amp;"1000"</f>
        <v>ALCD23xi_m,r,upper_bound:1000</v>
      </c>
      <c r="H469" s="3" t="str">
        <f>_xlfn.XLOOKUP(RT_gsm[[#This Row],[rxn in SC GSM]],sc_gsm[model_rxn],sc_gsm[yeast8.3.4 equation],"")</f>
        <v>H+[c] + isobutyraldehyde[c] + NADH[c] =&gt; isobutanol[c] + NAD[c]</v>
      </c>
      <c r="I469" s="3" t="b">
        <f>_xlfn.XLOOKUP(RT_gsm[[#This Row],[rxn in SC GSM]],sc_gsm[model_rxn],sc_gsm[Column12],"")</f>
        <v>1</v>
      </c>
      <c r="J469" s="3" t="str">
        <f>IF(RT_gsm[[#This Row],[Column2]]="REV",FIND("&lt;=&gt;",RT_gsm[[#This Row],[Column8]]),"")</f>
        <v/>
      </c>
    </row>
    <row r="470" spans="1:10" hidden="1" x14ac:dyDescent="0.2">
      <c r="A470" t="s">
        <v>400</v>
      </c>
      <c r="B470" t="s">
        <v>3902</v>
      </c>
      <c r="C470" t="str">
        <f>RT_gsm[[#This Row],[model_rxn]]&amp;"_"&amp;RT_gsm[[#This Row],[Column2]]</f>
        <v>ALCD23yi_c_FWD</v>
      </c>
      <c r="D470" t="str">
        <f>_xlfn.XLOOKUP(RT_gsm[[#This Row],[Column3]],SC_enz[name_dir],SC_enz[name_dir],"")</f>
        <v>ALCD23yi_c_FWD</v>
      </c>
      <c r="E470" t="str">
        <f>_xlfn.XLOOKUP(RT_gsm[[#This Row],[model_rxn]],sc_gsm[model_rxn],sc_gsm[model_rxn],"")</f>
        <v>ALCD23yi_c</v>
      </c>
      <c r="F470" s="3" t="str">
        <f>_xlfn.XLOOKUP(RT_gsm[[#This Row],[Column3]],sc_gsm[Column3],sc_gsm[Column3],"")</f>
        <v>ALCD23yi_c_FWD</v>
      </c>
      <c r="G470" s="3" t="str" cm="1">
        <f t="array" ref="G470">RT_gsm[[#This Row],[model_rxn]]&amp;",r,"&amp;_xlfn.SWITCH(RT_gsm[[#This Row],[Column2]],"REV","lower_bound:-","FWD","upper_bound:")&amp;"1000"</f>
        <v>ALCD23yi_c,r,upper_bound:1000</v>
      </c>
      <c r="H470" s="3" t="str">
        <f>_xlfn.XLOOKUP(RT_gsm[[#This Row],[rxn in SC GSM]],sc_gsm[model_rxn],sc_gsm[yeast8.3.4 equation],"")</f>
        <v>H+[c] + isobutyraldehyde[c] + NADPH[c] =&gt; isobutanol[c] + NADP(+)[c]</v>
      </c>
      <c r="I470" s="3" t="b">
        <f>_xlfn.XLOOKUP(RT_gsm[[#This Row],[rxn in SC GSM]],sc_gsm[model_rxn],sc_gsm[Column12],"")</f>
        <v>1</v>
      </c>
      <c r="J470" s="3" t="str">
        <f>IF(RT_gsm[[#This Row],[Column2]]="REV",FIND("&lt;=&gt;",RT_gsm[[#This Row],[Column8]]),"")</f>
        <v/>
      </c>
    </row>
    <row r="471" spans="1:10" hidden="1" x14ac:dyDescent="0.2">
      <c r="A471" t="s">
        <v>395</v>
      </c>
      <c r="B471" t="s">
        <v>3902</v>
      </c>
      <c r="C471" t="str">
        <f>RT_gsm[[#This Row],[model_rxn]]&amp;"_"&amp;RT_gsm[[#This Row],[Column2]]</f>
        <v>ALCD24xi_c_FWD</v>
      </c>
      <c r="D471" t="str">
        <f>_xlfn.XLOOKUP(RT_gsm[[#This Row],[Column3]],SC_enz[name_dir],SC_enz[name_dir],"")</f>
        <v>ALCD24xi_c_FWD</v>
      </c>
      <c r="E471" t="str">
        <f>_xlfn.XLOOKUP(RT_gsm[[#This Row],[model_rxn]],sc_gsm[model_rxn],sc_gsm[model_rxn],"")</f>
        <v>ALCD24xi_c</v>
      </c>
      <c r="F471" s="3" t="str">
        <f>_xlfn.XLOOKUP(RT_gsm[[#This Row],[Column3]],sc_gsm[Column3],sc_gsm[Column3],"")</f>
        <v>ALCD24xi_c_FWD</v>
      </c>
      <c r="G471" s="3" t="str" cm="1">
        <f t="array" ref="G471">RT_gsm[[#This Row],[model_rxn]]&amp;",r,"&amp;_xlfn.SWITCH(RT_gsm[[#This Row],[Column2]],"REV","lower_bound:-","FWD","upper_bound:")&amp;"1000"</f>
        <v>ALCD24xi_c,r,upper_bound:1000</v>
      </c>
      <c r="H471" s="3" t="str">
        <f>_xlfn.XLOOKUP(RT_gsm[[#This Row],[rxn in SC GSM]],sc_gsm[model_rxn],sc_gsm[yeast8.3.4 equation],"")</f>
        <v>3-methylbutanal[c] + H+[c] + NADH[c] =&gt; isoamylol[c] + NAD[c]</v>
      </c>
      <c r="I471" s="3" t="b">
        <f>_xlfn.XLOOKUP(RT_gsm[[#This Row],[rxn in SC GSM]],sc_gsm[model_rxn],sc_gsm[Column12],"")</f>
        <v>1</v>
      </c>
      <c r="J471" s="3" t="str">
        <f>IF(RT_gsm[[#This Row],[Column2]]="REV",FIND("&lt;=&gt;",RT_gsm[[#This Row],[Column8]]),"")</f>
        <v/>
      </c>
    </row>
    <row r="472" spans="1:10" hidden="1" x14ac:dyDescent="0.2">
      <c r="A472" t="s">
        <v>396</v>
      </c>
      <c r="B472" t="s">
        <v>3902</v>
      </c>
      <c r="C472" t="str">
        <f>RT_gsm[[#This Row],[model_rxn]]&amp;"_"&amp;RT_gsm[[#This Row],[Column2]]</f>
        <v>ALCD24xi_m_FWD</v>
      </c>
      <c r="D472" t="str">
        <f>_xlfn.XLOOKUP(RT_gsm[[#This Row],[Column3]],SC_enz[name_dir],SC_enz[name_dir],"")</f>
        <v>ALCD24xi_m_FWD</v>
      </c>
      <c r="E472" t="str">
        <f>_xlfn.XLOOKUP(RT_gsm[[#This Row],[model_rxn]],sc_gsm[model_rxn],sc_gsm[model_rxn],"")</f>
        <v>ALCD24xi_m</v>
      </c>
      <c r="F472" s="3" t="str">
        <f>_xlfn.XLOOKUP(RT_gsm[[#This Row],[Column3]],sc_gsm[Column3],sc_gsm[Column3],"")</f>
        <v>ALCD24xi_m_FWD</v>
      </c>
      <c r="G472" s="3" t="str" cm="1">
        <f t="array" ref="G472">RT_gsm[[#This Row],[model_rxn]]&amp;",r,"&amp;_xlfn.SWITCH(RT_gsm[[#This Row],[Column2]],"REV","lower_bound:-","FWD","upper_bound:")&amp;"1000"</f>
        <v>ALCD24xi_m,r,upper_bound:1000</v>
      </c>
      <c r="H472" s="3" t="str">
        <f>_xlfn.XLOOKUP(RT_gsm[[#This Row],[rxn in SC GSM]],sc_gsm[model_rxn],sc_gsm[yeast8.3.4 equation],"")</f>
        <v>3-methylbutanal[c] + H+[c] + NADH[c] =&gt; isoamylol[c] + NAD[c]</v>
      </c>
      <c r="I472" s="3" t="b">
        <f>_xlfn.XLOOKUP(RT_gsm[[#This Row],[rxn in SC GSM]],sc_gsm[model_rxn],sc_gsm[Column12],"")</f>
        <v>1</v>
      </c>
      <c r="J472" s="3" t="str">
        <f>IF(RT_gsm[[#This Row],[Column2]]="REV",FIND("&lt;=&gt;",RT_gsm[[#This Row],[Column8]]),"")</f>
        <v/>
      </c>
    </row>
    <row r="473" spans="1:10" hidden="1" x14ac:dyDescent="0.2">
      <c r="A473" t="s">
        <v>397</v>
      </c>
      <c r="B473" t="s">
        <v>3902</v>
      </c>
      <c r="C473" t="str">
        <f>RT_gsm[[#This Row],[model_rxn]]&amp;"_"&amp;RT_gsm[[#This Row],[Column2]]</f>
        <v>ALCD24yi_c_FWD</v>
      </c>
      <c r="D473" t="str">
        <f>_xlfn.XLOOKUP(RT_gsm[[#This Row],[Column3]],SC_enz[name_dir],SC_enz[name_dir],"")</f>
        <v>ALCD24yi_c_FWD</v>
      </c>
      <c r="E473" t="str">
        <f>_xlfn.XLOOKUP(RT_gsm[[#This Row],[model_rxn]],sc_gsm[model_rxn],sc_gsm[model_rxn],"")</f>
        <v>ALCD24yi_c</v>
      </c>
      <c r="F473" s="3" t="str">
        <f>_xlfn.XLOOKUP(RT_gsm[[#This Row],[Column3]],sc_gsm[Column3],sc_gsm[Column3],"")</f>
        <v>ALCD24yi_c_FWD</v>
      </c>
      <c r="G473" s="3" t="str" cm="1">
        <f t="array" ref="G473">RT_gsm[[#This Row],[model_rxn]]&amp;",r,"&amp;_xlfn.SWITCH(RT_gsm[[#This Row],[Column2]],"REV","lower_bound:-","FWD","upper_bound:")&amp;"1000"</f>
        <v>ALCD24yi_c,r,upper_bound:1000</v>
      </c>
      <c r="H473" s="3" t="str">
        <f>_xlfn.XLOOKUP(RT_gsm[[#This Row],[rxn in SC GSM]],sc_gsm[model_rxn],sc_gsm[yeast8.3.4 equation],"")</f>
        <v>3-methylbutanal[c] + H+[c] + NADPH[c] =&gt; isoamylol[c] + NADP(+)[c]</v>
      </c>
      <c r="I473" s="3" t="b">
        <f>_xlfn.XLOOKUP(RT_gsm[[#This Row],[rxn in SC GSM]],sc_gsm[model_rxn],sc_gsm[Column12],"")</f>
        <v>1</v>
      </c>
      <c r="J473" s="3" t="str">
        <f>IF(RT_gsm[[#This Row],[Column2]]="REV",FIND("&lt;=&gt;",RT_gsm[[#This Row],[Column8]]),"")</f>
        <v/>
      </c>
    </row>
    <row r="474" spans="1:10" hidden="1" x14ac:dyDescent="0.2">
      <c r="A474" t="s">
        <v>373</v>
      </c>
      <c r="B474" t="s">
        <v>3902</v>
      </c>
      <c r="C474" t="str">
        <f>RT_gsm[[#This Row],[model_rxn]]&amp;"_"&amp;RT_gsm[[#This Row],[Column2]]</f>
        <v>ALCD25xi_c_FWD</v>
      </c>
      <c r="D474" t="str">
        <f>_xlfn.XLOOKUP(RT_gsm[[#This Row],[Column3]],SC_enz[name_dir],SC_enz[name_dir],"")</f>
        <v>ALCD25xi_c_FWD</v>
      </c>
      <c r="E474" t="str">
        <f>_xlfn.XLOOKUP(RT_gsm[[#This Row],[model_rxn]],sc_gsm[model_rxn],sc_gsm[model_rxn],"")</f>
        <v>ALCD25xi_c</v>
      </c>
      <c r="F474" s="3" t="str">
        <f>_xlfn.XLOOKUP(RT_gsm[[#This Row],[Column3]],sc_gsm[Column3],sc_gsm[Column3],"")</f>
        <v>ALCD25xi_c_FWD</v>
      </c>
      <c r="G474" s="3" t="str" cm="1">
        <f t="array" ref="G474">RT_gsm[[#This Row],[model_rxn]]&amp;",r,"&amp;_xlfn.SWITCH(RT_gsm[[#This Row],[Column2]],"REV","lower_bound:-","FWD","upper_bound:")&amp;"1000"</f>
        <v>ALCD25xi_c,r,upper_bound:1000</v>
      </c>
      <c r="H474" s="3" t="str">
        <f>_xlfn.XLOOKUP(RT_gsm[[#This Row],[rxn in SC GSM]],sc_gsm[model_rxn],sc_gsm[yeast8.3.4 equation],"")</f>
        <v>H+[c] + NADH[c] + phenylacetaldehyde[c] =&gt; 2-phenylethanol[c] + NAD[c]</v>
      </c>
      <c r="I474" s="3" t="b">
        <f>_xlfn.XLOOKUP(RT_gsm[[#This Row],[rxn in SC GSM]],sc_gsm[model_rxn],sc_gsm[Column12],"")</f>
        <v>1</v>
      </c>
      <c r="J474" s="3" t="str">
        <f>IF(RT_gsm[[#This Row],[Column2]]="REV",FIND("&lt;=&gt;",RT_gsm[[#This Row],[Column8]]),"")</f>
        <v/>
      </c>
    </row>
    <row r="475" spans="1:10" hidden="1" x14ac:dyDescent="0.2">
      <c r="A475" t="s">
        <v>374</v>
      </c>
      <c r="B475" t="s">
        <v>3902</v>
      </c>
      <c r="C475" t="str">
        <f>RT_gsm[[#This Row],[model_rxn]]&amp;"_"&amp;RT_gsm[[#This Row],[Column2]]</f>
        <v>ALCD25xi_m_FWD</v>
      </c>
      <c r="D475" t="str">
        <f>_xlfn.XLOOKUP(RT_gsm[[#This Row],[Column3]],SC_enz[name_dir],SC_enz[name_dir],"")</f>
        <v>ALCD25xi_m_FWD</v>
      </c>
      <c r="E475" t="str">
        <f>_xlfn.XLOOKUP(RT_gsm[[#This Row],[model_rxn]],sc_gsm[model_rxn],sc_gsm[model_rxn],"")</f>
        <v>ALCD25xi_m</v>
      </c>
      <c r="F475" s="3" t="str">
        <f>_xlfn.XLOOKUP(RT_gsm[[#This Row],[Column3]],sc_gsm[Column3],sc_gsm[Column3],"")</f>
        <v>ALCD25xi_m_FWD</v>
      </c>
      <c r="G475" s="3" t="str" cm="1">
        <f t="array" ref="G475">RT_gsm[[#This Row],[model_rxn]]&amp;",r,"&amp;_xlfn.SWITCH(RT_gsm[[#This Row],[Column2]],"REV","lower_bound:-","FWD","upper_bound:")&amp;"1000"</f>
        <v>ALCD25xi_m,r,upper_bound:1000</v>
      </c>
      <c r="H475" s="3" t="str">
        <f>_xlfn.XLOOKUP(RT_gsm[[#This Row],[rxn in SC GSM]],sc_gsm[model_rxn],sc_gsm[yeast8.3.4 equation],"")</f>
        <v>H+[c] + NADH[c] + phenylacetaldehyde[c] =&gt; 2-phenylethanol[c] + NAD[c]</v>
      </c>
      <c r="I475" s="3" t="b">
        <f>_xlfn.XLOOKUP(RT_gsm[[#This Row],[rxn in SC GSM]],sc_gsm[model_rxn],sc_gsm[Column12],"")</f>
        <v>1</v>
      </c>
      <c r="J475" s="3" t="str">
        <f>IF(RT_gsm[[#This Row],[Column2]]="REV",FIND("&lt;=&gt;",RT_gsm[[#This Row],[Column8]]),"")</f>
        <v/>
      </c>
    </row>
    <row r="476" spans="1:10" hidden="1" x14ac:dyDescent="0.2">
      <c r="A476" t="s">
        <v>375</v>
      </c>
      <c r="B476" t="s">
        <v>3902</v>
      </c>
      <c r="C476" t="str">
        <f>RT_gsm[[#This Row],[model_rxn]]&amp;"_"&amp;RT_gsm[[#This Row],[Column2]]</f>
        <v>ALCD25yi_c_FWD</v>
      </c>
      <c r="D476" t="str">
        <f>_xlfn.XLOOKUP(RT_gsm[[#This Row],[Column3]],SC_enz[name_dir],SC_enz[name_dir],"")</f>
        <v>ALCD25yi_c_FWD</v>
      </c>
      <c r="E476" t="str">
        <f>_xlfn.XLOOKUP(RT_gsm[[#This Row],[model_rxn]],sc_gsm[model_rxn],sc_gsm[model_rxn],"")</f>
        <v>ALCD25yi_c</v>
      </c>
      <c r="F476" s="3" t="str">
        <f>_xlfn.XLOOKUP(RT_gsm[[#This Row],[Column3]],sc_gsm[Column3],sc_gsm[Column3],"")</f>
        <v>ALCD25yi_c_FWD</v>
      </c>
      <c r="G476" s="3" t="str" cm="1">
        <f t="array" ref="G476">RT_gsm[[#This Row],[model_rxn]]&amp;",r,"&amp;_xlfn.SWITCH(RT_gsm[[#This Row],[Column2]],"REV","lower_bound:-","FWD","upper_bound:")&amp;"1000"</f>
        <v>ALCD25yi_c,r,upper_bound:1000</v>
      </c>
      <c r="H476" s="3" t="str">
        <f>_xlfn.XLOOKUP(RT_gsm[[#This Row],[rxn in SC GSM]],sc_gsm[model_rxn],sc_gsm[yeast8.3.4 equation],"")</f>
        <v>H+[c] + NADPH[c] + phenylacetaldehyde[c] =&gt; 2-phenylethanol[c] + NADP(+)[c]</v>
      </c>
      <c r="I476" s="3" t="b">
        <f>_xlfn.XLOOKUP(RT_gsm[[#This Row],[rxn in SC GSM]],sc_gsm[model_rxn],sc_gsm[Column12],"")</f>
        <v>1</v>
      </c>
      <c r="J476" s="3" t="str">
        <f>IF(RT_gsm[[#This Row],[Column2]]="REV",FIND("&lt;=&gt;",RT_gsm[[#This Row],[Column8]]),"")</f>
        <v/>
      </c>
    </row>
    <row r="477" spans="1:10" hidden="1" x14ac:dyDescent="0.2">
      <c r="A477" t="s">
        <v>402</v>
      </c>
      <c r="B477" t="s">
        <v>3902</v>
      </c>
      <c r="C477" t="str">
        <f>RT_gsm[[#This Row],[model_rxn]]&amp;"_"&amp;RT_gsm[[#This Row],[Column2]]</f>
        <v>ALCD26xi_c_FWD</v>
      </c>
      <c r="D477" t="str">
        <f>_xlfn.XLOOKUP(RT_gsm[[#This Row],[Column3]],SC_enz[name_dir],SC_enz[name_dir],"")</f>
        <v>ALCD26xi_c_FWD</v>
      </c>
      <c r="E477" t="str">
        <f>_xlfn.XLOOKUP(RT_gsm[[#This Row],[model_rxn]],sc_gsm[model_rxn],sc_gsm[model_rxn],"")</f>
        <v>ALCD26xi_c</v>
      </c>
      <c r="F477" s="3" t="str">
        <f>_xlfn.XLOOKUP(RT_gsm[[#This Row],[Column3]],sc_gsm[Column3],sc_gsm[Column3],"")</f>
        <v>ALCD26xi_c_FWD</v>
      </c>
      <c r="G477" s="3" t="str" cm="1">
        <f t="array" ref="G477">RT_gsm[[#This Row],[model_rxn]]&amp;",r,"&amp;_xlfn.SWITCH(RT_gsm[[#This Row],[Column2]],"REV","lower_bound:-","FWD","upper_bound:")&amp;"1000"</f>
        <v>ALCD26xi_c,r,upper_bound:1000</v>
      </c>
      <c r="H477" s="3" t="str">
        <f>_xlfn.XLOOKUP(RT_gsm[[#This Row],[rxn in SC GSM]],sc_gsm[model_rxn],sc_gsm[yeast8.3.4 equation],"")</f>
        <v>H+[c] + indol-3-ylacetaldehyde[c] + NADH[c] =&gt; NAD[c] + tryptophol[c]</v>
      </c>
      <c r="I477" s="3" t="b">
        <f>_xlfn.XLOOKUP(RT_gsm[[#This Row],[rxn in SC GSM]],sc_gsm[model_rxn],sc_gsm[Column12],"")</f>
        <v>1</v>
      </c>
      <c r="J477" s="3" t="str">
        <f>IF(RT_gsm[[#This Row],[Column2]]="REV",FIND("&lt;=&gt;",RT_gsm[[#This Row],[Column8]]),"")</f>
        <v/>
      </c>
    </row>
    <row r="478" spans="1:10" hidden="1" x14ac:dyDescent="0.2">
      <c r="A478" t="s">
        <v>403</v>
      </c>
      <c r="B478" t="s">
        <v>3902</v>
      </c>
      <c r="C478" t="str">
        <f>RT_gsm[[#This Row],[model_rxn]]&amp;"_"&amp;RT_gsm[[#This Row],[Column2]]</f>
        <v>ALCD26xi_m_FWD</v>
      </c>
      <c r="D478" t="str">
        <f>_xlfn.XLOOKUP(RT_gsm[[#This Row],[Column3]],SC_enz[name_dir],SC_enz[name_dir],"")</f>
        <v>ALCD26xi_m_FWD</v>
      </c>
      <c r="E478" t="str">
        <f>_xlfn.XLOOKUP(RT_gsm[[#This Row],[model_rxn]],sc_gsm[model_rxn],sc_gsm[model_rxn],"")</f>
        <v>ALCD26xi_m</v>
      </c>
      <c r="F478" s="3" t="str">
        <f>_xlfn.XLOOKUP(RT_gsm[[#This Row],[Column3]],sc_gsm[Column3],sc_gsm[Column3],"")</f>
        <v>ALCD26xi_m_FWD</v>
      </c>
      <c r="G478" s="3" t="str" cm="1">
        <f t="array" ref="G478">RT_gsm[[#This Row],[model_rxn]]&amp;",r,"&amp;_xlfn.SWITCH(RT_gsm[[#This Row],[Column2]],"REV","lower_bound:-","FWD","upper_bound:")&amp;"1000"</f>
        <v>ALCD26xi_m,r,upper_bound:1000</v>
      </c>
      <c r="H478" s="3" t="str">
        <f>_xlfn.XLOOKUP(RT_gsm[[#This Row],[rxn in SC GSM]],sc_gsm[model_rxn],sc_gsm[yeast8.3.4 equation],"")</f>
        <v>H+[c] + indol-3-ylacetaldehyde[c] + NADH[c] =&gt; NAD[c] + tryptophol[c]</v>
      </c>
      <c r="I478" s="3" t="b">
        <f>_xlfn.XLOOKUP(RT_gsm[[#This Row],[rxn in SC GSM]],sc_gsm[model_rxn],sc_gsm[Column12],"")</f>
        <v>1</v>
      </c>
      <c r="J478" s="3" t="str">
        <f>IF(RT_gsm[[#This Row],[Column2]]="REV",FIND("&lt;=&gt;",RT_gsm[[#This Row],[Column8]]),"")</f>
        <v/>
      </c>
    </row>
    <row r="479" spans="1:10" hidden="1" x14ac:dyDescent="0.2">
      <c r="A479" t="s">
        <v>347</v>
      </c>
      <c r="B479" t="s">
        <v>3902</v>
      </c>
      <c r="C479" t="str">
        <f>RT_gsm[[#This Row],[model_rxn]]&amp;"_"&amp;RT_gsm[[#This Row],[Column2]]</f>
        <v>ALCD2i1_c_FWD</v>
      </c>
      <c r="D479" t="str">
        <f>_xlfn.XLOOKUP(RT_gsm[[#This Row],[Column3]],SC_enz[name_dir],SC_enz[name_dir],"")</f>
        <v>ALCD2i1_c_FWD</v>
      </c>
      <c r="E479" t="str">
        <f>_xlfn.XLOOKUP(RT_gsm[[#This Row],[model_rxn]],sc_gsm[model_rxn],sc_gsm[model_rxn],"")</f>
        <v>ALCD2i1_c</v>
      </c>
      <c r="F479" s="3" t="str">
        <f>_xlfn.XLOOKUP(RT_gsm[[#This Row],[Column3]],sc_gsm[Column3],sc_gsm[Column3],"")</f>
        <v>ALCD2i1_c_FWD</v>
      </c>
      <c r="G479" s="3" t="str" cm="1">
        <f t="array" ref="G479">RT_gsm[[#This Row],[model_rxn]]&amp;",r,"&amp;_xlfn.SWITCH(RT_gsm[[#This Row],[Column2]],"REV","lower_bound:-","FWD","upper_bound:")&amp;"1000"</f>
        <v>ALCD2i1_c,r,upper_bound:1000</v>
      </c>
      <c r="H479" s="3" t="str">
        <f>_xlfn.XLOOKUP(RT_gsm[[#This Row],[rxn in SC GSM]],sc_gsm[model_rxn],sc_gsm[yeast8.3.4 equation],"")</f>
        <v>ethanol[c] + NAD[c] =&gt; acetaldehyde[c] + H+[c] + NADH[c]</v>
      </c>
      <c r="I479" s="3" t="b">
        <f>_xlfn.XLOOKUP(RT_gsm[[#This Row],[rxn in SC GSM]],sc_gsm[model_rxn],sc_gsm[Column12],"")</f>
        <v>1</v>
      </c>
      <c r="J479" s="3" t="str">
        <f>IF(RT_gsm[[#This Row],[Column2]]="REV",FIND("&lt;=&gt;",RT_gsm[[#This Row],[Column8]]),"")</f>
        <v/>
      </c>
    </row>
    <row r="480" spans="1:10" hidden="1" x14ac:dyDescent="0.2">
      <c r="A480" t="s">
        <v>1788</v>
      </c>
      <c r="B480" t="s">
        <v>3902</v>
      </c>
      <c r="C480" t="str">
        <f>RT_gsm[[#This Row],[model_rxn]]&amp;"_"&amp;RT_gsm[[#This Row],[Column2]]</f>
        <v>ALCD2i2_c_FWD</v>
      </c>
      <c r="D480" t="str">
        <f>_xlfn.XLOOKUP(RT_gsm[[#This Row],[Column3]],SC_enz[name_dir],SC_enz[name_dir],"")</f>
        <v>ALCD2i2_c_FWD</v>
      </c>
      <c r="E480" t="str">
        <f>_xlfn.XLOOKUP(RT_gsm[[#This Row],[model_rxn]],sc_gsm[model_rxn],sc_gsm[model_rxn],"")</f>
        <v>ALCD2i2_c</v>
      </c>
      <c r="F480" s="3" t="str">
        <f>_xlfn.XLOOKUP(RT_gsm[[#This Row],[Column3]],sc_gsm[Column3],sc_gsm[Column3],"")</f>
        <v>ALCD2i2_c_FWD</v>
      </c>
      <c r="G480" s="3" t="str" cm="1">
        <f t="array" ref="G480">RT_gsm[[#This Row],[model_rxn]]&amp;",r,"&amp;_xlfn.SWITCH(RT_gsm[[#This Row],[Column2]],"REV","lower_bound:-","FWD","upper_bound:")&amp;"1000"</f>
        <v>ALCD2i2_c,r,upper_bound:1000</v>
      </c>
      <c r="H480" s="3" t="str">
        <f>_xlfn.XLOOKUP(RT_gsm[[#This Row],[rxn in SC GSM]],sc_gsm[model_rxn],sc_gsm[yeast8.3.4 equation],"")</f>
        <v>acetaldehyde[c] + H+[c] + NADH[c] =&gt; ethanol[c] + NAD[c]</v>
      </c>
      <c r="I480" s="3" t="b">
        <f>_xlfn.XLOOKUP(RT_gsm[[#This Row],[rxn in SC GSM]],sc_gsm[model_rxn],sc_gsm[Column12],"")</f>
        <v>1</v>
      </c>
      <c r="J480" s="3" t="str">
        <f>IF(RT_gsm[[#This Row],[Column2]]="REV",FIND("&lt;=&gt;",RT_gsm[[#This Row],[Column8]]),"")</f>
        <v/>
      </c>
    </row>
    <row r="481" spans="1:10" x14ac:dyDescent="0.2">
      <c r="A481" t="s">
        <v>1788</v>
      </c>
      <c r="B481" t="s">
        <v>3903</v>
      </c>
      <c r="C481" t="str">
        <f>RT_gsm[[#This Row],[model_rxn]]&amp;"_"&amp;RT_gsm[[#This Row],[Column2]]</f>
        <v>ALCD2i2_c_REV</v>
      </c>
      <c r="D481" t="str">
        <f>_xlfn.XLOOKUP(RT_gsm[[#This Row],[Column3]],SC_enz[name_dir],SC_enz[name_dir],"")</f>
        <v/>
      </c>
      <c r="E481" t="str">
        <f>_xlfn.XLOOKUP(RT_gsm[[#This Row],[model_rxn]],sc_gsm[model_rxn],sc_gsm[model_rxn],"")</f>
        <v>ALCD2i2_c</v>
      </c>
      <c r="F481" s="3" t="str">
        <f>_xlfn.XLOOKUP(RT_gsm[[#This Row],[Column3]],sc_gsm[Column3],sc_gsm[Column3],"")</f>
        <v/>
      </c>
      <c r="G481" s="3" t="str" cm="1">
        <f t="array" ref="G481">RT_gsm[[#This Row],[model_rxn]]&amp;",r,"&amp;_xlfn.SWITCH(RT_gsm[[#This Row],[Column2]],"REV","lower_bound:-","FWD","upper_bound:")&amp;"1000"</f>
        <v>ALCD2i2_c,r,lower_bound:-1000</v>
      </c>
      <c r="H481" s="3" t="str">
        <f>_xlfn.XLOOKUP(RT_gsm[[#This Row],[rxn in SC GSM]],sc_gsm[model_rxn],sc_gsm[yeast8.3.4 equation],"")</f>
        <v>acetaldehyde[c] + H+[c] + NADH[c] =&gt; ethanol[c] + NAD[c]</v>
      </c>
      <c r="I481" s="3" t="b">
        <f>_xlfn.XLOOKUP(RT_gsm[[#This Row],[rxn in SC GSM]],sc_gsm[model_rxn],sc_gsm[Column12],"")</f>
        <v>1</v>
      </c>
      <c r="J481" s="3" t="e">
        <f>IF(RT_gsm[[#This Row],[Column2]]="REV",FIND("&lt;=&gt;",RT_gsm[[#This Row],[Column8]]),"")</f>
        <v>#VALUE!</v>
      </c>
    </row>
    <row r="482" spans="1:10" hidden="1" x14ac:dyDescent="0.2">
      <c r="A482" t="s">
        <v>355</v>
      </c>
      <c r="B482" t="s">
        <v>3902</v>
      </c>
      <c r="C482" t="str">
        <f>RT_gsm[[#This Row],[model_rxn]]&amp;"_"&amp;RT_gsm[[#This Row],[Column2]]</f>
        <v>ALCD2i2_m_FWD</v>
      </c>
      <c r="D482" t="str">
        <f>_xlfn.XLOOKUP(RT_gsm[[#This Row],[Column3]],SC_enz[name_dir],SC_enz[name_dir],"")</f>
        <v>ALCD2i2_m_FWD</v>
      </c>
      <c r="E482" t="str">
        <f>_xlfn.XLOOKUP(RT_gsm[[#This Row],[model_rxn]],sc_gsm[model_rxn],sc_gsm[model_rxn],"")</f>
        <v>ALCD2i2_m</v>
      </c>
      <c r="F482" s="3" t="str">
        <f>_xlfn.XLOOKUP(RT_gsm[[#This Row],[Column3]],sc_gsm[Column3],sc_gsm[Column3],"")</f>
        <v>ALCD2i2_m_FWD</v>
      </c>
      <c r="G482" s="3" t="str" cm="1">
        <f t="array" ref="G482">RT_gsm[[#This Row],[model_rxn]]&amp;",r,"&amp;_xlfn.SWITCH(RT_gsm[[#This Row],[Column2]],"REV","lower_bound:-","FWD","upper_bound:")&amp;"1000"</f>
        <v>ALCD2i2_m,r,upper_bound:1000</v>
      </c>
      <c r="H482" s="3" t="str">
        <f>_xlfn.XLOOKUP(RT_gsm[[#This Row],[rxn in SC GSM]],sc_gsm[model_rxn],sc_gsm[yeast8.3.4 equation],"")</f>
        <v>acetaldehyde[m] + H+[m] + NADH[m] =&gt; ethanol[m] + NAD[m]</v>
      </c>
      <c r="I482" s="3" t="b">
        <f>_xlfn.XLOOKUP(RT_gsm[[#This Row],[rxn in SC GSM]],sc_gsm[model_rxn],sc_gsm[Column12],"")</f>
        <v>1</v>
      </c>
      <c r="J482" s="3" t="str">
        <f>IF(RT_gsm[[#This Row],[Column2]]="REV",FIND("&lt;=&gt;",RT_gsm[[#This Row],[Column8]]),"")</f>
        <v/>
      </c>
    </row>
    <row r="483" spans="1:10" hidden="1" x14ac:dyDescent="0.2">
      <c r="A483" t="s">
        <v>392</v>
      </c>
      <c r="B483" t="s">
        <v>3902</v>
      </c>
      <c r="C483" t="str">
        <f>RT_gsm[[#This Row],[model_rxn]]&amp;"_"&amp;RT_gsm[[#This Row],[Column2]]</f>
        <v>ALDD20x_m_FWD</v>
      </c>
      <c r="D483" t="str">
        <f>_xlfn.XLOOKUP(RT_gsm[[#This Row],[Column3]],SC_enz[name_dir],SC_enz[name_dir],"")</f>
        <v>ALDD20x_m_FWD</v>
      </c>
      <c r="E483" t="str">
        <f>_xlfn.XLOOKUP(RT_gsm[[#This Row],[model_rxn]],sc_gsm[model_rxn],sc_gsm[model_rxn],"")</f>
        <v>ALDD20x_m</v>
      </c>
      <c r="F483" s="3" t="str">
        <f>_xlfn.XLOOKUP(RT_gsm[[#This Row],[Column3]],sc_gsm[Column3],sc_gsm[Column3],"")</f>
        <v>ALDD20x_m_FWD</v>
      </c>
      <c r="G483" s="3" t="str" cm="1">
        <f t="array" ref="G483">RT_gsm[[#This Row],[model_rxn]]&amp;",r,"&amp;_xlfn.SWITCH(RT_gsm[[#This Row],[Column2]],"REV","lower_bound:-","FWD","upper_bound:")&amp;"1000"</f>
        <v>ALDD20x_m,r,upper_bound:1000</v>
      </c>
      <c r="H483" s="3" t="str">
        <f>_xlfn.XLOOKUP(RT_gsm[[#This Row],[rxn in SC GSM]],sc_gsm[model_rxn],sc_gsm[yeast8.3.4 equation],"")</f>
        <v>H2O[m] + indol-3-ylacetaldehyde[m] + NAD[m] =&gt; 2 H+[m] + indole-3-acetate[m] + NADH[m]</v>
      </c>
      <c r="I483" s="3" t="b">
        <f>_xlfn.XLOOKUP(RT_gsm[[#This Row],[rxn in SC GSM]],sc_gsm[model_rxn],sc_gsm[Column12],"")</f>
        <v>1</v>
      </c>
      <c r="J483" s="3" t="str">
        <f>IF(RT_gsm[[#This Row],[Column2]]="REV",FIND("&lt;=&gt;",RT_gsm[[#This Row],[Column8]]),"")</f>
        <v/>
      </c>
    </row>
    <row r="484" spans="1:10" hidden="1" x14ac:dyDescent="0.2">
      <c r="A484" t="s">
        <v>393</v>
      </c>
      <c r="B484" t="s">
        <v>3902</v>
      </c>
      <c r="C484" t="str">
        <f>RT_gsm[[#This Row],[model_rxn]]&amp;"_"&amp;RT_gsm[[#This Row],[Column2]]</f>
        <v>ALDD20y_c_FWD</v>
      </c>
      <c r="D484" t="str">
        <f>_xlfn.XLOOKUP(RT_gsm[[#This Row],[Column3]],SC_enz[name_dir],SC_enz[name_dir],"")</f>
        <v>ALDD20y_c_FWD</v>
      </c>
      <c r="E484" t="str">
        <f>_xlfn.XLOOKUP(RT_gsm[[#This Row],[model_rxn]],sc_gsm[model_rxn],sc_gsm[model_rxn],"")</f>
        <v>ALDD20y_c</v>
      </c>
      <c r="F484" s="3" t="str">
        <f>_xlfn.XLOOKUP(RT_gsm[[#This Row],[Column3]],sc_gsm[Column3],sc_gsm[Column3],"")</f>
        <v>ALDD20y_c_FWD</v>
      </c>
      <c r="G484" s="3" t="str" cm="1">
        <f t="array" ref="G484">RT_gsm[[#This Row],[model_rxn]]&amp;",r,"&amp;_xlfn.SWITCH(RT_gsm[[#This Row],[Column2]],"REV","lower_bound:-","FWD","upper_bound:")&amp;"1000"</f>
        <v>ALDD20y_c,r,upper_bound:1000</v>
      </c>
      <c r="H484" s="3" t="str">
        <f>_xlfn.XLOOKUP(RT_gsm[[#This Row],[rxn in SC GSM]],sc_gsm[model_rxn],sc_gsm[yeast8.3.4 equation],"")</f>
        <v>H2O[c] + indol-3-ylacetaldehyde[c] + NADP(+)[c] =&gt; 2 H+[c] + indole-3-acetate[c] + NADPH[c]</v>
      </c>
      <c r="I484" s="3" t="b">
        <f>_xlfn.XLOOKUP(RT_gsm[[#This Row],[rxn in SC GSM]],sc_gsm[model_rxn],sc_gsm[Column12],"")</f>
        <v>1</v>
      </c>
      <c r="J484" s="3" t="str">
        <f>IF(RT_gsm[[#This Row],[Column2]]="REV",FIND("&lt;=&gt;",RT_gsm[[#This Row],[Column8]]),"")</f>
        <v/>
      </c>
    </row>
    <row r="485" spans="1:10" hidden="1" x14ac:dyDescent="0.2">
      <c r="A485" t="s">
        <v>394</v>
      </c>
      <c r="B485" t="s">
        <v>3902</v>
      </c>
      <c r="C485" t="str">
        <f>RT_gsm[[#This Row],[model_rxn]]&amp;"_"&amp;RT_gsm[[#This Row],[Column2]]</f>
        <v>ALDD20y_m_FWD</v>
      </c>
      <c r="D485" t="str">
        <f>_xlfn.XLOOKUP(RT_gsm[[#This Row],[Column3]],SC_enz[name_dir],SC_enz[name_dir],"")</f>
        <v>ALDD20y_m_FWD</v>
      </c>
      <c r="E485" t="str">
        <f>_xlfn.XLOOKUP(RT_gsm[[#This Row],[model_rxn]],sc_gsm[model_rxn],sc_gsm[model_rxn],"")</f>
        <v>ALDD20y_m</v>
      </c>
      <c r="F485" s="3" t="str">
        <f>_xlfn.XLOOKUP(RT_gsm[[#This Row],[Column3]],sc_gsm[Column3],sc_gsm[Column3],"")</f>
        <v>ALDD20y_m_FWD</v>
      </c>
      <c r="G485" s="3" t="str" cm="1">
        <f t="array" ref="G485">RT_gsm[[#This Row],[model_rxn]]&amp;",r,"&amp;_xlfn.SWITCH(RT_gsm[[#This Row],[Column2]],"REV","lower_bound:-","FWD","upper_bound:")&amp;"1000"</f>
        <v>ALDD20y_m,r,upper_bound:1000</v>
      </c>
      <c r="H485" s="3" t="str">
        <f>_xlfn.XLOOKUP(RT_gsm[[#This Row],[rxn in SC GSM]],sc_gsm[model_rxn],sc_gsm[yeast8.3.4 equation],"")</f>
        <v>H2O[c] + indol-3-ylacetaldehyde[c] + NADP(+)[c] =&gt; 2 H+[c] + indole-3-acetate[c] + NADPH[c]</v>
      </c>
      <c r="I485" s="3" t="b">
        <f>_xlfn.XLOOKUP(RT_gsm[[#This Row],[rxn in SC GSM]],sc_gsm[model_rxn],sc_gsm[Column12],"")</f>
        <v>1</v>
      </c>
      <c r="J485" s="3" t="str">
        <f>IF(RT_gsm[[#This Row],[Column2]]="REV",FIND("&lt;=&gt;",RT_gsm[[#This Row],[Column8]]),"")</f>
        <v/>
      </c>
    </row>
    <row r="486" spans="1:10" hidden="1" x14ac:dyDescent="0.2">
      <c r="A486" t="s">
        <v>376</v>
      </c>
      <c r="B486" t="s">
        <v>3902</v>
      </c>
      <c r="C486" t="str">
        <f>RT_gsm[[#This Row],[model_rxn]]&amp;"_"&amp;RT_gsm[[#This Row],[Column2]]</f>
        <v>ALDD22x_c_FWD</v>
      </c>
      <c r="D486" t="str">
        <f>_xlfn.XLOOKUP(RT_gsm[[#This Row],[Column3]],SC_enz[name_dir],SC_enz[name_dir],"")</f>
        <v>ALDD22x_c_FWD</v>
      </c>
      <c r="E486" t="str">
        <f>_xlfn.XLOOKUP(RT_gsm[[#This Row],[model_rxn]],sc_gsm[model_rxn],sc_gsm[model_rxn],"")</f>
        <v>ALDD22x_c</v>
      </c>
      <c r="F486" s="3" t="str">
        <f>_xlfn.XLOOKUP(RT_gsm[[#This Row],[Column3]],sc_gsm[Column3],sc_gsm[Column3],"")</f>
        <v>ALDD22x_c_FWD</v>
      </c>
      <c r="G486" s="3" t="str" cm="1">
        <f t="array" ref="G486">RT_gsm[[#This Row],[model_rxn]]&amp;",r,"&amp;_xlfn.SWITCH(RT_gsm[[#This Row],[Column2]],"REV","lower_bound:-","FWD","upper_bound:")&amp;"1000"</f>
        <v>ALDD22x_c,r,upper_bound:1000</v>
      </c>
      <c r="H486" s="3" t="str">
        <f>_xlfn.XLOOKUP(RT_gsm[[#This Row],[rxn in SC GSM]],sc_gsm[model_rxn],sc_gsm[yeast8.3.4 equation],"")</f>
        <v>3-aminopropanal[c] + H2O[c] + NAD[c] =&gt; beta-alanine[c] + 2 H+[c] + NADH[c]</v>
      </c>
      <c r="I486" s="3" t="b">
        <f>_xlfn.XLOOKUP(RT_gsm[[#This Row],[rxn in SC GSM]],sc_gsm[model_rxn],sc_gsm[Column12],"")</f>
        <v>1</v>
      </c>
      <c r="J486" s="3" t="str">
        <f>IF(RT_gsm[[#This Row],[Column2]]="REV",FIND("&lt;=&gt;",RT_gsm[[#This Row],[Column8]]),"")</f>
        <v/>
      </c>
    </row>
    <row r="487" spans="1:10" hidden="1" x14ac:dyDescent="0.2">
      <c r="A487" t="s">
        <v>1789</v>
      </c>
      <c r="B487" t="s">
        <v>3902</v>
      </c>
      <c r="C487" t="str">
        <f>RT_gsm[[#This Row],[model_rxn]]&amp;"_"&amp;RT_gsm[[#This Row],[Column2]]</f>
        <v>ALDD2x_c_FWD</v>
      </c>
      <c r="D487" t="str">
        <f>_xlfn.XLOOKUP(RT_gsm[[#This Row],[Column3]],SC_enz[name_dir],SC_enz[name_dir],"")</f>
        <v>ALDD2x_c_FWD</v>
      </c>
      <c r="E487" t="str">
        <f>_xlfn.XLOOKUP(RT_gsm[[#This Row],[model_rxn]],sc_gsm[model_rxn],sc_gsm[model_rxn],"")</f>
        <v>ALDD2x_c</v>
      </c>
      <c r="F487" s="3" t="str">
        <f>_xlfn.XLOOKUP(RT_gsm[[#This Row],[Column3]],sc_gsm[Column3],sc_gsm[Column3],"")</f>
        <v>ALDD2x_c_FWD</v>
      </c>
      <c r="G487" s="3" t="str" cm="1">
        <f t="array" ref="G487">RT_gsm[[#This Row],[model_rxn]]&amp;",r,"&amp;_xlfn.SWITCH(RT_gsm[[#This Row],[Column2]],"REV","lower_bound:-","FWD","upper_bound:")&amp;"1000"</f>
        <v>ALDD2x_c,r,upper_bound:1000</v>
      </c>
      <c r="H487" s="3" t="str">
        <f>_xlfn.XLOOKUP(RT_gsm[[#This Row],[rxn in SC GSM]],sc_gsm[model_rxn],sc_gsm[yeast8.3.4 equation],"")</f>
        <v>acetaldehyde[c] + H2O[c] + NAD[c] =&gt; acetate[c] + H+[c] + NADH[c]</v>
      </c>
      <c r="I487" s="3" t="b">
        <f>_xlfn.XLOOKUP(RT_gsm[[#This Row],[rxn in SC GSM]],sc_gsm[model_rxn],sc_gsm[Column12],"")</f>
        <v>0</v>
      </c>
      <c r="J487" s="3" t="str">
        <f>IF(RT_gsm[[#This Row],[Column2]]="REV",FIND("&lt;=&gt;",RT_gsm[[#This Row],[Column8]]),"")</f>
        <v/>
      </c>
    </row>
    <row r="488" spans="1:10" hidden="1" x14ac:dyDescent="0.2">
      <c r="A488" t="s">
        <v>383</v>
      </c>
      <c r="B488" t="s">
        <v>3902</v>
      </c>
      <c r="C488" t="str">
        <f>RT_gsm[[#This Row],[model_rxn]]&amp;"_"&amp;RT_gsm[[#This Row],[Column2]]</f>
        <v>ALDD2y_c_FWD</v>
      </c>
      <c r="D488" t="str">
        <f>_xlfn.XLOOKUP(RT_gsm[[#This Row],[Column3]],SC_enz[name_dir],SC_enz[name_dir],"")</f>
        <v>ALDD2y_c_FWD</v>
      </c>
      <c r="E488" t="str">
        <f>_xlfn.XLOOKUP(RT_gsm[[#This Row],[model_rxn]],sc_gsm[model_rxn],sc_gsm[model_rxn],"")</f>
        <v>ALDD2y_c</v>
      </c>
      <c r="F488" s="3" t="str">
        <f>_xlfn.XLOOKUP(RT_gsm[[#This Row],[Column3]],sc_gsm[Column3],sc_gsm[Column3],"")</f>
        <v>ALDD2y_c_FWD</v>
      </c>
      <c r="G488" s="3" t="str" cm="1">
        <f t="array" ref="G488">RT_gsm[[#This Row],[model_rxn]]&amp;",r,"&amp;_xlfn.SWITCH(RT_gsm[[#This Row],[Column2]],"REV","lower_bound:-","FWD","upper_bound:")&amp;"1000"</f>
        <v>ALDD2y_c,r,upper_bound:1000</v>
      </c>
      <c r="H488" s="3" t="str">
        <f>_xlfn.XLOOKUP(RT_gsm[[#This Row],[rxn in SC GSM]],sc_gsm[model_rxn],sc_gsm[yeast8.3.4 equation],"")</f>
        <v>acetaldehyde[c] + H2O[c] + NADP(+)[c] =&gt; acetate[c] + 2 H+[c] + NADPH[c]</v>
      </c>
      <c r="I488" s="3" t="b">
        <f>_xlfn.XLOOKUP(RT_gsm[[#This Row],[rxn in SC GSM]],sc_gsm[model_rxn],sc_gsm[Column12],"")</f>
        <v>1</v>
      </c>
      <c r="J488" s="3" t="str">
        <f>IF(RT_gsm[[#This Row],[Column2]]="REV",FIND("&lt;=&gt;",RT_gsm[[#This Row],[Column8]]),"")</f>
        <v/>
      </c>
    </row>
    <row r="489" spans="1:10" hidden="1" x14ac:dyDescent="0.2">
      <c r="A489" t="s">
        <v>410</v>
      </c>
      <c r="B489" t="s">
        <v>3903</v>
      </c>
      <c r="C489" t="str">
        <f>RT_gsm[[#This Row],[model_rxn]]&amp;"_"&amp;RT_gsm[[#This Row],[Column2]]</f>
        <v>ALLTN_c_REV</v>
      </c>
      <c r="D489" t="str">
        <f>_xlfn.XLOOKUP(RT_gsm[[#This Row],[Column3]],SC_enz[name_dir],SC_enz[name_dir],"")</f>
        <v>ALLTN_c_REV</v>
      </c>
      <c r="E489" t="str">
        <f>_xlfn.XLOOKUP(RT_gsm[[#This Row],[model_rxn]],sc_gsm[model_rxn],sc_gsm[model_rxn],"")</f>
        <v>ALLTN_c</v>
      </c>
      <c r="F489" s="3" t="str">
        <f>_xlfn.XLOOKUP(RT_gsm[[#This Row],[Column3]],sc_gsm[Column3],sc_gsm[Column3],"")</f>
        <v>ALLTN_c_REV</v>
      </c>
      <c r="G489" s="3" t="str" cm="1">
        <f t="array" ref="G489">RT_gsm[[#This Row],[model_rxn]]&amp;",r,"&amp;_xlfn.SWITCH(RT_gsm[[#This Row],[Column2]],"REV","lower_bound:-","FWD","upper_bound:")&amp;"1000"</f>
        <v>ALLTN_c,r,lower_bound:-1000</v>
      </c>
      <c r="H489" s="3" t="str">
        <f>_xlfn.XLOOKUP(RT_gsm[[#This Row],[rxn in SC GSM]],sc_gsm[model_rxn],sc_gsm[yeast8.3.4 equation],"")</f>
        <v>allantoin[c] + H2O[c] &lt;=&gt; allantoate[c] + H+[c]</v>
      </c>
      <c r="I489" s="3" t="b">
        <f>_xlfn.XLOOKUP(RT_gsm[[#This Row],[rxn in SC GSM]],sc_gsm[model_rxn],sc_gsm[Column12],"")</f>
        <v>1</v>
      </c>
      <c r="J489" s="3">
        <f>IF(RT_gsm[[#This Row],[Column2]]="REV",FIND("&lt;=&gt;",RT_gsm[[#This Row],[Column8]]),"")</f>
        <v>23</v>
      </c>
    </row>
    <row r="490" spans="1:10" hidden="1" x14ac:dyDescent="0.2">
      <c r="A490" t="s">
        <v>410</v>
      </c>
      <c r="B490" t="s">
        <v>3902</v>
      </c>
      <c r="C490" t="str">
        <f>RT_gsm[[#This Row],[model_rxn]]&amp;"_"&amp;RT_gsm[[#This Row],[Column2]]</f>
        <v>ALLTN_c_FWD</v>
      </c>
      <c r="D490" t="str">
        <f>_xlfn.XLOOKUP(RT_gsm[[#This Row],[Column3]],SC_enz[name_dir],SC_enz[name_dir],"")</f>
        <v>ALLTN_c_FWD</v>
      </c>
      <c r="E490" t="str">
        <f>_xlfn.XLOOKUP(RT_gsm[[#This Row],[model_rxn]],sc_gsm[model_rxn],sc_gsm[model_rxn],"")</f>
        <v>ALLTN_c</v>
      </c>
      <c r="F490" s="3" t="str">
        <f>_xlfn.XLOOKUP(RT_gsm[[#This Row],[Column3]],sc_gsm[Column3],sc_gsm[Column3],"")</f>
        <v>ALLTN_c_FWD</v>
      </c>
      <c r="G490" s="3" t="str" cm="1">
        <f t="array" ref="G490">RT_gsm[[#This Row],[model_rxn]]&amp;",r,"&amp;_xlfn.SWITCH(RT_gsm[[#This Row],[Column2]],"REV","lower_bound:-","FWD","upper_bound:")&amp;"1000"</f>
        <v>ALLTN_c,r,upper_bound:1000</v>
      </c>
      <c r="H490" s="3" t="str">
        <f>_xlfn.XLOOKUP(RT_gsm[[#This Row],[rxn in SC GSM]],sc_gsm[model_rxn],sc_gsm[yeast8.3.4 equation],"")</f>
        <v>allantoin[c] + H2O[c] &lt;=&gt; allantoate[c] + H+[c]</v>
      </c>
      <c r="I490" s="3" t="b">
        <f>_xlfn.XLOOKUP(RT_gsm[[#This Row],[rxn in SC GSM]],sc_gsm[model_rxn],sc_gsm[Column12],"")</f>
        <v>1</v>
      </c>
      <c r="J490" s="3" t="str">
        <f>IF(RT_gsm[[#This Row],[Column2]]="REV",FIND("&lt;=&gt;",RT_gsm[[#This Row],[Column8]]),"")</f>
        <v/>
      </c>
    </row>
    <row r="491" spans="1:10" hidden="1" x14ac:dyDescent="0.2">
      <c r="A491" t="s">
        <v>4437</v>
      </c>
      <c r="B491" t="s">
        <v>3902</v>
      </c>
      <c r="C491" t="str">
        <f>RT_gsm[[#This Row],[model_rxn]]&amp;"_"&amp;RT_gsm[[#This Row],[Column2]]</f>
        <v>ALLTNt_c_FWD</v>
      </c>
      <c r="D491" t="str">
        <f>_xlfn.XLOOKUP(RT_gsm[[#This Row],[Column3]],SC_enz[name_dir],SC_enz[name_dir],"")</f>
        <v/>
      </c>
      <c r="E491" t="str">
        <f>_xlfn.XLOOKUP(RT_gsm[[#This Row],[model_rxn]],sc_gsm[model_rxn],sc_gsm[model_rxn],"")</f>
        <v/>
      </c>
      <c r="F491" s="3" t="str">
        <f>_xlfn.XLOOKUP(RT_gsm[[#This Row],[Column3]],sc_gsm[Column3],sc_gsm[Column3],"")</f>
        <v/>
      </c>
      <c r="G491" s="3" t="str" cm="1">
        <f t="array" ref="G491">RT_gsm[[#This Row],[model_rxn]]&amp;",r,"&amp;_xlfn.SWITCH(RT_gsm[[#This Row],[Column2]],"REV","lower_bound:-","FWD","upper_bound:")&amp;"1000"</f>
        <v>ALLTNt_c,r,upper_bound:1000</v>
      </c>
      <c r="H491" s="3" t="str">
        <f>_xlfn.XLOOKUP(RT_gsm[[#This Row],[rxn in SC GSM]],sc_gsm[model_rxn],sc_gsm[yeast8.3.4 equation],"")</f>
        <v/>
      </c>
      <c r="I491" s="3" t="str">
        <f>_xlfn.XLOOKUP(RT_gsm[[#This Row],[rxn in SC GSM]],sc_gsm[model_rxn],sc_gsm[Column12],"")</f>
        <v/>
      </c>
      <c r="J491" s="3" t="str">
        <f>IF(RT_gsm[[#This Row],[Column2]]="REV",FIND("&lt;=&gt;",RT_gsm[[#This Row],[Column8]]),"")</f>
        <v/>
      </c>
    </row>
    <row r="492" spans="1:10" hidden="1" x14ac:dyDescent="0.2">
      <c r="A492" t="s">
        <v>4440</v>
      </c>
      <c r="B492" t="s">
        <v>3902</v>
      </c>
      <c r="C492" t="str">
        <f>RT_gsm[[#This Row],[model_rxn]]&amp;"_"&amp;RT_gsm[[#This Row],[Column2]]</f>
        <v>ALLTTt_c_FWD</v>
      </c>
      <c r="D492" t="str">
        <f>_xlfn.XLOOKUP(RT_gsm[[#This Row],[Column3]],SC_enz[name_dir],SC_enz[name_dir],"")</f>
        <v/>
      </c>
      <c r="E492" t="str">
        <f>_xlfn.XLOOKUP(RT_gsm[[#This Row],[model_rxn]],sc_gsm[model_rxn],sc_gsm[model_rxn],"")</f>
        <v/>
      </c>
      <c r="F492" s="3" t="str">
        <f>_xlfn.XLOOKUP(RT_gsm[[#This Row],[Column3]],sc_gsm[Column3],sc_gsm[Column3],"")</f>
        <v/>
      </c>
      <c r="G492" s="3" t="str" cm="1">
        <f t="array" ref="G492">RT_gsm[[#This Row],[model_rxn]]&amp;",r,"&amp;_xlfn.SWITCH(RT_gsm[[#This Row],[Column2]],"REV","lower_bound:-","FWD","upper_bound:")&amp;"1000"</f>
        <v>ALLTTt_c,r,upper_bound:1000</v>
      </c>
      <c r="H492" s="3" t="str">
        <f>_xlfn.XLOOKUP(RT_gsm[[#This Row],[rxn in SC GSM]],sc_gsm[model_rxn],sc_gsm[yeast8.3.4 equation],"")</f>
        <v/>
      </c>
      <c r="I492" s="3" t="str">
        <f>_xlfn.XLOOKUP(RT_gsm[[#This Row],[rxn in SC GSM]],sc_gsm[model_rxn],sc_gsm[Column12],"")</f>
        <v/>
      </c>
      <c r="J492" s="3" t="str">
        <f>IF(RT_gsm[[#This Row],[Column2]]="REV",FIND("&lt;=&gt;",RT_gsm[[#This Row],[Column8]]),"")</f>
        <v/>
      </c>
    </row>
    <row r="493" spans="1:10" hidden="1" x14ac:dyDescent="0.2">
      <c r="A493" t="s">
        <v>413</v>
      </c>
      <c r="B493" t="s">
        <v>3902</v>
      </c>
      <c r="C493" t="str">
        <f>RT_gsm[[#This Row],[model_rxn]]&amp;"_"&amp;RT_gsm[[#This Row],[Column2]]</f>
        <v>ALPHNH_c_FWD</v>
      </c>
      <c r="D493" t="str">
        <f>_xlfn.XLOOKUP(RT_gsm[[#This Row],[Column3]],SC_enz[name_dir],SC_enz[name_dir],"")</f>
        <v>ALPHNH_c_FWD</v>
      </c>
      <c r="E493" t="str">
        <f>_xlfn.XLOOKUP(RT_gsm[[#This Row],[model_rxn]],sc_gsm[model_rxn],sc_gsm[model_rxn],"")</f>
        <v>ALPHNH_c</v>
      </c>
      <c r="F493" s="3" t="str">
        <f>_xlfn.XLOOKUP(RT_gsm[[#This Row],[Column3]],sc_gsm[Column3],sc_gsm[Column3],"")</f>
        <v>ALPHNH_c_FWD</v>
      </c>
      <c r="G493" s="3" t="str" cm="1">
        <f t="array" ref="G493">RT_gsm[[#This Row],[model_rxn]]&amp;",r,"&amp;_xlfn.SWITCH(RT_gsm[[#This Row],[Column2]],"REV","lower_bound:-","FWD","upper_bound:")&amp;"1000"</f>
        <v>ALPHNH_c,r,upper_bound:1000</v>
      </c>
      <c r="H493" s="3" t="str">
        <f>_xlfn.XLOOKUP(RT_gsm[[#This Row],[rxn in SC GSM]],sc_gsm[model_rxn],sc_gsm[yeast8.3.4 equation],"")</f>
        <v>3 H+[c] + H2O[c] + urea-1-carboxylic acid[c] =&gt; 2 ammonium[c] + 2 carbon dioxide[c]</v>
      </c>
      <c r="I493" s="3" t="b">
        <f>_xlfn.XLOOKUP(RT_gsm[[#This Row],[rxn in SC GSM]],sc_gsm[model_rxn],sc_gsm[Column12],"")</f>
        <v>1</v>
      </c>
      <c r="J493" s="3" t="str">
        <f>IF(RT_gsm[[#This Row],[Column2]]="REV",FIND("&lt;=&gt;",RT_gsm[[#This Row],[Column8]]),"")</f>
        <v/>
      </c>
    </row>
    <row r="494" spans="1:10" hidden="1" x14ac:dyDescent="0.2">
      <c r="A494" t="s">
        <v>303</v>
      </c>
      <c r="B494" t="s">
        <v>3903</v>
      </c>
      <c r="C494" t="str">
        <f>RT_gsm[[#This Row],[model_rxn]]&amp;"_"&amp;RT_gsm[[#This Row],[Column2]]</f>
        <v>AMAOTr_c_REV</v>
      </c>
      <c r="D494" t="str">
        <f>_xlfn.XLOOKUP(RT_gsm[[#This Row],[Column3]],SC_enz[name_dir],SC_enz[name_dir],"")</f>
        <v>AMAOTr_c_REV</v>
      </c>
      <c r="E494" t="str">
        <f>_xlfn.XLOOKUP(RT_gsm[[#This Row],[model_rxn]],sc_gsm[model_rxn],sc_gsm[model_rxn],"")</f>
        <v>AMAOTr_c</v>
      </c>
      <c r="F494" s="3" t="str">
        <f>_xlfn.XLOOKUP(RT_gsm[[#This Row],[Column3]],sc_gsm[Column3],sc_gsm[Column3],"")</f>
        <v>AMAOTr_c_REV</v>
      </c>
      <c r="G494" s="3" t="str" cm="1">
        <f t="array" ref="G494">RT_gsm[[#This Row],[model_rxn]]&amp;",r,"&amp;_xlfn.SWITCH(RT_gsm[[#This Row],[Column2]],"REV","lower_bound:-","FWD","upper_bound:")&amp;"1000"</f>
        <v>AMAOTr_c,r,lower_bound:-1000</v>
      </c>
      <c r="H494" s="3" t="str">
        <f>_xlfn.XLOOKUP(RT_gsm[[#This Row],[rxn in SC GSM]],sc_gsm[model_rxn],sc_gsm[yeast8.3.4 equation],"")</f>
        <v>8-amino-7-oxononanoate[c] + S-adenosyl-L-methionine[c] &lt;=&gt; 7,8-diaminononanoate[c] + S-adenosyl-4-methylthio-2-oxobutanoate[c]</v>
      </c>
      <c r="I494" s="3" t="b">
        <f>_xlfn.XLOOKUP(RT_gsm[[#This Row],[rxn in SC GSM]],sc_gsm[model_rxn],sc_gsm[Column12],"")</f>
        <v>1</v>
      </c>
      <c r="J494" s="3">
        <f>IF(RT_gsm[[#This Row],[Column2]]="REV",FIND("&lt;=&gt;",RT_gsm[[#This Row],[Column8]]),"")</f>
        <v>56</v>
      </c>
    </row>
    <row r="495" spans="1:10" hidden="1" x14ac:dyDescent="0.2">
      <c r="A495" t="s">
        <v>303</v>
      </c>
      <c r="B495" t="s">
        <v>3902</v>
      </c>
      <c r="C495" t="str">
        <f>RT_gsm[[#This Row],[model_rxn]]&amp;"_"&amp;RT_gsm[[#This Row],[Column2]]</f>
        <v>AMAOTr_c_FWD</v>
      </c>
      <c r="D495" t="str">
        <f>_xlfn.XLOOKUP(RT_gsm[[#This Row],[Column3]],SC_enz[name_dir],SC_enz[name_dir],"")</f>
        <v>AMAOTr_c_FWD</v>
      </c>
      <c r="E495" t="str">
        <f>_xlfn.XLOOKUP(RT_gsm[[#This Row],[model_rxn]],sc_gsm[model_rxn],sc_gsm[model_rxn],"")</f>
        <v>AMAOTr_c</v>
      </c>
      <c r="F495" s="3" t="str">
        <f>_xlfn.XLOOKUP(RT_gsm[[#This Row],[Column3]],sc_gsm[Column3],sc_gsm[Column3],"")</f>
        <v>AMAOTr_c_FWD</v>
      </c>
      <c r="G495" s="3" t="str" cm="1">
        <f t="array" ref="G495">RT_gsm[[#This Row],[model_rxn]]&amp;",r,"&amp;_xlfn.SWITCH(RT_gsm[[#This Row],[Column2]],"REV","lower_bound:-","FWD","upper_bound:")&amp;"1000"</f>
        <v>AMAOTr_c,r,upper_bound:1000</v>
      </c>
      <c r="H495" s="3" t="str">
        <f>_xlfn.XLOOKUP(RT_gsm[[#This Row],[rxn in SC GSM]],sc_gsm[model_rxn],sc_gsm[yeast8.3.4 equation],"")</f>
        <v>8-amino-7-oxononanoate[c] + S-adenosyl-L-methionine[c] &lt;=&gt; 7,8-diaminononanoate[c] + S-adenosyl-4-methylthio-2-oxobutanoate[c]</v>
      </c>
      <c r="I495" s="3" t="b">
        <f>_xlfn.XLOOKUP(RT_gsm[[#This Row],[rxn in SC GSM]],sc_gsm[model_rxn],sc_gsm[Column12],"")</f>
        <v>1</v>
      </c>
      <c r="J495" s="3" t="str">
        <f>IF(RT_gsm[[#This Row],[Column2]]="REV",FIND("&lt;=&gt;",RT_gsm[[#This Row],[Column8]]),"")</f>
        <v/>
      </c>
    </row>
    <row r="496" spans="1:10" hidden="1" x14ac:dyDescent="0.2">
      <c r="A496" t="s">
        <v>4447</v>
      </c>
      <c r="B496" t="s">
        <v>3903</v>
      </c>
      <c r="C496" t="str">
        <f>RT_gsm[[#This Row],[model_rxn]]&amp;"_"&amp;RT_gsm[[#This Row],[Column2]]</f>
        <v>AMETt_c_e_REV</v>
      </c>
      <c r="D496" t="str">
        <f>_xlfn.XLOOKUP(RT_gsm[[#This Row],[Column3]],SC_enz[name_dir],SC_enz[name_dir],"")</f>
        <v/>
      </c>
      <c r="E496" t="str">
        <f>_xlfn.XLOOKUP(RT_gsm[[#This Row],[model_rxn]],sc_gsm[model_rxn],sc_gsm[model_rxn],"")</f>
        <v/>
      </c>
      <c r="F496" s="3" t="str">
        <f>_xlfn.XLOOKUP(RT_gsm[[#This Row],[Column3]],sc_gsm[Column3],sc_gsm[Column3],"")</f>
        <v/>
      </c>
      <c r="G496" s="3" t="str" cm="1">
        <f t="array" ref="G496">RT_gsm[[#This Row],[model_rxn]]&amp;",r,"&amp;_xlfn.SWITCH(RT_gsm[[#This Row],[Column2]],"REV","lower_bound:-","FWD","upper_bound:")&amp;"1000"</f>
        <v>AMETt_c_e,r,lower_bound:-1000</v>
      </c>
      <c r="H496" s="3" t="str">
        <f>_xlfn.XLOOKUP(RT_gsm[[#This Row],[rxn in SC GSM]],sc_gsm[model_rxn],sc_gsm[yeast8.3.4 equation],"")</f>
        <v/>
      </c>
      <c r="I496" s="3" t="str">
        <f>_xlfn.XLOOKUP(RT_gsm[[#This Row],[rxn in SC GSM]],sc_gsm[model_rxn],sc_gsm[Column12],"")</f>
        <v/>
      </c>
      <c r="J496" s="3" t="e">
        <f>IF(RT_gsm[[#This Row],[Column2]]="REV",FIND("&lt;=&gt;",RT_gsm[[#This Row],[Column8]]),"")</f>
        <v>#VALUE!</v>
      </c>
    </row>
    <row r="497" spans="1:10" hidden="1" x14ac:dyDescent="0.2">
      <c r="A497" t="s">
        <v>4447</v>
      </c>
      <c r="B497" t="s">
        <v>3902</v>
      </c>
      <c r="C497" t="str">
        <f>RT_gsm[[#This Row],[model_rxn]]&amp;"_"&amp;RT_gsm[[#This Row],[Column2]]</f>
        <v>AMETt_c_e_FWD</v>
      </c>
      <c r="D497" t="str">
        <f>_xlfn.XLOOKUP(RT_gsm[[#This Row],[Column3]],SC_enz[name_dir],SC_enz[name_dir],"")</f>
        <v/>
      </c>
      <c r="E497" t="str">
        <f>_xlfn.XLOOKUP(RT_gsm[[#This Row],[model_rxn]],sc_gsm[model_rxn],sc_gsm[model_rxn],"")</f>
        <v/>
      </c>
      <c r="F497" s="3" t="str">
        <f>_xlfn.XLOOKUP(RT_gsm[[#This Row],[Column3]],sc_gsm[Column3],sc_gsm[Column3],"")</f>
        <v/>
      </c>
      <c r="G497" s="3" t="str" cm="1">
        <f t="array" ref="G497">RT_gsm[[#This Row],[model_rxn]]&amp;",r,"&amp;_xlfn.SWITCH(RT_gsm[[#This Row],[Column2]],"REV","lower_bound:-","FWD","upper_bound:")&amp;"1000"</f>
        <v>AMETt_c_e,r,upper_bound:1000</v>
      </c>
      <c r="H497" s="3" t="str">
        <f>_xlfn.XLOOKUP(RT_gsm[[#This Row],[rxn in SC GSM]],sc_gsm[model_rxn],sc_gsm[yeast8.3.4 equation],"")</f>
        <v/>
      </c>
      <c r="I497" s="3" t="str">
        <f>_xlfn.XLOOKUP(RT_gsm[[#This Row],[rxn in SC GSM]],sc_gsm[model_rxn],sc_gsm[Column12],"")</f>
        <v/>
      </c>
      <c r="J497" s="3" t="str">
        <f>IF(RT_gsm[[#This Row],[Column2]]="REV",FIND("&lt;=&gt;",RT_gsm[[#This Row],[Column8]]),"")</f>
        <v/>
      </c>
    </row>
    <row r="498" spans="1:10" hidden="1" x14ac:dyDescent="0.2">
      <c r="A498" t="s">
        <v>2357</v>
      </c>
      <c r="B498" t="s">
        <v>3903</v>
      </c>
      <c r="C498" t="str">
        <f>RT_gsm[[#This Row],[model_rxn]]&amp;"_"&amp;RT_gsm[[#This Row],[Column2]]</f>
        <v>AMETt_c_m_REV</v>
      </c>
      <c r="D498" t="str">
        <f>_xlfn.XLOOKUP(RT_gsm[[#This Row],[Column3]],SC_enz[name_dir],SC_enz[name_dir],"")</f>
        <v>AMETt_c_m_REV</v>
      </c>
      <c r="E498" t="str">
        <f>_xlfn.XLOOKUP(RT_gsm[[#This Row],[model_rxn]],sc_gsm[model_rxn],sc_gsm[model_rxn],"")</f>
        <v>AMETt_c_m</v>
      </c>
      <c r="F498" s="3" t="str">
        <f>_xlfn.XLOOKUP(RT_gsm[[#This Row],[Column3]],sc_gsm[Column3],sc_gsm[Column3],"")</f>
        <v>AMETt_c_m_REV</v>
      </c>
      <c r="G498" s="3" t="str" cm="1">
        <f t="array" ref="G498">RT_gsm[[#This Row],[model_rxn]]&amp;",r,"&amp;_xlfn.SWITCH(RT_gsm[[#This Row],[Column2]],"REV","lower_bound:-","FWD","upper_bound:")&amp;"1000"</f>
        <v>AMETt_c_m,r,lower_bound:-1000</v>
      </c>
      <c r="H498" s="3" t="str">
        <f>_xlfn.XLOOKUP(RT_gsm[[#This Row],[rxn in SC GSM]],sc_gsm[model_rxn],sc_gsm[yeast8.3.4 equation],"")</f>
        <v>H+[e] + S-adenosyl-L-methionine[e] =&gt; H+[c] + S-adenosyl-L-methionine[c]</v>
      </c>
      <c r="I498" s="3" t="b">
        <f>_xlfn.XLOOKUP(RT_gsm[[#This Row],[rxn in SC GSM]],sc_gsm[model_rxn],sc_gsm[Column12],"")</f>
        <v>1</v>
      </c>
      <c r="J498" s="3" t="e">
        <f>IF(RT_gsm[[#This Row],[Column2]]="REV",FIND("&lt;=&gt;",RT_gsm[[#This Row],[Column8]]),"")</f>
        <v>#VALUE!</v>
      </c>
    </row>
    <row r="499" spans="1:10" hidden="1" x14ac:dyDescent="0.2">
      <c r="A499" t="s">
        <v>2357</v>
      </c>
      <c r="B499" t="s">
        <v>3902</v>
      </c>
      <c r="C499" t="str">
        <f>RT_gsm[[#This Row],[model_rxn]]&amp;"_"&amp;RT_gsm[[#This Row],[Column2]]</f>
        <v>AMETt_c_m_FWD</v>
      </c>
      <c r="D499" t="str">
        <f>_xlfn.XLOOKUP(RT_gsm[[#This Row],[Column3]],SC_enz[name_dir],SC_enz[name_dir],"")</f>
        <v>AMETt_c_m_FWD</v>
      </c>
      <c r="E499" t="str">
        <f>_xlfn.XLOOKUP(RT_gsm[[#This Row],[model_rxn]],sc_gsm[model_rxn],sc_gsm[model_rxn],"")</f>
        <v>AMETt_c_m</v>
      </c>
      <c r="F499" s="3" t="str">
        <f>_xlfn.XLOOKUP(RT_gsm[[#This Row],[Column3]],sc_gsm[Column3],sc_gsm[Column3],"")</f>
        <v>AMETt_c_m_FWD</v>
      </c>
      <c r="G499" s="3" t="str" cm="1">
        <f t="array" ref="G499">RT_gsm[[#This Row],[model_rxn]]&amp;",r,"&amp;_xlfn.SWITCH(RT_gsm[[#This Row],[Column2]],"REV","lower_bound:-","FWD","upper_bound:")&amp;"1000"</f>
        <v>AMETt_c_m,r,upper_bound:1000</v>
      </c>
      <c r="H499" s="3" t="str">
        <f>_xlfn.XLOOKUP(RT_gsm[[#This Row],[rxn in SC GSM]],sc_gsm[model_rxn],sc_gsm[yeast8.3.4 equation],"")</f>
        <v>H+[e] + S-adenosyl-L-methionine[e] =&gt; H+[c] + S-adenosyl-L-methionine[c]</v>
      </c>
      <c r="I499" s="3" t="b">
        <f>_xlfn.XLOOKUP(RT_gsm[[#This Row],[rxn in SC GSM]],sc_gsm[model_rxn],sc_gsm[Column12],"")</f>
        <v>1</v>
      </c>
      <c r="J499" s="3" t="str">
        <f>IF(RT_gsm[[#This Row],[Column2]]="REV",FIND("&lt;=&gt;",RT_gsm[[#This Row],[Column8]]),"")</f>
        <v/>
      </c>
    </row>
    <row r="500" spans="1:10" hidden="1" x14ac:dyDescent="0.2">
      <c r="A500" t="s">
        <v>2899</v>
      </c>
      <c r="B500" t="s">
        <v>3903</v>
      </c>
      <c r="C500" t="str">
        <f>RT_gsm[[#This Row],[model_rxn]]&amp;"_"&amp;RT_gsm[[#This Row],[Column2]]</f>
        <v>AMETt_c_rm_REV</v>
      </c>
      <c r="D500" t="str">
        <f>_xlfn.XLOOKUP(RT_gsm[[#This Row],[Column3]],SC_enz[name_dir],SC_enz[name_dir],"")</f>
        <v>AMETt_c_rm_REV</v>
      </c>
      <c r="E500" t="str">
        <f>_xlfn.XLOOKUP(RT_gsm[[#This Row],[model_rxn]],sc_gsm[model_rxn],sc_gsm[model_rxn],"")</f>
        <v>AMETt_c_rm</v>
      </c>
      <c r="F500" s="3" t="str">
        <f>_xlfn.XLOOKUP(RT_gsm[[#This Row],[Column3]],sc_gsm[Column3],sc_gsm[Column3],"")</f>
        <v>AMETt_c_rm_REV</v>
      </c>
      <c r="G500" s="3" t="str" cm="1">
        <f t="array" ref="G500">RT_gsm[[#This Row],[model_rxn]]&amp;",r,"&amp;_xlfn.SWITCH(RT_gsm[[#This Row],[Column2]],"REV","lower_bound:-","FWD","upper_bound:")&amp;"1000"</f>
        <v>AMETt_c_rm,r,lower_bound:-1000</v>
      </c>
      <c r="H500" s="3" t="str">
        <f>_xlfn.XLOOKUP(RT_gsm[[#This Row],[rxn in SC GSM]],sc_gsm[model_rxn],sc_gsm[yeast8.3.4 equation],"")</f>
        <v>S-adenosyl-L-methionine[c] &lt;=&gt; S-adenosyl-L-methionine[erm]</v>
      </c>
      <c r="I500" s="3" t="b">
        <f>_xlfn.XLOOKUP(RT_gsm[[#This Row],[rxn in SC GSM]],sc_gsm[model_rxn],sc_gsm[Column12],"")</f>
        <v>1</v>
      </c>
      <c r="J500" s="3">
        <f>IF(RT_gsm[[#This Row],[Column2]]="REV",FIND("&lt;=&gt;",RT_gsm[[#This Row],[Column8]]),"")</f>
        <v>28</v>
      </c>
    </row>
    <row r="501" spans="1:10" hidden="1" x14ac:dyDescent="0.2">
      <c r="A501" t="s">
        <v>2899</v>
      </c>
      <c r="B501" t="s">
        <v>3902</v>
      </c>
      <c r="C501" t="str">
        <f>RT_gsm[[#This Row],[model_rxn]]&amp;"_"&amp;RT_gsm[[#This Row],[Column2]]</f>
        <v>AMETt_c_rm_FWD</v>
      </c>
      <c r="D501" t="str">
        <f>_xlfn.XLOOKUP(RT_gsm[[#This Row],[Column3]],SC_enz[name_dir],SC_enz[name_dir],"")</f>
        <v>AMETt_c_rm_FWD</v>
      </c>
      <c r="E501" t="str">
        <f>_xlfn.XLOOKUP(RT_gsm[[#This Row],[model_rxn]],sc_gsm[model_rxn],sc_gsm[model_rxn],"")</f>
        <v>AMETt_c_rm</v>
      </c>
      <c r="F501" s="3" t="str">
        <f>_xlfn.XLOOKUP(RT_gsm[[#This Row],[Column3]],sc_gsm[Column3],sc_gsm[Column3],"")</f>
        <v>AMETt_c_rm_FWD</v>
      </c>
      <c r="G501" s="3" t="str" cm="1">
        <f t="array" ref="G501">RT_gsm[[#This Row],[model_rxn]]&amp;",r,"&amp;_xlfn.SWITCH(RT_gsm[[#This Row],[Column2]],"REV","lower_bound:-","FWD","upper_bound:")&amp;"1000"</f>
        <v>AMETt_c_rm,r,upper_bound:1000</v>
      </c>
      <c r="H501" s="3" t="str">
        <f>_xlfn.XLOOKUP(RT_gsm[[#This Row],[rxn in SC GSM]],sc_gsm[model_rxn],sc_gsm[yeast8.3.4 equation],"")</f>
        <v>S-adenosyl-L-methionine[c] &lt;=&gt; S-adenosyl-L-methionine[erm]</v>
      </c>
      <c r="I501" s="3" t="b">
        <f>_xlfn.XLOOKUP(RT_gsm[[#This Row],[rxn in SC GSM]],sc_gsm[model_rxn],sc_gsm[Column12],"")</f>
        <v>1</v>
      </c>
      <c r="J501" s="3" t="str">
        <f>IF(RT_gsm[[#This Row],[Column2]]="REV",FIND("&lt;=&gt;",RT_gsm[[#This Row],[Column8]]),"")</f>
        <v/>
      </c>
    </row>
    <row r="502" spans="1:10" hidden="1" x14ac:dyDescent="0.2">
      <c r="A502" t="s">
        <v>455</v>
      </c>
      <c r="B502" t="s">
        <v>3902</v>
      </c>
      <c r="C502" t="str">
        <f>RT_gsm[[#This Row],[model_rxn]]&amp;"_"&amp;RT_gsm[[#This Row],[Column2]]</f>
        <v>AMID_c_FWD</v>
      </c>
      <c r="D502" t="str">
        <f>_xlfn.XLOOKUP(RT_gsm[[#This Row],[Column3]],SC_enz[name_dir],SC_enz[name_dir],"")</f>
        <v>AMID_c_FWD</v>
      </c>
      <c r="E502" t="str">
        <f>_xlfn.XLOOKUP(RT_gsm[[#This Row],[model_rxn]],sc_gsm[model_rxn],sc_gsm[model_rxn],"")</f>
        <v>AMID_c</v>
      </c>
      <c r="F502" s="3" t="str">
        <f>_xlfn.XLOOKUP(RT_gsm[[#This Row],[Column3]],sc_gsm[Column3],sc_gsm[Column3],"")</f>
        <v>AMID_c_FWD</v>
      </c>
      <c r="G502" s="3" t="str" cm="1">
        <f t="array" ref="G502">RT_gsm[[#This Row],[model_rxn]]&amp;",r,"&amp;_xlfn.SWITCH(RT_gsm[[#This Row],[Column2]],"REV","lower_bound:-","FWD","upper_bound:")&amp;"1000"</f>
        <v>AMID_c,r,upper_bound:1000</v>
      </c>
      <c r="H502" s="3" t="str">
        <f>_xlfn.XLOOKUP(RT_gsm[[#This Row],[rxn in SC GSM]],sc_gsm[model_rxn],sc_gsm[yeast8.3.4 equation],"")</f>
        <v>4-guanidinobutanamide[c] + H2O[c] =&gt; 4-guanidinobutanoic acid[c] + ammonium[c]</v>
      </c>
      <c r="I502" s="3" t="b">
        <f>_xlfn.XLOOKUP(RT_gsm[[#This Row],[rxn in SC GSM]],sc_gsm[model_rxn],sc_gsm[Column12],"")</f>
        <v>1</v>
      </c>
      <c r="J502" s="3" t="str">
        <f>IF(RT_gsm[[#This Row],[Column2]]="REV",FIND("&lt;=&gt;",RT_gsm[[#This Row],[Column8]]),"")</f>
        <v/>
      </c>
    </row>
    <row r="503" spans="1:10" hidden="1" x14ac:dyDescent="0.2">
      <c r="A503" t="s">
        <v>2052</v>
      </c>
      <c r="B503" t="s">
        <v>3902</v>
      </c>
      <c r="C503" t="str">
        <f>RT_gsm[[#This Row],[model_rxn]]&amp;"_"&amp;RT_gsm[[#This Row],[Column2]]</f>
        <v>AMPATPt_c_x_FWD</v>
      </c>
      <c r="D503" t="str">
        <f>_xlfn.XLOOKUP(RT_gsm[[#This Row],[Column3]],SC_enz[name_dir],SC_enz[name_dir],"")</f>
        <v>AMPATPt_c_x_FWD</v>
      </c>
      <c r="E503" t="str">
        <f>_xlfn.XLOOKUP(RT_gsm[[#This Row],[model_rxn]],sc_gsm[model_rxn],sc_gsm[model_rxn],"")</f>
        <v>AMPATPt_c_x</v>
      </c>
      <c r="F503" s="3" t="str">
        <f>_xlfn.XLOOKUP(RT_gsm[[#This Row],[Column3]],sc_gsm[Column3],sc_gsm[Column3],"")</f>
        <v>AMPATPt_c_x_FWD</v>
      </c>
      <c r="G503" s="3" t="str" cm="1">
        <f t="array" ref="G503">RT_gsm[[#This Row],[model_rxn]]&amp;",r,"&amp;_xlfn.SWITCH(RT_gsm[[#This Row],[Column2]],"REV","lower_bound:-","FWD","upper_bound:")&amp;"1000"</f>
        <v>AMPATPt_c_x,r,upper_bound:1000</v>
      </c>
      <c r="H503" s="3" t="str">
        <f>_xlfn.XLOOKUP(RT_gsm[[#This Row],[rxn in SC GSM]],sc_gsm[model_rxn],sc_gsm[yeast8.3.4 equation],"")</f>
        <v>AMP[p] + ATP[c] + H+[p] =&gt; AMP[c] + ATP[p] + H+[c]</v>
      </c>
      <c r="I503" s="3" t="b">
        <f>_xlfn.XLOOKUP(RT_gsm[[#This Row],[rxn in SC GSM]],sc_gsm[model_rxn],sc_gsm[Column12],"")</f>
        <v>1</v>
      </c>
      <c r="J503" s="3" t="str">
        <f>IF(RT_gsm[[#This Row],[Column2]]="REV",FIND("&lt;=&gt;",RT_gsm[[#This Row],[Column8]]),"")</f>
        <v/>
      </c>
    </row>
    <row r="504" spans="1:10" hidden="1" x14ac:dyDescent="0.2">
      <c r="A504" t="s">
        <v>294</v>
      </c>
      <c r="B504" t="s">
        <v>3902</v>
      </c>
      <c r="C504" t="str">
        <f>RT_gsm[[#This Row],[model_rxn]]&amp;"_"&amp;RT_gsm[[#This Row],[Column2]]</f>
        <v>AMPDA_c_FWD</v>
      </c>
      <c r="D504" t="str">
        <f>_xlfn.XLOOKUP(RT_gsm[[#This Row],[Column3]],SC_enz[name_dir],SC_enz[name_dir],"")</f>
        <v>AMPDA_c_FWD</v>
      </c>
      <c r="E504" t="str">
        <f>_xlfn.XLOOKUP(RT_gsm[[#This Row],[model_rxn]],sc_gsm[model_rxn],sc_gsm[model_rxn],"")</f>
        <v>AMPDA_c</v>
      </c>
      <c r="F504" s="3" t="str">
        <f>_xlfn.XLOOKUP(RT_gsm[[#This Row],[Column3]],sc_gsm[Column3],sc_gsm[Column3],"")</f>
        <v>AMPDA_c_FWD</v>
      </c>
      <c r="G504" s="3" t="str" cm="1">
        <f t="array" ref="G504">RT_gsm[[#This Row],[model_rxn]]&amp;",r,"&amp;_xlfn.SWITCH(RT_gsm[[#This Row],[Column2]],"REV","lower_bound:-","FWD","upper_bound:")&amp;"1000"</f>
        <v>AMPDA_c,r,upper_bound:1000</v>
      </c>
      <c r="H504" s="3" t="str">
        <f>_xlfn.XLOOKUP(RT_gsm[[#This Row],[rxn in SC GSM]],sc_gsm[model_rxn],sc_gsm[yeast8.3.4 equation],"")</f>
        <v>AMP[c] + H+[c] + H2O[c] =&gt; ammonium[c] + IMP[c]</v>
      </c>
      <c r="I504" s="3" t="b">
        <f>_xlfn.XLOOKUP(RT_gsm[[#This Row],[rxn in SC GSM]],sc_gsm[model_rxn],sc_gsm[Column12],"")</f>
        <v>1</v>
      </c>
      <c r="J504" s="3" t="str">
        <f>IF(RT_gsm[[#This Row],[Column2]]="REV",FIND("&lt;=&gt;",RT_gsm[[#This Row],[Column8]]),"")</f>
        <v/>
      </c>
    </row>
    <row r="505" spans="1:10" hidden="1" x14ac:dyDescent="0.2">
      <c r="A505" t="s">
        <v>2922</v>
      </c>
      <c r="B505" t="s">
        <v>3903</v>
      </c>
      <c r="C505" t="str">
        <f>RT_gsm[[#This Row],[model_rxn]]&amp;"_"&amp;RT_gsm[[#This Row],[Column2]]</f>
        <v>AMPt_c_l_REV</v>
      </c>
      <c r="D505" t="str">
        <f>_xlfn.XLOOKUP(RT_gsm[[#This Row],[Column3]],SC_enz[name_dir],SC_enz[name_dir],"")</f>
        <v>AMPt_c_l_REV</v>
      </c>
      <c r="E505" t="str">
        <f>_xlfn.XLOOKUP(RT_gsm[[#This Row],[model_rxn]],sc_gsm[model_rxn],sc_gsm[model_rxn],"")</f>
        <v>AMPt_c_l</v>
      </c>
      <c r="F505" s="3" t="str">
        <f>_xlfn.XLOOKUP(RT_gsm[[#This Row],[Column3]],sc_gsm[Column3],sc_gsm[Column3],"")</f>
        <v>AMPt_c_l_REV</v>
      </c>
      <c r="G505" s="3" t="str" cm="1">
        <f t="array" ref="G505">RT_gsm[[#This Row],[model_rxn]]&amp;",r,"&amp;_xlfn.SWITCH(RT_gsm[[#This Row],[Column2]],"REV","lower_bound:-","FWD","upper_bound:")&amp;"1000"</f>
        <v>AMPt_c_l,r,lower_bound:-1000</v>
      </c>
      <c r="H505" s="3" t="str">
        <f>_xlfn.XLOOKUP(RT_gsm[[#This Row],[rxn in SC GSM]],sc_gsm[model_rxn],sc_gsm[yeast8.3.4 equation],"")</f>
        <v>AMP[c] &lt;=&gt; AMP[lp]</v>
      </c>
      <c r="I505" s="3" t="b">
        <f>_xlfn.XLOOKUP(RT_gsm[[#This Row],[rxn in SC GSM]],sc_gsm[model_rxn],sc_gsm[Column12],"")</f>
        <v>1</v>
      </c>
      <c r="J505" s="3">
        <f>IF(RT_gsm[[#This Row],[Column2]]="REV",FIND("&lt;=&gt;",RT_gsm[[#This Row],[Column8]]),"")</f>
        <v>8</v>
      </c>
    </row>
    <row r="506" spans="1:10" hidden="1" x14ac:dyDescent="0.2">
      <c r="A506" t="s">
        <v>2922</v>
      </c>
      <c r="B506" t="s">
        <v>3902</v>
      </c>
      <c r="C506" t="str">
        <f>RT_gsm[[#This Row],[model_rxn]]&amp;"_"&amp;RT_gsm[[#This Row],[Column2]]</f>
        <v>AMPt_c_l_FWD</v>
      </c>
      <c r="D506" t="str">
        <f>_xlfn.XLOOKUP(RT_gsm[[#This Row],[Column3]],SC_enz[name_dir],SC_enz[name_dir],"")</f>
        <v>AMPt_c_l_FWD</v>
      </c>
      <c r="E506" t="str">
        <f>_xlfn.XLOOKUP(RT_gsm[[#This Row],[model_rxn]],sc_gsm[model_rxn],sc_gsm[model_rxn],"")</f>
        <v>AMPt_c_l</v>
      </c>
      <c r="F506" s="3" t="str">
        <f>_xlfn.XLOOKUP(RT_gsm[[#This Row],[Column3]],sc_gsm[Column3],sc_gsm[Column3],"")</f>
        <v>AMPt_c_l_FWD</v>
      </c>
      <c r="G506" s="3" t="str" cm="1">
        <f t="array" ref="G506">RT_gsm[[#This Row],[model_rxn]]&amp;",r,"&amp;_xlfn.SWITCH(RT_gsm[[#This Row],[Column2]],"REV","lower_bound:-","FWD","upper_bound:")&amp;"1000"</f>
        <v>AMPt_c_l,r,upper_bound:1000</v>
      </c>
      <c r="H506" s="3" t="str">
        <f>_xlfn.XLOOKUP(RT_gsm[[#This Row],[rxn in SC GSM]],sc_gsm[model_rxn],sc_gsm[yeast8.3.4 equation],"")</f>
        <v>AMP[c] &lt;=&gt; AMP[lp]</v>
      </c>
      <c r="I506" s="3" t="b">
        <f>_xlfn.XLOOKUP(RT_gsm[[#This Row],[rxn in SC GSM]],sc_gsm[model_rxn],sc_gsm[Column12],"")</f>
        <v>1</v>
      </c>
      <c r="J506" s="3" t="str">
        <f>IF(RT_gsm[[#This Row],[Column2]]="REV",FIND("&lt;=&gt;",RT_gsm[[#This Row],[Column8]]),"")</f>
        <v/>
      </c>
    </row>
    <row r="507" spans="1:10" hidden="1" x14ac:dyDescent="0.2">
      <c r="A507" t="s">
        <v>2505</v>
      </c>
      <c r="B507" t="s">
        <v>3903</v>
      </c>
      <c r="C507" t="str">
        <f>RT_gsm[[#This Row],[model_rxn]]&amp;"_"&amp;RT_gsm[[#This Row],[Column2]]</f>
        <v>AMPt_c_n_REV</v>
      </c>
      <c r="D507" t="str">
        <f>_xlfn.XLOOKUP(RT_gsm[[#This Row],[Column3]],SC_enz[name_dir],SC_enz[name_dir],"")</f>
        <v>AMPt_c_n_REV</v>
      </c>
      <c r="E507" t="str">
        <f>_xlfn.XLOOKUP(RT_gsm[[#This Row],[model_rxn]],sc_gsm[model_rxn],sc_gsm[model_rxn],"")</f>
        <v>AMPt_c_n</v>
      </c>
      <c r="F507" s="3" t="str">
        <f>_xlfn.XLOOKUP(RT_gsm[[#This Row],[Column3]],sc_gsm[Column3],sc_gsm[Column3],"")</f>
        <v>AMPt_c_n_REV</v>
      </c>
      <c r="G507" s="3" t="str" cm="1">
        <f t="array" ref="G507">RT_gsm[[#This Row],[model_rxn]]&amp;",r,"&amp;_xlfn.SWITCH(RT_gsm[[#This Row],[Column2]],"REV","lower_bound:-","FWD","upper_bound:")&amp;"1000"</f>
        <v>AMPt_c_n,r,lower_bound:-1000</v>
      </c>
      <c r="H507" s="3" t="str">
        <f>_xlfn.XLOOKUP(RT_gsm[[#This Row],[rxn in SC GSM]],sc_gsm[model_rxn],sc_gsm[yeast8.3.4 equation],"")</f>
        <v>AMP[n] &lt;=&gt; AMP[c]</v>
      </c>
      <c r="I507" s="3" t="b">
        <f>_xlfn.XLOOKUP(RT_gsm[[#This Row],[rxn in SC GSM]],sc_gsm[model_rxn],sc_gsm[Column12],"")</f>
        <v>1</v>
      </c>
      <c r="J507" s="3">
        <f>IF(RT_gsm[[#This Row],[Column2]]="REV",FIND("&lt;=&gt;",RT_gsm[[#This Row],[Column8]]),"")</f>
        <v>8</v>
      </c>
    </row>
    <row r="508" spans="1:10" hidden="1" x14ac:dyDescent="0.2">
      <c r="A508" t="s">
        <v>2505</v>
      </c>
      <c r="B508" t="s">
        <v>3902</v>
      </c>
      <c r="C508" t="str">
        <f>RT_gsm[[#This Row],[model_rxn]]&amp;"_"&amp;RT_gsm[[#This Row],[Column2]]</f>
        <v>AMPt_c_n_FWD</v>
      </c>
      <c r="D508" t="str">
        <f>_xlfn.XLOOKUP(RT_gsm[[#This Row],[Column3]],SC_enz[name_dir],SC_enz[name_dir],"")</f>
        <v>AMPt_c_n_FWD</v>
      </c>
      <c r="E508" t="str">
        <f>_xlfn.XLOOKUP(RT_gsm[[#This Row],[model_rxn]],sc_gsm[model_rxn],sc_gsm[model_rxn],"")</f>
        <v>AMPt_c_n</v>
      </c>
      <c r="F508" s="3" t="str">
        <f>_xlfn.XLOOKUP(RT_gsm[[#This Row],[Column3]],sc_gsm[Column3],sc_gsm[Column3],"")</f>
        <v>AMPt_c_n_FWD</v>
      </c>
      <c r="G508" s="3" t="str" cm="1">
        <f t="array" ref="G508">RT_gsm[[#This Row],[model_rxn]]&amp;",r,"&amp;_xlfn.SWITCH(RT_gsm[[#This Row],[Column2]],"REV","lower_bound:-","FWD","upper_bound:")&amp;"1000"</f>
        <v>AMPt_c_n,r,upper_bound:1000</v>
      </c>
      <c r="H508" s="3" t="str">
        <f>_xlfn.XLOOKUP(RT_gsm[[#This Row],[rxn in SC GSM]],sc_gsm[model_rxn],sc_gsm[yeast8.3.4 equation],"")</f>
        <v>AMP[n] &lt;=&gt; AMP[c]</v>
      </c>
      <c r="I508" s="3" t="b">
        <f>_xlfn.XLOOKUP(RT_gsm[[#This Row],[rxn in SC GSM]],sc_gsm[model_rxn],sc_gsm[Column12],"")</f>
        <v>1</v>
      </c>
      <c r="J508" s="3" t="str">
        <f>IF(RT_gsm[[#This Row],[Column2]]="REV",FIND("&lt;=&gt;",RT_gsm[[#This Row],[Column8]]),"")</f>
        <v/>
      </c>
    </row>
    <row r="509" spans="1:10" hidden="1" x14ac:dyDescent="0.2">
      <c r="A509" t="s">
        <v>2897</v>
      </c>
      <c r="B509" t="s">
        <v>3903</v>
      </c>
      <c r="C509" t="str">
        <f>RT_gsm[[#This Row],[model_rxn]]&amp;"_"&amp;RT_gsm[[#This Row],[Column2]]</f>
        <v>AMPt_c_rm_REV</v>
      </c>
      <c r="D509" t="str">
        <f>_xlfn.XLOOKUP(RT_gsm[[#This Row],[Column3]],SC_enz[name_dir],SC_enz[name_dir],"")</f>
        <v>AMPt_c_rm_REV</v>
      </c>
      <c r="E509" t="str">
        <f>_xlfn.XLOOKUP(RT_gsm[[#This Row],[model_rxn]],sc_gsm[model_rxn],sc_gsm[model_rxn],"")</f>
        <v>AMPt_c_rm</v>
      </c>
      <c r="F509" s="3" t="str">
        <f>_xlfn.XLOOKUP(RT_gsm[[#This Row],[Column3]],sc_gsm[Column3],sc_gsm[Column3],"")</f>
        <v>AMPt_c_rm_REV</v>
      </c>
      <c r="G509" s="3" t="str" cm="1">
        <f t="array" ref="G509">RT_gsm[[#This Row],[model_rxn]]&amp;",r,"&amp;_xlfn.SWITCH(RT_gsm[[#This Row],[Column2]],"REV","lower_bound:-","FWD","upper_bound:")&amp;"1000"</f>
        <v>AMPt_c_rm,r,lower_bound:-1000</v>
      </c>
      <c r="H509" s="3" t="str">
        <f>_xlfn.XLOOKUP(RT_gsm[[#This Row],[rxn in SC GSM]],sc_gsm[model_rxn],sc_gsm[yeast8.3.4 equation],"")</f>
        <v>AMP[c] &lt;=&gt; AMP[erm]</v>
      </c>
      <c r="I509" s="3" t="b">
        <f>_xlfn.XLOOKUP(RT_gsm[[#This Row],[rxn in SC GSM]],sc_gsm[model_rxn],sc_gsm[Column12],"")</f>
        <v>1</v>
      </c>
      <c r="J509" s="3">
        <f>IF(RT_gsm[[#This Row],[Column2]]="REV",FIND("&lt;=&gt;",RT_gsm[[#This Row],[Column8]]),"")</f>
        <v>8</v>
      </c>
    </row>
    <row r="510" spans="1:10" hidden="1" x14ac:dyDescent="0.2">
      <c r="A510" t="s">
        <v>2897</v>
      </c>
      <c r="B510" t="s">
        <v>3902</v>
      </c>
      <c r="C510" t="str">
        <f>RT_gsm[[#This Row],[model_rxn]]&amp;"_"&amp;RT_gsm[[#This Row],[Column2]]</f>
        <v>AMPt_c_rm_FWD</v>
      </c>
      <c r="D510" t="str">
        <f>_xlfn.XLOOKUP(RT_gsm[[#This Row],[Column3]],SC_enz[name_dir],SC_enz[name_dir],"")</f>
        <v>AMPt_c_rm_FWD</v>
      </c>
      <c r="E510" t="str">
        <f>_xlfn.XLOOKUP(RT_gsm[[#This Row],[model_rxn]],sc_gsm[model_rxn],sc_gsm[model_rxn],"")</f>
        <v>AMPt_c_rm</v>
      </c>
      <c r="F510" s="3" t="str">
        <f>_xlfn.XLOOKUP(RT_gsm[[#This Row],[Column3]],sc_gsm[Column3],sc_gsm[Column3],"")</f>
        <v>AMPt_c_rm_FWD</v>
      </c>
      <c r="G510" s="3" t="str" cm="1">
        <f t="array" ref="G510">RT_gsm[[#This Row],[model_rxn]]&amp;",r,"&amp;_xlfn.SWITCH(RT_gsm[[#This Row],[Column2]],"REV","lower_bound:-","FWD","upper_bound:")&amp;"1000"</f>
        <v>AMPt_c_rm,r,upper_bound:1000</v>
      </c>
      <c r="H510" s="3" t="str">
        <f>_xlfn.XLOOKUP(RT_gsm[[#This Row],[rxn in SC GSM]],sc_gsm[model_rxn],sc_gsm[yeast8.3.4 equation],"")</f>
        <v>AMP[c] &lt;=&gt; AMP[erm]</v>
      </c>
      <c r="I510" s="3" t="b">
        <f>_xlfn.XLOOKUP(RT_gsm[[#This Row],[rxn in SC GSM]],sc_gsm[model_rxn],sc_gsm[Column12],"")</f>
        <v>1</v>
      </c>
      <c r="J510" s="3" t="str">
        <f>IF(RT_gsm[[#This Row],[Column2]]="REV",FIND("&lt;=&gt;",RT_gsm[[#This Row],[Column8]]),"")</f>
        <v/>
      </c>
    </row>
    <row r="511" spans="1:10" hidden="1" x14ac:dyDescent="0.2">
      <c r="A511" t="s">
        <v>1351</v>
      </c>
      <c r="B511" t="s">
        <v>3902</v>
      </c>
      <c r="C511" t="str">
        <f>RT_gsm[[#This Row],[model_rxn]]&amp;"_"&amp;RT_gsm[[#This Row],[Column2]]</f>
        <v>ANNAT_c_FWD</v>
      </c>
      <c r="D511" t="str">
        <f>_xlfn.XLOOKUP(RT_gsm[[#This Row],[Column3]],SC_enz[name_dir],SC_enz[name_dir],"")</f>
        <v>ANNAT_c_FWD</v>
      </c>
      <c r="E511" t="str">
        <f>_xlfn.XLOOKUP(RT_gsm[[#This Row],[model_rxn]],sc_gsm[model_rxn],sc_gsm[model_rxn],"")</f>
        <v>ANNAT_c</v>
      </c>
      <c r="F511" s="3" t="str">
        <f>_xlfn.XLOOKUP(RT_gsm[[#This Row],[Column3]],sc_gsm[Column3],sc_gsm[Column3],"")</f>
        <v>ANNAT_c_FWD</v>
      </c>
      <c r="G511" s="3" t="str" cm="1">
        <f t="array" ref="G511">RT_gsm[[#This Row],[model_rxn]]&amp;",r,"&amp;_xlfn.SWITCH(RT_gsm[[#This Row],[Column2]],"REV","lower_bound:-","FWD","upper_bound:")&amp;"1000"</f>
        <v>ANNAT_c,r,upper_bound:1000</v>
      </c>
      <c r="H511" s="3" t="str">
        <f>_xlfn.XLOOKUP(RT_gsm[[#This Row],[rxn in SC GSM]],sc_gsm[model_rxn],sc_gsm[yeast8.3.4 equation],"")</f>
        <v>ATP[c] + H+[c] + NMN[c] =&gt; diphosphate[c] + NAD[c]</v>
      </c>
      <c r="I511" s="3" t="b">
        <f>_xlfn.XLOOKUP(RT_gsm[[#This Row],[rxn in SC GSM]],sc_gsm[model_rxn],sc_gsm[Column12],"")</f>
        <v>1</v>
      </c>
      <c r="J511" s="3" t="str">
        <f>IF(RT_gsm[[#This Row],[Column2]]="REV",FIND("&lt;=&gt;",RT_gsm[[#This Row],[Column8]]),"")</f>
        <v/>
      </c>
    </row>
    <row r="512" spans="1:10" hidden="1" x14ac:dyDescent="0.2">
      <c r="A512" t="s">
        <v>1355</v>
      </c>
      <c r="B512" t="s">
        <v>3902</v>
      </c>
      <c r="C512" t="str">
        <f>RT_gsm[[#This Row],[model_rxn]]&amp;"_"&amp;RT_gsm[[#This Row],[Column2]]</f>
        <v>ANNAT_n_FWD</v>
      </c>
      <c r="D512" t="str">
        <f>_xlfn.XLOOKUP(RT_gsm[[#This Row],[Column3]],SC_enz[name_dir],SC_enz[name_dir],"")</f>
        <v>ANNAT_n_FWD</v>
      </c>
      <c r="E512" t="str">
        <f>_xlfn.XLOOKUP(RT_gsm[[#This Row],[model_rxn]],sc_gsm[model_rxn],sc_gsm[model_rxn],"")</f>
        <v>ANNAT_n</v>
      </c>
      <c r="F512" s="3" t="str">
        <f>_xlfn.XLOOKUP(RT_gsm[[#This Row],[Column3]],sc_gsm[Column3],sc_gsm[Column3],"")</f>
        <v>ANNAT_n_FWD</v>
      </c>
      <c r="G512" s="3" t="str" cm="1">
        <f t="array" ref="G512">RT_gsm[[#This Row],[model_rxn]]&amp;",r,"&amp;_xlfn.SWITCH(RT_gsm[[#This Row],[Column2]],"REV","lower_bound:-","FWD","upper_bound:")&amp;"1000"</f>
        <v>ANNAT_n,r,upper_bound:1000</v>
      </c>
      <c r="H512" s="3" t="str">
        <f>_xlfn.XLOOKUP(RT_gsm[[#This Row],[rxn in SC GSM]],sc_gsm[model_rxn],sc_gsm[yeast8.3.4 equation],"")</f>
        <v>ATP[c] + H+[c] + NMN[c] =&gt; diphosphate[c] + NAD[c]</v>
      </c>
      <c r="I512" s="3" t="b">
        <f>_xlfn.XLOOKUP(RT_gsm[[#This Row],[rxn in SC GSM]],sc_gsm[model_rxn],sc_gsm[Column12],"")</f>
        <v>1</v>
      </c>
      <c r="J512" s="3" t="str">
        <f>IF(RT_gsm[[#This Row],[Column2]]="REV",FIND("&lt;=&gt;",RT_gsm[[#This Row],[Column8]]),"")</f>
        <v/>
      </c>
    </row>
    <row r="513" spans="1:10" hidden="1" x14ac:dyDescent="0.2">
      <c r="A513" t="s">
        <v>461</v>
      </c>
      <c r="B513" t="s">
        <v>3902</v>
      </c>
      <c r="C513" t="str">
        <f>RT_gsm[[#This Row],[model_rxn]]&amp;"_"&amp;RT_gsm[[#This Row],[Column2]]</f>
        <v>ANPRT_c_FWD</v>
      </c>
      <c r="D513" t="str">
        <f>_xlfn.XLOOKUP(RT_gsm[[#This Row],[Column3]],SC_enz[name_dir],SC_enz[name_dir],"")</f>
        <v>ANPRT_c_FWD</v>
      </c>
      <c r="E513" t="str">
        <f>_xlfn.XLOOKUP(RT_gsm[[#This Row],[model_rxn]],sc_gsm[model_rxn],sc_gsm[model_rxn],"")</f>
        <v>ANPRT_c</v>
      </c>
      <c r="F513" s="3" t="str">
        <f>_xlfn.XLOOKUP(RT_gsm[[#This Row],[Column3]],sc_gsm[Column3],sc_gsm[Column3],"")</f>
        <v>ANPRT_c_FWD</v>
      </c>
      <c r="G513" s="3" t="str" cm="1">
        <f t="array" ref="G513">RT_gsm[[#This Row],[model_rxn]]&amp;",r,"&amp;_xlfn.SWITCH(RT_gsm[[#This Row],[Column2]],"REV","lower_bound:-","FWD","upper_bound:")&amp;"1000"</f>
        <v>ANPRT_c,r,upper_bound:1000</v>
      </c>
      <c r="H513" s="3" t="str">
        <f>_xlfn.XLOOKUP(RT_gsm[[#This Row],[rxn in SC GSM]],sc_gsm[model_rxn],sc_gsm[yeast8.3.4 equation],"")</f>
        <v>anthranilate[c] + PRPP[c] =&gt; diphosphate[c] + N-(5-phospho-beta-D-ribosyl)anthranilate[c]</v>
      </c>
      <c r="I513" s="3" t="b">
        <f>_xlfn.XLOOKUP(RT_gsm[[#This Row],[rxn in SC GSM]],sc_gsm[model_rxn],sc_gsm[Column12],"")</f>
        <v>1</v>
      </c>
      <c r="J513" s="3" t="str">
        <f>IF(RT_gsm[[#This Row],[Column2]]="REV",FIND("&lt;=&gt;",RT_gsm[[#This Row],[Column8]]),"")</f>
        <v/>
      </c>
    </row>
    <row r="514" spans="1:10" hidden="1" x14ac:dyDescent="0.2">
      <c r="A514" t="s">
        <v>3442</v>
      </c>
      <c r="B514" t="s">
        <v>3902</v>
      </c>
      <c r="C514" t="str">
        <f>RT_gsm[[#This Row],[model_rxn]]&amp;"_"&amp;RT_gsm[[#This Row],[Column2]]</f>
        <v>ANS_c_FWD</v>
      </c>
      <c r="D514" t="str">
        <f>_xlfn.XLOOKUP(RT_gsm[[#This Row],[Column3]],SC_enz[name_dir],SC_enz[name_dir],"")</f>
        <v>ANS_c_FWD</v>
      </c>
      <c r="E514" t="str">
        <f>_xlfn.XLOOKUP(RT_gsm[[#This Row],[model_rxn]],sc_gsm[model_rxn],sc_gsm[model_rxn],"")</f>
        <v>ANS_c</v>
      </c>
      <c r="F514" s="3" t="str">
        <f>_xlfn.XLOOKUP(RT_gsm[[#This Row],[Column3]],sc_gsm[Column3],sc_gsm[Column3],"")</f>
        <v>ANS_c_FWD</v>
      </c>
      <c r="G514" s="3" t="str" cm="1">
        <f t="array" ref="G514">RT_gsm[[#This Row],[model_rxn]]&amp;",r,"&amp;_xlfn.SWITCH(RT_gsm[[#This Row],[Column2]],"REV","lower_bound:-","FWD","upper_bound:")&amp;"1000"</f>
        <v>ANS_c,r,upper_bound:1000</v>
      </c>
      <c r="H514" s="3" t="str">
        <f>_xlfn.XLOOKUP(RT_gsm[[#This Row],[rxn in SC GSM]],sc_gsm[model_rxn],sc_gsm[yeast8.3.4 equation],"")</f>
        <v>chorismate[c] + L-glutamine[c] =&gt; anthranilate[c] + H+[c] + L-glutamate[c] + pyruvate[c]</v>
      </c>
      <c r="I514" s="3" t="b">
        <f>_xlfn.XLOOKUP(RT_gsm[[#This Row],[rxn in SC GSM]],sc_gsm[model_rxn],sc_gsm[Column12],"")</f>
        <v>1</v>
      </c>
      <c r="J514" s="3" t="str">
        <f>IF(RT_gsm[[#This Row],[Column2]]="REV",FIND("&lt;=&gt;",RT_gsm[[#This Row],[Column8]]),"")</f>
        <v/>
      </c>
    </row>
    <row r="515" spans="1:10" hidden="1" x14ac:dyDescent="0.2">
      <c r="A515" t="s">
        <v>2677</v>
      </c>
      <c r="B515" t="s">
        <v>3902</v>
      </c>
      <c r="C515" t="str">
        <f>RT_gsm[[#This Row],[model_rxn]]&amp;"_"&amp;RT_gsm[[#This Row],[Column2]]</f>
        <v>AOBUTDs_c_FWD</v>
      </c>
      <c r="D515" t="str">
        <f>_xlfn.XLOOKUP(RT_gsm[[#This Row],[Column3]],SC_enz[name_dir],SC_enz[name_dir],"")</f>
        <v>AOBUTDs_c_FWD</v>
      </c>
      <c r="E515" t="str">
        <f>_xlfn.XLOOKUP(RT_gsm[[#This Row],[model_rxn]],sc_gsm[model_rxn],sc_gsm[model_rxn],"")</f>
        <v>AOBUTDs_c</v>
      </c>
      <c r="F515" s="3" t="str">
        <f>_xlfn.XLOOKUP(RT_gsm[[#This Row],[Column3]],sc_gsm[Column3],sc_gsm[Column3],"")</f>
        <v>AOBUTDs_c_FWD</v>
      </c>
      <c r="G515" s="3" t="str" cm="1">
        <f t="array" ref="G515">RT_gsm[[#This Row],[model_rxn]]&amp;",r,"&amp;_xlfn.SWITCH(RT_gsm[[#This Row],[Column2]],"REV","lower_bound:-","FWD","upper_bound:")&amp;"1000"</f>
        <v>AOBUTDs_c,r,upper_bound:1000</v>
      </c>
      <c r="H515" s="3" t="str">
        <f>_xlfn.XLOOKUP(RT_gsm[[#This Row],[rxn in SC GSM]],sc_gsm[model_rxn],sc_gsm[yeast8.3.4 equation],"")</f>
        <v>H+[c] + L-2-amino-3-oxobutanoate[c] =&gt; aminoacetone[c] + carbon dioxide[c]</v>
      </c>
      <c r="I515" s="3" t="b">
        <f>_xlfn.XLOOKUP(RT_gsm[[#This Row],[rxn in SC GSM]],sc_gsm[model_rxn],sc_gsm[Column12],"")</f>
        <v>1</v>
      </c>
      <c r="J515" s="3" t="str">
        <f>IF(RT_gsm[[#This Row],[Column2]]="REV",FIND("&lt;=&gt;",RT_gsm[[#This Row],[Column8]]),"")</f>
        <v/>
      </c>
    </row>
    <row r="516" spans="1:10" hidden="1" x14ac:dyDescent="0.2">
      <c r="A516" t="s">
        <v>201</v>
      </c>
      <c r="B516" t="s">
        <v>3902</v>
      </c>
      <c r="C516" t="str">
        <f>RT_gsm[[#This Row],[model_rxn]]&amp;"_"&amp;RT_gsm[[#This Row],[Column2]]</f>
        <v>AOXS_c_FWD</v>
      </c>
      <c r="D516" t="str">
        <f>_xlfn.XLOOKUP(RT_gsm[[#This Row],[Column3]],SC_enz[name_dir],SC_enz[name_dir],"")</f>
        <v>AOXS_c_FWD</v>
      </c>
      <c r="E516" t="str">
        <f>_xlfn.XLOOKUP(RT_gsm[[#This Row],[model_rxn]],sc_gsm[model_rxn],sc_gsm[model_rxn],"")</f>
        <v>AOXS_c</v>
      </c>
      <c r="F516" s="3" t="str">
        <f>_xlfn.XLOOKUP(RT_gsm[[#This Row],[Column3]],sc_gsm[Column3],sc_gsm[Column3],"")</f>
        <v>AOXS_c_FWD</v>
      </c>
      <c r="G516" s="3" t="str" cm="1">
        <f t="array" ref="G516">RT_gsm[[#This Row],[model_rxn]]&amp;",r,"&amp;_xlfn.SWITCH(RT_gsm[[#This Row],[Column2]],"REV","lower_bound:-","FWD","upper_bound:")&amp;"1000"</f>
        <v>AOXS_c,r,upper_bound:1000</v>
      </c>
      <c r="H516" s="3" t="str">
        <f>_xlfn.XLOOKUP(RT_gsm[[#This Row],[rxn in SC GSM]],sc_gsm[model_rxn],sc_gsm[yeast8.3.4 equation],"")</f>
        <v>L-alanine[c] + pimeloyl-CoA[c] =&gt; 8-amino-7-oxononanoate[c] + carbon dioxide[c] + coenzyme A[c] + 4 H+[c]</v>
      </c>
      <c r="I516" s="3" t="b">
        <f>_xlfn.XLOOKUP(RT_gsm[[#This Row],[rxn in SC GSM]],sc_gsm[model_rxn],sc_gsm[Column12],"")</f>
        <v>0</v>
      </c>
      <c r="J516" s="3" t="str">
        <f>IF(RT_gsm[[#This Row],[Column2]]="REV",FIND("&lt;=&gt;",RT_gsm[[#This Row],[Column8]]),"")</f>
        <v/>
      </c>
    </row>
    <row r="517" spans="1:10" hidden="1" x14ac:dyDescent="0.2">
      <c r="A517" t="s">
        <v>464</v>
      </c>
      <c r="B517" t="s">
        <v>3903</v>
      </c>
      <c r="C517" t="str">
        <f>RT_gsm[[#This Row],[model_rxn]]&amp;"_"&amp;RT_gsm[[#This Row],[Column2]]</f>
        <v>AP4AH_c_REV</v>
      </c>
      <c r="D517" t="str">
        <f>_xlfn.XLOOKUP(RT_gsm[[#This Row],[Column3]],SC_enz[name_dir],SC_enz[name_dir],"")</f>
        <v>AP4AH_c_REV</v>
      </c>
      <c r="E517" t="str">
        <f>_xlfn.XLOOKUP(RT_gsm[[#This Row],[model_rxn]],sc_gsm[model_rxn],sc_gsm[model_rxn],"")</f>
        <v>AP4AH_c</v>
      </c>
      <c r="F517" s="3" t="str">
        <f>_xlfn.XLOOKUP(RT_gsm[[#This Row],[Column3]],sc_gsm[Column3],sc_gsm[Column3],"")</f>
        <v>AP4AH_c_REV</v>
      </c>
      <c r="G517" s="3" t="str" cm="1">
        <f t="array" ref="G517">RT_gsm[[#This Row],[model_rxn]]&amp;",r,"&amp;_xlfn.SWITCH(RT_gsm[[#This Row],[Column2]],"REV","lower_bound:-","FWD","upper_bound:")&amp;"1000"</f>
        <v>AP4AH_c,r,lower_bound:-1000</v>
      </c>
      <c r="H517" s="3" t="str">
        <f>_xlfn.XLOOKUP(RT_gsm[[#This Row],[rxn in SC GSM]],sc_gsm[model_rxn],sc_gsm[yeast8.3.4 equation],"")</f>
        <v>H2O[c] + P(1),P(4)-bis(5'-adenosyl) tetraphosphate[c] &lt;=&gt; 2 ADP[c] + 2 H+[c]</v>
      </c>
      <c r="I517" s="3" t="b">
        <f>_xlfn.XLOOKUP(RT_gsm[[#This Row],[rxn in SC GSM]],sc_gsm[model_rxn],sc_gsm[Column12],"")</f>
        <v>1</v>
      </c>
      <c r="J517" s="3">
        <f>IF(RT_gsm[[#This Row],[Column2]]="REV",FIND("&lt;=&gt;",RT_gsm[[#This Row],[Column8]]),"")</f>
        <v>55</v>
      </c>
    </row>
    <row r="518" spans="1:10" hidden="1" x14ac:dyDescent="0.2">
      <c r="A518" t="s">
        <v>464</v>
      </c>
      <c r="B518" t="s">
        <v>3902</v>
      </c>
      <c r="C518" t="str">
        <f>RT_gsm[[#This Row],[model_rxn]]&amp;"_"&amp;RT_gsm[[#This Row],[Column2]]</f>
        <v>AP4AH_c_FWD</v>
      </c>
      <c r="D518" t="str">
        <f>_xlfn.XLOOKUP(RT_gsm[[#This Row],[Column3]],SC_enz[name_dir],SC_enz[name_dir],"")</f>
        <v>AP4AH_c_FWD</v>
      </c>
      <c r="E518" t="str">
        <f>_xlfn.XLOOKUP(RT_gsm[[#This Row],[model_rxn]],sc_gsm[model_rxn],sc_gsm[model_rxn],"")</f>
        <v>AP4AH_c</v>
      </c>
      <c r="F518" s="3" t="str">
        <f>_xlfn.XLOOKUP(RT_gsm[[#This Row],[Column3]],sc_gsm[Column3],sc_gsm[Column3],"")</f>
        <v>AP4AH_c_FWD</v>
      </c>
      <c r="G518" s="3" t="str" cm="1">
        <f t="array" ref="G518">RT_gsm[[#This Row],[model_rxn]]&amp;",r,"&amp;_xlfn.SWITCH(RT_gsm[[#This Row],[Column2]],"REV","lower_bound:-","FWD","upper_bound:")&amp;"1000"</f>
        <v>AP4AH_c,r,upper_bound:1000</v>
      </c>
      <c r="H518" s="3" t="str">
        <f>_xlfn.XLOOKUP(RT_gsm[[#This Row],[rxn in SC GSM]],sc_gsm[model_rxn],sc_gsm[yeast8.3.4 equation],"")</f>
        <v>H2O[c] + P(1),P(4)-bis(5'-adenosyl) tetraphosphate[c] &lt;=&gt; 2 ADP[c] + 2 H+[c]</v>
      </c>
      <c r="I518" s="3" t="b">
        <f>_xlfn.XLOOKUP(RT_gsm[[#This Row],[rxn in SC GSM]],sc_gsm[model_rxn],sc_gsm[Column12],"")</f>
        <v>1</v>
      </c>
      <c r="J518" s="3" t="str">
        <f>IF(RT_gsm[[#This Row],[Column2]]="REV",FIND("&lt;=&gt;",RT_gsm[[#This Row],[Column8]]),"")</f>
        <v/>
      </c>
    </row>
    <row r="519" spans="1:10" hidden="1" x14ac:dyDescent="0.2">
      <c r="A519" t="s">
        <v>675</v>
      </c>
      <c r="B519" t="s">
        <v>3902</v>
      </c>
      <c r="C519" t="str">
        <f>RT_gsm[[#This Row],[model_rxn]]&amp;"_"&amp;RT_gsm[[#This Row],[Column2]]</f>
        <v>ARAB14LO_c_FWD</v>
      </c>
      <c r="D519" t="str">
        <f>_xlfn.XLOOKUP(RT_gsm[[#This Row],[Column3]],SC_enz[name_dir],SC_enz[name_dir],"")</f>
        <v>ARAB14LO_c_FWD</v>
      </c>
      <c r="E519" t="str">
        <f>_xlfn.XLOOKUP(RT_gsm[[#This Row],[model_rxn]],sc_gsm[model_rxn],sc_gsm[model_rxn],"")</f>
        <v>ARAB14LO_c</v>
      </c>
      <c r="F519" s="3" t="str">
        <f>_xlfn.XLOOKUP(RT_gsm[[#This Row],[Column3]],sc_gsm[Column3],sc_gsm[Column3],"")</f>
        <v>ARAB14LO_c_FWD</v>
      </c>
      <c r="G519" s="3" t="str" cm="1">
        <f t="array" ref="G519">RT_gsm[[#This Row],[model_rxn]]&amp;",r,"&amp;_xlfn.SWITCH(RT_gsm[[#This Row],[Column2]],"REV","lower_bound:-","FWD","upper_bound:")&amp;"1000"</f>
        <v>ARAB14LO_c,r,upper_bound:1000</v>
      </c>
      <c r="H519" s="3" t="str">
        <f>_xlfn.XLOOKUP(RT_gsm[[#This Row],[rxn in SC GSM]],sc_gsm[model_rxn],sc_gsm[yeast8.3.4 equation],"")</f>
        <v>D-arabinono-1,4-lactone[c] + oxygen[c] &lt;=&gt; dehydro-D-arabinono-1,4-lactone[c] + hydrogen peroxide[c]</v>
      </c>
      <c r="I519" s="3" t="b">
        <f>_xlfn.XLOOKUP(RT_gsm[[#This Row],[rxn in SC GSM]],sc_gsm[model_rxn],sc_gsm[Column12],"")</f>
        <v>0</v>
      </c>
      <c r="J519" s="3" t="str">
        <f>IF(RT_gsm[[#This Row],[Column2]]="REV",FIND("&lt;=&gt;",RT_gsm[[#This Row],[Column8]]),"")</f>
        <v/>
      </c>
    </row>
    <row r="520" spans="1:10" hidden="1" x14ac:dyDescent="0.2">
      <c r="A520" t="s">
        <v>4472</v>
      </c>
      <c r="B520" t="s">
        <v>3902</v>
      </c>
      <c r="C520" t="str">
        <f>RT_gsm[[#This Row],[model_rxn]]&amp;"_"&amp;RT_gsm[[#This Row],[Column2]]</f>
        <v>ARAB14LO_x_FWD</v>
      </c>
      <c r="D520" t="str">
        <f>_xlfn.XLOOKUP(RT_gsm[[#This Row],[Column3]],SC_enz[name_dir],SC_enz[name_dir],"")</f>
        <v/>
      </c>
      <c r="E520" t="str">
        <f>_xlfn.XLOOKUP(RT_gsm[[#This Row],[model_rxn]],sc_gsm[model_rxn],sc_gsm[model_rxn],"")</f>
        <v/>
      </c>
      <c r="F520" s="3" t="str">
        <f>_xlfn.XLOOKUP(RT_gsm[[#This Row],[Column3]],sc_gsm[Column3],sc_gsm[Column3],"")</f>
        <v/>
      </c>
      <c r="G520" s="3" t="str" cm="1">
        <f t="array" ref="G520">RT_gsm[[#This Row],[model_rxn]]&amp;",r,"&amp;_xlfn.SWITCH(RT_gsm[[#This Row],[Column2]],"REV","lower_bound:-","FWD","upper_bound:")&amp;"1000"</f>
        <v>ARAB14LO_x,r,upper_bound:1000</v>
      </c>
      <c r="H520" s="3" t="str">
        <f>_xlfn.XLOOKUP(RT_gsm[[#This Row],[rxn in SC GSM]],sc_gsm[model_rxn],sc_gsm[yeast8.3.4 equation],"")</f>
        <v/>
      </c>
      <c r="I520" s="3" t="str">
        <f>_xlfn.XLOOKUP(RT_gsm[[#This Row],[rxn in SC GSM]],sc_gsm[model_rxn],sc_gsm[Column12],"")</f>
        <v/>
      </c>
      <c r="J520" s="3" t="str">
        <f>IF(RT_gsm[[#This Row],[Column2]]="REV",FIND("&lt;=&gt;",RT_gsm[[#This Row],[Column8]]),"")</f>
        <v/>
      </c>
    </row>
    <row r="521" spans="1:10" hidden="1" x14ac:dyDescent="0.2">
      <c r="A521" t="s">
        <v>678</v>
      </c>
      <c r="B521" t="s">
        <v>3902</v>
      </c>
      <c r="C521" t="str">
        <f>RT_gsm[[#This Row],[model_rxn]]&amp;"_"&amp;RT_gsm[[#This Row],[Column2]]</f>
        <v>ARAB1Dx_c_FWD</v>
      </c>
      <c r="D521" t="str">
        <f>_xlfn.XLOOKUP(RT_gsm[[#This Row],[Column3]],SC_enz[name_dir],SC_enz[name_dir],"")</f>
        <v>ARAB1Dx_c_FWD</v>
      </c>
      <c r="E521" t="str">
        <f>_xlfn.XLOOKUP(RT_gsm[[#This Row],[model_rxn]],sc_gsm[model_rxn],sc_gsm[model_rxn],"")</f>
        <v>ARAB1Dx_c</v>
      </c>
      <c r="F521" s="3" t="str">
        <f>_xlfn.XLOOKUP(RT_gsm[[#This Row],[Column3]],sc_gsm[Column3],sc_gsm[Column3],"")</f>
        <v>ARAB1Dx_c_FWD</v>
      </c>
      <c r="G521" s="3" t="str" cm="1">
        <f t="array" ref="G521">RT_gsm[[#This Row],[model_rxn]]&amp;",r,"&amp;_xlfn.SWITCH(RT_gsm[[#This Row],[Column2]],"REV","lower_bound:-","FWD","upper_bound:")&amp;"1000"</f>
        <v>ARAB1Dx_c,r,upper_bound:1000</v>
      </c>
      <c r="H521" s="3" t="str">
        <f>_xlfn.XLOOKUP(RT_gsm[[#This Row],[rxn in SC GSM]],sc_gsm[model_rxn],sc_gsm[yeast8.3.4 equation],"")</f>
        <v>D-arabinose[c] + NAD[c] =&gt; D-arabinono-1,4-lactone[c] + H+[c] + NADH[c]</v>
      </c>
      <c r="I521" s="3" t="b">
        <f>_xlfn.XLOOKUP(RT_gsm[[#This Row],[rxn in SC GSM]],sc_gsm[model_rxn],sc_gsm[Column12],"")</f>
        <v>1</v>
      </c>
      <c r="J521" s="3" t="str">
        <f>IF(RT_gsm[[#This Row],[Column2]]="REV",FIND("&lt;=&gt;",RT_gsm[[#This Row],[Column8]]),"")</f>
        <v/>
      </c>
    </row>
    <row r="522" spans="1:10" hidden="1" x14ac:dyDescent="0.2">
      <c r="A522" t="s">
        <v>2544</v>
      </c>
      <c r="B522" t="s">
        <v>3903</v>
      </c>
      <c r="C522" t="str">
        <f>RT_gsm[[#This Row],[model_rxn]]&amp;"_"&amp;RT_gsm[[#This Row],[Column2]]</f>
        <v>ARABDt_c_REV</v>
      </c>
      <c r="D522" t="str">
        <f>_xlfn.XLOOKUP(RT_gsm[[#This Row],[Column3]],SC_enz[name_dir],SC_enz[name_dir],"")</f>
        <v>ARABDt_c_REV</v>
      </c>
      <c r="E522" t="str">
        <f>_xlfn.XLOOKUP(RT_gsm[[#This Row],[model_rxn]],sc_gsm[model_rxn],sc_gsm[model_rxn],"")</f>
        <v>ARABDt_c</v>
      </c>
      <c r="F522" s="3" t="str">
        <f>_xlfn.XLOOKUP(RT_gsm[[#This Row],[Column3]],sc_gsm[Column3],sc_gsm[Column3],"")</f>
        <v>ARABDt_c_REV</v>
      </c>
      <c r="G522" s="3" t="str" cm="1">
        <f t="array" ref="G522">RT_gsm[[#This Row],[model_rxn]]&amp;",r,"&amp;_xlfn.SWITCH(RT_gsm[[#This Row],[Column2]],"REV","lower_bound:-","FWD","upper_bound:")&amp;"1000"</f>
        <v>ARABDt_c,r,lower_bound:-1000</v>
      </c>
      <c r="H522" s="3" t="str">
        <f>_xlfn.XLOOKUP(RT_gsm[[#This Row],[rxn in SC GSM]],sc_gsm[model_rxn],sc_gsm[yeast8.3.4 equation],"")</f>
        <v>D-arabinose[e] &lt;=&gt; D-arabinose[c]</v>
      </c>
      <c r="I522" s="3" t="b">
        <f>_xlfn.XLOOKUP(RT_gsm[[#This Row],[rxn in SC GSM]],sc_gsm[model_rxn],sc_gsm[Column12],"")</f>
        <v>1</v>
      </c>
      <c r="J522" s="3">
        <f>IF(RT_gsm[[#This Row],[Column2]]="REV",FIND("&lt;=&gt;",RT_gsm[[#This Row],[Column8]]),"")</f>
        <v>16</v>
      </c>
    </row>
    <row r="523" spans="1:10" hidden="1" x14ac:dyDescent="0.2">
      <c r="A523" t="s">
        <v>2544</v>
      </c>
      <c r="B523" t="s">
        <v>3902</v>
      </c>
      <c r="C523" t="str">
        <f>RT_gsm[[#This Row],[model_rxn]]&amp;"_"&amp;RT_gsm[[#This Row],[Column2]]</f>
        <v>ARABDt_c_FWD</v>
      </c>
      <c r="D523" t="str">
        <f>_xlfn.XLOOKUP(RT_gsm[[#This Row],[Column3]],SC_enz[name_dir],SC_enz[name_dir],"")</f>
        <v>ARABDt_c_FWD</v>
      </c>
      <c r="E523" t="str">
        <f>_xlfn.XLOOKUP(RT_gsm[[#This Row],[model_rxn]],sc_gsm[model_rxn],sc_gsm[model_rxn],"")</f>
        <v>ARABDt_c</v>
      </c>
      <c r="F523" s="3" t="str">
        <f>_xlfn.XLOOKUP(RT_gsm[[#This Row],[Column3]],sc_gsm[Column3],sc_gsm[Column3],"")</f>
        <v>ARABDt_c_FWD</v>
      </c>
      <c r="G523" s="3" t="str" cm="1">
        <f t="array" ref="G523">RT_gsm[[#This Row],[model_rxn]]&amp;",r,"&amp;_xlfn.SWITCH(RT_gsm[[#This Row],[Column2]],"REV","lower_bound:-","FWD","upper_bound:")&amp;"1000"</f>
        <v>ARABDt_c,r,upper_bound:1000</v>
      </c>
      <c r="H523" s="3" t="str">
        <f>_xlfn.XLOOKUP(RT_gsm[[#This Row],[rxn in SC GSM]],sc_gsm[model_rxn],sc_gsm[yeast8.3.4 equation],"")</f>
        <v>D-arabinose[e] &lt;=&gt; D-arabinose[c]</v>
      </c>
      <c r="I523" s="3" t="b">
        <f>_xlfn.XLOOKUP(RT_gsm[[#This Row],[rxn in SC GSM]],sc_gsm[model_rxn],sc_gsm[Column12],"")</f>
        <v>1</v>
      </c>
      <c r="J523" s="3" t="str">
        <f>IF(RT_gsm[[#This Row],[Column2]]="REV",FIND("&lt;=&gt;",RT_gsm[[#This Row],[Column8]]),"")</f>
        <v/>
      </c>
    </row>
    <row r="524" spans="1:10" hidden="1" x14ac:dyDescent="0.2">
      <c r="A524" t="s">
        <v>2682</v>
      </c>
      <c r="B524" t="s">
        <v>3903</v>
      </c>
      <c r="C524" t="str">
        <f>RT_gsm[[#This Row],[model_rxn]]&amp;"_"&amp;RT_gsm[[#This Row],[Column2]]</f>
        <v>ARABLt_c_REV</v>
      </c>
      <c r="D524" t="str">
        <f>_xlfn.XLOOKUP(RT_gsm[[#This Row],[Column3]],SC_enz[name_dir],SC_enz[name_dir],"")</f>
        <v>ARABLt_c_REV</v>
      </c>
      <c r="E524" t="str">
        <f>_xlfn.XLOOKUP(RT_gsm[[#This Row],[model_rxn]],sc_gsm[model_rxn],sc_gsm[model_rxn],"")</f>
        <v>ARABLt_c</v>
      </c>
      <c r="F524" s="3" t="str">
        <f>_xlfn.XLOOKUP(RT_gsm[[#This Row],[Column3]],sc_gsm[Column3],sc_gsm[Column3],"")</f>
        <v>ARABLt_c_REV</v>
      </c>
      <c r="G524" s="3" t="str" cm="1">
        <f t="array" ref="G524">RT_gsm[[#This Row],[model_rxn]]&amp;",r,"&amp;_xlfn.SWITCH(RT_gsm[[#This Row],[Column2]],"REV","lower_bound:-","FWD","upper_bound:")&amp;"1000"</f>
        <v>ARABLt_c,r,lower_bound:-1000</v>
      </c>
      <c r="H524" s="3" t="str">
        <f>_xlfn.XLOOKUP(RT_gsm[[#This Row],[rxn in SC GSM]],sc_gsm[model_rxn],sc_gsm[yeast8.3.4 equation],"")</f>
        <v>L-arabinose[e] &lt;=&gt; L-arabinose[c]</v>
      </c>
      <c r="I524" s="3" t="b">
        <f>_xlfn.XLOOKUP(RT_gsm[[#This Row],[rxn in SC GSM]],sc_gsm[model_rxn],sc_gsm[Column12],"")</f>
        <v>1</v>
      </c>
      <c r="J524" s="3">
        <f>IF(RT_gsm[[#This Row],[Column2]]="REV",FIND("&lt;=&gt;",RT_gsm[[#This Row],[Column8]]),"")</f>
        <v>16</v>
      </c>
    </row>
    <row r="525" spans="1:10" hidden="1" x14ac:dyDescent="0.2">
      <c r="A525" t="s">
        <v>2682</v>
      </c>
      <c r="B525" t="s">
        <v>3902</v>
      </c>
      <c r="C525" t="str">
        <f>RT_gsm[[#This Row],[model_rxn]]&amp;"_"&amp;RT_gsm[[#This Row],[Column2]]</f>
        <v>ARABLt_c_FWD</v>
      </c>
      <c r="D525" t="str">
        <f>_xlfn.XLOOKUP(RT_gsm[[#This Row],[Column3]],SC_enz[name_dir],SC_enz[name_dir],"")</f>
        <v>ARABLt_c_FWD</v>
      </c>
      <c r="E525" t="str">
        <f>_xlfn.XLOOKUP(RT_gsm[[#This Row],[model_rxn]],sc_gsm[model_rxn],sc_gsm[model_rxn],"")</f>
        <v>ARABLt_c</v>
      </c>
      <c r="F525" s="3" t="str">
        <f>_xlfn.XLOOKUP(RT_gsm[[#This Row],[Column3]],sc_gsm[Column3],sc_gsm[Column3],"")</f>
        <v>ARABLt_c_FWD</v>
      </c>
      <c r="G525" s="3" t="str" cm="1">
        <f t="array" ref="G525">RT_gsm[[#This Row],[model_rxn]]&amp;",r,"&amp;_xlfn.SWITCH(RT_gsm[[#This Row],[Column2]],"REV","lower_bound:-","FWD","upper_bound:")&amp;"1000"</f>
        <v>ARABLt_c,r,upper_bound:1000</v>
      </c>
      <c r="H525" s="3" t="str">
        <f>_xlfn.XLOOKUP(RT_gsm[[#This Row],[rxn in SC GSM]],sc_gsm[model_rxn],sc_gsm[yeast8.3.4 equation],"")</f>
        <v>L-arabinose[e] &lt;=&gt; L-arabinose[c]</v>
      </c>
      <c r="I525" s="3" t="b">
        <f>_xlfn.XLOOKUP(RT_gsm[[#This Row],[rxn in SC GSM]],sc_gsm[model_rxn],sc_gsm[Column12],"")</f>
        <v>1</v>
      </c>
      <c r="J525" s="3" t="str">
        <f>IF(RT_gsm[[#This Row],[Column2]]="REV",FIND("&lt;=&gt;",RT_gsm[[#This Row],[Column8]]),"")</f>
        <v/>
      </c>
    </row>
    <row r="526" spans="1:10" hidden="1" x14ac:dyDescent="0.2">
      <c r="A526" t="s">
        <v>4478</v>
      </c>
      <c r="B526" t="s">
        <v>3903</v>
      </c>
      <c r="C526" t="str">
        <f>RT_gsm[[#This Row],[model_rxn]]&amp;"_"&amp;RT_gsm[[#This Row],[Column2]]</f>
        <v>ARABRy_c_REV</v>
      </c>
      <c r="D526" t="str">
        <f>_xlfn.XLOOKUP(RT_gsm[[#This Row],[Column3]],SC_enz[name_dir],SC_enz[name_dir],"")</f>
        <v/>
      </c>
      <c r="E526" t="str">
        <f>_xlfn.XLOOKUP(RT_gsm[[#This Row],[model_rxn]],sc_gsm[model_rxn],sc_gsm[model_rxn],"")</f>
        <v/>
      </c>
      <c r="F526" s="3" t="str">
        <f>_xlfn.XLOOKUP(RT_gsm[[#This Row],[Column3]],sc_gsm[Column3],sc_gsm[Column3],"")</f>
        <v/>
      </c>
      <c r="G526" s="3" t="str" cm="1">
        <f t="array" ref="G526">RT_gsm[[#This Row],[model_rxn]]&amp;",r,"&amp;_xlfn.SWITCH(RT_gsm[[#This Row],[Column2]],"REV","lower_bound:-","FWD","upper_bound:")&amp;"1000"</f>
        <v>ARABRy_c,r,lower_bound:-1000</v>
      </c>
      <c r="H526" s="3" t="str">
        <f>_xlfn.XLOOKUP(RT_gsm[[#This Row],[rxn in SC GSM]],sc_gsm[model_rxn],sc_gsm[yeast8.3.4 equation],"")</f>
        <v/>
      </c>
      <c r="I526" s="3" t="str">
        <f>_xlfn.XLOOKUP(RT_gsm[[#This Row],[rxn in SC GSM]],sc_gsm[model_rxn],sc_gsm[Column12],"")</f>
        <v/>
      </c>
      <c r="J526" s="3" t="e">
        <f>IF(RT_gsm[[#This Row],[Column2]]="REV",FIND("&lt;=&gt;",RT_gsm[[#This Row],[Column8]]),"")</f>
        <v>#VALUE!</v>
      </c>
    </row>
    <row r="527" spans="1:10" hidden="1" x14ac:dyDescent="0.2">
      <c r="A527" t="s">
        <v>4478</v>
      </c>
      <c r="B527" t="s">
        <v>3902</v>
      </c>
      <c r="C527" t="str">
        <f>RT_gsm[[#This Row],[model_rxn]]&amp;"_"&amp;RT_gsm[[#This Row],[Column2]]</f>
        <v>ARABRy_c_FWD</v>
      </c>
      <c r="D527" t="str">
        <f>_xlfn.XLOOKUP(RT_gsm[[#This Row],[Column3]],SC_enz[name_dir],SC_enz[name_dir],"")</f>
        <v/>
      </c>
      <c r="E527" t="str">
        <f>_xlfn.XLOOKUP(RT_gsm[[#This Row],[model_rxn]],sc_gsm[model_rxn],sc_gsm[model_rxn],"")</f>
        <v/>
      </c>
      <c r="F527" s="3" t="str">
        <f>_xlfn.XLOOKUP(RT_gsm[[#This Row],[Column3]],sc_gsm[Column3],sc_gsm[Column3],"")</f>
        <v/>
      </c>
      <c r="G527" s="3" t="str" cm="1">
        <f t="array" ref="G527">RT_gsm[[#This Row],[model_rxn]]&amp;",r,"&amp;_xlfn.SWITCH(RT_gsm[[#This Row],[Column2]],"REV","lower_bound:-","FWD","upper_bound:")&amp;"1000"</f>
        <v>ARABRy_c,r,upper_bound:1000</v>
      </c>
      <c r="H527" s="3" t="str">
        <f>_xlfn.XLOOKUP(RT_gsm[[#This Row],[rxn in SC GSM]],sc_gsm[model_rxn],sc_gsm[yeast8.3.4 equation],"")</f>
        <v/>
      </c>
      <c r="I527" s="3" t="str">
        <f>_xlfn.XLOOKUP(RT_gsm[[#This Row],[rxn in SC GSM]],sc_gsm[model_rxn],sc_gsm[Column12],"")</f>
        <v/>
      </c>
      <c r="J527" s="3" t="str">
        <f>IF(RT_gsm[[#This Row],[Column2]]="REV",FIND("&lt;=&gt;",RT_gsm[[#This Row],[Column8]]),"")</f>
        <v/>
      </c>
    </row>
    <row r="528" spans="1:10" hidden="1" x14ac:dyDescent="0.2">
      <c r="A528" t="s">
        <v>4481</v>
      </c>
      <c r="B528" t="s">
        <v>3903</v>
      </c>
      <c r="C528" t="str">
        <f>RT_gsm[[#This Row],[model_rxn]]&amp;"_"&amp;RT_gsm[[#This Row],[Column2]]</f>
        <v>ARACHt_c_e_REV</v>
      </c>
      <c r="D528" t="str">
        <f>_xlfn.XLOOKUP(RT_gsm[[#This Row],[Column3]],SC_enz[name_dir],SC_enz[name_dir],"")</f>
        <v/>
      </c>
      <c r="E528" t="str">
        <f>_xlfn.XLOOKUP(RT_gsm[[#This Row],[model_rxn]],sc_gsm[model_rxn],sc_gsm[model_rxn],"")</f>
        <v/>
      </c>
      <c r="F528" s="3" t="str">
        <f>_xlfn.XLOOKUP(RT_gsm[[#This Row],[Column3]],sc_gsm[Column3],sc_gsm[Column3],"")</f>
        <v/>
      </c>
      <c r="G528" s="3" t="str" cm="1">
        <f t="array" ref="G528">RT_gsm[[#This Row],[model_rxn]]&amp;",r,"&amp;_xlfn.SWITCH(RT_gsm[[#This Row],[Column2]],"REV","lower_bound:-","FWD","upper_bound:")&amp;"1000"</f>
        <v>ARACHt_c_e,r,lower_bound:-1000</v>
      </c>
      <c r="H528" s="3" t="str">
        <f>_xlfn.XLOOKUP(RT_gsm[[#This Row],[rxn in SC GSM]],sc_gsm[model_rxn],sc_gsm[yeast8.3.4 equation],"")</f>
        <v/>
      </c>
      <c r="I528" s="3" t="str">
        <f>_xlfn.XLOOKUP(RT_gsm[[#This Row],[rxn in SC GSM]],sc_gsm[model_rxn],sc_gsm[Column12],"")</f>
        <v/>
      </c>
      <c r="J528" s="3" t="e">
        <f>IF(RT_gsm[[#This Row],[Column2]]="REV",FIND("&lt;=&gt;",RT_gsm[[#This Row],[Column8]]),"")</f>
        <v>#VALUE!</v>
      </c>
    </row>
    <row r="529" spans="1:10" hidden="1" x14ac:dyDescent="0.2">
      <c r="A529" t="s">
        <v>4481</v>
      </c>
      <c r="B529" t="s">
        <v>3902</v>
      </c>
      <c r="C529" t="str">
        <f>RT_gsm[[#This Row],[model_rxn]]&amp;"_"&amp;RT_gsm[[#This Row],[Column2]]</f>
        <v>ARACHt_c_e_FWD</v>
      </c>
      <c r="D529" t="str">
        <f>_xlfn.XLOOKUP(RT_gsm[[#This Row],[Column3]],SC_enz[name_dir],SC_enz[name_dir],"")</f>
        <v/>
      </c>
      <c r="E529" t="str">
        <f>_xlfn.XLOOKUP(RT_gsm[[#This Row],[model_rxn]],sc_gsm[model_rxn],sc_gsm[model_rxn],"")</f>
        <v/>
      </c>
      <c r="F529" s="3" t="str">
        <f>_xlfn.XLOOKUP(RT_gsm[[#This Row],[Column3]],sc_gsm[Column3],sc_gsm[Column3],"")</f>
        <v/>
      </c>
      <c r="G529" s="3" t="str" cm="1">
        <f t="array" ref="G529">RT_gsm[[#This Row],[model_rxn]]&amp;",r,"&amp;_xlfn.SWITCH(RT_gsm[[#This Row],[Column2]],"REV","lower_bound:-","FWD","upper_bound:")&amp;"1000"</f>
        <v>ARACHt_c_e,r,upper_bound:1000</v>
      </c>
      <c r="H529" s="3" t="str">
        <f>_xlfn.XLOOKUP(RT_gsm[[#This Row],[rxn in SC GSM]],sc_gsm[model_rxn],sc_gsm[yeast8.3.4 equation],"")</f>
        <v/>
      </c>
      <c r="I529" s="3" t="str">
        <f>_xlfn.XLOOKUP(RT_gsm[[#This Row],[rxn in SC GSM]],sc_gsm[model_rxn],sc_gsm[Column12],"")</f>
        <v/>
      </c>
      <c r="J529" s="3" t="str">
        <f>IF(RT_gsm[[#This Row],[Column2]]="REV",FIND("&lt;=&gt;",RT_gsm[[#This Row],[Column8]]),"")</f>
        <v/>
      </c>
    </row>
    <row r="530" spans="1:10" hidden="1" x14ac:dyDescent="0.2">
      <c r="A530" t="s">
        <v>4484</v>
      </c>
      <c r="B530" t="s">
        <v>3903</v>
      </c>
      <c r="C530" t="str">
        <f>RT_gsm[[#This Row],[model_rxn]]&amp;"_"&amp;RT_gsm[[#This Row],[Column2]]</f>
        <v>ARACHt_c_rm_REV</v>
      </c>
      <c r="D530" t="str">
        <f>_xlfn.XLOOKUP(RT_gsm[[#This Row],[Column3]],SC_enz[name_dir],SC_enz[name_dir],"")</f>
        <v/>
      </c>
      <c r="E530" t="str">
        <f>_xlfn.XLOOKUP(RT_gsm[[#This Row],[model_rxn]],sc_gsm[model_rxn],sc_gsm[model_rxn],"")</f>
        <v/>
      </c>
      <c r="F530" s="3" t="str">
        <f>_xlfn.XLOOKUP(RT_gsm[[#This Row],[Column3]],sc_gsm[Column3],sc_gsm[Column3],"")</f>
        <v/>
      </c>
      <c r="G530" s="3" t="str" cm="1">
        <f t="array" ref="G530">RT_gsm[[#This Row],[model_rxn]]&amp;",r,"&amp;_xlfn.SWITCH(RT_gsm[[#This Row],[Column2]],"REV","lower_bound:-","FWD","upper_bound:")&amp;"1000"</f>
        <v>ARACHt_c_rm,r,lower_bound:-1000</v>
      </c>
      <c r="H530" s="3" t="str">
        <f>_xlfn.XLOOKUP(RT_gsm[[#This Row],[rxn in SC GSM]],sc_gsm[model_rxn],sc_gsm[yeast8.3.4 equation],"")</f>
        <v/>
      </c>
      <c r="I530" s="3" t="str">
        <f>_xlfn.XLOOKUP(RT_gsm[[#This Row],[rxn in SC GSM]],sc_gsm[model_rxn],sc_gsm[Column12],"")</f>
        <v/>
      </c>
      <c r="J530" s="3" t="e">
        <f>IF(RT_gsm[[#This Row],[Column2]]="REV",FIND("&lt;=&gt;",RT_gsm[[#This Row],[Column8]]),"")</f>
        <v>#VALUE!</v>
      </c>
    </row>
    <row r="531" spans="1:10" hidden="1" x14ac:dyDescent="0.2">
      <c r="A531" t="s">
        <v>4484</v>
      </c>
      <c r="B531" t="s">
        <v>3902</v>
      </c>
      <c r="C531" t="str">
        <f>RT_gsm[[#This Row],[model_rxn]]&amp;"_"&amp;RT_gsm[[#This Row],[Column2]]</f>
        <v>ARACHt_c_rm_FWD</v>
      </c>
      <c r="D531" t="str">
        <f>_xlfn.XLOOKUP(RT_gsm[[#This Row],[Column3]],SC_enz[name_dir],SC_enz[name_dir],"")</f>
        <v/>
      </c>
      <c r="E531" t="str">
        <f>_xlfn.XLOOKUP(RT_gsm[[#This Row],[model_rxn]],sc_gsm[model_rxn],sc_gsm[model_rxn],"")</f>
        <v/>
      </c>
      <c r="F531" s="3" t="str">
        <f>_xlfn.XLOOKUP(RT_gsm[[#This Row],[Column3]],sc_gsm[Column3],sc_gsm[Column3],"")</f>
        <v/>
      </c>
      <c r="G531" s="3" t="str" cm="1">
        <f t="array" ref="G531">RT_gsm[[#This Row],[model_rxn]]&amp;",r,"&amp;_xlfn.SWITCH(RT_gsm[[#This Row],[Column2]],"REV","lower_bound:-","FWD","upper_bound:")&amp;"1000"</f>
        <v>ARACHt_c_rm,r,upper_bound:1000</v>
      </c>
      <c r="H531" s="3" t="str">
        <f>_xlfn.XLOOKUP(RT_gsm[[#This Row],[rxn in SC GSM]],sc_gsm[model_rxn],sc_gsm[yeast8.3.4 equation],"")</f>
        <v/>
      </c>
      <c r="I531" s="3" t="str">
        <f>_xlfn.XLOOKUP(RT_gsm[[#This Row],[rxn in SC GSM]],sc_gsm[model_rxn],sc_gsm[Column12],"")</f>
        <v/>
      </c>
      <c r="J531" s="3" t="str">
        <f>IF(RT_gsm[[#This Row],[Column2]]="REV",FIND("&lt;=&gt;",RT_gsm[[#This Row],[Column8]]),"")</f>
        <v/>
      </c>
    </row>
    <row r="532" spans="1:10" hidden="1" x14ac:dyDescent="0.2">
      <c r="A532" t="s">
        <v>4485</v>
      </c>
      <c r="B532" t="s">
        <v>3903</v>
      </c>
      <c r="C532" t="str">
        <f>RT_gsm[[#This Row],[model_rxn]]&amp;"_"&amp;RT_gsm[[#This Row],[Column2]]</f>
        <v>ARAI2_c_REV</v>
      </c>
      <c r="D532" t="str">
        <f>_xlfn.XLOOKUP(RT_gsm[[#This Row],[Column3]],SC_enz[name_dir],SC_enz[name_dir],"")</f>
        <v/>
      </c>
      <c r="E532" t="str">
        <f>_xlfn.XLOOKUP(RT_gsm[[#This Row],[model_rxn]],sc_gsm[model_rxn],sc_gsm[model_rxn],"")</f>
        <v/>
      </c>
      <c r="F532" s="3" t="str">
        <f>_xlfn.XLOOKUP(RT_gsm[[#This Row],[Column3]],sc_gsm[Column3],sc_gsm[Column3],"")</f>
        <v/>
      </c>
      <c r="G532" s="3" t="str" cm="1">
        <f t="array" ref="G532">RT_gsm[[#This Row],[model_rxn]]&amp;",r,"&amp;_xlfn.SWITCH(RT_gsm[[#This Row],[Column2]],"REV","lower_bound:-","FWD","upper_bound:")&amp;"1000"</f>
        <v>ARAI2_c,r,lower_bound:-1000</v>
      </c>
      <c r="H532" s="3" t="str">
        <f>_xlfn.XLOOKUP(RT_gsm[[#This Row],[rxn in SC GSM]],sc_gsm[model_rxn],sc_gsm[yeast8.3.4 equation],"")</f>
        <v/>
      </c>
      <c r="I532" s="3" t="str">
        <f>_xlfn.XLOOKUP(RT_gsm[[#This Row],[rxn in SC GSM]],sc_gsm[model_rxn],sc_gsm[Column12],"")</f>
        <v/>
      </c>
      <c r="J532" s="3" t="e">
        <f>IF(RT_gsm[[#This Row],[Column2]]="REV",FIND("&lt;=&gt;",RT_gsm[[#This Row],[Column8]]),"")</f>
        <v>#VALUE!</v>
      </c>
    </row>
    <row r="533" spans="1:10" hidden="1" x14ac:dyDescent="0.2">
      <c r="A533" t="s">
        <v>4485</v>
      </c>
      <c r="B533" t="s">
        <v>3902</v>
      </c>
      <c r="C533" t="str">
        <f>RT_gsm[[#This Row],[model_rxn]]&amp;"_"&amp;RT_gsm[[#This Row],[Column2]]</f>
        <v>ARAI2_c_FWD</v>
      </c>
      <c r="D533" t="str">
        <f>_xlfn.XLOOKUP(RT_gsm[[#This Row],[Column3]],SC_enz[name_dir],SC_enz[name_dir],"")</f>
        <v/>
      </c>
      <c r="E533" t="str">
        <f>_xlfn.XLOOKUP(RT_gsm[[#This Row],[model_rxn]],sc_gsm[model_rxn],sc_gsm[model_rxn],"")</f>
        <v/>
      </c>
      <c r="F533" s="3" t="str">
        <f>_xlfn.XLOOKUP(RT_gsm[[#This Row],[Column3]],sc_gsm[Column3],sc_gsm[Column3],"")</f>
        <v/>
      </c>
      <c r="G533" s="3" t="str" cm="1">
        <f t="array" ref="G533">RT_gsm[[#This Row],[model_rxn]]&amp;",r,"&amp;_xlfn.SWITCH(RT_gsm[[#This Row],[Column2]],"REV","lower_bound:-","FWD","upper_bound:")&amp;"1000"</f>
        <v>ARAI2_c,r,upper_bound:1000</v>
      </c>
      <c r="H533" s="3" t="str">
        <f>_xlfn.XLOOKUP(RT_gsm[[#This Row],[rxn in SC GSM]],sc_gsm[model_rxn],sc_gsm[yeast8.3.4 equation],"")</f>
        <v/>
      </c>
      <c r="I533" s="3" t="str">
        <f>_xlfn.XLOOKUP(RT_gsm[[#This Row],[rxn in SC GSM]],sc_gsm[model_rxn],sc_gsm[Column12],"")</f>
        <v/>
      </c>
      <c r="J533" s="3" t="str">
        <f>IF(RT_gsm[[#This Row],[Column2]]="REV",FIND("&lt;=&gt;",RT_gsm[[#This Row],[Column8]]),"")</f>
        <v/>
      </c>
    </row>
    <row r="534" spans="1:10" hidden="1" x14ac:dyDescent="0.2">
      <c r="A534" t="s">
        <v>4488</v>
      </c>
      <c r="B534" t="s">
        <v>3902</v>
      </c>
      <c r="C534" t="str">
        <f>RT_gsm[[#This Row],[model_rxn]]&amp;"_"&amp;RT_gsm[[#This Row],[Column2]]</f>
        <v>ARAK_c_FWD</v>
      </c>
      <c r="D534" t="str">
        <f>_xlfn.XLOOKUP(RT_gsm[[#This Row],[Column3]],SC_enz[name_dir],SC_enz[name_dir],"")</f>
        <v/>
      </c>
      <c r="E534" t="str">
        <f>_xlfn.XLOOKUP(RT_gsm[[#This Row],[model_rxn]],sc_gsm[model_rxn],sc_gsm[model_rxn],"")</f>
        <v/>
      </c>
      <c r="F534" s="3" t="str">
        <f>_xlfn.XLOOKUP(RT_gsm[[#This Row],[Column3]],sc_gsm[Column3],sc_gsm[Column3],"")</f>
        <v/>
      </c>
      <c r="G534" s="3" t="str" cm="1">
        <f t="array" ref="G534">RT_gsm[[#This Row],[model_rxn]]&amp;",r,"&amp;_xlfn.SWITCH(RT_gsm[[#This Row],[Column2]],"REV","lower_bound:-","FWD","upper_bound:")&amp;"1000"</f>
        <v>ARAK_c,r,upper_bound:1000</v>
      </c>
      <c r="H534" s="3" t="str">
        <f>_xlfn.XLOOKUP(RT_gsm[[#This Row],[rxn in SC GSM]],sc_gsm[model_rxn],sc_gsm[yeast8.3.4 equation],"")</f>
        <v/>
      </c>
      <c r="I534" s="3" t="str">
        <f>_xlfn.XLOOKUP(RT_gsm[[#This Row],[rxn in SC GSM]],sc_gsm[model_rxn],sc_gsm[Column12],"")</f>
        <v/>
      </c>
      <c r="J534" s="3" t="str">
        <f>IF(RT_gsm[[#This Row],[Column2]]="REV",FIND("&lt;=&gt;",RT_gsm[[#This Row],[Column8]]),"")</f>
        <v/>
      </c>
    </row>
    <row r="535" spans="1:10" hidden="1" x14ac:dyDescent="0.2">
      <c r="A535" t="s">
        <v>468</v>
      </c>
      <c r="B535" t="s">
        <v>3902</v>
      </c>
      <c r="C535" t="str">
        <f>RT_gsm[[#This Row],[model_rxn]]&amp;"_"&amp;RT_gsm[[#This Row],[Column2]]</f>
        <v>ARGN_c_FWD</v>
      </c>
      <c r="D535" t="str">
        <f>_xlfn.XLOOKUP(RT_gsm[[#This Row],[Column3]],SC_enz[name_dir],SC_enz[name_dir],"")</f>
        <v>ARGN_c_FWD</v>
      </c>
      <c r="E535" t="str">
        <f>_xlfn.XLOOKUP(RT_gsm[[#This Row],[model_rxn]],sc_gsm[model_rxn],sc_gsm[model_rxn],"")</f>
        <v>ARGN_c</v>
      </c>
      <c r="F535" s="3" t="str">
        <f>_xlfn.XLOOKUP(RT_gsm[[#This Row],[Column3]],sc_gsm[Column3],sc_gsm[Column3],"")</f>
        <v>ARGN_c_FWD</v>
      </c>
      <c r="G535" s="3" t="str" cm="1">
        <f t="array" ref="G535">RT_gsm[[#This Row],[model_rxn]]&amp;",r,"&amp;_xlfn.SWITCH(RT_gsm[[#This Row],[Column2]],"REV","lower_bound:-","FWD","upper_bound:")&amp;"1000"</f>
        <v>ARGN_c,r,upper_bound:1000</v>
      </c>
      <c r="H535" s="3" t="str">
        <f>_xlfn.XLOOKUP(RT_gsm[[#This Row],[rxn in SC GSM]],sc_gsm[model_rxn],sc_gsm[yeast8.3.4 equation],"")</f>
        <v>H2O[c] + L-arginine[c] =&gt; ornithine[c] + urea[c]</v>
      </c>
      <c r="I535" s="3" t="b">
        <f>_xlfn.XLOOKUP(RT_gsm[[#This Row],[rxn in SC GSM]],sc_gsm[model_rxn],sc_gsm[Column12],"")</f>
        <v>1</v>
      </c>
      <c r="J535" s="3" t="str">
        <f>IF(RT_gsm[[#This Row],[Column2]]="REV",FIND("&lt;=&gt;",RT_gsm[[#This Row],[Column8]]),"")</f>
        <v/>
      </c>
    </row>
    <row r="536" spans="1:10" hidden="1" x14ac:dyDescent="0.2">
      <c r="A536" t="s">
        <v>471</v>
      </c>
      <c r="B536" t="s">
        <v>3903</v>
      </c>
      <c r="C536" t="str">
        <f>RT_gsm[[#This Row],[model_rxn]]&amp;"_"&amp;RT_gsm[[#This Row],[Column2]]</f>
        <v>ARGSL_c_REV</v>
      </c>
      <c r="D536" t="str">
        <f>_xlfn.XLOOKUP(RT_gsm[[#This Row],[Column3]],SC_enz[name_dir],SC_enz[name_dir],"")</f>
        <v>ARGSL_c_REV</v>
      </c>
      <c r="E536" t="str">
        <f>_xlfn.XLOOKUP(RT_gsm[[#This Row],[model_rxn]],sc_gsm[model_rxn],sc_gsm[model_rxn],"")</f>
        <v>ARGSL_c</v>
      </c>
      <c r="F536" s="3" t="str">
        <f>_xlfn.XLOOKUP(RT_gsm[[#This Row],[Column3]],sc_gsm[Column3],sc_gsm[Column3],"")</f>
        <v>ARGSL_c_REV</v>
      </c>
      <c r="G536" s="3" t="str" cm="1">
        <f t="array" ref="G536">RT_gsm[[#This Row],[model_rxn]]&amp;",r,"&amp;_xlfn.SWITCH(RT_gsm[[#This Row],[Column2]],"REV","lower_bound:-","FWD","upper_bound:")&amp;"1000"</f>
        <v>ARGSL_c,r,lower_bound:-1000</v>
      </c>
      <c r="H536" s="3" t="str">
        <f>_xlfn.XLOOKUP(RT_gsm[[#This Row],[rxn in SC GSM]],sc_gsm[model_rxn],sc_gsm[yeast8.3.4 equation],"")</f>
        <v>(N(omega)-L-arginino)succinic acid[c] &lt;=&gt; fumarate[c] + L-arginine[c]</v>
      </c>
      <c r="I536" s="3" t="b">
        <f>_xlfn.XLOOKUP(RT_gsm[[#This Row],[rxn in SC GSM]],sc_gsm[model_rxn],sc_gsm[Column12],"")</f>
        <v>1</v>
      </c>
      <c r="J536" s="3">
        <f>IF(RT_gsm[[#This Row],[Column2]]="REV",FIND("&lt;=&gt;",RT_gsm[[#This Row],[Column8]]),"")</f>
        <v>39</v>
      </c>
    </row>
    <row r="537" spans="1:10" hidden="1" x14ac:dyDescent="0.2">
      <c r="A537" t="s">
        <v>471</v>
      </c>
      <c r="B537" t="s">
        <v>3902</v>
      </c>
      <c r="C537" t="str">
        <f>RT_gsm[[#This Row],[model_rxn]]&amp;"_"&amp;RT_gsm[[#This Row],[Column2]]</f>
        <v>ARGSL_c_FWD</v>
      </c>
      <c r="D537" t="str">
        <f>_xlfn.XLOOKUP(RT_gsm[[#This Row],[Column3]],SC_enz[name_dir],SC_enz[name_dir],"")</f>
        <v>ARGSL_c_FWD</v>
      </c>
      <c r="E537" t="str">
        <f>_xlfn.XLOOKUP(RT_gsm[[#This Row],[model_rxn]],sc_gsm[model_rxn],sc_gsm[model_rxn],"")</f>
        <v>ARGSL_c</v>
      </c>
      <c r="F537" s="3" t="str">
        <f>_xlfn.XLOOKUP(RT_gsm[[#This Row],[Column3]],sc_gsm[Column3],sc_gsm[Column3],"")</f>
        <v>ARGSL_c_FWD</v>
      </c>
      <c r="G537" s="3" t="str" cm="1">
        <f t="array" ref="G537">RT_gsm[[#This Row],[model_rxn]]&amp;",r,"&amp;_xlfn.SWITCH(RT_gsm[[#This Row],[Column2]],"REV","lower_bound:-","FWD","upper_bound:")&amp;"1000"</f>
        <v>ARGSL_c,r,upper_bound:1000</v>
      </c>
      <c r="H537" s="3" t="str">
        <f>_xlfn.XLOOKUP(RT_gsm[[#This Row],[rxn in SC GSM]],sc_gsm[model_rxn],sc_gsm[yeast8.3.4 equation],"")</f>
        <v>(N(omega)-L-arginino)succinic acid[c] &lt;=&gt; fumarate[c] + L-arginine[c]</v>
      </c>
      <c r="I537" s="3" t="b">
        <f>_xlfn.XLOOKUP(RT_gsm[[#This Row],[rxn in SC GSM]],sc_gsm[model_rxn],sc_gsm[Column12],"")</f>
        <v>1</v>
      </c>
      <c r="J537" s="3" t="str">
        <f>IF(RT_gsm[[#This Row],[Column2]]="REV",FIND("&lt;=&gt;",RT_gsm[[#This Row],[Column8]]),"")</f>
        <v/>
      </c>
    </row>
    <row r="538" spans="1:10" hidden="1" x14ac:dyDescent="0.2">
      <c r="A538" t="s">
        <v>474</v>
      </c>
      <c r="B538" t="s">
        <v>3903</v>
      </c>
      <c r="C538" t="str">
        <f>RT_gsm[[#This Row],[model_rxn]]&amp;"_"&amp;RT_gsm[[#This Row],[Column2]]</f>
        <v>ARGSS_c_REV</v>
      </c>
      <c r="D538" t="str">
        <f>_xlfn.XLOOKUP(RT_gsm[[#This Row],[Column3]],SC_enz[name_dir],SC_enz[name_dir],"")</f>
        <v>ARGSS_c_REV</v>
      </c>
      <c r="E538" t="str">
        <f>_xlfn.XLOOKUP(RT_gsm[[#This Row],[model_rxn]],sc_gsm[model_rxn],sc_gsm[model_rxn],"")</f>
        <v>ARGSS_c</v>
      </c>
      <c r="F538" s="3" t="str">
        <f>_xlfn.XLOOKUP(RT_gsm[[#This Row],[Column3]],sc_gsm[Column3],sc_gsm[Column3],"")</f>
        <v>ARGSS_c_REV</v>
      </c>
      <c r="G538" s="3" t="str" cm="1">
        <f t="array" ref="G538">RT_gsm[[#This Row],[model_rxn]]&amp;",r,"&amp;_xlfn.SWITCH(RT_gsm[[#This Row],[Column2]],"REV","lower_bound:-","FWD","upper_bound:")&amp;"1000"</f>
        <v>ARGSS_c,r,lower_bound:-1000</v>
      </c>
      <c r="H538" s="3" t="str">
        <f>_xlfn.XLOOKUP(RT_gsm[[#This Row],[rxn in SC GSM]],sc_gsm[model_rxn],sc_gsm[yeast8.3.4 equation],"")</f>
        <v>ATP[c] + L-aspartate[c] + L-citrulline[c] &lt;=&gt; (N(omega)-L-arginino)succinic acid[c] + AMP[c] + diphosphate[c] + H+[c]</v>
      </c>
      <c r="I538" s="3" t="b">
        <f>_xlfn.XLOOKUP(RT_gsm[[#This Row],[rxn in SC GSM]],sc_gsm[model_rxn],sc_gsm[Column12],"")</f>
        <v>1</v>
      </c>
      <c r="J538" s="3">
        <f>IF(RT_gsm[[#This Row],[Column2]]="REV",FIND("&lt;=&gt;",RT_gsm[[#This Row],[Column8]]),"")</f>
        <v>43</v>
      </c>
    </row>
    <row r="539" spans="1:10" hidden="1" x14ac:dyDescent="0.2">
      <c r="A539" t="s">
        <v>474</v>
      </c>
      <c r="B539" t="s">
        <v>3902</v>
      </c>
      <c r="C539" t="str">
        <f>RT_gsm[[#This Row],[model_rxn]]&amp;"_"&amp;RT_gsm[[#This Row],[Column2]]</f>
        <v>ARGSS_c_FWD</v>
      </c>
      <c r="D539" t="str">
        <f>_xlfn.XLOOKUP(RT_gsm[[#This Row],[Column3]],SC_enz[name_dir],SC_enz[name_dir],"")</f>
        <v>ARGSS_c_FWD</v>
      </c>
      <c r="E539" t="str">
        <f>_xlfn.XLOOKUP(RT_gsm[[#This Row],[model_rxn]],sc_gsm[model_rxn],sc_gsm[model_rxn],"")</f>
        <v>ARGSS_c</v>
      </c>
      <c r="F539" s="3" t="str">
        <f>_xlfn.XLOOKUP(RT_gsm[[#This Row],[Column3]],sc_gsm[Column3],sc_gsm[Column3],"")</f>
        <v>ARGSS_c_FWD</v>
      </c>
      <c r="G539" s="3" t="str" cm="1">
        <f t="array" ref="G539">RT_gsm[[#This Row],[model_rxn]]&amp;",r,"&amp;_xlfn.SWITCH(RT_gsm[[#This Row],[Column2]],"REV","lower_bound:-","FWD","upper_bound:")&amp;"1000"</f>
        <v>ARGSS_c,r,upper_bound:1000</v>
      </c>
      <c r="H539" s="3" t="str">
        <f>_xlfn.XLOOKUP(RT_gsm[[#This Row],[rxn in SC GSM]],sc_gsm[model_rxn],sc_gsm[yeast8.3.4 equation],"")</f>
        <v>ATP[c] + L-aspartate[c] + L-citrulline[c] &lt;=&gt; (N(omega)-L-arginino)succinic acid[c] + AMP[c] + diphosphate[c] + H+[c]</v>
      </c>
      <c r="I539" s="3" t="b">
        <f>_xlfn.XLOOKUP(RT_gsm[[#This Row],[rxn in SC GSM]],sc_gsm[model_rxn],sc_gsm[Column12],"")</f>
        <v>1</v>
      </c>
      <c r="J539" s="3" t="str">
        <f>IF(RT_gsm[[#This Row],[Column2]]="REV",FIND("&lt;=&gt;",RT_gsm[[#This Row],[Column8]]),"")</f>
        <v/>
      </c>
    </row>
    <row r="540" spans="1:10" hidden="1" x14ac:dyDescent="0.2">
      <c r="A540" t="s">
        <v>477</v>
      </c>
      <c r="B540" t="s">
        <v>3902</v>
      </c>
      <c r="C540" t="str">
        <f>RT_gsm[[#This Row],[model_rxn]]&amp;"_"&amp;RT_gsm[[#This Row],[Column2]]</f>
        <v>ARGTRS_c_FWD</v>
      </c>
      <c r="D540" t="str">
        <f>_xlfn.XLOOKUP(RT_gsm[[#This Row],[Column3]],SC_enz[name_dir],SC_enz[name_dir],"")</f>
        <v>ARGTRS_c_FWD</v>
      </c>
      <c r="E540" t="str">
        <f>_xlfn.XLOOKUP(RT_gsm[[#This Row],[model_rxn]],sc_gsm[model_rxn],sc_gsm[model_rxn],"")</f>
        <v>ARGTRS_c</v>
      </c>
      <c r="F540" s="3" t="str">
        <f>_xlfn.XLOOKUP(RT_gsm[[#This Row],[Column3]],sc_gsm[Column3],sc_gsm[Column3],"")</f>
        <v>ARGTRS_c_FWD</v>
      </c>
      <c r="G540" s="3" t="str" cm="1">
        <f t="array" ref="G540">RT_gsm[[#This Row],[model_rxn]]&amp;",r,"&amp;_xlfn.SWITCH(RT_gsm[[#This Row],[Column2]],"REV","lower_bound:-","FWD","upper_bound:")&amp;"1000"</f>
        <v>ARGTRS_c,r,upper_bound:1000</v>
      </c>
      <c r="H540" s="3" t="str">
        <f>_xlfn.XLOOKUP(RT_gsm[[#This Row],[rxn in SC GSM]],sc_gsm[model_rxn],sc_gsm[yeast8.3.4 equation],"")</f>
        <v>ATP[c] + L-arginine[c] + tRNA(Arg)[c] =&gt; AMP[c] + Arg-tRNA(Arg)[c] + diphosphate[c]</v>
      </c>
      <c r="I540" s="3" t="b">
        <f>_xlfn.XLOOKUP(RT_gsm[[#This Row],[rxn in SC GSM]],sc_gsm[model_rxn],sc_gsm[Column12],"")</f>
        <v>1</v>
      </c>
      <c r="J540" s="3" t="str">
        <f>IF(RT_gsm[[#This Row],[Column2]]="REV",FIND("&lt;=&gt;",RT_gsm[[#This Row],[Column8]]),"")</f>
        <v/>
      </c>
    </row>
    <row r="541" spans="1:10" hidden="1" x14ac:dyDescent="0.2">
      <c r="A541" t="s">
        <v>2208</v>
      </c>
      <c r="B541" t="s">
        <v>3902</v>
      </c>
      <c r="C541" t="str">
        <f>RT_gsm[[#This Row],[model_rxn]]&amp;"_"&amp;RT_gsm[[#This Row],[Column2]]</f>
        <v>ARGtpa_v_FWD</v>
      </c>
      <c r="D541" t="str">
        <f>_xlfn.XLOOKUP(RT_gsm[[#This Row],[Column3]],SC_enz[name_dir],SC_enz[name_dir],"")</f>
        <v>ARGtpa_v_FWD</v>
      </c>
      <c r="E541" t="str">
        <f>_xlfn.XLOOKUP(RT_gsm[[#This Row],[model_rxn]],sc_gsm[model_rxn],sc_gsm[model_rxn],"")</f>
        <v>ARGtpa_v</v>
      </c>
      <c r="F541" s="3" t="str">
        <f>_xlfn.XLOOKUP(RT_gsm[[#This Row],[Column3]],sc_gsm[Column3],sc_gsm[Column3],"")</f>
        <v>ARGtpa_v_FWD</v>
      </c>
      <c r="G541" s="3" t="str" cm="1">
        <f t="array" ref="G541">RT_gsm[[#This Row],[model_rxn]]&amp;",r,"&amp;_xlfn.SWITCH(RT_gsm[[#This Row],[Column2]],"REV","lower_bound:-","FWD","upper_bound:")&amp;"1000"</f>
        <v>ARGtpa_v,r,upper_bound:1000</v>
      </c>
      <c r="H541" s="3" t="str">
        <f>_xlfn.XLOOKUP(RT_gsm[[#This Row],[rxn in SC GSM]],sc_gsm[model_rxn],sc_gsm[yeast8.3.4 equation],"")</f>
        <v>H+[e] + L-arginine[e] &lt;=&gt; H+[c] + L-arginine[c]</v>
      </c>
      <c r="I541" s="3" t="b">
        <f>_xlfn.XLOOKUP(RT_gsm[[#This Row],[rxn in SC GSM]],sc_gsm[model_rxn],sc_gsm[Column12],"")</f>
        <v>1</v>
      </c>
      <c r="J541" s="3" t="str">
        <f>IF(RT_gsm[[#This Row],[Column2]]="REV",FIND("&lt;=&gt;",RT_gsm[[#This Row],[Column8]]),"")</f>
        <v/>
      </c>
    </row>
    <row r="542" spans="1:10" hidden="1" x14ac:dyDescent="0.2">
      <c r="A542" t="s">
        <v>2203</v>
      </c>
      <c r="B542" t="s">
        <v>3903</v>
      </c>
      <c r="C542" t="str">
        <f>RT_gsm[[#This Row],[model_rxn]]&amp;"_"&amp;RT_gsm[[#This Row],[Column2]]</f>
        <v>ARGtps_e_REV</v>
      </c>
      <c r="D542" t="str">
        <f>_xlfn.XLOOKUP(RT_gsm[[#This Row],[Column3]],SC_enz[name_dir],SC_enz[name_dir],"")</f>
        <v>ARGtps_e_REV</v>
      </c>
      <c r="E542" t="str">
        <f>_xlfn.XLOOKUP(RT_gsm[[#This Row],[model_rxn]],sc_gsm[model_rxn],sc_gsm[model_rxn],"")</f>
        <v>ARGtps_e</v>
      </c>
      <c r="F542" s="3" t="str">
        <f>_xlfn.XLOOKUP(RT_gsm[[#This Row],[Column3]],sc_gsm[Column3],sc_gsm[Column3],"")</f>
        <v>ARGtps_e_REV</v>
      </c>
      <c r="G542" s="3" t="str" cm="1">
        <f t="array" ref="G542">RT_gsm[[#This Row],[model_rxn]]&amp;",r,"&amp;_xlfn.SWITCH(RT_gsm[[#This Row],[Column2]],"REV","lower_bound:-","FWD","upper_bound:")&amp;"1000"</f>
        <v>ARGtps_e,r,lower_bound:-1000</v>
      </c>
      <c r="H542" s="3" t="str">
        <f>_xlfn.XLOOKUP(RT_gsm[[#This Row],[rxn in SC GSM]],sc_gsm[model_rxn],sc_gsm[yeast8.3.4 equation],"")</f>
        <v>H+[e] + L-arginine[e] &lt;=&gt; H+[c] + L-arginine[c]</v>
      </c>
      <c r="I542" s="3" t="b">
        <f>_xlfn.XLOOKUP(RT_gsm[[#This Row],[rxn in SC GSM]],sc_gsm[model_rxn],sc_gsm[Column12],"")</f>
        <v>1</v>
      </c>
      <c r="J542" s="3">
        <f>IF(RT_gsm[[#This Row],[Column2]]="REV",FIND("&lt;=&gt;",RT_gsm[[#This Row],[Column8]]),"")</f>
        <v>23</v>
      </c>
    </row>
    <row r="543" spans="1:10" hidden="1" x14ac:dyDescent="0.2">
      <c r="A543" t="s">
        <v>2203</v>
      </c>
      <c r="B543" t="s">
        <v>3902</v>
      </c>
      <c r="C543" t="str">
        <f>RT_gsm[[#This Row],[model_rxn]]&amp;"_"&amp;RT_gsm[[#This Row],[Column2]]</f>
        <v>ARGtps_e_FWD</v>
      </c>
      <c r="D543" t="str">
        <f>_xlfn.XLOOKUP(RT_gsm[[#This Row],[Column3]],SC_enz[name_dir],SC_enz[name_dir],"")</f>
        <v>ARGtps_e_FWD</v>
      </c>
      <c r="E543" t="str">
        <f>_xlfn.XLOOKUP(RT_gsm[[#This Row],[model_rxn]],sc_gsm[model_rxn],sc_gsm[model_rxn],"")</f>
        <v>ARGtps_e</v>
      </c>
      <c r="F543" s="3" t="str">
        <f>_xlfn.XLOOKUP(RT_gsm[[#This Row],[Column3]],sc_gsm[Column3],sc_gsm[Column3],"")</f>
        <v>ARGtps_e_FWD</v>
      </c>
      <c r="G543" s="3" t="str" cm="1">
        <f t="array" ref="G543">RT_gsm[[#This Row],[model_rxn]]&amp;",r,"&amp;_xlfn.SWITCH(RT_gsm[[#This Row],[Column2]],"REV","lower_bound:-","FWD","upper_bound:")&amp;"1000"</f>
        <v>ARGtps_e,r,upper_bound:1000</v>
      </c>
      <c r="H543" s="3" t="str">
        <f>_xlfn.XLOOKUP(RT_gsm[[#This Row],[rxn in SC GSM]],sc_gsm[model_rxn],sc_gsm[yeast8.3.4 equation],"")</f>
        <v>H+[e] + L-arginine[e] &lt;=&gt; H+[c] + L-arginine[c]</v>
      </c>
      <c r="I543" s="3" t="b">
        <f>_xlfn.XLOOKUP(RT_gsm[[#This Row],[rxn in SC GSM]],sc_gsm[model_rxn],sc_gsm[Column12],"")</f>
        <v>1</v>
      </c>
      <c r="J543" s="3" t="str">
        <f>IF(RT_gsm[[#This Row],[Column2]]="REV",FIND("&lt;=&gt;",RT_gsm[[#This Row],[Column8]]),"")</f>
        <v/>
      </c>
    </row>
    <row r="544" spans="1:10" hidden="1" x14ac:dyDescent="0.2">
      <c r="A544" t="s">
        <v>3752</v>
      </c>
      <c r="B544" t="s">
        <v>3902</v>
      </c>
      <c r="C544" t="str">
        <f>RT_gsm[[#This Row],[model_rxn]]&amp;"_"&amp;RT_gsm[[#This Row],[Column2]]</f>
        <v>ARGtps_m_FWD</v>
      </c>
      <c r="D544" t="str">
        <f>_xlfn.XLOOKUP(RT_gsm[[#This Row],[Column3]],SC_enz[name_dir],SC_enz[name_dir],"")</f>
        <v>ARGtps_m_FWD</v>
      </c>
      <c r="E544" t="str">
        <f>_xlfn.XLOOKUP(RT_gsm[[#This Row],[model_rxn]],sc_gsm[model_rxn],sc_gsm[model_rxn],"")</f>
        <v>ARGtps_m</v>
      </c>
      <c r="F544" s="3" t="str">
        <f>_xlfn.XLOOKUP(RT_gsm[[#This Row],[Column3]],sc_gsm[Column3],sc_gsm[Column3],"")</f>
        <v>ARGtps_m_FWD</v>
      </c>
      <c r="G544" s="3" t="str" cm="1">
        <f t="array" ref="G544">RT_gsm[[#This Row],[model_rxn]]&amp;",r,"&amp;_xlfn.SWITCH(RT_gsm[[#This Row],[Column2]],"REV","lower_bound:-","FWD","upper_bound:")&amp;"1000"</f>
        <v>ARGtps_m,r,upper_bound:1000</v>
      </c>
      <c r="H544" s="3" t="str">
        <f>_xlfn.XLOOKUP(RT_gsm[[#This Row],[rxn in SC GSM]],sc_gsm[model_rxn],sc_gsm[yeast8.3.4 equation],"")</f>
        <v>H+[c] + L-arginine[c] =&gt; H+[m] + L-arginine[m]</v>
      </c>
      <c r="I544" s="3" t="b">
        <f>_xlfn.XLOOKUP(RT_gsm[[#This Row],[rxn in SC GSM]],sc_gsm[model_rxn],sc_gsm[Column12],"")</f>
        <v>1</v>
      </c>
      <c r="J544" s="3" t="str">
        <f>IF(RT_gsm[[#This Row],[Column2]]="REV",FIND("&lt;=&gt;",RT_gsm[[#This Row],[Column8]]),"")</f>
        <v/>
      </c>
    </row>
    <row r="545" spans="1:10" hidden="1" x14ac:dyDescent="0.2">
      <c r="A545" t="s">
        <v>1032</v>
      </c>
      <c r="B545" t="s">
        <v>3902</v>
      </c>
      <c r="C545" t="str">
        <f>RT_gsm[[#This Row],[model_rxn]]&amp;"_"&amp;RT_gsm[[#This Row],[Column2]]</f>
        <v>ARMT_c_FWD</v>
      </c>
      <c r="D545" t="str">
        <f>_xlfn.XLOOKUP(RT_gsm[[#This Row],[Column3]],SC_enz[name_dir],SC_enz[name_dir],"")</f>
        <v>ARMT_c_FWD</v>
      </c>
      <c r="E545" t="str">
        <f>_xlfn.XLOOKUP(RT_gsm[[#This Row],[model_rxn]],sc_gsm[model_rxn],sc_gsm[model_rxn],"")</f>
        <v>ARMT_c</v>
      </c>
      <c r="F545" s="3" t="str">
        <f>_xlfn.XLOOKUP(RT_gsm[[#This Row],[Column3]],sc_gsm[Column3],sc_gsm[Column3],"")</f>
        <v>ARMT_c_FWD</v>
      </c>
      <c r="G545" s="3" t="str" cm="1">
        <f t="array" ref="G545">RT_gsm[[#This Row],[model_rxn]]&amp;",r,"&amp;_xlfn.SWITCH(RT_gsm[[#This Row],[Column2]],"REV","lower_bound:-","FWD","upper_bound:")&amp;"1000"</f>
        <v>ARMT_c,r,upper_bound:1000</v>
      </c>
      <c r="H545" s="3" t="str">
        <f>_xlfn.XLOOKUP(RT_gsm[[#This Row],[rxn in SC GSM]],sc_gsm[model_rxn],sc_gsm[yeast8.3.4 equation],"")</f>
        <v>L-histidine[c] + S-adenosyl-L-methionine[c] =&gt; H+[c] + N(pros)-methyl-L-histidine[c] + S-adenosyl-L-homocysteine[c]</v>
      </c>
      <c r="I545" s="3" t="b">
        <f>_xlfn.XLOOKUP(RT_gsm[[#This Row],[rxn in SC GSM]],sc_gsm[model_rxn],sc_gsm[Column12],"")</f>
        <v>1</v>
      </c>
      <c r="J545" s="3" t="str">
        <f>IF(RT_gsm[[#This Row],[Column2]]="REV",FIND("&lt;=&gt;",RT_gsm[[#This Row],[Column8]]),"")</f>
        <v/>
      </c>
    </row>
    <row r="546" spans="1:10" hidden="1" x14ac:dyDescent="0.2">
      <c r="A546" t="s">
        <v>4511</v>
      </c>
      <c r="B546" t="s">
        <v>3903</v>
      </c>
      <c r="C546" t="str">
        <f>RT_gsm[[#This Row],[model_rxn]]&amp;"_"&amp;RT_gsm[[#This Row],[Column2]]</f>
        <v>AROHL_c_REV</v>
      </c>
      <c r="D546" t="str">
        <f>_xlfn.XLOOKUP(RT_gsm[[#This Row],[Column3]],SC_enz[name_dir],SC_enz[name_dir],"")</f>
        <v/>
      </c>
      <c r="E546" t="str">
        <f>_xlfn.XLOOKUP(RT_gsm[[#This Row],[model_rxn]],sc_gsm[model_rxn],sc_gsm[model_rxn],"")</f>
        <v/>
      </c>
      <c r="F546" s="3" t="str">
        <f>_xlfn.XLOOKUP(RT_gsm[[#This Row],[Column3]],sc_gsm[Column3],sc_gsm[Column3],"")</f>
        <v/>
      </c>
      <c r="G546" s="3" t="str" cm="1">
        <f t="array" ref="G546">RT_gsm[[#This Row],[model_rxn]]&amp;",r,"&amp;_xlfn.SWITCH(RT_gsm[[#This Row],[Column2]],"REV","lower_bound:-","FWD","upper_bound:")&amp;"1000"</f>
        <v>AROHL_c,r,lower_bound:-1000</v>
      </c>
      <c r="H546" s="3" t="str">
        <f>_xlfn.XLOOKUP(RT_gsm[[#This Row],[rxn in SC GSM]],sc_gsm[model_rxn],sc_gsm[yeast8.3.4 equation],"")</f>
        <v/>
      </c>
      <c r="I546" s="3" t="str">
        <f>_xlfn.XLOOKUP(RT_gsm[[#This Row],[rxn in SC GSM]],sc_gsm[model_rxn],sc_gsm[Column12],"")</f>
        <v/>
      </c>
      <c r="J546" s="3" t="e">
        <f>IF(RT_gsm[[#This Row],[Column2]]="REV",FIND("&lt;=&gt;",RT_gsm[[#This Row],[Column8]]),"")</f>
        <v>#VALUE!</v>
      </c>
    </row>
    <row r="547" spans="1:10" hidden="1" x14ac:dyDescent="0.2">
      <c r="A547" t="s">
        <v>4511</v>
      </c>
      <c r="B547" t="s">
        <v>3902</v>
      </c>
      <c r="C547" t="str">
        <f>RT_gsm[[#This Row],[model_rxn]]&amp;"_"&amp;RT_gsm[[#This Row],[Column2]]</f>
        <v>AROHL_c_FWD</v>
      </c>
      <c r="D547" t="str">
        <f>_xlfn.XLOOKUP(RT_gsm[[#This Row],[Column3]],SC_enz[name_dir],SC_enz[name_dir],"")</f>
        <v/>
      </c>
      <c r="E547" t="str">
        <f>_xlfn.XLOOKUP(RT_gsm[[#This Row],[model_rxn]],sc_gsm[model_rxn],sc_gsm[model_rxn],"")</f>
        <v/>
      </c>
      <c r="F547" s="3" t="str">
        <f>_xlfn.XLOOKUP(RT_gsm[[#This Row],[Column3]],sc_gsm[Column3],sc_gsm[Column3],"")</f>
        <v/>
      </c>
      <c r="G547" s="3" t="str" cm="1">
        <f t="array" ref="G547">RT_gsm[[#This Row],[model_rxn]]&amp;",r,"&amp;_xlfn.SWITCH(RT_gsm[[#This Row],[Column2]],"REV","lower_bound:-","FWD","upper_bound:")&amp;"1000"</f>
        <v>AROHL_c,r,upper_bound:1000</v>
      </c>
      <c r="H547" s="3" t="str">
        <f>_xlfn.XLOOKUP(RT_gsm[[#This Row],[rxn in SC GSM]],sc_gsm[model_rxn],sc_gsm[yeast8.3.4 equation],"")</f>
        <v/>
      </c>
      <c r="I547" s="3" t="str">
        <f>_xlfn.XLOOKUP(RT_gsm[[#This Row],[rxn in SC GSM]],sc_gsm[model_rxn],sc_gsm[Column12],"")</f>
        <v/>
      </c>
      <c r="J547" s="3" t="str">
        <f>IF(RT_gsm[[#This Row],[Column2]]="REV",FIND("&lt;=&gt;",RT_gsm[[#This Row],[Column8]]),"")</f>
        <v/>
      </c>
    </row>
    <row r="548" spans="1:10" hidden="1" x14ac:dyDescent="0.2">
      <c r="A548" t="s">
        <v>4514</v>
      </c>
      <c r="B548" t="s">
        <v>3902</v>
      </c>
      <c r="C548" t="str">
        <f>RT_gsm[[#This Row],[model_rxn]]&amp;"_"&amp;RT_gsm[[#This Row],[Column2]]</f>
        <v>ARSO4H_c_FWD</v>
      </c>
      <c r="D548" t="str">
        <f>_xlfn.XLOOKUP(RT_gsm[[#This Row],[Column3]],SC_enz[name_dir],SC_enz[name_dir],"")</f>
        <v/>
      </c>
      <c r="E548" t="str">
        <f>_xlfn.XLOOKUP(RT_gsm[[#This Row],[model_rxn]],sc_gsm[model_rxn],sc_gsm[model_rxn],"")</f>
        <v/>
      </c>
      <c r="F548" s="3" t="str">
        <f>_xlfn.XLOOKUP(RT_gsm[[#This Row],[Column3]],sc_gsm[Column3],sc_gsm[Column3],"")</f>
        <v/>
      </c>
      <c r="G548" s="3" t="str" cm="1">
        <f t="array" ref="G548">RT_gsm[[#This Row],[model_rxn]]&amp;",r,"&amp;_xlfn.SWITCH(RT_gsm[[#This Row],[Column2]],"REV","lower_bound:-","FWD","upper_bound:")&amp;"1000"</f>
        <v>ARSO4H_c,r,upper_bound:1000</v>
      </c>
      <c r="H548" s="3" t="str">
        <f>_xlfn.XLOOKUP(RT_gsm[[#This Row],[rxn in SC GSM]],sc_gsm[model_rxn],sc_gsm[yeast8.3.4 equation],"")</f>
        <v/>
      </c>
      <c r="I548" s="3" t="str">
        <f>_xlfn.XLOOKUP(RT_gsm[[#This Row],[rxn in SC GSM]],sc_gsm[model_rxn],sc_gsm[Column12],"")</f>
        <v/>
      </c>
      <c r="J548" s="3" t="str">
        <f>IF(RT_gsm[[#This Row],[Column2]]="REV",FIND("&lt;=&gt;",RT_gsm[[#This Row],[Column8]]),"")</f>
        <v/>
      </c>
    </row>
    <row r="549" spans="1:10" hidden="1" x14ac:dyDescent="0.2">
      <c r="A549" t="s">
        <v>503</v>
      </c>
      <c r="B549" t="s">
        <v>3902</v>
      </c>
      <c r="C549" t="str">
        <f>RT_gsm[[#This Row],[model_rxn]]&amp;"_"&amp;RT_gsm[[#This Row],[Column2]]</f>
        <v>ASAD_c_FWD</v>
      </c>
      <c r="D549" t="str">
        <f>_xlfn.XLOOKUP(RT_gsm[[#This Row],[Column3]],SC_enz[name_dir],SC_enz[name_dir],"")</f>
        <v>ASAD_c_FWD</v>
      </c>
      <c r="E549" t="str">
        <f>_xlfn.XLOOKUP(RT_gsm[[#This Row],[model_rxn]],sc_gsm[model_rxn],sc_gsm[model_rxn],"")</f>
        <v>ASAD_c</v>
      </c>
      <c r="F549" s="3" t="str">
        <f>_xlfn.XLOOKUP(RT_gsm[[#This Row],[Column3]],sc_gsm[Column3],sc_gsm[Column3],"")</f>
        <v>ASAD_c_FWD</v>
      </c>
      <c r="G549" s="3" t="str" cm="1">
        <f t="array" ref="G549">RT_gsm[[#This Row],[model_rxn]]&amp;",r,"&amp;_xlfn.SWITCH(RT_gsm[[#This Row],[Column2]],"REV","lower_bound:-","FWD","upper_bound:")&amp;"1000"</f>
        <v>ASAD_c,r,upper_bound:1000</v>
      </c>
      <c r="H549" s="3" t="str">
        <f>_xlfn.XLOOKUP(RT_gsm[[#This Row],[rxn in SC GSM]],sc_gsm[model_rxn],sc_gsm[yeast8.3.4 equation],"")</f>
        <v>4-phospho-L-aspartate[c] + H+[c] + NADPH[c] =&gt; L-aspartate 4-semialdehyde[c] + NADP(+)[c] + phosphate[c]</v>
      </c>
      <c r="I549" s="3" t="b">
        <f>_xlfn.XLOOKUP(RT_gsm[[#This Row],[rxn in SC GSM]],sc_gsm[model_rxn],sc_gsm[Column12],"")</f>
        <v>1</v>
      </c>
      <c r="J549" s="3" t="str">
        <f>IF(RT_gsm[[#This Row],[Column2]]="REV",FIND("&lt;=&gt;",RT_gsm[[#This Row],[Column8]]),"")</f>
        <v/>
      </c>
    </row>
    <row r="550" spans="1:10" hidden="1" x14ac:dyDescent="0.2">
      <c r="A550" t="s">
        <v>4521</v>
      </c>
      <c r="B550" t="s">
        <v>3902</v>
      </c>
      <c r="C550" t="str">
        <f>RT_gsm[[#This Row],[model_rxn]]&amp;"_"&amp;RT_gsm[[#This Row],[Column2]]</f>
        <v>ASCBOX_c_FWD</v>
      </c>
      <c r="D550" t="str">
        <f>_xlfn.XLOOKUP(RT_gsm[[#This Row],[Column3]],SC_enz[name_dir],SC_enz[name_dir],"")</f>
        <v/>
      </c>
      <c r="E550" t="str">
        <f>_xlfn.XLOOKUP(RT_gsm[[#This Row],[model_rxn]],sc_gsm[model_rxn],sc_gsm[model_rxn],"")</f>
        <v/>
      </c>
      <c r="F550" s="3" t="str">
        <f>_xlfn.XLOOKUP(RT_gsm[[#This Row],[Column3]],sc_gsm[Column3],sc_gsm[Column3],"")</f>
        <v/>
      </c>
      <c r="G550" s="3" t="str" cm="1">
        <f t="array" ref="G550">RT_gsm[[#This Row],[model_rxn]]&amp;",r,"&amp;_xlfn.SWITCH(RT_gsm[[#This Row],[Column2]],"REV","lower_bound:-","FWD","upper_bound:")&amp;"1000"</f>
        <v>ASCBOX_c,r,upper_bound:1000</v>
      </c>
      <c r="H550" s="3" t="str">
        <f>_xlfn.XLOOKUP(RT_gsm[[#This Row],[rxn in SC GSM]],sc_gsm[model_rxn],sc_gsm[yeast8.3.4 equation],"")</f>
        <v/>
      </c>
      <c r="I550" s="3" t="str">
        <f>_xlfn.XLOOKUP(RT_gsm[[#This Row],[rxn in SC GSM]],sc_gsm[model_rxn],sc_gsm[Column12],"")</f>
        <v/>
      </c>
      <c r="J550" s="3" t="str">
        <f>IF(RT_gsm[[#This Row],[Column2]]="REV",FIND("&lt;=&gt;",RT_gsm[[#This Row],[Column8]]),"")</f>
        <v/>
      </c>
    </row>
    <row r="551" spans="1:10" hidden="1" x14ac:dyDescent="0.2">
      <c r="A551" t="s">
        <v>1171</v>
      </c>
      <c r="B551" t="s">
        <v>3902</v>
      </c>
      <c r="C551" t="str">
        <f>RT_gsm[[#This Row],[model_rxn]]&amp;"_"&amp;RT_gsm[[#This Row],[Column2]]</f>
        <v>ASNN_e_FWD</v>
      </c>
      <c r="D551" t="str">
        <f>_xlfn.XLOOKUP(RT_gsm[[#This Row],[Column3]],SC_enz[name_dir],SC_enz[name_dir],"")</f>
        <v>ASNN_e_FWD</v>
      </c>
      <c r="E551" t="str">
        <f>_xlfn.XLOOKUP(RT_gsm[[#This Row],[model_rxn]],sc_gsm[model_rxn],sc_gsm[model_rxn],"")</f>
        <v>ASNN_e</v>
      </c>
      <c r="F551" s="3" t="str">
        <f>_xlfn.XLOOKUP(RT_gsm[[#This Row],[Column3]],sc_gsm[Column3],sc_gsm[Column3],"")</f>
        <v>ASNN_e_FWD</v>
      </c>
      <c r="G551" s="3" t="str" cm="1">
        <f t="array" ref="G551">RT_gsm[[#This Row],[model_rxn]]&amp;",r,"&amp;_xlfn.SWITCH(RT_gsm[[#This Row],[Column2]],"REV","lower_bound:-","FWD","upper_bound:")&amp;"1000"</f>
        <v>ASNN_e,r,upper_bound:1000</v>
      </c>
      <c r="H551" s="3" t="str">
        <f>_xlfn.XLOOKUP(RT_gsm[[#This Row],[rxn in SC GSM]],sc_gsm[model_rxn],sc_gsm[yeast8.3.4 equation],"")</f>
        <v>H2O[c] + L-asparagine[c] =&gt; ammonium[c] + L-aspartate[c]</v>
      </c>
      <c r="I551" s="3" t="b">
        <f>_xlfn.XLOOKUP(RT_gsm[[#This Row],[rxn in SC GSM]],sc_gsm[model_rxn],sc_gsm[Column12],"")</f>
        <v>1</v>
      </c>
      <c r="J551" s="3" t="str">
        <f>IF(RT_gsm[[#This Row],[Column2]]="REV",FIND("&lt;=&gt;",RT_gsm[[#This Row],[Column8]]),"")</f>
        <v/>
      </c>
    </row>
    <row r="552" spans="1:10" hidden="1" x14ac:dyDescent="0.2">
      <c r="A552" t="s">
        <v>483</v>
      </c>
      <c r="B552" t="s">
        <v>3902</v>
      </c>
      <c r="C552" t="str">
        <f>RT_gsm[[#This Row],[model_rxn]]&amp;"_"&amp;RT_gsm[[#This Row],[Column2]]</f>
        <v>ASNS1_c_FWD</v>
      </c>
      <c r="D552" t="str">
        <f>_xlfn.XLOOKUP(RT_gsm[[#This Row],[Column3]],SC_enz[name_dir],SC_enz[name_dir],"")</f>
        <v>ASNS1_c_FWD</v>
      </c>
      <c r="E552" t="str">
        <f>_xlfn.XLOOKUP(RT_gsm[[#This Row],[model_rxn]],sc_gsm[model_rxn],sc_gsm[model_rxn],"")</f>
        <v>ASNS1_c</v>
      </c>
      <c r="F552" s="3" t="str">
        <f>_xlfn.XLOOKUP(RT_gsm[[#This Row],[Column3]],sc_gsm[Column3],sc_gsm[Column3],"")</f>
        <v>ASNS1_c_FWD</v>
      </c>
      <c r="G552" s="3" t="str" cm="1">
        <f t="array" ref="G552">RT_gsm[[#This Row],[model_rxn]]&amp;",r,"&amp;_xlfn.SWITCH(RT_gsm[[#This Row],[Column2]],"REV","lower_bound:-","FWD","upper_bound:")&amp;"1000"</f>
        <v>ASNS1_c,r,upper_bound:1000</v>
      </c>
      <c r="H552" s="3" t="str">
        <f>_xlfn.XLOOKUP(RT_gsm[[#This Row],[rxn in SC GSM]],sc_gsm[model_rxn],sc_gsm[yeast8.3.4 equation],"")</f>
        <v>ATP[c] + H2O[c] + L-aspartate[c] + L-glutamine[c] =&gt; AMP[c] + diphosphate[c] + H+[c] + L-asparagine[c] + L-glutamate[c]</v>
      </c>
      <c r="I552" s="3" t="b">
        <f>_xlfn.XLOOKUP(RT_gsm[[#This Row],[rxn in SC GSM]],sc_gsm[model_rxn],sc_gsm[Column12],"")</f>
        <v>1</v>
      </c>
      <c r="J552" s="3" t="str">
        <f>IF(RT_gsm[[#This Row],[Column2]]="REV",FIND("&lt;=&gt;",RT_gsm[[#This Row],[Column8]]),"")</f>
        <v/>
      </c>
    </row>
    <row r="553" spans="1:10" hidden="1" x14ac:dyDescent="0.2">
      <c r="A553" t="s">
        <v>488</v>
      </c>
      <c r="B553" t="s">
        <v>3902</v>
      </c>
      <c r="C553" t="str">
        <f>RT_gsm[[#This Row],[model_rxn]]&amp;"_"&amp;RT_gsm[[#This Row],[Column2]]</f>
        <v>ASNTRS_c_FWD</v>
      </c>
      <c r="D553" t="str">
        <f>_xlfn.XLOOKUP(RT_gsm[[#This Row],[Column3]],SC_enz[name_dir],SC_enz[name_dir],"")</f>
        <v>ASNTRS_c_FWD</v>
      </c>
      <c r="E553" t="str">
        <f>_xlfn.XLOOKUP(RT_gsm[[#This Row],[model_rxn]],sc_gsm[model_rxn],sc_gsm[model_rxn],"")</f>
        <v>ASNTRS_c</v>
      </c>
      <c r="F553" s="3" t="str">
        <f>_xlfn.XLOOKUP(RT_gsm[[#This Row],[Column3]],sc_gsm[Column3],sc_gsm[Column3],"")</f>
        <v>ASNTRS_c_FWD</v>
      </c>
      <c r="G553" s="3" t="str" cm="1">
        <f t="array" ref="G553">RT_gsm[[#This Row],[model_rxn]]&amp;",r,"&amp;_xlfn.SWITCH(RT_gsm[[#This Row],[Column2]],"REV","lower_bound:-","FWD","upper_bound:")&amp;"1000"</f>
        <v>ASNTRS_c,r,upper_bound:1000</v>
      </c>
      <c r="H553" s="3" t="str">
        <f>_xlfn.XLOOKUP(RT_gsm[[#This Row],[rxn in SC GSM]],sc_gsm[model_rxn],sc_gsm[yeast8.3.4 equation],"")</f>
        <v>ATP[c] + L-asparagine[c] + tRNA(Asn)[c] =&gt; AMP[c] + Asn-tRNA(Asn)[c] + diphosphate[c]</v>
      </c>
      <c r="I553" s="3" t="b">
        <f>_xlfn.XLOOKUP(RT_gsm[[#This Row],[rxn in SC GSM]],sc_gsm[model_rxn],sc_gsm[Column12],"")</f>
        <v>1</v>
      </c>
      <c r="J553" s="3" t="str">
        <f>IF(RT_gsm[[#This Row],[Column2]]="REV",FIND("&lt;=&gt;",RT_gsm[[#This Row],[Column8]]),"")</f>
        <v/>
      </c>
    </row>
    <row r="554" spans="1:10" hidden="1" x14ac:dyDescent="0.2">
      <c r="A554" t="s">
        <v>491</v>
      </c>
      <c r="B554" t="s">
        <v>3902</v>
      </c>
      <c r="C554" t="str">
        <f>RT_gsm[[#This Row],[model_rxn]]&amp;"_"&amp;RT_gsm[[#This Row],[Column2]]</f>
        <v>ASNTRS_m_FWD</v>
      </c>
      <c r="D554" t="str">
        <f>_xlfn.XLOOKUP(RT_gsm[[#This Row],[Column3]],SC_enz[name_dir],SC_enz[name_dir],"")</f>
        <v>ASNTRS_m_FWD</v>
      </c>
      <c r="E554" t="str">
        <f>_xlfn.XLOOKUP(RT_gsm[[#This Row],[model_rxn]],sc_gsm[model_rxn],sc_gsm[model_rxn],"")</f>
        <v>ASNTRS_m</v>
      </c>
      <c r="F554" s="3" t="str">
        <f>_xlfn.XLOOKUP(RT_gsm[[#This Row],[Column3]],sc_gsm[Column3],sc_gsm[Column3],"")</f>
        <v>ASNTRS_m_FWD</v>
      </c>
      <c r="G554" s="3" t="str" cm="1">
        <f t="array" ref="G554">RT_gsm[[#This Row],[model_rxn]]&amp;",r,"&amp;_xlfn.SWITCH(RT_gsm[[#This Row],[Column2]],"REV","lower_bound:-","FWD","upper_bound:")&amp;"1000"</f>
        <v>ASNTRS_m,r,upper_bound:1000</v>
      </c>
      <c r="H554" s="3" t="str">
        <f>_xlfn.XLOOKUP(RT_gsm[[#This Row],[rxn in SC GSM]],sc_gsm[model_rxn],sc_gsm[yeast8.3.4 equation],"")</f>
        <v>ATP[m] + L-asparagine[m] + tRNA(Asn)[m] =&gt; AMP[m] + Asn-tRNA(Asn)[m] + diphosphate[m]</v>
      </c>
      <c r="I554" s="3" t="b">
        <f>_xlfn.XLOOKUP(RT_gsm[[#This Row],[rxn in SC GSM]],sc_gsm[model_rxn],sc_gsm[Column12],"")</f>
        <v>1</v>
      </c>
      <c r="J554" s="3" t="str">
        <f>IF(RT_gsm[[#This Row],[Column2]]="REV",FIND("&lt;=&gt;",RT_gsm[[#This Row],[Column8]]),"")</f>
        <v/>
      </c>
    </row>
    <row r="555" spans="1:10" hidden="1" x14ac:dyDescent="0.2">
      <c r="A555" t="s">
        <v>2506</v>
      </c>
      <c r="B555" t="s">
        <v>3902</v>
      </c>
      <c r="C555" t="str">
        <f>RT_gsm[[#This Row],[model_rxn]]&amp;"_"&amp;RT_gsm[[#This Row],[Column2]]</f>
        <v>ASNt_c_m_FWD</v>
      </c>
      <c r="D555" t="str">
        <f>_xlfn.XLOOKUP(RT_gsm[[#This Row],[Column3]],SC_enz[name_dir],SC_enz[name_dir],"")</f>
        <v>ASNt_c_m_FWD</v>
      </c>
      <c r="E555" t="str">
        <f>_xlfn.XLOOKUP(RT_gsm[[#This Row],[model_rxn]],sc_gsm[model_rxn],sc_gsm[model_rxn],"")</f>
        <v>ASNt_c_m</v>
      </c>
      <c r="F555" s="3" t="str">
        <f>_xlfn.XLOOKUP(RT_gsm[[#This Row],[Column3]],sc_gsm[Column3],sc_gsm[Column3],"")</f>
        <v>ASNt_c_m_FWD</v>
      </c>
      <c r="G555" s="3" t="str" cm="1">
        <f t="array" ref="G555">RT_gsm[[#This Row],[model_rxn]]&amp;",r,"&amp;_xlfn.SWITCH(RT_gsm[[#This Row],[Column2]],"REV","lower_bound:-","FWD","upper_bound:")&amp;"1000"</f>
        <v>ASNt_c_m,r,upper_bound:1000</v>
      </c>
      <c r="H555" s="3" t="str">
        <f>_xlfn.XLOOKUP(RT_gsm[[#This Row],[rxn in SC GSM]],sc_gsm[model_rxn],sc_gsm[yeast8.3.4 equation],"")</f>
        <v>L-asparagine[c] =&gt; L-asparagine[m]</v>
      </c>
      <c r="I555" s="3" t="b">
        <f>_xlfn.XLOOKUP(RT_gsm[[#This Row],[rxn in SC GSM]],sc_gsm[model_rxn],sc_gsm[Column12],"")</f>
        <v>1</v>
      </c>
      <c r="J555" s="3" t="str">
        <f>IF(RT_gsm[[#This Row],[Column2]]="REV",FIND("&lt;=&gt;",RT_gsm[[#This Row],[Column8]]),"")</f>
        <v/>
      </c>
    </row>
    <row r="556" spans="1:10" hidden="1" x14ac:dyDescent="0.2">
      <c r="A556" t="s">
        <v>2216</v>
      </c>
      <c r="B556" t="s">
        <v>3902</v>
      </c>
      <c r="C556" t="str">
        <f>RT_gsm[[#This Row],[model_rxn]]&amp;"_"&amp;RT_gsm[[#This Row],[Column2]]</f>
        <v>ASNtpa_v_FWD</v>
      </c>
      <c r="D556" t="str">
        <f>_xlfn.XLOOKUP(RT_gsm[[#This Row],[Column3]],SC_enz[name_dir],SC_enz[name_dir],"")</f>
        <v>ASNtpa_v_FWD</v>
      </c>
      <c r="E556" t="str">
        <f>_xlfn.XLOOKUP(RT_gsm[[#This Row],[model_rxn]],sc_gsm[model_rxn],sc_gsm[model_rxn],"")</f>
        <v>ASNtpa_v</v>
      </c>
      <c r="F556" s="3" t="str">
        <f>_xlfn.XLOOKUP(RT_gsm[[#This Row],[Column3]],sc_gsm[Column3],sc_gsm[Column3],"")</f>
        <v>ASNtpa_v_FWD</v>
      </c>
      <c r="G556" s="3" t="str" cm="1">
        <f t="array" ref="G556">RT_gsm[[#This Row],[model_rxn]]&amp;",r,"&amp;_xlfn.SWITCH(RT_gsm[[#This Row],[Column2]],"REV","lower_bound:-","FWD","upper_bound:")&amp;"1000"</f>
        <v>ASNtpa_v,r,upper_bound:1000</v>
      </c>
      <c r="H556" s="3" t="str">
        <f>_xlfn.XLOOKUP(RT_gsm[[#This Row],[rxn in SC GSM]],sc_gsm[model_rxn],sc_gsm[yeast8.3.4 equation],"")</f>
        <v>H+[e] + L-asparagine[e] &lt;=&gt; H+[c] + L-asparagine[c]</v>
      </c>
      <c r="I556" s="3" t="b">
        <f>_xlfn.XLOOKUP(RT_gsm[[#This Row],[rxn in SC GSM]],sc_gsm[model_rxn],sc_gsm[Column12],"")</f>
        <v>1</v>
      </c>
      <c r="J556" s="3" t="str">
        <f>IF(RT_gsm[[#This Row],[Column2]]="REV",FIND("&lt;=&gt;",RT_gsm[[#This Row],[Column8]]),"")</f>
        <v/>
      </c>
    </row>
    <row r="557" spans="1:10" hidden="1" x14ac:dyDescent="0.2">
      <c r="A557" t="s">
        <v>2219</v>
      </c>
      <c r="B557" t="s">
        <v>3902</v>
      </c>
      <c r="C557" t="str">
        <f>RT_gsm[[#This Row],[model_rxn]]&amp;"_"&amp;RT_gsm[[#This Row],[Column2]]</f>
        <v>ASNtps_v_FWD</v>
      </c>
      <c r="D557" t="str">
        <f>_xlfn.XLOOKUP(RT_gsm[[#This Row],[Column3]],SC_enz[name_dir],SC_enz[name_dir],"")</f>
        <v>ASNtps_v_FWD</v>
      </c>
      <c r="E557" t="str">
        <f>_xlfn.XLOOKUP(RT_gsm[[#This Row],[model_rxn]],sc_gsm[model_rxn],sc_gsm[model_rxn],"")</f>
        <v>ASNtps_v</v>
      </c>
      <c r="F557" s="3" t="str">
        <f>_xlfn.XLOOKUP(RT_gsm[[#This Row],[Column3]],sc_gsm[Column3],sc_gsm[Column3],"")</f>
        <v>ASNtps_v_FWD</v>
      </c>
      <c r="G557" s="3" t="str" cm="1">
        <f t="array" ref="G557">RT_gsm[[#This Row],[model_rxn]]&amp;",r,"&amp;_xlfn.SWITCH(RT_gsm[[#This Row],[Column2]],"REV","lower_bound:-","FWD","upper_bound:")&amp;"1000"</f>
        <v>ASNtps_v,r,upper_bound:1000</v>
      </c>
      <c r="H557" s="3" t="str">
        <f>_xlfn.XLOOKUP(RT_gsm[[#This Row],[rxn in SC GSM]],sc_gsm[model_rxn],sc_gsm[yeast8.3.4 equation],"")</f>
        <v>H+[v] + L-asparagine[v] =&gt; H+[c] + L-asparagine[c]</v>
      </c>
      <c r="I557" s="3" t="b">
        <f>_xlfn.XLOOKUP(RT_gsm[[#This Row],[rxn in SC GSM]],sc_gsm[model_rxn],sc_gsm[Column12],"")</f>
        <v>1</v>
      </c>
      <c r="J557" s="3" t="str">
        <f>IF(RT_gsm[[#This Row],[Column2]]="REV",FIND("&lt;=&gt;",RT_gsm[[#This Row],[Column8]]),"")</f>
        <v/>
      </c>
    </row>
    <row r="558" spans="1:10" x14ac:dyDescent="0.2">
      <c r="A558" t="s">
        <v>2219</v>
      </c>
      <c r="B558" t="s">
        <v>3903</v>
      </c>
      <c r="C558" t="str">
        <f>RT_gsm[[#This Row],[model_rxn]]&amp;"_"&amp;RT_gsm[[#This Row],[Column2]]</f>
        <v>ASNtps_v_REV</v>
      </c>
      <c r="D558" t="str">
        <f>_xlfn.XLOOKUP(RT_gsm[[#This Row],[Column3]],SC_enz[name_dir],SC_enz[name_dir],"")</f>
        <v/>
      </c>
      <c r="E558" t="str">
        <f>_xlfn.XLOOKUP(RT_gsm[[#This Row],[model_rxn]],sc_gsm[model_rxn],sc_gsm[model_rxn],"")</f>
        <v>ASNtps_v</v>
      </c>
      <c r="F558" s="3" t="str">
        <f>_xlfn.XLOOKUP(RT_gsm[[#This Row],[Column3]],sc_gsm[Column3],sc_gsm[Column3],"")</f>
        <v/>
      </c>
      <c r="G558" s="3" t="str" cm="1">
        <f t="array" ref="G558">RT_gsm[[#This Row],[model_rxn]]&amp;",r,"&amp;_xlfn.SWITCH(RT_gsm[[#This Row],[Column2]],"REV","lower_bound:-","FWD","upper_bound:")&amp;"1000"</f>
        <v>ASNtps_v,r,lower_bound:-1000</v>
      </c>
      <c r="H558" s="3" t="str">
        <f>_xlfn.XLOOKUP(RT_gsm[[#This Row],[rxn in SC GSM]],sc_gsm[model_rxn],sc_gsm[yeast8.3.4 equation],"")</f>
        <v>H+[v] + L-asparagine[v] =&gt; H+[c] + L-asparagine[c]</v>
      </c>
      <c r="I558" s="3" t="b">
        <f>_xlfn.XLOOKUP(RT_gsm[[#This Row],[rxn in SC GSM]],sc_gsm[model_rxn],sc_gsm[Column12],"")</f>
        <v>1</v>
      </c>
      <c r="J558" s="3" t="e">
        <f>IF(RT_gsm[[#This Row],[Column2]]="REV",FIND("&lt;=&gt;",RT_gsm[[#This Row],[Column8]]),"")</f>
        <v>#VALUE!</v>
      </c>
    </row>
    <row r="559" spans="1:10" hidden="1" x14ac:dyDescent="0.2">
      <c r="A559" t="s">
        <v>494</v>
      </c>
      <c r="B559" t="s">
        <v>3902</v>
      </c>
      <c r="C559" t="str">
        <f>RT_gsm[[#This Row],[model_rxn]]&amp;"_"&amp;RT_gsm[[#This Row],[Column2]]</f>
        <v>ASPCT_c_FWD</v>
      </c>
      <c r="D559" t="str">
        <f>_xlfn.XLOOKUP(RT_gsm[[#This Row],[Column3]],SC_enz[name_dir],SC_enz[name_dir],"")</f>
        <v>ASPCT_c_FWD</v>
      </c>
      <c r="E559" t="str">
        <f>_xlfn.XLOOKUP(RT_gsm[[#This Row],[model_rxn]],sc_gsm[model_rxn],sc_gsm[model_rxn],"")</f>
        <v>ASPCT_c</v>
      </c>
      <c r="F559" s="3" t="str">
        <f>_xlfn.XLOOKUP(RT_gsm[[#This Row],[Column3]],sc_gsm[Column3],sc_gsm[Column3],"")</f>
        <v>ASPCT_c_FWD</v>
      </c>
      <c r="G559" s="3" t="str" cm="1">
        <f t="array" ref="G559">RT_gsm[[#This Row],[model_rxn]]&amp;",r,"&amp;_xlfn.SWITCH(RT_gsm[[#This Row],[Column2]],"REV","lower_bound:-","FWD","upper_bound:")&amp;"1000"</f>
        <v>ASPCT_c,r,upper_bound:1000</v>
      </c>
      <c r="H559" s="3" t="str">
        <f>_xlfn.XLOOKUP(RT_gsm[[#This Row],[rxn in SC GSM]],sc_gsm[model_rxn],sc_gsm[yeast8.3.4 equation],"")</f>
        <v>carbamoyl phosphate[c] + L-aspartate[c] =&gt; H+[c] + N-carbamoyl-L-aspartate[c] + phosphate[c]</v>
      </c>
      <c r="I559" s="3" t="b">
        <f>_xlfn.XLOOKUP(RT_gsm[[#This Row],[rxn in SC GSM]],sc_gsm[model_rxn],sc_gsm[Column12],"")</f>
        <v>1</v>
      </c>
      <c r="J559" s="3" t="str">
        <f>IF(RT_gsm[[#This Row],[Column2]]="REV",FIND("&lt;=&gt;",RT_gsm[[#This Row],[Column8]]),"")</f>
        <v/>
      </c>
    </row>
    <row r="560" spans="1:10" hidden="1" x14ac:dyDescent="0.2">
      <c r="A560" t="s">
        <v>2053</v>
      </c>
      <c r="B560" t="s">
        <v>3902</v>
      </c>
      <c r="C560" t="str">
        <f>RT_gsm[[#This Row],[model_rxn]]&amp;"_"&amp;RT_gsm[[#This Row],[Column2]]</f>
        <v>ASPGLUt_c_m_FWD</v>
      </c>
      <c r="D560" t="str">
        <f>_xlfn.XLOOKUP(RT_gsm[[#This Row],[Column3]],SC_enz[name_dir],SC_enz[name_dir],"")</f>
        <v>ASPGLUt_c_m_FWD</v>
      </c>
      <c r="E560" t="str">
        <f>_xlfn.XLOOKUP(RT_gsm[[#This Row],[model_rxn]],sc_gsm[model_rxn],sc_gsm[model_rxn],"")</f>
        <v>ASPGLUt_c_m</v>
      </c>
      <c r="F560" s="3" t="str">
        <f>_xlfn.XLOOKUP(RT_gsm[[#This Row],[Column3]],sc_gsm[Column3],sc_gsm[Column3],"")</f>
        <v>ASPGLUt_c_m_FWD</v>
      </c>
      <c r="G560" s="3" t="str" cm="1">
        <f t="array" ref="G560">RT_gsm[[#This Row],[model_rxn]]&amp;",r,"&amp;_xlfn.SWITCH(RT_gsm[[#This Row],[Column2]],"REV","lower_bound:-","FWD","upper_bound:")&amp;"1000"</f>
        <v>ASPGLUt_c_m,r,upper_bound:1000</v>
      </c>
      <c r="H560" s="3" t="str">
        <f>_xlfn.XLOOKUP(RT_gsm[[#This Row],[rxn in SC GSM]],sc_gsm[model_rxn],sc_gsm[yeast8.3.4 equation],"")</f>
        <v>L-aspartate[m] + L-glutamate[c] =&gt; L-aspartate[c] + L-glutamate[m]</v>
      </c>
      <c r="I560" s="3" t="b">
        <f>_xlfn.XLOOKUP(RT_gsm[[#This Row],[rxn in SC GSM]],sc_gsm[model_rxn],sc_gsm[Column12],"")</f>
        <v>1</v>
      </c>
      <c r="J560" s="3" t="str">
        <f>IF(RT_gsm[[#This Row],[Column2]]="REV",FIND("&lt;=&gt;",RT_gsm[[#This Row],[Column8]]),"")</f>
        <v/>
      </c>
    </row>
    <row r="561" spans="1:10" hidden="1" x14ac:dyDescent="0.2">
      <c r="A561" t="s">
        <v>2507</v>
      </c>
      <c r="B561" t="s">
        <v>3903</v>
      </c>
      <c r="C561" t="str">
        <f>RT_gsm[[#This Row],[model_rxn]]&amp;"_"&amp;RT_gsm[[#This Row],[Column2]]</f>
        <v>ASPGLUt_c_x_REV</v>
      </c>
      <c r="D561" t="str">
        <f>_xlfn.XLOOKUP(RT_gsm[[#This Row],[Column3]],SC_enz[name_dir],SC_enz[name_dir],"")</f>
        <v>ASPGLUt_c_x_REV</v>
      </c>
      <c r="E561" t="str">
        <f>_xlfn.XLOOKUP(RT_gsm[[#This Row],[model_rxn]],sc_gsm[model_rxn],sc_gsm[model_rxn],"")</f>
        <v>ASPGLUt_c_x</v>
      </c>
      <c r="F561" s="3" t="str">
        <f>_xlfn.XLOOKUP(RT_gsm[[#This Row],[Column3]],sc_gsm[Column3],sc_gsm[Column3],"")</f>
        <v>ASPGLUt_c_x_REV</v>
      </c>
      <c r="G561" s="3" t="str" cm="1">
        <f t="array" ref="G561">RT_gsm[[#This Row],[model_rxn]]&amp;",r,"&amp;_xlfn.SWITCH(RT_gsm[[#This Row],[Column2]],"REV","lower_bound:-","FWD","upper_bound:")&amp;"1000"</f>
        <v>ASPGLUt_c_x,r,lower_bound:-1000</v>
      </c>
      <c r="H561" s="3" t="str">
        <f>_xlfn.XLOOKUP(RT_gsm[[#This Row],[rxn in SC GSM]],sc_gsm[model_rxn],sc_gsm[yeast8.3.4 equation],"")</f>
        <v>L-aspartate[m] + L-glutamate[c] =&gt; L-aspartate[c] + L-glutamate[m]</v>
      </c>
      <c r="I561" s="3" t="b">
        <f>_xlfn.XLOOKUP(RT_gsm[[#This Row],[rxn in SC GSM]],sc_gsm[model_rxn],sc_gsm[Column12],"")</f>
        <v>1</v>
      </c>
      <c r="J561" s="3" t="e">
        <f>IF(RT_gsm[[#This Row],[Column2]]="REV",FIND("&lt;=&gt;",RT_gsm[[#This Row],[Column8]]),"")</f>
        <v>#VALUE!</v>
      </c>
    </row>
    <row r="562" spans="1:10" hidden="1" x14ac:dyDescent="0.2">
      <c r="A562" t="s">
        <v>2507</v>
      </c>
      <c r="B562" t="s">
        <v>3902</v>
      </c>
      <c r="C562" t="str">
        <f>RT_gsm[[#This Row],[model_rxn]]&amp;"_"&amp;RT_gsm[[#This Row],[Column2]]</f>
        <v>ASPGLUt_c_x_FWD</v>
      </c>
      <c r="D562" t="str">
        <f>_xlfn.XLOOKUP(RT_gsm[[#This Row],[Column3]],SC_enz[name_dir],SC_enz[name_dir],"")</f>
        <v>ASPGLUt_c_x_FWD</v>
      </c>
      <c r="E562" t="str">
        <f>_xlfn.XLOOKUP(RT_gsm[[#This Row],[model_rxn]],sc_gsm[model_rxn],sc_gsm[model_rxn],"")</f>
        <v>ASPGLUt_c_x</v>
      </c>
      <c r="F562" s="3" t="str">
        <f>_xlfn.XLOOKUP(RT_gsm[[#This Row],[Column3]],sc_gsm[Column3],sc_gsm[Column3],"")</f>
        <v>ASPGLUt_c_x_FWD</v>
      </c>
      <c r="G562" s="3" t="str" cm="1">
        <f t="array" ref="G562">RT_gsm[[#This Row],[model_rxn]]&amp;",r,"&amp;_xlfn.SWITCH(RT_gsm[[#This Row],[Column2]],"REV","lower_bound:-","FWD","upper_bound:")&amp;"1000"</f>
        <v>ASPGLUt_c_x,r,upper_bound:1000</v>
      </c>
      <c r="H562" s="3" t="str">
        <f>_xlfn.XLOOKUP(RT_gsm[[#This Row],[rxn in SC GSM]],sc_gsm[model_rxn],sc_gsm[yeast8.3.4 equation],"")</f>
        <v>L-aspartate[m] + L-glutamate[c] =&gt; L-aspartate[c] + L-glutamate[m]</v>
      </c>
      <c r="I562" s="3" t="b">
        <f>_xlfn.XLOOKUP(RT_gsm[[#This Row],[rxn in SC GSM]],sc_gsm[model_rxn],sc_gsm[Column12],"")</f>
        <v>1</v>
      </c>
      <c r="J562" s="3" t="str">
        <f>IF(RT_gsm[[#This Row],[Column2]]="REV",FIND("&lt;=&gt;",RT_gsm[[#This Row],[Column8]]),"")</f>
        <v/>
      </c>
    </row>
    <row r="563" spans="1:10" hidden="1" x14ac:dyDescent="0.2">
      <c r="A563" t="s">
        <v>497</v>
      </c>
      <c r="B563" t="s">
        <v>3902</v>
      </c>
      <c r="C563" t="str">
        <f>RT_gsm[[#This Row],[model_rxn]]&amp;"_"&amp;RT_gsm[[#This Row],[Column2]]</f>
        <v>ASPK_c_FWD</v>
      </c>
      <c r="D563" t="str">
        <f>_xlfn.XLOOKUP(RT_gsm[[#This Row],[Column3]],SC_enz[name_dir],SC_enz[name_dir],"")</f>
        <v>ASPK_c_FWD</v>
      </c>
      <c r="E563" t="str">
        <f>_xlfn.XLOOKUP(RT_gsm[[#This Row],[model_rxn]],sc_gsm[model_rxn],sc_gsm[model_rxn],"")</f>
        <v>ASPK_c</v>
      </c>
      <c r="F563" s="3" t="str">
        <f>_xlfn.XLOOKUP(RT_gsm[[#This Row],[Column3]],sc_gsm[Column3],sc_gsm[Column3],"")</f>
        <v>ASPK_c_FWD</v>
      </c>
      <c r="G563" s="3" t="str" cm="1">
        <f t="array" ref="G563">RT_gsm[[#This Row],[model_rxn]]&amp;",r,"&amp;_xlfn.SWITCH(RT_gsm[[#This Row],[Column2]],"REV","lower_bound:-","FWD","upper_bound:")&amp;"1000"</f>
        <v>ASPK_c,r,upper_bound:1000</v>
      </c>
      <c r="H563" s="3" t="str">
        <f>_xlfn.XLOOKUP(RT_gsm[[#This Row],[rxn in SC GSM]],sc_gsm[model_rxn],sc_gsm[yeast8.3.4 equation],"")</f>
        <v>ATP[c] + L-aspartate[c] =&gt; 4-phospho-L-aspartate[c] + ADP[c]</v>
      </c>
      <c r="I563" s="3" t="b">
        <f>_xlfn.XLOOKUP(RT_gsm[[#This Row],[rxn in SC GSM]],sc_gsm[model_rxn],sc_gsm[Column12],"")</f>
        <v>1</v>
      </c>
      <c r="J563" s="3" t="str">
        <f>IF(RT_gsm[[#This Row],[Column2]]="REV",FIND("&lt;=&gt;",RT_gsm[[#This Row],[Column8]]),"")</f>
        <v/>
      </c>
    </row>
    <row r="564" spans="1:10" hidden="1" x14ac:dyDescent="0.2">
      <c r="A564" t="s">
        <v>4551</v>
      </c>
      <c r="B564" t="s">
        <v>3903</v>
      </c>
      <c r="C564" t="str">
        <f>RT_gsm[[#This Row],[model_rxn]]&amp;"_"&amp;RT_gsm[[#This Row],[Column2]]</f>
        <v>ASPTA4_c_REV</v>
      </c>
      <c r="D564" t="str">
        <f>_xlfn.XLOOKUP(RT_gsm[[#This Row],[Column3]],SC_enz[name_dir],SC_enz[name_dir],"")</f>
        <v/>
      </c>
      <c r="E564" t="str">
        <f>_xlfn.XLOOKUP(RT_gsm[[#This Row],[model_rxn]],sc_gsm[model_rxn],sc_gsm[model_rxn],"")</f>
        <v/>
      </c>
      <c r="F564" s="3" t="str">
        <f>_xlfn.XLOOKUP(RT_gsm[[#This Row],[Column3]],sc_gsm[Column3],sc_gsm[Column3],"")</f>
        <v/>
      </c>
      <c r="G564" s="3" t="str" cm="1">
        <f t="array" ref="G564">RT_gsm[[#This Row],[model_rxn]]&amp;",r,"&amp;_xlfn.SWITCH(RT_gsm[[#This Row],[Column2]],"REV","lower_bound:-","FWD","upper_bound:")&amp;"1000"</f>
        <v>ASPTA4_c,r,lower_bound:-1000</v>
      </c>
      <c r="H564" s="3" t="str">
        <f>_xlfn.XLOOKUP(RT_gsm[[#This Row],[rxn in SC GSM]],sc_gsm[model_rxn],sc_gsm[yeast8.3.4 equation],"")</f>
        <v/>
      </c>
      <c r="I564" s="3" t="str">
        <f>_xlfn.XLOOKUP(RT_gsm[[#This Row],[rxn in SC GSM]],sc_gsm[model_rxn],sc_gsm[Column12],"")</f>
        <v/>
      </c>
      <c r="J564" s="3" t="e">
        <f>IF(RT_gsm[[#This Row],[Column2]]="REV",FIND("&lt;=&gt;",RT_gsm[[#This Row],[Column8]]),"")</f>
        <v>#VALUE!</v>
      </c>
    </row>
    <row r="565" spans="1:10" hidden="1" x14ac:dyDescent="0.2">
      <c r="A565" t="s">
        <v>4551</v>
      </c>
      <c r="B565" t="s">
        <v>3902</v>
      </c>
      <c r="C565" t="str">
        <f>RT_gsm[[#This Row],[model_rxn]]&amp;"_"&amp;RT_gsm[[#This Row],[Column2]]</f>
        <v>ASPTA4_c_FWD</v>
      </c>
      <c r="D565" t="str">
        <f>_xlfn.XLOOKUP(RT_gsm[[#This Row],[Column3]],SC_enz[name_dir],SC_enz[name_dir],"")</f>
        <v/>
      </c>
      <c r="E565" t="str">
        <f>_xlfn.XLOOKUP(RT_gsm[[#This Row],[model_rxn]],sc_gsm[model_rxn],sc_gsm[model_rxn],"")</f>
        <v/>
      </c>
      <c r="F565" s="3" t="str">
        <f>_xlfn.XLOOKUP(RT_gsm[[#This Row],[Column3]],sc_gsm[Column3],sc_gsm[Column3],"")</f>
        <v/>
      </c>
      <c r="G565" s="3" t="str" cm="1">
        <f t="array" ref="G565">RT_gsm[[#This Row],[model_rxn]]&amp;",r,"&amp;_xlfn.SWITCH(RT_gsm[[#This Row],[Column2]],"REV","lower_bound:-","FWD","upper_bound:")&amp;"1000"</f>
        <v>ASPTA4_c,r,upper_bound:1000</v>
      </c>
      <c r="H565" s="3" t="str">
        <f>_xlfn.XLOOKUP(RT_gsm[[#This Row],[rxn in SC GSM]],sc_gsm[model_rxn],sc_gsm[yeast8.3.4 equation],"")</f>
        <v/>
      </c>
      <c r="I565" s="3" t="str">
        <f>_xlfn.XLOOKUP(RT_gsm[[#This Row],[rxn in SC GSM]],sc_gsm[model_rxn],sc_gsm[Column12],"")</f>
        <v/>
      </c>
      <c r="J565" s="3" t="str">
        <f>IF(RT_gsm[[#This Row],[Column2]]="REV",FIND("&lt;=&gt;",RT_gsm[[#This Row],[Column8]]),"")</f>
        <v/>
      </c>
    </row>
    <row r="566" spans="1:10" hidden="1" x14ac:dyDescent="0.2">
      <c r="A566" t="s">
        <v>3445</v>
      </c>
      <c r="B566" t="s">
        <v>3903</v>
      </c>
      <c r="C566" t="str">
        <f>RT_gsm[[#This Row],[model_rxn]]&amp;"_"&amp;RT_gsm[[#This Row],[Column2]]</f>
        <v>ASPTA_c_REV</v>
      </c>
      <c r="D566" t="str">
        <f>_xlfn.XLOOKUP(RT_gsm[[#This Row],[Column3]],SC_enz[name_dir],SC_enz[name_dir],"")</f>
        <v>ASPTA_c_REV</v>
      </c>
      <c r="E566" t="str">
        <f>_xlfn.XLOOKUP(RT_gsm[[#This Row],[model_rxn]],sc_gsm[model_rxn],sc_gsm[model_rxn],"")</f>
        <v>ASPTA_c</v>
      </c>
      <c r="F566" s="3" t="str">
        <f>_xlfn.XLOOKUP(RT_gsm[[#This Row],[Column3]],sc_gsm[Column3],sc_gsm[Column3],"")</f>
        <v>ASPTA_c_REV</v>
      </c>
      <c r="G566" s="3" t="str" cm="1">
        <f t="array" ref="G566">RT_gsm[[#This Row],[model_rxn]]&amp;",r,"&amp;_xlfn.SWITCH(RT_gsm[[#This Row],[Column2]],"REV","lower_bound:-","FWD","upper_bound:")&amp;"1000"</f>
        <v>ASPTA_c,r,lower_bound:-1000</v>
      </c>
      <c r="H566" s="3" t="str">
        <f>_xlfn.XLOOKUP(RT_gsm[[#This Row],[rxn in SC GSM]],sc_gsm[model_rxn],sc_gsm[yeast8.3.4 equation],"")</f>
        <v>2-oxoglutarate[c] + L-aspartate[c] &lt;=&gt; L-glutamate[c] + oxaloacetate[c]</v>
      </c>
      <c r="I566" s="3" t="b">
        <f>_xlfn.XLOOKUP(RT_gsm[[#This Row],[rxn in SC GSM]],sc_gsm[model_rxn],sc_gsm[Column12],"")</f>
        <v>1</v>
      </c>
      <c r="J566" s="3">
        <f>IF(RT_gsm[[#This Row],[Column2]]="REV",FIND("&lt;=&gt;",RT_gsm[[#This Row],[Column8]]),"")</f>
        <v>36</v>
      </c>
    </row>
    <row r="567" spans="1:10" hidden="1" x14ac:dyDescent="0.2">
      <c r="A567" t="s">
        <v>3445</v>
      </c>
      <c r="B567" t="s">
        <v>3902</v>
      </c>
      <c r="C567" t="str">
        <f>RT_gsm[[#This Row],[model_rxn]]&amp;"_"&amp;RT_gsm[[#This Row],[Column2]]</f>
        <v>ASPTA_c_FWD</v>
      </c>
      <c r="D567" t="str">
        <f>_xlfn.XLOOKUP(RT_gsm[[#This Row],[Column3]],SC_enz[name_dir],SC_enz[name_dir],"")</f>
        <v>ASPTA_c_FWD</v>
      </c>
      <c r="E567" t="str">
        <f>_xlfn.XLOOKUP(RT_gsm[[#This Row],[model_rxn]],sc_gsm[model_rxn],sc_gsm[model_rxn],"")</f>
        <v>ASPTA_c</v>
      </c>
      <c r="F567" s="3" t="str">
        <f>_xlfn.XLOOKUP(RT_gsm[[#This Row],[Column3]],sc_gsm[Column3],sc_gsm[Column3],"")</f>
        <v>ASPTA_c_FWD</v>
      </c>
      <c r="G567" s="3" t="str" cm="1">
        <f t="array" ref="G567">RT_gsm[[#This Row],[model_rxn]]&amp;",r,"&amp;_xlfn.SWITCH(RT_gsm[[#This Row],[Column2]],"REV","lower_bound:-","FWD","upper_bound:")&amp;"1000"</f>
        <v>ASPTA_c,r,upper_bound:1000</v>
      </c>
      <c r="H567" s="3" t="str">
        <f>_xlfn.XLOOKUP(RT_gsm[[#This Row],[rxn in SC GSM]],sc_gsm[model_rxn],sc_gsm[yeast8.3.4 equation],"")</f>
        <v>2-oxoglutarate[c] + L-aspartate[c] &lt;=&gt; L-glutamate[c] + oxaloacetate[c]</v>
      </c>
      <c r="I567" s="3" t="b">
        <f>_xlfn.XLOOKUP(RT_gsm[[#This Row],[rxn in SC GSM]],sc_gsm[model_rxn],sc_gsm[Column12],"")</f>
        <v>1</v>
      </c>
      <c r="J567" s="3" t="str">
        <f>IF(RT_gsm[[#This Row],[Column2]]="REV",FIND("&lt;=&gt;",RT_gsm[[#This Row],[Column8]]),"")</f>
        <v/>
      </c>
    </row>
    <row r="568" spans="1:10" hidden="1" x14ac:dyDescent="0.2">
      <c r="A568" t="s">
        <v>3448</v>
      </c>
      <c r="B568" t="s">
        <v>3903</v>
      </c>
      <c r="C568" t="str">
        <f>RT_gsm[[#This Row],[model_rxn]]&amp;"_"&amp;RT_gsm[[#This Row],[Column2]]</f>
        <v>ASPTA_x_REV</v>
      </c>
      <c r="D568" t="str">
        <f>_xlfn.XLOOKUP(RT_gsm[[#This Row],[Column3]],SC_enz[name_dir],SC_enz[name_dir],"")</f>
        <v>ASPTA_x_REV</v>
      </c>
      <c r="E568" t="str">
        <f>_xlfn.XLOOKUP(RT_gsm[[#This Row],[model_rxn]],sc_gsm[model_rxn],sc_gsm[model_rxn],"")</f>
        <v>ASPTA_x</v>
      </c>
      <c r="F568" s="3" t="str">
        <f>_xlfn.XLOOKUP(RT_gsm[[#This Row],[Column3]],sc_gsm[Column3],sc_gsm[Column3],"")</f>
        <v>ASPTA_x_REV</v>
      </c>
      <c r="G568" s="3" t="str" cm="1">
        <f t="array" ref="G568">RT_gsm[[#This Row],[model_rxn]]&amp;",r,"&amp;_xlfn.SWITCH(RT_gsm[[#This Row],[Column2]],"REV","lower_bound:-","FWD","upper_bound:")&amp;"1000"</f>
        <v>ASPTA_x,r,lower_bound:-1000</v>
      </c>
      <c r="H568" s="3" t="str">
        <f>_xlfn.XLOOKUP(RT_gsm[[#This Row],[rxn in SC GSM]],sc_gsm[model_rxn],sc_gsm[yeast8.3.4 equation],"")</f>
        <v>2-oxoglutarate[c] + L-aspartate[c] &lt;=&gt; L-glutamate[c] + oxaloacetate[c]</v>
      </c>
      <c r="I568" s="3" t="b">
        <f>_xlfn.XLOOKUP(RT_gsm[[#This Row],[rxn in SC GSM]],sc_gsm[model_rxn],sc_gsm[Column12],"")</f>
        <v>1</v>
      </c>
      <c r="J568" s="3">
        <f>IF(RT_gsm[[#This Row],[Column2]]="REV",FIND("&lt;=&gt;",RT_gsm[[#This Row],[Column8]]),"")</f>
        <v>36</v>
      </c>
    </row>
    <row r="569" spans="1:10" hidden="1" x14ac:dyDescent="0.2">
      <c r="A569" t="s">
        <v>3448</v>
      </c>
      <c r="B569" t="s">
        <v>3902</v>
      </c>
      <c r="C569" t="str">
        <f>RT_gsm[[#This Row],[model_rxn]]&amp;"_"&amp;RT_gsm[[#This Row],[Column2]]</f>
        <v>ASPTA_x_FWD</v>
      </c>
      <c r="D569" t="str">
        <f>_xlfn.XLOOKUP(RT_gsm[[#This Row],[Column3]],SC_enz[name_dir],SC_enz[name_dir],"")</f>
        <v>ASPTA_x_FWD</v>
      </c>
      <c r="E569" t="str">
        <f>_xlfn.XLOOKUP(RT_gsm[[#This Row],[model_rxn]],sc_gsm[model_rxn],sc_gsm[model_rxn],"")</f>
        <v>ASPTA_x</v>
      </c>
      <c r="F569" s="3" t="str">
        <f>_xlfn.XLOOKUP(RT_gsm[[#This Row],[Column3]],sc_gsm[Column3],sc_gsm[Column3],"")</f>
        <v>ASPTA_x_FWD</v>
      </c>
      <c r="G569" s="3" t="str" cm="1">
        <f t="array" ref="G569">RT_gsm[[#This Row],[model_rxn]]&amp;",r,"&amp;_xlfn.SWITCH(RT_gsm[[#This Row],[Column2]],"REV","lower_bound:-","FWD","upper_bound:")&amp;"1000"</f>
        <v>ASPTA_x,r,upper_bound:1000</v>
      </c>
      <c r="H569" s="3" t="str">
        <f>_xlfn.XLOOKUP(RT_gsm[[#This Row],[rxn in SC GSM]],sc_gsm[model_rxn],sc_gsm[yeast8.3.4 equation],"")</f>
        <v>2-oxoglutarate[c] + L-aspartate[c] &lt;=&gt; L-glutamate[c] + oxaloacetate[c]</v>
      </c>
      <c r="I569" s="3" t="b">
        <f>_xlfn.XLOOKUP(RT_gsm[[#This Row],[rxn in SC GSM]],sc_gsm[model_rxn],sc_gsm[Column12],"")</f>
        <v>1</v>
      </c>
      <c r="J569" s="3" t="str">
        <f>IF(RT_gsm[[#This Row],[Column2]]="REV",FIND("&lt;=&gt;",RT_gsm[[#This Row],[Column8]]),"")</f>
        <v/>
      </c>
    </row>
    <row r="570" spans="1:10" hidden="1" x14ac:dyDescent="0.2">
      <c r="A570" t="s">
        <v>500</v>
      </c>
      <c r="B570" t="s">
        <v>3902</v>
      </c>
      <c r="C570" t="str">
        <f>RT_gsm[[#This Row],[model_rxn]]&amp;"_"&amp;RT_gsm[[#This Row],[Column2]]</f>
        <v>ASPTAi_m_FWD</v>
      </c>
      <c r="D570" t="str">
        <f>_xlfn.XLOOKUP(RT_gsm[[#This Row],[Column3]],SC_enz[name_dir],SC_enz[name_dir],"")</f>
        <v>ASPTAi_m_FWD</v>
      </c>
      <c r="E570" t="str">
        <f>_xlfn.XLOOKUP(RT_gsm[[#This Row],[model_rxn]],sc_gsm[model_rxn],sc_gsm[model_rxn],"")</f>
        <v>ASPTAi_m</v>
      </c>
      <c r="F570" s="3" t="str">
        <f>_xlfn.XLOOKUP(RT_gsm[[#This Row],[Column3]],sc_gsm[Column3],sc_gsm[Column3],"")</f>
        <v>ASPTAi_m_FWD</v>
      </c>
      <c r="G570" s="3" t="str" cm="1">
        <f t="array" ref="G570">RT_gsm[[#This Row],[model_rxn]]&amp;",r,"&amp;_xlfn.SWITCH(RT_gsm[[#This Row],[Column2]],"REV","lower_bound:-","FWD","upper_bound:")&amp;"1000"</f>
        <v>ASPTAi_m,r,upper_bound:1000</v>
      </c>
      <c r="H570" s="3" t="str">
        <f>_xlfn.XLOOKUP(RT_gsm[[#This Row],[rxn in SC GSM]],sc_gsm[model_rxn],sc_gsm[yeast8.3.4 equation],"")</f>
        <v>2-oxoglutarate[c] + L-aspartate[c] &lt;=&gt; L-glutamate[c] + oxaloacetate[c]</v>
      </c>
      <c r="I570" s="3" t="b">
        <f>_xlfn.XLOOKUP(RT_gsm[[#This Row],[rxn in SC GSM]],sc_gsm[model_rxn],sc_gsm[Column12],"")</f>
        <v>1</v>
      </c>
      <c r="J570" s="3" t="str">
        <f>IF(RT_gsm[[#This Row],[Column2]]="REV",FIND("&lt;=&gt;",RT_gsm[[#This Row],[Column8]]),"")</f>
        <v/>
      </c>
    </row>
    <row r="571" spans="1:10" hidden="1" x14ac:dyDescent="0.2">
      <c r="A571" t="s">
        <v>506</v>
      </c>
      <c r="B571" t="s">
        <v>3902</v>
      </c>
      <c r="C571" t="str">
        <f>RT_gsm[[#This Row],[model_rxn]]&amp;"_"&amp;RT_gsm[[#This Row],[Column2]]</f>
        <v>ASPTRS_c_FWD</v>
      </c>
      <c r="D571" t="str">
        <f>_xlfn.XLOOKUP(RT_gsm[[#This Row],[Column3]],SC_enz[name_dir],SC_enz[name_dir],"")</f>
        <v>ASPTRS_c_FWD</v>
      </c>
      <c r="E571" t="str">
        <f>_xlfn.XLOOKUP(RT_gsm[[#This Row],[model_rxn]],sc_gsm[model_rxn],sc_gsm[model_rxn],"")</f>
        <v>ASPTRS_c</v>
      </c>
      <c r="F571" s="3" t="str">
        <f>_xlfn.XLOOKUP(RT_gsm[[#This Row],[Column3]],sc_gsm[Column3],sc_gsm[Column3],"")</f>
        <v>ASPTRS_c_FWD</v>
      </c>
      <c r="G571" s="3" t="str" cm="1">
        <f t="array" ref="G571">RT_gsm[[#This Row],[model_rxn]]&amp;",r,"&amp;_xlfn.SWITCH(RT_gsm[[#This Row],[Column2]],"REV","lower_bound:-","FWD","upper_bound:")&amp;"1000"</f>
        <v>ASPTRS_c,r,upper_bound:1000</v>
      </c>
      <c r="H571" s="3" t="str">
        <f>_xlfn.XLOOKUP(RT_gsm[[#This Row],[rxn in SC GSM]],sc_gsm[model_rxn],sc_gsm[yeast8.3.4 equation],"")</f>
        <v>ATP[c] + L-aspartate[c] + tRNA(Asp)[c] =&gt; AMP[c] + Asp-tRNA(Asp)[c] + diphosphate[c]</v>
      </c>
      <c r="I571" s="3" t="b">
        <f>_xlfn.XLOOKUP(RT_gsm[[#This Row],[rxn in SC GSM]],sc_gsm[model_rxn],sc_gsm[Column12],"")</f>
        <v>1</v>
      </c>
      <c r="J571" s="3" t="str">
        <f>IF(RT_gsm[[#This Row],[Column2]]="REV",FIND("&lt;=&gt;",RT_gsm[[#This Row],[Column8]]),"")</f>
        <v/>
      </c>
    </row>
    <row r="572" spans="1:10" hidden="1" x14ac:dyDescent="0.2">
      <c r="A572" t="s">
        <v>2227</v>
      </c>
      <c r="B572" t="s">
        <v>3903</v>
      </c>
      <c r="C572" t="str">
        <f>RT_gsm[[#This Row],[model_rxn]]&amp;"_"&amp;RT_gsm[[#This Row],[Column2]]</f>
        <v>ASPtps_e_REV</v>
      </c>
      <c r="D572" t="str">
        <f>_xlfn.XLOOKUP(RT_gsm[[#This Row],[Column3]],SC_enz[name_dir],SC_enz[name_dir],"")</f>
        <v>ASPtps_e_REV</v>
      </c>
      <c r="E572" t="str">
        <f>_xlfn.XLOOKUP(RT_gsm[[#This Row],[model_rxn]],sc_gsm[model_rxn],sc_gsm[model_rxn],"")</f>
        <v>ASPtps_e</v>
      </c>
      <c r="F572" s="3" t="str">
        <f>_xlfn.XLOOKUP(RT_gsm[[#This Row],[Column3]],sc_gsm[Column3],sc_gsm[Column3],"")</f>
        <v>ASPtps_e_REV</v>
      </c>
      <c r="G572" s="3" t="str" cm="1">
        <f t="array" ref="G572">RT_gsm[[#This Row],[model_rxn]]&amp;",r,"&amp;_xlfn.SWITCH(RT_gsm[[#This Row],[Column2]],"REV","lower_bound:-","FWD","upper_bound:")&amp;"1000"</f>
        <v>ASPtps_e,r,lower_bound:-1000</v>
      </c>
      <c r="H572" s="3" t="str">
        <f>_xlfn.XLOOKUP(RT_gsm[[#This Row],[rxn in SC GSM]],sc_gsm[model_rxn],sc_gsm[yeast8.3.4 equation],"")</f>
        <v>H+[v] + L-asparagine[v] =&gt; H+[c] + L-asparagine[c]</v>
      </c>
      <c r="I572" s="3" t="b">
        <f>_xlfn.XLOOKUP(RT_gsm[[#This Row],[rxn in SC GSM]],sc_gsm[model_rxn],sc_gsm[Column12],"")</f>
        <v>1</v>
      </c>
      <c r="J572" s="3" t="e">
        <f>IF(RT_gsm[[#This Row],[Column2]]="REV",FIND("&lt;=&gt;",RT_gsm[[#This Row],[Column8]]),"")</f>
        <v>#VALUE!</v>
      </c>
    </row>
    <row r="573" spans="1:10" hidden="1" x14ac:dyDescent="0.2">
      <c r="A573" t="s">
        <v>2227</v>
      </c>
      <c r="B573" t="s">
        <v>3902</v>
      </c>
      <c r="C573" t="str">
        <f>RT_gsm[[#This Row],[model_rxn]]&amp;"_"&amp;RT_gsm[[#This Row],[Column2]]</f>
        <v>ASPtps_e_FWD</v>
      </c>
      <c r="D573" t="str">
        <f>_xlfn.XLOOKUP(RT_gsm[[#This Row],[Column3]],SC_enz[name_dir],SC_enz[name_dir],"")</f>
        <v>ASPtps_e_FWD</v>
      </c>
      <c r="E573" t="str">
        <f>_xlfn.XLOOKUP(RT_gsm[[#This Row],[model_rxn]],sc_gsm[model_rxn],sc_gsm[model_rxn],"")</f>
        <v>ASPtps_e</v>
      </c>
      <c r="F573" s="3" t="str">
        <f>_xlfn.XLOOKUP(RT_gsm[[#This Row],[Column3]],sc_gsm[Column3],sc_gsm[Column3],"")</f>
        <v>ASPtps_e_FWD</v>
      </c>
      <c r="G573" s="3" t="str" cm="1">
        <f t="array" ref="G573">RT_gsm[[#This Row],[model_rxn]]&amp;",r,"&amp;_xlfn.SWITCH(RT_gsm[[#This Row],[Column2]],"REV","lower_bound:-","FWD","upper_bound:")&amp;"1000"</f>
        <v>ASPtps_e,r,upper_bound:1000</v>
      </c>
      <c r="H573" s="3" t="str">
        <f>_xlfn.XLOOKUP(RT_gsm[[#This Row],[rxn in SC GSM]],sc_gsm[model_rxn],sc_gsm[yeast8.3.4 equation],"")</f>
        <v>H+[v] + L-asparagine[v] =&gt; H+[c] + L-asparagine[c]</v>
      </c>
      <c r="I573" s="3" t="b">
        <f>_xlfn.XLOOKUP(RT_gsm[[#This Row],[rxn in SC GSM]],sc_gsm[model_rxn],sc_gsm[Column12],"")</f>
        <v>1</v>
      </c>
      <c r="J573" s="3" t="str">
        <f>IF(RT_gsm[[#This Row],[Column2]]="REV",FIND("&lt;=&gt;",RT_gsm[[#This Row],[Column8]]),"")</f>
        <v/>
      </c>
    </row>
    <row r="574" spans="1:10" hidden="1" x14ac:dyDescent="0.2">
      <c r="A574" t="s">
        <v>2224</v>
      </c>
      <c r="B574" t="s">
        <v>3902</v>
      </c>
      <c r="C574" t="str">
        <f>RT_gsm[[#This Row],[model_rxn]]&amp;"_"&amp;RT_gsm[[#This Row],[Column2]]</f>
        <v>ASPtps_v_FWD</v>
      </c>
      <c r="D574" t="str">
        <f>_xlfn.XLOOKUP(RT_gsm[[#This Row],[Column3]],SC_enz[name_dir],SC_enz[name_dir],"")</f>
        <v>ASPtps_v_FWD</v>
      </c>
      <c r="E574" t="str">
        <f>_xlfn.XLOOKUP(RT_gsm[[#This Row],[model_rxn]],sc_gsm[model_rxn],sc_gsm[model_rxn],"")</f>
        <v>ASPtps_v</v>
      </c>
      <c r="F574" s="3" t="str">
        <f>_xlfn.XLOOKUP(RT_gsm[[#This Row],[Column3]],sc_gsm[Column3],sc_gsm[Column3],"")</f>
        <v>ASPtps_v_FWD</v>
      </c>
      <c r="G574" s="3" t="str" cm="1">
        <f t="array" ref="G574">RT_gsm[[#This Row],[model_rxn]]&amp;",r,"&amp;_xlfn.SWITCH(RT_gsm[[#This Row],[Column2]],"REV","lower_bound:-","FWD","upper_bound:")&amp;"1000"</f>
        <v>ASPtps_v,r,upper_bound:1000</v>
      </c>
      <c r="H574" s="3" t="str">
        <f>_xlfn.XLOOKUP(RT_gsm[[#This Row],[rxn in SC GSM]],sc_gsm[model_rxn],sc_gsm[yeast8.3.4 equation],"")</f>
        <v>H+[v] + L-asparagine[v] =&gt; H+[c] + L-asparagine[c]</v>
      </c>
      <c r="I574" s="3" t="b">
        <f>_xlfn.XLOOKUP(RT_gsm[[#This Row],[rxn in SC GSM]],sc_gsm[model_rxn],sc_gsm[Column12],"")</f>
        <v>1</v>
      </c>
      <c r="J574" s="3" t="str">
        <f>IF(RT_gsm[[#This Row],[Column2]]="REV",FIND("&lt;=&gt;",RT_gsm[[#This Row],[Column8]]),"")</f>
        <v/>
      </c>
    </row>
    <row r="575" spans="1:10" x14ac:dyDescent="0.2">
      <c r="A575" t="s">
        <v>2224</v>
      </c>
      <c r="B575" t="s">
        <v>3903</v>
      </c>
      <c r="C575" t="str">
        <f>RT_gsm[[#This Row],[model_rxn]]&amp;"_"&amp;RT_gsm[[#This Row],[Column2]]</f>
        <v>ASPtps_v_REV</v>
      </c>
      <c r="D575" t="str">
        <f>_xlfn.XLOOKUP(RT_gsm[[#This Row],[Column3]],SC_enz[name_dir],SC_enz[name_dir],"")</f>
        <v/>
      </c>
      <c r="E575" t="str">
        <f>_xlfn.XLOOKUP(RT_gsm[[#This Row],[model_rxn]],sc_gsm[model_rxn],sc_gsm[model_rxn],"")</f>
        <v>ASPtps_v</v>
      </c>
      <c r="F575" s="3" t="str">
        <f>_xlfn.XLOOKUP(RT_gsm[[#This Row],[Column3]],sc_gsm[Column3],sc_gsm[Column3],"")</f>
        <v/>
      </c>
      <c r="G575" s="3" t="str" cm="1">
        <f t="array" ref="G575">RT_gsm[[#This Row],[model_rxn]]&amp;",r,"&amp;_xlfn.SWITCH(RT_gsm[[#This Row],[Column2]],"REV","lower_bound:-","FWD","upper_bound:")&amp;"1000"</f>
        <v>ASPtps_v,r,lower_bound:-1000</v>
      </c>
      <c r="H575" s="3" t="str">
        <f>_xlfn.XLOOKUP(RT_gsm[[#This Row],[rxn in SC GSM]],sc_gsm[model_rxn],sc_gsm[yeast8.3.4 equation],"")</f>
        <v>H+[v] + L-asparagine[v] =&gt; H+[c] + L-asparagine[c]</v>
      </c>
      <c r="I575" s="3" t="b">
        <f>_xlfn.XLOOKUP(RT_gsm[[#This Row],[rxn in SC GSM]],sc_gsm[model_rxn],sc_gsm[Column12],"")</f>
        <v>1</v>
      </c>
      <c r="J575" s="3" t="e">
        <f>IF(RT_gsm[[#This Row],[Column2]]="REV",FIND("&lt;=&gt;",RT_gsm[[#This Row],[Column8]]),"")</f>
        <v>#VALUE!</v>
      </c>
    </row>
    <row r="576" spans="1:10" hidden="1" x14ac:dyDescent="0.2">
      <c r="A576" t="s">
        <v>407</v>
      </c>
      <c r="B576" t="s">
        <v>3903</v>
      </c>
      <c r="C576" t="str">
        <f>RT_gsm[[#This Row],[model_rxn]]&amp;"_"&amp;RT_gsm[[#This Row],[Column2]]</f>
        <v>ATAH_c_REV</v>
      </c>
      <c r="D576" t="str">
        <f>_xlfn.XLOOKUP(RT_gsm[[#This Row],[Column3]],SC_enz[name_dir],SC_enz[name_dir],"")</f>
        <v>ATAH_c_REV</v>
      </c>
      <c r="E576" t="str">
        <f>_xlfn.XLOOKUP(RT_gsm[[#This Row],[model_rxn]],sc_gsm[model_rxn],sc_gsm[model_rxn],"")</f>
        <v>ATAH_c</v>
      </c>
      <c r="F576" s="3" t="str">
        <f>_xlfn.XLOOKUP(RT_gsm[[#This Row],[Column3]],sc_gsm[Column3],sc_gsm[Column3],"")</f>
        <v>ATAH_c_REV</v>
      </c>
      <c r="G576" s="3" t="str" cm="1">
        <f t="array" ref="G576">RT_gsm[[#This Row],[model_rxn]]&amp;",r,"&amp;_xlfn.SWITCH(RT_gsm[[#This Row],[Column2]],"REV","lower_bound:-","FWD","upper_bound:")&amp;"1000"</f>
        <v>ATAH_c,r,lower_bound:-1000</v>
      </c>
      <c r="H576" s="3" t="str">
        <f>_xlfn.XLOOKUP(RT_gsm[[#This Row],[rxn in SC GSM]],sc_gsm[model_rxn],sc_gsm[yeast8.3.4 equation],"")</f>
        <v>allantoate[c] + H2O[c] &lt;=&gt; urea[c] + ureidoglycolic acid[c]</v>
      </c>
      <c r="I576" s="3" t="b">
        <f>_xlfn.XLOOKUP(RT_gsm[[#This Row],[rxn in SC GSM]],sc_gsm[model_rxn],sc_gsm[Column12],"")</f>
        <v>1</v>
      </c>
      <c r="J576" s="3">
        <f>IF(RT_gsm[[#This Row],[Column2]]="REV",FIND("&lt;=&gt;",RT_gsm[[#This Row],[Column8]]),"")</f>
        <v>24</v>
      </c>
    </row>
    <row r="577" spans="1:10" hidden="1" x14ac:dyDescent="0.2">
      <c r="A577" t="s">
        <v>407</v>
      </c>
      <c r="B577" t="s">
        <v>3902</v>
      </c>
      <c r="C577" t="str">
        <f>RT_gsm[[#This Row],[model_rxn]]&amp;"_"&amp;RT_gsm[[#This Row],[Column2]]</f>
        <v>ATAH_c_FWD</v>
      </c>
      <c r="D577" t="str">
        <f>_xlfn.XLOOKUP(RT_gsm[[#This Row],[Column3]],SC_enz[name_dir],SC_enz[name_dir],"")</f>
        <v>ATAH_c_FWD</v>
      </c>
      <c r="E577" t="str">
        <f>_xlfn.XLOOKUP(RT_gsm[[#This Row],[model_rxn]],sc_gsm[model_rxn],sc_gsm[model_rxn],"")</f>
        <v>ATAH_c</v>
      </c>
      <c r="F577" s="3" t="str">
        <f>_xlfn.XLOOKUP(RT_gsm[[#This Row],[Column3]],sc_gsm[Column3],sc_gsm[Column3],"")</f>
        <v>ATAH_c_FWD</v>
      </c>
      <c r="G577" s="3" t="str" cm="1">
        <f t="array" ref="G577">RT_gsm[[#This Row],[model_rxn]]&amp;",r,"&amp;_xlfn.SWITCH(RT_gsm[[#This Row],[Column2]],"REV","lower_bound:-","FWD","upper_bound:")&amp;"1000"</f>
        <v>ATAH_c,r,upper_bound:1000</v>
      </c>
      <c r="H577" s="3" t="str">
        <f>_xlfn.XLOOKUP(RT_gsm[[#This Row],[rxn in SC GSM]],sc_gsm[model_rxn],sc_gsm[yeast8.3.4 equation],"")</f>
        <v>allantoate[c] + H2O[c] &lt;=&gt; urea[c] + ureidoglycolic acid[c]</v>
      </c>
      <c r="I577" s="3" t="b">
        <f>_xlfn.XLOOKUP(RT_gsm[[#This Row],[rxn in SC GSM]],sc_gsm[model_rxn],sc_gsm[Column12],"")</f>
        <v>1</v>
      </c>
      <c r="J577" s="3" t="str">
        <f>IF(RT_gsm[[#This Row],[Column2]]="REV",FIND("&lt;=&gt;",RT_gsm[[#This Row],[Column8]]),"")</f>
        <v/>
      </c>
    </row>
    <row r="578" spans="1:10" hidden="1" x14ac:dyDescent="0.2">
      <c r="A578" t="s">
        <v>1164</v>
      </c>
      <c r="B578" t="s">
        <v>3903</v>
      </c>
      <c r="C578" t="str">
        <f>RT_gsm[[#This Row],[model_rxn]]&amp;"_"&amp;RT_gsm[[#This Row],[Column2]]</f>
        <v>ATHRDHr_c_REV</v>
      </c>
      <c r="D578" t="str">
        <f>_xlfn.XLOOKUP(RT_gsm[[#This Row],[Column3]],SC_enz[name_dir],SC_enz[name_dir],"")</f>
        <v>ATHRDHr_c_REV</v>
      </c>
      <c r="E578" t="str">
        <f>_xlfn.XLOOKUP(RT_gsm[[#This Row],[model_rxn]],sc_gsm[model_rxn],sc_gsm[model_rxn],"")</f>
        <v>ATHRDHr_c</v>
      </c>
      <c r="F578" s="3" t="str">
        <f>_xlfn.XLOOKUP(RT_gsm[[#This Row],[Column3]],sc_gsm[Column3],sc_gsm[Column3],"")</f>
        <v>ATHRDHr_c_REV</v>
      </c>
      <c r="G578" s="3" t="str" cm="1">
        <f t="array" ref="G578">RT_gsm[[#This Row],[model_rxn]]&amp;",r,"&amp;_xlfn.SWITCH(RT_gsm[[#This Row],[Column2]],"REV","lower_bound:-","FWD","upper_bound:")&amp;"1000"</f>
        <v>ATHRDHr_c,r,lower_bound:-1000</v>
      </c>
      <c r="H578" s="3" t="str">
        <f>_xlfn.XLOOKUP(RT_gsm[[#This Row],[rxn in SC GSM]],sc_gsm[model_rxn],sc_gsm[yeast8.3.4 equation],"")</f>
        <v>L-allothreonine[c] + NADP(+)[c] &lt;=&gt; H+[c] + L-2-amino-3-oxobutanoate[c] + NADPH[c]</v>
      </c>
      <c r="I578" s="3" t="b">
        <f>_xlfn.XLOOKUP(RT_gsm[[#This Row],[rxn in SC GSM]],sc_gsm[model_rxn],sc_gsm[Column12],"")</f>
        <v>1</v>
      </c>
      <c r="J578" s="3">
        <f>IF(RT_gsm[[#This Row],[Column2]]="REV",FIND("&lt;=&gt;",RT_gsm[[#This Row],[Column8]]),"")</f>
        <v>33</v>
      </c>
    </row>
    <row r="579" spans="1:10" hidden="1" x14ac:dyDescent="0.2">
      <c r="A579" t="s">
        <v>1164</v>
      </c>
      <c r="B579" t="s">
        <v>3902</v>
      </c>
      <c r="C579" t="str">
        <f>RT_gsm[[#This Row],[model_rxn]]&amp;"_"&amp;RT_gsm[[#This Row],[Column2]]</f>
        <v>ATHRDHr_c_FWD</v>
      </c>
      <c r="D579" t="str">
        <f>_xlfn.XLOOKUP(RT_gsm[[#This Row],[Column3]],SC_enz[name_dir],SC_enz[name_dir],"")</f>
        <v>ATHRDHr_c_FWD</v>
      </c>
      <c r="E579" t="str">
        <f>_xlfn.XLOOKUP(RT_gsm[[#This Row],[model_rxn]],sc_gsm[model_rxn],sc_gsm[model_rxn],"")</f>
        <v>ATHRDHr_c</v>
      </c>
      <c r="F579" s="3" t="str">
        <f>_xlfn.XLOOKUP(RT_gsm[[#This Row],[Column3]],sc_gsm[Column3],sc_gsm[Column3],"")</f>
        <v>ATHRDHr_c_FWD</v>
      </c>
      <c r="G579" s="3" t="str" cm="1">
        <f t="array" ref="G579">RT_gsm[[#This Row],[model_rxn]]&amp;",r,"&amp;_xlfn.SWITCH(RT_gsm[[#This Row],[Column2]],"REV","lower_bound:-","FWD","upper_bound:")&amp;"1000"</f>
        <v>ATHRDHr_c,r,upper_bound:1000</v>
      </c>
      <c r="H579" s="3" t="str">
        <f>_xlfn.XLOOKUP(RT_gsm[[#This Row],[rxn in SC GSM]],sc_gsm[model_rxn],sc_gsm[yeast8.3.4 equation],"")</f>
        <v>L-allothreonine[c] + NADP(+)[c] &lt;=&gt; H+[c] + L-2-amino-3-oxobutanoate[c] + NADPH[c]</v>
      </c>
      <c r="I579" s="3" t="b">
        <f>_xlfn.XLOOKUP(RT_gsm[[#This Row],[rxn in SC GSM]],sc_gsm[model_rxn],sc_gsm[Column12],"")</f>
        <v>1</v>
      </c>
      <c r="J579" s="3" t="str">
        <f>IF(RT_gsm[[#This Row],[Column2]]="REV",FIND("&lt;=&gt;",RT_gsm[[#This Row],[Column8]]),"")</f>
        <v/>
      </c>
    </row>
    <row r="580" spans="1:10" hidden="1" x14ac:dyDescent="0.2">
      <c r="A580" t="s">
        <v>3455</v>
      </c>
      <c r="B580" t="s">
        <v>3902</v>
      </c>
      <c r="C580" t="str">
        <f>RT_gsm[[#This Row],[model_rxn]]&amp;"_"&amp;RT_gsm[[#This Row],[Column2]]</f>
        <v>ATPASEP2e_c_FWD</v>
      </c>
      <c r="D580" t="str">
        <f>_xlfn.XLOOKUP(RT_gsm[[#This Row],[Column3]],SC_enz[name_dir],SC_enz[name_dir],"")</f>
        <v>ATPASEP2e_c_FWD</v>
      </c>
      <c r="E580" t="str">
        <f>_xlfn.XLOOKUP(RT_gsm[[#This Row],[model_rxn]],sc_gsm[model_rxn],sc_gsm[model_rxn],"")</f>
        <v>ATPASEP2e_c</v>
      </c>
      <c r="F580" s="3" t="str">
        <f>_xlfn.XLOOKUP(RT_gsm[[#This Row],[Column3]],sc_gsm[Column3],sc_gsm[Column3],"")</f>
        <v>ATPASEP2e_c_FWD</v>
      </c>
      <c r="G580" s="3" t="str" cm="1">
        <f t="array" ref="G580">RT_gsm[[#This Row],[model_rxn]]&amp;",r,"&amp;_xlfn.SWITCH(RT_gsm[[#This Row],[Column2]],"REV","lower_bound:-","FWD","upper_bound:")&amp;"1000"</f>
        <v>ATPASEP2e_c,r,upper_bound:1000</v>
      </c>
      <c r="H580" s="3" t="str">
        <f>_xlfn.XLOOKUP(RT_gsm[[#This Row],[rxn in SC GSM]],sc_gsm[model_rxn],sc_gsm[yeast8.3.4 equation],"")</f>
        <v>ATP[c] + H2O[c] =&gt; ADP[c] + H+[e] + phosphate[c]</v>
      </c>
      <c r="I580" s="3" t="b">
        <f>_xlfn.XLOOKUP(RT_gsm[[#This Row],[rxn in SC GSM]],sc_gsm[model_rxn],sc_gsm[Column12],"")</f>
        <v>1</v>
      </c>
      <c r="J580" s="3" t="str">
        <f>IF(RT_gsm[[#This Row],[Column2]]="REV",FIND("&lt;=&gt;",RT_gsm[[#This Row],[Column8]]),"")</f>
        <v/>
      </c>
    </row>
    <row r="581" spans="1:10" hidden="1" x14ac:dyDescent="0.2">
      <c r="A581" t="s">
        <v>4572</v>
      </c>
      <c r="B581" t="s">
        <v>3902</v>
      </c>
      <c r="C581" t="str">
        <f>RT_gsm[[#This Row],[model_rxn]]&amp;"_"&amp;RT_gsm[[#This Row],[Column2]]</f>
        <v>ATPASEV_v_FWD</v>
      </c>
      <c r="D581" t="str">
        <f>_xlfn.XLOOKUP(RT_gsm[[#This Row],[Column3]],SC_enz[name_dir],SC_enz[name_dir],"")</f>
        <v/>
      </c>
      <c r="E581" t="str">
        <f>_xlfn.XLOOKUP(RT_gsm[[#This Row],[model_rxn]],sc_gsm[model_rxn],sc_gsm[model_rxn],"")</f>
        <v/>
      </c>
      <c r="F581" s="3" t="str">
        <f>_xlfn.XLOOKUP(RT_gsm[[#This Row],[Column3]],sc_gsm[Column3],sc_gsm[Column3],"")</f>
        <v/>
      </c>
      <c r="G581" s="3" t="str" cm="1">
        <f t="array" ref="G581">RT_gsm[[#This Row],[model_rxn]]&amp;",r,"&amp;_xlfn.SWITCH(RT_gsm[[#This Row],[Column2]],"REV","lower_bound:-","FWD","upper_bound:")&amp;"1000"</f>
        <v>ATPASEV_v,r,upper_bound:1000</v>
      </c>
      <c r="H581" s="3" t="str">
        <f>_xlfn.XLOOKUP(RT_gsm[[#This Row],[rxn in SC GSM]],sc_gsm[model_rxn],sc_gsm[yeast8.3.4 equation],"")</f>
        <v/>
      </c>
      <c r="I581" s="3" t="str">
        <f>_xlfn.XLOOKUP(RT_gsm[[#This Row],[rxn in SC GSM]],sc_gsm[model_rxn],sc_gsm[Column12],"")</f>
        <v/>
      </c>
      <c r="J581" s="3" t="str">
        <f>IF(RT_gsm[[#This Row],[Column2]]="REV",FIND("&lt;=&gt;",RT_gsm[[#This Row],[Column8]]),"")</f>
        <v/>
      </c>
    </row>
    <row r="582" spans="1:10" hidden="1" x14ac:dyDescent="0.2">
      <c r="A582" t="s">
        <v>512</v>
      </c>
      <c r="B582" t="s">
        <v>3902</v>
      </c>
      <c r="C582" t="str">
        <f>RT_gsm[[#This Row],[model_rxn]]&amp;"_"&amp;RT_gsm[[#This Row],[Column2]]</f>
        <v>ATPATF1_c_FWD</v>
      </c>
      <c r="D582" t="str">
        <f>_xlfn.XLOOKUP(RT_gsm[[#This Row],[Column3]],SC_enz[name_dir],SC_enz[name_dir],"")</f>
        <v>ATPATF1_c_FWD</v>
      </c>
      <c r="E582" t="str">
        <f>_xlfn.XLOOKUP(RT_gsm[[#This Row],[model_rxn]],sc_gsm[model_rxn],sc_gsm[model_rxn],"")</f>
        <v>ATPATF1_c</v>
      </c>
      <c r="F582" s="3" t="str">
        <f>_xlfn.XLOOKUP(RT_gsm[[#This Row],[Column3]],sc_gsm[Column3],sc_gsm[Column3],"")</f>
        <v>ATPATF1_c_FWD</v>
      </c>
      <c r="G582" s="3" t="str" cm="1">
        <f t="array" ref="G582">RT_gsm[[#This Row],[model_rxn]]&amp;",r,"&amp;_xlfn.SWITCH(RT_gsm[[#This Row],[Column2]],"REV","lower_bound:-","FWD","upper_bound:")&amp;"1000"</f>
        <v>ATPATF1_c,r,upper_bound:1000</v>
      </c>
      <c r="H582" s="3" t="str">
        <f>_xlfn.XLOOKUP(RT_gsm[[#This Row],[rxn in SC GSM]],sc_gsm[model_rxn],sc_gsm[yeast8.3.4 equation],"")</f>
        <v>ADP[c] + ATP[c] + H+[c] =&gt; P(1),P(4)-bis(5'-adenosyl) tetraphosphate[c] + phosphate[c]</v>
      </c>
      <c r="I582" s="3" t="b">
        <f>_xlfn.XLOOKUP(RT_gsm[[#This Row],[rxn in SC GSM]],sc_gsm[model_rxn],sc_gsm[Column12],"")</f>
        <v>1</v>
      </c>
      <c r="J582" s="3" t="str">
        <f>IF(RT_gsm[[#This Row],[Column2]]="REV",FIND("&lt;=&gt;",RT_gsm[[#This Row],[Column8]]),"")</f>
        <v/>
      </c>
    </row>
    <row r="583" spans="1:10" hidden="1" x14ac:dyDescent="0.2">
      <c r="A583" t="s">
        <v>2559</v>
      </c>
      <c r="B583" t="s">
        <v>3902</v>
      </c>
      <c r="C583" t="str">
        <f>RT_gsm[[#This Row],[model_rxn]]&amp;"_"&amp;RT_gsm[[#This Row],[Column2]]</f>
        <v>ATPHs_c_FWD</v>
      </c>
      <c r="D583" t="str">
        <f>_xlfn.XLOOKUP(RT_gsm[[#This Row],[Column3]],SC_enz[name_dir],SC_enz[name_dir],"")</f>
        <v>ATPHs_c_FWD</v>
      </c>
      <c r="E583" t="str">
        <f>_xlfn.XLOOKUP(RT_gsm[[#This Row],[model_rxn]],sc_gsm[model_rxn],sc_gsm[model_rxn],"")</f>
        <v>ATPHs_c</v>
      </c>
      <c r="F583" s="3" t="str">
        <f>_xlfn.XLOOKUP(RT_gsm[[#This Row],[Column3]],sc_gsm[Column3],sc_gsm[Column3],"")</f>
        <v>ATPHs_c_FWD</v>
      </c>
      <c r="G583" s="3" t="str" cm="1">
        <f t="array" ref="G583">RT_gsm[[#This Row],[model_rxn]]&amp;",r,"&amp;_xlfn.SWITCH(RT_gsm[[#This Row],[Column2]],"REV","lower_bound:-","FWD","upper_bound:")&amp;"1000"</f>
        <v>ATPHs_c,r,upper_bound:1000</v>
      </c>
      <c r="H583" s="3" t="str">
        <f>_xlfn.XLOOKUP(RT_gsm[[#This Row],[rxn in SC GSM]],sc_gsm[model_rxn],sc_gsm[yeast8.3.4 equation],"")</f>
        <v>ATP[c] + H+[c] + H2O[c] =&gt; ammonium[c] + ITP[c]</v>
      </c>
      <c r="I583" s="3" t="b">
        <f>_xlfn.XLOOKUP(RT_gsm[[#This Row],[rxn in SC GSM]],sc_gsm[model_rxn],sc_gsm[Column12],"")</f>
        <v>1</v>
      </c>
      <c r="J583" s="3" t="str">
        <f>IF(RT_gsm[[#This Row],[Column2]]="REV",FIND("&lt;=&gt;",RT_gsm[[#This Row],[Column8]]),"")</f>
        <v/>
      </c>
    </row>
    <row r="584" spans="1:10" hidden="1" x14ac:dyDescent="0.2">
      <c r="A584" t="s">
        <v>2997</v>
      </c>
      <c r="B584" t="s">
        <v>3902</v>
      </c>
      <c r="C584" t="str">
        <f>RT_gsm[[#This Row],[model_rxn]]&amp;"_"&amp;RT_gsm[[#This Row],[Column2]]</f>
        <v>ATPM_c_FWD</v>
      </c>
      <c r="D584" t="str">
        <f>_xlfn.XLOOKUP(RT_gsm[[#This Row],[Column3]],SC_enz[name_dir],SC_enz[name_dir],"")</f>
        <v>ATPM_c_FWD</v>
      </c>
      <c r="E584" t="str">
        <f>_xlfn.XLOOKUP(RT_gsm[[#This Row],[model_rxn]],sc_gsm[model_rxn],sc_gsm[model_rxn],"")</f>
        <v>ATPM_c</v>
      </c>
      <c r="F584" s="3" t="str">
        <f>_xlfn.XLOOKUP(RT_gsm[[#This Row],[Column3]],sc_gsm[Column3],sc_gsm[Column3],"")</f>
        <v>ATPM_c_FWD</v>
      </c>
      <c r="G584" s="3" t="str" cm="1">
        <f t="array" ref="G584">RT_gsm[[#This Row],[model_rxn]]&amp;",r,"&amp;_xlfn.SWITCH(RT_gsm[[#This Row],[Column2]],"REV","lower_bound:-","FWD","upper_bound:")&amp;"1000"</f>
        <v>ATPM_c,r,upper_bound:1000</v>
      </c>
      <c r="H584" s="3" t="str">
        <f>_xlfn.XLOOKUP(RT_gsm[[#This Row],[rxn in SC GSM]],sc_gsm[model_rxn],sc_gsm[yeast8.3.4 equation],"")</f>
        <v>ATP[c] + H2O[c] =&gt; ADP[c] + H+[c] + phosphate[c]</v>
      </c>
      <c r="I584" s="3" t="b">
        <f>_xlfn.XLOOKUP(RT_gsm[[#This Row],[rxn in SC GSM]],sc_gsm[model_rxn],sc_gsm[Column12],"")</f>
        <v>1</v>
      </c>
      <c r="J584" s="3" t="str">
        <f>IF(RT_gsm[[#This Row],[Column2]]="REV",FIND("&lt;=&gt;",RT_gsm[[#This Row],[Column8]]),"")</f>
        <v/>
      </c>
    </row>
    <row r="585" spans="1:10" hidden="1" x14ac:dyDescent="0.2">
      <c r="A585" t="s">
        <v>519</v>
      </c>
      <c r="B585" t="s">
        <v>3902</v>
      </c>
      <c r="C585" t="str">
        <f>RT_gsm[[#This Row],[model_rxn]]&amp;"_"&amp;RT_gsm[[#This Row],[Column2]]</f>
        <v>ATPPRT_c_FWD</v>
      </c>
      <c r="D585" t="str">
        <f>_xlfn.XLOOKUP(RT_gsm[[#This Row],[Column3]],SC_enz[name_dir],SC_enz[name_dir],"")</f>
        <v>ATPPRT_c_FWD</v>
      </c>
      <c r="E585" t="str">
        <f>_xlfn.XLOOKUP(RT_gsm[[#This Row],[model_rxn]],sc_gsm[model_rxn],sc_gsm[model_rxn],"")</f>
        <v>ATPPRT_c</v>
      </c>
      <c r="F585" s="3" t="str">
        <f>_xlfn.XLOOKUP(RT_gsm[[#This Row],[Column3]],sc_gsm[Column3],sc_gsm[Column3],"")</f>
        <v>ATPPRT_c_FWD</v>
      </c>
      <c r="G585" s="3" t="str" cm="1">
        <f t="array" ref="G585">RT_gsm[[#This Row],[model_rxn]]&amp;",r,"&amp;_xlfn.SWITCH(RT_gsm[[#This Row],[Column2]],"REV","lower_bound:-","FWD","upper_bound:")&amp;"1000"</f>
        <v>ATPPRT_c,r,upper_bound:1000</v>
      </c>
      <c r="H585" s="3" t="str">
        <f>_xlfn.XLOOKUP(RT_gsm[[#This Row],[rxn in SC GSM]],sc_gsm[model_rxn],sc_gsm[yeast8.3.4 equation],"")</f>
        <v>ATP[c] + PRPP[c] =&gt; 5-phosphoribosyl-ATP[c] + diphosphate[c]</v>
      </c>
      <c r="I585" s="3" t="b">
        <f>_xlfn.XLOOKUP(RT_gsm[[#This Row],[rxn in SC GSM]],sc_gsm[model_rxn],sc_gsm[Column12],"")</f>
        <v>1</v>
      </c>
      <c r="J585" s="3" t="str">
        <f>IF(RT_gsm[[#This Row],[Column2]]="REV",FIND("&lt;=&gt;",RT_gsm[[#This Row],[Column8]]),"")</f>
        <v/>
      </c>
    </row>
    <row r="586" spans="1:10" hidden="1" x14ac:dyDescent="0.2">
      <c r="A586" t="s">
        <v>3451</v>
      </c>
      <c r="B586" t="s">
        <v>3902</v>
      </c>
      <c r="C586" t="str">
        <f>RT_gsm[[#This Row],[model_rxn]]&amp;"_"&amp;RT_gsm[[#This Row],[Column2]]</f>
        <v>ATPS_m_FWD</v>
      </c>
      <c r="D586" t="str">
        <f>_xlfn.XLOOKUP(RT_gsm[[#This Row],[Column3]],SC_enz[name_dir],SC_enz[name_dir],"")</f>
        <v>ATPS_m_FWD</v>
      </c>
      <c r="E586" t="str">
        <f>_xlfn.XLOOKUP(RT_gsm[[#This Row],[model_rxn]],sc_gsm[model_rxn],sc_gsm[model_rxn],"")</f>
        <v>ATPS_m</v>
      </c>
      <c r="F586" s="3" t="str">
        <f>_xlfn.XLOOKUP(RT_gsm[[#This Row],[Column3]],sc_gsm[Column3],sc_gsm[Column3],"")</f>
        <v>ATPS_m_FWD</v>
      </c>
      <c r="G586" s="3" t="str" cm="1">
        <f t="array" ref="G586">RT_gsm[[#This Row],[model_rxn]]&amp;",r,"&amp;_xlfn.SWITCH(RT_gsm[[#This Row],[Column2]],"REV","lower_bound:-","FWD","upper_bound:")&amp;"1000"</f>
        <v>ATPS_m,r,upper_bound:1000</v>
      </c>
      <c r="H586" s="3" t="str">
        <f>_xlfn.XLOOKUP(RT_gsm[[#This Row],[rxn in SC GSM]],sc_gsm[model_rxn],sc_gsm[yeast8.3.4 equation],"")</f>
        <v>ADP[m] + 3 H+[c] + phosphate[m] =&gt; ATP[m] + 2 H+[m] + H2O[m]</v>
      </c>
      <c r="I586" s="3" t="b">
        <f>_xlfn.XLOOKUP(RT_gsm[[#This Row],[rxn in SC GSM]],sc_gsm[model_rxn],sc_gsm[Column12],"")</f>
        <v>1</v>
      </c>
      <c r="J586" s="3" t="str">
        <f>IF(RT_gsm[[#This Row],[Column2]]="REV",FIND("&lt;=&gt;",RT_gsm[[#This Row],[Column8]]),"")</f>
        <v/>
      </c>
    </row>
    <row r="587" spans="1:10" hidden="1" x14ac:dyDescent="0.2">
      <c r="A587" t="s">
        <v>2929</v>
      </c>
      <c r="B587" t="s">
        <v>3903</v>
      </c>
      <c r="C587" t="str">
        <f>RT_gsm[[#This Row],[model_rxn]]&amp;"_"&amp;RT_gsm[[#This Row],[Column2]]</f>
        <v>ATPt_c_en_REV</v>
      </c>
      <c r="D587" t="str">
        <f>_xlfn.XLOOKUP(RT_gsm[[#This Row],[Column3]],SC_enz[name_dir],SC_enz[name_dir],"")</f>
        <v>ATPt_c_en_REV</v>
      </c>
      <c r="E587" t="str">
        <f>_xlfn.XLOOKUP(RT_gsm[[#This Row],[model_rxn]],sc_gsm[model_rxn],sc_gsm[model_rxn],"")</f>
        <v>ATPt_c_en</v>
      </c>
      <c r="F587" s="3" t="str">
        <f>_xlfn.XLOOKUP(RT_gsm[[#This Row],[Column3]],sc_gsm[Column3],sc_gsm[Column3],"")</f>
        <v>ATPt_c_en_REV</v>
      </c>
      <c r="G587" s="3" t="str" cm="1">
        <f t="array" ref="G587">RT_gsm[[#This Row],[model_rxn]]&amp;",r,"&amp;_xlfn.SWITCH(RT_gsm[[#This Row],[Column2]],"REV","lower_bound:-","FWD","upper_bound:")&amp;"1000"</f>
        <v>ATPt_c_en,r,lower_bound:-1000</v>
      </c>
      <c r="H587" s="3" t="str">
        <f>_xlfn.XLOOKUP(RT_gsm[[#This Row],[rxn in SC GSM]],sc_gsm[model_rxn],sc_gsm[yeast8.3.4 equation],"")</f>
        <v>ATP[c] &lt;=&gt; ATP[ce]</v>
      </c>
      <c r="I587" s="3" t="b">
        <f>_xlfn.XLOOKUP(RT_gsm[[#This Row],[rxn in SC GSM]],sc_gsm[model_rxn],sc_gsm[Column12],"")</f>
        <v>1</v>
      </c>
      <c r="J587" s="3">
        <f>IF(RT_gsm[[#This Row],[Column2]]="REV",FIND("&lt;=&gt;",RT_gsm[[#This Row],[Column8]]),"")</f>
        <v>8</v>
      </c>
    </row>
    <row r="588" spans="1:10" hidden="1" x14ac:dyDescent="0.2">
      <c r="A588" t="s">
        <v>2929</v>
      </c>
      <c r="B588" t="s">
        <v>3902</v>
      </c>
      <c r="C588" t="str">
        <f>RT_gsm[[#This Row],[model_rxn]]&amp;"_"&amp;RT_gsm[[#This Row],[Column2]]</f>
        <v>ATPt_c_en_FWD</v>
      </c>
      <c r="D588" t="str">
        <f>_xlfn.XLOOKUP(RT_gsm[[#This Row],[Column3]],SC_enz[name_dir],SC_enz[name_dir],"")</f>
        <v>ATPt_c_en_FWD</v>
      </c>
      <c r="E588" t="str">
        <f>_xlfn.XLOOKUP(RT_gsm[[#This Row],[model_rxn]],sc_gsm[model_rxn],sc_gsm[model_rxn],"")</f>
        <v>ATPt_c_en</v>
      </c>
      <c r="F588" s="3" t="str">
        <f>_xlfn.XLOOKUP(RT_gsm[[#This Row],[Column3]],sc_gsm[Column3],sc_gsm[Column3],"")</f>
        <v>ATPt_c_en_FWD</v>
      </c>
      <c r="G588" s="3" t="str" cm="1">
        <f t="array" ref="G588">RT_gsm[[#This Row],[model_rxn]]&amp;",r,"&amp;_xlfn.SWITCH(RT_gsm[[#This Row],[Column2]],"REV","lower_bound:-","FWD","upper_bound:")&amp;"1000"</f>
        <v>ATPt_c_en,r,upper_bound:1000</v>
      </c>
      <c r="H588" s="3" t="str">
        <f>_xlfn.XLOOKUP(RT_gsm[[#This Row],[rxn in SC GSM]],sc_gsm[model_rxn],sc_gsm[yeast8.3.4 equation],"")</f>
        <v>ATP[c] &lt;=&gt; ATP[ce]</v>
      </c>
      <c r="I588" s="3" t="b">
        <f>_xlfn.XLOOKUP(RT_gsm[[#This Row],[rxn in SC GSM]],sc_gsm[model_rxn],sc_gsm[Column12],"")</f>
        <v>1</v>
      </c>
      <c r="J588" s="3" t="str">
        <f>IF(RT_gsm[[#This Row],[Column2]]="REV",FIND("&lt;=&gt;",RT_gsm[[#This Row],[Column8]]),"")</f>
        <v/>
      </c>
    </row>
    <row r="589" spans="1:10" hidden="1" x14ac:dyDescent="0.2">
      <c r="A589" t="s">
        <v>2954</v>
      </c>
      <c r="B589" t="s">
        <v>3903</v>
      </c>
      <c r="C589" t="str">
        <f>RT_gsm[[#This Row],[model_rxn]]&amp;"_"&amp;RT_gsm[[#This Row],[Column2]]</f>
        <v>ATPt_c_gm_REV</v>
      </c>
      <c r="D589" t="str">
        <f>_xlfn.XLOOKUP(RT_gsm[[#This Row],[Column3]],SC_enz[name_dir],SC_enz[name_dir],"")</f>
        <v>ATPt_c_gm_REV</v>
      </c>
      <c r="E589" t="str">
        <f>_xlfn.XLOOKUP(RT_gsm[[#This Row],[model_rxn]],sc_gsm[model_rxn],sc_gsm[model_rxn],"")</f>
        <v>ATPt_c_gm</v>
      </c>
      <c r="F589" s="3" t="str">
        <f>_xlfn.XLOOKUP(RT_gsm[[#This Row],[Column3]],sc_gsm[Column3],sc_gsm[Column3],"")</f>
        <v>ATPt_c_gm_REV</v>
      </c>
      <c r="G589" s="3" t="str" cm="1">
        <f t="array" ref="G589">RT_gsm[[#This Row],[model_rxn]]&amp;",r,"&amp;_xlfn.SWITCH(RT_gsm[[#This Row],[Column2]],"REV","lower_bound:-","FWD","upper_bound:")&amp;"1000"</f>
        <v>ATPt_c_gm,r,lower_bound:-1000</v>
      </c>
      <c r="H589" s="3" t="str">
        <f>_xlfn.XLOOKUP(RT_gsm[[#This Row],[rxn in SC GSM]],sc_gsm[model_rxn],sc_gsm[yeast8.3.4 equation],"")</f>
        <v>ATP[c] &lt;=&gt; ATP[gm]</v>
      </c>
      <c r="I589" s="3" t="b">
        <f>_xlfn.XLOOKUP(RT_gsm[[#This Row],[rxn in SC GSM]],sc_gsm[model_rxn],sc_gsm[Column12],"")</f>
        <v>1</v>
      </c>
      <c r="J589" s="3">
        <f>IF(RT_gsm[[#This Row],[Column2]]="REV",FIND("&lt;=&gt;",RT_gsm[[#This Row],[Column8]]),"")</f>
        <v>8</v>
      </c>
    </row>
    <row r="590" spans="1:10" hidden="1" x14ac:dyDescent="0.2">
      <c r="A590" t="s">
        <v>2954</v>
      </c>
      <c r="B590" t="s">
        <v>3902</v>
      </c>
      <c r="C590" t="str">
        <f>RT_gsm[[#This Row],[model_rxn]]&amp;"_"&amp;RT_gsm[[#This Row],[Column2]]</f>
        <v>ATPt_c_gm_FWD</v>
      </c>
      <c r="D590" t="str">
        <f>_xlfn.XLOOKUP(RT_gsm[[#This Row],[Column3]],SC_enz[name_dir],SC_enz[name_dir],"")</f>
        <v>ATPt_c_gm_FWD</v>
      </c>
      <c r="E590" t="str">
        <f>_xlfn.XLOOKUP(RT_gsm[[#This Row],[model_rxn]],sc_gsm[model_rxn],sc_gsm[model_rxn],"")</f>
        <v>ATPt_c_gm</v>
      </c>
      <c r="F590" s="3" t="str">
        <f>_xlfn.XLOOKUP(RT_gsm[[#This Row],[Column3]],sc_gsm[Column3],sc_gsm[Column3],"")</f>
        <v>ATPt_c_gm_FWD</v>
      </c>
      <c r="G590" s="3" t="str" cm="1">
        <f t="array" ref="G590">RT_gsm[[#This Row],[model_rxn]]&amp;",r,"&amp;_xlfn.SWITCH(RT_gsm[[#This Row],[Column2]],"REV","lower_bound:-","FWD","upper_bound:")&amp;"1000"</f>
        <v>ATPt_c_gm,r,upper_bound:1000</v>
      </c>
      <c r="H590" s="3" t="str">
        <f>_xlfn.XLOOKUP(RT_gsm[[#This Row],[rxn in SC GSM]],sc_gsm[model_rxn],sc_gsm[yeast8.3.4 equation],"")</f>
        <v>ATP[c] &lt;=&gt; ATP[gm]</v>
      </c>
      <c r="I590" s="3" t="b">
        <f>_xlfn.XLOOKUP(RT_gsm[[#This Row],[rxn in SC GSM]],sc_gsm[model_rxn],sc_gsm[Column12],"")</f>
        <v>1</v>
      </c>
      <c r="J590" s="3" t="str">
        <f>IF(RT_gsm[[#This Row],[Column2]]="REV",FIND("&lt;=&gt;",RT_gsm[[#This Row],[Column8]]),"")</f>
        <v/>
      </c>
    </row>
    <row r="591" spans="1:10" hidden="1" x14ac:dyDescent="0.2">
      <c r="A591" t="s">
        <v>2921</v>
      </c>
      <c r="B591" t="s">
        <v>3903</v>
      </c>
      <c r="C591" t="str">
        <f>RT_gsm[[#This Row],[model_rxn]]&amp;"_"&amp;RT_gsm[[#This Row],[Column2]]</f>
        <v>ATPt_c_l_REV</v>
      </c>
      <c r="D591" t="str">
        <f>_xlfn.XLOOKUP(RT_gsm[[#This Row],[Column3]],SC_enz[name_dir],SC_enz[name_dir],"")</f>
        <v>ATPt_c_l_REV</v>
      </c>
      <c r="E591" t="str">
        <f>_xlfn.XLOOKUP(RT_gsm[[#This Row],[model_rxn]],sc_gsm[model_rxn],sc_gsm[model_rxn],"")</f>
        <v>ATPt_c_l</v>
      </c>
      <c r="F591" s="3" t="str">
        <f>_xlfn.XLOOKUP(RT_gsm[[#This Row],[Column3]],sc_gsm[Column3],sc_gsm[Column3],"")</f>
        <v>ATPt_c_l_REV</v>
      </c>
      <c r="G591" s="3" t="str" cm="1">
        <f t="array" ref="G591">RT_gsm[[#This Row],[model_rxn]]&amp;",r,"&amp;_xlfn.SWITCH(RT_gsm[[#This Row],[Column2]],"REV","lower_bound:-","FWD","upper_bound:")&amp;"1000"</f>
        <v>ATPt_c_l,r,lower_bound:-1000</v>
      </c>
      <c r="H591" s="3" t="str">
        <f>_xlfn.XLOOKUP(RT_gsm[[#This Row],[rxn in SC GSM]],sc_gsm[model_rxn],sc_gsm[yeast8.3.4 equation],"")</f>
        <v>ATP[c] &lt;=&gt; ATP[lp]</v>
      </c>
      <c r="I591" s="3" t="b">
        <f>_xlfn.XLOOKUP(RT_gsm[[#This Row],[rxn in SC GSM]],sc_gsm[model_rxn],sc_gsm[Column12],"")</f>
        <v>1</v>
      </c>
      <c r="J591" s="3">
        <f>IF(RT_gsm[[#This Row],[Column2]]="REV",FIND("&lt;=&gt;",RT_gsm[[#This Row],[Column8]]),"")</f>
        <v>8</v>
      </c>
    </row>
    <row r="592" spans="1:10" hidden="1" x14ac:dyDescent="0.2">
      <c r="A592" t="s">
        <v>2921</v>
      </c>
      <c r="B592" t="s">
        <v>3902</v>
      </c>
      <c r="C592" t="str">
        <f>RT_gsm[[#This Row],[model_rxn]]&amp;"_"&amp;RT_gsm[[#This Row],[Column2]]</f>
        <v>ATPt_c_l_FWD</v>
      </c>
      <c r="D592" t="str">
        <f>_xlfn.XLOOKUP(RT_gsm[[#This Row],[Column3]],SC_enz[name_dir],SC_enz[name_dir],"")</f>
        <v>ATPt_c_l_FWD</v>
      </c>
      <c r="E592" t="str">
        <f>_xlfn.XLOOKUP(RT_gsm[[#This Row],[model_rxn]],sc_gsm[model_rxn],sc_gsm[model_rxn],"")</f>
        <v>ATPt_c_l</v>
      </c>
      <c r="F592" s="3" t="str">
        <f>_xlfn.XLOOKUP(RT_gsm[[#This Row],[Column3]],sc_gsm[Column3],sc_gsm[Column3],"")</f>
        <v>ATPt_c_l_FWD</v>
      </c>
      <c r="G592" s="3" t="str" cm="1">
        <f t="array" ref="G592">RT_gsm[[#This Row],[model_rxn]]&amp;",r,"&amp;_xlfn.SWITCH(RT_gsm[[#This Row],[Column2]],"REV","lower_bound:-","FWD","upper_bound:")&amp;"1000"</f>
        <v>ATPt_c_l,r,upper_bound:1000</v>
      </c>
      <c r="H592" s="3" t="str">
        <f>_xlfn.XLOOKUP(RT_gsm[[#This Row],[rxn in SC GSM]],sc_gsm[model_rxn],sc_gsm[yeast8.3.4 equation],"")</f>
        <v>ATP[c] &lt;=&gt; ATP[lp]</v>
      </c>
      <c r="I592" s="3" t="b">
        <f>_xlfn.XLOOKUP(RT_gsm[[#This Row],[rxn in SC GSM]],sc_gsm[model_rxn],sc_gsm[Column12],"")</f>
        <v>1</v>
      </c>
      <c r="J592" s="3" t="str">
        <f>IF(RT_gsm[[#This Row],[Column2]]="REV",FIND("&lt;=&gt;",RT_gsm[[#This Row],[Column8]]),"")</f>
        <v/>
      </c>
    </row>
    <row r="593" spans="1:10" hidden="1" x14ac:dyDescent="0.2">
      <c r="A593" t="s">
        <v>2508</v>
      </c>
      <c r="B593" t="s">
        <v>3903</v>
      </c>
      <c r="C593" t="str">
        <f>RT_gsm[[#This Row],[model_rxn]]&amp;"_"&amp;RT_gsm[[#This Row],[Column2]]</f>
        <v>ATPt_c_n_REV</v>
      </c>
      <c r="D593" t="str">
        <f>_xlfn.XLOOKUP(RT_gsm[[#This Row],[Column3]],SC_enz[name_dir],SC_enz[name_dir],"")</f>
        <v>ATPt_c_n_REV</v>
      </c>
      <c r="E593" t="str">
        <f>_xlfn.XLOOKUP(RT_gsm[[#This Row],[model_rxn]],sc_gsm[model_rxn],sc_gsm[model_rxn],"")</f>
        <v>ATPt_c_n</v>
      </c>
      <c r="F593" s="3" t="str">
        <f>_xlfn.XLOOKUP(RT_gsm[[#This Row],[Column3]],sc_gsm[Column3],sc_gsm[Column3],"")</f>
        <v>ATPt_c_n_REV</v>
      </c>
      <c r="G593" s="3" t="str" cm="1">
        <f t="array" ref="G593">RT_gsm[[#This Row],[model_rxn]]&amp;",r,"&amp;_xlfn.SWITCH(RT_gsm[[#This Row],[Column2]],"REV","lower_bound:-","FWD","upper_bound:")&amp;"1000"</f>
        <v>ATPt_c_n,r,lower_bound:-1000</v>
      </c>
      <c r="H593" s="3" t="str">
        <f>_xlfn.XLOOKUP(RT_gsm[[#This Row],[rxn in SC GSM]],sc_gsm[model_rxn],sc_gsm[yeast8.3.4 equation],"")</f>
        <v>ATP[c] &lt;=&gt; ATP[n]</v>
      </c>
      <c r="I593" s="3" t="b">
        <f>_xlfn.XLOOKUP(RT_gsm[[#This Row],[rxn in SC GSM]],sc_gsm[model_rxn],sc_gsm[Column12],"")</f>
        <v>1</v>
      </c>
      <c r="J593" s="3">
        <f>IF(RT_gsm[[#This Row],[Column2]]="REV",FIND("&lt;=&gt;",RT_gsm[[#This Row],[Column8]]),"")</f>
        <v>8</v>
      </c>
    </row>
    <row r="594" spans="1:10" hidden="1" x14ac:dyDescent="0.2">
      <c r="A594" t="s">
        <v>2508</v>
      </c>
      <c r="B594" t="s">
        <v>3902</v>
      </c>
      <c r="C594" t="str">
        <f>RT_gsm[[#This Row],[model_rxn]]&amp;"_"&amp;RT_gsm[[#This Row],[Column2]]</f>
        <v>ATPt_c_n_FWD</v>
      </c>
      <c r="D594" t="str">
        <f>_xlfn.XLOOKUP(RT_gsm[[#This Row],[Column3]],SC_enz[name_dir],SC_enz[name_dir],"")</f>
        <v>ATPt_c_n_FWD</v>
      </c>
      <c r="E594" t="str">
        <f>_xlfn.XLOOKUP(RT_gsm[[#This Row],[model_rxn]],sc_gsm[model_rxn],sc_gsm[model_rxn],"")</f>
        <v>ATPt_c_n</v>
      </c>
      <c r="F594" s="3" t="str">
        <f>_xlfn.XLOOKUP(RT_gsm[[#This Row],[Column3]],sc_gsm[Column3],sc_gsm[Column3],"")</f>
        <v>ATPt_c_n_FWD</v>
      </c>
      <c r="G594" s="3" t="str" cm="1">
        <f t="array" ref="G594">RT_gsm[[#This Row],[model_rxn]]&amp;",r,"&amp;_xlfn.SWITCH(RT_gsm[[#This Row],[Column2]],"REV","lower_bound:-","FWD","upper_bound:")&amp;"1000"</f>
        <v>ATPt_c_n,r,upper_bound:1000</v>
      </c>
      <c r="H594" s="3" t="str">
        <f>_xlfn.XLOOKUP(RT_gsm[[#This Row],[rxn in SC GSM]],sc_gsm[model_rxn],sc_gsm[yeast8.3.4 equation],"")</f>
        <v>ATP[c] &lt;=&gt; ATP[n]</v>
      </c>
      <c r="I594" s="3" t="b">
        <f>_xlfn.XLOOKUP(RT_gsm[[#This Row],[rxn in SC GSM]],sc_gsm[model_rxn],sc_gsm[Column12],"")</f>
        <v>1</v>
      </c>
      <c r="J594" s="3" t="str">
        <f>IF(RT_gsm[[#This Row],[Column2]]="REV",FIND("&lt;=&gt;",RT_gsm[[#This Row],[Column8]]),"")</f>
        <v/>
      </c>
    </row>
    <row r="595" spans="1:10" hidden="1" x14ac:dyDescent="0.2">
      <c r="A595" t="s">
        <v>2509</v>
      </c>
      <c r="B595" t="s">
        <v>3903</v>
      </c>
      <c r="C595" t="str">
        <f>RT_gsm[[#This Row],[model_rxn]]&amp;"_"&amp;RT_gsm[[#This Row],[Column2]]</f>
        <v>ATPt_c_r_REV</v>
      </c>
      <c r="D595" t="str">
        <f>_xlfn.XLOOKUP(RT_gsm[[#This Row],[Column3]],SC_enz[name_dir],SC_enz[name_dir],"")</f>
        <v>ATPt_c_r_REV</v>
      </c>
      <c r="E595" t="str">
        <f>_xlfn.XLOOKUP(RT_gsm[[#This Row],[model_rxn]],sc_gsm[model_rxn],sc_gsm[model_rxn],"")</f>
        <v>ATPt_c_r</v>
      </c>
      <c r="F595" s="3" t="str">
        <f>_xlfn.XLOOKUP(RT_gsm[[#This Row],[Column3]],sc_gsm[Column3],sc_gsm[Column3],"")</f>
        <v>ATPt_c_r_REV</v>
      </c>
      <c r="G595" s="3" t="str" cm="1">
        <f t="array" ref="G595">RT_gsm[[#This Row],[model_rxn]]&amp;",r,"&amp;_xlfn.SWITCH(RT_gsm[[#This Row],[Column2]],"REV","lower_bound:-","FWD","upper_bound:")&amp;"1000"</f>
        <v>ATPt_c_r,r,lower_bound:-1000</v>
      </c>
      <c r="H595" s="3" t="str">
        <f>_xlfn.XLOOKUP(RT_gsm[[#This Row],[rxn in SC GSM]],sc_gsm[model_rxn],sc_gsm[yeast8.3.4 equation],"")</f>
        <v>ATP[c] &lt;=&gt; ATP[er]</v>
      </c>
      <c r="I595" s="3" t="b">
        <f>_xlfn.XLOOKUP(RT_gsm[[#This Row],[rxn in SC GSM]],sc_gsm[model_rxn],sc_gsm[Column12],"")</f>
        <v>1</v>
      </c>
      <c r="J595" s="3">
        <f>IF(RT_gsm[[#This Row],[Column2]]="REV",FIND("&lt;=&gt;",RT_gsm[[#This Row],[Column8]]),"")</f>
        <v>8</v>
      </c>
    </row>
    <row r="596" spans="1:10" hidden="1" x14ac:dyDescent="0.2">
      <c r="A596" t="s">
        <v>2509</v>
      </c>
      <c r="B596" t="s">
        <v>3902</v>
      </c>
      <c r="C596" t="str">
        <f>RT_gsm[[#This Row],[model_rxn]]&amp;"_"&amp;RT_gsm[[#This Row],[Column2]]</f>
        <v>ATPt_c_r_FWD</v>
      </c>
      <c r="D596" t="str">
        <f>_xlfn.XLOOKUP(RT_gsm[[#This Row],[Column3]],SC_enz[name_dir],SC_enz[name_dir],"")</f>
        <v>ATPt_c_r_FWD</v>
      </c>
      <c r="E596" t="str">
        <f>_xlfn.XLOOKUP(RT_gsm[[#This Row],[model_rxn]],sc_gsm[model_rxn],sc_gsm[model_rxn],"")</f>
        <v>ATPt_c_r</v>
      </c>
      <c r="F596" s="3" t="str">
        <f>_xlfn.XLOOKUP(RT_gsm[[#This Row],[Column3]],sc_gsm[Column3],sc_gsm[Column3],"")</f>
        <v>ATPt_c_r_FWD</v>
      </c>
      <c r="G596" s="3" t="str" cm="1">
        <f t="array" ref="G596">RT_gsm[[#This Row],[model_rxn]]&amp;",r,"&amp;_xlfn.SWITCH(RT_gsm[[#This Row],[Column2]],"REV","lower_bound:-","FWD","upper_bound:")&amp;"1000"</f>
        <v>ATPt_c_r,r,upper_bound:1000</v>
      </c>
      <c r="H596" s="3" t="str">
        <f>_xlfn.XLOOKUP(RT_gsm[[#This Row],[rxn in SC GSM]],sc_gsm[model_rxn],sc_gsm[yeast8.3.4 equation],"")</f>
        <v>ATP[c] &lt;=&gt; ATP[er]</v>
      </c>
      <c r="I596" s="3" t="b">
        <f>_xlfn.XLOOKUP(RT_gsm[[#This Row],[rxn in SC GSM]],sc_gsm[model_rxn],sc_gsm[Column12],"")</f>
        <v>1</v>
      </c>
      <c r="J596" s="3" t="str">
        <f>IF(RT_gsm[[#This Row],[Column2]]="REV",FIND("&lt;=&gt;",RT_gsm[[#This Row],[Column8]]),"")</f>
        <v/>
      </c>
    </row>
    <row r="597" spans="1:10" hidden="1" x14ac:dyDescent="0.2">
      <c r="A597" t="s">
        <v>2896</v>
      </c>
      <c r="B597" t="s">
        <v>3903</v>
      </c>
      <c r="C597" t="str">
        <f>RT_gsm[[#This Row],[model_rxn]]&amp;"_"&amp;RT_gsm[[#This Row],[Column2]]</f>
        <v>ATPt_c_rm_REV</v>
      </c>
      <c r="D597" t="str">
        <f>_xlfn.XLOOKUP(RT_gsm[[#This Row],[Column3]],SC_enz[name_dir],SC_enz[name_dir],"")</f>
        <v>ATPt_c_rm_REV</v>
      </c>
      <c r="E597" t="str">
        <f>_xlfn.XLOOKUP(RT_gsm[[#This Row],[model_rxn]],sc_gsm[model_rxn],sc_gsm[model_rxn],"")</f>
        <v>ATPt_c_rm</v>
      </c>
      <c r="F597" s="3" t="str">
        <f>_xlfn.XLOOKUP(RT_gsm[[#This Row],[Column3]],sc_gsm[Column3],sc_gsm[Column3],"")</f>
        <v>ATPt_c_rm_REV</v>
      </c>
      <c r="G597" s="3" t="str" cm="1">
        <f t="array" ref="G597">RT_gsm[[#This Row],[model_rxn]]&amp;",r,"&amp;_xlfn.SWITCH(RT_gsm[[#This Row],[Column2]],"REV","lower_bound:-","FWD","upper_bound:")&amp;"1000"</f>
        <v>ATPt_c_rm,r,lower_bound:-1000</v>
      </c>
      <c r="H597" s="3" t="str">
        <f>_xlfn.XLOOKUP(RT_gsm[[#This Row],[rxn in SC GSM]],sc_gsm[model_rxn],sc_gsm[yeast8.3.4 equation],"")</f>
        <v>ATP[c] &lt;=&gt; ATP[erm]</v>
      </c>
      <c r="I597" s="3" t="b">
        <f>_xlfn.XLOOKUP(RT_gsm[[#This Row],[rxn in SC GSM]],sc_gsm[model_rxn],sc_gsm[Column12],"")</f>
        <v>1</v>
      </c>
      <c r="J597" s="3">
        <f>IF(RT_gsm[[#This Row],[Column2]]="REV",FIND("&lt;=&gt;",RT_gsm[[#This Row],[Column8]]),"")</f>
        <v>8</v>
      </c>
    </row>
    <row r="598" spans="1:10" hidden="1" x14ac:dyDescent="0.2">
      <c r="A598" t="s">
        <v>2896</v>
      </c>
      <c r="B598" t="s">
        <v>3902</v>
      </c>
      <c r="C598" t="str">
        <f>RT_gsm[[#This Row],[model_rxn]]&amp;"_"&amp;RT_gsm[[#This Row],[Column2]]</f>
        <v>ATPt_c_rm_FWD</v>
      </c>
      <c r="D598" t="str">
        <f>_xlfn.XLOOKUP(RT_gsm[[#This Row],[Column3]],SC_enz[name_dir],SC_enz[name_dir],"")</f>
        <v>ATPt_c_rm_FWD</v>
      </c>
      <c r="E598" t="str">
        <f>_xlfn.XLOOKUP(RT_gsm[[#This Row],[model_rxn]],sc_gsm[model_rxn],sc_gsm[model_rxn],"")</f>
        <v>ATPt_c_rm</v>
      </c>
      <c r="F598" s="3" t="str">
        <f>_xlfn.XLOOKUP(RT_gsm[[#This Row],[Column3]],sc_gsm[Column3],sc_gsm[Column3],"")</f>
        <v>ATPt_c_rm_FWD</v>
      </c>
      <c r="G598" s="3" t="str" cm="1">
        <f t="array" ref="G598">RT_gsm[[#This Row],[model_rxn]]&amp;",r,"&amp;_xlfn.SWITCH(RT_gsm[[#This Row],[Column2]],"REV","lower_bound:-","FWD","upper_bound:")&amp;"1000"</f>
        <v>ATPt_c_rm,r,upper_bound:1000</v>
      </c>
      <c r="H598" s="3" t="str">
        <f>_xlfn.XLOOKUP(RT_gsm[[#This Row],[rxn in SC GSM]],sc_gsm[model_rxn],sc_gsm[yeast8.3.4 equation],"")</f>
        <v>ATP[c] &lt;=&gt; ATP[erm]</v>
      </c>
      <c r="I598" s="3" t="b">
        <f>_xlfn.XLOOKUP(RT_gsm[[#This Row],[rxn in SC GSM]],sc_gsm[model_rxn],sc_gsm[Column12],"")</f>
        <v>1</v>
      </c>
      <c r="J598" s="3" t="str">
        <f>IF(RT_gsm[[#This Row],[Column2]]="REV",FIND("&lt;=&gt;",RT_gsm[[#This Row],[Column8]]),"")</f>
        <v/>
      </c>
    </row>
    <row r="599" spans="1:10" hidden="1" x14ac:dyDescent="0.2">
      <c r="A599" t="s">
        <v>2947</v>
      </c>
      <c r="B599" t="s">
        <v>3903</v>
      </c>
      <c r="C599" t="str">
        <f>RT_gsm[[#This Row],[model_rxn]]&amp;"_"&amp;RT_gsm[[#This Row],[Column2]]</f>
        <v>ATPt_c_vm_REV</v>
      </c>
      <c r="D599" t="str">
        <f>_xlfn.XLOOKUP(RT_gsm[[#This Row],[Column3]],SC_enz[name_dir],SC_enz[name_dir],"")</f>
        <v>ATPt_c_vm_REV</v>
      </c>
      <c r="E599" t="str">
        <f>_xlfn.XLOOKUP(RT_gsm[[#This Row],[model_rxn]],sc_gsm[model_rxn],sc_gsm[model_rxn],"")</f>
        <v>ATPt_c_vm</v>
      </c>
      <c r="F599" s="3" t="str">
        <f>_xlfn.XLOOKUP(RT_gsm[[#This Row],[Column3]],sc_gsm[Column3],sc_gsm[Column3],"")</f>
        <v>ATPt_c_vm_REV</v>
      </c>
      <c r="G599" s="3" t="str" cm="1">
        <f t="array" ref="G599">RT_gsm[[#This Row],[model_rxn]]&amp;",r,"&amp;_xlfn.SWITCH(RT_gsm[[#This Row],[Column2]],"REV","lower_bound:-","FWD","upper_bound:")&amp;"1000"</f>
        <v>ATPt_c_vm,r,lower_bound:-1000</v>
      </c>
      <c r="H599" s="3" t="str">
        <f>_xlfn.XLOOKUP(RT_gsm[[#This Row],[rxn in SC GSM]],sc_gsm[model_rxn],sc_gsm[yeast8.3.4 equation],"")</f>
        <v>ATP[c] &lt;=&gt; ATP[vm]</v>
      </c>
      <c r="I599" s="3" t="b">
        <f>_xlfn.XLOOKUP(RT_gsm[[#This Row],[rxn in SC GSM]],sc_gsm[model_rxn],sc_gsm[Column12],"")</f>
        <v>1</v>
      </c>
      <c r="J599" s="3">
        <f>IF(RT_gsm[[#This Row],[Column2]]="REV",FIND("&lt;=&gt;",RT_gsm[[#This Row],[Column8]]),"")</f>
        <v>8</v>
      </c>
    </row>
    <row r="600" spans="1:10" hidden="1" x14ac:dyDescent="0.2">
      <c r="A600" t="s">
        <v>2947</v>
      </c>
      <c r="B600" t="s">
        <v>3902</v>
      </c>
      <c r="C600" t="str">
        <f>RT_gsm[[#This Row],[model_rxn]]&amp;"_"&amp;RT_gsm[[#This Row],[Column2]]</f>
        <v>ATPt_c_vm_FWD</v>
      </c>
      <c r="D600" t="str">
        <f>_xlfn.XLOOKUP(RT_gsm[[#This Row],[Column3]],SC_enz[name_dir],SC_enz[name_dir],"")</f>
        <v>ATPt_c_vm_FWD</v>
      </c>
      <c r="E600" t="str">
        <f>_xlfn.XLOOKUP(RT_gsm[[#This Row],[model_rxn]],sc_gsm[model_rxn],sc_gsm[model_rxn],"")</f>
        <v>ATPt_c_vm</v>
      </c>
      <c r="F600" s="3" t="str">
        <f>_xlfn.XLOOKUP(RT_gsm[[#This Row],[Column3]],sc_gsm[Column3],sc_gsm[Column3],"")</f>
        <v>ATPt_c_vm_FWD</v>
      </c>
      <c r="G600" s="3" t="str" cm="1">
        <f t="array" ref="G600">RT_gsm[[#This Row],[model_rxn]]&amp;",r,"&amp;_xlfn.SWITCH(RT_gsm[[#This Row],[Column2]],"REV","lower_bound:-","FWD","upper_bound:")&amp;"1000"</f>
        <v>ATPt_c_vm,r,upper_bound:1000</v>
      </c>
      <c r="H600" s="3" t="str">
        <f>_xlfn.XLOOKUP(RT_gsm[[#This Row],[rxn in SC GSM]],sc_gsm[model_rxn],sc_gsm[yeast8.3.4 equation],"")</f>
        <v>ATP[c] &lt;=&gt; ATP[vm]</v>
      </c>
      <c r="I600" s="3" t="b">
        <f>_xlfn.XLOOKUP(RT_gsm[[#This Row],[rxn in SC GSM]],sc_gsm[model_rxn],sc_gsm[Column12],"")</f>
        <v>1</v>
      </c>
      <c r="J600" s="3" t="str">
        <f>IF(RT_gsm[[#This Row],[Column2]]="REV",FIND("&lt;=&gt;",RT_gsm[[#This Row],[Column8]]),"")</f>
        <v/>
      </c>
    </row>
    <row r="601" spans="1:10" hidden="1" x14ac:dyDescent="0.2">
      <c r="A601" t="s">
        <v>4583</v>
      </c>
      <c r="B601" t="s">
        <v>3903</v>
      </c>
      <c r="C601" t="str">
        <f>RT_gsm[[#This Row],[model_rxn]]&amp;"_"&amp;RT_gsm[[#This Row],[Column2]]</f>
        <v>AVNORy_c_REV</v>
      </c>
      <c r="D601" t="str">
        <f>_xlfn.XLOOKUP(RT_gsm[[#This Row],[Column3]],SC_enz[name_dir],SC_enz[name_dir],"")</f>
        <v/>
      </c>
      <c r="E601" t="str">
        <f>_xlfn.XLOOKUP(RT_gsm[[#This Row],[model_rxn]],sc_gsm[model_rxn],sc_gsm[model_rxn],"")</f>
        <v/>
      </c>
      <c r="F601" s="3" t="str">
        <f>_xlfn.XLOOKUP(RT_gsm[[#This Row],[Column3]],sc_gsm[Column3],sc_gsm[Column3],"")</f>
        <v/>
      </c>
      <c r="G601" s="3" t="str" cm="1">
        <f t="array" ref="G601">RT_gsm[[#This Row],[model_rxn]]&amp;",r,"&amp;_xlfn.SWITCH(RT_gsm[[#This Row],[Column2]],"REV","lower_bound:-","FWD","upper_bound:")&amp;"1000"</f>
        <v>AVNORy_c,r,lower_bound:-1000</v>
      </c>
      <c r="H601" s="3" t="str">
        <f>_xlfn.XLOOKUP(RT_gsm[[#This Row],[rxn in SC GSM]],sc_gsm[model_rxn],sc_gsm[yeast8.3.4 equation],"")</f>
        <v/>
      </c>
      <c r="I601" s="3" t="str">
        <f>_xlfn.XLOOKUP(RT_gsm[[#This Row],[rxn in SC GSM]],sc_gsm[model_rxn],sc_gsm[Column12],"")</f>
        <v/>
      </c>
      <c r="J601" s="3" t="e">
        <f>IF(RT_gsm[[#This Row],[Column2]]="REV",FIND("&lt;=&gt;",RT_gsm[[#This Row],[Column8]]),"")</f>
        <v>#VALUE!</v>
      </c>
    </row>
    <row r="602" spans="1:10" hidden="1" x14ac:dyDescent="0.2">
      <c r="A602" t="s">
        <v>4583</v>
      </c>
      <c r="B602" t="s">
        <v>3902</v>
      </c>
      <c r="C602" t="str">
        <f>RT_gsm[[#This Row],[model_rxn]]&amp;"_"&amp;RT_gsm[[#This Row],[Column2]]</f>
        <v>AVNORy_c_FWD</v>
      </c>
      <c r="D602" t="str">
        <f>_xlfn.XLOOKUP(RT_gsm[[#This Row],[Column3]],SC_enz[name_dir],SC_enz[name_dir],"")</f>
        <v/>
      </c>
      <c r="E602" t="str">
        <f>_xlfn.XLOOKUP(RT_gsm[[#This Row],[model_rxn]],sc_gsm[model_rxn],sc_gsm[model_rxn],"")</f>
        <v/>
      </c>
      <c r="F602" s="3" t="str">
        <f>_xlfn.XLOOKUP(RT_gsm[[#This Row],[Column3]],sc_gsm[Column3],sc_gsm[Column3],"")</f>
        <v/>
      </c>
      <c r="G602" s="3" t="str" cm="1">
        <f t="array" ref="G602">RT_gsm[[#This Row],[model_rxn]]&amp;",r,"&amp;_xlfn.SWITCH(RT_gsm[[#This Row],[Column2]],"REV","lower_bound:-","FWD","upper_bound:")&amp;"1000"</f>
        <v>AVNORy_c,r,upper_bound:1000</v>
      </c>
      <c r="H602" s="3" t="str">
        <f>_xlfn.XLOOKUP(RT_gsm[[#This Row],[rxn in SC GSM]],sc_gsm[model_rxn],sc_gsm[yeast8.3.4 equation],"")</f>
        <v/>
      </c>
      <c r="I602" s="3" t="str">
        <f>_xlfn.XLOOKUP(RT_gsm[[#This Row],[rxn in SC GSM]],sc_gsm[model_rxn],sc_gsm[Column12],"")</f>
        <v/>
      </c>
      <c r="J602" s="3" t="str">
        <f>IF(RT_gsm[[#This Row],[Column2]]="REV",FIND("&lt;=&gt;",RT_gsm[[#This Row],[Column8]]),"")</f>
        <v/>
      </c>
    </row>
    <row r="603" spans="1:10" hidden="1" x14ac:dyDescent="0.2">
      <c r="A603" t="s">
        <v>4586</v>
      </c>
      <c r="B603" t="s">
        <v>3902</v>
      </c>
      <c r="C603" t="str">
        <f>RT_gsm[[#This Row],[model_rxn]]&amp;"_"&amp;RT_gsm[[#This Row],[Column2]]</f>
        <v>BACCL_c_FWD</v>
      </c>
      <c r="D603" t="str">
        <f>_xlfn.XLOOKUP(RT_gsm[[#This Row],[Column3]],SC_enz[name_dir],SC_enz[name_dir],"")</f>
        <v/>
      </c>
      <c r="E603" t="str">
        <f>_xlfn.XLOOKUP(RT_gsm[[#This Row],[model_rxn]],sc_gsm[model_rxn],sc_gsm[model_rxn],"")</f>
        <v/>
      </c>
      <c r="F603" s="3" t="str">
        <f>_xlfn.XLOOKUP(RT_gsm[[#This Row],[Column3]],sc_gsm[Column3],sc_gsm[Column3],"")</f>
        <v/>
      </c>
      <c r="G603" s="3" t="str" cm="1">
        <f t="array" ref="G603">RT_gsm[[#This Row],[model_rxn]]&amp;",r,"&amp;_xlfn.SWITCH(RT_gsm[[#This Row],[Column2]],"REV","lower_bound:-","FWD","upper_bound:")&amp;"1000"</f>
        <v>BACCL_c,r,upper_bound:1000</v>
      </c>
      <c r="H603" s="3" t="str">
        <f>_xlfn.XLOOKUP(RT_gsm[[#This Row],[rxn in SC GSM]],sc_gsm[model_rxn],sc_gsm[yeast8.3.4 equation],"")</f>
        <v/>
      </c>
      <c r="I603" s="3" t="str">
        <f>_xlfn.XLOOKUP(RT_gsm[[#This Row],[rxn in SC GSM]],sc_gsm[model_rxn],sc_gsm[Column12],"")</f>
        <v/>
      </c>
      <c r="J603" s="3" t="str">
        <f>IF(RT_gsm[[#This Row],[Column2]]="REV",FIND("&lt;=&gt;",RT_gsm[[#This Row],[Column8]]),"")</f>
        <v/>
      </c>
    </row>
    <row r="604" spans="1:10" hidden="1" x14ac:dyDescent="0.2">
      <c r="A604" t="s">
        <v>4589</v>
      </c>
      <c r="B604" t="s">
        <v>3902</v>
      </c>
      <c r="C604" t="str">
        <f>RT_gsm[[#This Row],[model_rxn]]&amp;"_"&amp;RT_gsm[[#This Row],[Column2]]</f>
        <v>BBOX_m_FWD</v>
      </c>
      <c r="D604" t="str">
        <f>_xlfn.XLOOKUP(RT_gsm[[#This Row],[Column3]],SC_enz[name_dir],SC_enz[name_dir],"")</f>
        <v/>
      </c>
      <c r="E604" t="str">
        <f>_xlfn.XLOOKUP(RT_gsm[[#This Row],[model_rxn]],sc_gsm[model_rxn],sc_gsm[model_rxn],"")</f>
        <v/>
      </c>
      <c r="F604" s="3" t="str">
        <f>_xlfn.XLOOKUP(RT_gsm[[#This Row],[Column3]],sc_gsm[Column3],sc_gsm[Column3],"")</f>
        <v/>
      </c>
      <c r="G604" s="3" t="str" cm="1">
        <f t="array" ref="G604">RT_gsm[[#This Row],[model_rxn]]&amp;",r,"&amp;_xlfn.SWITCH(RT_gsm[[#This Row],[Column2]],"REV","lower_bound:-","FWD","upper_bound:")&amp;"1000"</f>
        <v>BBOX_m,r,upper_bound:1000</v>
      </c>
      <c r="H604" s="3" t="str">
        <f>_xlfn.XLOOKUP(RT_gsm[[#This Row],[rxn in SC GSM]],sc_gsm[model_rxn],sc_gsm[yeast8.3.4 equation],"")</f>
        <v/>
      </c>
      <c r="I604" s="3" t="str">
        <f>_xlfn.XLOOKUP(RT_gsm[[#This Row],[rxn in SC GSM]],sc_gsm[model_rxn],sc_gsm[Column12],"")</f>
        <v/>
      </c>
      <c r="J604" s="3" t="str">
        <f>IF(RT_gsm[[#This Row],[Column2]]="REV",FIND("&lt;=&gt;",RT_gsm[[#This Row],[Column8]]),"")</f>
        <v/>
      </c>
    </row>
    <row r="605" spans="1:10" hidden="1" x14ac:dyDescent="0.2">
      <c r="A605" t="s">
        <v>4592</v>
      </c>
      <c r="B605" t="s">
        <v>3902</v>
      </c>
      <c r="C605" t="str">
        <f>RT_gsm[[#This Row],[model_rxn]]&amp;"_"&amp;RT_gsm[[#This Row],[Column2]]</f>
        <v>BETALDHx_x_FWD</v>
      </c>
      <c r="D605" t="str">
        <f>_xlfn.XLOOKUP(RT_gsm[[#This Row],[Column3]],SC_enz[name_dir],SC_enz[name_dir],"")</f>
        <v/>
      </c>
      <c r="E605" t="str">
        <f>_xlfn.XLOOKUP(RT_gsm[[#This Row],[model_rxn]],sc_gsm[model_rxn],sc_gsm[model_rxn],"")</f>
        <v/>
      </c>
      <c r="F605" s="3" t="str">
        <f>_xlfn.XLOOKUP(RT_gsm[[#This Row],[Column3]],sc_gsm[Column3],sc_gsm[Column3],"")</f>
        <v/>
      </c>
      <c r="G605" s="3" t="str" cm="1">
        <f t="array" ref="G605">RT_gsm[[#This Row],[model_rxn]]&amp;",r,"&amp;_xlfn.SWITCH(RT_gsm[[#This Row],[Column2]],"REV","lower_bound:-","FWD","upper_bound:")&amp;"1000"</f>
        <v>BETALDHx_x,r,upper_bound:1000</v>
      </c>
      <c r="H605" s="3" t="str">
        <f>_xlfn.XLOOKUP(RT_gsm[[#This Row],[rxn in SC GSM]],sc_gsm[model_rxn],sc_gsm[yeast8.3.4 equation],"")</f>
        <v/>
      </c>
      <c r="I605" s="3" t="str">
        <f>_xlfn.XLOOKUP(RT_gsm[[#This Row],[rxn in SC GSM]],sc_gsm[model_rxn],sc_gsm[Column12],"")</f>
        <v/>
      </c>
      <c r="J605" s="3" t="str">
        <f>IF(RT_gsm[[#This Row],[Column2]]="REV",FIND("&lt;=&gt;",RT_gsm[[#This Row],[Column8]]),"")</f>
        <v/>
      </c>
    </row>
    <row r="606" spans="1:10" hidden="1" x14ac:dyDescent="0.2">
      <c r="A606" t="s">
        <v>6830</v>
      </c>
      <c r="B606" t="s">
        <v>3902</v>
      </c>
      <c r="C606" t="str">
        <f>RT_gsm[[#This Row],[model_rxn]]&amp;"_"&amp;RT_gsm[[#This Row],[Column2]]</f>
        <v>BIOMASS_FWD</v>
      </c>
      <c r="D606" t="str">
        <f>_xlfn.XLOOKUP(RT_gsm[[#This Row],[Column3]],SC_enz[name_dir],SC_enz[name_dir],"")</f>
        <v/>
      </c>
      <c r="E606" t="str">
        <f>_xlfn.XLOOKUP(RT_gsm[[#This Row],[model_rxn]],sc_gsm[model_rxn],sc_gsm[model_rxn],"")</f>
        <v/>
      </c>
      <c r="F606" s="3" t="str">
        <f>_xlfn.XLOOKUP(RT_gsm[[#This Row],[Column3]],sc_gsm[Column3],sc_gsm[Column3],"")</f>
        <v/>
      </c>
      <c r="G606" s="3" t="str" cm="1">
        <f t="array" ref="G606">RT_gsm[[#This Row],[model_rxn]]&amp;",r,"&amp;_xlfn.SWITCH(RT_gsm[[#This Row],[Column2]],"REV","lower_bound:-","FWD","upper_bound:")&amp;"1000"</f>
        <v>BIOMASS,r,upper_bound:1000</v>
      </c>
      <c r="H606" s="3" t="str">
        <f>_xlfn.XLOOKUP(RT_gsm[[#This Row],[rxn in SC GSM]],sc_gsm[model_rxn],sc_gsm[yeast8.3.4 equation],"")</f>
        <v/>
      </c>
      <c r="I606" s="3" t="str">
        <f>_xlfn.XLOOKUP(RT_gsm[[#This Row],[rxn in SC GSM]],sc_gsm[model_rxn],sc_gsm[Column12],"")</f>
        <v/>
      </c>
      <c r="J606" s="3" t="str">
        <f>IF(RT_gsm[[#This Row],[Column2]]="REV",FIND("&lt;=&gt;",RT_gsm[[#This Row],[Column8]]),"")</f>
        <v/>
      </c>
    </row>
    <row r="607" spans="1:10" hidden="1" x14ac:dyDescent="0.2">
      <c r="A607" t="s">
        <v>6831</v>
      </c>
      <c r="B607" t="s">
        <v>3902</v>
      </c>
      <c r="C607" t="str">
        <f>RT_gsm[[#This Row],[model_rxn]]&amp;"_"&amp;RT_gsm[[#This Row],[Column2]]</f>
        <v>BIOMASS_MFA_FWD</v>
      </c>
      <c r="D607" t="str">
        <f>_xlfn.XLOOKUP(RT_gsm[[#This Row],[Column3]],SC_enz[name_dir],SC_enz[name_dir],"")</f>
        <v/>
      </c>
      <c r="E607" t="str">
        <f>_xlfn.XLOOKUP(RT_gsm[[#This Row],[model_rxn]],sc_gsm[model_rxn],sc_gsm[model_rxn],"")</f>
        <v/>
      </c>
      <c r="F607" s="3" t="str">
        <f>_xlfn.XLOOKUP(RT_gsm[[#This Row],[Column3]],sc_gsm[Column3],sc_gsm[Column3],"")</f>
        <v/>
      </c>
      <c r="G607" s="3" t="str" cm="1">
        <f t="array" ref="G607">RT_gsm[[#This Row],[model_rxn]]&amp;",r,"&amp;_xlfn.SWITCH(RT_gsm[[#This Row],[Column2]],"REV","lower_bound:-","FWD","upper_bound:")&amp;"1000"</f>
        <v>BIOMASS_MFA,r,upper_bound:1000</v>
      </c>
      <c r="H607" s="3" t="str">
        <f>_xlfn.XLOOKUP(RT_gsm[[#This Row],[rxn in SC GSM]],sc_gsm[model_rxn],sc_gsm[yeast8.3.4 equation],"")</f>
        <v/>
      </c>
      <c r="I607" s="3" t="str">
        <f>_xlfn.XLOOKUP(RT_gsm[[#This Row],[rxn in SC GSM]],sc_gsm[model_rxn],sc_gsm[Column12],"")</f>
        <v/>
      </c>
      <c r="J607" s="3" t="str">
        <f>IF(RT_gsm[[#This Row],[Column2]]="REV",FIND("&lt;=&gt;",RT_gsm[[#This Row],[Column8]]),"")</f>
        <v/>
      </c>
    </row>
    <row r="608" spans="1:10" hidden="1" x14ac:dyDescent="0.2">
      <c r="A608" t="s">
        <v>6831</v>
      </c>
      <c r="B608" t="s">
        <v>3903</v>
      </c>
      <c r="C608" t="str">
        <f>RT_gsm[[#This Row],[model_rxn]]&amp;"_"&amp;RT_gsm[[#This Row],[Column2]]</f>
        <v>BIOMASS_MFA_REV</v>
      </c>
      <c r="D608" t="str">
        <f>_xlfn.XLOOKUP(RT_gsm[[#This Row],[Column3]],SC_enz[name_dir],SC_enz[name_dir],"")</f>
        <v/>
      </c>
      <c r="E608" t="str">
        <f>_xlfn.XLOOKUP(RT_gsm[[#This Row],[model_rxn]],sc_gsm[model_rxn],sc_gsm[model_rxn],"")</f>
        <v/>
      </c>
      <c r="F608" s="3" t="str">
        <f>_xlfn.XLOOKUP(RT_gsm[[#This Row],[Column3]],sc_gsm[Column3],sc_gsm[Column3],"")</f>
        <v/>
      </c>
      <c r="G608" s="3" t="str" cm="1">
        <f t="array" ref="G608">RT_gsm[[#This Row],[model_rxn]]&amp;",r,"&amp;_xlfn.SWITCH(RT_gsm[[#This Row],[Column2]],"REV","lower_bound:-","FWD","upper_bound:")&amp;"1000"</f>
        <v>BIOMASS_MFA,r,lower_bound:-1000</v>
      </c>
      <c r="H608" s="3" t="str">
        <f>_xlfn.XLOOKUP(RT_gsm[[#This Row],[rxn in SC GSM]],sc_gsm[model_rxn],sc_gsm[yeast8.3.4 equation],"")</f>
        <v/>
      </c>
      <c r="I608" s="3" t="str">
        <f>_xlfn.XLOOKUP(RT_gsm[[#This Row],[rxn in SC GSM]],sc_gsm[model_rxn],sc_gsm[Column12],"")</f>
        <v/>
      </c>
      <c r="J608" s="3" t="e">
        <f>IF(RT_gsm[[#This Row],[Column2]]="REV",FIND("&lt;=&gt;",RT_gsm[[#This Row],[Column8]]),"")</f>
        <v>#VALUE!</v>
      </c>
    </row>
    <row r="609" spans="1:10" hidden="1" x14ac:dyDescent="0.2">
      <c r="A609" t="s">
        <v>6832</v>
      </c>
      <c r="B609" t="s">
        <v>3902</v>
      </c>
      <c r="C609" t="str">
        <f>RT_gsm[[#This Row],[model_rxn]]&amp;"_"&amp;RT_gsm[[#This Row],[Column2]]</f>
        <v>BIOMASS_MFA_NO_GAM_FWD</v>
      </c>
      <c r="D609" t="str">
        <f>_xlfn.XLOOKUP(RT_gsm[[#This Row],[Column3]],SC_enz[name_dir],SC_enz[name_dir],"")</f>
        <v/>
      </c>
      <c r="E609" t="str">
        <f>_xlfn.XLOOKUP(RT_gsm[[#This Row],[model_rxn]],sc_gsm[model_rxn],sc_gsm[model_rxn],"")</f>
        <v/>
      </c>
      <c r="F609" s="3" t="str">
        <f>_xlfn.XLOOKUP(RT_gsm[[#This Row],[Column3]],sc_gsm[Column3],sc_gsm[Column3],"")</f>
        <v/>
      </c>
      <c r="G609" s="3" t="str" cm="1">
        <f t="array" ref="G609">RT_gsm[[#This Row],[model_rxn]]&amp;",r,"&amp;_xlfn.SWITCH(RT_gsm[[#This Row],[Column2]],"REV","lower_bound:-","FWD","upper_bound:")&amp;"1000"</f>
        <v>BIOMASS_MFA_NO_GAM,r,upper_bound:1000</v>
      </c>
      <c r="H609" s="3" t="str">
        <f>_xlfn.XLOOKUP(RT_gsm[[#This Row],[rxn in SC GSM]],sc_gsm[model_rxn],sc_gsm[yeast8.3.4 equation],"")</f>
        <v/>
      </c>
      <c r="I609" s="3" t="str">
        <f>_xlfn.XLOOKUP(RT_gsm[[#This Row],[rxn in SC GSM]],sc_gsm[model_rxn],sc_gsm[Column12],"")</f>
        <v/>
      </c>
      <c r="J609" s="3" t="str">
        <f>IF(RT_gsm[[#This Row],[Column2]]="REV",FIND("&lt;=&gt;",RT_gsm[[#This Row],[Column8]]),"")</f>
        <v/>
      </c>
    </row>
    <row r="610" spans="1:10" hidden="1" x14ac:dyDescent="0.2">
      <c r="A610" t="s">
        <v>6832</v>
      </c>
      <c r="B610" t="s">
        <v>3903</v>
      </c>
      <c r="C610" t="str">
        <f>RT_gsm[[#This Row],[model_rxn]]&amp;"_"&amp;RT_gsm[[#This Row],[Column2]]</f>
        <v>BIOMASS_MFA_NO_GAM_REV</v>
      </c>
      <c r="D610" t="str">
        <f>_xlfn.XLOOKUP(RT_gsm[[#This Row],[Column3]],SC_enz[name_dir],SC_enz[name_dir],"")</f>
        <v/>
      </c>
      <c r="E610" t="str">
        <f>_xlfn.XLOOKUP(RT_gsm[[#This Row],[model_rxn]],sc_gsm[model_rxn],sc_gsm[model_rxn],"")</f>
        <v/>
      </c>
      <c r="F610" s="3" t="str">
        <f>_xlfn.XLOOKUP(RT_gsm[[#This Row],[Column3]],sc_gsm[Column3],sc_gsm[Column3],"")</f>
        <v/>
      </c>
      <c r="G610" s="3" t="str" cm="1">
        <f t="array" ref="G610">RT_gsm[[#This Row],[model_rxn]]&amp;",r,"&amp;_xlfn.SWITCH(RT_gsm[[#This Row],[Column2]],"REV","lower_bound:-","FWD","upper_bound:")&amp;"1000"</f>
        <v>BIOMASS_MFA_NO_GAM,r,lower_bound:-1000</v>
      </c>
      <c r="H610" s="3" t="str">
        <f>_xlfn.XLOOKUP(RT_gsm[[#This Row],[rxn in SC GSM]],sc_gsm[model_rxn],sc_gsm[yeast8.3.4 equation],"")</f>
        <v/>
      </c>
      <c r="I610" s="3" t="str">
        <f>_xlfn.XLOOKUP(RT_gsm[[#This Row],[rxn in SC GSM]],sc_gsm[model_rxn],sc_gsm[Column12],"")</f>
        <v/>
      </c>
      <c r="J610" s="3" t="e">
        <f>IF(RT_gsm[[#This Row],[Column2]]="REV",FIND("&lt;=&gt;",RT_gsm[[#This Row],[Column8]]),"")</f>
        <v>#VALUE!</v>
      </c>
    </row>
    <row r="611" spans="1:10" hidden="1" x14ac:dyDescent="0.2">
      <c r="A611" t="s">
        <v>6833</v>
      </c>
      <c r="B611" t="s">
        <v>3902</v>
      </c>
      <c r="C611" t="str">
        <f>RT_gsm[[#This Row],[model_rxn]]&amp;"_"&amp;RT_gsm[[#This Row],[Column2]]</f>
        <v>BIOMASS_PinheiroEtAl2020_FWD</v>
      </c>
      <c r="D611" t="str">
        <f>_xlfn.XLOOKUP(RT_gsm[[#This Row],[Column3]],SC_enz[name_dir],SC_enz[name_dir],"")</f>
        <v/>
      </c>
      <c r="E611" t="str">
        <f>_xlfn.XLOOKUP(RT_gsm[[#This Row],[model_rxn]],sc_gsm[model_rxn],sc_gsm[model_rxn],"")</f>
        <v/>
      </c>
      <c r="F611" s="3" t="str">
        <f>_xlfn.XLOOKUP(RT_gsm[[#This Row],[Column3]],sc_gsm[Column3],sc_gsm[Column3],"")</f>
        <v/>
      </c>
      <c r="G611" s="3" t="str" cm="1">
        <f t="array" ref="G611">RT_gsm[[#This Row],[model_rxn]]&amp;",r,"&amp;_xlfn.SWITCH(RT_gsm[[#This Row],[Column2]],"REV","lower_bound:-","FWD","upper_bound:")&amp;"1000"</f>
        <v>BIOMASS_PinheiroEtAl2020,r,upper_bound:1000</v>
      </c>
      <c r="H611" s="3" t="str">
        <f>_xlfn.XLOOKUP(RT_gsm[[#This Row],[rxn in SC GSM]],sc_gsm[model_rxn],sc_gsm[yeast8.3.4 equation],"")</f>
        <v/>
      </c>
      <c r="I611" s="3" t="str">
        <f>_xlfn.XLOOKUP(RT_gsm[[#This Row],[rxn in SC GSM]],sc_gsm[model_rxn],sc_gsm[Column12],"")</f>
        <v/>
      </c>
      <c r="J611" s="3" t="str">
        <f>IF(RT_gsm[[#This Row],[Column2]]="REV",FIND("&lt;=&gt;",RT_gsm[[#This Row],[Column8]]),"")</f>
        <v/>
      </c>
    </row>
    <row r="612" spans="1:10" hidden="1" x14ac:dyDescent="0.2">
      <c r="A612" t="s">
        <v>6833</v>
      </c>
      <c r="B612" t="s">
        <v>3903</v>
      </c>
      <c r="C612" t="str">
        <f>RT_gsm[[#This Row],[model_rxn]]&amp;"_"&amp;RT_gsm[[#This Row],[Column2]]</f>
        <v>BIOMASS_PinheiroEtAl2020_REV</v>
      </c>
      <c r="D612" t="str">
        <f>_xlfn.XLOOKUP(RT_gsm[[#This Row],[Column3]],SC_enz[name_dir],SC_enz[name_dir],"")</f>
        <v/>
      </c>
      <c r="E612" t="str">
        <f>_xlfn.XLOOKUP(RT_gsm[[#This Row],[model_rxn]],sc_gsm[model_rxn],sc_gsm[model_rxn],"")</f>
        <v/>
      </c>
      <c r="F612" s="3" t="str">
        <f>_xlfn.XLOOKUP(RT_gsm[[#This Row],[Column3]],sc_gsm[Column3],sc_gsm[Column3],"")</f>
        <v/>
      </c>
      <c r="G612" s="3" t="str" cm="1">
        <f t="array" ref="G612">RT_gsm[[#This Row],[model_rxn]]&amp;",r,"&amp;_xlfn.SWITCH(RT_gsm[[#This Row],[Column2]],"REV","lower_bound:-","FWD","upper_bound:")&amp;"1000"</f>
        <v>BIOMASS_PinheiroEtAl2020,r,lower_bound:-1000</v>
      </c>
      <c r="H612" s="3" t="str">
        <f>_xlfn.XLOOKUP(RT_gsm[[#This Row],[rxn in SC GSM]],sc_gsm[model_rxn],sc_gsm[yeast8.3.4 equation],"")</f>
        <v/>
      </c>
      <c r="I612" s="3" t="str">
        <f>_xlfn.XLOOKUP(RT_gsm[[#This Row],[rxn in SC GSM]],sc_gsm[model_rxn],sc_gsm[Column12],"")</f>
        <v/>
      </c>
      <c r="J612" s="3" t="e">
        <f>IF(RT_gsm[[#This Row],[Column2]]="REV",FIND("&lt;=&gt;",RT_gsm[[#This Row],[Column8]]),"")</f>
        <v>#VALUE!</v>
      </c>
    </row>
    <row r="613" spans="1:10" hidden="1" x14ac:dyDescent="0.2">
      <c r="A613" t="s">
        <v>6834</v>
      </c>
      <c r="B613" t="s">
        <v>3902</v>
      </c>
      <c r="C613" t="str">
        <f>RT_gsm[[#This Row],[model_rxn]]&amp;"_"&amp;RT_gsm[[#This Row],[Column2]]</f>
        <v>BIOMASS_xyl_hybrid_FWD</v>
      </c>
      <c r="D613" t="str">
        <f>_xlfn.XLOOKUP(RT_gsm[[#This Row],[Column3]],SC_enz[name_dir],SC_enz[name_dir],"")</f>
        <v/>
      </c>
      <c r="E613" t="str">
        <f>_xlfn.XLOOKUP(RT_gsm[[#This Row],[model_rxn]],sc_gsm[model_rxn],sc_gsm[model_rxn],"")</f>
        <v/>
      </c>
      <c r="F613" s="3" t="str">
        <f>_xlfn.XLOOKUP(RT_gsm[[#This Row],[Column3]],sc_gsm[Column3],sc_gsm[Column3],"")</f>
        <v/>
      </c>
      <c r="G613" s="3" t="str" cm="1">
        <f t="array" ref="G613">RT_gsm[[#This Row],[model_rxn]]&amp;",r,"&amp;_xlfn.SWITCH(RT_gsm[[#This Row],[Column2]],"REV","lower_bound:-","FWD","upper_bound:")&amp;"1000"</f>
        <v>BIOMASS_xyl_hybrid,r,upper_bound:1000</v>
      </c>
      <c r="H613" s="3" t="str">
        <f>_xlfn.XLOOKUP(RT_gsm[[#This Row],[rxn in SC GSM]],sc_gsm[model_rxn],sc_gsm[yeast8.3.4 equation],"")</f>
        <v/>
      </c>
      <c r="I613" s="3" t="str">
        <f>_xlfn.XLOOKUP(RT_gsm[[#This Row],[rxn in SC GSM]],sc_gsm[model_rxn],sc_gsm[Column12],"")</f>
        <v/>
      </c>
      <c r="J613" s="3" t="str">
        <f>IF(RT_gsm[[#This Row],[Column2]]="REV",FIND("&lt;=&gt;",RT_gsm[[#This Row],[Column8]]),"")</f>
        <v/>
      </c>
    </row>
    <row r="614" spans="1:10" hidden="1" x14ac:dyDescent="0.2">
      <c r="A614" t="s">
        <v>6834</v>
      </c>
      <c r="B614" t="s">
        <v>3903</v>
      </c>
      <c r="C614" t="str">
        <f>RT_gsm[[#This Row],[model_rxn]]&amp;"_"&amp;RT_gsm[[#This Row],[Column2]]</f>
        <v>BIOMASS_xyl_hybrid_REV</v>
      </c>
      <c r="D614" t="str">
        <f>_xlfn.XLOOKUP(RT_gsm[[#This Row],[Column3]],SC_enz[name_dir],SC_enz[name_dir],"")</f>
        <v/>
      </c>
      <c r="E614" t="str">
        <f>_xlfn.XLOOKUP(RT_gsm[[#This Row],[model_rxn]],sc_gsm[model_rxn],sc_gsm[model_rxn],"")</f>
        <v/>
      </c>
      <c r="F614" s="3" t="str">
        <f>_xlfn.XLOOKUP(RT_gsm[[#This Row],[Column3]],sc_gsm[Column3],sc_gsm[Column3],"")</f>
        <v/>
      </c>
      <c r="G614" s="3" t="str" cm="1">
        <f t="array" ref="G614">RT_gsm[[#This Row],[model_rxn]]&amp;",r,"&amp;_xlfn.SWITCH(RT_gsm[[#This Row],[Column2]],"REV","lower_bound:-","FWD","upper_bound:")&amp;"1000"</f>
        <v>BIOMASS_xyl_hybrid,r,lower_bound:-1000</v>
      </c>
      <c r="H614" s="3" t="str">
        <f>_xlfn.XLOOKUP(RT_gsm[[#This Row],[rxn in SC GSM]],sc_gsm[model_rxn],sc_gsm[yeast8.3.4 equation],"")</f>
        <v/>
      </c>
      <c r="I614" s="3" t="str">
        <f>_xlfn.XLOOKUP(RT_gsm[[#This Row],[rxn in SC GSM]],sc_gsm[model_rxn],sc_gsm[Column12],"")</f>
        <v/>
      </c>
      <c r="J614" s="3" t="e">
        <f>IF(RT_gsm[[#This Row],[Column2]]="REV",FIND("&lt;=&gt;",RT_gsm[[#This Row],[Column8]]),"")</f>
        <v>#VALUE!</v>
      </c>
    </row>
    <row r="615" spans="1:10" hidden="1" x14ac:dyDescent="0.2">
      <c r="A615" t="s">
        <v>69</v>
      </c>
      <c r="B615" t="s">
        <v>3902</v>
      </c>
      <c r="C615" t="str">
        <f>RT_gsm[[#This Row],[model_rxn]]&amp;"_"&amp;RT_gsm[[#This Row],[Column2]]</f>
        <v>BPNT_c_FWD</v>
      </c>
      <c r="D615" t="str">
        <f>_xlfn.XLOOKUP(RT_gsm[[#This Row],[Column3]],SC_enz[name_dir],SC_enz[name_dir],"")</f>
        <v>BPNT_c_FWD</v>
      </c>
      <c r="E615" t="str">
        <f>_xlfn.XLOOKUP(RT_gsm[[#This Row],[model_rxn]],sc_gsm[model_rxn],sc_gsm[model_rxn],"")</f>
        <v>BPNT_c</v>
      </c>
      <c r="F615" s="3" t="str">
        <f>_xlfn.XLOOKUP(RT_gsm[[#This Row],[Column3]],sc_gsm[Column3],sc_gsm[Column3],"")</f>
        <v>BPNT_c_FWD</v>
      </c>
      <c r="G615" s="3" t="str" cm="1">
        <f t="array" ref="G615">RT_gsm[[#This Row],[model_rxn]]&amp;",r,"&amp;_xlfn.SWITCH(RT_gsm[[#This Row],[Column2]],"REV","lower_bound:-","FWD","upper_bound:")&amp;"1000"</f>
        <v>BPNT_c,r,upper_bound:1000</v>
      </c>
      <c r="H615" s="3" t="str">
        <f>_xlfn.XLOOKUP(RT_gsm[[#This Row],[rxn in SC GSM]],sc_gsm[model_rxn],sc_gsm[yeast8.3.4 equation],"")</f>
        <v>adenosine 3',5'-bismonophosphate[c] + H2O[c] =&gt; AMP[c] + phosphate[c]</v>
      </c>
      <c r="I615" s="3" t="b">
        <f>_xlfn.XLOOKUP(RT_gsm[[#This Row],[rxn in SC GSM]],sc_gsm[model_rxn],sc_gsm[Column12],"")</f>
        <v>1</v>
      </c>
      <c r="J615" s="3" t="str">
        <f>IF(RT_gsm[[#This Row],[Column2]]="REV",FIND("&lt;=&gt;",RT_gsm[[#This Row],[Column8]]),"")</f>
        <v/>
      </c>
    </row>
    <row r="616" spans="1:10" hidden="1" x14ac:dyDescent="0.2">
      <c r="A616" t="s">
        <v>4</v>
      </c>
      <c r="B616" t="s">
        <v>3903</v>
      </c>
      <c r="C616" t="str">
        <f>RT_gsm[[#This Row],[model_rxn]]&amp;"_"&amp;RT_gsm[[#This Row],[Column2]]</f>
        <v>BTDDH_c_REV</v>
      </c>
      <c r="D616" t="str">
        <f>_xlfn.XLOOKUP(RT_gsm[[#This Row],[Column3]],SC_enz[name_dir],SC_enz[name_dir],"")</f>
        <v>BTDDH_c_REV</v>
      </c>
      <c r="E616" t="str">
        <f>_xlfn.XLOOKUP(RT_gsm[[#This Row],[model_rxn]],sc_gsm[model_rxn],sc_gsm[model_rxn],"")</f>
        <v>BTDDH_c</v>
      </c>
      <c r="F616" s="3" t="str">
        <f>_xlfn.XLOOKUP(RT_gsm[[#This Row],[Column3]],sc_gsm[Column3],sc_gsm[Column3],"")</f>
        <v>BTDDH_c_REV</v>
      </c>
      <c r="G616" s="3" t="str" cm="1">
        <f t="array" ref="G616">RT_gsm[[#This Row],[model_rxn]]&amp;",r,"&amp;_xlfn.SWITCH(RT_gsm[[#This Row],[Column2]],"REV","lower_bound:-","FWD","upper_bound:")&amp;"1000"</f>
        <v>BTDDH_c,r,lower_bound:-1000</v>
      </c>
      <c r="H616" s="3" t="str">
        <f>_xlfn.XLOOKUP(RT_gsm[[#This Row],[rxn in SC GSM]],sc_gsm[model_rxn],sc_gsm[yeast8.3.4 equation],"")</f>
        <v>(R,R)-2,3-butanediol[c] + NAD[c] &lt;=&gt; (R)-acetoin[c] + H+[c] + NADH[c]</v>
      </c>
      <c r="I616" s="3" t="b">
        <f>_xlfn.XLOOKUP(RT_gsm[[#This Row],[rxn in SC GSM]],sc_gsm[model_rxn],sc_gsm[Column12],"")</f>
        <v>1</v>
      </c>
      <c r="J616" s="3">
        <f>IF(RT_gsm[[#This Row],[Column2]]="REV",FIND("&lt;=&gt;",RT_gsm[[#This Row],[Column8]]),"")</f>
        <v>34</v>
      </c>
    </row>
    <row r="617" spans="1:10" hidden="1" x14ac:dyDescent="0.2">
      <c r="A617" t="s">
        <v>4</v>
      </c>
      <c r="B617" t="s">
        <v>3902</v>
      </c>
      <c r="C617" t="str">
        <f>RT_gsm[[#This Row],[model_rxn]]&amp;"_"&amp;RT_gsm[[#This Row],[Column2]]</f>
        <v>BTDDH_c_FWD</v>
      </c>
      <c r="D617" t="str">
        <f>_xlfn.XLOOKUP(RT_gsm[[#This Row],[Column3]],SC_enz[name_dir],SC_enz[name_dir],"")</f>
        <v>BTDDH_c_FWD</v>
      </c>
      <c r="E617" t="str">
        <f>_xlfn.XLOOKUP(RT_gsm[[#This Row],[model_rxn]],sc_gsm[model_rxn],sc_gsm[model_rxn],"")</f>
        <v>BTDDH_c</v>
      </c>
      <c r="F617" s="3" t="str">
        <f>_xlfn.XLOOKUP(RT_gsm[[#This Row],[Column3]],sc_gsm[Column3],sc_gsm[Column3],"")</f>
        <v>BTDDH_c_FWD</v>
      </c>
      <c r="G617" s="3" t="str" cm="1">
        <f t="array" ref="G617">RT_gsm[[#This Row],[model_rxn]]&amp;",r,"&amp;_xlfn.SWITCH(RT_gsm[[#This Row],[Column2]],"REV","lower_bound:-","FWD","upper_bound:")&amp;"1000"</f>
        <v>BTDDH_c,r,upper_bound:1000</v>
      </c>
      <c r="H617" s="3" t="str">
        <f>_xlfn.XLOOKUP(RT_gsm[[#This Row],[rxn in SC GSM]],sc_gsm[model_rxn],sc_gsm[yeast8.3.4 equation],"")</f>
        <v>(R,R)-2,3-butanediol[c] + NAD[c] &lt;=&gt; (R)-acetoin[c] + H+[c] + NADH[c]</v>
      </c>
      <c r="I617" s="3" t="b">
        <f>_xlfn.XLOOKUP(RT_gsm[[#This Row],[rxn in SC GSM]],sc_gsm[model_rxn],sc_gsm[Column12],"")</f>
        <v>1</v>
      </c>
      <c r="J617" s="3" t="str">
        <f>IF(RT_gsm[[#This Row],[Column2]]="REV",FIND("&lt;=&gt;",RT_gsm[[#This Row],[Column8]]),"")</f>
        <v/>
      </c>
    </row>
    <row r="618" spans="1:10" hidden="1" x14ac:dyDescent="0.2">
      <c r="A618" t="s">
        <v>1989</v>
      </c>
      <c r="B618" t="s">
        <v>3903</v>
      </c>
      <c r="C618" t="str">
        <f>RT_gsm[[#This Row],[model_rxn]]&amp;"_"&amp;RT_gsm[[#This Row],[Column2]]</f>
        <v>BTDt_c_e_REV</v>
      </c>
      <c r="D618" t="str">
        <f>_xlfn.XLOOKUP(RT_gsm[[#This Row],[Column3]],SC_enz[name_dir],SC_enz[name_dir],"")</f>
        <v>BTDt_c_e_REV</v>
      </c>
      <c r="E618" t="str">
        <f>_xlfn.XLOOKUP(RT_gsm[[#This Row],[model_rxn]],sc_gsm[model_rxn],sc_gsm[model_rxn],"")</f>
        <v>BTDt_c_e</v>
      </c>
      <c r="F618" s="3" t="str">
        <f>_xlfn.XLOOKUP(RT_gsm[[#This Row],[Column3]],sc_gsm[Column3],sc_gsm[Column3],"")</f>
        <v>BTDt_c_e_REV</v>
      </c>
      <c r="G618" s="3" t="str" cm="1">
        <f t="array" ref="G618">RT_gsm[[#This Row],[model_rxn]]&amp;",r,"&amp;_xlfn.SWITCH(RT_gsm[[#This Row],[Column2]],"REV","lower_bound:-","FWD","upper_bound:")&amp;"1000"</f>
        <v>BTDt_c_e,r,lower_bound:-1000</v>
      </c>
      <c r="H618" s="3" t="str">
        <f>_xlfn.XLOOKUP(RT_gsm[[#This Row],[rxn in SC GSM]],sc_gsm[model_rxn],sc_gsm[yeast8.3.4 equation],"")</f>
        <v>(R,R)-2,3-butanediol[c] &lt;=&gt; (R,R)-2,3-butanediol[e]</v>
      </c>
      <c r="I618" s="3" t="b">
        <f>_xlfn.XLOOKUP(RT_gsm[[#This Row],[rxn in SC GSM]],sc_gsm[model_rxn],sc_gsm[Column12],"")</f>
        <v>1</v>
      </c>
      <c r="J618" s="3">
        <f>IF(RT_gsm[[#This Row],[Column2]]="REV",FIND("&lt;=&gt;",RT_gsm[[#This Row],[Column8]]),"")</f>
        <v>25</v>
      </c>
    </row>
    <row r="619" spans="1:10" hidden="1" x14ac:dyDescent="0.2">
      <c r="A619" t="s">
        <v>1989</v>
      </c>
      <c r="B619" t="s">
        <v>3902</v>
      </c>
      <c r="C619" t="str">
        <f>RT_gsm[[#This Row],[model_rxn]]&amp;"_"&amp;RT_gsm[[#This Row],[Column2]]</f>
        <v>BTDt_c_e_FWD</v>
      </c>
      <c r="D619" t="str">
        <f>_xlfn.XLOOKUP(RT_gsm[[#This Row],[Column3]],SC_enz[name_dir],SC_enz[name_dir],"")</f>
        <v>BTDt_c_e_FWD</v>
      </c>
      <c r="E619" t="str">
        <f>_xlfn.XLOOKUP(RT_gsm[[#This Row],[model_rxn]],sc_gsm[model_rxn],sc_gsm[model_rxn],"")</f>
        <v>BTDt_c_e</v>
      </c>
      <c r="F619" s="3" t="str">
        <f>_xlfn.XLOOKUP(RT_gsm[[#This Row],[Column3]],sc_gsm[Column3],sc_gsm[Column3],"")</f>
        <v>BTDt_c_e_FWD</v>
      </c>
      <c r="G619" s="3" t="str" cm="1">
        <f t="array" ref="G619">RT_gsm[[#This Row],[model_rxn]]&amp;",r,"&amp;_xlfn.SWITCH(RT_gsm[[#This Row],[Column2]],"REV","lower_bound:-","FWD","upper_bound:")&amp;"1000"</f>
        <v>BTDt_c_e,r,upper_bound:1000</v>
      </c>
      <c r="H619" s="3" t="str">
        <f>_xlfn.XLOOKUP(RT_gsm[[#This Row],[rxn in SC GSM]],sc_gsm[model_rxn],sc_gsm[yeast8.3.4 equation],"")</f>
        <v>(R,R)-2,3-butanediol[c] &lt;=&gt; (R,R)-2,3-butanediol[e]</v>
      </c>
      <c r="I619" s="3" t="b">
        <f>_xlfn.XLOOKUP(RT_gsm[[#This Row],[rxn in SC GSM]],sc_gsm[model_rxn],sc_gsm[Column12],"")</f>
        <v>1</v>
      </c>
      <c r="J619" s="3" t="str">
        <f>IF(RT_gsm[[#This Row],[Column2]]="REV",FIND("&lt;=&gt;",RT_gsm[[#This Row],[Column8]]),"")</f>
        <v/>
      </c>
    </row>
    <row r="620" spans="1:10" hidden="1" x14ac:dyDescent="0.2">
      <c r="A620" t="s">
        <v>525</v>
      </c>
      <c r="B620" t="s">
        <v>3903</v>
      </c>
      <c r="C620" t="str">
        <f>RT_gsm[[#This Row],[model_rxn]]&amp;"_"&amp;RT_gsm[[#This Row],[Column2]]</f>
        <v>BTS1_c_REV</v>
      </c>
      <c r="D620" t="str">
        <f>_xlfn.XLOOKUP(RT_gsm[[#This Row],[Column3]],SC_enz[name_dir],SC_enz[name_dir],"")</f>
        <v>BTS1_c_REV</v>
      </c>
      <c r="E620" t="str">
        <f>_xlfn.XLOOKUP(RT_gsm[[#This Row],[model_rxn]],sc_gsm[model_rxn],sc_gsm[model_rxn],"")</f>
        <v>BTS1_c</v>
      </c>
      <c r="F620" s="3" t="str">
        <f>_xlfn.XLOOKUP(RT_gsm[[#This Row],[Column3]],sc_gsm[Column3],sc_gsm[Column3],"")</f>
        <v>BTS1_c_REV</v>
      </c>
      <c r="G620" s="3" t="str" cm="1">
        <f t="array" ref="G620">RT_gsm[[#This Row],[model_rxn]]&amp;",r,"&amp;_xlfn.SWITCH(RT_gsm[[#This Row],[Column2]],"REV","lower_bound:-","FWD","upper_bound:")&amp;"1000"</f>
        <v>BTS1_c,r,lower_bound:-1000</v>
      </c>
      <c r="H620" s="3" t="str">
        <f>_xlfn.XLOOKUP(RT_gsm[[#This Row],[rxn in SC GSM]],sc_gsm[model_rxn],sc_gsm[yeast8.3.4 equation],"")</f>
        <v>dethiobiotin[c] + polysulphur[c] &lt;=&gt; biotin[c] + 2 H+[c]</v>
      </c>
      <c r="I620" s="3" t="b">
        <f>_xlfn.XLOOKUP(RT_gsm[[#This Row],[rxn in SC GSM]],sc_gsm[model_rxn],sc_gsm[Column12],"")</f>
        <v>1</v>
      </c>
      <c r="J620" s="3">
        <f>IF(RT_gsm[[#This Row],[Column2]]="REV",FIND("&lt;=&gt;",RT_gsm[[#This Row],[Column8]]),"")</f>
        <v>34</v>
      </c>
    </row>
    <row r="621" spans="1:10" hidden="1" x14ac:dyDescent="0.2">
      <c r="A621" t="s">
        <v>525</v>
      </c>
      <c r="B621" t="s">
        <v>3902</v>
      </c>
      <c r="C621" t="str">
        <f>RT_gsm[[#This Row],[model_rxn]]&amp;"_"&amp;RT_gsm[[#This Row],[Column2]]</f>
        <v>BTS1_c_FWD</v>
      </c>
      <c r="D621" t="str">
        <f>_xlfn.XLOOKUP(RT_gsm[[#This Row],[Column3]],SC_enz[name_dir],SC_enz[name_dir],"")</f>
        <v>BTS1_c_FWD</v>
      </c>
      <c r="E621" t="str">
        <f>_xlfn.XLOOKUP(RT_gsm[[#This Row],[model_rxn]],sc_gsm[model_rxn],sc_gsm[model_rxn],"")</f>
        <v>BTS1_c</v>
      </c>
      <c r="F621" s="3" t="str">
        <f>_xlfn.XLOOKUP(RT_gsm[[#This Row],[Column3]],sc_gsm[Column3],sc_gsm[Column3],"")</f>
        <v>BTS1_c_FWD</v>
      </c>
      <c r="G621" s="3" t="str" cm="1">
        <f t="array" ref="G621">RT_gsm[[#This Row],[model_rxn]]&amp;",r,"&amp;_xlfn.SWITCH(RT_gsm[[#This Row],[Column2]],"REV","lower_bound:-","FWD","upper_bound:")&amp;"1000"</f>
        <v>BTS1_c,r,upper_bound:1000</v>
      </c>
      <c r="H621" s="3" t="str">
        <f>_xlfn.XLOOKUP(RT_gsm[[#This Row],[rxn in SC GSM]],sc_gsm[model_rxn],sc_gsm[yeast8.3.4 equation],"")</f>
        <v>dethiobiotin[c] + polysulphur[c] &lt;=&gt; biotin[c] + 2 H+[c]</v>
      </c>
      <c r="I621" s="3" t="b">
        <f>_xlfn.XLOOKUP(RT_gsm[[#This Row],[rxn in SC GSM]],sc_gsm[model_rxn],sc_gsm[Column12],"")</f>
        <v>1</v>
      </c>
      <c r="J621" s="3" t="str">
        <f>IF(RT_gsm[[#This Row],[Column2]]="REV",FIND("&lt;=&gt;",RT_gsm[[#This Row],[Column8]]),"")</f>
        <v/>
      </c>
    </row>
    <row r="622" spans="1:10" hidden="1" x14ac:dyDescent="0.2">
      <c r="A622" t="s">
        <v>4601</v>
      </c>
      <c r="B622" t="s">
        <v>3902</v>
      </c>
      <c r="C622" t="str">
        <f>RT_gsm[[#This Row],[model_rxn]]&amp;"_"&amp;RT_gsm[[#This Row],[Column2]]</f>
        <v>BTS1_m_FWD</v>
      </c>
      <c r="D622" t="str">
        <f>_xlfn.XLOOKUP(RT_gsm[[#This Row],[Column3]],SC_enz[name_dir],SC_enz[name_dir],"")</f>
        <v/>
      </c>
      <c r="E622" t="str">
        <f>_xlfn.XLOOKUP(RT_gsm[[#This Row],[model_rxn]],sc_gsm[model_rxn],sc_gsm[model_rxn],"")</f>
        <v/>
      </c>
      <c r="F622" s="3" t="str">
        <f>_xlfn.XLOOKUP(RT_gsm[[#This Row],[Column3]],sc_gsm[Column3],sc_gsm[Column3],"")</f>
        <v/>
      </c>
      <c r="G622" s="3" t="str" cm="1">
        <f t="array" ref="G622">RT_gsm[[#This Row],[model_rxn]]&amp;",r,"&amp;_xlfn.SWITCH(RT_gsm[[#This Row],[Column2]],"REV","lower_bound:-","FWD","upper_bound:")&amp;"1000"</f>
        <v>BTS1_m,r,upper_bound:1000</v>
      </c>
      <c r="H622" s="3" t="str">
        <f>_xlfn.XLOOKUP(RT_gsm[[#This Row],[rxn in SC GSM]],sc_gsm[model_rxn],sc_gsm[yeast8.3.4 equation],"")</f>
        <v/>
      </c>
      <c r="I622" s="3" t="str">
        <f>_xlfn.XLOOKUP(RT_gsm[[#This Row],[rxn in SC GSM]],sc_gsm[model_rxn],sc_gsm[Column12],"")</f>
        <v/>
      </c>
      <c r="J622" s="3" t="str">
        <f>IF(RT_gsm[[#This Row],[Column2]]="REV",FIND("&lt;=&gt;",RT_gsm[[#This Row],[Column8]]),"")</f>
        <v/>
      </c>
    </row>
    <row r="623" spans="1:10" hidden="1" x14ac:dyDescent="0.2">
      <c r="A623" t="s">
        <v>2855</v>
      </c>
      <c r="B623" t="s">
        <v>3903</v>
      </c>
      <c r="C623" t="str">
        <f>RT_gsm[[#This Row],[model_rxn]]&amp;"_"&amp;RT_gsm[[#This Row],[Column2]]</f>
        <v>BUTt_c_e_REV</v>
      </c>
      <c r="D623" t="str">
        <f>_xlfn.XLOOKUP(RT_gsm[[#This Row],[Column3]],SC_enz[name_dir],SC_enz[name_dir],"")</f>
        <v>BUTt_c_e_REV</v>
      </c>
      <c r="E623" t="str">
        <f>_xlfn.XLOOKUP(RT_gsm[[#This Row],[model_rxn]],sc_gsm[model_rxn],sc_gsm[model_rxn],"")</f>
        <v>BUTt_c_e</v>
      </c>
      <c r="F623" s="3" t="str">
        <f>_xlfn.XLOOKUP(RT_gsm[[#This Row],[Column3]],sc_gsm[Column3],sc_gsm[Column3],"")</f>
        <v>BUTt_c_e_REV</v>
      </c>
      <c r="G623" s="3" t="str" cm="1">
        <f t="array" ref="G623">RT_gsm[[#This Row],[model_rxn]]&amp;",r,"&amp;_xlfn.SWITCH(RT_gsm[[#This Row],[Column2]],"REV","lower_bound:-","FWD","upper_bound:")&amp;"1000"</f>
        <v>BUTt_c_e,r,lower_bound:-1000</v>
      </c>
      <c r="H623" s="3" t="str">
        <f>_xlfn.XLOOKUP(RT_gsm[[#This Row],[rxn in SC GSM]],sc_gsm[model_rxn],sc_gsm[yeast8.3.4 equation],"")</f>
        <v>butyrate[e] &lt;=&gt; butyrate[c]</v>
      </c>
      <c r="I623" s="3" t="b">
        <f>_xlfn.XLOOKUP(RT_gsm[[#This Row],[rxn in SC GSM]],sc_gsm[model_rxn],sc_gsm[Column12],"")</f>
        <v>1</v>
      </c>
      <c r="J623" s="3">
        <f>IF(RT_gsm[[#This Row],[Column2]]="REV",FIND("&lt;=&gt;",RT_gsm[[#This Row],[Column8]]),"")</f>
        <v>13</v>
      </c>
    </row>
    <row r="624" spans="1:10" hidden="1" x14ac:dyDescent="0.2">
      <c r="A624" t="s">
        <v>2855</v>
      </c>
      <c r="B624" t="s">
        <v>3902</v>
      </c>
      <c r="C624" t="str">
        <f>RT_gsm[[#This Row],[model_rxn]]&amp;"_"&amp;RT_gsm[[#This Row],[Column2]]</f>
        <v>BUTt_c_e_FWD</v>
      </c>
      <c r="D624" t="str">
        <f>_xlfn.XLOOKUP(RT_gsm[[#This Row],[Column3]],SC_enz[name_dir],SC_enz[name_dir],"")</f>
        <v>BUTt_c_e_FWD</v>
      </c>
      <c r="E624" t="str">
        <f>_xlfn.XLOOKUP(RT_gsm[[#This Row],[model_rxn]],sc_gsm[model_rxn],sc_gsm[model_rxn],"")</f>
        <v>BUTt_c_e</v>
      </c>
      <c r="F624" s="3" t="str">
        <f>_xlfn.XLOOKUP(RT_gsm[[#This Row],[Column3]],sc_gsm[Column3],sc_gsm[Column3],"")</f>
        <v>BUTt_c_e_FWD</v>
      </c>
      <c r="G624" s="3" t="str" cm="1">
        <f t="array" ref="G624">RT_gsm[[#This Row],[model_rxn]]&amp;",r,"&amp;_xlfn.SWITCH(RT_gsm[[#This Row],[Column2]],"REV","lower_bound:-","FWD","upper_bound:")&amp;"1000"</f>
        <v>BUTt_c_e,r,upper_bound:1000</v>
      </c>
      <c r="H624" s="3" t="str">
        <f>_xlfn.XLOOKUP(RT_gsm[[#This Row],[rxn in SC GSM]],sc_gsm[model_rxn],sc_gsm[yeast8.3.4 equation],"")</f>
        <v>butyrate[e] &lt;=&gt; butyrate[c]</v>
      </c>
      <c r="I624" s="3" t="b">
        <f>_xlfn.XLOOKUP(RT_gsm[[#This Row],[rxn in SC GSM]],sc_gsm[model_rxn],sc_gsm[Column12],"")</f>
        <v>1</v>
      </c>
      <c r="J624" s="3" t="str">
        <f>IF(RT_gsm[[#This Row],[Column2]]="REV",FIND("&lt;=&gt;",RT_gsm[[#This Row],[Column8]]),"")</f>
        <v/>
      </c>
    </row>
    <row r="625" spans="1:10" hidden="1" x14ac:dyDescent="0.2">
      <c r="A625" t="s">
        <v>2859</v>
      </c>
      <c r="B625" t="s">
        <v>3903</v>
      </c>
      <c r="C625" t="str">
        <f>RT_gsm[[#This Row],[model_rxn]]&amp;"_"&amp;RT_gsm[[#This Row],[Column2]]</f>
        <v>BUTt_c_x_REV</v>
      </c>
      <c r="D625" t="str">
        <f>_xlfn.XLOOKUP(RT_gsm[[#This Row],[Column3]],SC_enz[name_dir],SC_enz[name_dir],"")</f>
        <v>BUTt_c_x_REV</v>
      </c>
      <c r="E625" t="str">
        <f>_xlfn.XLOOKUP(RT_gsm[[#This Row],[model_rxn]],sc_gsm[model_rxn],sc_gsm[model_rxn],"")</f>
        <v>BUTt_c_x</v>
      </c>
      <c r="F625" s="3" t="str">
        <f>_xlfn.XLOOKUP(RT_gsm[[#This Row],[Column3]],sc_gsm[Column3],sc_gsm[Column3],"")</f>
        <v>BUTt_c_x_REV</v>
      </c>
      <c r="G625" s="3" t="str" cm="1">
        <f t="array" ref="G625">RT_gsm[[#This Row],[model_rxn]]&amp;",r,"&amp;_xlfn.SWITCH(RT_gsm[[#This Row],[Column2]],"REV","lower_bound:-","FWD","upper_bound:")&amp;"1000"</f>
        <v>BUTt_c_x,r,lower_bound:-1000</v>
      </c>
      <c r="H625" s="3" t="str">
        <f>_xlfn.XLOOKUP(RT_gsm[[#This Row],[rxn in SC GSM]],sc_gsm[model_rxn],sc_gsm[yeast8.3.4 equation],"")</f>
        <v>butyrate[c] &lt;=&gt; butyrate[p]</v>
      </c>
      <c r="I625" s="3" t="b">
        <f>_xlfn.XLOOKUP(RT_gsm[[#This Row],[rxn in SC GSM]],sc_gsm[model_rxn],sc_gsm[Column12],"")</f>
        <v>1</v>
      </c>
      <c r="J625" s="3">
        <f>IF(RT_gsm[[#This Row],[Column2]]="REV",FIND("&lt;=&gt;",RT_gsm[[#This Row],[Column8]]),"")</f>
        <v>13</v>
      </c>
    </row>
    <row r="626" spans="1:10" hidden="1" x14ac:dyDescent="0.2">
      <c r="A626" t="s">
        <v>2859</v>
      </c>
      <c r="B626" t="s">
        <v>3902</v>
      </c>
      <c r="C626" t="str">
        <f>RT_gsm[[#This Row],[model_rxn]]&amp;"_"&amp;RT_gsm[[#This Row],[Column2]]</f>
        <v>BUTt_c_x_FWD</v>
      </c>
      <c r="D626" t="str">
        <f>_xlfn.XLOOKUP(RT_gsm[[#This Row],[Column3]],SC_enz[name_dir],SC_enz[name_dir],"")</f>
        <v>BUTt_c_x_FWD</v>
      </c>
      <c r="E626" t="str">
        <f>_xlfn.XLOOKUP(RT_gsm[[#This Row],[model_rxn]],sc_gsm[model_rxn],sc_gsm[model_rxn],"")</f>
        <v>BUTt_c_x</v>
      </c>
      <c r="F626" s="3" t="str">
        <f>_xlfn.XLOOKUP(RT_gsm[[#This Row],[Column3]],sc_gsm[Column3],sc_gsm[Column3],"")</f>
        <v>BUTt_c_x_FWD</v>
      </c>
      <c r="G626" s="3" t="str" cm="1">
        <f t="array" ref="G626">RT_gsm[[#This Row],[model_rxn]]&amp;",r,"&amp;_xlfn.SWITCH(RT_gsm[[#This Row],[Column2]],"REV","lower_bound:-","FWD","upper_bound:")&amp;"1000"</f>
        <v>BUTt_c_x,r,upper_bound:1000</v>
      </c>
      <c r="H626" s="3" t="str">
        <f>_xlfn.XLOOKUP(RT_gsm[[#This Row],[rxn in SC GSM]],sc_gsm[model_rxn],sc_gsm[yeast8.3.4 equation],"")</f>
        <v>butyrate[c] &lt;=&gt; butyrate[p]</v>
      </c>
      <c r="I626" s="3" t="b">
        <f>_xlfn.XLOOKUP(RT_gsm[[#This Row],[rxn in SC GSM]],sc_gsm[model_rxn],sc_gsm[Column12],"")</f>
        <v>1</v>
      </c>
      <c r="J626" s="3" t="str">
        <f>IF(RT_gsm[[#This Row],[Column2]]="REV",FIND("&lt;=&gt;",RT_gsm[[#This Row],[Column8]]),"")</f>
        <v/>
      </c>
    </row>
    <row r="627" spans="1:10" hidden="1" x14ac:dyDescent="0.2">
      <c r="A627" t="s">
        <v>4604</v>
      </c>
      <c r="B627" t="s">
        <v>3902</v>
      </c>
      <c r="C627" t="str">
        <f>RT_gsm[[#This Row],[model_rxn]]&amp;"_"&amp;RT_gsm[[#This Row],[Column2]]</f>
        <v>BZHYOX_c_FWD</v>
      </c>
      <c r="D627" t="str">
        <f>_xlfn.XLOOKUP(RT_gsm[[#This Row],[Column3]],SC_enz[name_dir],SC_enz[name_dir],"")</f>
        <v/>
      </c>
      <c r="E627" t="str">
        <f>_xlfn.XLOOKUP(RT_gsm[[#This Row],[model_rxn]],sc_gsm[model_rxn],sc_gsm[model_rxn],"")</f>
        <v/>
      </c>
      <c r="F627" s="3" t="str">
        <f>_xlfn.XLOOKUP(RT_gsm[[#This Row],[Column3]],sc_gsm[Column3],sc_gsm[Column3],"")</f>
        <v/>
      </c>
      <c r="G627" s="3" t="str" cm="1">
        <f t="array" ref="G627">RT_gsm[[#This Row],[model_rxn]]&amp;",r,"&amp;_xlfn.SWITCH(RT_gsm[[#This Row],[Column2]],"REV","lower_bound:-","FWD","upper_bound:")&amp;"1000"</f>
        <v>BZHYOX_c,r,upper_bound:1000</v>
      </c>
      <c r="H627" s="3" t="str">
        <f>_xlfn.XLOOKUP(RT_gsm[[#This Row],[rxn in SC GSM]],sc_gsm[model_rxn],sc_gsm[yeast8.3.4 equation],"")</f>
        <v/>
      </c>
      <c r="I627" s="3" t="str">
        <f>_xlfn.XLOOKUP(RT_gsm[[#This Row],[rxn in SC GSM]],sc_gsm[model_rxn],sc_gsm[Column12],"")</f>
        <v/>
      </c>
      <c r="J627" s="3" t="str">
        <f>IF(RT_gsm[[#This Row],[Column2]]="REV",FIND("&lt;=&gt;",RT_gsm[[#This Row],[Column8]]),"")</f>
        <v/>
      </c>
    </row>
    <row r="628" spans="1:10" hidden="1" x14ac:dyDescent="0.2">
      <c r="A628" t="s">
        <v>4605</v>
      </c>
      <c r="B628" t="s">
        <v>3902</v>
      </c>
      <c r="C628" t="str">
        <f>RT_gsm[[#This Row],[model_rxn]]&amp;"_"&amp;RT_gsm[[#This Row],[Column2]]</f>
        <v>BZHYOX_r_FWD</v>
      </c>
      <c r="D628" t="str">
        <f>_xlfn.XLOOKUP(RT_gsm[[#This Row],[Column3]],SC_enz[name_dir],SC_enz[name_dir],"")</f>
        <v/>
      </c>
      <c r="E628" t="str">
        <f>_xlfn.XLOOKUP(RT_gsm[[#This Row],[model_rxn]],sc_gsm[model_rxn],sc_gsm[model_rxn],"")</f>
        <v/>
      </c>
      <c r="F628" s="3" t="str">
        <f>_xlfn.XLOOKUP(RT_gsm[[#This Row],[Column3]],sc_gsm[Column3],sc_gsm[Column3],"")</f>
        <v/>
      </c>
      <c r="G628" s="3" t="str" cm="1">
        <f t="array" ref="G628">RT_gsm[[#This Row],[model_rxn]]&amp;",r,"&amp;_xlfn.SWITCH(RT_gsm[[#This Row],[Column2]],"REV","lower_bound:-","FWD","upper_bound:")&amp;"1000"</f>
        <v>BZHYOX_r,r,upper_bound:1000</v>
      </c>
      <c r="H628" s="3" t="str">
        <f>_xlfn.XLOOKUP(RT_gsm[[#This Row],[rxn in SC GSM]],sc_gsm[model_rxn],sc_gsm[yeast8.3.4 equation],"")</f>
        <v/>
      </c>
      <c r="I628" s="3" t="str">
        <f>_xlfn.XLOOKUP(RT_gsm[[#This Row],[rxn in SC GSM]],sc_gsm[model_rxn],sc_gsm[Column12],"")</f>
        <v/>
      </c>
      <c r="J628" s="3" t="str">
        <f>IF(RT_gsm[[#This Row],[Column2]]="REV",FIND("&lt;=&gt;",RT_gsm[[#This Row],[Column8]]),"")</f>
        <v/>
      </c>
    </row>
    <row r="629" spans="1:10" hidden="1" x14ac:dyDescent="0.2">
      <c r="A629" t="s">
        <v>528</v>
      </c>
      <c r="B629" t="s">
        <v>3902</v>
      </c>
      <c r="C629" t="str">
        <f>RT_gsm[[#This Row],[model_rxn]]&amp;"_"&amp;RT_gsm[[#This Row],[Column2]]</f>
        <v>C14STR_c_FWD</v>
      </c>
      <c r="D629" t="str">
        <f>_xlfn.XLOOKUP(RT_gsm[[#This Row],[Column3]],SC_enz[name_dir],SC_enz[name_dir],"")</f>
        <v>C14STR_c_FWD</v>
      </c>
      <c r="E629" t="str">
        <f>_xlfn.XLOOKUP(RT_gsm[[#This Row],[model_rxn]],sc_gsm[model_rxn],sc_gsm[model_rxn],"")</f>
        <v>C14STR_c</v>
      </c>
      <c r="F629" s="3" t="str">
        <f>_xlfn.XLOOKUP(RT_gsm[[#This Row],[Column3]],sc_gsm[Column3],sc_gsm[Column3],"")</f>
        <v>C14STR_c_FWD</v>
      </c>
      <c r="G629" s="3" t="str" cm="1">
        <f t="array" ref="G629">RT_gsm[[#This Row],[model_rxn]]&amp;",r,"&amp;_xlfn.SWITCH(RT_gsm[[#This Row],[Column2]],"REV","lower_bound:-","FWD","upper_bound:")&amp;"1000"</f>
        <v>C14STR_c,r,upper_bound:1000</v>
      </c>
      <c r="H629" s="3" t="str">
        <f>_xlfn.XLOOKUP(RT_gsm[[#This Row],[rxn in SC GSM]],sc_gsm[model_rxn],sc_gsm[yeast8.3.4 equation],"")</f>
        <v>4,4-dimethyl-5alpha-cholesta-8,14,24-trien-3beta-ol[c] + H+[c] + NADPH[c] =&gt; 14-demethyllanosterol[c] + NADP(+)[c]</v>
      </c>
      <c r="I629" s="3" t="b">
        <f>_xlfn.XLOOKUP(RT_gsm[[#This Row],[rxn in SC GSM]],sc_gsm[model_rxn],sc_gsm[Column12],"")</f>
        <v>1</v>
      </c>
      <c r="J629" s="3" t="str">
        <f>IF(RT_gsm[[#This Row],[Column2]]="REV",FIND("&lt;=&gt;",RT_gsm[[#This Row],[Column8]]),"")</f>
        <v/>
      </c>
    </row>
    <row r="630" spans="1:10" hidden="1" x14ac:dyDescent="0.2">
      <c r="A630" t="s">
        <v>531</v>
      </c>
      <c r="B630" t="s">
        <v>3902</v>
      </c>
      <c r="C630" t="str">
        <f>RT_gsm[[#This Row],[model_rxn]]&amp;"_"&amp;RT_gsm[[#This Row],[Column2]]</f>
        <v>C22STDSy_c_FWD</v>
      </c>
      <c r="D630" t="str">
        <f>_xlfn.XLOOKUP(RT_gsm[[#This Row],[Column3]],SC_enz[name_dir],SC_enz[name_dir],"")</f>
        <v>C22STDSy_c_FWD</v>
      </c>
      <c r="E630" t="str">
        <f>_xlfn.XLOOKUP(RT_gsm[[#This Row],[model_rxn]],sc_gsm[model_rxn],sc_gsm[model_rxn],"")</f>
        <v>C22STDSy_c</v>
      </c>
      <c r="F630" s="3" t="str">
        <f>_xlfn.XLOOKUP(RT_gsm[[#This Row],[Column3]],sc_gsm[Column3],sc_gsm[Column3],"")</f>
        <v>C22STDSy_c_FWD</v>
      </c>
      <c r="G630" s="3" t="str" cm="1">
        <f t="array" ref="G630">RT_gsm[[#This Row],[model_rxn]]&amp;",r,"&amp;_xlfn.SWITCH(RT_gsm[[#This Row],[Column2]],"REV","lower_bound:-","FWD","upper_bound:")&amp;"1000"</f>
        <v>C22STDSy_c,r,upper_bound:1000</v>
      </c>
      <c r="H630" s="3" t="str">
        <f>_xlfn.XLOOKUP(RT_gsm[[#This Row],[rxn in SC GSM]],sc_gsm[model_rxn],sc_gsm[yeast8.3.4 equation],"")</f>
        <v>ergosta-5,7,24(28)-trien-3beta-ol[c] + H+[c] + NADPH[c] + oxygen[c] =&gt; ergosta-5,7,22,24(28)-tetraen-3beta-ol[c] + 2 H2O[c] + NADP(+)[c]</v>
      </c>
      <c r="I630" s="3" t="b">
        <f>_xlfn.XLOOKUP(RT_gsm[[#This Row],[rxn in SC GSM]],sc_gsm[model_rxn],sc_gsm[Column12],"")</f>
        <v>1</v>
      </c>
      <c r="J630" s="3" t="str">
        <f>IF(RT_gsm[[#This Row],[Column2]]="REV",FIND("&lt;=&gt;",RT_gsm[[#This Row],[Column8]]),"")</f>
        <v/>
      </c>
    </row>
    <row r="631" spans="1:10" hidden="1" x14ac:dyDescent="0.2">
      <c r="A631" t="s">
        <v>558</v>
      </c>
      <c r="B631" t="s">
        <v>3902</v>
      </c>
      <c r="C631" t="str">
        <f>RT_gsm[[#This Row],[model_rxn]]&amp;"_"&amp;RT_gsm[[#This Row],[Column2]]</f>
        <v>C24STR_r_FWD</v>
      </c>
      <c r="D631" t="str">
        <f>_xlfn.XLOOKUP(RT_gsm[[#This Row],[Column3]],SC_enz[name_dir],SC_enz[name_dir],"")</f>
        <v>C24STR_r_FWD</v>
      </c>
      <c r="E631" t="str">
        <f>_xlfn.XLOOKUP(RT_gsm[[#This Row],[model_rxn]],sc_gsm[model_rxn],sc_gsm[model_rxn],"")</f>
        <v>C24STR_r</v>
      </c>
      <c r="F631" s="3" t="str">
        <f>_xlfn.XLOOKUP(RT_gsm[[#This Row],[Column3]],sc_gsm[Column3],sc_gsm[Column3],"")</f>
        <v>C24STR_r_FWD</v>
      </c>
      <c r="G631" s="3" t="str" cm="1">
        <f t="array" ref="G631">RT_gsm[[#This Row],[model_rxn]]&amp;",r,"&amp;_xlfn.SWITCH(RT_gsm[[#This Row],[Column2]],"REV","lower_bound:-","FWD","upper_bound:")&amp;"1000"</f>
        <v>C24STR_r,r,upper_bound:1000</v>
      </c>
      <c r="H631" s="3" t="str">
        <f>_xlfn.XLOOKUP(RT_gsm[[#This Row],[rxn in SC GSM]],sc_gsm[model_rxn],sc_gsm[yeast8.3.4 equation],"")</f>
        <v>ergosta-5,7,22,24(28)-tetraen-3beta-ol[er] + H+[er] + NADPH[er] =&gt; ergosterol[er] + NADP(+)[er]</v>
      </c>
      <c r="I631" s="3" t="b">
        <f>_xlfn.XLOOKUP(RT_gsm[[#This Row],[rxn in SC GSM]],sc_gsm[model_rxn],sc_gsm[Column12],"")</f>
        <v>1</v>
      </c>
      <c r="J631" s="3" t="str">
        <f>IF(RT_gsm[[#This Row],[Column2]]="REV",FIND("&lt;=&gt;",RT_gsm[[#This Row],[Column8]]),"")</f>
        <v/>
      </c>
    </row>
    <row r="632" spans="1:10" hidden="1" x14ac:dyDescent="0.2">
      <c r="A632" t="s">
        <v>539</v>
      </c>
      <c r="B632" t="s">
        <v>3902</v>
      </c>
      <c r="C632" t="str">
        <f>RT_gsm[[#This Row],[model_rxn]]&amp;"_"&amp;RT_gsm[[#This Row],[Column2]]</f>
        <v>C3STDH1_c_FWD</v>
      </c>
      <c r="D632" t="str">
        <f>_xlfn.XLOOKUP(RT_gsm[[#This Row],[Column3]],SC_enz[name_dir],SC_enz[name_dir],"")</f>
        <v>C3STDH1_c_FWD</v>
      </c>
      <c r="E632" t="str">
        <f>_xlfn.XLOOKUP(RT_gsm[[#This Row],[model_rxn]],sc_gsm[model_rxn],sc_gsm[model_rxn],"")</f>
        <v>C3STDH1_c</v>
      </c>
      <c r="F632" s="3" t="str">
        <f>_xlfn.XLOOKUP(RT_gsm[[#This Row],[Column3]],sc_gsm[Column3],sc_gsm[Column3],"")</f>
        <v>C3STDH1_c_FWD</v>
      </c>
      <c r="G632" s="3" t="str" cm="1">
        <f t="array" ref="G632">RT_gsm[[#This Row],[model_rxn]]&amp;",r,"&amp;_xlfn.SWITCH(RT_gsm[[#This Row],[Column2]],"REV","lower_bound:-","FWD","upper_bound:")&amp;"1000"</f>
        <v>C3STDH1_c,r,upper_bound:1000</v>
      </c>
      <c r="H632" s="3" t="str">
        <f>_xlfn.XLOOKUP(RT_gsm[[#This Row],[rxn in SC GSM]],sc_gsm[model_rxn],sc_gsm[yeast8.3.4 equation],"")</f>
        <v>4beta-methylzymosterol-4alpha-carboxylic acid[c] + NAD[c] =&gt; 3-dehydro-4-methylzymosterol[c] + carbon dioxide[c] + H+[c] + NADH[c]</v>
      </c>
      <c r="I632" s="3" t="b">
        <f>_xlfn.XLOOKUP(RT_gsm[[#This Row],[rxn in SC GSM]],sc_gsm[model_rxn],sc_gsm[Column12],"")</f>
        <v>0</v>
      </c>
      <c r="J632" s="3" t="str">
        <f>IF(RT_gsm[[#This Row],[Column2]]="REV",FIND("&lt;=&gt;",RT_gsm[[#This Row],[Column8]]),"")</f>
        <v/>
      </c>
    </row>
    <row r="633" spans="1:10" hidden="1" x14ac:dyDescent="0.2">
      <c r="A633" t="s">
        <v>535</v>
      </c>
      <c r="B633" t="s">
        <v>3902</v>
      </c>
      <c r="C633" t="str">
        <f>RT_gsm[[#This Row],[model_rxn]]&amp;"_"&amp;RT_gsm[[#This Row],[Column2]]</f>
        <v>C3STDH2_c_FWD</v>
      </c>
      <c r="D633" t="str">
        <f>_xlfn.XLOOKUP(RT_gsm[[#This Row],[Column3]],SC_enz[name_dir],SC_enz[name_dir],"")</f>
        <v>C3STDH2_c_FWD</v>
      </c>
      <c r="E633" t="str">
        <f>_xlfn.XLOOKUP(RT_gsm[[#This Row],[model_rxn]],sc_gsm[model_rxn],sc_gsm[model_rxn],"")</f>
        <v>C3STDH2_c</v>
      </c>
      <c r="F633" s="3" t="str">
        <f>_xlfn.XLOOKUP(RT_gsm[[#This Row],[Column3]],sc_gsm[Column3],sc_gsm[Column3],"")</f>
        <v>C3STDH2_c_FWD</v>
      </c>
      <c r="G633" s="3" t="str" cm="1">
        <f t="array" ref="G633">RT_gsm[[#This Row],[model_rxn]]&amp;",r,"&amp;_xlfn.SWITCH(RT_gsm[[#This Row],[Column2]],"REV","lower_bound:-","FWD","upper_bound:")&amp;"1000"</f>
        <v>C3STDH2_c,r,upper_bound:1000</v>
      </c>
      <c r="H633" s="3" t="str">
        <f>_xlfn.XLOOKUP(RT_gsm[[#This Row],[rxn in SC GSM]],sc_gsm[model_rxn],sc_gsm[yeast8.3.4 equation],"")</f>
        <v>NADP(+)[c] + zymosterol intermediate 1c[c] =&gt; carbon dioxide[c] + H+[c] + NADPH[c] + zymosterol intermediate 2[c]</v>
      </c>
      <c r="I633" s="3" t="b">
        <f>_xlfn.XLOOKUP(RT_gsm[[#This Row],[rxn in SC GSM]],sc_gsm[model_rxn],sc_gsm[Column12],"")</f>
        <v>0</v>
      </c>
      <c r="J633" s="3" t="str">
        <f>IF(RT_gsm[[#This Row],[Column2]]="REV",FIND("&lt;=&gt;",RT_gsm[[#This Row],[Column8]]),"")</f>
        <v/>
      </c>
    </row>
    <row r="634" spans="1:10" hidden="1" x14ac:dyDescent="0.2">
      <c r="A634" t="s">
        <v>540</v>
      </c>
      <c r="B634" t="s">
        <v>3902</v>
      </c>
      <c r="C634" t="str">
        <f>RT_gsm[[#This Row],[model_rxn]]&amp;"_"&amp;RT_gsm[[#This Row],[Column2]]</f>
        <v>C3STKR1_c_FWD</v>
      </c>
      <c r="D634" t="str">
        <f>_xlfn.XLOOKUP(RT_gsm[[#This Row],[Column3]],SC_enz[name_dir],SC_enz[name_dir],"")</f>
        <v>C3STKR1_c_FWD</v>
      </c>
      <c r="E634" t="str">
        <f>_xlfn.XLOOKUP(RT_gsm[[#This Row],[model_rxn]],sc_gsm[model_rxn],sc_gsm[model_rxn],"")</f>
        <v>C3STKR1_c</v>
      </c>
      <c r="F634" s="3" t="str">
        <f>_xlfn.XLOOKUP(RT_gsm[[#This Row],[Column3]],sc_gsm[Column3],sc_gsm[Column3],"")</f>
        <v>C3STKR1_c_FWD</v>
      </c>
      <c r="G634" s="3" t="str" cm="1">
        <f t="array" ref="G634">RT_gsm[[#This Row],[model_rxn]]&amp;",r,"&amp;_xlfn.SWITCH(RT_gsm[[#This Row],[Column2]],"REV","lower_bound:-","FWD","upper_bound:")&amp;"1000"</f>
        <v>C3STKR1_c,r,upper_bound:1000</v>
      </c>
      <c r="H634" s="3" t="str">
        <f>_xlfn.XLOOKUP(RT_gsm[[#This Row],[rxn in SC GSM]],sc_gsm[model_rxn],sc_gsm[yeast8.3.4 equation],"")</f>
        <v>3-dehydro-4-methylzymosterol[c] + H+[c] + NADPH[c] =&gt; 4alpha-methylzymosterol[c] + NADP(+)[c]</v>
      </c>
      <c r="I634" s="3" t="b">
        <f>_xlfn.XLOOKUP(RT_gsm[[#This Row],[rxn in SC GSM]],sc_gsm[model_rxn],sc_gsm[Column12],"")</f>
        <v>1</v>
      </c>
      <c r="J634" s="3" t="str">
        <f>IF(RT_gsm[[#This Row],[Column2]]="REV",FIND("&lt;=&gt;",RT_gsm[[#This Row],[Column8]]),"")</f>
        <v/>
      </c>
    </row>
    <row r="635" spans="1:10" hidden="1" x14ac:dyDescent="0.2">
      <c r="A635" t="s">
        <v>544</v>
      </c>
      <c r="B635" t="s">
        <v>3902</v>
      </c>
      <c r="C635" t="str">
        <f>RT_gsm[[#This Row],[model_rxn]]&amp;"_"&amp;RT_gsm[[#This Row],[Column2]]</f>
        <v>C3STKR2_c_FWD</v>
      </c>
      <c r="D635" t="str">
        <f>_xlfn.XLOOKUP(RT_gsm[[#This Row],[Column3]],SC_enz[name_dir],SC_enz[name_dir],"")</f>
        <v>C3STKR2_c_FWD</v>
      </c>
      <c r="E635" t="str">
        <f>_xlfn.XLOOKUP(RT_gsm[[#This Row],[model_rxn]],sc_gsm[model_rxn],sc_gsm[model_rxn],"")</f>
        <v>C3STKR2_c</v>
      </c>
      <c r="F635" s="3" t="str">
        <f>_xlfn.XLOOKUP(RT_gsm[[#This Row],[Column3]],sc_gsm[Column3],sc_gsm[Column3],"")</f>
        <v>C3STKR2_c_FWD</v>
      </c>
      <c r="G635" s="3" t="str" cm="1">
        <f t="array" ref="G635">RT_gsm[[#This Row],[model_rxn]]&amp;",r,"&amp;_xlfn.SWITCH(RT_gsm[[#This Row],[Column2]],"REV","lower_bound:-","FWD","upper_bound:")&amp;"1000"</f>
        <v>C3STKR2_c,r,upper_bound:1000</v>
      </c>
      <c r="H635" s="3" t="str">
        <f>_xlfn.XLOOKUP(RT_gsm[[#This Row],[rxn in SC GSM]],sc_gsm[model_rxn],sc_gsm[yeast8.3.4 equation],"")</f>
        <v>H+[c] + NADPH[c] + zymosterol intermediate 2[c] =&gt; NADP(+)[c] + zymosterol[c]</v>
      </c>
      <c r="I635" s="3" t="b">
        <f>_xlfn.XLOOKUP(RT_gsm[[#This Row],[rxn in SC GSM]],sc_gsm[model_rxn],sc_gsm[Column12],"")</f>
        <v>1</v>
      </c>
      <c r="J635" s="3" t="str">
        <f>IF(RT_gsm[[#This Row],[Column2]]="REV",FIND("&lt;=&gt;",RT_gsm[[#This Row],[Column8]]),"")</f>
        <v/>
      </c>
    </row>
    <row r="636" spans="1:10" hidden="1" x14ac:dyDescent="0.2">
      <c r="A636" t="s">
        <v>545</v>
      </c>
      <c r="B636" t="s">
        <v>3902</v>
      </c>
      <c r="C636" t="str">
        <f>RT_gsm[[#This Row],[model_rxn]]&amp;"_"&amp;RT_gsm[[#This Row],[Column2]]</f>
        <v>C4STMO1_c_FWD</v>
      </c>
      <c r="D636" t="str">
        <f>_xlfn.XLOOKUP(RT_gsm[[#This Row],[Column3]],SC_enz[name_dir],SC_enz[name_dir],"")</f>
        <v>C4STMO1_c_FWD</v>
      </c>
      <c r="E636" t="str">
        <f>_xlfn.XLOOKUP(RT_gsm[[#This Row],[model_rxn]],sc_gsm[model_rxn],sc_gsm[model_rxn],"")</f>
        <v>C4STMO1_c</v>
      </c>
      <c r="F636" s="3" t="str">
        <f>_xlfn.XLOOKUP(RT_gsm[[#This Row],[Column3]],sc_gsm[Column3],sc_gsm[Column3],"")</f>
        <v>C4STMO1_c_FWD</v>
      </c>
      <c r="G636" s="3" t="str" cm="1">
        <f t="array" ref="G636">RT_gsm[[#This Row],[model_rxn]]&amp;",r,"&amp;_xlfn.SWITCH(RT_gsm[[#This Row],[Column2]],"REV","lower_bound:-","FWD","upper_bound:")&amp;"1000"</f>
        <v>C4STMO1_c,r,upper_bound:1000</v>
      </c>
      <c r="H636" s="3" t="str">
        <f>_xlfn.XLOOKUP(RT_gsm[[#This Row],[rxn in SC GSM]],sc_gsm[model_rxn],sc_gsm[yeast8.3.4 equation],"")</f>
        <v>4alpha-methylzymosterol[c] + H+[c] + NADPH[c] + oxygen[c] =&gt; H2O[c] + NADP(+)[c] + zymosterol intermediate 1a[c]</v>
      </c>
      <c r="I636" s="3" t="b">
        <f>_xlfn.XLOOKUP(RT_gsm[[#This Row],[rxn in SC GSM]],sc_gsm[model_rxn],sc_gsm[Column12],"")</f>
        <v>1</v>
      </c>
      <c r="J636" s="3" t="str">
        <f>IF(RT_gsm[[#This Row],[Column2]]="REV",FIND("&lt;=&gt;",RT_gsm[[#This Row],[Column8]]),"")</f>
        <v/>
      </c>
    </row>
    <row r="637" spans="1:10" hidden="1" x14ac:dyDescent="0.2">
      <c r="A637" t="s">
        <v>549</v>
      </c>
      <c r="B637" t="s">
        <v>3902</v>
      </c>
      <c r="C637" t="str">
        <f>RT_gsm[[#This Row],[model_rxn]]&amp;"_"&amp;RT_gsm[[#This Row],[Column2]]</f>
        <v>C4STMO2_c_FWD</v>
      </c>
      <c r="D637" t="str">
        <f>_xlfn.XLOOKUP(RT_gsm[[#This Row],[Column3]],SC_enz[name_dir],SC_enz[name_dir],"")</f>
        <v>C4STMO2_c_FWD</v>
      </c>
      <c r="E637" t="str">
        <f>_xlfn.XLOOKUP(RT_gsm[[#This Row],[model_rxn]],sc_gsm[model_rxn],sc_gsm[model_rxn],"")</f>
        <v>C4STMO2_c</v>
      </c>
      <c r="F637" s="3" t="str">
        <f>_xlfn.XLOOKUP(RT_gsm[[#This Row],[Column3]],sc_gsm[Column3],sc_gsm[Column3],"")</f>
        <v>C4STMO2_c_FWD</v>
      </c>
      <c r="G637" s="3" t="str" cm="1">
        <f t="array" ref="G637">RT_gsm[[#This Row],[model_rxn]]&amp;",r,"&amp;_xlfn.SWITCH(RT_gsm[[#This Row],[Column2]],"REV","lower_bound:-","FWD","upper_bound:")&amp;"1000"</f>
        <v>C4STMO2_c,r,upper_bound:1000</v>
      </c>
      <c r="H637" s="3" t="str">
        <f>_xlfn.XLOOKUP(RT_gsm[[#This Row],[rxn in SC GSM]],sc_gsm[model_rxn],sc_gsm[yeast8.3.4 equation],"")</f>
        <v>4alpha-methylzymosterol[c] + H+[c] + NADPH[c] + oxygen[c] =&gt; H2O[c] + NADP(+)[c] + zymosterol intermediate 1a[c]</v>
      </c>
      <c r="I637" s="3" t="b">
        <f>_xlfn.XLOOKUP(RT_gsm[[#This Row],[rxn in SC GSM]],sc_gsm[model_rxn],sc_gsm[Column12],"")</f>
        <v>1</v>
      </c>
      <c r="J637" s="3" t="str">
        <f>IF(RT_gsm[[#This Row],[Column2]]="REV",FIND("&lt;=&gt;",RT_gsm[[#This Row],[Column8]]),"")</f>
        <v/>
      </c>
    </row>
    <row r="638" spans="1:10" hidden="1" x14ac:dyDescent="0.2">
      <c r="A638" t="s">
        <v>550</v>
      </c>
      <c r="B638" t="s">
        <v>3902</v>
      </c>
      <c r="C638" t="str">
        <f>RT_gsm[[#This Row],[model_rxn]]&amp;"_"&amp;RT_gsm[[#This Row],[Column2]]</f>
        <v>C4STMO3_c_FWD</v>
      </c>
      <c r="D638" t="str">
        <f>_xlfn.XLOOKUP(RT_gsm[[#This Row],[Column3]],SC_enz[name_dir],SC_enz[name_dir],"")</f>
        <v>C4STMO3_c_FWD</v>
      </c>
      <c r="E638" t="str">
        <f>_xlfn.XLOOKUP(RT_gsm[[#This Row],[model_rxn]],sc_gsm[model_rxn],sc_gsm[model_rxn],"")</f>
        <v>C4STMO3_c</v>
      </c>
      <c r="F638" s="3" t="str">
        <f>_xlfn.XLOOKUP(RT_gsm[[#This Row],[Column3]],sc_gsm[Column3],sc_gsm[Column3],"")</f>
        <v>C4STMO3_c_FWD</v>
      </c>
      <c r="G638" s="3" t="str" cm="1">
        <f t="array" ref="G638">RT_gsm[[#This Row],[model_rxn]]&amp;",r,"&amp;_xlfn.SWITCH(RT_gsm[[#This Row],[Column2]],"REV","lower_bound:-","FWD","upper_bound:")&amp;"1000"</f>
        <v>C4STMO3_c,r,upper_bound:1000</v>
      </c>
      <c r="H638" s="3" t="str">
        <f>_xlfn.XLOOKUP(RT_gsm[[#This Row],[rxn in SC GSM]],sc_gsm[model_rxn],sc_gsm[yeast8.3.4 equation],"")</f>
        <v>4alpha-methylzymosterol[c] + H+[c] + NADPH[c] + oxygen[c] =&gt; H2O[c] + NADP(+)[c] + zymosterol intermediate 1a[c]</v>
      </c>
      <c r="I638" s="3" t="b">
        <f>_xlfn.XLOOKUP(RT_gsm[[#This Row],[rxn in SC GSM]],sc_gsm[model_rxn],sc_gsm[Column12],"")</f>
        <v>1</v>
      </c>
      <c r="J638" s="3" t="str">
        <f>IF(RT_gsm[[#This Row],[Column2]]="REV",FIND("&lt;=&gt;",RT_gsm[[#This Row],[Column8]]),"")</f>
        <v/>
      </c>
    </row>
    <row r="639" spans="1:10" hidden="1" x14ac:dyDescent="0.2">
      <c r="A639" t="s">
        <v>551</v>
      </c>
      <c r="B639" t="s">
        <v>3902</v>
      </c>
      <c r="C639" t="str">
        <f>RT_gsm[[#This Row],[model_rxn]]&amp;"_"&amp;RT_gsm[[#This Row],[Column2]]</f>
        <v>C4STMO4_c_FWD</v>
      </c>
      <c r="D639" t="str">
        <f>_xlfn.XLOOKUP(RT_gsm[[#This Row],[Column3]],SC_enz[name_dir],SC_enz[name_dir],"")</f>
        <v>C4STMO4_c_FWD</v>
      </c>
      <c r="E639" t="str">
        <f>_xlfn.XLOOKUP(RT_gsm[[#This Row],[model_rxn]],sc_gsm[model_rxn],sc_gsm[model_rxn],"")</f>
        <v>C4STMO4_c</v>
      </c>
      <c r="F639" s="3" t="str">
        <f>_xlfn.XLOOKUP(RT_gsm[[#This Row],[Column3]],sc_gsm[Column3],sc_gsm[Column3],"")</f>
        <v>C4STMO4_c_FWD</v>
      </c>
      <c r="G639" s="3" t="str" cm="1">
        <f t="array" ref="G639">RT_gsm[[#This Row],[model_rxn]]&amp;",r,"&amp;_xlfn.SWITCH(RT_gsm[[#This Row],[Column2]],"REV","lower_bound:-","FWD","upper_bound:")&amp;"1000"</f>
        <v>C4STMO4_c,r,upper_bound:1000</v>
      </c>
      <c r="H639" s="3" t="str">
        <f>_xlfn.XLOOKUP(RT_gsm[[#This Row],[rxn in SC GSM]],sc_gsm[model_rxn],sc_gsm[yeast8.3.4 equation],"")</f>
        <v>14-demethyllanosterol[c] + 3 H+[c] + 3 NADPH[c] + 3 oxygen[c] =&gt; 4beta-methylzymosterol-4alpha-carboxylic acid[c] + 4 H2O[c] + 3 NADP(+)[c]</v>
      </c>
      <c r="I639" s="3" t="b">
        <f>_xlfn.XLOOKUP(RT_gsm[[#This Row],[rxn in SC GSM]],sc_gsm[model_rxn],sc_gsm[Column12],"")</f>
        <v>0</v>
      </c>
      <c r="J639" s="3" t="str">
        <f>IF(RT_gsm[[#This Row],[Column2]]="REV",FIND("&lt;=&gt;",RT_gsm[[#This Row],[Column8]]),"")</f>
        <v/>
      </c>
    </row>
    <row r="640" spans="1:10" hidden="1" x14ac:dyDescent="0.2">
      <c r="A640" t="s">
        <v>552</v>
      </c>
      <c r="B640" t="s">
        <v>3902</v>
      </c>
      <c r="C640" t="str">
        <f>RT_gsm[[#This Row],[model_rxn]]&amp;"_"&amp;RT_gsm[[#This Row],[Column2]]</f>
        <v>C5STDS_c_FWD</v>
      </c>
      <c r="D640" t="str">
        <f>_xlfn.XLOOKUP(RT_gsm[[#This Row],[Column3]],SC_enz[name_dir],SC_enz[name_dir],"")</f>
        <v>C5STDS_c_FWD</v>
      </c>
      <c r="E640" t="str">
        <f>_xlfn.XLOOKUP(RT_gsm[[#This Row],[model_rxn]],sc_gsm[model_rxn],sc_gsm[model_rxn],"")</f>
        <v>C5STDS_c</v>
      </c>
      <c r="F640" s="3" t="str">
        <f>_xlfn.XLOOKUP(RT_gsm[[#This Row],[Column3]],sc_gsm[Column3],sc_gsm[Column3],"")</f>
        <v>C5STDS_c_FWD</v>
      </c>
      <c r="G640" s="3" t="str" cm="1">
        <f t="array" ref="G640">RT_gsm[[#This Row],[model_rxn]]&amp;",r,"&amp;_xlfn.SWITCH(RT_gsm[[#This Row],[Column2]],"REV","lower_bound:-","FWD","upper_bound:")&amp;"1000"</f>
        <v>C5STDS_c,r,upper_bound:1000</v>
      </c>
      <c r="H640" s="3" t="str">
        <f>_xlfn.XLOOKUP(RT_gsm[[#This Row],[rxn in SC GSM]],sc_gsm[model_rxn],sc_gsm[yeast8.3.4 equation],"")</f>
        <v>episterol[c] + H+[c] + NADPH[c] + oxygen[c] =&gt; ergosta-5,7,24(28)-trien-3beta-ol[c] + 2 H2O[c] + NADP(+)[c]</v>
      </c>
      <c r="I640" s="3" t="b">
        <f>_xlfn.XLOOKUP(RT_gsm[[#This Row],[rxn in SC GSM]],sc_gsm[model_rxn],sc_gsm[Column12],"")</f>
        <v>1</v>
      </c>
      <c r="J640" s="3" t="str">
        <f>IF(RT_gsm[[#This Row],[Column2]]="REV",FIND("&lt;=&gt;",RT_gsm[[#This Row],[Column8]]),"")</f>
        <v/>
      </c>
    </row>
    <row r="641" spans="1:10" hidden="1" x14ac:dyDescent="0.2">
      <c r="A641" t="s">
        <v>555</v>
      </c>
      <c r="B641" t="s">
        <v>3902</v>
      </c>
      <c r="C641" t="str">
        <f>RT_gsm[[#This Row],[model_rxn]]&amp;"_"&amp;RT_gsm[[#This Row],[Column2]]</f>
        <v>C8STI_c_FWD</v>
      </c>
      <c r="D641" t="str">
        <f>_xlfn.XLOOKUP(RT_gsm[[#This Row],[Column3]],SC_enz[name_dir],SC_enz[name_dir],"")</f>
        <v>C8STI_c_FWD</v>
      </c>
      <c r="E641" t="str">
        <f>_xlfn.XLOOKUP(RT_gsm[[#This Row],[model_rxn]],sc_gsm[model_rxn],sc_gsm[model_rxn],"")</f>
        <v>C8STI_c</v>
      </c>
      <c r="F641" s="3" t="str">
        <f>_xlfn.XLOOKUP(RT_gsm[[#This Row],[Column3]],sc_gsm[Column3],sc_gsm[Column3],"")</f>
        <v>C8STI_c_FWD</v>
      </c>
      <c r="G641" s="3" t="str" cm="1">
        <f t="array" ref="G641">RT_gsm[[#This Row],[model_rxn]]&amp;",r,"&amp;_xlfn.SWITCH(RT_gsm[[#This Row],[Column2]],"REV","lower_bound:-","FWD","upper_bound:")&amp;"1000"</f>
        <v>C8STI_c,r,upper_bound:1000</v>
      </c>
      <c r="H641" s="3" t="str">
        <f>_xlfn.XLOOKUP(RT_gsm[[#This Row],[rxn in SC GSM]],sc_gsm[model_rxn],sc_gsm[yeast8.3.4 equation],"")</f>
        <v>fecosterol[c] =&gt; episterol[c]</v>
      </c>
      <c r="I641" s="3" t="b">
        <f>_xlfn.XLOOKUP(RT_gsm[[#This Row],[rxn in SC GSM]],sc_gsm[model_rxn],sc_gsm[Column12],"")</f>
        <v>1</v>
      </c>
      <c r="J641" s="3" t="str">
        <f>IF(RT_gsm[[#This Row],[Column2]]="REV",FIND("&lt;=&gt;",RT_gsm[[#This Row],[Column8]]),"")</f>
        <v/>
      </c>
    </row>
    <row r="642" spans="1:10" hidden="1" x14ac:dyDescent="0.2">
      <c r="A642" t="s">
        <v>4625</v>
      </c>
      <c r="B642" t="s">
        <v>3902</v>
      </c>
      <c r="C642" t="str">
        <f>RT_gsm[[#This Row],[model_rxn]]&amp;"_"&amp;RT_gsm[[#This Row],[Column2]]</f>
        <v>CA2t_c_e_FWD</v>
      </c>
      <c r="D642" t="str">
        <f>_xlfn.XLOOKUP(RT_gsm[[#This Row],[Column3]],SC_enz[name_dir],SC_enz[name_dir],"")</f>
        <v/>
      </c>
      <c r="E642" t="str">
        <f>_xlfn.XLOOKUP(RT_gsm[[#This Row],[model_rxn]],sc_gsm[model_rxn],sc_gsm[model_rxn],"")</f>
        <v/>
      </c>
      <c r="F642" s="3" t="str">
        <f>_xlfn.XLOOKUP(RT_gsm[[#This Row],[Column3]],sc_gsm[Column3],sc_gsm[Column3],"")</f>
        <v/>
      </c>
      <c r="G642" s="3" t="str" cm="1">
        <f t="array" ref="G642">RT_gsm[[#This Row],[model_rxn]]&amp;",r,"&amp;_xlfn.SWITCH(RT_gsm[[#This Row],[Column2]],"REV","lower_bound:-","FWD","upper_bound:")&amp;"1000"</f>
        <v>CA2t_c_e,r,upper_bound:1000</v>
      </c>
      <c r="H642" s="3" t="str">
        <f>_xlfn.XLOOKUP(RT_gsm[[#This Row],[rxn in SC GSM]],sc_gsm[model_rxn],sc_gsm[yeast8.3.4 equation],"")</f>
        <v/>
      </c>
      <c r="I642" s="3" t="str">
        <f>_xlfn.XLOOKUP(RT_gsm[[#This Row],[rxn in SC GSM]],sc_gsm[model_rxn],sc_gsm[Column12],"")</f>
        <v/>
      </c>
      <c r="J642" s="3" t="str">
        <f>IF(RT_gsm[[#This Row],[Column2]]="REV",FIND("&lt;=&gt;",RT_gsm[[#This Row],[Column8]]),"")</f>
        <v/>
      </c>
    </row>
    <row r="643" spans="1:10" hidden="1" x14ac:dyDescent="0.2">
      <c r="A643" t="s">
        <v>4626</v>
      </c>
      <c r="B643" t="s">
        <v>3903</v>
      </c>
      <c r="C643" t="str">
        <f>RT_gsm[[#This Row],[model_rxn]]&amp;"_"&amp;RT_gsm[[#This Row],[Column2]]</f>
        <v>CAROL1_c_REV</v>
      </c>
      <c r="D643" t="str">
        <f>_xlfn.XLOOKUP(RT_gsm[[#This Row],[Column3]],SC_enz[name_dir],SC_enz[name_dir],"")</f>
        <v/>
      </c>
      <c r="E643" t="str">
        <f>_xlfn.XLOOKUP(RT_gsm[[#This Row],[model_rxn]],sc_gsm[model_rxn],sc_gsm[model_rxn],"")</f>
        <v/>
      </c>
      <c r="F643" s="3" t="str">
        <f>_xlfn.XLOOKUP(RT_gsm[[#This Row],[Column3]],sc_gsm[Column3],sc_gsm[Column3],"")</f>
        <v/>
      </c>
      <c r="G643" s="3" t="str" cm="1">
        <f t="array" ref="G643">RT_gsm[[#This Row],[model_rxn]]&amp;",r,"&amp;_xlfn.SWITCH(RT_gsm[[#This Row],[Column2]],"REV","lower_bound:-","FWD","upper_bound:")&amp;"1000"</f>
        <v>CAROL1_c,r,lower_bound:-1000</v>
      </c>
      <c r="H643" s="3" t="str">
        <f>_xlfn.XLOOKUP(RT_gsm[[#This Row],[rxn in SC GSM]],sc_gsm[model_rxn],sc_gsm[yeast8.3.4 equation],"")</f>
        <v/>
      </c>
      <c r="I643" s="3" t="str">
        <f>_xlfn.XLOOKUP(RT_gsm[[#This Row],[rxn in SC GSM]],sc_gsm[model_rxn],sc_gsm[Column12],"")</f>
        <v/>
      </c>
      <c r="J643" s="3" t="e">
        <f>IF(RT_gsm[[#This Row],[Column2]]="REV",FIND("&lt;=&gt;",RT_gsm[[#This Row],[Column8]]),"")</f>
        <v>#VALUE!</v>
      </c>
    </row>
    <row r="644" spans="1:10" hidden="1" x14ac:dyDescent="0.2">
      <c r="A644" t="s">
        <v>4626</v>
      </c>
      <c r="B644" t="s">
        <v>3902</v>
      </c>
      <c r="C644" t="str">
        <f>RT_gsm[[#This Row],[model_rxn]]&amp;"_"&amp;RT_gsm[[#This Row],[Column2]]</f>
        <v>CAROL1_c_FWD</v>
      </c>
      <c r="D644" t="str">
        <f>_xlfn.XLOOKUP(RT_gsm[[#This Row],[Column3]],SC_enz[name_dir],SC_enz[name_dir],"")</f>
        <v/>
      </c>
      <c r="E644" t="str">
        <f>_xlfn.XLOOKUP(RT_gsm[[#This Row],[model_rxn]],sc_gsm[model_rxn],sc_gsm[model_rxn],"")</f>
        <v/>
      </c>
      <c r="F644" s="3" t="str">
        <f>_xlfn.XLOOKUP(RT_gsm[[#This Row],[Column3]],sc_gsm[Column3],sc_gsm[Column3],"")</f>
        <v/>
      </c>
      <c r="G644" s="3" t="str" cm="1">
        <f t="array" ref="G644">RT_gsm[[#This Row],[model_rxn]]&amp;",r,"&amp;_xlfn.SWITCH(RT_gsm[[#This Row],[Column2]],"REV","lower_bound:-","FWD","upper_bound:")&amp;"1000"</f>
        <v>CAROL1_c,r,upper_bound:1000</v>
      </c>
      <c r="H644" s="3" t="str">
        <f>_xlfn.XLOOKUP(RT_gsm[[#This Row],[rxn in SC GSM]],sc_gsm[model_rxn],sc_gsm[yeast8.3.4 equation],"")</f>
        <v/>
      </c>
      <c r="I644" s="3" t="str">
        <f>_xlfn.XLOOKUP(RT_gsm[[#This Row],[rxn in SC GSM]],sc_gsm[model_rxn],sc_gsm[Column12],"")</f>
        <v/>
      </c>
      <c r="J644" s="3" t="str">
        <f>IF(RT_gsm[[#This Row],[Column2]]="REV",FIND("&lt;=&gt;",RT_gsm[[#This Row],[Column8]]),"")</f>
        <v/>
      </c>
    </row>
    <row r="645" spans="1:10" hidden="1" x14ac:dyDescent="0.2">
      <c r="A645" t="s">
        <v>4629</v>
      </c>
      <c r="B645" t="s">
        <v>3903</v>
      </c>
      <c r="C645" t="str">
        <f>RT_gsm[[#This Row],[model_rxn]]&amp;"_"&amp;RT_gsm[[#This Row],[Column2]]</f>
        <v>CAROL2_c_REV</v>
      </c>
      <c r="D645" t="str">
        <f>_xlfn.XLOOKUP(RT_gsm[[#This Row],[Column3]],SC_enz[name_dir],SC_enz[name_dir],"")</f>
        <v/>
      </c>
      <c r="E645" t="str">
        <f>_xlfn.XLOOKUP(RT_gsm[[#This Row],[model_rxn]],sc_gsm[model_rxn],sc_gsm[model_rxn],"")</f>
        <v/>
      </c>
      <c r="F645" s="3" t="str">
        <f>_xlfn.XLOOKUP(RT_gsm[[#This Row],[Column3]],sc_gsm[Column3],sc_gsm[Column3],"")</f>
        <v/>
      </c>
      <c r="G645" s="3" t="str" cm="1">
        <f t="array" ref="G645">RT_gsm[[#This Row],[model_rxn]]&amp;",r,"&amp;_xlfn.SWITCH(RT_gsm[[#This Row],[Column2]],"REV","lower_bound:-","FWD","upper_bound:")&amp;"1000"</f>
        <v>CAROL2_c,r,lower_bound:-1000</v>
      </c>
      <c r="H645" s="3" t="str">
        <f>_xlfn.XLOOKUP(RT_gsm[[#This Row],[rxn in SC GSM]],sc_gsm[model_rxn],sc_gsm[yeast8.3.4 equation],"")</f>
        <v/>
      </c>
      <c r="I645" s="3" t="str">
        <f>_xlfn.XLOOKUP(RT_gsm[[#This Row],[rxn in SC GSM]],sc_gsm[model_rxn],sc_gsm[Column12],"")</f>
        <v/>
      </c>
      <c r="J645" s="3" t="e">
        <f>IF(RT_gsm[[#This Row],[Column2]]="REV",FIND("&lt;=&gt;",RT_gsm[[#This Row],[Column8]]),"")</f>
        <v>#VALUE!</v>
      </c>
    </row>
    <row r="646" spans="1:10" hidden="1" x14ac:dyDescent="0.2">
      <c r="A646" t="s">
        <v>4629</v>
      </c>
      <c r="B646" t="s">
        <v>3902</v>
      </c>
      <c r="C646" t="str">
        <f>RT_gsm[[#This Row],[model_rxn]]&amp;"_"&amp;RT_gsm[[#This Row],[Column2]]</f>
        <v>CAROL2_c_FWD</v>
      </c>
      <c r="D646" t="str">
        <f>_xlfn.XLOOKUP(RT_gsm[[#This Row],[Column3]],SC_enz[name_dir],SC_enz[name_dir],"")</f>
        <v/>
      </c>
      <c r="E646" t="str">
        <f>_xlfn.XLOOKUP(RT_gsm[[#This Row],[model_rxn]],sc_gsm[model_rxn],sc_gsm[model_rxn],"")</f>
        <v/>
      </c>
      <c r="F646" s="3" t="str">
        <f>_xlfn.XLOOKUP(RT_gsm[[#This Row],[Column3]],sc_gsm[Column3],sc_gsm[Column3],"")</f>
        <v/>
      </c>
      <c r="G646" s="3" t="str" cm="1">
        <f t="array" ref="G646">RT_gsm[[#This Row],[model_rxn]]&amp;",r,"&amp;_xlfn.SWITCH(RT_gsm[[#This Row],[Column2]],"REV","lower_bound:-","FWD","upper_bound:")&amp;"1000"</f>
        <v>CAROL2_c,r,upper_bound:1000</v>
      </c>
      <c r="H646" s="3" t="str">
        <f>_xlfn.XLOOKUP(RT_gsm[[#This Row],[rxn in SC GSM]],sc_gsm[model_rxn],sc_gsm[yeast8.3.4 equation],"")</f>
        <v/>
      </c>
      <c r="I646" s="3" t="str">
        <f>_xlfn.XLOOKUP(RT_gsm[[#This Row],[rxn in SC GSM]],sc_gsm[model_rxn],sc_gsm[Column12],"")</f>
        <v/>
      </c>
      <c r="J646" s="3" t="str">
        <f>IF(RT_gsm[[#This Row],[Column2]]="REV",FIND("&lt;=&gt;",RT_gsm[[#This Row],[Column8]]),"")</f>
        <v/>
      </c>
    </row>
    <row r="647" spans="1:10" hidden="1" x14ac:dyDescent="0.2">
      <c r="A647" t="s">
        <v>4630</v>
      </c>
      <c r="B647" t="s">
        <v>3903</v>
      </c>
      <c r="C647" t="str">
        <f>RT_gsm[[#This Row],[model_rxn]]&amp;"_"&amp;RT_gsm[[#This Row],[Column2]]</f>
        <v>CAROL3_c_REV</v>
      </c>
      <c r="D647" t="str">
        <f>_xlfn.XLOOKUP(RT_gsm[[#This Row],[Column3]],SC_enz[name_dir],SC_enz[name_dir],"")</f>
        <v/>
      </c>
      <c r="E647" t="str">
        <f>_xlfn.XLOOKUP(RT_gsm[[#This Row],[model_rxn]],sc_gsm[model_rxn],sc_gsm[model_rxn],"")</f>
        <v/>
      </c>
      <c r="F647" s="3" t="str">
        <f>_xlfn.XLOOKUP(RT_gsm[[#This Row],[Column3]],sc_gsm[Column3],sc_gsm[Column3],"")</f>
        <v/>
      </c>
      <c r="G647" s="3" t="str" cm="1">
        <f t="array" ref="G647">RT_gsm[[#This Row],[model_rxn]]&amp;",r,"&amp;_xlfn.SWITCH(RT_gsm[[#This Row],[Column2]],"REV","lower_bound:-","FWD","upper_bound:")&amp;"1000"</f>
        <v>CAROL3_c,r,lower_bound:-1000</v>
      </c>
      <c r="H647" s="3" t="str">
        <f>_xlfn.XLOOKUP(RT_gsm[[#This Row],[rxn in SC GSM]],sc_gsm[model_rxn],sc_gsm[yeast8.3.4 equation],"")</f>
        <v/>
      </c>
      <c r="I647" s="3" t="str">
        <f>_xlfn.XLOOKUP(RT_gsm[[#This Row],[rxn in SC GSM]],sc_gsm[model_rxn],sc_gsm[Column12],"")</f>
        <v/>
      </c>
      <c r="J647" s="3" t="e">
        <f>IF(RT_gsm[[#This Row],[Column2]]="REV",FIND("&lt;=&gt;",RT_gsm[[#This Row],[Column8]]),"")</f>
        <v>#VALUE!</v>
      </c>
    </row>
    <row r="648" spans="1:10" hidden="1" x14ac:dyDescent="0.2">
      <c r="A648" t="s">
        <v>4630</v>
      </c>
      <c r="B648" t="s">
        <v>3902</v>
      </c>
      <c r="C648" t="str">
        <f>RT_gsm[[#This Row],[model_rxn]]&amp;"_"&amp;RT_gsm[[#This Row],[Column2]]</f>
        <v>CAROL3_c_FWD</v>
      </c>
      <c r="D648" t="str">
        <f>_xlfn.XLOOKUP(RT_gsm[[#This Row],[Column3]],SC_enz[name_dir],SC_enz[name_dir],"")</f>
        <v/>
      </c>
      <c r="E648" t="str">
        <f>_xlfn.XLOOKUP(RT_gsm[[#This Row],[model_rxn]],sc_gsm[model_rxn],sc_gsm[model_rxn],"")</f>
        <v/>
      </c>
      <c r="F648" s="3" t="str">
        <f>_xlfn.XLOOKUP(RT_gsm[[#This Row],[Column3]],sc_gsm[Column3],sc_gsm[Column3],"")</f>
        <v/>
      </c>
      <c r="G648" s="3" t="str" cm="1">
        <f t="array" ref="G648">RT_gsm[[#This Row],[model_rxn]]&amp;",r,"&amp;_xlfn.SWITCH(RT_gsm[[#This Row],[Column2]],"REV","lower_bound:-","FWD","upper_bound:")&amp;"1000"</f>
        <v>CAROL3_c,r,upper_bound:1000</v>
      </c>
      <c r="H648" s="3" t="str">
        <f>_xlfn.XLOOKUP(RT_gsm[[#This Row],[rxn in SC GSM]],sc_gsm[model_rxn],sc_gsm[yeast8.3.4 equation],"")</f>
        <v/>
      </c>
      <c r="I648" s="3" t="str">
        <f>_xlfn.XLOOKUP(RT_gsm[[#This Row],[rxn in SC GSM]],sc_gsm[model_rxn],sc_gsm[Column12],"")</f>
        <v/>
      </c>
      <c r="J648" s="3" t="str">
        <f>IF(RT_gsm[[#This Row],[Column2]]="REV",FIND("&lt;=&gt;",RT_gsm[[#This Row],[Column8]]),"")</f>
        <v/>
      </c>
    </row>
    <row r="649" spans="1:10" hidden="1" x14ac:dyDescent="0.2">
      <c r="A649" t="s">
        <v>4631</v>
      </c>
      <c r="B649" t="s">
        <v>3902</v>
      </c>
      <c r="C649" t="str">
        <f>RT_gsm[[#This Row],[model_rxn]]&amp;"_"&amp;RT_gsm[[#This Row],[Column2]]</f>
        <v>CAROMOX1_c_FWD</v>
      </c>
      <c r="D649" t="str">
        <f>_xlfn.XLOOKUP(RT_gsm[[#This Row],[Column3]],SC_enz[name_dir],SC_enz[name_dir],"")</f>
        <v/>
      </c>
      <c r="E649" t="str">
        <f>_xlfn.XLOOKUP(RT_gsm[[#This Row],[model_rxn]],sc_gsm[model_rxn],sc_gsm[model_rxn],"")</f>
        <v/>
      </c>
      <c r="F649" s="3" t="str">
        <f>_xlfn.XLOOKUP(RT_gsm[[#This Row],[Column3]],sc_gsm[Column3],sc_gsm[Column3],"")</f>
        <v/>
      </c>
      <c r="G649" s="3" t="str" cm="1">
        <f t="array" ref="G649">RT_gsm[[#This Row],[model_rxn]]&amp;",r,"&amp;_xlfn.SWITCH(RT_gsm[[#This Row],[Column2]],"REV","lower_bound:-","FWD","upper_bound:")&amp;"1000"</f>
        <v>CAROMOX1_c,r,upper_bound:1000</v>
      </c>
      <c r="H649" s="3" t="str">
        <f>_xlfn.XLOOKUP(RT_gsm[[#This Row],[rxn in SC GSM]],sc_gsm[model_rxn],sc_gsm[yeast8.3.4 equation],"")</f>
        <v/>
      </c>
      <c r="I649" s="3" t="str">
        <f>_xlfn.XLOOKUP(RT_gsm[[#This Row],[rxn in SC GSM]],sc_gsm[model_rxn],sc_gsm[Column12],"")</f>
        <v/>
      </c>
      <c r="J649" s="3" t="str">
        <f>IF(RT_gsm[[#This Row],[Column2]]="REV",FIND("&lt;=&gt;",RT_gsm[[#This Row],[Column8]]),"")</f>
        <v/>
      </c>
    </row>
    <row r="650" spans="1:10" hidden="1" x14ac:dyDescent="0.2">
      <c r="A650" t="s">
        <v>4634</v>
      </c>
      <c r="B650" t="s">
        <v>3902</v>
      </c>
      <c r="C650" t="str">
        <f>RT_gsm[[#This Row],[model_rxn]]&amp;"_"&amp;RT_gsm[[#This Row],[Column2]]</f>
        <v>CAROMOX2_c_FWD</v>
      </c>
      <c r="D650" t="str">
        <f>_xlfn.XLOOKUP(RT_gsm[[#This Row],[Column3]],SC_enz[name_dir],SC_enz[name_dir],"")</f>
        <v/>
      </c>
      <c r="E650" t="str">
        <f>_xlfn.XLOOKUP(RT_gsm[[#This Row],[model_rxn]],sc_gsm[model_rxn],sc_gsm[model_rxn],"")</f>
        <v/>
      </c>
      <c r="F650" s="3" t="str">
        <f>_xlfn.XLOOKUP(RT_gsm[[#This Row],[Column3]],sc_gsm[Column3],sc_gsm[Column3],"")</f>
        <v/>
      </c>
      <c r="G650" s="3" t="str" cm="1">
        <f t="array" ref="G650">RT_gsm[[#This Row],[model_rxn]]&amp;",r,"&amp;_xlfn.SWITCH(RT_gsm[[#This Row],[Column2]],"REV","lower_bound:-","FWD","upper_bound:")&amp;"1000"</f>
        <v>CAROMOX2_c,r,upper_bound:1000</v>
      </c>
      <c r="H650" s="3" t="str">
        <f>_xlfn.XLOOKUP(RT_gsm[[#This Row],[rxn in SC GSM]],sc_gsm[model_rxn],sc_gsm[yeast8.3.4 equation],"")</f>
        <v/>
      </c>
      <c r="I650" s="3" t="str">
        <f>_xlfn.XLOOKUP(RT_gsm[[#This Row],[rxn in SC GSM]],sc_gsm[model_rxn],sc_gsm[Column12],"")</f>
        <v/>
      </c>
      <c r="J650" s="3" t="str">
        <f>IF(RT_gsm[[#This Row],[Column2]]="REV",FIND("&lt;=&gt;",RT_gsm[[#This Row],[Column8]]),"")</f>
        <v/>
      </c>
    </row>
    <row r="651" spans="1:10" hidden="1" x14ac:dyDescent="0.2">
      <c r="A651" t="s">
        <v>4639</v>
      </c>
      <c r="B651" t="s">
        <v>3902</v>
      </c>
      <c r="C651" t="str">
        <f>RT_gsm[[#This Row],[model_rxn]]&amp;"_"&amp;RT_gsm[[#This Row],[Column2]]</f>
        <v>CATDOX_c_FWD</v>
      </c>
      <c r="D651" t="str">
        <f>_xlfn.XLOOKUP(RT_gsm[[#This Row],[Column3]],SC_enz[name_dir],SC_enz[name_dir],"")</f>
        <v/>
      </c>
      <c r="E651" t="str">
        <f>_xlfn.XLOOKUP(RT_gsm[[#This Row],[model_rxn]],sc_gsm[model_rxn],sc_gsm[model_rxn],"")</f>
        <v/>
      </c>
      <c r="F651" s="3" t="str">
        <f>_xlfn.XLOOKUP(RT_gsm[[#This Row],[Column3]],sc_gsm[Column3],sc_gsm[Column3],"")</f>
        <v/>
      </c>
      <c r="G651" s="3" t="str" cm="1">
        <f t="array" ref="G651">RT_gsm[[#This Row],[model_rxn]]&amp;",r,"&amp;_xlfn.SWITCH(RT_gsm[[#This Row],[Column2]],"REV","lower_bound:-","FWD","upper_bound:")&amp;"1000"</f>
        <v>CATDOX_c,r,upper_bound:1000</v>
      </c>
      <c r="H651" s="3" t="str">
        <f>_xlfn.XLOOKUP(RT_gsm[[#This Row],[rxn in SC GSM]],sc_gsm[model_rxn],sc_gsm[yeast8.3.4 equation],"")</f>
        <v/>
      </c>
      <c r="I651" s="3" t="str">
        <f>_xlfn.XLOOKUP(RT_gsm[[#This Row],[rxn in SC GSM]],sc_gsm[model_rxn],sc_gsm[Column12],"")</f>
        <v/>
      </c>
      <c r="J651" s="3" t="str">
        <f>IF(RT_gsm[[#This Row],[Column2]]="REV",FIND("&lt;=&gt;",RT_gsm[[#This Row],[Column8]]),"")</f>
        <v/>
      </c>
    </row>
    <row r="652" spans="1:10" hidden="1" x14ac:dyDescent="0.2">
      <c r="A652" t="s">
        <v>4642</v>
      </c>
      <c r="B652" t="s">
        <v>3902</v>
      </c>
      <c r="C652" t="str">
        <f>RT_gsm[[#This Row],[model_rxn]]&amp;"_"&amp;RT_gsm[[#This Row],[Column2]]</f>
        <v>CATOX_e_FWD</v>
      </c>
      <c r="D652" t="str">
        <f>_xlfn.XLOOKUP(RT_gsm[[#This Row],[Column3]],SC_enz[name_dir],SC_enz[name_dir],"")</f>
        <v/>
      </c>
      <c r="E652" t="str">
        <f>_xlfn.XLOOKUP(RT_gsm[[#This Row],[model_rxn]],sc_gsm[model_rxn],sc_gsm[model_rxn],"")</f>
        <v/>
      </c>
      <c r="F652" s="3" t="str">
        <f>_xlfn.XLOOKUP(RT_gsm[[#This Row],[Column3]],sc_gsm[Column3],sc_gsm[Column3],"")</f>
        <v/>
      </c>
      <c r="G652" s="3" t="str" cm="1">
        <f t="array" ref="G652">RT_gsm[[#This Row],[model_rxn]]&amp;",r,"&amp;_xlfn.SWITCH(RT_gsm[[#This Row],[Column2]],"REV","lower_bound:-","FWD","upper_bound:")&amp;"1000"</f>
        <v>CATOX_e,r,upper_bound:1000</v>
      </c>
      <c r="H652" s="3" t="str">
        <f>_xlfn.XLOOKUP(RT_gsm[[#This Row],[rxn in SC GSM]],sc_gsm[model_rxn],sc_gsm[yeast8.3.4 equation],"")</f>
        <v/>
      </c>
      <c r="I652" s="3" t="str">
        <f>_xlfn.XLOOKUP(RT_gsm[[#This Row],[rxn in SC GSM]],sc_gsm[model_rxn],sc_gsm[Column12],"")</f>
        <v/>
      </c>
      <c r="J652" s="3" t="str">
        <f>IF(RT_gsm[[#This Row],[Column2]]="REV",FIND("&lt;=&gt;",RT_gsm[[#This Row],[Column8]]),"")</f>
        <v/>
      </c>
    </row>
    <row r="653" spans="1:10" hidden="1" x14ac:dyDescent="0.2">
      <c r="A653" t="s">
        <v>566</v>
      </c>
      <c r="B653" t="s">
        <v>3902</v>
      </c>
      <c r="C653" t="str">
        <f>RT_gsm[[#This Row],[model_rxn]]&amp;"_"&amp;RT_gsm[[#This Row],[Column2]]</f>
        <v>CAT_c_FWD</v>
      </c>
      <c r="D653" t="str">
        <f>_xlfn.XLOOKUP(RT_gsm[[#This Row],[Column3]],SC_enz[name_dir],SC_enz[name_dir],"")</f>
        <v>CAT_c_FWD</v>
      </c>
      <c r="E653" t="str">
        <f>_xlfn.XLOOKUP(RT_gsm[[#This Row],[model_rxn]],sc_gsm[model_rxn],sc_gsm[model_rxn],"")</f>
        <v>CAT_c</v>
      </c>
      <c r="F653" s="3" t="str">
        <f>_xlfn.XLOOKUP(RT_gsm[[#This Row],[Column3]],sc_gsm[Column3],sc_gsm[Column3],"")</f>
        <v>CAT_c_FWD</v>
      </c>
      <c r="G653" s="3" t="str" cm="1">
        <f t="array" ref="G653">RT_gsm[[#This Row],[model_rxn]]&amp;",r,"&amp;_xlfn.SWITCH(RT_gsm[[#This Row],[Column2]],"REV","lower_bound:-","FWD","upper_bound:")&amp;"1000"</f>
        <v>CAT_c,r,upper_bound:1000</v>
      </c>
      <c r="H653" s="3" t="str">
        <f>_xlfn.XLOOKUP(RT_gsm[[#This Row],[rxn in SC GSM]],sc_gsm[model_rxn],sc_gsm[yeast8.3.4 equation],"")</f>
        <v>2 hydrogen peroxide[c] =&gt; 2 H2O[c] + oxygen[c]</v>
      </c>
      <c r="I653" s="3" t="b">
        <f>_xlfn.XLOOKUP(RT_gsm[[#This Row],[rxn in SC GSM]],sc_gsm[model_rxn],sc_gsm[Column12],"")</f>
        <v>1</v>
      </c>
      <c r="J653" s="3" t="str">
        <f>IF(RT_gsm[[#This Row],[Column2]]="REV",FIND("&lt;=&gt;",RT_gsm[[#This Row],[Column8]]),"")</f>
        <v/>
      </c>
    </row>
    <row r="654" spans="1:10" hidden="1" x14ac:dyDescent="0.2">
      <c r="A654" t="s">
        <v>569</v>
      </c>
      <c r="B654" t="s">
        <v>3902</v>
      </c>
      <c r="C654" t="str">
        <f>RT_gsm[[#This Row],[model_rxn]]&amp;"_"&amp;RT_gsm[[#This Row],[Column2]]</f>
        <v>CAT_x_FWD</v>
      </c>
      <c r="D654" t="str">
        <f>_xlfn.XLOOKUP(RT_gsm[[#This Row],[Column3]],SC_enz[name_dir],SC_enz[name_dir],"")</f>
        <v>CAT_x_FWD</v>
      </c>
      <c r="E654" t="str">
        <f>_xlfn.XLOOKUP(RT_gsm[[#This Row],[model_rxn]],sc_gsm[model_rxn],sc_gsm[model_rxn],"")</f>
        <v>CAT_x</v>
      </c>
      <c r="F654" s="3" t="str">
        <f>_xlfn.XLOOKUP(RT_gsm[[#This Row],[Column3]],sc_gsm[Column3],sc_gsm[Column3],"")</f>
        <v>CAT_x_FWD</v>
      </c>
      <c r="G654" s="3" t="str" cm="1">
        <f t="array" ref="G654">RT_gsm[[#This Row],[model_rxn]]&amp;",r,"&amp;_xlfn.SWITCH(RT_gsm[[#This Row],[Column2]],"REV","lower_bound:-","FWD","upper_bound:")&amp;"1000"</f>
        <v>CAT_x,r,upper_bound:1000</v>
      </c>
      <c r="H654" s="3" t="str">
        <f>_xlfn.XLOOKUP(RT_gsm[[#This Row],[rxn in SC GSM]],sc_gsm[model_rxn],sc_gsm[yeast8.3.4 equation],"")</f>
        <v>2 hydrogen peroxide[c] =&gt; 2 H2O[c] + oxygen[c]</v>
      </c>
      <c r="I654" s="3" t="b">
        <f>_xlfn.XLOOKUP(RT_gsm[[#This Row],[rxn in SC GSM]],sc_gsm[model_rxn],sc_gsm[Column12],"")</f>
        <v>1</v>
      </c>
      <c r="J654" s="3" t="str">
        <f>IF(RT_gsm[[#This Row],[Column2]]="REV",FIND("&lt;=&gt;",RT_gsm[[#This Row],[Column8]]),"")</f>
        <v/>
      </c>
    </row>
    <row r="655" spans="1:10" hidden="1" x14ac:dyDescent="0.2">
      <c r="A655" t="s">
        <v>646</v>
      </c>
      <c r="B655" t="s">
        <v>3902</v>
      </c>
      <c r="C655" t="str">
        <f>RT_gsm[[#This Row],[model_rxn]]&amp;"_"&amp;RT_gsm[[#This Row],[Column2]]</f>
        <v>CBL_c_FWD</v>
      </c>
      <c r="D655" t="str">
        <f>_xlfn.XLOOKUP(RT_gsm[[#This Row],[Column3]],SC_enz[name_dir],SC_enz[name_dir],"")</f>
        <v>CBL_c_FWD</v>
      </c>
      <c r="E655" t="str">
        <f>_xlfn.XLOOKUP(RT_gsm[[#This Row],[model_rxn]],sc_gsm[model_rxn],sc_gsm[model_rxn],"")</f>
        <v>CBL_c</v>
      </c>
      <c r="F655" s="3" t="str">
        <f>_xlfn.XLOOKUP(RT_gsm[[#This Row],[Column3]],sc_gsm[Column3],sc_gsm[Column3],"")</f>
        <v>CBL_c_FWD</v>
      </c>
      <c r="G655" s="3" t="str" cm="1">
        <f t="array" ref="G655">RT_gsm[[#This Row],[model_rxn]]&amp;",r,"&amp;_xlfn.SWITCH(RT_gsm[[#This Row],[Column2]],"REV","lower_bound:-","FWD","upper_bound:")&amp;"1000"</f>
        <v>CBL_c,r,upper_bound:1000</v>
      </c>
      <c r="H655" s="3" t="str">
        <f>_xlfn.XLOOKUP(RT_gsm[[#This Row],[rxn in SC GSM]],sc_gsm[model_rxn],sc_gsm[yeast8.3.4 equation],"")</f>
        <v>H2O[c] + L-cystathionine[c] =&gt; ammonium[c] + L-homocysteine[c] + pyruvate[c]</v>
      </c>
      <c r="I655" s="3" t="b">
        <f>_xlfn.XLOOKUP(RT_gsm[[#This Row],[rxn in SC GSM]],sc_gsm[model_rxn],sc_gsm[Column12],"")</f>
        <v>1</v>
      </c>
      <c r="J655" s="3" t="str">
        <f>IF(RT_gsm[[#This Row],[Column2]]="REV",FIND("&lt;=&gt;",RT_gsm[[#This Row],[Column8]]),"")</f>
        <v/>
      </c>
    </row>
    <row r="656" spans="1:10" hidden="1" x14ac:dyDescent="0.2">
      <c r="A656" t="s">
        <v>4651</v>
      </c>
      <c r="B656" t="s">
        <v>3903</v>
      </c>
      <c r="C656" t="str">
        <f>RT_gsm[[#This Row],[model_rxn]]&amp;"_"&amp;RT_gsm[[#This Row],[Column2]]</f>
        <v>CBMHL_c_REV</v>
      </c>
      <c r="D656" t="str">
        <f>_xlfn.XLOOKUP(RT_gsm[[#This Row],[Column3]],SC_enz[name_dir],SC_enz[name_dir],"")</f>
        <v/>
      </c>
      <c r="E656" t="str">
        <f>_xlfn.XLOOKUP(RT_gsm[[#This Row],[model_rxn]],sc_gsm[model_rxn],sc_gsm[model_rxn],"")</f>
        <v/>
      </c>
      <c r="F656" s="3" t="str">
        <f>_xlfn.XLOOKUP(RT_gsm[[#This Row],[Column3]],sc_gsm[Column3],sc_gsm[Column3],"")</f>
        <v/>
      </c>
      <c r="G656" s="3" t="str" cm="1">
        <f t="array" ref="G656">RT_gsm[[#This Row],[model_rxn]]&amp;",r,"&amp;_xlfn.SWITCH(RT_gsm[[#This Row],[Column2]],"REV","lower_bound:-","FWD","upper_bound:")&amp;"1000"</f>
        <v>CBMHL_c,r,lower_bound:-1000</v>
      </c>
      <c r="H656" s="3" t="str">
        <f>_xlfn.XLOOKUP(RT_gsm[[#This Row],[rxn in SC GSM]],sc_gsm[model_rxn],sc_gsm[yeast8.3.4 equation],"")</f>
        <v/>
      </c>
      <c r="I656" s="3" t="str">
        <f>_xlfn.XLOOKUP(RT_gsm[[#This Row],[rxn in SC GSM]],sc_gsm[model_rxn],sc_gsm[Column12],"")</f>
        <v/>
      </c>
      <c r="J656" s="3" t="e">
        <f>IF(RT_gsm[[#This Row],[Column2]]="REV",FIND("&lt;=&gt;",RT_gsm[[#This Row],[Column8]]),"")</f>
        <v>#VALUE!</v>
      </c>
    </row>
    <row r="657" spans="1:10" hidden="1" x14ac:dyDescent="0.2">
      <c r="A657" t="s">
        <v>4651</v>
      </c>
      <c r="B657" t="s">
        <v>3902</v>
      </c>
      <c r="C657" t="str">
        <f>RT_gsm[[#This Row],[model_rxn]]&amp;"_"&amp;RT_gsm[[#This Row],[Column2]]</f>
        <v>CBMHL_c_FWD</v>
      </c>
      <c r="D657" t="str">
        <f>_xlfn.XLOOKUP(RT_gsm[[#This Row],[Column3]],SC_enz[name_dir],SC_enz[name_dir],"")</f>
        <v/>
      </c>
      <c r="E657" t="str">
        <f>_xlfn.XLOOKUP(RT_gsm[[#This Row],[model_rxn]],sc_gsm[model_rxn],sc_gsm[model_rxn],"")</f>
        <v/>
      </c>
      <c r="F657" s="3" t="str">
        <f>_xlfn.XLOOKUP(RT_gsm[[#This Row],[Column3]],sc_gsm[Column3],sc_gsm[Column3],"")</f>
        <v/>
      </c>
      <c r="G657" s="3" t="str" cm="1">
        <f t="array" ref="G657">RT_gsm[[#This Row],[model_rxn]]&amp;",r,"&amp;_xlfn.SWITCH(RT_gsm[[#This Row],[Column2]],"REV","lower_bound:-","FWD","upper_bound:")&amp;"1000"</f>
        <v>CBMHL_c,r,upper_bound:1000</v>
      </c>
      <c r="H657" s="3" t="str">
        <f>_xlfn.XLOOKUP(RT_gsm[[#This Row],[rxn in SC GSM]],sc_gsm[model_rxn],sc_gsm[yeast8.3.4 equation],"")</f>
        <v/>
      </c>
      <c r="I657" s="3" t="str">
        <f>_xlfn.XLOOKUP(RT_gsm[[#This Row],[rxn in SC GSM]],sc_gsm[model_rxn],sc_gsm[Column12],"")</f>
        <v/>
      </c>
      <c r="J657" s="3" t="str">
        <f>IF(RT_gsm[[#This Row],[Column2]]="REV",FIND("&lt;=&gt;",RT_gsm[[#This Row],[Column8]]),"")</f>
        <v/>
      </c>
    </row>
    <row r="658" spans="1:10" hidden="1" x14ac:dyDescent="0.2">
      <c r="A658" t="s">
        <v>3466</v>
      </c>
      <c r="B658" t="s">
        <v>3902</v>
      </c>
      <c r="C658" t="str">
        <f>RT_gsm[[#This Row],[model_rxn]]&amp;"_"&amp;RT_gsm[[#This Row],[Column2]]</f>
        <v>CBPS_c_FWD</v>
      </c>
      <c r="D658" t="str">
        <f>_xlfn.XLOOKUP(RT_gsm[[#This Row],[Column3]],SC_enz[name_dir],SC_enz[name_dir],"")</f>
        <v>CBPS_c_FWD</v>
      </c>
      <c r="E658" t="str">
        <f>_xlfn.XLOOKUP(RT_gsm[[#This Row],[model_rxn]],sc_gsm[model_rxn],sc_gsm[model_rxn],"")</f>
        <v>CBPS_c</v>
      </c>
      <c r="F658" s="3" t="str">
        <f>_xlfn.XLOOKUP(RT_gsm[[#This Row],[Column3]],sc_gsm[Column3],sc_gsm[Column3],"")</f>
        <v>CBPS_c_FWD</v>
      </c>
      <c r="G658" s="3" t="str" cm="1">
        <f t="array" ref="G658">RT_gsm[[#This Row],[model_rxn]]&amp;",r,"&amp;_xlfn.SWITCH(RT_gsm[[#This Row],[Column2]],"REV","lower_bound:-","FWD","upper_bound:")&amp;"1000"</f>
        <v>CBPS_c,r,upper_bound:1000</v>
      </c>
      <c r="H658" s="3" t="str">
        <f>_xlfn.XLOOKUP(RT_gsm[[#This Row],[rxn in SC GSM]],sc_gsm[model_rxn],sc_gsm[yeast8.3.4 equation],"")</f>
        <v>2 ATP[c] + bicarbonate[c] + H2O[c] + L-glutamine[c] =&gt; 2 ADP[c] + carbamoyl phosphate[c] + 2 H+[c] + L-glutamate[c] + phosphate[c]</v>
      </c>
      <c r="I658" s="3" t="b">
        <f>_xlfn.XLOOKUP(RT_gsm[[#This Row],[rxn in SC GSM]],sc_gsm[model_rxn],sc_gsm[Column12],"")</f>
        <v>1</v>
      </c>
      <c r="J658" s="3" t="str">
        <f>IF(RT_gsm[[#This Row],[Column2]]="REV",FIND("&lt;=&gt;",RT_gsm[[#This Row],[Column8]]),"")</f>
        <v/>
      </c>
    </row>
    <row r="659" spans="1:10" hidden="1" x14ac:dyDescent="0.2">
      <c r="A659" t="s">
        <v>2895</v>
      </c>
      <c r="B659" t="s">
        <v>3903</v>
      </c>
      <c r="C659" t="str">
        <f>RT_gsm[[#This Row],[model_rxn]]&amp;"_"&amp;RT_gsm[[#This Row],[Column2]]</f>
        <v>CDPCHOLt_c_rm_REV</v>
      </c>
      <c r="D659" t="str">
        <f>_xlfn.XLOOKUP(RT_gsm[[#This Row],[Column3]],SC_enz[name_dir],SC_enz[name_dir],"")</f>
        <v>CDPCHOLt_c_rm_REV</v>
      </c>
      <c r="E659" t="str">
        <f>_xlfn.XLOOKUP(RT_gsm[[#This Row],[model_rxn]],sc_gsm[model_rxn],sc_gsm[model_rxn],"")</f>
        <v>CDPCHOLt_c_rm</v>
      </c>
      <c r="F659" s="3" t="str">
        <f>_xlfn.XLOOKUP(RT_gsm[[#This Row],[Column3]],sc_gsm[Column3],sc_gsm[Column3],"")</f>
        <v>CDPCHOLt_c_rm_REV</v>
      </c>
      <c r="G659" s="3" t="str" cm="1">
        <f t="array" ref="G659">RT_gsm[[#This Row],[model_rxn]]&amp;",r,"&amp;_xlfn.SWITCH(RT_gsm[[#This Row],[Column2]],"REV","lower_bound:-","FWD","upper_bound:")&amp;"1000"</f>
        <v>CDPCHOLt_c_rm,r,lower_bound:-1000</v>
      </c>
      <c r="H659" s="3" t="str">
        <f>_xlfn.XLOOKUP(RT_gsm[[#This Row],[rxn in SC GSM]],sc_gsm[model_rxn],sc_gsm[yeast8.3.4 equation],"")</f>
        <v>CDP-choline[c] &lt;=&gt; CDP-choline[erm]</v>
      </c>
      <c r="I659" s="3" t="b">
        <f>_xlfn.XLOOKUP(RT_gsm[[#This Row],[rxn in SC GSM]],sc_gsm[model_rxn],sc_gsm[Column12],"")</f>
        <v>1</v>
      </c>
      <c r="J659" s="3">
        <f>IF(RT_gsm[[#This Row],[Column2]]="REV",FIND("&lt;=&gt;",RT_gsm[[#This Row],[Column8]]),"")</f>
        <v>16</v>
      </c>
    </row>
    <row r="660" spans="1:10" hidden="1" x14ac:dyDescent="0.2">
      <c r="A660" t="s">
        <v>2895</v>
      </c>
      <c r="B660" t="s">
        <v>3902</v>
      </c>
      <c r="C660" t="str">
        <f>RT_gsm[[#This Row],[model_rxn]]&amp;"_"&amp;RT_gsm[[#This Row],[Column2]]</f>
        <v>CDPCHOLt_c_rm_FWD</v>
      </c>
      <c r="D660" t="str">
        <f>_xlfn.XLOOKUP(RT_gsm[[#This Row],[Column3]],SC_enz[name_dir],SC_enz[name_dir],"")</f>
        <v>CDPCHOLt_c_rm_FWD</v>
      </c>
      <c r="E660" t="str">
        <f>_xlfn.XLOOKUP(RT_gsm[[#This Row],[model_rxn]],sc_gsm[model_rxn],sc_gsm[model_rxn],"")</f>
        <v>CDPCHOLt_c_rm</v>
      </c>
      <c r="F660" s="3" t="str">
        <f>_xlfn.XLOOKUP(RT_gsm[[#This Row],[Column3]],sc_gsm[Column3],sc_gsm[Column3],"")</f>
        <v>CDPCHOLt_c_rm_FWD</v>
      </c>
      <c r="G660" s="3" t="str" cm="1">
        <f t="array" ref="G660">RT_gsm[[#This Row],[model_rxn]]&amp;",r,"&amp;_xlfn.SWITCH(RT_gsm[[#This Row],[Column2]],"REV","lower_bound:-","FWD","upper_bound:")&amp;"1000"</f>
        <v>CDPCHOLt_c_rm,r,upper_bound:1000</v>
      </c>
      <c r="H660" s="3" t="str">
        <f>_xlfn.XLOOKUP(RT_gsm[[#This Row],[rxn in SC GSM]],sc_gsm[model_rxn],sc_gsm[yeast8.3.4 equation],"")</f>
        <v>CDP-choline[c] &lt;=&gt; CDP-choline[erm]</v>
      </c>
      <c r="I660" s="3" t="b">
        <f>_xlfn.XLOOKUP(RT_gsm[[#This Row],[rxn in SC GSM]],sc_gsm[model_rxn],sc_gsm[Column12],"")</f>
        <v>1</v>
      </c>
      <c r="J660" s="3" t="str">
        <f>IF(RT_gsm[[#This Row],[Column2]]="REV",FIND("&lt;=&gt;",RT_gsm[[#This Row],[Column8]]),"")</f>
        <v/>
      </c>
    </row>
    <row r="661" spans="1:10" hidden="1" x14ac:dyDescent="0.2">
      <c r="A661" t="s">
        <v>4657</v>
      </c>
      <c r="B661" t="s">
        <v>3902</v>
      </c>
      <c r="C661" t="str">
        <f>RT_gsm[[#This Row],[model_rxn]]&amp;"_"&amp;RT_gsm[[#This Row],[Column2]]</f>
        <v>CDPDAGS_mm_FWD</v>
      </c>
      <c r="D661" t="str">
        <f>_xlfn.XLOOKUP(RT_gsm[[#This Row],[Column3]],SC_enz[name_dir],SC_enz[name_dir],"")</f>
        <v/>
      </c>
      <c r="E661" t="str">
        <f>_xlfn.XLOOKUP(RT_gsm[[#This Row],[model_rxn]],sc_gsm[model_rxn],sc_gsm[model_rxn],"")</f>
        <v/>
      </c>
      <c r="F661" s="3" t="str">
        <f>_xlfn.XLOOKUP(RT_gsm[[#This Row],[Column3]],sc_gsm[Column3],sc_gsm[Column3],"")</f>
        <v/>
      </c>
      <c r="G661" s="3" t="str" cm="1">
        <f t="array" ref="G661">RT_gsm[[#This Row],[model_rxn]]&amp;",r,"&amp;_xlfn.SWITCH(RT_gsm[[#This Row],[Column2]],"REV","lower_bound:-","FWD","upper_bound:")&amp;"1000"</f>
        <v>CDPDAGS_mm,r,upper_bound:1000</v>
      </c>
      <c r="H661" s="3" t="str">
        <f>_xlfn.XLOOKUP(RT_gsm[[#This Row],[rxn in SC GSM]],sc_gsm[model_rxn],sc_gsm[yeast8.3.4 equation],"")</f>
        <v/>
      </c>
      <c r="I661" s="3" t="str">
        <f>_xlfn.XLOOKUP(RT_gsm[[#This Row],[rxn in SC GSM]],sc_gsm[model_rxn],sc_gsm[Column12],"")</f>
        <v/>
      </c>
      <c r="J661" s="3" t="str">
        <f>IF(RT_gsm[[#This Row],[Column2]]="REV",FIND("&lt;=&gt;",RT_gsm[[#This Row],[Column8]]),"")</f>
        <v/>
      </c>
    </row>
    <row r="662" spans="1:10" hidden="1" x14ac:dyDescent="0.2">
      <c r="A662" t="s">
        <v>3121</v>
      </c>
      <c r="B662" t="s">
        <v>3902</v>
      </c>
      <c r="C662" t="str">
        <f>RT_gsm[[#This Row],[model_rxn]]&amp;"_"&amp;RT_gsm[[#This Row],[Column2]]</f>
        <v>CDPDAGS_rm_FWD</v>
      </c>
      <c r="D662" t="str">
        <f>_xlfn.XLOOKUP(RT_gsm[[#This Row],[Column3]],SC_enz[name_dir],SC_enz[name_dir],"")</f>
        <v>CDPDAGS_rm_FWD</v>
      </c>
      <c r="E662" t="str">
        <f>_xlfn.XLOOKUP(RT_gsm[[#This Row],[model_rxn]],sc_gsm[model_rxn],sc_gsm[model_rxn],"")</f>
        <v>CDPDAGS_rm</v>
      </c>
      <c r="F662" s="3" t="str">
        <f>_xlfn.XLOOKUP(RT_gsm[[#This Row],[Column3]],sc_gsm[Column3],sc_gsm[Column3],"")</f>
        <v>CDPDAGS_rm_FWD</v>
      </c>
      <c r="G662" s="3" t="str" cm="1">
        <f t="array" ref="G662">RT_gsm[[#This Row],[model_rxn]]&amp;",r,"&amp;_xlfn.SWITCH(RT_gsm[[#This Row],[Column2]],"REV","lower_bound:-","FWD","upper_bound:")&amp;"1000"</f>
        <v>CDPDAGS_rm,r,upper_bound:1000</v>
      </c>
      <c r="H662" s="3" t="str">
        <f>_xlfn.XLOOKUP(RT_gsm[[#This Row],[rxn in SC GSM]],sc_gsm[model_rxn],sc_gsm[yeast8.3.4 equation],"")</f>
        <v/>
      </c>
      <c r="I662" s="3" t="b">
        <f>_xlfn.XLOOKUP(RT_gsm[[#This Row],[rxn in SC GSM]],sc_gsm[model_rxn],sc_gsm[Column12],"")</f>
        <v>1</v>
      </c>
      <c r="J662" s="3" t="str">
        <f>IF(RT_gsm[[#This Row],[Column2]]="REV",FIND("&lt;=&gt;",RT_gsm[[#This Row],[Column8]]),"")</f>
        <v/>
      </c>
    </row>
    <row r="663" spans="1:10" hidden="1" x14ac:dyDescent="0.2">
      <c r="A663" t="s">
        <v>2894</v>
      </c>
      <c r="B663" t="s">
        <v>3903</v>
      </c>
      <c r="C663" t="str">
        <f>RT_gsm[[#This Row],[model_rxn]]&amp;"_"&amp;RT_gsm[[#This Row],[Column2]]</f>
        <v>CDPEAt_c_rm_REV</v>
      </c>
      <c r="D663" t="str">
        <f>_xlfn.XLOOKUP(RT_gsm[[#This Row],[Column3]],SC_enz[name_dir],SC_enz[name_dir],"")</f>
        <v>CDPEAt_c_rm_REV</v>
      </c>
      <c r="E663" t="str">
        <f>_xlfn.XLOOKUP(RT_gsm[[#This Row],[model_rxn]],sc_gsm[model_rxn],sc_gsm[model_rxn],"")</f>
        <v>CDPEAt_c_rm</v>
      </c>
      <c r="F663" s="3" t="str">
        <f>_xlfn.XLOOKUP(RT_gsm[[#This Row],[Column3]],sc_gsm[Column3],sc_gsm[Column3],"")</f>
        <v>CDPEAt_c_rm_REV</v>
      </c>
      <c r="G663" s="3" t="str" cm="1">
        <f t="array" ref="G663">RT_gsm[[#This Row],[model_rxn]]&amp;",r,"&amp;_xlfn.SWITCH(RT_gsm[[#This Row],[Column2]],"REV","lower_bound:-","FWD","upper_bound:")&amp;"1000"</f>
        <v>CDPEAt_c_rm,r,lower_bound:-1000</v>
      </c>
      <c r="H663" s="3" t="str">
        <f>_xlfn.XLOOKUP(RT_gsm[[#This Row],[rxn in SC GSM]],sc_gsm[model_rxn],sc_gsm[yeast8.3.4 equation],"")</f>
        <v>CDP-ethanolamine[c] &lt;=&gt; CDP-ethanolamine[erm]</v>
      </c>
      <c r="I663" s="3" t="b">
        <f>_xlfn.XLOOKUP(RT_gsm[[#This Row],[rxn in SC GSM]],sc_gsm[model_rxn],sc_gsm[Column12],"")</f>
        <v>1</v>
      </c>
      <c r="J663" s="3">
        <f>IF(RT_gsm[[#This Row],[Column2]]="REV",FIND("&lt;=&gt;",RT_gsm[[#This Row],[Column8]]),"")</f>
        <v>21</v>
      </c>
    </row>
    <row r="664" spans="1:10" hidden="1" x14ac:dyDescent="0.2">
      <c r="A664" t="s">
        <v>2894</v>
      </c>
      <c r="B664" t="s">
        <v>3902</v>
      </c>
      <c r="C664" t="str">
        <f>RT_gsm[[#This Row],[model_rxn]]&amp;"_"&amp;RT_gsm[[#This Row],[Column2]]</f>
        <v>CDPEAt_c_rm_FWD</v>
      </c>
      <c r="D664" t="str">
        <f>_xlfn.XLOOKUP(RT_gsm[[#This Row],[Column3]],SC_enz[name_dir],SC_enz[name_dir],"")</f>
        <v>CDPEAt_c_rm_FWD</v>
      </c>
      <c r="E664" t="str">
        <f>_xlfn.XLOOKUP(RT_gsm[[#This Row],[model_rxn]],sc_gsm[model_rxn],sc_gsm[model_rxn],"")</f>
        <v>CDPEAt_c_rm</v>
      </c>
      <c r="F664" s="3" t="str">
        <f>_xlfn.XLOOKUP(RT_gsm[[#This Row],[Column3]],sc_gsm[Column3],sc_gsm[Column3],"")</f>
        <v>CDPEAt_c_rm_FWD</v>
      </c>
      <c r="G664" s="3" t="str" cm="1">
        <f t="array" ref="G664">RT_gsm[[#This Row],[model_rxn]]&amp;",r,"&amp;_xlfn.SWITCH(RT_gsm[[#This Row],[Column2]],"REV","lower_bound:-","FWD","upper_bound:")&amp;"1000"</f>
        <v>CDPEAt_c_rm,r,upper_bound:1000</v>
      </c>
      <c r="H664" s="3" t="str">
        <f>_xlfn.XLOOKUP(RT_gsm[[#This Row],[rxn in SC GSM]],sc_gsm[model_rxn],sc_gsm[yeast8.3.4 equation],"")</f>
        <v>CDP-ethanolamine[c] &lt;=&gt; CDP-ethanolamine[erm]</v>
      </c>
      <c r="I664" s="3" t="b">
        <f>_xlfn.XLOOKUP(RT_gsm[[#This Row],[rxn in SC GSM]],sc_gsm[model_rxn],sc_gsm[Column12],"")</f>
        <v>1</v>
      </c>
      <c r="J664" s="3" t="str">
        <f>IF(RT_gsm[[#This Row],[Column2]]="REV",FIND("&lt;=&gt;",RT_gsm[[#This Row],[Column8]]),"")</f>
        <v/>
      </c>
    </row>
    <row r="665" spans="1:10" hidden="1" x14ac:dyDescent="0.2">
      <c r="A665" t="s">
        <v>2521</v>
      </c>
      <c r="B665" t="s">
        <v>3903</v>
      </c>
      <c r="C665" t="str">
        <f>RT_gsm[[#This Row],[model_rxn]]&amp;"_"&amp;RT_gsm[[#This Row],[Column2]]</f>
        <v>CDPt_c_n_REV</v>
      </c>
      <c r="D665" t="str">
        <f>_xlfn.XLOOKUP(RT_gsm[[#This Row],[Column3]],SC_enz[name_dir],SC_enz[name_dir],"")</f>
        <v>CDPt_c_n_REV</v>
      </c>
      <c r="E665" t="str">
        <f>_xlfn.XLOOKUP(RT_gsm[[#This Row],[model_rxn]],sc_gsm[model_rxn],sc_gsm[model_rxn],"")</f>
        <v>CDPt_c_n</v>
      </c>
      <c r="F665" s="3" t="str">
        <f>_xlfn.XLOOKUP(RT_gsm[[#This Row],[Column3]],sc_gsm[Column3],sc_gsm[Column3],"")</f>
        <v>CDPt_c_n_REV</v>
      </c>
      <c r="G665" s="3" t="str" cm="1">
        <f t="array" ref="G665">RT_gsm[[#This Row],[model_rxn]]&amp;",r,"&amp;_xlfn.SWITCH(RT_gsm[[#This Row],[Column2]],"REV","lower_bound:-","FWD","upper_bound:")&amp;"1000"</f>
        <v>CDPt_c_n,r,lower_bound:-1000</v>
      </c>
      <c r="H665" s="3" t="str">
        <f>_xlfn.XLOOKUP(RT_gsm[[#This Row],[rxn in SC GSM]],sc_gsm[model_rxn],sc_gsm[yeast8.3.4 equation],"")</f>
        <v>CDP[c] &lt;=&gt; CDP[n]</v>
      </c>
      <c r="I665" s="3" t="b">
        <f>_xlfn.XLOOKUP(RT_gsm[[#This Row],[rxn in SC GSM]],sc_gsm[model_rxn],sc_gsm[Column12],"")</f>
        <v>1</v>
      </c>
      <c r="J665" s="3">
        <f>IF(RT_gsm[[#This Row],[Column2]]="REV",FIND("&lt;=&gt;",RT_gsm[[#This Row],[Column8]]),"")</f>
        <v>8</v>
      </c>
    </row>
    <row r="666" spans="1:10" hidden="1" x14ac:dyDescent="0.2">
      <c r="A666" t="s">
        <v>2521</v>
      </c>
      <c r="B666" t="s">
        <v>3902</v>
      </c>
      <c r="C666" t="str">
        <f>RT_gsm[[#This Row],[model_rxn]]&amp;"_"&amp;RT_gsm[[#This Row],[Column2]]</f>
        <v>CDPt_c_n_FWD</v>
      </c>
      <c r="D666" t="str">
        <f>_xlfn.XLOOKUP(RT_gsm[[#This Row],[Column3]],SC_enz[name_dir],SC_enz[name_dir],"")</f>
        <v>CDPt_c_n_FWD</v>
      </c>
      <c r="E666" t="str">
        <f>_xlfn.XLOOKUP(RT_gsm[[#This Row],[model_rxn]],sc_gsm[model_rxn],sc_gsm[model_rxn],"")</f>
        <v>CDPt_c_n</v>
      </c>
      <c r="F666" s="3" t="str">
        <f>_xlfn.XLOOKUP(RT_gsm[[#This Row],[Column3]],sc_gsm[Column3],sc_gsm[Column3],"")</f>
        <v>CDPt_c_n_FWD</v>
      </c>
      <c r="G666" s="3" t="str" cm="1">
        <f t="array" ref="G666">RT_gsm[[#This Row],[model_rxn]]&amp;",r,"&amp;_xlfn.SWITCH(RT_gsm[[#This Row],[Column2]],"REV","lower_bound:-","FWD","upper_bound:")&amp;"1000"</f>
        <v>CDPt_c_n,r,upper_bound:1000</v>
      </c>
      <c r="H666" s="3" t="str">
        <f>_xlfn.XLOOKUP(RT_gsm[[#This Row],[rxn in SC GSM]],sc_gsm[model_rxn],sc_gsm[yeast8.3.4 equation],"")</f>
        <v>CDP[c] &lt;=&gt; CDP[n]</v>
      </c>
      <c r="I666" s="3" t="b">
        <f>_xlfn.XLOOKUP(RT_gsm[[#This Row],[rxn in SC GSM]],sc_gsm[model_rxn],sc_gsm[Column12],"")</f>
        <v>1</v>
      </c>
      <c r="J666" s="3" t="str">
        <f>IF(RT_gsm[[#This Row],[Column2]]="REV",FIND("&lt;=&gt;",RT_gsm[[#This Row],[Column8]]),"")</f>
        <v/>
      </c>
    </row>
    <row r="667" spans="1:10" hidden="1" x14ac:dyDescent="0.2">
      <c r="A667" t="s">
        <v>2892</v>
      </c>
      <c r="B667" t="s">
        <v>3903</v>
      </c>
      <c r="C667" t="str">
        <f>RT_gsm[[#This Row],[model_rxn]]&amp;"_"&amp;RT_gsm[[#This Row],[Column2]]</f>
        <v>CDPt_c_rm_REV</v>
      </c>
      <c r="D667" t="str">
        <f>_xlfn.XLOOKUP(RT_gsm[[#This Row],[Column3]],SC_enz[name_dir],SC_enz[name_dir],"")</f>
        <v>CDPt_c_rm_REV</v>
      </c>
      <c r="E667" t="str">
        <f>_xlfn.XLOOKUP(RT_gsm[[#This Row],[model_rxn]],sc_gsm[model_rxn],sc_gsm[model_rxn],"")</f>
        <v>CDPt_c_rm</v>
      </c>
      <c r="F667" s="3" t="str">
        <f>_xlfn.XLOOKUP(RT_gsm[[#This Row],[Column3]],sc_gsm[Column3],sc_gsm[Column3],"")</f>
        <v>CDPt_c_rm_REV</v>
      </c>
      <c r="G667" s="3" t="str" cm="1">
        <f t="array" ref="G667">RT_gsm[[#This Row],[model_rxn]]&amp;",r,"&amp;_xlfn.SWITCH(RT_gsm[[#This Row],[Column2]],"REV","lower_bound:-","FWD","upper_bound:")&amp;"1000"</f>
        <v>CDPt_c_rm,r,lower_bound:-1000</v>
      </c>
      <c r="H667" s="3" t="str">
        <f>_xlfn.XLOOKUP(RT_gsm[[#This Row],[rxn in SC GSM]],sc_gsm[model_rxn],sc_gsm[yeast8.3.4 equation],"")</f>
        <v>CDP[c] &lt;=&gt; CDP[erm]</v>
      </c>
      <c r="I667" s="3" t="b">
        <f>_xlfn.XLOOKUP(RT_gsm[[#This Row],[rxn in SC GSM]],sc_gsm[model_rxn],sc_gsm[Column12],"")</f>
        <v>1</v>
      </c>
      <c r="J667" s="3">
        <f>IF(RT_gsm[[#This Row],[Column2]]="REV",FIND("&lt;=&gt;",RT_gsm[[#This Row],[Column8]]),"")</f>
        <v>8</v>
      </c>
    </row>
    <row r="668" spans="1:10" hidden="1" x14ac:dyDescent="0.2">
      <c r="A668" t="s">
        <v>2892</v>
      </c>
      <c r="B668" t="s">
        <v>3902</v>
      </c>
      <c r="C668" t="str">
        <f>RT_gsm[[#This Row],[model_rxn]]&amp;"_"&amp;RT_gsm[[#This Row],[Column2]]</f>
        <v>CDPt_c_rm_FWD</v>
      </c>
      <c r="D668" t="str">
        <f>_xlfn.XLOOKUP(RT_gsm[[#This Row],[Column3]],SC_enz[name_dir],SC_enz[name_dir],"")</f>
        <v>CDPt_c_rm_FWD</v>
      </c>
      <c r="E668" t="str">
        <f>_xlfn.XLOOKUP(RT_gsm[[#This Row],[model_rxn]],sc_gsm[model_rxn],sc_gsm[model_rxn],"")</f>
        <v>CDPt_c_rm</v>
      </c>
      <c r="F668" s="3" t="str">
        <f>_xlfn.XLOOKUP(RT_gsm[[#This Row],[Column3]],sc_gsm[Column3],sc_gsm[Column3],"")</f>
        <v>CDPt_c_rm_FWD</v>
      </c>
      <c r="G668" s="3" t="str" cm="1">
        <f t="array" ref="G668">RT_gsm[[#This Row],[model_rxn]]&amp;",r,"&amp;_xlfn.SWITCH(RT_gsm[[#This Row],[Column2]],"REV","lower_bound:-","FWD","upper_bound:")&amp;"1000"</f>
        <v>CDPt_c_rm,r,upper_bound:1000</v>
      </c>
      <c r="H668" s="3" t="str">
        <f>_xlfn.XLOOKUP(RT_gsm[[#This Row],[rxn in SC GSM]],sc_gsm[model_rxn],sc_gsm[yeast8.3.4 equation],"")</f>
        <v>CDP[c] &lt;=&gt; CDP[erm]</v>
      </c>
      <c r="I668" s="3" t="b">
        <f>_xlfn.XLOOKUP(RT_gsm[[#This Row],[rxn in SC GSM]],sc_gsm[model_rxn],sc_gsm[Column12],"")</f>
        <v>1</v>
      </c>
      <c r="J668" s="3" t="str">
        <f>IF(RT_gsm[[#This Row],[Column2]]="REV",FIND("&lt;=&gt;",RT_gsm[[#This Row],[Column8]]),"")</f>
        <v/>
      </c>
    </row>
    <row r="669" spans="1:10" hidden="1" x14ac:dyDescent="0.2">
      <c r="A669" t="s">
        <v>4662</v>
      </c>
      <c r="B669" t="s">
        <v>3902</v>
      </c>
      <c r="C669" t="str">
        <f>RT_gsm[[#This Row],[model_rxn]]&amp;"_"&amp;RT_gsm[[#This Row],[Column2]]</f>
        <v>CELLBH_e_FWD</v>
      </c>
      <c r="D669" t="str">
        <f>_xlfn.XLOOKUP(RT_gsm[[#This Row],[Column3]],SC_enz[name_dir],SC_enz[name_dir],"")</f>
        <v/>
      </c>
      <c r="E669" t="str">
        <f>_xlfn.XLOOKUP(RT_gsm[[#This Row],[model_rxn]],sc_gsm[model_rxn],sc_gsm[model_rxn],"")</f>
        <v/>
      </c>
      <c r="F669" s="3" t="str">
        <f>_xlfn.XLOOKUP(RT_gsm[[#This Row],[Column3]],sc_gsm[Column3],sc_gsm[Column3],"")</f>
        <v/>
      </c>
      <c r="G669" s="3" t="str" cm="1">
        <f t="array" ref="G669">RT_gsm[[#This Row],[model_rxn]]&amp;",r,"&amp;_xlfn.SWITCH(RT_gsm[[#This Row],[Column2]],"REV","lower_bound:-","FWD","upper_bound:")&amp;"1000"</f>
        <v>CELLBH_e,r,upper_bound:1000</v>
      </c>
      <c r="H669" s="3" t="str">
        <f>_xlfn.XLOOKUP(RT_gsm[[#This Row],[rxn in SC GSM]],sc_gsm[model_rxn],sc_gsm[yeast8.3.4 equation],"")</f>
        <v/>
      </c>
      <c r="I669" s="3" t="str">
        <f>_xlfn.XLOOKUP(RT_gsm[[#This Row],[rxn in SC GSM]],sc_gsm[model_rxn],sc_gsm[Column12],"")</f>
        <v/>
      </c>
      <c r="J669" s="3" t="str">
        <f>IF(RT_gsm[[#This Row],[Column2]]="REV",FIND("&lt;=&gt;",RT_gsm[[#This Row],[Column8]]),"")</f>
        <v/>
      </c>
    </row>
    <row r="670" spans="1:10" hidden="1" x14ac:dyDescent="0.2">
      <c r="A670" t="s">
        <v>4673</v>
      </c>
      <c r="B670" t="s">
        <v>3902</v>
      </c>
      <c r="C670" t="str">
        <f>RT_gsm[[#This Row],[model_rxn]]&amp;"_"&amp;RT_gsm[[#This Row],[Column2]]</f>
        <v>CEPHSCOX_x_FWD</v>
      </c>
      <c r="D670" t="str">
        <f>_xlfn.XLOOKUP(RT_gsm[[#This Row],[Column3]],SC_enz[name_dir],SC_enz[name_dir],"")</f>
        <v/>
      </c>
      <c r="E670" t="str">
        <f>_xlfn.XLOOKUP(RT_gsm[[#This Row],[model_rxn]],sc_gsm[model_rxn],sc_gsm[model_rxn],"")</f>
        <v/>
      </c>
      <c r="F670" s="3" t="str">
        <f>_xlfn.XLOOKUP(RT_gsm[[#This Row],[Column3]],sc_gsm[Column3],sc_gsm[Column3],"")</f>
        <v/>
      </c>
      <c r="G670" s="3" t="str" cm="1">
        <f t="array" ref="G670">RT_gsm[[#This Row],[model_rxn]]&amp;",r,"&amp;_xlfn.SWITCH(RT_gsm[[#This Row],[Column2]],"REV","lower_bound:-","FWD","upper_bound:")&amp;"1000"</f>
        <v>CEPHSCOX_x,r,upper_bound:1000</v>
      </c>
      <c r="H670" s="3" t="str">
        <f>_xlfn.XLOOKUP(RT_gsm[[#This Row],[rxn in SC GSM]],sc_gsm[model_rxn],sc_gsm[yeast8.3.4 equation],"")</f>
        <v/>
      </c>
      <c r="I670" s="3" t="str">
        <f>_xlfn.XLOOKUP(RT_gsm[[#This Row],[rxn in SC GSM]],sc_gsm[model_rxn],sc_gsm[Column12],"")</f>
        <v/>
      </c>
      <c r="J670" s="3" t="str">
        <f>IF(RT_gsm[[#This Row],[Column2]]="REV",FIND("&lt;=&gt;",RT_gsm[[#This Row],[Column8]]),"")</f>
        <v/>
      </c>
    </row>
    <row r="671" spans="1:10" hidden="1" x14ac:dyDescent="0.2">
      <c r="A671" t="s">
        <v>572</v>
      </c>
      <c r="B671" t="s">
        <v>3902</v>
      </c>
      <c r="C671" t="str">
        <f>RT_gsm[[#This Row],[model_rxn]]&amp;"_"&amp;RT_gsm[[#This Row],[Column2]]</f>
        <v>CERH124A_r_FWD</v>
      </c>
      <c r="D671" t="str">
        <f>_xlfn.XLOOKUP(RT_gsm[[#This Row],[Column3]],SC_enz[name_dir],SC_enz[name_dir],"")</f>
        <v>CERH124A_r_FWD</v>
      </c>
      <c r="E671" t="str">
        <f>_xlfn.XLOOKUP(RT_gsm[[#This Row],[model_rxn]],sc_gsm[model_rxn],sc_gsm[model_rxn],"")</f>
        <v>CERH124A_r</v>
      </c>
      <c r="F671" s="3" t="str">
        <f>_xlfn.XLOOKUP(RT_gsm[[#This Row],[Column3]],sc_gsm[Column3],sc_gsm[Column3],"")</f>
        <v>CERH124A_r_FWD</v>
      </c>
      <c r="G671" s="3" t="str" cm="1">
        <f t="array" ref="G671">RT_gsm[[#This Row],[model_rxn]]&amp;",r,"&amp;_xlfn.SWITCH(RT_gsm[[#This Row],[Column2]],"REV","lower_bound:-","FWD","upper_bound:")&amp;"1000"</f>
        <v>CERH124A_r,r,upper_bound:1000</v>
      </c>
      <c r="H671" s="3" t="str">
        <f>_xlfn.XLOOKUP(RT_gsm[[#This Row],[rxn in SC GSM]],sc_gsm[model_rxn],sc_gsm[yeast8.3.4 equation],"")</f>
        <v>ceramide-1 (C24)[er] + H+[er] + NADPH[er] + oxygen[er] =&gt; ceramide-2 (C24)[er] + H2O[er] + NADP(+)[er]</v>
      </c>
      <c r="I671" s="3" t="b">
        <f>_xlfn.XLOOKUP(RT_gsm[[#This Row],[rxn in SC GSM]],sc_gsm[model_rxn],sc_gsm[Column12],"")</f>
        <v>1</v>
      </c>
      <c r="J671" s="3" t="str">
        <f>IF(RT_gsm[[#This Row],[Column2]]="REV",FIND("&lt;=&gt;",RT_gsm[[#This Row],[Column8]]),"")</f>
        <v/>
      </c>
    </row>
    <row r="672" spans="1:10" hidden="1" x14ac:dyDescent="0.2">
      <c r="A672" t="s">
        <v>575</v>
      </c>
      <c r="B672" t="s">
        <v>3902</v>
      </c>
      <c r="C672" t="str">
        <f>RT_gsm[[#This Row],[model_rxn]]&amp;"_"&amp;RT_gsm[[#This Row],[Column2]]</f>
        <v>CERH124B_r_FWD</v>
      </c>
      <c r="D672" t="str">
        <f>_xlfn.XLOOKUP(RT_gsm[[#This Row],[Column3]],SC_enz[name_dir],SC_enz[name_dir],"")</f>
        <v>CERH124B_r_FWD</v>
      </c>
      <c r="E672" t="str">
        <f>_xlfn.XLOOKUP(RT_gsm[[#This Row],[model_rxn]],sc_gsm[model_rxn],sc_gsm[model_rxn],"")</f>
        <v>CERH124B_r</v>
      </c>
      <c r="F672" s="3" t="str">
        <f>_xlfn.XLOOKUP(RT_gsm[[#This Row],[Column3]],sc_gsm[Column3],sc_gsm[Column3],"")</f>
        <v>CERH124B_r_FWD</v>
      </c>
      <c r="G672" s="3" t="str" cm="1">
        <f t="array" ref="G672">RT_gsm[[#This Row],[model_rxn]]&amp;",r,"&amp;_xlfn.SWITCH(RT_gsm[[#This Row],[Column2]],"REV","lower_bound:-","FWD","upper_bound:")&amp;"1000"</f>
        <v>CERH124B_r,r,upper_bound:1000</v>
      </c>
      <c r="H672" s="3" t="str">
        <f>_xlfn.XLOOKUP(RT_gsm[[#This Row],[rxn in SC GSM]],sc_gsm[model_rxn],sc_gsm[yeast8.3.4 equation],"")</f>
        <v>ceramide-1 (C24)[er] + H+[er] + NADPH[er] + oxygen[er] =&gt; ceramide-2 (C24)[er] + H2O[er] + NADP(+)[er]</v>
      </c>
      <c r="I672" s="3" t="b">
        <f>_xlfn.XLOOKUP(RT_gsm[[#This Row],[rxn in SC GSM]],sc_gsm[model_rxn],sc_gsm[Column12],"")</f>
        <v>1</v>
      </c>
      <c r="J672" s="3" t="str">
        <f>IF(RT_gsm[[#This Row],[Column2]]="REV",FIND("&lt;=&gt;",RT_gsm[[#This Row],[Column8]]),"")</f>
        <v/>
      </c>
    </row>
    <row r="673" spans="1:10" hidden="1" x14ac:dyDescent="0.2">
      <c r="A673" t="s">
        <v>578</v>
      </c>
      <c r="B673" t="s">
        <v>3902</v>
      </c>
      <c r="C673" t="str">
        <f>RT_gsm[[#This Row],[model_rxn]]&amp;"_"&amp;RT_gsm[[#This Row],[Column2]]</f>
        <v>CERH126A_r_FWD</v>
      </c>
      <c r="D673" t="str">
        <f>_xlfn.XLOOKUP(RT_gsm[[#This Row],[Column3]],SC_enz[name_dir],SC_enz[name_dir],"")</f>
        <v>CERH126A_r_FWD</v>
      </c>
      <c r="E673" t="str">
        <f>_xlfn.XLOOKUP(RT_gsm[[#This Row],[model_rxn]],sc_gsm[model_rxn],sc_gsm[model_rxn],"")</f>
        <v>CERH126A_r</v>
      </c>
      <c r="F673" s="3" t="str">
        <f>_xlfn.XLOOKUP(RT_gsm[[#This Row],[Column3]],sc_gsm[Column3],sc_gsm[Column3],"")</f>
        <v>CERH126A_r_FWD</v>
      </c>
      <c r="G673" s="3" t="str" cm="1">
        <f t="array" ref="G673">RT_gsm[[#This Row],[model_rxn]]&amp;",r,"&amp;_xlfn.SWITCH(RT_gsm[[#This Row],[Column2]],"REV","lower_bound:-","FWD","upper_bound:")&amp;"1000"</f>
        <v>CERH126A_r,r,upper_bound:1000</v>
      </c>
      <c r="H673" s="3" t="str">
        <f>_xlfn.XLOOKUP(RT_gsm[[#This Row],[rxn in SC GSM]],sc_gsm[model_rxn],sc_gsm[yeast8.3.4 equation],"")</f>
        <v>ceramide-1 (C26)[er] + H+[er] + NADPH[er] + oxygen[er] =&gt; ceramide-2 (C26)[er] + H2O[er] + NADP(+)[er]</v>
      </c>
      <c r="I673" s="3" t="b">
        <f>_xlfn.XLOOKUP(RT_gsm[[#This Row],[rxn in SC GSM]],sc_gsm[model_rxn],sc_gsm[Column12],"")</f>
        <v>1</v>
      </c>
      <c r="J673" s="3" t="str">
        <f>IF(RT_gsm[[#This Row],[Column2]]="REV",FIND("&lt;=&gt;",RT_gsm[[#This Row],[Column8]]),"")</f>
        <v/>
      </c>
    </row>
    <row r="674" spans="1:10" hidden="1" x14ac:dyDescent="0.2">
      <c r="A674" t="s">
        <v>579</v>
      </c>
      <c r="B674" t="s">
        <v>3902</v>
      </c>
      <c r="C674" t="str">
        <f>RT_gsm[[#This Row],[model_rxn]]&amp;"_"&amp;RT_gsm[[#This Row],[Column2]]</f>
        <v>CERH126B_r_FWD</v>
      </c>
      <c r="D674" t="str">
        <f>_xlfn.XLOOKUP(RT_gsm[[#This Row],[Column3]],SC_enz[name_dir],SC_enz[name_dir],"")</f>
        <v>CERH126B_r_FWD</v>
      </c>
      <c r="E674" t="str">
        <f>_xlfn.XLOOKUP(RT_gsm[[#This Row],[model_rxn]],sc_gsm[model_rxn],sc_gsm[model_rxn],"")</f>
        <v>CERH126B_r</v>
      </c>
      <c r="F674" s="3" t="str">
        <f>_xlfn.XLOOKUP(RT_gsm[[#This Row],[Column3]],sc_gsm[Column3],sc_gsm[Column3],"")</f>
        <v>CERH126B_r_FWD</v>
      </c>
      <c r="G674" s="3" t="str" cm="1">
        <f t="array" ref="G674">RT_gsm[[#This Row],[model_rxn]]&amp;",r,"&amp;_xlfn.SWITCH(RT_gsm[[#This Row],[Column2]],"REV","lower_bound:-","FWD","upper_bound:")&amp;"1000"</f>
        <v>CERH126B_r,r,upper_bound:1000</v>
      </c>
      <c r="H674" s="3" t="str">
        <f>_xlfn.XLOOKUP(RT_gsm[[#This Row],[rxn in SC GSM]],sc_gsm[model_rxn],sc_gsm[yeast8.3.4 equation],"")</f>
        <v>ceramide-1 (C26)[er] + H+[er] + NADPH[er] + oxygen[er] =&gt; ceramide-2 (C26)[er] + H2O[er] + NADP(+)[er]</v>
      </c>
      <c r="I674" s="3" t="b">
        <f>_xlfn.XLOOKUP(RT_gsm[[#This Row],[rxn in SC GSM]],sc_gsm[model_rxn],sc_gsm[Column12],"")</f>
        <v>1</v>
      </c>
      <c r="J674" s="3" t="str">
        <f>IF(RT_gsm[[#This Row],[Column2]]="REV",FIND("&lt;=&gt;",RT_gsm[[#This Row],[Column8]]),"")</f>
        <v/>
      </c>
    </row>
    <row r="675" spans="1:10" hidden="1" x14ac:dyDescent="0.2">
      <c r="A675" t="s">
        <v>580</v>
      </c>
      <c r="B675" t="s">
        <v>3902</v>
      </c>
      <c r="C675" t="str">
        <f>RT_gsm[[#This Row],[model_rxn]]&amp;"_"&amp;RT_gsm[[#This Row],[Column2]]</f>
        <v>CERH2A24_r_FWD</v>
      </c>
      <c r="D675" t="str">
        <f>_xlfn.XLOOKUP(RT_gsm[[#This Row],[Column3]],SC_enz[name_dir],SC_enz[name_dir],"")</f>
        <v>CERH2A24_r_FWD</v>
      </c>
      <c r="E675" t="str">
        <f>_xlfn.XLOOKUP(RT_gsm[[#This Row],[model_rxn]],sc_gsm[model_rxn],sc_gsm[model_rxn],"")</f>
        <v>CERH2A24_r</v>
      </c>
      <c r="F675" s="3" t="str">
        <f>_xlfn.XLOOKUP(RT_gsm[[#This Row],[Column3]],sc_gsm[Column3],sc_gsm[Column3],"")</f>
        <v>CERH2A24_r_FWD</v>
      </c>
      <c r="G675" s="3" t="str" cm="1">
        <f t="array" ref="G675">RT_gsm[[#This Row],[model_rxn]]&amp;",r,"&amp;_xlfn.SWITCH(RT_gsm[[#This Row],[Column2]],"REV","lower_bound:-","FWD","upper_bound:")&amp;"1000"</f>
        <v>CERH2A24_r,r,upper_bound:1000</v>
      </c>
      <c r="H675" s="3" t="str">
        <f>_xlfn.XLOOKUP(RT_gsm[[#This Row],[rxn in SC GSM]],sc_gsm[model_rxn],sc_gsm[yeast8.3.4 equation],"")</f>
        <v>ceramide-2 (C24)[er] + H+[er] + NADPH[er] + oxygen[er] =&gt; ceramide-3 (C24)[er] + H2O[er] + NADP(+)[er]</v>
      </c>
      <c r="I675" s="3" t="b">
        <f>_xlfn.XLOOKUP(RT_gsm[[#This Row],[rxn in SC GSM]],sc_gsm[model_rxn],sc_gsm[Column12],"")</f>
        <v>1</v>
      </c>
      <c r="J675" s="3" t="str">
        <f>IF(RT_gsm[[#This Row],[Column2]]="REV",FIND("&lt;=&gt;",RT_gsm[[#This Row],[Column8]]),"")</f>
        <v/>
      </c>
    </row>
    <row r="676" spans="1:10" hidden="1" x14ac:dyDescent="0.2">
      <c r="A676" t="s">
        <v>581</v>
      </c>
      <c r="B676" t="s">
        <v>3902</v>
      </c>
      <c r="C676" t="str">
        <f>RT_gsm[[#This Row],[model_rxn]]&amp;"_"&amp;RT_gsm[[#This Row],[Column2]]</f>
        <v>CERH2A26_r_FWD</v>
      </c>
      <c r="D676" t="str">
        <f>_xlfn.XLOOKUP(RT_gsm[[#This Row],[Column3]],SC_enz[name_dir],SC_enz[name_dir],"")</f>
        <v>CERH2A26_r_FWD</v>
      </c>
      <c r="E676" t="str">
        <f>_xlfn.XLOOKUP(RT_gsm[[#This Row],[model_rxn]],sc_gsm[model_rxn],sc_gsm[model_rxn],"")</f>
        <v>CERH2A26_r</v>
      </c>
      <c r="F676" s="3" t="str">
        <f>_xlfn.XLOOKUP(RT_gsm[[#This Row],[Column3]],sc_gsm[Column3],sc_gsm[Column3],"")</f>
        <v>CERH2A26_r_FWD</v>
      </c>
      <c r="G676" s="3" t="str" cm="1">
        <f t="array" ref="G676">RT_gsm[[#This Row],[model_rxn]]&amp;",r,"&amp;_xlfn.SWITCH(RT_gsm[[#This Row],[Column2]],"REV","lower_bound:-","FWD","upper_bound:")&amp;"1000"</f>
        <v>CERH2A26_r,r,upper_bound:1000</v>
      </c>
      <c r="H676" s="3" t="str">
        <f>_xlfn.XLOOKUP(RT_gsm[[#This Row],[rxn in SC GSM]],sc_gsm[model_rxn],sc_gsm[yeast8.3.4 equation],"")</f>
        <v>ceramide-2 (C26)[er] + H+[er] + NADPH[er] + oxygen[er] =&gt; ceramide-3 (C26)[er] + H2O[er] + NADP(+)[er]</v>
      </c>
      <c r="I676" s="3" t="b">
        <f>_xlfn.XLOOKUP(RT_gsm[[#This Row],[rxn in SC GSM]],sc_gsm[model_rxn],sc_gsm[Column12],"")</f>
        <v>1</v>
      </c>
      <c r="J676" s="3" t="str">
        <f>IF(RT_gsm[[#This Row],[Column2]]="REV",FIND("&lt;=&gt;",RT_gsm[[#This Row],[Column8]]),"")</f>
        <v/>
      </c>
    </row>
    <row r="677" spans="1:10" hidden="1" x14ac:dyDescent="0.2">
      <c r="A677" t="s">
        <v>582</v>
      </c>
      <c r="B677" t="s">
        <v>3902</v>
      </c>
      <c r="C677" t="str">
        <f>RT_gsm[[#This Row],[model_rxn]]&amp;"_"&amp;RT_gsm[[#This Row],[Column2]]</f>
        <v>CERH324_r_FWD</v>
      </c>
      <c r="D677" t="str">
        <f>_xlfn.XLOOKUP(RT_gsm[[#This Row],[Column3]],SC_enz[name_dir],SC_enz[name_dir],"")</f>
        <v>CERH324_r_FWD</v>
      </c>
      <c r="E677" t="str">
        <f>_xlfn.XLOOKUP(RT_gsm[[#This Row],[model_rxn]],sc_gsm[model_rxn],sc_gsm[model_rxn],"")</f>
        <v>CERH324_r</v>
      </c>
      <c r="F677" s="3" t="str">
        <f>_xlfn.XLOOKUP(RT_gsm[[#This Row],[Column3]],sc_gsm[Column3],sc_gsm[Column3],"")</f>
        <v>CERH324_r_FWD</v>
      </c>
      <c r="G677" s="3" t="str" cm="1">
        <f t="array" ref="G677">RT_gsm[[#This Row],[model_rxn]]&amp;",r,"&amp;_xlfn.SWITCH(RT_gsm[[#This Row],[Column2]],"REV","lower_bound:-","FWD","upper_bound:")&amp;"1000"</f>
        <v>CERH324_r,r,upper_bound:1000</v>
      </c>
      <c r="H677" s="3" t="str">
        <f>_xlfn.XLOOKUP(RT_gsm[[#This Row],[rxn in SC GSM]],sc_gsm[model_rxn],sc_gsm[yeast8.3.4 equation],"")</f>
        <v>ceramide-3 (C24)[er] + H+[er] + NADPH[er] + oxygen[er] =&gt; ceramide-4 (C24)[er] + H2O[er] + NADP(+)[er]</v>
      </c>
      <c r="I677" s="3" t="b">
        <f>_xlfn.XLOOKUP(RT_gsm[[#This Row],[rxn in SC GSM]],sc_gsm[model_rxn],sc_gsm[Column12],"")</f>
        <v>1</v>
      </c>
      <c r="J677" s="3" t="str">
        <f>IF(RT_gsm[[#This Row],[Column2]]="REV",FIND("&lt;=&gt;",RT_gsm[[#This Row],[Column8]]),"")</f>
        <v/>
      </c>
    </row>
    <row r="678" spans="1:10" hidden="1" x14ac:dyDescent="0.2">
      <c r="A678" t="s">
        <v>583</v>
      </c>
      <c r="B678" t="s">
        <v>3902</v>
      </c>
      <c r="C678" t="str">
        <f>RT_gsm[[#This Row],[model_rxn]]&amp;"_"&amp;RT_gsm[[#This Row],[Column2]]</f>
        <v>CERH326_r_FWD</v>
      </c>
      <c r="D678" t="str">
        <f>_xlfn.XLOOKUP(RT_gsm[[#This Row],[Column3]],SC_enz[name_dir],SC_enz[name_dir],"")</f>
        <v>CERH326_r_FWD</v>
      </c>
      <c r="E678" t="str">
        <f>_xlfn.XLOOKUP(RT_gsm[[#This Row],[model_rxn]],sc_gsm[model_rxn],sc_gsm[model_rxn],"")</f>
        <v>CERH326_r</v>
      </c>
      <c r="F678" s="3" t="str">
        <f>_xlfn.XLOOKUP(RT_gsm[[#This Row],[Column3]],sc_gsm[Column3],sc_gsm[Column3],"")</f>
        <v>CERH326_r_FWD</v>
      </c>
      <c r="G678" s="3" t="str" cm="1">
        <f t="array" ref="G678">RT_gsm[[#This Row],[model_rxn]]&amp;",r,"&amp;_xlfn.SWITCH(RT_gsm[[#This Row],[Column2]],"REV","lower_bound:-","FWD","upper_bound:")&amp;"1000"</f>
        <v>CERH326_r,r,upper_bound:1000</v>
      </c>
      <c r="H678" s="3" t="str">
        <f>_xlfn.XLOOKUP(RT_gsm[[#This Row],[rxn in SC GSM]],sc_gsm[model_rxn],sc_gsm[yeast8.3.4 equation],"")</f>
        <v>ceramide-3 (C26)[er] + H+[er] + NADPH[er] + oxygen[er] =&gt; ceramide-4 (C26)[er] + H2O[er] + NADP(+)[er]</v>
      </c>
      <c r="I678" s="3" t="b">
        <f>_xlfn.XLOOKUP(RT_gsm[[#This Row],[rxn in SC GSM]],sc_gsm[model_rxn],sc_gsm[Column12],"")</f>
        <v>1</v>
      </c>
      <c r="J678" s="3" t="str">
        <f>IF(RT_gsm[[#This Row],[Column2]]="REV",FIND("&lt;=&gt;",RT_gsm[[#This Row],[Column8]]),"")</f>
        <v/>
      </c>
    </row>
    <row r="679" spans="1:10" hidden="1" x14ac:dyDescent="0.2">
      <c r="A679" t="s">
        <v>4684</v>
      </c>
      <c r="B679" t="s">
        <v>3902</v>
      </c>
      <c r="C679" t="str">
        <f>RT_gsm[[#This Row],[model_rxn]]&amp;"_"&amp;RT_gsm[[#This Row],[Column2]]</f>
        <v>CERS124_c_FWD</v>
      </c>
      <c r="D679" t="str">
        <f>_xlfn.XLOOKUP(RT_gsm[[#This Row],[Column3]],SC_enz[name_dir],SC_enz[name_dir],"")</f>
        <v/>
      </c>
      <c r="E679" t="str">
        <f>_xlfn.XLOOKUP(RT_gsm[[#This Row],[model_rxn]],sc_gsm[model_rxn],sc_gsm[model_rxn],"")</f>
        <v/>
      </c>
      <c r="F679" s="3" t="str">
        <f>_xlfn.XLOOKUP(RT_gsm[[#This Row],[Column3]],sc_gsm[Column3],sc_gsm[Column3],"")</f>
        <v/>
      </c>
      <c r="G679" s="3" t="str" cm="1">
        <f t="array" ref="G679">RT_gsm[[#This Row],[model_rxn]]&amp;",r,"&amp;_xlfn.SWITCH(RT_gsm[[#This Row],[Column2]],"REV","lower_bound:-","FWD","upper_bound:")&amp;"1000"</f>
        <v>CERS124_c,r,upper_bound:1000</v>
      </c>
      <c r="H679" s="3" t="str">
        <f>_xlfn.XLOOKUP(RT_gsm[[#This Row],[rxn in SC GSM]],sc_gsm[model_rxn],sc_gsm[yeast8.3.4 equation],"")</f>
        <v/>
      </c>
      <c r="I679" s="3" t="str">
        <f>_xlfn.XLOOKUP(RT_gsm[[#This Row],[rxn in SC GSM]],sc_gsm[model_rxn],sc_gsm[Column12],"")</f>
        <v/>
      </c>
      <c r="J679" s="3" t="str">
        <f>IF(RT_gsm[[#This Row],[Column2]]="REV",FIND("&lt;=&gt;",RT_gsm[[#This Row],[Column8]]),"")</f>
        <v/>
      </c>
    </row>
    <row r="680" spans="1:10" hidden="1" x14ac:dyDescent="0.2">
      <c r="A680" t="s">
        <v>4689</v>
      </c>
      <c r="B680" t="s">
        <v>3902</v>
      </c>
      <c r="C680" t="str">
        <f>RT_gsm[[#This Row],[model_rxn]]&amp;"_"&amp;RT_gsm[[#This Row],[Column2]]</f>
        <v>CERS126_c_FWD</v>
      </c>
      <c r="D680" t="str">
        <f>_xlfn.XLOOKUP(RT_gsm[[#This Row],[Column3]],SC_enz[name_dir],SC_enz[name_dir],"")</f>
        <v/>
      </c>
      <c r="E680" t="str">
        <f>_xlfn.XLOOKUP(RT_gsm[[#This Row],[model_rxn]],sc_gsm[model_rxn],sc_gsm[model_rxn],"")</f>
        <v/>
      </c>
      <c r="F680" s="3" t="str">
        <f>_xlfn.XLOOKUP(RT_gsm[[#This Row],[Column3]],sc_gsm[Column3],sc_gsm[Column3],"")</f>
        <v/>
      </c>
      <c r="G680" s="3" t="str" cm="1">
        <f t="array" ref="G680">RT_gsm[[#This Row],[model_rxn]]&amp;",r,"&amp;_xlfn.SWITCH(RT_gsm[[#This Row],[Column2]],"REV","lower_bound:-","FWD","upper_bound:")&amp;"1000"</f>
        <v>CERS126_c,r,upper_bound:1000</v>
      </c>
      <c r="H680" s="3" t="str">
        <f>_xlfn.XLOOKUP(RT_gsm[[#This Row],[rxn in SC GSM]],sc_gsm[model_rxn],sc_gsm[yeast8.3.4 equation],"")</f>
        <v/>
      </c>
      <c r="I680" s="3" t="str">
        <f>_xlfn.XLOOKUP(RT_gsm[[#This Row],[rxn in SC GSM]],sc_gsm[model_rxn],sc_gsm[Column12],"")</f>
        <v/>
      </c>
      <c r="J680" s="3" t="str">
        <f>IF(RT_gsm[[#This Row],[Column2]]="REV",FIND("&lt;=&gt;",RT_gsm[[#This Row],[Column8]]),"")</f>
        <v/>
      </c>
    </row>
    <row r="681" spans="1:10" hidden="1" x14ac:dyDescent="0.2">
      <c r="A681" t="s">
        <v>3484</v>
      </c>
      <c r="B681" t="s">
        <v>3902</v>
      </c>
      <c r="C681" t="str">
        <f>RT_gsm[[#This Row],[model_rxn]]&amp;"_"&amp;RT_gsm[[#This Row],[Column2]]</f>
        <v>CERS2A24_r_FWD</v>
      </c>
      <c r="D681" t="str">
        <f>_xlfn.XLOOKUP(RT_gsm[[#This Row],[Column3]],SC_enz[name_dir],SC_enz[name_dir],"")</f>
        <v>CERS2A24_r_FWD</v>
      </c>
      <c r="E681" t="str">
        <f>_xlfn.XLOOKUP(RT_gsm[[#This Row],[model_rxn]],sc_gsm[model_rxn],sc_gsm[model_rxn],"")</f>
        <v>CERS2A24_r</v>
      </c>
      <c r="F681" s="3" t="str">
        <f>_xlfn.XLOOKUP(RT_gsm[[#This Row],[Column3]],sc_gsm[Column3],sc_gsm[Column3],"")</f>
        <v>CERS2A24_r_FWD</v>
      </c>
      <c r="G681" s="3" t="str" cm="1">
        <f t="array" ref="G681">RT_gsm[[#This Row],[model_rxn]]&amp;",r,"&amp;_xlfn.SWITCH(RT_gsm[[#This Row],[Column2]],"REV","lower_bound:-","FWD","upper_bound:")&amp;"1000"</f>
        <v>CERS2A24_r,r,upper_bound:1000</v>
      </c>
      <c r="H681" s="3" t="str">
        <f>_xlfn.XLOOKUP(RT_gsm[[#This Row],[rxn in SC GSM]],sc_gsm[model_rxn],sc_gsm[yeast8.3.4 equation],"")</f>
        <v>phytosphingosine[er] + tetracosanoyl-CoA[er] =&gt; ceramide-2 (C24)[er] + coenzyme A[er] + H+[er]</v>
      </c>
      <c r="I681" s="3" t="b">
        <f>_xlfn.XLOOKUP(RT_gsm[[#This Row],[rxn in SC GSM]],sc_gsm[model_rxn],sc_gsm[Column12],"")</f>
        <v>1</v>
      </c>
      <c r="J681" s="3" t="str">
        <f>IF(RT_gsm[[#This Row],[Column2]]="REV",FIND("&lt;=&gt;",RT_gsm[[#This Row],[Column8]]),"")</f>
        <v/>
      </c>
    </row>
    <row r="682" spans="1:10" hidden="1" x14ac:dyDescent="0.2">
      <c r="A682" t="s">
        <v>3485</v>
      </c>
      <c r="B682" t="s">
        <v>3902</v>
      </c>
      <c r="C682" t="str">
        <f>RT_gsm[[#This Row],[model_rxn]]&amp;"_"&amp;RT_gsm[[#This Row],[Column2]]</f>
        <v>CERS2A26_r_FWD</v>
      </c>
      <c r="D682" t="str">
        <f>_xlfn.XLOOKUP(RT_gsm[[#This Row],[Column3]],SC_enz[name_dir],SC_enz[name_dir],"")</f>
        <v>CERS2A26_r_FWD</v>
      </c>
      <c r="E682" t="str">
        <f>_xlfn.XLOOKUP(RT_gsm[[#This Row],[model_rxn]],sc_gsm[model_rxn],sc_gsm[model_rxn],"")</f>
        <v>CERS2A26_r</v>
      </c>
      <c r="F682" s="3" t="str">
        <f>_xlfn.XLOOKUP(RT_gsm[[#This Row],[Column3]],sc_gsm[Column3],sc_gsm[Column3],"")</f>
        <v>CERS2A26_r_FWD</v>
      </c>
      <c r="G682" s="3" t="str" cm="1">
        <f t="array" ref="G682">RT_gsm[[#This Row],[model_rxn]]&amp;",r,"&amp;_xlfn.SWITCH(RT_gsm[[#This Row],[Column2]],"REV","lower_bound:-","FWD","upper_bound:")&amp;"1000"</f>
        <v>CERS2A26_r,r,upper_bound:1000</v>
      </c>
      <c r="H682" s="3" t="str">
        <f>_xlfn.XLOOKUP(RT_gsm[[#This Row],[rxn in SC GSM]],sc_gsm[model_rxn],sc_gsm[yeast8.3.4 equation],"")</f>
        <v>hexacosanoyl-CoA[er] + phytosphingosine[er] =&gt; ceramide-2 (C26)[er] + coenzyme A[er] + H+[er]</v>
      </c>
      <c r="I682" s="3" t="b">
        <f>_xlfn.XLOOKUP(RT_gsm[[#This Row],[rxn in SC GSM]],sc_gsm[model_rxn],sc_gsm[Column12],"")</f>
        <v>1</v>
      </c>
      <c r="J682" s="3" t="str">
        <f>IF(RT_gsm[[#This Row],[Column2]]="REV",FIND("&lt;=&gt;",RT_gsm[[#This Row],[Column8]]),"")</f>
        <v/>
      </c>
    </row>
    <row r="683" spans="1:10" hidden="1" x14ac:dyDescent="0.2">
      <c r="A683" t="s">
        <v>3319</v>
      </c>
      <c r="B683" t="s">
        <v>3903</v>
      </c>
      <c r="C683" t="str">
        <f>RT_gsm[[#This Row],[model_rxn]]&amp;"_"&amp;RT_gsm[[#This Row],[Column2]]</f>
        <v>CERt_g_r_REV</v>
      </c>
      <c r="D683" t="str">
        <f>_xlfn.XLOOKUP(RT_gsm[[#This Row],[Column3]],SC_enz[name_dir],SC_enz[name_dir],"")</f>
        <v>CERt_g_r_REV</v>
      </c>
      <c r="E683" t="str">
        <f>_xlfn.XLOOKUP(RT_gsm[[#This Row],[model_rxn]],sc_gsm[model_rxn],sc_gsm[model_rxn],"")</f>
        <v>CERt_g_r</v>
      </c>
      <c r="F683" s="3" t="str">
        <f>_xlfn.XLOOKUP(RT_gsm[[#This Row],[Column3]],sc_gsm[Column3],sc_gsm[Column3],"")</f>
        <v>CERt_g_r_REV</v>
      </c>
      <c r="G683" s="3" t="str" cm="1">
        <f t="array" ref="G683">RT_gsm[[#This Row],[model_rxn]]&amp;",r,"&amp;_xlfn.SWITCH(RT_gsm[[#This Row],[Column2]],"REV","lower_bound:-","FWD","upper_bound:")&amp;"1000"</f>
        <v>CERt_g_r,r,lower_bound:-1000</v>
      </c>
      <c r="H683" s="3" t="str">
        <f>_xlfn.XLOOKUP(RT_gsm[[#This Row],[rxn in SC GSM]],sc_gsm[model_rxn],sc_gsm[yeast8.3.4 equation],"")</f>
        <v>ceramide-1 (C24)[g] &lt;=&gt; ceramide-1 (C24)[er]</v>
      </c>
      <c r="I683" s="3" t="b">
        <f>_xlfn.XLOOKUP(RT_gsm[[#This Row],[rxn in SC GSM]],sc_gsm[model_rxn],sc_gsm[Column12],"")</f>
        <v>1</v>
      </c>
      <c r="J683" s="3">
        <f>IF(RT_gsm[[#This Row],[Column2]]="REV",FIND("&lt;=&gt;",RT_gsm[[#This Row],[Column8]]),"")</f>
        <v>21</v>
      </c>
    </row>
    <row r="684" spans="1:10" hidden="1" x14ac:dyDescent="0.2">
      <c r="A684" t="s">
        <v>3319</v>
      </c>
      <c r="B684" t="s">
        <v>3902</v>
      </c>
      <c r="C684" t="str">
        <f>RT_gsm[[#This Row],[model_rxn]]&amp;"_"&amp;RT_gsm[[#This Row],[Column2]]</f>
        <v>CERt_g_r_FWD</v>
      </c>
      <c r="D684" t="str">
        <f>_xlfn.XLOOKUP(RT_gsm[[#This Row],[Column3]],SC_enz[name_dir],SC_enz[name_dir],"")</f>
        <v>CERt_g_r_FWD</v>
      </c>
      <c r="E684" t="str">
        <f>_xlfn.XLOOKUP(RT_gsm[[#This Row],[model_rxn]],sc_gsm[model_rxn],sc_gsm[model_rxn],"")</f>
        <v>CERt_g_r</v>
      </c>
      <c r="F684" s="3" t="str">
        <f>_xlfn.XLOOKUP(RT_gsm[[#This Row],[Column3]],sc_gsm[Column3],sc_gsm[Column3],"")</f>
        <v>CERt_g_r_FWD</v>
      </c>
      <c r="G684" s="3" t="str" cm="1">
        <f t="array" ref="G684">RT_gsm[[#This Row],[model_rxn]]&amp;",r,"&amp;_xlfn.SWITCH(RT_gsm[[#This Row],[Column2]],"REV","lower_bound:-","FWD","upper_bound:")&amp;"1000"</f>
        <v>CERt_g_r,r,upper_bound:1000</v>
      </c>
      <c r="H684" s="3" t="str">
        <f>_xlfn.XLOOKUP(RT_gsm[[#This Row],[rxn in SC GSM]],sc_gsm[model_rxn],sc_gsm[yeast8.3.4 equation],"")</f>
        <v>ceramide-1 (C24)[g] &lt;=&gt; ceramide-1 (C24)[er]</v>
      </c>
      <c r="I684" s="3" t="b">
        <f>_xlfn.XLOOKUP(RT_gsm[[#This Row],[rxn in SC GSM]],sc_gsm[model_rxn],sc_gsm[Column12],"")</f>
        <v>1</v>
      </c>
      <c r="J684" s="3" t="str">
        <f>IF(RT_gsm[[#This Row],[Column2]]="REV",FIND("&lt;=&gt;",RT_gsm[[#This Row],[Column8]]),"")</f>
        <v/>
      </c>
    </row>
    <row r="685" spans="1:10" hidden="1" x14ac:dyDescent="0.2">
      <c r="A685" t="s">
        <v>4694</v>
      </c>
      <c r="B685" t="s">
        <v>3902</v>
      </c>
      <c r="C685" t="str">
        <f>RT_gsm[[#This Row],[model_rxn]]&amp;"_"&amp;RT_gsm[[#This Row],[Column2]]</f>
        <v>CFCOAMT_c_FWD</v>
      </c>
      <c r="D685" t="str">
        <f>_xlfn.XLOOKUP(RT_gsm[[#This Row],[Column3]],SC_enz[name_dir],SC_enz[name_dir],"")</f>
        <v/>
      </c>
      <c r="E685" t="str">
        <f>_xlfn.XLOOKUP(RT_gsm[[#This Row],[model_rxn]],sc_gsm[model_rxn],sc_gsm[model_rxn],"")</f>
        <v/>
      </c>
      <c r="F685" s="3" t="str">
        <f>_xlfn.XLOOKUP(RT_gsm[[#This Row],[Column3]],sc_gsm[Column3],sc_gsm[Column3],"")</f>
        <v/>
      </c>
      <c r="G685" s="3" t="str" cm="1">
        <f t="array" ref="G685">RT_gsm[[#This Row],[model_rxn]]&amp;",r,"&amp;_xlfn.SWITCH(RT_gsm[[#This Row],[Column2]],"REV","lower_bound:-","FWD","upper_bound:")&amp;"1000"</f>
        <v>CFCOAMT_c,r,upper_bound:1000</v>
      </c>
      <c r="H685" s="3" t="str">
        <f>_xlfn.XLOOKUP(RT_gsm[[#This Row],[rxn in SC GSM]],sc_gsm[model_rxn],sc_gsm[yeast8.3.4 equation],"")</f>
        <v/>
      </c>
      <c r="I685" s="3" t="str">
        <f>_xlfn.XLOOKUP(RT_gsm[[#This Row],[rxn in SC GSM]],sc_gsm[model_rxn],sc_gsm[Column12],"")</f>
        <v/>
      </c>
      <c r="J685" s="3" t="str">
        <f>IF(RT_gsm[[#This Row],[Column2]]="REV",FIND("&lt;=&gt;",RT_gsm[[#This Row],[Column8]]),"")</f>
        <v/>
      </c>
    </row>
    <row r="686" spans="1:10" hidden="1" x14ac:dyDescent="0.2">
      <c r="A686" t="s">
        <v>4699</v>
      </c>
      <c r="B686" t="s">
        <v>3902</v>
      </c>
      <c r="C686" t="str">
        <f>RT_gsm[[#This Row],[model_rxn]]&amp;"_"&amp;RT_gsm[[#This Row],[Column2]]</f>
        <v>CHITOSNSE_c_FWD</v>
      </c>
      <c r="D686" t="str">
        <f>_xlfn.XLOOKUP(RT_gsm[[#This Row],[Column3]],SC_enz[name_dir],SC_enz[name_dir],"")</f>
        <v/>
      </c>
      <c r="E686" t="str">
        <f>_xlfn.XLOOKUP(RT_gsm[[#This Row],[model_rxn]],sc_gsm[model_rxn],sc_gsm[model_rxn],"")</f>
        <v/>
      </c>
      <c r="F686" s="3" t="str">
        <f>_xlfn.XLOOKUP(RT_gsm[[#This Row],[Column3]],sc_gsm[Column3],sc_gsm[Column3],"")</f>
        <v/>
      </c>
      <c r="G686" s="3" t="str" cm="1">
        <f t="array" ref="G686">RT_gsm[[#This Row],[model_rxn]]&amp;",r,"&amp;_xlfn.SWITCH(RT_gsm[[#This Row],[Column2]],"REV","lower_bound:-","FWD","upper_bound:")&amp;"1000"</f>
        <v>CHITOSNSE_c,r,upper_bound:1000</v>
      </c>
      <c r="H686" s="3" t="str">
        <f>_xlfn.XLOOKUP(RT_gsm[[#This Row],[rxn in SC GSM]],sc_gsm[model_rxn],sc_gsm[yeast8.3.4 equation],"")</f>
        <v/>
      </c>
      <c r="I686" s="3" t="str">
        <f>_xlfn.XLOOKUP(RT_gsm[[#This Row],[rxn in SC GSM]],sc_gsm[model_rxn],sc_gsm[Column12],"")</f>
        <v/>
      </c>
      <c r="J686" s="3" t="str">
        <f>IF(RT_gsm[[#This Row],[Column2]]="REV",FIND("&lt;=&gt;",RT_gsm[[#This Row],[Column8]]),"")</f>
        <v/>
      </c>
    </row>
    <row r="687" spans="1:10" hidden="1" x14ac:dyDescent="0.2">
      <c r="A687" t="s">
        <v>600</v>
      </c>
      <c r="B687" t="s">
        <v>3902</v>
      </c>
      <c r="C687" t="str">
        <f>RT_gsm[[#This Row],[model_rxn]]&amp;"_"&amp;RT_gsm[[#This Row],[Column2]]</f>
        <v>CHLPCTD_c_FWD</v>
      </c>
      <c r="D687" t="str">
        <f>_xlfn.XLOOKUP(RT_gsm[[#This Row],[Column3]],SC_enz[name_dir],SC_enz[name_dir],"")</f>
        <v>CHLPCTD_c_FWD</v>
      </c>
      <c r="E687" t="str">
        <f>_xlfn.XLOOKUP(RT_gsm[[#This Row],[model_rxn]],sc_gsm[model_rxn],sc_gsm[model_rxn],"")</f>
        <v>CHLPCTD_c</v>
      </c>
      <c r="F687" s="3" t="str">
        <f>_xlfn.XLOOKUP(RT_gsm[[#This Row],[Column3]],sc_gsm[Column3],sc_gsm[Column3],"")</f>
        <v>CHLPCTD_c_FWD</v>
      </c>
      <c r="G687" s="3" t="str" cm="1">
        <f t="array" ref="G687">RT_gsm[[#This Row],[model_rxn]]&amp;",r,"&amp;_xlfn.SWITCH(RT_gsm[[#This Row],[Column2]],"REV","lower_bound:-","FWD","upper_bound:")&amp;"1000"</f>
        <v>CHLPCTD_c,r,upper_bound:1000</v>
      </c>
      <c r="H687" s="3" t="str">
        <f>_xlfn.XLOOKUP(RT_gsm[[#This Row],[rxn in SC GSM]],sc_gsm[model_rxn],sc_gsm[yeast8.3.4 equation],"")</f>
        <v>choline phosphate[c] + CTP[c] + H+[c] =&gt; CDP-choline[c] + diphosphate[c]</v>
      </c>
      <c r="I687" s="3" t="b">
        <f>_xlfn.XLOOKUP(RT_gsm[[#This Row],[rxn in SC GSM]],sc_gsm[model_rxn],sc_gsm[Column12],"")</f>
        <v>1</v>
      </c>
      <c r="J687" s="3" t="str">
        <f>IF(RT_gsm[[#This Row],[Column2]]="REV",FIND("&lt;=&gt;",RT_gsm[[#This Row],[Column8]]),"")</f>
        <v/>
      </c>
    </row>
    <row r="688" spans="1:10" hidden="1" x14ac:dyDescent="0.2">
      <c r="A688" t="s">
        <v>4704</v>
      </c>
      <c r="B688" t="s">
        <v>3903</v>
      </c>
      <c r="C688" t="str">
        <f>RT_gsm[[#This Row],[model_rxn]]&amp;"_"&amp;RT_gsm[[#This Row],[Column2]]</f>
        <v>CHLSTI2_c_REV</v>
      </c>
      <c r="D688" t="str">
        <f>_xlfn.XLOOKUP(RT_gsm[[#This Row],[Column3]],SC_enz[name_dir],SC_enz[name_dir],"")</f>
        <v/>
      </c>
      <c r="E688" t="str">
        <f>_xlfn.XLOOKUP(RT_gsm[[#This Row],[model_rxn]],sc_gsm[model_rxn],sc_gsm[model_rxn],"")</f>
        <v/>
      </c>
      <c r="F688" s="3" t="str">
        <f>_xlfn.XLOOKUP(RT_gsm[[#This Row],[Column3]],sc_gsm[Column3],sc_gsm[Column3],"")</f>
        <v/>
      </c>
      <c r="G688" s="3" t="str" cm="1">
        <f t="array" ref="G688">RT_gsm[[#This Row],[model_rxn]]&amp;",r,"&amp;_xlfn.SWITCH(RT_gsm[[#This Row],[Column2]],"REV","lower_bound:-","FWD","upper_bound:")&amp;"1000"</f>
        <v>CHLSTI2_c,r,lower_bound:-1000</v>
      </c>
      <c r="H688" s="3" t="str">
        <f>_xlfn.XLOOKUP(RT_gsm[[#This Row],[rxn in SC GSM]],sc_gsm[model_rxn],sc_gsm[yeast8.3.4 equation],"")</f>
        <v/>
      </c>
      <c r="I688" s="3" t="str">
        <f>_xlfn.XLOOKUP(RT_gsm[[#This Row],[rxn in SC GSM]],sc_gsm[model_rxn],sc_gsm[Column12],"")</f>
        <v/>
      </c>
      <c r="J688" s="3" t="e">
        <f>IF(RT_gsm[[#This Row],[Column2]]="REV",FIND("&lt;=&gt;",RT_gsm[[#This Row],[Column8]]),"")</f>
        <v>#VALUE!</v>
      </c>
    </row>
    <row r="689" spans="1:10" hidden="1" x14ac:dyDescent="0.2">
      <c r="A689" t="s">
        <v>4704</v>
      </c>
      <c r="B689" t="s">
        <v>3902</v>
      </c>
      <c r="C689" t="str">
        <f>RT_gsm[[#This Row],[model_rxn]]&amp;"_"&amp;RT_gsm[[#This Row],[Column2]]</f>
        <v>CHLSTI2_c_FWD</v>
      </c>
      <c r="D689" t="str">
        <f>_xlfn.XLOOKUP(RT_gsm[[#This Row],[Column3]],SC_enz[name_dir],SC_enz[name_dir],"")</f>
        <v/>
      </c>
      <c r="E689" t="str">
        <f>_xlfn.XLOOKUP(RT_gsm[[#This Row],[model_rxn]],sc_gsm[model_rxn],sc_gsm[model_rxn],"")</f>
        <v/>
      </c>
      <c r="F689" s="3" t="str">
        <f>_xlfn.XLOOKUP(RT_gsm[[#This Row],[Column3]],sc_gsm[Column3],sc_gsm[Column3],"")</f>
        <v/>
      </c>
      <c r="G689" s="3" t="str" cm="1">
        <f t="array" ref="G689">RT_gsm[[#This Row],[model_rxn]]&amp;",r,"&amp;_xlfn.SWITCH(RT_gsm[[#This Row],[Column2]],"REV","lower_bound:-","FWD","upper_bound:")&amp;"1000"</f>
        <v>CHLSTI2_c,r,upper_bound:1000</v>
      </c>
      <c r="H689" s="3" t="str">
        <f>_xlfn.XLOOKUP(RT_gsm[[#This Row],[rxn in SC GSM]],sc_gsm[model_rxn],sc_gsm[yeast8.3.4 equation],"")</f>
        <v/>
      </c>
      <c r="I689" s="3" t="str">
        <f>_xlfn.XLOOKUP(RT_gsm[[#This Row],[rxn in SC GSM]],sc_gsm[model_rxn],sc_gsm[Column12],"")</f>
        <v/>
      </c>
      <c r="J689" s="3" t="str">
        <f>IF(RT_gsm[[#This Row],[Column2]]="REV",FIND("&lt;=&gt;",RT_gsm[[#This Row],[Column8]]),"")</f>
        <v/>
      </c>
    </row>
    <row r="690" spans="1:10" hidden="1" x14ac:dyDescent="0.2">
      <c r="A690" t="s">
        <v>4707</v>
      </c>
      <c r="B690" t="s">
        <v>3902</v>
      </c>
      <c r="C690" t="str">
        <f>RT_gsm[[#This Row],[model_rxn]]&amp;"_"&amp;RT_gsm[[#This Row],[Column2]]</f>
        <v>CHOLD_c_FWD</v>
      </c>
      <c r="D690" t="str">
        <f>_xlfn.XLOOKUP(RT_gsm[[#This Row],[Column3]],SC_enz[name_dir],SC_enz[name_dir],"")</f>
        <v/>
      </c>
      <c r="E690" t="str">
        <f>_xlfn.XLOOKUP(RT_gsm[[#This Row],[model_rxn]],sc_gsm[model_rxn],sc_gsm[model_rxn],"")</f>
        <v/>
      </c>
      <c r="F690" s="3" t="str">
        <f>_xlfn.XLOOKUP(RT_gsm[[#This Row],[Column3]],sc_gsm[Column3],sc_gsm[Column3],"")</f>
        <v/>
      </c>
      <c r="G690" s="3" t="str" cm="1">
        <f t="array" ref="G690">RT_gsm[[#This Row],[model_rxn]]&amp;",r,"&amp;_xlfn.SWITCH(RT_gsm[[#This Row],[Column2]],"REV","lower_bound:-","FWD","upper_bound:")&amp;"1000"</f>
        <v>CHOLD_c,r,upper_bound:1000</v>
      </c>
      <c r="H690" s="3" t="str">
        <f>_xlfn.XLOOKUP(RT_gsm[[#This Row],[rxn in SC GSM]],sc_gsm[model_rxn],sc_gsm[yeast8.3.4 equation],"")</f>
        <v/>
      </c>
      <c r="I690" s="3" t="str">
        <f>_xlfn.XLOOKUP(RT_gsm[[#This Row],[rxn in SC GSM]],sc_gsm[model_rxn],sc_gsm[Column12],"")</f>
        <v/>
      </c>
      <c r="J690" s="3" t="str">
        <f>IF(RT_gsm[[#This Row],[Column2]]="REV",FIND("&lt;=&gt;",RT_gsm[[#This Row],[Column8]]),"")</f>
        <v/>
      </c>
    </row>
    <row r="691" spans="1:10" hidden="1" x14ac:dyDescent="0.2">
      <c r="A691" t="s">
        <v>597</v>
      </c>
      <c r="B691" t="s">
        <v>3902</v>
      </c>
      <c r="C691" t="str">
        <f>RT_gsm[[#This Row],[model_rxn]]&amp;"_"&amp;RT_gsm[[#This Row],[Column2]]</f>
        <v>CHOLK_c_FWD</v>
      </c>
      <c r="D691" t="str">
        <f>_xlfn.XLOOKUP(RT_gsm[[#This Row],[Column3]],SC_enz[name_dir],SC_enz[name_dir],"")</f>
        <v>CHOLK_c_FWD</v>
      </c>
      <c r="E691" t="str">
        <f>_xlfn.XLOOKUP(RT_gsm[[#This Row],[model_rxn]],sc_gsm[model_rxn],sc_gsm[model_rxn],"")</f>
        <v>CHOLK_c</v>
      </c>
      <c r="F691" s="3" t="str">
        <f>_xlfn.XLOOKUP(RT_gsm[[#This Row],[Column3]],sc_gsm[Column3],sc_gsm[Column3],"")</f>
        <v>CHOLK_c_FWD</v>
      </c>
      <c r="G691" s="3" t="str" cm="1">
        <f t="array" ref="G691">RT_gsm[[#This Row],[model_rxn]]&amp;",r,"&amp;_xlfn.SWITCH(RT_gsm[[#This Row],[Column2]],"REV","lower_bound:-","FWD","upper_bound:")&amp;"1000"</f>
        <v>CHOLK_c,r,upper_bound:1000</v>
      </c>
      <c r="H691" s="3" t="str">
        <f>_xlfn.XLOOKUP(RT_gsm[[#This Row],[rxn in SC GSM]],sc_gsm[model_rxn],sc_gsm[yeast8.3.4 equation],"")</f>
        <v>ATP[c] + choline[c] =&gt; ADP[c] + choline phosphate[c] + H+[c]</v>
      </c>
      <c r="I691" s="3" t="b">
        <f>_xlfn.XLOOKUP(RT_gsm[[#This Row],[rxn in SC GSM]],sc_gsm[model_rxn],sc_gsm[Column12],"")</f>
        <v>1</v>
      </c>
      <c r="J691" s="3" t="str">
        <f>IF(RT_gsm[[#This Row],[Column2]]="REV",FIND("&lt;=&gt;",RT_gsm[[#This Row],[Column8]]),"")</f>
        <v/>
      </c>
    </row>
    <row r="692" spans="1:10" hidden="1" x14ac:dyDescent="0.2">
      <c r="A692" t="s">
        <v>3118</v>
      </c>
      <c r="B692" t="s">
        <v>3902</v>
      </c>
      <c r="C692" t="str">
        <f>RT_gsm[[#This Row],[model_rxn]]&amp;"_"&amp;RT_gsm[[#This Row],[Column2]]</f>
        <v>CHOLPT_rm_FWD</v>
      </c>
      <c r="D692" t="str">
        <f>_xlfn.XLOOKUP(RT_gsm[[#This Row],[Column3]],SC_enz[name_dir],SC_enz[name_dir],"")</f>
        <v>CHOLPT_rm_FWD</v>
      </c>
      <c r="E692" t="str">
        <f>_xlfn.XLOOKUP(RT_gsm[[#This Row],[model_rxn]],sc_gsm[model_rxn],sc_gsm[model_rxn],"")</f>
        <v>CHOLPT_rm</v>
      </c>
      <c r="F692" s="3" t="str">
        <f>_xlfn.XLOOKUP(RT_gsm[[#This Row],[Column3]],sc_gsm[Column3],sc_gsm[Column3],"")</f>
        <v>CHOLPT_rm_FWD</v>
      </c>
      <c r="G692" s="3" t="str" cm="1">
        <f t="array" ref="G692">RT_gsm[[#This Row],[model_rxn]]&amp;",r,"&amp;_xlfn.SWITCH(RT_gsm[[#This Row],[Column2]],"REV","lower_bound:-","FWD","upper_bound:")&amp;"1000"</f>
        <v>CHOLPT_rm,r,upper_bound:1000</v>
      </c>
      <c r="H692" s="3" t="str">
        <f>_xlfn.XLOOKUP(RT_gsm[[#This Row],[rxn in SC GSM]],sc_gsm[model_rxn],sc_gsm[yeast8.3.4 equation],"")</f>
        <v/>
      </c>
      <c r="I692" s="3" t="b">
        <f>_xlfn.XLOOKUP(RT_gsm[[#This Row],[rxn in SC GSM]],sc_gsm[model_rxn],sc_gsm[Column12],"")</f>
        <v>1</v>
      </c>
      <c r="J692" s="3" t="str">
        <f>IF(RT_gsm[[#This Row],[Column2]]="REV",FIND("&lt;=&gt;",RT_gsm[[#This Row],[Column8]]),"")</f>
        <v/>
      </c>
    </row>
    <row r="693" spans="1:10" hidden="1" x14ac:dyDescent="0.2">
      <c r="A693" t="s">
        <v>2524</v>
      </c>
      <c r="B693" t="s">
        <v>3903</v>
      </c>
      <c r="C693" t="str">
        <f>RT_gsm[[#This Row],[model_rxn]]&amp;"_"&amp;RT_gsm[[#This Row],[Column2]]</f>
        <v>CHOLt_c_en_REV</v>
      </c>
      <c r="D693" t="str">
        <f>_xlfn.XLOOKUP(RT_gsm[[#This Row],[Column3]],SC_enz[name_dir],SC_enz[name_dir],"")</f>
        <v>CHOLt_c_en_REV</v>
      </c>
      <c r="E693" t="str">
        <f>_xlfn.XLOOKUP(RT_gsm[[#This Row],[model_rxn]],sc_gsm[model_rxn],sc_gsm[model_rxn],"")</f>
        <v>CHOLt_c_en</v>
      </c>
      <c r="F693" s="3" t="str">
        <f>_xlfn.XLOOKUP(RT_gsm[[#This Row],[Column3]],sc_gsm[Column3],sc_gsm[Column3],"")</f>
        <v>CHOLt_c_en_REV</v>
      </c>
      <c r="G693" s="3" t="str" cm="1">
        <f t="array" ref="G693">RT_gsm[[#This Row],[model_rxn]]&amp;",r,"&amp;_xlfn.SWITCH(RT_gsm[[#This Row],[Column2]],"REV","lower_bound:-","FWD","upper_bound:")&amp;"1000"</f>
        <v>CHOLt_c_en,r,lower_bound:-1000</v>
      </c>
      <c r="H693" s="3" t="str">
        <f>_xlfn.XLOOKUP(RT_gsm[[#This Row],[rxn in SC GSM]],sc_gsm[model_rxn],sc_gsm[yeast8.3.4 equation],"")</f>
        <v>choline[e] + H+[e] =&gt; choline[c] + H+[c]</v>
      </c>
      <c r="I693" s="3" t="b">
        <f>_xlfn.XLOOKUP(RT_gsm[[#This Row],[rxn in SC GSM]],sc_gsm[model_rxn],sc_gsm[Column12],"")</f>
        <v>1</v>
      </c>
      <c r="J693" s="3" t="e">
        <f>IF(RT_gsm[[#This Row],[Column2]]="REV",FIND("&lt;=&gt;",RT_gsm[[#This Row],[Column8]]),"")</f>
        <v>#VALUE!</v>
      </c>
    </row>
    <row r="694" spans="1:10" hidden="1" x14ac:dyDescent="0.2">
      <c r="A694" t="s">
        <v>2524</v>
      </c>
      <c r="B694" t="s">
        <v>3902</v>
      </c>
      <c r="C694" t="str">
        <f>RT_gsm[[#This Row],[model_rxn]]&amp;"_"&amp;RT_gsm[[#This Row],[Column2]]</f>
        <v>CHOLt_c_en_FWD</v>
      </c>
      <c r="D694" t="str">
        <f>_xlfn.XLOOKUP(RT_gsm[[#This Row],[Column3]],SC_enz[name_dir],SC_enz[name_dir],"")</f>
        <v>CHOLt_c_en_FWD</v>
      </c>
      <c r="E694" t="str">
        <f>_xlfn.XLOOKUP(RT_gsm[[#This Row],[model_rxn]],sc_gsm[model_rxn],sc_gsm[model_rxn],"")</f>
        <v>CHOLt_c_en</v>
      </c>
      <c r="F694" s="3" t="str">
        <f>_xlfn.XLOOKUP(RT_gsm[[#This Row],[Column3]],sc_gsm[Column3],sc_gsm[Column3],"")</f>
        <v>CHOLt_c_en_FWD</v>
      </c>
      <c r="G694" s="3" t="str" cm="1">
        <f t="array" ref="G694">RT_gsm[[#This Row],[model_rxn]]&amp;",r,"&amp;_xlfn.SWITCH(RT_gsm[[#This Row],[Column2]],"REV","lower_bound:-","FWD","upper_bound:")&amp;"1000"</f>
        <v>CHOLt_c_en,r,upper_bound:1000</v>
      </c>
      <c r="H694" s="3" t="str">
        <f>_xlfn.XLOOKUP(RT_gsm[[#This Row],[rxn in SC GSM]],sc_gsm[model_rxn],sc_gsm[yeast8.3.4 equation],"")</f>
        <v>choline[e] + H+[e] =&gt; choline[c] + H+[c]</v>
      </c>
      <c r="I694" s="3" t="b">
        <f>_xlfn.XLOOKUP(RT_gsm[[#This Row],[rxn in SC GSM]],sc_gsm[model_rxn],sc_gsm[Column12],"")</f>
        <v>1</v>
      </c>
      <c r="J694" s="3" t="str">
        <f>IF(RT_gsm[[#This Row],[Column2]]="REV",FIND("&lt;=&gt;",RT_gsm[[#This Row],[Column8]]),"")</f>
        <v/>
      </c>
    </row>
    <row r="695" spans="1:10" hidden="1" x14ac:dyDescent="0.2">
      <c r="A695" t="s">
        <v>2064</v>
      </c>
      <c r="B695" t="s">
        <v>3902</v>
      </c>
      <c r="C695" t="str">
        <f>RT_gsm[[#This Row],[model_rxn]]&amp;"_"&amp;RT_gsm[[#This Row],[Column2]]</f>
        <v>CHOLtps_e_FWD</v>
      </c>
      <c r="D695" t="str">
        <f>_xlfn.XLOOKUP(RT_gsm[[#This Row],[Column3]],SC_enz[name_dir],SC_enz[name_dir],"")</f>
        <v>CHOLtps_e_FWD</v>
      </c>
      <c r="E695" t="str">
        <f>_xlfn.XLOOKUP(RT_gsm[[#This Row],[model_rxn]],sc_gsm[model_rxn],sc_gsm[model_rxn],"")</f>
        <v>CHOLtps_e</v>
      </c>
      <c r="F695" s="3" t="str">
        <f>_xlfn.XLOOKUP(RT_gsm[[#This Row],[Column3]],sc_gsm[Column3],sc_gsm[Column3],"")</f>
        <v>CHOLtps_e_FWD</v>
      </c>
      <c r="G695" s="3" t="str" cm="1">
        <f t="array" ref="G695">RT_gsm[[#This Row],[model_rxn]]&amp;",r,"&amp;_xlfn.SWITCH(RT_gsm[[#This Row],[Column2]],"REV","lower_bound:-","FWD","upper_bound:")&amp;"1000"</f>
        <v>CHOLtps_e,r,upper_bound:1000</v>
      </c>
      <c r="H695" s="3" t="str">
        <f>_xlfn.XLOOKUP(RT_gsm[[#This Row],[rxn in SC GSM]],sc_gsm[model_rxn],sc_gsm[yeast8.3.4 equation],"")</f>
        <v>choline[e] + H+[e] =&gt; choline[c] + H+[c]</v>
      </c>
      <c r="I695" s="3" t="b">
        <f>_xlfn.XLOOKUP(RT_gsm[[#This Row],[rxn in SC GSM]],sc_gsm[model_rxn],sc_gsm[Column12],"")</f>
        <v>1</v>
      </c>
      <c r="J695" s="3" t="str">
        <f>IF(RT_gsm[[#This Row],[Column2]]="REV",FIND("&lt;=&gt;",RT_gsm[[#This Row],[Column8]]),"")</f>
        <v/>
      </c>
    </row>
    <row r="696" spans="1:10" hidden="1" x14ac:dyDescent="0.2">
      <c r="A696" t="s">
        <v>603</v>
      </c>
      <c r="B696" t="s">
        <v>3902</v>
      </c>
      <c r="C696" t="str">
        <f>RT_gsm[[#This Row],[model_rxn]]&amp;"_"&amp;RT_gsm[[#This Row],[Column2]]</f>
        <v>CHORM_c_FWD</v>
      </c>
      <c r="D696" t="str">
        <f>_xlfn.XLOOKUP(RT_gsm[[#This Row],[Column3]],SC_enz[name_dir],SC_enz[name_dir],"")</f>
        <v>CHORM_c_FWD</v>
      </c>
      <c r="E696" t="str">
        <f>_xlfn.XLOOKUP(RT_gsm[[#This Row],[model_rxn]],sc_gsm[model_rxn],sc_gsm[model_rxn],"")</f>
        <v>CHORM_c</v>
      </c>
      <c r="F696" s="3" t="str">
        <f>_xlfn.XLOOKUP(RT_gsm[[#This Row],[Column3]],sc_gsm[Column3],sc_gsm[Column3],"")</f>
        <v>CHORM_c_FWD</v>
      </c>
      <c r="G696" s="3" t="str" cm="1">
        <f t="array" ref="G696">RT_gsm[[#This Row],[model_rxn]]&amp;",r,"&amp;_xlfn.SWITCH(RT_gsm[[#This Row],[Column2]],"REV","lower_bound:-","FWD","upper_bound:")&amp;"1000"</f>
        <v>CHORM_c,r,upper_bound:1000</v>
      </c>
      <c r="H696" s="3" t="str">
        <f>_xlfn.XLOOKUP(RT_gsm[[#This Row],[rxn in SC GSM]],sc_gsm[model_rxn],sc_gsm[yeast8.3.4 equation],"")</f>
        <v>chorismate[c] =&gt; prephenate[c]</v>
      </c>
      <c r="I696" s="3" t="b">
        <f>_xlfn.XLOOKUP(RT_gsm[[#This Row],[rxn in SC GSM]],sc_gsm[model_rxn],sc_gsm[Column12],"")</f>
        <v>1</v>
      </c>
      <c r="J696" s="3" t="str">
        <f>IF(RT_gsm[[#This Row],[Column2]]="REV",FIND("&lt;=&gt;",RT_gsm[[#This Row],[Column8]]),"")</f>
        <v/>
      </c>
    </row>
    <row r="697" spans="1:10" hidden="1" x14ac:dyDescent="0.2">
      <c r="A697" t="s">
        <v>606</v>
      </c>
      <c r="B697" t="s">
        <v>3902</v>
      </c>
      <c r="C697" t="str">
        <f>RT_gsm[[#This Row],[model_rxn]]&amp;"_"&amp;RT_gsm[[#This Row],[Column2]]</f>
        <v>CHORS_c_FWD</v>
      </c>
      <c r="D697" t="str">
        <f>_xlfn.XLOOKUP(RT_gsm[[#This Row],[Column3]],SC_enz[name_dir],SC_enz[name_dir],"")</f>
        <v>CHORS_c_FWD</v>
      </c>
      <c r="E697" t="str">
        <f>_xlfn.XLOOKUP(RT_gsm[[#This Row],[model_rxn]],sc_gsm[model_rxn],sc_gsm[model_rxn],"")</f>
        <v>CHORS_c</v>
      </c>
      <c r="F697" s="3" t="str">
        <f>_xlfn.XLOOKUP(RT_gsm[[#This Row],[Column3]],sc_gsm[Column3],sc_gsm[Column3],"")</f>
        <v>CHORS_c_FWD</v>
      </c>
      <c r="G697" s="3" t="str" cm="1">
        <f t="array" ref="G697">RT_gsm[[#This Row],[model_rxn]]&amp;",r,"&amp;_xlfn.SWITCH(RT_gsm[[#This Row],[Column2]],"REV","lower_bound:-","FWD","upper_bound:")&amp;"1000"</f>
        <v>CHORS_c,r,upper_bound:1000</v>
      </c>
      <c r="H697" s="3" t="str">
        <f>_xlfn.XLOOKUP(RT_gsm[[#This Row],[rxn in SC GSM]],sc_gsm[model_rxn],sc_gsm[yeast8.3.4 equation],"")</f>
        <v>5-O-(1-carboxyvinyl)-3-phosphoshikimic acid[c] =&gt; chorismate[c] + phosphate[c]</v>
      </c>
      <c r="I697" s="3" t="b">
        <f>_xlfn.XLOOKUP(RT_gsm[[#This Row],[rxn in SC GSM]],sc_gsm[model_rxn],sc_gsm[Column12],"")</f>
        <v>1</v>
      </c>
      <c r="J697" s="3" t="str">
        <f>IF(RT_gsm[[#This Row],[Column2]]="REV",FIND("&lt;=&gt;",RT_gsm[[#This Row],[Column8]]),"")</f>
        <v/>
      </c>
    </row>
    <row r="698" spans="1:10" hidden="1" x14ac:dyDescent="0.2">
      <c r="A698" t="s">
        <v>2527</v>
      </c>
      <c r="B698" t="s">
        <v>3902</v>
      </c>
      <c r="C698" t="str">
        <f>RT_gsm[[#This Row],[model_rxn]]&amp;"_"&amp;RT_gsm[[#This Row],[Column2]]</f>
        <v>CHRPL_c_FWD</v>
      </c>
      <c r="D698" t="str">
        <f>_xlfn.XLOOKUP(RT_gsm[[#This Row],[Column3]],SC_enz[name_dir],SC_enz[name_dir],"")</f>
        <v>CHRPL_c_FWD</v>
      </c>
      <c r="E698" t="str">
        <f>_xlfn.XLOOKUP(RT_gsm[[#This Row],[model_rxn]],sc_gsm[model_rxn],sc_gsm[model_rxn],"")</f>
        <v>CHRPL_c</v>
      </c>
      <c r="F698" s="3" t="str">
        <f>_xlfn.XLOOKUP(RT_gsm[[#This Row],[Column3]],sc_gsm[Column3],sc_gsm[Column3],"")</f>
        <v>CHRPL_c_FWD</v>
      </c>
      <c r="G698" s="3" t="str" cm="1">
        <f t="array" ref="G698">RT_gsm[[#This Row],[model_rxn]]&amp;",r,"&amp;_xlfn.SWITCH(RT_gsm[[#This Row],[Column2]],"REV","lower_bound:-","FWD","upper_bound:")&amp;"1000"</f>
        <v>CHRPL_c,r,upper_bound:1000</v>
      </c>
      <c r="H698" s="3" t="str">
        <f>_xlfn.XLOOKUP(RT_gsm[[#This Row],[rxn in SC GSM]],sc_gsm[model_rxn],sc_gsm[yeast8.3.4 equation],"")</f>
        <v>chorismate[c] =&gt; 4-hydroxybenzoate[c] + pyruvate[c]</v>
      </c>
      <c r="I698" s="3" t="b">
        <f>_xlfn.XLOOKUP(RT_gsm[[#This Row],[rxn in SC GSM]],sc_gsm[model_rxn],sc_gsm[Column12],"")</f>
        <v>1</v>
      </c>
      <c r="J698" s="3" t="str">
        <f>IF(RT_gsm[[#This Row],[Column2]]="REV",FIND("&lt;=&gt;",RT_gsm[[#This Row],[Column8]]),"")</f>
        <v/>
      </c>
    </row>
    <row r="699" spans="1:10" hidden="1" x14ac:dyDescent="0.2">
      <c r="A699" t="s">
        <v>584</v>
      </c>
      <c r="B699" t="s">
        <v>3902</v>
      </c>
      <c r="C699" t="str">
        <f>RT_gsm[[#This Row],[model_rxn]]&amp;"_"&amp;RT_gsm[[#This Row],[Column2]]</f>
        <v>CHTNDA_c_FWD</v>
      </c>
      <c r="D699" t="str">
        <f>_xlfn.XLOOKUP(RT_gsm[[#This Row],[Column3]],SC_enz[name_dir],SC_enz[name_dir],"")</f>
        <v>CHTNDA_c_FWD</v>
      </c>
      <c r="E699" t="str">
        <f>_xlfn.XLOOKUP(RT_gsm[[#This Row],[model_rxn]],sc_gsm[model_rxn],sc_gsm[model_rxn],"")</f>
        <v>CHTNDA_c</v>
      </c>
      <c r="F699" s="3" t="str">
        <f>_xlfn.XLOOKUP(RT_gsm[[#This Row],[Column3]],sc_gsm[Column3],sc_gsm[Column3],"")</f>
        <v>CHTNDA_c_FWD</v>
      </c>
      <c r="G699" s="3" t="str" cm="1">
        <f t="array" ref="G699">RT_gsm[[#This Row],[model_rxn]]&amp;",r,"&amp;_xlfn.SWITCH(RT_gsm[[#This Row],[Column2]],"REV","lower_bound:-","FWD","upper_bound:")&amp;"1000"</f>
        <v>CHTNDA_c,r,upper_bound:1000</v>
      </c>
      <c r="H699" s="3" t="str">
        <f>_xlfn.XLOOKUP(RT_gsm[[#This Row],[rxn in SC GSM]],sc_gsm[model_rxn],sc_gsm[yeast8.3.4 equation],"")</f>
        <v>chitin[c] + H2O[c] =&gt; acetate[c] + chitosan[ce] + H+[c]</v>
      </c>
      <c r="I699" s="3" t="b">
        <f>_xlfn.XLOOKUP(RT_gsm[[#This Row],[rxn in SC GSM]],sc_gsm[model_rxn],sc_gsm[Column12],"")</f>
        <v>1</v>
      </c>
      <c r="J699" s="3" t="str">
        <f>IF(RT_gsm[[#This Row],[Column2]]="REV",FIND("&lt;=&gt;",RT_gsm[[#This Row],[Column8]]),"")</f>
        <v/>
      </c>
    </row>
    <row r="700" spans="1:10" hidden="1" x14ac:dyDescent="0.2">
      <c r="A700" t="s">
        <v>4734</v>
      </c>
      <c r="B700" t="s">
        <v>3902</v>
      </c>
      <c r="C700" t="str">
        <f>RT_gsm[[#This Row],[model_rxn]]&amp;"_"&amp;RT_gsm[[#This Row],[Column2]]</f>
        <v>CHTNH_e_FWD</v>
      </c>
      <c r="D700" t="str">
        <f>_xlfn.XLOOKUP(RT_gsm[[#This Row],[Column3]],SC_enz[name_dir],SC_enz[name_dir],"")</f>
        <v/>
      </c>
      <c r="E700" t="str">
        <f>_xlfn.XLOOKUP(RT_gsm[[#This Row],[model_rxn]],sc_gsm[model_rxn],sc_gsm[model_rxn],"")</f>
        <v/>
      </c>
      <c r="F700" s="3" t="str">
        <f>_xlfn.XLOOKUP(RT_gsm[[#This Row],[Column3]],sc_gsm[Column3],sc_gsm[Column3],"")</f>
        <v/>
      </c>
      <c r="G700" s="3" t="str" cm="1">
        <f t="array" ref="G700">RT_gsm[[#This Row],[model_rxn]]&amp;",r,"&amp;_xlfn.SWITCH(RT_gsm[[#This Row],[Column2]],"REV","lower_bound:-","FWD","upper_bound:")&amp;"1000"</f>
        <v>CHTNH_e,r,upper_bound:1000</v>
      </c>
      <c r="H700" s="3" t="str">
        <f>_xlfn.XLOOKUP(RT_gsm[[#This Row],[rxn in SC GSM]],sc_gsm[model_rxn],sc_gsm[yeast8.3.4 equation],"")</f>
        <v/>
      </c>
      <c r="I700" s="3" t="str">
        <f>_xlfn.XLOOKUP(RT_gsm[[#This Row],[rxn in SC GSM]],sc_gsm[model_rxn],sc_gsm[Column12],"")</f>
        <v/>
      </c>
      <c r="J700" s="3" t="str">
        <f>IF(RT_gsm[[#This Row],[Column2]]="REV",FIND("&lt;=&gt;",RT_gsm[[#This Row],[Column8]]),"")</f>
        <v/>
      </c>
    </row>
    <row r="701" spans="1:10" hidden="1" x14ac:dyDescent="0.2">
      <c r="A701" t="s">
        <v>4747</v>
      </c>
      <c r="B701" t="s">
        <v>3902</v>
      </c>
      <c r="C701" t="str">
        <f>RT_gsm[[#This Row],[model_rxn]]&amp;"_"&amp;RT_gsm[[#This Row],[Column2]]</f>
        <v>CHTNH_v_FWD</v>
      </c>
      <c r="D701" t="str">
        <f>_xlfn.XLOOKUP(RT_gsm[[#This Row],[Column3]],SC_enz[name_dir],SC_enz[name_dir],"")</f>
        <v/>
      </c>
      <c r="E701" t="str">
        <f>_xlfn.XLOOKUP(RT_gsm[[#This Row],[model_rxn]],sc_gsm[model_rxn],sc_gsm[model_rxn],"")</f>
        <v/>
      </c>
      <c r="F701" s="3" t="str">
        <f>_xlfn.XLOOKUP(RT_gsm[[#This Row],[Column3]],sc_gsm[Column3],sc_gsm[Column3],"")</f>
        <v/>
      </c>
      <c r="G701" s="3" t="str" cm="1">
        <f t="array" ref="G701">RT_gsm[[#This Row],[model_rxn]]&amp;",r,"&amp;_xlfn.SWITCH(RT_gsm[[#This Row],[Column2]],"REV","lower_bound:-","FWD","upper_bound:")&amp;"1000"</f>
        <v>CHTNH_v,r,upper_bound:1000</v>
      </c>
      <c r="H701" s="3" t="str">
        <f>_xlfn.XLOOKUP(RT_gsm[[#This Row],[rxn in SC GSM]],sc_gsm[model_rxn],sc_gsm[yeast8.3.4 equation],"")</f>
        <v/>
      </c>
      <c r="I701" s="3" t="str">
        <f>_xlfn.XLOOKUP(RT_gsm[[#This Row],[rxn in SC GSM]],sc_gsm[model_rxn],sc_gsm[Column12],"")</f>
        <v/>
      </c>
      <c r="J701" s="3" t="str">
        <f>IF(RT_gsm[[#This Row],[Column2]]="REV",FIND("&lt;=&gt;",RT_gsm[[#This Row],[Column8]]),"")</f>
        <v/>
      </c>
    </row>
    <row r="702" spans="1:10" hidden="1" x14ac:dyDescent="0.2">
      <c r="A702" t="s">
        <v>589</v>
      </c>
      <c r="B702" t="s">
        <v>3902</v>
      </c>
      <c r="C702" t="str">
        <f>RT_gsm[[#This Row],[model_rxn]]&amp;"_"&amp;RT_gsm[[#This Row],[Column2]]</f>
        <v>CHTNS_c_FWD</v>
      </c>
      <c r="D702" t="str">
        <f>_xlfn.XLOOKUP(RT_gsm[[#This Row],[Column3]],SC_enz[name_dir],SC_enz[name_dir],"")</f>
        <v>CHTNS_c_FWD</v>
      </c>
      <c r="E702" t="str">
        <f>_xlfn.XLOOKUP(RT_gsm[[#This Row],[model_rxn]],sc_gsm[model_rxn],sc_gsm[model_rxn],"")</f>
        <v>CHTNS_c</v>
      </c>
      <c r="F702" s="3" t="str">
        <f>_xlfn.XLOOKUP(RT_gsm[[#This Row],[Column3]],sc_gsm[Column3],sc_gsm[Column3],"")</f>
        <v>CHTNS_c_FWD</v>
      </c>
      <c r="G702" s="3" t="str" cm="1">
        <f t="array" ref="G702">RT_gsm[[#This Row],[model_rxn]]&amp;",r,"&amp;_xlfn.SWITCH(RT_gsm[[#This Row],[Column2]],"REV","lower_bound:-","FWD","upper_bound:")&amp;"1000"</f>
        <v>CHTNS_c,r,upper_bound:1000</v>
      </c>
      <c r="H702" s="3" t="str">
        <f>_xlfn.XLOOKUP(RT_gsm[[#This Row],[rxn in SC GSM]],sc_gsm[model_rxn],sc_gsm[yeast8.3.4 equation],"")</f>
        <v>UDP-N-acetyl-alpha-D-glucosamine[c] =&gt; chitin[c] + H+[c] + UDP[c]</v>
      </c>
      <c r="I702" s="3" t="b">
        <f>_xlfn.XLOOKUP(RT_gsm[[#This Row],[rxn in SC GSM]],sc_gsm[model_rxn],sc_gsm[Column12],"")</f>
        <v>1</v>
      </c>
      <c r="J702" s="3" t="str">
        <f>IF(RT_gsm[[#This Row],[Column2]]="REV",FIND("&lt;=&gt;",RT_gsm[[#This Row],[Column8]]),"")</f>
        <v/>
      </c>
    </row>
    <row r="703" spans="1:10" hidden="1" x14ac:dyDescent="0.2">
      <c r="A703" t="s">
        <v>4766</v>
      </c>
      <c r="B703" t="s">
        <v>3903</v>
      </c>
      <c r="C703" t="str">
        <f>RT_gsm[[#This Row],[model_rxn]]&amp;"_"&amp;RT_gsm[[#This Row],[Column2]]</f>
        <v>CITCOAL_c_REV</v>
      </c>
      <c r="D703" t="str">
        <f>_xlfn.XLOOKUP(RT_gsm[[#This Row],[Column3]],SC_enz[name_dir],SC_enz[name_dir],"")</f>
        <v/>
      </c>
      <c r="E703" t="str">
        <f>_xlfn.XLOOKUP(RT_gsm[[#This Row],[model_rxn]],sc_gsm[model_rxn],sc_gsm[model_rxn],"")</f>
        <v/>
      </c>
      <c r="F703" s="3" t="str">
        <f>_xlfn.XLOOKUP(RT_gsm[[#This Row],[Column3]],sc_gsm[Column3],sc_gsm[Column3],"")</f>
        <v/>
      </c>
      <c r="G703" s="3" t="str" cm="1">
        <f t="array" ref="G703">RT_gsm[[#This Row],[model_rxn]]&amp;",r,"&amp;_xlfn.SWITCH(RT_gsm[[#This Row],[Column2]],"REV","lower_bound:-","FWD","upper_bound:")&amp;"1000"</f>
        <v>CITCOAL_c,r,lower_bound:-1000</v>
      </c>
      <c r="H703" s="3" t="str">
        <f>_xlfn.XLOOKUP(RT_gsm[[#This Row],[rxn in SC GSM]],sc_gsm[model_rxn],sc_gsm[yeast8.3.4 equation],"")</f>
        <v/>
      </c>
      <c r="I703" s="3" t="str">
        <f>_xlfn.XLOOKUP(RT_gsm[[#This Row],[rxn in SC GSM]],sc_gsm[model_rxn],sc_gsm[Column12],"")</f>
        <v/>
      </c>
      <c r="J703" s="3" t="e">
        <f>IF(RT_gsm[[#This Row],[Column2]]="REV",FIND("&lt;=&gt;",RT_gsm[[#This Row],[Column8]]),"")</f>
        <v>#VALUE!</v>
      </c>
    </row>
    <row r="704" spans="1:10" hidden="1" x14ac:dyDescent="0.2">
      <c r="A704" t="s">
        <v>4766</v>
      </c>
      <c r="B704" t="s">
        <v>3902</v>
      </c>
      <c r="C704" t="str">
        <f>RT_gsm[[#This Row],[model_rxn]]&amp;"_"&amp;RT_gsm[[#This Row],[Column2]]</f>
        <v>CITCOAL_c_FWD</v>
      </c>
      <c r="D704" t="str">
        <f>_xlfn.XLOOKUP(RT_gsm[[#This Row],[Column3]],SC_enz[name_dir],SC_enz[name_dir],"")</f>
        <v/>
      </c>
      <c r="E704" t="str">
        <f>_xlfn.XLOOKUP(RT_gsm[[#This Row],[model_rxn]],sc_gsm[model_rxn],sc_gsm[model_rxn],"")</f>
        <v/>
      </c>
      <c r="F704" s="3" t="str">
        <f>_xlfn.XLOOKUP(RT_gsm[[#This Row],[Column3]],sc_gsm[Column3],sc_gsm[Column3],"")</f>
        <v/>
      </c>
      <c r="G704" s="3" t="str" cm="1">
        <f t="array" ref="G704">RT_gsm[[#This Row],[model_rxn]]&amp;",r,"&amp;_xlfn.SWITCH(RT_gsm[[#This Row],[Column2]],"REV","lower_bound:-","FWD","upper_bound:")&amp;"1000"</f>
        <v>CITCOAL_c,r,upper_bound:1000</v>
      </c>
      <c r="H704" s="3" t="str">
        <f>_xlfn.XLOOKUP(RT_gsm[[#This Row],[rxn in SC GSM]],sc_gsm[model_rxn],sc_gsm[yeast8.3.4 equation],"")</f>
        <v/>
      </c>
      <c r="I704" s="3" t="str">
        <f>_xlfn.XLOOKUP(RT_gsm[[#This Row],[rxn in SC GSM]],sc_gsm[model_rxn],sc_gsm[Column12],"")</f>
        <v/>
      </c>
      <c r="J704" s="3" t="str">
        <f>IF(RT_gsm[[#This Row],[Column2]]="REV",FIND("&lt;=&gt;",RT_gsm[[#This Row],[Column8]]),"")</f>
        <v/>
      </c>
    </row>
    <row r="705" spans="1:10" hidden="1" x14ac:dyDescent="0.2">
      <c r="A705" t="s">
        <v>4769</v>
      </c>
      <c r="B705" t="s">
        <v>3903</v>
      </c>
      <c r="C705" t="str">
        <f>RT_gsm[[#This Row],[model_rxn]]&amp;"_"&amp;RT_gsm[[#This Row],[Column2]]</f>
        <v>CITICITta_m_REV</v>
      </c>
      <c r="D705" t="str">
        <f>_xlfn.XLOOKUP(RT_gsm[[#This Row],[Column3]],SC_enz[name_dir],SC_enz[name_dir],"")</f>
        <v/>
      </c>
      <c r="E705" t="str">
        <f>_xlfn.XLOOKUP(RT_gsm[[#This Row],[model_rxn]],sc_gsm[model_rxn],sc_gsm[model_rxn],"")</f>
        <v/>
      </c>
      <c r="F705" s="3" t="str">
        <f>_xlfn.XLOOKUP(RT_gsm[[#This Row],[Column3]],sc_gsm[Column3],sc_gsm[Column3],"")</f>
        <v/>
      </c>
      <c r="G705" s="3" t="str" cm="1">
        <f t="array" ref="G705">RT_gsm[[#This Row],[model_rxn]]&amp;",r,"&amp;_xlfn.SWITCH(RT_gsm[[#This Row],[Column2]],"REV","lower_bound:-","FWD","upper_bound:")&amp;"1000"</f>
        <v>CITICITta_m,r,lower_bound:-1000</v>
      </c>
      <c r="H705" s="3" t="str">
        <f>_xlfn.XLOOKUP(RT_gsm[[#This Row],[rxn in SC GSM]],sc_gsm[model_rxn],sc_gsm[yeast8.3.4 equation],"")</f>
        <v/>
      </c>
      <c r="I705" s="3" t="str">
        <f>_xlfn.XLOOKUP(RT_gsm[[#This Row],[rxn in SC GSM]],sc_gsm[model_rxn],sc_gsm[Column12],"")</f>
        <v/>
      </c>
      <c r="J705" s="3" t="e">
        <f>IF(RT_gsm[[#This Row],[Column2]]="REV",FIND("&lt;=&gt;",RT_gsm[[#This Row],[Column8]]),"")</f>
        <v>#VALUE!</v>
      </c>
    </row>
    <row r="706" spans="1:10" hidden="1" x14ac:dyDescent="0.2">
      <c r="A706" t="s">
        <v>4769</v>
      </c>
      <c r="B706" t="s">
        <v>3902</v>
      </c>
      <c r="C706" t="str">
        <f>RT_gsm[[#This Row],[model_rxn]]&amp;"_"&amp;RT_gsm[[#This Row],[Column2]]</f>
        <v>CITICITta_m_FWD</v>
      </c>
      <c r="D706" t="str">
        <f>_xlfn.XLOOKUP(RT_gsm[[#This Row],[Column3]],SC_enz[name_dir],SC_enz[name_dir],"")</f>
        <v/>
      </c>
      <c r="E706" t="str">
        <f>_xlfn.XLOOKUP(RT_gsm[[#This Row],[model_rxn]],sc_gsm[model_rxn],sc_gsm[model_rxn],"")</f>
        <v/>
      </c>
      <c r="F706" s="3" t="str">
        <f>_xlfn.XLOOKUP(RT_gsm[[#This Row],[Column3]],sc_gsm[Column3],sc_gsm[Column3],"")</f>
        <v/>
      </c>
      <c r="G706" s="3" t="str" cm="1">
        <f t="array" ref="G706">RT_gsm[[#This Row],[model_rxn]]&amp;",r,"&amp;_xlfn.SWITCH(RT_gsm[[#This Row],[Column2]],"REV","lower_bound:-","FWD","upper_bound:")&amp;"1000"</f>
        <v>CITICITta_m,r,upper_bound:1000</v>
      </c>
      <c r="H706" s="3" t="str">
        <f>_xlfn.XLOOKUP(RT_gsm[[#This Row],[rxn in SC GSM]],sc_gsm[model_rxn],sc_gsm[yeast8.3.4 equation],"")</f>
        <v/>
      </c>
      <c r="I706" s="3" t="str">
        <f>_xlfn.XLOOKUP(RT_gsm[[#This Row],[rxn in SC GSM]],sc_gsm[model_rxn],sc_gsm[Column12],"")</f>
        <v/>
      </c>
      <c r="J706" s="3" t="str">
        <f>IF(RT_gsm[[#This Row],[Column2]]="REV",FIND("&lt;=&gt;",RT_gsm[[#This Row],[Column8]]),"")</f>
        <v/>
      </c>
    </row>
    <row r="707" spans="1:10" hidden="1" x14ac:dyDescent="0.2">
      <c r="A707" t="s">
        <v>2530</v>
      </c>
      <c r="B707" t="s">
        <v>3903</v>
      </c>
      <c r="C707" t="str">
        <f>RT_gsm[[#This Row],[model_rxn]]&amp;"_"&amp;RT_gsm[[#This Row],[Column2]]</f>
        <v>CITICTta_x_REV</v>
      </c>
      <c r="D707" t="str">
        <f>_xlfn.XLOOKUP(RT_gsm[[#This Row],[Column3]],SC_enz[name_dir],SC_enz[name_dir],"")</f>
        <v>CITICTta_x_REV</v>
      </c>
      <c r="E707" t="str">
        <f>_xlfn.XLOOKUP(RT_gsm[[#This Row],[model_rxn]],sc_gsm[model_rxn],sc_gsm[model_rxn],"")</f>
        <v>CITICTta_x</v>
      </c>
      <c r="F707" s="3" t="str">
        <f>_xlfn.XLOOKUP(RT_gsm[[#This Row],[Column3]],sc_gsm[Column3],sc_gsm[Column3],"")</f>
        <v>CITICTta_x_REV</v>
      </c>
      <c r="G707" s="3" t="str" cm="1">
        <f t="array" ref="G707">RT_gsm[[#This Row],[model_rxn]]&amp;",r,"&amp;_xlfn.SWITCH(RT_gsm[[#This Row],[Column2]],"REV","lower_bound:-","FWD","upper_bound:")&amp;"1000"</f>
        <v>CITICTta_x,r,lower_bound:-1000</v>
      </c>
      <c r="H707" s="3" t="str">
        <f>_xlfn.XLOOKUP(RT_gsm[[#This Row],[rxn in SC GSM]],sc_gsm[model_rxn],sc_gsm[yeast8.3.4 equation],"")</f>
        <v>citrate[c] + isocitrate[p] &lt;=&gt; citrate[p] + isocitrate[c]</v>
      </c>
      <c r="I707" s="3" t="b">
        <f>_xlfn.XLOOKUP(RT_gsm[[#This Row],[rxn in SC GSM]],sc_gsm[model_rxn],sc_gsm[Column12],"")</f>
        <v>1</v>
      </c>
      <c r="J707" s="3">
        <f>IF(RT_gsm[[#This Row],[Column2]]="REV",FIND("&lt;=&gt;",RT_gsm[[#This Row],[Column8]]),"")</f>
        <v>28</v>
      </c>
    </row>
    <row r="708" spans="1:10" hidden="1" x14ac:dyDescent="0.2">
      <c r="A708" t="s">
        <v>2530</v>
      </c>
      <c r="B708" t="s">
        <v>3902</v>
      </c>
      <c r="C708" t="str">
        <f>RT_gsm[[#This Row],[model_rxn]]&amp;"_"&amp;RT_gsm[[#This Row],[Column2]]</f>
        <v>CITICTta_x_FWD</v>
      </c>
      <c r="D708" t="str">
        <f>_xlfn.XLOOKUP(RT_gsm[[#This Row],[Column3]],SC_enz[name_dir],SC_enz[name_dir],"")</f>
        <v>CITICTta_x_FWD</v>
      </c>
      <c r="E708" t="str">
        <f>_xlfn.XLOOKUP(RT_gsm[[#This Row],[model_rxn]],sc_gsm[model_rxn],sc_gsm[model_rxn],"")</f>
        <v>CITICTta_x</v>
      </c>
      <c r="F708" s="3" t="str">
        <f>_xlfn.XLOOKUP(RT_gsm[[#This Row],[Column3]],sc_gsm[Column3],sc_gsm[Column3],"")</f>
        <v>CITICTta_x_FWD</v>
      </c>
      <c r="G708" s="3" t="str" cm="1">
        <f t="array" ref="G708">RT_gsm[[#This Row],[model_rxn]]&amp;",r,"&amp;_xlfn.SWITCH(RT_gsm[[#This Row],[Column2]],"REV","lower_bound:-","FWD","upper_bound:")&amp;"1000"</f>
        <v>CITICTta_x,r,upper_bound:1000</v>
      </c>
      <c r="H708" s="3" t="str">
        <f>_xlfn.XLOOKUP(RT_gsm[[#This Row],[rxn in SC GSM]],sc_gsm[model_rxn],sc_gsm[yeast8.3.4 equation],"")</f>
        <v>citrate[c] + isocitrate[p] &lt;=&gt; citrate[p] + isocitrate[c]</v>
      </c>
      <c r="I708" s="3" t="b">
        <f>_xlfn.XLOOKUP(RT_gsm[[#This Row],[rxn in SC GSM]],sc_gsm[model_rxn],sc_gsm[Column12],"")</f>
        <v>1</v>
      </c>
      <c r="J708" s="3" t="str">
        <f>IF(RT_gsm[[#This Row],[Column2]]="REV",FIND("&lt;=&gt;",RT_gsm[[#This Row],[Column8]]),"")</f>
        <v/>
      </c>
    </row>
    <row r="709" spans="1:10" hidden="1" x14ac:dyDescent="0.2">
      <c r="A709" t="s">
        <v>2067</v>
      </c>
      <c r="B709" t="s">
        <v>3903</v>
      </c>
      <c r="C709" t="str">
        <f>RT_gsm[[#This Row],[model_rxn]]&amp;"_"&amp;RT_gsm[[#This Row],[Column2]]</f>
        <v>CITMALta_m_REV</v>
      </c>
      <c r="D709" t="str">
        <f>_xlfn.XLOOKUP(RT_gsm[[#This Row],[Column3]],SC_enz[name_dir],SC_enz[name_dir],"")</f>
        <v>CITMALta_m_REV</v>
      </c>
      <c r="E709" t="str">
        <f>_xlfn.XLOOKUP(RT_gsm[[#This Row],[model_rxn]],sc_gsm[model_rxn],sc_gsm[model_rxn],"")</f>
        <v>CITMALta_m</v>
      </c>
      <c r="F709" s="3" t="str">
        <f>_xlfn.XLOOKUP(RT_gsm[[#This Row],[Column3]],sc_gsm[Column3],sc_gsm[Column3],"")</f>
        <v>CITMALta_m_REV</v>
      </c>
      <c r="G709" s="3" t="str" cm="1">
        <f t="array" ref="G709">RT_gsm[[#This Row],[model_rxn]]&amp;",r,"&amp;_xlfn.SWITCH(RT_gsm[[#This Row],[Column2]],"REV","lower_bound:-","FWD","upper_bound:")&amp;"1000"</f>
        <v>CITMALta_m,r,lower_bound:-1000</v>
      </c>
      <c r="H709" s="3" t="str">
        <f>_xlfn.XLOOKUP(RT_gsm[[#This Row],[rxn in SC GSM]],sc_gsm[model_rxn],sc_gsm[yeast8.3.4 equation],"")</f>
        <v>(S)-malate[m] + citrate[c] &lt;=&gt; (S)-malate[c] + citrate[m]</v>
      </c>
      <c r="I709" s="3" t="b">
        <f>_xlfn.XLOOKUP(RT_gsm[[#This Row],[rxn in SC GSM]],sc_gsm[model_rxn],sc_gsm[Column12],"")</f>
        <v>1</v>
      </c>
      <c r="J709" s="3">
        <f>IF(RT_gsm[[#This Row],[Column2]]="REV",FIND("&lt;=&gt;",RT_gsm[[#This Row],[Column8]]),"")</f>
        <v>28</v>
      </c>
    </row>
    <row r="710" spans="1:10" hidden="1" x14ac:dyDescent="0.2">
      <c r="A710" t="s">
        <v>2067</v>
      </c>
      <c r="B710" t="s">
        <v>3902</v>
      </c>
      <c r="C710" t="str">
        <f>RT_gsm[[#This Row],[model_rxn]]&amp;"_"&amp;RT_gsm[[#This Row],[Column2]]</f>
        <v>CITMALta_m_FWD</v>
      </c>
      <c r="D710" t="str">
        <f>_xlfn.XLOOKUP(RT_gsm[[#This Row],[Column3]],SC_enz[name_dir],SC_enz[name_dir],"")</f>
        <v>CITMALta_m_FWD</v>
      </c>
      <c r="E710" t="str">
        <f>_xlfn.XLOOKUP(RT_gsm[[#This Row],[model_rxn]],sc_gsm[model_rxn],sc_gsm[model_rxn],"")</f>
        <v>CITMALta_m</v>
      </c>
      <c r="F710" s="3" t="str">
        <f>_xlfn.XLOOKUP(RT_gsm[[#This Row],[Column3]],sc_gsm[Column3],sc_gsm[Column3],"")</f>
        <v>CITMALta_m_FWD</v>
      </c>
      <c r="G710" s="3" t="str" cm="1">
        <f t="array" ref="G710">RT_gsm[[#This Row],[model_rxn]]&amp;",r,"&amp;_xlfn.SWITCH(RT_gsm[[#This Row],[Column2]],"REV","lower_bound:-","FWD","upper_bound:")&amp;"1000"</f>
        <v>CITMALta_m,r,upper_bound:1000</v>
      </c>
      <c r="H710" s="3" t="str">
        <f>_xlfn.XLOOKUP(RT_gsm[[#This Row],[rxn in SC GSM]],sc_gsm[model_rxn],sc_gsm[yeast8.3.4 equation],"")</f>
        <v>(S)-malate[m] + citrate[c] &lt;=&gt; (S)-malate[c] + citrate[m]</v>
      </c>
      <c r="I710" s="3" t="b">
        <f>_xlfn.XLOOKUP(RT_gsm[[#This Row],[rxn in SC GSM]],sc_gsm[model_rxn],sc_gsm[Column12],"")</f>
        <v>1</v>
      </c>
      <c r="J710" s="3" t="str">
        <f>IF(RT_gsm[[#This Row],[Column2]]="REV",FIND("&lt;=&gt;",RT_gsm[[#This Row],[Column8]]),"")</f>
        <v/>
      </c>
    </row>
    <row r="711" spans="1:10" hidden="1" x14ac:dyDescent="0.2">
      <c r="A711" t="s">
        <v>2531</v>
      </c>
      <c r="B711" t="s">
        <v>3903</v>
      </c>
      <c r="C711" t="str">
        <f>RT_gsm[[#This Row],[model_rxn]]&amp;"_"&amp;RT_gsm[[#This Row],[Column2]]</f>
        <v>CITMALta_x_REV</v>
      </c>
      <c r="D711" t="str">
        <f>_xlfn.XLOOKUP(RT_gsm[[#This Row],[Column3]],SC_enz[name_dir],SC_enz[name_dir],"")</f>
        <v>CITMALta_x_REV</v>
      </c>
      <c r="E711" t="str">
        <f>_xlfn.XLOOKUP(RT_gsm[[#This Row],[model_rxn]],sc_gsm[model_rxn],sc_gsm[model_rxn],"")</f>
        <v>CITMALta_x</v>
      </c>
      <c r="F711" s="3" t="str">
        <f>_xlfn.XLOOKUP(RT_gsm[[#This Row],[Column3]],sc_gsm[Column3],sc_gsm[Column3],"")</f>
        <v>CITMALta_x_REV</v>
      </c>
      <c r="G711" s="3" t="str" cm="1">
        <f t="array" ref="G711">RT_gsm[[#This Row],[model_rxn]]&amp;",r,"&amp;_xlfn.SWITCH(RT_gsm[[#This Row],[Column2]],"REV","lower_bound:-","FWD","upper_bound:")&amp;"1000"</f>
        <v>CITMALta_x,r,lower_bound:-1000</v>
      </c>
      <c r="H711" s="3" t="str">
        <f>_xlfn.XLOOKUP(RT_gsm[[#This Row],[rxn in SC GSM]],sc_gsm[model_rxn],sc_gsm[yeast8.3.4 equation],"")</f>
        <v>(S)-malate[c] + citrate[p] &lt;=&gt; (S)-malate[p] + citrate[c]</v>
      </c>
      <c r="I711" s="3" t="b">
        <f>_xlfn.XLOOKUP(RT_gsm[[#This Row],[rxn in SC GSM]],sc_gsm[model_rxn],sc_gsm[Column12],"")</f>
        <v>1</v>
      </c>
      <c r="J711" s="3">
        <f>IF(RT_gsm[[#This Row],[Column2]]="REV",FIND("&lt;=&gt;",RT_gsm[[#This Row],[Column8]]),"")</f>
        <v>28</v>
      </c>
    </row>
    <row r="712" spans="1:10" hidden="1" x14ac:dyDescent="0.2">
      <c r="A712" t="s">
        <v>4772</v>
      </c>
      <c r="B712" t="s">
        <v>3903</v>
      </c>
      <c r="C712" t="str">
        <f>RT_gsm[[#This Row],[model_rxn]]&amp;"_"&amp;RT_gsm[[#This Row],[Column2]]</f>
        <v>CITt3_m_REV</v>
      </c>
      <c r="D712" t="str">
        <f>_xlfn.XLOOKUP(RT_gsm[[#This Row],[Column3]],SC_enz[name_dir],SC_enz[name_dir],"")</f>
        <v/>
      </c>
      <c r="E712" t="str">
        <f>_xlfn.XLOOKUP(RT_gsm[[#This Row],[model_rxn]],sc_gsm[model_rxn],sc_gsm[model_rxn],"")</f>
        <v/>
      </c>
      <c r="F712" s="3" t="str">
        <f>_xlfn.XLOOKUP(RT_gsm[[#This Row],[Column3]],sc_gsm[Column3],sc_gsm[Column3],"")</f>
        <v/>
      </c>
      <c r="G712" s="3" t="str" cm="1">
        <f t="array" ref="G712">RT_gsm[[#This Row],[model_rxn]]&amp;",r,"&amp;_xlfn.SWITCH(RT_gsm[[#This Row],[Column2]],"REV","lower_bound:-","FWD","upper_bound:")&amp;"1000"</f>
        <v>CITt3_m,r,lower_bound:-1000</v>
      </c>
      <c r="H712" s="3" t="str">
        <f>_xlfn.XLOOKUP(RT_gsm[[#This Row],[rxn in SC GSM]],sc_gsm[model_rxn],sc_gsm[yeast8.3.4 equation],"")</f>
        <v/>
      </c>
      <c r="I712" s="3" t="str">
        <f>_xlfn.XLOOKUP(RT_gsm[[#This Row],[rxn in SC GSM]],sc_gsm[model_rxn],sc_gsm[Column12],"")</f>
        <v/>
      </c>
      <c r="J712" s="3" t="e">
        <f>IF(RT_gsm[[#This Row],[Column2]]="REV",FIND("&lt;=&gt;",RT_gsm[[#This Row],[Column8]]),"")</f>
        <v>#VALUE!</v>
      </c>
    </row>
    <row r="713" spans="1:10" hidden="1" x14ac:dyDescent="0.2">
      <c r="A713" t="s">
        <v>4772</v>
      </c>
      <c r="B713" t="s">
        <v>3902</v>
      </c>
      <c r="C713" t="str">
        <f>RT_gsm[[#This Row],[model_rxn]]&amp;"_"&amp;RT_gsm[[#This Row],[Column2]]</f>
        <v>CITt3_m_FWD</v>
      </c>
      <c r="D713" t="str">
        <f>_xlfn.XLOOKUP(RT_gsm[[#This Row],[Column3]],SC_enz[name_dir],SC_enz[name_dir],"")</f>
        <v/>
      </c>
      <c r="E713" t="str">
        <f>_xlfn.XLOOKUP(RT_gsm[[#This Row],[model_rxn]],sc_gsm[model_rxn],sc_gsm[model_rxn],"")</f>
        <v/>
      </c>
      <c r="F713" s="3" t="str">
        <f>_xlfn.XLOOKUP(RT_gsm[[#This Row],[Column3]],sc_gsm[Column3],sc_gsm[Column3],"")</f>
        <v/>
      </c>
      <c r="G713" s="3" t="str" cm="1">
        <f t="array" ref="G713">RT_gsm[[#This Row],[model_rxn]]&amp;",r,"&amp;_xlfn.SWITCH(RT_gsm[[#This Row],[Column2]],"REV","lower_bound:-","FWD","upper_bound:")&amp;"1000"</f>
        <v>CITt3_m,r,upper_bound:1000</v>
      </c>
      <c r="H713" s="3" t="str">
        <f>_xlfn.XLOOKUP(RT_gsm[[#This Row],[rxn in SC GSM]],sc_gsm[model_rxn],sc_gsm[yeast8.3.4 equation],"")</f>
        <v/>
      </c>
      <c r="I713" s="3" t="str">
        <f>_xlfn.XLOOKUP(RT_gsm[[#This Row],[rxn in SC GSM]],sc_gsm[model_rxn],sc_gsm[Column12],"")</f>
        <v/>
      </c>
      <c r="J713" s="3" t="str">
        <f>IF(RT_gsm[[#This Row],[Column2]]="REV",FIND("&lt;=&gt;",RT_gsm[[#This Row],[Column8]]),"")</f>
        <v/>
      </c>
    </row>
    <row r="714" spans="1:10" hidden="1" x14ac:dyDescent="0.2">
      <c r="A714" t="s">
        <v>2528</v>
      </c>
      <c r="B714" t="s">
        <v>3903</v>
      </c>
      <c r="C714" t="str">
        <f>RT_gsm[[#This Row],[model_rxn]]&amp;"_"&amp;RT_gsm[[#This Row],[Column2]]</f>
        <v>CITt_c_e_REV</v>
      </c>
      <c r="D714" t="str">
        <f>_xlfn.XLOOKUP(RT_gsm[[#This Row],[Column3]],SC_enz[name_dir],SC_enz[name_dir],"")</f>
        <v>CITt_c_e_REV</v>
      </c>
      <c r="E714" t="str">
        <f>_xlfn.XLOOKUP(RT_gsm[[#This Row],[model_rxn]],sc_gsm[model_rxn],sc_gsm[model_rxn],"")</f>
        <v>CITt_c_e</v>
      </c>
      <c r="F714" s="3" t="str">
        <f>_xlfn.XLOOKUP(RT_gsm[[#This Row],[Column3]],sc_gsm[Column3],sc_gsm[Column3],"")</f>
        <v>CITt_c_e_REV</v>
      </c>
      <c r="G714" s="3" t="str" cm="1">
        <f t="array" ref="G714">RT_gsm[[#This Row],[model_rxn]]&amp;",r,"&amp;_xlfn.SWITCH(RT_gsm[[#This Row],[Column2]],"REV","lower_bound:-","FWD","upper_bound:")&amp;"1000"</f>
        <v>CITt_c_e,r,lower_bound:-1000</v>
      </c>
      <c r="H714" s="3" t="str">
        <f>_xlfn.XLOOKUP(RT_gsm[[#This Row],[rxn in SC GSM]],sc_gsm[model_rxn],sc_gsm[yeast8.3.4 equation],"")</f>
        <v>(S)-malate[m] + citrate[c] &lt;=&gt; (S)-malate[c] + citrate[m]</v>
      </c>
      <c r="I714" s="3" t="b">
        <f>_xlfn.XLOOKUP(RT_gsm[[#This Row],[rxn in SC GSM]],sc_gsm[model_rxn],sc_gsm[Column12],"")</f>
        <v>1</v>
      </c>
      <c r="J714" s="3">
        <f>IF(RT_gsm[[#This Row],[Column2]]="REV",FIND("&lt;=&gt;",RT_gsm[[#This Row],[Column8]]),"")</f>
        <v>28</v>
      </c>
    </row>
    <row r="715" spans="1:10" hidden="1" x14ac:dyDescent="0.2">
      <c r="A715" t="s">
        <v>2528</v>
      </c>
      <c r="B715" t="s">
        <v>3902</v>
      </c>
      <c r="C715" t="str">
        <f>RT_gsm[[#This Row],[model_rxn]]&amp;"_"&amp;RT_gsm[[#This Row],[Column2]]</f>
        <v>CITt_c_e_FWD</v>
      </c>
      <c r="D715" t="str">
        <f>_xlfn.XLOOKUP(RT_gsm[[#This Row],[Column3]],SC_enz[name_dir],SC_enz[name_dir],"")</f>
        <v>CITt_c_e_FWD</v>
      </c>
      <c r="E715" t="str">
        <f>_xlfn.XLOOKUP(RT_gsm[[#This Row],[model_rxn]],sc_gsm[model_rxn],sc_gsm[model_rxn],"")</f>
        <v>CITt_c_e</v>
      </c>
      <c r="F715" s="3" t="str">
        <f>_xlfn.XLOOKUP(RT_gsm[[#This Row],[Column3]],sc_gsm[Column3],sc_gsm[Column3],"")</f>
        <v>CITt_c_e_FWD</v>
      </c>
      <c r="G715" s="3" t="str" cm="1">
        <f t="array" ref="G715">RT_gsm[[#This Row],[model_rxn]]&amp;",r,"&amp;_xlfn.SWITCH(RT_gsm[[#This Row],[Column2]],"REV","lower_bound:-","FWD","upper_bound:")&amp;"1000"</f>
        <v>CITt_c_e,r,upper_bound:1000</v>
      </c>
      <c r="H715" s="3" t="str">
        <f>_xlfn.XLOOKUP(RT_gsm[[#This Row],[rxn in SC GSM]],sc_gsm[model_rxn],sc_gsm[yeast8.3.4 equation],"")</f>
        <v>(S)-malate[m] + citrate[c] &lt;=&gt; (S)-malate[c] + citrate[m]</v>
      </c>
      <c r="I715" s="3" t="b">
        <f>_xlfn.XLOOKUP(RT_gsm[[#This Row],[rxn in SC GSM]],sc_gsm[model_rxn],sc_gsm[Column12],"")</f>
        <v>1</v>
      </c>
      <c r="J715" s="3" t="str">
        <f>IF(RT_gsm[[#This Row],[Column2]]="REV",FIND("&lt;=&gt;",RT_gsm[[#This Row],[Column8]]),"")</f>
        <v/>
      </c>
    </row>
    <row r="716" spans="1:10" hidden="1" x14ac:dyDescent="0.2">
      <c r="A716" t="s">
        <v>4773</v>
      </c>
      <c r="B716" t="s">
        <v>3902</v>
      </c>
      <c r="C716" t="str">
        <f>RT_gsm[[#This Row],[model_rxn]]&amp;"_"&amp;RT_gsm[[#This Row],[Column2]]</f>
        <v>CLAH1_mm_FWD</v>
      </c>
      <c r="D716" t="str">
        <f>_xlfn.XLOOKUP(RT_gsm[[#This Row],[Column3]],SC_enz[name_dir],SC_enz[name_dir],"")</f>
        <v/>
      </c>
      <c r="E716" t="str">
        <f>_xlfn.XLOOKUP(RT_gsm[[#This Row],[model_rxn]],sc_gsm[model_rxn],sc_gsm[model_rxn],"")</f>
        <v/>
      </c>
      <c r="F716" s="3" t="str">
        <f>_xlfn.XLOOKUP(RT_gsm[[#This Row],[Column3]],sc_gsm[Column3],sc_gsm[Column3],"")</f>
        <v/>
      </c>
      <c r="G716" s="3" t="str" cm="1">
        <f t="array" ref="G716">RT_gsm[[#This Row],[model_rxn]]&amp;",r,"&amp;_xlfn.SWITCH(RT_gsm[[#This Row],[Column2]],"REV","lower_bound:-","FWD","upper_bound:")&amp;"1000"</f>
        <v>CLAH1_mm,r,upper_bound:1000</v>
      </c>
      <c r="H716" s="3" t="str">
        <f>_xlfn.XLOOKUP(RT_gsm[[#This Row],[rxn in SC GSM]],sc_gsm[model_rxn],sc_gsm[yeast8.3.4 equation],"")</f>
        <v/>
      </c>
      <c r="I716" s="3" t="str">
        <f>_xlfn.XLOOKUP(RT_gsm[[#This Row],[rxn in SC GSM]],sc_gsm[model_rxn],sc_gsm[Column12],"")</f>
        <v/>
      </c>
      <c r="J716" s="3" t="str">
        <f>IF(RT_gsm[[#This Row],[Column2]]="REV",FIND("&lt;=&gt;",RT_gsm[[#This Row],[Column8]]),"")</f>
        <v/>
      </c>
    </row>
    <row r="717" spans="1:10" hidden="1" x14ac:dyDescent="0.2">
      <c r="A717" t="s">
        <v>4775</v>
      </c>
      <c r="B717" t="s">
        <v>3902</v>
      </c>
      <c r="C717" t="str">
        <f>RT_gsm[[#This Row],[model_rxn]]&amp;"_"&amp;RT_gsm[[#This Row],[Column2]]</f>
        <v>CLAH3_mm_FWD</v>
      </c>
      <c r="D717" t="str">
        <f>_xlfn.XLOOKUP(RT_gsm[[#This Row],[Column3]],SC_enz[name_dir],SC_enz[name_dir],"")</f>
        <v/>
      </c>
      <c r="E717" t="str">
        <f>_xlfn.XLOOKUP(RT_gsm[[#This Row],[model_rxn]],sc_gsm[model_rxn],sc_gsm[model_rxn],"")</f>
        <v/>
      </c>
      <c r="F717" s="3" t="str">
        <f>_xlfn.XLOOKUP(RT_gsm[[#This Row],[Column3]],sc_gsm[Column3],sc_gsm[Column3],"")</f>
        <v/>
      </c>
      <c r="G717" s="3" t="str" cm="1">
        <f t="array" ref="G717">RT_gsm[[#This Row],[model_rxn]]&amp;",r,"&amp;_xlfn.SWITCH(RT_gsm[[#This Row],[Column2]],"REV","lower_bound:-","FWD","upper_bound:")&amp;"1000"</f>
        <v>CLAH3_mm,r,upper_bound:1000</v>
      </c>
      <c r="H717" s="3" t="str">
        <f>_xlfn.XLOOKUP(RT_gsm[[#This Row],[rxn in SC GSM]],sc_gsm[model_rxn],sc_gsm[yeast8.3.4 equation],"")</f>
        <v/>
      </c>
      <c r="I717" s="3" t="str">
        <f>_xlfn.XLOOKUP(RT_gsm[[#This Row],[rxn in SC GSM]],sc_gsm[model_rxn],sc_gsm[Column12],"")</f>
        <v/>
      </c>
      <c r="J717" s="3" t="str">
        <f>IF(RT_gsm[[#This Row],[Column2]]="REV",FIND("&lt;=&gt;",RT_gsm[[#This Row],[Column8]]),"")</f>
        <v/>
      </c>
    </row>
    <row r="718" spans="1:10" hidden="1" x14ac:dyDescent="0.2">
      <c r="A718" t="s">
        <v>3136</v>
      </c>
      <c r="B718" t="s">
        <v>3902</v>
      </c>
      <c r="C718" t="str">
        <f>RT_gsm[[#This Row],[model_rxn]]&amp;"_"&amp;RT_gsm[[#This Row],[Column2]]</f>
        <v>CLPNS_mm_FWD</v>
      </c>
      <c r="D718" t="str">
        <f>_xlfn.XLOOKUP(RT_gsm[[#This Row],[Column3]],SC_enz[name_dir],SC_enz[name_dir],"")</f>
        <v>CLPNS_mm_FWD</v>
      </c>
      <c r="E718" t="str">
        <f>_xlfn.XLOOKUP(RT_gsm[[#This Row],[model_rxn]],sc_gsm[model_rxn],sc_gsm[model_rxn],"")</f>
        <v>CLPNS_mm</v>
      </c>
      <c r="F718" s="3" t="str">
        <f>_xlfn.XLOOKUP(RT_gsm[[#This Row],[Column3]],sc_gsm[Column3],sc_gsm[Column3],"")</f>
        <v>CLPNS_mm_FWD</v>
      </c>
      <c r="G718" s="3" t="str" cm="1">
        <f t="array" ref="G718">RT_gsm[[#This Row],[model_rxn]]&amp;",r,"&amp;_xlfn.SWITCH(RT_gsm[[#This Row],[Column2]],"REV","lower_bound:-","FWD","upper_bound:")&amp;"1000"</f>
        <v>CLPNS_mm,r,upper_bound:1000</v>
      </c>
      <c r="H718" s="3" t="str">
        <f>_xlfn.XLOOKUP(RT_gsm[[#This Row],[rxn in SC GSM]],sc_gsm[model_rxn],sc_gsm[yeast8.3.4 equation],"")</f>
        <v/>
      </c>
      <c r="I718" s="3" t="b">
        <f>_xlfn.XLOOKUP(RT_gsm[[#This Row],[rxn in SC GSM]],sc_gsm[model_rxn],sc_gsm[Column12],"")</f>
        <v>1</v>
      </c>
      <c r="J718" s="3" t="str">
        <f>IF(RT_gsm[[#This Row],[Column2]]="REV",FIND("&lt;=&gt;",RT_gsm[[#This Row],[Column8]]),"")</f>
        <v/>
      </c>
    </row>
    <row r="719" spans="1:10" hidden="1" x14ac:dyDescent="0.2">
      <c r="A719" t="s">
        <v>4778</v>
      </c>
      <c r="B719" t="s">
        <v>3903</v>
      </c>
      <c r="C719" t="str">
        <f>RT_gsm[[#This Row],[model_rxn]]&amp;"_"&amp;RT_gsm[[#This Row],[Column2]]</f>
        <v>CLt_c_e_REV</v>
      </c>
      <c r="D719" t="str">
        <f>_xlfn.XLOOKUP(RT_gsm[[#This Row],[Column3]],SC_enz[name_dir],SC_enz[name_dir],"")</f>
        <v/>
      </c>
      <c r="E719" t="str">
        <f>_xlfn.XLOOKUP(RT_gsm[[#This Row],[model_rxn]],sc_gsm[model_rxn],sc_gsm[model_rxn],"")</f>
        <v/>
      </c>
      <c r="F719" s="3" t="str">
        <f>_xlfn.XLOOKUP(RT_gsm[[#This Row],[Column3]],sc_gsm[Column3],sc_gsm[Column3],"")</f>
        <v/>
      </c>
      <c r="G719" s="3" t="str" cm="1">
        <f t="array" ref="G719">RT_gsm[[#This Row],[model_rxn]]&amp;",r,"&amp;_xlfn.SWITCH(RT_gsm[[#This Row],[Column2]],"REV","lower_bound:-","FWD","upper_bound:")&amp;"1000"</f>
        <v>CLt_c_e,r,lower_bound:-1000</v>
      </c>
      <c r="H719" s="3" t="str">
        <f>_xlfn.XLOOKUP(RT_gsm[[#This Row],[rxn in SC GSM]],sc_gsm[model_rxn],sc_gsm[yeast8.3.4 equation],"")</f>
        <v/>
      </c>
      <c r="I719" s="3" t="str">
        <f>_xlfn.XLOOKUP(RT_gsm[[#This Row],[rxn in SC GSM]],sc_gsm[model_rxn],sc_gsm[Column12],"")</f>
        <v/>
      </c>
      <c r="J719" s="3" t="e">
        <f>IF(RT_gsm[[#This Row],[Column2]]="REV",FIND("&lt;=&gt;",RT_gsm[[#This Row],[Column8]]),"")</f>
        <v>#VALUE!</v>
      </c>
    </row>
    <row r="720" spans="1:10" hidden="1" x14ac:dyDescent="0.2">
      <c r="A720" t="s">
        <v>4778</v>
      </c>
      <c r="B720" t="s">
        <v>3902</v>
      </c>
      <c r="C720" t="str">
        <f>RT_gsm[[#This Row],[model_rxn]]&amp;"_"&amp;RT_gsm[[#This Row],[Column2]]</f>
        <v>CLt_c_e_FWD</v>
      </c>
      <c r="D720" t="str">
        <f>_xlfn.XLOOKUP(RT_gsm[[#This Row],[Column3]],SC_enz[name_dir],SC_enz[name_dir],"")</f>
        <v/>
      </c>
      <c r="E720" t="str">
        <f>_xlfn.XLOOKUP(RT_gsm[[#This Row],[model_rxn]],sc_gsm[model_rxn],sc_gsm[model_rxn],"")</f>
        <v/>
      </c>
      <c r="F720" s="3" t="str">
        <f>_xlfn.XLOOKUP(RT_gsm[[#This Row],[Column3]],sc_gsm[Column3],sc_gsm[Column3],"")</f>
        <v/>
      </c>
      <c r="G720" s="3" t="str" cm="1">
        <f t="array" ref="G720">RT_gsm[[#This Row],[model_rxn]]&amp;",r,"&amp;_xlfn.SWITCH(RT_gsm[[#This Row],[Column2]],"REV","lower_bound:-","FWD","upper_bound:")&amp;"1000"</f>
        <v>CLt_c_e,r,upper_bound:1000</v>
      </c>
      <c r="H720" s="3" t="str">
        <f>_xlfn.XLOOKUP(RT_gsm[[#This Row],[rxn in SC GSM]],sc_gsm[model_rxn],sc_gsm[yeast8.3.4 equation],"")</f>
        <v/>
      </c>
      <c r="I720" s="3" t="str">
        <f>_xlfn.XLOOKUP(RT_gsm[[#This Row],[rxn in SC GSM]],sc_gsm[model_rxn],sc_gsm[Column12],"")</f>
        <v/>
      </c>
      <c r="J720" s="3" t="str">
        <f>IF(RT_gsm[[#This Row],[Column2]]="REV",FIND("&lt;=&gt;",RT_gsm[[#This Row],[Column8]]),"")</f>
        <v/>
      </c>
    </row>
    <row r="721" spans="1:10" hidden="1" x14ac:dyDescent="0.2">
      <c r="A721" t="s">
        <v>4781</v>
      </c>
      <c r="B721" t="s">
        <v>3902</v>
      </c>
      <c r="C721" t="str">
        <f>RT_gsm[[#This Row],[model_rxn]]&amp;"_"&amp;RT_gsm[[#This Row],[Column2]]</f>
        <v>CMBOLHcis_c_FWD</v>
      </c>
      <c r="D721" t="str">
        <f>_xlfn.XLOOKUP(RT_gsm[[#This Row],[Column3]],SC_enz[name_dir],SC_enz[name_dir],"")</f>
        <v/>
      </c>
      <c r="E721" t="str">
        <f>_xlfn.XLOOKUP(RT_gsm[[#This Row],[model_rxn]],sc_gsm[model_rxn],sc_gsm[model_rxn],"")</f>
        <v/>
      </c>
      <c r="F721" s="3" t="str">
        <f>_xlfn.XLOOKUP(RT_gsm[[#This Row],[Column3]],sc_gsm[Column3],sc_gsm[Column3],"")</f>
        <v/>
      </c>
      <c r="G721" s="3" t="str" cm="1">
        <f t="array" ref="G721">RT_gsm[[#This Row],[model_rxn]]&amp;",r,"&amp;_xlfn.SWITCH(RT_gsm[[#This Row],[Column2]],"REV","lower_bound:-","FWD","upper_bound:")&amp;"1000"</f>
        <v>CMBOLHcis_c,r,upper_bound:1000</v>
      </c>
      <c r="H721" s="3" t="str">
        <f>_xlfn.XLOOKUP(RT_gsm[[#This Row],[rxn in SC GSM]],sc_gsm[model_rxn],sc_gsm[yeast8.3.4 equation],"")</f>
        <v/>
      </c>
      <c r="I721" s="3" t="str">
        <f>_xlfn.XLOOKUP(RT_gsm[[#This Row],[rxn in SC GSM]],sc_gsm[model_rxn],sc_gsm[Column12],"")</f>
        <v/>
      </c>
      <c r="J721" s="3" t="str">
        <f>IF(RT_gsm[[#This Row],[Column2]]="REV",FIND("&lt;=&gt;",RT_gsm[[#This Row],[Column8]]),"")</f>
        <v/>
      </c>
    </row>
    <row r="722" spans="1:10" hidden="1" x14ac:dyDescent="0.2">
      <c r="A722" t="s">
        <v>4786</v>
      </c>
      <c r="B722" t="s">
        <v>3902</v>
      </c>
      <c r="C722" t="str">
        <f>RT_gsm[[#This Row],[model_rxn]]&amp;"_"&amp;RT_gsm[[#This Row],[Column2]]</f>
        <v>CMBOLHtrans_c_FWD</v>
      </c>
      <c r="D722" t="str">
        <f>_xlfn.XLOOKUP(RT_gsm[[#This Row],[Column3]],SC_enz[name_dir],SC_enz[name_dir],"")</f>
        <v/>
      </c>
      <c r="E722" t="str">
        <f>_xlfn.XLOOKUP(RT_gsm[[#This Row],[model_rxn]],sc_gsm[model_rxn],sc_gsm[model_rxn],"")</f>
        <v/>
      </c>
      <c r="F722" s="3" t="str">
        <f>_xlfn.XLOOKUP(RT_gsm[[#This Row],[Column3]],sc_gsm[Column3],sc_gsm[Column3],"")</f>
        <v/>
      </c>
      <c r="G722" s="3" t="str" cm="1">
        <f t="array" ref="G722">RT_gsm[[#This Row],[model_rxn]]&amp;",r,"&amp;_xlfn.SWITCH(RT_gsm[[#This Row],[Column2]],"REV","lower_bound:-","FWD","upper_bound:")&amp;"1000"</f>
        <v>CMBOLHtrans_c,r,upper_bound:1000</v>
      </c>
      <c r="H722" s="3" t="str">
        <f>_xlfn.XLOOKUP(RT_gsm[[#This Row],[rxn in SC GSM]],sc_gsm[model_rxn],sc_gsm[yeast8.3.4 equation],"")</f>
        <v/>
      </c>
      <c r="I722" s="3" t="str">
        <f>_xlfn.XLOOKUP(RT_gsm[[#This Row],[rxn in SC GSM]],sc_gsm[model_rxn],sc_gsm[Column12],"")</f>
        <v/>
      </c>
      <c r="J722" s="3" t="str">
        <f>IF(RT_gsm[[#This Row],[Column2]]="REV",FIND("&lt;=&gt;",RT_gsm[[#This Row],[Column8]]),"")</f>
        <v/>
      </c>
    </row>
    <row r="723" spans="1:10" hidden="1" x14ac:dyDescent="0.2">
      <c r="A723" t="s">
        <v>4787</v>
      </c>
      <c r="B723" t="s">
        <v>3902</v>
      </c>
      <c r="C723" t="str">
        <f>RT_gsm[[#This Row],[model_rxn]]&amp;"_"&amp;RT_gsm[[#This Row],[Column2]]</f>
        <v>CMPA_c_FWD</v>
      </c>
      <c r="D723" t="str">
        <f>_xlfn.XLOOKUP(RT_gsm[[#This Row],[Column3]],SC_enz[name_dir],SC_enz[name_dir],"")</f>
        <v/>
      </c>
      <c r="E723" t="str">
        <f>_xlfn.XLOOKUP(RT_gsm[[#This Row],[model_rxn]],sc_gsm[model_rxn],sc_gsm[model_rxn],"")</f>
        <v/>
      </c>
      <c r="F723" s="3" t="str">
        <f>_xlfn.XLOOKUP(RT_gsm[[#This Row],[Column3]],sc_gsm[Column3],sc_gsm[Column3],"")</f>
        <v/>
      </c>
      <c r="G723" s="3" t="str" cm="1">
        <f t="array" ref="G723">RT_gsm[[#This Row],[model_rxn]]&amp;",r,"&amp;_xlfn.SWITCH(RT_gsm[[#This Row],[Column2]],"REV","lower_bound:-","FWD","upper_bound:")&amp;"1000"</f>
        <v>CMPA_c,r,upper_bound:1000</v>
      </c>
      <c r="H723" s="3" t="str">
        <f>_xlfn.XLOOKUP(RT_gsm[[#This Row],[rxn in SC GSM]],sc_gsm[model_rxn],sc_gsm[yeast8.3.4 equation],"")</f>
        <v/>
      </c>
      <c r="I723" s="3" t="str">
        <f>_xlfn.XLOOKUP(RT_gsm[[#This Row],[rxn in SC GSM]],sc_gsm[model_rxn],sc_gsm[Column12],"")</f>
        <v/>
      </c>
      <c r="J723" s="3" t="str">
        <f>IF(RT_gsm[[#This Row],[Column2]]="REV",FIND("&lt;=&gt;",RT_gsm[[#This Row],[Column8]]),"")</f>
        <v/>
      </c>
    </row>
    <row r="724" spans="1:10" hidden="1" x14ac:dyDescent="0.2">
      <c r="A724" t="s">
        <v>2532</v>
      </c>
      <c r="B724" t="s">
        <v>3902</v>
      </c>
      <c r="C724" t="str">
        <f>RT_gsm[[#This Row],[model_rxn]]&amp;"_"&amp;RT_gsm[[#This Row],[Column2]]</f>
        <v>CMPN_c_FWD</v>
      </c>
      <c r="D724" t="str">
        <f>_xlfn.XLOOKUP(RT_gsm[[#This Row],[Column3]],SC_enz[name_dir],SC_enz[name_dir],"")</f>
        <v>CMPN_c_FWD</v>
      </c>
      <c r="E724" t="str">
        <f>_xlfn.XLOOKUP(RT_gsm[[#This Row],[model_rxn]],sc_gsm[model_rxn],sc_gsm[model_rxn],"")</f>
        <v>CMPN_c</v>
      </c>
      <c r="F724" s="3" t="str">
        <f>_xlfn.XLOOKUP(RT_gsm[[#This Row],[Column3]],sc_gsm[Column3],sc_gsm[Column3],"")</f>
        <v>CMPN_c_FWD</v>
      </c>
      <c r="G724" s="3" t="str" cm="1">
        <f t="array" ref="G724">RT_gsm[[#This Row],[model_rxn]]&amp;",r,"&amp;_xlfn.SWITCH(RT_gsm[[#This Row],[Column2]],"REV","lower_bound:-","FWD","upper_bound:")&amp;"1000"</f>
        <v>CMPN_c,r,upper_bound:1000</v>
      </c>
      <c r="H724" s="3" t="str">
        <f>_xlfn.XLOOKUP(RT_gsm[[#This Row],[rxn in SC GSM]],sc_gsm[model_rxn],sc_gsm[yeast8.3.4 equation],"")</f>
        <v>CMP[c] + H2O[c] =&gt; cytosine[c] + ribose-5-phosphate[c]</v>
      </c>
      <c r="I724" s="3" t="b">
        <f>_xlfn.XLOOKUP(RT_gsm[[#This Row],[rxn in SC GSM]],sc_gsm[model_rxn],sc_gsm[Column12],"")</f>
        <v>1</v>
      </c>
      <c r="J724" s="3" t="str">
        <f>IF(RT_gsm[[#This Row],[Column2]]="REV",FIND("&lt;=&gt;",RT_gsm[[#This Row],[Column8]]),"")</f>
        <v/>
      </c>
    </row>
    <row r="725" spans="1:10" hidden="1" x14ac:dyDescent="0.2">
      <c r="A725" t="s">
        <v>2893</v>
      </c>
      <c r="B725" t="s">
        <v>3903</v>
      </c>
      <c r="C725" t="str">
        <f>RT_gsm[[#This Row],[model_rxn]]&amp;"_"&amp;RT_gsm[[#This Row],[Column2]]</f>
        <v>CMPt_c_rm_REV</v>
      </c>
      <c r="D725" t="str">
        <f>_xlfn.XLOOKUP(RT_gsm[[#This Row],[Column3]],SC_enz[name_dir],SC_enz[name_dir],"")</f>
        <v>CMPt_c_rm_REV</v>
      </c>
      <c r="E725" t="str">
        <f>_xlfn.XLOOKUP(RT_gsm[[#This Row],[model_rxn]],sc_gsm[model_rxn],sc_gsm[model_rxn],"")</f>
        <v>CMPt_c_rm</v>
      </c>
      <c r="F725" s="3" t="str">
        <f>_xlfn.XLOOKUP(RT_gsm[[#This Row],[Column3]],sc_gsm[Column3],sc_gsm[Column3],"")</f>
        <v>CMPt_c_rm_REV</v>
      </c>
      <c r="G725" s="3" t="str" cm="1">
        <f t="array" ref="G725">RT_gsm[[#This Row],[model_rxn]]&amp;",r,"&amp;_xlfn.SWITCH(RT_gsm[[#This Row],[Column2]],"REV","lower_bound:-","FWD","upper_bound:")&amp;"1000"</f>
        <v>CMPt_c_rm,r,lower_bound:-1000</v>
      </c>
      <c r="H725" s="3" t="str">
        <f>_xlfn.XLOOKUP(RT_gsm[[#This Row],[rxn in SC GSM]],sc_gsm[model_rxn],sc_gsm[yeast8.3.4 equation],"")</f>
        <v>CMP[c] &lt;=&gt; CMP[erm]</v>
      </c>
      <c r="I725" s="3" t="b">
        <f>_xlfn.XLOOKUP(RT_gsm[[#This Row],[rxn in SC GSM]],sc_gsm[model_rxn],sc_gsm[Column12],"")</f>
        <v>1</v>
      </c>
      <c r="J725" s="3">
        <f>IF(RT_gsm[[#This Row],[Column2]]="REV",FIND("&lt;=&gt;",RT_gsm[[#This Row],[Column8]]),"")</f>
        <v>8</v>
      </c>
    </row>
    <row r="726" spans="1:10" hidden="1" x14ac:dyDescent="0.2">
      <c r="A726" t="s">
        <v>2893</v>
      </c>
      <c r="B726" t="s">
        <v>3902</v>
      </c>
      <c r="C726" t="str">
        <f>RT_gsm[[#This Row],[model_rxn]]&amp;"_"&amp;RT_gsm[[#This Row],[Column2]]</f>
        <v>CMPt_c_rm_FWD</v>
      </c>
      <c r="D726" t="str">
        <f>_xlfn.XLOOKUP(RT_gsm[[#This Row],[Column3]],SC_enz[name_dir],SC_enz[name_dir],"")</f>
        <v>CMPt_c_rm_FWD</v>
      </c>
      <c r="E726" t="str">
        <f>_xlfn.XLOOKUP(RT_gsm[[#This Row],[model_rxn]],sc_gsm[model_rxn],sc_gsm[model_rxn],"")</f>
        <v>CMPt_c_rm</v>
      </c>
      <c r="F726" s="3" t="str">
        <f>_xlfn.XLOOKUP(RT_gsm[[#This Row],[Column3]],sc_gsm[Column3],sc_gsm[Column3],"")</f>
        <v>CMPt_c_rm_FWD</v>
      </c>
      <c r="G726" s="3" t="str" cm="1">
        <f t="array" ref="G726">RT_gsm[[#This Row],[model_rxn]]&amp;",r,"&amp;_xlfn.SWITCH(RT_gsm[[#This Row],[Column2]],"REV","lower_bound:-","FWD","upper_bound:")&amp;"1000"</f>
        <v>CMPt_c_rm,r,upper_bound:1000</v>
      </c>
      <c r="H726" s="3" t="str">
        <f>_xlfn.XLOOKUP(RT_gsm[[#This Row],[rxn in SC GSM]],sc_gsm[model_rxn],sc_gsm[yeast8.3.4 equation],"")</f>
        <v>CMP[c] &lt;=&gt; CMP[erm]</v>
      </c>
      <c r="I726" s="3" t="b">
        <f>_xlfn.XLOOKUP(RT_gsm[[#This Row],[rxn in SC GSM]],sc_gsm[model_rxn],sc_gsm[Column12],"")</f>
        <v>1</v>
      </c>
      <c r="J726" s="3" t="str">
        <f>IF(RT_gsm[[#This Row],[Column2]]="REV",FIND("&lt;=&gt;",RT_gsm[[#This Row],[Column8]]),"")</f>
        <v/>
      </c>
    </row>
    <row r="727" spans="1:10" hidden="1" x14ac:dyDescent="0.2">
      <c r="A727" t="s">
        <v>2991</v>
      </c>
      <c r="B727" t="s">
        <v>3903</v>
      </c>
      <c r="C727" t="str">
        <f>RT_gsm[[#This Row],[model_rxn]]&amp;"_"&amp;RT_gsm[[#This Row],[Column2]]</f>
        <v>CMPt_m_mm_REV</v>
      </c>
      <c r="D727" t="str">
        <f>_xlfn.XLOOKUP(RT_gsm[[#This Row],[Column3]],SC_enz[name_dir],SC_enz[name_dir],"")</f>
        <v>CMPt_m_mm_REV</v>
      </c>
      <c r="E727" t="str">
        <f>_xlfn.XLOOKUP(RT_gsm[[#This Row],[model_rxn]],sc_gsm[model_rxn],sc_gsm[model_rxn],"")</f>
        <v>CMPt_m_mm</v>
      </c>
      <c r="F727" s="3" t="str">
        <f>_xlfn.XLOOKUP(RT_gsm[[#This Row],[Column3]],sc_gsm[Column3],sc_gsm[Column3],"")</f>
        <v>CMPt_m_mm_REV</v>
      </c>
      <c r="G727" s="3" t="str" cm="1">
        <f t="array" ref="G727">RT_gsm[[#This Row],[model_rxn]]&amp;",r,"&amp;_xlfn.SWITCH(RT_gsm[[#This Row],[Column2]],"REV","lower_bound:-","FWD","upper_bound:")&amp;"1000"</f>
        <v>CMPt_m_mm,r,lower_bound:-1000</v>
      </c>
      <c r="H727" s="3" t="str">
        <f>_xlfn.XLOOKUP(RT_gsm[[#This Row],[rxn in SC GSM]],sc_gsm[model_rxn],sc_gsm[yeast8.3.4 equation],"")</f>
        <v>CMP[m] &lt;=&gt; CMP[mm]</v>
      </c>
      <c r="I727" s="3" t="b">
        <f>_xlfn.XLOOKUP(RT_gsm[[#This Row],[rxn in SC GSM]],sc_gsm[model_rxn],sc_gsm[Column12],"")</f>
        <v>1</v>
      </c>
      <c r="J727" s="3">
        <f>IF(RT_gsm[[#This Row],[Column2]]="REV",FIND("&lt;=&gt;",RT_gsm[[#This Row],[Column8]]),"")</f>
        <v>8</v>
      </c>
    </row>
    <row r="728" spans="1:10" hidden="1" x14ac:dyDescent="0.2">
      <c r="A728" t="s">
        <v>2991</v>
      </c>
      <c r="B728" t="s">
        <v>3902</v>
      </c>
      <c r="C728" t="str">
        <f>RT_gsm[[#This Row],[model_rxn]]&amp;"_"&amp;RT_gsm[[#This Row],[Column2]]</f>
        <v>CMPt_m_mm_FWD</v>
      </c>
      <c r="D728" t="str">
        <f>_xlfn.XLOOKUP(RT_gsm[[#This Row],[Column3]],SC_enz[name_dir],SC_enz[name_dir],"")</f>
        <v>CMPt_m_mm_FWD</v>
      </c>
      <c r="E728" t="str">
        <f>_xlfn.XLOOKUP(RT_gsm[[#This Row],[model_rxn]],sc_gsm[model_rxn],sc_gsm[model_rxn],"")</f>
        <v>CMPt_m_mm</v>
      </c>
      <c r="F728" s="3" t="str">
        <f>_xlfn.XLOOKUP(RT_gsm[[#This Row],[Column3]],sc_gsm[Column3],sc_gsm[Column3],"")</f>
        <v>CMPt_m_mm_FWD</v>
      </c>
      <c r="G728" s="3" t="str" cm="1">
        <f t="array" ref="G728">RT_gsm[[#This Row],[model_rxn]]&amp;",r,"&amp;_xlfn.SWITCH(RT_gsm[[#This Row],[Column2]],"REV","lower_bound:-","FWD","upper_bound:")&amp;"1000"</f>
        <v>CMPt_m_mm,r,upper_bound:1000</v>
      </c>
      <c r="H728" s="3" t="str">
        <f>_xlfn.XLOOKUP(RT_gsm[[#This Row],[rxn in SC GSM]],sc_gsm[model_rxn],sc_gsm[yeast8.3.4 equation],"")</f>
        <v>CMP[m] &lt;=&gt; CMP[mm]</v>
      </c>
      <c r="I728" s="3" t="b">
        <f>_xlfn.XLOOKUP(RT_gsm[[#This Row],[rxn in SC GSM]],sc_gsm[model_rxn],sc_gsm[Column12],"")</f>
        <v>1</v>
      </c>
      <c r="J728" s="3" t="str">
        <f>IF(RT_gsm[[#This Row],[Column2]]="REV",FIND("&lt;=&gt;",RT_gsm[[#This Row],[Column8]]),"")</f>
        <v/>
      </c>
    </row>
    <row r="729" spans="1:10" hidden="1" x14ac:dyDescent="0.2">
      <c r="A729" t="s">
        <v>4790</v>
      </c>
      <c r="B729" t="s">
        <v>3903</v>
      </c>
      <c r="C729" t="str">
        <f>RT_gsm[[#This Row],[model_rxn]]&amp;"_"&amp;RT_gsm[[#This Row],[Column2]]</f>
        <v>CMUCOC_c_REV</v>
      </c>
      <c r="D729" t="str">
        <f>_xlfn.XLOOKUP(RT_gsm[[#This Row],[Column3]],SC_enz[name_dir],SC_enz[name_dir],"")</f>
        <v/>
      </c>
      <c r="E729" t="str">
        <f>_xlfn.XLOOKUP(RT_gsm[[#This Row],[model_rxn]],sc_gsm[model_rxn],sc_gsm[model_rxn],"")</f>
        <v/>
      </c>
      <c r="F729" s="3" t="str">
        <f>_xlfn.XLOOKUP(RT_gsm[[#This Row],[Column3]],sc_gsm[Column3],sc_gsm[Column3],"")</f>
        <v/>
      </c>
      <c r="G729" s="3" t="str" cm="1">
        <f t="array" ref="G729">RT_gsm[[#This Row],[model_rxn]]&amp;",r,"&amp;_xlfn.SWITCH(RT_gsm[[#This Row],[Column2]],"REV","lower_bound:-","FWD","upper_bound:")&amp;"1000"</f>
        <v>CMUCOC_c,r,lower_bound:-1000</v>
      </c>
      <c r="H729" s="3" t="str">
        <f>_xlfn.XLOOKUP(RT_gsm[[#This Row],[rxn in SC GSM]],sc_gsm[model_rxn],sc_gsm[yeast8.3.4 equation],"")</f>
        <v/>
      </c>
      <c r="I729" s="3" t="str">
        <f>_xlfn.XLOOKUP(RT_gsm[[#This Row],[rxn in SC GSM]],sc_gsm[model_rxn],sc_gsm[Column12],"")</f>
        <v/>
      </c>
      <c r="J729" s="3" t="e">
        <f>IF(RT_gsm[[#This Row],[Column2]]="REV",FIND("&lt;=&gt;",RT_gsm[[#This Row],[Column8]]),"")</f>
        <v>#VALUE!</v>
      </c>
    </row>
    <row r="730" spans="1:10" hidden="1" x14ac:dyDescent="0.2">
      <c r="A730" t="s">
        <v>4790</v>
      </c>
      <c r="B730" t="s">
        <v>3902</v>
      </c>
      <c r="C730" t="str">
        <f>RT_gsm[[#This Row],[model_rxn]]&amp;"_"&amp;RT_gsm[[#This Row],[Column2]]</f>
        <v>CMUCOC_c_FWD</v>
      </c>
      <c r="D730" t="str">
        <f>_xlfn.XLOOKUP(RT_gsm[[#This Row],[Column3]],SC_enz[name_dir],SC_enz[name_dir],"")</f>
        <v/>
      </c>
      <c r="E730" t="str">
        <f>_xlfn.XLOOKUP(RT_gsm[[#This Row],[model_rxn]],sc_gsm[model_rxn],sc_gsm[model_rxn],"")</f>
        <v/>
      </c>
      <c r="F730" s="3" t="str">
        <f>_xlfn.XLOOKUP(RT_gsm[[#This Row],[Column3]],sc_gsm[Column3],sc_gsm[Column3],"")</f>
        <v/>
      </c>
      <c r="G730" s="3" t="str" cm="1">
        <f t="array" ref="G730">RT_gsm[[#This Row],[model_rxn]]&amp;",r,"&amp;_xlfn.SWITCH(RT_gsm[[#This Row],[Column2]],"REV","lower_bound:-","FWD","upper_bound:")&amp;"1000"</f>
        <v>CMUCOC_c,r,upper_bound:1000</v>
      </c>
      <c r="H730" s="3" t="str">
        <f>_xlfn.XLOOKUP(RT_gsm[[#This Row],[rxn in SC GSM]],sc_gsm[model_rxn],sc_gsm[yeast8.3.4 equation],"")</f>
        <v/>
      </c>
      <c r="I730" s="3" t="str">
        <f>_xlfn.XLOOKUP(RT_gsm[[#This Row],[rxn in SC GSM]],sc_gsm[model_rxn],sc_gsm[Column12],"")</f>
        <v/>
      </c>
      <c r="J730" s="3" t="str">
        <f>IF(RT_gsm[[#This Row],[Column2]]="REV",FIND("&lt;=&gt;",RT_gsm[[#This Row],[Column8]]),"")</f>
        <v/>
      </c>
    </row>
    <row r="731" spans="1:10" hidden="1" x14ac:dyDescent="0.2">
      <c r="A731" t="s">
        <v>2537</v>
      </c>
      <c r="B731" t="s">
        <v>3903</v>
      </c>
      <c r="C731" t="str">
        <f>RT_gsm[[#This Row],[model_rxn]]&amp;"_"&amp;RT_gsm[[#This Row],[Column2]]</f>
        <v>CO2t_c_e_REV</v>
      </c>
      <c r="D731" t="str">
        <f>_xlfn.XLOOKUP(RT_gsm[[#This Row],[Column3]],SC_enz[name_dir],SC_enz[name_dir],"")</f>
        <v>CO2t_c_e_REV</v>
      </c>
      <c r="E731" t="str">
        <f>_xlfn.XLOOKUP(RT_gsm[[#This Row],[model_rxn]],sc_gsm[model_rxn],sc_gsm[model_rxn],"")</f>
        <v>CO2t_c_e</v>
      </c>
      <c r="F731" s="3" t="str">
        <f>_xlfn.XLOOKUP(RT_gsm[[#This Row],[Column3]],sc_gsm[Column3],sc_gsm[Column3],"")</f>
        <v>CO2t_c_e_REV</v>
      </c>
      <c r="G731" s="3" t="str" cm="1">
        <f t="array" ref="G731">RT_gsm[[#This Row],[model_rxn]]&amp;",r,"&amp;_xlfn.SWITCH(RT_gsm[[#This Row],[Column2]],"REV","lower_bound:-","FWD","upper_bound:")&amp;"1000"</f>
        <v>CO2t_c_e,r,lower_bound:-1000</v>
      </c>
      <c r="H731" s="3" t="str">
        <f>_xlfn.XLOOKUP(RT_gsm[[#This Row],[rxn in SC GSM]],sc_gsm[model_rxn],sc_gsm[yeast8.3.4 equation],"")</f>
        <v>carbon dioxide[c] &lt;=&gt; carbon dioxide[er]</v>
      </c>
      <c r="I731" s="3" t="b">
        <f>_xlfn.XLOOKUP(RT_gsm[[#This Row],[rxn in SC GSM]],sc_gsm[model_rxn],sc_gsm[Column12],"")</f>
        <v>1</v>
      </c>
      <c r="J731" s="3">
        <f>IF(RT_gsm[[#This Row],[Column2]]="REV",FIND("&lt;=&gt;",RT_gsm[[#This Row],[Column8]]),"")</f>
        <v>19</v>
      </c>
    </row>
    <row r="732" spans="1:10" hidden="1" x14ac:dyDescent="0.2">
      <c r="A732" t="s">
        <v>2537</v>
      </c>
      <c r="B732" t="s">
        <v>3902</v>
      </c>
      <c r="C732" t="str">
        <f>RT_gsm[[#This Row],[model_rxn]]&amp;"_"&amp;RT_gsm[[#This Row],[Column2]]</f>
        <v>CO2t_c_e_FWD</v>
      </c>
      <c r="D732" t="str">
        <f>_xlfn.XLOOKUP(RT_gsm[[#This Row],[Column3]],SC_enz[name_dir],SC_enz[name_dir],"")</f>
        <v>CO2t_c_e_FWD</v>
      </c>
      <c r="E732" t="str">
        <f>_xlfn.XLOOKUP(RT_gsm[[#This Row],[model_rxn]],sc_gsm[model_rxn],sc_gsm[model_rxn],"")</f>
        <v>CO2t_c_e</v>
      </c>
      <c r="F732" s="3" t="str">
        <f>_xlfn.XLOOKUP(RT_gsm[[#This Row],[Column3]],sc_gsm[Column3],sc_gsm[Column3],"")</f>
        <v>CO2t_c_e_FWD</v>
      </c>
      <c r="G732" s="3" t="str" cm="1">
        <f t="array" ref="G732">RT_gsm[[#This Row],[model_rxn]]&amp;",r,"&amp;_xlfn.SWITCH(RT_gsm[[#This Row],[Column2]],"REV","lower_bound:-","FWD","upper_bound:")&amp;"1000"</f>
        <v>CO2t_c_e,r,upper_bound:1000</v>
      </c>
      <c r="H732" s="3" t="str">
        <f>_xlfn.XLOOKUP(RT_gsm[[#This Row],[rxn in SC GSM]],sc_gsm[model_rxn],sc_gsm[yeast8.3.4 equation],"")</f>
        <v>carbon dioxide[c] &lt;=&gt; carbon dioxide[er]</v>
      </c>
      <c r="I732" s="3" t="b">
        <f>_xlfn.XLOOKUP(RT_gsm[[#This Row],[rxn in SC GSM]],sc_gsm[model_rxn],sc_gsm[Column12],"")</f>
        <v>1</v>
      </c>
      <c r="J732" s="3" t="str">
        <f>IF(RT_gsm[[#This Row],[Column2]]="REV",FIND("&lt;=&gt;",RT_gsm[[#This Row],[Column8]]),"")</f>
        <v/>
      </c>
    </row>
    <row r="733" spans="1:10" hidden="1" x14ac:dyDescent="0.2">
      <c r="A733" t="s">
        <v>2953</v>
      </c>
      <c r="B733" t="s">
        <v>3903</v>
      </c>
      <c r="C733" t="str">
        <f>RT_gsm[[#This Row],[model_rxn]]&amp;"_"&amp;RT_gsm[[#This Row],[Column2]]</f>
        <v>CO2t_c_gm_REV</v>
      </c>
      <c r="D733" t="str">
        <f>_xlfn.XLOOKUP(RT_gsm[[#This Row],[Column3]],SC_enz[name_dir],SC_enz[name_dir],"")</f>
        <v>CO2t_c_gm_REV</v>
      </c>
      <c r="E733" t="str">
        <f>_xlfn.XLOOKUP(RT_gsm[[#This Row],[model_rxn]],sc_gsm[model_rxn],sc_gsm[model_rxn],"")</f>
        <v>CO2t_c_gm</v>
      </c>
      <c r="F733" s="3" t="str">
        <f>_xlfn.XLOOKUP(RT_gsm[[#This Row],[Column3]],sc_gsm[Column3],sc_gsm[Column3],"")</f>
        <v>CO2t_c_gm_REV</v>
      </c>
      <c r="G733" s="3" t="str" cm="1">
        <f t="array" ref="G733">RT_gsm[[#This Row],[model_rxn]]&amp;",r,"&amp;_xlfn.SWITCH(RT_gsm[[#This Row],[Column2]],"REV","lower_bound:-","FWD","upper_bound:")&amp;"1000"</f>
        <v>CO2t_c_gm,r,lower_bound:-1000</v>
      </c>
      <c r="H733" s="3" t="str">
        <f>_xlfn.XLOOKUP(RT_gsm[[#This Row],[rxn in SC GSM]],sc_gsm[model_rxn],sc_gsm[yeast8.3.4 equation],"")</f>
        <v>carbon dioxide[c] &lt;=&gt; carbon dioxide[gm]</v>
      </c>
      <c r="I733" s="3" t="b">
        <f>_xlfn.XLOOKUP(RT_gsm[[#This Row],[rxn in SC GSM]],sc_gsm[model_rxn],sc_gsm[Column12],"")</f>
        <v>1</v>
      </c>
      <c r="J733" s="3">
        <f>IF(RT_gsm[[#This Row],[Column2]]="REV",FIND("&lt;=&gt;",RT_gsm[[#This Row],[Column8]]),"")</f>
        <v>19</v>
      </c>
    </row>
    <row r="734" spans="1:10" hidden="1" x14ac:dyDescent="0.2">
      <c r="A734" t="s">
        <v>2953</v>
      </c>
      <c r="B734" t="s">
        <v>3902</v>
      </c>
      <c r="C734" t="str">
        <f>RT_gsm[[#This Row],[model_rxn]]&amp;"_"&amp;RT_gsm[[#This Row],[Column2]]</f>
        <v>CO2t_c_gm_FWD</v>
      </c>
      <c r="D734" t="str">
        <f>_xlfn.XLOOKUP(RT_gsm[[#This Row],[Column3]],SC_enz[name_dir],SC_enz[name_dir],"")</f>
        <v>CO2t_c_gm_FWD</v>
      </c>
      <c r="E734" t="str">
        <f>_xlfn.XLOOKUP(RT_gsm[[#This Row],[model_rxn]],sc_gsm[model_rxn],sc_gsm[model_rxn],"")</f>
        <v>CO2t_c_gm</v>
      </c>
      <c r="F734" s="3" t="str">
        <f>_xlfn.XLOOKUP(RT_gsm[[#This Row],[Column3]],sc_gsm[Column3],sc_gsm[Column3],"")</f>
        <v>CO2t_c_gm_FWD</v>
      </c>
      <c r="G734" s="3" t="str" cm="1">
        <f t="array" ref="G734">RT_gsm[[#This Row],[model_rxn]]&amp;",r,"&amp;_xlfn.SWITCH(RT_gsm[[#This Row],[Column2]],"REV","lower_bound:-","FWD","upper_bound:")&amp;"1000"</f>
        <v>CO2t_c_gm,r,upper_bound:1000</v>
      </c>
      <c r="H734" s="3" t="str">
        <f>_xlfn.XLOOKUP(RT_gsm[[#This Row],[rxn in SC GSM]],sc_gsm[model_rxn],sc_gsm[yeast8.3.4 equation],"")</f>
        <v>carbon dioxide[c] &lt;=&gt; carbon dioxide[gm]</v>
      </c>
      <c r="I734" s="3" t="b">
        <f>_xlfn.XLOOKUP(RT_gsm[[#This Row],[rxn in SC GSM]],sc_gsm[model_rxn],sc_gsm[Column12],"")</f>
        <v>1</v>
      </c>
      <c r="J734" s="3" t="str">
        <f>IF(RT_gsm[[#This Row],[Column2]]="REV",FIND("&lt;=&gt;",RT_gsm[[#This Row],[Column8]]),"")</f>
        <v/>
      </c>
    </row>
    <row r="735" spans="1:10" hidden="1" x14ac:dyDescent="0.2">
      <c r="A735" t="s">
        <v>2536</v>
      </c>
      <c r="B735" t="s">
        <v>3903</v>
      </c>
      <c r="C735" t="str">
        <f>RT_gsm[[#This Row],[model_rxn]]&amp;"_"&amp;RT_gsm[[#This Row],[Column2]]</f>
        <v>CO2t_c_m_REV</v>
      </c>
      <c r="D735" t="str">
        <f>_xlfn.XLOOKUP(RT_gsm[[#This Row],[Column3]],SC_enz[name_dir],SC_enz[name_dir],"")</f>
        <v>CO2t_c_m_REV</v>
      </c>
      <c r="E735" t="str">
        <f>_xlfn.XLOOKUP(RT_gsm[[#This Row],[model_rxn]],sc_gsm[model_rxn],sc_gsm[model_rxn],"")</f>
        <v>CO2t_c_m</v>
      </c>
      <c r="F735" s="3" t="str">
        <f>_xlfn.XLOOKUP(RT_gsm[[#This Row],[Column3]],sc_gsm[Column3],sc_gsm[Column3],"")</f>
        <v>CO2t_c_m_REV</v>
      </c>
      <c r="G735" s="3" t="str" cm="1">
        <f t="array" ref="G735">RT_gsm[[#This Row],[model_rxn]]&amp;",r,"&amp;_xlfn.SWITCH(RT_gsm[[#This Row],[Column2]],"REV","lower_bound:-","FWD","upper_bound:")&amp;"1000"</f>
        <v>CO2t_c_m,r,lower_bound:-1000</v>
      </c>
      <c r="H735" s="3" t="str">
        <f>_xlfn.XLOOKUP(RT_gsm[[#This Row],[rxn in SC GSM]],sc_gsm[model_rxn],sc_gsm[yeast8.3.4 equation],"")</f>
        <v>carbon dioxide[c] &lt;=&gt; carbon dioxide[er]</v>
      </c>
      <c r="I735" s="3" t="b">
        <f>_xlfn.XLOOKUP(RT_gsm[[#This Row],[rxn in SC GSM]],sc_gsm[model_rxn],sc_gsm[Column12],"")</f>
        <v>1</v>
      </c>
      <c r="J735" s="3">
        <f>IF(RT_gsm[[#This Row],[Column2]]="REV",FIND("&lt;=&gt;",RT_gsm[[#This Row],[Column8]]),"")</f>
        <v>19</v>
      </c>
    </row>
    <row r="736" spans="1:10" hidden="1" x14ac:dyDescent="0.2">
      <c r="A736" t="s">
        <v>2536</v>
      </c>
      <c r="B736" t="s">
        <v>3902</v>
      </c>
      <c r="C736" t="str">
        <f>RT_gsm[[#This Row],[model_rxn]]&amp;"_"&amp;RT_gsm[[#This Row],[Column2]]</f>
        <v>CO2t_c_m_FWD</v>
      </c>
      <c r="D736" t="str">
        <f>_xlfn.XLOOKUP(RT_gsm[[#This Row],[Column3]],SC_enz[name_dir],SC_enz[name_dir],"")</f>
        <v>CO2t_c_m_FWD</v>
      </c>
      <c r="E736" t="str">
        <f>_xlfn.XLOOKUP(RT_gsm[[#This Row],[model_rxn]],sc_gsm[model_rxn],sc_gsm[model_rxn],"")</f>
        <v>CO2t_c_m</v>
      </c>
      <c r="F736" s="3" t="str">
        <f>_xlfn.XLOOKUP(RT_gsm[[#This Row],[Column3]],sc_gsm[Column3],sc_gsm[Column3],"")</f>
        <v>CO2t_c_m_FWD</v>
      </c>
      <c r="G736" s="3" t="str" cm="1">
        <f t="array" ref="G736">RT_gsm[[#This Row],[model_rxn]]&amp;",r,"&amp;_xlfn.SWITCH(RT_gsm[[#This Row],[Column2]],"REV","lower_bound:-","FWD","upper_bound:")&amp;"1000"</f>
        <v>CO2t_c_m,r,upper_bound:1000</v>
      </c>
      <c r="H736" s="3" t="str">
        <f>_xlfn.XLOOKUP(RT_gsm[[#This Row],[rxn in SC GSM]],sc_gsm[model_rxn],sc_gsm[yeast8.3.4 equation],"")</f>
        <v>carbon dioxide[c] &lt;=&gt; carbon dioxide[er]</v>
      </c>
      <c r="I736" s="3" t="b">
        <f>_xlfn.XLOOKUP(RT_gsm[[#This Row],[rxn in SC GSM]],sc_gsm[model_rxn],sc_gsm[Column12],"")</f>
        <v>1</v>
      </c>
      <c r="J736" s="3" t="str">
        <f>IF(RT_gsm[[#This Row],[Column2]]="REV",FIND("&lt;=&gt;",RT_gsm[[#This Row],[Column8]]),"")</f>
        <v/>
      </c>
    </row>
    <row r="737" spans="1:10" hidden="1" x14ac:dyDescent="0.2">
      <c r="A737" t="s">
        <v>2957</v>
      </c>
      <c r="B737" t="s">
        <v>3903</v>
      </c>
      <c r="C737" t="str">
        <f>RT_gsm[[#This Row],[model_rxn]]&amp;"_"&amp;RT_gsm[[#This Row],[Column2]]</f>
        <v>CO2t_c_mm_REV</v>
      </c>
      <c r="D737" t="str">
        <f>_xlfn.XLOOKUP(RT_gsm[[#This Row],[Column3]],SC_enz[name_dir],SC_enz[name_dir],"")</f>
        <v>CO2t_c_mm_REV</v>
      </c>
      <c r="E737" t="str">
        <f>_xlfn.XLOOKUP(RT_gsm[[#This Row],[model_rxn]],sc_gsm[model_rxn],sc_gsm[model_rxn],"")</f>
        <v>CO2t_c_mm</v>
      </c>
      <c r="F737" s="3" t="str">
        <f>_xlfn.XLOOKUP(RT_gsm[[#This Row],[Column3]],sc_gsm[Column3],sc_gsm[Column3],"")</f>
        <v>CO2t_c_mm_REV</v>
      </c>
      <c r="G737" s="3" t="str" cm="1">
        <f t="array" ref="G737">RT_gsm[[#This Row],[model_rxn]]&amp;",r,"&amp;_xlfn.SWITCH(RT_gsm[[#This Row],[Column2]],"REV","lower_bound:-","FWD","upper_bound:")&amp;"1000"</f>
        <v>CO2t_c_mm,r,lower_bound:-1000</v>
      </c>
      <c r="H737" s="3" t="str">
        <f>_xlfn.XLOOKUP(RT_gsm[[#This Row],[rxn in SC GSM]],sc_gsm[model_rxn],sc_gsm[yeast8.3.4 equation],"")</f>
        <v>carbon dioxide[c] &lt;=&gt; carbon dioxide[mm]</v>
      </c>
      <c r="I737" s="3" t="b">
        <f>_xlfn.XLOOKUP(RT_gsm[[#This Row],[rxn in SC GSM]],sc_gsm[model_rxn],sc_gsm[Column12],"")</f>
        <v>1</v>
      </c>
      <c r="J737" s="3">
        <f>IF(RT_gsm[[#This Row],[Column2]]="REV",FIND("&lt;=&gt;",RT_gsm[[#This Row],[Column8]]),"")</f>
        <v>19</v>
      </c>
    </row>
    <row r="738" spans="1:10" hidden="1" x14ac:dyDescent="0.2">
      <c r="A738" t="s">
        <v>2957</v>
      </c>
      <c r="B738" t="s">
        <v>3902</v>
      </c>
      <c r="C738" t="str">
        <f>RT_gsm[[#This Row],[model_rxn]]&amp;"_"&amp;RT_gsm[[#This Row],[Column2]]</f>
        <v>CO2t_c_mm_FWD</v>
      </c>
      <c r="D738" t="str">
        <f>_xlfn.XLOOKUP(RT_gsm[[#This Row],[Column3]],SC_enz[name_dir],SC_enz[name_dir],"")</f>
        <v>CO2t_c_mm_FWD</v>
      </c>
      <c r="E738" t="str">
        <f>_xlfn.XLOOKUP(RT_gsm[[#This Row],[model_rxn]],sc_gsm[model_rxn],sc_gsm[model_rxn],"")</f>
        <v>CO2t_c_mm</v>
      </c>
      <c r="F738" s="3" t="str">
        <f>_xlfn.XLOOKUP(RT_gsm[[#This Row],[Column3]],sc_gsm[Column3],sc_gsm[Column3],"")</f>
        <v>CO2t_c_mm_FWD</v>
      </c>
      <c r="G738" s="3" t="str" cm="1">
        <f t="array" ref="G738">RT_gsm[[#This Row],[model_rxn]]&amp;",r,"&amp;_xlfn.SWITCH(RT_gsm[[#This Row],[Column2]],"REV","lower_bound:-","FWD","upper_bound:")&amp;"1000"</f>
        <v>CO2t_c_mm,r,upper_bound:1000</v>
      </c>
      <c r="H738" s="3" t="str">
        <f>_xlfn.XLOOKUP(RT_gsm[[#This Row],[rxn in SC GSM]],sc_gsm[model_rxn],sc_gsm[yeast8.3.4 equation],"")</f>
        <v>carbon dioxide[c] &lt;=&gt; carbon dioxide[mm]</v>
      </c>
      <c r="I738" s="3" t="b">
        <f>_xlfn.XLOOKUP(RT_gsm[[#This Row],[rxn in SC GSM]],sc_gsm[model_rxn],sc_gsm[Column12],"")</f>
        <v>1</v>
      </c>
      <c r="J738" s="3" t="str">
        <f>IF(RT_gsm[[#This Row],[Column2]]="REV",FIND("&lt;=&gt;",RT_gsm[[#This Row],[Column8]]),"")</f>
        <v/>
      </c>
    </row>
    <row r="739" spans="1:10" hidden="1" x14ac:dyDescent="0.2">
      <c r="A739" t="s">
        <v>2534</v>
      </c>
      <c r="B739" t="s">
        <v>3903</v>
      </c>
      <c r="C739" t="str">
        <f>RT_gsm[[#This Row],[model_rxn]]&amp;"_"&amp;RT_gsm[[#This Row],[Column2]]</f>
        <v>CO2t_c_n_REV</v>
      </c>
      <c r="D739" t="str">
        <f>_xlfn.XLOOKUP(RT_gsm[[#This Row],[Column3]],SC_enz[name_dir],SC_enz[name_dir],"")</f>
        <v>CO2t_c_n_REV</v>
      </c>
      <c r="E739" t="str">
        <f>_xlfn.XLOOKUP(RT_gsm[[#This Row],[model_rxn]],sc_gsm[model_rxn],sc_gsm[model_rxn],"")</f>
        <v>CO2t_c_n</v>
      </c>
      <c r="F739" s="3" t="str">
        <f>_xlfn.XLOOKUP(RT_gsm[[#This Row],[Column3]],sc_gsm[Column3],sc_gsm[Column3],"")</f>
        <v>CO2t_c_n_REV</v>
      </c>
      <c r="G739" s="3" t="str" cm="1">
        <f t="array" ref="G739">RT_gsm[[#This Row],[model_rxn]]&amp;",r,"&amp;_xlfn.SWITCH(RT_gsm[[#This Row],[Column2]],"REV","lower_bound:-","FWD","upper_bound:")&amp;"1000"</f>
        <v>CO2t_c_n,r,lower_bound:-1000</v>
      </c>
      <c r="H739" s="3" t="str">
        <f>_xlfn.XLOOKUP(RT_gsm[[#This Row],[rxn in SC GSM]],sc_gsm[model_rxn],sc_gsm[yeast8.3.4 equation],"")</f>
        <v>carbon dioxide[c] &lt;=&gt; carbon dioxide[er]</v>
      </c>
      <c r="I739" s="3" t="b">
        <f>_xlfn.XLOOKUP(RT_gsm[[#This Row],[rxn in SC GSM]],sc_gsm[model_rxn],sc_gsm[Column12],"")</f>
        <v>1</v>
      </c>
      <c r="J739" s="3">
        <f>IF(RT_gsm[[#This Row],[Column2]]="REV",FIND("&lt;=&gt;",RT_gsm[[#This Row],[Column8]]),"")</f>
        <v>19</v>
      </c>
    </row>
    <row r="740" spans="1:10" hidden="1" x14ac:dyDescent="0.2">
      <c r="A740" t="s">
        <v>2534</v>
      </c>
      <c r="B740" t="s">
        <v>3902</v>
      </c>
      <c r="C740" t="str">
        <f>RT_gsm[[#This Row],[model_rxn]]&amp;"_"&amp;RT_gsm[[#This Row],[Column2]]</f>
        <v>CO2t_c_n_FWD</v>
      </c>
      <c r="D740" t="str">
        <f>_xlfn.XLOOKUP(RT_gsm[[#This Row],[Column3]],SC_enz[name_dir],SC_enz[name_dir],"")</f>
        <v>CO2t_c_n_FWD</v>
      </c>
      <c r="E740" t="str">
        <f>_xlfn.XLOOKUP(RT_gsm[[#This Row],[model_rxn]],sc_gsm[model_rxn],sc_gsm[model_rxn],"")</f>
        <v>CO2t_c_n</v>
      </c>
      <c r="F740" s="3" t="str">
        <f>_xlfn.XLOOKUP(RT_gsm[[#This Row],[Column3]],sc_gsm[Column3],sc_gsm[Column3],"")</f>
        <v>CO2t_c_n_FWD</v>
      </c>
      <c r="G740" s="3" t="str" cm="1">
        <f t="array" ref="G740">RT_gsm[[#This Row],[model_rxn]]&amp;",r,"&amp;_xlfn.SWITCH(RT_gsm[[#This Row],[Column2]],"REV","lower_bound:-","FWD","upper_bound:")&amp;"1000"</f>
        <v>CO2t_c_n,r,upper_bound:1000</v>
      </c>
      <c r="H740" s="3" t="str">
        <f>_xlfn.XLOOKUP(RT_gsm[[#This Row],[rxn in SC GSM]],sc_gsm[model_rxn],sc_gsm[yeast8.3.4 equation],"")</f>
        <v>carbon dioxide[c] &lt;=&gt; carbon dioxide[er]</v>
      </c>
      <c r="I740" s="3" t="b">
        <f>_xlfn.XLOOKUP(RT_gsm[[#This Row],[rxn in SC GSM]],sc_gsm[model_rxn],sc_gsm[Column12],"")</f>
        <v>1</v>
      </c>
      <c r="J740" s="3" t="str">
        <f>IF(RT_gsm[[#This Row],[Column2]]="REV",FIND("&lt;=&gt;",RT_gsm[[#This Row],[Column8]]),"")</f>
        <v/>
      </c>
    </row>
    <row r="741" spans="1:10" hidden="1" x14ac:dyDescent="0.2">
      <c r="A741" t="s">
        <v>2533</v>
      </c>
      <c r="B741" t="s">
        <v>3903</v>
      </c>
      <c r="C741" t="str">
        <f>RT_gsm[[#This Row],[model_rxn]]&amp;"_"&amp;RT_gsm[[#This Row],[Column2]]</f>
        <v>CO2t_c_r_REV</v>
      </c>
      <c r="D741" t="str">
        <f>_xlfn.XLOOKUP(RT_gsm[[#This Row],[Column3]],SC_enz[name_dir],SC_enz[name_dir],"")</f>
        <v>CO2t_c_r_REV</v>
      </c>
      <c r="E741" t="str">
        <f>_xlfn.XLOOKUP(RT_gsm[[#This Row],[model_rxn]],sc_gsm[model_rxn],sc_gsm[model_rxn],"")</f>
        <v>CO2t_c_r</v>
      </c>
      <c r="F741" s="3" t="str">
        <f>_xlfn.XLOOKUP(RT_gsm[[#This Row],[Column3]],sc_gsm[Column3],sc_gsm[Column3],"")</f>
        <v>CO2t_c_r_REV</v>
      </c>
      <c r="G741" s="3" t="str" cm="1">
        <f t="array" ref="G741">RT_gsm[[#This Row],[model_rxn]]&amp;",r,"&amp;_xlfn.SWITCH(RT_gsm[[#This Row],[Column2]],"REV","lower_bound:-","FWD","upper_bound:")&amp;"1000"</f>
        <v>CO2t_c_r,r,lower_bound:-1000</v>
      </c>
      <c r="H741" s="3" t="str">
        <f>_xlfn.XLOOKUP(RT_gsm[[#This Row],[rxn in SC GSM]],sc_gsm[model_rxn],sc_gsm[yeast8.3.4 equation],"")</f>
        <v>carbon dioxide[c] &lt;=&gt; carbon dioxide[er]</v>
      </c>
      <c r="I741" s="3" t="b">
        <f>_xlfn.XLOOKUP(RT_gsm[[#This Row],[rxn in SC GSM]],sc_gsm[model_rxn],sc_gsm[Column12],"")</f>
        <v>1</v>
      </c>
      <c r="J741" s="3">
        <f>IF(RT_gsm[[#This Row],[Column2]]="REV",FIND("&lt;=&gt;",RT_gsm[[#This Row],[Column8]]),"")</f>
        <v>19</v>
      </c>
    </row>
    <row r="742" spans="1:10" hidden="1" x14ac:dyDescent="0.2">
      <c r="A742" t="s">
        <v>2533</v>
      </c>
      <c r="B742" t="s">
        <v>3902</v>
      </c>
      <c r="C742" t="str">
        <f>RT_gsm[[#This Row],[model_rxn]]&amp;"_"&amp;RT_gsm[[#This Row],[Column2]]</f>
        <v>CO2t_c_r_FWD</v>
      </c>
      <c r="D742" t="str">
        <f>_xlfn.XLOOKUP(RT_gsm[[#This Row],[Column3]],SC_enz[name_dir],SC_enz[name_dir],"")</f>
        <v>CO2t_c_r_FWD</v>
      </c>
      <c r="E742" t="str">
        <f>_xlfn.XLOOKUP(RT_gsm[[#This Row],[model_rxn]],sc_gsm[model_rxn],sc_gsm[model_rxn],"")</f>
        <v>CO2t_c_r</v>
      </c>
      <c r="F742" s="3" t="str">
        <f>_xlfn.XLOOKUP(RT_gsm[[#This Row],[Column3]],sc_gsm[Column3],sc_gsm[Column3],"")</f>
        <v>CO2t_c_r_FWD</v>
      </c>
      <c r="G742" s="3" t="str" cm="1">
        <f t="array" ref="G742">RT_gsm[[#This Row],[model_rxn]]&amp;",r,"&amp;_xlfn.SWITCH(RT_gsm[[#This Row],[Column2]],"REV","lower_bound:-","FWD","upper_bound:")&amp;"1000"</f>
        <v>CO2t_c_r,r,upper_bound:1000</v>
      </c>
      <c r="H742" s="3" t="str">
        <f>_xlfn.XLOOKUP(RT_gsm[[#This Row],[rxn in SC GSM]],sc_gsm[model_rxn],sc_gsm[yeast8.3.4 equation],"")</f>
        <v>carbon dioxide[c] &lt;=&gt; carbon dioxide[er]</v>
      </c>
      <c r="I742" s="3" t="b">
        <f>_xlfn.XLOOKUP(RT_gsm[[#This Row],[rxn in SC GSM]],sc_gsm[model_rxn],sc_gsm[Column12],"")</f>
        <v>1</v>
      </c>
      <c r="J742" s="3" t="str">
        <f>IF(RT_gsm[[#This Row],[Column2]]="REV",FIND("&lt;=&gt;",RT_gsm[[#This Row],[Column8]]),"")</f>
        <v/>
      </c>
    </row>
    <row r="743" spans="1:10" hidden="1" x14ac:dyDescent="0.2">
      <c r="A743" t="s">
        <v>2880</v>
      </c>
      <c r="B743" t="s">
        <v>3903</v>
      </c>
      <c r="C743" t="str">
        <f>RT_gsm[[#This Row],[model_rxn]]&amp;"_"&amp;RT_gsm[[#This Row],[Column2]]</f>
        <v>CO2t_c_rm_REV</v>
      </c>
      <c r="D743" t="str">
        <f>_xlfn.XLOOKUP(RT_gsm[[#This Row],[Column3]],SC_enz[name_dir],SC_enz[name_dir],"")</f>
        <v>CO2t_c_rm_REV</v>
      </c>
      <c r="E743" t="str">
        <f>_xlfn.XLOOKUP(RT_gsm[[#This Row],[model_rxn]],sc_gsm[model_rxn],sc_gsm[model_rxn],"")</f>
        <v>CO2t_c_rm</v>
      </c>
      <c r="F743" s="3" t="str">
        <f>_xlfn.XLOOKUP(RT_gsm[[#This Row],[Column3]],sc_gsm[Column3],sc_gsm[Column3],"")</f>
        <v>CO2t_c_rm_REV</v>
      </c>
      <c r="G743" s="3" t="str" cm="1">
        <f t="array" ref="G743">RT_gsm[[#This Row],[model_rxn]]&amp;",r,"&amp;_xlfn.SWITCH(RT_gsm[[#This Row],[Column2]],"REV","lower_bound:-","FWD","upper_bound:")&amp;"1000"</f>
        <v>CO2t_c_rm,r,lower_bound:-1000</v>
      </c>
      <c r="H743" s="3" t="str">
        <f>_xlfn.XLOOKUP(RT_gsm[[#This Row],[rxn in SC GSM]],sc_gsm[model_rxn],sc_gsm[yeast8.3.4 equation],"")</f>
        <v>carbon dioxide[c] &lt;=&gt; carbon dioxide[erm]</v>
      </c>
      <c r="I743" s="3" t="b">
        <f>_xlfn.XLOOKUP(RT_gsm[[#This Row],[rxn in SC GSM]],sc_gsm[model_rxn],sc_gsm[Column12],"")</f>
        <v>1</v>
      </c>
      <c r="J743" s="3">
        <f>IF(RT_gsm[[#This Row],[Column2]]="REV",FIND("&lt;=&gt;",RT_gsm[[#This Row],[Column8]]),"")</f>
        <v>19</v>
      </c>
    </row>
    <row r="744" spans="1:10" hidden="1" x14ac:dyDescent="0.2">
      <c r="A744" t="s">
        <v>2880</v>
      </c>
      <c r="B744" t="s">
        <v>3902</v>
      </c>
      <c r="C744" t="str">
        <f>RT_gsm[[#This Row],[model_rxn]]&amp;"_"&amp;RT_gsm[[#This Row],[Column2]]</f>
        <v>CO2t_c_rm_FWD</v>
      </c>
      <c r="D744" t="str">
        <f>_xlfn.XLOOKUP(RT_gsm[[#This Row],[Column3]],SC_enz[name_dir],SC_enz[name_dir],"")</f>
        <v>CO2t_c_rm_FWD</v>
      </c>
      <c r="E744" t="str">
        <f>_xlfn.XLOOKUP(RT_gsm[[#This Row],[model_rxn]],sc_gsm[model_rxn],sc_gsm[model_rxn],"")</f>
        <v>CO2t_c_rm</v>
      </c>
      <c r="F744" s="3" t="str">
        <f>_xlfn.XLOOKUP(RT_gsm[[#This Row],[Column3]],sc_gsm[Column3],sc_gsm[Column3],"")</f>
        <v>CO2t_c_rm_FWD</v>
      </c>
      <c r="G744" s="3" t="str" cm="1">
        <f t="array" ref="G744">RT_gsm[[#This Row],[model_rxn]]&amp;",r,"&amp;_xlfn.SWITCH(RT_gsm[[#This Row],[Column2]],"REV","lower_bound:-","FWD","upper_bound:")&amp;"1000"</f>
        <v>CO2t_c_rm,r,upper_bound:1000</v>
      </c>
      <c r="H744" s="3" t="str">
        <f>_xlfn.XLOOKUP(RT_gsm[[#This Row],[rxn in SC GSM]],sc_gsm[model_rxn],sc_gsm[yeast8.3.4 equation],"")</f>
        <v>carbon dioxide[c] &lt;=&gt; carbon dioxide[erm]</v>
      </c>
      <c r="I744" s="3" t="b">
        <f>_xlfn.XLOOKUP(RT_gsm[[#This Row],[rxn in SC GSM]],sc_gsm[model_rxn],sc_gsm[Column12],"")</f>
        <v>1</v>
      </c>
      <c r="J744" s="3" t="str">
        <f>IF(RT_gsm[[#This Row],[Column2]]="REV",FIND("&lt;=&gt;",RT_gsm[[#This Row],[Column8]]),"")</f>
        <v/>
      </c>
    </row>
    <row r="745" spans="1:10" hidden="1" x14ac:dyDescent="0.2">
      <c r="A745" t="s">
        <v>2949</v>
      </c>
      <c r="B745" t="s">
        <v>3903</v>
      </c>
      <c r="C745" t="str">
        <f>RT_gsm[[#This Row],[model_rxn]]&amp;"_"&amp;RT_gsm[[#This Row],[Column2]]</f>
        <v>CO2t_c_vm_REV</v>
      </c>
      <c r="D745" t="str">
        <f>_xlfn.XLOOKUP(RT_gsm[[#This Row],[Column3]],SC_enz[name_dir],SC_enz[name_dir],"")</f>
        <v>CO2t_c_vm_REV</v>
      </c>
      <c r="E745" t="str">
        <f>_xlfn.XLOOKUP(RT_gsm[[#This Row],[model_rxn]],sc_gsm[model_rxn],sc_gsm[model_rxn],"")</f>
        <v>CO2t_c_vm</v>
      </c>
      <c r="F745" s="3" t="str">
        <f>_xlfn.XLOOKUP(RT_gsm[[#This Row],[Column3]],sc_gsm[Column3],sc_gsm[Column3],"")</f>
        <v>CO2t_c_vm_REV</v>
      </c>
      <c r="G745" s="3" t="str" cm="1">
        <f t="array" ref="G745">RT_gsm[[#This Row],[model_rxn]]&amp;",r,"&amp;_xlfn.SWITCH(RT_gsm[[#This Row],[Column2]],"REV","lower_bound:-","FWD","upper_bound:")&amp;"1000"</f>
        <v>CO2t_c_vm,r,lower_bound:-1000</v>
      </c>
      <c r="H745" s="3" t="str">
        <f>_xlfn.XLOOKUP(RT_gsm[[#This Row],[rxn in SC GSM]],sc_gsm[model_rxn],sc_gsm[yeast8.3.4 equation],"")</f>
        <v>carbon dioxide[c] &lt;=&gt; carbon dioxide[vm]</v>
      </c>
      <c r="I745" s="3" t="b">
        <f>_xlfn.XLOOKUP(RT_gsm[[#This Row],[rxn in SC GSM]],sc_gsm[model_rxn],sc_gsm[Column12],"")</f>
        <v>1</v>
      </c>
      <c r="J745" s="3">
        <f>IF(RT_gsm[[#This Row],[Column2]]="REV",FIND("&lt;=&gt;",RT_gsm[[#This Row],[Column8]]),"")</f>
        <v>19</v>
      </c>
    </row>
    <row r="746" spans="1:10" hidden="1" x14ac:dyDescent="0.2">
      <c r="A746" t="s">
        <v>2949</v>
      </c>
      <c r="B746" t="s">
        <v>3902</v>
      </c>
      <c r="C746" t="str">
        <f>RT_gsm[[#This Row],[model_rxn]]&amp;"_"&amp;RT_gsm[[#This Row],[Column2]]</f>
        <v>CO2t_c_vm_FWD</v>
      </c>
      <c r="D746" t="str">
        <f>_xlfn.XLOOKUP(RT_gsm[[#This Row],[Column3]],SC_enz[name_dir],SC_enz[name_dir],"")</f>
        <v>CO2t_c_vm_FWD</v>
      </c>
      <c r="E746" t="str">
        <f>_xlfn.XLOOKUP(RT_gsm[[#This Row],[model_rxn]],sc_gsm[model_rxn],sc_gsm[model_rxn],"")</f>
        <v>CO2t_c_vm</v>
      </c>
      <c r="F746" s="3" t="str">
        <f>_xlfn.XLOOKUP(RT_gsm[[#This Row],[Column3]],sc_gsm[Column3],sc_gsm[Column3],"")</f>
        <v>CO2t_c_vm_FWD</v>
      </c>
      <c r="G746" s="3" t="str" cm="1">
        <f t="array" ref="G746">RT_gsm[[#This Row],[model_rxn]]&amp;",r,"&amp;_xlfn.SWITCH(RT_gsm[[#This Row],[Column2]],"REV","lower_bound:-","FWD","upper_bound:")&amp;"1000"</f>
        <v>CO2t_c_vm,r,upper_bound:1000</v>
      </c>
      <c r="H746" s="3" t="str">
        <f>_xlfn.XLOOKUP(RT_gsm[[#This Row],[rxn in SC GSM]],sc_gsm[model_rxn],sc_gsm[yeast8.3.4 equation],"")</f>
        <v>carbon dioxide[c] &lt;=&gt; carbon dioxide[vm]</v>
      </c>
      <c r="I746" s="3" t="b">
        <f>_xlfn.XLOOKUP(RT_gsm[[#This Row],[rxn in SC GSM]],sc_gsm[model_rxn],sc_gsm[Column12],"")</f>
        <v>1</v>
      </c>
      <c r="J746" s="3" t="str">
        <f>IF(RT_gsm[[#This Row],[Column2]]="REV",FIND("&lt;=&gt;",RT_gsm[[#This Row],[Column8]]),"")</f>
        <v/>
      </c>
    </row>
    <row r="747" spans="1:10" hidden="1" x14ac:dyDescent="0.2">
      <c r="A747" t="s">
        <v>2535</v>
      </c>
      <c r="B747" t="s">
        <v>3903</v>
      </c>
      <c r="C747" t="str">
        <f>RT_gsm[[#This Row],[model_rxn]]&amp;"_"&amp;RT_gsm[[#This Row],[Column2]]</f>
        <v>CO2t_c_x_REV</v>
      </c>
      <c r="D747" t="str">
        <f>_xlfn.XLOOKUP(RT_gsm[[#This Row],[Column3]],SC_enz[name_dir],SC_enz[name_dir],"")</f>
        <v>CO2t_c_x_REV</v>
      </c>
      <c r="E747" t="str">
        <f>_xlfn.XLOOKUP(RT_gsm[[#This Row],[model_rxn]],sc_gsm[model_rxn],sc_gsm[model_rxn],"")</f>
        <v>CO2t_c_x</v>
      </c>
      <c r="F747" s="3" t="str">
        <f>_xlfn.XLOOKUP(RT_gsm[[#This Row],[Column3]],sc_gsm[Column3],sc_gsm[Column3],"")</f>
        <v>CO2t_c_x_REV</v>
      </c>
      <c r="G747" s="3" t="str" cm="1">
        <f t="array" ref="G747">RT_gsm[[#This Row],[model_rxn]]&amp;",r,"&amp;_xlfn.SWITCH(RT_gsm[[#This Row],[Column2]],"REV","lower_bound:-","FWD","upper_bound:")&amp;"1000"</f>
        <v>CO2t_c_x,r,lower_bound:-1000</v>
      </c>
      <c r="H747" s="3" t="str">
        <f>_xlfn.XLOOKUP(RT_gsm[[#This Row],[rxn in SC GSM]],sc_gsm[model_rxn],sc_gsm[yeast8.3.4 equation],"")</f>
        <v>carbon dioxide[c] &lt;=&gt; carbon dioxide[er]</v>
      </c>
      <c r="I747" s="3" t="b">
        <f>_xlfn.XLOOKUP(RT_gsm[[#This Row],[rxn in SC GSM]],sc_gsm[model_rxn],sc_gsm[Column12],"")</f>
        <v>1</v>
      </c>
      <c r="J747" s="3">
        <f>IF(RT_gsm[[#This Row],[Column2]]="REV",FIND("&lt;=&gt;",RT_gsm[[#This Row],[Column8]]),"")</f>
        <v>19</v>
      </c>
    </row>
    <row r="748" spans="1:10" hidden="1" x14ac:dyDescent="0.2">
      <c r="A748" t="s">
        <v>2535</v>
      </c>
      <c r="B748" t="s">
        <v>3902</v>
      </c>
      <c r="C748" t="str">
        <f>RT_gsm[[#This Row],[model_rxn]]&amp;"_"&amp;RT_gsm[[#This Row],[Column2]]</f>
        <v>CO2t_c_x_FWD</v>
      </c>
      <c r="D748" t="str">
        <f>_xlfn.XLOOKUP(RT_gsm[[#This Row],[Column3]],SC_enz[name_dir],SC_enz[name_dir],"")</f>
        <v>CO2t_c_x_FWD</v>
      </c>
      <c r="E748" t="str">
        <f>_xlfn.XLOOKUP(RT_gsm[[#This Row],[model_rxn]],sc_gsm[model_rxn],sc_gsm[model_rxn],"")</f>
        <v>CO2t_c_x</v>
      </c>
      <c r="F748" s="3" t="str">
        <f>_xlfn.XLOOKUP(RT_gsm[[#This Row],[Column3]],sc_gsm[Column3],sc_gsm[Column3],"")</f>
        <v>CO2t_c_x_FWD</v>
      </c>
      <c r="G748" s="3" t="str" cm="1">
        <f t="array" ref="G748">RT_gsm[[#This Row],[model_rxn]]&amp;",r,"&amp;_xlfn.SWITCH(RT_gsm[[#This Row],[Column2]],"REV","lower_bound:-","FWD","upper_bound:")&amp;"1000"</f>
        <v>CO2t_c_x,r,upper_bound:1000</v>
      </c>
      <c r="H748" s="3" t="str">
        <f>_xlfn.XLOOKUP(RT_gsm[[#This Row],[rxn in SC GSM]],sc_gsm[model_rxn],sc_gsm[yeast8.3.4 equation],"")</f>
        <v>carbon dioxide[c] &lt;=&gt; carbon dioxide[er]</v>
      </c>
      <c r="I748" s="3" t="b">
        <f>_xlfn.XLOOKUP(RT_gsm[[#This Row],[rxn in SC GSM]],sc_gsm[model_rxn],sc_gsm[Column12],"")</f>
        <v>1</v>
      </c>
      <c r="J748" s="3" t="str">
        <f>IF(RT_gsm[[#This Row],[Column2]]="REV",FIND("&lt;=&gt;",RT_gsm[[#This Row],[Column8]]),"")</f>
        <v/>
      </c>
    </row>
    <row r="749" spans="1:10" hidden="1" x14ac:dyDescent="0.2">
      <c r="A749" t="s">
        <v>2843</v>
      </c>
      <c r="B749" t="s">
        <v>3903</v>
      </c>
      <c r="C749" t="str">
        <f>RT_gsm[[#This Row],[model_rxn]]&amp;"_"&amp;RT_gsm[[#This Row],[Column2]]</f>
        <v>COAt_c_l_REV</v>
      </c>
      <c r="D749" t="str">
        <f>_xlfn.XLOOKUP(RT_gsm[[#This Row],[Column3]],SC_enz[name_dir],SC_enz[name_dir],"")</f>
        <v>COAt_c_l_REV</v>
      </c>
      <c r="E749" t="str">
        <f>_xlfn.XLOOKUP(RT_gsm[[#This Row],[model_rxn]],sc_gsm[model_rxn],sc_gsm[model_rxn],"")</f>
        <v>COAt_c_l</v>
      </c>
      <c r="F749" s="3" t="str">
        <f>_xlfn.XLOOKUP(RT_gsm[[#This Row],[Column3]],sc_gsm[Column3],sc_gsm[Column3],"")</f>
        <v>COAt_c_l_REV</v>
      </c>
      <c r="G749" s="3" t="str" cm="1">
        <f t="array" ref="G749">RT_gsm[[#This Row],[model_rxn]]&amp;",r,"&amp;_xlfn.SWITCH(RT_gsm[[#This Row],[Column2]],"REV","lower_bound:-","FWD","upper_bound:")&amp;"1000"</f>
        <v>COAt_c_l,r,lower_bound:-1000</v>
      </c>
      <c r="H749" s="3" t="str">
        <f>_xlfn.XLOOKUP(RT_gsm[[#This Row],[rxn in SC GSM]],sc_gsm[model_rxn],sc_gsm[yeast8.3.4 equation],"")</f>
        <v>coenzyme A[c] &lt;=&gt; coenzyme A[lp]</v>
      </c>
      <c r="I749" s="3" t="b">
        <f>_xlfn.XLOOKUP(RT_gsm[[#This Row],[rxn in SC GSM]],sc_gsm[model_rxn],sc_gsm[Column12],"")</f>
        <v>1</v>
      </c>
      <c r="J749" s="3">
        <f>IF(RT_gsm[[#This Row],[Column2]]="REV",FIND("&lt;=&gt;",RT_gsm[[#This Row],[Column8]]),"")</f>
        <v>15</v>
      </c>
    </row>
    <row r="750" spans="1:10" hidden="1" x14ac:dyDescent="0.2">
      <c r="A750" t="s">
        <v>2843</v>
      </c>
      <c r="B750" t="s">
        <v>3902</v>
      </c>
      <c r="C750" t="str">
        <f>RT_gsm[[#This Row],[model_rxn]]&amp;"_"&amp;RT_gsm[[#This Row],[Column2]]</f>
        <v>COAt_c_l_FWD</v>
      </c>
      <c r="D750" t="str">
        <f>_xlfn.XLOOKUP(RT_gsm[[#This Row],[Column3]],SC_enz[name_dir],SC_enz[name_dir],"")</f>
        <v>COAt_c_l_FWD</v>
      </c>
      <c r="E750" t="str">
        <f>_xlfn.XLOOKUP(RT_gsm[[#This Row],[model_rxn]],sc_gsm[model_rxn],sc_gsm[model_rxn],"")</f>
        <v>COAt_c_l</v>
      </c>
      <c r="F750" s="3" t="str">
        <f>_xlfn.XLOOKUP(RT_gsm[[#This Row],[Column3]],sc_gsm[Column3],sc_gsm[Column3],"")</f>
        <v>COAt_c_l_FWD</v>
      </c>
      <c r="G750" s="3" t="str" cm="1">
        <f t="array" ref="G750">RT_gsm[[#This Row],[model_rxn]]&amp;",r,"&amp;_xlfn.SWITCH(RT_gsm[[#This Row],[Column2]],"REV","lower_bound:-","FWD","upper_bound:")&amp;"1000"</f>
        <v>COAt_c_l,r,upper_bound:1000</v>
      </c>
      <c r="H750" s="3" t="str">
        <f>_xlfn.XLOOKUP(RT_gsm[[#This Row],[rxn in SC GSM]],sc_gsm[model_rxn],sc_gsm[yeast8.3.4 equation],"")</f>
        <v>coenzyme A[c] &lt;=&gt; coenzyme A[lp]</v>
      </c>
      <c r="I750" s="3" t="b">
        <f>_xlfn.XLOOKUP(RT_gsm[[#This Row],[rxn in SC GSM]],sc_gsm[model_rxn],sc_gsm[Column12],"")</f>
        <v>1</v>
      </c>
      <c r="J750" s="3" t="str">
        <f>IF(RT_gsm[[#This Row],[Column2]]="REV",FIND("&lt;=&gt;",RT_gsm[[#This Row],[Column8]]),"")</f>
        <v/>
      </c>
    </row>
    <row r="751" spans="1:10" hidden="1" x14ac:dyDescent="0.2">
      <c r="A751" t="s">
        <v>2072</v>
      </c>
      <c r="B751" t="s">
        <v>3902</v>
      </c>
      <c r="C751" t="str">
        <f>RT_gsm[[#This Row],[model_rxn]]&amp;"_"&amp;RT_gsm[[#This Row],[Column2]]</f>
        <v>COAt_c_m_FWD</v>
      </c>
      <c r="D751" t="str">
        <f>_xlfn.XLOOKUP(RT_gsm[[#This Row],[Column3]],SC_enz[name_dir],SC_enz[name_dir],"")</f>
        <v>COAt_c_m_FWD</v>
      </c>
      <c r="E751" t="str">
        <f>_xlfn.XLOOKUP(RT_gsm[[#This Row],[model_rxn]],sc_gsm[model_rxn],sc_gsm[model_rxn],"")</f>
        <v>COAt_c_m</v>
      </c>
      <c r="F751" s="3" t="str">
        <f>_xlfn.XLOOKUP(RT_gsm[[#This Row],[Column3]],sc_gsm[Column3],sc_gsm[Column3],"")</f>
        <v>COAt_c_m_FWD</v>
      </c>
      <c r="G751" s="3" t="str" cm="1">
        <f t="array" ref="G751">RT_gsm[[#This Row],[model_rxn]]&amp;",r,"&amp;_xlfn.SWITCH(RT_gsm[[#This Row],[Column2]],"REV","lower_bound:-","FWD","upper_bound:")&amp;"1000"</f>
        <v>COAt_c_m,r,upper_bound:1000</v>
      </c>
      <c r="H751" s="3" t="str">
        <f>_xlfn.XLOOKUP(RT_gsm[[#This Row],[rxn in SC GSM]],sc_gsm[model_rxn],sc_gsm[yeast8.3.4 equation],"")</f>
        <v>coenzyme A[c] =&gt; coenzyme A[m]</v>
      </c>
      <c r="I751" s="3" t="b">
        <f>_xlfn.XLOOKUP(RT_gsm[[#This Row],[rxn in SC GSM]],sc_gsm[model_rxn],sc_gsm[Column12],"")</f>
        <v>1</v>
      </c>
      <c r="J751" s="3" t="str">
        <f>IF(RT_gsm[[#This Row],[Column2]]="REV",FIND("&lt;=&gt;",RT_gsm[[#This Row],[Column8]]),"")</f>
        <v/>
      </c>
    </row>
    <row r="752" spans="1:10" hidden="1" x14ac:dyDescent="0.2">
      <c r="A752" t="s">
        <v>2962</v>
      </c>
      <c r="B752" t="s">
        <v>3903</v>
      </c>
      <c r="C752" t="str">
        <f>RT_gsm[[#This Row],[model_rxn]]&amp;"_"&amp;RT_gsm[[#This Row],[Column2]]</f>
        <v>COAt_c_mm_REV</v>
      </c>
      <c r="D752" t="str">
        <f>_xlfn.XLOOKUP(RT_gsm[[#This Row],[Column3]],SC_enz[name_dir],SC_enz[name_dir],"")</f>
        <v>COAt_c_mm_REV</v>
      </c>
      <c r="E752" t="str">
        <f>_xlfn.XLOOKUP(RT_gsm[[#This Row],[model_rxn]],sc_gsm[model_rxn],sc_gsm[model_rxn],"")</f>
        <v>COAt_c_mm</v>
      </c>
      <c r="F752" s="3" t="str">
        <f>_xlfn.XLOOKUP(RT_gsm[[#This Row],[Column3]],sc_gsm[Column3],sc_gsm[Column3],"")</f>
        <v>COAt_c_mm_REV</v>
      </c>
      <c r="G752" s="3" t="str" cm="1">
        <f t="array" ref="G752">RT_gsm[[#This Row],[model_rxn]]&amp;",r,"&amp;_xlfn.SWITCH(RT_gsm[[#This Row],[Column2]],"REV","lower_bound:-","FWD","upper_bound:")&amp;"1000"</f>
        <v>COAt_c_mm,r,lower_bound:-1000</v>
      </c>
      <c r="H752" s="3" t="str">
        <f>_xlfn.XLOOKUP(RT_gsm[[#This Row],[rxn in SC GSM]],sc_gsm[model_rxn],sc_gsm[yeast8.3.4 equation],"")</f>
        <v>coenzyme A[mm] &lt;=&gt; coenzyme A[c]</v>
      </c>
      <c r="I752" s="3" t="b">
        <f>_xlfn.XLOOKUP(RT_gsm[[#This Row],[rxn in SC GSM]],sc_gsm[model_rxn],sc_gsm[Column12],"")</f>
        <v>1</v>
      </c>
      <c r="J752" s="3">
        <f>IF(RT_gsm[[#This Row],[Column2]]="REV",FIND("&lt;=&gt;",RT_gsm[[#This Row],[Column8]]),"")</f>
        <v>16</v>
      </c>
    </row>
    <row r="753" spans="1:10" hidden="1" x14ac:dyDescent="0.2">
      <c r="A753" t="s">
        <v>2962</v>
      </c>
      <c r="B753" t="s">
        <v>3902</v>
      </c>
      <c r="C753" t="str">
        <f>RT_gsm[[#This Row],[model_rxn]]&amp;"_"&amp;RT_gsm[[#This Row],[Column2]]</f>
        <v>COAt_c_mm_FWD</v>
      </c>
      <c r="D753" t="str">
        <f>_xlfn.XLOOKUP(RT_gsm[[#This Row],[Column3]],SC_enz[name_dir],SC_enz[name_dir],"")</f>
        <v>COAt_c_mm_FWD</v>
      </c>
      <c r="E753" t="str">
        <f>_xlfn.XLOOKUP(RT_gsm[[#This Row],[model_rxn]],sc_gsm[model_rxn],sc_gsm[model_rxn],"")</f>
        <v>COAt_c_mm</v>
      </c>
      <c r="F753" s="3" t="str">
        <f>_xlfn.XLOOKUP(RT_gsm[[#This Row],[Column3]],sc_gsm[Column3],sc_gsm[Column3],"")</f>
        <v>COAt_c_mm_FWD</v>
      </c>
      <c r="G753" s="3" t="str" cm="1">
        <f t="array" ref="G753">RT_gsm[[#This Row],[model_rxn]]&amp;",r,"&amp;_xlfn.SWITCH(RT_gsm[[#This Row],[Column2]],"REV","lower_bound:-","FWD","upper_bound:")&amp;"1000"</f>
        <v>COAt_c_mm,r,upper_bound:1000</v>
      </c>
      <c r="H753" s="3" t="str">
        <f>_xlfn.XLOOKUP(RT_gsm[[#This Row],[rxn in SC GSM]],sc_gsm[model_rxn],sc_gsm[yeast8.3.4 equation],"")</f>
        <v>coenzyme A[mm] &lt;=&gt; coenzyme A[c]</v>
      </c>
      <c r="I753" s="3" t="b">
        <f>_xlfn.XLOOKUP(RT_gsm[[#This Row],[rxn in SC GSM]],sc_gsm[model_rxn],sc_gsm[Column12],"")</f>
        <v>1</v>
      </c>
      <c r="J753" s="3" t="str">
        <f>IF(RT_gsm[[#This Row],[Column2]]="REV",FIND("&lt;=&gt;",RT_gsm[[#This Row],[Column8]]),"")</f>
        <v/>
      </c>
    </row>
    <row r="754" spans="1:10" hidden="1" x14ac:dyDescent="0.2">
      <c r="A754" t="s">
        <v>2539</v>
      </c>
      <c r="B754" t="s">
        <v>3903</v>
      </c>
      <c r="C754" t="str">
        <f>RT_gsm[[#This Row],[model_rxn]]&amp;"_"&amp;RT_gsm[[#This Row],[Column2]]</f>
        <v>COAt_c_n_REV</v>
      </c>
      <c r="D754" t="str">
        <f>_xlfn.XLOOKUP(RT_gsm[[#This Row],[Column3]],SC_enz[name_dir],SC_enz[name_dir],"")</f>
        <v>COAt_c_n_REV</v>
      </c>
      <c r="E754" t="str">
        <f>_xlfn.XLOOKUP(RT_gsm[[#This Row],[model_rxn]],sc_gsm[model_rxn],sc_gsm[model_rxn],"")</f>
        <v>COAt_c_n</v>
      </c>
      <c r="F754" s="3" t="str">
        <f>_xlfn.XLOOKUP(RT_gsm[[#This Row],[Column3]],sc_gsm[Column3],sc_gsm[Column3],"")</f>
        <v>COAt_c_n_REV</v>
      </c>
      <c r="G754" s="3" t="str" cm="1">
        <f t="array" ref="G754">RT_gsm[[#This Row],[model_rxn]]&amp;",r,"&amp;_xlfn.SWITCH(RT_gsm[[#This Row],[Column2]],"REV","lower_bound:-","FWD","upper_bound:")&amp;"1000"</f>
        <v>COAt_c_n,r,lower_bound:-1000</v>
      </c>
      <c r="H754" s="3" t="str">
        <f>_xlfn.XLOOKUP(RT_gsm[[#This Row],[rxn in SC GSM]],sc_gsm[model_rxn],sc_gsm[yeast8.3.4 equation],"")</f>
        <v>coenzyme A[c] =&gt; coenzyme A[m]</v>
      </c>
      <c r="I754" s="3" t="b">
        <f>_xlfn.XLOOKUP(RT_gsm[[#This Row],[rxn in SC GSM]],sc_gsm[model_rxn],sc_gsm[Column12],"")</f>
        <v>1</v>
      </c>
      <c r="J754" s="3" t="e">
        <f>IF(RT_gsm[[#This Row],[Column2]]="REV",FIND("&lt;=&gt;",RT_gsm[[#This Row],[Column8]]),"")</f>
        <v>#VALUE!</v>
      </c>
    </row>
    <row r="755" spans="1:10" hidden="1" x14ac:dyDescent="0.2">
      <c r="A755" t="s">
        <v>2539</v>
      </c>
      <c r="B755" t="s">
        <v>3902</v>
      </c>
      <c r="C755" t="str">
        <f>RT_gsm[[#This Row],[model_rxn]]&amp;"_"&amp;RT_gsm[[#This Row],[Column2]]</f>
        <v>COAt_c_n_FWD</v>
      </c>
      <c r="D755" t="str">
        <f>_xlfn.XLOOKUP(RT_gsm[[#This Row],[Column3]],SC_enz[name_dir],SC_enz[name_dir],"")</f>
        <v>COAt_c_n_FWD</v>
      </c>
      <c r="E755" t="str">
        <f>_xlfn.XLOOKUP(RT_gsm[[#This Row],[model_rxn]],sc_gsm[model_rxn],sc_gsm[model_rxn],"")</f>
        <v>COAt_c_n</v>
      </c>
      <c r="F755" s="3" t="str">
        <f>_xlfn.XLOOKUP(RT_gsm[[#This Row],[Column3]],sc_gsm[Column3],sc_gsm[Column3],"")</f>
        <v>COAt_c_n_FWD</v>
      </c>
      <c r="G755" s="3" t="str" cm="1">
        <f t="array" ref="G755">RT_gsm[[#This Row],[model_rxn]]&amp;",r,"&amp;_xlfn.SWITCH(RT_gsm[[#This Row],[Column2]],"REV","lower_bound:-","FWD","upper_bound:")&amp;"1000"</f>
        <v>COAt_c_n,r,upper_bound:1000</v>
      </c>
      <c r="H755" s="3" t="str">
        <f>_xlfn.XLOOKUP(RT_gsm[[#This Row],[rxn in SC GSM]],sc_gsm[model_rxn],sc_gsm[yeast8.3.4 equation],"")</f>
        <v>coenzyme A[c] =&gt; coenzyme A[m]</v>
      </c>
      <c r="I755" s="3" t="b">
        <f>_xlfn.XLOOKUP(RT_gsm[[#This Row],[rxn in SC GSM]],sc_gsm[model_rxn],sc_gsm[Column12],"")</f>
        <v>1</v>
      </c>
      <c r="J755" s="3" t="str">
        <f>IF(RT_gsm[[#This Row],[Column2]]="REV",FIND("&lt;=&gt;",RT_gsm[[#This Row],[Column8]]),"")</f>
        <v/>
      </c>
    </row>
    <row r="756" spans="1:10" hidden="1" x14ac:dyDescent="0.2">
      <c r="A756" t="s">
        <v>2538</v>
      </c>
      <c r="B756" t="s">
        <v>3903</v>
      </c>
      <c r="C756" t="str">
        <f>RT_gsm[[#This Row],[model_rxn]]&amp;"_"&amp;RT_gsm[[#This Row],[Column2]]</f>
        <v>COAt_c_r_REV</v>
      </c>
      <c r="D756" t="str">
        <f>_xlfn.XLOOKUP(RT_gsm[[#This Row],[Column3]],SC_enz[name_dir],SC_enz[name_dir],"")</f>
        <v>COAt_c_r_REV</v>
      </c>
      <c r="E756" t="str">
        <f>_xlfn.XLOOKUP(RT_gsm[[#This Row],[model_rxn]],sc_gsm[model_rxn],sc_gsm[model_rxn],"")</f>
        <v>COAt_c_r</v>
      </c>
      <c r="F756" s="3" t="str">
        <f>_xlfn.XLOOKUP(RT_gsm[[#This Row],[Column3]],sc_gsm[Column3],sc_gsm[Column3],"")</f>
        <v>COAt_c_r_REV</v>
      </c>
      <c r="G756" s="3" t="str" cm="1">
        <f t="array" ref="G756">RT_gsm[[#This Row],[model_rxn]]&amp;",r,"&amp;_xlfn.SWITCH(RT_gsm[[#This Row],[Column2]],"REV","lower_bound:-","FWD","upper_bound:")&amp;"1000"</f>
        <v>COAt_c_r,r,lower_bound:-1000</v>
      </c>
      <c r="H756" s="3" t="str">
        <f>_xlfn.XLOOKUP(RT_gsm[[#This Row],[rxn in SC GSM]],sc_gsm[model_rxn],sc_gsm[yeast8.3.4 equation],"")</f>
        <v>coenzyme A[c] =&gt; coenzyme A[m]</v>
      </c>
      <c r="I756" s="3" t="b">
        <f>_xlfn.XLOOKUP(RT_gsm[[#This Row],[rxn in SC GSM]],sc_gsm[model_rxn],sc_gsm[Column12],"")</f>
        <v>1</v>
      </c>
      <c r="J756" s="3" t="e">
        <f>IF(RT_gsm[[#This Row],[Column2]]="REV",FIND("&lt;=&gt;",RT_gsm[[#This Row],[Column8]]),"")</f>
        <v>#VALUE!</v>
      </c>
    </row>
    <row r="757" spans="1:10" hidden="1" x14ac:dyDescent="0.2">
      <c r="A757" t="s">
        <v>2538</v>
      </c>
      <c r="B757" t="s">
        <v>3902</v>
      </c>
      <c r="C757" t="str">
        <f>RT_gsm[[#This Row],[model_rxn]]&amp;"_"&amp;RT_gsm[[#This Row],[Column2]]</f>
        <v>COAt_c_r_FWD</v>
      </c>
      <c r="D757" t="str">
        <f>_xlfn.XLOOKUP(RT_gsm[[#This Row],[Column3]],SC_enz[name_dir],SC_enz[name_dir],"")</f>
        <v>COAt_c_r_FWD</v>
      </c>
      <c r="E757" t="str">
        <f>_xlfn.XLOOKUP(RT_gsm[[#This Row],[model_rxn]],sc_gsm[model_rxn],sc_gsm[model_rxn],"")</f>
        <v>COAt_c_r</v>
      </c>
      <c r="F757" s="3" t="str">
        <f>_xlfn.XLOOKUP(RT_gsm[[#This Row],[Column3]],sc_gsm[Column3],sc_gsm[Column3],"")</f>
        <v>COAt_c_r_FWD</v>
      </c>
      <c r="G757" s="3" t="str" cm="1">
        <f t="array" ref="G757">RT_gsm[[#This Row],[model_rxn]]&amp;",r,"&amp;_xlfn.SWITCH(RT_gsm[[#This Row],[Column2]],"REV","lower_bound:-","FWD","upper_bound:")&amp;"1000"</f>
        <v>COAt_c_r,r,upper_bound:1000</v>
      </c>
      <c r="H757" s="3" t="str">
        <f>_xlfn.XLOOKUP(RT_gsm[[#This Row],[rxn in SC GSM]],sc_gsm[model_rxn],sc_gsm[yeast8.3.4 equation],"")</f>
        <v>coenzyme A[c] =&gt; coenzyme A[m]</v>
      </c>
      <c r="I757" s="3" t="b">
        <f>_xlfn.XLOOKUP(RT_gsm[[#This Row],[rxn in SC GSM]],sc_gsm[model_rxn],sc_gsm[Column12],"")</f>
        <v>1</v>
      </c>
      <c r="J757" s="3" t="str">
        <f>IF(RT_gsm[[#This Row],[Column2]]="REV",FIND("&lt;=&gt;",RT_gsm[[#This Row],[Column8]]),"")</f>
        <v/>
      </c>
    </row>
    <row r="758" spans="1:10" hidden="1" x14ac:dyDescent="0.2">
      <c r="A758" t="s">
        <v>2881</v>
      </c>
      <c r="B758" t="s">
        <v>3903</v>
      </c>
      <c r="C758" t="str">
        <f>RT_gsm[[#This Row],[model_rxn]]&amp;"_"&amp;RT_gsm[[#This Row],[Column2]]</f>
        <v>COAt_c_rm_REV</v>
      </c>
      <c r="D758" t="str">
        <f>_xlfn.XLOOKUP(RT_gsm[[#This Row],[Column3]],SC_enz[name_dir],SC_enz[name_dir],"")</f>
        <v>COAt_c_rm_REV</v>
      </c>
      <c r="E758" t="str">
        <f>_xlfn.XLOOKUP(RT_gsm[[#This Row],[model_rxn]],sc_gsm[model_rxn],sc_gsm[model_rxn],"")</f>
        <v>COAt_c_rm</v>
      </c>
      <c r="F758" s="3" t="str">
        <f>_xlfn.XLOOKUP(RT_gsm[[#This Row],[Column3]],sc_gsm[Column3],sc_gsm[Column3],"")</f>
        <v>COAt_c_rm_REV</v>
      </c>
      <c r="G758" s="3" t="str" cm="1">
        <f t="array" ref="G758">RT_gsm[[#This Row],[model_rxn]]&amp;",r,"&amp;_xlfn.SWITCH(RT_gsm[[#This Row],[Column2]],"REV","lower_bound:-","FWD","upper_bound:")&amp;"1000"</f>
        <v>COAt_c_rm,r,lower_bound:-1000</v>
      </c>
      <c r="H758" s="3" t="str">
        <f>_xlfn.XLOOKUP(RT_gsm[[#This Row],[rxn in SC GSM]],sc_gsm[model_rxn],sc_gsm[yeast8.3.4 equation],"")</f>
        <v>coenzyme A[c] &lt;=&gt; coenzyme A[erm]</v>
      </c>
      <c r="I758" s="3" t="b">
        <f>_xlfn.XLOOKUP(RT_gsm[[#This Row],[rxn in SC GSM]],sc_gsm[model_rxn],sc_gsm[Column12],"")</f>
        <v>1</v>
      </c>
      <c r="J758" s="3">
        <f>IF(RT_gsm[[#This Row],[Column2]]="REV",FIND("&lt;=&gt;",RT_gsm[[#This Row],[Column8]]),"")</f>
        <v>15</v>
      </c>
    </row>
    <row r="759" spans="1:10" hidden="1" x14ac:dyDescent="0.2">
      <c r="A759" t="s">
        <v>2881</v>
      </c>
      <c r="B759" t="s">
        <v>3902</v>
      </c>
      <c r="C759" t="str">
        <f>RT_gsm[[#This Row],[model_rxn]]&amp;"_"&amp;RT_gsm[[#This Row],[Column2]]</f>
        <v>COAt_c_rm_FWD</v>
      </c>
      <c r="D759" t="str">
        <f>_xlfn.XLOOKUP(RT_gsm[[#This Row],[Column3]],SC_enz[name_dir],SC_enz[name_dir],"")</f>
        <v>COAt_c_rm_FWD</v>
      </c>
      <c r="E759" t="str">
        <f>_xlfn.XLOOKUP(RT_gsm[[#This Row],[model_rxn]],sc_gsm[model_rxn],sc_gsm[model_rxn],"")</f>
        <v>COAt_c_rm</v>
      </c>
      <c r="F759" s="3" t="str">
        <f>_xlfn.XLOOKUP(RT_gsm[[#This Row],[Column3]],sc_gsm[Column3],sc_gsm[Column3],"")</f>
        <v>COAt_c_rm_FWD</v>
      </c>
      <c r="G759" s="3" t="str" cm="1">
        <f t="array" ref="G759">RT_gsm[[#This Row],[model_rxn]]&amp;",r,"&amp;_xlfn.SWITCH(RT_gsm[[#This Row],[Column2]],"REV","lower_bound:-","FWD","upper_bound:")&amp;"1000"</f>
        <v>COAt_c_rm,r,upper_bound:1000</v>
      </c>
      <c r="H759" s="3" t="str">
        <f>_xlfn.XLOOKUP(RT_gsm[[#This Row],[rxn in SC GSM]],sc_gsm[model_rxn],sc_gsm[yeast8.3.4 equation],"")</f>
        <v>coenzyme A[c] &lt;=&gt; coenzyme A[erm]</v>
      </c>
      <c r="I759" s="3" t="b">
        <f>_xlfn.XLOOKUP(RT_gsm[[#This Row],[rxn in SC GSM]],sc_gsm[model_rxn],sc_gsm[Column12],"")</f>
        <v>1</v>
      </c>
      <c r="J759" s="3" t="str">
        <f>IF(RT_gsm[[#This Row],[Column2]]="REV",FIND("&lt;=&gt;",RT_gsm[[#This Row],[Column8]]),"")</f>
        <v/>
      </c>
    </row>
    <row r="760" spans="1:10" hidden="1" x14ac:dyDescent="0.2">
      <c r="A760" t="s">
        <v>2540</v>
      </c>
      <c r="B760" t="s">
        <v>3903</v>
      </c>
      <c r="C760" t="str">
        <f>RT_gsm[[#This Row],[model_rxn]]&amp;"_"&amp;RT_gsm[[#This Row],[Column2]]</f>
        <v>COAt_c_x_REV</v>
      </c>
      <c r="D760" t="str">
        <f>_xlfn.XLOOKUP(RT_gsm[[#This Row],[Column3]],SC_enz[name_dir],SC_enz[name_dir],"")</f>
        <v>COAt_c_x_REV</v>
      </c>
      <c r="E760" t="str">
        <f>_xlfn.XLOOKUP(RT_gsm[[#This Row],[model_rxn]],sc_gsm[model_rxn],sc_gsm[model_rxn],"")</f>
        <v>COAt_c_x</v>
      </c>
      <c r="F760" s="3" t="str">
        <f>_xlfn.XLOOKUP(RT_gsm[[#This Row],[Column3]],sc_gsm[Column3],sc_gsm[Column3],"")</f>
        <v>COAt_c_x_REV</v>
      </c>
      <c r="G760" s="3" t="str" cm="1">
        <f t="array" ref="G760">RT_gsm[[#This Row],[model_rxn]]&amp;",r,"&amp;_xlfn.SWITCH(RT_gsm[[#This Row],[Column2]],"REV","lower_bound:-","FWD","upper_bound:")&amp;"1000"</f>
        <v>COAt_c_x,r,lower_bound:-1000</v>
      </c>
      <c r="H760" s="3" t="str">
        <f>_xlfn.XLOOKUP(RT_gsm[[#This Row],[rxn in SC GSM]],sc_gsm[model_rxn],sc_gsm[yeast8.3.4 equation],"")</f>
        <v>coenzyme A[c] =&gt; coenzyme A[m]</v>
      </c>
      <c r="I760" s="3" t="b">
        <f>_xlfn.XLOOKUP(RT_gsm[[#This Row],[rxn in SC GSM]],sc_gsm[model_rxn],sc_gsm[Column12],"")</f>
        <v>1</v>
      </c>
      <c r="J760" s="3" t="e">
        <f>IF(RT_gsm[[#This Row],[Column2]]="REV",FIND("&lt;=&gt;",RT_gsm[[#This Row],[Column8]]),"")</f>
        <v>#VALUE!</v>
      </c>
    </row>
    <row r="761" spans="1:10" hidden="1" x14ac:dyDescent="0.2">
      <c r="A761" t="s">
        <v>2540</v>
      </c>
      <c r="B761" t="s">
        <v>3902</v>
      </c>
      <c r="C761" t="str">
        <f>RT_gsm[[#This Row],[model_rxn]]&amp;"_"&amp;RT_gsm[[#This Row],[Column2]]</f>
        <v>COAt_c_x_FWD</v>
      </c>
      <c r="D761" t="str">
        <f>_xlfn.XLOOKUP(RT_gsm[[#This Row],[Column3]],SC_enz[name_dir],SC_enz[name_dir],"")</f>
        <v>COAt_c_x_FWD</v>
      </c>
      <c r="E761" t="str">
        <f>_xlfn.XLOOKUP(RT_gsm[[#This Row],[model_rxn]],sc_gsm[model_rxn],sc_gsm[model_rxn],"")</f>
        <v>COAt_c_x</v>
      </c>
      <c r="F761" s="3" t="str">
        <f>_xlfn.XLOOKUP(RT_gsm[[#This Row],[Column3]],sc_gsm[Column3],sc_gsm[Column3],"")</f>
        <v>COAt_c_x_FWD</v>
      </c>
      <c r="G761" s="3" t="str" cm="1">
        <f t="array" ref="G761">RT_gsm[[#This Row],[model_rxn]]&amp;",r,"&amp;_xlfn.SWITCH(RT_gsm[[#This Row],[Column2]],"REV","lower_bound:-","FWD","upper_bound:")&amp;"1000"</f>
        <v>COAt_c_x,r,upper_bound:1000</v>
      </c>
      <c r="H761" s="3" t="str">
        <f>_xlfn.XLOOKUP(RT_gsm[[#This Row],[rxn in SC GSM]],sc_gsm[model_rxn],sc_gsm[yeast8.3.4 equation],"")</f>
        <v>coenzyme A[c] =&gt; coenzyme A[m]</v>
      </c>
      <c r="I761" s="3" t="b">
        <f>_xlfn.XLOOKUP(RT_gsm[[#This Row],[rxn in SC GSM]],sc_gsm[model_rxn],sc_gsm[Column12],"")</f>
        <v>1</v>
      </c>
      <c r="J761" s="3" t="str">
        <f>IF(RT_gsm[[#This Row],[Column2]]="REV",FIND("&lt;=&gt;",RT_gsm[[#This Row],[Column8]]),"")</f>
        <v/>
      </c>
    </row>
    <row r="762" spans="1:10" hidden="1" x14ac:dyDescent="0.2">
      <c r="A762" t="s">
        <v>3390</v>
      </c>
      <c r="B762" t="s">
        <v>3902</v>
      </c>
      <c r="C762" t="str">
        <f>RT_gsm[[#This Row],[model_rxn]]&amp;"_"&amp;RT_gsm[[#This Row],[Column2]]</f>
        <v>COBALT2t_c_e_FWD</v>
      </c>
      <c r="D762" t="str">
        <f>_xlfn.XLOOKUP(RT_gsm[[#This Row],[Column3]],SC_enz[name_dir],SC_enz[name_dir],"")</f>
        <v>COBALT2t_c_e_FWD</v>
      </c>
      <c r="E762" t="str">
        <f>_xlfn.XLOOKUP(RT_gsm[[#This Row],[model_rxn]],sc_gsm[model_rxn],sc_gsm[model_rxn],"")</f>
        <v>COBALT2t_c_e</v>
      </c>
      <c r="F762" s="3" t="str">
        <f>_xlfn.XLOOKUP(RT_gsm[[#This Row],[Column3]],sc_gsm[Column3],sc_gsm[Column3],"")</f>
        <v>COBALT2t_c_e_FWD</v>
      </c>
      <c r="G762" s="3" t="str" cm="1">
        <f t="array" ref="G762">RT_gsm[[#This Row],[model_rxn]]&amp;",r,"&amp;_xlfn.SWITCH(RT_gsm[[#This Row],[Column2]],"REV","lower_bound:-","FWD","upper_bound:")&amp;"1000"</f>
        <v>COBALT2t_c_e,r,upper_bound:1000</v>
      </c>
      <c r="H762" s="3" t="str">
        <f>_xlfn.XLOOKUP(RT_gsm[[#This Row],[rxn in SC GSM]],sc_gsm[model_rxn],sc_gsm[yeast8.3.4 equation],"")</f>
        <v/>
      </c>
      <c r="I762" s="3" t="b">
        <f>_xlfn.XLOOKUP(RT_gsm[[#This Row],[rxn in SC GSM]],sc_gsm[model_rxn],sc_gsm[Column12],"")</f>
        <v>1</v>
      </c>
      <c r="J762" s="3" t="str">
        <f>IF(RT_gsm[[#This Row],[Column2]]="REV",FIND("&lt;=&gt;",RT_gsm[[#This Row],[Column8]]),"")</f>
        <v/>
      </c>
    </row>
    <row r="763" spans="1:10" hidden="1" x14ac:dyDescent="0.2">
      <c r="A763" t="s">
        <v>4796</v>
      </c>
      <c r="B763" t="s">
        <v>3902</v>
      </c>
      <c r="C763" t="str">
        <f>RT_gsm[[#This Row],[model_rxn]]&amp;"_"&amp;RT_gsm[[#This Row],[Column2]]</f>
        <v>CPLSPNEST_e_FWD</v>
      </c>
      <c r="D763" t="str">
        <f>_xlfn.XLOOKUP(RT_gsm[[#This Row],[Column3]],SC_enz[name_dir],SC_enz[name_dir],"")</f>
        <v/>
      </c>
      <c r="E763" t="str">
        <f>_xlfn.XLOOKUP(RT_gsm[[#This Row],[model_rxn]],sc_gsm[model_rxn],sc_gsm[model_rxn],"")</f>
        <v/>
      </c>
      <c r="F763" s="3" t="str">
        <f>_xlfn.XLOOKUP(RT_gsm[[#This Row],[Column3]],sc_gsm[Column3],sc_gsm[Column3],"")</f>
        <v/>
      </c>
      <c r="G763" s="3" t="str" cm="1">
        <f t="array" ref="G763">RT_gsm[[#This Row],[model_rxn]]&amp;",r,"&amp;_xlfn.SWITCH(RT_gsm[[#This Row],[Column2]],"REV","lower_bound:-","FWD","upper_bound:")&amp;"1000"</f>
        <v>CPLSPNEST_e,r,upper_bound:1000</v>
      </c>
      <c r="H763" s="3" t="str">
        <f>_xlfn.XLOOKUP(RT_gsm[[#This Row],[rxn in SC GSM]],sc_gsm[model_rxn],sc_gsm[yeast8.3.4 equation],"")</f>
        <v/>
      </c>
      <c r="I763" s="3" t="str">
        <f>_xlfn.XLOOKUP(RT_gsm[[#This Row],[rxn in SC GSM]],sc_gsm[model_rxn],sc_gsm[Column12],"")</f>
        <v/>
      </c>
      <c r="J763" s="3" t="str">
        <f>IF(RT_gsm[[#This Row],[Column2]]="REV",FIND("&lt;=&gt;",RT_gsm[[#This Row],[Column8]]),"")</f>
        <v/>
      </c>
    </row>
    <row r="764" spans="1:10" hidden="1" x14ac:dyDescent="0.2">
      <c r="A764" t="s">
        <v>638</v>
      </c>
      <c r="B764" t="s">
        <v>3902</v>
      </c>
      <c r="C764" t="str">
        <f>RT_gsm[[#This Row],[model_rxn]]&amp;"_"&amp;RT_gsm[[#This Row],[Column2]]</f>
        <v>CPPPGO_c_FWD</v>
      </c>
      <c r="D764" t="str">
        <f>_xlfn.XLOOKUP(RT_gsm[[#This Row],[Column3]],SC_enz[name_dir],SC_enz[name_dir],"")</f>
        <v>CPPPGO_c_FWD</v>
      </c>
      <c r="E764" t="str">
        <f>_xlfn.XLOOKUP(RT_gsm[[#This Row],[model_rxn]],sc_gsm[model_rxn],sc_gsm[model_rxn],"")</f>
        <v>CPPPGO_c</v>
      </c>
      <c r="F764" s="3" t="str">
        <f>_xlfn.XLOOKUP(RT_gsm[[#This Row],[Column3]],sc_gsm[Column3],sc_gsm[Column3],"")</f>
        <v>CPPPGO_c_FWD</v>
      </c>
      <c r="G764" s="3" t="str" cm="1">
        <f t="array" ref="G764">RT_gsm[[#This Row],[model_rxn]]&amp;",r,"&amp;_xlfn.SWITCH(RT_gsm[[#This Row],[Column2]],"REV","lower_bound:-","FWD","upper_bound:")&amp;"1000"</f>
        <v>CPPPGO_c,r,upper_bound:1000</v>
      </c>
      <c r="H764" s="3" t="str">
        <f>_xlfn.XLOOKUP(RT_gsm[[#This Row],[rxn in SC GSM]],sc_gsm[model_rxn],sc_gsm[yeast8.3.4 equation],"")</f>
        <v>coproporphyrinogen III[c] + 2 H+[c] + oxygen[c] =&gt; 2 carbon dioxide[c] + 2 H2O[c] + protoporphyrinogen[c]</v>
      </c>
      <c r="I764" s="3" t="b">
        <f>_xlfn.XLOOKUP(RT_gsm[[#This Row],[rxn in SC GSM]],sc_gsm[model_rxn],sc_gsm[Column12],"")</f>
        <v>1</v>
      </c>
      <c r="J764" s="3" t="str">
        <f>IF(RT_gsm[[#This Row],[Column2]]="REV",FIND("&lt;=&gt;",RT_gsm[[#This Row],[Column8]]),"")</f>
        <v/>
      </c>
    </row>
    <row r="765" spans="1:10" hidden="1" x14ac:dyDescent="0.2">
      <c r="A765" t="s">
        <v>4801</v>
      </c>
      <c r="B765" t="s">
        <v>3902</v>
      </c>
      <c r="C765" t="str">
        <f>RT_gsm[[#This Row],[model_rxn]]&amp;"_"&amp;RT_gsm[[#This Row],[Column2]]</f>
        <v>CRN100t_c_m_FWD</v>
      </c>
      <c r="D765" t="str">
        <f>_xlfn.XLOOKUP(RT_gsm[[#This Row],[Column3]],SC_enz[name_dir],SC_enz[name_dir],"")</f>
        <v/>
      </c>
      <c r="E765" t="str">
        <f>_xlfn.XLOOKUP(RT_gsm[[#This Row],[model_rxn]],sc_gsm[model_rxn],sc_gsm[model_rxn],"")</f>
        <v/>
      </c>
      <c r="F765" s="3" t="str">
        <f>_xlfn.XLOOKUP(RT_gsm[[#This Row],[Column3]],sc_gsm[Column3],sc_gsm[Column3],"")</f>
        <v/>
      </c>
      <c r="G765" s="3" t="str" cm="1">
        <f t="array" ref="G765">RT_gsm[[#This Row],[model_rxn]]&amp;",r,"&amp;_xlfn.SWITCH(RT_gsm[[#This Row],[Column2]],"REV","lower_bound:-","FWD","upper_bound:")&amp;"1000"</f>
        <v>CRN100t_c_m,r,upper_bound:1000</v>
      </c>
      <c r="H765" s="3" t="str">
        <f>_xlfn.XLOOKUP(RT_gsm[[#This Row],[rxn in SC GSM]],sc_gsm[model_rxn],sc_gsm[yeast8.3.4 equation],"")</f>
        <v/>
      </c>
      <c r="I765" s="3" t="str">
        <f>_xlfn.XLOOKUP(RT_gsm[[#This Row],[rxn in SC GSM]],sc_gsm[model_rxn],sc_gsm[Column12],"")</f>
        <v/>
      </c>
      <c r="J765" s="3" t="str">
        <f>IF(RT_gsm[[#This Row],[Column2]]="REV",FIND("&lt;=&gt;",RT_gsm[[#This Row],[Column8]]),"")</f>
        <v/>
      </c>
    </row>
    <row r="766" spans="1:10" hidden="1" x14ac:dyDescent="0.2">
      <c r="A766" t="s">
        <v>4802</v>
      </c>
      <c r="B766" t="s">
        <v>3902</v>
      </c>
      <c r="C766" t="str">
        <f>RT_gsm[[#This Row],[model_rxn]]&amp;"_"&amp;RT_gsm[[#This Row],[Column2]]</f>
        <v>CRN100t_c_x_FWD</v>
      </c>
      <c r="D766" t="str">
        <f>_xlfn.XLOOKUP(RT_gsm[[#This Row],[Column3]],SC_enz[name_dir],SC_enz[name_dir],"")</f>
        <v/>
      </c>
      <c r="E766" t="str">
        <f>_xlfn.XLOOKUP(RT_gsm[[#This Row],[model_rxn]],sc_gsm[model_rxn],sc_gsm[model_rxn],"")</f>
        <v/>
      </c>
      <c r="F766" s="3" t="str">
        <f>_xlfn.XLOOKUP(RT_gsm[[#This Row],[Column3]],sc_gsm[Column3],sc_gsm[Column3],"")</f>
        <v/>
      </c>
      <c r="G766" s="3" t="str" cm="1">
        <f t="array" ref="G766">RT_gsm[[#This Row],[model_rxn]]&amp;",r,"&amp;_xlfn.SWITCH(RT_gsm[[#This Row],[Column2]],"REV","lower_bound:-","FWD","upper_bound:")&amp;"1000"</f>
        <v>CRN100t_c_x,r,upper_bound:1000</v>
      </c>
      <c r="H766" s="3" t="str">
        <f>_xlfn.XLOOKUP(RT_gsm[[#This Row],[rxn in SC GSM]],sc_gsm[model_rxn],sc_gsm[yeast8.3.4 equation],"")</f>
        <v/>
      </c>
      <c r="I766" s="3" t="str">
        <f>_xlfn.XLOOKUP(RT_gsm[[#This Row],[rxn in SC GSM]],sc_gsm[model_rxn],sc_gsm[Column12],"")</f>
        <v/>
      </c>
      <c r="J766" s="3" t="str">
        <f>IF(RT_gsm[[#This Row],[Column2]]="REV",FIND("&lt;=&gt;",RT_gsm[[#This Row],[Column8]]),"")</f>
        <v/>
      </c>
    </row>
    <row r="767" spans="1:10" hidden="1" x14ac:dyDescent="0.2">
      <c r="A767" t="s">
        <v>4805</v>
      </c>
      <c r="B767" t="s">
        <v>3902</v>
      </c>
      <c r="C767" t="str">
        <f>RT_gsm[[#This Row],[model_rxn]]&amp;"_"&amp;RT_gsm[[#This Row],[Column2]]</f>
        <v>CRN120t_c_m_FWD</v>
      </c>
      <c r="D767" t="str">
        <f>_xlfn.XLOOKUP(RT_gsm[[#This Row],[Column3]],SC_enz[name_dir],SC_enz[name_dir],"")</f>
        <v/>
      </c>
      <c r="E767" t="str">
        <f>_xlfn.XLOOKUP(RT_gsm[[#This Row],[model_rxn]],sc_gsm[model_rxn],sc_gsm[model_rxn],"")</f>
        <v/>
      </c>
      <c r="F767" s="3" t="str">
        <f>_xlfn.XLOOKUP(RT_gsm[[#This Row],[Column3]],sc_gsm[Column3],sc_gsm[Column3],"")</f>
        <v/>
      </c>
      <c r="G767" s="3" t="str" cm="1">
        <f t="array" ref="G767">RT_gsm[[#This Row],[model_rxn]]&amp;",r,"&amp;_xlfn.SWITCH(RT_gsm[[#This Row],[Column2]],"REV","lower_bound:-","FWD","upper_bound:")&amp;"1000"</f>
        <v>CRN120t_c_m,r,upper_bound:1000</v>
      </c>
      <c r="H767" s="3" t="str">
        <f>_xlfn.XLOOKUP(RT_gsm[[#This Row],[rxn in SC GSM]],sc_gsm[model_rxn],sc_gsm[yeast8.3.4 equation],"")</f>
        <v/>
      </c>
      <c r="I767" s="3" t="str">
        <f>_xlfn.XLOOKUP(RT_gsm[[#This Row],[rxn in SC GSM]],sc_gsm[model_rxn],sc_gsm[Column12],"")</f>
        <v/>
      </c>
      <c r="J767" s="3" t="str">
        <f>IF(RT_gsm[[#This Row],[Column2]]="REV",FIND("&lt;=&gt;",RT_gsm[[#This Row],[Column8]]),"")</f>
        <v/>
      </c>
    </row>
    <row r="768" spans="1:10" hidden="1" x14ac:dyDescent="0.2">
      <c r="A768" t="s">
        <v>4806</v>
      </c>
      <c r="B768" t="s">
        <v>3902</v>
      </c>
      <c r="C768" t="str">
        <f>RT_gsm[[#This Row],[model_rxn]]&amp;"_"&amp;RT_gsm[[#This Row],[Column2]]</f>
        <v>CRN120t_c_x_FWD</v>
      </c>
      <c r="D768" t="str">
        <f>_xlfn.XLOOKUP(RT_gsm[[#This Row],[Column3]],SC_enz[name_dir],SC_enz[name_dir],"")</f>
        <v/>
      </c>
      <c r="E768" t="str">
        <f>_xlfn.XLOOKUP(RT_gsm[[#This Row],[model_rxn]],sc_gsm[model_rxn],sc_gsm[model_rxn],"")</f>
        <v/>
      </c>
      <c r="F768" s="3" t="str">
        <f>_xlfn.XLOOKUP(RT_gsm[[#This Row],[Column3]],sc_gsm[Column3],sc_gsm[Column3],"")</f>
        <v/>
      </c>
      <c r="G768" s="3" t="str" cm="1">
        <f t="array" ref="G768">RT_gsm[[#This Row],[model_rxn]]&amp;",r,"&amp;_xlfn.SWITCH(RT_gsm[[#This Row],[Column2]],"REV","lower_bound:-","FWD","upper_bound:")&amp;"1000"</f>
        <v>CRN120t_c_x,r,upper_bound:1000</v>
      </c>
      <c r="H768" s="3" t="str">
        <f>_xlfn.XLOOKUP(RT_gsm[[#This Row],[rxn in SC GSM]],sc_gsm[model_rxn],sc_gsm[yeast8.3.4 equation],"")</f>
        <v/>
      </c>
      <c r="I768" s="3" t="str">
        <f>_xlfn.XLOOKUP(RT_gsm[[#This Row],[rxn in SC GSM]],sc_gsm[model_rxn],sc_gsm[Column12],"")</f>
        <v/>
      </c>
      <c r="J768" s="3" t="str">
        <f>IF(RT_gsm[[#This Row],[Column2]]="REV",FIND("&lt;=&gt;",RT_gsm[[#This Row],[Column8]]),"")</f>
        <v/>
      </c>
    </row>
    <row r="769" spans="1:10" hidden="1" x14ac:dyDescent="0.2">
      <c r="A769" t="s">
        <v>4807</v>
      </c>
      <c r="B769" t="s">
        <v>3902</v>
      </c>
      <c r="C769" t="str">
        <f>RT_gsm[[#This Row],[model_rxn]]&amp;"_"&amp;RT_gsm[[#This Row],[Column2]]</f>
        <v>CRN40t_c_m_FWD</v>
      </c>
      <c r="D769" t="str">
        <f>_xlfn.XLOOKUP(RT_gsm[[#This Row],[Column3]],SC_enz[name_dir],SC_enz[name_dir],"")</f>
        <v/>
      </c>
      <c r="E769" t="str">
        <f>_xlfn.XLOOKUP(RT_gsm[[#This Row],[model_rxn]],sc_gsm[model_rxn],sc_gsm[model_rxn],"")</f>
        <v/>
      </c>
      <c r="F769" s="3" t="str">
        <f>_xlfn.XLOOKUP(RT_gsm[[#This Row],[Column3]],sc_gsm[Column3],sc_gsm[Column3],"")</f>
        <v/>
      </c>
      <c r="G769" s="3" t="str" cm="1">
        <f t="array" ref="G769">RT_gsm[[#This Row],[model_rxn]]&amp;",r,"&amp;_xlfn.SWITCH(RT_gsm[[#This Row],[Column2]],"REV","lower_bound:-","FWD","upper_bound:")&amp;"1000"</f>
        <v>CRN40t_c_m,r,upper_bound:1000</v>
      </c>
      <c r="H769" s="3" t="str">
        <f>_xlfn.XLOOKUP(RT_gsm[[#This Row],[rxn in SC GSM]],sc_gsm[model_rxn],sc_gsm[yeast8.3.4 equation],"")</f>
        <v/>
      </c>
      <c r="I769" s="3" t="str">
        <f>_xlfn.XLOOKUP(RT_gsm[[#This Row],[rxn in SC GSM]],sc_gsm[model_rxn],sc_gsm[Column12],"")</f>
        <v/>
      </c>
      <c r="J769" s="3" t="str">
        <f>IF(RT_gsm[[#This Row],[Column2]]="REV",FIND("&lt;=&gt;",RT_gsm[[#This Row],[Column8]]),"")</f>
        <v/>
      </c>
    </row>
    <row r="770" spans="1:10" hidden="1" x14ac:dyDescent="0.2">
      <c r="A770" t="s">
        <v>4808</v>
      </c>
      <c r="B770" t="s">
        <v>3902</v>
      </c>
      <c r="C770" t="str">
        <f>RT_gsm[[#This Row],[model_rxn]]&amp;"_"&amp;RT_gsm[[#This Row],[Column2]]</f>
        <v>CRN40t_c_x_FWD</v>
      </c>
      <c r="D770" t="str">
        <f>_xlfn.XLOOKUP(RT_gsm[[#This Row],[Column3]],SC_enz[name_dir],SC_enz[name_dir],"")</f>
        <v/>
      </c>
      <c r="E770" t="str">
        <f>_xlfn.XLOOKUP(RT_gsm[[#This Row],[model_rxn]],sc_gsm[model_rxn],sc_gsm[model_rxn],"")</f>
        <v/>
      </c>
      <c r="F770" s="3" t="str">
        <f>_xlfn.XLOOKUP(RT_gsm[[#This Row],[Column3]],sc_gsm[Column3],sc_gsm[Column3],"")</f>
        <v/>
      </c>
      <c r="G770" s="3" t="str" cm="1">
        <f t="array" ref="G770">RT_gsm[[#This Row],[model_rxn]]&amp;",r,"&amp;_xlfn.SWITCH(RT_gsm[[#This Row],[Column2]],"REV","lower_bound:-","FWD","upper_bound:")&amp;"1000"</f>
        <v>CRN40t_c_x,r,upper_bound:1000</v>
      </c>
      <c r="H770" s="3" t="str">
        <f>_xlfn.XLOOKUP(RT_gsm[[#This Row],[rxn in SC GSM]],sc_gsm[model_rxn],sc_gsm[yeast8.3.4 equation],"")</f>
        <v/>
      </c>
      <c r="I770" s="3" t="str">
        <f>_xlfn.XLOOKUP(RT_gsm[[#This Row],[rxn in SC GSM]],sc_gsm[model_rxn],sc_gsm[Column12],"")</f>
        <v/>
      </c>
      <c r="J770" s="3" t="str">
        <f>IF(RT_gsm[[#This Row],[Column2]]="REV",FIND("&lt;=&gt;",RT_gsm[[#This Row],[Column8]]),"")</f>
        <v/>
      </c>
    </row>
    <row r="771" spans="1:10" hidden="1" x14ac:dyDescent="0.2">
      <c r="A771" t="s">
        <v>4809</v>
      </c>
      <c r="B771" t="s">
        <v>3902</v>
      </c>
      <c r="C771" t="str">
        <f>RT_gsm[[#This Row],[model_rxn]]&amp;"_"&amp;RT_gsm[[#This Row],[Column2]]</f>
        <v>CRN60t_c_m_FWD</v>
      </c>
      <c r="D771" t="str">
        <f>_xlfn.XLOOKUP(RT_gsm[[#This Row],[Column3]],SC_enz[name_dir],SC_enz[name_dir],"")</f>
        <v/>
      </c>
      <c r="E771" t="str">
        <f>_xlfn.XLOOKUP(RT_gsm[[#This Row],[model_rxn]],sc_gsm[model_rxn],sc_gsm[model_rxn],"")</f>
        <v/>
      </c>
      <c r="F771" s="3" t="str">
        <f>_xlfn.XLOOKUP(RT_gsm[[#This Row],[Column3]],sc_gsm[Column3],sc_gsm[Column3],"")</f>
        <v/>
      </c>
      <c r="G771" s="3" t="str" cm="1">
        <f t="array" ref="G771">RT_gsm[[#This Row],[model_rxn]]&amp;",r,"&amp;_xlfn.SWITCH(RT_gsm[[#This Row],[Column2]],"REV","lower_bound:-","FWD","upper_bound:")&amp;"1000"</f>
        <v>CRN60t_c_m,r,upper_bound:1000</v>
      </c>
      <c r="H771" s="3" t="str">
        <f>_xlfn.XLOOKUP(RT_gsm[[#This Row],[rxn in SC GSM]],sc_gsm[model_rxn],sc_gsm[yeast8.3.4 equation],"")</f>
        <v/>
      </c>
      <c r="I771" s="3" t="str">
        <f>_xlfn.XLOOKUP(RT_gsm[[#This Row],[rxn in SC GSM]],sc_gsm[model_rxn],sc_gsm[Column12],"")</f>
        <v/>
      </c>
      <c r="J771" s="3" t="str">
        <f>IF(RT_gsm[[#This Row],[Column2]]="REV",FIND("&lt;=&gt;",RT_gsm[[#This Row],[Column8]]),"")</f>
        <v/>
      </c>
    </row>
    <row r="772" spans="1:10" hidden="1" x14ac:dyDescent="0.2">
      <c r="A772" t="s">
        <v>4810</v>
      </c>
      <c r="B772" t="s">
        <v>3902</v>
      </c>
      <c r="C772" t="str">
        <f>RT_gsm[[#This Row],[model_rxn]]&amp;"_"&amp;RT_gsm[[#This Row],[Column2]]</f>
        <v>CRN60t_c_x_FWD</v>
      </c>
      <c r="D772" t="str">
        <f>_xlfn.XLOOKUP(RT_gsm[[#This Row],[Column3]],SC_enz[name_dir],SC_enz[name_dir],"")</f>
        <v/>
      </c>
      <c r="E772" t="str">
        <f>_xlfn.XLOOKUP(RT_gsm[[#This Row],[model_rxn]],sc_gsm[model_rxn],sc_gsm[model_rxn],"")</f>
        <v/>
      </c>
      <c r="F772" s="3" t="str">
        <f>_xlfn.XLOOKUP(RT_gsm[[#This Row],[Column3]],sc_gsm[Column3],sc_gsm[Column3],"")</f>
        <v/>
      </c>
      <c r="G772" s="3" t="str" cm="1">
        <f t="array" ref="G772">RT_gsm[[#This Row],[model_rxn]]&amp;",r,"&amp;_xlfn.SWITCH(RT_gsm[[#This Row],[Column2]],"REV","lower_bound:-","FWD","upper_bound:")&amp;"1000"</f>
        <v>CRN60t_c_x,r,upper_bound:1000</v>
      </c>
      <c r="H772" s="3" t="str">
        <f>_xlfn.XLOOKUP(RT_gsm[[#This Row],[rxn in SC GSM]],sc_gsm[model_rxn],sc_gsm[yeast8.3.4 equation],"")</f>
        <v/>
      </c>
      <c r="I772" s="3" t="str">
        <f>_xlfn.XLOOKUP(RT_gsm[[#This Row],[rxn in SC GSM]],sc_gsm[model_rxn],sc_gsm[Column12],"")</f>
        <v/>
      </c>
      <c r="J772" s="3" t="str">
        <f>IF(RT_gsm[[#This Row],[Column2]]="REV",FIND("&lt;=&gt;",RT_gsm[[#This Row],[Column8]]),"")</f>
        <v/>
      </c>
    </row>
    <row r="773" spans="1:10" hidden="1" x14ac:dyDescent="0.2">
      <c r="A773" t="s">
        <v>4811</v>
      </c>
      <c r="B773" t="s">
        <v>3902</v>
      </c>
      <c r="C773" t="str">
        <f>RT_gsm[[#This Row],[model_rxn]]&amp;"_"&amp;RT_gsm[[#This Row],[Column2]]</f>
        <v>CRN80t_c_m_FWD</v>
      </c>
      <c r="D773" t="str">
        <f>_xlfn.XLOOKUP(RT_gsm[[#This Row],[Column3]],SC_enz[name_dir],SC_enz[name_dir],"")</f>
        <v/>
      </c>
      <c r="E773" t="str">
        <f>_xlfn.XLOOKUP(RT_gsm[[#This Row],[model_rxn]],sc_gsm[model_rxn],sc_gsm[model_rxn],"")</f>
        <v/>
      </c>
      <c r="F773" s="3" t="str">
        <f>_xlfn.XLOOKUP(RT_gsm[[#This Row],[Column3]],sc_gsm[Column3],sc_gsm[Column3],"")</f>
        <v/>
      </c>
      <c r="G773" s="3" t="str" cm="1">
        <f t="array" ref="G773">RT_gsm[[#This Row],[model_rxn]]&amp;",r,"&amp;_xlfn.SWITCH(RT_gsm[[#This Row],[Column2]],"REV","lower_bound:-","FWD","upper_bound:")&amp;"1000"</f>
        <v>CRN80t_c_m,r,upper_bound:1000</v>
      </c>
      <c r="H773" s="3" t="str">
        <f>_xlfn.XLOOKUP(RT_gsm[[#This Row],[rxn in SC GSM]],sc_gsm[model_rxn],sc_gsm[yeast8.3.4 equation],"")</f>
        <v/>
      </c>
      <c r="I773" s="3" t="str">
        <f>_xlfn.XLOOKUP(RT_gsm[[#This Row],[rxn in SC GSM]],sc_gsm[model_rxn],sc_gsm[Column12],"")</f>
        <v/>
      </c>
      <c r="J773" s="3" t="str">
        <f>IF(RT_gsm[[#This Row],[Column2]]="REV",FIND("&lt;=&gt;",RT_gsm[[#This Row],[Column8]]),"")</f>
        <v/>
      </c>
    </row>
    <row r="774" spans="1:10" hidden="1" x14ac:dyDescent="0.2">
      <c r="A774" t="s">
        <v>4812</v>
      </c>
      <c r="B774" t="s">
        <v>3902</v>
      </c>
      <c r="C774" t="str">
        <f>RT_gsm[[#This Row],[model_rxn]]&amp;"_"&amp;RT_gsm[[#This Row],[Column2]]</f>
        <v>CRN80t_c_x_FWD</v>
      </c>
      <c r="D774" t="str">
        <f>_xlfn.XLOOKUP(RT_gsm[[#This Row],[Column3]],SC_enz[name_dir],SC_enz[name_dir],"")</f>
        <v/>
      </c>
      <c r="E774" t="str">
        <f>_xlfn.XLOOKUP(RT_gsm[[#This Row],[model_rxn]],sc_gsm[model_rxn],sc_gsm[model_rxn],"")</f>
        <v/>
      </c>
      <c r="F774" s="3" t="str">
        <f>_xlfn.XLOOKUP(RT_gsm[[#This Row],[Column3]],sc_gsm[Column3],sc_gsm[Column3],"")</f>
        <v/>
      </c>
      <c r="G774" s="3" t="str" cm="1">
        <f t="array" ref="G774">RT_gsm[[#This Row],[model_rxn]]&amp;",r,"&amp;_xlfn.SWITCH(RT_gsm[[#This Row],[Column2]],"REV","lower_bound:-","FWD","upper_bound:")&amp;"1000"</f>
        <v>CRN80t_c_x,r,upper_bound:1000</v>
      </c>
      <c r="H774" s="3" t="str">
        <f>_xlfn.XLOOKUP(RT_gsm[[#This Row],[rxn in SC GSM]],sc_gsm[model_rxn],sc_gsm[yeast8.3.4 equation],"")</f>
        <v/>
      </c>
      <c r="I774" s="3" t="str">
        <f>_xlfn.XLOOKUP(RT_gsm[[#This Row],[rxn in SC GSM]],sc_gsm[model_rxn],sc_gsm[Column12],"")</f>
        <v/>
      </c>
      <c r="J774" s="3" t="str">
        <f>IF(RT_gsm[[#This Row],[Column2]]="REV",FIND("&lt;=&gt;",RT_gsm[[#This Row],[Column8]]),"")</f>
        <v/>
      </c>
    </row>
    <row r="775" spans="1:10" hidden="1" x14ac:dyDescent="0.2">
      <c r="A775" t="s">
        <v>2059</v>
      </c>
      <c r="B775" t="s">
        <v>3902</v>
      </c>
      <c r="C775" t="str">
        <f>RT_gsm[[#This Row],[model_rxn]]&amp;"_"&amp;RT_gsm[[#This Row],[Column2]]</f>
        <v>CRNACRNt_c_m_FWD</v>
      </c>
      <c r="D775" t="str">
        <f>_xlfn.XLOOKUP(RT_gsm[[#This Row],[Column3]],SC_enz[name_dir],SC_enz[name_dir],"")</f>
        <v>CRNACRNt_c_m_FWD</v>
      </c>
      <c r="E775" t="str">
        <f>_xlfn.XLOOKUP(RT_gsm[[#This Row],[model_rxn]],sc_gsm[model_rxn],sc_gsm[model_rxn],"")</f>
        <v>CRNACRNt_c_m</v>
      </c>
      <c r="F775" s="3" t="str">
        <f>_xlfn.XLOOKUP(RT_gsm[[#This Row],[Column3]],sc_gsm[Column3],sc_gsm[Column3],"")</f>
        <v>CRNACRNt_c_m_FWD</v>
      </c>
      <c r="G775" s="3" t="str" cm="1">
        <f t="array" ref="G775">RT_gsm[[#This Row],[model_rxn]]&amp;",r,"&amp;_xlfn.SWITCH(RT_gsm[[#This Row],[Column2]],"REV","lower_bound:-","FWD","upper_bound:")&amp;"1000"</f>
        <v>CRNACRNt_c_m,r,upper_bound:1000</v>
      </c>
      <c r="H775" s="3" t="str">
        <f>_xlfn.XLOOKUP(RT_gsm[[#This Row],[rxn in SC GSM]],sc_gsm[model_rxn],sc_gsm[yeast8.3.4 equation],"")</f>
        <v>(R)-carnitine[m] + O-acetylcarnitine[c] =&gt; (R)-carnitine[c] + O-acetylcarnitine[m]</v>
      </c>
      <c r="I775" s="3" t="b">
        <f>_xlfn.XLOOKUP(RT_gsm[[#This Row],[rxn in SC GSM]],sc_gsm[model_rxn],sc_gsm[Column12],"")</f>
        <v>1</v>
      </c>
      <c r="J775" s="3" t="str">
        <f>IF(RT_gsm[[#This Row],[Column2]]="REV",FIND("&lt;=&gt;",RT_gsm[[#This Row],[Column8]]),"")</f>
        <v/>
      </c>
    </row>
    <row r="776" spans="1:10" hidden="1" x14ac:dyDescent="0.2">
      <c r="A776" t="s">
        <v>4813</v>
      </c>
      <c r="B776" t="s">
        <v>3902</v>
      </c>
      <c r="C776" t="str">
        <f>RT_gsm[[#This Row],[model_rxn]]&amp;"_"&amp;RT_gsm[[#This Row],[Column2]]</f>
        <v>CRNAT100_m_FWD</v>
      </c>
      <c r="D776" t="str">
        <f>_xlfn.XLOOKUP(RT_gsm[[#This Row],[Column3]],SC_enz[name_dir],SC_enz[name_dir],"")</f>
        <v/>
      </c>
      <c r="E776" t="str">
        <f>_xlfn.XLOOKUP(RT_gsm[[#This Row],[model_rxn]],sc_gsm[model_rxn],sc_gsm[model_rxn],"")</f>
        <v/>
      </c>
      <c r="F776" s="3" t="str">
        <f>_xlfn.XLOOKUP(RT_gsm[[#This Row],[Column3]],sc_gsm[Column3],sc_gsm[Column3],"")</f>
        <v/>
      </c>
      <c r="G776" s="3" t="str" cm="1">
        <f t="array" ref="G776">RT_gsm[[#This Row],[model_rxn]]&amp;",r,"&amp;_xlfn.SWITCH(RT_gsm[[#This Row],[Column2]],"REV","lower_bound:-","FWD","upper_bound:")&amp;"1000"</f>
        <v>CRNAT100_m,r,upper_bound:1000</v>
      </c>
      <c r="H776" s="3" t="str">
        <f>_xlfn.XLOOKUP(RT_gsm[[#This Row],[rxn in SC GSM]],sc_gsm[model_rxn],sc_gsm[yeast8.3.4 equation],"")</f>
        <v/>
      </c>
      <c r="I776" s="3" t="str">
        <f>_xlfn.XLOOKUP(RT_gsm[[#This Row],[rxn in SC GSM]],sc_gsm[model_rxn],sc_gsm[Column12],"")</f>
        <v/>
      </c>
      <c r="J776" s="3" t="str">
        <f>IF(RT_gsm[[#This Row],[Column2]]="REV",FIND("&lt;=&gt;",RT_gsm[[#This Row],[Column8]]),"")</f>
        <v/>
      </c>
    </row>
    <row r="777" spans="1:10" hidden="1" x14ac:dyDescent="0.2">
      <c r="A777" t="s">
        <v>4816</v>
      </c>
      <c r="B777" t="s">
        <v>3903</v>
      </c>
      <c r="C777" t="str">
        <f>RT_gsm[[#This Row],[model_rxn]]&amp;"_"&amp;RT_gsm[[#This Row],[Column2]]</f>
        <v>CRNAT100_x_REV</v>
      </c>
      <c r="D777" t="str">
        <f>_xlfn.XLOOKUP(RT_gsm[[#This Row],[Column3]],SC_enz[name_dir],SC_enz[name_dir],"")</f>
        <v/>
      </c>
      <c r="E777" t="str">
        <f>_xlfn.XLOOKUP(RT_gsm[[#This Row],[model_rxn]],sc_gsm[model_rxn],sc_gsm[model_rxn],"")</f>
        <v/>
      </c>
      <c r="F777" s="3" t="str">
        <f>_xlfn.XLOOKUP(RT_gsm[[#This Row],[Column3]],sc_gsm[Column3],sc_gsm[Column3],"")</f>
        <v/>
      </c>
      <c r="G777" s="3" t="str" cm="1">
        <f t="array" ref="G777">RT_gsm[[#This Row],[model_rxn]]&amp;",r,"&amp;_xlfn.SWITCH(RT_gsm[[#This Row],[Column2]],"REV","lower_bound:-","FWD","upper_bound:")&amp;"1000"</f>
        <v>CRNAT100_x,r,lower_bound:-1000</v>
      </c>
      <c r="H777" s="3" t="str">
        <f>_xlfn.XLOOKUP(RT_gsm[[#This Row],[rxn in SC GSM]],sc_gsm[model_rxn],sc_gsm[yeast8.3.4 equation],"")</f>
        <v/>
      </c>
      <c r="I777" s="3" t="str">
        <f>_xlfn.XLOOKUP(RT_gsm[[#This Row],[rxn in SC GSM]],sc_gsm[model_rxn],sc_gsm[Column12],"")</f>
        <v/>
      </c>
      <c r="J777" s="3" t="e">
        <f>IF(RT_gsm[[#This Row],[Column2]]="REV",FIND("&lt;=&gt;",RT_gsm[[#This Row],[Column8]]),"")</f>
        <v>#VALUE!</v>
      </c>
    </row>
    <row r="778" spans="1:10" hidden="1" x14ac:dyDescent="0.2">
      <c r="A778" t="s">
        <v>4821</v>
      </c>
      <c r="B778" t="s">
        <v>3903</v>
      </c>
      <c r="C778" t="str">
        <f>RT_gsm[[#This Row],[model_rxn]]&amp;"_"&amp;RT_gsm[[#This Row],[Column2]]</f>
        <v>CRNAT120_m_REV</v>
      </c>
      <c r="D778" t="str">
        <f>_xlfn.XLOOKUP(RT_gsm[[#This Row],[Column3]],SC_enz[name_dir],SC_enz[name_dir],"")</f>
        <v/>
      </c>
      <c r="E778" t="str">
        <f>_xlfn.XLOOKUP(RT_gsm[[#This Row],[model_rxn]],sc_gsm[model_rxn],sc_gsm[model_rxn],"")</f>
        <v/>
      </c>
      <c r="F778" s="3" t="str">
        <f>_xlfn.XLOOKUP(RT_gsm[[#This Row],[Column3]],sc_gsm[Column3],sc_gsm[Column3],"")</f>
        <v/>
      </c>
      <c r="G778" s="3" t="str" cm="1">
        <f t="array" ref="G778">RT_gsm[[#This Row],[model_rxn]]&amp;",r,"&amp;_xlfn.SWITCH(RT_gsm[[#This Row],[Column2]],"REV","lower_bound:-","FWD","upper_bound:")&amp;"1000"</f>
        <v>CRNAT120_m,r,lower_bound:-1000</v>
      </c>
      <c r="H778" s="3" t="str">
        <f>_xlfn.XLOOKUP(RT_gsm[[#This Row],[rxn in SC GSM]],sc_gsm[model_rxn],sc_gsm[yeast8.3.4 equation],"")</f>
        <v/>
      </c>
      <c r="I778" s="3" t="str">
        <f>_xlfn.XLOOKUP(RT_gsm[[#This Row],[rxn in SC GSM]],sc_gsm[model_rxn],sc_gsm[Column12],"")</f>
        <v/>
      </c>
      <c r="J778" s="3" t="e">
        <f>IF(RT_gsm[[#This Row],[Column2]]="REV",FIND("&lt;=&gt;",RT_gsm[[#This Row],[Column8]]),"")</f>
        <v>#VALUE!</v>
      </c>
    </row>
    <row r="779" spans="1:10" hidden="1" x14ac:dyDescent="0.2">
      <c r="A779" t="s">
        <v>4821</v>
      </c>
      <c r="B779" t="s">
        <v>3902</v>
      </c>
      <c r="C779" t="str">
        <f>RT_gsm[[#This Row],[model_rxn]]&amp;"_"&amp;RT_gsm[[#This Row],[Column2]]</f>
        <v>CRNAT120_m_FWD</v>
      </c>
      <c r="D779" t="str">
        <f>_xlfn.XLOOKUP(RT_gsm[[#This Row],[Column3]],SC_enz[name_dir],SC_enz[name_dir],"")</f>
        <v/>
      </c>
      <c r="E779" t="str">
        <f>_xlfn.XLOOKUP(RT_gsm[[#This Row],[model_rxn]],sc_gsm[model_rxn],sc_gsm[model_rxn],"")</f>
        <v/>
      </c>
      <c r="F779" s="3" t="str">
        <f>_xlfn.XLOOKUP(RT_gsm[[#This Row],[Column3]],sc_gsm[Column3],sc_gsm[Column3],"")</f>
        <v/>
      </c>
      <c r="G779" s="3" t="str" cm="1">
        <f t="array" ref="G779">RT_gsm[[#This Row],[model_rxn]]&amp;",r,"&amp;_xlfn.SWITCH(RT_gsm[[#This Row],[Column2]],"REV","lower_bound:-","FWD","upper_bound:")&amp;"1000"</f>
        <v>CRNAT120_m,r,upper_bound:1000</v>
      </c>
      <c r="H779" s="3" t="str">
        <f>_xlfn.XLOOKUP(RT_gsm[[#This Row],[rxn in SC GSM]],sc_gsm[model_rxn],sc_gsm[yeast8.3.4 equation],"")</f>
        <v/>
      </c>
      <c r="I779" s="3" t="str">
        <f>_xlfn.XLOOKUP(RT_gsm[[#This Row],[rxn in SC GSM]],sc_gsm[model_rxn],sc_gsm[Column12],"")</f>
        <v/>
      </c>
      <c r="J779" s="3" t="str">
        <f>IF(RT_gsm[[#This Row],[Column2]]="REV",FIND("&lt;=&gt;",RT_gsm[[#This Row],[Column8]]),"")</f>
        <v/>
      </c>
    </row>
    <row r="780" spans="1:10" hidden="1" x14ac:dyDescent="0.2">
      <c r="A780" t="s">
        <v>4822</v>
      </c>
      <c r="B780" t="s">
        <v>3903</v>
      </c>
      <c r="C780" t="str">
        <f>RT_gsm[[#This Row],[model_rxn]]&amp;"_"&amp;RT_gsm[[#This Row],[Column2]]</f>
        <v>CRNAT120_x_REV</v>
      </c>
      <c r="D780" t="str">
        <f>_xlfn.XLOOKUP(RT_gsm[[#This Row],[Column3]],SC_enz[name_dir],SC_enz[name_dir],"")</f>
        <v/>
      </c>
      <c r="E780" t="str">
        <f>_xlfn.XLOOKUP(RT_gsm[[#This Row],[model_rxn]],sc_gsm[model_rxn],sc_gsm[model_rxn],"")</f>
        <v/>
      </c>
      <c r="F780" s="3" t="str">
        <f>_xlfn.XLOOKUP(RT_gsm[[#This Row],[Column3]],sc_gsm[Column3],sc_gsm[Column3],"")</f>
        <v/>
      </c>
      <c r="G780" s="3" t="str" cm="1">
        <f t="array" ref="G780">RT_gsm[[#This Row],[model_rxn]]&amp;",r,"&amp;_xlfn.SWITCH(RT_gsm[[#This Row],[Column2]],"REV","lower_bound:-","FWD","upper_bound:")&amp;"1000"</f>
        <v>CRNAT120_x,r,lower_bound:-1000</v>
      </c>
      <c r="H780" s="3" t="str">
        <f>_xlfn.XLOOKUP(RT_gsm[[#This Row],[rxn in SC GSM]],sc_gsm[model_rxn],sc_gsm[yeast8.3.4 equation],"")</f>
        <v/>
      </c>
      <c r="I780" s="3" t="str">
        <f>_xlfn.XLOOKUP(RT_gsm[[#This Row],[rxn in SC GSM]],sc_gsm[model_rxn],sc_gsm[Column12],"")</f>
        <v/>
      </c>
      <c r="J780" s="3" t="e">
        <f>IF(RT_gsm[[#This Row],[Column2]]="REV",FIND("&lt;=&gt;",RT_gsm[[#This Row],[Column8]]),"")</f>
        <v>#VALUE!</v>
      </c>
    </row>
    <row r="781" spans="1:10" hidden="1" x14ac:dyDescent="0.2">
      <c r="A781" t="s">
        <v>4823</v>
      </c>
      <c r="B781" t="s">
        <v>3902</v>
      </c>
      <c r="C781" t="str">
        <f>RT_gsm[[#This Row],[model_rxn]]&amp;"_"&amp;RT_gsm[[#This Row],[Column2]]</f>
        <v>CRNAT40_m_FWD</v>
      </c>
      <c r="D781" t="str">
        <f>_xlfn.XLOOKUP(RT_gsm[[#This Row],[Column3]],SC_enz[name_dir],SC_enz[name_dir],"")</f>
        <v/>
      </c>
      <c r="E781" t="str">
        <f>_xlfn.XLOOKUP(RT_gsm[[#This Row],[model_rxn]],sc_gsm[model_rxn],sc_gsm[model_rxn],"")</f>
        <v/>
      </c>
      <c r="F781" s="3" t="str">
        <f>_xlfn.XLOOKUP(RT_gsm[[#This Row],[Column3]],sc_gsm[Column3],sc_gsm[Column3],"")</f>
        <v/>
      </c>
      <c r="G781" s="3" t="str" cm="1">
        <f t="array" ref="G781">RT_gsm[[#This Row],[model_rxn]]&amp;",r,"&amp;_xlfn.SWITCH(RT_gsm[[#This Row],[Column2]],"REV","lower_bound:-","FWD","upper_bound:")&amp;"1000"</f>
        <v>CRNAT40_m,r,upper_bound:1000</v>
      </c>
      <c r="H781" s="3" t="str">
        <f>_xlfn.XLOOKUP(RT_gsm[[#This Row],[rxn in SC GSM]],sc_gsm[model_rxn],sc_gsm[yeast8.3.4 equation],"")</f>
        <v/>
      </c>
      <c r="I781" s="3" t="str">
        <f>_xlfn.XLOOKUP(RT_gsm[[#This Row],[rxn in SC GSM]],sc_gsm[model_rxn],sc_gsm[Column12],"")</f>
        <v/>
      </c>
      <c r="J781" s="3" t="str">
        <f>IF(RT_gsm[[#This Row],[Column2]]="REV",FIND("&lt;=&gt;",RT_gsm[[#This Row],[Column8]]),"")</f>
        <v/>
      </c>
    </row>
    <row r="782" spans="1:10" hidden="1" x14ac:dyDescent="0.2">
      <c r="A782" t="s">
        <v>4824</v>
      </c>
      <c r="B782" t="s">
        <v>3903</v>
      </c>
      <c r="C782" t="str">
        <f>RT_gsm[[#This Row],[model_rxn]]&amp;"_"&amp;RT_gsm[[#This Row],[Column2]]</f>
        <v>CRNAT40_x_REV</v>
      </c>
      <c r="D782" t="str">
        <f>_xlfn.XLOOKUP(RT_gsm[[#This Row],[Column3]],SC_enz[name_dir],SC_enz[name_dir],"")</f>
        <v/>
      </c>
      <c r="E782" t="str">
        <f>_xlfn.XLOOKUP(RT_gsm[[#This Row],[model_rxn]],sc_gsm[model_rxn],sc_gsm[model_rxn],"")</f>
        <v/>
      </c>
      <c r="F782" s="3" t="str">
        <f>_xlfn.XLOOKUP(RT_gsm[[#This Row],[Column3]],sc_gsm[Column3],sc_gsm[Column3],"")</f>
        <v/>
      </c>
      <c r="G782" s="3" t="str" cm="1">
        <f t="array" ref="G782">RT_gsm[[#This Row],[model_rxn]]&amp;",r,"&amp;_xlfn.SWITCH(RT_gsm[[#This Row],[Column2]],"REV","lower_bound:-","FWD","upper_bound:")&amp;"1000"</f>
        <v>CRNAT40_x,r,lower_bound:-1000</v>
      </c>
      <c r="H782" s="3" t="str">
        <f>_xlfn.XLOOKUP(RT_gsm[[#This Row],[rxn in SC GSM]],sc_gsm[model_rxn],sc_gsm[yeast8.3.4 equation],"")</f>
        <v/>
      </c>
      <c r="I782" s="3" t="str">
        <f>_xlfn.XLOOKUP(RT_gsm[[#This Row],[rxn in SC GSM]],sc_gsm[model_rxn],sc_gsm[Column12],"")</f>
        <v/>
      </c>
      <c r="J782" s="3" t="e">
        <f>IF(RT_gsm[[#This Row],[Column2]]="REV",FIND("&lt;=&gt;",RT_gsm[[#This Row],[Column8]]),"")</f>
        <v>#VALUE!</v>
      </c>
    </row>
    <row r="783" spans="1:10" hidden="1" x14ac:dyDescent="0.2">
      <c r="A783" t="s">
        <v>4825</v>
      </c>
      <c r="B783" t="s">
        <v>3902</v>
      </c>
      <c r="C783" t="str">
        <f>RT_gsm[[#This Row],[model_rxn]]&amp;"_"&amp;RT_gsm[[#This Row],[Column2]]</f>
        <v>CRNAT60_m_FWD</v>
      </c>
      <c r="D783" t="str">
        <f>_xlfn.XLOOKUP(RT_gsm[[#This Row],[Column3]],SC_enz[name_dir],SC_enz[name_dir],"")</f>
        <v/>
      </c>
      <c r="E783" t="str">
        <f>_xlfn.XLOOKUP(RT_gsm[[#This Row],[model_rxn]],sc_gsm[model_rxn],sc_gsm[model_rxn],"")</f>
        <v/>
      </c>
      <c r="F783" s="3" t="str">
        <f>_xlfn.XLOOKUP(RT_gsm[[#This Row],[Column3]],sc_gsm[Column3],sc_gsm[Column3],"")</f>
        <v/>
      </c>
      <c r="G783" s="3" t="str" cm="1">
        <f t="array" ref="G783">RT_gsm[[#This Row],[model_rxn]]&amp;",r,"&amp;_xlfn.SWITCH(RT_gsm[[#This Row],[Column2]],"REV","lower_bound:-","FWD","upper_bound:")&amp;"1000"</f>
        <v>CRNAT60_m,r,upper_bound:1000</v>
      </c>
      <c r="H783" s="3" t="str">
        <f>_xlfn.XLOOKUP(RT_gsm[[#This Row],[rxn in SC GSM]],sc_gsm[model_rxn],sc_gsm[yeast8.3.4 equation],"")</f>
        <v/>
      </c>
      <c r="I783" s="3" t="str">
        <f>_xlfn.XLOOKUP(RT_gsm[[#This Row],[rxn in SC GSM]],sc_gsm[model_rxn],sc_gsm[Column12],"")</f>
        <v/>
      </c>
      <c r="J783" s="3" t="str">
        <f>IF(RT_gsm[[#This Row],[Column2]]="REV",FIND("&lt;=&gt;",RT_gsm[[#This Row],[Column8]]),"")</f>
        <v/>
      </c>
    </row>
    <row r="784" spans="1:10" hidden="1" x14ac:dyDescent="0.2">
      <c r="A784" t="s">
        <v>4826</v>
      </c>
      <c r="B784" t="s">
        <v>3903</v>
      </c>
      <c r="C784" t="str">
        <f>RT_gsm[[#This Row],[model_rxn]]&amp;"_"&amp;RT_gsm[[#This Row],[Column2]]</f>
        <v>CRNAT60_x_REV</v>
      </c>
      <c r="D784" t="str">
        <f>_xlfn.XLOOKUP(RT_gsm[[#This Row],[Column3]],SC_enz[name_dir],SC_enz[name_dir],"")</f>
        <v/>
      </c>
      <c r="E784" t="str">
        <f>_xlfn.XLOOKUP(RT_gsm[[#This Row],[model_rxn]],sc_gsm[model_rxn],sc_gsm[model_rxn],"")</f>
        <v/>
      </c>
      <c r="F784" s="3" t="str">
        <f>_xlfn.XLOOKUP(RT_gsm[[#This Row],[Column3]],sc_gsm[Column3],sc_gsm[Column3],"")</f>
        <v/>
      </c>
      <c r="G784" s="3" t="str" cm="1">
        <f t="array" ref="G784">RT_gsm[[#This Row],[model_rxn]]&amp;",r,"&amp;_xlfn.SWITCH(RT_gsm[[#This Row],[Column2]],"REV","lower_bound:-","FWD","upper_bound:")&amp;"1000"</f>
        <v>CRNAT60_x,r,lower_bound:-1000</v>
      </c>
      <c r="H784" s="3" t="str">
        <f>_xlfn.XLOOKUP(RT_gsm[[#This Row],[rxn in SC GSM]],sc_gsm[model_rxn],sc_gsm[yeast8.3.4 equation],"")</f>
        <v/>
      </c>
      <c r="I784" s="3" t="str">
        <f>_xlfn.XLOOKUP(RT_gsm[[#This Row],[rxn in SC GSM]],sc_gsm[model_rxn],sc_gsm[Column12],"")</f>
        <v/>
      </c>
      <c r="J784" s="3" t="e">
        <f>IF(RT_gsm[[#This Row],[Column2]]="REV",FIND("&lt;=&gt;",RT_gsm[[#This Row],[Column8]]),"")</f>
        <v>#VALUE!</v>
      </c>
    </row>
    <row r="785" spans="1:10" hidden="1" x14ac:dyDescent="0.2">
      <c r="A785" t="s">
        <v>4827</v>
      </c>
      <c r="B785" t="s">
        <v>3902</v>
      </c>
      <c r="C785" t="str">
        <f>RT_gsm[[#This Row],[model_rxn]]&amp;"_"&amp;RT_gsm[[#This Row],[Column2]]</f>
        <v>CRNAT80_m_FWD</v>
      </c>
      <c r="D785" t="str">
        <f>_xlfn.XLOOKUP(RT_gsm[[#This Row],[Column3]],SC_enz[name_dir],SC_enz[name_dir],"")</f>
        <v/>
      </c>
      <c r="E785" t="str">
        <f>_xlfn.XLOOKUP(RT_gsm[[#This Row],[model_rxn]],sc_gsm[model_rxn],sc_gsm[model_rxn],"")</f>
        <v/>
      </c>
      <c r="F785" s="3" t="str">
        <f>_xlfn.XLOOKUP(RT_gsm[[#This Row],[Column3]],sc_gsm[Column3],sc_gsm[Column3],"")</f>
        <v/>
      </c>
      <c r="G785" s="3" t="str" cm="1">
        <f t="array" ref="G785">RT_gsm[[#This Row],[model_rxn]]&amp;",r,"&amp;_xlfn.SWITCH(RT_gsm[[#This Row],[Column2]],"REV","lower_bound:-","FWD","upper_bound:")&amp;"1000"</f>
        <v>CRNAT80_m,r,upper_bound:1000</v>
      </c>
      <c r="H785" s="3" t="str">
        <f>_xlfn.XLOOKUP(RT_gsm[[#This Row],[rxn in SC GSM]],sc_gsm[model_rxn],sc_gsm[yeast8.3.4 equation],"")</f>
        <v/>
      </c>
      <c r="I785" s="3" t="str">
        <f>_xlfn.XLOOKUP(RT_gsm[[#This Row],[rxn in SC GSM]],sc_gsm[model_rxn],sc_gsm[Column12],"")</f>
        <v/>
      </c>
      <c r="J785" s="3" t="str">
        <f>IF(RT_gsm[[#This Row],[Column2]]="REV",FIND("&lt;=&gt;",RT_gsm[[#This Row],[Column8]]),"")</f>
        <v/>
      </c>
    </row>
    <row r="786" spans="1:10" hidden="1" x14ac:dyDescent="0.2">
      <c r="A786" t="s">
        <v>4828</v>
      </c>
      <c r="B786" t="s">
        <v>3903</v>
      </c>
      <c r="C786" t="str">
        <f>RT_gsm[[#This Row],[model_rxn]]&amp;"_"&amp;RT_gsm[[#This Row],[Column2]]</f>
        <v>CRNAT80_x_REV</v>
      </c>
      <c r="D786" t="str">
        <f>_xlfn.XLOOKUP(RT_gsm[[#This Row],[Column3]],SC_enz[name_dir],SC_enz[name_dir],"")</f>
        <v/>
      </c>
      <c r="E786" t="str">
        <f>_xlfn.XLOOKUP(RT_gsm[[#This Row],[model_rxn]],sc_gsm[model_rxn],sc_gsm[model_rxn],"")</f>
        <v/>
      </c>
      <c r="F786" s="3" t="str">
        <f>_xlfn.XLOOKUP(RT_gsm[[#This Row],[Column3]],sc_gsm[Column3],sc_gsm[Column3],"")</f>
        <v/>
      </c>
      <c r="G786" s="3" t="str" cm="1">
        <f t="array" ref="G786">RT_gsm[[#This Row],[model_rxn]]&amp;",r,"&amp;_xlfn.SWITCH(RT_gsm[[#This Row],[Column2]],"REV","lower_bound:-","FWD","upper_bound:")&amp;"1000"</f>
        <v>CRNAT80_x,r,lower_bound:-1000</v>
      </c>
      <c r="H786" s="3" t="str">
        <f>_xlfn.XLOOKUP(RT_gsm[[#This Row],[rxn in SC GSM]],sc_gsm[model_rxn],sc_gsm[yeast8.3.4 equation],"")</f>
        <v/>
      </c>
      <c r="I786" s="3" t="str">
        <f>_xlfn.XLOOKUP(RT_gsm[[#This Row],[rxn in SC GSM]],sc_gsm[model_rxn],sc_gsm[Column12],"")</f>
        <v/>
      </c>
      <c r="J786" s="3" t="e">
        <f>IF(RT_gsm[[#This Row],[Column2]]="REV",FIND("&lt;=&gt;",RT_gsm[[#This Row],[Column8]]),"")</f>
        <v>#VALUE!</v>
      </c>
    </row>
    <row r="787" spans="1:10" hidden="1" x14ac:dyDescent="0.2">
      <c r="A787" t="s">
        <v>2520</v>
      </c>
      <c r="B787" t="s">
        <v>3902</v>
      </c>
      <c r="C787" t="str">
        <f>RT_gsm[[#This Row],[model_rxn]]&amp;"_"&amp;RT_gsm[[#This Row],[Column2]]</f>
        <v>CRNCARt_c_x_FWD</v>
      </c>
      <c r="D787" t="str">
        <f>_xlfn.XLOOKUP(RT_gsm[[#This Row],[Column3]],SC_enz[name_dir],SC_enz[name_dir],"")</f>
        <v>CRNCARt_c_x_FWD</v>
      </c>
      <c r="E787" t="str">
        <f>_xlfn.XLOOKUP(RT_gsm[[#This Row],[model_rxn]],sc_gsm[model_rxn],sc_gsm[model_rxn],"")</f>
        <v>CRNCARt_c_x</v>
      </c>
      <c r="F787" s="3" t="str">
        <f>_xlfn.XLOOKUP(RT_gsm[[#This Row],[Column3]],sc_gsm[Column3],sc_gsm[Column3],"")</f>
        <v>CRNCARt_c_x_FWD</v>
      </c>
      <c r="G787" s="3" t="str" cm="1">
        <f t="array" ref="G787">RT_gsm[[#This Row],[model_rxn]]&amp;",r,"&amp;_xlfn.SWITCH(RT_gsm[[#This Row],[Column2]],"REV","lower_bound:-","FWD","upper_bound:")&amp;"1000"</f>
        <v>CRNCARt_c_x,r,upper_bound:1000</v>
      </c>
      <c r="H787" s="3" t="str">
        <f>_xlfn.XLOOKUP(RT_gsm[[#This Row],[rxn in SC GSM]],sc_gsm[model_rxn],sc_gsm[yeast8.3.4 equation],"")</f>
        <v>(R)-carnitine[c] + O-acetylcarnitine[p] =&gt; (R)-carnitine[p] + O-acetylcarnitine[c]</v>
      </c>
      <c r="I787" s="3" t="b">
        <f>_xlfn.XLOOKUP(RT_gsm[[#This Row],[rxn in SC GSM]],sc_gsm[model_rxn],sc_gsm[Column12],"")</f>
        <v>1</v>
      </c>
      <c r="J787" s="3" t="str">
        <f>IF(RT_gsm[[#This Row],[Column2]]="REV",FIND("&lt;=&gt;",RT_gsm[[#This Row],[Column8]]),"")</f>
        <v/>
      </c>
    </row>
    <row r="788" spans="1:10" hidden="1" x14ac:dyDescent="0.2">
      <c r="A788" t="s">
        <v>561</v>
      </c>
      <c r="B788" t="s">
        <v>3902</v>
      </c>
      <c r="C788" t="str">
        <f>RT_gsm[[#This Row],[model_rxn]]&amp;"_"&amp;RT_gsm[[#This Row],[Column2]]</f>
        <v>CRNOAT_c_FWD</v>
      </c>
      <c r="D788" t="str">
        <f>_xlfn.XLOOKUP(RT_gsm[[#This Row],[Column3]],SC_enz[name_dir],SC_enz[name_dir],"")</f>
        <v>CRNOAT_c_FWD</v>
      </c>
      <c r="E788" t="str">
        <f>_xlfn.XLOOKUP(RT_gsm[[#This Row],[model_rxn]],sc_gsm[model_rxn],sc_gsm[model_rxn],"")</f>
        <v>CRNOAT_c</v>
      </c>
      <c r="F788" s="3" t="str">
        <f>_xlfn.XLOOKUP(RT_gsm[[#This Row],[Column3]],sc_gsm[Column3],sc_gsm[Column3],"")</f>
        <v>CRNOAT_c_FWD</v>
      </c>
      <c r="G788" s="3" t="str" cm="1">
        <f t="array" ref="G788">RT_gsm[[#This Row],[model_rxn]]&amp;",r,"&amp;_xlfn.SWITCH(RT_gsm[[#This Row],[Column2]],"REV","lower_bound:-","FWD","upper_bound:")&amp;"1000"</f>
        <v>CRNOAT_c,r,upper_bound:1000</v>
      </c>
      <c r="H788" s="3" t="str">
        <f>_xlfn.XLOOKUP(RT_gsm[[#This Row],[rxn in SC GSM]],sc_gsm[model_rxn],sc_gsm[yeast8.3.4 equation],"")</f>
        <v>(R)-carnitine[c] + acetyl-CoA[c] =&gt; coenzyme A[c] + O-acetylcarnitine[c]</v>
      </c>
      <c r="I788" s="3" t="b">
        <f>_xlfn.XLOOKUP(RT_gsm[[#This Row],[rxn in SC GSM]],sc_gsm[model_rxn],sc_gsm[Column12],"")</f>
        <v>1</v>
      </c>
      <c r="J788" s="3" t="str">
        <f>IF(RT_gsm[[#This Row],[Column2]]="REV",FIND("&lt;=&gt;",RT_gsm[[#This Row],[Column8]]),"")</f>
        <v/>
      </c>
    </row>
    <row r="789" spans="1:10" hidden="1" x14ac:dyDescent="0.2">
      <c r="A789" t="s">
        <v>3473</v>
      </c>
      <c r="B789" t="s">
        <v>3902</v>
      </c>
      <c r="C789" t="str">
        <f>RT_gsm[[#This Row],[model_rxn]]&amp;"_"&amp;RT_gsm[[#This Row],[Column2]]</f>
        <v>CRNOAT_m_FWD</v>
      </c>
      <c r="D789" t="str">
        <f>_xlfn.XLOOKUP(RT_gsm[[#This Row],[Column3]],SC_enz[name_dir],SC_enz[name_dir],"")</f>
        <v>CRNOAT_m_FWD</v>
      </c>
      <c r="E789" t="str">
        <f>_xlfn.XLOOKUP(RT_gsm[[#This Row],[model_rxn]],sc_gsm[model_rxn],sc_gsm[model_rxn],"")</f>
        <v>CRNOAT_m</v>
      </c>
      <c r="F789" s="3" t="str">
        <f>_xlfn.XLOOKUP(RT_gsm[[#This Row],[Column3]],sc_gsm[Column3],sc_gsm[Column3],"")</f>
        <v>CRNOAT_m_FWD</v>
      </c>
      <c r="G789" s="3" t="str" cm="1">
        <f t="array" ref="G789">RT_gsm[[#This Row],[model_rxn]]&amp;",r,"&amp;_xlfn.SWITCH(RT_gsm[[#This Row],[Column2]],"REV","lower_bound:-","FWD","upper_bound:")&amp;"1000"</f>
        <v>CRNOAT_m,r,upper_bound:1000</v>
      </c>
      <c r="H789" s="3" t="str">
        <f>_xlfn.XLOOKUP(RT_gsm[[#This Row],[rxn in SC GSM]],sc_gsm[model_rxn],sc_gsm[yeast8.3.4 equation],"")</f>
        <v>(R)-carnitine[c] + acetyl-CoA[c] =&gt; coenzyme A[c] + O-acetylcarnitine[c]</v>
      </c>
      <c r="I789" s="3" t="b">
        <f>_xlfn.XLOOKUP(RT_gsm[[#This Row],[rxn in SC GSM]],sc_gsm[model_rxn],sc_gsm[Column12],"")</f>
        <v>1</v>
      </c>
      <c r="J789" s="3" t="str">
        <f>IF(RT_gsm[[#This Row],[Column2]]="REV",FIND("&lt;=&gt;",RT_gsm[[#This Row],[Column8]]),"")</f>
        <v/>
      </c>
    </row>
    <row r="790" spans="1:10" hidden="1" x14ac:dyDescent="0.2">
      <c r="A790" t="s">
        <v>3470</v>
      </c>
      <c r="B790" t="s">
        <v>3902</v>
      </c>
      <c r="C790" t="str">
        <f>RT_gsm[[#This Row],[model_rxn]]&amp;"_"&amp;RT_gsm[[#This Row],[Column2]]</f>
        <v>CRNOAT_x_FWD</v>
      </c>
      <c r="D790" t="str">
        <f>_xlfn.XLOOKUP(RT_gsm[[#This Row],[Column3]],SC_enz[name_dir],SC_enz[name_dir],"")</f>
        <v>CRNOAT_x_FWD</v>
      </c>
      <c r="E790" t="str">
        <f>_xlfn.XLOOKUP(RT_gsm[[#This Row],[model_rxn]],sc_gsm[model_rxn],sc_gsm[model_rxn],"")</f>
        <v>CRNOAT_x</v>
      </c>
      <c r="F790" s="3" t="str">
        <f>_xlfn.XLOOKUP(RT_gsm[[#This Row],[Column3]],sc_gsm[Column3],sc_gsm[Column3],"")</f>
        <v>CRNOAT_x_FWD</v>
      </c>
      <c r="G790" s="3" t="str" cm="1">
        <f t="array" ref="G790">RT_gsm[[#This Row],[model_rxn]]&amp;",r,"&amp;_xlfn.SWITCH(RT_gsm[[#This Row],[Column2]],"REV","lower_bound:-","FWD","upper_bound:")&amp;"1000"</f>
        <v>CRNOAT_x,r,upper_bound:1000</v>
      </c>
      <c r="H790" s="3" t="str">
        <f>_xlfn.XLOOKUP(RT_gsm[[#This Row],[rxn in SC GSM]],sc_gsm[model_rxn],sc_gsm[yeast8.3.4 equation],"")</f>
        <v>(R)-carnitine[c] + acetyl-CoA[c] =&gt; coenzyme A[c] + O-acetylcarnitine[c]</v>
      </c>
      <c r="I790" s="3" t="b">
        <f>_xlfn.XLOOKUP(RT_gsm[[#This Row],[rxn in SC GSM]],sc_gsm[model_rxn],sc_gsm[Column12],"")</f>
        <v>1</v>
      </c>
      <c r="J790" s="3" t="str">
        <f>IF(RT_gsm[[#This Row],[Column2]]="REV",FIND("&lt;=&gt;",RT_gsm[[#This Row],[Column8]]),"")</f>
        <v/>
      </c>
    </row>
    <row r="791" spans="1:10" hidden="1" x14ac:dyDescent="0.2">
      <c r="A791" t="s">
        <v>2687</v>
      </c>
      <c r="B791" t="s">
        <v>3902</v>
      </c>
      <c r="C791" t="str">
        <f>RT_gsm[[#This Row],[model_rxn]]&amp;"_"&amp;RT_gsm[[#This Row],[Column2]]</f>
        <v>CRNt_c_m_FWD</v>
      </c>
      <c r="D791" t="str">
        <f>_xlfn.XLOOKUP(RT_gsm[[#This Row],[Column3]],SC_enz[name_dir],SC_enz[name_dir],"")</f>
        <v>CRNt_c_m_FWD</v>
      </c>
      <c r="E791" t="str">
        <f>_xlfn.XLOOKUP(RT_gsm[[#This Row],[model_rxn]],sc_gsm[model_rxn],sc_gsm[model_rxn],"")</f>
        <v>CRNt_c_m</v>
      </c>
      <c r="F791" s="3" t="str">
        <f>_xlfn.XLOOKUP(RT_gsm[[#This Row],[Column3]],sc_gsm[Column3],sc_gsm[Column3],"")</f>
        <v>CRNt_c_m_FWD</v>
      </c>
      <c r="G791" s="3" t="str" cm="1">
        <f t="array" ref="G791">RT_gsm[[#This Row],[model_rxn]]&amp;",r,"&amp;_xlfn.SWITCH(RT_gsm[[#This Row],[Column2]],"REV","lower_bound:-","FWD","upper_bound:")&amp;"1000"</f>
        <v>CRNt_c_m,r,upper_bound:1000</v>
      </c>
      <c r="H791" s="3" t="str">
        <f>_xlfn.XLOOKUP(RT_gsm[[#This Row],[rxn in SC GSM]],sc_gsm[model_rxn],sc_gsm[yeast8.3.4 equation],"")</f>
        <v>(R)-carnitine[e] &lt;=&gt; (R)-carnitine[c]</v>
      </c>
      <c r="I791" s="3" t="b">
        <f>_xlfn.XLOOKUP(RT_gsm[[#This Row],[rxn in SC GSM]],sc_gsm[model_rxn],sc_gsm[Column12],"")</f>
        <v>1</v>
      </c>
      <c r="J791" s="3" t="str">
        <f>IF(RT_gsm[[#This Row],[Column2]]="REV",FIND("&lt;=&gt;",RT_gsm[[#This Row],[Column8]]),"")</f>
        <v/>
      </c>
    </row>
    <row r="792" spans="1:10" hidden="1" x14ac:dyDescent="0.2">
      <c r="A792" t="s">
        <v>2519</v>
      </c>
      <c r="B792" t="s">
        <v>3902</v>
      </c>
      <c r="C792" t="str">
        <f>RT_gsm[[#This Row],[model_rxn]]&amp;"_"&amp;RT_gsm[[#This Row],[Column2]]</f>
        <v>CRNt_c_x_FWD</v>
      </c>
      <c r="D792" t="str">
        <f>_xlfn.XLOOKUP(RT_gsm[[#This Row],[Column3]],SC_enz[name_dir],SC_enz[name_dir],"")</f>
        <v>CRNt_c_x_FWD</v>
      </c>
      <c r="E792" t="str">
        <f>_xlfn.XLOOKUP(RT_gsm[[#This Row],[model_rxn]],sc_gsm[model_rxn],sc_gsm[model_rxn],"")</f>
        <v>CRNt_c_x</v>
      </c>
      <c r="F792" s="3" t="str">
        <f>_xlfn.XLOOKUP(RT_gsm[[#This Row],[Column3]],sc_gsm[Column3],sc_gsm[Column3],"")</f>
        <v>CRNt_c_x_FWD</v>
      </c>
      <c r="G792" s="3" t="str" cm="1">
        <f t="array" ref="G792">RT_gsm[[#This Row],[model_rxn]]&amp;",r,"&amp;_xlfn.SWITCH(RT_gsm[[#This Row],[Column2]],"REV","lower_bound:-","FWD","upper_bound:")&amp;"1000"</f>
        <v>CRNt_c_x,r,upper_bound:1000</v>
      </c>
      <c r="H792" s="3" t="str">
        <f>_xlfn.XLOOKUP(RT_gsm[[#This Row],[rxn in SC GSM]],sc_gsm[model_rxn],sc_gsm[yeast8.3.4 equation],"")</f>
        <v>(R)-carnitine[c] =&gt; (R)-carnitine[p]</v>
      </c>
      <c r="I792" s="3" t="b">
        <f>_xlfn.XLOOKUP(RT_gsm[[#This Row],[rxn in SC GSM]],sc_gsm[model_rxn],sc_gsm[Column12],"")</f>
        <v>1</v>
      </c>
      <c r="J792" s="3" t="str">
        <f>IF(RT_gsm[[#This Row],[Column2]]="REV",FIND("&lt;=&gt;",RT_gsm[[#This Row],[Column8]]),"")</f>
        <v/>
      </c>
    </row>
    <row r="793" spans="1:10" hidden="1" x14ac:dyDescent="0.2">
      <c r="A793" t="s">
        <v>672</v>
      </c>
      <c r="B793" t="s">
        <v>3902</v>
      </c>
      <c r="C793" t="str">
        <f>RT_gsm[[#This Row],[model_rxn]]&amp;"_"&amp;RT_gsm[[#This Row],[Column2]]</f>
        <v>CSND_c_FWD</v>
      </c>
      <c r="D793" t="str">
        <f>_xlfn.XLOOKUP(RT_gsm[[#This Row],[Column3]],SC_enz[name_dir],SC_enz[name_dir],"")</f>
        <v>CSND_c_FWD</v>
      </c>
      <c r="E793" t="str">
        <f>_xlfn.XLOOKUP(RT_gsm[[#This Row],[model_rxn]],sc_gsm[model_rxn],sc_gsm[model_rxn],"")</f>
        <v>CSND_c</v>
      </c>
      <c r="F793" s="3" t="str">
        <f>_xlfn.XLOOKUP(RT_gsm[[#This Row],[Column3]],sc_gsm[Column3],sc_gsm[Column3],"")</f>
        <v>CSND_c_FWD</v>
      </c>
      <c r="G793" s="3" t="str" cm="1">
        <f t="array" ref="G793">RT_gsm[[#This Row],[model_rxn]]&amp;",r,"&amp;_xlfn.SWITCH(RT_gsm[[#This Row],[Column2]],"REV","lower_bound:-","FWD","upper_bound:")&amp;"1000"</f>
        <v>CSND_c,r,upper_bound:1000</v>
      </c>
      <c r="H793" s="3" t="str">
        <f>_xlfn.XLOOKUP(RT_gsm[[#This Row],[rxn in SC GSM]],sc_gsm[model_rxn],sc_gsm[yeast8.3.4 equation],"")</f>
        <v>cytosine[c] + H+[c] + H2O[c] =&gt; ammonium[c] + uracil[c]</v>
      </c>
      <c r="I793" s="3" t="b">
        <f>_xlfn.XLOOKUP(RT_gsm[[#This Row],[rxn in SC GSM]],sc_gsm[model_rxn],sc_gsm[Column12],"")</f>
        <v>1</v>
      </c>
      <c r="J793" s="3" t="str">
        <f>IF(RT_gsm[[#This Row],[Column2]]="REV",FIND("&lt;=&gt;",RT_gsm[[#This Row],[Column8]]),"")</f>
        <v/>
      </c>
    </row>
    <row r="794" spans="1:10" hidden="1" x14ac:dyDescent="0.2">
      <c r="A794" t="s">
        <v>4846</v>
      </c>
      <c r="B794" t="s">
        <v>3903</v>
      </c>
      <c r="C794" t="str">
        <f>RT_gsm[[#This Row],[model_rxn]]&amp;"_"&amp;RT_gsm[[#This Row],[Column2]]</f>
        <v>CSNPURt_c_e_REV</v>
      </c>
      <c r="D794" t="str">
        <f>_xlfn.XLOOKUP(RT_gsm[[#This Row],[Column3]],SC_enz[name_dir],SC_enz[name_dir],"")</f>
        <v/>
      </c>
      <c r="E794" t="str">
        <f>_xlfn.XLOOKUP(RT_gsm[[#This Row],[model_rxn]],sc_gsm[model_rxn],sc_gsm[model_rxn],"")</f>
        <v/>
      </c>
      <c r="F794" s="3" t="str">
        <f>_xlfn.XLOOKUP(RT_gsm[[#This Row],[Column3]],sc_gsm[Column3],sc_gsm[Column3],"")</f>
        <v/>
      </c>
      <c r="G794" s="3" t="str" cm="1">
        <f t="array" ref="G794">RT_gsm[[#This Row],[model_rxn]]&amp;",r,"&amp;_xlfn.SWITCH(RT_gsm[[#This Row],[Column2]],"REV","lower_bound:-","FWD","upper_bound:")&amp;"1000"</f>
        <v>CSNPURt_c_e,r,lower_bound:-1000</v>
      </c>
      <c r="H794" s="3" t="str">
        <f>_xlfn.XLOOKUP(RT_gsm[[#This Row],[rxn in SC GSM]],sc_gsm[model_rxn],sc_gsm[yeast8.3.4 equation],"")</f>
        <v/>
      </c>
      <c r="I794" s="3" t="str">
        <f>_xlfn.XLOOKUP(RT_gsm[[#This Row],[rxn in SC GSM]],sc_gsm[model_rxn],sc_gsm[Column12],"")</f>
        <v/>
      </c>
      <c r="J794" s="3" t="e">
        <f>IF(RT_gsm[[#This Row],[Column2]]="REV",FIND("&lt;=&gt;",RT_gsm[[#This Row],[Column8]]),"")</f>
        <v>#VALUE!</v>
      </c>
    </row>
    <row r="795" spans="1:10" hidden="1" x14ac:dyDescent="0.2">
      <c r="A795" t="s">
        <v>4846</v>
      </c>
      <c r="B795" t="s">
        <v>3902</v>
      </c>
      <c r="C795" t="str">
        <f>RT_gsm[[#This Row],[model_rxn]]&amp;"_"&amp;RT_gsm[[#This Row],[Column2]]</f>
        <v>CSNPURt_c_e_FWD</v>
      </c>
      <c r="D795" t="str">
        <f>_xlfn.XLOOKUP(RT_gsm[[#This Row],[Column3]],SC_enz[name_dir],SC_enz[name_dir],"")</f>
        <v/>
      </c>
      <c r="E795" t="str">
        <f>_xlfn.XLOOKUP(RT_gsm[[#This Row],[model_rxn]],sc_gsm[model_rxn],sc_gsm[model_rxn],"")</f>
        <v/>
      </c>
      <c r="F795" s="3" t="str">
        <f>_xlfn.XLOOKUP(RT_gsm[[#This Row],[Column3]],sc_gsm[Column3],sc_gsm[Column3],"")</f>
        <v/>
      </c>
      <c r="G795" s="3" t="str" cm="1">
        <f t="array" ref="G795">RT_gsm[[#This Row],[model_rxn]]&amp;",r,"&amp;_xlfn.SWITCH(RT_gsm[[#This Row],[Column2]],"REV","lower_bound:-","FWD","upper_bound:")&amp;"1000"</f>
        <v>CSNPURt_c_e,r,upper_bound:1000</v>
      </c>
      <c r="H795" s="3" t="str">
        <f>_xlfn.XLOOKUP(RT_gsm[[#This Row],[rxn in SC GSM]],sc_gsm[model_rxn],sc_gsm[yeast8.3.4 equation],"")</f>
        <v/>
      </c>
      <c r="I795" s="3" t="str">
        <f>_xlfn.XLOOKUP(RT_gsm[[#This Row],[rxn in SC GSM]],sc_gsm[model_rxn],sc_gsm[Column12],"")</f>
        <v/>
      </c>
      <c r="J795" s="3" t="str">
        <f>IF(RT_gsm[[#This Row],[Column2]]="REV",FIND("&lt;=&gt;",RT_gsm[[#This Row],[Column8]]),"")</f>
        <v/>
      </c>
    </row>
    <row r="796" spans="1:10" hidden="1" x14ac:dyDescent="0.2">
      <c r="A796" t="s">
        <v>2080</v>
      </c>
      <c r="B796" t="s">
        <v>3902</v>
      </c>
      <c r="C796" t="str">
        <f>RT_gsm[[#This Row],[model_rxn]]&amp;"_"&amp;RT_gsm[[#This Row],[Column2]]</f>
        <v>CSNtps_e_FWD</v>
      </c>
      <c r="D796" t="str">
        <f>_xlfn.XLOOKUP(RT_gsm[[#This Row],[Column3]],SC_enz[name_dir],SC_enz[name_dir],"")</f>
        <v>CSNtps_e_FWD</v>
      </c>
      <c r="E796" t="str">
        <f>_xlfn.XLOOKUP(RT_gsm[[#This Row],[model_rxn]],sc_gsm[model_rxn],sc_gsm[model_rxn],"")</f>
        <v>CSNtps_e</v>
      </c>
      <c r="F796" s="3" t="str">
        <f>_xlfn.XLOOKUP(RT_gsm[[#This Row],[Column3]],sc_gsm[Column3],sc_gsm[Column3],"")</f>
        <v>CSNtps_e_FWD</v>
      </c>
      <c r="G796" s="3" t="str" cm="1">
        <f t="array" ref="G796">RT_gsm[[#This Row],[model_rxn]]&amp;",r,"&amp;_xlfn.SWITCH(RT_gsm[[#This Row],[Column2]],"REV","lower_bound:-","FWD","upper_bound:")&amp;"1000"</f>
        <v>CSNtps_e,r,upper_bound:1000</v>
      </c>
      <c r="H796" s="3" t="str">
        <f>_xlfn.XLOOKUP(RT_gsm[[#This Row],[rxn in SC GSM]],sc_gsm[model_rxn],sc_gsm[yeast8.3.4 equation],"")</f>
        <v>cytosine[e] + H+[e] =&gt; cytosine[c] + H+[c]</v>
      </c>
      <c r="I796" s="3" t="b">
        <f>_xlfn.XLOOKUP(RT_gsm[[#This Row],[rxn in SC GSM]],sc_gsm[model_rxn],sc_gsm[Column12],"")</f>
        <v>1</v>
      </c>
      <c r="J796" s="3" t="str">
        <f>IF(RT_gsm[[#This Row],[Column2]]="REV",FIND("&lt;=&gt;",RT_gsm[[#This Row],[Column8]]),"")</f>
        <v/>
      </c>
    </row>
    <row r="797" spans="1:10" hidden="1" x14ac:dyDescent="0.2">
      <c r="A797" t="s">
        <v>631</v>
      </c>
      <c r="B797" t="s">
        <v>3902</v>
      </c>
      <c r="C797" t="str">
        <f>RT_gsm[[#This Row],[model_rxn]]&amp;"_"&amp;RT_gsm[[#This Row],[Column2]]</f>
        <v>CS_m_FWD</v>
      </c>
      <c r="D797" t="str">
        <f>_xlfn.XLOOKUP(RT_gsm[[#This Row],[Column3]],SC_enz[name_dir],SC_enz[name_dir],"")</f>
        <v>CS_m_FWD</v>
      </c>
      <c r="E797" t="str">
        <f>_xlfn.XLOOKUP(RT_gsm[[#This Row],[model_rxn]],sc_gsm[model_rxn],sc_gsm[model_rxn],"")</f>
        <v>CS_m</v>
      </c>
      <c r="F797" s="3" t="str">
        <f>_xlfn.XLOOKUP(RT_gsm[[#This Row],[Column3]],sc_gsm[Column3],sc_gsm[Column3],"")</f>
        <v>CS_m_FWD</v>
      </c>
      <c r="G797" s="3" t="str" cm="1">
        <f t="array" ref="G797">RT_gsm[[#This Row],[model_rxn]]&amp;",r,"&amp;_xlfn.SWITCH(RT_gsm[[#This Row],[Column2]],"REV","lower_bound:-","FWD","upper_bound:")&amp;"1000"</f>
        <v>CS_m,r,upper_bound:1000</v>
      </c>
      <c r="H797" s="3" t="str">
        <f>_xlfn.XLOOKUP(RT_gsm[[#This Row],[rxn in SC GSM]],sc_gsm[model_rxn],sc_gsm[yeast8.3.4 equation],"")</f>
        <v>acetyl-CoA[m] + H2O[m] + oxaloacetate[m] =&gt; citrate[m] + coenzyme A[m] + H+[m]</v>
      </c>
      <c r="I797" s="3" t="b">
        <f>_xlfn.XLOOKUP(RT_gsm[[#This Row],[rxn in SC GSM]],sc_gsm[model_rxn],sc_gsm[Column12],"")</f>
        <v>1</v>
      </c>
      <c r="J797" s="3" t="str">
        <f>IF(RT_gsm[[#This Row],[Column2]]="REV",FIND("&lt;=&gt;",RT_gsm[[#This Row],[Column8]]),"")</f>
        <v/>
      </c>
    </row>
    <row r="798" spans="1:10" hidden="1" x14ac:dyDescent="0.2">
      <c r="A798" t="s">
        <v>634</v>
      </c>
      <c r="B798" t="s">
        <v>3902</v>
      </c>
      <c r="C798" t="str">
        <f>RT_gsm[[#This Row],[model_rxn]]&amp;"_"&amp;RT_gsm[[#This Row],[Column2]]</f>
        <v>CS_x_FWD</v>
      </c>
      <c r="D798" t="str">
        <f>_xlfn.XLOOKUP(RT_gsm[[#This Row],[Column3]],SC_enz[name_dir],SC_enz[name_dir],"")</f>
        <v>CS_x_FWD</v>
      </c>
      <c r="E798" t="str">
        <f>_xlfn.XLOOKUP(RT_gsm[[#This Row],[model_rxn]],sc_gsm[model_rxn],sc_gsm[model_rxn],"")</f>
        <v>CS_x</v>
      </c>
      <c r="F798" s="3" t="str">
        <f>_xlfn.XLOOKUP(RT_gsm[[#This Row],[Column3]],sc_gsm[Column3],sc_gsm[Column3],"")</f>
        <v>CS_x_FWD</v>
      </c>
      <c r="G798" s="3" t="str" cm="1">
        <f t="array" ref="G798">RT_gsm[[#This Row],[model_rxn]]&amp;",r,"&amp;_xlfn.SWITCH(RT_gsm[[#This Row],[Column2]],"REV","lower_bound:-","FWD","upper_bound:")&amp;"1000"</f>
        <v>CS_x,r,upper_bound:1000</v>
      </c>
      <c r="H798" s="3" t="str">
        <f>_xlfn.XLOOKUP(RT_gsm[[#This Row],[rxn in SC GSM]],sc_gsm[model_rxn],sc_gsm[yeast8.3.4 equation],"")</f>
        <v>acetyl-CoA[p] + H2O[p] + oxaloacetate[p] =&gt; citrate[p] + coenzyme A[p] + H+[p]</v>
      </c>
      <c r="I798" s="3" t="b">
        <f>_xlfn.XLOOKUP(RT_gsm[[#This Row],[rxn in SC GSM]],sc_gsm[model_rxn],sc_gsm[Column12],"")</f>
        <v>1</v>
      </c>
      <c r="J798" s="3" t="str">
        <f>IF(RT_gsm[[#This Row],[Column2]]="REV",FIND("&lt;=&gt;",RT_gsm[[#This Row],[Column8]]),"")</f>
        <v/>
      </c>
    </row>
    <row r="799" spans="1:10" hidden="1" x14ac:dyDescent="0.2">
      <c r="A799" t="s">
        <v>2078</v>
      </c>
      <c r="B799" t="s">
        <v>3902</v>
      </c>
      <c r="C799" t="str">
        <f>RT_gsm[[#This Row],[model_rxn]]&amp;"_"&amp;RT_gsm[[#This Row],[Column2]]</f>
        <v>CTPCMPt_c_m_FWD</v>
      </c>
      <c r="D799" t="str">
        <f>_xlfn.XLOOKUP(RT_gsm[[#This Row],[Column3]],SC_enz[name_dir],SC_enz[name_dir],"")</f>
        <v>CTPCMPt_c_m_FWD</v>
      </c>
      <c r="E799" t="str">
        <f>_xlfn.XLOOKUP(RT_gsm[[#This Row],[model_rxn]],sc_gsm[model_rxn],sc_gsm[model_rxn],"")</f>
        <v>CTPCMPt_c_m</v>
      </c>
      <c r="F799" s="3" t="str">
        <f>_xlfn.XLOOKUP(RT_gsm[[#This Row],[Column3]],sc_gsm[Column3],sc_gsm[Column3],"")</f>
        <v>CTPCMPt_c_m_FWD</v>
      </c>
      <c r="G799" s="3" t="str" cm="1">
        <f t="array" ref="G799">RT_gsm[[#This Row],[model_rxn]]&amp;",r,"&amp;_xlfn.SWITCH(RT_gsm[[#This Row],[Column2]],"REV","lower_bound:-","FWD","upper_bound:")&amp;"1000"</f>
        <v>CTPCMPt_c_m,r,upper_bound:1000</v>
      </c>
      <c r="H799" s="3" t="str">
        <f>_xlfn.XLOOKUP(RT_gsm[[#This Row],[rxn in SC GSM]],sc_gsm[model_rxn],sc_gsm[yeast8.3.4 equation],"")</f>
        <v>CMP[m] + CTP[c] + 2 H+[c] =&gt; CMP[c] + CTP[m] + 2 H+[m]</v>
      </c>
      <c r="I799" s="3" t="b">
        <f>_xlfn.XLOOKUP(RT_gsm[[#This Row],[rxn in SC GSM]],sc_gsm[model_rxn],sc_gsm[Column12],"")</f>
        <v>1</v>
      </c>
      <c r="J799" s="3" t="str">
        <f>IF(RT_gsm[[#This Row],[Column2]]="REV",FIND("&lt;=&gt;",RT_gsm[[#This Row],[Column8]]),"")</f>
        <v/>
      </c>
    </row>
    <row r="800" spans="1:10" hidden="1" x14ac:dyDescent="0.2">
      <c r="A800" t="s">
        <v>4851</v>
      </c>
      <c r="B800" t="s">
        <v>3902</v>
      </c>
      <c r="C800" t="str">
        <f>RT_gsm[[#This Row],[model_rxn]]&amp;"_"&amp;RT_gsm[[#This Row],[Column2]]</f>
        <v>CTPS1_c_FWD</v>
      </c>
      <c r="D800" t="str">
        <f>_xlfn.XLOOKUP(RT_gsm[[#This Row],[Column3]],SC_enz[name_dir],SC_enz[name_dir],"")</f>
        <v/>
      </c>
      <c r="E800" t="str">
        <f>_xlfn.XLOOKUP(RT_gsm[[#This Row],[model_rxn]],sc_gsm[model_rxn],sc_gsm[model_rxn],"")</f>
        <v/>
      </c>
      <c r="F800" s="3" t="str">
        <f>_xlfn.XLOOKUP(RT_gsm[[#This Row],[Column3]],sc_gsm[Column3],sc_gsm[Column3],"")</f>
        <v/>
      </c>
      <c r="G800" s="3" t="str" cm="1">
        <f t="array" ref="G800">RT_gsm[[#This Row],[model_rxn]]&amp;",r,"&amp;_xlfn.SWITCH(RT_gsm[[#This Row],[Column2]],"REV","lower_bound:-","FWD","upper_bound:")&amp;"1000"</f>
        <v>CTPS1_c,r,upper_bound:1000</v>
      </c>
      <c r="H800" s="3" t="str">
        <f>_xlfn.XLOOKUP(RT_gsm[[#This Row],[rxn in SC GSM]],sc_gsm[model_rxn],sc_gsm[yeast8.3.4 equation],"")</f>
        <v/>
      </c>
      <c r="I800" s="3" t="str">
        <f>_xlfn.XLOOKUP(RT_gsm[[#This Row],[rxn in SC GSM]],sc_gsm[model_rxn],sc_gsm[Column12],"")</f>
        <v/>
      </c>
      <c r="J800" s="3" t="str">
        <f>IF(RT_gsm[[#This Row],[Column2]]="REV",FIND("&lt;=&gt;",RT_gsm[[#This Row],[Column8]]),"")</f>
        <v/>
      </c>
    </row>
    <row r="801" spans="1:10" hidden="1" x14ac:dyDescent="0.2">
      <c r="A801" t="s">
        <v>4851</v>
      </c>
      <c r="B801" t="s">
        <v>3903</v>
      </c>
      <c r="C801" t="str">
        <f>RT_gsm[[#This Row],[model_rxn]]&amp;"_"&amp;RT_gsm[[#This Row],[Column2]]</f>
        <v>CTPS1_c_REV</v>
      </c>
      <c r="D801" t="str">
        <f>_xlfn.XLOOKUP(RT_gsm[[#This Row],[Column3]],SC_enz[name_dir],SC_enz[name_dir],"")</f>
        <v/>
      </c>
      <c r="E801" t="str">
        <f>_xlfn.XLOOKUP(RT_gsm[[#This Row],[model_rxn]],sc_gsm[model_rxn],sc_gsm[model_rxn],"")</f>
        <v/>
      </c>
      <c r="F801" s="3" t="str">
        <f>_xlfn.XLOOKUP(RT_gsm[[#This Row],[Column3]],sc_gsm[Column3],sc_gsm[Column3],"")</f>
        <v/>
      </c>
      <c r="G801" s="3" t="str" cm="1">
        <f t="array" ref="G801">RT_gsm[[#This Row],[model_rxn]]&amp;",r,"&amp;_xlfn.SWITCH(RT_gsm[[#This Row],[Column2]],"REV","lower_bound:-","FWD","upper_bound:")&amp;"1000"</f>
        <v>CTPS1_c,r,lower_bound:-1000</v>
      </c>
      <c r="H801" s="3" t="str">
        <f>_xlfn.XLOOKUP(RT_gsm[[#This Row],[rxn in SC GSM]],sc_gsm[model_rxn],sc_gsm[yeast8.3.4 equation],"")</f>
        <v/>
      </c>
      <c r="I801" s="3" t="str">
        <f>_xlfn.XLOOKUP(RT_gsm[[#This Row],[rxn in SC GSM]],sc_gsm[model_rxn],sc_gsm[Column12],"")</f>
        <v/>
      </c>
      <c r="J801" s="3" t="e">
        <f>IF(RT_gsm[[#This Row],[Column2]]="REV",FIND("&lt;=&gt;",RT_gsm[[#This Row],[Column8]]),"")</f>
        <v>#VALUE!</v>
      </c>
    </row>
    <row r="802" spans="1:10" hidden="1" x14ac:dyDescent="0.2">
      <c r="A802" t="s">
        <v>641</v>
      </c>
      <c r="B802" t="s">
        <v>3902</v>
      </c>
      <c r="C802" t="str">
        <f>RT_gsm[[#This Row],[model_rxn]]&amp;"_"&amp;RT_gsm[[#This Row],[Column2]]</f>
        <v>CTPS2_c_FWD</v>
      </c>
      <c r="D802" t="str">
        <f>_xlfn.XLOOKUP(RT_gsm[[#This Row],[Column3]],SC_enz[name_dir],SC_enz[name_dir],"")</f>
        <v>CTPS2_c_FWD</v>
      </c>
      <c r="E802" t="str">
        <f>_xlfn.XLOOKUP(RT_gsm[[#This Row],[model_rxn]],sc_gsm[model_rxn],sc_gsm[model_rxn],"")</f>
        <v>CTPS2_c</v>
      </c>
      <c r="F802" s="3" t="str">
        <f>_xlfn.XLOOKUP(RT_gsm[[#This Row],[Column3]],sc_gsm[Column3],sc_gsm[Column3],"")</f>
        <v>CTPS2_c_FWD</v>
      </c>
      <c r="G802" s="3" t="str" cm="1">
        <f t="array" ref="G802">RT_gsm[[#This Row],[model_rxn]]&amp;",r,"&amp;_xlfn.SWITCH(RT_gsm[[#This Row],[Column2]],"REV","lower_bound:-","FWD","upper_bound:")&amp;"1000"</f>
        <v>CTPS2_c,r,upper_bound:1000</v>
      </c>
      <c r="H802" s="3" t="str">
        <f>_xlfn.XLOOKUP(RT_gsm[[#This Row],[rxn in SC GSM]],sc_gsm[model_rxn],sc_gsm[yeast8.3.4 equation],"")</f>
        <v>ATP[c] + H2O[c] + L-glutamine[c] + UTP[c] =&gt; ADP[c] + CTP[c] + 2 H+[c] + L-glutamate[c] + phosphate[c]</v>
      </c>
      <c r="I802" s="3" t="b">
        <f>_xlfn.XLOOKUP(RT_gsm[[#This Row],[rxn in SC GSM]],sc_gsm[model_rxn],sc_gsm[Column12],"")</f>
        <v>1</v>
      </c>
      <c r="J802" s="3" t="str">
        <f>IF(RT_gsm[[#This Row],[Column2]]="REV",FIND("&lt;=&gt;",RT_gsm[[#This Row],[Column8]]),"")</f>
        <v/>
      </c>
    </row>
    <row r="803" spans="1:10" hidden="1" x14ac:dyDescent="0.2">
      <c r="A803" t="s">
        <v>2075</v>
      </c>
      <c r="B803" t="s">
        <v>3902</v>
      </c>
      <c r="C803" t="str">
        <f>RT_gsm[[#This Row],[model_rxn]]&amp;"_"&amp;RT_gsm[[#This Row],[Column2]]</f>
        <v>CTPt2_m_FWD</v>
      </c>
      <c r="D803" t="str">
        <f>_xlfn.XLOOKUP(RT_gsm[[#This Row],[Column3]],SC_enz[name_dir],SC_enz[name_dir],"")</f>
        <v>CTPt2_m_FWD</v>
      </c>
      <c r="E803" t="str">
        <f>_xlfn.XLOOKUP(RT_gsm[[#This Row],[model_rxn]],sc_gsm[model_rxn],sc_gsm[model_rxn],"")</f>
        <v>CTPt2_m</v>
      </c>
      <c r="F803" s="3" t="str">
        <f>_xlfn.XLOOKUP(RT_gsm[[#This Row],[Column3]],sc_gsm[Column3],sc_gsm[Column3],"")</f>
        <v>CTPt2_m_FWD</v>
      </c>
      <c r="G803" s="3" t="str" cm="1">
        <f t="array" ref="G803">RT_gsm[[#This Row],[model_rxn]]&amp;",r,"&amp;_xlfn.SWITCH(RT_gsm[[#This Row],[Column2]],"REV","lower_bound:-","FWD","upper_bound:")&amp;"1000"</f>
        <v>CTPt2_m,r,upper_bound:1000</v>
      </c>
      <c r="H803" s="3" t="str">
        <f>_xlfn.XLOOKUP(RT_gsm[[#This Row],[rxn in SC GSM]],sc_gsm[model_rxn],sc_gsm[yeast8.3.4 equation],"")</f>
        <v>CMP[m] + CTP[c] + H+[c] =&gt; CMP[c] + CTP[m] + H+[m]</v>
      </c>
      <c r="I803" s="3" t="b">
        <f>_xlfn.XLOOKUP(RT_gsm[[#This Row],[rxn in SC GSM]],sc_gsm[model_rxn],sc_gsm[Column12],"")</f>
        <v>1</v>
      </c>
      <c r="J803" s="3" t="str">
        <f>IF(RT_gsm[[#This Row],[Column2]]="REV",FIND("&lt;=&gt;",RT_gsm[[#This Row],[Column8]]),"")</f>
        <v/>
      </c>
    </row>
    <row r="804" spans="1:10" hidden="1" x14ac:dyDescent="0.2">
      <c r="A804" t="s">
        <v>2891</v>
      </c>
      <c r="B804" t="s">
        <v>3903</v>
      </c>
      <c r="C804" t="str">
        <f>RT_gsm[[#This Row],[model_rxn]]&amp;"_"&amp;RT_gsm[[#This Row],[Column2]]</f>
        <v>CTPt_c_rm_REV</v>
      </c>
      <c r="D804" t="str">
        <f>_xlfn.XLOOKUP(RT_gsm[[#This Row],[Column3]],SC_enz[name_dir],SC_enz[name_dir],"")</f>
        <v>CTPt_c_rm_REV</v>
      </c>
      <c r="E804" t="str">
        <f>_xlfn.XLOOKUP(RT_gsm[[#This Row],[model_rxn]],sc_gsm[model_rxn],sc_gsm[model_rxn],"")</f>
        <v>CTPt_c_rm</v>
      </c>
      <c r="F804" s="3" t="str">
        <f>_xlfn.XLOOKUP(RT_gsm[[#This Row],[Column3]],sc_gsm[Column3],sc_gsm[Column3],"")</f>
        <v>CTPt_c_rm_REV</v>
      </c>
      <c r="G804" s="3" t="str" cm="1">
        <f t="array" ref="G804">RT_gsm[[#This Row],[model_rxn]]&amp;",r,"&amp;_xlfn.SWITCH(RT_gsm[[#This Row],[Column2]],"REV","lower_bound:-","FWD","upper_bound:")&amp;"1000"</f>
        <v>CTPt_c_rm,r,lower_bound:-1000</v>
      </c>
      <c r="H804" s="3" t="str">
        <f>_xlfn.XLOOKUP(RT_gsm[[#This Row],[rxn in SC GSM]],sc_gsm[model_rxn],sc_gsm[yeast8.3.4 equation],"")</f>
        <v>CTP[c] &lt;=&gt; CTP[erm]</v>
      </c>
      <c r="I804" s="3" t="b">
        <f>_xlfn.XLOOKUP(RT_gsm[[#This Row],[rxn in SC GSM]],sc_gsm[model_rxn],sc_gsm[Column12],"")</f>
        <v>1</v>
      </c>
      <c r="J804" s="3">
        <f>IF(RT_gsm[[#This Row],[Column2]]="REV",FIND("&lt;=&gt;",RT_gsm[[#This Row],[Column8]]),"")</f>
        <v>8</v>
      </c>
    </row>
    <row r="805" spans="1:10" hidden="1" x14ac:dyDescent="0.2">
      <c r="A805" t="s">
        <v>2891</v>
      </c>
      <c r="B805" t="s">
        <v>3902</v>
      </c>
      <c r="C805" t="str">
        <f>RT_gsm[[#This Row],[model_rxn]]&amp;"_"&amp;RT_gsm[[#This Row],[Column2]]</f>
        <v>CTPt_c_rm_FWD</v>
      </c>
      <c r="D805" t="str">
        <f>_xlfn.XLOOKUP(RT_gsm[[#This Row],[Column3]],SC_enz[name_dir],SC_enz[name_dir],"")</f>
        <v>CTPt_c_rm_FWD</v>
      </c>
      <c r="E805" t="str">
        <f>_xlfn.XLOOKUP(RT_gsm[[#This Row],[model_rxn]],sc_gsm[model_rxn],sc_gsm[model_rxn],"")</f>
        <v>CTPt_c_rm</v>
      </c>
      <c r="F805" s="3" t="str">
        <f>_xlfn.XLOOKUP(RT_gsm[[#This Row],[Column3]],sc_gsm[Column3],sc_gsm[Column3],"")</f>
        <v>CTPt_c_rm_FWD</v>
      </c>
      <c r="G805" s="3" t="str" cm="1">
        <f t="array" ref="G805">RT_gsm[[#This Row],[model_rxn]]&amp;",r,"&amp;_xlfn.SWITCH(RT_gsm[[#This Row],[Column2]],"REV","lower_bound:-","FWD","upper_bound:")&amp;"1000"</f>
        <v>CTPt_c_rm,r,upper_bound:1000</v>
      </c>
      <c r="H805" s="3" t="str">
        <f>_xlfn.XLOOKUP(RT_gsm[[#This Row],[rxn in SC GSM]],sc_gsm[model_rxn],sc_gsm[yeast8.3.4 equation],"")</f>
        <v>CTP[c] &lt;=&gt; CTP[erm]</v>
      </c>
      <c r="I805" s="3" t="b">
        <f>_xlfn.XLOOKUP(RT_gsm[[#This Row],[rxn in SC GSM]],sc_gsm[model_rxn],sc_gsm[Column12],"")</f>
        <v>1</v>
      </c>
      <c r="J805" s="3" t="str">
        <f>IF(RT_gsm[[#This Row],[Column2]]="REV",FIND("&lt;=&gt;",RT_gsm[[#This Row],[Column8]]),"")</f>
        <v/>
      </c>
    </row>
    <row r="806" spans="1:10" hidden="1" x14ac:dyDescent="0.2">
      <c r="A806" t="s">
        <v>2992</v>
      </c>
      <c r="B806" t="s">
        <v>3903</v>
      </c>
      <c r="C806" t="str">
        <f>RT_gsm[[#This Row],[model_rxn]]&amp;"_"&amp;RT_gsm[[#This Row],[Column2]]</f>
        <v>CTPt_m_mm_REV</v>
      </c>
      <c r="D806" t="str">
        <f>_xlfn.XLOOKUP(RT_gsm[[#This Row],[Column3]],SC_enz[name_dir],SC_enz[name_dir],"")</f>
        <v>CTPt_m_mm_REV</v>
      </c>
      <c r="E806" t="str">
        <f>_xlfn.XLOOKUP(RT_gsm[[#This Row],[model_rxn]],sc_gsm[model_rxn],sc_gsm[model_rxn],"")</f>
        <v>CTPt_m_mm</v>
      </c>
      <c r="F806" s="3" t="str">
        <f>_xlfn.XLOOKUP(RT_gsm[[#This Row],[Column3]],sc_gsm[Column3],sc_gsm[Column3],"")</f>
        <v>CTPt_m_mm_REV</v>
      </c>
      <c r="G806" s="3" t="str" cm="1">
        <f t="array" ref="G806">RT_gsm[[#This Row],[model_rxn]]&amp;",r,"&amp;_xlfn.SWITCH(RT_gsm[[#This Row],[Column2]],"REV","lower_bound:-","FWD","upper_bound:")&amp;"1000"</f>
        <v>CTPt_m_mm,r,lower_bound:-1000</v>
      </c>
      <c r="H806" s="3" t="str">
        <f>_xlfn.XLOOKUP(RT_gsm[[#This Row],[rxn in SC GSM]],sc_gsm[model_rxn],sc_gsm[yeast8.3.4 equation],"")</f>
        <v>CTP[m] &lt;=&gt; CTP[mm]</v>
      </c>
      <c r="I806" s="3" t="b">
        <f>_xlfn.XLOOKUP(RT_gsm[[#This Row],[rxn in SC GSM]],sc_gsm[model_rxn],sc_gsm[Column12],"")</f>
        <v>1</v>
      </c>
      <c r="J806" s="3">
        <f>IF(RT_gsm[[#This Row],[Column2]]="REV",FIND("&lt;=&gt;",RT_gsm[[#This Row],[Column8]]),"")</f>
        <v>8</v>
      </c>
    </row>
    <row r="807" spans="1:10" hidden="1" x14ac:dyDescent="0.2">
      <c r="A807" t="s">
        <v>2992</v>
      </c>
      <c r="B807" t="s">
        <v>3902</v>
      </c>
      <c r="C807" t="str">
        <f>RT_gsm[[#This Row],[model_rxn]]&amp;"_"&amp;RT_gsm[[#This Row],[Column2]]</f>
        <v>CTPt_m_mm_FWD</v>
      </c>
      <c r="D807" t="str">
        <f>_xlfn.XLOOKUP(RT_gsm[[#This Row],[Column3]],SC_enz[name_dir],SC_enz[name_dir],"")</f>
        <v>CTPt_m_mm_FWD</v>
      </c>
      <c r="E807" t="str">
        <f>_xlfn.XLOOKUP(RT_gsm[[#This Row],[model_rxn]],sc_gsm[model_rxn],sc_gsm[model_rxn],"")</f>
        <v>CTPt_m_mm</v>
      </c>
      <c r="F807" s="3" t="str">
        <f>_xlfn.XLOOKUP(RT_gsm[[#This Row],[Column3]],sc_gsm[Column3],sc_gsm[Column3],"")</f>
        <v>CTPt_m_mm_FWD</v>
      </c>
      <c r="G807" s="3" t="str" cm="1">
        <f t="array" ref="G807">RT_gsm[[#This Row],[model_rxn]]&amp;",r,"&amp;_xlfn.SWITCH(RT_gsm[[#This Row],[Column2]],"REV","lower_bound:-","FWD","upper_bound:")&amp;"1000"</f>
        <v>CTPt_m_mm,r,upper_bound:1000</v>
      </c>
      <c r="H807" s="3" t="str">
        <f>_xlfn.XLOOKUP(RT_gsm[[#This Row],[rxn in SC GSM]],sc_gsm[model_rxn],sc_gsm[yeast8.3.4 equation],"")</f>
        <v>CTP[m] &lt;=&gt; CTP[mm]</v>
      </c>
      <c r="I807" s="3" t="b">
        <f>_xlfn.XLOOKUP(RT_gsm[[#This Row],[rxn in SC GSM]],sc_gsm[model_rxn],sc_gsm[Column12],"")</f>
        <v>1</v>
      </c>
      <c r="J807" s="3" t="str">
        <f>IF(RT_gsm[[#This Row],[Column2]]="REV",FIND("&lt;=&gt;",RT_gsm[[#This Row],[Column8]]),"")</f>
        <v/>
      </c>
    </row>
    <row r="808" spans="1:10" hidden="1" x14ac:dyDescent="0.2">
      <c r="A808" t="s">
        <v>4854</v>
      </c>
      <c r="B808" t="s">
        <v>3902</v>
      </c>
      <c r="C808" t="str">
        <f>RT_gsm[[#This Row],[model_rxn]]&amp;"_"&amp;RT_gsm[[#This Row],[Column2]]</f>
        <v>CU2t_c_e_FWD</v>
      </c>
      <c r="D808" t="str">
        <f>_xlfn.XLOOKUP(RT_gsm[[#This Row],[Column3]],SC_enz[name_dir],SC_enz[name_dir],"")</f>
        <v/>
      </c>
      <c r="E808" t="str">
        <f>_xlfn.XLOOKUP(RT_gsm[[#This Row],[model_rxn]],sc_gsm[model_rxn],sc_gsm[model_rxn],"")</f>
        <v/>
      </c>
      <c r="F808" s="3" t="str">
        <f>_xlfn.XLOOKUP(RT_gsm[[#This Row],[Column3]],sc_gsm[Column3],sc_gsm[Column3],"")</f>
        <v/>
      </c>
      <c r="G808" s="3" t="str" cm="1">
        <f t="array" ref="G808">RT_gsm[[#This Row],[model_rxn]]&amp;",r,"&amp;_xlfn.SWITCH(RT_gsm[[#This Row],[Column2]],"REV","lower_bound:-","FWD","upper_bound:")&amp;"1000"</f>
        <v>CU2t_c_e,r,upper_bound:1000</v>
      </c>
      <c r="H808" s="3" t="str">
        <f>_xlfn.XLOOKUP(RT_gsm[[#This Row],[rxn in SC GSM]],sc_gsm[model_rxn],sc_gsm[yeast8.3.4 equation],"")</f>
        <v/>
      </c>
      <c r="I808" s="3" t="str">
        <f>_xlfn.XLOOKUP(RT_gsm[[#This Row],[rxn in SC GSM]],sc_gsm[model_rxn],sc_gsm[Column12],"")</f>
        <v/>
      </c>
      <c r="J808" s="3" t="str">
        <f>IF(RT_gsm[[#This Row],[Column2]]="REV",FIND("&lt;=&gt;",RT_gsm[[#This Row],[Column8]]),"")</f>
        <v/>
      </c>
    </row>
    <row r="809" spans="1:10" hidden="1" x14ac:dyDescent="0.2">
      <c r="A809" t="s">
        <v>2236</v>
      </c>
      <c r="B809" t="s">
        <v>3902</v>
      </c>
      <c r="C809" t="str">
        <f>RT_gsm[[#This Row],[model_rxn]]&amp;"_"&amp;RT_gsm[[#This Row],[Column2]]</f>
        <v>CYSItps_v_FWD</v>
      </c>
      <c r="D809" t="str">
        <f>_xlfn.XLOOKUP(RT_gsm[[#This Row],[Column3]],SC_enz[name_dir],SC_enz[name_dir],"")</f>
        <v>CYSItps_v_FWD</v>
      </c>
      <c r="E809" t="str">
        <f>_xlfn.XLOOKUP(RT_gsm[[#This Row],[model_rxn]],sc_gsm[model_rxn],sc_gsm[model_rxn],"")</f>
        <v>CYSItps_v</v>
      </c>
      <c r="F809" s="3" t="str">
        <f>_xlfn.XLOOKUP(RT_gsm[[#This Row],[Column3]],sc_gsm[Column3],sc_gsm[Column3],"")</f>
        <v>CYSItps_v_FWD</v>
      </c>
      <c r="G809" s="3" t="str" cm="1">
        <f t="array" ref="G809">RT_gsm[[#This Row],[model_rxn]]&amp;",r,"&amp;_xlfn.SWITCH(RT_gsm[[#This Row],[Column2]],"REV","lower_bound:-","FWD","upper_bound:")&amp;"1000"</f>
        <v>CYSItps_v,r,upper_bound:1000</v>
      </c>
      <c r="H809" s="3" t="str">
        <f>_xlfn.XLOOKUP(RT_gsm[[#This Row],[rxn in SC GSM]],sc_gsm[model_rxn],sc_gsm[yeast8.3.4 equation],"")</f>
        <v>H+[e] + L-cysteine[e] &lt;=&gt; H+[c] + L-cysteine[c]</v>
      </c>
      <c r="I809" s="3" t="b">
        <f>_xlfn.XLOOKUP(RT_gsm[[#This Row],[rxn in SC GSM]],sc_gsm[model_rxn],sc_gsm[Column12],"")</f>
        <v>1</v>
      </c>
      <c r="J809" s="3" t="str">
        <f>IF(RT_gsm[[#This Row],[Column2]]="REV",FIND("&lt;=&gt;",RT_gsm[[#This Row],[Column8]]),"")</f>
        <v/>
      </c>
    </row>
    <row r="810" spans="1:10" hidden="1" x14ac:dyDescent="0.2">
      <c r="A810" t="s">
        <v>2236</v>
      </c>
      <c r="B810" t="s">
        <v>3903</v>
      </c>
      <c r="C810" t="str">
        <f>RT_gsm[[#This Row],[model_rxn]]&amp;"_"&amp;RT_gsm[[#This Row],[Column2]]</f>
        <v>CYSItps_v_REV</v>
      </c>
      <c r="D810" t="str">
        <f>_xlfn.XLOOKUP(RT_gsm[[#This Row],[Column3]],SC_enz[name_dir],SC_enz[name_dir],"")</f>
        <v/>
      </c>
      <c r="E810" t="str">
        <f>_xlfn.XLOOKUP(RT_gsm[[#This Row],[model_rxn]],sc_gsm[model_rxn],sc_gsm[model_rxn],"")</f>
        <v>CYSItps_v</v>
      </c>
      <c r="F810" s="3" t="str">
        <f>_xlfn.XLOOKUP(RT_gsm[[#This Row],[Column3]],sc_gsm[Column3],sc_gsm[Column3],"")</f>
        <v/>
      </c>
      <c r="G810" s="3" t="str" cm="1">
        <f t="array" ref="G810">RT_gsm[[#This Row],[model_rxn]]&amp;",r,"&amp;_xlfn.SWITCH(RT_gsm[[#This Row],[Column2]],"REV","lower_bound:-","FWD","upper_bound:")&amp;"1000"</f>
        <v>CYSItps_v,r,lower_bound:-1000</v>
      </c>
      <c r="H810" s="3" t="str">
        <f>_xlfn.XLOOKUP(RT_gsm[[#This Row],[rxn in SC GSM]],sc_gsm[model_rxn],sc_gsm[yeast8.3.4 equation],"")</f>
        <v>H+[e] + L-cysteine[e] &lt;=&gt; H+[c] + L-cysteine[c]</v>
      </c>
      <c r="I810" s="3" t="b">
        <f>_xlfn.XLOOKUP(RT_gsm[[#This Row],[rxn in SC GSM]],sc_gsm[model_rxn],sc_gsm[Column12],"")</f>
        <v>1</v>
      </c>
      <c r="J810" s="3">
        <f>IF(RT_gsm[[#This Row],[Column2]]="REV",FIND("&lt;=&gt;",RT_gsm[[#This Row],[Column8]]),"")</f>
        <v>23</v>
      </c>
    </row>
    <row r="811" spans="1:10" hidden="1" x14ac:dyDescent="0.2">
      <c r="A811" t="s">
        <v>660</v>
      </c>
      <c r="B811" t="s">
        <v>3902</v>
      </c>
      <c r="C811" t="str">
        <f>RT_gsm[[#This Row],[model_rxn]]&amp;"_"&amp;RT_gsm[[#This Row],[Column2]]</f>
        <v>CYSS_c_FWD</v>
      </c>
      <c r="D811" t="str">
        <f>_xlfn.XLOOKUP(RT_gsm[[#This Row],[Column3]],SC_enz[name_dir],SC_enz[name_dir],"")</f>
        <v>CYSS_c_FWD</v>
      </c>
      <c r="E811" t="str">
        <f>_xlfn.XLOOKUP(RT_gsm[[#This Row],[model_rxn]],sc_gsm[model_rxn],sc_gsm[model_rxn],"")</f>
        <v>CYSS_c</v>
      </c>
      <c r="F811" s="3" t="str">
        <f>_xlfn.XLOOKUP(RT_gsm[[#This Row],[Column3]],sc_gsm[Column3],sc_gsm[Column3],"")</f>
        <v>CYSS_c_FWD</v>
      </c>
      <c r="G811" s="3" t="str" cm="1">
        <f t="array" ref="G811">RT_gsm[[#This Row],[model_rxn]]&amp;",r,"&amp;_xlfn.SWITCH(RT_gsm[[#This Row],[Column2]],"REV","lower_bound:-","FWD","upper_bound:")&amp;"1000"</f>
        <v>CYSS_c,r,upper_bound:1000</v>
      </c>
      <c r="H811" s="3" t="str">
        <f>_xlfn.XLOOKUP(RT_gsm[[#This Row],[rxn in SC GSM]],sc_gsm[model_rxn],sc_gsm[yeast8.3.4 equation],"")</f>
        <v>hydrogen sulfide[c] + O-acetyl-L-serine[c] =&gt; acetate[c] + H+[c] + L-cysteine[c]</v>
      </c>
      <c r="I811" s="3" t="b">
        <f>_xlfn.XLOOKUP(RT_gsm[[#This Row],[rxn in SC GSM]],sc_gsm[model_rxn],sc_gsm[Column12],"")</f>
        <v>0</v>
      </c>
      <c r="J811" s="3" t="str">
        <f>IF(RT_gsm[[#This Row],[Column2]]="REV",FIND("&lt;=&gt;",RT_gsm[[#This Row],[Column8]]),"")</f>
        <v/>
      </c>
    </row>
    <row r="812" spans="1:10" hidden="1" x14ac:dyDescent="0.2">
      <c r="A812" t="s">
        <v>654</v>
      </c>
      <c r="B812" t="s">
        <v>3902</v>
      </c>
      <c r="C812" t="str">
        <f>RT_gsm[[#This Row],[model_rxn]]&amp;"_"&amp;RT_gsm[[#This Row],[Column2]]</f>
        <v>CYSTGL_c_FWD</v>
      </c>
      <c r="D812" t="str">
        <f>_xlfn.XLOOKUP(RT_gsm[[#This Row],[Column3]],SC_enz[name_dir],SC_enz[name_dir],"")</f>
        <v>CYSTGL_c_FWD</v>
      </c>
      <c r="E812" t="str">
        <f>_xlfn.XLOOKUP(RT_gsm[[#This Row],[model_rxn]],sc_gsm[model_rxn],sc_gsm[model_rxn],"")</f>
        <v>CYSTGL_c</v>
      </c>
      <c r="F812" s="3" t="str">
        <f>_xlfn.XLOOKUP(RT_gsm[[#This Row],[Column3]],sc_gsm[Column3],sc_gsm[Column3],"")</f>
        <v>CYSTGL_c_FWD</v>
      </c>
      <c r="G812" s="3" t="str" cm="1">
        <f t="array" ref="G812">RT_gsm[[#This Row],[model_rxn]]&amp;",r,"&amp;_xlfn.SWITCH(RT_gsm[[#This Row],[Column2]],"REV","lower_bound:-","FWD","upper_bound:")&amp;"1000"</f>
        <v>CYSTGL_c,r,upper_bound:1000</v>
      </c>
      <c r="H812" s="3" t="str">
        <f>_xlfn.XLOOKUP(RT_gsm[[#This Row],[rxn in SC GSM]],sc_gsm[model_rxn],sc_gsm[yeast8.3.4 equation],"")</f>
        <v>H2O[c] + L-cystathionine[c] =&gt; 2-oxobutanoate[c] + ammonium[c] + L-cysteine[c]</v>
      </c>
      <c r="I812" s="3" t="b">
        <f>_xlfn.XLOOKUP(RT_gsm[[#This Row],[rxn in SC GSM]],sc_gsm[model_rxn],sc_gsm[Column12],"")</f>
        <v>1</v>
      </c>
      <c r="J812" s="3" t="str">
        <f>IF(RT_gsm[[#This Row],[Column2]]="REV",FIND("&lt;=&gt;",RT_gsm[[#This Row],[Column8]]),"")</f>
        <v/>
      </c>
    </row>
    <row r="813" spans="1:10" hidden="1" x14ac:dyDescent="0.2">
      <c r="A813" t="s">
        <v>663</v>
      </c>
      <c r="B813" t="s">
        <v>3902</v>
      </c>
      <c r="C813" t="str">
        <f>RT_gsm[[#This Row],[model_rxn]]&amp;"_"&amp;RT_gsm[[#This Row],[Column2]]</f>
        <v>CYSTRS_c_FWD</v>
      </c>
      <c r="D813" t="str">
        <f>_xlfn.XLOOKUP(RT_gsm[[#This Row],[Column3]],SC_enz[name_dir],SC_enz[name_dir],"")</f>
        <v>CYSTRS_c_FWD</v>
      </c>
      <c r="E813" t="str">
        <f>_xlfn.XLOOKUP(RT_gsm[[#This Row],[model_rxn]],sc_gsm[model_rxn],sc_gsm[model_rxn],"")</f>
        <v>CYSTRS_c</v>
      </c>
      <c r="F813" s="3" t="str">
        <f>_xlfn.XLOOKUP(RT_gsm[[#This Row],[Column3]],sc_gsm[Column3],sc_gsm[Column3],"")</f>
        <v>CYSTRS_c_FWD</v>
      </c>
      <c r="G813" s="3" t="str" cm="1">
        <f t="array" ref="G813">RT_gsm[[#This Row],[model_rxn]]&amp;",r,"&amp;_xlfn.SWITCH(RT_gsm[[#This Row],[Column2]],"REV","lower_bound:-","FWD","upper_bound:")&amp;"1000"</f>
        <v>CYSTRS_c,r,upper_bound:1000</v>
      </c>
      <c r="H813" s="3" t="str">
        <f>_xlfn.XLOOKUP(RT_gsm[[#This Row],[rxn in SC GSM]],sc_gsm[model_rxn],sc_gsm[yeast8.3.4 equation],"")</f>
        <v>ATP[c] + L-cysteine[c] + tRNA(Cys)[c] =&gt; AMP[c] + Cys-tRNA(Cys)[c] + diphosphate[c]</v>
      </c>
      <c r="I813" s="3" t="b">
        <f>_xlfn.XLOOKUP(RT_gsm[[#This Row],[rxn in SC GSM]],sc_gsm[model_rxn],sc_gsm[Column12],"")</f>
        <v>1</v>
      </c>
      <c r="J813" s="3" t="str">
        <f>IF(RT_gsm[[#This Row],[Column2]]="REV",FIND("&lt;=&gt;",RT_gsm[[#This Row],[Column8]]),"")</f>
        <v/>
      </c>
    </row>
    <row r="814" spans="1:10" hidden="1" x14ac:dyDescent="0.2">
      <c r="A814" t="s">
        <v>651</v>
      </c>
      <c r="B814" t="s">
        <v>3902</v>
      </c>
      <c r="C814" t="str">
        <f>RT_gsm[[#This Row],[model_rxn]]&amp;"_"&amp;RT_gsm[[#This Row],[Column2]]</f>
        <v>CYSTS_c_FWD</v>
      </c>
      <c r="D814" t="str">
        <f>_xlfn.XLOOKUP(RT_gsm[[#This Row],[Column3]],SC_enz[name_dir],SC_enz[name_dir],"")</f>
        <v>CYSTS_c_FWD</v>
      </c>
      <c r="E814" t="str">
        <f>_xlfn.XLOOKUP(RT_gsm[[#This Row],[model_rxn]],sc_gsm[model_rxn],sc_gsm[model_rxn],"")</f>
        <v>CYSTS_c</v>
      </c>
      <c r="F814" s="3" t="str">
        <f>_xlfn.XLOOKUP(RT_gsm[[#This Row],[Column3]],sc_gsm[Column3],sc_gsm[Column3],"")</f>
        <v>CYSTS_c_FWD</v>
      </c>
      <c r="G814" s="3" t="str" cm="1">
        <f t="array" ref="G814">RT_gsm[[#This Row],[model_rxn]]&amp;",r,"&amp;_xlfn.SWITCH(RT_gsm[[#This Row],[Column2]],"REV","lower_bound:-","FWD","upper_bound:")&amp;"1000"</f>
        <v>CYSTS_c,r,upper_bound:1000</v>
      </c>
      <c r="H814" s="3" t="str">
        <f>_xlfn.XLOOKUP(RT_gsm[[#This Row],[rxn in SC GSM]],sc_gsm[model_rxn],sc_gsm[yeast8.3.4 equation],"")</f>
        <v>L-homocysteine[c] + L-serine[c] =&gt; H2O[c] + L-cystathionine[c]</v>
      </c>
      <c r="I814" s="3" t="b">
        <f>_xlfn.XLOOKUP(RT_gsm[[#This Row],[rxn in SC GSM]],sc_gsm[model_rxn],sc_gsm[Column12],"")</f>
        <v>1</v>
      </c>
      <c r="J814" s="3" t="str">
        <f>IF(RT_gsm[[#This Row],[Column2]]="REV",FIND("&lt;=&gt;",RT_gsm[[#This Row],[Column8]]),"")</f>
        <v/>
      </c>
    </row>
    <row r="815" spans="1:10" hidden="1" x14ac:dyDescent="0.2">
      <c r="A815" t="s">
        <v>2233</v>
      </c>
      <c r="B815" t="s">
        <v>3903</v>
      </c>
      <c r="C815" t="str">
        <f>RT_gsm[[#This Row],[model_rxn]]&amp;"_"&amp;RT_gsm[[#This Row],[Column2]]</f>
        <v>CYStps_e_REV</v>
      </c>
      <c r="D815" t="str">
        <f>_xlfn.XLOOKUP(RT_gsm[[#This Row],[Column3]],SC_enz[name_dir],SC_enz[name_dir],"")</f>
        <v>CYStps_e_REV</v>
      </c>
      <c r="E815" t="str">
        <f>_xlfn.XLOOKUP(RT_gsm[[#This Row],[model_rxn]],sc_gsm[model_rxn],sc_gsm[model_rxn],"")</f>
        <v>CYStps_e</v>
      </c>
      <c r="F815" s="3" t="str">
        <f>_xlfn.XLOOKUP(RT_gsm[[#This Row],[Column3]],sc_gsm[Column3],sc_gsm[Column3],"")</f>
        <v>CYStps_e_REV</v>
      </c>
      <c r="G815" s="3" t="str" cm="1">
        <f t="array" ref="G815">RT_gsm[[#This Row],[model_rxn]]&amp;",r,"&amp;_xlfn.SWITCH(RT_gsm[[#This Row],[Column2]],"REV","lower_bound:-","FWD","upper_bound:")&amp;"1000"</f>
        <v>CYStps_e,r,lower_bound:-1000</v>
      </c>
      <c r="H815" s="3" t="str">
        <f>_xlfn.XLOOKUP(RT_gsm[[#This Row],[rxn in SC GSM]],sc_gsm[model_rxn],sc_gsm[yeast8.3.4 equation],"")</f>
        <v>H+[e] + L-cysteine[e] &lt;=&gt; H+[c] + L-cysteine[c]</v>
      </c>
      <c r="I815" s="3" t="b">
        <f>_xlfn.XLOOKUP(RT_gsm[[#This Row],[rxn in SC GSM]],sc_gsm[model_rxn],sc_gsm[Column12],"")</f>
        <v>1</v>
      </c>
      <c r="J815" s="3">
        <f>IF(RT_gsm[[#This Row],[Column2]]="REV",FIND("&lt;=&gt;",RT_gsm[[#This Row],[Column8]]),"")</f>
        <v>23</v>
      </c>
    </row>
    <row r="816" spans="1:10" hidden="1" x14ac:dyDescent="0.2">
      <c r="A816" t="s">
        <v>2233</v>
      </c>
      <c r="B816" t="s">
        <v>3902</v>
      </c>
      <c r="C816" t="str">
        <f>RT_gsm[[#This Row],[model_rxn]]&amp;"_"&amp;RT_gsm[[#This Row],[Column2]]</f>
        <v>CYStps_e_FWD</v>
      </c>
      <c r="D816" t="str">
        <f>_xlfn.XLOOKUP(RT_gsm[[#This Row],[Column3]],SC_enz[name_dir],SC_enz[name_dir],"")</f>
        <v>CYStps_e_FWD</v>
      </c>
      <c r="E816" t="str">
        <f>_xlfn.XLOOKUP(RT_gsm[[#This Row],[model_rxn]],sc_gsm[model_rxn],sc_gsm[model_rxn],"")</f>
        <v>CYStps_e</v>
      </c>
      <c r="F816" s="3" t="str">
        <f>_xlfn.XLOOKUP(RT_gsm[[#This Row],[Column3]],sc_gsm[Column3],sc_gsm[Column3],"")</f>
        <v>CYStps_e_FWD</v>
      </c>
      <c r="G816" s="3" t="str" cm="1">
        <f t="array" ref="G816">RT_gsm[[#This Row],[model_rxn]]&amp;",r,"&amp;_xlfn.SWITCH(RT_gsm[[#This Row],[Column2]],"REV","lower_bound:-","FWD","upper_bound:")&amp;"1000"</f>
        <v>CYStps_e,r,upper_bound:1000</v>
      </c>
      <c r="H816" s="3" t="str">
        <f>_xlfn.XLOOKUP(RT_gsm[[#This Row],[rxn in SC GSM]],sc_gsm[model_rxn],sc_gsm[yeast8.3.4 equation],"")</f>
        <v>H+[e] + L-cysteine[e] &lt;=&gt; H+[c] + L-cysteine[c]</v>
      </c>
      <c r="I816" s="3" t="b">
        <f>_xlfn.XLOOKUP(RT_gsm[[#This Row],[rxn in SC GSM]],sc_gsm[model_rxn],sc_gsm[Column12],"")</f>
        <v>1</v>
      </c>
      <c r="J816" s="3" t="str">
        <f>IF(RT_gsm[[#This Row],[Column2]]="REV",FIND("&lt;=&gt;",RT_gsm[[#This Row],[Column8]]),"")</f>
        <v/>
      </c>
    </row>
    <row r="817" spans="1:10" hidden="1" x14ac:dyDescent="0.2">
      <c r="A817" t="s">
        <v>669</v>
      </c>
      <c r="B817" t="s">
        <v>3902</v>
      </c>
      <c r="C817" t="str">
        <f>RT_gsm[[#This Row],[model_rxn]]&amp;"_"&amp;RT_gsm[[#This Row],[Column2]]</f>
        <v>CYTDK2_c_FWD</v>
      </c>
      <c r="D817" t="str">
        <f>_xlfn.XLOOKUP(RT_gsm[[#This Row],[Column3]],SC_enz[name_dir],SC_enz[name_dir],"")</f>
        <v>CYTDK2_c_FWD</v>
      </c>
      <c r="E817" t="str">
        <f>_xlfn.XLOOKUP(RT_gsm[[#This Row],[model_rxn]],sc_gsm[model_rxn],sc_gsm[model_rxn],"")</f>
        <v>CYTDK2_c</v>
      </c>
      <c r="F817" s="3" t="str">
        <f>_xlfn.XLOOKUP(RT_gsm[[#This Row],[Column3]],sc_gsm[Column3],sc_gsm[Column3],"")</f>
        <v>CYTDK2_c_FWD</v>
      </c>
      <c r="G817" s="3" t="str" cm="1">
        <f t="array" ref="G817">RT_gsm[[#This Row],[model_rxn]]&amp;",r,"&amp;_xlfn.SWITCH(RT_gsm[[#This Row],[Column2]],"REV","lower_bound:-","FWD","upper_bound:")&amp;"1000"</f>
        <v>CYTDK2_c,r,upper_bound:1000</v>
      </c>
      <c r="H817" s="3" t="str">
        <f>_xlfn.XLOOKUP(RT_gsm[[#This Row],[rxn in SC GSM]],sc_gsm[model_rxn],sc_gsm[yeast8.3.4 equation],"")</f>
        <v>cytidine[c] + GTP[c] =&gt; CMP[c] + GDP[c] + H+[c]</v>
      </c>
      <c r="I817" s="3" t="b">
        <f>_xlfn.XLOOKUP(RT_gsm[[#This Row],[rxn in SC GSM]],sc_gsm[model_rxn],sc_gsm[Column12],"")</f>
        <v>1</v>
      </c>
      <c r="J817" s="3" t="str">
        <f>IF(RT_gsm[[#This Row],[Column2]]="REV",FIND("&lt;=&gt;",RT_gsm[[#This Row],[Column8]]),"")</f>
        <v/>
      </c>
    </row>
    <row r="818" spans="1:10" hidden="1" x14ac:dyDescent="0.2">
      <c r="A818" t="s">
        <v>666</v>
      </c>
      <c r="B818" t="s">
        <v>3902</v>
      </c>
      <c r="C818" t="str">
        <f>RT_gsm[[#This Row],[model_rxn]]&amp;"_"&amp;RT_gsm[[#This Row],[Column2]]</f>
        <v>CYTD_c_FWD</v>
      </c>
      <c r="D818" t="str">
        <f>_xlfn.XLOOKUP(RT_gsm[[#This Row],[Column3]],SC_enz[name_dir],SC_enz[name_dir],"")</f>
        <v>CYTD_c_FWD</v>
      </c>
      <c r="E818" t="str">
        <f>_xlfn.XLOOKUP(RT_gsm[[#This Row],[model_rxn]],sc_gsm[model_rxn],sc_gsm[model_rxn],"")</f>
        <v>CYTD_c</v>
      </c>
      <c r="F818" s="3" t="str">
        <f>_xlfn.XLOOKUP(RT_gsm[[#This Row],[Column3]],sc_gsm[Column3],sc_gsm[Column3],"")</f>
        <v>CYTD_c_FWD</v>
      </c>
      <c r="G818" s="3" t="str" cm="1">
        <f t="array" ref="G818">RT_gsm[[#This Row],[model_rxn]]&amp;",r,"&amp;_xlfn.SWITCH(RT_gsm[[#This Row],[Column2]],"REV","lower_bound:-","FWD","upper_bound:")&amp;"1000"</f>
        <v>CYTD_c,r,upper_bound:1000</v>
      </c>
      <c r="H818" s="3" t="str">
        <f>_xlfn.XLOOKUP(RT_gsm[[#This Row],[rxn in SC GSM]],sc_gsm[model_rxn],sc_gsm[yeast8.3.4 equation],"")</f>
        <v>cytidine[c] + H+[c] + H2O[c] =&gt; ammonium[c] + uridine[c]</v>
      </c>
      <c r="I818" s="3" t="b">
        <f>_xlfn.XLOOKUP(RT_gsm[[#This Row],[rxn in SC GSM]],sc_gsm[model_rxn],sc_gsm[Column12],"")</f>
        <v>1</v>
      </c>
      <c r="J818" s="3" t="str">
        <f>IF(RT_gsm[[#This Row],[Column2]]="REV",FIND("&lt;=&gt;",RT_gsm[[#This Row],[Column8]]),"")</f>
        <v/>
      </c>
    </row>
    <row r="819" spans="1:10" hidden="1" x14ac:dyDescent="0.2">
      <c r="A819" t="s">
        <v>2079</v>
      </c>
      <c r="B819" t="s">
        <v>3902</v>
      </c>
      <c r="C819" t="str">
        <f>RT_gsm[[#This Row],[model_rxn]]&amp;"_"&amp;RT_gsm[[#This Row],[Column2]]</f>
        <v>CYTDtps_e_FWD</v>
      </c>
      <c r="D819" t="str">
        <f>_xlfn.XLOOKUP(RT_gsm[[#This Row],[Column3]],SC_enz[name_dir],SC_enz[name_dir],"")</f>
        <v>CYTDtps_e_FWD</v>
      </c>
      <c r="E819" t="str">
        <f>_xlfn.XLOOKUP(RT_gsm[[#This Row],[model_rxn]],sc_gsm[model_rxn],sc_gsm[model_rxn],"")</f>
        <v>CYTDtps_e</v>
      </c>
      <c r="F819" s="3" t="str">
        <f>_xlfn.XLOOKUP(RT_gsm[[#This Row],[Column3]],sc_gsm[Column3],sc_gsm[Column3],"")</f>
        <v>CYTDtps_e_FWD</v>
      </c>
      <c r="G819" s="3" t="str" cm="1">
        <f t="array" ref="G819">RT_gsm[[#This Row],[model_rxn]]&amp;",r,"&amp;_xlfn.SWITCH(RT_gsm[[#This Row],[Column2]],"REV","lower_bound:-","FWD","upper_bound:")&amp;"1000"</f>
        <v>CYTDtps_e,r,upper_bound:1000</v>
      </c>
      <c r="H819" s="3" t="str">
        <f>_xlfn.XLOOKUP(RT_gsm[[#This Row],[rxn in SC GSM]],sc_gsm[model_rxn],sc_gsm[yeast8.3.4 equation],"")</f>
        <v>cytidine[e] + H+[e] =&gt; cytidine[c] + H+[c]</v>
      </c>
      <c r="I819" s="3" t="b">
        <f>_xlfn.XLOOKUP(RT_gsm[[#This Row],[rxn in SC GSM]],sc_gsm[model_rxn],sc_gsm[Column12],"")</f>
        <v>1</v>
      </c>
      <c r="J819" s="3" t="str">
        <f>IF(RT_gsm[[#This Row],[Column2]]="REV",FIND("&lt;=&gt;",RT_gsm[[#This Row],[Column8]]),"")</f>
        <v/>
      </c>
    </row>
    <row r="820" spans="1:10" hidden="1" x14ac:dyDescent="0.2">
      <c r="A820" t="s">
        <v>2541</v>
      </c>
      <c r="B820" t="s">
        <v>3902</v>
      </c>
      <c r="C820" t="str">
        <f>RT_gsm[[#This Row],[model_rxn]]&amp;"_"&amp;RT_gsm[[#This Row],[Column2]]</f>
        <v>CYTK1_c_FWD</v>
      </c>
      <c r="D820" t="str">
        <f>_xlfn.XLOOKUP(RT_gsm[[#This Row],[Column3]],SC_enz[name_dir],SC_enz[name_dir],"")</f>
        <v>CYTK1_c_FWD</v>
      </c>
      <c r="E820" t="str">
        <f>_xlfn.XLOOKUP(RT_gsm[[#This Row],[model_rxn]],sc_gsm[model_rxn],sc_gsm[model_rxn],"")</f>
        <v>CYTK1_c</v>
      </c>
      <c r="F820" s="3" t="str">
        <f>_xlfn.XLOOKUP(RT_gsm[[#This Row],[Column3]],sc_gsm[Column3],sc_gsm[Column3],"")</f>
        <v>CYTK1_c_FWD</v>
      </c>
      <c r="G820" s="3" t="str" cm="1">
        <f t="array" ref="G820">RT_gsm[[#This Row],[model_rxn]]&amp;",r,"&amp;_xlfn.SWITCH(RT_gsm[[#This Row],[Column2]],"REV","lower_bound:-","FWD","upper_bound:")&amp;"1000"</f>
        <v>CYTK1_c,r,upper_bound:1000</v>
      </c>
      <c r="H820" s="3" t="str">
        <f>_xlfn.XLOOKUP(RT_gsm[[#This Row],[rxn in SC GSM]],sc_gsm[model_rxn],sc_gsm[yeast8.3.4 equation],"")</f>
        <v>ATP[c] + CMP[c] =&gt; ADP[c] + CDP[c]</v>
      </c>
      <c r="I820" s="3" t="b">
        <f>_xlfn.XLOOKUP(RT_gsm[[#This Row],[rxn in SC GSM]],sc_gsm[model_rxn],sc_gsm[Column12],"")</f>
        <v>1</v>
      </c>
      <c r="J820" s="3" t="str">
        <f>IF(RT_gsm[[#This Row],[Column2]]="REV",FIND("&lt;=&gt;",RT_gsm[[#This Row],[Column8]]),"")</f>
        <v/>
      </c>
    </row>
    <row r="821" spans="1:10" hidden="1" x14ac:dyDescent="0.2">
      <c r="A821" t="s">
        <v>2542</v>
      </c>
      <c r="B821" t="s">
        <v>3903</v>
      </c>
      <c r="C821" t="str">
        <f>RT_gsm[[#This Row],[model_rxn]]&amp;"_"&amp;RT_gsm[[#This Row],[Column2]]</f>
        <v>CYTK2_c_REV</v>
      </c>
      <c r="D821" t="str">
        <f>_xlfn.XLOOKUP(RT_gsm[[#This Row],[Column3]],SC_enz[name_dir],SC_enz[name_dir],"")</f>
        <v>CYTK2_c_REV</v>
      </c>
      <c r="E821" t="str">
        <f>_xlfn.XLOOKUP(RT_gsm[[#This Row],[model_rxn]],sc_gsm[model_rxn],sc_gsm[model_rxn],"")</f>
        <v>CYTK2_c</v>
      </c>
      <c r="F821" s="3" t="str">
        <f>_xlfn.XLOOKUP(RT_gsm[[#This Row],[Column3]],sc_gsm[Column3],sc_gsm[Column3],"")</f>
        <v>CYTK2_c_REV</v>
      </c>
      <c r="G821" s="3" t="str" cm="1">
        <f t="array" ref="G821">RT_gsm[[#This Row],[model_rxn]]&amp;",r,"&amp;_xlfn.SWITCH(RT_gsm[[#This Row],[Column2]],"REV","lower_bound:-","FWD","upper_bound:")&amp;"1000"</f>
        <v>CYTK2_c,r,lower_bound:-1000</v>
      </c>
      <c r="H821" s="3" t="str">
        <f>_xlfn.XLOOKUP(RT_gsm[[#This Row],[rxn in SC GSM]],sc_gsm[model_rxn],sc_gsm[yeast8.3.4 equation],"")</f>
        <v>ATP[c] + dCMP[c] &lt;=&gt; ADP[c] + dCDP[c]</v>
      </c>
      <c r="I821" s="3" t="b">
        <f>_xlfn.XLOOKUP(RT_gsm[[#This Row],[rxn in SC GSM]],sc_gsm[model_rxn],sc_gsm[Column12],"")</f>
        <v>1</v>
      </c>
      <c r="J821" s="3">
        <f>IF(RT_gsm[[#This Row],[Column2]]="REV",FIND("&lt;=&gt;",RT_gsm[[#This Row],[Column8]]),"")</f>
        <v>18</v>
      </c>
    </row>
    <row r="822" spans="1:10" hidden="1" x14ac:dyDescent="0.2">
      <c r="A822" t="s">
        <v>2542</v>
      </c>
      <c r="B822" t="s">
        <v>3902</v>
      </c>
      <c r="C822" t="str">
        <f>RT_gsm[[#This Row],[model_rxn]]&amp;"_"&amp;RT_gsm[[#This Row],[Column2]]</f>
        <v>CYTK2_c_FWD</v>
      </c>
      <c r="D822" t="str">
        <f>_xlfn.XLOOKUP(RT_gsm[[#This Row],[Column3]],SC_enz[name_dir],SC_enz[name_dir],"")</f>
        <v>CYTK2_c_FWD</v>
      </c>
      <c r="E822" t="str">
        <f>_xlfn.XLOOKUP(RT_gsm[[#This Row],[model_rxn]],sc_gsm[model_rxn],sc_gsm[model_rxn],"")</f>
        <v>CYTK2_c</v>
      </c>
      <c r="F822" s="3" t="str">
        <f>_xlfn.XLOOKUP(RT_gsm[[#This Row],[Column3]],sc_gsm[Column3],sc_gsm[Column3],"")</f>
        <v>CYTK2_c_FWD</v>
      </c>
      <c r="G822" s="3" t="str" cm="1">
        <f t="array" ref="G822">RT_gsm[[#This Row],[model_rxn]]&amp;",r,"&amp;_xlfn.SWITCH(RT_gsm[[#This Row],[Column2]],"REV","lower_bound:-","FWD","upper_bound:")&amp;"1000"</f>
        <v>CYTK2_c,r,upper_bound:1000</v>
      </c>
      <c r="H822" s="3" t="str">
        <f>_xlfn.XLOOKUP(RT_gsm[[#This Row],[rxn in SC GSM]],sc_gsm[model_rxn],sc_gsm[yeast8.3.4 equation],"")</f>
        <v>ATP[c] + dCMP[c] &lt;=&gt; ADP[c] + dCDP[c]</v>
      </c>
      <c r="I822" s="3" t="b">
        <f>_xlfn.XLOOKUP(RT_gsm[[#This Row],[rxn in SC GSM]],sc_gsm[model_rxn],sc_gsm[Column12],"")</f>
        <v>1</v>
      </c>
      <c r="J822" s="3" t="str">
        <f>IF(RT_gsm[[#This Row],[Column2]]="REV",FIND("&lt;=&gt;",RT_gsm[[#This Row],[Column8]]),"")</f>
        <v/>
      </c>
    </row>
    <row r="823" spans="1:10" hidden="1" x14ac:dyDescent="0.2">
      <c r="A823" t="s">
        <v>697</v>
      </c>
      <c r="B823" t="s">
        <v>3902</v>
      </c>
      <c r="C823" t="str">
        <f>RT_gsm[[#This Row],[model_rxn]]&amp;"_"&amp;RT_gsm[[#This Row],[Column2]]</f>
        <v>DADA_c_FWD</v>
      </c>
      <c r="D823" t="str">
        <f>_xlfn.XLOOKUP(RT_gsm[[#This Row],[Column3]],SC_enz[name_dir],SC_enz[name_dir],"")</f>
        <v>DADA_c_FWD</v>
      </c>
      <c r="E823" t="str">
        <f>_xlfn.XLOOKUP(RT_gsm[[#This Row],[model_rxn]],sc_gsm[model_rxn],sc_gsm[model_rxn],"")</f>
        <v>DADA_c</v>
      </c>
      <c r="F823" s="3" t="str">
        <f>_xlfn.XLOOKUP(RT_gsm[[#This Row],[Column3]],sc_gsm[Column3],sc_gsm[Column3],"")</f>
        <v>DADA_c_FWD</v>
      </c>
      <c r="G823" s="3" t="str" cm="1">
        <f t="array" ref="G823">RT_gsm[[#This Row],[model_rxn]]&amp;",r,"&amp;_xlfn.SWITCH(RT_gsm[[#This Row],[Column2]],"REV","lower_bound:-","FWD","upper_bound:")&amp;"1000"</f>
        <v>DADA_c,r,upper_bound:1000</v>
      </c>
      <c r="H823" s="3" t="str">
        <f>_xlfn.XLOOKUP(RT_gsm[[#This Row],[rxn in SC GSM]],sc_gsm[model_rxn],sc_gsm[yeast8.3.4 equation],"")</f>
        <v>2'-deoxyadenosine[c] + H+[c] + H2O[c] =&gt; 2'-deoxyinosine[c] + ammonium[c]</v>
      </c>
      <c r="I823" s="3" t="b">
        <f>_xlfn.XLOOKUP(RT_gsm[[#This Row],[rxn in SC GSM]],sc_gsm[model_rxn],sc_gsm[Column12],"")</f>
        <v>1</v>
      </c>
      <c r="J823" s="3" t="str">
        <f>IF(RT_gsm[[#This Row],[Column2]]="REV",FIND("&lt;=&gt;",RT_gsm[[#This Row],[Column8]]),"")</f>
        <v/>
      </c>
    </row>
    <row r="824" spans="1:10" hidden="1" x14ac:dyDescent="0.2">
      <c r="A824" t="s">
        <v>2565</v>
      </c>
      <c r="B824" t="s">
        <v>3903</v>
      </c>
      <c r="C824" t="str">
        <f>RT_gsm[[#This Row],[model_rxn]]&amp;"_"&amp;RT_gsm[[#This Row],[Column2]]</f>
        <v>DADK_c_REV</v>
      </c>
      <c r="D824" t="str">
        <f>_xlfn.XLOOKUP(RT_gsm[[#This Row],[Column3]],SC_enz[name_dir],SC_enz[name_dir],"")</f>
        <v>DADK_c_REV</v>
      </c>
      <c r="E824" t="str">
        <f>_xlfn.XLOOKUP(RT_gsm[[#This Row],[model_rxn]],sc_gsm[model_rxn],sc_gsm[model_rxn],"")</f>
        <v>DADK_c</v>
      </c>
      <c r="F824" s="3" t="str">
        <f>_xlfn.XLOOKUP(RT_gsm[[#This Row],[Column3]],sc_gsm[Column3],sc_gsm[Column3],"")</f>
        <v>DADK_c_REV</v>
      </c>
      <c r="G824" s="3" t="str" cm="1">
        <f t="array" ref="G824">RT_gsm[[#This Row],[model_rxn]]&amp;",r,"&amp;_xlfn.SWITCH(RT_gsm[[#This Row],[Column2]],"REV","lower_bound:-","FWD","upper_bound:")&amp;"1000"</f>
        <v>DADK_c,r,lower_bound:-1000</v>
      </c>
      <c r="H824" s="3" t="str">
        <f>_xlfn.XLOOKUP(RT_gsm[[#This Row],[rxn in SC GSM]],sc_gsm[model_rxn],sc_gsm[yeast8.3.4 equation],"")</f>
        <v>ATP[c] + dAMP[c] &lt;=&gt; ADP[c] + dADP[c]</v>
      </c>
      <c r="I824" s="3" t="b">
        <f>_xlfn.XLOOKUP(RT_gsm[[#This Row],[rxn in SC GSM]],sc_gsm[model_rxn],sc_gsm[Column12],"")</f>
        <v>1</v>
      </c>
      <c r="J824" s="3">
        <f>IF(RT_gsm[[#This Row],[Column2]]="REV",FIND("&lt;=&gt;",RT_gsm[[#This Row],[Column8]]),"")</f>
        <v>18</v>
      </c>
    </row>
    <row r="825" spans="1:10" hidden="1" x14ac:dyDescent="0.2">
      <c r="A825" t="s">
        <v>2565</v>
      </c>
      <c r="B825" t="s">
        <v>3902</v>
      </c>
      <c r="C825" t="str">
        <f>RT_gsm[[#This Row],[model_rxn]]&amp;"_"&amp;RT_gsm[[#This Row],[Column2]]</f>
        <v>DADK_c_FWD</v>
      </c>
      <c r="D825" t="str">
        <f>_xlfn.XLOOKUP(RT_gsm[[#This Row],[Column3]],SC_enz[name_dir],SC_enz[name_dir],"")</f>
        <v>DADK_c_FWD</v>
      </c>
      <c r="E825" t="str">
        <f>_xlfn.XLOOKUP(RT_gsm[[#This Row],[model_rxn]],sc_gsm[model_rxn],sc_gsm[model_rxn],"")</f>
        <v>DADK_c</v>
      </c>
      <c r="F825" s="3" t="str">
        <f>_xlfn.XLOOKUP(RT_gsm[[#This Row],[Column3]],sc_gsm[Column3],sc_gsm[Column3],"")</f>
        <v>DADK_c_FWD</v>
      </c>
      <c r="G825" s="3" t="str" cm="1">
        <f t="array" ref="G825">RT_gsm[[#This Row],[model_rxn]]&amp;",r,"&amp;_xlfn.SWITCH(RT_gsm[[#This Row],[Column2]],"REV","lower_bound:-","FWD","upper_bound:")&amp;"1000"</f>
        <v>DADK_c,r,upper_bound:1000</v>
      </c>
      <c r="H825" s="3" t="str">
        <f>_xlfn.XLOOKUP(RT_gsm[[#This Row],[rxn in SC GSM]],sc_gsm[model_rxn],sc_gsm[yeast8.3.4 equation],"")</f>
        <v>ATP[c] + dAMP[c] &lt;=&gt; ADP[c] + dADP[c]</v>
      </c>
      <c r="I825" s="3" t="b">
        <f>_xlfn.XLOOKUP(RT_gsm[[#This Row],[rxn in SC GSM]],sc_gsm[model_rxn],sc_gsm[Column12],"")</f>
        <v>1</v>
      </c>
      <c r="J825" s="3" t="str">
        <f>IF(RT_gsm[[#This Row],[Column2]]="REV",FIND("&lt;=&gt;",RT_gsm[[#This Row],[Column8]]),"")</f>
        <v/>
      </c>
    </row>
    <row r="826" spans="1:10" hidden="1" x14ac:dyDescent="0.2">
      <c r="A826" t="s">
        <v>2557</v>
      </c>
      <c r="B826" t="s">
        <v>3903</v>
      </c>
      <c r="C826" t="str">
        <f>RT_gsm[[#This Row],[model_rxn]]&amp;"_"&amp;RT_gsm[[#This Row],[Column2]]</f>
        <v>DADPt_c_n_REV</v>
      </c>
      <c r="D826" t="str">
        <f>_xlfn.XLOOKUP(RT_gsm[[#This Row],[Column3]],SC_enz[name_dir],SC_enz[name_dir],"")</f>
        <v>DADPt_c_n_REV</v>
      </c>
      <c r="E826" t="str">
        <f>_xlfn.XLOOKUP(RT_gsm[[#This Row],[model_rxn]],sc_gsm[model_rxn],sc_gsm[model_rxn],"")</f>
        <v>DADPt_c_n</v>
      </c>
      <c r="F826" s="3" t="str">
        <f>_xlfn.XLOOKUP(RT_gsm[[#This Row],[Column3]],sc_gsm[Column3],sc_gsm[Column3],"")</f>
        <v>DADPt_c_n_REV</v>
      </c>
      <c r="G826" s="3" t="str" cm="1">
        <f t="array" ref="G826">RT_gsm[[#This Row],[model_rxn]]&amp;",r,"&amp;_xlfn.SWITCH(RT_gsm[[#This Row],[Column2]],"REV","lower_bound:-","FWD","upper_bound:")&amp;"1000"</f>
        <v>DADPt_c_n,r,lower_bound:-1000</v>
      </c>
      <c r="H826" s="3" t="str">
        <f>_xlfn.XLOOKUP(RT_gsm[[#This Row],[rxn in SC GSM]],sc_gsm[model_rxn],sc_gsm[yeast8.3.4 equation],"")</f>
        <v>dADP[c] &lt;=&gt; dADP[n]</v>
      </c>
      <c r="I826" s="3" t="b">
        <f>_xlfn.XLOOKUP(RT_gsm[[#This Row],[rxn in SC GSM]],sc_gsm[model_rxn],sc_gsm[Column12],"")</f>
        <v>1</v>
      </c>
      <c r="J826" s="3">
        <f>IF(RT_gsm[[#This Row],[Column2]]="REV",FIND("&lt;=&gt;",RT_gsm[[#This Row],[Column8]]),"")</f>
        <v>9</v>
      </c>
    </row>
    <row r="827" spans="1:10" hidden="1" x14ac:dyDescent="0.2">
      <c r="A827" t="s">
        <v>2557</v>
      </c>
      <c r="B827" t="s">
        <v>3902</v>
      </c>
      <c r="C827" t="str">
        <f>RT_gsm[[#This Row],[model_rxn]]&amp;"_"&amp;RT_gsm[[#This Row],[Column2]]</f>
        <v>DADPt_c_n_FWD</v>
      </c>
      <c r="D827" t="str">
        <f>_xlfn.XLOOKUP(RT_gsm[[#This Row],[Column3]],SC_enz[name_dir],SC_enz[name_dir],"")</f>
        <v>DADPt_c_n_FWD</v>
      </c>
      <c r="E827" t="str">
        <f>_xlfn.XLOOKUP(RT_gsm[[#This Row],[model_rxn]],sc_gsm[model_rxn],sc_gsm[model_rxn],"")</f>
        <v>DADPt_c_n</v>
      </c>
      <c r="F827" s="3" t="str">
        <f>_xlfn.XLOOKUP(RT_gsm[[#This Row],[Column3]],sc_gsm[Column3],sc_gsm[Column3],"")</f>
        <v>DADPt_c_n_FWD</v>
      </c>
      <c r="G827" s="3" t="str" cm="1">
        <f t="array" ref="G827">RT_gsm[[#This Row],[model_rxn]]&amp;",r,"&amp;_xlfn.SWITCH(RT_gsm[[#This Row],[Column2]],"REV","lower_bound:-","FWD","upper_bound:")&amp;"1000"</f>
        <v>DADPt_c_n,r,upper_bound:1000</v>
      </c>
      <c r="H827" s="3" t="str">
        <f>_xlfn.XLOOKUP(RT_gsm[[#This Row],[rxn in SC GSM]],sc_gsm[model_rxn],sc_gsm[yeast8.3.4 equation],"")</f>
        <v>dADP[c] &lt;=&gt; dADP[n]</v>
      </c>
      <c r="I827" s="3" t="b">
        <f>_xlfn.XLOOKUP(RT_gsm[[#This Row],[rxn in SC GSM]],sc_gsm[model_rxn],sc_gsm[Column12],"")</f>
        <v>1</v>
      </c>
      <c r="J827" s="3" t="str">
        <f>IF(RT_gsm[[#This Row],[Column2]]="REV",FIND("&lt;=&gt;",RT_gsm[[#This Row],[Column8]]),"")</f>
        <v/>
      </c>
    </row>
    <row r="828" spans="1:10" hidden="1" x14ac:dyDescent="0.2">
      <c r="A828" t="s">
        <v>2564</v>
      </c>
      <c r="B828" t="s">
        <v>3902</v>
      </c>
      <c r="C828" t="str">
        <f>RT_gsm[[#This Row],[model_rxn]]&amp;"_"&amp;RT_gsm[[#This Row],[Column2]]</f>
        <v>DADt_c_e_FWD</v>
      </c>
      <c r="D828" t="str">
        <f>_xlfn.XLOOKUP(RT_gsm[[#This Row],[Column3]],SC_enz[name_dir],SC_enz[name_dir],"")</f>
        <v>DADt_c_e_FWD</v>
      </c>
      <c r="E828" t="str">
        <f>_xlfn.XLOOKUP(RT_gsm[[#This Row],[model_rxn]],sc_gsm[model_rxn],sc_gsm[model_rxn],"")</f>
        <v>DADt_c_e</v>
      </c>
      <c r="F828" s="3" t="str">
        <f>_xlfn.XLOOKUP(RT_gsm[[#This Row],[Column3]],sc_gsm[Column3],sc_gsm[Column3],"")</f>
        <v>DADt_c_e_FWD</v>
      </c>
      <c r="G828" s="3" t="str" cm="1">
        <f t="array" ref="G828">RT_gsm[[#This Row],[model_rxn]]&amp;",r,"&amp;_xlfn.SWITCH(RT_gsm[[#This Row],[Column2]],"REV","lower_bound:-","FWD","upper_bound:")&amp;"1000"</f>
        <v>DADt_c_e,r,upper_bound:1000</v>
      </c>
      <c r="H828" s="3" t="str">
        <f>_xlfn.XLOOKUP(RT_gsm[[#This Row],[rxn in SC GSM]],sc_gsm[model_rxn],sc_gsm[yeast8.3.4 equation],"")</f>
        <v>2'-deoxyadenosine[e] =&gt; 2'-deoxyadenosine[c]</v>
      </c>
      <c r="I828" s="3" t="b">
        <f>_xlfn.XLOOKUP(RT_gsm[[#This Row],[rxn in SC GSM]],sc_gsm[model_rxn],sc_gsm[Column12],"")</f>
        <v>1</v>
      </c>
      <c r="J828" s="3" t="str">
        <f>IF(RT_gsm[[#This Row],[Column2]]="REV",FIND("&lt;=&gt;",RT_gsm[[#This Row],[Column8]]),"")</f>
        <v/>
      </c>
    </row>
    <row r="829" spans="1:10" hidden="1" x14ac:dyDescent="0.2">
      <c r="A829" t="s">
        <v>4869</v>
      </c>
      <c r="B829" t="s">
        <v>3903</v>
      </c>
      <c r="C829" t="str">
        <f>RT_gsm[[#This Row],[model_rxn]]&amp;"_"&amp;RT_gsm[[#This Row],[Column2]]</f>
        <v>DAG3Pabct_c_m_REV</v>
      </c>
      <c r="D829" t="str">
        <f>_xlfn.XLOOKUP(RT_gsm[[#This Row],[Column3]],SC_enz[name_dir],SC_enz[name_dir],"")</f>
        <v/>
      </c>
      <c r="E829" t="str">
        <f>_xlfn.XLOOKUP(RT_gsm[[#This Row],[model_rxn]],sc_gsm[model_rxn],sc_gsm[model_rxn],"")</f>
        <v/>
      </c>
      <c r="F829" s="3" t="str">
        <f>_xlfn.XLOOKUP(RT_gsm[[#This Row],[Column3]],sc_gsm[Column3],sc_gsm[Column3],"")</f>
        <v/>
      </c>
      <c r="G829" s="3" t="str" cm="1">
        <f t="array" ref="G829">RT_gsm[[#This Row],[model_rxn]]&amp;",r,"&amp;_xlfn.SWITCH(RT_gsm[[#This Row],[Column2]],"REV","lower_bound:-","FWD","upper_bound:")&amp;"1000"</f>
        <v>DAG3Pabct_c_m,r,lower_bound:-1000</v>
      </c>
      <c r="H829" s="3" t="str">
        <f>_xlfn.XLOOKUP(RT_gsm[[#This Row],[rxn in SC GSM]],sc_gsm[model_rxn],sc_gsm[yeast8.3.4 equation],"")</f>
        <v/>
      </c>
      <c r="I829" s="3" t="str">
        <f>_xlfn.XLOOKUP(RT_gsm[[#This Row],[rxn in SC GSM]],sc_gsm[model_rxn],sc_gsm[Column12],"")</f>
        <v/>
      </c>
      <c r="J829" s="3" t="e">
        <f>IF(RT_gsm[[#This Row],[Column2]]="REV",FIND("&lt;=&gt;",RT_gsm[[#This Row],[Column8]]),"")</f>
        <v>#VALUE!</v>
      </c>
    </row>
    <row r="830" spans="1:10" hidden="1" x14ac:dyDescent="0.2">
      <c r="A830" t="s">
        <v>4869</v>
      </c>
      <c r="B830" t="s">
        <v>3902</v>
      </c>
      <c r="C830" t="str">
        <f>RT_gsm[[#This Row],[model_rxn]]&amp;"_"&amp;RT_gsm[[#This Row],[Column2]]</f>
        <v>DAG3Pabct_c_m_FWD</v>
      </c>
      <c r="D830" t="str">
        <f>_xlfn.XLOOKUP(RT_gsm[[#This Row],[Column3]],SC_enz[name_dir],SC_enz[name_dir],"")</f>
        <v/>
      </c>
      <c r="E830" t="str">
        <f>_xlfn.XLOOKUP(RT_gsm[[#This Row],[model_rxn]],sc_gsm[model_rxn],sc_gsm[model_rxn],"")</f>
        <v/>
      </c>
      <c r="F830" s="3" t="str">
        <f>_xlfn.XLOOKUP(RT_gsm[[#This Row],[Column3]],sc_gsm[Column3],sc_gsm[Column3],"")</f>
        <v/>
      </c>
      <c r="G830" s="3" t="str" cm="1">
        <f t="array" ref="G830">RT_gsm[[#This Row],[model_rxn]]&amp;",r,"&amp;_xlfn.SWITCH(RT_gsm[[#This Row],[Column2]],"REV","lower_bound:-","FWD","upper_bound:")&amp;"1000"</f>
        <v>DAG3Pabct_c_m,r,upper_bound:1000</v>
      </c>
      <c r="H830" s="3" t="str">
        <f>_xlfn.XLOOKUP(RT_gsm[[#This Row],[rxn in SC GSM]],sc_gsm[model_rxn],sc_gsm[yeast8.3.4 equation],"")</f>
        <v/>
      </c>
      <c r="I830" s="3" t="str">
        <f>_xlfn.XLOOKUP(RT_gsm[[#This Row],[rxn in SC GSM]],sc_gsm[model_rxn],sc_gsm[Column12],"")</f>
        <v/>
      </c>
      <c r="J830" s="3" t="str">
        <f>IF(RT_gsm[[#This Row],[Column2]]="REV",FIND("&lt;=&gt;",RT_gsm[[#This Row],[Column8]]),"")</f>
        <v/>
      </c>
    </row>
    <row r="831" spans="1:10" hidden="1" x14ac:dyDescent="0.2">
      <c r="A831" t="s">
        <v>3167</v>
      </c>
      <c r="B831" t="s">
        <v>3902</v>
      </c>
      <c r="C831" t="str">
        <f>RT_gsm[[#This Row],[model_rxn]]&amp;"_"&amp;RT_gsm[[#This Row],[Column2]]</f>
        <v>DAGK_rm_FWD</v>
      </c>
      <c r="D831" t="str">
        <f>_xlfn.XLOOKUP(RT_gsm[[#This Row],[Column3]],SC_enz[name_dir],SC_enz[name_dir],"")</f>
        <v>DAGK_rm_FWD</v>
      </c>
      <c r="E831" t="str">
        <f>_xlfn.XLOOKUP(RT_gsm[[#This Row],[model_rxn]],sc_gsm[model_rxn],sc_gsm[model_rxn],"")</f>
        <v>DAGK_rm</v>
      </c>
      <c r="F831" s="3" t="str">
        <f>_xlfn.XLOOKUP(RT_gsm[[#This Row],[Column3]],sc_gsm[Column3],sc_gsm[Column3],"")</f>
        <v>DAGK_rm_FWD</v>
      </c>
      <c r="G831" s="3" t="str" cm="1">
        <f t="array" ref="G831">RT_gsm[[#This Row],[model_rxn]]&amp;",r,"&amp;_xlfn.SWITCH(RT_gsm[[#This Row],[Column2]],"REV","lower_bound:-","FWD","upper_bound:")&amp;"1000"</f>
        <v>DAGK_rm,r,upper_bound:1000</v>
      </c>
      <c r="H831" s="3" t="str">
        <f>_xlfn.XLOOKUP(RT_gsm[[#This Row],[rxn in SC GSM]],sc_gsm[model_rxn],sc_gsm[yeast8.3.4 equation],"")</f>
        <v/>
      </c>
      <c r="I831" s="3" t="b">
        <f>_xlfn.XLOOKUP(RT_gsm[[#This Row],[rxn in SC GSM]],sc_gsm[model_rxn],sc_gsm[Column12],"")</f>
        <v>1</v>
      </c>
      <c r="J831" s="3" t="str">
        <f>IF(RT_gsm[[#This Row],[Column2]]="REV",FIND("&lt;=&gt;",RT_gsm[[#This Row],[Column8]]),"")</f>
        <v/>
      </c>
    </row>
    <row r="832" spans="1:10" hidden="1" x14ac:dyDescent="0.2">
      <c r="A832" t="s">
        <v>3159</v>
      </c>
      <c r="B832" t="s">
        <v>3902</v>
      </c>
      <c r="C832" t="str">
        <f>RT_gsm[[#This Row],[model_rxn]]&amp;"_"&amp;RT_gsm[[#This Row],[Column2]]</f>
        <v>DAGL_l_FWD</v>
      </c>
      <c r="D832" t="str">
        <f>_xlfn.XLOOKUP(RT_gsm[[#This Row],[Column3]],SC_enz[name_dir],SC_enz[name_dir],"")</f>
        <v>DAGL_l_FWD</v>
      </c>
      <c r="E832" t="str">
        <f>_xlfn.XLOOKUP(RT_gsm[[#This Row],[model_rxn]],sc_gsm[model_rxn],sc_gsm[model_rxn],"")</f>
        <v>DAGL_l</v>
      </c>
      <c r="F832" s="3" t="str">
        <f>_xlfn.XLOOKUP(RT_gsm[[#This Row],[Column3]],sc_gsm[Column3],sc_gsm[Column3],"")</f>
        <v>DAGL_l_FWD</v>
      </c>
      <c r="G832" s="3" t="str" cm="1">
        <f t="array" ref="G832">RT_gsm[[#This Row],[model_rxn]]&amp;",r,"&amp;_xlfn.SWITCH(RT_gsm[[#This Row],[Column2]],"REV","lower_bound:-","FWD","upper_bound:")&amp;"1000"</f>
        <v>DAGL_l,r,upper_bound:1000</v>
      </c>
      <c r="H832" s="3" t="str">
        <f>_xlfn.XLOOKUP(RT_gsm[[#This Row],[rxn in SC GSM]],sc_gsm[model_rxn],sc_gsm[yeast8.3.4 equation],"")</f>
        <v/>
      </c>
      <c r="I832" s="3" t="b">
        <f>_xlfn.XLOOKUP(RT_gsm[[#This Row],[rxn in SC GSM]],sc_gsm[model_rxn],sc_gsm[Column12],"")</f>
        <v>1</v>
      </c>
      <c r="J832" s="3" t="str">
        <f>IF(RT_gsm[[#This Row],[Column2]]="REV",FIND("&lt;=&gt;",RT_gsm[[#This Row],[Column8]]),"")</f>
        <v/>
      </c>
    </row>
    <row r="833" spans="1:10" hidden="1" x14ac:dyDescent="0.2">
      <c r="A833" t="s">
        <v>3160</v>
      </c>
      <c r="B833" t="s">
        <v>3902</v>
      </c>
      <c r="C833" t="str">
        <f>RT_gsm[[#This Row],[model_rxn]]&amp;"_"&amp;RT_gsm[[#This Row],[Column2]]</f>
        <v>DAGL_m_FWD</v>
      </c>
      <c r="D833" t="str">
        <f>_xlfn.XLOOKUP(RT_gsm[[#This Row],[Column3]],SC_enz[name_dir],SC_enz[name_dir],"")</f>
        <v>DAGL_m_FWD</v>
      </c>
      <c r="E833" t="str">
        <f>_xlfn.XLOOKUP(RT_gsm[[#This Row],[model_rxn]],sc_gsm[model_rxn],sc_gsm[model_rxn],"")</f>
        <v>DAGL_m</v>
      </c>
      <c r="F833" s="3" t="str">
        <f>_xlfn.XLOOKUP(RT_gsm[[#This Row],[Column3]],sc_gsm[Column3],sc_gsm[Column3],"")</f>
        <v>DAGL_m_FWD</v>
      </c>
      <c r="G833" s="3" t="str" cm="1">
        <f t="array" ref="G833">RT_gsm[[#This Row],[model_rxn]]&amp;",r,"&amp;_xlfn.SWITCH(RT_gsm[[#This Row],[Column2]],"REV","lower_bound:-","FWD","upper_bound:")&amp;"1000"</f>
        <v>DAGL_m,r,upper_bound:1000</v>
      </c>
      <c r="H833" s="3" t="str">
        <f>_xlfn.XLOOKUP(RT_gsm[[#This Row],[rxn in SC GSM]],sc_gsm[model_rxn],sc_gsm[yeast8.3.4 equation],"")</f>
        <v/>
      </c>
      <c r="I833" s="3" t="b">
        <f>_xlfn.XLOOKUP(RT_gsm[[#This Row],[rxn in SC GSM]],sc_gsm[model_rxn],sc_gsm[Column12],"")</f>
        <v>1</v>
      </c>
      <c r="J833" s="3" t="str">
        <f>IF(RT_gsm[[#This Row],[Column2]]="REV",FIND("&lt;=&gt;",RT_gsm[[#This Row],[Column8]]),"")</f>
        <v/>
      </c>
    </row>
    <row r="834" spans="1:10" hidden="1" x14ac:dyDescent="0.2">
      <c r="A834" t="s">
        <v>3294</v>
      </c>
      <c r="B834" t="s">
        <v>3903</v>
      </c>
      <c r="C834" t="str">
        <f>RT_gsm[[#This Row],[model_rxn]]&amp;"_"&amp;RT_gsm[[#This Row],[Column2]]</f>
        <v>DAGt_c_l_REV</v>
      </c>
      <c r="D834" t="str">
        <f>_xlfn.XLOOKUP(RT_gsm[[#This Row],[Column3]],SC_enz[name_dir],SC_enz[name_dir],"")</f>
        <v>DAGt_c_l_REV</v>
      </c>
      <c r="E834" t="str">
        <f>_xlfn.XLOOKUP(RT_gsm[[#This Row],[model_rxn]],sc_gsm[model_rxn],sc_gsm[model_rxn],"")</f>
        <v>DAGt_c_l</v>
      </c>
      <c r="F834" s="3" t="str">
        <f>_xlfn.XLOOKUP(RT_gsm[[#This Row],[Column3]],sc_gsm[Column3],sc_gsm[Column3],"")</f>
        <v>DAGt_c_l_REV</v>
      </c>
      <c r="G834" s="3" t="str" cm="1">
        <f t="array" ref="G834">RT_gsm[[#This Row],[model_rxn]]&amp;",r,"&amp;_xlfn.SWITCH(RT_gsm[[#This Row],[Column2]],"REV","lower_bound:-","FWD","upper_bound:")&amp;"1000"</f>
        <v>DAGt_c_l,r,lower_bound:-1000</v>
      </c>
      <c r="H834" s="3" t="str">
        <f>_xlfn.XLOOKUP(RT_gsm[[#This Row],[rxn in SC GSM]],sc_gsm[model_rxn],sc_gsm[yeast8.3.4 equation],"")</f>
        <v/>
      </c>
      <c r="I834" s="3" t="b">
        <f>_xlfn.XLOOKUP(RT_gsm[[#This Row],[rxn in SC GSM]],sc_gsm[model_rxn],sc_gsm[Column12],"")</f>
        <v>1</v>
      </c>
      <c r="J834" s="3" t="e">
        <f>IF(RT_gsm[[#This Row],[Column2]]="REV",FIND("&lt;=&gt;",RT_gsm[[#This Row],[Column8]]),"")</f>
        <v>#VALUE!</v>
      </c>
    </row>
    <row r="835" spans="1:10" hidden="1" x14ac:dyDescent="0.2">
      <c r="A835" t="s">
        <v>3294</v>
      </c>
      <c r="B835" t="s">
        <v>3902</v>
      </c>
      <c r="C835" t="str">
        <f>RT_gsm[[#This Row],[model_rxn]]&amp;"_"&amp;RT_gsm[[#This Row],[Column2]]</f>
        <v>DAGt_c_l_FWD</v>
      </c>
      <c r="D835" t="str">
        <f>_xlfn.XLOOKUP(RT_gsm[[#This Row],[Column3]],SC_enz[name_dir],SC_enz[name_dir],"")</f>
        <v>DAGt_c_l_FWD</v>
      </c>
      <c r="E835" t="str">
        <f>_xlfn.XLOOKUP(RT_gsm[[#This Row],[model_rxn]],sc_gsm[model_rxn],sc_gsm[model_rxn],"")</f>
        <v>DAGt_c_l</v>
      </c>
      <c r="F835" s="3" t="str">
        <f>_xlfn.XLOOKUP(RT_gsm[[#This Row],[Column3]],sc_gsm[Column3],sc_gsm[Column3],"")</f>
        <v>DAGt_c_l_FWD</v>
      </c>
      <c r="G835" s="3" t="str" cm="1">
        <f t="array" ref="G835">RT_gsm[[#This Row],[model_rxn]]&amp;",r,"&amp;_xlfn.SWITCH(RT_gsm[[#This Row],[Column2]],"REV","lower_bound:-","FWD","upper_bound:")&amp;"1000"</f>
        <v>DAGt_c_l,r,upper_bound:1000</v>
      </c>
      <c r="H835" s="3" t="str">
        <f>_xlfn.XLOOKUP(RT_gsm[[#This Row],[rxn in SC GSM]],sc_gsm[model_rxn],sc_gsm[yeast8.3.4 equation],"")</f>
        <v/>
      </c>
      <c r="I835" s="3" t="b">
        <f>_xlfn.XLOOKUP(RT_gsm[[#This Row],[rxn in SC GSM]],sc_gsm[model_rxn],sc_gsm[Column12],"")</f>
        <v>1</v>
      </c>
      <c r="J835" s="3" t="str">
        <f>IF(RT_gsm[[#This Row],[Column2]]="REV",FIND("&lt;=&gt;",RT_gsm[[#This Row],[Column8]]),"")</f>
        <v/>
      </c>
    </row>
    <row r="836" spans="1:10" hidden="1" x14ac:dyDescent="0.2">
      <c r="A836" t="s">
        <v>3295</v>
      </c>
      <c r="B836" t="s">
        <v>3903</v>
      </c>
      <c r="C836" t="str">
        <f>RT_gsm[[#This Row],[model_rxn]]&amp;"_"&amp;RT_gsm[[#This Row],[Column2]]</f>
        <v>DAGt_c_mm_REV</v>
      </c>
      <c r="D836" t="str">
        <f>_xlfn.XLOOKUP(RT_gsm[[#This Row],[Column3]],SC_enz[name_dir],SC_enz[name_dir],"")</f>
        <v>DAGt_c_mm_REV</v>
      </c>
      <c r="E836" t="str">
        <f>_xlfn.XLOOKUP(RT_gsm[[#This Row],[model_rxn]],sc_gsm[model_rxn],sc_gsm[model_rxn],"")</f>
        <v>DAGt_c_mm</v>
      </c>
      <c r="F836" s="3" t="str">
        <f>_xlfn.XLOOKUP(RT_gsm[[#This Row],[Column3]],sc_gsm[Column3],sc_gsm[Column3],"")</f>
        <v>DAGt_c_mm_REV</v>
      </c>
      <c r="G836" s="3" t="str" cm="1">
        <f t="array" ref="G836">RT_gsm[[#This Row],[model_rxn]]&amp;",r,"&amp;_xlfn.SWITCH(RT_gsm[[#This Row],[Column2]],"REV","lower_bound:-","FWD","upper_bound:")&amp;"1000"</f>
        <v>DAGt_c_mm,r,lower_bound:-1000</v>
      </c>
      <c r="H836" s="3" t="str">
        <f>_xlfn.XLOOKUP(RT_gsm[[#This Row],[rxn in SC GSM]],sc_gsm[model_rxn],sc_gsm[yeast8.3.4 equation],"")</f>
        <v/>
      </c>
      <c r="I836" s="3" t="b">
        <f>_xlfn.XLOOKUP(RT_gsm[[#This Row],[rxn in SC GSM]],sc_gsm[model_rxn],sc_gsm[Column12],"")</f>
        <v>1</v>
      </c>
      <c r="J836" s="3" t="e">
        <f>IF(RT_gsm[[#This Row],[Column2]]="REV",FIND("&lt;=&gt;",RT_gsm[[#This Row],[Column8]]),"")</f>
        <v>#VALUE!</v>
      </c>
    </row>
    <row r="837" spans="1:10" hidden="1" x14ac:dyDescent="0.2">
      <c r="A837" t="s">
        <v>3295</v>
      </c>
      <c r="B837" t="s">
        <v>3902</v>
      </c>
      <c r="C837" t="str">
        <f>RT_gsm[[#This Row],[model_rxn]]&amp;"_"&amp;RT_gsm[[#This Row],[Column2]]</f>
        <v>DAGt_c_mm_FWD</v>
      </c>
      <c r="D837" t="str">
        <f>_xlfn.XLOOKUP(RT_gsm[[#This Row],[Column3]],SC_enz[name_dir],SC_enz[name_dir],"")</f>
        <v>DAGt_c_mm_FWD</v>
      </c>
      <c r="E837" t="str">
        <f>_xlfn.XLOOKUP(RT_gsm[[#This Row],[model_rxn]],sc_gsm[model_rxn],sc_gsm[model_rxn],"")</f>
        <v>DAGt_c_mm</v>
      </c>
      <c r="F837" s="3" t="str">
        <f>_xlfn.XLOOKUP(RT_gsm[[#This Row],[Column3]],sc_gsm[Column3],sc_gsm[Column3],"")</f>
        <v>DAGt_c_mm_FWD</v>
      </c>
      <c r="G837" s="3" t="str" cm="1">
        <f t="array" ref="G837">RT_gsm[[#This Row],[model_rxn]]&amp;",r,"&amp;_xlfn.SWITCH(RT_gsm[[#This Row],[Column2]],"REV","lower_bound:-","FWD","upper_bound:")&amp;"1000"</f>
        <v>DAGt_c_mm,r,upper_bound:1000</v>
      </c>
      <c r="H837" s="3" t="str">
        <f>_xlfn.XLOOKUP(RT_gsm[[#This Row],[rxn in SC GSM]],sc_gsm[model_rxn],sc_gsm[yeast8.3.4 equation],"")</f>
        <v/>
      </c>
      <c r="I837" s="3" t="b">
        <f>_xlfn.XLOOKUP(RT_gsm[[#This Row],[rxn in SC GSM]],sc_gsm[model_rxn],sc_gsm[Column12],"")</f>
        <v>1</v>
      </c>
      <c r="J837" s="3" t="str">
        <f>IF(RT_gsm[[#This Row],[Column2]]="REV",FIND("&lt;=&gt;",RT_gsm[[#This Row],[Column8]]),"")</f>
        <v/>
      </c>
    </row>
    <row r="838" spans="1:10" hidden="1" x14ac:dyDescent="0.2">
      <c r="A838" t="s">
        <v>3296</v>
      </c>
      <c r="B838" t="s">
        <v>3903</v>
      </c>
      <c r="C838" t="str">
        <f>RT_gsm[[#This Row],[model_rxn]]&amp;"_"&amp;RT_gsm[[#This Row],[Column2]]</f>
        <v>DAGt_c_n_REV</v>
      </c>
      <c r="D838" t="str">
        <f>_xlfn.XLOOKUP(RT_gsm[[#This Row],[Column3]],SC_enz[name_dir],SC_enz[name_dir],"")</f>
        <v>DAGt_c_n_REV</v>
      </c>
      <c r="E838" t="str">
        <f>_xlfn.XLOOKUP(RT_gsm[[#This Row],[model_rxn]],sc_gsm[model_rxn],sc_gsm[model_rxn],"")</f>
        <v>DAGt_c_n</v>
      </c>
      <c r="F838" s="3" t="str">
        <f>_xlfn.XLOOKUP(RT_gsm[[#This Row],[Column3]],sc_gsm[Column3],sc_gsm[Column3],"")</f>
        <v>DAGt_c_n_REV</v>
      </c>
      <c r="G838" s="3" t="str" cm="1">
        <f t="array" ref="G838">RT_gsm[[#This Row],[model_rxn]]&amp;",r,"&amp;_xlfn.SWITCH(RT_gsm[[#This Row],[Column2]],"REV","lower_bound:-","FWD","upper_bound:")&amp;"1000"</f>
        <v>DAGt_c_n,r,lower_bound:-1000</v>
      </c>
      <c r="H838" s="3" t="str">
        <f>_xlfn.XLOOKUP(RT_gsm[[#This Row],[rxn in SC GSM]],sc_gsm[model_rxn],sc_gsm[yeast8.3.4 equation],"")</f>
        <v/>
      </c>
      <c r="I838" s="3" t="b">
        <f>_xlfn.XLOOKUP(RT_gsm[[#This Row],[rxn in SC GSM]],sc_gsm[model_rxn],sc_gsm[Column12],"")</f>
        <v>1</v>
      </c>
      <c r="J838" s="3" t="e">
        <f>IF(RT_gsm[[#This Row],[Column2]]="REV",FIND("&lt;=&gt;",RT_gsm[[#This Row],[Column8]]),"")</f>
        <v>#VALUE!</v>
      </c>
    </row>
    <row r="839" spans="1:10" hidden="1" x14ac:dyDescent="0.2">
      <c r="A839" t="s">
        <v>3296</v>
      </c>
      <c r="B839" t="s">
        <v>3902</v>
      </c>
      <c r="C839" t="str">
        <f>RT_gsm[[#This Row],[model_rxn]]&amp;"_"&amp;RT_gsm[[#This Row],[Column2]]</f>
        <v>DAGt_c_n_FWD</v>
      </c>
      <c r="D839" t="str">
        <f>_xlfn.XLOOKUP(RT_gsm[[#This Row],[Column3]],SC_enz[name_dir],SC_enz[name_dir],"")</f>
        <v>DAGt_c_n_FWD</v>
      </c>
      <c r="E839" t="str">
        <f>_xlfn.XLOOKUP(RT_gsm[[#This Row],[model_rxn]],sc_gsm[model_rxn],sc_gsm[model_rxn],"")</f>
        <v>DAGt_c_n</v>
      </c>
      <c r="F839" s="3" t="str">
        <f>_xlfn.XLOOKUP(RT_gsm[[#This Row],[Column3]],sc_gsm[Column3],sc_gsm[Column3],"")</f>
        <v>DAGt_c_n_FWD</v>
      </c>
      <c r="G839" s="3" t="str" cm="1">
        <f t="array" ref="G839">RT_gsm[[#This Row],[model_rxn]]&amp;",r,"&amp;_xlfn.SWITCH(RT_gsm[[#This Row],[Column2]],"REV","lower_bound:-","FWD","upper_bound:")&amp;"1000"</f>
        <v>DAGt_c_n,r,upper_bound:1000</v>
      </c>
      <c r="H839" s="3" t="str">
        <f>_xlfn.XLOOKUP(RT_gsm[[#This Row],[rxn in SC GSM]],sc_gsm[model_rxn],sc_gsm[yeast8.3.4 equation],"")</f>
        <v/>
      </c>
      <c r="I839" s="3" t="b">
        <f>_xlfn.XLOOKUP(RT_gsm[[#This Row],[rxn in SC GSM]],sc_gsm[model_rxn],sc_gsm[Column12],"")</f>
        <v>1</v>
      </c>
      <c r="J839" s="3" t="str">
        <f>IF(RT_gsm[[#This Row],[Column2]]="REV",FIND("&lt;=&gt;",RT_gsm[[#This Row],[Column8]]),"")</f>
        <v/>
      </c>
    </row>
    <row r="840" spans="1:10" hidden="1" x14ac:dyDescent="0.2">
      <c r="A840" t="s">
        <v>4880</v>
      </c>
      <c r="B840" t="s">
        <v>3903</v>
      </c>
      <c r="C840" t="str">
        <f>RT_gsm[[#This Row],[model_rxn]]&amp;"_"&amp;RT_gsm[[#This Row],[Column2]]</f>
        <v>DAGt_c_r_REV</v>
      </c>
      <c r="D840" t="str">
        <f>_xlfn.XLOOKUP(RT_gsm[[#This Row],[Column3]],SC_enz[name_dir],SC_enz[name_dir],"")</f>
        <v/>
      </c>
      <c r="E840" t="str">
        <f>_xlfn.XLOOKUP(RT_gsm[[#This Row],[model_rxn]],sc_gsm[model_rxn],sc_gsm[model_rxn],"")</f>
        <v/>
      </c>
      <c r="F840" s="3" t="str">
        <f>_xlfn.XLOOKUP(RT_gsm[[#This Row],[Column3]],sc_gsm[Column3],sc_gsm[Column3],"")</f>
        <v/>
      </c>
      <c r="G840" s="3" t="str" cm="1">
        <f t="array" ref="G840">RT_gsm[[#This Row],[model_rxn]]&amp;",r,"&amp;_xlfn.SWITCH(RT_gsm[[#This Row],[Column2]],"REV","lower_bound:-","FWD","upper_bound:")&amp;"1000"</f>
        <v>DAGt_c_r,r,lower_bound:-1000</v>
      </c>
      <c r="H840" s="3" t="str">
        <f>_xlfn.XLOOKUP(RT_gsm[[#This Row],[rxn in SC GSM]],sc_gsm[model_rxn],sc_gsm[yeast8.3.4 equation],"")</f>
        <v/>
      </c>
      <c r="I840" s="3" t="str">
        <f>_xlfn.XLOOKUP(RT_gsm[[#This Row],[rxn in SC GSM]],sc_gsm[model_rxn],sc_gsm[Column12],"")</f>
        <v/>
      </c>
      <c r="J840" s="3" t="e">
        <f>IF(RT_gsm[[#This Row],[Column2]]="REV",FIND("&lt;=&gt;",RT_gsm[[#This Row],[Column8]]),"")</f>
        <v>#VALUE!</v>
      </c>
    </row>
    <row r="841" spans="1:10" hidden="1" x14ac:dyDescent="0.2">
      <c r="A841" t="s">
        <v>4880</v>
      </c>
      <c r="B841" t="s">
        <v>3902</v>
      </c>
      <c r="C841" t="str">
        <f>RT_gsm[[#This Row],[model_rxn]]&amp;"_"&amp;RT_gsm[[#This Row],[Column2]]</f>
        <v>DAGt_c_r_FWD</v>
      </c>
      <c r="D841" t="str">
        <f>_xlfn.XLOOKUP(RT_gsm[[#This Row],[Column3]],SC_enz[name_dir],SC_enz[name_dir],"")</f>
        <v/>
      </c>
      <c r="E841" t="str">
        <f>_xlfn.XLOOKUP(RT_gsm[[#This Row],[model_rxn]],sc_gsm[model_rxn],sc_gsm[model_rxn],"")</f>
        <v/>
      </c>
      <c r="F841" s="3" t="str">
        <f>_xlfn.XLOOKUP(RT_gsm[[#This Row],[Column3]],sc_gsm[Column3],sc_gsm[Column3],"")</f>
        <v/>
      </c>
      <c r="G841" s="3" t="str" cm="1">
        <f t="array" ref="G841">RT_gsm[[#This Row],[model_rxn]]&amp;",r,"&amp;_xlfn.SWITCH(RT_gsm[[#This Row],[Column2]],"REV","lower_bound:-","FWD","upper_bound:")&amp;"1000"</f>
        <v>DAGt_c_r,r,upper_bound:1000</v>
      </c>
      <c r="H841" s="3" t="str">
        <f>_xlfn.XLOOKUP(RT_gsm[[#This Row],[rxn in SC GSM]],sc_gsm[model_rxn],sc_gsm[yeast8.3.4 equation],"")</f>
        <v/>
      </c>
      <c r="I841" s="3" t="str">
        <f>_xlfn.XLOOKUP(RT_gsm[[#This Row],[rxn in SC GSM]],sc_gsm[model_rxn],sc_gsm[Column12],"")</f>
        <v/>
      </c>
      <c r="J841" s="3" t="str">
        <f>IF(RT_gsm[[#This Row],[Column2]]="REV",FIND("&lt;=&gt;",RT_gsm[[#This Row],[Column8]]),"")</f>
        <v/>
      </c>
    </row>
    <row r="842" spans="1:10" hidden="1" x14ac:dyDescent="0.2">
      <c r="A842" t="s">
        <v>3297</v>
      </c>
      <c r="B842" t="s">
        <v>3903</v>
      </c>
      <c r="C842" t="str">
        <f>RT_gsm[[#This Row],[model_rxn]]&amp;"_"&amp;RT_gsm[[#This Row],[Column2]]</f>
        <v>DAGt_c_rm_REV</v>
      </c>
      <c r="D842" t="str">
        <f>_xlfn.XLOOKUP(RT_gsm[[#This Row],[Column3]],SC_enz[name_dir],SC_enz[name_dir],"")</f>
        <v>DAGt_c_rm_REV</v>
      </c>
      <c r="E842" t="str">
        <f>_xlfn.XLOOKUP(RT_gsm[[#This Row],[model_rxn]],sc_gsm[model_rxn],sc_gsm[model_rxn],"")</f>
        <v>DAGt_c_rm</v>
      </c>
      <c r="F842" s="3" t="str">
        <f>_xlfn.XLOOKUP(RT_gsm[[#This Row],[Column3]],sc_gsm[Column3],sc_gsm[Column3],"")</f>
        <v>DAGt_c_rm_REV</v>
      </c>
      <c r="G842" s="3" t="str" cm="1">
        <f t="array" ref="G842">RT_gsm[[#This Row],[model_rxn]]&amp;",r,"&amp;_xlfn.SWITCH(RT_gsm[[#This Row],[Column2]],"REV","lower_bound:-","FWD","upper_bound:")&amp;"1000"</f>
        <v>DAGt_c_rm,r,lower_bound:-1000</v>
      </c>
      <c r="H842" s="3" t="str">
        <f>_xlfn.XLOOKUP(RT_gsm[[#This Row],[rxn in SC GSM]],sc_gsm[model_rxn],sc_gsm[yeast8.3.4 equation],"")</f>
        <v/>
      </c>
      <c r="I842" s="3" t="b">
        <f>_xlfn.XLOOKUP(RT_gsm[[#This Row],[rxn in SC GSM]],sc_gsm[model_rxn],sc_gsm[Column12],"")</f>
        <v>1</v>
      </c>
      <c r="J842" s="3" t="e">
        <f>IF(RT_gsm[[#This Row],[Column2]]="REV",FIND("&lt;=&gt;",RT_gsm[[#This Row],[Column8]]),"")</f>
        <v>#VALUE!</v>
      </c>
    </row>
    <row r="843" spans="1:10" hidden="1" x14ac:dyDescent="0.2">
      <c r="A843" t="s">
        <v>3297</v>
      </c>
      <c r="B843" t="s">
        <v>3902</v>
      </c>
      <c r="C843" t="str">
        <f>RT_gsm[[#This Row],[model_rxn]]&amp;"_"&amp;RT_gsm[[#This Row],[Column2]]</f>
        <v>DAGt_c_rm_FWD</v>
      </c>
      <c r="D843" t="str">
        <f>_xlfn.XLOOKUP(RT_gsm[[#This Row],[Column3]],SC_enz[name_dir],SC_enz[name_dir],"")</f>
        <v>DAGt_c_rm_FWD</v>
      </c>
      <c r="E843" t="str">
        <f>_xlfn.XLOOKUP(RT_gsm[[#This Row],[model_rxn]],sc_gsm[model_rxn],sc_gsm[model_rxn],"")</f>
        <v>DAGt_c_rm</v>
      </c>
      <c r="F843" s="3" t="str">
        <f>_xlfn.XLOOKUP(RT_gsm[[#This Row],[Column3]],sc_gsm[Column3],sc_gsm[Column3],"")</f>
        <v>DAGt_c_rm_FWD</v>
      </c>
      <c r="G843" s="3" t="str" cm="1">
        <f t="array" ref="G843">RT_gsm[[#This Row],[model_rxn]]&amp;",r,"&amp;_xlfn.SWITCH(RT_gsm[[#This Row],[Column2]],"REV","lower_bound:-","FWD","upper_bound:")&amp;"1000"</f>
        <v>DAGt_c_rm,r,upper_bound:1000</v>
      </c>
      <c r="H843" s="3" t="str">
        <f>_xlfn.XLOOKUP(RT_gsm[[#This Row],[rxn in SC GSM]],sc_gsm[model_rxn],sc_gsm[yeast8.3.4 equation],"")</f>
        <v/>
      </c>
      <c r="I843" s="3" t="b">
        <f>_xlfn.XLOOKUP(RT_gsm[[#This Row],[rxn in SC GSM]],sc_gsm[model_rxn],sc_gsm[Column12],"")</f>
        <v>1</v>
      </c>
      <c r="J843" s="3" t="str">
        <f>IF(RT_gsm[[#This Row],[Column2]]="REV",FIND("&lt;=&gt;",RT_gsm[[#This Row],[Column8]]),"")</f>
        <v/>
      </c>
    </row>
    <row r="844" spans="1:10" hidden="1" x14ac:dyDescent="0.2">
      <c r="A844" t="s">
        <v>3298</v>
      </c>
      <c r="B844" t="s">
        <v>3903</v>
      </c>
      <c r="C844" t="str">
        <f>RT_gsm[[#This Row],[model_rxn]]&amp;"_"&amp;RT_gsm[[#This Row],[Column2]]</f>
        <v>DAGt_gm_rm_REV</v>
      </c>
      <c r="D844" t="str">
        <f>_xlfn.XLOOKUP(RT_gsm[[#This Row],[Column3]],SC_enz[name_dir],SC_enz[name_dir],"")</f>
        <v>DAGt_gm_rm_REV</v>
      </c>
      <c r="E844" t="str">
        <f>_xlfn.XLOOKUP(RT_gsm[[#This Row],[model_rxn]],sc_gsm[model_rxn],sc_gsm[model_rxn],"")</f>
        <v>DAGt_gm_rm</v>
      </c>
      <c r="F844" s="3" t="str">
        <f>_xlfn.XLOOKUP(RT_gsm[[#This Row],[Column3]],sc_gsm[Column3],sc_gsm[Column3],"")</f>
        <v>DAGt_gm_rm_REV</v>
      </c>
      <c r="G844" s="3" t="str" cm="1">
        <f t="array" ref="G844">RT_gsm[[#This Row],[model_rxn]]&amp;",r,"&amp;_xlfn.SWITCH(RT_gsm[[#This Row],[Column2]],"REV","lower_bound:-","FWD","upper_bound:")&amp;"1000"</f>
        <v>DAGt_gm_rm,r,lower_bound:-1000</v>
      </c>
      <c r="H844" s="3" t="str">
        <f>_xlfn.XLOOKUP(RT_gsm[[#This Row],[rxn in SC GSM]],sc_gsm[model_rxn],sc_gsm[yeast8.3.4 equation],"")</f>
        <v/>
      </c>
      <c r="I844" s="3" t="b">
        <f>_xlfn.XLOOKUP(RT_gsm[[#This Row],[rxn in SC GSM]],sc_gsm[model_rxn],sc_gsm[Column12],"")</f>
        <v>1</v>
      </c>
      <c r="J844" s="3" t="e">
        <f>IF(RT_gsm[[#This Row],[Column2]]="REV",FIND("&lt;=&gt;",RT_gsm[[#This Row],[Column8]]),"")</f>
        <v>#VALUE!</v>
      </c>
    </row>
    <row r="845" spans="1:10" hidden="1" x14ac:dyDescent="0.2">
      <c r="A845" t="s">
        <v>3298</v>
      </c>
      <c r="B845" t="s">
        <v>3902</v>
      </c>
      <c r="C845" t="str">
        <f>RT_gsm[[#This Row],[model_rxn]]&amp;"_"&amp;RT_gsm[[#This Row],[Column2]]</f>
        <v>DAGt_gm_rm_FWD</v>
      </c>
      <c r="D845" t="str">
        <f>_xlfn.XLOOKUP(RT_gsm[[#This Row],[Column3]],SC_enz[name_dir],SC_enz[name_dir],"")</f>
        <v>DAGt_gm_rm_FWD</v>
      </c>
      <c r="E845" t="str">
        <f>_xlfn.XLOOKUP(RT_gsm[[#This Row],[model_rxn]],sc_gsm[model_rxn],sc_gsm[model_rxn],"")</f>
        <v>DAGt_gm_rm</v>
      </c>
      <c r="F845" s="3" t="str">
        <f>_xlfn.XLOOKUP(RT_gsm[[#This Row],[Column3]],sc_gsm[Column3],sc_gsm[Column3],"")</f>
        <v>DAGt_gm_rm_FWD</v>
      </c>
      <c r="G845" s="3" t="str" cm="1">
        <f t="array" ref="G845">RT_gsm[[#This Row],[model_rxn]]&amp;",r,"&amp;_xlfn.SWITCH(RT_gsm[[#This Row],[Column2]],"REV","lower_bound:-","FWD","upper_bound:")&amp;"1000"</f>
        <v>DAGt_gm_rm,r,upper_bound:1000</v>
      </c>
      <c r="H845" s="3" t="str">
        <f>_xlfn.XLOOKUP(RT_gsm[[#This Row],[rxn in SC GSM]],sc_gsm[model_rxn],sc_gsm[yeast8.3.4 equation],"")</f>
        <v/>
      </c>
      <c r="I845" s="3" t="b">
        <f>_xlfn.XLOOKUP(RT_gsm[[#This Row],[rxn in SC GSM]],sc_gsm[model_rxn],sc_gsm[Column12],"")</f>
        <v>1</v>
      </c>
      <c r="J845" s="3" t="str">
        <f>IF(RT_gsm[[#This Row],[Column2]]="REV",FIND("&lt;=&gt;",RT_gsm[[#This Row],[Column8]]),"")</f>
        <v/>
      </c>
    </row>
    <row r="846" spans="1:10" hidden="1" x14ac:dyDescent="0.2">
      <c r="A846" t="s">
        <v>2483</v>
      </c>
      <c r="B846" t="s">
        <v>3903</v>
      </c>
      <c r="C846" t="str">
        <f>RT_gsm[[#This Row],[model_rxn]]&amp;"_"&amp;RT_gsm[[#This Row],[Column2]]</f>
        <v>DANNt_c_e_REV</v>
      </c>
      <c r="D846" t="str">
        <f>_xlfn.XLOOKUP(RT_gsm[[#This Row],[Column3]],SC_enz[name_dir],SC_enz[name_dir],"")</f>
        <v>DANNt_c_e_REV</v>
      </c>
      <c r="E846" t="str">
        <f>_xlfn.XLOOKUP(RT_gsm[[#This Row],[model_rxn]],sc_gsm[model_rxn],sc_gsm[model_rxn],"")</f>
        <v>DANNt_c_e</v>
      </c>
      <c r="F846" s="3" t="str">
        <f>_xlfn.XLOOKUP(RT_gsm[[#This Row],[Column3]],sc_gsm[Column3],sc_gsm[Column3],"")</f>
        <v>DANNt_c_e_REV</v>
      </c>
      <c r="G846" s="3" t="str" cm="1">
        <f t="array" ref="G846">RT_gsm[[#This Row],[model_rxn]]&amp;",r,"&amp;_xlfn.SWITCH(RT_gsm[[#This Row],[Column2]],"REV","lower_bound:-","FWD","upper_bound:")&amp;"1000"</f>
        <v>DANNt_c_e,r,lower_bound:-1000</v>
      </c>
      <c r="H846" s="3" t="str">
        <f>_xlfn.XLOOKUP(RT_gsm[[#This Row],[rxn in SC GSM]],sc_gsm[model_rxn],sc_gsm[yeast8.3.4 equation],"")</f>
        <v>7,8-diaminononanoate[e] &lt;=&gt; 7,8-diaminononanoate[c]</v>
      </c>
      <c r="I846" s="3" t="b">
        <f>_xlfn.XLOOKUP(RT_gsm[[#This Row],[rxn in SC GSM]],sc_gsm[model_rxn],sc_gsm[Column12],"")</f>
        <v>1</v>
      </c>
      <c r="J846" s="3">
        <f>IF(RT_gsm[[#This Row],[Column2]]="REV",FIND("&lt;=&gt;",RT_gsm[[#This Row],[Column8]]),"")</f>
        <v>25</v>
      </c>
    </row>
    <row r="847" spans="1:10" hidden="1" x14ac:dyDescent="0.2">
      <c r="A847" t="s">
        <v>2483</v>
      </c>
      <c r="B847" t="s">
        <v>3902</v>
      </c>
      <c r="C847" t="str">
        <f>RT_gsm[[#This Row],[model_rxn]]&amp;"_"&amp;RT_gsm[[#This Row],[Column2]]</f>
        <v>DANNt_c_e_FWD</v>
      </c>
      <c r="D847" t="str">
        <f>_xlfn.XLOOKUP(RT_gsm[[#This Row],[Column3]],SC_enz[name_dir],SC_enz[name_dir],"")</f>
        <v>DANNt_c_e_FWD</v>
      </c>
      <c r="E847" t="str">
        <f>_xlfn.XLOOKUP(RT_gsm[[#This Row],[model_rxn]],sc_gsm[model_rxn],sc_gsm[model_rxn],"")</f>
        <v>DANNt_c_e</v>
      </c>
      <c r="F847" s="3" t="str">
        <f>_xlfn.XLOOKUP(RT_gsm[[#This Row],[Column3]],sc_gsm[Column3],sc_gsm[Column3],"")</f>
        <v>DANNt_c_e_FWD</v>
      </c>
      <c r="G847" s="3" t="str" cm="1">
        <f t="array" ref="G847">RT_gsm[[#This Row],[model_rxn]]&amp;",r,"&amp;_xlfn.SWITCH(RT_gsm[[#This Row],[Column2]],"REV","lower_bound:-","FWD","upper_bound:")&amp;"1000"</f>
        <v>DANNt_c_e,r,upper_bound:1000</v>
      </c>
      <c r="H847" s="3" t="str">
        <f>_xlfn.XLOOKUP(RT_gsm[[#This Row],[rxn in SC GSM]],sc_gsm[model_rxn],sc_gsm[yeast8.3.4 equation],"")</f>
        <v>7,8-diaminononanoate[e] &lt;=&gt; 7,8-diaminononanoate[c]</v>
      </c>
      <c r="I847" s="3" t="b">
        <f>_xlfn.XLOOKUP(RT_gsm[[#This Row],[rxn in SC GSM]],sc_gsm[model_rxn],sc_gsm[Column12],"")</f>
        <v>1</v>
      </c>
      <c r="J847" s="3" t="str">
        <f>IF(RT_gsm[[#This Row],[Column2]]="REV",FIND("&lt;=&gt;",RT_gsm[[#This Row],[Column8]]),"")</f>
        <v/>
      </c>
    </row>
    <row r="848" spans="1:10" hidden="1" x14ac:dyDescent="0.2">
      <c r="A848" t="s">
        <v>4881</v>
      </c>
      <c r="B848" t="s">
        <v>3902</v>
      </c>
      <c r="C848" t="str">
        <f>RT_gsm[[#This Row],[model_rxn]]&amp;"_"&amp;RT_gsm[[#This Row],[Column2]]</f>
        <v>DAO4hpro_x_FWD</v>
      </c>
      <c r="D848" t="str">
        <f>_xlfn.XLOOKUP(RT_gsm[[#This Row],[Column3]],SC_enz[name_dir],SC_enz[name_dir],"")</f>
        <v/>
      </c>
      <c r="E848" t="str">
        <f>_xlfn.XLOOKUP(RT_gsm[[#This Row],[model_rxn]],sc_gsm[model_rxn],sc_gsm[model_rxn],"")</f>
        <v/>
      </c>
      <c r="F848" s="3" t="str">
        <f>_xlfn.XLOOKUP(RT_gsm[[#This Row],[Column3]],sc_gsm[Column3],sc_gsm[Column3],"")</f>
        <v/>
      </c>
      <c r="G848" s="3" t="str" cm="1">
        <f t="array" ref="G848">RT_gsm[[#This Row],[model_rxn]]&amp;",r,"&amp;_xlfn.SWITCH(RT_gsm[[#This Row],[Column2]],"REV","lower_bound:-","FWD","upper_bound:")&amp;"1000"</f>
        <v>DAO4hpro_x,r,upper_bound:1000</v>
      </c>
      <c r="H848" s="3" t="str">
        <f>_xlfn.XLOOKUP(RT_gsm[[#This Row],[rxn in SC GSM]],sc_gsm[model_rxn],sc_gsm[yeast8.3.4 equation],"")</f>
        <v/>
      </c>
      <c r="I848" s="3" t="str">
        <f>_xlfn.XLOOKUP(RT_gsm[[#This Row],[rxn in SC GSM]],sc_gsm[model_rxn],sc_gsm[Column12],"")</f>
        <v/>
      </c>
      <c r="J848" s="3" t="str">
        <f>IF(RT_gsm[[#This Row],[Column2]]="REV",FIND("&lt;=&gt;",RT_gsm[[#This Row],[Column8]]),"")</f>
        <v/>
      </c>
    </row>
    <row r="849" spans="1:10" hidden="1" x14ac:dyDescent="0.2">
      <c r="A849" t="s">
        <v>4882</v>
      </c>
      <c r="B849" t="s">
        <v>3902</v>
      </c>
      <c r="C849" t="str">
        <f>RT_gsm[[#This Row],[model_rxn]]&amp;"_"&amp;RT_gsm[[#This Row],[Column2]]</f>
        <v>DAOala_x_FWD</v>
      </c>
      <c r="D849" t="str">
        <f>_xlfn.XLOOKUP(RT_gsm[[#This Row],[Column3]],SC_enz[name_dir],SC_enz[name_dir],"")</f>
        <v/>
      </c>
      <c r="E849" t="str">
        <f>_xlfn.XLOOKUP(RT_gsm[[#This Row],[model_rxn]],sc_gsm[model_rxn],sc_gsm[model_rxn],"")</f>
        <v/>
      </c>
      <c r="F849" s="3" t="str">
        <f>_xlfn.XLOOKUP(RT_gsm[[#This Row],[Column3]],sc_gsm[Column3],sc_gsm[Column3],"")</f>
        <v/>
      </c>
      <c r="G849" s="3" t="str" cm="1">
        <f t="array" ref="G849">RT_gsm[[#This Row],[model_rxn]]&amp;",r,"&amp;_xlfn.SWITCH(RT_gsm[[#This Row],[Column2]],"REV","lower_bound:-","FWD","upper_bound:")&amp;"1000"</f>
        <v>DAOala_x,r,upper_bound:1000</v>
      </c>
      <c r="H849" s="3" t="str">
        <f>_xlfn.XLOOKUP(RT_gsm[[#This Row],[rxn in SC GSM]],sc_gsm[model_rxn],sc_gsm[yeast8.3.4 equation],"")</f>
        <v/>
      </c>
      <c r="I849" s="3" t="str">
        <f>_xlfn.XLOOKUP(RT_gsm[[#This Row],[rxn in SC GSM]],sc_gsm[model_rxn],sc_gsm[Column12],"")</f>
        <v/>
      </c>
      <c r="J849" s="3" t="str">
        <f>IF(RT_gsm[[#This Row],[Column2]]="REV",FIND("&lt;=&gt;",RT_gsm[[#This Row],[Column8]]),"")</f>
        <v/>
      </c>
    </row>
    <row r="850" spans="1:10" hidden="1" x14ac:dyDescent="0.2">
      <c r="A850" t="s">
        <v>4883</v>
      </c>
      <c r="B850" t="s">
        <v>3902</v>
      </c>
      <c r="C850" t="str">
        <f>RT_gsm[[#This Row],[model_rxn]]&amp;"_"&amp;RT_gsm[[#This Row],[Column2]]</f>
        <v>DAOarg_x_FWD</v>
      </c>
      <c r="D850" t="str">
        <f>_xlfn.XLOOKUP(RT_gsm[[#This Row],[Column3]],SC_enz[name_dir],SC_enz[name_dir],"")</f>
        <v/>
      </c>
      <c r="E850" t="str">
        <f>_xlfn.XLOOKUP(RT_gsm[[#This Row],[model_rxn]],sc_gsm[model_rxn],sc_gsm[model_rxn],"")</f>
        <v/>
      </c>
      <c r="F850" s="3" t="str">
        <f>_xlfn.XLOOKUP(RT_gsm[[#This Row],[Column3]],sc_gsm[Column3],sc_gsm[Column3],"")</f>
        <v/>
      </c>
      <c r="G850" s="3" t="str" cm="1">
        <f t="array" ref="G850">RT_gsm[[#This Row],[model_rxn]]&amp;",r,"&amp;_xlfn.SWITCH(RT_gsm[[#This Row],[Column2]],"REV","lower_bound:-","FWD","upper_bound:")&amp;"1000"</f>
        <v>DAOarg_x,r,upper_bound:1000</v>
      </c>
      <c r="H850" s="3" t="str">
        <f>_xlfn.XLOOKUP(RT_gsm[[#This Row],[rxn in SC GSM]],sc_gsm[model_rxn],sc_gsm[yeast8.3.4 equation],"")</f>
        <v/>
      </c>
      <c r="I850" s="3" t="str">
        <f>_xlfn.XLOOKUP(RT_gsm[[#This Row],[rxn in SC GSM]],sc_gsm[model_rxn],sc_gsm[Column12],"")</f>
        <v/>
      </c>
      <c r="J850" s="3" t="str">
        <f>IF(RT_gsm[[#This Row],[Column2]]="REV",FIND("&lt;=&gt;",RT_gsm[[#This Row],[Column8]]),"")</f>
        <v/>
      </c>
    </row>
    <row r="851" spans="1:10" hidden="1" x14ac:dyDescent="0.2">
      <c r="A851" t="s">
        <v>4884</v>
      </c>
      <c r="B851" t="s">
        <v>3902</v>
      </c>
      <c r="C851" t="str">
        <f>RT_gsm[[#This Row],[model_rxn]]&amp;"_"&amp;RT_gsm[[#This Row],[Column2]]</f>
        <v>DAOgly_x_FWD</v>
      </c>
      <c r="D851" t="str">
        <f>_xlfn.XLOOKUP(RT_gsm[[#This Row],[Column3]],SC_enz[name_dir],SC_enz[name_dir],"")</f>
        <v/>
      </c>
      <c r="E851" t="str">
        <f>_xlfn.XLOOKUP(RT_gsm[[#This Row],[model_rxn]],sc_gsm[model_rxn],sc_gsm[model_rxn],"")</f>
        <v/>
      </c>
      <c r="F851" s="3" t="str">
        <f>_xlfn.XLOOKUP(RT_gsm[[#This Row],[Column3]],sc_gsm[Column3],sc_gsm[Column3],"")</f>
        <v/>
      </c>
      <c r="G851" s="3" t="str" cm="1">
        <f t="array" ref="G851">RT_gsm[[#This Row],[model_rxn]]&amp;",r,"&amp;_xlfn.SWITCH(RT_gsm[[#This Row],[Column2]],"REV","lower_bound:-","FWD","upper_bound:")&amp;"1000"</f>
        <v>DAOgly_x,r,upper_bound:1000</v>
      </c>
      <c r="H851" s="3" t="str">
        <f>_xlfn.XLOOKUP(RT_gsm[[#This Row],[rxn in SC GSM]],sc_gsm[model_rxn],sc_gsm[yeast8.3.4 equation],"")</f>
        <v/>
      </c>
      <c r="I851" s="3" t="str">
        <f>_xlfn.XLOOKUP(RT_gsm[[#This Row],[rxn in SC GSM]],sc_gsm[model_rxn],sc_gsm[Column12],"")</f>
        <v/>
      </c>
      <c r="J851" s="3" t="str">
        <f>IF(RT_gsm[[#This Row],[Column2]]="REV",FIND("&lt;=&gt;",RT_gsm[[#This Row],[Column8]]),"")</f>
        <v/>
      </c>
    </row>
    <row r="852" spans="1:10" hidden="1" x14ac:dyDescent="0.2">
      <c r="A852" t="s">
        <v>4885</v>
      </c>
      <c r="B852" t="s">
        <v>3902</v>
      </c>
      <c r="C852" t="str">
        <f>RT_gsm[[#This Row],[model_rxn]]&amp;"_"&amp;RT_gsm[[#This Row],[Column2]]</f>
        <v>DAOorn_x_FWD</v>
      </c>
      <c r="D852" t="str">
        <f>_xlfn.XLOOKUP(RT_gsm[[#This Row],[Column3]],SC_enz[name_dir],SC_enz[name_dir],"")</f>
        <v/>
      </c>
      <c r="E852" t="str">
        <f>_xlfn.XLOOKUP(RT_gsm[[#This Row],[model_rxn]],sc_gsm[model_rxn],sc_gsm[model_rxn],"")</f>
        <v/>
      </c>
      <c r="F852" s="3" t="str">
        <f>_xlfn.XLOOKUP(RT_gsm[[#This Row],[Column3]],sc_gsm[Column3],sc_gsm[Column3],"")</f>
        <v/>
      </c>
      <c r="G852" s="3" t="str" cm="1">
        <f t="array" ref="G852">RT_gsm[[#This Row],[model_rxn]]&amp;",r,"&amp;_xlfn.SWITCH(RT_gsm[[#This Row],[Column2]],"REV","lower_bound:-","FWD","upper_bound:")&amp;"1000"</f>
        <v>DAOorn_x,r,upper_bound:1000</v>
      </c>
      <c r="H852" s="3" t="str">
        <f>_xlfn.XLOOKUP(RT_gsm[[#This Row],[rxn in SC GSM]],sc_gsm[model_rxn],sc_gsm[yeast8.3.4 equation],"")</f>
        <v/>
      </c>
      <c r="I852" s="3" t="str">
        <f>_xlfn.XLOOKUP(RT_gsm[[#This Row],[rxn in SC GSM]],sc_gsm[model_rxn],sc_gsm[Column12],"")</f>
        <v/>
      </c>
      <c r="J852" s="3" t="str">
        <f>IF(RT_gsm[[#This Row],[Column2]]="REV",FIND("&lt;=&gt;",RT_gsm[[#This Row],[Column8]]),"")</f>
        <v/>
      </c>
    </row>
    <row r="853" spans="1:10" hidden="1" x14ac:dyDescent="0.2">
      <c r="A853" t="s">
        <v>4886</v>
      </c>
      <c r="B853" t="s">
        <v>3902</v>
      </c>
      <c r="C853" t="str">
        <f>RT_gsm[[#This Row],[model_rxn]]&amp;"_"&amp;RT_gsm[[#This Row],[Column2]]</f>
        <v>DAOpro_x_FWD</v>
      </c>
      <c r="D853" t="str">
        <f>_xlfn.XLOOKUP(RT_gsm[[#This Row],[Column3]],SC_enz[name_dir],SC_enz[name_dir],"")</f>
        <v/>
      </c>
      <c r="E853" t="str">
        <f>_xlfn.XLOOKUP(RT_gsm[[#This Row],[model_rxn]],sc_gsm[model_rxn],sc_gsm[model_rxn],"")</f>
        <v/>
      </c>
      <c r="F853" s="3" t="str">
        <f>_xlfn.XLOOKUP(RT_gsm[[#This Row],[Column3]],sc_gsm[Column3],sc_gsm[Column3],"")</f>
        <v/>
      </c>
      <c r="G853" s="3" t="str" cm="1">
        <f t="array" ref="G853">RT_gsm[[#This Row],[model_rxn]]&amp;",r,"&amp;_xlfn.SWITCH(RT_gsm[[#This Row],[Column2]],"REV","lower_bound:-","FWD","upper_bound:")&amp;"1000"</f>
        <v>DAOpro_x,r,upper_bound:1000</v>
      </c>
      <c r="H853" s="3" t="str">
        <f>_xlfn.XLOOKUP(RT_gsm[[#This Row],[rxn in SC GSM]],sc_gsm[model_rxn],sc_gsm[yeast8.3.4 equation],"")</f>
        <v/>
      </c>
      <c r="I853" s="3" t="str">
        <f>_xlfn.XLOOKUP(RT_gsm[[#This Row],[rxn in SC GSM]],sc_gsm[model_rxn],sc_gsm[Column12],"")</f>
        <v/>
      </c>
      <c r="J853" s="3" t="str">
        <f>IF(RT_gsm[[#This Row],[Column2]]="REV",FIND("&lt;=&gt;",RT_gsm[[#This Row],[Column8]]),"")</f>
        <v/>
      </c>
    </row>
    <row r="854" spans="1:10" hidden="1" x14ac:dyDescent="0.2">
      <c r="A854" t="s">
        <v>81</v>
      </c>
      <c r="B854" t="s">
        <v>3902</v>
      </c>
      <c r="C854" t="str">
        <f>RT_gsm[[#This Row],[model_rxn]]&amp;"_"&amp;RT_gsm[[#This Row],[Column2]]</f>
        <v>DB4PS_c_FWD</v>
      </c>
      <c r="D854" t="str">
        <f>_xlfn.XLOOKUP(RT_gsm[[#This Row],[Column3]],SC_enz[name_dir],SC_enz[name_dir],"")</f>
        <v>DB4PS_c_FWD</v>
      </c>
      <c r="E854" t="str">
        <f>_xlfn.XLOOKUP(RT_gsm[[#This Row],[model_rxn]],sc_gsm[model_rxn],sc_gsm[model_rxn],"")</f>
        <v>DB4PS_c</v>
      </c>
      <c r="F854" s="3" t="str">
        <f>_xlfn.XLOOKUP(RT_gsm[[#This Row],[Column3]],sc_gsm[Column3],sc_gsm[Column3],"")</f>
        <v>DB4PS_c_FWD</v>
      </c>
      <c r="G854" s="3" t="str" cm="1">
        <f t="array" ref="G854">RT_gsm[[#This Row],[model_rxn]]&amp;",r,"&amp;_xlfn.SWITCH(RT_gsm[[#This Row],[Column2]],"REV","lower_bound:-","FWD","upper_bound:")&amp;"1000"</f>
        <v>DB4PS_c,r,upper_bound:1000</v>
      </c>
      <c r="H854" s="3" t="str">
        <f>_xlfn.XLOOKUP(RT_gsm[[#This Row],[rxn in SC GSM]],sc_gsm[model_rxn],sc_gsm[yeast8.3.4 equation],"")</f>
        <v>D-ribulose 5-phosphate[c] =&gt; 2-hydroxy-3-oxobutyl phosphate[c] + formate[c] + H+[c]</v>
      </c>
      <c r="I854" s="3" t="b">
        <f>_xlfn.XLOOKUP(RT_gsm[[#This Row],[rxn in SC GSM]],sc_gsm[model_rxn],sc_gsm[Column12],"")</f>
        <v>1</v>
      </c>
      <c r="J854" s="3" t="str">
        <f>IF(RT_gsm[[#This Row],[Column2]]="REV",FIND("&lt;=&gt;",RT_gsm[[#This Row],[Column8]]),"")</f>
        <v/>
      </c>
    </row>
    <row r="855" spans="1:10" hidden="1" x14ac:dyDescent="0.2">
      <c r="A855" t="s">
        <v>711</v>
      </c>
      <c r="B855" t="s">
        <v>3903</v>
      </c>
      <c r="C855" t="str">
        <f>RT_gsm[[#This Row],[model_rxn]]&amp;"_"&amp;RT_gsm[[#This Row],[Column2]]</f>
        <v>DBTS_c_REV</v>
      </c>
      <c r="D855" t="str">
        <f>_xlfn.XLOOKUP(RT_gsm[[#This Row],[Column3]],SC_enz[name_dir],SC_enz[name_dir],"")</f>
        <v>DBTS_c_REV</v>
      </c>
      <c r="E855" t="str">
        <f>_xlfn.XLOOKUP(RT_gsm[[#This Row],[model_rxn]],sc_gsm[model_rxn],sc_gsm[model_rxn],"")</f>
        <v>DBTS_c</v>
      </c>
      <c r="F855" s="3" t="str">
        <f>_xlfn.XLOOKUP(RT_gsm[[#This Row],[Column3]],sc_gsm[Column3],sc_gsm[Column3],"")</f>
        <v>DBTS_c_REV</v>
      </c>
      <c r="G855" s="3" t="str" cm="1">
        <f t="array" ref="G855">RT_gsm[[#This Row],[model_rxn]]&amp;",r,"&amp;_xlfn.SWITCH(RT_gsm[[#This Row],[Column2]],"REV","lower_bound:-","FWD","upper_bound:")&amp;"1000"</f>
        <v>DBTS_c,r,lower_bound:-1000</v>
      </c>
      <c r="H855" s="3" t="str">
        <f>_xlfn.XLOOKUP(RT_gsm[[#This Row],[rxn in SC GSM]],sc_gsm[model_rxn],sc_gsm[yeast8.3.4 equation],"")</f>
        <v>7,8-diaminononanoate[c] + ATP[c] + carbon dioxide[c] &lt;=&gt; ADP[c] + dethiobiotin[c] + 3 H+[c] + phosphate[c]</v>
      </c>
      <c r="I855" s="3" t="b">
        <f>_xlfn.XLOOKUP(RT_gsm[[#This Row],[rxn in SC GSM]],sc_gsm[model_rxn],sc_gsm[Column12],"")</f>
        <v>1</v>
      </c>
      <c r="J855" s="3">
        <f>IF(RT_gsm[[#This Row],[Column2]]="REV",FIND("&lt;=&gt;",RT_gsm[[#This Row],[Column8]]),"")</f>
        <v>54</v>
      </c>
    </row>
    <row r="856" spans="1:10" hidden="1" x14ac:dyDescent="0.2">
      <c r="A856" t="s">
        <v>711</v>
      </c>
      <c r="B856" t="s">
        <v>3902</v>
      </c>
      <c r="C856" t="str">
        <f>RT_gsm[[#This Row],[model_rxn]]&amp;"_"&amp;RT_gsm[[#This Row],[Column2]]</f>
        <v>DBTS_c_FWD</v>
      </c>
      <c r="D856" t="str">
        <f>_xlfn.XLOOKUP(RT_gsm[[#This Row],[Column3]],SC_enz[name_dir],SC_enz[name_dir],"")</f>
        <v>DBTS_c_FWD</v>
      </c>
      <c r="E856" t="str">
        <f>_xlfn.XLOOKUP(RT_gsm[[#This Row],[model_rxn]],sc_gsm[model_rxn],sc_gsm[model_rxn],"")</f>
        <v>DBTS_c</v>
      </c>
      <c r="F856" s="3" t="str">
        <f>_xlfn.XLOOKUP(RT_gsm[[#This Row],[Column3]],sc_gsm[Column3],sc_gsm[Column3],"")</f>
        <v>DBTS_c_FWD</v>
      </c>
      <c r="G856" s="3" t="str" cm="1">
        <f t="array" ref="G856">RT_gsm[[#This Row],[model_rxn]]&amp;",r,"&amp;_xlfn.SWITCH(RT_gsm[[#This Row],[Column2]],"REV","lower_bound:-","FWD","upper_bound:")&amp;"1000"</f>
        <v>DBTS_c,r,upper_bound:1000</v>
      </c>
      <c r="H856" s="3" t="str">
        <f>_xlfn.XLOOKUP(RT_gsm[[#This Row],[rxn in SC GSM]],sc_gsm[model_rxn],sc_gsm[yeast8.3.4 equation],"")</f>
        <v>7,8-diaminononanoate[c] + ATP[c] + carbon dioxide[c] &lt;=&gt; ADP[c] + dethiobiotin[c] + 3 H+[c] + phosphate[c]</v>
      </c>
      <c r="I856" s="3" t="b">
        <f>_xlfn.XLOOKUP(RT_gsm[[#This Row],[rxn in SC GSM]],sc_gsm[model_rxn],sc_gsm[Column12],"")</f>
        <v>1</v>
      </c>
      <c r="J856" s="3" t="str">
        <f>IF(RT_gsm[[#This Row],[Column2]]="REV",FIND("&lt;=&gt;",RT_gsm[[#This Row],[Column8]]),"")</f>
        <v/>
      </c>
    </row>
    <row r="857" spans="1:10" hidden="1" x14ac:dyDescent="0.2">
      <c r="A857" t="s">
        <v>2850</v>
      </c>
      <c r="B857" t="s">
        <v>3903</v>
      </c>
      <c r="C857" t="str">
        <f>RT_gsm[[#This Row],[model_rxn]]&amp;"_"&amp;RT_gsm[[#This Row],[Column2]]</f>
        <v>DCAt_c_e_REV</v>
      </c>
      <c r="D857" t="str">
        <f>_xlfn.XLOOKUP(RT_gsm[[#This Row],[Column3]],SC_enz[name_dir],SC_enz[name_dir],"")</f>
        <v>DCAt_c_e_REV</v>
      </c>
      <c r="E857" t="str">
        <f>_xlfn.XLOOKUP(RT_gsm[[#This Row],[model_rxn]],sc_gsm[model_rxn],sc_gsm[model_rxn],"")</f>
        <v>DCAt_c_e</v>
      </c>
      <c r="F857" s="3" t="str">
        <f>_xlfn.XLOOKUP(RT_gsm[[#This Row],[Column3]],sc_gsm[Column3],sc_gsm[Column3],"")</f>
        <v>DCAt_c_e_REV</v>
      </c>
      <c r="G857" s="3" t="str" cm="1">
        <f t="array" ref="G857">RT_gsm[[#This Row],[model_rxn]]&amp;",r,"&amp;_xlfn.SWITCH(RT_gsm[[#This Row],[Column2]],"REV","lower_bound:-","FWD","upper_bound:")&amp;"1000"</f>
        <v>DCAt_c_e,r,lower_bound:-1000</v>
      </c>
      <c r="H857" s="3" t="str">
        <f>_xlfn.XLOOKUP(RT_gsm[[#This Row],[rxn in SC GSM]],sc_gsm[model_rxn],sc_gsm[yeast8.3.4 equation],"")</f>
        <v>decanoate[e] &lt;=&gt; decanoate[c]</v>
      </c>
      <c r="I857" s="3" t="b">
        <f>_xlfn.XLOOKUP(RT_gsm[[#This Row],[rxn in SC GSM]],sc_gsm[model_rxn],sc_gsm[Column12],"")</f>
        <v>1</v>
      </c>
      <c r="J857" s="3">
        <f>IF(RT_gsm[[#This Row],[Column2]]="REV",FIND("&lt;=&gt;",RT_gsm[[#This Row],[Column8]]),"")</f>
        <v>14</v>
      </c>
    </row>
    <row r="858" spans="1:10" hidden="1" x14ac:dyDescent="0.2">
      <c r="A858" t="s">
        <v>2850</v>
      </c>
      <c r="B858" t="s">
        <v>3902</v>
      </c>
      <c r="C858" t="str">
        <f>RT_gsm[[#This Row],[model_rxn]]&amp;"_"&amp;RT_gsm[[#This Row],[Column2]]</f>
        <v>DCAt_c_e_FWD</v>
      </c>
      <c r="D858" t="str">
        <f>_xlfn.XLOOKUP(RT_gsm[[#This Row],[Column3]],SC_enz[name_dir],SC_enz[name_dir],"")</f>
        <v>DCAt_c_e_FWD</v>
      </c>
      <c r="E858" t="str">
        <f>_xlfn.XLOOKUP(RT_gsm[[#This Row],[model_rxn]],sc_gsm[model_rxn],sc_gsm[model_rxn],"")</f>
        <v>DCAt_c_e</v>
      </c>
      <c r="F858" s="3" t="str">
        <f>_xlfn.XLOOKUP(RT_gsm[[#This Row],[Column3]],sc_gsm[Column3],sc_gsm[Column3],"")</f>
        <v>DCAt_c_e_FWD</v>
      </c>
      <c r="G858" s="3" t="str" cm="1">
        <f t="array" ref="G858">RT_gsm[[#This Row],[model_rxn]]&amp;",r,"&amp;_xlfn.SWITCH(RT_gsm[[#This Row],[Column2]],"REV","lower_bound:-","FWD","upper_bound:")&amp;"1000"</f>
        <v>DCAt_c_e,r,upper_bound:1000</v>
      </c>
      <c r="H858" s="3" t="str">
        <f>_xlfn.XLOOKUP(RT_gsm[[#This Row],[rxn in SC GSM]],sc_gsm[model_rxn],sc_gsm[yeast8.3.4 equation],"")</f>
        <v>decanoate[e] &lt;=&gt; decanoate[c]</v>
      </c>
      <c r="I858" s="3" t="b">
        <f>_xlfn.XLOOKUP(RT_gsm[[#This Row],[rxn in SC GSM]],sc_gsm[model_rxn],sc_gsm[Column12],"")</f>
        <v>1</v>
      </c>
      <c r="J858" s="3" t="str">
        <f>IF(RT_gsm[[#This Row],[Column2]]="REV",FIND("&lt;=&gt;",RT_gsm[[#This Row],[Column8]]),"")</f>
        <v/>
      </c>
    </row>
    <row r="859" spans="1:10" hidden="1" x14ac:dyDescent="0.2">
      <c r="A859" t="s">
        <v>2600</v>
      </c>
      <c r="B859" t="s">
        <v>3903</v>
      </c>
      <c r="C859" t="str">
        <f>RT_gsm[[#This Row],[model_rxn]]&amp;"_"&amp;RT_gsm[[#This Row],[Column2]]</f>
        <v>DCAt_c_x_REV</v>
      </c>
      <c r="D859" t="str">
        <f>_xlfn.XLOOKUP(RT_gsm[[#This Row],[Column3]],SC_enz[name_dir],SC_enz[name_dir],"")</f>
        <v>DCAt_c_x_REV</v>
      </c>
      <c r="E859" t="str">
        <f>_xlfn.XLOOKUP(RT_gsm[[#This Row],[model_rxn]],sc_gsm[model_rxn],sc_gsm[model_rxn],"")</f>
        <v>DCAt_c_x</v>
      </c>
      <c r="F859" s="3" t="str">
        <f>_xlfn.XLOOKUP(RT_gsm[[#This Row],[Column3]],sc_gsm[Column3],sc_gsm[Column3],"")</f>
        <v>DCAt_c_x_REV</v>
      </c>
      <c r="G859" s="3" t="str" cm="1">
        <f t="array" ref="G859">RT_gsm[[#This Row],[model_rxn]]&amp;",r,"&amp;_xlfn.SWITCH(RT_gsm[[#This Row],[Column2]],"REV","lower_bound:-","FWD","upper_bound:")&amp;"1000"</f>
        <v>DCAt_c_x,r,lower_bound:-1000</v>
      </c>
      <c r="H859" s="3" t="str">
        <f>_xlfn.XLOOKUP(RT_gsm[[#This Row],[rxn in SC GSM]],sc_gsm[model_rxn],sc_gsm[yeast8.3.4 equation],"")</f>
        <v>decanoate[c] &lt;=&gt; decanoate[p]</v>
      </c>
      <c r="I859" s="3" t="b">
        <f>_xlfn.XLOOKUP(RT_gsm[[#This Row],[rxn in SC GSM]],sc_gsm[model_rxn],sc_gsm[Column12],"")</f>
        <v>1</v>
      </c>
      <c r="J859" s="3">
        <f>IF(RT_gsm[[#This Row],[Column2]]="REV",FIND("&lt;=&gt;",RT_gsm[[#This Row],[Column8]]),"")</f>
        <v>14</v>
      </c>
    </row>
    <row r="860" spans="1:10" hidden="1" x14ac:dyDescent="0.2">
      <c r="A860" t="s">
        <v>2600</v>
      </c>
      <c r="B860" t="s">
        <v>3902</v>
      </c>
      <c r="C860" t="str">
        <f>RT_gsm[[#This Row],[model_rxn]]&amp;"_"&amp;RT_gsm[[#This Row],[Column2]]</f>
        <v>DCAt_c_x_FWD</v>
      </c>
      <c r="D860" t="str">
        <f>_xlfn.XLOOKUP(RT_gsm[[#This Row],[Column3]],SC_enz[name_dir],SC_enz[name_dir],"")</f>
        <v>DCAt_c_x_FWD</v>
      </c>
      <c r="E860" t="str">
        <f>_xlfn.XLOOKUP(RT_gsm[[#This Row],[model_rxn]],sc_gsm[model_rxn],sc_gsm[model_rxn],"")</f>
        <v>DCAt_c_x</v>
      </c>
      <c r="F860" s="3" t="str">
        <f>_xlfn.XLOOKUP(RT_gsm[[#This Row],[Column3]],sc_gsm[Column3],sc_gsm[Column3],"")</f>
        <v>DCAt_c_x_FWD</v>
      </c>
      <c r="G860" s="3" t="str" cm="1">
        <f t="array" ref="G860">RT_gsm[[#This Row],[model_rxn]]&amp;",r,"&amp;_xlfn.SWITCH(RT_gsm[[#This Row],[Column2]],"REV","lower_bound:-","FWD","upper_bound:")&amp;"1000"</f>
        <v>DCAt_c_x,r,upper_bound:1000</v>
      </c>
      <c r="H860" s="3" t="str">
        <f>_xlfn.XLOOKUP(RT_gsm[[#This Row],[rxn in SC GSM]],sc_gsm[model_rxn],sc_gsm[yeast8.3.4 equation],"")</f>
        <v>decanoate[c] &lt;=&gt; decanoate[p]</v>
      </c>
      <c r="I860" s="3" t="b">
        <f>_xlfn.XLOOKUP(RT_gsm[[#This Row],[rxn in SC GSM]],sc_gsm[model_rxn],sc_gsm[Column12],"")</f>
        <v>1</v>
      </c>
      <c r="J860" s="3" t="str">
        <f>IF(RT_gsm[[#This Row],[Column2]]="REV",FIND("&lt;=&gt;",RT_gsm[[#This Row],[Column8]]),"")</f>
        <v/>
      </c>
    </row>
    <row r="861" spans="1:10" hidden="1" x14ac:dyDescent="0.2">
      <c r="A861" t="s">
        <v>2558</v>
      </c>
      <c r="B861" t="s">
        <v>3903</v>
      </c>
      <c r="C861" t="str">
        <f>RT_gsm[[#This Row],[model_rxn]]&amp;"_"&amp;RT_gsm[[#This Row],[Column2]]</f>
        <v>DCDPt_c_n_REV</v>
      </c>
      <c r="D861" t="str">
        <f>_xlfn.XLOOKUP(RT_gsm[[#This Row],[Column3]],SC_enz[name_dir],SC_enz[name_dir],"")</f>
        <v>DCDPt_c_n_REV</v>
      </c>
      <c r="E861" t="str">
        <f>_xlfn.XLOOKUP(RT_gsm[[#This Row],[model_rxn]],sc_gsm[model_rxn],sc_gsm[model_rxn],"")</f>
        <v>DCDPt_c_n</v>
      </c>
      <c r="F861" s="3" t="str">
        <f>_xlfn.XLOOKUP(RT_gsm[[#This Row],[Column3]],sc_gsm[Column3],sc_gsm[Column3],"")</f>
        <v>DCDPt_c_n_REV</v>
      </c>
      <c r="G861" s="3" t="str" cm="1">
        <f t="array" ref="G861">RT_gsm[[#This Row],[model_rxn]]&amp;",r,"&amp;_xlfn.SWITCH(RT_gsm[[#This Row],[Column2]],"REV","lower_bound:-","FWD","upper_bound:")&amp;"1000"</f>
        <v>DCDPt_c_n,r,lower_bound:-1000</v>
      </c>
      <c r="H861" s="3" t="str">
        <f>_xlfn.XLOOKUP(RT_gsm[[#This Row],[rxn in SC GSM]],sc_gsm[model_rxn],sc_gsm[yeast8.3.4 equation],"")</f>
        <v>dCDP[c] &lt;=&gt; dCDP[n]</v>
      </c>
      <c r="I861" s="3" t="b">
        <f>_xlfn.XLOOKUP(RT_gsm[[#This Row],[rxn in SC GSM]],sc_gsm[model_rxn],sc_gsm[Column12],"")</f>
        <v>1</v>
      </c>
      <c r="J861" s="3">
        <f>IF(RT_gsm[[#This Row],[Column2]]="REV",FIND("&lt;=&gt;",RT_gsm[[#This Row],[Column8]]),"")</f>
        <v>9</v>
      </c>
    </row>
    <row r="862" spans="1:10" hidden="1" x14ac:dyDescent="0.2">
      <c r="A862" t="s">
        <v>2558</v>
      </c>
      <c r="B862" t="s">
        <v>3902</v>
      </c>
      <c r="C862" t="str">
        <f>RT_gsm[[#This Row],[model_rxn]]&amp;"_"&amp;RT_gsm[[#This Row],[Column2]]</f>
        <v>DCDPt_c_n_FWD</v>
      </c>
      <c r="D862" t="str">
        <f>_xlfn.XLOOKUP(RT_gsm[[#This Row],[Column3]],SC_enz[name_dir],SC_enz[name_dir],"")</f>
        <v>DCDPt_c_n_FWD</v>
      </c>
      <c r="E862" t="str">
        <f>_xlfn.XLOOKUP(RT_gsm[[#This Row],[model_rxn]],sc_gsm[model_rxn],sc_gsm[model_rxn],"")</f>
        <v>DCDPt_c_n</v>
      </c>
      <c r="F862" s="3" t="str">
        <f>_xlfn.XLOOKUP(RT_gsm[[#This Row],[Column3]],sc_gsm[Column3],sc_gsm[Column3],"")</f>
        <v>DCDPt_c_n_FWD</v>
      </c>
      <c r="G862" s="3" t="str" cm="1">
        <f t="array" ref="G862">RT_gsm[[#This Row],[model_rxn]]&amp;",r,"&amp;_xlfn.SWITCH(RT_gsm[[#This Row],[Column2]],"REV","lower_bound:-","FWD","upper_bound:")&amp;"1000"</f>
        <v>DCDPt_c_n,r,upper_bound:1000</v>
      </c>
      <c r="H862" s="3" t="str">
        <f>_xlfn.XLOOKUP(RT_gsm[[#This Row],[rxn in SC GSM]],sc_gsm[model_rxn],sc_gsm[yeast8.3.4 equation],"")</f>
        <v>dCDP[c] &lt;=&gt; dCDP[n]</v>
      </c>
      <c r="I862" s="3" t="b">
        <f>_xlfn.XLOOKUP(RT_gsm[[#This Row],[rxn in SC GSM]],sc_gsm[model_rxn],sc_gsm[Column12],"")</f>
        <v>1</v>
      </c>
      <c r="J862" s="3" t="str">
        <f>IF(RT_gsm[[#This Row],[Column2]]="REV",FIND("&lt;=&gt;",RT_gsm[[#This Row],[Column8]]),"")</f>
        <v/>
      </c>
    </row>
    <row r="863" spans="1:10" hidden="1" x14ac:dyDescent="0.2">
      <c r="A863" t="s">
        <v>693</v>
      </c>
      <c r="B863" t="s">
        <v>3902</v>
      </c>
      <c r="C863" t="str">
        <f>RT_gsm[[#This Row],[model_rxn]]&amp;"_"&amp;RT_gsm[[#This Row],[Column2]]</f>
        <v>DCMPDA_c_FWD</v>
      </c>
      <c r="D863" t="str">
        <f>_xlfn.XLOOKUP(RT_gsm[[#This Row],[Column3]],SC_enz[name_dir],SC_enz[name_dir],"")</f>
        <v>DCMPDA_c_FWD</v>
      </c>
      <c r="E863" t="str">
        <f>_xlfn.XLOOKUP(RT_gsm[[#This Row],[model_rxn]],sc_gsm[model_rxn],sc_gsm[model_rxn],"")</f>
        <v>DCMPDA_c</v>
      </c>
      <c r="F863" s="3" t="str">
        <f>_xlfn.XLOOKUP(RT_gsm[[#This Row],[Column3]],sc_gsm[Column3],sc_gsm[Column3],"")</f>
        <v>DCMPDA_c_FWD</v>
      </c>
      <c r="G863" s="3" t="str" cm="1">
        <f t="array" ref="G863">RT_gsm[[#This Row],[model_rxn]]&amp;",r,"&amp;_xlfn.SWITCH(RT_gsm[[#This Row],[Column2]],"REV","lower_bound:-","FWD","upper_bound:")&amp;"1000"</f>
        <v>DCMPDA_c,r,upper_bound:1000</v>
      </c>
      <c r="H863" s="3" t="str">
        <f>_xlfn.XLOOKUP(RT_gsm[[#This Row],[rxn in SC GSM]],sc_gsm[model_rxn],sc_gsm[yeast8.3.4 equation],"")</f>
        <v>dCMP[c] + H+[c] + H2O[c] &lt;=&gt; ammonium[c] + dUMP[c]</v>
      </c>
      <c r="I863" s="3" t="b">
        <f>_xlfn.XLOOKUP(RT_gsm[[#This Row],[rxn in SC GSM]],sc_gsm[model_rxn],sc_gsm[Column12],"")</f>
        <v>1</v>
      </c>
      <c r="J863" s="3" t="str">
        <f>IF(RT_gsm[[#This Row],[Column2]]="REV",FIND("&lt;=&gt;",RT_gsm[[#This Row],[Column8]]),"")</f>
        <v/>
      </c>
    </row>
    <row r="864" spans="1:10" hidden="1" x14ac:dyDescent="0.2">
      <c r="A864" t="s">
        <v>696</v>
      </c>
      <c r="B864" t="s">
        <v>3902</v>
      </c>
      <c r="C864" t="str">
        <f>RT_gsm[[#This Row],[model_rxn]]&amp;"_"&amp;RT_gsm[[#This Row],[Column2]]</f>
        <v>DCTPD_c_FWD</v>
      </c>
      <c r="D864" t="str">
        <f>_xlfn.XLOOKUP(RT_gsm[[#This Row],[Column3]],SC_enz[name_dir],SC_enz[name_dir],"")</f>
        <v>DCTPD_c_FWD</v>
      </c>
      <c r="E864" t="str">
        <f>_xlfn.XLOOKUP(RT_gsm[[#This Row],[model_rxn]],sc_gsm[model_rxn],sc_gsm[model_rxn],"")</f>
        <v>DCTPD_c</v>
      </c>
      <c r="F864" s="3" t="str">
        <f>_xlfn.XLOOKUP(RT_gsm[[#This Row],[Column3]],sc_gsm[Column3],sc_gsm[Column3],"")</f>
        <v>DCTPD_c_FWD</v>
      </c>
      <c r="G864" s="3" t="str" cm="1">
        <f t="array" ref="G864">RT_gsm[[#This Row],[model_rxn]]&amp;",r,"&amp;_xlfn.SWITCH(RT_gsm[[#This Row],[Column2]],"REV","lower_bound:-","FWD","upper_bound:")&amp;"1000"</f>
        <v>DCTPD_c,r,upper_bound:1000</v>
      </c>
      <c r="H864" s="3" t="str">
        <f>_xlfn.XLOOKUP(RT_gsm[[#This Row],[rxn in SC GSM]],sc_gsm[model_rxn],sc_gsm[yeast8.3.4 equation],"")</f>
        <v>dCTP[c] + H+[c] + H2O[c] =&gt; ammonium[c] + dUTP[c]</v>
      </c>
      <c r="I864" s="3" t="b">
        <f>_xlfn.XLOOKUP(RT_gsm[[#This Row],[rxn in SC GSM]],sc_gsm[model_rxn],sc_gsm[Column12],"")</f>
        <v>1</v>
      </c>
      <c r="J864" s="3" t="str">
        <f>IF(RT_gsm[[#This Row],[Column2]]="REV",FIND("&lt;=&gt;",RT_gsm[[#This Row],[Column8]]),"")</f>
        <v/>
      </c>
    </row>
    <row r="865" spans="1:10" hidden="1" x14ac:dyDescent="0.2">
      <c r="A865" t="s">
        <v>698</v>
      </c>
      <c r="B865" t="s">
        <v>3902</v>
      </c>
      <c r="C865" t="str">
        <f>RT_gsm[[#This Row],[model_rxn]]&amp;"_"&amp;RT_gsm[[#This Row],[Column2]]</f>
        <v>DCYTD_c_FWD</v>
      </c>
      <c r="D865" t="str">
        <f>_xlfn.XLOOKUP(RT_gsm[[#This Row],[Column3]],SC_enz[name_dir],SC_enz[name_dir],"")</f>
        <v>DCYTD_c_FWD</v>
      </c>
      <c r="E865" t="str">
        <f>_xlfn.XLOOKUP(RT_gsm[[#This Row],[model_rxn]],sc_gsm[model_rxn],sc_gsm[model_rxn],"")</f>
        <v>DCYTD_c</v>
      </c>
      <c r="F865" s="3" t="str">
        <f>_xlfn.XLOOKUP(RT_gsm[[#This Row],[Column3]],sc_gsm[Column3],sc_gsm[Column3],"")</f>
        <v>DCYTD_c_FWD</v>
      </c>
      <c r="G865" s="3" t="str" cm="1">
        <f t="array" ref="G865">RT_gsm[[#This Row],[model_rxn]]&amp;",r,"&amp;_xlfn.SWITCH(RT_gsm[[#This Row],[Column2]],"REV","lower_bound:-","FWD","upper_bound:")&amp;"1000"</f>
        <v>DCYTD_c,r,upper_bound:1000</v>
      </c>
      <c r="H865" s="3" t="str">
        <f>_xlfn.XLOOKUP(RT_gsm[[#This Row],[rxn in SC GSM]],sc_gsm[model_rxn],sc_gsm[yeast8.3.4 equation],"")</f>
        <v>deoxycytidine[c] + H+[c] + H2O[c] =&gt; 2'-deoxyuridine[c] + ammonium[c]</v>
      </c>
      <c r="I865" s="3" t="b">
        <f>_xlfn.XLOOKUP(RT_gsm[[#This Row],[rxn in SC GSM]],sc_gsm[model_rxn],sc_gsm[Column12],"")</f>
        <v>1</v>
      </c>
      <c r="J865" s="3" t="str">
        <f>IF(RT_gsm[[#This Row],[Column2]]="REV",FIND("&lt;=&gt;",RT_gsm[[#This Row],[Column8]]),"")</f>
        <v/>
      </c>
    </row>
    <row r="866" spans="1:10" hidden="1" x14ac:dyDescent="0.2">
      <c r="A866" t="s">
        <v>2567</v>
      </c>
      <c r="B866" t="s">
        <v>3902</v>
      </c>
      <c r="C866" t="str">
        <f>RT_gsm[[#This Row],[model_rxn]]&amp;"_"&amp;RT_gsm[[#This Row],[Column2]]</f>
        <v>DCYTt_c_e_FWD</v>
      </c>
      <c r="D866" t="str">
        <f>_xlfn.XLOOKUP(RT_gsm[[#This Row],[Column3]],SC_enz[name_dir],SC_enz[name_dir],"")</f>
        <v>DCYTt_c_e_FWD</v>
      </c>
      <c r="E866" t="str">
        <f>_xlfn.XLOOKUP(RT_gsm[[#This Row],[model_rxn]],sc_gsm[model_rxn],sc_gsm[model_rxn],"")</f>
        <v>DCYTt_c_e</v>
      </c>
      <c r="F866" s="3" t="str">
        <f>_xlfn.XLOOKUP(RT_gsm[[#This Row],[Column3]],sc_gsm[Column3],sc_gsm[Column3],"")</f>
        <v>DCYTt_c_e_FWD</v>
      </c>
      <c r="G866" s="3" t="str" cm="1">
        <f t="array" ref="G866">RT_gsm[[#This Row],[model_rxn]]&amp;",r,"&amp;_xlfn.SWITCH(RT_gsm[[#This Row],[Column2]],"REV","lower_bound:-","FWD","upper_bound:")&amp;"1000"</f>
        <v>DCYTt_c_e,r,upper_bound:1000</v>
      </c>
      <c r="H866" s="3" t="str">
        <f>_xlfn.XLOOKUP(RT_gsm[[#This Row],[rxn in SC GSM]],sc_gsm[model_rxn],sc_gsm[yeast8.3.4 equation],"")</f>
        <v>deoxycytidine[e] =&gt; deoxycytidine[c]</v>
      </c>
      <c r="I866" s="3" t="b">
        <f>_xlfn.XLOOKUP(RT_gsm[[#This Row],[rxn in SC GSM]],sc_gsm[model_rxn],sc_gsm[Column12],"")</f>
        <v>1</v>
      </c>
      <c r="J866" s="3" t="str">
        <f>IF(RT_gsm[[#This Row],[Column2]]="REV",FIND("&lt;=&gt;",RT_gsm[[#This Row],[Column8]]),"")</f>
        <v/>
      </c>
    </row>
    <row r="867" spans="1:10" hidden="1" x14ac:dyDescent="0.2">
      <c r="A867" t="s">
        <v>2911</v>
      </c>
      <c r="B867" t="s">
        <v>3903</v>
      </c>
      <c r="C867" t="str">
        <f>RT_gsm[[#This Row],[model_rxn]]&amp;"_"&amp;RT_gsm[[#This Row],[Column2]]</f>
        <v>DDCACOAt_c_l_REV</v>
      </c>
      <c r="D867" t="str">
        <f>_xlfn.XLOOKUP(RT_gsm[[#This Row],[Column3]],SC_enz[name_dir],SC_enz[name_dir],"")</f>
        <v>DDCACOAt_c_l_REV</v>
      </c>
      <c r="E867" t="str">
        <f>_xlfn.XLOOKUP(RT_gsm[[#This Row],[model_rxn]],sc_gsm[model_rxn],sc_gsm[model_rxn],"")</f>
        <v>DDCACOAt_c_l</v>
      </c>
      <c r="F867" s="3" t="str">
        <f>_xlfn.XLOOKUP(RT_gsm[[#This Row],[Column3]],sc_gsm[Column3],sc_gsm[Column3],"")</f>
        <v>DDCACOAt_c_l_REV</v>
      </c>
      <c r="G867" s="3" t="str" cm="1">
        <f t="array" ref="G867">RT_gsm[[#This Row],[model_rxn]]&amp;",r,"&amp;_xlfn.SWITCH(RT_gsm[[#This Row],[Column2]],"REV","lower_bound:-","FWD","upper_bound:")&amp;"1000"</f>
        <v>DDCACOAt_c_l,r,lower_bound:-1000</v>
      </c>
      <c r="H867" s="3" t="str">
        <f>_xlfn.XLOOKUP(RT_gsm[[#This Row],[rxn in SC GSM]],sc_gsm[model_rxn],sc_gsm[yeast8.3.4 equation],"")</f>
        <v>lauroyl-CoA[c] &lt;=&gt; lauroyl-CoA[lp]</v>
      </c>
      <c r="I867" s="3" t="b">
        <f>_xlfn.XLOOKUP(RT_gsm[[#This Row],[rxn in SC GSM]],sc_gsm[model_rxn],sc_gsm[Column12],"")</f>
        <v>1</v>
      </c>
      <c r="J867" s="3">
        <f>IF(RT_gsm[[#This Row],[Column2]]="REV",FIND("&lt;=&gt;",RT_gsm[[#This Row],[Column8]]),"")</f>
        <v>16</v>
      </c>
    </row>
    <row r="868" spans="1:10" hidden="1" x14ac:dyDescent="0.2">
      <c r="A868" t="s">
        <v>2911</v>
      </c>
      <c r="B868" t="s">
        <v>3902</v>
      </c>
      <c r="C868" t="str">
        <f>RT_gsm[[#This Row],[model_rxn]]&amp;"_"&amp;RT_gsm[[#This Row],[Column2]]</f>
        <v>DDCACOAt_c_l_FWD</v>
      </c>
      <c r="D868" t="str">
        <f>_xlfn.XLOOKUP(RT_gsm[[#This Row],[Column3]],SC_enz[name_dir],SC_enz[name_dir],"")</f>
        <v>DDCACOAt_c_l_FWD</v>
      </c>
      <c r="E868" t="str">
        <f>_xlfn.XLOOKUP(RT_gsm[[#This Row],[model_rxn]],sc_gsm[model_rxn],sc_gsm[model_rxn],"")</f>
        <v>DDCACOAt_c_l</v>
      </c>
      <c r="F868" s="3" t="str">
        <f>_xlfn.XLOOKUP(RT_gsm[[#This Row],[Column3]],sc_gsm[Column3],sc_gsm[Column3],"")</f>
        <v>DDCACOAt_c_l_FWD</v>
      </c>
      <c r="G868" s="3" t="str" cm="1">
        <f t="array" ref="G868">RT_gsm[[#This Row],[model_rxn]]&amp;",r,"&amp;_xlfn.SWITCH(RT_gsm[[#This Row],[Column2]],"REV","lower_bound:-","FWD","upper_bound:")&amp;"1000"</f>
        <v>DDCACOAt_c_l,r,upper_bound:1000</v>
      </c>
      <c r="H868" s="3" t="str">
        <f>_xlfn.XLOOKUP(RT_gsm[[#This Row],[rxn in SC GSM]],sc_gsm[model_rxn],sc_gsm[yeast8.3.4 equation],"")</f>
        <v>lauroyl-CoA[c] &lt;=&gt; lauroyl-CoA[lp]</v>
      </c>
      <c r="I868" s="3" t="b">
        <f>_xlfn.XLOOKUP(RT_gsm[[#This Row],[rxn in SC GSM]],sc_gsm[model_rxn],sc_gsm[Column12],"")</f>
        <v>1</v>
      </c>
      <c r="J868" s="3" t="str">
        <f>IF(RT_gsm[[#This Row],[Column2]]="REV",FIND("&lt;=&gt;",RT_gsm[[#This Row],[Column8]]),"")</f>
        <v/>
      </c>
    </row>
    <row r="869" spans="1:10" hidden="1" x14ac:dyDescent="0.2">
      <c r="A869" t="s">
        <v>2868</v>
      </c>
      <c r="B869" t="s">
        <v>3903</v>
      </c>
      <c r="C869" t="str">
        <f>RT_gsm[[#This Row],[model_rxn]]&amp;"_"&amp;RT_gsm[[#This Row],[Column2]]</f>
        <v>DDCACOAt_c_rm_REV</v>
      </c>
      <c r="D869" t="str">
        <f>_xlfn.XLOOKUP(RT_gsm[[#This Row],[Column3]],SC_enz[name_dir],SC_enz[name_dir],"")</f>
        <v>DDCACOAt_c_rm_REV</v>
      </c>
      <c r="E869" t="str">
        <f>_xlfn.XLOOKUP(RT_gsm[[#This Row],[model_rxn]],sc_gsm[model_rxn],sc_gsm[model_rxn],"")</f>
        <v>DDCACOAt_c_rm</v>
      </c>
      <c r="F869" s="3" t="str">
        <f>_xlfn.XLOOKUP(RT_gsm[[#This Row],[Column3]],sc_gsm[Column3],sc_gsm[Column3],"")</f>
        <v>DDCACOAt_c_rm_REV</v>
      </c>
      <c r="G869" s="3" t="str" cm="1">
        <f t="array" ref="G869">RT_gsm[[#This Row],[model_rxn]]&amp;",r,"&amp;_xlfn.SWITCH(RT_gsm[[#This Row],[Column2]],"REV","lower_bound:-","FWD","upper_bound:")&amp;"1000"</f>
        <v>DDCACOAt_c_rm,r,lower_bound:-1000</v>
      </c>
      <c r="H869" s="3" t="str">
        <f>_xlfn.XLOOKUP(RT_gsm[[#This Row],[rxn in SC GSM]],sc_gsm[model_rxn],sc_gsm[yeast8.3.4 equation],"")</f>
        <v>lauroyl-CoA[c] &lt;=&gt; lauroyl-CoA[erm]</v>
      </c>
      <c r="I869" s="3" t="b">
        <f>_xlfn.XLOOKUP(RT_gsm[[#This Row],[rxn in SC GSM]],sc_gsm[model_rxn],sc_gsm[Column12],"")</f>
        <v>1</v>
      </c>
      <c r="J869" s="3">
        <f>IF(RT_gsm[[#This Row],[Column2]]="REV",FIND("&lt;=&gt;",RT_gsm[[#This Row],[Column8]]),"")</f>
        <v>16</v>
      </c>
    </row>
    <row r="870" spans="1:10" hidden="1" x14ac:dyDescent="0.2">
      <c r="A870" t="s">
        <v>2868</v>
      </c>
      <c r="B870" t="s">
        <v>3902</v>
      </c>
      <c r="C870" t="str">
        <f>RT_gsm[[#This Row],[model_rxn]]&amp;"_"&amp;RT_gsm[[#This Row],[Column2]]</f>
        <v>DDCACOAt_c_rm_FWD</v>
      </c>
      <c r="D870" t="str">
        <f>_xlfn.XLOOKUP(RT_gsm[[#This Row],[Column3]],SC_enz[name_dir],SC_enz[name_dir],"")</f>
        <v>DDCACOAt_c_rm_FWD</v>
      </c>
      <c r="E870" t="str">
        <f>_xlfn.XLOOKUP(RT_gsm[[#This Row],[model_rxn]],sc_gsm[model_rxn],sc_gsm[model_rxn],"")</f>
        <v>DDCACOAt_c_rm</v>
      </c>
      <c r="F870" s="3" t="str">
        <f>_xlfn.XLOOKUP(RT_gsm[[#This Row],[Column3]],sc_gsm[Column3],sc_gsm[Column3],"")</f>
        <v>DDCACOAt_c_rm_FWD</v>
      </c>
      <c r="G870" s="3" t="str" cm="1">
        <f t="array" ref="G870">RT_gsm[[#This Row],[model_rxn]]&amp;",r,"&amp;_xlfn.SWITCH(RT_gsm[[#This Row],[Column2]],"REV","lower_bound:-","FWD","upper_bound:")&amp;"1000"</f>
        <v>DDCACOAt_c_rm,r,upper_bound:1000</v>
      </c>
      <c r="H870" s="3" t="str">
        <f>_xlfn.XLOOKUP(RT_gsm[[#This Row],[rxn in SC GSM]],sc_gsm[model_rxn],sc_gsm[yeast8.3.4 equation],"")</f>
        <v>lauroyl-CoA[c] &lt;=&gt; lauroyl-CoA[erm]</v>
      </c>
      <c r="I870" s="3" t="b">
        <f>_xlfn.XLOOKUP(RT_gsm[[#This Row],[rxn in SC GSM]],sc_gsm[model_rxn],sc_gsm[Column12],"")</f>
        <v>1</v>
      </c>
      <c r="J870" s="3" t="str">
        <f>IF(RT_gsm[[#This Row],[Column2]]="REV",FIND("&lt;=&gt;",RT_gsm[[#This Row],[Column8]]),"")</f>
        <v/>
      </c>
    </row>
    <row r="871" spans="1:10" hidden="1" x14ac:dyDescent="0.2">
      <c r="A871" t="s">
        <v>2851</v>
      </c>
      <c r="B871" t="s">
        <v>3903</v>
      </c>
      <c r="C871" t="str">
        <f>RT_gsm[[#This Row],[model_rxn]]&amp;"_"&amp;RT_gsm[[#This Row],[Column2]]</f>
        <v>DDCAt_c_e_REV</v>
      </c>
      <c r="D871" t="str">
        <f>_xlfn.XLOOKUP(RT_gsm[[#This Row],[Column3]],SC_enz[name_dir],SC_enz[name_dir],"")</f>
        <v>DDCAt_c_e_REV</v>
      </c>
      <c r="E871" t="str">
        <f>_xlfn.XLOOKUP(RT_gsm[[#This Row],[model_rxn]],sc_gsm[model_rxn],sc_gsm[model_rxn],"")</f>
        <v>DDCAt_c_e</v>
      </c>
      <c r="F871" s="3" t="str">
        <f>_xlfn.XLOOKUP(RT_gsm[[#This Row],[Column3]],sc_gsm[Column3],sc_gsm[Column3],"")</f>
        <v>DDCAt_c_e_REV</v>
      </c>
      <c r="G871" s="3" t="str" cm="1">
        <f t="array" ref="G871">RT_gsm[[#This Row],[model_rxn]]&amp;",r,"&amp;_xlfn.SWITCH(RT_gsm[[#This Row],[Column2]],"REV","lower_bound:-","FWD","upper_bound:")&amp;"1000"</f>
        <v>DDCAt_c_e,r,lower_bound:-1000</v>
      </c>
      <c r="H871" s="3" t="str">
        <f>_xlfn.XLOOKUP(RT_gsm[[#This Row],[rxn in SC GSM]],sc_gsm[model_rxn],sc_gsm[yeast8.3.4 equation],"")</f>
        <v>laurate[e] &lt;=&gt; laurate[c]</v>
      </c>
      <c r="I871" s="3" t="b">
        <f>_xlfn.XLOOKUP(RT_gsm[[#This Row],[rxn in SC GSM]],sc_gsm[model_rxn],sc_gsm[Column12],"")</f>
        <v>1</v>
      </c>
      <c r="J871" s="3">
        <f>IF(RT_gsm[[#This Row],[Column2]]="REV",FIND("&lt;=&gt;",RT_gsm[[#This Row],[Column8]]),"")</f>
        <v>12</v>
      </c>
    </row>
    <row r="872" spans="1:10" hidden="1" x14ac:dyDescent="0.2">
      <c r="A872" t="s">
        <v>2851</v>
      </c>
      <c r="B872" t="s">
        <v>3902</v>
      </c>
      <c r="C872" t="str">
        <f>RT_gsm[[#This Row],[model_rxn]]&amp;"_"&amp;RT_gsm[[#This Row],[Column2]]</f>
        <v>DDCAt_c_e_FWD</v>
      </c>
      <c r="D872" t="str">
        <f>_xlfn.XLOOKUP(RT_gsm[[#This Row],[Column3]],SC_enz[name_dir],SC_enz[name_dir],"")</f>
        <v>DDCAt_c_e_FWD</v>
      </c>
      <c r="E872" t="str">
        <f>_xlfn.XLOOKUP(RT_gsm[[#This Row],[model_rxn]],sc_gsm[model_rxn],sc_gsm[model_rxn],"")</f>
        <v>DDCAt_c_e</v>
      </c>
      <c r="F872" s="3" t="str">
        <f>_xlfn.XLOOKUP(RT_gsm[[#This Row],[Column3]],sc_gsm[Column3],sc_gsm[Column3],"")</f>
        <v>DDCAt_c_e_FWD</v>
      </c>
      <c r="G872" s="3" t="str" cm="1">
        <f t="array" ref="G872">RT_gsm[[#This Row],[model_rxn]]&amp;",r,"&amp;_xlfn.SWITCH(RT_gsm[[#This Row],[Column2]],"REV","lower_bound:-","FWD","upper_bound:")&amp;"1000"</f>
        <v>DDCAt_c_e,r,upper_bound:1000</v>
      </c>
      <c r="H872" s="3" t="str">
        <f>_xlfn.XLOOKUP(RT_gsm[[#This Row],[rxn in SC GSM]],sc_gsm[model_rxn],sc_gsm[yeast8.3.4 equation],"")</f>
        <v>laurate[e] &lt;=&gt; laurate[c]</v>
      </c>
      <c r="I872" s="3" t="b">
        <f>_xlfn.XLOOKUP(RT_gsm[[#This Row],[rxn in SC GSM]],sc_gsm[model_rxn],sc_gsm[Column12],"")</f>
        <v>1</v>
      </c>
      <c r="J872" s="3" t="str">
        <f>IF(RT_gsm[[#This Row],[Column2]]="REV",FIND("&lt;=&gt;",RT_gsm[[#This Row],[Column8]]),"")</f>
        <v/>
      </c>
    </row>
    <row r="873" spans="1:10" hidden="1" x14ac:dyDescent="0.2">
      <c r="A873" t="s">
        <v>2861</v>
      </c>
      <c r="B873" t="s">
        <v>3903</v>
      </c>
      <c r="C873" t="str">
        <f>RT_gsm[[#This Row],[model_rxn]]&amp;"_"&amp;RT_gsm[[#This Row],[Column2]]</f>
        <v>DDCAt_c_rm_REV</v>
      </c>
      <c r="D873" t="str">
        <f>_xlfn.XLOOKUP(RT_gsm[[#This Row],[Column3]],SC_enz[name_dir],SC_enz[name_dir],"")</f>
        <v>DDCAt_c_rm_REV</v>
      </c>
      <c r="E873" t="str">
        <f>_xlfn.XLOOKUP(RT_gsm[[#This Row],[model_rxn]],sc_gsm[model_rxn],sc_gsm[model_rxn],"")</f>
        <v>DDCAt_c_rm</v>
      </c>
      <c r="F873" s="3" t="str">
        <f>_xlfn.XLOOKUP(RT_gsm[[#This Row],[Column3]],sc_gsm[Column3],sc_gsm[Column3],"")</f>
        <v>DDCAt_c_rm_REV</v>
      </c>
      <c r="G873" s="3" t="str" cm="1">
        <f t="array" ref="G873">RT_gsm[[#This Row],[model_rxn]]&amp;",r,"&amp;_xlfn.SWITCH(RT_gsm[[#This Row],[Column2]],"REV","lower_bound:-","FWD","upper_bound:")&amp;"1000"</f>
        <v>DDCAt_c_rm,r,lower_bound:-1000</v>
      </c>
      <c r="H873" s="3" t="str">
        <f>_xlfn.XLOOKUP(RT_gsm[[#This Row],[rxn in SC GSM]],sc_gsm[model_rxn],sc_gsm[yeast8.3.4 equation],"")</f>
        <v>laurate[c] &lt;=&gt; laurate[erm]</v>
      </c>
      <c r="I873" s="3" t="b">
        <f>_xlfn.XLOOKUP(RT_gsm[[#This Row],[rxn in SC GSM]],sc_gsm[model_rxn],sc_gsm[Column12],"")</f>
        <v>1</v>
      </c>
      <c r="J873" s="3">
        <f>IF(RT_gsm[[#This Row],[Column2]]="REV",FIND("&lt;=&gt;",RT_gsm[[#This Row],[Column8]]),"")</f>
        <v>12</v>
      </c>
    </row>
    <row r="874" spans="1:10" hidden="1" x14ac:dyDescent="0.2">
      <c r="A874" t="s">
        <v>2861</v>
      </c>
      <c r="B874" t="s">
        <v>3902</v>
      </c>
      <c r="C874" t="str">
        <f>RT_gsm[[#This Row],[model_rxn]]&amp;"_"&amp;RT_gsm[[#This Row],[Column2]]</f>
        <v>DDCAt_c_rm_FWD</v>
      </c>
      <c r="D874" t="str">
        <f>_xlfn.XLOOKUP(RT_gsm[[#This Row],[Column3]],SC_enz[name_dir],SC_enz[name_dir],"")</f>
        <v>DDCAt_c_rm_FWD</v>
      </c>
      <c r="E874" t="str">
        <f>_xlfn.XLOOKUP(RT_gsm[[#This Row],[model_rxn]],sc_gsm[model_rxn],sc_gsm[model_rxn],"")</f>
        <v>DDCAt_c_rm</v>
      </c>
      <c r="F874" s="3" t="str">
        <f>_xlfn.XLOOKUP(RT_gsm[[#This Row],[Column3]],sc_gsm[Column3],sc_gsm[Column3],"")</f>
        <v>DDCAt_c_rm_FWD</v>
      </c>
      <c r="G874" s="3" t="str" cm="1">
        <f t="array" ref="G874">RT_gsm[[#This Row],[model_rxn]]&amp;",r,"&amp;_xlfn.SWITCH(RT_gsm[[#This Row],[Column2]],"REV","lower_bound:-","FWD","upper_bound:")&amp;"1000"</f>
        <v>DDCAt_c_rm,r,upper_bound:1000</v>
      </c>
      <c r="H874" s="3" t="str">
        <f>_xlfn.XLOOKUP(RT_gsm[[#This Row],[rxn in SC GSM]],sc_gsm[model_rxn],sc_gsm[yeast8.3.4 equation],"")</f>
        <v>laurate[c] &lt;=&gt; laurate[erm]</v>
      </c>
      <c r="I874" s="3" t="b">
        <f>_xlfn.XLOOKUP(RT_gsm[[#This Row],[rxn in SC GSM]],sc_gsm[model_rxn],sc_gsm[Column12],"")</f>
        <v>1</v>
      </c>
      <c r="J874" s="3" t="str">
        <f>IF(RT_gsm[[#This Row],[Column2]]="REV",FIND("&lt;=&gt;",RT_gsm[[#This Row],[Column8]]),"")</f>
        <v/>
      </c>
    </row>
    <row r="875" spans="1:10" hidden="1" x14ac:dyDescent="0.2">
      <c r="A875" t="s">
        <v>3906</v>
      </c>
      <c r="B875" t="s">
        <v>3903</v>
      </c>
      <c r="C875" t="str">
        <f>RT_gsm[[#This Row],[model_rxn]]&amp;"_"&amp;RT_gsm[[#This Row],[Column2]]</f>
        <v>DDCAt_c_x_REV</v>
      </c>
      <c r="D875" t="str">
        <f>_xlfn.XLOOKUP(RT_gsm[[#This Row],[Column3]],SC_enz[name_dir],SC_enz[name_dir],"")</f>
        <v>DDCAt_c_x_REV</v>
      </c>
      <c r="E875" t="str">
        <f>_xlfn.XLOOKUP(RT_gsm[[#This Row],[model_rxn]],sc_gsm[model_rxn],sc_gsm[model_rxn],"")</f>
        <v>DDCAt_c_x</v>
      </c>
      <c r="F875" s="3" t="str">
        <f>_xlfn.XLOOKUP(RT_gsm[[#This Row],[Column3]],sc_gsm[Column3],sc_gsm[Column3],"")</f>
        <v>DDCAt_c_x_REV</v>
      </c>
      <c r="G875" s="3" t="str" cm="1">
        <f t="array" ref="G875">RT_gsm[[#This Row],[model_rxn]]&amp;",r,"&amp;_xlfn.SWITCH(RT_gsm[[#This Row],[Column2]],"REV","lower_bound:-","FWD","upper_bound:")&amp;"1000"</f>
        <v>DDCAt_c_x,r,lower_bound:-1000</v>
      </c>
      <c r="H875" s="3" t="str">
        <f>_xlfn.XLOOKUP(RT_gsm[[#This Row],[rxn in SC GSM]],sc_gsm[model_rxn],sc_gsm[yeast8.3.4 equation],"")</f>
        <v>decanoate[c] &lt;=&gt; decanoate[p]</v>
      </c>
      <c r="I875" s="3" t="b">
        <f>_xlfn.XLOOKUP(RT_gsm[[#This Row],[rxn in SC GSM]],sc_gsm[model_rxn],sc_gsm[Column12],"")</f>
        <v>1</v>
      </c>
      <c r="J875" s="3">
        <f>IF(RT_gsm[[#This Row],[Column2]]="REV",FIND("&lt;=&gt;",RT_gsm[[#This Row],[Column8]]),"")</f>
        <v>14</v>
      </c>
    </row>
    <row r="876" spans="1:10" hidden="1" x14ac:dyDescent="0.2">
      <c r="A876" t="s">
        <v>3906</v>
      </c>
      <c r="B876" t="s">
        <v>3902</v>
      </c>
      <c r="C876" t="str">
        <f>RT_gsm[[#This Row],[model_rxn]]&amp;"_"&amp;RT_gsm[[#This Row],[Column2]]</f>
        <v>DDCAt_c_x_FWD</v>
      </c>
      <c r="D876" t="str">
        <f>_xlfn.XLOOKUP(RT_gsm[[#This Row],[Column3]],SC_enz[name_dir],SC_enz[name_dir],"")</f>
        <v>DDCAt_c_x_FWD</v>
      </c>
      <c r="E876" t="str">
        <f>_xlfn.XLOOKUP(RT_gsm[[#This Row],[model_rxn]],sc_gsm[model_rxn],sc_gsm[model_rxn],"")</f>
        <v>DDCAt_c_x</v>
      </c>
      <c r="F876" s="3" t="str">
        <f>_xlfn.XLOOKUP(RT_gsm[[#This Row],[Column3]],sc_gsm[Column3],sc_gsm[Column3],"")</f>
        <v>DDCAt_c_x_FWD</v>
      </c>
      <c r="G876" s="3" t="str" cm="1">
        <f t="array" ref="G876">RT_gsm[[#This Row],[model_rxn]]&amp;",r,"&amp;_xlfn.SWITCH(RT_gsm[[#This Row],[Column2]],"REV","lower_bound:-","FWD","upper_bound:")&amp;"1000"</f>
        <v>DDCAt_c_x,r,upper_bound:1000</v>
      </c>
      <c r="H876" s="3" t="str">
        <f>_xlfn.XLOOKUP(RT_gsm[[#This Row],[rxn in SC GSM]],sc_gsm[model_rxn],sc_gsm[yeast8.3.4 equation],"")</f>
        <v>decanoate[c] &lt;=&gt; decanoate[p]</v>
      </c>
      <c r="I876" s="3" t="b">
        <f>_xlfn.XLOOKUP(RT_gsm[[#This Row],[rxn in SC GSM]],sc_gsm[model_rxn],sc_gsm[Column12],"")</f>
        <v>1</v>
      </c>
      <c r="J876" s="3" t="str">
        <f>IF(RT_gsm[[#This Row],[Column2]]="REV",FIND("&lt;=&gt;",RT_gsm[[#This Row],[Column8]]),"")</f>
        <v/>
      </c>
    </row>
    <row r="877" spans="1:10" hidden="1" x14ac:dyDescent="0.2">
      <c r="A877" t="s">
        <v>2963</v>
      </c>
      <c r="B877" t="s">
        <v>3903</v>
      </c>
      <c r="C877" t="str">
        <f>RT_gsm[[#This Row],[model_rxn]]&amp;"_"&amp;RT_gsm[[#This Row],[Column2]]</f>
        <v>DDCAt_l_rm_REV</v>
      </c>
      <c r="D877" t="str">
        <f>_xlfn.XLOOKUP(RT_gsm[[#This Row],[Column3]],SC_enz[name_dir],SC_enz[name_dir],"")</f>
        <v>DDCAt_l_rm_REV</v>
      </c>
      <c r="E877" t="str">
        <f>_xlfn.XLOOKUP(RT_gsm[[#This Row],[model_rxn]],sc_gsm[model_rxn],sc_gsm[model_rxn],"")</f>
        <v>DDCAt_l_rm</v>
      </c>
      <c r="F877" s="3" t="str">
        <f>_xlfn.XLOOKUP(RT_gsm[[#This Row],[Column3]],sc_gsm[Column3],sc_gsm[Column3],"")</f>
        <v>DDCAt_l_rm_REV</v>
      </c>
      <c r="G877" s="3" t="str" cm="1">
        <f t="array" ref="G877">RT_gsm[[#This Row],[model_rxn]]&amp;",r,"&amp;_xlfn.SWITCH(RT_gsm[[#This Row],[Column2]],"REV","lower_bound:-","FWD","upper_bound:")&amp;"1000"</f>
        <v>DDCAt_l_rm,r,lower_bound:-1000</v>
      </c>
      <c r="H877" s="3" t="str">
        <f>_xlfn.XLOOKUP(RT_gsm[[#This Row],[rxn in SC GSM]],sc_gsm[model_rxn],sc_gsm[yeast8.3.4 equation],"")</f>
        <v>laurate[erm] &lt;=&gt; laurate[lp]</v>
      </c>
      <c r="I877" s="3" t="b">
        <f>_xlfn.XLOOKUP(RT_gsm[[#This Row],[rxn in SC GSM]],sc_gsm[model_rxn],sc_gsm[Column12],"")</f>
        <v>1</v>
      </c>
      <c r="J877" s="3">
        <f>IF(RT_gsm[[#This Row],[Column2]]="REV",FIND("&lt;=&gt;",RT_gsm[[#This Row],[Column8]]),"")</f>
        <v>14</v>
      </c>
    </row>
    <row r="878" spans="1:10" hidden="1" x14ac:dyDescent="0.2">
      <c r="A878" t="s">
        <v>2963</v>
      </c>
      <c r="B878" t="s">
        <v>3902</v>
      </c>
      <c r="C878" t="str">
        <f>RT_gsm[[#This Row],[model_rxn]]&amp;"_"&amp;RT_gsm[[#This Row],[Column2]]</f>
        <v>DDCAt_l_rm_FWD</v>
      </c>
      <c r="D878" t="str">
        <f>_xlfn.XLOOKUP(RT_gsm[[#This Row],[Column3]],SC_enz[name_dir],SC_enz[name_dir],"")</f>
        <v>DDCAt_l_rm_FWD</v>
      </c>
      <c r="E878" t="str">
        <f>_xlfn.XLOOKUP(RT_gsm[[#This Row],[model_rxn]],sc_gsm[model_rxn],sc_gsm[model_rxn],"")</f>
        <v>DDCAt_l_rm</v>
      </c>
      <c r="F878" s="3" t="str">
        <f>_xlfn.XLOOKUP(RT_gsm[[#This Row],[Column3]],sc_gsm[Column3],sc_gsm[Column3],"")</f>
        <v>DDCAt_l_rm_FWD</v>
      </c>
      <c r="G878" s="3" t="str" cm="1">
        <f t="array" ref="G878">RT_gsm[[#This Row],[model_rxn]]&amp;",r,"&amp;_xlfn.SWITCH(RT_gsm[[#This Row],[Column2]],"REV","lower_bound:-","FWD","upper_bound:")&amp;"1000"</f>
        <v>DDCAt_l_rm,r,upper_bound:1000</v>
      </c>
      <c r="H878" s="3" t="str">
        <f>_xlfn.XLOOKUP(RT_gsm[[#This Row],[rxn in SC GSM]],sc_gsm[model_rxn],sc_gsm[yeast8.3.4 equation],"")</f>
        <v>laurate[erm] &lt;=&gt; laurate[lp]</v>
      </c>
      <c r="I878" s="3" t="b">
        <f>_xlfn.XLOOKUP(RT_gsm[[#This Row],[rxn in SC GSM]],sc_gsm[model_rxn],sc_gsm[Column12],"")</f>
        <v>1</v>
      </c>
      <c r="J878" s="3" t="str">
        <f>IF(RT_gsm[[#This Row],[Column2]]="REV",FIND("&lt;=&gt;",RT_gsm[[#This Row],[Column8]]),"")</f>
        <v/>
      </c>
    </row>
    <row r="879" spans="1:10" hidden="1" x14ac:dyDescent="0.2">
      <c r="A879" t="s">
        <v>91</v>
      </c>
      <c r="B879" t="s">
        <v>3902</v>
      </c>
      <c r="C879" t="str">
        <f>RT_gsm[[#This Row],[model_rxn]]&amp;"_"&amp;RT_gsm[[#This Row],[Column2]]</f>
        <v>DDPA_c_FWD</v>
      </c>
      <c r="D879" t="str">
        <f>_xlfn.XLOOKUP(RT_gsm[[#This Row],[Column3]],SC_enz[name_dir],SC_enz[name_dir],"")</f>
        <v>DDPA_c_FWD</v>
      </c>
      <c r="E879" t="str">
        <f>_xlfn.XLOOKUP(RT_gsm[[#This Row],[model_rxn]],sc_gsm[model_rxn],sc_gsm[model_rxn],"")</f>
        <v>DDPA_c</v>
      </c>
      <c r="F879" s="3" t="str">
        <f>_xlfn.XLOOKUP(RT_gsm[[#This Row],[Column3]],sc_gsm[Column3],sc_gsm[Column3],"")</f>
        <v>DDPA_c_FWD</v>
      </c>
      <c r="G879" s="3" t="str" cm="1">
        <f t="array" ref="G879">RT_gsm[[#This Row],[model_rxn]]&amp;",r,"&amp;_xlfn.SWITCH(RT_gsm[[#This Row],[Column2]],"REV","lower_bound:-","FWD","upper_bound:")&amp;"1000"</f>
        <v>DDPA_c,r,upper_bound:1000</v>
      </c>
      <c r="H879" s="3" t="str">
        <f>_xlfn.XLOOKUP(RT_gsm[[#This Row],[rxn in SC GSM]],sc_gsm[model_rxn],sc_gsm[yeast8.3.4 equation],"")</f>
        <v>D-erythrose 4-phosphate[c] + H2O[c] + phosphoenolpyruvate[c] =&gt; 7-phospho-2-dehydro-3-deoxy-D-arabino-heptonic acid[c] + phosphate[c]</v>
      </c>
      <c r="I879" s="3" t="b">
        <f>_xlfn.XLOOKUP(RT_gsm[[#This Row],[rxn in SC GSM]],sc_gsm[model_rxn],sc_gsm[Column12],"")</f>
        <v>1</v>
      </c>
      <c r="J879" s="3" t="str">
        <f>IF(RT_gsm[[#This Row],[Column2]]="REV",FIND("&lt;=&gt;",RT_gsm[[#This Row],[Column8]]),"")</f>
        <v/>
      </c>
    </row>
    <row r="880" spans="1:10" hidden="1" x14ac:dyDescent="0.2">
      <c r="A880" t="s">
        <v>4901</v>
      </c>
      <c r="B880" t="s">
        <v>3902</v>
      </c>
      <c r="C880" t="str">
        <f>RT_gsm[[#This Row],[model_rxn]]&amp;"_"&amp;RT_gsm[[#This Row],[Column2]]</f>
        <v>DDPA_m_FWD</v>
      </c>
      <c r="D880" t="str">
        <f>_xlfn.XLOOKUP(RT_gsm[[#This Row],[Column3]],SC_enz[name_dir],SC_enz[name_dir],"")</f>
        <v/>
      </c>
      <c r="E880" t="str">
        <f>_xlfn.XLOOKUP(RT_gsm[[#This Row],[model_rxn]],sc_gsm[model_rxn],sc_gsm[model_rxn],"")</f>
        <v/>
      </c>
      <c r="F880" s="3" t="str">
        <f>_xlfn.XLOOKUP(RT_gsm[[#This Row],[Column3]],sc_gsm[Column3],sc_gsm[Column3],"")</f>
        <v/>
      </c>
      <c r="G880" s="3" t="str" cm="1">
        <f t="array" ref="G880">RT_gsm[[#This Row],[model_rxn]]&amp;",r,"&amp;_xlfn.SWITCH(RT_gsm[[#This Row],[Column2]],"REV","lower_bound:-","FWD","upper_bound:")&amp;"1000"</f>
        <v>DDPA_m,r,upper_bound:1000</v>
      </c>
      <c r="H880" s="3" t="str">
        <f>_xlfn.XLOOKUP(RT_gsm[[#This Row],[rxn in SC GSM]],sc_gsm[model_rxn],sc_gsm[yeast8.3.4 equation],"")</f>
        <v/>
      </c>
      <c r="I880" s="3" t="str">
        <f>_xlfn.XLOOKUP(RT_gsm[[#This Row],[rxn in SC GSM]],sc_gsm[model_rxn],sc_gsm[Column12],"")</f>
        <v/>
      </c>
      <c r="J880" s="3" t="str">
        <f>IF(RT_gsm[[#This Row],[Column2]]="REV",FIND("&lt;=&gt;",RT_gsm[[#This Row],[Column8]]),"")</f>
        <v/>
      </c>
    </row>
    <row r="881" spans="1:10" hidden="1" x14ac:dyDescent="0.2">
      <c r="A881" t="s">
        <v>4901</v>
      </c>
      <c r="B881" t="s">
        <v>3903</v>
      </c>
      <c r="C881" t="str">
        <f>RT_gsm[[#This Row],[model_rxn]]&amp;"_"&amp;RT_gsm[[#This Row],[Column2]]</f>
        <v>DDPA_m_REV</v>
      </c>
      <c r="D881" t="str">
        <f>_xlfn.XLOOKUP(RT_gsm[[#This Row],[Column3]],SC_enz[name_dir],SC_enz[name_dir],"")</f>
        <v/>
      </c>
      <c r="E881" t="str">
        <f>_xlfn.XLOOKUP(RT_gsm[[#This Row],[model_rxn]],sc_gsm[model_rxn],sc_gsm[model_rxn],"")</f>
        <v/>
      </c>
      <c r="F881" s="3" t="str">
        <f>_xlfn.XLOOKUP(RT_gsm[[#This Row],[Column3]],sc_gsm[Column3],sc_gsm[Column3],"")</f>
        <v/>
      </c>
      <c r="G881" s="3" t="str" cm="1">
        <f t="array" ref="G881">RT_gsm[[#This Row],[model_rxn]]&amp;",r,"&amp;_xlfn.SWITCH(RT_gsm[[#This Row],[Column2]],"REV","lower_bound:-","FWD","upper_bound:")&amp;"1000"</f>
        <v>DDPA_m,r,lower_bound:-1000</v>
      </c>
      <c r="H881" s="3" t="str">
        <f>_xlfn.XLOOKUP(RT_gsm[[#This Row],[rxn in SC GSM]],sc_gsm[model_rxn],sc_gsm[yeast8.3.4 equation],"")</f>
        <v/>
      </c>
      <c r="I881" s="3" t="str">
        <f>_xlfn.XLOOKUP(RT_gsm[[#This Row],[rxn in SC GSM]],sc_gsm[model_rxn],sc_gsm[Column12],"")</f>
        <v/>
      </c>
      <c r="J881" s="3" t="e">
        <f>IF(RT_gsm[[#This Row],[Column2]]="REV",FIND("&lt;=&gt;",RT_gsm[[#This Row],[Column8]]),"")</f>
        <v>#VALUE!</v>
      </c>
    </row>
    <row r="882" spans="1:10" hidden="1" x14ac:dyDescent="0.2">
      <c r="A882" t="s">
        <v>4906</v>
      </c>
      <c r="B882" t="s">
        <v>3902</v>
      </c>
      <c r="C882" t="str">
        <f>RT_gsm[[#This Row],[model_rxn]]&amp;"_"&amp;RT_gsm[[#This Row],[Column2]]</f>
        <v>DECOAI82e_x_FWD</v>
      </c>
      <c r="D882" t="str">
        <f>_xlfn.XLOOKUP(RT_gsm[[#This Row],[Column3]],SC_enz[name_dir],SC_enz[name_dir],"")</f>
        <v/>
      </c>
      <c r="E882" t="str">
        <f>_xlfn.XLOOKUP(RT_gsm[[#This Row],[model_rxn]],sc_gsm[model_rxn],sc_gsm[model_rxn],"")</f>
        <v/>
      </c>
      <c r="F882" s="3" t="str">
        <f>_xlfn.XLOOKUP(RT_gsm[[#This Row],[Column3]],sc_gsm[Column3],sc_gsm[Column3],"")</f>
        <v/>
      </c>
      <c r="G882" s="3" t="str" cm="1">
        <f t="array" ref="G882">RT_gsm[[#This Row],[model_rxn]]&amp;",r,"&amp;_xlfn.SWITCH(RT_gsm[[#This Row],[Column2]],"REV","lower_bound:-","FWD","upper_bound:")&amp;"1000"</f>
        <v>DECOAI82e_x,r,upper_bound:1000</v>
      </c>
      <c r="H882" s="3" t="str">
        <f>_xlfn.XLOOKUP(RT_gsm[[#This Row],[rxn in SC GSM]],sc_gsm[model_rxn],sc_gsm[yeast8.3.4 equation],"")</f>
        <v/>
      </c>
      <c r="I882" s="3" t="str">
        <f>_xlfn.XLOOKUP(RT_gsm[[#This Row],[rxn in SC GSM]],sc_gsm[model_rxn],sc_gsm[Column12],"")</f>
        <v/>
      </c>
      <c r="J882" s="3" t="str">
        <f>IF(RT_gsm[[#This Row],[Column2]]="REV",FIND("&lt;=&gt;",RT_gsm[[#This Row],[Column8]]),"")</f>
        <v/>
      </c>
    </row>
    <row r="883" spans="1:10" hidden="1" x14ac:dyDescent="0.2">
      <c r="A883" t="s">
        <v>4909</v>
      </c>
      <c r="B883" t="s">
        <v>3902</v>
      </c>
      <c r="C883" t="str">
        <f>RT_gsm[[#This Row],[model_rxn]]&amp;"_"&amp;RT_gsm[[#This Row],[Column2]]</f>
        <v>DECOAR102d_x_FWD</v>
      </c>
      <c r="D883" t="str">
        <f>_xlfn.XLOOKUP(RT_gsm[[#This Row],[Column3]],SC_enz[name_dir],SC_enz[name_dir],"")</f>
        <v/>
      </c>
      <c r="E883" t="str">
        <f>_xlfn.XLOOKUP(RT_gsm[[#This Row],[model_rxn]],sc_gsm[model_rxn],sc_gsm[model_rxn],"")</f>
        <v/>
      </c>
      <c r="F883" s="3" t="str">
        <f>_xlfn.XLOOKUP(RT_gsm[[#This Row],[Column3]],sc_gsm[Column3],sc_gsm[Column3],"")</f>
        <v/>
      </c>
      <c r="G883" s="3" t="str" cm="1">
        <f t="array" ref="G883">RT_gsm[[#This Row],[model_rxn]]&amp;",r,"&amp;_xlfn.SWITCH(RT_gsm[[#This Row],[Column2]],"REV","lower_bound:-","FWD","upper_bound:")&amp;"1000"</f>
        <v>DECOAR102d_x,r,upper_bound:1000</v>
      </c>
      <c r="H883" s="3" t="str">
        <f>_xlfn.XLOOKUP(RT_gsm[[#This Row],[rxn in SC GSM]],sc_gsm[model_rxn],sc_gsm[yeast8.3.4 equation],"")</f>
        <v/>
      </c>
      <c r="I883" s="3" t="str">
        <f>_xlfn.XLOOKUP(RT_gsm[[#This Row],[rxn in SC GSM]],sc_gsm[model_rxn],sc_gsm[Column12],"")</f>
        <v/>
      </c>
      <c r="J883" s="3" t="str">
        <f>IF(RT_gsm[[#This Row],[Column2]]="REV",FIND("&lt;=&gt;",RT_gsm[[#This Row],[Column8]]),"")</f>
        <v/>
      </c>
    </row>
    <row r="884" spans="1:10" hidden="1" x14ac:dyDescent="0.2">
      <c r="A884" t="s">
        <v>4912</v>
      </c>
      <c r="B884" t="s">
        <v>3902</v>
      </c>
      <c r="C884" t="str">
        <f>RT_gsm[[#This Row],[model_rxn]]&amp;"_"&amp;RT_gsm[[#This Row],[Column2]]</f>
        <v>DECOAR103e_x_FWD</v>
      </c>
      <c r="D884" t="str">
        <f>_xlfn.XLOOKUP(RT_gsm[[#This Row],[Column3]],SC_enz[name_dir],SC_enz[name_dir],"")</f>
        <v/>
      </c>
      <c r="E884" t="str">
        <f>_xlfn.XLOOKUP(RT_gsm[[#This Row],[model_rxn]],sc_gsm[model_rxn],sc_gsm[model_rxn],"")</f>
        <v/>
      </c>
      <c r="F884" s="3" t="str">
        <f>_xlfn.XLOOKUP(RT_gsm[[#This Row],[Column3]],sc_gsm[Column3],sc_gsm[Column3],"")</f>
        <v/>
      </c>
      <c r="G884" s="3" t="str" cm="1">
        <f t="array" ref="G884">RT_gsm[[#This Row],[model_rxn]]&amp;",r,"&amp;_xlfn.SWITCH(RT_gsm[[#This Row],[Column2]],"REV","lower_bound:-","FWD","upper_bound:")&amp;"1000"</f>
        <v>DECOAR103e_x,r,upper_bound:1000</v>
      </c>
      <c r="H884" s="3" t="str">
        <f>_xlfn.XLOOKUP(RT_gsm[[#This Row],[rxn in SC GSM]],sc_gsm[model_rxn],sc_gsm[yeast8.3.4 equation],"")</f>
        <v/>
      </c>
      <c r="I884" s="3" t="str">
        <f>_xlfn.XLOOKUP(RT_gsm[[#This Row],[rxn in SC GSM]],sc_gsm[model_rxn],sc_gsm[Column12],"")</f>
        <v/>
      </c>
      <c r="J884" s="3" t="str">
        <f>IF(RT_gsm[[#This Row],[Column2]]="REV",FIND("&lt;=&gt;",RT_gsm[[#This Row],[Column8]]),"")</f>
        <v/>
      </c>
    </row>
    <row r="885" spans="1:10" hidden="1" x14ac:dyDescent="0.2">
      <c r="A885" t="s">
        <v>4913</v>
      </c>
      <c r="B885" t="s">
        <v>3902</v>
      </c>
      <c r="C885" t="str">
        <f>RT_gsm[[#This Row],[model_rxn]]&amp;"_"&amp;RT_gsm[[#This Row],[Column2]]</f>
        <v>DECOAR82e_x_FWD</v>
      </c>
      <c r="D885" t="str">
        <f>_xlfn.XLOOKUP(RT_gsm[[#This Row],[Column3]],SC_enz[name_dir],SC_enz[name_dir],"")</f>
        <v/>
      </c>
      <c r="E885" t="str">
        <f>_xlfn.XLOOKUP(RT_gsm[[#This Row],[model_rxn]],sc_gsm[model_rxn],sc_gsm[model_rxn],"")</f>
        <v/>
      </c>
      <c r="F885" s="3" t="str">
        <f>_xlfn.XLOOKUP(RT_gsm[[#This Row],[Column3]],sc_gsm[Column3],sc_gsm[Column3],"")</f>
        <v/>
      </c>
      <c r="G885" s="3" t="str" cm="1">
        <f t="array" ref="G885">RT_gsm[[#This Row],[model_rxn]]&amp;",r,"&amp;_xlfn.SWITCH(RT_gsm[[#This Row],[Column2]],"REV","lower_bound:-","FWD","upper_bound:")&amp;"1000"</f>
        <v>DECOAR82e_x,r,upper_bound:1000</v>
      </c>
      <c r="H885" s="3" t="str">
        <f>_xlfn.XLOOKUP(RT_gsm[[#This Row],[rxn in SC GSM]],sc_gsm[model_rxn],sc_gsm[yeast8.3.4 equation],"")</f>
        <v/>
      </c>
      <c r="I885" s="3" t="str">
        <f>_xlfn.XLOOKUP(RT_gsm[[#This Row],[rxn in SC GSM]],sc_gsm[model_rxn],sc_gsm[Column12],"")</f>
        <v/>
      </c>
      <c r="J885" s="3" t="str">
        <f>IF(RT_gsm[[#This Row],[Column2]]="REV",FIND("&lt;=&gt;",RT_gsm[[#This Row],[Column8]]),"")</f>
        <v/>
      </c>
    </row>
    <row r="886" spans="1:10" hidden="1" x14ac:dyDescent="0.2">
      <c r="A886" t="s">
        <v>4914</v>
      </c>
      <c r="B886" t="s">
        <v>3902</v>
      </c>
      <c r="C886" t="str">
        <f>RT_gsm[[#This Row],[model_rxn]]&amp;"_"&amp;RT_gsm[[#This Row],[Column2]]</f>
        <v>DESAT18_2_rm_FWD</v>
      </c>
      <c r="D886" t="str">
        <f>_xlfn.XLOOKUP(RT_gsm[[#This Row],[Column3]],SC_enz[name_dir],SC_enz[name_dir],"")</f>
        <v/>
      </c>
      <c r="E886" t="str">
        <f>_xlfn.XLOOKUP(RT_gsm[[#This Row],[model_rxn]],sc_gsm[model_rxn],sc_gsm[model_rxn],"")</f>
        <v/>
      </c>
      <c r="F886" s="3" t="str">
        <f>_xlfn.XLOOKUP(RT_gsm[[#This Row],[Column3]],sc_gsm[Column3],sc_gsm[Column3],"")</f>
        <v/>
      </c>
      <c r="G886" s="3" t="str" cm="1">
        <f t="array" ref="G886">RT_gsm[[#This Row],[model_rxn]]&amp;",r,"&amp;_xlfn.SWITCH(RT_gsm[[#This Row],[Column2]],"REV","lower_bound:-","FWD","upper_bound:")&amp;"1000"</f>
        <v>DESAT18_2_rm,r,upper_bound:1000</v>
      </c>
      <c r="H886" s="3" t="str">
        <f>_xlfn.XLOOKUP(RT_gsm[[#This Row],[rxn in SC GSM]],sc_gsm[model_rxn],sc_gsm[yeast8.3.4 equation],"")</f>
        <v/>
      </c>
      <c r="I886" s="3" t="str">
        <f>_xlfn.XLOOKUP(RT_gsm[[#This Row],[rxn in SC GSM]],sc_gsm[model_rxn],sc_gsm[Column12],"")</f>
        <v/>
      </c>
      <c r="J886" s="3" t="str">
        <f>IF(RT_gsm[[#This Row],[Column2]]="REV",FIND("&lt;=&gt;",RT_gsm[[#This Row],[Column8]]),"")</f>
        <v/>
      </c>
    </row>
    <row r="887" spans="1:10" hidden="1" x14ac:dyDescent="0.2">
      <c r="A887" t="s">
        <v>3815</v>
      </c>
      <c r="B887" t="s">
        <v>3902</v>
      </c>
      <c r="C887" t="str">
        <f>RT_gsm[[#This Row],[model_rxn]]&amp;"_"&amp;RT_gsm[[#This Row],[Column2]]</f>
        <v>DGAT_l_FWD</v>
      </c>
      <c r="D887" t="str">
        <f>_xlfn.XLOOKUP(RT_gsm[[#This Row],[Column3]],SC_enz[name_dir],SC_enz[name_dir],"")</f>
        <v>DGAT_l_FWD</v>
      </c>
      <c r="E887" t="str">
        <f>_xlfn.XLOOKUP(RT_gsm[[#This Row],[model_rxn]],sc_gsm[model_rxn],sc_gsm[model_rxn],"")</f>
        <v>DGAT_l</v>
      </c>
      <c r="F887" s="3" t="str">
        <f>_xlfn.XLOOKUP(RT_gsm[[#This Row],[Column3]],sc_gsm[Column3],sc_gsm[Column3],"")</f>
        <v>DGAT_l_FWD</v>
      </c>
      <c r="G887" s="3" t="str" cm="1">
        <f t="array" ref="G887">RT_gsm[[#This Row],[model_rxn]]&amp;",r,"&amp;_xlfn.SWITCH(RT_gsm[[#This Row],[Column2]],"REV","lower_bound:-","FWD","upper_bound:")&amp;"1000"</f>
        <v>DGAT_l,r,upper_bound:1000</v>
      </c>
      <c r="H887" s="3" t="str">
        <f>_xlfn.XLOOKUP(RT_gsm[[#This Row],[rxn in SC GSM]],sc_gsm[model_rxn],sc_gsm[yeast8.3.4 equation],"")</f>
        <v/>
      </c>
      <c r="I887" s="3" t="b">
        <f>_xlfn.XLOOKUP(RT_gsm[[#This Row],[rxn in SC GSM]],sc_gsm[model_rxn],sc_gsm[Column12],"")</f>
        <v>1</v>
      </c>
      <c r="J887" s="3" t="str">
        <f>IF(RT_gsm[[#This Row],[Column2]]="REV",FIND("&lt;=&gt;",RT_gsm[[#This Row],[Column8]]),"")</f>
        <v/>
      </c>
    </row>
    <row r="888" spans="1:10" hidden="1" x14ac:dyDescent="0.2">
      <c r="A888" t="s">
        <v>3812</v>
      </c>
      <c r="B888" t="s">
        <v>3902</v>
      </c>
      <c r="C888" t="str">
        <f>RT_gsm[[#This Row],[model_rxn]]&amp;"_"&amp;RT_gsm[[#This Row],[Column2]]</f>
        <v>DGAT_rm_FWD</v>
      </c>
      <c r="D888" t="str">
        <f>_xlfn.XLOOKUP(RT_gsm[[#This Row],[Column3]],SC_enz[name_dir],SC_enz[name_dir],"")</f>
        <v>DGAT_rm_FWD</v>
      </c>
      <c r="E888" t="str">
        <f>_xlfn.XLOOKUP(RT_gsm[[#This Row],[model_rxn]],sc_gsm[model_rxn],sc_gsm[model_rxn],"")</f>
        <v>DGAT_rm</v>
      </c>
      <c r="F888" s="3" t="str">
        <f>_xlfn.XLOOKUP(RT_gsm[[#This Row],[Column3]],sc_gsm[Column3],sc_gsm[Column3],"")</f>
        <v>DGAT_rm_FWD</v>
      </c>
      <c r="G888" s="3" t="str" cm="1">
        <f t="array" ref="G888">RT_gsm[[#This Row],[model_rxn]]&amp;",r,"&amp;_xlfn.SWITCH(RT_gsm[[#This Row],[Column2]],"REV","lower_bound:-","FWD","upper_bound:")&amp;"1000"</f>
        <v>DGAT_rm,r,upper_bound:1000</v>
      </c>
      <c r="H888" s="3" t="str">
        <f>_xlfn.XLOOKUP(RT_gsm[[#This Row],[rxn in SC GSM]],sc_gsm[model_rxn],sc_gsm[yeast8.3.4 equation],"")</f>
        <v/>
      </c>
      <c r="I888" s="3" t="b">
        <f>_xlfn.XLOOKUP(RT_gsm[[#This Row],[rxn in SC GSM]],sc_gsm[model_rxn],sc_gsm[Column12],"")</f>
        <v>1</v>
      </c>
      <c r="J888" s="3" t="str">
        <f>IF(RT_gsm[[#This Row],[Column2]]="REV",FIND("&lt;=&gt;",RT_gsm[[#This Row],[Column8]]),"")</f>
        <v/>
      </c>
    </row>
    <row r="889" spans="1:10" hidden="1" x14ac:dyDescent="0.2">
      <c r="A889" t="s">
        <v>2573</v>
      </c>
      <c r="B889" t="s">
        <v>3903</v>
      </c>
      <c r="C889" t="str">
        <f>RT_gsm[[#This Row],[model_rxn]]&amp;"_"&amp;RT_gsm[[#This Row],[Column2]]</f>
        <v>DGDPt_c_n_REV</v>
      </c>
      <c r="D889" t="str">
        <f>_xlfn.XLOOKUP(RT_gsm[[#This Row],[Column3]],SC_enz[name_dir],SC_enz[name_dir],"")</f>
        <v>DGDPt_c_n_REV</v>
      </c>
      <c r="E889" t="str">
        <f>_xlfn.XLOOKUP(RT_gsm[[#This Row],[model_rxn]],sc_gsm[model_rxn],sc_gsm[model_rxn],"")</f>
        <v>DGDPt_c_n</v>
      </c>
      <c r="F889" s="3" t="str">
        <f>_xlfn.XLOOKUP(RT_gsm[[#This Row],[Column3]],sc_gsm[Column3],sc_gsm[Column3],"")</f>
        <v>DGDPt_c_n_REV</v>
      </c>
      <c r="G889" s="3" t="str" cm="1">
        <f t="array" ref="G889">RT_gsm[[#This Row],[model_rxn]]&amp;",r,"&amp;_xlfn.SWITCH(RT_gsm[[#This Row],[Column2]],"REV","lower_bound:-","FWD","upper_bound:")&amp;"1000"</f>
        <v>DGDPt_c_n,r,lower_bound:-1000</v>
      </c>
      <c r="H889" s="3" t="str">
        <f>_xlfn.XLOOKUP(RT_gsm[[#This Row],[rxn in SC GSM]],sc_gsm[model_rxn],sc_gsm[yeast8.3.4 equation],"")</f>
        <v>dGDP[c] &lt;=&gt; dGDP[n]</v>
      </c>
      <c r="I889" s="3" t="b">
        <f>_xlfn.XLOOKUP(RT_gsm[[#This Row],[rxn in SC GSM]],sc_gsm[model_rxn],sc_gsm[Column12],"")</f>
        <v>1</v>
      </c>
      <c r="J889" s="3">
        <f>IF(RT_gsm[[#This Row],[Column2]]="REV",FIND("&lt;=&gt;",RT_gsm[[#This Row],[Column8]]),"")</f>
        <v>9</v>
      </c>
    </row>
    <row r="890" spans="1:10" hidden="1" x14ac:dyDescent="0.2">
      <c r="A890" t="s">
        <v>2573</v>
      </c>
      <c r="B890" t="s">
        <v>3902</v>
      </c>
      <c r="C890" t="str">
        <f>RT_gsm[[#This Row],[model_rxn]]&amp;"_"&amp;RT_gsm[[#This Row],[Column2]]</f>
        <v>DGDPt_c_n_FWD</v>
      </c>
      <c r="D890" t="str">
        <f>_xlfn.XLOOKUP(RT_gsm[[#This Row],[Column3]],SC_enz[name_dir],SC_enz[name_dir],"")</f>
        <v>DGDPt_c_n_FWD</v>
      </c>
      <c r="E890" t="str">
        <f>_xlfn.XLOOKUP(RT_gsm[[#This Row],[model_rxn]],sc_gsm[model_rxn],sc_gsm[model_rxn],"")</f>
        <v>DGDPt_c_n</v>
      </c>
      <c r="F890" s="3" t="str">
        <f>_xlfn.XLOOKUP(RT_gsm[[#This Row],[Column3]],sc_gsm[Column3],sc_gsm[Column3],"")</f>
        <v>DGDPt_c_n_FWD</v>
      </c>
      <c r="G890" s="3" t="str" cm="1">
        <f t="array" ref="G890">RT_gsm[[#This Row],[model_rxn]]&amp;",r,"&amp;_xlfn.SWITCH(RT_gsm[[#This Row],[Column2]],"REV","lower_bound:-","FWD","upper_bound:")&amp;"1000"</f>
        <v>DGDPt_c_n,r,upper_bound:1000</v>
      </c>
      <c r="H890" s="3" t="str">
        <f>_xlfn.XLOOKUP(RT_gsm[[#This Row],[rxn in SC GSM]],sc_gsm[model_rxn],sc_gsm[yeast8.3.4 equation],"")</f>
        <v>dGDP[c] &lt;=&gt; dGDP[n]</v>
      </c>
      <c r="I890" s="3" t="b">
        <f>_xlfn.XLOOKUP(RT_gsm[[#This Row],[rxn in SC GSM]],sc_gsm[model_rxn],sc_gsm[Column12],"")</f>
        <v>1</v>
      </c>
      <c r="J890" s="3" t="str">
        <f>IF(RT_gsm[[#This Row],[Column2]]="REV",FIND("&lt;=&gt;",RT_gsm[[#This Row],[Column8]]),"")</f>
        <v/>
      </c>
    </row>
    <row r="891" spans="1:10" hidden="1" x14ac:dyDescent="0.2">
      <c r="A891" t="s">
        <v>699</v>
      </c>
      <c r="B891" t="s">
        <v>3903</v>
      </c>
      <c r="C891" t="str">
        <f>RT_gsm[[#This Row],[model_rxn]]&amp;"_"&amp;RT_gsm[[#This Row],[Column2]]</f>
        <v>DGK1_c_REV</v>
      </c>
      <c r="D891" t="str">
        <f>_xlfn.XLOOKUP(RT_gsm[[#This Row],[Column3]],SC_enz[name_dir],SC_enz[name_dir],"")</f>
        <v>DGK1_c_REV</v>
      </c>
      <c r="E891" t="str">
        <f>_xlfn.XLOOKUP(RT_gsm[[#This Row],[model_rxn]],sc_gsm[model_rxn],sc_gsm[model_rxn],"")</f>
        <v>DGK1_c</v>
      </c>
      <c r="F891" s="3" t="str">
        <f>_xlfn.XLOOKUP(RT_gsm[[#This Row],[Column3]],sc_gsm[Column3],sc_gsm[Column3],"")</f>
        <v>DGK1_c_REV</v>
      </c>
      <c r="G891" s="3" t="str" cm="1">
        <f t="array" ref="G891">RT_gsm[[#This Row],[model_rxn]]&amp;",r,"&amp;_xlfn.SWITCH(RT_gsm[[#This Row],[Column2]],"REV","lower_bound:-","FWD","upper_bound:")&amp;"1000"</f>
        <v>DGK1_c,r,lower_bound:-1000</v>
      </c>
      <c r="H891" s="3" t="str">
        <f>_xlfn.XLOOKUP(RT_gsm[[#This Row],[rxn in SC GSM]],sc_gsm[model_rxn],sc_gsm[yeast8.3.4 equation],"")</f>
        <v>ATP[c] + dGMP[c] &lt;=&gt; ADP[c] + dGDP[c]</v>
      </c>
      <c r="I891" s="3" t="b">
        <f>_xlfn.XLOOKUP(RT_gsm[[#This Row],[rxn in SC GSM]],sc_gsm[model_rxn],sc_gsm[Column12],"")</f>
        <v>1</v>
      </c>
      <c r="J891" s="3">
        <f>IF(RT_gsm[[#This Row],[Column2]]="REV",FIND("&lt;=&gt;",RT_gsm[[#This Row],[Column8]]),"")</f>
        <v>18</v>
      </c>
    </row>
    <row r="892" spans="1:10" hidden="1" x14ac:dyDescent="0.2">
      <c r="A892" t="s">
        <v>699</v>
      </c>
      <c r="B892" t="s">
        <v>3902</v>
      </c>
      <c r="C892" t="str">
        <f>RT_gsm[[#This Row],[model_rxn]]&amp;"_"&amp;RT_gsm[[#This Row],[Column2]]</f>
        <v>DGK1_c_FWD</v>
      </c>
      <c r="D892" t="str">
        <f>_xlfn.XLOOKUP(RT_gsm[[#This Row],[Column3]],SC_enz[name_dir],SC_enz[name_dir],"")</f>
        <v>DGK1_c_FWD</v>
      </c>
      <c r="E892" t="str">
        <f>_xlfn.XLOOKUP(RT_gsm[[#This Row],[model_rxn]],sc_gsm[model_rxn],sc_gsm[model_rxn],"")</f>
        <v>DGK1_c</v>
      </c>
      <c r="F892" s="3" t="str">
        <f>_xlfn.XLOOKUP(RT_gsm[[#This Row],[Column3]],sc_gsm[Column3],sc_gsm[Column3],"")</f>
        <v>DGK1_c_FWD</v>
      </c>
      <c r="G892" s="3" t="str" cm="1">
        <f t="array" ref="G892">RT_gsm[[#This Row],[model_rxn]]&amp;",r,"&amp;_xlfn.SWITCH(RT_gsm[[#This Row],[Column2]],"REV","lower_bound:-","FWD","upper_bound:")&amp;"1000"</f>
        <v>DGK1_c,r,upper_bound:1000</v>
      </c>
      <c r="H892" s="3" t="str">
        <f>_xlfn.XLOOKUP(RT_gsm[[#This Row],[rxn in SC GSM]],sc_gsm[model_rxn],sc_gsm[yeast8.3.4 equation],"")</f>
        <v>ATP[c] + dGMP[c] &lt;=&gt; ADP[c] + dGDP[c]</v>
      </c>
      <c r="I892" s="3" t="b">
        <f>_xlfn.XLOOKUP(RT_gsm[[#This Row],[rxn in SC GSM]],sc_gsm[model_rxn],sc_gsm[Column12],"")</f>
        <v>1</v>
      </c>
      <c r="J892" s="3" t="str">
        <f>IF(RT_gsm[[#This Row],[Column2]]="REV",FIND("&lt;=&gt;",RT_gsm[[#This Row],[Column8]]),"")</f>
        <v/>
      </c>
    </row>
    <row r="893" spans="1:10" hidden="1" x14ac:dyDescent="0.2">
      <c r="A893" t="s">
        <v>4923</v>
      </c>
      <c r="B893" t="s">
        <v>3903</v>
      </c>
      <c r="C893" t="str">
        <f>RT_gsm[[#This Row],[model_rxn]]&amp;"_"&amp;RT_gsm[[#This Row],[Column2]]</f>
        <v>DGLCND3H_c_REV</v>
      </c>
      <c r="D893" t="str">
        <f>_xlfn.XLOOKUP(RT_gsm[[#This Row],[Column3]],SC_enz[name_dir],SC_enz[name_dir],"")</f>
        <v/>
      </c>
      <c r="E893" t="str">
        <f>_xlfn.XLOOKUP(RT_gsm[[#This Row],[model_rxn]],sc_gsm[model_rxn],sc_gsm[model_rxn],"")</f>
        <v/>
      </c>
      <c r="F893" s="3" t="str">
        <f>_xlfn.XLOOKUP(RT_gsm[[#This Row],[Column3]],sc_gsm[Column3],sc_gsm[Column3],"")</f>
        <v/>
      </c>
      <c r="G893" s="3" t="str" cm="1">
        <f t="array" ref="G893">RT_gsm[[#This Row],[model_rxn]]&amp;",r,"&amp;_xlfn.SWITCH(RT_gsm[[#This Row],[Column2]],"REV","lower_bound:-","FWD","upper_bound:")&amp;"1000"</f>
        <v>DGLCND3H_c,r,lower_bound:-1000</v>
      </c>
      <c r="H893" s="3" t="str">
        <f>_xlfn.XLOOKUP(RT_gsm[[#This Row],[rxn in SC GSM]],sc_gsm[model_rxn],sc_gsm[yeast8.3.4 equation],"")</f>
        <v/>
      </c>
      <c r="I893" s="3" t="str">
        <f>_xlfn.XLOOKUP(RT_gsm[[#This Row],[rxn in SC GSM]],sc_gsm[model_rxn],sc_gsm[Column12],"")</f>
        <v/>
      </c>
      <c r="J893" s="3" t="e">
        <f>IF(RT_gsm[[#This Row],[Column2]]="REV",FIND("&lt;=&gt;",RT_gsm[[#This Row],[Column8]]),"")</f>
        <v>#VALUE!</v>
      </c>
    </row>
    <row r="894" spans="1:10" hidden="1" x14ac:dyDescent="0.2">
      <c r="A894" t="s">
        <v>4923</v>
      </c>
      <c r="B894" t="s">
        <v>3902</v>
      </c>
      <c r="C894" t="str">
        <f>RT_gsm[[#This Row],[model_rxn]]&amp;"_"&amp;RT_gsm[[#This Row],[Column2]]</f>
        <v>DGLCND3H_c_FWD</v>
      </c>
      <c r="D894" t="str">
        <f>_xlfn.XLOOKUP(RT_gsm[[#This Row],[Column3]],SC_enz[name_dir],SC_enz[name_dir],"")</f>
        <v/>
      </c>
      <c r="E894" t="str">
        <f>_xlfn.XLOOKUP(RT_gsm[[#This Row],[model_rxn]],sc_gsm[model_rxn],sc_gsm[model_rxn],"")</f>
        <v/>
      </c>
      <c r="F894" s="3" t="str">
        <f>_xlfn.XLOOKUP(RT_gsm[[#This Row],[Column3]],sc_gsm[Column3],sc_gsm[Column3],"")</f>
        <v/>
      </c>
      <c r="G894" s="3" t="str" cm="1">
        <f t="array" ref="G894">RT_gsm[[#This Row],[model_rxn]]&amp;",r,"&amp;_xlfn.SWITCH(RT_gsm[[#This Row],[Column2]],"REV","lower_bound:-","FWD","upper_bound:")&amp;"1000"</f>
        <v>DGLCND3H_c,r,upper_bound:1000</v>
      </c>
      <c r="H894" s="3" t="str">
        <f>_xlfn.XLOOKUP(RT_gsm[[#This Row],[rxn in SC GSM]],sc_gsm[model_rxn],sc_gsm[yeast8.3.4 equation],"")</f>
        <v/>
      </c>
      <c r="I894" s="3" t="str">
        <f>_xlfn.XLOOKUP(RT_gsm[[#This Row],[rxn in SC GSM]],sc_gsm[model_rxn],sc_gsm[Column12],"")</f>
        <v/>
      </c>
      <c r="J894" s="3" t="str">
        <f>IF(RT_gsm[[#This Row],[Column2]]="REV",FIND("&lt;=&gt;",RT_gsm[[#This Row],[Column8]]),"")</f>
        <v/>
      </c>
    </row>
    <row r="895" spans="1:10" hidden="1" x14ac:dyDescent="0.2">
      <c r="A895" t="s">
        <v>4926</v>
      </c>
      <c r="B895" t="s">
        <v>3903</v>
      </c>
      <c r="C895" t="str">
        <f>RT_gsm[[#This Row],[model_rxn]]&amp;"_"&amp;RT_gsm[[#This Row],[Column2]]</f>
        <v>DGLCND5H_c_REV</v>
      </c>
      <c r="D895" t="str">
        <f>_xlfn.XLOOKUP(RT_gsm[[#This Row],[Column3]],SC_enz[name_dir],SC_enz[name_dir],"")</f>
        <v/>
      </c>
      <c r="E895" t="str">
        <f>_xlfn.XLOOKUP(RT_gsm[[#This Row],[model_rxn]],sc_gsm[model_rxn],sc_gsm[model_rxn],"")</f>
        <v/>
      </c>
      <c r="F895" s="3" t="str">
        <f>_xlfn.XLOOKUP(RT_gsm[[#This Row],[Column3]],sc_gsm[Column3],sc_gsm[Column3],"")</f>
        <v/>
      </c>
      <c r="G895" s="3" t="str" cm="1">
        <f t="array" ref="G895">RT_gsm[[#This Row],[model_rxn]]&amp;",r,"&amp;_xlfn.SWITCH(RT_gsm[[#This Row],[Column2]],"REV","lower_bound:-","FWD","upper_bound:")&amp;"1000"</f>
        <v>DGLCND5H_c,r,lower_bound:-1000</v>
      </c>
      <c r="H895" s="3" t="str">
        <f>_xlfn.XLOOKUP(RT_gsm[[#This Row],[rxn in SC GSM]],sc_gsm[model_rxn],sc_gsm[yeast8.3.4 equation],"")</f>
        <v/>
      </c>
      <c r="I895" s="3" t="str">
        <f>_xlfn.XLOOKUP(RT_gsm[[#This Row],[rxn in SC GSM]],sc_gsm[model_rxn],sc_gsm[Column12],"")</f>
        <v/>
      </c>
      <c r="J895" s="3" t="e">
        <f>IF(RT_gsm[[#This Row],[Column2]]="REV",FIND("&lt;=&gt;",RT_gsm[[#This Row],[Column8]]),"")</f>
        <v>#VALUE!</v>
      </c>
    </row>
    <row r="896" spans="1:10" hidden="1" x14ac:dyDescent="0.2">
      <c r="A896" t="s">
        <v>4926</v>
      </c>
      <c r="B896" t="s">
        <v>3902</v>
      </c>
      <c r="C896" t="str">
        <f>RT_gsm[[#This Row],[model_rxn]]&amp;"_"&amp;RT_gsm[[#This Row],[Column2]]</f>
        <v>DGLCND5H_c_FWD</v>
      </c>
      <c r="D896" t="str">
        <f>_xlfn.XLOOKUP(RT_gsm[[#This Row],[Column3]],SC_enz[name_dir],SC_enz[name_dir],"")</f>
        <v/>
      </c>
      <c r="E896" t="str">
        <f>_xlfn.XLOOKUP(RT_gsm[[#This Row],[model_rxn]],sc_gsm[model_rxn],sc_gsm[model_rxn],"")</f>
        <v/>
      </c>
      <c r="F896" s="3" t="str">
        <f>_xlfn.XLOOKUP(RT_gsm[[#This Row],[Column3]],sc_gsm[Column3],sc_gsm[Column3],"")</f>
        <v/>
      </c>
      <c r="G896" s="3" t="str" cm="1">
        <f t="array" ref="G896">RT_gsm[[#This Row],[model_rxn]]&amp;",r,"&amp;_xlfn.SWITCH(RT_gsm[[#This Row],[Column2]],"REV","lower_bound:-","FWD","upper_bound:")&amp;"1000"</f>
        <v>DGLCND5H_c,r,upper_bound:1000</v>
      </c>
      <c r="H896" s="3" t="str">
        <f>_xlfn.XLOOKUP(RT_gsm[[#This Row],[rxn in SC GSM]],sc_gsm[model_rxn],sc_gsm[yeast8.3.4 equation],"")</f>
        <v/>
      </c>
      <c r="I896" s="3" t="str">
        <f>_xlfn.XLOOKUP(RT_gsm[[#This Row],[rxn in SC GSM]],sc_gsm[model_rxn],sc_gsm[Column12],"")</f>
        <v/>
      </c>
      <c r="J896" s="3" t="str">
        <f>IF(RT_gsm[[#This Row],[Column2]]="REV",FIND("&lt;=&gt;",RT_gsm[[#This Row],[Column8]]),"")</f>
        <v/>
      </c>
    </row>
    <row r="897" spans="1:10" hidden="1" x14ac:dyDescent="0.2">
      <c r="A897" t="s">
        <v>3172</v>
      </c>
      <c r="B897" t="s">
        <v>3902</v>
      </c>
      <c r="C897" t="str">
        <f>RT_gsm[[#This Row],[model_rxn]]&amp;"_"&amp;RT_gsm[[#This Row],[Column2]]</f>
        <v>DGPP_vm_FWD</v>
      </c>
      <c r="D897" t="str">
        <f>_xlfn.XLOOKUP(RT_gsm[[#This Row],[Column3]],SC_enz[name_dir],SC_enz[name_dir],"")</f>
        <v>DGPP_vm_FWD</v>
      </c>
      <c r="E897" t="str">
        <f>_xlfn.XLOOKUP(RT_gsm[[#This Row],[model_rxn]],sc_gsm[model_rxn],sc_gsm[model_rxn],"")</f>
        <v>DGPP_vm</v>
      </c>
      <c r="F897" s="3" t="str">
        <f>_xlfn.XLOOKUP(RT_gsm[[#This Row],[Column3]],sc_gsm[Column3],sc_gsm[Column3],"")</f>
        <v>DGPP_vm_FWD</v>
      </c>
      <c r="G897" s="3" t="str" cm="1">
        <f t="array" ref="G897">RT_gsm[[#This Row],[model_rxn]]&amp;",r,"&amp;_xlfn.SWITCH(RT_gsm[[#This Row],[Column2]],"REV","lower_bound:-","FWD","upper_bound:")&amp;"1000"</f>
        <v>DGPP_vm,r,upper_bound:1000</v>
      </c>
      <c r="H897" s="3" t="str">
        <f>_xlfn.XLOOKUP(RT_gsm[[#This Row],[rxn in SC GSM]],sc_gsm[model_rxn],sc_gsm[yeast8.3.4 equation],"")</f>
        <v/>
      </c>
      <c r="I897" s="3" t="b">
        <f>_xlfn.XLOOKUP(RT_gsm[[#This Row],[rxn in SC GSM]],sc_gsm[model_rxn],sc_gsm[Column12],"")</f>
        <v>1</v>
      </c>
      <c r="J897" s="3" t="str">
        <f>IF(RT_gsm[[#This Row],[Column2]]="REV",FIND("&lt;=&gt;",RT_gsm[[#This Row],[Column8]]),"")</f>
        <v/>
      </c>
    </row>
    <row r="898" spans="1:10" hidden="1" x14ac:dyDescent="0.2">
      <c r="A898" t="s">
        <v>2568</v>
      </c>
      <c r="B898" t="s">
        <v>3902</v>
      </c>
      <c r="C898" t="str">
        <f>RT_gsm[[#This Row],[model_rxn]]&amp;"_"&amp;RT_gsm[[#This Row],[Column2]]</f>
        <v>DGSNt_c_e_FWD</v>
      </c>
      <c r="D898" t="str">
        <f>_xlfn.XLOOKUP(RT_gsm[[#This Row],[Column3]],SC_enz[name_dir],SC_enz[name_dir],"")</f>
        <v>DGSNt_c_e_FWD</v>
      </c>
      <c r="E898" t="str">
        <f>_xlfn.XLOOKUP(RT_gsm[[#This Row],[model_rxn]],sc_gsm[model_rxn],sc_gsm[model_rxn],"")</f>
        <v>DGSNt_c_e</v>
      </c>
      <c r="F898" s="3" t="str">
        <f>_xlfn.XLOOKUP(RT_gsm[[#This Row],[Column3]],sc_gsm[Column3],sc_gsm[Column3],"")</f>
        <v>DGSNt_c_e_FWD</v>
      </c>
      <c r="G898" s="3" t="str" cm="1">
        <f t="array" ref="G898">RT_gsm[[#This Row],[model_rxn]]&amp;",r,"&amp;_xlfn.SWITCH(RT_gsm[[#This Row],[Column2]],"REV","lower_bound:-","FWD","upper_bound:")&amp;"1000"</f>
        <v>DGSNt_c_e,r,upper_bound:1000</v>
      </c>
      <c r="H898" s="3" t="str">
        <f>_xlfn.XLOOKUP(RT_gsm[[#This Row],[rxn in SC GSM]],sc_gsm[model_rxn],sc_gsm[yeast8.3.4 equation],"")</f>
        <v>2'-deoxyguanosine[e] =&gt; 2'-deoxyguanosine[c]</v>
      </c>
      <c r="I898" s="3" t="b">
        <f>_xlfn.XLOOKUP(RT_gsm[[#This Row],[rxn in SC GSM]],sc_gsm[model_rxn],sc_gsm[Column12],"")</f>
        <v>1</v>
      </c>
      <c r="J898" s="3" t="str">
        <f>IF(RT_gsm[[#This Row],[Column2]]="REV",FIND("&lt;=&gt;",RT_gsm[[#This Row],[Column8]]),"")</f>
        <v/>
      </c>
    </row>
    <row r="899" spans="1:10" hidden="1" x14ac:dyDescent="0.2">
      <c r="A899" t="s">
        <v>4929</v>
      </c>
      <c r="B899" t="s">
        <v>3902</v>
      </c>
      <c r="C899" t="str">
        <f>RT_gsm[[#This Row],[model_rxn]]&amp;"_"&amp;RT_gsm[[#This Row],[Column2]]</f>
        <v>DHAD1_c_FWD</v>
      </c>
      <c r="D899" t="str">
        <f>_xlfn.XLOOKUP(RT_gsm[[#This Row],[Column3]],SC_enz[name_dir],SC_enz[name_dir],"")</f>
        <v/>
      </c>
      <c r="E899" t="str">
        <f>_xlfn.XLOOKUP(RT_gsm[[#This Row],[model_rxn]],sc_gsm[model_rxn],sc_gsm[model_rxn],"")</f>
        <v/>
      </c>
      <c r="F899" s="3" t="str">
        <f>_xlfn.XLOOKUP(RT_gsm[[#This Row],[Column3]],sc_gsm[Column3],sc_gsm[Column3],"")</f>
        <v/>
      </c>
      <c r="G899" s="3" t="str" cm="1">
        <f t="array" ref="G899">RT_gsm[[#This Row],[model_rxn]]&amp;",r,"&amp;_xlfn.SWITCH(RT_gsm[[#This Row],[Column2]],"REV","lower_bound:-","FWD","upper_bound:")&amp;"1000"</f>
        <v>DHAD1_c,r,upper_bound:1000</v>
      </c>
      <c r="H899" s="3" t="str">
        <f>_xlfn.XLOOKUP(RT_gsm[[#This Row],[rxn in SC GSM]],sc_gsm[model_rxn],sc_gsm[yeast8.3.4 equation],"")</f>
        <v/>
      </c>
      <c r="I899" s="3" t="str">
        <f>_xlfn.XLOOKUP(RT_gsm[[#This Row],[rxn in SC GSM]],sc_gsm[model_rxn],sc_gsm[Column12],"")</f>
        <v/>
      </c>
      <c r="J899" s="3" t="str">
        <f>IF(RT_gsm[[#This Row],[Column2]]="REV",FIND("&lt;=&gt;",RT_gsm[[#This Row],[Column8]]),"")</f>
        <v/>
      </c>
    </row>
    <row r="900" spans="1:10" hidden="1" x14ac:dyDescent="0.2">
      <c r="A900" t="s">
        <v>732</v>
      </c>
      <c r="B900" t="s">
        <v>3902</v>
      </c>
      <c r="C900" t="str">
        <f>RT_gsm[[#This Row],[model_rxn]]&amp;"_"&amp;RT_gsm[[#This Row],[Column2]]</f>
        <v>DHAD1_m_FWD</v>
      </c>
      <c r="D900" t="str">
        <f>_xlfn.XLOOKUP(RT_gsm[[#This Row],[Column3]],SC_enz[name_dir],SC_enz[name_dir],"")</f>
        <v>DHAD1_m_FWD</v>
      </c>
      <c r="E900" t="str">
        <f>_xlfn.XLOOKUP(RT_gsm[[#This Row],[model_rxn]],sc_gsm[model_rxn],sc_gsm[model_rxn],"")</f>
        <v>DHAD1_m</v>
      </c>
      <c r="F900" s="3" t="str">
        <f>_xlfn.XLOOKUP(RT_gsm[[#This Row],[Column3]],sc_gsm[Column3],sc_gsm[Column3],"")</f>
        <v>DHAD1_m_FWD</v>
      </c>
      <c r="G900" s="3" t="str" cm="1">
        <f t="array" ref="G900">RT_gsm[[#This Row],[model_rxn]]&amp;",r,"&amp;_xlfn.SWITCH(RT_gsm[[#This Row],[Column2]],"REV","lower_bound:-","FWD","upper_bound:")&amp;"1000"</f>
        <v>DHAD1_m,r,upper_bound:1000</v>
      </c>
      <c r="H900" s="3" t="str">
        <f>_xlfn.XLOOKUP(RT_gsm[[#This Row],[rxn in SC GSM]],sc_gsm[model_rxn],sc_gsm[yeast8.3.4 equation],"")</f>
        <v>(R)-2,3-dihydroxy-3-methylbutanoate[m] =&gt; 3-methyl-2-oxobutanoate[m] + H2O[m]</v>
      </c>
      <c r="I900" s="3" t="b">
        <f>_xlfn.XLOOKUP(RT_gsm[[#This Row],[rxn in SC GSM]],sc_gsm[model_rxn],sc_gsm[Column12],"")</f>
        <v>1</v>
      </c>
      <c r="J900" s="3" t="str">
        <f>IF(RT_gsm[[#This Row],[Column2]]="REV",FIND("&lt;=&gt;",RT_gsm[[#This Row],[Column8]]),"")</f>
        <v/>
      </c>
    </row>
    <row r="901" spans="1:10" hidden="1" x14ac:dyDescent="0.2">
      <c r="A901" t="s">
        <v>4934</v>
      </c>
      <c r="B901" t="s">
        <v>3902</v>
      </c>
      <c r="C901" t="str">
        <f>RT_gsm[[#This Row],[model_rxn]]&amp;"_"&amp;RT_gsm[[#This Row],[Column2]]</f>
        <v>DHAD2_c_FWD</v>
      </c>
      <c r="D901" t="str">
        <f>_xlfn.XLOOKUP(RT_gsm[[#This Row],[Column3]],SC_enz[name_dir],SC_enz[name_dir],"")</f>
        <v/>
      </c>
      <c r="E901" t="str">
        <f>_xlfn.XLOOKUP(RT_gsm[[#This Row],[model_rxn]],sc_gsm[model_rxn],sc_gsm[model_rxn],"")</f>
        <v/>
      </c>
      <c r="F901" s="3" t="str">
        <f>_xlfn.XLOOKUP(RT_gsm[[#This Row],[Column3]],sc_gsm[Column3],sc_gsm[Column3],"")</f>
        <v/>
      </c>
      <c r="G901" s="3" t="str" cm="1">
        <f t="array" ref="G901">RT_gsm[[#This Row],[model_rxn]]&amp;",r,"&amp;_xlfn.SWITCH(RT_gsm[[#This Row],[Column2]],"REV","lower_bound:-","FWD","upper_bound:")&amp;"1000"</f>
        <v>DHAD2_c,r,upper_bound:1000</v>
      </c>
      <c r="H901" s="3" t="str">
        <f>_xlfn.XLOOKUP(RT_gsm[[#This Row],[rxn in SC GSM]],sc_gsm[model_rxn],sc_gsm[yeast8.3.4 equation],"")</f>
        <v/>
      </c>
      <c r="I901" s="3" t="str">
        <f>_xlfn.XLOOKUP(RT_gsm[[#This Row],[rxn in SC GSM]],sc_gsm[model_rxn],sc_gsm[Column12],"")</f>
        <v/>
      </c>
      <c r="J901" s="3" t="str">
        <f>IF(RT_gsm[[#This Row],[Column2]]="REV",FIND("&lt;=&gt;",RT_gsm[[#This Row],[Column8]]),"")</f>
        <v/>
      </c>
    </row>
    <row r="902" spans="1:10" hidden="1" x14ac:dyDescent="0.2">
      <c r="A902" t="s">
        <v>735</v>
      </c>
      <c r="B902" t="s">
        <v>3902</v>
      </c>
      <c r="C902" t="str">
        <f>RT_gsm[[#This Row],[model_rxn]]&amp;"_"&amp;RT_gsm[[#This Row],[Column2]]</f>
        <v>DHAD2_m_FWD</v>
      </c>
      <c r="D902" t="str">
        <f>_xlfn.XLOOKUP(RT_gsm[[#This Row],[Column3]],SC_enz[name_dir],SC_enz[name_dir],"")</f>
        <v>DHAD2_m_FWD</v>
      </c>
      <c r="E902" t="str">
        <f>_xlfn.XLOOKUP(RT_gsm[[#This Row],[model_rxn]],sc_gsm[model_rxn],sc_gsm[model_rxn],"")</f>
        <v>DHAD2_m</v>
      </c>
      <c r="F902" s="3" t="str">
        <f>_xlfn.XLOOKUP(RT_gsm[[#This Row],[Column3]],sc_gsm[Column3],sc_gsm[Column3],"")</f>
        <v>DHAD2_m_FWD</v>
      </c>
      <c r="G902" s="3" t="str" cm="1">
        <f t="array" ref="G902">RT_gsm[[#This Row],[model_rxn]]&amp;",r,"&amp;_xlfn.SWITCH(RT_gsm[[#This Row],[Column2]],"REV","lower_bound:-","FWD","upper_bound:")&amp;"1000"</f>
        <v>DHAD2_m,r,upper_bound:1000</v>
      </c>
      <c r="H902" s="3" t="str">
        <f>_xlfn.XLOOKUP(RT_gsm[[#This Row],[rxn in SC GSM]],sc_gsm[model_rxn],sc_gsm[yeast8.3.4 equation],"")</f>
        <v>(2R,3R)-2,3-dihydroxy-3-methylpentanoate[m] =&gt; (S)-3-methyl-2-oxopentanoate[m] + H2O[m]</v>
      </c>
      <c r="I902" s="3" t="b">
        <f>_xlfn.XLOOKUP(RT_gsm[[#This Row],[rxn in SC GSM]],sc_gsm[model_rxn],sc_gsm[Column12],"")</f>
        <v>1</v>
      </c>
      <c r="J902" s="3" t="str">
        <f>IF(RT_gsm[[#This Row],[Column2]]="REV",FIND("&lt;=&gt;",RT_gsm[[#This Row],[Column8]]),"")</f>
        <v/>
      </c>
    </row>
    <row r="903" spans="1:10" hidden="1" x14ac:dyDescent="0.2">
      <c r="A903" t="s">
        <v>736</v>
      </c>
      <c r="B903" t="s">
        <v>3902</v>
      </c>
      <c r="C903" t="str">
        <f>RT_gsm[[#This Row],[model_rxn]]&amp;"_"&amp;RT_gsm[[#This Row],[Column2]]</f>
        <v>DHAK_c_FWD</v>
      </c>
      <c r="D903" t="str">
        <f>_xlfn.XLOOKUP(RT_gsm[[#This Row],[Column3]],SC_enz[name_dir],SC_enz[name_dir],"")</f>
        <v>DHAK_c_FWD</v>
      </c>
      <c r="E903" t="str">
        <f>_xlfn.XLOOKUP(RT_gsm[[#This Row],[model_rxn]],sc_gsm[model_rxn],sc_gsm[model_rxn],"")</f>
        <v>DHAK_c</v>
      </c>
      <c r="F903" s="3" t="str">
        <f>_xlfn.XLOOKUP(RT_gsm[[#This Row],[Column3]],sc_gsm[Column3],sc_gsm[Column3],"")</f>
        <v>DHAK_c_FWD</v>
      </c>
      <c r="G903" s="3" t="str" cm="1">
        <f t="array" ref="G903">RT_gsm[[#This Row],[model_rxn]]&amp;",r,"&amp;_xlfn.SWITCH(RT_gsm[[#This Row],[Column2]],"REV","lower_bound:-","FWD","upper_bound:")&amp;"1000"</f>
        <v>DHAK_c,r,upper_bound:1000</v>
      </c>
      <c r="H903" s="3" t="str">
        <f>_xlfn.XLOOKUP(RT_gsm[[#This Row],[rxn in SC GSM]],sc_gsm[model_rxn],sc_gsm[yeast8.3.4 equation],"")</f>
        <v>ATP[c] + glycerone[c] =&gt; ADP[c] + dihydroxyacetone phosphate[c] + H+[c]</v>
      </c>
      <c r="I903" s="3" t="b">
        <f>_xlfn.XLOOKUP(RT_gsm[[#This Row],[rxn in SC GSM]],sc_gsm[model_rxn],sc_gsm[Column12],"")</f>
        <v>1</v>
      </c>
      <c r="J903" s="3" t="str">
        <f>IF(RT_gsm[[#This Row],[Column2]]="REV",FIND("&lt;=&gt;",RT_gsm[[#This Row],[Column8]]),"")</f>
        <v/>
      </c>
    </row>
    <row r="904" spans="1:10" hidden="1" x14ac:dyDescent="0.2">
      <c r="A904" t="s">
        <v>3802</v>
      </c>
      <c r="B904" t="s">
        <v>3902</v>
      </c>
      <c r="C904" t="str">
        <f>RT_gsm[[#This Row],[model_rxn]]&amp;"_"&amp;RT_gsm[[#This Row],[Column2]]</f>
        <v>DHAPAT_l_FWD</v>
      </c>
      <c r="D904" t="str">
        <f>_xlfn.XLOOKUP(RT_gsm[[#This Row],[Column3]],SC_enz[name_dir],SC_enz[name_dir],"")</f>
        <v>DHAPAT_l_FWD</v>
      </c>
      <c r="E904" t="str">
        <f>_xlfn.XLOOKUP(RT_gsm[[#This Row],[model_rxn]],sc_gsm[model_rxn],sc_gsm[model_rxn],"")</f>
        <v>DHAPAT_l</v>
      </c>
      <c r="F904" s="3" t="str">
        <f>_xlfn.XLOOKUP(RT_gsm[[#This Row],[Column3]],sc_gsm[Column3],sc_gsm[Column3],"")</f>
        <v>DHAPAT_l_FWD</v>
      </c>
      <c r="G904" s="3" t="str" cm="1">
        <f t="array" ref="G904">RT_gsm[[#This Row],[model_rxn]]&amp;",r,"&amp;_xlfn.SWITCH(RT_gsm[[#This Row],[Column2]],"REV","lower_bound:-","FWD","upper_bound:")&amp;"1000"</f>
        <v>DHAPAT_l,r,upper_bound:1000</v>
      </c>
      <c r="H904" s="3" t="str">
        <f>_xlfn.XLOOKUP(RT_gsm[[#This Row],[rxn in SC GSM]],sc_gsm[model_rxn],sc_gsm[yeast8.3.4 equation],"")</f>
        <v/>
      </c>
      <c r="I904" s="3" t="b">
        <f>_xlfn.XLOOKUP(RT_gsm[[#This Row],[rxn in SC GSM]],sc_gsm[model_rxn],sc_gsm[Column12],"")</f>
        <v>1</v>
      </c>
      <c r="J904" s="3" t="str">
        <f>IF(RT_gsm[[#This Row],[Column2]]="REV",FIND("&lt;=&gt;",RT_gsm[[#This Row],[Column8]]),"")</f>
        <v/>
      </c>
    </row>
    <row r="905" spans="1:10" hidden="1" x14ac:dyDescent="0.2">
      <c r="A905" t="s">
        <v>3100</v>
      </c>
      <c r="B905" t="s">
        <v>3902</v>
      </c>
      <c r="C905" t="str">
        <f>RT_gsm[[#This Row],[model_rxn]]&amp;"_"&amp;RT_gsm[[#This Row],[Column2]]</f>
        <v>DHAPAT_rm_FWD</v>
      </c>
      <c r="D905" t="str">
        <f>_xlfn.XLOOKUP(RT_gsm[[#This Row],[Column3]],SC_enz[name_dir],SC_enz[name_dir],"")</f>
        <v>DHAPAT_rm_FWD</v>
      </c>
      <c r="E905" t="str">
        <f>_xlfn.XLOOKUP(RT_gsm[[#This Row],[model_rxn]],sc_gsm[model_rxn],sc_gsm[model_rxn],"")</f>
        <v>DHAPAT_rm</v>
      </c>
      <c r="F905" s="3" t="str">
        <f>_xlfn.XLOOKUP(RT_gsm[[#This Row],[Column3]],sc_gsm[Column3],sc_gsm[Column3],"")</f>
        <v>DHAPAT_rm_FWD</v>
      </c>
      <c r="G905" s="3" t="str" cm="1">
        <f t="array" ref="G905">RT_gsm[[#This Row],[model_rxn]]&amp;",r,"&amp;_xlfn.SWITCH(RT_gsm[[#This Row],[Column2]],"REV","lower_bound:-","FWD","upper_bound:")&amp;"1000"</f>
        <v>DHAPAT_rm,r,upper_bound:1000</v>
      </c>
      <c r="H905" s="3" t="str">
        <f>_xlfn.XLOOKUP(RT_gsm[[#This Row],[rxn in SC GSM]],sc_gsm[model_rxn],sc_gsm[yeast8.3.4 equation],"")</f>
        <v/>
      </c>
      <c r="I905" s="3" t="b">
        <f>_xlfn.XLOOKUP(RT_gsm[[#This Row],[rxn in SC GSM]],sc_gsm[model_rxn],sc_gsm[Column12],"")</f>
        <v>1</v>
      </c>
      <c r="J905" s="3" t="str">
        <f>IF(RT_gsm[[#This Row],[Column2]]="REV",FIND("&lt;=&gt;",RT_gsm[[#This Row],[Column8]]),"")</f>
        <v/>
      </c>
    </row>
    <row r="906" spans="1:10" hidden="1" x14ac:dyDescent="0.2">
      <c r="A906" t="s">
        <v>2918</v>
      </c>
      <c r="B906" t="s">
        <v>3903</v>
      </c>
      <c r="C906" t="str">
        <f>RT_gsm[[#This Row],[model_rxn]]&amp;"_"&amp;RT_gsm[[#This Row],[Column2]]</f>
        <v>DHAPt_c_l_REV</v>
      </c>
      <c r="D906" t="str">
        <f>_xlfn.XLOOKUP(RT_gsm[[#This Row],[Column3]],SC_enz[name_dir],SC_enz[name_dir],"")</f>
        <v>DHAPt_c_l_REV</v>
      </c>
      <c r="E906" t="str">
        <f>_xlfn.XLOOKUP(RT_gsm[[#This Row],[model_rxn]],sc_gsm[model_rxn],sc_gsm[model_rxn],"")</f>
        <v>DHAPt_c_l</v>
      </c>
      <c r="F906" s="3" t="str">
        <f>_xlfn.XLOOKUP(RT_gsm[[#This Row],[Column3]],sc_gsm[Column3],sc_gsm[Column3],"")</f>
        <v>DHAPt_c_l_REV</v>
      </c>
      <c r="G906" s="3" t="str" cm="1">
        <f t="array" ref="G906">RT_gsm[[#This Row],[model_rxn]]&amp;",r,"&amp;_xlfn.SWITCH(RT_gsm[[#This Row],[Column2]],"REV","lower_bound:-","FWD","upper_bound:")&amp;"1000"</f>
        <v>DHAPt_c_l,r,lower_bound:-1000</v>
      </c>
      <c r="H906" s="3" t="str">
        <f>_xlfn.XLOOKUP(RT_gsm[[#This Row],[rxn in SC GSM]],sc_gsm[model_rxn],sc_gsm[yeast8.3.4 equation],"")</f>
        <v>dihydroxyacetone phosphate[c] &lt;=&gt; dihydroxyacetone phosphate[lp]</v>
      </c>
      <c r="I906" s="3" t="b">
        <f>_xlfn.XLOOKUP(RT_gsm[[#This Row],[rxn in SC GSM]],sc_gsm[model_rxn],sc_gsm[Column12],"")</f>
        <v>1</v>
      </c>
      <c r="J906" s="3">
        <f>IF(RT_gsm[[#This Row],[Column2]]="REV",FIND("&lt;=&gt;",RT_gsm[[#This Row],[Column8]]),"")</f>
        <v>31</v>
      </c>
    </row>
    <row r="907" spans="1:10" hidden="1" x14ac:dyDescent="0.2">
      <c r="A907" t="s">
        <v>2918</v>
      </c>
      <c r="B907" t="s">
        <v>3902</v>
      </c>
      <c r="C907" t="str">
        <f>RT_gsm[[#This Row],[model_rxn]]&amp;"_"&amp;RT_gsm[[#This Row],[Column2]]</f>
        <v>DHAPt_c_l_FWD</v>
      </c>
      <c r="D907" t="str">
        <f>_xlfn.XLOOKUP(RT_gsm[[#This Row],[Column3]],SC_enz[name_dir],SC_enz[name_dir],"")</f>
        <v>DHAPt_c_l_FWD</v>
      </c>
      <c r="E907" t="str">
        <f>_xlfn.XLOOKUP(RT_gsm[[#This Row],[model_rxn]],sc_gsm[model_rxn],sc_gsm[model_rxn],"")</f>
        <v>DHAPt_c_l</v>
      </c>
      <c r="F907" s="3" t="str">
        <f>_xlfn.XLOOKUP(RT_gsm[[#This Row],[Column3]],sc_gsm[Column3],sc_gsm[Column3],"")</f>
        <v>DHAPt_c_l_FWD</v>
      </c>
      <c r="G907" s="3" t="str" cm="1">
        <f t="array" ref="G907">RT_gsm[[#This Row],[model_rxn]]&amp;",r,"&amp;_xlfn.SWITCH(RT_gsm[[#This Row],[Column2]],"REV","lower_bound:-","FWD","upper_bound:")&amp;"1000"</f>
        <v>DHAPt_c_l,r,upper_bound:1000</v>
      </c>
      <c r="H907" s="3" t="str">
        <f>_xlfn.XLOOKUP(RT_gsm[[#This Row],[rxn in SC GSM]],sc_gsm[model_rxn],sc_gsm[yeast8.3.4 equation],"")</f>
        <v>dihydroxyacetone phosphate[c] &lt;=&gt; dihydroxyacetone phosphate[lp]</v>
      </c>
      <c r="I907" s="3" t="b">
        <f>_xlfn.XLOOKUP(RT_gsm[[#This Row],[rxn in SC GSM]],sc_gsm[model_rxn],sc_gsm[Column12],"")</f>
        <v>1</v>
      </c>
      <c r="J907" s="3" t="str">
        <f>IF(RT_gsm[[#This Row],[Column2]]="REV",FIND("&lt;=&gt;",RT_gsm[[#This Row],[Column8]]),"")</f>
        <v/>
      </c>
    </row>
    <row r="908" spans="1:10" hidden="1" x14ac:dyDescent="0.2">
      <c r="A908" t="s">
        <v>2581</v>
      </c>
      <c r="B908" t="s">
        <v>3903</v>
      </c>
      <c r="C908" t="str">
        <f>RT_gsm[[#This Row],[model_rxn]]&amp;"_"&amp;RT_gsm[[#This Row],[Column2]]</f>
        <v>DHAPt_c_m_REV</v>
      </c>
      <c r="D908" t="str">
        <f>_xlfn.XLOOKUP(RT_gsm[[#This Row],[Column3]],SC_enz[name_dir],SC_enz[name_dir],"")</f>
        <v>DHAPt_c_m_REV</v>
      </c>
      <c r="E908" t="str">
        <f>_xlfn.XLOOKUP(RT_gsm[[#This Row],[model_rxn]],sc_gsm[model_rxn],sc_gsm[model_rxn],"")</f>
        <v>DHAPt_c_m</v>
      </c>
      <c r="F908" s="3" t="str">
        <f>_xlfn.XLOOKUP(RT_gsm[[#This Row],[Column3]],sc_gsm[Column3],sc_gsm[Column3],"")</f>
        <v>DHAPt_c_m_REV</v>
      </c>
      <c r="G908" s="3" t="str" cm="1">
        <f t="array" ref="G908">RT_gsm[[#This Row],[model_rxn]]&amp;",r,"&amp;_xlfn.SWITCH(RT_gsm[[#This Row],[Column2]],"REV","lower_bound:-","FWD","upper_bound:")&amp;"1000"</f>
        <v>DHAPt_c_m,r,lower_bound:-1000</v>
      </c>
      <c r="H908" s="3" t="str">
        <f>_xlfn.XLOOKUP(RT_gsm[[#This Row],[rxn in SC GSM]],sc_gsm[model_rxn],sc_gsm[yeast8.3.4 equation],"")</f>
        <v>dihydroxyacetone phosphate[m] &lt;=&gt; dihydroxyacetone phosphate[c]</v>
      </c>
      <c r="I908" s="3" t="b">
        <f>_xlfn.XLOOKUP(RT_gsm[[#This Row],[rxn in SC GSM]],sc_gsm[model_rxn],sc_gsm[Column12],"")</f>
        <v>1</v>
      </c>
      <c r="J908" s="3">
        <f>IF(RT_gsm[[#This Row],[Column2]]="REV",FIND("&lt;=&gt;",RT_gsm[[#This Row],[Column8]]),"")</f>
        <v>31</v>
      </c>
    </row>
    <row r="909" spans="1:10" hidden="1" x14ac:dyDescent="0.2">
      <c r="A909" t="s">
        <v>2581</v>
      </c>
      <c r="B909" t="s">
        <v>3902</v>
      </c>
      <c r="C909" t="str">
        <f>RT_gsm[[#This Row],[model_rxn]]&amp;"_"&amp;RT_gsm[[#This Row],[Column2]]</f>
        <v>DHAPt_c_m_FWD</v>
      </c>
      <c r="D909" t="str">
        <f>_xlfn.XLOOKUP(RT_gsm[[#This Row],[Column3]],SC_enz[name_dir],SC_enz[name_dir],"")</f>
        <v>DHAPt_c_m_FWD</v>
      </c>
      <c r="E909" t="str">
        <f>_xlfn.XLOOKUP(RT_gsm[[#This Row],[model_rxn]],sc_gsm[model_rxn],sc_gsm[model_rxn],"")</f>
        <v>DHAPt_c_m</v>
      </c>
      <c r="F909" s="3" t="str">
        <f>_xlfn.XLOOKUP(RT_gsm[[#This Row],[Column3]],sc_gsm[Column3],sc_gsm[Column3],"")</f>
        <v>DHAPt_c_m_FWD</v>
      </c>
      <c r="G909" s="3" t="str" cm="1">
        <f t="array" ref="G909">RT_gsm[[#This Row],[model_rxn]]&amp;",r,"&amp;_xlfn.SWITCH(RT_gsm[[#This Row],[Column2]],"REV","lower_bound:-","FWD","upper_bound:")&amp;"1000"</f>
        <v>DHAPt_c_m,r,upper_bound:1000</v>
      </c>
      <c r="H909" s="3" t="str">
        <f>_xlfn.XLOOKUP(RT_gsm[[#This Row],[rxn in SC GSM]],sc_gsm[model_rxn],sc_gsm[yeast8.3.4 equation],"")</f>
        <v>dihydroxyacetone phosphate[m] &lt;=&gt; dihydroxyacetone phosphate[c]</v>
      </c>
      <c r="I909" s="3" t="b">
        <f>_xlfn.XLOOKUP(RT_gsm[[#This Row],[rxn in SC GSM]],sc_gsm[model_rxn],sc_gsm[Column12],"")</f>
        <v>1</v>
      </c>
      <c r="J909" s="3" t="str">
        <f>IF(RT_gsm[[#This Row],[Column2]]="REV",FIND("&lt;=&gt;",RT_gsm[[#This Row],[Column8]]),"")</f>
        <v/>
      </c>
    </row>
    <row r="910" spans="1:10" hidden="1" x14ac:dyDescent="0.2">
      <c r="A910" t="s">
        <v>2888</v>
      </c>
      <c r="B910" t="s">
        <v>3903</v>
      </c>
      <c r="C910" t="str">
        <f>RT_gsm[[#This Row],[model_rxn]]&amp;"_"&amp;RT_gsm[[#This Row],[Column2]]</f>
        <v>DHAPt_c_rm_REV</v>
      </c>
      <c r="D910" t="str">
        <f>_xlfn.XLOOKUP(RT_gsm[[#This Row],[Column3]],SC_enz[name_dir],SC_enz[name_dir],"")</f>
        <v>DHAPt_c_rm_REV</v>
      </c>
      <c r="E910" t="str">
        <f>_xlfn.XLOOKUP(RT_gsm[[#This Row],[model_rxn]],sc_gsm[model_rxn],sc_gsm[model_rxn],"")</f>
        <v>DHAPt_c_rm</v>
      </c>
      <c r="F910" s="3" t="str">
        <f>_xlfn.XLOOKUP(RT_gsm[[#This Row],[Column3]],sc_gsm[Column3],sc_gsm[Column3],"")</f>
        <v>DHAPt_c_rm_REV</v>
      </c>
      <c r="G910" s="3" t="str" cm="1">
        <f t="array" ref="G910">RT_gsm[[#This Row],[model_rxn]]&amp;",r,"&amp;_xlfn.SWITCH(RT_gsm[[#This Row],[Column2]],"REV","lower_bound:-","FWD","upper_bound:")&amp;"1000"</f>
        <v>DHAPt_c_rm,r,lower_bound:-1000</v>
      </c>
      <c r="H910" s="3" t="str">
        <f>_xlfn.XLOOKUP(RT_gsm[[#This Row],[rxn in SC GSM]],sc_gsm[model_rxn],sc_gsm[yeast8.3.4 equation],"")</f>
        <v>dihydroxyacetone phosphate[c] &lt;=&gt; dihydroxyacetone phosphate[erm]</v>
      </c>
      <c r="I910" s="3" t="b">
        <f>_xlfn.XLOOKUP(RT_gsm[[#This Row],[rxn in SC GSM]],sc_gsm[model_rxn],sc_gsm[Column12],"")</f>
        <v>1</v>
      </c>
      <c r="J910" s="3">
        <f>IF(RT_gsm[[#This Row],[Column2]]="REV",FIND("&lt;=&gt;",RT_gsm[[#This Row],[Column8]]),"")</f>
        <v>31</v>
      </c>
    </row>
    <row r="911" spans="1:10" hidden="1" x14ac:dyDescent="0.2">
      <c r="A911" t="s">
        <v>2888</v>
      </c>
      <c r="B911" t="s">
        <v>3902</v>
      </c>
      <c r="C911" t="str">
        <f>RT_gsm[[#This Row],[model_rxn]]&amp;"_"&amp;RT_gsm[[#This Row],[Column2]]</f>
        <v>DHAPt_c_rm_FWD</v>
      </c>
      <c r="D911" t="str">
        <f>_xlfn.XLOOKUP(RT_gsm[[#This Row],[Column3]],SC_enz[name_dir],SC_enz[name_dir],"")</f>
        <v>DHAPt_c_rm_FWD</v>
      </c>
      <c r="E911" t="str">
        <f>_xlfn.XLOOKUP(RT_gsm[[#This Row],[model_rxn]],sc_gsm[model_rxn],sc_gsm[model_rxn],"")</f>
        <v>DHAPt_c_rm</v>
      </c>
      <c r="F911" s="3" t="str">
        <f>_xlfn.XLOOKUP(RT_gsm[[#This Row],[Column3]],sc_gsm[Column3],sc_gsm[Column3],"")</f>
        <v>DHAPt_c_rm_FWD</v>
      </c>
      <c r="G911" s="3" t="str" cm="1">
        <f t="array" ref="G911">RT_gsm[[#This Row],[model_rxn]]&amp;",r,"&amp;_xlfn.SWITCH(RT_gsm[[#This Row],[Column2]],"REV","lower_bound:-","FWD","upper_bound:")&amp;"1000"</f>
        <v>DHAPt_c_rm,r,upper_bound:1000</v>
      </c>
      <c r="H911" s="3" t="str">
        <f>_xlfn.XLOOKUP(RT_gsm[[#This Row],[rxn in SC GSM]],sc_gsm[model_rxn],sc_gsm[yeast8.3.4 equation],"")</f>
        <v>dihydroxyacetone phosphate[c] &lt;=&gt; dihydroxyacetone phosphate[erm]</v>
      </c>
      <c r="I911" s="3" t="b">
        <f>_xlfn.XLOOKUP(RT_gsm[[#This Row],[rxn in SC GSM]],sc_gsm[model_rxn],sc_gsm[Column12],"")</f>
        <v>1</v>
      </c>
      <c r="J911" s="3" t="str">
        <f>IF(RT_gsm[[#This Row],[Column2]]="REV",FIND("&lt;=&gt;",RT_gsm[[#This Row],[Column8]]),"")</f>
        <v/>
      </c>
    </row>
    <row r="912" spans="1:10" hidden="1" x14ac:dyDescent="0.2">
      <c r="A912" t="s">
        <v>4941</v>
      </c>
      <c r="B912" t="s">
        <v>3903</v>
      </c>
      <c r="C912" t="str">
        <f>RT_gsm[[#This Row],[model_rxn]]&amp;"_"&amp;RT_gsm[[#This Row],[Column2]]</f>
        <v>DHAPt_c_x_REV</v>
      </c>
      <c r="D912" t="str">
        <f>_xlfn.XLOOKUP(RT_gsm[[#This Row],[Column3]],SC_enz[name_dir],SC_enz[name_dir],"")</f>
        <v/>
      </c>
      <c r="E912" t="str">
        <f>_xlfn.XLOOKUP(RT_gsm[[#This Row],[model_rxn]],sc_gsm[model_rxn],sc_gsm[model_rxn],"")</f>
        <v/>
      </c>
      <c r="F912" s="3" t="str">
        <f>_xlfn.XLOOKUP(RT_gsm[[#This Row],[Column3]],sc_gsm[Column3],sc_gsm[Column3],"")</f>
        <v/>
      </c>
      <c r="G912" s="3" t="str" cm="1">
        <f t="array" ref="G912">RT_gsm[[#This Row],[model_rxn]]&amp;",r,"&amp;_xlfn.SWITCH(RT_gsm[[#This Row],[Column2]],"REV","lower_bound:-","FWD","upper_bound:")&amp;"1000"</f>
        <v>DHAPt_c_x,r,lower_bound:-1000</v>
      </c>
      <c r="H912" s="3" t="str">
        <f>_xlfn.XLOOKUP(RT_gsm[[#This Row],[rxn in SC GSM]],sc_gsm[model_rxn],sc_gsm[yeast8.3.4 equation],"")</f>
        <v/>
      </c>
      <c r="I912" s="3" t="str">
        <f>_xlfn.XLOOKUP(RT_gsm[[#This Row],[rxn in SC GSM]],sc_gsm[model_rxn],sc_gsm[Column12],"")</f>
        <v/>
      </c>
      <c r="J912" s="3" t="e">
        <f>IF(RT_gsm[[#This Row],[Column2]]="REV",FIND("&lt;=&gt;",RT_gsm[[#This Row],[Column8]]),"")</f>
        <v>#VALUE!</v>
      </c>
    </row>
    <row r="913" spans="1:10" hidden="1" x14ac:dyDescent="0.2">
      <c r="A913" t="s">
        <v>4941</v>
      </c>
      <c r="B913" t="s">
        <v>3902</v>
      </c>
      <c r="C913" t="str">
        <f>RT_gsm[[#This Row],[model_rxn]]&amp;"_"&amp;RT_gsm[[#This Row],[Column2]]</f>
        <v>DHAPt_c_x_FWD</v>
      </c>
      <c r="D913" t="str">
        <f>_xlfn.XLOOKUP(RT_gsm[[#This Row],[Column3]],SC_enz[name_dir],SC_enz[name_dir],"")</f>
        <v/>
      </c>
      <c r="E913" t="str">
        <f>_xlfn.XLOOKUP(RT_gsm[[#This Row],[model_rxn]],sc_gsm[model_rxn],sc_gsm[model_rxn],"")</f>
        <v/>
      </c>
      <c r="F913" s="3" t="str">
        <f>_xlfn.XLOOKUP(RT_gsm[[#This Row],[Column3]],sc_gsm[Column3],sc_gsm[Column3],"")</f>
        <v/>
      </c>
      <c r="G913" s="3" t="str" cm="1">
        <f t="array" ref="G913">RT_gsm[[#This Row],[model_rxn]]&amp;",r,"&amp;_xlfn.SWITCH(RT_gsm[[#This Row],[Column2]],"REV","lower_bound:-","FWD","upper_bound:")&amp;"1000"</f>
        <v>DHAPt_c_x,r,upper_bound:1000</v>
      </c>
      <c r="H913" s="3" t="str">
        <f>_xlfn.XLOOKUP(RT_gsm[[#This Row],[rxn in SC GSM]],sc_gsm[model_rxn],sc_gsm[yeast8.3.4 equation],"")</f>
        <v/>
      </c>
      <c r="I913" s="3" t="str">
        <f>_xlfn.XLOOKUP(RT_gsm[[#This Row],[rxn in SC GSM]],sc_gsm[model_rxn],sc_gsm[Column12],"")</f>
        <v/>
      </c>
      <c r="J913" s="3" t="str">
        <f>IF(RT_gsm[[#This Row],[Column2]]="REV",FIND("&lt;=&gt;",RT_gsm[[#This Row],[Column8]]),"")</f>
        <v/>
      </c>
    </row>
    <row r="914" spans="1:10" hidden="1" x14ac:dyDescent="0.2">
      <c r="A914" t="s">
        <v>3497</v>
      </c>
      <c r="B914" t="s">
        <v>3902</v>
      </c>
      <c r="C914" t="str">
        <f>RT_gsm[[#This Row],[model_rxn]]&amp;"_"&amp;RT_gsm[[#This Row],[Column2]]</f>
        <v>DHFRi_c_FWD</v>
      </c>
      <c r="D914" t="str">
        <f>_xlfn.XLOOKUP(RT_gsm[[#This Row],[Column3]],SC_enz[name_dir],SC_enz[name_dir],"")</f>
        <v>DHFRi_c_FWD</v>
      </c>
      <c r="E914" t="str">
        <f>_xlfn.XLOOKUP(RT_gsm[[#This Row],[model_rxn]],sc_gsm[model_rxn],sc_gsm[model_rxn],"")</f>
        <v>DHFRi_c</v>
      </c>
      <c r="F914" s="3" t="str">
        <f>_xlfn.XLOOKUP(RT_gsm[[#This Row],[Column3]],sc_gsm[Column3],sc_gsm[Column3],"")</f>
        <v>DHFRi_c_FWD</v>
      </c>
      <c r="G914" s="3" t="str" cm="1">
        <f t="array" ref="G914">RT_gsm[[#This Row],[model_rxn]]&amp;",r,"&amp;_xlfn.SWITCH(RT_gsm[[#This Row],[Column2]],"REV","lower_bound:-","FWD","upper_bound:")&amp;"1000"</f>
        <v>DHFRi_c,r,upper_bound:1000</v>
      </c>
      <c r="H914" s="3" t="str">
        <f>_xlfn.XLOOKUP(RT_gsm[[#This Row],[rxn in SC GSM]],sc_gsm[model_rxn],sc_gsm[yeast8.3.4 equation],"")</f>
        <v>dihydrofolic acid[c] + H+[c] + NADPH[c] =&gt; NADP(+)[c] + THF[c]</v>
      </c>
      <c r="I914" s="3" t="b">
        <f>_xlfn.XLOOKUP(RT_gsm[[#This Row],[rxn in SC GSM]],sc_gsm[model_rxn],sc_gsm[Column12],"")</f>
        <v>1</v>
      </c>
      <c r="J914" s="3" t="str">
        <f>IF(RT_gsm[[#This Row],[Column2]]="REV",FIND("&lt;=&gt;",RT_gsm[[#This Row],[Column8]]),"")</f>
        <v/>
      </c>
    </row>
    <row r="915" spans="1:10" hidden="1" x14ac:dyDescent="0.2">
      <c r="A915" t="s">
        <v>3500</v>
      </c>
      <c r="B915" t="s">
        <v>3902</v>
      </c>
      <c r="C915" t="str">
        <f>RT_gsm[[#This Row],[model_rxn]]&amp;"_"&amp;RT_gsm[[#This Row],[Column2]]</f>
        <v>DHFRi_m_FWD</v>
      </c>
      <c r="D915" t="str">
        <f>_xlfn.XLOOKUP(RT_gsm[[#This Row],[Column3]],SC_enz[name_dir],SC_enz[name_dir],"")</f>
        <v>DHFRi_m_FWD</v>
      </c>
      <c r="E915" t="str">
        <f>_xlfn.XLOOKUP(RT_gsm[[#This Row],[model_rxn]],sc_gsm[model_rxn],sc_gsm[model_rxn],"")</f>
        <v>DHFRi_m</v>
      </c>
      <c r="F915" s="3" t="str">
        <f>_xlfn.XLOOKUP(RT_gsm[[#This Row],[Column3]],sc_gsm[Column3],sc_gsm[Column3],"")</f>
        <v>DHFRi_m_FWD</v>
      </c>
      <c r="G915" s="3" t="str" cm="1">
        <f t="array" ref="G915">RT_gsm[[#This Row],[model_rxn]]&amp;",r,"&amp;_xlfn.SWITCH(RT_gsm[[#This Row],[Column2]],"REV","lower_bound:-","FWD","upper_bound:")&amp;"1000"</f>
        <v>DHFRi_m,r,upper_bound:1000</v>
      </c>
      <c r="H915" s="3" t="str">
        <f>_xlfn.XLOOKUP(RT_gsm[[#This Row],[rxn in SC GSM]],sc_gsm[model_rxn],sc_gsm[yeast8.3.4 equation],"")</f>
        <v>dihydrofolic acid[c] + H+[c] + NADPH[c] =&gt; NADP(+)[c] + THF[c]</v>
      </c>
      <c r="I915" s="3" t="b">
        <f>_xlfn.XLOOKUP(RT_gsm[[#This Row],[rxn in SC GSM]],sc_gsm[model_rxn],sc_gsm[Column12],"")</f>
        <v>1</v>
      </c>
      <c r="J915" s="3" t="str">
        <f>IF(RT_gsm[[#This Row],[Column2]]="REV",FIND("&lt;=&gt;",RT_gsm[[#This Row],[Column8]]),"")</f>
        <v/>
      </c>
    </row>
    <row r="916" spans="1:10" hidden="1" x14ac:dyDescent="0.2">
      <c r="A916" t="s">
        <v>720</v>
      </c>
      <c r="B916" t="s">
        <v>3902</v>
      </c>
      <c r="C916" t="str">
        <f>RT_gsm[[#This Row],[model_rxn]]&amp;"_"&amp;RT_gsm[[#This Row],[Column2]]</f>
        <v>DHFS_1_c_FWD</v>
      </c>
      <c r="D916" t="str">
        <f>_xlfn.XLOOKUP(RT_gsm[[#This Row],[Column3]],SC_enz[name_dir],SC_enz[name_dir],"")</f>
        <v>DHFS_1_c_FWD</v>
      </c>
      <c r="E916" t="str">
        <f>_xlfn.XLOOKUP(RT_gsm[[#This Row],[model_rxn]],sc_gsm[model_rxn],sc_gsm[model_rxn],"")</f>
        <v>DHFS_1_c</v>
      </c>
      <c r="F916" s="3" t="str">
        <f>_xlfn.XLOOKUP(RT_gsm[[#This Row],[Column3]],sc_gsm[Column3],sc_gsm[Column3],"")</f>
        <v>DHFS_1_c_FWD</v>
      </c>
      <c r="G916" s="3" t="str" cm="1">
        <f t="array" ref="G916">RT_gsm[[#This Row],[model_rxn]]&amp;",r,"&amp;_xlfn.SWITCH(RT_gsm[[#This Row],[Column2]],"REV","lower_bound:-","FWD","upper_bound:")&amp;"1000"</f>
        <v>DHFS_1_c,r,upper_bound:1000</v>
      </c>
      <c r="H916" s="3" t="str">
        <f>_xlfn.XLOOKUP(RT_gsm[[#This Row],[rxn in SC GSM]],sc_gsm[model_rxn],sc_gsm[yeast8.3.4 equation],"")</f>
        <v>7,8-dihydropteroate[c] + ATP[c] + L-glutamate[c] =&gt; ADP[c] + dihydrofolic acid[c] + H+[c] + phosphate[c]</v>
      </c>
      <c r="I916" s="3" t="b">
        <f>_xlfn.XLOOKUP(RT_gsm[[#This Row],[rxn in SC GSM]],sc_gsm[model_rxn],sc_gsm[Column12],"")</f>
        <v>1</v>
      </c>
      <c r="J916" s="3" t="str">
        <f>IF(RT_gsm[[#This Row],[Column2]]="REV",FIND("&lt;=&gt;",RT_gsm[[#This Row],[Column8]]),"")</f>
        <v/>
      </c>
    </row>
    <row r="917" spans="1:10" hidden="1" x14ac:dyDescent="0.2">
      <c r="A917" t="s">
        <v>2578</v>
      </c>
      <c r="B917" t="s">
        <v>3903</v>
      </c>
      <c r="C917" t="str">
        <f>RT_gsm[[#This Row],[model_rxn]]&amp;"_"&amp;RT_gsm[[#This Row],[Column2]]</f>
        <v>DHFt_c_m_REV</v>
      </c>
      <c r="D917" t="str">
        <f>_xlfn.XLOOKUP(RT_gsm[[#This Row],[Column3]],SC_enz[name_dir],SC_enz[name_dir],"")</f>
        <v>DHFt_c_m_REV</v>
      </c>
      <c r="E917" t="str">
        <f>_xlfn.XLOOKUP(RT_gsm[[#This Row],[model_rxn]],sc_gsm[model_rxn],sc_gsm[model_rxn],"")</f>
        <v>DHFt_c_m</v>
      </c>
      <c r="F917" s="3" t="str">
        <f>_xlfn.XLOOKUP(RT_gsm[[#This Row],[Column3]],sc_gsm[Column3],sc_gsm[Column3],"")</f>
        <v>DHFt_c_m_REV</v>
      </c>
      <c r="G917" s="3" t="str" cm="1">
        <f t="array" ref="G917">RT_gsm[[#This Row],[model_rxn]]&amp;",r,"&amp;_xlfn.SWITCH(RT_gsm[[#This Row],[Column2]],"REV","lower_bound:-","FWD","upper_bound:")&amp;"1000"</f>
        <v>DHFt_c_m,r,lower_bound:-1000</v>
      </c>
      <c r="H917" s="3" t="str">
        <f>_xlfn.XLOOKUP(RT_gsm[[#This Row],[rxn in SC GSM]],sc_gsm[model_rxn],sc_gsm[yeast8.3.4 equation],"")</f>
        <v>dihydrofolic acid[c] &lt;=&gt; dihydrofolic acid[m]</v>
      </c>
      <c r="I917" s="3" t="b">
        <f>_xlfn.XLOOKUP(RT_gsm[[#This Row],[rxn in SC GSM]],sc_gsm[model_rxn],sc_gsm[Column12],"")</f>
        <v>1</v>
      </c>
      <c r="J917" s="3">
        <f>IF(RT_gsm[[#This Row],[Column2]]="REV",FIND("&lt;=&gt;",RT_gsm[[#This Row],[Column8]]),"")</f>
        <v>22</v>
      </c>
    </row>
    <row r="918" spans="1:10" hidden="1" x14ac:dyDescent="0.2">
      <c r="A918" t="s">
        <v>2578</v>
      </c>
      <c r="B918" t="s">
        <v>3902</v>
      </c>
      <c r="C918" t="str">
        <f>RT_gsm[[#This Row],[model_rxn]]&amp;"_"&amp;RT_gsm[[#This Row],[Column2]]</f>
        <v>DHFt_c_m_FWD</v>
      </c>
      <c r="D918" t="str">
        <f>_xlfn.XLOOKUP(RT_gsm[[#This Row],[Column3]],SC_enz[name_dir],SC_enz[name_dir],"")</f>
        <v>DHFt_c_m_FWD</v>
      </c>
      <c r="E918" t="str">
        <f>_xlfn.XLOOKUP(RT_gsm[[#This Row],[model_rxn]],sc_gsm[model_rxn],sc_gsm[model_rxn],"")</f>
        <v>DHFt_c_m</v>
      </c>
      <c r="F918" s="3" t="str">
        <f>_xlfn.XLOOKUP(RT_gsm[[#This Row],[Column3]],sc_gsm[Column3],sc_gsm[Column3],"")</f>
        <v>DHFt_c_m_FWD</v>
      </c>
      <c r="G918" s="3" t="str" cm="1">
        <f t="array" ref="G918">RT_gsm[[#This Row],[model_rxn]]&amp;",r,"&amp;_xlfn.SWITCH(RT_gsm[[#This Row],[Column2]],"REV","lower_bound:-","FWD","upper_bound:")&amp;"1000"</f>
        <v>DHFt_c_m,r,upper_bound:1000</v>
      </c>
      <c r="H918" s="3" t="str">
        <f>_xlfn.XLOOKUP(RT_gsm[[#This Row],[rxn in SC GSM]],sc_gsm[model_rxn],sc_gsm[yeast8.3.4 equation],"")</f>
        <v>dihydrofolic acid[c] &lt;=&gt; dihydrofolic acid[m]</v>
      </c>
      <c r="I918" s="3" t="b">
        <f>_xlfn.XLOOKUP(RT_gsm[[#This Row],[rxn in SC GSM]],sc_gsm[model_rxn],sc_gsm[Column12],"")</f>
        <v>1</v>
      </c>
      <c r="J918" s="3" t="str">
        <f>IF(RT_gsm[[#This Row],[Column2]]="REV",FIND("&lt;=&gt;",RT_gsm[[#This Row],[Column8]]),"")</f>
        <v/>
      </c>
    </row>
    <row r="919" spans="1:10" hidden="1" x14ac:dyDescent="0.2">
      <c r="A919" t="s">
        <v>723</v>
      </c>
      <c r="B919" t="s">
        <v>3902</v>
      </c>
      <c r="C919" t="str">
        <f>RT_gsm[[#This Row],[model_rxn]]&amp;"_"&amp;RT_gsm[[#This Row],[Column2]]</f>
        <v>DHNPA2i_m_FWD</v>
      </c>
      <c r="D919" t="str">
        <f>_xlfn.XLOOKUP(RT_gsm[[#This Row],[Column3]],SC_enz[name_dir],SC_enz[name_dir],"")</f>
        <v>DHNPA2i_m_FWD</v>
      </c>
      <c r="E919" t="str">
        <f>_xlfn.XLOOKUP(RT_gsm[[#This Row],[model_rxn]],sc_gsm[model_rxn],sc_gsm[model_rxn],"")</f>
        <v>DHNPA2i_m</v>
      </c>
      <c r="F919" s="3" t="str">
        <f>_xlfn.XLOOKUP(RT_gsm[[#This Row],[Column3]],sc_gsm[Column3],sc_gsm[Column3],"")</f>
        <v>DHNPA2i_m_FWD</v>
      </c>
      <c r="G919" s="3" t="str" cm="1">
        <f t="array" ref="G919">RT_gsm[[#This Row],[model_rxn]]&amp;",r,"&amp;_xlfn.SWITCH(RT_gsm[[#This Row],[Column2]],"REV","lower_bound:-","FWD","upper_bound:")&amp;"1000"</f>
        <v>DHNPA2i_m,r,upper_bound:1000</v>
      </c>
      <c r="H919" s="3" t="str">
        <f>_xlfn.XLOOKUP(RT_gsm[[#This Row],[rxn in SC GSM]],sc_gsm[model_rxn],sc_gsm[yeast8.3.4 equation],"")</f>
        <v>7,8-dihydroneopterin[m] =&gt; 2-amino-6-(hydroxymethyl)-7,8-dihydropteridin-4-ol[m] + glycolaldehyde[m]</v>
      </c>
      <c r="I919" s="3" t="b">
        <f>_xlfn.XLOOKUP(RT_gsm[[#This Row],[rxn in SC GSM]],sc_gsm[model_rxn],sc_gsm[Column12],"")</f>
        <v>1</v>
      </c>
      <c r="J919" s="3" t="str">
        <f>IF(RT_gsm[[#This Row],[Column2]]="REV",FIND("&lt;=&gt;",RT_gsm[[#This Row],[Column8]]),"")</f>
        <v/>
      </c>
    </row>
    <row r="920" spans="1:10" hidden="1" x14ac:dyDescent="0.2">
      <c r="A920" t="s">
        <v>2574</v>
      </c>
      <c r="B920" t="s">
        <v>3903</v>
      </c>
      <c r="C920" t="str">
        <f>RT_gsm[[#This Row],[model_rxn]]&amp;"_"&amp;RT_gsm[[#This Row],[Column2]]</f>
        <v>DHNPTt_c_m_REV</v>
      </c>
      <c r="D920" t="str">
        <f>_xlfn.XLOOKUP(RT_gsm[[#This Row],[Column3]],SC_enz[name_dir],SC_enz[name_dir],"")</f>
        <v>DHNPTt_c_m_REV</v>
      </c>
      <c r="E920" t="str">
        <f>_xlfn.XLOOKUP(RT_gsm[[#This Row],[model_rxn]],sc_gsm[model_rxn],sc_gsm[model_rxn],"")</f>
        <v>DHNPTt_c_m</v>
      </c>
      <c r="F920" s="3" t="str">
        <f>_xlfn.XLOOKUP(RT_gsm[[#This Row],[Column3]],sc_gsm[Column3],sc_gsm[Column3],"")</f>
        <v>DHNPTt_c_m_REV</v>
      </c>
      <c r="G920" s="3" t="str" cm="1">
        <f t="array" ref="G920">RT_gsm[[#This Row],[model_rxn]]&amp;",r,"&amp;_xlfn.SWITCH(RT_gsm[[#This Row],[Column2]],"REV","lower_bound:-","FWD","upper_bound:")&amp;"1000"</f>
        <v>DHNPTt_c_m,r,lower_bound:-1000</v>
      </c>
      <c r="H920" s="3" t="str">
        <f>_xlfn.XLOOKUP(RT_gsm[[#This Row],[rxn in SC GSM]],sc_gsm[model_rxn],sc_gsm[yeast8.3.4 equation],"")</f>
        <v>7,8-dihydroneopterin[c] &lt;=&gt; 7,8-dihydroneopterin[m]</v>
      </c>
      <c r="I920" s="3" t="b">
        <f>_xlfn.XLOOKUP(RT_gsm[[#This Row],[rxn in SC GSM]],sc_gsm[model_rxn],sc_gsm[Column12],"")</f>
        <v>1</v>
      </c>
      <c r="J920" s="3">
        <f>IF(RT_gsm[[#This Row],[Column2]]="REV",FIND("&lt;=&gt;",RT_gsm[[#This Row],[Column8]]),"")</f>
        <v>25</v>
      </c>
    </row>
    <row r="921" spans="1:10" hidden="1" x14ac:dyDescent="0.2">
      <c r="A921" t="s">
        <v>2574</v>
      </c>
      <c r="B921" t="s">
        <v>3902</v>
      </c>
      <c r="C921" t="str">
        <f>RT_gsm[[#This Row],[model_rxn]]&amp;"_"&amp;RT_gsm[[#This Row],[Column2]]</f>
        <v>DHNPTt_c_m_FWD</v>
      </c>
      <c r="D921" t="str">
        <f>_xlfn.XLOOKUP(RT_gsm[[#This Row],[Column3]],SC_enz[name_dir],SC_enz[name_dir],"")</f>
        <v>DHNPTt_c_m_FWD</v>
      </c>
      <c r="E921" t="str">
        <f>_xlfn.XLOOKUP(RT_gsm[[#This Row],[model_rxn]],sc_gsm[model_rxn],sc_gsm[model_rxn],"")</f>
        <v>DHNPTt_c_m</v>
      </c>
      <c r="F921" s="3" t="str">
        <f>_xlfn.XLOOKUP(RT_gsm[[#This Row],[Column3]],sc_gsm[Column3],sc_gsm[Column3],"")</f>
        <v>DHNPTt_c_m_FWD</v>
      </c>
      <c r="G921" s="3" t="str" cm="1">
        <f t="array" ref="G921">RT_gsm[[#This Row],[model_rxn]]&amp;",r,"&amp;_xlfn.SWITCH(RT_gsm[[#This Row],[Column2]],"REV","lower_bound:-","FWD","upper_bound:")&amp;"1000"</f>
        <v>DHNPTt_c_m,r,upper_bound:1000</v>
      </c>
      <c r="H921" s="3" t="str">
        <f>_xlfn.XLOOKUP(RT_gsm[[#This Row],[rxn in SC GSM]],sc_gsm[model_rxn],sc_gsm[yeast8.3.4 equation],"")</f>
        <v>7,8-dihydroneopterin[c] &lt;=&gt; 7,8-dihydroneopterin[m]</v>
      </c>
      <c r="I921" s="3" t="b">
        <f>_xlfn.XLOOKUP(RT_gsm[[#This Row],[rxn in SC GSM]],sc_gsm[model_rxn],sc_gsm[Column12],"")</f>
        <v>1</v>
      </c>
      <c r="J921" s="3" t="str">
        <f>IF(RT_gsm[[#This Row],[Column2]]="REV",FIND("&lt;=&gt;",RT_gsm[[#This Row],[Column8]]),"")</f>
        <v/>
      </c>
    </row>
    <row r="922" spans="1:10" hidden="1" x14ac:dyDescent="0.2">
      <c r="A922" t="s">
        <v>838</v>
      </c>
      <c r="B922" t="s">
        <v>3902</v>
      </c>
      <c r="C922" t="str">
        <f>RT_gsm[[#This Row],[model_rxn]]&amp;"_"&amp;RT_gsm[[#This Row],[Column2]]</f>
        <v>DHORDfum_c_FWD</v>
      </c>
      <c r="D922" t="str">
        <f>_xlfn.XLOOKUP(RT_gsm[[#This Row],[Column3]],SC_enz[name_dir],SC_enz[name_dir],"")</f>
        <v>DHORDfum_c_FWD</v>
      </c>
      <c r="E922" t="str">
        <f>_xlfn.XLOOKUP(RT_gsm[[#This Row],[model_rxn]],sc_gsm[model_rxn],sc_gsm[model_rxn],"")</f>
        <v>DHORDfum_c</v>
      </c>
      <c r="F922" s="3" t="str">
        <f>_xlfn.XLOOKUP(RT_gsm[[#This Row],[Column3]],sc_gsm[Column3],sc_gsm[Column3],"")</f>
        <v>DHORDfum_c_FWD</v>
      </c>
      <c r="G922" s="3" t="str" cm="1">
        <f t="array" ref="G922">RT_gsm[[#This Row],[model_rxn]]&amp;",r,"&amp;_xlfn.SWITCH(RT_gsm[[#This Row],[Column2]],"REV","lower_bound:-","FWD","upper_bound:")&amp;"1000"</f>
        <v>DHORDfum_c,r,upper_bound:1000</v>
      </c>
      <c r="H922" s="3" t="str">
        <f>_xlfn.XLOOKUP(RT_gsm[[#This Row],[rxn in SC GSM]],sc_gsm[model_rxn],sc_gsm[yeast8.3.4 equation],"")</f>
        <v>(S)-dihydroorotate[c] + fumarate[c] =&gt; orotate[c] + succinate[c]</v>
      </c>
      <c r="I922" s="3" t="b">
        <f>_xlfn.XLOOKUP(RT_gsm[[#This Row],[rxn in SC GSM]],sc_gsm[model_rxn],sc_gsm[Column12],"")</f>
        <v>1</v>
      </c>
      <c r="J922" s="3" t="str">
        <f>IF(RT_gsm[[#This Row],[Column2]]="REV",FIND("&lt;=&gt;",RT_gsm[[#This Row],[Column8]]),"")</f>
        <v/>
      </c>
    </row>
    <row r="923" spans="1:10" hidden="1" x14ac:dyDescent="0.2">
      <c r="A923" t="s">
        <v>727</v>
      </c>
      <c r="B923" t="s">
        <v>3903</v>
      </c>
      <c r="C923" t="str">
        <f>RT_gsm[[#This Row],[model_rxn]]&amp;"_"&amp;RT_gsm[[#This Row],[Column2]]</f>
        <v>DHORTS_c_REV</v>
      </c>
      <c r="D923" t="str">
        <f>_xlfn.XLOOKUP(RT_gsm[[#This Row],[Column3]],SC_enz[name_dir],SC_enz[name_dir],"")</f>
        <v>DHORTS_c_REV</v>
      </c>
      <c r="E923" t="str">
        <f>_xlfn.XLOOKUP(RT_gsm[[#This Row],[model_rxn]],sc_gsm[model_rxn],sc_gsm[model_rxn],"")</f>
        <v>DHORTS_c</v>
      </c>
      <c r="F923" s="3" t="str">
        <f>_xlfn.XLOOKUP(RT_gsm[[#This Row],[Column3]],sc_gsm[Column3],sc_gsm[Column3],"")</f>
        <v>DHORTS_c_REV</v>
      </c>
      <c r="G923" s="3" t="str" cm="1">
        <f t="array" ref="G923">RT_gsm[[#This Row],[model_rxn]]&amp;",r,"&amp;_xlfn.SWITCH(RT_gsm[[#This Row],[Column2]],"REV","lower_bound:-","FWD","upper_bound:")&amp;"1000"</f>
        <v>DHORTS_c,r,lower_bound:-1000</v>
      </c>
      <c r="H923" s="3" t="str">
        <f>_xlfn.XLOOKUP(RT_gsm[[#This Row],[rxn in SC GSM]],sc_gsm[model_rxn],sc_gsm[yeast8.3.4 equation],"")</f>
        <v>(S)-dihydroorotate[c] + H2O[c] &lt;=&gt; H+[c] + N-carbamoyl-L-aspartate[c]</v>
      </c>
      <c r="I923" s="3" t="b">
        <f>_xlfn.XLOOKUP(RT_gsm[[#This Row],[rxn in SC GSM]],sc_gsm[model_rxn],sc_gsm[Column12],"")</f>
        <v>1</v>
      </c>
      <c r="J923" s="3">
        <f>IF(RT_gsm[[#This Row],[Column2]]="REV",FIND("&lt;=&gt;",RT_gsm[[#This Row],[Column8]]),"")</f>
        <v>32</v>
      </c>
    </row>
    <row r="924" spans="1:10" hidden="1" x14ac:dyDescent="0.2">
      <c r="A924" t="s">
        <v>727</v>
      </c>
      <c r="B924" t="s">
        <v>3902</v>
      </c>
      <c r="C924" t="str">
        <f>RT_gsm[[#This Row],[model_rxn]]&amp;"_"&amp;RT_gsm[[#This Row],[Column2]]</f>
        <v>DHORTS_c_FWD</v>
      </c>
      <c r="D924" t="str">
        <f>_xlfn.XLOOKUP(RT_gsm[[#This Row],[Column3]],SC_enz[name_dir],SC_enz[name_dir],"")</f>
        <v>DHORTS_c_FWD</v>
      </c>
      <c r="E924" t="str">
        <f>_xlfn.XLOOKUP(RT_gsm[[#This Row],[model_rxn]],sc_gsm[model_rxn],sc_gsm[model_rxn],"")</f>
        <v>DHORTS_c</v>
      </c>
      <c r="F924" s="3" t="str">
        <f>_xlfn.XLOOKUP(RT_gsm[[#This Row],[Column3]],sc_gsm[Column3],sc_gsm[Column3],"")</f>
        <v>DHORTS_c_FWD</v>
      </c>
      <c r="G924" s="3" t="str" cm="1">
        <f t="array" ref="G924">RT_gsm[[#This Row],[model_rxn]]&amp;",r,"&amp;_xlfn.SWITCH(RT_gsm[[#This Row],[Column2]],"REV","lower_bound:-","FWD","upper_bound:")&amp;"1000"</f>
        <v>DHORTS_c,r,upper_bound:1000</v>
      </c>
      <c r="H924" s="3" t="str">
        <f>_xlfn.XLOOKUP(RT_gsm[[#This Row],[rxn in SC GSM]],sc_gsm[model_rxn],sc_gsm[yeast8.3.4 equation],"")</f>
        <v>(S)-dihydroorotate[c] + H2O[c] &lt;=&gt; H+[c] + N-carbamoyl-L-aspartate[c]</v>
      </c>
      <c r="I924" s="3" t="b">
        <f>_xlfn.XLOOKUP(RT_gsm[[#This Row],[rxn in SC GSM]],sc_gsm[model_rxn],sc_gsm[Column12],"")</f>
        <v>1</v>
      </c>
      <c r="J924" s="3" t="str">
        <f>IF(RT_gsm[[#This Row],[Column2]]="REV",FIND("&lt;=&gt;",RT_gsm[[#This Row],[Column8]]),"")</f>
        <v/>
      </c>
    </row>
    <row r="925" spans="1:10" hidden="1" x14ac:dyDescent="0.2">
      <c r="A925" t="s">
        <v>4954</v>
      </c>
      <c r="B925" t="s">
        <v>3903</v>
      </c>
      <c r="C925" t="str">
        <f>RT_gsm[[#This Row],[model_rxn]]&amp;"_"&amp;RT_gsm[[#This Row],[Column2]]</f>
        <v>DHPM2_c_REV</v>
      </c>
      <c r="D925" t="str">
        <f>_xlfn.XLOOKUP(RT_gsm[[#This Row],[Column3]],SC_enz[name_dir],SC_enz[name_dir],"")</f>
        <v/>
      </c>
      <c r="E925" t="str">
        <f>_xlfn.XLOOKUP(RT_gsm[[#This Row],[model_rxn]],sc_gsm[model_rxn],sc_gsm[model_rxn],"")</f>
        <v/>
      </c>
      <c r="F925" s="3" t="str">
        <f>_xlfn.XLOOKUP(RT_gsm[[#This Row],[Column3]],sc_gsm[Column3],sc_gsm[Column3],"")</f>
        <v/>
      </c>
      <c r="G925" s="3" t="str" cm="1">
        <f t="array" ref="G925">RT_gsm[[#This Row],[model_rxn]]&amp;",r,"&amp;_xlfn.SWITCH(RT_gsm[[#This Row],[Column2]],"REV","lower_bound:-","FWD","upper_bound:")&amp;"1000"</f>
        <v>DHPM2_c,r,lower_bound:-1000</v>
      </c>
      <c r="H925" s="3" t="str">
        <f>_xlfn.XLOOKUP(RT_gsm[[#This Row],[rxn in SC GSM]],sc_gsm[model_rxn],sc_gsm[yeast8.3.4 equation],"")</f>
        <v/>
      </c>
      <c r="I925" s="3" t="str">
        <f>_xlfn.XLOOKUP(RT_gsm[[#This Row],[rxn in SC GSM]],sc_gsm[model_rxn],sc_gsm[Column12],"")</f>
        <v/>
      </c>
      <c r="J925" s="3" t="e">
        <f>IF(RT_gsm[[#This Row],[Column2]]="REV",FIND("&lt;=&gt;",RT_gsm[[#This Row],[Column8]]),"")</f>
        <v>#VALUE!</v>
      </c>
    </row>
    <row r="926" spans="1:10" hidden="1" x14ac:dyDescent="0.2">
      <c r="A926" t="s">
        <v>4954</v>
      </c>
      <c r="B926" t="s">
        <v>3902</v>
      </c>
      <c r="C926" t="str">
        <f>RT_gsm[[#This Row],[model_rxn]]&amp;"_"&amp;RT_gsm[[#This Row],[Column2]]</f>
        <v>DHPM2_c_FWD</v>
      </c>
      <c r="D926" t="str">
        <f>_xlfn.XLOOKUP(RT_gsm[[#This Row],[Column3]],SC_enz[name_dir],SC_enz[name_dir],"")</f>
        <v/>
      </c>
      <c r="E926" t="str">
        <f>_xlfn.XLOOKUP(RT_gsm[[#This Row],[model_rxn]],sc_gsm[model_rxn],sc_gsm[model_rxn],"")</f>
        <v/>
      </c>
      <c r="F926" s="3" t="str">
        <f>_xlfn.XLOOKUP(RT_gsm[[#This Row],[Column3]],sc_gsm[Column3],sc_gsm[Column3],"")</f>
        <v/>
      </c>
      <c r="G926" s="3" t="str" cm="1">
        <f t="array" ref="G926">RT_gsm[[#This Row],[model_rxn]]&amp;",r,"&amp;_xlfn.SWITCH(RT_gsm[[#This Row],[Column2]],"REV","lower_bound:-","FWD","upper_bound:")&amp;"1000"</f>
        <v>DHPM2_c,r,upper_bound:1000</v>
      </c>
      <c r="H926" s="3" t="str">
        <f>_xlfn.XLOOKUP(RT_gsm[[#This Row],[rxn in SC GSM]],sc_gsm[model_rxn],sc_gsm[yeast8.3.4 equation],"")</f>
        <v/>
      </c>
      <c r="I926" s="3" t="str">
        <f>_xlfn.XLOOKUP(RT_gsm[[#This Row],[rxn in SC GSM]],sc_gsm[model_rxn],sc_gsm[Column12],"")</f>
        <v/>
      </c>
      <c r="J926" s="3" t="str">
        <f>IF(RT_gsm[[#This Row],[Column2]]="REV",FIND("&lt;=&gt;",RT_gsm[[#This Row],[Column8]]),"")</f>
        <v/>
      </c>
    </row>
    <row r="927" spans="1:10" hidden="1" x14ac:dyDescent="0.2">
      <c r="A927" t="s">
        <v>28</v>
      </c>
      <c r="B927" t="s">
        <v>3902</v>
      </c>
      <c r="C927" t="str">
        <f>RT_gsm[[#This Row],[model_rxn]]&amp;"_"&amp;RT_gsm[[#This Row],[Column2]]</f>
        <v>DHPPDA2_c_FWD</v>
      </c>
      <c r="D927" t="str">
        <f>_xlfn.XLOOKUP(RT_gsm[[#This Row],[Column3]],SC_enz[name_dir],SC_enz[name_dir],"")</f>
        <v>DHPPDA2_c_FWD</v>
      </c>
      <c r="E927" t="str">
        <f>_xlfn.XLOOKUP(RT_gsm[[#This Row],[model_rxn]],sc_gsm[model_rxn],sc_gsm[model_rxn],"")</f>
        <v>DHPPDA2_c</v>
      </c>
      <c r="F927" s="3" t="str">
        <f>_xlfn.XLOOKUP(RT_gsm[[#This Row],[Column3]],sc_gsm[Column3],sc_gsm[Column3],"")</f>
        <v>DHPPDA2_c_FWD</v>
      </c>
      <c r="G927" s="3" t="str" cm="1">
        <f t="array" ref="G927">RT_gsm[[#This Row],[model_rxn]]&amp;",r,"&amp;_xlfn.SWITCH(RT_gsm[[#This Row],[Column2]],"REV","lower_bound:-","FWD","upper_bound:")&amp;"1000"</f>
        <v>DHPPDA2_c,r,upper_bound:1000</v>
      </c>
      <c r="H927" s="3" t="str">
        <f>_xlfn.XLOOKUP(RT_gsm[[#This Row],[rxn in SC GSM]],sc_gsm[model_rxn],sc_gsm[yeast8.3.4 equation],"")</f>
        <v>2,5-diamino-6-(5-phosphono)ribitylamino-4(3H)-pyrimidinone[c] + H+[c] + H2O[c] =&gt; 5-amino-6-(5-phosphoribitylamino)uracil[c] + ammonium[c]</v>
      </c>
      <c r="I927" s="3" t="b">
        <f>_xlfn.XLOOKUP(RT_gsm[[#This Row],[rxn in SC GSM]],sc_gsm[model_rxn],sc_gsm[Column12],"")</f>
        <v>1</v>
      </c>
      <c r="J927" s="3" t="str">
        <f>IF(RT_gsm[[#This Row],[Column2]]="REV",FIND("&lt;=&gt;",RT_gsm[[#This Row],[Column8]]),"")</f>
        <v/>
      </c>
    </row>
    <row r="928" spans="1:10" hidden="1" x14ac:dyDescent="0.2">
      <c r="A928" t="s">
        <v>730</v>
      </c>
      <c r="B928" t="s">
        <v>3902</v>
      </c>
      <c r="C928" t="str">
        <f>RT_gsm[[#This Row],[model_rxn]]&amp;"_"&amp;RT_gsm[[#This Row],[Column2]]</f>
        <v>DHPTS_m_FWD</v>
      </c>
      <c r="D928" t="str">
        <f>_xlfn.XLOOKUP(RT_gsm[[#This Row],[Column3]],SC_enz[name_dir],SC_enz[name_dir],"")</f>
        <v>DHPTS_m_FWD</v>
      </c>
      <c r="E928" t="str">
        <f>_xlfn.XLOOKUP(RT_gsm[[#This Row],[model_rxn]],sc_gsm[model_rxn],sc_gsm[model_rxn],"")</f>
        <v>DHPTS_m</v>
      </c>
      <c r="F928" s="3" t="str">
        <f>_xlfn.XLOOKUP(RT_gsm[[#This Row],[Column3]],sc_gsm[Column3],sc_gsm[Column3],"")</f>
        <v>DHPTS_m_FWD</v>
      </c>
      <c r="G928" s="3" t="str" cm="1">
        <f t="array" ref="G928">RT_gsm[[#This Row],[model_rxn]]&amp;",r,"&amp;_xlfn.SWITCH(RT_gsm[[#This Row],[Column2]],"REV","lower_bound:-","FWD","upper_bound:")&amp;"1000"</f>
        <v>DHPTS_m,r,upper_bound:1000</v>
      </c>
      <c r="H928" s="3" t="str">
        <f>_xlfn.XLOOKUP(RT_gsm[[#This Row],[rxn in SC GSM]],sc_gsm[model_rxn],sc_gsm[yeast8.3.4 equation],"")</f>
        <v>2-amino-6-(hydroxymethyl)-7,8-dihydropteridin-4-ol[m] + 4-aminobenzoate[m] =&gt; 7,8-dihydropteroate[m] + H2O[m]</v>
      </c>
      <c r="I928" s="3" t="b">
        <f>_xlfn.XLOOKUP(RT_gsm[[#This Row],[rxn in SC GSM]],sc_gsm[model_rxn],sc_gsm[Column12],"")</f>
        <v>1</v>
      </c>
      <c r="J928" s="3" t="str">
        <f>IF(RT_gsm[[#This Row],[Column2]]="REV",FIND("&lt;=&gt;",RT_gsm[[#This Row],[Column8]]),"")</f>
        <v/>
      </c>
    </row>
    <row r="929" spans="1:10" hidden="1" x14ac:dyDescent="0.2">
      <c r="A929" t="s">
        <v>2580</v>
      </c>
      <c r="B929" t="s">
        <v>3903</v>
      </c>
      <c r="C929" t="str">
        <f>RT_gsm[[#This Row],[model_rxn]]&amp;"_"&amp;RT_gsm[[#This Row],[Column2]]</f>
        <v>DHPTt_c_m_REV</v>
      </c>
      <c r="D929" t="str">
        <f>_xlfn.XLOOKUP(RT_gsm[[#This Row],[Column3]],SC_enz[name_dir],SC_enz[name_dir],"")</f>
        <v>DHPTt_c_m_REV</v>
      </c>
      <c r="E929" t="str">
        <f>_xlfn.XLOOKUP(RT_gsm[[#This Row],[model_rxn]],sc_gsm[model_rxn],sc_gsm[model_rxn],"")</f>
        <v>DHPTt_c_m</v>
      </c>
      <c r="F929" s="3" t="str">
        <f>_xlfn.XLOOKUP(RT_gsm[[#This Row],[Column3]],sc_gsm[Column3],sc_gsm[Column3],"")</f>
        <v>DHPTt_c_m_REV</v>
      </c>
      <c r="G929" s="3" t="str" cm="1">
        <f t="array" ref="G929">RT_gsm[[#This Row],[model_rxn]]&amp;",r,"&amp;_xlfn.SWITCH(RT_gsm[[#This Row],[Column2]],"REV","lower_bound:-","FWD","upper_bound:")&amp;"1000"</f>
        <v>DHPTt_c_m,r,lower_bound:-1000</v>
      </c>
      <c r="H929" s="3" t="str">
        <f>_xlfn.XLOOKUP(RT_gsm[[#This Row],[rxn in SC GSM]],sc_gsm[model_rxn],sc_gsm[yeast8.3.4 equation],"")</f>
        <v>7,8-dihydropteroate[c] &lt;=&gt; 7,8-dihydropteroate[m]</v>
      </c>
      <c r="I929" s="3" t="b">
        <f>_xlfn.XLOOKUP(RT_gsm[[#This Row],[rxn in SC GSM]],sc_gsm[model_rxn],sc_gsm[Column12],"")</f>
        <v>1</v>
      </c>
      <c r="J929" s="3">
        <f>IF(RT_gsm[[#This Row],[Column2]]="REV",FIND("&lt;=&gt;",RT_gsm[[#This Row],[Column8]]),"")</f>
        <v>24</v>
      </c>
    </row>
    <row r="930" spans="1:10" hidden="1" x14ac:dyDescent="0.2">
      <c r="A930" t="s">
        <v>2580</v>
      </c>
      <c r="B930" t="s">
        <v>3902</v>
      </c>
      <c r="C930" t="str">
        <f>RT_gsm[[#This Row],[model_rxn]]&amp;"_"&amp;RT_gsm[[#This Row],[Column2]]</f>
        <v>DHPTt_c_m_FWD</v>
      </c>
      <c r="D930" t="str">
        <f>_xlfn.XLOOKUP(RT_gsm[[#This Row],[Column3]],SC_enz[name_dir],SC_enz[name_dir],"")</f>
        <v>DHPTt_c_m_FWD</v>
      </c>
      <c r="E930" t="str">
        <f>_xlfn.XLOOKUP(RT_gsm[[#This Row],[model_rxn]],sc_gsm[model_rxn],sc_gsm[model_rxn],"")</f>
        <v>DHPTt_c_m</v>
      </c>
      <c r="F930" s="3" t="str">
        <f>_xlfn.XLOOKUP(RT_gsm[[#This Row],[Column3]],sc_gsm[Column3],sc_gsm[Column3],"")</f>
        <v>DHPTt_c_m_FWD</v>
      </c>
      <c r="G930" s="3" t="str" cm="1">
        <f t="array" ref="G930">RT_gsm[[#This Row],[model_rxn]]&amp;",r,"&amp;_xlfn.SWITCH(RT_gsm[[#This Row],[Column2]],"REV","lower_bound:-","FWD","upper_bound:")&amp;"1000"</f>
        <v>DHPTt_c_m,r,upper_bound:1000</v>
      </c>
      <c r="H930" s="3" t="str">
        <f>_xlfn.XLOOKUP(RT_gsm[[#This Row],[rxn in SC GSM]],sc_gsm[model_rxn],sc_gsm[yeast8.3.4 equation],"")</f>
        <v>7,8-dihydropteroate[c] &lt;=&gt; 7,8-dihydropteroate[m]</v>
      </c>
      <c r="I930" s="3" t="b">
        <f>_xlfn.XLOOKUP(RT_gsm[[#This Row],[rxn in SC GSM]],sc_gsm[model_rxn],sc_gsm[Column12],"")</f>
        <v>1</v>
      </c>
      <c r="J930" s="3" t="str">
        <f>IF(RT_gsm[[#This Row],[Column2]]="REV",FIND("&lt;=&gt;",RT_gsm[[#This Row],[Column8]]),"")</f>
        <v/>
      </c>
    </row>
    <row r="931" spans="1:10" hidden="1" x14ac:dyDescent="0.2">
      <c r="A931" t="s">
        <v>87</v>
      </c>
      <c r="B931" t="s">
        <v>3902</v>
      </c>
      <c r="C931" t="str">
        <f>RT_gsm[[#This Row],[model_rxn]]&amp;"_"&amp;RT_gsm[[#This Row],[Column2]]</f>
        <v>DHQS_c_FWD</v>
      </c>
      <c r="D931" t="str">
        <f>_xlfn.XLOOKUP(RT_gsm[[#This Row],[Column3]],SC_enz[name_dir],SC_enz[name_dir],"")</f>
        <v>DHQS_c_FWD</v>
      </c>
      <c r="E931" t="str">
        <f>_xlfn.XLOOKUP(RT_gsm[[#This Row],[model_rxn]],sc_gsm[model_rxn],sc_gsm[model_rxn],"")</f>
        <v>DHQS_c</v>
      </c>
      <c r="F931" s="3" t="str">
        <f>_xlfn.XLOOKUP(RT_gsm[[#This Row],[Column3]],sc_gsm[Column3],sc_gsm[Column3],"")</f>
        <v>DHQS_c_FWD</v>
      </c>
      <c r="G931" s="3" t="str" cm="1">
        <f t="array" ref="G931">RT_gsm[[#This Row],[model_rxn]]&amp;",r,"&amp;_xlfn.SWITCH(RT_gsm[[#This Row],[Column2]],"REV","lower_bound:-","FWD","upper_bound:")&amp;"1000"</f>
        <v>DHQS_c,r,upper_bound:1000</v>
      </c>
      <c r="H931" s="3" t="str">
        <f>_xlfn.XLOOKUP(RT_gsm[[#This Row],[rxn in SC GSM]],sc_gsm[model_rxn],sc_gsm[yeast8.3.4 equation],"")</f>
        <v>7-phospho-2-dehydro-3-deoxy-D-arabino-heptonic acid[c] =&gt; 3-dehydroquinate[c] + phosphate[c]</v>
      </c>
      <c r="I931" s="3" t="b">
        <f>_xlfn.XLOOKUP(RT_gsm[[#This Row],[rxn in SC GSM]],sc_gsm[model_rxn],sc_gsm[Column12],"")</f>
        <v>1</v>
      </c>
      <c r="J931" s="3" t="str">
        <f>IF(RT_gsm[[#This Row],[Column2]]="REV",FIND("&lt;=&gt;",RT_gsm[[#This Row],[Column8]]),"")</f>
        <v/>
      </c>
    </row>
    <row r="932" spans="1:10" hidden="1" x14ac:dyDescent="0.2">
      <c r="A932" t="s">
        <v>84</v>
      </c>
      <c r="B932" t="s">
        <v>3902</v>
      </c>
      <c r="C932" t="str">
        <f>RT_gsm[[#This Row],[model_rxn]]&amp;"_"&amp;RT_gsm[[#This Row],[Column2]]</f>
        <v>DHQTi_c_FWD</v>
      </c>
      <c r="D932" t="str">
        <f>_xlfn.XLOOKUP(RT_gsm[[#This Row],[Column3]],SC_enz[name_dir],SC_enz[name_dir],"")</f>
        <v>DHQTi_c_FWD</v>
      </c>
      <c r="E932" t="str">
        <f>_xlfn.XLOOKUP(RT_gsm[[#This Row],[model_rxn]],sc_gsm[model_rxn],sc_gsm[model_rxn],"")</f>
        <v>DHQTi_c</v>
      </c>
      <c r="F932" s="3" t="str">
        <f>_xlfn.XLOOKUP(RT_gsm[[#This Row],[Column3]],sc_gsm[Column3],sc_gsm[Column3],"")</f>
        <v>DHQTi_c_FWD</v>
      </c>
      <c r="G932" s="3" t="str" cm="1">
        <f t="array" ref="G932">RT_gsm[[#This Row],[model_rxn]]&amp;",r,"&amp;_xlfn.SWITCH(RT_gsm[[#This Row],[Column2]],"REV","lower_bound:-","FWD","upper_bound:")&amp;"1000"</f>
        <v>DHQTi_c,r,upper_bound:1000</v>
      </c>
      <c r="H932" s="3" t="str">
        <f>_xlfn.XLOOKUP(RT_gsm[[#This Row],[rxn in SC GSM]],sc_gsm[model_rxn],sc_gsm[yeast8.3.4 equation],"")</f>
        <v>3-dehydroquinate[c] =&gt; 3-dehydroshikimate[c] + H2O[c]</v>
      </c>
      <c r="I932" s="3" t="b">
        <f>_xlfn.XLOOKUP(RT_gsm[[#This Row],[rxn in SC GSM]],sc_gsm[model_rxn],sc_gsm[Column12],"")</f>
        <v>1</v>
      </c>
      <c r="J932" s="3" t="str">
        <f>IF(RT_gsm[[#This Row],[Column2]]="REV",FIND("&lt;=&gt;",RT_gsm[[#This Row],[Column8]]),"")</f>
        <v/>
      </c>
    </row>
    <row r="933" spans="1:10" hidden="1" x14ac:dyDescent="0.2">
      <c r="A933" t="s">
        <v>2569</v>
      </c>
      <c r="B933" t="s">
        <v>3902</v>
      </c>
      <c r="C933" t="str">
        <f>RT_gsm[[#This Row],[model_rxn]]&amp;"_"&amp;RT_gsm[[#This Row],[Column2]]</f>
        <v>DINt_c_e_FWD</v>
      </c>
      <c r="D933" t="str">
        <f>_xlfn.XLOOKUP(RT_gsm[[#This Row],[Column3]],SC_enz[name_dir],SC_enz[name_dir],"")</f>
        <v>DINt_c_e_FWD</v>
      </c>
      <c r="E933" t="str">
        <f>_xlfn.XLOOKUP(RT_gsm[[#This Row],[model_rxn]],sc_gsm[model_rxn],sc_gsm[model_rxn],"")</f>
        <v>DINt_c_e</v>
      </c>
      <c r="F933" s="3" t="str">
        <f>_xlfn.XLOOKUP(RT_gsm[[#This Row],[Column3]],sc_gsm[Column3],sc_gsm[Column3],"")</f>
        <v>DINt_c_e_FWD</v>
      </c>
      <c r="G933" s="3" t="str" cm="1">
        <f t="array" ref="G933">RT_gsm[[#This Row],[model_rxn]]&amp;",r,"&amp;_xlfn.SWITCH(RT_gsm[[#This Row],[Column2]],"REV","lower_bound:-","FWD","upper_bound:")&amp;"1000"</f>
        <v>DINt_c_e,r,upper_bound:1000</v>
      </c>
      <c r="H933" s="3" t="str">
        <f>_xlfn.XLOOKUP(RT_gsm[[#This Row],[rxn in SC GSM]],sc_gsm[model_rxn],sc_gsm[yeast8.3.4 equation],"")</f>
        <v>2'-deoxyinosine[e] =&gt; 2'-deoxyinosine[c]</v>
      </c>
      <c r="I933" s="3" t="b">
        <f>_xlfn.XLOOKUP(RT_gsm[[#This Row],[rxn in SC GSM]],sc_gsm[model_rxn],sc_gsm[Column12],"")</f>
        <v>1</v>
      </c>
      <c r="J933" s="3" t="str">
        <f>IF(RT_gsm[[#This Row],[Column2]]="REV",FIND("&lt;=&gt;",RT_gsm[[#This Row],[Column8]]),"")</f>
        <v/>
      </c>
    </row>
    <row r="934" spans="1:10" hidden="1" x14ac:dyDescent="0.2">
      <c r="A934" t="s">
        <v>750</v>
      </c>
      <c r="B934" t="s">
        <v>3902</v>
      </c>
      <c r="C934" t="str">
        <f>RT_gsm[[#This Row],[model_rxn]]&amp;"_"&amp;RT_gsm[[#This Row],[Column2]]</f>
        <v>DIPS_c_FWD</v>
      </c>
      <c r="D934" t="str">
        <f>_xlfn.XLOOKUP(RT_gsm[[#This Row],[Column3]],SC_enz[name_dir],SC_enz[name_dir],"")</f>
        <v>DIPS_c_FWD</v>
      </c>
      <c r="E934" t="str">
        <f>_xlfn.XLOOKUP(RT_gsm[[#This Row],[model_rxn]],sc_gsm[model_rxn],sc_gsm[model_rxn],"")</f>
        <v>DIPS_c</v>
      </c>
      <c r="F934" s="3" t="str">
        <f>_xlfn.XLOOKUP(RT_gsm[[#This Row],[Column3]],sc_gsm[Column3],sc_gsm[Column3],"")</f>
        <v>DIPS_c_FWD</v>
      </c>
      <c r="G934" s="3" t="str" cm="1">
        <f t="array" ref="G934">RT_gsm[[#This Row],[model_rxn]]&amp;",r,"&amp;_xlfn.SWITCH(RT_gsm[[#This Row],[Column2]],"REV","lower_bound:-","FWD","upper_bound:")&amp;"1000"</f>
        <v>DIPS_c,r,upper_bound:1000</v>
      </c>
      <c r="H934" s="3" t="str">
        <f>_xlfn.XLOOKUP(RT_gsm[[#This Row],[rxn in SC GSM]],sc_gsm[model_rxn],sc_gsm[yeast8.3.4 equation],"")</f>
        <v>2-(3-amino-3-carboxypropyl)-L-histidine[c] + S-adenosyl-L-methionine[c] =&gt; 2-[3-carboxy-3-(methylammonio)propyl]-L-histidine[c] + H+[c] + S-adenosyl-L-homocysteine[c]</v>
      </c>
      <c r="I934" s="3" t="b">
        <f>_xlfn.XLOOKUP(RT_gsm[[#This Row],[rxn in SC GSM]],sc_gsm[model_rxn],sc_gsm[Column12],"")</f>
        <v>1</v>
      </c>
      <c r="J934" s="3" t="str">
        <f>IF(RT_gsm[[#This Row],[Column2]]="REV",FIND("&lt;=&gt;",RT_gsm[[#This Row],[Column8]]),"")</f>
        <v/>
      </c>
    </row>
    <row r="935" spans="1:10" hidden="1" x14ac:dyDescent="0.2">
      <c r="A935" t="s">
        <v>4967</v>
      </c>
      <c r="B935" t="s">
        <v>3902</v>
      </c>
      <c r="C935" t="str">
        <f>RT_gsm[[#This Row],[model_rxn]]&amp;"_"&amp;RT_gsm[[#This Row],[Column2]]</f>
        <v>DKMEOX_c_FWD</v>
      </c>
      <c r="D935" t="str">
        <f>_xlfn.XLOOKUP(RT_gsm[[#This Row],[Column3]],SC_enz[name_dir],SC_enz[name_dir],"")</f>
        <v/>
      </c>
      <c r="E935" t="str">
        <f>_xlfn.XLOOKUP(RT_gsm[[#This Row],[model_rxn]],sc_gsm[model_rxn],sc_gsm[model_rxn],"")</f>
        <v/>
      </c>
      <c r="F935" s="3" t="str">
        <f>_xlfn.XLOOKUP(RT_gsm[[#This Row],[Column3]],sc_gsm[Column3],sc_gsm[Column3],"")</f>
        <v/>
      </c>
      <c r="G935" s="3" t="str" cm="1">
        <f t="array" ref="G935">RT_gsm[[#This Row],[model_rxn]]&amp;",r,"&amp;_xlfn.SWITCH(RT_gsm[[#This Row],[Column2]],"REV","lower_bound:-","FWD","upper_bound:")&amp;"1000"</f>
        <v>DKMEOX_c,r,upper_bound:1000</v>
      </c>
      <c r="H935" s="3" t="str">
        <f>_xlfn.XLOOKUP(RT_gsm[[#This Row],[rxn in SC GSM]],sc_gsm[model_rxn],sc_gsm[yeast8.3.4 equation],"")</f>
        <v/>
      </c>
      <c r="I935" s="3" t="str">
        <f>_xlfn.XLOOKUP(RT_gsm[[#This Row],[rxn in SC GSM]],sc_gsm[model_rxn],sc_gsm[Column12],"")</f>
        <v/>
      </c>
      <c r="J935" s="3" t="str">
        <f>IF(RT_gsm[[#This Row],[Column2]]="REV",FIND("&lt;=&gt;",RT_gsm[[#This Row],[Column8]]),"")</f>
        <v/>
      </c>
    </row>
    <row r="936" spans="1:10" hidden="1" x14ac:dyDescent="0.2">
      <c r="A936" t="s">
        <v>4970</v>
      </c>
      <c r="B936" t="s">
        <v>3902</v>
      </c>
      <c r="C936" t="str">
        <f>RT_gsm[[#This Row],[model_rxn]]&amp;"_"&amp;RT_gsm[[#This Row],[Column2]]</f>
        <v>DKMPPH_c_FWD</v>
      </c>
      <c r="D936" t="str">
        <f>_xlfn.XLOOKUP(RT_gsm[[#This Row],[Column3]],SC_enz[name_dir],SC_enz[name_dir],"")</f>
        <v/>
      </c>
      <c r="E936" t="str">
        <f>_xlfn.XLOOKUP(RT_gsm[[#This Row],[model_rxn]],sc_gsm[model_rxn],sc_gsm[model_rxn],"")</f>
        <v/>
      </c>
      <c r="F936" s="3" t="str">
        <f>_xlfn.XLOOKUP(RT_gsm[[#This Row],[Column3]],sc_gsm[Column3],sc_gsm[Column3],"")</f>
        <v/>
      </c>
      <c r="G936" s="3" t="str" cm="1">
        <f t="array" ref="G936">RT_gsm[[#This Row],[model_rxn]]&amp;",r,"&amp;_xlfn.SWITCH(RT_gsm[[#This Row],[Column2]],"REV","lower_bound:-","FWD","upper_bound:")&amp;"1000"</f>
        <v>DKMPPH_c,r,upper_bound:1000</v>
      </c>
      <c r="H936" s="3" t="str">
        <f>_xlfn.XLOOKUP(RT_gsm[[#This Row],[rxn in SC GSM]],sc_gsm[model_rxn],sc_gsm[yeast8.3.4 equation],"")</f>
        <v/>
      </c>
      <c r="I936" s="3" t="str">
        <f>_xlfn.XLOOKUP(RT_gsm[[#This Row],[rxn in SC GSM]],sc_gsm[model_rxn],sc_gsm[Column12],"")</f>
        <v/>
      </c>
      <c r="J936" s="3" t="str">
        <f>IF(RT_gsm[[#This Row],[Column2]]="REV",FIND("&lt;=&gt;",RT_gsm[[#This Row],[Column8]]),"")</f>
        <v/>
      </c>
    </row>
    <row r="937" spans="1:10" hidden="1" x14ac:dyDescent="0.2">
      <c r="A937" t="s">
        <v>741</v>
      </c>
      <c r="B937" t="s">
        <v>3902</v>
      </c>
      <c r="C937" t="str">
        <f>RT_gsm[[#This Row],[model_rxn]]&amp;"_"&amp;RT_gsm[[#This Row],[Column2]]</f>
        <v>DMATT_c_FWD</v>
      </c>
      <c r="D937" t="str">
        <f>_xlfn.XLOOKUP(RT_gsm[[#This Row],[Column3]],SC_enz[name_dir],SC_enz[name_dir],"")</f>
        <v>DMATT_c_FWD</v>
      </c>
      <c r="E937" t="str">
        <f>_xlfn.XLOOKUP(RT_gsm[[#This Row],[model_rxn]],sc_gsm[model_rxn],sc_gsm[model_rxn],"")</f>
        <v>DMATT_c</v>
      </c>
      <c r="F937" s="3" t="str">
        <f>_xlfn.XLOOKUP(RT_gsm[[#This Row],[Column3]],sc_gsm[Column3],sc_gsm[Column3],"")</f>
        <v>DMATT_c_FWD</v>
      </c>
      <c r="G937" s="3" t="str" cm="1">
        <f t="array" ref="G937">RT_gsm[[#This Row],[model_rxn]]&amp;",r,"&amp;_xlfn.SWITCH(RT_gsm[[#This Row],[Column2]],"REV","lower_bound:-","FWD","upper_bound:")&amp;"1000"</f>
        <v>DMATT_c,r,upper_bound:1000</v>
      </c>
      <c r="H937" s="3" t="str">
        <f>_xlfn.XLOOKUP(RT_gsm[[#This Row],[rxn in SC GSM]],sc_gsm[model_rxn],sc_gsm[yeast8.3.4 equation],"")</f>
        <v>isopentenyl diphosphate[c] + prenyl diphosphate(3-)[c] =&gt; diphosphate[c] + geranyl diphosphate[c]</v>
      </c>
      <c r="I937" s="3" t="b">
        <f>_xlfn.XLOOKUP(RT_gsm[[#This Row],[rxn in SC GSM]],sc_gsm[model_rxn],sc_gsm[Column12],"")</f>
        <v>1</v>
      </c>
      <c r="J937" s="3" t="str">
        <f>IF(RT_gsm[[#This Row],[Column2]]="REV",FIND("&lt;=&gt;",RT_gsm[[#This Row],[Column8]]),"")</f>
        <v/>
      </c>
    </row>
    <row r="938" spans="1:10" hidden="1" x14ac:dyDescent="0.2">
      <c r="A938" t="s">
        <v>4973</v>
      </c>
      <c r="B938" t="s">
        <v>3902</v>
      </c>
      <c r="C938" t="str">
        <f>RT_gsm[[#This Row],[model_rxn]]&amp;"_"&amp;RT_gsm[[#This Row],[Column2]]</f>
        <v>DM_5mta_c_FWD</v>
      </c>
      <c r="D938" t="str">
        <f>_xlfn.XLOOKUP(RT_gsm[[#This Row],[Column3]],SC_enz[name_dir],SC_enz[name_dir],"")</f>
        <v/>
      </c>
      <c r="E938" t="str">
        <f>_xlfn.XLOOKUP(RT_gsm[[#This Row],[model_rxn]],sc_gsm[model_rxn],sc_gsm[model_rxn],"")</f>
        <v/>
      </c>
      <c r="F938" s="3" t="str">
        <f>_xlfn.XLOOKUP(RT_gsm[[#This Row],[Column3]],sc_gsm[Column3],sc_gsm[Column3],"")</f>
        <v/>
      </c>
      <c r="G938" s="3" t="str" cm="1">
        <f t="array" ref="G938">RT_gsm[[#This Row],[model_rxn]]&amp;",r,"&amp;_xlfn.SWITCH(RT_gsm[[#This Row],[Column2]],"REV","lower_bound:-","FWD","upper_bound:")&amp;"1000"</f>
        <v>DM_5mta_c,r,upper_bound:1000</v>
      </c>
      <c r="H938" s="3" t="str">
        <f>_xlfn.XLOOKUP(RT_gsm[[#This Row],[rxn in SC GSM]],sc_gsm[model_rxn],sc_gsm[yeast8.3.4 equation],"")</f>
        <v/>
      </c>
      <c r="I938" s="3" t="str">
        <f>_xlfn.XLOOKUP(RT_gsm[[#This Row],[rxn in SC GSM]],sc_gsm[model_rxn],sc_gsm[Column12],"")</f>
        <v/>
      </c>
      <c r="J938" s="3" t="str">
        <f>IF(RT_gsm[[#This Row],[Column2]]="REV",FIND("&lt;=&gt;",RT_gsm[[#This Row],[Column8]]),"")</f>
        <v/>
      </c>
    </row>
    <row r="939" spans="1:10" hidden="1" x14ac:dyDescent="0.2">
      <c r="A939" t="s">
        <v>4974</v>
      </c>
      <c r="B939" t="s">
        <v>3902</v>
      </c>
      <c r="C939" t="str">
        <f>RT_gsm[[#This Row],[model_rxn]]&amp;"_"&amp;RT_gsm[[#This Row],[Column2]]</f>
        <v>DM_gcald_c_FWD</v>
      </c>
      <c r="D939" t="str">
        <f>_xlfn.XLOOKUP(RT_gsm[[#This Row],[Column3]],SC_enz[name_dir],SC_enz[name_dir],"")</f>
        <v/>
      </c>
      <c r="E939" t="str">
        <f>_xlfn.XLOOKUP(RT_gsm[[#This Row],[model_rxn]],sc_gsm[model_rxn],sc_gsm[model_rxn],"")</f>
        <v/>
      </c>
      <c r="F939" s="3" t="str">
        <f>_xlfn.XLOOKUP(RT_gsm[[#This Row],[Column3]],sc_gsm[Column3],sc_gsm[Column3],"")</f>
        <v/>
      </c>
      <c r="G939" s="3" t="str" cm="1">
        <f t="array" ref="G939">RT_gsm[[#This Row],[model_rxn]]&amp;",r,"&amp;_xlfn.SWITCH(RT_gsm[[#This Row],[Column2]],"REV","lower_bound:-","FWD","upper_bound:")&amp;"1000"</f>
        <v>DM_gcald_c,r,upper_bound:1000</v>
      </c>
      <c r="H939" s="3" t="str">
        <f>_xlfn.XLOOKUP(RT_gsm[[#This Row],[rxn in SC GSM]],sc_gsm[model_rxn],sc_gsm[yeast8.3.4 equation],"")</f>
        <v/>
      </c>
      <c r="I939" s="3" t="str">
        <f>_xlfn.XLOOKUP(RT_gsm[[#This Row],[rxn in SC GSM]],sc_gsm[model_rxn],sc_gsm[Column12],"")</f>
        <v/>
      </c>
      <c r="J939" s="3" t="str">
        <f>IF(RT_gsm[[#This Row],[Column2]]="REV",FIND("&lt;=&gt;",RT_gsm[[#This Row],[Column8]]),"")</f>
        <v/>
      </c>
    </row>
    <row r="940" spans="1:10" hidden="1" x14ac:dyDescent="0.2">
      <c r="A940" t="s">
        <v>2563</v>
      </c>
      <c r="B940" t="s">
        <v>3903</v>
      </c>
      <c r="C940" t="str">
        <f>RT_gsm[[#This Row],[model_rxn]]&amp;"_"&amp;RT_gsm[[#This Row],[Column2]]</f>
        <v>DNADt_c_n_REV</v>
      </c>
      <c r="D940" t="str">
        <f>_xlfn.XLOOKUP(RT_gsm[[#This Row],[Column3]],SC_enz[name_dir],SC_enz[name_dir],"")</f>
        <v>DNADt_c_n_REV</v>
      </c>
      <c r="E940" t="str">
        <f>_xlfn.XLOOKUP(RT_gsm[[#This Row],[model_rxn]],sc_gsm[model_rxn],sc_gsm[model_rxn],"")</f>
        <v>DNADt_c_n</v>
      </c>
      <c r="F940" s="3" t="str">
        <f>_xlfn.XLOOKUP(RT_gsm[[#This Row],[Column3]],sc_gsm[Column3],sc_gsm[Column3],"")</f>
        <v>DNADt_c_n_REV</v>
      </c>
      <c r="G940" s="3" t="str" cm="1">
        <f t="array" ref="G940">RT_gsm[[#This Row],[model_rxn]]&amp;",r,"&amp;_xlfn.SWITCH(RT_gsm[[#This Row],[Column2]],"REV","lower_bound:-","FWD","upper_bound:")&amp;"1000"</f>
        <v>DNADt_c_n,r,lower_bound:-1000</v>
      </c>
      <c r="H940" s="3" t="str">
        <f>_xlfn.XLOOKUP(RT_gsm[[#This Row],[rxn in SC GSM]],sc_gsm[model_rxn],sc_gsm[yeast8.3.4 equation],"")</f>
        <v>deamido-NAD(+)[c] &lt;=&gt; deamido-NAD(+)[n]</v>
      </c>
      <c r="I940" s="3" t="b">
        <f>_xlfn.XLOOKUP(RT_gsm[[#This Row],[rxn in SC GSM]],sc_gsm[model_rxn],sc_gsm[Column12],"")</f>
        <v>1</v>
      </c>
      <c r="J940" s="3">
        <f>IF(RT_gsm[[#This Row],[Column2]]="REV",FIND("&lt;=&gt;",RT_gsm[[#This Row],[Column8]]),"")</f>
        <v>19</v>
      </c>
    </row>
    <row r="941" spans="1:10" hidden="1" x14ac:dyDescent="0.2">
      <c r="A941" t="s">
        <v>2563</v>
      </c>
      <c r="B941" t="s">
        <v>3902</v>
      </c>
      <c r="C941" t="str">
        <f>RT_gsm[[#This Row],[model_rxn]]&amp;"_"&amp;RT_gsm[[#This Row],[Column2]]</f>
        <v>DNADt_c_n_FWD</v>
      </c>
      <c r="D941" t="str">
        <f>_xlfn.XLOOKUP(RT_gsm[[#This Row],[Column3]],SC_enz[name_dir],SC_enz[name_dir],"")</f>
        <v>DNADt_c_n_FWD</v>
      </c>
      <c r="E941" t="str">
        <f>_xlfn.XLOOKUP(RT_gsm[[#This Row],[model_rxn]],sc_gsm[model_rxn],sc_gsm[model_rxn],"")</f>
        <v>DNADt_c_n</v>
      </c>
      <c r="F941" s="3" t="str">
        <f>_xlfn.XLOOKUP(RT_gsm[[#This Row],[Column3]],sc_gsm[Column3],sc_gsm[Column3],"")</f>
        <v>DNADt_c_n_FWD</v>
      </c>
      <c r="G941" s="3" t="str" cm="1">
        <f t="array" ref="G941">RT_gsm[[#This Row],[model_rxn]]&amp;",r,"&amp;_xlfn.SWITCH(RT_gsm[[#This Row],[Column2]],"REV","lower_bound:-","FWD","upper_bound:")&amp;"1000"</f>
        <v>DNADt_c_n,r,upper_bound:1000</v>
      </c>
      <c r="H941" s="3" t="str">
        <f>_xlfn.XLOOKUP(RT_gsm[[#This Row],[rxn in SC GSM]],sc_gsm[model_rxn],sc_gsm[yeast8.3.4 equation],"")</f>
        <v>deamido-NAD(+)[c] &lt;=&gt; deamido-NAD(+)[n]</v>
      </c>
      <c r="I941" s="3" t="b">
        <f>_xlfn.XLOOKUP(RT_gsm[[#This Row],[rxn in SC GSM]],sc_gsm[model_rxn],sc_gsm[Column12],"")</f>
        <v>1</v>
      </c>
      <c r="J941" s="3" t="str">
        <f>IF(RT_gsm[[#This Row],[Column2]]="REV",FIND("&lt;=&gt;",RT_gsm[[#This Row],[Column8]]),"")</f>
        <v/>
      </c>
    </row>
    <row r="942" spans="1:10" hidden="1" x14ac:dyDescent="0.2">
      <c r="A942" t="s">
        <v>724</v>
      </c>
      <c r="B942" t="s">
        <v>3902</v>
      </c>
      <c r="C942" t="str">
        <f>RT_gsm[[#This Row],[model_rxn]]&amp;"_"&amp;RT_gsm[[#This Row],[Column2]]</f>
        <v>DNMPPA_c_FWD</v>
      </c>
      <c r="D942" t="str">
        <f>_xlfn.XLOOKUP(RT_gsm[[#This Row],[Column3]],SC_enz[name_dir],SC_enz[name_dir],"")</f>
        <v>DNMPPA_c_FWD</v>
      </c>
      <c r="E942" t="str">
        <f>_xlfn.XLOOKUP(RT_gsm[[#This Row],[model_rxn]],sc_gsm[model_rxn],sc_gsm[model_rxn],"")</f>
        <v>DNMPPA_c</v>
      </c>
      <c r="F942" s="3" t="str">
        <f>_xlfn.XLOOKUP(RT_gsm[[#This Row],[Column3]],sc_gsm[Column3],sc_gsm[Column3],"")</f>
        <v>DNMPPA_c_FWD</v>
      </c>
      <c r="G942" s="3" t="str" cm="1">
        <f t="array" ref="G942">RT_gsm[[#This Row],[model_rxn]]&amp;",r,"&amp;_xlfn.SWITCH(RT_gsm[[#This Row],[Column2]],"REV","lower_bound:-","FWD","upper_bound:")&amp;"1000"</f>
        <v>DNMPPA_c,r,upper_bound:1000</v>
      </c>
      <c r="H942" s="3" t="str">
        <f>_xlfn.XLOOKUP(RT_gsm[[#This Row],[rxn in SC GSM]],sc_gsm[model_rxn],sc_gsm[yeast8.3.4 equation],"")</f>
        <v>7,8-dihydroneopterin 3'-phosphate[c] + H2O[c] =&gt; 7,8-dihydroneopterin[c] + phosphate[c]</v>
      </c>
      <c r="I942" s="3" t="b">
        <f>_xlfn.XLOOKUP(RT_gsm[[#This Row],[rxn in SC GSM]],sc_gsm[model_rxn],sc_gsm[Column12],"")</f>
        <v>1</v>
      </c>
      <c r="J942" s="3" t="str">
        <f>IF(RT_gsm[[#This Row],[Column2]]="REV",FIND("&lt;=&gt;",RT_gsm[[#This Row],[Column8]]),"")</f>
        <v/>
      </c>
    </row>
    <row r="943" spans="1:10" hidden="1" x14ac:dyDescent="0.2">
      <c r="A943" t="s">
        <v>2579</v>
      </c>
      <c r="B943" t="s">
        <v>3902</v>
      </c>
      <c r="C943" t="str">
        <f>RT_gsm[[#This Row],[model_rxn]]&amp;"_"&amp;RT_gsm[[#This Row],[Column2]]</f>
        <v>DNTPPA_c_FWD</v>
      </c>
      <c r="D943" t="str">
        <f>_xlfn.XLOOKUP(RT_gsm[[#This Row],[Column3]],SC_enz[name_dir],SC_enz[name_dir],"")</f>
        <v>DNTPPA_c_FWD</v>
      </c>
      <c r="E943" t="str">
        <f>_xlfn.XLOOKUP(RT_gsm[[#This Row],[model_rxn]],sc_gsm[model_rxn],sc_gsm[model_rxn],"")</f>
        <v>DNTPPA_c</v>
      </c>
      <c r="F943" s="3" t="str">
        <f>_xlfn.XLOOKUP(RT_gsm[[#This Row],[Column3]],sc_gsm[Column3],sc_gsm[Column3],"")</f>
        <v>DNTPPA_c_FWD</v>
      </c>
      <c r="G943" s="3" t="str" cm="1">
        <f t="array" ref="G943">RT_gsm[[#This Row],[model_rxn]]&amp;",r,"&amp;_xlfn.SWITCH(RT_gsm[[#This Row],[Column2]],"REV","lower_bound:-","FWD","upper_bound:")&amp;"1000"</f>
        <v>DNTPPA_c,r,upper_bound:1000</v>
      </c>
      <c r="H943" s="3" t="str">
        <f>_xlfn.XLOOKUP(RT_gsm[[#This Row],[rxn in SC GSM]],sc_gsm[model_rxn],sc_gsm[yeast8.3.4 equation],"")</f>
        <v>7,8-dihydroneopterin 3'-triphosphate[c] + H2O[c] =&gt; 7,8-dihydroneopterin 3'-phosphate[c] + diphosphate[c] + H+[c]</v>
      </c>
      <c r="I943" s="3" t="b">
        <f>_xlfn.XLOOKUP(RT_gsm[[#This Row],[rxn in SC GSM]],sc_gsm[model_rxn],sc_gsm[Column12],"")</f>
        <v>1</v>
      </c>
      <c r="J943" s="3" t="str">
        <f>IF(RT_gsm[[#This Row],[Column2]]="REV",FIND("&lt;=&gt;",RT_gsm[[#This Row],[Column8]]),"")</f>
        <v/>
      </c>
    </row>
    <row r="944" spans="1:10" hidden="1" x14ac:dyDescent="0.2">
      <c r="A944" t="s">
        <v>4979</v>
      </c>
      <c r="B944" t="s">
        <v>3902</v>
      </c>
      <c r="C944" t="str">
        <f>RT_gsm[[#This Row],[model_rxn]]&amp;"_"&amp;RT_gsm[[#This Row],[Column2]]</f>
        <v>DNTP_c_FWD</v>
      </c>
      <c r="D944" t="str">
        <f>_xlfn.XLOOKUP(RT_gsm[[#This Row],[Column3]],SC_enz[name_dir],SC_enz[name_dir],"")</f>
        <v/>
      </c>
      <c r="E944" t="str">
        <f>_xlfn.XLOOKUP(RT_gsm[[#This Row],[model_rxn]],sc_gsm[model_rxn],sc_gsm[model_rxn],"")</f>
        <v/>
      </c>
      <c r="F944" s="3" t="str">
        <f>_xlfn.XLOOKUP(RT_gsm[[#This Row],[Column3]],sc_gsm[Column3],sc_gsm[Column3],"")</f>
        <v/>
      </c>
      <c r="G944" s="3" t="str" cm="1">
        <f t="array" ref="G944">RT_gsm[[#This Row],[model_rxn]]&amp;",r,"&amp;_xlfn.SWITCH(RT_gsm[[#This Row],[Column2]],"REV","lower_bound:-","FWD","upper_bound:")&amp;"1000"</f>
        <v>DNTP_c,r,upper_bound:1000</v>
      </c>
      <c r="H944" s="3" t="str">
        <f>_xlfn.XLOOKUP(RT_gsm[[#This Row],[rxn in SC GSM]],sc_gsm[model_rxn],sc_gsm[yeast8.3.4 equation],"")</f>
        <v/>
      </c>
      <c r="I944" s="3" t="str">
        <f>_xlfn.XLOOKUP(RT_gsm[[#This Row],[rxn in SC GSM]],sc_gsm[model_rxn],sc_gsm[Column12],"")</f>
        <v/>
      </c>
      <c r="J944" s="3" t="str">
        <f>IF(RT_gsm[[#This Row],[Column2]]="REV",FIND("&lt;=&gt;",RT_gsm[[#This Row],[Column8]]),"")</f>
        <v/>
      </c>
    </row>
    <row r="945" spans="1:10" hidden="1" x14ac:dyDescent="0.2">
      <c r="A945" t="s">
        <v>4982</v>
      </c>
      <c r="B945" t="s">
        <v>3903</v>
      </c>
      <c r="C945" t="str">
        <f>RT_gsm[[#This Row],[model_rxn]]&amp;"_"&amp;RT_gsm[[#This Row],[Column2]]</f>
        <v>DOCOSAt_c_e_REV</v>
      </c>
      <c r="D945" t="str">
        <f>_xlfn.XLOOKUP(RT_gsm[[#This Row],[Column3]],SC_enz[name_dir],SC_enz[name_dir],"")</f>
        <v/>
      </c>
      <c r="E945" t="str">
        <f>_xlfn.XLOOKUP(RT_gsm[[#This Row],[model_rxn]],sc_gsm[model_rxn],sc_gsm[model_rxn],"")</f>
        <v/>
      </c>
      <c r="F945" s="3" t="str">
        <f>_xlfn.XLOOKUP(RT_gsm[[#This Row],[Column3]],sc_gsm[Column3],sc_gsm[Column3],"")</f>
        <v/>
      </c>
      <c r="G945" s="3" t="str" cm="1">
        <f t="array" ref="G945">RT_gsm[[#This Row],[model_rxn]]&amp;",r,"&amp;_xlfn.SWITCH(RT_gsm[[#This Row],[Column2]],"REV","lower_bound:-","FWD","upper_bound:")&amp;"1000"</f>
        <v>DOCOSAt_c_e,r,lower_bound:-1000</v>
      </c>
      <c r="H945" s="3" t="str">
        <f>_xlfn.XLOOKUP(RT_gsm[[#This Row],[rxn in SC GSM]],sc_gsm[model_rxn],sc_gsm[yeast8.3.4 equation],"")</f>
        <v/>
      </c>
      <c r="I945" s="3" t="str">
        <f>_xlfn.XLOOKUP(RT_gsm[[#This Row],[rxn in SC GSM]],sc_gsm[model_rxn],sc_gsm[Column12],"")</f>
        <v/>
      </c>
      <c r="J945" s="3" t="e">
        <f>IF(RT_gsm[[#This Row],[Column2]]="REV",FIND("&lt;=&gt;",RT_gsm[[#This Row],[Column8]]),"")</f>
        <v>#VALUE!</v>
      </c>
    </row>
    <row r="946" spans="1:10" hidden="1" x14ac:dyDescent="0.2">
      <c r="A946" t="s">
        <v>4982</v>
      </c>
      <c r="B946" t="s">
        <v>3902</v>
      </c>
      <c r="C946" t="str">
        <f>RT_gsm[[#This Row],[model_rxn]]&amp;"_"&amp;RT_gsm[[#This Row],[Column2]]</f>
        <v>DOCOSAt_c_e_FWD</v>
      </c>
      <c r="D946" t="str">
        <f>_xlfn.XLOOKUP(RT_gsm[[#This Row],[Column3]],SC_enz[name_dir],SC_enz[name_dir],"")</f>
        <v/>
      </c>
      <c r="E946" t="str">
        <f>_xlfn.XLOOKUP(RT_gsm[[#This Row],[model_rxn]],sc_gsm[model_rxn],sc_gsm[model_rxn],"")</f>
        <v/>
      </c>
      <c r="F946" s="3" t="str">
        <f>_xlfn.XLOOKUP(RT_gsm[[#This Row],[Column3]],sc_gsm[Column3],sc_gsm[Column3],"")</f>
        <v/>
      </c>
      <c r="G946" s="3" t="str" cm="1">
        <f t="array" ref="G946">RT_gsm[[#This Row],[model_rxn]]&amp;",r,"&amp;_xlfn.SWITCH(RT_gsm[[#This Row],[Column2]],"REV","lower_bound:-","FWD","upper_bound:")&amp;"1000"</f>
        <v>DOCOSAt_c_e,r,upper_bound:1000</v>
      </c>
      <c r="H946" s="3" t="str">
        <f>_xlfn.XLOOKUP(RT_gsm[[#This Row],[rxn in SC GSM]],sc_gsm[model_rxn],sc_gsm[yeast8.3.4 equation],"")</f>
        <v/>
      </c>
      <c r="I946" s="3" t="str">
        <f>_xlfn.XLOOKUP(RT_gsm[[#This Row],[rxn in SC GSM]],sc_gsm[model_rxn],sc_gsm[Column12],"")</f>
        <v/>
      </c>
      <c r="J946" s="3" t="str">
        <f>IF(RT_gsm[[#This Row],[Column2]]="REV",FIND("&lt;=&gt;",RT_gsm[[#This Row],[Column8]]),"")</f>
        <v/>
      </c>
    </row>
    <row r="947" spans="1:10" hidden="1" x14ac:dyDescent="0.2">
      <c r="A947" t="s">
        <v>4983</v>
      </c>
      <c r="B947" t="s">
        <v>3903</v>
      </c>
      <c r="C947" t="str">
        <f>RT_gsm[[#This Row],[model_rxn]]&amp;"_"&amp;RT_gsm[[#This Row],[Column2]]</f>
        <v>DOCOSAt_c_l_REV</v>
      </c>
      <c r="D947" t="str">
        <f>_xlfn.XLOOKUP(RT_gsm[[#This Row],[Column3]],SC_enz[name_dir],SC_enz[name_dir],"")</f>
        <v/>
      </c>
      <c r="E947" t="str">
        <f>_xlfn.XLOOKUP(RT_gsm[[#This Row],[model_rxn]],sc_gsm[model_rxn],sc_gsm[model_rxn],"")</f>
        <v/>
      </c>
      <c r="F947" s="3" t="str">
        <f>_xlfn.XLOOKUP(RT_gsm[[#This Row],[Column3]],sc_gsm[Column3],sc_gsm[Column3],"")</f>
        <v/>
      </c>
      <c r="G947" s="3" t="str" cm="1">
        <f t="array" ref="G947">RT_gsm[[#This Row],[model_rxn]]&amp;",r,"&amp;_xlfn.SWITCH(RT_gsm[[#This Row],[Column2]],"REV","lower_bound:-","FWD","upper_bound:")&amp;"1000"</f>
        <v>DOCOSAt_c_l,r,lower_bound:-1000</v>
      </c>
      <c r="H947" s="3" t="str">
        <f>_xlfn.XLOOKUP(RT_gsm[[#This Row],[rxn in SC GSM]],sc_gsm[model_rxn],sc_gsm[yeast8.3.4 equation],"")</f>
        <v/>
      </c>
      <c r="I947" s="3" t="str">
        <f>_xlfn.XLOOKUP(RT_gsm[[#This Row],[rxn in SC GSM]],sc_gsm[model_rxn],sc_gsm[Column12],"")</f>
        <v/>
      </c>
      <c r="J947" s="3" t="e">
        <f>IF(RT_gsm[[#This Row],[Column2]]="REV",FIND("&lt;=&gt;",RT_gsm[[#This Row],[Column8]]),"")</f>
        <v>#VALUE!</v>
      </c>
    </row>
    <row r="948" spans="1:10" hidden="1" x14ac:dyDescent="0.2">
      <c r="A948" t="s">
        <v>4983</v>
      </c>
      <c r="B948" t="s">
        <v>3902</v>
      </c>
      <c r="C948" t="str">
        <f>RT_gsm[[#This Row],[model_rxn]]&amp;"_"&amp;RT_gsm[[#This Row],[Column2]]</f>
        <v>DOCOSAt_c_l_FWD</v>
      </c>
      <c r="D948" t="str">
        <f>_xlfn.XLOOKUP(RT_gsm[[#This Row],[Column3]],SC_enz[name_dir],SC_enz[name_dir],"")</f>
        <v/>
      </c>
      <c r="E948" t="str">
        <f>_xlfn.XLOOKUP(RT_gsm[[#This Row],[model_rxn]],sc_gsm[model_rxn],sc_gsm[model_rxn],"")</f>
        <v/>
      </c>
      <c r="F948" s="3" t="str">
        <f>_xlfn.XLOOKUP(RT_gsm[[#This Row],[Column3]],sc_gsm[Column3],sc_gsm[Column3],"")</f>
        <v/>
      </c>
      <c r="G948" s="3" t="str" cm="1">
        <f t="array" ref="G948">RT_gsm[[#This Row],[model_rxn]]&amp;",r,"&amp;_xlfn.SWITCH(RT_gsm[[#This Row],[Column2]],"REV","lower_bound:-","FWD","upper_bound:")&amp;"1000"</f>
        <v>DOCOSAt_c_l,r,upper_bound:1000</v>
      </c>
      <c r="H948" s="3" t="str">
        <f>_xlfn.XLOOKUP(RT_gsm[[#This Row],[rxn in SC GSM]],sc_gsm[model_rxn],sc_gsm[yeast8.3.4 equation],"")</f>
        <v/>
      </c>
      <c r="I948" s="3" t="str">
        <f>_xlfn.XLOOKUP(RT_gsm[[#This Row],[rxn in SC GSM]],sc_gsm[model_rxn],sc_gsm[Column12],"")</f>
        <v/>
      </c>
      <c r="J948" s="3" t="str">
        <f>IF(RT_gsm[[#This Row],[Column2]]="REV",FIND("&lt;=&gt;",RT_gsm[[#This Row],[Column8]]),"")</f>
        <v/>
      </c>
    </row>
    <row r="949" spans="1:10" hidden="1" x14ac:dyDescent="0.2">
      <c r="A949" t="s">
        <v>4984</v>
      </c>
      <c r="B949" t="s">
        <v>3903</v>
      </c>
      <c r="C949" t="str">
        <f>RT_gsm[[#This Row],[model_rxn]]&amp;"_"&amp;RT_gsm[[#This Row],[Column2]]</f>
        <v>DOCOSAt_c_rm_REV</v>
      </c>
      <c r="D949" t="str">
        <f>_xlfn.XLOOKUP(RT_gsm[[#This Row],[Column3]],SC_enz[name_dir],SC_enz[name_dir],"")</f>
        <v/>
      </c>
      <c r="E949" t="str">
        <f>_xlfn.XLOOKUP(RT_gsm[[#This Row],[model_rxn]],sc_gsm[model_rxn],sc_gsm[model_rxn],"")</f>
        <v/>
      </c>
      <c r="F949" s="3" t="str">
        <f>_xlfn.XLOOKUP(RT_gsm[[#This Row],[Column3]],sc_gsm[Column3],sc_gsm[Column3],"")</f>
        <v/>
      </c>
      <c r="G949" s="3" t="str" cm="1">
        <f t="array" ref="G949">RT_gsm[[#This Row],[model_rxn]]&amp;",r,"&amp;_xlfn.SWITCH(RT_gsm[[#This Row],[Column2]],"REV","lower_bound:-","FWD","upper_bound:")&amp;"1000"</f>
        <v>DOCOSAt_c_rm,r,lower_bound:-1000</v>
      </c>
      <c r="H949" s="3" t="str">
        <f>_xlfn.XLOOKUP(RT_gsm[[#This Row],[rxn in SC GSM]],sc_gsm[model_rxn],sc_gsm[yeast8.3.4 equation],"")</f>
        <v/>
      </c>
      <c r="I949" s="3" t="str">
        <f>_xlfn.XLOOKUP(RT_gsm[[#This Row],[rxn in SC GSM]],sc_gsm[model_rxn],sc_gsm[Column12],"")</f>
        <v/>
      </c>
      <c r="J949" s="3" t="e">
        <f>IF(RT_gsm[[#This Row],[Column2]]="REV",FIND("&lt;=&gt;",RT_gsm[[#This Row],[Column8]]),"")</f>
        <v>#VALUE!</v>
      </c>
    </row>
    <row r="950" spans="1:10" hidden="1" x14ac:dyDescent="0.2">
      <c r="A950" t="s">
        <v>4984</v>
      </c>
      <c r="B950" t="s">
        <v>3902</v>
      </c>
      <c r="C950" t="str">
        <f>RT_gsm[[#This Row],[model_rxn]]&amp;"_"&amp;RT_gsm[[#This Row],[Column2]]</f>
        <v>DOCOSAt_c_rm_FWD</v>
      </c>
      <c r="D950" t="str">
        <f>_xlfn.XLOOKUP(RT_gsm[[#This Row],[Column3]],SC_enz[name_dir],SC_enz[name_dir],"")</f>
        <v/>
      </c>
      <c r="E950" t="str">
        <f>_xlfn.XLOOKUP(RT_gsm[[#This Row],[model_rxn]],sc_gsm[model_rxn],sc_gsm[model_rxn],"")</f>
        <v/>
      </c>
      <c r="F950" s="3" t="str">
        <f>_xlfn.XLOOKUP(RT_gsm[[#This Row],[Column3]],sc_gsm[Column3],sc_gsm[Column3],"")</f>
        <v/>
      </c>
      <c r="G950" s="3" t="str" cm="1">
        <f t="array" ref="G950">RT_gsm[[#This Row],[model_rxn]]&amp;",r,"&amp;_xlfn.SWITCH(RT_gsm[[#This Row],[Column2]],"REV","lower_bound:-","FWD","upper_bound:")&amp;"1000"</f>
        <v>DOCOSAt_c_rm,r,upper_bound:1000</v>
      </c>
      <c r="H950" s="3" t="str">
        <f>_xlfn.XLOOKUP(RT_gsm[[#This Row],[rxn in SC GSM]],sc_gsm[model_rxn],sc_gsm[yeast8.3.4 equation],"")</f>
        <v/>
      </c>
      <c r="I950" s="3" t="str">
        <f>_xlfn.XLOOKUP(RT_gsm[[#This Row],[rxn in SC GSM]],sc_gsm[model_rxn],sc_gsm[Column12],"")</f>
        <v/>
      </c>
      <c r="J950" s="3" t="str">
        <f>IF(RT_gsm[[#This Row],[Column2]]="REV",FIND("&lt;=&gt;",RT_gsm[[#This Row],[Column8]]),"")</f>
        <v/>
      </c>
    </row>
    <row r="951" spans="1:10" hidden="1" x14ac:dyDescent="0.2">
      <c r="A951" t="s">
        <v>2941</v>
      </c>
      <c r="B951" t="s">
        <v>3903</v>
      </c>
      <c r="C951" t="str">
        <f>RT_gsm[[#This Row],[model_rxn]]&amp;"_"&amp;RT_gsm[[#This Row],[Column2]]</f>
        <v>DOCOSCOAt_c_en_REV</v>
      </c>
      <c r="D951" t="str">
        <f>_xlfn.XLOOKUP(RT_gsm[[#This Row],[Column3]],SC_enz[name_dir],SC_enz[name_dir],"")</f>
        <v>DOCOSCOAt_c_en_REV</v>
      </c>
      <c r="E951" t="str">
        <f>_xlfn.XLOOKUP(RT_gsm[[#This Row],[model_rxn]],sc_gsm[model_rxn],sc_gsm[model_rxn],"")</f>
        <v>DOCOSCOAt_c_en</v>
      </c>
      <c r="F951" s="3" t="str">
        <f>_xlfn.XLOOKUP(RT_gsm[[#This Row],[Column3]],sc_gsm[Column3],sc_gsm[Column3],"")</f>
        <v>DOCOSCOAt_c_en_REV</v>
      </c>
      <c r="G951" s="3" t="str" cm="1">
        <f t="array" ref="G951">RT_gsm[[#This Row],[model_rxn]]&amp;",r,"&amp;_xlfn.SWITCH(RT_gsm[[#This Row],[Column2]],"REV","lower_bound:-","FWD","upper_bound:")&amp;"1000"</f>
        <v>DOCOSCOAt_c_en,r,lower_bound:-1000</v>
      </c>
      <c r="H951" s="3" t="str">
        <f>_xlfn.XLOOKUP(RT_gsm[[#This Row],[rxn in SC GSM]],sc_gsm[model_rxn],sc_gsm[yeast8.3.4 equation],"")</f>
        <v>docosanoyl-CoA[ce] &lt;=&gt; docosanoyl-CoA[c]</v>
      </c>
      <c r="I951" s="3" t="b">
        <f>_xlfn.XLOOKUP(RT_gsm[[#This Row],[rxn in SC GSM]],sc_gsm[model_rxn],sc_gsm[Column12],"")</f>
        <v>1</v>
      </c>
      <c r="J951" s="3">
        <f>IF(RT_gsm[[#This Row],[Column2]]="REV",FIND("&lt;=&gt;",RT_gsm[[#This Row],[Column8]]),"")</f>
        <v>20</v>
      </c>
    </row>
    <row r="952" spans="1:10" hidden="1" x14ac:dyDescent="0.2">
      <c r="A952" t="s">
        <v>2941</v>
      </c>
      <c r="B952" t="s">
        <v>3902</v>
      </c>
      <c r="C952" t="str">
        <f>RT_gsm[[#This Row],[model_rxn]]&amp;"_"&amp;RT_gsm[[#This Row],[Column2]]</f>
        <v>DOCOSCOAt_c_en_FWD</v>
      </c>
      <c r="D952" t="str">
        <f>_xlfn.XLOOKUP(RT_gsm[[#This Row],[Column3]],SC_enz[name_dir],SC_enz[name_dir],"")</f>
        <v>DOCOSCOAt_c_en_FWD</v>
      </c>
      <c r="E952" t="str">
        <f>_xlfn.XLOOKUP(RT_gsm[[#This Row],[model_rxn]],sc_gsm[model_rxn],sc_gsm[model_rxn],"")</f>
        <v>DOCOSCOAt_c_en</v>
      </c>
      <c r="F952" s="3" t="str">
        <f>_xlfn.XLOOKUP(RT_gsm[[#This Row],[Column3]],sc_gsm[Column3],sc_gsm[Column3],"")</f>
        <v>DOCOSCOAt_c_en_FWD</v>
      </c>
      <c r="G952" s="3" t="str" cm="1">
        <f t="array" ref="G952">RT_gsm[[#This Row],[model_rxn]]&amp;",r,"&amp;_xlfn.SWITCH(RT_gsm[[#This Row],[Column2]],"REV","lower_bound:-","FWD","upper_bound:")&amp;"1000"</f>
        <v>DOCOSCOAt_c_en,r,upper_bound:1000</v>
      </c>
      <c r="H952" s="3" t="str">
        <f>_xlfn.XLOOKUP(RT_gsm[[#This Row],[rxn in SC GSM]],sc_gsm[model_rxn],sc_gsm[yeast8.3.4 equation],"")</f>
        <v>docosanoyl-CoA[ce] &lt;=&gt; docosanoyl-CoA[c]</v>
      </c>
      <c r="I952" s="3" t="b">
        <f>_xlfn.XLOOKUP(RT_gsm[[#This Row],[rxn in SC GSM]],sc_gsm[model_rxn],sc_gsm[Column12],"")</f>
        <v>1</v>
      </c>
      <c r="J952" s="3" t="str">
        <f>IF(RT_gsm[[#This Row],[Column2]]="REV",FIND("&lt;=&gt;",RT_gsm[[#This Row],[Column8]]),"")</f>
        <v/>
      </c>
    </row>
    <row r="953" spans="1:10" hidden="1" x14ac:dyDescent="0.2">
      <c r="A953" t="s">
        <v>2926</v>
      </c>
      <c r="B953" t="s">
        <v>3903</v>
      </c>
      <c r="C953" t="str">
        <f>RT_gsm[[#This Row],[model_rxn]]&amp;"_"&amp;RT_gsm[[#This Row],[Column2]]</f>
        <v>DOCOSCOAt_c_l_REV</v>
      </c>
      <c r="D953" t="str">
        <f>_xlfn.XLOOKUP(RT_gsm[[#This Row],[Column3]],SC_enz[name_dir],SC_enz[name_dir],"")</f>
        <v>DOCOSCOAt_c_l_REV</v>
      </c>
      <c r="E953" t="str">
        <f>_xlfn.XLOOKUP(RT_gsm[[#This Row],[model_rxn]],sc_gsm[model_rxn],sc_gsm[model_rxn],"")</f>
        <v>DOCOSCOAt_c_l</v>
      </c>
      <c r="F953" s="3" t="str">
        <f>_xlfn.XLOOKUP(RT_gsm[[#This Row],[Column3]],sc_gsm[Column3],sc_gsm[Column3],"")</f>
        <v>DOCOSCOAt_c_l_REV</v>
      </c>
      <c r="G953" s="3" t="str" cm="1">
        <f t="array" ref="G953">RT_gsm[[#This Row],[model_rxn]]&amp;",r,"&amp;_xlfn.SWITCH(RT_gsm[[#This Row],[Column2]],"REV","lower_bound:-","FWD","upper_bound:")&amp;"1000"</f>
        <v>DOCOSCOAt_c_l,r,lower_bound:-1000</v>
      </c>
      <c r="H953" s="3" t="str">
        <f>_xlfn.XLOOKUP(RT_gsm[[#This Row],[rxn in SC GSM]],sc_gsm[model_rxn],sc_gsm[yeast8.3.4 equation],"")</f>
        <v>docosanoyl-CoA[lp] &lt;=&gt; docosanoyl-CoA[c]</v>
      </c>
      <c r="I953" s="3" t="b">
        <f>_xlfn.XLOOKUP(RT_gsm[[#This Row],[rxn in SC GSM]],sc_gsm[model_rxn],sc_gsm[Column12],"")</f>
        <v>1</v>
      </c>
      <c r="J953" s="3">
        <f>IF(RT_gsm[[#This Row],[Column2]]="REV",FIND("&lt;=&gt;",RT_gsm[[#This Row],[Column8]]),"")</f>
        <v>20</v>
      </c>
    </row>
    <row r="954" spans="1:10" hidden="1" x14ac:dyDescent="0.2">
      <c r="A954" t="s">
        <v>2926</v>
      </c>
      <c r="B954" t="s">
        <v>3902</v>
      </c>
      <c r="C954" t="str">
        <f>RT_gsm[[#This Row],[model_rxn]]&amp;"_"&amp;RT_gsm[[#This Row],[Column2]]</f>
        <v>DOCOSCOAt_c_l_FWD</v>
      </c>
      <c r="D954" t="str">
        <f>_xlfn.XLOOKUP(RT_gsm[[#This Row],[Column3]],SC_enz[name_dir],SC_enz[name_dir],"")</f>
        <v>DOCOSCOAt_c_l_FWD</v>
      </c>
      <c r="E954" t="str">
        <f>_xlfn.XLOOKUP(RT_gsm[[#This Row],[model_rxn]],sc_gsm[model_rxn],sc_gsm[model_rxn],"")</f>
        <v>DOCOSCOAt_c_l</v>
      </c>
      <c r="F954" s="3" t="str">
        <f>_xlfn.XLOOKUP(RT_gsm[[#This Row],[Column3]],sc_gsm[Column3],sc_gsm[Column3],"")</f>
        <v>DOCOSCOAt_c_l_FWD</v>
      </c>
      <c r="G954" s="3" t="str" cm="1">
        <f t="array" ref="G954">RT_gsm[[#This Row],[model_rxn]]&amp;",r,"&amp;_xlfn.SWITCH(RT_gsm[[#This Row],[Column2]],"REV","lower_bound:-","FWD","upper_bound:")&amp;"1000"</f>
        <v>DOCOSCOAt_c_l,r,upper_bound:1000</v>
      </c>
      <c r="H954" s="3" t="str">
        <f>_xlfn.XLOOKUP(RT_gsm[[#This Row],[rxn in SC GSM]],sc_gsm[model_rxn],sc_gsm[yeast8.3.4 equation],"")</f>
        <v>docosanoyl-CoA[lp] &lt;=&gt; docosanoyl-CoA[c]</v>
      </c>
      <c r="I954" s="3" t="b">
        <f>_xlfn.XLOOKUP(RT_gsm[[#This Row],[rxn in SC GSM]],sc_gsm[model_rxn],sc_gsm[Column12],"")</f>
        <v>1</v>
      </c>
      <c r="J954" s="3" t="str">
        <f>IF(RT_gsm[[#This Row],[Column2]]="REV",FIND("&lt;=&gt;",RT_gsm[[#This Row],[Column8]]),"")</f>
        <v/>
      </c>
    </row>
    <row r="955" spans="1:10" hidden="1" x14ac:dyDescent="0.2">
      <c r="A955" t="s">
        <v>2875</v>
      </c>
      <c r="B955" t="s">
        <v>3903</v>
      </c>
      <c r="C955" t="str">
        <f>RT_gsm[[#This Row],[model_rxn]]&amp;"_"&amp;RT_gsm[[#This Row],[Column2]]</f>
        <v>DOCOSCOAt_c_rm_REV</v>
      </c>
      <c r="D955" t="str">
        <f>_xlfn.XLOOKUP(RT_gsm[[#This Row],[Column3]],SC_enz[name_dir],SC_enz[name_dir],"")</f>
        <v>DOCOSCOAt_c_rm_REV</v>
      </c>
      <c r="E955" t="str">
        <f>_xlfn.XLOOKUP(RT_gsm[[#This Row],[model_rxn]],sc_gsm[model_rxn],sc_gsm[model_rxn],"")</f>
        <v>DOCOSCOAt_c_rm</v>
      </c>
      <c r="F955" s="3" t="str">
        <f>_xlfn.XLOOKUP(RT_gsm[[#This Row],[Column3]],sc_gsm[Column3],sc_gsm[Column3],"")</f>
        <v>DOCOSCOAt_c_rm_REV</v>
      </c>
      <c r="G955" s="3" t="str" cm="1">
        <f t="array" ref="G955">RT_gsm[[#This Row],[model_rxn]]&amp;",r,"&amp;_xlfn.SWITCH(RT_gsm[[#This Row],[Column2]],"REV","lower_bound:-","FWD","upper_bound:")&amp;"1000"</f>
        <v>DOCOSCOAt_c_rm,r,lower_bound:-1000</v>
      </c>
      <c r="H955" s="3" t="str">
        <f>_xlfn.XLOOKUP(RT_gsm[[#This Row],[rxn in SC GSM]],sc_gsm[model_rxn],sc_gsm[yeast8.3.4 equation],"")</f>
        <v>docosanoyl-CoA[c] &lt;=&gt; docosanoyl-CoA[erm]</v>
      </c>
      <c r="I955" s="3" t="b">
        <f>_xlfn.XLOOKUP(RT_gsm[[#This Row],[rxn in SC GSM]],sc_gsm[model_rxn],sc_gsm[Column12],"")</f>
        <v>1</v>
      </c>
      <c r="J955" s="3">
        <f>IF(RT_gsm[[#This Row],[Column2]]="REV",FIND("&lt;=&gt;",RT_gsm[[#This Row],[Column8]]),"")</f>
        <v>19</v>
      </c>
    </row>
    <row r="956" spans="1:10" hidden="1" x14ac:dyDescent="0.2">
      <c r="A956" t="s">
        <v>2875</v>
      </c>
      <c r="B956" t="s">
        <v>3902</v>
      </c>
      <c r="C956" t="str">
        <f>RT_gsm[[#This Row],[model_rxn]]&amp;"_"&amp;RT_gsm[[#This Row],[Column2]]</f>
        <v>DOCOSCOAt_c_rm_FWD</v>
      </c>
      <c r="D956" t="str">
        <f>_xlfn.XLOOKUP(RT_gsm[[#This Row],[Column3]],SC_enz[name_dir],SC_enz[name_dir],"")</f>
        <v>DOCOSCOAt_c_rm_FWD</v>
      </c>
      <c r="E956" t="str">
        <f>_xlfn.XLOOKUP(RT_gsm[[#This Row],[model_rxn]],sc_gsm[model_rxn],sc_gsm[model_rxn],"")</f>
        <v>DOCOSCOAt_c_rm</v>
      </c>
      <c r="F956" s="3" t="str">
        <f>_xlfn.XLOOKUP(RT_gsm[[#This Row],[Column3]],sc_gsm[Column3],sc_gsm[Column3],"")</f>
        <v>DOCOSCOAt_c_rm_FWD</v>
      </c>
      <c r="G956" s="3" t="str" cm="1">
        <f t="array" ref="G956">RT_gsm[[#This Row],[model_rxn]]&amp;",r,"&amp;_xlfn.SWITCH(RT_gsm[[#This Row],[Column2]],"REV","lower_bound:-","FWD","upper_bound:")&amp;"1000"</f>
        <v>DOCOSCOAt_c_rm,r,upper_bound:1000</v>
      </c>
      <c r="H956" s="3" t="str">
        <f>_xlfn.XLOOKUP(RT_gsm[[#This Row],[rxn in SC GSM]],sc_gsm[model_rxn],sc_gsm[yeast8.3.4 equation],"")</f>
        <v>docosanoyl-CoA[c] &lt;=&gt; docosanoyl-CoA[erm]</v>
      </c>
      <c r="I956" s="3" t="b">
        <f>_xlfn.XLOOKUP(RT_gsm[[#This Row],[rxn in SC GSM]],sc_gsm[model_rxn],sc_gsm[Column12],"")</f>
        <v>1</v>
      </c>
      <c r="J956" s="3" t="str">
        <f>IF(RT_gsm[[#This Row],[Column2]]="REV",FIND("&lt;=&gt;",RT_gsm[[#This Row],[Column8]]),"")</f>
        <v/>
      </c>
    </row>
    <row r="957" spans="1:10" hidden="1" x14ac:dyDescent="0.2">
      <c r="A957" t="s">
        <v>4985</v>
      </c>
      <c r="B957" t="s">
        <v>3903</v>
      </c>
      <c r="C957" t="str">
        <f>RT_gsm[[#This Row],[model_rxn]]&amp;"_"&amp;RT_gsm[[#This Row],[Column2]]</f>
        <v>DOLDPP_c_REV</v>
      </c>
      <c r="D957" t="str">
        <f>_xlfn.XLOOKUP(RT_gsm[[#This Row],[Column3]],SC_enz[name_dir],SC_enz[name_dir],"")</f>
        <v/>
      </c>
      <c r="E957" t="str">
        <f>_xlfn.XLOOKUP(RT_gsm[[#This Row],[model_rxn]],sc_gsm[model_rxn],sc_gsm[model_rxn],"")</f>
        <v/>
      </c>
      <c r="F957" s="3" t="str">
        <f>_xlfn.XLOOKUP(RT_gsm[[#This Row],[Column3]],sc_gsm[Column3],sc_gsm[Column3],"")</f>
        <v/>
      </c>
      <c r="G957" s="3" t="str" cm="1">
        <f t="array" ref="G957">RT_gsm[[#This Row],[model_rxn]]&amp;",r,"&amp;_xlfn.SWITCH(RT_gsm[[#This Row],[Column2]],"REV","lower_bound:-","FWD","upper_bound:")&amp;"1000"</f>
        <v>DOLDPP_c,r,lower_bound:-1000</v>
      </c>
      <c r="H957" s="3" t="str">
        <f>_xlfn.XLOOKUP(RT_gsm[[#This Row],[rxn in SC GSM]],sc_gsm[model_rxn],sc_gsm[yeast8.3.4 equation],"")</f>
        <v/>
      </c>
      <c r="I957" s="3" t="str">
        <f>_xlfn.XLOOKUP(RT_gsm[[#This Row],[rxn in SC GSM]],sc_gsm[model_rxn],sc_gsm[Column12],"")</f>
        <v/>
      </c>
      <c r="J957" s="3" t="e">
        <f>IF(RT_gsm[[#This Row],[Column2]]="REV",FIND("&lt;=&gt;",RT_gsm[[#This Row],[Column8]]),"")</f>
        <v>#VALUE!</v>
      </c>
    </row>
    <row r="958" spans="1:10" hidden="1" x14ac:dyDescent="0.2">
      <c r="A958" t="s">
        <v>4985</v>
      </c>
      <c r="B958" t="s">
        <v>3902</v>
      </c>
      <c r="C958" t="str">
        <f>RT_gsm[[#This Row],[model_rxn]]&amp;"_"&amp;RT_gsm[[#This Row],[Column2]]</f>
        <v>DOLDPP_c_FWD</v>
      </c>
      <c r="D958" t="str">
        <f>_xlfn.XLOOKUP(RT_gsm[[#This Row],[Column3]],SC_enz[name_dir],SC_enz[name_dir],"")</f>
        <v/>
      </c>
      <c r="E958" t="str">
        <f>_xlfn.XLOOKUP(RT_gsm[[#This Row],[model_rxn]],sc_gsm[model_rxn],sc_gsm[model_rxn],"")</f>
        <v/>
      </c>
      <c r="F958" s="3" t="str">
        <f>_xlfn.XLOOKUP(RT_gsm[[#This Row],[Column3]],sc_gsm[Column3],sc_gsm[Column3],"")</f>
        <v/>
      </c>
      <c r="G958" s="3" t="str" cm="1">
        <f t="array" ref="G958">RT_gsm[[#This Row],[model_rxn]]&amp;",r,"&amp;_xlfn.SWITCH(RT_gsm[[#This Row],[Column2]],"REV","lower_bound:-","FWD","upper_bound:")&amp;"1000"</f>
        <v>DOLDPP_c,r,upper_bound:1000</v>
      </c>
      <c r="H958" s="3" t="str">
        <f>_xlfn.XLOOKUP(RT_gsm[[#This Row],[rxn in SC GSM]],sc_gsm[model_rxn],sc_gsm[yeast8.3.4 equation],"")</f>
        <v/>
      </c>
      <c r="I958" s="3" t="str">
        <f>_xlfn.XLOOKUP(RT_gsm[[#This Row],[rxn in SC GSM]],sc_gsm[model_rxn],sc_gsm[Column12],"")</f>
        <v/>
      </c>
      <c r="J958" s="3" t="str">
        <f>IF(RT_gsm[[#This Row],[Column2]]="REV",FIND("&lt;=&gt;",RT_gsm[[#This Row],[Column8]]),"")</f>
        <v/>
      </c>
    </row>
    <row r="959" spans="1:10" hidden="1" x14ac:dyDescent="0.2">
      <c r="A959" t="s">
        <v>4988</v>
      </c>
      <c r="B959" t="s">
        <v>3903</v>
      </c>
      <c r="C959" t="str">
        <f>RT_gsm[[#This Row],[model_rxn]]&amp;"_"&amp;RT_gsm[[#This Row],[Column2]]</f>
        <v>DOLDPt_c_l_REV</v>
      </c>
      <c r="D959" t="str">
        <f>_xlfn.XLOOKUP(RT_gsm[[#This Row],[Column3]],SC_enz[name_dir],SC_enz[name_dir],"")</f>
        <v/>
      </c>
      <c r="E959" t="str">
        <f>_xlfn.XLOOKUP(RT_gsm[[#This Row],[model_rxn]],sc_gsm[model_rxn],sc_gsm[model_rxn],"")</f>
        <v/>
      </c>
      <c r="F959" s="3" t="str">
        <f>_xlfn.XLOOKUP(RT_gsm[[#This Row],[Column3]],sc_gsm[Column3],sc_gsm[Column3],"")</f>
        <v/>
      </c>
      <c r="G959" s="3" t="str" cm="1">
        <f t="array" ref="G959">RT_gsm[[#This Row],[model_rxn]]&amp;",r,"&amp;_xlfn.SWITCH(RT_gsm[[#This Row],[Column2]],"REV","lower_bound:-","FWD","upper_bound:")&amp;"1000"</f>
        <v>DOLDPt_c_l,r,lower_bound:-1000</v>
      </c>
      <c r="H959" s="3" t="str">
        <f>_xlfn.XLOOKUP(RT_gsm[[#This Row],[rxn in SC GSM]],sc_gsm[model_rxn],sc_gsm[yeast8.3.4 equation],"")</f>
        <v/>
      </c>
      <c r="I959" s="3" t="str">
        <f>_xlfn.XLOOKUP(RT_gsm[[#This Row],[rxn in SC GSM]],sc_gsm[model_rxn],sc_gsm[Column12],"")</f>
        <v/>
      </c>
      <c r="J959" s="3" t="e">
        <f>IF(RT_gsm[[#This Row],[Column2]]="REV",FIND("&lt;=&gt;",RT_gsm[[#This Row],[Column8]]),"")</f>
        <v>#VALUE!</v>
      </c>
    </row>
    <row r="960" spans="1:10" hidden="1" x14ac:dyDescent="0.2">
      <c r="A960" t="s">
        <v>4988</v>
      </c>
      <c r="B960" t="s">
        <v>3902</v>
      </c>
      <c r="C960" t="str">
        <f>RT_gsm[[#This Row],[model_rxn]]&amp;"_"&amp;RT_gsm[[#This Row],[Column2]]</f>
        <v>DOLDPt_c_l_FWD</v>
      </c>
      <c r="D960" t="str">
        <f>_xlfn.XLOOKUP(RT_gsm[[#This Row],[Column3]],SC_enz[name_dir],SC_enz[name_dir],"")</f>
        <v/>
      </c>
      <c r="E960" t="str">
        <f>_xlfn.XLOOKUP(RT_gsm[[#This Row],[model_rxn]],sc_gsm[model_rxn],sc_gsm[model_rxn],"")</f>
        <v/>
      </c>
      <c r="F960" s="3" t="str">
        <f>_xlfn.XLOOKUP(RT_gsm[[#This Row],[Column3]],sc_gsm[Column3],sc_gsm[Column3],"")</f>
        <v/>
      </c>
      <c r="G960" s="3" t="str" cm="1">
        <f t="array" ref="G960">RT_gsm[[#This Row],[model_rxn]]&amp;",r,"&amp;_xlfn.SWITCH(RT_gsm[[#This Row],[Column2]],"REV","lower_bound:-","FWD","upper_bound:")&amp;"1000"</f>
        <v>DOLDPt_c_l,r,upper_bound:1000</v>
      </c>
      <c r="H960" s="3" t="str">
        <f>_xlfn.XLOOKUP(RT_gsm[[#This Row],[rxn in SC GSM]],sc_gsm[model_rxn],sc_gsm[yeast8.3.4 equation],"")</f>
        <v/>
      </c>
      <c r="I960" s="3" t="str">
        <f>_xlfn.XLOOKUP(RT_gsm[[#This Row],[rxn in SC GSM]],sc_gsm[model_rxn],sc_gsm[Column12],"")</f>
        <v/>
      </c>
      <c r="J960" s="3" t="str">
        <f>IF(RT_gsm[[#This Row],[Column2]]="REV",FIND("&lt;=&gt;",RT_gsm[[#This Row],[Column8]]),"")</f>
        <v/>
      </c>
    </row>
    <row r="961" spans="1:10" hidden="1" x14ac:dyDescent="0.2">
      <c r="A961" t="s">
        <v>4989</v>
      </c>
      <c r="B961" t="s">
        <v>3903</v>
      </c>
      <c r="C961" t="str">
        <f>RT_gsm[[#This Row],[model_rxn]]&amp;"_"&amp;RT_gsm[[#This Row],[Column2]]</f>
        <v>DOLDPt_c_r_REV</v>
      </c>
      <c r="D961" t="str">
        <f>_xlfn.XLOOKUP(RT_gsm[[#This Row],[Column3]],SC_enz[name_dir],SC_enz[name_dir],"")</f>
        <v/>
      </c>
      <c r="E961" t="str">
        <f>_xlfn.XLOOKUP(RT_gsm[[#This Row],[model_rxn]],sc_gsm[model_rxn],sc_gsm[model_rxn],"")</f>
        <v/>
      </c>
      <c r="F961" s="3" t="str">
        <f>_xlfn.XLOOKUP(RT_gsm[[#This Row],[Column3]],sc_gsm[Column3],sc_gsm[Column3],"")</f>
        <v/>
      </c>
      <c r="G961" s="3" t="str" cm="1">
        <f t="array" ref="G961">RT_gsm[[#This Row],[model_rxn]]&amp;",r,"&amp;_xlfn.SWITCH(RT_gsm[[#This Row],[Column2]],"REV","lower_bound:-","FWD","upper_bound:")&amp;"1000"</f>
        <v>DOLDPt_c_r,r,lower_bound:-1000</v>
      </c>
      <c r="H961" s="3" t="str">
        <f>_xlfn.XLOOKUP(RT_gsm[[#This Row],[rxn in SC GSM]],sc_gsm[model_rxn],sc_gsm[yeast8.3.4 equation],"")</f>
        <v/>
      </c>
      <c r="I961" s="3" t="str">
        <f>_xlfn.XLOOKUP(RT_gsm[[#This Row],[rxn in SC GSM]],sc_gsm[model_rxn],sc_gsm[Column12],"")</f>
        <v/>
      </c>
      <c r="J961" s="3" t="e">
        <f>IF(RT_gsm[[#This Row],[Column2]]="REV",FIND("&lt;=&gt;",RT_gsm[[#This Row],[Column8]]),"")</f>
        <v>#VALUE!</v>
      </c>
    </row>
    <row r="962" spans="1:10" hidden="1" x14ac:dyDescent="0.2">
      <c r="A962" t="s">
        <v>4989</v>
      </c>
      <c r="B962" t="s">
        <v>3902</v>
      </c>
      <c r="C962" t="str">
        <f>RT_gsm[[#This Row],[model_rxn]]&amp;"_"&amp;RT_gsm[[#This Row],[Column2]]</f>
        <v>DOLDPt_c_r_FWD</v>
      </c>
      <c r="D962" t="str">
        <f>_xlfn.XLOOKUP(RT_gsm[[#This Row],[Column3]],SC_enz[name_dir],SC_enz[name_dir],"")</f>
        <v/>
      </c>
      <c r="E962" t="str">
        <f>_xlfn.XLOOKUP(RT_gsm[[#This Row],[model_rxn]],sc_gsm[model_rxn],sc_gsm[model_rxn],"")</f>
        <v/>
      </c>
      <c r="F962" s="3" t="str">
        <f>_xlfn.XLOOKUP(RT_gsm[[#This Row],[Column3]],sc_gsm[Column3],sc_gsm[Column3],"")</f>
        <v/>
      </c>
      <c r="G962" s="3" t="str" cm="1">
        <f t="array" ref="G962">RT_gsm[[#This Row],[model_rxn]]&amp;",r,"&amp;_xlfn.SWITCH(RT_gsm[[#This Row],[Column2]],"REV","lower_bound:-","FWD","upper_bound:")&amp;"1000"</f>
        <v>DOLDPt_c_r,r,upper_bound:1000</v>
      </c>
      <c r="H962" s="3" t="str">
        <f>_xlfn.XLOOKUP(RT_gsm[[#This Row],[rxn in SC GSM]],sc_gsm[model_rxn],sc_gsm[yeast8.3.4 equation],"")</f>
        <v/>
      </c>
      <c r="I962" s="3" t="str">
        <f>_xlfn.XLOOKUP(RT_gsm[[#This Row],[rxn in SC GSM]],sc_gsm[model_rxn],sc_gsm[Column12],"")</f>
        <v/>
      </c>
      <c r="J962" s="3" t="str">
        <f>IF(RT_gsm[[#This Row],[Column2]]="REV",FIND("&lt;=&gt;",RT_gsm[[#This Row],[Column8]]),"")</f>
        <v/>
      </c>
    </row>
    <row r="963" spans="1:10" hidden="1" x14ac:dyDescent="0.2">
      <c r="A963" t="s">
        <v>4990</v>
      </c>
      <c r="B963" t="s">
        <v>3903</v>
      </c>
      <c r="C963" t="str">
        <f>RT_gsm[[#This Row],[model_rxn]]&amp;"_"&amp;RT_gsm[[#This Row],[Column2]]</f>
        <v>DOLGLCPt_c_r_REV</v>
      </c>
      <c r="D963" t="str">
        <f>_xlfn.XLOOKUP(RT_gsm[[#This Row],[Column3]],SC_enz[name_dir],SC_enz[name_dir],"")</f>
        <v/>
      </c>
      <c r="E963" t="str">
        <f>_xlfn.XLOOKUP(RT_gsm[[#This Row],[model_rxn]],sc_gsm[model_rxn],sc_gsm[model_rxn],"")</f>
        <v/>
      </c>
      <c r="F963" s="3" t="str">
        <f>_xlfn.XLOOKUP(RT_gsm[[#This Row],[Column3]],sc_gsm[Column3],sc_gsm[Column3],"")</f>
        <v/>
      </c>
      <c r="G963" s="3" t="str" cm="1">
        <f t="array" ref="G963">RT_gsm[[#This Row],[model_rxn]]&amp;",r,"&amp;_xlfn.SWITCH(RT_gsm[[#This Row],[Column2]],"REV","lower_bound:-","FWD","upper_bound:")&amp;"1000"</f>
        <v>DOLGLCPt_c_r,r,lower_bound:-1000</v>
      </c>
      <c r="H963" s="3" t="str">
        <f>_xlfn.XLOOKUP(RT_gsm[[#This Row],[rxn in SC GSM]],sc_gsm[model_rxn],sc_gsm[yeast8.3.4 equation],"")</f>
        <v/>
      </c>
      <c r="I963" s="3" t="str">
        <f>_xlfn.XLOOKUP(RT_gsm[[#This Row],[rxn in SC GSM]],sc_gsm[model_rxn],sc_gsm[Column12],"")</f>
        <v/>
      </c>
      <c r="J963" s="3" t="e">
        <f>IF(RT_gsm[[#This Row],[Column2]]="REV",FIND("&lt;=&gt;",RT_gsm[[#This Row],[Column8]]),"")</f>
        <v>#VALUE!</v>
      </c>
    </row>
    <row r="964" spans="1:10" hidden="1" x14ac:dyDescent="0.2">
      <c r="A964" t="s">
        <v>4990</v>
      </c>
      <c r="B964" t="s">
        <v>3902</v>
      </c>
      <c r="C964" t="str">
        <f>RT_gsm[[#This Row],[model_rxn]]&amp;"_"&amp;RT_gsm[[#This Row],[Column2]]</f>
        <v>DOLGLCPt_c_r_FWD</v>
      </c>
      <c r="D964" t="str">
        <f>_xlfn.XLOOKUP(RT_gsm[[#This Row],[Column3]],SC_enz[name_dir],SC_enz[name_dir],"")</f>
        <v/>
      </c>
      <c r="E964" t="str">
        <f>_xlfn.XLOOKUP(RT_gsm[[#This Row],[model_rxn]],sc_gsm[model_rxn],sc_gsm[model_rxn],"")</f>
        <v/>
      </c>
      <c r="F964" s="3" t="str">
        <f>_xlfn.XLOOKUP(RT_gsm[[#This Row],[Column3]],sc_gsm[Column3],sc_gsm[Column3],"")</f>
        <v/>
      </c>
      <c r="G964" s="3" t="str" cm="1">
        <f t="array" ref="G964">RT_gsm[[#This Row],[model_rxn]]&amp;",r,"&amp;_xlfn.SWITCH(RT_gsm[[#This Row],[Column2]],"REV","lower_bound:-","FWD","upper_bound:")&amp;"1000"</f>
        <v>DOLGLCPt_c_r,r,upper_bound:1000</v>
      </c>
      <c r="H964" s="3" t="str">
        <f>_xlfn.XLOOKUP(RT_gsm[[#This Row],[rxn in SC GSM]],sc_gsm[model_rxn],sc_gsm[yeast8.3.4 equation],"")</f>
        <v/>
      </c>
      <c r="I964" s="3" t="str">
        <f>_xlfn.XLOOKUP(RT_gsm[[#This Row],[rxn in SC GSM]],sc_gsm[model_rxn],sc_gsm[Column12],"")</f>
        <v/>
      </c>
      <c r="J964" s="3" t="str">
        <f>IF(RT_gsm[[#This Row],[Column2]]="REV",FIND("&lt;=&gt;",RT_gsm[[#This Row],[Column8]]),"")</f>
        <v/>
      </c>
    </row>
    <row r="965" spans="1:10" hidden="1" x14ac:dyDescent="0.2">
      <c r="A965" t="s">
        <v>753</v>
      </c>
      <c r="B965" t="s">
        <v>3902</v>
      </c>
      <c r="C965" t="str">
        <f>RT_gsm[[#This Row],[model_rxn]]&amp;"_"&amp;RT_gsm[[#This Row],[Column2]]</f>
        <v>DOLK_c_FWD</v>
      </c>
      <c r="D965" t="str">
        <f>_xlfn.XLOOKUP(RT_gsm[[#This Row],[Column3]],SC_enz[name_dir],SC_enz[name_dir],"")</f>
        <v>DOLK_c_FWD</v>
      </c>
      <c r="E965" t="str">
        <f>_xlfn.XLOOKUP(RT_gsm[[#This Row],[model_rxn]],sc_gsm[model_rxn],sc_gsm[model_rxn],"")</f>
        <v>DOLK_c</v>
      </c>
      <c r="F965" s="3" t="str">
        <f>_xlfn.XLOOKUP(RT_gsm[[#This Row],[Column3]],sc_gsm[Column3],sc_gsm[Column3],"")</f>
        <v>DOLK_c_FWD</v>
      </c>
      <c r="G965" s="3" t="str" cm="1">
        <f t="array" ref="G965">RT_gsm[[#This Row],[model_rxn]]&amp;",r,"&amp;_xlfn.SWITCH(RT_gsm[[#This Row],[Column2]],"REV","lower_bound:-","FWD","upper_bound:")&amp;"1000"</f>
        <v>DOLK_c,r,upper_bound:1000</v>
      </c>
      <c r="H965" s="3" t="str">
        <f>_xlfn.XLOOKUP(RT_gsm[[#This Row],[rxn in SC GSM]],sc_gsm[model_rxn],sc_gsm[yeast8.3.4 equation],"")</f>
        <v>CTP[c] + dolichol[c] =&gt; CDP[c] + dolichyl phosphate[c] + H+[c]</v>
      </c>
      <c r="I965" s="3" t="b">
        <f>_xlfn.XLOOKUP(RT_gsm[[#This Row],[rxn in SC GSM]],sc_gsm[model_rxn],sc_gsm[Column12],"")</f>
        <v>0</v>
      </c>
      <c r="J965" s="3" t="str">
        <f>IF(RT_gsm[[#This Row],[Column2]]="REV",FIND("&lt;=&gt;",RT_gsm[[#This Row],[Column8]]),"")</f>
        <v/>
      </c>
    </row>
    <row r="966" spans="1:10" hidden="1" x14ac:dyDescent="0.2">
      <c r="A966" t="s">
        <v>3503</v>
      </c>
      <c r="B966" t="s">
        <v>3902</v>
      </c>
      <c r="C966" t="str">
        <f>RT_gsm[[#This Row],[model_rxn]]&amp;"_"&amp;RT_gsm[[#This Row],[Column2]]</f>
        <v>DOLPMMT_r_FWD</v>
      </c>
      <c r="D966" t="str">
        <f>_xlfn.XLOOKUP(RT_gsm[[#This Row],[Column3]],SC_enz[name_dir],SC_enz[name_dir],"")</f>
        <v>DOLPMMT_r_FWD</v>
      </c>
      <c r="E966" t="str">
        <f>_xlfn.XLOOKUP(RT_gsm[[#This Row],[model_rxn]],sc_gsm[model_rxn],sc_gsm[model_rxn],"")</f>
        <v>DOLPMMT_r</v>
      </c>
      <c r="F966" s="3" t="str">
        <f>_xlfn.XLOOKUP(RT_gsm[[#This Row],[Column3]],sc_gsm[Column3],sc_gsm[Column3],"")</f>
        <v>DOLPMMT_r_FWD</v>
      </c>
      <c r="G966" s="3" t="str" cm="1">
        <f t="array" ref="G966">RT_gsm[[#This Row],[model_rxn]]&amp;",r,"&amp;_xlfn.SWITCH(RT_gsm[[#This Row],[Column2]],"REV","lower_bound:-","FWD","upper_bound:")&amp;"1000"</f>
        <v>DOLPMMT_r,r,upper_bound:1000</v>
      </c>
      <c r="H966" s="3" t="str">
        <f>_xlfn.XLOOKUP(RT_gsm[[#This Row],[rxn in SC GSM]],sc_gsm[model_rxn],sc_gsm[yeast8.3.4 equation],"")</f>
        <v>dolichyl D-mannosyl phosphate[er] =&gt; dolichyl phosphate[er] + H+[er] + mannan[er]</v>
      </c>
      <c r="I966" s="3" t="b">
        <f>_xlfn.XLOOKUP(RT_gsm[[#This Row],[rxn in SC GSM]],sc_gsm[model_rxn],sc_gsm[Column12],"")</f>
        <v>0</v>
      </c>
      <c r="J966" s="3" t="str">
        <f>IF(RT_gsm[[#This Row],[Column2]]="REV",FIND("&lt;=&gt;",RT_gsm[[#This Row],[Column8]]),"")</f>
        <v/>
      </c>
    </row>
    <row r="967" spans="1:10" hidden="1" x14ac:dyDescent="0.2">
      <c r="A967" t="s">
        <v>756</v>
      </c>
      <c r="B967" t="s">
        <v>3902</v>
      </c>
      <c r="C967" t="str">
        <f>RT_gsm[[#This Row],[model_rxn]]&amp;"_"&amp;RT_gsm[[#This Row],[Column2]]</f>
        <v>DOLPMT_c_FWD</v>
      </c>
      <c r="D967" t="str">
        <f>_xlfn.XLOOKUP(RT_gsm[[#This Row],[Column3]],SC_enz[name_dir],SC_enz[name_dir],"")</f>
        <v>DOLPMT_c_FWD</v>
      </c>
      <c r="E967" t="str">
        <f>_xlfn.XLOOKUP(RT_gsm[[#This Row],[model_rxn]],sc_gsm[model_rxn],sc_gsm[model_rxn],"")</f>
        <v>DOLPMT_c</v>
      </c>
      <c r="F967" s="3" t="str">
        <f>_xlfn.XLOOKUP(RT_gsm[[#This Row],[Column3]],sc_gsm[Column3],sc_gsm[Column3],"")</f>
        <v>DOLPMT_c_FWD</v>
      </c>
      <c r="G967" s="3" t="str" cm="1">
        <f t="array" ref="G967">RT_gsm[[#This Row],[model_rxn]]&amp;",r,"&amp;_xlfn.SWITCH(RT_gsm[[#This Row],[Column2]],"REV","lower_bound:-","FWD","upper_bound:")&amp;"1000"</f>
        <v>DOLPMT_c,r,upper_bound:1000</v>
      </c>
      <c r="H967" s="3" t="str">
        <f>_xlfn.XLOOKUP(RT_gsm[[#This Row],[rxn in SC GSM]],sc_gsm[model_rxn],sc_gsm[yeast8.3.4 equation],"")</f>
        <v>dolichyl phosphate[c] + GDP-alpha-D-mannose[c] =&gt; dolichyl D-mannosyl phosphate[er] + GDP[c]</v>
      </c>
      <c r="I967" s="3" t="b">
        <f>_xlfn.XLOOKUP(RT_gsm[[#This Row],[rxn in SC GSM]],sc_gsm[model_rxn],sc_gsm[Column12],"")</f>
        <v>0</v>
      </c>
      <c r="J967" s="3" t="str">
        <f>IF(RT_gsm[[#This Row],[Column2]]="REV",FIND("&lt;=&gt;",RT_gsm[[#This Row],[Column8]]),"")</f>
        <v/>
      </c>
    </row>
    <row r="968" spans="1:10" hidden="1" x14ac:dyDescent="0.2">
      <c r="A968" t="s">
        <v>2583</v>
      </c>
      <c r="B968" t="s">
        <v>3903</v>
      </c>
      <c r="C968" t="str">
        <f>RT_gsm[[#This Row],[model_rxn]]&amp;"_"&amp;RT_gsm[[#This Row],[Column2]]</f>
        <v>DOLPt_c_r_REV</v>
      </c>
      <c r="D968" t="str">
        <f>_xlfn.XLOOKUP(RT_gsm[[#This Row],[Column3]],SC_enz[name_dir],SC_enz[name_dir],"")</f>
        <v>DOLPt_c_r_REV</v>
      </c>
      <c r="E968" t="str">
        <f>_xlfn.XLOOKUP(RT_gsm[[#This Row],[model_rxn]],sc_gsm[model_rxn],sc_gsm[model_rxn],"")</f>
        <v>DOLPt_c_r</v>
      </c>
      <c r="F968" s="3" t="str">
        <f>_xlfn.XLOOKUP(RT_gsm[[#This Row],[Column3]],sc_gsm[Column3],sc_gsm[Column3],"")</f>
        <v>DOLPt_c_r_REV</v>
      </c>
      <c r="G968" s="3" t="str" cm="1">
        <f t="array" ref="G968">RT_gsm[[#This Row],[model_rxn]]&amp;",r,"&amp;_xlfn.SWITCH(RT_gsm[[#This Row],[Column2]],"REV","lower_bound:-","FWD","upper_bound:")&amp;"1000"</f>
        <v>DOLPt_c_r,r,lower_bound:-1000</v>
      </c>
      <c r="H968" s="3" t="str">
        <f>_xlfn.XLOOKUP(RT_gsm[[#This Row],[rxn in SC GSM]],sc_gsm[model_rxn],sc_gsm[yeast8.3.4 equation],"")</f>
        <v>dolichyl phosphate[c] &lt;=&gt; dolichyl phosphate[er]</v>
      </c>
      <c r="I968" s="3" t="b">
        <f>_xlfn.XLOOKUP(RT_gsm[[#This Row],[rxn in SC GSM]],sc_gsm[model_rxn],sc_gsm[Column12],"")</f>
        <v>1</v>
      </c>
      <c r="J968" s="3">
        <f>IF(RT_gsm[[#This Row],[Column2]]="REV",FIND("&lt;=&gt;",RT_gsm[[#This Row],[Column8]]),"")</f>
        <v>23</v>
      </c>
    </row>
    <row r="969" spans="1:10" hidden="1" x14ac:dyDescent="0.2">
      <c r="A969" t="s">
        <v>2583</v>
      </c>
      <c r="B969" t="s">
        <v>3902</v>
      </c>
      <c r="C969" t="str">
        <f>RT_gsm[[#This Row],[model_rxn]]&amp;"_"&amp;RT_gsm[[#This Row],[Column2]]</f>
        <v>DOLPt_c_r_FWD</v>
      </c>
      <c r="D969" t="str">
        <f>_xlfn.XLOOKUP(RT_gsm[[#This Row],[Column3]],SC_enz[name_dir],SC_enz[name_dir],"")</f>
        <v>DOLPt_c_r_FWD</v>
      </c>
      <c r="E969" t="str">
        <f>_xlfn.XLOOKUP(RT_gsm[[#This Row],[model_rxn]],sc_gsm[model_rxn],sc_gsm[model_rxn],"")</f>
        <v>DOLPt_c_r</v>
      </c>
      <c r="F969" s="3" t="str">
        <f>_xlfn.XLOOKUP(RT_gsm[[#This Row],[Column3]],sc_gsm[Column3],sc_gsm[Column3],"")</f>
        <v>DOLPt_c_r_FWD</v>
      </c>
      <c r="G969" s="3" t="str" cm="1">
        <f t="array" ref="G969">RT_gsm[[#This Row],[model_rxn]]&amp;",r,"&amp;_xlfn.SWITCH(RT_gsm[[#This Row],[Column2]],"REV","lower_bound:-","FWD","upper_bound:")&amp;"1000"</f>
        <v>DOLPt_c_r,r,upper_bound:1000</v>
      </c>
      <c r="H969" s="3" t="str">
        <f>_xlfn.XLOOKUP(RT_gsm[[#This Row],[rxn in SC GSM]],sc_gsm[model_rxn],sc_gsm[yeast8.3.4 equation],"")</f>
        <v>dolichyl phosphate[c] &lt;=&gt; dolichyl phosphate[er]</v>
      </c>
      <c r="I969" s="3" t="b">
        <f>_xlfn.XLOOKUP(RT_gsm[[#This Row],[rxn in SC GSM]],sc_gsm[model_rxn],sc_gsm[Column12],"")</f>
        <v>1</v>
      </c>
      <c r="J969" s="3" t="str">
        <f>IF(RT_gsm[[#This Row],[Column2]]="REV",FIND("&lt;=&gt;",RT_gsm[[#This Row],[Column8]]),"")</f>
        <v/>
      </c>
    </row>
    <row r="970" spans="1:10" hidden="1" x14ac:dyDescent="0.2">
      <c r="A970" t="s">
        <v>2572</v>
      </c>
      <c r="B970" t="s">
        <v>3902</v>
      </c>
      <c r="C970" t="str">
        <f>RT_gsm[[#This Row],[model_rxn]]&amp;"_"&amp;RT_gsm[[#This Row],[Column2]]</f>
        <v>DPCOAK_c_FWD</v>
      </c>
      <c r="D970" t="str">
        <f>_xlfn.XLOOKUP(RT_gsm[[#This Row],[Column3]],SC_enz[name_dir],SC_enz[name_dir],"")</f>
        <v>DPCOAK_c_FWD</v>
      </c>
      <c r="E970" t="str">
        <f>_xlfn.XLOOKUP(RT_gsm[[#This Row],[model_rxn]],sc_gsm[model_rxn],sc_gsm[model_rxn],"")</f>
        <v>DPCOAK_c</v>
      </c>
      <c r="F970" s="3" t="str">
        <f>_xlfn.XLOOKUP(RT_gsm[[#This Row],[Column3]],sc_gsm[Column3],sc_gsm[Column3],"")</f>
        <v>DPCOAK_c_FWD</v>
      </c>
      <c r="G970" s="3" t="str" cm="1">
        <f t="array" ref="G970">RT_gsm[[#This Row],[model_rxn]]&amp;",r,"&amp;_xlfn.SWITCH(RT_gsm[[#This Row],[Column2]],"REV","lower_bound:-","FWD","upper_bound:")&amp;"1000"</f>
        <v>DPCOAK_c,r,upper_bound:1000</v>
      </c>
      <c r="H970" s="3" t="str">
        <f>_xlfn.XLOOKUP(RT_gsm[[#This Row],[rxn in SC GSM]],sc_gsm[model_rxn],sc_gsm[yeast8.3.4 equation],"")</f>
        <v>3'-dephospho-CoA[m] + ATP[m] =&gt; ADP[m] + coenzyme A[m] + H+[m]</v>
      </c>
      <c r="I970" s="3" t="b">
        <f>_xlfn.XLOOKUP(RT_gsm[[#This Row],[rxn in SC GSM]],sc_gsm[model_rxn],sc_gsm[Column12],"")</f>
        <v>1</v>
      </c>
      <c r="J970" s="3" t="str">
        <f>IF(RT_gsm[[#This Row],[Column2]]="REV",FIND("&lt;=&gt;",RT_gsm[[#This Row],[Column8]]),"")</f>
        <v/>
      </c>
    </row>
    <row r="971" spans="1:10" hidden="1" x14ac:dyDescent="0.2">
      <c r="A971" t="s">
        <v>744</v>
      </c>
      <c r="B971" t="s">
        <v>3903</v>
      </c>
      <c r="C971" t="str">
        <f>RT_gsm[[#This Row],[model_rxn]]&amp;"_"&amp;RT_gsm[[#This Row],[Column2]]</f>
        <v>DPGM_c_REV</v>
      </c>
      <c r="D971" t="str">
        <f>_xlfn.XLOOKUP(RT_gsm[[#This Row],[Column3]],SC_enz[name_dir],SC_enz[name_dir],"")</f>
        <v>DPGM_c_REV</v>
      </c>
      <c r="E971" t="str">
        <f>_xlfn.XLOOKUP(RT_gsm[[#This Row],[model_rxn]],sc_gsm[model_rxn],sc_gsm[model_rxn],"")</f>
        <v>DPGM_c</v>
      </c>
      <c r="F971" s="3" t="str">
        <f>_xlfn.XLOOKUP(RT_gsm[[#This Row],[Column3]],sc_gsm[Column3],sc_gsm[Column3],"")</f>
        <v>DPGM_c_REV</v>
      </c>
      <c r="G971" s="3" t="str" cm="1">
        <f t="array" ref="G971">RT_gsm[[#This Row],[model_rxn]]&amp;",r,"&amp;_xlfn.SWITCH(RT_gsm[[#This Row],[Column2]],"REV","lower_bound:-","FWD","upper_bound:")&amp;"1000"</f>
        <v>DPGM_c,r,lower_bound:-1000</v>
      </c>
      <c r="H971" s="3" t="str">
        <f>_xlfn.XLOOKUP(RT_gsm[[#This Row],[rxn in SC GSM]],sc_gsm[model_rxn],sc_gsm[yeast8.3.4 equation],"")</f>
        <v>1,3-bisphospho-D-glycerate[c] &lt;=&gt; 2,3-bisphospho-D-glyceric acid[c] + H+[c]</v>
      </c>
      <c r="I971" s="3" t="b">
        <f>_xlfn.XLOOKUP(RT_gsm[[#This Row],[rxn in SC GSM]],sc_gsm[model_rxn],sc_gsm[Column12],"")</f>
        <v>1</v>
      </c>
      <c r="J971" s="3">
        <f>IF(RT_gsm[[#This Row],[Column2]]="REV",FIND("&lt;=&gt;",RT_gsm[[#This Row],[Column8]]),"")</f>
        <v>31</v>
      </c>
    </row>
    <row r="972" spans="1:10" hidden="1" x14ac:dyDescent="0.2">
      <c r="A972" t="s">
        <v>744</v>
      </c>
      <c r="B972" t="s">
        <v>3902</v>
      </c>
      <c r="C972" t="str">
        <f>RT_gsm[[#This Row],[model_rxn]]&amp;"_"&amp;RT_gsm[[#This Row],[Column2]]</f>
        <v>DPGM_c_FWD</v>
      </c>
      <c r="D972" t="str">
        <f>_xlfn.XLOOKUP(RT_gsm[[#This Row],[Column3]],SC_enz[name_dir],SC_enz[name_dir],"")</f>
        <v>DPGM_c_FWD</v>
      </c>
      <c r="E972" t="str">
        <f>_xlfn.XLOOKUP(RT_gsm[[#This Row],[model_rxn]],sc_gsm[model_rxn],sc_gsm[model_rxn],"")</f>
        <v>DPGM_c</v>
      </c>
      <c r="F972" s="3" t="str">
        <f>_xlfn.XLOOKUP(RT_gsm[[#This Row],[Column3]],sc_gsm[Column3],sc_gsm[Column3],"")</f>
        <v>DPGM_c_FWD</v>
      </c>
      <c r="G972" s="3" t="str" cm="1">
        <f t="array" ref="G972">RT_gsm[[#This Row],[model_rxn]]&amp;",r,"&amp;_xlfn.SWITCH(RT_gsm[[#This Row],[Column2]],"REV","lower_bound:-","FWD","upper_bound:")&amp;"1000"</f>
        <v>DPGM_c,r,upper_bound:1000</v>
      </c>
      <c r="H972" s="3" t="str">
        <f>_xlfn.XLOOKUP(RT_gsm[[#This Row],[rxn in SC GSM]],sc_gsm[model_rxn],sc_gsm[yeast8.3.4 equation],"")</f>
        <v>1,3-bisphospho-D-glycerate[c] &lt;=&gt; 2,3-bisphospho-D-glyceric acid[c] + H+[c]</v>
      </c>
      <c r="I972" s="3" t="b">
        <f>_xlfn.XLOOKUP(RT_gsm[[#This Row],[rxn in SC GSM]],sc_gsm[model_rxn],sc_gsm[Column12],"")</f>
        <v>1</v>
      </c>
      <c r="J972" s="3" t="str">
        <f>IF(RT_gsm[[#This Row],[Column2]]="REV",FIND("&lt;=&gt;",RT_gsm[[#This Row],[Column8]]),"")</f>
        <v/>
      </c>
    </row>
    <row r="973" spans="1:10" hidden="1" x14ac:dyDescent="0.2">
      <c r="A973" t="s">
        <v>5002</v>
      </c>
      <c r="B973" t="s">
        <v>3903</v>
      </c>
      <c r="C973" t="str">
        <f>RT_gsm[[#This Row],[model_rxn]]&amp;"_"&amp;RT_gsm[[#This Row],[Column2]]</f>
        <v>DPGT_c_REV</v>
      </c>
      <c r="D973" t="str">
        <f>_xlfn.XLOOKUP(RT_gsm[[#This Row],[Column3]],SC_enz[name_dir],SC_enz[name_dir],"")</f>
        <v/>
      </c>
      <c r="E973" t="str">
        <f>_xlfn.XLOOKUP(RT_gsm[[#This Row],[model_rxn]],sc_gsm[model_rxn],sc_gsm[model_rxn],"")</f>
        <v/>
      </c>
      <c r="F973" s="3" t="str">
        <f>_xlfn.XLOOKUP(RT_gsm[[#This Row],[Column3]],sc_gsm[Column3],sc_gsm[Column3],"")</f>
        <v/>
      </c>
      <c r="G973" s="3" t="str" cm="1">
        <f t="array" ref="G973">RT_gsm[[#This Row],[model_rxn]]&amp;",r,"&amp;_xlfn.SWITCH(RT_gsm[[#This Row],[Column2]],"REV","lower_bound:-","FWD","upper_bound:")&amp;"1000"</f>
        <v>DPGT_c,r,lower_bound:-1000</v>
      </c>
      <c r="H973" s="3" t="str">
        <f>_xlfn.XLOOKUP(RT_gsm[[#This Row],[rxn in SC GSM]],sc_gsm[model_rxn],sc_gsm[yeast8.3.4 equation],"")</f>
        <v/>
      </c>
      <c r="I973" s="3" t="str">
        <f>_xlfn.XLOOKUP(RT_gsm[[#This Row],[rxn in SC GSM]],sc_gsm[model_rxn],sc_gsm[Column12],"")</f>
        <v/>
      </c>
      <c r="J973" s="3" t="e">
        <f>IF(RT_gsm[[#This Row],[Column2]]="REV",FIND("&lt;=&gt;",RT_gsm[[#This Row],[Column8]]),"")</f>
        <v>#VALUE!</v>
      </c>
    </row>
    <row r="974" spans="1:10" hidden="1" x14ac:dyDescent="0.2">
      <c r="A974" t="s">
        <v>5002</v>
      </c>
      <c r="B974" t="s">
        <v>3902</v>
      </c>
      <c r="C974" t="str">
        <f>RT_gsm[[#This Row],[model_rxn]]&amp;"_"&amp;RT_gsm[[#This Row],[Column2]]</f>
        <v>DPGT_c_FWD</v>
      </c>
      <c r="D974" t="str">
        <f>_xlfn.XLOOKUP(RT_gsm[[#This Row],[Column3]],SC_enz[name_dir],SC_enz[name_dir],"")</f>
        <v/>
      </c>
      <c r="E974" t="str">
        <f>_xlfn.XLOOKUP(RT_gsm[[#This Row],[model_rxn]],sc_gsm[model_rxn],sc_gsm[model_rxn],"")</f>
        <v/>
      </c>
      <c r="F974" s="3" t="str">
        <f>_xlfn.XLOOKUP(RT_gsm[[#This Row],[Column3]],sc_gsm[Column3],sc_gsm[Column3],"")</f>
        <v/>
      </c>
      <c r="G974" s="3" t="str" cm="1">
        <f t="array" ref="G974">RT_gsm[[#This Row],[model_rxn]]&amp;",r,"&amp;_xlfn.SWITCH(RT_gsm[[#This Row],[Column2]],"REV","lower_bound:-","FWD","upper_bound:")&amp;"1000"</f>
        <v>DPGT_c,r,upper_bound:1000</v>
      </c>
      <c r="H974" s="3" t="str">
        <f>_xlfn.XLOOKUP(RT_gsm[[#This Row],[rxn in SC GSM]],sc_gsm[model_rxn],sc_gsm[yeast8.3.4 equation],"")</f>
        <v/>
      </c>
      <c r="I974" s="3" t="str">
        <f>_xlfn.XLOOKUP(RT_gsm[[#This Row],[rxn in SC GSM]],sc_gsm[model_rxn],sc_gsm[Column12],"")</f>
        <v/>
      </c>
      <c r="J974" s="3" t="str">
        <f>IF(RT_gsm[[#This Row],[Column2]]="REV",FIND("&lt;=&gt;",RT_gsm[[#This Row],[Column8]]),"")</f>
        <v/>
      </c>
    </row>
    <row r="975" spans="1:10" hidden="1" x14ac:dyDescent="0.2">
      <c r="A975" t="s">
        <v>1282</v>
      </c>
      <c r="B975" t="s">
        <v>3902</v>
      </c>
      <c r="C975" t="str">
        <f>RT_gsm[[#This Row],[model_rxn]]&amp;"_"&amp;RT_gsm[[#This Row],[Column2]]</f>
        <v>DPMVD_c_FWD</v>
      </c>
      <c r="D975" t="str">
        <f>_xlfn.XLOOKUP(RT_gsm[[#This Row],[Column3]],SC_enz[name_dir],SC_enz[name_dir],"")</f>
        <v>DPMVD_c_FWD</v>
      </c>
      <c r="E975" t="str">
        <f>_xlfn.XLOOKUP(RT_gsm[[#This Row],[model_rxn]],sc_gsm[model_rxn],sc_gsm[model_rxn],"")</f>
        <v>DPMVD_c</v>
      </c>
      <c r="F975" s="3" t="str">
        <f>_xlfn.XLOOKUP(RT_gsm[[#This Row],[Column3]],sc_gsm[Column3],sc_gsm[Column3],"")</f>
        <v>DPMVD_c_FWD</v>
      </c>
      <c r="G975" s="3" t="str" cm="1">
        <f t="array" ref="G975">RT_gsm[[#This Row],[model_rxn]]&amp;",r,"&amp;_xlfn.SWITCH(RT_gsm[[#This Row],[Column2]],"REV","lower_bound:-","FWD","upper_bound:")&amp;"1000"</f>
        <v>DPMVD_c,r,upper_bound:1000</v>
      </c>
      <c r="H975" s="3" t="str">
        <f>_xlfn.XLOOKUP(RT_gsm[[#This Row],[rxn in SC GSM]],sc_gsm[model_rxn],sc_gsm[yeast8.3.4 equation],"")</f>
        <v>(R)-5-diphosphomevalonic acid[c] + ATP[c] =&gt; ADP[c] + carbon dioxide[c] + isopentenyl diphosphate[c] + phosphate[c]</v>
      </c>
      <c r="I975" s="3" t="b">
        <f>_xlfn.XLOOKUP(RT_gsm[[#This Row],[rxn in SC GSM]],sc_gsm[model_rxn],sc_gsm[Column12],"")</f>
        <v>1</v>
      </c>
      <c r="J975" s="3" t="str">
        <f>IF(RT_gsm[[#This Row],[Column2]]="REV",FIND("&lt;=&gt;",RT_gsm[[#This Row],[Column8]]),"")</f>
        <v/>
      </c>
    </row>
    <row r="976" spans="1:10" hidden="1" x14ac:dyDescent="0.2">
      <c r="A976" t="s">
        <v>44</v>
      </c>
      <c r="B976" t="s">
        <v>3902</v>
      </c>
      <c r="C976" t="str">
        <f>RT_gsm[[#This Row],[model_rxn]]&amp;"_"&amp;RT_gsm[[#This Row],[Column2]]</f>
        <v>DPR_c_FWD</v>
      </c>
      <c r="D976" t="str">
        <f>_xlfn.XLOOKUP(RT_gsm[[#This Row],[Column3]],SC_enz[name_dir],SC_enz[name_dir],"")</f>
        <v>DPR_c_FWD</v>
      </c>
      <c r="E976" t="str">
        <f>_xlfn.XLOOKUP(RT_gsm[[#This Row],[model_rxn]],sc_gsm[model_rxn],sc_gsm[model_rxn],"")</f>
        <v>DPR_c</v>
      </c>
      <c r="F976" s="3" t="str">
        <f>_xlfn.XLOOKUP(RT_gsm[[#This Row],[Column3]],sc_gsm[Column3],sc_gsm[Column3],"")</f>
        <v>DPR_c_FWD</v>
      </c>
      <c r="G976" s="3" t="str" cm="1">
        <f t="array" ref="G976">RT_gsm[[#This Row],[model_rxn]]&amp;",r,"&amp;_xlfn.SWITCH(RT_gsm[[#This Row],[Column2]],"REV","lower_bound:-","FWD","upper_bound:")&amp;"1000"</f>
        <v>DPR_c,r,upper_bound:1000</v>
      </c>
      <c r="H976" s="3" t="str">
        <f>_xlfn.XLOOKUP(RT_gsm[[#This Row],[rxn in SC GSM]],sc_gsm[model_rxn],sc_gsm[yeast8.3.4 equation],"")</f>
        <v>2-dehydropantoate[c] + H+[c] + NADPH[c] =&gt; (R)-pantoate[c] + NADP(+)[c]</v>
      </c>
      <c r="I976" s="3" t="b">
        <f>_xlfn.XLOOKUP(RT_gsm[[#This Row],[rxn in SC GSM]],sc_gsm[model_rxn],sc_gsm[Column12],"")</f>
        <v>1</v>
      </c>
      <c r="J976" s="3" t="str">
        <f>IF(RT_gsm[[#This Row],[Column2]]="REV",FIND("&lt;=&gt;",RT_gsm[[#This Row],[Column8]]),"")</f>
        <v/>
      </c>
    </row>
    <row r="977" spans="1:10" hidden="1" x14ac:dyDescent="0.2">
      <c r="A977" t="s">
        <v>31</v>
      </c>
      <c r="B977" t="s">
        <v>3902</v>
      </c>
      <c r="C977" t="str">
        <f>RT_gsm[[#This Row],[model_rxn]]&amp;"_"&amp;RT_gsm[[#This Row],[Column2]]</f>
        <v>DRAPPRy_c_FWD</v>
      </c>
      <c r="D977" t="str">
        <f>_xlfn.XLOOKUP(RT_gsm[[#This Row],[Column3]],SC_enz[name_dir],SC_enz[name_dir],"")</f>
        <v>DRAPPRy_c_FWD</v>
      </c>
      <c r="E977" t="str">
        <f>_xlfn.XLOOKUP(RT_gsm[[#This Row],[model_rxn]],sc_gsm[model_rxn],sc_gsm[model_rxn],"")</f>
        <v>DRAPPRy_c</v>
      </c>
      <c r="F977" s="3" t="str">
        <f>_xlfn.XLOOKUP(RT_gsm[[#This Row],[Column3]],sc_gsm[Column3],sc_gsm[Column3],"")</f>
        <v>DRAPPRy_c_FWD</v>
      </c>
      <c r="G977" s="3" t="str" cm="1">
        <f t="array" ref="G977">RT_gsm[[#This Row],[model_rxn]]&amp;",r,"&amp;_xlfn.SWITCH(RT_gsm[[#This Row],[Column2]],"REV","lower_bound:-","FWD","upper_bound:")&amp;"1000"</f>
        <v>DRAPPRy_c,r,upper_bound:1000</v>
      </c>
      <c r="H977" s="3" t="str">
        <f>_xlfn.XLOOKUP(RT_gsm[[#This Row],[rxn in SC GSM]],sc_gsm[model_rxn],sc_gsm[yeast8.3.4 equation],"")</f>
        <v>2,5-diamino-4-hydroxy-6-(5-phosphoribosylamino)pyrimidine[c] + H+[c] + NADPH[c] =&gt; 2,5-diamino-6-(5-phosphono)ribitylamino-4(3H)-pyrimidinone[c] + NADP(+)[c]</v>
      </c>
      <c r="I977" s="3" t="b">
        <f>_xlfn.XLOOKUP(RT_gsm[[#This Row],[rxn in SC GSM]],sc_gsm[model_rxn],sc_gsm[Column12],"")</f>
        <v>1</v>
      </c>
      <c r="J977" s="3" t="str">
        <f>IF(RT_gsm[[#This Row],[Column2]]="REV",FIND("&lt;=&gt;",RT_gsm[[#This Row],[Column8]]),"")</f>
        <v/>
      </c>
    </row>
    <row r="978" spans="1:10" hidden="1" x14ac:dyDescent="0.2">
      <c r="A978" t="s">
        <v>705</v>
      </c>
      <c r="B978" t="s">
        <v>3902</v>
      </c>
      <c r="C978" t="str">
        <f>RT_gsm[[#This Row],[model_rxn]]&amp;"_"&amp;RT_gsm[[#This Row],[Column2]]</f>
        <v>DRBK_c_FWD</v>
      </c>
      <c r="D978" t="str">
        <f>_xlfn.XLOOKUP(RT_gsm[[#This Row],[Column3]],SC_enz[name_dir],SC_enz[name_dir],"")</f>
        <v>DRBK_c_FWD</v>
      </c>
      <c r="E978" t="str">
        <f>_xlfn.XLOOKUP(RT_gsm[[#This Row],[model_rxn]],sc_gsm[model_rxn],sc_gsm[model_rxn],"")</f>
        <v>DRBK_c</v>
      </c>
      <c r="F978" s="3" t="str">
        <f>_xlfn.XLOOKUP(RT_gsm[[#This Row],[Column3]],sc_gsm[Column3],sc_gsm[Column3],"")</f>
        <v>DRBK_c_FWD</v>
      </c>
      <c r="G978" s="3" t="str" cm="1">
        <f t="array" ref="G978">RT_gsm[[#This Row],[model_rxn]]&amp;",r,"&amp;_xlfn.SWITCH(RT_gsm[[#This Row],[Column2]],"REV","lower_bound:-","FWD","upper_bound:")&amp;"1000"</f>
        <v>DRBK_c,r,upper_bound:1000</v>
      </c>
      <c r="H978" s="3" t="str">
        <f>_xlfn.XLOOKUP(RT_gsm[[#This Row],[rxn in SC GSM]],sc_gsm[model_rxn],sc_gsm[yeast8.3.4 equation],"")</f>
        <v>2-deoxy-D-ribose[c] + ATP[c] =&gt; 2-deoxy-D-ribose 5-phosphate[c] + ADP[c] + H+[c]</v>
      </c>
      <c r="I978" s="3" t="b">
        <f>_xlfn.XLOOKUP(RT_gsm[[#This Row],[rxn in SC GSM]],sc_gsm[model_rxn],sc_gsm[Column12],"")</f>
        <v>1</v>
      </c>
      <c r="J978" s="3" t="str">
        <f>IF(RT_gsm[[#This Row],[Column2]]="REV",FIND("&lt;=&gt;",RT_gsm[[#This Row],[Column8]]),"")</f>
        <v/>
      </c>
    </row>
    <row r="979" spans="1:10" hidden="1" x14ac:dyDescent="0.2">
      <c r="A979" t="s">
        <v>760</v>
      </c>
      <c r="B979" t="s">
        <v>3902</v>
      </c>
      <c r="C979" t="str">
        <f>RT_gsm[[#This Row],[model_rxn]]&amp;"_"&amp;RT_gsm[[#This Row],[Column2]]</f>
        <v>DTMPK_c_FWD</v>
      </c>
      <c r="D979" t="str">
        <f>_xlfn.XLOOKUP(RT_gsm[[#This Row],[Column3]],SC_enz[name_dir],SC_enz[name_dir],"")</f>
        <v>DTMPK_c_FWD</v>
      </c>
      <c r="E979" t="str">
        <f>_xlfn.XLOOKUP(RT_gsm[[#This Row],[model_rxn]],sc_gsm[model_rxn],sc_gsm[model_rxn],"")</f>
        <v>DTMPK_c</v>
      </c>
      <c r="F979" s="3" t="str">
        <f>_xlfn.XLOOKUP(RT_gsm[[#This Row],[Column3]],sc_gsm[Column3],sc_gsm[Column3],"")</f>
        <v>DTMPK_c_FWD</v>
      </c>
      <c r="G979" s="3" t="str" cm="1">
        <f t="array" ref="G979">RT_gsm[[#This Row],[model_rxn]]&amp;",r,"&amp;_xlfn.SWITCH(RT_gsm[[#This Row],[Column2]],"REV","lower_bound:-","FWD","upper_bound:")&amp;"1000"</f>
        <v>DTMPK_c,r,upper_bound:1000</v>
      </c>
      <c r="H979" s="3" t="str">
        <f>_xlfn.XLOOKUP(RT_gsm[[#This Row],[rxn in SC GSM]],sc_gsm[model_rxn],sc_gsm[yeast8.3.4 equation],"")</f>
        <v>ATP[c] + dTMP[c] =&gt; ADP[c] + dTDP[c]</v>
      </c>
      <c r="I979" s="3" t="b">
        <f>_xlfn.XLOOKUP(RT_gsm[[#This Row],[rxn in SC GSM]],sc_gsm[model_rxn],sc_gsm[Column12],"")</f>
        <v>1</v>
      </c>
      <c r="J979" s="3" t="str">
        <f>IF(RT_gsm[[#This Row],[Column2]]="REV",FIND("&lt;=&gt;",RT_gsm[[#This Row],[Column8]]),"")</f>
        <v/>
      </c>
    </row>
    <row r="980" spans="1:10" hidden="1" x14ac:dyDescent="0.2">
      <c r="A980" t="s">
        <v>2585</v>
      </c>
      <c r="B980" t="s">
        <v>3903</v>
      </c>
      <c r="C980" t="str">
        <f>RT_gsm[[#This Row],[model_rxn]]&amp;"_"&amp;RT_gsm[[#This Row],[Column2]]</f>
        <v>DTTPt_c_REV</v>
      </c>
      <c r="D980" t="str">
        <f>_xlfn.XLOOKUP(RT_gsm[[#This Row],[Column3]],SC_enz[name_dir],SC_enz[name_dir],"")</f>
        <v>DTTPt_c_REV</v>
      </c>
      <c r="E980" t="str">
        <f>_xlfn.XLOOKUP(RT_gsm[[#This Row],[model_rxn]],sc_gsm[model_rxn],sc_gsm[model_rxn],"")</f>
        <v>DTTPt_c</v>
      </c>
      <c r="F980" s="3" t="str">
        <f>_xlfn.XLOOKUP(RT_gsm[[#This Row],[Column3]],sc_gsm[Column3],sc_gsm[Column3],"")</f>
        <v>DTTPt_c_REV</v>
      </c>
      <c r="G980" s="3" t="str" cm="1">
        <f t="array" ref="G980">RT_gsm[[#This Row],[model_rxn]]&amp;",r,"&amp;_xlfn.SWITCH(RT_gsm[[#This Row],[Column2]],"REV","lower_bound:-","FWD","upper_bound:")&amp;"1000"</f>
        <v>DTTPt_c,r,lower_bound:-1000</v>
      </c>
      <c r="H980" s="3" t="str">
        <f>_xlfn.XLOOKUP(RT_gsm[[#This Row],[rxn in SC GSM]],sc_gsm[model_rxn],sc_gsm[yeast8.3.4 equation],"")</f>
        <v>dTTP[e] &lt;=&gt; dTTP[c]</v>
      </c>
      <c r="I980" s="3" t="b">
        <f>_xlfn.XLOOKUP(RT_gsm[[#This Row],[rxn in SC GSM]],sc_gsm[model_rxn],sc_gsm[Column12],"")</f>
        <v>1</v>
      </c>
      <c r="J980" s="3">
        <f>IF(RT_gsm[[#This Row],[Column2]]="REV",FIND("&lt;=&gt;",RT_gsm[[#This Row],[Column8]]),"")</f>
        <v>9</v>
      </c>
    </row>
    <row r="981" spans="1:10" hidden="1" x14ac:dyDescent="0.2">
      <c r="A981" t="s">
        <v>2585</v>
      </c>
      <c r="B981" t="s">
        <v>3902</v>
      </c>
      <c r="C981" t="str">
        <f>RT_gsm[[#This Row],[model_rxn]]&amp;"_"&amp;RT_gsm[[#This Row],[Column2]]</f>
        <v>DTTPt_c_FWD</v>
      </c>
      <c r="D981" t="str">
        <f>_xlfn.XLOOKUP(RT_gsm[[#This Row],[Column3]],SC_enz[name_dir],SC_enz[name_dir],"")</f>
        <v>DTTPt_c_FWD</v>
      </c>
      <c r="E981" t="str">
        <f>_xlfn.XLOOKUP(RT_gsm[[#This Row],[model_rxn]],sc_gsm[model_rxn],sc_gsm[model_rxn],"")</f>
        <v>DTTPt_c</v>
      </c>
      <c r="F981" s="3" t="str">
        <f>_xlfn.XLOOKUP(RT_gsm[[#This Row],[Column3]],sc_gsm[Column3],sc_gsm[Column3],"")</f>
        <v>DTTPt_c_FWD</v>
      </c>
      <c r="G981" s="3" t="str" cm="1">
        <f t="array" ref="G981">RT_gsm[[#This Row],[model_rxn]]&amp;",r,"&amp;_xlfn.SWITCH(RT_gsm[[#This Row],[Column2]],"REV","lower_bound:-","FWD","upper_bound:")&amp;"1000"</f>
        <v>DTTPt_c,r,upper_bound:1000</v>
      </c>
      <c r="H981" s="3" t="str">
        <f>_xlfn.XLOOKUP(RT_gsm[[#This Row],[rxn in SC GSM]],sc_gsm[model_rxn],sc_gsm[yeast8.3.4 equation],"")</f>
        <v>dTTP[e] &lt;=&gt; dTTP[c]</v>
      </c>
      <c r="I981" s="3" t="b">
        <f>_xlfn.XLOOKUP(RT_gsm[[#This Row],[rxn in SC GSM]],sc_gsm[model_rxn],sc_gsm[Column12],"")</f>
        <v>1</v>
      </c>
      <c r="J981" s="3" t="str">
        <f>IF(RT_gsm[[#This Row],[Column2]]="REV",FIND("&lt;=&gt;",RT_gsm[[#This Row],[Column8]]),"")</f>
        <v/>
      </c>
    </row>
    <row r="982" spans="1:10" hidden="1" x14ac:dyDescent="0.2">
      <c r="A982" t="s">
        <v>2586</v>
      </c>
      <c r="B982" t="s">
        <v>3903</v>
      </c>
      <c r="C982" t="str">
        <f>RT_gsm[[#This Row],[model_rxn]]&amp;"_"&amp;RT_gsm[[#This Row],[Column2]]</f>
        <v>DUDPt_c_n_REV</v>
      </c>
      <c r="D982" t="str">
        <f>_xlfn.XLOOKUP(RT_gsm[[#This Row],[Column3]],SC_enz[name_dir],SC_enz[name_dir],"")</f>
        <v>DUDPt_c_n_REV</v>
      </c>
      <c r="E982" t="str">
        <f>_xlfn.XLOOKUP(RT_gsm[[#This Row],[model_rxn]],sc_gsm[model_rxn],sc_gsm[model_rxn],"")</f>
        <v>DUDPt_c_n</v>
      </c>
      <c r="F982" s="3" t="str">
        <f>_xlfn.XLOOKUP(RT_gsm[[#This Row],[Column3]],sc_gsm[Column3],sc_gsm[Column3],"")</f>
        <v>DUDPt_c_n_REV</v>
      </c>
      <c r="G982" s="3" t="str" cm="1">
        <f t="array" ref="G982">RT_gsm[[#This Row],[model_rxn]]&amp;",r,"&amp;_xlfn.SWITCH(RT_gsm[[#This Row],[Column2]],"REV","lower_bound:-","FWD","upper_bound:")&amp;"1000"</f>
        <v>DUDPt_c_n,r,lower_bound:-1000</v>
      </c>
      <c r="H982" s="3" t="str">
        <f>_xlfn.XLOOKUP(RT_gsm[[#This Row],[rxn in SC GSM]],sc_gsm[model_rxn],sc_gsm[yeast8.3.4 equation],"")</f>
        <v>dUDP[c] &lt;=&gt; dUDP[n]</v>
      </c>
      <c r="I982" s="3" t="b">
        <f>_xlfn.XLOOKUP(RT_gsm[[#This Row],[rxn in SC GSM]],sc_gsm[model_rxn],sc_gsm[Column12],"")</f>
        <v>1</v>
      </c>
      <c r="J982" s="3">
        <f>IF(RT_gsm[[#This Row],[Column2]]="REV",FIND("&lt;=&gt;",RT_gsm[[#This Row],[Column8]]),"")</f>
        <v>9</v>
      </c>
    </row>
    <row r="983" spans="1:10" hidden="1" x14ac:dyDescent="0.2">
      <c r="A983" t="s">
        <v>2586</v>
      </c>
      <c r="B983" t="s">
        <v>3902</v>
      </c>
      <c r="C983" t="str">
        <f>RT_gsm[[#This Row],[model_rxn]]&amp;"_"&amp;RT_gsm[[#This Row],[Column2]]</f>
        <v>DUDPt_c_n_FWD</v>
      </c>
      <c r="D983" t="str">
        <f>_xlfn.XLOOKUP(RT_gsm[[#This Row],[Column3]],SC_enz[name_dir],SC_enz[name_dir],"")</f>
        <v>DUDPt_c_n_FWD</v>
      </c>
      <c r="E983" t="str">
        <f>_xlfn.XLOOKUP(RT_gsm[[#This Row],[model_rxn]],sc_gsm[model_rxn],sc_gsm[model_rxn],"")</f>
        <v>DUDPt_c_n</v>
      </c>
      <c r="F983" s="3" t="str">
        <f>_xlfn.XLOOKUP(RT_gsm[[#This Row],[Column3]],sc_gsm[Column3],sc_gsm[Column3],"")</f>
        <v>DUDPt_c_n_FWD</v>
      </c>
      <c r="G983" s="3" t="str" cm="1">
        <f t="array" ref="G983">RT_gsm[[#This Row],[model_rxn]]&amp;",r,"&amp;_xlfn.SWITCH(RT_gsm[[#This Row],[Column2]],"REV","lower_bound:-","FWD","upper_bound:")&amp;"1000"</f>
        <v>DUDPt_c_n,r,upper_bound:1000</v>
      </c>
      <c r="H983" s="3" t="str">
        <f>_xlfn.XLOOKUP(RT_gsm[[#This Row],[rxn in SC GSM]],sc_gsm[model_rxn],sc_gsm[yeast8.3.4 equation],"")</f>
        <v>dUDP[c] &lt;=&gt; dUDP[n]</v>
      </c>
      <c r="I983" s="3" t="b">
        <f>_xlfn.XLOOKUP(RT_gsm[[#This Row],[rxn in SC GSM]],sc_gsm[model_rxn],sc_gsm[Column12],"")</f>
        <v>1</v>
      </c>
      <c r="J983" s="3" t="str">
        <f>IF(RT_gsm[[#This Row],[Column2]]="REV",FIND("&lt;=&gt;",RT_gsm[[#This Row],[Column8]]),"")</f>
        <v/>
      </c>
    </row>
    <row r="984" spans="1:10" hidden="1" x14ac:dyDescent="0.2">
      <c r="A984" t="s">
        <v>2587</v>
      </c>
      <c r="B984" t="s">
        <v>3903</v>
      </c>
      <c r="C984" t="str">
        <f>RT_gsm[[#This Row],[model_rxn]]&amp;"_"&amp;RT_gsm[[#This Row],[Column2]]</f>
        <v>DUMPt_c_n_REV</v>
      </c>
      <c r="D984" t="str">
        <f>_xlfn.XLOOKUP(RT_gsm[[#This Row],[Column3]],SC_enz[name_dir],SC_enz[name_dir],"")</f>
        <v>DUMPt_c_n_REV</v>
      </c>
      <c r="E984" t="str">
        <f>_xlfn.XLOOKUP(RT_gsm[[#This Row],[model_rxn]],sc_gsm[model_rxn],sc_gsm[model_rxn],"")</f>
        <v>DUMPt_c_n</v>
      </c>
      <c r="F984" s="3" t="str">
        <f>_xlfn.XLOOKUP(RT_gsm[[#This Row],[Column3]],sc_gsm[Column3],sc_gsm[Column3],"")</f>
        <v>DUMPt_c_n_REV</v>
      </c>
      <c r="G984" s="3" t="str" cm="1">
        <f t="array" ref="G984">RT_gsm[[#This Row],[model_rxn]]&amp;",r,"&amp;_xlfn.SWITCH(RT_gsm[[#This Row],[Column2]],"REV","lower_bound:-","FWD","upper_bound:")&amp;"1000"</f>
        <v>DUMPt_c_n,r,lower_bound:-1000</v>
      </c>
      <c r="H984" s="3" t="str">
        <f>_xlfn.XLOOKUP(RT_gsm[[#This Row],[rxn in SC GSM]],sc_gsm[model_rxn],sc_gsm[yeast8.3.4 equation],"")</f>
        <v>dUMP[c] &lt;=&gt; dUMP[n]</v>
      </c>
      <c r="I984" s="3" t="b">
        <f>_xlfn.XLOOKUP(RT_gsm[[#This Row],[rxn in SC GSM]],sc_gsm[model_rxn],sc_gsm[Column12],"")</f>
        <v>1</v>
      </c>
      <c r="J984" s="3">
        <f>IF(RT_gsm[[#This Row],[Column2]]="REV",FIND("&lt;=&gt;",RT_gsm[[#This Row],[Column8]]),"")</f>
        <v>9</v>
      </c>
    </row>
    <row r="985" spans="1:10" hidden="1" x14ac:dyDescent="0.2">
      <c r="A985" t="s">
        <v>2587</v>
      </c>
      <c r="B985" t="s">
        <v>3902</v>
      </c>
      <c r="C985" t="str">
        <f>RT_gsm[[#This Row],[model_rxn]]&amp;"_"&amp;RT_gsm[[#This Row],[Column2]]</f>
        <v>DUMPt_c_n_FWD</v>
      </c>
      <c r="D985" t="str">
        <f>_xlfn.XLOOKUP(RT_gsm[[#This Row],[Column3]],SC_enz[name_dir],SC_enz[name_dir],"")</f>
        <v>DUMPt_c_n_FWD</v>
      </c>
      <c r="E985" t="str">
        <f>_xlfn.XLOOKUP(RT_gsm[[#This Row],[model_rxn]],sc_gsm[model_rxn],sc_gsm[model_rxn],"")</f>
        <v>DUMPt_c_n</v>
      </c>
      <c r="F985" s="3" t="str">
        <f>_xlfn.XLOOKUP(RT_gsm[[#This Row],[Column3]],sc_gsm[Column3],sc_gsm[Column3],"")</f>
        <v>DUMPt_c_n_FWD</v>
      </c>
      <c r="G985" s="3" t="str" cm="1">
        <f t="array" ref="G985">RT_gsm[[#This Row],[model_rxn]]&amp;",r,"&amp;_xlfn.SWITCH(RT_gsm[[#This Row],[Column2]],"REV","lower_bound:-","FWD","upper_bound:")&amp;"1000"</f>
        <v>DUMPt_c_n,r,upper_bound:1000</v>
      </c>
      <c r="H985" s="3" t="str">
        <f>_xlfn.XLOOKUP(RT_gsm[[#This Row],[rxn in SC GSM]],sc_gsm[model_rxn],sc_gsm[yeast8.3.4 equation],"")</f>
        <v>dUMP[c] &lt;=&gt; dUMP[n]</v>
      </c>
      <c r="I985" s="3" t="b">
        <f>_xlfn.XLOOKUP(RT_gsm[[#This Row],[rxn in SC GSM]],sc_gsm[model_rxn],sc_gsm[Column12],"")</f>
        <v>1</v>
      </c>
      <c r="J985" s="3" t="str">
        <f>IF(RT_gsm[[#This Row],[Column2]]="REV",FIND("&lt;=&gt;",RT_gsm[[#This Row],[Column8]]),"")</f>
        <v/>
      </c>
    </row>
    <row r="986" spans="1:10" hidden="1" x14ac:dyDescent="0.2">
      <c r="A986" t="s">
        <v>2570</v>
      </c>
      <c r="B986" t="s">
        <v>3902</v>
      </c>
      <c r="C986" t="str">
        <f>RT_gsm[[#This Row],[model_rxn]]&amp;"_"&amp;RT_gsm[[#This Row],[Column2]]</f>
        <v>DURIK1_c_FWD</v>
      </c>
      <c r="D986" t="str">
        <f>_xlfn.XLOOKUP(RT_gsm[[#This Row],[Column3]],SC_enz[name_dir],SC_enz[name_dir],"")</f>
        <v>DURIK1_c_FWD</v>
      </c>
      <c r="E986" t="str">
        <f>_xlfn.XLOOKUP(RT_gsm[[#This Row],[model_rxn]],sc_gsm[model_rxn],sc_gsm[model_rxn],"")</f>
        <v>DURIK1_c</v>
      </c>
      <c r="F986" s="3" t="str">
        <f>_xlfn.XLOOKUP(RT_gsm[[#This Row],[Column3]],sc_gsm[Column3],sc_gsm[Column3],"")</f>
        <v>DURIK1_c_FWD</v>
      </c>
      <c r="G986" s="3" t="str" cm="1">
        <f t="array" ref="G986">RT_gsm[[#This Row],[model_rxn]]&amp;",r,"&amp;_xlfn.SWITCH(RT_gsm[[#This Row],[Column2]],"REV","lower_bound:-","FWD","upper_bound:")&amp;"1000"</f>
        <v>DURIK1_c,r,upper_bound:1000</v>
      </c>
      <c r="H986" s="3" t="str">
        <f>_xlfn.XLOOKUP(RT_gsm[[#This Row],[rxn in SC GSM]],sc_gsm[model_rxn],sc_gsm[yeast8.3.4 equation],"")</f>
        <v>2'-deoxyuridine[c] + ATP[c] =&gt; ADP[c] + dUMP[c] + H+[c]</v>
      </c>
      <c r="I986" s="3" t="b">
        <f>_xlfn.XLOOKUP(RT_gsm[[#This Row],[rxn in SC GSM]],sc_gsm[model_rxn],sc_gsm[Column12],"")</f>
        <v>1</v>
      </c>
      <c r="J986" s="3" t="str">
        <f>IF(RT_gsm[[#This Row],[Column2]]="REV",FIND("&lt;=&gt;",RT_gsm[[#This Row],[Column8]]),"")</f>
        <v/>
      </c>
    </row>
    <row r="987" spans="1:10" hidden="1" x14ac:dyDescent="0.2">
      <c r="A987" t="s">
        <v>2571</v>
      </c>
      <c r="B987" t="s">
        <v>3902</v>
      </c>
      <c r="C987" t="str">
        <f>RT_gsm[[#This Row],[model_rxn]]&amp;"_"&amp;RT_gsm[[#This Row],[Column2]]</f>
        <v>DURIt_c_e_FWD</v>
      </c>
      <c r="D987" t="str">
        <f>_xlfn.XLOOKUP(RT_gsm[[#This Row],[Column3]],SC_enz[name_dir],SC_enz[name_dir],"")</f>
        <v>DURIt_c_e_FWD</v>
      </c>
      <c r="E987" t="str">
        <f>_xlfn.XLOOKUP(RT_gsm[[#This Row],[model_rxn]],sc_gsm[model_rxn],sc_gsm[model_rxn],"")</f>
        <v>DURIt_c_e</v>
      </c>
      <c r="F987" s="3" t="str">
        <f>_xlfn.XLOOKUP(RT_gsm[[#This Row],[Column3]],sc_gsm[Column3],sc_gsm[Column3],"")</f>
        <v>DURIt_c_e_FWD</v>
      </c>
      <c r="G987" s="3" t="str" cm="1">
        <f t="array" ref="G987">RT_gsm[[#This Row],[model_rxn]]&amp;",r,"&amp;_xlfn.SWITCH(RT_gsm[[#This Row],[Column2]],"REV","lower_bound:-","FWD","upper_bound:")&amp;"1000"</f>
        <v>DURIt_c_e,r,upper_bound:1000</v>
      </c>
      <c r="H987" s="3" t="str">
        <f>_xlfn.XLOOKUP(RT_gsm[[#This Row],[rxn in SC GSM]],sc_gsm[model_rxn],sc_gsm[yeast8.3.4 equation],"")</f>
        <v>2'-deoxyuridine[e] =&gt; 2'-deoxyuridine[c]</v>
      </c>
      <c r="I987" s="3" t="b">
        <f>_xlfn.XLOOKUP(RT_gsm[[#This Row],[rxn in SC GSM]],sc_gsm[model_rxn],sc_gsm[Column12],"")</f>
        <v>1</v>
      </c>
      <c r="J987" s="3" t="str">
        <f>IF(RT_gsm[[#This Row],[Column2]]="REV",FIND("&lt;=&gt;",RT_gsm[[#This Row],[Column8]]),"")</f>
        <v/>
      </c>
    </row>
    <row r="988" spans="1:10" hidden="1" x14ac:dyDescent="0.2">
      <c r="A988" t="s">
        <v>763</v>
      </c>
      <c r="B988" t="s">
        <v>3902</v>
      </c>
      <c r="C988" t="str">
        <f>RT_gsm[[#This Row],[model_rxn]]&amp;"_"&amp;RT_gsm[[#This Row],[Column2]]</f>
        <v>DUTPDP_c_FWD</v>
      </c>
      <c r="D988" t="str">
        <f>_xlfn.XLOOKUP(RT_gsm[[#This Row],[Column3]],SC_enz[name_dir],SC_enz[name_dir],"")</f>
        <v>DUTPDP_c_FWD</v>
      </c>
      <c r="E988" t="str">
        <f>_xlfn.XLOOKUP(RT_gsm[[#This Row],[model_rxn]],sc_gsm[model_rxn],sc_gsm[model_rxn],"")</f>
        <v>DUTPDP_c</v>
      </c>
      <c r="F988" s="3" t="str">
        <f>_xlfn.XLOOKUP(RT_gsm[[#This Row],[Column3]],sc_gsm[Column3],sc_gsm[Column3],"")</f>
        <v>DUTPDP_c_FWD</v>
      </c>
      <c r="G988" s="3" t="str" cm="1">
        <f t="array" ref="G988">RT_gsm[[#This Row],[model_rxn]]&amp;",r,"&amp;_xlfn.SWITCH(RT_gsm[[#This Row],[Column2]],"REV","lower_bound:-","FWD","upper_bound:")&amp;"1000"</f>
        <v>DUTPDP_c,r,upper_bound:1000</v>
      </c>
      <c r="H988" s="3" t="str">
        <f>_xlfn.XLOOKUP(RT_gsm[[#This Row],[rxn in SC GSM]],sc_gsm[model_rxn],sc_gsm[yeast8.3.4 equation],"")</f>
        <v>dUTP[c] + H2O[c] =&gt; diphosphate[c] + dUMP[c] + H+[c]</v>
      </c>
      <c r="I988" s="3" t="b">
        <f>_xlfn.XLOOKUP(RT_gsm[[#This Row],[rxn in SC GSM]],sc_gsm[model_rxn],sc_gsm[Column12],"")</f>
        <v>1</v>
      </c>
      <c r="J988" s="3" t="str">
        <f>IF(RT_gsm[[#This Row],[Column2]]="REV",FIND("&lt;=&gt;",RT_gsm[[#This Row],[Column8]]),"")</f>
        <v/>
      </c>
    </row>
    <row r="989" spans="1:10" hidden="1" x14ac:dyDescent="0.2">
      <c r="A989" t="s">
        <v>5021</v>
      </c>
      <c r="B989" t="s">
        <v>3902</v>
      </c>
      <c r="C989" t="str">
        <f>RT_gsm[[#This Row],[model_rxn]]&amp;"_"&amp;RT_gsm[[#This Row],[Column2]]</f>
        <v>DXHPSq9_c_FWD</v>
      </c>
      <c r="D989" t="str">
        <f>_xlfn.XLOOKUP(RT_gsm[[#This Row],[Column3]],SC_enz[name_dir],SC_enz[name_dir],"")</f>
        <v/>
      </c>
      <c r="E989" t="str">
        <f>_xlfn.XLOOKUP(RT_gsm[[#This Row],[model_rxn]],sc_gsm[model_rxn],sc_gsm[model_rxn],"")</f>
        <v/>
      </c>
      <c r="F989" s="3" t="str">
        <f>_xlfn.XLOOKUP(RT_gsm[[#This Row],[Column3]],sc_gsm[Column3],sc_gsm[Column3],"")</f>
        <v/>
      </c>
      <c r="G989" s="3" t="str" cm="1">
        <f t="array" ref="G989">RT_gsm[[#This Row],[model_rxn]]&amp;",r,"&amp;_xlfn.SWITCH(RT_gsm[[#This Row],[Column2]],"REV","lower_bound:-","FWD","upper_bound:")&amp;"1000"</f>
        <v>DXHPSq9_c,r,upper_bound:1000</v>
      </c>
      <c r="H989" s="3" t="str">
        <f>_xlfn.XLOOKUP(RT_gsm[[#This Row],[rxn in SC GSM]],sc_gsm[model_rxn],sc_gsm[yeast8.3.4 equation],"")</f>
        <v/>
      </c>
      <c r="I989" s="3" t="str">
        <f>_xlfn.XLOOKUP(RT_gsm[[#This Row],[rxn in SC GSM]],sc_gsm[model_rxn],sc_gsm[Column12],"")</f>
        <v/>
      </c>
      <c r="J989" s="3" t="str">
        <f>IF(RT_gsm[[#This Row],[Column2]]="REV",FIND("&lt;=&gt;",RT_gsm[[#This Row],[Column8]]),"")</f>
        <v/>
      </c>
    </row>
    <row r="990" spans="1:10" hidden="1" x14ac:dyDescent="0.2">
      <c r="A990" t="s">
        <v>2689</v>
      </c>
      <c r="B990" t="s">
        <v>3903</v>
      </c>
      <c r="C990" t="str">
        <f>RT_gsm[[#This Row],[model_rxn]]&amp;"_"&amp;RT_gsm[[#This Row],[Column2]]</f>
        <v>E4HGLUt_c_m_REV</v>
      </c>
      <c r="D990" t="str">
        <f>_xlfn.XLOOKUP(RT_gsm[[#This Row],[Column3]],SC_enz[name_dir],SC_enz[name_dir],"")</f>
        <v>E4HGLUt_c_m_REV</v>
      </c>
      <c r="E990" t="str">
        <f>_xlfn.XLOOKUP(RT_gsm[[#This Row],[model_rxn]],sc_gsm[model_rxn],sc_gsm[model_rxn],"")</f>
        <v>E4HGLUt_c_m</v>
      </c>
      <c r="F990" s="3" t="str">
        <f>_xlfn.XLOOKUP(RT_gsm[[#This Row],[Column3]],sc_gsm[Column3],sc_gsm[Column3],"")</f>
        <v>E4HGLUt_c_m_REV</v>
      </c>
      <c r="G990" s="3" t="str" cm="1">
        <f t="array" ref="G990">RT_gsm[[#This Row],[model_rxn]]&amp;",r,"&amp;_xlfn.SWITCH(RT_gsm[[#This Row],[Column2]],"REV","lower_bound:-","FWD","upper_bound:")&amp;"1000"</f>
        <v>E4HGLUt_c_m,r,lower_bound:-1000</v>
      </c>
      <c r="H990" s="3" t="str">
        <f>_xlfn.XLOOKUP(RT_gsm[[#This Row],[rxn in SC GSM]],sc_gsm[model_rxn],sc_gsm[yeast8.3.4 equation],"")</f>
        <v>erythro-4-hydroxy-L-glutamic acid[c] &lt;=&gt; erythro-4-hydroxy-L-glutamic acid[m]</v>
      </c>
      <c r="I990" s="3" t="b">
        <f>_xlfn.XLOOKUP(RT_gsm[[#This Row],[rxn in SC GSM]],sc_gsm[model_rxn],sc_gsm[Column12],"")</f>
        <v>1</v>
      </c>
      <c r="J990" s="3">
        <f>IF(RT_gsm[[#This Row],[Column2]]="REV",FIND("&lt;=&gt;",RT_gsm[[#This Row],[Column8]]),"")</f>
        <v>38</v>
      </c>
    </row>
    <row r="991" spans="1:10" hidden="1" x14ac:dyDescent="0.2">
      <c r="A991" t="s">
        <v>2689</v>
      </c>
      <c r="B991" t="s">
        <v>3902</v>
      </c>
      <c r="C991" t="str">
        <f>RT_gsm[[#This Row],[model_rxn]]&amp;"_"&amp;RT_gsm[[#This Row],[Column2]]</f>
        <v>E4HGLUt_c_m_FWD</v>
      </c>
      <c r="D991" t="str">
        <f>_xlfn.XLOOKUP(RT_gsm[[#This Row],[Column3]],SC_enz[name_dir],SC_enz[name_dir],"")</f>
        <v>E4HGLUt_c_m_FWD</v>
      </c>
      <c r="E991" t="str">
        <f>_xlfn.XLOOKUP(RT_gsm[[#This Row],[model_rxn]],sc_gsm[model_rxn],sc_gsm[model_rxn],"")</f>
        <v>E4HGLUt_c_m</v>
      </c>
      <c r="F991" s="3" t="str">
        <f>_xlfn.XLOOKUP(RT_gsm[[#This Row],[Column3]],sc_gsm[Column3],sc_gsm[Column3],"")</f>
        <v>E4HGLUt_c_m_FWD</v>
      </c>
      <c r="G991" s="3" t="str" cm="1">
        <f t="array" ref="G991">RT_gsm[[#This Row],[model_rxn]]&amp;",r,"&amp;_xlfn.SWITCH(RT_gsm[[#This Row],[Column2]],"REV","lower_bound:-","FWD","upper_bound:")&amp;"1000"</f>
        <v>E4HGLUt_c_m,r,upper_bound:1000</v>
      </c>
      <c r="H991" s="3" t="str">
        <f>_xlfn.XLOOKUP(RT_gsm[[#This Row],[rxn in SC GSM]],sc_gsm[model_rxn],sc_gsm[yeast8.3.4 equation],"")</f>
        <v>erythro-4-hydroxy-L-glutamic acid[c] &lt;=&gt; erythro-4-hydroxy-L-glutamic acid[m]</v>
      </c>
      <c r="I991" s="3" t="b">
        <f>_xlfn.XLOOKUP(RT_gsm[[#This Row],[rxn in SC GSM]],sc_gsm[model_rxn],sc_gsm[Column12],"")</f>
        <v>1</v>
      </c>
      <c r="J991" s="3" t="str">
        <f>IF(RT_gsm[[#This Row],[Column2]]="REV",FIND("&lt;=&gt;",RT_gsm[[#This Row],[Column8]]),"")</f>
        <v/>
      </c>
    </row>
    <row r="992" spans="1:10" hidden="1" x14ac:dyDescent="0.2">
      <c r="A992" t="s">
        <v>2690</v>
      </c>
      <c r="B992" t="s">
        <v>3903</v>
      </c>
      <c r="C992" t="str">
        <f>RT_gsm[[#This Row],[model_rxn]]&amp;"_"&amp;RT_gsm[[#This Row],[Column2]]</f>
        <v>E4HGLUt_c_x_REV</v>
      </c>
      <c r="D992" t="str">
        <f>_xlfn.XLOOKUP(RT_gsm[[#This Row],[Column3]],SC_enz[name_dir],SC_enz[name_dir],"")</f>
        <v>E4HGLUt_c_x_REV</v>
      </c>
      <c r="E992" t="str">
        <f>_xlfn.XLOOKUP(RT_gsm[[#This Row],[model_rxn]],sc_gsm[model_rxn],sc_gsm[model_rxn],"")</f>
        <v>E4HGLUt_c_x</v>
      </c>
      <c r="F992" s="3" t="str">
        <f>_xlfn.XLOOKUP(RT_gsm[[#This Row],[Column3]],sc_gsm[Column3],sc_gsm[Column3],"")</f>
        <v>E4HGLUt_c_x_REV</v>
      </c>
      <c r="G992" s="3" t="str" cm="1">
        <f t="array" ref="G992">RT_gsm[[#This Row],[model_rxn]]&amp;",r,"&amp;_xlfn.SWITCH(RT_gsm[[#This Row],[Column2]],"REV","lower_bound:-","FWD","upper_bound:")&amp;"1000"</f>
        <v>E4HGLUt_c_x,r,lower_bound:-1000</v>
      </c>
      <c r="H992" s="3" t="str">
        <f>_xlfn.XLOOKUP(RT_gsm[[#This Row],[rxn in SC GSM]],sc_gsm[model_rxn],sc_gsm[yeast8.3.4 equation],"")</f>
        <v>erythro-4-hydroxy-L-glutamic acid[c] &lt;=&gt; erythro-4-hydroxy-L-glutamic acid[m]</v>
      </c>
      <c r="I992" s="3" t="b">
        <f>_xlfn.XLOOKUP(RT_gsm[[#This Row],[rxn in SC GSM]],sc_gsm[model_rxn],sc_gsm[Column12],"")</f>
        <v>1</v>
      </c>
      <c r="J992" s="3">
        <f>IF(RT_gsm[[#This Row],[Column2]]="REV",FIND("&lt;=&gt;",RT_gsm[[#This Row],[Column8]]),"")</f>
        <v>38</v>
      </c>
    </row>
    <row r="993" spans="1:10" hidden="1" x14ac:dyDescent="0.2">
      <c r="A993" t="s">
        <v>2690</v>
      </c>
      <c r="B993" t="s">
        <v>3902</v>
      </c>
      <c r="C993" t="str">
        <f>RT_gsm[[#This Row],[model_rxn]]&amp;"_"&amp;RT_gsm[[#This Row],[Column2]]</f>
        <v>E4HGLUt_c_x_FWD</v>
      </c>
      <c r="D993" t="str">
        <f>_xlfn.XLOOKUP(RT_gsm[[#This Row],[Column3]],SC_enz[name_dir],SC_enz[name_dir],"")</f>
        <v>E4HGLUt_c_x_FWD</v>
      </c>
      <c r="E993" t="str">
        <f>_xlfn.XLOOKUP(RT_gsm[[#This Row],[model_rxn]],sc_gsm[model_rxn],sc_gsm[model_rxn],"")</f>
        <v>E4HGLUt_c_x</v>
      </c>
      <c r="F993" s="3" t="str">
        <f>_xlfn.XLOOKUP(RT_gsm[[#This Row],[Column3]],sc_gsm[Column3],sc_gsm[Column3],"")</f>
        <v>E4HGLUt_c_x_FWD</v>
      </c>
      <c r="G993" s="3" t="str" cm="1">
        <f t="array" ref="G993">RT_gsm[[#This Row],[model_rxn]]&amp;",r,"&amp;_xlfn.SWITCH(RT_gsm[[#This Row],[Column2]],"REV","lower_bound:-","FWD","upper_bound:")&amp;"1000"</f>
        <v>E4HGLUt_c_x,r,upper_bound:1000</v>
      </c>
      <c r="H993" s="3" t="str">
        <f>_xlfn.XLOOKUP(RT_gsm[[#This Row],[rxn in SC GSM]],sc_gsm[model_rxn],sc_gsm[yeast8.3.4 equation],"")</f>
        <v>erythro-4-hydroxy-L-glutamic acid[c] &lt;=&gt; erythro-4-hydroxy-L-glutamic acid[m]</v>
      </c>
      <c r="I993" s="3" t="b">
        <f>_xlfn.XLOOKUP(RT_gsm[[#This Row],[rxn in SC GSM]],sc_gsm[model_rxn],sc_gsm[Column12],"")</f>
        <v>1</v>
      </c>
      <c r="J993" s="3" t="str">
        <f>IF(RT_gsm[[#This Row],[Column2]]="REV",FIND("&lt;=&gt;",RT_gsm[[#This Row],[Column8]]),"")</f>
        <v/>
      </c>
    </row>
    <row r="994" spans="1:10" hidden="1" x14ac:dyDescent="0.2">
      <c r="A994" t="s">
        <v>2545</v>
      </c>
      <c r="B994" t="s">
        <v>3903</v>
      </c>
      <c r="C994" t="str">
        <f>RT_gsm[[#This Row],[model_rxn]]&amp;"_"&amp;RT_gsm[[#This Row],[Column2]]</f>
        <v>E4Pt_c_m_REV</v>
      </c>
      <c r="D994" t="str">
        <f>_xlfn.XLOOKUP(RT_gsm[[#This Row],[Column3]],SC_enz[name_dir],SC_enz[name_dir],"")</f>
        <v>E4Pt_c_m_REV</v>
      </c>
      <c r="E994" t="str">
        <f>_xlfn.XLOOKUP(RT_gsm[[#This Row],[model_rxn]],sc_gsm[model_rxn],sc_gsm[model_rxn],"")</f>
        <v>E4Pt_c_m</v>
      </c>
      <c r="F994" s="3" t="str">
        <f>_xlfn.XLOOKUP(RT_gsm[[#This Row],[Column3]],sc_gsm[Column3],sc_gsm[Column3],"")</f>
        <v>E4Pt_c_m_REV</v>
      </c>
      <c r="G994" s="3" t="str" cm="1">
        <f t="array" ref="G994">RT_gsm[[#This Row],[model_rxn]]&amp;",r,"&amp;_xlfn.SWITCH(RT_gsm[[#This Row],[Column2]],"REV","lower_bound:-","FWD","upper_bound:")&amp;"1000"</f>
        <v>E4Pt_c_m,r,lower_bound:-1000</v>
      </c>
      <c r="H994" s="3" t="str">
        <f>_xlfn.XLOOKUP(RT_gsm[[#This Row],[rxn in SC GSM]],sc_gsm[model_rxn],sc_gsm[yeast8.3.4 equation],"")</f>
        <v>D-erythrose 4-phosphate[c] &lt;=&gt; D-erythrose 4-phosphate[m]</v>
      </c>
      <c r="I994" s="3" t="b">
        <f>_xlfn.XLOOKUP(RT_gsm[[#This Row],[rxn in SC GSM]],sc_gsm[model_rxn],sc_gsm[Column12],"")</f>
        <v>1</v>
      </c>
      <c r="J994" s="3">
        <f>IF(RT_gsm[[#This Row],[Column2]]="REV",FIND("&lt;=&gt;",RT_gsm[[#This Row],[Column8]]),"")</f>
        <v>28</v>
      </c>
    </row>
    <row r="995" spans="1:10" hidden="1" x14ac:dyDescent="0.2">
      <c r="A995" t="s">
        <v>2545</v>
      </c>
      <c r="B995" t="s">
        <v>3902</v>
      </c>
      <c r="C995" t="str">
        <f>RT_gsm[[#This Row],[model_rxn]]&amp;"_"&amp;RT_gsm[[#This Row],[Column2]]</f>
        <v>E4Pt_c_m_FWD</v>
      </c>
      <c r="D995" t="str">
        <f>_xlfn.XLOOKUP(RT_gsm[[#This Row],[Column3]],SC_enz[name_dir],SC_enz[name_dir],"")</f>
        <v>E4Pt_c_m_FWD</v>
      </c>
      <c r="E995" t="str">
        <f>_xlfn.XLOOKUP(RT_gsm[[#This Row],[model_rxn]],sc_gsm[model_rxn],sc_gsm[model_rxn],"")</f>
        <v>E4Pt_c_m</v>
      </c>
      <c r="F995" s="3" t="str">
        <f>_xlfn.XLOOKUP(RT_gsm[[#This Row],[Column3]],sc_gsm[Column3],sc_gsm[Column3],"")</f>
        <v>E4Pt_c_m_FWD</v>
      </c>
      <c r="G995" s="3" t="str" cm="1">
        <f t="array" ref="G995">RT_gsm[[#This Row],[model_rxn]]&amp;",r,"&amp;_xlfn.SWITCH(RT_gsm[[#This Row],[Column2]],"REV","lower_bound:-","FWD","upper_bound:")&amp;"1000"</f>
        <v>E4Pt_c_m,r,upper_bound:1000</v>
      </c>
      <c r="H995" s="3" t="str">
        <f>_xlfn.XLOOKUP(RT_gsm[[#This Row],[rxn in SC GSM]],sc_gsm[model_rxn],sc_gsm[yeast8.3.4 equation],"")</f>
        <v>D-erythrose 4-phosphate[c] &lt;=&gt; D-erythrose 4-phosphate[m]</v>
      </c>
      <c r="I995" s="3" t="b">
        <f>_xlfn.XLOOKUP(RT_gsm[[#This Row],[rxn in SC GSM]],sc_gsm[model_rxn],sc_gsm[Column12],"")</f>
        <v>1</v>
      </c>
      <c r="J995" s="3" t="str">
        <f>IF(RT_gsm[[#This Row],[Column2]]="REV",FIND("&lt;=&gt;",RT_gsm[[#This Row],[Column8]]),"")</f>
        <v/>
      </c>
    </row>
    <row r="996" spans="1:10" hidden="1" x14ac:dyDescent="0.2">
      <c r="A996" t="s">
        <v>5024</v>
      </c>
      <c r="B996" t="s">
        <v>3902</v>
      </c>
      <c r="C996" t="str">
        <f>RT_gsm[[#This Row],[model_rxn]]&amp;"_"&amp;RT_gsm[[#This Row],[Column2]]</f>
        <v>EAR100y_c_FWD</v>
      </c>
      <c r="D996" t="str">
        <f>_xlfn.XLOOKUP(RT_gsm[[#This Row],[Column3]],SC_enz[name_dir],SC_enz[name_dir],"")</f>
        <v/>
      </c>
      <c r="E996" t="str">
        <f>_xlfn.XLOOKUP(RT_gsm[[#This Row],[model_rxn]],sc_gsm[model_rxn],sc_gsm[model_rxn],"")</f>
        <v/>
      </c>
      <c r="F996" s="3" t="str">
        <f>_xlfn.XLOOKUP(RT_gsm[[#This Row],[Column3]],sc_gsm[Column3],sc_gsm[Column3],"")</f>
        <v/>
      </c>
      <c r="G996" s="3" t="str" cm="1">
        <f t="array" ref="G996">RT_gsm[[#This Row],[model_rxn]]&amp;",r,"&amp;_xlfn.SWITCH(RT_gsm[[#This Row],[Column2]],"REV","lower_bound:-","FWD","upper_bound:")&amp;"1000"</f>
        <v>EAR100y_c,r,upper_bound:1000</v>
      </c>
      <c r="H996" s="3" t="str">
        <f>_xlfn.XLOOKUP(RT_gsm[[#This Row],[rxn in SC GSM]],sc_gsm[model_rxn],sc_gsm[yeast8.3.4 equation],"")</f>
        <v/>
      </c>
      <c r="I996" s="3" t="str">
        <f>_xlfn.XLOOKUP(RT_gsm[[#This Row],[rxn in SC GSM]],sc_gsm[model_rxn],sc_gsm[Column12],"")</f>
        <v/>
      </c>
      <c r="J996" s="3" t="str">
        <f>IF(RT_gsm[[#This Row],[Column2]]="REV",FIND("&lt;=&gt;",RT_gsm[[#This Row],[Column8]]),"")</f>
        <v/>
      </c>
    </row>
    <row r="997" spans="1:10" hidden="1" x14ac:dyDescent="0.2">
      <c r="A997" t="s">
        <v>5025</v>
      </c>
      <c r="B997" t="s">
        <v>3902</v>
      </c>
      <c r="C997" t="str">
        <f>RT_gsm[[#This Row],[model_rxn]]&amp;"_"&amp;RT_gsm[[#This Row],[Column2]]</f>
        <v>EAR120y_c_FWD</v>
      </c>
      <c r="D997" t="str">
        <f>_xlfn.XLOOKUP(RT_gsm[[#This Row],[Column3]],SC_enz[name_dir],SC_enz[name_dir],"")</f>
        <v/>
      </c>
      <c r="E997" t="str">
        <f>_xlfn.XLOOKUP(RT_gsm[[#This Row],[model_rxn]],sc_gsm[model_rxn],sc_gsm[model_rxn],"")</f>
        <v/>
      </c>
      <c r="F997" s="3" t="str">
        <f>_xlfn.XLOOKUP(RT_gsm[[#This Row],[Column3]],sc_gsm[Column3],sc_gsm[Column3],"")</f>
        <v/>
      </c>
      <c r="G997" s="3" t="str" cm="1">
        <f t="array" ref="G997">RT_gsm[[#This Row],[model_rxn]]&amp;",r,"&amp;_xlfn.SWITCH(RT_gsm[[#This Row],[Column2]],"REV","lower_bound:-","FWD","upper_bound:")&amp;"1000"</f>
        <v>EAR120y_c,r,upper_bound:1000</v>
      </c>
      <c r="H997" s="3" t="str">
        <f>_xlfn.XLOOKUP(RT_gsm[[#This Row],[rxn in SC GSM]],sc_gsm[model_rxn],sc_gsm[yeast8.3.4 equation],"")</f>
        <v/>
      </c>
      <c r="I997" s="3" t="str">
        <f>_xlfn.XLOOKUP(RT_gsm[[#This Row],[rxn in SC GSM]],sc_gsm[model_rxn],sc_gsm[Column12],"")</f>
        <v/>
      </c>
      <c r="J997" s="3" t="str">
        <f>IF(RT_gsm[[#This Row],[Column2]]="REV",FIND("&lt;=&gt;",RT_gsm[[#This Row],[Column8]]),"")</f>
        <v/>
      </c>
    </row>
    <row r="998" spans="1:10" hidden="1" x14ac:dyDescent="0.2">
      <c r="A998" t="s">
        <v>5026</v>
      </c>
      <c r="B998" t="s">
        <v>3902</v>
      </c>
      <c r="C998" t="str">
        <f>RT_gsm[[#This Row],[model_rxn]]&amp;"_"&amp;RT_gsm[[#This Row],[Column2]]</f>
        <v>EAR140y_c_FWD</v>
      </c>
      <c r="D998" t="str">
        <f>_xlfn.XLOOKUP(RT_gsm[[#This Row],[Column3]],SC_enz[name_dir],SC_enz[name_dir],"")</f>
        <v/>
      </c>
      <c r="E998" t="str">
        <f>_xlfn.XLOOKUP(RT_gsm[[#This Row],[model_rxn]],sc_gsm[model_rxn],sc_gsm[model_rxn],"")</f>
        <v/>
      </c>
      <c r="F998" s="3" t="str">
        <f>_xlfn.XLOOKUP(RT_gsm[[#This Row],[Column3]],sc_gsm[Column3],sc_gsm[Column3],"")</f>
        <v/>
      </c>
      <c r="G998" s="3" t="str" cm="1">
        <f t="array" ref="G998">RT_gsm[[#This Row],[model_rxn]]&amp;",r,"&amp;_xlfn.SWITCH(RT_gsm[[#This Row],[Column2]],"REV","lower_bound:-","FWD","upper_bound:")&amp;"1000"</f>
        <v>EAR140y_c,r,upper_bound:1000</v>
      </c>
      <c r="H998" s="3" t="str">
        <f>_xlfn.XLOOKUP(RT_gsm[[#This Row],[rxn in SC GSM]],sc_gsm[model_rxn],sc_gsm[yeast8.3.4 equation],"")</f>
        <v/>
      </c>
      <c r="I998" s="3" t="str">
        <f>_xlfn.XLOOKUP(RT_gsm[[#This Row],[rxn in SC GSM]],sc_gsm[model_rxn],sc_gsm[Column12],"")</f>
        <v/>
      </c>
      <c r="J998" s="3" t="str">
        <f>IF(RT_gsm[[#This Row],[Column2]]="REV",FIND("&lt;=&gt;",RT_gsm[[#This Row],[Column8]]),"")</f>
        <v/>
      </c>
    </row>
    <row r="999" spans="1:10" hidden="1" x14ac:dyDescent="0.2">
      <c r="A999" t="s">
        <v>5027</v>
      </c>
      <c r="B999" t="s">
        <v>3902</v>
      </c>
      <c r="C999" t="str">
        <f>RT_gsm[[#This Row],[model_rxn]]&amp;"_"&amp;RT_gsm[[#This Row],[Column2]]</f>
        <v>EAR160y_c_FWD</v>
      </c>
      <c r="D999" t="str">
        <f>_xlfn.XLOOKUP(RT_gsm[[#This Row],[Column3]],SC_enz[name_dir],SC_enz[name_dir],"")</f>
        <v/>
      </c>
      <c r="E999" t="str">
        <f>_xlfn.XLOOKUP(RT_gsm[[#This Row],[model_rxn]],sc_gsm[model_rxn],sc_gsm[model_rxn],"")</f>
        <v/>
      </c>
      <c r="F999" s="3" t="str">
        <f>_xlfn.XLOOKUP(RT_gsm[[#This Row],[Column3]],sc_gsm[Column3],sc_gsm[Column3],"")</f>
        <v/>
      </c>
      <c r="G999" s="3" t="str" cm="1">
        <f t="array" ref="G999">RT_gsm[[#This Row],[model_rxn]]&amp;",r,"&amp;_xlfn.SWITCH(RT_gsm[[#This Row],[Column2]],"REV","lower_bound:-","FWD","upper_bound:")&amp;"1000"</f>
        <v>EAR160y_c,r,upper_bound:1000</v>
      </c>
      <c r="H999" s="3" t="str">
        <f>_xlfn.XLOOKUP(RT_gsm[[#This Row],[rxn in SC GSM]],sc_gsm[model_rxn],sc_gsm[yeast8.3.4 equation],"")</f>
        <v/>
      </c>
      <c r="I999" s="3" t="str">
        <f>_xlfn.XLOOKUP(RT_gsm[[#This Row],[rxn in SC GSM]],sc_gsm[model_rxn],sc_gsm[Column12],"")</f>
        <v/>
      </c>
      <c r="J999" s="3" t="str">
        <f>IF(RT_gsm[[#This Row],[Column2]]="REV",FIND("&lt;=&gt;",RT_gsm[[#This Row],[Column8]]),"")</f>
        <v/>
      </c>
    </row>
    <row r="1000" spans="1:10" hidden="1" x14ac:dyDescent="0.2">
      <c r="A1000" t="s">
        <v>5028</v>
      </c>
      <c r="B1000" t="s">
        <v>3902</v>
      </c>
      <c r="C1000" t="str">
        <f>RT_gsm[[#This Row],[model_rxn]]&amp;"_"&amp;RT_gsm[[#This Row],[Column2]]</f>
        <v>EAR180y_c_FWD</v>
      </c>
      <c r="D1000" t="str">
        <f>_xlfn.XLOOKUP(RT_gsm[[#This Row],[Column3]],SC_enz[name_dir],SC_enz[name_dir],"")</f>
        <v/>
      </c>
      <c r="E1000" t="str">
        <f>_xlfn.XLOOKUP(RT_gsm[[#This Row],[model_rxn]],sc_gsm[model_rxn],sc_gsm[model_rxn],"")</f>
        <v/>
      </c>
      <c r="F1000" s="3" t="str">
        <f>_xlfn.XLOOKUP(RT_gsm[[#This Row],[Column3]],sc_gsm[Column3],sc_gsm[Column3],"")</f>
        <v/>
      </c>
      <c r="G1000" s="3" t="str" cm="1">
        <f t="array" ref="G1000">RT_gsm[[#This Row],[model_rxn]]&amp;",r,"&amp;_xlfn.SWITCH(RT_gsm[[#This Row],[Column2]],"REV","lower_bound:-","FWD","upper_bound:")&amp;"1000"</f>
        <v>EAR180y_c,r,upper_bound:1000</v>
      </c>
      <c r="H1000" s="3" t="str">
        <f>_xlfn.XLOOKUP(RT_gsm[[#This Row],[rxn in SC GSM]],sc_gsm[model_rxn],sc_gsm[yeast8.3.4 equation],"")</f>
        <v/>
      </c>
      <c r="I1000" s="3" t="str">
        <f>_xlfn.XLOOKUP(RT_gsm[[#This Row],[rxn in SC GSM]],sc_gsm[model_rxn],sc_gsm[Column12],"")</f>
        <v/>
      </c>
      <c r="J1000" s="3" t="str">
        <f>IF(RT_gsm[[#This Row],[Column2]]="REV",FIND("&lt;=&gt;",RT_gsm[[#This Row],[Column8]]),"")</f>
        <v/>
      </c>
    </row>
    <row r="1001" spans="1:10" hidden="1" x14ac:dyDescent="0.2">
      <c r="A1001" t="s">
        <v>5029</v>
      </c>
      <c r="B1001" t="s">
        <v>3902</v>
      </c>
      <c r="C1001" t="str">
        <f>RT_gsm[[#This Row],[model_rxn]]&amp;"_"&amp;RT_gsm[[#This Row],[Column2]]</f>
        <v>EAR40y_c_FWD</v>
      </c>
      <c r="D1001" t="str">
        <f>_xlfn.XLOOKUP(RT_gsm[[#This Row],[Column3]],SC_enz[name_dir],SC_enz[name_dir],"")</f>
        <v/>
      </c>
      <c r="E1001" t="str">
        <f>_xlfn.XLOOKUP(RT_gsm[[#This Row],[model_rxn]],sc_gsm[model_rxn],sc_gsm[model_rxn],"")</f>
        <v/>
      </c>
      <c r="F1001" s="3" t="str">
        <f>_xlfn.XLOOKUP(RT_gsm[[#This Row],[Column3]],sc_gsm[Column3],sc_gsm[Column3],"")</f>
        <v/>
      </c>
      <c r="G1001" s="3" t="str" cm="1">
        <f t="array" ref="G1001">RT_gsm[[#This Row],[model_rxn]]&amp;",r,"&amp;_xlfn.SWITCH(RT_gsm[[#This Row],[Column2]],"REV","lower_bound:-","FWD","upper_bound:")&amp;"1000"</f>
        <v>EAR40y_c,r,upper_bound:1000</v>
      </c>
      <c r="H1001" s="3" t="str">
        <f>_xlfn.XLOOKUP(RT_gsm[[#This Row],[rxn in SC GSM]],sc_gsm[model_rxn],sc_gsm[yeast8.3.4 equation],"")</f>
        <v/>
      </c>
      <c r="I1001" s="3" t="str">
        <f>_xlfn.XLOOKUP(RT_gsm[[#This Row],[rxn in SC GSM]],sc_gsm[model_rxn],sc_gsm[Column12],"")</f>
        <v/>
      </c>
      <c r="J1001" s="3" t="str">
        <f>IF(RT_gsm[[#This Row],[Column2]]="REV",FIND("&lt;=&gt;",RT_gsm[[#This Row],[Column8]]),"")</f>
        <v/>
      </c>
    </row>
    <row r="1002" spans="1:10" hidden="1" x14ac:dyDescent="0.2">
      <c r="A1002" t="s">
        <v>1807</v>
      </c>
      <c r="B1002" t="s">
        <v>3902</v>
      </c>
      <c r="C1002" t="str">
        <f>RT_gsm[[#This Row],[model_rxn]]&amp;"_"&amp;RT_gsm[[#This Row],[Column2]]</f>
        <v>EAR40y_m_FWD</v>
      </c>
      <c r="D1002" t="str">
        <f>_xlfn.XLOOKUP(RT_gsm[[#This Row],[Column3]],SC_enz[name_dir],SC_enz[name_dir],"")</f>
        <v>EAR40y_m_FWD</v>
      </c>
      <c r="E1002" t="str">
        <f>_xlfn.XLOOKUP(RT_gsm[[#This Row],[model_rxn]],sc_gsm[model_rxn],sc_gsm[model_rxn],"")</f>
        <v>EAR40y_m</v>
      </c>
      <c r="F1002" s="3" t="str">
        <f>_xlfn.XLOOKUP(RT_gsm[[#This Row],[Column3]],sc_gsm[Column3],sc_gsm[Column3],"")</f>
        <v>EAR40y_m_FWD</v>
      </c>
      <c r="G1002" s="3" t="str" cm="1">
        <f t="array" ref="G1002">RT_gsm[[#This Row],[model_rxn]]&amp;",r,"&amp;_xlfn.SWITCH(RT_gsm[[#This Row],[Column2]],"REV","lower_bound:-","FWD","upper_bound:")&amp;"1000"</f>
        <v>EAR40y_m,r,upper_bound:1000</v>
      </c>
      <c r="H1002" s="3" t="str">
        <f>_xlfn.XLOOKUP(RT_gsm[[#This Row],[rxn in SC GSM]],sc_gsm[model_rxn],sc_gsm[yeast8.3.4 equation],"")</f>
        <v>H+[m] + NADPH[m] + trans-but-2-enoyl-ACP[m] =&gt; NADP(+)[m] + butanoyl-ACP[m]</v>
      </c>
      <c r="I1002" s="3" t="b">
        <f>_xlfn.XLOOKUP(RT_gsm[[#This Row],[rxn in SC GSM]],sc_gsm[model_rxn],sc_gsm[Column12],"")</f>
        <v>1</v>
      </c>
      <c r="J1002" s="3" t="str">
        <f>IF(RT_gsm[[#This Row],[Column2]]="REV",FIND("&lt;=&gt;",RT_gsm[[#This Row],[Column8]]),"")</f>
        <v/>
      </c>
    </row>
    <row r="1003" spans="1:10" hidden="1" x14ac:dyDescent="0.2">
      <c r="A1003" t="s">
        <v>5032</v>
      </c>
      <c r="B1003" t="s">
        <v>3902</v>
      </c>
      <c r="C1003" t="str">
        <f>RT_gsm[[#This Row],[model_rxn]]&amp;"_"&amp;RT_gsm[[#This Row],[Column2]]</f>
        <v>EAR60y_c_FWD</v>
      </c>
      <c r="D1003" t="str">
        <f>_xlfn.XLOOKUP(RT_gsm[[#This Row],[Column3]],SC_enz[name_dir],SC_enz[name_dir],"")</f>
        <v/>
      </c>
      <c r="E1003" t="str">
        <f>_xlfn.XLOOKUP(RT_gsm[[#This Row],[model_rxn]],sc_gsm[model_rxn],sc_gsm[model_rxn],"")</f>
        <v/>
      </c>
      <c r="F1003" s="3" t="str">
        <f>_xlfn.XLOOKUP(RT_gsm[[#This Row],[Column3]],sc_gsm[Column3],sc_gsm[Column3],"")</f>
        <v/>
      </c>
      <c r="G1003" s="3" t="str" cm="1">
        <f t="array" ref="G1003">RT_gsm[[#This Row],[model_rxn]]&amp;",r,"&amp;_xlfn.SWITCH(RT_gsm[[#This Row],[Column2]],"REV","lower_bound:-","FWD","upper_bound:")&amp;"1000"</f>
        <v>EAR60y_c,r,upper_bound:1000</v>
      </c>
      <c r="H1003" s="3" t="str">
        <f>_xlfn.XLOOKUP(RT_gsm[[#This Row],[rxn in SC GSM]],sc_gsm[model_rxn],sc_gsm[yeast8.3.4 equation],"")</f>
        <v/>
      </c>
      <c r="I1003" s="3" t="str">
        <f>_xlfn.XLOOKUP(RT_gsm[[#This Row],[rxn in SC GSM]],sc_gsm[model_rxn],sc_gsm[Column12],"")</f>
        <v/>
      </c>
      <c r="J1003" s="3" t="str">
        <f>IF(RT_gsm[[#This Row],[Column2]]="REV",FIND("&lt;=&gt;",RT_gsm[[#This Row],[Column8]]),"")</f>
        <v/>
      </c>
    </row>
    <row r="1004" spans="1:10" hidden="1" x14ac:dyDescent="0.2">
      <c r="A1004" t="s">
        <v>1811</v>
      </c>
      <c r="B1004" t="s">
        <v>3902</v>
      </c>
      <c r="C1004" t="str">
        <f>RT_gsm[[#This Row],[model_rxn]]&amp;"_"&amp;RT_gsm[[#This Row],[Column2]]</f>
        <v>EAR60y_m_FWD</v>
      </c>
      <c r="D1004" t="str">
        <f>_xlfn.XLOOKUP(RT_gsm[[#This Row],[Column3]],SC_enz[name_dir],SC_enz[name_dir],"")</f>
        <v>EAR60y_m_FWD</v>
      </c>
      <c r="E1004" t="str">
        <f>_xlfn.XLOOKUP(RT_gsm[[#This Row],[model_rxn]],sc_gsm[model_rxn],sc_gsm[model_rxn],"")</f>
        <v>EAR60y_m</v>
      </c>
      <c r="F1004" s="3" t="str">
        <f>_xlfn.XLOOKUP(RT_gsm[[#This Row],[Column3]],sc_gsm[Column3],sc_gsm[Column3],"")</f>
        <v>EAR60y_m_FWD</v>
      </c>
      <c r="G1004" s="3" t="str" cm="1">
        <f t="array" ref="G1004">RT_gsm[[#This Row],[model_rxn]]&amp;",r,"&amp;_xlfn.SWITCH(RT_gsm[[#This Row],[Column2]],"REV","lower_bound:-","FWD","upper_bound:")&amp;"1000"</f>
        <v>EAR60y_m,r,upper_bound:1000</v>
      </c>
      <c r="H1004" s="3" t="str">
        <f>_xlfn.XLOOKUP(RT_gsm[[#This Row],[rxn in SC GSM]],sc_gsm[model_rxn],sc_gsm[yeast8.3.4 equation],"")</f>
        <v>H+[m] + NADPH[m] + trans-hex-2-enoyl-ACP[m] =&gt; NADP(+)[m] + hexanoyl-ACP[m]</v>
      </c>
      <c r="I1004" s="3" t="b">
        <f>_xlfn.XLOOKUP(RT_gsm[[#This Row],[rxn in SC GSM]],sc_gsm[model_rxn],sc_gsm[Column12],"")</f>
        <v>1</v>
      </c>
      <c r="J1004" s="3" t="str">
        <f>IF(RT_gsm[[#This Row],[Column2]]="REV",FIND("&lt;=&gt;",RT_gsm[[#This Row],[Column8]]),"")</f>
        <v/>
      </c>
    </row>
    <row r="1005" spans="1:10" hidden="1" x14ac:dyDescent="0.2">
      <c r="A1005" t="s">
        <v>5033</v>
      </c>
      <c r="B1005" t="s">
        <v>3902</v>
      </c>
      <c r="C1005" t="str">
        <f>RT_gsm[[#This Row],[model_rxn]]&amp;"_"&amp;RT_gsm[[#This Row],[Column2]]</f>
        <v>EAR80y_c_FWD</v>
      </c>
      <c r="D1005" t="str">
        <f>_xlfn.XLOOKUP(RT_gsm[[#This Row],[Column3]],SC_enz[name_dir],SC_enz[name_dir],"")</f>
        <v/>
      </c>
      <c r="E1005" t="str">
        <f>_xlfn.XLOOKUP(RT_gsm[[#This Row],[model_rxn]],sc_gsm[model_rxn],sc_gsm[model_rxn],"")</f>
        <v/>
      </c>
      <c r="F1005" s="3" t="str">
        <f>_xlfn.XLOOKUP(RT_gsm[[#This Row],[Column3]],sc_gsm[Column3],sc_gsm[Column3],"")</f>
        <v/>
      </c>
      <c r="G1005" s="3" t="str" cm="1">
        <f t="array" ref="G1005">RT_gsm[[#This Row],[model_rxn]]&amp;",r,"&amp;_xlfn.SWITCH(RT_gsm[[#This Row],[Column2]],"REV","lower_bound:-","FWD","upper_bound:")&amp;"1000"</f>
        <v>EAR80y_c,r,upper_bound:1000</v>
      </c>
      <c r="H1005" s="3" t="str">
        <f>_xlfn.XLOOKUP(RT_gsm[[#This Row],[rxn in SC GSM]],sc_gsm[model_rxn],sc_gsm[yeast8.3.4 equation],"")</f>
        <v/>
      </c>
      <c r="I1005" s="3" t="str">
        <f>_xlfn.XLOOKUP(RT_gsm[[#This Row],[rxn in SC GSM]],sc_gsm[model_rxn],sc_gsm[Column12],"")</f>
        <v/>
      </c>
      <c r="J1005" s="3" t="str">
        <f>IF(RT_gsm[[#This Row],[Column2]]="REV",FIND("&lt;=&gt;",RT_gsm[[#This Row],[Column8]]),"")</f>
        <v/>
      </c>
    </row>
    <row r="1006" spans="1:10" hidden="1" x14ac:dyDescent="0.2">
      <c r="A1006" t="s">
        <v>1812</v>
      </c>
      <c r="B1006" t="s">
        <v>3902</v>
      </c>
      <c r="C1006" t="str">
        <f>RT_gsm[[#This Row],[model_rxn]]&amp;"_"&amp;RT_gsm[[#This Row],[Column2]]</f>
        <v>EAR80y_m_FWD</v>
      </c>
      <c r="D1006" t="str">
        <f>_xlfn.XLOOKUP(RT_gsm[[#This Row],[Column3]],SC_enz[name_dir],SC_enz[name_dir],"")</f>
        <v>EAR80y_m_FWD</v>
      </c>
      <c r="E1006" t="str">
        <f>_xlfn.XLOOKUP(RT_gsm[[#This Row],[model_rxn]],sc_gsm[model_rxn],sc_gsm[model_rxn],"")</f>
        <v>EAR80y_m</v>
      </c>
      <c r="F1006" s="3" t="str">
        <f>_xlfn.XLOOKUP(RT_gsm[[#This Row],[Column3]],sc_gsm[Column3],sc_gsm[Column3],"")</f>
        <v>EAR80y_m_FWD</v>
      </c>
      <c r="G1006" s="3" t="str" cm="1">
        <f t="array" ref="G1006">RT_gsm[[#This Row],[model_rxn]]&amp;",r,"&amp;_xlfn.SWITCH(RT_gsm[[#This Row],[Column2]],"REV","lower_bound:-","FWD","upper_bound:")&amp;"1000"</f>
        <v>EAR80y_m,r,upper_bound:1000</v>
      </c>
      <c r="H1006" s="3" t="str">
        <f>_xlfn.XLOOKUP(RT_gsm[[#This Row],[rxn in SC GSM]],sc_gsm[model_rxn],sc_gsm[yeast8.3.4 equation],"")</f>
        <v>H+[m] + NADPH[m] + trans-oct-2-enoyl-ACP[m] =&gt; NADP(+)[m] + octanoyl-ACP[m]</v>
      </c>
      <c r="I1006" s="3" t="b">
        <f>_xlfn.XLOOKUP(RT_gsm[[#This Row],[rxn in SC GSM]],sc_gsm[model_rxn],sc_gsm[Column12],"")</f>
        <v>1</v>
      </c>
      <c r="J1006" s="3" t="str">
        <f>IF(RT_gsm[[#This Row],[Column2]]="REV",FIND("&lt;=&gt;",RT_gsm[[#This Row],[Column8]]),"")</f>
        <v/>
      </c>
    </row>
    <row r="1007" spans="1:10" hidden="1" x14ac:dyDescent="0.2">
      <c r="A1007" t="s">
        <v>5034</v>
      </c>
      <c r="B1007" t="s">
        <v>3903</v>
      </c>
      <c r="C1007" t="str">
        <f>RT_gsm[[#This Row],[model_rxn]]&amp;"_"&amp;RT_gsm[[#This Row],[Column2]]</f>
        <v>ECOAH100_m_REV</v>
      </c>
      <c r="D1007" t="str">
        <f>_xlfn.XLOOKUP(RT_gsm[[#This Row],[Column3]],SC_enz[name_dir],SC_enz[name_dir],"")</f>
        <v/>
      </c>
      <c r="E1007" t="str">
        <f>_xlfn.XLOOKUP(RT_gsm[[#This Row],[model_rxn]],sc_gsm[model_rxn],sc_gsm[model_rxn],"")</f>
        <v/>
      </c>
      <c r="F1007" s="3" t="str">
        <f>_xlfn.XLOOKUP(RT_gsm[[#This Row],[Column3]],sc_gsm[Column3],sc_gsm[Column3],"")</f>
        <v/>
      </c>
      <c r="G1007" s="3" t="str" cm="1">
        <f t="array" ref="G1007">RT_gsm[[#This Row],[model_rxn]]&amp;",r,"&amp;_xlfn.SWITCH(RT_gsm[[#This Row],[Column2]],"REV","lower_bound:-","FWD","upper_bound:")&amp;"1000"</f>
        <v>ECOAH100_m,r,lower_bound:-1000</v>
      </c>
      <c r="H1007" s="3" t="str">
        <f>_xlfn.XLOOKUP(RT_gsm[[#This Row],[rxn in SC GSM]],sc_gsm[model_rxn],sc_gsm[yeast8.3.4 equation],"")</f>
        <v/>
      </c>
      <c r="I1007" s="3" t="str">
        <f>_xlfn.XLOOKUP(RT_gsm[[#This Row],[rxn in SC GSM]],sc_gsm[model_rxn],sc_gsm[Column12],"")</f>
        <v/>
      </c>
      <c r="J1007" s="3" t="e">
        <f>IF(RT_gsm[[#This Row],[Column2]]="REV",FIND("&lt;=&gt;",RT_gsm[[#This Row],[Column8]]),"")</f>
        <v>#VALUE!</v>
      </c>
    </row>
    <row r="1008" spans="1:10" hidden="1" x14ac:dyDescent="0.2">
      <c r="A1008" t="s">
        <v>5034</v>
      </c>
      <c r="B1008" t="s">
        <v>3902</v>
      </c>
      <c r="C1008" t="str">
        <f>RT_gsm[[#This Row],[model_rxn]]&amp;"_"&amp;RT_gsm[[#This Row],[Column2]]</f>
        <v>ECOAH100_m_FWD</v>
      </c>
      <c r="D1008" t="str">
        <f>_xlfn.XLOOKUP(RT_gsm[[#This Row],[Column3]],SC_enz[name_dir],SC_enz[name_dir],"")</f>
        <v/>
      </c>
      <c r="E1008" t="str">
        <f>_xlfn.XLOOKUP(RT_gsm[[#This Row],[model_rxn]],sc_gsm[model_rxn],sc_gsm[model_rxn],"")</f>
        <v/>
      </c>
      <c r="F1008" s="3" t="str">
        <f>_xlfn.XLOOKUP(RT_gsm[[#This Row],[Column3]],sc_gsm[Column3],sc_gsm[Column3],"")</f>
        <v/>
      </c>
      <c r="G1008" s="3" t="str" cm="1">
        <f t="array" ref="G1008">RT_gsm[[#This Row],[model_rxn]]&amp;",r,"&amp;_xlfn.SWITCH(RT_gsm[[#This Row],[Column2]],"REV","lower_bound:-","FWD","upper_bound:")&amp;"1000"</f>
        <v>ECOAH100_m,r,upper_bound:1000</v>
      </c>
      <c r="H1008" s="3" t="str">
        <f>_xlfn.XLOOKUP(RT_gsm[[#This Row],[rxn in SC GSM]],sc_gsm[model_rxn],sc_gsm[yeast8.3.4 equation],"")</f>
        <v/>
      </c>
      <c r="I1008" s="3" t="str">
        <f>_xlfn.XLOOKUP(RT_gsm[[#This Row],[rxn in SC GSM]],sc_gsm[model_rxn],sc_gsm[Column12],"")</f>
        <v/>
      </c>
      <c r="J1008" s="3" t="str">
        <f>IF(RT_gsm[[#This Row],[Column2]]="REV",FIND("&lt;=&gt;",RT_gsm[[#This Row],[Column8]]),"")</f>
        <v/>
      </c>
    </row>
    <row r="1009" spans="1:10" hidden="1" x14ac:dyDescent="0.2">
      <c r="A1009" t="s">
        <v>1894</v>
      </c>
      <c r="B1009" t="s">
        <v>3902</v>
      </c>
      <c r="C1009" t="str">
        <f>RT_gsm[[#This Row],[model_rxn]]&amp;"_"&amp;RT_gsm[[#This Row],[Column2]]</f>
        <v>ECOAH100_x_FWD</v>
      </c>
      <c r="D1009" t="str">
        <f>_xlfn.XLOOKUP(RT_gsm[[#This Row],[Column3]],SC_enz[name_dir],SC_enz[name_dir],"")</f>
        <v>ECOAH100_x_FWD</v>
      </c>
      <c r="E1009" t="str">
        <f>_xlfn.XLOOKUP(RT_gsm[[#This Row],[model_rxn]],sc_gsm[model_rxn],sc_gsm[model_rxn],"")</f>
        <v>ECOAH100_x</v>
      </c>
      <c r="F1009" s="3" t="str">
        <f>_xlfn.XLOOKUP(RT_gsm[[#This Row],[Column3]],sc_gsm[Column3],sc_gsm[Column3],"")</f>
        <v>ECOAH100_x_FWD</v>
      </c>
      <c r="G1009" s="3" t="str" cm="1">
        <f t="array" ref="G1009">RT_gsm[[#This Row],[model_rxn]]&amp;",r,"&amp;_xlfn.SWITCH(RT_gsm[[#This Row],[Column2]],"REV","lower_bound:-","FWD","upper_bound:")&amp;"1000"</f>
        <v>ECOAH100_x,r,upper_bound:1000</v>
      </c>
      <c r="H1009" s="3" t="str">
        <f>_xlfn.XLOOKUP(RT_gsm[[#This Row],[rxn in SC GSM]],sc_gsm[model_rxn],sc_gsm[yeast8.3.4 equation],"")</f>
        <v>H2O[p] + trans-dec-2-enoyl-CoA[p] =&gt; (R)-3-hydroxydecanoyl-CoA[p]</v>
      </c>
      <c r="I1009" s="3" t="b">
        <f>_xlfn.XLOOKUP(RT_gsm[[#This Row],[rxn in SC GSM]],sc_gsm[model_rxn],sc_gsm[Column12],"")</f>
        <v>1</v>
      </c>
      <c r="J1009" s="3" t="str">
        <f>IF(RT_gsm[[#This Row],[Column2]]="REV",FIND("&lt;=&gt;",RT_gsm[[#This Row],[Column8]]),"")</f>
        <v/>
      </c>
    </row>
    <row r="1010" spans="1:10" hidden="1" x14ac:dyDescent="0.2">
      <c r="A1010" t="s">
        <v>5041</v>
      </c>
      <c r="B1010" t="s">
        <v>3902</v>
      </c>
      <c r="C1010" t="str">
        <f>RT_gsm[[#This Row],[model_rxn]]&amp;"_"&amp;RT_gsm[[#This Row],[Column2]]</f>
        <v>ECOAH101e_x_FWD</v>
      </c>
      <c r="D1010" t="str">
        <f>_xlfn.XLOOKUP(RT_gsm[[#This Row],[Column3]],SC_enz[name_dir],SC_enz[name_dir],"")</f>
        <v/>
      </c>
      <c r="E1010" t="str">
        <f>_xlfn.XLOOKUP(RT_gsm[[#This Row],[model_rxn]],sc_gsm[model_rxn],sc_gsm[model_rxn],"")</f>
        <v/>
      </c>
      <c r="F1010" s="3" t="str">
        <f>_xlfn.XLOOKUP(RT_gsm[[#This Row],[Column3]],sc_gsm[Column3],sc_gsm[Column3],"")</f>
        <v/>
      </c>
      <c r="G1010" s="3" t="str" cm="1">
        <f t="array" ref="G1010">RT_gsm[[#This Row],[model_rxn]]&amp;",r,"&amp;_xlfn.SWITCH(RT_gsm[[#This Row],[Column2]],"REV","lower_bound:-","FWD","upper_bound:")&amp;"1000"</f>
        <v>ECOAH101e_x,r,upper_bound:1000</v>
      </c>
      <c r="H1010" s="3" t="str">
        <f>_xlfn.XLOOKUP(RT_gsm[[#This Row],[rxn in SC GSM]],sc_gsm[model_rxn],sc_gsm[yeast8.3.4 equation],"")</f>
        <v/>
      </c>
      <c r="I1010" s="3" t="str">
        <f>_xlfn.XLOOKUP(RT_gsm[[#This Row],[rxn in SC GSM]],sc_gsm[model_rxn],sc_gsm[Column12],"")</f>
        <v/>
      </c>
      <c r="J1010" s="3" t="str">
        <f>IF(RT_gsm[[#This Row],[Column2]]="REV",FIND("&lt;=&gt;",RT_gsm[[#This Row],[Column8]]),"")</f>
        <v/>
      </c>
    </row>
    <row r="1011" spans="1:10" hidden="1" x14ac:dyDescent="0.2">
      <c r="A1011" t="s">
        <v>5042</v>
      </c>
      <c r="B1011" t="s">
        <v>3903</v>
      </c>
      <c r="C1011" t="str">
        <f>RT_gsm[[#This Row],[model_rxn]]&amp;"_"&amp;RT_gsm[[#This Row],[Column2]]</f>
        <v>ECOAH120_m_REV</v>
      </c>
      <c r="D1011" t="str">
        <f>_xlfn.XLOOKUP(RT_gsm[[#This Row],[Column3]],SC_enz[name_dir],SC_enz[name_dir],"")</f>
        <v/>
      </c>
      <c r="E1011" t="str">
        <f>_xlfn.XLOOKUP(RT_gsm[[#This Row],[model_rxn]],sc_gsm[model_rxn],sc_gsm[model_rxn],"")</f>
        <v/>
      </c>
      <c r="F1011" s="3" t="str">
        <f>_xlfn.XLOOKUP(RT_gsm[[#This Row],[Column3]],sc_gsm[Column3],sc_gsm[Column3],"")</f>
        <v/>
      </c>
      <c r="G1011" s="3" t="str" cm="1">
        <f t="array" ref="G1011">RT_gsm[[#This Row],[model_rxn]]&amp;",r,"&amp;_xlfn.SWITCH(RT_gsm[[#This Row],[Column2]],"REV","lower_bound:-","FWD","upper_bound:")&amp;"1000"</f>
        <v>ECOAH120_m,r,lower_bound:-1000</v>
      </c>
      <c r="H1011" s="3" t="str">
        <f>_xlfn.XLOOKUP(RT_gsm[[#This Row],[rxn in SC GSM]],sc_gsm[model_rxn],sc_gsm[yeast8.3.4 equation],"")</f>
        <v/>
      </c>
      <c r="I1011" s="3" t="str">
        <f>_xlfn.XLOOKUP(RT_gsm[[#This Row],[rxn in SC GSM]],sc_gsm[model_rxn],sc_gsm[Column12],"")</f>
        <v/>
      </c>
      <c r="J1011" s="3" t="e">
        <f>IF(RT_gsm[[#This Row],[Column2]]="REV",FIND("&lt;=&gt;",RT_gsm[[#This Row],[Column8]]),"")</f>
        <v>#VALUE!</v>
      </c>
    </row>
    <row r="1012" spans="1:10" hidden="1" x14ac:dyDescent="0.2">
      <c r="A1012" t="s">
        <v>5042</v>
      </c>
      <c r="B1012" t="s">
        <v>3902</v>
      </c>
      <c r="C1012" t="str">
        <f>RT_gsm[[#This Row],[model_rxn]]&amp;"_"&amp;RT_gsm[[#This Row],[Column2]]</f>
        <v>ECOAH120_m_FWD</v>
      </c>
      <c r="D1012" t="str">
        <f>_xlfn.XLOOKUP(RT_gsm[[#This Row],[Column3]],SC_enz[name_dir],SC_enz[name_dir],"")</f>
        <v/>
      </c>
      <c r="E1012" t="str">
        <f>_xlfn.XLOOKUP(RT_gsm[[#This Row],[model_rxn]],sc_gsm[model_rxn],sc_gsm[model_rxn],"")</f>
        <v/>
      </c>
      <c r="F1012" s="3" t="str">
        <f>_xlfn.XLOOKUP(RT_gsm[[#This Row],[Column3]],sc_gsm[Column3],sc_gsm[Column3],"")</f>
        <v/>
      </c>
      <c r="G1012" s="3" t="str" cm="1">
        <f t="array" ref="G1012">RT_gsm[[#This Row],[model_rxn]]&amp;",r,"&amp;_xlfn.SWITCH(RT_gsm[[#This Row],[Column2]],"REV","lower_bound:-","FWD","upper_bound:")&amp;"1000"</f>
        <v>ECOAH120_m,r,upper_bound:1000</v>
      </c>
      <c r="H1012" s="3" t="str">
        <f>_xlfn.XLOOKUP(RT_gsm[[#This Row],[rxn in SC GSM]],sc_gsm[model_rxn],sc_gsm[yeast8.3.4 equation],"")</f>
        <v/>
      </c>
      <c r="I1012" s="3" t="str">
        <f>_xlfn.XLOOKUP(RT_gsm[[#This Row],[rxn in SC GSM]],sc_gsm[model_rxn],sc_gsm[Column12],"")</f>
        <v/>
      </c>
      <c r="J1012" s="3" t="str">
        <f>IF(RT_gsm[[#This Row],[Column2]]="REV",FIND("&lt;=&gt;",RT_gsm[[#This Row],[Column8]]),"")</f>
        <v/>
      </c>
    </row>
    <row r="1013" spans="1:10" hidden="1" x14ac:dyDescent="0.2">
      <c r="A1013" t="s">
        <v>1895</v>
      </c>
      <c r="B1013" t="s">
        <v>3902</v>
      </c>
      <c r="C1013" t="str">
        <f>RT_gsm[[#This Row],[model_rxn]]&amp;"_"&amp;RT_gsm[[#This Row],[Column2]]</f>
        <v>ECOAH120_x_FWD</v>
      </c>
      <c r="D1013" t="str">
        <f>_xlfn.XLOOKUP(RT_gsm[[#This Row],[Column3]],SC_enz[name_dir],SC_enz[name_dir],"")</f>
        <v>ECOAH120_x_FWD</v>
      </c>
      <c r="E1013" t="str">
        <f>_xlfn.XLOOKUP(RT_gsm[[#This Row],[model_rxn]],sc_gsm[model_rxn],sc_gsm[model_rxn],"")</f>
        <v>ECOAH120_x</v>
      </c>
      <c r="F1013" s="3" t="str">
        <f>_xlfn.XLOOKUP(RT_gsm[[#This Row],[Column3]],sc_gsm[Column3],sc_gsm[Column3],"")</f>
        <v>ECOAH120_x_FWD</v>
      </c>
      <c r="G1013" s="3" t="str" cm="1">
        <f t="array" ref="G1013">RT_gsm[[#This Row],[model_rxn]]&amp;",r,"&amp;_xlfn.SWITCH(RT_gsm[[#This Row],[Column2]],"REV","lower_bound:-","FWD","upper_bound:")&amp;"1000"</f>
        <v>ECOAH120_x,r,upper_bound:1000</v>
      </c>
      <c r="H1013" s="3" t="str">
        <f>_xlfn.XLOOKUP(RT_gsm[[#This Row],[rxn in SC GSM]],sc_gsm[model_rxn],sc_gsm[yeast8.3.4 equation],"")</f>
        <v>H2O[p] + trans-dodec-2-enoyl-CoA[p] =&gt; (R)-3-hydroxylauroyl-CoA[p]</v>
      </c>
      <c r="I1013" s="3" t="b">
        <f>_xlfn.XLOOKUP(RT_gsm[[#This Row],[rxn in SC GSM]],sc_gsm[model_rxn],sc_gsm[Column12],"")</f>
        <v>1</v>
      </c>
      <c r="J1013" s="3" t="str">
        <f>IF(RT_gsm[[#This Row],[Column2]]="REV",FIND("&lt;=&gt;",RT_gsm[[#This Row],[Column8]]),"")</f>
        <v/>
      </c>
    </row>
    <row r="1014" spans="1:10" hidden="1" x14ac:dyDescent="0.2">
      <c r="A1014" t="s">
        <v>5043</v>
      </c>
      <c r="B1014" t="s">
        <v>3902</v>
      </c>
      <c r="C1014" t="str">
        <f>RT_gsm[[#This Row],[model_rxn]]&amp;"_"&amp;RT_gsm[[#This Row],[Column2]]</f>
        <v>ECOAH121a_m_FWD</v>
      </c>
      <c r="D1014" t="str">
        <f>_xlfn.XLOOKUP(RT_gsm[[#This Row],[Column3]],SC_enz[name_dir],SC_enz[name_dir],"")</f>
        <v/>
      </c>
      <c r="E1014" t="str">
        <f>_xlfn.XLOOKUP(RT_gsm[[#This Row],[model_rxn]],sc_gsm[model_rxn],sc_gsm[model_rxn],"")</f>
        <v/>
      </c>
      <c r="F1014" s="3" t="str">
        <f>_xlfn.XLOOKUP(RT_gsm[[#This Row],[Column3]],sc_gsm[Column3],sc_gsm[Column3],"")</f>
        <v/>
      </c>
      <c r="G1014" s="3" t="str" cm="1">
        <f t="array" ref="G1014">RT_gsm[[#This Row],[model_rxn]]&amp;",r,"&amp;_xlfn.SWITCH(RT_gsm[[#This Row],[Column2]],"REV","lower_bound:-","FWD","upper_bound:")&amp;"1000"</f>
        <v>ECOAH121a_m,r,upper_bound:1000</v>
      </c>
      <c r="H1014" s="3" t="str">
        <f>_xlfn.XLOOKUP(RT_gsm[[#This Row],[rxn in SC GSM]],sc_gsm[model_rxn],sc_gsm[yeast8.3.4 equation],"")</f>
        <v/>
      </c>
      <c r="I1014" s="3" t="str">
        <f>_xlfn.XLOOKUP(RT_gsm[[#This Row],[rxn in SC GSM]],sc_gsm[model_rxn],sc_gsm[Column12],"")</f>
        <v/>
      </c>
      <c r="J1014" s="3" t="str">
        <f>IF(RT_gsm[[#This Row],[Column2]]="REV",FIND("&lt;=&gt;",RT_gsm[[#This Row],[Column8]]),"")</f>
        <v/>
      </c>
    </row>
    <row r="1015" spans="1:10" hidden="1" x14ac:dyDescent="0.2">
      <c r="A1015" t="s">
        <v>1908</v>
      </c>
      <c r="B1015" t="s">
        <v>3902</v>
      </c>
      <c r="C1015" t="str">
        <f>RT_gsm[[#This Row],[model_rxn]]&amp;"_"&amp;RT_gsm[[#This Row],[Column2]]</f>
        <v>ECOAH121a_x_FWD</v>
      </c>
      <c r="D1015" t="str">
        <f>_xlfn.XLOOKUP(RT_gsm[[#This Row],[Column3]],SC_enz[name_dir],SC_enz[name_dir],"")</f>
        <v>ECOAH121a_x_FWD</v>
      </c>
      <c r="E1015" t="str">
        <f>_xlfn.XLOOKUP(RT_gsm[[#This Row],[model_rxn]],sc_gsm[model_rxn],sc_gsm[model_rxn],"")</f>
        <v>ECOAH121a_x</v>
      </c>
      <c r="F1015" s="3" t="str">
        <f>_xlfn.XLOOKUP(RT_gsm[[#This Row],[Column3]],sc_gsm[Column3],sc_gsm[Column3],"")</f>
        <v>ECOAH121a_x_FWD</v>
      </c>
      <c r="G1015" s="3" t="str" cm="1">
        <f t="array" ref="G1015">RT_gsm[[#This Row],[model_rxn]]&amp;",r,"&amp;_xlfn.SWITCH(RT_gsm[[#This Row],[Column2]],"REV","lower_bound:-","FWD","upper_bound:")&amp;"1000"</f>
        <v>ECOAH121a_x,r,upper_bound:1000</v>
      </c>
      <c r="H1015" s="3" t="str">
        <f>_xlfn.XLOOKUP(RT_gsm[[#This Row],[rxn in SC GSM]],sc_gsm[model_rxn],sc_gsm[yeast8.3.4 equation],"")</f>
        <v>H2O[p] + trans-2,cis-5-dodecadienoyl-CoA[p] =&gt; (R)-3-hydroxy-cis-dodec-5-enoyl-CoA[p]</v>
      </c>
      <c r="I1015" s="3" t="b">
        <f>_xlfn.XLOOKUP(RT_gsm[[#This Row],[rxn in SC GSM]],sc_gsm[model_rxn],sc_gsm[Column12],"")</f>
        <v>1</v>
      </c>
      <c r="J1015" s="3" t="str">
        <f>IF(RT_gsm[[#This Row],[Column2]]="REV",FIND("&lt;=&gt;",RT_gsm[[#This Row],[Column8]]),"")</f>
        <v/>
      </c>
    </row>
    <row r="1016" spans="1:10" hidden="1" x14ac:dyDescent="0.2">
      <c r="A1016" t="s">
        <v>5044</v>
      </c>
      <c r="B1016" t="s">
        <v>3902</v>
      </c>
      <c r="C1016" t="str">
        <f>RT_gsm[[#This Row],[model_rxn]]&amp;"_"&amp;RT_gsm[[#This Row],[Column2]]</f>
        <v>ECOAH121d_x_FWD</v>
      </c>
      <c r="D1016" t="str">
        <f>_xlfn.XLOOKUP(RT_gsm[[#This Row],[Column3]],SC_enz[name_dir],SC_enz[name_dir],"")</f>
        <v/>
      </c>
      <c r="E1016" t="str">
        <f>_xlfn.XLOOKUP(RT_gsm[[#This Row],[model_rxn]],sc_gsm[model_rxn],sc_gsm[model_rxn],"")</f>
        <v/>
      </c>
      <c r="F1016" s="3" t="str">
        <f>_xlfn.XLOOKUP(RT_gsm[[#This Row],[Column3]],sc_gsm[Column3],sc_gsm[Column3],"")</f>
        <v/>
      </c>
      <c r="G1016" s="3" t="str" cm="1">
        <f t="array" ref="G1016">RT_gsm[[#This Row],[model_rxn]]&amp;",r,"&amp;_xlfn.SWITCH(RT_gsm[[#This Row],[Column2]],"REV","lower_bound:-","FWD","upper_bound:")&amp;"1000"</f>
        <v>ECOAH121d_x,r,upper_bound:1000</v>
      </c>
      <c r="H1016" s="3" t="str">
        <f>_xlfn.XLOOKUP(RT_gsm[[#This Row],[rxn in SC GSM]],sc_gsm[model_rxn],sc_gsm[yeast8.3.4 equation],"")</f>
        <v/>
      </c>
      <c r="I1016" s="3" t="str">
        <f>_xlfn.XLOOKUP(RT_gsm[[#This Row],[rxn in SC GSM]],sc_gsm[model_rxn],sc_gsm[Column12],"")</f>
        <v/>
      </c>
      <c r="J1016" s="3" t="str">
        <f>IF(RT_gsm[[#This Row],[Column2]]="REV",FIND("&lt;=&gt;",RT_gsm[[#This Row],[Column8]]),"")</f>
        <v/>
      </c>
    </row>
    <row r="1017" spans="1:10" hidden="1" x14ac:dyDescent="0.2">
      <c r="A1017" t="s">
        <v>5045</v>
      </c>
      <c r="B1017" t="s">
        <v>3902</v>
      </c>
      <c r="C1017" t="str">
        <f>RT_gsm[[#This Row],[model_rxn]]&amp;"_"&amp;RT_gsm[[#This Row],[Column2]]</f>
        <v>ECOAH122e_x_FWD</v>
      </c>
      <c r="D1017" t="str">
        <f>_xlfn.XLOOKUP(RT_gsm[[#This Row],[Column3]],SC_enz[name_dir],SC_enz[name_dir],"")</f>
        <v/>
      </c>
      <c r="E1017" t="str">
        <f>_xlfn.XLOOKUP(RT_gsm[[#This Row],[model_rxn]],sc_gsm[model_rxn],sc_gsm[model_rxn],"")</f>
        <v/>
      </c>
      <c r="F1017" s="3" t="str">
        <f>_xlfn.XLOOKUP(RT_gsm[[#This Row],[Column3]],sc_gsm[Column3],sc_gsm[Column3],"")</f>
        <v/>
      </c>
      <c r="G1017" s="3" t="str" cm="1">
        <f t="array" ref="G1017">RT_gsm[[#This Row],[model_rxn]]&amp;",r,"&amp;_xlfn.SWITCH(RT_gsm[[#This Row],[Column2]],"REV","lower_bound:-","FWD","upper_bound:")&amp;"1000"</f>
        <v>ECOAH122e_x,r,upper_bound:1000</v>
      </c>
      <c r="H1017" s="3" t="str">
        <f>_xlfn.XLOOKUP(RT_gsm[[#This Row],[rxn in SC GSM]],sc_gsm[model_rxn],sc_gsm[yeast8.3.4 equation],"")</f>
        <v/>
      </c>
      <c r="I1017" s="3" t="str">
        <f>_xlfn.XLOOKUP(RT_gsm[[#This Row],[rxn in SC GSM]],sc_gsm[model_rxn],sc_gsm[Column12],"")</f>
        <v/>
      </c>
      <c r="J1017" s="3" t="str">
        <f>IF(RT_gsm[[#This Row],[Column2]]="REV",FIND("&lt;=&gt;",RT_gsm[[#This Row],[Column8]]),"")</f>
        <v/>
      </c>
    </row>
    <row r="1018" spans="1:10" hidden="1" x14ac:dyDescent="0.2">
      <c r="A1018" t="s">
        <v>5046</v>
      </c>
      <c r="B1018" t="s">
        <v>3903</v>
      </c>
      <c r="C1018" t="str">
        <f>RT_gsm[[#This Row],[model_rxn]]&amp;"_"&amp;RT_gsm[[#This Row],[Column2]]</f>
        <v>ECOAH140_m_REV</v>
      </c>
      <c r="D1018" t="str">
        <f>_xlfn.XLOOKUP(RT_gsm[[#This Row],[Column3]],SC_enz[name_dir],SC_enz[name_dir],"")</f>
        <v/>
      </c>
      <c r="E1018" t="str">
        <f>_xlfn.XLOOKUP(RT_gsm[[#This Row],[model_rxn]],sc_gsm[model_rxn],sc_gsm[model_rxn],"")</f>
        <v/>
      </c>
      <c r="F1018" s="3" t="str">
        <f>_xlfn.XLOOKUP(RT_gsm[[#This Row],[Column3]],sc_gsm[Column3],sc_gsm[Column3],"")</f>
        <v/>
      </c>
      <c r="G1018" s="3" t="str" cm="1">
        <f t="array" ref="G1018">RT_gsm[[#This Row],[model_rxn]]&amp;",r,"&amp;_xlfn.SWITCH(RT_gsm[[#This Row],[Column2]],"REV","lower_bound:-","FWD","upper_bound:")&amp;"1000"</f>
        <v>ECOAH140_m,r,lower_bound:-1000</v>
      </c>
      <c r="H1018" s="3" t="str">
        <f>_xlfn.XLOOKUP(RT_gsm[[#This Row],[rxn in SC GSM]],sc_gsm[model_rxn],sc_gsm[yeast8.3.4 equation],"")</f>
        <v/>
      </c>
      <c r="I1018" s="3" t="str">
        <f>_xlfn.XLOOKUP(RT_gsm[[#This Row],[rxn in SC GSM]],sc_gsm[model_rxn],sc_gsm[Column12],"")</f>
        <v/>
      </c>
      <c r="J1018" s="3" t="e">
        <f>IF(RT_gsm[[#This Row],[Column2]]="REV",FIND("&lt;=&gt;",RT_gsm[[#This Row],[Column8]]),"")</f>
        <v>#VALUE!</v>
      </c>
    </row>
    <row r="1019" spans="1:10" hidden="1" x14ac:dyDescent="0.2">
      <c r="A1019" t="s">
        <v>5046</v>
      </c>
      <c r="B1019" t="s">
        <v>3902</v>
      </c>
      <c r="C1019" t="str">
        <f>RT_gsm[[#This Row],[model_rxn]]&amp;"_"&amp;RT_gsm[[#This Row],[Column2]]</f>
        <v>ECOAH140_m_FWD</v>
      </c>
      <c r="D1019" t="str">
        <f>_xlfn.XLOOKUP(RT_gsm[[#This Row],[Column3]],SC_enz[name_dir],SC_enz[name_dir],"")</f>
        <v/>
      </c>
      <c r="E1019" t="str">
        <f>_xlfn.XLOOKUP(RT_gsm[[#This Row],[model_rxn]],sc_gsm[model_rxn],sc_gsm[model_rxn],"")</f>
        <v/>
      </c>
      <c r="F1019" s="3" t="str">
        <f>_xlfn.XLOOKUP(RT_gsm[[#This Row],[Column3]],sc_gsm[Column3],sc_gsm[Column3],"")</f>
        <v/>
      </c>
      <c r="G1019" s="3" t="str" cm="1">
        <f t="array" ref="G1019">RT_gsm[[#This Row],[model_rxn]]&amp;",r,"&amp;_xlfn.SWITCH(RT_gsm[[#This Row],[Column2]],"REV","lower_bound:-","FWD","upper_bound:")&amp;"1000"</f>
        <v>ECOAH140_m,r,upper_bound:1000</v>
      </c>
      <c r="H1019" s="3" t="str">
        <f>_xlfn.XLOOKUP(RT_gsm[[#This Row],[rxn in SC GSM]],sc_gsm[model_rxn],sc_gsm[yeast8.3.4 equation],"")</f>
        <v/>
      </c>
      <c r="I1019" s="3" t="str">
        <f>_xlfn.XLOOKUP(RT_gsm[[#This Row],[rxn in SC GSM]],sc_gsm[model_rxn],sc_gsm[Column12],"")</f>
        <v/>
      </c>
      <c r="J1019" s="3" t="str">
        <f>IF(RT_gsm[[#This Row],[Column2]]="REV",FIND("&lt;=&gt;",RT_gsm[[#This Row],[Column8]]),"")</f>
        <v/>
      </c>
    </row>
    <row r="1020" spans="1:10" hidden="1" x14ac:dyDescent="0.2">
      <c r="A1020" t="s">
        <v>1896</v>
      </c>
      <c r="B1020" t="s">
        <v>3902</v>
      </c>
      <c r="C1020" t="str">
        <f>RT_gsm[[#This Row],[model_rxn]]&amp;"_"&amp;RT_gsm[[#This Row],[Column2]]</f>
        <v>ECOAH140_x_FWD</v>
      </c>
      <c r="D1020" t="str">
        <f>_xlfn.XLOOKUP(RT_gsm[[#This Row],[Column3]],SC_enz[name_dir],SC_enz[name_dir],"")</f>
        <v>ECOAH140_x_FWD</v>
      </c>
      <c r="E1020" t="str">
        <f>_xlfn.XLOOKUP(RT_gsm[[#This Row],[model_rxn]],sc_gsm[model_rxn],sc_gsm[model_rxn],"")</f>
        <v>ECOAH140_x</v>
      </c>
      <c r="F1020" s="3" t="str">
        <f>_xlfn.XLOOKUP(RT_gsm[[#This Row],[Column3]],sc_gsm[Column3],sc_gsm[Column3],"")</f>
        <v>ECOAH140_x_FWD</v>
      </c>
      <c r="G1020" s="3" t="str" cm="1">
        <f t="array" ref="G1020">RT_gsm[[#This Row],[model_rxn]]&amp;",r,"&amp;_xlfn.SWITCH(RT_gsm[[#This Row],[Column2]],"REV","lower_bound:-","FWD","upper_bound:")&amp;"1000"</f>
        <v>ECOAH140_x,r,upper_bound:1000</v>
      </c>
      <c r="H1020" s="3" t="str">
        <f>_xlfn.XLOOKUP(RT_gsm[[#This Row],[rxn in SC GSM]],sc_gsm[model_rxn],sc_gsm[yeast8.3.4 equation],"")</f>
        <v>H2O[p] + trans-tetradec-2-enoyl-CoA[p] =&gt; (S)-3-hydroxytetradecanoyl-CoA[p]</v>
      </c>
      <c r="I1020" s="3" t="b">
        <f>_xlfn.XLOOKUP(RT_gsm[[#This Row],[rxn in SC GSM]],sc_gsm[model_rxn],sc_gsm[Column12],"")</f>
        <v>1</v>
      </c>
      <c r="J1020" s="3" t="str">
        <f>IF(RT_gsm[[#This Row],[Column2]]="REV",FIND("&lt;=&gt;",RT_gsm[[#This Row],[Column8]]),"")</f>
        <v/>
      </c>
    </row>
    <row r="1021" spans="1:10" hidden="1" x14ac:dyDescent="0.2">
      <c r="A1021" t="s">
        <v>5047</v>
      </c>
      <c r="B1021" t="s">
        <v>3902</v>
      </c>
      <c r="C1021" t="str">
        <f>RT_gsm[[#This Row],[model_rxn]]&amp;"_"&amp;RT_gsm[[#This Row],[Column2]]</f>
        <v>ECOAH141b_m_FWD</v>
      </c>
      <c r="D1021" t="str">
        <f>_xlfn.XLOOKUP(RT_gsm[[#This Row],[Column3]],SC_enz[name_dir],SC_enz[name_dir],"")</f>
        <v/>
      </c>
      <c r="E1021" t="str">
        <f>_xlfn.XLOOKUP(RT_gsm[[#This Row],[model_rxn]],sc_gsm[model_rxn],sc_gsm[model_rxn],"")</f>
        <v/>
      </c>
      <c r="F1021" s="3" t="str">
        <f>_xlfn.XLOOKUP(RT_gsm[[#This Row],[Column3]],sc_gsm[Column3],sc_gsm[Column3],"")</f>
        <v/>
      </c>
      <c r="G1021" s="3" t="str" cm="1">
        <f t="array" ref="G1021">RT_gsm[[#This Row],[model_rxn]]&amp;",r,"&amp;_xlfn.SWITCH(RT_gsm[[#This Row],[Column2]],"REV","lower_bound:-","FWD","upper_bound:")&amp;"1000"</f>
        <v>ECOAH141b_m,r,upper_bound:1000</v>
      </c>
      <c r="H1021" s="3" t="str">
        <f>_xlfn.XLOOKUP(RT_gsm[[#This Row],[rxn in SC GSM]],sc_gsm[model_rxn],sc_gsm[yeast8.3.4 equation],"")</f>
        <v/>
      </c>
      <c r="I1021" s="3" t="str">
        <f>_xlfn.XLOOKUP(RT_gsm[[#This Row],[rxn in SC GSM]],sc_gsm[model_rxn],sc_gsm[Column12],"")</f>
        <v/>
      </c>
      <c r="J1021" s="3" t="str">
        <f>IF(RT_gsm[[#This Row],[Column2]]="REV",FIND("&lt;=&gt;",RT_gsm[[#This Row],[Column8]]),"")</f>
        <v/>
      </c>
    </row>
    <row r="1022" spans="1:10" hidden="1" x14ac:dyDescent="0.2">
      <c r="A1022" t="s">
        <v>1907</v>
      </c>
      <c r="B1022" t="s">
        <v>3902</v>
      </c>
      <c r="C1022" t="str">
        <f>RT_gsm[[#This Row],[model_rxn]]&amp;"_"&amp;RT_gsm[[#This Row],[Column2]]</f>
        <v>ECOAH141b_x_FWD</v>
      </c>
      <c r="D1022" t="str">
        <f>_xlfn.XLOOKUP(RT_gsm[[#This Row],[Column3]],SC_enz[name_dir],SC_enz[name_dir],"")</f>
        <v>ECOAH141b_x_FWD</v>
      </c>
      <c r="E1022" t="str">
        <f>_xlfn.XLOOKUP(RT_gsm[[#This Row],[model_rxn]],sc_gsm[model_rxn],sc_gsm[model_rxn],"")</f>
        <v>ECOAH141b_x</v>
      </c>
      <c r="F1022" s="3" t="str">
        <f>_xlfn.XLOOKUP(RT_gsm[[#This Row],[Column3]],sc_gsm[Column3],sc_gsm[Column3],"")</f>
        <v>ECOAH141b_x_FWD</v>
      </c>
      <c r="G1022" s="3" t="str" cm="1">
        <f t="array" ref="G1022">RT_gsm[[#This Row],[model_rxn]]&amp;",r,"&amp;_xlfn.SWITCH(RT_gsm[[#This Row],[Column2]],"REV","lower_bound:-","FWD","upper_bound:")&amp;"1000"</f>
        <v>ECOAH141b_x,r,upper_bound:1000</v>
      </c>
      <c r="H1022" s="3" t="str">
        <f>_xlfn.XLOOKUP(RT_gsm[[#This Row],[rxn in SC GSM]],sc_gsm[model_rxn],sc_gsm[yeast8.3.4 equation],"")</f>
        <v>H2O[p] + trans-2,cis-7-tetradecadienoyl-CoA[p] =&gt; (R)-3-hydroxy-cis-tetradec-7-enoyl-CoA[p]</v>
      </c>
      <c r="I1022" s="3" t="b">
        <f>_xlfn.XLOOKUP(RT_gsm[[#This Row],[rxn in SC GSM]],sc_gsm[model_rxn],sc_gsm[Column12],"")</f>
        <v>1</v>
      </c>
      <c r="J1022" s="3" t="str">
        <f>IF(RT_gsm[[#This Row],[Column2]]="REV",FIND("&lt;=&gt;",RT_gsm[[#This Row],[Column8]]),"")</f>
        <v/>
      </c>
    </row>
    <row r="1023" spans="1:10" hidden="1" x14ac:dyDescent="0.2">
      <c r="A1023" t="s">
        <v>5048</v>
      </c>
      <c r="B1023" t="s">
        <v>3902</v>
      </c>
      <c r="C1023" t="str">
        <f>RT_gsm[[#This Row],[model_rxn]]&amp;"_"&amp;RT_gsm[[#This Row],[Column2]]</f>
        <v>ECOAH141c_m_FWD</v>
      </c>
      <c r="D1023" t="str">
        <f>_xlfn.XLOOKUP(RT_gsm[[#This Row],[Column3]],SC_enz[name_dir],SC_enz[name_dir],"")</f>
        <v/>
      </c>
      <c r="E1023" t="str">
        <f>_xlfn.XLOOKUP(RT_gsm[[#This Row],[model_rxn]],sc_gsm[model_rxn],sc_gsm[model_rxn],"")</f>
        <v/>
      </c>
      <c r="F1023" s="3" t="str">
        <f>_xlfn.XLOOKUP(RT_gsm[[#This Row],[Column3]],sc_gsm[Column3],sc_gsm[Column3],"")</f>
        <v/>
      </c>
      <c r="G1023" s="3" t="str" cm="1">
        <f t="array" ref="G1023">RT_gsm[[#This Row],[model_rxn]]&amp;",r,"&amp;_xlfn.SWITCH(RT_gsm[[#This Row],[Column2]],"REV","lower_bound:-","FWD","upper_bound:")&amp;"1000"</f>
        <v>ECOAH141c_m,r,upper_bound:1000</v>
      </c>
      <c r="H1023" s="3" t="str">
        <f>_xlfn.XLOOKUP(RT_gsm[[#This Row],[rxn in SC GSM]],sc_gsm[model_rxn],sc_gsm[yeast8.3.4 equation],"")</f>
        <v/>
      </c>
      <c r="I1023" s="3" t="str">
        <f>_xlfn.XLOOKUP(RT_gsm[[#This Row],[rxn in SC GSM]],sc_gsm[model_rxn],sc_gsm[Column12],"")</f>
        <v/>
      </c>
      <c r="J1023" s="3" t="str">
        <f>IF(RT_gsm[[#This Row],[Column2]]="REV",FIND("&lt;=&gt;",RT_gsm[[#This Row],[Column8]]),"")</f>
        <v/>
      </c>
    </row>
    <row r="1024" spans="1:10" hidden="1" x14ac:dyDescent="0.2">
      <c r="A1024" t="s">
        <v>1911</v>
      </c>
      <c r="B1024" t="s">
        <v>3902</v>
      </c>
      <c r="C1024" t="str">
        <f>RT_gsm[[#This Row],[model_rxn]]&amp;"_"&amp;RT_gsm[[#This Row],[Column2]]</f>
        <v>ECOAH141c_x_FWD</v>
      </c>
      <c r="D1024" t="str">
        <f>_xlfn.XLOOKUP(RT_gsm[[#This Row],[Column3]],SC_enz[name_dir],SC_enz[name_dir],"")</f>
        <v>ECOAH141c_x_FWD</v>
      </c>
      <c r="E1024" t="str">
        <f>_xlfn.XLOOKUP(RT_gsm[[#This Row],[model_rxn]],sc_gsm[model_rxn],sc_gsm[model_rxn],"")</f>
        <v>ECOAH141c_x</v>
      </c>
      <c r="F1024" s="3" t="str">
        <f>_xlfn.XLOOKUP(RT_gsm[[#This Row],[Column3]],sc_gsm[Column3],sc_gsm[Column3],"")</f>
        <v>ECOAH141c_x_FWD</v>
      </c>
      <c r="G1024" s="3" t="str" cm="1">
        <f t="array" ref="G1024">RT_gsm[[#This Row],[model_rxn]]&amp;",r,"&amp;_xlfn.SWITCH(RT_gsm[[#This Row],[Column2]],"REV","lower_bound:-","FWD","upper_bound:")&amp;"1000"</f>
        <v>ECOAH141c_x,r,upper_bound:1000</v>
      </c>
      <c r="H1024" s="3" t="str">
        <f>_xlfn.XLOOKUP(RT_gsm[[#This Row],[rxn in SC GSM]],sc_gsm[model_rxn],sc_gsm[yeast8.3.4 equation],"")</f>
        <v>H2O[p] + trans-2,cis-5-tetradecadienoyl-CoA[p] =&gt; (R)-3-hydroxy-cis-tetradec-5-enoyl-CoA[p]</v>
      </c>
      <c r="I1024" s="3" t="b">
        <f>_xlfn.XLOOKUP(RT_gsm[[#This Row],[rxn in SC GSM]],sc_gsm[model_rxn],sc_gsm[Column12],"")</f>
        <v>1</v>
      </c>
      <c r="J1024" s="3" t="str">
        <f>IF(RT_gsm[[#This Row],[Column2]]="REV",FIND("&lt;=&gt;",RT_gsm[[#This Row],[Column8]]),"")</f>
        <v/>
      </c>
    </row>
    <row r="1025" spans="1:10" hidden="1" x14ac:dyDescent="0.2">
      <c r="A1025" t="s">
        <v>5049</v>
      </c>
      <c r="B1025" t="s">
        <v>3902</v>
      </c>
      <c r="C1025" t="str">
        <f>RT_gsm[[#This Row],[model_rxn]]&amp;"_"&amp;RT_gsm[[#This Row],[Column2]]</f>
        <v>ECOAH142_x_FWD</v>
      </c>
      <c r="D1025" t="str">
        <f>_xlfn.XLOOKUP(RT_gsm[[#This Row],[Column3]],SC_enz[name_dir],SC_enz[name_dir],"")</f>
        <v/>
      </c>
      <c r="E1025" t="str">
        <f>_xlfn.XLOOKUP(RT_gsm[[#This Row],[model_rxn]],sc_gsm[model_rxn],sc_gsm[model_rxn],"")</f>
        <v/>
      </c>
      <c r="F1025" s="3" t="str">
        <f>_xlfn.XLOOKUP(RT_gsm[[#This Row],[Column3]],sc_gsm[Column3],sc_gsm[Column3],"")</f>
        <v/>
      </c>
      <c r="G1025" s="3" t="str" cm="1">
        <f t="array" ref="G1025">RT_gsm[[#This Row],[model_rxn]]&amp;",r,"&amp;_xlfn.SWITCH(RT_gsm[[#This Row],[Column2]],"REV","lower_bound:-","FWD","upper_bound:")&amp;"1000"</f>
        <v>ECOAH142_x,r,upper_bound:1000</v>
      </c>
      <c r="H1025" s="3" t="str">
        <f>_xlfn.XLOOKUP(RT_gsm[[#This Row],[rxn in SC GSM]],sc_gsm[model_rxn],sc_gsm[yeast8.3.4 equation],"")</f>
        <v/>
      </c>
      <c r="I1025" s="3" t="str">
        <f>_xlfn.XLOOKUP(RT_gsm[[#This Row],[rxn in SC GSM]],sc_gsm[model_rxn],sc_gsm[Column12],"")</f>
        <v/>
      </c>
      <c r="J1025" s="3" t="str">
        <f>IF(RT_gsm[[#This Row],[Column2]]="REV",FIND("&lt;=&gt;",RT_gsm[[#This Row],[Column8]]),"")</f>
        <v/>
      </c>
    </row>
    <row r="1026" spans="1:10" hidden="1" x14ac:dyDescent="0.2">
      <c r="A1026" t="s">
        <v>5050</v>
      </c>
      <c r="B1026" t="s">
        <v>3902</v>
      </c>
      <c r="C1026" t="str">
        <f>RT_gsm[[#This Row],[model_rxn]]&amp;"_"&amp;RT_gsm[[#This Row],[Column2]]</f>
        <v>ECOAH143_x_FWD</v>
      </c>
      <c r="D1026" t="str">
        <f>_xlfn.XLOOKUP(RT_gsm[[#This Row],[Column3]],SC_enz[name_dir],SC_enz[name_dir],"")</f>
        <v/>
      </c>
      <c r="E1026" t="str">
        <f>_xlfn.XLOOKUP(RT_gsm[[#This Row],[model_rxn]],sc_gsm[model_rxn],sc_gsm[model_rxn],"")</f>
        <v/>
      </c>
      <c r="F1026" s="3" t="str">
        <f>_xlfn.XLOOKUP(RT_gsm[[#This Row],[Column3]],sc_gsm[Column3],sc_gsm[Column3],"")</f>
        <v/>
      </c>
      <c r="G1026" s="3" t="str" cm="1">
        <f t="array" ref="G1026">RT_gsm[[#This Row],[model_rxn]]&amp;",r,"&amp;_xlfn.SWITCH(RT_gsm[[#This Row],[Column2]],"REV","lower_bound:-","FWD","upper_bound:")&amp;"1000"</f>
        <v>ECOAH143_x,r,upper_bound:1000</v>
      </c>
      <c r="H1026" s="3" t="str">
        <f>_xlfn.XLOOKUP(RT_gsm[[#This Row],[rxn in SC GSM]],sc_gsm[model_rxn],sc_gsm[yeast8.3.4 equation],"")</f>
        <v/>
      </c>
      <c r="I1026" s="3" t="str">
        <f>_xlfn.XLOOKUP(RT_gsm[[#This Row],[rxn in SC GSM]],sc_gsm[model_rxn],sc_gsm[Column12],"")</f>
        <v/>
      </c>
      <c r="J1026" s="3" t="str">
        <f>IF(RT_gsm[[#This Row],[Column2]]="REV",FIND("&lt;=&gt;",RT_gsm[[#This Row],[Column8]]),"")</f>
        <v/>
      </c>
    </row>
    <row r="1027" spans="1:10" hidden="1" x14ac:dyDescent="0.2">
      <c r="A1027" t="s">
        <v>5051</v>
      </c>
      <c r="B1027" t="s">
        <v>3903</v>
      </c>
      <c r="C1027" t="str">
        <f>RT_gsm[[#This Row],[model_rxn]]&amp;"_"&amp;RT_gsm[[#This Row],[Column2]]</f>
        <v>ECOAH160_m_REV</v>
      </c>
      <c r="D1027" t="str">
        <f>_xlfn.XLOOKUP(RT_gsm[[#This Row],[Column3]],SC_enz[name_dir],SC_enz[name_dir],"")</f>
        <v/>
      </c>
      <c r="E1027" t="str">
        <f>_xlfn.XLOOKUP(RT_gsm[[#This Row],[model_rxn]],sc_gsm[model_rxn],sc_gsm[model_rxn],"")</f>
        <v/>
      </c>
      <c r="F1027" s="3" t="str">
        <f>_xlfn.XLOOKUP(RT_gsm[[#This Row],[Column3]],sc_gsm[Column3],sc_gsm[Column3],"")</f>
        <v/>
      </c>
      <c r="G1027" s="3" t="str" cm="1">
        <f t="array" ref="G1027">RT_gsm[[#This Row],[model_rxn]]&amp;",r,"&amp;_xlfn.SWITCH(RT_gsm[[#This Row],[Column2]],"REV","lower_bound:-","FWD","upper_bound:")&amp;"1000"</f>
        <v>ECOAH160_m,r,lower_bound:-1000</v>
      </c>
      <c r="H1027" s="3" t="str">
        <f>_xlfn.XLOOKUP(RT_gsm[[#This Row],[rxn in SC GSM]],sc_gsm[model_rxn],sc_gsm[yeast8.3.4 equation],"")</f>
        <v/>
      </c>
      <c r="I1027" s="3" t="str">
        <f>_xlfn.XLOOKUP(RT_gsm[[#This Row],[rxn in SC GSM]],sc_gsm[model_rxn],sc_gsm[Column12],"")</f>
        <v/>
      </c>
      <c r="J1027" s="3" t="e">
        <f>IF(RT_gsm[[#This Row],[Column2]]="REV",FIND("&lt;=&gt;",RT_gsm[[#This Row],[Column8]]),"")</f>
        <v>#VALUE!</v>
      </c>
    </row>
    <row r="1028" spans="1:10" hidden="1" x14ac:dyDescent="0.2">
      <c r="A1028" t="s">
        <v>5051</v>
      </c>
      <c r="B1028" t="s">
        <v>3902</v>
      </c>
      <c r="C1028" t="str">
        <f>RT_gsm[[#This Row],[model_rxn]]&amp;"_"&amp;RT_gsm[[#This Row],[Column2]]</f>
        <v>ECOAH160_m_FWD</v>
      </c>
      <c r="D1028" t="str">
        <f>_xlfn.XLOOKUP(RT_gsm[[#This Row],[Column3]],SC_enz[name_dir],SC_enz[name_dir],"")</f>
        <v/>
      </c>
      <c r="E1028" t="str">
        <f>_xlfn.XLOOKUP(RT_gsm[[#This Row],[model_rxn]],sc_gsm[model_rxn],sc_gsm[model_rxn],"")</f>
        <v/>
      </c>
      <c r="F1028" s="3" t="str">
        <f>_xlfn.XLOOKUP(RT_gsm[[#This Row],[Column3]],sc_gsm[Column3],sc_gsm[Column3],"")</f>
        <v/>
      </c>
      <c r="G1028" s="3" t="str" cm="1">
        <f t="array" ref="G1028">RT_gsm[[#This Row],[model_rxn]]&amp;",r,"&amp;_xlfn.SWITCH(RT_gsm[[#This Row],[Column2]],"REV","lower_bound:-","FWD","upper_bound:")&amp;"1000"</f>
        <v>ECOAH160_m,r,upper_bound:1000</v>
      </c>
      <c r="H1028" s="3" t="str">
        <f>_xlfn.XLOOKUP(RT_gsm[[#This Row],[rxn in SC GSM]],sc_gsm[model_rxn],sc_gsm[yeast8.3.4 equation],"")</f>
        <v/>
      </c>
      <c r="I1028" s="3" t="str">
        <f>_xlfn.XLOOKUP(RT_gsm[[#This Row],[rxn in SC GSM]],sc_gsm[model_rxn],sc_gsm[Column12],"")</f>
        <v/>
      </c>
      <c r="J1028" s="3" t="str">
        <f>IF(RT_gsm[[#This Row],[Column2]]="REV",FIND("&lt;=&gt;",RT_gsm[[#This Row],[Column8]]),"")</f>
        <v/>
      </c>
    </row>
    <row r="1029" spans="1:10" hidden="1" x14ac:dyDescent="0.2">
      <c r="A1029" t="s">
        <v>1897</v>
      </c>
      <c r="B1029" t="s">
        <v>3902</v>
      </c>
      <c r="C1029" t="str">
        <f>RT_gsm[[#This Row],[model_rxn]]&amp;"_"&amp;RT_gsm[[#This Row],[Column2]]</f>
        <v>ECOAH160_x_FWD</v>
      </c>
      <c r="D1029" t="str">
        <f>_xlfn.XLOOKUP(RT_gsm[[#This Row],[Column3]],SC_enz[name_dir],SC_enz[name_dir],"")</f>
        <v>ECOAH160_x_FWD</v>
      </c>
      <c r="E1029" t="str">
        <f>_xlfn.XLOOKUP(RT_gsm[[#This Row],[model_rxn]],sc_gsm[model_rxn],sc_gsm[model_rxn],"")</f>
        <v>ECOAH160_x</v>
      </c>
      <c r="F1029" s="3" t="str">
        <f>_xlfn.XLOOKUP(RT_gsm[[#This Row],[Column3]],sc_gsm[Column3],sc_gsm[Column3],"")</f>
        <v>ECOAH160_x_FWD</v>
      </c>
      <c r="G1029" s="3" t="str" cm="1">
        <f t="array" ref="G1029">RT_gsm[[#This Row],[model_rxn]]&amp;",r,"&amp;_xlfn.SWITCH(RT_gsm[[#This Row],[Column2]],"REV","lower_bound:-","FWD","upper_bound:")&amp;"1000"</f>
        <v>ECOAH160_x,r,upper_bound:1000</v>
      </c>
      <c r="H1029" s="3" t="str">
        <f>_xlfn.XLOOKUP(RT_gsm[[#This Row],[rxn in SC GSM]],sc_gsm[model_rxn],sc_gsm[yeast8.3.4 equation],"")</f>
        <v>H2O[p] + hexadec-2-enoyl-CoA[p] =&gt; (S)-3-hydroxypalmitoyl-CoA[p]</v>
      </c>
      <c r="I1029" s="3" t="b">
        <f>_xlfn.XLOOKUP(RT_gsm[[#This Row],[rxn in SC GSM]],sc_gsm[model_rxn],sc_gsm[Column12],"")</f>
        <v>1</v>
      </c>
      <c r="J1029" s="3" t="str">
        <f>IF(RT_gsm[[#This Row],[Column2]]="REV",FIND("&lt;=&gt;",RT_gsm[[#This Row],[Column8]]),"")</f>
        <v/>
      </c>
    </row>
    <row r="1030" spans="1:10" hidden="1" x14ac:dyDescent="0.2">
      <c r="A1030" t="s">
        <v>5052</v>
      </c>
      <c r="B1030" t="s">
        <v>3902</v>
      </c>
      <c r="C1030" t="str">
        <f>RT_gsm[[#This Row],[model_rxn]]&amp;"_"&amp;RT_gsm[[#This Row],[Column2]]</f>
        <v>ECOAH161b_m_FWD</v>
      </c>
      <c r="D1030" t="str">
        <f>_xlfn.XLOOKUP(RT_gsm[[#This Row],[Column3]],SC_enz[name_dir],SC_enz[name_dir],"")</f>
        <v/>
      </c>
      <c r="E1030" t="str">
        <f>_xlfn.XLOOKUP(RT_gsm[[#This Row],[model_rxn]],sc_gsm[model_rxn],sc_gsm[model_rxn],"")</f>
        <v/>
      </c>
      <c r="F1030" s="3" t="str">
        <f>_xlfn.XLOOKUP(RT_gsm[[#This Row],[Column3]],sc_gsm[Column3],sc_gsm[Column3],"")</f>
        <v/>
      </c>
      <c r="G1030" s="3" t="str" cm="1">
        <f t="array" ref="G1030">RT_gsm[[#This Row],[model_rxn]]&amp;",r,"&amp;_xlfn.SWITCH(RT_gsm[[#This Row],[Column2]],"REV","lower_bound:-","FWD","upper_bound:")&amp;"1000"</f>
        <v>ECOAH161b_m,r,upper_bound:1000</v>
      </c>
      <c r="H1030" s="3" t="str">
        <f>_xlfn.XLOOKUP(RT_gsm[[#This Row],[rxn in SC GSM]],sc_gsm[model_rxn],sc_gsm[yeast8.3.4 equation],"")</f>
        <v/>
      </c>
      <c r="I1030" s="3" t="str">
        <f>_xlfn.XLOOKUP(RT_gsm[[#This Row],[rxn in SC GSM]],sc_gsm[model_rxn],sc_gsm[Column12],"")</f>
        <v/>
      </c>
      <c r="J1030" s="3" t="str">
        <f>IF(RT_gsm[[#This Row],[Column2]]="REV",FIND("&lt;=&gt;",RT_gsm[[#This Row],[Column8]]),"")</f>
        <v/>
      </c>
    </row>
    <row r="1031" spans="1:10" hidden="1" x14ac:dyDescent="0.2">
      <c r="A1031" t="s">
        <v>1906</v>
      </c>
      <c r="B1031" t="s">
        <v>3902</v>
      </c>
      <c r="C1031" t="str">
        <f>RT_gsm[[#This Row],[model_rxn]]&amp;"_"&amp;RT_gsm[[#This Row],[Column2]]</f>
        <v>ECOAH161b_x_FWD</v>
      </c>
      <c r="D1031" t="str">
        <f>_xlfn.XLOOKUP(RT_gsm[[#This Row],[Column3]],SC_enz[name_dir],SC_enz[name_dir],"")</f>
        <v>ECOAH161b_x_FWD</v>
      </c>
      <c r="E1031" t="str">
        <f>_xlfn.XLOOKUP(RT_gsm[[#This Row],[model_rxn]],sc_gsm[model_rxn],sc_gsm[model_rxn],"")</f>
        <v>ECOAH161b_x</v>
      </c>
      <c r="F1031" s="3" t="str">
        <f>_xlfn.XLOOKUP(RT_gsm[[#This Row],[Column3]],sc_gsm[Column3],sc_gsm[Column3],"")</f>
        <v>ECOAH161b_x_FWD</v>
      </c>
      <c r="G1031" s="3" t="str" cm="1">
        <f t="array" ref="G1031">RT_gsm[[#This Row],[model_rxn]]&amp;",r,"&amp;_xlfn.SWITCH(RT_gsm[[#This Row],[Column2]],"REV","lower_bound:-","FWD","upper_bound:")&amp;"1000"</f>
        <v>ECOAH161b_x,r,upper_bound:1000</v>
      </c>
      <c r="H1031" s="3" t="str">
        <f>_xlfn.XLOOKUP(RT_gsm[[#This Row],[rxn in SC GSM]],sc_gsm[model_rxn],sc_gsm[yeast8.3.4 equation],"")</f>
        <v>H2O[p] + trans-2,cis-9-hexadecadienoyl-CoA[p] =&gt; (R)-3-hydroxy-cis-hexadec-9-enoyl-CoA[p]</v>
      </c>
      <c r="I1031" s="3" t="b">
        <f>_xlfn.XLOOKUP(RT_gsm[[#This Row],[rxn in SC GSM]],sc_gsm[model_rxn],sc_gsm[Column12],"")</f>
        <v>1</v>
      </c>
      <c r="J1031" s="3" t="str">
        <f>IF(RT_gsm[[#This Row],[Column2]]="REV",FIND("&lt;=&gt;",RT_gsm[[#This Row],[Column8]]),"")</f>
        <v/>
      </c>
    </row>
    <row r="1032" spans="1:10" hidden="1" x14ac:dyDescent="0.2">
      <c r="A1032" t="s">
        <v>5053</v>
      </c>
      <c r="B1032" t="s">
        <v>3902</v>
      </c>
      <c r="C1032" t="str">
        <f>RT_gsm[[#This Row],[model_rxn]]&amp;"_"&amp;RT_gsm[[#This Row],[Column2]]</f>
        <v>ECOAH161c_m_FWD</v>
      </c>
      <c r="D1032" t="str">
        <f>_xlfn.XLOOKUP(RT_gsm[[#This Row],[Column3]],SC_enz[name_dir],SC_enz[name_dir],"")</f>
        <v/>
      </c>
      <c r="E1032" t="str">
        <f>_xlfn.XLOOKUP(RT_gsm[[#This Row],[model_rxn]],sc_gsm[model_rxn],sc_gsm[model_rxn],"")</f>
        <v/>
      </c>
      <c r="F1032" s="3" t="str">
        <f>_xlfn.XLOOKUP(RT_gsm[[#This Row],[Column3]],sc_gsm[Column3],sc_gsm[Column3],"")</f>
        <v/>
      </c>
      <c r="G1032" s="3" t="str" cm="1">
        <f t="array" ref="G1032">RT_gsm[[#This Row],[model_rxn]]&amp;",r,"&amp;_xlfn.SWITCH(RT_gsm[[#This Row],[Column2]],"REV","lower_bound:-","FWD","upper_bound:")&amp;"1000"</f>
        <v>ECOAH161c_m,r,upper_bound:1000</v>
      </c>
      <c r="H1032" s="3" t="str">
        <f>_xlfn.XLOOKUP(RT_gsm[[#This Row],[rxn in SC GSM]],sc_gsm[model_rxn],sc_gsm[yeast8.3.4 equation],"")</f>
        <v/>
      </c>
      <c r="I1032" s="3" t="str">
        <f>_xlfn.XLOOKUP(RT_gsm[[#This Row],[rxn in SC GSM]],sc_gsm[model_rxn],sc_gsm[Column12],"")</f>
        <v/>
      </c>
      <c r="J1032" s="3" t="str">
        <f>IF(RT_gsm[[#This Row],[Column2]]="REV",FIND("&lt;=&gt;",RT_gsm[[#This Row],[Column8]]),"")</f>
        <v/>
      </c>
    </row>
    <row r="1033" spans="1:10" hidden="1" x14ac:dyDescent="0.2">
      <c r="A1033" t="s">
        <v>1910</v>
      </c>
      <c r="B1033" t="s">
        <v>3902</v>
      </c>
      <c r="C1033" t="str">
        <f>RT_gsm[[#This Row],[model_rxn]]&amp;"_"&amp;RT_gsm[[#This Row],[Column2]]</f>
        <v>ECOAH161c_x_FWD</v>
      </c>
      <c r="D1033" t="str">
        <f>_xlfn.XLOOKUP(RT_gsm[[#This Row],[Column3]],SC_enz[name_dir],SC_enz[name_dir],"")</f>
        <v>ECOAH161c_x_FWD</v>
      </c>
      <c r="E1033" t="str">
        <f>_xlfn.XLOOKUP(RT_gsm[[#This Row],[model_rxn]],sc_gsm[model_rxn],sc_gsm[model_rxn],"")</f>
        <v>ECOAH161c_x</v>
      </c>
      <c r="F1033" s="3" t="str">
        <f>_xlfn.XLOOKUP(RT_gsm[[#This Row],[Column3]],sc_gsm[Column3],sc_gsm[Column3],"")</f>
        <v>ECOAH161c_x_FWD</v>
      </c>
      <c r="G1033" s="3" t="str" cm="1">
        <f t="array" ref="G1033">RT_gsm[[#This Row],[model_rxn]]&amp;",r,"&amp;_xlfn.SWITCH(RT_gsm[[#This Row],[Column2]],"REV","lower_bound:-","FWD","upper_bound:")&amp;"1000"</f>
        <v>ECOAH161c_x,r,upper_bound:1000</v>
      </c>
      <c r="H1033" s="3" t="str">
        <f>_xlfn.XLOOKUP(RT_gsm[[#This Row],[rxn in SC GSM]],sc_gsm[model_rxn],sc_gsm[yeast8.3.4 equation],"")</f>
        <v>H2O[p] + trans-2,cis-7-hexadecadienoyl-CoA[p] =&gt; (R)-3-hydroxy-cis-hexadec-7-enoyl-CoA[p]</v>
      </c>
      <c r="I1033" s="3" t="b">
        <f>_xlfn.XLOOKUP(RT_gsm[[#This Row],[rxn in SC GSM]],sc_gsm[model_rxn],sc_gsm[Column12],"")</f>
        <v>1</v>
      </c>
      <c r="J1033" s="3" t="str">
        <f>IF(RT_gsm[[#This Row],[Column2]]="REV",FIND("&lt;=&gt;",RT_gsm[[#This Row],[Column8]]),"")</f>
        <v/>
      </c>
    </row>
    <row r="1034" spans="1:10" hidden="1" x14ac:dyDescent="0.2">
      <c r="A1034" t="s">
        <v>5054</v>
      </c>
      <c r="B1034" t="s">
        <v>3902</v>
      </c>
      <c r="C1034" t="str">
        <f>RT_gsm[[#This Row],[model_rxn]]&amp;"_"&amp;RT_gsm[[#This Row],[Column2]]</f>
        <v>ECOAH162_x_FWD</v>
      </c>
      <c r="D1034" t="str">
        <f>_xlfn.XLOOKUP(RT_gsm[[#This Row],[Column3]],SC_enz[name_dir],SC_enz[name_dir],"")</f>
        <v/>
      </c>
      <c r="E1034" t="str">
        <f>_xlfn.XLOOKUP(RT_gsm[[#This Row],[model_rxn]],sc_gsm[model_rxn],sc_gsm[model_rxn],"")</f>
        <v/>
      </c>
      <c r="F1034" s="3" t="str">
        <f>_xlfn.XLOOKUP(RT_gsm[[#This Row],[Column3]],sc_gsm[Column3],sc_gsm[Column3],"")</f>
        <v/>
      </c>
      <c r="G1034" s="3" t="str" cm="1">
        <f t="array" ref="G1034">RT_gsm[[#This Row],[model_rxn]]&amp;",r,"&amp;_xlfn.SWITCH(RT_gsm[[#This Row],[Column2]],"REV","lower_bound:-","FWD","upper_bound:")&amp;"1000"</f>
        <v>ECOAH162_x,r,upper_bound:1000</v>
      </c>
      <c r="H1034" s="3" t="str">
        <f>_xlfn.XLOOKUP(RT_gsm[[#This Row],[rxn in SC GSM]],sc_gsm[model_rxn],sc_gsm[yeast8.3.4 equation],"")</f>
        <v/>
      </c>
      <c r="I1034" s="3" t="str">
        <f>_xlfn.XLOOKUP(RT_gsm[[#This Row],[rxn in SC GSM]],sc_gsm[model_rxn],sc_gsm[Column12],"")</f>
        <v/>
      </c>
      <c r="J1034" s="3" t="str">
        <f>IF(RT_gsm[[#This Row],[Column2]]="REV",FIND("&lt;=&gt;",RT_gsm[[#This Row],[Column8]]),"")</f>
        <v/>
      </c>
    </row>
    <row r="1035" spans="1:10" hidden="1" x14ac:dyDescent="0.2">
      <c r="A1035" t="s">
        <v>5055</v>
      </c>
      <c r="B1035" t="s">
        <v>3902</v>
      </c>
      <c r="C1035" t="str">
        <f>RT_gsm[[#This Row],[model_rxn]]&amp;"_"&amp;RT_gsm[[#This Row],[Column2]]</f>
        <v>ECOAH163_x_FWD</v>
      </c>
      <c r="D1035" t="str">
        <f>_xlfn.XLOOKUP(RT_gsm[[#This Row],[Column3]],SC_enz[name_dir],SC_enz[name_dir],"")</f>
        <v/>
      </c>
      <c r="E1035" t="str">
        <f>_xlfn.XLOOKUP(RT_gsm[[#This Row],[model_rxn]],sc_gsm[model_rxn],sc_gsm[model_rxn],"")</f>
        <v/>
      </c>
      <c r="F1035" s="3" t="str">
        <f>_xlfn.XLOOKUP(RT_gsm[[#This Row],[Column3]],sc_gsm[Column3],sc_gsm[Column3],"")</f>
        <v/>
      </c>
      <c r="G1035" s="3" t="str" cm="1">
        <f t="array" ref="G1035">RT_gsm[[#This Row],[model_rxn]]&amp;",r,"&amp;_xlfn.SWITCH(RT_gsm[[#This Row],[Column2]],"REV","lower_bound:-","FWD","upper_bound:")&amp;"1000"</f>
        <v>ECOAH163_x,r,upper_bound:1000</v>
      </c>
      <c r="H1035" s="3" t="str">
        <f>_xlfn.XLOOKUP(RT_gsm[[#This Row],[rxn in SC GSM]],sc_gsm[model_rxn],sc_gsm[yeast8.3.4 equation],"")</f>
        <v/>
      </c>
      <c r="I1035" s="3" t="str">
        <f>_xlfn.XLOOKUP(RT_gsm[[#This Row],[rxn in SC GSM]],sc_gsm[model_rxn],sc_gsm[Column12],"")</f>
        <v/>
      </c>
      <c r="J1035" s="3" t="str">
        <f>IF(RT_gsm[[#This Row],[Column2]]="REV",FIND("&lt;=&gt;",RT_gsm[[#This Row],[Column8]]),"")</f>
        <v/>
      </c>
    </row>
    <row r="1036" spans="1:10" hidden="1" x14ac:dyDescent="0.2">
      <c r="A1036" t="s">
        <v>5056</v>
      </c>
      <c r="B1036" t="s">
        <v>3902</v>
      </c>
      <c r="C1036" t="str">
        <f>RT_gsm[[#This Row],[model_rxn]]&amp;"_"&amp;RT_gsm[[#This Row],[Column2]]</f>
        <v>ECOAH180_m_FWD</v>
      </c>
      <c r="D1036" t="str">
        <f>_xlfn.XLOOKUP(RT_gsm[[#This Row],[Column3]],SC_enz[name_dir],SC_enz[name_dir],"")</f>
        <v/>
      </c>
      <c r="E1036" t="str">
        <f>_xlfn.XLOOKUP(RT_gsm[[#This Row],[model_rxn]],sc_gsm[model_rxn],sc_gsm[model_rxn],"")</f>
        <v/>
      </c>
      <c r="F1036" s="3" t="str">
        <f>_xlfn.XLOOKUP(RT_gsm[[#This Row],[Column3]],sc_gsm[Column3],sc_gsm[Column3],"")</f>
        <v/>
      </c>
      <c r="G1036" s="3" t="str" cm="1">
        <f t="array" ref="G1036">RT_gsm[[#This Row],[model_rxn]]&amp;",r,"&amp;_xlfn.SWITCH(RT_gsm[[#This Row],[Column2]],"REV","lower_bound:-","FWD","upper_bound:")&amp;"1000"</f>
        <v>ECOAH180_m,r,upper_bound:1000</v>
      </c>
      <c r="H1036" s="3" t="str">
        <f>_xlfn.XLOOKUP(RT_gsm[[#This Row],[rxn in SC GSM]],sc_gsm[model_rxn],sc_gsm[yeast8.3.4 equation],"")</f>
        <v/>
      </c>
      <c r="I1036" s="3" t="str">
        <f>_xlfn.XLOOKUP(RT_gsm[[#This Row],[rxn in SC GSM]],sc_gsm[model_rxn],sc_gsm[Column12],"")</f>
        <v/>
      </c>
      <c r="J1036" s="3" t="str">
        <f>IF(RT_gsm[[#This Row],[Column2]]="REV",FIND("&lt;=&gt;",RT_gsm[[#This Row],[Column8]]),"")</f>
        <v/>
      </c>
    </row>
    <row r="1037" spans="1:10" hidden="1" x14ac:dyDescent="0.2">
      <c r="A1037" t="s">
        <v>1898</v>
      </c>
      <c r="B1037" t="s">
        <v>3902</v>
      </c>
      <c r="C1037" t="str">
        <f>RT_gsm[[#This Row],[model_rxn]]&amp;"_"&amp;RT_gsm[[#This Row],[Column2]]</f>
        <v>ECOAH180_x_FWD</v>
      </c>
      <c r="D1037" t="str">
        <f>_xlfn.XLOOKUP(RT_gsm[[#This Row],[Column3]],SC_enz[name_dir],SC_enz[name_dir],"")</f>
        <v>ECOAH180_x_FWD</v>
      </c>
      <c r="E1037" t="str">
        <f>_xlfn.XLOOKUP(RT_gsm[[#This Row],[model_rxn]],sc_gsm[model_rxn],sc_gsm[model_rxn],"")</f>
        <v>ECOAH180_x</v>
      </c>
      <c r="F1037" s="3" t="str">
        <f>_xlfn.XLOOKUP(RT_gsm[[#This Row],[Column3]],sc_gsm[Column3],sc_gsm[Column3],"")</f>
        <v>ECOAH180_x_FWD</v>
      </c>
      <c r="G1037" s="3" t="str" cm="1">
        <f t="array" ref="G1037">RT_gsm[[#This Row],[model_rxn]]&amp;",r,"&amp;_xlfn.SWITCH(RT_gsm[[#This Row],[Column2]],"REV","lower_bound:-","FWD","upper_bound:")&amp;"1000"</f>
        <v>ECOAH180_x,r,upper_bound:1000</v>
      </c>
      <c r="H1037" s="3" t="str">
        <f>_xlfn.XLOOKUP(RT_gsm[[#This Row],[rxn in SC GSM]],sc_gsm[model_rxn],sc_gsm[yeast8.3.4 equation],"")</f>
        <v>H2O[p] + trans-octadec-2-enoyl-CoA[p] =&gt; 3-hydroxyoctadecanoyl-CoA[p]</v>
      </c>
      <c r="I1037" s="3" t="b">
        <f>_xlfn.XLOOKUP(RT_gsm[[#This Row],[rxn in SC GSM]],sc_gsm[model_rxn],sc_gsm[Column12],"")</f>
        <v>1</v>
      </c>
      <c r="J1037" s="3" t="str">
        <f>IF(RT_gsm[[#This Row],[Column2]]="REV",FIND("&lt;=&gt;",RT_gsm[[#This Row],[Column8]]),"")</f>
        <v/>
      </c>
    </row>
    <row r="1038" spans="1:10" hidden="1" x14ac:dyDescent="0.2">
      <c r="A1038" t="s">
        <v>5057</v>
      </c>
      <c r="B1038" t="s">
        <v>3902</v>
      </c>
      <c r="C1038" t="str">
        <f>RT_gsm[[#This Row],[model_rxn]]&amp;"_"&amp;RT_gsm[[#This Row],[Column2]]</f>
        <v>ECOAH181a_m_FWD</v>
      </c>
      <c r="D1038" t="str">
        <f>_xlfn.XLOOKUP(RT_gsm[[#This Row],[Column3]],SC_enz[name_dir],SC_enz[name_dir],"")</f>
        <v/>
      </c>
      <c r="E1038" t="str">
        <f>_xlfn.XLOOKUP(RT_gsm[[#This Row],[model_rxn]],sc_gsm[model_rxn],sc_gsm[model_rxn],"")</f>
        <v/>
      </c>
      <c r="F1038" s="3" t="str">
        <f>_xlfn.XLOOKUP(RT_gsm[[#This Row],[Column3]],sc_gsm[Column3],sc_gsm[Column3],"")</f>
        <v/>
      </c>
      <c r="G1038" s="3" t="str" cm="1">
        <f t="array" ref="G1038">RT_gsm[[#This Row],[model_rxn]]&amp;",r,"&amp;_xlfn.SWITCH(RT_gsm[[#This Row],[Column2]],"REV","lower_bound:-","FWD","upper_bound:")&amp;"1000"</f>
        <v>ECOAH181a_m,r,upper_bound:1000</v>
      </c>
      <c r="H1038" s="3" t="str">
        <f>_xlfn.XLOOKUP(RT_gsm[[#This Row],[rxn in SC GSM]],sc_gsm[model_rxn],sc_gsm[yeast8.3.4 equation],"")</f>
        <v/>
      </c>
      <c r="I1038" s="3" t="str">
        <f>_xlfn.XLOOKUP(RT_gsm[[#This Row],[rxn in SC GSM]],sc_gsm[model_rxn],sc_gsm[Column12],"")</f>
        <v/>
      </c>
      <c r="J1038" s="3" t="str">
        <f>IF(RT_gsm[[#This Row],[Column2]]="REV",FIND("&lt;=&gt;",RT_gsm[[#This Row],[Column8]]),"")</f>
        <v/>
      </c>
    </row>
    <row r="1039" spans="1:10" hidden="1" x14ac:dyDescent="0.2">
      <c r="A1039" t="s">
        <v>1909</v>
      </c>
      <c r="B1039" t="s">
        <v>3902</v>
      </c>
      <c r="C1039" t="str">
        <f>RT_gsm[[#This Row],[model_rxn]]&amp;"_"&amp;RT_gsm[[#This Row],[Column2]]</f>
        <v>ECOAH181a_x_FWD</v>
      </c>
      <c r="D1039" t="str">
        <f>_xlfn.XLOOKUP(RT_gsm[[#This Row],[Column3]],SC_enz[name_dir],SC_enz[name_dir],"")</f>
        <v>ECOAH181a_x_FWD</v>
      </c>
      <c r="E1039" t="str">
        <f>_xlfn.XLOOKUP(RT_gsm[[#This Row],[model_rxn]],sc_gsm[model_rxn],sc_gsm[model_rxn],"")</f>
        <v>ECOAH181a_x</v>
      </c>
      <c r="F1039" s="3" t="str">
        <f>_xlfn.XLOOKUP(RT_gsm[[#This Row],[Column3]],sc_gsm[Column3],sc_gsm[Column3],"")</f>
        <v>ECOAH181a_x_FWD</v>
      </c>
      <c r="G1039" s="3" t="str" cm="1">
        <f t="array" ref="G1039">RT_gsm[[#This Row],[model_rxn]]&amp;",r,"&amp;_xlfn.SWITCH(RT_gsm[[#This Row],[Column2]],"REV","lower_bound:-","FWD","upper_bound:")&amp;"1000"</f>
        <v>ECOAH181a_x,r,upper_bound:1000</v>
      </c>
      <c r="H1039" s="3" t="str">
        <f>_xlfn.XLOOKUP(RT_gsm[[#This Row],[rxn in SC GSM]],sc_gsm[model_rxn],sc_gsm[yeast8.3.4 equation],"")</f>
        <v>H2O[p] + trans-2,cis-9-octadecadienoyl-CoA[p] =&gt; (R)-3-hydroxy-cis-octadec-9-enoyl-CoA[p]</v>
      </c>
      <c r="I1039" s="3" t="b">
        <f>_xlfn.XLOOKUP(RT_gsm[[#This Row],[rxn in SC GSM]],sc_gsm[model_rxn],sc_gsm[Column12],"")</f>
        <v>0</v>
      </c>
      <c r="J1039" s="3" t="str">
        <f>IF(RT_gsm[[#This Row],[Column2]]="REV",FIND("&lt;=&gt;",RT_gsm[[#This Row],[Column8]]),"")</f>
        <v/>
      </c>
    </row>
    <row r="1040" spans="1:10" hidden="1" x14ac:dyDescent="0.2">
      <c r="A1040" t="s">
        <v>5058</v>
      </c>
      <c r="B1040" t="s">
        <v>3902</v>
      </c>
      <c r="C1040" t="str">
        <f>RT_gsm[[#This Row],[model_rxn]]&amp;"_"&amp;RT_gsm[[#This Row],[Column2]]</f>
        <v>ECOAH182_x_FWD</v>
      </c>
      <c r="D1040" t="str">
        <f>_xlfn.XLOOKUP(RT_gsm[[#This Row],[Column3]],SC_enz[name_dir],SC_enz[name_dir],"")</f>
        <v/>
      </c>
      <c r="E1040" t="str">
        <f>_xlfn.XLOOKUP(RT_gsm[[#This Row],[model_rxn]],sc_gsm[model_rxn],sc_gsm[model_rxn],"")</f>
        <v/>
      </c>
      <c r="F1040" s="3" t="str">
        <f>_xlfn.XLOOKUP(RT_gsm[[#This Row],[Column3]],sc_gsm[Column3],sc_gsm[Column3],"")</f>
        <v/>
      </c>
      <c r="G1040" s="3" t="str" cm="1">
        <f t="array" ref="G1040">RT_gsm[[#This Row],[model_rxn]]&amp;",r,"&amp;_xlfn.SWITCH(RT_gsm[[#This Row],[Column2]],"REV","lower_bound:-","FWD","upper_bound:")&amp;"1000"</f>
        <v>ECOAH182_x,r,upper_bound:1000</v>
      </c>
      <c r="H1040" s="3" t="str">
        <f>_xlfn.XLOOKUP(RT_gsm[[#This Row],[rxn in SC GSM]],sc_gsm[model_rxn],sc_gsm[yeast8.3.4 equation],"")</f>
        <v/>
      </c>
      <c r="I1040" s="3" t="str">
        <f>_xlfn.XLOOKUP(RT_gsm[[#This Row],[rxn in SC GSM]],sc_gsm[model_rxn],sc_gsm[Column12],"")</f>
        <v/>
      </c>
      <c r="J1040" s="3" t="str">
        <f>IF(RT_gsm[[#This Row],[Column2]]="REV",FIND("&lt;=&gt;",RT_gsm[[#This Row],[Column8]]),"")</f>
        <v/>
      </c>
    </row>
    <row r="1041" spans="1:10" hidden="1" x14ac:dyDescent="0.2">
      <c r="A1041" t="s">
        <v>5059</v>
      </c>
      <c r="B1041" t="s">
        <v>3902</v>
      </c>
      <c r="C1041" t="str">
        <f>RT_gsm[[#This Row],[model_rxn]]&amp;"_"&amp;RT_gsm[[#This Row],[Column2]]</f>
        <v>ECOAH183_x_FWD</v>
      </c>
      <c r="D1041" t="str">
        <f>_xlfn.XLOOKUP(RT_gsm[[#This Row],[Column3]],SC_enz[name_dir],SC_enz[name_dir],"")</f>
        <v/>
      </c>
      <c r="E1041" t="str">
        <f>_xlfn.XLOOKUP(RT_gsm[[#This Row],[model_rxn]],sc_gsm[model_rxn],sc_gsm[model_rxn],"")</f>
        <v/>
      </c>
      <c r="F1041" s="3" t="str">
        <f>_xlfn.XLOOKUP(RT_gsm[[#This Row],[Column3]],sc_gsm[Column3],sc_gsm[Column3],"")</f>
        <v/>
      </c>
      <c r="G1041" s="3" t="str" cm="1">
        <f t="array" ref="G1041">RT_gsm[[#This Row],[model_rxn]]&amp;",r,"&amp;_xlfn.SWITCH(RT_gsm[[#This Row],[Column2]],"REV","lower_bound:-","FWD","upper_bound:")&amp;"1000"</f>
        <v>ECOAH183_x,r,upper_bound:1000</v>
      </c>
      <c r="H1041" s="3" t="str">
        <f>_xlfn.XLOOKUP(RT_gsm[[#This Row],[rxn in SC GSM]],sc_gsm[model_rxn],sc_gsm[yeast8.3.4 equation],"")</f>
        <v/>
      </c>
      <c r="I1041" s="3" t="str">
        <f>_xlfn.XLOOKUP(RT_gsm[[#This Row],[rxn in SC GSM]],sc_gsm[model_rxn],sc_gsm[Column12],"")</f>
        <v/>
      </c>
      <c r="J1041" s="3" t="str">
        <f>IF(RT_gsm[[#This Row],[Column2]]="REV",FIND("&lt;=&gt;",RT_gsm[[#This Row],[Column8]]),"")</f>
        <v/>
      </c>
    </row>
    <row r="1042" spans="1:10" hidden="1" x14ac:dyDescent="0.2">
      <c r="A1042" t="s">
        <v>1903</v>
      </c>
      <c r="B1042" t="s">
        <v>3902</v>
      </c>
      <c r="C1042" t="str">
        <f>RT_gsm[[#This Row],[model_rxn]]&amp;"_"&amp;RT_gsm[[#This Row],[Column2]]</f>
        <v>ECOAH200_x_FWD</v>
      </c>
      <c r="D1042" t="str">
        <f>_xlfn.XLOOKUP(RT_gsm[[#This Row],[Column3]],SC_enz[name_dir],SC_enz[name_dir],"")</f>
        <v>ECOAH200_x_FWD</v>
      </c>
      <c r="E1042" t="str">
        <f>_xlfn.XLOOKUP(RT_gsm[[#This Row],[model_rxn]],sc_gsm[model_rxn],sc_gsm[model_rxn],"")</f>
        <v>ECOAH200_x</v>
      </c>
      <c r="F1042" s="3" t="str">
        <f>_xlfn.XLOOKUP(RT_gsm[[#This Row],[Column3]],sc_gsm[Column3],sc_gsm[Column3],"")</f>
        <v>ECOAH200_x_FWD</v>
      </c>
      <c r="G1042" s="3" t="str" cm="1">
        <f t="array" ref="G1042">RT_gsm[[#This Row],[model_rxn]]&amp;",r,"&amp;_xlfn.SWITCH(RT_gsm[[#This Row],[Column2]],"REV","lower_bound:-","FWD","upper_bound:")&amp;"1000"</f>
        <v>ECOAH200_x,r,upper_bound:1000</v>
      </c>
      <c r="H1042" s="3" t="str">
        <f>_xlfn.XLOOKUP(RT_gsm[[#This Row],[rxn in SC GSM]],sc_gsm[model_rxn],sc_gsm[yeast8.3.4 equation],"")</f>
        <v>H2O[p] + trans-icos-2-enoyl-CoA[p] =&gt; (R)-3-hydroxyicosanoyl-CoA[p]</v>
      </c>
      <c r="I1042" s="3" t="b">
        <f>_xlfn.XLOOKUP(RT_gsm[[#This Row],[rxn in SC GSM]],sc_gsm[model_rxn],sc_gsm[Column12],"")</f>
        <v>1</v>
      </c>
      <c r="J1042" s="3" t="str">
        <f>IF(RT_gsm[[#This Row],[Column2]]="REV",FIND("&lt;=&gt;",RT_gsm[[#This Row],[Column8]]),"")</f>
        <v/>
      </c>
    </row>
    <row r="1043" spans="1:10" hidden="1" x14ac:dyDescent="0.2">
      <c r="A1043" t="s">
        <v>1904</v>
      </c>
      <c r="B1043" t="s">
        <v>3902</v>
      </c>
      <c r="C1043" t="str">
        <f>RT_gsm[[#This Row],[model_rxn]]&amp;"_"&amp;RT_gsm[[#This Row],[Column2]]</f>
        <v>ECOAH220_x_FWD</v>
      </c>
      <c r="D1043" t="str">
        <f>_xlfn.XLOOKUP(RT_gsm[[#This Row],[Column3]],SC_enz[name_dir],SC_enz[name_dir],"")</f>
        <v>ECOAH220_x_FWD</v>
      </c>
      <c r="E1043" t="str">
        <f>_xlfn.XLOOKUP(RT_gsm[[#This Row],[model_rxn]],sc_gsm[model_rxn],sc_gsm[model_rxn],"")</f>
        <v>ECOAH220_x</v>
      </c>
      <c r="F1043" s="3" t="str">
        <f>_xlfn.XLOOKUP(RT_gsm[[#This Row],[Column3]],sc_gsm[Column3],sc_gsm[Column3],"")</f>
        <v>ECOAH220_x_FWD</v>
      </c>
      <c r="G1043" s="3" t="str" cm="1">
        <f t="array" ref="G1043">RT_gsm[[#This Row],[model_rxn]]&amp;",r,"&amp;_xlfn.SWITCH(RT_gsm[[#This Row],[Column2]],"REV","lower_bound:-","FWD","upper_bound:")&amp;"1000"</f>
        <v>ECOAH220_x,r,upper_bound:1000</v>
      </c>
      <c r="H1043" s="3" t="str">
        <f>_xlfn.XLOOKUP(RT_gsm[[#This Row],[rxn in SC GSM]],sc_gsm[model_rxn],sc_gsm[yeast8.3.4 equation],"")</f>
        <v>H2O[p] + trans-docos-2-enoyl-CoA[p] =&gt; (R)-3-hydroxydocosanoyl-CoA[p]</v>
      </c>
      <c r="I1043" s="3" t="b">
        <f>_xlfn.XLOOKUP(RT_gsm[[#This Row],[rxn in SC GSM]],sc_gsm[model_rxn],sc_gsm[Column12],"")</f>
        <v>1</v>
      </c>
      <c r="J1043" s="3" t="str">
        <f>IF(RT_gsm[[#This Row],[Column2]]="REV",FIND("&lt;=&gt;",RT_gsm[[#This Row],[Column8]]),"")</f>
        <v/>
      </c>
    </row>
    <row r="1044" spans="1:10" hidden="1" x14ac:dyDescent="0.2">
      <c r="A1044" t="s">
        <v>1905</v>
      </c>
      <c r="B1044" t="s">
        <v>3902</v>
      </c>
      <c r="C1044" t="str">
        <f>RT_gsm[[#This Row],[model_rxn]]&amp;"_"&amp;RT_gsm[[#This Row],[Column2]]</f>
        <v>ECOAH240_x_FWD</v>
      </c>
      <c r="D1044" t="str">
        <f>_xlfn.XLOOKUP(RT_gsm[[#This Row],[Column3]],SC_enz[name_dir],SC_enz[name_dir],"")</f>
        <v>ECOAH240_x_FWD</v>
      </c>
      <c r="E1044" t="str">
        <f>_xlfn.XLOOKUP(RT_gsm[[#This Row],[model_rxn]],sc_gsm[model_rxn],sc_gsm[model_rxn],"")</f>
        <v>ECOAH240_x</v>
      </c>
      <c r="F1044" s="3" t="str">
        <f>_xlfn.XLOOKUP(RT_gsm[[#This Row],[Column3]],sc_gsm[Column3],sc_gsm[Column3],"")</f>
        <v>ECOAH240_x_FWD</v>
      </c>
      <c r="G1044" s="3" t="str" cm="1">
        <f t="array" ref="G1044">RT_gsm[[#This Row],[model_rxn]]&amp;",r,"&amp;_xlfn.SWITCH(RT_gsm[[#This Row],[Column2]],"REV","lower_bound:-","FWD","upper_bound:")&amp;"1000"</f>
        <v>ECOAH240_x,r,upper_bound:1000</v>
      </c>
      <c r="H1044" s="3" t="str">
        <f>_xlfn.XLOOKUP(RT_gsm[[#This Row],[rxn in SC GSM]],sc_gsm[model_rxn],sc_gsm[yeast8.3.4 equation],"")</f>
        <v>H2O[p] + trans-tetracos-2-enoyl-CoA[p] =&gt; (R)-3-hydroxytetracosanoyl-CoA[p]</v>
      </c>
      <c r="I1044" s="3" t="b">
        <f>_xlfn.XLOOKUP(RT_gsm[[#This Row],[rxn in SC GSM]],sc_gsm[model_rxn],sc_gsm[Column12],"")</f>
        <v>1</v>
      </c>
      <c r="J1044" s="3" t="str">
        <f>IF(RT_gsm[[#This Row],[Column2]]="REV",FIND("&lt;=&gt;",RT_gsm[[#This Row],[Column8]]),"")</f>
        <v/>
      </c>
    </row>
    <row r="1045" spans="1:10" hidden="1" x14ac:dyDescent="0.2">
      <c r="A1045" t="s">
        <v>1899</v>
      </c>
      <c r="B1045" t="s">
        <v>3902</v>
      </c>
      <c r="C1045" t="str">
        <f>RT_gsm[[#This Row],[model_rxn]]&amp;"_"&amp;RT_gsm[[#This Row],[Column2]]</f>
        <v>ECOAH260_x_FWD</v>
      </c>
      <c r="D1045" t="str">
        <f>_xlfn.XLOOKUP(RT_gsm[[#This Row],[Column3]],SC_enz[name_dir],SC_enz[name_dir],"")</f>
        <v>ECOAH260_x_FWD</v>
      </c>
      <c r="E1045" t="str">
        <f>_xlfn.XLOOKUP(RT_gsm[[#This Row],[model_rxn]],sc_gsm[model_rxn],sc_gsm[model_rxn],"")</f>
        <v>ECOAH260_x</v>
      </c>
      <c r="F1045" s="3" t="str">
        <f>_xlfn.XLOOKUP(RT_gsm[[#This Row],[Column3]],sc_gsm[Column3],sc_gsm[Column3],"")</f>
        <v>ECOAH260_x_FWD</v>
      </c>
      <c r="G1045" s="3" t="str" cm="1">
        <f t="array" ref="G1045">RT_gsm[[#This Row],[model_rxn]]&amp;",r,"&amp;_xlfn.SWITCH(RT_gsm[[#This Row],[Column2]],"REV","lower_bound:-","FWD","upper_bound:")&amp;"1000"</f>
        <v>ECOAH260_x,r,upper_bound:1000</v>
      </c>
      <c r="H1045" s="3" t="str">
        <f>_xlfn.XLOOKUP(RT_gsm[[#This Row],[rxn in SC GSM]],sc_gsm[model_rxn],sc_gsm[yeast8.3.4 equation],"")</f>
        <v>H2O[p] + trans-hexacos-2-enoyl-CoA[p] =&gt; (S)-3-hydroxyhexacosanoyl-CoA[p]</v>
      </c>
      <c r="I1045" s="3" t="b">
        <f>_xlfn.XLOOKUP(RT_gsm[[#This Row],[rxn in SC GSM]],sc_gsm[model_rxn],sc_gsm[Column12],"")</f>
        <v>1</v>
      </c>
      <c r="J1045" s="3" t="str">
        <f>IF(RT_gsm[[#This Row],[Column2]]="REV",FIND("&lt;=&gt;",RT_gsm[[#This Row],[Column8]]),"")</f>
        <v/>
      </c>
    </row>
    <row r="1046" spans="1:10" hidden="1" x14ac:dyDescent="0.2">
      <c r="A1046" t="s">
        <v>5060</v>
      </c>
      <c r="B1046" t="s">
        <v>3903</v>
      </c>
      <c r="C1046" t="str">
        <f>RT_gsm[[#This Row],[model_rxn]]&amp;"_"&amp;RT_gsm[[#This Row],[Column2]]</f>
        <v>ECOAH40_m_REV</v>
      </c>
      <c r="D1046" t="str">
        <f>_xlfn.XLOOKUP(RT_gsm[[#This Row],[Column3]],SC_enz[name_dir],SC_enz[name_dir],"")</f>
        <v/>
      </c>
      <c r="E1046" t="str">
        <f>_xlfn.XLOOKUP(RT_gsm[[#This Row],[model_rxn]],sc_gsm[model_rxn],sc_gsm[model_rxn],"")</f>
        <v/>
      </c>
      <c r="F1046" s="3" t="str">
        <f>_xlfn.XLOOKUP(RT_gsm[[#This Row],[Column3]],sc_gsm[Column3],sc_gsm[Column3],"")</f>
        <v/>
      </c>
      <c r="G1046" s="3" t="str" cm="1">
        <f t="array" ref="G1046">RT_gsm[[#This Row],[model_rxn]]&amp;",r,"&amp;_xlfn.SWITCH(RT_gsm[[#This Row],[Column2]],"REV","lower_bound:-","FWD","upper_bound:")&amp;"1000"</f>
        <v>ECOAH40_m,r,lower_bound:-1000</v>
      </c>
      <c r="H1046" s="3" t="str">
        <f>_xlfn.XLOOKUP(RT_gsm[[#This Row],[rxn in SC GSM]],sc_gsm[model_rxn],sc_gsm[yeast8.3.4 equation],"")</f>
        <v/>
      </c>
      <c r="I1046" s="3" t="str">
        <f>_xlfn.XLOOKUP(RT_gsm[[#This Row],[rxn in SC GSM]],sc_gsm[model_rxn],sc_gsm[Column12],"")</f>
        <v/>
      </c>
      <c r="J1046" s="3" t="e">
        <f>IF(RT_gsm[[#This Row],[Column2]]="REV",FIND("&lt;=&gt;",RT_gsm[[#This Row],[Column8]]),"")</f>
        <v>#VALUE!</v>
      </c>
    </row>
    <row r="1047" spans="1:10" hidden="1" x14ac:dyDescent="0.2">
      <c r="A1047" t="s">
        <v>5060</v>
      </c>
      <c r="B1047" t="s">
        <v>3902</v>
      </c>
      <c r="C1047" t="str">
        <f>RT_gsm[[#This Row],[model_rxn]]&amp;"_"&amp;RT_gsm[[#This Row],[Column2]]</f>
        <v>ECOAH40_m_FWD</v>
      </c>
      <c r="D1047" t="str">
        <f>_xlfn.XLOOKUP(RT_gsm[[#This Row],[Column3]],SC_enz[name_dir],SC_enz[name_dir],"")</f>
        <v/>
      </c>
      <c r="E1047" t="str">
        <f>_xlfn.XLOOKUP(RT_gsm[[#This Row],[model_rxn]],sc_gsm[model_rxn],sc_gsm[model_rxn],"")</f>
        <v/>
      </c>
      <c r="F1047" s="3" t="str">
        <f>_xlfn.XLOOKUP(RT_gsm[[#This Row],[Column3]],sc_gsm[Column3],sc_gsm[Column3],"")</f>
        <v/>
      </c>
      <c r="G1047" s="3" t="str" cm="1">
        <f t="array" ref="G1047">RT_gsm[[#This Row],[model_rxn]]&amp;",r,"&amp;_xlfn.SWITCH(RT_gsm[[#This Row],[Column2]],"REV","lower_bound:-","FWD","upper_bound:")&amp;"1000"</f>
        <v>ECOAH40_m,r,upper_bound:1000</v>
      </c>
      <c r="H1047" s="3" t="str">
        <f>_xlfn.XLOOKUP(RT_gsm[[#This Row],[rxn in SC GSM]],sc_gsm[model_rxn],sc_gsm[yeast8.3.4 equation],"")</f>
        <v/>
      </c>
      <c r="I1047" s="3" t="str">
        <f>_xlfn.XLOOKUP(RT_gsm[[#This Row],[rxn in SC GSM]],sc_gsm[model_rxn],sc_gsm[Column12],"")</f>
        <v/>
      </c>
      <c r="J1047" s="3" t="str">
        <f>IF(RT_gsm[[#This Row],[Column2]]="REV",FIND("&lt;=&gt;",RT_gsm[[#This Row],[Column8]]),"")</f>
        <v/>
      </c>
    </row>
    <row r="1048" spans="1:10" hidden="1" x14ac:dyDescent="0.2">
      <c r="A1048" t="s">
        <v>1900</v>
      </c>
      <c r="B1048" t="s">
        <v>3902</v>
      </c>
      <c r="C1048" t="str">
        <f>RT_gsm[[#This Row],[model_rxn]]&amp;"_"&amp;RT_gsm[[#This Row],[Column2]]</f>
        <v>ECOAH40_x_FWD</v>
      </c>
      <c r="D1048" t="str">
        <f>_xlfn.XLOOKUP(RT_gsm[[#This Row],[Column3]],SC_enz[name_dir],SC_enz[name_dir],"")</f>
        <v>ECOAH40_x_FWD</v>
      </c>
      <c r="E1048" t="str">
        <f>_xlfn.XLOOKUP(RT_gsm[[#This Row],[model_rxn]],sc_gsm[model_rxn],sc_gsm[model_rxn],"")</f>
        <v>ECOAH40_x</v>
      </c>
      <c r="F1048" s="3" t="str">
        <f>_xlfn.XLOOKUP(RT_gsm[[#This Row],[Column3]],sc_gsm[Column3],sc_gsm[Column3],"")</f>
        <v>ECOAH40_x_FWD</v>
      </c>
      <c r="G1048" s="3" t="str" cm="1">
        <f t="array" ref="G1048">RT_gsm[[#This Row],[model_rxn]]&amp;",r,"&amp;_xlfn.SWITCH(RT_gsm[[#This Row],[Column2]],"REV","lower_bound:-","FWD","upper_bound:")&amp;"1000"</f>
        <v>ECOAH40_x,r,upper_bound:1000</v>
      </c>
      <c r="H1048" s="3" t="str">
        <f>_xlfn.XLOOKUP(RT_gsm[[#This Row],[rxn in SC GSM]],sc_gsm[model_rxn],sc_gsm[yeast8.3.4 equation],"")</f>
        <v>H2O[p] + but-2-enoyl-CoA[p] =&gt; (R)-3-hydroxybutanoyl-CoA[p]</v>
      </c>
      <c r="I1048" s="3" t="b">
        <f>_xlfn.XLOOKUP(RT_gsm[[#This Row],[rxn in SC GSM]],sc_gsm[model_rxn],sc_gsm[Column12],"")</f>
        <v>0</v>
      </c>
      <c r="J1048" s="3" t="str">
        <f>IF(RT_gsm[[#This Row],[Column2]]="REV",FIND("&lt;=&gt;",RT_gsm[[#This Row],[Column8]]),"")</f>
        <v/>
      </c>
    </row>
    <row r="1049" spans="1:10" hidden="1" x14ac:dyDescent="0.2">
      <c r="A1049" t="s">
        <v>5061</v>
      </c>
      <c r="B1049" t="s">
        <v>3903</v>
      </c>
      <c r="C1049" t="str">
        <f>RT_gsm[[#This Row],[model_rxn]]&amp;"_"&amp;RT_gsm[[#This Row],[Column2]]</f>
        <v>ECOAH60_m_REV</v>
      </c>
      <c r="D1049" t="str">
        <f>_xlfn.XLOOKUP(RT_gsm[[#This Row],[Column3]],SC_enz[name_dir],SC_enz[name_dir],"")</f>
        <v/>
      </c>
      <c r="E1049" t="str">
        <f>_xlfn.XLOOKUP(RT_gsm[[#This Row],[model_rxn]],sc_gsm[model_rxn],sc_gsm[model_rxn],"")</f>
        <v/>
      </c>
      <c r="F1049" s="3" t="str">
        <f>_xlfn.XLOOKUP(RT_gsm[[#This Row],[Column3]],sc_gsm[Column3],sc_gsm[Column3],"")</f>
        <v/>
      </c>
      <c r="G1049" s="3" t="str" cm="1">
        <f t="array" ref="G1049">RT_gsm[[#This Row],[model_rxn]]&amp;",r,"&amp;_xlfn.SWITCH(RT_gsm[[#This Row],[Column2]],"REV","lower_bound:-","FWD","upper_bound:")&amp;"1000"</f>
        <v>ECOAH60_m,r,lower_bound:-1000</v>
      </c>
      <c r="H1049" s="3" t="str">
        <f>_xlfn.XLOOKUP(RT_gsm[[#This Row],[rxn in SC GSM]],sc_gsm[model_rxn],sc_gsm[yeast8.3.4 equation],"")</f>
        <v/>
      </c>
      <c r="I1049" s="3" t="str">
        <f>_xlfn.XLOOKUP(RT_gsm[[#This Row],[rxn in SC GSM]],sc_gsm[model_rxn],sc_gsm[Column12],"")</f>
        <v/>
      </c>
      <c r="J1049" s="3" t="e">
        <f>IF(RT_gsm[[#This Row],[Column2]]="REV",FIND("&lt;=&gt;",RT_gsm[[#This Row],[Column8]]),"")</f>
        <v>#VALUE!</v>
      </c>
    </row>
    <row r="1050" spans="1:10" hidden="1" x14ac:dyDescent="0.2">
      <c r="A1050" t="s">
        <v>5061</v>
      </c>
      <c r="B1050" t="s">
        <v>3902</v>
      </c>
      <c r="C1050" t="str">
        <f>RT_gsm[[#This Row],[model_rxn]]&amp;"_"&amp;RT_gsm[[#This Row],[Column2]]</f>
        <v>ECOAH60_m_FWD</v>
      </c>
      <c r="D1050" t="str">
        <f>_xlfn.XLOOKUP(RT_gsm[[#This Row],[Column3]],SC_enz[name_dir],SC_enz[name_dir],"")</f>
        <v/>
      </c>
      <c r="E1050" t="str">
        <f>_xlfn.XLOOKUP(RT_gsm[[#This Row],[model_rxn]],sc_gsm[model_rxn],sc_gsm[model_rxn],"")</f>
        <v/>
      </c>
      <c r="F1050" s="3" t="str">
        <f>_xlfn.XLOOKUP(RT_gsm[[#This Row],[Column3]],sc_gsm[Column3],sc_gsm[Column3],"")</f>
        <v/>
      </c>
      <c r="G1050" s="3" t="str" cm="1">
        <f t="array" ref="G1050">RT_gsm[[#This Row],[model_rxn]]&amp;",r,"&amp;_xlfn.SWITCH(RT_gsm[[#This Row],[Column2]],"REV","lower_bound:-","FWD","upper_bound:")&amp;"1000"</f>
        <v>ECOAH60_m,r,upper_bound:1000</v>
      </c>
      <c r="H1050" s="3" t="str">
        <f>_xlfn.XLOOKUP(RT_gsm[[#This Row],[rxn in SC GSM]],sc_gsm[model_rxn],sc_gsm[yeast8.3.4 equation],"")</f>
        <v/>
      </c>
      <c r="I1050" s="3" t="str">
        <f>_xlfn.XLOOKUP(RT_gsm[[#This Row],[rxn in SC GSM]],sc_gsm[model_rxn],sc_gsm[Column12],"")</f>
        <v/>
      </c>
      <c r="J1050" s="3" t="str">
        <f>IF(RT_gsm[[#This Row],[Column2]]="REV",FIND("&lt;=&gt;",RT_gsm[[#This Row],[Column8]]),"")</f>
        <v/>
      </c>
    </row>
    <row r="1051" spans="1:10" hidden="1" x14ac:dyDescent="0.2">
      <c r="A1051" t="s">
        <v>1901</v>
      </c>
      <c r="B1051" t="s">
        <v>3902</v>
      </c>
      <c r="C1051" t="str">
        <f>RT_gsm[[#This Row],[model_rxn]]&amp;"_"&amp;RT_gsm[[#This Row],[Column2]]</f>
        <v>ECOAH60_x_FWD</v>
      </c>
      <c r="D1051" t="str">
        <f>_xlfn.XLOOKUP(RT_gsm[[#This Row],[Column3]],SC_enz[name_dir],SC_enz[name_dir],"")</f>
        <v>ECOAH60_x_FWD</v>
      </c>
      <c r="E1051" t="str">
        <f>_xlfn.XLOOKUP(RT_gsm[[#This Row],[model_rxn]],sc_gsm[model_rxn],sc_gsm[model_rxn],"")</f>
        <v>ECOAH60_x</v>
      </c>
      <c r="F1051" s="3" t="str">
        <f>_xlfn.XLOOKUP(RT_gsm[[#This Row],[Column3]],sc_gsm[Column3],sc_gsm[Column3],"")</f>
        <v>ECOAH60_x_FWD</v>
      </c>
      <c r="G1051" s="3" t="str" cm="1">
        <f t="array" ref="G1051">RT_gsm[[#This Row],[model_rxn]]&amp;",r,"&amp;_xlfn.SWITCH(RT_gsm[[#This Row],[Column2]],"REV","lower_bound:-","FWD","upper_bound:")&amp;"1000"</f>
        <v>ECOAH60_x,r,upper_bound:1000</v>
      </c>
      <c r="H1051" s="3" t="str">
        <f>_xlfn.XLOOKUP(RT_gsm[[#This Row],[rxn in SC GSM]],sc_gsm[model_rxn],sc_gsm[yeast8.3.4 equation],"")</f>
        <v>H2O[p] + trans-hex-2-enoyl-CoA[p] =&gt; (R)-3-hydroxyhexanoyl-CoA[p]</v>
      </c>
      <c r="I1051" s="3" t="b">
        <f>_xlfn.XLOOKUP(RT_gsm[[#This Row],[rxn in SC GSM]],sc_gsm[model_rxn],sc_gsm[Column12],"")</f>
        <v>1</v>
      </c>
      <c r="J1051" s="3" t="str">
        <f>IF(RT_gsm[[#This Row],[Column2]]="REV",FIND("&lt;=&gt;",RT_gsm[[#This Row],[Column8]]),"")</f>
        <v/>
      </c>
    </row>
    <row r="1052" spans="1:10" hidden="1" x14ac:dyDescent="0.2">
      <c r="A1052" t="s">
        <v>5062</v>
      </c>
      <c r="B1052" t="s">
        <v>3903</v>
      </c>
      <c r="C1052" t="str">
        <f>RT_gsm[[#This Row],[model_rxn]]&amp;"_"&amp;RT_gsm[[#This Row],[Column2]]</f>
        <v>ECOAH80_m_REV</v>
      </c>
      <c r="D1052" t="str">
        <f>_xlfn.XLOOKUP(RT_gsm[[#This Row],[Column3]],SC_enz[name_dir],SC_enz[name_dir],"")</f>
        <v/>
      </c>
      <c r="E1052" t="str">
        <f>_xlfn.XLOOKUP(RT_gsm[[#This Row],[model_rxn]],sc_gsm[model_rxn],sc_gsm[model_rxn],"")</f>
        <v/>
      </c>
      <c r="F1052" s="3" t="str">
        <f>_xlfn.XLOOKUP(RT_gsm[[#This Row],[Column3]],sc_gsm[Column3],sc_gsm[Column3],"")</f>
        <v/>
      </c>
      <c r="G1052" s="3" t="str" cm="1">
        <f t="array" ref="G1052">RT_gsm[[#This Row],[model_rxn]]&amp;",r,"&amp;_xlfn.SWITCH(RT_gsm[[#This Row],[Column2]],"REV","lower_bound:-","FWD","upper_bound:")&amp;"1000"</f>
        <v>ECOAH80_m,r,lower_bound:-1000</v>
      </c>
      <c r="H1052" s="3" t="str">
        <f>_xlfn.XLOOKUP(RT_gsm[[#This Row],[rxn in SC GSM]],sc_gsm[model_rxn],sc_gsm[yeast8.3.4 equation],"")</f>
        <v/>
      </c>
      <c r="I1052" s="3" t="str">
        <f>_xlfn.XLOOKUP(RT_gsm[[#This Row],[rxn in SC GSM]],sc_gsm[model_rxn],sc_gsm[Column12],"")</f>
        <v/>
      </c>
      <c r="J1052" s="3" t="e">
        <f>IF(RT_gsm[[#This Row],[Column2]]="REV",FIND("&lt;=&gt;",RT_gsm[[#This Row],[Column8]]),"")</f>
        <v>#VALUE!</v>
      </c>
    </row>
    <row r="1053" spans="1:10" hidden="1" x14ac:dyDescent="0.2">
      <c r="A1053" t="s">
        <v>5062</v>
      </c>
      <c r="B1053" t="s">
        <v>3902</v>
      </c>
      <c r="C1053" t="str">
        <f>RT_gsm[[#This Row],[model_rxn]]&amp;"_"&amp;RT_gsm[[#This Row],[Column2]]</f>
        <v>ECOAH80_m_FWD</v>
      </c>
      <c r="D1053" t="str">
        <f>_xlfn.XLOOKUP(RT_gsm[[#This Row],[Column3]],SC_enz[name_dir],SC_enz[name_dir],"")</f>
        <v/>
      </c>
      <c r="E1053" t="str">
        <f>_xlfn.XLOOKUP(RT_gsm[[#This Row],[model_rxn]],sc_gsm[model_rxn],sc_gsm[model_rxn],"")</f>
        <v/>
      </c>
      <c r="F1053" s="3" t="str">
        <f>_xlfn.XLOOKUP(RT_gsm[[#This Row],[Column3]],sc_gsm[Column3],sc_gsm[Column3],"")</f>
        <v/>
      </c>
      <c r="G1053" s="3" t="str" cm="1">
        <f t="array" ref="G1053">RT_gsm[[#This Row],[model_rxn]]&amp;",r,"&amp;_xlfn.SWITCH(RT_gsm[[#This Row],[Column2]],"REV","lower_bound:-","FWD","upper_bound:")&amp;"1000"</f>
        <v>ECOAH80_m,r,upper_bound:1000</v>
      </c>
      <c r="H1053" s="3" t="str">
        <f>_xlfn.XLOOKUP(RT_gsm[[#This Row],[rxn in SC GSM]],sc_gsm[model_rxn],sc_gsm[yeast8.3.4 equation],"")</f>
        <v/>
      </c>
      <c r="I1053" s="3" t="str">
        <f>_xlfn.XLOOKUP(RT_gsm[[#This Row],[rxn in SC GSM]],sc_gsm[model_rxn],sc_gsm[Column12],"")</f>
        <v/>
      </c>
      <c r="J1053" s="3" t="str">
        <f>IF(RT_gsm[[#This Row],[Column2]]="REV",FIND("&lt;=&gt;",RT_gsm[[#This Row],[Column8]]),"")</f>
        <v/>
      </c>
    </row>
    <row r="1054" spans="1:10" hidden="1" x14ac:dyDescent="0.2">
      <c r="A1054" t="s">
        <v>1902</v>
      </c>
      <c r="B1054" t="s">
        <v>3902</v>
      </c>
      <c r="C1054" t="str">
        <f>RT_gsm[[#This Row],[model_rxn]]&amp;"_"&amp;RT_gsm[[#This Row],[Column2]]</f>
        <v>ECOAH80_x_FWD</v>
      </c>
      <c r="D1054" t="str">
        <f>_xlfn.XLOOKUP(RT_gsm[[#This Row],[Column3]],SC_enz[name_dir],SC_enz[name_dir],"")</f>
        <v>ECOAH80_x_FWD</v>
      </c>
      <c r="E1054" t="str">
        <f>_xlfn.XLOOKUP(RT_gsm[[#This Row],[model_rxn]],sc_gsm[model_rxn],sc_gsm[model_rxn],"")</f>
        <v>ECOAH80_x</v>
      </c>
      <c r="F1054" s="3" t="str">
        <f>_xlfn.XLOOKUP(RT_gsm[[#This Row],[Column3]],sc_gsm[Column3],sc_gsm[Column3],"")</f>
        <v>ECOAH80_x_FWD</v>
      </c>
      <c r="G1054" s="3" t="str" cm="1">
        <f t="array" ref="G1054">RT_gsm[[#This Row],[model_rxn]]&amp;",r,"&amp;_xlfn.SWITCH(RT_gsm[[#This Row],[Column2]],"REV","lower_bound:-","FWD","upper_bound:")&amp;"1000"</f>
        <v>ECOAH80_x,r,upper_bound:1000</v>
      </c>
      <c r="H1054" s="3" t="str">
        <f>_xlfn.XLOOKUP(RT_gsm[[#This Row],[rxn in SC GSM]],sc_gsm[model_rxn],sc_gsm[yeast8.3.4 equation],"")</f>
        <v>H2O[p] + trans-oct-2-enoyl-CoA[p] =&gt; (R)-3-hydroxyoctanoyl-CoA[p]</v>
      </c>
      <c r="I1054" s="3" t="b">
        <f>_xlfn.XLOOKUP(RT_gsm[[#This Row],[rxn in SC GSM]],sc_gsm[model_rxn],sc_gsm[Column12],"")</f>
        <v>0</v>
      </c>
      <c r="J1054" s="3" t="str">
        <f>IF(RT_gsm[[#This Row],[Column2]]="REV",FIND("&lt;=&gt;",RT_gsm[[#This Row],[Column8]]),"")</f>
        <v/>
      </c>
    </row>
    <row r="1055" spans="1:10" hidden="1" x14ac:dyDescent="0.2">
      <c r="A1055" t="s">
        <v>1941</v>
      </c>
      <c r="B1055" t="s">
        <v>3902</v>
      </c>
      <c r="C1055" t="str">
        <f>RT_gsm[[#This Row],[model_rxn]]&amp;"_"&amp;RT_gsm[[#This Row],[Column2]]</f>
        <v>ECOAI101a_x_FWD</v>
      </c>
      <c r="D1055" t="str">
        <f>_xlfn.XLOOKUP(RT_gsm[[#This Row],[Column3]],SC_enz[name_dir],SC_enz[name_dir],"")</f>
        <v>ECOAI101a_x_FWD</v>
      </c>
      <c r="E1055" t="str">
        <f>_xlfn.XLOOKUP(RT_gsm[[#This Row],[model_rxn]],sc_gsm[model_rxn],sc_gsm[model_rxn],"")</f>
        <v>ECOAI101a_x</v>
      </c>
      <c r="F1055" s="3" t="str">
        <f>_xlfn.XLOOKUP(RT_gsm[[#This Row],[Column3]],sc_gsm[Column3],sc_gsm[Column3],"")</f>
        <v>ECOAI101a_x_FWD</v>
      </c>
      <c r="G1055" s="3" t="str" cm="1">
        <f t="array" ref="G1055">RT_gsm[[#This Row],[model_rxn]]&amp;",r,"&amp;_xlfn.SWITCH(RT_gsm[[#This Row],[Column2]],"REV","lower_bound:-","FWD","upper_bound:")&amp;"1000"</f>
        <v>ECOAI101a_x,r,upper_bound:1000</v>
      </c>
      <c r="H1055" s="3" t="str">
        <f>_xlfn.XLOOKUP(RT_gsm[[#This Row],[rxn in SC GSM]],sc_gsm[model_rxn],sc_gsm[yeast8.3.4 equation],"")</f>
        <v>cis-dec-3-enoyl-CoA[p] =&gt; trans-dec-2-enoyl-CoA[p]</v>
      </c>
      <c r="I1055" s="3" t="b">
        <f>_xlfn.XLOOKUP(RT_gsm[[#This Row],[rxn in SC GSM]],sc_gsm[model_rxn],sc_gsm[Column12],"")</f>
        <v>0</v>
      </c>
      <c r="J1055" s="3" t="str">
        <f>IF(RT_gsm[[#This Row],[Column2]]="REV",FIND("&lt;=&gt;",RT_gsm[[#This Row],[Column8]]),"")</f>
        <v/>
      </c>
    </row>
    <row r="1056" spans="1:10" hidden="1" x14ac:dyDescent="0.2">
      <c r="A1056" t="s">
        <v>5065</v>
      </c>
      <c r="B1056" t="s">
        <v>3902</v>
      </c>
      <c r="C1056" t="str">
        <f>RT_gsm[[#This Row],[model_rxn]]&amp;"_"&amp;RT_gsm[[#This Row],[Column2]]</f>
        <v>ECOAI101d_x_FWD</v>
      </c>
      <c r="D1056" t="str">
        <f>_xlfn.XLOOKUP(RT_gsm[[#This Row],[Column3]],SC_enz[name_dir],SC_enz[name_dir],"")</f>
        <v/>
      </c>
      <c r="E1056" t="str">
        <f>_xlfn.XLOOKUP(RT_gsm[[#This Row],[model_rxn]],sc_gsm[model_rxn],sc_gsm[model_rxn],"")</f>
        <v/>
      </c>
      <c r="F1056" s="3" t="str">
        <f>_xlfn.XLOOKUP(RT_gsm[[#This Row],[Column3]],sc_gsm[Column3],sc_gsm[Column3],"")</f>
        <v/>
      </c>
      <c r="G1056" s="3" t="str" cm="1">
        <f t="array" ref="G1056">RT_gsm[[#This Row],[model_rxn]]&amp;",r,"&amp;_xlfn.SWITCH(RT_gsm[[#This Row],[Column2]],"REV","lower_bound:-","FWD","upper_bound:")&amp;"1000"</f>
        <v>ECOAI101d_x,r,upper_bound:1000</v>
      </c>
      <c r="H1056" s="3" t="str">
        <f>_xlfn.XLOOKUP(RT_gsm[[#This Row],[rxn in SC GSM]],sc_gsm[model_rxn],sc_gsm[yeast8.3.4 equation],"")</f>
        <v/>
      </c>
      <c r="I1056" s="3" t="str">
        <f>_xlfn.XLOOKUP(RT_gsm[[#This Row],[rxn in SC GSM]],sc_gsm[model_rxn],sc_gsm[Column12],"")</f>
        <v/>
      </c>
      <c r="J1056" s="3" t="str">
        <f>IF(RT_gsm[[#This Row],[Column2]]="REV",FIND("&lt;=&gt;",RT_gsm[[#This Row],[Column8]]),"")</f>
        <v/>
      </c>
    </row>
    <row r="1057" spans="1:10" hidden="1" x14ac:dyDescent="0.2">
      <c r="A1057" t="s">
        <v>5066</v>
      </c>
      <c r="B1057" t="s">
        <v>3902</v>
      </c>
      <c r="C1057" t="str">
        <f>RT_gsm[[#This Row],[model_rxn]]&amp;"_"&amp;RT_gsm[[#This Row],[Column2]]</f>
        <v>ECOAI102e_x_FWD</v>
      </c>
      <c r="D1057" t="str">
        <f>_xlfn.XLOOKUP(RT_gsm[[#This Row],[Column3]],SC_enz[name_dir],SC_enz[name_dir],"")</f>
        <v/>
      </c>
      <c r="E1057" t="str">
        <f>_xlfn.XLOOKUP(RT_gsm[[#This Row],[model_rxn]],sc_gsm[model_rxn],sc_gsm[model_rxn],"")</f>
        <v/>
      </c>
      <c r="F1057" s="3" t="str">
        <f>_xlfn.XLOOKUP(RT_gsm[[#This Row],[Column3]],sc_gsm[Column3],sc_gsm[Column3],"")</f>
        <v/>
      </c>
      <c r="G1057" s="3" t="str" cm="1">
        <f t="array" ref="G1057">RT_gsm[[#This Row],[model_rxn]]&amp;",r,"&amp;_xlfn.SWITCH(RT_gsm[[#This Row],[Column2]],"REV","lower_bound:-","FWD","upper_bound:")&amp;"1000"</f>
        <v>ECOAI102e_x,r,upper_bound:1000</v>
      </c>
      <c r="H1057" s="3" t="str">
        <f>_xlfn.XLOOKUP(RT_gsm[[#This Row],[rxn in SC GSM]],sc_gsm[model_rxn],sc_gsm[yeast8.3.4 equation],"")</f>
        <v/>
      </c>
      <c r="I1057" s="3" t="str">
        <f>_xlfn.XLOOKUP(RT_gsm[[#This Row],[rxn in SC GSM]],sc_gsm[model_rxn],sc_gsm[Column12],"")</f>
        <v/>
      </c>
      <c r="J1057" s="3" t="str">
        <f>IF(RT_gsm[[#This Row],[Column2]]="REV",FIND("&lt;=&gt;",RT_gsm[[#This Row],[Column8]]),"")</f>
        <v/>
      </c>
    </row>
    <row r="1058" spans="1:10" hidden="1" x14ac:dyDescent="0.2">
      <c r="A1058" t="s">
        <v>1947</v>
      </c>
      <c r="B1058" t="s">
        <v>3902</v>
      </c>
      <c r="C1058" t="str">
        <f>RT_gsm[[#This Row],[model_rxn]]&amp;"_"&amp;RT_gsm[[#This Row],[Column2]]</f>
        <v>ECOAI121a_x_FWD</v>
      </c>
      <c r="D1058" t="str">
        <f>_xlfn.XLOOKUP(RT_gsm[[#This Row],[Column3]],SC_enz[name_dir],SC_enz[name_dir],"")</f>
        <v>ECOAI121a_x_FWD</v>
      </c>
      <c r="E1058" t="str">
        <f>_xlfn.XLOOKUP(RT_gsm[[#This Row],[model_rxn]],sc_gsm[model_rxn],sc_gsm[model_rxn],"")</f>
        <v>ECOAI121a_x</v>
      </c>
      <c r="F1058" s="3" t="str">
        <f>_xlfn.XLOOKUP(RT_gsm[[#This Row],[Column3]],sc_gsm[Column3],sc_gsm[Column3],"")</f>
        <v>ECOAI121a_x_FWD</v>
      </c>
      <c r="G1058" s="3" t="str" cm="1">
        <f t="array" ref="G1058">RT_gsm[[#This Row],[model_rxn]]&amp;",r,"&amp;_xlfn.SWITCH(RT_gsm[[#This Row],[Column2]],"REV","lower_bound:-","FWD","upper_bound:")&amp;"1000"</f>
        <v>ECOAI121a_x,r,upper_bound:1000</v>
      </c>
      <c r="H1058" s="3" t="str">
        <f>_xlfn.XLOOKUP(RT_gsm[[#This Row],[rxn in SC GSM]],sc_gsm[model_rxn],sc_gsm[yeast8.3.4 equation],"")</f>
        <v>cis-dodec-3-enoyl-CoA[p] =&gt; trans-dodec-2-enoyl-CoA[p]</v>
      </c>
      <c r="I1058" s="3" t="b">
        <f>_xlfn.XLOOKUP(RT_gsm[[#This Row],[rxn in SC GSM]],sc_gsm[model_rxn],sc_gsm[Column12],"")</f>
        <v>0</v>
      </c>
      <c r="J1058" s="3" t="str">
        <f>IF(RT_gsm[[#This Row],[Column2]]="REV",FIND("&lt;=&gt;",RT_gsm[[#This Row],[Column8]]),"")</f>
        <v/>
      </c>
    </row>
    <row r="1059" spans="1:10" hidden="1" x14ac:dyDescent="0.2">
      <c r="A1059" t="s">
        <v>1946</v>
      </c>
      <c r="B1059" t="s">
        <v>3902</v>
      </c>
      <c r="C1059" t="str">
        <f>RT_gsm[[#This Row],[model_rxn]]&amp;"_"&amp;RT_gsm[[#This Row],[Column2]]</f>
        <v>ECOAI121b_x_FWD</v>
      </c>
      <c r="D1059" t="str">
        <f>_xlfn.XLOOKUP(RT_gsm[[#This Row],[Column3]],SC_enz[name_dir],SC_enz[name_dir],"")</f>
        <v>ECOAI121b_x_FWD</v>
      </c>
      <c r="E1059" t="str">
        <f>_xlfn.XLOOKUP(RT_gsm[[#This Row],[model_rxn]],sc_gsm[model_rxn],sc_gsm[model_rxn],"")</f>
        <v>ECOAI121b_x</v>
      </c>
      <c r="F1059" s="3" t="str">
        <f>_xlfn.XLOOKUP(RT_gsm[[#This Row],[Column3]],sc_gsm[Column3],sc_gsm[Column3],"")</f>
        <v>ECOAI121b_x_FWD</v>
      </c>
      <c r="G1059" s="3" t="str" cm="1">
        <f t="array" ref="G1059">RT_gsm[[#This Row],[model_rxn]]&amp;",r,"&amp;_xlfn.SWITCH(RT_gsm[[#This Row],[Column2]],"REV","lower_bound:-","FWD","upper_bound:")&amp;"1000"</f>
        <v>ECOAI121b_x,r,upper_bound:1000</v>
      </c>
      <c r="H1059" s="3" t="str">
        <f>_xlfn.XLOOKUP(RT_gsm[[#This Row],[rxn in SC GSM]],sc_gsm[model_rxn],sc_gsm[yeast8.3.4 equation],"")</f>
        <v>trans-dodec-3-enoyl-CoA[p] =&gt; trans-dodec-2-enoyl-CoA[p]</v>
      </c>
      <c r="I1059" s="3" t="b">
        <f>_xlfn.XLOOKUP(RT_gsm[[#This Row],[rxn in SC GSM]],sc_gsm[model_rxn],sc_gsm[Column12],"")</f>
        <v>0</v>
      </c>
      <c r="J1059" s="3" t="str">
        <f>IF(RT_gsm[[#This Row],[Column2]]="REV",FIND("&lt;=&gt;",RT_gsm[[#This Row],[Column8]]),"")</f>
        <v/>
      </c>
    </row>
    <row r="1060" spans="1:10" hidden="1" x14ac:dyDescent="0.2">
      <c r="A1060" t="s">
        <v>1945</v>
      </c>
      <c r="B1060" t="s">
        <v>3902</v>
      </c>
      <c r="C1060" t="str">
        <f>RT_gsm[[#This Row],[model_rxn]]&amp;"_"&amp;RT_gsm[[#This Row],[Column2]]</f>
        <v>ECOAI122c_x_FWD</v>
      </c>
      <c r="D1060" t="str">
        <f>_xlfn.XLOOKUP(RT_gsm[[#This Row],[Column3]],SC_enz[name_dir],SC_enz[name_dir],"")</f>
        <v>ECOAI122c_x_FWD</v>
      </c>
      <c r="E1060" t="str">
        <f>_xlfn.XLOOKUP(RT_gsm[[#This Row],[model_rxn]],sc_gsm[model_rxn],sc_gsm[model_rxn],"")</f>
        <v>ECOAI122c_x</v>
      </c>
      <c r="F1060" s="3" t="str">
        <f>_xlfn.XLOOKUP(RT_gsm[[#This Row],[Column3]],sc_gsm[Column3],sc_gsm[Column3],"")</f>
        <v>ECOAI122c_x_FWD</v>
      </c>
      <c r="G1060" s="3" t="str" cm="1">
        <f t="array" ref="G1060">RT_gsm[[#This Row],[model_rxn]]&amp;",r,"&amp;_xlfn.SWITCH(RT_gsm[[#This Row],[Column2]],"REV","lower_bound:-","FWD","upper_bound:")&amp;"1000"</f>
        <v>ECOAI122c_x,r,upper_bound:1000</v>
      </c>
      <c r="H1060" s="3" t="str">
        <f>_xlfn.XLOOKUP(RT_gsm[[#This Row],[rxn in SC GSM]],sc_gsm[model_rxn],sc_gsm[yeast8.3.4 equation],"")</f>
        <v>trans-2,cis-5-dodecadienoyl-CoA[p] =&gt; trans-3,cis-5-dodecadienoyl-CoA[p]</v>
      </c>
      <c r="I1060" s="3" t="b">
        <f>_xlfn.XLOOKUP(RT_gsm[[#This Row],[rxn in SC GSM]],sc_gsm[model_rxn],sc_gsm[Column12],"")</f>
        <v>1</v>
      </c>
      <c r="J1060" s="3" t="str">
        <f>IF(RT_gsm[[#This Row],[Column2]]="REV",FIND("&lt;=&gt;",RT_gsm[[#This Row],[Column8]]),"")</f>
        <v/>
      </c>
    </row>
    <row r="1061" spans="1:10" hidden="1" x14ac:dyDescent="0.2">
      <c r="A1061" t="s">
        <v>5067</v>
      </c>
      <c r="B1061" t="s">
        <v>3902</v>
      </c>
      <c r="C1061" t="str">
        <f>RT_gsm[[#This Row],[model_rxn]]&amp;"_"&amp;RT_gsm[[#This Row],[Column2]]</f>
        <v>ECOAI122d_x_FWD</v>
      </c>
      <c r="D1061" t="str">
        <f>_xlfn.XLOOKUP(RT_gsm[[#This Row],[Column3]],SC_enz[name_dir],SC_enz[name_dir],"")</f>
        <v/>
      </c>
      <c r="E1061" t="str">
        <f>_xlfn.XLOOKUP(RT_gsm[[#This Row],[model_rxn]],sc_gsm[model_rxn],sc_gsm[model_rxn],"")</f>
        <v/>
      </c>
      <c r="F1061" s="3" t="str">
        <f>_xlfn.XLOOKUP(RT_gsm[[#This Row],[Column3]],sc_gsm[Column3],sc_gsm[Column3],"")</f>
        <v/>
      </c>
      <c r="G1061" s="3" t="str" cm="1">
        <f t="array" ref="G1061">RT_gsm[[#This Row],[model_rxn]]&amp;",r,"&amp;_xlfn.SWITCH(RT_gsm[[#This Row],[Column2]],"REV","lower_bound:-","FWD","upper_bound:")&amp;"1000"</f>
        <v>ECOAI122d_x,r,upper_bound:1000</v>
      </c>
      <c r="H1061" s="3" t="str">
        <f>_xlfn.XLOOKUP(RT_gsm[[#This Row],[rxn in SC GSM]],sc_gsm[model_rxn],sc_gsm[yeast8.3.4 equation],"")</f>
        <v/>
      </c>
      <c r="I1061" s="3" t="str">
        <f>_xlfn.XLOOKUP(RT_gsm[[#This Row],[rxn in SC GSM]],sc_gsm[model_rxn],sc_gsm[Column12],"")</f>
        <v/>
      </c>
      <c r="J1061" s="3" t="str">
        <f>IF(RT_gsm[[#This Row],[Column2]]="REV",FIND("&lt;=&gt;",RT_gsm[[#This Row],[Column8]]),"")</f>
        <v/>
      </c>
    </row>
    <row r="1062" spans="1:10" hidden="1" x14ac:dyDescent="0.2">
      <c r="A1062" t="s">
        <v>5068</v>
      </c>
      <c r="B1062" t="s">
        <v>3902</v>
      </c>
      <c r="C1062" t="str">
        <f>RT_gsm[[#This Row],[model_rxn]]&amp;"_"&amp;RT_gsm[[#This Row],[Column2]]</f>
        <v>ECOAI123e_x_FWD</v>
      </c>
      <c r="D1062" t="str">
        <f>_xlfn.XLOOKUP(RT_gsm[[#This Row],[Column3]],SC_enz[name_dir],SC_enz[name_dir],"")</f>
        <v/>
      </c>
      <c r="E1062" t="str">
        <f>_xlfn.XLOOKUP(RT_gsm[[#This Row],[model_rxn]],sc_gsm[model_rxn],sc_gsm[model_rxn],"")</f>
        <v/>
      </c>
      <c r="F1062" s="3" t="str">
        <f>_xlfn.XLOOKUP(RT_gsm[[#This Row],[Column3]],sc_gsm[Column3],sc_gsm[Column3],"")</f>
        <v/>
      </c>
      <c r="G1062" s="3" t="str" cm="1">
        <f t="array" ref="G1062">RT_gsm[[#This Row],[model_rxn]]&amp;",r,"&amp;_xlfn.SWITCH(RT_gsm[[#This Row],[Column2]],"REV","lower_bound:-","FWD","upper_bound:")&amp;"1000"</f>
        <v>ECOAI123e_x,r,upper_bound:1000</v>
      </c>
      <c r="H1062" s="3" t="str">
        <f>_xlfn.XLOOKUP(RT_gsm[[#This Row],[rxn in SC GSM]],sc_gsm[model_rxn],sc_gsm[yeast8.3.4 equation],"")</f>
        <v/>
      </c>
      <c r="I1062" s="3" t="str">
        <f>_xlfn.XLOOKUP(RT_gsm[[#This Row],[rxn in SC GSM]],sc_gsm[model_rxn],sc_gsm[Column12],"")</f>
        <v/>
      </c>
      <c r="J1062" s="3" t="str">
        <f>IF(RT_gsm[[#This Row],[Column2]]="REV",FIND("&lt;=&gt;",RT_gsm[[#This Row],[Column8]]),"")</f>
        <v/>
      </c>
    </row>
    <row r="1063" spans="1:10" hidden="1" x14ac:dyDescent="0.2">
      <c r="A1063" t="s">
        <v>1949</v>
      </c>
      <c r="B1063" t="s">
        <v>3902</v>
      </c>
      <c r="C1063" t="str">
        <f>RT_gsm[[#This Row],[model_rxn]]&amp;"_"&amp;RT_gsm[[#This Row],[Column2]]</f>
        <v>ECOAI141a_x_FWD</v>
      </c>
      <c r="D1063" t="str">
        <f>_xlfn.XLOOKUP(RT_gsm[[#This Row],[Column3]],SC_enz[name_dir],SC_enz[name_dir],"")</f>
        <v>ECOAI141a_x_FWD</v>
      </c>
      <c r="E1063" t="str">
        <f>_xlfn.XLOOKUP(RT_gsm[[#This Row],[model_rxn]],sc_gsm[model_rxn],sc_gsm[model_rxn],"")</f>
        <v>ECOAI141a_x</v>
      </c>
      <c r="F1063" s="3" t="str">
        <f>_xlfn.XLOOKUP(RT_gsm[[#This Row],[Column3]],sc_gsm[Column3],sc_gsm[Column3],"")</f>
        <v>ECOAI141a_x_FWD</v>
      </c>
      <c r="G1063" s="3" t="str" cm="1">
        <f t="array" ref="G1063">RT_gsm[[#This Row],[model_rxn]]&amp;",r,"&amp;_xlfn.SWITCH(RT_gsm[[#This Row],[Column2]],"REV","lower_bound:-","FWD","upper_bound:")&amp;"1000"</f>
        <v>ECOAI141a_x,r,upper_bound:1000</v>
      </c>
      <c r="H1063" s="3" t="str">
        <f>_xlfn.XLOOKUP(RT_gsm[[#This Row],[rxn in SC GSM]],sc_gsm[model_rxn],sc_gsm[yeast8.3.4 equation],"")</f>
        <v>trans-tetradec-3-enoyl-CoA[p] =&gt; trans-tetradec-2-enoyl-CoA[p]</v>
      </c>
      <c r="I1063" s="3" t="b">
        <f>_xlfn.XLOOKUP(RT_gsm[[#This Row],[rxn in SC GSM]],sc_gsm[model_rxn],sc_gsm[Column12],"")</f>
        <v>0</v>
      </c>
      <c r="J1063" s="3" t="str">
        <f>IF(RT_gsm[[#This Row],[Column2]]="REV",FIND("&lt;=&gt;",RT_gsm[[#This Row],[Column8]]),"")</f>
        <v/>
      </c>
    </row>
    <row r="1064" spans="1:10" hidden="1" x14ac:dyDescent="0.2">
      <c r="A1064" t="s">
        <v>1948</v>
      </c>
      <c r="B1064" t="s">
        <v>3902</v>
      </c>
      <c r="C1064" t="str">
        <f>RT_gsm[[#This Row],[model_rxn]]&amp;"_"&amp;RT_gsm[[#This Row],[Column2]]</f>
        <v>ECOAI142c_x_FWD</v>
      </c>
      <c r="D1064" t="str">
        <f>_xlfn.XLOOKUP(RT_gsm[[#This Row],[Column3]],SC_enz[name_dir],SC_enz[name_dir],"")</f>
        <v>ECOAI142c_x_FWD</v>
      </c>
      <c r="E1064" t="str">
        <f>_xlfn.XLOOKUP(RT_gsm[[#This Row],[model_rxn]],sc_gsm[model_rxn],sc_gsm[model_rxn],"")</f>
        <v>ECOAI142c_x</v>
      </c>
      <c r="F1064" s="3" t="str">
        <f>_xlfn.XLOOKUP(RT_gsm[[#This Row],[Column3]],sc_gsm[Column3],sc_gsm[Column3],"")</f>
        <v>ECOAI142c_x_FWD</v>
      </c>
      <c r="G1064" s="3" t="str" cm="1">
        <f t="array" ref="G1064">RT_gsm[[#This Row],[model_rxn]]&amp;",r,"&amp;_xlfn.SWITCH(RT_gsm[[#This Row],[Column2]],"REV","lower_bound:-","FWD","upper_bound:")&amp;"1000"</f>
        <v>ECOAI142c_x,r,upper_bound:1000</v>
      </c>
      <c r="H1064" s="3" t="str">
        <f>_xlfn.XLOOKUP(RT_gsm[[#This Row],[rxn in SC GSM]],sc_gsm[model_rxn],sc_gsm[yeast8.3.4 equation],"")</f>
        <v>trans-2,cis-5-tetradecadienoyl-CoA[p] =&gt; trans-3,cis-5-tetradecadienoyl-CoA[p]</v>
      </c>
      <c r="I1064" s="3" t="b">
        <f>_xlfn.XLOOKUP(RT_gsm[[#This Row],[rxn in SC GSM]],sc_gsm[model_rxn],sc_gsm[Column12],"")</f>
        <v>1</v>
      </c>
      <c r="J1064" s="3" t="str">
        <f>IF(RT_gsm[[#This Row],[Column2]]="REV",FIND("&lt;=&gt;",RT_gsm[[#This Row],[Column8]]),"")</f>
        <v/>
      </c>
    </row>
    <row r="1065" spans="1:10" hidden="1" x14ac:dyDescent="0.2">
      <c r="A1065" t="s">
        <v>5069</v>
      </c>
      <c r="B1065" t="s">
        <v>3902</v>
      </c>
      <c r="C1065" t="str">
        <f>RT_gsm[[#This Row],[model_rxn]]&amp;"_"&amp;RT_gsm[[#This Row],[Column2]]</f>
        <v>ECOAI81e_x_FWD</v>
      </c>
      <c r="D1065" t="str">
        <f>_xlfn.XLOOKUP(RT_gsm[[#This Row],[Column3]],SC_enz[name_dir],SC_enz[name_dir],"")</f>
        <v/>
      </c>
      <c r="E1065" t="str">
        <f>_xlfn.XLOOKUP(RT_gsm[[#This Row],[model_rxn]],sc_gsm[model_rxn],sc_gsm[model_rxn],"")</f>
        <v/>
      </c>
      <c r="F1065" s="3" t="str">
        <f>_xlfn.XLOOKUP(RT_gsm[[#This Row],[Column3]],sc_gsm[Column3],sc_gsm[Column3],"")</f>
        <v/>
      </c>
      <c r="G1065" s="3" t="str" cm="1">
        <f t="array" ref="G1065">RT_gsm[[#This Row],[model_rxn]]&amp;",r,"&amp;_xlfn.SWITCH(RT_gsm[[#This Row],[Column2]],"REV","lower_bound:-","FWD","upper_bound:")&amp;"1000"</f>
        <v>ECOAI81e_x,r,upper_bound:1000</v>
      </c>
      <c r="H1065" s="3" t="str">
        <f>_xlfn.XLOOKUP(RT_gsm[[#This Row],[rxn in SC GSM]],sc_gsm[model_rxn],sc_gsm[yeast8.3.4 equation],"")</f>
        <v/>
      </c>
      <c r="I1065" s="3" t="str">
        <f>_xlfn.XLOOKUP(RT_gsm[[#This Row],[rxn in SC GSM]],sc_gsm[model_rxn],sc_gsm[Column12],"")</f>
        <v/>
      </c>
      <c r="J1065" s="3" t="str">
        <f>IF(RT_gsm[[#This Row],[Column2]]="REV",FIND("&lt;=&gt;",RT_gsm[[#This Row],[Column8]]),"")</f>
        <v/>
      </c>
    </row>
    <row r="1066" spans="1:10" hidden="1" x14ac:dyDescent="0.2">
      <c r="A1066" t="s">
        <v>5070</v>
      </c>
      <c r="B1066" t="s">
        <v>3902</v>
      </c>
      <c r="C1066" t="str">
        <f>RT_gsm[[#This Row],[model_rxn]]&amp;"_"&amp;RT_gsm[[#This Row],[Column2]]</f>
        <v>ECOAI82e_x_FWD</v>
      </c>
      <c r="D1066" t="str">
        <f>_xlfn.XLOOKUP(RT_gsm[[#This Row],[Column3]],SC_enz[name_dir],SC_enz[name_dir],"")</f>
        <v/>
      </c>
      <c r="E1066" t="str">
        <f>_xlfn.XLOOKUP(RT_gsm[[#This Row],[model_rxn]],sc_gsm[model_rxn],sc_gsm[model_rxn],"")</f>
        <v/>
      </c>
      <c r="F1066" s="3" t="str">
        <f>_xlfn.XLOOKUP(RT_gsm[[#This Row],[Column3]],sc_gsm[Column3],sc_gsm[Column3],"")</f>
        <v/>
      </c>
      <c r="G1066" s="3" t="str" cm="1">
        <f t="array" ref="G1066">RT_gsm[[#This Row],[model_rxn]]&amp;",r,"&amp;_xlfn.SWITCH(RT_gsm[[#This Row],[Column2]],"REV","lower_bound:-","FWD","upper_bound:")&amp;"1000"</f>
        <v>ECOAI82e_x,r,upper_bound:1000</v>
      </c>
      <c r="H1066" s="3" t="str">
        <f>_xlfn.XLOOKUP(RT_gsm[[#This Row],[rxn in SC GSM]],sc_gsm[model_rxn],sc_gsm[yeast8.3.4 equation],"")</f>
        <v/>
      </c>
      <c r="I1066" s="3" t="str">
        <f>_xlfn.XLOOKUP(RT_gsm[[#This Row],[rxn in SC GSM]],sc_gsm[model_rxn],sc_gsm[Column12],"")</f>
        <v/>
      </c>
      <c r="J1066" s="3" t="str">
        <f>IF(RT_gsm[[#This Row],[Column2]]="REV",FIND("&lt;=&gt;",RT_gsm[[#This Row],[Column8]]),"")</f>
        <v/>
      </c>
    </row>
    <row r="1067" spans="1:10" hidden="1" x14ac:dyDescent="0.2">
      <c r="A1067" t="s">
        <v>1955</v>
      </c>
      <c r="B1067" t="s">
        <v>3902</v>
      </c>
      <c r="C1067" t="str">
        <f>RT_gsm[[#This Row],[model_rxn]]&amp;"_"&amp;RT_gsm[[#This Row],[Column2]]</f>
        <v>ECOAR122_x_FWD</v>
      </c>
      <c r="D1067" t="str">
        <f>_xlfn.XLOOKUP(RT_gsm[[#This Row],[Column3]],SC_enz[name_dir],SC_enz[name_dir],"")</f>
        <v>ECOAR122_x_FWD</v>
      </c>
      <c r="E1067" t="str">
        <f>_xlfn.XLOOKUP(RT_gsm[[#This Row],[model_rxn]],sc_gsm[model_rxn],sc_gsm[model_rxn],"")</f>
        <v>ECOAR122_x</v>
      </c>
      <c r="F1067" s="3" t="str">
        <f>_xlfn.XLOOKUP(RT_gsm[[#This Row],[Column3]],sc_gsm[Column3],sc_gsm[Column3],"")</f>
        <v>ECOAR122_x_FWD</v>
      </c>
      <c r="G1067" s="3" t="str" cm="1">
        <f t="array" ref="G1067">RT_gsm[[#This Row],[model_rxn]]&amp;",r,"&amp;_xlfn.SWITCH(RT_gsm[[#This Row],[Column2]],"REV","lower_bound:-","FWD","upper_bound:")&amp;"1000"</f>
        <v>ECOAR122_x,r,upper_bound:1000</v>
      </c>
      <c r="H1067" s="3" t="str">
        <f>_xlfn.XLOOKUP(RT_gsm[[#This Row],[rxn in SC GSM]],sc_gsm[model_rxn],sc_gsm[yeast8.3.4 equation],"")</f>
        <v>H+[p] + NADPH[p] + trans-2,trans-4-dodecadienoyl-CoA[p] =&gt; NADP(+)[p] + trans-dodec-3-enoyl-CoA[p]</v>
      </c>
      <c r="I1067" s="3" t="b">
        <f>_xlfn.XLOOKUP(RT_gsm[[#This Row],[rxn in SC GSM]],sc_gsm[model_rxn],sc_gsm[Column12],"")</f>
        <v>1</v>
      </c>
      <c r="J1067" s="3" t="str">
        <f>IF(RT_gsm[[#This Row],[Column2]]="REV",FIND("&lt;=&gt;",RT_gsm[[#This Row],[Column8]]),"")</f>
        <v/>
      </c>
    </row>
    <row r="1068" spans="1:10" hidden="1" x14ac:dyDescent="0.2">
      <c r="A1068" t="s">
        <v>1958</v>
      </c>
      <c r="B1068" t="s">
        <v>3902</v>
      </c>
      <c r="C1068" t="str">
        <f>RT_gsm[[#This Row],[model_rxn]]&amp;"_"&amp;RT_gsm[[#This Row],[Column2]]</f>
        <v>ECOAR142_x_FWD</v>
      </c>
      <c r="D1068" t="str">
        <f>_xlfn.XLOOKUP(RT_gsm[[#This Row],[Column3]],SC_enz[name_dir],SC_enz[name_dir],"")</f>
        <v>ECOAR142_x_FWD</v>
      </c>
      <c r="E1068" t="str">
        <f>_xlfn.XLOOKUP(RT_gsm[[#This Row],[model_rxn]],sc_gsm[model_rxn],sc_gsm[model_rxn],"")</f>
        <v>ECOAR142_x</v>
      </c>
      <c r="F1068" s="3" t="str">
        <f>_xlfn.XLOOKUP(RT_gsm[[#This Row],[Column3]],sc_gsm[Column3],sc_gsm[Column3],"")</f>
        <v>ECOAR142_x_FWD</v>
      </c>
      <c r="G1068" s="3" t="str" cm="1">
        <f t="array" ref="G1068">RT_gsm[[#This Row],[model_rxn]]&amp;",r,"&amp;_xlfn.SWITCH(RT_gsm[[#This Row],[Column2]],"REV","lower_bound:-","FWD","upper_bound:")&amp;"1000"</f>
        <v>ECOAR142_x,r,upper_bound:1000</v>
      </c>
      <c r="H1068" s="3" t="str">
        <f>_xlfn.XLOOKUP(RT_gsm[[#This Row],[rxn in SC GSM]],sc_gsm[model_rxn],sc_gsm[yeast8.3.4 equation],"")</f>
        <v>H+[p] + NADPH[p] + trans-2,trans-4-tetradecadienoyl-CoA[p] =&gt; NADP(+)[p] + trans-tetradec-3-enoyl-CoA[p]</v>
      </c>
      <c r="I1068" s="3" t="b">
        <f>_xlfn.XLOOKUP(RT_gsm[[#This Row],[rxn in SC GSM]],sc_gsm[model_rxn],sc_gsm[Column12],"")</f>
        <v>1</v>
      </c>
      <c r="J1068" s="3" t="str">
        <f>IF(RT_gsm[[#This Row],[Column2]]="REV",FIND("&lt;=&gt;",RT_gsm[[#This Row],[Column8]]),"")</f>
        <v/>
      </c>
    </row>
    <row r="1069" spans="1:10" hidden="1" x14ac:dyDescent="0.2">
      <c r="A1069" t="s">
        <v>1834</v>
      </c>
      <c r="B1069" t="s">
        <v>3902</v>
      </c>
      <c r="C1069" t="str">
        <f>RT_gsm[[#This Row],[model_rxn]]&amp;"_"&amp;RT_gsm[[#This Row],[Column2]]</f>
        <v>ECOAR200_rm_FWD</v>
      </c>
      <c r="D1069" t="str">
        <f>_xlfn.XLOOKUP(RT_gsm[[#This Row],[Column3]],SC_enz[name_dir],SC_enz[name_dir],"")</f>
        <v>ECOAR200_rm_FWD</v>
      </c>
      <c r="E1069" t="str">
        <f>_xlfn.XLOOKUP(RT_gsm[[#This Row],[model_rxn]],sc_gsm[model_rxn],sc_gsm[model_rxn],"")</f>
        <v>ECOAR200_rm</v>
      </c>
      <c r="F1069" s="3" t="str">
        <f>_xlfn.XLOOKUP(RT_gsm[[#This Row],[Column3]],sc_gsm[Column3],sc_gsm[Column3],"")</f>
        <v>ECOAR200_rm_FWD</v>
      </c>
      <c r="G1069" s="3" t="str" cm="1">
        <f t="array" ref="G1069">RT_gsm[[#This Row],[model_rxn]]&amp;",r,"&amp;_xlfn.SWITCH(RT_gsm[[#This Row],[Column2]],"REV","lower_bound:-","FWD","upper_bound:")&amp;"1000"</f>
        <v>ECOAR200_rm,r,upper_bound:1000</v>
      </c>
      <c r="H1069" s="3" t="str">
        <f>_xlfn.XLOOKUP(RT_gsm[[#This Row],[rxn in SC GSM]],sc_gsm[model_rxn],sc_gsm[yeast8.3.4 equation],"")</f>
        <v>H+[erm] + NADPH[erm] + trans-icos-2-enoyl-CoA[erm] =&gt; icosanoyl-CoA[erm] + NADP(+)[erm]</v>
      </c>
      <c r="I1069" s="3" t="b">
        <f>_xlfn.XLOOKUP(RT_gsm[[#This Row],[rxn in SC GSM]],sc_gsm[model_rxn],sc_gsm[Column12],"")</f>
        <v>1</v>
      </c>
      <c r="J1069" s="3" t="str">
        <f>IF(RT_gsm[[#This Row],[Column2]]="REV",FIND("&lt;=&gt;",RT_gsm[[#This Row],[Column8]]),"")</f>
        <v/>
      </c>
    </row>
    <row r="1070" spans="1:10" hidden="1" x14ac:dyDescent="0.2">
      <c r="A1070" t="s">
        <v>1838</v>
      </c>
      <c r="B1070" t="s">
        <v>3902</v>
      </c>
      <c r="C1070" t="str">
        <f>RT_gsm[[#This Row],[model_rxn]]&amp;"_"&amp;RT_gsm[[#This Row],[Column2]]</f>
        <v>ECOAR220_rm_FWD</v>
      </c>
      <c r="D1070" t="str">
        <f>_xlfn.XLOOKUP(RT_gsm[[#This Row],[Column3]],SC_enz[name_dir],SC_enz[name_dir],"")</f>
        <v>ECOAR220_rm_FWD</v>
      </c>
      <c r="E1070" t="str">
        <f>_xlfn.XLOOKUP(RT_gsm[[#This Row],[model_rxn]],sc_gsm[model_rxn],sc_gsm[model_rxn],"")</f>
        <v>ECOAR220_rm</v>
      </c>
      <c r="F1070" s="3" t="str">
        <f>_xlfn.XLOOKUP(RT_gsm[[#This Row],[Column3]],sc_gsm[Column3],sc_gsm[Column3],"")</f>
        <v>ECOAR220_rm_FWD</v>
      </c>
      <c r="G1070" s="3" t="str" cm="1">
        <f t="array" ref="G1070">RT_gsm[[#This Row],[model_rxn]]&amp;",r,"&amp;_xlfn.SWITCH(RT_gsm[[#This Row],[Column2]],"REV","lower_bound:-","FWD","upper_bound:")&amp;"1000"</f>
        <v>ECOAR220_rm,r,upper_bound:1000</v>
      </c>
      <c r="H1070" s="3" t="str">
        <f>_xlfn.XLOOKUP(RT_gsm[[#This Row],[rxn in SC GSM]],sc_gsm[model_rxn],sc_gsm[yeast8.3.4 equation],"")</f>
        <v>H+[erm] + NADPH[erm] + trans-docos-2-enoyl-CoA[erm] =&gt; docosanoyl-CoA[erm] + NADP(+)[erm]</v>
      </c>
      <c r="I1070" s="3" t="b">
        <f>_xlfn.XLOOKUP(RT_gsm[[#This Row],[rxn in SC GSM]],sc_gsm[model_rxn],sc_gsm[Column12],"")</f>
        <v>1</v>
      </c>
      <c r="J1070" s="3" t="str">
        <f>IF(RT_gsm[[#This Row],[Column2]]="REV",FIND("&lt;=&gt;",RT_gsm[[#This Row],[Column8]]),"")</f>
        <v/>
      </c>
    </row>
    <row r="1071" spans="1:10" hidden="1" x14ac:dyDescent="0.2">
      <c r="A1071" t="s">
        <v>1839</v>
      </c>
      <c r="B1071" t="s">
        <v>3902</v>
      </c>
      <c r="C1071" t="str">
        <f>RT_gsm[[#This Row],[model_rxn]]&amp;"_"&amp;RT_gsm[[#This Row],[Column2]]</f>
        <v>ECOAR240_rm_FWD</v>
      </c>
      <c r="D1071" t="str">
        <f>_xlfn.XLOOKUP(RT_gsm[[#This Row],[Column3]],SC_enz[name_dir],SC_enz[name_dir],"")</f>
        <v>ECOAR240_rm_FWD</v>
      </c>
      <c r="E1071" t="str">
        <f>_xlfn.XLOOKUP(RT_gsm[[#This Row],[model_rxn]],sc_gsm[model_rxn],sc_gsm[model_rxn],"")</f>
        <v>ECOAR240_rm</v>
      </c>
      <c r="F1071" s="3" t="str">
        <f>_xlfn.XLOOKUP(RT_gsm[[#This Row],[Column3]],sc_gsm[Column3],sc_gsm[Column3],"")</f>
        <v>ECOAR240_rm_FWD</v>
      </c>
      <c r="G1071" s="3" t="str" cm="1">
        <f t="array" ref="G1071">RT_gsm[[#This Row],[model_rxn]]&amp;",r,"&amp;_xlfn.SWITCH(RT_gsm[[#This Row],[Column2]],"REV","lower_bound:-","FWD","upper_bound:")&amp;"1000"</f>
        <v>ECOAR240_rm,r,upper_bound:1000</v>
      </c>
      <c r="H1071" s="3" t="str">
        <f>_xlfn.XLOOKUP(RT_gsm[[#This Row],[rxn in SC GSM]],sc_gsm[model_rxn],sc_gsm[yeast8.3.4 equation],"")</f>
        <v>H+[erm] + NADPH[erm] + trans-tetracos-2-enoyl-CoA[erm] =&gt; tetracosanoyl-CoA[erm] + NADP(+)[erm]</v>
      </c>
      <c r="I1071" s="3" t="b">
        <f>_xlfn.XLOOKUP(RT_gsm[[#This Row],[rxn in SC GSM]],sc_gsm[model_rxn],sc_gsm[Column12],"")</f>
        <v>1</v>
      </c>
      <c r="J1071" s="3" t="str">
        <f>IF(RT_gsm[[#This Row],[Column2]]="REV",FIND("&lt;=&gt;",RT_gsm[[#This Row],[Column8]]),"")</f>
        <v/>
      </c>
    </row>
    <row r="1072" spans="1:10" hidden="1" x14ac:dyDescent="0.2">
      <c r="A1072" t="s">
        <v>1840</v>
      </c>
      <c r="B1072" t="s">
        <v>3902</v>
      </c>
      <c r="C1072" t="str">
        <f>RT_gsm[[#This Row],[model_rxn]]&amp;"_"&amp;RT_gsm[[#This Row],[Column2]]</f>
        <v>ECOAR260_rm_FWD</v>
      </c>
      <c r="D1072" t="str">
        <f>_xlfn.XLOOKUP(RT_gsm[[#This Row],[Column3]],SC_enz[name_dir],SC_enz[name_dir],"")</f>
        <v>ECOAR260_rm_FWD</v>
      </c>
      <c r="E1072" t="str">
        <f>_xlfn.XLOOKUP(RT_gsm[[#This Row],[model_rxn]],sc_gsm[model_rxn],sc_gsm[model_rxn],"")</f>
        <v>ECOAR260_rm</v>
      </c>
      <c r="F1072" s="3" t="str">
        <f>_xlfn.XLOOKUP(RT_gsm[[#This Row],[Column3]],sc_gsm[Column3],sc_gsm[Column3],"")</f>
        <v>ECOAR260_rm_FWD</v>
      </c>
      <c r="G1072" s="3" t="str" cm="1">
        <f t="array" ref="G1072">RT_gsm[[#This Row],[model_rxn]]&amp;",r,"&amp;_xlfn.SWITCH(RT_gsm[[#This Row],[Column2]],"REV","lower_bound:-","FWD","upper_bound:")&amp;"1000"</f>
        <v>ECOAR260_rm,r,upper_bound:1000</v>
      </c>
      <c r="H1072" s="3" t="str">
        <f>_xlfn.XLOOKUP(RT_gsm[[#This Row],[rxn in SC GSM]],sc_gsm[model_rxn],sc_gsm[yeast8.3.4 equation],"")</f>
        <v>H+[erm] + NADPH[erm] + trans-hexacos-2-enoyl-CoA[erm] =&gt; NADP(+)[erm] + hexacosanoyl-CoA[erm]</v>
      </c>
      <c r="I1072" s="3" t="b">
        <f>_xlfn.XLOOKUP(RT_gsm[[#This Row],[rxn in SC GSM]],sc_gsm[model_rxn],sc_gsm[Column12],"")</f>
        <v>1</v>
      </c>
      <c r="J1072" s="3" t="str">
        <f>IF(RT_gsm[[#This Row],[Column2]]="REV",FIND("&lt;=&gt;",RT_gsm[[#This Row],[Column8]]),"")</f>
        <v/>
      </c>
    </row>
    <row r="1073" spans="1:10" hidden="1" x14ac:dyDescent="0.2">
      <c r="A1073" t="s">
        <v>3604</v>
      </c>
      <c r="B1073" t="s">
        <v>3902</v>
      </c>
      <c r="C1073" t="str">
        <f>RT_gsm[[#This Row],[model_rxn]]&amp;"_"&amp;RT_gsm[[#This Row],[Column2]]</f>
        <v>EGHLAT_c_FWD</v>
      </c>
      <c r="D1073" t="str">
        <f>_xlfn.XLOOKUP(RT_gsm[[#This Row],[Column3]],SC_enz[name_dir],SC_enz[name_dir],"")</f>
        <v>EGHLAT_c_FWD</v>
      </c>
      <c r="E1073" t="str">
        <f>_xlfn.XLOOKUP(RT_gsm[[#This Row],[model_rxn]],sc_gsm[model_rxn],sc_gsm[model_rxn],"")</f>
        <v>EGHLAT_c</v>
      </c>
      <c r="F1073" s="3" t="str">
        <f>_xlfn.XLOOKUP(RT_gsm[[#This Row],[Column3]],sc_gsm[Column3],sc_gsm[Column3],"")</f>
        <v>EGHLAT_c_FWD</v>
      </c>
      <c r="G1073" s="3" t="str" cm="1">
        <f t="array" ref="G1073">RT_gsm[[#This Row],[model_rxn]]&amp;",r,"&amp;_xlfn.SWITCH(RT_gsm[[#This Row],[Column2]],"REV","lower_bound:-","FWD","upper_bound:")&amp;"1000"</f>
        <v>EGHLAT_c,r,upper_bound:1000</v>
      </c>
      <c r="H1073" s="3" t="str">
        <f>_xlfn.XLOOKUP(RT_gsm[[#This Row],[rxn in SC GSM]],sc_gsm[model_rxn],sc_gsm[yeast8.3.4 equation],"")</f>
        <v>2-oxoglutarate[c] + erythro-4-hydroxy-L-glutamic acid[c] =&gt; 4-hydroxy-2-oxoglutarate[c] + L-glutamate[c]</v>
      </c>
      <c r="I1073" s="3" t="b">
        <f>_xlfn.XLOOKUP(RT_gsm[[#This Row],[rxn in SC GSM]],sc_gsm[model_rxn],sc_gsm[Column12],"")</f>
        <v>1</v>
      </c>
      <c r="J1073" s="3" t="str">
        <f>IF(RT_gsm[[#This Row],[Column2]]="REV",FIND("&lt;=&gt;",RT_gsm[[#This Row],[Column8]]),"")</f>
        <v/>
      </c>
    </row>
    <row r="1074" spans="1:10" hidden="1" x14ac:dyDescent="0.2">
      <c r="A1074" t="s">
        <v>1180</v>
      </c>
      <c r="B1074" t="s">
        <v>3902</v>
      </c>
      <c r="C1074" t="str">
        <f>RT_gsm[[#This Row],[model_rxn]]&amp;"_"&amp;RT_gsm[[#This Row],[Column2]]</f>
        <v>EGHLAT_m_FWD</v>
      </c>
      <c r="D1074" t="str">
        <f>_xlfn.XLOOKUP(RT_gsm[[#This Row],[Column3]],SC_enz[name_dir],SC_enz[name_dir],"")</f>
        <v>EGHLAT_m_FWD</v>
      </c>
      <c r="E1074" t="str">
        <f>_xlfn.XLOOKUP(RT_gsm[[#This Row],[model_rxn]],sc_gsm[model_rxn],sc_gsm[model_rxn],"")</f>
        <v>EGHLAT_m</v>
      </c>
      <c r="F1074" s="3" t="str">
        <f>_xlfn.XLOOKUP(RT_gsm[[#This Row],[Column3]],sc_gsm[Column3],sc_gsm[Column3],"")</f>
        <v>EGHLAT_m_FWD</v>
      </c>
      <c r="G1074" s="3" t="str" cm="1">
        <f t="array" ref="G1074">RT_gsm[[#This Row],[model_rxn]]&amp;",r,"&amp;_xlfn.SWITCH(RT_gsm[[#This Row],[Column2]],"REV","lower_bound:-","FWD","upper_bound:")&amp;"1000"</f>
        <v>EGHLAT_m,r,upper_bound:1000</v>
      </c>
      <c r="H1074" s="3" t="str">
        <f>_xlfn.XLOOKUP(RT_gsm[[#This Row],[rxn in SC GSM]],sc_gsm[model_rxn],sc_gsm[yeast8.3.4 equation],"")</f>
        <v>2-oxoglutarate[c] + erythro-4-hydroxy-L-glutamic acid[c] =&gt; 4-hydroxy-2-oxoglutarate[c] + L-glutamate[c]</v>
      </c>
      <c r="I1074" s="3" t="b">
        <f>_xlfn.XLOOKUP(RT_gsm[[#This Row],[rxn in SC GSM]],sc_gsm[model_rxn],sc_gsm[Column12],"")</f>
        <v>1</v>
      </c>
      <c r="J1074" s="3" t="str">
        <f>IF(RT_gsm[[#This Row],[Column2]]="REV",FIND("&lt;=&gt;",RT_gsm[[#This Row],[Column8]]),"")</f>
        <v/>
      </c>
    </row>
    <row r="1075" spans="1:10" hidden="1" x14ac:dyDescent="0.2">
      <c r="A1075" t="s">
        <v>3605</v>
      </c>
      <c r="B1075" t="s">
        <v>3902</v>
      </c>
      <c r="C1075" t="str">
        <f>RT_gsm[[#This Row],[model_rxn]]&amp;"_"&amp;RT_gsm[[#This Row],[Column2]]</f>
        <v>EGHLAT_x_FWD</v>
      </c>
      <c r="D1075" t="str">
        <f>_xlfn.XLOOKUP(RT_gsm[[#This Row],[Column3]],SC_enz[name_dir],SC_enz[name_dir],"")</f>
        <v>EGHLAT_x_FWD</v>
      </c>
      <c r="E1075" t="str">
        <f>_xlfn.XLOOKUP(RT_gsm[[#This Row],[model_rxn]],sc_gsm[model_rxn],sc_gsm[model_rxn],"")</f>
        <v>EGHLAT_x</v>
      </c>
      <c r="F1075" s="3" t="str">
        <f>_xlfn.XLOOKUP(RT_gsm[[#This Row],[Column3]],sc_gsm[Column3],sc_gsm[Column3],"")</f>
        <v>EGHLAT_x_FWD</v>
      </c>
      <c r="G1075" s="3" t="str" cm="1">
        <f t="array" ref="G1075">RT_gsm[[#This Row],[model_rxn]]&amp;",r,"&amp;_xlfn.SWITCH(RT_gsm[[#This Row],[Column2]],"REV","lower_bound:-","FWD","upper_bound:")&amp;"1000"</f>
        <v>EGHLAT_x,r,upper_bound:1000</v>
      </c>
      <c r="H1075" s="3" t="str">
        <f>_xlfn.XLOOKUP(RT_gsm[[#This Row],[rxn in SC GSM]],sc_gsm[model_rxn],sc_gsm[yeast8.3.4 equation],"")</f>
        <v>2-oxoglutarate[c] + erythro-4-hydroxy-L-glutamic acid[c] =&gt; 4-hydroxy-2-oxoglutarate[c] + L-glutamate[c]</v>
      </c>
      <c r="I1075" s="3" t="b">
        <f>_xlfn.XLOOKUP(RT_gsm[[#This Row],[rxn in SC GSM]],sc_gsm[model_rxn],sc_gsm[Column12],"")</f>
        <v>1</v>
      </c>
      <c r="J1075" s="3" t="str">
        <f>IF(RT_gsm[[#This Row],[Column2]]="REV",FIND("&lt;=&gt;",RT_gsm[[#This Row],[Column8]]),"")</f>
        <v/>
      </c>
    </row>
    <row r="1076" spans="1:10" hidden="1" x14ac:dyDescent="0.2">
      <c r="A1076" t="s">
        <v>771</v>
      </c>
      <c r="B1076" t="s">
        <v>3903</v>
      </c>
      <c r="C1076" t="str">
        <f>RT_gsm[[#This Row],[model_rxn]]&amp;"_"&amp;RT_gsm[[#This Row],[Column2]]</f>
        <v>ENO_c_REV</v>
      </c>
      <c r="D1076" t="str">
        <f>_xlfn.XLOOKUP(RT_gsm[[#This Row],[Column3]],SC_enz[name_dir],SC_enz[name_dir],"")</f>
        <v>ENO_c_REV</v>
      </c>
      <c r="E1076" t="str">
        <f>_xlfn.XLOOKUP(RT_gsm[[#This Row],[model_rxn]],sc_gsm[model_rxn],sc_gsm[model_rxn],"")</f>
        <v>ENO_c</v>
      </c>
      <c r="F1076" s="3" t="str">
        <f>_xlfn.XLOOKUP(RT_gsm[[#This Row],[Column3]],sc_gsm[Column3],sc_gsm[Column3],"")</f>
        <v>ENO_c_REV</v>
      </c>
      <c r="G1076" s="3" t="str" cm="1">
        <f t="array" ref="G1076">RT_gsm[[#This Row],[model_rxn]]&amp;",r,"&amp;_xlfn.SWITCH(RT_gsm[[#This Row],[Column2]],"REV","lower_bound:-","FWD","upper_bound:")&amp;"1000"</f>
        <v>ENO_c,r,lower_bound:-1000</v>
      </c>
      <c r="H1076" s="3" t="str">
        <f>_xlfn.XLOOKUP(RT_gsm[[#This Row],[rxn in SC GSM]],sc_gsm[model_rxn],sc_gsm[yeast8.3.4 equation],"")</f>
        <v>2-phospho-D-glyceric acid[c] &lt;=&gt; H2O[c] + phosphoenolpyruvate[c]</v>
      </c>
      <c r="I1076" s="3" t="b">
        <f>_xlfn.XLOOKUP(RT_gsm[[#This Row],[rxn in SC GSM]],sc_gsm[model_rxn],sc_gsm[Column12],"")</f>
        <v>1</v>
      </c>
      <c r="J1076" s="3">
        <f>IF(RT_gsm[[#This Row],[Column2]]="REV",FIND("&lt;=&gt;",RT_gsm[[#This Row],[Column8]]),"")</f>
        <v>30</v>
      </c>
    </row>
    <row r="1077" spans="1:10" hidden="1" x14ac:dyDescent="0.2">
      <c r="A1077" t="s">
        <v>771</v>
      </c>
      <c r="B1077" t="s">
        <v>3902</v>
      </c>
      <c r="C1077" t="str">
        <f>RT_gsm[[#This Row],[model_rxn]]&amp;"_"&amp;RT_gsm[[#This Row],[Column2]]</f>
        <v>ENO_c_FWD</v>
      </c>
      <c r="D1077" t="str">
        <f>_xlfn.XLOOKUP(RT_gsm[[#This Row],[Column3]],SC_enz[name_dir],SC_enz[name_dir],"")</f>
        <v>ENO_c_FWD</v>
      </c>
      <c r="E1077" t="str">
        <f>_xlfn.XLOOKUP(RT_gsm[[#This Row],[model_rxn]],sc_gsm[model_rxn],sc_gsm[model_rxn],"")</f>
        <v>ENO_c</v>
      </c>
      <c r="F1077" s="3" t="str">
        <f>_xlfn.XLOOKUP(RT_gsm[[#This Row],[Column3]],sc_gsm[Column3],sc_gsm[Column3],"")</f>
        <v>ENO_c_FWD</v>
      </c>
      <c r="G1077" s="3" t="str" cm="1">
        <f t="array" ref="G1077">RT_gsm[[#This Row],[model_rxn]]&amp;",r,"&amp;_xlfn.SWITCH(RT_gsm[[#This Row],[Column2]],"REV","lower_bound:-","FWD","upper_bound:")&amp;"1000"</f>
        <v>ENO_c,r,upper_bound:1000</v>
      </c>
      <c r="H1077" s="3" t="str">
        <f>_xlfn.XLOOKUP(RT_gsm[[#This Row],[rxn in SC GSM]],sc_gsm[model_rxn],sc_gsm[yeast8.3.4 equation],"")</f>
        <v>2-phospho-D-glyceric acid[c] &lt;=&gt; H2O[c] + phosphoenolpyruvate[c]</v>
      </c>
      <c r="I1077" s="3" t="b">
        <f>_xlfn.XLOOKUP(RT_gsm[[#This Row],[rxn in SC GSM]],sc_gsm[model_rxn],sc_gsm[Column12],"")</f>
        <v>1</v>
      </c>
      <c r="J1077" s="3" t="str">
        <f>IF(RT_gsm[[#This Row],[Column2]]="REV",FIND("&lt;=&gt;",RT_gsm[[#This Row],[Column8]]),"")</f>
        <v/>
      </c>
    </row>
    <row r="1078" spans="1:10" hidden="1" x14ac:dyDescent="0.2">
      <c r="A1078" t="s">
        <v>768</v>
      </c>
      <c r="B1078" t="s">
        <v>3902</v>
      </c>
      <c r="C1078" t="str">
        <f>RT_gsm[[#This Row],[model_rxn]]&amp;"_"&amp;RT_gsm[[#This Row],[Column2]]</f>
        <v>EPGALURS_e_FWD</v>
      </c>
      <c r="D1078" t="str">
        <f>_xlfn.XLOOKUP(RT_gsm[[#This Row],[Column3]],SC_enz[name_dir],SC_enz[name_dir],"")</f>
        <v>EPGALURS_e_FWD</v>
      </c>
      <c r="E1078" t="str">
        <f>_xlfn.XLOOKUP(RT_gsm[[#This Row],[model_rxn]],sc_gsm[model_rxn],sc_gsm[model_rxn],"")</f>
        <v>EPGALURS_e</v>
      </c>
      <c r="F1078" s="3" t="str">
        <f>_xlfn.XLOOKUP(RT_gsm[[#This Row],[Column3]],sc_gsm[Column3],sc_gsm[Column3],"")</f>
        <v>EPGALURS_e_FWD</v>
      </c>
      <c r="G1078" s="3" t="str" cm="1">
        <f t="array" ref="G1078">RT_gsm[[#This Row],[model_rxn]]&amp;",r,"&amp;_xlfn.SWITCH(RT_gsm[[#This Row],[Column2]],"REV","lower_bound:-","FWD","upper_bound:")&amp;"1000"</f>
        <v>EPGALURS_e,r,upper_bound:1000</v>
      </c>
      <c r="H1078" s="3" t="str">
        <f>_xlfn.XLOOKUP(RT_gsm[[#This Row],[rxn in SC GSM]],sc_gsm[model_rxn],sc_gsm[yeast8.3.4 equation],"")</f>
        <v>H2O[e] + pectin[e] =&gt; D-galacturonate[e]</v>
      </c>
      <c r="I1078" s="3" t="b">
        <f>_xlfn.XLOOKUP(RT_gsm[[#This Row],[rxn in SC GSM]],sc_gsm[model_rxn],sc_gsm[Column12],"")</f>
        <v>1</v>
      </c>
      <c r="J1078" s="3" t="str">
        <f>IF(RT_gsm[[#This Row],[Column2]]="REV",FIND("&lt;=&gt;",RT_gsm[[#This Row],[Column8]]),"")</f>
        <v/>
      </c>
    </row>
    <row r="1079" spans="1:10" hidden="1" x14ac:dyDescent="0.2">
      <c r="A1079" t="s">
        <v>2126</v>
      </c>
      <c r="B1079" t="s">
        <v>3903</v>
      </c>
      <c r="C1079" t="str">
        <f>RT_gsm[[#This Row],[model_rxn]]&amp;"_"&amp;RT_gsm[[#This Row],[Column2]]</f>
        <v>EPISTt_c_e_REV</v>
      </c>
      <c r="D1079" t="str">
        <f>_xlfn.XLOOKUP(RT_gsm[[#This Row],[Column3]],SC_enz[name_dir],SC_enz[name_dir],"")</f>
        <v>EPISTt_c_e_REV</v>
      </c>
      <c r="E1079" t="str">
        <f>_xlfn.XLOOKUP(RT_gsm[[#This Row],[model_rxn]],sc_gsm[model_rxn],sc_gsm[model_rxn],"")</f>
        <v>EPISTt_c_e</v>
      </c>
      <c r="F1079" s="3" t="str">
        <f>_xlfn.XLOOKUP(RT_gsm[[#This Row],[Column3]],sc_gsm[Column3],sc_gsm[Column3],"")</f>
        <v>EPISTt_c_e_REV</v>
      </c>
      <c r="G1079" s="3" t="str" cm="1">
        <f t="array" ref="G1079">RT_gsm[[#This Row],[model_rxn]]&amp;",r,"&amp;_xlfn.SWITCH(RT_gsm[[#This Row],[Column2]],"REV","lower_bound:-","FWD","upper_bound:")&amp;"1000"</f>
        <v>EPISTt_c_e,r,lower_bound:-1000</v>
      </c>
      <c r="H1079" s="3" t="str">
        <f>_xlfn.XLOOKUP(RT_gsm[[#This Row],[rxn in SC GSM]],sc_gsm[model_rxn],sc_gsm[yeast8.3.4 equation],"")</f>
        <v>episterol[e] &lt;=&gt; episterol[c]</v>
      </c>
      <c r="I1079" s="3" t="b">
        <f>_xlfn.XLOOKUP(RT_gsm[[#This Row],[rxn in SC GSM]],sc_gsm[model_rxn],sc_gsm[Column12],"")</f>
        <v>1</v>
      </c>
      <c r="J1079" s="3">
        <f>IF(RT_gsm[[#This Row],[Column2]]="REV",FIND("&lt;=&gt;",RT_gsm[[#This Row],[Column8]]),"")</f>
        <v>14</v>
      </c>
    </row>
    <row r="1080" spans="1:10" hidden="1" x14ac:dyDescent="0.2">
      <c r="A1080" t="s">
        <v>2126</v>
      </c>
      <c r="B1080" t="s">
        <v>3902</v>
      </c>
      <c r="C1080" t="str">
        <f>RT_gsm[[#This Row],[model_rxn]]&amp;"_"&amp;RT_gsm[[#This Row],[Column2]]</f>
        <v>EPISTt_c_e_FWD</v>
      </c>
      <c r="D1080" t="str">
        <f>_xlfn.XLOOKUP(RT_gsm[[#This Row],[Column3]],SC_enz[name_dir],SC_enz[name_dir],"")</f>
        <v>EPISTt_c_e_FWD</v>
      </c>
      <c r="E1080" t="str">
        <f>_xlfn.XLOOKUP(RT_gsm[[#This Row],[model_rxn]],sc_gsm[model_rxn],sc_gsm[model_rxn],"")</f>
        <v>EPISTt_c_e</v>
      </c>
      <c r="F1080" s="3" t="str">
        <f>_xlfn.XLOOKUP(RT_gsm[[#This Row],[Column3]],sc_gsm[Column3],sc_gsm[Column3],"")</f>
        <v>EPISTt_c_e_FWD</v>
      </c>
      <c r="G1080" s="3" t="str" cm="1">
        <f t="array" ref="G1080">RT_gsm[[#This Row],[model_rxn]]&amp;",r,"&amp;_xlfn.SWITCH(RT_gsm[[#This Row],[Column2]],"REV","lower_bound:-","FWD","upper_bound:")&amp;"1000"</f>
        <v>EPISTt_c_e,r,upper_bound:1000</v>
      </c>
      <c r="H1080" s="3" t="str">
        <f>_xlfn.XLOOKUP(RT_gsm[[#This Row],[rxn in SC GSM]],sc_gsm[model_rxn],sc_gsm[yeast8.3.4 equation],"")</f>
        <v>episterol[e] &lt;=&gt; episterol[c]</v>
      </c>
      <c r="I1080" s="3" t="b">
        <f>_xlfn.XLOOKUP(RT_gsm[[#This Row],[rxn in SC GSM]],sc_gsm[model_rxn],sc_gsm[Column12],"")</f>
        <v>1</v>
      </c>
      <c r="J1080" s="3" t="str">
        <f>IF(RT_gsm[[#This Row],[Column2]]="REV",FIND("&lt;=&gt;",RT_gsm[[#This Row],[Column8]]),"")</f>
        <v/>
      </c>
    </row>
    <row r="1081" spans="1:10" hidden="1" x14ac:dyDescent="0.2">
      <c r="A1081" t="s">
        <v>2901</v>
      </c>
      <c r="B1081" t="s">
        <v>3903</v>
      </c>
      <c r="C1081" t="str">
        <f>RT_gsm[[#This Row],[model_rxn]]&amp;"_"&amp;RT_gsm[[#This Row],[Column2]]</f>
        <v>EPISTt_c_rm_REV</v>
      </c>
      <c r="D1081" t="str">
        <f>_xlfn.XLOOKUP(RT_gsm[[#This Row],[Column3]],SC_enz[name_dir],SC_enz[name_dir],"")</f>
        <v>EPISTt_c_rm_REV</v>
      </c>
      <c r="E1081" t="str">
        <f>_xlfn.XLOOKUP(RT_gsm[[#This Row],[model_rxn]],sc_gsm[model_rxn],sc_gsm[model_rxn],"")</f>
        <v>EPISTt_c_rm</v>
      </c>
      <c r="F1081" s="3" t="str">
        <f>_xlfn.XLOOKUP(RT_gsm[[#This Row],[Column3]],sc_gsm[Column3],sc_gsm[Column3],"")</f>
        <v>EPISTt_c_rm_REV</v>
      </c>
      <c r="G1081" s="3" t="str" cm="1">
        <f t="array" ref="G1081">RT_gsm[[#This Row],[model_rxn]]&amp;",r,"&amp;_xlfn.SWITCH(RT_gsm[[#This Row],[Column2]],"REV","lower_bound:-","FWD","upper_bound:")&amp;"1000"</f>
        <v>EPISTt_c_rm,r,lower_bound:-1000</v>
      </c>
      <c r="H1081" s="3" t="str">
        <f>_xlfn.XLOOKUP(RT_gsm[[#This Row],[rxn in SC GSM]],sc_gsm[model_rxn],sc_gsm[yeast8.3.4 equation],"")</f>
        <v>episterol[c] &lt;=&gt; episterol[erm]</v>
      </c>
      <c r="I1081" s="3" t="b">
        <f>_xlfn.XLOOKUP(RT_gsm[[#This Row],[rxn in SC GSM]],sc_gsm[model_rxn],sc_gsm[Column12],"")</f>
        <v>1</v>
      </c>
      <c r="J1081" s="3">
        <f>IF(RT_gsm[[#This Row],[Column2]]="REV",FIND("&lt;=&gt;",RT_gsm[[#This Row],[Column8]]),"")</f>
        <v>14</v>
      </c>
    </row>
    <row r="1082" spans="1:10" hidden="1" x14ac:dyDescent="0.2">
      <c r="A1082" t="s">
        <v>2901</v>
      </c>
      <c r="B1082" t="s">
        <v>3902</v>
      </c>
      <c r="C1082" t="str">
        <f>RT_gsm[[#This Row],[model_rxn]]&amp;"_"&amp;RT_gsm[[#This Row],[Column2]]</f>
        <v>EPISTt_c_rm_FWD</v>
      </c>
      <c r="D1082" t="str">
        <f>_xlfn.XLOOKUP(RT_gsm[[#This Row],[Column3]],SC_enz[name_dir],SC_enz[name_dir],"")</f>
        <v>EPISTt_c_rm_FWD</v>
      </c>
      <c r="E1082" t="str">
        <f>_xlfn.XLOOKUP(RT_gsm[[#This Row],[model_rxn]],sc_gsm[model_rxn],sc_gsm[model_rxn],"")</f>
        <v>EPISTt_c_rm</v>
      </c>
      <c r="F1082" s="3" t="str">
        <f>_xlfn.XLOOKUP(RT_gsm[[#This Row],[Column3]],sc_gsm[Column3],sc_gsm[Column3],"")</f>
        <v>EPISTt_c_rm_FWD</v>
      </c>
      <c r="G1082" s="3" t="str" cm="1">
        <f t="array" ref="G1082">RT_gsm[[#This Row],[model_rxn]]&amp;",r,"&amp;_xlfn.SWITCH(RT_gsm[[#This Row],[Column2]],"REV","lower_bound:-","FWD","upper_bound:")&amp;"1000"</f>
        <v>EPISTt_c_rm,r,upper_bound:1000</v>
      </c>
      <c r="H1082" s="3" t="str">
        <f>_xlfn.XLOOKUP(RT_gsm[[#This Row],[rxn in SC GSM]],sc_gsm[model_rxn],sc_gsm[yeast8.3.4 equation],"")</f>
        <v>episterol[c] &lt;=&gt; episterol[erm]</v>
      </c>
      <c r="I1082" s="3" t="b">
        <f>_xlfn.XLOOKUP(RT_gsm[[#This Row],[rxn in SC GSM]],sc_gsm[model_rxn],sc_gsm[Column12],"")</f>
        <v>1</v>
      </c>
      <c r="J1082" s="3" t="str">
        <f>IF(RT_gsm[[#This Row],[Column2]]="REV",FIND("&lt;=&gt;",RT_gsm[[#This Row],[Column8]]),"")</f>
        <v/>
      </c>
    </row>
    <row r="1083" spans="1:10" hidden="1" x14ac:dyDescent="0.2">
      <c r="A1083" t="s">
        <v>2967</v>
      </c>
      <c r="B1083" t="s">
        <v>3903</v>
      </c>
      <c r="C1083" t="str">
        <f>RT_gsm[[#This Row],[model_rxn]]&amp;"_"&amp;RT_gsm[[#This Row],[Column2]]</f>
        <v>EPISTt_l_rm_REV</v>
      </c>
      <c r="D1083" t="str">
        <f>_xlfn.XLOOKUP(RT_gsm[[#This Row],[Column3]],SC_enz[name_dir],SC_enz[name_dir],"")</f>
        <v>EPISTt_l_rm_REV</v>
      </c>
      <c r="E1083" t="str">
        <f>_xlfn.XLOOKUP(RT_gsm[[#This Row],[model_rxn]],sc_gsm[model_rxn],sc_gsm[model_rxn],"")</f>
        <v>EPISTt_l_rm</v>
      </c>
      <c r="F1083" s="3" t="str">
        <f>_xlfn.XLOOKUP(RT_gsm[[#This Row],[Column3]],sc_gsm[Column3],sc_gsm[Column3],"")</f>
        <v>EPISTt_l_rm_REV</v>
      </c>
      <c r="G1083" s="3" t="str" cm="1">
        <f t="array" ref="G1083">RT_gsm[[#This Row],[model_rxn]]&amp;",r,"&amp;_xlfn.SWITCH(RT_gsm[[#This Row],[Column2]],"REV","lower_bound:-","FWD","upper_bound:")&amp;"1000"</f>
        <v>EPISTt_l_rm,r,lower_bound:-1000</v>
      </c>
      <c r="H1083" s="3" t="str">
        <f>_xlfn.XLOOKUP(RT_gsm[[#This Row],[rxn in SC GSM]],sc_gsm[model_rxn],sc_gsm[yeast8.3.4 equation],"")</f>
        <v>episterol[erm] &lt;=&gt; episterol[lp]</v>
      </c>
      <c r="I1083" s="3" t="b">
        <f>_xlfn.XLOOKUP(RT_gsm[[#This Row],[rxn in SC GSM]],sc_gsm[model_rxn],sc_gsm[Column12],"")</f>
        <v>1</v>
      </c>
      <c r="J1083" s="3">
        <f>IF(RT_gsm[[#This Row],[Column2]]="REV",FIND("&lt;=&gt;",RT_gsm[[#This Row],[Column8]]),"")</f>
        <v>16</v>
      </c>
    </row>
    <row r="1084" spans="1:10" hidden="1" x14ac:dyDescent="0.2">
      <c r="A1084" t="s">
        <v>2967</v>
      </c>
      <c r="B1084" t="s">
        <v>3902</v>
      </c>
      <c r="C1084" t="str">
        <f>RT_gsm[[#This Row],[model_rxn]]&amp;"_"&amp;RT_gsm[[#This Row],[Column2]]</f>
        <v>EPISTt_l_rm_FWD</v>
      </c>
      <c r="D1084" t="str">
        <f>_xlfn.XLOOKUP(RT_gsm[[#This Row],[Column3]],SC_enz[name_dir],SC_enz[name_dir],"")</f>
        <v>EPISTt_l_rm_FWD</v>
      </c>
      <c r="E1084" t="str">
        <f>_xlfn.XLOOKUP(RT_gsm[[#This Row],[model_rxn]],sc_gsm[model_rxn],sc_gsm[model_rxn],"")</f>
        <v>EPISTt_l_rm</v>
      </c>
      <c r="F1084" s="3" t="str">
        <f>_xlfn.XLOOKUP(RT_gsm[[#This Row],[Column3]],sc_gsm[Column3],sc_gsm[Column3],"")</f>
        <v>EPISTt_l_rm_FWD</v>
      </c>
      <c r="G1084" s="3" t="str" cm="1">
        <f t="array" ref="G1084">RT_gsm[[#This Row],[model_rxn]]&amp;",r,"&amp;_xlfn.SWITCH(RT_gsm[[#This Row],[Column2]],"REV","lower_bound:-","FWD","upper_bound:")&amp;"1000"</f>
        <v>EPISTt_l_rm,r,upper_bound:1000</v>
      </c>
      <c r="H1084" s="3" t="str">
        <f>_xlfn.XLOOKUP(RT_gsm[[#This Row],[rxn in SC GSM]],sc_gsm[model_rxn],sc_gsm[yeast8.3.4 equation],"")</f>
        <v>episterol[erm] &lt;=&gt; episterol[lp]</v>
      </c>
      <c r="I1084" s="3" t="b">
        <f>_xlfn.XLOOKUP(RT_gsm[[#This Row],[rxn in SC GSM]],sc_gsm[model_rxn],sc_gsm[Column12],"")</f>
        <v>1</v>
      </c>
      <c r="J1084" s="3" t="str">
        <f>IF(RT_gsm[[#This Row],[Column2]]="REV",FIND("&lt;=&gt;",RT_gsm[[#This Row],[Column8]]),"")</f>
        <v/>
      </c>
    </row>
    <row r="1085" spans="1:10" hidden="1" x14ac:dyDescent="0.2">
      <c r="A1085" t="s">
        <v>5081</v>
      </c>
      <c r="B1085" t="s">
        <v>3903</v>
      </c>
      <c r="C1085" t="str">
        <f>RT_gsm[[#This Row],[model_rxn]]&amp;"_"&amp;RT_gsm[[#This Row],[Column2]]</f>
        <v>ERGSTESTt_c_rm_REV</v>
      </c>
      <c r="D1085" t="str">
        <f>_xlfn.XLOOKUP(RT_gsm[[#This Row],[Column3]],SC_enz[name_dir],SC_enz[name_dir],"")</f>
        <v/>
      </c>
      <c r="E1085" t="str">
        <f>_xlfn.XLOOKUP(RT_gsm[[#This Row],[model_rxn]],sc_gsm[model_rxn],sc_gsm[model_rxn],"")</f>
        <v/>
      </c>
      <c r="F1085" s="3" t="str">
        <f>_xlfn.XLOOKUP(RT_gsm[[#This Row],[Column3]],sc_gsm[Column3],sc_gsm[Column3],"")</f>
        <v/>
      </c>
      <c r="G1085" s="3" t="str" cm="1">
        <f t="array" ref="G1085">RT_gsm[[#This Row],[model_rxn]]&amp;",r,"&amp;_xlfn.SWITCH(RT_gsm[[#This Row],[Column2]],"REV","lower_bound:-","FWD","upper_bound:")&amp;"1000"</f>
        <v>ERGSTESTt_c_rm,r,lower_bound:-1000</v>
      </c>
      <c r="H1085" s="3" t="str">
        <f>_xlfn.XLOOKUP(RT_gsm[[#This Row],[rxn in SC GSM]],sc_gsm[model_rxn],sc_gsm[yeast8.3.4 equation],"")</f>
        <v/>
      </c>
      <c r="I1085" s="3" t="str">
        <f>_xlfn.XLOOKUP(RT_gsm[[#This Row],[rxn in SC GSM]],sc_gsm[model_rxn],sc_gsm[Column12],"")</f>
        <v/>
      </c>
      <c r="J1085" s="3" t="e">
        <f>IF(RT_gsm[[#This Row],[Column2]]="REV",FIND("&lt;=&gt;",RT_gsm[[#This Row],[Column8]]),"")</f>
        <v>#VALUE!</v>
      </c>
    </row>
    <row r="1086" spans="1:10" hidden="1" x14ac:dyDescent="0.2">
      <c r="A1086" t="s">
        <v>5081</v>
      </c>
      <c r="B1086" t="s">
        <v>3902</v>
      </c>
      <c r="C1086" t="str">
        <f>RT_gsm[[#This Row],[model_rxn]]&amp;"_"&amp;RT_gsm[[#This Row],[Column2]]</f>
        <v>ERGSTESTt_c_rm_FWD</v>
      </c>
      <c r="D1086" t="str">
        <f>_xlfn.XLOOKUP(RT_gsm[[#This Row],[Column3]],SC_enz[name_dir],SC_enz[name_dir],"")</f>
        <v/>
      </c>
      <c r="E1086" t="str">
        <f>_xlfn.XLOOKUP(RT_gsm[[#This Row],[model_rxn]],sc_gsm[model_rxn],sc_gsm[model_rxn],"")</f>
        <v/>
      </c>
      <c r="F1086" s="3" t="str">
        <f>_xlfn.XLOOKUP(RT_gsm[[#This Row],[Column3]],sc_gsm[Column3],sc_gsm[Column3],"")</f>
        <v/>
      </c>
      <c r="G1086" s="3" t="str" cm="1">
        <f t="array" ref="G1086">RT_gsm[[#This Row],[model_rxn]]&amp;",r,"&amp;_xlfn.SWITCH(RT_gsm[[#This Row],[Column2]],"REV","lower_bound:-","FWD","upper_bound:")&amp;"1000"</f>
        <v>ERGSTESTt_c_rm,r,upper_bound:1000</v>
      </c>
      <c r="H1086" s="3" t="str">
        <f>_xlfn.XLOOKUP(RT_gsm[[#This Row],[rxn in SC GSM]],sc_gsm[model_rxn],sc_gsm[yeast8.3.4 equation],"")</f>
        <v/>
      </c>
      <c r="I1086" s="3" t="str">
        <f>_xlfn.XLOOKUP(RT_gsm[[#This Row],[rxn in SC GSM]],sc_gsm[model_rxn],sc_gsm[Column12],"")</f>
        <v/>
      </c>
      <c r="J1086" s="3" t="str">
        <f>IF(RT_gsm[[#This Row],[Column2]]="REV",FIND("&lt;=&gt;",RT_gsm[[#This Row],[Column8]]),"")</f>
        <v/>
      </c>
    </row>
    <row r="1087" spans="1:10" hidden="1" x14ac:dyDescent="0.2">
      <c r="A1087" t="s">
        <v>5083</v>
      </c>
      <c r="B1087" t="s">
        <v>3903</v>
      </c>
      <c r="C1087" t="str">
        <f>RT_gsm[[#This Row],[model_rxn]]&amp;"_"&amp;RT_gsm[[#This Row],[Column2]]</f>
        <v>ERGSTESTt_l_rm_REV</v>
      </c>
      <c r="D1087" t="str">
        <f>_xlfn.XLOOKUP(RT_gsm[[#This Row],[Column3]],SC_enz[name_dir],SC_enz[name_dir],"")</f>
        <v/>
      </c>
      <c r="E1087" t="str">
        <f>_xlfn.XLOOKUP(RT_gsm[[#This Row],[model_rxn]],sc_gsm[model_rxn],sc_gsm[model_rxn],"")</f>
        <v/>
      </c>
      <c r="F1087" s="3" t="str">
        <f>_xlfn.XLOOKUP(RT_gsm[[#This Row],[Column3]],sc_gsm[Column3],sc_gsm[Column3],"")</f>
        <v/>
      </c>
      <c r="G1087" s="3" t="str" cm="1">
        <f t="array" ref="G1087">RT_gsm[[#This Row],[model_rxn]]&amp;",r,"&amp;_xlfn.SWITCH(RT_gsm[[#This Row],[Column2]],"REV","lower_bound:-","FWD","upper_bound:")&amp;"1000"</f>
        <v>ERGSTESTt_l_rm,r,lower_bound:-1000</v>
      </c>
      <c r="H1087" s="3" t="str">
        <f>_xlfn.XLOOKUP(RT_gsm[[#This Row],[rxn in SC GSM]],sc_gsm[model_rxn],sc_gsm[yeast8.3.4 equation],"")</f>
        <v/>
      </c>
      <c r="I1087" s="3" t="str">
        <f>_xlfn.XLOOKUP(RT_gsm[[#This Row],[rxn in SC GSM]],sc_gsm[model_rxn],sc_gsm[Column12],"")</f>
        <v/>
      </c>
      <c r="J1087" s="3" t="e">
        <f>IF(RT_gsm[[#This Row],[Column2]]="REV",FIND("&lt;=&gt;",RT_gsm[[#This Row],[Column8]]),"")</f>
        <v>#VALUE!</v>
      </c>
    </row>
    <row r="1088" spans="1:10" hidden="1" x14ac:dyDescent="0.2">
      <c r="A1088" t="s">
        <v>5083</v>
      </c>
      <c r="B1088" t="s">
        <v>3902</v>
      </c>
      <c r="C1088" t="str">
        <f>RT_gsm[[#This Row],[model_rxn]]&amp;"_"&amp;RT_gsm[[#This Row],[Column2]]</f>
        <v>ERGSTESTt_l_rm_FWD</v>
      </c>
      <c r="D1088" t="str">
        <f>_xlfn.XLOOKUP(RT_gsm[[#This Row],[Column3]],SC_enz[name_dir],SC_enz[name_dir],"")</f>
        <v/>
      </c>
      <c r="E1088" t="str">
        <f>_xlfn.XLOOKUP(RT_gsm[[#This Row],[model_rxn]],sc_gsm[model_rxn],sc_gsm[model_rxn],"")</f>
        <v/>
      </c>
      <c r="F1088" s="3" t="str">
        <f>_xlfn.XLOOKUP(RT_gsm[[#This Row],[Column3]],sc_gsm[Column3],sc_gsm[Column3],"")</f>
        <v/>
      </c>
      <c r="G1088" s="3" t="str" cm="1">
        <f t="array" ref="G1088">RT_gsm[[#This Row],[model_rxn]]&amp;",r,"&amp;_xlfn.SWITCH(RT_gsm[[#This Row],[Column2]],"REV","lower_bound:-","FWD","upper_bound:")&amp;"1000"</f>
        <v>ERGSTESTt_l_rm,r,upper_bound:1000</v>
      </c>
      <c r="H1088" s="3" t="str">
        <f>_xlfn.XLOOKUP(RT_gsm[[#This Row],[rxn in SC GSM]],sc_gsm[model_rxn],sc_gsm[yeast8.3.4 equation],"")</f>
        <v/>
      </c>
      <c r="I1088" s="3" t="str">
        <f>_xlfn.XLOOKUP(RT_gsm[[#This Row],[rxn in SC GSM]],sc_gsm[model_rxn],sc_gsm[Column12],"")</f>
        <v/>
      </c>
      <c r="J1088" s="3" t="str">
        <f>IF(RT_gsm[[#This Row],[Column2]]="REV",FIND("&lt;=&gt;",RT_gsm[[#This Row],[Column8]]),"")</f>
        <v/>
      </c>
    </row>
    <row r="1089" spans="1:10" hidden="1" x14ac:dyDescent="0.2">
      <c r="A1089" t="s">
        <v>1720</v>
      </c>
      <c r="B1089" t="s">
        <v>3902</v>
      </c>
      <c r="C1089" t="str">
        <f>RT_gsm[[#This Row],[model_rxn]]&amp;"_"&amp;RT_gsm[[#This Row],[Column2]]</f>
        <v>ERGSTGLCT_c_FWD</v>
      </c>
      <c r="D1089" t="str">
        <f>_xlfn.XLOOKUP(RT_gsm[[#This Row],[Column3]],SC_enz[name_dir],SC_enz[name_dir],"")</f>
        <v>ERGSTGLCT_c_FWD</v>
      </c>
      <c r="E1089" t="str">
        <f>_xlfn.XLOOKUP(RT_gsm[[#This Row],[model_rxn]],sc_gsm[model_rxn],sc_gsm[model_rxn],"")</f>
        <v>ERGSTGLCT_c</v>
      </c>
      <c r="F1089" s="3" t="str">
        <f>_xlfn.XLOOKUP(RT_gsm[[#This Row],[Column3]],sc_gsm[Column3],sc_gsm[Column3],"")</f>
        <v>ERGSTGLCT_c_FWD</v>
      </c>
      <c r="G1089" s="3" t="str" cm="1">
        <f t="array" ref="G1089">RT_gsm[[#This Row],[model_rxn]]&amp;",r,"&amp;_xlfn.SWITCH(RT_gsm[[#This Row],[Column2]],"REV","lower_bound:-","FWD","upper_bound:")&amp;"1000"</f>
        <v>ERGSTGLCT_c,r,upper_bound:1000</v>
      </c>
      <c r="H1089" s="3" t="str">
        <f>_xlfn.XLOOKUP(RT_gsm[[#This Row],[rxn in SC GSM]],sc_gsm[model_rxn],sc_gsm[yeast8.3.4 equation],"")</f>
        <v>ergosterol[c] + UDP-D-glucose[c] =&gt; ergosterol 3-beta-D-glucoside[c] + H+[c] + UDP[c]</v>
      </c>
      <c r="I1089" s="3" t="b">
        <f>_xlfn.XLOOKUP(RT_gsm[[#This Row],[rxn in SC GSM]],sc_gsm[model_rxn],sc_gsm[Column12],"")</f>
        <v>1</v>
      </c>
      <c r="J1089" s="3" t="str">
        <f>IF(RT_gsm[[#This Row],[Column2]]="REV",FIND("&lt;=&gt;",RT_gsm[[#This Row],[Column8]]),"")</f>
        <v/>
      </c>
    </row>
    <row r="1090" spans="1:10" hidden="1" x14ac:dyDescent="0.2">
      <c r="A1090" t="s">
        <v>2131</v>
      </c>
      <c r="B1090" t="s">
        <v>3903</v>
      </c>
      <c r="C1090" t="str">
        <f>RT_gsm[[#This Row],[model_rxn]]&amp;"_"&amp;RT_gsm[[#This Row],[Column2]]</f>
        <v>ERGSTt_c_e_REV</v>
      </c>
      <c r="D1090" t="str">
        <f>_xlfn.XLOOKUP(RT_gsm[[#This Row],[Column3]],SC_enz[name_dir],SC_enz[name_dir],"")</f>
        <v>ERGSTt_c_e_REV</v>
      </c>
      <c r="E1090" t="str">
        <f>_xlfn.XLOOKUP(RT_gsm[[#This Row],[model_rxn]],sc_gsm[model_rxn],sc_gsm[model_rxn],"")</f>
        <v>ERGSTt_c_e</v>
      </c>
      <c r="F1090" s="3" t="str">
        <f>_xlfn.XLOOKUP(RT_gsm[[#This Row],[Column3]],sc_gsm[Column3],sc_gsm[Column3],"")</f>
        <v>ERGSTt_c_e_REV</v>
      </c>
      <c r="G1090" s="3" t="str" cm="1">
        <f t="array" ref="G1090">RT_gsm[[#This Row],[model_rxn]]&amp;",r,"&amp;_xlfn.SWITCH(RT_gsm[[#This Row],[Column2]],"REV","lower_bound:-","FWD","upper_bound:")&amp;"1000"</f>
        <v>ERGSTt_c_e,r,lower_bound:-1000</v>
      </c>
      <c r="H1090" s="3" t="str">
        <f>_xlfn.XLOOKUP(RT_gsm[[#This Row],[rxn in SC GSM]],sc_gsm[model_rxn],sc_gsm[yeast8.3.4 equation],"")</f>
        <v>ergosterol[e] &lt;=&gt; ergosterol[c]</v>
      </c>
      <c r="I1090" s="3" t="b">
        <f>_xlfn.XLOOKUP(RT_gsm[[#This Row],[rxn in SC GSM]],sc_gsm[model_rxn],sc_gsm[Column12],"")</f>
        <v>1</v>
      </c>
      <c r="J1090" s="3">
        <f>IF(RT_gsm[[#This Row],[Column2]]="REV",FIND("&lt;=&gt;",RT_gsm[[#This Row],[Column8]]),"")</f>
        <v>15</v>
      </c>
    </row>
    <row r="1091" spans="1:10" hidden="1" x14ac:dyDescent="0.2">
      <c r="A1091" t="s">
        <v>2131</v>
      </c>
      <c r="B1091" t="s">
        <v>3902</v>
      </c>
      <c r="C1091" t="str">
        <f>RT_gsm[[#This Row],[model_rxn]]&amp;"_"&amp;RT_gsm[[#This Row],[Column2]]</f>
        <v>ERGSTt_c_e_FWD</v>
      </c>
      <c r="D1091" t="str">
        <f>_xlfn.XLOOKUP(RT_gsm[[#This Row],[Column3]],SC_enz[name_dir],SC_enz[name_dir],"")</f>
        <v>ERGSTt_c_e_FWD</v>
      </c>
      <c r="E1091" t="str">
        <f>_xlfn.XLOOKUP(RT_gsm[[#This Row],[model_rxn]],sc_gsm[model_rxn],sc_gsm[model_rxn],"")</f>
        <v>ERGSTt_c_e</v>
      </c>
      <c r="F1091" s="3" t="str">
        <f>_xlfn.XLOOKUP(RT_gsm[[#This Row],[Column3]],sc_gsm[Column3],sc_gsm[Column3],"")</f>
        <v>ERGSTt_c_e_FWD</v>
      </c>
      <c r="G1091" s="3" t="str" cm="1">
        <f t="array" ref="G1091">RT_gsm[[#This Row],[model_rxn]]&amp;",r,"&amp;_xlfn.SWITCH(RT_gsm[[#This Row],[Column2]],"REV","lower_bound:-","FWD","upper_bound:")&amp;"1000"</f>
        <v>ERGSTt_c_e,r,upper_bound:1000</v>
      </c>
      <c r="H1091" s="3" t="str">
        <f>_xlfn.XLOOKUP(RT_gsm[[#This Row],[rxn in SC GSM]],sc_gsm[model_rxn],sc_gsm[yeast8.3.4 equation],"")</f>
        <v>ergosterol[e] &lt;=&gt; ergosterol[c]</v>
      </c>
      <c r="I1091" s="3" t="b">
        <f>_xlfn.XLOOKUP(RT_gsm[[#This Row],[rxn in SC GSM]],sc_gsm[model_rxn],sc_gsm[Column12],"")</f>
        <v>1</v>
      </c>
      <c r="J1091" s="3" t="str">
        <f>IF(RT_gsm[[#This Row],[Column2]]="REV",FIND("&lt;=&gt;",RT_gsm[[#This Row],[Column8]]),"")</f>
        <v/>
      </c>
    </row>
    <row r="1092" spans="1:10" hidden="1" x14ac:dyDescent="0.2">
      <c r="A1092" t="s">
        <v>2593</v>
      </c>
      <c r="B1092" t="s">
        <v>3903</v>
      </c>
      <c r="C1092" t="str">
        <f>RT_gsm[[#This Row],[model_rxn]]&amp;"_"&amp;RT_gsm[[#This Row],[Column2]]</f>
        <v>ERGSTt_c_en_REV</v>
      </c>
      <c r="D1092" t="str">
        <f>_xlfn.XLOOKUP(RT_gsm[[#This Row],[Column3]],SC_enz[name_dir],SC_enz[name_dir],"")</f>
        <v>ERGSTt_c_en_REV</v>
      </c>
      <c r="E1092" t="str">
        <f>_xlfn.XLOOKUP(RT_gsm[[#This Row],[model_rxn]],sc_gsm[model_rxn],sc_gsm[model_rxn],"")</f>
        <v>ERGSTt_c_en</v>
      </c>
      <c r="F1092" s="3" t="str">
        <f>_xlfn.XLOOKUP(RT_gsm[[#This Row],[Column3]],sc_gsm[Column3],sc_gsm[Column3],"")</f>
        <v>ERGSTt_c_en_REV</v>
      </c>
      <c r="G1092" s="3" t="str" cm="1">
        <f t="array" ref="G1092">RT_gsm[[#This Row],[model_rxn]]&amp;",r,"&amp;_xlfn.SWITCH(RT_gsm[[#This Row],[Column2]],"REV","lower_bound:-","FWD","upper_bound:")&amp;"1000"</f>
        <v>ERGSTt_c_en,r,lower_bound:-1000</v>
      </c>
      <c r="H1092" s="3" t="str">
        <f>_xlfn.XLOOKUP(RT_gsm[[#This Row],[rxn in SC GSM]],sc_gsm[model_rxn],sc_gsm[yeast8.3.4 equation],"")</f>
        <v>ergosterol[e] &lt;=&gt; ergosterol[c]</v>
      </c>
      <c r="I1092" s="3" t="b">
        <f>_xlfn.XLOOKUP(RT_gsm[[#This Row],[rxn in SC GSM]],sc_gsm[model_rxn],sc_gsm[Column12],"")</f>
        <v>1</v>
      </c>
      <c r="J1092" s="3">
        <f>IF(RT_gsm[[#This Row],[Column2]]="REV",FIND("&lt;=&gt;",RT_gsm[[#This Row],[Column8]]),"")</f>
        <v>15</v>
      </c>
    </row>
    <row r="1093" spans="1:10" hidden="1" x14ac:dyDescent="0.2">
      <c r="A1093" t="s">
        <v>2593</v>
      </c>
      <c r="B1093" t="s">
        <v>3902</v>
      </c>
      <c r="C1093" t="str">
        <f>RT_gsm[[#This Row],[model_rxn]]&amp;"_"&amp;RT_gsm[[#This Row],[Column2]]</f>
        <v>ERGSTt_c_en_FWD</v>
      </c>
      <c r="D1093" t="str">
        <f>_xlfn.XLOOKUP(RT_gsm[[#This Row],[Column3]],SC_enz[name_dir],SC_enz[name_dir],"")</f>
        <v>ERGSTt_c_en_FWD</v>
      </c>
      <c r="E1093" t="str">
        <f>_xlfn.XLOOKUP(RT_gsm[[#This Row],[model_rxn]],sc_gsm[model_rxn],sc_gsm[model_rxn],"")</f>
        <v>ERGSTt_c_en</v>
      </c>
      <c r="F1093" s="3" t="str">
        <f>_xlfn.XLOOKUP(RT_gsm[[#This Row],[Column3]],sc_gsm[Column3],sc_gsm[Column3],"")</f>
        <v>ERGSTt_c_en_FWD</v>
      </c>
      <c r="G1093" s="3" t="str" cm="1">
        <f t="array" ref="G1093">RT_gsm[[#This Row],[model_rxn]]&amp;",r,"&amp;_xlfn.SWITCH(RT_gsm[[#This Row],[Column2]],"REV","lower_bound:-","FWD","upper_bound:")&amp;"1000"</f>
        <v>ERGSTt_c_en,r,upper_bound:1000</v>
      </c>
      <c r="H1093" s="3" t="str">
        <f>_xlfn.XLOOKUP(RT_gsm[[#This Row],[rxn in SC GSM]],sc_gsm[model_rxn],sc_gsm[yeast8.3.4 equation],"")</f>
        <v>ergosterol[e] &lt;=&gt; ergosterol[c]</v>
      </c>
      <c r="I1093" s="3" t="b">
        <f>_xlfn.XLOOKUP(RT_gsm[[#This Row],[rxn in SC GSM]],sc_gsm[model_rxn],sc_gsm[Column12],"")</f>
        <v>1</v>
      </c>
      <c r="J1093" s="3" t="str">
        <f>IF(RT_gsm[[#This Row],[Column2]]="REV",FIND("&lt;=&gt;",RT_gsm[[#This Row],[Column8]]),"")</f>
        <v/>
      </c>
    </row>
    <row r="1094" spans="1:10" hidden="1" x14ac:dyDescent="0.2">
      <c r="A1094" t="s">
        <v>2592</v>
      </c>
      <c r="B1094" t="s">
        <v>3903</v>
      </c>
      <c r="C1094" t="str">
        <f>RT_gsm[[#This Row],[model_rxn]]&amp;"_"&amp;RT_gsm[[#This Row],[Column2]]</f>
        <v>ERGSTt_c_l_REV</v>
      </c>
      <c r="D1094" t="str">
        <f>_xlfn.XLOOKUP(RT_gsm[[#This Row],[Column3]],SC_enz[name_dir],SC_enz[name_dir],"")</f>
        <v>ERGSTt_c_l_REV</v>
      </c>
      <c r="E1094" t="str">
        <f>_xlfn.XLOOKUP(RT_gsm[[#This Row],[model_rxn]],sc_gsm[model_rxn],sc_gsm[model_rxn],"")</f>
        <v>ERGSTt_c_l</v>
      </c>
      <c r="F1094" s="3" t="str">
        <f>_xlfn.XLOOKUP(RT_gsm[[#This Row],[Column3]],sc_gsm[Column3],sc_gsm[Column3],"")</f>
        <v>ERGSTt_c_l_REV</v>
      </c>
      <c r="G1094" s="3" t="str" cm="1">
        <f t="array" ref="G1094">RT_gsm[[#This Row],[model_rxn]]&amp;",r,"&amp;_xlfn.SWITCH(RT_gsm[[#This Row],[Column2]],"REV","lower_bound:-","FWD","upper_bound:")&amp;"1000"</f>
        <v>ERGSTt_c_l,r,lower_bound:-1000</v>
      </c>
      <c r="H1094" s="3" t="str">
        <f>_xlfn.XLOOKUP(RT_gsm[[#This Row],[rxn in SC GSM]],sc_gsm[model_rxn],sc_gsm[yeast8.3.4 equation],"")</f>
        <v>ergosterol[e] &lt;=&gt; ergosterol[c]</v>
      </c>
      <c r="I1094" s="3" t="b">
        <f>_xlfn.XLOOKUP(RT_gsm[[#This Row],[rxn in SC GSM]],sc_gsm[model_rxn],sc_gsm[Column12],"")</f>
        <v>1</v>
      </c>
      <c r="J1094" s="3">
        <f>IF(RT_gsm[[#This Row],[Column2]]="REV",FIND("&lt;=&gt;",RT_gsm[[#This Row],[Column8]]),"")</f>
        <v>15</v>
      </c>
    </row>
    <row r="1095" spans="1:10" hidden="1" x14ac:dyDescent="0.2">
      <c r="A1095" t="s">
        <v>2592</v>
      </c>
      <c r="B1095" t="s">
        <v>3902</v>
      </c>
      <c r="C1095" t="str">
        <f>RT_gsm[[#This Row],[model_rxn]]&amp;"_"&amp;RT_gsm[[#This Row],[Column2]]</f>
        <v>ERGSTt_c_l_FWD</v>
      </c>
      <c r="D1095" t="str">
        <f>_xlfn.XLOOKUP(RT_gsm[[#This Row],[Column3]],SC_enz[name_dir],SC_enz[name_dir],"")</f>
        <v>ERGSTt_c_l_FWD</v>
      </c>
      <c r="E1095" t="str">
        <f>_xlfn.XLOOKUP(RT_gsm[[#This Row],[model_rxn]],sc_gsm[model_rxn],sc_gsm[model_rxn],"")</f>
        <v>ERGSTt_c_l</v>
      </c>
      <c r="F1095" s="3" t="str">
        <f>_xlfn.XLOOKUP(RT_gsm[[#This Row],[Column3]],sc_gsm[Column3],sc_gsm[Column3],"")</f>
        <v>ERGSTt_c_l_FWD</v>
      </c>
      <c r="G1095" s="3" t="str" cm="1">
        <f t="array" ref="G1095">RT_gsm[[#This Row],[model_rxn]]&amp;",r,"&amp;_xlfn.SWITCH(RT_gsm[[#This Row],[Column2]],"REV","lower_bound:-","FWD","upper_bound:")&amp;"1000"</f>
        <v>ERGSTt_c_l,r,upper_bound:1000</v>
      </c>
      <c r="H1095" s="3" t="str">
        <f>_xlfn.XLOOKUP(RT_gsm[[#This Row],[rxn in SC GSM]],sc_gsm[model_rxn],sc_gsm[yeast8.3.4 equation],"")</f>
        <v>ergosterol[e] &lt;=&gt; ergosterol[c]</v>
      </c>
      <c r="I1095" s="3" t="b">
        <f>_xlfn.XLOOKUP(RT_gsm[[#This Row],[rxn in SC GSM]],sc_gsm[model_rxn],sc_gsm[Column12],"")</f>
        <v>1</v>
      </c>
      <c r="J1095" s="3" t="str">
        <f>IF(RT_gsm[[#This Row],[Column2]]="REV",FIND("&lt;=&gt;",RT_gsm[[#This Row],[Column8]]),"")</f>
        <v/>
      </c>
    </row>
    <row r="1096" spans="1:10" hidden="1" x14ac:dyDescent="0.2">
      <c r="A1096" t="s">
        <v>2591</v>
      </c>
      <c r="B1096" t="s">
        <v>3903</v>
      </c>
      <c r="C1096" t="str">
        <f>RT_gsm[[#This Row],[model_rxn]]&amp;"_"&amp;RT_gsm[[#This Row],[Column2]]</f>
        <v>ERGSTt_c_r_REV</v>
      </c>
      <c r="D1096" t="str">
        <f>_xlfn.XLOOKUP(RT_gsm[[#This Row],[Column3]],SC_enz[name_dir],SC_enz[name_dir],"")</f>
        <v>ERGSTt_c_r_REV</v>
      </c>
      <c r="E1096" t="str">
        <f>_xlfn.XLOOKUP(RT_gsm[[#This Row],[model_rxn]],sc_gsm[model_rxn],sc_gsm[model_rxn],"")</f>
        <v>ERGSTt_c_r</v>
      </c>
      <c r="F1096" s="3" t="str">
        <f>_xlfn.XLOOKUP(RT_gsm[[#This Row],[Column3]],sc_gsm[Column3],sc_gsm[Column3],"")</f>
        <v>ERGSTt_c_r_REV</v>
      </c>
      <c r="G1096" s="3" t="str" cm="1">
        <f t="array" ref="G1096">RT_gsm[[#This Row],[model_rxn]]&amp;",r,"&amp;_xlfn.SWITCH(RT_gsm[[#This Row],[Column2]],"REV","lower_bound:-","FWD","upper_bound:")&amp;"1000"</f>
        <v>ERGSTt_c_r,r,lower_bound:-1000</v>
      </c>
      <c r="H1096" s="3" t="str">
        <f>_xlfn.XLOOKUP(RT_gsm[[#This Row],[rxn in SC GSM]],sc_gsm[model_rxn],sc_gsm[yeast8.3.4 equation],"")</f>
        <v>ergosterol[e] &lt;=&gt; ergosterol[c]</v>
      </c>
      <c r="I1096" s="3" t="b">
        <f>_xlfn.XLOOKUP(RT_gsm[[#This Row],[rxn in SC GSM]],sc_gsm[model_rxn],sc_gsm[Column12],"")</f>
        <v>1</v>
      </c>
      <c r="J1096" s="3">
        <f>IF(RT_gsm[[#This Row],[Column2]]="REV",FIND("&lt;=&gt;",RT_gsm[[#This Row],[Column8]]),"")</f>
        <v>15</v>
      </c>
    </row>
    <row r="1097" spans="1:10" hidden="1" x14ac:dyDescent="0.2">
      <c r="A1097" t="s">
        <v>2591</v>
      </c>
      <c r="B1097" t="s">
        <v>3902</v>
      </c>
      <c r="C1097" t="str">
        <f>RT_gsm[[#This Row],[model_rxn]]&amp;"_"&amp;RT_gsm[[#This Row],[Column2]]</f>
        <v>ERGSTt_c_r_FWD</v>
      </c>
      <c r="D1097" t="str">
        <f>_xlfn.XLOOKUP(RT_gsm[[#This Row],[Column3]],SC_enz[name_dir],SC_enz[name_dir],"")</f>
        <v>ERGSTt_c_r_FWD</v>
      </c>
      <c r="E1097" t="str">
        <f>_xlfn.XLOOKUP(RT_gsm[[#This Row],[model_rxn]],sc_gsm[model_rxn],sc_gsm[model_rxn],"")</f>
        <v>ERGSTt_c_r</v>
      </c>
      <c r="F1097" s="3" t="str">
        <f>_xlfn.XLOOKUP(RT_gsm[[#This Row],[Column3]],sc_gsm[Column3],sc_gsm[Column3],"")</f>
        <v>ERGSTt_c_r_FWD</v>
      </c>
      <c r="G1097" s="3" t="str" cm="1">
        <f t="array" ref="G1097">RT_gsm[[#This Row],[model_rxn]]&amp;",r,"&amp;_xlfn.SWITCH(RT_gsm[[#This Row],[Column2]],"REV","lower_bound:-","FWD","upper_bound:")&amp;"1000"</f>
        <v>ERGSTt_c_r,r,upper_bound:1000</v>
      </c>
      <c r="H1097" s="3" t="str">
        <f>_xlfn.XLOOKUP(RT_gsm[[#This Row],[rxn in SC GSM]],sc_gsm[model_rxn],sc_gsm[yeast8.3.4 equation],"")</f>
        <v>ergosterol[e] &lt;=&gt; ergosterol[c]</v>
      </c>
      <c r="I1097" s="3" t="b">
        <f>_xlfn.XLOOKUP(RT_gsm[[#This Row],[rxn in SC GSM]],sc_gsm[model_rxn],sc_gsm[Column12],"")</f>
        <v>1</v>
      </c>
      <c r="J1097" s="3" t="str">
        <f>IF(RT_gsm[[#This Row],[Column2]]="REV",FIND("&lt;=&gt;",RT_gsm[[#This Row],[Column8]]),"")</f>
        <v/>
      </c>
    </row>
    <row r="1098" spans="1:10" hidden="1" x14ac:dyDescent="0.2">
      <c r="A1098" t="s">
        <v>2904</v>
      </c>
      <c r="B1098" t="s">
        <v>3903</v>
      </c>
      <c r="C1098" t="str">
        <f>RT_gsm[[#This Row],[model_rxn]]&amp;"_"&amp;RT_gsm[[#This Row],[Column2]]</f>
        <v>ERGSTt_c_rm_REV</v>
      </c>
      <c r="D1098" t="str">
        <f>_xlfn.XLOOKUP(RT_gsm[[#This Row],[Column3]],SC_enz[name_dir],SC_enz[name_dir],"")</f>
        <v>ERGSTt_c_rm_REV</v>
      </c>
      <c r="E1098" t="str">
        <f>_xlfn.XLOOKUP(RT_gsm[[#This Row],[model_rxn]],sc_gsm[model_rxn],sc_gsm[model_rxn],"")</f>
        <v>ERGSTt_c_rm</v>
      </c>
      <c r="F1098" s="3" t="str">
        <f>_xlfn.XLOOKUP(RT_gsm[[#This Row],[Column3]],sc_gsm[Column3],sc_gsm[Column3],"")</f>
        <v>ERGSTt_c_rm_REV</v>
      </c>
      <c r="G1098" s="3" t="str" cm="1">
        <f t="array" ref="G1098">RT_gsm[[#This Row],[model_rxn]]&amp;",r,"&amp;_xlfn.SWITCH(RT_gsm[[#This Row],[Column2]],"REV","lower_bound:-","FWD","upper_bound:")&amp;"1000"</f>
        <v>ERGSTt_c_rm,r,lower_bound:-1000</v>
      </c>
      <c r="H1098" s="3" t="str">
        <f>_xlfn.XLOOKUP(RT_gsm[[#This Row],[rxn in SC GSM]],sc_gsm[model_rxn],sc_gsm[yeast8.3.4 equation],"")</f>
        <v>ergosterol[c] &lt;=&gt; ergosterol[erm]</v>
      </c>
      <c r="I1098" s="3" t="b">
        <f>_xlfn.XLOOKUP(RT_gsm[[#This Row],[rxn in SC GSM]],sc_gsm[model_rxn],sc_gsm[Column12],"")</f>
        <v>1</v>
      </c>
      <c r="J1098" s="3">
        <f>IF(RT_gsm[[#This Row],[Column2]]="REV",FIND("&lt;=&gt;",RT_gsm[[#This Row],[Column8]]),"")</f>
        <v>15</v>
      </c>
    </row>
    <row r="1099" spans="1:10" hidden="1" x14ac:dyDescent="0.2">
      <c r="A1099" t="s">
        <v>2904</v>
      </c>
      <c r="B1099" t="s">
        <v>3902</v>
      </c>
      <c r="C1099" t="str">
        <f>RT_gsm[[#This Row],[model_rxn]]&amp;"_"&amp;RT_gsm[[#This Row],[Column2]]</f>
        <v>ERGSTt_c_rm_FWD</v>
      </c>
      <c r="D1099" t="str">
        <f>_xlfn.XLOOKUP(RT_gsm[[#This Row],[Column3]],SC_enz[name_dir],SC_enz[name_dir],"")</f>
        <v>ERGSTt_c_rm_FWD</v>
      </c>
      <c r="E1099" t="str">
        <f>_xlfn.XLOOKUP(RT_gsm[[#This Row],[model_rxn]],sc_gsm[model_rxn],sc_gsm[model_rxn],"")</f>
        <v>ERGSTt_c_rm</v>
      </c>
      <c r="F1099" s="3" t="str">
        <f>_xlfn.XLOOKUP(RT_gsm[[#This Row],[Column3]],sc_gsm[Column3],sc_gsm[Column3],"")</f>
        <v>ERGSTt_c_rm_FWD</v>
      </c>
      <c r="G1099" s="3" t="str" cm="1">
        <f t="array" ref="G1099">RT_gsm[[#This Row],[model_rxn]]&amp;",r,"&amp;_xlfn.SWITCH(RT_gsm[[#This Row],[Column2]],"REV","lower_bound:-","FWD","upper_bound:")&amp;"1000"</f>
        <v>ERGSTt_c_rm,r,upper_bound:1000</v>
      </c>
      <c r="H1099" s="3" t="str">
        <f>_xlfn.XLOOKUP(RT_gsm[[#This Row],[rxn in SC GSM]],sc_gsm[model_rxn],sc_gsm[yeast8.3.4 equation],"")</f>
        <v>ergosterol[c] &lt;=&gt; ergosterol[erm]</v>
      </c>
      <c r="I1099" s="3" t="b">
        <f>_xlfn.XLOOKUP(RT_gsm[[#This Row],[rxn in SC GSM]],sc_gsm[model_rxn],sc_gsm[Column12],"")</f>
        <v>1</v>
      </c>
      <c r="J1099" s="3" t="str">
        <f>IF(RT_gsm[[#This Row],[Column2]]="REV",FIND("&lt;=&gt;",RT_gsm[[#This Row],[Column8]]),"")</f>
        <v/>
      </c>
    </row>
    <row r="1100" spans="1:10" hidden="1" x14ac:dyDescent="0.2">
      <c r="A1100" t="s">
        <v>2848</v>
      </c>
      <c r="B1100" t="s">
        <v>3903</v>
      </c>
      <c r="C1100" t="str">
        <f>RT_gsm[[#This Row],[model_rxn]]&amp;"_"&amp;RT_gsm[[#This Row],[Column2]]</f>
        <v>ERGTETROLt_c_e_REV</v>
      </c>
      <c r="D1100" t="str">
        <f>_xlfn.XLOOKUP(RT_gsm[[#This Row],[Column3]],SC_enz[name_dir],SC_enz[name_dir],"")</f>
        <v>ERGTETROLt_c_e_REV</v>
      </c>
      <c r="E1100" t="str">
        <f>_xlfn.XLOOKUP(RT_gsm[[#This Row],[model_rxn]],sc_gsm[model_rxn],sc_gsm[model_rxn],"")</f>
        <v>ERGTETROLt_c_e</v>
      </c>
      <c r="F1100" s="3" t="str">
        <f>_xlfn.XLOOKUP(RT_gsm[[#This Row],[Column3]],sc_gsm[Column3],sc_gsm[Column3],"")</f>
        <v>ERGTETROLt_c_e_REV</v>
      </c>
      <c r="G1100" s="3" t="str" cm="1">
        <f t="array" ref="G1100">RT_gsm[[#This Row],[model_rxn]]&amp;",r,"&amp;_xlfn.SWITCH(RT_gsm[[#This Row],[Column2]],"REV","lower_bound:-","FWD","upper_bound:")&amp;"1000"</f>
        <v>ERGTETROLt_c_e,r,lower_bound:-1000</v>
      </c>
      <c r="H1100" s="3" t="str">
        <f>_xlfn.XLOOKUP(RT_gsm[[#This Row],[rxn in SC GSM]],sc_gsm[model_rxn],sc_gsm[yeast8.3.4 equation],"")</f>
        <v>ergosta-5,7,22,24(28)-tetraen-3beta-ol[e] &lt;=&gt; ergosta-5,7,22,24(28)-tetraen-3beta-ol[c]</v>
      </c>
      <c r="I1100" s="3" t="b">
        <f>_xlfn.XLOOKUP(RT_gsm[[#This Row],[rxn in SC GSM]],sc_gsm[model_rxn],sc_gsm[Column12],"")</f>
        <v>1</v>
      </c>
      <c r="J1100" s="3">
        <f>IF(RT_gsm[[#This Row],[Column2]]="REV",FIND("&lt;=&gt;",RT_gsm[[#This Row],[Column8]]),"")</f>
        <v>43</v>
      </c>
    </row>
    <row r="1101" spans="1:10" hidden="1" x14ac:dyDescent="0.2">
      <c r="A1101" t="s">
        <v>2848</v>
      </c>
      <c r="B1101" t="s">
        <v>3902</v>
      </c>
      <c r="C1101" t="str">
        <f>RT_gsm[[#This Row],[model_rxn]]&amp;"_"&amp;RT_gsm[[#This Row],[Column2]]</f>
        <v>ERGTETROLt_c_e_FWD</v>
      </c>
      <c r="D1101" t="str">
        <f>_xlfn.XLOOKUP(RT_gsm[[#This Row],[Column3]],SC_enz[name_dir],SC_enz[name_dir],"")</f>
        <v>ERGTETROLt_c_e_FWD</v>
      </c>
      <c r="E1101" t="str">
        <f>_xlfn.XLOOKUP(RT_gsm[[#This Row],[model_rxn]],sc_gsm[model_rxn],sc_gsm[model_rxn],"")</f>
        <v>ERGTETROLt_c_e</v>
      </c>
      <c r="F1101" s="3" t="str">
        <f>_xlfn.XLOOKUP(RT_gsm[[#This Row],[Column3]],sc_gsm[Column3],sc_gsm[Column3],"")</f>
        <v>ERGTETROLt_c_e_FWD</v>
      </c>
      <c r="G1101" s="3" t="str" cm="1">
        <f t="array" ref="G1101">RT_gsm[[#This Row],[model_rxn]]&amp;",r,"&amp;_xlfn.SWITCH(RT_gsm[[#This Row],[Column2]],"REV","lower_bound:-","FWD","upper_bound:")&amp;"1000"</f>
        <v>ERGTETROLt_c_e,r,upper_bound:1000</v>
      </c>
      <c r="H1101" s="3" t="str">
        <f>_xlfn.XLOOKUP(RT_gsm[[#This Row],[rxn in SC GSM]],sc_gsm[model_rxn],sc_gsm[yeast8.3.4 equation],"")</f>
        <v>ergosta-5,7,22,24(28)-tetraen-3beta-ol[e] &lt;=&gt; ergosta-5,7,22,24(28)-tetraen-3beta-ol[c]</v>
      </c>
      <c r="I1101" s="3" t="b">
        <f>_xlfn.XLOOKUP(RT_gsm[[#This Row],[rxn in SC GSM]],sc_gsm[model_rxn],sc_gsm[Column12],"")</f>
        <v>1</v>
      </c>
      <c r="J1101" s="3" t="str">
        <f>IF(RT_gsm[[#This Row],[Column2]]="REV",FIND("&lt;=&gt;",RT_gsm[[#This Row],[Column8]]),"")</f>
        <v/>
      </c>
    </row>
    <row r="1102" spans="1:10" hidden="1" x14ac:dyDescent="0.2">
      <c r="A1102" t="s">
        <v>2589</v>
      </c>
      <c r="B1102" t="s">
        <v>3903</v>
      </c>
      <c r="C1102" t="str">
        <f>RT_gsm[[#This Row],[model_rxn]]&amp;"_"&amp;RT_gsm[[#This Row],[Column2]]</f>
        <v>ERGTETROLt_c_r_REV</v>
      </c>
      <c r="D1102" t="str">
        <f>_xlfn.XLOOKUP(RT_gsm[[#This Row],[Column3]],SC_enz[name_dir],SC_enz[name_dir],"")</f>
        <v>ERGTETROLt_c_r_REV</v>
      </c>
      <c r="E1102" t="str">
        <f>_xlfn.XLOOKUP(RT_gsm[[#This Row],[model_rxn]],sc_gsm[model_rxn],sc_gsm[model_rxn],"")</f>
        <v>ERGTETROLt_c_r</v>
      </c>
      <c r="F1102" s="3" t="str">
        <f>_xlfn.XLOOKUP(RT_gsm[[#This Row],[Column3]],sc_gsm[Column3],sc_gsm[Column3],"")</f>
        <v>ERGTETROLt_c_r_REV</v>
      </c>
      <c r="G1102" s="3" t="str" cm="1">
        <f t="array" ref="G1102">RT_gsm[[#This Row],[model_rxn]]&amp;",r,"&amp;_xlfn.SWITCH(RT_gsm[[#This Row],[Column2]],"REV","lower_bound:-","FWD","upper_bound:")&amp;"1000"</f>
        <v>ERGTETROLt_c_r,r,lower_bound:-1000</v>
      </c>
      <c r="H1102" s="3" t="str">
        <f>_xlfn.XLOOKUP(RT_gsm[[#This Row],[rxn in SC GSM]],sc_gsm[model_rxn],sc_gsm[yeast8.3.4 equation],"")</f>
        <v>ergosta-5,7,22,24(28)-tetraen-3beta-ol[c] &lt;=&gt; ergosta-5,7,22,24(28)-tetraen-3beta-ol[er]</v>
      </c>
      <c r="I1102" s="3" t="b">
        <f>_xlfn.XLOOKUP(RT_gsm[[#This Row],[rxn in SC GSM]],sc_gsm[model_rxn],sc_gsm[Column12],"")</f>
        <v>1</v>
      </c>
      <c r="J1102" s="3">
        <f>IF(RT_gsm[[#This Row],[Column2]]="REV",FIND("&lt;=&gt;",RT_gsm[[#This Row],[Column8]]),"")</f>
        <v>43</v>
      </c>
    </row>
    <row r="1103" spans="1:10" hidden="1" x14ac:dyDescent="0.2">
      <c r="A1103" t="s">
        <v>2589</v>
      </c>
      <c r="B1103" t="s">
        <v>3902</v>
      </c>
      <c r="C1103" t="str">
        <f>RT_gsm[[#This Row],[model_rxn]]&amp;"_"&amp;RT_gsm[[#This Row],[Column2]]</f>
        <v>ERGTETROLt_c_r_FWD</v>
      </c>
      <c r="D1103" t="str">
        <f>_xlfn.XLOOKUP(RT_gsm[[#This Row],[Column3]],SC_enz[name_dir],SC_enz[name_dir],"")</f>
        <v>ERGTETROLt_c_r_FWD</v>
      </c>
      <c r="E1103" t="str">
        <f>_xlfn.XLOOKUP(RT_gsm[[#This Row],[model_rxn]],sc_gsm[model_rxn],sc_gsm[model_rxn],"")</f>
        <v>ERGTETROLt_c_r</v>
      </c>
      <c r="F1103" s="3" t="str">
        <f>_xlfn.XLOOKUP(RT_gsm[[#This Row],[Column3]],sc_gsm[Column3],sc_gsm[Column3],"")</f>
        <v>ERGTETROLt_c_r_FWD</v>
      </c>
      <c r="G1103" s="3" t="str" cm="1">
        <f t="array" ref="G1103">RT_gsm[[#This Row],[model_rxn]]&amp;",r,"&amp;_xlfn.SWITCH(RT_gsm[[#This Row],[Column2]],"REV","lower_bound:-","FWD","upper_bound:")&amp;"1000"</f>
        <v>ERGTETROLt_c_r,r,upper_bound:1000</v>
      </c>
      <c r="H1103" s="3" t="str">
        <f>_xlfn.XLOOKUP(RT_gsm[[#This Row],[rxn in SC GSM]],sc_gsm[model_rxn],sc_gsm[yeast8.3.4 equation],"")</f>
        <v>ergosta-5,7,22,24(28)-tetraen-3beta-ol[c] &lt;=&gt; ergosta-5,7,22,24(28)-tetraen-3beta-ol[er]</v>
      </c>
      <c r="I1103" s="3" t="b">
        <f>_xlfn.XLOOKUP(RT_gsm[[#This Row],[rxn in SC GSM]],sc_gsm[model_rxn],sc_gsm[Column12],"")</f>
        <v>1</v>
      </c>
      <c r="J1103" s="3" t="str">
        <f>IF(RT_gsm[[#This Row],[Column2]]="REV",FIND("&lt;=&gt;",RT_gsm[[#This Row],[Column8]]),"")</f>
        <v/>
      </c>
    </row>
    <row r="1104" spans="1:10" hidden="1" x14ac:dyDescent="0.2">
      <c r="A1104" t="s">
        <v>2011</v>
      </c>
      <c r="B1104" t="s">
        <v>3902</v>
      </c>
      <c r="C1104" t="str">
        <f>RT_gsm[[#This Row],[model_rxn]]&amp;"_"&amp;RT_gsm[[#This Row],[Column2]]</f>
        <v>ETACt_c_e_FWD</v>
      </c>
      <c r="D1104" t="str">
        <f>_xlfn.XLOOKUP(RT_gsm[[#This Row],[Column3]],SC_enz[name_dir],SC_enz[name_dir],"")</f>
        <v>ETACt_c_e_FWD</v>
      </c>
      <c r="E1104" t="str">
        <f>_xlfn.XLOOKUP(RT_gsm[[#This Row],[model_rxn]],sc_gsm[model_rxn],sc_gsm[model_rxn],"")</f>
        <v>ETACt_c_e</v>
      </c>
      <c r="F1104" s="3" t="str">
        <f>_xlfn.XLOOKUP(RT_gsm[[#This Row],[Column3]],sc_gsm[Column3],sc_gsm[Column3],"")</f>
        <v>ETACt_c_e_FWD</v>
      </c>
      <c r="G1104" s="3" t="str" cm="1">
        <f t="array" ref="G1104">RT_gsm[[#This Row],[model_rxn]]&amp;",r,"&amp;_xlfn.SWITCH(RT_gsm[[#This Row],[Column2]],"REV","lower_bound:-","FWD","upper_bound:")&amp;"1000"</f>
        <v>ETACt_c_e,r,upper_bound:1000</v>
      </c>
      <c r="H1104" s="3" t="str">
        <f>_xlfn.XLOOKUP(RT_gsm[[#This Row],[rxn in SC GSM]],sc_gsm[model_rxn],sc_gsm[yeast8.3.4 equation],"")</f>
        <v>ethyl acetate[c] =&gt; ethyl acetate[e]</v>
      </c>
      <c r="I1104" s="3" t="b">
        <f>_xlfn.XLOOKUP(RT_gsm[[#This Row],[rxn in SC GSM]],sc_gsm[model_rxn],sc_gsm[Column12],"")</f>
        <v>1</v>
      </c>
      <c r="J1104" s="3" t="str">
        <f>IF(RT_gsm[[#This Row],[Column2]]="REV",FIND("&lt;=&gt;",RT_gsm[[#This Row],[Column8]]),"")</f>
        <v/>
      </c>
    </row>
    <row r="1105" spans="1:10" hidden="1" x14ac:dyDescent="0.2">
      <c r="A1105" t="s">
        <v>5086</v>
      </c>
      <c r="B1105" t="s">
        <v>3902</v>
      </c>
      <c r="C1105" t="str">
        <f>RT_gsm[[#This Row],[model_rxn]]&amp;"_"&amp;RT_gsm[[#This Row],[Column2]]</f>
        <v>ETFOXRq9_c_FWD</v>
      </c>
      <c r="D1105" t="str">
        <f>_xlfn.XLOOKUP(RT_gsm[[#This Row],[Column3]],SC_enz[name_dir],SC_enz[name_dir],"")</f>
        <v/>
      </c>
      <c r="E1105" t="str">
        <f>_xlfn.XLOOKUP(RT_gsm[[#This Row],[model_rxn]],sc_gsm[model_rxn],sc_gsm[model_rxn],"")</f>
        <v/>
      </c>
      <c r="F1105" s="3" t="str">
        <f>_xlfn.XLOOKUP(RT_gsm[[#This Row],[Column3]],sc_gsm[Column3],sc_gsm[Column3],"")</f>
        <v/>
      </c>
      <c r="G1105" s="3" t="str" cm="1">
        <f t="array" ref="G1105">RT_gsm[[#This Row],[model_rxn]]&amp;",r,"&amp;_xlfn.SWITCH(RT_gsm[[#This Row],[Column2]],"REV","lower_bound:-","FWD","upper_bound:")&amp;"1000"</f>
        <v>ETFOXRq9_c,r,upper_bound:1000</v>
      </c>
      <c r="H1105" s="3" t="str">
        <f>_xlfn.XLOOKUP(RT_gsm[[#This Row],[rxn in SC GSM]],sc_gsm[model_rxn],sc_gsm[yeast8.3.4 equation],"")</f>
        <v/>
      </c>
      <c r="I1105" s="3" t="str">
        <f>_xlfn.XLOOKUP(RT_gsm[[#This Row],[rxn in SC GSM]],sc_gsm[model_rxn],sc_gsm[Column12],"")</f>
        <v/>
      </c>
      <c r="J1105" s="3" t="str">
        <f>IF(RT_gsm[[#This Row],[Column2]]="REV",FIND("&lt;=&gt;",RT_gsm[[#This Row],[Column8]]),"")</f>
        <v/>
      </c>
    </row>
    <row r="1106" spans="1:10" hidden="1" x14ac:dyDescent="0.2">
      <c r="A1106" t="s">
        <v>5088</v>
      </c>
      <c r="B1106" t="s">
        <v>3903</v>
      </c>
      <c r="C1106" t="str">
        <f>RT_gsm[[#This Row],[model_rxn]]&amp;"_"&amp;RT_gsm[[#This Row],[Column2]]</f>
        <v>ETFOXRq9_m_REV</v>
      </c>
      <c r="D1106" t="str">
        <f>_xlfn.XLOOKUP(RT_gsm[[#This Row],[Column3]],SC_enz[name_dir],SC_enz[name_dir],"")</f>
        <v/>
      </c>
      <c r="E1106" t="str">
        <f>_xlfn.XLOOKUP(RT_gsm[[#This Row],[model_rxn]],sc_gsm[model_rxn],sc_gsm[model_rxn],"")</f>
        <v/>
      </c>
      <c r="F1106" s="3" t="str">
        <f>_xlfn.XLOOKUP(RT_gsm[[#This Row],[Column3]],sc_gsm[Column3],sc_gsm[Column3],"")</f>
        <v/>
      </c>
      <c r="G1106" s="3" t="str" cm="1">
        <f t="array" ref="G1106">RT_gsm[[#This Row],[model_rxn]]&amp;",r,"&amp;_xlfn.SWITCH(RT_gsm[[#This Row],[Column2]],"REV","lower_bound:-","FWD","upper_bound:")&amp;"1000"</f>
        <v>ETFOXRq9_m,r,lower_bound:-1000</v>
      </c>
      <c r="H1106" s="3" t="str">
        <f>_xlfn.XLOOKUP(RT_gsm[[#This Row],[rxn in SC GSM]],sc_gsm[model_rxn],sc_gsm[yeast8.3.4 equation],"")</f>
        <v/>
      </c>
      <c r="I1106" s="3" t="str">
        <f>_xlfn.XLOOKUP(RT_gsm[[#This Row],[rxn in SC GSM]],sc_gsm[model_rxn],sc_gsm[Column12],"")</f>
        <v/>
      </c>
      <c r="J1106" s="3" t="e">
        <f>IF(RT_gsm[[#This Row],[Column2]]="REV",FIND("&lt;=&gt;",RT_gsm[[#This Row],[Column8]]),"")</f>
        <v>#VALUE!</v>
      </c>
    </row>
    <row r="1107" spans="1:10" hidden="1" x14ac:dyDescent="0.2">
      <c r="A1107" t="s">
        <v>5088</v>
      </c>
      <c r="B1107" t="s">
        <v>3902</v>
      </c>
      <c r="C1107" t="str">
        <f>RT_gsm[[#This Row],[model_rxn]]&amp;"_"&amp;RT_gsm[[#This Row],[Column2]]</f>
        <v>ETFOXRq9_m_FWD</v>
      </c>
      <c r="D1107" t="str">
        <f>_xlfn.XLOOKUP(RT_gsm[[#This Row],[Column3]],SC_enz[name_dir],SC_enz[name_dir],"")</f>
        <v/>
      </c>
      <c r="E1107" t="str">
        <f>_xlfn.XLOOKUP(RT_gsm[[#This Row],[model_rxn]],sc_gsm[model_rxn],sc_gsm[model_rxn],"")</f>
        <v/>
      </c>
      <c r="F1107" s="3" t="str">
        <f>_xlfn.XLOOKUP(RT_gsm[[#This Row],[Column3]],sc_gsm[Column3],sc_gsm[Column3],"")</f>
        <v/>
      </c>
      <c r="G1107" s="3" t="str" cm="1">
        <f t="array" ref="G1107">RT_gsm[[#This Row],[model_rxn]]&amp;",r,"&amp;_xlfn.SWITCH(RT_gsm[[#This Row],[Column2]],"REV","lower_bound:-","FWD","upper_bound:")&amp;"1000"</f>
        <v>ETFOXRq9_m,r,upper_bound:1000</v>
      </c>
      <c r="H1107" s="3" t="str">
        <f>_xlfn.XLOOKUP(RT_gsm[[#This Row],[rxn in SC GSM]],sc_gsm[model_rxn],sc_gsm[yeast8.3.4 equation],"")</f>
        <v/>
      </c>
      <c r="I1107" s="3" t="str">
        <f>_xlfn.XLOOKUP(RT_gsm[[#This Row],[rxn in SC GSM]],sc_gsm[model_rxn],sc_gsm[Column12],"")</f>
        <v/>
      </c>
      <c r="J1107" s="3" t="str">
        <f>IF(RT_gsm[[#This Row],[Column2]]="REV",FIND("&lt;=&gt;",RT_gsm[[#This Row],[Column8]]),"")</f>
        <v/>
      </c>
    </row>
    <row r="1108" spans="1:10" hidden="1" x14ac:dyDescent="0.2">
      <c r="A1108" t="s">
        <v>782</v>
      </c>
      <c r="B1108" t="s">
        <v>3902</v>
      </c>
      <c r="C1108" t="str">
        <f>RT_gsm[[#This Row],[model_rxn]]&amp;"_"&amp;RT_gsm[[#This Row],[Column2]]</f>
        <v>ETHAK_c_FWD</v>
      </c>
      <c r="D1108" t="str">
        <f>_xlfn.XLOOKUP(RT_gsm[[#This Row],[Column3]],SC_enz[name_dir],SC_enz[name_dir],"")</f>
        <v>ETHAK_c_FWD</v>
      </c>
      <c r="E1108" t="str">
        <f>_xlfn.XLOOKUP(RT_gsm[[#This Row],[model_rxn]],sc_gsm[model_rxn],sc_gsm[model_rxn],"")</f>
        <v>ETHAK_c</v>
      </c>
      <c r="F1108" s="3" t="str">
        <f>_xlfn.XLOOKUP(RT_gsm[[#This Row],[Column3]],sc_gsm[Column3],sc_gsm[Column3],"")</f>
        <v>ETHAK_c_FWD</v>
      </c>
      <c r="G1108" s="3" t="str" cm="1">
        <f t="array" ref="G1108">RT_gsm[[#This Row],[model_rxn]]&amp;",r,"&amp;_xlfn.SWITCH(RT_gsm[[#This Row],[Column2]],"REV","lower_bound:-","FWD","upper_bound:")&amp;"1000"</f>
        <v>ETHAK_c,r,upper_bound:1000</v>
      </c>
      <c r="H1108" s="3" t="str">
        <f>_xlfn.XLOOKUP(RT_gsm[[#This Row],[rxn in SC GSM]],sc_gsm[model_rxn],sc_gsm[yeast8.3.4 equation],"")</f>
        <v>ATP[c] + ethanolamine[c] =&gt; ADP[c] + H+[c] + O-phosphoethanolamine[c]</v>
      </c>
      <c r="I1108" s="3" t="b">
        <f>_xlfn.XLOOKUP(RT_gsm[[#This Row],[rxn in SC GSM]],sc_gsm[model_rxn],sc_gsm[Column12],"")</f>
        <v>1</v>
      </c>
      <c r="J1108" s="3" t="str">
        <f>IF(RT_gsm[[#This Row],[Column2]]="REV",FIND("&lt;=&gt;",RT_gsm[[#This Row],[Column8]]),"")</f>
        <v/>
      </c>
    </row>
    <row r="1109" spans="1:10" hidden="1" x14ac:dyDescent="0.2">
      <c r="A1109" t="s">
        <v>3115</v>
      </c>
      <c r="B1109" t="s">
        <v>3902</v>
      </c>
      <c r="C1109" t="str">
        <f>RT_gsm[[#This Row],[model_rxn]]&amp;"_"&amp;RT_gsm[[#This Row],[Column2]]</f>
        <v>ETHAPT_rm_FWD</v>
      </c>
      <c r="D1109" t="str">
        <f>_xlfn.XLOOKUP(RT_gsm[[#This Row],[Column3]],SC_enz[name_dir],SC_enz[name_dir],"")</f>
        <v>ETHAPT_rm_FWD</v>
      </c>
      <c r="E1109" t="str">
        <f>_xlfn.XLOOKUP(RT_gsm[[#This Row],[model_rxn]],sc_gsm[model_rxn],sc_gsm[model_rxn],"")</f>
        <v>ETHAPT_rm</v>
      </c>
      <c r="F1109" s="3" t="str">
        <f>_xlfn.XLOOKUP(RT_gsm[[#This Row],[Column3]],sc_gsm[Column3],sc_gsm[Column3],"")</f>
        <v>ETHAPT_rm_FWD</v>
      </c>
      <c r="G1109" s="3" t="str" cm="1">
        <f t="array" ref="G1109">RT_gsm[[#This Row],[model_rxn]]&amp;",r,"&amp;_xlfn.SWITCH(RT_gsm[[#This Row],[Column2]],"REV","lower_bound:-","FWD","upper_bound:")&amp;"1000"</f>
        <v>ETHAPT_rm,r,upper_bound:1000</v>
      </c>
      <c r="H1109" s="3" t="str">
        <f>_xlfn.XLOOKUP(RT_gsm[[#This Row],[rxn in SC GSM]],sc_gsm[model_rxn],sc_gsm[yeast8.3.4 equation],"")</f>
        <v/>
      </c>
      <c r="I1109" s="3" t="b">
        <f>_xlfn.XLOOKUP(RT_gsm[[#This Row],[rxn in SC GSM]],sc_gsm[model_rxn],sc_gsm[Column12],"")</f>
        <v>1</v>
      </c>
      <c r="J1109" s="3" t="str">
        <f>IF(RT_gsm[[#This Row],[Column2]]="REV",FIND("&lt;=&gt;",RT_gsm[[#This Row],[Column8]]),"")</f>
        <v/>
      </c>
    </row>
    <row r="1110" spans="1:10" hidden="1" x14ac:dyDescent="0.2">
      <c r="A1110" t="s">
        <v>2132</v>
      </c>
      <c r="B1110" t="s">
        <v>3903</v>
      </c>
      <c r="C1110" t="str">
        <f>RT_gsm[[#This Row],[model_rxn]]&amp;"_"&amp;RT_gsm[[#This Row],[Column2]]</f>
        <v>ETHAt_c_e_REV</v>
      </c>
      <c r="D1110" t="str">
        <f>_xlfn.XLOOKUP(RT_gsm[[#This Row],[Column3]],SC_enz[name_dir],SC_enz[name_dir],"")</f>
        <v>ETHAt_c_e_REV</v>
      </c>
      <c r="E1110" t="str">
        <f>_xlfn.XLOOKUP(RT_gsm[[#This Row],[model_rxn]],sc_gsm[model_rxn],sc_gsm[model_rxn],"")</f>
        <v>ETHAt_c_e</v>
      </c>
      <c r="F1110" s="3" t="str">
        <f>_xlfn.XLOOKUP(RT_gsm[[#This Row],[Column3]],sc_gsm[Column3],sc_gsm[Column3],"")</f>
        <v>ETHAt_c_e_REV</v>
      </c>
      <c r="G1110" s="3" t="str" cm="1">
        <f t="array" ref="G1110">RT_gsm[[#This Row],[model_rxn]]&amp;",r,"&amp;_xlfn.SWITCH(RT_gsm[[#This Row],[Column2]],"REV","lower_bound:-","FWD","upper_bound:")&amp;"1000"</f>
        <v>ETHAt_c_e,r,lower_bound:-1000</v>
      </c>
      <c r="H1110" s="3" t="str">
        <f>_xlfn.XLOOKUP(RT_gsm[[#This Row],[rxn in SC GSM]],sc_gsm[model_rxn],sc_gsm[yeast8.3.4 equation],"")</f>
        <v>ethanolamine[e] &lt;=&gt; ethanolamine[c]</v>
      </c>
      <c r="I1110" s="3" t="b">
        <f>_xlfn.XLOOKUP(RT_gsm[[#This Row],[rxn in SC GSM]],sc_gsm[model_rxn],sc_gsm[Column12],"")</f>
        <v>1</v>
      </c>
      <c r="J1110" s="3">
        <f>IF(RT_gsm[[#This Row],[Column2]]="REV",FIND("&lt;=&gt;",RT_gsm[[#This Row],[Column8]]),"")</f>
        <v>17</v>
      </c>
    </row>
    <row r="1111" spans="1:10" hidden="1" x14ac:dyDescent="0.2">
      <c r="A1111" t="s">
        <v>2132</v>
      </c>
      <c r="B1111" t="s">
        <v>3902</v>
      </c>
      <c r="C1111" t="str">
        <f>RT_gsm[[#This Row],[model_rxn]]&amp;"_"&amp;RT_gsm[[#This Row],[Column2]]</f>
        <v>ETHAt_c_e_FWD</v>
      </c>
      <c r="D1111" t="str">
        <f>_xlfn.XLOOKUP(RT_gsm[[#This Row],[Column3]],SC_enz[name_dir],SC_enz[name_dir],"")</f>
        <v>ETHAt_c_e_FWD</v>
      </c>
      <c r="E1111" t="str">
        <f>_xlfn.XLOOKUP(RT_gsm[[#This Row],[model_rxn]],sc_gsm[model_rxn],sc_gsm[model_rxn],"")</f>
        <v>ETHAt_c_e</v>
      </c>
      <c r="F1111" s="3" t="str">
        <f>_xlfn.XLOOKUP(RT_gsm[[#This Row],[Column3]],sc_gsm[Column3],sc_gsm[Column3],"")</f>
        <v>ETHAt_c_e_FWD</v>
      </c>
      <c r="G1111" s="3" t="str" cm="1">
        <f t="array" ref="G1111">RT_gsm[[#This Row],[model_rxn]]&amp;",r,"&amp;_xlfn.SWITCH(RT_gsm[[#This Row],[Column2]],"REV","lower_bound:-","FWD","upper_bound:")&amp;"1000"</f>
        <v>ETHAt_c_e,r,upper_bound:1000</v>
      </c>
      <c r="H1111" s="3" t="str">
        <f>_xlfn.XLOOKUP(RT_gsm[[#This Row],[rxn in SC GSM]],sc_gsm[model_rxn],sc_gsm[yeast8.3.4 equation],"")</f>
        <v>ethanolamine[e] &lt;=&gt; ethanolamine[c]</v>
      </c>
      <c r="I1111" s="3" t="b">
        <f>_xlfn.XLOOKUP(RT_gsm[[#This Row],[rxn in SC GSM]],sc_gsm[model_rxn],sc_gsm[Column12],"")</f>
        <v>1</v>
      </c>
      <c r="J1111" s="3" t="str">
        <f>IF(RT_gsm[[#This Row],[Column2]]="REV",FIND("&lt;=&gt;",RT_gsm[[#This Row],[Column8]]),"")</f>
        <v/>
      </c>
    </row>
    <row r="1112" spans="1:10" hidden="1" x14ac:dyDescent="0.2">
      <c r="A1112" t="s">
        <v>5091</v>
      </c>
      <c r="B1112" t="s">
        <v>3902</v>
      </c>
      <c r="C1112" t="str">
        <f>RT_gsm[[#This Row],[model_rxn]]&amp;"_"&amp;RT_gsm[[#This Row],[Column2]]</f>
        <v>ETNO2OX_c_FWD</v>
      </c>
      <c r="D1112" t="str">
        <f>_xlfn.XLOOKUP(RT_gsm[[#This Row],[Column3]],SC_enz[name_dir],SC_enz[name_dir],"")</f>
        <v/>
      </c>
      <c r="E1112" t="str">
        <f>_xlfn.XLOOKUP(RT_gsm[[#This Row],[model_rxn]],sc_gsm[model_rxn],sc_gsm[model_rxn],"")</f>
        <v/>
      </c>
      <c r="F1112" s="3" t="str">
        <f>_xlfn.XLOOKUP(RT_gsm[[#This Row],[Column3]],sc_gsm[Column3],sc_gsm[Column3],"")</f>
        <v/>
      </c>
      <c r="G1112" s="3" t="str" cm="1">
        <f t="array" ref="G1112">RT_gsm[[#This Row],[model_rxn]]&amp;",r,"&amp;_xlfn.SWITCH(RT_gsm[[#This Row],[Column2]],"REV","lower_bound:-","FWD","upper_bound:")&amp;"1000"</f>
        <v>ETNO2OX_c,r,upper_bound:1000</v>
      </c>
      <c r="H1112" s="3" t="str">
        <f>_xlfn.XLOOKUP(RT_gsm[[#This Row],[rxn in SC GSM]],sc_gsm[model_rxn],sc_gsm[yeast8.3.4 equation],"")</f>
        <v/>
      </c>
      <c r="I1112" s="3" t="str">
        <f>_xlfn.XLOOKUP(RT_gsm[[#This Row],[rxn in SC GSM]],sc_gsm[model_rxn],sc_gsm[Column12],"")</f>
        <v/>
      </c>
      <c r="J1112" s="3" t="str">
        <f>IF(RT_gsm[[#This Row],[Column2]]="REV",FIND("&lt;=&gt;",RT_gsm[[#This Row],[Column8]]),"")</f>
        <v/>
      </c>
    </row>
    <row r="1113" spans="1:10" hidden="1" x14ac:dyDescent="0.2">
      <c r="A1113" t="s">
        <v>2595</v>
      </c>
      <c r="B1113" t="s">
        <v>3903</v>
      </c>
      <c r="C1113" t="str">
        <f>RT_gsm[[#This Row],[model_rxn]]&amp;"_"&amp;RT_gsm[[#This Row],[Column2]]</f>
        <v>ETOHt_c_e_REV</v>
      </c>
      <c r="D1113" t="str">
        <f>_xlfn.XLOOKUP(RT_gsm[[#This Row],[Column3]],SC_enz[name_dir],SC_enz[name_dir],"")</f>
        <v>ETOHt_c_e_REV</v>
      </c>
      <c r="E1113" t="str">
        <f>_xlfn.XLOOKUP(RT_gsm[[#This Row],[model_rxn]],sc_gsm[model_rxn],sc_gsm[model_rxn],"")</f>
        <v>ETOHt_c_e</v>
      </c>
      <c r="F1113" s="3" t="str">
        <f>_xlfn.XLOOKUP(RT_gsm[[#This Row],[Column3]],sc_gsm[Column3],sc_gsm[Column3],"")</f>
        <v>ETOHt_c_e_REV</v>
      </c>
      <c r="G1113" s="3" t="str" cm="1">
        <f t="array" ref="G1113">RT_gsm[[#This Row],[model_rxn]]&amp;",r,"&amp;_xlfn.SWITCH(RT_gsm[[#This Row],[Column2]],"REV","lower_bound:-","FWD","upper_bound:")&amp;"1000"</f>
        <v>ETOHt_c_e,r,lower_bound:-1000</v>
      </c>
      <c r="H1113" s="3" t="str">
        <f>_xlfn.XLOOKUP(RT_gsm[[#This Row],[rxn in SC GSM]],sc_gsm[model_rxn],sc_gsm[yeast8.3.4 equation],"")</f>
        <v>ethanol[c] &lt;=&gt; ethanol[e]</v>
      </c>
      <c r="I1113" s="3" t="b">
        <f>_xlfn.XLOOKUP(RT_gsm[[#This Row],[rxn in SC GSM]],sc_gsm[model_rxn],sc_gsm[Column12],"")</f>
        <v>1</v>
      </c>
      <c r="J1113" s="3">
        <f>IF(RT_gsm[[#This Row],[Column2]]="REV",FIND("&lt;=&gt;",RT_gsm[[#This Row],[Column8]]),"")</f>
        <v>12</v>
      </c>
    </row>
    <row r="1114" spans="1:10" hidden="1" x14ac:dyDescent="0.2">
      <c r="A1114" t="s">
        <v>2595</v>
      </c>
      <c r="B1114" t="s">
        <v>3902</v>
      </c>
      <c r="C1114" t="str">
        <f>RT_gsm[[#This Row],[model_rxn]]&amp;"_"&amp;RT_gsm[[#This Row],[Column2]]</f>
        <v>ETOHt_c_e_FWD</v>
      </c>
      <c r="D1114" t="str">
        <f>_xlfn.XLOOKUP(RT_gsm[[#This Row],[Column3]],SC_enz[name_dir],SC_enz[name_dir],"")</f>
        <v>ETOHt_c_e_FWD</v>
      </c>
      <c r="E1114" t="str">
        <f>_xlfn.XLOOKUP(RT_gsm[[#This Row],[model_rxn]],sc_gsm[model_rxn],sc_gsm[model_rxn],"")</f>
        <v>ETOHt_c_e</v>
      </c>
      <c r="F1114" s="3" t="str">
        <f>_xlfn.XLOOKUP(RT_gsm[[#This Row],[Column3]],sc_gsm[Column3],sc_gsm[Column3],"")</f>
        <v>ETOHt_c_e_FWD</v>
      </c>
      <c r="G1114" s="3" t="str" cm="1">
        <f t="array" ref="G1114">RT_gsm[[#This Row],[model_rxn]]&amp;",r,"&amp;_xlfn.SWITCH(RT_gsm[[#This Row],[Column2]],"REV","lower_bound:-","FWD","upper_bound:")&amp;"1000"</f>
        <v>ETOHt_c_e,r,upper_bound:1000</v>
      </c>
      <c r="H1114" s="3" t="str">
        <f>_xlfn.XLOOKUP(RT_gsm[[#This Row],[rxn in SC GSM]],sc_gsm[model_rxn],sc_gsm[yeast8.3.4 equation],"")</f>
        <v>ethanol[c] &lt;=&gt; ethanol[e]</v>
      </c>
      <c r="I1114" s="3" t="b">
        <f>_xlfn.XLOOKUP(RT_gsm[[#This Row],[rxn in SC GSM]],sc_gsm[model_rxn],sc_gsm[Column12],"")</f>
        <v>1</v>
      </c>
      <c r="J1114" s="3" t="str">
        <f>IF(RT_gsm[[#This Row],[Column2]]="REV",FIND("&lt;=&gt;",RT_gsm[[#This Row],[Column8]]),"")</f>
        <v/>
      </c>
    </row>
    <row r="1115" spans="1:10" hidden="1" x14ac:dyDescent="0.2">
      <c r="A1115" t="s">
        <v>2596</v>
      </c>
      <c r="B1115" t="s">
        <v>3903</v>
      </c>
      <c r="C1115" t="str">
        <f>RT_gsm[[#This Row],[model_rxn]]&amp;"_"&amp;RT_gsm[[#This Row],[Column2]]</f>
        <v>ETOHt_c_m_REV</v>
      </c>
      <c r="D1115" t="str">
        <f>_xlfn.XLOOKUP(RT_gsm[[#This Row],[Column3]],SC_enz[name_dir],SC_enz[name_dir],"")</f>
        <v>ETOHt_c_m_REV</v>
      </c>
      <c r="E1115" t="str">
        <f>_xlfn.XLOOKUP(RT_gsm[[#This Row],[model_rxn]],sc_gsm[model_rxn],sc_gsm[model_rxn],"")</f>
        <v>ETOHt_c_m</v>
      </c>
      <c r="F1115" s="3" t="str">
        <f>_xlfn.XLOOKUP(RT_gsm[[#This Row],[Column3]],sc_gsm[Column3],sc_gsm[Column3],"")</f>
        <v>ETOHt_c_m_REV</v>
      </c>
      <c r="G1115" s="3" t="str" cm="1">
        <f t="array" ref="G1115">RT_gsm[[#This Row],[model_rxn]]&amp;",r,"&amp;_xlfn.SWITCH(RT_gsm[[#This Row],[Column2]],"REV","lower_bound:-","FWD","upper_bound:")&amp;"1000"</f>
        <v>ETOHt_c_m,r,lower_bound:-1000</v>
      </c>
      <c r="H1115" s="3" t="str">
        <f>_xlfn.XLOOKUP(RT_gsm[[#This Row],[rxn in SC GSM]],sc_gsm[model_rxn],sc_gsm[yeast8.3.4 equation],"")</f>
        <v>ethanol[c] &lt;=&gt; ethanol[m]</v>
      </c>
      <c r="I1115" s="3" t="b">
        <f>_xlfn.XLOOKUP(RT_gsm[[#This Row],[rxn in SC GSM]],sc_gsm[model_rxn],sc_gsm[Column12],"")</f>
        <v>1</v>
      </c>
      <c r="J1115" s="3">
        <f>IF(RT_gsm[[#This Row],[Column2]]="REV",FIND("&lt;=&gt;",RT_gsm[[#This Row],[Column8]]),"")</f>
        <v>12</v>
      </c>
    </row>
    <row r="1116" spans="1:10" hidden="1" x14ac:dyDescent="0.2">
      <c r="A1116" t="s">
        <v>2596</v>
      </c>
      <c r="B1116" t="s">
        <v>3902</v>
      </c>
      <c r="C1116" t="str">
        <f>RT_gsm[[#This Row],[model_rxn]]&amp;"_"&amp;RT_gsm[[#This Row],[Column2]]</f>
        <v>ETOHt_c_m_FWD</v>
      </c>
      <c r="D1116" t="str">
        <f>_xlfn.XLOOKUP(RT_gsm[[#This Row],[Column3]],SC_enz[name_dir],SC_enz[name_dir],"")</f>
        <v>ETOHt_c_m_FWD</v>
      </c>
      <c r="E1116" t="str">
        <f>_xlfn.XLOOKUP(RT_gsm[[#This Row],[model_rxn]],sc_gsm[model_rxn],sc_gsm[model_rxn],"")</f>
        <v>ETOHt_c_m</v>
      </c>
      <c r="F1116" s="3" t="str">
        <f>_xlfn.XLOOKUP(RT_gsm[[#This Row],[Column3]],sc_gsm[Column3],sc_gsm[Column3],"")</f>
        <v>ETOHt_c_m_FWD</v>
      </c>
      <c r="G1116" s="3" t="str" cm="1">
        <f t="array" ref="G1116">RT_gsm[[#This Row],[model_rxn]]&amp;",r,"&amp;_xlfn.SWITCH(RT_gsm[[#This Row],[Column2]],"REV","lower_bound:-","FWD","upper_bound:")&amp;"1000"</f>
        <v>ETOHt_c_m,r,upper_bound:1000</v>
      </c>
      <c r="H1116" s="3" t="str">
        <f>_xlfn.XLOOKUP(RT_gsm[[#This Row],[rxn in SC GSM]],sc_gsm[model_rxn],sc_gsm[yeast8.3.4 equation],"")</f>
        <v>ethanol[c] &lt;=&gt; ethanol[m]</v>
      </c>
      <c r="I1116" s="3" t="b">
        <f>_xlfn.XLOOKUP(RT_gsm[[#This Row],[rxn in SC GSM]],sc_gsm[model_rxn],sc_gsm[Column12],"")</f>
        <v>1</v>
      </c>
      <c r="J1116" s="3" t="str">
        <f>IF(RT_gsm[[#This Row],[Column2]]="REV",FIND("&lt;=&gt;",RT_gsm[[#This Row],[Column8]]),"")</f>
        <v/>
      </c>
    </row>
    <row r="1117" spans="1:10" hidden="1" x14ac:dyDescent="0.2">
      <c r="A1117" t="s">
        <v>2412</v>
      </c>
      <c r="B1117" t="s">
        <v>3902</v>
      </c>
      <c r="C1117" t="str">
        <f>RT_gsm[[#This Row],[model_rxn]]&amp;"_"&amp;RT_gsm[[#This Row],[Column2]]</f>
        <v>EX_13BDglucan_e_FWD</v>
      </c>
      <c r="D1117" t="str">
        <f>_xlfn.XLOOKUP(RT_gsm[[#This Row],[Column3]],SC_enz[name_dir],SC_enz[name_dir],"")</f>
        <v>EX_13BDglucan_e_FWD</v>
      </c>
      <c r="E1117" t="str">
        <f>_xlfn.XLOOKUP(RT_gsm[[#This Row],[model_rxn]],sc_gsm[model_rxn],sc_gsm[model_rxn],"")</f>
        <v>EX_13BDglucan_e</v>
      </c>
      <c r="F1117" s="3" t="str">
        <f>_xlfn.XLOOKUP(RT_gsm[[#This Row],[Column3]],sc_gsm[Column3],sc_gsm[Column3],"")</f>
        <v>EX_13BDglucan_e_FWD</v>
      </c>
      <c r="G1117" s="3" t="str" cm="1">
        <f t="array" ref="G1117">RT_gsm[[#This Row],[model_rxn]]&amp;",r,"&amp;_xlfn.SWITCH(RT_gsm[[#This Row],[Column2]],"REV","lower_bound:-","FWD","upper_bound:")&amp;"1000"</f>
        <v>EX_13BDglucan_e,r,upper_bound:1000</v>
      </c>
      <c r="H1117" s="3" t="str">
        <f>_xlfn.XLOOKUP(RT_gsm[[#This Row],[rxn in SC GSM]],sc_gsm[model_rxn],sc_gsm[yeast8.3.4 equation],"")</f>
        <v xml:space="preserve">(1-&gt;3)-beta-D-glucan[e] =&gt; </v>
      </c>
      <c r="I1117" s="3" t="b">
        <f>_xlfn.XLOOKUP(RT_gsm[[#This Row],[rxn in SC GSM]],sc_gsm[model_rxn],sc_gsm[Column12],"")</f>
        <v>1</v>
      </c>
      <c r="J1117" s="3" t="str">
        <f>IF(RT_gsm[[#This Row],[Column2]]="REV",FIND("&lt;=&gt;",RT_gsm[[#This Row],[Column8]]),"")</f>
        <v/>
      </c>
    </row>
    <row r="1118" spans="1:10" hidden="1" x14ac:dyDescent="0.2">
      <c r="A1118" t="s">
        <v>2845</v>
      </c>
      <c r="B1118" t="s">
        <v>3902</v>
      </c>
      <c r="C1118" t="str">
        <f>RT_gsm[[#This Row],[model_rxn]]&amp;"_"&amp;RT_gsm[[#This Row],[Column2]]</f>
        <v>EX_14dmlanost_e_FWD</v>
      </c>
      <c r="D1118" t="str">
        <f>_xlfn.XLOOKUP(RT_gsm[[#This Row],[Column3]],SC_enz[name_dir],SC_enz[name_dir],"")</f>
        <v>EX_14dmlanost_e_FWD</v>
      </c>
      <c r="E1118" t="str">
        <f>_xlfn.XLOOKUP(RT_gsm[[#This Row],[model_rxn]],sc_gsm[model_rxn],sc_gsm[model_rxn],"")</f>
        <v>EX_14dmlanost_e</v>
      </c>
      <c r="F1118" s="3" t="str">
        <f>_xlfn.XLOOKUP(RT_gsm[[#This Row],[Column3]],sc_gsm[Column3],sc_gsm[Column3],"")</f>
        <v>EX_14dmlanost_e_FWD</v>
      </c>
      <c r="G1118" s="3" t="str" cm="1">
        <f t="array" ref="G1118">RT_gsm[[#This Row],[model_rxn]]&amp;",r,"&amp;_xlfn.SWITCH(RT_gsm[[#This Row],[Column2]],"REV","lower_bound:-","FWD","upper_bound:")&amp;"1000"</f>
        <v>EX_14dmlanost_e,r,upper_bound:1000</v>
      </c>
      <c r="H1118" s="3" t="str">
        <f>_xlfn.XLOOKUP(RT_gsm[[#This Row],[rxn in SC GSM]],sc_gsm[model_rxn],sc_gsm[yeast8.3.4 equation],"")</f>
        <v xml:space="preserve">14-demethyllanosterol[e] =&gt; </v>
      </c>
      <c r="I1118" s="3" t="b">
        <f>_xlfn.XLOOKUP(RT_gsm[[#This Row],[rxn in SC GSM]],sc_gsm[model_rxn],sc_gsm[Column12],"")</f>
        <v>1</v>
      </c>
      <c r="J1118" s="3" t="str">
        <f>IF(RT_gsm[[#This Row],[Column2]]="REV",FIND("&lt;=&gt;",RT_gsm[[#This Row],[Column8]]),"")</f>
        <v/>
      </c>
    </row>
    <row r="1119" spans="1:10" hidden="1" x14ac:dyDescent="0.2">
      <c r="A1119" t="s">
        <v>2441</v>
      </c>
      <c r="B1119" t="s">
        <v>3902</v>
      </c>
      <c r="C1119" t="str">
        <f>RT_gsm[[#This Row],[model_rxn]]&amp;"_"&amp;RT_gsm[[#This Row],[Column2]]</f>
        <v>EX_2mbac_e_FWD</v>
      </c>
      <c r="D1119" t="str">
        <f>_xlfn.XLOOKUP(RT_gsm[[#This Row],[Column3]],SC_enz[name_dir],SC_enz[name_dir],"")</f>
        <v>EX_2mbac_e_FWD</v>
      </c>
      <c r="E1119" t="str">
        <f>_xlfn.XLOOKUP(RT_gsm[[#This Row],[model_rxn]],sc_gsm[model_rxn],sc_gsm[model_rxn],"")</f>
        <v>EX_2mbac_e</v>
      </c>
      <c r="F1119" s="3" t="str">
        <f>_xlfn.XLOOKUP(RT_gsm[[#This Row],[Column3]],sc_gsm[Column3],sc_gsm[Column3],"")</f>
        <v>EX_2mbac_e_FWD</v>
      </c>
      <c r="G1119" s="3" t="str" cm="1">
        <f t="array" ref="G1119">RT_gsm[[#This Row],[model_rxn]]&amp;",r,"&amp;_xlfn.SWITCH(RT_gsm[[#This Row],[Column2]],"REV","lower_bound:-","FWD","upper_bound:")&amp;"1000"</f>
        <v>EX_2mbac_e,r,upper_bound:1000</v>
      </c>
      <c r="H1119" s="3" t="str">
        <f>_xlfn.XLOOKUP(RT_gsm[[#This Row],[rxn in SC GSM]],sc_gsm[model_rxn],sc_gsm[yeast8.3.4 equation],"")</f>
        <v xml:space="preserve">2-methylbutyl acetate[e] =&gt; </v>
      </c>
      <c r="I1119" s="3" t="b">
        <f>_xlfn.XLOOKUP(RT_gsm[[#This Row],[rxn in SC GSM]],sc_gsm[model_rxn],sc_gsm[Column12],"")</f>
        <v>1</v>
      </c>
      <c r="J1119" s="3" t="str">
        <f>IF(RT_gsm[[#This Row],[Column2]]="REV",FIND("&lt;=&gt;",RT_gsm[[#This Row],[Column8]]),"")</f>
        <v/>
      </c>
    </row>
    <row r="1120" spans="1:10" hidden="1" x14ac:dyDescent="0.2">
      <c r="A1120" t="s">
        <v>2437</v>
      </c>
      <c r="B1120" t="s">
        <v>3902</v>
      </c>
      <c r="C1120" t="str">
        <f>RT_gsm[[#This Row],[model_rxn]]&amp;"_"&amp;RT_gsm[[#This Row],[Column2]]</f>
        <v>EX_2mbald_e_FWD</v>
      </c>
      <c r="D1120" t="str">
        <f>_xlfn.XLOOKUP(RT_gsm[[#This Row],[Column3]],SC_enz[name_dir],SC_enz[name_dir],"")</f>
        <v>EX_2mbald_e_FWD</v>
      </c>
      <c r="E1120" t="str">
        <f>_xlfn.XLOOKUP(RT_gsm[[#This Row],[model_rxn]],sc_gsm[model_rxn],sc_gsm[model_rxn],"")</f>
        <v>EX_2mbald_e</v>
      </c>
      <c r="F1120" s="3" t="str">
        <f>_xlfn.XLOOKUP(RT_gsm[[#This Row],[Column3]],sc_gsm[Column3],sc_gsm[Column3],"")</f>
        <v>EX_2mbald_e_FWD</v>
      </c>
      <c r="G1120" s="3" t="str" cm="1">
        <f t="array" ref="G1120">RT_gsm[[#This Row],[model_rxn]]&amp;",r,"&amp;_xlfn.SWITCH(RT_gsm[[#This Row],[Column2]],"REV","lower_bound:-","FWD","upper_bound:")&amp;"1000"</f>
        <v>EX_2mbald_e,r,upper_bound:1000</v>
      </c>
      <c r="H1120" s="3" t="str">
        <f>_xlfn.XLOOKUP(RT_gsm[[#This Row],[rxn in SC GSM]],sc_gsm[model_rxn],sc_gsm[yeast8.3.4 equation],"")</f>
        <v xml:space="preserve">2-methylbutanal[e] =&gt; </v>
      </c>
      <c r="I1120" s="3" t="b">
        <f>_xlfn.XLOOKUP(RT_gsm[[#This Row],[rxn in SC GSM]],sc_gsm[model_rxn],sc_gsm[Column12],"")</f>
        <v>1</v>
      </c>
      <c r="J1120" s="3" t="str">
        <f>IF(RT_gsm[[#This Row],[Column2]]="REV",FIND("&lt;=&gt;",RT_gsm[[#This Row],[Column8]]),"")</f>
        <v/>
      </c>
    </row>
    <row r="1121" spans="1:10" hidden="1" x14ac:dyDescent="0.2">
      <c r="A1121" t="s">
        <v>2440</v>
      </c>
      <c r="B1121" t="s">
        <v>3902</v>
      </c>
      <c r="C1121" t="str">
        <f>RT_gsm[[#This Row],[model_rxn]]&amp;"_"&amp;RT_gsm[[#This Row],[Column2]]</f>
        <v>EX_2mbtoh_e_FWD</v>
      </c>
      <c r="D1121" t="str">
        <f>_xlfn.XLOOKUP(RT_gsm[[#This Row],[Column3]],SC_enz[name_dir],SC_enz[name_dir],"")</f>
        <v>EX_2mbtoh_e_FWD</v>
      </c>
      <c r="E1121" t="str">
        <f>_xlfn.XLOOKUP(RT_gsm[[#This Row],[model_rxn]],sc_gsm[model_rxn],sc_gsm[model_rxn],"")</f>
        <v>EX_2mbtoh_e</v>
      </c>
      <c r="F1121" s="3" t="str">
        <f>_xlfn.XLOOKUP(RT_gsm[[#This Row],[Column3]],sc_gsm[Column3],sc_gsm[Column3],"")</f>
        <v>EX_2mbtoh_e_FWD</v>
      </c>
      <c r="G1121" s="3" t="str" cm="1">
        <f t="array" ref="G1121">RT_gsm[[#This Row],[model_rxn]]&amp;",r,"&amp;_xlfn.SWITCH(RT_gsm[[#This Row],[Column2]],"REV","lower_bound:-","FWD","upper_bound:")&amp;"1000"</f>
        <v>EX_2mbtoh_e,r,upper_bound:1000</v>
      </c>
      <c r="H1121" s="3" t="str">
        <f>_xlfn.XLOOKUP(RT_gsm[[#This Row],[rxn in SC GSM]],sc_gsm[model_rxn],sc_gsm[yeast8.3.4 equation],"")</f>
        <v xml:space="preserve">2-methylbutanol[e] =&gt; </v>
      </c>
      <c r="I1121" s="3" t="b">
        <f>_xlfn.XLOOKUP(RT_gsm[[#This Row],[rxn in SC GSM]],sc_gsm[model_rxn],sc_gsm[Column12],"")</f>
        <v>1</v>
      </c>
      <c r="J1121" s="3" t="str">
        <f>IF(RT_gsm[[#This Row],[Column2]]="REV",FIND("&lt;=&gt;",RT_gsm[[#This Row],[Column8]]),"")</f>
        <v/>
      </c>
    </row>
    <row r="1122" spans="1:10" hidden="1" x14ac:dyDescent="0.2">
      <c r="A1122" t="s">
        <v>2448</v>
      </c>
      <c r="B1122" t="s">
        <v>3902</v>
      </c>
      <c r="C1122" t="str">
        <f>RT_gsm[[#This Row],[model_rxn]]&amp;"_"&amp;RT_gsm[[#This Row],[Column2]]</f>
        <v>EX_2phetoh_e_FWD</v>
      </c>
      <c r="D1122" t="str">
        <f>_xlfn.XLOOKUP(RT_gsm[[#This Row],[Column3]],SC_enz[name_dir],SC_enz[name_dir],"")</f>
        <v>EX_2phetoh_e_FWD</v>
      </c>
      <c r="E1122" t="str">
        <f>_xlfn.XLOOKUP(RT_gsm[[#This Row],[model_rxn]],sc_gsm[model_rxn],sc_gsm[model_rxn],"")</f>
        <v>EX_2phetoh_e</v>
      </c>
      <c r="F1122" s="3" t="str">
        <f>_xlfn.XLOOKUP(RT_gsm[[#This Row],[Column3]],sc_gsm[Column3],sc_gsm[Column3],"")</f>
        <v>EX_2phetoh_e_FWD</v>
      </c>
      <c r="G1122" s="3" t="str" cm="1">
        <f t="array" ref="G1122">RT_gsm[[#This Row],[model_rxn]]&amp;",r,"&amp;_xlfn.SWITCH(RT_gsm[[#This Row],[Column2]],"REV","lower_bound:-","FWD","upper_bound:")&amp;"1000"</f>
        <v>EX_2phetoh_e,r,upper_bound:1000</v>
      </c>
      <c r="H1122" s="3" t="str">
        <f>_xlfn.XLOOKUP(RT_gsm[[#This Row],[rxn in SC GSM]],sc_gsm[model_rxn],sc_gsm[yeast8.3.4 equation],"")</f>
        <v xml:space="preserve">2-phenylethanol[e] =&gt; </v>
      </c>
      <c r="I1122" s="3" t="b">
        <f>_xlfn.XLOOKUP(RT_gsm[[#This Row],[rxn in SC GSM]],sc_gsm[model_rxn],sc_gsm[Column12],"")</f>
        <v>1</v>
      </c>
      <c r="J1122" s="3" t="str">
        <f>IF(RT_gsm[[#This Row],[Column2]]="REV",FIND("&lt;=&gt;",RT_gsm[[#This Row],[Column8]]),"")</f>
        <v/>
      </c>
    </row>
    <row r="1123" spans="1:10" hidden="1" x14ac:dyDescent="0.2">
      <c r="A1123" t="s">
        <v>2432</v>
      </c>
      <c r="B1123" t="s">
        <v>3902</v>
      </c>
      <c r="C1123" t="str">
        <f>RT_gsm[[#This Row],[model_rxn]]&amp;"_"&amp;RT_gsm[[#This Row],[Column2]]</f>
        <v>EX_3c3hmp_e_FWD</v>
      </c>
      <c r="D1123" t="str">
        <f>_xlfn.XLOOKUP(RT_gsm[[#This Row],[Column3]],SC_enz[name_dir],SC_enz[name_dir],"")</f>
        <v>EX_3c3hmp_e_FWD</v>
      </c>
      <c r="E1123" t="str">
        <f>_xlfn.XLOOKUP(RT_gsm[[#This Row],[model_rxn]],sc_gsm[model_rxn],sc_gsm[model_rxn],"")</f>
        <v>EX_3c3hmp_e</v>
      </c>
      <c r="F1123" s="3" t="str">
        <f>_xlfn.XLOOKUP(RT_gsm[[#This Row],[Column3]],sc_gsm[Column3],sc_gsm[Column3],"")</f>
        <v>EX_3c3hmp_e_FWD</v>
      </c>
      <c r="G1123" s="3" t="str" cm="1">
        <f t="array" ref="G1123">RT_gsm[[#This Row],[model_rxn]]&amp;",r,"&amp;_xlfn.SWITCH(RT_gsm[[#This Row],[Column2]],"REV","lower_bound:-","FWD","upper_bound:")&amp;"1000"</f>
        <v>EX_3c3hmp_e,r,upper_bound:1000</v>
      </c>
      <c r="H1123" s="3" t="str">
        <f>_xlfn.XLOOKUP(RT_gsm[[#This Row],[rxn in SC GSM]],sc_gsm[model_rxn],sc_gsm[yeast8.3.4 equation],"")</f>
        <v xml:space="preserve">2-isopropylmalate[e] =&gt; </v>
      </c>
      <c r="I1123" s="3" t="b">
        <f>_xlfn.XLOOKUP(RT_gsm[[#This Row],[rxn in SC GSM]],sc_gsm[model_rxn],sc_gsm[Column12],"")</f>
        <v>1</v>
      </c>
      <c r="J1123" s="3" t="str">
        <f>IF(RT_gsm[[#This Row],[Column2]]="REV",FIND("&lt;=&gt;",RT_gsm[[#This Row],[Column8]]),"")</f>
        <v/>
      </c>
    </row>
    <row r="1124" spans="1:10" hidden="1" x14ac:dyDescent="0.2">
      <c r="A1124" t="s">
        <v>2454</v>
      </c>
      <c r="B1124" t="s">
        <v>3902</v>
      </c>
      <c r="C1124" t="str">
        <f>RT_gsm[[#This Row],[model_rxn]]&amp;"_"&amp;RT_gsm[[#This Row],[Column2]]</f>
        <v>EX_3mbald_e_FWD</v>
      </c>
      <c r="D1124" t="str">
        <f>_xlfn.XLOOKUP(RT_gsm[[#This Row],[Column3]],SC_enz[name_dir],SC_enz[name_dir],"")</f>
        <v>EX_3mbald_e_FWD</v>
      </c>
      <c r="E1124" t="str">
        <f>_xlfn.XLOOKUP(RT_gsm[[#This Row],[model_rxn]],sc_gsm[model_rxn],sc_gsm[model_rxn],"")</f>
        <v>EX_3mbald_e</v>
      </c>
      <c r="F1124" s="3" t="str">
        <f>_xlfn.XLOOKUP(RT_gsm[[#This Row],[Column3]],sc_gsm[Column3],sc_gsm[Column3],"")</f>
        <v>EX_3mbald_e_FWD</v>
      </c>
      <c r="G1124" s="3" t="str" cm="1">
        <f t="array" ref="G1124">RT_gsm[[#This Row],[model_rxn]]&amp;",r,"&amp;_xlfn.SWITCH(RT_gsm[[#This Row],[Column2]],"REV","lower_bound:-","FWD","upper_bound:")&amp;"1000"</f>
        <v>EX_3mbald_e,r,upper_bound:1000</v>
      </c>
      <c r="H1124" s="3" t="str">
        <f>_xlfn.XLOOKUP(RT_gsm[[#This Row],[rxn in SC GSM]],sc_gsm[model_rxn],sc_gsm[yeast8.3.4 equation],"")</f>
        <v xml:space="preserve">3-methylbutanal[e] =&gt; </v>
      </c>
      <c r="I1124" s="3" t="b">
        <f>_xlfn.XLOOKUP(RT_gsm[[#This Row],[rxn in SC GSM]],sc_gsm[model_rxn],sc_gsm[Column12],"")</f>
        <v>1</v>
      </c>
      <c r="J1124" s="3" t="str">
        <f>IF(RT_gsm[[#This Row],[Column2]]="REV",FIND("&lt;=&gt;",RT_gsm[[#This Row],[Column8]]),"")</f>
        <v/>
      </c>
    </row>
    <row r="1125" spans="1:10" hidden="1" x14ac:dyDescent="0.2">
      <c r="A1125" t="s">
        <v>2419</v>
      </c>
      <c r="B1125" t="s">
        <v>3902</v>
      </c>
      <c r="C1125" t="str">
        <f>RT_gsm[[#This Row],[model_rxn]]&amp;"_"&amp;RT_gsm[[#This Row],[Column2]]</f>
        <v>EX_3mop_e_FWD</v>
      </c>
      <c r="D1125" t="str">
        <f>_xlfn.XLOOKUP(RT_gsm[[#This Row],[Column3]],SC_enz[name_dir],SC_enz[name_dir],"")</f>
        <v>EX_3mop_e_FWD</v>
      </c>
      <c r="E1125" t="str">
        <f>_xlfn.XLOOKUP(RT_gsm[[#This Row],[model_rxn]],sc_gsm[model_rxn],sc_gsm[model_rxn],"")</f>
        <v>EX_3mop_e</v>
      </c>
      <c r="F1125" s="3" t="str">
        <f>_xlfn.XLOOKUP(RT_gsm[[#This Row],[Column3]],sc_gsm[Column3],sc_gsm[Column3],"")</f>
        <v>EX_3mop_e_FWD</v>
      </c>
      <c r="G1125" s="3" t="str" cm="1">
        <f t="array" ref="G1125">RT_gsm[[#This Row],[model_rxn]]&amp;",r,"&amp;_xlfn.SWITCH(RT_gsm[[#This Row],[Column2]],"REV","lower_bound:-","FWD","upper_bound:")&amp;"1000"</f>
        <v>EX_3mop_e,r,upper_bound:1000</v>
      </c>
      <c r="H1125" s="3" t="str">
        <f>_xlfn.XLOOKUP(RT_gsm[[#This Row],[rxn in SC GSM]],sc_gsm[model_rxn],sc_gsm[yeast8.3.4 equation],"")</f>
        <v xml:space="preserve">(S)-3-methyl-2-oxopentanoate[e] =&gt; </v>
      </c>
      <c r="I1125" s="3" t="b">
        <f>_xlfn.XLOOKUP(RT_gsm[[#This Row],[rxn in SC GSM]],sc_gsm[model_rxn],sc_gsm[Column12],"")</f>
        <v>1</v>
      </c>
      <c r="J1125" s="3" t="str">
        <f>IF(RT_gsm[[#This Row],[Column2]]="REV",FIND("&lt;=&gt;",RT_gsm[[#This Row],[Column8]]),"")</f>
        <v/>
      </c>
    </row>
    <row r="1126" spans="1:10" hidden="1" x14ac:dyDescent="0.2">
      <c r="A1126" t="s">
        <v>5094</v>
      </c>
      <c r="B1126" t="s">
        <v>3902</v>
      </c>
      <c r="C1126" t="str">
        <f>RT_gsm[[#This Row],[model_rxn]]&amp;"_"&amp;RT_gsm[[#This Row],[Column2]]</f>
        <v>EX_4abut_e_FWD</v>
      </c>
      <c r="D1126" t="str">
        <f>_xlfn.XLOOKUP(RT_gsm[[#This Row],[Column3]],SC_enz[name_dir],SC_enz[name_dir],"")</f>
        <v/>
      </c>
      <c r="E1126" t="str">
        <f>_xlfn.XLOOKUP(RT_gsm[[#This Row],[model_rxn]],sc_gsm[model_rxn],sc_gsm[model_rxn],"")</f>
        <v/>
      </c>
      <c r="F1126" s="3" t="str">
        <f>_xlfn.XLOOKUP(RT_gsm[[#This Row],[Column3]],sc_gsm[Column3],sc_gsm[Column3],"")</f>
        <v/>
      </c>
      <c r="G1126" s="3" t="str" cm="1">
        <f t="array" ref="G1126">RT_gsm[[#This Row],[model_rxn]]&amp;",r,"&amp;_xlfn.SWITCH(RT_gsm[[#This Row],[Column2]],"REV","lower_bound:-","FWD","upper_bound:")&amp;"1000"</f>
        <v>EX_4abut_e,r,upper_bound:1000</v>
      </c>
      <c r="H1126" s="3" t="str">
        <f>_xlfn.XLOOKUP(RT_gsm[[#This Row],[rxn in SC GSM]],sc_gsm[model_rxn],sc_gsm[yeast8.3.4 equation],"")</f>
        <v/>
      </c>
      <c r="I1126" s="3" t="str">
        <f>_xlfn.XLOOKUP(RT_gsm[[#This Row],[rxn in SC GSM]],sc_gsm[model_rxn],sc_gsm[Column12],"")</f>
        <v/>
      </c>
      <c r="J1126" s="3" t="str">
        <f>IF(RT_gsm[[#This Row],[Column2]]="REV",FIND("&lt;=&gt;",RT_gsm[[#This Row],[Column8]]),"")</f>
        <v/>
      </c>
    </row>
    <row r="1127" spans="1:10" x14ac:dyDescent="0.2">
      <c r="A1127" s="6" t="s">
        <v>2461</v>
      </c>
      <c r="B1127" t="s">
        <v>3903</v>
      </c>
      <c r="C1127" t="str">
        <f>RT_gsm[[#This Row],[model_rxn]]&amp;"_"&amp;RT_gsm[[#This Row],[Column2]]</f>
        <v>EX_4abz_e_REV</v>
      </c>
      <c r="D1127" t="str">
        <f>_xlfn.XLOOKUP(RT_gsm[[#This Row],[Column3]],SC_enz[name_dir],SC_enz[name_dir],"")</f>
        <v/>
      </c>
      <c r="E1127" t="str">
        <f>_xlfn.XLOOKUP(RT_gsm[[#This Row],[model_rxn]],sc_gsm[model_rxn],sc_gsm[model_rxn],"")</f>
        <v>EX_4abz_e</v>
      </c>
      <c r="F1127" s="3" t="str">
        <f>_xlfn.XLOOKUP(RT_gsm[[#This Row],[Column3]],sc_gsm[Column3],sc_gsm[Column3],"")</f>
        <v/>
      </c>
      <c r="G1127" s="3" t="str" cm="1">
        <f t="array" ref="G1127">RT_gsm[[#This Row],[model_rxn]]&amp;",r,"&amp;_xlfn.SWITCH(RT_gsm[[#This Row],[Column2]],"REV","lower_bound:-","FWD","upper_bound:")&amp;"1000"</f>
        <v>EX_4abz_e,r,lower_bound:-1000</v>
      </c>
      <c r="H1127" s="3" t="str">
        <f>_xlfn.XLOOKUP(RT_gsm[[#This Row],[rxn in SC GSM]],sc_gsm[model_rxn],sc_gsm[yeast8.3.4 equation],"")</f>
        <v xml:space="preserve">4-aminobenzoate[e] =&gt; </v>
      </c>
      <c r="I1127" s="3" t="b">
        <f>_xlfn.XLOOKUP(RT_gsm[[#This Row],[rxn in SC GSM]],sc_gsm[model_rxn],sc_gsm[Column12],"")</f>
        <v>1</v>
      </c>
      <c r="J1127" s="3" t="e">
        <f>IF(RT_gsm[[#This Row],[Column2]]="REV",FIND("&lt;=&gt;",RT_gsm[[#This Row],[Column8]]),"")</f>
        <v>#VALUE!</v>
      </c>
    </row>
    <row r="1128" spans="1:10" hidden="1" x14ac:dyDescent="0.2">
      <c r="A1128" t="s">
        <v>2461</v>
      </c>
      <c r="B1128" t="s">
        <v>3902</v>
      </c>
      <c r="C1128" t="str">
        <f>RT_gsm[[#This Row],[model_rxn]]&amp;"_"&amp;RT_gsm[[#This Row],[Column2]]</f>
        <v>EX_4abz_e_FWD</v>
      </c>
      <c r="D1128" t="str">
        <f>_xlfn.XLOOKUP(RT_gsm[[#This Row],[Column3]],SC_enz[name_dir],SC_enz[name_dir],"")</f>
        <v>EX_4abz_e_FWD</v>
      </c>
      <c r="E1128" t="str">
        <f>_xlfn.XLOOKUP(RT_gsm[[#This Row],[model_rxn]],sc_gsm[model_rxn],sc_gsm[model_rxn],"")</f>
        <v>EX_4abz_e</v>
      </c>
      <c r="F1128" s="3" t="str">
        <f>_xlfn.XLOOKUP(RT_gsm[[#This Row],[Column3]],sc_gsm[Column3],sc_gsm[Column3],"")</f>
        <v>EX_4abz_e_FWD</v>
      </c>
      <c r="G1128" s="3" t="str" cm="1">
        <f t="array" ref="G1128">RT_gsm[[#This Row],[model_rxn]]&amp;",r,"&amp;_xlfn.SWITCH(RT_gsm[[#This Row],[Column2]],"REV","lower_bound:-","FWD","upper_bound:")&amp;"1000"</f>
        <v>EX_4abz_e,r,upper_bound:1000</v>
      </c>
      <c r="H1128" s="3" t="str">
        <f>_xlfn.XLOOKUP(RT_gsm[[#This Row],[rxn in SC GSM]],sc_gsm[model_rxn],sc_gsm[yeast8.3.4 equation],"")</f>
        <v xml:space="preserve">4-aminobenzoate[e] =&gt; </v>
      </c>
      <c r="I1128" s="3" t="b">
        <f>_xlfn.XLOOKUP(RT_gsm[[#This Row],[rxn in SC GSM]],sc_gsm[model_rxn],sc_gsm[Column12],"")</f>
        <v>1</v>
      </c>
      <c r="J1128" s="3" t="str">
        <f>IF(RT_gsm[[#This Row],[Column2]]="REV",FIND("&lt;=&gt;",RT_gsm[[#This Row],[Column8]]),"")</f>
        <v/>
      </c>
    </row>
    <row r="1129" spans="1:10" hidden="1" x14ac:dyDescent="0.2">
      <c r="A1129" t="s">
        <v>2476</v>
      </c>
      <c r="B1129" t="s">
        <v>3902</v>
      </c>
      <c r="C1129" t="str">
        <f>RT_gsm[[#This Row],[model_rxn]]&amp;"_"&amp;RT_gsm[[#This Row],[Column2]]</f>
        <v>EX_5aop_e_FWD</v>
      </c>
      <c r="D1129" t="str">
        <f>_xlfn.XLOOKUP(RT_gsm[[#This Row],[Column3]],SC_enz[name_dir],SC_enz[name_dir],"")</f>
        <v>EX_5aop_e_FWD</v>
      </c>
      <c r="E1129" t="str">
        <f>_xlfn.XLOOKUP(RT_gsm[[#This Row],[model_rxn]],sc_gsm[model_rxn],sc_gsm[model_rxn],"")</f>
        <v>EX_5aop_e</v>
      </c>
      <c r="F1129" s="3" t="str">
        <f>_xlfn.XLOOKUP(RT_gsm[[#This Row],[Column3]],sc_gsm[Column3],sc_gsm[Column3],"")</f>
        <v>EX_5aop_e_FWD</v>
      </c>
      <c r="G1129" s="3" t="str" cm="1">
        <f t="array" ref="G1129">RT_gsm[[#This Row],[model_rxn]]&amp;",r,"&amp;_xlfn.SWITCH(RT_gsm[[#This Row],[Column2]],"REV","lower_bound:-","FWD","upper_bound:")&amp;"1000"</f>
        <v>EX_5aop_e,r,upper_bound:1000</v>
      </c>
      <c r="H1129" s="3" t="str">
        <f>_xlfn.XLOOKUP(RT_gsm[[#This Row],[rxn in SC GSM]],sc_gsm[model_rxn],sc_gsm[yeast8.3.4 equation],"")</f>
        <v xml:space="preserve">5-aminolevulinate[e] =&gt; </v>
      </c>
      <c r="I1129" s="3" t="b">
        <f>_xlfn.XLOOKUP(RT_gsm[[#This Row],[rxn in SC GSM]],sc_gsm[model_rxn],sc_gsm[Column12],"")</f>
        <v>1</v>
      </c>
      <c r="J1129" s="3" t="str">
        <f>IF(RT_gsm[[#This Row],[Column2]]="REV",FIND("&lt;=&gt;",RT_gsm[[#This Row],[Column8]]),"")</f>
        <v/>
      </c>
    </row>
    <row r="1130" spans="1:10" hidden="1" x14ac:dyDescent="0.2">
      <c r="A1130" t="s">
        <v>2481</v>
      </c>
      <c r="B1130" t="s">
        <v>3902</v>
      </c>
      <c r="C1130" t="str">
        <f>RT_gsm[[#This Row],[model_rxn]]&amp;"_"&amp;RT_gsm[[#This Row],[Column2]]</f>
        <v>EX_5fthf_e_FWD</v>
      </c>
      <c r="D1130" t="str">
        <f>_xlfn.XLOOKUP(RT_gsm[[#This Row],[Column3]],SC_enz[name_dir],SC_enz[name_dir],"")</f>
        <v>EX_5fthf_e_FWD</v>
      </c>
      <c r="E1130" t="str">
        <f>_xlfn.XLOOKUP(RT_gsm[[#This Row],[model_rxn]],sc_gsm[model_rxn],sc_gsm[model_rxn],"")</f>
        <v>EX_5fthf_e</v>
      </c>
      <c r="F1130" s="3" t="str">
        <f>_xlfn.XLOOKUP(RT_gsm[[#This Row],[Column3]],sc_gsm[Column3],sc_gsm[Column3],"")</f>
        <v>EX_5fthf_e_FWD</v>
      </c>
      <c r="G1130" s="3" t="str" cm="1">
        <f t="array" ref="G1130">RT_gsm[[#This Row],[model_rxn]]&amp;",r,"&amp;_xlfn.SWITCH(RT_gsm[[#This Row],[Column2]],"REV","lower_bound:-","FWD","upper_bound:")&amp;"1000"</f>
        <v>EX_5fthf_e,r,upper_bound:1000</v>
      </c>
      <c r="H1130" s="3" t="str">
        <f>_xlfn.XLOOKUP(RT_gsm[[#This Row],[rxn in SC GSM]],sc_gsm[model_rxn],sc_gsm[yeast8.3.4 equation],"")</f>
        <v xml:space="preserve">5-formyltetrahydrofolic acid[e] =&gt; </v>
      </c>
      <c r="I1130" s="3" t="b">
        <f>_xlfn.XLOOKUP(RT_gsm[[#This Row],[rxn in SC GSM]],sc_gsm[model_rxn],sc_gsm[Column12],"")</f>
        <v>1</v>
      </c>
      <c r="J1130" s="3" t="str">
        <f>IF(RT_gsm[[#This Row],[Column2]]="REV",FIND("&lt;=&gt;",RT_gsm[[#This Row],[Column8]]),"")</f>
        <v/>
      </c>
    </row>
    <row r="1131" spans="1:10" hidden="1" x14ac:dyDescent="0.2">
      <c r="A1131" t="s">
        <v>2484</v>
      </c>
      <c r="B1131" t="s">
        <v>3902</v>
      </c>
      <c r="C1131" t="str">
        <f>RT_gsm[[#This Row],[model_rxn]]&amp;"_"&amp;RT_gsm[[#This Row],[Column2]]</f>
        <v>EX_8aonn_e_FWD</v>
      </c>
      <c r="D1131" t="str">
        <f>_xlfn.XLOOKUP(RT_gsm[[#This Row],[Column3]],SC_enz[name_dir],SC_enz[name_dir],"")</f>
        <v>EX_8aonn_e_FWD</v>
      </c>
      <c r="E1131" t="str">
        <f>_xlfn.XLOOKUP(RT_gsm[[#This Row],[model_rxn]],sc_gsm[model_rxn],sc_gsm[model_rxn],"")</f>
        <v>EX_8aonn_e</v>
      </c>
      <c r="F1131" s="3" t="str">
        <f>_xlfn.XLOOKUP(RT_gsm[[#This Row],[Column3]],sc_gsm[Column3],sc_gsm[Column3],"")</f>
        <v>EX_8aonn_e_FWD</v>
      </c>
      <c r="G1131" s="3" t="str" cm="1">
        <f t="array" ref="G1131">RT_gsm[[#This Row],[model_rxn]]&amp;",r,"&amp;_xlfn.SWITCH(RT_gsm[[#This Row],[Column2]],"REV","lower_bound:-","FWD","upper_bound:")&amp;"1000"</f>
        <v>EX_8aonn_e,r,upper_bound:1000</v>
      </c>
      <c r="H1131" s="3" t="str">
        <f>_xlfn.XLOOKUP(RT_gsm[[#This Row],[rxn in SC GSM]],sc_gsm[model_rxn],sc_gsm[yeast8.3.4 equation],"")</f>
        <v xml:space="preserve">8-amino-7-oxononanoate[e] =&gt; </v>
      </c>
      <c r="I1131" s="3" t="b">
        <f>_xlfn.XLOOKUP(RT_gsm[[#This Row],[rxn in SC GSM]],sc_gsm[model_rxn],sc_gsm[Column12],"")</f>
        <v>1</v>
      </c>
      <c r="J1131" s="3" t="str">
        <f>IF(RT_gsm[[#This Row],[Column2]]="REV",FIND("&lt;=&gt;",RT_gsm[[#This Row],[Column8]]),"")</f>
        <v/>
      </c>
    </row>
    <row r="1132" spans="1:10" hidden="1" x14ac:dyDescent="0.2">
      <c r="A1132" t="s">
        <v>2724</v>
      </c>
      <c r="B1132" t="s">
        <v>3902</v>
      </c>
      <c r="C1132" t="str">
        <f>RT_gsm[[#This Row],[model_rxn]]&amp;"_"&amp;RT_gsm[[#This Row],[Column2]]</f>
        <v>EX_Nfortyr2_e_FWD</v>
      </c>
      <c r="D1132" t="str">
        <f>_xlfn.XLOOKUP(RT_gsm[[#This Row],[Column3]],SC_enz[name_dir],SC_enz[name_dir],"")</f>
        <v>EX_Nfortyr2_e_FWD</v>
      </c>
      <c r="E1132" t="str">
        <f>_xlfn.XLOOKUP(RT_gsm[[#This Row],[model_rxn]],sc_gsm[model_rxn],sc_gsm[model_rxn],"")</f>
        <v>EX_Nfortyr2_e</v>
      </c>
      <c r="F1132" s="3" t="str">
        <f>_xlfn.XLOOKUP(RT_gsm[[#This Row],[Column3]],sc_gsm[Column3],sc_gsm[Column3],"")</f>
        <v>EX_Nfortyr2_e_FWD</v>
      </c>
      <c r="G1132" s="3" t="str" cm="1">
        <f t="array" ref="G1132">RT_gsm[[#This Row],[model_rxn]]&amp;",r,"&amp;_xlfn.SWITCH(RT_gsm[[#This Row],[Column2]],"REV","lower_bound:-","FWD","upper_bound:")&amp;"1000"</f>
        <v>EX_Nfortyr2_e,r,upper_bound:1000</v>
      </c>
      <c r="H1132" s="3" t="str">
        <f>_xlfn.XLOOKUP(RT_gsm[[#This Row],[rxn in SC GSM]],sc_gsm[model_rxn],sc_gsm[yeast8.3.4 equation],"")</f>
        <v xml:space="preserve">N,N'-diformyldityrosine[e] =&gt; </v>
      </c>
      <c r="I1132" s="3" t="b">
        <f>_xlfn.XLOOKUP(RT_gsm[[#This Row],[rxn in SC GSM]],sc_gsm[model_rxn],sc_gsm[Column12],"")</f>
        <v>1</v>
      </c>
      <c r="J1132" s="3" t="str">
        <f>IF(RT_gsm[[#This Row],[Column2]]="REV",FIND("&lt;=&gt;",RT_gsm[[#This Row],[Column8]]),"")</f>
        <v/>
      </c>
    </row>
    <row r="1133" spans="1:10" hidden="1" x14ac:dyDescent="0.2">
      <c r="A1133" t="s">
        <v>5096</v>
      </c>
      <c r="B1133" t="s">
        <v>3902</v>
      </c>
      <c r="C1133" t="str">
        <f>RT_gsm[[#This Row],[model_rxn]]&amp;"_"&amp;RT_gsm[[#This Row],[Column2]]</f>
        <v>EX_abt__D_e_FWD</v>
      </c>
      <c r="D1133" t="str">
        <f>_xlfn.XLOOKUP(RT_gsm[[#This Row],[Column3]],SC_enz[name_dir],SC_enz[name_dir],"")</f>
        <v/>
      </c>
      <c r="E1133" t="str">
        <f>_xlfn.XLOOKUP(RT_gsm[[#This Row],[model_rxn]],sc_gsm[model_rxn],sc_gsm[model_rxn],"")</f>
        <v/>
      </c>
      <c r="F1133" s="3" t="str">
        <f>_xlfn.XLOOKUP(RT_gsm[[#This Row],[Column3]],sc_gsm[Column3],sc_gsm[Column3],"")</f>
        <v/>
      </c>
      <c r="G1133" s="3" t="str" cm="1">
        <f t="array" ref="G1133">RT_gsm[[#This Row],[model_rxn]]&amp;",r,"&amp;_xlfn.SWITCH(RT_gsm[[#This Row],[Column2]],"REV","lower_bound:-","FWD","upper_bound:")&amp;"1000"</f>
        <v>EX_abt__D_e,r,upper_bound:1000</v>
      </c>
      <c r="H1133" s="3" t="str">
        <f>_xlfn.XLOOKUP(RT_gsm[[#This Row],[rxn in SC GSM]],sc_gsm[model_rxn],sc_gsm[yeast8.3.4 equation],"")</f>
        <v/>
      </c>
      <c r="I1133" s="3" t="str">
        <f>_xlfn.XLOOKUP(RT_gsm[[#This Row],[rxn in SC GSM]],sc_gsm[model_rxn],sc_gsm[Column12],"")</f>
        <v/>
      </c>
      <c r="J1133" s="3" t="str">
        <f>IF(RT_gsm[[#This Row],[Column2]]="REV",FIND("&lt;=&gt;",RT_gsm[[#This Row],[Column8]]),"")</f>
        <v/>
      </c>
    </row>
    <row r="1134" spans="1:10" hidden="1" x14ac:dyDescent="0.2">
      <c r="A1134" t="s">
        <v>2680</v>
      </c>
      <c r="B1134" t="s">
        <v>3902</v>
      </c>
      <c r="C1134" t="str">
        <f>RT_gsm[[#This Row],[model_rxn]]&amp;"_"&amp;RT_gsm[[#This Row],[Column2]]</f>
        <v>EX_abt__L_e_FWD</v>
      </c>
      <c r="D1134" t="str">
        <f>_xlfn.XLOOKUP(RT_gsm[[#This Row],[Column3]],SC_enz[name_dir],SC_enz[name_dir],"")</f>
        <v>EX_abt__L_e_FWD</v>
      </c>
      <c r="E1134" t="str">
        <f>_xlfn.XLOOKUP(RT_gsm[[#This Row],[model_rxn]],sc_gsm[model_rxn],sc_gsm[model_rxn],"")</f>
        <v>EX_abt__L_e</v>
      </c>
      <c r="F1134" s="3" t="str">
        <f>_xlfn.XLOOKUP(RT_gsm[[#This Row],[Column3]],sc_gsm[Column3],sc_gsm[Column3],"")</f>
        <v>EX_abt__L_e_FWD</v>
      </c>
      <c r="G1134" s="3" t="str" cm="1">
        <f t="array" ref="G1134">RT_gsm[[#This Row],[model_rxn]]&amp;",r,"&amp;_xlfn.SWITCH(RT_gsm[[#This Row],[Column2]],"REV","lower_bound:-","FWD","upper_bound:")&amp;"1000"</f>
        <v>EX_abt__L_e,r,upper_bound:1000</v>
      </c>
      <c r="H1134" s="3" t="str">
        <f>_xlfn.XLOOKUP(RT_gsm[[#This Row],[rxn in SC GSM]],sc_gsm[model_rxn],sc_gsm[yeast8.3.4 equation],"")</f>
        <v xml:space="preserve">L-arabinitol[e] =&gt; </v>
      </c>
      <c r="I1134" s="3" t="b">
        <f>_xlfn.XLOOKUP(RT_gsm[[#This Row],[rxn in SC GSM]],sc_gsm[model_rxn],sc_gsm[Column12],"")</f>
        <v>1</v>
      </c>
      <c r="J1134" s="3" t="str">
        <f>IF(RT_gsm[[#This Row],[Column2]]="REV",FIND("&lt;=&gt;",RT_gsm[[#This Row],[Column8]]),"")</f>
        <v/>
      </c>
    </row>
    <row r="1135" spans="1:10" hidden="1" x14ac:dyDescent="0.2">
      <c r="A1135" t="s">
        <v>2489</v>
      </c>
      <c r="B1135" t="s">
        <v>3902</v>
      </c>
      <c r="C1135" t="str">
        <f>RT_gsm[[#This Row],[model_rxn]]&amp;"_"&amp;RT_gsm[[#This Row],[Column2]]</f>
        <v>EX_ac_e_FWD</v>
      </c>
      <c r="D1135" t="str">
        <f>_xlfn.XLOOKUP(RT_gsm[[#This Row],[Column3]],SC_enz[name_dir],SC_enz[name_dir],"")</f>
        <v>EX_ac_e_FWD</v>
      </c>
      <c r="E1135" t="str">
        <f>_xlfn.XLOOKUP(RT_gsm[[#This Row],[model_rxn]],sc_gsm[model_rxn],sc_gsm[model_rxn],"")</f>
        <v>EX_ac_e</v>
      </c>
      <c r="F1135" s="3" t="str">
        <f>_xlfn.XLOOKUP(RT_gsm[[#This Row],[Column3]],sc_gsm[Column3],sc_gsm[Column3],"")</f>
        <v>EX_ac_e_FWD</v>
      </c>
      <c r="G1135" s="3" t="str" cm="1">
        <f t="array" ref="G1135">RT_gsm[[#This Row],[model_rxn]]&amp;",r,"&amp;_xlfn.SWITCH(RT_gsm[[#This Row],[Column2]],"REV","lower_bound:-","FWD","upper_bound:")&amp;"1000"</f>
        <v>EX_ac_e,r,upper_bound:1000</v>
      </c>
      <c r="H1135" s="3" t="str">
        <f>_xlfn.XLOOKUP(RT_gsm[[#This Row],[rxn in SC GSM]],sc_gsm[model_rxn],sc_gsm[yeast8.3.4 equation],"")</f>
        <v xml:space="preserve">acetate[e] =&gt; </v>
      </c>
      <c r="I1135" s="3" t="b">
        <f>_xlfn.XLOOKUP(RT_gsm[[#This Row],[rxn in SC GSM]],sc_gsm[model_rxn],sc_gsm[Column12],"")</f>
        <v>1</v>
      </c>
      <c r="J1135" s="3" t="str">
        <f>IF(RT_gsm[[#This Row],[Column2]]="REV",FIND("&lt;=&gt;",RT_gsm[[#This Row],[Column8]]),"")</f>
        <v/>
      </c>
    </row>
    <row r="1136" spans="1:10" hidden="1" x14ac:dyDescent="0.2">
      <c r="A1136" t="s">
        <v>2486</v>
      </c>
      <c r="B1136" t="s">
        <v>3902</v>
      </c>
      <c r="C1136" t="str">
        <f>RT_gsm[[#This Row],[model_rxn]]&amp;"_"&amp;RT_gsm[[#This Row],[Column2]]</f>
        <v>EX_acald_e_FWD</v>
      </c>
      <c r="D1136" t="str">
        <f>_xlfn.XLOOKUP(RT_gsm[[#This Row],[Column3]],SC_enz[name_dir],SC_enz[name_dir],"")</f>
        <v>EX_acald_e_FWD</v>
      </c>
      <c r="E1136" t="str">
        <f>_xlfn.XLOOKUP(RT_gsm[[#This Row],[model_rxn]],sc_gsm[model_rxn],sc_gsm[model_rxn],"")</f>
        <v>EX_acald_e</v>
      </c>
      <c r="F1136" s="3" t="str">
        <f>_xlfn.XLOOKUP(RT_gsm[[#This Row],[Column3]],sc_gsm[Column3],sc_gsm[Column3],"")</f>
        <v>EX_acald_e_FWD</v>
      </c>
      <c r="G1136" s="3" t="str" cm="1">
        <f t="array" ref="G1136">RT_gsm[[#This Row],[model_rxn]]&amp;",r,"&amp;_xlfn.SWITCH(RT_gsm[[#This Row],[Column2]],"REV","lower_bound:-","FWD","upper_bound:")&amp;"1000"</f>
        <v>EX_acald_e,r,upper_bound:1000</v>
      </c>
      <c r="H1136" s="3" t="str">
        <f>_xlfn.XLOOKUP(RT_gsm[[#This Row],[rxn in SC GSM]],sc_gsm[model_rxn],sc_gsm[yeast8.3.4 equation],"")</f>
        <v xml:space="preserve">acetaldehyde[e] =&gt; </v>
      </c>
      <c r="I1136" s="3" t="b">
        <f>_xlfn.XLOOKUP(RT_gsm[[#This Row],[rxn in SC GSM]],sc_gsm[model_rxn],sc_gsm[Column12],"")</f>
        <v>1</v>
      </c>
      <c r="J1136" s="3" t="str">
        <f>IF(RT_gsm[[#This Row],[Column2]]="REV",FIND("&lt;=&gt;",RT_gsm[[#This Row],[Column8]]),"")</f>
        <v/>
      </c>
    </row>
    <row r="1137" spans="1:10" hidden="1" x14ac:dyDescent="0.2">
      <c r="A1137" t="s">
        <v>5097</v>
      </c>
      <c r="B1137" t="s">
        <v>3902</v>
      </c>
      <c r="C1137" t="str">
        <f>RT_gsm[[#This Row],[model_rxn]]&amp;"_"&amp;RT_gsm[[#This Row],[Column2]]</f>
        <v>EX_ade_e_FWD</v>
      </c>
      <c r="D1137" t="str">
        <f>_xlfn.XLOOKUP(RT_gsm[[#This Row],[Column3]],SC_enz[name_dir],SC_enz[name_dir],"")</f>
        <v/>
      </c>
      <c r="E1137" t="str">
        <f>_xlfn.XLOOKUP(RT_gsm[[#This Row],[model_rxn]],sc_gsm[model_rxn],sc_gsm[model_rxn],"")</f>
        <v/>
      </c>
      <c r="F1137" s="3" t="str">
        <f>_xlfn.XLOOKUP(RT_gsm[[#This Row],[Column3]],sc_gsm[Column3],sc_gsm[Column3],"")</f>
        <v/>
      </c>
      <c r="G1137" s="3" t="str" cm="1">
        <f t="array" ref="G1137">RT_gsm[[#This Row],[model_rxn]]&amp;",r,"&amp;_xlfn.SWITCH(RT_gsm[[#This Row],[Column2]],"REV","lower_bound:-","FWD","upper_bound:")&amp;"1000"</f>
        <v>EX_ade_e,r,upper_bound:1000</v>
      </c>
      <c r="H1137" s="3" t="str">
        <f>_xlfn.XLOOKUP(RT_gsm[[#This Row],[rxn in SC GSM]],sc_gsm[model_rxn],sc_gsm[yeast8.3.4 equation],"")</f>
        <v/>
      </c>
      <c r="I1137" s="3" t="str">
        <f>_xlfn.XLOOKUP(RT_gsm[[#This Row],[rxn in SC GSM]],sc_gsm[model_rxn],sc_gsm[Column12],"")</f>
        <v/>
      </c>
      <c r="J1137" s="3" t="str">
        <f>IF(RT_gsm[[#This Row],[Column2]]="REV",FIND("&lt;=&gt;",RT_gsm[[#This Row],[Column8]]),"")</f>
        <v/>
      </c>
    </row>
    <row r="1138" spans="1:10" hidden="1" x14ac:dyDescent="0.2">
      <c r="A1138" t="s">
        <v>5098</v>
      </c>
      <c r="B1138" t="s">
        <v>3902</v>
      </c>
      <c r="C1138" t="str">
        <f>RT_gsm[[#This Row],[model_rxn]]&amp;"_"&amp;RT_gsm[[#This Row],[Column2]]</f>
        <v>EX_adn_e_FWD</v>
      </c>
      <c r="D1138" t="str">
        <f>_xlfn.XLOOKUP(RT_gsm[[#This Row],[Column3]],SC_enz[name_dir],SC_enz[name_dir],"")</f>
        <v/>
      </c>
      <c r="E1138" t="str">
        <f>_xlfn.XLOOKUP(RT_gsm[[#This Row],[model_rxn]],sc_gsm[model_rxn],sc_gsm[model_rxn],"")</f>
        <v/>
      </c>
      <c r="F1138" s="3" t="str">
        <f>_xlfn.XLOOKUP(RT_gsm[[#This Row],[Column3]],sc_gsm[Column3],sc_gsm[Column3],"")</f>
        <v/>
      </c>
      <c r="G1138" s="3" t="str" cm="1">
        <f t="array" ref="G1138">RT_gsm[[#This Row],[model_rxn]]&amp;",r,"&amp;_xlfn.SWITCH(RT_gsm[[#This Row],[Column2]],"REV","lower_bound:-","FWD","upper_bound:")&amp;"1000"</f>
        <v>EX_adn_e,r,upper_bound:1000</v>
      </c>
      <c r="H1138" s="3" t="str">
        <f>_xlfn.XLOOKUP(RT_gsm[[#This Row],[rxn in SC GSM]],sc_gsm[model_rxn],sc_gsm[yeast8.3.4 equation],"")</f>
        <v/>
      </c>
      <c r="I1138" s="3" t="str">
        <f>_xlfn.XLOOKUP(RT_gsm[[#This Row],[rxn in SC GSM]],sc_gsm[model_rxn],sc_gsm[Column12],"")</f>
        <v/>
      </c>
      <c r="J1138" s="3" t="str">
        <f>IF(RT_gsm[[#This Row],[Column2]]="REV",FIND("&lt;=&gt;",RT_gsm[[#This Row],[Column8]]),"")</f>
        <v/>
      </c>
    </row>
    <row r="1139" spans="1:10" hidden="1" x14ac:dyDescent="0.2">
      <c r="A1139" t="s">
        <v>2445</v>
      </c>
      <c r="B1139" t="s">
        <v>3902</v>
      </c>
      <c r="C1139" t="str">
        <f>RT_gsm[[#This Row],[model_rxn]]&amp;"_"&amp;RT_gsm[[#This Row],[Column2]]</f>
        <v>EX_akg_e_FWD</v>
      </c>
      <c r="D1139" t="str">
        <f>_xlfn.XLOOKUP(RT_gsm[[#This Row],[Column3]],SC_enz[name_dir],SC_enz[name_dir],"")</f>
        <v>EX_akg_e_FWD</v>
      </c>
      <c r="E1139" t="str">
        <f>_xlfn.XLOOKUP(RT_gsm[[#This Row],[model_rxn]],sc_gsm[model_rxn],sc_gsm[model_rxn],"")</f>
        <v>EX_akg_e</v>
      </c>
      <c r="F1139" s="3" t="str">
        <f>_xlfn.XLOOKUP(RT_gsm[[#This Row],[Column3]],sc_gsm[Column3],sc_gsm[Column3],"")</f>
        <v>EX_akg_e_FWD</v>
      </c>
      <c r="G1139" s="3" t="str" cm="1">
        <f t="array" ref="G1139">RT_gsm[[#This Row],[model_rxn]]&amp;",r,"&amp;_xlfn.SWITCH(RT_gsm[[#This Row],[Column2]],"REV","lower_bound:-","FWD","upper_bound:")&amp;"1000"</f>
        <v>EX_akg_e,r,upper_bound:1000</v>
      </c>
      <c r="H1139" s="3" t="str">
        <f>_xlfn.XLOOKUP(RT_gsm[[#This Row],[rxn in SC GSM]],sc_gsm[model_rxn],sc_gsm[yeast8.3.4 equation],"")</f>
        <v xml:space="preserve">2-oxoglutarate[e] =&gt; </v>
      </c>
      <c r="I1139" s="3" t="b">
        <f>_xlfn.XLOOKUP(RT_gsm[[#This Row],[rxn in SC GSM]],sc_gsm[model_rxn],sc_gsm[Column12],"")</f>
        <v>1</v>
      </c>
      <c r="J1139" s="3" t="str">
        <f>IF(RT_gsm[[#This Row],[Column2]]="REV",FIND("&lt;=&gt;",RT_gsm[[#This Row],[Column8]]),"")</f>
        <v/>
      </c>
    </row>
    <row r="1140" spans="1:10" hidden="1" x14ac:dyDescent="0.2">
      <c r="A1140" t="s">
        <v>2678</v>
      </c>
      <c r="B1140" t="s">
        <v>3902</v>
      </c>
      <c r="C1140" t="str">
        <f>RT_gsm[[#This Row],[model_rxn]]&amp;"_"&amp;RT_gsm[[#This Row],[Column2]]</f>
        <v>EX_ala__L_e_FWD</v>
      </c>
      <c r="D1140" t="str">
        <f>_xlfn.XLOOKUP(RT_gsm[[#This Row],[Column3]],SC_enz[name_dir],SC_enz[name_dir],"")</f>
        <v>EX_ala__L_e_FWD</v>
      </c>
      <c r="E1140" t="str">
        <f>_xlfn.XLOOKUP(RT_gsm[[#This Row],[model_rxn]],sc_gsm[model_rxn],sc_gsm[model_rxn],"")</f>
        <v>EX_ala__L_e</v>
      </c>
      <c r="F1140" s="3" t="str">
        <f>_xlfn.XLOOKUP(RT_gsm[[#This Row],[Column3]],sc_gsm[Column3],sc_gsm[Column3],"")</f>
        <v>EX_ala__L_e_FWD</v>
      </c>
      <c r="G1140" s="3" t="str" cm="1">
        <f t="array" ref="G1140">RT_gsm[[#This Row],[model_rxn]]&amp;",r,"&amp;_xlfn.SWITCH(RT_gsm[[#This Row],[Column2]],"REV","lower_bound:-","FWD","upper_bound:")&amp;"1000"</f>
        <v>EX_ala__L_e,r,upper_bound:1000</v>
      </c>
      <c r="H1140" s="3" t="str">
        <f>_xlfn.XLOOKUP(RT_gsm[[#This Row],[rxn in SC GSM]],sc_gsm[model_rxn],sc_gsm[yeast8.3.4 equation],"")</f>
        <v xml:space="preserve">L-alanine[e] =&gt; </v>
      </c>
      <c r="I1140" s="3" t="b">
        <f>_xlfn.XLOOKUP(RT_gsm[[#This Row],[rxn in SC GSM]],sc_gsm[model_rxn],sc_gsm[Column12],"")</f>
        <v>1</v>
      </c>
      <c r="J1140" s="3" t="str">
        <f>IF(RT_gsm[[#This Row],[Column2]]="REV",FIND("&lt;=&gt;",RT_gsm[[#This Row],[Column8]]),"")</f>
        <v/>
      </c>
    </row>
    <row r="1141" spans="1:10" hidden="1" x14ac:dyDescent="0.2">
      <c r="A1141" t="s">
        <v>5099</v>
      </c>
      <c r="B1141" t="s">
        <v>3902</v>
      </c>
      <c r="C1141" t="str">
        <f>RT_gsm[[#This Row],[model_rxn]]&amp;"_"&amp;RT_gsm[[#This Row],[Column2]]</f>
        <v>EX_alltn_e_FWD</v>
      </c>
      <c r="D1141" t="str">
        <f>_xlfn.XLOOKUP(RT_gsm[[#This Row],[Column3]],SC_enz[name_dir],SC_enz[name_dir],"")</f>
        <v/>
      </c>
      <c r="E1141" t="str">
        <f>_xlfn.XLOOKUP(RT_gsm[[#This Row],[model_rxn]],sc_gsm[model_rxn],sc_gsm[model_rxn],"")</f>
        <v/>
      </c>
      <c r="F1141" s="3" t="str">
        <f>_xlfn.XLOOKUP(RT_gsm[[#This Row],[Column3]],sc_gsm[Column3],sc_gsm[Column3],"")</f>
        <v/>
      </c>
      <c r="G1141" s="3" t="str" cm="1">
        <f t="array" ref="G1141">RT_gsm[[#This Row],[model_rxn]]&amp;",r,"&amp;_xlfn.SWITCH(RT_gsm[[#This Row],[Column2]],"REV","lower_bound:-","FWD","upper_bound:")&amp;"1000"</f>
        <v>EX_alltn_e,r,upper_bound:1000</v>
      </c>
      <c r="H1141" s="3" t="str">
        <f>_xlfn.XLOOKUP(RT_gsm[[#This Row],[rxn in SC GSM]],sc_gsm[model_rxn],sc_gsm[yeast8.3.4 equation],"")</f>
        <v/>
      </c>
      <c r="I1141" s="3" t="str">
        <f>_xlfn.XLOOKUP(RT_gsm[[#This Row],[rxn in SC GSM]],sc_gsm[model_rxn],sc_gsm[Column12],"")</f>
        <v/>
      </c>
      <c r="J1141" s="3" t="str">
        <f>IF(RT_gsm[[#This Row],[Column2]]="REV",FIND("&lt;=&gt;",RT_gsm[[#This Row],[Column8]]),"")</f>
        <v/>
      </c>
    </row>
    <row r="1142" spans="1:10" hidden="1" x14ac:dyDescent="0.2">
      <c r="A1142" t="s">
        <v>2501</v>
      </c>
      <c r="B1142" t="s">
        <v>3902</v>
      </c>
      <c r="C1142" t="str">
        <f>RT_gsm[[#This Row],[model_rxn]]&amp;"_"&amp;RT_gsm[[#This Row],[Column2]]</f>
        <v>EX_alltt_e_FWD</v>
      </c>
      <c r="D1142" t="str">
        <f>_xlfn.XLOOKUP(RT_gsm[[#This Row],[Column3]],SC_enz[name_dir],SC_enz[name_dir],"")</f>
        <v>EX_alltt_e_FWD</v>
      </c>
      <c r="E1142" t="str">
        <f>_xlfn.XLOOKUP(RT_gsm[[#This Row],[model_rxn]],sc_gsm[model_rxn],sc_gsm[model_rxn],"")</f>
        <v>EX_alltt_e</v>
      </c>
      <c r="F1142" s="3" t="str">
        <f>_xlfn.XLOOKUP(RT_gsm[[#This Row],[Column3]],sc_gsm[Column3],sc_gsm[Column3],"")</f>
        <v>EX_alltt_e_FWD</v>
      </c>
      <c r="G1142" s="3" t="str" cm="1">
        <f t="array" ref="G1142">RT_gsm[[#This Row],[model_rxn]]&amp;",r,"&amp;_xlfn.SWITCH(RT_gsm[[#This Row],[Column2]],"REV","lower_bound:-","FWD","upper_bound:")&amp;"1000"</f>
        <v>EX_alltt_e,r,upper_bound:1000</v>
      </c>
      <c r="H1142" s="3" t="str">
        <f>_xlfn.XLOOKUP(RT_gsm[[#This Row],[rxn in SC GSM]],sc_gsm[model_rxn],sc_gsm[yeast8.3.4 equation],"")</f>
        <v xml:space="preserve">allantoate[e] =&gt; </v>
      </c>
      <c r="I1142" s="3" t="b">
        <f>_xlfn.XLOOKUP(RT_gsm[[#This Row],[rxn in SC GSM]],sc_gsm[model_rxn],sc_gsm[Column12],"")</f>
        <v>1</v>
      </c>
      <c r="J1142" s="3" t="str">
        <f>IF(RT_gsm[[#This Row],[Column2]]="REV",FIND("&lt;=&gt;",RT_gsm[[#This Row],[Column8]]),"")</f>
        <v/>
      </c>
    </row>
    <row r="1143" spans="1:10" hidden="1" x14ac:dyDescent="0.2">
      <c r="A1143" t="s">
        <v>2785</v>
      </c>
      <c r="B1143" t="s">
        <v>3902</v>
      </c>
      <c r="C1143" t="str">
        <f>RT_gsm[[#This Row],[model_rxn]]&amp;"_"&amp;RT_gsm[[#This Row],[Column2]]</f>
        <v>EX_amet_e_FWD</v>
      </c>
      <c r="D1143" t="str">
        <f>_xlfn.XLOOKUP(RT_gsm[[#This Row],[Column3]],SC_enz[name_dir],SC_enz[name_dir],"")</f>
        <v>EX_amet_e_FWD</v>
      </c>
      <c r="E1143" t="str">
        <f>_xlfn.XLOOKUP(RT_gsm[[#This Row],[model_rxn]],sc_gsm[model_rxn],sc_gsm[model_rxn],"")</f>
        <v>EX_amet_e</v>
      </c>
      <c r="F1143" s="3" t="str">
        <f>_xlfn.XLOOKUP(RT_gsm[[#This Row],[Column3]],sc_gsm[Column3],sc_gsm[Column3],"")</f>
        <v>EX_amet_e_FWD</v>
      </c>
      <c r="G1143" s="3" t="str" cm="1">
        <f t="array" ref="G1143">RT_gsm[[#This Row],[model_rxn]]&amp;",r,"&amp;_xlfn.SWITCH(RT_gsm[[#This Row],[Column2]],"REV","lower_bound:-","FWD","upper_bound:")&amp;"1000"</f>
        <v>EX_amet_e,r,upper_bound:1000</v>
      </c>
      <c r="H1143" s="3" t="str">
        <f>_xlfn.XLOOKUP(RT_gsm[[#This Row],[rxn in SC GSM]],sc_gsm[model_rxn],sc_gsm[yeast8.3.4 equation],"")</f>
        <v xml:space="preserve">S-adenosyl-L-methionine[e] =&gt; </v>
      </c>
      <c r="I1143" s="3" t="b">
        <f>_xlfn.XLOOKUP(RT_gsm[[#This Row],[rxn in SC GSM]],sc_gsm[model_rxn],sc_gsm[Column12],"")</f>
        <v>1</v>
      </c>
      <c r="J1143" s="3" t="str">
        <f>IF(RT_gsm[[#This Row],[Column2]]="REV",FIND("&lt;=&gt;",RT_gsm[[#This Row],[Column8]]),"")</f>
        <v/>
      </c>
    </row>
    <row r="1144" spans="1:10" hidden="1" x14ac:dyDescent="0.2">
      <c r="A1144" t="s">
        <v>2543</v>
      </c>
      <c r="B1144" t="s">
        <v>3902</v>
      </c>
      <c r="C1144" t="str">
        <f>RT_gsm[[#This Row],[model_rxn]]&amp;"_"&amp;RT_gsm[[#This Row],[Column2]]</f>
        <v>EX_arab__D_e_FWD</v>
      </c>
      <c r="D1144" t="str">
        <f>_xlfn.XLOOKUP(RT_gsm[[#This Row],[Column3]],SC_enz[name_dir],SC_enz[name_dir],"")</f>
        <v>EX_arab__D_e_FWD</v>
      </c>
      <c r="E1144" t="str">
        <f>_xlfn.XLOOKUP(RT_gsm[[#This Row],[model_rxn]],sc_gsm[model_rxn],sc_gsm[model_rxn],"")</f>
        <v>EX_arab__D_e</v>
      </c>
      <c r="F1144" s="3" t="str">
        <f>_xlfn.XLOOKUP(RT_gsm[[#This Row],[Column3]],sc_gsm[Column3],sc_gsm[Column3],"")</f>
        <v>EX_arab__D_e_FWD</v>
      </c>
      <c r="G1144" s="3" t="str" cm="1">
        <f t="array" ref="G1144">RT_gsm[[#This Row],[model_rxn]]&amp;",r,"&amp;_xlfn.SWITCH(RT_gsm[[#This Row],[Column2]],"REV","lower_bound:-","FWD","upper_bound:")&amp;"1000"</f>
        <v>EX_arab__D_e,r,upper_bound:1000</v>
      </c>
      <c r="H1144" s="3" t="str">
        <f>_xlfn.XLOOKUP(RT_gsm[[#This Row],[rxn in SC GSM]],sc_gsm[model_rxn],sc_gsm[yeast8.3.4 equation],"")</f>
        <v xml:space="preserve">D-arabinose[e] =&gt; </v>
      </c>
      <c r="I1144" s="3" t="b">
        <f>_xlfn.XLOOKUP(RT_gsm[[#This Row],[rxn in SC GSM]],sc_gsm[model_rxn],sc_gsm[Column12],"")</f>
        <v>1</v>
      </c>
      <c r="J1144" s="3" t="str">
        <f>IF(RT_gsm[[#This Row],[Column2]]="REV",FIND("&lt;=&gt;",RT_gsm[[#This Row],[Column8]]),"")</f>
        <v/>
      </c>
    </row>
    <row r="1145" spans="1:10" hidden="1" x14ac:dyDescent="0.2">
      <c r="A1145" t="s">
        <v>2683</v>
      </c>
      <c r="B1145" t="s">
        <v>3902</v>
      </c>
      <c r="C1145" t="str">
        <f>RT_gsm[[#This Row],[model_rxn]]&amp;"_"&amp;RT_gsm[[#This Row],[Column2]]</f>
        <v>EX_arab__L_e_FWD</v>
      </c>
      <c r="D1145" t="str">
        <f>_xlfn.XLOOKUP(RT_gsm[[#This Row],[Column3]],SC_enz[name_dir],SC_enz[name_dir],"")</f>
        <v>EX_arab__L_e_FWD</v>
      </c>
      <c r="E1145" t="str">
        <f>_xlfn.XLOOKUP(RT_gsm[[#This Row],[model_rxn]],sc_gsm[model_rxn],sc_gsm[model_rxn],"")</f>
        <v>EX_arab__L_e</v>
      </c>
      <c r="F1145" s="3" t="str">
        <f>_xlfn.XLOOKUP(RT_gsm[[#This Row],[Column3]],sc_gsm[Column3],sc_gsm[Column3],"")</f>
        <v>EX_arab__L_e_FWD</v>
      </c>
      <c r="G1145" s="3" t="str" cm="1">
        <f t="array" ref="G1145">RT_gsm[[#This Row],[model_rxn]]&amp;",r,"&amp;_xlfn.SWITCH(RT_gsm[[#This Row],[Column2]],"REV","lower_bound:-","FWD","upper_bound:")&amp;"1000"</f>
        <v>EX_arab__L_e,r,upper_bound:1000</v>
      </c>
      <c r="H1145" s="3" t="str">
        <f>_xlfn.XLOOKUP(RT_gsm[[#This Row],[rxn in SC GSM]],sc_gsm[model_rxn],sc_gsm[yeast8.3.4 equation],"")</f>
        <v xml:space="preserve">L-arabinose[e] =&gt; </v>
      </c>
      <c r="I1145" s="3" t="b">
        <f>_xlfn.XLOOKUP(RT_gsm[[#This Row],[rxn in SC GSM]],sc_gsm[model_rxn],sc_gsm[Column12],"")</f>
        <v>1</v>
      </c>
      <c r="J1145" s="3" t="str">
        <f>IF(RT_gsm[[#This Row],[Column2]]="REV",FIND("&lt;=&gt;",RT_gsm[[#This Row],[Column8]]),"")</f>
        <v/>
      </c>
    </row>
    <row r="1146" spans="1:10" hidden="1" x14ac:dyDescent="0.2">
      <c r="A1146" t="s">
        <v>5100</v>
      </c>
      <c r="B1146" t="s">
        <v>3902</v>
      </c>
      <c r="C1146" t="str">
        <f>RT_gsm[[#This Row],[model_rxn]]&amp;"_"&amp;RT_gsm[[#This Row],[Column2]]</f>
        <v>EX_arach_e_FWD</v>
      </c>
      <c r="D1146" t="str">
        <f>_xlfn.XLOOKUP(RT_gsm[[#This Row],[Column3]],SC_enz[name_dir],SC_enz[name_dir],"")</f>
        <v/>
      </c>
      <c r="E1146" t="str">
        <f>_xlfn.XLOOKUP(RT_gsm[[#This Row],[model_rxn]],sc_gsm[model_rxn],sc_gsm[model_rxn],"")</f>
        <v/>
      </c>
      <c r="F1146" s="3" t="str">
        <f>_xlfn.XLOOKUP(RT_gsm[[#This Row],[Column3]],sc_gsm[Column3],sc_gsm[Column3],"")</f>
        <v/>
      </c>
      <c r="G1146" s="3" t="str" cm="1">
        <f t="array" ref="G1146">RT_gsm[[#This Row],[model_rxn]]&amp;",r,"&amp;_xlfn.SWITCH(RT_gsm[[#This Row],[Column2]],"REV","lower_bound:-","FWD","upper_bound:")&amp;"1000"</f>
        <v>EX_arach_e,r,upper_bound:1000</v>
      </c>
      <c r="H1146" s="3" t="str">
        <f>_xlfn.XLOOKUP(RT_gsm[[#This Row],[rxn in SC GSM]],sc_gsm[model_rxn],sc_gsm[yeast8.3.4 equation],"")</f>
        <v/>
      </c>
      <c r="I1146" s="3" t="str">
        <f>_xlfn.XLOOKUP(RT_gsm[[#This Row],[rxn in SC GSM]],sc_gsm[model_rxn],sc_gsm[Column12],"")</f>
        <v/>
      </c>
      <c r="J1146" s="3" t="str">
        <f>IF(RT_gsm[[#This Row],[Column2]]="REV",FIND("&lt;=&gt;",RT_gsm[[#This Row],[Column8]]),"")</f>
        <v/>
      </c>
    </row>
    <row r="1147" spans="1:10" hidden="1" x14ac:dyDescent="0.2">
      <c r="A1147" t="s">
        <v>2684</v>
      </c>
      <c r="B1147" t="s">
        <v>3902</v>
      </c>
      <c r="C1147" t="str">
        <f>RT_gsm[[#This Row],[model_rxn]]&amp;"_"&amp;RT_gsm[[#This Row],[Column2]]</f>
        <v>EX_arg__L_e_FWD</v>
      </c>
      <c r="D1147" t="str">
        <f>_xlfn.XLOOKUP(RT_gsm[[#This Row],[Column3]],SC_enz[name_dir],SC_enz[name_dir],"")</f>
        <v>EX_arg__L_e_FWD</v>
      </c>
      <c r="E1147" t="str">
        <f>_xlfn.XLOOKUP(RT_gsm[[#This Row],[model_rxn]],sc_gsm[model_rxn],sc_gsm[model_rxn],"")</f>
        <v>EX_arg__L_e</v>
      </c>
      <c r="F1147" s="3" t="str">
        <f>_xlfn.XLOOKUP(RT_gsm[[#This Row],[Column3]],sc_gsm[Column3],sc_gsm[Column3],"")</f>
        <v>EX_arg__L_e_FWD</v>
      </c>
      <c r="G1147" s="3" t="str" cm="1">
        <f t="array" ref="G1147">RT_gsm[[#This Row],[model_rxn]]&amp;",r,"&amp;_xlfn.SWITCH(RT_gsm[[#This Row],[Column2]],"REV","lower_bound:-","FWD","upper_bound:")&amp;"1000"</f>
        <v>EX_arg__L_e,r,upper_bound:1000</v>
      </c>
      <c r="H1147" s="3" t="str">
        <f>_xlfn.XLOOKUP(RT_gsm[[#This Row],[rxn in SC GSM]],sc_gsm[model_rxn],sc_gsm[yeast8.3.4 equation],"")</f>
        <v xml:space="preserve">L-arginine[e] =&gt; </v>
      </c>
      <c r="I1147" s="3" t="b">
        <f>_xlfn.XLOOKUP(RT_gsm[[#This Row],[rxn in SC GSM]],sc_gsm[model_rxn],sc_gsm[Column12],"")</f>
        <v>1</v>
      </c>
      <c r="J1147" s="3" t="str">
        <f>IF(RT_gsm[[#This Row],[Column2]]="REV",FIND("&lt;=&gt;",RT_gsm[[#This Row],[Column8]]),"")</f>
        <v/>
      </c>
    </row>
    <row r="1148" spans="1:10" hidden="1" x14ac:dyDescent="0.2">
      <c r="A1148" t="s">
        <v>2685</v>
      </c>
      <c r="B1148" t="s">
        <v>3902</v>
      </c>
      <c r="C1148" t="str">
        <f>RT_gsm[[#This Row],[model_rxn]]&amp;"_"&amp;RT_gsm[[#This Row],[Column2]]</f>
        <v>EX_asn__L_e_FWD</v>
      </c>
      <c r="D1148" t="str">
        <f>_xlfn.XLOOKUP(RT_gsm[[#This Row],[Column3]],SC_enz[name_dir],SC_enz[name_dir],"")</f>
        <v>EX_asn__L_e_FWD</v>
      </c>
      <c r="E1148" t="str">
        <f>_xlfn.XLOOKUP(RT_gsm[[#This Row],[model_rxn]],sc_gsm[model_rxn],sc_gsm[model_rxn],"")</f>
        <v>EX_asn__L_e</v>
      </c>
      <c r="F1148" s="3" t="str">
        <f>_xlfn.XLOOKUP(RT_gsm[[#This Row],[Column3]],sc_gsm[Column3],sc_gsm[Column3],"")</f>
        <v>EX_asn__L_e_FWD</v>
      </c>
      <c r="G1148" s="3" t="str" cm="1">
        <f t="array" ref="G1148">RT_gsm[[#This Row],[model_rxn]]&amp;",r,"&amp;_xlfn.SWITCH(RT_gsm[[#This Row],[Column2]],"REV","lower_bound:-","FWD","upper_bound:")&amp;"1000"</f>
        <v>EX_asn__L_e,r,upper_bound:1000</v>
      </c>
      <c r="H1148" s="3" t="str">
        <f>_xlfn.XLOOKUP(RT_gsm[[#This Row],[rxn in SC GSM]],sc_gsm[model_rxn],sc_gsm[yeast8.3.4 equation],"")</f>
        <v xml:space="preserve">L-asparagine[e] =&gt; </v>
      </c>
      <c r="I1148" s="3" t="b">
        <f>_xlfn.XLOOKUP(RT_gsm[[#This Row],[rxn in SC GSM]],sc_gsm[model_rxn],sc_gsm[Column12],"")</f>
        <v>1</v>
      </c>
      <c r="J1148" s="3" t="str">
        <f>IF(RT_gsm[[#This Row],[Column2]]="REV",FIND("&lt;=&gt;",RT_gsm[[#This Row],[Column8]]),"")</f>
        <v/>
      </c>
    </row>
    <row r="1149" spans="1:10" hidden="1" x14ac:dyDescent="0.2">
      <c r="A1149" t="s">
        <v>2686</v>
      </c>
      <c r="B1149" t="s">
        <v>3902</v>
      </c>
      <c r="C1149" t="str">
        <f>RT_gsm[[#This Row],[model_rxn]]&amp;"_"&amp;RT_gsm[[#This Row],[Column2]]</f>
        <v>EX_asp__L_e_FWD</v>
      </c>
      <c r="D1149" t="str">
        <f>_xlfn.XLOOKUP(RT_gsm[[#This Row],[Column3]],SC_enz[name_dir],SC_enz[name_dir],"")</f>
        <v>EX_asp__L_e_FWD</v>
      </c>
      <c r="E1149" t="str">
        <f>_xlfn.XLOOKUP(RT_gsm[[#This Row],[model_rxn]],sc_gsm[model_rxn],sc_gsm[model_rxn],"")</f>
        <v>EX_asp__L_e</v>
      </c>
      <c r="F1149" s="3" t="str">
        <f>_xlfn.XLOOKUP(RT_gsm[[#This Row],[Column3]],sc_gsm[Column3],sc_gsm[Column3],"")</f>
        <v>EX_asp__L_e_FWD</v>
      </c>
      <c r="G1149" s="3" t="str" cm="1">
        <f t="array" ref="G1149">RT_gsm[[#This Row],[model_rxn]]&amp;",r,"&amp;_xlfn.SWITCH(RT_gsm[[#This Row],[Column2]],"REV","lower_bound:-","FWD","upper_bound:")&amp;"1000"</f>
        <v>EX_asp__L_e,r,upper_bound:1000</v>
      </c>
      <c r="H1149" s="3" t="str">
        <f>_xlfn.XLOOKUP(RT_gsm[[#This Row],[rxn in SC GSM]],sc_gsm[model_rxn],sc_gsm[yeast8.3.4 equation],"")</f>
        <v xml:space="preserve">L-aspartate[e] =&gt; </v>
      </c>
      <c r="I1149" s="3" t="b">
        <f>_xlfn.XLOOKUP(RT_gsm[[#This Row],[rxn in SC GSM]],sc_gsm[model_rxn],sc_gsm[Column12],"")</f>
        <v>1</v>
      </c>
      <c r="J1149" s="3" t="str">
        <f>IF(RT_gsm[[#This Row],[Column2]]="REV",FIND("&lt;=&gt;",RT_gsm[[#This Row],[Column8]]),"")</f>
        <v/>
      </c>
    </row>
    <row r="1150" spans="1:10" hidden="1" x14ac:dyDescent="0.2">
      <c r="A1150" t="s">
        <v>2418</v>
      </c>
      <c r="B1150" t="s">
        <v>3902</v>
      </c>
      <c r="C1150" t="str">
        <f>RT_gsm[[#This Row],[model_rxn]]&amp;"_"&amp;RT_gsm[[#This Row],[Column2]]</f>
        <v>EX_btd_e_FWD</v>
      </c>
      <c r="D1150" t="str">
        <f>_xlfn.XLOOKUP(RT_gsm[[#This Row],[Column3]],SC_enz[name_dir],SC_enz[name_dir],"")</f>
        <v>EX_btd_e_FWD</v>
      </c>
      <c r="E1150" t="str">
        <f>_xlfn.XLOOKUP(RT_gsm[[#This Row],[model_rxn]],sc_gsm[model_rxn],sc_gsm[model_rxn],"")</f>
        <v>EX_btd_e</v>
      </c>
      <c r="F1150" s="3" t="str">
        <f>_xlfn.XLOOKUP(RT_gsm[[#This Row],[Column3]],sc_gsm[Column3],sc_gsm[Column3],"")</f>
        <v>EX_btd_e_FWD</v>
      </c>
      <c r="G1150" s="3" t="str" cm="1">
        <f t="array" ref="G1150">RT_gsm[[#This Row],[model_rxn]]&amp;",r,"&amp;_xlfn.SWITCH(RT_gsm[[#This Row],[Column2]],"REV","lower_bound:-","FWD","upper_bound:")&amp;"1000"</f>
        <v>EX_btd_e,r,upper_bound:1000</v>
      </c>
      <c r="H1150" s="3" t="str">
        <f>_xlfn.XLOOKUP(RT_gsm[[#This Row],[rxn in SC GSM]],sc_gsm[model_rxn],sc_gsm[yeast8.3.4 equation],"")</f>
        <v xml:space="preserve">(R,R)-2,3-butanediol[e] =&gt; </v>
      </c>
      <c r="I1150" s="3" t="b">
        <f>_xlfn.XLOOKUP(RT_gsm[[#This Row],[rxn in SC GSM]],sc_gsm[model_rxn],sc_gsm[Column12],"")</f>
        <v>1</v>
      </c>
      <c r="J1150" s="3" t="str">
        <f>IF(RT_gsm[[#This Row],[Column2]]="REV",FIND("&lt;=&gt;",RT_gsm[[#This Row],[Column8]]),"")</f>
        <v/>
      </c>
    </row>
    <row r="1151" spans="1:10" hidden="1" x14ac:dyDescent="0.2">
      <c r="A1151" t="s">
        <v>5101</v>
      </c>
      <c r="B1151" t="s">
        <v>3903</v>
      </c>
      <c r="C1151" t="str">
        <f>RT_gsm[[#This Row],[model_rxn]]&amp;"_"&amp;RT_gsm[[#This Row],[Column2]]</f>
        <v>EX_btn_c_REV</v>
      </c>
      <c r="D1151" t="str">
        <f>_xlfn.XLOOKUP(RT_gsm[[#This Row],[Column3]],SC_enz[name_dir],SC_enz[name_dir],"")</f>
        <v/>
      </c>
      <c r="E1151" t="str">
        <f>_xlfn.XLOOKUP(RT_gsm[[#This Row],[model_rxn]],sc_gsm[model_rxn],sc_gsm[model_rxn],"")</f>
        <v/>
      </c>
      <c r="F1151" s="3" t="str">
        <f>_xlfn.XLOOKUP(RT_gsm[[#This Row],[Column3]],sc_gsm[Column3],sc_gsm[Column3],"")</f>
        <v/>
      </c>
      <c r="G1151" s="3" t="str" cm="1">
        <f t="array" ref="G1151">RT_gsm[[#This Row],[model_rxn]]&amp;",r,"&amp;_xlfn.SWITCH(RT_gsm[[#This Row],[Column2]],"REV","lower_bound:-","FWD","upper_bound:")&amp;"1000"</f>
        <v>EX_btn_c,r,lower_bound:-1000</v>
      </c>
      <c r="H1151" s="3" t="str">
        <f>_xlfn.XLOOKUP(RT_gsm[[#This Row],[rxn in SC GSM]],sc_gsm[model_rxn],sc_gsm[yeast8.3.4 equation],"")</f>
        <v/>
      </c>
      <c r="I1151" s="3" t="str">
        <f>_xlfn.XLOOKUP(RT_gsm[[#This Row],[rxn in SC GSM]],sc_gsm[model_rxn],sc_gsm[Column12],"")</f>
        <v/>
      </c>
      <c r="J1151" s="3" t="e">
        <f>IF(RT_gsm[[#This Row],[Column2]]="REV",FIND("&lt;=&gt;",RT_gsm[[#This Row],[Column8]]),"")</f>
        <v>#VALUE!</v>
      </c>
    </row>
    <row r="1152" spans="1:10" hidden="1" x14ac:dyDescent="0.2">
      <c r="A1152" t="s">
        <v>2852</v>
      </c>
      <c r="B1152" t="s">
        <v>3902</v>
      </c>
      <c r="C1152" t="str">
        <f>RT_gsm[[#This Row],[model_rxn]]&amp;"_"&amp;RT_gsm[[#This Row],[Column2]]</f>
        <v>EX_but_e_FWD</v>
      </c>
      <c r="D1152" t="str">
        <f>_xlfn.XLOOKUP(RT_gsm[[#This Row],[Column3]],SC_enz[name_dir],SC_enz[name_dir],"")</f>
        <v>EX_but_e_FWD</v>
      </c>
      <c r="E1152" t="str">
        <f>_xlfn.XLOOKUP(RT_gsm[[#This Row],[model_rxn]],sc_gsm[model_rxn],sc_gsm[model_rxn],"")</f>
        <v>EX_but_e</v>
      </c>
      <c r="F1152" s="3" t="str">
        <f>_xlfn.XLOOKUP(RT_gsm[[#This Row],[Column3]],sc_gsm[Column3],sc_gsm[Column3],"")</f>
        <v>EX_but_e_FWD</v>
      </c>
      <c r="G1152" s="3" t="str" cm="1">
        <f t="array" ref="G1152">RT_gsm[[#This Row],[model_rxn]]&amp;",r,"&amp;_xlfn.SWITCH(RT_gsm[[#This Row],[Column2]],"REV","lower_bound:-","FWD","upper_bound:")&amp;"1000"</f>
        <v>EX_but_e,r,upper_bound:1000</v>
      </c>
      <c r="H1152" s="3" t="str">
        <f>_xlfn.XLOOKUP(RT_gsm[[#This Row],[rxn in SC GSM]],sc_gsm[model_rxn],sc_gsm[yeast8.3.4 equation],"")</f>
        <v xml:space="preserve">butyrate[e] =&gt; </v>
      </c>
      <c r="I1152" s="3" t="b">
        <f>_xlfn.XLOOKUP(RT_gsm[[#This Row],[rxn in SC GSM]],sc_gsm[model_rxn],sc_gsm[Column12],"")</f>
        <v>1</v>
      </c>
      <c r="J1152" s="3" t="str">
        <f>IF(RT_gsm[[#This Row],[Column2]]="REV",FIND("&lt;=&gt;",RT_gsm[[#This Row],[Column8]]),"")</f>
        <v/>
      </c>
    </row>
    <row r="1153" spans="1:10" hidden="1" x14ac:dyDescent="0.2">
      <c r="A1153" t="s">
        <v>3094</v>
      </c>
      <c r="B1153" t="s">
        <v>3903</v>
      </c>
      <c r="C1153" t="str">
        <f>RT_gsm[[#This Row],[model_rxn]]&amp;"_"&amp;RT_gsm[[#This Row],[Column2]]</f>
        <v>EX_ca2_e_REV</v>
      </c>
      <c r="D1153" t="str">
        <f>_xlfn.XLOOKUP(RT_gsm[[#This Row],[Column3]],SC_enz[name_dir],SC_enz[name_dir],"")</f>
        <v>EX_ca2_e_REV</v>
      </c>
      <c r="E1153" t="str">
        <f>_xlfn.XLOOKUP(RT_gsm[[#This Row],[model_rxn]],sc_gsm[model_rxn],sc_gsm[model_rxn],"")</f>
        <v>EX_ca2_e</v>
      </c>
      <c r="F1153" s="3" t="str">
        <f>_xlfn.XLOOKUP(RT_gsm[[#This Row],[Column3]],sc_gsm[Column3],sc_gsm[Column3],"")</f>
        <v>EX_ca2_e_REV</v>
      </c>
      <c r="G1153" s="3" t="str" cm="1">
        <f t="array" ref="G1153">RT_gsm[[#This Row],[model_rxn]]&amp;",r,"&amp;_xlfn.SWITCH(RT_gsm[[#This Row],[Column2]],"REV","lower_bound:-","FWD","upper_bound:")&amp;"1000"</f>
        <v>EX_ca2_e,r,lower_bound:-1000</v>
      </c>
      <c r="H1153" s="3" t="str">
        <f>_xlfn.XLOOKUP(RT_gsm[[#This Row],[rxn in SC GSM]],sc_gsm[model_rxn],sc_gsm[yeast8.3.4 equation],"")</f>
        <v xml:space="preserve">Ca(2+)[e] &lt;=&gt; </v>
      </c>
      <c r="I1153" s="3" t="b">
        <f>_xlfn.XLOOKUP(RT_gsm[[#This Row],[rxn in SC GSM]],sc_gsm[model_rxn],sc_gsm[Column12],"")</f>
        <v>1</v>
      </c>
      <c r="J1153" s="3">
        <f>IF(RT_gsm[[#This Row],[Column2]]="REV",FIND("&lt;=&gt;",RT_gsm[[#This Row],[Column8]]),"")</f>
        <v>11</v>
      </c>
    </row>
    <row r="1154" spans="1:10" hidden="1" x14ac:dyDescent="0.2">
      <c r="A1154" t="s">
        <v>3094</v>
      </c>
      <c r="B1154" t="s">
        <v>3902</v>
      </c>
      <c r="C1154" t="str">
        <f>RT_gsm[[#This Row],[model_rxn]]&amp;"_"&amp;RT_gsm[[#This Row],[Column2]]</f>
        <v>EX_ca2_e_FWD</v>
      </c>
      <c r="D1154" t="str">
        <f>_xlfn.XLOOKUP(RT_gsm[[#This Row],[Column3]],SC_enz[name_dir],SC_enz[name_dir],"")</f>
        <v>EX_ca2_e_FWD</v>
      </c>
      <c r="E1154" t="str">
        <f>_xlfn.XLOOKUP(RT_gsm[[#This Row],[model_rxn]],sc_gsm[model_rxn],sc_gsm[model_rxn],"")</f>
        <v>EX_ca2_e</v>
      </c>
      <c r="F1154" s="3" t="str">
        <f>_xlfn.XLOOKUP(RT_gsm[[#This Row],[Column3]],sc_gsm[Column3],sc_gsm[Column3],"")</f>
        <v>EX_ca2_e_FWD</v>
      </c>
      <c r="G1154" s="3" t="str" cm="1">
        <f t="array" ref="G1154">RT_gsm[[#This Row],[model_rxn]]&amp;",r,"&amp;_xlfn.SWITCH(RT_gsm[[#This Row],[Column2]],"REV","lower_bound:-","FWD","upper_bound:")&amp;"1000"</f>
        <v>EX_ca2_e,r,upper_bound:1000</v>
      </c>
      <c r="H1154" s="3" t="str">
        <f>_xlfn.XLOOKUP(RT_gsm[[#This Row],[rxn in SC GSM]],sc_gsm[model_rxn],sc_gsm[yeast8.3.4 equation],"")</f>
        <v xml:space="preserve">Ca(2+)[e] &lt;=&gt; </v>
      </c>
      <c r="I1154" s="3" t="b">
        <f>_xlfn.XLOOKUP(RT_gsm[[#This Row],[rxn in SC GSM]],sc_gsm[model_rxn],sc_gsm[Column12],"")</f>
        <v>1</v>
      </c>
      <c r="J1154" s="3" t="str">
        <f>IF(RT_gsm[[#This Row],[Column2]]="REV",FIND("&lt;=&gt;",RT_gsm[[#This Row],[Column8]]),"")</f>
        <v/>
      </c>
    </row>
    <row r="1155" spans="1:10" hidden="1" x14ac:dyDescent="0.2">
      <c r="A1155" t="s">
        <v>5102</v>
      </c>
      <c r="B1155" t="s">
        <v>3902</v>
      </c>
      <c r="C1155" t="str">
        <f>RT_gsm[[#This Row],[model_rxn]]&amp;"_"&amp;RT_gsm[[#This Row],[Column2]]</f>
        <v>EX_caro_c_FWD</v>
      </c>
      <c r="D1155" t="str">
        <f>_xlfn.XLOOKUP(RT_gsm[[#This Row],[Column3]],SC_enz[name_dir],SC_enz[name_dir],"")</f>
        <v/>
      </c>
      <c r="E1155" t="str">
        <f>_xlfn.XLOOKUP(RT_gsm[[#This Row],[model_rxn]],sc_gsm[model_rxn],sc_gsm[model_rxn],"")</f>
        <v/>
      </c>
      <c r="F1155" s="3" t="str">
        <f>_xlfn.XLOOKUP(RT_gsm[[#This Row],[Column3]],sc_gsm[Column3],sc_gsm[Column3],"")</f>
        <v/>
      </c>
      <c r="G1155" s="3" t="str" cm="1">
        <f t="array" ref="G1155">RT_gsm[[#This Row],[model_rxn]]&amp;",r,"&amp;_xlfn.SWITCH(RT_gsm[[#This Row],[Column2]],"REV","lower_bound:-","FWD","upper_bound:")&amp;"1000"</f>
        <v>EX_caro_c,r,upper_bound:1000</v>
      </c>
      <c r="H1155" s="3" t="str">
        <f>_xlfn.XLOOKUP(RT_gsm[[#This Row],[rxn in SC GSM]],sc_gsm[model_rxn],sc_gsm[yeast8.3.4 equation],"")</f>
        <v/>
      </c>
      <c r="I1155" s="3" t="str">
        <f>_xlfn.XLOOKUP(RT_gsm[[#This Row],[rxn in SC GSM]],sc_gsm[model_rxn],sc_gsm[Column12],"")</f>
        <v/>
      </c>
      <c r="J1155" s="3" t="str">
        <f>IF(RT_gsm[[#This Row],[Column2]]="REV",FIND("&lt;=&gt;",RT_gsm[[#This Row],[Column8]]),"")</f>
        <v/>
      </c>
    </row>
    <row r="1156" spans="1:10" hidden="1" x14ac:dyDescent="0.2">
      <c r="A1156" t="s">
        <v>5103</v>
      </c>
      <c r="B1156" t="s">
        <v>3902</v>
      </c>
      <c r="C1156" t="str">
        <f>RT_gsm[[#This Row],[model_rxn]]&amp;"_"&amp;RT_gsm[[#This Row],[Column2]]</f>
        <v>EX_cellb_e_FWD</v>
      </c>
      <c r="D1156" t="str">
        <f>_xlfn.XLOOKUP(RT_gsm[[#This Row],[Column3]],SC_enz[name_dir],SC_enz[name_dir],"")</f>
        <v/>
      </c>
      <c r="E1156" t="str">
        <f>_xlfn.XLOOKUP(RT_gsm[[#This Row],[model_rxn]],sc_gsm[model_rxn],sc_gsm[model_rxn],"")</f>
        <v/>
      </c>
      <c r="F1156" s="3" t="str">
        <f>_xlfn.XLOOKUP(RT_gsm[[#This Row],[Column3]],sc_gsm[Column3],sc_gsm[Column3],"")</f>
        <v/>
      </c>
      <c r="G1156" s="3" t="str" cm="1">
        <f t="array" ref="G1156">RT_gsm[[#This Row],[model_rxn]]&amp;",r,"&amp;_xlfn.SWITCH(RT_gsm[[#This Row],[Column2]],"REV","lower_bound:-","FWD","upper_bound:")&amp;"1000"</f>
        <v>EX_cellb_e,r,upper_bound:1000</v>
      </c>
      <c r="H1156" s="3" t="str">
        <f>_xlfn.XLOOKUP(RT_gsm[[#This Row],[rxn in SC GSM]],sc_gsm[model_rxn],sc_gsm[yeast8.3.4 equation],"")</f>
        <v/>
      </c>
      <c r="I1156" s="3" t="str">
        <f>_xlfn.XLOOKUP(RT_gsm[[#This Row],[rxn in SC GSM]],sc_gsm[model_rxn],sc_gsm[Column12],"")</f>
        <v/>
      </c>
      <c r="J1156" s="3" t="str">
        <f>IF(RT_gsm[[#This Row],[Column2]]="REV",FIND("&lt;=&gt;",RT_gsm[[#This Row],[Column8]]),"")</f>
        <v/>
      </c>
    </row>
    <row r="1157" spans="1:10" hidden="1" x14ac:dyDescent="0.2">
      <c r="A1157" t="s">
        <v>2523</v>
      </c>
      <c r="B1157" t="s">
        <v>3902</v>
      </c>
      <c r="C1157" t="str">
        <f>RT_gsm[[#This Row],[model_rxn]]&amp;"_"&amp;RT_gsm[[#This Row],[Column2]]</f>
        <v>EX_chol_e_FWD</v>
      </c>
      <c r="D1157" t="str">
        <f>_xlfn.XLOOKUP(RT_gsm[[#This Row],[Column3]],SC_enz[name_dir],SC_enz[name_dir],"")</f>
        <v>EX_chol_e_FWD</v>
      </c>
      <c r="E1157" t="str">
        <f>_xlfn.XLOOKUP(RT_gsm[[#This Row],[model_rxn]],sc_gsm[model_rxn],sc_gsm[model_rxn],"")</f>
        <v>EX_chol_e</v>
      </c>
      <c r="F1157" s="3" t="str">
        <f>_xlfn.XLOOKUP(RT_gsm[[#This Row],[Column3]],sc_gsm[Column3],sc_gsm[Column3],"")</f>
        <v>EX_chol_e_FWD</v>
      </c>
      <c r="G1157" s="3" t="str" cm="1">
        <f t="array" ref="G1157">RT_gsm[[#This Row],[model_rxn]]&amp;",r,"&amp;_xlfn.SWITCH(RT_gsm[[#This Row],[Column2]],"REV","lower_bound:-","FWD","upper_bound:")&amp;"1000"</f>
        <v>EX_chol_e,r,upper_bound:1000</v>
      </c>
      <c r="H1157" s="3" t="str">
        <f>_xlfn.XLOOKUP(RT_gsm[[#This Row],[rxn in SC GSM]],sc_gsm[model_rxn],sc_gsm[yeast8.3.4 equation],"")</f>
        <v xml:space="preserve">choline[e] =&gt; </v>
      </c>
      <c r="I1157" s="3" t="b">
        <f>_xlfn.XLOOKUP(RT_gsm[[#This Row],[rxn in SC GSM]],sc_gsm[model_rxn],sc_gsm[Column12],"")</f>
        <v>1</v>
      </c>
      <c r="J1157" s="3" t="str">
        <f>IF(RT_gsm[[#This Row],[Column2]]="REV",FIND("&lt;=&gt;",RT_gsm[[#This Row],[Column8]]),"")</f>
        <v/>
      </c>
    </row>
    <row r="1158" spans="1:10" hidden="1" x14ac:dyDescent="0.2">
      <c r="A1158" t="s">
        <v>2529</v>
      </c>
      <c r="B1158" t="s">
        <v>3902</v>
      </c>
      <c r="C1158" t="str">
        <f>RT_gsm[[#This Row],[model_rxn]]&amp;"_"&amp;RT_gsm[[#This Row],[Column2]]</f>
        <v>EX_cit_e_FWD</v>
      </c>
      <c r="D1158" t="str">
        <f>_xlfn.XLOOKUP(RT_gsm[[#This Row],[Column3]],SC_enz[name_dir],SC_enz[name_dir],"")</f>
        <v>EX_cit_e_FWD</v>
      </c>
      <c r="E1158" t="str">
        <f>_xlfn.XLOOKUP(RT_gsm[[#This Row],[model_rxn]],sc_gsm[model_rxn],sc_gsm[model_rxn],"")</f>
        <v>EX_cit_e</v>
      </c>
      <c r="F1158" s="3" t="str">
        <f>_xlfn.XLOOKUP(RT_gsm[[#This Row],[Column3]],sc_gsm[Column3],sc_gsm[Column3],"")</f>
        <v>EX_cit_e_FWD</v>
      </c>
      <c r="G1158" s="3" t="str" cm="1">
        <f t="array" ref="G1158">RT_gsm[[#This Row],[model_rxn]]&amp;",r,"&amp;_xlfn.SWITCH(RT_gsm[[#This Row],[Column2]],"REV","lower_bound:-","FWD","upper_bound:")&amp;"1000"</f>
        <v>EX_cit_e,r,upper_bound:1000</v>
      </c>
      <c r="H1158" s="3" t="str">
        <f>_xlfn.XLOOKUP(RT_gsm[[#This Row],[rxn in SC GSM]],sc_gsm[model_rxn],sc_gsm[yeast8.3.4 equation],"")</f>
        <v xml:space="preserve">citrate[e] =&gt; </v>
      </c>
      <c r="I1158" s="3" t="b">
        <f>_xlfn.XLOOKUP(RT_gsm[[#This Row],[rxn in SC GSM]],sc_gsm[model_rxn],sc_gsm[Column12],"")</f>
        <v>1</v>
      </c>
      <c r="J1158" s="3" t="str">
        <f>IF(RT_gsm[[#This Row],[Column2]]="REV",FIND("&lt;=&gt;",RT_gsm[[#This Row],[Column8]]),"")</f>
        <v/>
      </c>
    </row>
    <row r="1159" spans="1:10" hidden="1" x14ac:dyDescent="0.2">
      <c r="A1159" t="s">
        <v>3089</v>
      </c>
      <c r="B1159" t="s">
        <v>3903</v>
      </c>
      <c r="C1159" t="str">
        <f>RT_gsm[[#This Row],[model_rxn]]&amp;"_"&amp;RT_gsm[[#This Row],[Column2]]</f>
        <v>EX_cl_e_REV</v>
      </c>
      <c r="D1159" t="str">
        <f>_xlfn.XLOOKUP(RT_gsm[[#This Row],[Column3]],SC_enz[name_dir],SC_enz[name_dir],"")</f>
        <v>EX_cl_e_REV</v>
      </c>
      <c r="E1159" t="str">
        <f>_xlfn.XLOOKUP(RT_gsm[[#This Row],[model_rxn]],sc_gsm[model_rxn],sc_gsm[model_rxn],"")</f>
        <v>EX_cl_e</v>
      </c>
      <c r="F1159" s="3" t="str">
        <f>_xlfn.XLOOKUP(RT_gsm[[#This Row],[Column3]],sc_gsm[Column3],sc_gsm[Column3],"")</f>
        <v>EX_cl_e_REV</v>
      </c>
      <c r="G1159" s="3" t="str" cm="1">
        <f t="array" ref="G1159">RT_gsm[[#This Row],[model_rxn]]&amp;",r,"&amp;_xlfn.SWITCH(RT_gsm[[#This Row],[Column2]],"REV","lower_bound:-","FWD","upper_bound:")&amp;"1000"</f>
        <v>EX_cl_e,r,lower_bound:-1000</v>
      </c>
      <c r="H1159" s="3" t="str">
        <f>_xlfn.XLOOKUP(RT_gsm[[#This Row],[rxn in SC GSM]],sc_gsm[model_rxn],sc_gsm[yeast8.3.4 equation],"")</f>
        <v xml:space="preserve">chloride[e] &lt;=&gt; </v>
      </c>
      <c r="I1159" s="3" t="b">
        <f>_xlfn.XLOOKUP(RT_gsm[[#This Row],[rxn in SC GSM]],sc_gsm[model_rxn],sc_gsm[Column12],"")</f>
        <v>1</v>
      </c>
      <c r="J1159" s="3">
        <f>IF(RT_gsm[[#This Row],[Column2]]="REV",FIND("&lt;=&gt;",RT_gsm[[#This Row],[Column8]]),"")</f>
        <v>13</v>
      </c>
    </row>
    <row r="1160" spans="1:10" hidden="1" x14ac:dyDescent="0.2">
      <c r="A1160" t="s">
        <v>3089</v>
      </c>
      <c r="B1160" t="s">
        <v>3902</v>
      </c>
      <c r="C1160" t="str">
        <f>RT_gsm[[#This Row],[model_rxn]]&amp;"_"&amp;RT_gsm[[#This Row],[Column2]]</f>
        <v>EX_cl_e_FWD</v>
      </c>
      <c r="D1160" t="str">
        <f>_xlfn.XLOOKUP(RT_gsm[[#This Row],[Column3]],SC_enz[name_dir],SC_enz[name_dir],"")</f>
        <v>EX_cl_e_FWD</v>
      </c>
      <c r="E1160" t="str">
        <f>_xlfn.XLOOKUP(RT_gsm[[#This Row],[model_rxn]],sc_gsm[model_rxn],sc_gsm[model_rxn],"")</f>
        <v>EX_cl_e</v>
      </c>
      <c r="F1160" s="3" t="str">
        <f>_xlfn.XLOOKUP(RT_gsm[[#This Row],[Column3]],sc_gsm[Column3],sc_gsm[Column3],"")</f>
        <v>EX_cl_e_FWD</v>
      </c>
      <c r="G1160" s="3" t="str" cm="1">
        <f t="array" ref="G1160">RT_gsm[[#This Row],[model_rxn]]&amp;",r,"&amp;_xlfn.SWITCH(RT_gsm[[#This Row],[Column2]],"REV","lower_bound:-","FWD","upper_bound:")&amp;"1000"</f>
        <v>EX_cl_e,r,upper_bound:1000</v>
      </c>
      <c r="H1160" s="3" t="str">
        <f>_xlfn.XLOOKUP(RT_gsm[[#This Row],[rxn in SC GSM]],sc_gsm[model_rxn],sc_gsm[yeast8.3.4 equation],"")</f>
        <v xml:space="preserve">chloride[e] &lt;=&gt; </v>
      </c>
      <c r="I1160" s="3" t="b">
        <f>_xlfn.XLOOKUP(RT_gsm[[#This Row],[rxn in SC GSM]],sc_gsm[model_rxn],sc_gsm[Column12],"")</f>
        <v>1</v>
      </c>
      <c r="J1160" s="3" t="str">
        <f>IF(RT_gsm[[#This Row],[Column2]]="REV",FIND("&lt;=&gt;",RT_gsm[[#This Row],[Column8]]),"")</f>
        <v/>
      </c>
    </row>
    <row r="1161" spans="1:10" hidden="1" x14ac:dyDescent="0.2">
      <c r="A1161" t="s">
        <v>2518</v>
      </c>
      <c r="B1161" t="s">
        <v>3902</v>
      </c>
      <c r="C1161" t="str">
        <f>RT_gsm[[#This Row],[model_rxn]]&amp;"_"&amp;RT_gsm[[#This Row],[Column2]]</f>
        <v>EX_co2_e_FWD</v>
      </c>
      <c r="D1161" t="str">
        <f>_xlfn.XLOOKUP(RT_gsm[[#This Row],[Column3]],SC_enz[name_dir],SC_enz[name_dir],"")</f>
        <v>EX_co2_e_FWD</v>
      </c>
      <c r="E1161" t="str">
        <f>_xlfn.XLOOKUP(RT_gsm[[#This Row],[model_rxn]],sc_gsm[model_rxn],sc_gsm[model_rxn],"")</f>
        <v>EX_co2_e</v>
      </c>
      <c r="F1161" s="3" t="str">
        <f>_xlfn.XLOOKUP(RT_gsm[[#This Row],[Column3]],sc_gsm[Column3],sc_gsm[Column3],"")</f>
        <v>EX_co2_e_FWD</v>
      </c>
      <c r="G1161" s="3" t="str" cm="1">
        <f t="array" ref="G1161">RT_gsm[[#This Row],[model_rxn]]&amp;",r,"&amp;_xlfn.SWITCH(RT_gsm[[#This Row],[Column2]],"REV","lower_bound:-","FWD","upper_bound:")&amp;"1000"</f>
        <v>EX_co2_e,r,upper_bound:1000</v>
      </c>
      <c r="H1161" s="3" t="str">
        <f>_xlfn.XLOOKUP(RT_gsm[[#This Row],[rxn in SC GSM]],sc_gsm[model_rxn],sc_gsm[yeast8.3.4 equation],"")</f>
        <v xml:space="preserve">carbon dioxide[e] =&gt; </v>
      </c>
      <c r="I1161" s="3" t="b">
        <f>_xlfn.XLOOKUP(RT_gsm[[#This Row],[rxn in SC GSM]],sc_gsm[model_rxn],sc_gsm[Column12],"")</f>
        <v>1</v>
      </c>
      <c r="J1161" s="3" t="str">
        <f>IF(RT_gsm[[#This Row],[Column2]]="REV",FIND("&lt;=&gt;",RT_gsm[[#This Row],[Column8]]),"")</f>
        <v/>
      </c>
    </row>
    <row r="1162" spans="1:10" hidden="1" x14ac:dyDescent="0.2">
      <c r="A1162" t="s">
        <v>3389</v>
      </c>
      <c r="B1162" t="s">
        <v>3903</v>
      </c>
      <c r="C1162" t="str">
        <f>RT_gsm[[#This Row],[model_rxn]]&amp;"_"&amp;RT_gsm[[#This Row],[Column2]]</f>
        <v>EX_cobalt2_e_REV</v>
      </c>
      <c r="D1162" t="str">
        <f>_xlfn.XLOOKUP(RT_gsm[[#This Row],[Column3]],SC_enz[name_dir],SC_enz[name_dir],"")</f>
        <v>EX_cobalt2_e_REV</v>
      </c>
      <c r="E1162" t="str">
        <f>_xlfn.XLOOKUP(RT_gsm[[#This Row],[model_rxn]],sc_gsm[model_rxn],sc_gsm[model_rxn],"")</f>
        <v>EX_cobalt2_e</v>
      </c>
      <c r="F1162" s="3" t="str">
        <f>_xlfn.XLOOKUP(RT_gsm[[#This Row],[Column3]],sc_gsm[Column3],sc_gsm[Column3],"")</f>
        <v>EX_cobalt2_e_REV</v>
      </c>
      <c r="G1162" s="3" t="str" cm="1">
        <f t="array" ref="G1162">RT_gsm[[#This Row],[model_rxn]]&amp;",r,"&amp;_xlfn.SWITCH(RT_gsm[[#This Row],[Column2]],"REV","lower_bound:-","FWD","upper_bound:")&amp;"1000"</f>
        <v>EX_cobalt2_e,r,lower_bound:-1000</v>
      </c>
      <c r="H1162" s="3" t="str">
        <f>_xlfn.XLOOKUP(RT_gsm[[#This Row],[rxn in SC GSM]],sc_gsm[model_rxn],sc_gsm[yeast8.3.4 equation],"")</f>
        <v/>
      </c>
      <c r="I1162" s="3" t="b">
        <f>_xlfn.XLOOKUP(RT_gsm[[#This Row],[rxn in SC GSM]],sc_gsm[model_rxn],sc_gsm[Column12],"")</f>
        <v>1</v>
      </c>
      <c r="J1162" s="3" t="e">
        <f>IF(RT_gsm[[#This Row],[Column2]]="REV",FIND("&lt;=&gt;",RT_gsm[[#This Row],[Column8]]),"")</f>
        <v>#VALUE!</v>
      </c>
    </row>
    <row r="1163" spans="1:10" hidden="1" x14ac:dyDescent="0.2">
      <c r="A1163" t="s">
        <v>3389</v>
      </c>
      <c r="B1163" t="s">
        <v>3902</v>
      </c>
      <c r="C1163" t="str">
        <f>RT_gsm[[#This Row],[model_rxn]]&amp;"_"&amp;RT_gsm[[#This Row],[Column2]]</f>
        <v>EX_cobalt2_e_FWD</v>
      </c>
      <c r="D1163" t="str">
        <f>_xlfn.XLOOKUP(RT_gsm[[#This Row],[Column3]],SC_enz[name_dir],SC_enz[name_dir],"")</f>
        <v>EX_cobalt2_e_FWD</v>
      </c>
      <c r="E1163" t="str">
        <f>_xlfn.XLOOKUP(RT_gsm[[#This Row],[model_rxn]],sc_gsm[model_rxn],sc_gsm[model_rxn],"")</f>
        <v>EX_cobalt2_e</v>
      </c>
      <c r="F1163" s="3" t="str">
        <f>_xlfn.XLOOKUP(RT_gsm[[#This Row],[Column3]],sc_gsm[Column3],sc_gsm[Column3],"")</f>
        <v>EX_cobalt2_e_FWD</v>
      </c>
      <c r="G1163" s="3" t="str" cm="1">
        <f t="array" ref="G1163">RT_gsm[[#This Row],[model_rxn]]&amp;",r,"&amp;_xlfn.SWITCH(RT_gsm[[#This Row],[Column2]],"REV","lower_bound:-","FWD","upper_bound:")&amp;"1000"</f>
        <v>EX_cobalt2_e,r,upper_bound:1000</v>
      </c>
      <c r="H1163" s="3" t="str">
        <f>_xlfn.XLOOKUP(RT_gsm[[#This Row],[rxn in SC GSM]],sc_gsm[model_rxn],sc_gsm[yeast8.3.4 equation],"")</f>
        <v/>
      </c>
      <c r="I1163" s="3" t="b">
        <f>_xlfn.XLOOKUP(RT_gsm[[#This Row],[rxn in SC GSM]],sc_gsm[model_rxn],sc_gsm[Column12],"")</f>
        <v>1</v>
      </c>
      <c r="J1163" s="3" t="str">
        <f>IF(RT_gsm[[#This Row],[Column2]]="REV",FIND("&lt;=&gt;",RT_gsm[[#This Row],[Column8]]),"")</f>
        <v/>
      </c>
    </row>
    <row r="1164" spans="1:10" hidden="1" x14ac:dyDescent="0.2">
      <c r="A1164" t="s">
        <v>2414</v>
      </c>
      <c r="B1164" t="s">
        <v>3902</v>
      </c>
      <c r="C1164" t="str">
        <f>RT_gsm[[#This Row],[model_rxn]]&amp;"_"&amp;RT_gsm[[#This Row],[Column2]]</f>
        <v>EX_crn_e_FWD</v>
      </c>
      <c r="D1164" t="str">
        <f>_xlfn.XLOOKUP(RT_gsm[[#This Row],[Column3]],SC_enz[name_dir],SC_enz[name_dir],"")</f>
        <v>EX_crn_e_FWD</v>
      </c>
      <c r="E1164" t="str">
        <f>_xlfn.XLOOKUP(RT_gsm[[#This Row],[model_rxn]],sc_gsm[model_rxn],sc_gsm[model_rxn],"")</f>
        <v>EX_crn_e</v>
      </c>
      <c r="F1164" s="3" t="str">
        <f>_xlfn.XLOOKUP(RT_gsm[[#This Row],[Column3]],sc_gsm[Column3],sc_gsm[Column3],"")</f>
        <v>EX_crn_e_FWD</v>
      </c>
      <c r="G1164" s="3" t="str" cm="1">
        <f t="array" ref="G1164">RT_gsm[[#This Row],[model_rxn]]&amp;",r,"&amp;_xlfn.SWITCH(RT_gsm[[#This Row],[Column2]],"REV","lower_bound:-","FWD","upper_bound:")&amp;"1000"</f>
        <v>EX_crn_e,r,upper_bound:1000</v>
      </c>
      <c r="H1164" s="3" t="str">
        <f>_xlfn.XLOOKUP(RT_gsm[[#This Row],[rxn in SC GSM]],sc_gsm[model_rxn],sc_gsm[yeast8.3.4 equation],"")</f>
        <v xml:space="preserve">(R)-carnitine[e] =&gt; </v>
      </c>
      <c r="I1164" s="3" t="b">
        <f>_xlfn.XLOOKUP(RT_gsm[[#This Row],[rxn in SC GSM]],sc_gsm[model_rxn],sc_gsm[Column12],"")</f>
        <v>1</v>
      </c>
      <c r="J1164" s="3" t="str">
        <f>IF(RT_gsm[[#This Row],[Column2]]="REV",FIND("&lt;=&gt;",RT_gsm[[#This Row],[Column8]]),"")</f>
        <v/>
      </c>
    </row>
    <row r="1165" spans="1:10" hidden="1" x14ac:dyDescent="0.2">
      <c r="A1165" t="s">
        <v>5104</v>
      </c>
      <c r="B1165" t="s">
        <v>3902</v>
      </c>
      <c r="C1165" t="str">
        <f>RT_gsm[[#This Row],[model_rxn]]&amp;"_"&amp;RT_gsm[[#This Row],[Column2]]</f>
        <v>EX_csn_e_FWD</v>
      </c>
      <c r="D1165" t="str">
        <f>_xlfn.XLOOKUP(RT_gsm[[#This Row],[Column3]],SC_enz[name_dir],SC_enz[name_dir],"")</f>
        <v/>
      </c>
      <c r="E1165" t="str">
        <f>_xlfn.XLOOKUP(RT_gsm[[#This Row],[model_rxn]],sc_gsm[model_rxn],sc_gsm[model_rxn],"")</f>
        <v/>
      </c>
      <c r="F1165" s="3" t="str">
        <f>_xlfn.XLOOKUP(RT_gsm[[#This Row],[Column3]],sc_gsm[Column3],sc_gsm[Column3],"")</f>
        <v/>
      </c>
      <c r="G1165" s="3" t="str" cm="1">
        <f t="array" ref="G1165">RT_gsm[[#This Row],[model_rxn]]&amp;",r,"&amp;_xlfn.SWITCH(RT_gsm[[#This Row],[Column2]],"REV","lower_bound:-","FWD","upper_bound:")&amp;"1000"</f>
        <v>EX_csn_e,r,upper_bound:1000</v>
      </c>
      <c r="H1165" s="3" t="str">
        <f>_xlfn.XLOOKUP(RT_gsm[[#This Row],[rxn in SC GSM]],sc_gsm[model_rxn],sc_gsm[yeast8.3.4 equation],"")</f>
        <v/>
      </c>
      <c r="I1165" s="3" t="str">
        <f>_xlfn.XLOOKUP(RT_gsm[[#This Row],[rxn in SC GSM]],sc_gsm[model_rxn],sc_gsm[Column12],"")</f>
        <v/>
      </c>
      <c r="J1165" s="3" t="str">
        <f>IF(RT_gsm[[#This Row],[Column2]]="REV",FIND("&lt;=&gt;",RT_gsm[[#This Row],[Column8]]),"")</f>
        <v/>
      </c>
    </row>
    <row r="1166" spans="1:10" hidden="1" x14ac:dyDescent="0.2">
      <c r="A1166" t="s">
        <v>3090</v>
      </c>
      <c r="B1166" t="s">
        <v>3903</v>
      </c>
      <c r="C1166" t="str">
        <f>RT_gsm[[#This Row],[model_rxn]]&amp;"_"&amp;RT_gsm[[#This Row],[Column2]]</f>
        <v>EX_cu2_e_REV</v>
      </c>
      <c r="D1166" t="str">
        <f>_xlfn.XLOOKUP(RT_gsm[[#This Row],[Column3]],SC_enz[name_dir],SC_enz[name_dir],"")</f>
        <v>EX_cu2_e_REV</v>
      </c>
      <c r="E1166" t="str">
        <f>_xlfn.XLOOKUP(RT_gsm[[#This Row],[model_rxn]],sc_gsm[model_rxn],sc_gsm[model_rxn],"")</f>
        <v>EX_cu2_e</v>
      </c>
      <c r="F1166" s="3" t="str">
        <f>_xlfn.XLOOKUP(RT_gsm[[#This Row],[Column3]],sc_gsm[Column3],sc_gsm[Column3],"")</f>
        <v>EX_cu2_e_REV</v>
      </c>
      <c r="G1166" s="3" t="str" cm="1">
        <f t="array" ref="G1166">RT_gsm[[#This Row],[model_rxn]]&amp;",r,"&amp;_xlfn.SWITCH(RT_gsm[[#This Row],[Column2]],"REV","lower_bound:-","FWD","upper_bound:")&amp;"1000"</f>
        <v>EX_cu2_e,r,lower_bound:-1000</v>
      </c>
      <c r="H1166" s="3" t="str">
        <f>_xlfn.XLOOKUP(RT_gsm[[#This Row],[rxn in SC GSM]],sc_gsm[model_rxn],sc_gsm[yeast8.3.4 equation],"")</f>
        <v xml:space="preserve">Cu2(+)[e] &lt;=&gt; </v>
      </c>
      <c r="I1166" s="3" t="b">
        <f>_xlfn.XLOOKUP(RT_gsm[[#This Row],[rxn in SC GSM]],sc_gsm[model_rxn],sc_gsm[Column12],"")</f>
        <v>1</v>
      </c>
      <c r="J1166" s="3">
        <f>IF(RT_gsm[[#This Row],[Column2]]="REV",FIND("&lt;=&gt;",RT_gsm[[#This Row],[Column8]]),"")</f>
        <v>11</v>
      </c>
    </row>
    <row r="1167" spans="1:10" hidden="1" x14ac:dyDescent="0.2">
      <c r="A1167" t="s">
        <v>3090</v>
      </c>
      <c r="B1167" t="s">
        <v>3902</v>
      </c>
      <c r="C1167" t="str">
        <f>RT_gsm[[#This Row],[model_rxn]]&amp;"_"&amp;RT_gsm[[#This Row],[Column2]]</f>
        <v>EX_cu2_e_FWD</v>
      </c>
      <c r="D1167" t="str">
        <f>_xlfn.XLOOKUP(RT_gsm[[#This Row],[Column3]],SC_enz[name_dir],SC_enz[name_dir],"")</f>
        <v>EX_cu2_e_FWD</v>
      </c>
      <c r="E1167" t="str">
        <f>_xlfn.XLOOKUP(RT_gsm[[#This Row],[model_rxn]],sc_gsm[model_rxn],sc_gsm[model_rxn],"")</f>
        <v>EX_cu2_e</v>
      </c>
      <c r="F1167" s="3" t="str">
        <f>_xlfn.XLOOKUP(RT_gsm[[#This Row],[Column3]],sc_gsm[Column3],sc_gsm[Column3],"")</f>
        <v>EX_cu2_e_FWD</v>
      </c>
      <c r="G1167" s="3" t="str" cm="1">
        <f t="array" ref="G1167">RT_gsm[[#This Row],[model_rxn]]&amp;",r,"&amp;_xlfn.SWITCH(RT_gsm[[#This Row],[Column2]],"REV","lower_bound:-","FWD","upper_bound:")&amp;"1000"</f>
        <v>EX_cu2_e,r,upper_bound:1000</v>
      </c>
      <c r="H1167" s="3" t="str">
        <f>_xlfn.XLOOKUP(RT_gsm[[#This Row],[rxn in SC GSM]],sc_gsm[model_rxn],sc_gsm[yeast8.3.4 equation],"")</f>
        <v xml:space="preserve">Cu2(+)[e] &lt;=&gt; </v>
      </c>
      <c r="I1167" s="3" t="b">
        <f>_xlfn.XLOOKUP(RT_gsm[[#This Row],[rxn in SC GSM]],sc_gsm[model_rxn],sc_gsm[Column12],"")</f>
        <v>1</v>
      </c>
      <c r="J1167" s="3" t="str">
        <f>IF(RT_gsm[[#This Row],[Column2]]="REV",FIND("&lt;=&gt;",RT_gsm[[#This Row],[Column8]]),"")</f>
        <v/>
      </c>
    </row>
    <row r="1168" spans="1:10" hidden="1" x14ac:dyDescent="0.2">
      <c r="A1168" t="s">
        <v>2688</v>
      </c>
      <c r="B1168" t="s">
        <v>3902</v>
      </c>
      <c r="C1168" t="str">
        <f>RT_gsm[[#This Row],[model_rxn]]&amp;"_"&amp;RT_gsm[[#This Row],[Column2]]</f>
        <v>EX_cys__L_e_FWD</v>
      </c>
      <c r="D1168" t="str">
        <f>_xlfn.XLOOKUP(RT_gsm[[#This Row],[Column3]],SC_enz[name_dir],SC_enz[name_dir],"")</f>
        <v>EX_cys__L_e_FWD</v>
      </c>
      <c r="E1168" t="str">
        <f>_xlfn.XLOOKUP(RT_gsm[[#This Row],[model_rxn]],sc_gsm[model_rxn],sc_gsm[model_rxn],"")</f>
        <v>EX_cys__L_e</v>
      </c>
      <c r="F1168" s="3" t="str">
        <f>_xlfn.XLOOKUP(RT_gsm[[#This Row],[Column3]],sc_gsm[Column3],sc_gsm[Column3],"")</f>
        <v>EX_cys__L_e_FWD</v>
      </c>
      <c r="G1168" s="3" t="str" cm="1">
        <f t="array" ref="G1168">RT_gsm[[#This Row],[model_rxn]]&amp;",r,"&amp;_xlfn.SWITCH(RT_gsm[[#This Row],[Column2]],"REV","lower_bound:-","FWD","upper_bound:")&amp;"1000"</f>
        <v>EX_cys__L_e,r,upper_bound:1000</v>
      </c>
      <c r="H1168" s="3" t="str">
        <f>_xlfn.XLOOKUP(RT_gsm[[#This Row],[rxn in SC GSM]],sc_gsm[model_rxn],sc_gsm[yeast8.3.4 equation],"")</f>
        <v xml:space="preserve">L-cysteine[e] =&gt; </v>
      </c>
      <c r="I1168" s="3" t="b">
        <f>_xlfn.XLOOKUP(RT_gsm[[#This Row],[rxn in SC GSM]],sc_gsm[model_rxn],sc_gsm[Column12],"")</f>
        <v>1</v>
      </c>
      <c r="J1168" s="3" t="str">
        <f>IF(RT_gsm[[#This Row],[Column2]]="REV",FIND("&lt;=&gt;",RT_gsm[[#This Row],[Column8]]),"")</f>
        <v/>
      </c>
    </row>
    <row r="1169" spans="1:10" hidden="1" x14ac:dyDescent="0.2">
      <c r="A1169" t="s">
        <v>5105</v>
      </c>
      <c r="B1169" t="s">
        <v>3902</v>
      </c>
      <c r="C1169" t="str">
        <f>RT_gsm[[#This Row],[model_rxn]]&amp;"_"&amp;RT_gsm[[#This Row],[Column2]]</f>
        <v>EX_cytd_e_FWD</v>
      </c>
      <c r="D1169" t="str">
        <f>_xlfn.XLOOKUP(RT_gsm[[#This Row],[Column3]],SC_enz[name_dir],SC_enz[name_dir],"")</f>
        <v/>
      </c>
      <c r="E1169" t="str">
        <f>_xlfn.XLOOKUP(RT_gsm[[#This Row],[model_rxn]],sc_gsm[model_rxn],sc_gsm[model_rxn],"")</f>
        <v/>
      </c>
      <c r="F1169" s="3" t="str">
        <f>_xlfn.XLOOKUP(RT_gsm[[#This Row],[Column3]],sc_gsm[Column3],sc_gsm[Column3],"")</f>
        <v/>
      </c>
      <c r="G1169" s="3" t="str" cm="1">
        <f t="array" ref="G1169">RT_gsm[[#This Row],[model_rxn]]&amp;",r,"&amp;_xlfn.SWITCH(RT_gsm[[#This Row],[Column2]],"REV","lower_bound:-","FWD","upper_bound:")&amp;"1000"</f>
        <v>EX_cytd_e,r,upper_bound:1000</v>
      </c>
      <c r="H1169" s="3" t="str">
        <f>_xlfn.XLOOKUP(RT_gsm[[#This Row],[rxn in SC GSM]],sc_gsm[model_rxn],sc_gsm[yeast8.3.4 equation],"")</f>
        <v/>
      </c>
      <c r="I1169" s="3" t="str">
        <f>_xlfn.XLOOKUP(RT_gsm[[#This Row],[rxn in SC GSM]],sc_gsm[model_rxn],sc_gsm[Column12],"")</f>
        <v/>
      </c>
      <c r="J1169" s="3" t="str">
        <f>IF(RT_gsm[[#This Row],[Column2]]="REV",FIND("&lt;=&gt;",RT_gsm[[#This Row],[Column8]]),"")</f>
        <v/>
      </c>
    </row>
    <row r="1170" spans="1:10" hidden="1" x14ac:dyDescent="0.2">
      <c r="A1170" t="s">
        <v>2426</v>
      </c>
      <c r="B1170" t="s">
        <v>3902</v>
      </c>
      <c r="C1170" t="str">
        <f>RT_gsm[[#This Row],[model_rxn]]&amp;"_"&amp;RT_gsm[[#This Row],[Column2]]</f>
        <v>EX_dad_2_e_FWD</v>
      </c>
      <c r="D1170" t="str">
        <f>_xlfn.XLOOKUP(RT_gsm[[#This Row],[Column3]],SC_enz[name_dir],SC_enz[name_dir],"")</f>
        <v>EX_dad_2_e_FWD</v>
      </c>
      <c r="E1170" t="str">
        <f>_xlfn.XLOOKUP(RT_gsm[[#This Row],[model_rxn]],sc_gsm[model_rxn],sc_gsm[model_rxn],"")</f>
        <v>EX_dad_2_e</v>
      </c>
      <c r="F1170" s="3" t="str">
        <f>_xlfn.XLOOKUP(RT_gsm[[#This Row],[Column3]],sc_gsm[Column3],sc_gsm[Column3],"")</f>
        <v>EX_dad_2_e_FWD</v>
      </c>
      <c r="G1170" s="3" t="str" cm="1">
        <f t="array" ref="G1170">RT_gsm[[#This Row],[model_rxn]]&amp;",r,"&amp;_xlfn.SWITCH(RT_gsm[[#This Row],[Column2]],"REV","lower_bound:-","FWD","upper_bound:")&amp;"1000"</f>
        <v>EX_dad_2_e,r,upper_bound:1000</v>
      </c>
      <c r="H1170" s="3" t="str">
        <f>_xlfn.XLOOKUP(RT_gsm[[#This Row],[rxn in SC GSM]],sc_gsm[model_rxn],sc_gsm[yeast8.3.4 equation],"")</f>
        <v xml:space="preserve">2'-deoxyadenosine[e] =&gt; </v>
      </c>
      <c r="I1170" s="3" t="b">
        <f>_xlfn.XLOOKUP(RT_gsm[[#This Row],[rxn in SC GSM]],sc_gsm[model_rxn],sc_gsm[Column12],"")</f>
        <v>1</v>
      </c>
      <c r="J1170" s="3" t="str">
        <f>IF(RT_gsm[[#This Row],[Column2]]="REV",FIND("&lt;=&gt;",RT_gsm[[#This Row],[Column8]]),"")</f>
        <v/>
      </c>
    </row>
    <row r="1171" spans="1:10" hidden="1" x14ac:dyDescent="0.2">
      <c r="A1171" t="s">
        <v>2482</v>
      </c>
      <c r="B1171" t="s">
        <v>3902</v>
      </c>
      <c r="C1171" t="str">
        <f>RT_gsm[[#This Row],[model_rxn]]&amp;"_"&amp;RT_gsm[[#This Row],[Column2]]</f>
        <v>EX_dann_e_FWD</v>
      </c>
      <c r="D1171" t="str">
        <f>_xlfn.XLOOKUP(RT_gsm[[#This Row],[Column3]],SC_enz[name_dir],SC_enz[name_dir],"")</f>
        <v>EX_dann_e_FWD</v>
      </c>
      <c r="E1171" t="str">
        <f>_xlfn.XLOOKUP(RT_gsm[[#This Row],[model_rxn]],sc_gsm[model_rxn],sc_gsm[model_rxn],"")</f>
        <v>EX_dann_e</v>
      </c>
      <c r="F1171" s="3" t="str">
        <f>_xlfn.XLOOKUP(RT_gsm[[#This Row],[Column3]],sc_gsm[Column3],sc_gsm[Column3],"")</f>
        <v>EX_dann_e_FWD</v>
      </c>
      <c r="G1171" s="3" t="str" cm="1">
        <f t="array" ref="G1171">RT_gsm[[#This Row],[model_rxn]]&amp;",r,"&amp;_xlfn.SWITCH(RT_gsm[[#This Row],[Column2]],"REV","lower_bound:-","FWD","upper_bound:")&amp;"1000"</f>
        <v>EX_dann_e,r,upper_bound:1000</v>
      </c>
      <c r="H1171" s="3" t="str">
        <f>_xlfn.XLOOKUP(RT_gsm[[#This Row],[rxn in SC GSM]],sc_gsm[model_rxn],sc_gsm[yeast8.3.4 equation],"")</f>
        <v xml:space="preserve">7,8-diaminononanoate[e] =&gt; </v>
      </c>
      <c r="I1171" s="3" t="b">
        <f>_xlfn.XLOOKUP(RT_gsm[[#This Row],[rxn in SC GSM]],sc_gsm[model_rxn],sc_gsm[Column12],"")</f>
        <v>1</v>
      </c>
      <c r="J1171" s="3" t="str">
        <f>IF(RT_gsm[[#This Row],[Column2]]="REV",FIND("&lt;=&gt;",RT_gsm[[#This Row],[Column8]]),"")</f>
        <v/>
      </c>
    </row>
    <row r="1172" spans="1:10" hidden="1" x14ac:dyDescent="0.2">
      <c r="A1172" t="s">
        <v>5106</v>
      </c>
      <c r="B1172" t="s">
        <v>3902</v>
      </c>
      <c r="C1172" t="str">
        <f>RT_gsm[[#This Row],[model_rxn]]&amp;"_"&amp;RT_gsm[[#This Row],[Column2]]</f>
        <v>EX_dca_e_FWD</v>
      </c>
      <c r="D1172" t="str">
        <f>_xlfn.XLOOKUP(RT_gsm[[#This Row],[Column3]],SC_enz[name_dir],SC_enz[name_dir],"")</f>
        <v/>
      </c>
      <c r="E1172" t="str">
        <f>_xlfn.XLOOKUP(RT_gsm[[#This Row],[model_rxn]],sc_gsm[model_rxn],sc_gsm[model_rxn],"")</f>
        <v/>
      </c>
      <c r="F1172" s="3" t="str">
        <f>_xlfn.XLOOKUP(RT_gsm[[#This Row],[Column3]],sc_gsm[Column3],sc_gsm[Column3],"")</f>
        <v/>
      </c>
      <c r="G1172" s="3" t="str" cm="1">
        <f t="array" ref="G1172">RT_gsm[[#This Row],[model_rxn]]&amp;",r,"&amp;_xlfn.SWITCH(RT_gsm[[#This Row],[Column2]],"REV","lower_bound:-","FWD","upper_bound:")&amp;"1000"</f>
        <v>EX_dca_e,r,upper_bound:1000</v>
      </c>
      <c r="H1172" s="3" t="str">
        <f>_xlfn.XLOOKUP(RT_gsm[[#This Row],[rxn in SC GSM]],sc_gsm[model_rxn],sc_gsm[yeast8.3.4 equation],"")</f>
        <v/>
      </c>
      <c r="I1172" s="3" t="str">
        <f>_xlfn.XLOOKUP(RT_gsm[[#This Row],[rxn in SC GSM]],sc_gsm[model_rxn],sc_gsm[Column12],"")</f>
        <v/>
      </c>
      <c r="J1172" s="3" t="str">
        <f>IF(RT_gsm[[#This Row],[Column2]]="REV",FIND("&lt;=&gt;",RT_gsm[[#This Row],[Column8]]),"")</f>
        <v/>
      </c>
    </row>
    <row r="1173" spans="1:10" hidden="1" x14ac:dyDescent="0.2">
      <c r="A1173" t="s">
        <v>2566</v>
      </c>
      <c r="B1173" t="s">
        <v>3902</v>
      </c>
      <c r="C1173" t="str">
        <f>RT_gsm[[#This Row],[model_rxn]]&amp;"_"&amp;RT_gsm[[#This Row],[Column2]]</f>
        <v>EX_dcyt_e_FWD</v>
      </c>
      <c r="D1173" t="str">
        <f>_xlfn.XLOOKUP(RT_gsm[[#This Row],[Column3]],SC_enz[name_dir],SC_enz[name_dir],"")</f>
        <v>EX_dcyt_e_FWD</v>
      </c>
      <c r="E1173" t="str">
        <f>_xlfn.XLOOKUP(RT_gsm[[#This Row],[model_rxn]],sc_gsm[model_rxn],sc_gsm[model_rxn],"")</f>
        <v>EX_dcyt_e</v>
      </c>
      <c r="F1173" s="3" t="str">
        <f>_xlfn.XLOOKUP(RT_gsm[[#This Row],[Column3]],sc_gsm[Column3],sc_gsm[Column3],"")</f>
        <v>EX_dcyt_e_FWD</v>
      </c>
      <c r="G1173" s="3" t="str" cm="1">
        <f t="array" ref="G1173">RT_gsm[[#This Row],[model_rxn]]&amp;",r,"&amp;_xlfn.SWITCH(RT_gsm[[#This Row],[Column2]],"REV","lower_bound:-","FWD","upper_bound:")&amp;"1000"</f>
        <v>EX_dcyt_e,r,upper_bound:1000</v>
      </c>
      <c r="H1173" s="3" t="str">
        <f>_xlfn.XLOOKUP(RT_gsm[[#This Row],[rxn in SC GSM]],sc_gsm[model_rxn],sc_gsm[yeast8.3.4 equation],"")</f>
        <v xml:space="preserve">deoxycytidine[e] =&gt; </v>
      </c>
      <c r="I1173" s="3" t="b">
        <f>_xlfn.XLOOKUP(RT_gsm[[#This Row],[rxn in SC GSM]],sc_gsm[model_rxn],sc_gsm[Column12],"")</f>
        <v>1</v>
      </c>
      <c r="J1173" s="3" t="str">
        <f>IF(RT_gsm[[#This Row],[Column2]]="REV",FIND("&lt;=&gt;",RT_gsm[[#This Row],[Column8]]),"")</f>
        <v/>
      </c>
    </row>
    <row r="1174" spans="1:10" hidden="1" x14ac:dyDescent="0.2">
      <c r="A1174" t="s">
        <v>2717</v>
      </c>
      <c r="B1174" t="s">
        <v>3902</v>
      </c>
      <c r="C1174" t="str">
        <f>RT_gsm[[#This Row],[model_rxn]]&amp;"_"&amp;RT_gsm[[#This Row],[Column2]]</f>
        <v>EX_ddca_e_FWD</v>
      </c>
      <c r="D1174" t="str">
        <f>_xlfn.XLOOKUP(RT_gsm[[#This Row],[Column3]],SC_enz[name_dir],SC_enz[name_dir],"")</f>
        <v>EX_ddca_e_FWD</v>
      </c>
      <c r="E1174" t="str">
        <f>_xlfn.XLOOKUP(RT_gsm[[#This Row],[model_rxn]],sc_gsm[model_rxn],sc_gsm[model_rxn],"")</f>
        <v>EX_ddca_e</v>
      </c>
      <c r="F1174" s="3" t="str">
        <f>_xlfn.XLOOKUP(RT_gsm[[#This Row],[Column3]],sc_gsm[Column3],sc_gsm[Column3],"")</f>
        <v>EX_ddca_e_FWD</v>
      </c>
      <c r="G1174" s="3" t="str" cm="1">
        <f t="array" ref="G1174">RT_gsm[[#This Row],[model_rxn]]&amp;",r,"&amp;_xlfn.SWITCH(RT_gsm[[#This Row],[Column2]],"REV","lower_bound:-","FWD","upper_bound:")&amp;"1000"</f>
        <v>EX_ddca_e,r,upper_bound:1000</v>
      </c>
      <c r="H1174" s="3" t="str">
        <f>_xlfn.XLOOKUP(RT_gsm[[#This Row],[rxn in SC GSM]],sc_gsm[model_rxn],sc_gsm[yeast8.3.4 equation],"")</f>
        <v xml:space="preserve">laurate[e] =&gt; </v>
      </c>
      <c r="I1174" s="3" t="b">
        <f>_xlfn.XLOOKUP(RT_gsm[[#This Row],[rxn in SC GSM]],sc_gsm[model_rxn],sc_gsm[Column12],"")</f>
        <v>1</v>
      </c>
      <c r="J1174" s="3" t="str">
        <f>IF(RT_gsm[[#This Row],[Column2]]="REV",FIND("&lt;=&gt;",RT_gsm[[#This Row],[Column8]]),"")</f>
        <v/>
      </c>
    </row>
    <row r="1175" spans="1:10" hidden="1" x14ac:dyDescent="0.2">
      <c r="A1175" t="s">
        <v>2427</v>
      </c>
      <c r="B1175" t="s">
        <v>3902</v>
      </c>
      <c r="C1175" t="str">
        <f>RT_gsm[[#This Row],[model_rxn]]&amp;"_"&amp;RT_gsm[[#This Row],[Column2]]</f>
        <v>EX_dgsn_e_FWD</v>
      </c>
      <c r="D1175" t="str">
        <f>_xlfn.XLOOKUP(RT_gsm[[#This Row],[Column3]],SC_enz[name_dir],SC_enz[name_dir],"")</f>
        <v>EX_dgsn_e_FWD</v>
      </c>
      <c r="E1175" t="str">
        <f>_xlfn.XLOOKUP(RT_gsm[[#This Row],[model_rxn]],sc_gsm[model_rxn],sc_gsm[model_rxn],"")</f>
        <v>EX_dgsn_e</v>
      </c>
      <c r="F1175" s="3" t="str">
        <f>_xlfn.XLOOKUP(RT_gsm[[#This Row],[Column3]],sc_gsm[Column3],sc_gsm[Column3],"")</f>
        <v>EX_dgsn_e_FWD</v>
      </c>
      <c r="G1175" s="3" t="str" cm="1">
        <f t="array" ref="G1175">RT_gsm[[#This Row],[model_rxn]]&amp;",r,"&amp;_xlfn.SWITCH(RT_gsm[[#This Row],[Column2]],"REV","lower_bound:-","FWD","upper_bound:")&amp;"1000"</f>
        <v>EX_dgsn_e,r,upper_bound:1000</v>
      </c>
      <c r="H1175" s="3" t="str">
        <f>_xlfn.XLOOKUP(RT_gsm[[#This Row],[rxn in SC GSM]],sc_gsm[model_rxn],sc_gsm[yeast8.3.4 equation],"")</f>
        <v xml:space="preserve">2'-deoxyguanosine[e] =&gt; </v>
      </c>
      <c r="I1175" s="3" t="b">
        <f>_xlfn.XLOOKUP(RT_gsm[[#This Row],[rxn in SC GSM]],sc_gsm[model_rxn],sc_gsm[Column12],"")</f>
        <v>1</v>
      </c>
      <c r="J1175" s="3" t="str">
        <f>IF(RT_gsm[[#This Row],[Column2]]="REV",FIND("&lt;=&gt;",RT_gsm[[#This Row],[Column8]]),"")</f>
        <v/>
      </c>
    </row>
    <row r="1176" spans="1:10" hidden="1" x14ac:dyDescent="0.2">
      <c r="A1176" t="s">
        <v>2428</v>
      </c>
      <c r="B1176" t="s">
        <v>3902</v>
      </c>
      <c r="C1176" t="str">
        <f>RT_gsm[[#This Row],[model_rxn]]&amp;"_"&amp;RT_gsm[[#This Row],[Column2]]</f>
        <v>EX_din_e_FWD</v>
      </c>
      <c r="D1176" t="str">
        <f>_xlfn.XLOOKUP(RT_gsm[[#This Row],[Column3]],SC_enz[name_dir],SC_enz[name_dir],"")</f>
        <v>EX_din_e_FWD</v>
      </c>
      <c r="E1176" t="str">
        <f>_xlfn.XLOOKUP(RT_gsm[[#This Row],[model_rxn]],sc_gsm[model_rxn],sc_gsm[model_rxn],"")</f>
        <v>EX_din_e</v>
      </c>
      <c r="F1176" s="3" t="str">
        <f>_xlfn.XLOOKUP(RT_gsm[[#This Row],[Column3]],sc_gsm[Column3],sc_gsm[Column3],"")</f>
        <v>EX_din_e_FWD</v>
      </c>
      <c r="G1176" s="3" t="str" cm="1">
        <f t="array" ref="G1176">RT_gsm[[#This Row],[model_rxn]]&amp;",r,"&amp;_xlfn.SWITCH(RT_gsm[[#This Row],[Column2]],"REV","lower_bound:-","FWD","upper_bound:")&amp;"1000"</f>
        <v>EX_din_e,r,upper_bound:1000</v>
      </c>
      <c r="H1176" s="3" t="str">
        <f>_xlfn.XLOOKUP(RT_gsm[[#This Row],[rxn in SC GSM]],sc_gsm[model_rxn],sc_gsm[yeast8.3.4 equation],"")</f>
        <v xml:space="preserve">2'-deoxyinosine[e] =&gt; </v>
      </c>
      <c r="I1176" s="3" t="b">
        <f>_xlfn.XLOOKUP(RT_gsm[[#This Row],[rxn in SC GSM]],sc_gsm[model_rxn],sc_gsm[Column12],"")</f>
        <v>1</v>
      </c>
      <c r="J1176" s="3" t="str">
        <f>IF(RT_gsm[[#This Row],[Column2]]="REV",FIND("&lt;=&gt;",RT_gsm[[#This Row],[Column8]]),"")</f>
        <v/>
      </c>
    </row>
    <row r="1177" spans="1:10" hidden="1" x14ac:dyDescent="0.2">
      <c r="A1177" t="s">
        <v>5107</v>
      </c>
      <c r="B1177" t="s">
        <v>3902</v>
      </c>
      <c r="C1177" t="str">
        <f>RT_gsm[[#This Row],[model_rxn]]&amp;"_"&amp;RT_gsm[[#This Row],[Column2]]</f>
        <v>EX_docosa_e_FWD</v>
      </c>
      <c r="D1177" t="str">
        <f>_xlfn.XLOOKUP(RT_gsm[[#This Row],[Column3]],SC_enz[name_dir],SC_enz[name_dir],"")</f>
        <v/>
      </c>
      <c r="E1177" t="str">
        <f>_xlfn.XLOOKUP(RT_gsm[[#This Row],[model_rxn]],sc_gsm[model_rxn],sc_gsm[model_rxn],"")</f>
        <v/>
      </c>
      <c r="F1177" s="3" t="str">
        <f>_xlfn.XLOOKUP(RT_gsm[[#This Row],[Column3]],sc_gsm[Column3],sc_gsm[Column3],"")</f>
        <v/>
      </c>
      <c r="G1177" s="3" t="str" cm="1">
        <f t="array" ref="G1177">RT_gsm[[#This Row],[model_rxn]]&amp;",r,"&amp;_xlfn.SWITCH(RT_gsm[[#This Row],[Column2]],"REV","lower_bound:-","FWD","upper_bound:")&amp;"1000"</f>
        <v>EX_docosa_e,r,upper_bound:1000</v>
      </c>
      <c r="H1177" s="3" t="str">
        <f>_xlfn.XLOOKUP(RT_gsm[[#This Row],[rxn in SC GSM]],sc_gsm[model_rxn],sc_gsm[yeast8.3.4 equation],"")</f>
        <v/>
      </c>
      <c r="I1177" s="3" t="str">
        <f>_xlfn.XLOOKUP(RT_gsm[[#This Row],[rxn in SC GSM]],sc_gsm[model_rxn],sc_gsm[Column12],"")</f>
        <v/>
      </c>
      <c r="J1177" s="3" t="str">
        <f>IF(RT_gsm[[#This Row],[Column2]]="REV",FIND("&lt;=&gt;",RT_gsm[[#This Row],[Column8]]),"")</f>
        <v/>
      </c>
    </row>
    <row r="1178" spans="1:10" hidden="1" x14ac:dyDescent="0.2">
      <c r="A1178" t="s">
        <v>2584</v>
      </c>
      <c r="B1178" t="s">
        <v>3902</v>
      </c>
      <c r="C1178" t="str">
        <f>RT_gsm[[#This Row],[model_rxn]]&amp;"_"&amp;RT_gsm[[#This Row],[Column2]]</f>
        <v>EX_dttp_e_FWD</v>
      </c>
      <c r="D1178" t="str">
        <f>_xlfn.XLOOKUP(RT_gsm[[#This Row],[Column3]],SC_enz[name_dir],SC_enz[name_dir],"")</f>
        <v>EX_dttp_e_FWD</v>
      </c>
      <c r="E1178" t="str">
        <f>_xlfn.XLOOKUP(RT_gsm[[#This Row],[model_rxn]],sc_gsm[model_rxn],sc_gsm[model_rxn],"")</f>
        <v>EX_dttp_e</v>
      </c>
      <c r="F1178" s="3" t="str">
        <f>_xlfn.XLOOKUP(RT_gsm[[#This Row],[Column3]],sc_gsm[Column3],sc_gsm[Column3],"")</f>
        <v>EX_dttp_e_FWD</v>
      </c>
      <c r="G1178" s="3" t="str" cm="1">
        <f t="array" ref="G1178">RT_gsm[[#This Row],[model_rxn]]&amp;",r,"&amp;_xlfn.SWITCH(RT_gsm[[#This Row],[Column2]],"REV","lower_bound:-","FWD","upper_bound:")&amp;"1000"</f>
        <v>EX_dttp_e,r,upper_bound:1000</v>
      </c>
      <c r="H1178" s="3" t="str">
        <f>_xlfn.XLOOKUP(RT_gsm[[#This Row],[rxn in SC GSM]],sc_gsm[model_rxn],sc_gsm[yeast8.3.4 equation],"")</f>
        <v xml:space="preserve">dTTP[e] =&gt; </v>
      </c>
      <c r="I1178" s="3" t="b">
        <f>_xlfn.XLOOKUP(RT_gsm[[#This Row],[rxn in SC GSM]],sc_gsm[model_rxn],sc_gsm[Column12],"")</f>
        <v>1</v>
      </c>
      <c r="J1178" s="3" t="str">
        <f>IF(RT_gsm[[#This Row],[Column2]]="REV",FIND("&lt;=&gt;",RT_gsm[[#This Row],[Column8]]),"")</f>
        <v/>
      </c>
    </row>
    <row r="1179" spans="1:10" hidden="1" x14ac:dyDescent="0.2">
      <c r="A1179" t="s">
        <v>2429</v>
      </c>
      <c r="B1179" t="s">
        <v>3902</v>
      </c>
      <c r="C1179" t="str">
        <f>RT_gsm[[#This Row],[model_rxn]]&amp;"_"&amp;RT_gsm[[#This Row],[Column2]]</f>
        <v>EX_duri_e_FWD</v>
      </c>
      <c r="D1179" t="str">
        <f>_xlfn.XLOOKUP(RT_gsm[[#This Row],[Column3]],SC_enz[name_dir],SC_enz[name_dir],"")</f>
        <v>EX_duri_e_FWD</v>
      </c>
      <c r="E1179" t="str">
        <f>_xlfn.XLOOKUP(RT_gsm[[#This Row],[model_rxn]],sc_gsm[model_rxn],sc_gsm[model_rxn],"")</f>
        <v>EX_duri_e</v>
      </c>
      <c r="F1179" s="3" t="str">
        <f>_xlfn.XLOOKUP(RT_gsm[[#This Row],[Column3]],sc_gsm[Column3],sc_gsm[Column3],"")</f>
        <v>EX_duri_e_FWD</v>
      </c>
      <c r="G1179" s="3" t="str" cm="1">
        <f t="array" ref="G1179">RT_gsm[[#This Row],[model_rxn]]&amp;",r,"&amp;_xlfn.SWITCH(RT_gsm[[#This Row],[Column2]],"REV","lower_bound:-","FWD","upper_bound:")&amp;"1000"</f>
        <v>EX_duri_e,r,upper_bound:1000</v>
      </c>
      <c r="H1179" s="3" t="str">
        <f>_xlfn.XLOOKUP(RT_gsm[[#This Row],[rxn in SC GSM]],sc_gsm[model_rxn],sc_gsm[yeast8.3.4 equation],"")</f>
        <v xml:space="preserve">2'-deoxyuridine[e] =&gt; </v>
      </c>
      <c r="I1179" s="3" t="b">
        <f>_xlfn.XLOOKUP(RT_gsm[[#This Row],[rxn in SC GSM]],sc_gsm[model_rxn],sc_gsm[Column12],"")</f>
        <v>1</v>
      </c>
      <c r="J1179" s="3" t="str">
        <f>IF(RT_gsm[[#This Row],[Column2]]="REV",FIND("&lt;=&gt;",RT_gsm[[#This Row],[Column8]]),"")</f>
        <v/>
      </c>
    </row>
    <row r="1180" spans="1:10" hidden="1" x14ac:dyDescent="0.2">
      <c r="A1180" t="s">
        <v>2588</v>
      </c>
      <c r="B1180" t="s">
        <v>3902</v>
      </c>
      <c r="C1180" t="str">
        <f>RT_gsm[[#This Row],[model_rxn]]&amp;"_"&amp;RT_gsm[[#This Row],[Column2]]</f>
        <v>EX_epist_e_FWD</v>
      </c>
      <c r="D1180" t="str">
        <f>_xlfn.XLOOKUP(RT_gsm[[#This Row],[Column3]],SC_enz[name_dir],SC_enz[name_dir],"")</f>
        <v>EX_epist_e_FWD</v>
      </c>
      <c r="E1180" t="str">
        <f>_xlfn.XLOOKUP(RT_gsm[[#This Row],[model_rxn]],sc_gsm[model_rxn],sc_gsm[model_rxn],"")</f>
        <v>EX_epist_e</v>
      </c>
      <c r="F1180" s="3" t="str">
        <f>_xlfn.XLOOKUP(RT_gsm[[#This Row],[Column3]],sc_gsm[Column3],sc_gsm[Column3],"")</f>
        <v>EX_epist_e_FWD</v>
      </c>
      <c r="G1180" s="3" t="str" cm="1">
        <f t="array" ref="G1180">RT_gsm[[#This Row],[model_rxn]]&amp;",r,"&amp;_xlfn.SWITCH(RT_gsm[[#This Row],[Column2]],"REV","lower_bound:-","FWD","upper_bound:")&amp;"1000"</f>
        <v>EX_epist_e,r,upper_bound:1000</v>
      </c>
      <c r="H1180" s="3" t="str">
        <f>_xlfn.XLOOKUP(RT_gsm[[#This Row],[rxn in SC GSM]],sc_gsm[model_rxn],sc_gsm[yeast8.3.4 equation],"")</f>
        <v xml:space="preserve">episterol[e] =&gt; </v>
      </c>
      <c r="I1180" s="3" t="b">
        <f>_xlfn.XLOOKUP(RT_gsm[[#This Row],[rxn in SC GSM]],sc_gsm[model_rxn],sc_gsm[Column12],"")</f>
        <v>1</v>
      </c>
      <c r="J1180" s="3" t="str">
        <f>IF(RT_gsm[[#This Row],[Column2]]="REV",FIND("&lt;=&gt;",RT_gsm[[#This Row],[Column8]]),"")</f>
        <v/>
      </c>
    </row>
    <row r="1181" spans="1:10" hidden="1" x14ac:dyDescent="0.2">
      <c r="A1181" t="s">
        <v>2590</v>
      </c>
      <c r="B1181" t="s">
        <v>3902</v>
      </c>
      <c r="C1181" t="str">
        <f>RT_gsm[[#This Row],[model_rxn]]&amp;"_"&amp;RT_gsm[[#This Row],[Column2]]</f>
        <v>EX_ergst_e_FWD</v>
      </c>
      <c r="D1181" t="str">
        <f>_xlfn.XLOOKUP(RT_gsm[[#This Row],[Column3]],SC_enz[name_dir],SC_enz[name_dir],"")</f>
        <v>EX_ergst_e_FWD</v>
      </c>
      <c r="E1181" t="str">
        <f>_xlfn.XLOOKUP(RT_gsm[[#This Row],[model_rxn]],sc_gsm[model_rxn],sc_gsm[model_rxn],"")</f>
        <v>EX_ergst_e</v>
      </c>
      <c r="F1181" s="3" t="str">
        <f>_xlfn.XLOOKUP(RT_gsm[[#This Row],[Column3]],sc_gsm[Column3],sc_gsm[Column3],"")</f>
        <v>EX_ergst_e_FWD</v>
      </c>
      <c r="G1181" s="3" t="str" cm="1">
        <f t="array" ref="G1181">RT_gsm[[#This Row],[model_rxn]]&amp;",r,"&amp;_xlfn.SWITCH(RT_gsm[[#This Row],[Column2]],"REV","lower_bound:-","FWD","upper_bound:")&amp;"1000"</f>
        <v>EX_ergst_e,r,upper_bound:1000</v>
      </c>
      <c r="H1181" s="3" t="str">
        <f>_xlfn.XLOOKUP(RT_gsm[[#This Row],[rxn in SC GSM]],sc_gsm[model_rxn],sc_gsm[yeast8.3.4 equation],"")</f>
        <v xml:space="preserve">ergosterol[e] =&gt; </v>
      </c>
      <c r="I1181" s="3" t="b">
        <f>_xlfn.XLOOKUP(RT_gsm[[#This Row],[rxn in SC GSM]],sc_gsm[model_rxn],sc_gsm[Column12],"")</f>
        <v>1</v>
      </c>
      <c r="J1181" s="3" t="str">
        <f>IF(RT_gsm[[#This Row],[Column2]]="REV",FIND("&lt;=&gt;",RT_gsm[[#This Row],[Column8]]),"")</f>
        <v/>
      </c>
    </row>
    <row r="1182" spans="1:10" hidden="1" x14ac:dyDescent="0.2">
      <c r="A1182" t="s">
        <v>2847</v>
      </c>
      <c r="B1182" t="s">
        <v>3902</v>
      </c>
      <c r="C1182" t="str">
        <f>RT_gsm[[#This Row],[model_rxn]]&amp;"_"&amp;RT_gsm[[#This Row],[Column2]]</f>
        <v>EX_ergtetrol_e_FWD</v>
      </c>
      <c r="D1182" t="str">
        <f>_xlfn.XLOOKUP(RT_gsm[[#This Row],[Column3]],SC_enz[name_dir],SC_enz[name_dir],"")</f>
        <v>EX_ergtetrol_e_FWD</v>
      </c>
      <c r="E1182" t="str">
        <f>_xlfn.XLOOKUP(RT_gsm[[#This Row],[model_rxn]],sc_gsm[model_rxn],sc_gsm[model_rxn],"")</f>
        <v>EX_ergtetrol_e</v>
      </c>
      <c r="F1182" s="3" t="str">
        <f>_xlfn.XLOOKUP(RT_gsm[[#This Row],[Column3]],sc_gsm[Column3],sc_gsm[Column3],"")</f>
        <v>EX_ergtetrol_e_FWD</v>
      </c>
      <c r="G1182" s="3" t="str" cm="1">
        <f t="array" ref="G1182">RT_gsm[[#This Row],[model_rxn]]&amp;",r,"&amp;_xlfn.SWITCH(RT_gsm[[#This Row],[Column2]],"REV","lower_bound:-","FWD","upper_bound:")&amp;"1000"</f>
        <v>EX_ergtetrol_e,r,upper_bound:1000</v>
      </c>
      <c r="H1182" s="3" t="str">
        <f>_xlfn.XLOOKUP(RT_gsm[[#This Row],[rxn in SC GSM]],sc_gsm[model_rxn],sc_gsm[yeast8.3.4 equation],"")</f>
        <v xml:space="preserve">ergosta-5,7,22,24(28)-tetraen-3beta-ol[e] =&gt; </v>
      </c>
      <c r="I1182" s="3" t="b">
        <f>_xlfn.XLOOKUP(RT_gsm[[#This Row],[rxn in SC GSM]],sc_gsm[model_rxn],sc_gsm[Column12],"")</f>
        <v>1</v>
      </c>
      <c r="J1182" s="3" t="str">
        <f>IF(RT_gsm[[#This Row],[Column2]]="REV",FIND("&lt;=&gt;",RT_gsm[[#This Row],[Column8]]),"")</f>
        <v/>
      </c>
    </row>
    <row r="1183" spans="1:10" hidden="1" x14ac:dyDescent="0.2">
      <c r="A1183" t="s">
        <v>2598</v>
      </c>
      <c r="B1183" t="s">
        <v>3902</v>
      </c>
      <c r="C1183" t="str">
        <f>RT_gsm[[#This Row],[model_rxn]]&amp;"_"&amp;RT_gsm[[#This Row],[Column2]]</f>
        <v>EX_etac_e_FWD</v>
      </c>
      <c r="D1183" t="str">
        <f>_xlfn.XLOOKUP(RT_gsm[[#This Row],[Column3]],SC_enz[name_dir],SC_enz[name_dir],"")</f>
        <v>EX_etac_e_FWD</v>
      </c>
      <c r="E1183" t="str">
        <f>_xlfn.XLOOKUP(RT_gsm[[#This Row],[model_rxn]],sc_gsm[model_rxn],sc_gsm[model_rxn],"")</f>
        <v>EX_etac_e</v>
      </c>
      <c r="F1183" s="3" t="str">
        <f>_xlfn.XLOOKUP(RT_gsm[[#This Row],[Column3]],sc_gsm[Column3],sc_gsm[Column3],"")</f>
        <v>EX_etac_e_FWD</v>
      </c>
      <c r="G1183" s="3" t="str" cm="1">
        <f t="array" ref="G1183">RT_gsm[[#This Row],[model_rxn]]&amp;",r,"&amp;_xlfn.SWITCH(RT_gsm[[#This Row],[Column2]],"REV","lower_bound:-","FWD","upper_bound:")&amp;"1000"</f>
        <v>EX_etac_e,r,upper_bound:1000</v>
      </c>
      <c r="H1183" s="3" t="str">
        <f>_xlfn.XLOOKUP(RT_gsm[[#This Row],[rxn in SC GSM]],sc_gsm[model_rxn],sc_gsm[yeast8.3.4 equation],"")</f>
        <v xml:space="preserve">ethyl acetate[e] =&gt; </v>
      </c>
      <c r="I1183" s="3" t="b">
        <f>_xlfn.XLOOKUP(RT_gsm[[#This Row],[rxn in SC GSM]],sc_gsm[model_rxn],sc_gsm[Column12],"")</f>
        <v>1</v>
      </c>
      <c r="J1183" s="3" t="str">
        <f>IF(RT_gsm[[#This Row],[Column2]]="REV",FIND("&lt;=&gt;",RT_gsm[[#This Row],[Column8]]),"")</f>
        <v/>
      </c>
    </row>
    <row r="1184" spans="1:10" hidden="1" x14ac:dyDescent="0.2">
      <c r="A1184" t="s">
        <v>2597</v>
      </c>
      <c r="B1184" t="s">
        <v>3902</v>
      </c>
      <c r="C1184" t="str">
        <f>RT_gsm[[#This Row],[model_rxn]]&amp;"_"&amp;RT_gsm[[#This Row],[Column2]]</f>
        <v>EX_etha_e_FWD</v>
      </c>
      <c r="D1184" t="str">
        <f>_xlfn.XLOOKUP(RT_gsm[[#This Row],[Column3]],SC_enz[name_dir],SC_enz[name_dir],"")</f>
        <v>EX_etha_e_FWD</v>
      </c>
      <c r="E1184" t="str">
        <f>_xlfn.XLOOKUP(RT_gsm[[#This Row],[model_rxn]],sc_gsm[model_rxn],sc_gsm[model_rxn],"")</f>
        <v>EX_etha_e</v>
      </c>
      <c r="F1184" s="3" t="str">
        <f>_xlfn.XLOOKUP(RT_gsm[[#This Row],[Column3]],sc_gsm[Column3],sc_gsm[Column3],"")</f>
        <v>EX_etha_e_FWD</v>
      </c>
      <c r="G1184" s="3" t="str" cm="1">
        <f t="array" ref="G1184">RT_gsm[[#This Row],[model_rxn]]&amp;",r,"&amp;_xlfn.SWITCH(RT_gsm[[#This Row],[Column2]],"REV","lower_bound:-","FWD","upper_bound:")&amp;"1000"</f>
        <v>EX_etha_e,r,upper_bound:1000</v>
      </c>
      <c r="H1184" s="3" t="str">
        <f>_xlfn.XLOOKUP(RT_gsm[[#This Row],[rxn in SC GSM]],sc_gsm[model_rxn],sc_gsm[yeast8.3.4 equation],"")</f>
        <v xml:space="preserve">ethanolamine[e] =&gt; </v>
      </c>
      <c r="I1184" s="3" t="b">
        <f>_xlfn.XLOOKUP(RT_gsm[[#This Row],[rxn in SC GSM]],sc_gsm[model_rxn],sc_gsm[Column12],"")</f>
        <v>1</v>
      </c>
      <c r="J1184" s="3" t="str">
        <f>IF(RT_gsm[[#This Row],[Column2]]="REV",FIND("&lt;=&gt;",RT_gsm[[#This Row],[Column8]]),"")</f>
        <v/>
      </c>
    </row>
    <row r="1185" spans="1:10" hidden="1" x14ac:dyDescent="0.2">
      <c r="A1185" t="s">
        <v>2594</v>
      </c>
      <c r="B1185" t="s">
        <v>3902</v>
      </c>
      <c r="C1185" t="str">
        <f>RT_gsm[[#This Row],[model_rxn]]&amp;"_"&amp;RT_gsm[[#This Row],[Column2]]</f>
        <v>EX_etoh_e_FWD</v>
      </c>
      <c r="D1185" t="str">
        <f>_xlfn.XLOOKUP(RT_gsm[[#This Row],[Column3]],SC_enz[name_dir],SC_enz[name_dir],"")</f>
        <v>EX_etoh_e_FWD</v>
      </c>
      <c r="E1185" t="str">
        <f>_xlfn.XLOOKUP(RT_gsm[[#This Row],[model_rxn]],sc_gsm[model_rxn],sc_gsm[model_rxn],"")</f>
        <v>EX_etoh_e</v>
      </c>
      <c r="F1185" s="3" t="str">
        <f>_xlfn.XLOOKUP(RT_gsm[[#This Row],[Column3]],sc_gsm[Column3],sc_gsm[Column3],"")</f>
        <v>EX_etoh_e_FWD</v>
      </c>
      <c r="G1185" s="3" t="str" cm="1">
        <f t="array" ref="G1185">RT_gsm[[#This Row],[model_rxn]]&amp;",r,"&amp;_xlfn.SWITCH(RT_gsm[[#This Row],[Column2]],"REV","lower_bound:-","FWD","upper_bound:")&amp;"1000"</f>
        <v>EX_etoh_e,r,upper_bound:1000</v>
      </c>
      <c r="H1185" s="3" t="str">
        <f>_xlfn.XLOOKUP(RT_gsm[[#This Row],[rxn in SC GSM]],sc_gsm[model_rxn],sc_gsm[yeast8.3.4 equation],"")</f>
        <v xml:space="preserve">ethanol[e] =&gt; </v>
      </c>
      <c r="I1185" s="3" t="b">
        <f>_xlfn.XLOOKUP(RT_gsm[[#This Row],[rxn in SC GSM]],sc_gsm[model_rxn],sc_gsm[Column12],"")</f>
        <v>1</v>
      </c>
      <c r="J1185" s="3" t="str">
        <f>IF(RT_gsm[[#This Row],[Column2]]="REV",FIND("&lt;=&gt;",RT_gsm[[#This Row],[Column8]]),"")</f>
        <v/>
      </c>
    </row>
    <row r="1186" spans="1:10" hidden="1" x14ac:dyDescent="0.2">
      <c r="A1186" t="s">
        <v>5108</v>
      </c>
      <c r="B1186" t="s">
        <v>3902</v>
      </c>
      <c r="C1186" t="str">
        <f>RT_gsm[[#This Row],[model_rxn]]&amp;"_"&amp;RT_gsm[[#This Row],[Column2]]</f>
        <v>EX_fald_e_FWD</v>
      </c>
      <c r="D1186" t="str">
        <f>_xlfn.XLOOKUP(RT_gsm[[#This Row],[Column3]],SC_enz[name_dir],SC_enz[name_dir],"")</f>
        <v/>
      </c>
      <c r="E1186" t="str">
        <f>_xlfn.XLOOKUP(RT_gsm[[#This Row],[model_rxn]],sc_gsm[model_rxn],sc_gsm[model_rxn],"")</f>
        <v/>
      </c>
      <c r="F1186" s="3" t="str">
        <f>_xlfn.XLOOKUP(RT_gsm[[#This Row],[Column3]],sc_gsm[Column3],sc_gsm[Column3],"")</f>
        <v/>
      </c>
      <c r="G1186" s="3" t="str" cm="1">
        <f t="array" ref="G1186">RT_gsm[[#This Row],[model_rxn]]&amp;",r,"&amp;_xlfn.SWITCH(RT_gsm[[#This Row],[Column2]],"REV","lower_bound:-","FWD","upper_bound:")&amp;"1000"</f>
        <v>EX_fald_e,r,upper_bound:1000</v>
      </c>
      <c r="H1186" s="3" t="str">
        <f>_xlfn.XLOOKUP(RT_gsm[[#This Row],[rxn in SC GSM]],sc_gsm[model_rxn],sc_gsm[yeast8.3.4 equation],"")</f>
        <v/>
      </c>
      <c r="I1186" s="3" t="str">
        <f>_xlfn.XLOOKUP(RT_gsm[[#This Row],[rxn in SC GSM]],sc_gsm[model_rxn],sc_gsm[Column12],"")</f>
        <v/>
      </c>
      <c r="J1186" s="3" t="str">
        <f>IF(RT_gsm[[#This Row],[Column2]]="REV",FIND("&lt;=&gt;",RT_gsm[[#This Row],[Column8]]),"")</f>
        <v/>
      </c>
    </row>
    <row r="1187" spans="1:10" hidden="1" x14ac:dyDescent="0.2">
      <c r="A1187" t="s">
        <v>5108</v>
      </c>
      <c r="B1187" t="s">
        <v>3903</v>
      </c>
      <c r="C1187" t="str">
        <f>RT_gsm[[#This Row],[model_rxn]]&amp;"_"&amp;RT_gsm[[#This Row],[Column2]]</f>
        <v>EX_fald_e_REV</v>
      </c>
      <c r="D1187" t="str">
        <f>_xlfn.XLOOKUP(RT_gsm[[#This Row],[Column3]],SC_enz[name_dir],SC_enz[name_dir],"")</f>
        <v/>
      </c>
      <c r="E1187" t="str">
        <f>_xlfn.XLOOKUP(RT_gsm[[#This Row],[model_rxn]],sc_gsm[model_rxn],sc_gsm[model_rxn],"")</f>
        <v/>
      </c>
      <c r="F1187" s="3" t="str">
        <f>_xlfn.XLOOKUP(RT_gsm[[#This Row],[Column3]],sc_gsm[Column3],sc_gsm[Column3],"")</f>
        <v/>
      </c>
      <c r="G1187" s="3" t="str" cm="1">
        <f t="array" ref="G1187">RT_gsm[[#This Row],[model_rxn]]&amp;",r,"&amp;_xlfn.SWITCH(RT_gsm[[#This Row],[Column2]],"REV","lower_bound:-","FWD","upper_bound:")&amp;"1000"</f>
        <v>EX_fald_e,r,lower_bound:-1000</v>
      </c>
      <c r="H1187" s="3" t="str">
        <f>_xlfn.XLOOKUP(RT_gsm[[#This Row],[rxn in SC GSM]],sc_gsm[model_rxn],sc_gsm[yeast8.3.4 equation],"")</f>
        <v/>
      </c>
      <c r="I1187" s="3" t="str">
        <f>_xlfn.XLOOKUP(RT_gsm[[#This Row],[rxn in SC GSM]],sc_gsm[model_rxn],sc_gsm[Column12],"")</f>
        <v/>
      </c>
      <c r="J1187" s="3" t="e">
        <f>IF(RT_gsm[[#This Row],[Column2]]="REV",FIND("&lt;=&gt;",RT_gsm[[#This Row],[Column8]]),"")</f>
        <v>#VALUE!</v>
      </c>
    </row>
    <row r="1188" spans="1:10" hidden="1" x14ac:dyDescent="0.2">
      <c r="A1188" t="s">
        <v>2666</v>
      </c>
      <c r="B1188" t="s">
        <v>3903</v>
      </c>
      <c r="C1188" t="str">
        <f>RT_gsm[[#This Row],[model_rxn]]&amp;"_"&amp;RT_gsm[[#This Row],[Column2]]</f>
        <v>EX_fe2_e_REV</v>
      </c>
      <c r="D1188" t="str">
        <f>_xlfn.XLOOKUP(RT_gsm[[#This Row],[Column3]],SC_enz[name_dir],SC_enz[name_dir],"")</f>
        <v>EX_fe2_e_REV</v>
      </c>
      <c r="E1188" t="str">
        <f>_xlfn.XLOOKUP(RT_gsm[[#This Row],[model_rxn]],sc_gsm[model_rxn],sc_gsm[model_rxn],"")</f>
        <v>EX_fe2_e</v>
      </c>
      <c r="F1188" s="3" t="str">
        <f>_xlfn.XLOOKUP(RT_gsm[[#This Row],[Column3]],sc_gsm[Column3],sc_gsm[Column3],"")</f>
        <v>EX_fe2_e_REV</v>
      </c>
      <c r="G1188" s="3" t="str" cm="1">
        <f t="array" ref="G1188">RT_gsm[[#This Row],[model_rxn]]&amp;",r,"&amp;_xlfn.SWITCH(RT_gsm[[#This Row],[Column2]],"REV","lower_bound:-","FWD","upper_bound:")&amp;"1000"</f>
        <v>EX_fe2_e,r,lower_bound:-1000</v>
      </c>
      <c r="H1188" s="3" t="str">
        <f>_xlfn.XLOOKUP(RT_gsm[[#This Row],[rxn in SC GSM]],sc_gsm[model_rxn],sc_gsm[yeast8.3.4 equation],"")</f>
        <v xml:space="preserve">iron(2+)[e] &lt;=&gt; </v>
      </c>
      <c r="I1188" s="3" t="b">
        <f>_xlfn.XLOOKUP(RT_gsm[[#This Row],[rxn in SC GSM]],sc_gsm[model_rxn],sc_gsm[Column12],"")</f>
        <v>1</v>
      </c>
      <c r="J1188" s="3">
        <f>IF(RT_gsm[[#This Row],[Column2]]="REV",FIND("&lt;=&gt;",RT_gsm[[#This Row],[Column8]]),"")</f>
        <v>13</v>
      </c>
    </row>
    <row r="1189" spans="1:10" hidden="1" x14ac:dyDescent="0.2">
      <c r="A1189" t="s">
        <v>2666</v>
      </c>
      <c r="B1189" t="s">
        <v>3902</v>
      </c>
      <c r="C1189" t="str">
        <f>RT_gsm[[#This Row],[model_rxn]]&amp;"_"&amp;RT_gsm[[#This Row],[Column2]]</f>
        <v>EX_fe2_e_FWD</v>
      </c>
      <c r="D1189" t="str">
        <f>_xlfn.XLOOKUP(RT_gsm[[#This Row],[Column3]],SC_enz[name_dir],SC_enz[name_dir],"")</f>
        <v>EX_fe2_e_FWD</v>
      </c>
      <c r="E1189" t="str">
        <f>_xlfn.XLOOKUP(RT_gsm[[#This Row],[model_rxn]],sc_gsm[model_rxn],sc_gsm[model_rxn],"")</f>
        <v>EX_fe2_e</v>
      </c>
      <c r="F1189" s="3" t="str">
        <f>_xlfn.XLOOKUP(RT_gsm[[#This Row],[Column3]],sc_gsm[Column3],sc_gsm[Column3],"")</f>
        <v>EX_fe2_e_FWD</v>
      </c>
      <c r="G1189" s="3" t="str" cm="1">
        <f t="array" ref="G1189">RT_gsm[[#This Row],[model_rxn]]&amp;",r,"&amp;_xlfn.SWITCH(RT_gsm[[#This Row],[Column2]],"REV","lower_bound:-","FWD","upper_bound:")&amp;"1000"</f>
        <v>EX_fe2_e,r,upper_bound:1000</v>
      </c>
      <c r="H1189" s="3" t="str">
        <f>_xlfn.XLOOKUP(RT_gsm[[#This Row],[rxn in SC GSM]],sc_gsm[model_rxn],sc_gsm[yeast8.3.4 equation],"")</f>
        <v xml:space="preserve">iron(2+)[e] &lt;=&gt; </v>
      </c>
      <c r="I1189" s="3" t="b">
        <f>_xlfn.XLOOKUP(RT_gsm[[#This Row],[rxn in SC GSM]],sc_gsm[model_rxn],sc_gsm[Column12],"")</f>
        <v>1</v>
      </c>
      <c r="J1189" s="3" t="str">
        <f>IF(RT_gsm[[#This Row],[Column2]]="REV",FIND("&lt;=&gt;",RT_gsm[[#This Row],[Column8]]),"")</f>
        <v/>
      </c>
    </row>
    <row r="1190" spans="1:10" hidden="1" x14ac:dyDescent="0.2">
      <c r="A1190" t="s">
        <v>5109</v>
      </c>
      <c r="B1190" t="s">
        <v>3902</v>
      </c>
      <c r="C1190" t="str">
        <f>RT_gsm[[#This Row],[model_rxn]]&amp;"_"&amp;RT_gsm[[#This Row],[Column2]]</f>
        <v>EX_fe3_e_FWD</v>
      </c>
      <c r="D1190" t="str">
        <f>_xlfn.XLOOKUP(RT_gsm[[#This Row],[Column3]],SC_enz[name_dir],SC_enz[name_dir],"")</f>
        <v/>
      </c>
      <c r="E1190" t="str">
        <f>_xlfn.XLOOKUP(RT_gsm[[#This Row],[model_rxn]],sc_gsm[model_rxn],sc_gsm[model_rxn],"")</f>
        <v/>
      </c>
      <c r="F1190" s="3" t="str">
        <f>_xlfn.XLOOKUP(RT_gsm[[#This Row],[Column3]],sc_gsm[Column3],sc_gsm[Column3],"")</f>
        <v/>
      </c>
      <c r="G1190" s="3" t="str" cm="1">
        <f t="array" ref="G1190">RT_gsm[[#This Row],[model_rxn]]&amp;",r,"&amp;_xlfn.SWITCH(RT_gsm[[#This Row],[Column2]],"REV","lower_bound:-","FWD","upper_bound:")&amp;"1000"</f>
        <v>EX_fe3_e,r,upper_bound:1000</v>
      </c>
      <c r="H1190" s="3" t="str">
        <f>_xlfn.XLOOKUP(RT_gsm[[#This Row],[rxn in SC GSM]],sc_gsm[model_rxn],sc_gsm[yeast8.3.4 equation],"")</f>
        <v/>
      </c>
      <c r="I1190" s="3" t="str">
        <f>_xlfn.XLOOKUP(RT_gsm[[#This Row],[rxn in SC GSM]],sc_gsm[model_rxn],sc_gsm[Column12],"")</f>
        <v/>
      </c>
      <c r="J1190" s="3" t="str">
        <f>IF(RT_gsm[[#This Row],[Column2]]="REV",FIND("&lt;=&gt;",RT_gsm[[#This Row],[Column8]]),"")</f>
        <v/>
      </c>
    </row>
    <row r="1191" spans="1:10" hidden="1" x14ac:dyDescent="0.2">
      <c r="A1191" t="s">
        <v>2604</v>
      </c>
      <c r="B1191" t="s">
        <v>3902</v>
      </c>
      <c r="C1191" t="str">
        <f>RT_gsm[[#This Row],[model_rxn]]&amp;"_"&amp;RT_gsm[[#This Row],[Column2]]</f>
        <v>EX_fecost_e_FWD</v>
      </c>
      <c r="D1191" t="str">
        <f>_xlfn.XLOOKUP(RT_gsm[[#This Row],[Column3]],SC_enz[name_dir],SC_enz[name_dir],"")</f>
        <v>EX_fecost_e_FWD</v>
      </c>
      <c r="E1191" t="str">
        <f>_xlfn.XLOOKUP(RT_gsm[[#This Row],[model_rxn]],sc_gsm[model_rxn],sc_gsm[model_rxn],"")</f>
        <v>EX_fecost_e</v>
      </c>
      <c r="F1191" s="3" t="str">
        <f>_xlfn.XLOOKUP(RT_gsm[[#This Row],[Column3]],sc_gsm[Column3],sc_gsm[Column3],"")</f>
        <v>EX_fecost_e_FWD</v>
      </c>
      <c r="G1191" s="3" t="str" cm="1">
        <f t="array" ref="G1191">RT_gsm[[#This Row],[model_rxn]]&amp;",r,"&amp;_xlfn.SWITCH(RT_gsm[[#This Row],[Column2]],"REV","lower_bound:-","FWD","upper_bound:")&amp;"1000"</f>
        <v>EX_fecost_e,r,upper_bound:1000</v>
      </c>
      <c r="H1191" s="3" t="str">
        <f>_xlfn.XLOOKUP(RT_gsm[[#This Row],[rxn in SC GSM]],sc_gsm[model_rxn],sc_gsm[yeast8.3.4 equation],"")</f>
        <v xml:space="preserve">fecosterol[e] =&gt; </v>
      </c>
      <c r="I1191" s="3" t="b">
        <f>_xlfn.XLOOKUP(RT_gsm[[#This Row],[rxn in SC GSM]],sc_gsm[model_rxn],sc_gsm[Column12],"")</f>
        <v>1</v>
      </c>
      <c r="J1191" s="3" t="str">
        <f>IF(RT_gsm[[#This Row],[Column2]]="REV",FIND("&lt;=&gt;",RT_gsm[[#This Row],[Column8]]),"")</f>
        <v/>
      </c>
    </row>
    <row r="1192" spans="1:10" hidden="1" x14ac:dyDescent="0.2">
      <c r="A1192" t="s">
        <v>2606</v>
      </c>
      <c r="B1192" t="s">
        <v>3902</v>
      </c>
      <c r="C1192" t="str">
        <f>RT_gsm[[#This Row],[model_rxn]]&amp;"_"&amp;RT_gsm[[#This Row],[Column2]]</f>
        <v>EX_fmn_e_FWD</v>
      </c>
      <c r="D1192" t="str">
        <f>_xlfn.XLOOKUP(RT_gsm[[#This Row],[Column3]],SC_enz[name_dir],SC_enz[name_dir],"")</f>
        <v>EX_fmn_e_FWD</v>
      </c>
      <c r="E1192" t="str">
        <f>_xlfn.XLOOKUP(RT_gsm[[#This Row],[model_rxn]],sc_gsm[model_rxn],sc_gsm[model_rxn],"")</f>
        <v>EX_fmn_e</v>
      </c>
      <c r="F1192" s="3" t="str">
        <f>_xlfn.XLOOKUP(RT_gsm[[#This Row],[Column3]],sc_gsm[Column3],sc_gsm[Column3],"")</f>
        <v>EX_fmn_e_FWD</v>
      </c>
      <c r="G1192" s="3" t="str" cm="1">
        <f t="array" ref="G1192">RT_gsm[[#This Row],[model_rxn]]&amp;",r,"&amp;_xlfn.SWITCH(RT_gsm[[#This Row],[Column2]],"REV","lower_bound:-","FWD","upper_bound:")&amp;"1000"</f>
        <v>EX_fmn_e,r,upper_bound:1000</v>
      </c>
      <c r="H1192" s="3" t="str">
        <f>_xlfn.XLOOKUP(RT_gsm[[#This Row],[rxn in SC GSM]],sc_gsm[model_rxn],sc_gsm[yeast8.3.4 equation],"")</f>
        <v xml:space="preserve">FMN[e] =&gt; </v>
      </c>
      <c r="I1192" s="3" t="b">
        <f>_xlfn.XLOOKUP(RT_gsm[[#This Row],[rxn in SC GSM]],sc_gsm[model_rxn],sc_gsm[Column12],"")</f>
        <v>1</v>
      </c>
      <c r="J1192" s="3" t="str">
        <f>IF(RT_gsm[[#This Row],[Column2]]="REV",FIND("&lt;=&gt;",RT_gsm[[#This Row],[Column8]]),"")</f>
        <v/>
      </c>
    </row>
    <row r="1193" spans="1:10" x14ac:dyDescent="0.2">
      <c r="A1193" s="6" t="s">
        <v>2607</v>
      </c>
      <c r="B1193" t="s">
        <v>3903</v>
      </c>
      <c r="C1193" t="str">
        <f>RT_gsm[[#This Row],[model_rxn]]&amp;"_"&amp;RT_gsm[[#This Row],[Column2]]</f>
        <v>EX_fol_e_REV</v>
      </c>
      <c r="D1193" t="str">
        <f>_xlfn.XLOOKUP(RT_gsm[[#This Row],[Column3]],SC_enz[name_dir],SC_enz[name_dir],"")</f>
        <v/>
      </c>
      <c r="E1193" t="str">
        <f>_xlfn.XLOOKUP(RT_gsm[[#This Row],[model_rxn]],sc_gsm[model_rxn],sc_gsm[model_rxn],"")</f>
        <v>EX_fol_e</v>
      </c>
      <c r="F1193" s="3" t="str">
        <f>_xlfn.XLOOKUP(RT_gsm[[#This Row],[Column3]],sc_gsm[Column3],sc_gsm[Column3],"")</f>
        <v/>
      </c>
      <c r="G1193" s="3" t="str" cm="1">
        <f t="array" ref="G1193">RT_gsm[[#This Row],[model_rxn]]&amp;",r,"&amp;_xlfn.SWITCH(RT_gsm[[#This Row],[Column2]],"REV","lower_bound:-","FWD","upper_bound:")&amp;"1000"</f>
        <v>EX_fol_e,r,lower_bound:-1000</v>
      </c>
      <c r="H1193" s="3" t="str">
        <f>_xlfn.XLOOKUP(RT_gsm[[#This Row],[rxn in SC GSM]],sc_gsm[model_rxn],sc_gsm[yeast8.3.4 equation],"")</f>
        <v xml:space="preserve">folate[e] =&gt; </v>
      </c>
      <c r="I1193" s="3" t="b">
        <f>_xlfn.XLOOKUP(RT_gsm[[#This Row],[rxn in SC GSM]],sc_gsm[model_rxn],sc_gsm[Column12],"")</f>
        <v>1</v>
      </c>
      <c r="J1193" s="3" t="e">
        <f>IF(RT_gsm[[#This Row],[Column2]]="REV",FIND("&lt;=&gt;",RT_gsm[[#This Row],[Column8]]),"")</f>
        <v>#VALUE!</v>
      </c>
    </row>
    <row r="1194" spans="1:10" hidden="1" x14ac:dyDescent="0.2">
      <c r="A1194" t="s">
        <v>2607</v>
      </c>
      <c r="B1194" t="s">
        <v>3902</v>
      </c>
      <c r="C1194" t="str">
        <f>RT_gsm[[#This Row],[model_rxn]]&amp;"_"&amp;RT_gsm[[#This Row],[Column2]]</f>
        <v>EX_fol_e_FWD</v>
      </c>
      <c r="D1194" t="str">
        <f>_xlfn.XLOOKUP(RT_gsm[[#This Row],[Column3]],SC_enz[name_dir],SC_enz[name_dir],"")</f>
        <v>EX_fol_e_FWD</v>
      </c>
      <c r="E1194" t="str">
        <f>_xlfn.XLOOKUP(RT_gsm[[#This Row],[model_rxn]],sc_gsm[model_rxn],sc_gsm[model_rxn],"")</f>
        <v>EX_fol_e</v>
      </c>
      <c r="F1194" s="3" t="str">
        <f>_xlfn.XLOOKUP(RT_gsm[[#This Row],[Column3]],sc_gsm[Column3],sc_gsm[Column3],"")</f>
        <v>EX_fol_e_FWD</v>
      </c>
      <c r="G1194" s="3" t="str" cm="1">
        <f t="array" ref="G1194">RT_gsm[[#This Row],[model_rxn]]&amp;",r,"&amp;_xlfn.SWITCH(RT_gsm[[#This Row],[Column2]],"REV","lower_bound:-","FWD","upper_bound:")&amp;"1000"</f>
        <v>EX_fol_e,r,upper_bound:1000</v>
      </c>
      <c r="H1194" s="3" t="str">
        <f>_xlfn.XLOOKUP(RT_gsm[[#This Row],[rxn in SC GSM]],sc_gsm[model_rxn],sc_gsm[yeast8.3.4 equation],"")</f>
        <v xml:space="preserve">folate[e] =&gt; </v>
      </c>
      <c r="I1194" s="3" t="b">
        <f>_xlfn.XLOOKUP(RT_gsm[[#This Row],[rxn in SC GSM]],sc_gsm[model_rxn],sc_gsm[Column12],"")</f>
        <v>1</v>
      </c>
      <c r="J1194" s="3" t="str">
        <f>IF(RT_gsm[[#This Row],[Column2]]="REV",FIND("&lt;=&gt;",RT_gsm[[#This Row],[Column8]]),"")</f>
        <v/>
      </c>
    </row>
    <row r="1195" spans="1:10" hidden="1" x14ac:dyDescent="0.2">
      <c r="A1195" t="s">
        <v>2608</v>
      </c>
      <c r="B1195" t="s">
        <v>3902</v>
      </c>
      <c r="C1195" t="str">
        <f>RT_gsm[[#This Row],[model_rxn]]&amp;"_"&amp;RT_gsm[[#This Row],[Column2]]</f>
        <v>EX_for_e_FWD</v>
      </c>
      <c r="D1195" t="str">
        <f>_xlfn.XLOOKUP(RT_gsm[[#This Row],[Column3]],SC_enz[name_dir],SC_enz[name_dir],"")</f>
        <v>EX_for_e_FWD</v>
      </c>
      <c r="E1195" t="str">
        <f>_xlfn.XLOOKUP(RT_gsm[[#This Row],[model_rxn]],sc_gsm[model_rxn],sc_gsm[model_rxn],"")</f>
        <v>EX_for_e</v>
      </c>
      <c r="F1195" s="3" t="str">
        <f>_xlfn.XLOOKUP(RT_gsm[[#This Row],[Column3]],sc_gsm[Column3],sc_gsm[Column3],"")</f>
        <v>EX_for_e_FWD</v>
      </c>
      <c r="G1195" s="3" t="str" cm="1">
        <f t="array" ref="G1195">RT_gsm[[#This Row],[model_rxn]]&amp;",r,"&amp;_xlfn.SWITCH(RT_gsm[[#This Row],[Column2]],"REV","lower_bound:-","FWD","upper_bound:")&amp;"1000"</f>
        <v>EX_for_e,r,upper_bound:1000</v>
      </c>
      <c r="H1195" s="3" t="str">
        <f>_xlfn.XLOOKUP(RT_gsm[[#This Row],[rxn in SC GSM]],sc_gsm[model_rxn],sc_gsm[yeast8.3.4 equation],"")</f>
        <v xml:space="preserve">formate[e] =&gt; </v>
      </c>
      <c r="I1195" s="3" t="b">
        <f>_xlfn.XLOOKUP(RT_gsm[[#This Row],[rxn in SC GSM]],sc_gsm[model_rxn],sc_gsm[Column12],"")</f>
        <v>1</v>
      </c>
      <c r="J1195" s="3" t="str">
        <f>IF(RT_gsm[[#This Row],[Column2]]="REV",FIND("&lt;=&gt;",RT_gsm[[#This Row],[Column8]]),"")</f>
        <v/>
      </c>
    </row>
    <row r="1196" spans="1:10" hidden="1" x14ac:dyDescent="0.2">
      <c r="A1196" t="s">
        <v>2546</v>
      </c>
      <c r="B1196" t="s">
        <v>3902</v>
      </c>
      <c r="C1196" t="str">
        <f>RT_gsm[[#This Row],[model_rxn]]&amp;"_"&amp;RT_gsm[[#This Row],[Column2]]</f>
        <v>EX_fru_e_FWD</v>
      </c>
      <c r="D1196" t="str">
        <f>_xlfn.XLOOKUP(RT_gsm[[#This Row],[Column3]],SC_enz[name_dir],SC_enz[name_dir],"")</f>
        <v>EX_fru_e_FWD</v>
      </c>
      <c r="E1196" t="str">
        <f>_xlfn.XLOOKUP(RT_gsm[[#This Row],[model_rxn]],sc_gsm[model_rxn],sc_gsm[model_rxn],"")</f>
        <v>EX_fru_e</v>
      </c>
      <c r="F1196" s="3" t="str">
        <f>_xlfn.XLOOKUP(RT_gsm[[#This Row],[Column3]],sc_gsm[Column3],sc_gsm[Column3],"")</f>
        <v>EX_fru_e_FWD</v>
      </c>
      <c r="G1196" s="3" t="str" cm="1">
        <f t="array" ref="G1196">RT_gsm[[#This Row],[model_rxn]]&amp;",r,"&amp;_xlfn.SWITCH(RT_gsm[[#This Row],[Column2]],"REV","lower_bound:-","FWD","upper_bound:")&amp;"1000"</f>
        <v>EX_fru_e,r,upper_bound:1000</v>
      </c>
      <c r="H1196" s="3" t="str">
        <f>_xlfn.XLOOKUP(RT_gsm[[#This Row],[rxn in SC GSM]],sc_gsm[model_rxn],sc_gsm[yeast8.3.4 equation],"")</f>
        <v xml:space="preserve">D-fructose[e] =&gt; </v>
      </c>
      <c r="I1196" s="3" t="b">
        <f>_xlfn.XLOOKUP(RT_gsm[[#This Row],[rxn in SC GSM]],sc_gsm[model_rxn],sc_gsm[Column12],"")</f>
        <v>1</v>
      </c>
      <c r="J1196" s="3" t="str">
        <f>IF(RT_gsm[[#This Row],[Column2]]="REV",FIND("&lt;=&gt;",RT_gsm[[#This Row],[Column8]]),"")</f>
        <v/>
      </c>
    </row>
    <row r="1197" spans="1:10" hidden="1" x14ac:dyDescent="0.2">
      <c r="A1197" t="s">
        <v>2615</v>
      </c>
      <c r="B1197" t="s">
        <v>3902</v>
      </c>
      <c r="C1197" t="str">
        <f>RT_gsm[[#This Row],[model_rxn]]&amp;"_"&amp;RT_gsm[[#This Row],[Column2]]</f>
        <v>EX_fum_e_FWD</v>
      </c>
      <c r="D1197" t="str">
        <f>_xlfn.XLOOKUP(RT_gsm[[#This Row],[Column3]],SC_enz[name_dir],SC_enz[name_dir],"")</f>
        <v>EX_fum_e_FWD</v>
      </c>
      <c r="E1197" t="str">
        <f>_xlfn.XLOOKUP(RT_gsm[[#This Row],[model_rxn]],sc_gsm[model_rxn],sc_gsm[model_rxn],"")</f>
        <v>EX_fum_e</v>
      </c>
      <c r="F1197" s="3" t="str">
        <f>_xlfn.XLOOKUP(RT_gsm[[#This Row],[Column3]],sc_gsm[Column3],sc_gsm[Column3],"")</f>
        <v>EX_fum_e_FWD</v>
      </c>
      <c r="G1197" s="3" t="str" cm="1">
        <f t="array" ref="G1197">RT_gsm[[#This Row],[model_rxn]]&amp;",r,"&amp;_xlfn.SWITCH(RT_gsm[[#This Row],[Column2]],"REV","lower_bound:-","FWD","upper_bound:")&amp;"1000"</f>
        <v>EX_fum_e,r,upper_bound:1000</v>
      </c>
      <c r="H1197" s="3" t="str">
        <f>_xlfn.XLOOKUP(RT_gsm[[#This Row],[rxn in SC GSM]],sc_gsm[model_rxn],sc_gsm[yeast8.3.4 equation],"")</f>
        <v xml:space="preserve">fumarate[e] =&gt; </v>
      </c>
      <c r="I1197" s="3" t="b">
        <f>_xlfn.XLOOKUP(RT_gsm[[#This Row],[rxn in SC GSM]],sc_gsm[model_rxn],sc_gsm[Column12],"")</f>
        <v>1</v>
      </c>
      <c r="J1197" s="3" t="str">
        <f>IF(RT_gsm[[#This Row],[Column2]]="REV",FIND("&lt;=&gt;",RT_gsm[[#This Row],[Column8]]),"")</f>
        <v/>
      </c>
    </row>
    <row r="1198" spans="1:10" hidden="1" x14ac:dyDescent="0.2">
      <c r="A1198" t="s">
        <v>2788</v>
      </c>
      <c r="B1198" t="s">
        <v>3902</v>
      </c>
      <c r="C1198" t="str">
        <f>RT_gsm[[#This Row],[model_rxn]]&amp;"_"&amp;RT_gsm[[#This Row],[Column2]]</f>
        <v>EX_g3pc_e_FWD</v>
      </c>
      <c r="D1198" t="str">
        <f>_xlfn.XLOOKUP(RT_gsm[[#This Row],[Column3]],SC_enz[name_dir],SC_enz[name_dir],"")</f>
        <v>EX_g3pc_e_FWD</v>
      </c>
      <c r="E1198" t="str">
        <f>_xlfn.XLOOKUP(RT_gsm[[#This Row],[model_rxn]],sc_gsm[model_rxn],sc_gsm[model_rxn],"")</f>
        <v>EX_g3pc_e</v>
      </c>
      <c r="F1198" s="3" t="str">
        <f>_xlfn.XLOOKUP(RT_gsm[[#This Row],[Column3]],sc_gsm[Column3],sc_gsm[Column3],"")</f>
        <v>EX_g3pc_e_FWD</v>
      </c>
      <c r="G1198" s="3" t="str" cm="1">
        <f t="array" ref="G1198">RT_gsm[[#This Row],[model_rxn]]&amp;",r,"&amp;_xlfn.SWITCH(RT_gsm[[#This Row],[Column2]],"REV","lower_bound:-","FWD","upper_bound:")&amp;"1000"</f>
        <v>EX_g3pc_e,r,upper_bound:1000</v>
      </c>
      <c r="H1198" s="3" t="str">
        <f>_xlfn.XLOOKUP(RT_gsm[[#This Row],[rxn in SC GSM]],sc_gsm[model_rxn],sc_gsm[yeast8.3.4 equation],"")</f>
        <v xml:space="preserve">sn-glycero-3-phosphocholine[e] =&gt; </v>
      </c>
      <c r="I1198" s="3" t="b">
        <f>_xlfn.XLOOKUP(RT_gsm[[#This Row],[rxn in SC GSM]],sc_gsm[model_rxn],sc_gsm[Column12],"")</f>
        <v>1</v>
      </c>
      <c r="J1198" s="3" t="str">
        <f>IF(RT_gsm[[#This Row],[Column2]]="REV",FIND("&lt;=&gt;",RT_gsm[[#This Row],[Column8]]),"")</f>
        <v/>
      </c>
    </row>
    <row r="1199" spans="1:10" hidden="1" x14ac:dyDescent="0.2">
      <c r="A1199" t="s">
        <v>2422</v>
      </c>
      <c r="B1199" t="s">
        <v>3902</v>
      </c>
      <c r="C1199" t="str">
        <f>RT_gsm[[#This Row],[model_rxn]]&amp;"_"&amp;RT_gsm[[#This Row],[Column2]]</f>
        <v>EX_g3pi_e_FWD</v>
      </c>
      <c r="D1199" t="str">
        <f>_xlfn.XLOOKUP(RT_gsm[[#This Row],[Column3]],SC_enz[name_dir],SC_enz[name_dir],"")</f>
        <v>EX_g3pi_e_FWD</v>
      </c>
      <c r="E1199" t="str">
        <f>_xlfn.XLOOKUP(RT_gsm[[#This Row],[model_rxn]],sc_gsm[model_rxn],sc_gsm[model_rxn],"")</f>
        <v>EX_g3pi_e</v>
      </c>
      <c r="F1199" s="3" t="str">
        <f>_xlfn.XLOOKUP(RT_gsm[[#This Row],[Column3]],sc_gsm[Column3],sc_gsm[Column3],"")</f>
        <v>EX_g3pi_e_FWD</v>
      </c>
      <c r="G1199" s="3" t="str" cm="1">
        <f t="array" ref="G1199">RT_gsm[[#This Row],[model_rxn]]&amp;",r,"&amp;_xlfn.SWITCH(RT_gsm[[#This Row],[Column2]],"REV","lower_bound:-","FWD","upper_bound:")&amp;"1000"</f>
        <v>EX_g3pi_e,r,upper_bound:1000</v>
      </c>
      <c r="H1199" s="3" t="str">
        <f>_xlfn.XLOOKUP(RT_gsm[[#This Row],[rxn in SC GSM]],sc_gsm[model_rxn],sc_gsm[yeast8.3.4 equation],"")</f>
        <v xml:space="preserve">1-(sn-glycero-3-phospho)-1D-myo-inositol[e] =&gt; </v>
      </c>
      <c r="I1199" s="3" t="b">
        <f>_xlfn.XLOOKUP(RT_gsm[[#This Row],[rxn in SC GSM]],sc_gsm[model_rxn],sc_gsm[Column12],"")</f>
        <v>1</v>
      </c>
      <c r="J1199" s="3" t="str">
        <f>IF(RT_gsm[[#This Row],[Column2]]="REV",FIND("&lt;=&gt;",RT_gsm[[#This Row],[Column8]]),"")</f>
        <v/>
      </c>
    </row>
    <row r="1200" spans="1:10" hidden="1" x14ac:dyDescent="0.2">
      <c r="A1200" t="s">
        <v>2547</v>
      </c>
      <c r="B1200" t="s">
        <v>3902</v>
      </c>
      <c r="C1200" t="str">
        <f>RT_gsm[[#This Row],[model_rxn]]&amp;"_"&amp;RT_gsm[[#This Row],[Column2]]</f>
        <v>EX_gal_e_FWD</v>
      </c>
      <c r="D1200" t="str">
        <f>_xlfn.XLOOKUP(RT_gsm[[#This Row],[Column3]],SC_enz[name_dir],SC_enz[name_dir],"")</f>
        <v>EX_gal_e_FWD</v>
      </c>
      <c r="E1200" t="str">
        <f>_xlfn.XLOOKUP(RT_gsm[[#This Row],[model_rxn]],sc_gsm[model_rxn],sc_gsm[model_rxn],"")</f>
        <v>EX_gal_e</v>
      </c>
      <c r="F1200" s="3" t="str">
        <f>_xlfn.XLOOKUP(RT_gsm[[#This Row],[Column3]],sc_gsm[Column3],sc_gsm[Column3],"")</f>
        <v>EX_gal_e_FWD</v>
      </c>
      <c r="G1200" s="3" t="str" cm="1">
        <f t="array" ref="G1200">RT_gsm[[#This Row],[model_rxn]]&amp;",r,"&amp;_xlfn.SWITCH(RT_gsm[[#This Row],[Column2]],"REV","lower_bound:-","FWD","upper_bound:")&amp;"1000"</f>
        <v>EX_gal_e,r,upper_bound:1000</v>
      </c>
      <c r="H1200" s="3" t="str">
        <f>_xlfn.XLOOKUP(RT_gsm[[#This Row],[rxn in SC GSM]],sc_gsm[model_rxn],sc_gsm[yeast8.3.4 equation],"")</f>
        <v xml:space="preserve">D-galactose[e] =&gt; </v>
      </c>
      <c r="I1200" s="3" t="b">
        <f>_xlfn.XLOOKUP(RT_gsm[[#This Row],[rxn in SC GSM]],sc_gsm[model_rxn],sc_gsm[Column12],"")</f>
        <v>1</v>
      </c>
      <c r="J1200" s="3" t="str">
        <f>IF(RT_gsm[[#This Row],[Column2]]="REV",FIND("&lt;=&gt;",RT_gsm[[#This Row],[Column8]]),"")</f>
        <v/>
      </c>
    </row>
    <row r="1201" spans="1:10" hidden="1" x14ac:dyDescent="0.2">
      <c r="A1201" t="s">
        <v>2548</v>
      </c>
      <c r="B1201" t="s">
        <v>3902</v>
      </c>
      <c r="C1201" t="str">
        <f>RT_gsm[[#This Row],[model_rxn]]&amp;"_"&amp;RT_gsm[[#This Row],[Column2]]</f>
        <v>EX_galur_e_FWD</v>
      </c>
      <c r="D1201" t="str">
        <f>_xlfn.XLOOKUP(RT_gsm[[#This Row],[Column3]],SC_enz[name_dir],SC_enz[name_dir],"")</f>
        <v>EX_galur_e_FWD</v>
      </c>
      <c r="E1201" t="str">
        <f>_xlfn.XLOOKUP(RT_gsm[[#This Row],[model_rxn]],sc_gsm[model_rxn],sc_gsm[model_rxn],"")</f>
        <v>EX_galur_e</v>
      </c>
      <c r="F1201" s="3" t="str">
        <f>_xlfn.XLOOKUP(RT_gsm[[#This Row],[Column3]],sc_gsm[Column3],sc_gsm[Column3],"")</f>
        <v>EX_galur_e_FWD</v>
      </c>
      <c r="G1201" s="3" t="str" cm="1">
        <f t="array" ref="G1201">RT_gsm[[#This Row],[model_rxn]]&amp;",r,"&amp;_xlfn.SWITCH(RT_gsm[[#This Row],[Column2]],"REV","lower_bound:-","FWD","upper_bound:")&amp;"1000"</f>
        <v>EX_galur_e,r,upper_bound:1000</v>
      </c>
      <c r="H1201" s="3" t="str">
        <f>_xlfn.XLOOKUP(RT_gsm[[#This Row],[rxn in SC GSM]],sc_gsm[model_rxn],sc_gsm[yeast8.3.4 equation],"")</f>
        <v xml:space="preserve">D-galacturonate[e] =&gt; </v>
      </c>
      <c r="I1201" s="3" t="b">
        <f>_xlfn.XLOOKUP(RT_gsm[[#This Row],[rxn in SC GSM]],sc_gsm[model_rxn],sc_gsm[Column12],"")</f>
        <v>1</v>
      </c>
      <c r="J1201" s="3" t="str">
        <f>IF(RT_gsm[[#This Row],[Column2]]="REV",FIND("&lt;=&gt;",RT_gsm[[#This Row],[Column8]]),"")</f>
        <v/>
      </c>
    </row>
    <row r="1202" spans="1:10" hidden="1" x14ac:dyDescent="0.2">
      <c r="A1202" t="s">
        <v>5110</v>
      </c>
      <c r="B1202" t="s">
        <v>3902</v>
      </c>
      <c r="C1202" t="str">
        <f>RT_gsm[[#This Row],[model_rxn]]&amp;"_"&amp;RT_gsm[[#This Row],[Column2]]</f>
        <v>EX_gam6p_e_FWD</v>
      </c>
      <c r="D1202" t="str">
        <f>_xlfn.XLOOKUP(RT_gsm[[#This Row],[Column3]],SC_enz[name_dir],SC_enz[name_dir],"")</f>
        <v/>
      </c>
      <c r="E1202" t="str">
        <f>_xlfn.XLOOKUP(RT_gsm[[#This Row],[model_rxn]],sc_gsm[model_rxn],sc_gsm[model_rxn],"")</f>
        <v/>
      </c>
      <c r="F1202" s="3" t="str">
        <f>_xlfn.XLOOKUP(RT_gsm[[#This Row],[Column3]],sc_gsm[Column3],sc_gsm[Column3],"")</f>
        <v/>
      </c>
      <c r="G1202" s="3" t="str" cm="1">
        <f t="array" ref="G1202">RT_gsm[[#This Row],[model_rxn]]&amp;",r,"&amp;_xlfn.SWITCH(RT_gsm[[#This Row],[Column2]],"REV","lower_bound:-","FWD","upper_bound:")&amp;"1000"</f>
        <v>EX_gam6p_e,r,upper_bound:1000</v>
      </c>
      <c r="H1202" s="3" t="str">
        <f>_xlfn.XLOOKUP(RT_gsm[[#This Row],[rxn in SC GSM]],sc_gsm[model_rxn],sc_gsm[yeast8.3.4 equation],"")</f>
        <v/>
      </c>
      <c r="I1202" s="3" t="str">
        <f>_xlfn.XLOOKUP(RT_gsm[[#This Row],[rxn in SC GSM]],sc_gsm[model_rxn],sc_gsm[Column12],"")</f>
        <v/>
      </c>
      <c r="J1202" s="3" t="str">
        <f>IF(RT_gsm[[#This Row],[Column2]]="REV",FIND("&lt;=&gt;",RT_gsm[[#This Row],[Column8]]),"")</f>
        <v/>
      </c>
    </row>
    <row r="1203" spans="1:10" hidden="1" x14ac:dyDescent="0.2">
      <c r="A1203" t="s">
        <v>2635</v>
      </c>
      <c r="B1203" t="s">
        <v>3902</v>
      </c>
      <c r="C1203" t="str">
        <f>RT_gsm[[#This Row],[model_rxn]]&amp;"_"&amp;RT_gsm[[#This Row],[Column2]]</f>
        <v>EX_gcald_e_FWD</v>
      </c>
      <c r="D1203" t="str">
        <f>_xlfn.XLOOKUP(RT_gsm[[#This Row],[Column3]],SC_enz[name_dir],SC_enz[name_dir],"")</f>
        <v>EX_gcald_e_FWD</v>
      </c>
      <c r="E1203" t="str">
        <f>_xlfn.XLOOKUP(RT_gsm[[#This Row],[model_rxn]],sc_gsm[model_rxn],sc_gsm[model_rxn],"")</f>
        <v>EX_gcald_e</v>
      </c>
      <c r="F1203" s="3" t="str">
        <f>_xlfn.XLOOKUP(RT_gsm[[#This Row],[Column3]],sc_gsm[Column3],sc_gsm[Column3],"")</f>
        <v>EX_gcald_e_FWD</v>
      </c>
      <c r="G1203" s="3" t="str" cm="1">
        <f t="array" ref="G1203">RT_gsm[[#This Row],[model_rxn]]&amp;",r,"&amp;_xlfn.SWITCH(RT_gsm[[#This Row],[Column2]],"REV","lower_bound:-","FWD","upper_bound:")&amp;"1000"</f>
        <v>EX_gcald_e,r,upper_bound:1000</v>
      </c>
      <c r="H1203" s="3" t="str">
        <f>_xlfn.XLOOKUP(RT_gsm[[#This Row],[rxn in SC GSM]],sc_gsm[model_rxn],sc_gsm[yeast8.3.4 equation],"")</f>
        <v xml:space="preserve">glycolaldehyde[e] =&gt; </v>
      </c>
      <c r="I1203" s="3" t="b">
        <f>_xlfn.XLOOKUP(RT_gsm[[#This Row],[rxn in SC GSM]],sc_gsm[model_rxn],sc_gsm[Column12],"")</f>
        <v>1</v>
      </c>
      <c r="J1203" s="3" t="str">
        <f>IF(RT_gsm[[#This Row],[Column2]]="REV",FIND("&lt;=&gt;",RT_gsm[[#This Row],[Column8]]),"")</f>
        <v/>
      </c>
    </row>
    <row r="1204" spans="1:10" hidden="1" x14ac:dyDescent="0.2">
      <c r="A1204" t="s">
        <v>2551</v>
      </c>
      <c r="B1204" t="s">
        <v>3903</v>
      </c>
      <c r="C1204" t="str">
        <f>RT_gsm[[#This Row],[model_rxn]]&amp;"_"&amp;RT_gsm[[#This Row],[Column2]]</f>
        <v>EX_glc__D_e_REV</v>
      </c>
      <c r="D1204" t="str">
        <f>_xlfn.XLOOKUP(RT_gsm[[#This Row],[Column3]],SC_enz[name_dir],SC_enz[name_dir],"")</f>
        <v>EX_glc__D_e_REV</v>
      </c>
      <c r="E1204" t="str">
        <f>_xlfn.XLOOKUP(RT_gsm[[#This Row],[model_rxn]],sc_gsm[model_rxn],sc_gsm[model_rxn],"")</f>
        <v>EX_glc__D_e</v>
      </c>
      <c r="F1204" s="3" t="str">
        <f>_xlfn.XLOOKUP(RT_gsm[[#This Row],[Column3]],sc_gsm[Column3],sc_gsm[Column3],"")</f>
        <v>EX_glc__D_e_REV</v>
      </c>
      <c r="G1204" s="3" t="str" cm="1">
        <f t="array" ref="G1204">RT_gsm[[#This Row],[model_rxn]]&amp;",r,"&amp;_xlfn.SWITCH(RT_gsm[[#This Row],[Column2]],"REV","lower_bound:-","FWD","upper_bound:")&amp;"1000"</f>
        <v>EX_glc__D_e,r,lower_bound:-1000</v>
      </c>
      <c r="H1204" s="3" t="str">
        <f>_xlfn.XLOOKUP(RT_gsm[[#This Row],[rxn in SC GSM]],sc_gsm[model_rxn],sc_gsm[yeast8.3.4 equation],"")</f>
        <v xml:space="preserve">D-glucose[e] &lt;=&gt; </v>
      </c>
      <c r="I1204" s="3" t="b">
        <f>_xlfn.XLOOKUP(RT_gsm[[#This Row],[rxn in SC GSM]],sc_gsm[model_rxn],sc_gsm[Column12],"")</f>
        <v>1</v>
      </c>
      <c r="J1204" s="3">
        <f>IF(RT_gsm[[#This Row],[Column2]]="REV",FIND("&lt;=&gt;",RT_gsm[[#This Row],[Column8]]),"")</f>
        <v>14</v>
      </c>
    </row>
    <row r="1205" spans="1:10" hidden="1" x14ac:dyDescent="0.2">
      <c r="A1205" t="s">
        <v>2551</v>
      </c>
      <c r="B1205" t="s">
        <v>3902</v>
      </c>
      <c r="C1205" t="str">
        <f>RT_gsm[[#This Row],[model_rxn]]&amp;"_"&amp;RT_gsm[[#This Row],[Column2]]</f>
        <v>EX_glc__D_e_FWD</v>
      </c>
      <c r="D1205" t="str">
        <f>_xlfn.XLOOKUP(RT_gsm[[#This Row],[Column3]],SC_enz[name_dir],SC_enz[name_dir],"")</f>
        <v>EX_glc__D_e_FWD</v>
      </c>
      <c r="E1205" t="str">
        <f>_xlfn.XLOOKUP(RT_gsm[[#This Row],[model_rxn]],sc_gsm[model_rxn],sc_gsm[model_rxn],"")</f>
        <v>EX_glc__D_e</v>
      </c>
      <c r="F1205" s="3" t="str">
        <f>_xlfn.XLOOKUP(RT_gsm[[#This Row],[Column3]],sc_gsm[Column3],sc_gsm[Column3],"")</f>
        <v>EX_glc__D_e_FWD</v>
      </c>
      <c r="G1205" s="3" t="str" cm="1">
        <f t="array" ref="G1205">RT_gsm[[#This Row],[model_rxn]]&amp;",r,"&amp;_xlfn.SWITCH(RT_gsm[[#This Row],[Column2]],"REV","lower_bound:-","FWD","upper_bound:")&amp;"1000"</f>
        <v>EX_glc__D_e,r,upper_bound:1000</v>
      </c>
      <c r="H1205" s="3" t="str">
        <f>_xlfn.XLOOKUP(RT_gsm[[#This Row],[rxn in SC GSM]],sc_gsm[model_rxn],sc_gsm[yeast8.3.4 equation],"")</f>
        <v xml:space="preserve">D-glucose[e] &lt;=&gt; </v>
      </c>
      <c r="I1205" s="3" t="b">
        <f>_xlfn.XLOOKUP(RT_gsm[[#This Row],[rxn in SC GSM]],sc_gsm[model_rxn],sc_gsm[Column12],"")</f>
        <v>1</v>
      </c>
      <c r="J1205" s="3" t="str">
        <f>IF(RT_gsm[[#This Row],[Column2]]="REV",FIND("&lt;=&gt;",RT_gsm[[#This Row],[Column8]]),"")</f>
        <v/>
      </c>
    </row>
    <row r="1206" spans="1:10" hidden="1" x14ac:dyDescent="0.2">
      <c r="A1206" t="s">
        <v>2695</v>
      </c>
      <c r="B1206" t="s">
        <v>3902</v>
      </c>
      <c r="C1206" t="str">
        <f>RT_gsm[[#This Row],[model_rxn]]&amp;"_"&amp;RT_gsm[[#This Row],[Column2]]</f>
        <v>EX_gln__L_e_FWD</v>
      </c>
      <c r="D1206" t="str">
        <f>_xlfn.XLOOKUP(RT_gsm[[#This Row],[Column3]],SC_enz[name_dir],SC_enz[name_dir],"")</f>
        <v>EX_gln__L_e_FWD</v>
      </c>
      <c r="E1206" t="str">
        <f>_xlfn.XLOOKUP(RT_gsm[[#This Row],[model_rxn]],sc_gsm[model_rxn],sc_gsm[model_rxn],"")</f>
        <v>EX_gln__L_e</v>
      </c>
      <c r="F1206" s="3" t="str">
        <f>_xlfn.XLOOKUP(RT_gsm[[#This Row],[Column3]],sc_gsm[Column3],sc_gsm[Column3],"")</f>
        <v>EX_gln__L_e_FWD</v>
      </c>
      <c r="G1206" s="3" t="str" cm="1">
        <f t="array" ref="G1206">RT_gsm[[#This Row],[model_rxn]]&amp;",r,"&amp;_xlfn.SWITCH(RT_gsm[[#This Row],[Column2]],"REV","lower_bound:-","FWD","upper_bound:")&amp;"1000"</f>
        <v>EX_gln__L_e,r,upper_bound:1000</v>
      </c>
      <c r="H1206" s="3" t="str">
        <f>_xlfn.XLOOKUP(RT_gsm[[#This Row],[rxn in SC GSM]],sc_gsm[model_rxn],sc_gsm[yeast8.3.4 equation],"")</f>
        <v xml:space="preserve">L-glutamine[e] =&gt; </v>
      </c>
      <c r="I1206" s="3" t="b">
        <f>_xlfn.XLOOKUP(RT_gsm[[#This Row],[rxn in SC GSM]],sc_gsm[model_rxn],sc_gsm[Column12],"")</f>
        <v>1</v>
      </c>
      <c r="J1206" s="3" t="str">
        <f>IF(RT_gsm[[#This Row],[Column2]]="REV",FIND("&lt;=&gt;",RT_gsm[[#This Row],[Column8]]),"")</f>
        <v/>
      </c>
    </row>
    <row r="1207" spans="1:10" hidden="1" x14ac:dyDescent="0.2">
      <c r="A1207" t="s">
        <v>2693</v>
      </c>
      <c r="B1207" t="s">
        <v>3902</v>
      </c>
      <c r="C1207" t="str">
        <f>RT_gsm[[#This Row],[model_rxn]]&amp;"_"&amp;RT_gsm[[#This Row],[Column2]]</f>
        <v>EX_glu__L_e_FWD</v>
      </c>
      <c r="D1207" t="str">
        <f>_xlfn.XLOOKUP(RT_gsm[[#This Row],[Column3]],SC_enz[name_dir],SC_enz[name_dir],"")</f>
        <v>EX_glu__L_e_FWD</v>
      </c>
      <c r="E1207" t="str">
        <f>_xlfn.XLOOKUP(RT_gsm[[#This Row],[model_rxn]],sc_gsm[model_rxn],sc_gsm[model_rxn],"")</f>
        <v>EX_glu__L_e</v>
      </c>
      <c r="F1207" s="3" t="str">
        <f>_xlfn.XLOOKUP(RT_gsm[[#This Row],[Column3]],sc_gsm[Column3],sc_gsm[Column3],"")</f>
        <v>EX_glu__L_e_FWD</v>
      </c>
      <c r="G1207" s="3" t="str" cm="1">
        <f t="array" ref="G1207">RT_gsm[[#This Row],[model_rxn]]&amp;",r,"&amp;_xlfn.SWITCH(RT_gsm[[#This Row],[Column2]],"REV","lower_bound:-","FWD","upper_bound:")&amp;"1000"</f>
        <v>EX_glu__L_e,r,upper_bound:1000</v>
      </c>
      <c r="H1207" s="3" t="str">
        <f>_xlfn.XLOOKUP(RT_gsm[[#This Row],[rxn in SC GSM]],sc_gsm[model_rxn],sc_gsm[yeast8.3.4 equation],"")</f>
        <v xml:space="preserve">L-glutamate[e] =&gt; </v>
      </c>
      <c r="I1207" s="3" t="b">
        <f>_xlfn.XLOOKUP(RT_gsm[[#This Row],[rxn in SC GSM]],sc_gsm[model_rxn],sc_gsm[Column12],"")</f>
        <v>1</v>
      </c>
      <c r="J1207" s="3" t="str">
        <f>IF(RT_gsm[[#This Row],[Column2]]="REV",FIND("&lt;=&gt;",RT_gsm[[#This Row],[Column8]]),"")</f>
        <v/>
      </c>
    </row>
    <row r="1208" spans="1:10" hidden="1" x14ac:dyDescent="0.2">
      <c r="A1208" t="s">
        <v>2636</v>
      </c>
      <c r="B1208" t="s">
        <v>3902</v>
      </c>
      <c r="C1208" t="str">
        <f>RT_gsm[[#This Row],[model_rxn]]&amp;"_"&amp;RT_gsm[[#This Row],[Column2]]</f>
        <v>EX_glx_e_FWD</v>
      </c>
      <c r="D1208" t="str">
        <f>_xlfn.XLOOKUP(RT_gsm[[#This Row],[Column3]],SC_enz[name_dir],SC_enz[name_dir],"")</f>
        <v>EX_glx_e_FWD</v>
      </c>
      <c r="E1208" t="str">
        <f>_xlfn.XLOOKUP(RT_gsm[[#This Row],[model_rxn]],sc_gsm[model_rxn],sc_gsm[model_rxn],"")</f>
        <v>EX_glx_e</v>
      </c>
      <c r="F1208" s="3" t="str">
        <f>_xlfn.XLOOKUP(RT_gsm[[#This Row],[Column3]],sc_gsm[Column3],sc_gsm[Column3],"")</f>
        <v>EX_glx_e_FWD</v>
      </c>
      <c r="G1208" s="3" t="str" cm="1">
        <f t="array" ref="G1208">RT_gsm[[#This Row],[model_rxn]]&amp;",r,"&amp;_xlfn.SWITCH(RT_gsm[[#This Row],[Column2]],"REV","lower_bound:-","FWD","upper_bound:")&amp;"1000"</f>
        <v>EX_glx_e,r,upper_bound:1000</v>
      </c>
      <c r="H1208" s="3" t="str">
        <f>_xlfn.XLOOKUP(RT_gsm[[#This Row],[rxn in SC GSM]],sc_gsm[model_rxn],sc_gsm[yeast8.3.4 equation],"")</f>
        <v xml:space="preserve">glyoxylate[e] =&gt; </v>
      </c>
      <c r="I1208" s="3" t="b">
        <f>_xlfn.XLOOKUP(RT_gsm[[#This Row],[rxn in SC GSM]],sc_gsm[model_rxn],sc_gsm[Column12],"")</f>
        <v>1</v>
      </c>
      <c r="J1208" s="3" t="str">
        <f>IF(RT_gsm[[#This Row],[Column2]]="REV",FIND("&lt;=&gt;",RT_gsm[[#This Row],[Column8]]),"")</f>
        <v/>
      </c>
    </row>
    <row r="1209" spans="1:10" hidden="1" x14ac:dyDescent="0.2">
      <c r="A1209" t="s">
        <v>2627</v>
      </c>
      <c r="B1209" t="s">
        <v>3902</v>
      </c>
      <c r="C1209" t="str">
        <f>RT_gsm[[#This Row],[model_rxn]]&amp;"_"&amp;RT_gsm[[#This Row],[Column2]]</f>
        <v>EX_gly_e_FWD</v>
      </c>
      <c r="D1209" t="str">
        <f>_xlfn.XLOOKUP(RT_gsm[[#This Row],[Column3]],SC_enz[name_dir],SC_enz[name_dir],"")</f>
        <v>EX_gly_e_FWD</v>
      </c>
      <c r="E1209" t="str">
        <f>_xlfn.XLOOKUP(RT_gsm[[#This Row],[model_rxn]],sc_gsm[model_rxn],sc_gsm[model_rxn],"")</f>
        <v>EX_gly_e</v>
      </c>
      <c r="F1209" s="3" t="str">
        <f>_xlfn.XLOOKUP(RT_gsm[[#This Row],[Column3]],sc_gsm[Column3],sc_gsm[Column3],"")</f>
        <v>EX_gly_e_FWD</v>
      </c>
      <c r="G1209" s="3" t="str" cm="1">
        <f t="array" ref="G1209">RT_gsm[[#This Row],[model_rxn]]&amp;",r,"&amp;_xlfn.SWITCH(RT_gsm[[#This Row],[Column2]],"REV","lower_bound:-","FWD","upper_bound:")&amp;"1000"</f>
        <v>EX_gly_e,r,upper_bound:1000</v>
      </c>
      <c r="H1209" s="3" t="str">
        <f>_xlfn.XLOOKUP(RT_gsm[[#This Row],[rxn in SC GSM]],sc_gsm[model_rxn],sc_gsm[yeast8.3.4 equation],"")</f>
        <v xml:space="preserve">L-glycine[e] =&gt; </v>
      </c>
      <c r="I1209" s="3" t="b">
        <f>_xlfn.XLOOKUP(RT_gsm[[#This Row],[rxn in SC GSM]],sc_gsm[model_rxn],sc_gsm[Column12],"")</f>
        <v>1</v>
      </c>
      <c r="J1209" s="3" t="str">
        <f>IF(RT_gsm[[#This Row],[Column2]]="REV",FIND("&lt;=&gt;",RT_gsm[[#This Row],[Column8]]),"")</f>
        <v/>
      </c>
    </row>
    <row r="1210" spans="1:10" hidden="1" x14ac:dyDescent="0.2">
      <c r="A1210" t="s">
        <v>2625</v>
      </c>
      <c r="B1210" t="s">
        <v>3902</v>
      </c>
      <c r="C1210" t="str">
        <f>RT_gsm[[#This Row],[model_rxn]]&amp;"_"&amp;RT_gsm[[#This Row],[Column2]]</f>
        <v>EX_glyc_e_FWD</v>
      </c>
      <c r="D1210" t="str">
        <f>_xlfn.XLOOKUP(RT_gsm[[#This Row],[Column3]],SC_enz[name_dir],SC_enz[name_dir],"")</f>
        <v>EX_glyc_e_FWD</v>
      </c>
      <c r="E1210" t="str">
        <f>_xlfn.XLOOKUP(RT_gsm[[#This Row],[model_rxn]],sc_gsm[model_rxn],sc_gsm[model_rxn],"")</f>
        <v>EX_glyc_e</v>
      </c>
      <c r="F1210" s="3" t="str">
        <f>_xlfn.XLOOKUP(RT_gsm[[#This Row],[Column3]],sc_gsm[Column3],sc_gsm[Column3],"")</f>
        <v>EX_glyc_e_FWD</v>
      </c>
      <c r="G1210" s="3" t="str" cm="1">
        <f t="array" ref="G1210">RT_gsm[[#This Row],[model_rxn]]&amp;",r,"&amp;_xlfn.SWITCH(RT_gsm[[#This Row],[Column2]],"REV","lower_bound:-","FWD","upper_bound:")&amp;"1000"</f>
        <v>EX_glyc_e,r,upper_bound:1000</v>
      </c>
      <c r="H1210" s="3" t="str">
        <f>_xlfn.XLOOKUP(RT_gsm[[#This Row],[rxn in SC GSM]],sc_gsm[model_rxn],sc_gsm[yeast8.3.4 equation],"")</f>
        <v xml:space="preserve">glycerol[e] =&gt; </v>
      </c>
      <c r="I1210" s="3" t="b">
        <f>_xlfn.XLOOKUP(RT_gsm[[#This Row],[rxn in SC GSM]],sc_gsm[model_rxn],sc_gsm[Column12],"")</f>
        <v>1</v>
      </c>
      <c r="J1210" s="3" t="str">
        <f>IF(RT_gsm[[#This Row],[Column2]]="REV",FIND("&lt;=&gt;",RT_gsm[[#This Row],[Column8]]),"")</f>
        <v/>
      </c>
    </row>
    <row r="1211" spans="1:10" hidden="1" x14ac:dyDescent="0.2">
      <c r="A1211" t="s">
        <v>5111</v>
      </c>
      <c r="B1211" t="s">
        <v>3902</v>
      </c>
      <c r="C1211" t="str">
        <f>RT_gsm[[#This Row],[model_rxn]]&amp;"_"&amp;RT_gsm[[#This Row],[Column2]]</f>
        <v>EX_gsn_e_FWD</v>
      </c>
      <c r="D1211" t="str">
        <f>_xlfn.XLOOKUP(RT_gsm[[#This Row],[Column3]],SC_enz[name_dir],SC_enz[name_dir],"")</f>
        <v/>
      </c>
      <c r="E1211" t="str">
        <f>_xlfn.XLOOKUP(RT_gsm[[#This Row],[model_rxn]],sc_gsm[model_rxn],sc_gsm[model_rxn],"")</f>
        <v/>
      </c>
      <c r="F1211" s="3" t="str">
        <f>_xlfn.XLOOKUP(RT_gsm[[#This Row],[Column3]],sc_gsm[Column3],sc_gsm[Column3],"")</f>
        <v/>
      </c>
      <c r="G1211" s="3" t="str" cm="1">
        <f t="array" ref="G1211">RT_gsm[[#This Row],[model_rxn]]&amp;",r,"&amp;_xlfn.SWITCH(RT_gsm[[#This Row],[Column2]],"REV","lower_bound:-","FWD","upper_bound:")&amp;"1000"</f>
        <v>EX_gsn_e,r,upper_bound:1000</v>
      </c>
      <c r="H1211" s="3" t="str">
        <f>_xlfn.XLOOKUP(RT_gsm[[#This Row],[rxn in SC GSM]],sc_gsm[model_rxn],sc_gsm[yeast8.3.4 equation],"")</f>
        <v/>
      </c>
      <c r="I1211" s="3" t="str">
        <f>_xlfn.XLOOKUP(RT_gsm[[#This Row],[rxn in SC GSM]],sc_gsm[model_rxn],sc_gsm[Column12],"")</f>
        <v/>
      </c>
      <c r="J1211" s="3" t="str">
        <f>IF(RT_gsm[[#This Row],[Column2]]="REV",FIND("&lt;=&gt;",RT_gsm[[#This Row],[Column8]]),"")</f>
        <v/>
      </c>
    </row>
    <row r="1212" spans="1:10" hidden="1" x14ac:dyDescent="0.2">
      <c r="A1212" t="s">
        <v>2624</v>
      </c>
      <c r="B1212" t="s">
        <v>3902</v>
      </c>
      <c r="C1212" t="str">
        <f>RT_gsm[[#This Row],[model_rxn]]&amp;"_"&amp;RT_gsm[[#This Row],[Column2]]</f>
        <v>EX_gthox_e_FWD</v>
      </c>
      <c r="D1212" t="str">
        <f>_xlfn.XLOOKUP(RT_gsm[[#This Row],[Column3]],SC_enz[name_dir],SC_enz[name_dir],"")</f>
        <v>EX_gthox_e_FWD</v>
      </c>
      <c r="E1212" t="str">
        <f>_xlfn.XLOOKUP(RT_gsm[[#This Row],[model_rxn]],sc_gsm[model_rxn],sc_gsm[model_rxn],"")</f>
        <v>EX_gthox_e</v>
      </c>
      <c r="F1212" s="3" t="str">
        <f>_xlfn.XLOOKUP(RT_gsm[[#This Row],[Column3]],sc_gsm[Column3],sc_gsm[Column3],"")</f>
        <v>EX_gthox_e_FWD</v>
      </c>
      <c r="G1212" s="3" t="str" cm="1">
        <f t="array" ref="G1212">RT_gsm[[#This Row],[model_rxn]]&amp;",r,"&amp;_xlfn.SWITCH(RT_gsm[[#This Row],[Column2]],"REV","lower_bound:-","FWD","upper_bound:")&amp;"1000"</f>
        <v>EX_gthox_e,r,upper_bound:1000</v>
      </c>
      <c r="H1212" s="3" t="str">
        <f>_xlfn.XLOOKUP(RT_gsm[[#This Row],[rxn in SC GSM]],sc_gsm[model_rxn],sc_gsm[yeast8.3.4 equation],"")</f>
        <v xml:space="preserve">glutathione disulfide[e] =&gt; </v>
      </c>
      <c r="I1212" s="3" t="b">
        <f>_xlfn.XLOOKUP(RT_gsm[[#This Row],[rxn in SC GSM]],sc_gsm[model_rxn],sc_gsm[Column12],"")</f>
        <v>1</v>
      </c>
      <c r="J1212" s="3" t="str">
        <f>IF(RT_gsm[[#This Row],[Column2]]="REV",FIND("&lt;=&gt;",RT_gsm[[#This Row],[Column8]]),"")</f>
        <v/>
      </c>
    </row>
    <row r="1213" spans="1:10" hidden="1" x14ac:dyDescent="0.2">
      <c r="A1213" t="s">
        <v>5112</v>
      </c>
      <c r="B1213" t="s">
        <v>3902</v>
      </c>
      <c r="C1213" t="str">
        <f>RT_gsm[[#This Row],[model_rxn]]&amp;"_"&amp;RT_gsm[[#This Row],[Column2]]</f>
        <v>EX_gthrd_e_FWD</v>
      </c>
      <c r="D1213" t="str">
        <f>_xlfn.XLOOKUP(RT_gsm[[#This Row],[Column3]],SC_enz[name_dir],SC_enz[name_dir],"")</f>
        <v/>
      </c>
      <c r="E1213" t="str">
        <f>_xlfn.XLOOKUP(RT_gsm[[#This Row],[model_rxn]],sc_gsm[model_rxn],sc_gsm[model_rxn],"")</f>
        <v/>
      </c>
      <c r="F1213" s="3" t="str">
        <f>_xlfn.XLOOKUP(RT_gsm[[#This Row],[Column3]],sc_gsm[Column3],sc_gsm[Column3],"")</f>
        <v/>
      </c>
      <c r="G1213" s="3" t="str" cm="1">
        <f t="array" ref="G1213">RT_gsm[[#This Row],[model_rxn]]&amp;",r,"&amp;_xlfn.SWITCH(RT_gsm[[#This Row],[Column2]],"REV","lower_bound:-","FWD","upper_bound:")&amp;"1000"</f>
        <v>EX_gthrd_e,r,upper_bound:1000</v>
      </c>
      <c r="H1213" s="3" t="str">
        <f>_xlfn.XLOOKUP(RT_gsm[[#This Row],[rxn in SC GSM]],sc_gsm[model_rxn],sc_gsm[yeast8.3.4 equation],"")</f>
        <v/>
      </c>
      <c r="I1213" s="3" t="str">
        <f>_xlfn.XLOOKUP(RT_gsm[[#This Row],[rxn in SC GSM]],sc_gsm[model_rxn],sc_gsm[Column12],"")</f>
        <v/>
      </c>
      <c r="J1213" s="3" t="str">
        <f>IF(RT_gsm[[#This Row],[Column2]]="REV",FIND("&lt;=&gt;",RT_gsm[[#This Row],[Column8]]),"")</f>
        <v/>
      </c>
    </row>
    <row r="1214" spans="1:10" hidden="1" x14ac:dyDescent="0.2">
      <c r="A1214" t="s">
        <v>5113</v>
      </c>
      <c r="B1214" t="s">
        <v>3902</v>
      </c>
      <c r="C1214" t="str">
        <f>RT_gsm[[#This Row],[model_rxn]]&amp;"_"&amp;RT_gsm[[#This Row],[Column2]]</f>
        <v>EX_gua_e_FWD</v>
      </c>
      <c r="D1214" t="str">
        <f>_xlfn.XLOOKUP(RT_gsm[[#This Row],[Column3]],SC_enz[name_dir],SC_enz[name_dir],"")</f>
        <v/>
      </c>
      <c r="E1214" t="str">
        <f>_xlfn.XLOOKUP(RT_gsm[[#This Row],[model_rxn]],sc_gsm[model_rxn],sc_gsm[model_rxn],"")</f>
        <v/>
      </c>
      <c r="F1214" s="3" t="str">
        <f>_xlfn.XLOOKUP(RT_gsm[[#This Row],[Column3]],sc_gsm[Column3],sc_gsm[Column3],"")</f>
        <v/>
      </c>
      <c r="G1214" s="3" t="str" cm="1">
        <f t="array" ref="G1214">RT_gsm[[#This Row],[model_rxn]]&amp;",r,"&amp;_xlfn.SWITCH(RT_gsm[[#This Row],[Column2]],"REV","lower_bound:-","FWD","upper_bound:")&amp;"1000"</f>
        <v>EX_gua_e,r,upper_bound:1000</v>
      </c>
      <c r="H1214" s="3" t="str">
        <f>_xlfn.XLOOKUP(RT_gsm[[#This Row],[rxn in SC GSM]],sc_gsm[model_rxn],sc_gsm[yeast8.3.4 equation],"")</f>
        <v/>
      </c>
      <c r="I1214" s="3" t="str">
        <f>_xlfn.XLOOKUP(RT_gsm[[#This Row],[rxn in SC GSM]],sc_gsm[model_rxn],sc_gsm[Column12],"")</f>
        <v/>
      </c>
      <c r="J1214" s="3" t="str">
        <f>IF(RT_gsm[[#This Row],[Column2]]="REV",FIND("&lt;=&gt;",RT_gsm[[#This Row],[Column8]]),"")</f>
        <v/>
      </c>
    </row>
    <row r="1215" spans="1:10" hidden="1" x14ac:dyDescent="0.2">
      <c r="A1215" t="s">
        <v>2835</v>
      </c>
      <c r="B1215" t="s">
        <v>3903</v>
      </c>
      <c r="C1215" t="str">
        <f>RT_gsm[[#This Row],[model_rxn]]&amp;"_"&amp;RT_gsm[[#This Row],[Column2]]</f>
        <v>EX_h2o_e_REV</v>
      </c>
      <c r="D1215" t="str">
        <f>_xlfn.XLOOKUP(RT_gsm[[#This Row],[Column3]],SC_enz[name_dir],SC_enz[name_dir],"")</f>
        <v>EX_h2o_e_REV</v>
      </c>
      <c r="E1215" t="str">
        <f>_xlfn.XLOOKUP(RT_gsm[[#This Row],[model_rxn]],sc_gsm[model_rxn],sc_gsm[model_rxn],"")</f>
        <v>EX_h2o_e</v>
      </c>
      <c r="F1215" s="3" t="str">
        <f>_xlfn.XLOOKUP(RT_gsm[[#This Row],[Column3]],sc_gsm[Column3],sc_gsm[Column3],"")</f>
        <v>EX_h2o_e_REV</v>
      </c>
      <c r="G1215" s="3" t="str" cm="1">
        <f t="array" ref="G1215">RT_gsm[[#This Row],[model_rxn]]&amp;",r,"&amp;_xlfn.SWITCH(RT_gsm[[#This Row],[Column2]],"REV","lower_bound:-","FWD","upper_bound:")&amp;"1000"</f>
        <v>EX_h2o_e,r,lower_bound:-1000</v>
      </c>
      <c r="H1215" s="3" t="str">
        <f>_xlfn.XLOOKUP(RT_gsm[[#This Row],[rxn in SC GSM]],sc_gsm[model_rxn],sc_gsm[yeast8.3.4 equation],"")</f>
        <v xml:space="preserve">H2O[e] &lt;=&gt; </v>
      </c>
      <c r="I1215" s="3" t="b">
        <f>_xlfn.XLOOKUP(RT_gsm[[#This Row],[rxn in SC GSM]],sc_gsm[model_rxn],sc_gsm[Column12],"")</f>
        <v>1</v>
      </c>
      <c r="J1215" s="3">
        <f>IF(RT_gsm[[#This Row],[Column2]]="REV",FIND("&lt;=&gt;",RT_gsm[[#This Row],[Column8]]),"")</f>
        <v>8</v>
      </c>
    </row>
    <row r="1216" spans="1:10" hidden="1" x14ac:dyDescent="0.2">
      <c r="A1216" t="s">
        <v>2835</v>
      </c>
      <c r="B1216" t="s">
        <v>3902</v>
      </c>
      <c r="C1216" t="str">
        <f>RT_gsm[[#This Row],[model_rxn]]&amp;"_"&amp;RT_gsm[[#This Row],[Column2]]</f>
        <v>EX_h2o_e_FWD</v>
      </c>
      <c r="D1216" t="str">
        <f>_xlfn.XLOOKUP(RT_gsm[[#This Row],[Column3]],SC_enz[name_dir],SC_enz[name_dir],"")</f>
        <v>EX_h2o_e_FWD</v>
      </c>
      <c r="E1216" t="str">
        <f>_xlfn.XLOOKUP(RT_gsm[[#This Row],[model_rxn]],sc_gsm[model_rxn],sc_gsm[model_rxn],"")</f>
        <v>EX_h2o_e</v>
      </c>
      <c r="F1216" s="3" t="str">
        <f>_xlfn.XLOOKUP(RT_gsm[[#This Row],[Column3]],sc_gsm[Column3],sc_gsm[Column3],"")</f>
        <v>EX_h2o_e_FWD</v>
      </c>
      <c r="G1216" s="3" t="str" cm="1">
        <f t="array" ref="G1216">RT_gsm[[#This Row],[model_rxn]]&amp;",r,"&amp;_xlfn.SWITCH(RT_gsm[[#This Row],[Column2]],"REV","lower_bound:-","FWD","upper_bound:")&amp;"1000"</f>
        <v>EX_h2o_e,r,upper_bound:1000</v>
      </c>
      <c r="H1216" s="3" t="str">
        <f>_xlfn.XLOOKUP(RT_gsm[[#This Row],[rxn in SC GSM]],sc_gsm[model_rxn],sc_gsm[yeast8.3.4 equation],"")</f>
        <v xml:space="preserve">H2O[e] &lt;=&gt; </v>
      </c>
      <c r="I1216" s="3" t="b">
        <f>_xlfn.XLOOKUP(RT_gsm[[#This Row],[rxn in SC GSM]],sc_gsm[model_rxn],sc_gsm[Column12],"")</f>
        <v>1</v>
      </c>
      <c r="J1216" s="3" t="str">
        <f>IF(RT_gsm[[#This Row],[Column2]]="REV",FIND("&lt;=&gt;",RT_gsm[[#This Row],[Column8]]),"")</f>
        <v/>
      </c>
    </row>
    <row r="1217" spans="1:10" hidden="1" x14ac:dyDescent="0.2">
      <c r="A1217" t="s">
        <v>2650</v>
      </c>
      <c r="B1217" t="s">
        <v>3903</v>
      </c>
      <c r="C1217" t="str">
        <f>RT_gsm[[#This Row],[model_rxn]]&amp;"_"&amp;RT_gsm[[#This Row],[Column2]]</f>
        <v>EX_h_e_REV</v>
      </c>
      <c r="D1217" t="str">
        <f>_xlfn.XLOOKUP(RT_gsm[[#This Row],[Column3]],SC_enz[name_dir],SC_enz[name_dir],"")</f>
        <v>EX_h_e_REV</v>
      </c>
      <c r="E1217" t="str">
        <f>_xlfn.XLOOKUP(RT_gsm[[#This Row],[model_rxn]],sc_gsm[model_rxn],sc_gsm[model_rxn],"")</f>
        <v>EX_h_e</v>
      </c>
      <c r="F1217" s="3" t="str">
        <f>_xlfn.XLOOKUP(RT_gsm[[#This Row],[Column3]],sc_gsm[Column3],sc_gsm[Column3],"")</f>
        <v>EX_h_e_REV</v>
      </c>
      <c r="G1217" s="3" t="str" cm="1">
        <f t="array" ref="G1217">RT_gsm[[#This Row],[model_rxn]]&amp;",r,"&amp;_xlfn.SWITCH(RT_gsm[[#This Row],[Column2]],"REV","lower_bound:-","FWD","upper_bound:")&amp;"1000"</f>
        <v>EX_h_e,r,lower_bound:-1000</v>
      </c>
      <c r="H1217" s="3" t="str">
        <f>_xlfn.XLOOKUP(RT_gsm[[#This Row],[rxn in SC GSM]],sc_gsm[model_rxn],sc_gsm[yeast8.3.4 equation],"")</f>
        <v xml:space="preserve">H+[e] &lt;=&gt; </v>
      </c>
      <c r="I1217" s="3" t="b">
        <f>_xlfn.XLOOKUP(RT_gsm[[#This Row],[rxn in SC GSM]],sc_gsm[model_rxn],sc_gsm[Column12],"")</f>
        <v>1</v>
      </c>
      <c r="J1217" s="3">
        <f>IF(RT_gsm[[#This Row],[Column2]]="REV",FIND("&lt;=&gt;",RT_gsm[[#This Row],[Column8]]),"")</f>
        <v>7</v>
      </c>
    </row>
    <row r="1218" spans="1:10" hidden="1" x14ac:dyDescent="0.2">
      <c r="A1218" t="s">
        <v>2650</v>
      </c>
      <c r="B1218" t="s">
        <v>3902</v>
      </c>
      <c r="C1218" t="str">
        <f>RT_gsm[[#This Row],[model_rxn]]&amp;"_"&amp;RT_gsm[[#This Row],[Column2]]</f>
        <v>EX_h_e_FWD</v>
      </c>
      <c r="D1218" t="str">
        <f>_xlfn.XLOOKUP(RT_gsm[[#This Row],[Column3]],SC_enz[name_dir],SC_enz[name_dir],"")</f>
        <v>EX_h_e_FWD</v>
      </c>
      <c r="E1218" t="str">
        <f>_xlfn.XLOOKUP(RT_gsm[[#This Row],[model_rxn]],sc_gsm[model_rxn],sc_gsm[model_rxn],"")</f>
        <v>EX_h_e</v>
      </c>
      <c r="F1218" s="3" t="str">
        <f>_xlfn.XLOOKUP(RT_gsm[[#This Row],[Column3]],sc_gsm[Column3],sc_gsm[Column3],"")</f>
        <v>EX_h_e_FWD</v>
      </c>
      <c r="G1218" s="3" t="str" cm="1">
        <f t="array" ref="G1218">RT_gsm[[#This Row],[model_rxn]]&amp;",r,"&amp;_xlfn.SWITCH(RT_gsm[[#This Row],[Column2]],"REV","lower_bound:-","FWD","upper_bound:")&amp;"1000"</f>
        <v>EX_h_e,r,upper_bound:1000</v>
      </c>
      <c r="H1218" s="3" t="str">
        <f>_xlfn.XLOOKUP(RT_gsm[[#This Row],[rxn in SC GSM]],sc_gsm[model_rxn],sc_gsm[yeast8.3.4 equation],"")</f>
        <v xml:space="preserve">H+[e] &lt;=&gt; </v>
      </c>
      <c r="I1218" s="3" t="b">
        <f>_xlfn.XLOOKUP(RT_gsm[[#This Row],[rxn in SC GSM]],sc_gsm[model_rxn],sc_gsm[Column12],"")</f>
        <v>1</v>
      </c>
      <c r="J1218" s="3" t="str">
        <f>IF(RT_gsm[[#This Row],[Column2]]="REV",FIND("&lt;=&gt;",RT_gsm[[#This Row],[Column8]]),"")</f>
        <v/>
      </c>
    </row>
    <row r="1219" spans="1:10" hidden="1" x14ac:dyDescent="0.2">
      <c r="A1219" t="s">
        <v>5114</v>
      </c>
      <c r="B1219" t="s">
        <v>3902</v>
      </c>
      <c r="C1219" t="str">
        <f>RT_gsm[[#This Row],[model_rxn]]&amp;"_"&amp;RT_gsm[[#This Row],[Column2]]</f>
        <v>EX_hco3_e_FWD</v>
      </c>
      <c r="D1219" t="str">
        <f>_xlfn.XLOOKUP(RT_gsm[[#This Row],[Column3]],SC_enz[name_dir],SC_enz[name_dir],"")</f>
        <v/>
      </c>
      <c r="E1219" t="str">
        <f>_xlfn.XLOOKUP(RT_gsm[[#This Row],[model_rxn]],sc_gsm[model_rxn],sc_gsm[model_rxn],"")</f>
        <v/>
      </c>
      <c r="F1219" s="3" t="str">
        <f>_xlfn.XLOOKUP(RT_gsm[[#This Row],[Column3]],sc_gsm[Column3],sc_gsm[Column3],"")</f>
        <v/>
      </c>
      <c r="G1219" s="3" t="str" cm="1">
        <f t="array" ref="G1219">RT_gsm[[#This Row],[model_rxn]]&amp;",r,"&amp;_xlfn.SWITCH(RT_gsm[[#This Row],[Column2]],"REV","lower_bound:-","FWD","upper_bound:")&amp;"1000"</f>
        <v>EX_hco3_e,r,upper_bound:1000</v>
      </c>
      <c r="H1219" s="3" t="str">
        <f>_xlfn.XLOOKUP(RT_gsm[[#This Row],[rxn in SC GSM]],sc_gsm[model_rxn],sc_gsm[yeast8.3.4 equation],"")</f>
        <v/>
      </c>
      <c r="I1219" s="3" t="str">
        <f>_xlfn.XLOOKUP(RT_gsm[[#This Row],[rxn in SC GSM]],sc_gsm[model_rxn],sc_gsm[Column12],"")</f>
        <v/>
      </c>
      <c r="J1219" s="3" t="str">
        <f>IF(RT_gsm[[#This Row],[Column2]]="REV",FIND("&lt;=&gt;",RT_gsm[[#This Row],[Column8]]),"")</f>
        <v/>
      </c>
    </row>
    <row r="1220" spans="1:10" hidden="1" x14ac:dyDescent="0.2">
      <c r="A1220" t="s">
        <v>2748</v>
      </c>
      <c r="B1220" t="s">
        <v>3902</v>
      </c>
      <c r="C1220" t="str">
        <f>RT_gsm[[#This Row],[model_rxn]]&amp;"_"&amp;RT_gsm[[#This Row],[Column2]]</f>
        <v>EX_hdca_e_FWD</v>
      </c>
      <c r="D1220" t="str">
        <f>_xlfn.XLOOKUP(RT_gsm[[#This Row],[Column3]],SC_enz[name_dir],SC_enz[name_dir],"")</f>
        <v>EX_hdca_e_FWD</v>
      </c>
      <c r="E1220" t="str">
        <f>_xlfn.XLOOKUP(RT_gsm[[#This Row],[model_rxn]],sc_gsm[model_rxn],sc_gsm[model_rxn],"")</f>
        <v>EX_hdca_e</v>
      </c>
      <c r="F1220" s="3" t="str">
        <f>_xlfn.XLOOKUP(RT_gsm[[#This Row],[Column3]],sc_gsm[Column3],sc_gsm[Column3],"")</f>
        <v>EX_hdca_e_FWD</v>
      </c>
      <c r="G1220" s="3" t="str" cm="1">
        <f t="array" ref="G1220">RT_gsm[[#This Row],[model_rxn]]&amp;",r,"&amp;_xlfn.SWITCH(RT_gsm[[#This Row],[Column2]],"REV","lower_bound:-","FWD","upper_bound:")&amp;"1000"</f>
        <v>EX_hdca_e,r,upper_bound:1000</v>
      </c>
      <c r="H1220" s="3" t="str">
        <f>_xlfn.XLOOKUP(RT_gsm[[#This Row],[rxn in SC GSM]],sc_gsm[model_rxn],sc_gsm[yeast8.3.4 equation],"")</f>
        <v xml:space="preserve">palmitate[e] =&gt; </v>
      </c>
      <c r="I1220" s="3" t="b">
        <f>_xlfn.XLOOKUP(RT_gsm[[#This Row],[rxn in SC GSM]],sc_gsm[model_rxn],sc_gsm[Column12],"")</f>
        <v>1</v>
      </c>
      <c r="J1220" s="3" t="str">
        <f>IF(RT_gsm[[#This Row],[Column2]]="REV",FIND("&lt;=&gt;",RT_gsm[[#This Row],[Column8]]),"")</f>
        <v/>
      </c>
    </row>
    <row r="1221" spans="1:10" hidden="1" x14ac:dyDescent="0.2">
      <c r="A1221" t="s">
        <v>2749</v>
      </c>
      <c r="B1221" t="s">
        <v>3902</v>
      </c>
      <c r="C1221" t="str">
        <f>RT_gsm[[#This Row],[model_rxn]]&amp;"_"&amp;RT_gsm[[#This Row],[Column2]]</f>
        <v>EX_hdcea_e_FWD</v>
      </c>
      <c r="D1221" t="str">
        <f>_xlfn.XLOOKUP(RT_gsm[[#This Row],[Column3]],SC_enz[name_dir],SC_enz[name_dir],"")</f>
        <v>EX_hdcea_e_FWD</v>
      </c>
      <c r="E1221" t="str">
        <f>_xlfn.XLOOKUP(RT_gsm[[#This Row],[model_rxn]],sc_gsm[model_rxn],sc_gsm[model_rxn],"")</f>
        <v>EX_hdcea_e</v>
      </c>
      <c r="F1221" s="3" t="str">
        <f>_xlfn.XLOOKUP(RT_gsm[[#This Row],[Column3]],sc_gsm[Column3],sc_gsm[Column3],"")</f>
        <v>EX_hdcea_e_FWD</v>
      </c>
      <c r="G1221" s="3" t="str" cm="1">
        <f t="array" ref="G1221">RT_gsm[[#This Row],[model_rxn]]&amp;",r,"&amp;_xlfn.SWITCH(RT_gsm[[#This Row],[Column2]],"REV","lower_bound:-","FWD","upper_bound:")&amp;"1000"</f>
        <v>EX_hdcea_e,r,upper_bound:1000</v>
      </c>
      <c r="H1221" s="3" t="str">
        <f>_xlfn.XLOOKUP(RT_gsm[[#This Row],[rxn in SC GSM]],sc_gsm[model_rxn],sc_gsm[yeast8.3.4 equation],"")</f>
        <v xml:space="preserve">palmitoleate[e] =&gt; </v>
      </c>
      <c r="I1221" s="3" t="b">
        <f>_xlfn.XLOOKUP(RT_gsm[[#This Row],[rxn in SC GSM]],sc_gsm[model_rxn],sc_gsm[Column12],"")</f>
        <v>1</v>
      </c>
      <c r="J1221" s="3" t="str">
        <f>IF(RT_gsm[[#This Row],[Column2]]="REV",FIND("&lt;=&gt;",RT_gsm[[#This Row],[Column8]]),"")</f>
        <v/>
      </c>
    </row>
    <row r="1222" spans="1:10" hidden="1" x14ac:dyDescent="0.2">
      <c r="A1222" t="s">
        <v>2697</v>
      </c>
      <c r="B1222" t="s">
        <v>3902</v>
      </c>
      <c r="C1222" t="str">
        <f>RT_gsm[[#This Row],[model_rxn]]&amp;"_"&amp;RT_gsm[[#This Row],[Column2]]</f>
        <v>EX_his__L_e_FWD</v>
      </c>
      <c r="D1222" t="str">
        <f>_xlfn.XLOOKUP(RT_gsm[[#This Row],[Column3]],SC_enz[name_dir],SC_enz[name_dir],"")</f>
        <v>EX_his__L_e_FWD</v>
      </c>
      <c r="E1222" t="str">
        <f>_xlfn.XLOOKUP(RT_gsm[[#This Row],[model_rxn]],sc_gsm[model_rxn],sc_gsm[model_rxn],"")</f>
        <v>EX_his__L_e</v>
      </c>
      <c r="F1222" s="3" t="str">
        <f>_xlfn.XLOOKUP(RT_gsm[[#This Row],[Column3]],sc_gsm[Column3],sc_gsm[Column3],"")</f>
        <v>EX_his__L_e_FWD</v>
      </c>
      <c r="G1222" s="3" t="str" cm="1">
        <f t="array" ref="G1222">RT_gsm[[#This Row],[model_rxn]]&amp;",r,"&amp;_xlfn.SWITCH(RT_gsm[[#This Row],[Column2]],"REV","lower_bound:-","FWD","upper_bound:")&amp;"1000"</f>
        <v>EX_his__L_e,r,upper_bound:1000</v>
      </c>
      <c r="H1222" s="3" t="str">
        <f>_xlfn.XLOOKUP(RT_gsm[[#This Row],[rxn in SC GSM]],sc_gsm[model_rxn],sc_gsm[yeast8.3.4 equation],"")</f>
        <v xml:space="preserve">L-histidine[e] =&gt; </v>
      </c>
      <c r="I1222" s="3" t="b">
        <f>_xlfn.XLOOKUP(RT_gsm[[#This Row],[rxn in SC GSM]],sc_gsm[model_rxn],sc_gsm[Column12],"")</f>
        <v>1</v>
      </c>
      <c r="J1222" s="3" t="str">
        <f>IF(RT_gsm[[#This Row],[Column2]]="REV",FIND("&lt;=&gt;",RT_gsm[[#This Row],[Column8]]),"")</f>
        <v/>
      </c>
    </row>
    <row r="1223" spans="1:10" hidden="1" x14ac:dyDescent="0.2">
      <c r="A1223" t="s">
        <v>5115</v>
      </c>
      <c r="B1223" t="s">
        <v>3902</v>
      </c>
      <c r="C1223" t="str">
        <f>RT_gsm[[#This Row],[model_rxn]]&amp;"_"&amp;RT_gsm[[#This Row],[Column2]]</f>
        <v>EX_hom__L_e_FWD</v>
      </c>
      <c r="D1223" t="str">
        <f>_xlfn.XLOOKUP(RT_gsm[[#This Row],[Column3]],SC_enz[name_dir],SC_enz[name_dir],"")</f>
        <v/>
      </c>
      <c r="E1223" t="str">
        <f>_xlfn.XLOOKUP(RT_gsm[[#This Row],[model_rxn]],sc_gsm[model_rxn],sc_gsm[model_rxn],"")</f>
        <v/>
      </c>
      <c r="F1223" s="3" t="str">
        <f>_xlfn.XLOOKUP(RT_gsm[[#This Row],[Column3]],sc_gsm[Column3],sc_gsm[Column3],"")</f>
        <v/>
      </c>
      <c r="G1223" s="3" t="str" cm="1">
        <f t="array" ref="G1223">RT_gsm[[#This Row],[model_rxn]]&amp;",r,"&amp;_xlfn.SWITCH(RT_gsm[[#This Row],[Column2]],"REV","lower_bound:-","FWD","upper_bound:")&amp;"1000"</f>
        <v>EX_hom__L_e,r,upper_bound:1000</v>
      </c>
      <c r="H1223" s="3" t="str">
        <f>_xlfn.XLOOKUP(RT_gsm[[#This Row],[rxn in SC GSM]],sc_gsm[model_rxn],sc_gsm[yeast8.3.4 equation],"")</f>
        <v/>
      </c>
      <c r="I1223" s="3" t="str">
        <f>_xlfn.XLOOKUP(RT_gsm[[#This Row],[rxn in SC GSM]],sc_gsm[model_rxn],sc_gsm[Column12],"")</f>
        <v/>
      </c>
      <c r="J1223" s="3" t="str">
        <f>IF(RT_gsm[[#This Row],[Column2]]="REV",FIND("&lt;=&gt;",RT_gsm[[#This Row],[Column8]]),"")</f>
        <v/>
      </c>
    </row>
    <row r="1224" spans="1:10" hidden="1" x14ac:dyDescent="0.2">
      <c r="A1224" t="s">
        <v>2853</v>
      </c>
      <c r="B1224" t="s">
        <v>3902</v>
      </c>
      <c r="C1224" t="str">
        <f>RT_gsm[[#This Row],[model_rxn]]&amp;"_"&amp;RT_gsm[[#This Row],[Column2]]</f>
        <v>EX_hxa_e_FWD</v>
      </c>
      <c r="D1224" t="str">
        <f>_xlfn.XLOOKUP(RT_gsm[[#This Row],[Column3]],SC_enz[name_dir],SC_enz[name_dir],"")</f>
        <v>EX_hxa_e_FWD</v>
      </c>
      <c r="E1224" t="str">
        <f>_xlfn.XLOOKUP(RT_gsm[[#This Row],[model_rxn]],sc_gsm[model_rxn],sc_gsm[model_rxn],"")</f>
        <v>EX_hxa_e</v>
      </c>
      <c r="F1224" s="3" t="str">
        <f>_xlfn.XLOOKUP(RT_gsm[[#This Row],[Column3]],sc_gsm[Column3],sc_gsm[Column3],"")</f>
        <v>EX_hxa_e_FWD</v>
      </c>
      <c r="G1224" s="3" t="str" cm="1">
        <f t="array" ref="G1224">RT_gsm[[#This Row],[model_rxn]]&amp;",r,"&amp;_xlfn.SWITCH(RT_gsm[[#This Row],[Column2]],"REV","lower_bound:-","FWD","upper_bound:")&amp;"1000"</f>
        <v>EX_hxa_e,r,upper_bound:1000</v>
      </c>
      <c r="H1224" s="3" t="str">
        <f>_xlfn.XLOOKUP(RT_gsm[[#This Row],[rxn in SC GSM]],sc_gsm[model_rxn],sc_gsm[yeast8.3.4 equation],"")</f>
        <v xml:space="preserve">hexanoate[e] =&gt; </v>
      </c>
      <c r="I1224" s="3" t="b">
        <f>_xlfn.XLOOKUP(RT_gsm[[#This Row],[rxn in SC GSM]],sc_gsm[model_rxn],sc_gsm[Column12],"")</f>
        <v>1</v>
      </c>
      <c r="J1224" s="3" t="str">
        <f>IF(RT_gsm[[#This Row],[Column2]]="REV",FIND("&lt;=&gt;",RT_gsm[[#This Row],[Column8]]),"")</f>
        <v/>
      </c>
    </row>
    <row r="1225" spans="1:10" hidden="1" x14ac:dyDescent="0.2">
      <c r="A1225" t="s">
        <v>2657</v>
      </c>
      <c r="B1225" t="s">
        <v>3902</v>
      </c>
      <c r="C1225" t="str">
        <f>RT_gsm[[#This Row],[model_rxn]]&amp;"_"&amp;RT_gsm[[#This Row],[Column2]]</f>
        <v>EX_hxan_e_FWD</v>
      </c>
      <c r="D1225" t="str">
        <f>_xlfn.XLOOKUP(RT_gsm[[#This Row],[Column3]],SC_enz[name_dir],SC_enz[name_dir],"")</f>
        <v>EX_hxan_e_FWD</v>
      </c>
      <c r="E1225" t="str">
        <f>_xlfn.XLOOKUP(RT_gsm[[#This Row],[model_rxn]],sc_gsm[model_rxn],sc_gsm[model_rxn],"")</f>
        <v>EX_hxan_e</v>
      </c>
      <c r="F1225" s="3" t="str">
        <f>_xlfn.XLOOKUP(RT_gsm[[#This Row],[Column3]],sc_gsm[Column3],sc_gsm[Column3],"")</f>
        <v>EX_hxan_e_FWD</v>
      </c>
      <c r="G1225" s="3" t="str" cm="1">
        <f t="array" ref="G1225">RT_gsm[[#This Row],[model_rxn]]&amp;",r,"&amp;_xlfn.SWITCH(RT_gsm[[#This Row],[Column2]],"REV","lower_bound:-","FWD","upper_bound:")&amp;"1000"</f>
        <v>EX_hxan_e,r,upper_bound:1000</v>
      </c>
      <c r="H1225" s="3" t="str">
        <f>_xlfn.XLOOKUP(RT_gsm[[#This Row],[rxn in SC GSM]],sc_gsm[model_rxn],sc_gsm[yeast8.3.4 equation],"")</f>
        <v xml:space="preserve">hypoxanthine[e] =&gt; </v>
      </c>
      <c r="I1225" s="3" t="b">
        <f>_xlfn.XLOOKUP(RT_gsm[[#This Row],[rxn in SC GSM]],sc_gsm[model_rxn],sc_gsm[Column12],"")</f>
        <v>1</v>
      </c>
      <c r="J1225" s="3" t="str">
        <f>IF(RT_gsm[[#This Row],[Column2]]="REV",FIND("&lt;=&gt;",RT_gsm[[#This Row],[Column8]]),"")</f>
        <v/>
      </c>
    </row>
    <row r="1226" spans="1:10" hidden="1" x14ac:dyDescent="0.2">
      <c r="A1226" t="s">
        <v>5116</v>
      </c>
      <c r="B1226" t="s">
        <v>3902</v>
      </c>
      <c r="C1226" t="str">
        <f>RT_gsm[[#This Row],[model_rxn]]&amp;"_"&amp;RT_gsm[[#This Row],[Column2]]</f>
        <v>EX_hxca_e_FWD</v>
      </c>
      <c r="D1226" t="str">
        <f>_xlfn.XLOOKUP(RT_gsm[[#This Row],[Column3]],SC_enz[name_dir],SC_enz[name_dir],"")</f>
        <v/>
      </c>
      <c r="E1226" t="str">
        <f>_xlfn.XLOOKUP(RT_gsm[[#This Row],[model_rxn]],sc_gsm[model_rxn],sc_gsm[model_rxn],"")</f>
        <v/>
      </c>
      <c r="F1226" s="3" t="str">
        <f>_xlfn.XLOOKUP(RT_gsm[[#This Row],[Column3]],sc_gsm[Column3],sc_gsm[Column3],"")</f>
        <v/>
      </c>
      <c r="G1226" s="3" t="str" cm="1">
        <f t="array" ref="G1226">RT_gsm[[#This Row],[model_rxn]]&amp;",r,"&amp;_xlfn.SWITCH(RT_gsm[[#This Row],[Column2]],"REV","lower_bound:-","FWD","upper_bound:")&amp;"1000"</f>
        <v>EX_hxca_e,r,upper_bound:1000</v>
      </c>
      <c r="H1226" s="3" t="str">
        <f>_xlfn.XLOOKUP(RT_gsm[[#This Row],[rxn in SC GSM]],sc_gsm[model_rxn],sc_gsm[yeast8.3.4 equation],"")</f>
        <v/>
      </c>
      <c r="I1226" s="3" t="str">
        <f>_xlfn.XLOOKUP(RT_gsm[[#This Row],[rxn in SC GSM]],sc_gsm[model_rxn],sc_gsm[Column12],"")</f>
        <v/>
      </c>
      <c r="J1226" s="3" t="str">
        <f>IF(RT_gsm[[#This Row],[Column2]]="REV",FIND("&lt;=&gt;",RT_gsm[[#This Row],[Column8]]),"")</f>
        <v/>
      </c>
    </row>
    <row r="1227" spans="1:10" hidden="1" x14ac:dyDescent="0.2">
      <c r="A1227" t="s">
        <v>2652</v>
      </c>
      <c r="B1227" t="s">
        <v>3902</v>
      </c>
      <c r="C1227" t="str">
        <f>RT_gsm[[#This Row],[model_rxn]]&amp;"_"&amp;RT_gsm[[#This Row],[Column2]]</f>
        <v>EX_hxdcal_e_FWD</v>
      </c>
      <c r="D1227" t="str">
        <f>_xlfn.XLOOKUP(RT_gsm[[#This Row],[Column3]],SC_enz[name_dir],SC_enz[name_dir],"")</f>
        <v>EX_hxdcal_e_FWD</v>
      </c>
      <c r="E1227" t="str">
        <f>_xlfn.XLOOKUP(RT_gsm[[#This Row],[model_rxn]],sc_gsm[model_rxn],sc_gsm[model_rxn],"")</f>
        <v>EX_hxdcal_e</v>
      </c>
      <c r="F1227" s="3" t="str">
        <f>_xlfn.XLOOKUP(RT_gsm[[#This Row],[Column3]],sc_gsm[Column3],sc_gsm[Column3],"")</f>
        <v>EX_hxdcal_e_FWD</v>
      </c>
      <c r="G1227" s="3" t="str" cm="1">
        <f t="array" ref="G1227">RT_gsm[[#This Row],[model_rxn]]&amp;",r,"&amp;_xlfn.SWITCH(RT_gsm[[#This Row],[Column2]],"REV","lower_bound:-","FWD","upper_bound:")&amp;"1000"</f>
        <v>EX_hxdcal_e,r,upper_bound:1000</v>
      </c>
      <c r="H1227" s="3" t="str">
        <f>_xlfn.XLOOKUP(RT_gsm[[#This Row],[rxn in SC GSM]],sc_gsm[model_rxn],sc_gsm[yeast8.3.4 equation],"")</f>
        <v xml:space="preserve">hexadecanal[e] =&gt; </v>
      </c>
      <c r="I1227" s="3" t="b">
        <f>_xlfn.XLOOKUP(RT_gsm[[#This Row],[rxn in SC GSM]],sc_gsm[model_rxn],sc_gsm[Column12],"")</f>
        <v>1</v>
      </c>
      <c r="J1227" s="3" t="str">
        <f>IF(RT_gsm[[#This Row],[Column2]]="REV",FIND("&lt;=&gt;",RT_gsm[[#This Row],[Column8]]),"")</f>
        <v/>
      </c>
    </row>
    <row r="1228" spans="1:10" hidden="1" x14ac:dyDescent="0.2">
      <c r="A1228" t="s">
        <v>2667</v>
      </c>
      <c r="B1228" t="s">
        <v>3902</v>
      </c>
      <c r="C1228" t="str">
        <f>RT_gsm[[#This Row],[model_rxn]]&amp;"_"&amp;RT_gsm[[#This Row],[Column2]]</f>
        <v>EX_iamac_e_FWD</v>
      </c>
      <c r="D1228" t="str">
        <f>_xlfn.XLOOKUP(RT_gsm[[#This Row],[Column3]],SC_enz[name_dir],SC_enz[name_dir],"")</f>
        <v>EX_iamac_e_FWD</v>
      </c>
      <c r="E1228" t="str">
        <f>_xlfn.XLOOKUP(RT_gsm[[#This Row],[model_rxn]],sc_gsm[model_rxn],sc_gsm[model_rxn],"")</f>
        <v>EX_iamac_e</v>
      </c>
      <c r="F1228" s="3" t="str">
        <f>_xlfn.XLOOKUP(RT_gsm[[#This Row],[Column3]],sc_gsm[Column3],sc_gsm[Column3],"")</f>
        <v>EX_iamac_e_FWD</v>
      </c>
      <c r="G1228" s="3" t="str" cm="1">
        <f t="array" ref="G1228">RT_gsm[[#This Row],[model_rxn]]&amp;",r,"&amp;_xlfn.SWITCH(RT_gsm[[#This Row],[Column2]],"REV","lower_bound:-","FWD","upper_bound:")&amp;"1000"</f>
        <v>EX_iamac_e,r,upper_bound:1000</v>
      </c>
      <c r="H1228" s="3" t="str">
        <f>_xlfn.XLOOKUP(RT_gsm[[#This Row],[rxn in SC GSM]],sc_gsm[model_rxn],sc_gsm[yeast8.3.4 equation],"")</f>
        <v xml:space="preserve">isoamyl acetate[e] =&gt; </v>
      </c>
      <c r="I1228" s="3" t="b">
        <f>_xlfn.XLOOKUP(RT_gsm[[#This Row],[rxn in SC GSM]],sc_gsm[model_rxn],sc_gsm[Column12],"")</f>
        <v>1</v>
      </c>
      <c r="J1228" s="3" t="str">
        <f>IF(RT_gsm[[#This Row],[Column2]]="REV",FIND("&lt;=&gt;",RT_gsm[[#This Row],[Column8]]),"")</f>
        <v/>
      </c>
    </row>
    <row r="1229" spans="1:10" hidden="1" x14ac:dyDescent="0.2">
      <c r="A1229" t="s">
        <v>2670</v>
      </c>
      <c r="B1229" t="s">
        <v>3902</v>
      </c>
      <c r="C1229" t="str">
        <f>RT_gsm[[#This Row],[model_rxn]]&amp;"_"&amp;RT_gsm[[#This Row],[Column2]]</f>
        <v>EX_iamoh_e_FWD</v>
      </c>
      <c r="D1229" t="str">
        <f>_xlfn.XLOOKUP(RT_gsm[[#This Row],[Column3]],SC_enz[name_dir],SC_enz[name_dir],"")</f>
        <v>EX_iamoh_e_FWD</v>
      </c>
      <c r="E1229" t="str">
        <f>_xlfn.XLOOKUP(RT_gsm[[#This Row],[model_rxn]],sc_gsm[model_rxn],sc_gsm[model_rxn],"")</f>
        <v>EX_iamoh_e</v>
      </c>
      <c r="F1229" s="3" t="str">
        <f>_xlfn.XLOOKUP(RT_gsm[[#This Row],[Column3]],sc_gsm[Column3],sc_gsm[Column3],"")</f>
        <v>EX_iamoh_e_FWD</v>
      </c>
      <c r="G1229" s="3" t="str" cm="1">
        <f t="array" ref="G1229">RT_gsm[[#This Row],[model_rxn]]&amp;",r,"&amp;_xlfn.SWITCH(RT_gsm[[#This Row],[Column2]],"REV","lower_bound:-","FWD","upper_bound:")&amp;"1000"</f>
        <v>EX_iamoh_e,r,upper_bound:1000</v>
      </c>
      <c r="H1229" s="3" t="str">
        <f>_xlfn.XLOOKUP(RT_gsm[[#This Row],[rxn in SC GSM]],sc_gsm[model_rxn],sc_gsm[yeast8.3.4 equation],"")</f>
        <v xml:space="preserve">isoamylol[e] =&gt; </v>
      </c>
      <c r="I1229" s="3" t="b">
        <f>_xlfn.XLOOKUP(RT_gsm[[#This Row],[rxn in SC GSM]],sc_gsm[model_rxn],sc_gsm[Column12],"")</f>
        <v>1</v>
      </c>
      <c r="J1229" s="3" t="str">
        <f>IF(RT_gsm[[#This Row],[Column2]]="REV",FIND("&lt;=&gt;",RT_gsm[[#This Row],[Column8]]),"")</f>
        <v/>
      </c>
    </row>
    <row r="1230" spans="1:10" hidden="1" x14ac:dyDescent="0.2">
      <c r="A1230" t="s">
        <v>2675</v>
      </c>
      <c r="B1230" t="s">
        <v>3902</v>
      </c>
      <c r="C1230" t="str">
        <f>RT_gsm[[#This Row],[model_rxn]]&amp;"_"&amp;RT_gsm[[#This Row],[Column2]]</f>
        <v>EX_ibtald_e_FWD</v>
      </c>
      <c r="D1230" t="str">
        <f>_xlfn.XLOOKUP(RT_gsm[[#This Row],[Column3]],SC_enz[name_dir],SC_enz[name_dir],"")</f>
        <v>EX_ibtald_e_FWD</v>
      </c>
      <c r="E1230" t="str">
        <f>_xlfn.XLOOKUP(RT_gsm[[#This Row],[model_rxn]],sc_gsm[model_rxn],sc_gsm[model_rxn],"")</f>
        <v>EX_ibtald_e</v>
      </c>
      <c r="F1230" s="3" t="str">
        <f>_xlfn.XLOOKUP(RT_gsm[[#This Row],[Column3]],sc_gsm[Column3],sc_gsm[Column3],"")</f>
        <v>EX_ibtald_e_FWD</v>
      </c>
      <c r="G1230" s="3" t="str" cm="1">
        <f t="array" ref="G1230">RT_gsm[[#This Row],[model_rxn]]&amp;",r,"&amp;_xlfn.SWITCH(RT_gsm[[#This Row],[Column2]],"REV","lower_bound:-","FWD","upper_bound:")&amp;"1000"</f>
        <v>EX_ibtald_e,r,upper_bound:1000</v>
      </c>
      <c r="H1230" s="3" t="str">
        <f>_xlfn.XLOOKUP(RT_gsm[[#This Row],[rxn in SC GSM]],sc_gsm[model_rxn],sc_gsm[yeast8.3.4 equation],"")</f>
        <v xml:space="preserve">isobutyraldehyde[e] =&gt; </v>
      </c>
      <c r="I1230" s="3" t="b">
        <f>_xlfn.XLOOKUP(RT_gsm[[#This Row],[rxn in SC GSM]],sc_gsm[model_rxn],sc_gsm[Column12],"")</f>
        <v>1</v>
      </c>
      <c r="J1230" s="3" t="str">
        <f>IF(RT_gsm[[#This Row],[Column2]]="REV",FIND("&lt;=&gt;",RT_gsm[[#This Row],[Column8]]),"")</f>
        <v/>
      </c>
    </row>
    <row r="1231" spans="1:10" hidden="1" x14ac:dyDescent="0.2">
      <c r="A1231" t="s">
        <v>2672</v>
      </c>
      <c r="B1231" t="s">
        <v>3902</v>
      </c>
      <c r="C1231" t="str">
        <f>RT_gsm[[#This Row],[model_rxn]]&amp;"_"&amp;RT_gsm[[#This Row],[Column2]]</f>
        <v>EX_ibutac_e_FWD</v>
      </c>
      <c r="D1231" t="str">
        <f>_xlfn.XLOOKUP(RT_gsm[[#This Row],[Column3]],SC_enz[name_dir],SC_enz[name_dir],"")</f>
        <v>EX_ibutac_e_FWD</v>
      </c>
      <c r="E1231" t="str">
        <f>_xlfn.XLOOKUP(RT_gsm[[#This Row],[model_rxn]],sc_gsm[model_rxn],sc_gsm[model_rxn],"")</f>
        <v>EX_ibutac_e</v>
      </c>
      <c r="F1231" s="3" t="str">
        <f>_xlfn.XLOOKUP(RT_gsm[[#This Row],[Column3]],sc_gsm[Column3],sc_gsm[Column3],"")</f>
        <v>EX_ibutac_e_FWD</v>
      </c>
      <c r="G1231" s="3" t="str" cm="1">
        <f t="array" ref="G1231">RT_gsm[[#This Row],[model_rxn]]&amp;",r,"&amp;_xlfn.SWITCH(RT_gsm[[#This Row],[Column2]],"REV","lower_bound:-","FWD","upper_bound:")&amp;"1000"</f>
        <v>EX_ibutac_e,r,upper_bound:1000</v>
      </c>
      <c r="H1231" s="3" t="str">
        <f>_xlfn.XLOOKUP(RT_gsm[[#This Row],[rxn in SC GSM]],sc_gsm[model_rxn],sc_gsm[yeast8.3.4 equation],"")</f>
        <v xml:space="preserve">isobutyl acetate[e] =&gt; </v>
      </c>
      <c r="I1231" s="3" t="b">
        <f>_xlfn.XLOOKUP(RT_gsm[[#This Row],[rxn in SC GSM]],sc_gsm[model_rxn],sc_gsm[Column12],"")</f>
        <v>1</v>
      </c>
      <c r="J1231" s="3" t="str">
        <f>IF(RT_gsm[[#This Row],[Column2]]="REV",FIND("&lt;=&gt;",RT_gsm[[#This Row],[Column8]]),"")</f>
        <v/>
      </c>
    </row>
    <row r="1232" spans="1:10" hidden="1" x14ac:dyDescent="0.2">
      <c r="A1232" t="s">
        <v>2671</v>
      </c>
      <c r="B1232" t="s">
        <v>3902</v>
      </c>
      <c r="C1232" t="str">
        <f>RT_gsm[[#This Row],[model_rxn]]&amp;"_"&amp;RT_gsm[[#This Row],[Column2]]</f>
        <v>EX_ibutoh_e_FWD</v>
      </c>
      <c r="D1232" t="str">
        <f>_xlfn.XLOOKUP(RT_gsm[[#This Row],[Column3]],SC_enz[name_dir],SC_enz[name_dir],"")</f>
        <v>EX_ibutoh_e_FWD</v>
      </c>
      <c r="E1232" t="str">
        <f>_xlfn.XLOOKUP(RT_gsm[[#This Row],[model_rxn]],sc_gsm[model_rxn],sc_gsm[model_rxn],"")</f>
        <v>EX_ibutoh_e</v>
      </c>
      <c r="F1232" s="3" t="str">
        <f>_xlfn.XLOOKUP(RT_gsm[[#This Row],[Column3]],sc_gsm[Column3],sc_gsm[Column3],"")</f>
        <v>EX_ibutoh_e_FWD</v>
      </c>
      <c r="G1232" s="3" t="str" cm="1">
        <f t="array" ref="G1232">RT_gsm[[#This Row],[model_rxn]]&amp;",r,"&amp;_xlfn.SWITCH(RT_gsm[[#This Row],[Column2]],"REV","lower_bound:-","FWD","upper_bound:")&amp;"1000"</f>
        <v>EX_ibutoh_e,r,upper_bound:1000</v>
      </c>
      <c r="H1232" s="3" t="str">
        <f>_xlfn.XLOOKUP(RT_gsm[[#This Row],[rxn in SC GSM]],sc_gsm[model_rxn],sc_gsm[yeast8.3.4 equation],"")</f>
        <v xml:space="preserve">isobutanol[e] =&gt; </v>
      </c>
      <c r="I1232" s="3" t="b">
        <f>_xlfn.XLOOKUP(RT_gsm[[#This Row],[rxn in SC GSM]],sc_gsm[model_rxn],sc_gsm[Column12],"")</f>
        <v>1</v>
      </c>
      <c r="J1232" s="3" t="str">
        <f>IF(RT_gsm[[#This Row],[Column2]]="REV",FIND("&lt;=&gt;",RT_gsm[[#This Row],[Column8]]),"")</f>
        <v/>
      </c>
    </row>
    <row r="1233" spans="1:10" hidden="1" x14ac:dyDescent="0.2">
      <c r="A1233" t="s">
        <v>2659</v>
      </c>
      <c r="B1233" t="s">
        <v>3902</v>
      </c>
      <c r="C1233" t="str">
        <f>RT_gsm[[#This Row],[model_rxn]]&amp;"_"&amp;RT_gsm[[#This Row],[Column2]]</f>
        <v>EX_id3acald_e_FWD</v>
      </c>
      <c r="D1233" t="str">
        <f>_xlfn.XLOOKUP(RT_gsm[[#This Row],[Column3]],SC_enz[name_dir],SC_enz[name_dir],"")</f>
        <v>EX_id3acald_e_FWD</v>
      </c>
      <c r="E1233" t="str">
        <f>_xlfn.XLOOKUP(RT_gsm[[#This Row],[model_rxn]],sc_gsm[model_rxn],sc_gsm[model_rxn],"")</f>
        <v>EX_id3acald_e</v>
      </c>
      <c r="F1233" s="3" t="str">
        <f>_xlfn.XLOOKUP(RT_gsm[[#This Row],[Column3]],sc_gsm[Column3],sc_gsm[Column3],"")</f>
        <v>EX_id3acald_e_FWD</v>
      </c>
      <c r="G1233" s="3" t="str" cm="1">
        <f t="array" ref="G1233">RT_gsm[[#This Row],[model_rxn]]&amp;",r,"&amp;_xlfn.SWITCH(RT_gsm[[#This Row],[Column2]],"REV","lower_bound:-","FWD","upper_bound:")&amp;"1000"</f>
        <v>EX_id3acald_e,r,upper_bound:1000</v>
      </c>
      <c r="H1233" s="3" t="str">
        <f>_xlfn.XLOOKUP(RT_gsm[[#This Row],[rxn in SC GSM]],sc_gsm[model_rxn],sc_gsm[yeast8.3.4 equation],"")</f>
        <v xml:space="preserve">indol-3-ylacetaldehyde[e] =&gt; </v>
      </c>
      <c r="I1233" s="3" t="b">
        <f>_xlfn.XLOOKUP(RT_gsm[[#This Row],[rxn in SC GSM]],sc_gsm[model_rxn],sc_gsm[Column12],"")</f>
        <v>1</v>
      </c>
      <c r="J1233" s="3" t="str">
        <f>IF(RT_gsm[[#This Row],[Column2]]="REV",FIND("&lt;=&gt;",RT_gsm[[#This Row],[Column8]]),"")</f>
        <v/>
      </c>
    </row>
    <row r="1234" spans="1:10" hidden="1" x14ac:dyDescent="0.2">
      <c r="A1234" t="s">
        <v>2699</v>
      </c>
      <c r="B1234" t="s">
        <v>3902</v>
      </c>
      <c r="C1234" t="str">
        <f>RT_gsm[[#This Row],[model_rxn]]&amp;"_"&amp;RT_gsm[[#This Row],[Column2]]</f>
        <v>EX_ile__L_e_FWD</v>
      </c>
      <c r="D1234" t="str">
        <f>_xlfn.XLOOKUP(RT_gsm[[#This Row],[Column3]],SC_enz[name_dir],SC_enz[name_dir],"")</f>
        <v>EX_ile__L_e_FWD</v>
      </c>
      <c r="E1234" t="str">
        <f>_xlfn.XLOOKUP(RT_gsm[[#This Row],[model_rxn]],sc_gsm[model_rxn],sc_gsm[model_rxn],"")</f>
        <v>EX_ile__L_e</v>
      </c>
      <c r="F1234" s="3" t="str">
        <f>_xlfn.XLOOKUP(RT_gsm[[#This Row],[Column3]],sc_gsm[Column3],sc_gsm[Column3],"")</f>
        <v>EX_ile__L_e_FWD</v>
      </c>
      <c r="G1234" s="3" t="str" cm="1">
        <f t="array" ref="G1234">RT_gsm[[#This Row],[model_rxn]]&amp;",r,"&amp;_xlfn.SWITCH(RT_gsm[[#This Row],[Column2]],"REV","lower_bound:-","FWD","upper_bound:")&amp;"1000"</f>
        <v>EX_ile__L_e,r,upper_bound:1000</v>
      </c>
      <c r="H1234" s="3" t="str">
        <f>_xlfn.XLOOKUP(RT_gsm[[#This Row],[rxn in SC GSM]],sc_gsm[model_rxn],sc_gsm[yeast8.3.4 equation],"")</f>
        <v xml:space="preserve">L-isoleucine[e] =&gt; </v>
      </c>
      <c r="I1234" s="3" t="b">
        <f>_xlfn.XLOOKUP(RT_gsm[[#This Row],[rxn in SC GSM]],sc_gsm[model_rxn],sc_gsm[Column12],"")</f>
        <v>1</v>
      </c>
      <c r="J1234" s="3" t="str">
        <f>IF(RT_gsm[[#This Row],[Column2]]="REV",FIND("&lt;=&gt;",RT_gsm[[#This Row],[Column8]]),"")</f>
        <v/>
      </c>
    </row>
    <row r="1235" spans="1:10" hidden="1" x14ac:dyDescent="0.2">
      <c r="A1235" t="s">
        <v>2819</v>
      </c>
      <c r="B1235" t="s">
        <v>3902</v>
      </c>
      <c r="C1235" t="str">
        <f>RT_gsm[[#This Row],[model_rxn]]&amp;"_"&amp;RT_gsm[[#This Row],[Column2]]</f>
        <v>EX_ind3eth_e_FWD</v>
      </c>
      <c r="D1235" t="str">
        <f>_xlfn.XLOOKUP(RT_gsm[[#This Row],[Column3]],SC_enz[name_dir],SC_enz[name_dir],"")</f>
        <v>EX_ind3eth_e_FWD</v>
      </c>
      <c r="E1235" t="str">
        <f>_xlfn.XLOOKUP(RT_gsm[[#This Row],[model_rxn]],sc_gsm[model_rxn],sc_gsm[model_rxn],"")</f>
        <v>EX_ind3eth_e</v>
      </c>
      <c r="F1235" s="3" t="str">
        <f>_xlfn.XLOOKUP(RT_gsm[[#This Row],[Column3]],sc_gsm[Column3],sc_gsm[Column3],"")</f>
        <v>EX_ind3eth_e_FWD</v>
      </c>
      <c r="G1235" s="3" t="str" cm="1">
        <f t="array" ref="G1235">RT_gsm[[#This Row],[model_rxn]]&amp;",r,"&amp;_xlfn.SWITCH(RT_gsm[[#This Row],[Column2]],"REV","lower_bound:-","FWD","upper_bound:")&amp;"1000"</f>
        <v>EX_ind3eth_e,r,upper_bound:1000</v>
      </c>
      <c r="H1235" s="3" t="str">
        <f>_xlfn.XLOOKUP(RT_gsm[[#This Row],[rxn in SC GSM]],sc_gsm[model_rxn],sc_gsm[yeast8.3.4 equation],"")</f>
        <v xml:space="preserve">tryptophol[e] =&gt; </v>
      </c>
      <c r="I1235" s="3" t="b">
        <f>_xlfn.XLOOKUP(RT_gsm[[#This Row],[rxn in SC GSM]],sc_gsm[model_rxn],sc_gsm[Column12],"")</f>
        <v>1</v>
      </c>
      <c r="J1235" s="3" t="str">
        <f>IF(RT_gsm[[#This Row],[Column2]]="REV",FIND("&lt;=&gt;",RT_gsm[[#This Row],[Column8]]),"")</f>
        <v/>
      </c>
    </row>
    <row r="1236" spans="1:10" x14ac:dyDescent="0.2">
      <c r="A1236" s="6" t="s">
        <v>2723</v>
      </c>
      <c r="B1236" t="s">
        <v>3903</v>
      </c>
      <c r="C1236" t="str">
        <f>RT_gsm[[#This Row],[model_rxn]]&amp;"_"&amp;RT_gsm[[#This Row],[Column2]]</f>
        <v>EX_inost_e_REV</v>
      </c>
      <c r="D1236" t="str">
        <f>_xlfn.XLOOKUP(RT_gsm[[#This Row],[Column3]],SC_enz[name_dir],SC_enz[name_dir],"")</f>
        <v/>
      </c>
      <c r="E1236" t="str">
        <f>_xlfn.XLOOKUP(RT_gsm[[#This Row],[model_rxn]],sc_gsm[model_rxn],sc_gsm[model_rxn],"")</f>
        <v>EX_inost_e</v>
      </c>
      <c r="F1236" s="3" t="str">
        <f>_xlfn.XLOOKUP(RT_gsm[[#This Row],[Column3]],sc_gsm[Column3],sc_gsm[Column3],"")</f>
        <v/>
      </c>
      <c r="G1236" s="3" t="str" cm="1">
        <f t="array" ref="G1236">RT_gsm[[#This Row],[model_rxn]]&amp;",r,"&amp;_xlfn.SWITCH(RT_gsm[[#This Row],[Column2]],"REV","lower_bound:-","FWD","upper_bound:")&amp;"1000"</f>
        <v>EX_inost_e,r,lower_bound:-1000</v>
      </c>
      <c r="H1236" s="3" t="str">
        <f>_xlfn.XLOOKUP(RT_gsm[[#This Row],[rxn in SC GSM]],sc_gsm[model_rxn],sc_gsm[yeast8.3.4 equation],"")</f>
        <v xml:space="preserve">myo-inositol[e] =&gt; </v>
      </c>
      <c r="I1236" s="3" t="b">
        <f>_xlfn.XLOOKUP(RT_gsm[[#This Row],[rxn in SC GSM]],sc_gsm[model_rxn],sc_gsm[Column12],"")</f>
        <v>1</v>
      </c>
      <c r="J1236" s="3" t="e">
        <f>IF(RT_gsm[[#This Row],[Column2]]="REV",FIND("&lt;=&gt;",RT_gsm[[#This Row],[Column8]]),"")</f>
        <v>#VALUE!</v>
      </c>
    </row>
    <row r="1237" spans="1:10" hidden="1" x14ac:dyDescent="0.2">
      <c r="A1237" t="s">
        <v>2723</v>
      </c>
      <c r="B1237" t="s">
        <v>3902</v>
      </c>
      <c r="C1237" t="str">
        <f>RT_gsm[[#This Row],[model_rxn]]&amp;"_"&amp;RT_gsm[[#This Row],[Column2]]</f>
        <v>EX_inost_e_FWD</v>
      </c>
      <c r="D1237" t="str">
        <f>_xlfn.XLOOKUP(RT_gsm[[#This Row],[Column3]],SC_enz[name_dir],SC_enz[name_dir],"")</f>
        <v>EX_inost_e_FWD</v>
      </c>
      <c r="E1237" t="str">
        <f>_xlfn.XLOOKUP(RT_gsm[[#This Row],[model_rxn]],sc_gsm[model_rxn],sc_gsm[model_rxn],"")</f>
        <v>EX_inost_e</v>
      </c>
      <c r="F1237" s="3" t="str">
        <f>_xlfn.XLOOKUP(RT_gsm[[#This Row],[Column3]],sc_gsm[Column3],sc_gsm[Column3],"")</f>
        <v>EX_inost_e_FWD</v>
      </c>
      <c r="G1237" s="3" t="str" cm="1">
        <f t="array" ref="G1237">RT_gsm[[#This Row],[model_rxn]]&amp;",r,"&amp;_xlfn.SWITCH(RT_gsm[[#This Row],[Column2]],"REV","lower_bound:-","FWD","upper_bound:")&amp;"1000"</f>
        <v>EX_inost_e,r,upper_bound:1000</v>
      </c>
      <c r="H1237" s="3" t="str">
        <f>_xlfn.XLOOKUP(RT_gsm[[#This Row],[rxn in SC GSM]],sc_gsm[model_rxn],sc_gsm[yeast8.3.4 equation],"")</f>
        <v xml:space="preserve">myo-inositol[e] =&gt; </v>
      </c>
      <c r="I1237" s="3" t="b">
        <f>_xlfn.XLOOKUP(RT_gsm[[#This Row],[rxn in SC GSM]],sc_gsm[model_rxn],sc_gsm[Column12],"")</f>
        <v>1</v>
      </c>
      <c r="J1237" s="3" t="str">
        <f>IF(RT_gsm[[#This Row],[Column2]]="REV",FIND("&lt;=&gt;",RT_gsm[[#This Row],[Column8]]),"")</f>
        <v/>
      </c>
    </row>
    <row r="1238" spans="1:10" hidden="1" x14ac:dyDescent="0.2">
      <c r="A1238" t="s">
        <v>5117</v>
      </c>
      <c r="B1238" t="s">
        <v>3902</v>
      </c>
      <c r="C1238" t="str">
        <f>RT_gsm[[#This Row],[model_rxn]]&amp;"_"&amp;RT_gsm[[#This Row],[Column2]]</f>
        <v>EX_ins_e_FWD</v>
      </c>
      <c r="D1238" t="str">
        <f>_xlfn.XLOOKUP(RT_gsm[[#This Row],[Column3]],SC_enz[name_dir],SC_enz[name_dir],"")</f>
        <v/>
      </c>
      <c r="E1238" t="str">
        <f>_xlfn.XLOOKUP(RT_gsm[[#This Row],[model_rxn]],sc_gsm[model_rxn],sc_gsm[model_rxn],"")</f>
        <v/>
      </c>
      <c r="F1238" s="3" t="str">
        <f>_xlfn.XLOOKUP(RT_gsm[[#This Row],[Column3]],sc_gsm[Column3],sc_gsm[Column3],"")</f>
        <v/>
      </c>
      <c r="G1238" s="3" t="str" cm="1">
        <f t="array" ref="G1238">RT_gsm[[#This Row],[model_rxn]]&amp;",r,"&amp;_xlfn.SWITCH(RT_gsm[[#This Row],[Column2]],"REV","lower_bound:-","FWD","upper_bound:")&amp;"1000"</f>
        <v>EX_ins_e,r,upper_bound:1000</v>
      </c>
      <c r="H1238" s="3" t="str">
        <f>_xlfn.XLOOKUP(RT_gsm[[#This Row],[rxn in SC GSM]],sc_gsm[model_rxn],sc_gsm[yeast8.3.4 equation],"")</f>
        <v/>
      </c>
      <c r="I1238" s="3" t="str">
        <f>_xlfn.XLOOKUP(RT_gsm[[#This Row],[rxn in SC GSM]],sc_gsm[model_rxn],sc_gsm[Column12],"")</f>
        <v/>
      </c>
      <c r="J1238" s="3" t="str">
        <f>IF(RT_gsm[[#This Row],[Column2]]="REV",FIND("&lt;=&gt;",RT_gsm[[#This Row],[Column8]]),"")</f>
        <v/>
      </c>
    </row>
    <row r="1239" spans="1:10" hidden="1" x14ac:dyDescent="0.2">
      <c r="A1239" t="s">
        <v>2762</v>
      </c>
      <c r="B1239" t="s">
        <v>3903</v>
      </c>
      <c r="C1239" t="str">
        <f>RT_gsm[[#This Row],[model_rxn]]&amp;"_"&amp;RT_gsm[[#This Row],[Column2]]</f>
        <v>EX_k_e_REV</v>
      </c>
      <c r="D1239" t="str">
        <f>_xlfn.XLOOKUP(RT_gsm[[#This Row],[Column3]],SC_enz[name_dir],SC_enz[name_dir],"")</f>
        <v>EX_k_e_REV</v>
      </c>
      <c r="E1239" t="str">
        <f>_xlfn.XLOOKUP(RT_gsm[[#This Row],[model_rxn]],sc_gsm[model_rxn],sc_gsm[model_rxn],"")</f>
        <v>EX_k_e</v>
      </c>
      <c r="F1239" s="3" t="str">
        <f>_xlfn.XLOOKUP(RT_gsm[[#This Row],[Column3]],sc_gsm[Column3],sc_gsm[Column3],"")</f>
        <v>EX_k_e_REV</v>
      </c>
      <c r="G1239" s="3" t="str" cm="1">
        <f t="array" ref="G1239">RT_gsm[[#This Row],[model_rxn]]&amp;",r,"&amp;_xlfn.SWITCH(RT_gsm[[#This Row],[Column2]],"REV","lower_bound:-","FWD","upper_bound:")&amp;"1000"</f>
        <v>EX_k_e,r,lower_bound:-1000</v>
      </c>
      <c r="H1239" s="3" t="str">
        <f>_xlfn.XLOOKUP(RT_gsm[[#This Row],[rxn in SC GSM]],sc_gsm[model_rxn],sc_gsm[yeast8.3.4 equation],"")</f>
        <v xml:space="preserve">potassium[e] &lt;=&gt; </v>
      </c>
      <c r="I1239" s="3" t="b">
        <f>_xlfn.XLOOKUP(RT_gsm[[#This Row],[rxn in SC GSM]],sc_gsm[model_rxn],sc_gsm[Column12],"")</f>
        <v>1</v>
      </c>
      <c r="J1239" s="3">
        <f>IF(RT_gsm[[#This Row],[Column2]]="REV",FIND("&lt;=&gt;",RT_gsm[[#This Row],[Column8]]),"")</f>
        <v>14</v>
      </c>
    </row>
    <row r="1240" spans="1:10" hidden="1" x14ac:dyDescent="0.2">
      <c r="A1240" t="s">
        <v>2762</v>
      </c>
      <c r="B1240" t="s">
        <v>3902</v>
      </c>
      <c r="C1240" t="str">
        <f>RT_gsm[[#This Row],[model_rxn]]&amp;"_"&amp;RT_gsm[[#This Row],[Column2]]</f>
        <v>EX_k_e_FWD</v>
      </c>
      <c r="D1240" t="str">
        <f>_xlfn.XLOOKUP(RT_gsm[[#This Row],[Column3]],SC_enz[name_dir],SC_enz[name_dir],"")</f>
        <v>EX_k_e_FWD</v>
      </c>
      <c r="E1240" t="str">
        <f>_xlfn.XLOOKUP(RT_gsm[[#This Row],[model_rxn]],sc_gsm[model_rxn],sc_gsm[model_rxn],"")</f>
        <v>EX_k_e</v>
      </c>
      <c r="F1240" s="3" t="str">
        <f>_xlfn.XLOOKUP(RT_gsm[[#This Row],[Column3]],sc_gsm[Column3],sc_gsm[Column3],"")</f>
        <v>EX_k_e_FWD</v>
      </c>
      <c r="G1240" s="3" t="str" cm="1">
        <f t="array" ref="G1240">RT_gsm[[#This Row],[model_rxn]]&amp;",r,"&amp;_xlfn.SWITCH(RT_gsm[[#This Row],[Column2]],"REV","lower_bound:-","FWD","upper_bound:")&amp;"1000"</f>
        <v>EX_k_e,r,upper_bound:1000</v>
      </c>
      <c r="H1240" s="3" t="str">
        <f>_xlfn.XLOOKUP(RT_gsm[[#This Row],[rxn in SC GSM]],sc_gsm[model_rxn],sc_gsm[yeast8.3.4 equation],"")</f>
        <v xml:space="preserve">potassium[e] &lt;=&gt; </v>
      </c>
      <c r="I1240" s="3" t="b">
        <f>_xlfn.XLOOKUP(RT_gsm[[#This Row],[rxn in SC GSM]],sc_gsm[model_rxn],sc_gsm[Column12],"")</f>
        <v>1</v>
      </c>
      <c r="J1240" s="3" t="str">
        <f>IF(RT_gsm[[#This Row],[Column2]]="REV",FIND("&lt;=&gt;",RT_gsm[[#This Row],[Column8]]),"")</f>
        <v/>
      </c>
    </row>
    <row r="1241" spans="1:10" hidden="1" x14ac:dyDescent="0.2">
      <c r="A1241" t="s">
        <v>2415</v>
      </c>
      <c r="B1241" t="s">
        <v>3902</v>
      </c>
      <c r="C1241" t="str">
        <f>RT_gsm[[#This Row],[model_rxn]]&amp;"_"&amp;RT_gsm[[#This Row],[Column2]]</f>
        <v>EX_lac__D_e_FWD</v>
      </c>
      <c r="D1241" t="str">
        <f>_xlfn.XLOOKUP(RT_gsm[[#This Row],[Column3]],SC_enz[name_dir],SC_enz[name_dir],"")</f>
        <v>EX_lac__D_e_FWD</v>
      </c>
      <c r="E1241" t="str">
        <f>_xlfn.XLOOKUP(RT_gsm[[#This Row],[model_rxn]],sc_gsm[model_rxn],sc_gsm[model_rxn],"")</f>
        <v>EX_lac__D_e</v>
      </c>
      <c r="F1241" s="3" t="str">
        <f>_xlfn.XLOOKUP(RT_gsm[[#This Row],[Column3]],sc_gsm[Column3],sc_gsm[Column3],"")</f>
        <v>EX_lac__D_e_FWD</v>
      </c>
      <c r="G1241" s="3" t="str" cm="1">
        <f t="array" ref="G1241">RT_gsm[[#This Row],[model_rxn]]&amp;",r,"&amp;_xlfn.SWITCH(RT_gsm[[#This Row],[Column2]],"REV","lower_bound:-","FWD","upper_bound:")&amp;"1000"</f>
        <v>EX_lac__D_e,r,upper_bound:1000</v>
      </c>
      <c r="H1241" s="3" t="str">
        <f>_xlfn.XLOOKUP(RT_gsm[[#This Row],[rxn in SC GSM]],sc_gsm[model_rxn],sc_gsm[yeast8.3.4 equation],"")</f>
        <v xml:space="preserve">(R)-lactate[e] =&gt; </v>
      </c>
      <c r="I1241" s="3" t="b">
        <f>_xlfn.XLOOKUP(RT_gsm[[#This Row],[rxn in SC GSM]],sc_gsm[model_rxn],sc_gsm[Column12],"")</f>
        <v>1</v>
      </c>
      <c r="J1241" s="3" t="str">
        <f>IF(RT_gsm[[#This Row],[Column2]]="REV",FIND("&lt;=&gt;",RT_gsm[[#This Row],[Column8]]),"")</f>
        <v/>
      </c>
    </row>
    <row r="1242" spans="1:10" hidden="1" x14ac:dyDescent="0.2">
      <c r="A1242" t="s">
        <v>2420</v>
      </c>
      <c r="B1242" t="s">
        <v>3902</v>
      </c>
      <c r="C1242" t="str">
        <f>RT_gsm[[#This Row],[model_rxn]]&amp;"_"&amp;RT_gsm[[#This Row],[Column2]]</f>
        <v>EX_lac__L_e_FWD</v>
      </c>
      <c r="D1242" t="str">
        <f>_xlfn.XLOOKUP(RT_gsm[[#This Row],[Column3]],SC_enz[name_dir],SC_enz[name_dir],"")</f>
        <v>EX_lac__L_e_FWD</v>
      </c>
      <c r="E1242" t="str">
        <f>_xlfn.XLOOKUP(RT_gsm[[#This Row],[model_rxn]],sc_gsm[model_rxn],sc_gsm[model_rxn],"")</f>
        <v>EX_lac__L_e</v>
      </c>
      <c r="F1242" s="3" t="str">
        <f>_xlfn.XLOOKUP(RT_gsm[[#This Row],[Column3]],sc_gsm[Column3],sc_gsm[Column3],"")</f>
        <v>EX_lac__L_e_FWD</v>
      </c>
      <c r="G1242" s="3" t="str" cm="1">
        <f t="array" ref="G1242">RT_gsm[[#This Row],[model_rxn]]&amp;",r,"&amp;_xlfn.SWITCH(RT_gsm[[#This Row],[Column2]],"REV","lower_bound:-","FWD","upper_bound:")&amp;"1000"</f>
        <v>EX_lac__L_e,r,upper_bound:1000</v>
      </c>
      <c r="H1242" s="3" t="str">
        <f>_xlfn.XLOOKUP(RT_gsm[[#This Row],[rxn in SC GSM]],sc_gsm[model_rxn],sc_gsm[yeast8.3.4 equation],"")</f>
        <v xml:space="preserve">(S)-lactate[e] =&gt; </v>
      </c>
      <c r="I1242" s="3" t="b">
        <f>_xlfn.XLOOKUP(RT_gsm[[#This Row],[rxn in SC GSM]],sc_gsm[model_rxn],sc_gsm[Column12],"")</f>
        <v>1</v>
      </c>
      <c r="J1242" s="3" t="str">
        <f>IF(RT_gsm[[#This Row],[Column2]]="REV",FIND("&lt;=&gt;",RT_gsm[[#This Row],[Column8]]),"")</f>
        <v/>
      </c>
    </row>
    <row r="1243" spans="1:10" hidden="1" x14ac:dyDescent="0.2">
      <c r="A1243" t="s">
        <v>2716</v>
      </c>
      <c r="B1243" t="s">
        <v>3902</v>
      </c>
      <c r="C1243" t="str">
        <f>RT_gsm[[#This Row],[model_rxn]]&amp;"_"&amp;RT_gsm[[#This Row],[Column2]]</f>
        <v>EX_lanost_e_FWD</v>
      </c>
      <c r="D1243" t="str">
        <f>_xlfn.XLOOKUP(RT_gsm[[#This Row],[Column3]],SC_enz[name_dir],SC_enz[name_dir],"")</f>
        <v>EX_lanost_e_FWD</v>
      </c>
      <c r="E1243" t="str">
        <f>_xlfn.XLOOKUP(RT_gsm[[#This Row],[model_rxn]],sc_gsm[model_rxn],sc_gsm[model_rxn],"")</f>
        <v>EX_lanost_e</v>
      </c>
      <c r="F1243" s="3" t="str">
        <f>_xlfn.XLOOKUP(RT_gsm[[#This Row],[Column3]],sc_gsm[Column3],sc_gsm[Column3],"")</f>
        <v>EX_lanost_e_FWD</v>
      </c>
      <c r="G1243" s="3" t="str" cm="1">
        <f t="array" ref="G1243">RT_gsm[[#This Row],[model_rxn]]&amp;",r,"&amp;_xlfn.SWITCH(RT_gsm[[#This Row],[Column2]],"REV","lower_bound:-","FWD","upper_bound:")&amp;"1000"</f>
        <v>EX_lanost_e,r,upper_bound:1000</v>
      </c>
      <c r="H1243" s="3" t="str">
        <f>_xlfn.XLOOKUP(RT_gsm[[#This Row],[rxn in SC GSM]],sc_gsm[model_rxn],sc_gsm[yeast8.3.4 equation],"")</f>
        <v xml:space="preserve">lanosterol[e] =&gt; </v>
      </c>
      <c r="I1243" s="3" t="b">
        <f>_xlfn.XLOOKUP(RT_gsm[[#This Row],[rxn in SC GSM]],sc_gsm[model_rxn],sc_gsm[Column12],"")</f>
        <v>1</v>
      </c>
      <c r="J1243" s="3" t="str">
        <f>IF(RT_gsm[[#This Row],[Column2]]="REV",FIND("&lt;=&gt;",RT_gsm[[#This Row],[Column8]]),"")</f>
        <v/>
      </c>
    </row>
    <row r="1244" spans="1:10" hidden="1" x14ac:dyDescent="0.2">
      <c r="A1244" t="s">
        <v>2701</v>
      </c>
      <c r="B1244" t="s">
        <v>3902</v>
      </c>
      <c r="C1244" t="str">
        <f>RT_gsm[[#This Row],[model_rxn]]&amp;"_"&amp;RT_gsm[[#This Row],[Column2]]</f>
        <v>EX_leu__L_e_FWD</v>
      </c>
      <c r="D1244" t="str">
        <f>_xlfn.XLOOKUP(RT_gsm[[#This Row],[Column3]],SC_enz[name_dir],SC_enz[name_dir],"")</f>
        <v>EX_leu__L_e_FWD</v>
      </c>
      <c r="E1244" t="str">
        <f>_xlfn.XLOOKUP(RT_gsm[[#This Row],[model_rxn]],sc_gsm[model_rxn],sc_gsm[model_rxn],"")</f>
        <v>EX_leu__L_e</v>
      </c>
      <c r="F1244" s="3" t="str">
        <f>_xlfn.XLOOKUP(RT_gsm[[#This Row],[Column3]],sc_gsm[Column3],sc_gsm[Column3],"")</f>
        <v>EX_leu__L_e_FWD</v>
      </c>
      <c r="G1244" s="3" t="str" cm="1">
        <f t="array" ref="G1244">RT_gsm[[#This Row],[model_rxn]]&amp;",r,"&amp;_xlfn.SWITCH(RT_gsm[[#This Row],[Column2]],"REV","lower_bound:-","FWD","upper_bound:")&amp;"1000"</f>
        <v>EX_leu__L_e,r,upper_bound:1000</v>
      </c>
      <c r="H1244" s="3" t="str">
        <f>_xlfn.XLOOKUP(RT_gsm[[#This Row],[rxn in SC GSM]],sc_gsm[model_rxn],sc_gsm[yeast8.3.4 equation],"")</f>
        <v xml:space="preserve">L-leucine[e] =&gt; </v>
      </c>
      <c r="I1244" s="3" t="b">
        <f>_xlfn.XLOOKUP(RT_gsm[[#This Row],[rxn in SC GSM]],sc_gsm[model_rxn],sc_gsm[Column12],"")</f>
        <v>1</v>
      </c>
      <c r="J1244" s="3" t="str">
        <f>IF(RT_gsm[[#This Row],[Column2]]="REV",FIND("&lt;=&gt;",RT_gsm[[#This Row],[Column8]]),"")</f>
        <v/>
      </c>
    </row>
    <row r="1245" spans="1:10" hidden="1" x14ac:dyDescent="0.2">
      <c r="A1245" t="s">
        <v>2702</v>
      </c>
      <c r="B1245" t="s">
        <v>3902</v>
      </c>
      <c r="C1245" t="str">
        <f>RT_gsm[[#This Row],[model_rxn]]&amp;"_"&amp;RT_gsm[[#This Row],[Column2]]</f>
        <v>EX_lys__L_e_FWD</v>
      </c>
      <c r="D1245" t="str">
        <f>_xlfn.XLOOKUP(RT_gsm[[#This Row],[Column3]],SC_enz[name_dir],SC_enz[name_dir],"")</f>
        <v>EX_lys__L_e_FWD</v>
      </c>
      <c r="E1245" t="str">
        <f>_xlfn.XLOOKUP(RT_gsm[[#This Row],[model_rxn]],sc_gsm[model_rxn],sc_gsm[model_rxn],"")</f>
        <v>EX_lys__L_e</v>
      </c>
      <c r="F1245" s="3" t="str">
        <f>_xlfn.XLOOKUP(RT_gsm[[#This Row],[Column3]],sc_gsm[Column3],sc_gsm[Column3],"")</f>
        <v>EX_lys__L_e_FWD</v>
      </c>
      <c r="G1245" s="3" t="str" cm="1">
        <f t="array" ref="G1245">RT_gsm[[#This Row],[model_rxn]]&amp;",r,"&amp;_xlfn.SWITCH(RT_gsm[[#This Row],[Column2]],"REV","lower_bound:-","FWD","upper_bound:")&amp;"1000"</f>
        <v>EX_lys__L_e,r,upper_bound:1000</v>
      </c>
      <c r="H1245" s="3" t="str">
        <f>_xlfn.XLOOKUP(RT_gsm[[#This Row],[rxn in SC GSM]],sc_gsm[model_rxn],sc_gsm[yeast8.3.4 equation],"")</f>
        <v xml:space="preserve">L-lysine[e] =&gt; </v>
      </c>
      <c r="I1245" s="3" t="b">
        <f>_xlfn.XLOOKUP(RT_gsm[[#This Row],[rxn in SC GSM]],sc_gsm[model_rxn],sc_gsm[Column12],"")</f>
        <v>1</v>
      </c>
      <c r="J1245" s="3" t="str">
        <f>IF(RT_gsm[[#This Row],[Column2]]="REV",FIND("&lt;=&gt;",RT_gsm[[#This Row],[Column8]]),"")</f>
        <v/>
      </c>
    </row>
    <row r="1246" spans="1:10" hidden="1" x14ac:dyDescent="0.2">
      <c r="A1246" t="s">
        <v>2421</v>
      </c>
      <c r="B1246" t="s">
        <v>3902</v>
      </c>
      <c r="C1246" t="str">
        <f>RT_gsm[[#This Row],[model_rxn]]&amp;"_"&amp;RT_gsm[[#This Row],[Column2]]</f>
        <v>EX_mal__L_e_FWD</v>
      </c>
      <c r="D1246" t="str">
        <f>_xlfn.XLOOKUP(RT_gsm[[#This Row],[Column3]],SC_enz[name_dir],SC_enz[name_dir],"")</f>
        <v>EX_mal__L_e_FWD</v>
      </c>
      <c r="E1246" t="str">
        <f>_xlfn.XLOOKUP(RT_gsm[[#This Row],[model_rxn]],sc_gsm[model_rxn],sc_gsm[model_rxn],"")</f>
        <v>EX_mal__L_e</v>
      </c>
      <c r="F1246" s="3" t="str">
        <f>_xlfn.XLOOKUP(RT_gsm[[#This Row],[Column3]],sc_gsm[Column3],sc_gsm[Column3],"")</f>
        <v>EX_mal__L_e_FWD</v>
      </c>
      <c r="G1246" s="3" t="str" cm="1">
        <f t="array" ref="G1246">RT_gsm[[#This Row],[model_rxn]]&amp;",r,"&amp;_xlfn.SWITCH(RT_gsm[[#This Row],[Column2]],"REV","lower_bound:-","FWD","upper_bound:")&amp;"1000"</f>
        <v>EX_mal__L_e,r,upper_bound:1000</v>
      </c>
      <c r="H1246" s="3" t="str">
        <f>_xlfn.XLOOKUP(RT_gsm[[#This Row],[rxn in SC GSM]],sc_gsm[model_rxn],sc_gsm[yeast8.3.4 equation],"")</f>
        <v xml:space="preserve">(S)-malate[e] =&gt; </v>
      </c>
      <c r="I1246" s="3" t="b">
        <f>_xlfn.XLOOKUP(RT_gsm[[#This Row],[rxn in SC GSM]],sc_gsm[model_rxn],sc_gsm[Column12],"")</f>
        <v>1</v>
      </c>
      <c r="J1246" s="3" t="str">
        <f>IF(RT_gsm[[#This Row],[Column2]]="REV",FIND("&lt;=&gt;",RT_gsm[[#This Row],[Column8]]),"")</f>
        <v/>
      </c>
    </row>
    <row r="1247" spans="1:10" hidden="1" x14ac:dyDescent="0.2">
      <c r="A1247" t="s">
        <v>2719</v>
      </c>
      <c r="B1247" t="s">
        <v>3902</v>
      </c>
      <c r="C1247" t="str">
        <f>RT_gsm[[#This Row],[model_rxn]]&amp;"_"&amp;RT_gsm[[#This Row],[Column2]]</f>
        <v>EX_malt_e_FWD</v>
      </c>
      <c r="D1247" t="str">
        <f>_xlfn.XLOOKUP(RT_gsm[[#This Row],[Column3]],SC_enz[name_dir],SC_enz[name_dir],"")</f>
        <v>EX_malt_e_FWD</v>
      </c>
      <c r="E1247" t="str">
        <f>_xlfn.XLOOKUP(RT_gsm[[#This Row],[model_rxn]],sc_gsm[model_rxn],sc_gsm[model_rxn],"")</f>
        <v>EX_malt_e</v>
      </c>
      <c r="F1247" s="3" t="str">
        <f>_xlfn.XLOOKUP(RT_gsm[[#This Row],[Column3]],sc_gsm[Column3],sc_gsm[Column3],"")</f>
        <v>EX_malt_e_FWD</v>
      </c>
      <c r="G1247" s="3" t="str" cm="1">
        <f t="array" ref="G1247">RT_gsm[[#This Row],[model_rxn]]&amp;",r,"&amp;_xlfn.SWITCH(RT_gsm[[#This Row],[Column2]],"REV","lower_bound:-","FWD","upper_bound:")&amp;"1000"</f>
        <v>EX_malt_e,r,upper_bound:1000</v>
      </c>
      <c r="H1247" s="3" t="str">
        <f>_xlfn.XLOOKUP(RT_gsm[[#This Row],[rxn in SC GSM]],sc_gsm[model_rxn],sc_gsm[yeast8.3.4 equation],"")</f>
        <v xml:space="preserve">maltose[e] =&gt; </v>
      </c>
      <c r="I1247" s="3" t="b">
        <f>_xlfn.XLOOKUP(RT_gsm[[#This Row],[rxn in SC GSM]],sc_gsm[model_rxn],sc_gsm[Column12],"")</f>
        <v>1</v>
      </c>
      <c r="J1247" s="3" t="str">
        <f>IF(RT_gsm[[#This Row],[Column2]]="REV",FIND("&lt;=&gt;",RT_gsm[[#This Row],[Column8]]),"")</f>
        <v/>
      </c>
    </row>
    <row r="1248" spans="1:10" hidden="1" x14ac:dyDescent="0.2">
      <c r="A1248" t="s">
        <v>2552</v>
      </c>
      <c r="B1248" t="s">
        <v>3902</v>
      </c>
      <c r="C1248" t="str">
        <f>RT_gsm[[#This Row],[model_rxn]]&amp;"_"&amp;RT_gsm[[#This Row],[Column2]]</f>
        <v>EX_man_e_FWD</v>
      </c>
      <c r="D1248" t="str">
        <f>_xlfn.XLOOKUP(RT_gsm[[#This Row],[Column3]],SC_enz[name_dir],SC_enz[name_dir],"")</f>
        <v>EX_man_e_FWD</v>
      </c>
      <c r="E1248" t="str">
        <f>_xlfn.XLOOKUP(RT_gsm[[#This Row],[model_rxn]],sc_gsm[model_rxn],sc_gsm[model_rxn],"")</f>
        <v>EX_man_e</v>
      </c>
      <c r="F1248" s="3" t="str">
        <f>_xlfn.XLOOKUP(RT_gsm[[#This Row],[Column3]],sc_gsm[Column3],sc_gsm[Column3],"")</f>
        <v>EX_man_e_FWD</v>
      </c>
      <c r="G1248" s="3" t="str" cm="1">
        <f t="array" ref="G1248">RT_gsm[[#This Row],[model_rxn]]&amp;",r,"&amp;_xlfn.SWITCH(RT_gsm[[#This Row],[Column2]],"REV","lower_bound:-","FWD","upper_bound:")&amp;"1000"</f>
        <v>EX_man_e,r,upper_bound:1000</v>
      </c>
      <c r="H1248" s="3" t="str">
        <f>_xlfn.XLOOKUP(RT_gsm[[#This Row],[rxn in SC GSM]],sc_gsm[model_rxn],sc_gsm[yeast8.3.4 equation],"")</f>
        <v xml:space="preserve">D-mannose[e] =&gt; </v>
      </c>
      <c r="I1248" s="3" t="b">
        <f>_xlfn.XLOOKUP(RT_gsm[[#This Row],[rxn in SC GSM]],sc_gsm[model_rxn],sc_gsm[Column12],"")</f>
        <v>1</v>
      </c>
      <c r="J1248" s="3" t="str">
        <f>IF(RT_gsm[[#This Row],[Column2]]="REV",FIND("&lt;=&gt;",RT_gsm[[#This Row],[Column8]]),"")</f>
        <v/>
      </c>
    </row>
    <row r="1249" spans="1:10" hidden="1" x14ac:dyDescent="0.2">
      <c r="A1249" t="s">
        <v>2996</v>
      </c>
      <c r="B1249" t="s">
        <v>3902</v>
      </c>
      <c r="C1249" t="str">
        <f>RT_gsm[[#This Row],[model_rxn]]&amp;"_"&amp;RT_gsm[[#This Row],[Column2]]</f>
        <v>EX_melib_e_FWD</v>
      </c>
      <c r="D1249" t="str">
        <f>_xlfn.XLOOKUP(RT_gsm[[#This Row],[Column3]],SC_enz[name_dir],SC_enz[name_dir],"")</f>
        <v>EX_melib_e_FWD</v>
      </c>
      <c r="E1249" t="str">
        <f>_xlfn.XLOOKUP(RT_gsm[[#This Row],[model_rxn]],sc_gsm[model_rxn],sc_gsm[model_rxn],"")</f>
        <v>EX_melib_e</v>
      </c>
      <c r="F1249" s="3" t="str">
        <f>_xlfn.XLOOKUP(RT_gsm[[#This Row],[Column3]],sc_gsm[Column3],sc_gsm[Column3],"")</f>
        <v>EX_melib_e_FWD</v>
      </c>
      <c r="G1249" s="3" t="str" cm="1">
        <f t="array" ref="G1249">RT_gsm[[#This Row],[model_rxn]]&amp;",r,"&amp;_xlfn.SWITCH(RT_gsm[[#This Row],[Column2]],"REV","lower_bound:-","FWD","upper_bound:")&amp;"1000"</f>
        <v>EX_melib_e,r,upper_bound:1000</v>
      </c>
      <c r="H1249" s="3" t="str">
        <f>_xlfn.XLOOKUP(RT_gsm[[#This Row],[rxn in SC GSM]],sc_gsm[model_rxn],sc_gsm[yeast8.3.4 equation],"")</f>
        <v xml:space="preserve">melibiose[e] =&gt; </v>
      </c>
      <c r="I1249" s="3" t="b">
        <f>_xlfn.XLOOKUP(RT_gsm[[#This Row],[rxn in SC GSM]],sc_gsm[model_rxn],sc_gsm[Column12],"")</f>
        <v>1</v>
      </c>
      <c r="J1249" s="3" t="str">
        <f>IF(RT_gsm[[#This Row],[Column2]]="REV",FIND("&lt;=&gt;",RT_gsm[[#This Row],[Column8]]),"")</f>
        <v/>
      </c>
    </row>
    <row r="1250" spans="1:10" hidden="1" x14ac:dyDescent="0.2">
      <c r="A1250" t="s">
        <v>2704</v>
      </c>
      <c r="B1250" t="s">
        <v>3902</v>
      </c>
      <c r="C1250" t="str">
        <f>RT_gsm[[#This Row],[model_rxn]]&amp;"_"&amp;RT_gsm[[#This Row],[Column2]]</f>
        <v>EX_met__L_e_FWD</v>
      </c>
      <c r="D1250" t="str">
        <f>_xlfn.XLOOKUP(RT_gsm[[#This Row],[Column3]],SC_enz[name_dir],SC_enz[name_dir],"")</f>
        <v>EX_met__L_e_FWD</v>
      </c>
      <c r="E1250" t="str">
        <f>_xlfn.XLOOKUP(RT_gsm[[#This Row],[model_rxn]],sc_gsm[model_rxn],sc_gsm[model_rxn],"")</f>
        <v>EX_met__L_e</v>
      </c>
      <c r="F1250" s="3" t="str">
        <f>_xlfn.XLOOKUP(RT_gsm[[#This Row],[Column3]],sc_gsm[Column3],sc_gsm[Column3],"")</f>
        <v>EX_met__L_e_FWD</v>
      </c>
      <c r="G1250" s="3" t="str" cm="1">
        <f t="array" ref="G1250">RT_gsm[[#This Row],[model_rxn]]&amp;",r,"&amp;_xlfn.SWITCH(RT_gsm[[#This Row],[Column2]],"REV","lower_bound:-","FWD","upper_bound:")&amp;"1000"</f>
        <v>EX_met__L_e,r,upper_bound:1000</v>
      </c>
      <c r="H1250" s="3" t="str">
        <f>_xlfn.XLOOKUP(RT_gsm[[#This Row],[rxn in SC GSM]],sc_gsm[model_rxn],sc_gsm[yeast8.3.4 equation],"")</f>
        <v xml:space="preserve">L-methionine[e] =&gt; </v>
      </c>
      <c r="I1250" s="3" t="b">
        <f>_xlfn.XLOOKUP(RT_gsm[[#This Row],[rxn in SC GSM]],sc_gsm[model_rxn],sc_gsm[Column12],"")</f>
        <v>1</v>
      </c>
      <c r="J1250" s="3" t="str">
        <f>IF(RT_gsm[[#This Row],[Column2]]="REV",FIND("&lt;=&gt;",RT_gsm[[#This Row],[Column8]]),"")</f>
        <v/>
      </c>
    </row>
    <row r="1251" spans="1:10" hidden="1" x14ac:dyDescent="0.2">
      <c r="A1251" t="s">
        <v>2416</v>
      </c>
      <c r="B1251" t="s">
        <v>3902</v>
      </c>
      <c r="C1251" t="str">
        <f>RT_gsm[[#This Row],[model_rxn]]&amp;"_"&amp;RT_gsm[[#This Row],[Column2]]</f>
        <v>EX_mev__R_e_FWD</v>
      </c>
      <c r="D1251" t="str">
        <f>_xlfn.XLOOKUP(RT_gsm[[#This Row],[Column3]],SC_enz[name_dir],SC_enz[name_dir],"")</f>
        <v>EX_mev__R_e_FWD</v>
      </c>
      <c r="E1251" t="str">
        <f>_xlfn.XLOOKUP(RT_gsm[[#This Row],[model_rxn]],sc_gsm[model_rxn],sc_gsm[model_rxn],"")</f>
        <v>EX_mev__R_e</v>
      </c>
      <c r="F1251" s="3" t="str">
        <f>_xlfn.XLOOKUP(RT_gsm[[#This Row],[Column3]],sc_gsm[Column3],sc_gsm[Column3],"")</f>
        <v>EX_mev__R_e_FWD</v>
      </c>
      <c r="G1251" s="3" t="str" cm="1">
        <f t="array" ref="G1251">RT_gsm[[#This Row],[model_rxn]]&amp;",r,"&amp;_xlfn.SWITCH(RT_gsm[[#This Row],[Column2]],"REV","lower_bound:-","FWD","upper_bound:")&amp;"1000"</f>
        <v>EX_mev__R_e,r,upper_bound:1000</v>
      </c>
      <c r="H1251" s="3" t="str">
        <f>_xlfn.XLOOKUP(RT_gsm[[#This Row],[rxn in SC GSM]],sc_gsm[model_rxn],sc_gsm[yeast8.3.4 equation],"")</f>
        <v xml:space="preserve">(R)-mevalonate[e] =&gt; </v>
      </c>
      <c r="I1251" s="3" t="b">
        <f>_xlfn.XLOOKUP(RT_gsm[[#This Row],[rxn in SC GSM]],sc_gsm[model_rxn],sc_gsm[Column12],"")</f>
        <v>1</v>
      </c>
      <c r="J1251" s="3" t="str">
        <f>IF(RT_gsm[[#This Row],[Column2]]="REV",FIND("&lt;=&gt;",RT_gsm[[#This Row],[Column8]]),"")</f>
        <v/>
      </c>
    </row>
    <row r="1252" spans="1:10" hidden="1" x14ac:dyDescent="0.2">
      <c r="A1252" t="s">
        <v>3093</v>
      </c>
      <c r="B1252" t="s">
        <v>3903</v>
      </c>
      <c r="C1252" t="str">
        <f>RT_gsm[[#This Row],[model_rxn]]&amp;"_"&amp;RT_gsm[[#This Row],[Column2]]</f>
        <v>EX_mg2_e_REV</v>
      </c>
      <c r="D1252" t="str">
        <f>_xlfn.XLOOKUP(RT_gsm[[#This Row],[Column3]],SC_enz[name_dir],SC_enz[name_dir],"")</f>
        <v>EX_mg2_e_REV</v>
      </c>
      <c r="E1252" t="str">
        <f>_xlfn.XLOOKUP(RT_gsm[[#This Row],[model_rxn]],sc_gsm[model_rxn],sc_gsm[model_rxn],"")</f>
        <v>EX_mg2_e</v>
      </c>
      <c r="F1252" s="3" t="str">
        <f>_xlfn.XLOOKUP(RT_gsm[[#This Row],[Column3]],sc_gsm[Column3],sc_gsm[Column3],"")</f>
        <v>EX_mg2_e_REV</v>
      </c>
      <c r="G1252" s="3" t="str" cm="1">
        <f t="array" ref="G1252">RT_gsm[[#This Row],[model_rxn]]&amp;",r,"&amp;_xlfn.SWITCH(RT_gsm[[#This Row],[Column2]],"REV","lower_bound:-","FWD","upper_bound:")&amp;"1000"</f>
        <v>EX_mg2_e,r,lower_bound:-1000</v>
      </c>
      <c r="H1252" s="3" t="str">
        <f>_xlfn.XLOOKUP(RT_gsm[[#This Row],[rxn in SC GSM]],sc_gsm[model_rxn],sc_gsm[yeast8.3.4 equation],"")</f>
        <v xml:space="preserve">Mg(2+)[e] &lt;=&gt; </v>
      </c>
      <c r="I1252" s="3" t="b">
        <f>_xlfn.XLOOKUP(RT_gsm[[#This Row],[rxn in SC GSM]],sc_gsm[model_rxn],sc_gsm[Column12],"")</f>
        <v>1</v>
      </c>
      <c r="J1252" s="3">
        <f>IF(RT_gsm[[#This Row],[Column2]]="REV",FIND("&lt;=&gt;",RT_gsm[[#This Row],[Column8]]),"")</f>
        <v>11</v>
      </c>
    </row>
    <row r="1253" spans="1:10" hidden="1" x14ac:dyDescent="0.2">
      <c r="A1253" t="s">
        <v>3093</v>
      </c>
      <c r="B1253" t="s">
        <v>3902</v>
      </c>
      <c r="C1253" t="str">
        <f>RT_gsm[[#This Row],[model_rxn]]&amp;"_"&amp;RT_gsm[[#This Row],[Column2]]</f>
        <v>EX_mg2_e_FWD</v>
      </c>
      <c r="D1253" t="str">
        <f>_xlfn.XLOOKUP(RT_gsm[[#This Row],[Column3]],SC_enz[name_dir],SC_enz[name_dir],"")</f>
        <v>EX_mg2_e_FWD</v>
      </c>
      <c r="E1253" t="str">
        <f>_xlfn.XLOOKUP(RT_gsm[[#This Row],[model_rxn]],sc_gsm[model_rxn],sc_gsm[model_rxn],"")</f>
        <v>EX_mg2_e</v>
      </c>
      <c r="F1253" s="3" t="str">
        <f>_xlfn.XLOOKUP(RT_gsm[[#This Row],[Column3]],sc_gsm[Column3],sc_gsm[Column3],"")</f>
        <v>EX_mg2_e_FWD</v>
      </c>
      <c r="G1253" s="3" t="str" cm="1">
        <f t="array" ref="G1253">RT_gsm[[#This Row],[model_rxn]]&amp;",r,"&amp;_xlfn.SWITCH(RT_gsm[[#This Row],[Column2]],"REV","lower_bound:-","FWD","upper_bound:")&amp;"1000"</f>
        <v>EX_mg2_e,r,upper_bound:1000</v>
      </c>
      <c r="H1253" s="3" t="str">
        <f>_xlfn.XLOOKUP(RT_gsm[[#This Row],[rxn in SC GSM]],sc_gsm[model_rxn],sc_gsm[yeast8.3.4 equation],"")</f>
        <v xml:space="preserve">Mg(2+)[e] &lt;=&gt; </v>
      </c>
      <c r="I1253" s="3" t="b">
        <f>_xlfn.XLOOKUP(RT_gsm[[#This Row],[rxn in SC GSM]],sc_gsm[model_rxn],sc_gsm[Column12],"")</f>
        <v>1</v>
      </c>
      <c r="J1253" s="3" t="str">
        <f>IF(RT_gsm[[#This Row],[Column2]]="REV",FIND("&lt;=&gt;",RT_gsm[[#This Row],[Column8]]),"")</f>
        <v/>
      </c>
    </row>
    <row r="1254" spans="1:10" hidden="1" x14ac:dyDescent="0.2">
      <c r="A1254" t="s">
        <v>2786</v>
      </c>
      <c r="B1254" t="s">
        <v>3902</v>
      </c>
      <c r="C1254" t="str">
        <f>RT_gsm[[#This Row],[model_rxn]]&amp;"_"&amp;RT_gsm[[#This Row],[Column2]]</f>
        <v>EX_mmet_e_FWD</v>
      </c>
      <c r="D1254" t="str">
        <f>_xlfn.XLOOKUP(RT_gsm[[#This Row],[Column3]],SC_enz[name_dir],SC_enz[name_dir],"")</f>
        <v>EX_mmet_e_FWD</v>
      </c>
      <c r="E1254" t="str">
        <f>_xlfn.XLOOKUP(RT_gsm[[#This Row],[model_rxn]],sc_gsm[model_rxn],sc_gsm[model_rxn],"")</f>
        <v>EX_mmet_e</v>
      </c>
      <c r="F1254" s="3" t="str">
        <f>_xlfn.XLOOKUP(RT_gsm[[#This Row],[Column3]],sc_gsm[Column3],sc_gsm[Column3],"")</f>
        <v>EX_mmet_e_FWD</v>
      </c>
      <c r="G1254" s="3" t="str" cm="1">
        <f t="array" ref="G1254">RT_gsm[[#This Row],[model_rxn]]&amp;",r,"&amp;_xlfn.SWITCH(RT_gsm[[#This Row],[Column2]],"REV","lower_bound:-","FWD","upper_bound:")&amp;"1000"</f>
        <v>EX_mmet_e,r,upper_bound:1000</v>
      </c>
      <c r="H1254" s="3" t="str">
        <f>_xlfn.XLOOKUP(RT_gsm[[#This Row],[rxn in SC GSM]],sc_gsm[model_rxn],sc_gsm[yeast8.3.4 equation],"")</f>
        <v xml:space="preserve">S-methyl-L-methionine[e] =&gt; </v>
      </c>
      <c r="I1254" s="3" t="b">
        <f>_xlfn.XLOOKUP(RT_gsm[[#This Row],[rxn in SC GSM]],sc_gsm[model_rxn],sc_gsm[Column12],"")</f>
        <v>1</v>
      </c>
      <c r="J1254" s="3" t="str">
        <f>IF(RT_gsm[[#This Row],[Column2]]="REV",FIND("&lt;=&gt;",RT_gsm[[#This Row],[Column8]]),"")</f>
        <v/>
      </c>
    </row>
    <row r="1255" spans="1:10" hidden="1" x14ac:dyDescent="0.2">
      <c r="A1255" t="s">
        <v>3091</v>
      </c>
      <c r="B1255" t="s">
        <v>3903</v>
      </c>
      <c r="C1255" t="str">
        <f>RT_gsm[[#This Row],[model_rxn]]&amp;"_"&amp;RT_gsm[[#This Row],[Column2]]</f>
        <v>EX_mn2_e_REV</v>
      </c>
      <c r="D1255" t="str">
        <f>_xlfn.XLOOKUP(RT_gsm[[#This Row],[Column3]],SC_enz[name_dir],SC_enz[name_dir],"")</f>
        <v>EX_mn2_e_REV</v>
      </c>
      <c r="E1255" t="str">
        <f>_xlfn.XLOOKUP(RT_gsm[[#This Row],[model_rxn]],sc_gsm[model_rxn],sc_gsm[model_rxn],"")</f>
        <v>EX_mn2_e</v>
      </c>
      <c r="F1255" s="3" t="str">
        <f>_xlfn.XLOOKUP(RT_gsm[[#This Row],[Column3]],sc_gsm[Column3],sc_gsm[Column3],"")</f>
        <v>EX_mn2_e_REV</v>
      </c>
      <c r="G1255" s="3" t="str" cm="1">
        <f t="array" ref="G1255">RT_gsm[[#This Row],[model_rxn]]&amp;",r,"&amp;_xlfn.SWITCH(RT_gsm[[#This Row],[Column2]],"REV","lower_bound:-","FWD","upper_bound:")&amp;"1000"</f>
        <v>EX_mn2_e,r,lower_bound:-1000</v>
      </c>
      <c r="H1255" s="3" t="str">
        <f>_xlfn.XLOOKUP(RT_gsm[[#This Row],[rxn in SC GSM]],sc_gsm[model_rxn],sc_gsm[yeast8.3.4 equation],"")</f>
        <v xml:space="preserve">Mn(2+)[e] &lt;=&gt; </v>
      </c>
      <c r="I1255" s="3" t="b">
        <f>_xlfn.XLOOKUP(RT_gsm[[#This Row],[rxn in SC GSM]],sc_gsm[model_rxn],sc_gsm[Column12],"")</f>
        <v>1</v>
      </c>
      <c r="J1255" s="3">
        <f>IF(RT_gsm[[#This Row],[Column2]]="REV",FIND("&lt;=&gt;",RT_gsm[[#This Row],[Column8]]),"")</f>
        <v>11</v>
      </c>
    </row>
    <row r="1256" spans="1:10" hidden="1" x14ac:dyDescent="0.2">
      <c r="A1256" t="s">
        <v>3091</v>
      </c>
      <c r="B1256" t="s">
        <v>3902</v>
      </c>
      <c r="C1256" t="str">
        <f>RT_gsm[[#This Row],[model_rxn]]&amp;"_"&amp;RT_gsm[[#This Row],[Column2]]</f>
        <v>EX_mn2_e_FWD</v>
      </c>
      <c r="D1256" t="str">
        <f>_xlfn.XLOOKUP(RT_gsm[[#This Row],[Column3]],SC_enz[name_dir],SC_enz[name_dir],"")</f>
        <v>EX_mn2_e_FWD</v>
      </c>
      <c r="E1256" t="str">
        <f>_xlfn.XLOOKUP(RT_gsm[[#This Row],[model_rxn]],sc_gsm[model_rxn],sc_gsm[model_rxn],"")</f>
        <v>EX_mn2_e</v>
      </c>
      <c r="F1256" s="3" t="str">
        <f>_xlfn.XLOOKUP(RT_gsm[[#This Row],[Column3]],sc_gsm[Column3],sc_gsm[Column3],"")</f>
        <v>EX_mn2_e_FWD</v>
      </c>
      <c r="G1256" s="3" t="str" cm="1">
        <f t="array" ref="G1256">RT_gsm[[#This Row],[model_rxn]]&amp;",r,"&amp;_xlfn.SWITCH(RT_gsm[[#This Row],[Column2]],"REV","lower_bound:-","FWD","upper_bound:")&amp;"1000"</f>
        <v>EX_mn2_e,r,upper_bound:1000</v>
      </c>
      <c r="H1256" s="3" t="str">
        <f>_xlfn.XLOOKUP(RT_gsm[[#This Row],[rxn in SC GSM]],sc_gsm[model_rxn],sc_gsm[yeast8.3.4 equation],"")</f>
        <v xml:space="preserve">Mn(2+)[e] &lt;=&gt; </v>
      </c>
      <c r="I1256" s="3" t="b">
        <f>_xlfn.XLOOKUP(RT_gsm[[#This Row],[rxn in SC GSM]],sc_gsm[model_rxn],sc_gsm[Column12],"")</f>
        <v>1</v>
      </c>
      <c r="J1256" s="3" t="str">
        <f>IF(RT_gsm[[#This Row],[Column2]]="REV",FIND("&lt;=&gt;",RT_gsm[[#This Row],[Column8]]),"")</f>
        <v/>
      </c>
    </row>
    <row r="1257" spans="1:10" hidden="1" x14ac:dyDescent="0.2">
      <c r="A1257" t="s">
        <v>5118</v>
      </c>
      <c r="B1257" t="s">
        <v>3902</v>
      </c>
      <c r="C1257" t="str">
        <f>RT_gsm[[#This Row],[model_rxn]]&amp;"_"&amp;RT_gsm[[#This Row],[Column2]]</f>
        <v>EX_mobd_e_FWD</v>
      </c>
      <c r="D1257" t="str">
        <f>_xlfn.XLOOKUP(RT_gsm[[#This Row],[Column3]],SC_enz[name_dir],SC_enz[name_dir],"")</f>
        <v/>
      </c>
      <c r="E1257" t="str">
        <f>_xlfn.XLOOKUP(RT_gsm[[#This Row],[model_rxn]],sc_gsm[model_rxn],sc_gsm[model_rxn],"")</f>
        <v/>
      </c>
      <c r="F1257" s="3" t="str">
        <f>_xlfn.XLOOKUP(RT_gsm[[#This Row],[Column3]],sc_gsm[Column3],sc_gsm[Column3],"")</f>
        <v/>
      </c>
      <c r="G1257" s="3" t="str" cm="1">
        <f t="array" ref="G1257">RT_gsm[[#This Row],[model_rxn]]&amp;",r,"&amp;_xlfn.SWITCH(RT_gsm[[#This Row],[Column2]],"REV","lower_bound:-","FWD","upper_bound:")&amp;"1000"</f>
        <v>EX_mobd_e,r,upper_bound:1000</v>
      </c>
      <c r="H1257" s="3" t="str">
        <f>_xlfn.XLOOKUP(RT_gsm[[#This Row],[rxn in SC GSM]],sc_gsm[model_rxn],sc_gsm[yeast8.3.4 equation],"")</f>
        <v/>
      </c>
      <c r="I1257" s="3" t="str">
        <f>_xlfn.XLOOKUP(RT_gsm[[#This Row],[rxn in SC GSM]],sc_gsm[model_rxn],sc_gsm[Column12],"")</f>
        <v/>
      </c>
      <c r="J1257" s="3" t="str">
        <f>IF(RT_gsm[[#This Row],[Column2]]="REV",FIND("&lt;=&gt;",RT_gsm[[#This Row],[Column8]]),"")</f>
        <v/>
      </c>
    </row>
    <row r="1258" spans="1:10" hidden="1" x14ac:dyDescent="0.2">
      <c r="A1258" t="s">
        <v>2789</v>
      </c>
      <c r="B1258" t="s">
        <v>3903</v>
      </c>
      <c r="C1258" t="str">
        <f>RT_gsm[[#This Row],[model_rxn]]&amp;"_"&amp;RT_gsm[[#This Row],[Column2]]</f>
        <v>EX_na1_e_REV</v>
      </c>
      <c r="D1258" t="str">
        <f>_xlfn.XLOOKUP(RT_gsm[[#This Row],[Column3]],SC_enz[name_dir],SC_enz[name_dir],"")</f>
        <v>EX_na1_e_REV</v>
      </c>
      <c r="E1258" t="str">
        <f>_xlfn.XLOOKUP(RT_gsm[[#This Row],[model_rxn]],sc_gsm[model_rxn],sc_gsm[model_rxn],"")</f>
        <v>EX_na1_e</v>
      </c>
      <c r="F1258" s="3" t="str">
        <f>_xlfn.XLOOKUP(RT_gsm[[#This Row],[Column3]],sc_gsm[Column3],sc_gsm[Column3],"")</f>
        <v>EX_na1_e_REV</v>
      </c>
      <c r="G1258" s="3" t="str" cm="1">
        <f t="array" ref="G1258">RT_gsm[[#This Row],[model_rxn]]&amp;",r,"&amp;_xlfn.SWITCH(RT_gsm[[#This Row],[Column2]],"REV","lower_bound:-","FWD","upper_bound:")&amp;"1000"</f>
        <v>EX_na1_e,r,lower_bound:-1000</v>
      </c>
      <c r="H1258" s="3" t="str">
        <f>_xlfn.XLOOKUP(RT_gsm[[#This Row],[rxn in SC GSM]],sc_gsm[model_rxn],sc_gsm[yeast8.3.4 equation],"")</f>
        <v xml:space="preserve">sodium[e] &lt;=&gt; </v>
      </c>
      <c r="I1258" s="3" t="b">
        <f>_xlfn.XLOOKUP(RT_gsm[[#This Row],[rxn in SC GSM]],sc_gsm[model_rxn],sc_gsm[Column12],"")</f>
        <v>1</v>
      </c>
      <c r="J1258" s="3">
        <f>IF(RT_gsm[[#This Row],[Column2]]="REV",FIND("&lt;=&gt;",RT_gsm[[#This Row],[Column8]]),"")</f>
        <v>11</v>
      </c>
    </row>
    <row r="1259" spans="1:10" hidden="1" x14ac:dyDescent="0.2">
      <c r="A1259" t="s">
        <v>2789</v>
      </c>
      <c r="B1259" t="s">
        <v>3902</v>
      </c>
      <c r="C1259" t="str">
        <f>RT_gsm[[#This Row],[model_rxn]]&amp;"_"&amp;RT_gsm[[#This Row],[Column2]]</f>
        <v>EX_na1_e_FWD</v>
      </c>
      <c r="D1259" t="str">
        <f>_xlfn.XLOOKUP(RT_gsm[[#This Row],[Column3]],SC_enz[name_dir],SC_enz[name_dir],"")</f>
        <v>EX_na1_e_FWD</v>
      </c>
      <c r="E1259" t="str">
        <f>_xlfn.XLOOKUP(RT_gsm[[#This Row],[model_rxn]],sc_gsm[model_rxn],sc_gsm[model_rxn],"")</f>
        <v>EX_na1_e</v>
      </c>
      <c r="F1259" s="3" t="str">
        <f>_xlfn.XLOOKUP(RT_gsm[[#This Row],[Column3]],sc_gsm[Column3],sc_gsm[Column3],"")</f>
        <v>EX_na1_e_FWD</v>
      </c>
      <c r="G1259" s="3" t="str" cm="1">
        <f t="array" ref="G1259">RT_gsm[[#This Row],[model_rxn]]&amp;",r,"&amp;_xlfn.SWITCH(RT_gsm[[#This Row],[Column2]],"REV","lower_bound:-","FWD","upper_bound:")&amp;"1000"</f>
        <v>EX_na1_e,r,upper_bound:1000</v>
      </c>
      <c r="H1259" s="3" t="str">
        <f>_xlfn.XLOOKUP(RT_gsm[[#This Row],[rxn in SC GSM]],sc_gsm[model_rxn],sc_gsm[yeast8.3.4 equation],"")</f>
        <v xml:space="preserve">sodium[e] &lt;=&gt; </v>
      </c>
      <c r="I1259" s="3" t="b">
        <f>_xlfn.XLOOKUP(RT_gsm[[#This Row],[rxn in SC GSM]],sc_gsm[model_rxn],sc_gsm[Column12],"")</f>
        <v>1</v>
      </c>
      <c r="J1259" s="3" t="str">
        <f>IF(RT_gsm[[#This Row],[Column2]]="REV",FIND("&lt;=&gt;",RT_gsm[[#This Row],[Column8]]),"")</f>
        <v/>
      </c>
    </row>
    <row r="1260" spans="1:10" x14ac:dyDescent="0.2">
      <c r="A1260" s="6" t="s">
        <v>2729</v>
      </c>
      <c r="B1260" t="s">
        <v>3903</v>
      </c>
      <c r="C1260" t="str">
        <f>RT_gsm[[#This Row],[model_rxn]]&amp;"_"&amp;RT_gsm[[#This Row],[Column2]]</f>
        <v>EX_nac_e_REV</v>
      </c>
      <c r="D1260" t="str">
        <f>_xlfn.XLOOKUP(RT_gsm[[#This Row],[Column3]],SC_enz[name_dir],SC_enz[name_dir],"")</f>
        <v/>
      </c>
      <c r="E1260" t="str">
        <f>_xlfn.XLOOKUP(RT_gsm[[#This Row],[model_rxn]],sc_gsm[model_rxn],sc_gsm[model_rxn],"")</f>
        <v>EX_nac_e</v>
      </c>
      <c r="F1260" s="3" t="str">
        <f>_xlfn.XLOOKUP(RT_gsm[[#This Row],[Column3]],sc_gsm[Column3],sc_gsm[Column3],"")</f>
        <v/>
      </c>
      <c r="G1260" s="3" t="str" cm="1">
        <f t="array" ref="G1260">RT_gsm[[#This Row],[model_rxn]]&amp;",r,"&amp;_xlfn.SWITCH(RT_gsm[[#This Row],[Column2]],"REV","lower_bound:-","FWD","upper_bound:")&amp;"1000"</f>
        <v>EX_nac_e,r,lower_bound:-1000</v>
      </c>
      <c r="H1260" s="3" t="str">
        <f>_xlfn.XLOOKUP(RT_gsm[[#This Row],[rxn in SC GSM]],sc_gsm[model_rxn],sc_gsm[yeast8.3.4 equation],"")</f>
        <v xml:space="preserve">nicotinate[e] =&gt; </v>
      </c>
      <c r="I1260" s="3" t="b">
        <f>_xlfn.XLOOKUP(RT_gsm[[#This Row],[rxn in SC GSM]],sc_gsm[model_rxn],sc_gsm[Column12],"")</f>
        <v>1</v>
      </c>
      <c r="J1260" s="3" t="e">
        <f>IF(RT_gsm[[#This Row],[Column2]]="REV",FIND("&lt;=&gt;",RT_gsm[[#This Row],[Column8]]),"")</f>
        <v>#VALUE!</v>
      </c>
    </row>
    <row r="1261" spans="1:10" hidden="1" x14ac:dyDescent="0.2">
      <c r="A1261" t="s">
        <v>2729</v>
      </c>
      <c r="B1261" t="s">
        <v>3902</v>
      </c>
      <c r="C1261" t="str">
        <f>RT_gsm[[#This Row],[model_rxn]]&amp;"_"&amp;RT_gsm[[#This Row],[Column2]]</f>
        <v>EX_nac_e_FWD</v>
      </c>
      <c r="D1261" t="str">
        <f>_xlfn.XLOOKUP(RT_gsm[[#This Row],[Column3]],SC_enz[name_dir],SC_enz[name_dir],"")</f>
        <v>EX_nac_e_FWD</v>
      </c>
      <c r="E1261" t="str">
        <f>_xlfn.XLOOKUP(RT_gsm[[#This Row],[model_rxn]],sc_gsm[model_rxn],sc_gsm[model_rxn],"")</f>
        <v>EX_nac_e</v>
      </c>
      <c r="F1261" s="3" t="str">
        <f>_xlfn.XLOOKUP(RT_gsm[[#This Row],[Column3]],sc_gsm[Column3],sc_gsm[Column3],"")</f>
        <v>EX_nac_e_FWD</v>
      </c>
      <c r="G1261" s="3" t="str" cm="1">
        <f t="array" ref="G1261">RT_gsm[[#This Row],[model_rxn]]&amp;",r,"&amp;_xlfn.SWITCH(RT_gsm[[#This Row],[Column2]],"REV","lower_bound:-","FWD","upper_bound:")&amp;"1000"</f>
        <v>EX_nac_e,r,upper_bound:1000</v>
      </c>
      <c r="H1261" s="3" t="str">
        <f>_xlfn.XLOOKUP(RT_gsm[[#This Row],[rxn in SC GSM]],sc_gsm[model_rxn],sc_gsm[yeast8.3.4 equation],"")</f>
        <v xml:space="preserve">nicotinate[e] =&gt; </v>
      </c>
      <c r="I1261" s="3" t="b">
        <f>_xlfn.XLOOKUP(RT_gsm[[#This Row],[rxn in SC GSM]],sc_gsm[model_rxn],sc_gsm[Column12],"")</f>
        <v>1</v>
      </c>
      <c r="J1261" s="3" t="str">
        <f>IF(RT_gsm[[#This Row],[Column2]]="REV",FIND("&lt;=&gt;",RT_gsm[[#This Row],[Column8]]),"")</f>
        <v/>
      </c>
    </row>
    <row r="1262" spans="1:10" hidden="1" x14ac:dyDescent="0.2">
      <c r="A1262" t="s">
        <v>5119</v>
      </c>
      <c r="B1262" t="s">
        <v>3902</v>
      </c>
      <c r="C1262" t="str">
        <f>RT_gsm[[#This Row],[model_rxn]]&amp;"_"&amp;RT_gsm[[#This Row],[Column2]]</f>
        <v>EX_nad_e_FWD</v>
      </c>
      <c r="D1262" t="str">
        <f>_xlfn.XLOOKUP(RT_gsm[[#This Row],[Column3]],SC_enz[name_dir],SC_enz[name_dir],"")</f>
        <v/>
      </c>
      <c r="E1262" t="str">
        <f>_xlfn.XLOOKUP(RT_gsm[[#This Row],[model_rxn]],sc_gsm[model_rxn],sc_gsm[model_rxn],"")</f>
        <v/>
      </c>
      <c r="F1262" s="3" t="str">
        <f>_xlfn.XLOOKUP(RT_gsm[[#This Row],[Column3]],sc_gsm[Column3],sc_gsm[Column3],"")</f>
        <v/>
      </c>
      <c r="G1262" s="3" t="str" cm="1">
        <f t="array" ref="G1262">RT_gsm[[#This Row],[model_rxn]]&amp;",r,"&amp;_xlfn.SWITCH(RT_gsm[[#This Row],[Column2]],"REV","lower_bound:-","FWD","upper_bound:")&amp;"1000"</f>
        <v>EX_nad_e,r,upper_bound:1000</v>
      </c>
      <c r="H1262" s="3" t="str">
        <f>_xlfn.XLOOKUP(RT_gsm[[#This Row],[rxn in SC GSM]],sc_gsm[model_rxn],sc_gsm[yeast8.3.4 equation],"")</f>
        <v/>
      </c>
      <c r="I1262" s="3" t="str">
        <f>_xlfn.XLOOKUP(RT_gsm[[#This Row],[rxn in SC GSM]],sc_gsm[model_rxn],sc_gsm[Column12],"")</f>
        <v/>
      </c>
      <c r="J1262" s="3" t="str">
        <f>IF(RT_gsm[[#This Row],[Column2]]="REV",FIND("&lt;=&gt;",RT_gsm[[#This Row],[Column8]]),"")</f>
        <v/>
      </c>
    </row>
    <row r="1263" spans="1:10" hidden="1" x14ac:dyDescent="0.2">
      <c r="A1263" t="s">
        <v>5120</v>
      </c>
      <c r="B1263" t="s">
        <v>3902</v>
      </c>
      <c r="C1263" t="str">
        <f>RT_gsm[[#This Row],[model_rxn]]&amp;"_"&amp;RT_gsm[[#This Row],[Column2]]</f>
        <v>EX_nadp_e_FWD</v>
      </c>
      <c r="D1263" t="str">
        <f>_xlfn.XLOOKUP(RT_gsm[[#This Row],[Column3]],SC_enz[name_dir],SC_enz[name_dir],"")</f>
        <v/>
      </c>
      <c r="E1263" t="str">
        <f>_xlfn.XLOOKUP(RT_gsm[[#This Row],[model_rxn]],sc_gsm[model_rxn],sc_gsm[model_rxn],"")</f>
        <v/>
      </c>
      <c r="F1263" s="3" t="str">
        <f>_xlfn.XLOOKUP(RT_gsm[[#This Row],[Column3]],sc_gsm[Column3],sc_gsm[Column3],"")</f>
        <v/>
      </c>
      <c r="G1263" s="3" t="str" cm="1">
        <f t="array" ref="G1263">RT_gsm[[#This Row],[model_rxn]]&amp;",r,"&amp;_xlfn.SWITCH(RT_gsm[[#This Row],[Column2]],"REV","lower_bound:-","FWD","upper_bound:")&amp;"1000"</f>
        <v>EX_nadp_e,r,upper_bound:1000</v>
      </c>
      <c r="H1263" s="3" t="str">
        <f>_xlfn.XLOOKUP(RT_gsm[[#This Row],[rxn in SC GSM]],sc_gsm[model_rxn],sc_gsm[yeast8.3.4 equation],"")</f>
        <v/>
      </c>
      <c r="I1263" s="3" t="str">
        <f>_xlfn.XLOOKUP(RT_gsm[[#This Row],[rxn in SC GSM]],sc_gsm[model_rxn],sc_gsm[Column12],"")</f>
        <v/>
      </c>
      <c r="J1263" s="3" t="str">
        <f>IF(RT_gsm[[#This Row],[Column2]]="REV",FIND("&lt;=&gt;",RT_gsm[[#This Row],[Column8]]),"")</f>
        <v/>
      </c>
    </row>
    <row r="1264" spans="1:10" hidden="1" x14ac:dyDescent="0.2">
      <c r="A1264" t="s">
        <v>2504</v>
      </c>
      <c r="B1264" t="s">
        <v>3903</v>
      </c>
      <c r="C1264" t="str">
        <f>RT_gsm[[#This Row],[model_rxn]]&amp;"_"&amp;RT_gsm[[#This Row],[Column2]]</f>
        <v>EX_nh4_e_REV</v>
      </c>
      <c r="D1264" t="str">
        <f>_xlfn.XLOOKUP(RT_gsm[[#This Row],[Column3]],SC_enz[name_dir],SC_enz[name_dir],"")</f>
        <v>EX_nh4_e_REV</v>
      </c>
      <c r="E1264" t="str">
        <f>_xlfn.XLOOKUP(RT_gsm[[#This Row],[model_rxn]],sc_gsm[model_rxn],sc_gsm[model_rxn],"")</f>
        <v>EX_nh4_e</v>
      </c>
      <c r="F1264" s="3" t="str">
        <f>_xlfn.XLOOKUP(RT_gsm[[#This Row],[Column3]],sc_gsm[Column3],sc_gsm[Column3],"")</f>
        <v>EX_nh4_e_REV</v>
      </c>
      <c r="G1264" s="3" t="str" cm="1">
        <f t="array" ref="G1264">RT_gsm[[#This Row],[model_rxn]]&amp;",r,"&amp;_xlfn.SWITCH(RT_gsm[[#This Row],[Column2]],"REV","lower_bound:-","FWD","upper_bound:")&amp;"1000"</f>
        <v>EX_nh4_e,r,lower_bound:-1000</v>
      </c>
      <c r="H1264" s="3" t="str">
        <f>_xlfn.XLOOKUP(RT_gsm[[#This Row],[rxn in SC GSM]],sc_gsm[model_rxn],sc_gsm[yeast8.3.4 equation],"")</f>
        <v xml:space="preserve">ammonium[e] &lt;=&gt; </v>
      </c>
      <c r="I1264" s="3" t="b">
        <f>_xlfn.XLOOKUP(RT_gsm[[#This Row],[rxn in SC GSM]],sc_gsm[model_rxn],sc_gsm[Column12],"")</f>
        <v>1</v>
      </c>
      <c r="J1264" s="3">
        <f>IF(RT_gsm[[#This Row],[Column2]]="REV",FIND("&lt;=&gt;",RT_gsm[[#This Row],[Column8]]),"")</f>
        <v>13</v>
      </c>
    </row>
    <row r="1265" spans="1:10" hidden="1" x14ac:dyDescent="0.2">
      <c r="A1265" t="s">
        <v>2504</v>
      </c>
      <c r="B1265" t="s">
        <v>3902</v>
      </c>
      <c r="C1265" t="str">
        <f>RT_gsm[[#This Row],[model_rxn]]&amp;"_"&amp;RT_gsm[[#This Row],[Column2]]</f>
        <v>EX_nh4_e_FWD</v>
      </c>
      <c r="D1265" t="str">
        <f>_xlfn.XLOOKUP(RT_gsm[[#This Row],[Column3]],SC_enz[name_dir],SC_enz[name_dir],"")</f>
        <v>EX_nh4_e_FWD</v>
      </c>
      <c r="E1265" t="str">
        <f>_xlfn.XLOOKUP(RT_gsm[[#This Row],[model_rxn]],sc_gsm[model_rxn],sc_gsm[model_rxn],"")</f>
        <v>EX_nh4_e</v>
      </c>
      <c r="F1265" s="3" t="str">
        <f>_xlfn.XLOOKUP(RT_gsm[[#This Row],[Column3]],sc_gsm[Column3],sc_gsm[Column3],"")</f>
        <v>EX_nh4_e_FWD</v>
      </c>
      <c r="G1265" s="3" t="str" cm="1">
        <f t="array" ref="G1265">RT_gsm[[#This Row],[model_rxn]]&amp;",r,"&amp;_xlfn.SWITCH(RT_gsm[[#This Row],[Column2]],"REV","lower_bound:-","FWD","upper_bound:")&amp;"1000"</f>
        <v>EX_nh4_e,r,upper_bound:1000</v>
      </c>
      <c r="H1265" s="3" t="str">
        <f>_xlfn.XLOOKUP(RT_gsm[[#This Row],[rxn in SC GSM]],sc_gsm[model_rxn],sc_gsm[yeast8.3.4 equation],"")</f>
        <v xml:space="preserve">ammonium[e] &lt;=&gt; </v>
      </c>
      <c r="I1265" s="3" t="b">
        <f>_xlfn.XLOOKUP(RT_gsm[[#This Row],[rxn in SC GSM]],sc_gsm[model_rxn],sc_gsm[Column12],"")</f>
        <v>1</v>
      </c>
      <c r="J1265" s="3" t="str">
        <f>IF(RT_gsm[[#This Row],[Column2]]="REV",FIND("&lt;=&gt;",RT_gsm[[#This Row],[Column8]]),"")</f>
        <v/>
      </c>
    </row>
    <row r="1266" spans="1:10" hidden="1" x14ac:dyDescent="0.2">
      <c r="A1266" t="s">
        <v>3391</v>
      </c>
      <c r="B1266" t="s">
        <v>3903</v>
      </c>
      <c r="C1266" t="str">
        <f>RT_gsm[[#This Row],[model_rxn]]&amp;"_"&amp;RT_gsm[[#This Row],[Column2]]</f>
        <v>EX_ni2_e_REV</v>
      </c>
      <c r="D1266" t="str">
        <f>_xlfn.XLOOKUP(RT_gsm[[#This Row],[Column3]],SC_enz[name_dir],SC_enz[name_dir],"")</f>
        <v>EX_ni2_e_REV</v>
      </c>
      <c r="E1266" t="str">
        <f>_xlfn.XLOOKUP(RT_gsm[[#This Row],[model_rxn]],sc_gsm[model_rxn],sc_gsm[model_rxn],"")</f>
        <v>EX_ni2_e</v>
      </c>
      <c r="F1266" s="3" t="str">
        <f>_xlfn.XLOOKUP(RT_gsm[[#This Row],[Column3]],sc_gsm[Column3],sc_gsm[Column3],"")</f>
        <v>EX_ni2_e_REV</v>
      </c>
      <c r="G1266" s="3" t="str" cm="1">
        <f t="array" ref="G1266">RT_gsm[[#This Row],[model_rxn]]&amp;",r,"&amp;_xlfn.SWITCH(RT_gsm[[#This Row],[Column2]],"REV","lower_bound:-","FWD","upper_bound:")&amp;"1000"</f>
        <v>EX_ni2_e,r,lower_bound:-1000</v>
      </c>
      <c r="H1266" s="3" t="str">
        <f>_xlfn.XLOOKUP(RT_gsm[[#This Row],[rxn in SC GSM]],sc_gsm[model_rxn],sc_gsm[yeast8.3.4 equation],"")</f>
        <v/>
      </c>
      <c r="I1266" s="3" t="b">
        <f>_xlfn.XLOOKUP(RT_gsm[[#This Row],[rxn in SC GSM]],sc_gsm[model_rxn],sc_gsm[Column12],"")</f>
        <v>1</v>
      </c>
      <c r="J1266" s="3" t="e">
        <f>IF(RT_gsm[[#This Row],[Column2]]="REV",FIND("&lt;=&gt;",RT_gsm[[#This Row],[Column8]]),"")</f>
        <v>#VALUE!</v>
      </c>
    </row>
    <row r="1267" spans="1:10" hidden="1" x14ac:dyDescent="0.2">
      <c r="A1267" t="s">
        <v>3391</v>
      </c>
      <c r="B1267" t="s">
        <v>3902</v>
      </c>
      <c r="C1267" t="str">
        <f>RT_gsm[[#This Row],[model_rxn]]&amp;"_"&amp;RT_gsm[[#This Row],[Column2]]</f>
        <v>EX_ni2_e_FWD</v>
      </c>
      <c r="D1267" t="str">
        <f>_xlfn.XLOOKUP(RT_gsm[[#This Row],[Column3]],SC_enz[name_dir],SC_enz[name_dir],"")</f>
        <v>EX_ni2_e_FWD</v>
      </c>
      <c r="E1267" t="str">
        <f>_xlfn.XLOOKUP(RT_gsm[[#This Row],[model_rxn]],sc_gsm[model_rxn],sc_gsm[model_rxn],"")</f>
        <v>EX_ni2_e</v>
      </c>
      <c r="F1267" s="3" t="str">
        <f>_xlfn.XLOOKUP(RT_gsm[[#This Row],[Column3]],sc_gsm[Column3],sc_gsm[Column3],"")</f>
        <v>EX_ni2_e_FWD</v>
      </c>
      <c r="G1267" s="3" t="str" cm="1">
        <f t="array" ref="G1267">RT_gsm[[#This Row],[model_rxn]]&amp;",r,"&amp;_xlfn.SWITCH(RT_gsm[[#This Row],[Column2]],"REV","lower_bound:-","FWD","upper_bound:")&amp;"1000"</f>
        <v>EX_ni2_e,r,upper_bound:1000</v>
      </c>
      <c r="H1267" s="3" t="str">
        <f>_xlfn.XLOOKUP(RT_gsm[[#This Row],[rxn in SC GSM]],sc_gsm[model_rxn],sc_gsm[yeast8.3.4 equation],"")</f>
        <v/>
      </c>
      <c r="I1267" s="3" t="b">
        <f>_xlfn.XLOOKUP(RT_gsm[[#This Row],[rxn in SC GSM]],sc_gsm[model_rxn],sc_gsm[Column12],"")</f>
        <v>1</v>
      </c>
      <c r="J1267" s="3" t="str">
        <f>IF(RT_gsm[[#This Row],[Column2]]="REV",FIND("&lt;=&gt;",RT_gsm[[#This Row],[Column8]]),"")</f>
        <v/>
      </c>
    </row>
    <row r="1268" spans="1:10" hidden="1" x14ac:dyDescent="0.2">
      <c r="A1268" t="s">
        <v>2730</v>
      </c>
      <c r="B1268" t="s">
        <v>3902</v>
      </c>
      <c r="C1268" t="str">
        <f>RT_gsm[[#This Row],[model_rxn]]&amp;"_"&amp;RT_gsm[[#This Row],[Column2]]</f>
        <v>EX_nmn_e_FWD</v>
      </c>
      <c r="D1268" t="str">
        <f>_xlfn.XLOOKUP(RT_gsm[[#This Row],[Column3]],SC_enz[name_dir],SC_enz[name_dir],"")</f>
        <v>EX_nmn_e_FWD</v>
      </c>
      <c r="E1268" t="str">
        <f>_xlfn.XLOOKUP(RT_gsm[[#This Row],[model_rxn]],sc_gsm[model_rxn],sc_gsm[model_rxn],"")</f>
        <v>EX_nmn_e</v>
      </c>
      <c r="F1268" s="3" t="str">
        <f>_xlfn.XLOOKUP(RT_gsm[[#This Row],[Column3]],sc_gsm[Column3],sc_gsm[Column3],"")</f>
        <v>EX_nmn_e_FWD</v>
      </c>
      <c r="G1268" s="3" t="str" cm="1">
        <f t="array" ref="G1268">RT_gsm[[#This Row],[model_rxn]]&amp;",r,"&amp;_xlfn.SWITCH(RT_gsm[[#This Row],[Column2]],"REV","lower_bound:-","FWD","upper_bound:")&amp;"1000"</f>
        <v>EX_nmn_e,r,upper_bound:1000</v>
      </c>
      <c r="H1268" s="3" t="str">
        <f>_xlfn.XLOOKUP(RT_gsm[[#This Row],[rxn in SC GSM]],sc_gsm[model_rxn],sc_gsm[yeast8.3.4 equation],"")</f>
        <v xml:space="preserve">NMN[e] =&gt; </v>
      </c>
      <c r="I1268" s="3" t="b">
        <f>_xlfn.XLOOKUP(RT_gsm[[#This Row],[rxn in SC GSM]],sc_gsm[model_rxn],sc_gsm[Column12],"")</f>
        <v>1</v>
      </c>
      <c r="J1268" s="3" t="str">
        <f>IF(RT_gsm[[#This Row],[Column2]]="REV",FIND("&lt;=&gt;",RT_gsm[[#This Row],[Column8]]),"")</f>
        <v/>
      </c>
    </row>
    <row r="1269" spans="1:10" hidden="1" x14ac:dyDescent="0.2">
      <c r="A1269" t="s">
        <v>2747</v>
      </c>
      <c r="B1269" t="s">
        <v>3903</v>
      </c>
      <c r="C1269" t="str">
        <f>RT_gsm[[#This Row],[model_rxn]]&amp;"_"&amp;RT_gsm[[#This Row],[Column2]]</f>
        <v>EX_o2_e_REV</v>
      </c>
      <c r="D1269" t="str">
        <f>_xlfn.XLOOKUP(RT_gsm[[#This Row],[Column3]],SC_enz[name_dir],SC_enz[name_dir],"")</f>
        <v>EX_o2_e_REV</v>
      </c>
      <c r="E1269" t="str">
        <f>_xlfn.XLOOKUP(RT_gsm[[#This Row],[model_rxn]],sc_gsm[model_rxn],sc_gsm[model_rxn],"")</f>
        <v>EX_o2_e</v>
      </c>
      <c r="F1269" s="3" t="str">
        <f>_xlfn.XLOOKUP(RT_gsm[[#This Row],[Column3]],sc_gsm[Column3],sc_gsm[Column3],"")</f>
        <v>EX_o2_e_REV</v>
      </c>
      <c r="G1269" s="3" t="str" cm="1">
        <f t="array" ref="G1269">RT_gsm[[#This Row],[model_rxn]]&amp;",r,"&amp;_xlfn.SWITCH(RT_gsm[[#This Row],[Column2]],"REV","lower_bound:-","FWD","upper_bound:")&amp;"1000"</f>
        <v>EX_o2_e,r,lower_bound:-1000</v>
      </c>
      <c r="H1269" s="3" t="str">
        <f>_xlfn.XLOOKUP(RT_gsm[[#This Row],[rxn in SC GSM]],sc_gsm[model_rxn],sc_gsm[yeast8.3.4 equation],"")</f>
        <v xml:space="preserve">oxygen[e] &lt;=&gt; </v>
      </c>
      <c r="I1269" s="3" t="b">
        <f>_xlfn.XLOOKUP(RT_gsm[[#This Row],[rxn in SC GSM]],sc_gsm[model_rxn],sc_gsm[Column12],"")</f>
        <v>1</v>
      </c>
      <c r="J1269" s="3">
        <f>IF(RT_gsm[[#This Row],[Column2]]="REV",FIND("&lt;=&gt;",RT_gsm[[#This Row],[Column8]]),"")</f>
        <v>11</v>
      </c>
    </row>
    <row r="1270" spans="1:10" hidden="1" x14ac:dyDescent="0.2">
      <c r="A1270" t="s">
        <v>2747</v>
      </c>
      <c r="B1270" t="s">
        <v>3902</v>
      </c>
      <c r="C1270" t="str">
        <f>RT_gsm[[#This Row],[model_rxn]]&amp;"_"&amp;RT_gsm[[#This Row],[Column2]]</f>
        <v>EX_o2_e_FWD</v>
      </c>
      <c r="D1270" t="str">
        <f>_xlfn.XLOOKUP(RT_gsm[[#This Row],[Column3]],SC_enz[name_dir],SC_enz[name_dir],"")</f>
        <v>EX_o2_e_FWD</v>
      </c>
      <c r="E1270" t="str">
        <f>_xlfn.XLOOKUP(RT_gsm[[#This Row],[model_rxn]],sc_gsm[model_rxn],sc_gsm[model_rxn],"")</f>
        <v>EX_o2_e</v>
      </c>
      <c r="F1270" s="3" t="str">
        <f>_xlfn.XLOOKUP(RT_gsm[[#This Row],[Column3]],sc_gsm[Column3],sc_gsm[Column3],"")</f>
        <v>EX_o2_e_FWD</v>
      </c>
      <c r="G1270" s="3" t="str" cm="1">
        <f t="array" ref="G1270">RT_gsm[[#This Row],[model_rxn]]&amp;",r,"&amp;_xlfn.SWITCH(RT_gsm[[#This Row],[Column2]],"REV","lower_bound:-","FWD","upper_bound:")&amp;"1000"</f>
        <v>EX_o2_e,r,upper_bound:1000</v>
      </c>
      <c r="H1270" s="3" t="str">
        <f>_xlfn.XLOOKUP(RT_gsm[[#This Row],[rxn in SC GSM]],sc_gsm[model_rxn],sc_gsm[yeast8.3.4 equation],"")</f>
        <v xml:space="preserve">oxygen[e] &lt;=&gt; </v>
      </c>
      <c r="I1270" s="3" t="b">
        <f>_xlfn.XLOOKUP(RT_gsm[[#This Row],[rxn in SC GSM]],sc_gsm[model_rxn],sc_gsm[Column12],"")</f>
        <v>1</v>
      </c>
      <c r="J1270" s="3" t="str">
        <f>IF(RT_gsm[[#This Row],[Column2]]="REV",FIND("&lt;=&gt;",RT_gsm[[#This Row],[Column8]]),"")</f>
        <v/>
      </c>
    </row>
    <row r="1271" spans="1:10" hidden="1" x14ac:dyDescent="0.2">
      <c r="A1271" t="s">
        <v>2744</v>
      </c>
      <c r="B1271" t="s">
        <v>3902</v>
      </c>
      <c r="C1271" t="str">
        <f>RT_gsm[[#This Row],[model_rxn]]&amp;"_"&amp;RT_gsm[[#This Row],[Column2]]</f>
        <v>EX_oaa_e_FWD</v>
      </c>
      <c r="D1271" t="str">
        <f>_xlfn.XLOOKUP(RT_gsm[[#This Row],[Column3]],SC_enz[name_dir],SC_enz[name_dir],"")</f>
        <v>EX_oaa_e_FWD</v>
      </c>
      <c r="E1271" t="str">
        <f>_xlfn.XLOOKUP(RT_gsm[[#This Row],[model_rxn]],sc_gsm[model_rxn],sc_gsm[model_rxn],"")</f>
        <v>EX_oaa_e</v>
      </c>
      <c r="F1271" s="3" t="str">
        <f>_xlfn.XLOOKUP(RT_gsm[[#This Row],[Column3]],sc_gsm[Column3],sc_gsm[Column3],"")</f>
        <v>EX_oaa_e_FWD</v>
      </c>
      <c r="G1271" s="3" t="str" cm="1">
        <f t="array" ref="G1271">RT_gsm[[#This Row],[model_rxn]]&amp;",r,"&amp;_xlfn.SWITCH(RT_gsm[[#This Row],[Column2]],"REV","lower_bound:-","FWD","upper_bound:")&amp;"1000"</f>
        <v>EX_oaa_e,r,upper_bound:1000</v>
      </c>
      <c r="H1271" s="3" t="str">
        <f>_xlfn.XLOOKUP(RT_gsm[[#This Row],[rxn in SC GSM]],sc_gsm[model_rxn],sc_gsm[yeast8.3.4 equation],"")</f>
        <v xml:space="preserve">oxaloacetate[e] =&gt; </v>
      </c>
      <c r="I1271" s="3" t="b">
        <f>_xlfn.XLOOKUP(RT_gsm[[#This Row],[rxn in SC GSM]],sc_gsm[model_rxn],sc_gsm[Column12],"")</f>
        <v>1</v>
      </c>
      <c r="J1271" s="3" t="str">
        <f>IF(RT_gsm[[#This Row],[Column2]]="REV",FIND("&lt;=&gt;",RT_gsm[[#This Row],[Column8]]),"")</f>
        <v/>
      </c>
    </row>
    <row r="1272" spans="1:10" hidden="1" x14ac:dyDescent="0.2">
      <c r="A1272" t="s">
        <v>2795</v>
      </c>
      <c r="B1272" t="s">
        <v>3902</v>
      </c>
      <c r="C1272" t="str">
        <f>RT_gsm[[#This Row],[model_rxn]]&amp;"_"&amp;RT_gsm[[#This Row],[Column2]]</f>
        <v>EX_ocdca_e_FWD</v>
      </c>
      <c r="D1272" t="str">
        <f>_xlfn.XLOOKUP(RT_gsm[[#This Row],[Column3]],SC_enz[name_dir],SC_enz[name_dir],"")</f>
        <v>EX_ocdca_e_FWD</v>
      </c>
      <c r="E1272" t="str">
        <f>_xlfn.XLOOKUP(RT_gsm[[#This Row],[model_rxn]],sc_gsm[model_rxn],sc_gsm[model_rxn],"")</f>
        <v>EX_ocdca_e</v>
      </c>
      <c r="F1272" s="3" t="str">
        <f>_xlfn.XLOOKUP(RT_gsm[[#This Row],[Column3]],sc_gsm[Column3],sc_gsm[Column3],"")</f>
        <v>EX_ocdca_e_FWD</v>
      </c>
      <c r="G1272" s="3" t="str" cm="1">
        <f t="array" ref="G1272">RT_gsm[[#This Row],[model_rxn]]&amp;",r,"&amp;_xlfn.SWITCH(RT_gsm[[#This Row],[Column2]],"REV","lower_bound:-","FWD","upper_bound:")&amp;"1000"</f>
        <v>EX_ocdca_e,r,upper_bound:1000</v>
      </c>
      <c r="H1272" s="3" t="str">
        <f>_xlfn.XLOOKUP(RT_gsm[[#This Row],[rxn in SC GSM]],sc_gsm[model_rxn],sc_gsm[yeast8.3.4 equation],"")</f>
        <v xml:space="preserve">stearate[e] =&gt; </v>
      </c>
      <c r="I1272" s="3" t="b">
        <f>_xlfn.XLOOKUP(RT_gsm[[#This Row],[rxn in SC GSM]],sc_gsm[model_rxn],sc_gsm[Column12],"")</f>
        <v>1</v>
      </c>
      <c r="J1272" s="3" t="str">
        <f>IF(RT_gsm[[#This Row],[Column2]]="REV",FIND("&lt;=&gt;",RT_gsm[[#This Row],[Column8]]),"")</f>
        <v/>
      </c>
    </row>
    <row r="1273" spans="1:10" hidden="1" x14ac:dyDescent="0.2">
      <c r="A1273" t="s">
        <v>2854</v>
      </c>
      <c r="B1273" t="s">
        <v>3902</v>
      </c>
      <c r="C1273" t="str">
        <f>RT_gsm[[#This Row],[model_rxn]]&amp;"_"&amp;RT_gsm[[#This Row],[Column2]]</f>
        <v>EX_ocdcea_e_FWD</v>
      </c>
      <c r="D1273" t="str">
        <f>_xlfn.XLOOKUP(RT_gsm[[#This Row],[Column3]],SC_enz[name_dir],SC_enz[name_dir],"")</f>
        <v>EX_ocdcea_e_FWD</v>
      </c>
      <c r="E1273" t="str">
        <f>_xlfn.XLOOKUP(RT_gsm[[#This Row],[model_rxn]],sc_gsm[model_rxn],sc_gsm[model_rxn],"")</f>
        <v>EX_ocdcea_e</v>
      </c>
      <c r="F1273" s="3" t="str">
        <f>_xlfn.XLOOKUP(RT_gsm[[#This Row],[Column3]],sc_gsm[Column3],sc_gsm[Column3],"")</f>
        <v>EX_ocdcea_e_FWD</v>
      </c>
      <c r="G1273" s="3" t="str" cm="1">
        <f t="array" ref="G1273">RT_gsm[[#This Row],[model_rxn]]&amp;",r,"&amp;_xlfn.SWITCH(RT_gsm[[#This Row],[Column2]],"REV","lower_bound:-","FWD","upper_bound:")&amp;"1000"</f>
        <v>EX_ocdcea_e,r,upper_bound:1000</v>
      </c>
      <c r="H1273" s="3" t="str">
        <f>_xlfn.XLOOKUP(RT_gsm[[#This Row],[rxn in SC GSM]],sc_gsm[model_rxn],sc_gsm[yeast8.3.4 equation],"")</f>
        <v xml:space="preserve">oleate[e] =&gt; </v>
      </c>
      <c r="I1273" s="3" t="b">
        <f>_xlfn.XLOOKUP(RT_gsm[[#This Row],[rxn in SC GSM]],sc_gsm[model_rxn],sc_gsm[Column12],"")</f>
        <v>1</v>
      </c>
      <c r="J1273" s="3" t="str">
        <f>IF(RT_gsm[[#This Row],[Column2]]="REV",FIND("&lt;=&gt;",RT_gsm[[#This Row],[Column8]]),"")</f>
        <v/>
      </c>
    </row>
    <row r="1274" spans="1:10" hidden="1" x14ac:dyDescent="0.2">
      <c r="A1274" t="s">
        <v>2742</v>
      </c>
      <c r="B1274" t="s">
        <v>3902</v>
      </c>
      <c r="C1274" t="str">
        <f>RT_gsm[[#This Row],[model_rxn]]&amp;"_"&amp;RT_gsm[[#This Row],[Column2]]</f>
        <v>EX_octa_e_FWD</v>
      </c>
      <c r="D1274" t="str">
        <f>_xlfn.XLOOKUP(RT_gsm[[#This Row],[Column3]],SC_enz[name_dir],SC_enz[name_dir],"")</f>
        <v>EX_octa_e_FWD</v>
      </c>
      <c r="E1274" t="str">
        <f>_xlfn.XLOOKUP(RT_gsm[[#This Row],[model_rxn]],sc_gsm[model_rxn],sc_gsm[model_rxn],"")</f>
        <v>EX_octa_e</v>
      </c>
      <c r="F1274" s="3" t="str">
        <f>_xlfn.XLOOKUP(RT_gsm[[#This Row],[Column3]],sc_gsm[Column3],sc_gsm[Column3],"")</f>
        <v>EX_octa_e_FWD</v>
      </c>
      <c r="G1274" s="3" t="str" cm="1">
        <f t="array" ref="G1274">RT_gsm[[#This Row],[model_rxn]]&amp;",r,"&amp;_xlfn.SWITCH(RT_gsm[[#This Row],[Column2]],"REV","lower_bound:-","FWD","upper_bound:")&amp;"1000"</f>
        <v>EX_octa_e,r,upper_bound:1000</v>
      </c>
      <c r="H1274" s="3" t="str">
        <f>_xlfn.XLOOKUP(RT_gsm[[#This Row],[rxn in SC GSM]],sc_gsm[model_rxn],sc_gsm[yeast8.3.4 equation],"")</f>
        <v xml:space="preserve">octanoate[e] =&gt; </v>
      </c>
      <c r="I1274" s="3" t="b">
        <f>_xlfn.XLOOKUP(RT_gsm[[#This Row],[rxn in SC GSM]],sc_gsm[model_rxn],sc_gsm[Column12],"")</f>
        <v>1</v>
      </c>
      <c r="J1274" s="3" t="str">
        <f>IF(RT_gsm[[#This Row],[Column2]]="REV",FIND("&lt;=&gt;",RT_gsm[[#This Row],[Column8]]),"")</f>
        <v/>
      </c>
    </row>
    <row r="1275" spans="1:10" hidden="1" x14ac:dyDescent="0.2">
      <c r="A1275" t="s">
        <v>5121</v>
      </c>
      <c r="B1275" t="s">
        <v>3902</v>
      </c>
      <c r="C1275" t="str">
        <f>RT_gsm[[#This Row],[model_rxn]]&amp;"_"&amp;RT_gsm[[#This Row],[Column2]]</f>
        <v>EX_orn_e_FWD</v>
      </c>
      <c r="D1275" t="str">
        <f>_xlfn.XLOOKUP(RT_gsm[[#This Row],[Column3]],SC_enz[name_dir],SC_enz[name_dir],"")</f>
        <v/>
      </c>
      <c r="E1275" t="str">
        <f>_xlfn.XLOOKUP(RT_gsm[[#This Row],[model_rxn]],sc_gsm[model_rxn],sc_gsm[model_rxn],"")</f>
        <v/>
      </c>
      <c r="F1275" s="3" t="str">
        <f>_xlfn.XLOOKUP(RT_gsm[[#This Row],[Column3]],sc_gsm[Column3],sc_gsm[Column3],"")</f>
        <v/>
      </c>
      <c r="G1275" s="3" t="str" cm="1">
        <f t="array" ref="G1275">RT_gsm[[#This Row],[model_rxn]]&amp;",r,"&amp;_xlfn.SWITCH(RT_gsm[[#This Row],[Column2]],"REV","lower_bound:-","FWD","upper_bound:")&amp;"1000"</f>
        <v>EX_orn_e,r,upper_bound:1000</v>
      </c>
      <c r="H1275" s="3" t="str">
        <f>_xlfn.XLOOKUP(RT_gsm[[#This Row],[rxn in SC GSM]],sc_gsm[model_rxn],sc_gsm[yeast8.3.4 equation],"")</f>
        <v/>
      </c>
      <c r="I1275" s="3" t="str">
        <f>_xlfn.XLOOKUP(RT_gsm[[#This Row],[rxn in SC GSM]],sc_gsm[model_rxn],sc_gsm[Column12],"")</f>
        <v/>
      </c>
      <c r="J1275" s="3" t="str">
        <f>IF(RT_gsm[[#This Row],[Column2]]="REV",FIND("&lt;=&gt;",RT_gsm[[#This Row],[Column8]]),"")</f>
        <v/>
      </c>
    </row>
    <row r="1276" spans="1:10" hidden="1" x14ac:dyDescent="0.2">
      <c r="A1276" t="s">
        <v>2756</v>
      </c>
      <c r="B1276" t="s">
        <v>3902</v>
      </c>
      <c r="C1276" t="str">
        <f>RT_gsm[[#This Row],[model_rxn]]&amp;"_"&amp;RT_gsm[[#This Row],[Column2]]</f>
        <v>EX_pacald_e_FWD</v>
      </c>
      <c r="D1276" t="str">
        <f>_xlfn.XLOOKUP(RT_gsm[[#This Row],[Column3]],SC_enz[name_dir],SC_enz[name_dir],"")</f>
        <v>EX_pacald_e_FWD</v>
      </c>
      <c r="E1276" t="str">
        <f>_xlfn.XLOOKUP(RT_gsm[[#This Row],[model_rxn]],sc_gsm[model_rxn],sc_gsm[model_rxn],"")</f>
        <v>EX_pacald_e</v>
      </c>
      <c r="F1276" s="3" t="str">
        <f>_xlfn.XLOOKUP(RT_gsm[[#This Row],[Column3]],sc_gsm[Column3],sc_gsm[Column3],"")</f>
        <v>EX_pacald_e_FWD</v>
      </c>
      <c r="G1276" s="3" t="str" cm="1">
        <f t="array" ref="G1276">RT_gsm[[#This Row],[model_rxn]]&amp;",r,"&amp;_xlfn.SWITCH(RT_gsm[[#This Row],[Column2]],"REV","lower_bound:-","FWD","upper_bound:")&amp;"1000"</f>
        <v>EX_pacald_e,r,upper_bound:1000</v>
      </c>
      <c r="H1276" s="3" t="str">
        <f>_xlfn.XLOOKUP(RT_gsm[[#This Row],[rxn in SC GSM]],sc_gsm[model_rxn],sc_gsm[yeast8.3.4 equation],"")</f>
        <v xml:space="preserve">phenylacetaldehyde[e] =&gt; </v>
      </c>
      <c r="I1276" s="3" t="b">
        <f>_xlfn.XLOOKUP(RT_gsm[[#This Row],[rxn in SC GSM]],sc_gsm[model_rxn],sc_gsm[Column12],"")</f>
        <v>1</v>
      </c>
      <c r="J1276" s="3" t="str">
        <f>IF(RT_gsm[[#This Row],[Column2]]="REV",FIND("&lt;=&gt;",RT_gsm[[#This Row],[Column8]]),"")</f>
        <v/>
      </c>
    </row>
    <row r="1277" spans="1:10" hidden="1" x14ac:dyDescent="0.2">
      <c r="A1277" t="s">
        <v>2494</v>
      </c>
      <c r="B1277" t="s">
        <v>3902</v>
      </c>
      <c r="C1277" t="str">
        <f>RT_gsm[[#This Row],[model_rxn]]&amp;"_"&amp;RT_gsm[[#This Row],[Column2]]</f>
        <v>EX_pap_e_FWD</v>
      </c>
      <c r="D1277" t="str">
        <f>_xlfn.XLOOKUP(RT_gsm[[#This Row],[Column3]],SC_enz[name_dir],SC_enz[name_dir],"")</f>
        <v>EX_pap_e_FWD</v>
      </c>
      <c r="E1277" t="str">
        <f>_xlfn.XLOOKUP(RT_gsm[[#This Row],[model_rxn]],sc_gsm[model_rxn],sc_gsm[model_rxn],"")</f>
        <v>EX_pap_e</v>
      </c>
      <c r="F1277" s="3" t="str">
        <f>_xlfn.XLOOKUP(RT_gsm[[#This Row],[Column3]],sc_gsm[Column3],sc_gsm[Column3],"")</f>
        <v>EX_pap_e_FWD</v>
      </c>
      <c r="G1277" s="3" t="str" cm="1">
        <f t="array" ref="G1277">RT_gsm[[#This Row],[model_rxn]]&amp;",r,"&amp;_xlfn.SWITCH(RT_gsm[[#This Row],[Column2]],"REV","lower_bound:-","FWD","upper_bound:")&amp;"1000"</f>
        <v>EX_pap_e,r,upper_bound:1000</v>
      </c>
      <c r="H1277" s="3" t="str">
        <f>_xlfn.XLOOKUP(RT_gsm[[#This Row],[rxn in SC GSM]],sc_gsm[model_rxn],sc_gsm[yeast8.3.4 equation],"")</f>
        <v xml:space="preserve">adenosine 3',5'-bismonophosphate[e] =&gt; </v>
      </c>
      <c r="I1277" s="3" t="b">
        <f>_xlfn.XLOOKUP(RT_gsm[[#This Row],[rxn in SC GSM]],sc_gsm[model_rxn],sc_gsm[Column12],"")</f>
        <v>1</v>
      </c>
      <c r="J1277" s="3" t="str">
        <f>IF(RT_gsm[[#This Row],[Column2]]="REV",FIND("&lt;=&gt;",RT_gsm[[#This Row],[Column8]]),"")</f>
        <v/>
      </c>
    </row>
    <row r="1278" spans="1:10" hidden="1" x14ac:dyDescent="0.2">
      <c r="A1278" t="s">
        <v>2754</v>
      </c>
      <c r="B1278" t="s">
        <v>3902</v>
      </c>
      <c r="C1278" t="str">
        <f>RT_gsm[[#This Row],[model_rxn]]&amp;"_"&amp;RT_gsm[[#This Row],[Column2]]</f>
        <v>EX_pectin_e_FWD</v>
      </c>
      <c r="D1278" t="str">
        <f>_xlfn.XLOOKUP(RT_gsm[[#This Row],[Column3]],SC_enz[name_dir],SC_enz[name_dir],"")</f>
        <v>EX_pectin_e_FWD</v>
      </c>
      <c r="E1278" t="str">
        <f>_xlfn.XLOOKUP(RT_gsm[[#This Row],[model_rxn]],sc_gsm[model_rxn],sc_gsm[model_rxn],"")</f>
        <v>EX_pectin_e</v>
      </c>
      <c r="F1278" s="3" t="str">
        <f>_xlfn.XLOOKUP(RT_gsm[[#This Row],[Column3]],sc_gsm[Column3],sc_gsm[Column3],"")</f>
        <v>EX_pectin_e_FWD</v>
      </c>
      <c r="G1278" s="3" t="str" cm="1">
        <f t="array" ref="G1278">RT_gsm[[#This Row],[model_rxn]]&amp;",r,"&amp;_xlfn.SWITCH(RT_gsm[[#This Row],[Column2]],"REV","lower_bound:-","FWD","upper_bound:")&amp;"1000"</f>
        <v>EX_pectin_e,r,upper_bound:1000</v>
      </c>
      <c r="H1278" s="3" t="str">
        <f>_xlfn.XLOOKUP(RT_gsm[[#This Row],[rxn in SC GSM]],sc_gsm[model_rxn],sc_gsm[yeast8.3.4 equation],"")</f>
        <v xml:space="preserve">pectin[e] =&gt; </v>
      </c>
      <c r="I1278" s="3" t="b">
        <f>_xlfn.XLOOKUP(RT_gsm[[#This Row],[rxn in SC GSM]],sc_gsm[model_rxn],sc_gsm[Column12],"")</f>
        <v>1</v>
      </c>
      <c r="J1278" s="3" t="str">
        <f>IF(RT_gsm[[#This Row],[Column2]]="REV",FIND("&lt;=&gt;",RT_gsm[[#This Row],[Column8]]),"")</f>
        <v/>
      </c>
    </row>
    <row r="1279" spans="1:10" hidden="1" x14ac:dyDescent="0.2">
      <c r="A1279" t="s">
        <v>2705</v>
      </c>
      <c r="B1279" t="s">
        <v>3902</v>
      </c>
      <c r="C1279" t="str">
        <f>RT_gsm[[#This Row],[model_rxn]]&amp;"_"&amp;RT_gsm[[#This Row],[Column2]]</f>
        <v>EX_phe__L_e_FWD</v>
      </c>
      <c r="D1279" t="str">
        <f>_xlfn.XLOOKUP(RT_gsm[[#This Row],[Column3]],SC_enz[name_dir],SC_enz[name_dir],"")</f>
        <v>EX_phe__L_e_FWD</v>
      </c>
      <c r="E1279" t="str">
        <f>_xlfn.XLOOKUP(RT_gsm[[#This Row],[model_rxn]],sc_gsm[model_rxn],sc_gsm[model_rxn],"")</f>
        <v>EX_phe__L_e</v>
      </c>
      <c r="F1279" s="3" t="str">
        <f>_xlfn.XLOOKUP(RT_gsm[[#This Row],[Column3]],sc_gsm[Column3],sc_gsm[Column3],"")</f>
        <v>EX_phe__L_e_FWD</v>
      </c>
      <c r="G1279" s="3" t="str" cm="1">
        <f t="array" ref="G1279">RT_gsm[[#This Row],[model_rxn]]&amp;",r,"&amp;_xlfn.SWITCH(RT_gsm[[#This Row],[Column2]],"REV","lower_bound:-","FWD","upper_bound:")&amp;"1000"</f>
        <v>EX_phe__L_e,r,upper_bound:1000</v>
      </c>
      <c r="H1279" s="3" t="str">
        <f>_xlfn.XLOOKUP(RT_gsm[[#This Row],[rxn in SC GSM]],sc_gsm[model_rxn],sc_gsm[yeast8.3.4 equation],"")</f>
        <v xml:space="preserve">L-phenylalanine[e] =&gt; </v>
      </c>
      <c r="I1279" s="3" t="b">
        <f>_xlfn.XLOOKUP(RT_gsm[[#This Row],[rxn in SC GSM]],sc_gsm[model_rxn],sc_gsm[Column12],"")</f>
        <v>1</v>
      </c>
      <c r="J1279" s="3" t="str">
        <f>IF(RT_gsm[[#This Row],[Column2]]="REV",FIND("&lt;=&gt;",RT_gsm[[#This Row],[Column8]]),"")</f>
        <v/>
      </c>
    </row>
    <row r="1280" spans="1:10" hidden="1" x14ac:dyDescent="0.2">
      <c r="A1280" t="s">
        <v>2755</v>
      </c>
      <c r="B1280" t="s">
        <v>3902</v>
      </c>
      <c r="C1280" t="str">
        <f>RT_gsm[[#This Row],[model_rxn]]&amp;"_"&amp;RT_gsm[[#This Row],[Column2]]</f>
        <v>EX_pheac_e_FWD</v>
      </c>
      <c r="D1280" t="str">
        <f>_xlfn.XLOOKUP(RT_gsm[[#This Row],[Column3]],SC_enz[name_dir],SC_enz[name_dir],"")</f>
        <v>EX_pheac_e_FWD</v>
      </c>
      <c r="E1280" t="str">
        <f>_xlfn.XLOOKUP(RT_gsm[[#This Row],[model_rxn]],sc_gsm[model_rxn],sc_gsm[model_rxn],"")</f>
        <v>EX_pheac_e</v>
      </c>
      <c r="F1280" s="3" t="str">
        <f>_xlfn.XLOOKUP(RT_gsm[[#This Row],[Column3]],sc_gsm[Column3],sc_gsm[Column3],"")</f>
        <v>EX_pheac_e_FWD</v>
      </c>
      <c r="G1280" s="3" t="str" cm="1">
        <f t="array" ref="G1280">RT_gsm[[#This Row],[model_rxn]]&amp;",r,"&amp;_xlfn.SWITCH(RT_gsm[[#This Row],[Column2]],"REV","lower_bound:-","FWD","upper_bound:")&amp;"1000"</f>
        <v>EX_pheac_e,r,upper_bound:1000</v>
      </c>
      <c r="H1280" s="3" t="str">
        <f>_xlfn.XLOOKUP(RT_gsm[[#This Row],[rxn in SC GSM]],sc_gsm[model_rxn],sc_gsm[yeast8.3.4 equation],"")</f>
        <v xml:space="preserve">phenethyl acetate[e] =&gt; </v>
      </c>
      <c r="I1280" s="3" t="b">
        <f>_xlfn.XLOOKUP(RT_gsm[[#This Row],[rxn in SC GSM]],sc_gsm[model_rxn],sc_gsm[Column12],"")</f>
        <v>1</v>
      </c>
      <c r="J1280" s="3" t="str">
        <f>IF(RT_gsm[[#This Row],[Column2]]="REV",FIND("&lt;=&gt;",RT_gsm[[#This Row],[Column8]]),"")</f>
        <v/>
      </c>
    </row>
    <row r="1281" spans="1:10" hidden="1" x14ac:dyDescent="0.2">
      <c r="A1281" t="s">
        <v>2760</v>
      </c>
      <c r="B1281" t="s">
        <v>3903</v>
      </c>
      <c r="C1281" t="str">
        <f>RT_gsm[[#This Row],[model_rxn]]&amp;"_"&amp;RT_gsm[[#This Row],[Column2]]</f>
        <v>EX_pi_e_REV</v>
      </c>
      <c r="D1281" t="str">
        <f>_xlfn.XLOOKUP(RT_gsm[[#This Row],[Column3]],SC_enz[name_dir],SC_enz[name_dir],"")</f>
        <v>EX_pi_e_REV</v>
      </c>
      <c r="E1281" t="str">
        <f>_xlfn.XLOOKUP(RT_gsm[[#This Row],[model_rxn]],sc_gsm[model_rxn],sc_gsm[model_rxn],"")</f>
        <v>EX_pi_e</v>
      </c>
      <c r="F1281" s="3" t="str">
        <f>_xlfn.XLOOKUP(RT_gsm[[#This Row],[Column3]],sc_gsm[Column3],sc_gsm[Column3],"")</f>
        <v>EX_pi_e_REV</v>
      </c>
      <c r="G1281" s="3" t="str" cm="1">
        <f t="array" ref="G1281">RT_gsm[[#This Row],[model_rxn]]&amp;",r,"&amp;_xlfn.SWITCH(RT_gsm[[#This Row],[Column2]],"REV","lower_bound:-","FWD","upper_bound:")&amp;"1000"</f>
        <v>EX_pi_e,r,lower_bound:-1000</v>
      </c>
      <c r="H1281" s="3" t="str">
        <f>_xlfn.XLOOKUP(RT_gsm[[#This Row],[rxn in SC GSM]],sc_gsm[model_rxn],sc_gsm[yeast8.3.4 equation],"")</f>
        <v xml:space="preserve">phosphate[e] &lt;=&gt; </v>
      </c>
      <c r="I1281" s="3" t="b">
        <f>_xlfn.XLOOKUP(RT_gsm[[#This Row],[rxn in SC GSM]],sc_gsm[model_rxn],sc_gsm[Column12],"")</f>
        <v>1</v>
      </c>
      <c r="J1281" s="3">
        <f>IF(RT_gsm[[#This Row],[Column2]]="REV",FIND("&lt;=&gt;",RT_gsm[[#This Row],[Column8]]),"")</f>
        <v>14</v>
      </c>
    </row>
    <row r="1282" spans="1:10" hidden="1" x14ac:dyDescent="0.2">
      <c r="A1282" t="s">
        <v>2760</v>
      </c>
      <c r="B1282" t="s">
        <v>3902</v>
      </c>
      <c r="C1282" t="str">
        <f>RT_gsm[[#This Row],[model_rxn]]&amp;"_"&amp;RT_gsm[[#This Row],[Column2]]</f>
        <v>EX_pi_e_FWD</v>
      </c>
      <c r="D1282" t="str">
        <f>_xlfn.XLOOKUP(RT_gsm[[#This Row],[Column3]],SC_enz[name_dir],SC_enz[name_dir],"")</f>
        <v>EX_pi_e_FWD</v>
      </c>
      <c r="E1282" t="str">
        <f>_xlfn.XLOOKUP(RT_gsm[[#This Row],[model_rxn]],sc_gsm[model_rxn],sc_gsm[model_rxn],"")</f>
        <v>EX_pi_e</v>
      </c>
      <c r="F1282" s="3" t="str">
        <f>_xlfn.XLOOKUP(RT_gsm[[#This Row],[Column3]],sc_gsm[Column3],sc_gsm[Column3],"")</f>
        <v>EX_pi_e_FWD</v>
      </c>
      <c r="G1282" s="3" t="str" cm="1">
        <f t="array" ref="G1282">RT_gsm[[#This Row],[model_rxn]]&amp;",r,"&amp;_xlfn.SWITCH(RT_gsm[[#This Row],[Column2]],"REV","lower_bound:-","FWD","upper_bound:")&amp;"1000"</f>
        <v>EX_pi_e,r,upper_bound:1000</v>
      </c>
      <c r="H1282" s="3" t="str">
        <f>_xlfn.XLOOKUP(RT_gsm[[#This Row],[rxn in SC GSM]],sc_gsm[model_rxn],sc_gsm[yeast8.3.4 equation],"")</f>
        <v xml:space="preserve">phosphate[e] &lt;=&gt; </v>
      </c>
      <c r="I1282" s="3" t="b">
        <f>_xlfn.XLOOKUP(RT_gsm[[#This Row],[rxn in SC GSM]],sc_gsm[model_rxn],sc_gsm[Column12],"")</f>
        <v>1</v>
      </c>
      <c r="J1282" s="3" t="str">
        <f>IF(RT_gsm[[#This Row],[Column2]]="REV",FIND("&lt;=&gt;",RT_gsm[[#This Row],[Column8]]),"")</f>
        <v/>
      </c>
    </row>
    <row r="1283" spans="1:10" x14ac:dyDescent="0.2">
      <c r="A1283" s="6" t="s">
        <v>2417</v>
      </c>
      <c r="B1283" t="s">
        <v>3903</v>
      </c>
      <c r="C1283" t="str">
        <f>RT_gsm[[#This Row],[model_rxn]]&amp;"_"&amp;RT_gsm[[#This Row],[Column2]]</f>
        <v>EX_pnto__R_e_REV</v>
      </c>
      <c r="D1283" t="str">
        <f>_xlfn.XLOOKUP(RT_gsm[[#This Row],[Column3]],SC_enz[name_dir],SC_enz[name_dir],"")</f>
        <v/>
      </c>
      <c r="E1283" t="str">
        <f>_xlfn.XLOOKUP(RT_gsm[[#This Row],[model_rxn]],sc_gsm[model_rxn],sc_gsm[model_rxn],"")</f>
        <v>EX_pnto__R_e</v>
      </c>
      <c r="F1283" s="3" t="str">
        <f>_xlfn.XLOOKUP(RT_gsm[[#This Row],[Column3]],sc_gsm[Column3],sc_gsm[Column3],"")</f>
        <v/>
      </c>
      <c r="G1283" s="3" t="str" cm="1">
        <f t="array" ref="G1283">RT_gsm[[#This Row],[model_rxn]]&amp;",r,"&amp;_xlfn.SWITCH(RT_gsm[[#This Row],[Column2]],"REV","lower_bound:-","FWD","upper_bound:")&amp;"1000"</f>
        <v>EX_pnto__R_e,r,lower_bound:-1000</v>
      </c>
      <c r="H1283" s="3" t="str">
        <f>_xlfn.XLOOKUP(RT_gsm[[#This Row],[rxn in SC GSM]],sc_gsm[model_rxn],sc_gsm[yeast8.3.4 equation],"")</f>
        <v xml:space="preserve">(R)-pantothenate[e] =&gt; </v>
      </c>
      <c r="I1283" s="3" t="b">
        <f>_xlfn.XLOOKUP(RT_gsm[[#This Row],[rxn in SC GSM]],sc_gsm[model_rxn],sc_gsm[Column12],"")</f>
        <v>1</v>
      </c>
      <c r="J1283" s="3" t="e">
        <f>IF(RT_gsm[[#This Row],[Column2]]="REV",FIND("&lt;=&gt;",RT_gsm[[#This Row],[Column8]]),"")</f>
        <v>#VALUE!</v>
      </c>
    </row>
    <row r="1284" spans="1:10" hidden="1" x14ac:dyDescent="0.2">
      <c r="A1284" t="s">
        <v>2417</v>
      </c>
      <c r="B1284" t="s">
        <v>3902</v>
      </c>
      <c r="C1284" t="str">
        <f>RT_gsm[[#This Row],[model_rxn]]&amp;"_"&amp;RT_gsm[[#This Row],[Column2]]</f>
        <v>EX_pnto__R_e_FWD</v>
      </c>
      <c r="D1284" t="str">
        <f>_xlfn.XLOOKUP(RT_gsm[[#This Row],[Column3]],SC_enz[name_dir],SC_enz[name_dir],"")</f>
        <v>EX_pnto__R_e_FWD</v>
      </c>
      <c r="E1284" t="str">
        <f>_xlfn.XLOOKUP(RT_gsm[[#This Row],[model_rxn]],sc_gsm[model_rxn],sc_gsm[model_rxn],"")</f>
        <v>EX_pnto__R_e</v>
      </c>
      <c r="F1284" s="3" t="str">
        <f>_xlfn.XLOOKUP(RT_gsm[[#This Row],[Column3]],sc_gsm[Column3],sc_gsm[Column3],"")</f>
        <v>EX_pnto__R_e_FWD</v>
      </c>
      <c r="G1284" s="3" t="str" cm="1">
        <f t="array" ref="G1284">RT_gsm[[#This Row],[model_rxn]]&amp;",r,"&amp;_xlfn.SWITCH(RT_gsm[[#This Row],[Column2]],"REV","lower_bound:-","FWD","upper_bound:")&amp;"1000"</f>
        <v>EX_pnto__R_e,r,upper_bound:1000</v>
      </c>
      <c r="H1284" s="3" t="str">
        <f>_xlfn.XLOOKUP(RT_gsm[[#This Row],[rxn in SC GSM]],sc_gsm[model_rxn],sc_gsm[yeast8.3.4 equation],"")</f>
        <v xml:space="preserve">(R)-pantothenate[e] =&gt; </v>
      </c>
      <c r="I1284" s="3" t="b">
        <f>_xlfn.XLOOKUP(RT_gsm[[#This Row],[rxn in SC GSM]],sc_gsm[model_rxn],sc_gsm[Column12],"")</f>
        <v>1</v>
      </c>
      <c r="J1284" s="3" t="str">
        <f>IF(RT_gsm[[#This Row],[Column2]]="REV",FIND("&lt;=&gt;",RT_gsm[[#This Row],[Column8]]),"")</f>
        <v/>
      </c>
    </row>
    <row r="1285" spans="1:10" hidden="1" x14ac:dyDescent="0.2">
      <c r="A1285" t="s">
        <v>5122</v>
      </c>
      <c r="B1285" t="s">
        <v>3902</v>
      </c>
      <c r="C1285" t="str">
        <f>RT_gsm[[#This Row],[model_rxn]]&amp;"_"&amp;RT_gsm[[#This Row],[Column2]]</f>
        <v>EX_ppa_e_FWD</v>
      </c>
      <c r="D1285" t="str">
        <f>_xlfn.XLOOKUP(RT_gsm[[#This Row],[Column3]],SC_enz[name_dir],SC_enz[name_dir],"")</f>
        <v/>
      </c>
      <c r="E1285" t="str">
        <f>_xlfn.XLOOKUP(RT_gsm[[#This Row],[model_rxn]],sc_gsm[model_rxn],sc_gsm[model_rxn],"")</f>
        <v/>
      </c>
      <c r="F1285" s="3" t="str">
        <f>_xlfn.XLOOKUP(RT_gsm[[#This Row],[Column3]],sc_gsm[Column3],sc_gsm[Column3],"")</f>
        <v/>
      </c>
      <c r="G1285" s="3" t="str" cm="1">
        <f t="array" ref="G1285">RT_gsm[[#This Row],[model_rxn]]&amp;",r,"&amp;_xlfn.SWITCH(RT_gsm[[#This Row],[Column2]],"REV","lower_bound:-","FWD","upper_bound:")&amp;"1000"</f>
        <v>EX_ppa_e,r,upper_bound:1000</v>
      </c>
      <c r="H1285" s="3" t="str">
        <f>_xlfn.XLOOKUP(RT_gsm[[#This Row],[rxn in SC GSM]],sc_gsm[model_rxn],sc_gsm[yeast8.3.4 equation],"")</f>
        <v/>
      </c>
      <c r="I1285" s="3" t="str">
        <f>_xlfn.XLOOKUP(RT_gsm[[#This Row],[rxn in SC GSM]],sc_gsm[model_rxn],sc_gsm[Column12],"")</f>
        <v/>
      </c>
      <c r="J1285" s="3" t="str">
        <f>IF(RT_gsm[[#This Row],[Column2]]="REV",FIND("&lt;=&gt;",RT_gsm[[#This Row],[Column8]]),"")</f>
        <v/>
      </c>
    </row>
    <row r="1286" spans="1:10" hidden="1" x14ac:dyDescent="0.2">
      <c r="A1286" t="s">
        <v>2706</v>
      </c>
      <c r="B1286" t="s">
        <v>3902</v>
      </c>
      <c r="C1286" t="str">
        <f>RT_gsm[[#This Row],[model_rxn]]&amp;"_"&amp;RT_gsm[[#This Row],[Column2]]</f>
        <v>EX_pro__L_e_FWD</v>
      </c>
      <c r="D1286" t="str">
        <f>_xlfn.XLOOKUP(RT_gsm[[#This Row],[Column3]],SC_enz[name_dir],SC_enz[name_dir],"")</f>
        <v>EX_pro__L_e_FWD</v>
      </c>
      <c r="E1286" t="str">
        <f>_xlfn.XLOOKUP(RT_gsm[[#This Row],[model_rxn]],sc_gsm[model_rxn],sc_gsm[model_rxn],"")</f>
        <v>EX_pro__L_e</v>
      </c>
      <c r="F1286" s="3" t="str">
        <f>_xlfn.XLOOKUP(RT_gsm[[#This Row],[Column3]],sc_gsm[Column3],sc_gsm[Column3],"")</f>
        <v>EX_pro__L_e_FWD</v>
      </c>
      <c r="G1286" s="3" t="str" cm="1">
        <f t="array" ref="G1286">RT_gsm[[#This Row],[model_rxn]]&amp;",r,"&amp;_xlfn.SWITCH(RT_gsm[[#This Row],[Column2]],"REV","lower_bound:-","FWD","upper_bound:")&amp;"1000"</f>
        <v>EX_pro__L_e,r,upper_bound:1000</v>
      </c>
      <c r="H1286" s="3" t="str">
        <f>_xlfn.XLOOKUP(RT_gsm[[#This Row],[rxn in SC GSM]],sc_gsm[model_rxn],sc_gsm[yeast8.3.4 equation],"")</f>
        <v xml:space="preserve">L-proline[e] =&gt; </v>
      </c>
      <c r="I1286" s="3" t="b">
        <f>_xlfn.XLOOKUP(RT_gsm[[#This Row],[rxn in SC GSM]],sc_gsm[model_rxn],sc_gsm[Column12],"")</f>
        <v>1</v>
      </c>
      <c r="J1286" s="3" t="str">
        <f>IF(RT_gsm[[#This Row],[Column2]]="REV",FIND("&lt;=&gt;",RT_gsm[[#This Row],[Column8]]),"")</f>
        <v/>
      </c>
    </row>
    <row r="1287" spans="1:10" hidden="1" x14ac:dyDescent="0.2">
      <c r="A1287" t="s">
        <v>2765</v>
      </c>
      <c r="B1287" t="s">
        <v>3902</v>
      </c>
      <c r="C1287" t="str">
        <f>RT_gsm[[#This Row],[model_rxn]]&amp;"_"&amp;RT_gsm[[#This Row],[Column2]]</f>
        <v>EX_ptrc_e_FWD</v>
      </c>
      <c r="D1287" t="str">
        <f>_xlfn.XLOOKUP(RT_gsm[[#This Row],[Column3]],SC_enz[name_dir],SC_enz[name_dir],"")</f>
        <v>EX_ptrc_e_FWD</v>
      </c>
      <c r="E1287" t="str">
        <f>_xlfn.XLOOKUP(RT_gsm[[#This Row],[model_rxn]],sc_gsm[model_rxn],sc_gsm[model_rxn],"")</f>
        <v>EX_ptrc_e</v>
      </c>
      <c r="F1287" s="3" t="str">
        <f>_xlfn.XLOOKUP(RT_gsm[[#This Row],[Column3]],sc_gsm[Column3],sc_gsm[Column3],"")</f>
        <v>EX_ptrc_e_FWD</v>
      </c>
      <c r="G1287" s="3" t="str" cm="1">
        <f t="array" ref="G1287">RT_gsm[[#This Row],[model_rxn]]&amp;",r,"&amp;_xlfn.SWITCH(RT_gsm[[#This Row],[Column2]],"REV","lower_bound:-","FWD","upper_bound:")&amp;"1000"</f>
        <v>EX_ptrc_e,r,upper_bound:1000</v>
      </c>
      <c r="H1287" s="3" t="str">
        <f>_xlfn.XLOOKUP(RT_gsm[[#This Row],[rxn in SC GSM]],sc_gsm[model_rxn],sc_gsm[yeast8.3.4 equation],"")</f>
        <v xml:space="preserve">putrescine[e] =&gt; </v>
      </c>
      <c r="I1287" s="3" t="b">
        <f>_xlfn.XLOOKUP(RT_gsm[[#This Row],[rxn in SC GSM]],sc_gsm[model_rxn],sc_gsm[Column12],"")</f>
        <v>1</v>
      </c>
      <c r="J1287" s="3" t="str">
        <f>IF(RT_gsm[[#This Row],[Column2]]="REV",FIND("&lt;=&gt;",RT_gsm[[#This Row],[Column8]]),"")</f>
        <v/>
      </c>
    </row>
    <row r="1288" spans="1:10" hidden="1" x14ac:dyDescent="0.2">
      <c r="A1288" t="s">
        <v>5123</v>
      </c>
      <c r="B1288" t="s">
        <v>3902</v>
      </c>
      <c r="C1288" t="str">
        <f>RT_gsm[[#This Row],[model_rxn]]&amp;"_"&amp;RT_gsm[[#This Row],[Column2]]</f>
        <v>EX_pydx5p_e_FWD</v>
      </c>
      <c r="D1288" t="str">
        <f>_xlfn.XLOOKUP(RT_gsm[[#This Row],[Column3]],SC_enz[name_dir],SC_enz[name_dir],"")</f>
        <v/>
      </c>
      <c r="E1288" t="str">
        <f>_xlfn.XLOOKUP(RT_gsm[[#This Row],[model_rxn]],sc_gsm[model_rxn],sc_gsm[model_rxn],"")</f>
        <v/>
      </c>
      <c r="F1288" s="3" t="str">
        <f>_xlfn.XLOOKUP(RT_gsm[[#This Row],[Column3]],sc_gsm[Column3],sc_gsm[Column3],"")</f>
        <v/>
      </c>
      <c r="G1288" s="3" t="str" cm="1">
        <f t="array" ref="G1288">RT_gsm[[#This Row],[model_rxn]]&amp;",r,"&amp;_xlfn.SWITCH(RT_gsm[[#This Row],[Column2]],"REV","lower_bound:-","FWD","upper_bound:")&amp;"1000"</f>
        <v>EX_pydx5p_e,r,upper_bound:1000</v>
      </c>
      <c r="H1288" s="3" t="str">
        <f>_xlfn.XLOOKUP(RT_gsm[[#This Row],[rxn in SC GSM]],sc_gsm[model_rxn],sc_gsm[yeast8.3.4 equation],"")</f>
        <v/>
      </c>
      <c r="I1288" s="3" t="str">
        <f>_xlfn.XLOOKUP(RT_gsm[[#This Row],[rxn in SC GSM]],sc_gsm[model_rxn],sc_gsm[Column12],"")</f>
        <v/>
      </c>
      <c r="J1288" s="3" t="str">
        <f>IF(RT_gsm[[#This Row],[Column2]]="REV",FIND("&lt;=&gt;",RT_gsm[[#This Row],[Column8]]),"")</f>
        <v/>
      </c>
    </row>
    <row r="1289" spans="1:10" x14ac:dyDescent="0.2">
      <c r="A1289" s="6" t="s">
        <v>2771</v>
      </c>
      <c r="B1289" t="s">
        <v>3903</v>
      </c>
      <c r="C1289" t="str">
        <f>RT_gsm[[#This Row],[model_rxn]]&amp;"_"&amp;RT_gsm[[#This Row],[Column2]]</f>
        <v>EX_pydxn_e_REV</v>
      </c>
      <c r="D1289" t="str">
        <f>_xlfn.XLOOKUP(RT_gsm[[#This Row],[Column3]],SC_enz[name_dir],SC_enz[name_dir],"")</f>
        <v/>
      </c>
      <c r="E1289" t="str">
        <f>_xlfn.XLOOKUP(RT_gsm[[#This Row],[model_rxn]],sc_gsm[model_rxn],sc_gsm[model_rxn],"")</f>
        <v>EX_pydxn_e</v>
      </c>
      <c r="F1289" s="3" t="str">
        <f>_xlfn.XLOOKUP(RT_gsm[[#This Row],[Column3]],sc_gsm[Column3],sc_gsm[Column3],"")</f>
        <v/>
      </c>
      <c r="G1289" s="3" t="str" cm="1">
        <f t="array" ref="G1289">RT_gsm[[#This Row],[model_rxn]]&amp;",r,"&amp;_xlfn.SWITCH(RT_gsm[[#This Row],[Column2]],"REV","lower_bound:-","FWD","upper_bound:")&amp;"1000"</f>
        <v>EX_pydxn_e,r,lower_bound:-1000</v>
      </c>
      <c r="H1289" s="3" t="str">
        <f>_xlfn.XLOOKUP(RT_gsm[[#This Row],[rxn in SC GSM]],sc_gsm[model_rxn],sc_gsm[yeast8.3.4 equation],"")</f>
        <v xml:space="preserve">pyridoxine[e] =&gt; </v>
      </c>
      <c r="I1289" s="3" t="b">
        <f>_xlfn.XLOOKUP(RT_gsm[[#This Row],[rxn in SC GSM]],sc_gsm[model_rxn],sc_gsm[Column12],"")</f>
        <v>1</v>
      </c>
      <c r="J1289" s="3" t="e">
        <f>IF(RT_gsm[[#This Row],[Column2]]="REV",FIND("&lt;=&gt;",RT_gsm[[#This Row],[Column8]]),"")</f>
        <v>#VALUE!</v>
      </c>
    </row>
    <row r="1290" spans="1:10" hidden="1" x14ac:dyDescent="0.2">
      <c r="A1290" t="s">
        <v>2771</v>
      </c>
      <c r="B1290" t="s">
        <v>3902</v>
      </c>
      <c r="C1290" t="str">
        <f>RT_gsm[[#This Row],[model_rxn]]&amp;"_"&amp;RT_gsm[[#This Row],[Column2]]</f>
        <v>EX_pydxn_e_FWD</v>
      </c>
      <c r="D1290" t="str">
        <f>_xlfn.XLOOKUP(RT_gsm[[#This Row],[Column3]],SC_enz[name_dir],SC_enz[name_dir],"")</f>
        <v>EX_pydxn_e_FWD</v>
      </c>
      <c r="E1290" t="str">
        <f>_xlfn.XLOOKUP(RT_gsm[[#This Row],[model_rxn]],sc_gsm[model_rxn],sc_gsm[model_rxn],"")</f>
        <v>EX_pydxn_e</v>
      </c>
      <c r="F1290" s="3" t="str">
        <f>_xlfn.XLOOKUP(RT_gsm[[#This Row],[Column3]],sc_gsm[Column3],sc_gsm[Column3],"")</f>
        <v>EX_pydxn_e_FWD</v>
      </c>
      <c r="G1290" s="3" t="str" cm="1">
        <f t="array" ref="G1290">RT_gsm[[#This Row],[model_rxn]]&amp;",r,"&amp;_xlfn.SWITCH(RT_gsm[[#This Row],[Column2]],"REV","lower_bound:-","FWD","upper_bound:")&amp;"1000"</f>
        <v>EX_pydxn_e,r,upper_bound:1000</v>
      </c>
      <c r="H1290" s="3" t="str">
        <f>_xlfn.XLOOKUP(RT_gsm[[#This Row],[rxn in SC GSM]],sc_gsm[model_rxn],sc_gsm[yeast8.3.4 equation],"")</f>
        <v xml:space="preserve">pyridoxine[e] =&gt; </v>
      </c>
      <c r="I1290" s="3" t="b">
        <f>_xlfn.XLOOKUP(RT_gsm[[#This Row],[rxn in SC GSM]],sc_gsm[model_rxn],sc_gsm[Column12],"")</f>
        <v>1</v>
      </c>
      <c r="J1290" s="3" t="str">
        <f>IF(RT_gsm[[#This Row],[Column2]]="REV",FIND("&lt;=&gt;",RT_gsm[[#This Row],[Column8]]),"")</f>
        <v/>
      </c>
    </row>
    <row r="1291" spans="1:10" hidden="1" x14ac:dyDescent="0.2">
      <c r="A1291" t="s">
        <v>2775</v>
      </c>
      <c r="B1291" t="s">
        <v>3902</v>
      </c>
      <c r="C1291" t="str">
        <f>RT_gsm[[#This Row],[model_rxn]]&amp;"_"&amp;RT_gsm[[#This Row],[Column2]]</f>
        <v>EX_pyr_e_FWD</v>
      </c>
      <c r="D1291" t="str">
        <f>_xlfn.XLOOKUP(RT_gsm[[#This Row],[Column3]],SC_enz[name_dir],SC_enz[name_dir],"")</f>
        <v>EX_pyr_e_FWD</v>
      </c>
      <c r="E1291" t="str">
        <f>_xlfn.XLOOKUP(RT_gsm[[#This Row],[model_rxn]],sc_gsm[model_rxn],sc_gsm[model_rxn],"")</f>
        <v>EX_pyr_e</v>
      </c>
      <c r="F1291" s="3" t="str">
        <f>_xlfn.XLOOKUP(RT_gsm[[#This Row],[Column3]],sc_gsm[Column3],sc_gsm[Column3],"")</f>
        <v>EX_pyr_e_FWD</v>
      </c>
      <c r="G1291" s="3" t="str" cm="1">
        <f t="array" ref="G1291">RT_gsm[[#This Row],[model_rxn]]&amp;",r,"&amp;_xlfn.SWITCH(RT_gsm[[#This Row],[Column2]],"REV","lower_bound:-","FWD","upper_bound:")&amp;"1000"</f>
        <v>EX_pyr_e,r,upper_bound:1000</v>
      </c>
      <c r="H1291" s="3" t="str">
        <f>_xlfn.XLOOKUP(RT_gsm[[#This Row],[rxn in SC GSM]],sc_gsm[model_rxn],sc_gsm[yeast8.3.4 equation],"")</f>
        <v xml:space="preserve">pyruvate[e] =&gt; </v>
      </c>
      <c r="I1291" s="3" t="b">
        <f>_xlfn.XLOOKUP(RT_gsm[[#This Row],[rxn in SC GSM]],sc_gsm[model_rxn],sc_gsm[Column12],"")</f>
        <v>1</v>
      </c>
      <c r="J1291" s="3" t="str">
        <f>IF(RT_gsm[[#This Row],[Column2]]="REV",FIND("&lt;=&gt;",RT_gsm[[#This Row],[Column8]]),"")</f>
        <v/>
      </c>
    </row>
    <row r="1292" spans="1:10" hidden="1" x14ac:dyDescent="0.2">
      <c r="A1292" t="s">
        <v>5124</v>
      </c>
      <c r="B1292" t="s">
        <v>3902</v>
      </c>
      <c r="C1292" t="str">
        <f>RT_gsm[[#This Row],[model_rxn]]&amp;"_"&amp;RT_gsm[[#This Row],[Column2]]</f>
        <v>EX_q9h2_e_FWD</v>
      </c>
      <c r="D1292" t="str">
        <f>_xlfn.XLOOKUP(RT_gsm[[#This Row],[Column3]],SC_enz[name_dir],SC_enz[name_dir],"")</f>
        <v/>
      </c>
      <c r="E1292" t="str">
        <f>_xlfn.XLOOKUP(RT_gsm[[#This Row],[model_rxn]],sc_gsm[model_rxn],sc_gsm[model_rxn],"")</f>
        <v/>
      </c>
      <c r="F1292" s="3" t="str">
        <f>_xlfn.XLOOKUP(RT_gsm[[#This Row],[Column3]],sc_gsm[Column3],sc_gsm[Column3],"")</f>
        <v/>
      </c>
      <c r="G1292" s="3" t="str" cm="1">
        <f t="array" ref="G1292">RT_gsm[[#This Row],[model_rxn]]&amp;",r,"&amp;_xlfn.SWITCH(RT_gsm[[#This Row],[Column2]],"REV","lower_bound:-","FWD","upper_bound:")&amp;"1000"</f>
        <v>EX_q9h2_e,r,upper_bound:1000</v>
      </c>
      <c r="H1292" s="3" t="str">
        <f>_xlfn.XLOOKUP(RT_gsm[[#This Row],[rxn in SC GSM]],sc_gsm[model_rxn],sc_gsm[yeast8.3.4 equation],"")</f>
        <v/>
      </c>
      <c r="I1292" s="3" t="str">
        <f>_xlfn.XLOOKUP(RT_gsm[[#This Row],[rxn in SC GSM]],sc_gsm[model_rxn],sc_gsm[Column12],"")</f>
        <v/>
      </c>
      <c r="J1292" s="3" t="str">
        <f>IF(RT_gsm[[#This Row],[Column2]]="REV",FIND("&lt;=&gt;",RT_gsm[[#This Row],[Column8]]),"")</f>
        <v/>
      </c>
    </row>
    <row r="1293" spans="1:10" hidden="1" x14ac:dyDescent="0.2">
      <c r="A1293" t="s">
        <v>5125</v>
      </c>
      <c r="B1293" t="s">
        <v>3902</v>
      </c>
      <c r="C1293" t="str">
        <f>RT_gsm[[#This Row],[model_rxn]]&amp;"_"&amp;RT_gsm[[#This Row],[Column2]]</f>
        <v>EX_raffin_e_FWD</v>
      </c>
      <c r="D1293" t="str">
        <f>_xlfn.XLOOKUP(RT_gsm[[#This Row],[Column3]],SC_enz[name_dir],SC_enz[name_dir],"")</f>
        <v/>
      </c>
      <c r="E1293" t="str">
        <f>_xlfn.XLOOKUP(RT_gsm[[#This Row],[model_rxn]],sc_gsm[model_rxn],sc_gsm[model_rxn],"")</f>
        <v/>
      </c>
      <c r="F1293" s="3" t="str">
        <f>_xlfn.XLOOKUP(RT_gsm[[#This Row],[Column3]],sc_gsm[Column3],sc_gsm[Column3],"")</f>
        <v/>
      </c>
      <c r="G1293" s="3" t="str" cm="1">
        <f t="array" ref="G1293">RT_gsm[[#This Row],[model_rxn]]&amp;",r,"&amp;_xlfn.SWITCH(RT_gsm[[#This Row],[Column2]],"REV","lower_bound:-","FWD","upper_bound:")&amp;"1000"</f>
        <v>EX_raffin_e,r,upper_bound:1000</v>
      </c>
      <c r="H1293" s="3" t="str">
        <f>_xlfn.XLOOKUP(RT_gsm[[#This Row],[rxn in SC GSM]],sc_gsm[model_rxn],sc_gsm[yeast8.3.4 equation],"")</f>
        <v/>
      </c>
      <c r="I1293" s="3" t="str">
        <f>_xlfn.XLOOKUP(RT_gsm[[#This Row],[rxn in SC GSM]],sc_gsm[model_rxn],sc_gsm[Column12],"")</f>
        <v/>
      </c>
      <c r="J1293" s="3" t="str">
        <f>IF(RT_gsm[[#This Row],[Column2]]="REV",FIND("&lt;=&gt;",RT_gsm[[#This Row],[Column8]]),"")</f>
        <v/>
      </c>
    </row>
    <row r="1294" spans="1:10" hidden="1" x14ac:dyDescent="0.2">
      <c r="A1294" t="s">
        <v>2553</v>
      </c>
      <c r="B1294" t="s">
        <v>3902</v>
      </c>
      <c r="C1294" t="str">
        <f>RT_gsm[[#This Row],[model_rxn]]&amp;"_"&amp;RT_gsm[[#This Row],[Column2]]</f>
        <v>EX_rib__D_e_FWD</v>
      </c>
      <c r="D1294" t="str">
        <f>_xlfn.XLOOKUP(RT_gsm[[#This Row],[Column3]],SC_enz[name_dir],SC_enz[name_dir],"")</f>
        <v>EX_rib__D_e_FWD</v>
      </c>
      <c r="E1294" t="str">
        <f>_xlfn.XLOOKUP(RT_gsm[[#This Row],[model_rxn]],sc_gsm[model_rxn],sc_gsm[model_rxn],"")</f>
        <v>EX_rib__D_e</v>
      </c>
      <c r="F1294" s="3" t="str">
        <f>_xlfn.XLOOKUP(RT_gsm[[#This Row],[Column3]],sc_gsm[Column3],sc_gsm[Column3],"")</f>
        <v>EX_rib__D_e_FWD</v>
      </c>
      <c r="G1294" s="3" t="str" cm="1">
        <f t="array" ref="G1294">RT_gsm[[#This Row],[model_rxn]]&amp;",r,"&amp;_xlfn.SWITCH(RT_gsm[[#This Row],[Column2]],"REV","lower_bound:-","FWD","upper_bound:")&amp;"1000"</f>
        <v>EX_rib__D_e,r,upper_bound:1000</v>
      </c>
      <c r="H1294" s="3" t="str">
        <f>_xlfn.XLOOKUP(RT_gsm[[#This Row],[rxn in SC GSM]],sc_gsm[model_rxn],sc_gsm[yeast8.3.4 equation],"")</f>
        <v xml:space="preserve">D-ribose[e] =&gt; </v>
      </c>
      <c r="I1294" s="3" t="b">
        <f>_xlfn.XLOOKUP(RT_gsm[[#This Row],[rxn in SC GSM]],sc_gsm[model_rxn],sc_gsm[Column12],"")</f>
        <v>1</v>
      </c>
      <c r="J1294" s="3" t="str">
        <f>IF(RT_gsm[[#This Row],[Column2]]="REV",FIND("&lt;=&gt;",RT_gsm[[#This Row],[Column8]]),"")</f>
        <v/>
      </c>
    </row>
    <row r="1295" spans="1:10" x14ac:dyDescent="0.2">
      <c r="A1295" s="6" t="s">
        <v>2778</v>
      </c>
      <c r="B1295" t="s">
        <v>3903</v>
      </c>
      <c r="C1295" t="str">
        <f>RT_gsm[[#This Row],[model_rxn]]&amp;"_"&amp;RT_gsm[[#This Row],[Column2]]</f>
        <v>EX_ribflv_e_REV</v>
      </c>
      <c r="D1295" t="str">
        <f>_xlfn.XLOOKUP(RT_gsm[[#This Row],[Column3]],SC_enz[name_dir],SC_enz[name_dir],"")</f>
        <v/>
      </c>
      <c r="E1295" t="str">
        <f>_xlfn.XLOOKUP(RT_gsm[[#This Row],[model_rxn]],sc_gsm[model_rxn],sc_gsm[model_rxn],"")</f>
        <v>EX_ribflv_e</v>
      </c>
      <c r="F1295" s="3" t="str">
        <f>_xlfn.XLOOKUP(RT_gsm[[#This Row],[Column3]],sc_gsm[Column3],sc_gsm[Column3],"")</f>
        <v/>
      </c>
      <c r="G1295" s="3" t="str" cm="1">
        <f t="array" ref="G1295">RT_gsm[[#This Row],[model_rxn]]&amp;",r,"&amp;_xlfn.SWITCH(RT_gsm[[#This Row],[Column2]],"REV","lower_bound:-","FWD","upper_bound:")&amp;"1000"</f>
        <v>EX_ribflv_e,r,lower_bound:-1000</v>
      </c>
      <c r="H1295" s="3" t="str">
        <f>_xlfn.XLOOKUP(RT_gsm[[#This Row],[rxn in SC GSM]],sc_gsm[model_rxn],sc_gsm[yeast8.3.4 equation],"")</f>
        <v xml:space="preserve">riboflavin[e] =&gt; </v>
      </c>
      <c r="I1295" s="3" t="b">
        <f>_xlfn.XLOOKUP(RT_gsm[[#This Row],[rxn in SC GSM]],sc_gsm[model_rxn],sc_gsm[Column12],"")</f>
        <v>1</v>
      </c>
      <c r="J1295" s="3" t="e">
        <f>IF(RT_gsm[[#This Row],[Column2]]="REV",FIND("&lt;=&gt;",RT_gsm[[#This Row],[Column8]]),"")</f>
        <v>#VALUE!</v>
      </c>
    </row>
    <row r="1296" spans="1:10" hidden="1" x14ac:dyDescent="0.2">
      <c r="A1296" t="s">
        <v>2778</v>
      </c>
      <c r="B1296" t="s">
        <v>3902</v>
      </c>
      <c r="C1296" t="str">
        <f>RT_gsm[[#This Row],[model_rxn]]&amp;"_"&amp;RT_gsm[[#This Row],[Column2]]</f>
        <v>EX_ribflv_e_FWD</v>
      </c>
      <c r="D1296" t="str">
        <f>_xlfn.XLOOKUP(RT_gsm[[#This Row],[Column3]],SC_enz[name_dir],SC_enz[name_dir],"")</f>
        <v>EX_ribflv_e_FWD</v>
      </c>
      <c r="E1296" t="str">
        <f>_xlfn.XLOOKUP(RT_gsm[[#This Row],[model_rxn]],sc_gsm[model_rxn],sc_gsm[model_rxn],"")</f>
        <v>EX_ribflv_e</v>
      </c>
      <c r="F1296" s="3" t="str">
        <f>_xlfn.XLOOKUP(RT_gsm[[#This Row],[Column3]],sc_gsm[Column3],sc_gsm[Column3],"")</f>
        <v>EX_ribflv_e_FWD</v>
      </c>
      <c r="G1296" s="3" t="str" cm="1">
        <f t="array" ref="G1296">RT_gsm[[#This Row],[model_rxn]]&amp;",r,"&amp;_xlfn.SWITCH(RT_gsm[[#This Row],[Column2]],"REV","lower_bound:-","FWD","upper_bound:")&amp;"1000"</f>
        <v>EX_ribflv_e,r,upper_bound:1000</v>
      </c>
      <c r="H1296" s="3" t="str">
        <f>_xlfn.XLOOKUP(RT_gsm[[#This Row],[rxn in SC GSM]],sc_gsm[model_rxn],sc_gsm[yeast8.3.4 equation],"")</f>
        <v xml:space="preserve">riboflavin[e] =&gt; </v>
      </c>
      <c r="I1296" s="3" t="b">
        <f>_xlfn.XLOOKUP(RT_gsm[[#This Row],[rxn in SC GSM]],sc_gsm[model_rxn],sc_gsm[Column12],"")</f>
        <v>1</v>
      </c>
      <c r="J1296" s="3" t="str">
        <f>IF(RT_gsm[[#This Row],[Column2]]="REV",FIND("&lt;=&gt;",RT_gsm[[#This Row],[Column8]]),"")</f>
        <v/>
      </c>
    </row>
    <row r="1297" spans="1:10" hidden="1" x14ac:dyDescent="0.2">
      <c r="A1297" t="s">
        <v>2549</v>
      </c>
      <c r="B1297" t="s">
        <v>3902</v>
      </c>
      <c r="C1297" t="str">
        <f>RT_gsm[[#This Row],[model_rxn]]&amp;"_"&amp;RT_gsm[[#This Row],[Column2]]</f>
        <v>EX_sbt__D_e_FWD</v>
      </c>
      <c r="D1297" t="str">
        <f>_xlfn.XLOOKUP(RT_gsm[[#This Row],[Column3]],SC_enz[name_dir],SC_enz[name_dir],"")</f>
        <v>EX_sbt__D_e_FWD</v>
      </c>
      <c r="E1297" t="str">
        <f>_xlfn.XLOOKUP(RT_gsm[[#This Row],[model_rxn]],sc_gsm[model_rxn],sc_gsm[model_rxn],"")</f>
        <v>EX_sbt__D_e</v>
      </c>
      <c r="F1297" s="3" t="str">
        <f>_xlfn.XLOOKUP(RT_gsm[[#This Row],[Column3]],sc_gsm[Column3],sc_gsm[Column3],"")</f>
        <v>EX_sbt__D_e_FWD</v>
      </c>
      <c r="G1297" s="3" t="str" cm="1">
        <f t="array" ref="G1297">RT_gsm[[#This Row],[model_rxn]]&amp;",r,"&amp;_xlfn.SWITCH(RT_gsm[[#This Row],[Column2]],"REV","lower_bound:-","FWD","upper_bound:")&amp;"1000"</f>
        <v>EX_sbt__D_e,r,upper_bound:1000</v>
      </c>
      <c r="H1297" s="3" t="str">
        <f>_xlfn.XLOOKUP(RT_gsm[[#This Row],[rxn in SC GSM]],sc_gsm[model_rxn],sc_gsm[yeast8.3.4 equation],"")</f>
        <v xml:space="preserve">D-glucitol[e] =&gt; </v>
      </c>
      <c r="I1297" s="3" t="b">
        <f>_xlfn.XLOOKUP(RT_gsm[[#This Row],[rxn in SC GSM]],sc_gsm[model_rxn],sc_gsm[Column12],"")</f>
        <v>1</v>
      </c>
      <c r="J1297" s="3" t="str">
        <f>IF(RT_gsm[[#This Row],[Column2]]="REV",FIND("&lt;=&gt;",RT_gsm[[#This Row],[Column8]]),"")</f>
        <v/>
      </c>
    </row>
    <row r="1298" spans="1:10" hidden="1" x14ac:dyDescent="0.2">
      <c r="A1298" t="s">
        <v>2691</v>
      </c>
      <c r="B1298" t="s">
        <v>3902</v>
      </c>
      <c r="C1298" t="str">
        <f>RT_gsm[[#This Row],[model_rxn]]&amp;"_"&amp;RT_gsm[[#This Row],[Column2]]</f>
        <v>EX_sbt__L_e_FWD</v>
      </c>
      <c r="D1298" t="str">
        <f>_xlfn.XLOOKUP(RT_gsm[[#This Row],[Column3]],SC_enz[name_dir],SC_enz[name_dir],"")</f>
        <v>EX_sbt__L_e_FWD</v>
      </c>
      <c r="E1298" t="str">
        <f>_xlfn.XLOOKUP(RT_gsm[[#This Row],[model_rxn]],sc_gsm[model_rxn],sc_gsm[model_rxn],"")</f>
        <v>EX_sbt__L_e</v>
      </c>
      <c r="F1298" s="3" t="str">
        <f>_xlfn.XLOOKUP(RT_gsm[[#This Row],[Column3]],sc_gsm[Column3],sc_gsm[Column3],"")</f>
        <v>EX_sbt__L_e_FWD</v>
      </c>
      <c r="G1298" s="3" t="str" cm="1">
        <f t="array" ref="G1298">RT_gsm[[#This Row],[model_rxn]]&amp;",r,"&amp;_xlfn.SWITCH(RT_gsm[[#This Row],[Column2]],"REV","lower_bound:-","FWD","upper_bound:")&amp;"1000"</f>
        <v>EX_sbt__L_e,r,upper_bound:1000</v>
      </c>
      <c r="H1298" s="3" t="str">
        <f>_xlfn.XLOOKUP(RT_gsm[[#This Row],[rxn in SC GSM]],sc_gsm[model_rxn],sc_gsm[yeast8.3.4 equation],"")</f>
        <v xml:space="preserve">L-glucitol[e] =&gt; </v>
      </c>
      <c r="I1298" s="3" t="b">
        <f>_xlfn.XLOOKUP(RT_gsm[[#This Row],[rxn in SC GSM]],sc_gsm[model_rxn],sc_gsm[Column12],"")</f>
        <v>1</v>
      </c>
      <c r="J1298" s="3" t="str">
        <f>IF(RT_gsm[[#This Row],[Column2]]="REV",FIND("&lt;=&gt;",RT_gsm[[#This Row],[Column8]]),"")</f>
        <v/>
      </c>
    </row>
    <row r="1299" spans="1:10" hidden="1" x14ac:dyDescent="0.2">
      <c r="A1299" t="s">
        <v>2708</v>
      </c>
      <c r="B1299" t="s">
        <v>3902</v>
      </c>
      <c r="C1299" t="str">
        <f>RT_gsm[[#This Row],[model_rxn]]&amp;"_"&amp;RT_gsm[[#This Row],[Column2]]</f>
        <v>EX_ser__L_e_FWD</v>
      </c>
      <c r="D1299" t="str">
        <f>_xlfn.XLOOKUP(RT_gsm[[#This Row],[Column3]],SC_enz[name_dir],SC_enz[name_dir],"")</f>
        <v>EX_ser__L_e_FWD</v>
      </c>
      <c r="E1299" t="str">
        <f>_xlfn.XLOOKUP(RT_gsm[[#This Row],[model_rxn]],sc_gsm[model_rxn],sc_gsm[model_rxn],"")</f>
        <v>EX_ser__L_e</v>
      </c>
      <c r="F1299" s="3" t="str">
        <f>_xlfn.XLOOKUP(RT_gsm[[#This Row],[Column3]],sc_gsm[Column3],sc_gsm[Column3],"")</f>
        <v>EX_ser__L_e_FWD</v>
      </c>
      <c r="G1299" s="3" t="str" cm="1">
        <f t="array" ref="G1299">RT_gsm[[#This Row],[model_rxn]]&amp;",r,"&amp;_xlfn.SWITCH(RT_gsm[[#This Row],[Column2]],"REV","lower_bound:-","FWD","upper_bound:")&amp;"1000"</f>
        <v>EX_ser__L_e,r,upper_bound:1000</v>
      </c>
      <c r="H1299" s="3" t="str">
        <f>_xlfn.XLOOKUP(RT_gsm[[#This Row],[rxn in SC GSM]],sc_gsm[model_rxn],sc_gsm[yeast8.3.4 equation],"")</f>
        <v xml:space="preserve">L-serine[e] =&gt; </v>
      </c>
      <c r="I1299" s="3" t="b">
        <f>_xlfn.XLOOKUP(RT_gsm[[#This Row],[rxn in SC GSM]],sc_gsm[model_rxn],sc_gsm[Column12],"")</f>
        <v>1</v>
      </c>
      <c r="J1299" s="3" t="str">
        <f>IF(RT_gsm[[#This Row],[Column2]]="REV",FIND("&lt;=&gt;",RT_gsm[[#This Row],[Column8]]),"")</f>
        <v/>
      </c>
    </row>
    <row r="1300" spans="1:10" hidden="1" x14ac:dyDescent="0.2">
      <c r="A1300" t="s">
        <v>2800</v>
      </c>
      <c r="B1300" t="s">
        <v>3902</v>
      </c>
      <c r="C1300" t="str">
        <f>RT_gsm[[#This Row],[model_rxn]]&amp;"_"&amp;RT_gsm[[#This Row],[Column2]]</f>
        <v>EX_so3_e_FWD</v>
      </c>
      <c r="D1300" t="str">
        <f>_xlfn.XLOOKUP(RT_gsm[[#This Row],[Column3]],SC_enz[name_dir],SC_enz[name_dir],"")</f>
        <v>EX_so3_e_FWD</v>
      </c>
      <c r="E1300" t="str">
        <f>_xlfn.XLOOKUP(RT_gsm[[#This Row],[model_rxn]],sc_gsm[model_rxn],sc_gsm[model_rxn],"")</f>
        <v>EX_so3_e</v>
      </c>
      <c r="F1300" s="3" t="str">
        <f>_xlfn.XLOOKUP(RT_gsm[[#This Row],[Column3]],sc_gsm[Column3],sc_gsm[Column3],"")</f>
        <v>EX_so3_e_FWD</v>
      </c>
      <c r="G1300" s="3" t="str" cm="1">
        <f t="array" ref="G1300">RT_gsm[[#This Row],[model_rxn]]&amp;",r,"&amp;_xlfn.SWITCH(RT_gsm[[#This Row],[Column2]],"REV","lower_bound:-","FWD","upper_bound:")&amp;"1000"</f>
        <v>EX_so3_e,r,upper_bound:1000</v>
      </c>
      <c r="H1300" s="3" t="str">
        <f>_xlfn.XLOOKUP(RT_gsm[[#This Row],[rxn in SC GSM]],sc_gsm[model_rxn],sc_gsm[yeast8.3.4 equation],"")</f>
        <v xml:space="preserve">sulphite[e] =&gt; </v>
      </c>
      <c r="I1300" s="3" t="b">
        <f>_xlfn.XLOOKUP(RT_gsm[[#This Row],[rxn in SC GSM]],sc_gsm[model_rxn],sc_gsm[Column12],"")</f>
        <v>1</v>
      </c>
      <c r="J1300" s="3" t="str">
        <f>IF(RT_gsm[[#This Row],[Column2]]="REV",FIND("&lt;=&gt;",RT_gsm[[#This Row],[Column8]]),"")</f>
        <v/>
      </c>
    </row>
    <row r="1301" spans="1:10" hidden="1" x14ac:dyDescent="0.2">
      <c r="A1301" t="s">
        <v>2799</v>
      </c>
      <c r="B1301" t="s">
        <v>3903</v>
      </c>
      <c r="C1301" t="str">
        <f>RT_gsm[[#This Row],[model_rxn]]&amp;"_"&amp;RT_gsm[[#This Row],[Column2]]</f>
        <v>EX_so4_e_REV</v>
      </c>
      <c r="D1301" t="str">
        <f>_xlfn.XLOOKUP(RT_gsm[[#This Row],[Column3]],SC_enz[name_dir],SC_enz[name_dir],"")</f>
        <v>EX_so4_e_REV</v>
      </c>
      <c r="E1301" t="str">
        <f>_xlfn.XLOOKUP(RT_gsm[[#This Row],[model_rxn]],sc_gsm[model_rxn],sc_gsm[model_rxn],"")</f>
        <v>EX_so4_e</v>
      </c>
      <c r="F1301" s="3" t="str">
        <f>_xlfn.XLOOKUP(RT_gsm[[#This Row],[Column3]],sc_gsm[Column3],sc_gsm[Column3],"")</f>
        <v>EX_so4_e_REV</v>
      </c>
      <c r="G1301" s="3" t="str" cm="1">
        <f t="array" ref="G1301">RT_gsm[[#This Row],[model_rxn]]&amp;",r,"&amp;_xlfn.SWITCH(RT_gsm[[#This Row],[Column2]],"REV","lower_bound:-","FWD","upper_bound:")&amp;"1000"</f>
        <v>EX_so4_e,r,lower_bound:-1000</v>
      </c>
      <c r="H1301" s="3" t="str">
        <f>_xlfn.XLOOKUP(RT_gsm[[#This Row],[rxn in SC GSM]],sc_gsm[model_rxn],sc_gsm[yeast8.3.4 equation],"")</f>
        <v xml:space="preserve">sulphate[e] &lt;=&gt; </v>
      </c>
      <c r="I1301" s="3" t="b">
        <f>_xlfn.XLOOKUP(RT_gsm[[#This Row],[rxn in SC GSM]],sc_gsm[model_rxn],sc_gsm[Column12],"")</f>
        <v>1</v>
      </c>
      <c r="J1301" s="3">
        <f>IF(RT_gsm[[#This Row],[Column2]]="REV",FIND("&lt;=&gt;",RT_gsm[[#This Row],[Column8]]),"")</f>
        <v>13</v>
      </c>
    </row>
    <row r="1302" spans="1:10" hidden="1" x14ac:dyDescent="0.2">
      <c r="A1302" t="s">
        <v>2799</v>
      </c>
      <c r="B1302" t="s">
        <v>3902</v>
      </c>
      <c r="C1302" t="str">
        <f>RT_gsm[[#This Row],[model_rxn]]&amp;"_"&amp;RT_gsm[[#This Row],[Column2]]</f>
        <v>EX_so4_e_FWD</v>
      </c>
      <c r="D1302" t="str">
        <f>_xlfn.XLOOKUP(RT_gsm[[#This Row],[Column3]],SC_enz[name_dir],SC_enz[name_dir],"")</f>
        <v>EX_so4_e_FWD</v>
      </c>
      <c r="E1302" t="str">
        <f>_xlfn.XLOOKUP(RT_gsm[[#This Row],[model_rxn]],sc_gsm[model_rxn],sc_gsm[model_rxn],"")</f>
        <v>EX_so4_e</v>
      </c>
      <c r="F1302" s="3" t="str">
        <f>_xlfn.XLOOKUP(RT_gsm[[#This Row],[Column3]],sc_gsm[Column3],sc_gsm[Column3],"")</f>
        <v>EX_so4_e_FWD</v>
      </c>
      <c r="G1302" s="3" t="str" cm="1">
        <f t="array" ref="G1302">RT_gsm[[#This Row],[model_rxn]]&amp;",r,"&amp;_xlfn.SWITCH(RT_gsm[[#This Row],[Column2]],"REV","lower_bound:-","FWD","upper_bound:")&amp;"1000"</f>
        <v>EX_so4_e,r,upper_bound:1000</v>
      </c>
      <c r="H1302" s="3" t="str">
        <f>_xlfn.XLOOKUP(RT_gsm[[#This Row],[rxn in SC GSM]],sc_gsm[model_rxn],sc_gsm[yeast8.3.4 equation],"")</f>
        <v xml:space="preserve">sulphate[e] &lt;=&gt; </v>
      </c>
      <c r="I1302" s="3" t="b">
        <f>_xlfn.XLOOKUP(RT_gsm[[#This Row],[rxn in SC GSM]],sc_gsm[model_rxn],sc_gsm[Column12],"")</f>
        <v>1</v>
      </c>
      <c r="J1302" s="3" t="str">
        <f>IF(RT_gsm[[#This Row],[Column2]]="REV",FIND("&lt;=&gt;",RT_gsm[[#This Row],[Column8]]),"")</f>
        <v/>
      </c>
    </row>
    <row r="1303" spans="1:10" hidden="1" x14ac:dyDescent="0.2">
      <c r="A1303" t="s">
        <v>2791</v>
      </c>
      <c r="B1303" t="s">
        <v>3902</v>
      </c>
      <c r="C1303" t="str">
        <f>RT_gsm[[#This Row],[model_rxn]]&amp;"_"&amp;RT_gsm[[#This Row],[Column2]]</f>
        <v>EX_spmd_e_FWD</v>
      </c>
      <c r="D1303" t="str">
        <f>_xlfn.XLOOKUP(RT_gsm[[#This Row],[Column3]],SC_enz[name_dir],SC_enz[name_dir],"")</f>
        <v>EX_spmd_e_FWD</v>
      </c>
      <c r="E1303" t="str">
        <f>_xlfn.XLOOKUP(RT_gsm[[#This Row],[model_rxn]],sc_gsm[model_rxn],sc_gsm[model_rxn],"")</f>
        <v>EX_spmd_e</v>
      </c>
      <c r="F1303" s="3" t="str">
        <f>_xlfn.XLOOKUP(RT_gsm[[#This Row],[Column3]],sc_gsm[Column3],sc_gsm[Column3],"")</f>
        <v>EX_spmd_e_FWD</v>
      </c>
      <c r="G1303" s="3" t="str" cm="1">
        <f t="array" ref="G1303">RT_gsm[[#This Row],[model_rxn]]&amp;",r,"&amp;_xlfn.SWITCH(RT_gsm[[#This Row],[Column2]],"REV","lower_bound:-","FWD","upper_bound:")&amp;"1000"</f>
        <v>EX_spmd_e,r,upper_bound:1000</v>
      </c>
      <c r="H1303" s="3" t="str">
        <f>_xlfn.XLOOKUP(RT_gsm[[#This Row],[rxn in SC GSM]],sc_gsm[model_rxn],sc_gsm[yeast8.3.4 equation],"")</f>
        <v xml:space="preserve">spermidine[e] =&gt; </v>
      </c>
      <c r="I1303" s="3" t="b">
        <f>_xlfn.XLOOKUP(RT_gsm[[#This Row],[rxn in SC GSM]],sc_gsm[model_rxn],sc_gsm[Column12],"")</f>
        <v>1</v>
      </c>
      <c r="J1303" s="3" t="str">
        <f>IF(RT_gsm[[#This Row],[Column2]]="REV",FIND("&lt;=&gt;",RT_gsm[[#This Row],[Column8]]),"")</f>
        <v/>
      </c>
    </row>
    <row r="1304" spans="1:10" hidden="1" x14ac:dyDescent="0.2">
      <c r="A1304" t="s">
        <v>2792</v>
      </c>
      <c r="B1304" t="s">
        <v>3902</v>
      </c>
      <c r="C1304" t="str">
        <f>RT_gsm[[#This Row],[model_rxn]]&amp;"_"&amp;RT_gsm[[#This Row],[Column2]]</f>
        <v>EX_sprm_e_FWD</v>
      </c>
      <c r="D1304" t="str">
        <f>_xlfn.XLOOKUP(RT_gsm[[#This Row],[Column3]],SC_enz[name_dir],SC_enz[name_dir],"")</f>
        <v>EX_sprm_e_FWD</v>
      </c>
      <c r="E1304" t="str">
        <f>_xlfn.XLOOKUP(RT_gsm[[#This Row],[model_rxn]],sc_gsm[model_rxn],sc_gsm[model_rxn],"")</f>
        <v>EX_sprm_e</v>
      </c>
      <c r="F1304" s="3" t="str">
        <f>_xlfn.XLOOKUP(RT_gsm[[#This Row],[Column3]],sc_gsm[Column3],sc_gsm[Column3],"")</f>
        <v>EX_sprm_e_FWD</v>
      </c>
      <c r="G1304" s="3" t="str" cm="1">
        <f t="array" ref="G1304">RT_gsm[[#This Row],[model_rxn]]&amp;",r,"&amp;_xlfn.SWITCH(RT_gsm[[#This Row],[Column2]],"REV","lower_bound:-","FWD","upper_bound:")&amp;"1000"</f>
        <v>EX_sprm_e,r,upper_bound:1000</v>
      </c>
      <c r="H1304" s="3" t="str">
        <f>_xlfn.XLOOKUP(RT_gsm[[#This Row],[rxn in SC GSM]],sc_gsm[model_rxn],sc_gsm[yeast8.3.4 equation],"")</f>
        <v xml:space="preserve">spermine[e] =&gt; </v>
      </c>
      <c r="I1304" s="3" t="b">
        <f>_xlfn.XLOOKUP(RT_gsm[[#This Row],[rxn in SC GSM]],sc_gsm[model_rxn],sc_gsm[Column12],"")</f>
        <v>1</v>
      </c>
      <c r="J1304" s="3" t="str">
        <f>IF(RT_gsm[[#This Row],[Column2]]="REV",FIND("&lt;=&gt;",RT_gsm[[#This Row],[Column8]]),"")</f>
        <v/>
      </c>
    </row>
    <row r="1305" spans="1:10" hidden="1" x14ac:dyDescent="0.2">
      <c r="A1305" t="s">
        <v>2710</v>
      </c>
      <c r="B1305" t="s">
        <v>3902</v>
      </c>
      <c r="C1305" t="str">
        <f>RT_gsm[[#This Row],[model_rxn]]&amp;"_"&amp;RT_gsm[[#This Row],[Column2]]</f>
        <v>EX_srb__L_e_FWD</v>
      </c>
      <c r="D1305" t="str">
        <f>_xlfn.XLOOKUP(RT_gsm[[#This Row],[Column3]],SC_enz[name_dir],SC_enz[name_dir],"")</f>
        <v>EX_srb__L_e_FWD</v>
      </c>
      <c r="E1305" t="str">
        <f>_xlfn.XLOOKUP(RT_gsm[[#This Row],[model_rxn]],sc_gsm[model_rxn],sc_gsm[model_rxn],"")</f>
        <v>EX_srb__L_e</v>
      </c>
      <c r="F1305" s="3" t="str">
        <f>_xlfn.XLOOKUP(RT_gsm[[#This Row],[Column3]],sc_gsm[Column3],sc_gsm[Column3],"")</f>
        <v>EX_srb__L_e_FWD</v>
      </c>
      <c r="G1305" s="3" t="str" cm="1">
        <f t="array" ref="G1305">RT_gsm[[#This Row],[model_rxn]]&amp;",r,"&amp;_xlfn.SWITCH(RT_gsm[[#This Row],[Column2]],"REV","lower_bound:-","FWD","upper_bound:")&amp;"1000"</f>
        <v>EX_srb__L_e,r,upper_bound:1000</v>
      </c>
      <c r="H1305" s="3" t="str">
        <f>_xlfn.XLOOKUP(RT_gsm[[#This Row],[rxn in SC GSM]],sc_gsm[model_rxn],sc_gsm[yeast8.3.4 equation],"")</f>
        <v xml:space="preserve">L-sorbose[e] =&gt; </v>
      </c>
      <c r="I1305" s="3" t="b">
        <f>_xlfn.XLOOKUP(RT_gsm[[#This Row],[rxn in SC GSM]],sc_gsm[model_rxn],sc_gsm[Column12],"")</f>
        <v>1</v>
      </c>
      <c r="J1305" s="3" t="str">
        <f>IF(RT_gsm[[#This Row],[Column2]]="REV",FIND("&lt;=&gt;",RT_gsm[[#This Row],[Column8]]),"")</f>
        <v/>
      </c>
    </row>
    <row r="1306" spans="1:10" hidden="1" x14ac:dyDescent="0.2">
      <c r="A1306" t="s">
        <v>2796</v>
      </c>
      <c r="B1306" t="s">
        <v>3902</v>
      </c>
      <c r="C1306" t="str">
        <f>RT_gsm[[#This Row],[model_rxn]]&amp;"_"&amp;RT_gsm[[#This Row],[Column2]]</f>
        <v>EX_succ_e_FWD</v>
      </c>
      <c r="D1306" t="str">
        <f>_xlfn.XLOOKUP(RT_gsm[[#This Row],[Column3]],SC_enz[name_dir],SC_enz[name_dir],"")</f>
        <v>EX_succ_e_FWD</v>
      </c>
      <c r="E1306" t="str">
        <f>_xlfn.XLOOKUP(RT_gsm[[#This Row],[model_rxn]],sc_gsm[model_rxn],sc_gsm[model_rxn],"")</f>
        <v>EX_succ_e</v>
      </c>
      <c r="F1306" s="3" t="str">
        <f>_xlfn.XLOOKUP(RT_gsm[[#This Row],[Column3]],sc_gsm[Column3],sc_gsm[Column3],"")</f>
        <v>EX_succ_e_FWD</v>
      </c>
      <c r="G1306" s="3" t="str" cm="1">
        <f t="array" ref="G1306">RT_gsm[[#This Row],[model_rxn]]&amp;",r,"&amp;_xlfn.SWITCH(RT_gsm[[#This Row],[Column2]],"REV","lower_bound:-","FWD","upper_bound:")&amp;"1000"</f>
        <v>EX_succ_e,r,upper_bound:1000</v>
      </c>
      <c r="H1306" s="3" t="str">
        <f>_xlfn.XLOOKUP(RT_gsm[[#This Row],[rxn in SC GSM]],sc_gsm[model_rxn],sc_gsm[yeast8.3.4 equation],"")</f>
        <v xml:space="preserve">succinate[e] =&gt; </v>
      </c>
      <c r="I1306" s="3" t="b">
        <f>_xlfn.XLOOKUP(RT_gsm[[#This Row],[rxn in SC GSM]],sc_gsm[model_rxn],sc_gsm[Column12],"")</f>
        <v>1</v>
      </c>
      <c r="J1306" s="3" t="str">
        <f>IF(RT_gsm[[#This Row],[Column2]]="REV",FIND("&lt;=&gt;",RT_gsm[[#This Row],[Column8]]),"")</f>
        <v/>
      </c>
    </row>
    <row r="1307" spans="1:10" hidden="1" x14ac:dyDescent="0.2">
      <c r="A1307" t="s">
        <v>2798</v>
      </c>
      <c r="B1307" t="s">
        <v>3902</v>
      </c>
      <c r="C1307" t="str">
        <f>RT_gsm[[#This Row],[model_rxn]]&amp;"_"&amp;RT_gsm[[#This Row],[Column2]]</f>
        <v>EX_sucr_e_FWD</v>
      </c>
      <c r="D1307" t="str">
        <f>_xlfn.XLOOKUP(RT_gsm[[#This Row],[Column3]],SC_enz[name_dir],SC_enz[name_dir],"")</f>
        <v>EX_sucr_e_FWD</v>
      </c>
      <c r="E1307" t="str">
        <f>_xlfn.XLOOKUP(RT_gsm[[#This Row],[model_rxn]],sc_gsm[model_rxn],sc_gsm[model_rxn],"")</f>
        <v>EX_sucr_e</v>
      </c>
      <c r="F1307" s="3" t="str">
        <f>_xlfn.XLOOKUP(RT_gsm[[#This Row],[Column3]],sc_gsm[Column3],sc_gsm[Column3],"")</f>
        <v>EX_sucr_e_FWD</v>
      </c>
      <c r="G1307" s="3" t="str" cm="1">
        <f t="array" ref="G1307">RT_gsm[[#This Row],[model_rxn]]&amp;",r,"&amp;_xlfn.SWITCH(RT_gsm[[#This Row],[Column2]],"REV","lower_bound:-","FWD","upper_bound:")&amp;"1000"</f>
        <v>EX_sucr_e,r,upper_bound:1000</v>
      </c>
      <c r="H1307" s="3" t="str">
        <f>_xlfn.XLOOKUP(RT_gsm[[#This Row],[rxn in SC GSM]],sc_gsm[model_rxn],sc_gsm[yeast8.3.4 equation],"")</f>
        <v xml:space="preserve">sucrose[e] =&gt; </v>
      </c>
      <c r="I1307" s="3" t="b">
        <f>_xlfn.XLOOKUP(RT_gsm[[#This Row],[rxn in SC GSM]],sc_gsm[model_rxn],sc_gsm[Column12],"")</f>
        <v>1</v>
      </c>
      <c r="J1307" s="3" t="str">
        <f>IF(RT_gsm[[#This Row],[Column2]]="REV",FIND("&lt;=&gt;",RT_gsm[[#This Row],[Column8]]),"")</f>
        <v/>
      </c>
    </row>
    <row r="1308" spans="1:10" hidden="1" x14ac:dyDescent="0.2">
      <c r="A1308" t="s">
        <v>5126</v>
      </c>
      <c r="B1308" t="s">
        <v>3902</v>
      </c>
      <c r="C1308" t="str">
        <f>RT_gsm[[#This Row],[model_rxn]]&amp;"_"&amp;RT_gsm[[#This Row],[Column2]]</f>
        <v>EX_tag_c_FWD</v>
      </c>
      <c r="D1308" t="str">
        <f>_xlfn.XLOOKUP(RT_gsm[[#This Row],[Column3]],SC_enz[name_dir],SC_enz[name_dir],"")</f>
        <v/>
      </c>
      <c r="E1308" t="str">
        <f>_xlfn.XLOOKUP(RT_gsm[[#This Row],[model_rxn]],sc_gsm[model_rxn],sc_gsm[model_rxn],"")</f>
        <v/>
      </c>
      <c r="F1308" s="3" t="str">
        <f>_xlfn.XLOOKUP(RT_gsm[[#This Row],[Column3]],sc_gsm[Column3],sc_gsm[Column3],"")</f>
        <v/>
      </c>
      <c r="G1308" s="3" t="str" cm="1">
        <f t="array" ref="G1308">RT_gsm[[#This Row],[model_rxn]]&amp;",r,"&amp;_xlfn.SWITCH(RT_gsm[[#This Row],[Column2]],"REV","lower_bound:-","FWD","upper_bound:")&amp;"1000"</f>
        <v>EX_tag_c,r,upper_bound:1000</v>
      </c>
      <c r="H1308" s="3" t="str">
        <f>_xlfn.XLOOKUP(RT_gsm[[#This Row],[rxn in SC GSM]],sc_gsm[model_rxn],sc_gsm[yeast8.3.4 equation],"")</f>
        <v/>
      </c>
      <c r="I1308" s="3" t="str">
        <f>_xlfn.XLOOKUP(RT_gsm[[#This Row],[rxn in SC GSM]],sc_gsm[model_rxn],sc_gsm[Column12],"")</f>
        <v/>
      </c>
      <c r="J1308" s="3" t="str">
        <f>IF(RT_gsm[[#This Row],[Column2]]="REV",FIND("&lt;=&gt;",RT_gsm[[#This Row],[Column8]]),"")</f>
        <v/>
      </c>
    </row>
    <row r="1309" spans="1:10" hidden="1" x14ac:dyDescent="0.2">
      <c r="A1309" t="s">
        <v>2801</v>
      </c>
      <c r="B1309" t="s">
        <v>3902</v>
      </c>
      <c r="C1309" t="str">
        <f>RT_gsm[[#This Row],[model_rxn]]&amp;"_"&amp;RT_gsm[[#This Row],[Column2]]</f>
        <v>EX_taur_e_FWD</v>
      </c>
      <c r="D1309" t="str">
        <f>_xlfn.XLOOKUP(RT_gsm[[#This Row],[Column3]],SC_enz[name_dir],SC_enz[name_dir],"")</f>
        <v>EX_taur_e_FWD</v>
      </c>
      <c r="E1309" t="str">
        <f>_xlfn.XLOOKUP(RT_gsm[[#This Row],[model_rxn]],sc_gsm[model_rxn],sc_gsm[model_rxn],"")</f>
        <v>EX_taur_e</v>
      </c>
      <c r="F1309" s="3" t="str">
        <f>_xlfn.XLOOKUP(RT_gsm[[#This Row],[Column3]],sc_gsm[Column3],sc_gsm[Column3],"")</f>
        <v>EX_taur_e_FWD</v>
      </c>
      <c r="G1309" s="3" t="str" cm="1">
        <f t="array" ref="G1309">RT_gsm[[#This Row],[model_rxn]]&amp;",r,"&amp;_xlfn.SWITCH(RT_gsm[[#This Row],[Column2]],"REV","lower_bound:-","FWD","upper_bound:")&amp;"1000"</f>
        <v>EX_taur_e,r,upper_bound:1000</v>
      </c>
      <c r="H1309" s="3" t="str">
        <f>_xlfn.XLOOKUP(RT_gsm[[#This Row],[rxn in SC GSM]],sc_gsm[model_rxn],sc_gsm[yeast8.3.4 equation],"")</f>
        <v xml:space="preserve">taurine[e] =&gt; </v>
      </c>
      <c r="I1309" s="3" t="b">
        <f>_xlfn.XLOOKUP(RT_gsm[[#This Row],[rxn in SC GSM]],sc_gsm[model_rxn],sc_gsm[Column12],"")</f>
        <v>1</v>
      </c>
      <c r="J1309" s="3" t="str">
        <f>IF(RT_gsm[[#This Row],[Column2]]="REV",FIND("&lt;=&gt;",RT_gsm[[#This Row],[Column8]]),"")</f>
        <v/>
      </c>
    </row>
    <row r="1310" spans="1:10" x14ac:dyDescent="0.2">
      <c r="A1310" s="6" t="s">
        <v>2808</v>
      </c>
      <c r="B1310" t="s">
        <v>3903</v>
      </c>
      <c r="C1310" t="str">
        <f>RT_gsm[[#This Row],[model_rxn]]&amp;"_"&amp;RT_gsm[[#This Row],[Column2]]</f>
        <v>EX_thm_e_REV</v>
      </c>
      <c r="D1310" t="str">
        <f>_xlfn.XLOOKUP(RT_gsm[[#This Row],[Column3]],SC_enz[name_dir],SC_enz[name_dir],"")</f>
        <v/>
      </c>
      <c r="E1310" t="str">
        <f>_xlfn.XLOOKUP(RT_gsm[[#This Row],[model_rxn]],sc_gsm[model_rxn],sc_gsm[model_rxn],"")</f>
        <v>EX_thm_e</v>
      </c>
      <c r="F1310" s="3" t="str">
        <f>_xlfn.XLOOKUP(RT_gsm[[#This Row],[Column3]],sc_gsm[Column3],sc_gsm[Column3],"")</f>
        <v/>
      </c>
      <c r="G1310" s="3" t="str" cm="1">
        <f t="array" ref="G1310">RT_gsm[[#This Row],[model_rxn]]&amp;",r,"&amp;_xlfn.SWITCH(RT_gsm[[#This Row],[Column2]],"REV","lower_bound:-","FWD","upper_bound:")&amp;"1000"</f>
        <v>EX_thm_e,r,lower_bound:-1000</v>
      </c>
      <c r="H1310" s="3" t="str">
        <f>_xlfn.XLOOKUP(RT_gsm[[#This Row],[rxn in SC GSM]],sc_gsm[model_rxn],sc_gsm[yeast8.3.4 equation],"")</f>
        <v xml:space="preserve">thiamine[e] =&gt; </v>
      </c>
      <c r="I1310" s="3" t="b">
        <f>_xlfn.XLOOKUP(RT_gsm[[#This Row],[rxn in SC GSM]],sc_gsm[model_rxn],sc_gsm[Column12],"")</f>
        <v>1</v>
      </c>
      <c r="J1310" s="3" t="e">
        <f>IF(RT_gsm[[#This Row],[Column2]]="REV",FIND("&lt;=&gt;",RT_gsm[[#This Row],[Column8]]),"")</f>
        <v>#VALUE!</v>
      </c>
    </row>
    <row r="1311" spans="1:10" hidden="1" x14ac:dyDescent="0.2">
      <c r="A1311" t="s">
        <v>2808</v>
      </c>
      <c r="B1311" t="s">
        <v>3902</v>
      </c>
      <c r="C1311" t="str">
        <f>RT_gsm[[#This Row],[model_rxn]]&amp;"_"&amp;RT_gsm[[#This Row],[Column2]]</f>
        <v>EX_thm_e_FWD</v>
      </c>
      <c r="D1311" t="str">
        <f>_xlfn.XLOOKUP(RT_gsm[[#This Row],[Column3]],SC_enz[name_dir],SC_enz[name_dir],"")</f>
        <v>EX_thm_e_FWD</v>
      </c>
      <c r="E1311" t="str">
        <f>_xlfn.XLOOKUP(RT_gsm[[#This Row],[model_rxn]],sc_gsm[model_rxn],sc_gsm[model_rxn],"")</f>
        <v>EX_thm_e</v>
      </c>
      <c r="F1311" s="3" t="str">
        <f>_xlfn.XLOOKUP(RT_gsm[[#This Row],[Column3]],sc_gsm[Column3],sc_gsm[Column3],"")</f>
        <v>EX_thm_e_FWD</v>
      </c>
      <c r="G1311" s="3" t="str" cm="1">
        <f t="array" ref="G1311">RT_gsm[[#This Row],[model_rxn]]&amp;",r,"&amp;_xlfn.SWITCH(RT_gsm[[#This Row],[Column2]],"REV","lower_bound:-","FWD","upper_bound:")&amp;"1000"</f>
        <v>EX_thm_e,r,upper_bound:1000</v>
      </c>
      <c r="H1311" s="3" t="str">
        <f>_xlfn.XLOOKUP(RT_gsm[[#This Row],[rxn in SC GSM]],sc_gsm[model_rxn],sc_gsm[yeast8.3.4 equation],"")</f>
        <v xml:space="preserve">thiamine[e] =&gt; </v>
      </c>
      <c r="I1311" s="3" t="b">
        <f>_xlfn.XLOOKUP(RT_gsm[[#This Row],[rxn in SC GSM]],sc_gsm[model_rxn],sc_gsm[Column12],"")</f>
        <v>1</v>
      </c>
      <c r="J1311" s="3" t="str">
        <f>IF(RT_gsm[[#This Row],[Column2]]="REV",FIND("&lt;=&gt;",RT_gsm[[#This Row],[Column8]]),"")</f>
        <v/>
      </c>
    </row>
    <row r="1312" spans="1:10" hidden="1" x14ac:dyDescent="0.2">
      <c r="A1312" t="s">
        <v>2809</v>
      </c>
      <c r="B1312" t="s">
        <v>3902</v>
      </c>
      <c r="C1312" t="str">
        <f>RT_gsm[[#This Row],[model_rxn]]&amp;"_"&amp;RT_gsm[[#This Row],[Column2]]</f>
        <v>EX_thmmp_e_FWD</v>
      </c>
      <c r="D1312" t="str">
        <f>_xlfn.XLOOKUP(RT_gsm[[#This Row],[Column3]],SC_enz[name_dir],SC_enz[name_dir],"")</f>
        <v>EX_thmmp_e_FWD</v>
      </c>
      <c r="E1312" t="str">
        <f>_xlfn.XLOOKUP(RT_gsm[[#This Row],[model_rxn]],sc_gsm[model_rxn],sc_gsm[model_rxn],"")</f>
        <v>EX_thmmp_e</v>
      </c>
      <c r="F1312" s="3" t="str">
        <f>_xlfn.XLOOKUP(RT_gsm[[#This Row],[Column3]],sc_gsm[Column3],sc_gsm[Column3],"")</f>
        <v>EX_thmmp_e_FWD</v>
      </c>
      <c r="G1312" s="3" t="str" cm="1">
        <f t="array" ref="G1312">RT_gsm[[#This Row],[model_rxn]]&amp;",r,"&amp;_xlfn.SWITCH(RT_gsm[[#This Row],[Column2]],"REV","lower_bound:-","FWD","upper_bound:")&amp;"1000"</f>
        <v>EX_thmmp_e,r,upper_bound:1000</v>
      </c>
      <c r="H1312" s="3" t="str">
        <f>_xlfn.XLOOKUP(RT_gsm[[#This Row],[rxn in SC GSM]],sc_gsm[model_rxn],sc_gsm[yeast8.3.4 equation],"")</f>
        <v xml:space="preserve">TMP[e] =&gt; </v>
      </c>
      <c r="I1312" s="3" t="b">
        <f>_xlfn.XLOOKUP(RT_gsm[[#This Row],[rxn in SC GSM]],sc_gsm[model_rxn],sc_gsm[Column12],"")</f>
        <v>1</v>
      </c>
      <c r="J1312" s="3" t="str">
        <f>IF(RT_gsm[[#This Row],[Column2]]="REV",FIND("&lt;=&gt;",RT_gsm[[#This Row],[Column8]]),"")</f>
        <v/>
      </c>
    </row>
    <row r="1313" spans="1:10" hidden="1" x14ac:dyDescent="0.2">
      <c r="A1313" t="s">
        <v>2807</v>
      </c>
      <c r="B1313" t="s">
        <v>3902</v>
      </c>
      <c r="C1313" t="str">
        <f>RT_gsm[[#This Row],[model_rxn]]&amp;"_"&amp;RT_gsm[[#This Row],[Column2]]</f>
        <v>EX_thmpp_e_FWD</v>
      </c>
      <c r="D1313" t="str">
        <f>_xlfn.XLOOKUP(RT_gsm[[#This Row],[Column3]],SC_enz[name_dir],SC_enz[name_dir],"")</f>
        <v>EX_thmpp_e_FWD</v>
      </c>
      <c r="E1313" t="str">
        <f>_xlfn.XLOOKUP(RT_gsm[[#This Row],[model_rxn]],sc_gsm[model_rxn],sc_gsm[model_rxn],"")</f>
        <v>EX_thmpp_e</v>
      </c>
      <c r="F1313" s="3" t="str">
        <f>_xlfn.XLOOKUP(RT_gsm[[#This Row],[Column3]],sc_gsm[Column3],sc_gsm[Column3],"")</f>
        <v>EX_thmpp_e_FWD</v>
      </c>
      <c r="G1313" s="3" t="str" cm="1">
        <f t="array" ref="G1313">RT_gsm[[#This Row],[model_rxn]]&amp;",r,"&amp;_xlfn.SWITCH(RT_gsm[[#This Row],[Column2]],"REV","lower_bound:-","FWD","upper_bound:")&amp;"1000"</f>
        <v>EX_thmpp_e,r,upper_bound:1000</v>
      </c>
      <c r="H1313" s="3" t="str">
        <f>_xlfn.XLOOKUP(RT_gsm[[#This Row],[rxn in SC GSM]],sc_gsm[model_rxn],sc_gsm[yeast8.3.4 equation],"")</f>
        <v xml:space="preserve">TDP[e] =&gt; </v>
      </c>
      <c r="I1313" s="3" t="b">
        <f>_xlfn.XLOOKUP(RT_gsm[[#This Row],[rxn in SC GSM]],sc_gsm[model_rxn],sc_gsm[Column12],"")</f>
        <v>1</v>
      </c>
      <c r="J1313" s="3" t="str">
        <f>IF(RT_gsm[[#This Row],[Column2]]="REV",FIND("&lt;=&gt;",RT_gsm[[#This Row],[Column8]]),"")</f>
        <v/>
      </c>
    </row>
    <row r="1314" spans="1:10" hidden="1" x14ac:dyDescent="0.2">
      <c r="A1314" t="s">
        <v>2712</v>
      </c>
      <c r="B1314" t="s">
        <v>3902</v>
      </c>
      <c r="C1314" t="str">
        <f>RT_gsm[[#This Row],[model_rxn]]&amp;"_"&amp;RT_gsm[[#This Row],[Column2]]</f>
        <v>EX_thr__L_e_FWD</v>
      </c>
      <c r="D1314" t="str">
        <f>_xlfn.XLOOKUP(RT_gsm[[#This Row],[Column3]],SC_enz[name_dir],SC_enz[name_dir],"")</f>
        <v>EX_thr__L_e_FWD</v>
      </c>
      <c r="E1314" t="str">
        <f>_xlfn.XLOOKUP(RT_gsm[[#This Row],[model_rxn]],sc_gsm[model_rxn],sc_gsm[model_rxn],"")</f>
        <v>EX_thr__L_e</v>
      </c>
      <c r="F1314" s="3" t="str">
        <f>_xlfn.XLOOKUP(RT_gsm[[#This Row],[Column3]],sc_gsm[Column3],sc_gsm[Column3],"")</f>
        <v>EX_thr__L_e_FWD</v>
      </c>
      <c r="G1314" s="3" t="str" cm="1">
        <f t="array" ref="G1314">RT_gsm[[#This Row],[model_rxn]]&amp;",r,"&amp;_xlfn.SWITCH(RT_gsm[[#This Row],[Column2]],"REV","lower_bound:-","FWD","upper_bound:")&amp;"1000"</f>
        <v>EX_thr__L_e,r,upper_bound:1000</v>
      </c>
      <c r="H1314" s="3" t="str">
        <f>_xlfn.XLOOKUP(RT_gsm[[#This Row],[rxn in SC GSM]],sc_gsm[model_rxn],sc_gsm[yeast8.3.4 equation],"")</f>
        <v xml:space="preserve">L-threonine[e] =&gt; </v>
      </c>
      <c r="I1314" s="3" t="b">
        <f>_xlfn.XLOOKUP(RT_gsm[[#This Row],[rxn in SC GSM]],sc_gsm[model_rxn],sc_gsm[Column12],"")</f>
        <v>1</v>
      </c>
      <c r="J1314" s="3" t="str">
        <f>IF(RT_gsm[[#This Row],[Column2]]="REV",FIND("&lt;=&gt;",RT_gsm[[#This Row],[Column8]]),"")</f>
        <v/>
      </c>
    </row>
    <row r="1315" spans="1:10" hidden="1" x14ac:dyDescent="0.2">
      <c r="A1315" t="s">
        <v>2814</v>
      </c>
      <c r="B1315" t="s">
        <v>3902</v>
      </c>
      <c r="C1315" t="str">
        <f>RT_gsm[[#This Row],[model_rxn]]&amp;"_"&amp;RT_gsm[[#This Row],[Column2]]</f>
        <v>EX_thymd_e_FWD</v>
      </c>
      <c r="D1315" t="str">
        <f>_xlfn.XLOOKUP(RT_gsm[[#This Row],[Column3]],SC_enz[name_dir],SC_enz[name_dir],"")</f>
        <v>EX_thymd_e_FWD</v>
      </c>
      <c r="E1315" t="str">
        <f>_xlfn.XLOOKUP(RT_gsm[[#This Row],[model_rxn]],sc_gsm[model_rxn],sc_gsm[model_rxn],"")</f>
        <v>EX_thymd_e</v>
      </c>
      <c r="F1315" s="3" t="str">
        <f>_xlfn.XLOOKUP(RT_gsm[[#This Row],[Column3]],sc_gsm[Column3],sc_gsm[Column3],"")</f>
        <v>EX_thymd_e_FWD</v>
      </c>
      <c r="G1315" s="3" t="str" cm="1">
        <f t="array" ref="G1315">RT_gsm[[#This Row],[model_rxn]]&amp;",r,"&amp;_xlfn.SWITCH(RT_gsm[[#This Row],[Column2]],"REV","lower_bound:-","FWD","upper_bound:")&amp;"1000"</f>
        <v>EX_thymd_e,r,upper_bound:1000</v>
      </c>
      <c r="H1315" s="3" t="str">
        <f>_xlfn.XLOOKUP(RT_gsm[[#This Row],[rxn in SC GSM]],sc_gsm[model_rxn],sc_gsm[yeast8.3.4 equation],"")</f>
        <v xml:space="preserve">thymidine[e] =&gt; </v>
      </c>
      <c r="I1315" s="3" t="b">
        <f>_xlfn.XLOOKUP(RT_gsm[[#This Row],[rxn in SC GSM]],sc_gsm[model_rxn],sc_gsm[Column12],"")</f>
        <v>1</v>
      </c>
      <c r="J1315" s="3" t="str">
        <f>IF(RT_gsm[[#This Row],[Column2]]="REV",FIND("&lt;=&gt;",RT_gsm[[#This Row],[Column8]]),"")</f>
        <v/>
      </c>
    </row>
    <row r="1316" spans="1:10" hidden="1" x14ac:dyDescent="0.2">
      <c r="A1316" t="s">
        <v>2502</v>
      </c>
      <c r="B1316" t="s">
        <v>3902</v>
      </c>
      <c r="C1316" t="str">
        <f>RT_gsm[[#This Row],[model_rxn]]&amp;"_"&amp;RT_gsm[[#This Row],[Column2]]</f>
        <v>EX_tre_e_FWD</v>
      </c>
      <c r="D1316" t="str">
        <f>_xlfn.XLOOKUP(RT_gsm[[#This Row],[Column3]],SC_enz[name_dir],SC_enz[name_dir],"")</f>
        <v>EX_tre_e_FWD</v>
      </c>
      <c r="E1316" t="str">
        <f>_xlfn.XLOOKUP(RT_gsm[[#This Row],[model_rxn]],sc_gsm[model_rxn],sc_gsm[model_rxn],"")</f>
        <v>EX_tre_e</v>
      </c>
      <c r="F1316" s="3" t="str">
        <f>_xlfn.XLOOKUP(RT_gsm[[#This Row],[Column3]],sc_gsm[Column3],sc_gsm[Column3],"")</f>
        <v>EX_tre_e_FWD</v>
      </c>
      <c r="G1316" s="3" t="str" cm="1">
        <f t="array" ref="G1316">RT_gsm[[#This Row],[model_rxn]]&amp;",r,"&amp;_xlfn.SWITCH(RT_gsm[[#This Row],[Column2]],"REV","lower_bound:-","FWD","upper_bound:")&amp;"1000"</f>
        <v>EX_tre_e,r,upper_bound:1000</v>
      </c>
      <c r="H1316" s="3" t="str">
        <f>_xlfn.XLOOKUP(RT_gsm[[#This Row],[rxn in SC GSM]],sc_gsm[model_rxn],sc_gsm[yeast8.3.4 equation],"")</f>
        <v xml:space="preserve">trehalose[e] =&gt; </v>
      </c>
      <c r="I1316" s="3" t="b">
        <f>_xlfn.XLOOKUP(RT_gsm[[#This Row],[rxn in SC GSM]],sc_gsm[model_rxn],sc_gsm[Column12],"")</f>
        <v>1</v>
      </c>
      <c r="J1316" s="3" t="str">
        <f>IF(RT_gsm[[#This Row],[Column2]]="REV",FIND("&lt;=&gt;",RT_gsm[[#This Row],[Column8]]),"")</f>
        <v/>
      </c>
    </row>
    <row r="1317" spans="1:10" hidden="1" x14ac:dyDescent="0.2">
      <c r="A1317" t="s">
        <v>2713</v>
      </c>
      <c r="B1317" t="s">
        <v>3902</v>
      </c>
      <c r="C1317" t="str">
        <f>RT_gsm[[#This Row],[model_rxn]]&amp;"_"&amp;RT_gsm[[#This Row],[Column2]]</f>
        <v>EX_trp__L_e_FWD</v>
      </c>
      <c r="D1317" t="str">
        <f>_xlfn.XLOOKUP(RT_gsm[[#This Row],[Column3]],SC_enz[name_dir],SC_enz[name_dir],"")</f>
        <v>EX_trp__L_e_FWD</v>
      </c>
      <c r="E1317" t="str">
        <f>_xlfn.XLOOKUP(RT_gsm[[#This Row],[model_rxn]],sc_gsm[model_rxn],sc_gsm[model_rxn],"")</f>
        <v>EX_trp__L_e</v>
      </c>
      <c r="F1317" s="3" t="str">
        <f>_xlfn.XLOOKUP(RT_gsm[[#This Row],[Column3]],sc_gsm[Column3],sc_gsm[Column3],"")</f>
        <v>EX_trp__L_e_FWD</v>
      </c>
      <c r="G1317" s="3" t="str" cm="1">
        <f t="array" ref="G1317">RT_gsm[[#This Row],[model_rxn]]&amp;",r,"&amp;_xlfn.SWITCH(RT_gsm[[#This Row],[Column2]],"REV","lower_bound:-","FWD","upper_bound:")&amp;"1000"</f>
        <v>EX_trp__L_e,r,upper_bound:1000</v>
      </c>
      <c r="H1317" s="3" t="str">
        <f>_xlfn.XLOOKUP(RT_gsm[[#This Row],[rxn in SC GSM]],sc_gsm[model_rxn],sc_gsm[yeast8.3.4 equation],"")</f>
        <v xml:space="preserve">L-tryptophan[e] =&gt; </v>
      </c>
      <c r="I1317" s="3" t="b">
        <f>_xlfn.XLOOKUP(RT_gsm[[#This Row],[rxn in SC GSM]],sc_gsm[model_rxn],sc_gsm[Column12],"")</f>
        <v>1</v>
      </c>
      <c r="J1317" s="3" t="str">
        <f>IF(RT_gsm[[#This Row],[Column2]]="REV",FIND("&lt;=&gt;",RT_gsm[[#This Row],[Column8]]),"")</f>
        <v/>
      </c>
    </row>
    <row r="1318" spans="1:10" hidden="1" x14ac:dyDescent="0.2">
      <c r="A1318" t="s">
        <v>5127</v>
      </c>
      <c r="B1318" t="s">
        <v>3902</v>
      </c>
      <c r="C1318" t="str">
        <f>RT_gsm[[#This Row],[model_rxn]]&amp;"_"&amp;RT_gsm[[#This Row],[Column2]]</f>
        <v>EX_ttcosa_e_FWD</v>
      </c>
      <c r="D1318" t="str">
        <f>_xlfn.XLOOKUP(RT_gsm[[#This Row],[Column3]],SC_enz[name_dir],SC_enz[name_dir],"")</f>
        <v/>
      </c>
      <c r="E1318" t="str">
        <f>_xlfn.XLOOKUP(RT_gsm[[#This Row],[model_rxn]],sc_gsm[model_rxn],sc_gsm[model_rxn],"")</f>
        <v/>
      </c>
      <c r="F1318" s="3" t="str">
        <f>_xlfn.XLOOKUP(RT_gsm[[#This Row],[Column3]],sc_gsm[Column3],sc_gsm[Column3],"")</f>
        <v/>
      </c>
      <c r="G1318" s="3" t="str" cm="1">
        <f t="array" ref="G1318">RT_gsm[[#This Row],[model_rxn]]&amp;",r,"&amp;_xlfn.SWITCH(RT_gsm[[#This Row],[Column2]],"REV","lower_bound:-","FWD","upper_bound:")&amp;"1000"</f>
        <v>EX_ttcosa_e,r,upper_bound:1000</v>
      </c>
      <c r="H1318" s="3" t="str">
        <f>_xlfn.XLOOKUP(RT_gsm[[#This Row],[rxn in SC GSM]],sc_gsm[model_rxn],sc_gsm[yeast8.3.4 equation],"")</f>
        <v/>
      </c>
      <c r="I1318" s="3" t="str">
        <f>_xlfn.XLOOKUP(RT_gsm[[#This Row],[rxn in SC GSM]],sc_gsm[model_rxn],sc_gsm[Column12],"")</f>
        <v/>
      </c>
      <c r="J1318" s="3" t="str">
        <f>IF(RT_gsm[[#This Row],[Column2]]="REV",FIND("&lt;=&gt;",RT_gsm[[#This Row],[Column8]]),"")</f>
        <v/>
      </c>
    </row>
    <row r="1319" spans="1:10" hidden="1" x14ac:dyDescent="0.2">
      <c r="A1319" t="s">
        <v>2858</v>
      </c>
      <c r="B1319" t="s">
        <v>3902</v>
      </c>
      <c r="C1319" t="str">
        <f>RT_gsm[[#This Row],[model_rxn]]&amp;"_"&amp;RT_gsm[[#This Row],[Column2]]</f>
        <v>EX_ttdca_e_FWD</v>
      </c>
      <c r="D1319" t="str">
        <f>_xlfn.XLOOKUP(RT_gsm[[#This Row],[Column3]],SC_enz[name_dir],SC_enz[name_dir],"")</f>
        <v>EX_ttdca_e_FWD</v>
      </c>
      <c r="E1319" t="str">
        <f>_xlfn.XLOOKUP(RT_gsm[[#This Row],[model_rxn]],sc_gsm[model_rxn],sc_gsm[model_rxn],"")</f>
        <v>EX_ttdca_e</v>
      </c>
      <c r="F1319" s="3" t="str">
        <f>_xlfn.XLOOKUP(RT_gsm[[#This Row],[Column3]],sc_gsm[Column3],sc_gsm[Column3],"")</f>
        <v>EX_ttdca_e_FWD</v>
      </c>
      <c r="G1319" s="3" t="str" cm="1">
        <f t="array" ref="G1319">RT_gsm[[#This Row],[model_rxn]]&amp;",r,"&amp;_xlfn.SWITCH(RT_gsm[[#This Row],[Column2]],"REV","lower_bound:-","FWD","upper_bound:")&amp;"1000"</f>
        <v>EX_ttdca_e,r,upper_bound:1000</v>
      </c>
      <c r="H1319" s="3" t="str">
        <f>_xlfn.XLOOKUP(RT_gsm[[#This Row],[rxn in SC GSM]],sc_gsm[model_rxn],sc_gsm[yeast8.3.4 equation],"")</f>
        <v xml:space="preserve">myristate[e] =&gt; </v>
      </c>
      <c r="I1319" s="3" t="b">
        <f>_xlfn.XLOOKUP(RT_gsm[[#This Row],[rxn in SC GSM]],sc_gsm[model_rxn],sc_gsm[Column12],"")</f>
        <v>1</v>
      </c>
      <c r="J1319" s="3" t="str">
        <f>IF(RT_gsm[[#This Row],[Column2]]="REV",FIND("&lt;=&gt;",RT_gsm[[#This Row],[Column8]]),"")</f>
        <v/>
      </c>
    </row>
    <row r="1320" spans="1:10" hidden="1" x14ac:dyDescent="0.2">
      <c r="A1320" t="s">
        <v>2714</v>
      </c>
      <c r="B1320" t="s">
        <v>3902</v>
      </c>
      <c r="C1320" t="str">
        <f>RT_gsm[[#This Row],[model_rxn]]&amp;"_"&amp;RT_gsm[[#This Row],[Column2]]</f>
        <v>EX_tyr__L_e_FWD</v>
      </c>
      <c r="D1320" t="str">
        <f>_xlfn.XLOOKUP(RT_gsm[[#This Row],[Column3]],SC_enz[name_dir],SC_enz[name_dir],"")</f>
        <v>EX_tyr__L_e_FWD</v>
      </c>
      <c r="E1320" t="str">
        <f>_xlfn.XLOOKUP(RT_gsm[[#This Row],[model_rxn]],sc_gsm[model_rxn],sc_gsm[model_rxn],"")</f>
        <v>EX_tyr__L_e</v>
      </c>
      <c r="F1320" s="3" t="str">
        <f>_xlfn.XLOOKUP(RT_gsm[[#This Row],[Column3]],sc_gsm[Column3],sc_gsm[Column3],"")</f>
        <v>EX_tyr__L_e_FWD</v>
      </c>
      <c r="G1320" s="3" t="str" cm="1">
        <f t="array" ref="G1320">RT_gsm[[#This Row],[model_rxn]]&amp;",r,"&amp;_xlfn.SWITCH(RT_gsm[[#This Row],[Column2]],"REV","lower_bound:-","FWD","upper_bound:")&amp;"1000"</f>
        <v>EX_tyr__L_e,r,upper_bound:1000</v>
      </c>
      <c r="H1320" s="3" t="str">
        <f>_xlfn.XLOOKUP(RT_gsm[[#This Row],[rxn in SC GSM]],sc_gsm[model_rxn],sc_gsm[yeast8.3.4 equation],"")</f>
        <v xml:space="preserve">L-tyrosine[e] =&gt; </v>
      </c>
      <c r="I1320" s="3" t="b">
        <f>_xlfn.XLOOKUP(RT_gsm[[#This Row],[rxn in SC GSM]],sc_gsm[model_rxn],sc_gsm[Column12],"")</f>
        <v>1</v>
      </c>
      <c r="J1320" s="3" t="str">
        <f>IF(RT_gsm[[#This Row],[Column2]]="REV",FIND("&lt;=&gt;",RT_gsm[[#This Row],[Column8]]),"")</f>
        <v/>
      </c>
    </row>
    <row r="1321" spans="1:10" hidden="1" x14ac:dyDescent="0.2">
      <c r="A1321" t="s">
        <v>2825</v>
      </c>
      <c r="B1321" t="s">
        <v>3902</v>
      </c>
      <c r="C1321" t="str">
        <f>RT_gsm[[#This Row],[model_rxn]]&amp;"_"&amp;RT_gsm[[#This Row],[Column2]]</f>
        <v>EX_ura_e_FWD</v>
      </c>
      <c r="D1321" t="str">
        <f>_xlfn.XLOOKUP(RT_gsm[[#This Row],[Column3]],SC_enz[name_dir],SC_enz[name_dir],"")</f>
        <v>EX_ura_e_FWD</v>
      </c>
      <c r="E1321" t="str">
        <f>_xlfn.XLOOKUP(RT_gsm[[#This Row],[model_rxn]],sc_gsm[model_rxn],sc_gsm[model_rxn],"")</f>
        <v>EX_ura_e</v>
      </c>
      <c r="F1321" s="3" t="str">
        <f>_xlfn.XLOOKUP(RT_gsm[[#This Row],[Column3]],sc_gsm[Column3],sc_gsm[Column3],"")</f>
        <v>EX_ura_e_FWD</v>
      </c>
      <c r="G1321" s="3" t="str" cm="1">
        <f t="array" ref="G1321">RT_gsm[[#This Row],[model_rxn]]&amp;",r,"&amp;_xlfn.SWITCH(RT_gsm[[#This Row],[Column2]],"REV","lower_bound:-","FWD","upper_bound:")&amp;"1000"</f>
        <v>EX_ura_e,r,upper_bound:1000</v>
      </c>
      <c r="H1321" s="3" t="str">
        <f>_xlfn.XLOOKUP(RT_gsm[[#This Row],[rxn in SC GSM]],sc_gsm[model_rxn],sc_gsm[yeast8.3.4 equation],"")</f>
        <v xml:space="preserve">uracil[e] =&gt; </v>
      </c>
      <c r="I1321" s="3" t="b">
        <f>_xlfn.XLOOKUP(RT_gsm[[#This Row],[rxn in SC GSM]],sc_gsm[model_rxn],sc_gsm[Column12],"")</f>
        <v>1</v>
      </c>
      <c r="J1321" s="3" t="str">
        <f>IF(RT_gsm[[#This Row],[Column2]]="REV",FIND("&lt;=&gt;",RT_gsm[[#This Row],[Column8]]),"")</f>
        <v/>
      </c>
    </row>
    <row r="1322" spans="1:10" hidden="1" x14ac:dyDescent="0.2">
      <c r="A1322" t="s">
        <v>2826</v>
      </c>
      <c r="B1322" t="s">
        <v>3902</v>
      </c>
      <c r="C1322" t="str">
        <f>RT_gsm[[#This Row],[model_rxn]]&amp;"_"&amp;RT_gsm[[#This Row],[Column2]]</f>
        <v>EX_urea_e_FWD</v>
      </c>
      <c r="D1322" t="str">
        <f>_xlfn.XLOOKUP(RT_gsm[[#This Row],[Column3]],SC_enz[name_dir],SC_enz[name_dir],"")</f>
        <v>EX_urea_e_FWD</v>
      </c>
      <c r="E1322" t="str">
        <f>_xlfn.XLOOKUP(RT_gsm[[#This Row],[model_rxn]],sc_gsm[model_rxn],sc_gsm[model_rxn],"")</f>
        <v>EX_urea_e</v>
      </c>
      <c r="F1322" s="3" t="str">
        <f>_xlfn.XLOOKUP(RT_gsm[[#This Row],[Column3]],sc_gsm[Column3],sc_gsm[Column3],"")</f>
        <v>EX_urea_e_FWD</v>
      </c>
      <c r="G1322" s="3" t="str" cm="1">
        <f t="array" ref="G1322">RT_gsm[[#This Row],[model_rxn]]&amp;",r,"&amp;_xlfn.SWITCH(RT_gsm[[#This Row],[Column2]],"REV","lower_bound:-","FWD","upper_bound:")&amp;"1000"</f>
        <v>EX_urea_e,r,upper_bound:1000</v>
      </c>
      <c r="H1322" s="3" t="str">
        <f>_xlfn.XLOOKUP(RT_gsm[[#This Row],[rxn in SC GSM]],sc_gsm[model_rxn],sc_gsm[yeast8.3.4 equation],"")</f>
        <v xml:space="preserve">urea[e] =&gt; </v>
      </c>
      <c r="I1322" s="3" t="b">
        <f>_xlfn.XLOOKUP(RT_gsm[[#This Row],[rxn in SC GSM]],sc_gsm[model_rxn],sc_gsm[Column12],"")</f>
        <v>1</v>
      </c>
      <c r="J1322" s="3" t="str">
        <f>IF(RT_gsm[[#This Row],[Column2]]="REV",FIND("&lt;=&gt;",RT_gsm[[#This Row],[Column8]]),"")</f>
        <v/>
      </c>
    </row>
    <row r="1323" spans="1:10" hidden="1" x14ac:dyDescent="0.2">
      <c r="A1323" t="s">
        <v>2827</v>
      </c>
      <c r="B1323" t="s">
        <v>3902</v>
      </c>
      <c r="C1323" t="str">
        <f>RT_gsm[[#This Row],[model_rxn]]&amp;"_"&amp;RT_gsm[[#This Row],[Column2]]</f>
        <v>EX_uri_e_FWD</v>
      </c>
      <c r="D1323" t="str">
        <f>_xlfn.XLOOKUP(RT_gsm[[#This Row],[Column3]],SC_enz[name_dir],SC_enz[name_dir],"")</f>
        <v>EX_uri_e_FWD</v>
      </c>
      <c r="E1323" t="str">
        <f>_xlfn.XLOOKUP(RT_gsm[[#This Row],[model_rxn]],sc_gsm[model_rxn],sc_gsm[model_rxn],"")</f>
        <v>EX_uri_e</v>
      </c>
      <c r="F1323" s="3" t="str">
        <f>_xlfn.XLOOKUP(RT_gsm[[#This Row],[Column3]],sc_gsm[Column3],sc_gsm[Column3],"")</f>
        <v>EX_uri_e_FWD</v>
      </c>
      <c r="G1323" s="3" t="str" cm="1">
        <f t="array" ref="G1323">RT_gsm[[#This Row],[model_rxn]]&amp;",r,"&amp;_xlfn.SWITCH(RT_gsm[[#This Row],[Column2]],"REV","lower_bound:-","FWD","upper_bound:")&amp;"1000"</f>
        <v>EX_uri_e,r,upper_bound:1000</v>
      </c>
      <c r="H1323" s="3" t="str">
        <f>_xlfn.XLOOKUP(RT_gsm[[#This Row],[rxn in SC GSM]],sc_gsm[model_rxn],sc_gsm[yeast8.3.4 equation],"")</f>
        <v xml:space="preserve">uridine[e] =&gt; </v>
      </c>
      <c r="I1323" s="3" t="b">
        <f>_xlfn.XLOOKUP(RT_gsm[[#This Row],[rxn in SC GSM]],sc_gsm[model_rxn],sc_gsm[Column12],"")</f>
        <v>1</v>
      </c>
      <c r="J1323" s="3" t="str">
        <f>IF(RT_gsm[[#This Row],[Column2]]="REV",FIND("&lt;=&gt;",RT_gsm[[#This Row],[Column8]]),"")</f>
        <v/>
      </c>
    </row>
    <row r="1324" spans="1:10" hidden="1" x14ac:dyDescent="0.2">
      <c r="A1324" t="s">
        <v>2715</v>
      </c>
      <c r="B1324" t="s">
        <v>3902</v>
      </c>
      <c r="C1324" t="str">
        <f>RT_gsm[[#This Row],[model_rxn]]&amp;"_"&amp;RT_gsm[[#This Row],[Column2]]</f>
        <v>EX_val__L_e_FWD</v>
      </c>
      <c r="D1324" t="str">
        <f>_xlfn.XLOOKUP(RT_gsm[[#This Row],[Column3]],SC_enz[name_dir],SC_enz[name_dir],"")</f>
        <v>EX_val__L_e_FWD</v>
      </c>
      <c r="E1324" t="str">
        <f>_xlfn.XLOOKUP(RT_gsm[[#This Row],[model_rxn]],sc_gsm[model_rxn],sc_gsm[model_rxn],"")</f>
        <v>EX_val__L_e</v>
      </c>
      <c r="F1324" s="3" t="str">
        <f>_xlfn.XLOOKUP(RT_gsm[[#This Row],[Column3]],sc_gsm[Column3],sc_gsm[Column3],"")</f>
        <v>EX_val__L_e_FWD</v>
      </c>
      <c r="G1324" s="3" t="str" cm="1">
        <f t="array" ref="G1324">RT_gsm[[#This Row],[model_rxn]]&amp;",r,"&amp;_xlfn.SWITCH(RT_gsm[[#This Row],[Column2]],"REV","lower_bound:-","FWD","upper_bound:")&amp;"1000"</f>
        <v>EX_val__L_e,r,upper_bound:1000</v>
      </c>
      <c r="H1324" s="3" t="str">
        <f>_xlfn.XLOOKUP(RT_gsm[[#This Row],[rxn in SC GSM]],sc_gsm[model_rxn],sc_gsm[yeast8.3.4 equation],"")</f>
        <v xml:space="preserve">L-valine[e] =&gt; </v>
      </c>
      <c r="I1324" s="3" t="b">
        <f>_xlfn.XLOOKUP(RT_gsm[[#This Row],[rxn in SC GSM]],sc_gsm[model_rxn],sc_gsm[Column12],"")</f>
        <v>1</v>
      </c>
      <c r="J1324" s="3" t="str">
        <f>IF(RT_gsm[[#This Row],[Column2]]="REV",FIND("&lt;=&gt;",RT_gsm[[#This Row],[Column8]]),"")</f>
        <v/>
      </c>
    </row>
    <row r="1325" spans="1:10" hidden="1" x14ac:dyDescent="0.2">
      <c r="A1325" t="s">
        <v>2485</v>
      </c>
      <c r="B1325" t="s">
        <v>3902</v>
      </c>
      <c r="C1325" t="str">
        <f>RT_gsm[[#This Row],[model_rxn]]&amp;"_"&amp;RT_gsm[[#This Row],[Column2]]</f>
        <v>EX_xan_e_FWD</v>
      </c>
      <c r="D1325" t="str">
        <f>_xlfn.XLOOKUP(RT_gsm[[#This Row],[Column3]],SC_enz[name_dir],SC_enz[name_dir],"")</f>
        <v>EX_xan_e_FWD</v>
      </c>
      <c r="E1325" t="str">
        <f>_xlfn.XLOOKUP(RT_gsm[[#This Row],[model_rxn]],sc_gsm[model_rxn],sc_gsm[model_rxn],"")</f>
        <v>EX_xan_e</v>
      </c>
      <c r="F1325" s="3" t="str">
        <f>_xlfn.XLOOKUP(RT_gsm[[#This Row],[Column3]],sc_gsm[Column3],sc_gsm[Column3],"")</f>
        <v>EX_xan_e_FWD</v>
      </c>
      <c r="G1325" s="3" t="str" cm="1">
        <f t="array" ref="G1325">RT_gsm[[#This Row],[model_rxn]]&amp;",r,"&amp;_xlfn.SWITCH(RT_gsm[[#This Row],[Column2]],"REV","lower_bound:-","FWD","upper_bound:")&amp;"1000"</f>
        <v>EX_xan_e,r,upper_bound:1000</v>
      </c>
      <c r="H1325" s="3" t="str">
        <f>_xlfn.XLOOKUP(RT_gsm[[#This Row],[rxn in SC GSM]],sc_gsm[model_rxn],sc_gsm[yeast8.3.4 equation],"")</f>
        <v xml:space="preserve">9H-xanthine[e] =&gt; </v>
      </c>
      <c r="I1325" s="3" t="b">
        <f>_xlfn.XLOOKUP(RT_gsm[[#This Row],[rxn in SC GSM]],sc_gsm[model_rxn],sc_gsm[Column12],"")</f>
        <v>1</v>
      </c>
      <c r="J1325" s="3" t="str">
        <f>IF(RT_gsm[[#This Row],[Column2]]="REV",FIND("&lt;=&gt;",RT_gsm[[#This Row],[Column8]]),"")</f>
        <v/>
      </c>
    </row>
    <row r="1326" spans="1:10" hidden="1" x14ac:dyDescent="0.2">
      <c r="A1326" t="s">
        <v>2837</v>
      </c>
      <c r="B1326" t="s">
        <v>3902</v>
      </c>
      <c r="C1326" t="str">
        <f>RT_gsm[[#This Row],[model_rxn]]&amp;"_"&amp;RT_gsm[[#This Row],[Column2]]</f>
        <v>EX_xtsn_e_FWD</v>
      </c>
      <c r="D1326" t="str">
        <f>_xlfn.XLOOKUP(RT_gsm[[#This Row],[Column3]],SC_enz[name_dir],SC_enz[name_dir],"")</f>
        <v>EX_xtsn_e_FWD</v>
      </c>
      <c r="E1326" t="str">
        <f>_xlfn.XLOOKUP(RT_gsm[[#This Row],[model_rxn]],sc_gsm[model_rxn],sc_gsm[model_rxn],"")</f>
        <v>EX_xtsn_e</v>
      </c>
      <c r="F1326" s="3" t="str">
        <f>_xlfn.XLOOKUP(RT_gsm[[#This Row],[Column3]],sc_gsm[Column3],sc_gsm[Column3],"")</f>
        <v>EX_xtsn_e_FWD</v>
      </c>
      <c r="G1326" s="3" t="str" cm="1">
        <f t="array" ref="G1326">RT_gsm[[#This Row],[model_rxn]]&amp;",r,"&amp;_xlfn.SWITCH(RT_gsm[[#This Row],[Column2]],"REV","lower_bound:-","FWD","upper_bound:")&amp;"1000"</f>
        <v>EX_xtsn_e,r,upper_bound:1000</v>
      </c>
      <c r="H1326" s="3" t="str">
        <f>_xlfn.XLOOKUP(RT_gsm[[#This Row],[rxn in SC GSM]],sc_gsm[model_rxn],sc_gsm[yeast8.3.4 equation],"")</f>
        <v xml:space="preserve">xanthosine[e] =&gt; </v>
      </c>
      <c r="I1326" s="3" t="b">
        <f>_xlfn.XLOOKUP(RT_gsm[[#This Row],[rxn in SC GSM]],sc_gsm[model_rxn],sc_gsm[Column12],"")</f>
        <v>1</v>
      </c>
      <c r="J1326" s="3" t="str">
        <f>IF(RT_gsm[[#This Row],[Column2]]="REV",FIND("&lt;=&gt;",RT_gsm[[#This Row],[Column8]]),"")</f>
        <v/>
      </c>
    </row>
    <row r="1327" spans="1:10" hidden="1" x14ac:dyDescent="0.2">
      <c r="A1327" t="s">
        <v>2555</v>
      </c>
      <c r="B1327" t="s">
        <v>3902</v>
      </c>
      <c r="C1327" t="str">
        <f>RT_gsm[[#This Row],[model_rxn]]&amp;"_"&amp;RT_gsm[[#This Row],[Column2]]</f>
        <v>EX_xyl__D_e_FWD</v>
      </c>
      <c r="D1327" t="str">
        <f>_xlfn.XLOOKUP(RT_gsm[[#This Row],[Column3]],SC_enz[name_dir],SC_enz[name_dir],"")</f>
        <v>EX_xyl__D_e_FWD</v>
      </c>
      <c r="E1327" t="str">
        <f>_xlfn.XLOOKUP(RT_gsm[[#This Row],[model_rxn]],sc_gsm[model_rxn],sc_gsm[model_rxn],"")</f>
        <v>EX_xyl__D_e</v>
      </c>
      <c r="F1327" s="3" t="str">
        <f>_xlfn.XLOOKUP(RT_gsm[[#This Row],[Column3]],sc_gsm[Column3],sc_gsm[Column3],"")</f>
        <v>EX_xyl__D_e_FWD</v>
      </c>
      <c r="G1327" s="3" t="str" cm="1">
        <f t="array" ref="G1327">RT_gsm[[#This Row],[model_rxn]]&amp;",r,"&amp;_xlfn.SWITCH(RT_gsm[[#This Row],[Column2]],"REV","lower_bound:-","FWD","upper_bound:")&amp;"1000"</f>
        <v>EX_xyl__D_e,r,upper_bound:1000</v>
      </c>
      <c r="H1327" s="3" t="str">
        <f>_xlfn.XLOOKUP(RT_gsm[[#This Row],[rxn in SC GSM]],sc_gsm[model_rxn],sc_gsm[yeast8.3.4 equation],"")</f>
        <v xml:space="preserve">D-xylose[e] =&gt; </v>
      </c>
      <c r="I1327" s="3" t="b">
        <f>_xlfn.XLOOKUP(RT_gsm[[#This Row],[rxn in SC GSM]],sc_gsm[model_rxn],sc_gsm[Column12],"")</f>
        <v>1</v>
      </c>
      <c r="J1327" s="3" t="str">
        <f>IF(RT_gsm[[#This Row],[Column2]]="REV",FIND("&lt;=&gt;",RT_gsm[[#This Row],[Column8]]),"")</f>
        <v/>
      </c>
    </row>
    <row r="1328" spans="1:10" hidden="1" x14ac:dyDescent="0.2">
      <c r="A1328" t="s">
        <v>2839</v>
      </c>
      <c r="B1328" t="s">
        <v>3902</v>
      </c>
      <c r="C1328" t="str">
        <f>RT_gsm[[#This Row],[model_rxn]]&amp;"_"&amp;RT_gsm[[#This Row],[Column2]]</f>
        <v>EX_xylt_e_FWD</v>
      </c>
      <c r="D1328" t="str">
        <f>_xlfn.XLOOKUP(RT_gsm[[#This Row],[Column3]],SC_enz[name_dir],SC_enz[name_dir],"")</f>
        <v>EX_xylt_e_FWD</v>
      </c>
      <c r="E1328" t="str">
        <f>_xlfn.XLOOKUP(RT_gsm[[#This Row],[model_rxn]],sc_gsm[model_rxn],sc_gsm[model_rxn],"")</f>
        <v>EX_xylt_e</v>
      </c>
      <c r="F1328" s="3" t="str">
        <f>_xlfn.XLOOKUP(RT_gsm[[#This Row],[Column3]],sc_gsm[Column3],sc_gsm[Column3],"")</f>
        <v>EX_xylt_e_FWD</v>
      </c>
      <c r="G1328" s="3" t="str" cm="1">
        <f t="array" ref="G1328">RT_gsm[[#This Row],[model_rxn]]&amp;",r,"&amp;_xlfn.SWITCH(RT_gsm[[#This Row],[Column2]],"REV","lower_bound:-","FWD","upper_bound:")&amp;"1000"</f>
        <v>EX_xylt_e,r,upper_bound:1000</v>
      </c>
      <c r="H1328" s="3" t="str">
        <f>_xlfn.XLOOKUP(RT_gsm[[#This Row],[rxn in SC GSM]],sc_gsm[model_rxn],sc_gsm[yeast8.3.4 equation],"")</f>
        <v xml:space="preserve">xylitol[e] =&gt; </v>
      </c>
      <c r="I1328" s="3" t="b">
        <f>_xlfn.XLOOKUP(RT_gsm[[#This Row],[rxn in SC GSM]],sc_gsm[model_rxn],sc_gsm[Column12],"")</f>
        <v>1</v>
      </c>
      <c r="J1328" s="3" t="str">
        <f>IF(RT_gsm[[#This Row],[Column2]]="REV",FIND("&lt;=&gt;",RT_gsm[[#This Row],[Column8]]),"")</f>
        <v/>
      </c>
    </row>
    <row r="1329" spans="1:10" hidden="1" x14ac:dyDescent="0.2">
      <c r="A1329" t="s">
        <v>3092</v>
      </c>
      <c r="B1329" t="s">
        <v>3903</v>
      </c>
      <c r="C1329" t="str">
        <f>RT_gsm[[#This Row],[model_rxn]]&amp;"_"&amp;RT_gsm[[#This Row],[Column2]]</f>
        <v>EX_zn2_e_REV</v>
      </c>
      <c r="D1329" t="str">
        <f>_xlfn.XLOOKUP(RT_gsm[[#This Row],[Column3]],SC_enz[name_dir],SC_enz[name_dir],"")</f>
        <v>EX_zn2_e_REV</v>
      </c>
      <c r="E1329" t="str">
        <f>_xlfn.XLOOKUP(RT_gsm[[#This Row],[model_rxn]],sc_gsm[model_rxn],sc_gsm[model_rxn],"")</f>
        <v>EX_zn2_e</v>
      </c>
      <c r="F1329" s="3" t="str">
        <f>_xlfn.XLOOKUP(RT_gsm[[#This Row],[Column3]],sc_gsm[Column3],sc_gsm[Column3],"")</f>
        <v>EX_zn2_e_REV</v>
      </c>
      <c r="G1329" s="3" t="str" cm="1">
        <f t="array" ref="G1329">RT_gsm[[#This Row],[model_rxn]]&amp;",r,"&amp;_xlfn.SWITCH(RT_gsm[[#This Row],[Column2]],"REV","lower_bound:-","FWD","upper_bound:")&amp;"1000"</f>
        <v>EX_zn2_e,r,lower_bound:-1000</v>
      </c>
      <c r="H1329" s="3" t="str">
        <f>_xlfn.XLOOKUP(RT_gsm[[#This Row],[rxn in SC GSM]],sc_gsm[model_rxn],sc_gsm[yeast8.3.4 equation],"")</f>
        <v xml:space="preserve">Zn(2+)[e] &lt;=&gt; </v>
      </c>
      <c r="I1329" s="3" t="b">
        <f>_xlfn.XLOOKUP(RT_gsm[[#This Row],[rxn in SC GSM]],sc_gsm[model_rxn],sc_gsm[Column12],"")</f>
        <v>1</v>
      </c>
      <c r="J1329" s="3">
        <f>IF(RT_gsm[[#This Row],[Column2]]="REV",FIND("&lt;=&gt;",RT_gsm[[#This Row],[Column8]]),"")</f>
        <v>11</v>
      </c>
    </row>
    <row r="1330" spans="1:10" hidden="1" x14ac:dyDescent="0.2">
      <c r="A1330" t="s">
        <v>3092</v>
      </c>
      <c r="B1330" t="s">
        <v>3902</v>
      </c>
      <c r="C1330" t="str">
        <f>RT_gsm[[#This Row],[model_rxn]]&amp;"_"&amp;RT_gsm[[#This Row],[Column2]]</f>
        <v>EX_zn2_e_FWD</v>
      </c>
      <c r="D1330" t="str">
        <f>_xlfn.XLOOKUP(RT_gsm[[#This Row],[Column3]],SC_enz[name_dir],SC_enz[name_dir],"")</f>
        <v>EX_zn2_e_FWD</v>
      </c>
      <c r="E1330" t="str">
        <f>_xlfn.XLOOKUP(RT_gsm[[#This Row],[model_rxn]],sc_gsm[model_rxn],sc_gsm[model_rxn],"")</f>
        <v>EX_zn2_e</v>
      </c>
      <c r="F1330" s="3" t="str">
        <f>_xlfn.XLOOKUP(RT_gsm[[#This Row],[Column3]],sc_gsm[Column3],sc_gsm[Column3],"")</f>
        <v>EX_zn2_e_FWD</v>
      </c>
      <c r="G1330" s="3" t="str" cm="1">
        <f t="array" ref="G1330">RT_gsm[[#This Row],[model_rxn]]&amp;",r,"&amp;_xlfn.SWITCH(RT_gsm[[#This Row],[Column2]],"REV","lower_bound:-","FWD","upper_bound:")&amp;"1000"</f>
        <v>EX_zn2_e,r,upper_bound:1000</v>
      </c>
      <c r="H1330" s="3" t="str">
        <f>_xlfn.XLOOKUP(RT_gsm[[#This Row],[rxn in SC GSM]],sc_gsm[model_rxn],sc_gsm[yeast8.3.4 equation],"")</f>
        <v xml:space="preserve">Zn(2+)[e] &lt;=&gt; </v>
      </c>
      <c r="I1330" s="3" t="b">
        <f>_xlfn.XLOOKUP(RT_gsm[[#This Row],[rxn in SC GSM]],sc_gsm[model_rxn],sc_gsm[Column12],"")</f>
        <v>1</v>
      </c>
      <c r="J1330" s="3" t="str">
        <f>IF(RT_gsm[[#This Row],[Column2]]="REV",FIND("&lt;=&gt;",RT_gsm[[#This Row],[Column8]]),"")</f>
        <v/>
      </c>
    </row>
    <row r="1331" spans="1:10" hidden="1" x14ac:dyDescent="0.2">
      <c r="A1331" t="s">
        <v>2841</v>
      </c>
      <c r="B1331" t="s">
        <v>3902</v>
      </c>
      <c r="C1331" t="str">
        <f>RT_gsm[[#This Row],[model_rxn]]&amp;"_"&amp;RT_gsm[[#This Row],[Column2]]</f>
        <v>EX_zymst_e_FWD</v>
      </c>
      <c r="D1331" t="str">
        <f>_xlfn.XLOOKUP(RT_gsm[[#This Row],[Column3]],SC_enz[name_dir],SC_enz[name_dir],"")</f>
        <v>EX_zymst_e_FWD</v>
      </c>
      <c r="E1331" t="str">
        <f>_xlfn.XLOOKUP(RT_gsm[[#This Row],[model_rxn]],sc_gsm[model_rxn],sc_gsm[model_rxn],"")</f>
        <v>EX_zymst_e</v>
      </c>
      <c r="F1331" s="3" t="str">
        <f>_xlfn.XLOOKUP(RT_gsm[[#This Row],[Column3]],sc_gsm[Column3],sc_gsm[Column3],"")</f>
        <v>EX_zymst_e_FWD</v>
      </c>
      <c r="G1331" s="3" t="str" cm="1">
        <f t="array" ref="G1331">RT_gsm[[#This Row],[model_rxn]]&amp;",r,"&amp;_xlfn.SWITCH(RT_gsm[[#This Row],[Column2]],"REV","lower_bound:-","FWD","upper_bound:")&amp;"1000"</f>
        <v>EX_zymst_e,r,upper_bound:1000</v>
      </c>
      <c r="H1331" s="3" t="str">
        <f>_xlfn.XLOOKUP(RT_gsm[[#This Row],[rxn in SC GSM]],sc_gsm[model_rxn],sc_gsm[yeast8.3.4 equation],"")</f>
        <v xml:space="preserve">zymosterol[e] =&gt; </v>
      </c>
      <c r="I1331" s="3" t="b">
        <f>_xlfn.XLOOKUP(RT_gsm[[#This Row],[rxn in SC GSM]],sc_gsm[model_rxn],sc_gsm[Column12],"")</f>
        <v>1</v>
      </c>
      <c r="J1331" s="3" t="str">
        <f>IF(RT_gsm[[#This Row],[Column2]]="REV",FIND("&lt;=&gt;",RT_gsm[[#This Row],[Column8]]),"")</f>
        <v/>
      </c>
    </row>
    <row r="1332" spans="1:10" hidden="1" x14ac:dyDescent="0.2">
      <c r="A1332" t="s">
        <v>5128</v>
      </c>
      <c r="B1332" t="s">
        <v>3902</v>
      </c>
      <c r="C1332" t="str">
        <f>RT_gsm[[#This Row],[model_rxn]]&amp;"_"&amp;RT_gsm[[#This Row],[Column2]]</f>
        <v>F1PP_c_FWD</v>
      </c>
      <c r="D1332" t="str">
        <f>_xlfn.XLOOKUP(RT_gsm[[#This Row],[Column3]],SC_enz[name_dir],SC_enz[name_dir],"")</f>
        <v/>
      </c>
      <c r="E1332" t="str">
        <f>_xlfn.XLOOKUP(RT_gsm[[#This Row],[model_rxn]],sc_gsm[model_rxn],sc_gsm[model_rxn],"")</f>
        <v/>
      </c>
      <c r="F1332" s="3" t="str">
        <f>_xlfn.XLOOKUP(RT_gsm[[#This Row],[Column3]],sc_gsm[Column3],sc_gsm[Column3],"")</f>
        <v/>
      </c>
      <c r="G1332" s="3" t="str" cm="1">
        <f t="array" ref="G1332">RT_gsm[[#This Row],[model_rxn]]&amp;",r,"&amp;_xlfn.SWITCH(RT_gsm[[#This Row],[Column2]],"REV","lower_bound:-","FWD","upper_bound:")&amp;"1000"</f>
        <v>F1PP_c,r,upper_bound:1000</v>
      </c>
      <c r="H1332" s="3" t="str">
        <f>_xlfn.XLOOKUP(RT_gsm[[#This Row],[rxn in SC GSM]],sc_gsm[model_rxn],sc_gsm[yeast8.3.4 equation],"")</f>
        <v/>
      </c>
      <c r="I1332" s="3" t="str">
        <f>_xlfn.XLOOKUP(RT_gsm[[#This Row],[rxn in SC GSM]],sc_gsm[model_rxn],sc_gsm[Column12],"")</f>
        <v/>
      </c>
      <c r="J1332" s="3" t="str">
        <f>IF(RT_gsm[[#This Row],[Column2]]="REV",FIND("&lt;=&gt;",RT_gsm[[#This Row],[Column8]]),"")</f>
        <v/>
      </c>
    </row>
    <row r="1333" spans="1:10" hidden="1" x14ac:dyDescent="0.2">
      <c r="A1333" t="s">
        <v>3761</v>
      </c>
      <c r="B1333" t="s">
        <v>3902</v>
      </c>
      <c r="C1333" t="str">
        <f>RT_gsm[[#This Row],[model_rxn]]&amp;"_"&amp;RT_gsm[[#This Row],[Column2]]</f>
        <v>FACOA120tabc_x_FWD</v>
      </c>
      <c r="D1333" t="str">
        <f>_xlfn.XLOOKUP(RT_gsm[[#This Row],[Column3]],SC_enz[name_dir],SC_enz[name_dir],"")</f>
        <v>FACOA120tabc_x_FWD</v>
      </c>
      <c r="E1333" t="str">
        <f>_xlfn.XLOOKUP(RT_gsm[[#This Row],[model_rxn]],sc_gsm[model_rxn],sc_gsm[model_rxn],"")</f>
        <v>FACOA120tabc_x</v>
      </c>
      <c r="F1333" s="3" t="str">
        <f>_xlfn.XLOOKUP(RT_gsm[[#This Row],[Column3]],sc_gsm[Column3],sc_gsm[Column3],"")</f>
        <v>FACOA120tabc_x_FWD</v>
      </c>
      <c r="G1333" s="3" t="str" cm="1">
        <f t="array" ref="G1333">RT_gsm[[#This Row],[model_rxn]]&amp;",r,"&amp;_xlfn.SWITCH(RT_gsm[[#This Row],[Column2]],"REV","lower_bound:-","FWD","upper_bound:")&amp;"1000"</f>
        <v>FACOA120tabc_x,r,upper_bound:1000</v>
      </c>
      <c r="H1333" s="3" t="str">
        <f>_xlfn.XLOOKUP(RT_gsm[[#This Row],[rxn in SC GSM]],sc_gsm[model_rxn],sc_gsm[yeast8.3.4 equation],"")</f>
        <v>ATP[c] + H2O[c] + lauroyl-CoA[c] =&gt; ADP[c] + H+[c] + lauroyl-CoA[p] + phosphate[c]</v>
      </c>
      <c r="I1333" s="3" t="b">
        <f>_xlfn.XLOOKUP(RT_gsm[[#This Row],[rxn in SC GSM]],sc_gsm[model_rxn],sc_gsm[Column12],"")</f>
        <v>1</v>
      </c>
      <c r="J1333" s="3" t="str">
        <f>IF(RT_gsm[[#This Row],[Column2]]="REV",FIND("&lt;=&gt;",RT_gsm[[#This Row],[Column8]]),"")</f>
        <v/>
      </c>
    </row>
    <row r="1334" spans="1:10" hidden="1" x14ac:dyDescent="0.2">
      <c r="A1334" t="s">
        <v>3765</v>
      </c>
      <c r="B1334" t="s">
        <v>3902</v>
      </c>
      <c r="C1334" t="str">
        <f>RT_gsm[[#This Row],[model_rxn]]&amp;"_"&amp;RT_gsm[[#This Row],[Column2]]</f>
        <v>FACOA140tabc_x_FWD</v>
      </c>
      <c r="D1334" t="str">
        <f>_xlfn.XLOOKUP(RT_gsm[[#This Row],[Column3]],SC_enz[name_dir],SC_enz[name_dir],"")</f>
        <v>FACOA140tabc_x_FWD</v>
      </c>
      <c r="E1334" t="str">
        <f>_xlfn.XLOOKUP(RT_gsm[[#This Row],[model_rxn]],sc_gsm[model_rxn],sc_gsm[model_rxn],"")</f>
        <v>FACOA140tabc_x</v>
      </c>
      <c r="F1334" s="3" t="str">
        <f>_xlfn.XLOOKUP(RT_gsm[[#This Row],[Column3]],sc_gsm[Column3],sc_gsm[Column3],"")</f>
        <v>FACOA140tabc_x_FWD</v>
      </c>
      <c r="G1334" s="3" t="str" cm="1">
        <f t="array" ref="G1334">RT_gsm[[#This Row],[model_rxn]]&amp;",r,"&amp;_xlfn.SWITCH(RT_gsm[[#This Row],[Column2]],"REV","lower_bound:-","FWD","upper_bound:")&amp;"1000"</f>
        <v>FACOA140tabc_x,r,upper_bound:1000</v>
      </c>
      <c r="H1334" s="3" t="str">
        <f>_xlfn.XLOOKUP(RT_gsm[[#This Row],[rxn in SC GSM]],sc_gsm[model_rxn],sc_gsm[yeast8.3.4 equation],"")</f>
        <v>ATP[c] + H2O[c] + myristoyl-CoA[c] =&gt; ADP[c] + H+[c] + myristoyl-CoA[p] + phosphate[c]</v>
      </c>
      <c r="I1334" s="3" t="b">
        <f>_xlfn.XLOOKUP(RT_gsm[[#This Row],[rxn in SC GSM]],sc_gsm[model_rxn],sc_gsm[Column12],"")</f>
        <v>1</v>
      </c>
      <c r="J1334" s="3" t="str">
        <f>IF(RT_gsm[[#This Row],[Column2]]="REV",FIND("&lt;=&gt;",RT_gsm[[#This Row],[Column8]]),"")</f>
        <v/>
      </c>
    </row>
    <row r="1335" spans="1:10" hidden="1" x14ac:dyDescent="0.2">
      <c r="A1335" t="s">
        <v>3766</v>
      </c>
      <c r="B1335" t="s">
        <v>3902</v>
      </c>
      <c r="C1335" t="str">
        <f>RT_gsm[[#This Row],[model_rxn]]&amp;"_"&amp;RT_gsm[[#This Row],[Column2]]</f>
        <v>FACOA160tabc_x_FWD</v>
      </c>
      <c r="D1335" t="str">
        <f>_xlfn.XLOOKUP(RT_gsm[[#This Row],[Column3]],SC_enz[name_dir],SC_enz[name_dir],"")</f>
        <v>FACOA160tabc_x_FWD</v>
      </c>
      <c r="E1335" t="str">
        <f>_xlfn.XLOOKUP(RT_gsm[[#This Row],[model_rxn]],sc_gsm[model_rxn],sc_gsm[model_rxn],"")</f>
        <v>FACOA160tabc_x</v>
      </c>
      <c r="F1335" s="3" t="str">
        <f>_xlfn.XLOOKUP(RT_gsm[[#This Row],[Column3]],sc_gsm[Column3],sc_gsm[Column3],"")</f>
        <v>FACOA160tabc_x_FWD</v>
      </c>
      <c r="G1335" s="3" t="str" cm="1">
        <f t="array" ref="G1335">RT_gsm[[#This Row],[model_rxn]]&amp;",r,"&amp;_xlfn.SWITCH(RT_gsm[[#This Row],[Column2]],"REV","lower_bound:-","FWD","upper_bound:")&amp;"1000"</f>
        <v>FACOA160tabc_x,r,upper_bound:1000</v>
      </c>
      <c r="H1335" s="3" t="str">
        <f>_xlfn.XLOOKUP(RT_gsm[[#This Row],[rxn in SC GSM]],sc_gsm[model_rxn],sc_gsm[yeast8.3.4 equation],"")</f>
        <v>ATP[c] + H2O[c] + palmitoyl-CoA[c] =&gt; ADP[c] + H+[c] + palmitoyl-CoA[p] + phosphate[c]</v>
      </c>
      <c r="I1335" s="3" t="b">
        <f>_xlfn.XLOOKUP(RT_gsm[[#This Row],[rxn in SC GSM]],sc_gsm[model_rxn],sc_gsm[Column12],"")</f>
        <v>1</v>
      </c>
      <c r="J1335" s="3" t="str">
        <f>IF(RT_gsm[[#This Row],[Column2]]="REV",FIND("&lt;=&gt;",RT_gsm[[#This Row],[Column8]]),"")</f>
        <v/>
      </c>
    </row>
    <row r="1336" spans="1:10" hidden="1" x14ac:dyDescent="0.2">
      <c r="A1336" t="s">
        <v>3767</v>
      </c>
      <c r="B1336" t="s">
        <v>3902</v>
      </c>
      <c r="C1336" t="str">
        <f>RT_gsm[[#This Row],[model_rxn]]&amp;"_"&amp;RT_gsm[[#This Row],[Column2]]</f>
        <v>FACOA161tabc_x_FWD</v>
      </c>
      <c r="D1336" t="str">
        <f>_xlfn.XLOOKUP(RT_gsm[[#This Row],[Column3]],SC_enz[name_dir],SC_enz[name_dir],"")</f>
        <v>FACOA161tabc_x_FWD</v>
      </c>
      <c r="E1336" t="str">
        <f>_xlfn.XLOOKUP(RT_gsm[[#This Row],[model_rxn]],sc_gsm[model_rxn],sc_gsm[model_rxn],"")</f>
        <v>FACOA161tabc_x</v>
      </c>
      <c r="F1336" s="3" t="str">
        <f>_xlfn.XLOOKUP(RT_gsm[[#This Row],[Column3]],sc_gsm[Column3],sc_gsm[Column3],"")</f>
        <v>FACOA161tabc_x_FWD</v>
      </c>
      <c r="G1336" s="3" t="str" cm="1">
        <f t="array" ref="G1336">RT_gsm[[#This Row],[model_rxn]]&amp;",r,"&amp;_xlfn.SWITCH(RT_gsm[[#This Row],[Column2]],"REV","lower_bound:-","FWD","upper_bound:")&amp;"1000"</f>
        <v>FACOA161tabc_x,r,upper_bound:1000</v>
      </c>
      <c r="H1336" s="3" t="str">
        <f>_xlfn.XLOOKUP(RT_gsm[[#This Row],[rxn in SC GSM]],sc_gsm[model_rxn],sc_gsm[yeast8.3.4 equation],"")</f>
        <v>ATP[c] + H2O[c] + palmitoleoyl-CoA(4-)[c] =&gt; ADP[c] + H+[c] + phosphate[c] + palmitoleoyl-CoA(4-)[p]</v>
      </c>
      <c r="I1336" s="3" t="b">
        <f>_xlfn.XLOOKUP(RT_gsm[[#This Row],[rxn in SC GSM]],sc_gsm[model_rxn],sc_gsm[Column12],"")</f>
        <v>1</v>
      </c>
      <c r="J1336" s="3" t="str">
        <f>IF(RT_gsm[[#This Row],[Column2]]="REV",FIND("&lt;=&gt;",RT_gsm[[#This Row],[Column8]]),"")</f>
        <v/>
      </c>
    </row>
    <row r="1337" spans="1:10" hidden="1" x14ac:dyDescent="0.2">
      <c r="A1337" t="s">
        <v>3768</v>
      </c>
      <c r="B1337" t="s">
        <v>3902</v>
      </c>
      <c r="C1337" t="str">
        <f>RT_gsm[[#This Row],[model_rxn]]&amp;"_"&amp;RT_gsm[[#This Row],[Column2]]</f>
        <v>FACOA180tabc_x_FWD</v>
      </c>
      <c r="D1337" t="str">
        <f>_xlfn.XLOOKUP(RT_gsm[[#This Row],[Column3]],SC_enz[name_dir],SC_enz[name_dir],"")</f>
        <v>FACOA180tabc_x_FWD</v>
      </c>
      <c r="E1337" t="str">
        <f>_xlfn.XLOOKUP(RT_gsm[[#This Row],[model_rxn]],sc_gsm[model_rxn],sc_gsm[model_rxn],"")</f>
        <v>FACOA180tabc_x</v>
      </c>
      <c r="F1337" s="3" t="str">
        <f>_xlfn.XLOOKUP(RT_gsm[[#This Row],[Column3]],sc_gsm[Column3],sc_gsm[Column3],"")</f>
        <v>FACOA180tabc_x_FWD</v>
      </c>
      <c r="G1337" s="3" t="str" cm="1">
        <f t="array" ref="G1337">RT_gsm[[#This Row],[model_rxn]]&amp;",r,"&amp;_xlfn.SWITCH(RT_gsm[[#This Row],[Column2]],"REV","lower_bound:-","FWD","upper_bound:")&amp;"1000"</f>
        <v>FACOA180tabc_x,r,upper_bound:1000</v>
      </c>
      <c r="H1337" s="3" t="str">
        <f>_xlfn.XLOOKUP(RT_gsm[[#This Row],[rxn in SC GSM]],sc_gsm[model_rxn],sc_gsm[yeast8.3.4 equation],"")</f>
        <v>ATP[c] + H2O[c] + stearoyl-CoA[c] =&gt; ADP[c] + H+[c] + phosphate[c] + stearoyl-CoA[p]</v>
      </c>
      <c r="I1337" s="3" t="b">
        <f>_xlfn.XLOOKUP(RT_gsm[[#This Row],[rxn in SC GSM]],sc_gsm[model_rxn],sc_gsm[Column12],"")</f>
        <v>1</v>
      </c>
      <c r="J1337" s="3" t="str">
        <f>IF(RT_gsm[[#This Row],[Column2]]="REV",FIND("&lt;=&gt;",RT_gsm[[#This Row],[Column8]]),"")</f>
        <v/>
      </c>
    </row>
    <row r="1338" spans="1:10" hidden="1" x14ac:dyDescent="0.2">
      <c r="A1338" t="s">
        <v>3769</v>
      </c>
      <c r="B1338" t="s">
        <v>3902</v>
      </c>
      <c r="C1338" t="str">
        <f>RT_gsm[[#This Row],[model_rxn]]&amp;"_"&amp;RT_gsm[[#This Row],[Column2]]</f>
        <v>FACOA181tabc_x_FWD</v>
      </c>
      <c r="D1338" t="str">
        <f>_xlfn.XLOOKUP(RT_gsm[[#This Row],[Column3]],SC_enz[name_dir],SC_enz[name_dir],"")</f>
        <v>FACOA181tabc_x_FWD</v>
      </c>
      <c r="E1338" t="str">
        <f>_xlfn.XLOOKUP(RT_gsm[[#This Row],[model_rxn]],sc_gsm[model_rxn],sc_gsm[model_rxn],"")</f>
        <v>FACOA181tabc_x</v>
      </c>
      <c r="F1338" s="3" t="str">
        <f>_xlfn.XLOOKUP(RT_gsm[[#This Row],[Column3]],sc_gsm[Column3],sc_gsm[Column3],"")</f>
        <v>FACOA181tabc_x_FWD</v>
      </c>
      <c r="G1338" s="3" t="str" cm="1">
        <f t="array" ref="G1338">RT_gsm[[#This Row],[model_rxn]]&amp;",r,"&amp;_xlfn.SWITCH(RT_gsm[[#This Row],[Column2]],"REV","lower_bound:-","FWD","upper_bound:")&amp;"1000"</f>
        <v>FACOA181tabc_x,r,upper_bound:1000</v>
      </c>
      <c r="H1338" s="3" t="str">
        <f>_xlfn.XLOOKUP(RT_gsm[[#This Row],[rxn in SC GSM]],sc_gsm[model_rxn],sc_gsm[yeast8.3.4 equation],"")</f>
        <v>ATP[c] + H2O[c] + oleoyl-CoA[c] =&gt; ADP[c] + H+[c] + oleoyl-CoA[p] + phosphate[c]</v>
      </c>
      <c r="I1338" s="3" t="b">
        <f>_xlfn.XLOOKUP(RT_gsm[[#This Row],[rxn in SC GSM]],sc_gsm[model_rxn],sc_gsm[Column12],"")</f>
        <v>1</v>
      </c>
      <c r="J1338" s="3" t="str">
        <f>IF(RT_gsm[[#This Row],[Column2]]="REV",FIND("&lt;=&gt;",RT_gsm[[#This Row],[Column8]]),"")</f>
        <v/>
      </c>
    </row>
    <row r="1339" spans="1:10" hidden="1" x14ac:dyDescent="0.2">
      <c r="A1339" t="s">
        <v>5130</v>
      </c>
      <c r="B1339" t="s">
        <v>3902</v>
      </c>
      <c r="C1339" t="str">
        <f>RT_gsm[[#This Row],[model_rxn]]&amp;"_"&amp;RT_gsm[[#This Row],[Column2]]</f>
        <v>FACOA182tabc_x_FWD</v>
      </c>
      <c r="D1339" t="str">
        <f>_xlfn.XLOOKUP(RT_gsm[[#This Row],[Column3]],SC_enz[name_dir],SC_enz[name_dir],"")</f>
        <v/>
      </c>
      <c r="E1339" t="str">
        <f>_xlfn.XLOOKUP(RT_gsm[[#This Row],[model_rxn]],sc_gsm[model_rxn],sc_gsm[model_rxn],"")</f>
        <v/>
      </c>
      <c r="F1339" s="3" t="str">
        <f>_xlfn.XLOOKUP(RT_gsm[[#This Row],[Column3]],sc_gsm[Column3],sc_gsm[Column3],"")</f>
        <v/>
      </c>
      <c r="G1339" s="3" t="str" cm="1">
        <f t="array" ref="G1339">RT_gsm[[#This Row],[model_rxn]]&amp;",r,"&amp;_xlfn.SWITCH(RT_gsm[[#This Row],[Column2]],"REV","lower_bound:-","FWD","upper_bound:")&amp;"1000"</f>
        <v>FACOA182tabc_x,r,upper_bound:1000</v>
      </c>
      <c r="H1339" s="3" t="str">
        <f>_xlfn.XLOOKUP(RT_gsm[[#This Row],[rxn in SC GSM]],sc_gsm[model_rxn],sc_gsm[yeast8.3.4 equation],"")</f>
        <v/>
      </c>
      <c r="I1339" s="3" t="str">
        <f>_xlfn.XLOOKUP(RT_gsm[[#This Row],[rxn in SC GSM]],sc_gsm[model_rxn],sc_gsm[Column12],"")</f>
        <v/>
      </c>
      <c r="J1339" s="3" t="str">
        <f>IF(RT_gsm[[#This Row],[Column2]]="REV",FIND("&lt;=&gt;",RT_gsm[[#This Row],[Column8]]),"")</f>
        <v/>
      </c>
    </row>
    <row r="1340" spans="1:10" hidden="1" x14ac:dyDescent="0.2">
      <c r="A1340" t="s">
        <v>5131</v>
      </c>
      <c r="B1340" t="s">
        <v>3902</v>
      </c>
      <c r="C1340" t="str">
        <f>RT_gsm[[#This Row],[model_rxn]]&amp;"_"&amp;RT_gsm[[#This Row],[Column2]]</f>
        <v>FACOA183tabc_x_FWD</v>
      </c>
      <c r="D1340" t="str">
        <f>_xlfn.XLOOKUP(RT_gsm[[#This Row],[Column3]],SC_enz[name_dir],SC_enz[name_dir],"")</f>
        <v/>
      </c>
      <c r="E1340" t="str">
        <f>_xlfn.XLOOKUP(RT_gsm[[#This Row],[model_rxn]],sc_gsm[model_rxn],sc_gsm[model_rxn],"")</f>
        <v/>
      </c>
      <c r="F1340" s="3" t="str">
        <f>_xlfn.XLOOKUP(RT_gsm[[#This Row],[Column3]],sc_gsm[Column3],sc_gsm[Column3],"")</f>
        <v/>
      </c>
      <c r="G1340" s="3" t="str" cm="1">
        <f t="array" ref="G1340">RT_gsm[[#This Row],[model_rxn]]&amp;",r,"&amp;_xlfn.SWITCH(RT_gsm[[#This Row],[Column2]],"REV","lower_bound:-","FWD","upper_bound:")&amp;"1000"</f>
        <v>FACOA183tabc_x,r,upper_bound:1000</v>
      </c>
      <c r="H1340" s="3" t="str">
        <f>_xlfn.XLOOKUP(RT_gsm[[#This Row],[rxn in SC GSM]],sc_gsm[model_rxn],sc_gsm[yeast8.3.4 equation],"")</f>
        <v/>
      </c>
      <c r="I1340" s="3" t="str">
        <f>_xlfn.XLOOKUP(RT_gsm[[#This Row],[rxn in SC GSM]],sc_gsm[model_rxn],sc_gsm[Column12],"")</f>
        <v/>
      </c>
      <c r="J1340" s="3" t="str">
        <f>IF(RT_gsm[[#This Row],[Column2]]="REV",FIND("&lt;=&gt;",RT_gsm[[#This Row],[Column8]]),"")</f>
        <v/>
      </c>
    </row>
    <row r="1341" spans="1:10" hidden="1" x14ac:dyDescent="0.2">
      <c r="A1341" t="s">
        <v>3770</v>
      </c>
      <c r="B1341" t="s">
        <v>3902</v>
      </c>
      <c r="C1341" t="str">
        <f>RT_gsm[[#This Row],[model_rxn]]&amp;"_"&amp;RT_gsm[[#This Row],[Column2]]</f>
        <v>FACOA200tabc_x_FWD</v>
      </c>
      <c r="D1341" t="str">
        <f>_xlfn.XLOOKUP(RT_gsm[[#This Row],[Column3]],SC_enz[name_dir],SC_enz[name_dir],"")</f>
        <v>FACOA200tabc_x_FWD</v>
      </c>
      <c r="E1341" t="str">
        <f>_xlfn.XLOOKUP(RT_gsm[[#This Row],[model_rxn]],sc_gsm[model_rxn],sc_gsm[model_rxn],"")</f>
        <v>FACOA200tabc_x</v>
      </c>
      <c r="F1341" s="3" t="str">
        <f>_xlfn.XLOOKUP(RT_gsm[[#This Row],[Column3]],sc_gsm[Column3],sc_gsm[Column3],"")</f>
        <v>FACOA200tabc_x_FWD</v>
      </c>
      <c r="G1341" s="3" t="str" cm="1">
        <f t="array" ref="G1341">RT_gsm[[#This Row],[model_rxn]]&amp;",r,"&amp;_xlfn.SWITCH(RT_gsm[[#This Row],[Column2]],"REV","lower_bound:-","FWD","upper_bound:")&amp;"1000"</f>
        <v>FACOA200tabc_x,r,upper_bound:1000</v>
      </c>
      <c r="H1341" s="3" t="str">
        <f>_xlfn.XLOOKUP(RT_gsm[[#This Row],[rxn in SC GSM]],sc_gsm[model_rxn],sc_gsm[yeast8.3.4 equation],"")</f>
        <v>ATP[c] + H2O[c] + icosanoyl-CoA[c] =&gt; ADP[c] + H+[c] + phosphate[c] + icosanoyl-CoA[p]</v>
      </c>
      <c r="I1341" s="3" t="b">
        <f>_xlfn.XLOOKUP(RT_gsm[[#This Row],[rxn in SC GSM]],sc_gsm[model_rxn],sc_gsm[Column12],"")</f>
        <v>1</v>
      </c>
      <c r="J1341" s="3" t="str">
        <f>IF(RT_gsm[[#This Row],[Column2]]="REV",FIND("&lt;=&gt;",RT_gsm[[#This Row],[Column8]]),"")</f>
        <v/>
      </c>
    </row>
    <row r="1342" spans="1:10" hidden="1" x14ac:dyDescent="0.2">
      <c r="A1342" t="s">
        <v>3771</v>
      </c>
      <c r="B1342" t="s">
        <v>3902</v>
      </c>
      <c r="C1342" t="str">
        <f>RT_gsm[[#This Row],[model_rxn]]&amp;"_"&amp;RT_gsm[[#This Row],[Column2]]</f>
        <v>FACOA220tabc_x_FWD</v>
      </c>
      <c r="D1342" t="str">
        <f>_xlfn.XLOOKUP(RT_gsm[[#This Row],[Column3]],SC_enz[name_dir],SC_enz[name_dir],"")</f>
        <v>FACOA220tabc_x_FWD</v>
      </c>
      <c r="E1342" t="str">
        <f>_xlfn.XLOOKUP(RT_gsm[[#This Row],[model_rxn]],sc_gsm[model_rxn],sc_gsm[model_rxn],"")</f>
        <v>FACOA220tabc_x</v>
      </c>
      <c r="F1342" s="3" t="str">
        <f>_xlfn.XLOOKUP(RT_gsm[[#This Row],[Column3]],sc_gsm[Column3],sc_gsm[Column3],"")</f>
        <v>FACOA220tabc_x_FWD</v>
      </c>
      <c r="G1342" s="3" t="str" cm="1">
        <f t="array" ref="G1342">RT_gsm[[#This Row],[model_rxn]]&amp;",r,"&amp;_xlfn.SWITCH(RT_gsm[[#This Row],[Column2]],"REV","lower_bound:-","FWD","upper_bound:")&amp;"1000"</f>
        <v>FACOA220tabc_x,r,upper_bound:1000</v>
      </c>
      <c r="H1342" s="3" t="str">
        <f>_xlfn.XLOOKUP(RT_gsm[[#This Row],[rxn in SC GSM]],sc_gsm[model_rxn],sc_gsm[yeast8.3.4 equation],"")</f>
        <v>ATP[c] + H2O[c] + docosanoyl-CoA[c] =&gt; ADP[c] + H+[c] + phosphate[c] + docosanoyl-CoA[p]</v>
      </c>
      <c r="I1342" s="3" t="b">
        <f>_xlfn.XLOOKUP(RT_gsm[[#This Row],[rxn in SC GSM]],sc_gsm[model_rxn],sc_gsm[Column12],"")</f>
        <v>1</v>
      </c>
      <c r="J1342" s="3" t="str">
        <f>IF(RT_gsm[[#This Row],[Column2]]="REV",FIND("&lt;=&gt;",RT_gsm[[#This Row],[Column8]]),"")</f>
        <v/>
      </c>
    </row>
    <row r="1343" spans="1:10" hidden="1" x14ac:dyDescent="0.2">
      <c r="A1343" t="s">
        <v>3772</v>
      </c>
      <c r="B1343" t="s">
        <v>3902</v>
      </c>
      <c r="C1343" t="str">
        <f>RT_gsm[[#This Row],[model_rxn]]&amp;"_"&amp;RT_gsm[[#This Row],[Column2]]</f>
        <v>FACOA240tabc_x_FWD</v>
      </c>
      <c r="D1343" t="str">
        <f>_xlfn.XLOOKUP(RT_gsm[[#This Row],[Column3]],SC_enz[name_dir],SC_enz[name_dir],"")</f>
        <v>FACOA240tabc_x_FWD</v>
      </c>
      <c r="E1343" t="str">
        <f>_xlfn.XLOOKUP(RT_gsm[[#This Row],[model_rxn]],sc_gsm[model_rxn],sc_gsm[model_rxn],"")</f>
        <v>FACOA240tabc_x</v>
      </c>
      <c r="F1343" s="3" t="str">
        <f>_xlfn.XLOOKUP(RT_gsm[[#This Row],[Column3]],sc_gsm[Column3],sc_gsm[Column3],"")</f>
        <v>FACOA240tabc_x_FWD</v>
      </c>
      <c r="G1343" s="3" t="str" cm="1">
        <f t="array" ref="G1343">RT_gsm[[#This Row],[model_rxn]]&amp;",r,"&amp;_xlfn.SWITCH(RT_gsm[[#This Row],[Column2]],"REV","lower_bound:-","FWD","upper_bound:")&amp;"1000"</f>
        <v>FACOA240tabc_x,r,upper_bound:1000</v>
      </c>
      <c r="H1343" s="3" t="str">
        <f>_xlfn.XLOOKUP(RT_gsm[[#This Row],[rxn in SC GSM]],sc_gsm[model_rxn],sc_gsm[yeast8.3.4 equation],"")</f>
        <v>ATP[c] + H2O[c] + tetracosanoyl-CoA[c] =&gt; ADP[c] + H+[c] + phosphate[c] + tetracosanoyl-CoA[p]</v>
      </c>
      <c r="I1343" s="3" t="b">
        <f>_xlfn.XLOOKUP(RT_gsm[[#This Row],[rxn in SC GSM]],sc_gsm[model_rxn],sc_gsm[Column12],"")</f>
        <v>1</v>
      </c>
      <c r="J1343" s="3" t="str">
        <f>IF(RT_gsm[[#This Row],[Column2]]="REV",FIND("&lt;=&gt;",RT_gsm[[#This Row],[Column8]]),"")</f>
        <v/>
      </c>
    </row>
    <row r="1344" spans="1:10" hidden="1" x14ac:dyDescent="0.2">
      <c r="A1344" t="s">
        <v>3773</v>
      </c>
      <c r="B1344" t="s">
        <v>3902</v>
      </c>
      <c r="C1344" t="str">
        <f>RT_gsm[[#This Row],[model_rxn]]&amp;"_"&amp;RT_gsm[[#This Row],[Column2]]</f>
        <v>FACOA260tabc_x_FWD</v>
      </c>
      <c r="D1344" t="str">
        <f>_xlfn.XLOOKUP(RT_gsm[[#This Row],[Column3]],SC_enz[name_dir],SC_enz[name_dir],"")</f>
        <v>FACOA260tabc_x_FWD</v>
      </c>
      <c r="E1344" t="str">
        <f>_xlfn.XLOOKUP(RT_gsm[[#This Row],[model_rxn]],sc_gsm[model_rxn],sc_gsm[model_rxn],"")</f>
        <v>FACOA260tabc_x</v>
      </c>
      <c r="F1344" s="3" t="str">
        <f>_xlfn.XLOOKUP(RT_gsm[[#This Row],[Column3]],sc_gsm[Column3],sc_gsm[Column3],"")</f>
        <v>FACOA260tabc_x_FWD</v>
      </c>
      <c r="G1344" s="3" t="str" cm="1">
        <f t="array" ref="G1344">RT_gsm[[#This Row],[model_rxn]]&amp;",r,"&amp;_xlfn.SWITCH(RT_gsm[[#This Row],[Column2]],"REV","lower_bound:-","FWD","upper_bound:")&amp;"1000"</f>
        <v>FACOA260tabc_x,r,upper_bound:1000</v>
      </c>
      <c r="H1344" s="3" t="str">
        <f>_xlfn.XLOOKUP(RT_gsm[[#This Row],[rxn in SC GSM]],sc_gsm[model_rxn],sc_gsm[yeast8.3.4 equation],"")</f>
        <v>ATP[c] + H2O[c] + hexacosanoyl-CoA[c] =&gt; ADP[c] + H+[c] + hexacosanoyl-CoA[p] + phosphate[c]</v>
      </c>
      <c r="I1344" s="3" t="b">
        <f>_xlfn.XLOOKUP(RT_gsm[[#This Row],[rxn in SC GSM]],sc_gsm[model_rxn],sc_gsm[Column12],"")</f>
        <v>1</v>
      </c>
      <c r="J1344" s="3" t="str">
        <f>IF(RT_gsm[[#This Row],[Column2]]="REV",FIND("&lt;=&gt;",RT_gsm[[#This Row],[Column8]]),"")</f>
        <v/>
      </c>
    </row>
    <row r="1345" spans="1:10" hidden="1" x14ac:dyDescent="0.2">
      <c r="A1345" t="s">
        <v>1431</v>
      </c>
      <c r="B1345" t="s">
        <v>3902</v>
      </c>
      <c r="C1345" t="str">
        <f>RT_gsm[[#This Row],[model_rxn]]&amp;"_"&amp;RT_gsm[[#This Row],[Column2]]</f>
        <v>FACOAE100_x_FWD</v>
      </c>
      <c r="D1345" t="str">
        <f>_xlfn.XLOOKUP(RT_gsm[[#This Row],[Column3]],SC_enz[name_dir],SC_enz[name_dir],"")</f>
        <v>FACOAE100_x_FWD</v>
      </c>
      <c r="E1345" t="str">
        <f>_xlfn.XLOOKUP(RT_gsm[[#This Row],[model_rxn]],sc_gsm[model_rxn],sc_gsm[model_rxn],"")</f>
        <v>FACOAE100_x</v>
      </c>
      <c r="F1345" s="3" t="str">
        <f>_xlfn.XLOOKUP(RT_gsm[[#This Row],[Column3]],sc_gsm[Column3],sc_gsm[Column3],"")</f>
        <v>FACOAE100_x_FWD</v>
      </c>
      <c r="G1345" s="3" t="str" cm="1">
        <f t="array" ref="G1345">RT_gsm[[#This Row],[model_rxn]]&amp;",r,"&amp;_xlfn.SWITCH(RT_gsm[[#This Row],[Column2]],"REV","lower_bound:-","FWD","upper_bound:")&amp;"1000"</f>
        <v>FACOAE100_x,r,upper_bound:1000</v>
      </c>
      <c r="H1345" s="3" t="str">
        <f>_xlfn.XLOOKUP(RT_gsm[[#This Row],[rxn in SC GSM]],sc_gsm[model_rxn],sc_gsm[yeast8.3.4 equation],"")</f>
        <v>decanoyl-CoA[p] + H2O[p] =&gt; coenzyme A[p] + decanoate[p] + H+[p]</v>
      </c>
      <c r="I1345" s="3" t="b">
        <f>_xlfn.XLOOKUP(RT_gsm[[#This Row],[rxn in SC GSM]],sc_gsm[model_rxn],sc_gsm[Column12],"")</f>
        <v>1</v>
      </c>
      <c r="J1345" s="3" t="str">
        <f>IF(RT_gsm[[#This Row],[Column2]]="REV",FIND("&lt;=&gt;",RT_gsm[[#This Row],[Column8]]),"")</f>
        <v/>
      </c>
    </row>
    <row r="1346" spans="1:10" hidden="1" x14ac:dyDescent="0.2">
      <c r="A1346" t="s">
        <v>5134</v>
      </c>
      <c r="B1346" t="s">
        <v>3902</v>
      </c>
      <c r="C1346" t="str">
        <f>RT_gsm[[#This Row],[model_rxn]]&amp;"_"&amp;RT_gsm[[#This Row],[Column2]]</f>
        <v>FACOAE120_c_FWD</v>
      </c>
      <c r="D1346" t="str">
        <f>_xlfn.XLOOKUP(RT_gsm[[#This Row],[Column3]],SC_enz[name_dir],SC_enz[name_dir],"")</f>
        <v/>
      </c>
      <c r="E1346" t="str">
        <f>_xlfn.XLOOKUP(RT_gsm[[#This Row],[model_rxn]],sc_gsm[model_rxn],sc_gsm[model_rxn],"")</f>
        <v/>
      </c>
      <c r="F1346" s="3" t="str">
        <f>_xlfn.XLOOKUP(RT_gsm[[#This Row],[Column3]],sc_gsm[Column3],sc_gsm[Column3],"")</f>
        <v/>
      </c>
      <c r="G1346" s="3" t="str" cm="1">
        <f t="array" ref="G1346">RT_gsm[[#This Row],[model_rxn]]&amp;",r,"&amp;_xlfn.SWITCH(RT_gsm[[#This Row],[Column2]],"REV","lower_bound:-","FWD","upper_bound:")&amp;"1000"</f>
        <v>FACOAE120_c,r,upper_bound:1000</v>
      </c>
      <c r="H1346" s="3" t="str">
        <f>_xlfn.XLOOKUP(RT_gsm[[#This Row],[rxn in SC GSM]],sc_gsm[model_rxn],sc_gsm[yeast8.3.4 equation],"")</f>
        <v/>
      </c>
      <c r="I1346" s="3" t="str">
        <f>_xlfn.XLOOKUP(RT_gsm[[#This Row],[rxn in SC GSM]],sc_gsm[model_rxn],sc_gsm[Column12],"")</f>
        <v/>
      </c>
      <c r="J1346" s="3" t="str">
        <f>IF(RT_gsm[[#This Row],[Column2]]="REV",FIND("&lt;=&gt;",RT_gsm[[#This Row],[Column8]]),"")</f>
        <v/>
      </c>
    </row>
    <row r="1347" spans="1:10" hidden="1" x14ac:dyDescent="0.2">
      <c r="A1347" t="s">
        <v>1434</v>
      </c>
      <c r="B1347" t="s">
        <v>3902</v>
      </c>
      <c r="C1347" t="str">
        <f>RT_gsm[[#This Row],[model_rxn]]&amp;"_"&amp;RT_gsm[[#This Row],[Column2]]</f>
        <v>FACOAE120_x_FWD</v>
      </c>
      <c r="D1347" t="str">
        <f>_xlfn.XLOOKUP(RT_gsm[[#This Row],[Column3]],SC_enz[name_dir],SC_enz[name_dir],"")</f>
        <v>FACOAE120_x_FWD</v>
      </c>
      <c r="E1347" t="str">
        <f>_xlfn.XLOOKUP(RT_gsm[[#This Row],[model_rxn]],sc_gsm[model_rxn],sc_gsm[model_rxn],"")</f>
        <v>FACOAE120_x</v>
      </c>
      <c r="F1347" s="3" t="str">
        <f>_xlfn.XLOOKUP(RT_gsm[[#This Row],[Column3]],sc_gsm[Column3],sc_gsm[Column3],"")</f>
        <v>FACOAE120_x_FWD</v>
      </c>
      <c r="G1347" s="3" t="str" cm="1">
        <f t="array" ref="G1347">RT_gsm[[#This Row],[model_rxn]]&amp;",r,"&amp;_xlfn.SWITCH(RT_gsm[[#This Row],[Column2]],"REV","lower_bound:-","FWD","upper_bound:")&amp;"1000"</f>
        <v>FACOAE120_x,r,upper_bound:1000</v>
      </c>
      <c r="H1347" s="3" t="str">
        <f>_xlfn.XLOOKUP(RT_gsm[[#This Row],[rxn in SC GSM]],sc_gsm[model_rxn],sc_gsm[yeast8.3.4 equation],"")</f>
        <v>decanoyl-CoA[p] + H2O[p] =&gt; coenzyme A[p] + decanoate[p] + H+[p]</v>
      </c>
      <c r="I1347" s="3" t="b">
        <f>_xlfn.XLOOKUP(RT_gsm[[#This Row],[rxn in SC GSM]],sc_gsm[model_rxn],sc_gsm[Column12],"")</f>
        <v>1</v>
      </c>
      <c r="J1347" s="3" t="str">
        <f>IF(RT_gsm[[#This Row],[Column2]]="REV",FIND("&lt;=&gt;",RT_gsm[[#This Row],[Column8]]),"")</f>
        <v/>
      </c>
    </row>
    <row r="1348" spans="1:10" hidden="1" x14ac:dyDescent="0.2">
      <c r="A1348" t="s">
        <v>5137</v>
      </c>
      <c r="B1348" t="s">
        <v>3902</v>
      </c>
      <c r="C1348" t="str">
        <f>RT_gsm[[#This Row],[model_rxn]]&amp;"_"&amp;RT_gsm[[#This Row],[Column2]]</f>
        <v>FACOAE140_c_FWD</v>
      </c>
      <c r="D1348" t="str">
        <f>_xlfn.XLOOKUP(RT_gsm[[#This Row],[Column3]],SC_enz[name_dir],SC_enz[name_dir],"")</f>
        <v/>
      </c>
      <c r="E1348" t="str">
        <f>_xlfn.XLOOKUP(RT_gsm[[#This Row],[model_rxn]],sc_gsm[model_rxn],sc_gsm[model_rxn],"")</f>
        <v/>
      </c>
      <c r="F1348" s="3" t="str">
        <f>_xlfn.XLOOKUP(RT_gsm[[#This Row],[Column3]],sc_gsm[Column3],sc_gsm[Column3],"")</f>
        <v/>
      </c>
      <c r="G1348" s="3" t="str" cm="1">
        <f t="array" ref="G1348">RT_gsm[[#This Row],[model_rxn]]&amp;",r,"&amp;_xlfn.SWITCH(RT_gsm[[#This Row],[Column2]],"REV","lower_bound:-","FWD","upper_bound:")&amp;"1000"</f>
        <v>FACOAE140_c,r,upper_bound:1000</v>
      </c>
      <c r="H1348" s="3" t="str">
        <f>_xlfn.XLOOKUP(RT_gsm[[#This Row],[rxn in SC GSM]],sc_gsm[model_rxn],sc_gsm[yeast8.3.4 equation],"")</f>
        <v/>
      </c>
      <c r="I1348" s="3" t="str">
        <f>_xlfn.XLOOKUP(RT_gsm[[#This Row],[rxn in SC GSM]],sc_gsm[model_rxn],sc_gsm[Column12],"")</f>
        <v/>
      </c>
      <c r="J1348" s="3" t="str">
        <f>IF(RT_gsm[[#This Row],[Column2]]="REV",FIND("&lt;=&gt;",RT_gsm[[#This Row],[Column8]]),"")</f>
        <v/>
      </c>
    </row>
    <row r="1349" spans="1:10" hidden="1" x14ac:dyDescent="0.2">
      <c r="A1349" t="s">
        <v>1436</v>
      </c>
      <c r="B1349" t="s">
        <v>3902</v>
      </c>
      <c r="C1349" t="str">
        <f>RT_gsm[[#This Row],[model_rxn]]&amp;"_"&amp;RT_gsm[[#This Row],[Column2]]</f>
        <v>FACOAE140_x_FWD</v>
      </c>
      <c r="D1349" t="str">
        <f>_xlfn.XLOOKUP(RT_gsm[[#This Row],[Column3]],SC_enz[name_dir],SC_enz[name_dir],"")</f>
        <v>FACOAE140_x_FWD</v>
      </c>
      <c r="E1349" t="str">
        <f>_xlfn.XLOOKUP(RT_gsm[[#This Row],[model_rxn]],sc_gsm[model_rxn],sc_gsm[model_rxn],"")</f>
        <v>FACOAE140_x</v>
      </c>
      <c r="F1349" s="3" t="str">
        <f>_xlfn.XLOOKUP(RT_gsm[[#This Row],[Column3]],sc_gsm[Column3],sc_gsm[Column3],"")</f>
        <v>FACOAE140_x_FWD</v>
      </c>
      <c r="G1349" s="3" t="str" cm="1">
        <f t="array" ref="G1349">RT_gsm[[#This Row],[model_rxn]]&amp;",r,"&amp;_xlfn.SWITCH(RT_gsm[[#This Row],[Column2]],"REV","lower_bound:-","FWD","upper_bound:")&amp;"1000"</f>
        <v>FACOAE140_x,r,upper_bound:1000</v>
      </c>
      <c r="H1349" s="3" t="str">
        <f>_xlfn.XLOOKUP(RT_gsm[[#This Row],[rxn in SC GSM]],sc_gsm[model_rxn],sc_gsm[yeast8.3.4 equation],"")</f>
        <v>decanoyl-CoA[p] + H2O[p] =&gt; coenzyme A[p] + decanoate[p] + H+[p]</v>
      </c>
      <c r="I1349" s="3" t="b">
        <f>_xlfn.XLOOKUP(RT_gsm[[#This Row],[rxn in SC GSM]],sc_gsm[model_rxn],sc_gsm[Column12],"")</f>
        <v>1</v>
      </c>
      <c r="J1349" s="3" t="str">
        <f>IF(RT_gsm[[#This Row],[Column2]]="REV",FIND("&lt;=&gt;",RT_gsm[[#This Row],[Column8]]),"")</f>
        <v/>
      </c>
    </row>
    <row r="1350" spans="1:10" hidden="1" x14ac:dyDescent="0.2">
      <c r="A1350" t="s">
        <v>5138</v>
      </c>
      <c r="B1350" t="s">
        <v>3902</v>
      </c>
      <c r="C1350" t="str">
        <f>RT_gsm[[#This Row],[model_rxn]]&amp;"_"&amp;RT_gsm[[#This Row],[Column2]]</f>
        <v>FACOAE160_c_FWD</v>
      </c>
      <c r="D1350" t="str">
        <f>_xlfn.XLOOKUP(RT_gsm[[#This Row],[Column3]],SC_enz[name_dir],SC_enz[name_dir],"")</f>
        <v/>
      </c>
      <c r="E1350" t="str">
        <f>_xlfn.XLOOKUP(RT_gsm[[#This Row],[model_rxn]],sc_gsm[model_rxn],sc_gsm[model_rxn],"")</f>
        <v/>
      </c>
      <c r="F1350" s="3" t="str">
        <f>_xlfn.XLOOKUP(RT_gsm[[#This Row],[Column3]],sc_gsm[Column3],sc_gsm[Column3],"")</f>
        <v/>
      </c>
      <c r="G1350" s="3" t="str" cm="1">
        <f t="array" ref="G1350">RT_gsm[[#This Row],[model_rxn]]&amp;",r,"&amp;_xlfn.SWITCH(RT_gsm[[#This Row],[Column2]],"REV","lower_bound:-","FWD","upper_bound:")&amp;"1000"</f>
        <v>FACOAE160_c,r,upper_bound:1000</v>
      </c>
      <c r="H1350" s="3" t="str">
        <f>_xlfn.XLOOKUP(RT_gsm[[#This Row],[rxn in SC GSM]],sc_gsm[model_rxn],sc_gsm[yeast8.3.4 equation],"")</f>
        <v/>
      </c>
      <c r="I1350" s="3" t="str">
        <f>_xlfn.XLOOKUP(RT_gsm[[#This Row],[rxn in SC GSM]],sc_gsm[model_rxn],sc_gsm[Column12],"")</f>
        <v/>
      </c>
      <c r="J1350" s="3" t="str">
        <f>IF(RT_gsm[[#This Row],[Column2]]="REV",FIND("&lt;=&gt;",RT_gsm[[#This Row],[Column8]]),"")</f>
        <v/>
      </c>
    </row>
    <row r="1351" spans="1:10" hidden="1" x14ac:dyDescent="0.2">
      <c r="A1351" t="s">
        <v>1435</v>
      </c>
      <c r="B1351" t="s">
        <v>3902</v>
      </c>
      <c r="C1351" t="str">
        <f>RT_gsm[[#This Row],[model_rxn]]&amp;"_"&amp;RT_gsm[[#This Row],[Column2]]</f>
        <v>FACOAE160_x_FWD</v>
      </c>
      <c r="D1351" t="str">
        <f>_xlfn.XLOOKUP(RT_gsm[[#This Row],[Column3]],SC_enz[name_dir],SC_enz[name_dir],"")</f>
        <v>FACOAE160_x_FWD</v>
      </c>
      <c r="E1351" t="str">
        <f>_xlfn.XLOOKUP(RT_gsm[[#This Row],[model_rxn]],sc_gsm[model_rxn],sc_gsm[model_rxn],"")</f>
        <v>FACOAE160_x</v>
      </c>
      <c r="F1351" s="3" t="str">
        <f>_xlfn.XLOOKUP(RT_gsm[[#This Row],[Column3]],sc_gsm[Column3],sc_gsm[Column3],"")</f>
        <v>FACOAE160_x_FWD</v>
      </c>
      <c r="G1351" s="3" t="str" cm="1">
        <f t="array" ref="G1351">RT_gsm[[#This Row],[model_rxn]]&amp;",r,"&amp;_xlfn.SWITCH(RT_gsm[[#This Row],[Column2]],"REV","lower_bound:-","FWD","upper_bound:")&amp;"1000"</f>
        <v>FACOAE160_x,r,upper_bound:1000</v>
      </c>
      <c r="H1351" s="3" t="str">
        <f>_xlfn.XLOOKUP(RT_gsm[[#This Row],[rxn in SC GSM]],sc_gsm[model_rxn],sc_gsm[yeast8.3.4 equation],"")</f>
        <v>decanoyl-CoA[p] + H2O[p] =&gt; coenzyme A[p] + decanoate[p] + H+[p]</v>
      </c>
      <c r="I1351" s="3" t="b">
        <f>_xlfn.XLOOKUP(RT_gsm[[#This Row],[rxn in SC GSM]],sc_gsm[model_rxn],sc_gsm[Column12],"")</f>
        <v>1</v>
      </c>
      <c r="J1351" s="3" t="str">
        <f>IF(RT_gsm[[#This Row],[Column2]]="REV",FIND("&lt;=&gt;",RT_gsm[[#This Row],[Column8]]),"")</f>
        <v/>
      </c>
    </row>
    <row r="1352" spans="1:10" hidden="1" x14ac:dyDescent="0.2">
      <c r="A1352" t="s">
        <v>5141</v>
      </c>
      <c r="B1352" t="s">
        <v>3902</v>
      </c>
      <c r="C1352" t="str">
        <f>RT_gsm[[#This Row],[model_rxn]]&amp;"_"&amp;RT_gsm[[#This Row],[Column2]]</f>
        <v>FACOAE161_c_FWD</v>
      </c>
      <c r="D1352" t="str">
        <f>_xlfn.XLOOKUP(RT_gsm[[#This Row],[Column3]],SC_enz[name_dir],SC_enz[name_dir],"")</f>
        <v/>
      </c>
      <c r="E1352" t="str">
        <f>_xlfn.XLOOKUP(RT_gsm[[#This Row],[model_rxn]],sc_gsm[model_rxn],sc_gsm[model_rxn],"")</f>
        <v/>
      </c>
      <c r="F1352" s="3" t="str">
        <f>_xlfn.XLOOKUP(RT_gsm[[#This Row],[Column3]],sc_gsm[Column3],sc_gsm[Column3],"")</f>
        <v/>
      </c>
      <c r="G1352" s="3" t="str" cm="1">
        <f t="array" ref="G1352">RT_gsm[[#This Row],[model_rxn]]&amp;",r,"&amp;_xlfn.SWITCH(RT_gsm[[#This Row],[Column2]],"REV","lower_bound:-","FWD","upper_bound:")&amp;"1000"</f>
        <v>FACOAE161_c,r,upper_bound:1000</v>
      </c>
      <c r="H1352" s="3" t="str">
        <f>_xlfn.XLOOKUP(RT_gsm[[#This Row],[rxn in SC GSM]],sc_gsm[model_rxn],sc_gsm[yeast8.3.4 equation],"")</f>
        <v/>
      </c>
      <c r="I1352" s="3" t="str">
        <f>_xlfn.XLOOKUP(RT_gsm[[#This Row],[rxn in SC GSM]],sc_gsm[model_rxn],sc_gsm[Column12],"")</f>
        <v/>
      </c>
      <c r="J1352" s="3" t="str">
        <f>IF(RT_gsm[[#This Row],[Column2]]="REV",FIND("&lt;=&gt;",RT_gsm[[#This Row],[Column8]]),"")</f>
        <v/>
      </c>
    </row>
    <row r="1353" spans="1:10" hidden="1" x14ac:dyDescent="0.2">
      <c r="A1353" t="s">
        <v>1880</v>
      </c>
      <c r="B1353" t="s">
        <v>3902</v>
      </c>
      <c r="C1353" t="str">
        <f>RT_gsm[[#This Row],[model_rxn]]&amp;"_"&amp;RT_gsm[[#This Row],[Column2]]</f>
        <v>FACOAE161_x_FWD</v>
      </c>
      <c r="D1353" t="str">
        <f>_xlfn.XLOOKUP(RT_gsm[[#This Row],[Column3]],SC_enz[name_dir],SC_enz[name_dir],"")</f>
        <v>FACOAE161_x_FWD</v>
      </c>
      <c r="E1353" t="str">
        <f>_xlfn.XLOOKUP(RT_gsm[[#This Row],[model_rxn]],sc_gsm[model_rxn],sc_gsm[model_rxn],"")</f>
        <v>FACOAE161_x</v>
      </c>
      <c r="F1353" s="3" t="str">
        <f>_xlfn.XLOOKUP(RT_gsm[[#This Row],[Column3]],sc_gsm[Column3],sc_gsm[Column3],"")</f>
        <v>FACOAE161_x_FWD</v>
      </c>
      <c r="G1353" s="3" t="str" cm="1">
        <f t="array" ref="G1353">RT_gsm[[#This Row],[model_rxn]]&amp;",r,"&amp;_xlfn.SWITCH(RT_gsm[[#This Row],[Column2]],"REV","lower_bound:-","FWD","upper_bound:")&amp;"1000"</f>
        <v>FACOAE161_x,r,upper_bound:1000</v>
      </c>
      <c r="H1353" s="3" t="str">
        <f>_xlfn.XLOOKUP(RT_gsm[[#This Row],[rxn in SC GSM]],sc_gsm[model_rxn],sc_gsm[yeast8.3.4 equation],"")</f>
        <v>H2O[p] + palmitoleoyl-CoA(4-)[p] =&gt; coenzyme A[p] + H+[p] + palmitoleate[p]</v>
      </c>
      <c r="I1353" s="3" t="b">
        <f>_xlfn.XLOOKUP(RT_gsm[[#This Row],[rxn in SC GSM]],sc_gsm[model_rxn],sc_gsm[Column12],"")</f>
        <v>1</v>
      </c>
      <c r="J1353" s="3" t="str">
        <f>IF(RT_gsm[[#This Row],[Column2]]="REV",FIND("&lt;=&gt;",RT_gsm[[#This Row],[Column8]]),"")</f>
        <v/>
      </c>
    </row>
    <row r="1354" spans="1:10" hidden="1" x14ac:dyDescent="0.2">
      <c r="A1354" t="s">
        <v>5142</v>
      </c>
      <c r="B1354" t="s">
        <v>3902</v>
      </c>
      <c r="C1354" t="str">
        <f>RT_gsm[[#This Row],[model_rxn]]&amp;"_"&amp;RT_gsm[[#This Row],[Column2]]</f>
        <v>FACOAE180_c_FWD</v>
      </c>
      <c r="D1354" t="str">
        <f>_xlfn.XLOOKUP(RT_gsm[[#This Row],[Column3]],SC_enz[name_dir],SC_enz[name_dir],"")</f>
        <v/>
      </c>
      <c r="E1354" t="str">
        <f>_xlfn.XLOOKUP(RT_gsm[[#This Row],[model_rxn]],sc_gsm[model_rxn],sc_gsm[model_rxn],"")</f>
        <v/>
      </c>
      <c r="F1354" s="3" t="str">
        <f>_xlfn.XLOOKUP(RT_gsm[[#This Row],[Column3]],sc_gsm[Column3],sc_gsm[Column3],"")</f>
        <v/>
      </c>
      <c r="G1354" s="3" t="str" cm="1">
        <f t="array" ref="G1354">RT_gsm[[#This Row],[model_rxn]]&amp;",r,"&amp;_xlfn.SWITCH(RT_gsm[[#This Row],[Column2]],"REV","lower_bound:-","FWD","upper_bound:")&amp;"1000"</f>
        <v>FACOAE180_c,r,upper_bound:1000</v>
      </c>
      <c r="H1354" s="3" t="str">
        <f>_xlfn.XLOOKUP(RT_gsm[[#This Row],[rxn in SC GSM]],sc_gsm[model_rxn],sc_gsm[yeast8.3.4 equation],"")</f>
        <v/>
      </c>
      <c r="I1354" s="3" t="str">
        <f>_xlfn.XLOOKUP(RT_gsm[[#This Row],[rxn in SC GSM]],sc_gsm[model_rxn],sc_gsm[Column12],"")</f>
        <v/>
      </c>
      <c r="J1354" s="3" t="str">
        <f>IF(RT_gsm[[#This Row],[Column2]]="REV",FIND("&lt;=&gt;",RT_gsm[[#This Row],[Column8]]),"")</f>
        <v/>
      </c>
    </row>
    <row r="1355" spans="1:10" hidden="1" x14ac:dyDescent="0.2">
      <c r="A1355" t="s">
        <v>1437</v>
      </c>
      <c r="B1355" t="s">
        <v>3902</v>
      </c>
      <c r="C1355" t="str">
        <f>RT_gsm[[#This Row],[model_rxn]]&amp;"_"&amp;RT_gsm[[#This Row],[Column2]]</f>
        <v>FACOAE180_x_FWD</v>
      </c>
      <c r="D1355" t="str">
        <f>_xlfn.XLOOKUP(RT_gsm[[#This Row],[Column3]],SC_enz[name_dir],SC_enz[name_dir],"")</f>
        <v>FACOAE180_x_FWD</v>
      </c>
      <c r="E1355" t="str">
        <f>_xlfn.XLOOKUP(RT_gsm[[#This Row],[model_rxn]],sc_gsm[model_rxn],sc_gsm[model_rxn],"")</f>
        <v>FACOAE180_x</v>
      </c>
      <c r="F1355" s="3" t="str">
        <f>_xlfn.XLOOKUP(RT_gsm[[#This Row],[Column3]],sc_gsm[Column3],sc_gsm[Column3],"")</f>
        <v>FACOAE180_x_FWD</v>
      </c>
      <c r="G1355" s="3" t="str" cm="1">
        <f t="array" ref="G1355">RT_gsm[[#This Row],[model_rxn]]&amp;",r,"&amp;_xlfn.SWITCH(RT_gsm[[#This Row],[Column2]],"REV","lower_bound:-","FWD","upper_bound:")&amp;"1000"</f>
        <v>FACOAE180_x,r,upper_bound:1000</v>
      </c>
      <c r="H1355" s="3" t="str">
        <f>_xlfn.XLOOKUP(RT_gsm[[#This Row],[rxn in SC GSM]],sc_gsm[model_rxn],sc_gsm[yeast8.3.4 equation],"")</f>
        <v>decanoyl-CoA[p] + H2O[p] =&gt; coenzyme A[p] + decanoate[p] + H+[p]</v>
      </c>
      <c r="I1355" s="3" t="b">
        <f>_xlfn.XLOOKUP(RT_gsm[[#This Row],[rxn in SC GSM]],sc_gsm[model_rxn],sc_gsm[Column12],"")</f>
        <v>1</v>
      </c>
      <c r="J1355" s="3" t="str">
        <f>IF(RT_gsm[[#This Row],[Column2]]="REV",FIND("&lt;=&gt;",RT_gsm[[#This Row],[Column8]]),"")</f>
        <v/>
      </c>
    </row>
    <row r="1356" spans="1:10" hidden="1" x14ac:dyDescent="0.2">
      <c r="A1356" t="s">
        <v>5143</v>
      </c>
      <c r="B1356" t="s">
        <v>3902</v>
      </c>
      <c r="C1356" t="str">
        <f>RT_gsm[[#This Row],[model_rxn]]&amp;"_"&amp;RT_gsm[[#This Row],[Column2]]</f>
        <v>FACOAE181_c_FWD</v>
      </c>
      <c r="D1356" t="str">
        <f>_xlfn.XLOOKUP(RT_gsm[[#This Row],[Column3]],SC_enz[name_dir],SC_enz[name_dir],"")</f>
        <v/>
      </c>
      <c r="E1356" t="str">
        <f>_xlfn.XLOOKUP(RT_gsm[[#This Row],[model_rxn]],sc_gsm[model_rxn],sc_gsm[model_rxn],"")</f>
        <v/>
      </c>
      <c r="F1356" s="3" t="str">
        <f>_xlfn.XLOOKUP(RT_gsm[[#This Row],[Column3]],sc_gsm[Column3],sc_gsm[Column3],"")</f>
        <v/>
      </c>
      <c r="G1356" s="3" t="str" cm="1">
        <f t="array" ref="G1356">RT_gsm[[#This Row],[model_rxn]]&amp;",r,"&amp;_xlfn.SWITCH(RT_gsm[[#This Row],[Column2]],"REV","lower_bound:-","FWD","upper_bound:")&amp;"1000"</f>
        <v>FACOAE181_c,r,upper_bound:1000</v>
      </c>
      <c r="H1356" s="3" t="str">
        <f>_xlfn.XLOOKUP(RT_gsm[[#This Row],[rxn in SC GSM]],sc_gsm[model_rxn],sc_gsm[yeast8.3.4 equation],"")</f>
        <v/>
      </c>
      <c r="I1356" s="3" t="str">
        <f>_xlfn.XLOOKUP(RT_gsm[[#This Row],[rxn in SC GSM]],sc_gsm[model_rxn],sc_gsm[Column12],"")</f>
        <v/>
      </c>
      <c r="J1356" s="3" t="str">
        <f>IF(RT_gsm[[#This Row],[Column2]]="REV",FIND("&lt;=&gt;",RT_gsm[[#This Row],[Column8]]),"")</f>
        <v/>
      </c>
    </row>
    <row r="1357" spans="1:10" hidden="1" x14ac:dyDescent="0.2">
      <c r="A1357" t="s">
        <v>1881</v>
      </c>
      <c r="B1357" t="s">
        <v>3902</v>
      </c>
      <c r="C1357" t="str">
        <f>RT_gsm[[#This Row],[model_rxn]]&amp;"_"&amp;RT_gsm[[#This Row],[Column2]]</f>
        <v>FACOAE181_x_FWD</v>
      </c>
      <c r="D1357" t="str">
        <f>_xlfn.XLOOKUP(RT_gsm[[#This Row],[Column3]],SC_enz[name_dir],SC_enz[name_dir],"")</f>
        <v>FACOAE181_x_FWD</v>
      </c>
      <c r="E1357" t="str">
        <f>_xlfn.XLOOKUP(RT_gsm[[#This Row],[model_rxn]],sc_gsm[model_rxn],sc_gsm[model_rxn],"")</f>
        <v>FACOAE181_x</v>
      </c>
      <c r="F1357" s="3" t="str">
        <f>_xlfn.XLOOKUP(RT_gsm[[#This Row],[Column3]],sc_gsm[Column3],sc_gsm[Column3],"")</f>
        <v>FACOAE181_x_FWD</v>
      </c>
      <c r="G1357" s="3" t="str" cm="1">
        <f t="array" ref="G1357">RT_gsm[[#This Row],[model_rxn]]&amp;",r,"&amp;_xlfn.SWITCH(RT_gsm[[#This Row],[Column2]],"REV","lower_bound:-","FWD","upper_bound:")&amp;"1000"</f>
        <v>FACOAE181_x,r,upper_bound:1000</v>
      </c>
      <c r="H1357" s="3" t="str">
        <f>_xlfn.XLOOKUP(RT_gsm[[#This Row],[rxn in SC GSM]],sc_gsm[model_rxn],sc_gsm[yeast8.3.4 equation],"")</f>
        <v>H2O[p] + oleoyl-CoA[p] =&gt; coenzyme A[p] + H+[p] + oleate[p]</v>
      </c>
      <c r="I1357" s="3" t="b">
        <f>_xlfn.XLOOKUP(RT_gsm[[#This Row],[rxn in SC GSM]],sc_gsm[model_rxn],sc_gsm[Column12],"")</f>
        <v>1</v>
      </c>
      <c r="J1357" s="3" t="str">
        <f>IF(RT_gsm[[#This Row],[Column2]]="REV",FIND("&lt;=&gt;",RT_gsm[[#This Row],[Column8]]),"")</f>
        <v/>
      </c>
    </row>
    <row r="1358" spans="1:10" hidden="1" x14ac:dyDescent="0.2">
      <c r="A1358" t="s">
        <v>5144</v>
      </c>
      <c r="B1358" t="s">
        <v>3902</v>
      </c>
      <c r="C1358" t="str">
        <f>RT_gsm[[#This Row],[model_rxn]]&amp;"_"&amp;RT_gsm[[#This Row],[Column2]]</f>
        <v>FACOAE182_c_FWD</v>
      </c>
      <c r="D1358" t="str">
        <f>_xlfn.XLOOKUP(RT_gsm[[#This Row],[Column3]],SC_enz[name_dir],SC_enz[name_dir],"")</f>
        <v/>
      </c>
      <c r="E1358" t="str">
        <f>_xlfn.XLOOKUP(RT_gsm[[#This Row],[model_rxn]],sc_gsm[model_rxn],sc_gsm[model_rxn],"")</f>
        <v/>
      </c>
      <c r="F1358" s="3" t="str">
        <f>_xlfn.XLOOKUP(RT_gsm[[#This Row],[Column3]],sc_gsm[Column3],sc_gsm[Column3],"")</f>
        <v/>
      </c>
      <c r="G1358" s="3" t="str" cm="1">
        <f t="array" ref="G1358">RT_gsm[[#This Row],[model_rxn]]&amp;",r,"&amp;_xlfn.SWITCH(RT_gsm[[#This Row],[Column2]],"REV","lower_bound:-","FWD","upper_bound:")&amp;"1000"</f>
        <v>FACOAE182_c,r,upper_bound:1000</v>
      </c>
      <c r="H1358" s="3" t="str">
        <f>_xlfn.XLOOKUP(RT_gsm[[#This Row],[rxn in SC GSM]],sc_gsm[model_rxn],sc_gsm[yeast8.3.4 equation],"")</f>
        <v/>
      </c>
      <c r="I1358" s="3" t="str">
        <f>_xlfn.XLOOKUP(RT_gsm[[#This Row],[rxn in SC GSM]],sc_gsm[model_rxn],sc_gsm[Column12],"")</f>
        <v/>
      </c>
      <c r="J1358" s="3" t="str">
        <f>IF(RT_gsm[[#This Row],[Column2]]="REV",FIND("&lt;=&gt;",RT_gsm[[#This Row],[Column8]]),"")</f>
        <v/>
      </c>
    </row>
    <row r="1359" spans="1:10" hidden="1" x14ac:dyDescent="0.2">
      <c r="A1359" t="s">
        <v>5145</v>
      </c>
      <c r="B1359" t="s">
        <v>3902</v>
      </c>
      <c r="C1359" t="str">
        <f>RT_gsm[[#This Row],[model_rxn]]&amp;"_"&amp;RT_gsm[[#This Row],[Column2]]</f>
        <v>FACOAE182_x_FWD</v>
      </c>
      <c r="D1359" t="str">
        <f>_xlfn.XLOOKUP(RT_gsm[[#This Row],[Column3]],SC_enz[name_dir],SC_enz[name_dir],"")</f>
        <v/>
      </c>
      <c r="E1359" t="str">
        <f>_xlfn.XLOOKUP(RT_gsm[[#This Row],[model_rxn]],sc_gsm[model_rxn],sc_gsm[model_rxn],"")</f>
        <v/>
      </c>
      <c r="F1359" s="3" t="str">
        <f>_xlfn.XLOOKUP(RT_gsm[[#This Row],[Column3]],sc_gsm[Column3],sc_gsm[Column3],"")</f>
        <v/>
      </c>
      <c r="G1359" s="3" t="str" cm="1">
        <f t="array" ref="G1359">RT_gsm[[#This Row],[model_rxn]]&amp;",r,"&amp;_xlfn.SWITCH(RT_gsm[[#This Row],[Column2]],"REV","lower_bound:-","FWD","upper_bound:")&amp;"1000"</f>
        <v>FACOAE182_x,r,upper_bound:1000</v>
      </c>
      <c r="H1359" s="3" t="str">
        <f>_xlfn.XLOOKUP(RT_gsm[[#This Row],[rxn in SC GSM]],sc_gsm[model_rxn],sc_gsm[yeast8.3.4 equation],"")</f>
        <v/>
      </c>
      <c r="I1359" s="3" t="str">
        <f>_xlfn.XLOOKUP(RT_gsm[[#This Row],[rxn in SC GSM]],sc_gsm[model_rxn],sc_gsm[Column12],"")</f>
        <v/>
      </c>
      <c r="J1359" s="3" t="str">
        <f>IF(RT_gsm[[#This Row],[Column2]]="REV",FIND("&lt;=&gt;",RT_gsm[[#This Row],[Column8]]),"")</f>
        <v/>
      </c>
    </row>
    <row r="1360" spans="1:10" hidden="1" x14ac:dyDescent="0.2">
      <c r="A1360" t="s">
        <v>5146</v>
      </c>
      <c r="B1360" t="s">
        <v>3902</v>
      </c>
      <c r="C1360" t="str">
        <f>RT_gsm[[#This Row],[model_rxn]]&amp;"_"&amp;RT_gsm[[#This Row],[Column2]]</f>
        <v>FACOAE183_c_FWD</v>
      </c>
      <c r="D1360" t="str">
        <f>_xlfn.XLOOKUP(RT_gsm[[#This Row],[Column3]],SC_enz[name_dir],SC_enz[name_dir],"")</f>
        <v/>
      </c>
      <c r="E1360" t="str">
        <f>_xlfn.XLOOKUP(RT_gsm[[#This Row],[model_rxn]],sc_gsm[model_rxn],sc_gsm[model_rxn],"")</f>
        <v/>
      </c>
      <c r="F1360" s="3" t="str">
        <f>_xlfn.XLOOKUP(RT_gsm[[#This Row],[Column3]],sc_gsm[Column3],sc_gsm[Column3],"")</f>
        <v/>
      </c>
      <c r="G1360" s="3" t="str" cm="1">
        <f t="array" ref="G1360">RT_gsm[[#This Row],[model_rxn]]&amp;",r,"&amp;_xlfn.SWITCH(RT_gsm[[#This Row],[Column2]],"REV","lower_bound:-","FWD","upper_bound:")&amp;"1000"</f>
        <v>FACOAE183_c,r,upper_bound:1000</v>
      </c>
      <c r="H1360" s="3" t="str">
        <f>_xlfn.XLOOKUP(RT_gsm[[#This Row],[rxn in SC GSM]],sc_gsm[model_rxn],sc_gsm[yeast8.3.4 equation],"")</f>
        <v/>
      </c>
      <c r="I1360" s="3" t="str">
        <f>_xlfn.XLOOKUP(RT_gsm[[#This Row],[rxn in SC GSM]],sc_gsm[model_rxn],sc_gsm[Column12],"")</f>
        <v/>
      </c>
      <c r="J1360" s="3" t="str">
        <f>IF(RT_gsm[[#This Row],[Column2]]="REV",FIND("&lt;=&gt;",RT_gsm[[#This Row],[Column8]]),"")</f>
        <v/>
      </c>
    </row>
    <row r="1361" spans="1:10" hidden="1" x14ac:dyDescent="0.2">
      <c r="A1361" t="s">
        <v>5147</v>
      </c>
      <c r="B1361" t="s">
        <v>3902</v>
      </c>
      <c r="C1361" t="str">
        <f>RT_gsm[[#This Row],[model_rxn]]&amp;"_"&amp;RT_gsm[[#This Row],[Column2]]</f>
        <v>FACOAE183_x_FWD</v>
      </c>
      <c r="D1361" t="str">
        <f>_xlfn.XLOOKUP(RT_gsm[[#This Row],[Column3]],SC_enz[name_dir],SC_enz[name_dir],"")</f>
        <v/>
      </c>
      <c r="E1361" t="str">
        <f>_xlfn.XLOOKUP(RT_gsm[[#This Row],[model_rxn]],sc_gsm[model_rxn],sc_gsm[model_rxn],"")</f>
        <v/>
      </c>
      <c r="F1361" s="3" t="str">
        <f>_xlfn.XLOOKUP(RT_gsm[[#This Row],[Column3]],sc_gsm[Column3],sc_gsm[Column3],"")</f>
        <v/>
      </c>
      <c r="G1361" s="3" t="str" cm="1">
        <f t="array" ref="G1361">RT_gsm[[#This Row],[model_rxn]]&amp;",r,"&amp;_xlfn.SWITCH(RT_gsm[[#This Row],[Column2]],"REV","lower_bound:-","FWD","upper_bound:")&amp;"1000"</f>
        <v>FACOAE183_x,r,upper_bound:1000</v>
      </c>
      <c r="H1361" s="3" t="str">
        <f>_xlfn.XLOOKUP(RT_gsm[[#This Row],[rxn in SC GSM]],sc_gsm[model_rxn],sc_gsm[yeast8.3.4 equation],"")</f>
        <v/>
      </c>
      <c r="I1361" s="3" t="str">
        <f>_xlfn.XLOOKUP(RT_gsm[[#This Row],[rxn in SC GSM]],sc_gsm[model_rxn],sc_gsm[Column12],"")</f>
        <v/>
      </c>
      <c r="J1361" s="3" t="str">
        <f>IF(RT_gsm[[#This Row],[Column2]]="REV",FIND("&lt;=&gt;",RT_gsm[[#This Row],[Column8]]),"")</f>
        <v/>
      </c>
    </row>
    <row r="1362" spans="1:10" hidden="1" x14ac:dyDescent="0.2">
      <c r="A1362" t="s">
        <v>1878</v>
      </c>
      <c r="B1362" t="s">
        <v>3902</v>
      </c>
      <c r="C1362" t="str">
        <f>RT_gsm[[#This Row],[model_rxn]]&amp;"_"&amp;RT_gsm[[#This Row],[Column2]]</f>
        <v>FACOAE40_x_FWD</v>
      </c>
      <c r="D1362" t="str">
        <f>_xlfn.XLOOKUP(RT_gsm[[#This Row],[Column3]],SC_enz[name_dir],SC_enz[name_dir],"")</f>
        <v>FACOAE40_x_FWD</v>
      </c>
      <c r="E1362" t="str">
        <f>_xlfn.XLOOKUP(RT_gsm[[#This Row],[model_rxn]],sc_gsm[model_rxn],sc_gsm[model_rxn],"")</f>
        <v>FACOAE40_x</v>
      </c>
      <c r="F1362" s="3" t="str">
        <f>_xlfn.XLOOKUP(RT_gsm[[#This Row],[Column3]],sc_gsm[Column3],sc_gsm[Column3],"")</f>
        <v>FACOAE40_x_FWD</v>
      </c>
      <c r="G1362" s="3" t="str" cm="1">
        <f t="array" ref="G1362">RT_gsm[[#This Row],[model_rxn]]&amp;",r,"&amp;_xlfn.SWITCH(RT_gsm[[#This Row],[Column2]],"REV","lower_bound:-","FWD","upper_bound:")&amp;"1000"</f>
        <v>FACOAE40_x,r,upper_bound:1000</v>
      </c>
      <c r="H1362" s="3" t="str">
        <f>_xlfn.XLOOKUP(RT_gsm[[#This Row],[rxn in SC GSM]],sc_gsm[model_rxn],sc_gsm[yeast8.3.4 equation],"")</f>
        <v>H2O[p] + butanoyl-CoA[p] =&gt; coenzyme A[p] + H+[p] + butyrate[p]</v>
      </c>
      <c r="I1362" s="3" t="b">
        <f>_xlfn.XLOOKUP(RT_gsm[[#This Row],[rxn in SC GSM]],sc_gsm[model_rxn],sc_gsm[Column12],"")</f>
        <v>0</v>
      </c>
      <c r="J1362" s="3" t="str">
        <f>IF(RT_gsm[[#This Row],[Column2]]="REV",FIND("&lt;=&gt;",RT_gsm[[#This Row],[Column8]]),"")</f>
        <v/>
      </c>
    </row>
    <row r="1363" spans="1:10" hidden="1" x14ac:dyDescent="0.2">
      <c r="A1363" t="s">
        <v>1879</v>
      </c>
      <c r="B1363" t="s">
        <v>3902</v>
      </c>
      <c r="C1363" t="str">
        <f>RT_gsm[[#This Row],[model_rxn]]&amp;"_"&amp;RT_gsm[[#This Row],[Column2]]</f>
        <v>FACOAE60_x_FWD</v>
      </c>
      <c r="D1363" t="str">
        <f>_xlfn.XLOOKUP(RT_gsm[[#This Row],[Column3]],SC_enz[name_dir],SC_enz[name_dir],"")</f>
        <v>FACOAE60_x_FWD</v>
      </c>
      <c r="E1363" t="str">
        <f>_xlfn.XLOOKUP(RT_gsm[[#This Row],[model_rxn]],sc_gsm[model_rxn],sc_gsm[model_rxn],"")</f>
        <v>FACOAE60_x</v>
      </c>
      <c r="F1363" s="3" t="str">
        <f>_xlfn.XLOOKUP(RT_gsm[[#This Row],[Column3]],sc_gsm[Column3],sc_gsm[Column3],"")</f>
        <v>FACOAE60_x_FWD</v>
      </c>
      <c r="G1363" s="3" t="str" cm="1">
        <f t="array" ref="G1363">RT_gsm[[#This Row],[model_rxn]]&amp;",r,"&amp;_xlfn.SWITCH(RT_gsm[[#This Row],[Column2]],"REV","lower_bound:-","FWD","upper_bound:")&amp;"1000"</f>
        <v>FACOAE60_x,r,upper_bound:1000</v>
      </c>
      <c r="H1363" s="3" t="str">
        <f>_xlfn.XLOOKUP(RT_gsm[[#This Row],[rxn in SC GSM]],sc_gsm[model_rxn],sc_gsm[yeast8.3.4 equation],"")</f>
        <v>H2O[p] + hexanoyl-CoA[p] =&gt; coenzyme A[p] + H+[p] + hexanoate[p]</v>
      </c>
      <c r="I1363" s="3" t="b">
        <f>_xlfn.XLOOKUP(RT_gsm[[#This Row],[rxn in SC GSM]],sc_gsm[model_rxn],sc_gsm[Column12],"")</f>
        <v>0</v>
      </c>
      <c r="J1363" s="3" t="str">
        <f>IF(RT_gsm[[#This Row],[Column2]]="REV",FIND("&lt;=&gt;",RT_gsm[[#This Row],[Column8]]),"")</f>
        <v/>
      </c>
    </row>
    <row r="1364" spans="1:10" hidden="1" x14ac:dyDescent="0.2">
      <c r="A1364" t="s">
        <v>1438</v>
      </c>
      <c r="B1364" t="s">
        <v>3902</v>
      </c>
      <c r="C1364" t="str">
        <f>RT_gsm[[#This Row],[model_rxn]]&amp;"_"&amp;RT_gsm[[#This Row],[Column2]]</f>
        <v>FACOAE80_x_FWD</v>
      </c>
      <c r="D1364" t="str">
        <f>_xlfn.XLOOKUP(RT_gsm[[#This Row],[Column3]],SC_enz[name_dir],SC_enz[name_dir],"")</f>
        <v>FACOAE80_x_FWD</v>
      </c>
      <c r="E1364" t="str">
        <f>_xlfn.XLOOKUP(RT_gsm[[#This Row],[model_rxn]],sc_gsm[model_rxn],sc_gsm[model_rxn],"")</f>
        <v>FACOAE80_x</v>
      </c>
      <c r="F1364" s="3" t="str">
        <f>_xlfn.XLOOKUP(RT_gsm[[#This Row],[Column3]],sc_gsm[Column3],sc_gsm[Column3],"")</f>
        <v>FACOAE80_x_FWD</v>
      </c>
      <c r="G1364" s="3" t="str" cm="1">
        <f t="array" ref="G1364">RT_gsm[[#This Row],[model_rxn]]&amp;",r,"&amp;_xlfn.SWITCH(RT_gsm[[#This Row],[Column2]],"REV","lower_bound:-","FWD","upper_bound:")&amp;"1000"</f>
        <v>FACOAE80_x,r,upper_bound:1000</v>
      </c>
      <c r="H1364" s="3" t="str">
        <f>_xlfn.XLOOKUP(RT_gsm[[#This Row],[rxn in SC GSM]],sc_gsm[model_rxn],sc_gsm[yeast8.3.4 equation],"")</f>
        <v>decanoyl-CoA[p] + H2O[p] =&gt; coenzyme A[p] + decanoate[p] + H+[p]</v>
      </c>
      <c r="I1364" s="3" t="b">
        <f>_xlfn.XLOOKUP(RT_gsm[[#This Row],[rxn in SC GSM]],sc_gsm[model_rxn],sc_gsm[Column12],"")</f>
        <v>1</v>
      </c>
      <c r="J1364" s="3" t="str">
        <f>IF(RT_gsm[[#This Row],[Column2]]="REV",FIND("&lt;=&gt;",RT_gsm[[#This Row],[Column8]]),"")</f>
        <v/>
      </c>
    </row>
    <row r="1365" spans="1:10" hidden="1" x14ac:dyDescent="0.2">
      <c r="A1365" t="s">
        <v>5148</v>
      </c>
      <c r="B1365" t="s">
        <v>3902</v>
      </c>
      <c r="C1365" t="str">
        <f>RT_gsm[[#This Row],[model_rxn]]&amp;"_"&amp;RT_gsm[[#This Row],[Column2]]</f>
        <v>FACOAL100_c_FWD</v>
      </c>
      <c r="D1365" t="str">
        <f>_xlfn.XLOOKUP(RT_gsm[[#This Row],[Column3]],SC_enz[name_dir],SC_enz[name_dir],"")</f>
        <v/>
      </c>
      <c r="E1365" t="str">
        <f>_xlfn.XLOOKUP(RT_gsm[[#This Row],[model_rxn]],sc_gsm[model_rxn],sc_gsm[model_rxn],"")</f>
        <v/>
      </c>
      <c r="F1365" s="3" t="str">
        <f>_xlfn.XLOOKUP(RT_gsm[[#This Row],[Column3]],sc_gsm[Column3],sc_gsm[Column3],"")</f>
        <v/>
      </c>
      <c r="G1365" s="3" t="str" cm="1">
        <f t="array" ref="G1365">RT_gsm[[#This Row],[model_rxn]]&amp;",r,"&amp;_xlfn.SWITCH(RT_gsm[[#This Row],[Column2]],"REV","lower_bound:-","FWD","upper_bound:")&amp;"1000"</f>
        <v>FACOAL100_c,r,upper_bound:1000</v>
      </c>
      <c r="H1365" s="3" t="str">
        <f>_xlfn.XLOOKUP(RT_gsm[[#This Row],[rxn in SC GSM]],sc_gsm[model_rxn],sc_gsm[yeast8.3.4 equation],"")</f>
        <v/>
      </c>
      <c r="I1365" s="3" t="str">
        <f>_xlfn.XLOOKUP(RT_gsm[[#This Row],[rxn in SC GSM]],sc_gsm[model_rxn],sc_gsm[Column12],"")</f>
        <v/>
      </c>
      <c r="J1365" s="3" t="str">
        <f>IF(RT_gsm[[#This Row],[Column2]]="REV",FIND("&lt;=&gt;",RT_gsm[[#This Row],[Column8]]),"")</f>
        <v/>
      </c>
    </row>
    <row r="1366" spans="1:10" hidden="1" x14ac:dyDescent="0.2">
      <c r="A1366" t="s">
        <v>802</v>
      </c>
      <c r="B1366" t="s">
        <v>3902</v>
      </c>
      <c r="C1366" t="str">
        <f>RT_gsm[[#This Row],[model_rxn]]&amp;"_"&amp;RT_gsm[[#This Row],[Column2]]</f>
        <v>FACOAL100_x_FWD</v>
      </c>
      <c r="D1366" t="str">
        <f>_xlfn.XLOOKUP(RT_gsm[[#This Row],[Column3]],SC_enz[name_dir],SC_enz[name_dir],"")</f>
        <v>FACOAL100_x_FWD</v>
      </c>
      <c r="E1366" t="str">
        <f>_xlfn.XLOOKUP(RT_gsm[[#This Row],[model_rxn]],sc_gsm[model_rxn],sc_gsm[model_rxn],"")</f>
        <v>FACOAL100_x</v>
      </c>
      <c r="F1366" s="3" t="str">
        <f>_xlfn.XLOOKUP(RT_gsm[[#This Row],[Column3]],sc_gsm[Column3],sc_gsm[Column3],"")</f>
        <v>FACOAL100_x_FWD</v>
      </c>
      <c r="G1366" s="3" t="str" cm="1">
        <f t="array" ref="G1366">RT_gsm[[#This Row],[model_rxn]]&amp;",r,"&amp;_xlfn.SWITCH(RT_gsm[[#This Row],[Column2]],"REV","lower_bound:-","FWD","upper_bound:")&amp;"1000"</f>
        <v>FACOAL100_x,r,upper_bound:1000</v>
      </c>
      <c r="H1366" s="3" t="str">
        <f>_xlfn.XLOOKUP(RT_gsm[[#This Row],[rxn in SC GSM]],sc_gsm[model_rxn],sc_gsm[yeast8.3.4 equation],"")</f>
        <v>ATP[p] + coenzyme A[p] + decanoate[p] &lt;=&gt; AMP[p] + decanoyl-CoA[p] + diphosphate[p]</v>
      </c>
      <c r="I1366" s="3" t="b">
        <f>_xlfn.XLOOKUP(RT_gsm[[#This Row],[rxn in SC GSM]],sc_gsm[model_rxn],sc_gsm[Column12],"")</f>
        <v>1</v>
      </c>
      <c r="J1366" s="3" t="str">
        <f>IF(RT_gsm[[#This Row],[Column2]]="REV",FIND("&lt;=&gt;",RT_gsm[[#This Row],[Column8]]),"")</f>
        <v/>
      </c>
    </row>
    <row r="1367" spans="1:10" hidden="1" x14ac:dyDescent="0.2">
      <c r="A1367" t="s">
        <v>5153</v>
      </c>
      <c r="B1367" t="s">
        <v>3902</v>
      </c>
      <c r="C1367" t="str">
        <f>RT_gsm[[#This Row],[model_rxn]]&amp;"_"&amp;RT_gsm[[#This Row],[Column2]]</f>
        <v>FACOAL120_c_FWD</v>
      </c>
      <c r="D1367" t="str">
        <f>_xlfn.XLOOKUP(RT_gsm[[#This Row],[Column3]],SC_enz[name_dir],SC_enz[name_dir],"")</f>
        <v/>
      </c>
      <c r="E1367" t="str">
        <f>_xlfn.XLOOKUP(RT_gsm[[#This Row],[model_rxn]],sc_gsm[model_rxn],sc_gsm[model_rxn],"")</f>
        <v/>
      </c>
      <c r="F1367" s="3" t="str">
        <f>_xlfn.XLOOKUP(RT_gsm[[#This Row],[Column3]],sc_gsm[Column3],sc_gsm[Column3],"")</f>
        <v/>
      </c>
      <c r="G1367" s="3" t="str" cm="1">
        <f t="array" ref="G1367">RT_gsm[[#This Row],[model_rxn]]&amp;",r,"&amp;_xlfn.SWITCH(RT_gsm[[#This Row],[Column2]],"REV","lower_bound:-","FWD","upper_bound:")&amp;"1000"</f>
        <v>FACOAL120_c,r,upper_bound:1000</v>
      </c>
      <c r="H1367" s="3" t="str">
        <f>_xlfn.XLOOKUP(RT_gsm[[#This Row],[rxn in SC GSM]],sc_gsm[model_rxn],sc_gsm[yeast8.3.4 equation],"")</f>
        <v/>
      </c>
      <c r="I1367" s="3" t="str">
        <f>_xlfn.XLOOKUP(RT_gsm[[#This Row],[rxn in SC GSM]],sc_gsm[model_rxn],sc_gsm[Column12],"")</f>
        <v/>
      </c>
      <c r="J1367" s="3" t="str">
        <f>IF(RT_gsm[[#This Row],[Column2]]="REV",FIND("&lt;=&gt;",RT_gsm[[#This Row],[Column8]]),"")</f>
        <v/>
      </c>
    </row>
    <row r="1368" spans="1:10" hidden="1" x14ac:dyDescent="0.2">
      <c r="A1368" t="s">
        <v>1856</v>
      </c>
      <c r="B1368" t="s">
        <v>3902</v>
      </c>
      <c r="C1368" t="str">
        <f>RT_gsm[[#This Row],[model_rxn]]&amp;"_"&amp;RT_gsm[[#This Row],[Column2]]</f>
        <v>FACOAL120_l_FWD</v>
      </c>
      <c r="D1368" t="str">
        <f>_xlfn.XLOOKUP(RT_gsm[[#This Row],[Column3]],SC_enz[name_dir],SC_enz[name_dir],"")</f>
        <v>FACOAL120_l_FWD</v>
      </c>
      <c r="E1368" t="str">
        <f>_xlfn.XLOOKUP(RT_gsm[[#This Row],[model_rxn]],sc_gsm[model_rxn],sc_gsm[model_rxn],"")</f>
        <v>FACOAL120_l</v>
      </c>
      <c r="F1368" s="3" t="str">
        <f>_xlfn.XLOOKUP(RT_gsm[[#This Row],[Column3]],sc_gsm[Column3],sc_gsm[Column3],"")</f>
        <v>FACOAL120_l_FWD</v>
      </c>
      <c r="G1368" s="3" t="str" cm="1">
        <f t="array" ref="G1368">RT_gsm[[#This Row],[model_rxn]]&amp;",r,"&amp;_xlfn.SWITCH(RT_gsm[[#This Row],[Column2]],"REV","lower_bound:-","FWD","upper_bound:")&amp;"1000"</f>
        <v>FACOAL120_l,r,upper_bound:1000</v>
      </c>
      <c r="H1368" s="3" t="str">
        <f>_xlfn.XLOOKUP(RT_gsm[[#This Row],[rxn in SC GSM]],sc_gsm[model_rxn],sc_gsm[yeast8.3.4 equation],"")</f>
        <v>coenzyme A[lp] + ATP[lp] + laurate[lp] &lt;=&gt; diphosphate[lp] + AMP[lp] + lauroyl-CoA[lp]</v>
      </c>
      <c r="I1368" s="3" t="b">
        <f>_xlfn.XLOOKUP(RT_gsm[[#This Row],[rxn in SC GSM]],sc_gsm[model_rxn],sc_gsm[Column12],"")</f>
        <v>1</v>
      </c>
      <c r="J1368" s="3" t="str">
        <f>IF(RT_gsm[[#This Row],[Column2]]="REV",FIND("&lt;=&gt;",RT_gsm[[#This Row],[Column8]]),"")</f>
        <v/>
      </c>
    </row>
    <row r="1369" spans="1:10" hidden="1" x14ac:dyDescent="0.2">
      <c r="A1369" t="s">
        <v>1845</v>
      </c>
      <c r="B1369" t="s">
        <v>3902</v>
      </c>
      <c r="C1369" t="str">
        <f>RT_gsm[[#This Row],[model_rxn]]&amp;"_"&amp;RT_gsm[[#This Row],[Column2]]</f>
        <v>FACOAL120_rm_FWD</v>
      </c>
      <c r="D1369" t="str">
        <f>_xlfn.XLOOKUP(RT_gsm[[#This Row],[Column3]],SC_enz[name_dir],SC_enz[name_dir],"")</f>
        <v>FACOAL120_rm_FWD</v>
      </c>
      <c r="E1369" t="str">
        <f>_xlfn.XLOOKUP(RT_gsm[[#This Row],[model_rxn]],sc_gsm[model_rxn],sc_gsm[model_rxn],"")</f>
        <v>FACOAL120_rm</v>
      </c>
      <c r="F1369" s="3" t="str">
        <f>_xlfn.XLOOKUP(RT_gsm[[#This Row],[Column3]],sc_gsm[Column3],sc_gsm[Column3],"")</f>
        <v>FACOAL120_rm_FWD</v>
      </c>
      <c r="G1369" s="3" t="str" cm="1">
        <f t="array" ref="G1369">RT_gsm[[#This Row],[model_rxn]]&amp;",r,"&amp;_xlfn.SWITCH(RT_gsm[[#This Row],[Column2]],"REV","lower_bound:-","FWD","upper_bound:")&amp;"1000"</f>
        <v>FACOAL120_rm,r,upper_bound:1000</v>
      </c>
      <c r="H1369" s="3" t="str">
        <f>_xlfn.XLOOKUP(RT_gsm[[#This Row],[rxn in SC GSM]],sc_gsm[model_rxn],sc_gsm[yeast8.3.4 equation],"")</f>
        <v>coenzyme A[erm] + ATP[erm] + laurate[erm] &lt;=&gt; lauroyl-CoA[erm] + AMP[erm] + diphosphate[erm]</v>
      </c>
      <c r="I1369" s="3" t="b">
        <f>_xlfn.XLOOKUP(RT_gsm[[#This Row],[rxn in SC GSM]],sc_gsm[model_rxn],sc_gsm[Column12],"")</f>
        <v>1</v>
      </c>
      <c r="J1369" s="3" t="str">
        <f>IF(RT_gsm[[#This Row],[Column2]]="REV",FIND("&lt;=&gt;",RT_gsm[[#This Row],[Column8]]),"")</f>
        <v/>
      </c>
    </row>
    <row r="1370" spans="1:10" hidden="1" x14ac:dyDescent="0.2">
      <c r="A1370" t="s">
        <v>805</v>
      </c>
      <c r="B1370" t="s">
        <v>3902</v>
      </c>
      <c r="C1370" t="str">
        <f>RT_gsm[[#This Row],[model_rxn]]&amp;"_"&amp;RT_gsm[[#This Row],[Column2]]</f>
        <v>FACOAL120_x_FWD</v>
      </c>
      <c r="D1370" t="str">
        <f>_xlfn.XLOOKUP(RT_gsm[[#This Row],[Column3]],SC_enz[name_dir],SC_enz[name_dir],"")</f>
        <v>FACOAL120_x_FWD</v>
      </c>
      <c r="E1370" t="str">
        <f>_xlfn.XLOOKUP(RT_gsm[[#This Row],[model_rxn]],sc_gsm[model_rxn],sc_gsm[model_rxn],"")</f>
        <v>FACOAL120_x</v>
      </c>
      <c r="F1370" s="3" t="str">
        <f>_xlfn.XLOOKUP(RT_gsm[[#This Row],[Column3]],sc_gsm[Column3],sc_gsm[Column3],"")</f>
        <v>FACOAL120_x_FWD</v>
      </c>
      <c r="G1370" s="3" t="str" cm="1">
        <f t="array" ref="G1370">RT_gsm[[#This Row],[model_rxn]]&amp;",r,"&amp;_xlfn.SWITCH(RT_gsm[[#This Row],[Column2]],"REV","lower_bound:-","FWD","upper_bound:")&amp;"1000"</f>
        <v>FACOAL120_x,r,upper_bound:1000</v>
      </c>
      <c r="H1370" s="3" t="str">
        <f>_xlfn.XLOOKUP(RT_gsm[[#This Row],[rxn in SC GSM]],sc_gsm[model_rxn],sc_gsm[yeast8.3.4 equation],"")</f>
        <v>ATP[p] + coenzyme A[p] + laurate[p] &lt;=&gt; AMP[p] + diphosphate[p] + lauroyl-CoA[p]</v>
      </c>
      <c r="I1370" s="3" t="b">
        <f>_xlfn.XLOOKUP(RT_gsm[[#This Row],[rxn in SC GSM]],sc_gsm[model_rxn],sc_gsm[Column12],"")</f>
        <v>1</v>
      </c>
      <c r="J1370" s="3" t="str">
        <f>IF(RT_gsm[[#This Row],[Column2]]="REV",FIND("&lt;=&gt;",RT_gsm[[#This Row],[Column8]]),"")</f>
        <v/>
      </c>
    </row>
    <row r="1371" spans="1:10" hidden="1" x14ac:dyDescent="0.2">
      <c r="A1371" t="s">
        <v>1857</v>
      </c>
      <c r="B1371" t="s">
        <v>3902</v>
      </c>
      <c r="C1371" t="str">
        <f>RT_gsm[[#This Row],[model_rxn]]&amp;"_"&amp;RT_gsm[[#This Row],[Column2]]</f>
        <v>FACOAL140_l_FWD</v>
      </c>
      <c r="D1371" t="str">
        <f>_xlfn.XLOOKUP(RT_gsm[[#This Row],[Column3]],SC_enz[name_dir],SC_enz[name_dir],"")</f>
        <v>FACOAL140_l_FWD</v>
      </c>
      <c r="E1371" t="str">
        <f>_xlfn.XLOOKUP(RT_gsm[[#This Row],[model_rxn]],sc_gsm[model_rxn],sc_gsm[model_rxn],"")</f>
        <v>FACOAL140_l</v>
      </c>
      <c r="F1371" s="3" t="str">
        <f>_xlfn.XLOOKUP(RT_gsm[[#This Row],[Column3]],sc_gsm[Column3],sc_gsm[Column3],"")</f>
        <v>FACOAL140_l_FWD</v>
      </c>
      <c r="G1371" s="3" t="str" cm="1">
        <f t="array" ref="G1371">RT_gsm[[#This Row],[model_rxn]]&amp;",r,"&amp;_xlfn.SWITCH(RT_gsm[[#This Row],[Column2]],"REV","lower_bound:-","FWD","upper_bound:")&amp;"1000"</f>
        <v>FACOAL140_l,r,upper_bound:1000</v>
      </c>
      <c r="H1371" s="3" t="str">
        <f>_xlfn.XLOOKUP(RT_gsm[[#This Row],[rxn in SC GSM]],sc_gsm[model_rxn],sc_gsm[yeast8.3.4 equation],"")</f>
        <v>coenzyme A[lp] + ATP[lp] + myristate[lp] &lt;=&gt; diphosphate[lp] + AMP[lp] + myristoyl-CoA[lp]</v>
      </c>
      <c r="I1371" s="3" t="b">
        <f>_xlfn.XLOOKUP(RT_gsm[[#This Row],[rxn in SC GSM]],sc_gsm[model_rxn],sc_gsm[Column12],"")</f>
        <v>1</v>
      </c>
      <c r="J1371" s="3" t="str">
        <f>IF(RT_gsm[[#This Row],[Column2]]="REV",FIND("&lt;=&gt;",RT_gsm[[#This Row],[Column8]]),"")</f>
        <v/>
      </c>
    </row>
    <row r="1372" spans="1:10" hidden="1" x14ac:dyDescent="0.2">
      <c r="A1372" t="s">
        <v>1849</v>
      </c>
      <c r="B1372" t="s">
        <v>3902</v>
      </c>
      <c r="C1372" t="str">
        <f>RT_gsm[[#This Row],[model_rxn]]&amp;"_"&amp;RT_gsm[[#This Row],[Column2]]</f>
        <v>FACOAL140_rm_FWD</v>
      </c>
      <c r="D1372" t="str">
        <f>_xlfn.XLOOKUP(RT_gsm[[#This Row],[Column3]],SC_enz[name_dir],SC_enz[name_dir],"")</f>
        <v>FACOAL140_rm_FWD</v>
      </c>
      <c r="E1372" t="str">
        <f>_xlfn.XLOOKUP(RT_gsm[[#This Row],[model_rxn]],sc_gsm[model_rxn],sc_gsm[model_rxn],"")</f>
        <v>FACOAL140_rm</v>
      </c>
      <c r="F1372" s="3" t="str">
        <f>_xlfn.XLOOKUP(RT_gsm[[#This Row],[Column3]],sc_gsm[Column3],sc_gsm[Column3],"")</f>
        <v>FACOAL140_rm_FWD</v>
      </c>
      <c r="G1372" s="3" t="str" cm="1">
        <f t="array" ref="G1372">RT_gsm[[#This Row],[model_rxn]]&amp;",r,"&amp;_xlfn.SWITCH(RT_gsm[[#This Row],[Column2]],"REV","lower_bound:-","FWD","upper_bound:")&amp;"1000"</f>
        <v>FACOAL140_rm,r,upper_bound:1000</v>
      </c>
      <c r="H1372" s="3" t="str">
        <f>_xlfn.XLOOKUP(RT_gsm[[#This Row],[rxn in SC GSM]],sc_gsm[model_rxn],sc_gsm[yeast8.3.4 equation],"")</f>
        <v>coenzyme A[erm] + ATP[erm] + myristate[erm] &lt;=&gt; myristoyl-CoA[erm] + AMP[erm] + diphosphate[erm]</v>
      </c>
      <c r="I1372" s="3" t="b">
        <f>_xlfn.XLOOKUP(RT_gsm[[#This Row],[rxn in SC GSM]],sc_gsm[model_rxn],sc_gsm[Column12],"")</f>
        <v>1</v>
      </c>
      <c r="J1372" s="3" t="str">
        <f>IF(RT_gsm[[#This Row],[Column2]]="REV",FIND("&lt;=&gt;",RT_gsm[[#This Row],[Column8]]),"")</f>
        <v/>
      </c>
    </row>
    <row r="1373" spans="1:10" hidden="1" x14ac:dyDescent="0.2">
      <c r="A1373" t="s">
        <v>808</v>
      </c>
      <c r="B1373" t="s">
        <v>3902</v>
      </c>
      <c r="C1373" t="str">
        <f>RT_gsm[[#This Row],[model_rxn]]&amp;"_"&amp;RT_gsm[[#This Row],[Column2]]</f>
        <v>FACOAL140_x_FWD</v>
      </c>
      <c r="D1373" t="str">
        <f>_xlfn.XLOOKUP(RT_gsm[[#This Row],[Column3]],SC_enz[name_dir],SC_enz[name_dir],"")</f>
        <v>FACOAL140_x_FWD</v>
      </c>
      <c r="E1373" t="str">
        <f>_xlfn.XLOOKUP(RT_gsm[[#This Row],[model_rxn]],sc_gsm[model_rxn],sc_gsm[model_rxn],"")</f>
        <v>FACOAL140_x</v>
      </c>
      <c r="F1373" s="3" t="str">
        <f>_xlfn.XLOOKUP(RT_gsm[[#This Row],[Column3]],sc_gsm[Column3],sc_gsm[Column3],"")</f>
        <v>FACOAL140_x_FWD</v>
      </c>
      <c r="G1373" s="3" t="str" cm="1">
        <f t="array" ref="G1373">RT_gsm[[#This Row],[model_rxn]]&amp;",r,"&amp;_xlfn.SWITCH(RT_gsm[[#This Row],[Column2]],"REV","lower_bound:-","FWD","upper_bound:")&amp;"1000"</f>
        <v>FACOAL140_x,r,upper_bound:1000</v>
      </c>
      <c r="H1373" s="3" t="str">
        <f>_xlfn.XLOOKUP(RT_gsm[[#This Row],[rxn in SC GSM]],sc_gsm[model_rxn],sc_gsm[yeast8.3.4 equation],"")</f>
        <v>ATP[p] + coenzyme A[p] + myristate[p] &lt;=&gt; AMP[p] + diphosphate[p] + myristoyl-CoA[p]</v>
      </c>
      <c r="I1373" s="3" t="b">
        <f>_xlfn.XLOOKUP(RT_gsm[[#This Row],[rxn in SC GSM]],sc_gsm[model_rxn],sc_gsm[Column12],"")</f>
        <v>1</v>
      </c>
      <c r="J1373" s="3" t="str">
        <f>IF(RT_gsm[[#This Row],[Column2]]="REV",FIND("&lt;=&gt;",RT_gsm[[#This Row],[Column8]]),"")</f>
        <v/>
      </c>
    </row>
    <row r="1374" spans="1:10" hidden="1" x14ac:dyDescent="0.2">
      <c r="A1374" t="s">
        <v>1858</v>
      </c>
      <c r="B1374" t="s">
        <v>3902</v>
      </c>
      <c r="C1374" t="str">
        <f>RT_gsm[[#This Row],[model_rxn]]&amp;"_"&amp;RT_gsm[[#This Row],[Column2]]</f>
        <v>FACOAL160_l_FWD</v>
      </c>
      <c r="D1374" t="str">
        <f>_xlfn.XLOOKUP(RT_gsm[[#This Row],[Column3]],SC_enz[name_dir],SC_enz[name_dir],"")</f>
        <v>FACOAL160_l_FWD</v>
      </c>
      <c r="E1374" t="str">
        <f>_xlfn.XLOOKUP(RT_gsm[[#This Row],[model_rxn]],sc_gsm[model_rxn],sc_gsm[model_rxn],"")</f>
        <v>FACOAL160_l</v>
      </c>
      <c r="F1374" s="3" t="str">
        <f>_xlfn.XLOOKUP(RT_gsm[[#This Row],[Column3]],sc_gsm[Column3],sc_gsm[Column3],"")</f>
        <v>FACOAL160_l_FWD</v>
      </c>
      <c r="G1374" s="3" t="str" cm="1">
        <f t="array" ref="G1374">RT_gsm[[#This Row],[model_rxn]]&amp;",r,"&amp;_xlfn.SWITCH(RT_gsm[[#This Row],[Column2]],"REV","lower_bound:-","FWD","upper_bound:")&amp;"1000"</f>
        <v>FACOAL160_l,r,upper_bound:1000</v>
      </c>
      <c r="H1374" s="3" t="str">
        <f>_xlfn.XLOOKUP(RT_gsm[[#This Row],[rxn in SC GSM]],sc_gsm[model_rxn],sc_gsm[yeast8.3.4 equation],"")</f>
        <v>coenzyme A[lp] + ATP[lp] + palmitate[lp] &lt;=&gt; diphosphate[lp] + AMP[lp] + palmitoyl-CoA[lp]</v>
      </c>
      <c r="I1374" s="3" t="b">
        <f>_xlfn.XLOOKUP(RT_gsm[[#This Row],[rxn in SC GSM]],sc_gsm[model_rxn],sc_gsm[Column12],"")</f>
        <v>1</v>
      </c>
      <c r="J1374" s="3" t="str">
        <f>IF(RT_gsm[[#This Row],[Column2]]="REV",FIND("&lt;=&gt;",RT_gsm[[#This Row],[Column8]]),"")</f>
        <v/>
      </c>
    </row>
    <row r="1375" spans="1:10" hidden="1" x14ac:dyDescent="0.2">
      <c r="A1375" t="s">
        <v>1852</v>
      </c>
      <c r="B1375" t="s">
        <v>3902</v>
      </c>
      <c r="C1375" t="str">
        <f>RT_gsm[[#This Row],[model_rxn]]&amp;"_"&amp;RT_gsm[[#This Row],[Column2]]</f>
        <v>FACOAL160_rm_FWD</v>
      </c>
      <c r="D1375" t="str">
        <f>_xlfn.XLOOKUP(RT_gsm[[#This Row],[Column3]],SC_enz[name_dir],SC_enz[name_dir],"")</f>
        <v>FACOAL160_rm_FWD</v>
      </c>
      <c r="E1375" t="str">
        <f>_xlfn.XLOOKUP(RT_gsm[[#This Row],[model_rxn]],sc_gsm[model_rxn],sc_gsm[model_rxn],"")</f>
        <v>FACOAL160_rm</v>
      </c>
      <c r="F1375" s="3" t="str">
        <f>_xlfn.XLOOKUP(RT_gsm[[#This Row],[Column3]],sc_gsm[Column3],sc_gsm[Column3],"")</f>
        <v>FACOAL160_rm_FWD</v>
      </c>
      <c r="G1375" s="3" t="str" cm="1">
        <f t="array" ref="G1375">RT_gsm[[#This Row],[model_rxn]]&amp;",r,"&amp;_xlfn.SWITCH(RT_gsm[[#This Row],[Column2]],"REV","lower_bound:-","FWD","upper_bound:")&amp;"1000"</f>
        <v>FACOAL160_rm,r,upper_bound:1000</v>
      </c>
      <c r="H1375" s="3" t="str">
        <f>_xlfn.XLOOKUP(RT_gsm[[#This Row],[rxn in SC GSM]],sc_gsm[model_rxn],sc_gsm[yeast8.3.4 equation],"")</f>
        <v>coenzyme A[erm] + ATP[erm] + palmitate[erm] &lt;=&gt; palmitoyl-CoA[erm] + AMP[erm] + diphosphate[erm]</v>
      </c>
      <c r="I1375" s="3" t="b">
        <f>_xlfn.XLOOKUP(RT_gsm[[#This Row],[rxn in SC GSM]],sc_gsm[model_rxn],sc_gsm[Column12],"")</f>
        <v>1</v>
      </c>
      <c r="J1375" s="3" t="str">
        <f>IF(RT_gsm[[#This Row],[Column2]]="REV",FIND("&lt;=&gt;",RT_gsm[[#This Row],[Column8]]),"")</f>
        <v/>
      </c>
    </row>
    <row r="1376" spans="1:10" hidden="1" x14ac:dyDescent="0.2">
      <c r="A1376" t="s">
        <v>806</v>
      </c>
      <c r="B1376" t="s">
        <v>3902</v>
      </c>
      <c r="C1376" t="str">
        <f>RT_gsm[[#This Row],[model_rxn]]&amp;"_"&amp;RT_gsm[[#This Row],[Column2]]</f>
        <v>FACOAL160_x_FWD</v>
      </c>
      <c r="D1376" t="str">
        <f>_xlfn.XLOOKUP(RT_gsm[[#This Row],[Column3]],SC_enz[name_dir],SC_enz[name_dir],"")</f>
        <v>FACOAL160_x_FWD</v>
      </c>
      <c r="E1376" t="str">
        <f>_xlfn.XLOOKUP(RT_gsm[[#This Row],[model_rxn]],sc_gsm[model_rxn],sc_gsm[model_rxn],"")</f>
        <v>FACOAL160_x</v>
      </c>
      <c r="F1376" s="3" t="str">
        <f>_xlfn.XLOOKUP(RT_gsm[[#This Row],[Column3]],sc_gsm[Column3],sc_gsm[Column3],"")</f>
        <v>FACOAL160_x_FWD</v>
      </c>
      <c r="G1376" s="3" t="str" cm="1">
        <f t="array" ref="G1376">RT_gsm[[#This Row],[model_rxn]]&amp;",r,"&amp;_xlfn.SWITCH(RT_gsm[[#This Row],[Column2]],"REV","lower_bound:-","FWD","upper_bound:")&amp;"1000"</f>
        <v>FACOAL160_x,r,upper_bound:1000</v>
      </c>
      <c r="H1376" s="3" t="str">
        <f>_xlfn.XLOOKUP(RT_gsm[[#This Row],[rxn in SC GSM]],sc_gsm[model_rxn],sc_gsm[yeast8.3.4 equation],"")</f>
        <v>ATP[p] + coenzyme A[p] + palmitate[p] &lt;=&gt; AMP[p] + diphosphate[p] + palmitoyl-CoA[p]</v>
      </c>
      <c r="I1376" s="3" t="b">
        <f>_xlfn.XLOOKUP(RT_gsm[[#This Row],[rxn in SC GSM]],sc_gsm[model_rxn],sc_gsm[Column12],"")</f>
        <v>1</v>
      </c>
      <c r="J1376" s="3" t="str">
        <f>IF(RT_gsm[[#This Row],[Column2]]="REV",FIND("&lt;=&gt;",RT_gsm[[#This Row],[Column8]]),"")</f>
        <v/>
      </c>
    </row>
    <row r="1377" spans="1:10" hidden="1" x14ac:dyDescent="0.2">
      <c r="A1377" t="s">
        <v>1859</v>
      </c>
      <c r="B1377" t="s">
        <v>3902</v>
      </c>
      <c r="C1377" t="str">
        <f>RT_gsm[[#This Row],[model_rxn]]&amp;"_"&amp;RT_gsm[[#This Row],[Column2]]</f>
        <v>FACOAL161_l_FWD</v>
      </c>
      <c r="D1377" t="str">
        <f>_xlfn.XLOOKUP(RT_gsm[[#This Row],[Column3]],SC_enz[name_dir],SC_enz[name_dir],"")</f>
        <v>FACOAL161_l_FWD</v>
      </c>
      <c r="E1377" t="str">
        <f>_xlfn.XLOOKUP(RT_gsm[[#This Row],[model_rxn]],sc_gsm[model_rxn],sc_gsm[model_rxn],"")</f>
        <v>FACOAL161_l</v>
      </c>
      <c r="F1377" s="3" t="str">
        <f>_xlfn.XLOOKUP(RT_gsm[[#This Row],[Column3]],sc_gsm[Column3],sc_gsm[Column3],"")</f>
        <v>FACOAL161_l_FWD</v>
      </c>
      <c r="G1377" s="3" t="str" cm="1">
        <f t="array" ref="G1377">RT_gsm[[#This Row],[model_rxn]]&amp;",r,"&amp;_xlfn.SWITCH(RT_gsm[[#This Row],[Column2]],"REV","lower_bound:-","FWD","upper_bound:")&amp;"1000"</f>
        <v>FACOAL161_l,r,upper_bound:1000</v>
      </c>
      <c r="H1377" s="3" t="str">
        <f>_xlfn.XLOOKUP(RT_gsm[[#This Row],[rxn in SC GSM]],sc_gsm[model_rxn],sc_gsm[yeast8.3.4 equation],"")</f>
        <v>coenzyme A[lp] + ATP[lp] + palmitoleate[lp] &lt;=&gt; diphosphate[lp] + AMP[lp] + palmitoleoyl-CoA(4-)[lp]</v>
      </c>
      <c r="I1377" s="3" t="b">
        <f>_xlfn.XLOOKUP(RT_gsm[[#This Row],[rxn in SC GSM]],sc_gsm[model_rxn],sc_gsm[Column12],"")</f>
        <v>1</v>
      </c>
      <c r="J1377" s="3" t="str">
        <f>IF(RT_gsm[[#This Row],[Column2]]="REV",FIND("&lt;=&gt;",RT_gsm[[#This Row],[Column8]]),"")</f>
        <v/>
      </c>
    </row>
    <row r="1378" spans="1:10" hidden="1" x14ac:dyDescent="0.2">
      <c r="A1378" t="s">
        <v>1853</v>
      </c>
      <c r="B1378" t="s">
        <v>3902</v>
      </c>
      <c r="C1378" t="str">
        <f>RT_gsm[[#This Row],[model_rxn]]&amp;"_"&amp;RT_gsm[[#This Row],[Column2]]</f>
        <v>FACOAL161_rm_FWD</v>
      </c>
      <c r="D1378" t="str">
        <f>_xlfn.XLOOKUP(RT_gsm[[#This Row],[Column3]],SC_enz[name_dir],SC_enz[name_dir],"")</f>
        <v>FACOAL161_rm_FWD</v>
      </c>
      <c r="E1378" t="str">
        <f>_xlfn.XLOOKUP(RT_gsm[[#This Row],[model_rxn]],sc_gsm[model_rxn],sc_gsm[model_rxn],"")</f>
        <v>FACOAL161_rm</v>
      </c>
      <c r="F1378" s="3" t="str">
        <f>_xlfn.XLOOKUP(RT_gsm[[#This Row],[Column3]],sc_gsm[Column3],sc_gsm[Column3],"")</f>
        <v>FACOAL161_rm_FWD</v>
      </c>
      <c r="G1378" s="3" t="str" cm="1">
        <f t="array" ref="G1378">RT_gsm[[#This Row],[model_rxn]]&amp;",r,"&amp;_xlfn.SWITCH(RT_gsm[[#This Row],[Column2]],"REV","lower_bound:-","FWD","upper_bound:")&amp;"1000"</f>
        <v>FACOAL161_rm,r,upper_bound:1000</v>
      </c>
      <c r="H1378" s="3" t="str">
        <f>_xlfn.XLOOKUP(RT_gsm[[#This Row],[rxn in SC GSM]],sc_gsm[model_rxn],sc_gsm[yeast8.3.4 equation],"")</f>
        <v>coenzyme A[erm] + ATP[erm] + palmitoleate[erm] &lt;=&gt; palmitoleoyl-CoA(4-)[erm] + AMP[erm] + diphosphate[erm]</v>
      </c>
      <c r="I1378" s="3" t="b">
        <f>_xlfn.XLOOKUP(RT_gsm[[#This Row],[rxn in SC GSM]],sc_gsm[model_rxn],sc_gsm[Column12],"")</f>
        <v>1</v>
      </c>
      <c r="J1378" s="3" t="str">
        <f>IF(RT_gsm[[#This Row],[Column2]]="REV",FIND("&lt;=&gt;",RT_gsm[[#This Row],[Column8]]),"")</f>
        <v/>
      </c>
    </row>
    <row r="1379" spans="1:10" hidden="1" x14ac:dyDescent="0.2">
      <c r="A1379" t="s">
        <v>1862</v>
      </c>
      <c r="B1379" t="s">
        <v>3902</v>
      </c>
      <c r="C1379" t="str">
        <f>RT_gsm[[#This Row],[model_rxn]]&amp;"_"&amp;RT_gsm[[#This Row],[Column2]]</f>
        <v>FACOAL161_x_FWD</v>
      </c>
      <c r="D1379" t="str">
        <f>_xlfn.XLOOKUP(RT_gsm[[#This Row],[Column3]],SC_enz[name_dir],SC_enz[name_dir],"")</f>
        <v>FACOAL161_x_FWD</v>
      </c>
      <c r="E1379" t="str">
        <f>_xlfn.XLOOKUP(RT_gsm[[#This Row],[model_rxn]],sc_gsm[model_rxn],sc_gsm[model_rxn],"")</f>
        <v>FACOAL161_x</v>
      </c>
      <c r="F1379" s="3" t="str">
        <f>_xlfn.XLOOKUP(RT_gsm[[#This Row],[Column3]],sc_gsm[Column3],sc_gsm[Column3],"")</f>
        <v>FACOAL161_x_FWD</v>
      </c>
      <c r="G1379" s="3" t="str" cm="1">
        <f t="array" ref="G1379">RT_gsm[[#This Row],[model_rxn]]&amp;",r,"&amp;_xlfn.SWITCH(RT_gsm[[#This Row],[Column2]],"REV","lower_bound:-","FWD","upper_bound:")&amp;"1000"</f>
        <v>FACOAL161_x,r,upper_bound:1000</v>
      </c>
      <c r="H1379" s="3" t="str">
        <f>_xlfn.XLOOKUP(RT_gsm[[#This Row],[rxn in SC GSM]],sc_gsm[model_rxn],sc_gsm[yeast8.3.4 equation],"")</f>
        <v>ATP[p] + coenzyme A[p] + palmitoleate[p] &lt;=&gt; AMP[p] + diphosphate[p] + palmitoleoyl-CoA(4-)[p]</v>
      </c>
      <c r="I1379" s="3" t="b">
        <f>_xlfn.XLOOKUP(RT_gsm[[#This Row],[rxn in SC GSM]],sc_gsm[model_rxn],sc_gsm[Column12],"")</f>
        <v>1</v>
      </c>
      <c r="J1379" s="3" t="str">
        <f>IF(RT_gsm[[#This Row],[Column2]]="REV",FIND("&lt;=&gt;",RT_gsm[[#This Row],[Column8]]),"")</f>
        <v/>
      </c>
    </row>
    <row r="1380" spans="1:10" hidden="1" x14ac:dyDescent="0.2">
      <c r="A1380" t="s">
        <v>1860</v>
      </c>
      <c r="B1380" t="s">
        <v>3902</v>
      </c>
      <c r="C1380" t="str">
        <f>RT_gsm[[#This Row],[model_rxn]]&amp;"_"&amp;RT_gsm[[#This Row],[Column2]]</f>
        <v>FACOAL180_l_FWD</v>
      </c>
      <c r="D1380" t="str">
        <f>_xlfn.XLOOKUP(RT_gsm[[#This Row],[Column3]],SC_enz[name_dir],SC_enz[name_dir],"")</f>
        <v>FACOAL180_l_FWD</v>
      </c>
      <c r="E1380" t="str">
        <f>_xlfn.XLOOKUP(RT_gsm[[#This Row],[model_rxn]],sc_gsm[model_rxn],sc_gsm[model_rxn],"")</f>
        <v>FACOAL180_l</v>
      </c>
      <c r="F1380" s="3" t="str">
        <f>_xlfn.XLOOKUP(RT_gsm[[#This Row],[Column3]],sc_gsm[Column3],sc_gsm[Column3],"")</f>
        <v>FACOAL180_l_FWD</v>
      </c>
      <c r="G1380" s="3" t="str" cm="1">
        <f t="array" ref="G1380">RT_gsm[[#This Row],[model_rxn]]&amp;",r,"&amp;_xlfn.SWITCH(RT_gsm[[#This Row],[Column2]],"REV","lower_bound:-","FWD","upper_bound:")&amp;"1000"</f>
        <v>FACOAL180_l,r,upper_bound:1000</v>
      </c>
      <c r="H1380" s="3" t="str">
        <f>_xlfn.XLOOKUP(RT_gsm[[#This Row],[rxn in SC GSM]],sc_gsm[model_rxn],sc_gsm[yeast8.3.4 equation],"")</f>
        <v>coenzyme A[lp] + ATP[lp] + stearate[lp] &lt;=&gt; diphosphate[lp] + AMP[lp] + stearoyl-CoA[lp]</v>
      </c>
      <c r="I1380" s="3" t="b">
        <f>_xlfn.XLOOKUP(RT_gsm[[#This Row],[rxn in SC GSM]],sc_gsm[model_rxn],sc_gsm[Column12],"")</f>
        <v>1</v>
      </c>
      <c r="J1380" s="3" t="str">
        <f>IF(RT_gsm[[#This Row],[Column2]]="REV",FIND("&lt;=&gt;",RT_gsm[[#This Row],[Column8]]),"")</f>
        <v/>
      </c>
    </row>
    <row r="1381" spans="1:10" hidden="1" x14ac:dyDescent="0.2">
      <c r="A1381" t="s">
        <v>1854</v>
      </c>
      <c r="B1381" t="s">
        <v>3902</v>
      </c>
      <c r="C1381" t="str">
        <f>RT_gsm[[#This Row],[model_rxn]]&amp;"_"&amp;RT_gsm[[#This Row],[Column2]]</f>
        <v>FACOAL180_rm_FWD</v>
      </c>
      <c r="D1381" t="str">
        <f>_xlfn.XLOOKUP(RT_gsm[[#This Row],[Column3]],SC_enz[name_dir],SC_enz[name_dir],"")</f>
        <v>FACOAL180_rm_FWD</v>
      </c>
      <c r="E1381" t="str">
        <f>_xlfn.XLOOKUP(RT_gsm[[#This Row],[model_rxn]],sc_gsm[model_rxn],sc_gsm[model_rxn],"")</f>
        <v>FACOAL180_rm</v>
      </c>
      <c r="F1381" s="3" t="str">
        <f>_xlfn.XLOOKUP(RT_gsm[[#This Row],[Column3]],sc_gsm[Column3],sc_gsm[Column3],"")</f>
        <v>FACOAL180_rm_FWD</v>
      </c>
      <c r="G1381" s="3" t="str" cm="1">
        <f t="array" ref="G1381">RT_gsm[[#This Row],[model_rxn]]&amp;",r,"&amp;_xlfn.SWITCH(RT_gsm[[#This Row],[Column2]],"REV","lower_bound:-","FWD","upper_bound:")&amp;"1000"</f>
        <v>FACOAL180_rm,r,upper_bound:1000</v>
      </c>
      <c r="H1381" s="3" t="str">
        <f>_xlfn.XLOOKUP(RT_gsm[[#This Row],[rxn in SC GSM]],sc_gsm[model_rxn],sc_gsm[yeast8.3.4 equation],"")</f>
        <v>coenzyme A[erm] + ATP[erm] + stearate[erm] &lt;=&gt; stearoyl-CoA[erm] + AMP[erm] + diphosphate[erm]</v>
      </c>
      <c r="I1381" s="3" t="b">
        <f>_xlfn.XLOOKUP(RT_gsm[[#This Row],[rxn in SC GSM]],sc_gsm[model_rxn],sc_gsm[Column12],"")</f>
        <v>1</v>
      </c>
      <c r="J1381" s="3" t="str">
        <f>IF(RT_gsm[[#This Row],[Column2]]="REV",FIND("&lt;=&gt;",RT_gsm[[#This Row],[Column8]]),"")</f>
        <v/>
      </c>
    </row>
    <row r="1382" spans="1:10" hidden="1" x14ac:dyDescent="0.2">
      <c r="A1382" t="s">
        <v>1863</v>
      </c>
      <c r="B1382" t="s">
        <v>3902</v>
      </c>
      <c r="C1382" t="str">
        <f>RT_gsm[[#This Row],[model_rxn]]&amp;"_"&amp;RT_gsm[[#This Row],[Column2]]</f>
        <v>FACOAL180_x_FWD</v>
      </c>
      <c r="D1382" t="str">
        <f>_xlfn.XLOOKUP(RT_gsm[[#This Row],[Column3]],SC_enz[name_dir],SC_enz[name_dir],"")</f>
        <v>FACOAL180_x_FWD</v>
      </c>
      <c r="E1382" t="str">
        <f>_xlfn.XLOOKUP(RT_gsm[[#This Row],[model_rxn]],sc_gsm[model_rxn],sc_gsm[model_rxn],"")</f>
        <v>FACOAL180_x</v>
      </c>
      <c r="F1382" s="3" t="str">
        <f>_xlfn.XLOOKUP(RT_gsm[[#This Row],[Column3]],sc_gsm[Column3],sc_gsm[Column3],"")</f>
        <v>FACOAL180_x_FWD</v>
      </c>
      <c r="G1382" s="3" t="str" cm="1">
        <f t="array" ref="G1382">RT_gsm[[#This Row],[model_rxn]]&amp;",r,"&amp;_xlfn.SWITCH(RT_gsm[[#This Row],[Column2]],"REV","lower_bound:-","FWD","upper_bound:")&amp;"1000"</f>
        <v>FACOAL180_x,r,upper_bound:1000</v>
      </c>
      <c r="H1382" s="3" t="str">
        <f>_xlfn.XLOOKUP(RT_gsm[[#This Row],[rxn in SC GSM]],sc_gsm[model_rxn],sc_gsm[yeast8.3.4 equation],"")</f>
        <v>ATP[p] + coenzyme A[p] + stearate[p] &lt;=&gt; AMP[p] + diphosphate[p] + stearoyl-CoA[p]</v>
      </c>
      <c r="I1382" s="3" t="b">
        <f>_xlfn.XLOOKUP(RT_gsm[[#This Row],[rxn in SC GSM]],sc_gsm[model_rxn],sc_gsm[Column12],"")</f>
        <v>1</v>
      </c>
      <c r="J1382" s="3" t="str">
        <f>IF(RT_gsm[[#This Row],[Column2]]="REV",FIND("&lt;=&gt;",RT_gsm[[#This Row],[Column8]]),"")</f>
        <v/>
      </c>
    </row>
    <row r="1383" spans="1:10" hidden="1" x14ac:dyDescent="0.2">
      <c r="A1383" t="s">
        <v>1861</v>
      </c>
      <c r="B1383" t="s">
        <v>3902</v>
      </c>
      <c r="C1383" t="str">
        <f>RT_gsm[[#This Row],[model_rxn]]&amp;"_"&amp;RT_gsm[[#This Row],[Column2]]</f>
        <v>FACOAL181_l_FWD</v>
      </c>
      <c r="D1383" t="str">
        <f>_xlfn.XLOOKUP(RT_gsm[[#This Row],[Column3]],SC_enz[name_dir],SC_enz[name_dir],"")</f>
        <v>FACOAL181_l_FWD</v>
      </c>
      <c r="E1383" t="str">
        <f>_xlfn.XLOOKUP(RT_gsm[[#This Row],[model_rxn]],sc_gsm[model_rxn],sc_gsm[model_rxn],"")</f>
        <v>FACOAL181_l</v>
      </c>
      <c r="F1383" s="3" t="str">
        <f>_xlfn.XLOOKUP(RT_gsm[[#This Row],[Column3]],sc_gsm[Column3],sc_gsm[Column3],"")</f>
        <v>FACOAL181_l_FWD</v>
      </c>
      <c r="G1383" s="3" t="str" cm="1">
        <f t="array" ref="G1383">RT_gsm[[#This Row],[model_rxn]]&amp;",r,"&amp;_xlfn.SWITCH(RT_gsm[[#This Row],[Column2]],"REV","lower_bound:-","FWD","upper_bound:")&amp;"1000"</f>
        <v>FACOAL181_l,r,upper_bound:1000</v>
      </c>
      <c r="H1383" s="3" t="str">
        <f>_xlfn.XLOOKUP(RT_gsm[[#This Row],[rxn in SC GSM]],sc_gsm[model_rxn],sc_gsm[yeast8.3.4 equation],"")</f>
        <v>coenzyme A[lp] + ATP[lp] + oleate[lp] &lt;=&gt; diphosphate[lp] + AMP[lp] + oleoyl-CoA[lp]</v>
      </c>
      <c r="I1383" s="3" t="b">
        <f>_xlfn.XLOOKUP(RT_gsm[[#This Row],[rxn in SC GSM]],sc_gsm[model_rxn],sc_gsm[Column12],"")</f>
        <v>1</v>
      </c>
      <c r="J1383" s="3" t="str">
        <f>IF(RT_gsm[[#This Row],[Column2]]="REV",FIND("&lt;=&gt;",RT_gsm[[#This Row],[Column8]]),"")</f>
        <v/>
      </c>
    </row>
    <row r="1384" spans="1:10" hidden="1" x14ac:dyDescent="0.2">
      <c r="A1384" t="s">
        <v>1855</v>
      </c>
      <c r="B1384" t="s">
        <v>3902</v>
      </c>
      <c r="C1384" t="str">
        <f>RT_gsm[[#This Row],[model_rxn]]&amp;"_"&amp;RT_gsm[[#This Row],[Column2]]</f>
        <v>FACOAL181_rm_FWD</v>
      </c>
      <c r="D1384" t="str">
        <f>_xlfn.XLOOKUP(RT_gsm[[#This Row],[Column3]],SC_enz[name_dir],SC_enz[name_dir],"")</f>
        <v>FACOAL181_rm_FWD</v>
      </c>
      <c r="E1384" t="str">
        <f>_xlfn.XLOOKUP(RT_gsm[[#This Row],[model_rxn]],sc_gsm[model_rxn],sc_gsm[model_rxn],"")</f>
        <v>FACOAL181_rm</v>
      </c>
      <c r="F1384" s="3" t="str">
        <f>_xlfn.XLOOKUP(RT_gsm[[#This Row],[Column3]],sc_gsm[Column3],sc_gsm[Column3],"")</f>
        <v>FACOAL181_rm_FWD</v>
      </c>
      <c r="G1384" s="3" t="str" cm="1">
        <f t="array" ref="G1384">RT_gsm[[#This Row],[model_rxn]]&amp;",r,"&amp;_xlfn.SWITCH(RT_gsm[[#This Row],[Column2]],"REV","lower_bound:-","FWD","upper_bound:")&amp;"1000"</f>
        <v>FACOAL181_rm,r,upper_bound:1000</v>
      </c>
      <c r="H1384" s="3" t="str">
        <f>_xlfn.XLOOKUP(RT_gsm[[#This Row],[rxn in SC GSM]],sc_gsm[model_rxn],sc_gsm[yeast8.3.4 equation],"")</f>
        <v>coenzyme A[erm] + ATP[erm] + oleate[erm] &lt;=&gt; oleoyl-CoA[erm] + AMP[erm] + diphosphate[erm]</v>
      </c>
      <c r="I1384" s="3" t="b">
        <f>_xlfn.XLOOKUP(RT_gsm[[#This Row],[rxn in SC GSM]],sc_gsm[model_rxn],sc_gsm[Column12],"")</f>
        <v>1</v>
      </c>
      <c r="J1384" s="3" t="str">
        <f>IF(RT_gsm[[#This Row],[Column2]]="REV",FIND("&lt;=&gt;",RT_gsm[[#This Row],[Column8]]),"")</f>
        <v/>
      </c>
    </row>
    <row r="1385" spans="1:10" hidden="1" x14ac:dyDescent="0.2">
      <c r="A1385" t="s">
        <v>1864</v>
      </c>
      <c r="B1385" t="s">
        <v>3902</v>
      </c>
      <c r="C1385" t="str">
        <f>RT_gsm[[#This Row],[model_rxn]]&amp;"_"&amp;RT_gsm[[#This Row],[Column2]]</f>
        <v>FACOAL181_x_FWD</v>
      </c>
      <c r="D1385" t="str">
        <f>_xlfn.XLOOKUP(RT_gsm[[#This Row],[Column3]],SC_enz[name_dir],SC_enz[name_dir],"")</f>
        <v>FACOAL181_x_FWD</v>
      </c>
      <c r="E1385" t="str">
        <f>_xlfn.XLOOKUP(RT_gsm[[#This Row],[model_rxn]],sc_gsm[model_rxn],sc_gsm[model_rxn],"")</f>
        <v>FACOAL181_x</v>
      </c>
      <c r="F1385" s="3" t="str">
        <f>_xlfn.XLOOKUP(RT_gsm[[#This Row],[Column3]],sc_gsm[Column3],sc_gsm[Column3],"")</f>
        <v>FACOAL181_x_FWD</v>
      </c>
      <c r="G1385" s="3" t="str" cm="1">
        <f t="array" ref="G1385">RT_gsm[[#This Row],[model_rxn]]&amp;",r,"&amp;_xlfn.SWITCH(RT_gsm[[#This Row],[Column2]],"REV","lower_bound:-","FWD","upper_bound:")&amp;"1000"</f>
        <v>FACOAL181_x,r,upper_bound:1000</v>
      </c>
      <c r="H1385" s="3" t="str">
        <f>_xlfn.XLOOKUP(RT_gsm[[#This Row],[rxn in SC GSM]],sc_gsm[model_rxn],sc_gsm[yeast8.3.4 equation],"")</f>
        <v>ATP[p] + coenzyme A[p] + oleate[p] &lt;=&gt; AMP[p] + diphosphate[p] + oleoyl-CoA[p]</v>
      </c>
      <c r="I1385" s="3" t="b">
        <f>_xlfn.XLOOKUP(RT_gsm[[#This Row],[rxn in SC GSM]],sc_gsm[model_rxn],sc_gsm[Column12],"")</f>
        <v>1</v>
      </c>
      <c r="J1385" s="3" t="str">
        <f>IF(RT_gsm[[#This Row],[Column2]]="REV",FIND("&lt;=&gt;",RT_gsm[[#This Row],[Column8]]),"")</f>
        <v/>
      </c>
    </row>
    <row r="1386" spans="1:10" hidden="1" x14ac:dyDescent="0.2">
      <c r="A1386" t="s">
        <v>5158</v>
      </c>
      <c r="B1386" t="s">
        <v>3902</v>
      </c>
      <c r="C1386" t="str">
        <f>RT_gsm[[#This Row],[model_rxn]]&amp;"_"&amp;RT_gsm[[#This Row],[Column2]]</f>
        <v>FACOAL182_l_FWD</v>
      </c>
      <c r="D1386" t="str">
        <f>_xlfn.XLOOKUP(RT_gsm[[#This Row],[Column3]],SC_enz[name_dir],SC_enz[name_dir],"")</f>
        <v/>
      </c>
      <c r="E1386" t="str">
        <f>_xlfn.XLOOKUP(RT_gsm[[#This Row],[model_rxn]],sc_gsm[model_rxn],sc_gsm[model_rxn],"")</f>
        <v/>
      </c>
      <c r="F1386" s="3" t="str">
        <f>_xlfn.XLOOKUP(RT_gsm[[#This Row],[Column3]],sc_gsm[Column3],sc_gsm[Column3],"")</f>
        <v/>
      </c>
      <c r="G1386" s="3" t="str" cm="1">
        <f t="array" ref="G1386">RT_gsm[[#This Row],[model_rxn]]&amp;",r,"&amp;_xlfn.SWITCH(RT_gsm[[#This Row],[Column2]],"REV","lower_bound:-","FWD","upper_bound:")&amp;"1000"</f>
        <v>FACOAL182_l,r,upper_bound:1000</v>
      </c>
      <c r="H1386" s="3" t="str">
        <f>_xlfn.XLOOKUP(RT_gsm[[#This Row],[rxn in SC GSM]],sc_gsm[model_rxn],sc_gsm[yeast8.3.4 equation],"")</f>
        <v/>
      </c>
      <c r="I1386" s="3" t="str">
        <f>_xlfn.XLOOKUP(RT_gsm[[#This Row],[rxn in SC GSM]],sc_gsm[model_rxn],sc_gsm[Column12],"")</f>
        <v/>
      </c>
      <c r="J1386" s="3" t="str">
        <f>IF(RT_gsm[[#This Row],[Column2]]="REV",FIND("&lt;=&gt;",RT_gsm[[#This Row],[Column8]]),"")</f>
        <v/>
      </c>
    </row>
    <row r="1387" spans="1:10" hidden="1" x14ac:dyDescent="0.2">
      <c r="A1387" t="s">
        <v>5159</v>
      </c>
      <c r="B1387" t="s">
        <v>3902</v>
      </c>
      <c r="C1387" t="str">
        <f>RT_gsm[[#This Row],[model_rxn]]&amp;"_"&amp;RT_gsm[[#This Row],[Column2]]</f>
        <v>FACOAL182_rm_FWD</v>
      </c>
      <c r="D1387" t="str">
        <f>_xlfn.XLOOKUP(RT_gsm[[#This Row],[Column3]],SC_enz[name_dir],SC_enz[name_dir],"")</f>
        <v/>
      </c>
      <c r="E1387" t="str">
        <f>_xlfn.XLOOKUP(RT_gsm[[#This Row],[model_rxn]],sc_gsm[model_rxn],sc_gsm[model_rxn],"")</f>
        <v/>
      </c>
      <c r="F1387" s="3" t="str">
        <f>_xlfn.XLOOKUP(RT_gsm[[#This Row],[Column3]],sc_gsm[Column3],sc_gsm[Column3],"")</f>
        <v/>
      </c>
      <c r="G1387" s="3" t="str" cm="1">
        <f t="array" ref="G1387">RT_gsm[[#This Row],[model_rxn]]&amp;",r,"&amp;_xlfn.SWITCH(RT_gsm[[#This Row],[Column2]],"REV","lower_bound:-","FWD","upper_bound:")&amp;"1000"</f>
        <v>FACOAL182_rm,r,upper_bound:1000</v>
      </c>
      <c r="H1387" s="3" t="str">
        <f>_xlfn.XLOOKUP(RT_gsm[[#This Row],[rxn in SC GSM]],sc_gsm[model_rxn],sc_gsm[yeast8.3.4 equation],"")</f>
        <v/>
      </c>
      <c r="I1387" s="3" t="str">
        <f>_xlfn.XLOOKUP(RT_gsm[[#This Row],[rxn in SC GSM]],sc_gsm[model_rxn],sc_gsm[Column12],"")</f>
        <v/>
      </c>
      <c r="J1387" s="3" t="str">
        <f>IF(RT_gsm[[#This Row],[Column2]]="REV",FIND("&lt;=&gt;",RT_gsm[[#This Row],[Column8]]),"")</f>
        <v/>
      </c>
    </row>
    <row r="1388" spans="1:10" hidden="1" x14ac:dyDescent="0.2">
      <c r="A1388" t="s">
        <v>5160</v>
      </c>
      <c r="B1388" t="s">
        <v>3902</v>
      </c>
      <c r="C1388" t="str">
        <f>RT_gsm[[#This Row],[model_rxn]]&amp;"_"&amp;RT_gsm[[#This Row],[Column2]]</f>
        <v>FACOAL182_x_FWD</v>
      </c>
      <c r="D1388" t="str">
        <f>_xlfn.XLOOKUP(RT_gsm[[#This Row],[Column3]],SC_enz[name_dir],SC_enz[name_dir],"")</f>
        <v/>
      </c>
      <c r="E1388" t="str">
        <f>_xlfn.XLOOKUP(RT_gsm[[#This Row],[model_rxn]],sc_gsm[model_rxn],sc_gsm[model_rxn],"")</f>
        <v/>
      </c>
      <c r="F1388" s="3" t="str">
        <f>_xlfn.XLOOKUP(RT_gsm[[#This Row],[Column3]],sc_gsm[Column3],sc_gsm[Column3],"")</f>
        <v/>
      </c>
      <c r="G1388" s="3" t="str" cm="1">
        <f t="array" ref="G1388">RT_gsm[[#This Row],[model_rxn]]&amp;",r,"&amp;_xlfn.SWITCH(RT_gsm[[#This Row],[Column2]],"REV","lower_bound:-","FWD","upper_bound:")&amp;"1000"</f>
        <v>FACOAL182_x,r,upper_bound:1000</v>
      </c>
      <c r="H1388" s="3" t="str">
        <f>_xlfn.XLOOKUP(RT_gsm[[#This Row],[rxn in SC GSM]],sc_gsm[model_rxn],sc_gsm[yeast8.3.4 equation],"")</f>
        <v/>
      </c>
      <c r="I1388" s="3" t="str">
        <f>_xlfn.XLOOKUP(RT_gsm[[#This Row],[rxn in SC GSM]],sc_gsm[model_rxn],sc_gsm[Column12],"")</f>
        <v/>
      </c>
      <c r="J1388" s="3" t="str">
        <f>IF(RT_gsm[[#This Row],[Column2]]="REV",FIND("&lt;=&gt;",RT_gsm[[#This Row],[Column8]]),"")</f>
        <v/>
      </c>
    </row>
    <row r="1389" spans="1:10" hidden="1" x14ac:dyDescent="0.2">
      <c r="A1389" t="s">
        <v>5161</v>
      </c>
      <c r="B1389" t="s">
        <v>3902</v>
      </c>
      <c r="C1389" t="str">
        <f>RT_gsm[[#This Row],[model_rxn]]&amp;"_"&amp;RT_gsm[[#This Row],[Column2]]</f>
        <v>FACOAL183_l_FWD</v>
      </c>
      <c r="D1389" t="str">
        <f>_xlfn.XLOOKUP(RT_gsm[[#This Row],[Column3]],SC_enz[name_dir],SC_enz[name_dir],"")</f>
        <v/>
      </c>
      <c r="E1389" t="str">
        <f>_xlfn.XLOOKUP(RT_gsm[[#This Row],[model_rxn]],sc_gsm[model_rxn],sc_gsm[model_rxn],"")</f>
        <v/>
      </c>
      <c r="F1389" s="3" t="str">
        <f>_xlfn.XLOOKUP(RT_gsm[[#This Row],[Column3]],sc_gsm[Column3],sc_gsm[Column3],"")</f>
        <v/>
      </c>
      <c r="G1389" s="3" t="str" cm="1">
        <f t="array" ref="G1389">RT_gsm[[#This Row],[model_rxn]]&amp;",r,"&amp;_xlfn.SWITCH(RT_gsm[[#This Row],[Column2]],"REV","lower_bound:-","FWD","upper_bound:")&amp;"1000"</f>
        <v>FACOAL183_l,r,upper_bound:1000</v>
      </c>
      <c r="H1389" s="3" t="str">
        <f>_xlfn.XLOOKUP(RT_gsm[[#This Row],[rxn in SC GSM]],sc_gsm[model_rxn],sc_gsm[yeast8.3.4 equation],"")</f>
        <v/>
      </c>
      <c r="I1389" s="3" t="str">
        <f>_xlfn.XLOOKUP(RT_gsm[[#This Row],[rxn in SC GSM]],sc_gsm[model_rxn],sc_gsm[Column12],"")</f>
        <v/>
      </c>
      <c r="J1389" s="3" t="str">
        <f>IF(RT_gsm[[#This Row],[Column2]]="REV",FIND("&lt;=&gt;",RT_gsm[[#This Row],[Column8]]),"")</f>
        <v/>
      </c>
    </row>
    <row r="1390" spans="1:10" hidden="1" x14ac:dyDescent="0.2">
      <c r="A1390" t="s">
        <v>5162</v>
      </c>
      <c r="B1390" t="s">
        <v>3902</v>
      </c>
      <c r="C1390" t="str">
        <f>RT_gsm[[#This Row],[model_rxn]]&amp;"_"&amp;RT_gsm[[#This Row],[Column2]]</f>
        <v>FACOAL183_rm_FWD</v>
      </c>
      <c r="D1390" t="str">
        <f>_xlfn.XLOOKUP(RT_gsm[[#This Row],[Column3]],SC_enz[name_dir],SC_enz[name_dir],"")</f>
        <v/>
      </c>
      <c r="E1390" t="str">
        <f>_xlfn.XLOOKUP(RT_gsm[[#This Row],[model_rxn]],sc_gsm[model_rxn],sc_gsm[model_rxn],"")</f>
        <v/>
      </c>
      <c r="F1390" s="3" t="str">
        <f>_xlfn.XLOOKUP(RT_gsm[[#This Row],[Column3]],sc_gsm[Column3],sc_gsm[Column3],"")</f>
        <v/>
      </c>
      <c r="G1390" s="3" t="str" cm="1">
        <f t="array" ref="G1390">RT_gsm[[#This Row],[model_rxn]]&amp;",r,"&amp;_xlfn.SWITCH(RT_gsm[[#This Row],[Column2]],"REV","lower_bound:-","FWD","upper_bound:")&amp;"1000"</f>
        <v>FACOAL183_rm,r,upper_bound:1000</v>
      </c>
      <c r="H1390" s="3" t="str">
        <f>_xlfn.XLOOKUP(RT_gsm[[#This Row],[rxn in SC GSM]],sc_gsm[model_rxn],sc_gsm[yeast8.3.4 equation],"")</f>
        <v/>
      </c>
      <c r="I1390" s="3" t="str">
        <f>_xlfn.XLOOKUP(RT_gsm[[#This Row],[rxn in SC GSM]],sc_gsm[model_rxn],sc_gsm[Column12],"")</f>
        <v/>
      </c>
      <c r="J1390" s="3" t="str">
        <f>IF(RT_gsm[[#This Row],[Column2]]="REV",FIND("&lt;=&gt;",RT_gsm[[#This Row],[Column8]]),"")</f>
        <v/>
      </c>
    </row>
    <row r="1391" spans="1:10" hidden="1" x14ac:dyDescent="0.2">
      <c r="A1391" t="s">
        <v>5163</v>
      </c>
      <c r="B1391" t="s">
        <v>3902</v>
      </c>
      <c r="C1391" t="str">
        <f>RT_gsm[[#This Row],[model_rxn]]&amp;"_"&amp;RT_gsm[[#This Row],[Column2]]</f>
        <v>FACOAL183_x_FWD</v>
      </c>
      <c r="D1391" t="str">
        <f>_xlfn.XLOOKUP(RT_gsm[[#This Row],[Column3]],SC_enz[name_dir],SC_enz[name_dir],"")</f>
        <v/>
      </c>
      <c r="E1391" t="str">
        <f>_xlfn.XLOOKUP(RT_gsm[[#This Row],[model_rxn]],sc_gsm[model_rxn],sc_gsm[model_rxn],"")</f>
        <v/>
      </c>
      <c r="F1391" s="3" t="str">
        <f>_xlfn.XLOOKUP(RT_gsm[[#This Row],[Column3]],sc_gsm[Column3],sc_gsm[Column3],"")</f>
        <v/>
      </c>
      <c r="G1391" s="3" t="str" cm="1">
        <f t="array" ref="G1391">RT_gsm[[#This Row],[model_rxn]]&amp;",r,"&amp;_xlfn.SWITCH(RT_gsm[[#This Row],[Column2]],"REV","lower_bound:-","FWD","upper_bound:")&amp;"1000"</f>
        <v>FACOAL183_x,r,upper_bound:1000</v>
      </c>
      <c r="H1391" s="3" t="str">
        <f>_xlfn.XLOOKUP(RT_gsm[[#This Row],[rxn in SC GSM]],sc_gsm[model_rxn],sc_gsm[yeast8.3.4 equation],"")</f>
        <v/>
      </c>
      <c r="I1391" s="3" t="str">
        <f>_xlfn.XLOOKUP(RT_gsm[[#This Row],[rxn in SC GSM]],sc_gsm[model_rxn],sc_gsm[Column12],"")</f>
        <v/>
      </c>
      <c r="J1391" s="3" t="str">
        <f>IF(RT_gsm[[#This Row],[Column2]]="REV",FIND("&lt;=&gt;",RT_gsm[[#This Row],[Column8]]),"")</f>
        <v/>
      </c>
    </row>
    <row r="1392" spans="1:10" hidden="1" x14ac:dyDescent="0.2">
      <c r="A1392" t="s">
        <v>1865</v>
      </c>
      <c r="B1392" t="s">
        <v>3902</v>
      </c>
      <c r="C1392" t="str">
        <f>RT_gsm[[#This Row],[model_rxn]]&amp;"_"&amp;RT_gsm[[#This Row],[Column2]]</f>
        <v>FACOAL200_en_FWD</v>
      </c>
      <c r="D1392" t="str">
        <f>_xlfn.XLOOKUP(RT_gsm[[#This Row],[Column3]],SC_enz[name_dir],SC_enz[name_dir],"")</f>
        <v>FACOAL200_en_FWD</v>
      </c>
      <c r="E1392" t="str">
        <f>_xlfn.XLOOKUP(RT_gsm[[#This Row],[model_rxn]],sc_gsm[model_rxn],sc_gsm[model_rxn],"")</f>
        <v>FACOAL200_en</v>
      </c>
      <c r="F1392" s="3" t="str">
        <f>_xlfn.XLOOKUP(RT_gsm[[#This Row],[Column3]],sc_gsm[Column3],sc_gsm[Column3],"")</f>
        <v>FACOAL200_en_FWD</v>
      </c>
      <c r="G1392" s="3" t="str" cm="1">
        <f t="array" ref="G1392">RT_gsm[[#This Row],[model_rxn]]&amp;",r,"&amp;_xlfn.SWITCH(RT_gsm[[#This Row],[Column2]],"REV","lower_bound:-","FWD","upper_bound:")&amp;"1000"</f>
        <v>FACOAL200_en,r,upper_bound:1000</v>
      </c>
      <c r="H1392" s="3" t="str">
        <f>_xlfn.XLOOKUP(RT_gsm[[#This Row],[rxn in SC GSM]],sc_gsm[model_rxn],sc_gsm[yeast8.3.4 equation],"")</f>
        <v>ATP[ce] + coenzyme A[ce] + arachidate[ce] &lt;=&gt; AMP[ce] + diphosphate[ce] + icosanoyl-CoA[ce]</v>
      </c>
      <c r="I1392" s="3" t="b">
        <f>_xlfn.XLOOKUP(RT_gsm[[#This Row],[rxn in SC GSM]],sc_gsm[model_rxn],sc_gsm[Column12],"")</f>
        <v>1</v>
      </c>
      <c r="J1392" s="3" t="str">
        <f>IF(RT_gsm[[#This Row],[Column2]]="REV",FIND("&lt;=&gt;",RT_gsm[[#This Row],[Column8]]),"")</f>
        <v/>
      </c>
    </row>
    <row r="1393" spans="1:10" hidden="1" x14ac:dyDescent="0.2">
      <c r="A1393" t="s">
        <v>5166</v>
      </c>
      <c r="B1393" t="s">
        <v>3902</v>
      </c>
      <c r="C1393" t="str">
        <f>RT_gsm[[#This Row],[model_rxn]]&amp;"_"&amp;RT_gsm[[#This Row],[Column2]]</f>
        <v>FACOAL200_l_FWD</v>
      </c>
      <c r="D1393" t="str">
        <f>_xlfn.XLOOKUP(RT_gsm[[#This Row],[Column3]],SC_enz[name_dir],SC_enz[name_dir],"")</f>
        <v/>
      </c>
      <c r="E1393" t="str">
        <f>_xlfn.XLOOKUP(RT_gsm[[#This Row],[model_rxn]],sc_gsm[model_rxn],sc_gsm[model_rxn],"")</f>
        <v/>
      </c>
      <c r="F1393" s="3" t="str">
        <f>_xlfn.XLOOKUP(RT_gsm[[#This Row],[Column3]],sc_gsm[Column3],sc_gsm[Column3],"")</f>
        <v/>
      </c>
      <c r="G1393" s="3" t="str" cm="1">
        <f t="array" ref="G1393">RT_gsm[[#This Row],[model_rxn]]&amp;",r,"&amp;_xlfn.SWITCH(RT_gsm[[#This Row],[Column2]],"REV","lower_bound:-","FWD","upper_bound:")&amp;"1000"</f>
        <v>FACOAL200_l,r,upper_bound:1000</v>
      </c>
      <c r="H1393" s="3" t="str">
        <f>_xlfn.XLOOKUP(RT_gsm[[#This Row],[rxn in SC GSM]],sc_gsm[model_rxn],sc_gsm[yeast8.3.4 equation],"")</f>
        <v/>
      </c>
      <c r="I1393" s="3" t="str">
        <f>_xlfn.XLOOKUP(RT_gsm[[#This Row],[rxn in SC GSM]],sc_gsm[model_rxn],sc_gsm[Column12],"")</f>
        <v/>
      </c>
      <c r="J1393" s="3" t="str">
        <f>IF(RT_gsm[[#This Row],[Column2]]="REV",FIND("&lt;=&gt;",RT_gsm[[#This Row],[Column8]]),"")</f>
        <v/>
      </c>
    </row>
    <row r="1394" spans="1:10" hidden="1" x14ac:dyDescent="0.2">
      <c r="A1394" t="s">
        <v>5169</v>
      </c>
      <c r="B1394" t="s">
        <v>3902</v>
      </c>
      <c r="C1394" t="str">
        <f>RT_gsm[[#This Row],[model_rxn]]&amp;"_"&amp;RT_gsm[[#This Row],[Column2]]</f>
        <v>FACOAL200_rm_FWD</v>
      </c>
      <c r="D1394" t="str">
        <f>_xlfn.XLOOKUP(RT_gsm[[#This Row],[Column3]],SC_enz[name_dir],SC_enz[name_dir],"")</f>
        <v/>
      </c>
      <c r="E1394" t="str">
        <f>_xlfn.XLOOKUP(RT_gsm[[#This Row],[model_rxn]],sc_gsm[model_rxn],sc_gsm[model_rxn],"")</f>
        <v/>
      </c>
      <c r="F1394" s="3" t="str">
        <f>_xlfn.XLOOKUP(RT_gsm[[#This Row],[Column3]],sc_gsm[Column3],sc_gsm[Column3],"")</f>
        <v/>
      </c>
      <c r="G1394" s="3" t="str" cm="1">
        <f t="array" ref="G1394">RT_gsm[[#This Row],[model_rxn]]&amp;",r,"&amp;_xlfn.SWITCH(RT_gsm[[#This Row],[Column2]],"REV","lower_bound:-","FWD","upper_bound:")&amp;"1000"</f>
        <v>FACOAL200_rm,r,upper_bound:1000</v>
      </c>
      <c r="H1394" s="3" t="str">
        <f>_xlfn.XLOOKUP(RT_gsm[[#This Row],[rxn in SC GSM]],sc_gsm[model_rxn],sc_gsm[yeast8.3.4 equation],"")</f>
        <v/>
      </c>
      <c r="I1394" s="3" t="str">
        <f>_xlfn.XLOOKUP(RT_gsm[[#This Row],[rxn in SC GSM]],sc_gsm[model_rxn],sc_gsm[Column12],"")</f>
        <v/>
      </c>
      <c r="J1394" s="3" t="str">
        <f>IF(RT_gsm[[#This Row],[Column2]]="REV",FIND("&lt;=&gt;",RT_gsm[[#This Row],[Column8]]),"")</f>
        <v/>
      </c>
    </row>
    <row r="1395" spans="1:10" hidden="1" x14ac:dyDescent="0.2">
      <c r="A1395" t="s">
        <v>5172</v>
      </c>
      <c r="B1395" t="s">
        <v>3902</v>
      </c>
      <c r="C1395" t="str">
        <f>RT_gsm[[#This Row],[model_rxn]]&amp;"_"&amp;RT_gsm[[#This Row],[Column2]]</f>
        <v>FACOAL200_x_FWD</v>
      </c>
      <c r="D1395" t="str">
        <f>_xlfn.XLOOKUP(RT_gsm[[#This Row],[Column3]],SC_enz[name_dir],SC_enz[name_dir],"")</f>
        <v/>
      </c>
      <c r="E1395" t="str">
        <f>_xlfn.XLOOKUP(RT_gsm[[#This Row],[model_rxn]],sc_gsm[model_rxn],sc_gsm[model_rxn],"")</f>
        <v/>
      </c>
      <c r="F1395" s="3" t="str">
        <f>_xlfn.XLOOKUP(RT_gsm[[#This Row],[Column3]],sc_gsm[Column3],sc_gsm[Column3],"")</f>
        <v/>
      </c>
      <c r="G1395" s="3" t="str" cm="1">
        <f t="array" ref="G1395">RT_gsm[[#This Row],[model_rxn]]&amp;",r,"&amp;_xlfn.SWITCH(RT_gsm[[#This Row],[Column2]],"REV","lower_bound:-","FWD","upper_bound:")&amp;"1000"</f>
        <v>FACOAL200_x,r,upper_bound:1000</v>
      </c>
      <c r="H1395" s="3" t="str">
        <f>_xlfn.XLOOKUP(RT_gsm[[#This Row],[rxn in SC GSM]],sc_gsm[model_rxn],sc_gsm[yeast8.3.4 equation],"")</f>
        <v/>
      </c>
      <c r="I1395" s="3" t="str">
        <f>_xlfn.XLOOKUP(RT_gsm[[#This Row],[rxn in SC GSM]],sc_gsm[model_rxn],sc_gsm[Column12],"")</f>
        <v/>
      </c>
      <c r="J1395" s="3" t="str">
        <f>IF(RT_gsm[[#This Row],[Column2]]="REV",FIND("&lt;=&gt;",RT_gsm[[#This Row],[Column8]]),"")</f>
        <v/>
      </c>
    </row>
    <row r="1396" spans="1:10" hidden="1" x14ac:dyDescent="0.2">
      <c r="A1396" t="s">
        <v>1869</v>
      </c>
      <c r="B1396" t="s">
        <v>3902</v>
      </c>
      <c r="C1396" t="str">
        <f>RT_gsm[[#This Row],[model_rxn]]&amp;"_"&amp;RT_gsm[[#This Row],[Column2]]</f>
        <v>FACOAL220_en_FWD</v>
      </c>
      <c r="D1396" t="str">
        <f>_xlfn.XLOOKUP(RT_gsm[[#This Row],[Column3]],SC_enz[name_dir],SC_enz[name_dir],"")</f>
        <v>FACOAL220_en_FWD</v>
      </c>
      <c r="E1396" t="str">
        <f>_xlfn.XLOOKUP(RT_gsm[[#This Row],[model_rxn]],sc_gsm[model_rxn],sc_gsm[model_rxn],"")</f>
        <v>FACOAL220_en</v>
      </c>
      <c r="F1396" s="3" t="str">
        <f>_xlfn.XLOOKUP(RT_gsm[[#This Row],[Column3]],sc_gsm[Column3],sc_gsm[Column3],"")</f>
        <v>FACOAL220_en_FWD</v>
      </c>
      <c r="G1396" s="3" t="str" cm="1">
        <f t="array" ref="G1396">RT_gsm[[#This Row],[model_rxn]]&amp;",r,"&amp;_xlfn.SWITCH(RT_gsm[[#This Row],[Column2]],"REV","lower_bound:-","FWD","upper_bound:")&amp;"1000"</f>
        <v>FACOAL220_en,r,upper_bound:1000</v>
      </c>
      <c r="H1396" s="3" t="str">
        <f>_xlfn.XLOOKUP(RT_gsm[[#This Row],[rxn in SC GSM]],sc_gsm[model_rxn],sc_gsm[yeast8.3.4 equation],"")</f>
        <v>ATP[ce] + coenzyme A[ce] + behenate[ce] &lt;=&gt; AMP[ce] + diphosphate[ce] + docosanoyl-CoA[ce]</v>
      </c>
      <c r="I1396" s="3" t="b">
        <f>_xlfn.XLOOKUP(RT_gsm[[#This Row],[rxn in SC GSM]],sc_gsm[model_rxn],sc_gsm[Column12],"")</f>
        <v>1</v>
      </c>
      <c r="J1396" s="3" t="str">
        <f>IF(RT_gsm[[#This Row],[Column2]]="REV",FIND("&lt;=&gt;",RT_gsm[[#This Row],[Column8]]),"")</f>
        <v/>
      </c>
    </row>
    <row r="1397" spans="1:10" hidden="1" x14ac:dyDescent="0.2">
      <c r="A1397" t="s">
        <v>1872</v>
      </c>
      <c r="B1397" t="s">
        <v>3902</v>
      </c>
      <c r="C1397" t="str">
        <f>RT_gsm[[#This Row],[model_rxn]]&amp;"_"&amp;RT_gsm[[#This Row],[Column2]]</f>
        <v>FACOAL220_l_FWD</v>
      </c>
      <c r="D1397" t="str">
        <f>_xlfn.XLOOKUP(RT_gsm[[#This Row],[Column3]],SC_enz[name_dir],SC_enz[name_dir],"")</f>
        <v>FACOAL220_l_FWD</v>
      </c>
      <c r="E1397" t="str">
        <f>_xlfn.XLOOKUP(RT_gsm[[#This Row],[model_rxn]],sc_gsm[model_rxn],sc_gsm[model_rxn],"")</f>
        <v>FACOAL220_l</v>
      </c>
      <c r="F1397" s="3" t="str">
        <f>_xlfn.XLOOKUP(RT_gsm[[#This Row],[Column3]],sc_gsm[Column3],sc_gsm[Column3],"")</f>
        <v>FACOAL220_l_FWD</v>
      </c>
      <c r="G1397" s="3" t="str" cm="1">
        <f t="array" ref="G1397">RT_gsm[[#This Row],[model_rxn]]&amp;",r,"&amp;_xlfn.SWITCH(RT_gsm[[#This Row],[Column2]],"REV","lower_bound:-","FWD","upper_bound:")&amp;"1000"</f>
        <v>FACOAL220_l,r,upper_bound:1000</v>
      </c>
      <c r="H1397" s="3" t="str">
        <f>_xlfn.XLOOKUP(RT_gsm[[#This Row],[rxn in SC GSM]],sc_gsm[model_rxn],sc_gsm[yeast8.3.4 equation],"")</f>
        <v>coenzyme A[lp] + ATP[lp] + behenate[lp] &lt;=&gt; diphosphate[lp] + AMP[lp] + docosanoyl-CoA[lp]</v>
      </c>
      <c r="I1397" s="3" t="b">
        <f>_xlfn.XLOOKUP(RT_gsm[[#This Row],[rxn in SC GSM]],sc_gsm[model_rxn],sc_gsm[Column12],"")</f>
        <v>1</v>
      </c>
      <c r="J1397" s="3" t="str">
        <f>IF(RT_gsm[[#This Row],[Column2]]="REV",FIND("&lt;=&gt;",RT_gsm[[#This Row],[Column8]]),"")</f>
        <v/>
      </c>
    </row>
    <row r="1398" spans="1:10" hidden="1" x14ac:dyDescent="0.2">
      <c r="A1398" t="s">
        <v>5173</v>
      </c>
      <c r="B1398" t="s">
        <v>3902</v>
      </c>
      <c r="C1398" t="str">
        <f>RT_gsm[[#This Row],[model_rxn]]&amp;"_"&amp;RT_gsm[[#This Row],[Column2]]</f>
        <v>FACOAL220_rm_FWD</v>
      </c>
      <c r="D1398" t="str">
        <f>_xlfn.XLOOKUP(RT_gsm[[#This Row],[Column3]],SC_enz[name_dir],SC_enz[name_dir],"")</f>
        <v/>
      </c>
      <c r="E1398" t="str">
        <f>_xlfn.XLOOKUP(RT_gsm[[#This Row],[model_rxn]],sc_gsm[model_rxn],sc_gsm[model_rxn],"")</f>
        <v/>
      </c>
      <c r="F1398" s="3" t="str">
        <f>_xlfn.XLOOKUP(RT_gsm[[#This Row],[Column3]],sc_gsm[Column3],sc_gsm[Column3],"")</f>
        <v/>
      </c>
      <c r="G1398" s="3" t="str" cm="1">
        <f t="array" ref="G1398">RT_gsm[[#This Row],[model_rxn]]&amp;",r,"&amp;_xlfn.SWITCH(RT_gsm[[#This Row],[Column2]],"REV","lower_bound:-","FWD","upper_bound:")&amp;"1000"</f>
        <v>FACOAL220_rm,r,upper_bound:1000</v>
      </c>
      <c r="H1398" s="3" t="str">
        <f>_xlfn.XLOOKUP(RT_gsm[[#This Row],[rxn in SC GSM]],sc_gsm[model_rxn],sc_gsm[yeast8.3.4 equation],"")</f>
        <v/>
      </c>
      <c r="I1398" s="3" t="str">
        <f>_xlfn.XLOOKUP(RT_gsm[[#This Row],[rxn in SC GSM]],sc_gsm[model_rxn],sc_gsm[Column12],"")</f>
        <v/>
      </c>
      <c r="J1398" s="3" t="str">
        <f>IF(RT_gsm[[#This Row],[Column2]]="REV",FIND("&lt;=&gt;",RT_gsm[[#This Row],[Column8]]),"")</f>
        <v/>
      </c>
    </row>
    <row r="1399" spans="1:10" hidden="1" x14ac:dyDescent="0.2">
      <c r="A1399" t="s">
        <v>5174</v>
      </c>
      <c r="B1399" t="s">
        <v>3902</v>
      </c>
      <c r="C1399" t="str">
        <f>RT_gsm[[#This Row],[model_rxn]]&amp;"_"&amp;RT_gsm[[#This Row],[Column2]]</f>
        <v>FACOAL220_x_FWD</v>
      </c>
      <c r="D1399" t="str">
        <f>_xlfn.XLOOKUP(RT_gsm[[#This Row],[Column3]],SC_enz[name_dir],SC_enz[name_dir],"")</f>
        <v/>
      </c>
      <c r="E1399" t="str">
        <f>_xlfn.XLOOKUP(RT_gsm[[#This Row],[model_rxn]],sc_gsm[model_rxn],sc_gsm[model_rxn],"")</f>
        <v/>
      </c>
      <c r="F1399" s="3" t="str">
        <f>_xlfn.XLOOKUP(RT_gsm[[#This Row],[Column3]],sc_gsm[Column3],sc_gsm[Column3],"")</f>
        <v/>
      </c>
      <c r="G1399" s="3" t="str" cm="1">
        <f t="array" ref="G1399">RT_gsm[[#This Row],[model_rxn]]&amp;",r,"&amp;_xlfn.SWITCH(RT_gsm[[#This Row],[Column2]],"REV","lower_bound:-","FWD","upper_bound:")&amp;"1000"</f>
        <v>FACOAL220_x,r,upper_bound:1000</v>
      </c>
      <c r="H1399" s="3" t="str">
        <f>_xlfn.XLOOKUP(RT_gsm[[#This Row],[rxn in SC GSM]],sc_gsm[model_rxn],sc_gsm[yeast8.3.4 equation],"")</f>
        <v/>
      </c>
      <c r="I1399" s="3" t="str">
        <f>_xlfn.XLOOKUP(RT_gsm[[#This Row],[rxn in SC GSM]],sc_gsm[model_rxn],sc_gsm[Column12],"")</f>
        <v/>
      </c>
      <c r="J1399" s="3" t="str">
        <f>IF(RT_gsm[[#This Row],[Column2]]="REV",FIND("&lt;=&gt;",RT_gsm[[#This Row],[Column8]]),"")</f>
        <v/>
      </c>
    </row>
    <row r="1400" spans="1:10" hidden="1" x14ac:dyDescent="0.2">
      <c r="A1400" t="s">
        <v>1870</v>
      </c>
      <c r="B1400" t="s">
        <v>3902</v>
      </c>
      <c r="C1400" t="str">
        <f>RT_gsm[[#This Row],[model_rxn]]&amp;"_"&amp;RT_gsm[[#This Row],[Column2]]</f>
        <v>FACOAL240_en_FWD</v>
      </c>
      <c r="D1400" t="str">
        <f>_xlfn.XLOOKUP(RT_gsm[[#This Row],[Column3]],SC_enz[name_dir],SC_enz[name_dir],"")</f>
        <v>FACOAL240_en_FWD</v>
      </c>
      <c r="E1400" t="str">
        <f>_xlfn.XLOOKUP(RT_gsm[[#This Row],[model_rxn]],sc_gsm[model_rxn],sc_gsm[model_rxn],"")</f>
        <v>FACOAL240_en</v>
      </c>
      <c r="F1400" s="3" t="str">
        <f>_xlfn.XLOOKUP(RT_gsm[[#This Row],[Column3]],sc_gsm[Column3],sc_gsm[Column3],"")</f>
        <v>FACOAL240_en_FWD</v>
      </c>
      <c r="G1400" s="3" t="str" cm="1">
        <f t="array" ref="G1400">RT_gsm[[#This Row],[model_rxn]]&amp;",r,"&amp;_xlfn.SWITCH(RT_gsm[[#This Row],[Column2]],"REV","lower_bound:-","FWD","upper_bound:")&amp;"1000"</f>
        <v>FACOAL240_en,r,upper_bound:1000</v>
      </c>
      <c r="H1400" s="3" t="str">
        <f>_xlfn.XLOOKUP(RT_gsm[[#This Row],[rxn in SC GSM]],sc_gsm[model_rxn],sc_gsm[yeast8.3.4 equation],"")</f>
        <v>ATP[ce] + coenzyme A[ce] + lignoceric acid[ce] &lt;=&gt; AMP[ce] + diphosphate[ce] + tetracosanoyl-CoA[ce]</v>
      </c>
      <c r="I1400" s="3" t="b">
        <f>_xlfn.XLOOKUP(RT_gsm[[#This Row],[rxn in SC GSM]],sc_gsm[model_rxn],sc_gsm[Column12],"")</f>
        <v>1</v>
      </c>
      <c r="J1400" s="3" t="str">
        <f>IF(RT_gsm[[#This Row],[Column2]]="REV",FIND("&lt;=&gt;",RT_gsm[[#This Row],[Column8]]),"")</f>
        <v/>
      </c>
    </row>
    <row r="1401" spans="1:10" hidden="1" x14ac:dyDescent="0.2">
      <c r="A1401" t="s">
        <v>1876</v>
      </c>
      <c r="B1401" t="s">
        <v>3902</v>
      </c>
      <c r="C1401" t="str">
        <f>RT_gsm[[#This Row],[model_rxn]]&amp;"_"&amp;RT_gsm[[#This Row],[Column2]]</f>
        <v>FACOAL240_l_FWD</v>
      </c>
      <c r="D1401" t="str">
        <f>_xlfn.XLOOKUP(RT_gsm[[#This Row],[Column3]],SC_enz[name_dir],SC_enz[name_dir],"")</f>
        <v>FACOAL240_l_FWD</v>
      </c>
      <c r="E1401" t="str">
        <f>_xlfn.XLOOKUP(RT_gsm[[#This Row],[model_rxn]],sc_gsm[model_rxn],sc_gsm[model_rxn],"")</f>
        <v>FACOAL240_l</v>
      </c>
      <c r="F1401" s="3" t="str">
        <f>_xlfn.XLOOKUP(RT_gsm[[#This Row],[Column3]],sc_gsm[Column3],sc_gsm[Column3],"")</f>
        <v>FACOAL240_l_FWD</v>
      </c>
      <c r="G1401" s="3" t="str" cm="1">
        <f t="array" ref="G1401">RT_gsm[[#This Row],[model_rxn]]&amp;",r,"&amp;_xlfn.SWITCH(RT_gsm[[#This Row],[Column2]],"REV","lower_bound:-","FWD","upper_bound:")&amp;"1000"</f>
        <v>FACOAL240_l,r,upper_bound:1000</v>
      </c>
      <c r="H1401" s="3" t="str">
        <f>_xlfn.XLOOKUP(RT_gsm[[#This Row],[rxn in SC GSM]],sc_gsm[model_rxn],sc_gsm[yeast8.3.4 equation],"")</f>
        <v>coenzyme A[lp] + ATP[lp] + lignoceric acid[lp] &lt;=&gt; diphosphate[lp] + AMP[lp] + tetracosanoyl-CoA[lp]</v>
      </c>
      <c r="I1401" s="3" t="b">
        <f>_xlfn.XLOOKUP(RT_gsm[[#This Row],[rxn in SC GSM]],sc_gsm[model_rxn],sc_gsm[Column12],"")</f>
        <v>1</v>
      </c>
      <c r="J1401" s="3" t="str">
        <f>IF(RT_gsm[[#This Row],[Column2]]="REV",FIND("&lt;=&gt;",RT_gsm[[#This Row],[Column8]]),"")</f>
        <v/>
      </c>
    </row>
    <row r="1402" spans="1:10" hidden="1" x14ac:dyDescent="0.2">
      <c r="A1402" t="s">
        <v>5175</v>
      </c>
      <c r="B1402" t="s">
        <v>3902</v>
      </c>
      <c r="C1402" t="str">
        <f>RT_gsm[[#This Row],[model_rxn]]&amp;"_"&amp;RT_gsm[[#This Row],[Column2]]</f>
        <v>FACOAL240_rm_FWD</v>
      </c>
      <c r="D1402" t="str">
        <f>_xlfn.XLOOKUP(RT_gsm[[#This Row],[Column3]],SC_enz[name_dir],SC_enz[name_dir],"")</f>
        <v/>
      </c>
      <c r="E1402" t="str">
        <f>_xlfn.XLOOKUP(RT_gsm[[#This Row],[model_rxn]],sc_gsm[model_rxn],sc_gsm[model_rxn],"")</f>
        <v/>
      </c>
      <c r="F1402" s="3" t="str">
        <f>_xlfn.XLOOKUP(RT_gsm[[#This Row],[Column3]],sc_gsm[Column3],sc_gsm[Column3],"")</f>
        <v/>
      </c>
      <c r="G1402" s="3" t="str" cm="1">
        <f t="array" ref="G1402">RT_gsm[[#This Row],[model_rxn]]&amp;",r,"&amp;_xlfn.SWITCH(RT_gsm[[#This Row],[Column2]],"REV","lower_bound:-","FWD","upper_bound:")&amp;"1000"</f>
        <v>FACOAL240_rm,r,upper_bound:1000</v>
      </c>
      <c r="H1402" s="3" t="str">
        <f>_xlfn.XLOOKUP(RT_gsm[[#This Row],[rxn in SC GSM]],sc_gsm[model_rxn],sc_gsm[yeast8.3.4 equation],"")</f>
        <v/>
      </c>
      <c r="I1402" s="3" t="str">
        <f>_xlfn.XLOOKUP(RT_gsm[[#This Row],[rxn in SC GSM]],sc_gsm[model_rxn],sc_gsm[Column12],"")</f>
        <v/>
      </c>
      <c r="J1402" s="3" t="str">
        <f>IF(RT_gsm[[#This Row],[Column2]]="REV",FIND("&lt;=&gt;",RT_gsm[[#This Row],[Column8]]),"")</f>
        <v/>
      </c>
    </row>
    <row r="1403" spans="1:10" hidden="1" x14ac:dyDescent="0.2">
      <c r="A1403" t="s">
        <v>5176</v>
      </c>
      <c r="B1403" t="s">
        <v>3902</v>
      </c>
      <c r="C1403" t="str">
        <f>RT_gsm[[#This Row],[model_rxn]]&amp;"_"&amp;RT_gsm[[#This Row],[Column2]]</f>
        <v>FACOAL240_x_FWD</v>
      </c>
      <c r="D1403" t="str">
        <f>_xlfn.XLOOKUP(RT_gsm[[#This Row],[Column3]],SC_enz[name_dir],SC_enz[name_dir],"")</f>
        <v/>
      </c>
      <c r="E1403" t="str">
        <f>_xlfn.XLOOKUP(RT_gsm[[#This Row],[model_rxn]],sc_gsm[model_rxn],sc_gsm[model_rxn],"")</f>
        <v/>
      </c>
      <c r="F1403" s="3" t="str">
        <f>_xlfn.XLOOKUP(RT_gsm[[#This Row],[Column3]],sc_gsm[Column3],sc_gsm[Column3],"")</f>
        <v/>
      </c>
      <c r="G1403" s="3" t="str" cm="1">
        <f t="array" ref="G1403">RT_gsm[[#This Row],[model_rxn]]&amp;",r,"&amp;_xlfn.SWITCH(RT_gsm[[#This Row],[Column2]],"REV","lower_bound:-","FWD","upper_bound:")&amp;"1000"</f>
        <v>FACOAL240_x,r,upper_bound:1000</v>
      </c>
      <c r="H1403" s="3" t="str">
        <f>_xlfn.XLOOKUP(RT_gsm[[#This Row],[rxn in SC GSM]],sc_gsm[model_rxn],sc_gsm[yeast8.3.4 equation],"")</f>
        <v/>
      </c>
      <c r="I1403" s="3" t="str">
        <f>_xlfn.XLOOKUP(RT_gsm[[#This Row],[rxn in SC GSM]],sc_gsm[model_rxn],sc_gsm[Column12],"")</f>
        <v/>
      </c>
      <c r="J1403" s="3" t="str">
        <f>IF(RT_gsm[[#This Row],[Column2]]="REV",FIND("&lt;=&gt;",RT_gsm[[#This Row],[Column8]]),"")</f>
        <v/>
      </c>
    </row>
    <row r="1404" spans="1:10" hidden="1" x14ac:dyDescent="0.2">
      <c r="A1404" t="s">
        <v>1871</v>
      </c>
      <c r="B1404" t="s">
        <v>3902</v>
      </c>
      <c r="C1404" t="str">
        <f>RT_gsm[[#This Row],[model_rxn]]&amp;"_"&amp;RT_gsm[[#This Row],[Column2]]</f>
        <v>FACOAL260_en_FWD</v>
      </c>
      <c r="D1404" t="str">
        <f>_xlfn.XLOOKUP(RT_gsm[[#This Row],[Column3]],SC_enz[name_dir],SC_enz[name_dir],"")</f>
        <v>FACOAL260_en_FWD</v>
      </c>
      <c r="E1404" t="str">
        <f>_xlfn.XLOOKUP(RT_gsm[[#This Row],[model_rxn]],sc_gsm[model_rxn],sc_gsm[model_rxn],"")</f>
        <v>FACOAL260_en</v>
      </c>
      <c r="F1404" s="3" t="str">
        <f>_xlfn.XLOOKUP(RT_gsm[[#This Row],[Column3]],sc_gsm[Column3],sc_gsm[Column3],"")</f>
        <v>FACOAL260_en_FWD</v>
      </c>
      <c r="G1404" s="3" t="str" cm="1">
        <f t="array" ref="G1404">RT_gsm[[#This Row],[model_rxn]]&amp;",r,"&amp;_xlfn.SWITCH(RT_gsm[[#This Row],[Column2]],"REV","lower_bound:-","FWD","upper_bound:")&amp;"1000"</f>
        <v>FACOAL260_en,r,upper_bound:1000</v>
      </c>
      <c r="H1404" s="3" t="str">
        <f>_xlfn.XLOOKUP(RT_gsm[[#This Row],[rxn in SC GSM]],sc_gsm[model_rxn],sc_gsm[yeast8.3.4 equation],"")</f>
        <v>ATP[ce] + coenzyme A[ce] + cerotic acid[ce] &lt;=&gt; AMP[ce] + diphosphate[ce] + hexacosanoyl-CoA[ce]</v>
      </c>
      <c r="I1404" s="3" t="b">
        <f>_xlfn.XLOOKUP(RT_gsm[[#This Row],[rxn in SC GSM]],sc_gsm[model_rxn],sc_gsm[Column12],"")</f>
        <v>1</v>
      </c>
      <c r="J1404" s="3" t="str">
        <f>IF(RT_gsm[[#This Row],[Column2]]="REV",FIND("&lt;=&gt;",RT_gsm[[#This Row],[Column8]]),"")</f>
        <v/>
      </c>
    </row>
    <row r="1405" spans="1:10" hidden="1" x14ac:dyDescent="0.2">
      <c r="A1405" t="s">
        <v>1877</v>
      </c>
      <c r="B1405" t="s">
        <v>3902</v>
      </c>
      <c r="C1405" t="str">
        <f>RT_gsm[[#This Row],[model_rxn]]&amp;"_"&amp;RT_gsm[[#This Row],[Column2]]</f>
        <v>FACOAL260_l_FWD</v>
      </c>
      <c r="D1405" t="str">
        <f>_xlfn.XLOOKUP(RT_gsm[[#This Row],[Column3]],SC_enz[name_dir],SC_enz[name_dir],"")</f>
        <v>FACOAL260_l_FWD</v>
      </c>
      <c r="E1405" t="str">
        <f>_xlfn.XLOOKUP(RT_gsm[[#This Row],[model_rxn]],sc_gsm[model_rxn],sc_gsm[model_rxn],"")</f>
        <v>FACOAL260_l</v>
      </c>
      <c r="F1405" s="3" t="str">
        <f>_xlfn.XLOOKUP(RT_gsm[[#This Row],[Column3]],sc_gsm[Column3],sc_gsm[Column3],"")</f>
        <v>FACOAL260_l_FWD</v>
      </c>
      <c r="G1405" s="3" t="str" cm="1">
        <f t="array" ref="G1405">RT_gsm[[#This Row],[model_rxn]]&amp;",r,"&amp;_xlfn.SWITCH(RT_gsm[[#This Row],[Column2]],"REV","lower_bound:-","FWD","upper_bound:")&amp;"1000"</f>
        <v>FACOAL260_l,r,upper_bound:1000</v>
      </c>
      <c r="H1405" s="3" t="str">
        <f>_xlfn.XLOOKUP(RT_gsm[[#This Row],[rxn in SC GSM]],sc_gsm[model_rxn],sc_gsm[yeast8.3.4 equation],"")</f>
        <v>coenzyme A[lp] + ATP[lp] + cerotic acid[lp] &lt;=&gt; diphosphate[lp] + AMP[lp] + hexacosanoyl-CoA[lp]</v>
      </c>
      <c r="I1405" s="3" t="b">
        <f>_xlfn.XLOOKUP(RT_gsm[[#This Row],[rxn in SC GSM]],sc_gsm[model_rxn],sc_gsm[Column12],"")</f>
        <v>1</v>
      </c>
      <c r="J1405" s="3" t="str">
        <f>IF(RT_gsm[[#This Row],[Column2]]="REV",FIND("&lt;=&gt;",RT_gsm[[#This Row],[Column8]]),"")</f>
        <v/>
      </c>
    </row>
    <row r="1406" spans="1:10" hidden="1" x14ac:dyDescent="0.2">
      <c r="A1406" t="s">
        <v>5177</v>
      </c>
      <c r="B1406" t="s">
        <v>3902</v>
      </c>
      <c r="C1406" t="str">
        <f>RT_gsm[[#This Row],[model_rxn]]&amp;"_"&amp;RT_gsm[[#This Row],[Column2]]</f>
        <v>FACOAL260_rm_FWD</v>
      </c>
      <c r="D1406" t="str">
        <f>_xlfn.XLOOKUP(RT_gsm[[#This Row],[Column3]],SC_enz[name_dir],SC_enz[name_dir],"")</f>
        <v/>
      </c>
      <c r="E1406" t="str">
        <f>_xlfn.XLOOKUP(RT_gsm[[#This Row],[model_rxn]],sc_gsm[model_rxn],sc_gsm[model_rxn],"")</f>
        <v/>
      </c>
      <c r="F1406" s="3" t="str">
        <f>_xlfn.XLOOKUP(RT_gsm[[#This Row],[Column3]],sc_gsm[Column3],sc_gsm[Column3],"")</f>
        <v/>
      </c>
      <c r="G1406" s="3" t="str" cm="1">
        <f t="array" ref="G1406">RT_gsm[[#This Row],[model_rxn]]&amp;",r,"&amp;_xlfn.SWITCH(RT_gsm[[#This Row],[Column2]],"REV","lower_bound:-","FWD","upper_bound:")&amp;"1000"</f>
        <v>FACOAL260_rm,r,upper_bound:1000</v>
      </c>
      <c r="H1406" s="3" t="str">
        <f>_xlfn.XLOOKUP(RT_gsm[[#This Row],[rxn in SC GSM]],sc_gsm[model_rxn],sc_gsm[yeast8.3.4 equation],"")</f>
        <v/>
      </c>
      <c r="I1406" s="3" t="str">
        <f>_xlfn.XLOOKUP(RT_gsm[[#This Row],[rxn in SC GSM]],sc_gsm[model_rxn],sc_gsm[Column12],"")</f>
        <v/>
      </c>
      <c r="J1406" s="3" t="str">
        <f>IF(RT_gsm[[#This Row],[Column2]]="REV",FIND("&lt;=&gt;",RT_gsm[[#This Row],[Column8]]),"")</f>
        <v/>
      </c>
    </row>
    <row r="1407" spans="1:10" hidden="1" x14ac:dyDescent="0.2">
      <c r="A1407" t="s">
        <v>5178</v>
      </c>
      <c r="B1407" t="s">
        <v>3902</v>
      </c>
      <c r="C1407" t="str">
        <f>RT_gsm[[#This Row],[model_rxn]]&amp;"_"&amp;RT_gsm[[#This Row],[Column2]]</f>
        <v>FACOAL260_x_FWD</v>
      </c>
      <c r="D1407" t="str">
        <f>_xlfn.XLOOKUP(RT_gsm[[#This Row],[Column3]],SC_enz[name_dir],SC_enz[name_dir],"")</f>
        <v/>
      </c>
      <c r="E1407" t="str">
        <f>_xlfn.XLOOKUP(RT_gsm[[#This Row],[model_rxn]],sc_gsm[model_rxn],sc_gsm[model_rxn],"")</f>
        <v/>
      </c>
      <c r="F1407" s="3" t="str">
        <f>_xlfn.XLOOKUP(RT_gsm[[#This Row],[Column3]],sc_gsm[Column3],sc_gsm[Column3],"")</f>
        <v/>
      </c>
      <c r="G1407" s="3" t="str" cm="1">
        <f t="array" ref="G1407">RT_gsm[[#This Row],[model_rxn]]&amp;",r,"&amp;_xlfn.SWITCH(RT_gsm[[#This Row],[Column2]],"REV","lower_bound:-","FWD","upper_bound:")&amp;"1000"</f>
        <v>FACOAL260_x,r,upper_bound:1000</v>
      </c>
      <c r="H1407" s="3" t="str">
        <f>_xlfn.XLOOKUP(RT_gsm[[#This Row],[rxn in SC GSM]],sc_gsm[model_rxn],sc_gsm[yeast8.3.4 equation],"")</f>
        <v/>
      </c>
      <c r="I1407" s="3" t="str">
        <f>_xlfn.XLOOKUP(RT_gsm[[#This Row],[rxn in SC GSM]],sc_gsm[model_rxn],sc_gsm[Column12],"")</f>
        <v/>
      </c>
      <c r="J1407" s="3" t="str">
        <f>IF(RT_gsm[[#This Row],[Column2]]="REV",FIND("&lt;=&gt;",RT_gsm[[#This Row],[Column8]]),"")</f>
        <v/>
      </c>
    </row>
    <row r="1408" spans="1:10" hidden="1" x14ac:dyDescent="0.2">
      <c r="A1408" t="s">
        <v>5179</v>
      </c>
      <c r="B1408" t="s">
        <v>3902</v>
      </c>
      <c r="C1408" t="str">
        <f>RT_gsm[[#This Row],[model_rxn]]&amp;"_"&amp;RT_gsm[[#This Row],[Column2]]</f>
        <v>FACOAL40_c_FWD</v>
      </c>
      <c r="D1408" t="str">
        <f>_xlfn.XLOOKUP(RT_gsm[[#This Row],[Column3]],SC_enz[name_dir],SC_enz[name_dir],"")</f>
        <v/>
      </c>
      <c r="E1408" t="str">
        <f>_xlfn.XLOOKUP(RT_gsm[[#This Row],[model_rxn]],sc_gsm[model_rxn],sc_gsm[model_rxn],"")</f>
        <v/>
      </c>
      <c r="F1408" s="3" t="str">
        <f>_xlfn.XLOOKUP(RT_gsm[[#This Row],[Column3]],sc_gsm[Column3],sc_gsm[Column3],"")</f>
        <v/>
      </c>
      <c r="G1408" s="3" t="str" cm="1">
        <f t="array" ref="G1408">RT_gsm[[#This Row],[model_rxn]]&amp;",r,"&amp;_xlfn.SWITCH(RT_gsm[[#This Row],[Column2]],"REV","lower_bound:-","FWD","upper_bound:")&amp;"1000"</f>
        <v>FACOAL40_c,r,upper_bound:1000</v>
      </c>
      <c r="H1408" s="3" t="str">
        <f>_xlfn.XLOOKUP(RT_gsm[[#This Row],[rxn in SC GSM]],sc_gsm[model_rxn],sc_gsm[yeast8.3.4 equation],"")</f>
        <v/>
      </c>
      <c r="I1408" s="3" t="str">
        <f>_xlfn.XLOOKUP(RT_gsm[[#This Row],[rxn in SC GSM]],sc_gsm[model_rxn],sc_gsm[Column12],"")</f>
        <v/>
      </c>
      <c r="J1408" s="3" t="str">
        <f>IF(RT_gsm[[#This Row],[Column2]]="REV",FIND("&lt;=&gt;",RT_gsm[[#This Row],[Column8]]),"")</f>
        <v/>
      </c>
    </row>
    <row r="1409" spans="1:10" hidden="1" x14ac:dyDescent="0.2">
      <c r="A1409" t="s">
        <v>5180</v>
      </c>
      <c r="B1409" t="s">
        <v>3902</v>
      </c>
      <c r="C1409" t="str">
        <f>RT_gsm[[#This Row],[model_rxn]]&amp;"_"&amp;RT_gsm[[#This Row],[Column2]]</f>
        <v>FACOAL40o_x_FWD</v>
      </c>
      <c r="D1409" t="str">
        <f>_xlfn.XLOOKUP(RT_gsm[[#This Row],[Column3]],SC_enz[name_dir],SC_enz[name_dir],"")</f>
        <v/>
      </c>
      <c r="E1409" t="str">
        <f>_xlfn.XLOOKUP(RT_gsm[[#This Row],[model_rxn]],sc_gsm[model_rxn],sc_gsm[model_rxn],"")</f>
        <v/>
      </c>
      <c r="F1409" s="3" t="str">
        <f>_xlfn.XLOOKUP(RT_gsm[[#This Row],[Column3]],sc_gsm[Column3],sc_gsm[Column3],"")</f>
        <v/>
      </c>
      <c r="G1409" s="3" t="str" cm="1">
        <f t="array" ref="G1409">RT_gsm[[#This Row],[model_rxn]]&amp;",r,"&amp;_xlfn.SWITCH(RT_gsm[[#This Row],[Column2]],"REV","lower_bound:-","FWD","upper_bound:")&amp;"1000"</f>
        <v>FACOAL40o_x,r,upper_bound:1000</v>
      </c>
      <c r="H1409" s="3" t="str">
        <f>_xlfn.XLOOKUP(RT_gsm[[#This Row],[rxn in SC GSM]],sc_gsm[model_rxn],sc_gsm[yeast8.3.4 equation],"")</f>
        <v/>
      </c>
      <c r="I1409" s="3" t="str">
        <f>_xlfn.XLOOKUP(RT_gsm[[#This Row],[rxn in SC GSM]],sc_gsm[model_rxn],sc_gsm[Column12],"")</f>
        <v/>
      </c>
      <c r="J1409" s="3" t="str">
        <f>IF(RT_gsm[[#This Row],[Column2]]="REV",FIND("&lt;=&gt;",RT_gsm[[#This Row],[Column8]]),"")</f>
        <v/>
      </c>
    </row>
    <row r="1410" spans="1:10" hidden="1" x14ac:dyDescent="0.2">
      <c r="A1410" t="s">
        <v>5183</v>
      </c>
      <c r="B1410" t="s">
        <v>3902</v>
      </c>
      <c r="C1410" t="str">
        <f>RT_gsm[[#This Row],[model_rxn]]&amp;"_"&amp;RT_gsm[[#This Row],[Column2]]</f>
        <v>FACOAL60_c_FWD</v>
      </c>
      <c r="D1410" t="str">
        <f>_xlfn.XLOOKUP(RT_gsm[[#This Row],[Column3]],SC_enz[name_dir],SC_enz[name_dir],"")</f>
        <v/>
      </c>
      <c r="E1410" t="str">
        <f>_xlfn.XLOOKUP(RT_gsm[[#This Row],[model_rxn]],sc_gsm[model_rxn],sc_gsm[model_rxn],"")</f>
        <v/>
      </c>
      <c r="F1410" s="3" t="str">
        <f>_xlfn.XLOOKUP(RT_gsm[[#This Row],[Column3]],sc_gsm[Column3],sc_gsm[Column3],"")</f>
        <v/>
      </c>
      <c r="G1410" s="3" t="str" cm="1">
        <f t="array" ref="G1410">RT_gsm[[#This Row],[model_rxn]]&amp;",r,"&amp;_xlfn.SWITCH(RT_gsm[[#This Row],[Column2]],"REV","lower_bound:-","FWD","upper_bound:")&amp;"1000"</f>
        <v>FACOAL60_c,r,upper_bound:1000</v>
      </c>
      <c r="H1410" s="3" t="str">
        <f>_xlfn.XLOOKUP(RT_gsm[[#This Row],[rxn in SC GSM]],sc_gsm[model_rxn],sc_gsm[yeast8.3.4 equation],"")</f>
        <v/>
      </c>
      <c r="I1410" s="3" t="str">
        <f>_xlfn.XLOOKUP(RT_gsm[[#This Row],[rxn in SC GSM]],sc_gsm[model_rxn],sc_gsm[Column12],"")</f>
        <v/>
      </c>
      <c r="J1410" s="3" t="str">
        <f>IF(RT_gsm[[#This Row],[Column2]]="REV",FIND("&lt;=&gt;",RT_gsm[[#This Row],[Column8]]),"")</f>
        <v/>
      </c>
    </row>
    <row r="1411" spans="1:10" hidden="1" x14ac:dyDescent="0.2">
      <c r="A1411" t="s">
        <v>5184</v>
      </c>
      <c r="B1411" t="s">
        <v>3902</v>
      </c>
      <c r="C1411" t="str">
        <f>RT_gsm[[#This Row],[model_rxn]]&amp;"_"&amp;RT_gsm[[#This Row],[Column2]]</f>
        <v>FACOAL80_c_FWD</v>
      </c>
      <c r="D1411" t="str">
        <f>_xlfn.XLOOKUP(RT_gsm[[#This Row],[Column3]],SC_enz[name_dir],SC_enz[name_dir],"")</f>
        <v/>
      </c>
      <c r="E1411" t="str">
        <f>_xlfn.XLOOKUP(RT_gsm[[#This Row],[model_rxn]],sc_gsm[model_rxn],sc_gsm[model_rxn],"")</f>
        <v/>
      </c>
      <c r="F1411" s="3" t="str">
        <f>_xlfn.XLOOKUP(RT_gsm[[#This Row],[Column3]],sc_gsm[Column3],sc_gsm[Column3],"")</f>
        <v/>
      </c>
      <c r="G1411" s="3" t="str" cm="1">
        <f t="array" ref="G1411">RT_gsm[[#This Row],[model_rxn]]&amp;",r,"&amp;_xlfn.SWITCH(RT_gsm[[#This Row],[Column2]],"REV","lower_bound:-","FWD","upper_bound:")&amp;"1000"</f>
        <v>FACOAL80_c,r,upper_bound:1000</v>
      </c>
      <c r="H1411" s="3" t="str">
        <f>_xlfn.XLOOKUP(RT_gsm[[#This Row],[rxn in SC GSM]],sc_gsm[model_rxn],sc_gsm[yeast8.3.4 equation],"")</f>
        <v/>
      </c>
      <c r="I1411" s="3" t="str">
        <f>_xlfn.XLOOKUP(RT_gsm[[#This Row],[rxn in SC GSM]],sc_gsm[model_rxn],sc_gsm[Column12],"")</f>
        <v/>
      </c>
      <c r="J1411" s="3" t="str">
        <f>IF(RT_gsm[[#This Row],[Column2]]="REV",FIND("&lt;=&gt;",RT_gsm[[#This Row],[Column8]]),"")</f>
        <v/>
      </c>
    </row>
    <row r="1412" spans="1:10" hidden="1" x14ac:dyDescent="0.2">
      <c r="A1412" t="s">
        <v>807</v>
      </c>
      <c r="B1412" t="s">
        <v>3902</v>
      </c>
      <c r="C1412" t="str">
        <f>RT_gsm[[#This Row],[model_rxn]]&amp;"_"&amp;RT_gsm[[#This Row],[Column2]]</f>
        <v>FACOAL80_x_FWD</v>
      </c>
      <c r="D1412" t="str">
        <f>_xlfn.XLOOKUP(RT_gsm[[#This Row],[Column3]],SC_enz[name_dir],SC_enz[name_dir],"")</f>
        <v>FACOAL80_x_FWD</v>
      </c>
      <c r="E1412" t="str">
        <f>_xlfn.XLOOKUP(RT_gsm[[#This Row],[model_rxn]],sc_gsm[model_rxn],sc_gsm[model_rxn],"")</f>
        <v>FACOAL80_x</v>
      </c>
      <c r="F1412" s="3" t="str">
        <f>_xlfn.XLOOKUP(RT_gsm[[#This Row],[Column3]],sc_gsm[Column3],sc_gsm[Column3],"")</f>
        <v>FACOAL80_x_FWD</v>
      </c>
      <c r="G1412" s="3" t="str" cm="1">
        <f t="array" ref="G1412">RT_gsm[[#This Row],[model_rxn]]&amp;",r,"&amp;_xlfn.SWITCH(RT_gsm[[#This Row],[Column2]],"REV","lower_bound:-","FWD","upper_bound:")&amp;"1000"</f>
        <v>FACOAL80_x,r,upper_bound:1000</v>
      </c>
      <c r="H1412" s="3" t="str">
        <f>_xlfn.XLOOKUP(RT_gsm[[#This Row],[rxn in SC GSM]],sc_gsm[model_rxn],sc_gsm[yeast8.3.4 equation],"")</f>
        <v>ATP[p] + coenzyme A[p] + octanoate[p] &lt;=&gt; AMP[p] + diphosphate[p] + octanoyl-CoA[p]</v>
      </c>
      <c r="I1412" s="3" t="b">
        <f>_xlfn.XLOOKUP(RT_gsm[[#This Row],[rxn in SC GSM]],sc_gsm[model_rxn],sc_gsm[Column12],"")</f>
        <v>1</v>
      </c>
      <c r="J1412" s="3" t="str">
        <f>IF(RT_gsm[[#This Row],[Column2]]="REV",FIND("&lt;=&gt;",RT_gsm[[#This Row],[Column8]]),"")</f>
        <v/>
      </c>
    </row>
    <row r="1413" spans="1:10" hidden="1" x14ac:dyDescent="0.2">
      <c r="A1413" t="s">
        <v>2133</v>
      </c>
      <c r="B1413" t="s">
        <v>3902</v>
      </c>
      <c r="C1413" t="str">
        <f>RT_gsm[[#This Row],[model_rxn]]&amp;"_"&amp;RT_gsm[[#This Row],[Column2]]</f>
        <v>FADH2t_c_m_FWD</v>
      </c>
      <c r="D1413" t="str">
        <f>_xlfn.XLOOKUP(RT_gsm[[#This Row],[Column3]],SC_enz[name_dir],SC_enz[name_dir],"")</f>
        <v>FADH2t_c_m_FWD</v>
      </c>
      <c r="E1413" t="str">
        <f>_xlfn.XLOOKUP(RT_gsm[[#This Row],[model_rxn]],sc_gsm[model_rxn],sc_gsm[model_rxn],"")</f>
        <v>FADH2t_c_m</v>
      </c>
      <c r="F1413" s="3" t="str">
        <f>_xlfn.XLOOKUP(RT_gsm[[#This Row],[Column3]],sc_gsm[Column3],sc_gsm[Column3],"")</f>
        <v>FADH2t_c_m_FWD</v>
      </c>
      <c r="G1413" s="3" t="str" cm="1">
        <f t="array" ref="G1413">RT_gsm[[#This Row],[model_rxn]]&amp;",r,"&amp;_xlfn.SWITCH(RT_gsm[[#This Row],[Column2]],"REV","lower_bound:-","FWD","upper_bound:")&amp;"1000"</f>
        <v>FADH2t_c_m,r,upper_bound:1000</v>
      </c>
      <c r="H1413" s="3" t="str">
        <f>_xlfn.XLOOKUP(RT_gsm[[#This Row],[rxn in SC GSM]],sc_gsm[model_rxn],sc_gsm[yeast8.3.4 equation],"")</f>
        <v>FADH2[m] =&gt; FADH2[c]</v>
      </c>
      <c r="I1413" s="3" t="b">
        <f>_xlfn.XLOOKUP(RT_gsm[[#This Row],[rxn in SC GSM]],sc_gsm[model_rxn],sc_gsm[Column12],"")</f>
        <v>1</v>
      </c>
      <c r="J1413" s="3" t="str">
        <f>IF(RT_gsm[[#This Row],[Column2]]="REV",FIND("&lt;=&gt;",RT_gsm[[#This Row],[Column8]]),"")</f>
        <v/>
      </c>
    </row>
    <row r="1414" spans="1:10" hidden="1" x14ac:dyDescent="0.2">
      <c r="A1414" t="s">
        <v>3345</v>
      </c>
      <c r="B1414" t="s">
        <v>3902</v>
      </c>
      <c r="C1414" t="str">
        <f>RT_gsm[[#This Row],[model_rxn]]&amp;"_"&amp;RT_gsm[[#This Row],[Column2]]</f>
        <v>FADt_c_m_FWD</v>
      </c>
      <c r="D1414" t="str">
        <f>_xlfn.XLOOKUP(RT_gsm[[#This Row],[Column3]],SC_enz[name_dir],SC_enz[name_dir],"")</f>
        <v>FADt_c_m_FWD</v>
      </c>
      <c r="E1414" t="str">
        <f>_xlfn.XLOOKUP(RT_gsm[[#This Row],[model_rxn]],sc_gsm[model_rxn],sc_gsm[model_rxn],"")</f>
        <v>FADt_c_m</v>
      </c>
      <c r="F1414" s="3" t="str">
        <f>_xlfn.XLOOKUP(RT_gsm[[#This Row],[Column3]],sc_gsm[Column3],sc_gsm[Column3],"")</f>
        <v>FADt_c_m_FWD</v>
      </c>
      <c r="G1414" s="3" t="str" cm="1">
        <f t="array" ref="G1414">RT_gsm[[#This Row],[model_rxn]]&amp;",r,"&amp;_xlfn.SWITCH(RT_gsm[[#This Row],[Column2]],"REV","lower_bound:-","FWD","upper_bound:")&amp;"1000"</f>
        <v>FADt_c_m,r,upper_bound:1000</v>
      </c>
      <c r="H1414" s="3" t="str">
        <f>_xlfn.XLOOKUP(RT_gsm[[#This Row],[rxn in SC GSM]],sc_gsm[model_rxn],sc_gsm[yeast8.3.4 equation],"")</f>
        <v/>
      </c>
      <c r="I1414" s="3" t="b">
        <f>_xlfn.XLOOKUP(RT_gsm[[#This Row],[rxn in SC GSM]],sc_gsm[model_rxn],sc_gsm[Column12],"")</f>
        <v>1</v>
      </c>
      <c r="J1414" s="3" t="str">
        <f>IF(RT_gsm[[#This Row],[Column2]]="REV",FIND("&lt;=&gt;",RT_gsm[[#This Row],[Column8]]),"")</f>
        <v/>
      </c>
    </row>
    <row r="1415" spans="1:10" hidden="1" x14ac:dyDescent="0.2">
      <c r="A1415" t="s">
        <v>819</v>
      </c>
      <c r="B1415" t="s">
        <v>3902</v>
      </c>
      <c r="C1415" t="str">
        <f>RT_gsm[[#This Row],[model_rxn]]&amp;"_"&amp;RT_gsm[[#This Row],[Column2]]</f>
        <v>FALDH_c_FWD</v>
      </c>
      <c r="D1415" t="str">
        <f>_xlfn.XLOOKUP(RT_gsm[[#This Row],[Column3]],SC_enz[name_dir],SC_enz[name_dir],"")</f>
        <v>FALDH_c_FWD</v>
      </c>
      <c r="E1415" t="str">
        <f>_xlfn.XLOOKUP(RT_gsm[[#This Row],[model_rxn]],sc_gsm[model_rxn],sc_gsm[model_rxn],"")</f>
        <v>FALDH_c</v>
      </c>
      <c r="F1415" s="3" t="str">
        <f>_xlfn.XLOOKUP(RT_gsm[[#This Row],[Column3]],sc_gsm[Column3],sc_gsm[Column3],"")</f>
        <v>FALDH_c_FWD</v>
      </c>
      <c r="G1415" s="3" t="str" cm="1">
        <f t="array" ref="G1415">RT_gsm[[#This Row],[model_rxn]]&amp;",r,"&amp;_xlfn.SWITCH(RT_gsm[[#This Row],[Column2]],"REV","lower_bound:-","FWD","upper_bound:")&amp;"1000"</f>
        <v>FALDH_c,r,upper_bound:1000</v>
      </c>
      <c r="H1415" s="3" t="str">
        <f>_xlfn.XLOOKUP(RT_gsm[[#This Row],[rxn in SC GSM]],sc_gsm[model_rxn],sc_gsm[yeast8.3.4 equation],"")</f>
        <v>formaldehyde[c] + glutathione[c] + NAD[c] =&gt; H+[c] + NADH[c] + S-formylglutathione[c]</v>
      </c>
      <c r="I1415" s="3" t="b">
        <f>_xlfn.XLOOKUP(RT_gsm[[#This Row],[rxn in SC GSM]],sc_gsm[model_rxn],sc_gsm[Column12],"")</f>
        <v>1</v>
      </c>
      <c r="J1415" s="3" t="str">
        <f>IF(RT_gsm[[#This Row],[Column2]]="REV",FIND("&lt;=&gt;",RT_gsm[[#This Row],[Column8]]),"")</f>
        <v/>
      </c>
    </row>
    <row r="1416" spans="1:10" hidden="1" x14ac:dyDescent="0.2">
      <c r="A1416" t="s">
        <v>5187</v>
      </c>
      <c r="B1416" t="s">
        <v>3903</v>
      </c>
      <c r="C1416" t="str">
        <f>RT_gsm[[#This Row],[model_rxn]]&amp;"_"&amp;RT_gsm[[#This Row],[Column2]]</f>
        <v>FALPDt_c_en_REV</v>
      </c>
      <c r="D1416" t="str">
        <f>_xlfn.XLOOKUP(RT_gsm[[#This Row],[Column3]],SC_enz[name_dir],SC_enz[name_dir],"")</f>
        <v/>
      </c>
      <c r="E1416" t="str">
        <f>_xlfn.XLOOKUP(RT_gsm[[#This Row],[model_rxn]],sc_gsm[model_rxn],sc_gsm[model_rxn],"")</f>
        <v/>
      </c>
      <c r="F1416" s="3" t="str">
        <f>_xlfn.XLOOKUP(RT_gsm[[#This Row],[Column3]],sc_gsm[Column3],sc_gsm[Column3],"")</f>
        <v/>
      </c>
      <c r="G1416" s="3" t="str" cm="1">
        <f t="array" ref="G1416">RT_gsm[[#This Row],[model_rxn]]&amp;",r,"&amp;_xlfn.SWITCH(RT_gsm[[#This Row],[Column2]],"REV","lower_bound:-","FWD","upper_bound:")&amp;"1000"</f>
        <v>FALPDt_c_en,r,lower_bound:-1000</v>
      </c>
      <c r="H1416" s="3" t="str">
        <f>_xlfn.XLOOKUP(RT_gsm[[#This Row],[rxn in SC GSM]],sc_gsm[model_rxn],sc_gsm[yeast8.3.4 equation],"")</f>
        <v/>
      </c>
      <c r="I1416" s="3" t="str">
        <f>_xlfn.XLOOKUP(RT_gsm[[#This Row],[rxn in SC GSM]],sc_gsm[model_rxn],sc_gsm[Column12],"")</f>
        <v/>
      </c>
      <c r="J1416" s="3" t="e">
        <f>IF(RT_gsm[[#This Row],[Column2]]="REV",FIND("&lt;=&gt;",RT_gsm[[#This Row],[Column8]]),"")</f>
        <v>#VALUE!</v>
      </c>
    </row>
    <row r="1417" spans="1:10" hidden="1" x14ac:dyDescent="0.2">
      <c r="A1417" t="s">
        <v>5187</v>
      </c>
      <c r="B1417" t="s">
        <v>3902</v>
      </c>
      <c r="C1417" t="str">
        <f>RT_gsm[[#This Row],[model_rxn]]&amp;"_"&amp;RT_gsm[[#This Row],[Column2]]</f>
        <v>FALPDt_c_en_FWD</v>
      </c>
      <c r="D1417" t="str">
        <f>_xlfn.XLOOKUP(RT_gsm[[#This Row],[Column3]],SC_enz[name_dir],SC_enz[name_dir],"")</f>
        <v/>
      </c>
      <c r="E1417" t="str">
        <f>_xlfn.XLOOKUP(RT_gsm[[#This Row],[model_rxn]],sc_gsm[model_rxn],sc_gsm[model_rxn],"")</f>
        <v/>
      </c>
      <c r="F1417" s="3" t="str">
        <f>_xlfn.XLOOKUP(RT_gsm[[#This Row],[Column3]],sc_gsm[Column3],sc_gsm[Column3],"")</f>
        <v/>
      </c>
      <c r="G1417" s="3" t="str" cm="1">
        <f t="array" ref="G1417">RT_gsm[[#This Row],[model_rxn]]&amp;",r,"&amp;_xlfn.SWITCH(RT_gsm[[#This Row],[Column2]],"REV","lower_bound:-","FWD","upper_bound:")&amp;"1000"</f>
        <v>FALPDt_c_en,r,upper_bound:1000</v>
      </c>
      <c r="H1417" s="3" t="str">
        <f>_xlfn.XLOOKUP(RT_gsm[[#This Row],[rxn in SC GSM]],sc_gsm[model_rxn],sc_gsm[yeast8.3.4 equation],"")</f>
        <v/>
      </c>
      <c r="I1417" s="3" t="str">
        <f>_xlfn.XLOOKUP(RT_gsm[[#This Row],[rxn in SC GSM]],sc_gsm[model_rxn],sc_gsm[Column12],"")</f>
        <v/>
      </c>
      <c r="J1417" s="3" t="str">
        <f>IF(RT_gsm[[#This Row],[Column2]]="REV",FIND("&lt;=&gt;",RT_gsm[[#This Row],[Column8]]),"")</f>
        <v/>
      </c>
    </row>
    <row r="1418" spans="1:10" hidden="1" x14ac:dyDescent="0.2">
      <c r="A1418" t="s">
        <v>5188</v>
      </c>
      <c r="B1418" t="s">
        <v>3903</v>
      </c>
      <c r="C1418" t="str">
        <f>RT_gsm[[#This Row],[model_rxn]]&amp;"_"&amp;RT_gsm[[#This Row],[Column2]]</f>
        <v>FALPDt_c_l_REV</v>
      </c>
      <c r="D1418" t="str">
        <f>_xlfn.XLOOKUP(RT_gsm[[#This Row],[Column3]],SC_enz[name_dir],SC_enz[name_dir],"")</f>
        <v/>
      </c>
      <c r="E1418" t="str">
        <f>_xlfn.XLOOKUP(RT_gsm[[#This Row],[model_rxn]],sc_gsm[model_rxn],sc_gsm[model_rxn],"")</f>
        <v/>
      </c>
      <c r="F1418" s="3" t="str">
        <f>_xlfn.XLOOKUP(RT_gsm[[#This Row],[Column3]],sc_gsm[Column3],sc_gsm[Column3],"")</f>
        <v/>
      </c>
      <c r="G1418" s="3" t="str" cm="1">
        <f t="array" ref="G1418">RT_gsm[[#This Row],[model_rxn]]&amp;",r,"&amp;_xlfn.SWITCH(RT_gsm[[#This Row],[Column2]],"REV","lower_bound:-","FWD","upper_bound:")&amp;"1000"</f>
        <v>FALPDt_c_l,r,lower_bound:-1000</v>
      </c>
      <c r="H1418" s="3" t="str">
        <f>_xlfn.XLOOKUP(RT_gsm[[#This Row],[rxn in SC GSM]],sc_gsm[model_rxn],sc_gsm[yeast8.3.4 equation],"")</f>
        <v/>
      </c>
      <c r="I1418" s="3" t="str">
        <f>_xlfn.XLOOKUP(RT_gsm[[#This Row],[rxn in SC GSM]],sc_gsm[model_rxn],sc_gsm[Column12],"")</f>
        <v/>
      </c>
      <c r="J1418" s="3" t="e">
        <f>IF(RT_gsm[[#This Row],[Column2]]="REV",FIND("&lt;=&gt;",RT_gsm[[#This Row],[Column8]]),"")</f>
        <v>#VALUE!</v>
      </c>
    </row>
    <row r="1419" spans="1:10" hidden="1" x14ac:dyDescent="0.2">
      <c r="A1419" t="s">
        <v>5188</v>
      </c>
      <c r="B1419" t="s">
        <v>3902</v>
      </c>
      <c r="C1419" t="str">
        <f>RT_gsm[[#This Row],[model_rxn]]&amp;"_"&amp;RT_gsm[[#This Row],[Column2]]</f>
        <v>FALPDt_c_l_FWD</v>
      </c>
      <c r="D1419" t="str">
        <f>_xlfn.XLOOKUP(RT_gsm[[#This Row],[Column3]],SC_enz[name_dir],SC_enz[name_dir],"")</f>
        <v/>
      </c>
      <c r="E1419" t="str">
        <f>_xlfn.XLOOKUP(RT_gsm[[#This Row],[model_rxn]],sc_gsm[model_rxn],sc_gsm[model_rxn],"")</f>
        <v/>
      </c>
      <c r="F1419" s="3" t="str">
        <f>_xlfn.XLOOKUP(RT_gsm[[#This Row],[Column3]],sc_gsm[Column3],sc_gsm[Column3],"")</f>
        <v/>
      </c>
      <c r="G1419" s="3" t="str" cm="1">
        <f t="array" ref="G1419">RT_gsm[[#This Row],[model_rxn]]&amp;",r,"&amp;_xlfn.SWITCH(RT_gsm[[#This Row],[Column2]],"REV","lower_bound:-","FWD","upper_bound:")&amp;"1000"</f>
        <v>FALPDt_c_l,r,upper_bound:1000</v>
      </c>
      <c r="H1419" s="3" t="str">
        <f>_xlfn.XLOOKUP(RT_gsm[[#This Row],[rxn in SC GSM]],sc_gsm[model_rxn],sc_gsm[yeast8.3.4 equation],"")</f>
        <v/>
      </c>
      <c r="I1419" s="3" t="str">
        <f>_xlfn.XLOOKUP(RT_gsm[[#This Row],[rxn in SC GSM]],sc_gsm[model_rxn],sc_gsm[Column12],"")</f>
        <v/>
      </c>
      <c r="J1419" s="3" t="str">
        <f>IF(RT_gsm[[#This Row],[Column2]]="REV",FIND("&lt;=&gt;",RT_gsm[[#This Row],[Column8]]),"")</f>
        <v/>
      </c>
    </row>
    <row r="1420" spans="1:10" hidden="1" x14ac:dyDescent="0.2">
      <c r="A1420" t="s">
        <v>5189</v>
      </c>
      <c r="B1420" t="s">
        <v>3903</v>
      </c>
      <c r="C1420" t="str">
        <f>RT_gsm[[#This Row],[model_rxn]]&amp;"_"&amp;RT_gsm[[#This Row],[Column2]]</f>
        <v>FALPDt_c_m_REV</v>
      </c>
      <c r="D1420" t="str">
        <f>_xlfn.XLOOKUP(RT_gsm[[#This Row],[Column3]],SC_enz[name_dir],SC_enz[name_dir],"")</f>
        <v/>
      </c>
      <c r="E1420" t="str">
        <f>_xlfn.XLOOKUP(RT_gsm[[#This Row],[model_rxn]],sc_gsm[model_rxn],sc_gsm[model_rxn],"")</f>
        <v/>
      </c>
      <c r="F1420" s="3" t="str">
        <f>_xlfn.XLOOKUP(RT_gsm[[#This Row],[Column3]],sc_gsm[Column3],sc_gsm[Column3],"")</f>
        <v/>
      </c>
      <c r="G1420" s="3" t="str" cm="1">
        <f t="array" ref="G1420">RT_gsm[[#This Row],[model_rxn]]&amp;",r,"&amp;_xlfn.SWITCH(RT_gsm[[#This Row],[Column2]],"REV","lower_bound:-","FWD","upper_bound:")&amp;"1000"</f>
        <v>FALPDt_c_m,r,lower_bound:-1000</v>
      </c>
      <c r="H1420" s="3" t="str">
        <f>_xlfn.XLOOKUP(RT_gsm[[#This Row],[rxn in SC GSM]],sc_gsm[model_rxn],sc_gsm[yeast8.3.4 equation],"")</f>
        <v/>
      </c>
      <c r="I1420" s="3" t="str">
        <f>_xlfn.XLOOKUP(RT_gsm[[#This Row],[rxn in SC GSM]],sc_gsm[model_rxn],sc_gsm[Column12],"")</f>
        <v/>
      </c>
      <c r="J1420" s="3" t="e">
        <f>IF(RT_gsm[[#This Row],[Column2]]="REV",FIND("&lt;=&gt;",RT_gsm[[#This Row],[Column8]]),"")</f>
        <v>#VALUE!</v>
      </c>
    </row>
    <row r="1421" spans="1:10" hidden="1" x14ac:dyDescent="0.2">
      <c r="A1421" t="s">
        <v>5189</v>
      </c>
      <c r="B1421" t="s">
        <v>3902</v>
      </c>
      <c r="C1421" t="str">
        <f>RT_gsm[[#This Row],[model_rxn]]&amp;"_"&amp;RT_gsm[[#This Row],[Column2]]</f>
        <v>FALPDt_c_m_FWD</v>
      </c>
      <c r="D1421" t="str">
        <f>_xlfn.XLOOKUP(RT_gsm[[#This Row],[Column3]],SC_enz[name_dir],SC_enz[name_dir],"")</f>
        <v/>
      </c>
      <c r="E1421" t="str">
        <f>_xlfn.XLOOKUP(RT_gsm[[#This Row],[model_rxn]],sc_gsm[model_rxn],sc_gsm[model_rxn],"")</f>
        <v/>
      </c>
      <c r="F1421" s="3" t="str">
        <f>_xlfn.XLOOKUP(RT_gsm[[#This Row],[Column3]],sc_gsm[Column3],sc_gsm[Column3],"")</f>
        <v/>
      </c>
      <c r="G1421" s="3" t="str" cm="1">
        <f t="array" ref="G1421">RT_gsm[[#This Row],[model_rxn]]&amp;",r,"&amp;_xlfn.SWITCH(RT_gsm[[#This Row],[Column2]],"REV","lower_bound:-","FWD","upper_bound:")&amp;"1000"</f>
        <v>FALPDt_c_m,r,upper_bound:1000</v>
      </c>
      <c r="H1421" s="3" t="str">
        <f>_xlfn.XLOOKUP(RT_gsm[[#This Row],[rxn in SC GSM]],sc_gsm[model_rxn],sc_gsm[yeast8.3.4 equation],"")</f>
        <v/>
      </c>
      <c r="I1421" s="3" t="str">
        <f>_xlfn.XLOOKUP(RT_gsm[[#This Row],[rxn in SC GSM]],sc_gsm[model_rxn],sc_gsm[Column12],"")</f>
        <v/>
      </c>
      <c r="J1421" s="3" t="str">
        <f>IF(RT_gsm[[#This Row],[Column2]]="REV",FIND("&lt;=&gt;",RT_gsm[[#This Row],[Column8]]),"")</f>
        <v/>
      </c>
    </row>
    <row r="1422" spans="1:10" hidden="1" x14ac:dyDescent="0.2">
      <c r="A1422" t="s">
        <v>5190</v>
      </c>
      <c r="B1422" t="s">
        <v>3903</v>
      </c>
      <c r="C1422" t="str">
        <f>RT_gsm[[#This Row],[model_rxn]]&amp;"_"&amp;RT_gsm[[#This Row],[Column2]]</f>
        <v>FALPDt_c_mm_REV</v>
      </c>
      <c r="D1422" t="str">
        <f>_xlfn.XLOOKUP(RT_gsm[[#This Row],[Column3]],SC_enz[name_dir],SC_enz[name_dir],"")</f>
        <v/>
      </c>
      <c r="E1422" t="str">
        <f>_xlfn.XLOOKUP(RT_gsm[[#This Row],[model_rxn]],sc_gsm[model_rxn],sc_gsm[model_rxn],"")</f>
        <v/>
      </c>
      <c r="F1422" s="3" t="str">
        <f>_xlfn.XLOOKUP(RT_gsm[[#This Row],[Column3]],sc_gsm[Column3],sc_gsm[Column3],"")</f>
        <v/>
      </c>
      <c r="G1422" s="3" t="str" cm="1">
        <f t="array" ref="G1422">RT_gsm[[#This Row],[model_rxn]]&amp;",r,"&amp;_xlfn.SWITCH(RT_gsm[[#This Row],[Column2]],"REV","lower_bound:-","FWD","upper_bound:")&amp;"1000"</f>
        <v>FALPDt_c_mm,r,lower_bound:-1000</v>
      </c>
      <c r="H1422" s="3" t="str">
        <f>_xlfn.XLOOKUP(RT_gsm[[#This Row],[rxn in SC GSM]],sc_gsm[model_rxn],sc_gsm[yeast8.3.4 equation],"")</f>
        <v/>
      </c>
      <c r="I1422" s="3" t="str">
        <f>_xlfn.XLOOKUP(RT_gsm[[#This Row],[rxn in SC GSM]],sc_gsm[model_rxn],sc_gsm[Column12],"")</f>
        <v/>
      </c>
      <c r="J1422" s="3" t="e">
        <f>IF(RT_gsm[[#This Row],[Column2]]="REV",FIND("&lt;=&gt;",RT_gsm[[#This Row],[Column8]]),"")</f>
        <v>#VALUE!</v>
      </c>
    </row>
    <row r="1423" spans="1:10" hidden="1" x14ac:dyDescent="0.2">
      <c r="A1423" t="s">
        <v>5190</v>
      </c>
      <c r="B1423" t="s">
        <v>3902</v>
      </c>
      <c r="C1423" t="str">
        <f>RT_gsm[[#This Row],[model_rxn]]&amp;"_"&amp;RT_gsm[[#This Row],[Column2]]</f>
        <v>FALPDt_c_mm_FWD</v>
      </c>
      <c r="D1423" t="str">
        <f>_xlfn.XLOOKUP(RT_gsm[[#This Row],[Column3]],SC_enz[name_dir],SC_enz[name_dir],"")</f>
        <v/>
      </c>
      <c r="E1423" t="str">
        <f>_xlfn.XLOOKUP(RT_gsm[[#This Row],[model_rxn]],sc_gsm[model_rxn],sc_gsm[model_rxn],"")</f>
        <v/>
      </c>
      <c r="F1423" s="3" t="str">
        <f>_xlfn.XLOOKUP(RT_gsm[[#This Row],[Column3]],sc_gsm[Column3],sc_gsm[Column3],"")</f>
        <v/>
      </c>
      <c r="G1423" s="3" t="str" cm="1">
        <f t="array" ref="G1423">RT_gsm[[#This Row],[model_rxn]]&amp;",r,"&amp;_xlfn.SWITCH(RT_gsm[[#This Row],[Column2]],"REV","lower_bound:-","FWD","upper_bound:")&amp;"1000"</f>
        <v>FALPDt_c_mm,r,upper_bound:1000</v>
      </c>
      <c r="H1423" s="3" t="str">
        <f>_xlfn.XLOOKUP(RT_gsm[[#This Row],[rxn in SC GSM]],sc_gsm[model_rxn],sc_gsm[yeast8.3.4 equation],"")</f>
        <v/>
      </c>
      <c r="I1423" s="3" t="str">
        <f>_xlfn.XLOOKUP(RT_gsm[[#This Row],[rxn in SC GSM]],sc_gsm[model_rxn],sc_gsm[Column12],"")</f>
        <v/>
      </c>
      <c r="J1423" s="3" t="str">
        <f>IF(RT_gsm[[#This Row],[Column2]]="REV",FIND("&lt;=&gt;",RT_gsm[[#This Row],[Column8]]),"")</f>
        <v/>
      </c>
    </row>
    <row r="1424" spans="1:10" hidden="1" x14ac:dyDescent="0.2">
      <c r="A1424" t="s">
        <v>5191</v>
      </c>
      <c r="B1424" t="s">
        <v>3903</v>
      </c>
      <c r="C1424" t="str">
        <f>RT_gsm[[#This Row],[model_rxn]]&amp;"_"&amp;RT_gsm[[#This Row],[Column2]]</f>
        <v>FALPDt_c_rm_REV</v>
      </c>
      <c r="D1424" t="str">
        <f>_xlfn.XLOOKUP(RT_gsm[[#This Row],[Column3]],SC_enz[name_dir],SC_enz[name_dir],"")</f>
        <v/>
      </c>
      <c r="E1424" t="str">
        <f>_xlfn.XLOOKUP(RT_gsm[[#This Row],[model_rxn]],sc_gsm[model_rxn],sc_gsm[model_rxn],"")</f>
        <v/>
      </c>
      <c r="F1424" s="3" t="str">
        <f>_xlfn.XLOOKUP(RT_gsm[[#This Row],[Column3]],sc_gsm[Column3],sc_gsm[Column3],"")</f>
        <v/>
      </c>
      <c r="G1424" s="3" t="str" cm="1">
        <f t="array" ref="G1424">RT_gsm[[#This Row],[model_rxn]]&amp;",r,"&amp;_xlfn.SWITCH(RT_gsm[[#This Row],[Column2]],"REV","lower_bound:-","FWD","upper_bound:")&amp;"1000"</f>
        <v>FALPDt_c_rm,r,lower_bound:-1000</v>
      </c>
      <c r="H1424" s="3" t="str">
        <f>_xlfn.XLOOKUP(RT_gsm[[#This Row],[rxn in SC GSM]],sc_gsm[model_rxn],sc_gsm[yeast8.3.4 equation],"")</f>
        <v/>
      </c>
      <c r="I1424" s="3" t="str">
        <f>_xlfn.XLOOKUP(RT_gsm[[#This Row],[rxn in SC GSM]],sc_gsm[model_rxn],sc_gsm[Column12],"")</f>
        <v/>
      </c>
      <c r="J1424" s="3" t="e">
        <f>IF(RT_gsm[[#This Row],[Column2]]="REV",FIND("&lt;=&gt;",RT_gsm[[#This Row],[Column8]]),"")</f>
        <v>#VALUE!</v>
      </c>
    </row>
    <row r="1425" spans="1:10" hidden="1" x14ac:dyDescent="0.2">
      <c r="A1425" t="s">
        <v>5191</v>
      </c>
      <c r="B1425" t="s">
        <v>3902</v>
      </c>
      <c r="C1425" t="str">
        <f>RT_gsm[[#This Row],[model_rxn]]&amp;"_"&amp;RT_gsm[[#This Row],[Column2]]</f>
        <v>FALPDt_c_rm_FWD</v>
      </c>
      <c r="D1425" t="str">
        <f>_xlfn.XLOOKUP(RT_gsm[[#This Row],[Column3]],SC_enz[name_dir],SC_enz[name_dir],"")</f>
        <v/>
      </c>
      <c r="E1425" t="str">
        <f>_xlfn.XLOOKUP(RT_gsm[[#This Row],[model_rxn]],sc_gsm[model_rxn],sc_gsm[model_rxn],"")</f>
        <v/>
      </c>
      <c r="F1425" s="3" t="str">
        <f>_xlfn.XLOOKUP(RT_gsm[[#This Row],[Column3]],sc_gsm[Column3],sc_gsm[Column3],"")</f>
        <v/>
      </c>
      <c r="G1425" s="3" t="str" cm="1">
        <f t="array" ref="G1425">RT_gsm[[#This Row],[model_rxn]]&amp;",r,"&amp;_xlfn.SWITCH(RT_gsm[[#This Row],[Column2]],"REV","lower_bound:-","FWD","upper_bound:")&amp;"1000"</f>
        <v>FALPDt_c_rm,r,upper_bound:1000</v>
      </c>
      <c r="H1425" s="3" t="str">
        <f>_xlfn.XLOOKUP(RT_gsm[[#This Row],[rxn in SC GSM]],sc_gsm[model_rxn],sc_gsm[yeast8.3.4 equation],"")</f>
        <v/>
      </c>
      <c r="I1425" s="3" t="str">
        <f>_xlfn.XLOOKUP(RT_gsm[[#This Row],[rxn in SC GSM]],sc_gsm[model_rxn],sc_gsm[Column12],"")</f>
        <v/>
      </c>
      <c r="J1425" s="3" t="str">
        <f>IF(RT_gsm[[#This Row],[Column2]]="REV",FIND("&lt;=&gt;",RT_gsm[[#This Row],[Column8]]),"")</f>
        <v/>
      </c>
    </row>
    <row r="1426" spans="1:10" hidden="1" x14ac:dyDescent="0.2">
      <c r="A1426" t="s">
        <v>685</v>
      </c>
      <c r="B1426" t="s">
        <v>3903</v>
      </c>
      <c r="C1426" t="str">
        <f>RT_gsm[[#This Row],[model_rxn]]&amp;"_"&amp;RT_gsm[[#This Row],[Column2]]</f>
        <v>FBA2_c_REV</v>
      </c>
      <c r="D1426" t="str">
        <f>_xlfn.XLOOKUP(RT_gsm[[#This Row],[Column3]],SC_enz[name_dir],SC_enz[name_dir],"")</f>
        <v>FBA2_c_REV</v>
      </c>
      <c r="E1426" t="str">
        <f>_xlfn.XLOOKUP(RT_gsm[[#This Row],[model_rxn]],sc_gsm[model_rxn],sc_gsm[model_rxn],"")</f>
        <v>FBA2_c</v>
      </c>
      <c r="F1426" s="3" t="str">
        <f>_xlfn.XLOOKUP(RT_gsm[[#This Row],[Column3]],sc_gsm[Column3],sc_gsm[Column3],"")</f>
        <v>FBA2_c_REV</v>
      </c>
      <c r="G1426" s="3" t="str" cm="1">
        <f t="array" ref="G1426">RT_gsm[[#This Row],[model_rxn]]&amp;",r,"&amp;_xlfn.SWITCH(RT_gsm[[#This Row],[Column2]],"REV","lower_bound:-","FWD","upper_bound:")&amp;"1000"</f>
        <v>FBA2_c,r,lower_bound:-1000</v>
      </c>
      <c r="H1426" s="3" t="str">
        <f>_xlfn.XLOOKUP(RT_gsm[[#This Row],[rxn in SC GSM]],sc_gsm[model_rxn],sc_gsm[yeast8.3.4 equation],"")</f>
        <v>D-fructose 1-phosphate[c] &lt;=&gt; D-glyceraldehyde[c] + dihydroxyacetone phosphate[c]</v>
      </c>
      <c r="I1426" s="3" t="b">
        <f>_xlfn.XLOOKUP(RT_gsm[[#This Row],[rxn in SC GSM]],sc_gsm[model_rxn],sc_gsm[Column12],"")</f>
        <v>1</v>
      </c>
      <c r="J1426" s="3">
        <f>IF(RT_gsm[[#This Row],[Column2]]="REV",FIND("&lt;=&gt;",RT_gsm[[#This Row],[Column8]]),"")</f>
        <v>27</v>
      </c>
    </row>
    <row r="1427" spans="1:10" hidden="1" x14ac:dyDescent="0.2">
      <c r="A1427" t="s">
        <v>685</v>
      </c>
      <c r="B1427" t="s">
        <v>3902</v>
      </c>
      <c r="C1427" t="str">
        <f>RT_gsm[[#This Row],[model_rxn]]&amp;"_"&amp;RT_gsm[[#This Row],[Column2]]</f>
        <v>FBA2_c_FWD</v>
      </c>
      <c r="D1427" t="str">
        <f>_xlfn.XLOOKUP(RT_gsm[[#This Row],[Column3]],SC_enz[name_dir],SC_enz[name_dir],"")</f>
        <v>FBA2_c_FWD</v>
      </c>
      <c r="E1427" t="str">
        <f>_xlfn.XLOOKUP(RT_gsm[[#This Row],[model_rxn]],sc_gsm[model_rxn],sc_gsm[model_rxn],"")</f>
        <v>FBA2_c</v>
      </c>
      <c r="F1427" s="3" t="str">
        <f>_xlfn.XLOOKUP(RT_gsm[[#This Row],[Column3]],sc_gsm[Column3],sc_gsm[Column3],"")</f>
        <v>FBA2_c_FWD</v>
      </c>
      <c r="G1427" s="3" t="str" cm="1">
        <f t="array" ref="G1427">RT_gsm[[#This Row],[model_rxn]]&amp;",r,"&amp;_xlfn.SWITCH(RT_gsm[[#This Row],[Column2]],"REV","lower_bound:-","FWD","upper_bound:")&amp;"1000"</f>
        <v>FBA2_c,r,upper_bound:1000</v>
      </c>
      <c r="H1427" s="3" t="str">
        <f>_xlfn.XLOOKUP(RT_gsm[[#This Row],[rxn in SC GSM]],sc_gsm[model_rxn],sc_gsm[yeast8.3.4 equation],"")</f>
        <v>D-fructose 1-phosphate[c] &lt;=&gt; D-glyceraldehyde[c] + dihydroxyacetone phosphate[c]</v>
      </c>
      <c r="I1427" s="3" t="b">
        <f>_xlfn.XLOOKUP(RT_gsm[[#This Row],[rxn in SC GSM]],sc_gsm[model_rxn],sc_gsm[Column12],"")</f>
        <v>1</v>
      </c>
      <c r="J1427" s="3" t="str">
        <f>IF(RT_gsm[[#This Row],[Column2]]="REV",FIND("&lt;=&gt;",RT_gsm[[#This Row],[Column8]]),"")</f>
        <v/>
      </c>
    </row>
    <row r="1428" spans="1:10" hidden="1" x14ac:dyDescent="0.2">
      <c r="A1428" t="s">
        <v>1610</v>
      </c>
      <c r="B1428" t="s">
        <v>3903</v>
      </c>
      <c r="C1428" t="str">
        <f>RT_gsm[[#This Row],[model_rxn]]&amp;"_"&amp;RT_gsm[[#This Row],[Column2]]</f>
        <v>FBA3_c_REV</v>
      </c>
      <c r="D1428" t="str">
        <f>_xlfn.XLOOKUP(RT_gsm[[#This Row],[Column3]],SC_enz[name_dir],SC_enz[name_dir],"")</f>
        <v>FBA3_c_REV</v>
      </c>
      <c r="E1428" t="str">
        <f>_xlfn.XLOOKUP(RT_gsm[[#This Row],[model_rxn]],sc_gsm[model_rxn],sc_gsm[model_rxn],"")</f>
        <v>FBA3_c</v>
      </c>
      <c r="F1428" s="3" t="str">
        <f>_xlfn.XLOOKUP(RT_gsm[[#This Row],[Column3]],sc_gsm[Column3],sc_gsm[Column3],"")</f>
        <v>FBA3_c_REV</v>
      </c>
      <c r="G1428" s="3" t="str" cm="1">
        <f t="array" ref="G1428">RT_gsm[[#This Row],[model_rxn]]&amp;",r,"&amp;_xlfn.SWITCH(RT_gsm[[#This Row],[Column2]],"REV","lower_bound:-","FWD","upper_bound:")&amp;"1000"</f>
        <v>FBA3_c,r,lower_bound:-1000</v>
      </c>
      <c r="H1428" s="3" t="str">
        <f>_xlfn.XLOOKUP(RT_gsm[[#This Row],[rxn in SC GSM]],sc_gsm[model_rxn],sc_gsm[yeast8.3.4 equation],"")</f>
        <v>sedoheptulose 1,7-bisphosphate[c] &lt;=&gt; D-erythrose 4-phosphate[c] + dihydroxyacetone phosphate[c]</v>
      </c>
      <c r="I1428" s="3" t="b">
        <f>_xlfn.XLOOKUP(RT_gsm[[#This Row],[rxn in SC GSM]],sc_gsm[model_rxn],sc_gsm[Column12],"")</f>
        <v>1</v>
      </c>
      <c r="J1428" s="3">
        <f>IF(RT_gsm[[#This Row],[Column2]]="REV",FIND("&lt;=&gt;",RT_gsm[[#This Row],[Column8]]),"")</f>
        <v>35</v>
      </c>
    </row>
    <row r="1429" spans="1:10" hidden="1" x14ac:dyDescent="0.2">
      <c r="A1429" t="s">
        <v>1610</v>
      </c>
      <c r="B1429" t="s">
        <v>3902</v>
      </c>
      <c r="C1429" t="str">
        <f>RT_gsm[[#This Row],[model_rxn]]&amp;"_"&amp;RT_gsm[[#This Row],[Column2]]</f>
        <v>FBA3_c_FWD</v>
      </c>
      <c r="D1429" t="str">
        <f>_xlfn.XLOOKUP(RT_gsm[[#This Row],[Column3]],SC_enz[name_dir],SC_enz[name_dir],"")</f>
        <v>FBA3_c_FWD</v>
      </c>
      <c r="E1429" t="str">
        <f>_xlfn.XLOOKUP(RT_gsm[[#This Row],[model_rxn]],sc_gsm[model_rxn],sc_gsm[model_rxn],"")</f>
        <v>FBA3_c</v>
      </c>
      <c r="F1429" s="3" t="str">
        <f>_xlfn.XLOOKUP(RT_gsm[[#This Row],[Column3]],sc_gsm[Column3],sc_gsm[Column3],"")</f>
        <v>FBA3_c_FWD</v>
      </c>
      <c r="G1429" s="3" t="str" cm="1">
        <f t="array" ref="G1429">RT_gsm[[#This Row],[model_rxn]]&amp;",r,"&amp;_xlfn.SWITCH(RT_gsm[[#This Row],[Column2]],"REV","lower_bound:-","FWD","upper_bound:")&amp;"1000"</f>
        <v>FBA3_c,r,upper_bound:1000</v>
      </c>
      <c r="H1429" s="3" t="str">
        <f>_xlfn.XLOOKUP(RT_gsm[[#This Row],[rxn in SC GSM]],sc_gsm[model_rxn],sc_gsm[yeast8.3.4 equation],"")</f>
        <v>sedoheptulose 1,7-bisphosphate[c] &lt;=&gt; D-erythrose 4-phosphate[c] + dihydroxyacetone phosphate[c]</v>
      </c>
      <c r="I1429" s="3" t="b">
        <f>_xlfn.XLOOKUP(RT_gsm[[#This Row],[rxn in SC GSM]],sc_gsm[model_rxn],sc_gsm[Column12],"")</f>
        <v>1</v>
      </c>
      <c r="J1429" s="3" t="str">
        <f>IF(RT_gsm[[#This Row],[Column2]]="REV",FIND("&lt;=&gt;",RT_gsm[[#This Row],[Column8]]),"")</f>
        <v/>
      </c>
    </row>
    <row r="1430" spans="1:10" hidden="1" x14ac:dyDescent="0.2">
      <c r="A1430" t="s">
        <v>837</v>
      </c>
      <c r="B1430" t="s">
        <v>3903</v>
      </c>
      <c r="C1430" t="str">
        <f>RT_gsm[[#This Row],[model_rxn]]&amp;"_"&amp;RT_gsm[[#This Row],[Column2]]</f>
        <v>FBA_c_REV</v>
      </c>
      <c r="D1430" t="str">
        <f>_xlfn.XLOOKUP(RT_gsm[[#This Row],[Column3]],SC_enz[name_dir],SC_enz[name_dir],"")</f>
        <v>FBA_c_REV</v>
      </c>
      <c r="E1430" t="str">
        <f>_xlfn.XLOOKUP(RT_gsm[[#This Row],[model_rxn]],sc_gsm[model_rxn],sc_gsm[model_rxn],"")</f>
        <v>FBA_c</v>
      </c>
      <c r="F1430" s="3" t="str">
        <f>_xlfn.XLOOKUP(RT_gsm[[#This Row],[Column3]],sc_gsm[Column3],sc_gsm[Column3],"")</f>
        <v>FBA_c_REV</v>
      </c>
      <c r="G1430" s="3" t="str" cm="1">
        <f t="array" ref="G1430">RT_gsm[[#This Row],[model_rxn]]&amp;",r,"&amp;_xlfn.SWITCH(RT_gsm[[#This Row],[Column2]],"REV","lower_bound:-","FWD","upper_bound:")&amp;"1000"</f>
        <v>FBA_c,r,lower_bound:-1000</v>
      </c>
      <c r="H1430" s="3" t="str">
        <f>_xlfn.XLOOKUP(RT_gsm[[#This Row],[rxn in SC GSM]],sc_gsm[model_rxn],sc_gsm[yeast8.3.4 equation],"")</f>
        <v>D-fructose 1,6-bisphosphate[c] &lt;=&gt; dihydroxyacetone phosphate[c] + glyceraldehyde 3-phosphate[c]</v>
      </c>
      <c r="I1430" s="3" t="b">
        <f>_xlfn.XLOOKUP(RT_gsm[[#This Row],[rxn in SC GSM]],sc_gsm[model_rxn],sc_gsm[Column12],"")</f>
        <v>1</v>
      </c>
      <c r="J1430" s="3">
        <f>IF(RT_gsm[[#This Row],[Column2]]="REV",FIND("&lt;=&gt;",RT_gsm[[#This Row],[Column8]]),"")</f>
        <v>32</v>
      </c>
    </row>
    <row r="1431" spans="1:10" hidden="1" x14ac:dyDescent="0.2">
      <c r="A1431" t="s">
        <v>837</v>
      </c>
      <c r="B1431" t="s">
        <v>3902</v>
      </c>
      <c r="C1431" t="str">
        <f>RT_gsm[[#This Row],[model_rxn]]&amp;"_"&amp;RT_gsm[[#This Row],[Column2]]</f>
        <v>FBA_c_FWD</v>
      </c>
      <c r="D1431" t="str">
        <f>_xlfn.XLOOKUP(RT_gsm[[#This Row],[Column3]],SC_enz[name_dir],SC_enz[name_dir],"")</f>
        <v>FBA_c_FWD</v>
      </c>
      <c r="E1431" t="str">
        <f>_xlfn.XLOOKUP(RT_gsm[[#This Row],[model_rxn]],sc_gsm[model_rxn],sc_gsm[model_rxn],"")</f>
        <v>FBA_c</v>
      </c>
      <c r="F1431" s="3" t="str">
        <f>_xlfn.XLOOKUP(RT_gsm[[#This Row],[Column3]],sc_gsm[Column3],sc_gsm[Column3],"")</f>
        <v>FBA_c_FWD</v>
      </c>
      <c r="G1431" s="3" t="str" cm="1">
        <f t="array" ref="G1431">RT_gsm[[#This Row],[model_rxn]]&amp;",r,"&amp;_xlfn.SWITCH(RT_gsm[[#This Row],[Column2]],"REV","lower_bound:-","FWD","upper_bound:")&amp;"1000"</f>
        <v>FBA_c,r,upper_bound:1000</v>
      </c>
      <c r="H1431" s="3" t="str">
        <f>_xlfn.XLOOKUP(RT_gsm[[#This Row],[rxn in SC GSM]],sc_gsm[model_rxn],sc_gsm[yeast8.3.4 equation],"")</f>
        <v>D-fructose 1,6-bisphosphate[c] &lt;=&gt; dihydroxyacetone phosphate[c] + glyceraldehyde 3-phosphate[c]</v>
      </c>
      <c r="I1431" s="3" t="b">
        <f>_xlfn.XLOOKUP(RT_gsm[[#This Row],[rxn in SC GSM]],sc_gsm[model_rxn],sc_gsm[Column12],"")</f>
        <v>1</v>
      </c>
      <c r="J1431" s="3" t="str">
        <f>IF(RT_gsm[[#This Row],[Column2]]="REV",FIND("&lt;=&gt;",RT_gsm[[#This Row],[Column8]]),"")</f>
        <v/>
      </c>
    </row>
    <row r="1432" spans="1:10" hidden="1" x14ac:dyDescent="0.2">
      <c r="A1432" t="s">
        <v>829</v>
      </c>
      <c r="B1432" t="s">
        <v>3902</v>
      </c>
      <c r="C1432" t="str">
        <f>RT_gsm[[#This Row],[model_rxn]]&amp;"_"&amp;RT_gsm[[#This Row],[Column2]]</f>
        <v>FBP2_c_FWD</v>
      </c>
      <c r="D1432" t="str">
        <f>_xlfn.XLOOKUP(RT_gsm[[#This Row],[Column3]],SC_enz[name_dir],SC_enz[name_dir],"")</f>
        <v>FBP2_c_FWD</v>
      </c>
      <c r="E1432" t="str">
        <f>_xlfn.XLOOKUP(RT_gsm[[#This Row],[model_rxn]],sc_gsm[model_rxn],sc_gsm[model_rxn],"")</f>
        <v>FBP2_c</v>
      </c>
      <c r="F1432" s="3" t="str">
        <f>_xlfn.XLOOKUP(RT_gsm[[#This Row],[Column3]],sc_gsm[Column3],sc_gsm[Column3],"")</f>
        <v>FBP2_c_FWD</v>
      </c>
      <c r="G1432" s="3" t="str" cm="1">
        <f t="array" ref="G1432">RT_gsm[[#This Row],[model_rxn]]&amp;",r,"&amp;_xlfn.SWITCH(RT_gsm[[#This Row],[Column2]],"REV","lower_bound:-","FWD","upper_bound:")&amp;"1000"</f>
        <v>FBP2_c,r,upper_bound:1000</v>
      </c>
      <c r="H1432" s="3" t="str">
        <f>_xlfn.XLOOKUP(RT_gsm[[#This Row],[rxn in SC GSM]],sc_gsm[model_rxn],sc_gsm[yeast8.3.4 equation],"")</f>
        <v>beta-D-fructose 2,6-bisphosphate[c] + H2O[c] =&gt; D-fructose 6-phosphate[c] + phosphate[c]</v>
      </c>
      <c r="I1432" s="3" t="b">
        <f>_xlfn.XLOOKUP(RT_gsm[[#This Row],[rxn in SC GSM]],sc_gsm[model_rxn],sc_gsm[Column12],"")</f>
        <v>1</v>
      </c>
      <c r="J1432" s="3" t="str">
        <f>IF(RT_gsm[[#This Row],[Column2]]="REV",FIND("&lt;=&gt;",RT_gsm[[#This Row],[Column8]]),"")</f>
        <v/>
      </c>
    </row>
    <row r="1433" spans="1:10" hidden="1" x14ac:dyDescent="0.2">
      <c r="A1433" t="s">
        <v>834</v>
      </c>
      <c r="B1433" t="s">
        <v>3902</v>
      </c>
      <c r="C1433" t="str">
        <f>RT_gsm[[#This Row],[model_rxn]]&amp;"_"&amp;RT_gsm[[#This Row],[Column2]]</f>
        <v>FBP_c_FWD</v>
      </c>
      <c r="D1433" t="str">
        <f>_xlfn.XLOOKUP(RT_gsm[[#This Row],[Column3]],SC_enz[name_dir],SC_enz[name_dir],"")</f>
        <v>FBP_c_FWD</v>
      </c>
      <c r="E1433" t="str">
        <f>_xlfn.XLOOKUP(RT_gsm[[#This Row],[model_rxn]],sc_gsm[model_rxn],sc_gsm[model_rxn],"")</f>
        <v>FBP_c</v>
      </c>
      <c r="F1433" s="3" t="str">
        <f>_xlfn.XLOOKUP(RT_gsm[[#This Row],[Column3]],sc_gsm[Column3],sc_gsm[Column3],"")</f>
        <v>FBP_c_FWD</v>
      </c>
      <c r="G1433" s="3" t="str" cm="1">
        <f t="array" ref="G1433">RT_gsm[[#This Row],[model_rxn]]&amp;",r,"&amp;_xlfn.SWITCH(RT_gsm[[#This Row],[Column2]],"REV","lower_bound:-","FWD","upper_bound:")&amp;"1000"</f>
        <v>FBP_c,r,upper_bound:1000</v>
      </c>
      <c r="H1433" s="3" t="str">
        <f>_xlfn.XLOOKUP(RT_gsm[[#This Row],[rxn in SC GSM]],sc_gsm[model_rxn],sc_gsm[yeast8.3.4 equation],"")</f>
        <v>D-fructose 1,6-bisphosphate[c] + H2O[c] =&gt; D-fructose 6-phosphate[c] + phosphate[c]</v>
      </c>
      <c r="I1433" s="3" t="b">
        <f>_xlfn.XLOOKUP(RT_gsm[[#This Row],[rxn in SC GSM]],sc_gsm[model_rxn],sc_gsm[Column12],"")</f>
        <v>1</v>
      </c>
      <c r="J1433" s="3" t="str">
        <f>IF(RT_gsm[[#This Row],[Column2]]="REV",FIND("&lt;=&gt;",RT_gsm[[#This Row],[Column8]]),"")</f>
        <v/>
      </c>
    </row>
    <row r="1434" spans="1:10" hidden="1" x14ac:dyDescent="0.2">
      <c r="A1434" t="s">
        <v>809</v>
      </c>
      <c r="B1434" t="s">
        <v>3902</v>
      </c>
      <c r="C1434" t="str">
        <f>RT_gsm[[#This Row],[model_rxn]]&amp;"_"&amp;RT_gsm[[#This Row],[Column2]]</f>
        <v>FCLT_m_FWD</v>
      </c>
      <c r="D1434" t="str">
        <f>_xlfn.XLOOKUP(RT_gsm[[#This Row],[Column3]],SC_enz[name_dir],SC_enz[name_dir],"")</f>
        <v>FCLT_m_FWD</v>
      </c>
      <c r="E1434" t="str">
        <f>_xlfn.XLOOKUP(RT_gsm[[#This Row],[model_rxn]],sc_gsm[model_rxn],sc_gsm[model_rxn],"")</f>
        <v>FCLT_m</v>
      </c>
      <c r="F1434" s="3" t="str">
        <f>_xlfn.XLOOKUP(RT_gsm[[#This Row],[Column3]],sc_gsm[Column3],sc_gsm[Column3],"")</f>
        <v>FCLT_m_FWD</v>
      </c>
      <c r="G1434" s="3" t="str" cm="1">
        <f t="array" ref="G1434">RT_gsm[[#This Row],[model_rxn]]&amp;",r,"&amp;_xlfn.SWITCH(RT_gsm[[#This Row],[Column2]],"REV","lower_bound:-","FWD","upper_bound:")&amp;"1000"</f>
        <v>FCLT_m,r,upper_bound:1000</v>
      </c>
      <c r="H1434" s="3" t="str">
        <f>_xlfn.XLOOKUP(RT_gsm[[#This Row],[rxn in SC GSM]],sc_gsm[model_rxn],sc_gsm[yeast8.3.4 equation],"")</f>
        <v>iron(2+)[m] + protoporphyrin[m] =&gt; ferroheme b[m] + 2 H+[m]</v>
      </c>
      <c r="I1434" s="3" t="b">
        <f>_xlfn.XLOOKUP(RT_gsm[[#This Row],[rxn in SC GSM]],sc_gsm[model_rxn],sc_gsm[Column12],"")</f>
        <v>1</v>
      </c>
      <c r="J1434" s="3" t="str">
        <f>IF(RT_gsm[[#This Row],[Column2]]="REV",FIND("&lt;=&gt;",RT_gsm[[#This Row],[Column8]]),"")</f>
        <v/>
      </c>
    </row>
    <row r="1435" spans="1:10" hidden="1" x14ac:dyDescent="0.2">
      <c r="A1435" t="s">
        <v>820</v>
      </c>
      <c r="B1435" t="s">
        <v>3902</v>
      </c>
      <c r="C1435" t="str">
        <f>RT_gsm[[#This Row],[model_rxn]]&amp;"_"&amp;RT_gsm[[#This Row],[Column2]]</f>
        <v>FDH_c_FWD</v>
      </c>
      <c r="D1435" t="str">
        <f>_xlfn.XLOOKUP(RT_gsm[[#This Row],[Column3]],SC_enz[name_dir],SC_enz[name_dir],"")</f>
        <v>FDH_c_FWD</v>
      </c>
      <c r="E1435" t="str">
        <f>_xlfn.XLOOKUP(RT_gsm[[#This Row],[model_rxn]],sc_gsm[model_rxn],sc_gsm[model_rxn],"")</f>
        <v>FDH_c</v>
      </c>
      <c r="F1435" s="3" t="str">
        <f>_xlfn.XLOOKUP(RT_gsm[[#This Row],[Column3]],sc_gsm[Column3],sc_gsm[Column3],"")</f>
        <v>FDH_c_FWD</v>
      </c>
      <c r="G1435" s="3" t="str" cm="1">
        <f t="array" ref="G1435">RT_gsm[[#This Row],[model_rxn]]&amp;",r,"&amp;_xlfn.SWITCH(RT_gsm[[#This Row],[Column2]],"REV","lower_bound:-","FWD","upper_bound:")&amp;"1000"</f>
        <v>FDH_c,r,upper_bound:1000</v>
      </c>
      <c r="H1435" s="3" t="str">
        <f>_xlfn.XLOOKUP(RT_gsm[[#This Row],[rxn in SC GSM]],sc_gsm[model_rxn],sc_gsm[yeast8.3.4 equation],"")</f>
        <v>formate[c] + NAD[c] =&gt; carbon dioxide[c] + NADH[c]</v>
      </c>
      <c r="I1435" s="3" t="b">
        <f>_xlfn.XLOOKUP(RT_gsm[[#This Row],[rxn in SC GSM]],sc_gsm[model_rxn],sc_gsm[Column12],"")</f>
        <v>1</v>
      </c>
      <c r="J1435" s="3" t="str">
        <f>IF(RT_gsm[[#This Row],[Column2]]="REV",FIND("&lt;=&gt;",RT_gsm[[#This Row],[Column8]]),"")</f>
        <v/>
      </c>
    </row>
    <row r="1436" spans="1:10" hidden="1" x14ac:dyDescent="0.2">
      <c r="A1436" t="s">
        <v>2185</v>
      </c>
      <c r="B1436" t="s">
        <v>3902</v>
      </c>
      <c r="C1436" t="str">
        <f>RT_gsm[[#This Row],[model_rxn]]&amp;"_"&amp;RT_gsm[[#This Row],[Column2]]</f>
        <v>FE2t_c_e_FWD</v>
      </c>
      <c r="D1436" t="str">
        <f>_xlfn.XLOOKUP(RT_gsm[[#This Row],[Column3]],SC_enz[name_dir],SC_enz[name_dir],"")</f>
        <v>FE2t_c_e_FWD</v>
      </c>
      <c r="E1436" t="str">
        <f>_xlfn.XLOOKUP(RT_gsm[[#This Row],[model_rxn]],sc_gsm[model_rxn],sc_gsm[model_rxn],"")</f>
        <v>FE2t_c_e</v>
      </c>
      <c r="F1436" s="3" t="str">
        <f>_xlfn.XLOOKUP(RT_gsm[[#This Row],[Column3]],sc_gsm[Column3],sc_gsm[Column3],"")</f>
        <v>FE2t_c_e_FWD</v>
      </c>
      <c r="G1436" s="3" t="str" cm="1">
        <f t="array" ref="G1436">RT_gsm[[#This Row],[model_rxn]]&amp;",r,"&amp;_xlfn.SWITCH(RT_gsm[[#This Row],[Column2]],"REV","lower_bound:-","FWD","upper_bound:")&amp;"1000"</f>
        <v>FE2t_c_e,r,upper_bound:1000</v>
      </c>
      <c r="H1436" s="3" t="str">
        <f>_xlfn.XLOOKUP(RT_gsm[[#This Row],[rxn in SC GSM]],sc_gsm[model_rxn],sc_gsm[yeast8.3.4 equation],"")</f>
        <v>iron(2+)[e] =&gt; iron(2+)[c]</v>
      </c>
      <c r="I1436" s="3" t="b">
        <f>_xlfn.XLOOKUP(RT_gsm[[#This Row],[rxn in SC GSM]],sc_gsm[model_rxn],sc_gsm[Column12],"")</f>
        <v>1</v>
      </c>
      <c r="J1436" s="3" t="str">
        <f>IF(RT_gsm[[#This Row],[Column2]]="REV",FIND("&lt;=&gt;",RT_gsm[[#This Row],[Column8]]),"")</f>
        <v/>
      </c>
    </row>
    <row r="1437" spans="1:10" hidden="1" x14ac:dyDescent="0.2">
      <c r="A1437" t="s">
        <v>2190</v>
      </c>
      <c r="B1437" t="s">
        <v>3902</v>
      </c>
      <c r="C1437" t="str">
        <f>RT_gsm[[#This Row],[model_rxn]]&amp;"_"&amp;RT_gsm[[#This Row],[Column2]]</f>
        <v>FE2t_c_m_FWD</v>
      </c>
      <c r="D1437" t="str">
        <f>_xlfn.XLOOKUP(RT_gsm[[#This Row],[Column3]],SC_enz[name_dir],SC_enz[name_dir],"")</f>
        <v>FE2t_c_m_FWD</v>
      </c>
      <c r="E1437" t="str">
        <f>_xlfn.XLOOKUP(RT_gsm[[#This Row],[model_rxn]],sc_gsm[model_rxn],sc_gsm[model_rxn],"")</f>
        <v>FE2t_c_m</v>
      </c>
      <c r="F1437" s="3" t="str">
        <f>_xlfn.XLOOKUP(RT_gsm[[#This Row],[Column3]],sc_gsm[Column3],sc_gsm[Column3],"")</f>
        <v>FE2t_c_m_FWD</v>
      </c>
      <c r="G1437" s="3" t="str" cm="1">
        <f t="array" ref="G1437">RT_gsm[[#This Row],[model_rxn]]&amp;",r,"&amp;_xlfn.SWITCH(RT_gsm[[#This Row],[Column2]],"REV","lower_bound:-","FWD","upper_bound:")&amp;"1000"</f>
        <v>FE2t_c_m,r,upper_bound:1000</v>
      </c>
      <c r="H1437" s="3" t="str">
        <f>_xlfn.XLOOKUP(RT_gsm[[#This Row],[rxn in SC GSM]],sc_gsm[model_rxn],sc_gsm[yeast8.3.4 equation],"")</f>
        <v>iron(2+)[e] =&gt; iron(2+)[c]</v>
      </c>
      <c r="I1437" s="3" t="b">
        <f>_xlfn.XLOOKUP(RT_gsm[[#This Row],[rxn in SC GSM]],sc_gsm[model_rxn],sc_gsm[Column12],"")</f>
        <v>1</v>
      </c>
      <c r="J1437" s="3" t="str">
        <f>IF(RT_gsm[[#This Row],[Column2]]="REV",FIND("&lt;=&gt;",RT_gsm[[#This Row],[Column8]]),"")</f>
        <v/>
      </c>
    </row>
    <row r="1438" spans="1:10" hidden="1" x14ac:dyDescent="0.2">
      <c r="A1438" t="s">
        <v>5208</v>
      </c>
      <c r="B1438" t="s">
        <v>3902</v>
      </c>
      <c r="C1438" t="str">
        <f>RT_gsm[[#This Row],[model_rxn]]&amp;"_"&amp;RT_gsm[[#This Row],[Column2]]</f>
        <v>FE2t_c_rm_FWD</v>
      </c>
      <c r="D1438" t="str">
        <f>_xlfn.XLOOKUP(RT_gsm[[#This Row],[Column3]],SC_enz[name_dir],SC_enz[name_dir],"")</f>
        <v/>
      </c>
      <c r="E1438" t="str">
        <f>_xlfn.XLOOKUP(RT_gsm[[#This Row],[model_rxn]],sc_gsm[model_rxn],sc_gsm[model_rxn],"")</f>
        <v/>
      </c>
      <c r="F1438" s="3" t="str">
        <f>_xlfn.XLOOKUP(RT_gsm[[#This Row],[Column3]],sc_gsm[Column3],sc_gsm[Column3],"")</f>
        <v/>
      </c>
      <c r="G1438" s="3" t="str" cm="1">
        <f t="array" ref="G1438">RT_gsm[[#This Row],[model_rxn]]&amp;",r,"&amp;_xlfn.SWITCH(RT_gsm[[#This Row],[Column2]],"REV","lower_bound:-","FWD","upper_bound:")&amp;"1000"</f>
        <v>FE2t_c_rm,r,upper_bound:1000</v>
      </c>
      <c r="H1438" s="3" t="str">
        <f>_xlfn.XLOOKUP(RT_gsm[[#This Row],[rxn in SC GSM]],sc_gsm[model_rxn],sc_gsm[yeast8.3.4 equation],"")</f>
        <v/>
      </c>
      <c r="I1438" s="3" t="str">
        <f>_xlfn.XLOOKUP(RT_gsm[[#This Row],[rxn in SC GSM]],sc_gsm[model_rxn],sc_gsm[Column12],"")</f>
        <v/>
      </c>
      <c r="J1438" s="3" t="str">
        <f>IF(RT_gsm[[#This Row],[Column2]]="REV",FIND("&lt;=&gt;",RT_gsm[[#This Row],[Column8]]),"")</f>
        <v/>
      </c>
    </row>
    <row r="1439" spans="1:10" hidden="1" x14ac:dyDescent="0.2">
      <c r="A1439" t="s">
        <v>5209</v>
      </c>
      <c r="B1439" t="s">
        <v>3902</v>
      </c>
      <c r="C1439" t="str">
        <f>RT_gsm[[#This Row],[model_rxn]]&amp;"_"&amp;RT_gsm[[#This Row],[Column2]]</f>
        <v>FE3t_c_e_FWD</v>
      </c>
      <c r="D1439" t="str">
        <f>_xlfn.XLOOKUP(RT_gsm[[#This Row],[Column3]],SC_enz[name_dir],SC_enz[name_dir],"")</f>
        <v/>
      </c>
      <c r="E1439" t="str">
        <f>_xlfn.XLOOKUP(RT_gsm[[#This Row],[model_rxn]],sc_gsm[model_rxn],sc_gsm[model_rxn],"")</f>
        <v/>
      </c>
      <c r="F1439" s="3" t="str">
        <f>_xlfn.XLOOKUP(RT_gsm[[#This Row],[Column3]],sc_gsm[Column3],sc_gsm[Column3],"")</f>
        <v/>
      </c>
      <c r="G1439" s="3" t="str" cm="1">
        <f t="array" ref="G1439">RT_gsm[[#This Row],[model_rxn]]&amp;",r,"&amp;_xlfn.SWITCH(RT_gsm[[#This Row],[Column2]],"REV","lower_bound:-","FWD","upper_bound:")&amp;"1000"</f>
        <v>FE3t_c_e,r,upper_bound:1000</v>
      </c>
      <c r="H1439" s="3" t="str">
        <f>_xlfn.XLOOKUP(RT_gsm[[#This Row],[rxn in SC GSM]],sc_gsm[model_rxn],sc_gsm[yeast8.3.4 equation],"")</f>
        <v/>
      </c>
      <c r="I1439" s="3" t="str">
        <f>_xlfn.XLOOKUP(RT_gsm[[#This Row],[rxn in SC GSM]],sc_gsm[model_rxn],sc_gsm[Column12],"")</f>
        <v/>
      </c>
      <c r="J1439" s="3" t="str">
        <f>IF(RT_gsm[[#This Row],[Column2]]="REV",FIND("&lt;=&gt;",RT_gsm[[#This Row],[Column8]]),"")</f>
        <v/>
      </c>
    </row>
    <row r="1440" spans="1:10" hidden="1" x14ac:dyDescent="0.2">
      <c r="A1440" t="s">
        <v>5212</v>
      </c>
      <c r="B1440" t="s">
        <v>3903</v>
      </c>
      <c r="C1440" t="str">
        <f>RT_gsm[[#This Row],[model_rxn]]&amp;"_"&amp;RT_gsm[[#This Row],[Column2]]</f>
        <v>FE3t_c_m_REV</v>
      </c>
      <c r="D1440" t="str">
        <f>_xlfn.XLOOKUP(RT_gsm[[#This Row],[Column3]],SC_enz[name_dir],SC_enz[name_dir],"")</f>
        <v/>
      </c>
      <c r="E1440" t="str">
        <f>_xlfn.XLOOKUP(RT_gsm[[#This Row],[model_rxn]],sc_gsm[model_rxn],sc_gsm[model_rxn],"")</f>
        <v/>
      </c>
      <c r="F1440" s="3" t="str">
        <f>_xlfn.XLOOKUP(RT_gsm[[#This Row],[Column3]],sc_gsm[Column3],sc_gsm[Column3],"")</f>
        <v/>
      </c>
      <c r="G1440" s="3" t="str" cm="1">
        <f t="array" ref="G1440">RT_gsm[[#This Row],[model_rxn]]&amp;",r,"&amp;_xlfn.SWITCH(RT_gsm[[#This Row],[Column2]],"REV","lower_bound:-","FWD","upper_bound:")&amp;"1000"</f>
        <v>FE3t_c_m,r,lower_bound:-1000</v>
      </c>
      <c r="H1440" s="3" t="str">
        <f>_xlfn.XLOOKUP(RT_gsm[[#This Row],[rxn in SC GSM]],sc_gsm[model_rxn],sc_gsm[yeast8.3.4 equation],"")</f>
        <v/>
      </c>
      <c r="I1440" s="3" t="str">
        <f>_xlfn.XLOOKUP(RT_gsm[[#This Row],[rxn in SC GSM]],sc_gsm[model_rxn],sc_gsm[Column12],"")</f>
        <v/>
      </c>
      <c r="J1440" s="3" t="e">
        <f>IF(RT_gsm[[#This Row],[Column2]]="REV",FIND("&lt;=&gt;",RT_gsm[[#This Row],[Column8]]),"")</f>
        <v>#VALUE!</v>
      </c>
    </row>
    <row r="1441" spans="1:10" hidden="1" x14ac:dyDescent="0.2">
      <c r="A1441" t="s">
        <v>5212</v>
      </c>
      <c r="B1441" t="s">
        <v>3902</v>
      </c>
      <c r="C1441" t="str">
        <f>RT_gsm[[#This Row],[model_rxn]]&amp;"_"&amp;RT_gsm[[#This Row],[Column2]]</f>
        <v>FE3t_c_m_FWD</v>
      </c>
      <c r="D1441" t="str">
        <f>_xlfn.XLOOKUP(RT_gsm[[#This Row],[Column3]],SC_enz[name_dir],SC_enz[name_dir],"")</f>
        <v/>
      </c>
      <c r="E1441" t="str">
        <f>_xlfn.XLOOKUP(RT_gsm[[#This Row],[model_rxn]],sc_gsm[model_rxn],sc_gsm[model_rxn],"")</f>
        <v/>
      </c>
      <c r="F1441" s="3" t="str">
        <f>_xlfn.XLOOKUP(RT_gsm[[#This Row],[Column3]],sc_gsm[Column3],sc_gsm[Column3],"")</f>
        <v/>
      </c>
      <c r="G1441" s="3" t="str" cm="1">
        <f t="array" ref="G1441">RT_gsm[[#This Row],[model_rxn]]&amp;",r,"&amp;_xlfn.SWITCH(RT_gsm[[#This Row],[Column2]],"REV","lower_bound:-","FWD","upper_bound:")&amp;"1000"</f>
        <v>FE3t_c_m,r,upper_bound:1000</v>
      </c>
      <c r="H1441" s="3" t="str">
        <f>_xlfn.XLOOKUP(RT_gsm[[#This Row],[rxn in SC GSM]],sc_gsm[model_rxn],sc_gsm[yeast8.3.4 equation],"")</f>
        <v/>
      </c>
      <c r="I1441" s="3" t="str">
        <f>_xlfn.XLOOKUP(RT_gsm[[#This Row],[rxn in SC GSM]],sc_gsm[model_rxn],sc_gsm[Column12],"")</f>
        <v/>
      </c>
      <c r="J1441" s="3" t="str">
        <f>IF(RT_gsm[[#This Row],[Column2]]="REV",FIND("&lt;=&gt;",RT_gsm[[#This Row],[Column8]]),"")</f>
        <v/>
      </c>
    </row>
    <row r="1442" spans="1:10" hidden="1" x14ac:dyDescent="0.2">
      <c r="A1442" t="s">
        <v>5213</v>
      </c>
      <c r="B1442" t="s">
        <v>3903</v>
      </c>
      <c r="C1442" t="str">
        <f>RT_gsm[[#This Row],[model_rxn]]&amp;"_"&amp;RT_gsm[[#This Row],[Column2]]</f>
        <v>FE3t_c_rm_REV</v>
      </c>
      <c r="D1442" t="str">
        <f>_xlfn.XLOOKUP(RT_gsm[[#This Row],[Column3]],SC_enz[name_dir],SC_enz[name_dir],"")</f>
        <v/>
      </c>
      <c r="E1442" t="str">
        <f>_xlfn.XLOOKUP(RT_gsm[[#This Row],[model_rxn]],sc_gsm[model_rxn],sc_gsm[model_rxn],"")</f>
        <v/>
      </c>
      <c r="F1442" s="3" t="str">
        <f>_xlfn.XLOOKUP(RT_gsm[[#This Row],[Column3]],sc_gsm[Column3],sc_gsm[Column3],"")</f>
        <v/>
      </c>
      <c r="G1442" s="3" t="str" cm="1">
        <f t="array" ref="G1442">RT_gsm[[#This Row],[model_rxn]]&amp;",r,"&amp;_xlfn.SWITCH(RT_gsm[[#This Row],[Column2]],"REV","lower_bound:-","FWD","upper_bound:")&amp;"1000"</f>
        <v>FE3t_c_rm,r,lower_bound:-1000</v>
      </c>
      <c r="H1442" s="3" t="str">
        <f>_xlfn.XLOOKUP(RT_gsm[[#This Row],[rxn in SC GSM]],sc_gsm[model_rxn],sc_gsm[yeast8.3.4 equation],"")</f>
        <v/>
      </c>
      <c r="I1442" s="3" t="str">
        <f>_xlfn.XLOOKUP(RT_gsm[[#This Row],[rxn in SC GSM]],sc_gsm[model_rxn],sc_gsm[Column12],"")</f>
        <v/>
      </c>
      <c r="J1442" s="3" t="e">
        <f>IF(RT_gsm[[#This Row],[Column2]]="REV",FIND("&lt;=&gt;",RT_gsm[[#This Row],[Column8]]),"")</f>
        <v>#VALUE!</v>
      </c>
    </row>
    <row r="1443" spans="1:10" hidden="1" x14ac:dyDescent="0.2">
      <c r="A1443" t="s">
        <v>5213</v>
      </c>
      <c r="B1443" t="s">
        <v>3902</v>
      </c>
      <c r="C1443" t="str">
        <f>RT_gsm[[#This Row],[model_rxn]]&amp;"_"&amp;RT_gsm[[#This Row],[Column2]]</f>
        <v>FE3t_c_rm_FWD</v>
      </c>
      <c r="D1443" t="str">
        <f>_xlfn.XLOOKUP(RT_gsm[[#This Row],[Column3]],SC_enz[name_dir],SC_enz[name_dir],"")</f>
        <v/>
      </c>
      <c r="E1443" t="str">
        <f>_xlfn.XLOOKUP(RT_gsm[[#This Row],[model_rxn]],sc_gsm[model_rxn],sc_gsm[model_rxn],"")</f>
        <v/>
      </c>
      <c r="F1443" s="3" t="str">
        <f>_xlfn.XLOOKUP(RT_gsm[[#This Row],[Column3]],sc_gsm[Column3],sc_gsm[Column3],"")</f>
        <v/>
      </c>
      <c r="G1443" s="3" t="str" cm="1">
        <f t="array" ref="G1443">RT_gsm[[#This Row],[model_rxn]]&amp;",r,"&amp;_xlfn.SWITCH(RT_gsm[[#This Row],[Column2]],"REV","lower_bound:-","FWD","upper_bound:")&amp;"1000"</f>
        <v>FE3t_c_rm,r,upper_bound:1000</v>
      </c>
      <c r="H1443" s="3" t="str">
        <f>_xlfn.XLOOKUP(RT_gsm[[#This Row],[rxn in SC GSM]],sc_gsm[model_rxn],sc_gsm[yeast8.3.4 equation],"")</f>
        <v/>
      </c>
      <c r="I1443" s="3" t="str">
        <f>_xlfn.XLOOKUP(RT_gsm[[#This Row],[rxn in SC GSM]],sc_gsm[model_rxn],sc_gsm[Column12],"")</f>
        <v/>
      </c>
      <c r="J1443" s="3" t="str">
        <f>IF(RT_gsm[[#This Row],[Column2]]="REV",FIND("&lt;=&gt;",RT_gsm[[#This Row],[Column8]]),"")</f>
        <v/>
      </c>
    </row>
    <row r="1444" spans="1:10" hidden="1" x14ac:dyDescent="0.2">
      <c r="A1444" t="s">
        <v>3521</v>
      </c>
      <c r="B1444" t="s">
        <v>3902</v>
      </c>
      <c r="C1444" t="str">
        <f>RT_gsm[[#This Row],[model_rxn]]&amp;"_"&amp;RT_gsm[[#This Row],[Column2]]</f>
        <v>FECOOR_m_FWD</v>
      </c>
      <c r="D1444" t="str">
        <f>_xlfn.XLOOKUP(RT_gsm[[#This Row],[Column3]],SC_enz[name_dir],SC_enz[name_dir],"")</f>
        <v>FECOOR_m_FWD</v>
      </c>
      <c r="E1444" t="str">
        <f>_xlfn.XLOOKUP(RT_gsm[[#This Row],[model_rxn]],sc_gsm[model_rxn],sc_gsm[model_rxn],"")</f>
        <v>FECOOR_m</v>
      </c>
      <c r="F1444" s="3" t="str">
        <f>_xlfn.XLOOKUP(RT_gsm[[#This Row],[Column3]],sc_gsm[Column3],sc_gsm[Column3],"")</f>
        <v>FECOOR_m_FWD</v>
      </c>
      <c r="G1444" s="3" t="str" cm="1">
        <f t="array" ref="G1444">RT_gsm[[#This Row],[model_rxn]]&amp;",r,"&amp;_xlfn.SWITCH(RT_gsm[[#This Row],[Column2]],"REV","lower_bound:-","FWD","upper_bound:")&amp;"1000"</f>
        <v>FECOOR_m,r,upper_bound:1000</v>
      </c>
      <c r="H1444" s="3" t="str">
        <f>_xlfn.XLOOKUP(RT_gsm[[#This Row],[rxn in SC GSM]],sc_gsm[model_rxn],sc_gsm[yeast8.3.4 equation],"")</f>
        <v>ferrocytochrome c[m] + 1.266 H+[m] + 0.25 oxygen[m] =&gt; ferricytochrome c[m] + 0.633 H+[c] + 0.5 H2O[m]</v>
      </c>
      <c r="I1444" s="3" t="b">
        <f>_xlfn.XLOOKUP(RT_gsm[[#This Row],[rxn in SC GSM]],sc_gsm[model_rxn],sc_gsm[Column12],"")</f>
        <v>1</v>
      </c>
      <c r="J1444" s="3" t="str">
        <f>IF(RT_gsm[[#This Row],[Column2]]="REV",FIND("&lt;=&gt;",RT_gsm[[#This Row],[Column8]]),"")</f>
        <v/>
      </c>
    </row>
    <row r="1445" spans="1:10" hidden="1" x14ac:dyDescent="0.2">
      <c r="A1445" t="s">
        <v>2902</v>
      </c>
      <c r="B1445" t="s">
        <v>3903</v>
      </c>
      <c r="C1445" t="str">
        <f>RT_gsm[[#This Row],[model_rxn]]&amp;"_"&amp;RT_gsm[[#This Row],[Column2]]</f>
        <v>FECOSTt_c_rm_REV</v>
      </c>
      <c r="D1445" t="str">
        <f>_xlfn.XLOOKUP(RT_gsm[[#This Row],[Column3]],SC_enz[name_dir],SC_enz[name_dir],"")</f>
        <v>FECOSTt_c_rm_REV</v>
      </c>
      <c r="E1445" t="str">
        <f>_xlfn.XLOOKUP(RT_gsm[[#This Row],[model_rxn]],sc_gsm[model_rxn],sc_gsm[model_rxn],"")</f>
        <v>FECOSTt_c_rm</v>
      </c>
      <c r="F1445" s="3" t="str">
        <f>_xlfn.XLOOKUP(RT_gsm[[#This Row],[Column3]],sc_gsm[Column3],sc_gsm[Column3],"")</f>
        <v>FECOSTt_c_rm_REV</v>
      </c>
      <c r="G1445" s="3" t="str" cm="1">
        <f t="array" ref="G1445">RT_gsm[[#This Row],[model_rxn]]&amp;",r,"&amp;_xlfn.SWITCH(RT_gsm[[#This Row],[Column2]],"REV","lower_bound:-","FWD","upper_bound:")&amp;"1000"</f>
        <v>FECOSTt_c_rm,r,lower_bound:-1000</v>
      </c>
      <c r="H1445" s="3" t="str">
        <f>_xlfn.XLOOKUP(RT_gsm[[#This Row],[rxn in SC GSM]],sc_gsm[model_rxn],sc_gsm[yeast8.3.4 equation],"")</f>
        <v>fecosterol[c] &lt;=&gt; fecosterol[erm]</v>
      </c>
      <c r="I1445" s="3" t="b">
        <f>_xlfn.XLOOKUP(RT_gsm[[#This Row],[rxn in SC GSM]],sc_gsm[model_rxn],sc_gsm[Column12],"")</f>
        <v>1</v>
      </c>
      <c r="J1445" s="3">
        <f>IF(RT_gsm[[#This Row],[Column2]]="REV",FIND("&lt;=&gt;",RT_gsm[[#This Row],[Column8]]),"")</f>
        <v>15</v>
      </c>
    </row>
    <row r="1446" spans="1:10" hidden="1" x14ac:dyDescent="0.2">
      <c r="A1446" t="s">
        <v>2902</v>
      </c>
      <c r="B1446" t="s">
        <v>3902</v>
      </c>
      <c r="C1446" t="str">
        <f>RT_gsm[[#This Row],[model_rxn]]&amp;"_"&amp;RT_gsm[[#This Row],[Column2]]</f>
        <v>FECOSTt_c_rm_FWD</v>
      </c>
      <c r="D1446" t="str">
        <f>_xlfn.XLOOKUP(RT_gsm[[#This Row],[Column3]],SC_enz[name_dir],SC_enz[name_dir],"")</f>
        <v>FECOSTt_c_rm_FWD</v>
      </c>
      <c r="E1446" t="str">
        <f>_xlfn.XLOOKUP(RT_gsm[[#This Row],[model_rxn]],sc_gsm[model_rxn],sc_gsm[model_rxn],"")</f>
        <v>FECOSTt_c_rm</v>
      </c>
      <c r="F1446" s="3" t="str">
        <f>_xlfn.XLOOKUP(RT_gsm[[#This Row],[Column3]],sc_gsm[Column3],sc_gsm[Column3],"")</f>
        <v>FECOSTt_c_rm_FWD</v>
      </c>
      <c r="G1446" s="3" t="str" cm="1">
        <f t="array" ref="G1446">RT_gsm[[#This Row],[model_rxn]]&amp;",r,"&amp;_xlfn.SWITCH(RT_gsm[[#This Row],[Column2]],"REV","lower_bound:-","FWD","upper_bound:")&amp;"1000"</f>
        <v>FECOSTt_c_rm,r,upper_bound:1000</v>
      </c>
      <c r="H1446" s="3" t="str">
        <f>_xlfn.XLOOKUP(RT_gsm[[#This Row],[rxn in SC GSM]],sc_gsm[model_rxn],sc_gsm[yeast8.3.4 equation],"")</f>
        <v>fecosterol[c] &lt;=&gt; fecosterol[erm]</v>
      </c>
      <c r="I1446" s="3" t="b">
        <f>_xlfn.XLOOKUP(RT_gsm[[#This Row],[rxn in SC GSM]],sc_gsm[model_rxn],sc_gsm[Column12],"")</f>
        <v>1</v>
      </c>
      <c r="J1446" s="3" t="str">
        <f>IF(RT_gsm[[#This Row],[Column2]]="REV",FIND("&lt;=&gt;",RT_gsm[[#This Row],[Column8]]),"")</f>
        <v/>
      </c>
    </row>
    <row r="1447" spans="1:10" hidden="1" x14ac:dyDescent="0.2">
      <c r="A1447" t="s">
        <v>2968</v>
      </c>
      <c r="B1447" t="s">
        <v>3903</v>
      </c>
      <c r="C1447" t="str">
        <f>RT_gsm[[#This Row],[model_rxn]]&amp;"_"&amp;RT_gsm[[#This Row],[Column2]]</f>
        <v>FECOSTt_l_rm_REV</v>
      </c>
      <c r="D1447" t="str">
        <f>_xlfn.XLOOKUP(RT_gsm[[#This Row],[Column3]],SC_enz[name_dir],SC_enz[name_dir],"")</f>
        <v>FECOSTt_l_rm_REV</v>
      </c>
      <c r="E1447" t="str">
        <f>_xlfn.XLOOKUP(RT_gsm[[#This Row],[model_rxn]],sc_gsm[model_rxn],sc_gsm[model_rxn],"")</f>
        <v>FECOSTt_l_rm</v>
      </c>
      <c r="F1447" s="3" t="str">
        <f>_xlfn.XLOOKUP(RT_gsm[[#This Row],[Column3]],sc_gsm[Column3],sc_gsm[Column3],"")</f>
        <v>FECOSTt_l_rm_REV</v>
      </c>
      <c r="G1447" s="3" t="str" cm="1">
        <f t="array" ref="G1447">RT_gsm[[#This Row],[model_rxn]]&amp;",r,"&amp;_xlfn.SWITCH(RT_gsm[[#This Row],[Column2]],"REV","lower_bound:-","FWD","upper_bound:")&amp;"1000"</f>
        <v>FECOSTt_l_rm,r,lower_bound:-1000</v>
      </c>
      <c r="H1447" s="3" t="str">
        <f>_xlfn.XLOOKUP(RT_gsm[[#This Row],[rxn in SC GSM]],sc_gsm[model_rxn],sc_gsm[yeast8.3.4 equation],"")</f>
        <v>fecosterol[erm] &lt;=&gt; fecosterol[lp]</v>
      </c>
      <c r="I1447" s="3" t="b">
        <f>_xlfn.XLOOKUP(RT_gsm[[#This Row],[rxn in SC GSM]],sc_gsm[model_rxn],sc_gsm[Column12],"")</f>
        <v>1</v>
      </c>
      <c r="J1447" s="3">
        <f>IF(RT_gsm[[#This Row],[Column2]]="REV",FIND("&lt;=&gt;",RT_gsm[[#This Row],[Column8]]),"")</f>
        <v>17</v>
      </c>
    </row>
    <row r="1448" spans="1:10" hidden="1" x14ac:dyDescent="0.2">
      <c r="A1448" t="s">
        <v>2968</v>
      </c>
      <c r="B1448" t="s">
        <v>3902</v>
      </c>
      <c r="C1448" t="str">
        <f>RT_gsm[[#This Row],[model_rxn]]&amp;"_"&amp;RT_gsm[[#This Row],[Column2]]</f>
        <v>FECOSTt_l_rm_FWD</v>
      </c>
      <c r="D1448" t="str">
        <f>_xlfn.XLOOKUP(RT_gsm[[#This Row],[Column3]],SC_enz[name_dir],SC_enz[name_dir],"")</f>
        <v>FECOSTt_l_rm_FWD</v>
      </c>
      <c r="E1448" t="str">
        <f>_xlfn.XLOOKUP(RT_gsm[[#This Row],[model_rxn]],sc_gsm[model_rxn],sc_gsm[model_rxn],"")</f>
        <v>FECOSTt_l_rm</v>
      </c>
      <c r="F1448" s="3" t="str">
        <f>_xlfn.XLOOKUP(RT_gsm[[#This Row],[Column3]],sc_gsm[Column3],sc_gsm[Column3],"")</f>
        <v>FECOSTt_l_rm_FWD</v>
      </c>
      <c r="G1448" s="3" t="str" cm="1">
        <f t="array" ref="G1448">RT_gsm[[#This Row],[model_rxn]]&amp;",r,"&amp;_xlfn.SWITCH(RT_gsm[[#This Row],[Column2]],"REV","lower_bound:-","FWD","upper_bound:")&amp;"1000"</f>
        <v>FECOSTt_l_rm,r,upper_bound:1000</v>
      </c>
      <c r="H1448" s="3" t="str">
        <f>_xlfn.XLOOKUP(RT_gsm[[#This Row],[rxn in SC GSM]],sc_gsm[model_rxn],sc_gsm[yeast8.3.4 equation],"")</f>
        <v>fecosterol[erm] &lt;=&gt; fecosterol[lp]</v>
      </c>
      <c r="I1448" s="3" t="b">
        <f>_xlfn.XLOOKUP(RT_gsm[[#This Row],[rxn in SC GSM]],sc_gsm[model_rxn],sc_gsm[Column12],"")</f>
        <v>1</v>
      </c>
      <c r="J1448" s="3" t="str">
        <f>IF(RT_gsm[[#This Row],[Column2]]="REV",FIND("&lt;=&gt;",RT_gsm[[#This Row],[Column8]]),"")</f>
        <v/>
      </c>
    </row>
    <row r="1449" spans="1:10" hidden="1" x14ac:dyDescent="0.2">
      <c r="A1449" t="s">
        <v>3515</v>
      </c>
      <c r="B1449" t="s">
        <v>3902</v>
      </c>
      <c r="C1449" t="str">
        <f>RT_gsm[[#This Row],[model_rxn]]&amp;"_"&amp;RT_gsm[[#This Row],[Column2]]</f>
        <v>FECPOR_m_FWD</v>
      </c>
      <c r="D1449" t="str">
        <f>_xlfn.XLOOKUP(RT_gsm[[#This Row],[Column3]],SC_enz[name_dir],SC_enz[name_dir],"")</f>
        <v>FECPOR_m_FWD</v>
      </c>
      <c r="E1449" t="str">
        <f>_xlfn.XLOOKUP(RT_gsm[[#This Row],[model_rxn]],sc_gsm[model_rxn],sc_gsm[model_rxn],"")</f>
        <v>FECPOR_m</v>
      </c>
      <c r="F1449" s="3" t="str">
        <f>_xlfn.XLOOKUP(RT_gsm[[#This Row],[Column3]],sc_gsm[Column3],sc_gsm[Column3],"")</f>
        <v>FECPOR_m_FWD</v>
      </c>
      <c r="G1449" s="3" t="str" cm="1">
        <f t="array" ref="G1449">RT_gsm[[#This Row],[model_rxn]]&amp;",r,"&amp;_xlfn.SWITCH(RT_gsm[[#This Row],[Column2]],"REV","lower_bound:-","FWD","upper_bound:")&amp;"1000"</f>
        <v>FECPOR_m,r,upper_bound:1000</v>
      </c>
      <c r="H1449" s="3" t="str">
        <f>_xlfn.XLOOKUP(RT_gsm[[#This Row],[rxn in SC GSM]],sc_gsm[model_rxn],sc_gsm[yeast8.3.4 equation],"")</f>
        <v>2 ferrocytochrome c[m] + hydrogen peroxide[m] =&gt; 2 ferricytochrome c[m] + 2 H2O[m]</v>
      </c>
      <c r="I1449" s="3" t="b">
        <f>_xlfn.XLOOKUP(RT_gsm[[#This Row],[rxn in SC GSM]],sc_gsm[model_rxn],sc_gsm[Column12],"")</f>
        <v>1</v>
      </c>
      <c r="J1449" s="3" t="str">
        <f>IF(RT_gsm[[#This Row],[Column2]]="REV",FIND("&lt;=&gt;",RT_gsm[[#This Row],[Column8]]),"")</f>
        <v/>
      </c>
    </row>
    <row r="1450" spans="1:10" hidden="1" x14ac:dyDescent="0.2">
      <c r="A1450" t="s">
        <v>5223</v>
      </c>
      <c r="B1450" t="s">
        <v>3902</v>
      </c>
      <c r="C1450" t="str">
        <f>RT_gsm[[#This Row],[model_rxn]]&amp;"_"&amp;RT_gsm[[#This Row],[Column2]]</f>
        <v>FECRq9_m_FWD</v>
      </c>
      <c r="D1450" t="str">
        <f>_xlfn.XLOOKUP(RT_gsm[[#This Row],[Column3]],SC_enz[name_dir],SC_enz[name_dir],"")</f>
        <v/>
      </c>
      <c r="E1450" t="str">
        <f>_xlfn.XLOOKUP(RT_gsm[[#This Row],[model_rxn]],sc_gsm[model_rxn],sc_gsm[model_rxn],"")</f>
        <v/>
      </c>
      <c r="F1450" s="3" t="str">
        <f>_xlfn.XLOOKUP(RT_gsm[[#This Row],[Column3]],sc_gsm[Column3],sc_gsm[Column3],"")</f>
        <v/>
      </c>
      <c r="G1450" s="3" t="str" cm="1">
        <f t="array" ref="G1450">RT_gsm[[#This Row],[model_rxn]]&amp;",r,"&amp;_xlfn.SWITCH(RT_gsm[[#This Row],[Column2]],"REV","lower_bound:-","FWD","upper_bound:")&amp;"1000"</f>
        <v>FECRq9_m,r,upper_bound:1000</v>
      </c>
      <c r="H1450" s="3" t="str">
        <f>_xlfn.XLOOKUP(RT_gsm[[#This Row],[rxn in SC GSM]],sc_gsm[model_rxn],sc_gsm[yeast8.3.4 equation],"")</f>
        <v/>
      </c>
      <c r="I1450" s="3" t="str">
        <f>_xlfn.XLOOKUP(RT_gsm[[#This Row],[rxn in SC GSM]],sc_gsm[model_rxn],sc_gsm[Column12],"")</f>
        <v/>
      </c>
      <c r="J1450" s="3" t="str">
        <f>IF(RT_gsm[[#This Row],[Column2]]="REV",FIND("&lt;=&gt;",RT_gsm[[#This Row],[Column8]]),"")</f>
        <v/>
      </c>
    </row>
    <row r="1451" spans="1:10" hidden="1" x14ac:dyDescent="0.2">
      <c r="A1451" t="s">
        <v>5227</v>
      </c>
      <c r="B1451" t="s">
        <v>3902</v>
      </c>
      <c r="C1451" t="str">
        <f>RT_gsm[[#This Row],[model_rxn]]&amp;"_"&amp;RT_gsm[[#This Row],[Column2]]</f>
        <v>FER_c_FWD</v>
      </c>
      <c r="D1451" t="str">
        <f>_xlfn.XLOOKUP(RT_gsm[[#This Row],[Column3]],SC_enz[name_dir],SC_enz[name_dir],"")</f>
        <v/>
      </c>
      <c r="E1451" t="str">
        <f>_xlfn.XLOOKUP(RT_gsm[[#This Row],[model_rxn]],sc_gsm[model_rxn],sc_gsm[model_rxn],"")</f>
        <v/>
      </c>
      <c r="F1451" s="3" t="str">
        <f>_xlfn.XLOOKUP(RT_gsm[[#This Row],[Column3]],sc_gsm[Column3],sc_gsm[Column3],"")</f>
        <v/>
      </c>
      <c r="G1451" s="3" t="str" cm="1">
        <f t="array" ref="G1451">RT_gsm[[#This Row],[model_rxn]]&amp;",r,"&amp;_xlfn.SWITCH(RT_gsm[[#This Row],[Column2]],"REV","lower_bound:-","FWD","upper_bound:")&amp;"1000"</f>
        <v>FER_c,r,upper_bound:1000</v>
      </c>
      <c r="H1451" s="3" t="str">
        <f>_xlfn.XLOOKUP(RT_gsm[[#This Row],[rxn in SC GSM]],sc_gsm[model_rxn],sc_gsm[yeast8.3.4 equation],"")</f>
        <v/>
      </c>
      <c r="I1451" s="3" t="str">
        <f>_xlfn.XLOOKUP(RT_gsm[[#This Row],[rxn in SC GSM]],sc_gsm[model_rxn],sc_gsm[Column12],"")</f>
        <v/>
      </c>
      <c r="J1451" s="3" t="str">
        <f>IF(RT_gsm[[#This Row],[Column2]]="REV",FIND("&lt;=&gt;",RT_gsm[[#This Row],[Column8]]),"")</f>
        <v/>
      </c>
    </row>
    <row r="1452" spans="1:10" hidden="1" x14ac:dyDescent="0.2">
      <c r="A1452" t="s">
        <v>5227</v>
      </c>
      <c r="B1452" t="s">
        <v>3903</v>
      </c>
      <c r="C1452" t="str">
        <f>RT_gsm[[#This Row],[model_rxn]]&amp;"_"&amp;RT_gsm[[#This Row],[Column2]]</f>
        <v>FER_c_REV</v>
      </c>
      <c r="D1452" t="str">
        <f>_xlfn.XLOOKUP(RT_gsm[[#This Row],[Column3]],SC_enz[name_dir],SC_enz[name_dir],"")</f>
        <v/>
      </c>
      <c r="E1452" t="str">
        <f>_xlfn.XLOOKUP(RT_gsm[[#This Row],[model_rxn]],sc_gsm[model_rxn],sc_gsm[model_rxn],"")</f>
        <v/>
      </c>
      <c r="F1452" s="3" t="str">
        <f>_xlfn.XLOOKUP(RT_gsm[[#This Row],[Column3]],sc_gsm[Column3],sc_gsm[Column3],"")</f>
        <v/>
      </c>
      <c r="G1452" s="3" t="str" cm="1">
        <f t="array" ref="G1452">RT_gsm[[#This Row],[model_rxn]]&amp;",r,"&amp;_xlfn.SWITCH(RT_gsm[[#This Row],[Column2]],"REV","lower_bound:-","FWD","upper_bound:")&amp;"1000"</f>
        <v>FER_c,r,lower_bound:-1000</v>
      </c>
      <c r="H1452" s="3" t="str">
        <f>_xlfn.XLOOKUP(RT_gsm[[#This Row],[rxn in SC GSM]],sc_gsm[model_rxn],sc_gsm[yeast8.3.4 equation],"")</f>
        <v/>
      </c>
      <c r="I1452" s="3" t="str">
        <f>_xlfn.XLOOKUP(RT_gsm[[#This Row],[rxn in SC GSM]],sc_gsm[model_rxn],sc_gsm[Column12],"")</f>
        <v/>
      </c>
      <c r="J1452" s="3" t="e">
        <f>IF(RT_gsm[[#This Row],[Column2]]="REV",FIND("&lt;=&gt;",RT_gsm[[#This Row],[Column8]]),"")</f>
        <v>#VALUE!</v>
      </c>
    </row>
    <row r="1453" spans="1:10" hidden="1" x14ac:dyDescent="0.2">
      <c r="A1453" t="s">
        <v>1304</v>
      </c>
      <c r="B1453" t="s">
        <v>3902</v>
      </c>
      <c r="C1453" t="str">
        <f>RT_gsm[[#This Row],[model_rxn]]&amp;"_"&amp;RT_gsm[[#This Row],[Column2]]</f>
        <v>FKYNH_c_FWD</v>
      </c>
      <c r="D1453" t="str">
        <f>_xlfn.XLOOKUP(RT_gsm[[#This Row],[Column3]],SC_enz[name_dir],SC_enz[name_dir],"")</f>
        <v>FKYNH_c_FWD</v>
      </c>
      <c r="E1453" t="str">
        <f>_xlfn.XLOOKUP(RT_gsm[[#This Row],[model_rxn]],sc_gsm[model_rxn],sc_gsm[model_rxn],"")</f>
        <v>FKYNH_c</v>
      </c>
      <c r="F1453" s="3" t="str">
        <f>_xlfn.XLOOKUP(RT_gsm[[#This Row],[Column3]],sc_gsm[Column3],sc_gsm[Column3],"")</f>
        <v>FKYNH_c_FWD</v>
      </c>
      <c r="G1453" s="3" t="str" cm="1">
        <f t="array" ref="G1453">RT_gsm[[#This Row],[model_rxn]]&amp;",r,"&amp;_xlfn.SWITCH(RT_gsm[[#This Row],[Column2]],"REV","lower_bound:-","FWD","upper_bound:")&amp;"1000"</f>
        <v>FKYNH_c,r,upper_bound:1000</v>
      </c>
      <c r="H1453" s="3" t="str">
        <f>_xlfn.XLOOKUP(RT_gsm[[#This Row],[rxn in SC GSM]],sc_gsm[model_rxn],sc_gsm[yeast8.3.4 equation],"")</f>
        <v>H2O[c] + N-formyl-L-kynurenine[c] =&gt; formate[c] + H+[c] + L-kynurenine[c]</v>
      </c>
      <c r="I1453" s="3" t="b">
        <f>_xlfn.XLOOKUP(RT_gsm[[#This Row],[rxn in SC GSM]],sc_gsm[model_rxn],sc_gsm[Column12],"")</f>
        <v>1</v>
      </c>
      <c r="J1453" s="3" t="str">
        <f>IF(RT_gsm[[#This Row],[Column2]]="REV",FIND("&lt;=&gt;",RT_gsm[[#This Row],[Column8]]),"")</f>
        <v/>
      </c>
    </row>
    <row r="1454" spans="1:10" hidden="1" x14ac:dyDescent="0.2">
      <c r="A1454" t="s">
        <v>1256</v>
      </c>
      <c r="B1454" t="s">
        <v>3902</v>
      </c>
      <c r="C1454" t="str">
        <f>RT_gsm[[#This Row],[model_rxn]]&amp;"_"&amp;RT_gsm[[#This Row],[Column2]]</f>
        <v>FMETTRS_m_FWD</v>
      </c>
      <c r="D1454" t="str">
        <f>_xlfn.XLOOKUP(RT_gsm[[#This Row],[Column3]],SC_enz[name_dir],SC_enz[name_dir],"")</f>
        <v>FMETTRS_m_FWD</v>
      </c>
      <c r="E1454" t="str">
        <f>_xlfn.XLOOKUP(RT_gsm[[#This Row],[model_rxn]],sc_gsm[model_rxn],sc_gsm[model_rxn],"")</f>
        <v>FMETTRS_m</v>
      </c>
      <c r="F1454" s="3" t="str">
        <f>_xlfn.XLOOKUP(RT_gsm[[#This Row],[Column3]],sc_gsm[Column3],sc_gsm[Column3],"")</f>
        <v>FMETTRS_m_FWD</v>
      </c>
      <c r="G1454" s="3" t="str" cm="1">
        <f t="array" ref="G1454">RT_gsm[[#This Row],[model_rxn]]&amp;",r,"&amp;_xlfn.SWITCH(RT_gsm[[#This Row],[Column2]],"REV","lower_bound:-","FWD","upper_bound:")&amp;"1000"</f>
        <v>FMETTRS_m,r,upper_bound:1000</v>
      </c>
      <c r="H1454" s="3" t="str">
        <f>_xlfn.XLOOKUP(RT_gsm[[#This Row],[rxn in SC GSM]],sc_gsm[model_rxn],sc_gsm[yeast8.3.4 equation],"")</f>
        <v>10-formyl-THF[m] + Met-tRNA(Met)[m] =&gt; fMet-tRNA(fMet)[m] + H+[m] + THF[m]</v>
      </c>
      <c r="I1454" s="3" t="b">
        <f>_xlfn.XLOOKUP(RT_gsm[[#This Row],[rxn in SC GSM]],sc_gsm[model_rxn],sc_gsm[Column12],"")</f>
        <v>1</v>
      </c>
      <c r="J1454" s="3" t="str">
        <f>IF(RT_gsm[[#This Row],[Column2]]="REV",FIND("&lt;=&gt;",RT_gsm[[#This Row],[Column8]]),"")</f>
        <v/>
      </c>
    </row>
    <row r="1455" spans="1:10" hidden="1" x14ac:dyDescent="0.2">
      <c r="A1455" t="s">
        <v>2605</v>
      </c>
      <c r="B1455" t="s">
        <v>3902</v>
      </c>
      <c r="C1455" t="str">
        <f>RT_gsm[[#This Row],[model_rxn]]&amp;"_"&amp;RT_gsm[[#This Row],[Column2]]</f>
        <v>FMNAT_m_FWD</v>
      </c>
      <c r="D1455" t="str">
        <f>_xlfn.XLOOKUP(RT_gsm[[#This Row],[Column3]],SC_enz[name_dir],SC_enz[name_dir],"")</f>
        <v>FMNAT_m_FWD</v>
      </c>
      <c r="E1455" t="str">
        <f>_xlfn.XLOOKUP(RT_gsm[[#This Row],[model_rxn]],sc_gsm[model_rxn],sc_gsm[model_rxn],"")</f>
        <v>FMNAT_m</v>
      </c>
      <c r="F1455" s="3" t="str">
        <f>_xlfn.XLOOKUP(RT_gsm[[#This Row],[Column3]],sc_gsm[Column3],sc_gsm[Column3],"")</f>
        <v>FMNAT_m_FWD</v>
      </c>
      <c r="G1455" s="3" t="str" cm="1">
        <f t="array" ref="G1455">RT_gsm[[#This Row],[model_rxn]]&amp;",r,"&amp;_xlfn.SWITCH(RT_gsm[[#This Row],[Column2]],"REV","lower_bound:-","FWD","upper_bound:")&amp;"1000"</f>
        <v>FMNAT_m,r,upper_bound:1000</v>
      </c>
      <c r="H1455" s="3" t="str">
        <f>_xlfn.XLOOKUP(RT_gsm[[#This Row],[rxn in SC GSM]],sc_gsm[model_rxn],sc_gsm[yeast8.3.4 equation],"")</f>
        <v>ATP[c] + FMN[c] + H+[c] =&gt; diphosphate[c] + FAD[c]</v>
      </c>
      <c r="I1455" s="3" t="b">
        <f>_xlfn.XLOOKUP(RT_gsm[[#This Row],[rxn in SC GSM]],sc_gsm[model_rxn],sc_gsm[Column12],"")</f>
        <v>1</v>
      </c>
      <c r="J1455" s="3" t="str">
        <f>IF(RT_gsm[[#This Row],[Column2]]="REV",FIND("&lt;=&gt;",RT_gsm[[#This Row],[Column8]]),"")</f>
        <v/>
      </c>
    </row>
    <row r="1456" spans="1:10" hidden="1" x14ac:dyDescent="0.2">
      <c r="A1456" t="s">
        <v>818</v>
      </c>
      <c r="B1456" t="s">
        <v>3902</v>
      </c>
      <c r="C1456" t="str">
        <f>RT_gsm[[#This Row],[model_rxn]]&amp;"_"&amp;RT_gsm[[#This Row],[Column2]]</f>
        <v>FMNRx2_c_FWD</v>
      </c>
      <c r="D1456" t="str">
        <f>_xlfn.XLOOKUP(RT_gsm[[#This Row],[Column3]],SC_enz[name_dir],SC_enz[name_dir],"")</f>
        <v>FMNRx2_c_FWD</v>
      </c>
      <c r="E1456" t="str">
        <f>_xlfn.XLOOKUP(RT_gsm[[#This Row],[model_rxn]],sc_gsm[model_rxn],sc_gsm[model_rxn],"")</f>
        <v>FMNRx2_c</v>
      </c>
      <c r="F1456" s="3" t="str">
        <f>_xlfn.XLOOKUP(RT_gsm[[#This Row],[Column3]],sc_gsm[Column3],sc_gsm[Column3],"")</f>
        <v>FMNRx2_c_FWD</v>
      </c>
      <c r="G1456" s="3" t="str" cm="1">
        <f t="array" ref="G1456">RT_gsm[[#This Row],[model_rxn]]&amp;",r,"&amp;_xlfn.SWITCH(RT_gsm[[#This Row],[Column2]],"REV","lower_bound:-","FWD","upper_bound:")&amp;"1000"</f>
        <v>FMNRx2_c,r,upper_bound:1000</v>
      </c>
      <c r="H1456" s="3" t="str">
        <f>_xlfn.XLOOKUP(RT_gsm[[#This Row],[rxn in SC GSM]],sc_gsm[model_rxn],sc_gsm[yeast8.3.4 equation],"")</f>
        <v>FMN[c] + H+[c] + NADH[c] =&gt; FMNH2[c] + NAD[c]</v>
      </c>
      <c r="I1456" s="3" t="b">
        <f>_xlfn.XLOOKUP(RT_gsm[[#This Row],[rxn in SC GSM]],sc_gsm[model_rxn],sc_gsm[Column12],"")</f>
        <v>0</v>
      </c>
      <c r="J1456" s="3" t="str">
        <f>IF(RT_gsm[[#This Row],[Column2]]="REV",FIND("&lt;=&gt;",RT_gsm[[#This Row],[Column8]]),"")</f>
        <v/>
      </c>
    </row>
    <row r="1457" spans="1:10" hidden="1" x14ac:dyDescent="0.2">
      <c r="A1457" t="s">
        <v>815</v>
      </c>
      <c r="B1457" t="s">
        <v>3902</v>
      </c>
      <c r="C1457" t="str">
        <f>RT_gsm[[#This Row],[model_rxn]]&amp;"_"&amp;RT_gsm[[#This Row],[Column2]]</f>
        <v>FMNRx_c_FWD</v>
      </c>
      <c r="D1457" t="str">
        <f>_xlfn.XLOOKUP(RT_gsm[[#This Row],[Column3]],SC_enz[name_dir],SC_enz[name_dir],"")</f>
        <v>FMNRx_c_FWD</v>
      </c>
      <c r="E1457" t="str">
        <f>_xlfn.XLOOKUP(RT_gsm[[#This Row],[model_rxn]],sc_gsm[model_rxn],sc_gsm[model_rxn],"")</f>
        <v>FMNRx_c</v>
      </c>
      <c r="F1457" s="3" t="str">
        <f>_xlfn.XLOOKUP(RT_gsm[[#This Row],[Column3]],sc_gsm[Column3],sc_gsm[Column3],"")</f>
        <v>FMNRx_c_FWD</v>
      </c>
      <c r="G1457" s="3" t="str" cm="1">
        <f t="array" ref="G1457">RT_gsm[[#This Row],[model_rxn]]&amp;",r,"&amp;_xlfn.SWITCH(RT_gsm[[#This Row],[Column2]],"REV","lower_bound:-","FWD","upper_bound:")&amp;"1000"</f>
        <v>FMNRx_c,r,upper_bound:1000</v>
      </c>
      <c r="H1457" s="3" t="str">
        <f>_xlfn.XLOOKUP(RT_gsm[[#This Row],[rxn in SC GSM]],sc_gsm[model_rxn],sc_gsm[yeast8.3.4 equation],"")</f>
        <v>FMN[c] + H+[c] + NADH[c] =&gt; FMNH2[c] + NAD[c]</v>
      </c>
      <c r="I1457" s="3" t="b">
        <f>_xlfn.XLOOKUP(RT_gsm[[#This Row],[rxn in SC GSM]],sc_gsm[model_rxn],sc_gsm[Column12],"")</f>
        <v>0</v>
      </c>
      <c r="J1457" s="3" t="str">
        <f>IF(RT_gsm[[#This Row],[Column2]]="REV",FIND("&lt;=&gt;",RT_gsm[[#This Row],[Column8]]),"")</f>
        <v/>
      </c>
    </row>
    <row r="1458" spans="1:10" hidden="1" x14ac:dyDescent="0.2">
      <c r="A1458" t="s">
        <v>731</v>
      </c>
      <c r="B1458" t="s">
        <v>3902</v>
      </c>
      <c r="C1458" t="str">
        <f>RT_gsm[[#This Row],[model_rxn]]&amp;"_"&amp;RT_gsm[[#This Row],[Column2]]</f>
        <v>FOLD3_m_FWD</v>
      </c>
      <c r="D1458" t="str">
        <f>_xlfn.XLOOKUP(RT_gsm[[#This Row],[Column3]],SC_enz[name_dir],SC_enz[name_dir],"")</f>
        <v>FOLD3_m_FWD</v>
      </c>
      <c r="E1458" t="str">
        <f>_xlfn.XLOOKUP(RT_gsm[[#This Row],[model_rxn]],sc_gsm[model_rxn],sc_gsm[model_rxn],"")</f>
        <v>FOLD3_m</v>
      </c>
      <c r="F1458" s="3" t="str">
        <f>_xlfn.XLOOKUP(RT_gsm[[#This Row],[Column3]],sc_gsm[Column3],sc_gsm[Column3],"")</f>
        <v>FOLD3_m_FWD</v>
      </c>
      <c r="G1458" s="3" t="str" cm="1">
        <f t="array" ref="G1458">RT_gsm[[#This Row],[model_rxn]]&amp;",r,"&amp;_xlfn.SWITCH(RT_gsm[[#This Row],[Column2]],"REV","lower_bound:-","FWD","upper_bound:")&amp;"1000"</f>
        <v>FOLD3_m,r,upper_bound:1000</v>
      </c>
      <c r="H1458" s="3" t="str">
        <f>_xlfn.XLOOKUP(RT_gsm[[#This Row],[rxn in SC GSM]],sc_gsm[model_rxn],sc_gsm[yeast8.3.4 equation],"")</f>
        <v>2-amino-6-(hydroxymethyl)-7,8-dihydropteridin-4-ol[m] + 4-aminobenzoate[m] =&gt; 7,8-dihydropteroate[m] + H2O[m]</v>
      </c>
      <c r="I1458" s="3" t="b">
        <f>_xlfn.XLOOKUP(RT_gsm[[#This Row],[rxn in SC GSM]],sc_gsm[model_rxn],sc_gsm[Column12],"")</f>
        <v>1</v>
      </c>
      <c r="J1458" s="3" t="str">
        <f>IF(RT_gsm[[#This Row],[Column2]]="REV",FIND("&lt;=&gt;",RT_gsm[[#This Row],[Column8]]),"")</f>
        <v/>
      </c>
    </row>
    <row r="1459" spans="1:10" hidden="1" x14ac:dyDescent="0.2">
      <c r="A1459" t="s">
        <v>5240</v>
      </c>
      <c r="B1459" t="s">
        <v>3902</v>
      </c>
      <c r="C1459" t="str">
        <f>RT_gsm[[#This Row],[model_rxn]]&amp;"_"&amp;RT_gsm[[#This Row],[Column2]]</f>
        <v>FOLR_c_FWD</v>
      </c>
      <c r="D1459" t="str">
        <f>_xlfn.XLOOKUP(RT_gsm[[#This Row],[Column3]],SC_enz[name_dir],SC_enz[name_dir],"")</f>
        <v/>
      </c>
      <c r="E1459" t="str">
        <f>_xlfn.XLOOKUP(RT_gsm[[#This Row],[model_rxn]],sc_gsm[model_rxn],sc_gsm[model_rxn],"")</f>
        <v/>
      </c>
      <c r="F1459" s="3" t="str">
        <f>_xlfn.XLOOKUP(RT_gsm[[#This Row],[Column3]],sc_gsm[Column3],sc_gsm[Column3],"")</f>
        <v/>
      </c>
      <c r="G1459" s="3" t="str" cm="1">
        <f t="array" ref="G1459">RT_gsm[[#This Row],[model_rxn]]&amp;",r,"&amp;_xlfn.SWITCH(RT_gsm[[#This Row],[Column2]],"REV","lower_bound:-","FWD","upper_bound:")&amp;"1000"</f>
        <v>FOLR_c,r,upper_bound:1000</v>
      </c>
      <c r="H1459" s="3" t="str">
        <f>_xlfn.XLOOKUP(RT_gsm[[#This Row],[rxn in SC GSM]],sc_gsm[model_rxn],sc_gsm[yeast8.3.4 equation],"")</f>
        <v/>
      </c>
      <c r="I1459" s="3" t="str">
        <f>_xlfn.XLOOKUP(RT_gsm[[#This Row],[rxn in SC GSM]],sc_gsm[model_rxn],sc_gsm[Column12],"")</f>
        <v/>
      </c>
      <c r="J1459" s="3" t="str">
        <f>IF(RT_gsm[[#This Row],[Column2]]="REV",FIND("&lt;=&gt;",RT_gsm[[#This Row],[Column8]]),"")</f>
        <v/>
      </c>
    </row>
    <row r="1460" spans="1:10" hidden="1" x14ac:dyDescent="0.2">
      <c r="A1460" t="s">
        <v>5241</v>
      </c>
      <c r="B1460" t="s">
        <v>3902</v>
      </c>
      <c r="C1460" t="str">
        <f>RT_gsm[[#This Row],[model_rxn]]&amp;"_"&amp;RT_gsm[[#This Row],[Column2]]</f>
        <v>FOLR_m_FWD</v>
      </c>
      <c r="D1460" t="str">
        <f>_xlfn.XLOOKUP(RT_gsm[[#This Row],[Column3]],SC_enz[name_dir],SC_enz[name_dir],"")</f>
        <v/>
      </c>
      <c r="E1460" t="str">
        <f>_xlfn.XLOOKUP(RT_gsm[[#This Row],[model_rxn]],sc_gsm[model_rxn],sc_gsm[model_rxn],"")</f>
        <v/>
      </c>
      <c r="F1460" s="3" t="str">
        <f>_xlfn.XLOOKUP(RT_gsm[[#This Row],[Column3]],sc_gsm[Column3],sc_gsm[Column3],"")</f>
        <v/>
      </c>
      <c r="G1460" s="3" t="str" cm="1">
        <f t="array" ref="G1460">RT_gsm[[#This Row],[model_rxn]]&amp;",r,"&amp;_xlfn.SWITCH(RT_gsm[[#This Row],[Column2]],"REV","lower_bound:-","FWD","upper_bound:")&amp;"1000"</f>
        <v>FOLR_m,r,upper_bound:1000</v>
      </c>
      <c r="H1460" s="3" t="str">
        <f>_xlfn.XLOOKUP(RT_gsm[[#This Row],[rxn in SC GSM]],sc_gsm[model_rxn],sc_gsm[yeast8.3.4 equation],"")</f>
        <v/>
      </c>
      <c r="I1460" s="3" t="str">
        <f>_xlfn.XLOOKUP(RT_gsm[[#This Row],[rxn in SC GSM]],sc_gsm[model_rxn],sc_gsm[Column12],"")</f>
        <v/>
      </c>
      <c r="J1460" s="3" t="str">
        <f>IF(RT_gsm[[#This Row],[Column2]]="REV",FIND("&lt;=&gt;",RT_gsm[[#This Row],[Column8]]),"")</f>
        <v/>
      </c>
    </row>
    <row r="1461" spans="1:10" hidden="1" x14ac:dyDescent="0.2">
      <c r="A1461" t="s">
        <v>2138</v>
      </c>
      <c r="B1461" t="s">
        <v>3903</v>
      </c>
      <c r="C1461" t="str">
        <f>RT_gsm[[#This Row],[model_rxn]]&amp;"_"&amp;RT_gsm[[#This Row],[Column2]]</f>
        <v>FOLt_c_e_REV</v>
      </c>
      <c r="D1461" t="str">
        <f>_xlfn.XLOOKUP(RT_gsm[[#This Row],[Column3]],SC_enz[name_dir],SC_enz[name_dir],"")</f>
        <v>FOLt_c_e_REV</v>
      </c>
      <c r="E1461" t="str">
        <f>_xlfn.XLOOKUP(RT_gsm[[#This Row],[model_rxn]],sc_gsm[model_rxn],sc_gsm[model_rxn],"")</f>
        <v>FOLt_c_e</v>
      </c>
      <c r="F1461" s="3" t="str">
        <f>_xlfn.XLOOKUP(RT_gsm[[#This Row],[Column3]],sc_gsm[Column3],sc_gsm[Column3],"")</f>
        <v>FOLt_c_e_REV</v>
      </c>
      <c r="G1461" s="3" t="str" cm="1">
        <f t="array" ref="G1461">RT_gsm[[#This Row],[model_rxn]]&amp;",r,"&amp;_xlfn.SWITCH(RT_gsm[[#This Row],[Column2]],"REV","lower_bound:-","FWD","upper_bound:")&amp;"1000"</f>
        <v>FOLt_c_e,r,lower_bound:-1000</v>
      </c>
      <c r="H1461" s="3" t="str">
        <f>_xlfn.XLOOKUP(RT_gsm[[#This Row],[rxn in SC GSM]],sc_gsm[model_rxn],sc_gsm[yeast8.3.4 equation],"")</f>
        <v>folate[e] &lt;=&gt; folate[c]</v>
      </c>
      <c r="I1461" s="3" t="b">
        <f>_xlfn.XLOOKUP(RT_gsm[[#This Row],[rxn in SC GSM]],sc_gsm[model_rxn],sc_gsm[Column12],"")</f>
        <v>1</v>
      </c>
      <c r="J1461" s="3">
        <f>IF(RT_gsm[[#This Row],[Column2]]="REV",FIND("&lt;=&gt;",RT_gsm[[#This Row],[Column8]]),"")</f>
        <v>11</v>
      </c>
    </row>
    <row r="1462" spans="1:10" hidden="1" x14ac:dyDescent="0.2">
      <c r="A1462" t="s">
        <v>2138</v>
      </c>
      <c r="B1462" t="s">
        <v>3902</v>
      </c>
      <c r="C1462" t="str">
        <f>RT_gsm[[#This Row],[model_rxn]]&amp;"_"&amp;RT_gsm[[#This Row],[Column2]]</f>
        <v>FOLt_c_e_FWD</v>
      </c>
      <c r="D1462" t="str">
        <f>_xlfn.XLOOKUP(RT_gsm[[#This Row],[Column3]],SC_enz[name_dir],SC_enz[name_dir],"")</f>
        <v>FOLt_c_e_FWD</v>
      </c>
      <c r="E1462" t="str">
        <f>_xlfn.XLOOKUP(RT_gsm[[#This Row],[model_rxn]],sc_gsm[model_rxn],sc_gsm[model_rxn],"")</f>
        <v>FOLt_c_e</v>
      </c>
      <c r="F1462" s="3" t="str">
        <f>_xlfn.XLOOKUP(RT_gsm[[#This Row],[Column3]],sc_gsm[Column3],sc_gsm[Column3],"")</f>
        <v>FOLt_c_e_FWD</v>
      </c>
      <c r="G1462" s="3" t="str" cm="1">
        <f t="array" ref="G1462">RT_gsm[[#This Row],[model_rxn]]&amp;",r,"&amp;_xlfn.SWITCH(RT_gsm[[#This Row],[Column2]],"REV","lower_bound:-","FWD","upper_bound:")&amp;"1000"</f>
        <v>FOLt_c_e,r,upper_bound:1000</v>
      </c>
      <c r="H1462" s="3" t="str">
        <f>_xlfn.XLOOKUP(RT_gsm[[#This Row],[rxn in SC GSM]],sc_gsm[model_rxn],sc_gsm[yeast8.3.4 equation],"")</f>
        <v>folate[e] &lt;=&gt; folate[c]</v>
      </c>
      <c r="I1462" s="3" t="b">
        <f>_xlfn.XLOOKUP(RT_gsm[[#This Row],[rxn in SC GSM]],sc_gsm[model_rxn],sc_gsm[Column12],"")</f>
        <v>1</v>
      </c>
      <c r="J1462" s="3" t="str">
        <f>IF(RT_gsm[[#This Row],[Column2]]="REV",FIND("&lt;=&gt;",RT_gsm[[#This Row],[Column8]]),"")</f>
        <v/>
      </c>
    </row>
    <row r="1463" spans="1:10" hidden="1" x14ac:dyDescent="0.2">
      <c r="A1463" t="s">
        <v>2610</v>
      </c>
      <c r="B1463" t="s">
        <v>3903</v>
      </c>
      <c r="C1463" t="str">
        <f>RT_gsm[[#This Row],[model_rxn]]&amp;"_"&amp;RT_gsm[[#This Row],[Column2]]</f>
        <v>FORt_c_e_REV</v>
      </c>
      <c r="D1463" t="str">
        <f>_xlfn.XLOOKUP(RT_gsm[[#This Row],[Column3]],SC_enz[name_dir],SC_enz[name_dir],"")</f>
        <v>FORt_c_e_REV</v>
      </c>
      <c r="E1463" t="str">
        <f>_xlfn.XLOOKUP(RT_gsm[[#This Row],[model_rxn]],sc_gsm[model_rxn],sc_gsm[model_rxn],"")</f>
        <v>FORt_c_e</v>
      </c>
      <c r="F1463" s="3" t="str">
        <f>_xlfn.XLOOKUP(RT_gsm[[#This Row],[Column3]],sc_gsm[Column3],sc_gsm[Column3],"")</f>
        <v>FORt_c_e_REV</v>
      </c>
      <c r="G1463" s="3" t="str" cm="1">
        <f t="array" ref="G1463">RT_gsm[[#This Row],[model_rxn]]&amp;",r,"&amp;_xlfn.SWITCH(RT_gsm[[#This Row],[Column2]],"REV","lower_bound:-","FWD","upper_bound:")&amp;"1000"</f>
        <v>FORt_c_e,r,lower_bound:-1000</v>
      </c>
      <c r="H1463" s="3" t="str">
        <f>_xlfn.XLOOKUP(RT_gsm[[#This Row],[rxn in SC GSM]],sc_gsm[model_rxn],sc_gsm[yeast8.3.4 equation],"")</f>
        <v>formate[m] =&gt; formate[c]</v>
      </c>
      <c r="I1463" s="3" t="b">
        <f>_xlfn.XLOOKUP(RT_gsm[[#This Row],[rxn in SC GSM]],sc_gsm[model_rxn],sc_gsm[Column12],"")</f>
        <v>1</v>
      </c>
      <c r="J1463" s="3" t="e">
        <f>IF(RT_gsm[[#This Row],[Column2]]="REV",FIND("&lt;=&gt;",RT_gsm[[#This Row],[Column8]]),"")</f>
        <v>#VALUE!</v>
      </c>
    </row>
    <row r="1464" spans="1:10" hidden="1" x14ac:dyDescent="0.2">
      <c r="A1464" t="s">
        <v>2610</v>
      </c>
      <c r="B1464" t="s">
        <v>3902</v>
      </c>
      <c r="C1464" t="str">
        <f>RT_gsm[[#This Row],[model_rxn]]&amp;"_"&amp;RT_gsm[[#This Row],[Column2]]</f>
        <v>FORt_c_e_FWD</v>
      </c>
      <c r="D1464" t="str">
        <f>_xlfn.XLOOKUP(RT_gsm[[#This Row],[Column3]],SC_enz[name_dir],SC_enz[name_dir],"")</f>
        <v>FORt_c_e_FWD</v>
      </c>
      <c r="E1464" t="str">
        <f>_xlfn.XLOOKUP(RT_gsm[[#This Row],[model_rxn]],sc_gsm[model_rxn],sc_gsm[model_rxn],"")</f>
        <v>FORt_c_e</v>
      </c>
      <c r="F1464" s="3" t="str">
        <f>_xlfn.XLOOKUP(RT_gsm[[#This Row],[Column3]],sc_gsm[Column3],sc_gsm[Column3],"")</f>
        <v>FORt_c_e_FWD</v>
      </c>
      <c r="G1464" s="3" t="str" cm="1">
        <f t="array" ref="G1464">RT_gsm[[#This Row],[model_rxn]]&amp;",r,"&amp;_xlfn.SWITCH(RT_gsm[[#This Row],[Column2]],"REV","lower_bound:-","FWD","upper_bound:")&amp;"1000"</f>
        <v>FORt_c_e,r,upper_bound:1000</v>
      </c>
      <c r="H1464" s="3" t="str">
        <f>_xlfn.XLOOKUP(RT_gsm[[#This Row],[rxn in SC GSM]],sc_gsm[model_rxn],sc_gsm[yeast8.3.4 equation],"")</f>
        <v>formate[m] =&gt; formate[c]</v>
      </c>
      <c r="I1464" s="3" t="b">
        <f>_xlfn.XLOOKUP(RT_gsm[[#This Row],[rxn in SC GSM]],sc_gsm[model_rxn],sc_gsm[Column12],"")</f>
        <v>1</v>
      </c>
      <c r="J1464" s="3" t="str">
        <f>IF(RT_gsm[[#This Row],[Column2]]="REV",FIND("&lt;=&gt;",RT_gsm[[#This Row],[Column8]]),"")</f>
        <v/>
      </c>
    </row>
    <row r="1465" spans="1:10" hidden="1" x14ac:dyDescent="0.2">
      <c r="A1465" t="s">
        <v>2609</v>
      </c>
      <c r="B1465" t="s">
        <v>3902</v>
      </c>
      <c r="C1465" t="str">
        <f>RT_gsm[[#This Row],[model_rxn]]&amp;"_"&amp;RT_gsm[[#This Row],[Column2]]</f>
        <v>FORt_c_m_FWD</v>
      </c>
      <c r="D1465" t="str">
        <f>_xlfn.XLOOKUP(RT_gsm[[#This Row],[Column3]],SC_enz[name_dir],SC_enz[name_dir],"")</f>
        <v>FORt_c_m_FWD</v>
      </c>
      <c r="E1465" t="str">
        <f>_xlfn.XLOOKUP(RT_gsm[[#This Row],[model_rxn]],sc_gsm[model_rxn],sc_gsm[model_rxn],"")</f>
        <v>FORt_c_m</v>
      </c>
      <c r="F1465" s="3" t="str">
        <f>_xlfn.XLOOKUP(RT_gsm[[#This Row],[Column3]],sc_gsm[Column3],sc_gsm[Column3],"")</f>
        <v>FORt_c_m_FWD</v>
      </c>
      <c r="G1465" s="3" t="str" cm="1">
        <f t="array" ref="G1465">RT_gsm[[#This Row],[model_rxn]]&amp;",r,"&amp;_xlfn.SWITCH(RT_gsm[[#This Row],[Column2]],"REV","lower_bound:-","FWD","upper_bound:")&amp;"1000"</f>
        <v>FORt_c_m,r,upper_bound:1000</v>
      </c>
      <c r="H1465" s="3" t="str">
        <f>_xlfn.XLOOKUP(RT_gsm[[#This Row],[rxn in SC GSM]],sc_gsm[model_rxn],sc_gsm[yeast8.3.4 equation],"")</f>
        <v>formate[m] =&gt; formate[c]</v>
      </c>
      <c r="I1465" s="3" t="b">
        <f>_xlfn.XLOOKUP(RT_gsm[[#This Row],[rxn in SC GSM]],sc_gsm[model_rxn],sc_gsm[Column12],"")</f>
        <v>1</v>
      </c>
      <c r="J1465" s="3" t="str">
        <f>IF(RT_gsm[[#This Row],[Column2]]="REV",FIND("&lt;=&gt;",RT_gsm[[#This Row],[Column8]]),"")</f>
        <v/>
      </c>
    </row>
    <row r="1466" spans="1:10" hidden="1" x14ac:dyDescent="0.2">
      <c r="A1466" t="s">
        <v>5245</v>
      </c>
      <c r="B1466" t="s">
        <v>3903</v>
      </c>
      <c r="C1466" t="str">
        <f>RT_gsm[[#This Row],[model_rxn]]&amp;"_"&amp;RT_gsm[[#This Row],[Column2]]</f>
        <v>FRDPt_c_l_REV</v>
      </c>
      <c r="D1466" t="str">
        <f>_xlfn.XLOOKUP(RT_gsm[[#This Row],[Column3]],SC_enz[name_dir],SC_enz[name_dir],"")</f>
        <v/>
      </c>
      <c r="E1466" t="str">
        <f>_xlfn.XLOOKUP(RT_gsm[[#This Row],[model_rxn]],sc_gsm[model_rxn],sc_gsm[model_rxn],"")</f>
        <v/>
      </c>
      <c r="F1466" s="3" t="str">
        <f>_xlfn.XLOOKUP(RT_gsm[[#This Row],[Column3]],sc_gsm[Column3],sc_gsm[Column3],"")</f>
        <v/>
      </c>
      <c r="G1466" s="3" t="str" cm="1">
        <f t="array" ref="G1466">RT_gsm[[#This Row],[model_rxn]]&amp;",r,"&amp;_xlfn.SWITCH(RT_gsm[[#This Row],[Column2]],"REV","lower_bound:-","FWD","upper_bound:")&amp;"1000"</f>
        <v>FRDPt_c_l,r,lower_bound:-1000</v>
      </c>
      <c r="H1466" s="3" t="str">
        <f>_xlfn.XLOOKUP(RT_gsm[[#This Row],[rxn in SC GSM]],sc_gsm[model_rxn],sc_gsm[yeast8.3.4 equation],"")</f>
        <v/>
      </c>
      <c r="I1466" s="3" t="str">
        <f>_xlfn.XLOOKUP(RT_gsm[[#This Row],[rxn in SC GSM]],sc_gsm[model_rxn],sc_gsm[Column12],"")</f>
        <v/>
      </c>
      <c r="J1466" s="3" t="e">
        <f>IF(RT_gsm[[#This Row],[Column2]]="REV",FIND("&lt;=&gt;",RT_gsm[[#This Row],[Column8]]),"")</f>
        <v>#VALUE!</v>
      </c>
    </row>
    <row r="1467" spans="1:10" hidden="1" x14ac:dyDescent="0.2">
      <c r="A1467" t="s">
        <v>5245</v>
      </c>
      <c r="B1467" t="s">
        <v>3902</v>
      </c>
      <c r="C1467" t="str">
        <f>RT_gsm[[#This Row],[model_rxn]]&amp;"_"&amp;RT_gsm[[#This Row],[Column2]]</f>
        <v>FRDPt_c_l_FWD</v>
      </c>
      <c r="D1467" t="str">
        <f>_xlfn.XLOOKUP(RT_gsm[[#This Row],[Column3]],SC_enz[name_dir],SC_enz[name_dir],"")</f>
        <v/>
      </c>
      <c r="E1467" t="str">
        <f>_xlfn.XLOOKUP(RT_gsm[[#This Row],[model_rxn]],sc_gsm[model_rxn],sc_gsm[model_rxn],"")</f>
        <v/>
      </c>
      <c r="F1467" s="3" t="str">
        <f>_xlfn.XLOOKUP(RT_gsm[[#This Row],[Column3]],sc_gsm[Column3],sc_gsm[Column3],"")</f>
        <v/>
      </c>
      <c r="G1467" s="3" t="str" cm="1">
        <f t="array" ref="G1467">RT_gsm[[#This Row],[model_rxn]]&amp;",r,"&amp;_xlfn.SWITCH(RT_gsm[[#This Row],[Column2]],"REV","lower_bound:-","FWD","upper_bound:")&amp;"1000"</f>
        <v>FRDPt_c_l,r,upper_bound:1000</v>
      </c>
      <c r="H1467" s="3" t="str">
        <f>_xlfn.XLOOKUP(RT_gsm[[#This Row],[rxn in SC GSM]],sc_gsm[model_rxn],sc_gsm[yeast8.3.4 equation],"")</f>
        <v/>
      </c>
      <c r="I1467" s="3" t="str">
        <f>_xlfn.XLOOKUP(RT_gsm[[#This Row],[rxn in SC GSM]],sc_gsm[model_rxn],sc_gsm[Column12],"")</f>
        <v/>
      </c>
      <c r="J1467" s="3" t="str">
        <f>IF(RT_gsm[[#This Row],[Column2]]="REV",FIND("&lt;=&gt;",RT_gsm[[#This Row],[Column8]]),"")</f>
        <v/>
      </c>
    </row>
    <row r="1468" spans="1:10" hidden="1" x14ac:dyDescent="0.2">
      <c r="A1468" t="s">
        <v>2599</v>
      </c>
      <c r="B1468" t="s">
        <v>3903</v>
      </c>
      <c r="C1468" t="str">
        <f>RT_gsm[[#This Row],[model_rxn]]&amp;"_"&amp;RT_gsm[[#This Row],[Column2]]</f>
        <v>FRDPt_c_m_REV</v>
      </c>
      <c r="D1468" t="str">
        <f>_xlfn.XLOOKUP(RT_gsm[[#This Row],[Column3]],SC_enz[name_dir],SC_enz[name_dir],"")</f>
        <v>FRDPt_c_m_REV</v>
      </c>
      <c r="E1468" t="str">
        <f>_xlfn.XLOOKUP(RT_gsm[[#This Row],[model_rxn]],sc_gsm[model_rxn],sc_gsm[model_rxn],"")</f>
        <v>FRDPt_c_m</v>
      </c>
      <c r="F1468" s="3" t="str">
        <f>_xlfn.XLOOKUP(RT_gsm[[#This Row],[Column3]],sc_gsm[Column3],sc_gsm[Column3],"")</f>
        <v>FRDPt_c_m_REV</v>
      </c>
      <c r="G1468" s="3" t="str" cm="1">
        <f t="array" ref="G1468">RT_gsm[[#This Row],[model_rxn]]&amp;",r,"&amp;_xlfn.SWITCH(RT_gsm[[#This Row],[Column2]],"REV","lower_bound:-","FWD","upper_bound:")&amp;"1000"</f>
        <v>FRDPt_c_m,r,lower_bound:-1000</v>
      </c>
      <c r="H1468" s="3" t="str">
        <f>_xlfn.XLOOKUP(RT_gsm[[#This Row],[rxn in SC GSM]],sc_gsm[model_rxn],sc_gsm[yeast8.3.4 equation],"")</f>
        <v>farnesyl diphosphate[c] &lt;=&gt; farnesyl diphosphate[m]</v>
      </c>
      <c r="I1468" s="3" t="b">
        <f>_xlfn.XLOOKUP(RT_gsm[[#This Row],[rxn in SC GSM]],sc_gsm[model_rxn],sc_gsm[Column12],"")</f>
        <v>1</v>
      </c>
      <c r="J1468" s="3">
        <f>IF(RT_gsm[[#This Row],[Column2]]="REV",FIND("&lt;=&gt;",RT_gsm[[#This Row],[Column8]]),"")</f>
        <v>25</v>
      </c>
    </row>
    <row r="1469" spans="1:10" hidden="1" x14ac:dyDescent="0.2">
      <c r="A1469" t="s">
        <v>2599</v>
      </c>
      <c r="B1469" t="s">
        <v>3902</v>
      </c>
      <c r="C1469" t="str">
        <f>RT_gsm[[#This Row],[model_rxn]]&amp;"_"&amp;RT_gsm[[#This Row],[Column2]]</f>
        <v>FRDPt_c_m_FWD</v>
      </c>
      <c r="D1469" t="str">
        <f>_xlfn.XLOOKUP(RT_gsm[[#This Row],[Column3]],SC_enz[name_dir],SC_enz[name_dir],"")</f>
        <v>FRDPt_c_m_FWD</v>
      </c>
      <c r="E1469" t="str">
        <f>_xlfn.XLOOKUP(RT_gsm[[#This Row],[model_rxn]],sc_gsm[model_rxn],sc_gsm[model_rxn],"")</f>
        <v>FRDPt_c_m</v>
      </c>
      <c r="F1469" s="3" t="str">
        <f>_xlfn.XLOOKUP(RT_gsm[[#This Row],[Column3]],sc_gsm[Column3],sc_gsm[Column3],"")</f>
        <v>FRDPt_c_m_FWD</v>
      </c>
      <c r="G1469" s="3" t="str" cm="1">
        <f t="array" ref="G1469">RT_gsm[[#This Row],[model_rxn]]&amp;",r,"&amp;_xlfn.SWITCH(RT_gsm[[#This Row],[Column2]],"REV","lower_bound:-","FWD","upper_bound:")&amp;"1000"</f>
        <v>FRDPt_c_m,r,upper_bound:1000</v>
      </c>
      <c r="H1469" s="3" t="str">
        <f>_xlfn.XLOOKUP(RT_gsm[[#This Row],[rxn in SC GSM]],sc_gsm[model_rxn],sc_gsm[yeast8.3.4 equation],"")</f>
        <v>farnesyl diphosphate[c] &lt;=&gt; farnesyl diphosphate[m]</v>
      </c>
      <c r="I1469" s="3" t="b">
        <f>_xlfn.XLOOKUP(RT_gsm[[#This Row],[rxn in SC GSM]],sc_gsm[model_rxn],sc_gsm[Column12],"")</f>
        <v>1</v>
      </c>
      <c r="J1469" s="3" t="str">
        <f>IF(RT_gsm[[#This Row],[Column2]]="REV",FIND("&lt;=&gt;",RT_gsm[[#This Row],[Column8]]),"")</f>
        <v/>
      </c>
    </row>
    <row r="1470" spans="1:10" hidden="1" x14ac:dyDescent="0.2">
      <c r="A1470" t="s">
        <v>844</v>
      </c>
      <c r="B1470" t="s">
        <v>3902</v>
      </c>
      <c r="C1470" t="str">
        <f>RT_gsm[[#This Row],[model_rxn]]&amp;"_"&amp;RT_gsm[[#This Row],[Column2]]</f>
        <v>FRD_c_FWD</v>
      </c>
      <c r="D1470" t="str">
        <f>_xlfn.XLOOKUP(RT_gsm[[#This Row],[Column3]],SC_enz[name_dir],SC_enz[name_dir],"")</f>
        <v>FRD_c_FWD</v>
      </c>
      <c r="E1470" t="str">
        <f>_xlfn.XLOOKUP(RT_gsm[[#This Row],[model_rxn]],sc_gsm[model_rxn],sc_gsm[model_rxn],"")</f>
        <v>FRD_c</v>
      </c>
      <c r="F1470" s="3" t="str">
        <f>_xlfn.XLOOKUP(RT_gsm[[#This Row],[Column3]],sc_gsm[Column3],sc_gsm[Column3],"")</f>
        <v>FRD_c_FWD</v>
      </c>
      <c r="G1470" s="3" t="str" cm="1">
        <f t="array" ref="G1470">RT_gsm[[#This Row],[model_rxn]]&amp;",r,"&amp;_xlfn.SWITCH(RT_gsm[[#This Row],[Column2]],"REV","lower_bound:-","FWD","upper_bound:")&amp;"1000"</f>
        <v>FRD_c,r,upper_bound:1000</v>
      </c>
      <c r="H1470" s="3" t="str">
        <f>_xlfn.XLOOKUP(RT_gsm[[#This Row],[rxn in SC GSM]],sc_gsm[model_rxn],sc_gsm[yeast8.3.4 equation],"")</f>
        <v/>
      </c>
      <c r="I1470" s="3" t="b">
        <f>_xlfn.XLOOKUP(RT_gsm[[#This Row],[rxn in SC GSM]],sc_gsm[model_rxn],sc_gsm[Column12],"")</f>
        <v>1</v>
      </c>
      <c r="J1470" s="3" t="str">
        <f>IF(RT_gsm[[#This Row],[Column2]]="REV",FIND("&lt;=&gt;",RT_gsm[[#This Row],[Column8]]),"")</f>
        <v/>
      </c>
    </row>
    <row r="1471" spans="1:10" hidden="1" x14ac:dyDescent="0.2">
      <c r="A1471" t="s">
        <v>5246</v>
      </c>
      <c r="B1471" t="s">
        <v>3902</v>
      </c>
      <c r="C1471" t="str">
        <f>RT_gsm[[#This Row],[model_rxn]]&amp;"_"&amp;RT_gsm[[#This Row],[Column2]]</f>
        <v>FRMDAH_c_FWD</v>
      </c>
      <c r="D1471" t="str">
        <f>_xlfn.XLOOKUP(RT_gsm[[#This Row],[Column3]],SC_enz[name_dir],SC_enz[name_dir],"")</f>
        <v/>
      </c>
      <c r="E1471" t="str">
        <f>_xlfn.XLOOKUP(RT_gsm[[#This Row],[model_rxn]],sc_gsm[model_rxn],sc_gsm[model_rxn],"")</f>
        <v/>
      </c>
      <c r="F1471" s="3" t="str">
        <f>_xlfn.XLOOKUP(RT_gsm[[#This Row],[Column3]],sc_gsm[Column3],sc_gsm[Column3],"")</f>
        <v/>
      </c>
      <c r="G1471" s="3" t="str" cm="1">
        <f t="array" ref="G1471">RT_gsm[[#This Row],[model_rxn]]&amp;",r,"&amp;_xlfn.SWITCH(RT_gsm[[#This Row],[Column2]],"REV","lower_bound:-","FWD","upper_bound:")&amp;"1000"</f>
        <v>FRMDAH_c,r,upper_bound:1000</v>
      </c>
      <c r="H1471" s="3" t="str">
        <f>_xlfn.XLOOKUP(RT_gsm[[#This Row],[rxn in SC GSM]],sc_gsm[model_rxn],sc_gsm[yeast8.3.4 equation],"")</f>
        <v/>
      </c>
      <c r="I1471" s="3" t="str">
        <f>_xlfn.XLOOKUP(RT_gsm[[#This Row],[rxn in SC GSM]],sc_gsm[model_rxn],sc_gsm[Column12],"")</f>
        <v/>
      </c>
      <c r="J1471" s="3" t="str">
        <f>IF(RT_gsm[[#This Row],[Column2]]="REV",FIND("&lt;=&gt;",RT_gsm[[#This Row],[Column8]]),"")</f>
        <v/>
      </c>
    </row>
    <row r="1472" spans="1:10" hidden="1" x14ac:dyDescent="0.2">
      <c r="A1472" t="s">
        <v>5249</v>
      </c>
      <c r="B1472" t="s">
        <v>3903</v>
      </c>
      <c r="C1472" t="str">
        <f>RT_gsm[[#This Row],[model_rxn]]&amp;"_"&amp;RT_gsm[[#This Row],[Column2]]</f>
        <v>FRMDH_c_REV</v>
      </c>
      <c r="D1472" t="str">
        <f>_xlfn.XLOOKUP(RT_gsm[[#This Row],[Column3]],SC_enz[name_dir],SC_enz[name_dir],"")</f>
        <v/>
      </c>
      <c r="E1472" t="str">
        <f>_xlfn.XLOOKUP(RT_gsm[[#This Row],[model_rxn]],sc_gsm[model_rxn],sc_gsm[model_rxn],"")</f>
        <v/>
      </c>
      <c r="F1472" s="3" t="str">
        <f>_xlfn.XLOOKUP(RT_gsm[[#This Row],[Column3]],sc_gsm[Column3],sc_gsm[Column3],"")</f>
        <v/>
      </c>
      <c r="G1472" s="3" t="str" cm="1">
        <f t="array" ref="G1472">RT_gsm[[#This Row],[model_rxn]]&amp;",r,"&amp;_xlfn.SWITCH(RT_gsm[[#This Row],[Column2]],"REV","lower_bound:-","FWD","upper_bound:")&amp;"1000"</f>
        <v>FRMDH_c,r,lower_bound:-1000</v>
      </c>
      <c r="H1472" s="3" t="str">
        <f>_xlfn.XLOOKUP(RT_gsm[[#This Row],[rxn in SC GSM]],sc_gsm[model_rxn],sc_gsm[yeast8.3.4 equation],"")</f>
        <v/>
      </c>
      <c r="I1472" s="3" t="str">
        <f>_xlfn.XLOOKUP(RT_gsm[[#This Row],[rxn in SC GSM]],sc_gsm[model_rxn],sc_gsm[Column12],"")</f>
        <v/>
      </c>
      <c r="J1472" s="3" t="e">
        <f>IF(RT_gsm[[#This Row],[Column2]]="REV",FIND("&lt;=&gt;",RT_gsm[[#This Row],[Column8]]),"")</f>
        <v>#VALUE!</v>
      </c>
    </row>
    <row r="1473" spans="1:10" hidden="1" x14ac:dyDescent="0.2">
      <c r="A1473" t="s">
        <v>5249</v>
      </c>
      <c r="B1473" t="s">
        <v>3902</v>
      </c>
      <c r="C1473" t="str">
        <f>RT_gsm[[#This Row],[model_rxn]]&amp;"_"&amp;RT_gsm[[#This Row],[Column2]]</f>
        <v>FRMDH_c_FWD</v>
      </c>
      <c r="D1473" t="str">
        <f>_xlfn.XLOOKUP(RT_gsm[[#This Row],[Column3]],SC_enz[name_dir],SC_enz[name_dir],"")</f>
        <v/>
      </c>
      <c r="E1473" t="str">
        <f>_xlfn.XLOOKUP(RT_gsm[[#This Row],[model_rxn]],sc_gsm[model_rxn],sc_gsm[model_rxn],"")</f>
        <v/>
      </c>
      <c r="F1473" s="3" t="str">
        <f>_xlfn.XLOOKUP(RT_gsm[[#This Row],[Column3]],sc_gsm[Column3],sc_gsm[Column3],"")</f>
        <v/>
      </c>
      <c r="G1473" s="3" t="str" cm="1">
        <f t="array" ref="G1473">RT_gsm[[#This Row],[model_rxn]]&amp;",r,"&amp;_xlfn.SWITCH(RT_gsm[[#This Row],[Column2]],"REV","lower_bound:-","FWD","upper_bound:")&amp;"1000"</f>
        <v>FRMDH_c,r,upper_bound:1000</v>
      </c>
      <c r="H1473" s="3" t="str">
        <f>_xlfn.XLOOKUP(RT_gsm[[#This Row],[rxn in SC GSM]],sc_gsm[model_rxn],sc_gsm[yeast8.3.4 equation],"")</f>
        <v/>
      </c>
      <c r="I1473" s="3" t="str">
        <f>_xlfn.XLOOKUP(RT_gsm[[#This Row],[rxn in SC GSM]],sc_gsm[model_rxn],sc_gsm[Column12],"")</f>
        <v/>
      </c>
      <c r="J1473" s="3" t="str">
        <f>IF(RT_gsm[[#This Row],[Column2]]="REV",FIND("&lt;=&gt;",RT_gsm[[#This Row],[Column8]]),"")</f>
        <v/>
      </c>
    </row>
    <row r="1474" spans="1:10" hidden="1" x14ac:dyDescent="0.2">
      <c r="A1474" t="s">
        <v>799</v>
      </c>
      <c r="B1474" t="s">
        <v>3902</v>
      </c>
      <c r="C1474" t="str">
        <f>RT_gsm[[#This Row],[model_rxn]]&amp;"_"&amp;RT_gsm[[#This Row],[Column2]]</f>
        <v>FRTT_c_FWD</v>
      </c>
      <c r="D1474" t="str">
        <f>_xlfn.XLOOKUP(RT_gsm[[#This Row],[Column3]],SC_enz[name_dir],SC_enz[name_dir],"")</f>
        <v>FRTT_c_FWD</v>
      </c>
      <c r="E1474" t="str">
        <f>_xlfn.XLOOKUP(RT_gsm[[#This Row],[model_rxn]],sc_gsm[model_rxn],sc_gsm[model_rxn],"")</f>
        <v>FRTT_c</v>
      </c>
      <c r="F1474" s="3" t="str">
        <f>_xlfn.XLOOKUP(RT_gsm[[#This Row],[Column3]],sc_gsm[Column3],sc_gsm[Column3],"")</f>
        <v>FRTT_c_FWD</v>
      </c>
      <c r="G1474" s="3" t="str" cm="1">
        <f t="array" ref="G1474">RT_gsm[[#This Row],[model_rxn]]&amp;",r,"&amp;_xlfn.SWITCH(RT_gsm[[#This Row],[Column2]],"REV","lower_bound:-","FWD","upper_bound:")&amp;"1000"</f>
        <v>FRTT_c,r,upper_bound:1000</v>
      </c>
      <c r="H1474" s="3" t="str">
        <f>_xlfn.XLOOKUP(RT_gsm[[#This Row],[rxn in SC GSM]],sc_gsm[model_rxn],sc_gsm[yeast8.3.4 equation],"")</f>
        <v>farnesyl diphosphate[c] + isopentenyl diphosphate[c] =&gt; geranylgeranyl diphosphate[c] + diphosphate[c]</v>
      </c>
      <c r="I1474" s="3" t="b">
        <f>_xlfn.XLOOKUP(RT_gsm[[#This Row],[rxn in SC GSM]],sc_gsm[model_rxn],sc_gsm[Column12],"")</f>
        <v>1</v>
      </c>
      <c r="J1474" s="3" t="str">
        <f>IF(RT_gsm[[#This Row],[Column2]]="REV",FIND("&lt;=&gt;",RT_gsm[[#This Row],[Column8]]),"")</f>
        <v/>
      </c>
    </row>
    <row r="1475" spans="1:10" hidden="1" x14ac:dyDescent="0.2">
      <c r="A1475" t="s">
        <v>609</v>
      </c>
      <c r="B1475" t="s">
        <v>3902</v>
      </c>
      <c r="C1475" t="str">
        <f>RT_gsm[[#This Row],[model_rxn]]&amp;"_"&amp;RT_gsm[[#This Row],[Column2]]</f>
        <v>FRTT_l_FWD</v>
      </c>
      <c r="D1475" t="str">
        <f>_xlfn.XLOOKUP(RT_gsm[[#This Row],[Column3]],SC_enz[name_dir],SC_enz[name_dir],"")</f>
        <v>FRTT_l_FWD</v>
      </c>
      <c r="E1475" t="str">
        <f>_xlfn.XLOOKUP(RT_gsm[[#This Row],[model_rxn]],sc_gsm[model_rxn],sc_gsm[model_rxn],"")</f>
        <v>FRTT_l</v>
      </c>
      <c r="F1475" s="3" t="str">
        <f>_xlfn.XLOOKUP(RT_gsm[[#This Row],[Column3]],sc_gsm[Column3],sc_gsm[Column3],"")</f>
        <v>FRTT_l_FWD</v>
      </c>
      <c r="G1475" s="3" t="str" cm="1">
        <f t="array" ref="G1475">RT_gsm[[#This Row],[model_rxn]]&amp;",r,"&amp;_xlfn.SWITCH(RT_gsm[[#This Row],[Column2]],"REV","lower_bound:-","FWD","upper_bound:")&amp;"1000"</f>
        <v>FRTT_l,r,upper_bound:1000</v>
      </c>
      <c r="H1475" s="3" t="str">
        <f>_xlfn.XLOOKUP(RT_gsm[[#This Row],[rxn in SC GSM]],sc_gsm[model_rxn],sc_gsm[yeast8.3.4 equation],"")</f>
        <v>farnesyl diphosphate[lp] + isopentenyl diphosphate[lp] =&gt; diphosphate[lp] + geranylgeranyl diphosphate[lp]</v>
      </c>
      <c r="I1475" s="3" t="b">
        <f>_xlfn.XLOOKUP(RT_gsm[[#This Row],[rxn in SC GSM]],sc_gsm[model_rxn],sc_gsm[Column12],"")</f>
        <v>1</v>
      </c>
      <c r="J1475" s="3" t="str">
        <f>IF(RT_gsm[[#This Row],[Column2]]="REV",FIND("&lt;=&gt;",RT_gsm[[#This Row],[Column8]]),"")</f>
        <v/>
      </c>
    </row>
    <row r="1476" spans="1:10" hidden="1" x14ac:dyDescent="0.2">
      <c r="A1476" t="s">
        <v>2614</v>
      </c>
      <c r="B1476" t="s">
        <v>3902</v>
      </c>
      <c r="C1476" t="str">
        <f>RT_gsm[[#This Row],[model_rxn]]&amp;"_"&amp;RT_gsm[[#This Row],[Column2]]</f>
        <v>FRUK_c_FWD</v>
      </c>
      <c r="D1476" t="str">
        <f>_xlfn.XLOOKUP(RT_gsm[[#This Row],[Column3]],SC_enz[name_dir],SC_enz[name_dir],"")</f>
        <v>FRUK_c_FWD</v>
      </c>
      <c r="E1476" t="str">
        <f>_xlfn.XLOOKUP(RT_gsm[[#This Row],[model_rxn]],sc_gsm[model_rxn],sc_gsm[model_rxn],"")</f>
        <v>FRUK_c</v>
      </c>
      <c r="F1476" s="3" t="str">
        <f>_xlfn.XLOOKUP(RT_gsm[[#This Row],[Column3]],sc_gsm[Column3],sc_gsm[Column3],"")</f>
        <v>FRUK_c_FWD</v>
      </c>
      <c r="G1476" s="3" t="str" cm="1">
        <f t="array" ref="G1476">RT_gsm[[#This Row],[model_rxn]]&amp;",r,"&amp;_xlfn.SWITCH(RT_gsm[[#This Row],[Column2]],"REV","lower_bound:-","FWD","upper_bound:")&amp;"1000"</f>
        <v>FRUK_c,r,upper_bound:1000</v>
      </c>
      <c r="H1476" s="3" t="str">
        <f>_xlfn.XLOOKUP(RT_gsm[[#This Row],[rxn in SC GSM]],sc_gsm[model_rxn],sc_gsm[yeast8.3.4 equation],"")</f>
        <v>ATP[c] + D-fructose 1-phosphate[c] =&gt; ADP[c] + D-fructose 1,6-bisphosphate[c] + H+[c]</v>
      </c>
      <c r="I1476" s="3" t="b">
        <f>_xlfn.XLOOKUP(RT_gsm[[#This Row],[rxn in SC GSM]],sc_gsm[model_rxn],sc_gsm[Column12],"")</f>
        <v>1</v>
      </c>
      <c r="J1476" s="3" t="str">
        <f>IF(RT_gsm[[#This Row],[Column2]]="REV",FIND("&lt;=&gt;",RT_gsm[[#This Row],[Column8]]),"")</f>
        <v/>
      </c>
    </row>
    <row r="1477" spans="1:10" hidden="1" x14ac:dyDescent="0.2">
      <c r="A1477" t="s">
        <v>2081</v>
      </c>
      <c r="B1477" t="s">
        <v>3902</v>
      </c>
      <c r="C1477" t="str">
        <f>RT_gsm[[#This Row],[model_rxn]]&amp;"_"&amp;RT_gsm[[#This Row],[Column2]]</f>
        <v>FRUtps_e_FWD</v>
      </c>
      <c r="D1477" t="str">
        <f>_xlfn.XLOOKUP(RT_gsm[[#This Row],[Column3]],SC_enz[name_dir],SC_enz[name_dir],"")</f>
        <v>FRUtps_e_FWD</v>
      </c>
      <c r="E1477" t="str">
        <f>_xlfn.XLOOKUP(RT_gsm[[#This Row],[model_rxn]],sc_gsm[model_rxn],sc_gsm[model_rxn],"")</f>
        <v>FRUtps_e</v>
      </c>
      <c r="F1477" s="3" t="str">
        <f>_xlfn.XLOOKUP(RT_gsm[[#This Row],[Column3]],sc_gsm[Column3],sc_gsm[Column3],"")</f>
        <v>FRUtps_e_FWD</v>
      </c>
      <c r="G1477" s="3" t="str" cm="1">
        <f t="array" ref="G1477">RT_gsm[[#This Row],[model_rxn]]&amp;",r,"&amp;_xlfn.SWITCH(RT_gsm[[#This Row],[Column2]],"REV","lower_bound:-","FWD","upper_bound:")&amp;"1000"</f>
        <v>FRUtps_e,r,upper_bound:1000</v>
      </c>
      <c r="H1477" s="3" t="str">
        <f>_xlfn.XLOOKUP(RT_gsm[[#This Row],[rxn in SC GSM]],sc_gsm[model_rxn],sc_gsm[yeast8.3.4 equation],"")</f>
        <v>D-fructose[e] + H+[e] =&gt; D-fructose[c] + H+[c]</v>
      </c>
      <c r="I1477" s="3" t="b">
        <f>_xlfn.XLOOKUP(RT_gsm[[#This Row],[rxn in SC GSM]],sc_gsm[model_rxn],sc_gsm[Column12],"")</f>
        <v>0</v>
      </c>
      <c r="J1477" s="3" t="str">
        <f>IF(RT_gsm[[#This Row],[Column2]]="REV",FIND("&lt;=&gt;",RT_gsm[[#This Row],[Column8]]),"")</f>
        <v/>
      </c>
    </row>
    <row r="1478" spans="1:10" hidden="1" x14ac:dyDescent="0.2">
      <c r="A1478" t="s">
        <v>5270</v>
      </c>
      <c r="B1478" t="s">
        <v>3902</v>
      </c>
      <c r="C1478" t="str">
        <f>RT_gsm[[#This Row],[model_rxn]]&amp;"_"&amp;RT_gsm[[#This Row],[Column2]]</f>
        <v>FTHFCL_c_FWD</v>
      </c>
      <c r="D1478" t="str">
        <f>_xlfn.XLOOKUP(RT_gsm[[#This Row],[Column3]],SC_enz[name_dir],SC_enz[name_dir],"")</f>
        <v/>
      </c>
      <c r="E1478" t="str">
        <f>_xlfn.XLOOKUP(RT_gsm[[#This Row],[model_rxn]],sc_gsm[model_rxn],sc_gsm[model_rxn],"")</f>
        <v/>
      </c>
      <c r="F1478" s="3" t="str">
        <f>_xlfn.XLOOKUP(RT_gsm[[#This Row],[Column3]],sc_gsm[Column3],sc_gsm[Column3],"")</f>
        <v/>
      </c>
      <c r="G1478" s="3" t="str" cm="1">
        <f t="array" ref="G1478">RT_gsm[[#This Row],[model_rxn]]&amp;",r,"&amp;_xlfn.SWITCH(RT_gsm[[#This Row],[Column2]],"REV","lower_bound:-","FWD","upper_bound:")&amp;"1000"</f>
        <v>FTHFCL_c,r,upper_bound:1000</v>
      </c>
      <c r="H1478" s="3" t="str">
        <f>_xlfn.XLOOKUP(RT_gsm[[#This Row],[rxn in SC GSM]],sc_gsm[model_rxn],sc_gsm[yeast8.3.4 equation],"")</f>
        <v/>
      </c>
      <c r="I1478" s="3" t="str">
        <f>_xlfn.XLOOKUP(RT_gsm[[#This Row],[rxn in SC GSM]],sc_gsm[model_rxn],sc_gsm[Column12],"")</f>
        <v/>
      </c>
      <c r="J1478" s="3" t="str">
        <f>IF(RT_gsm[[#This Row],[Column2]]="REV",FIND("&lt;=&gt;",RT_gsm[[#This Row],[Column8]]),"")</f>
        <v/>
      </c>
    </row>
    <row r="1479" spans="1:10" hidden="1" x14ac:dyDescent="0.2">
      <c r="A1479" t="s">
        <v>823</v>
      </c>
      <c r="B1479" t="s">
        <v>3903</v>
      </c>
      <c r="C1479" t="str">
        <f>RT_gsm[[#This Row],[model_rxn]]&amp;"_"&amp;RT_gsm[[#This Row],[Column2]]</f>
        <v>FTHFL_c_REV</v>
      </c>
      <c r="D1479" t="str">
        <f>_xlfn.XLOOKUP(RT_gsm[[#This Row],[Column3]],SC_enz[name_dir],SC_enz[name_dir],"")</f>
        <v>FTHFL_c_REV</v>
      </c>
      <c r="E1479" t="str">
        <f>_xlfn.XLOOKUP(RT_gsm[[#This Row],[model_rxn]],sc_gsm[model_rxn],sc_gsm[model_rxn],"")</f>
        <v>FTHFL_c</v>
      </c>
      <c r="F1479" s="3" t="str">
        <f>_xlfn.XLOOKUP(RT_gsm[[#This Row],[Column3]],sc_gsm[Column3],sc_gsm[Column3],"")</f>
        <v>FTHFL_c_REV</v>
      </c>
      <c r="G1479" s="3" t="str" cm="1">
        <f t="array" ref="G1479">RT_gsm[[#This Row],[model_rxn]]&amp;",r,"&amp;_xlfn.SWITCH(RT_gsm[[#This Row],[Column2]],"REV","lower_bound:-","FWD","upper_bound:")&amp;"1000"</f>
        <v>FTHFL_c,r,lower_bound:-1000</v>
      </c>
      <c r="H1479" s="3" t="str">
        <f>_xlfn.XLOOKUP(RT_gsm[[#This Row],[rxn in SC GSM]],sc_gsm[model_rxn],sc_gsm[yeast8.3.4 equation],"")</f>
        <v>ATP[c] + formate[c] + THF[c] &lt;=&gt; 10-formyl-THF[c] + ADP[c] + phosphate[c]</v>
      </c>
      <c r="I1479" s="3" t="b">
        <f>_xlfn.XLOOKUP(RT_gsm[[#This Row],[rxn in SC GSM]],sc_gsm[model_rxn],sc_gsm[Column12],"")</f>
        <v>0</v>
      </c>
      <c r="J1479" s="3">
        <f>IF(RT_gsm[[#This Row],[Column2]]="REV",FIND("&lt;=&gt;",RT_gsm[[#This Row],[Column8]]),"")</f>
        <v>30</v>
      </c>
    </row>
    <row r="1480" spans="1:10" hidden="1" x14ac:dyDescent="0.2">
      <c r="A1480" t="s">
        <v>823</v>
      </c>
      <c r="B1480" t="s">
        <v>3902</v>
      </c>
      <c r="C1480" t="str">
        <f>RT_gsm[[#This Row],[model_rxn]]&amp;"_"&amp;RT_gsm[[#This Row],[Column2]]</f>
        <v>FTHFL_c_FWD</v>
      </c>
      <c r="D1480" t="str">
        <f>_xlfn.XLOOKUP(RT_gsm[[#This Row],[Column3]],SC_enz[name_dir],SC_enz[name_dir],"")</f>
        <v>FTHFL_c_FWD</v>
      </c>
      <c r="E1480" t="str">
        <f>_xlfn.XLOOKUP(RT_gsm[[#This Row],[model_rxn]],sc_gsm[model_rxn],sc_gsm[model_rxn],"")</f>
        <v>FTHFL_c</v>
      </c>
      <c r="F1480" s="3" t="str">
        <f>_xlfn.XLOOKUP(RT_gsm[[#This Row],[Column3]],sc_gsm[Column3],sc_gsm[Column3],"")</f>
        <v>FTHFL_c_FWD</v>
      </c>
      <c r="G1480" s="3" t="str" cm="1">
        <f t="array" ref="G1480">RT_gsm[[#This Row],[model_rxn]]&amp;",r,"&amp;_xlfn.SWITCH(RT_gsm[[#This Row],[Column2]],"REV","lower_bound:-","FWD","upper_bound:")&amp;"1000"</f>
        <v>FTHFL_c,r,upper_bound:1000</v>
      </c>
      <c r="H1480" s="3" t="str">
        <f>_xlfn.XLOOKUP(RT_gsm[[#This Row],[rxn in SC GSM]],sc_gsm[model_rxn],sc_gsm[yeast8.3.4 equation],"")</f>
        <v>ATP[c] + formate[c] + THF[c] &lt;=&gt; 10-formyl-THF[c] + ADP[c] + phosphate[c]</v>
      </c>
      <c r="I1480" s="3" t="b">
        <f>_xlfn.XLOOKUP(RT_gsm[[#This Row],[rxn in SC GSM]],sc_gsm[model_rxn],sc_gsm[Column12],"")</f>
        <v>0</v>
      </c>
      <c r="J1480" s="3" t="str">
        <f>IF(RT_gsm[[#This Row],[Column2]]="REV",FIND("&lt;=&gt;",RT_gsm[[#This Row],[Column8]]),"")</f>
        <v/>
      </c>
    </row>
    <row r="1481" spans="1:10" hidden="1" x14ac:dyDescent="0.2">
      <c r="A1481" t="s">
        <v>826</v>
      </c>
      <c r="B1481" t="s">
        <v>3903</v>
      </c>
      <c r="C1481" t="str">
        <f>RT_gsm[[#This Row],[model_rxn]]&amp;"_"&amp;RT_gsm[[#This Row],[Column2]]</f>
        <v>FTHFL_m_REV</v>
      </c>
      <c r="D1481" t="str">
        <f>_xlfn.XLOOKUP(RT_gsm[[#This Row],[Column3]],SC_enz[name_dir],SC_enz[name_dir],"")</f>
        <v>FTHFL_m_REV</v>
      </c>
      <c r="E1481" t="str">
        <f>_xlfn.XLOOKUP(RT_gsm[[#This Row],[model_rxn]],sc_gsm[model_rxn],sc_gsm[model_rxn],"")</f>
        <v>FTHFL_m</v>
      </c>
      <c r="F1481" s="3" t="str">
        <f>_xlfn.XLOOKUP(RT_gsm[[#This Row],[Column3]],sc_gsm[Column3],sc_gsm[Column3],"")</f>
        <v>FTHFL_m_REV</v>
      </c>
      <c r="G1481" s="3" t="str" cm="1">
        <f t="array" ref="G1481">RT_gsm[[#This Row],[model_rxn]]&amp;",r,"&amp;_xlfn.SWITCH(RT_gsm[[#This Row],[Column2]],"REV","lower_bound:-","FWD","upper_bound:")&amp;"1000"</f>
        <v>FTHFL_m,r,lower_bound:-1000</v>
      </c>
      <c r="H1481" s="3" t="str">
        <f>_xlfn.XLOOKUP(RT_gsm[[#This Row],[rxn in SC GSM]],sc_gsm[model_rxn],sc_gsm[yeast8.3.4 equation],"")</f>
        <v>ATP[c] + formate[c] + THF[c] &lt;=&gt; 10-formyl-THF[c] + ADP[c] + phosphate[c]</v>
      </c>
      <c r="I1481" s="3" t="b">
        <f>_xlfn.XLOOKUP(RT_gsm[[#This Row],[rxn in SC GSM]],sc_gsm[model_rxn],sc_gsm[Column12],"")</f>
        <v>0</v>
      </c>
      <c r="J1481" s="3">
        <f>IF(RT_gsm[[#This Row],[Column2]]="REV",FIND("&lt;=&gt;",RT_gsm[[#This Row],[Column8]]),"")</f>
        <v>30</v>
      </c>
    </row>
    <row r="1482" spans="1:10" hidden="1" x14ac:dyDescent="0.2">
      <c r="A1482" t="s">
        <v>826</v>
      </c>
      <c r="B1482" t="s">
        <v>3902</v>
      </c>
      <c r="C1482" t="str">
        <f>RT_gsm[[#This Row],[model_rxn]]&amp;"_"&amp;RT_gsm[[#This Row],[Column2]]</f>
        <v>FTHFL_m_FWD</v>
      </c>
      <c r="D1482" t="str">
        <f>_xlfn.XLOOKUP(RT_gsm[[#This Row],[Column3]],SC_enz[name_dir],SC_enz[name_dir],"")</f>
        <v>FTHFL_m_FWD</v>
      </c>
      <c r="E1482" t="str">
        <f>_xlfn.XLOOKUP(RT_gsm[[#This Row],[model_rxn]],sc_gsm[model_rxn],sc_gsm[model_rxn],"")</f>
        <v>FTHFL_m</v>
      </c>
      <c r="F1482" s="3" t="str">
        <f>_xlfn.XLOOKUP(RT_gsm[[#This Row],[Column3]],sc_gsm[Column3],sc_gsm[Column3],"")</f>
        <v>FTHFL_m_FWD</v>
      </c>
      <c r="G1482" s="3" t="str" cm="1">
        <f t="array" ref="G1482">RT_gsm[[#This Row],[model_rxn]]&amp;",r,"&amp;_xlfn.SWITCH(RT_gsm[[#This Row],[Column2]],"REV","lower_bound:-","FWD","upper_bound:")&amp;"1000"</f>
        <v>FTHFL_m,r,upper_bound:1000</v>
      </c>
      <c r="H1482" s="3" t="str">
        <f>_xlfn.XLOOKUP(RT_gsm[[#This Row],[rxn in SC GSM]],sc_gsm[model_rxn],sc_gsm[yeast8.3.4 equation],"")</f>
        <v>ATP[c] + formate[c] + THF[c] &lt;=&gt; 10-formyl-THF[c] + ADP[c] + phosphate[c]</v>
      </c>
      <c r="I1482" s="3" t="b">
        <f>_xlfn.XLOOKUP(RT_gsm[[#This Row],[rxn in SC GSM]],sc_gsm[model_rxn],sc_gsm[Column12],"")</f>
        <v>0</v>
      </c>
      <c r="J1482" s="3" t="str">
        <f>IF(RT_gsm[[#This Row],[Column2]]="REV",FIND("&lt;=&gt;",RT_gsm[[#This Row],[Column8]]),"")</f>
        <v/>
      </c>
    </row>
    <row r="1483" spans="1:10" hidden="1" x14ac:dyDescent="0.2">
      <c r="A1483" t="s">
        <v>5279</v>
      </c>
      <c r="B1483" t="s">
        <v>3903</v>
      </c>
      <c r="C1483" t="str">
        <f>RT_gsm[[#This Row],[model_rxn]]&amp;"_"&amp;RT_gsm[[#This Row],[Column2]]</f>
        <v>FUMACACH_c_REV</v>
      </c>
      <c r="D1483" t="str">
        <f>_xlfn.XLOOKUP(RT_gsm[[#This Row],[Column3]],SC_enz[name_dir],SC_enz[name_dir],"")</f>
        <v/>
      </c>
      <c r="E1483" t="str">
        <f>_xlfn.XLOOKUP(RT_gsm[[#This Row],[model_rxn]],sc_gsm[model_rxn],sc_gsm[model_rxn],"")</f>
        <v/>
      </c>
      <c r="F1483" s="3" t="str">
        <f>_xlfn.XLOOKUP(RT_gsm[[#This Row],[Column3]],sc_gsm[Column3],sc_gsm[Column3],"")</f>
        <v/>
      </c>
      <c r="G1483" s="3" t="str" cm="1">
        <f t="array" ref="G1483">RT_gsm[[#This Row],[model_rxn]]&amp;",r,"&amp;_xlfn.SWITCH(RT_gsm[[#This Row],[Column2]],"REV","lower_bound:-","FWD","upper_bound:")&amp;"1000"</f>
        <v>FUMACACH_c,r,lower_bound:-1000</v>
      </c>
      <c r="H1483" s="3" t="str">
        <f>_xlfn.XLOOKUP(RT_gsm[[#This Row],[rxn in SC GSM]],sc_gsm[model_rxn],sc_gsm[yeast8.3.4 equation],"")</f>
        <v/>
      </c>
      <c r="I1483" s="3" t="str">
        <f>_xlfn.XLOOKUP(RT_gsm[[#This Row],[rxn in SC GSM]],sc_gsm[model_rxn],sc_gsm[Column12],"")</f>
        <v/>
      </c>
      <c r="J1483" s="3" t="e">
        <f>IF(RT_gsm[[#This Row],[Column2]]="REV",FIND("&lt;=&gt;",RT_gsm[[#This Row],[Column8]]),"")</f>
        <v>#VALUE!</v>
      </c>
    </row>
    <row r="1484" spans="1:10" hidden="1" x14ac:dyDescent="0.2">
      <c r="A1484" t="s">
        <v>5279</v>
      </c>
      <c r="B1484" t="s">
        <v>3902</v>
      </c>
      <c r="C1484" t="str">
        <f>RT_gsm[[#This Row],[model_rxn]]&amp;"_"&amp;RT_gsm[[#This Row],[Column2]]</f>
        <v>FUMACACH_c_FWD</v>
      </c>
      <c r="D1484" t="str">
        <f>_xlfn.XLOOKUP(RT_gsm[[#This Row],[Column3]],SC_enz[name_dir],SC_enz[name_dir],"")</f>
        <v/>
      </c>
      <c r="E1484" t="str">
        <f>_xlfn.XLOOKUP(RT_gsm[[#This Row],[model_rxn]],sc_gsm[model_rxn],sc_gsm[model_rxn],"")</f>
        <v/>
      </c>
      <c r="F1484" s="3" t="str">
        <f>_xlfn.XLOOKUP(RT_gsm[[#This Row],[Column3]],sc_gsm[Column3],sc_gsm[Column3],"")</f>
        <v/>
      </c>
      <c r="G1484" s="3" t="str" cm="1">
        <f t="array" ref="G1484">RT_gsm[[#This Row],[model_rxn]]&amp;",r,"&amp;_xlfn.SWITCH(RT_gsm[[#This Row],[Column2]],"REV","lower_bound:-","FWD","upper_bound:")&amp;"1000"</f>
        <v>FUMACACH_c,r,upper_bound:1000</v>
      </c>
      <c r="H1484" s="3" t="str">
        <f>_xlfn.XLOOKUP(RT_gsm[[#This Row],[rxn in SC GSM]],sc_gsm[model_rxn],sc_gsm[yeast8.3.4 equation],"")</f>
        <v/>
      </c>
      <c r="I1484" s="3" t="str">
        <f>_xlfn.XLOOKUP(RT_gsm[[#This Row],[rxn in SC GSM]],sc_gsm[model_rxn],sc_gsm[Column12],"")</f>
        <v/>
      </c>
      <c r="J1484" s="3" t="str">
        <f>IF(RT_gsm[[#This Row],[Column2]]="REV",FIND("&lt;=&gt;",RT_gsm[[#This Row],[Column8]]),"")</f>
        <v/>
      </c>
    </row>
    <row r="1485" spans="1:10" hidden="1" x14ac:dyDescent="0.2">
      <c r="A1485" t="s">
        <v>5282</v>
      </c>
      <c r="B1485" t="s">
        <v>3902</v>
      </c>
      <c r="C1485" t="str">
        <f>RT_gsm[[#This Row],[model_rxn]]&amp;"_"&amp;RT_gsm[[#This Row],[Column2]]</f>
        <v>FUMACACH_m_FWD</v>
      </c>
      <c r="D1485" t="str">
        <f>_xlfn.XLOOKUP(RT_gsm[[#This Row],[Column3]],SC_enz[name_dir],SC_enz[name_dir],"")</f>
        <v/>
      </c>
      <c r="E1485" t="str">
        <f>_xlfn.XLOOKUP(RT_gsm[[#This Row],[model_rxn]],sc_gsm[model_rxn],sc_gsm[model_rxn],"")</f>
        <v/>
      </c>
      <c r="F1485" s="3" t="str">
        <f>_xlfn.XLOOKUP(RT_gsm[[#This Row],[Column3]],sc_gsm[Column3],sc_gsm[Column3],"")</f>
        <v/>
      </c>
      <c r="G1485" s="3" t="str" cm="1">
        <f t="array" ref="G1485">RT_gsm[[#This Row],[model_rxn]]&amp;",r,"&amp;_xlfn.SWITCH(RT_gsm[[#This Row],[Column2]],"REV","lower_bound:-","FWD","upper_bound:")&amp;"1000"</f>
        <v>FUMACACH_m,r,upper_bound:1000</v>
      </c>
      <c r="H1485" s="3" t="str">
        <f>_xlfn.XLOOKUP(RT_gsm[[#This Row],[rxn in SC GSM]],sc_gsm[model_rxn],sc_gsm[yeast8.3.4 equation],"")</f>
        <v/>
      </c>
      <c r="I1485" s="3" t="str">
        <f>_xlfn.XLOOKUP(RT_gsm[[#This Row],[rxn in SC GSM]],sc_gsm[model_rxn],sc_gsm[Column12],"")</f>
        <v/>
      </c>
      <c r="J1485" s="3" t="str">
        <f>IF(RT_gsm[[#This Row],[Column2]]="REV",FIND("&lt;=&gt;",RT_gsm[[#This Row],[Column8]]),"")</f>
        <v/>
      </c>
    </row>
    <row r="1486" spans="1:10" hidden="1" x14ac:dyDescent="0.2">
      <c r="A1486" t="s">
        <v>3535</v>
      </c>
      <c r="B1486" t="s">
        <v>3903</v>
      </c>
      <c r="C1486" t="str">
        <f>RT_gsm[[#This Row],[model_rxn]]&amp;"_"&amp;RT_gsm[[#This Row],[Column2]]</f>
        <v>FUM_c_REV</v>
      </c>
      <c r="D1486" t="str">
        <f>_xlfn.XLOOKUP(RT_gsm[[#This Row],[Column3]],SC_enz[name_dir],SC_enz[name_dir],"")</f>
        <v>FUM_c_REV</v>
      </c>
      <c r="E1486" t="str">
        <f>_xlfn.XLOOKUP(RT_gsm[[#This Row],[model_rxn]],sc_gsm[model_rxn],sc_gsm[model_rxn],"")</f>
        <v>FUM_c</v>
      </c>
      <c r="F1486" s="3" t="str">
        <f>_xlfn.XLOOKUP(RT_gsm[[#This Row],[Column3]],sc_gsm[Column3],sc_gsm[Column3],"")</f>
        <v>FUM_c_REV</v>
      </c>
      <c r="G1486" s="3" t="str" cm="1">
        <f t="array" ref="G1486">RT_gsm[[#This Row],[model_rxn]]&amp;",r,"&amp;_xlfn.SWITCH(RT_gsm[[#This Row],[Column2]],"REV","lower_bound:-","FWD","upper_bound:")&amp;"1000"</f>
        <v>FUM_c,r,lower_bound:-1000</v>
      </c>
      <c r="H1486" s="3" t="str">
        <f>_xlfn.XLOOKUP(RT_gsm[[#This Row],[rxn in SC GSM]],sc_gsm[model_rxn],sc_gsm[yeast8.3.4 equation],"")</f>
        <v>fumarate[c] + H2O[c] &lt;=&gt; (S)-malate[c]</v>
      </c>
      <c r="I1486" s="3" t="b">
        <f>_xlfn.XLOOKUP(RT_gsm[[#This Row],[rxn in SC GSM]],sc_gsm[model_rxn],sc_gsm[Column12],"")</f>
        <v>1</v>
      </c>
      <c r="J1486" s="3">
        <f>IF(RT_gsm[[#This Row],[Column2]]="REV",FIND("&lt;=&gt;",RT_gsm[[#This Row],[Column8]]),"")</f>
        <v>22</v>
      </c>
    </row>
    <row r="1487" spans="1:10" hidden="1" x14ac:dyDescent="0.2">
      <c r="A1487" t="s">
        <v>3535</v>
      </c>
      <c r="B1487" t="s">
        <v>3902</v>
      </c>
      <c r="C1487" t="str">
        <f>RT_gsm[[#This Row],[model_rxn]]&amp;"_"&amp;RT_gsm[[#This Row],[Column2]]</f>
        <v>FUM_c_FWD</v>
      </c>
      <c r="D1487" t="str">
        <f>_xlfn.XLOOKUP(RT_gsm[[#This Row],[Column3]],SC_enz[name_dir],SC_enz[name_dir],"")</f>
        <v>FUM_c_FWD</v>
      </c>
      <c r="E1487" t="str">
        <f>_xlfn.XLOOKUP(RT_gsm[[#This Row],[model_rxn]],sc_gsm[model_rxn],sc_gsm[model_rxn],"")</f>
        <v>FUM_c</v>
      </c>
      <c r="F1487" s="3" t="str">
        <f>_xlfn.XLOOKUP(RT_gsm[[#This Row],[Column3]],sc_gsm[Column3],sc_gsm[Column3],"")</f>
        <v>FUM_c_FWD</v>
      </c>
      <c r="G1487" s="3" t="str" cm="1">
        <f t="array" ref="G1487">RT_gsm[[#This Row],[model_rxn]]&amp;",r,"&amp;_xlfn.SWITCH(RT_gsm[[#This Row],[Column2]],"REV","lower_bound:-","FWD","upper_bound:")&amp;"1000"</f>
        <v>FUM_c,r,upper_bound:1000</v>
      </c>
      <c r="H1487" s="3" t="str">
        <f>_xlfn.XLOOKUP(RT_gsm[[#This Row],[rxn in SC GSM]],sc_gsm[model_rxn],sc_gsm[yeast8.3.4 equation],"")</f>
        <v>fumarate[c] + H2O[c] &lt;=&gt; (S)-malate[c]</v>
      </c>
      <c r="I1487" s="3" t="b">
        <f>_xlfn.XLOOKUP(RT_gsm[[#This Row],[rxn in SC GSM]],sc_gsm[model_rxn],sc_gsm[Column12],"")</f>
        <v>1</v>
      </c>
      <c r="J1487" s="3" t="str">
        <f>IF(RT_gsm[[#This Row],[Column2]]="REV",FIND("&lt;=&gt;",RT_gsm[[#This Row],[Column8]]),"")</f>
        <v/>
      </c>
    </row>
    <row r="1488" spans="1:10" hidden="1" x14ac:dyDescent="0.2">
      <c r="A1488" t="s">
        <v>3532</v>
      </c>
      <c r="B1488" t="s">
        <v>3903</v>
      </c>
      <c r="C1488" t="str">
        <f>RT_gsm[[#This Row],[model_rxn]]&amp;"_"&amp;RT_gsm[[#This Row],[Column2]]</f>
        <v>FUM_m_REV</v>
      </c>
      <c r="D1488" t="str">
        <f>_xlfn.XLOOKUP(RT_gsm[[#This Row],[Column3]],SC_enz[name_dir],SC_enz[name_dir],"")</f>
        <v>FUM_m_REV</v>
      </c>
      <c r="E1488" t="str">
        <f>_xlfn.XLOOKUP(RT_gsm[[#This Row],[model_rxn]],sc_gsm[model_rxn],sc_gsm[model_rxn],"")</f>
        <v>FUM_m</v>
      </c>
      <c r="F1488" s="3" t="str">
        <f>_xlfn.XLOOKUP(RT_gsm[[#This Row],[Column3]],sc_gsm[Column3],sc_gsm[Column3],"")</f>
        <v>FUM_m_REV</v>
      </c>
      <c r="G1488" s="3" t="str" cm="1">
        <f t="array" ref="G1488">RT_gsm[[#This Row],[model_rxn]]&amp;",r,"&amp;_xlfn.SWITCH(RT_gsm[[#This Row],[Column2]],"REV","lower_bound:-","FWD","upper_bound:")&amp;"1000"</f>
        <v>FUM_m,r,lower_bound:-1000</v>
      </c>
      <c r="H1488" s="3" t="str">
        <f>_xlfn.XLOOKUP(RT_gsm[[#This Row],[rxn in SC GSM]],sc_gsm[model_rxn],sc_gsm[yeast8.3.4 equation],"")</f>
        <v>fumarate[m] + H2O[m] &lt;=&gt; (S)-malate[m]</v>
      </c>
      <c r="I1488" s="3" t="b">
        <f>_xlfn.XLOOKUP(RT_gsm[[#This Row],[rxn in SC GSM]],sc_gsm[model_rxn],sc_gsm[Column12],"")</f>
        <v>1</v>
      </c>
      <c r="J1488" s="3">
        <f>IF(RT_gsm[[#This Row],[Column2]]="REV",FIND("&lt;=&gt;",RT_gsm[[#This Row],[Column8]]),"")</f>
        <v>22</v>
      </c>
    </row>
    <row r="1489" spans="1:10" hidden="1" x14ac:dyDescent="0.2">
      <c r="A1489" t="s">
        <v>3532</v>
      </c>
      <c r="B1489" t="s">
        <v>3902</v>
      </c>
      <c r="C1489" t="str">
        <f>RT_gsm[[#This Row],[model_rxn]]&amp;"_"&amp;RT_gsm[[#This Row],[Column2]]</f>
        <v>FUM_m_FWD</v>
      </c>
      <c r="D1489" t="str">
        <f>_xlfn.XLOOKUP(RT_gsm[[#This Row],[Column3]],SC_enz[name_dir],SC_enz[name_dir],"")</f>
        <v>FUM_m_FWD</v>
      </c>
      <c r="E1489" t="str">
        <f>_xlfn.XLOOKUP(RT_gsm[[#This Row],[model_rxn]],sc_gsm[model_rxn],sc_gsm[model_rxn],"")</f>
        <v>FUM_m</v>
      </c>
      <c r="F1489" s="3" t="str">
        <f>_xlfn.XLOOKUP(RT_gsm[[#This Row],[Column3]],sc_gsm[Column3],sc_gsm[Column3],"")</f>
        <v>FUM_m_FWD</v>
      </c>
      <c r="G1489" s="3" t="str" cm="1">
        <f t="array" ref="G1489">RT_gsm[[#This Row],[model_rxn]]&amp;",r,"&amp;_xlfn.SWITCH(RT_gsm[[#This Row],[Column2]],"REV","lower_bound:-","FWD","upper_bound:")&amp;"1000"</f>
        <v>FUM_m,r,upper_bound:1000</v>
      </c>
      <c r="H1489" s="3" t="str">
        <f>_xlfn.XLOOKUP(RT_gsm[[#This Row],[rxn in SC GSM]],sc_gsm[model_rxn],sc_gsm[yeast8.3.4 equation],"")</f>
        <v>fumarate[m] + H2O[m] &lt;=&gt; (S)-malate[m]</v>
      </c>
      <c r="I1489" s="3" t="b">
        <f>_xlfn.XLOOKUP(RT_gsm[[#This Row],[rxn in SC GSM]],sc_gsm[model_rxn],sc_gsm[Column12],"")</f>
        <v>1</v>
      </c>
      <c r="J1489" s="3" t="str">
        <f>IF(RT_gsm[[#This Row],[Column2]]="REV",FIND("&lt;=&gt;",RT_gsm[[#This Row],[Column8]]),"")</f>
        <v/>
      </c>
    </row>
    <row r="1490" spans="1:10" hidden="1" x14ac:dyDescent="0.2">
      <c r="A1490" t="s">
        <v>2613</v>
      </c>
      <c r="B1490" t="s">
        <v>3903</v>
      </c>
      <c r="C1490" t="str">
        <f>RT_gsm[[#This Row],[model_rxn]]&amp;"_"&amp;RT_gsm[[#This Row],[Column2]]</f>
        <v>FUMt_c_e_REV</v>
      </c>
      <c r="D1490" t="str">
        <f>_xlfn.XLOOKUP(RT_gsm[[#This Row],[Column3]],SC_enz[name_dir],SC_enz[name_dir],"")</f>
        <v>FUMt_c_e_REV</v>
      </c>
      <c r="E1490" t="str">
        <f>_xlfn.XLOOKUP(RT_gsm[[#This Row],[model_rxn]],sc_gsm[model_rxn],sc_gsm[model_rxn],"")</f>
        <v>FUMt_c_e</v>
      </c>
      <c r="F1490" s="3" t="str">
        <f>_xlfn.XLOOKUP(RT_gsm[[#This Row],[Column3]],sc_gsm[Column3],sc_gsm[Column3],"")</f>
        <v>FUMt_c_e_REV</v>
      </c>
      <c r="G1490" s="3" t="str" cm="1">
        <f t="array" ref="G1490">RT_gsm[[#This Row],[model_rxn]]&amp;",r,"&amp;_xlfn.SWITCH(RT_gsm[[#This Row],[Column2]],"REV","lower_bound:-","FWD","upper_bound:")&amp;"1000"</f>
        <v>FUMt_c_e,r,lower_bound:-1000</v>
      </c>
      <c r="H1490" s="3" t="str">
        <f>_xlfn.XLOOKUP(RT_gsm[[#This Row],[rxn in SC GSM]],sc_gsm[model_rxn],sc_gsm[yeast8.3.4 equation],"")</f>
        <v>formate[m] =&gt; formate[c]</v>
      </c>
      <c r="I1490" s="3" t="b">
        <f>_xlfn.XLOOKUP(RT_gsm[[#This Row],[rxn in SC GSM]],sc_gsm[model_rxn],sc_gsm[Column12],"")</f>
        <v>1</v>
      </c>
      <c r="J1490" s="3" t="e">
        <f>IF(RT_gsm[[#This Row],[Column2]]="REV",FIND("&lt;=&gt;",RT_gsm[[#This Row],[Column8]]),"")</f>
        <v>#VALUE!</v>
      </c>
    </row>
    <row r="1491" spans="1:10" hidden="1" x14ac:dyDescent="0.2">
      <c r="A1491" t="s">
        <v>2613</v>
      </c>
      <c r="B1491" t="s">
        <v>3902</v>
      </c>
      <c r="C1491" t="str">
        <f>RT_gsm[[#This Row],[model_rxn]]&amp;"_"&amp;RT_gsm[[#This Row],[Column2]]</f>
        <v>FUMt_c_e_FWD</v>
      </c>
      <c r="D1491" t="str">
        <f>_xlfn.XLOOKUP(RT_gsm[[#This Row],[Column3]],SC_enz[name_dir],SC_enz[name_dir],"")</f>
        <v>FUMt_c_e_FWD</v>
      </c>
      <c r="E1491" t="str">
        <f>_xlfn.XLOOKUP(RT_gsm[[#This Row],[model_rxn]],sc_gsm[model_rxn],sc_gsm[model_rxn],"")</f>
        <v>FUMt_c_e</v>
      </c>
      <c r="F1491" s="3" t="str">
        <f>_xlfn.XLOOKUP(RT_gsm[[#This Row],[Column3]],sc_gsm[Column3],sc_gsm[Column3],"")</f>
        <v>FUMt_c_e_FWD</v>
      </c>
      <c r="G1491" s="3" t="str" cm="1">
        <f t="array" ref="G1491">RT_gsm[[#This Row],[model_rxn]]&amp;",r,"&amp;_xlfn.SWITCH(RT_gsm[[#This Row],[Column2]],"REV","lower_bound:-","FWD","upper_bound:")&amp;"1000"</f>
        <v>FUMt_c_e,r,upper_bound:1000</v>
      </c>
      <c r="H1491" s="3" t="str">
        <f>_xlfn.XLOOKUP(RT_gsm[[#This Row],[rxn in SC GSM]],sc_gsm[model_rxn],sc_gsm[yeast8.3.4 equation],"")</f>
        <v>formate[m] =&gt; formate[c]</v>
      </c>
      <c r="I1491" s="3" t="b">
        <f>_xlfn.XLOOKUP(RT_gsm[[#This Row],[rxn in SC GSM]],sc_gsm[model_rxn],sc_gsm[Column12],"")</f>
        <v>1</v>
      </c>
      <c r="J1491" s="3" t="str">
        <f>IF(RT_gsm[[#This Row],[Column2]]="REV",FIND("&lt;=&gt;",RT_gsm[[#This Row],[Column8]]),"")</f>
        <v/>
      </c>
    </row>
    <row r="1492" spans="1:10" hidden="1" x14ac:dyDescent="0.2">
      <c r="A1492" t="s">
        <v>5289</v>
      </c>
      <c r="B1492" t="s">
        <v>3903</v>
      </c>
      <c r="C1492" t="str">
        <f>RT_gsm[[#This Row],[model_rxn]]&amp;"_"&amp;RT_gsm[[#This Row],[Column2]]</f>
        <v>G00006t_c_r_REV</v>
      </c>
      <c r="D1492" t="str">
        <f>_xlfn.XLOOKUP(RT_gsm[[#This Row],[Column3]],SC_enz[name_dir],SC_enz[name_dir],"")</f>
        <v/>
      </c>
      <c r="E1492" t="str">
        <f>_xlfn.XLOOKUP(RT_gsm[[#This Row],[model_rxn]],sc_gsm[model_rxn],sc_gsm[model_rxn],"")</f>
        <v/>
      </c>
      <c r="F1492" s="3" t="str">
        <f>_xlfn.XLOOKUP(RT_gsm[[#This Row],[Column3]],sc_gsm[Column3],sc_gsm[Column3],"")</f>
        <v/>
      </c>
      <c r="G1492" s="3" t="str" cm="1">
        <f t="array" ref="G1492">RT_gsm[[#This Row],[model_rxn]]&amp;",r,"&amp;_xlfn.SWITCH(RT_gsm[[#This Row],[Column2]],"REV","lower_bound:-","FWD","upper_bound:")&amp;"1000"</f>
        <v>G00006t_c_r,r,lower_bound:-1000</v>
      </c>
      <c r="H1492" s="3" t="str">
        <f>_xlfn.XLOOKUP(RT_gsm[[#This Row],[rxn in SC GSM]],sc_gsm[model_rxn],sc_gsm[yeast8.3.4 equation],"")</f>
        <v/>
      </c>
      <c r="I1492" s="3" t="str">
        <f>_xlfn.XLOOKUP(RT_gsm[[#This Row],[rxn in SC GSM]],sc_gsm[model_rxn],sc_gsm[Column12],"")</f>
        <v/>
      </c>
      <c r="J1492" s="3" t="e">
        <f>IF(RT_gsm[[#This Row],[Column2]]="REV",FIND("&lt;=&gt;",RT_gsm[[#This Row],[Column8]]),"")</f>
        <v>#VALUE!</v>
      </c>
    </row>
    <row r="1493" spans="1:10" hidden="1" x14ac:dyDescent="0.2">
      <c r="A1493" t="s">
        <v>5289</v>
      </c>
      <c r="B1493" t="s">
        <v>3902</v>
      </c>
      <c r="C1493" t="str">
        <f>RT_gsm[[#This Row],[model_rxn]]&amp;"_"&amp;RT_gsm[[#This Row],[Column2]]</f>
        <v>G00006t_c_r_FWD</v>
      </c>
      <c r="D1493" t="str">
        <f>_xlfn.XLOOKUP(RT_gsm[[#This Row],[Column3]],SC_enz[name_dir],SC_enz[name_dir],"")</f>
        <v/>
      </c>
      <c r="E1493" t="str">
        <f>_xlfn.XLOOKUP(RT_gsm[[#This Row],[model_rxn]],sc_gsm[model_rxn],sc_gsm[model_rxn],"")</f>
        <v/>
      </c>
      <c r="F1493" s="3" t="str">
        <f>_xlfn.XLOOKUP(RT_gsm[[#This Row],[Column3]],sc_gsm[Column3],sc_gsm[Column3],"")</f>
        <v/>
      </c>
      <c r="G1493" s="3" t="str" cm="1">
        <f t="array" ref="G1493">RT_gsm[[#This Row],[model_rxn]]&amp;",r,"&amp;_xlfn.SWITCH(RT_gsm[[#This Row],[Column2]],"REV","lower_bound:-","FWD","upper_bound:")&amp;"1000"</f>
        <v>G00006t_c_r,r,upper_bound:1000</v>
      </c>
      <c r="H1493" s="3" t="str">
        <f>_xlfn.XLOOKUP(RT_gsm[[#This Row],[rxn in SC GSM]],sc_gsm[model_rxn],sc_gsm[yeast8.3.4 equation],"")</f>
        <v/>
      </c>
      <c r="I1493" s="3" t="str">
        <f>_xlfn.XLOOKUP(RT_gsm[[#This Row],[rxn in SC GSM]],sc_gsm[model_rxn],sc_gsm[Column12],"")</f>
        <v/>
      </c>
      <c r="J1493" s="3" t="str">
        <f>IF(RT_gsm[[#This Row],[Column2]]="REV",FIND("&lt;=&gt;",RT_gsm[[#This Row],[Column8]]),"")</f>
        <v/>
      </c>
    </row>
    <row r="1494" spans="1:10" hidden="1" x14ac:dyDescent="0.2">
      <c r="A1494" t="s">
        <v>5290</v>
      </c>
      <c r="B1494" t="s">
        <v>3903</v>
      </c>
      <c r="C1494" t="str">
        <f>RT_gsm[[#This Row],[model_rxn]]&amp;"_"&amp;RT_gsm[[#This Row],[Column2]]</f>
        <v>G00011t_g_r_REV</v>
      </c>
      <c r="D1494" t="str">
        <f>_xlfn.XLOOKUP(RT_gsm[[#This Row],[Column3]],SC_enz[name_dir],SC_enz[name_dir],"")</f>
        <v/>
      </c>
      <c r="E1494" t="str">
        <f>_xlfn.XLOOKUP(RT_gsm[[#This Row],[model_rxn]],sc_gsm[model_rxn],sc_gsm[model_rxn],"")</f>
        <v/>
      </c>
      <c r="F1494" s="3" t="str">
        <f>_xlfn.XLOOKUP(RT_gsm[[#This Row],[Column3]],sc_gsm[Column3],sc_gsm[Column3],"")</f>
        <v/>
      </c>
      <c r="G1494" s="3" t="str" cm="1">
        <f t="array" ref="G1494">RT_gsm[[#This Row],[model_rxn]]&amp;",r,"&amp;_xlfn.SWITCH(RT_gsm[[#This Row],[Column2]],"REV","lower_bound:-","FWD","upper_bound:")&amp;"1000"</f>
        <v>G00011t_g_r,r,lower_bound:-1000</v>
      </c>
      <c r="H1494" s="3" t="str">
        <f>_xlfn.XLOOKUP(RT_gsm[[#This Row],[rxn in SC GSM]],sc_gsm[model_rxn],sc_gsm[yeast8.3.4 equation],"")</f>
        <v/>
      </c>
      <c r="I1494" s="3" t="str">
        <f>_xlfn.XLOOKUP(RT_gsm[[#This Row],[rxn in SC GSM]],sc_gsm[model_rxn],sc_gsm[Column12],"")</f>
        <v/>
      </c>
      <c r="J1494" s="3" t="e">
        <f>IF(RT_gsm[[#This Row],[Column2]]="REV",FIND("&lt;=&gt;",RT_gsm[[#This Row],[Column8]]),"")</f>
        <v>#VALUE!</v>
      </c>
    </row>
    <row r="1495" spans="1:10" hidden="1" x14ac:dyDescent="0.2">
      <c r="A1495" t="s">
        <v>5290</v>
      </c>
      <c r="B1495" t="s">
        <v>3902</v>
      </c>
      <c r="C1495" t="str">
        <f>RT_gsm[[#This Row],[model_rxn]]&amp;"_"&amp;RT_gsm[[#This Row],[Column2]]</f>
        <v>G00011t_g_r_FWD</v>
      </c>
      <c r="D1495" t="str">
        <f>_xlfn.XLOOKUP(RT_gsm[[#This Row],[Column3]],SC_enz[name_dir],SC_enz[name_dir],"")</f>
        <v/>
      </c>
      <c r="E1495" t="str">
        <f>_xlfn.XLOOKUP(RT_gsm[[#This Row],[model_rxn]],sc_gsm[model_rxn],sc_gsm[model_rxn],"")</f>
        <v/>
      </c>
      <c r="F1495" s="3" t="str">
        <f>_xlfn.XLOOKUP(RT_gsm[[#This Row],[Column3]],sc_gsm[Column3],sc_gsm[Column3],"")</f>
        <v/>
      </c>
      <c r="G1495" s="3" t="str" cm="1">
        <f t="array" ref="G1495">RT_gsm[[#This Row],[model_rxn]]&amp;",r,"&amp;_xlfn.SWITCH(RT_gsm[[#This Row],[Column2]],"REV","lower_bound:-","FWD","upper_bound:")&amp;"1000"</f>
        <v>G00011t_g_r,r,upper_bound:1000</v>
      </c>
      <c r="H1495" s="3" t="str">
        <f>_xlfn.XLOOKUP(RT_gsm[[#This Row],[rxn in SC GSM]],sc_gsm[model_rxn],sc_gsm[yeast8.3.4 equation],"")</f>
        <v/>
      </c>
      <c r="I1495" s="3" t="str">
        <f>_xlfn.XLOOKUP(RT_gsm[[#This Row],[rxn in SC GSM]],sc_gsm[model_rxn],sc_gsm[Column12],"")</f>
        <v/>
      </c>
      <c r="J1495" s="3" t="str">
        <f>IF(RT_gsm[[#This Row],[Column2]]="REV",FIND("&lt;=&gt;",RT_gsm[[#This Row],[Column8]]),"")</f>
        <v/>
      </c>
    </row>
    <row r="1496" spans="1:10" hidden="1" x14ac:dyDescent="0.2">
      <c r="A1496" t="s">
        <v>5291</v>
      </c>
      <c r="B1496" t="s">
        <v>3903</v>
      </c>
      <c r="C1496" t="str">
        <f>RT_gsm[[#This Row],[model_rxn]]&amp;"_"&amp;RT_gsm[[#This Row],[Column2]]</f>
        <v>G13027t_g_r_REV</v>
      </c>
      <c r="D1496" t="str">
        <f>_xlfn.XLOOKUP(RT_gsm[[#This Row],[Column3]],SC_enz[name_dir],SC_enz[name_dir],"")</f>
        <v/>
      </c>
      <c r="E1496" t="str">
        <f>_xlfn.XLOOKUP(RT_gsm[[#This Row],[model_rxn]],sc_gsm[model_rxn],sc_gsm[model_rxn],"")</f>
        <v/>
      </c>
      <c r="F1496" s="3" t="str">
        <f>_xlfn.XLOOKUP(RT_gsm[[#This Row],[Column3]],sc_gsm[Column3],sc_gsm[Column3],"")</f>
        <v/>
      </c>
      <c r="G1496" s="3" t="str" cm="1">
        <f t="array" ref="G1496">RT_gsm[[#This Row],[model_rxn]]&amp;",r,"&amp;_xlfn.SWITCH(RT_gsm[[#This Row],[Column2]],"REV","lower_bound:-","FWD","upper_bound:")&amp;"1000"</f>
        <v>G13027t_g_r,r,lower_bound:-1000</v>
      </c>
      <c r="H1496" s="3" t="str">
        <f>_xlfn.XLOOKUP(RT_gsm[[#This Row],[rxn in SC GSM]],sc_gsm[model_rxn],sc_gsm[yeast8.3.4 equation],"")</f>
        <v/>
      </c>
      <c r="I1496" s="3" t="str">
        <f>_xlfn.XLOOKUP(RT_gsm[[#This Row],[rxn in SC GSM]],sc_gsm[model_rxn],sc_gsm[Column12],"")</f>
        <v/>
      </c>
      <c r="J1496" s="3" t="e">
        <f>IF(RT_gsm[[#This Row],[Column2]]="REV",FIND("&lt;=&gt;",RT_gsm[[#This Row],[Column8]]),"")</f>
        <v>#VALUE!</v>
      </c>
    </row>
    <row r="1497" spans="1:10" hidden="1" x14ac:dyDescent="0.2">
      <c r="A1497" t="s">
        <v>5291</v>
      </c>
      <c r="B1497" t="s">
        <v>3902</v>
      </c>
      <c r="C1497" t="str">
        <f>RT_gsm[[#This Row],[model_rxn]]&amp;"_"&amp;RT_gsm[[#This Row],[Column2]]</f>
        <v>G13027t_g_r_FWD</v>
      </c>
      <c r="D1497" t="str">
        <f>_xlfn.XLOOKUP(RT_gsm[[#This Row],[Column3]],SC_enz[name_dir],SC_enz[name_dir],"")</f>
        <v/>
      </c>
      <c r="E1497" t="str">
        <f>_xlfn.XLOOKUP(RT_gsm[[#This Row],[model_rxn]],sc_gsm[model_rxn],sc_gsm[model_rxn],"")</f>
        <v/>
      </c>
      <c r="F1497" s="3" t="str">
        <f>_xlfn.XLOOKUP(RT_gsm[[#This Row],[Column3]],sc_gsm[Column3],sc_gsm[Column3],"")</f>
        <v/>
      </c>
      <c r="G1497" s="3" t="str" cm="1">
        <f t="array" ref="G1497">RT_gsm[[#This Row],[model_rxn]]&amp;",r,"&amp;_xlfn.SWITCH(RT_gsm[[#This Row],[Column2]],"REV","lower_bound:-","FWD","upper_bound:")&amp;"1000"</f>
        <v>G13027t_g_r,r,upper_bound:1000</v>
      </c>
      <c r="H1497" s="3" t="str">
        <f>_xlfn.XLOOKUP(RT_gsm[[#This Row],[rxn in SC GSM]],sc_gsm[model_rxn],sc_gsm[yeast8.3.4 equation],"")</f>
        <v/>
      </c>
      <c r="I1497" s="3" t="str">
        <f>_xlfn.XLOOKUP(RT_gsm[[#This Row],[rxn in SC GSM]],sc_gsm[model_rxn],sc_gsm[Column12],"")</f>
        <v/>
      </c>
      <c r="J1497" s="3" t="str">
        <f>IF(RT_gsm[[#This Row],[Column2]]="REV",FIND("&lt;=&gt;",RT_gsm[[#This Row],[Column8]]),"")</f>
        <v/>
      </c>
    </row>
    <row r="1498" spans="1:10" hidden="1" x14ac:dyDescent="0.2">
      <c r="A1498" t="s">
        <v>3805</v>
      </c>
      <c r="B1498" t="s">
        <v>3902</v>
      </c>
      <c r="C1498" t="str">
        <f>RT_gsm[[#This Row],[model_rxn]]&amp;"_"&amp;RT_gsm[[#This Row],[Column2]]</f>
        <v>G3PAT_l_FWD</v>
      </c>
      <c r="D1498" t="str">
        <f>_xlfn.XLOOKUP(RT_gsm[[#This Row],[Column3]],SC_enz[name_dir],SC_enz[name_dir],"")</f>
        <v>G3PAT_l_FWD</v>
      </c>
      <c r="E1498" t="str">
        <f>_xlfn.XLOOKUP(RT_gsm[[#This Row],[model_rxn]],sc_gsm[model_rxn],sc_gsm[model_rxn],"")</f>
        <v>G3PAT_l</v>
      </c>
      <c r="F1498" s="3" t="str">
        <f>_xlfn.XLOOKUP(RT_gsm[[#This Row],[Column3]],sc_gsm[Column3],sc_gsm[Column3],"")</f>
        <v>G3PAT_l_FWD</v>
      </c>
      <c r="G1498" s="3" t="str" cm="1">
        <f t="array" ref="G1498">RT_gsm[[#This Row],[model_rxn]]&amp;",r,"&amp;_xlfn.SWITCH(RT_gsm[[#This Row],[Column2]],"REV","lower_bound:-","FWD","upper_bound:")&amp;"1000"</f>
        <v>G3PAT_l,r,upper_bound:1000</v>
      </c>
      <c r="H1498" s="3" t="str">
        <f>_xlfn.XLOOKUP(RT_gsm[[#This Row],[rxn in SC GSM]],sc_gsm[model_rxn],sc_gsm[yeast8.3.4 equation],"")</f>
        <v/>
      </c>
      <c r="I1498" s="3" t="b">
        <f>_xlfn.XLOOKUP(RT_gsm[[#This Row],[rxn in SC GSM]],sc_gsm[model_rxn],sc_gsm[Column12],"")</f>
        <v>1</v>
      </c>
      <c r="J1498" s="3" t="str">
        <f>IF(RT_gsm[[#This Row],[Column2]]="REV",FIND("&lt;=&gt;",RT_gsm[[#This Row],[Column8]]),"")</f>
        <v/>
      </c>
    </row>
    <row r="1499" spans="1:10" hidden="1" x14ac:dyDescent="0.2">
      <c r="A1499" t="s">
        <v>3103</v>
      </c>
      <c r="B1499" t="s">
        <v>3902</v>
      </c>
      <c r="C1499" t="str">
        <f>RT_gsm[[#This Row],[model_rxn]]&amp;"_"&amp;RT_gsm[[#This Row],[Column2]]</f>
        <v>G3PAT_rm_FWD</v>
      </c>
      <c r="D1499" t="str">
        <f>_xlfn.XLOOKUP(RT_gsm[[#This Row],[Column3]],SC_enz[name_dir],SC_enz[name_dir],"")</f>
        <v>G3PAT_rm_FWD</v>
      </c>
      <c r="E1499" t="str">
        <f>_xlfn.XLOOKUP(RT_gsm[[#This Row],[model_rxn]],sc_gsm[model_rxn],sc_gsm[model_rxn],"")</f>
        <v>G3PAT_rm</v>
      </c>
      <c r="F1499" s="3" t="str">
        <f>_xlfn.XLOOKUP(RT_gsm[[#This Row],[Column3]],sc_gsm[Column3],sc_gsm[Column3],"")</f>
        <v>G3PAT_rm_FWD</v>
      </c>
      <c r="G1499" s="3" t="str" cm="1">
        <f t="array" ref="G1499">RT_gsm[[#This Row],[model_rxn]]&amp;",r,"&amp;_xlfn.SWITCH(RT_gsm[[#This Row],[Column2]],"REV","lower_bound:-","FWD","upper_bound:")&amp;"1000"</f>
        <v>G3PAT_rm,r,upper_bound:1000</v>
      </c>
      <c r="H1499" s="3" t="str">
        <f>_xlfn.XLOOKUP(RT_gsm[[#This Row],[rxn in SC GSM]],sc_gsm[model_rxn],sc_gsm[yeast8.3.4 equation],"")</f>
        <v/>
      </c>
      <c r="I1499" s="3" t="b">
        <f>_xlfn.XLOOKUP(RT_gsm[[#This Row],[rxn in SC GSM]],sc_gsm[model_rxn],sc_gsm[Column12],"")</f>
        <v>1</v>
      </c>
      <c r="J1499" s="3" t="str">
        <f>IF(RT_gsm[[#This Row],[Column2]]="REV",FIND("&lt;=&gt;",RT_gsm[[#This Row],[Column8]]),"")</f>
        <v/>
      </c>
    </row>
    <row r="1500" spans="1:10" hidden="1" x14ac:dyDescent="0.2">
      <c r="A1500" t="s">
        <v>2159</v>
      </c>
      <c r="B1500" t="s">
        <v>3903</v>
      </c>
      <c r="C1500" t="str">
        <f>RT_gsm[[#This Row],[model_rxn]]&amp;"_"&amp;RT_gsm[[#This Row],[Column2]]</f>
        <v>G3PCt_c_e_REV</v>
      </c>
      <c r="D1500" t="str">
        <f>_xlfn.XLOOKUP(RT_gsm[[#This Row],[Column3]],SC_enz[name_dir],SC_enz[name_dir],"")</f>
        <v>G3PCt_c_e_REV</v>
      </c>
      <c r="E1500" t="str">
        <f>_xlfn.XLOOKUP(RT_gsm[[#This Row],[model_rxn]],sc_gsm[model_rxn],sc_gsm[model_rxn],"")</f>
        <v>G3PCt_c_e</v>
      </c>
      <c r="F1500" s="3" t="str">
        <f>_xlfn.XLOOKUP(RT_gsm[[#This Row],[Column3]],sc_gsm[Column3],sc_gsm[Column3],"")</f>
        <v>G3PCt_c_e_REV</v>
      </c>
      <c r="G1500" s="3" t="str" cm="1">
        <f t="array" ref="G1500">RT_gsm[[#This Row],[model_rxn]]&amp;",r,"&amp;_xlfn.SWITCH(RT_gsm[[#This Row],[Column2]],"REV","lower_bound:-","FWD","upper_bound:")&amp;"1000"</f>
        <v>G3PCt_c_e,r,lower_bound:-1000</v>
      </c>
      <c r="H1500" s="3" t="str">
        <f>_xlfn.XLOOKUP(RT_gsm[[#This Row],[rxn in SC GSM]],sc_gsm[model_rxn],sc_gsm[yeast8.3.4 equation],"")</f>
        <v>sn-glycero-3-phosphocholine[e] &lt;=&gt; sn-glycero-3-phosphocholine[c]</v>
      </c>
      <c r="I1500" s="3" t="b">
        <f>_xlfn.XLOOKUP(RT_gsm[[#This Row],[rxn in SC GSM]],sc_gsm[model_rxn],sc_gsm[Column12],"")</f>
        <v>1</v>
      </c>
      <c r="J1500" s="3">
        <f>IF(RT_gsm[[#This Row],[Column2]]="REV",FIND("&lt;=&gt;",RT_gsm[[#This Row],[Column8]]),"")</f>
        <v>32</v>
      </c>
    </row>
    <row r="1501" spans="1:10" hidden="1" x14ac:dyDescent="0.2">
      <c r="A1501" t="s">
        <v>2159</v>
      </c>
      <c r="B1501" t="s">
        <v>3902</v>
      </c>
      <c r="C1501" t="str">
        <f>RT_gsm[[#This Row],[model_rxn]]&amp;"_"&amp;RT_gsm[[#This Row],[Column2]]</f>
        <v>G3PCt_c_e_FWD</v>
      </c>
      <c r="D1501" t="str">
        <f>_xlfn.XLOOKUP(RT_gsm[[#This Row],[Column3]],SC_enz[name_dir],SC_enz[name_dir],"")</f>
        <v>G3PCt_c_e_FWD</v>
      </c>
      <c r="E1501" t="str">
        <f>_xlfn.XLOOKUP(RT_gsm[[#This Row],[model_rxn]],sc_gsm[model_rxn],sc_gsm[model_rxn],"")</f>
        <v>G3PCt_c_e</v>
      </c>
      <c r="F1501" s="3" t="str">
        <f>_xlfn.XLOOKUP(RT_gsm[[#This Row],[Column3]],sc_gsm[Column3],sc_gsm[Column3],"")</f>
        <v>G3PCt_c_e_FWD</v>
      </c>
      <c r="G1501" s="3" t="str" cm="1">
        <f t="array" ref="G1501">RT_gsm[[#This Row],[model_rxn]]&amp;",r,"&amp;_xlfn.SWITCH(RT_gsm[[#This Row],[Column2]],"REV","lower_bound:-","FWD","upper_bound:")&amp;"1000"</f>
        <v>G3PCt_c_e,r,upper_bound:1000</v>
      </c>
      <c r="H1501" s="3" t="str">
        <f>_xlfn.XLOOKUP(RT_gsm[[#This Row],[rxn in SC GSM]],sc_gsm[model_rxn],sc_gsm[yeast8.3.4 equation],"")</f>
        <v>sn-glycero-3-phosphocholine[e] &lt;=&gt; sn-glycero-3-phosphocholine[c]</v>
      </c>
      <c r="I1501" s="3" t="b">
        <f>_xlfn.XLOOKUP(RT_gsm[[#This Row],[rxn in SC GSM]],sc_gsm[model_rxn],sc_gsm[Column12],"")</f>
        <v>1</v>
      </c>
      <c r="J1501" s="3" t="str">
        <f>IF(RT_gsm[[#This Row],[Column2]]="REV",FIND("&lt;=&gt;",RT_gsm[[#This Row],[Column8]]),"")</f>
        <v/>
      </c>
    </row>
    <row r="1502" spans="1:10" hidden="1" x14ac:dyDescent="0.2">
      <c r="A1502" t="s">
        <v>2934</v>
      </c>
      <c r="B1502" t="s">
        <v>3903</v>
      </c>
      <c r="C1502" t="str">
        <f>RT_gsm[[#This Row],[model_rxn]]&amp;"_"&amp;RT_gsm[[#This Row],[Column2]]</f>
        <v>G3PCt_c_en_REV</v>
      </c>
      <c r="D1502" t="str">
        <f>_xlfn.XLOOKUP(RT_gsm[[#This Row],[Column3]],SC_enz[name_dir],SC_enz[name_dir],"")</f>
        <v>G3PCt_c_en_REV</v>
      </c>
      <c r="E1502" t="str">
        <f>_xlfn.XLOOKUP(RT_gsm[[#This Row],[model_rxn]],sc_gsm[model_rxn],sc_gsm[model_rxn],"")</f>
        <v>G3PCt_c_en</v>
      </c>
      <c r="F1502" s="3" t="str">
        <f>_xlfn.XLOOKUP(RT_gsm[[#This Row],[Column3]],sc_gsm[Column3],sc_gsm[Column3],"")</f>
        <v>G3PCt_c_en_REV</v>
      </c>
      <c r="G1502" s="3" t="str" cm="1">
        <f t="array" ref="G1502">RT_gsm[[#This Row],[model_rxn]]&amp;",r,"&amp;_xlfn.SWITCH(RT_gsm[[#This Row],[Column2]],"REV","lower_bound:-","FWD","upper_bound:")&amp;"1000"</f>
        <v>G3PCt_c_en,r,lower_bound:-1000</v>
      </c>
      <c r="H1502" s="3" t="str">
        <f>_xlfn.XLOOKUP(RT_gsm[[#This Row],[rxn in SC GSM]],sc_gsm[model_rxn],sc_gsm[yeast8.3.4 equation],"")</f>
        <v>sn-glycero-3-phosphocholine[ce] &lt;=&gt; sn-glycero-3-phosphocholine[c]</v>
      </c>
      <c r="I1502" s="3" t="b">
        <f>_xlfn.XLOOKUP(RT_gsm[[#This Row],[rxn in SC GSM]],sc_gsm[model_rxn],sc_gsm[Column12],"")</f>
        <v>1</v>
      </c>
      <c r="J1502" s="3">
        <f>IF(RT_gsm[[#This Row],[Column2]]="REV",FIND("&lt;=&gt;",RT_gsm[[#This Row],[Column8]]),"")</f>
        <v>33</v>
      </c>
    </row>
    <row r="1503" spans="1:10" hidden="1" x14ac:dyDescent="0.2">
      <c r="A1503" t="s">
        <v>2934</v>
      </c>
      <c r="B1503" t="s">
        <v>3902</v>
      </c>
      <c r="C1503" t="str">
        <f>RT_gsm[[#This Row],[model_rxn]]&amp;"_"&amp;RT_gsm[[#This Row],[Column2]]</f>
        <v>G3PCt_c_en_FWD</v>
      </c>
      <c r="D1503" t="str">
        <f>_xlfn.XLOOKUP(RT_gsm[[#This Row],[Column3]],SC_enz[name_dir],SC_enz[name_dir],"")</f>
        <v>G3PCt_c_en_FWD</v>
      </c>
      <c r="E1503" t="str">
        <f>_xlfn.XLOOKUP(RT_gsm[[#This Row],[model_rxn]],sc_gsm[model_rxn],sc_gsm[model_rxn],"")</f>
        <v>G3PCt_c_en</v>
      </c>
      <c r="F1503" s="3" t="str">
        <f>_xlfn.XLOOKUP(RT_gsm[[#This Row],[Column3]],sc_gsm[Column3],sc_gsm[Column3],"")</f>
        <v>G3PCt_c_en_FWD</v>
      </c>
      <c r="G1503" s="3" t="str" cm="1">
        <f t="array" ref="G1503">RT_gsm[[#This Row],[model_rxn]]&amp;",r,"&amp;_xlfn.SWITCH(RT_gsm[[#This Row],[Column2]],"REV","lower_bound:-","FWD","upper_bound:")&amp;"1000"</f>
        <v>G3PCt_c_en,r,upper_bound:1000</v>
      </c>
      <c r="H1503" s="3" t="str">
        <f>_xlfn.XLOOKUP(RT_gsm[[#This Row],[rxn in SC GSM]],sc_gsm[model_rxn],sc_gsm[yeast8.3.4 equation],"")</f>
        <v>sn-glycero-3-phosphocholine[ce] &lt;=&gt; sn-glycero-3-phosphocholine[c]</v>
      </c>
      <c r="I1503" s="3" t="b">
        <f>_xlfn.XLOOKUP(RT_gsm[[#This Row],[rxn in SC GSM]],sc_gsm[model_rxn],sc_gsm[Column12],"")</f>
        <v>1</v>
      </c>
      <c r="J1503" s="3" t="str">
        <f>IF(RT_gsm[[#This Row],[Column2]]="REV",FIND("&lt;=&gt;",RT_gsm[[#This Row],[Column8]]),"")</f>
        <v/>
      </c>
    </row>
    <row r="1504" spans="1:10" hidden="1" x14ac:dyDescent="0.2">
      <c r="A1504" t="s">
        <v>2906</v>
      </c>
      <c r="B1504" t="s">
        <v>3903</v>
      </c>
      <c r="C1504" t="str">
        <f>RT_gsm[[#This Row],[model_rxn]]&amp;"_"&amp;RT_gsm[[#This Row],[Column2]]</f>
        <v>G3PCt_c_rm_REV</v>
      </c>
      <c r="D1504" t="str">
        <f>_xlfn.XLOOKUP(RT_gsm[[#This Row],[Column3]],SC_enz[name_dir],SC_enz[name_dir],"")</f>
        <v>G3PCt_c_rm_REV</v>
      </c>
      <c r="E1504" t="str">
        <f>_xlfn.XLOOKUP(RT_gsm[[#This Row],[model_rxn]],sc_gsm[model_rxn],sc_gsm[model_rxn],"")</f>
        <v>G3PCt_c_rm</v>
      </c>
      <c r="F1504" s="3" t="str">
        <f>_xlfn.XLOOKUP(RT_gsm[[#This Row],[Column3]],sc_gsm[Column3],sc_gsm[Column3],"")</f>
        <v>G3PCt_c_rm_REV</v>
      </c>
      <c r="G1504" s="3" t="str" cm="1">
        <f t="array" ref="G1504">RT_gsm[[#This Row],[model_rxn]]&amp;",r,"&amp;_xlfn.SWITCH(RT_gsm[[#This Row],[Column2]],"REV","lower_bound:-","FWD","upper_bound:")&amp;"1000"</f>
        <v>G3PCt_c_rm,r,lower_bound:-1000</v>
      </c>
      <c r="H1504" s="3" t="str">
        <f>_xlfn.XLOOKUP(RT_gsm[[#This Row],[rxn in SC GSM]],sc_gsm[model_rxn],sc_gsm[yeast8.3.4 equation],"")</f>
        <v>sn-glycero-3-phosphocholine[erm] &lt;=&gt; sn-glycero-3-phosphocholine[c]</v>
      </c>
      <c r="I1504" s="3" t="b">
        <f>_xlfn.XLOOKUP(RT_gsm[[#This Row],[rxn in SC GSM]],sc_gsm[model_rxn],sc_gsm[Column12],"")</f>
        <v>1</v>
      </c>
      <c r="J1504" s="3">
        <f>IF(RT_gsm[[#This Row],[Column2]]="REV",FIND("&lt;=&gt;",RT_gsm[[#This Row],[Column8]]),"")</f>
        <v>34</v>
      </c>
    </row>
    <row r="1505" spans="1:10" hidden="1" x14ac:dyDescent="0.2">
      <c r="A1505" t="s">
        <v>2906</v>
      </c>
      <c r="B1505" t="s">
        <v>3902</v>
      </c>
      <c r="C1505" t="str">
        <f>RT_gsm[[#This Row],[model_rxn]]&amp;"_"&amp;RT_gsm[[#This Row],[Column2]]</f>
        <v>G3PCt_c_rm_FWD</v>
      </c>
      <c r="D1505" t="str">
        <f>_xlfn.XLOOKUP(RT_gsm[[#This Row],[Column3]],SC_enz[name_dir],SC_enz[name_dir],"")</f>
        <v>G3PCt_c_rm_FWD</v>
      </c>
      <c r="E1505" t="str">
        <f>_xlfn.XLOOKUP(RT_gsm[[#This Row],[model_rxn]],sc_gsm[model_rxn],sc_gsm[model_rxn],"")</f>
        <v>G3PCt_c_rm</v>
      </c>
      <c r="F1505" s="3" t="str">
        <f>_xlfn.XLOOKUP(RT_gsm[[#This Row],[Column3]],sc_gsm[Column3],sc_gsm[Column3],"")</f>
        <v>G3PCt_c_rm_FWD</v>
      </c>
      <c r="G1505" s="3" t="str" cm="1">
        <f t="array" ref="G1505">RT_gsm[[#This Row],[model_rxn]]&amp;",r,"&amp;_xlfn.SWITCH(RT_gsm[[#This Row],[Column2]],"REV","lower_bound:-","FWD","upper_bound:")&amp;"1000"</f>
        <v>G3PCt_c_rm,r,upper_bound:1000</v>
      </c>
      <c r="H1505" s="3" t="str">
        <f>_xlfn.XLOOKUP(RT_gsm[[#This Row],[rxn in SC GSM]],sc_gsm[model_rxn],sc_gsm[yeast8.3.4 equation],"")</f>
        <v>sn-glycero-3-phosphocholine[erm] &lt;=&gt; sn-glycero-3-phosphocholine[c]</v>
      </c>
      <c r="I1505" s="3" t="b">
        <f>_xlfn.XLOOKUP(RT_gsm[[#This Row],[rxn in SC GSM]],sc_gsm[model_rxn],sc_gsm[Column12],"")</f>
        <v>1</v>
      </c>
      <c r="J1505" s="3" t="str">
        <f>IF(RT_gsm[[#This Row],[Column2]]="REV",FIND("&lt;=&gt;",RT_gsm[[#This Row],[Column8]]),"")</f>
        <v/>
      </c>
    </row>
    <row r="1506" spans="1:10" hidden="1" x14ac:dyDescent="0.2">
      <c r="A1506" t="s">
        <v>3554</v>
      </c>
      <c r="B1506" t="s">
        <v>3902</v>
      </c>
      <c r="C1506" t="str">
        <f>RT_gsm[[#This Row],[model_rxn]]&amp;"_"&amp;RT_gsm[[#This Row],[Column2]]</f>
        <v>G3PD1i_m_FWD</v>
      </c>
      <c r="D1506" t="str">
        <f>_xlfn.XLOOKUP(RT_gsm[[#This Row],[Column3]],SC_enz[name_dir],SC_enz[name_dir],"")</f>
        <v>G3PD1i_m_FWD</v>
      </c>
      <c r="E1506" t="str">
        <f>_xlfn.XLOOKUP(RT_gsm[[#This Row],[model_rxn]],sc_gsm[model_rxn],sc_gsm[model_rxn],"")</f>
        <v>G3PD1i_m</v>
      </c>
      <c r="F1506" s="3" t="str">
        <f>_xlfn.XLOOKUP(RT_gsm[[#This Row],[Column3]],sc_gsm[Column3],sc_gsm[Column3],"")</f>
        <v>G3PD1i_m_FWD</v>
      </c>
      <c r="G1506" s="3" t="str" cm="1">
        <f t="array" ref="G1506">RT_gsm[[#This Row],[model_rxn]]&amp;",r,"&amp;_xlfn.SWITCH(RT_gsm[[#This Row],[Column2]],"REV","lower_bound:-","FWD","upper_bound:")&amp;"1000"</f>
        <v>G3PD1i_m,r,upper_bound:1000</v>
      </c>
      <c r="H1506" s="3" t="str">
        <f>_xlfn.XLOOKUP(RT_gsm[[#This Row],[rxn in SC GSM]],sc_gsm[model_rxn],sc_gsm[yeast8.3.4 equation],"")</f>
        <v>dihydroxyacetone phosphate[c] + H+[c] + NADH[c] =&gt; glycerol 3-phosphate[c] + NAD[c]</v>
      </c>
      <c r="I1506" s="3" t="b">
        <f>_xlfn.XLOOKUP(RT_gsm[[#This Row],[rxn in SC GSM]],sc_gsm[model_rxn],sc_gsm[Column12],"")</f>
        <v>1</v>
      </c>
      <c r="J1506" s="3" t="str">
        <f>IF(RT_gsm[[#This Row],[Column2]]="REV",FIND("&lt;=&gt;",RT_gsm[[#This Row],[Column8]]),"")</f>
        <v/>
      </c>
    </row>
    <row r="1507" spans="1:10" x14ac:dyDescent="0.2">
      <c r="A1507" t="s">
        <v>3554</v>
      </c>
      <c r="B1507" t="s">
        <v>3903</v>
      </c>
      <c r="C1507" t="str">
        <f>RT_gsm[[#This Row],[model_rxn]]&amp;"_"&amp;RT_gsm[[#This Row],[Column2]]</f>
        <v>G3PD1i_m_REV</v>
      </c>
      <c r="D1507" t="str">
        <f>_xlfn.XLOOKUP(RT_gsm[[#This Row],[Column3]],SC_enz[name_dir],SC_enz[name_dir],"")</f>
        <v/>
      </c>
      <c r="E1507" t="str">
        <f>_xlfn.XLOOKUP(RT_gsm[[#This Row],[model_rxn]],sc_gsm[model_rxn],sc_gsm[model_rxn],"")</f>
        <v>G3PD1i_m</v>
      </c>
      <c r="F1507" s="3" t="str">
        <f>_xlfn.XLOOKUP(RT_gsm[[#This Row],[Column3]],sc_gsm[Column3],sc_gsm[Column3],"")</f>
        <v/>
      </c>
      <c r="G1507" s="3" t="str" cm="1">
        <f t="array" ref="G1507">RT_gsm[[#This Row],[model_rxn]]&amp;",r,"&amp;_xlfn.SWITCH(RT_gsm[[#This Row],[Column2]],"REV","lower_bound:-","FWD","upper_bound:")&amp;"1000"</f>
        <v>G3PD1i_m,r,lower_bound:-1000</v>
      </c>
      <c r="H1507" s="3" t="str">
        <f>_xlfn.XLOOKUP(RT_gsm[[#This Row],[rxn in SC GSM]],sc_gsm[model_rxn],sc_gsm[yeast8.3.4 equation],"")</f>
        <v>dihydroxyacetone phosphate[c] + H+[c] + NADH[c] =&gt; glycerol 3-phosphate[c] + NAD[c]</v>
      </c>
      <c r="I1507" s="3" t="b">
        <f>_xlfn.XLOOKUP(RT_gsm[[#This Row],[rxn in SC GSM]],sc_gsm[model_rxn],sc_gsm[Column12],"")</f>
        <v>1</v>
      </c>
      <c r="J1507" s="3" t="e">
        <f>IF(RT_gsm[[#This Row],[Column2]]="REV",FIND("&lt;=&gt;",RT_gsm[[#This Row],[Column8]]),"")</f>
        <v>#VALUE!</v>
      </c>
    </row>
    <row r="1508" spans="1:10" hidden="1" x14ac:dyDescent="0.2">
      <c r="A1508" t="s">
        <v>5303</v>
      </c>
      <c r="B1508" t="s">
        <v>3902</v>
      </c>
      <c r="C1508" t="str">
        <f>RT_gsm[[#This Row],[model_rxn]]&amp;"_"&amp;RT_gsm[[#This Row],[Column2]]</f>
        <v>G3PD1i_x_FWD</v>
      </c>
      <c r="D1508" t="str">
        <f>_xlfn.XLOOKUP(RT_gsm[[#This Row],[Column3]],SC_enz[name_dir],SC_enz[name_dir],"")</f>
        <v/>
      </c>
      <c r="E1508" t="str">
        <f>_xlfn.XLOOKUP(RT_gsm[[#This Row],[model_rxn]],sc_gsm[model_rxn],sc_gsm[model_rxn],"")</f>
        <v/>
      </c>
      <c r="F1508" s="3" t="str">
        <f>_xlfn.XLOOKUP(RT_gsm[[#This Row],[Column3]],sc_gsm[Column3],sc_gsm[Column3],"")</f>
        <v/>
      </c>
      <c r="G1508" s="3" t="str" cm="1">
        <f t="array" ref="G1508">RT_gsm[[#This Row],[model_rxn]]&amp;",r,"&amp;_xlfn.SWITCH(RT_gsm[[#This Row],[Column2]],"REV","lower_bound:-","FWD","upper_bound:")&amp;"1000"</f>
        <v>G3PD1i_x,r,upper_bound:1000</v>
      </c>
      <c r="H1508" s="3" t="str">
        <f>_xlfn.XLOOKUP(RT_gsm[[#This Row],[rxn in SC GSM]],sc_gsm[model_rxn],sc_gsm[yeast8.3.4 equation],"")</f>
        <v/>
      </c>
      <c r="I1508" s="3" t="str">
        <f>_xlfn.XLOOKUP(RT_gsm[[#This Row],[rxn in SC GSM]],sc_gsm[model_rxn],sc_gsm[Column12],"")</f>
        <v/>
      </c>
      <c r="J1508" s="3" t="str">
        <f>IF(RT_gsm[[#This Row],[Column2]]="REV",FIND("&lt;=&gt;",RT_gsm[[#This Row],[Column8]]),"")</f>
        <v/>
      </c>
    </row>
    <row r="1509" spans="1:10" hidden="1" x14ac:dyDescent="0.2">
      <c r="A1509" t="s">
        <v>947</v>
      </c>
      <c r="B1509" t="s">
        <v>3903</v>
      </c>
      <c r="C1509" t="str">
        <f>RT_gsm[[#This Row],[model_rxn]]&amp;"_"&amp;RT_gsm[[#This Row],[Column2]]</f>
        <v>G3PD1r_c_REV</v>
      </c>
      <c r="D1509" t="str">
        <f>_xlfn.XLOOKUP(RT_gsm[[#This Row],[Column3]],SC_enz[name_dir],SC_enz[name_dir],"")</f>
        <v>G3PD1r_c_REV</v>
      </c>
      <c r="E1509" t="str">
        <f>_xlfn.XLOOKUP(RT_gsm[[#This Row],[model_rxn]],sc_gsm[model_rxn],sc_gsm[model_rxn],"")</f>
        <v>G3PD1r_c</v>
      </c>
      <c r="F1509" s="3" t="str">
        <f>_xlfn.XLOOKUP(RT_gsm[[#This Row],[Column3]],sc_gsm[Column3],sc_gsm[Column3],"")</f>
        <v>G3PD1r_c_REV</v>
      </c>
      <c r="G1509" s="3" t="str" cm="1">
        <f t="array" ref="G1509">RT_gsm[[#This Row],[model_rxn]]&amp;",r,"&amp;_xlfn.SWITCH(RT_gsm[[#This Row],[Column2]],"REV","lower_bound:-","FWD","upper_bound:")&amp;"1000"</f>
        <v>G3PD1r_c,r,lower_bound:-1000</v>
      </c>
      <c r="H1509" s="3" t="str">
        <f>_xlfn.XLOOKUP(RT_gsm[[#This Row],[rxn in SC GSM]],sc_gsm[model_rxn],sc_gsm[yeast8.3.4 equation],"")</f>
        <v>dihydroxyacetone phosphate[c] + H+[c] + NADH[c] =&gt; glycerol 3-phosphate[c] + NAD[c]</v>
      </c>
      <c r="I1509" s="3" t="b">
        <f>_xlfn.XLOOKUP(RT_gsm[[#This Row],[rxn in SC GSM]],sc_gsm[model_rxn],sc_gsm[Column12],"")</f>
        <v>1</v>
      </c>
      <c r="J1509" s="3" t="e">
        <f>IF(RT_gsm[[#This Row],[Column2]]="REV",FIND("&lt;=&gt;",RT_gsm[[#This Row],[Column8]]),"")</f>
        <v>#VALUE!</v>
      </c>
    </row>
    <row r="1510" spans="1:10" hidden="1" x14ac:dyDescent="0.2">
      <c r="A1510" t="s">
        <v>947</v>
      </c>
      <c r="B1510" t="s">
        <v>3902</v>
      </c>
      <c r="C1510" t="str">
        <f>RT_gsm[[#This Row],[model_rxn]]&amp;"_"&amp;RT_gsm[[#This Row],[Column2]]</f>
        <v>G3PD1r_c_FWD</v>
      </c>
      <c r="D1510" t="str">
        <f>_xlfn.XLOOKUP(RT_gsm[[#This Row],[Column3]],SC_enz[name_dir],SC_enz[name_dir],"")</f>
        <v>G3PD1r_c_FWD</v>
      </c>
      <c r="E1510" t="str">
        <f>_xlfn.XLOOKUP(RT_gsm[[#This Row],[model_rxn]],sc_gsm[model_rxn],sc_gsm[model_rxn],"")</f>
        <v>G3PD1r_c</v>
      </c>
      <c r="F1510" s="3" t="str">
        <f>_xlfn.XLOOKUP(RT_gsm[[#This Row],[Column3]],sc_gsm[Column3],sc_gsm[Column3],"")</f>
        <v>G3PD1r_c_FWD</v>
      </c>
      <c r="G1510" s="3" t="str" cm="1">
        <f t="array" ref="G1510">RT_gsm[[#This Row],[model_rxn]]&amp;",r,"&amp;_xlfn.SWITCH(RT_gsm[[#This Row],[Column2]],"REV","lower_bound:-","FWD","upper_bound:")&amp;"1000"</f>
        <v>G3PD1r_c,r,upper_bound:1000</v>
      </c>
      <c r="H1510" s="3" t="str">
        <f>_xlfn.XLOOKUP(RT_gsm[[#This Row],[rxn in SC GSM]],sc_gsm[model_rxn],sc_gsm[yeast8.3.4 equation],"")</f>
        <v>dihydroxyacetone phosphate[c] + H+[c] + NADH[c] =&gt; glycerol 3-phosphate[c] + NAD[c]</v>
      </c>
      <c r="I1510" s="3" t="b">
        <f>_xlfn.XLOOKUP(RT_gsm[[#This Row],[rxn in SC GSM]],sc_gsm[model_rxn],sc_gsm[Column12],"")</f>
        <v>1</v>
      </c>
      <c r="J1510" s="3" t="str">
        <f>IF(RT_gsm[[#This Row],[Column2]]="REV",FIND("&lt;=&gt;",RT_gsm[[#This Row],[Column8]]),"")</f>
        <v/>
      </c>
    </row>
    <row r="1511" spans="1:10" hidden="1" x14ac:dyDescent="0.2">
      <c r="A1511" t="s">
        <v>944</v>
      </c>
      <c r="B1511" t="s">
        <v>3902</v>
      </c>
      <c r="C1511" t="str">
        <f>RT_gsm[[#This Row],[model_rxn]]&amp;"_"&amp;RT_gsm[[#This Row],[Column2]]</f>
        <v>G3PDf_m_FWD</v>
      </c>
      <c r="D1511" t="str">
        <f>_xlfn.XLOOKUP(RT_gsm[[#This Row],[Column3]],SC_enz[name_dir],SC_enz[name_dir],"")</f>
        <v>G3PDf_m_FWD</v>
      </c>
      <c r="E1511" t="str">
        <f>_xlfn.XLOOKUP(RT_gsm[[#This Row],[model_rxn]],sc_gsm[model_rxn],sc_gsm[model_rxn],"")</f>
        <v>G3PDf_m</v>
      </c>
      <c r="F1511" s="3" t="str">
        <f>_xlfn.XLOOKUP(RT_gsm[[#This Row],[Column3]],sc_gsm[Column3],sc_gsm[Column3],"")</f>
        <v>G3PDf_m_FWD</v>
      </c>
      <c r="G1511" s="3" t="str" cm="1">
        <f t="array" ref="G1511">RT_gsm[[#This Row],[model_rxn]]&amp;",r,"&amp;_xlfn.SWITCH(RT_gsm[[#This Row],[Column2]],"REV","lower_bound:-","FWD","upper_bound:")&amp;"1000"</f>
        <v>G3PDf_m,r,upper_bound:1000</v>
      </c>
      <c r="H1511" s="3" t="str">
        <f>_xlfn.XLOOKUP(RT_gsm[[#This Row],[rxn in SC GSM]],sc_gsm[model_rxn],sc_gsm[yeast8.3.4 equation],"")</f>
        <v>FAD[m] + glycerol 3-phosphate[m] =&gt; dihydroxyacetone phosphate[m] + FADH2[m]</v>
      </c>
      <c r="I1511" s="3" t="b">
        <f>_xlfn.XLOOKUP(RT_gsm[[#This Row],[rxn in SC GSM]],sc_gsm[model_rxn],sc_gsm[Column12],"")</f>
        <v>0</v>
      </c>
      <c r="J1511" s="3" t="str">
        <f>IF(RT_gsm[[#This Row],[Column2]]="REV",FIND("&lt;=&gt;",RT_gsm[[#This Row],[Column8]]),"")</f>
        <v/>
      </c>
    </row>
    <row r="1512" spans="1:10" hidden="1" x14ac:dyDescent="0.2">
      <c r="A1512" t="s">
        <v>2156</v>
      </c>
      <c r="B1512" t="s">
        <v>3903</v>
      </c>
      <c r="C1512" t="str">
        <f>RT_gsm[[#This Row],[model_rxn]]&amp;"_"&amp;RT_gsm[[#This Row],[Column2]]</f>
        <v>G3PIt_c_e_REV</v>
      </c>
      <c r="D1512" t="str">
        <f>_xlfn.XLOOKUP(RT_gsm[[#This Row],[Column3]],SC_enz[name_dir],SC_enz[name_dir],"")</f>
        <v>G3PIt_c_e_REV</v>
      </c>
      <c r="E1512" t="str">
        <f>_xlfn.XLOOKUP(RT_gsm[[#This Row],[model_rxn]],sc_gsm[model_rxn],sc_gsm[model_rxn],"")</f>
        <v>G3PIt_c_e</v>
      </c>
      <c r="F1512" s="3" t="str">
        <f>_xlfn.XLOOKUP(RT_gsm[[#This Row],[Column3]],sc_gsm[Column3],sc_gsm[Column3],"")</f>
        <v>G3PIt_c_e_REV</v>
      </c>
      <c r="G1512" s="3" t="str" cm="1">
        <f t="array" ref="G1512">RT_gsm[[#This Row],[model_rxn]]&amp;",r,"&amp;_xlfn.SWITCH(RT_gsm[[#This Row],[Column2]],"REV","lower_bound:-","FWD","upper_bound:")&amp;"1000"</f>
        <v>G3PIt_c_e,r,lower_bound:-1000</v>
      </c>
      <c r="H1512" s="3" t="str">
        <f>_xlfn.XLOOKUP(RT_gsm[[#This Row],[rxn in SC GSM]],sc_gsm[model_rxn],sc_gsm[yeast8.3.4 equation],"")</f>
        <v>1-(sn-glycero-3-phospho)-1D-myo-inositol[e] &lt;=&gt; 1-(sn-glycero-3-phospho)-1D-myo-inositol[c]</v>
      </c>
      <c r="I1512" s="3" t="b">
        <f>_xlfn.XLOOKUP(RT_gsm[[#This Row],[rxn in SC GSM]],sc_gsm[model_rxn],sc_gsm[Column12],"")</f>
        <v>1</v>
      </c>
      <c r="J1512" s="3">
        <f>IF(RT_gsm[[#This Row],[Column2]]="REV",FIND("&lt;=&gt;",RT_gsm[[#This Row],[Column8]]),"")</f>
        <v>45</v>
      </c>
    </row>
    <row r="1513" spans="1:10" hidden="1" x14ac:dyDescent="0.2">
      <c r="A1513" t="s">
        <v>2156</v>
      </c>
      <c r="B1513" t="s">
        <v>3902</v>
      </c>
      <c r="C1513" t="str">
        <f>RT_gsm[[#This Row],[model_rxn]]&amp;"_"&amp;RT_gsm[[#This Row],[Column2]]</f>
        <v>G3PIt_c_e_FWD</v>
      </c>
      <c r="D1513" t="str">
        <f>_xlfn.XLOOKUP(RT_gsm[[#This Row],[Column3]],SC_enz[name_dir],SC_enz[name_dir],"")</f>
        <v>G3PIt_c_e_FWD</v>
      </c>
      <c r="E1513" t="str">
        <f>_xlfn.XLOOKUP(RT_gsm[[#This Row],[model_rxn]],sc_gsm[model_rxn],sc_gsm[model_rxn],"")</f>
        <v>G3PIt_c_e</v>
      </c>
      <c r="F1513" s="3" t="str">
        <f>_xlfn.XLOOKUP(RT_gsm[[#This Row],[Column3]],sc_gsm[Column3],sc_gsm[Column3],"")</f>
        <v>G3PIt_c_e_FWD</v>
      </c>
      <c r="G1513" s="3" t="str" cm="1">
        <f t="array" ref="G1513">RT_gsm[[#This Row],[model_rxn]]&amp;",r,"&amp;_xlfn.SWITCH(RT_gsm[[#This Row],[Column2]],"REV","lower_bound:-","FWD","upper_bound:")&amp;"1000"</f>
        <v>G3PIt_c_e,r,upper_bound:1000</v>
      </c>
      <c r="H1513" s="3" t="str">
        <f>_xlfn.XLOOKUP(RT_gsm[[#This Row],[rxn in SC GSM]],sc_gsm[model_rxn],sc_gsm[yeast8.3.4 equation],"")</f>
        <v>1-(sn-glycero-3-phospho)-1D-myo-inositol[e] &lt;=&gt; 1-(sn-glycero-3-phospho)-1D-myo-inositol[c]</v>
      </c>
      <c r="I1513" s="3" t="b">
        <f>_xlfn.XLOOKUP(RT_gsm[[#This Row],[rxn in SC GSM]],sc_gsm[model_rxn],sc_gsm[Column12],"")</f>
        <v>1</v>
      </c>
      <c r="J1513" s="3" t="str">
        <f>IF(RT_gsm[[#This Row],[Column2]]="REV",FIND("&lt;=&gt;",RT_gsm[[#This Row],[Column8]]),"")</f>
        <v/>
      </c>
    </row>
    <row r="1514" spans="1:10" hidden="1" x14ac:dyDescent="0.2">
      <c r="A1514" t="s">
        <v>2935</v>
      </c>
      <c r="B1514" t="s">
        <v>3903</v>
      </c>
      <c r="C1514" t="str">
        <f>RT_gsm[[#This Row],[model_rxn]]&amp;"_"&amp;RT_gsm[[#This Row],[Column2]]</f>
        <v>G3PIt_c_en_REV</v>
      </c>
      <c r="D1514" t="str">
        <f>_xlfn.XLOOKUP(RT_gsm[[#This Row],[Column3]],SC_enz[name_dir],SC_enz[name_dir],"")</f>
        <v>G3PIt_c_en_REV</v>
      </c>
      <c r="E1514" t="str">
        <f>_xlfn.XLOOKUP(RT_gsm[[#This Row],[model_rxn]],sc_gsm[model_rxn],sc_gsm[model_rxn],"")</f>
        <v>G3PIt_c_en</v>
      </c>
      <c r="F1514" s="3" t="str">
        <f>_xlfn.XLOOKUP(RT_gsm[[#This Row],[Column3]],sc_gsm[Column3],sc_gsm[Column3],"")</f>
        <v>G3PIt_c_en_REV</v>
      </c>
      <c r="G1514" s="3" t="str" cm="1">
        <f t="array" ref="G1514">RT_gsm[[#This Row],[model_rxn]]&amp;",r,"&amp;_xlfn.SWITCH(RT_gsm[[#This Row],[Column2]],"REV","lower_bound:-","FWD","upper_bound:")&amp;"1000"</f>
        <v>G3PIt_c_en,r,lower_bound:-1000</v>
      </c>
      <c r="H1514" s="3" t="str">
        <f>_xlfn.XLOOKUP(RT_gsm[[#This Row],[rxn in SC GSM]],sc_gsm[model_rxn],sc_gsm[yeast8.3.4 equation],"")</f>
        <v>1-(sn-glycero-3-phospho)-1D-myo-inositol[ce] &lt;=&gt; 1-(sn-glycero-3-phospho)-1D-myo-inositol[c]</v>
      </c>
      <c r="I1514" s="3" t="b">
        <f>_xlfn.XLOOKUP(RT_gsm[[#This Row],[rxn in SC GSM]],sc_gsm[model_rxn],sc_gsm[Column12],"")</f>
        <v>1</v>
      </c>
      <c r="J1514" s="3">
        <f>IF(RT_gsm[[#This Row],[Column2]]="REV",FIND("&lt;=&gt;",RT_gsm[[#This Row],[Column8]]),"")</f>
        <v>46</v>
      </c>
    </row>
    <row r="1515" spans="1:10" hidden="1" x14ac:dyDescent="0.2">
      <c r="A1515" t="s">
        <v>2935</v>
      </c>
      <c r="B1515" t="s">
        <v>3902</v>
      </c>
      <c r="C1515" t="str">
        <f>RT_gsm[[#This Row],[model_rxn]]&amp;"_"&amp;RT_gsm[[#This Row],[Column2]]</f>
        <v>G3PIt_c_en_FWD</v>
      </c>
      <c r="D1515" t="str">
        <f>_xlfn.XLOOKUP(RT_gsm[[#This Row],[Column3]],SC_enz[name_dir],SC_enz[name_dir],"")</f>
        <v>G3PIt_c_en_FWD</v>
      </c>
      <c r="E1515" t="str">
        <f>_xlfn.XLOOKUP(RT_gsm[[#This Row],[model_rxn]],sc_gsm[model_rxn],sc_gsm[model_rxn],"")</f>
        <v>G3PIt_c_en</v>
      </c>
      <c r="F1515" s="3" t="str">
        <f>_xlfn.XLOOKUP(RT_gsm[[#This Row],[Column3]],sc_gsm[Column3],sc_gsm[Column3],"")</f>
        <v>G3PIt_c_en_FWD</v>
      </c>
      <c r="G1515" s="3" t="str" cm="1">
        <f t="array" ref="G1515">RT_gsm[[#This Row],[model_rxn]]&amp;",r,"&amp;_xlfn.SWITCH(RT_gsm[[#This Row],[Column2]],"REV","lower_bound:-","FWD","upper_bound:")&amp;"1000"</f>
        <v>G3PIt_c_en,r,upper_bound:1000</v>
      </c>
      <c r="H1515" s="3" t="str">
        <f>_xlfn.XLOOKUP(RT_gsm[[#This Row],[rxn in SC GSM]],sc_gsm[model_rxn],sc_gsm[yeast8.3.4 equation],"")</f>
        <v>1-(sn-glycero-3-phospho)-1D-myo-inositol[ce] &lt;=&gt; 1-(sn-glycero-3-phospho)-1D-myo-inositol[c]</v>
      </c>
      <c r="I1515" s="3" t="b">
        <f>_xlfn.XLOOKUP(RT_gsm[[#This Row],[rxn in SC GSM]],sc_gsm[model_rxn],sc_gsm[Column12],"")</f>
        <v>1</v>
      </c>
      <c r="J1515" s="3" t="str">
        <f>IF(RT_gsm[[#This Row],[Column2]]="REV",FIND("&lt;=&gt;",RT_gsm[[#This Row],[Column8]]),"")</f>
        <v/>
      </c>
    </row>
    <row r="1516" spans="1:10" hidden="1" x14ac:dyDescent="0.2">
      <c r="A1516" t="s">
        <v>939</v>
      </c>
      <c r="B1516" t="s">
        <v>3902</v>
      </c>
      <c r="C1516" t="str">
        <f>RT_gsm[[#This Row],[model_rxn]]&amp;"_"&amp;RT_gsm[[#This Row],[Column2]]</f>
        <v>G3PT_c_FWD</v>
      </c>
      <c r="D1516" t="str">
        <f>_xlfn.XLOOKUP(RT_gsm[[#This Row],[Column3]],SC_enz[name_dir],SC_enz[name_dir],"")</f>
        <v>G3PT_c_FWD</v>
      </c>
      <c r="E1516" t="str">
        <f>_xlfn.XLOOKUP(RT_gsm[[#This Row],[model_rxn]],sc_gsm[model_rxn],sc_gsm[model_rxn],"")</f>
        <v>G3PT_c</v>
      </c>
      <c r="F1516" s="3" t="str">
        <f>_xlfn.XLOOKUP(RT_gsm[[#This Row],[Column3]],sc_gsm[Column3],sc_gsm[Column3],"")</f>
        <v>G3PT_c_FWD</v>
      </c>
      <c r="G1516" s="3" t="str" cm="1">
        <f t="array" ref="G1516">RT_gsm[[#This Row],[model_rxn]]&amp;",r,"&amp;_xlfn.SWITCH(RT_gsm[[#This Row],[Column2]],"REV","lower_bound:-","FWD","upper_bound:")&amp;"1000"</f>
        <v>G3PT_c,r,upper_bound:1000</v>
      </c>
      <c r="H1516" s="3" t="str">
        <f>_xlfn.XLOOKUP(RT_gsm[[#This Row],[rxn in SC GSM]],sc_gsm[model_rxn],sc_gsm[yeast8.3.4 equation],"")</f>
        <v>glycerol 3-phosphate[c] + H2O[c] =&gt; glycerol[c] + phosphate[c]</v>
      </c>
      <c r="I1516" s="3" t="b">
        <f>_xlfn.XLOOKUP(RT_gsm[[#This Row],[rxn in SC GSM]],sc_gsm[model_rxn],sc_gsm[Column12],"")</f>
        <v>1</v>
      </c>
      <c r="J1516" s="3" t="str">
        <f>IF(RT_gsm[[#This Row],[Column2]]="REV",FIND("&lt;=&gt;",RT_gsm[[#This Row],[Column8]]),"")</f>
        <v/>
      </c>
    </row>
    <row r="1517" spans="1:10" hidden="1" x14ac:dyDescent="0.2">
      <c r="A1517" t="s">
        <v>2692</v>
      </c>
      <c r="B1517" t="s">
        <v>3903</v>
      </c>
      <c r="C1517" t="str">
        <f>RT_gsm[[#This Row],[model_rxn]]&amp;"_"&amp;RT_gsm[[#This Row],[Column2]]</f>
        <v>G5SADr_c_REV</v>
      </c>
      <c r="D1517" t="str">
        <f>_xlfn.XLOOKUP(RT_gsm[[#This Row],[Column3]],SC_enz[name_dir],SC_enz[name_dir],"")</f>
        <v>G5SADr_c_REV</v>
      </c>
      <c r="E1517" t="str">
        <f>_xlfn.XLOOKUP(RT_gsm[[#This Row],[model_rxn]],sc_gsm[model_rxn],sc_gsm[model_rxn],"")</f>
        <v>G5SADr_c</v>
      </c>
      <c r="F1517" s="3" t="str">
        <f>_xlfn.XLOOKUP(RT_gsm[[#This Row],[Column3]],sc_gsm[Column3],sc_gsm[Column3],"")</f>
        <v>G5SADr_c_REV</v>
      </c>
      <c r="G1517" s="3" t="str" cm="1">
        <f t="array" ref="G1517">RT_gsm[[#This Row],[model_rxn]]&amp;",r,"&amp;_xlfn.SWITCH(RT_gsm[[#This Row],[Column2]],"REV","lower_bound:-","FWD","upper_bound:")&amp;"1000"</f>
        <v>G5SADr_c,r,lower_bound:-1000</v>
      </c>
      <c r="H1517" s="3" t="str">
        <f>_xlfn.XLOOKUP(RT_gsm[[#This Row],[rxn in SC GSM]],sc_gsm[model_rxn],sc_gsm[yeast8.3.4 equation],"")</f>
        <v>L-glutamic 5-semialdehyde[c] &lt;=&gt; 1-pyrroline-5-carboxylate[c] + H+[c] + H2O[c]</v>
      </c>
      <c r="I1517" s="3" t="b">
        <f>_xlfn.XLOOKUP(RT_gsm[[#This Row],[rxn in SC GSM]],sc_gsm[model_rxn],sc_gsm[Column12],"")</f>
        <v>1</v>
      </c>
      <c r="J1517" s="3">
        <f>IF(RT_gsm[[#This Row],[Column2]]="REV",FIND("&lt;=&gt;",RT_gsm[[#This Row],[Column8]]),"")</f>
        <v>30</v>
      </c>
    </row>
    <row r="1518" spans="1:10" hidden="1" x14ac:dyDescent="0.2">
      <c r="A1518" t="s">
        <v>2692</v>
      </c>
      <c r="B1518" t="s">
        <v>3902</v>
      </c>
      <c r="C1518" t="str">
        <f>RT_gsm[[#This Row],[model_rxn]]&amp;"_"&amp;RT_gsm[[#This Row],[Column2]]</f>
        <v>G5SADr_c_FWD</v>
      </c>
      <c r="D1518" t="str">
        <f>_xlfn.XLOOKUP(RT_gsm[[#This Row],[Column3]],SC_enz[name_dir],SC_enz[name_dir],"")</f>
        <v>G5SADr_c_FWD</v>
      </c>
      <c r="E1518" t="str">
        <f>_xlfn.XLOOKUP(RT_gsm[[#This Row],[model_rxn]],sc_gsm[model_rxn],sc_gsm[model_rxn],"")</f>
        <v>G5SADr_c</v>
      </c>
      <c r="F1518" s="3" t="str">
        <f>_xlfn.XLOOKUP(RT_gsm[[#This Row],[Column3]],sc_gsm[Column3],sc_gsm[Column3],"")</f>
        <v>G5SADr_c_FWD</v>
      </c>
      <c r="G1518" s="3" t="str" cm="1">
        <f t="array" ref="G1518">RT_gsm[[#This Row],[model_rxn]]&amp;",r,"&amp;_xlfn.SWITCH(RT_gsm[[#This Row],[Column2]],"REV","lower_bound:-","FWD","upper_bound:")&amp;"1000"</f>
        <v>G5SADr_c,r,upper_bound:1000</v>
      </c>
      <c r="H1518" s="3" t="str">
        <f>_xlfn.XLOOKUP(RT_gsm[[#This Row],[rxn in SC GSM]],sc_gsm[model_rxn],sc_gsm[yeast8.3.4 equation],"")</f>
        <v>L-glutamic 5-semialdehyde[c] &lt;=&gt; 1-pyrroline-5-carboxylate[c] + H+[c] + H2O[c]</v>
      </c>
      <c r="I1518" s="3" t="b">
        <f>_xlfn.XLOOKUP(RT_gsm[[#This Row],[rxn in SC GSM]],sc_gsm[model_rxn],sc_gsm[Column12],"")</f>
        <v>1</v>
      </c>
      <c r="J1518" s="3" t="str">
        <f>IF(RT_gsm[[#This Row],[Column2]]="REV",FIND("&lt;=&gt;",RT_gsm[[#This Row],[Column8]]),"")</f>
        <v/>
      </c>
    </row>
    <row r="1519" spans="1:10" hidden="1" x14ac:dyDescent="0.2">
      <c r="A1519" t="s">
        <v>5314</v>
      </c>
      <c r="B1519" t="s">
        <v>3903</v>
      </c>
      <c r="C1519" t="str">
        <f>RT_gsm[[#This Row],[model_rxn]]&amp;"_"&amp;RT_gsm[[#This Row],[Column2]]</f>
        <v>G5SADr_m_REV</v>
      </c>
      <c r="D1519" t="str">
        <f>_xlfn.XLOOKUP(RT_gsm[[#This Row],[Column3]],SC_enz[name_dir],SC_enz[name_dir],"")</f>
        <v/>
      </c>
      <c r="E1519" t="str">
        <f>_xlfn.XLOOKUP(RT_gsm[[#This Row],[model_rxn]],sc_gsm[model_rxn],sc_gsm[model_rxn],"")</f>
        <v/>
      </c>
      <c r="F1519" s="3" t="str">
        <f>_xlfn.XLOOKUP(RT_gsm[[#This Row],[Column3]],sc_gsm[Column3],sc_gsm[Column3],"")</f>
        <v/>
      </c>
      <c r="G1519" s="3" t="str" cm="1">
        <f t="array" ref="G1519">RT_gsm[[#This Row],[model_rxn]]&amp;",r,"&amp;_xlfn.SWITCH(RT_gsm[[#This Row],[Column2]],"REV","lower_bound:-","FWD","upper_bound:")&amp;"1000"</f>
        <v>G5SADr_m,r,lower_bound:-1000</v>
      </c>
      <c r="H1519" s="3" t="str">
        <f>_xlfn.XLOOKUP(RT_gsm[[#This Row],[rxn in SC GSM]],sc_gsm[model_rxn],sc_gsm[yeast8.3.4 equation],"")</f>
        <v/>
      </c>
      <c r="I1519" s="3" t="str">
        <f>_xlfn.XLOOKUP(RT_gsm[[#This Row],[rxn in SC GSM]],sc_gsm[model_rxn],sc_gsm[Column12],"")</f>
        <v/>
      </c>
      <c r="J1519" s="3" t="e">
        <f>IF(RT_gsm[[#This Row],[Column2]]="REV",FIND("&lt;=&gt;",RT_gsm[[#This Row],[Column8]]),"")</f>
        <v>#VALUE!</v>
      </c>
    </row>
    <row r="1520" spans="1:10" hidden="1" x14ac:dyDescent="0.2">
      <c r="A1520" t="s">
        <v>5314</v>
      </c>
      <c r="B1520" t="s">
        <v>3902</v>
      </c>
      <c r="C1520" t="str">
        <f>RT_gsm[[#This Row],[model_rxn]]&amp;"_"&amp;RT_gsm[[#This Row],[Column2]]</f>
        <v>G5SADr_m_FWD</v>
      </c>
      <c r="D1520" t="str">
        <f>_xlfn.XLOOKUP(RT_gsm[[#This Row],[Column3]],SC_enz[name_dir],SC_enz[name_dir],"")</f>
        <v/>
      </c>
      <c r="E1520" t="str">
        <f>_xlfn.XLOOKUP(RT_gsm[[#This Row],[model_rxn]],sc_gsm[model_rxn],sc_gsm[model_rxn],"")</f>
        <v/>
      </c>
      <c r="F1520" s="3" t="str">
        <f>_xlfn.XLOOKUP(RT_gsm[[#This Row],[Column3]],sc_gsm[Column3],sc_gsm[Column3],"")</f>
        <v/>
      </c>
      <c r="G1520" s="3" t="str" cm="1">
        <f t="array" ref="G1520">RT_gsm[[#This Row],[model_rxn]]&amp;",r,"&amp;_xlfn.SWITCH(RT_gsm[[#This Row],[Column2]],"REV","lower_bound:-","FWD","upper_bound:")&amp;"1000"</f>
        <v>G5SADr_m,r,upper_bound:1000</v>
      </c>
      <c r="H1520" s="3" t="str">
        <f>_xlfn.XLOOKUP(RT_gsm[[#This Row],[rxn in SC GSM]],sc_gsm[model_rxn],sc_gsm[yeast8.3.4 equation],"")</f>
        <v/>
      </c>
      <c r="I1520" s="3" t="str">
        <f>_xlfn.XLOOKUP(RT_gsm[[#This Row],[rxn in SC GSM]],sc_gsm[model_rxn],sc_gsm[Column12],"")</f>
        <v/>
      </c>
      <c r="J1520" s="3" t="str">
        <f>IF(RT_gsm[[#This Row],[Column2]]="REV",FIND("&lt;=&gt;",RT_gsm[[#This Row],[Column8]]),"")</f>
        <v/>
      </c>
    </row>
    <row r="1521" spans="1:10" hidden="1" x14ac:dyDescent="0.2">
      <c r="A1521" t="s">
        <v>890</v>
      </c>
      <c r="B1521" t="s">
        <v>3902</v>
      </c>
      <c r="C1521" t="str">
        <f>RT_gsm[[#This Row],[model_rxn]]&amp;"_"&amp;RT_gsm[[#This Row],[Column2]]</f>
        <v>G5SDy_c_FWD</v>
      </c>
      <c r="D1521" t="str">
        <f>_xlfn.XLOOKUP(RT_gsm[[#This Row],[Column3]],SC_enz[name_dir],SC_enz[name_dir],"")</f>
        <v>G5SDy_c_FWD</v>
      </c>
      <c r="E1521" t="str">
        <f>_xlfn.XLOOKUP(RT_gsm[[#This Row],[model_rxn]],sc_gsm[model_rxn],sc_gsm[model_rxn],"")</f>
        <v>G5SDy_c</v>
      </c>
      <c r="F1521" s="3" t="str">
        <f>_xlfn.XLOOKUP(RT_gsm[[#This Row],[Column3]],sc_gsm[Column3],sc_gsm[Column3],"")</f>
        <v>G5SDy_c_FWD</v>
      </c>
      <c r="G1521" s="3" t="str" cm="1">
        <f t="array" ref="G1521">RT_gsm[[#This Row],[model_rxn]]&amp;",r,"&amp;_xlfn.SWITCH(RT_gsm[[#This Row],[Column2]],"REV","lower_bound:-","FWD","upper_bound:")&amp;"1000"</f>
        <v>G5SDy_c,r,upper_bound:1000</v>
      </c>
      <c r="H1521" s="3" t="str">
        <f>_xlfn.XLOOKUP(RT_gsm[[#This Row],[rxn in SC GSM]],sc_gsm[model_rxn],sc_gsm[yeast8.3.4 equation],"")</f>
        <v>H+[c] + L-gamma-glutamyl phosphate[c] + NADPH[c] =&gt; L-glutamic 5-semialdehyde[c] + NADP(+)[c] + phosphate[c]</v>
      </c>
      <c r="I1521" s="3" t="b">
        <f>_xlfn.XLOOKUP(RT_gsm[[#This Row],[rxn in SC GSM]],sc_gsm[model_rxn],sc_gsm[Column12],"")</f>
        <v>1</v>
      </c>
      <c r="J1521" s="3" t="str">
        <f>IF(RT_gsm[[#This Row],[Column2]]="REV",FIND("&lt;=&gt;",RT_gsm[[#This Row],[Column8]]),"")</f>
        <v/>
      </c>
    </row>
    <row r="1522" spans="1:10" hidden="1" x14ac:dyDescent="0.2">
      <c r="A1522" t="s">
        <v>866</v>
      </c>
      <c r="B1522" t="s">
        <v>3902</v>
      </c>
      <c r="C1522" t="str">
        <f>RT_gsm[[#This Row],[model_rxn]]&amp;"_"&amp;RT_gsm[[#This Row],[Column2]]</f>
        <v>G6PDA_c_FWD</v>
      </c>
      <c r="D1522" t="str">
        <f>_xlfn.XLOOKUP(RT_gsm[[#This Row],[Column3]],SC_enz[name_dir],SC_enz[name_dir],"")</f>
        <v>G6PDA_c_FWD</v>
      </c>
      <c r="E1522" t="str">
        <f>_xlfn.XLOOKUP(RT_gsm[[#This Row],[model_rxn]],sc_gsm[model_rxn],sc_gsm[model_rxn],"")</f>
        <v>G6PDA_c</v>
      </c>
      <c r="F1522" s="3" t="str">
        <f>_xlfn.XLOOKUP(RT_gsm[[#This Row],[Column3]],sc_gsm[Column3],sc_gsm[Column3],"")</f>
        <v>G6PDA_c_FWD</v>
      </c>
      <c r="G1522" s="3" t="str" cm="1">
        <f t="array" ref="G1522">RT_gsm[[#This Row],[model_rxn]]&amp;",r,"&amp;_xlfn.SWITCH(RT_gsm[[#This Row],[Column2]],"REV","lower_bound:-","FWD","upper_bound:")&amp;"1000"</f>
        <v>G6PDA_c,r,upper_bound:1000</v>
      </c>
      <c r="H1522" s="3" t="str">
        <f>_xlfn.XLOOKUP(RT_gsm[[#This Row],[rxn in SC GSM]],sc_gsm[model_rxn],sc_gsm[yeast8.3.4 equation],"")</f>
        <v>alpha-D-glucosamine 6-phosphate[c] + H2O[c] =&gt; ammonium[c] + D-fructose 6-phosphate[c]</v>
      </c>
      <c r="I1522" s="3" t="b">
        <f>_xlfn.XLOOKUP(RT_gsm[[#This Row],[rxn in SC GSM]],sc_gsm[model_rxn],sc_gsm[Column12],"")</f>
        <v>1</v>
      </c>
      <c r="J1522" s="3" t="str">
        <f>IF(RT_gsm[[#This Row],[Column2]]="REV",FIND("&lt;=&gt;",RT_gsm[[#This Row],[Column8]]),"")</f>
        <v/>
      </c>
    </row>
    <row r="1523" spans="1:10" hidden="1" x14ac:dyDescent="0.2">
      <c r="A1523" t="s">
        <v>867</v>
      </c>
      <c r="B1523" t="s">
        <v>3902</v>
      </c>
      <c r="C1523" t="str">
        <f>RT_gsm[[#This Row],[model_rxn]]&amp;"_"&amp;RT_gsm[[#This Row],[Column2]]</f>
        <v>G6PDH2i_c_FWD</v>
      </c>
      <c r="D1523" t="str">
        <f>_xlfn.XLOOKUP(RT_gsm[[#This Row],[Column3]],SC_enz[name_dir],SC_enz[name_dir],"")</f>
        <v>G6PDH2i_c_FWD</v>
      </c>
      <c r="E1523" t="str">
        <f>_xlfn.XLOOKUP(RT_gsm[[#This Row],[model_rxn]],sc_gsm[model_rxn],sc_gsm[model_rxn],"")</f>
        <v>G6PDH2i_c</v>
      </c>
      <c r="F1523" s="3" t="str">
        <f>_xlfn.XLOOKUP(RT_gsm[[#This Row],[Column3]],sc_gsm[Column3],sc_gsm[Column3],"")</f>
        <v>G6PDH2i_c_FWD</v>
      </c>
      <c r="G1523" s="3" t="str" cm="1">
        <f t="array" ref="G1523">RT_gsm[[#This Row],[model_rxn]]&amp;",r,"&amp;_xlfn.SWITCH(RT_gsm[[#This Row],[Column2]],"REV","lower_bound:-","FWD","upper_bound:")&amp;"1000"</f>
        <v>G6PDH2i_c,r,upper_bound:1000</v>
      </c>
      <c r="H1523" s="3" t="str">
        <f>_xlfn.XLOOKUP(RT_gsm[[#This Row],[rxn in SC GSM]],sc_gsm[model_rxn],sc_gsm[yeast8.3.4 equation],"")</f>
        <v>D-glucose 6-phosphate[c] + NADP(+)[c] =&gt; 6-O-phosphono-D-glucono-1,5-lactone[c] + H+[c] + NADPH[c]</v>
      </c>
      <c r="I1523" s="3" t="b">
        <f>_xlfn.XLOOKUP(RT_gsm[[#This Row],[rxn in SC GSM]],sc_gsm[model_rxn],sc_gsm[Column12],"")</f>
        <v>1</v>
      </c>
      <c r="J1523" s="3" t="str">
        <f>IF(RT_gsm[[#This Row],[Column2]]="REV",FIND("&lt;=&gt;",RT_gsm[[#This Row],[Column8]]),"")</f>
        <v/>
      </c>
    </row>
    <row r="1524" spans="1:10" hidden="1" x14ac:dyDescent="0.2">
      <c r="A1524" t="s">
        <v>5319</v>
      </c>
      <c r="B1524" t="s">
        <v>3903</v>
      </c>
      <c r="C1524" t="str">
        <f>RT_gsm[[#This Row],[model_rxn]]&amp;"_"&amp;RT_gsm[[#This Row],[Column2]]</f>
        <v>G6PE_c_REV</v>
      </c>
      <c r="D1524" t="str">
        <f>_xlfn.XLOOKUP(RT_gsm[[#This Row],[Column3]],SC_enz[name_dir],SC_enz[name_dir],"")</f>
        <v/>
      </c>
      <c r="E1524" t="str">
        <f>_xlfn.XLOOKUP(RT_gsm[[#This Row],[model_rxn]],sc_gsm[model_rxn],sc_gsm[model_rxn],"")</f>
        <v/>
      </c>
      <c r="F1524" s="3" t="str">
        <f>_xlfn.XLOOKUP(RT_gsm[[#This Row],[Column3]],sc_gsm[Column3],sc_gsm[Column3],"")</f>
        <v/>
      </c>
      <c r="G1524" s="3" t="str" cm="1">
        <f t="array" ref="G1524">RT_gsm[[#This Row],[model_rxn]]&amp;",r,"&amp;_xlfn.SWITCH(RT_gsm[[#This Row],[Column2]],"REV","lower_bound:-","FWD","upper_bound:")&amp;"1000"</f>
        <v>G6PE_c,r,lower_bound:-1000</v>
      </c>
      <c r="H1524" s="3" t="str">
        <f>_xlfn.XLOOKUP(RT_gsm[[#This Row],[rxn in SC GSM]],sc_gsm[model_rxn],sc_gsm[yeast8.3.4 equation],"")</f>
        <v/>
      </c>
      <c r="I1524" s="3" t="str">
        <f>_xlfn.XLOOKUP(RT_gsm[[#This Row],[rxn in SC GSM]],sc_gsm[model_rxn],sc_gsm[Column12],"")</f>
        <v/>
      </c>
      <c r="J1524" s="3" t="e">
        <f>IF(RT_gsm[[#This Row],[Column2]]="REV",FIND("&lt;=&gt;",RT_gsm[[#This Row],[Column8]]),"")</f>
        <v>#VALUE!</v>
      </c>
    </row>
    <row r="1525" spans="1:10" hidden="1" x14ac:dyDescent="0.2">
      <c r="A1525" t="s">
        <v>5319</v>
      </c>
      <c r="B1525" t="s">
        <v>3902</v>
      </c>
      <c r="C1525" t="str">
        <f>RT_gsm[[#This Row],[model_rxn]]&amp;"_"&amp;RT_gsm[[#This Row],[Column2]]</f>
        <v>G6PE_c_FWD</v>
      </c>
      <c r="D1525" t="str">
        <f>_xlfn.XLOOKUP(RT_gsm[[#This Row],[Column3]],SC_enz[name_dir],SC_enz[name_dir],"")</f>
        <v/>
      </c>
      <c r="E1525" t="str">
        <f>_xlfn.XLOOKUP(RT_gsm[[#This Row],[model_rxn]],sc_gsm[model_rxn],sc_gsm[model_rxn],"")</f>
        <v/>
      </c>
      <c r="F1525" s="3" t="str">
        <f>_xlfn.XLOOKUP(RT_gsm[[#This Row],[Column3]],sc_gsm[Column3],sc_gsm[Column3],"")</f>
        <v/>
      </c>
      <c r="G1525" s="3" t="str" cm="1">
        <f t="array" ref="G1525">RT_gsm[[#This Row],[model_rxn]]&amp;",r,"&amp;_xlfn.SWITCH(RT_gsm[[#This Row],[Column2]],"REV","lower_bound:-","FWD","upper_bound:")&amp;"1000"</f>
        <v>G6PE_c,r,upper_bound:1000</v>
      </c>
      <c r="H1525" s="3" t="str">
        <f>_xlfn.XLOOKUP(RT_gsm[[#This Row],[rxn in SC GSM]],sc_gsm[model_rxn],sc_gsm[yeast8.3.4 equation],"")</f>
        <v/>
      </c>
      <c r="I1525" s="3" t="str">
        <f>_xlfn.XLOOKUP(RT_gsm[[#This Row],[rxn in SC GSM]],sc_gsm[model_rxn],sc_gsm[Column12],"")</f>
        <v/>
      </c>
      <c r="J1525" s="3" t="str">
        <f>IF(RT_gsm[[#This Row],[Column2]]="REV",FIND("&lt;=&gt;",RT_gsm[[#This Row],[Column8]]),"")</f>
        <v/>
      </c>
    </row>
    <row r="1526" spans="1:10" hidden="1" x14ac:dyDescent="0.2">
      <c r="A1526" t="s">
        <v>851</v>
      </c>
      <c r="B1526" t="s">
        <v>3902</v>
      </c>
      <c r="C1526" t="str">
        <f>RT_gsm[[#This Row],[model_rxn]]&amp;"_"&amp;RT_gsm[[#This Row],[Column2]]</f>
        <v>GALKi_c_FWD</v>
      </c>
      <c r="D1526" t="str">
        <f>_xlfn.XLOOKUP(RT_gsm[[#This Row],[Column3]],SC_enz[name_dir],SC_enz[name_dir],"")</f>
        <v>GALKi_c_FWD</v>
      </c>
      <c r="E1526" t="str">
        <f>_xlfn.XLOOKUP(RT_gsm[[#This Row],[model_rxn]],sc_gsm[model_rxn],sc_gsm[model_rxn],"")</f>
        <v>GALKi_c</v>
      </c>
      <c r="F1526" s="3" t="str">
        <f>_xlfn.XLOOKUP(RT_gsm[[#This Row],[Column3]],sc_gsm[Column3],sc_gsm[Column3],"")</f>
        <v>GALKi_c_FWD</v>
      </c>
      <c r="G1526" s="3" t="str" cm="1">
        <f t="array" ref="G1526">RT_gsm[[#This Row],[model_rxn]]&amp;",r,"&amp;_xlfn.SWITCH(RT_gsm[[#This Row],[Column2]],"REV","lower_bound:-","FWD","upper_bound:")&amp;"1000"</f>
        <v>GALKi_c,r,upper_bound:1000</v>
      </c>
      <c r="H1526" s="3" t="str">
        <f>_xlfn.XLOOKUP(RT_gsm[[#This Row],[rxn in SC GSM]],sc_gsm[model_rxn],sc_gsm[yeast8.3.4 equation],"")</f>
        <v>ATP[c] + D-galactose[c] =&gt; ADP[c] + alpha-D-galactose 1-phosphate[c] + H+[c]</v>
      </c>
      <c r="I1526" s="3" t="b">
        <f>_xlfn.XLOOKUP(RT_gsm[[#This Row],[rxn in SC GSM]],sc_gsm[model_rxn],sc_gsm[Column12],"")</f>
        <v>1</v>
      </c>
      <c r="J1526" s="3" t="str">
        <f>IF(RT_gsm[[#This Row],[Column2]]="REV",FIND("&lt;=&gt;",RT_gsm[[#This Row],[Column8]]),"")</f>
        <v/>
      </c>
    </row>
    <row r="1527" spans="1:10" hidden="1" x14ac:dyDescent="0.2">
      <c r="A1527" t="s">
        <v>5324</v>
      </c>
      <c r="B1527" t="s">
        <v>3902</v>
      </c>
      <c r="C1527" t="str">
        <f>RT_gsm[[#This Row],[model_rxn]]&amp;"_"&amp;RT_gsm[[#This Row],[Column2]]</f>
        <v>GALOX_e_FWD</v>
      </c>
      <c r="D1527" t="str">
        <f>_xlfn.XLOOKUP(RT_gsm[[#This Row],[Column3]],SC_enz[name_dir],SC_enz[name_dir],"")</f>
        <v/>
      </c>
      <c r="E1527" t="str">
        <f>_xlfn.XLOOKUP(RT_gsm[[#This Row],[model_rxn]],sc_gsm[model_rxn],sc_gsm[model_rxn],"")</f>
        <v/>
      </c>
      <c r="F1527" s="3" t="str">
        <f>_xlfn.XLOOKUP(RT_gsm[[#This Row],[Column3]],sc_gsm[Column3],sc_gsm[Column3],"")</f>
        <v/>
      </c>
      <c r="G1527" s="3" t="str" cm="1">
        <f t="array" ref="G1527">RT_gsm[[#This Row],[model_rxn]]&amp;",r,"&amp;_xlfn.SWITCH(RT_gsm[[#This Row],[Column2]],"REV","lower_bound:-","FWD","upper_bound:")&amp;"1000"</f>
        <v>GALOX_e,r,upper_bound:1000</v>
      </c>
      <c r="H1527" s="3" t="str">
        <f>_xlfn.XLOOKUP(RT_gsm[[#This Row],[rxn in SC GSM]],sc_gsm[model_rxn],sc_gsm[yeast8.3.4 equation],"")</f>
        <v/>
      </c>
      <c r="I1527" s="3" t="str">
        <f>_xlfn.XLOOKUP(RT_gsm[[#This Row],[rxn in SC GSM]],sc_gsm[model_rxn],sc_gsm[Column12],"")</f>
        <v/>
      </c>
      <c r="J1527" s="3" t="str">
        <f>IF(RT_gsm[[#This Row],[Column2]]="REV",FIND("&lt;=&gt;",RT_gsm[[#This Row],[Column8]]),"")</f>
        <v/>
      </c>
    </row>
    <row r="1528" spans="1:10" hidden="1" x14ac:dyDescent="0.2">
      <c r="A1528" t="s">
        <v>5327</v>
      </c>
      <c r="B1528" t="s">
        <v>3902</v>
      </c>
      <c r="C1528" t="str">
        <f>RT_gsm[[#This Row],[model_rxn]]&amp;"_"&amp;RT_gsm[[#This Row],[Column2]]</f>
        <v>GALT_c_FWD</v>
      </c>
      <c r="D1528" t="str">
        <f>_xlfn.XLOOKUP(RT_gsm[[#This Row],[Column3]],SC_enz[name_dir],SC_enz[name_dir],"")</f>
        <v/>
      </c>
      <c r="E1528" t="str">
        <f>_xlfn.XLOOKUP(RT_gsm[[#This Row],[model_rxn]],sc_gsm[model_rxn],sc_gsm[model_rxn],"")</f>
        <v/>
      </c>
      <c r="F1528" s="3" t="str">
        <f>_xlfn.XLOOKUP(RT_gsm[[#This Row],[Column3]],sc_gsm[Column3],sc_gsm[Column3],"")</f>
        <v/>
      </c>
      <c r="G1528" s="3" t="str" cm="1">
        <f t="array" ref="G1528">RT_gsm[[#This Row],[model_rxn]]&amp;",r,"&amp;_xlfn.SWITCH(RT_gsm[[#This Row],[Column2]],"REV","lower_bound:-","FWD","upper_bound:")&amp;"1000"</f>
        <v>GALT_c,r,upper_bound:1000</v>
      </c>
      <c r="H1528" s="3" t="str">
        <f>_xlfn.XLOOKUP(RT_gsm[[#This Row],[rxn in SC GSM]],sc_gsm[model_rxn],sc_gsm[yeast8.3.4 equation],"")</f>
        <v/>
      </c>
      <c r="I1528" s="3" t="str">
        <f>_xlfn.XLOOKUP(RT_gsm[[#This Row],[rxn in SC GSM]],sc_gsm[model_rxn],sc_gsm[Column12],"")</f>
        <v/>
      </c>
      <c r="J1528" s="3" t="str">
        <f>IF(RT_gsm[[#This Row],[Column2]]="REV",FIND("&lt;=&gt;",RT_gsm[[#This Row],[Column8]]),"")</f>
        <v/>
      </c>
    </row>
    <row r="1529" spans="1:10" hidden="1" x14ac:dyDescent="0.2">
      <c r="A1529" t="s">
        <v>1752</v>
      </c>
      <c r="B1529" t="s">
        <v>3903</v>
      </c>
      <c r="C1529" t="str">
        <f>RT_gsm[[#This Row],[model_rxn]]&amp;"_"&amp;RT_gsm[[#This Row],[Column2]]</f>
        <v>GALUi_c_REV</v>
      </c>
      <c r="D1529" t="str">
        <f>_xlfn.XLOOKUP(RT_gsm[[#This Row],[Column3]],SC_enz[name_dir],SC_enz[name_dir],"")</f>
        <v>GALUi_c_REV</v>
      </c>
      <c r="E1529" t="str">
        <f>_xlfn.XLOOKUP(RT_gsm[[#This Row],[model_rxn]],sc_gsm[model_rxn],sc_gsm[model_rxn],"")</f>
        <v>GALUi_c</v>
      </c>
      <c r="F1529" s="3" t="str">
        <f>_xlfn.XLOOKUP(RT_gsm[[#This Row],[Column3]],sc_gsm[Column3],sc_gsm[Column3],"")</f>
        <v>GALUi_c_REV</v>
      </c>
      <c r="G1529" s="3" t="str" cm="1">
        <f t="array" ref="G1529">RT_gsm[[#This Row],[model_rxn]]&amp;",r,"&amp;_xlfn.SWITCH(RT_gsm[[#This Row],[Column2]],"REV","lower_bound:-","FWD","upper_bound:")&amp;"1000"</f>
        <v>GALUi_c,r,lower_bound:-1000</v>
      </c>
      <c r="H1529" s="3" t="str">
        <f>_xlfn.XLOOKUP(RT_gsm[[#This Row],[rxn in SC GSM]],sc_gsm[model_rxn],sc_gsm[yeast8.3.4 equation],"")</f>
        <v>D-glucose 1-phosphate[c] + H+[c] + UTP[c] &lt;=&gt; diphosphate[c] + UDP-D-glucose[c]</v>
      </c>
      <c r="I1529" s="3" t="b">
        <f>_xlfn.XLOOKUP(RT_gsm[[#This Row],[rxn in SC GSM]],sc_gsm[model_rxn],sc_gsm[Column12],"")</f>
        <v>1</v>
      </c>
      <c r="J1529" s="3">
        <f>IF(RT_gsm[[#This Row],[Column2]]="REV",FIND("&lt;=&gt;",RT_gsm[[#This Row],[Column8]]),"")</f>
        <v>43</v>
      </c>
    </row>
    <row r="1530" spans="1:10" hidden="1" x14ac:dyDescent="0.2">
      <c r="A1530" t="s">
        <v>1752</v>
      </c>
      <c r="B1530" t="s">
        <v>3902</v>
      </c>
      <c r="C1530" t="str">
        <f>RT_gsm[[#This Row],[model_rxn]]&amp;"_"&amp;RT_gsm[[#This Row],[Column2]]</f>
        <v>GALUi_c_FWD</v>
      </c>
      <c r="D1530" t="str">
        <f>_xlfn.XLOOKUP(RT_gsm[[#This Row],[Column3]],SC_enz[name_dir],SC_enz[name_dir],"")</f>
        <v>GALUi_c_FWD</v>
      </c>
      <c r="E1530" t="str">
        <f>_xlfn.XLOOKUP(RT_gsm[[#This Row],[model_rxn]],sc_gsm[model_rxn],sc_gsm[model_rxn],"")</f>
        <v>GALUi_c</v>
      </c>
      <c r="F1530" s="3" t="str">
        <f>_xlfn.XLOOKUP(RT_gsm[[#This Row],[Column3]],sc_gsm[Column3],sc_gsm[Column3],"")</f>
        <v>GALUi_c_FWD</v>
      </c>
      <c r="G1530" s="3" t="str" cm="1">
        <f t="array" ref="G1530">RT_gsm[[#This Row],[model_rxn]]&amp;",r,"&amp;_xlfn.SWITCH(RT_gsm[[#This Row],[Column2]],"REV","lower_bound:-","FWD","upper_bound:")&amp;"1000"</f>
        <v>GALUi_c,r,upper_bound:1000</v>
      </c>
      <c r="H1530" s="3" t="str">
        <f>_xlfn.XLOOKUP(RT_gsm[[#This Row],[rxn in SC GSM]],sc_gsm[model_rxn],sc_gsm[yeast8.3.4 equation],"")</f>
        <v>D-glucose 1-phosphate[c] + H+[c] + UTP[c] &lt;=&gt; diphosphate[c] + UDP-D-glucose[c]</v>
      </c>
      <c r="I1530" s="3" t="b">
        <f>_xlfn.XLOOKUP(RT_gsm[[#This Row],[rxn in SC GSM]],sc_gsm[model_rxn],sc_gsm[Column12],"")</f>
        <v>1</v>
      </c>
      <c r="J1530" s="3" t="str">
        <f>IF(RT_gsm[[#This Row],[Column2]]="REV",FIND("&lt;=&gt;",RT_gsm[[#This Row],[Column8]]),"")</f>
        <v/>
      </c>
    </row>
    <row r="1531" spans="1:10" hidden="1" x14ac:dyDescent="0.2">
      <c r="A1531" t="s">
        <v>2112</v>
      </c>
      <c r="B1531" t="s">
        <v>3902</v>
      </c>
      <c r="C1531" t="str">
        <f>RT_gsm[[#This Row],[model_rxn]]&amp;"_"&amp;RT_gsm[[#This Row],[Column2]]</f>
        <v>GALtps_e_FWD</v>
      </c>
      <c r="D1531" t="str">
        <f>_xlfn.XLOOKUP(RT_gsm[[#This Row],[Column3]],SC_enz[name_dir],SC_enz[name_dir],"")</f>
        <v>GALtps_e_FWD</v>
      </c>
      <c r="E1531" t="str">
        <f>_xlfn.XLOOKUP(RT_gsm[[#This Row],[model_rxn]],sc_gsm[model_rxn],sc_gsm[model_rxn],"")</f>
        <v>GALtps_e</v>
      </c>
      <c r="F1531" s="3" t="str">
        <f>_xlfn.XLOOKUP(RT_gsm[[#This Row],[Column3]],sc_gsm[Column3],sc_gsm[Column3],"")</f>
        <v>GALtps_e_FWD</v>
      </c>
      <c r="G1531" s="3" t="str" cm="1">
        <f t="array" ref="G1531">RT_gsm[[#This Row],[model_rxn]]&amp;",r,"&amp;_xlfn.SWITCH(RT_gsm[[#This Row],[Column2]],"REV","lower_bound:-","FWD","upper_bound:")&amp;"1000"</f>
        <v>GALtps_e,r,upper_bound:1000</v>
      </c>
      <c r="H1531" s="3" t="str">
        <f>_xlfn.XLOOKUP(RT_gsm[[#This Row],[rxn in SC GSM]],sc_gsm[model_rxn],sc_gsm[yeast8.3.4 equation],"")</f>
        <v>D-galactose[e] + H+[e] =&gt; D-galactose[c] + H+[c]</v>
      </c>
      <c r="I1531" s="3" t="b">
        <f>_xlfn.XLOOKUP(RT_gsm[[#This Row],[rxn in SC GSM]],sc_gsm[model_rxn],sc_gsm[Column12],"")</f>
        <v>1</v>
      </c>
      <c r="J1531" s="3" t="str">
        <f>IF(RT_gsm[[#This Row],[Column2]]="REV",FIND("&lt;=&gt;",RT_gsm[[#This Row],[Column8]]),"")</f>
        <v/>
      </c>
    </row>
    <row r="1532" spans="1:10" hidden="1" x14ac:dyDescent="0.2">
      <c r="A1532" t="s">
        <v>2550</v>
      </c>
      <c r="B1532" t="s">
        <v>3903</v>
      </c>
      <c r="C1532" t="str">
        <f>RT_gsm[[#This Row],[model_rxn]]&amp;"_"&amp;RT_gsm[[#This Row],[Column2]]</f>
        <v>GAM6Pt_c_REV</v>
      </c>
      <c r="D1532" t="str">
        <f>_xlfn.XLOOKUP(RT_gsm[[#This Row],[Column3]],SC_enz[name_dir],SC_enz[name_dir],"")</f>
        <v>GAM6Pt_c_REV</v>
      </c>
      <c r="E1532" t="str">
        <f>_xlfn.XLOOKUP(RT_gsm[[#This Row],[model_rxn]],sc_gsm[model_rxn],sc_gsm[model_rxn],"")</f>
        <v>GAM6Pt_c</v>
      </c>
      <c r="F1532" s="3" t="str">
        <f>_xlfn.XLOOKUP(RT_gsm[[#This Row],[Column3]],sc_gsm[Column3],sc_gsm[Column3],"")</f>
        <v>GAM6Pt_c_REV</v>
      </c>
      <c r="G1532" s="3" t="str" cm="1">
        <f t="array" ref="G1532">RT_gsm[[#This Row],[model_rxn]]&amp;",r,"&amp;_xlfn.SWITCH(RT_gsm[[#This Row],[Column2]],"REV","lower_bound:-","FWD","upper_bound:")&amp;"1000"</f>
        <v>GAM6Pt_c,r,lower_bound:-1000</v>
      </c>
      <c r="H1532" s="3" t="str">
        <f>_xlfn.XLOOKUP(RT_gsm[[#This Row],[rxn in SC GSM]],sc_gsm[model_rxn],sc_gsm[yeast8.3.4 equation],"")</f>
        <v>alpha-D-glucosamine 6-phosphate[e] &lt;=&gt; alpha-D-glucosamine 6-phosphate[c]</v>
      </c>
      <c r="I1532" s="3" t="b">
        <f>_xlfn.XLOOKUP(RT_gsm[[#This Row],[rxn in SC GSM]],sc_gsm[model_rxn],sc_gsm[Column12],"")</f>
        <v>1</v>
      </c>
      <c r="J1532" s="3">
        <f>IF(RT_gsm[[#This Row],[Column2]]="REV",FIND("&lt;=&gt;",RT_gsm[[#This Row],[Column8]]),"")</f>
        <v>36</v>
      </c>
    </row>
    <row r="1533" spans="1:10" hidden="1" x14ac:dyDescent="0.2">
      <c r="A1533" t="s">
        <v>2550</v>
      </c>
      <c r="B1533" t="s">
        <v>3902</v>
      </c>
      <c r="C1533" t="str">
        <f>RT_gsm[[#This Row],[model_rxn]]&amp;"_"&amp;RT_gsm[[#This Row],[Column2]]</f>
        <v>GAM6Pt_c_FWD</v>
      </c>
      <c r="D1533" t="str">
        <f>_xlfn.XLOOKUP(RT_gsm[[#This Row],[Column3]],SC_enz[name_dir],SC_enz[name_dir],"")</f>
        <v>GAM6Pt_c_FWD</v>
      </c>
      <c r="E1533" t="str">
        <f>_xlfn.XLOOKUP(RT_gsm[[#This Row],[model_rxn]],sc_gsm[model_rxn],sc_gsm[model_rxn],"")</f>
        <v>GAM6Pt_c</v>
      </c>
      <c r="F1533" s="3" t="str">
        <f>_xlfn.XLOOKUP(RT_gsm[[#This Row],[Column3]],sc_gsm[Column3],sc_gsm[Column3],"")</f>
        <v>GAM6Pt_c_FWD</v>
      </c>
      <c r="G1533" s="3" t="str" cm="1">
        <f t="array" ref="G1533">RT_gsm[[#This Row],[model_rxn]]&amp;",r,"&amp;_xlfn.SWITCH(RT_gsm[[#This Row],[Column2]],"REV","lower_bound:-","FWD","upper_bound:")&amp;"1000"</f>
        <v>GAM6Pt_c,r,upper_bound:1000</v>
      </c>
      <c r="H1533" s="3" t="str">
        <f>_xlfn.XLOOKUP(RT_gsm[[#This Row],[rxn in SC GSM]],sc_gsm[model_rxn],sc_gsm[yeast8.3.4 equation],"")</f>
        <v>alpha-D-glucosamine 6-phosphate[e] &lt;=&gt; alpha-D-glucosamine 6-phosphate[c]</v>
      </c>
      <c r="I1533" s="3" t="b">
        <f>_xlfn.XLOOKUP(RT_gsm[[#This Row],[rxn in SC GSM]],sc_gsm[model_rxn],sc_gsm[Column12],"")</f>
        <v>1</v>
      </c>
      <c r="J1533" s="3" t="str">
        <f>IF(RT_gsm[[#This Row],[Column2]]="REV",FIND("&lt;=&gt;",RT_gsm[[#This Row],[Column8]]),"")</f>
        <v/>
      </c>
    </row>
    <row r="1534" spans="1:10" hidden="1" x14ac:dyDescent="0.2">
      <c r="A1534" t="s">
        <v>926</v>
      </c>
      <c r="B1534" t="s">
        <v>3903</v>
      </c>
      <c r="C1534" t="str">
        <f>RT_gsm[[#This Row],[model_rxn]]&amp;"_"&amp;RT_gsm[[#This Row],[Column2]]</f>
        <v>GAPD_c_REV</v>
      </c>
      <c r="D1534" t="str">
        <f>_xlfn.XLOOKUP(RT_gsm[[#This Row],[Column3]],SC_enz[name_dir],SC_enz[name_dir],"")</f>
        <v>GAPD_c_REV</v>
      </c>
      <c r="E1534" t="str">
        <f>_xlfn.XLOOKUP(RT_gsm[[#This Row],[model_rxn]],sc_gsm[model_rxn],sc_gsm[model_rxn],"")</f>
        <v>GAPD_c</v>
      </c>
      <c r="F1534" s="3" t="str">
        <f>_xlfn.XLOOKUP(RT_gsm[[#This Row],[Column3]],sc_gsm[Column3],sc_gsm[Column3],"")</f>
        <v>GAPD_c_REV</v>
      </c>
      <c r="G1534" s="3" t="str" cm="1">
        <f t="array" ref="G1534">RT_gsm[[#This Row],[model_rxn]]&amp;",r,"&amp;_xlfn.SWITCH(RT_gsm[[#This Row],[Column2]],"REV","lower_bound:-","FWD","upper_bound:")&amp;"1000"</f>
        <v>GAPD_c,r,lower_bound:-1000</v>
      </c>
      <c r="H1534" s="3" t="str">
        <f>_xlfn.XLOOKUP(RT_gsm[[#This Row],[rxn in SC GSM]],sc_gsm[model_rxn],sc_gsm[yeast8.3.4 equation],"")</f>
        <v>glyceraldehyde 3-phosphate[c] + NAD[c] + phosphate[c] &lt;=&gt; 1,3-bisphospho-D-glycerate[c] + H+[c] + NADH[c]</v>
      </c>
      <c r="I1534" s="3" t="b">
        <f>_xlfn.XLOOKUP(RT_gsm[[#This Row],[rxn in SC GSM]],sc_gsm[model_rxn],sc_gsm[Column12],"")</f>
        <v>1</v>
      </c>
      <c r="J1534" s="3">
        <f>IF(RT_gsm[[#This Row],[Column2]]="REV",FIND("&lt;=&gt;",RT_gsm[[#This Row],[Column8]]),"")</f>
        <v>55</v>
      </c>
    </row>
    <row r="1535" spans="1:10" hidden="1" x14ac:dyDescent="0.2">
      <c r="A1535" t="s">
        <v>926</v>
      </c>
      <c r="B1535" t="s">
        <v>3902</v>
      </c>
      <c r="C1535" t="str">
        <f>RT_gsm[[#This Row],[model_rxn]]&amp;"_"&amp;RT_gsm[[#This Row],[Column2]]</f>
        <v>GAPD_c_FWD</v>
      </c>
      <c r="D1535" t="str">
        <f>_xlfn.XLOOKUP(RT_gsm[[#This Row],[Column3]],SC_enz[name_dir],SC_enz[name_dir],"")</f>
        <v>GAPD_c_FWD</v>
      </c>
      <c r="E1535" t="str">
        <f>_xlfn.XLOOKUP(RT_gsm[[#This Row],[model_rxn]],sc_gsm[model_rxn],sc_gsm[model_rxn],"")</f>
        <v>GAPD_c</v>
      </c>
      <c r="F1535" s="3" t="str">
        <f>_xlfn.XLOOKUP(RT_gsm[[#This Row],[Column3]],sc_gsm[Column3],sc_gsm[Column3],"")</f>
        <v>GAPD_c_FWD</v>
      </c>
      <c r="G1535" s="3" t="str" cm="1">
        <f t="array" ref="G1535">RT_gsm[[#This Row],[model_rxn]]&amp;",r,"&amp;_xlfn.SWITCH(RT_gsm[[#This Row],[Column2]],"REV","lower_bound:-","FWD","upper_bound:")&amp;"1000"</f>
        <v>GAPD_c,r,upper_bound:1000</v>
      </c>
      <c r="H1535" s="3" t="str">
        <f>_xlfn.XLOOKUP(RT_gsm[[#This Row],[rxn in SC GSM]],sc_gsm[model_rxn],sc_gsm[yeast8.3.4 equation],"")</f>
        <v>glyceraldehyde 3-phosphate[c] + NAD[c] + phosphate[c] &lt;=&gt; 1,3-bisphospho-D-glycerate[c] + H+[c] + NADH[c]</v>
      </c>
      <c r="I1535" s="3" t="b">
        <f>_xlfn.XLOOKUP(RT_gsm[[#This Row],[rxn in SC GSM]],sc_gsm[model_rxn],sc_gsm[Column12],"")</f>
        <v>1</v>
      </c>
      <c r="J1535" s="3" t="str">
        <f>IF(RT_gsm[[#This Row],[Column2]]="REV",FIND("&lt;=&gt;",RT_gsm[[#This Row],[Column8]]),"")</f>
        <v/>
      </c>
    </row>
    <row r="1536" spans="1:10" hidden="1" x14ac:dyDescent="0.2">
      <c r="A1536" t="s">
        <v>953</v>
      </c>
      <c r="B1536" t="s">
        <v>3902</v>
      </c>
      <c r="C1536" t="str">
        <f>RT_gsm[[#This Row],[model_rxn]]&amp;"_"&amp;RT_gsm[[#This Row],[Column2]]</f>
        <v>GARFT_c_FWD</v>
      </c>
      <c r="D1536" t="str">
        <f>_xlfn.XLOOKUP(RT_gsm[[#This Row],[Column3]],SC_enz[name_dir],SC_enz[name_dir],"")</f>
        <v>GARFT_c_FWD</v>
      </c>
      <c r="E1536" t="str">
        <f>_xlfn.XLOOKUP(RT_gsm[[#This Row],[model_rxn]],sc_gsm[model_rxn],sc_gsm[model_rxn],"")</f>
        <v>GARFT_c</v>
      </c>
      <c r="F1536" s="3" t="str">
        <f>_xlfn.XLOOKUP(RT_gsm[[#This Row],[Column3]],sc_gsm[Column3],sc_gsm[Column3],"")</f>
        <v>GARFT_c_FWD</v>
      </c>
      <c r="G1536" s="3" t="str" cm="1">
        <f t="array" ref="G1536">RT_gsm[[#This Row],[model_rxn]]&amp;",r,"&amp;_xlfn.SWITCH(RT_gsm[[#This Row],[Column2]],"REV","lower_bound:-","FWD","upper_bound:")&amp;"1000"</f>
        <v>GARFT_c,r,upper_bound:1000</v>
      </c>
      <c r="H1536" s="3" t="str">
        <f>_xlfn.XLOOKUP(RT_gsm[[#This Row],[rxn in SC GSM]],sc_gsm[model_rxn],sc_gsm[yeast8.3.4 equation],"")</f>
        <v>10-formyl-THF[c] + 5-phospho-ribosyl-glycineamide[c] =&gt; 5'-phosphoribosyl-N-formylglycineamide[c] + H+[c] + THF[c]</v>
      </c>
      <c r="I1536" s="3" t="b">
        <f>_xlfn.XLOOKUP(RT_gsm[[#This Row],[rxn in SC GSM]],sc_gsm[model_rxn],sc_gsm[Column12],"")</f>
        <v>1</v>
      </c>
      <c r="J1536" s="3" t="str">
        <f>IF(RT_gsm[[#This Row],[Column2]]="REV",FIND("&lt;=&gt;",RT_gsm[[#This Row],[Column8]]),"")</f>
        <v/>
      </c>
    </row>
    <row r="1537" spans="1:10" hidden="1" x14ac:dyDescent="0.2">
      <c r="A1537" t="s">
        <v>5340</v>
      </c>
      <c r="B1537" t="s">
        <v>3902</v>
      </c>
      <c r="C1537" t="str">
        <f>RT_gsm[[#This Row],[model_rxn]]&amp;"_"&amp;RT_gsm[[#This Row],[Column2]]</f>
        <v>GBBOX_c_FWD</v>
      </c>
      <c r="D1537" t="str">
        <f>_xlfn.XLOOKUP(RT_gsm[[#This Row],[Column3]],SC_enz[name_dir],SC_enz[name_dir],"")</f>
        <v/>
      </c>
      <c r="E1537" t="str">
        <f>_xlfn.XLOOKUP(RT_gsm[[#This Row],[model_rxn]],sc_gsm[model_rxn],sc_gsm[model_rxn],"")</f>
        <v/>
      </c>
      <c r="F1537" s="3" t="str">
        <f>_xlfn.XLOOKUP(RT_gsm[[#This Row],[Column3]],sc_gsm[Column3],sc_gsm[Column3],"")</f>
        <v/>
      </c>
      <c r="G1537" s="3" t="str" cm="1">
        <f t="array" ref="G1537">RT_gsm[[#This Row],[model_rxn]]&amp;",r,"&amp;_xlfn.SWITCH(RT_gsm[[#This Row],[Column2]],"REV","lower_bound:-","FWD","upper_bound:")&amp;"1000"</f>
        <v>GBBOX_c,r,upper_bound:1000</v>
      </c>
      <c r="H1537" s="3" t="str">
        <f>_xlfn.XLOOKUP(RT_gsm[[#This Row],[rxn in SC GSM]],sc_gsm[model_rxn],sc_gsm[yeast8.3.4 equation],"")</f>
        <v/>
      </c>
      <c r="I1537" s="3" t="str">
        <f>_xlfn.XLOOKUP(RT_gsm[[#This Row],[rxn in SC GSM]],sc_gsm[model_rxn],sc_gsm[Column12],"")</f>
        <v/>
      </c>
      <c r="J1537" s="3" t="str">
        <f>IF(RT_gsm[[#This Row],[Column2]]="REV",FIND("&lt;=&gt;",RT_gsm[[#This Row],[Column8]]),"")</f>
        <v/>
      </c>
    </row>
    <row r="1538" spans="1:10" hidden="1" x14ac:dyDescent="0.2">
      <c r="A1538" t="s">
        <v>2634</v>
      </c>
      <c r="B1538" t="s">
        <v>3903</v>
      </c>
      <c r="C1538" t="str">
        <f>RT_gsm[[#This Row],[model_rxn]]&amp;"_"&amp;RT_gsm[[#This Row],[Column2]]</f>
        <v>GCALDt_c_e_REV</v>
      </c>
      <c r="D1538" t="str">
        <f>_xlfn.XLOOKUP(RT_gsm[[#This Row],[Column3]],SC_enz[name_dir],SC_enz[name_dir],"")</f>
        <v>GCALDt_c_e_REV</v>
      </c>
      <c r="E1538" t="str">
        <f>_xlfn.XLOOKUP(RT_gsm[[#This Row],[model_rxn]],sc_gsm[model_rxn],sc_gsm[model_rxn],"")</f>
        <v>GCALDt_c_e</v>
      </c>
      <c r="F1538" s="3" t="str">
        <f>_xlfn.XLOOKUP(RT_gsm[[#This Row],[Column3]],sc_gsm[Column3],sc_gsm[Column3],"")</f>
        <v>GCALDt_c_e_REV</v>
      </c>
      <c r="G1538" s="3" t="str" cm="1">
        <f t="array" ref="G1538">RT_gsm[[#This Row],[model_rxn]]&amp;",r,"&amp;_xlfn.SWITCH(RT_gsm[[#This Row],[Column2]],"REV","lower_bound:-","FWD","upper_bound:")&amp;"1000"</f>
        <v>GCALDt_c_e,r,lower_bound:-1000</v>
      </c>
      <c r="H1538" s="3" t="str">
        <f>_xlfn.XLOOKUP(RT_gsm[[#This Row],[rxn in SC GSM]],sc_gsm[model_rxn],sc_gsm[yeast8.3.4 equation],"")</f>
        <v>glycolaldehyde[c] &lt;=&gt; glycolaldehyde[m]</v>
      </c>
      <c r="I1538" s="3" t="b">
        <f>_xlfn.XLOOKUP(RT_gsm[[#This Row],[rxn in SC GSM]],sc_gsm[model_rxn],sc_gsm[Column12],"")</f>
        <v>1</v>
      </c>
      <c r="J1538" s="3">
        <f>IF(RT_gsm[[#This Row],[Column2]]="REV",FIND("&lt;=&gt;",RT_gsm[[#This Row],[Column8]]),"")</f>
        <v>19</v>
      </c>
    </row>
    <row r="1539" spans="1:10" hidden="1" x14ac:dyDescent="0.2">
      <c r="A1539" t="s">
        <v>2634</v>
      </c>
      <c r="B1539" t="s">
        <v>3902</v>
      </c>
      <c r="C1539" t="str">
        <f>RT_gsm[[#This Row],[model_rxn]]&amp;"_"&amp;RT_gsm[[#This Row],[Column2]]</f>
        <v>GCALDt_c_e_FWD</v>
      </c>
      <c r="D1539" t="str">
        <f>_xlfn.XLOOKUP(RT_gsm[[#This Row],[Column3]],SC_enz[name_dir],SC_enz[name_dir],"")</f>
        <v>GCALDt_c_e_FWD</v>
      </c>
      <c r="E1539" t="str">
        <f>_xlfn.XLOOKUP(RT_gsm[[#This Row],[model_rxn]],sc_gsm[model_rxn],sc_gsm[model_rxn],"")</f>
        <v>GCALDt_c_e</v>
      </c>
      <c r="F1539" s="3" t="str">
        <f>_xlfn.XLOOKUP(RT_gsm[[#This Row],[Column3]],sc_gsm[Column3],sc_gsm[Column3],"")</f>
        <v>GCALDt_c_e_FWD</v>
      </c>
      <c r="G1539" s="3" t="str" cm="1">
        <f t="array" ref="G1539">RT_gsm[[#This Row],[model_rxn]]&amp;",r,"&amp;_xlfn.SWITCH(RT_gsm[[#This Row],[Column2]],"REV","lower_bound:-","FWD","upper_bound:")&amp;"1000"</f>
        <v>GCALDt_c_e,r,upper_bound:1000</v>
      </c>
      <c r="H1539" s="3" t="str">
        <f>_xlfn.XLOOKUP(RT_gsm[[#This Row],[rxn in SC GSM]],sc_gsm[model_rxn],sc_gsm[yeast8.3.4 equation],"")</f>
        <v>glycolaldehyde[c] &lt;=&gt; glycolaldehyde[m]</v>
      </c>
      <c r="I1539" s="3" t="b">
        <f>_xlfn.XLOOKUP(RT_gsm[[#This Row],[rxn in SC GSM]],sc_gsm[model_rxn],sc_gsm[Column12],"")</f>
        <v>1</v>
      </c>
      <c r="J1539" s="3" t="str">
        <f>IF(RT_gsm[[#This Row],[Column2]]="REV",FIND("&lt;=&gt;",RT_gsm[[#This Row],[Column8]]),"")</f>
        <v/>
      </c>
    </row>
    <row r="1540" spans="1:10" hidden="1" x14ac:dyDescent="0.2">
      <c r="A1540" t="s">
        <v>2633</v>
      </c>
      <c r="B1540" t="s">
        <v>3903</v>
      </c>
      <c r="C1540" t="str">
        <f>RT_gsm[[#This Row],[model_rxn]]&amp;"_"&amp;RT_gsm[[#This Row],[Column2]]</f>
        <v>GCALDt_c_m_REV</v>
      </c>
      <c r="D1540" t="str">
        <f>_xlfn.XLOOKUP(RT_gsm[[#This Row],[Column3]],SC_enz[name_dir],SC_enz[name_dir],"")</f>
        <v>GCALDt_c_m_REV</v>
      </c>
      <c r="E1540" t="str">
        <f>_xlfn.XLOOKUP(RT_gsm[[#This Row],[model_rxn]],sc_gsm[model_rxn],sc_gsm[model_rxn],"")</f>
        <v>GCALDt_c_m</v>
      </c>
      <c r="F1540" s="3" t="str">
        <f>_xlfn.XLOOKUP(RT_gsm[[#This Row],[Column3]],sc_gsm[Column3],sc_gsm[Column3],"")</f>
        <v>GCALDt_c_m_REV</v>
      </c>
      <c r="G1540" s="3" t="str" cm="1">
        <f t="array" ref="G1540">RT_gsm[[#This Row],[model_rxn]]&amp;",r,"&amp;_xlfn.SWITCH(RT_gsm[[#This Row],[Column2]],"REV","lower_bound:-","FWD","upper_bound:")&amp;"1000"</f>
        <v>GCALDt_c_m,r,lower_bound:-1000</v>
      </c>
      <c r="H1540" s="3" t="str">
        <f>_xlfn.XLOOKUP(RT_gsm[[#This Row],[rxn in SC GSM]],sc_gsm[model_rxn],sc_gsm[yeast8.3.4 equation],"")</f>
        <v>glycolaldehyde[c] &lt;=&gt; glycolaldehyde[m]</v>
      </c>
      <c r="I1540" s="3" t="b">
        <f>_xlfn.XLOOKUP(RT_gsm[[#This Row],[rxn in SC GSM]],sc_gsm[model_rxn],sc_gsm[Column12],"")</f>
        <v>1</v>
      </c>
      <c r="J1540" s="3">
        <f>IF(RT_gsm[[#This Row],[Column2]]="REV",FIND("&lt;=&gt;",RT_gsm[[#This Row],[Column8]]),"")</f>
        <v>19</v>
      </c>
    </row>
    <row r="1541" spans="1:10" hidden="1" x14ac:dyDescent="0.2">
      <c r="A1541" t="s">
        <v>2633</v>
      </c>
      <c r="B1541" t="s">
        <v>3902</v>
      </c>
      <c r="C1541" t="str">
        <f>RT_gsm[[#This Row],[model_rxn]]&amp;"_"&amp;RT_gsm[[#This Row],[Column2]]</f>
        <v>GCALDt_c_m_FWD</v>
      </c>
      <c r="D1541" t="str">
        <f>_xlfn.XLOOKUP(RT_gsm[[#This Row],[Column3]],SC_enz[name_dir],SC_enz[name_dir],"")</f>
        <v>GCALDt_c_m_FWD</v>
      </c>
      <c r="E1541" t="str">
        <f>_xlfn.XLOOKUP(RT_gsm[[#This Row],[model_rxn]],sc_gsm[model_rxn],sc_gsm[model_rxn],"")</f>
        <v>GCALDt_c_m</v>
      </c>
      <c r="F1541" s="3" t="str">
        <f>_xlfn.XLOOKUP(RT_gsm[[#This Row],[Column3]],sc_gsm[Column3],sc_gsm[Column3],"")</f>
        <v>GCALDt_c_m_FWD</v>
      </c>
      <c r="G1541" s="3" t="str" cm="1">
        <f t="array" ref="G1541">RT_gsm[[#This Row],[model_rxn]]&amp;",r,"&amp;_xlfn.SWITCH(RT_gsm[[#This Row],[Column2]],"REV","lower_bound:-","FWD","upper_bound:")&amp;"1000"</f>
        <v>GCALDt_c_m,r,upper_bound:1000</v>
      </c>
      <c r="H1541" s="3" t="str">
        <f>_xlfn.XLOOKUP(RT_gsm[[#This Row],[rxn in SC GSM]],sc_gsm[model_rxn],sc_gsm[yeast8.3.4 equation],"")</f>
        <v>glycolaldehyde[c] &lt;=&gt; glycolaldehyde[m]</v>
      </c>
      <c r="I1541" s="3" t="b">
        <f>_xlfn.XLOOKUP(RT_gsm[[#This Row],[rxn in SC GSM]],sc_gsm[model_rxn],sc_gsm[Column12],"")</f>
        <v>1</v>
      </c>
      <c r="J1541" s="3" t="str">
        <f>IF(RT_gsm[[#This Row],[Column2]]="REV",FIND("&lt;=&gt;",RT_gsm[[#This Row],[Column8]]),"")</f>
        <v/>
      </c>
    </row>
    <row r="1542" spans="1:10" hidden="1" x14ac:dyDescent="0.2">
      <c r="A1542" t="s">
        <v>2618</v>
      </c>
      <c r="B1542" t="s">
        <v>3903</v>
      </c>
      <c r="C1542" t="str">
        <f>RT_gsm[[#This Row],[model_rxn]]&amp;"_"&amp;RT_gsm[[#This Row],[Column2]]</f>
        <v>GDPMANNt_c_g_REV</v>
      </c>
      <c r="D1542" t="str">
        <f>_xlfn.XLOOKUP(RT_gsm[[#This Row],[Column3]],SC_enz[name_dir],SC_enz[name_dir],"")</f>
        <v>GDPMANNt_c_g_REV</v>
      </c>
      <c r="E1542" t="str">
        <f>_xlfn.XLOOKUP(RT_gsm[[#This Row],[model_rxn]],sc_gsm[model_rxn],sc_gsm[model_rxn],"")</f>
        <v>GDPMANNt_c_g</v>
      </c>
      <c r="F1542" s="3" t="str">
        <f>_xlfn.XLOOKUP(RT_gsm[[#This Row],[Column3]],sc_gsm[Column3],sc_gsm[Column3],"")</f>
        <v>GDPMANNt_c_g_REV</v>
      </c>
      <c r="G1542" s="3" t="str" cm="1">
        <f t="array" ref="G1542">RT_gsm[[#This Row],[model_rxn]]&amp;",r,"&amp;_xlfn.SWITCH(RT_gsm[[#This Row],[Column2]],"REV","lower_bound:-","FWD","upper_bound:")&amp;"1000"</f>
        <v>GDPMANNt_c_g,r,lower_bound:-1000</v>
      </c>
      <c r="H1542" s="3" t="str">
        <f>_xlfn.XLOOKUP(RT_gsm[[#This Row],[rxn in SC GSM]],sc_gsm[model_rxn],sc_gsm[yeast8.3.4 equation],"")</f>
        <v>GDP-alpha-D-mannose[c] &lt;=&gt; GDP-alpha-D-mannose[g]</v>
      </c>
      <c r="I1542" s="3" t="b">
        <f>_xlfn.XLOOKUP(RT_gsm[[#This Row],[rxn in SC GSM]],sc_gsm[model_rxn],sc_gsm[Column12],"")</f>
        <v>1</v>
      </c>
      <c r="J1542" s="3">
        <f>IF(RT_gsm[[#This Row],[Column2]]="REV",FIND("&lt;=&gt;",RT_gsm[[#This Row],[Column8]]),"")</f>
        <v>24</v>
      </c>
    </row>
    <row r="1543" spans="1:10" hidden="1" x14ac:dyDescent="0.2">
      <c r="A1543" t="s">
        <v>2618</v>
      </c>
      <c r="B1543" t="s">
        <v>3902</v>
      </c>
      <c r="C1543" t="str">
        <f>RT_gsm[[#This Row],[model_rxn]]&amp;"_"&amp;RT_gsm[[#This Row],[Column2]]</f>
        <v>GDPMANNt_c_g_FWD</v>
      </c>
      <c r="D1543" t="str">
        <f>_xlfn.XLOOKUP(RT_gsm[[#This Row],[Column3]],SC_enz[name_dir],SC_enz[name_dir],"")</f>
        <v>GDPMANNt_c_g_FWD</v>
      </c>
      <c r="E1543" t="str">
        <f>_xlfn.XLOOKUP(RT_gsm[[#This Row],[model_rxn]],sc_gsm[model_rxn],sc_gsm[model_rxn],"")</f>
        <v>GDPMANNt_c_g</v>
      </c>
      <c r="F1543" s="3" t="str">
        <f>_xlfn.XLOOKUP(RT_gsm[[#This Row],[Column3]],sc_gsm[Column3],sc_gsm[Column3],"")</f>
        <v>GDPMANNt_c_g_FWD</v>
      </c>
      <c r="G1543" s="3" t="str" cm="1">
        <f t="array" ref="G1543">RT_gsm[[#This Row],[model_rxn]]&amp;",r,"&amp;_xlfn.SWITCH(RT_gsm[[#This Row],[Column2]],"REV","lower_bound:-","FWD","upper_bound:")&amp;"1000"</f>
        <v>GDPMANNt_c_g,r,upper_bound:1000</v>
      </c>
      <c r="H1543" s="3" t="str">
        <f>_xlfn.XLOOKUP(RT_gsm[[#This Row],[rxn in SC GSM]],sc_gsm[model_rxn],sc_gsm[yeast8.3.4 equation],"")</f>
        <v>GDP-alpha-D-mannose[c] &lt;=&gt; GDP-alpha-D-mannose[g]</v>
      </c>
      <c r="I1543" s="3" t="b">
        <f>_xlfn.XLOOKUP(RT_gsm[[#This Row],[rxn in SC GSM]],sc_gsm[model_rxn],sc_gsm[Column12],"")</f>
        <v>1</v>
      </c>
      <c r="J1543" s="3" t="str">
        <f>IF(RT_gsm[[#This Row],[Column2]]="REV",FIND("&lt;=&gt;",RT_gsm[[#This Row],[Column8]]),"")</f>
        <v/>
      </c>
    </row>
    <row r="1544" spans="1:10" hidden="1" x14ac:dyDescent="0.2">
      <c r="A1544" t="s">
        <v>2139</v>
      </c>
      <c r="B1544" t="s">
        <v>3902</v>
      </c>
      <c r="C1544" t="str">
        <f>RT_gsm[[#This Row],[model_rxn]]&amp;"_"&amp;RT_gsm[[#This Row],[Column2]]</f>
        <v>GDPMANt_c_g_FWD</v>
      </c>
      <c r="D1544" t="str">
        <f>_xlfn.XLOOKUP(RT_gsm[[#This Row],[Column3]],SC_enz[name_dir],SC_enz[name_dir],"")</f>
        <v>GDPMANt_c_g_FWD</v>
      </c>
      <c r="E1544" t="str">
        <f>_xlfn.XLOOKUP(RT_gsm[[#This Row],[model_rxn]],sc_gsm[model_rxn],sc_gsm[model_rxn],"")</f>
        <v>GDPMANt_c_g</v>
      </c>
      <c r="F1544" s="3" t="str">
        <f>_xlfn.XLOOKUP(RT_gsm[[#This Row],[Column3]],sc_gsm[Column3],sc_gsm[Column3],"")</f>
        <v>GDPMANt_c_g_FWD</v>
      </c>
      <c r="G1544" s="3" t="str" cm="1">
        <f t="array" ref="G1544">RT_gsm[[#This Row],[model_rxn]]&amp;",r,"&amp;_xlfn.SWITCH(RT_gsm[[#This Row],[Column2]],"REV","lower_bound:-","FWD","upper_bound:")&amp;"1000"</f>
        <v>GDPMANt_c_g,r,upper_bound:1000</v>
      </c>
      <c r="H1544" s="3" t="str">
        <f>_xlfn.XLOOKUP(RT_gsm[[#This Row],[rxn in SC GSM]],sc_gsm[model_rxn],sc_gsm[yeast8.3.4 equation],"")</f>
        <v>GDP-alpha-D-mannose[c] + GMP[g] =&gt; GDP-alpha-D-mannose[g] + GMP[c]</v>
      </c>
      <c r="I1544" s="3" t="b">
        <f>_xlfn.XLOOKUP(RT_gsm[[#This Row],[rxn in SC GSM]],sc_gsm[model_rxn],sc_gsm[Column12],"")</f>
        <v>1</v>
      </c>
      <c r="J1544" s="3" t="str">
        <f>IF(RT_gsm[[#This Row],[Column2]]="REV",FIND("&lt;=&gt;",RT_gsm[[#This Row],[Column8]]),"")</f>
        <v/>
      </c>
    </row>
    <row r="1545" spans="1:10" hidden="1" x14ac:dyDescent="0.2">
      <c r="A1545" t="s">
        <v>2616</v>
      </c>
      <c r="B1545" t="s">
        <v>3903</v>
      </c>
      <c r="C1545" t="str">
        <f>RT_gsm[[#This Row],[model_rxn]]&amp;"_"&amp;RT_gsm[[#This Row],[Column2]]</f>
        <v>GDPt_c_g_REV</v>
      </c>
      <c r="D1545" t="str">
        <f>_xlfn.XLOOKUP(RT_gsm[[#This Row],[Column3]],SC_enz[name_dir],SC_enz[name_dir],"")</f>
        <v>GDPt_c_g_REV</v>
      </c>
      <c r="E1545" t="str">
        <f>_xlfn.XLOOKUP(RT_gsm[[#This Row],[model_rxn]],sc_gsm[model_rxn],sc_gsm[model_rxn],"")</f>
        <v>GDPt_c_g</v>
      </c>
      <c r="F1545" s="3" t="str">
        <f>_xlfn.XLOOKUP(RT_gsm[[#This Row],[Column3]],sc_gsm[Column3],sc_gsm[Column3],"")</f>
        <v>GDPt_c_g_REV</v>
      </c>
      <c r="G1545" s="3" t="str" cm="1">
        <f t="array" ref="G1545">RT_gsm[[#This Row],[model_rxn]]&amp;",r,"&amp;_xlfn.SWITCH(RT_gsm[[#This Row],[Column2]],"REV","lower_bound:-","FWD","upper_bound:")&amp;"1000"</f>
        <v>GDPt_c_g,r,lower_bound:-1000</v>
      </c>
      <c r="H1545" s="3" t="str">
        <f>_xlfn.XLOOKUP(RT_gsm[[#This Row],[rxn in SC GSM]],sc_gsm[model_rxn],sc_gsm[yeast8.3.4 equation],"")</f>
        <v>GDP[g] &lt;=&gt; GDP[c]</v>
      </c>
      <c r="I1545" s="3" t="b">
        <f>_xlfn.XLOOKUP(RT_gsm[[#This Row],[rxn in SC GSM]],sc_gsm[model_rxn],sc_gsm[Column12],"")</f>
        <v>1</v>
      </c>
      <c r="J1545" s="3">
        <f>IF(RT_gsm[[#This Row],[Column2]]="REV",FIND("&lt;=&gt;",RT_gsm[[#This Row],[Column8]]),"")</f>
        <v>8</v>
      </c>
    </row>
    <row r="1546" spans="1:10" hidden="1" x14ac:dyDescent="0.2">
      <c r="A1546" t="s">
        <v>2616</v>
      </c>
      <c r="B1546" t="s">
        <v>3902</v>
      </c>
      <c r="C1546" t="str">
        <f>RT_gsm[[#This Row],[model_rxn]]&amp;"_"&amp;RT_gsm[[#This Row],[Column2]]</f>
        <v>GDPt_c_g_FWD</v>
      </c>
      <c r="D1546" t="str">
        <f>_xlfn.XLOOKUP(RT_gsm[[#This Row],[Column3]],SC_enz[name_dir],SC_enz[name_dir],"")</f>
        <v>GDPt_c_g_FWD</v>
      </c>
      <c r="E1546" t="str">
        <f>_xlfn.XLOOKUP(RT_gsm[[#This Row],[model_rxn]],sc_gsm[model_rxn],sc_gsm[model_rxn],"")</f>
        <v>GDPt_c_g</v>
      </c>
      <c r="F1546" s="3" t="str">
        <f>_xlfn.XLOOKUP(RT_gsm[[#This Row],[Column3]],sc_gsm[Column3],sc_gsm[Column3],"")</f>
        <v>GDPt_c_g_FWD</v>
      </c>
      <c r="G1546" s="3" t="str" cm="1">
        <f t="array" ref="G1546">RT_gsm[[#This Row],[model_rxn]]&amp;",r,"&amp;_xlfn.SWITCH(RT_gsm[[#This Row],[Column2]],"REV","lower_bound:-","FWD","upper_bound:")&amp;"1000"</f>
        <v>GDPt_c_g,r,upper_bound:1000</v>
      </c>
      <c r="H1546" s="3" t="str">
        <f>_xlfn.XLOOKUP(RT_gsm[[#This Row],[rxn in SC GSM]],sc_gsm[model_rxn],sc_gsm[yeast8.3.4 equation],"")</f>
        <v>GDP[g] &lt;=&gt; GDP[c]</v>
      </c>
      <c r="I1546" s="3" t="b">
        <f>_xlfn.XLOOKUP(RT_gsm[[#This Row],[rxn in SC GSM]],sc_gsm[model_rxn],sc_gsm[Column12],"")</f>
        <v>1</v>
      </c>
      <c r="J1546" s="3" t="str">
        <f>IF(RT_gsm[[#This Row],[Column2]]="REV",FIND("&lt;=&gt;",RT_gsm[[#This Row],[Column8]]),"")</f>
        <v/>
      </c>
    </row>
    <row r="1547" spans="1:10" hidden="1" x14ac:dyDescent="0.2">
      <c r="A1547" t="s">
        <v>2617</v>
      </c>
      <c r="B1547" t="s">
        <v>3903</v>
      </c>
      <c r="C1547" t="str">
        <f>RT_gsm[[#This Row],[model_rxn]]&amp;"_"&amp;RT_gsm[[#This Row],[Column2]]</f>
        <v>GDPt_c_n_REV</v>
      </c>
      <c r="D1547" t="str">
        <f>_xlfn.XLOOKUP(RT_gsm[[#This Row],[Column3]],SC_enz[name_dir],SC_enz[name_dir],"")</f>
        <v>GDPt_c_n_REV</v>
      </c>
      <c r="E1547" t="str">
        <f>_xlfn.XLOOKUP(RT_gsm[[#This Row],[model_rxn]],sc_gsm[model_rxn],sc_gsm[model_rxn],"")</f>
        <v>GDPt_c_n</v>
      </c>
      <c r="F1547" s="3" t="str">
        <f>_xlfn.XLOOKUP(RT_gsm[[#This Row],[Column3]],sc_gsm[Column3],sc_gsm[Column3],"")</f>
        <v>GDPt_c_n_REV</v>
      </c>
      <c r="G1547" s="3" t="str" cm="1">
        <f t="array" ref="G1547">RT_gsm[[#This Row],[model_rxn]]&amp;",r,"&amp;_xlfn.SWITCH(RT_gsm[[#This Row],[Column2]],"REV","lower_bound:-","FWD","upper_bound:")&amp;"1000"</f>
        <v>GDPt_c_n,r,lower_bound:-1000</v>
      </c>
      <c r="H1547" s="3" t="str">
        <f>_xlfn.XLOOKUP(RT_gsm[[#This Row],[rxn in SC GSM]],sc_gsm[model_rxn],sc_gsm[yeast8.3.4 equation],"")</f>
        <v>GDP[g] &lt;=&gt; GDP[c]</v>
      </c>
      <c r="I1547" s="3" t="b">
        <f>_xlfn.XLOOKUP(RT_gsm[[#This Row],[rxn in SC GSM]],sc_gsm[model_rxn],sc_gsm[Column12],"")</f>
        <v>1</v>
      </c>
      <c r="J1547" s="3">
        <f>IF(RT_gsm[[#This Row],[Column2]]="REV",FIND("&lt;=&gt;",RT_gsm[[#This Row],[Column8]]),"")</f>
        <v>8</v>
      </c>
    </row>
    <row r="1548" spans="1:10" hidden="1" x14ac:dyDescent="0.2">
      <c r="A1548" t="s">
        <v>2617</v>
      </c>
      <c r="B1548" t="s">
        <v>3902</v>
      </c>
      <c r="C1548" t="str">
        <f>RT_gsm[[#This Row],[model_rxn]]&amp;"_"&amp;RT_gsm[[#This Row],[Column2]]</f>
        <v>GDPt_c_n_FWD</v>
      </c>
      <c r="D1548" t="str">
        <f>_xlfn.XLOOKUP(RT_gsm[[#This Row],[Column3]],SC_enz[name_dir],SC_enz[name_dir],"")</f>
        <v>GDPt_c_n_FWD</v>
      </c>
      <c r="E1548" t="str">
        <f>_xlfn.XLOOKUP(RT_gsm[[#This Row],[model_rxn]],sc_gsm[model_rxn],sc_gsm[model_rxn],"")</f>
        <v>GDPt_c_n</v>
      </c>
      <c r="F1548" s="3" t="str">
        <f>_xlfn.XLOOKUP(RT_gsm[[#This Row],[Column3]],sc_gsm[Column3],sc_gsm[Column3],"")</f>
        <v>GDPt_c_n_FWD</v>
      </c>
      <c r="G1548" s="3" t="str" cm="1">
        <f t="array" ref="G1548">RT_gsm[[#This Row],[model_rxn]]&amp;",r,"&amp;_xlfn.SWITCH(RT_gsm[[#This Row],[Column2]],"REV","lower_bound:-","FWD","upper_bound:")&amp;"1000"</f>
        <v>GDPt_c_n,r,upper_bound:1000</v>
      </c>
      <c r="H1548" s="3" t="str">
        <f>_xlfn.XLOOKUP(RT_gsm[[#This Row],[rxn in SC GSM]],sc_gsm[model_rxn],sc_gsm[yeast8.3.4 equation],"")</f>
        <v>GDP[g] &lt;=&gt; GDP[c]</v>
      </c>
      <c r="I1548" s="3" t="b">
        <f>_xlfn.XLOOKUP(RT_gsm[[#This Row],[rxn in SC GSM]],sc_gsm[model_rxn],sc_gsm[Column12],"")</f>
        <v>1</v>
      </c>
      <c r="J1548" s="3" t="str">
        <f>IF(RT_gsm[[#This Row],[Column2]]="REV",FIND("&lt;=&gt;",RT_gsm[[#This Row],[Column8]]),"")</f>
        <v/>
      </c>
    </row>
    <row r="1549" spans="1:10" hidden="1" x14ac:dyDescent="0.2">
      <c r="A1549" t="s">
        <v>5345</v>
      </c>
      <c r="B1549" t="s">
        <v>3902</v>
      </c>
      <c r="C1549" t="str">
        <f>RT_gsm[[#This Row],[model_rxn]]&amp;"_"&amp;RT_gsm[[#This Row],[Column2]]</f>
        <v>GENERIC_ca2metal2_c_FWD</v>
      </c>
      <c r="D1549" t="str">
        <f>_xlfn.XLOOKUP(RT_gsm[[#This Row],[Column3]],SC_enz[name_dir],SC_enz[name_dir],"")</f>
        <v/>
      </c>
      <c r="E1549" t="str">
        <f>_xlfn.XLOOKUP(RT_gsm[[#This Row],[model_rxn]],sc_gsm[model_rxn],sc_gsm[model_rxn],"")</f>
        <v/>
      </c>
      <c r="F1549" s="3" t="str">
        <f>_xlfn.XLOOKUP(RT_gsm[[#This Row],[Column3]],sc_gsm[Column3],sc_gsm[Column3],"")</f>
        <v/>
      </c>
      <c r="G1549" s="3" t="str" cm="1">
        <f t="array" ref="G1549">RT_gsm[[#This Row],[model_rxn]]&amp;",r,"&amp;_xlfn.SWITCH(RT_gsm[[#This Row],[Column2]],"REV","lower_bound:-","FWD","upper_bound:")&amp;"1000"</f>
        <v>GENERIC_ca2metal2_c,r,upper_bound:1000</v>
      </c>
      <c r="H1549" s="3" t="str">
        <f>_xlfn.XLOOKUP(RT_gsm[[#This Row],[rxn in SC GSM]],sc_gsm[model_rxn],sc_gsm[yeast8.3.4 equation],"")</f>
        <v/>
      </c>
      <c r="I1549" s="3" t="str">
        <f>_xlfn.XLOOKUP(RT_gsm[[#This Row],[rxn in SC GSM]],sc_gsm[model_rxn],sc_gsm[Column12],"")</f>
        <v/>
      </c>
      <c r="J1549" s="3" t="str">
        <f>IF(RT_gsm[[#This Row],[Column2]]="REV",FIND("&lt;=&gt;",RT_gsm[[#This Row],[Column8]]),"")</f>
        <v/>
      </c>
    </row>
    <row r="1550" spans="1:10" hidden="1" x14ac:dyDescent="0.2">
      <c r="A1550" t="s">
        <v>5346</v>
      </c>
      <c r="B1550" t="s">
        <v>3902</v>
      </c>
      <c r="C1550" t="str">
        <f>RT_gsm[[#This Row],[model_rxn]]&amp;"_"&amp;RT_gsm[[#This Row],[Column2]]</f>
        <v>GENERIC_ca2metal2_e_FWD</v>
      </c>
      <c r="D1550" t="str">
        <f>_xlfn.XLOOKUP(RT_gsm[[#This Row],[Column3]],SC_enz[name_dir],SC_enz[name_dir],"")</f>
        <v/>
      </c>
      <c r="E1550" t="str">
        <f>_xlfn.XLOOKUP(RT_gsm[[#This Row],[model_rxn]],sc_gsm[model_rxn],sc_gsm[model_rxn],"")</f>
        <v/>
      </c>
      <c r="F1550" s="3" t="str">
        <f>_xlfn.XLOOKUP(RT_gsm[[#This Row],[Column3]],sc_gsm[Column3],sc_gsm[Column3],"")</f>
        <v/>
      </c>
      <c r="G1550" s="3" t="str" cm="1">
        <f t="array" ref="G1550">RT_gsm[[#This Row],[model_rxn]]&amp;",r,"&amp;_xlfn.SWITCH(RT_gsm[[#This Row],[Column2]],"REV","lower_bound:-","FWD","upper_bound:")&amp;"1000"</f>
        <v>GENERIC_ca2metal2_e,r,upper_bound:1000</v>
      </c>
      <c r="H1550" s="3" t="str">
        <f>_xlfn.XLOOKUP(RT_gsm[[#This Row],[rxn in SC GSM]],sc_gsm[model_rxn],sc_gsm[yeast8.3.4 equation],"")</f>
        <v/>
      </c>
      <c r="I1550" s="3" t="str">
        <f>_xlfn.XLOOKUP(RT_gsm[[#This Row],[rxn in SC GSM]],sc_gsm[model_rxn],sc_gsm[Column12],"")</f>
        <v/>
      </c>
      <c r="J1550" s="3" t="str">
        <f>IF(RT_gsm[[#This Row],[Column2]]="REV",FIND("&lt;=&gt;",RT_gsm[[#This Row],[Column8]]),"")</f>
        <v/>
      </c>
    </row>
    <row r="1551" spans="1:10" hidden="1" x14ac:dyDescent="0.2">
      <c r="A1551" t="s">
        <v>5347</v>
      </c>
      <c r="B1551" t="s">
        <v>3902</v>
      </c>
      <c r="C1551" t="str">
        <f>RT_gsm[[#This Row],[model_rxn]]&amp;"_"&amp;RT_gsm[[#This Row],[Column2]]</f>
        <v>GENERIC_cobalt2metal2_c_FWD</v>
      </c>
      <c r="D1551" t="str">
        <f>_xlfn.XLOOKUP(RT_gsm[[#This Row],[Column3]],SC_enz[name_dir],SC_enz[name_dir],"")</f>
        <v/>
      </c>
      <c r="E1551" t="str">
        <f>_xlfn.XLOOKUP(RT_gsm[[#This Row],[model_rxn]],sc_gsm[model_rxn],sc_gsm[model_rxn],"")</f>
        <v/>
      </c>
      <c r="F1551" s="3" t="str">
        <f>_xlfn.XLOOKUP(RT_gsm[[#This Row],[Column3]],sc_gsm[Column3],sc_gsm[Column3],"")</f>
        <v/>
      </c>
      <c r="G1551" s="3" t="str" cm="1">
        <f t="array" ref="G1551">RT_gsm[[#This Row],[model_rxn]]&amp;",r,"&amp;_xlfn.SWITCH(RT_gsm[[#This Row],[Column2]],"REV","lower_bound:-","FWD","upper_bound:")&amp;"1000"</f>
        <v>GENERIC_cobalt2metal2_c,r,upper_bound:1000</v>
      </c>
      <c r="H1551" s="3" t="str">
        <f>_xlfn.XLOOKUP(RT_gsm[[#This Row],[rxn in SC GSM]],sc_gsm[model_rxn],sc_gsm[yeast8.3.4 equation],"")</f>
        <v/>
      </c>
      <c r="I1551" s="3" t="str">
        <f>_xlfn.XLOOKUP(RT_gsm[[#This Row],[rxn in SC GSM]],sc_gsm[model_rxn],sc_gsm[Column12],"")</f>
        <v/>
      </c>
      <c r="J1551" s="3" t="str">
        <f>IF(RT_gsm[[#This Row],[Column2]]="REV",FIND("&lt;=&gt;",RT_gsm[[#This Row],[Column8]]),"")</f>
        <v/>
      </c>
    </row>
    <row r="1552" spans="1:10" hidden="1" x14ac:dyDescent="0.2">
      <c r="A1552" t="s">
        <v>5348</v>
      </c>
      <c r="B1552" t="s">
        <v>3902</v>
      </c>
      <c r="C1552" t="str">
        <f>RT_gsm[[#This Row],[model_rxn]]&amp;"_"&amp;RT_gsm[[#This Row],[Column2]]</f>
        <v>GENERIC_cobalt2metal2_e_FWD</v>
      </c>
      <c r="D1552" t="str">
        <f>_xlfn.XLOOKUP(RT_gsm[[#This Row],[Column3]],SC_enz[name_dir],SC_enz[name_dir],"")</f>
        <v/>
      </c>
      <c r="E1552" t="str">
        <f>_xlfn.XLOOKUP(RT_gsm[[#This Row],[model_rxn]],sc_gsm[model_rxn],sc_gsm[model_rxn],"")</f>
        <v/>
      </c>
      <c r="F1552" s="3" t="str">
        <f>_xlfn.XLOOKUP(RT_gsm[[#This Row],[Column3]],sc_gsm[Column3],sc_gsm[Column3],"")</f>
        <v/>
      </c>
      <c r="G1552" s="3" t="str" cm="1">
        <f t="array" ref="G1552">RT_gsm[[#This Row],[model_rxn]]&amp;",r,"&amp;_xlfn.SWITCH(RT_gsm[[#This Row],[Column2]],"REV","lower_bound:-","FWD","upper_bound:")&amp;"1000"</f>
        <v>GENERIC_cobalt2metal2_e,r,upper_bound:1000</v>
      </c>
      <c r="H1552" s="3" t="str">
        <f>_xlfn.XLOOKUP(RT_gsm[[#This Row],[rxn in SC GSM]],sc_gsm[model_rxn],sc_gsm[yeast8.3.4 equation],"")</f>
        <v/>
      </c>
      <c r="I1552" s="3" t="str">
        <f>_xlfn.XLOOKUP(RT_gsm[[#This Row],[rxn in SC GSM]],sc_gsm[model_rxn],sc_gsm[Column12],"")</f>
        <v/>
      </c>
      <c r="J1552" s="3" t="str">
        <f>IF(RT_gsm[[#This Row],[Column2]]="REV",FIND("&lt;=&gt;",RT_gsm[[#This Row],[Column8]]),"")</f>
        <v/>
      </c>
    </row>
    <row r="1553" spans="1:10" hidden="1" x14ac:dyDescent="0.2">
      <c r="A1553" t="s">
        <v>5349</v>
      </c>
      <c r="B1553" t="s">
        <v>3902</v>
      </c>
      <c r="C1553" t="str">
        <f>RT_gsm[[#This Row],[model_rxn]]&amp;"_"&amp;RT_gsm[[#This Row],[Column2]]</f>
        <v>GENERIC_cu2metal2_c_FWD</v>
      </c>
      <c r="D1553" t="str">
        <f>_xlfn.XLOOKUP(RT_gsm[[#This Row],[Column3]],SC_enz[name_dir],SC_enz[name_dir],"")</f>
        <v/>
      </c>
      <c r="E1553" t="str">
        <f>_xlfn.XLOOKUP(RT_gsm[[#This Row],[model_rxn]],sc_gsm[model_rxn],sc_gsm[model_rxn],"")</f>
        <v/>
      </c>
      <c r="F1553" s="3" t="str">
        <f>_xlfn.XLOOKUP(RT_gsm[[#This Row],[Column3]],sc_gsm[Column3],sc_gsm[Column3],"")</f>
        <v/>
      </c>
      <c r="G1553" s="3" t="str" cm="1">
        <f t="array" ref="G1553">RT_gsm[[#This Row],[model_rxn]]&amp;",r,"&amp;_xlfn.SWITCH(RT_gsm[[#This Row],[Column2]],"REV","lower_bound:-","FWD","upper_bound:")&amp;"1000"</f>
        <v>GENERIC_cu2metal2_c,r,upper_bound:1000</v>
      </c>
      <c r="H1553" s="3" t="str">
        <f>_xlfn.XLOOKUP(RT_gsm[[#This Row],[rxn in SC GSM]],sc_gsm[model_rxn],sc_gsm[yeast8.3.4 equation],"")</f>
        <v/>
      </c>
      <c r="I1553" s="3" t="str">
        <f>_xlfn.XLOOKUP(RT_gsm[[#This Row],[rxn in SC GSM]],sc_gsm[model_rxn],sc_gsm[Column12],"")</f>
        <v/>
      </c>
      <c r="J1553" s="3" t="str">
        <f>IF(RT_gsm[[#This Row],[Column2]]="REV",FIND("&lt;=&gt;",RT_gsm[[#This Row],[Column8]]),"")</f>
        <v/>
      </c>
    </row>
    <row r="1554" spans="1:10" hidden="1" x14ac:dyDescent="0.2">
      <c r="A1554" t="s">
        <v>5350</v>
      </c>
      <c r="B1554" t="s">
        <v>3902</v>
      </c>
      <c r="C1554" t="str">
        <f>RT_gsm[[#This Row],[model_rxn]]&amp;"_"&amp;RT_gsm[[#This Row],[Column2]]</f>
        <v>GENERIC_cu2metal2_e_FWD</v>
      </c>
      <c r="D1554" t="str">
        <f>_xlfn.XLOOKUP(RT_gsm[[#This Row],[Column3]],SC_enz[name_dir],SC_enz[name_dir],"")</f>
        <v/>
      </c>
      <c r="E1554" t="str">
        <f>_xlfn.XLOOKUP(RT_gsm[[#This Row],[model_rxn]],sc_gsm[model_rxn],sc_gsm[model_rxn],"")</f>
        <v/>
      </c>
      <c r="F1554" s="3" t="str">
        <f>_xlfn.XLOOKUP(RT_gsm[[#This Row],[Column3]],sc_gsm[Column3],sc_gsm[Column3],"")</f>
        <v/>
      </c>
      <c r="G1554" s="3" t="str" cm="1">
        <f t="array" ref="G1554">RT_gsm[[#This Row],[model_rxn]]&amp;",r,"&amp;_xlfn.SWITCH(RT_gsm[[#This Row],[Column2]],"REV","lower_bound:-","FWD","upper_bound:")&amp;"1000"</f>
        <v>GENERIC_cu2metal2_e,r,upper_bound:1000</v>
      </c>
      <c r="H1554" s="3" t="str">
        <f>_xlfn.XLOOKUP(RT_gsm[[#This Row],[rxn in SC GSM]],sc_gsm[model_rxn],sc_gsm[yeast8.3.4 equation],"")</f>
        <v/>
      </c>
      <c r="I1554" s="3" t="str">
        <f>_xlfn.XLOOKUP(RT_gsm[[#This Row],[rxn in SC GSM]],sc_gsm[model_rxn],sc_gsm[Column12],"")</f>
        <v/>
      </c>
      <c r="J1554" s="3" t="str">
        <f>IF(RT_gsm[[#This Row],[Column2]]="REV",FIND("&lt;=&gt;",RT_gsm[[#This Row],[Column8]]),"")</f>
        <v/>
      </c>
    </row>
    <row r="1555" spans="1:10" hidden="1" x14ac:dyDescent="0.2">
      <c r="A1555" t="s">
        <v>5351</v>
      </c>
      <c r="B1555" t="s">
        <v>3902</v>
      </c>
      <c r="C1555" t="str">
        <f>RT_gsm[[#This Row],[model_rxn]]&amp;"_"&amp;RT_gsm[[#This Row],[Column2]]</f>
        <v>GENERIC_fe2feCATION_c_FWD</v>
      </c>
      <c r="D1555" t="str">
        <f>_xlfn.XLOOKUP(RT_gsm[[#This Row],[Column3]],SC_enz[name_dir],SC_enz[name_dir],"")</f>
        <v/>
      </c>
      <c r="E1555" t="str">
        <f>_xlfn.XLOOKUP(RT_gsm[[#This Row],[model_rxn]],sc_gsm[model_rxn],sc_gsm[model_rxn],"")</f>
        <v/>
      </c>
      <c r="F1555" s="3" t="str">
        <f>_xlfn.XLOOKUP(RT_gsm[[#This Row],[Column3]],sc_gsm[Column3],sc_gsm[Column3],"")</f>
        <v/>
      </c>
      <c r="G1555" s="3" t="str" cm="1">
        <f t="array" ref="G1555">RT_gsm[[#This Row],[model_rxn]]&amp;",r,"&amp;_xlfn.SWITCH(RT_gsm[[#This Row],[Column2]],"REV","lower_bound:-","FWD","upper_bound:")&amp;"1000"</f>
        <v>GENERIC_fe2feCATION_c,r,upper_bound:1000</v>
      </c>
      <c r="H1555" s="3" t="str">
        <f>_xlfn.XLOOKUP(RT_gsm[[#This Row],[rxn in SC GSM]],sc_gsm[model_rxn],sc_gsm[yeast8.3.4 equation],"")</f>
        <v/>
      </c>
      <c r="I1555" s="3" t="str">
        <f>_xlfn.XLOOKUP(RT_gsm[[#This Row],[rxn in SC GSM]],sc_gsm[model_rxn],sc_gsm[Column12],"")</f>
        <v/>
      </c>
      <c r="J1555" s="3" t="str">
        <f>IF(RT_gsm[[#This Row],[Column2]]="REV",FIND("&lt;=&gt;",RT_gsm[[#This Row],[Column8]]),"")</f>
        <v/>
      </c>
    </row>
    <row r="1556" spans="1:10" hidden="1" x14ac:dyDescent="0.2">
      <c r="A1556" t="s">
        <v>5352</v>
      </c>
      <c r="B1556" t="s">
        <v>3902</v>
      </c>
      <c r="C1556" t="str">
        <f>RT_gsm[[#This Row],[model_rxn]]&amp;"_"&amp;RT_gsm[[#This Row],[Column2]]</f>
        <v>GENERIC_fe2feCATION_e_FWD</v>
      </c>
      <c r="D1556" t="str">
        <f>_xlfn.XLOOKUP(RT_gsm[[#This Row],[Column3]],SC_enz[name_dir],SC_enz[name_dir],"")</f>
        <v/>
      </c>
      <c r="E1556" t="str">
        <f>_xlfn.XLOOKUP(RT_gsm[[#This Row],[model_rxn]],sc_gsm[model_rxn],sc_gsm[model_rxn],"")</f>
        <v/>
      </c>
      <c r="F1556" s="3" t="str">
        <f>_xlfn.XLOOKUP(RT_gsm[[#This Row],[Column3]],sc_gsm[Column3],sc_gsm[Column3],"")</f>
        <v/>
      </c>
      <c r="G1556" s="3" t="str" cm="1">
        <f t="array" ref="G1556">RT_gsm[[#This Row],[model_rxn]]&amp;",r,"&amp;_xlfn.SWITCH(RT_gsm[[#This Row],[Column2]],"REV","lower_bound:-","FWD","upper_bound:")&amp;"1000"</f>
        <v>GENERIC_fe2feCATION_e,r,upper_bound:1000</v>
      </c>
      <c r="H1556" s="3" t="str">
        <f>_xlfn.XLOOKUP(RT_gsm[[#This Row],[rxn in SC GSM]],sc_gsm[model_rxn],sc_gsm[yeast8.3.4 equation],"")</f>
        <v/>
      </c>
      <c r="I1556" s="3" t="str">
        <f>_xlfn.XLOOKUP(RT_gsm[[#This Row],[rxn in SC GSM]],sc_gsm[model_rxn],sc_gsm[Column12],"")</f>
        <v/>
      </c>
      <c r="J1556" s="3" t="str">
        <f>IF(RT_gsm[[#This Row],[Column2]]="REV",FIND("&lt;=&gt;",RT_gsm[[#This Row],[Column8]]),"")</f>
        <v/>
      </c>
    </row>
    <row r="1557" spans="1:10" hidden="1" x14ac:dyDescent="0.2">
      <c r="A1557" t="s">
        <v>5353</v>
      </c>
      <c r="B1557" t="s">
        <v>3902</v>
      </c>
      <c r="C1557" t="str">
        <f>RT_gsm[[#This Row],[model_rxn]]&amp;"_"&amp;RT_gsm[[#This Row],[Column2]]</f>
        <v>GENERIC_fe2feCATION_m_FWD</v>
      </c>
      <c r="D1557" t="str">
        <f>_xlfn.XLOOKUP(RT_gsm[[#This Row],[Column3]],SC_enz[name_dir],SC_enz[name_dir],"")</f>
        <v/>
      </c>
      <c r="E1557" t="str">
        <f>_xlfn.XLOOKUP(RT_gsm[[#This Row],[model_rxn]],sc_gsm[model_rxn],sc_gsm[model_rxn],"")</f>
        <v/>
      </c>
      <c r="F1557" s="3" t="str">
        <f>_xlfn.XLOOKUP(RT_gsm[[#This Row],[Column3]],sc_gsm[Column3],sc_gsm[Column3],"")</f>
        <v/>
      </c>
      <c r="G1557" s="3" t="str" cm="1">
        <f t="array" ref="G1557">RT_gsm[[#This Row],[model_rxn]]&amp;",r,"&amp;_xlfn.SWITCH(RT_gsm[[#This Row],[Column2]],"REV","lower_bound:-","FWD","upper_bound:")&amp;"1000"</f>
        <v>GENERIC_fe2feCATION_m,r,upper_bound:1000</v>
      </c>
      <c r="H1557" s="3" t="str">
        <f>_xlfn.XLOOKUP(RT_gsm[[#This Row],[rxn in SC GSM]],sc_gsm[model_rxn],sc_gsm[yeast8.3.4 equation],"")</f>
        <v/>
      </c>
      <c r="I1557" s="3" t="str">
        <f>_xlfn.XLOOKUP(RT_gsm[[#This Row],[rxn in SC GSM]],sc_gsm[model_rxn],sc_gsm[Column12],"")</f>
        <v/>
      </c>
      <c r="J1557" s="3" t="str">
        <f>IF(RT_gsm[[#This Row],[Column2]]="REV",FIND("&lt;=&gt;",RT_gsm[[#This Row],[Column8]]),"")</f>
        <v/>
      </c>
    </row>
    <row r="1558" spans="1:10" hidden="1" x14ac:dyDescent="0.2">
      <c r="A1558" t="s">
        <v>5354</v>
      </c>
      <c r="B1558" t="s">
        <v>3902</v>
      </c>
      <c r="C1558" t="str">
        <f>RT_gsm[[#This Row],[model_rxn]]&amp;"_"&amp;RT_gsm[[#This Row],[Column2]]</f>
        <v>GENERIC_fe2metal2_c_FWD</v>
      </c>
      <c r="D1558" t="str">
        <f>_xlfn.XLOOKUP(RT_gsm[[#This Row],[Column3]],SC_enz[name_dir],SC_enz[name_dir],"")</f>
        <v/>
      </c>
      <c r="E1558" t="str">
        <f>_xlfn.XLOOKUP(RT_gsm[[#This Row],[model_rxn]],sc_gsm[model_rxn],sc_gsm[model_rxn],"")</f>
        <v/>
      </c>
      <c r="F1558" s="3" t="str">
        <f>_xlfn.XLOOKUP(RT_gsm[[#This Row],[Column3]],sc_gsm[Column3],sc_gsm[Column3],"")</f>
        <v/>
      </c>
      <c r="G1558" s="3" t="str" cm="1">
        <f t="array" ref="G1558">RT_gsm[[#This Row],[model_rxn]]&amp;",r,"&amp;_xlfn.SWITCH(RT_gsm[[#This Row],[Column2]],"REV","lower_bound:-","FWD","upper_bound:")&amp;"1000"</f>
        <v>GENERIC_fe2metal2_c,r,upper_bound:1000</v>
      </c>
      <c r="H1558" s="3" t="str">
        <f>_xlfn.XLOOKUP(RT_gsm[[#This Row],[rxn in SC GSM]],sc_gsm[model_rxn],sc_gsm[yeast8.3.4 equation],"")</f>
        <v/>
      </c>
      <c r="I1558" s="3" t="str">
        <f>_xlfn.XLOOKUP(RT_gsm[[#This Row],[rxn in SC GSM]],sc_gsm[model_rxn],sc_gsm[Column12],"")</f>
        <v/>
      </c>
      <c r="J1558" s="3" t="str">
        <f>IF(RT_gsm[[#This Row],[Column2]]="REV",FIND("&lt;=&gt;",RT_gsm[[#This Row],[Column8]]),"")</f>
        <v/>
      </c>
    </row>
    <row r="1559" spans="1:10" hidden="1" x14ac:dyDescent="0.2">
      <c r="A1559" t="s">
        <v>5355</v>
      </c>
      <c r="B1559" t="s">
        <v>3902</v>
      </c>
      <c r="C1559" t="str">
        <f>RT_gsm[[#This Row],[model_rxn]]&amp;"_"&amp;RT_gsm[[#This Row],[Column2]]</f>
        <v>GENERIC_fe2metal2_e_FWD</v>
      </c>
      <c r="D1559" t="str">
        <f>_xlfn.XLOOKUP(RT_gsm[[#This Row],[Column3]],SC_enz[name_dir],SC_enz[name_dir],"")</f>
        <v/>
      </c>
      <c r="E1559" t="str">
        <f>_xlfn.XLOOKUP(RT_gsm[[#This Row],[model_rxn]],sc_gsm[model_rxn],sc_gsm[model_rxn],"")</f>
        <v/>
      </c>
      <c r="F1559" s="3" t="str">
        <f>_xlfn.XLOOKUP(RT_gsm[[#This Row],[Column3]],sc_gsm[Column3],sc_gsm[Column3],"")</f>
        <v/>
      </c>
      <c r="G1559" s="3" t="str" cm="1">
        <f t="array" ref="G1559">RT_gsm[[#This Row],[model_rxn]]&amp;",r,"&amp;_xlfn.SWITCH(RT_gsm[[#This Row],[Column2]],"REV","lower_bound:-","FWD","upper_bound:")&amp;"1000"</f>
        <v>GENERIC_fe2metal2_e,r,upper_bound:1000</v>
      </c>
      <c r="H1559" s="3" t="str">
        <f>_xlfn.XLOOKUP(RT_gsm[[#This Row],[rxn in SC GSM]],sc_gsm[model_rxn],sc_gsm[yeast8.3.4 equation],"")</f>
        <v/>
      </c>
      <c r="I1559" s="3" t="str">
        <f>_xlfn.XLOOKUP(RT_gsm[[#This Row],[rxn in SC GSM]],sc_gsm[model_rxn],sc_gsm[Column12],"")</f>
        <v/>
      </c>
      <c r="J1559" s="3" t="str">
        <f>IF(RT_gsm[[#This Row],[Column2]]="REV",FIND("&lt;=&gt;",RT_gsm[[#This Row],[Column8]]),"")</f>
        <v/>
      </c>
    </row>
    <row r="1560" spans="1:10" hidden="1" x14ac:dyDescent="0.2">
      <c r="A1560" t="s">
        <v>5356</v>
      </c>
      <c r="B1560" t="s">
        <v>3902</v>
      </c>
      <c r="C1560" t="str">
        <f>RT_gsm[[#This Row],[model_rxn]]&amp;"_"&amp;RT_gsm[[#This Row],[Column2]]</f>
        <v>GENERIC_fe2metal2_m_FWD</v>
      </c>
      <c r="D1560" t="str">
        <f>_xlfn.XLOOKUP(RT_gsm[[#This Row],[Column3]],SC_enz[name_dir],SC_enz[name_dir],"")</f>
        <v/>
      </c>
      <c r="E1560" t="str">
        <f>_xlfn.XLOOKUP(RT_gsm[[#This Row],[model_rxn]],sc_gsm[model_rxn],sc_gsm[model_rxn],"")</f>
        <v/>
      </c>
      <c r="F1560" s="3" t="str">
        <f>_xlfn.XLOOKUP(RT_gsm[[#This Row],[Column3]],sc_gsm[Column3],sc_gsm[Column3],"")</f>
        <v/>
      </c>
      <c r="G1560" s="3" t="str" cm="1">
        <f t="array" ref="G1560">RT_gsm[[#This Row],[model_rxn]]&amp;",r,"&amp;_xlfn.SWITCH(RT_gsm[[#This Row],[Column2]],"REV","lower_bound:-","FWD","upper_bound:")&amp;"1000"</f>
        <v>GENERIC_fe2metal2_m,r,upper_bound:1000</v>
      </c>
      <c r="H1560" s="3" t="str">
        <f>_xlfn.XLOOKUP(RT_gsm[[#This Row],[rxn in SC GSM]],sc_gsm[model_rxn],sc_gsm[yeast8.3.4 equation],"")</f>
        <v/>
      </c>
      <c r="I1560" s="3" t="str">
        <f>_xlfn.XLOOKUP(RT_gsm[[#This Row],[rxn in SC GSM]],sc_gsm[model_rxn],sc_gsm[Column12],"")</f>
        <v/>
      </c>
      <c r="J1560" s="3" t="str">
        <f>IF(RT_gsm[[#This Row],[Column2]]="REV",FIND("&lt;=&gt;",RT_gsm[[#This Row],[Column8]]),"")</f>
        <v/>
      </c>
    </row>
    <row r="1561" spans="1:10" hidden="1" x14ac:dyDescent="0.2">
      <c r="A1561" t="s">
        <v>5357</v>
      </c>
      <c r="B1561" t="s">
        <v>3902</v>
      </c>
      <c r="C1561" t="str">
        <f>RT_gsm[[#This Row],[model_rxn]]&amp;"_"&amp;RT_gsm[[#This Row],[Column2]]</f>
        <v>GENERIC_fe3feCATION_c_FWD</v>
      </c>
      <c r="D1561" t="str">
        <f>_xlfn.XLOOKUP(RT_gsm[[#This Row],[Column3]],SC_enz[name_dir],SC_enz[name_dir],"")</f>
        <v/>
      </c>
      <c r="E1561" t="str">
        <f>_xlfn.XLOOKUP(RT_gsm[[#This Row],[model_rxn]],sc_gsm[model_rxn],sc_gsm[model_rxn],"")</f>
        <v/>
      </c>
      <c r="F1561" s="3" t="str">
        <f>_xlfn.XLOOKUP(RT_gsm[[#This Row],[Column3]],sc_gsm[Column3],sc_gsm[Column3],"")</f>
        <v/>
      </c>
      <c r="G1561" s="3" t="str" cm="1">
        <f t="array" ref="G1561">RT_gsm[[#This Row],[model_rxn]]&amp;",r,"&amp;_xlfn.SWITCH(RT_gsm[[#This Row],[Column2]],"REV","lower_bound:-","FWD","upper_bound:")&amp;"1000"</f>
        <v>GENERIC_fe3feCATION_c,r,upper_bound:1000</v>
      </c>
      <c r="H1561" s="3" t="str">
        <f>_xlfn.XLOOKUP(RT_gsm[[#This Row],[rxn in SC GSM]],sc_gsm[model_rxn],sc_gsm[yeast8.3.4 equation],"")</f>
        <v/>
      </c>
      <c r="I1561" s="3" t="str">
        <f>_xlfn.XLOOKUP(RT_gsm[[#This Row],[rxn in SC GSM]],sc_gsm[model_rxn],sc_gsm[Column12],"")</f>
        <v/>
      </c>
      <c r="J1561" s="3" t="str">
        <f>IF(RT_gsm[[#This Row],[Column2]]="REV",FIND("&lt;=&gt;",RT_gsm[[#This Row],[Column8]]),"")</f>
        <v/>
      </c>
    </row>
    <row r="1562" spans="1:10" hidden="1" x14ac:dyDescent="0.2">
      <c r="A1562" t="s">
        <v>5358</v>
      </c>
      <c r="B1562" t="s">
        <v>3902</v>
      </c>
      <c r="C1562" t="str">
        <f>RT_gsm[[#This Row],[model_rxn]]&amp;"_"&amp;RT_gsm[[#This Row],[Column2]]</f>
        <v>GENERIC_fe3feCATION_e_FWD</v>
      </c>
      <c r="D1562" t="str">
        <f>_xlfn.XLOOKUP(RT_gsm[[#This Row],[Column3]],SC_enz[name_dir],SC_enz[name_dir],"")</f>
        <v/>
      </c>
      <c r="E1562" t="str">
        <f>_xlfn.XLOOKUP(RT_gsm[[#This Row],[model_rxn]],sc_gsm[model_rxn],sc_gsm[model_rxn],"")</f>
        <v/>
      </c>
      <c r="F1562" s="3" t="str">
        <f>_xlfn.XLOOKUP(RT_gsm[[#This Row],[Column3]],sc_gsm[Column3],sc_gsm[Column3],"")</f>
        <v/>
      </c>
      <c r="G1562" s="3" t="str" cm="1">
        <f t="array" ref="G1562">RT_gsm[[#This Row],[model_rxn]]&amp;",r,"&amp;_xlfn.SWITCH(RT_gsm[[#This Row],[Column2]],"REV","lower_bound:-","FWD","upper_bound:")&amp;"1000"</f>
        <v>GENERIC_fe3feCATION_e,r,upper_bound:1000</v>
      </c>
      <c r="H1562" s="3" t="str">
        <f>_xlfn.XLOOKUP(RT_gsm[[#This Row],[rxn in SC GSM]],sc_gsm[model_rxn],sc_gsm[yeast8.3.4 equation],"")</f>
        <v/>
      </c>
      <c r="I1562" s="3" t="str">
        <f>_xlfn.XLOOKUP(RT_gsm[[#This Row],[rxn in SC GSM]],sc_gsm[model_rxn],sc_gsm[Column12],"")</f>
        <v/>
      </c>
      <c r="J1562" s="3" t="str">
        <f>IF(RT_gsm[[#This Row],[Column2]]="REV",FIND("&lt;=&gt;",RT_gsm[[#This Row],[Column8]]),"")</f>
        <v/>
      </c>
    </row>
    <row r="1563" spans="1:10" hidden="1" x14ac:dyDescent="0.2">
      <c r="A1563" t="s">
        <v>5359</v>
      </c>
      <c r="B1563" t="s">
        <v>3902</v>
      </c>
      <c r="C1563" t="str">
        <f>RT_gsm[[#This Row],[model_rxn]]&amp;"_"&amp;RT_gsm[[#This Row],[Column2]]</f>
        <v>GENERIC_hCATION1_c_FWD</v>
      </c>
      <c r="D1563" t="str">
        <f>_xlfn.XLOOKUP(RT_gsm[[#This Row],[Column3]],SC_enz[name_dir],SC_enz[name_dir],"")</f>
        <v/>
      </c>
      <c r="E1563" t="str">
        <f>_xlfn.XLOOKUP(RT_gsm[[#This Row],[model_rxn]],sc_gsm[model_rxn],sc_gsm[model_rxn],"")</f>
        <v/>
      </c>
      <c r="F1563" s="3" t="str">
        <f>_xlfn.XLOOKUP(RT_gsm[[#This Row],[Column3]],sc_gsm[Column3],sc_gsm[Column3],"")</f>
        <v/>
      </c>
      <c r="G1563" s="3" t="str" cm="1">
        <f t="array" ref="G1563">RT_gsm[[#This Row],[model_rxn]]&amp;",r,"&amp;_xlfn.SWITCH(RT_gsm[[#This Row],[Column2]],"REV","lower_bound:-","FWD","upper_bound:")&amp;"1000"</f>
        <v>GENERIC_hCATION1_c,r,upper_bound:1000</v>
      </c>
      <c r="H1563" s="3" t="str">
        <f>_xlfn.XLOOKUP(RT_gsm[[#This Row],[rxn in SC GSM]],sc_gsm[model_rxn],sc_gsm[yeast8.3.4 equation],"")</f>
        <v/>
      </c>
      <c r="I1563" s="3" t="str">
        <f>_xlfn.XLOOKUP(RT_gsm[[#This Row],[rxn in SC GSM]],sc_gsm[model_rxn],sc_gsm[Column12],"")</f>
        <v/>
      </c>
      <c r="J1563" s="3" t="str">
        <f>IF(RT_gsm[[#This Row],[Column2]]="REV",FIND("&lt;=&gt;",RT_gsm[[#This Row],[Column8]]),"")</f>
        <v/>
      </c>
    </row>
    <row r="1564" spans="1:10" hidden="1" x14ac:dyDescent="0.2">
      <c r="A1564" t="s">
        <v>5360</v>
      </c>
      <c r="B1564" t="s">
        <v>3902</v>
      </c>
      <c r="C1564" t="str">
        <f>RT_gsm[[#This Row],[model_rxn]]&amp;"_"&amp;RT_gsm[[#This Row],[Column2]]</f>
        <v>GENERIC_hCATION1_e_FWD</v>
      </c>
      <c r="D1564" t="str">
        <f>_xlfn.XLOOKUP(RT_gsm[[#This Row],[Column3]],SC_enz[name_dir],SC_enz[name_dir],"")</f>
        <v/>
      </c>
      <c r="E1564" t="str">
        <f>_xlfn.XLOOKUP(RT_gsm[[#This Row],[model_rxn]],sc_gsm[model_rxn],sc_gsm[model_rxn],"")</f>
        <v/>
      </c>
      <c r="F1564" s="3" t="str">
        <f>_xlfn.XLOOKUP(RT_gsm[[#This Row],[Column3]],sc_gsm[Column3],sc_gsm[Column3],"")</f>
        <v/>
      </c>
      <c r="G1564" s="3" t="str" cm="1">
        <f t="array" ref="G1564">RT_gsm[[#This Row],[model_rxn]]&amp;",r,"&amp;_xlfn.SWITCH(RT_gsm[[#This Row],[Column2]],"REV","lower_bound:-","FWD","upper_bound:")&amp;"1000"</f>
        <v>GENERIC_hCATION1_e,r,upper_bound:1000</v>
      </c>
      <c r="H1564" s="3" t="str">
        <f>_xlfn.XLOOKUP(RT_gsm[[#This Row],[rxn in SC GSM]],sc_gsm[model_rxn],sc_gsm[yeast8.3.4 equation],"")</f>
        <v/>
      </c>
      <c r="I1564" s="3" t="str">
        <f>_xlfn.XLOOKUP(RT_gsm[[#This Row],[rxn in SC GSM]],sc_gsm[model_rxn],sc_gsm[Column12],"")</f>
        <v/>
      </c>
      <c r="J1564" s="3" t="str">
        <f>IF(RT_gsm[[#This Row],[Column2]]="REV",FIND("&lt;=&gt;",RT_gsm[[#This Row],[Column8]]),"")</f>
        <v/>
      </c>
    </row>
    <row r="1565" spans="1:10" hidden="1" x14ac:dyDescent="0.2">
      <c r="A1565" t="s">
        <v>5361</v>
      </c>
      <c r="B1565" t="s">
        <v>3902</v>
      </c>
      <c r="C1565" t="str">
        <f>RT_gsm[[#This Row],[model_rxn]]&amp;"_"&amp;RT_gsm[[#This Row],[Column2]]</f>
        <v>GENERIC_hCATION1_en_FWD</v>
      </c>
      <c r="D1565" t="str">
        <f>_xlfn.XLOOKUP(RT_gsm[[#This Row],[Column3]],SC_enz[name_dir],SC_enz[name_dir],"")</f>
        <v/>
      </c>
      <c r="E1565" t="str">
        <f>_xlfn.XLOOKUP(RT_gsm[[#This Row],[model_rxn]],sc_gsm[model_rxn],sc_gsm[model_rxn],"")</f>
        <v/>
      </c>
      <c r="F1565" s="3" t="str">
        <f>_xlfn.XLOOKUP(RT_gsm[[#This Row],[Column3]],sc_gsm[Column3],sc_gsm[Column3],"")</f>
        <v/>
      </c>
      <c r="G1565" s="3" t="str" cm="1">
        <f t="array" ref="G1565">RT_gsm[[#This Row],[model_rxn]]&amp;",r,"&amp;_xlfn.SWITCH(RT_gsm[[#This Row],[Column2]],"REV","lower_bound:-","FWD","upper_bound:")&amp;"1000"</f>
        <v>GENERIC_hCATION1_en,r,upper_bound:1000</v>
      </c>
      <c r="H1565" s="3" t="str">
        <f>_xlfn.XLOOKUP(RT_gsm[[#This Row],[rxn in SC GSM]],sc_gsm[model_rxn],sc_gsm[yeast8.3.4 equation],"")</f>
        <v/>
      </c>
      <c r="I1565" s="3" t="str">
        <f>_xlfn.XLOOKUP(RT_gsm[[#This Row],[rxn in SC GSM]],sc_gsm[model_rxn],sc_gsm[Column12],"")</f>
        <v/>
      </c>
      <c r="J1565" s="3" t="str">
        <f>IF(RT_gsm[[#This Row],[Column2]]="REV",FIND("&lt;=&gt;",RT_gsm[[#This Row],[Column8]]),"")</f>
        <v/>
      </c>
    </row>
    <row r="1566" spans="1:10" hidden="1" x14ac:dyDescent="0.2">
      <c r="A1566" t="s">
        <v>5362</v>
      </c>
      <c r="B1566" t="s">
        <v>3902</v>
      </c>
      <c r="C1566" t="str">
        <f>RT_gsm[[#This Row],[model_rxn]]&amp;"_"&amp;RT_gsm[[#This Row],[Column2]]</f>
        <v>GENERIC_hCATION1_g_FWD</v>
      </c>
      <c r="D1566" t="str">
        <f>_xlfn.XLOOKUP(RT_gsm[[#This Row],[Column3]],SC_enz[name_dir],SC_enz[name_dir],"")</f>
        <v/>
      </c>
      <c r="E1566" t="str">
        <f>_xlfn.XLOOKUP(RT_gsm[[#This Row],[model_rxn]],sc_gsm[model_rxn],sc_gsm[model_rxn],"")</f>
        <v/>
      </c>
      <c r="F1566" s="3" t="str">
        <f>_xlfn.XLOOKUP(RT_gsm[[#This Row],[Column3]],sc_gsm[Column3],sc_gsm[Column3],"")</f>
        <v/>
      </c>
      <c r="G1566" s="3" t="str" cm="1">
        <f t="array" ref="G1566">RT_gsm[[#This Row],[model_rxn]]&amp;",r,"&amp;_xlfn.SWITCH(RT_gsm[[#This Row],[Column2]],"REV","lower_bound:-","FWD","upper_bound:")&amp;"1000"</f>
        <v>GENERIC_hCATION1_g,r,upper_bound:1000</v>
      </c>
      <c r="H1566" s="3" t="str">
        <f>_xlfn.XLOOKUP(RT_gsm[[#This Row],[rxn in SC GSM]],sc_gsm[model_rxn],sc_gsm[yeast8.3.4 equation],"")</f>
        <v/>
      </c>
      <c r="I1566" s="3" t="str">
        <f>_xlfn.XLOOKUP(RT_gsm[[#This Row],[rxn in SC GSM]],sc_gsm[model_rxn],sc_gsm[Column12],"")</f>
        <v/>
      </c>
      <c r="J1566" s="3" t="str">
        <f>IF(RT_gsm[[#This Row],[Column2]]="REV",FIND("&lt;=&gt;",RT_gsm[[#This Row],[Column8]]),"")</f>
        <v/>
      </c>
    </row>
    <row r="1567" spans="1:10" hidden="1" x14ac:dyDescent="0.2">
      <c r="A1567" t="s">
        <v>5363</v>
      </c>
      <c r="B1567" t="s">
        <v>3902</v>
      </c>
      <c r="C1567" t="str">
        <f>RT_gsm[[#This Row],[model_rxn]]&amp;"_"&amp;RT_gsm[[#This Row],[Column2]]</f>
        <v>GENERIC_hCATION1_gm_FWD</v>
      </c>
      <c r="D1567" t="str">
        <f>_xlfn.XLOOKUP(RT_gsm[[#This Row],[Column3]],SC_enz[name_dir],SC_enz[name_dir],"")</f>
        <v/>
      </c>
      <c r="E1567" t="str">
        <f>_xlfn.XLOOKUP(RT_gsm[[#This Row],[model_rxn]],sc_gsm[model_rxn],sc_gsm[model_rxn],"")</f>
        <v/>
      </c>
      <c r="F1567" s="3" t="str">
        <f>_xlfn.XLOOKUP(RT_gsm[[#This Row],[Column3]],sc_gsm[Column3],sc_gsm[Column3],"")</f>
        <v/>
      </c>
      <c r="G1567" s="3" t="str" cm="1">
        <f t="array" ref="G1567">RT_gsm[[#This Row],[model_rxn]]&amp;",r,"&amp;_xlfn.SWITCH(RT_gsm[[#This Row],[Column2]],"REV","lower_bound:-","FWD","upper_bound:")&amp;"1000"</f>
        <v>GENERIC_hCATION1_gm,r,upper_bound:1000</v>
      </c>
      <c r="H1567" s="3" t="str">
        <f>_xlfn.XLOOKUP(RT_gsm[[#This Row],[rxn in SC GSM]],sc_gsm[model_rxn],sc_gsm[yeast8.3.4 equation],"")</f>
        <v/>
      </c>
      <c r="I1567" s="3" t="str">
        <f>_xlfn.XLOOKUP(RT_gsm[[#This Row],[rxn in SC GSM]],sc_gsm[model_rxn],sc_gsm[Column12],"")</f>
        <v/>
      </c>
      <c r="J1567" s="3" t="str">
        <f>IF(RT_gsm[[#This Row],[Column2]]="REV",FIND("&lt;=&gt;",RT_gsm[[#This Row],[Column8]]),"")</f>
        <v/>
      </c>
    </row>
    <row r="1568" spans="1:10" hidden="1" x14ac:dyDescent="0.2">
      <c r="A1568" t="s">
        <v>5364</v>
      </c>
      <c r="B1568" t="s">
        <v>3902</v>
      </c>
      <c r="C1568" t="str">
        <f>RT_gsm[[#This Row],[model_rxn]]&amp;"_"&amp;RT_gsm[[#This Row],[Column2]]</f>
        <v>GENERIC_hCATION1_l_FWD</v>
      </c>
      <c r="D1568" t="str">
        <f>_xlfn.XLOOKUP(RT_gsm[[#This Row],[Column3]],SC_enz[name_dir],SC_enz[name_dir],"")</f>
        <v/>
      </c>
      <c r="E1568" t="str">
        <f>_xlfn.XLOOKUP(RT_gsm[[#This Row],[model_rxn]],sc_gsm[model_rxn],sc_gsm[model_rxn],"")</f>
        <v/>
      </c>
      <c r="F1568" s="3" t="str">
        <f>_xlfn.XLOOKUP(RT_gsm[[#This Row],[Column3]],sc_gsm[Column3],sc_gsm[Column3],"")</f>
        <v/>
      </c>
      <c r="G1568" s="3" t="str" cm="1">
        <f t="array" ref="G1568">RT_gsm[[#This Row],[model_rxn]]&amp;",r,"&amp;_xlfn.SWITCH(RT_gsm[[#This Row],[Column2]],"REV","lower_bound:-","FWD","upper_bound:")&amp;"1000"</f>
        <v>GENERIC_hCATION1_l,r,upper_bound:1000</v>
      </c>
      <c r="H1568" s="3" t="str">
        <f>_xlfn.XLOOKUP(RT_gsm[[#This Row],[rxn in SC GSM]],sc_gsm[model_rxn],sc_gsm[yeast8.3.4 equation],"")</f>
        <v/>
      </c>
      <c r="I1568" s="3" t="str">
        <f>_xlfn.XLOOKUP(RT_gsm[[#This Row],[rxn in SC GSM]],sc_gsm[model_rxn],sc_gsm[Column12],"")</f>
        <v/>
      </c>
      <c r="J1568" s="3" t="str">
        <f>IF(RT_gsm[[#This Row],[Column2]]="REV",FIND("&lt;=&gt;",RT_gsm[[#This Row],[Column8]]),"")</f>
        <v/>
      </c>
    </row>
    <row r="1569" spans="1:10" hidden="1" x14ac:dyDescent="0.2">
      <c r="A1569" t="s">
        <v>5365</v>
      </c>
      <c r="B1569" t="s">
        <v>3902</v>
      </c>
      <c r="C1569" t="str">
        <f>RT_gsm[[#This Row],[model_rxn]]&amp;"_"&amp;RT_gsm[[#This Row],[Column2]]</f>
        <v>GENERIC_hCATION1_m_FWD</v>
      </c>
      <c r="D1569" t="str">
        <f>_xlfn.XLOOKUP(RT_gsm[[#This Row],[Column3]],SC_enz[name_dir],SC_enz[name_dir],"")</f>
        <v/>
      </c>
      <c r="E1569" t="str">
        <f>_xlfn.XLOOKUP(RT_gsm[[#This Row],[model_rxn]],sc_gsm[model_rxn],sc_gsm[model_rxn],"")</f>
        <v/>
      </c>
      <c r="F1569" s="3" t="str">
        <f>_xlfn.XLOOKUP(RT_gsm[[#This Row],[Column3]],sc_gsm[Column3],sc_gsm[Column3],"")</f>
        <v/>
      </c>
      <c r="G1569" s="3" t="str" cm="1">
        <f t="array" ref="G1569">RT_gsm[[#This Row],[model_rxn]]&amp;",r,"&amp;_xlfn.SWITCH(RT_gsm[[#This Row],[Column2]],"REV","lower_bound:-","FWD","upper_bound:")&amp;"1000"</f>
        <v>GENERIC_hCATION1_m,r,upper_bound:1000</v>
      </c>
      <c r="H1569" s="3" t="str">
        <f>_xlfn.XLOOKUP(RT_gsm[[#This Row],[rxn in SC GSM]],sc_gsm[model_rxn],sc_gsm[yeast8.3.4 equation],"")</f>
        <v/>
      </c>
      <c r="I1569" s="3" t="str">
        <f>_xlfn.XLOOKUP(RT_gsm[[#This Row],[rxn in SC GSM]],sc_gsm[model_rxn],sc_gsm[Column12],"")</f>
        <v/>
      </c>
      <c r="J1569" s="3" t="str">
        <f>IF(RT_gsm[[#This Row],[Column2]]="REV",FIND("&lt;=&gt;",RT_gsm[[#This Row],[Column8]]),"")</f>
        <v/>
      </c>
    </row>
    <row r="1570" spans="1:10" hidden="1" x14ac:dyDescent="0.2">
      <c r="A1570" t="s">
        <v>5366</v>
      </c>
      <c r="B1570" t="s">
        <v>3902</v>
      </c>
      <c r="C1570" t="str">
        <f>RT_gsm[[#This Row],[model_rxn]]&amp;"_"&amp;RT_gsm[[#This Row],[Column2]]</f>
        <v>GENERIC_hCATION1_mm_FWD</v>
      </c>
      <c r="D1570" t="str">
        <f>_xlfn.XLOOKUP(RT_gsm[[#This Row],[Column3]],SC_enz[name_dir],SC_enz[name_dir],"")</f>
        <v/>
      </c>
      <c r="E1570" t="str">
        <f>_xlfn.XLOOKUP(RT_gsm[[#This Row],[model_rxn]],sc_gsm[model_rxn],sc_gsm[model_rxn],"")</f>
        <v/>
      </c>
      <c r="F1570" s="3" t="str">
        <f>_xlfn.XLOOKUP(RT_gsm[[#This Row],[Column3]],sc_gsm[Column3],sc_gsm[Column3],"")</f>
        <v/>
      </c>
      <c r="G1570" s="3" t="str" cm="1">
        <f t="array" ref="G1570">RT_gsm[[#This Row],[model_rxn]]&amp;",r,"&amp;_xlfn.SWITCH(RT_gsm[[#This Row],[Column2]],"REV","lower_bound:-","FWD","upper_bound:")&amp;"1000"</f>
        <v>GENERIC_hCATION1_mm,r,upper_bound:1000</v>
      </c>
      <c r="H1570" s="3" t="str">
        <f>_xlfn.XLOOKUP(RT_gsm[[#This Row],[rxn in SC GSM]],sc_gsm[model_rxn],sc_gsm[yeast8.3.4 equation],"")</f>
        <v/>
      </c>
      <c r="I1570" s="3" t="str">
        <f>_xlfn.XLOOKUP(RT_gsm[[#This Row],[rxn in SC GSM]],sc_gsm[model_rxn],sc_gsm[Column12],"")</f>
        <v/>
      </c>
      <c r="J1570" s="3" t="str">
        <f>IF(RT_gsm[[#This Row],[Column2]]="REV",FIND("&lt;=&gt;",RT_gsm[[#This Row],[Column8]]),"")</f>
        <v/>
      </c>
    </row>
    <row r="1571" spans="1:10" hidden="1" x14ac:dyDescent="0.2">
      <c r="A1571" t="s">
        <v>5367</v>
      </c>
      <c r="B1571" t="s">
        <v>3902</v>
      </c>
      <c r="C1571" t="str">
        <f>RT_gsm[[#This Row],[model_rxn]]&amp;"_"&amp;RT_gsm[[#This Row],[Column2]]</f>
        <v>GENERIC_hCATION1_n_FWD</v>
      </c>
      <c r="D1571" t="str">
        <f>_xlfn.XLOOKUP(RT_gsm[[#This Row],[Column3]],SC_enz[name_dir],SC_enz[name_dir],"")</f>
        <v/>
      </c>
      <c r="E1571" t="str">
        <f>_xlfn.XLOOKUP(RT_gsm[[#This Row],[model_rxn]],sc_gsm[model_rxn],sc_gsm[model_rxn],"")</f>
        <v/>
      </c>
      <c r="F1571" s="3" t="str">
        <f>_xlfn.XLOOKUP(RT_gsm[[#This Row],[Column3]],sc_gsm[Column3],sc_gsm[Column3],"")</f>
        <v/>
      </c>
      <c r="G1571" s="3" t="str" cm="1">
        <f t="array" ref="G1571">RT_gsm[[#This Row],[model_rxn]]&amp;",r,"&amp;_xlfn.SWITCH(RT_gsm[[#This Row],[Column2]],"REV","lower_bound:-","FWD","upper_bound:")&amp;"1000"</f>
        <v>GENERIC_hCATION1_n,r,upper_bound:1000</v>
      </c>
      <c r="H1571" s="3" t="str">
        <f>_xlfn.XLOOKUP(RT_gsm[[#This Row],[rxn in SC GSM]],sc_gsm[model_rxn],sc_gsm[yeast8.3.4 equation],"")</f>
        <v/>
      </c>
      <c r="I1571" s="3" t="str">
        <f>_xlfn.XLOOKUP(RT_gsm[[#This Row],[rxn in SC GSM]],sc_gsm[model_rxn],sc_gsm[Column12],"")</f>
        <v/>
      </c>
      <c r="J1571" s="3" t="str">
        <f>IF(RT_gsm[[#This Row],[Column2]]="REV",FIND("&lt;=&gt;",RT_gsm[[#This Row],[Column8]]),"")</f>
        <v/>
      </c>
    </row>
    <row r="1572" spans="1:10" hidden="1" x14ac:dyDescent="0.2">
      <c r="A1572" t="s">
        <v>5368</v>
      </c>
      <c r="B1572" t="s">
        <v>3902</v>
      </c>
      <c r="C1572" t="str">
        <f>RT_gsm[[#This Row],[model_rxn]]&amp;"_"&amp;RT_gsm[[#This Row],[Column2]]</f>
        <v>GENERIC_hCATION1_r_FWD</v>
      </c>
      <c r="D1572" t="str">
        <f>_xlfn.XLOOKUP(RT_gsm[[#This Row],[Column3]],SC_enz[name_dir],SC_enz[name_dir],"")</f>
        <v/>
      </c>
      <c r="E1572" t="str">
        <f>_xlfn.XLOOKUP(RT_gsm[[#This Row],[model_rxn]],sc_gsm[model_rxn],sc_gsm[model_rxn],"")</f>
        <v/>
      </c>
      <c r="F1572" s="3" t="str">
        <f>_xlfn.XLOOKUP(RT_gsm[[#This Row],[Column3]],sc_gsm[Column3],sc_gsm[Column3],"")</f>
        <v/>
      </c>
      <c r="G1572" s="3" t="str" cm="1">
        <f t="array" ref="G1572">RT_gsm[[#This Row],[model_rxn]]&amp;",r,"&amp;_xlfn.SWITCH(RT_gsm[[#This Row],[Column2]],"REV","lower_bound:-","FWD","upper_bound:")&amp;"1000"</f>
        <v>GENERIC_hCATION1_r,r,upper_bound:1000</v>
      </c>
      <c r="H1572" s="3" t="str">
        <f>_xlfn.XLOOKUP(RT_gsm[[#This Row],[rxn in SC GSM]],sc_gsm[model_rxn],sc_gsm[yeast8.3.4 equation],"")</f>
        <v/>
      </c>
      <c r="I1572" s="3" t="str">
        <f>_xlfn.XLOOKUP(RT_gsm[[#This Row],[rxn in SC GSM]],sc_gsm[model_rxn],sc_gsm[Column12],"")</f>
        <v/>
      </c>
      <c r="J1572" s="3" t="str">
        <f>IF(RT_gsm[[#This Row],[Column2]]="REV",FIND("&lt;=&gt;",RT_gsm[[#This Row],[Column8]]),"")</f>
        <v/>
      </c>
    </row>
    <row r="1573" spans="1:10" hidden="1" x14ac:dyDescent="0.2">
      <c r="A1573" t="s">
        <v>5369</v>
      </c>
      <c r="B1573" t="s">
        <v>3902</v>
      </c>
      <c r="C1573" t="str">
        <f>RT_gsm[[#This Row],[model_rxn]]&amp;"_"&amp;RT_gsm[[#This Row],[Column2]]</f>
        <v>GENERIC_hCATION1_rm_FWD</v>
      </c>
      <c r="D1573" t="str">
        <f>_xlfn.XLOOKUP(RT_gsm[[#This Row],[Column3]],SC_enz[name_dir],SC_enz[name_dir],"")</f>
        <v/>
      </c>
      <c r="E1573" t="str">
        <f>_xlfn.XLOOKUP(RT_gsm[[#This Row],[model_rxn]],sc_gsm[model_rxn],sc_gsm[model_rxn],"")</f>
        <v/>
      </c>
      <c r="F1573" s="3" t="str">
        <f>_xlfn.XLOOKUP(RT_gsm[[#This Row],[Column3]],sc_gsm[Column3],sc_gsm[Column3],"")</f>
        <v/>
      </c>
      <c r="G1573" s="3" t="str" cm="1">
        <f t="array" ref="G1573">RT_gsm[[#This Row],[model_rxn]]&amp;",r,"&amp;_xlfn.SWITCH(RT_gsm[[#This Row],[Column2]],"REV","lower_bound:-","FWD","upper_bound:")&amp;"1000"</f>
        <v>GENERIC_hCATION1_rm,r,upper_bound:1000</v>
      </c>
      <c r="H1573" s="3" t="str">
        <f>_xlfn.XLOOKUP(RT_gsm[[#This Row],[rxn in SC GSM]],sc_gsm[model_rxn],sc_gsm[yeast8.3.4 equation],"")</f>
        <v/>
      </c>
      <c r="I1573" s="3" t="str">
        <f>_xlfn.XLOOKUP(RT_gsm[[#This Row],[rxn in SC GSM]],sc_gsm[model_rxn],sc_gsm[Column12],"")</f>
        <v/>
      </c>
      <c r="J1573" s="3" t="str">
        <f>IF(RT_gsm[[#This Row],[Column2]]="REV",FIND("&lt;=&gt;",RT_gsm[[#This Row],[Column8]]),"")</f>
        <v/>
      </c>
    </row>
    <row r="1574" spans="1:10" hidden="1" x14ac:dyDescent="0.2">
      <c r="A1574" t="s">
        <v>5370</v>
      </c>
      <c r="B1574" t="s">
        <v>3902</v>
      </c>
      <c r="C1574" t="str">
        <f>RT_gsm[[#This Row],[model_rxn]]&amp;"_"&amp;RT_gsm[[#This Row],[Column2]]</f>
        <v>GENERIC_hCATION1_v_FWD</v>
      </c>
      <c r="D1574" t="str">
        <f>_xlfn.XLOOKUP(RT_gsm[[#This Row],[Column3]],SC_enz[name_dir],SC_enz[name_dir],"")</f>
        <v/>
      </c>
      <c r="E1574" t="str">
        <f>_xlfn.XLOOKUP(RT_gsm[[#This Row],[model_rxn]],sc_gsm[model_rxn],sc_gsm[model_rxn],"")</f>
        <v/>
      </c>
      <c r="F1574" s="3" t="str">
        <f>_xlfn.XLOOKUP(RT_gsm[[#This Row],[Column3]],sc_gsm[Column3],sc_gsm[Column3],"")</f>
        <v/>
      </c>
      <c r="G1574" s="3" t="str" cm="1">
        <f t="array" ref="G1574">RT_gsm[[#This Row],[model_rxn]]&amp;",r,"&amp;_xlfn.SWITCH(RT_gsm[[#This Row],[Column2]],"REV","lower_bound:-","FWD","upper_bound:")&amp;"1000"</f>
        <v>GENERIC_hCATION1_v,r,upper_bound:1000</v>
      </c>
      <c r="H1574" s="3" t="str">
        <f>_xlfn.XLOOKUP(RT_gsm[[#This Row],[rxn in SC GSM]],sc_gsm[model_rxn],sc_gsm[yeast8.3.4 equation],"")</f>
        <v/>
      </c>
      <c r="I1574" s="3" t="str">
        <f>_xlfn.XLOOKUP(RT_gsm[[#This Row],[rxn in SC GSM]],sc_gsm[model_rxn],sc_gsm[Column12],"")</f>
        <v/>
      </c>
      <c r="J1574" s="3" t="str">
        <f>IF(RT_gsm[[#This Row],[Column2]]="REV",FIND("&lt;=&gt;",RT_gsm[[#This Row],[Column8]]),"")</f>
        <v/>
      </c>
    </row>
    <row r="1575" spans="1:10" hidden="1" x14ac:dyDescent="0.2">
      <c r="A1575" t="s">
        <v>5371</v>
      </c>
      <c r="B1575" t="s">
        <v>3902</v>
      </c>
      <c r="C1575" t="str">
        <f>RT_gsm[[#This Row],[model_rxn]]&amp;"_"&amp;RT_gsm[[#This Row],[Column2]]</f>
        <v>GENERIC_hCATION1_vm_FWD</v>
      </c>
      <c r="D1575" t="str">
        <f>_xlfn.XLOOKUP(RT_gsm[[#This Row],[Column3]],SC_enz[name_dir],SC_enz[name_dir],"")</f>
        <v/>
      </c>
      <c r="E1575" t="str">
        <f>_xlfn.XLOOKUP(RT_gsm[[#This Row],[model_rxn]],sc_gsm[model_rxn],sc_gsm[model_rxn],"")</f>
        <v/>
      </c>
      <c r="F1575" s="3" t="str">
        <f>_xlfn.XLOOKUP(RT_gsm[[#This Row],[Column3]],sc_gsm[Column3],sc_gsm[Column3],"")</f>
        <v/>
      </c>
      <c r="G1575" s="3" t="str" cm="1">
        <f t="array" ref="G1575">RT_gsm[[#This Row],[model_rxn]]&amp;",r,"&amp;_xlfn.SWITCH(RT_gsm[[#This Row],[Column2]],"REV","lower_bound:-","FWD","upper_bound:")&amp;"1000"</f>
        <v>GENERIC_hCATION1_vm,r,upper_bound:1000</v>
      </c>
      <c r="H1575" s="3" t="str">
        <f>_xlfn.XLOOKUP(RT_gsm[[#This Row],[rxn in SC GSM]],sc_gsm[model_rxn],sc_gsm[yeast8.3.4 equation],"")</f>
        <v/>
      </c>
      <c r="I1575" s="3" t="str">
        <f>_xlfn.XLOOKUP(RT_gsm[[#This Row],[rxn in SC GSM]],sc_gsm[model_rxn],sc_gsm[Column12],"")</f>
        <v/>
      </c>
      <c r="J1575" s="3" t="str">
        <f>IF(RT_gsm[[#This Row],[Column2]]="REV",FIND("&lt;=&gt;",RT_gsm[[#This Row],[Column8]]),"")</f>
        <v/>
      </c>
    </row>
    <row r="1576" spans="1:10" hidden="1" x14ac:dyDescent="0.2">
      <c r="A1576" t="s">
        <v>5372</v>
      </c>
      <c r="B1576" t="s">
        <v>3902</v>
      </c>
      <c r="C1576" t="str">
        <f>RT_gsm[[#This Row],[model_rxn]]&amp;"_"&amp;RT_gsm[[#This Row],[Column2]]</f>
        <v>GENERIC_hCATION1_x_FWD</v>
      </c>
      <c r="D1576" t="str">
        <f>_xlfn.XLOOKUP(RT_gsm[[#This Row],[Column3]],SC_enz[name_dir],SC_enz[name_dir],"")</f>
        <v/>
      </c>
      <c r="E1576" t="str">
        <f>_xlfn.XLOOKUP(RT_gsm[[#This Row],[model_rxn]],sc_gsm[model_rxn],sc_gsm[model_rxn],"")</f>
        <v/>
      </c>
      <c r="F1576" s="3" t="str">
        <f>_xlfn.XLOOKUP(RT_gsm[[#This Row],[Column3]],sc_gsm[Column3],sc_gsm[Column3],"")</f>
        <v/>
      </c>
      <c r="G1576" s="3" t="str" cm="1">
        <f t="array" ref="G1576">RT_gsm[[#This Row],[model_rxn]]&amp;",r,"&amp;_xlfn.SWITCH(RT_gsm[[#This Row],[Column2]],"REV","lower_bound:-","FWD","upper_bound:")&amp;"1000"</f>
        <v>GENERIC_hCATION1_x,r,upper_bound:1000</v>
      </c>
      <c r="H1576" s="3" t="str">
        <f>_xlfn.XLOOKUP(RT_gsm[[#This Row],[rxn in SC GSM]],sc_gsm[model_rxn],sc_gsm[yeast8.3.4 equation],"")</f>
        <v/>
      </c>
      <c r="I1576" s="3" t="str">
        <f>_xlfn.XLOOKUP(RT_gsm[[#This Row],[rxn in SC GSM]],sc_gsm[model_rxn],sc_gsm[Column12],"")</f>
        <v/>
      </c>
      <c r="J1576" s="3" t="str">
        <f>IF(RT_gsm[[#This Row],[Column2]]="REV",FIND("&lt;=&gt;",RT_gsm[[#This Row],[Column8]]),"")</f>
        <v/>
      </c>
    </row>
    <row r="1577" spans="1:10" hidden="1" x14ac:dyDescent="0.2">
      <c r="A1577" t="s">
        <v>5373</v>
      </c>
      <c r="B1577" t="s">
        <v>3902</v>
      </c>
      <c r="C1577" t="str">
        <f>RT_gsm[[#This Row],[model_rxn]]&amp;"_"&amp;RT_gsm[[#This Row],[Column2]]</f>
        <v>GENERIC_hemeAheme_c_FWD</v>
      </c>
      <c r="D1577" t="str">
        <f>_xlfn.XLOOKUP(RT_gsm[[#This Row],[Column3]],SC_enz[name_dir],SC_enz[name_dir],"")</f>
        <v/>
      </c>
      <c r="E1577" t="str">
        <f>_xlfn.XLOOKUP(RT_gsm[[#This Row],[model_rxn]],sc_gsm[model_rxn],sc_gsm[model_rxn],"")</f>
        <v/>
      </c>
      <c r="F1577" s="3" t="str">
        <f>_xlfn.XLOOKUP(RT_gsm[[#This Row],[Column3]],sc_gsm[Column3],sc_gsm[Column3],"")</f>
        <v/>
      </c>
      <c r="G1577" s="3" t="str" cm="1">
        <f t="array" ref="G1577">RT_gsm[[#This Row],[model_rxn]]&amp;",r,"&amp;_xlfn.SWITCH(RT_gsm[[#This Row],[Column2]],"REV","lower_bound:-","FWD","upper_bound:")&amp;"1000"</f>
        <v>GENERIC_hemeAheme_c,r,upper_bound:1000</v>
      </c>
      <c r="H1577" s="3" t="str">
        <f>_xlfn.XLOOKUP(RT_gsm[[#This Row],[rxn in SC GSM]],sc_gsm[model_rxn],sc_gsm[yeast8.3.4 equation],"")</f>
        <v/>
      </c>
      <c r="I1577" s="3" t="str">
        <f>_xlfn.XLOOKUP(RT_gsm[[#This Row],[rxn in SC GSM]],sc_gsm[model_rxn],sc_gsm[Column12],"")</f>
        <v/>
      </c>
      <c r="J1577" s="3" t="str">
        <f>IF(RT_gsm[[#This Row],[Column2]]="REV",FIND("&lt;=&gt;",RT_gsm[[#This Row],[Column8]]),"")</f>
        <v/>
      </c>
    </row>
    <row r="1578" spans="1:10" hidden="1" x14ac:dyDescent="0.2">
      <c r="A1578" t="s">
        <v>5374</v>
      </c>
      <c r="B1578" t="s">
        <v>3902</v>
      </c>
      <c r="C1578" t="str">
        <f>RT_gsm[[#This Row],[model_rxn]]&amp;"_"&amp;RT_gsm[[#This Row],[Column2]]</f>
        <v>GENERIC_hemeAheme_m_FWD</v>
      </c>
      <c r="D1578" t="str">
        <f>_xlfn.XLOOKUP(RT_gsm[[#This Row],[Column3]],SC_enz[name_dir],SC_enz[name_dir],"")</f>
        <v/>
      </c>
      <c r="E1578" t="str">
        <f>_xlfn.XLOOKUP(RT_gsm[[#This Row],[model_rxn]],sc_gsm[model_rxn],sc_gsm[model_rxn],"")</f>
        <v/>
      </c>
      <c r="F1578" s="3" t="str">
        <f>_xlfn.XLOOKUP(RT_gsm[[#This Row],[Column3]],sc_gsm[Column3],sc_gsm[Column3],"")</f>
        <v/>
      </c>
      <c r="G1578" s="3" t="str" cm="1">
        <f t="array" ref="G1578">RT_gsm[[#This Row],[model_rxn]]&amp;",r,"&amp;_xlfn.SWITCH(RT_gsm[[#This Row],[Column2]],"REV","lower_bound:-","FWD","upper_bound:")&amp;"1000"</f>
        <v>GENERIC_hemeAheme_m,r,upper_bound:1000</v>
      </c>
      <c r="H1578" s="3" t="str">
        <f>_xlfn.XLOOKUP(RT_gsm[[#This Row],[rxn in SC GSM]],sc_gsm[model_rxn],sc_gsm[yeast8.3.4 equation],"")</f>
        <v/>
      </c>
      <c r="I1578" s="3" t="str">
        <f>_xlfn.XLOOKUP(RT_gsm[[#This Row],[rxn in SC GSM]],sc_gsm[model_rxn],sc_gsm[Column12],"")</f>
        <v/>
      </c>
      <c r="J1578" s="3" t="str">
        <f>IF(RT_gsm[[#This Row],[Column2]]="REV",FIND("&lt;=&gt;",RT_gsm[[#This Row],[Column8]]),"")</f>
        <v/>
      </c>
    </row>
    <row r="1579" spans="1:10" hidden="1" x14ac:dyDescent="0.2">
      <c r="A1579" t="s">
        <v>5375</v>
      </c>
      <c r="B1579" t="s">
        <v>3902</v>
      </c>
      <c r="C1579" t="str">
        <f>RT_gsm[[#This Row],[model_rxn]]&amp;"_"&amp;RT_gsm[[#This Row],[Column2]]</f>
        <v>GENERIC_hemeOheme_m_FWD</v>
      </c>
      <c r="D1579" t="str">
        <f>_xlfn.XLOOKUP(RT_gsm[[#This Row],[Column3]],SC_enz[name_dir],SC_enz[name_dir],"")</f>
        <v/>
      </c>
      <c r="E1579" t="str">
        <f>_xlfn.XLOOKUP(RT_gsm[[#This Row],[model_rxn]],sc_gsm[model_rxn],sc_gsm[model_rxn],"")</f>
        <v/>
      </c>
      <c r="F1579" s="3" t="str">
        <f>_xlfn.XLOOKUP(RT_gsm[[#This Row],[Column3]],sc_gsm[Column3],sc_gsm[Column3],"")</f>
        <v/>
      </c>
      <c r="G1579" s="3" t="str" cm="1">
        <f t="array" ref="G1579">RT_gsm[[#This Row],[model_rxn]]&amp;",r,"&amp;_xlfn.SWITCH(RT_gsm[[#This Row],[Column2]],"REV","lower_bound:-","FWD","upper_bound:")&amp;"1000"</f>
        <v>GENERIC_hemeOheme_m,r,upper_bound:1000</v>
      </c>
      <c r="H1579" s="3" t="str">
        <f>_xlfn.XLOOKUP(RT_gsm[[#This Row],[rxn in SC GSM]],sc_gsm[model_rxn],sc_gsm[yeast8.3.4 equation],"")</f>
        <v/>
      </c>
      <c r="I1579" s="3" t="str">
        <f>_xlfn.XLOOKUP(RT_gsm[[#This Row],[rxn in SC GSM]],sc_gsm[model_rxn],sc_gsm[Column12],"")</f>
        <v/>
      </c>
      <c r="J1579" s="3" t="str">
        <f>IF(RT_gsm[[#This Row],[Column2]]="REV",FIND("&lt;=&gt;",RT_gsm[[#This Row],[Column8]]),"")</f>
        <v/>
      </c>
    </row>
    <row r="1580" spans="1:10" hidden="1" x14ac:dyDescent="0.2">
      <c r="A1580" t="s">
        <v>5376</v>
      </c>
      <c r="B1580" t="s">
        <v>3902</v>
      </c>
      <c r="C1580" t="str">
        <f>RT_gsm[[#This Row],[model_rxn]]&amp;"_"&amp;RT_gsm[[#This Row],[Column2]]</f>
        <v>GENERIC_kCATION1_c_FWD</v>
      </c>
      <c r="D1580" t="str">
        <f>_xlfn.XLOOKUP(RT_gsm[[#This Row],[Column3]],SC_enz[name_dir],SC_enz[name_dir],"")</f>
        <v/>
      </c>
      <c r="E1580" t="str">
        <f>_xlfn.XLOOKUP(RT_gsm[[#This Row],[model_rxn]],sc_gsm[model_rxn],sc_gsm[model_rxn],"")</f>
        <v/>
      </c>
      <c r="F1580" s="3" t="str">
        <f>_xlfn.XLOOKUP(RT_gsm[[#This Row],[Column3]],sc_gsm[Column3],sc_gsm[Column3],"")</f>
        <v/>
      </c>
      <c r="G1580" s="3" t="str" cm="1">
        <f t="array" ref="G1580">RT_gsm[[#This Row],[model_rxn]]&amp;",r,"&amp;_xlfn.SWITCH(RT_gsm[[#This Row],[Column2]],"REV","lower_bound:-","FWD","upper_bound:")&amp;"1000"</f>
        <v>GENERIC_kCATION1_c,r,upper_bound:1000</v>
      </c>
      <c r="H1580" s="3" t="str">
        <f>_xlfn.XLOOKUP(RT_gsm[[#This Row],[rxn in SC GSM]],sc_gsm[model_rxn],sc_gsm[yeast8.3.4 equation],"")</f>
        <v/>
      </c>
      <c r="I1580" s="3" t="str">
        <f>_xlfn.XLOOKUP(RT_gsm[[#This Row],[rxn in SC GSM]],sc_gsm[model_rxn],sc_gsm[Column12],"")</f>
        <v/>
      </c>
      <c r="J1580" s="3" t="str">
        <f>IF(RT_gsm[[#This Row],[Column2]]="REV",FIND("&lt;=&gt;",RT_gsm[[#This Row],[Column8]]),"")</f>
        <v/>
      </c>
    </row>
    <row r="1581" spans="1:10" hidden="1" x14ac:dyDescent="0.2">
      <c r="A1581" t="s">
        <v>5377</v>
      </c>
      <c r="B1581" t="s">
        <v>3902</v>
      </c>
      <c r="C1581" t="str">
        <f>RT_gsm[[#This Row],[model_rxn]]&amp;"_"&amp;RT_gsm[[#This Row],[Column2]]</f>
        <v>GENERIC_kCATION1_e_FWD</v>
      </c>
      <c r="D1581" t="str">
        <f>_xlfn.XLOOKUP(RT_gsm[[#This Row],[Column3]],SC_enz[name_dir],SC_enz[name_dir],"")</f>
        <v/>
      </c>
      <c r="E1581" t="str">
        <f>_xlfn.XLOOKUP(RT_gsm[[#This Row],[model_rxn]],sc_gsm[model_rxn],sc_gsm[model_rxn],"")</f>
        <v/>
      </c>
      <c r="F1581" s="3" t="str">
        <f>_xlfn.XLOOKUP(RT_gsm[[#This Row],[Column3]],sc_gsm[Column3],sc_gsm[Column3],"")</f>
        <v/>
      </c>
      <c r="G1581" s="3" t="str" cm="1">
        <f t="array" ref="G1581">RT_gsm[[#This Row],[model_rxn]]&amp;",r,"&amp;_xlfn.SWITCH(RT_gsm[[#This Row],[Column2]],"REV","lower_bound:-","FWD","upper_bound:")&amp;"1000"</f>
        <v>GENERIC_kCATION1_e,r,upper_bound:1000</v>
      </c>
      <c r="H1581" s="3" t="str">
        <f>_xlfn.XLOOKUP(RT_gsm[[#This Row],[rxn in SC GSM]],sc_gsm[model_rxn],sc_gsm[yeast8.3.4 equation],"")</f>
        <v/>
      </c>
      <c r="I1581" s="3" t="str">
        <f>_xlfn.XLOOKUP(RT_gsm[[#This Row],[rxn in SC GSM]],sc_gsm[model_rxn],sc_gsm[Column12],"")</f>
        <v/>
      </c>
      <c r="J1581" s="3" t="str">
        <f>IF(RT_gsm[[#This Row],[Column2]]="REV",FIND("&lt;=&gt;",RT_gsm[[#This Row],[Column8]]),"")</f>
        <v/>
      </c>
    </row>
    <row r="1582" spans="1:10" hidden="1" x14ac:dyDescent="0.2">
      <c r="A1582" t="s">
        <v>5378</v>
      </c>
      <c r="B1582" t="s">
        <v>3902</v>
      </c>
      <c r="C1582" t="str">
        <f>RT_gsm[[#This Row],[model_rxn]]&amp;"_"&amp;RT_gsm[[#This Row],[Column2]]</f>
        <v>GENERIC_kCATION1_m_FWD</v>
      </c>
      <c r="D1582" t="str">
        <f>_xlfn.XLOOKUP(RT_gsm[[#This Row],[Column3]],SC_enz[name_dir],SC_enz[name_dir],"")</f>
        <v/>
      </c>
      <c r="E1582" t="str">
        <f>_xlfn.XLOOKUP(RT_gsm[[#This Row],[model_rxn]],sc_gsm[model_rxn],sc_gsm[model_rxn],"")</f>
        <v/>
      </c>
      <c r="F1582" s="3" t="str">
        <f>_xlfn.XLOOKUP(RT_gsm[[#This Row],[Column3]],sc_gsm[Column3],sc_gsm[Column3],"")</f>
        <v/>
      </c>
      <c r="G1582" s="3" t="str" cm="1">
        <f t="array" ref="G1582">RT_gsm[[#This Row],[model_rxn]]&amp;",r,"&amp;_xlfn.SWITCH(RT_gsm[[#This Row],[Column2]],"REV","lower_bound:-","FWD","upper_bound:")&amp;"1000"</f>
        <v>GENERIC_kCATION1_m,r,upper_bound:1000</v>
      </c>
      <c r="H1582" s="3" t="str">
        <f>_xlfn.XLOOKUP(RT_gsm[[#This Row],[rxn in SC GSM]],sc_gsm[model_rxn],sc_gsm[yeast8.3.4 equation],"")</f>
        <v/>
      </c>
      <c r="I1582" s="3" t="str">
        <f>_xlfn.XLOOKUP(RT_gsm[[#This Row],[rxn in SC GSM]],sc_gsm[model_rxn],sc_gsm[Column12],"")</f>
        <v/>
      </c>
      <c r="J1582" s="3" t="str">
        <f>IF(RT_gsm[[#This Row],[Column2]]="REV",FIND("&lt;=&gt;",RT_gsm[[#This Row],[Column8]]),"")</f>
        <v/>
      </c>
    </row>
    <row r="1583" spans="1:10" hidden="1" x14ac:dyDescent="0.2">
      <c r="A1583" t="s">
        <v>5379</v>
      </c>
      <c r="B1583" t="s">
        <v>3902</v>
      </c>
      <c r="C1583" t="str">
        <f>RT_gsm[[#This Row],[model_rxn]]&amp;"_"&amp;RT_gsm[[#This Row],[Column2]]</f>
        <v>GENERIC_mg2metal2_c_FWD</v>
      </c>
      <c r="D1583" t="str">
        <f>_xlfn.XLOOKUP(RT_gsm[[#This Row],[Column3]],SC_enz[name_dir],SC_enz[name_dir],"")</f>
        <v/>
      </c>
      <c r="E1583" t="str">
        <f>_xlfn.XLOOKUP(RT_gsm[[#This Row],[model_rxn]],sc_gsm[model_rxn],sc_gsm[model_rxn],"")</f>
        <v/>
      </c>
      <c r="F1583" s="3" t="str">
        <f>_xlfn.XLOOKUP(RT_gsm[[#This Row],[Column3]],sc_gsm[Column3],sc_gsm[Column3],"")</f>
        <v/>
      </c>
      <c r="G1583" s="3" t="str" cm="1">
        <f t="array" ref="G1583">RT_gsm[[#This Row],[model_rxn]]&amp;",r,"&amp;_xlfn.SWITCH(RT_gsm[[#This Row],[Column2]],"REV","lower_bound:-","FWD","upper_bound:")&amp;"1000"</f>
        <v>GENERIC_mg2metal2_c,r,upper_bound:1000</v>
      </c>
      <c r="H1583" s="3" t="str">
        <f>_xlfn.XLOOKUP(RT_gsm[[#This Row],[rxn in SC GSM]],sc_gsm[model_rxn],sc_gsm[yeast8.3.4 equation],"")</f>
        <v/>
      </c>
      <c r="I1583" s="3" t="str">
        <f>_xlfn.XLOOKUP(RT_gsm[[#This Row],[rxn in SC GSM]],sc_gsm[model_rxn],sc_gsm[Column12],"")</f>
        <v/>
      </c>
      <c r="J1583" s="3" t="str">
        <f>IF(RT_gsm[[#This Row],[Column2]]="REV",FIND("&lt;=&gt;",RT_gsm[[#This Row],[Column8]]),"")</f>
        <v/>
      </c>
    </row>
    <row r="1584" spans="1:10" hidden="1" x14ac:dyDescent="0.2">
      <c r="A1584" t="s">
        <v>5380</v>
      </c>
      <c r="B1584" t="s">
        <v>3902</v>
      </c>
      <c r="C1584" t="str">
        <f>RT_gsm[[#This Row],[model_rxn]]&amp;"_"&amp;RT_gsm[[#This Row],[Column2]]</f>
        <v>GENERIC_mg2metal2_e_FWD</v>
      </c>
      <c r="D1584" t="str">
        <f>_xlfn.XLOOKUP(RT_gsm[[#This Row],[Column3]],SC_enz[name_dir],SC_enz[name_dir],"")</f>
        <v/>
      </c>
      <c r="E1584" t="str">
        <f>_xlfn.XLOOKUP(RT_gsm[[#This Row],[model_rxn]],sc_gsm[model_rxn],sc_gsm[model_rxn],"")</f>
        <v/>
      </c>
      <c r="F1584" s="3" t="str">
        <f>_xlfn.XLOOKUP(RT_gsm[[#This Row],[Column3]],sc_gsm[Column3],sc_gsm[Column3],"")</f>
        <v/>
      </c>
      <c r="G1584" s="3" t="str" cm="1">
        <f t="array" ref="G1584">RT_gsm[[#This Row],[model_rxn]]&amp;",r,"&amp;_xlfn.SWITCH(RT_gsm[[#This Row],[Column2]],"REV","lower_bound:-","FWD","upper_bound:")&amp;"1000"</f>
        <v>GENERIC_mg2metal2_e,r,upper_bound:1000</v>
      </c>
      <c r="H1584" s="3" t="str">
        <f>_xlfn.XLOOKUP(RT_gsm[[#This Row],[rxn in SC GSM]],sc_gsm[model_rxn],sc_gsm[yeast8.3.4 equation],"")</f>
        <v/>
      </c>
      <c r="I1584" s="3" t="str">
        <f>_xlfn.XLOOKUP(RT_gsm[[#This Row],[rxn in SC GSM]],sc_gsm[model_rxn],sc_gsm[Column12],"")</f>
        <v/>
      </c>
      <c r="J1584" s="3" t="str">
        <f>IF(RT_gsm[[#This Row],[Column2]]="REV",FIND("&lt;=&gt;",RT_gsm[[#This Row],[Column8]]),"")</f>
        <v/>
      </c>
    </row>
    <row r="1585" spans="1:10" hidden="1" x14ac:dyDescent="0.2">
      <c r="A1585" t="s">
        <v>5381</v>
      </c>
      <c r="B1585" t="s">
        <v>3902</v>
      </c>
      <c r="C1585" t="str">
        <f>RT_gsm[[#This Row],[model_rxn]]&amp;"_"&amp;RT_gsm[[#This Row],[Column2]]</f>
        <v>GENERIC_mg2mg2ormn2_c_FWD</v>
      </c>
      <c r="D1585" t="str">
        <f>_xlfn.XLOOKUP(RT_gsm[[#This Row],[Column3]],SC_enz[name_dir],SC_enz[name_dir],"")</f>
        <v/>
      </c>
      <c r="E1585" t="str">
        <f>_xlfn.XLOOKUP(RT_gsm[[#This Row],[model_rxn]],sc_gsm[model_rxn],sc_gsm[model_rxn],"")</f>
        <v/>
      </c>
      <c r="F1585" s="3" t="str">
        <f>_xlfn.XLOOKUP(RT_gsm[[#This Row],[Column3]],sc_gsm[Column3],sc_gsm[Column3],"")</f>
        <v/>
      </c>
      <c r="G1585" s="3" t="str" cm="1">
        <f t="array" ref="G1585">RT_gsm[[#This Row],[model_rxn]]&amp;",r,"&amp;_xlfn.SWITCH(RT_gsm[[#This Row],[Column2]],"REV","lower_bound:-","FWD","upper_bound:")&amp;"1000"</f>
        <v>GENERIC_mg2mg2ormn2_c,r,upper_bound:1000</v>
      </c>
      <c r="H1585" s="3" t="str">
        <f>_xlfn.XLOOKUP(RT_gsm[[#This Row],[rxn in SC GSM]],sc_gsm[model_rxn],sc_gsm[yeast8.3.4 equation],"")</f>
        <v/>
      </c>
      <c r="I1585" s="3" t="str">
        <f>_xlfn.XLOOKUP(RT_gsm[[#This Row],[rxn in SC GSM]],sc_gsm[model_rxn],sc_gsm[Column12],"")</f>
        <v/>
      </c>
      <c r="J1585" s="3" t="str">
        <f>IF(RT_gsm[[#This Row],[Column2]]="REV",FIND("&lt;=&gt;",RT_gsm[[#This Row],[Column8]]),"")</f>
        <v/>
      </c>
    </row>
    <row r="1586" spans="1:10" hidden="1" x14ac:dyDescent="0.2">
      <c r="A1586" t="s">
        <v>5382</v>
      </c>
      <c r="B1586" t="s">
        <v>3902</v>
      </c>
      <c r="C1586" t="str">
        <f>RT_gsm[[#This Row],[model_rxn]]&amp;"_"&amp;RT_gsm[[#This Row],[Column2]]</f>
        <v>GENERIC_mg2mg2ormn2_e_FWD</v>
      </c>
      <c r="D1586" t="str">
        <f>_xlfn.XLOOKUP(RT_gsm[[#This Row],[Column3]],SC_enz[name_dir],SC_enz[name_dir],"")</f>
        <v/>
      </c>
      <c r="E1586" t="str">
        <f>_xlfn.XLOOKUP(RT_gsm[[#This Row],[model_rxn]],sc_gsm[model_rxn],sc_gsm[model_rxn],"")</f>
        <v/>
      </c>
      <c r="F1586" s="3" t="str">
        <f>_xlfn.XLOOKUP(RT_gsm[[#This Row],[Column3]],sc_gsm[Column3],sc_gsm[Column3],"")</f>
        <v/>
      </c>
      <c r="G1586" s="3" t="str" cm="1">
        <f t="array" ref="G1586">RT_gsm[[#This Row],[model_rxn]]&amp;",r,"&amp;_xlfn.SWITCH(RT_gsm[[#This Row],[Column2]],"REV","lower_bound:-","FWD","upper_bound:")&amp;"1000"</f>
        <v>GENERIC_mg2mg2ormn2_e,r,upper_bound:1000</v>
      </c>
      <c r="H1586" s="3" t="str">
        <f>_xlfn.XLOOKUP(RT_gsm[[#This Row],[rxn in SC GSM]],sc_gsm[model_rxn],sc_gsm[yeast8.3.4 equation],"")</f>
        <v/>
      </c>
      <c r="I1586" s="3" t="str">
        <f>_xlfn.XLOOKUP(RT_gsm[[#This Row],[rxn in SC GSM]],sc_gsm[model_rxn],sc_gsm[Column12],"")</f>
        <v/>
      </c>
      <c r="J1586" s="3" t="str">
        <f>IF(RT_gsm[[#This Row],[Column2]]="REV",FIND("&lt;=&gt;",RT_gsm[[#This Row],[Column8]]),"")</f>
        <v/>
      </c>
    </row>
    <row r="1587" spans="1:10" hidden="1" x14ac:dyDescent="0.2">
      <c r="A1587" t="s">
        <v>5383</v>
      </c>
      <c r="B1587" t="s">
        <v>3902</v>
      </c>
      <c r="C1587" t="str">
        <f>RT_gsm[[#This Row],[model_rxn]]&amp;"_"&amp;RT_gsm[[#This Row],[Column2]]</f>
        <v>GENERIC_mn2metal2_c_FWD</v>
      </c>
      <c r="D1587" t="str">
        <f>_xlfn.XLOOKUP(RT_gsm[[#This Row],[Column3]],SC_enz[name_dir],SC_enz[name_dir],"")</f>
        <v/>
      </c>
      <c r="E1587" t="str">
        <f>_xlfn.XLOOKUP(RT_gsm[[#This Row],[model_rxn]],sc_gsm[model_rxn],sc_gsm[model_rxn],"")</f>
        <v/>
      </c>
      <c r="F1587" s="3" t="str">
        <f>_xlfn.XLOOKUP(RT_gsm[[#This Row],[Column3]],sc_gsm[Column3],sc_gsm[Column3],"")</f>
        <v/>
      </c>
      <c r="G1587" s="3" t="str" cm="1">
        <f t="array" ref="G1587">RT_gsm[[#This Row],[model_rxn]]&amp;",r,"&amp;_xlfn.SWITCH(RT_gsm[[#This Row],[Column2]],"REV","lower_bound:-","FWD","upper_bound:")&amp;"1000"</f>
        <v>GENERIC_mn2metal2_c,r,upper_bound:1000</v>
      </c>
      <c r="H1587" s="3" t="str">
        <f>_xlfn.XLOOKUP(RT_gsm[[#This Row],[rxn in SC GSM]],sc_gsm[model_rxn],sc_gsm[yeast8.3.4 equation],"")</f>
        <v/>
      </c>
      <c r="I1587" s="3" t="str">
        <f>_xlfn.XLOOKUP(RT_gsm[[#This Row],[rxn in SC GSM]],sc_gsm[model_rxn],sc_gsm[Column12],"")</f>
        <v/>
      </c>
      <c r="J1587" s="3" t="str">
        <f>IF(RT_gsm[[#This Row],[Column2]]="REV",FIND("&lt;=&gt;",RT_gsm[[#This Row],[Column8]]),"")</f>
        <v/>
      </c>
    </row>
    <row r="1588" spans="1:10" hidden="1" x14ac:dyDescent="0.2">
      <c r="A1588" t="s">
        <v>5384</v>
      </c>
      <c r="B1588" t="s">
        <v>3902</v>
      </c>
      <c r="C1588" t="str">
        <f>RT_gsm[[#This Row],[model_rxn]]&amp;"_"&amp;RT_gsm[[#This Row],[Column2]]</f>
        <v>GENERIC_mn2metal2_e_FWD</v>
      </c>
      <c r="D1588" t="str">
        <f>_xlfn.XLOOKUP(RT_gsm[[#This Row],[Column3]],SC_enz[name_dir],SC_enz[name_dir],"")</f>
        <v/>
      </c>
      <c r="E1588" t="str">
        <f>_xlfn.XLOOKUP(RT_gsm[[#This Row],[model_rxn]],sc_gsm[model_rxn],sc_gsm[model_rxn],"")</f>
        <v/>
      </c>
      <c r="F1588" s="3" t="str">
        <f>_xlfn.XLOOKUP(RT_gsm[[#This Row],[Column3]],sc_gsm[Column3],sc_gsm[Column3],"")</f>
        <v/>
      </c>
      <c r="G1588" s="3" t="str" cm="1">
        <f t="array" ref="G1588">RT_gsm[[#This Row],[model_rxn]]&amp;",r,"&amp;_xlfn.SWITCH(RT_gsm[[#This Row],[Column2]],"REV","lower_bound:-","FWD","upper_bound:")&amp;"1000"</f>
        <v>GENERIC_mn2metal2_e,r,upper_bound:1000</v>
      </c>
      <c r="H1588" s="3" t="str">
        <f>_xlfn.XLOOKUP(RT_gsm[[#This Row],[rxn in SC GSM]],sc_gsm[model_rxn],sc_gsm[yeast8.3.4 equation],"")</f>
        <v/>
      </c>
      <c r="I1588" s="3" t="str">
        <f>_xlfn.XLOOKUP(RT_gsm[[#This Row],[rxn in SC GSM]],sc_gsm[model_rxn],sc_gsm[Column12],"")</f>
        <v/>
      </c>
      <c r="J1588" s="3" t="str">
        <f>IF(RT_gsm[[#This Row],[Column2]]="REV",FIND("&lt;=&gt;",RT_gsm[[#This Row],[Column8]]),"")</f>
        <v/>
      </c>
    </row>
    <row r="1589" spans="1:10" hidden="1" x14ac:dyDescent="0.2">
      <c r="A1589" t="s">
        <v>5385</v>
      </c>
      <c r="B1589" t="s">
        <v>3902</v>
      </c>
      <c r="C1589" t="str">
        <f>RT_gsm[[#This Row],[model_rxn]]&amp;"_"&amp;RT_gsm[[#This Row],[Column2]]</f>
        <v>GENERIC_mn2mg2ormn2_c_FWD</v>
      </c>
      <c r="D1589" t="str">
        <f>_xlfn.XLOOKUP(RT_gsm[[#This Row],[Column3]],SC_enz[name_dir],SC_enz[name_dir],"")</f>
        <v/>
      </c>
      <c r="E1589" t="str">
        <f>_xlfn.XLOOKUP(RT_gsm[[#This Row],[model_rxn]],sc_gsm[model_rxn],sc_gsm[model_rxn],"")</f>
        <v/>
      </c>
      <c r="F1589" s="3" t="str">
        <f>_xlfn.XLOOKUP(RT_gsm[[#This Row],[Column3]],sc_gsm[Column3],sc_gsm[Column3],"")</f>
        <v/>
      </c>
      <c r="G1589" s="3" t="str" cm="1">
        <f t="array" ref="G1589">RT_gsm[[#This Row],[model_rxn]]&amp;",r,"&amp;_xlfn.SWITCH(RT_gsm[[#This Row],[Column2]],"REV","lower_bound:-","FWD","upper_bound:")&amp;"1000"</f>
        <v>GENERIC_mn2mg2ormn2_c,r,upper_bound:1000</v>
      </c>
      <c r="H1589" s="3" t="str">
        <f>_xlfn.XLOOKUP(RT_gsm[[#This Row],[rxn in SC GSM]],sc_gsm[model_rxn],sc_gsm[yeast8.3.4 equation],"")</f>
        <v/>
      </c>
      <c r="I1589" s="3" t="str">
        <f>_xlfn.XLOOKUP(RT_gsm[[#This Row],[rxn in SC GSM]],sc_gsm[model_rxn],sc_gsm[Column12],"")</f>
        <v/>
      </c>
      <c r="J1589" s="3" t="str">
        <f>IF(RT_gsm[[#This Row],[Column2]]="REV",FIND("&lt;=&gt;",RT_gsm[[#This Row],[Column8]]),"")</f>
        <v/>
      </c>
    </row>
    <row r="1590" spans="1:10" hidden="1" x14ac:dyDescent="0.2">
      <c r="A1590" t="s">
        <v>5386</v>
      </c>
      <c r="B1590" t="s">
        <v>3902</v>
      </c>
      <c r="C1590" t="str">
        <f>RT_gsm[[#This Row],[model_rxn]]&amp;"_"&amp;RT_gsm[[#This Row],[Column2]]</f>
        <v>GENERIC_mn2mg2ormn2_e_FWD</v>
      </c>
      <c r="D1590" t="str">
        <f>_xlfn.XLOOKUP(RT_gsm[[#This Row],[Column3]],SC_enz[name_dir],SC_enz[name_dir],"")</f>
        <v/>
      </c>
      <c r="E1590" t="str">
        <f>_xlfn.XLOOKUP(RT_gsm[[#This Row],[model_rxn]],sc_gsm[model_rxn],sc_gsm[model_rxn],"")</f>
        <v/>
      </c>
      <c r="F1590" s="3" t="str">
        <f>_xlfn.XLOOKUP(RT_gsm[[#This Row],[Column3]],sc_gsm[Column3],sc_gsm[Column3],"")</f>
        <v/>
      </c>
      <c r="G1590" s="3" t="str" cm="1">
        <f t="array" ref="G1590">RT_gsm[[#This Row],[model_rxn]]&amp;",r,"&amp;_xlfn.SWITCH(RT_gsm[[#This Row],[Column2]],"REV","lower_bound:-","FWD","upper_bound:")&amp;"1000"</f>
        <v>GENERIC_mn2mg2ormn2_e,r,upper_bound:1000</v>
      </c>
      <c r="H1590" s="3" t="str">
        <f>_xlfn.XLOOKUP(RT_gsm[[#This Row],[rxn in SC GSM]],sc_gsm[model_rxn],sc_gsm[yeast8.3.4 equation],"")</f>
        <v/>
      </c>
      <c r="I1590" s="3" t="str">
        <f>_xlfn.XLOOKUP(RT_gsm[[#This Row],[rxn in SC GSM]],sc_gsm[model_rxn],sc_gsm[Column12],"")</f>
        <v/>
      </c>
      <c r="J1590" s="3" t="str">
        <f>IF(RT_gsm[[#This Row],[Column2]]="REV",FIND("&lt;=&gt;",RT_gsm[[#This Row],[Column8]]),"")</f>
        <v/>
      </c>
    </row>
    <row r="1591" spans="1:10" hidden="1" x14ac:dyDescent="0.2">
      <c r="A1591" t="s">
        <v>5387</v>
      </c>
      <c r="B1591" t="s">
        <v>3902</v>
      </c>
      <c r="C1591" t="str">
        <f>RT_gsm[[#This Row],[model_rxn]]&amp;"_"&amp;RT_gsm[[#This Row],[Column2]]</f>
        <v>GENERIC_na1CATION1_c_FWD</v>
      </c>
      <c r="D1591" t="str">
        <f>_xlfn.XLOOKUP(RT_gsm[[#This Row],[Column3]],SC_enz[name_dir],SC_enz[name_dir],"")</f>
        <v/>
      </c>
      <c r="E1591" t="str">
        <f>_xlfn.XLOOKUP(RT_gsm[[#This Row],[model_rxn]],sc_gsm[model_rxn],sc_gsm[model_rxn],"")</f>
        <v/>
      </c>
      <c r="F1591" s="3" t="str">
        <f>_xlfn.XLOOKUP(RT_gsm[[#This Row],[Column3]],sc_gsm[Column3],sc_gsm[Column3],"")</f>
        <v/>
      </c>
      <c r="G1591" s="3" t="str" cm="1">
        <f t="array" ref="G1591">RT_gsm[[#This Row],[model_rxn]]&amp;",r,"&amp;_xlfn.SWITCH(RT_gsm[[#This Row],[Column2]],"REV","lower_bound:-","FWD","upper_bound:")&amp;"1000"</f>
        <v>GENERIC_na1CATION1_c,r,upper_bound:1000</v>
      </c>
      <c r="H1591" s="3" t="str">
        <f>_xlfn.XLOOKUP(RT_gsm[[#This Row],[rxn in SC GSM]],sc_gsm[model_rxn],sc_gsm[yeast8.3.4 equation],"")</f>
        <v/>
      </c>
      <c r="I1591" s="3" t="str">
        <f>_xlfn.XLOOKUP(RT_gsm[[#This Row],[rxn in SC GSM]],sc_gsm[model_rxn],sc_gsm[Column12],"")</f>
        <v/>
      </c>
      <c r="J1591" s="3" t="str">
        <f>IF(RT_gsm[[#This Row],[Column2]]="REV",FIND("&lt;=&gt;",RT_gsm[[#This Row],[Column8]]),"")</f>
        <v/>
      </c>
    </row>
    <row r="1592" spans="1:10" hidden="1" x14ac:dyDescent="0.2">
      <c r="A1592" t="s">
        <v>5388</v>
      </c>
      <c r="B1592" t="s">
        <v>3902</v>
      </c>
      <c r="C1592" t="str">
        <f>RT_gsm[[#This Row],[model_rxn]]&amp;"_"&amp;RT_gsm[[#This Row],[Column2]]</f>
        <v>GENERIC_na1CATION1_e_FWD</v>
      </c>
      <c r="D1592" t="str">
        <f>_xlfn.XLOOKUP(RT_gsm[[#This Row],[Column3]],SC_enz[name_dir],SC_enz[name_dir],"")</f>
        <v/>
      </c>
      <c r="E1592" t="str">
        <f>_xlfn.XLOOKUP(RT_gsm[[#This Row],[model_rxn]],sc_gsm[model_rxn],sc_gsm[model_rxn],"")</f>
        <v/>
      </c>
      <c r="F1592" s="3" t="str">
        <f>_xlfn.XLOOKUP(RT_gsm[[#This Row],[Column3]],sc_gsm[Column3],sc_gsm[Column3],"")</f>
        <v/>
      </c>
      <c r="G1592" s="3" t="str" cm="1">
        <f t="array" ref="G1592">RT_gsm[[#This Row],[model_rxn]]&amp;",r,"&amp;_xlfn.SWITCH(RT_gsm[[#This Row],[Column2]],"REV","lower_bound:-","FWD","upper_bound:")&amp;"1000"</f>
        <v>GENERIC_na1CATION1_e,r,upper_bound:1000</v>
      </c>
      <c r="H1592" s="3" t="str">
        <f>_xlfn.XLOOKUP(RT_gsm[[#This Row],[rxn in SC GSM]],sc_gsm[model_rxn],sc_gsm[yeast8.3.4 equation],"")</f>
        <v/>
      </c>
      <c r="I1592" s="3" t="str">
        <f>_xlfn.XLOOKUP(RT_gsm[[#This Row],[rxn in SC GSM]],sc_gsm[model_rxn],sc_gsm[Column12],"")</f>
        <v/>
      </c>
      <c r="J1592" s="3" t="str">
        <f>IF(RT_gsm[[#This Row],[Column2]]="REV",FIND("&lt;=&gt;",RT_gsm[[#This Row],[Column8]]),"")</f>
        <v/>
      </c>
    </row>
    <row r="1593" spans="1:10" hidden="1" x14ac:dyDescent="0.2">
      <c r="A1593" t="s">
        <v>5389</v>
      </c>
      <c r="B1593" t="s">
        <v>3902</v>
      </c>
      <c r="C1593" t="str">
        <f>RT_gsm[[#This Row],[model_rxn]]&amp;"_"&amp;RT_gsm[[#This Row],[Column2]]</f>
        <v>GENERIC_ni2metal2_c_FWD</v>
      </c>
      <c r="D1593" t="str">
        <f>_xlfn.XLOOKUP(RT_gsm[[#This Row],[Column3]],SC_enz[name_dir],SC_enz[name_dir],"")</f>
        <v/>
      </c>
      <c r="E1593" t="str">
        <f>_xlfn.XLOOKUP(RT_gsm[[#This Row],[model_rxn]],sc_gsm[model_rxn],sc_gsm[model_rxn],"")</f>
        <v/>
      </c>
      <c r="F1593" s="3" t="str">
        <f>_xlfn.XLOOKUP(RT_gsm[[#This Row],[Column3]],sc_gsm[Column3],sc_gsm[Column3],"")</f>
        <v/>
      </c>
      <c r="G1593" s="3" t="str" cm="1">
        <f t="array" ref="G1593">RT_gsm[[#This Row],[model_rxn]]&amp;",r,"&amp;_xlfn.SWITCH(RT_gsm[[#This Row],[Column2]],"REV","lower_bound:-","FWD","upper_bound:")&amp;"1000"</f>
        <v>GENERIC_ni2metal2_c,r,upper_bound:1000</v>
      </c>
      <c r="H1593" s="3" t="str">
        <f>_xlfn.XLOOKUP(RT_gsm[[#This Row],[rxn in SC GSM]],sc_gsm[model_rxn],sc_gsm[yeast8.3.4 equation],"")</f>
        <v/>
      </c>
      <c r="I1593" s="3" t="str">
        <f>_xlfn.XLOOKUP(RT_gsm[[#This Row],[rxn in SC GSM]],sc_gsm[model_rxn],sc_gsm[Column12],"")</f>
        <v/>
      </c>
      <c r="J1593" s="3" t="str">
        <f>IF(RT_gsm[[#This Row],[Column2]]="REV",FIND("&lt;=&gt;",RT_gsm[[#This Row],[Column8]]),"")</f>
        <v/>
      </c>
    </row>
    <row r="1594" spans="1:10" hidden="1" x14ac:dyDescent="0.2">
      <c r="A1594" t="s">
        <v>5390</v>
      </c>
      <c r="B1594" t="s">
        <v>3902</v>
      </c>
      <c r="C1594" t="str">
        <f>RT_gsm[[#This Row],[model_rxn]]&amp;"_"&amp;RT_gsm[[#This Row],[Column2]]</f>
        <v>GENERIC_ni2metal2_e_FWD</v>
      </c>
      <c r="D1594" t="str">
        <f>_xlfn.XLOOKUP(RT_gsm[[#This Row],[Column3]],SC_enz[name_dir],SC_enz[name_dir],"")</f>
        <v/>
      </c>
      <c r="E1594" t="str">
        <f>_xlfn.XLOOKUP(RT_gsm[[#This Row],[model_rxn]],sc_gsm[model_rxn],sc_gsm[model_rxn],"")</f>
        <v/>
      </c>
      <c r="F1594" s="3" t="str">
        <f>_xlfn.XLOOKUP(RT_gsm[[#This Row],[Column3]],sc_gsm[Column3],sc_gsm[Column3],"")</f>
        <v/>
      </c>
      <c r="G1594" s="3" t="str" cm="1">
        <f t="array" ref="G1594">RT_gsm[[#This Row],[model_rxn]]&amp;",r,"&amp;_xlfn.SWITCH(RT_gsm[[#This Row],[Column2]],"REV","lower_bound:-","FWD","upper_bound:")&amp;"1000"</f>
        <v>GENERIC_ni2metal2_e,r,upper_bound:1000</v>
      </c>
      <c r="H1594" s="3" t="str">
        <f>_xlfn.XLOOKUP(RT_gsm[[#This Row],[rxn in SC GSM]],sc_gsm[model_rxn],sc_gsm[yeast8.3.4 equation],"")</f>
        <v/>
      </c>
      <c r="I1594" s="3" t="str">
        <f>_xlfn.XLOOKUP(RT_gsm[[#This Row],[rxn in SC GSM]],sc_gsm[model_rxn],sc_gsm[Column12],"")</f>
        <v/>
      </c>
      <c r="J1594" s="3" t="str">
        <f>IF(RT_gsm[[#This Row],[Column2]]="REV",FIND("&lt;=&gt;",RT_gsm[[#This Row],[Column8]]),"")</f>
        <v/>
      </c>
    </row>
    <row r="1595" spans="1:10" hidden="1" x14ac:dyDescent="0.2">
      <c r="A1595" t="s">
        <v>5391</v>
      </c>
      <c r="B1595" t="s">
        <v>3902</v>
      </c>
      <c r="C1595" t="str">
        <f>RT_gsm[[#This Row],[model_rxn]]&amp;"_"&amp;RT_gsm[[#This Row],[Column2]]</f>
        <v>GENERIC_phemeheme_m_FWD</v>
      </c>
      <c r="D1595" t="str">
        <f>_xlfn.XLOOKUP(RT_gsm[[#This Row],[Column3]],SC_enz[name_dir],SC_enz[name_dir],"")</f>
        <v/>
      </c>
      <c r="E1595" t="str">
        <f>_xlfn.XLOOKUP(RT_gsm[[#This Row],[model_rxn]],sc_gsm[model_rxn],sc_gsm[model_rxn],"")</f>
        <v/>
      </c>
      <c r="F1595" s="3" t="str">
        <f>_xlfn.XLOOKUP(RT_gsm[[#This Row],[Column3]],sc_gsm[Column3],sc_gsm[Column3],"")</f>
        <v/>
      </c>
      <c r="G1595" s="3" t="str" cm="1">
        <f t="array" ref="G1595">RT_gsm[[#This Row],[model_rxn]]&amp;",r,"&amp;_xlfn.SWITCH(RT_gsm[[#This Row],[Column2]],"REV","lower_bound:-","FWD","upper_bound:")&amp;"1000"</f>
        <v>GENERIC_phemeheme_m,r,upper_bound:1000</v>
      </c>
      <c r="H1595" s="3" t="str">
        <f>_xlfn.XLOOKUP(RT_gsm[[#This Row],[rxn in SC GSM]],sc_gsm[model_rxn],sc_gsm[yeast8.3.4 equation],"")</f>
        <v/>
      </c>
      <c r="I1595" s="3" t="str">
        <f>_xlfn.XLOOKUP(RT_gsm[[#This Row],[rxn in SC GSM]],sc_gsm[model_rxn],sc_gsm[Column12],"")</f>
        <v/>
      </c>
      <c r="J1595" s="3" t="str">
        <f>IF(RT_gsm[[#This Row],[Column2]]="REV",FIND("&lt;=&gt;",RT_gsm[[#This Row],[Column8]]),"")</f>
        <v/>
      </c>
    </row>
    <row r="1596" spans="1:10" hidden="1" x14ac:dyDescent="0.2">
      <c r="A1596" t="s">
        <v>5392</v>
      </c>
      <c r="B1596" t="s">
        <v>3902</v>
      </c>
      <c r="C1596" t="str">
        <f>RT_gsm[[#This Row],[model_rxn]]&amp;"_"&amp;RT_gsm[[#This Row],[Column2]]</f>
        <v>GENERIC_shemeheme_c_FWD</v>
      </c>
      <c r="D1596" t="str">
        <f>_xlfn.XLOOKUP(RT_gsm[[#This Row],[Column3]],SC_enz[name_dir],SC_enz[name_dir],"")</f>
        <v/>
      </c>
      <c r="E1596" t="str">
        <f>_xlfn.XLOOKUP(RT_gsm[[#This Row],[model_rxn]],sc_gsm[model_rxn],sc_gsm[model_rxn],"")</f>
        <v/>
      </c>
      <c r="F1596" s="3" t="str">
        <f>_xlfn.XLOOKUP(RT_gsm[[#This Row],[Column3]],sc_gsm[Column3],sc_gsm[Column3],"")</f>
        <v/>
      </c>
      <c r="G1596" s="3" t="str" cm="1">
        <f t="array" ref="G1596">RT_gsm[[#This Row],[model_rxn]]&amp;",r,"&amp;_xlfn.SWITCH(RT_gsm[[#This Row],[Column2]],"REV","lower_bound:-","FWD","upper_bound:")&amp;"1000"</f>
        <v>GENERIC_shemeheme_c,r,upper_bound:1000</v>
      </c>
      <c r="H1596" s="3" t="str">
        <f>_xlfn.XLOOKUP(RT_gsm[[#This Row],[rxn in SC GSM]],sc_gsm[model_rxn],sc_gsm[yeast8.3.4 equation],"")</f>
        <v/>
      </c>
      <c r="I1596" s="3" t="str">
        <f>_xlfn.XLOOKUP(RT_gsm[[#This Row],[rxn in SC GSM]],sc_gsm[model_rxn],sc_gsm[Column12],"")</f>
        <v/>
      </c>
      <c r="J1596" s="3" t="str">
        <f>IF(RT_gsm[[#This Row],[Column2]]="REV",FIND("&lt;=&gt;",RT_gsm[[#This Row],[Column8]]),"")</f>
        <v/>
      </c>
    </row>
    <row r="1597" spans="1:10" hidden="1" x14ac:dyDescent="0.2">
      <c r="A1597" t="s">
        <v>5393</v>
      </c>
      <c r="B1597" t="s">
        <v>3902</v>
      </c>
      <c r="C1597" t="str">
        <f>RT_gsm[[#This Row],[model_rxn]]&amp;"_"&amp;RT_gsm[[#This Row],[Column2]]</f>
        <v>GENERIC_zn2metal2_c_FWD</v>
      </c>
      <c r="D1597" t="str">
        <f>_xlfn.XLOOKUP(RT_gsm[[#This Row],[Column3]],SC_enz[name_dir],SC_enz[name_dir],"")</f>
        <v/>
      </c>
      <c r="E1597" t="str">
        <f>_xlfn.XLOOKUP(RT_gsm[[#This Row],[model_rxn]],sc_gsm[model_rxn],sc_gsm[model_rxn],"")</f>
        <v/>
      </c>
      <c r="F1597" s="3" t="str">
        <f>_xlfn.XLOOKUP(RT_gsm[[#This Row],[Column3]],sc_gsm[Column3],sc_gsm[Column3],"")</f>
        <v/>
      </c>
      <c r="G1597" s="3" t="str" cm="1">
        <f t="array" ref="G1597">RT_gsm[[#This Row],[model_rxn]]&amp;",r,"&amp;_xlfn.SWITCH(RT_gsm[[#This Row],[Column2]],"REV","lower_bound:-","FWD","upper_bound:")&amp;"1000"</f>
        <v>GENERIC_zn2metal2_c,r,upper_bound:1000</v>
      </c>
      <c r="H1597" s="3" t="str">
        <f>_xlfn.XLOOKUP(RT_gsm[[#This Row],[rxn in SC GSM]],sc_gsm[model_rxn],sc_gsm[yeast8.3.4 equation],"")</f>
        <v/>
      </c>
      <c r="I1597" s="3" t="str">
        <f>_xlfn.XLOOKUP(RT_gsm[[#This Row],[rxn in SC GSM]],sc_gsm[model_rxn],sc_gsm[Column12],"")</f>
        <v/>
      </c>
      <c r="J1597" s="3" t="str">
        <f>IF(RT_gsm[[#This Row],[Column2]]="REV",FIND("&lt;=&gt;",RT_gsm[[#This Row],[Column8]]),"")</f>
        <v/>
      </c>
    </row>
    <row r="1598" spans="1:10" hidden="1" x14ac:dyDescent="0.2">
      <c r="A1598" t="s">
        <v>5394</v>
      </c>
      <c r="B1598" t="s">
        <v>3902</v>
      </c>
      <c r="C1598" t="str">
        <f>RT_gsm[[#This Row],[model_rxn]]&amp;"_"&amp;RT_gsm[[#This Row],[Column2]]</f>
        <v>GENERIC_zn2metal2_e_FWD</v>
      </c>
      <c r="D1598" t="str">
        <f>_xlfn.XLOOKUP(RT_gsm[[#This Row],[Column3]],SC_enz[name_dir],SC_enz[name_dir],"")</f>
        <v/>
      </c>
      <c r="E1598" t="str">
        <f>_xlfn.XLOOKUP(RT_gsm[[#This Row],[model_rxn]],sc_gsm[model_rxn],sc_gsm[model_rxn],"")</f>
        <v/>
      </c>
      <c r="F1598" s="3" t="str">
        <f>_xlfn.XLOOKUP(RT_gsm[[#This Row],[Column3]],sc_gsm[Column3],sc_gsm[Column3],"")</f>
        <v/>
      </c>
      <c r="G1598" s="3" t="str" cm="1">
        <f t="array" ref="G1598">RT_gsm[[#This Row],[model_rxn]]&amp;",r,"&amp;_xlfn.SWITCH(RT_gsm[[#This Row],[Column2]],"REV","lower_bound:-","FWD","upper_bound:")&amp;"1000"</f>
        <v>GENERIC_zn2metal2_e,r,upper_bound:1000</v>
      </c>
      <c r="H1598" s="3" t="str">
        <f>_xlfn.XLOOKUP(RT_gsm[[#This Row],[rxn in SC GSM]],sc_gsm[model_rxn],sc_gsm[yeast8.3.4 equation],"")</f>
        <v/>
      </c>
      <c r="I1598" s="3" t="str">
        <f>_xlfn.XLOOKUP(RT_gsm[[#This Row],[rxn in SC GSM]],sc_gsm[model_rxn],sc_gsm[Column12],"")</f>
        <v/>
      </c>
      <c r="J1598" s="3" t="str">
        <f>IF(RT_gsm[[#This Row],[Column2]]="REV",FIND("&lt;=&gt;",RT_gsm[[#This Row],[Column8]]),"")</f>
        <v/>
      </c>
    </row>
    <row r="1599" spans="1:10" hidden="1" x14ac:dyDescent="0.2">
      <c r="A1599" t="s">
        <v>901</v>
      </c>
      <c r="B1599" t="s">
        <v>3902</v>
      </c>
      <c r="C1599" t="str">
        <f>RT_gsm[[#This Row],[model_rxn]]&amp;"_"&amp;RT_gsm[[#This Row],[Column2]]</f>
        <v>GF6PTA_c_FWD</v>
      </c>
      <c r="D1599" t="str">
        <f>_xlfn.XLOOKUP(RT_gsm[[#This Row],[Column3]],SC_enz[name_dir],SC_enz[name_dir],"")</f>
        <v>GF6PTA_c_FWD</v>
      </c>
      <c r="E1599" t="str">
        <f>_xlfn.XLOOKUP(RT_gsm[[#This Row],[model_rxn]],sc_gsm[model_rxn],sc_gsm[model_rxn],"")</f>
        <v>GF6PTA_c</v>
      </c>
      <c r="F1599" s="3" t="str">
        <f>_xlfn.XLOOKUP(RT_gsm[[#This Row],[Column3]],sc_gsm[Column3],sc_gsm[Column3],"")</f>
        <v>GF6PTA_c_FWD</v>
      </c>
      <c r="G1599" s="3" t="str" cm="1">
        <f t="array" ref="G1599">RT_gsm[[#This Row],[model_rxn]]&amp;",r,"&amp;_xlfn.SWITCH(RT_gsm[[#This Row],[Column2]],"REV","lower_bound:-","FWD","upper_bound:")&amp;"1000"</f>
        <v>GF6PTA_c,r,upper_bound:1000</v>
      </c>
      <c r="H1599" s="3" t="str">
        <f>_xlfn.XLOOKUP(RT_gsm[[#This Row],[rxn in SC GSM]],sc_gsm[model_rxn],sc_gsm[yeast8.3.4 equation],"")</f>
        <v>D-fructose 6-phosphate[c] + L-glutamine[c] =&gt; alpha-D-glucosamine 6-phosphate[c] + L-glutamate[c]</v>
      </c>
      <c r="I1599" s="3" t="b">
        <f>_xlfn.XLOOKUP(RT_gsm[[#This Row],[rxn in SC GSM]],sc_gsm[model_rxn],sc_gsm[Column12],"")</f>
        <v>1</v>
      </c>
      <c r="J1599" s="3" t="str">
        <f>IF(RT_gsm[[#This Row],[Column2]]="REV",FIND("&lt;=&gt;",RT_gsm[[#This Row],[Column8]]),"")</f>
        <v/>
      </c>
    </row>
    <row r="1600" spans="1:10" hidden="1" x14ac:dyDescent="0.2">
      <c r="A1600" t="s">
        <v>857</v>
      </c>
      <c r="B1600" t="s">
        <v>3902</v>
      </c>
      <c r="C1600" t="str">
        <f>RT_gsm[[#This Row],[model_rxn]]&amp;"_"&amp;RT_gsm[[#This Row],[Column2]]</f>
        <v>GGTT_c_FWD</v>
      </c>
      <c r="D1600" t="str">
        <f>_xlfn.XLOOKUP(RT_gsm[[#This Row],[Column3]],SC_enz[name_dir],SC_enz[name_dir],"")</f>
        <v>GGTT_c_FWD</v>
      </c>
      <c r="E1600" t="str">
        <f>_xlfn.XLOOKUP(RT_gsm[[#This Row],[model_rxn]],sc_gsm[model_rxn],sc_gsm[model_rxn],"")</f>
        <v>GGTT_c</v>
      </c>
      <c r="F1600" s="3" t="str">
        <f>_xlfn.XLOOKUP(RT_gsm[[#This Row],[Column3]],sc_gsm[Column3],sc_gsm[Column3],"")</f>
        <v>GGTT_c_FWD</v>
      </c>
      <c r="G1600" s="3" t="str" cm="1">
        <f t="array" ref="G1600">RT_gsm[[#This Row],[model_rxn]]&amp;",r,"&amp;_xlfn.SWITCH(RT_gsm[[#This Row],[Column2]],"REV","lower_bound:-","FWD","upper_bound:")&amp;"1000"</f>
        <v>GGTT_c,r,upper_bound:1000</v>
      </c>
      <c r="H1600" s="3" t="str">
        <f>_xlfn.XLOOKUP(RT_gsm[[#This Row],[rxn in SC GSM]],sc_gsm[model_rxn],sc_gsm[yeast8.3.4 equation],"")</f>
        <v>geranylgeranyl diphosphate[c] + isopentenyl diphosphate[c] =&gt; diphosphate[c] + pentaprenyl diphosphate[c]</v>
      </c>
      <c r="I1600" s="3" t="b">
        <f>_xlfn.XLOOKUP(RT_gsm[[#This Row],[rxn in SC GSM]],sc_gsm[model_rxn],sc_gsm[Column12],"")</f>
        <v>1</v>
      </c>
      <c r="J1600" s="3" t="str">
        <f>IF(RT_gsm[[#This Row],[Column2]]="REV",FIND("&lt;=&gt;",RT_gsm[[#This Row],[Column8]]),"")</f>
        <v/>
      </c>
    </row>
    <row r="1601" spans="1:10" hidden="1" x14ac:dyDescent="0.2">
      <c r="A1601" t="s">
        <v>613</v>
      </c>
      <c r="B1601" t="s">
        <v>3902</v>
      </c>
      <c r="C1601" t="str">
        <f>RT_gsm[[#This Row],[model_rxn]]&amp;"_"&amp;RT_gsm[[#This Row],[Column2]]</f>
        <v>GGTT_l_FWD</v>
      </c>
      <c r="D1601" t="str">
        <f>_xlfn.XLOOKUP(RT_gsm[[#This Row],[Column3]],SC_enz[name_dir],SC_enz[name_dir],"")</f>
        <v>GGTT_l_FWD</v>
      </c>
      <c r="E1601" t="str">
        <f>_xlfn.XLOOKUP(RT_gsm[[#This Row],[model_rxn]],sc_gsm[model_rxn],sc_gsm[model_rxn],"")</f>
        <v>GGTT_l</v>
      </c>
      <c r="F1601" s="3" t="str">
        <f>_xlfn.XLOOKUP(RT_gsm[[#This Row],[Column3]],sc_gsm[Column3],sc_gsm[Column3],"")</f>
        <v>GGTT_l_FWD</v>
      </c>
      <c r="G1601" s="3" t="str" cm="1">
        <f t="array" ref="G1601">RT_gsm[[#This Row],[model_rxn]]&amp;",r,"&amp;_xlfn.SWITCH(RT_gsm[[#This Row],[Column2]],"REV","lower_bound:-","FWD","upper_bound:")&amp;"1000"</f>
        <v>GGTT_l,r,upper_bound:1000</v>
      </c>
      <c r="H1601" s="3" t="str">
        <f>_xlfn.XLOOKUP(RT_gsm[[#This Row],[rxn in SC GSM]],sc_gsm[model_rxn],sc_gsm[yeast8.3.4 equation],"")</f>
        <v>geranylgeranyl diphosphate[lp] + isopentenyl diphosphate[lp] =&gt; diphosphate[lp] + pentaprenyl diphosphate[lp]</v>
      </c>
      <c r="I1601" s="3" t="b">
        <f>_xlfn.XLOOKUP(RT_gsm[[#This Row],[rxn in SC GSM]],sc_gsm[model_rxn],sc_gsm[Column12],"")</f>
        <v>1</v>
      </c>
      <c r="J1601" s="3" t="str">
        <f>IF(RT_gsm[[#This Row],[Column2]]="REV",FIND("&lt;=&gt;",RT_gsm[[#This Row],[Column8]]),"")</f>
        <v/>
      </c>
    </row>
    <row r="1602" spans="1:10" hidden="1" x14ac:dyDescent="0.2">
      <c r="A1602" t="s">
        <v>957</v>
      </c>
      <c r="B1602" t="s">
        <v>3903</v>
      </c>
      <c r="C1602" t="str">
        <f>RT_gsm[[#This Row],[model_rxn]]&amp;"_"&amp;RT_gsm[[#This Row],[Column2]]</f>
        <v>GHMT2r_c_REV</v>
      </c>
      <c r="D1602" t="str">
        <f>_xlfn.XLOOKUP(RT_gsm[[#This Row],[Column3]],SC_enz[name_dir],SC_enz[name_dir],"")</f>
        <v>GHMT2r_c_REV</v>
      </c>
      <c r="E1602" t="str">
        <f>_xlfn.XLOOKUP(RT_gsm[[#This Row],[model_rxn]],sc_gsm[model_rxn],sc_gsm[model_rxn],"")</f>
        <v>GHMT2r_c</v>
      </c>
      <c r="F1602" s="3" t="str">
        <f>_xlfn.XLOOKUP(RT_gsm[[#This Row],[Column3]],sc_gsm[Column3],sc_gsm[Column3],"")</f>
        <v>GHMT2r_c_REV</v>
      </c>
      <c r="G1602" s="3" t="str" cm="1">
        <f t="array" ref="G1602">RT_gsm[[#This Row],[model_rxn]]&amp;",r,"&amp;_xlfn.SWITCH(RT_gsm[[#This Row],[Column2]],"REV","lower_bound:-","FWD","upper_bound:")&amp;"1000"</f>
        <v>GHMT2r_c,r,lower_bound:-1000</v>
      </c>
      <c r="H1602" s="3" t="str">
        <f>_xlfn.XLOOKUP(RT_gsm[[#This Row],[rxn in SC GSM]],sc_gsm[model_rxn],sc_gsm[yeast8.3.4 equation],"")</f>
        <v>L-serine[c] + THF[c] &lt;=&gt; 5,10-methylenetetrahydrofolate[c] + H2O[c] + L-glycine[c]</v>
      </c>
      <c r="I1602" s="3" t="b">
        <f>_xlfn.XLOOKUP(RT_gsm[[#This Row],[rxn in SC GSM]],sc_gsm[model_rxn],sc_gsm[Column12],"")</f>
        <v>1</v>
      </c>
      <c r="J1602" s="3">
        <f>IF(RT_gsm[[#This Row],[Column2]]="REV",FIND("&lt;=&gt;",RT_gsm[[#This Row],[Column8]]),"")</f>
        <v>22</v>
      </c>
    </row>
    <row r="1603" spans="1:10" hidden="1" x14ac:dyDescent="0.2">
      <c r="A1603" t="s">
        <v>957</v>
      </c>
      <c r="B1603" t="s">
        <v>3902</v>
      </c>
      <c r="C1603" t="str">
        <f>RT_gsm[[#This Row],[model_rxn]]&amp;"_"&amp;RT_gsm[[#This Row],[Column2]]</f>
        <v>GHMT2r_c_FWD</v>
      </c>
      <c r="D1603" t="str">
        <f>_xlfn.XLOOKUP(RT_gsm[[#This Row],[Column3]],SC_enz[name_dir],SC_enz[name_dir],"")</f>
        <v>GHMT2r_c_FWD</v>
      </c>
      <c r="E1603" t="str">
        <f>_xlfn.XLOOKUP(RT_gsm[[#This Row],[model_rxn]],sc_gsm[model_rxn],sc_gsm[model_rxn],"")</f>
        <v>GHMT2r_c</v>
      </c>
      <c r="F1603" s="3" t="str">
        <f>_xlfn.XLOOKUP(RT_gsm[[#This Row],[Column3]],sc_gsm[Column3],sc_gsm[Column3],"")</f>
        <v>GHMT2r_c_FWD</v>
      </c>
      <c r="G1603" s="3" t="str" cm="1">
        <f t="array" ref="G1603">RT_gsm[[#This Row],[model_rxn]]&amp;",r,"&amp;_xlfn.SWITCH(RT_gsm[[#This Row],[Column2]],"REV","lower_bound:-","FWD","upper_bound:")&amp;"1000"</f>
        <v>GHMT2r_c,r,upper_bound:1000</v>
      </c>
      <c r="H1603" s="3" t="str">
        <f>_xlfn.XLOOKUP(RT_gsm[[#This Row],[rxn in SC GSM]],sc_gsm[model_rxn],sc_gsm[yeast8.3.4 equation],"")</f>
        <v>L-serine[c] + THF[c] &lt;=&gt; 5,10-methylenetetrahydrofolate[c] + H2O[c] + L-glycine[c]</v>
      </c>
      <c r="I1603" s="3" t="b">
        <f>_xlfn.XLOOKUP(RT_gsm[[#This Row],[rxn in SC GSM]],sc_gsm[model_rxn],sc_gsm[Column12],"")</f>
        <v>1</v>
      </c>
      <c r="J1603" s="3" t="str">
        <f>IF(RT_gsm[[#This Row],[Column2]]="REV",FIND("&lt;=&gt;",RT_gsm[[#This Row],[Column8]]),"")</f>
        <v/>
      </c>
    </row>
    <row r="1604" spans="1:10" hidden="1" x14ac:dyDescent="0.2">
      <c r="A1604" t="s">
        <v>960</v>
      </c>
      <c r="B1604" t="s">
        <v>3903</v>
      </c>
      <c r="C1604" t="str">
        <f>RT_gsm[[#This Row],[model_rxn]]&amp;"_"&amp;RT_gsm[[#This Row],[Column2]]</f>
        <v>GHMT2r_m_REV</v>
      </c>
      <c r="D1604" t="str">
        <f>_xlfn.XLOOKUP(RT_gsm[[#This Row],[Column3]],SC_enz[name_dir],SC_enz[name_dir],"")</f>
        <v>GHMT2r_m_REV</v>
      </c>
      <c r="E1604" t="str">
        <f>_xlfn.XLOOKUP(RT_gsm[[#This Row],[model_rxn]],sc_gsm[model_rxn],sc_gsm[model_rxn],"")</f>
        <v>GHMT2r_m</v>
      </c>
      <c r="F1604" s="3" t="str">
        <f>_xlfn.XLOOKUP(RT_gsm[[#This Row],[Column3]],sc_gsm[Column3],sc_gsm[Column3],"")</f>
        <v>GHMT2r_m_REV</v>
      </c>
      <c r="G1604" s="3" t="str" cm="1">
        <f t="array" ref="G1604">RT_gsm[[#This Row],[model_rxn]]&amp;",r,"&amp;_xlfn.SWITCH(RT_gsm[[#This Row],[Column2]],"REV","lower_bound:-","FWD","upper_bound:")&amp;"1000"</f>
        <v>GHMT2r_m,r,lower_bound:-1000</v>
      </c>
      <c r="H1604" s="3" t="str">
        <f>_xlfn.XLOOKUP(RT_gsm[[#This Row],[rxn in SC GSM]],sc_gsm[model_rxn],sc_gsm[yeast8.3.4 equation],"")</f>
        <v>L-serine[c] + THF[c] &lt;=&gt; 5,10-methylenetetrahydrofolate[c] + H2O[c] + L-glycine[c]</v>
      </c>
      <c r="I1604" s="3" t="b">
        <f>_xlfn.XLOOKUP(RT_gsm[[#This Row],[rxn in SC GSM]],sc_gsm[model_rxn],sc_gsm[Column12],"")</f>
        <v>1</v>
      </c>
      <c r="J1604" s="3">
        <f>IF(RT_gsm[[#This Row],[Column2]]="REV",FIND("&lt;=&gt;",RT_gsm[[#This Row],[Column8]]),"")</f>
        <v>22</v>
      </c>
    </row>
    <row r="1605" spans="1:10" hidden="1" x14ac:dyDescent="0.2">
      <c r="A1605" t="s">
        <v>960</v>
      </c>
      <c r="B1605" t="s">
        <v>3902</v>
      </c>
      <c r="C1605" t="str">
        <f>RT_gsm[[#This Row],[model_rxn]]&amp;"_"&amp;RT_gsm[[#This Row],[Column2]]</f>
        <v>GHMT2r_m_FWD</v>
      </c>
      <c r="D1605" t="str">
        <f>_xlfn.XLOOKUP(RT_gsm[[#This Row],[Column3]],SC_enz[name_dir],SC_enz[name_dir],"")</f>
        <v>GHMT2r_m_FWD</v>
      </c>
      <c r="E1605" t="str">
        <f>_xlfn.XLOOKUP(RT_gsm[[#This Row],[model_rxn]],sc_gsm[model_rxn],sc_gsm[model_rxn],"")</f>
        <v>GHMT2r_m</v>
      </c>
      <c r="F1605" s="3" t="str">
        <f>_xlfn.XLOOKUP(RT_gsm[[#This Row],[Column3]],sc_gsm[Column3],sc_gsm[Column3],"")</f>
        <v>GHMT2r_m_FWD</v>
      </c>
      <c r="G1605" s="3" t="str" cm="1">
        <f t="array" ref="G1605">RT_gsm[[#This Row],[model_rxn]]&amp;",r,"&amp;_xlfn.SWITCH(RT_gsm[[#This Row],[Column2]],"REV","lower_bound:-","FWD","upper_bound:")&amp;"1000"</f>
        <v>GHMT2r_m,r,upper_bound:1000</v>
      </c>
      <c r="H1605" s="3" t="str">
        <f>_xlfn.XLOOKUP(RT_gsm[[#This Row],[rxn in SC GSM]],sc_gsm[model_rxn],sc_gsm[yeast8.3.4 equation],"")</f>
        <v>L-serine[c] + THF[c] &lt;=&gt; 5,10-methylenetetrahydrofolate[c] + H2O[c] + L-glycine[c]</v>
      </c>
      <c r="I1605" s="3" t="b">
        <f>_xlfn.XLOOKUP(RT_gsm[[#This Row],[rxn in SC GSM]],sc_gsm[model_rxn],sc_gsm[Column12],"")</f>
        <v>1</v>
      </c>
      <c r="J1605" s="3" t="str">
        <f>IF(RT_gsm[[#This Row],[Column2]]="REV",FIND("&lt;=&gt;",RT_gsm[[#This Row],[Column8]]),"")</f>
        <v/>
      </c>
    </row>
    <row r="1606" spans="1:10" hidden="1" x14ac:dyDescent="0.2">
      <c r="A1606" t="s">
        <v>5400</v>
      </c>
      <c r="B1606" t="s">
        <v>3902</v>
      </c>
      <c r="C1606" t="str">
        <f>RT_gsm[[#This Row],[model_rxn]]&amp;"_"&amp;RT_gsm[[#This Row],[Column2]]</f>
        <v>GHMT3_m_FWD</v>
      </c>
      <c r="D1606" t="str">
        <f>_xlfn.XLOOKUP(RT_gsm[[#This Row],[Column3]],SC_enz[name_dir],SC_enz[name_dir],"")</f>
        <v/>
      </c>
      <c r="E1606" t="str">
        <f>_xlfn.XLOOKUP(RT_gsm[[#This Row],[model_rxn]],sc_gsm[model_rxn],sc_gsm[model_rxn],"")</f>
        <v/>
      </c>
      <c r="F1606" s="3" t="str">
        <f>_xlfn.XLOOKUP(RT_gsm[[#This Row],[Column3]],sc_gsm[Column3],sc_gsm[Column3],"")</f>
        <v/>
      </c>
      <c r="G1606" s="3" t="str" cm="1">
        <f t="array" ref="G1606">RT_gsm[[#This Row],[model_rxn]]&amp;",r,"&amp;_xlfn.SWITCH(RT_gsm[[#This Row],[Column2]],"REV","lower_bound:-","FWD","upper_bound:")&amp;"1000"</f>
        <v>GHMT3_m,r,upper_bound:1000</v>
      </c>
      <c r="H1606" s="3" t="str">
        <f>_xlfn.XLOOKUP(RT_gsm[[#This Row],[rxn in SC GSM]],sc_gsm[model_rxn],sc_gsm[yeast8.3.4 equation],"")</f>
        <v/>
      </c>
      <c r="I1606" s="3" t="str">
        <f>_xlfn.XLOOKUP(RT_gsm[[#This Row],[rxn in SC GSM]],sc_gsm[model_rxn],sc_gsm[Column12],"")</f>
        <v/>
      </c>
      <c r="J1606" s="3" t="str">
        <f>IF(RT_gsm[[#This Row],[Column2]]="REV",FIND("&lt;=&gt;",RT_gsm[[#This Row],[Column8]]),"")</f>
        <v/>
      </c>
    </row>
    <row r="1607" spans="1:10" hidden="1" x14ac:dyDescent="0.2">
      <c r="A1607" t="s">
        <v>1007</v>
      </c>
      <c r="B1607" t="s">
        <v>3902</v>
      </c>
      <c r="C1607" t="str">
        <f>RT_gsm[[#This Row],[model_rxn]]&amp;"_"&amp;RT_gsm[[#This Row],[Column2]]</f>
        <v>GK1_c_FWD</v>
      </c>
      <c r="D1607" t="str">
        <f>_xlfn.XLOOKUP(RT_gsm[[#This Row],[Column3]],SC_enz[name_dir],SC_enz[name_dir],"")</f>
        <v>GK1_c_FWD</v>
      </c>
      <c r="E1607" t="str">
        <f>_xlfn.XLOOKUP(RT_gsm[[#This Row],[model_rxn]],sc_gsm[model_rxn],sc_gsm[model_rxn],"")</f>
        <v>GK1_c</v>
      </c>
      <c r="F1607" s="3" t="str">
        <f>_xlfn.XLOOKUP(RT_gsm[[#This Row],[Column3]],sc_gsm[Column3],sc_gsm[Column3],"")</f>
        <v>GK1_c_FWD</v>
      </c>
      <c r="G1607" s="3" t="str" cm="1">
        <f t="array" ref="G1607">RT_gsm[[#This Row],[model_rxn]]&amp;",r,"&amp;_xlfn.SWITCH(RT_gsm[[#This Row],[Column2]],"REV","lower_bound:-","FWD","upper_bound:")&amp;"1000"</f>
        <v>GK1_c,r,upper_bound:1000</v>
      </c>
      <c r="H1607" s="3" t="str">
        <f>_xlfn.XLOOKUP(RT_gsm[[#This Row],[rxn in SC GSM]],sc_gsm[model_rxn],sc_gsm[yeast8.3.4 equation],"")</f>
        <v>ATP[c] + GMP[c] =&gt; ADP[c] + GDP[c]</v>
      </c>
      <c r="I1607" s="3" t="b">
        <f>_xlfn.XLOOKUP(RT_gsm[[#This Row],[rxn in SC GSM]],sc_gsm[model_rxn],sc_gsm[Column12],"")</f>
        <v>1</v>
      </c>
      <c r="J1607" s="3" t="str">
        <f>IF(RT_gsm[[#This Row],[Column2]]="REV",FIND("&lt;=&gt;",RT_gsm[[#This Row],[Column8]]),"")</f>
        <v/>
      </c>
    </row>
    <row r="1608" spans="1:10" hidden="1" x14ac:dyDescent="0.2">
      <c r="A1608" t="s">
        <v>1008</v>
      </c>
      <c r="B1608" t="s">
        <v>3903</v>
      </c>
      <c r="C1608" t="str">
        <f>RT_gsm[[#This Row],[model_rxn]]&amp;"_"&amp;RT_gsm[[#This Row],[Column2]]</f>
        <v>GK2_c_REV</v>
      </c>
      <c r="D1608" t="str">
        <f>_xlfn.XLOOKUP(RT_gsm[[#This Row],[Column3]],SC_enz[name_dir],SC_enz[name_dir],"")</f>
        <v>GK2_c_REV</v>
      </c>
      <c r="E1608" t="str">
        <f>_xlfn.XLOOKUP(RT_gsm[[#This Row],[model_rxn]],sc_gsm[model_rxn],sc_gsm[model_rxn],"")</f>
        <v>GK2_c</v>
      </c>
      <c r="F1608" s="3" t="str">
        <f>_xlfn.XLOOKUP(RT_gsm[[#This Row],[Column3]],sc_gsm[Column3],sc_gsm[Column3],"")</f>
        <v>GK2_c_REV</v>
      </c>
      <c r="G1608" s="3" t="str" cm="1">
        <f t="array" ref="G1608">RT_gsm[[#This Row],[model_rxn]]&amp;",r,"&amp;_xlfn.SWITCH(RT_gsm[[#This Row],[Column2]],"REV","lower_bound:-","FWD","upper_bound:")&amp;"1000"</f>
        <v>GK2_c,r,lower_bound:-1000</v>
      </c>
      <c r="H1608" s="3" t="str">
        <f>_xlfn.XLOOKUP(RT_gsm[[#This Row],[rxn in SC GSM]],sc_gsm[model_rxn],sc_gsm[yeast8.3.4 equation],"")</f>
        <v>dATP[c] + GMP[c] &lt;=&gt; dADP[c] + GDP[c]</v>
      </c>
      <c r="I1608" s="3" t="b">
        <f>_xlfn.XLOOKUP(RT_gsm[[#This Row],[rxn in SC GSM]],sc_gsm[model_rxn],sc_gsm[Column12],"")</f>
        <v>1</v>
      </c>
      <c r="J1608" s="3">
        <f>IF(RT_gsm[[#This Row],[Column2]]="REV",FIND("&lt;=&gt;",RT_gsm[[#This Row],[Column8]]),"")</f>
        <v>18</v>
      </c>
    </row>
    <row r="1609" spans="1:10" hidden="1" x14ac:dyDescent="0.2">
      <c r="A1609" t="s">
        <v>1008</v>
      </c>
      <c r="B1609" t="s">
        <v>3902</v>
      </c>
      <c r="C1609" t="str">
        <f>RT_gsm[[#This Row],[model_rxn]]&amp;"_"&amp;RT_gsm[[#This Row],[Column2]]</f>
        <v>GK2_c_FWD</v>
      </c>
      <c r="D1609" t="str">
        <f>_xlfn.XLOOKUP(RT_gsm[[#This Row],[Column3]],SC_enz[name_dir],SC_enz[name_dir],"")</f>
        <v>GK2_c_FWD</v>
      </c>
      <c r="E1609" t="str">
        <f>_xlfn.XLOOKUP(RT_gsm[[#This Row],[model_rxn]],sc_gsm[model_rxn],sc_gsm[model_rxn],"")</f>
        <v>GK2_c</v>
      </c>
      <c r="F1609" s="3" t="str">
        <f>_xlfn.XLOOKUP(RT_gsm[[#This Row],[Column3]],sc_gsm[Column3],sc_gsm[Column3],"")</f>
        <v>GK2_c_FWD</v>
      </c>
      <c r="G1609" s="3" t="str" cm="1">
        <f t="array" ref="G1609">RT_gsm[[#This Row],[model_rxn]]&amp;",r,"&amp;_xlfn.SWITCH(RT_gsm[[#This Row],[Column2]],"REV","lower_bound:-","FWD","upper_bound:")&amp;"1000"</f>
        <v>GK2_c,r,upper_bound:1000</v>
      </c>
      <c r="H1609" s="3" t="str">
        <f>_xlfn.XLOOKUP(RT_gsm[[#This Row],[rxn in SC GSM]],sc_gsm[model_rxn],sc_gsm[yeast8.3.4 equation],"")</f>
        <v>dATP[c] + GMP[c] &lt;=&gt; dADP[c] + GDP[c]</v>
      </c>
      <c r="I1609" s="3" t="b">
        <f>_xlfn.XLOOKUP(RT_gsm[[#This Row],[rxn in SC GSM]],sc_gsm[model_rxn],sc_gsm[Column12],"")</f>
        <v>1</v>
      </c>
      <c r="J1609" s="3" t="str">
        <f>IF(RT_gsm[[#This Row],[Column2]]="REV",FIND("&lt;=&gt;",RT_gsm[[#This Row],[Column8]]),"")</f>
        <v/>
      </c>
    </row>
    <row r="1610" spans="1:10" hidden="1" x14ac:dyDescent="0.2">
      <c r="A1610" t="s">
        <v>5401</v>
      </c>
      <c r="B1610" t="s">
        <v>3903</v>
      </c>
      <c r="C1610" t="str">
        <f>RT_gsm[[#This Row],[model_rxn]]&amp;"_"&amp;RT_gsm[[#This Row],[Column2]]</f>
        <v>GLCDx_c_REV</v>
      </c>
      <c r="D1610" t="str">
        <f>_xlfn.XLOOKUP(RT_gsm[[#This Row],[Column3]],SC_enz[name_dir],SC_enz[name_dir],"")</f>
        <v/>
      </c>
      <c r="E1610" t="str">
        <f>_xlfn.XLOOKUP(RT_gsm[[#This Row],[model_rxn]],sc_gsm[model_rxn],sc_gsm[model_rxn],"")</f>
        <v/>
      </c>
      <c r="F1610" s="3" t="str">
        <f>_xlfn.XLOOKUP(RT_gsm[[#This Row],[Column3]],sc_gsm[Column3],sc_gsm[Column3],"")</f>
        <v/>
      </c>
      <c r="G1610" s="3" t="str" cm="1">
        <f t="array" ref="G1610">RT_gsm[[#This Row],[model_rxn]]&amp;",r,"&amp;_xlfn.SWITCH(RT_gsm[[#This Row],[Column2]],"REV","lower_bound:-","FWD","upper_bound:")&amp;"1000"</f>
        <v>GLCDx_c,r,lower_bound:-1000</v>
      </c>
      <c r="H1610" s="3" t="str">
        <f>_xlfn.XLOOKUP(RT_gsm[[#This Row],[rxn in SC GSM]],sc_gsm[model_rxn],sc_gsm[yeast8.3.4 equation],"")</f>
        <v/>
      </c>
      <c r="I1610" s="3" t="str">
        <f>_xlfn.XLOOKUP(RT_gsm[[#This Row],[rxn in SC GSM]],sc_gsm[model_rxn],sc_gsm[Column12],"")</f>
        <v/>
      </c>
      <c r="J1610" s="3" t="e">
        <f>IF(RT_gsm[[#This Row],[Column2]]="REV",FIND("&lt;=&gt;",RT_gsm[[#This Row],[Column8]]),"")</f>
        <v>#VALUE!</v>
      </c>
    </row>
    <row r="1611" spans="1:10" hidden="1" x14ac:dyDescent="0.2">
      <c r="A1611" t="s">
        <v>5401</v>
      </c>
      <c r="B1611" t="s">
        <v>3902</v>
      </c>
      <c r="C1611" t="str">
        <f>RT_gsm[[#This Row],[model_rxn]]&amp;"_"&amp;RT_gsm[[#This Row],[Column2]]</f>
        <v>GLCDx_c_FWD</v>
      </c>
      <c r="D1611" t="str">
        <f>_xlfn.XLOOKUP(RT_gsm[[#This Row],[Column3]],SC_enz[name_dir],SC_enz[name_dir],"")</f>
        <v/>
      </c>
      <c r="E1611" t="str">
        <f>_xlfn.XLOOKUP(RT_gsm[[#This Row],[model_rxn]],sc_gsm[model_rxn],sc_gsm[model_rxn],"")</f>
        <v/>
      </c>
      <c r="F1611" s="3" t="str">
        <f>_xlfn.XLOOKUP(RT_gsm[[#This Row],[Column3]],sc_gsm[Column3],sc_gsm[Column3],"")</f>
        <v/>
      </c>
      <c r="G1611" s="3" t="str" cm="1">
        <f t="array" ref="G1611">RT_gsm[[#This Row],[model_rxn]]&amp;",r,"&amp;_xlfn.SWITCH(RT_gsm[[#This Row],[Column2]],"REV","lower_bound:-","FWD","upper_bound:")&amp;"1000"</f>
        <v>GLCDx_c,r,upper_bound:1000</v>
      </c>
      <c r="H1611" s="3" t="str">
        <f>_xlfn.XLOOKUP(RT_gsm[[#This Row],[rxn in SC GSM]],sc_gsm[model_rxn],sc_gsm[yeast8.3.4 equation],"")</f>
        <v/>
      </c>
      <c r="I1611" s="3" t="str">
        <f>_xlfn.XLOOKUP(RT_gsm[[#This Row],[rxn in SC GSM]],sc_gsm[model_rxn],sc_gsm[Column12],"")</f>
        <v/>
      </c>
      <c r="J1611" s="3" t="str">
        <f>IF(RT_gsm[[#This Row],[Column2]]="REV",FIND("&lt;=&gt;",RT_gsm[[#This Row],[Column8]]),"")</f>
        <v/>
      </c>
    </row>
    <row r="1612" spans="1:10" hidden="1" x14ac:dyDescent="0.2">
      <c r="A1612" t="s">
        <v>859</v>
      </c>
      <c r="B1612" t="s">
        <v>3902</v>
      </c>
      <c r="C1612" t="str">
        <f>RT_gsm[[#This Row],[model_rxn]]&amp;"_"&amp;RT_gsm[[#This Row],[Column2]]</f>
        <v>GLCGSD_c_FWD</v>
      </c>
      <c r="D1612" t="str">
        <f>_xlfn.XLOOKUP(RT_gsm[[#This Row],[Column3]],SC_enz[name_dir],SC_enz[name_dir],"")</f>
        <v>GLCGSD_c_FWD</v>
      </c>
      <c r="E1612" t="str">
        <f>_xlfn.XLOOKUP(RT_gsm[[#This Row],[model_rxn]],sc_gsm[model_rxn],sc_gsm[model_rxn],"")</f>
        <v>GLCGSD_c</v>
      </c>
      <c r="F1612" s="3" t="str">
        <f>_xlfn.XLOOKUP(RT_gsm[[#This Row],[Column3]],sc_gsm[Column3],sc_gsm[Column3],"")</f>
        <v>GLCGSD_c_FWD</v>
      </c>
      <c r="G1612" s="3" t="str" cm="1">
        <f t="array" ref="G1612">RT_gsm[[#This Row],[model_rxn]]&amp;",r,"&amp;_xlfn.SWITCH(RT_gsm[[#This Row],[Column2]],"REV","lower_bound:-","FWD","upper_bound:")&amp;"1000"</f>
        <v>GLCGSD_c,r,upper_bound:1000</v>
      </c>
      <c r="H1612" s="3" t="str">
        <f>_xlfn.XLOOKUP(RT_gsm[[#This Row],[rxn in SC GSM]],sc_gsm[model_rxn],sc_gsm[yeast8.3.4 equation],"")</f>
        <v>glycogen[c] + H2O[c] =&gt; D-glucose[c]</v>
      </c>
      <c r="I1612" s="3" t="b">
        <f>_xlfn.XLOOKUP(RT_gsm[[#This Row],[rxn in SC GSM]],sc_gsm[model_rxn],sc_gsm[Column12],"")</f>
        <v>1</v>
      </c>
      <c r="J1612" s="3" t="str">
        <f>IF(RT_gsm[[#This Row],[Column2]]="REV",FIND("&lt;=&gt;",RT_gsm[[#This Row],[Column8]]),"")</f>
        <v/>
      </c>
    </row>
    <row r="1613" spans="1:10" hidden="1" x14ac:dyDescent="0.2">
      <c r="A1613" t="s">
        <v>863</v>
      </c>
      <c r="B1613" t="s">
        <v>3902</v>
      </c>
      <c r="C1613" t="str">
        <f>RT_gsm[[#This Row],[model_rxn]]&amp;"_"&amp;RT_gsm[[#This Row],[Column2]]</f>
        <v>GLCGSD_v_FWD</v>
      </c>
      <c r="D1613" t="str">
        <f>_xlfn.XLOOKUP(RT_gsm[[#This Row],[Column3]],SC_enz[name_dir],SC_enz[name_dir],"")</f>
        <v>GLCGSD_v_FWD</v>
      </c>
      <c r="E1613" t="str">
        <f>_xlfn.XLOOKUP(RT_gsm[[#This Row],[model_rxn]],sc_gsm[model_rxn],sc_gsm[model_rxn],"")</f>
        <v>GLCGSD_v</v>
      </c>
      <c r="F1613" s="3" t="str">
        <f>_xlfn.XLOOKUP(RT_gsm[[#This Row],[Column3]],sc_gsm[Column3],sc_gsm[Column3],"")</f>
        <v>GLCGSD_v_FWD</v>
      </c>
      <c r="G1613" s="3" t="str" cm="1">
        <f t="array" ref="G1613">RT_gsm[[#This Row],[model_rxn]]&amp;",r,"&amp;_xlfn.SWITCH(RT_gsm[[#This Row],[Column2]],"REV","lower_bound:-","FWD","upper_bound:")&amp;"1000"</f>
        <v>GLCGSD_v,r,upper_bound:1000</v>
      </c>
      <c r="H1613" s="3" t="str">
        <f>_xlfn.XLOOKUP(RT_gsm[[#This Row],[rxn in SC GSM]],sc_gsm[model_rxn],sc_gsm[yeast8.3.4 equation],"")</f>
        <v>glycogen[v] + H2O[v] =&gt; D-glucose[v]</v>
      </c>
      <c r="I1613" s="3" t="b">
        <f>_xlfn.XLOOKUP(RT_gsm[[#This Row],[rxn in SC GSM]],sc_gsm[model_rxn],sc_gsm[Column12],"")</f>
        <v>1</v>
      </c>
      <c r="J1613" s="3" t="str">
        <f>IF(RT_gsm[[#This Row],[Column2]]="REV",FIND("&lt;=&gt;",RT_gsm[[#This Row],[Column8]]),"")</f>
        <v/>
      </c>
    </row>
    <row r="1614" spans="1:10" hidden="1" x14ac:dyDescent="0.2">
      <c r="A1614" t="s">
        <v>5410</v>
      </c>
      <c r="B1614" t="s">
        <v>3903</v>
      </c>
      <c r="C1614" t="str">
        <f>RT_gsm[[#This Row],[model_rxn]]&amp;"_"&amp;RT_gsm[[#This Row],[Column2]]</f>
        <v>GLCNtps_e_REV</v>
      </c>
      <c r="D1614" t="str">
        <f>_xlfn.XLOOKUP(RT_gsm[[#This Row],[Column3]],SC_enz[name_dir],SC_enz[name_dir],"")</f>
        <v/>
      </c>
      <c r="E1614" t="str">
        <f>_xlfn.XLOOKUP(RT_gsm[[#This Row],[model_rxn]],sc_gsm[model_rxn],sc_gsm[model_rxn],"")</f>
        <v/>
      </c>
      <c r="F1614" s="3" t="str">
        <f>_xlfn.XLOOKUP(RT_gsm[[#This Row],[Column3]],sc_gsm[Column3],sc_gsm[Column3],"")</f>
        <v/>
      </c>
      <c r="G1614" s="3" t="str" cm="1">
        <f t="array" ref="G1614">RT_gsm[[#This Row],[model_rxn]]&amp;",r,"&amp;_xlfn.SWITCH(RT_gsm[[#This Row],[Column2]],"REV","lower_bound:-","FWD","upper_bound:")&amp;"1000"</f>
        <v>GLCNtps_e,r,lower_bound:-1000</v>
      </c>
      <c r="H1614" s="3" t="str">
        <f>_xlfn.XLOOKUP(RT_gsm[[#This Row],[rxn in SC GSM]],sc_gsm[model_rxn],sc_gsm[yeast8.3.4 equation],"")</f>
        <v/>
      </c>
      <c r="I1614" s="3" t="str">
        <f>_xlfn.XLOOKUP(RT_gsm[[#This Row],[rxn in SC GSM]],sc_gsm[model_rxn],sc_gsm[Column12],"")</f>
        <v/>
      </c>
      <c r="J1614" s="3" t="e">
        <f>IF(RT_gsm[[#This Row],[Column2]]="REV",FIND("&lt;=&gt;",RT_gsm[[#This Row],[Column8]]),"")</f>
        <v>#VALUE!</v>
      </c>
    </row>
    <row r="1615" spans="1:10" hidden="1" x14ac:dyDescent="0.2">
      <c r="A1615" t="s">
        <v>5410</v>
      </c>
      <c r="B1615" t="s">
        <v>3902</v>
      </c>
      <c r="C1615" t="str">
        <f>RT_gsm[[#This Row],[model_rxn]]&amp;"_"&amp;RT_gsm[[#This Row],[Column2]]</f>
        <v>GLCNtps_e_FWD</v>
      </c>
      <c r="D1615" t="str">
        <f>_xlfn.XLOOKUP(RT_gsm[[#This Row],[Column3]],SC_enz[name_dir],SC_enz[name_dir],"")</f>
        <v/>
      </c>
      <c r="E1615" t="str">
        <f>_xlfn.XLOOKUP(RT_gsm[[#This Row],[model_rxn]],sc_gsm[model_rxn],sc_gsm[model_rxn],"")</f>
        <v/>
      </c>
      <c r="F1615" s="3" t="str">
        <f>_xlfn.XLOOKUP(RT_gsm[[#This Row],[Column3]],sc_gsm[Column3],sc_gsm[Column3],"")</f>
        <v/>
      </c>
      <c r="G1615" s="3" t="str" cm="1">
        <f t="array" ref="G1615">RT_gsm[[#This Row],[model_rxn]]&amp;",r,"&amp;_xlfn.SWITCH(RT_gsm[[#This Row],[Column2]],"REV","lower_bound:-","FWD","upper_bound:")&amp;"1000"</f>
        <v>GLCNtps_e,r,upper_bound:1000</v>
      </c>
      <c r="H1615" s="3" t="str">
        <f>_xlfn.XLOOKUP(RT_gsm[[#This Row],[rxn in SC GSM]],sc_gsm[model_rxn],sc_gsm[yeast8.3.4 equation],"")</f>
        <v/>
      </c>
      <c r="I1615" s="3" t="str">
        <f>_xlfn.XLOOKUP(RT_gsm[[#This Row],[rxn in SC GSM]],sc_gsm[model_rxn],sc_gsm[Column12],"")</f>
        <v/>
      </c>
      <c r="J1615" s="3" t="str">
        <f>IF(RT_gsm[[#This Row],[Column2]]="REV",FIND("&lt;=&gt;",RT_gsm[[#This Row],[Column8]]),"")</f>
        <v/>
      </c>
    </row>
    <row r="1616" spans="1:10" hidden="1" x14ac:dyDescent="0.2">
      <c r="A1616" t="s">
        <v>964</v>
      </c>
      <c r="B1616" t="s">
        <v>3902</v>
      </c>
      <c r="C1616" t="str">
        <f>RT_gsm[[#This Row],[model_rxn]]&amp;"_"&amp;RT_gsm[[#This Row],[Column2]]</f>
        <v>GLCP_c_FWD</v>
      </c>
      <c r="D1616" t="str">
        <f>_xlfn.XLOOKUP(RT_gsm[[#This Row],[Column3]],SC_enz[name_dir],SC_enz[name_dir],"")</f>
        <v>GLCP_c_FWD</v>
      </c>
      <c r="E1616" t="str">
        <f>_xlfn.XLOOKUP(RT_gsm[[#This Row],[model_rxn]],sc_gsm[model_rxn],sc_gsm[model_rxn],"")</f>
        <v>GLCP_c</v>
      </c>
      <c r="F1616" s="3" t="str">
        <f>_xlfn.XLOOKUP(RT_gsm[[#This Row],[Column3]],sc_gsm[Column3],sc_gsm[Column3],"")</f>
        <v>GLCP_c_FWD</v>
      </c>
      <c r="G1616" s="3" t="str" cm="1">
        <f t="array" ref="G1616">RT_gsm[[#This Row],[model_rxn]]&amp;",r,"&amp;_xlfn.SWITCH(RT_gsm[[#This Row],[Column2]],"REV","lower_bound:-","FWD","upper_bound:")&amp;"1000"</f>
        <v>GLCP_c,r,upper_bound:1000</v>
      </c>
      <c r="H1616" s="3" t="str">
        <f>_xlfn.XLOOKUP(RT_gsm[[#This Row],[rxn in SC GSM]],sc_gsm[model_rxn],sc_gsm[yeast8.3.4 equation],"")</f>
        <v>glycogen[c] + phosphate[c] =&gt; D-glucose 1-phosphate[c]</v>
      </c>
      <c r="I1616" s="3" t="b">
        <f>_xlfn.XLOOKUP(RT_gsm[[#This Row],[rxn in SC GSM]],sc_gsm[model_rxn],sc_gsm[Column12],"")</f>
        <v>1</v>
      </c>
      <c r="J1616" s="3" t="str">
        <f>IF(RT_gsm[[#This Row],[Column2]]="REV",FIND("&lt;=&gt;",RT_gsm[[#This Row],[Column8]]),"")</f>
        <v/>
      </c>
    </row>
    <row r="1617" spans="1:10" hidden="1" x14ac:dyDescent="0.2">
      <c r="A1617" t="s">
        <v>2143</v>
      </c>
      <c r="B1617" t="s">
        <v>3902</v>
      </c>
      <c r="C1617" t="str">
        <f>RT_gsm[[#This Row],[model_rxn]]&amp;"_"&amp;RT_gsm[[#This Row],[Column2]]</f>
        <v>GLCt_c_e_FWD</v>
      </c>
      <c r="D1617" t="str">
        <f>_xlfn.XLOOKUP(RT_gsm[[#This Row],[Column3]],SC_enz[name_dir],SC_enz[name_dir],"")</f>
        <v>GLCt_c_e_FWD</v>
      </c>
      <c r="E1617" t="str">
        <f>_xlfn.XLOOKUP(RT_gsm[[#This Row],[model_rxn]],sc_gsm[model_rxn],sc_gsm[model_rxn],"")</f>
        <v>GLCt_c_e</v>
      </c>
      <c r="F1617" s="3" t="str">
        <f>_xlfn.XLOOKUP(RT_gsm[[#This Row],[Column3]],sc_gsm[Column3],sc_gsm[Column3],"")</f>
        <v>GLCt_c_e_FWD</v>
      </c>
      <c r="G1617" s="3" t="str" cm="1">
        <f t="array" ref="G1617">RT_gsm[[#This Row],[model_rxn]]&amp;",r,"&amp;_xlfn.SWITCH(RT_gsm[[#This Row],[Column2]],"REV","lower_bound:-","FWD","upper_bound:")&amp;"1000"</f>
        <v>GLCt_c_e,r,upper_bound:1000</v>
      </c>
      <c r="H1617" s="3" t="str">
        <f>_xlfn.XLOOKUP(RT_gsm[[#This Row],[rxn in SC GSM]],sc_gsm[model_rxn],sc_gsm[yeast8.3.4 equation],"")</f>
        <v>D-glucose[e] =&gt; D-glucose[c]</v>
      </c>
      <c r="I1617" s="3" t="b">
        <f>_xlfn.XLOOKUP(RT_gsm[[#This Row],[rxn in SC GSM]],sc_gsm[model_rxn],sc_gsm[Column12],"")</f>
        <v>1</v>
      </c>
      <c r="J1617" s="3" t="str">
        <f>IF(RT_gsm[[#This Row],[Column2]]="REV",FIND("&lt;=&gt;",RT_gsm[[#This Row],[Column8]]),"")</f>
        <v/>
      </c>
    </row>
    <row r="1618" spans="1:10" hidden="1" x14ac:dyDescent="0.2">
      <c r="A1618" t="s">
        <v>5419</v>
      </c>
      <c r="B1618" t="s">
        <v>3903</v>
      </c>
      <c r="C1618" t="str">
        <f>RT_gsm[[#This Row],[model_rxn]]&amp;"_"&amp;RT_gsm[[#This Row],[Column2]]</f>
        <v>GLCt_c_r_REV</v>
      </c>
      <c r="D1618" t="str">
        <f>_xlfn.XLOOKUP(RT_gsm[[#This Row],[Column3]],SC_enz[name_dir],SC_enz[name_dir],"")</f>
        <v/>
      </c>
      <c r="E1618" t="str">
        <f>_xlfn.XLOOKUP(RT_gsm[[#This Row],[model_rxn]],sc_gsm[model_rxn],sc_gsm[model_rxn],"")</f>
        <v/>
      </c>
      <c r="F1618" s="3" t="str">
        <f>_xlfn.XLOOKUP(RT_gsm[[#This Row],[Column3]],sc_gsm[Column3],sc_gsm[Column3],"")</f>
        <v/>
      </c>
      <c r="G1618" s="3" t="str" cm="1">
        <f t="array" ref="G1618">RT_gsm[[#This Row],[model_rxn]]&amp;",r,"&amp;_xlfn.SWITCH(RT_gsm[[#This Row],[Column2]],"REV","lower_bound:-","FWD","upper_bound:")&amp;"1000"</f>
        <v>GLCt_c_r,r,lower_bound:-1000</v>
      </c>
      <c r="H1618" s="3" t="str">
        <f>_xlfn.XLOOKUP(RT_gsm[[#This Row],[rxn in SC GSM]],sc_gsm[model_rxn],sc_gsm[yeast8.3.4 equation],"")</f>
        <v/>
      </c>
      <c r="I1618" s="3" t="str">
        <f>_xlfn.XLOOKUP(RT_gsm[[#This Row],[rxn in SC GSM]],sc_gsm[model_rxn],sc_gsm[Column12],"")</f>
        <v/>
      </c>
      <c r="J1618" s="3" t="e">
        <f>IF(RT_gsm[[#This Row],[Column2]]="REV",FIND("&lt;=&gt;",RT_gsm[[#This Row],[Column8]]),"")</f>
        <v>#VALUE!</v>
      </c>
    </row>
    <row r="1619" spans="1:10" hidden="1" x14ac:dyDescent="0.2">
      <c r="A1619" t="s">
        <v>5419</v>
      </c>
      <c r="B1619" t="s">
        <v>3902</v>
      </c>
      <c r="C1619" t="str">
        <f>RT_gsm[[#This Row],[model_rxn]]&amp;"_"&amp;RT_gsm[[#This Row],[Column2]]</f>
        <v>GLCt_c_r_FWD</v>
      </c>
      <c r="D1619" t="str">
        <f>_xlfn.XLOOKUP(RT_gsm[[#This Row],[Column3]],SC_enz[name_dir],SC_enz[name_dir],"")</f>
        <v/>
      </c>
      <c r="E1619" t="str">
        <f>_xlfn.XLOOKUP(RT_gsm[[#This Row],[model_rxn]],sc_gsm[model_rxn],sc_gsm[model_rxn],"")</f>
        <v/>
      </c>
      <c r="F1619" s="3" t="str">
        <f>_xlfn.XLOOKUP(RT_gsm[[#This Row],[Column3]],sc_gsm[Column3],sc_gsm[Column3],"")</f>
        <v/>
      </c>
      <c r="G1619" s="3" t="str" cm="1">
        <f t="array" ref="G1619">RT_gsm[[#This Row],[model_rxn]]&amp;",r,"&amp;_xlfn.SWITCH(RT_gsm[[#This Row],[Column2]],"REV","lower_bound:-","FWD","upper_bound:")&amp;"1000"</f>
        <v>GLCt_c_r,r,upper_bound:1000</v>
      </c>
      <c r="H1619" s="3" t="str">
        <f>_xlfn.XLOOKUP(RT_gsm[[#This Row],[rxn in SC GSM]],sc_gsm[model_rxn],sc_gsm[yeast8.3.4 equation],"")</f>
        <v/>
      </c>
      <c r="I1619" s="3" t="str">
        <f>_xlfn.XLOOKUP(RT_gsm[[#This Row],[rxn in SC GSM]],sc_gsm[model_rxn],sc_gsm[Column12],"")</f>
        <v/>
      </c>
      <c r="J1619" s="3" t="str">
        <f>IF(RT_gsm[[#This Row],[Column2]]="REV",FIND("&lt;=&gt;",RT_gsm[[#This Row],[Column8]]),"")</f>
        <v/>
      </c>
    </row>
    <row r="1620" spans="1:10" hidden="1" x14ac:dyDescent="0.2">
      <c r="A1620" t="s">
        <v>2619</v>
      </c>
      <c r="B1620" t="s">
        <v>3903</v>
      </c>
      <c r="C1620" t="str">
        <f>RT_gsm[[#This Row],[model_rxn]]&amp;"_"&amp;RT_gsm[[#This Row],[Column2]]</f>
        <v>GLCt_c_v_REV</v>
      </c>
      <c r="D1620" t="str">
        <f>_xlfn.XLOOKUP(RT_gsm[[#This Row],[Column3]],SC_enz[name_dir],SC_enz[name_dir],"")</f>
        <v>GLCt_c_v_REV</v>
      </c>
      <c r="E1620" t="str">
        <f>_xlfn.XLOOKUP(RT_gsm[[#This Row],[model_rxn]],sc_gsm[model_rxn],sc_gsm[model_rxn],"")</f>
        <v>GLCt_c_v</v>
      </c>
      <c r="F1620" s="3" t="str">
        <f>_xlfn.XLOOKUP(RT_gsm[[#This Row],[Column3]],sc_gsm[Column3],sc_gsm[Column3],"")</f>
        <v>GLCt_c_v_REV</v>
      </c>
      <c r="G1620" s="3" t="str" cm="1">
        <f t="array" ref="G1620">RT_gsm[[#This Row],[model_rxn]]&amp;",r,"&amp;_xlfn.SWITCH(RT_gsm[[#This Row],[Column2]],"REV","lower_bound:-","FWD","upper_bound:")&amp;"1000"</f>
        <v>GLCt_c_v,r,lower_bound:-1000</v>
      </c>
      <c r="H1620" s="3" t="str">
        <f>_xlfn.XLOOKUP(RT_gsm[[#This Row],[rxn in SC GSM]],sc_gsm[model_rxn],sc_gsm[yeast8.3.4 equation],"")</f>
        <v>D-glucose[c] &lt;=&gt; D-glucose[v]</v>
      </c>
      <c r="I1620" s="3" t="b">
        <f>_xlfn.XLOOKUP(RT_gsm[[#This Row],[rxn in SC GSM]],sc_gsm[model_rxn],sc_gsm[Column12],"")</f>
        <v>1</v>
      </c>
      <c r="J1620" s="3">
        <f>IF(RT_gsm[[#This Row],[Column2]]="REV",FIND("&lt;=&gt;",RT_gsm[[#This Row],[Column8]]),"")</f>
        <v>14</v>
      </c>
    </row>
    <row r="1621" spans="1:10" hidden="1" x14ac:dyDescent="0.2">
      <c r="A1621" t="s">
        <v>2619</v>
      </c>
      <c r="B1621" t="s">
        <v>3902</v>
      </c>
      <c r="C1621" t="str">
        <f>RT_gsm[[#This Row],[model_rxn]]&amp;"_"&amp;RT_gsm[[#This Row],[Column2]]</f>
        <v>GLCt_c_v_FWD</v>
      </c>
      <c r="D1621" t="str">
        <f>_xlfn.XLOOKUP(RT_gsm[[#This Row],[Column3]],SC_enz[name_dir],SC_enz[name_dir],"")</f>
        <v>GLCt_c_v_FWD</v>
      </c>
      <c r="E1621" t="str">
        <f>_xlfn.XLOOKUP(RT_gsm[[#This Row],[model_rxn]],sc_gsm[model_rxn],sc_gsm[model_rxn],"")</f>
        <v>GLCt_c_v</v>
      </c>
      <c r="F1621" s="3" t="str">
        <f>_xlfn.XLOOKUP(RT_gsm[[#This Row],[Column3]],sc_gsm[Column3],sc_gsm[Column3],"")</f>
        <v>GLCt_c_v_FWD</v>
      </c>
      <c r="G1621" s="3" t="str" cm="1">
        <f t="array" ref="G1621">RT_gsm[[#This Row],[model_rxn]]&amp;",r,"&amp;_xlfn.SWITCH(RT_gsm[[#This Row],[Column2]],"REV","lower_bound:-","FWD","upper_bound:")&amp;"1000"</f>
        <v>GLCt_c_v,r,upper_bound:1000</v>
      </c>
      <c r="H1621" s="3" t="str">
        <f>_xlfn.XLOOKUP(RT_gsm[[#This Row],[rxn in SC GSM]],sc_gsm[model_rxn],sc_gsm[yeast8.3.4 equation],"")</f>
        <v>D-glucose[c] &lt;=&gt; D-glucose[v]</v>
      </c>
      <c r="I1621" s="3" t="b">
        <f>_xlfn.XLOOKUP(RT_gsm[[#This Row],[rxn in SC GSM]],sc_gsm[model_rxn],sc_gsm[Column12],"")</f>
        <v>1</v>
      </c>
      <c r="J1621" s="3" t="str">
        <f>IF(RT_gsm[[#This Row],[Column2]]="REV",FIND("&lt;=&gt;",RT_gsm[[#This Row],[Column8]]),"")</f>
        <v/>
      </c>
    </row>
    <row r="1622" spans="1:10" hidden="1" x14ac:dyDescent="0.2">
      <c r="A1622" t="s">
        <v>5422</v>
      </c>
      <c r="B1622" t="s">
        <v>3903</v>
      </c>
      <c r="C1622" t="str">
        <f>RT_gsm[[#This Row],[model_rxn]]&amp;"_"&amp;RT_gsm[[#This Row],[Column2]]</f>
        <v>GLCtps_e_REV</v>
      </c>
      <c r="D1622" t="str">
        <f>_xlfn.XLOOKUP(RT_gsm[[#This Row],[Column3]],SC_enz[name_dir],SC_enz[name_dir],"")</f>
        <v/>
      </c>
      <c r="E1622" t="str">
        <f>_xlfn.XLOOKUP(RT_gsm[[#This Row],[model_rxn]],sc_gsm[model_rxn],sc_gsm[model_rxn],"")</f>
        <v/>
      </c>
      <c r="F1622" s="3" t="str">
        <f>_xlfn.XLOOKUP(RT_gsm[[#This Row],[Column3]],sc_gsm[Column3],sc_gsm[Column3],"")</f>
        <v/>
      </c>
      <c r="G1622" s="3" t="str" cm="1">
        <f t="array" ref="G1622">RT_gsm[[#This Row],[model_rxn]]&amp;",r,"&amp;_xlfn.SWITCH(RT_gsm[[#This Row],[Column2]],"REV","lower_bound:-","FWD","upper_bound:")&amp;"1000"</f>
        <v>GLCtps_e,r,lower_bound:-1000</v>
      </c>
      <c r="H1622" s="3" t="str">
        <f>_xlfn.XLOOKUP(RT_gsm[[#This Row],[rxn in SC GSM]],sc_gsm[model_rxn],sc_gsm[yeast8.3.4 equation],"")</f>
        <v/>
      </c>
      <c r="I1622" s="3" t="str">
        <f>_xlfn.XLOOKUP(RT_gsm[[#This Row],[rxn in SC GSM]],sc_gsm[model_rxn],sc_gsm[Column12],"")</f>
        <v/>
      </c>
      <c r="J1622" s="3" t="e">
        <f>IF(RT_gsm[[#This Row],[Column2]]="REV",FIND("&lt;=&gt;",RT_gsm[[#This Row],[Column8]]),"")</f>
        <v>#VALUE!</v>
      </c>
    </row>
    <row r="1623" spans="1:10" hidden="1" x14ac:dyDescent="0.2">
      <c r="A1623" t="s">
        <v>5422</v>
      </c>
      <c r="B1623" t="s">
        <v>3902</v>
      </c>
      <c r="C1623" t="str">
        <f>RT_gsm[[#This Row],[model_rxn]]&amp;"_"&amp;RT_gsm[[#This Row],[Column2]]</f>
        <v>GLCtps_e_FWD</v>
      </c>
      <c r="D1623" t="str">
        <f>_xlfn.XLOOKUP(RT_gsm[[#This Row],[Column3]],SC_enz[name_dir],SC_enz[name_dir],"")</f>
        <v/>
      </c>
      <c r="E1623" t="str">
        <f>_xlfn.XLOOKUP(RT_gsm[[#This Row],[model_rxn]],sc_gsm[model_rxn],sc_gsm[model_rxn],"")</f>
        <v/>
      </c>
      <c r="F1623" s="3" t="str">
        <f>_xlfn.XLOOKUP(RT_gsm[[#This Row],[Column3]],sc_gsm[Column3],sc_gsm[Column3],"")</f>
        <v/>
      </c>
      <c r="G1623" s="3" t="str" cm="1">
        <f t="array" ref="G1623">RT_gsm[[#This Row],[model_rxn]]&amp;",r,"&amp;_xlfn.SWITCH(RT_gsm[[#This Row],[Column2]],"REV","lower_bound:-","FWD","upper_bound:")&amp;"1000"</f>
        <v>GLCtps_e,r,upper_bound:1000</v>
      </c>
      <c r="H1623" s="3" t="str">
        <f>_xlfn.XLOOKUP(RT_gsm[[#This Row],[rxn in SC GSM]],sc_gsm[model_rxn],sc_gsm[yeast8.3.4 equation],"")</f>
        <v/>
      </c>
      <c r="I1623" s="3" t="str">
        <f>_xlfn.XLOOKUP(RT_gsm[[#This Row],[rxn in SC GSM]],sc_gsm[model_rxn],sc_gsm[Column12],"")</f>
        <v/>
      </c>
      <c r="J1623" s="3" t="str">
        <f>IF(RT_gsm[[#This Row],[Column2]]="REV",FIND("&lt;=&gt;",RT_gsm[[#This Row],[Column8]]),"")</f>
        <v/>
      </c>
    </row>
    <row r="1624" spans="1:10" hidden="1" x14ac:dyDescent="0.2">
      <c r="A1624" t="s">
        <v>898</v>
      </c>
      <c r="B1624" t="s">
        <v>3902</v>
      </c>
      <c r="C1624" t="str">
        <f>RT_gsm[[#This Row],[model_rxn]]&amp;"_"&amp;RT_gsm[[#This Row],[Column2]]</f>
        <v>GLNS_c_FWD</v>
      </c>
      <c r="D1624" t="str">
        <f>_xlfn.XLOOKUP(RT_gsm[[#This Row],[Column3]],SC_enz[name_dir],SC_enz[name_dir],"")</f>
        <v>GLNS_c_FWD</v>
      </c>
      <c r="E1624" t="str">
        <f>_xlfn.XLOOKUP(RT_gsm[[#This Row],[model_rxn]],sc_gsm[model_rxn],sc_gsm[model_rxn],"")</f>
        <v>GLNS_c</v>
      </c>
      <c r="F1624" s="3" t="str">
        <f>_xlfn.XLOOKUP(RT_gsm[[#This Row],[Column3]],sc_gsm[Column3],sc_gsm[Column3],"")</f>
        <v>GLNS_c_FWD</v>
      </c>
      <c r="G1624" s="3" t="str" cm="1">
        <f t="array" ref="G1624">RT_gsm[[#This Row],[model_rxn]]&amp;",r,"&amp;_xlfn.SWITCH(RT_gsm[[#This Row],[Column2]],"REV","lower_bound:-","FWD","upper_bound:")&amp;"1000"</f>
        <v>GLNS_c,r,upper_bound:1000</v>
      </c>
      <c r="H1624" s="3" t="str">
        <f>_xlfn.XLOOKUP(RT_gsm[[#This Row],[rxn in SC GSM]],sc_gsm[model_rxn],sc_gsm[yeast8.3.4 equation],"")</f>
        <v>ammonium[c] + ATP[c] + L-glutamate[c] =&gt; ADP[c] + H+[c] + L-glutamine[c] + phosphate[c]</v>
      </c>
      <c r="I1624" s="3" t="b">
        <f>_xlfn.XLOOKUP(RT_gsm[[#This Row],[rxn in SC GSM]],sc_gsm[model_rxn],sc_gsm[Column12],"")</f>
        <v>1</v>
      </c>
      <c r="J1624" s="3" t="str">
        <f>IF(RT_gsm[[#This Row],[Column2]]="REV",FIND("&lt;=&gt;",RT_gsm[[#This Row],[Column8]]),"")</f>
        <v/>
      </c>
    </row>
    <row r="1625" spans="1:10" hidden="1" x14ac:dyDescent="0.2">
      <c r="A1625" t="s">
        <v>906</v>
      </c>
      <c r="B1625" t="s">
        <v>3902</v>
      </c>
      <c r="C1625" t="str">
        <f>RT_gsm[[#This Row],[model_rxn]]&amp;"_"&amp;RT_gsm[[#This Row],[Column2]]</f>
        <v>GLNTRS_c_FWD</v>
      </c>
      <c r="D1625" t="str">
        <f>_xlfn.XLOOKUP(RT_gsm[[#This Row],[Column3]],SC_enz[name_dir],SC_enz[name_dir],"")</f>
        <v>GLNTRS_c_FWD</v>
      </c>
      <c r="E1625" t="str">
        <f>_xlfn.XLOOKUP(RT_gsm[[#This Row],[model_rxn]],sc_gsm[model_rxn],sc_gsm[model_rxn],"")</f>
        <v>GLNTRS_c</v>
      </c>
      <c r="F1625" s="3" t="str">
        <f>_xlfn.XLOOKUP(RT_gsm[[#This Row],[Column3]],sc_gsm[Column3],sc_gsm[Column3],"")</f>
        <v>GLNTRS_c_FWD</v>
      </c>
      <c r="G1625" s="3" t="str" cm="1">
        <f t="array" ref="G1625">RT_gsm[[#This Row],[model_rxn]]&amp;",r,"&amp;_xlfn.SWITCH(RT_gsm[[#This Row],[Column2]],"REV","lower_bound:-","FWD","upper_bound:")&amp;"1000"</f>
        <v>GLNTRS_c,r,upper_bound:1000</v>
      </c>
      <c r="H1625" s="3" t="str">
        <f>_xlfn.XLOOKUP(RT_gsm[[#This Row],[rxn in SC GSM]],sc_gsm[model_rxn],sc_gsm[yeast8.3.4 equation],"")</f>
        <v>ATP[c] + L-glutamine[c] + tRNA(Gln)[c] =&gt; AMP[c] + diphosphate[c] + Gln-tRNA(Gln)[c]</v>
      </c>
      <c r="I1625" s="3" t="b">
        <f>_xlfn.XLOOKUP(RT_gsm[[#This Row],[rxn in SC GSM]],sc_gsm[model_rxn],sc_gsm[Column12],"")</f>
        <v>1</v>
      </c>
      <c r="J1625" s="3" t="str">
        <f>IF(RT_gsm[[#This Row],[Column2]]="REV",FIND("&lt;=&gt;",RT_gsm[[#This Row],[Column8]]),"")</f>
        <v/>
      </c>
    </row>
    <row r="1626" spans="1:10" hidden="1" x14ac:dyDescent="0.2">
      <c r="A1626" t="s">
        <v>2696</v>
      </c>
      <c r="B1626" t="s">
        <v>3903</v>
      </c>
      <c r="C1626" t="str">
        <f>RT_gsm[[#This Row],[model_rxn]]&amp;"_"&amp;RT_gsm[[#This Row],[Column2]]</f>
        <v>GLNt_c_n_REV</v>
      </c>
      <c r="D1626" t="str">
        <f>_xlfn.XLOOKUP(RT_gsm[[#This Row],[Column3]],SC_enz[name_dir],SC_enz[name_dir],"")</f>
        <v>GLNt_c_n_REV</v>
      </c>
      <c r="E1626" t="str">
        <f>_xlfn.XLOOKUP(RT_gsm[[#This Row],[model_rxn]],sc_gsm[model_rxn],sc_gsm[model_rxn],"")</f>
        <v>GLNt_c_n</v>
      </c>
      <c r="F1626" s="3" t="str">
        <f>_xlfn.XLOOKUP(RT_gsm[[#This Row],[Column3]],sc_gsm[Column3],sc_gsm[Column3],"")</f>
        <v>GLNt_c_n_REV</v>
      </c>
      <c r="G1626" s="3" t="str" cm="1">
        <f t="array" ref="G1626">RT_gsm[[#This Row],[model_rxn]]&amp;",r,"&amp;_xlfn.SWITCH(RT_gsm[[#This Row],[Column2]],"REV","lower_bound:-","FWD","upper_bound:")&amp;"1000"</f>
        <v>GLNt_c_n,r,lower_bound:-1000</v>
      </c>
      <c r="H1626" s="3" t="str">
        <f>_xlfn.XLOOKUP(RT_gsm[[#This Row],[rxn in SC GSM]],sc_gsm[model_rxn],sc_gsm[yeast8.3.4 equation],"")</f>
        <v>H+[v] + L-glutamine[c] =&gt; H+[c] + L-glutamine[v]</v>
      </c>
      <c r="I1626" s="3" t="b">
        <f>_xlfn.XLOOKUP(RT_gsm[[#This Row],[rxn in SC GSM]],sc_gsm[model_rxn],sc_gsm[Column12],"")</f>
        <v>1</v>
      </c>
      <c r="J1626" s="3" t="e">
        <f>IF(RT_gsm[[#This Row],[Column2]]="REV",FIND("&lt;=&gt;",RT_gsm[[#This Row],[Column8]]),"")</f>
        <v>#VALUE!</v>
      </c>
    </row>
    <row r="1627" spans="1:10" hidden="1" x14ac:dyDescent="0.2">
      <c r="A1627" t="s">
        <v>2696</v>
      </c>
      <c r="B1627" t="s">
        <v>3902</v>
      </c>
      <c r="C1627" t="str">
        <f>RT_gsm[[#This Row],[model_rxn]]&amp;"_"&amp;RT_gsm[[#This Row],[Column2]]</f>
        <v>GLNt_c_n_FWD</v>
      </c>
      <c r="D1627" t="str">
        <f>_xlfn.XLOOKUP(RT_gsm[[#This Row],[Column3]],SC_enz[name_dir],SC_enz[name_dir],"")</f>
        <v>GLNt_c_n_FWD</v>
      </c>
      <c r="E1627" t="str">
        <f>_xlfn.XLOOKUP(RT_gsm[[#This Row],[model_rxn]],sc_gsm[model_rxn],sc_gsm[model_rxn],"")</f>
        <v>GLNt_c_n</v>
      </c>
      <c r="F1627" s="3" t="str">
        <f>_xlfn.XLOOKUP(RT_gsm[[#This Row],[Column3]],sc_gsm[Column3],sc_gsm[Column3],"")</f>
        <v>GLNt_c_n_FWD</v>
      </c>
      <c r="G1627" s="3" t="str" cm="1">
        <f t="array" ref="G1627">RT_gsm[[#This Row],[model_rxn]]&amp;",r,"&amp;_xlfn.SWITCH(RT_gsm[[#This Row],[Column2]],"REV","lower_bound:-","FWD","upper_bound:")&amp;"1000"</f>
        <v>GLNt_c_n,r,upper_bound:1000</v>
      </c>
      <c r="H1627" s="3" t="str">
        <f>_xlfn.XLOOKUP(RT_gsm[[#This Row],[rxn in SC GSM]],sc_gsm[model_rxn],sc_gsm[yeast8.3.4 equation],"")</f>
        <v>H+[v] + L-glutamine[c] =&gt; H+[c] + L-glutamine[v]</v>
      </c>
      <c r="I1627" s="3" t="b">
        <f>_xlfn.XLOOKUP(RT_gsm[[#This Row],[rxn in SC GSM]],sc_gsm[model_rxn],sc_gsm[Column12],"")</f>
        <v>1</v>
      </c>
      <c r="J1627" s="3" t="str">
        <f>IF(RT_gsm[[#This Row],[Column2]]="REV",FIND("&lt;=&gt;",RT_gsm[[#This Row],[Column8]]),"")</f>
        <v/>
      </c>
    </row>
    <row r="1628" spans="1:10" hidden="1" x14ac:dyDescent="0.2">
      <c r="A1628" t="s">
        <v>2244</v>
      </c>
      <c r="B1628" t="s">
        <v>3902</v>
      </c>
      <c r="C1628" t="str">
        <f>RT_gsm[[#This Row],[model_rxn]]&amp;"_"&amp;RT_gsm[[#This Row],[Column2]]</f>
        <v>GLNtpa_v_FWD</v>
      </c>
      <c r="D1628" t="str">
        <f>_xlfn.XLOOKUP(RT_gsm[[#This Row],[Column3]],SC_enz[name_dir],SC_enz[name_dir],"")</f>
        <v>GLNtpa_v_FWD</v>
      </c>
      <c r="E1628" t="str">
        <f>_xlfn.XLOOKUP(RT_gsm[[#This Row],[model_rxn]],sc_gsm[model_rxn],sc_gsm[model_rxn],"")</f>
        <v>GLNtpa_v</v>
      </c>
      <c r="F1628" s="3" t="str">
        <f>_xlfn.XLOOKUP(RT_gsm[[#This Row],[Column3]],sc_gsm[Column3],sc_gsm[Column3],"")</f>
        <v>GLNtpa_v_FWD</v>
      </c>
      <c r="G1628" s="3" t="str" cm="1">
        <f t="array" ref="G1628">RT_gsm[[#This Row],[model_rxn]]&amp;",r,"&amp;_xlfn.SWITCH(RT_gsm[[#This Row],[Column2]],"REV","lower_bound:-","FWD","upper_bound:")&amp;"1000"</f>
        <v>GLNtpa_v,r,upper_bound:1000</v>
      </c>
      <c r="H1628" s="3" t="str">
        <f>_xlfn.XLOOKUP(RT_gsm[[#This Row],[rxn in SC GSM]],sc_gsm[model_rxn],sc_gsm[yeast8.3.4 equation],"")</f>
        <v>H+[v] + L-glutamine[c] =&gt; H+[c] + L-glutamine[v]</v>
      </c>
      <c r="I1628" s="3" t="b">
        <f>_xlfn.XLOOKUP(RT_gsm[[#This Row],[rxn in SC GSM]],sc_gsm[model_rxn],sc_gsm[Column12],"")</f>
        <v>1</v>
      </c>
      <c r="J1628" s="3" t="str">
        <f>IF(RT_gsm[[#This Row],[Column2]]="REV",FIND("&lt;=&gt;",RT_gsm[[#This Row],[Column8]]),"")</f>
        <v/>
      </c>
    </row>
    <row r="1629" spans="1:10" hidden="1" x14ac:dyDescent="0.2">
      <c r="A1629" t="s">
        <v>2245</v>
      </c>
      <c r="B1629" t="s">
        <v>3902</v>
      </c>
      <c r="C1629" t="str">
        <f>RT_gsm[[#This Row],[model_rxn]]&amp;"_"&amp;RT_gsm[[#This Row],[Column2]]</f>
        <v>GLNtps_v_FWD</v>
      </c>
      <c r="D1629" t="str">
        <f>_xlfn.XLOOKUP(RT_gsm[[#This Row],[Column3]],SC_enz[name_dir],SC_enz[name_dir],"")</f>
        <v>GLNtps_v_FWD</v>
      </c>
      <c r="E1629" t="str">
        <f>_xlfn.XLOOKUP(RT_gsm[[#This Row],[model_rxn]],sc_gsm[model_rxn],sc_gsm[model_rxn],"")</f>
        <v>GLNtps_v</v>
      </c>
      <c r="F1629" s="3" t="str">
        <f>_xlfn.XLOOKUP(RT_gsm[[#This Row],[Column3]],sc_gsm[Column3],sc_gsm[Column3],"")</f>
        <v>GLNtps_v_FWD</v>
      </c>
      <c r="G1629" s="3" t="str" cm="1">
        <f t="array" ref="G1629">RT_gsm[[#This Row],[model_rxn]]&amp;",r,"&amp;_xlfn.SWITCH(RT_gsm[[#This Row],[Column2]],"REV","lower_bound:-","FWD","upper_bound:")&amp;"1000"</f>
        <v>GLNtps_v,r,upper_bound:1000</v>
      </c>
      <c r="H1629" s="3" t="str">
        <f>_xlfn.XLOOKUP(RT_gsm[[#This Row],[rxn in SC GSM]],sc_gsm[model_rxn],sc_gsm[yeast8.3.4 equation],"")</f>
        <v>H+[v] + L-glutamine[c] =&gt; H+[c] + L-glutamine[v]</v>
      </c>
      <c r="I1629" s="3" t="b">
        <f>_xlfn.XLOOKUP(RT_gsm[[#This Row],[rxn in SC GSM]],sc_gsm[model_rxn],sc_gsm[Column12],"")</f>
        <v>1</v>
      </c>
      <c r="J1629" s="3" t="str">
        <f>IF(RT_gsm[[#This Row],[Column2]]="REV",FIND("&lt;=&gt;",RT_gsm[[#This Row],[Column8]]),"")</f>
        <v/>
      </c>
    </row>
    <row r="1630" spans="1:10" x14ac:dyDescent="0.2">
      <c r="A1630" t="s">
        <v>2245</v>
      </c>
      <c r="B1630" t="s">
        <v>3903</v>
      </c>
      <c r="C1630" t="str">
        <f>RT_gsm[[#This Row],[model_rxn]]&amp;"_"&amp;RT_gsm[[#This Row],[Column2]]</f>
        <v>GLNtps_v_REV</v>
      </c>
      <c r="D1630" t="str">
        <f>_xlfn.XLOOKUP(RT_gsm[[#This Row],[Column3]],SC_enz[name_dir],SC_enz[name_dir],"")</f>
        <v/>
      </c>
      <c r="E1630" t="str">
        <f>_xlfn.XLOOKUP(RT_gsm[[#This Row],[model_rxn]],sc_gsm[model_rxn],sc_gsm[model_rxn],"")</f>
        <v>GLNtps_v</v>
      </c>
      <c r="F1630" s="3" t="str">
        <f>_xlfn.XLOOKUP(RT_gsm[[#This Row],[Column3]],sc_gsm[Column3],sc_gsm[Column3],"")</f>
        <v/>
      </c>
      <c r="G1630" s="3" t="str" cm="1">
        <f t="array" ref="G1630">RT_gsm[[#This Row],[model_rxn]]&amp;",r,"&amp;_xlfn.SWITCH(RT_gsm[[#This Row],[Column2]],"REV","lower_bound:-","FWD","upper_bound:")&amp;"1000"</f>
        <v>GLNtps_v,r,lower_bound:-1000</v>
      </c>
      <c r="H1630" s="3" t="str">
        <f>_xlfn.XLOOKUP(RT_gsm[[#This Row],[rxn in SC GSM]],sc_gsm[model_rxn],sc_gsm[yeast8.3.4 equation],"")</f>
        <v>H+[v] + L-glutamine[c] =&gt; H+[c] + L-glutamine[v]</v>
      </c>
      <c r="I1630" s="3" t="b">
        <f>_xlfn.XLOOKUP(RT_gsm[[#This Row],[rxn in SC GSM]],sc_gsm[model_rxn],sc_gsm[Column12],"")</f>
        <v>1</v>
      </c>
      <c r="J1630" s="3" t="e">
        <f>IF(RT_gsm[[#This Row],[Column2]]="REV",FIND("&lt;=&gt;",RT_gsm[[#This Row],[Column8]]),"")</f>
        <v>#VALUE!</v>
      </c>
    </row>
    <row r="1631" spans="1:10" hidden="1" x14ac:dyDescent="0.2">
      <c r="A1631" t="s">
        <v>873</v>
      </c>
      <c r="B1631" t="s">
        <v>3902</v>
      </c>
      <c r="C1631" t="str">
        <f>RT_gsm[[#This Row],[model_rxn]]&amp;"_"&amp;RT_gsm[[#This Row],[Column2]]</f>
        <v>GLU5K_c_FWD</v>
      </c>
      <c r="D1631" t="str">
        <f>_xlfn.XLOOKUP(RT_gsm[[#This Row],[Column3]],SC_enz[name_dir],SC_enz[name_dir],"")</f>
        <v>GLU5K_c_FWD</v>
      </c>
      <c r="E1631" t="str">
        <f>_xlfn.XLOOKUP(RT_gsm[[#This Row],[model_rxn]],sc_gsm[model_rxn],sc_gsm[model_rxn],"")</f>
        <v>GLU5K_c</v>
      </c>
      <c r="F1631" s="3" t="str">
        <f>_xlfn.XLOOKUP(RT_gsm[[#This Row],[Column3]],sc_gsm[Column3],sc_gsm[Column3],"")</f>
        <v>GLU5K_c_FWD</v>
      </c>
      <c r="G1631" s="3" t="str" cm="1">
        <f t="array" ref="G1631">RT_gsm[[#This Row],[model_rxn]]&amp;",r,"&amp;_xlfn.SWITCH(RT_gsm[[#This Row],[Column2]],"REV","lower_bound:-","FWD","upper_bound:")&amp;"1000"</f>
        <v>GLU5K_c,r,upper_bound:1000</v>
      </c>
      <c r="H1631" s="3" t="str">
        <f>_xlfn.XLOOKUP(RT_gsm[[#This Row],[rxn in SC GSM]],sc_gsm[model_rxn],sc_gsm[yeast8.3.4 equation],"")</f>
        <v>ATP[c] + L-glutamate[c] =&gt; ADP[c] + L-gamma-glutamyl phosphate[c]</v>
      </c>
      <c r="I1631" s="3" t="b">
        <f>_xlfn.XLOOKUP(RT_gsm[[#This Row],[rxn in SC GSM]],sc_gsm[model_rxn],sc_gsm[Column12],"")</f>
        <v>1</v>
      </c>
      <c r="J1631" s="3" t="str">
        <f>IF(RT_gsm[[#This Row],[Column2]]="REV",FIND("&lt;=&gt;",RT_gsm[[#This Row],[Column8]]),"")</f>
        <v/>
      </c>
    </row>
    <row r="1632" spans="1:10" hidden="1" x14ac:dyDescent="0.2">
      <c r="A1632" t="s">
        <v>854</v>
      </c>
      <c r="B1632" t="s">
        <v>3902</v>
      </c>
      <c r="C1632" t="str">
        <f>RT_gsm[[#This Row],[model_rxn]]&amp;"_"&amp;RT_gsm[[#This Row],[Column2]]</f>
        <v>GLUCYS_c_FWD</v>
      </c>
      <c r="D1632" t="str">
        <f>_xlfn.XLOOKUP(RT_gsm[[#This Row],[Column3]],SC_enz[name_dir],SC_enz[name_dir],"")</f>
        <v>GLUCYS_c_FWD</v>
      </c>
      <c r="E1632" t="str">
        <f>_xlfn.XLOOKUP(RT_gsm[[#This Row],[model_rxn]],sc_gsm[model_rxn],sc_gsm[model_rxn],"")</f>
        <v>GLUCYS_c</v>
      </c>
      <c r="F1632" s="3" t="str">
        <f>_xlfn.XLOOKUP(RT_gsm[[#This Row],[Column3]],sc_gsm[Column3],sc_gsm[Column3],"")</f>
        <v>GLUCYS_c_FWD</v>
      </c>
      <c r="G1632" s="3" t="str" cm="1">
        <f t="array" ref="G1632">RT_gsm[[#This Row],[model_rxn]]&amp;",r,"&amp;_xlfn.SWITCH(RT_gsm[[#This Row],[Column2]],"REV","lower_bound:-","FWD","upper_bound:")&amp;"1000"</f>
        <v>GLUCYS_c,r,upper_bound:1000</v>
      </c>
      <c r="H1632" s="3" t="str">
        <f>_xlfn.XLOOKUP(RT_gsm[[#This Row],[rxn in SC GSM]],sc_gsm[model_rxn],sc_gsm[yeast8.3.4 equation],"")</f>
        <v>ATP[c] + L-cysteine[c] + L-glutamate[c] =&gt; ADP[c] + H+[c] + L-gamma-glutamyl-L-cysteine[c] + phosphate[c]</v>
      </c>
      <c r="I1632" s="3" t="b">
        <f>_xlfn.XLOOKUP(RT_gsm[[#This Row],[rxn in SC GSM]],sc_gsm[model_rxn],sc_gsm[Column12],"")</f>
        <v>1</v>
      </c>
      <c r="J1632" s="3" t="str">
        <f>IF(RT_gsm[[#This Row],[Column2]]="REV",FIND("&lt;=&gt;",RT_gsm[[#This Row],[Column8]]),"")</f>
        <v/>
      </c>
    </row>
    <row r="1633" spans="1:10" hidden="1" x14ac:dyDescent="0.2">
      <c r="A1633" t="s">
        <v>876</v>
      </c>
      <c r="B1633" t="s">
        <v>3902</v>
      </c>
      <c r="C1633" t="str">
        <f>RT_gsm[[#This Row],[model_rxn]]&amp;"_"&amp;RT_gsm[[#This Row],[Column2]]</f>
        <v>GLUDC_c_FWD</v>
      </c>
      <c r="D1633" t="str">
        <f>_xlfn.XLOOKUP(RT_gsm[[#This Row],[Column3]],SC_enz[name_dir],SC_enz[name_dir],"")</f>
        <v>GLUDC_c_FWD</v>
      </c>
      <c r="E1633" t="str">
        <f>_xlfn.XLOOKUP(RT_gsm[[#This Row],[model_rxn]],sc_gsm[model_rxn],sc_gsm[model_rxn],"")</f>
        <v>GLUDC_c</v>
      </c>
      <c r="F1633" s="3" t="str">
        <f>_xlfn.XLOOKUP(RT_gsm[[#This Row],[Column3]],sc_gsm[Column3],sc_gsm[Column3],"")</f>
        <v>GLUDC_c_FWD</v>
      </c>
      <c r="G1633" s="3" t="str" cm="1">
        <f t="array" ref="G1633">RT_gsm[[#This Row],[model_rxn]]&amp;",r,"&amp;_xlfn.SWITCH(RT_gsm[[#This Row],[Column2]],"REV","lower_bound:-","FWD","upper_bound:")&amp;"1000"</f>
        <v>GLUDC_c,r,upper_bound:1000</v>
      </c>
      <c r="H1633" s="3" t="str">
        <f>_xlfn.XLOOKUP(RT_gsm[[#This Row],[rxn in SC GSM]],sc_gsm[model_rxn],sc_gsm[yeast8.3.4 equation],"")</f>
        <v>H+[c] + L-glutamate[c] =&gt; carbon dioxide[c] + gamma-aminobutyrate[c]</v>
      </c>
      <c r="I1633" s="3" t="b">
        <f>_xlfn.XLOOKUP(RT_gsm[[#This Row],[rxn in SC GSM]],sc_gsm[model_rxn],sc_gsm[Column12],"")</f>
        <v>1</v>
      </c>
      <c r="J1633" s="3" t="str">
        <f>IF(RT_gsm[[#This Row],[Column2]]="REV",FIND("&lt;=&gt;",RT_gsm[[#This Row],[Column8]]),"")</f>
        <v/>
      </c>
    </row>
    <row r="1634" spans="1:10" hidden="1" x14ac:dyDescent="0.2">
      <c r="A1634" t="s">
        <v>879</v>
      </c>
      <c r="B1634" t="s">
        <v>3902</v>
      </c>
      <c r="C1634" t="str">
        <f>RT_gsm[[#This Row],[model_rxn]]&amp;"_"&amp;RT_gsm[[#This Row],[Column2]]</f>
        <v>GLUDxi_c_FWD</v>
      </c>
      <c r="D1634" t="str">
        <f>_xlfn.XLOOKUP(RT_gsm[[#This Row],[Column3]],SC_enz[name_dir],SC_enz[name_dir],"")</f>
        <v>GLUDxi_c_FWD</v>
      </c>
      <c r="E1634" t="str">
        <f>_xlfn.XLOOKUP(RT_gsm[[#This Row],[model_rxn]],sc_gsm[model_rxn],sc_gsm[model_rxn],"")</f>
        <v>GLUDxi_c</v>
      </c>
      <c r="F1634" s="3" t="str">
        <f>_xlfn.XLOOKUP(RT_gsm[[#This Row],[Column3]],sc_gsm[Column3],sc_gsm[Column3],"")</f>
        <v>GLUDxi_c_FWD</v>
      </c>
      <c r="G1634" s="3" t="str" cm="1">
        <f t="array" ref="G1634">RT_gsm[[#This Row],[model_rxn]]&amp;",r,"&amp;_xlfn.SWITCH(RT_gsm[[#This Row],[Column2]],"REV","lower_bound:-","FWD","upper_bound:")&amp;"1000"</f>
        <v>GLUDxi_c,r,upper_bound:1000</v>
      </c>
      <c r="H1634" s="3" t="str">
        <f>_xlfn.XLOOKUP(RT_gsm[[#This Row],[rxn in SC GSM]],sc_gsm[model_rxn],sc_gsm[yeast8.3.4 equation],"")</f>
        <v>H2O[c] + L-glutamate[c] + NAD[c] =&gt; 2-oxoglutarate[c] + ammonium[c] + H+[c] + NADH[c]</v>
      </c>
      <c r="I1634" s="3" t="b">
        <f>_xlfn.XLOOKUP(RT_gsm[[#This Row],[rxn in SC GSM]],sc_gsm[model_rxn],sc_gsm[Column12],"")</f>
        <v>1</v>
      </c>
      <c r="J1634" s="3" t="str">
        <f>IF(RT_gsm[[#This Row],[Column2]]="REV",FIND("&lt;=&gt;",RT_gsm[[#This Row],[Column8]]),"")</f>
        <v/>
      </c>
    </row>
    <row r="1635" spans="1:10" hidden="1" x14ac:dyDescent="0.2">
      <c r="A1635" t="s">
        <v>882</v>
      </c>
      <c r="B1635" t="s">
        <v>3902</v>
      </c>
      <c r="C1635" t="str">
        <f>RT_gsm[[#This Row],[model_rxn]]&amp;"_"&amp;RT_gsm[[#This Row],[Column2]]</f>
        <v>GLUDy_c_FWD</v>
      </c>
      <c r="D1635" t="str">
        <f>_xlfn.XLOOKUP(RT_gsm[[#This Row],[Column3]],SC_enz[name_dir],SC_enz[name_dir],"")</f>
        <v>GLUDy_c_FWD</v>
      </c>
      <c r="E1635" t="str">
        <f>_xlfn.XLOOKUP(RT_gsm[[#This Row],[model_rxn]],sc_gsm[model_rxn],sc_gsm[model_rxn],"")</f>
        <v>GLUDy_c</v>
      </c>
      <c r="F1635" s="3" t="str">
        <f>_xlfn.XLOOKUP(RT_gsm[[#This Row],[Column3]],sc_gsm[Column3],sc_gsm[Column3],"")</f>
        <v>GLUDy_c_FWD</v>
      </c>
      <c r="G1635" s="3" t="str" cm="1">
        <f t="array" ref="G1635">RT_gsm[[#This Row],[model_rxn]]&amp;",r,"&amp;_xlfn.SWITCH(RT_gsm[[#This Row],[Column2]],"REV","lower_bound:-","FWD","upper_bound:")&amp;"1000"</f>
        <v>GLUDy_c,r,upper_bound:1000</v>
      </c>
      <c r="H1635" s="3" t="str">
        <f>_xlfn.XLOOKUP(RT_gsm[[#This Row],[rxn in SC GSM]],sc_gsm[model_rxn],sc_gsm[yeast8.3.4 equation],"")</f>
        <v>2-oxoglutarate[c] + ammonium[c] + H+[c] + NADPH[c] =&gt; H2O[c] + L-glutamate[c] + NADP(+)[c]</v>
      </c>
      <c r="I1635" s="3" t="b">
        <f>_xlfn.XLOOKUP(RT_gsm[[#This Row],[rxn in SC GSM]],sc_gsm[model_rxn],sc_gsm[Column12],"")</f>
        <v>1</v>
      </c>
      <c r="J1635" s="3" t="str">
        <f>IF(RT_gsm[[#This Row],[Column2]]="REV",FIND("&lt;=&gt;",RT_gsm[[#This Row],[Column8]]),"")</f>
        <v/>
      </c>
    </row>
    <row r="1636" spans="1:10" hidden="1" x14ac:dyDescent="0.2">
      <c r="A1636" t="s">
        <v>893</v>
      </c>
      <c r="B1636" t="s">
        <v>3902</v>
      </c>
      <c r="C1636" t="str">
        <f>RT_gsm[[#This Row],[model_rxn]]&amp;"_"&amp;RT_gsm[[#This Row],[Column2]]</f>
        <v>GLUN_c_FWD</v>
      </c>
      <c r="D1636" t="str">
        <f>_xlfn.XLOOKUP(RT_gsm[[#This Row],[Column3]],SC_enz[name_dir],SC_enz[name_dir],"")</f>
        <v>GLUN_c_FWD</v>
      </c>
      <c r="E1636" t="str">
        <f>_xlfn.XLOOKUP(RT_gsm[[#This Row],[model_rxn]],sc_gsm[model_rxn],sc_gsm[model_rxn],"")</f>
        <v>GLUN_c</v>
      </c>
      <c r="F1636" s="3" t="str">
        <f>_xlfn.XLOOKUP(RT_gsm[[#This Row],[Column3]],sc_gsm[Column3],sc_gsm[Column3],"")</f>
        <v>GLUN_c_FWD</v>
      </c>
      <c r="G1636" s="3" t="str" cm="1">
        <f t="array" ref="G1636">RT_gsm[[#This Row],[model_rxn]]&amp;",r,"&amp;_xlfn.SWITCH(RT_gsm[[#This Row],[Column2]],"REV","lower_bound:-","FWD","upper_bound:")&amp;"1000"</f>
        <v>GLUN_c,r,upper_bound:1000</v>
      </c>
      <c r="H1636" s="3" t="str">
        <f>_xlfn.XLOOKUP(RT_gsm[[#This Row],[rxn in SC GSM]],sc_gsm[model_rxn],sc_gsm[yeast8.3.4 equation],"")</f>
        <v>H2O[c] + L-glutamine[c] =&gt; ammonium[c] + L-glutamate[c]</v>
      </c>
      <c r="I1636" s="3" t="b">
        <f>_xlfn.XLOOKUP(RT_gsm[[#This Row],[rxn in SC GSM]],sc_gsm[model_rxn],sc_gsm[Column12],"")</f>
        <v>1</v>
      </c>
      <c r="J1636" s="3" t="str">
        <f>IF(RT_gsm[[#This Row],[Column2]]="REV",FIND("&lt;=&gt;",RT_gsm[[#This Row],[Column8]]),"")</f>
        <v/>
      </c>
    </row>
    <row r="1637" spans="1:10" hidden="1" x14ac:dyDescent="0.2">
      <c r="A1637" t="s">
        <v>5447</v>
      </c>
      <c r="B1637" t="s">
        <v>3902</v>
      </c>
      <c r="C1637" t="str">
        <f>RT_gsm[[#This Row],[model_rxn]]&amp;"_"&amp;RT_gsm[[#This Row],[Column2]]</f>
        <v>GLUN_e_FWD</v>
      </c>
      <c r="D1637" t="str">
        <f>_xlfn.XLOOKUP(RT_gsm[[#This Row],[Column3]],SC_enz[name_dir],SC_enz[name_dir],"")</f>
        <v/>
      </c>
      <c r="E1637" t="str">
        <f>_xlfn.XLOOKUP(RT_gsm[[#This Row],[model_rxn]],sc_gsm[model_rxn],sc_gsm[model_rxn],"")</f>
        <v/>
      </c>
      <c r="F1637" s="3" t="str">
        <f>_xlfn.XLOOKUP(RT_gsm[[#This Row],[Column3]],sc_gsm[Column3],sc_gsm[Column3],"")</f>
        <v/>
      </c>
      <c r="G1637" s="3" t="str" cm="1">
        <f t="array" ref="G1637">RT_gsm[[#This Row],[model_rxn]]&amp;",r,"&amp;_xlfn.SWITCH(RT_gsm[[#This Row],[Column2]],"REV","lower_bound:-","FWD","upper_bound:")&amp;"1000"</f>
        <v>GLUN_e,r,upper_bound:1000</v>
      </c>
      <c r="H1637" s="3" t="str">
        <f>_xlfn.XLOOKUP(RT_gsm[[#This Row],[rxn in SC GSM]],sc_gsm[model_rxn],sc_gsm[yeast8.3.4 equation],"")</f>
        <v/>
      </c>
      <c r="I1637" s="3" t="str">
        <f>_xlfn.XLOOKUP(RT_gsm[[#This Row],[rxn in SC GSM]],sc_gsm[model_rxn],sc_gsm[Column12],"")</f>
        <v/>
      </c>
      <c r="J1637" s="3" t="str">
        <f>IF(RT_gsm[[#This Row],[Column2]]="REV",FIND("&lt;=&gt;",RT_gsm[[#This Row],[Column8]]),"")</f>
        <v/>
      </c>
    </row>
    <row r="1638" spans="1:10" hidden="1" x14ac:dyDescent="0.2">
      <c r="A1638" t="s">
        <v>1506</v>
      </c>
      <c r="B1638" t="s">
        <v>3902</v>
      </c>
      <c r="C1638" t="str">
        <f>RT_gsm[[#This Row],[model_rxn]]&amp;"_"&amp;RT_gsm[[#This Row],[Column2]]</f>
        <v>GLUPRT_c_FWD</v>
      </c>
      <c r="D1638" t="str">
        <f>_xlfn.XLOOKUP(RT_gsm[[#This Row],[Column3]],SC_enz[name_dir],SC_enz[name_dir],"")</f>
        <v>GLUPRT_c_FWD</v>
      </c>
      <c r="E1638" t="str">
        <f>_xlfn.XLOOKUP(RT_gsm[[#This Row],[model_rxn]],sc_gsm[model_rxn],sc_gsm[model_rxn],"")</f>
        <v>GLUPRT_c</v>
      </c>
      <c r="F1638" s="3" t="str">
        <f>_xlfn.XLOOKUP(RT_gsm[[#This Row],[Column3]],sc_gsm[Column3],sc_gsm[Column3],"")</f>
        <v>GLUPRT_c_FWD</v>
      </c>
      <c r="G1638" s="3" t="str" cm="1">
        <f t="array" ref="G1638">RT_gsm[[#This Row],[model_rxn]]&amp;",r,"&amp;_xlfn.SWITCH(RT_gsm[[#This Row],[Column2]],"REV","lower_bound:-","FWD","upper_bound:")&amp;"1000"</f>
        <v>GLUPRT_c,r,upper_bound:1000</v>
      </c>
      <c r="H1638" s="3" t="str">
        <f>_xlfn.XLOOKUP(RT_gsm[[#This Row],[rxn in SC GSM]],sc_gsm[model_rxn],sc_gsm[yeast8.3.4 equation],"")</f>
        <v>H2O[c] + L-glutamine[c] + PRPP[c] =&gt; 5-phosphoribosylamine[c] + diphosphate[c] + L-glutamate[c]</v>
      </c>
      <c r="I1638" s="3" t="b">
        <f>_xlfn.XLOOKUP(RT_gsm[[#This Row],[rxn in SC GSM]],sc_gsm[model_rxn],sc_gsm[Column12],"")</f>
        <v>1</v>
      </c>
      <c r="J1638" s="3" t="str">
        <f>IF(RT_gsm[[#This Row],[Column2]]="REV",FIND("&lt;=&gt;",RT_gsm[[#This Row],[Column8]]),"")</f>
        <v/>
      </c>
    </row>
    <row r="1639" spans="1:10" hidden="1" x14ac:dyDescent="0.2">
      <c r="A1639" t="s">
        <v>5450</v>
      </c>
      <c r="B1639" t="s">
        <v>3903</v>
      </c>
      <c r="C1639" t="str">
        <f>RT_gsm[[#This Row],[model_rxn]]&amp;"_"&amp;RT_gsm[[#This Row],[Column2]]</f>
        <v>GLUR_c_REV</v>
      </c>
      <c r="D1639" t="str">
        <f>_xlfn.XLOOKUP(RT_gsm[[#This Row],[Column3]],SC_enz[name_dir],SC_enz[name_dir],"")</f>
        <v/>
      </c>
      <c r="E1639" t="str">
        <f>_xlfn.XLOOKUP(RT_gsm[[#This Row],[model_rxn]],sc_gsm[model_rxn],sc_gsm[model_rxn],"")</f>
        <v/>
      </c>
      <c r="F1639" s="3" t="str">
        <f>_xlfn.XLOOKUP(RT_gsm[[#This Row],[Column3]],sc_gsm[Column3],sc_gsm[Column3],"")</f>
        <v/>
      </c>
      <c r="G1639" s="3" t="str" cm="1">
        <f t="array" ref="G1639">RT_gsm[[#This Row],[model_rxn]]&amp;",r,"&amp;_xlfn.SWITCH(RT_gsm[[#This Row],[Column2]],"REV","lower_bound:-","FWD","upper_bound:")&amp;"1000"</f>
        <v>GLUR_c,r,lower_bound:-1000</v>
      </c>
      <c r="H1639" s="3" t="str">
        <f>_xlfn.XLOOKUP(RT_gsm[[#This Row],[rxn in SC GSM]],sc_gsm[model_rxn],sc_gsm[yeast8.3.4 equation],"")</f>
        <v/>
      </c>
      <c r="I1639" s="3" t="str">
        <f>_xlfn.XLOOKUP(RT_gsm[[#This Row],[rxn in SC GSM]],sc_gsm[model_rxn],sc_gsm[Column12],"")</f>
        <v/>
      </c>
      <c r="J1639" s="3" t="e">
        <f>IF(RT_gsm[[#This Row],[Column2]]="REV",FIND("&lt;=&gt;",RT_gsm[[#This Row],[Column8]]),"")</f>
        <v>#VALUE!</v>
      </c>
    </row>
    <row r="1640" spans="1:10" hidden="1" x14ac:dyDescent="0.2">
      <c r="A1640" t="s">
        <v>5450</v>
      </c>
      <c r="B1640" t="s">
        <v>3902</v>
      </c>
      <c r="C1640" t="str">
        <f>RT_gsm[[#This Row],[model_rxn]]&amp;"_"&amp;RT_gsm[[#This Row],[Column2]]</f>
        <v>GLUR_c_FWD</v>
      </c>
      <c r="D1640" t="str">
        <f>_xlfn.XLOOKUP(RT_gsm[[#This Row],[Column3]],SC_enz[name_dir],SC_enz[name_dir],"")</f>
        <v/>
      </c>
      <c r="E1640" t="str">
        <f>_xlfn.XLOOKUP(RT_gsm[[#This Row],[model_rxn]],sc_gsm[model_rxn],sc_gsm[model_rxn],"")</f>
        <v/>
      </c>
      <c r="F1640" s="3" t="str">
        <f>_xlfn.XLOOKUP(RT_gsm[[#This Row],[Column3]],sc_gsm[Column3],sc_gsm[Column3],"")</f>
        <v/>
      </c>
      <c r="G1640" s="3" t="str" cm="1">
        <f t="array" ref="G1640">RT_gsm[[#This Row],[model_rxn]]&amp;",r,"&amp;_xlfn.SWITCH(RT_gsm[[#This Row],[Column2]],"REV","lower_bound:-","FWD","upper_bound:")&amp;"1000"</f>
        <v>GLUR_c,r,upper_bound:1000</v>
      </c>
      <c r="H1640" s="3" t="str">
        <f>_xlfn.XLOOKUP(RT_gsm[[#This Row],[rxn in SC GSM]],sc_gsm[model_rxn],sc_gsm[yeast8.3.4 equation],"")</f>
        <v/>
      </c>
      <c r="I1640" s="3" t="str">
        <f>_xlfn.XLOOKUP(RT_gsm[[#This Row],[rxn in SC GSM]],sc_gsm[model_rxn],sc_gsm[Column12],"")</f>
        <v/>
      </c>
      <c r="J1640" s="3" t="str">
        <f>IF(RT_gsm[[#This Row],[Column2]]="REV",FIND("&lt;=&gt;",RT_gsm[[#This Row],[Column8]]),"")</f>
        <v/>
      </c>
    </row>
    <row r="1641" spans="1:10" hidden="1" x14ac:dyDescent="0.2">
      <c r="A1641" t="s">
        <v>887</v>
      </c>
      <c r="B1641" t="s">
        <v>3902</v>
      </c>
      <c r="C1641" t="str">
        <f>RT_gsm[[#This Row],[model_rxn]]&amp;"_"&amp;RT_gsm[[#This Row],[Column2]]</f>
        <v>GLUSx_c_FWD</v>
      </c>
      <c r="D1641" t="str">
        <f>_xlfn.XLOOKUP(RT_gsm[[#This Row],[Column3]],SC_enz[name_dir],SC_enz[name_dir],"")</f>
        <v>GLUSx_c_FWD</v>
      </c>
      <c r="E1641" t="str">
        <f>_xlfn.XLOOKUP(RT_gsm[[#This Row],[model_rxn]],sc_gsm[model_rxn],sc_gsm[model_rxn],"")</f>
        <v>GLUSx_c</v>
      </c>
      <c r="F1641" s="3" t="str">
        <f>_xlfn.XLOOKUP(RT_gsm[[#This Row],[Column3]],sc_gsm[Column3],sc_gsm[Column3],"")</f>
        <v>GLUSx_c_FWD</v>
      </c>
      <c r="G1641" s="3" t="str" cm="1">
        <f t="array" ref="G1641">RT_gsm[[#This Row],[model_rxn]]&amp;",r,"&amp;_xlfn.SWITCH(RT_gsm[[#This Row],[Column2]],"REV","lower_bound:-","FWD","upper_bound:")&amp;"1000"</f>
        <v>GLUSx_c,r,upper_bound:1000</v>
      </c>
      <c r="H1641" s="3" t="str">
        <f>_xlfn.XLOOKUP(RT_gsm[[#This Row],[rxn in SC GSM]],sc_gsm[model_rxn],sc_gsm[yeast8.3.4 equation],"")</f>
        <v>2-oxoglutarate[c] + H+[c] + L-glutamine[c] + NADH[c] =&gt; 2 L-glutamate[c] + NAD[c]</v>
      </c>
      <c r="I1641" s="3" t="b">
        <f>_xlfn.XLOOKUP(RT_gsm[[#This Row],[rxn in SC GSM]],sc_gsm[model_rxn],sc_gsm[Column12],"")</f>
        <v>1</v>
      </c>
      <c r="J1641" s="3" t="str">
        <f>IF(RT_gsm[[#This Row],[Column2]]="REV",FIND("&lt;=&gt;",RT_gsm[[#This Row],[Column8]]),"")</f>
        <v/>
      </c>
    </row>
    <row r="1642" spans="1:10" hidden="1" x14ac:dyDescent="0.2">
      <c r="A1642" t="s">
        <v>5457</v>
      </c>
      <c r="B1642" t="s">
        <v>3903</v>
      </c>
      <c r="C1642" t="str">
        <f>RT_gsm[[#This Row],[model_rxn]]&amp;"_"&amp;RT_gsm[[#This Row],[Column2]]</f>
        <v>GLUTCOADH_m_REV</v>
      </c>
      <c r="D1642" t="str">
        <f>_xlfn.XLOOKUP(RT_gsm[[#This Row],[Column3]],SC_enz[name_dir],SC_enz[name_dir],"")</f>
        <v/>
      </c>
      <c r="E1642" t="str">
        <f>_xlfn.XLOOKUP(RT_gsm[[#This Row],[model_rxn]],sc_gsm[model_rxn],sc_gsm[model_rxn],"")</f>
        <v/>
      </c>
      <c r="F1642" s="3" t="str">
        <f>_xlfn.XLOOKUP(RT_gsm[[#This Row],[Column3]],sc_gsm[Column3],sc_gsm[Column3],"")</f>
        <v/>
      </c>
      <c r="G1642" s="3" t="str" cm="1">
        <f t="array" ref="G1642">RT_gsm[[#This Row],[model_rxn]]&amp;",r,"&amp;_xlfn.SWITCH(RT_gsm[[#This Row],[Column2]],"REV","lower_bound:-","FWD","upper_bound:")&amp;"1000"</f>
        <v>GLUTCOADH_m,r,lower_bound:-1000</v>
      </c>
      <c r="H1642" s="3" t="str">
        <f>_xlfn.XLOOKUP(RT_gsm[[#This Row],[rxn in SC GSM]],sc_gsm[model_rxn],sc_gsm[yeast8.3.4 equation],"")</f>
        <v/>
      </c>
      <c r="I1642" s="3" t="str">
        <f>_xlfn.XLOOKUP(RT_gsm[[#This Row],[rxn in SC GSM]],sc_gsm[model_rxn],sc_gsm[Column12],"")</f>
        <v/>
      </c>
      <c r="J1642" s="3" t="e">
        <f>IF(RT_gsm[[#This Row],[Column2]]="REV",FIND("&lt;=&gt;",RT_gsm[[#This Row],[Column8]]),"")</f>
        <v>#VALUE!</v>
      </c>
    </row>
    <row r="1643" spans="1:10" hidden="1" x14ac:dyDescent="0.2">
      <c r="A1643" t="s">
        <v>5457</v>
      </c>
      <c r="B1643" t="s">
        <v>3902</v>
      </c>
      <c r="C1643" t="str">
        <f>RT_gsm[[#This Row],[model_rxn]]&amp;"_"&amp;RT_gsm[[#This Row],[Column2]]</f>
        <v>GLUTCOADH_m_FWD</v>
      </c>
      <c r="D1643" t="str">
        <f>_xlfn.XLOOKUP(RT_gsm[[#This Row],[Column3]],SC_enz[name_dir],SC_enz[name_dir],"")</f>
        <v/>
      </c>
      <c r="E1643" t="str">
        <f>_xlfn.XLOOKUP(RT_gsm[[#This Row],[model_rxn]],sc_gsm[model_rxn],sc_gsm[model_rxn],"")</f>
        <v/>
      </c>
      <c r="F1643" s="3" t="str">
        <f>_xlfn.XLOOKUP(RT_gsm[[#This Row],[Column3]],sc_gsm[Column3],sc_gsm[Column3],"")</f>
        <v/>
      </c>
      <c r="G1643" s="3" t="str" cm="1">
        <f t="array" ref="G1643">RT_gsm[[#This Row],[model_rxn]]&amp;",r,"&amp;_xlfn.SWITCH(RT_gsm[[#This Row],[Column2]],"REV","lower_bound:-","FWD","upper_bound:")&amp;"1000"</f>
        <v>GLUTCOADH_m,r,upper_bound:1000</v>
      </c>
      <c r="H1643" s="3" t="str">
        <f>_xlfn.XLOOKUP(RT_gsm[[#This Row],[rxn in SC GSM]],sc_gsm[model_rxn],sc_gsm[yeast8.3.4 equation],"")</f>
        <v/>
      </c>
      <c r="I1643" s="3" t="str">
        <f>_xlfn.XLOOKUP(RT_gsm[[#This Row],[rxn in SC GSM]],sc_gsm[model_rxn],sc_gsm[Column12],"")</f>
        <v/>
      </c>
      <c r="J1643" s="3" t="str">
        <f>IF(RT_gsm[[#This Row],[Column2]]="REV",FIND("&lt;=&gt;",RT_gsm[[#This Row],[Column8]]),"")</f>
        <v/>
      </c>
    </row>
    <row r="1644" spans="1:10" hidden="1" x14ac:dyDescent="0.2">
      <c r="A1644" t="s">
        <v>909</v>
      </c>
      <c r="B1644" t="s">
        <v>3902</v>
      </c>
      <c r="C1644" t="str">
        <f>RT_gsm[[#This Row],[model_rxn]]&amp;"_"&amp;RT_gsm[[#This Row],[Column2]]</f>
        <v>GLUTRS_c_FWD</v>
      </c>
      <c r="D1644" t="str">
        <f>_xlfn.XLOOKUP(RT_gsm[[#This Row],[Column3]],SC_enz[name_dir],SC_enz[name_dir],"")</f>
        <v>GLUTRS_c_FWD</v>
      </c>
      <c r="E1644" t="str">
        <f>_xlfn.XLOOKUP(RT_gsm[[#This Row],[model_rxn]],sc_gsm[model_rxn],sc_gsm[model_rxn],"")</f>
        <v>GLUTRS_c</v>
      </c>
      <c r="F1644" s="3" t="str">
        <f>_xlfn.XLOOKUP(RT_gsm[[#This Row],[Column3]],sc_gsm[Column3],sc_gsm[Column3],"")</f>
        <v>GLUTRS_c_FWD</v>
      </c>
      <c r="G1644" s="3" t="str" cm="1">
        <f t="array" ref="G1644">RT_gsm[[#This Row],[model_rxn]]&amp;",r,"&amp;_xlfn.SWITCH(RT_gsm[[#This Row],[Column2]],"REV","lower_bound:-","FWD","upper_bound:")&amp;"1000"</f>
        <v>GLUTRS_c,r,upper_bound:1000</v>
      </c>
      <c r="H1644" s="3" t="str">
        <f>_xlfn.XLOOKUP(RT_gsm[[#This Row],[rxn in SC GSM]],sc_gsm[model_rxn],sc_gsm[yeast8.3.4 equation],"")</f>
        <v>ATP[c] + L-glutamate[c] + tRNA(Glu)[c] =&gt; AMP[c] + diphosphate[c] + Glu-tRNA(Glu)[c]</v>
      </c>
      <c r="I1644" s="3" t="b">
        <f>_xlfn.XLOOKUP(RT_gsm[[#This Row],[rxn in SC GSM]],sc_gsm[model_rxn],sc_gsm[Column12],"")</f>
        <v>1</v>
      </c>
      <c r="J1644" s="3" t="str">
        <f>IF(RT_gsm[[#This Row],[Column2]]="REV",FIND("&lt;=&gt;",RT_gsm[[#This Row],[Column8]]),"")</f>
        <v/>
      </c>
    </row>
    <row r="1645" spans="1:10" hidden="1" x14ac:dyDescent="0.2">
      <c r="A1645" t="s">
        <v>913</v>
      </c>
      <c r="B1645" t="s">
        <v>3902</v>
      </c>
      <c r="C1645" t="str">
        <f>RT_gsm[[#This Row],[model_rxn]]&amp;"_"&amp;RT_gsm[[#This Row],[Column2]]</f>
        <v>GLUTRS_m_FWD</v>
      </c>
      <c r="D1645" t="str">
        <f>_xlfn.XLOOKUP(RT_gsm[[#This Row],[Column3]],SC_enz[name_dir],SC_enz[name_dir],"")</f>
        <v>GLUTRS_m_FWD</v>
      </c>
      <c r="E1645" t="str">
        <f>_xlfn.XLOOKUP(RT_gsm[[#This Row],[model_rxn]],sc_gsm[model_rxn],sc_gsm[model_rxn],"")</f>
        <v>GLUTRS_m</v>
      </c>
      <c r="F1645" s="3" t="str">
        <f>_xlfn.XLOOKUP(RT_gsm[[#This Row],[Column3]],sc_gsm[Column3],sc_gsm[Column3],"")</f>
        <v>GLUTRS_m_FWD</v>
      </c>
      <c r="G1645" s="3" t="str" cm="1">
        <f t="array" ref="G1645">RT_gsm[[#This Row],[model_rxn]]&amp;",r,"&amp;_xlfn.SWITCH(RT_gsm[[#This Row],[Column2]],"REV","lower_bound:-","FWD","upper_bound:")&amp;"1000"</f>
        <v>GLUTRS_m,r,upper_bound:1000</v>
      </c>
      <c r="H1645" s="3" t="str">
        <f>_xlfn.XLOOKUP(RT_gsm[[#This Row],[rxn in SC GSM]],sc_gsm[model_rxn],sc_gsm[yeast8.3.4 equation],"")</f>
        <v>ATP[c] + L-glutamate[c] + tRNA(Glu)[c] =&gt; AMP[c] + diphosphate[c] + Glu-tRNA(Glu)[c]</v>
      </c>
      <c r="I1645" s="3" t="b">
        <f>_xlfn.XLOOKUP(RT_gsm[[#This Row],[rxn in SC GSM]],sc_gsm[model_rxn],sc_gsm[Column12],"")</f>
        <v>1</v>
      </c>
      <c r="J1645" s="3" t="str">
        <f>IF(RT_gsm[[#This Row],[Column2]]="REV",FIND("&lt;=&gt;",RT_gsm[[#This Row],[Column8]]),"")</f>
        <v/>
      </c>
    </row>
    <row r="1646" spans="1:10" hidden="1" x14ac:dyDescent="0.2">
      <c r="A1646" t="s">
        <v>2239</v>
      </c>
      <c r="B1646" t="s">
        <v>3902</v>
      </c>
      <c r="C1646" t="str">
        <f>RT_gsm[[#This Row],[model_rxn]]&amp;"_"&amp;RT_gsm[[#This Row],[Column2]]</f>
        <v>GLUt_c_m_FWD</v>
      </c>
      <c r="D1646" t="str">
        <f>_xlfn.XLOOKUP(RT_gsm[[#This Row],[Column3]],SC_enz[name_dir],SC_enz[name_dir],"")</f>
        <v>GLUt_c_m_FWD</v>
      </c>
      <c r="E1646" t="str">
        <f>_xlfn.XLOOKUP(RT_gsm[[#This Row],[model_rxn]],sc_gsm[model_rxn],sc_gsm[model_rxn],"")</f>
        <v>GLUt_c_m</v>
      </c>
      <c r="F1646" s="3" t="str">
        <f>_xlfn.XLOOKUP(RT_gsm[[#This Row],[Column3]],sc_gsm[Column3],sc_gsm[Column3],"")</f>
        <v>GLUt_c_m_FWD</v>
      </c>
      <c r="G1646" s="3" t="str" cm="1">
        <f t="array" ref="G1646">RT_gsm[[#This Row],[model_rxn]]&amp;",r,"&amp;_xlfn.SWITCH(RT_gsm[[#This Row],[Column2]],"REV","lower_bound:-","FWD","upper_bound:")&amp;"1000"</f>
        <v>GLUt_c_m,r,upper_bound:1000</v>
      </c>
      <c r="H1646" s="3" t="str">
        <f>_xlfn.XLOOKUP(RT_gsm[[#This Row],[rxn in SC GSM]],sc_gsm[model_rxn],sc_gsm[yeast8.3.4 equation],"")</f>
        <v>L-glutamate[c] =&gt; L-glutamate[m]</v>
      </c>
      <c r="I1646" s="3" t="b">
        <f>_xlfn.XLOOKUP(RT_gsm[[#This Row],[rxn in SC GSM]],sc_gsm[model_rxn],sc_gsm[Column12],"")</f>
        <v>1</v>
      </c>
      <c r="J1646" s="3" t="str">
        <f>IF(RT_gsm[[#This Row],[Column2]]="REV",FIND("&lt;=&gt;",RT_gsm[[#This Row],[Column8]]),"")</f>
        <v/>
      </c>
    </row>
    <row r="1647" spans="1:10" hidden="1" x14ac:dyDescent="0.2">
      <c r="A1647" t="s">
        <v>2694</v>
      </c>
      <c r="B1647" t="s">
        <v>3903</v>
      </c>
      <c r="C1647" t="str">
        <f>RT_gsm[[#This Row],[model_rxn]]&amp;"_"&amp;RT_gsm[[#This Row],[Column2]]</f>
        <v>GLUt_c_n_REV</v>
      </c>
      <c r="D1647" t="str">
        <f>_xlfn.XLOOKUP(RT_gsm[[#This Row],[Column3]],SC_enz[name_dir],SC_enz[name_dir],"")</f>
        <v>GLUt_c_n_REV</v>
      </c>
      <c r="E1647" t="str">
        <f>_xlfn.XLOOKUP(RT_gsm[[#This Row],[model_rxn]],sc_gsm[model_rxn],sc_gsm[model_rxn],"")</f>
        <v>GLUt_c_n</v>
      </c>
      <c r="F1647" s="3" t="str">
        <f>_xlfn.XLOOKUP(RT_gsm[[#This Row],[Column3]],sc_gsm[Column3],sc_gsm[Column3],"")</f>
        <v>GLUt_c_n_REV</v>
      </c>
      <c r="G1647" s="3" t="str" cm="1">
        <f t="array" ref="G1647">RT_gsm[[#This Row],[model_rxn]]&amp;",r,"&amp;_xlfn.SWITCH(RT_gsm[[#This Row],[Column2]],"REV","lower_bound:-","FWD","upper_bound:")&amp;"1000"</f>
        <v>GLUt_c_n,r,lower_bound:-1000</v>
      </c>
      <c r="H1647" s="3" t="str">
        <f>_xlfn.XLOOKUP(RT_gsm[[#This Row],[rxn in SC GSM]],sc_gsm[model_rxn],sc_gsm[yeast8.3.4 equation],"")</f>
        <v>L-glutamate[c] =&gt; L-glutamate[m]</v>
      </c>
      <c r="I1647" s="3" t="b">
        <f>_xlfn.XLOOKUP(RT_gsm[[#This Row],[rxn in SC GSM]],sc_gsm[model_rxn],sc_gsm[Column12],"")</f>
        <v>1</v>
      </c>
      <c r="J1647" s="3" t="e">
        <f>IF(RT_gsm[[#This Row],[Column2]]="REV",FIND("&lt;=&gt;",RT_gsm[[#This Row],[Column8]]),"")</f>
        <v>#VALUE!</v>
      </c>
    </row>
    <row r="1648" spans="1:10" hidden="1" x14ac:dyDescent="0.2">
      <c r="A1648" t="s">
        <v>2694</v>
      </c>
      <c r="B1648" t="s">
        <v>3902</v>
      </c>
      <c r="C1648" t="str">
        <f>RT_gsm[[#This Row],[model_rxn]]&amp;"_"&amp;RT_gsm[[#This Row],[Column2]]</f>
        <v>GLUt_c_n_FWD</v>
      </c>
      <c r="D1648" t="str">
        <f>_xlfn.XLOOKUP(RT_gsm[[#This Row],[Column3]],SC_enz[name_dir],SC_enz[name_dir],"")</f>
        <v>GLUt_c_n_FWD</v>
      </c>
      <c r="E1648" t="str">
        <f>_xlfn.XLOOKUP(RT_gsm[[#This Row],[model_rxn]],sc_gsm[model_rxn],sc_gsm[model_rxn],"")</f>
        <v>GLUt_c_n</v>
      </c>
      <c r="F1648" s="3" t="str">
        <f>_xlfn.XLOOKUP(RT_gsm[[#This Row],[Column3]],sc_gsm[Column3],sc_gsm[Column3],"")</f>
        <v>GLUt_c_n_FWD</v>
      </c>
      <c r="G1648" s="3" t="str" cm="1">
        <f t="array" ref="G1648">RT_gsm[[#This Row],[model_rxn]]&amp;",r,"&amp;_xlfn.SWITCH(RT_gsm[[#This Row],[Column2]],"REV","lower_bound:-","FWD","upper_bound:")&amp;"1000"</f>
        <v>GLUt_c_n,r,upper_bound:1000</v>
      </c>
      <c r="H1648" s="3" t="str">
        <f>_xlfn.XLOOKUP(RT_gsm[[#This Row],[rxn in SC GSM]],sc_gsm[model_rxn],sc_gsm[yeast8.3.4 equation],"")</f>
        <v>L-glutamate[c] =&gt; L-glutamate[m]</v>
      </c>
      <c r="I1648" s="3" t="b">
        <f>_xlfn.XLOOKUP(RT_gsm[[#This Row],[rxn in SC GSM]],sc_gsm[model_rxn],sc_gsm[Column12],"")</f>
        <v>1</v>
      </c>
      <c r="J1648" s="3" t="str">
        <f>IF(RT_gsm[[#This Row],[Column2]]="REV",FIND("&lt;=&gt;",RT_gsm[[#This Row],[Column8]]),"")</f>
        <v/>
      </c>
    </row>
    <row r="1649" spans="1:10" hidden="1" x14ac:dyDescent="0.2">
      <c r="A1649" t="s">
        <v>2243</v>
      </c>
      <c r="B1649" t="s">
        <v>3903</v>
      </c>
      <c r="C1649" t="str">
        <f>RT_gsm[[#This Row],[model_rxn]]&amp;"_"&amp;RT_gsm[[#This Row],[Column2]]</f>
        <v>GLUtps_e_REV</v>
      </c>
      <c r="D1649" t="str">
        <f>_xlfn.XLOOKUP(RT_gsm[[#This Row],[Column3]],SC_enz[name_dir],SC_enz[name_dir],"")</f>
        <v>GLUtps_e_REV</v>
      </c>
      <c r="E1649" t="str">
        <f>_xlfn.XLOOKUP(RT_gsm[[#This Row],[model_rxn]],sc_gsm[model_rxn],sc_gsm[model_rxn],"")</f>
        <v>GLUtps_e</v>
      </c>
      <c r="F1649" s="3" t="str">
        <f>_xlfn.XLOOKUP(RT_gsm[[#This Row],[Column3]],sc_gsm[Column3],sc_gsm[Column3],"")</f>
        <v>GLUtps_e_REV</v>
      </c>
      <c r="G1649" s="3" t="str" cm="1">
        <f t="array" ref="G1649">RT_gsm[[#This Row],[model_rxn]]&amp;",r,"&amp;_xlfn.SWITCH(RT_gsm[[#This Row],[Column2]],"REV","lower_bound:-","FWD","upper_bound:")&amp;"1000"</f>
        <v>GLUtps_e,r,lower_bound:-1000</v>
      </c>
      <c r="H1649" s="3" t="str">
        <f>_xlfn.XLOOKUP(RT_gsm[[#This Row],[rxn in SC GSM]],sc_gsm[model_rxn],sc_gsm[yeast8.3.4 equation],"")</f>
        <v>L-glutamate[c] =&gt; L-glutamate[m]</v>
      </c>
      <c r="I1649" s="3" t="b">
        <f>_xlfn.XLOOKUP(RT_gsm[[#This Row],[rxn in SC GSM]],sc_gsm[model_rxn],sc_gsm[Column12],"")</f>
        <v>1</v>
      </c>
      <c r="J1649" s="3" t="e">
        <f>IF(RT_gsm[[#This Row],[Column2]]="REV",FIND("&lt;=&gt;",RT_gsm[[#This Row],[Column8]]),"")</f>
        <v>#VALUE!</v>
      </c>
    </row>
    <row r="1650" spans="1:10" hidden="1" x14ac:dyDescent="0.2">
      <c r="A1650" t="s">
        <v>2243</v>
      </c>
      <c r="B1650" t="s">
        <v>3902</v>
      </c>
      <c r="C1650" t="str">
        <f>RT_gsm[[#This Row],[model_rxn]]&amp;"_"&amp;RT_gsm[[#This Row],[Column2]]</f>
        <v>GLUtps_e_FWD</v>
      </c>
      <c r="D1650" t="str">
        <f>_xlfn.XLOOKUP(RT_gsm[[#This Row],[Column3]],SC_enz[name_dir],SC_enz[name_dir],"")</f>
        <v>GLUtps_e_FWD</v>
      </c>
      <c r="E1650" t="str">
        <f>_xlfn.XLOOKUP(RT_gsm[[#This Row],[model_rxn]],sc_gsm[model_rxn],sc_gsm[model_rxn],"")</f>
        <v>GLUtps_e</v>
      </c>
      <c r="F1650" s="3" t="str">
        <f>_xlfn.XLOOKUP(RT_gsm[[#This Row],[Column3]],sc_gsm[Column3],sc_gsm[Column3],"")</f>
        <v>GLUtps_e_FWD</v>
      </c>
      <c r="G1650" s="3" t="str" cm="1">
        <f t="array" ref="G1650">RT_gsm[[#This Row],[model_rxn]]&amp;",r,"&amp;_xlfn.SWITCH(RT_gsm[[#This Row],[Column2]],"REV","lower_bound:-","FWD","upper_bound:")&amp;"1000"</f>
        <v>GLUtps_e,r,upper_bound:1000</v>
      </c>
      <c r="H1650" s="3" t="str">
        <f>_xlfn.XLOOKUP(RT_gsm[[#This Row],[rxn in SC GSM]],sc_gsm[model_rxn],sc_gsm[yeast8.3.4 equation],"")</f>
        <v>L-glutamate[c] =&gt; L-glutamate[m]</v>
      </c>
      <c r="I1650" s="3" t="b">
        <f>_xlfn.XLOOKUP(RT_gsm[[#This Row],[rxn in SC GSM]],sc_gsm[model_rxn],sc_gsm[Column12],"")</f>
        <v>1</v>
      </c>
      <c r="J1650" s="3" t="str">
        <f>IF(RT_gsm[[#This Row],[Column2]]="REV",FIND("&lt;=&gt;",RT_gsm[[#This Row],[Column8]]),"")</f>
        <v/>
      </c>
    </row>
    <row r="1651" spans="1:10" hidden="1" x14ac:dyDescent="0.2">
      <c r="A1651" t="s">
        <v>2242</v>
      </c>
      <c r="B1651" t="s">
        <v>3902</v>
      </c>
      <c r="C1651" t="str">
        <f>RT_gsm[[#This Row],[model_rxn]]&amp;"_"&amp;RT_gsm[[#This Row],[Column2]]</f>
        <v>GLUtps_v_FWD</v>
      </c>
      <c r="D1651" t="str">
        <f>_xlfn.XLOOKUP(RT_gsm[[#This Row],[Column3]],SC_enz[name_dir],SC_enz[name_dir],"")</f>
        <v>GLUtps_v_FWD</v>
      </c>
      <c r="E1651" t="str">
        <f>_xlfn.XLOOKUP(RT_gsm[[#This Row],[model_rxn]],sc_gsm[model_rxn],sc_gsm[model_rxn],"")</f>
        <v>GLUtps_v</v>
      </c>
      <c r="F1651" s="3" t="str">
        <f>_xlfn.XLOOKUP(RT_gsm[[#This Row],[Column3]],sc_gsm[Column3],sc_gsm[Column3],"")</f>
        <v>GLUtps_v_FWD</v>
      </c>
      <c r="G1651" s="3" t="str" cm="1">
        <f t="array" ref="G1651">RT_gsm[[#This Row],[model_rxn]]&amp;",r,"&amp;_xlfn.SWITCH(RT_gsm[[#This Row],[Column2]],"REV","lower_bound:-","FWD","upper_bound:")&amp;"1000"</f>
        <v>GLUtps_v,r,upper_bound:1000</v>
      </c>
      <c r="H1651" s="3" t="str">
        <f>_xlfn.XLOOKUP(RT_gsm[[#This Row],[rxn in SC GSM]],sc_gsm[model_rxn],sc_gsm[yeast8.3.4 equation],"")</f>
        <v>L-glutamate[c] =&gt; L-glutamate[m]</v>
      </c>
      <c r="I1651" s="3" t="b">
        <f>_xlfn.XLOOKUP(RT_gsm[[#This Row],[rxn in SC GSM]],sc_gsm[model_rxn],sc_gsm[Column12],"")</f>
        <v>1</v>
      </c>
      <c r="J1651" s="3" t="str">
        <f>IF(RT_gsm[[#This Row],[Column2]]="REV",FIND("&lt;=&gt;",RT_gsm[[#This Row],[Column8]]),"")</f>
        <v/>
      </c>
    </row>
    <row r="1652" spans="1:10" x14ac:dyDescent="0.2">
      <c r="A1652" t="s">
        <v>2242</v>
      </c>
      <c r="B1652" t="s">
        <v>3903</v>
      </c>
      <c r="C1652" t="str">
        <f>RT_gsm[[#This Row],[model_rxn]]&amp;"_"&amp;RT_gsm[[#This Row],[Column2]]</f>
        <v>GLUtps_v_REV</v>
      </c>
      <c r="D1652" t="str">
        <f>_xlfn.XLOOKUP(RT_gsm[[#This Row],[Column3]],SC_enz[name_dir],SC_enz[name_dir],"")</f>
        <v/>
      </c>
      <c r="E1652" t="str">
        <f>_xlfn.XLOOKUP(RT_gsm[[#This Row],[model_rxn]],sc_gsm[model_rxn],sc_gsm[model_rxn],"")</f>
        <v>GLUtps_v</v>
      </c>
      <c r="F1652" s="3" t="str">
        <f>_xlfn.XLOOKUP(RT_gsm[[#This Row],[Column3]],sc_gsm[Column3],sc_gsm[Column3],"")</f>
        <v/>
      </c>
      <c r="G1652" s="3" t="str" cm="1">
        <f t="array" ref="G1652">RT_gsm[[#This Row],[model_rxn]]&amp;",r,"&amp;_xlfn.SWITCH(RT_gsm[[#This Row],[Column2]],"REV","lower_bound:-","FWD","upper_bound:")&amp;"1000"</f>
        <v>GLUtps_v,r,lower_bound:-1000</v>
      </c>
      <c r="H1652" s="3" t="str">
        <f>_xlfn.XLOOKUP(RT_gsm[[#This Row],[rxn in SC GSM]],sc_gsm[model_rxn],sc_gsm[yeast8.3.4 equation],"")</f>
        <v>L-glutamate[c] =&gt; L-glutamate[m]</v>
      </c>
      <c r="I1652" s="3" t="b">
        <f>_xlfn.XLOOKUP(RT_gsm[[#This Row],[rxn in SC GSM]],sc_gsm[model_rxn],sc_gsm[Column12],"")</f>
        <v>1</v>
      </c>
      <c r="J1652" s="3" t="e">
        <f>IF(RT_gsm[[#This Row],[Column2]]="REV",FIND("&lt;=&gt;",RT_gsm[[#This Row],[Column8]]),"")</f>
        <v>#VALUE!</v>
      </c>
    </row>
    <row r="1653" spans="1:10" hidden="1" x14ac:dyDescent="0.2">
      <c r="A1653" t="s">
        <v>2637</v>
      </c>
      <c r="B1653" t="s">
        <v>3903</v>
      </c>
      <c r="C1653" t="str">
        <f>RT_gsm[[#This Row],[model_rxn]]&amp;"_"&amp;RT_gsm[[#This Row],[Column2]]</f>
        <v>GLXt_c_e_REV</v>
      </c>
      <c r="D1653" t="str">
        <f>_xlfn.XLOOKUP(RT_gsm[[#This Row],[Column3]],SC_enz[name_dir],SC_enz[name_dir],"")</f>
        <v>GLXt_c_e_REV</v>
      </c>
      <c r="E1653" t="str">
        <f>_xlfn.XLOOKUP(RT_gsm[[#This Row],[model_rxn]],sc_gsm[model_rxn],sc_gsm[model_rxn],"")</f>
        <v>GLXt_c_e</v>
      </c>
      <c r="F1653" s="3" t="str">
        <f>_xlfn.XLOOKUP(RT_gsm[[#This Row],[Column3]],sc_gsm[Column3],sc_gsm[Column3],"")</f>
        <v>GLXt_c_e_REV</v>
      </c>
      <c r="G1653" s="3" t="str" cm="1">
        <f t="array" ref="G1653">RT_gsm[[#This Row],[model_rxn]]&amp;",r,"&amp;_xlfn.SWITCH(RT_gsm[[#This Row],[Column2]],"REV","lower_bound:-","FWD","upper_bound:")&amp;"1000"</f>
        <v>GLXt_c_e,r,lower_bound:-1000</v>
      </c>
      <c r="H1653" s="3" t="str">
        <f>_xlfn.XLOOKUP(RT_gsm[[#This Row],[rxn in SC GSM]],sc_gsm[model_rxn],sc_gsm[yeast8.3.4 equation],"")</f>
        <v>glyoxylate[c] &lt;=&gt; glyoxylate[e]</v>
      </c>
      <c r="I1653" s="3" t="b">
        <f>_xlfn.XLOOKUP(RT_gsm[[#This Row],[rxn in SC GSM]],sc_gsm[model_rxn],sc_gsm[Column12],"")</f>
        <v>1</v>
      </c>
      <c r="J1653" s="3">
        <f>IF(RT_gsm[[#This Row],[Column2]]="REV",FIND("&lt;=&gt;",RT_gsm[[#This Row],[Column8]]),"")</f>
        <v>15</v>
      </c>
    </row>
    <row r="1654" spans="1:10" hidden="1" x14ac:dyDescent="0.2">
      <c r="A1654" t="s">
        <v>2637</v>
      </c>
      <c r="B1654" t="s">
        <v>3902</v>
      </c>
      <c r="C1654" t="str">
        <f>RT_gsm[[#This Row],[model_rxn]]&amp;"_"&amp;RT_gsm[[#This Row],[Column2]]</f>
        <v>GLXt_c_e_FWD</v>
      </c>
      <c r="D1654" t="str">
        <f>_xlfn.XLOOKUP(RT_gsm[[#This Row],[Column3]],SC_enz[name_dir],SC_enz[name_dir],"")</f>
        <v>GLXt_c_e_FWD</v>
      </c>
      <c r="E1654" t="str">
        <f>_xlfn.XLOOKUP(RT_gsm[[#This Row],[model_rxn]],sc_gsm[model_rxn],sc_gsm[model_rxn],"")</f>
        <v>GLXt_c_e</v>
      </c>
      <c r="F1654" s="3" t="str">
        <f>_xlfn.XLOOKUP(RT_gsm[[#This Row],[Column3]],sc_gsm[Column3],sc_gsm[Column3],"")</f>
        <v>GLXt_c_e_FWD</v>
      </c>
      <c r="G1654" s="3" t="str" cm="1">
        <f t="array" ref="G1654">RT_gsm[[#This Row],[model_rxn]]&amp;",r,"&amp;_xlfn.SWITCH(RT_gsm[[#This Row],[Column2]],"REV","lower_bound:-","FWD","upper_bound:")&amp;"1000"</f>
        <v>GLXt_c_e,r,upper_bound:1000</v>
      </c>
      <c r="H1654" s="3" t="str">
        <f>_xlfn.XLOOKUP(RT_gsm[[#This Row],[rxn in SC GSM]],sc_gsm[model_rxn],sc_gsm[yeast8.3.4 equation],"")</f>
        <v>glyoxylate[c] &lt;=&gt; glyoxylate[e]</v>
      </c>
      <c r="I1654" s="3" t="b">
        <f>_xlfn.XLOOKUP(RT_gsm[[#This Row],[rxn in SC GSM]],sc_gsm[model_rxn],sc_gsm[Column12],"")</f>
        <v>1</v>
      </c>
      <c r="J1654" s="3" t="str">
        <f>IF(RT_gsm[[#This Row],[Column2]]="REV",FIND("&lt;=&gt;",RT_gsm[[#This Row],[Column8]]),"")</f>
        <v/>
      </c>
    </row>
    <row r="1655" spans="1:10" hidden="1" x14ac:dyDescent="0.2">
      <c r="A1655" t="s">
        <v>2638</v>
      </c>
      <c r="B1655" t="s">
        <v>3903</v>
      </c>
      <c r="C1655" t="str">
        <f>RT_gsm[[#This Row],[model_rxn]]&amp;"_"&amp;RT_gsm[[#This Row],[Column2]]</f>
        <v>GLXt_c_x_REV</v>
      </c>
      <c r="D1655" t="str">
        <f>_xlfn.XLOOKUP(RT_gsm[[#This Row],[Column3]],SC_enz[name_dir],SC_enz[name_dir],"")</f>
        <v>GLXt_c_x_REV</v>
      </c>
      <c r="E1655" t="str">
        <f>_xlfn.XLOOKUP(RT_gsm[[#This Row],[model_rxn]],sc_gsm[model_rxn],sc_gsm[model_rxn],"")</f>
        <v>GLXt_c_x</v>
      </c>
      <c r="F1655" s="3" t="str">
        <f>_xlfn.XLOOKUP(RT_gsm[[#This Row],[Column3]],sc_gsm[Column3],sc_gsm[Column3],"")</f>
        <v>GLXt_c_x_REV</v>
      </c>
      <c r="G1655" s="3" t="str" cm="1">
        <f t="array" ref="G1655">RT_gsm[[#This Row],[model_rxn]]&amp;",r,"&amp;_xlfn.SWITCH(RT_gsm[[#This Row],[Column2]],"REV","lower_bound:-","FWD","upper_bound:")&amp;"1000"</f>
        <v>GLXt_c_x,r,lower_bound:-1000</v>
      </c>
      <c r="H1655" s="3" t="str">
        <f>_xlfn.XLOOKUP(RT_gsm[[#This Row],[rxn in SC GSM]],sc_gsm[model_rxn],sc_gsm[yeast8.3.4 equation],"")</f>
        <v>glyoxylate[c] &lt;=&gt; glyoxylate[e]</v>
      </c>
      <c r="I1655" s="3" t="b">
        <f>_xlfn.XLOOKUP(RT_gsm[[#This Row],[rxn in SC GSM]],sc_gsm[model_rxn],sc_gsm[Column12],"")</f>
        <v>1</v>
      </c>
      <c r="J1655" s="3">
        <f>IF(RT_gsm[[#This Row],[Column2]]="REV",FIND("&lt;=&gt;",RT_gsm[[#This Row],[Column8]]),"")</f>
        <v>15</v>
      </c>
    </row>
    <row r="1656" spans="1:10" hidden="1" x14ac:dyDescent="0.2">
      <c r="A1656" t="s">
        <v>2638</v>
      </c>
      <c r="B1656" t="s">
        <v>3902</v>
      </c>
      <c r="C1656" t="str">
        <f>RT_gsm[[#This Row],[model_rxn]]&amp;"_"&amp;RT_gsm[[#This Row],[Column2]]</f>
        <v>GLXt_c_x_FWD</v>
      </c>
      <c r="D1656" t="str">
        <f>_xlfn.XLOOKUP(RT_gsm[[#This Row],[Column3]],SC_enz[name_dir],SC_enz[name_dir],"")</f>
        <v>GLXt_c_x_FWD</v>
      </c>
      <c r="E1656" t="str">
        <f>_xlfn.XLOOKUP(RT_gsm[[#This Row],[model_rxn]],sc_gsm[model_rxn],sc_gsm[model_rxn],"")</f>
        <v>GLXt_c_x</v>
      </c>
      <c r="F1656" s="3" t="str">
        <f>_xlfn.XLOOKUP(RT_gsm[[#This Row],[Column3]],sc_gsm[Column3],sc_gsm[Column3],"")</f>
        <v>GLXt_c_x_FWD</v>
      </c>
      <c r="G1656" s="3" t="str" cm="1">
        <f t="array" ref="G1656">RT_gsm[[#This Row],[model_rxn]]&amp;",r,"&amp;_xlfn.SWITCH(RT_gsm[[#This Row],[Column2]],"REV","lower_bound:-","FWD","upper_bound:")&amp;"1000"</f>
        <v>GLXt_c_x,r,upper_bound:1000</v>
      </c>
      <c r="H1656" s="3" t="str">
        <f>_xlfn.XLOOKUP(RT_gsm[[#This Row],[rxn in SC GSM]],sc_gsm[model_rxn],sc_gsm[yeast8.3.4 equation],"")</f>
        <v>glyoxylate[c] &lt;=&gt; glyoxylate[e]</v>
      </c>
      <c r="I1656" s="3" t="b">
        <f>_xlfn.XLOOKUP(RT_gsm[[#This Row],[rxn in SC GSM]],sc_gsm[model_rxn],sc_gsm[Column12],"")</f>
        <v>1</v>
      </c>
      <c r="J1656" s="3" t="str">
        <f>IF(RT_gsm[[#This Row],[Column2]]="REV",FIND("&lt;=&gt;",RT_gsm[[#This Row],[Column8]]),"")</f>
        <v/>
      </c>
    </row>
    <row r="1657" spans="1:10" hidden="1" x14ac:dyDescent="0.2">
      <c r="A1657" t="s">
        <v>956</v>
      </c>
      <c r="B1657" t="s">
        <v>3902</v>
      </c>
      <c r="C1657" t="str">
        <f>RT_gsm[[#This Row],[model_rxn]]&amp;"_"&amp;RT_gsm[[#This Row],[Column2]]</f>
        <v>GLYAT_c_FWD</v>
      </c>
      <c r="D1657" t="str">
        <f>_xlfn.XLOOKUP(RT_gsm[[#This Row],[Column3]],SC_enz[name_dir],SC_enz[name_dir],"")</f>
        <v>GLYAT_c_FWD</v>
      </c>
      <c r="E1657" t="str">
        <f>_xlfn.XLOOKUP(RT_gsm[[#This Row],[model_rxn]],sc_gsm[model_rxn],sc_gsm[model_rxn],"")</f>
        <v>GLYAT_c</v>
      </c>
      <c r="F1657" s="3" t="str">
        <f>_xlfn.XLOOKUP(RT_gsm[[#This Row],[Column3]],sc_gsm[Column3],sc_gsm[Column3],"")</f>
        <v>GLYAT_c_FWD</v>
      </c>
      <c r="G1657" s="3" t="str" cm="1">
        <f t="array" ref="G1657">RT_gsm[[#This Row],[model_rxn]]&amp;",r,"&amp;_xlfn.SWITCH(RT_gsm[[#This Row],[Column2]],"REV","lower_bound:-","FWD","upper_bound:")&amp;"1000"</f>
        <v>GLYAT_c,r,upper_bound:1000</v>
      </c>
      <c r="H1657" s="3" t="str">
        <f>_xlfn.XLOOKUP(RT_gsm[[#This Row],[rxn in SC GSM]],sc_gsm[model_rxn],sc_gsm[yeast8.3.4 equation],"")</f>
        <v>coenzyme A[c] + L-2-amino-3-oxobutanoate[c] =&gt; acetyl-CoA[c] + L-glycine[c]</v>
      </c>
      <c r="I1657" s="3" t="b">
        <f>_xlfn.XLOOKUP(RT_gsm[[#This Row],[rxn in SC GSM]],sc_gsm[model_rxn],sc_gsm[Column12],"")</f>
        <v>1</v>
      </c>
      <c r="J1657" s="3" t="str">
        <f>IF(RT_gsm[[#This Row],[Column2]]="REV",FIND("&lt;=&gt;",RT_gsm[[#This Row],[Column8]]),"")</f>
        <v/>
      </c>
    </row>
    <row r="1658" spans="1:10" x14ac:dyDescent="0.2">
      <c r="A1658" t="s">
        <v>956</v>
      </c>
      <c r="B1658" t="s">
        <v>3903</v>
      </c>
      <c r="C1658" t="str">
        <f>RT_gsm[[#This Row],[model_rxn]]&amp;"_"&amp;RT_gsm[[#This Row],[Column2]]</f>
        <v>GLYAT_c_REV</v>
      </c>
      <c r="D1658" t="str">
        <f>_xlfn.XLOOKUP(RT_gsm[[#This Row],[Column3]],SC_enz[name_dir],SC_enz[name_dir],"")</f>
        <v/>
      </c>
      <c r="E1658" t="str">
        <f>_xlfn.XLOOKUP(RT_gsm[[#This Row],[model_rxn]],sc_gsm[model_rxn],sc_gsm[model_rxn],"")</f>
        <v>GLYAT_c</v>
      </c>
      <c r="F1658" s="3" t="str">
        <f>_xlfn.XLOOKUP(RT_gsm[[#This Row],[Column3]],sc_gsm[Column3],sc_gsm[Column3],"")</f>
        <v/>
      </c>
      <c r="G1658" s="3" t="str" cm="1">
        <f t="array" ref="G1658">RT_gsm[[#This Row],[model_rxn]]&amp;",r,"&amp;_xlfn.SWITCH(RT_gsm[[#This Row],[Column2]],"REV","lower_bound:-","FWD","upper_bound:")&amp;"1000"</f>
        <v>GLYAT_c,r,lower_bound:-1000</v>
      </c>
      <c r="H1658" s="3" t="str">
        <f>_xlfn.XLOOKUP(RT_gsm[[#This Row],[rxn in SC GSM]],sc_gsm[model_rxn],sc_gsm[yeast8.3.4 equation],"")</f>
        <v>coenzyme A[c] + L-2-amino-3-oxobutanoate[c] =&gt; acetyl-CoA[c] + L-glycine[c]</v>
      </c>
      <c r="I1658" s="3" t="b">
        <f>_xlfn.XLOOKUP(RT_gsm[[#This Row],[rxn in SC GSM]],sc_gsm[model_rxn],sc_gsm[Column12],"")</f>
        <v>1</v>
      </c>
      <c r="J1658" s="3" t="e">
        <f>IF(RT_gsm[[#This Row],[Column2]]="REV",FIND("&lt;=&gt;",RT_gsm[[#This Row],[Column8]]),"")</f>
        <v>#VALUE!</v>
      </c>
    </row>
    <row r="1659" spans="1:10" hidden="1" x14ac:dyDescent="0.2">
      <c r="A1659" t="s">
        <v>2917</v>
      </c>
      <c r="B1659" t="s">
        <v>3903</v>
      </c>
      <c r="C1659" t="str">
        <f>RT_gsm[[#This Row],[model_rxn]]&amp;"_"&amp;RT_gsm[[#This Row],[Column2]]</f>
        <v>GLYC3Pt_c_l_REV</v>
      </c>
      <c r="D1659" t="str">
        <f>_xlfn.XLOOKUP(RT_gsm[[#This Row],[Column3]],SC_enz[name_dir],SC_enz[name_dir],"")</f>
        <v>GLYC3Pt_c_l_REV</v>
      </c>
      <c r="E1659" t="str">
        <f>_xlfn.XLOOKUP(RT_gsm[[#This Row],[model_rxn]],sc_gsm[model_rxn],sc_gsm[model_rxn],"")</f>
        <v>GLYC3Pt_c_l</v>
      </c>
      <c r="F1659" s="3" t="str">
        <f>_xlfn.XLOOKUP(RT_gsm[[#This Row],[Column3]],sc_gsm[Column3],sc_gsm[Column3],"")</f>
        <v>GLYC3Pt_c_l_REV</v>
      </c>
      <c r="G1659" s="3" t="str" cm="1">
        <f t="array" ref="G1659">RT_gsm[[#This Row],[model_rxn]]&amp;",r,"&amp;_xlfn.SWITCH(RT_gsm[[#This Row],[Column2]],"REV","lower_bound:-","FWD","upper_bound:")&amp;"1000"</f>
        <v>GLYC3Pt_c_l,r,lower_bound:-1000</v>
      </c>
      <c r="H1659" s="3" t="str">
        <f>_xlfn.XLOOKUP(RT_gsm[[#This Row],[rxn in SC GSM]],sc_gsm[model_rxn],sc_gsm[yeast8.3.4 equation],"")</f>
        <v>glycerol 3-phosphate[c] &lt;=&gt; glycerol 3-phosphate[lp]</v>
      </c>
      <c r="I1659" s="3" t="b">
        <f>_xlfn.XLOOKUP(RT_gsm[[#This Row],[rxn in SC GSM]],sc_gsm[model_rxn],sc_gsm[Column12],"")</f>
        <v>1</v>
      </c>
      <c r="J1659" s="3">
        <f>IF(RT_gsm[[#This Row],[Column2]]="REV",FIND("&lt;=&gt;",RT_gsm[[#This Row],[Column8]]),"")</f>
        <v>25</v>
      </c>
    </row>
    <row r="1660" spans="1:10" hidden="1" x14ac:dyDescent="0.2">
      <c r="A1660" t="s">
        <v>2917</v>
      </c>
      <c r="B1660" t="s">
        <v>3902</v>
      </c>
      <c r="C1660" t="str">
        <f>RT_gsm[[#This Row],[model_rxn]]&amp;"_"&amp;RT_gsm[[#This Row],[Column2]]</f>
        <v>GLYC3Pt_c_l_FWD</v>
      </c>
      <c r="D1660" t="str">
        <f>_xlfn.XLOOKUP(RT_gsm[[#This Row],[Column3]],SC_enz[name_dir],SC_enz[name_dir],"")</f>
        <v>GLYC3Pt_c_l_FWD</v>
      </c>
      <c r="E1660" t="str">
        <f>_xlfn.XLOOKUP(RT_gsm[[#This Row],[model_rxn]],sc_gsm[model_rxn],sc_gsm[model_rxn],"")</f>
        <v>GLYC3Pt_c_l</v>
      </c>
      <c r="F1660" s="3" t="str">
        <f>_xlfn.XLOOKUP(RT_gsm[[#This Row],[Column3]],sc_gsm[Column3],sc_gsm[Column3],"")</f>
        <v>GLYC3Pt_c_l_FWD</v>
      </c>
      <c r="G1660" s="3" t="str" cm="1">
        <f t="array" ref="G1660">RT_gsm[[#This Row],[model_rxn]]&amp;",r,"&amp;_xlfn.SWITCH(RT_gsm[[#This Row],[Column2]],"REV","lower_bound:-","FWD","upper_bound:")&amp;"1000"</f>
        <v>GLYC3Pt_c_l,r,upper_bound:1000</v>
      </c>
      <c r="H1660" s="3" t="str">
        <f>_xlfn.XLOOKUP(RT_gsm[[#This Row],[rxn in SC GSM]],sc_gsm[model_rxn],sc_gsm[yeast8.3.4 equation],"")</f>
        <v>glycerol 3-phosphate[c] &lt;=&gt; glycerol 3-phosphate[lp]</v>
      </c>
      <c r="I1660" s="3" t="b">
        <f>_xlfn.XLOOKUP(RT_gsm[[#This Row],[rxn in SC GSM]],sc_gsm[model_rxn],sc_gsm[Column12],"")</f>
        <v>1</v>
      </c>
      <c r="J1660" s="3" t="str">
        <f>IF(RT_gsm[[#This Row],[Column2]]="REV",FIND("&lt;=&gt;",RT_gsm[[#This Row],[Column8]]),"")</f>
        <v/>
      </c>
    </row>
    <row r="1661" spans="1:10" hidden="1" x14ac:dyDescent="0.2">
      <c r="A1661" t="s">
        <v>2626</v>
      </c>
      <c r="B1661" t="s">
        <v>3903</v>
      </c>
      <c r="C1661" t="str">
        <f>RT_gsm[[#This Row],[model_rxn]]&amp;"_"&amp;RT_gsm[[#This Row],[Column2]]</f>
        <v>GLYC3Pt_c_m_REV</v>
      </c>
      <c r="D1661" t="str">
        <f>_xlfn.XLOOKUP(RT_gsm[[#This Row],[Column3]],SC_enz[name_dir],SC_enz[name_dir],"")</f>
        <v>GLYC3Pt_c_m_REV</v>
      </c>
      <c r="E1661" t="str">
        <f>_xlfn.XLOOKUP(RT_gsm[[#This Row],[model_rxn]],sc_gsm[model_rxn],sc_gsm[model_rxn],"")</f>
        <v>GLYC3Pt_c_m</v>
      </c>
      <c r="F1661" s="3" t="str">
        <f>_xlfn.XLOOKUP(RT_gsm[[#This Row],[Column3]],sc_gsm[Column3],sc_gsm[Column3],"")</f>
        <v>GLYC3Pt_c_m_REV</v>
      </c>
      <c r="G1661" s="3" t="str" cm="1">
        <f t="array" ref="G1661">RT_gsm[[#This Row],[model_rxn]]&amp;",r,"&amp;_xlfn.SWITCH(RT_gsm[[#This Row],[Column2]],"REV","lower_bound:-","FWD","upper_bound:")&amp;"1000"</f>
        <v>GLYC3Pt_c_m,r,lower_bound:-1000</v>
      </c>
      <c r="H1661" s="3" t="str">
        <f>_xlfn.XLOOKUP(RT_gsm[[#This Row],[rxn in SC GSM]],sc_gsm[model_rxn],sc_gsm[yeast8.3.4 equation],"")</f>
        <v>glycerol 3-phosphate[c] &lt;=&gt; glycerol 3-phosphate[m]</v>
      </c>
      <c r="I1661" s="3" t="b">
        <f>_xlfn.XLOOKUP(RT_gsm[[#This Row],[rxn in SC GSM]],sc_gsm[model_rxn],sc_gsm[Column12],"")</f>
        <v>1</v>
      </c>
      <c r="J1661" s="3">
        <f>IF(RT_gsm[[#This Row],[Column2]]="REV",FIND("&lt;=&gt;",RT_gsm[[#This Row],[Column8]]),"")</f>
        <v>25</v>
      </c>
    </row>
    <row r="1662" spans="1:10" hidden="1" x14ac:dyDescent="0.2">
      <c r="A1662" t="s">
        <v>2626</v>
      </c>
      <c r="B1662" t="s">
        <v>3902</v>
      </c>
      <c r="C1662" t="str">
        <f>RT_gsm[[#This Row],[model_rxn]]&amp;"_"&amp;RT_gsm[[#This Row],[Column2]]</f>
        <v>GLYC3Pt_c_m_FWD</v>
      </c>
      <c r="D1662" t="str">
        <f>_xlfn.XLOOKUP(RT_gsm[[#This Row],[Column3]],SC_enz[name_dir],SC_enz[name_dir],"")</f>
        <v>GLYC3Pt_c_m_FWD</v>
      </c>
      <c r="E1662" t="str">
        <f>_xlfn.XLOOKUP(RT_gsm[[#This Row],[model_rxn]],sc_gsm[model_rxn],sc_gsm[model_rxn],"")</f>
        <v>GLYC3Pt_c_m</v>
      </c>
      <c r="F1662" s="3" t="str">
        <f>_xlfn.XLOOKUP(RT_gsm[[#This Row],[Column3]],sc_gsm[Column3],sc_gsm[Column3],"")</f>
        <v>GLYC3Pt_c_m_FWD</v>
      </c>
      <c r="G1662" s="3" t="str" cm="1">
        <f t="array" ref="G1662">RT_gsm[[#This Row],[model_rxn]]&amp;",r,"&amp;_xlfn.SWITCH(RT_gsm[[#This Row],[Column2]],"REV","lower_bound:-","FWD","upper_bound:")&amp;"1000"</f>
        <v>GLYC3Pt_c_m,r,upper_bound:1000</v>
      </c>
      <c r="H1662" s="3" t="str">
        <f>_xlfn.XLOOKUP(RT_gsm[[#This Row],[rxn in SC GSM]],sc_gsm[model_rxn],sc_gsm[yeast8.3.4 equation],"")</f>
        <v>glycerol 3-phosphate[c] &lt;=&gt; glycerol 3-phosphate[m]</v>
      </c>
      <c r="I1662" s="3" t="b">
        <f>_xlfn.XLOOKUP(RT_gsm[[#This Row],[rxn in SC GSM]],sc_gsm[model_rxn],sc_gsm[Column12],"")</f>
        <v>1</v>
      </c>
      <c r="J1662" s="3" t="str">
        <f>IF(RT_gsm[[#This Row],[Column2]]="REV",FIND("&lt;=&gt;",RT_gsm[[#This Row],[Column8]]),"")</f>
        <v/>
      </c>
    </row>
    <row r="1663" spans="1:10" hidden="1" x14ac:dyDescent="0.2">
      <c r="A1663" t="s">
        <v>2887</v>
      </c>
      <c r="B1663" t="s">
        <v>3903</v>
      </c>
      <c r="C1663" t="str">
        <f>RT_gsm[[#This Row],[model_rxn]]&amp;"_"&amp;RT_gsm[[#This Row],[Column2]]</f>
        <v>GLYC3Pt_c_rm_REV</v>
      </c>
      <c r="D1663" t="str">
        <f>_xlfn.XLOOKUP(RT_gsm[[#This Row],[Column3]],SC_enz[name_dir],SC_enz[name_dir],"")</f>
        <v>GLYC3Pt_c_rm_REV</v>
      </c>
      <c r="E1663" t="str">
        <f>_xlfn.XLOOKUP(RT_gsm[[#This Row],[model_rxn]],sc_gsm[model_rxn],sc_gsm[model_rxn],"")</f>
        <v>GLYC3Pt_c_rm</v>
      </c>
      <c r="F1663" s="3" t="str">
        <f>_xlfn.XLOOKUP(RT_gsm[[#This Row],[Column3]],sc_gsm[Column3],sc_gsm[Column3],"")</f>
        <v>GLYC3Pt_c_rm_REV</v>
      </c>
      <c r="G1663" s="3" t="str" cm="1">
        <f t="array" ref="G1663">RT_gsm[[#This Row],[model_rxn]]&amp;",r,"&amp;_xlfn.SWITCH(RT_gsm[[#This Row],[Column2]],"REV","lower_bound:-","FWD","upper_bound:")&amp;"1000"</f>
        <v>GLYC3Pt_c_rm,r,lower_bound:-1000</v>
      </c>
      <c r="H1663" s="3" t="str">
        <f>_xlfn.XLOOKUP(RT_gsm[[#This Row],[rxn in SC GSM]],sc_gsm[model_rxn],sc_gsm[yeast8.3.4 equation],"")</f>
        <v>glycerol 3-phosphate[c] &lt;=&gt; glycerol 3-phosphate[erm]</v>
      </c>
      <c r="I1663" s="3" t="b">
        <f>_xlfn.XLOOKUP(RT_gsm[[#This Row],[rxn in SC GSM]],sc_gsm[model_rxn],sc_gsm[Column12],"")</f>
        <v>1</v>
      </c>
      <c r="J1663" s="3">
        <f>IF(RT_gsm[[#This Row],[Column2]]="REV",FIND("&lt;=&gt;",RT_gsm[[#This Row],[Column8]]),"")</f>
        <v>25</v>
      </c>
    </row>
    <row r="1664" spans="1:10" hidden="1" x14ac:dyDescent="0.2">
      <c r="A1664" t="s">
        <v>2887</v>
      </c>
      <c r="B1664" t="s">
        <v>3902</v>
      </c>
      <c r="C1664" t="str">
        <f>RT_gsm[[#This Row],[model_rxn]]&amp;"_"&amp;RT_gsm[[#This Row],[Column2]]</f>
        <v>GLYC3Pt_c_rm_FWD</v>
      </c>
      <c r="D1664" t="str">
        <f>_xlfn.XLOOKUP(RT_gsm[[#This Row],[Column3]],SC_enz[name_dir],SC_enz[name_dir],"")</f>
        <v>GLYC3Pt_c_rm_FWD</v>
      </c>
      <c r="E1664" t="str">
        <f>_xlfn.XLOOKUP(RT_gsm[[#This Row],[model_rxn]],sc_gsm[model_rxn],sc_gsm[model_rxn],"")</f>
        <v>GLYC3Pt_c_rm</v>
      </c>
      <c r="F1664" s="3" t="str">
        <f>_xlfn.XLOOKUP(RT_gsm[[#This Row],[Column3]],sc_gsm[Column3],sc_gsm[Column3],"")</f>
        <v>GLYC3Pt_c_rm_FWD</v>
      </c>
      <c r="G1664" s="3" t="str" cm="1">
        <f t="array" ref="G1664">RT_gsm[[#This Row],[model_rxn]]&amp;",r,"&amp;_xlfn.SWITCH(RT_gsm[[#This Row],[Column2]],"REV","lower_bound:-","FWD","upper_bound:")&amp;"1000"</f>
        <v>GLYC3Pt_c_rm,r,upper_bound:1000</v>
      </c>
      <c r="H1664" s="3" t="str">
        <f>_xlfn.XLOOKUP(RT_gsm[[#This Row],[rxn in SC GSM]],sc_gsm[model_rxn],sc_gsm[yeast8.3.4 equation],"")</f>
        <v>glycerol 3-phosphate[c] &lt;=&gt; glycerol 3-phosphate[erm]</v>
      </c>
      <c r="I1664" s="3" t="b">
        <f>_xlfn.XLOOKUP(RT_gsm[[#This Row],[rxn in SC GSM]],sc_gsm[model_rxn],sc_gsm[Column12],"")</f>
        <v>1</v>
      </c>
      <c r="J1664" s="3" t="str">
        <f>IF(RT_gsm[[#This Row],[Column2]]="REV",FIND("&lt;=&gt;",RT_gsm[[#This Row],[Column8]]),"")</f>
        <v/>
      </c>
    </row>
    <row r="1665" spans="1:10" hidden="1" x14ac:dyDescent="0.2">
      <c r="A1665" t="s">
        <v>5464</v>
      </c>
      <c r="B1665" t="s">
        <v>3903</v>
      </c>
      <c r="C1665" t="str">
        <f>RT_gsm[[#This Row],[model_rxn]]&amp;"_"&amp;RT_gsm[[#This Row],[Column2]]</f>
        <v>GLYC3Pt_c_x_REV</v>
      </c>
      <c r="D1665" t="str">
        <f>_xlfn.XLOOKUP(RT_gsm[[#This Row],[Column3]],SC_enz[name_dir],SC_enz[name_dir],"")</f>
        <v/>
      </c>
      <c r="E1665" t="str">
        <f>_xlfn.XLOOKUP(RT_gsm[[#This Row],[model_rxn]],sc_gsm[model_rxn],sc_gsm[model_rxn],"")</f>
        <v/>
      </c>
      <c r="F1665" s="3" t="str">
        <f>_xlfn.XLOOKUP(RT_gsm[[#This Row],[Column3]],sc_gsm[Column3],sc_gsm[Column3],"")</f>
        <v/>
      </c>
      <c r="G1665" s="3" t="str" cm="1">
        <f t="array" ref="G1665">RT_gsm[[#This Row],[model_rxn]]&amp;",r,"&amp;_xlfn.SWITCH(RT_gsm[[#This Row],[Column2]],"REV","lower_bound:-","FWD","upper_bound:")&amp;"1000"</f>
        <v>GLYC3Pt_c_x,r,lower_bound:-1000</v>
      </c>
      <c r="H1665" s="3" t="str">
        <f>_xlfn.XLOOKUP(RT_gsm[[#This Row],[rxn in SC GSM]],sc_gsm[model_rxn],sc_gsm[yeast8.3.4 equation],"")</f>
        <v/>
      </c>
      <c r="I1665" s="3" t="str">
        <f>_xlfn.XLOOKUP(RT_gsm[[#This Row],[rxn in SC GSM]],sc_gsm[model_rxn],sc_gsm[Column12],"")</f>
        <v/>
      </c>
      <c r="J1665" s="3" t="e">
        <f>IF(RT_gsm[[#This Row],[Column2]]="REV",FIND("&lt;=&gt;",RT_gsm[[#This Row],[Column8]]),"")</f>
        <v>#VALUE!</v>
      </c>
    </row>
    <row r="1666" spans="1:10" hidden="1" x14ac:dyDescent="0.2">
      <c r="A1666" t="s">
        <v>5464</v>
      </c>
      <c r="B1666" t="s">
        <v>3902</v>
      </c>
      <c r="C1666" t="str">
        <f>RT_gsm[[#This Row],[model_rxn]]&amp;"_"&amp;RT_gsm[[#This Row],[Column2]]</f>
        <v>GLYC3Pt_c_x_FWD</v>
      </c>
      <c r="D1666" t="str">
        <f>_xlfn.XLOOKUP(RT_gsm[[#This Row],[Column3]],SC_enz[name_dir],SC_enz[name_dir],"")</f>
        <v/>
      </c>
      <c r="E1666" t="str">
        <f>_xlfn.XLOOKUP(RT_gsm[[#This Row],[model_rxn]],sc_gsm[model_rxn],sc_gsm[model_rxn],"")</f>
        <v/>
      </c>
      <c r="F1666" s="3" t="str">
        <f>_xlfn.XLOOKUP(RT_gsm[[#This Row],[Column3]],sc_gsm[Column3],sc_gsm[Column3],"")</f>
        <v/>
      </c>
      <c r="G1666" s="3" t="str" cm="1">
        <f t="array" ref="G1666">RT_gsm[[#This Row],[model_rxn]]&amp;",r,"&amp;_xlfn.SWITCH(RT_gsm[[#This Row],[Column2]],"REV","lower_bound:-","FWD","upper_bound:")&amp;"1000"</f>
        <v>GLYC3Pt_c_x,r,upper_bound:1000</v>
      </c>
      <c r="H1666" s="3" t="str">
        <f>_xlfn.XLOOKUP(RT_gsm[[#This Row],[rxn in SC GSM]],sc_gsm[model_rxn],sc_gsm[yeast8.3.4 equation],"")</f>
        <v/>
      </c>
      <c r="I1666" s="3" t="str">
        <f>_xlfn.XLOOKUP(RT_gsm[[#This Row],[rxn in SC GSM]],sc_gsm[model_rxn],sc_gsm[Column12],"")</f>
        <v/>
      </c>
      <c r="J1666" s="3" t="str">
        <f>IF(RT_gsm[[#This Row],[Column2]]="REV",FIND("&lt;=&gt;",RT_gsm[[#This Row],[Column8]]),"")</f>
        <v/>
      </c>
    </row>
    <row r="1667" spans="1:10" hidden="1" x14ac:dyDescent="0.2">
      <c r="A1667" t="s">
        <v>2990</v>
      </c>
      <c r="B1667" t="s">
        <v>3903</v>
      </c>
      <c r="C1667" t="str">
        <f>RT_gsm[[#This Row],[model_rxn]]&amp;"_"&amp;RT_gsm[[#This Row],[Column2]]</f>
        <v>GLYC3Pt_m_mm_REV</v>
      </c>
      <c r="D1667" t="str">
        <f>_xlfn.XLOOKUP(RT_gsm[[#This Row],[Column3]],SC_enz[name_dir],SC_enz[name_dir],"")</f>
        <v>GLYC3Pt_m_mm_REV</v>
      </c>
      <c r="E1667" t="str">
        <f>_xlfn.XLOOKUP(RT_gsm[[#This Row],[model_rxn]],sc_gsm[model_rxn],sc_gsm[model_rxn],"")</f>
        <v>GLYC3Pt_m_mm</v>
      </c>
      <c r="F1667" s="3" t="str">
        <f>_xlfn.XLOOKUP(RT_gsm[[#This Row],[Column3]],sc_gsm[Column3],sc_gsm[Column3],"")</f>
        <v>GLYC3Pt_m_mm_REV</v>
      </c>
      <c r="G1667" s="3" t="str" cm="1">
        <f t="array" ref="G1667">RT_gsm[[#This Row],[model_rxn]]&amp;",r,"&amp;_xlfn.SWITCH(RT_gsm[[#This Row],[Column2]],"REV","lower_bound:-","FWD","upper_bound:")&amp;"1000"</f>
        <v>GLYC3Pt_m_mm,r,lower_bound:-1000</v>
      </c>
      <c r="H1667" s="3" t="str">
        <f>_xlfn.XLOOKUP(RT_gsm[[#This Row],[rxn in SC GSM]],sc_gsm[model_rxn],sc_gsm[yeast8.3.4 equation],"")</f>
        <v>glycerol 3-phosphate[m] &lt;=&gt; glycerol 3-phosphate[mm]</v>
      </c>
      <c r="I1667" s="3" t="b">
        <f>_xlfn.XLOOKUP(RT_gsm[[#This Row],[rxn in SC GSM]],sc_gsm[model_rxn],sc_gsm[Column12],"")</f>
        <v>1</v>
      </c>
      <c r="J1667" s="3">
        <f>IF(RT_gsm[[#This Row],[Column2]]="REV",FIND("&lt;=&gt;",RT_gsm[[#This Row],[Column8]]),"")</f>
        <v>25</v>
      </c>
    </row>
    <row r="1668" spans="1:10" hidden="1" x14ac:dyDescent="0.2">
      <c r="A1668" t="s">
        <v>2990</v>
      </c>
      <c r="B1668" t="s">
        <v>3902</v>
      </c>
      <c r="C1668" t="str">
        <f>RT_gsm[[#This Row],[model_rxn]]&amp;"_"&amp;RT_gsm[[#This Row],[Column2]]</f>
        <v>GLYC3Pt_m_mm_FWD</v>
      </c>
      <c r="D1668" t="str">
        <f>_xlfn.XLOOKUP(RT_gsm[[#This Row],[Column3]],SC_enz[name_dir],SC_enz[name_dir],"")</f>
        <v>GLYC3Pt_m_mm_FWD</v>
      </c>
      <c r="E1668" t="str">
        <f>_xlfn.XLOOKUP(RT_gsm[[#This Row],[model_rxn]],sc_gsm[model_rxn],sc_gsm[model_rxn],"")</f>
        <v>GLYC3Pt_m_mm</v>
      </c>
      <c r="F1668" s="3" t="str">
        <f>_xlfn.XLOOKUP(RT_gsm[[#This Row],[Column3]],sc_gsm[Column3],sc_gsm[Column3],"")</f>
        <v>GLYC3Pt_m_mm_FWD</v>
      </c>
      <c r="G1668" s="3" t="str" cm="1">
        <f t="array" ref="G1668">RT_gsm[[#This Row],[model_rxn]]&amp;",r,"&amp;_xlfn.SWITCH(RT_gsm[[#This Row],[Column2]],"REV","lower_bound:-","FWD","upper_bound:")&amp;"1000"</f>
        <v>GLYC3Pt_m_mm,r,upper_bound:1000</v>
      </c>
      <c r="H1668" s="3" t="str">
        <f>_xlfn.XLOOKUP(RT_gsm[[#This Row],[rxn in SC GSM]],sc_gsm[model_rxn],sc_gsm[yeast8.3.4 equation],"")</f>
        <v>glycerol 3-phosphate[m] &lt;=&gt; glycerol 3-phosphate[mm]</v>
      </c>
      <c r="I1668" s="3" t="b">
        <f>_xlfn.XLOOKUP(RT_gsm[[#This Row],[rxn in SC GSM]],sc_gsm[model_rxn],sc_gsm[Column12],"")</f>
        <v>1</v>
      </c>
      <c r="J1668" s="3" t="str">
        <f>IF(RT_gsm[[#This Row],[Column2]]="REV",FIND("&lt;=&gt;",RT_gsm[[#This Row],[Column8]]),"")</f>
        <v/>
      </c>
    </row>
    <row r="1669" spans="1:10" hidden="1" x14ac:dyDescent="0.2">
      <c r="A1669" t="s">
        <v>933</v>
      </c>
      <c r="B1669" t="s">
        <v>3902</v>
      </c>
      <c r="C1669" t="str">
        <f>RT_gsm[[#This Row],[model_rxn]]&amp;"_"&amp;RT_gsm[[#This Row],[Column2]]</f>
        <v>GLYCDy_c_FWD</v>
      </c>
      <c r="D1669" t="str">
        <f>_xlfn.XLOOKUP(RT_gsm[[#This Row],[Column3]],SC_enz[name_dir],SC_enz[name_dir],"")</f>
        <v>GLYCDy_c_FWD</v>
      </c>
      <c r="E1669" t="str">
        <f>_xlfn.XLOOKUP(RT_gsm[[#This Row],[model_rxn]],sc_gsm[model_rxn],sc_gsm[model_rxn],"")</f>
        <v>GLYCDy_c</v>
      </c>
      <c r="F1669" s="3" t="str">
        <f>_xlfn.XLOOKUP(RT_gsm[[#This Row],[Column3]],sc_gsm[Column3],sc_gsm[Column3],"")</f>
        <v>GLYCDy_c_FWD</v>
      </c>
      <c r="G1669" s="3" t="str" cm="1">
        <f t="array" ref="G1669">RT_gsm[[#This Row],[model_rxn]]&amp;",r,"&amp;_xlfn.SWITCH(RT_gsm[[#This Row],[Column2]],"REV","lower_bound:-","FWD","upper_bound:")&amp;"1000"</f>
        <v>GLYCDy_c,r,upper_bound:1000</v>
      </c>
      <c r="H1669" s="3" t="str">
        <f>_xlfn.XLOOKUP(RT_gsm[[#This Row],[rxn in SC GSM]],sc_gsm[model_rxn],sc_gsm[yeast8.3.4 equation],"")</f>
        <v>glycerol[c] + NADP(+)[c] =&gt; glycerone[c] + H+[c] + NADPH[c]</v>
      </c>
      <c r="I1669" s="3" t="b">
        <f>_xlfn.XLOOKUP(RT_gsm[[#This Row],[rxn in SC GSM]],sc_gsm[model_rxn],sc_gsm[Column12],"")</f>
        <v>1</v>
      </c>
      <c r="J1669" s="3" t="str">
        <f>IF(RT_gsm[[#This Row],[Column2]]="REV",FIND("&lt;=&gt;",RT_gsm[[#This Row],[Column8]]),"")</f>
        <v/>
      </c>
    </row>
    <row r="1670" spans="1:10" hidden="1" x14ac:dyDescent="0.2">
      <c r="A1670" t="s">
        <v>5467</v>
      </c>
      <c r="B1670" t="s">
        <v>3902</v>
      </c>
      <c r="C1670" t="str">
        <f>RT_gsm[[#This Row],[model_rxn]]&amp;"_"&amp;RT_gsm[[#This Row],[Column2]]</f>
        <v>GLYCK_c_FWD</v>
      </c>
      <c r="D1670" t="str">
        <f>_xlfn.XLOOKUP(RT_gsm[[#This Row],[Column3]],SC_enz[name_dir],SC_enz[name_dir],"")</f>
        <v/>
      </c>
      <c r="E1670" t="str">
        <f>_xlfn.XLOOKUP(RT_gsm[[#This Row],[model_rxn]],sc_gsm[model_rxn],sc_gsm[model_rxn],"")</f>
        <v/>
      </c>
      <c r="F1670" s="3" t="str">
        <f>_xlfn.XLOOKUP(RT_gsm[[#This Row],[Column3]],sc_gsm[Column3],sc_gsm[Column3],"")</f>
        <v/>
      </c>
      <c r="G1670" s="3" t="str" cm="1">
        <f t="array" ref="G1670">RT_gsm[[#This Row],[model_rxn]]&amp;",r,"&amp;_xlfn.SWITCH(RT_gsm[[#This Row],[Column2]],"REV","lower_bound:-","FWD","upper_bound:")&amp;"1000"</f>
        <v>GLYCK_c,r,upper_bound:1000</v>
      </c>
      <c r="H1670" s="3" t="str">
        <f>_xlfn.XLOOKUP(RT_gsm[[#This Row],[rxn in SC GSM]],sc_gsm[model_rxn],sc_gsm[yeast8.3.4 equation],"")</f>
        <v/>
      </c>
      <c r="I1670" s="3" t="str">
        <f>_xlfn.XLOOKUP(RT_gsm[[#This Row],[rxn in SC GSM]],sc_gsm[model_rxn],sc_gsm[Column12],"")</f>
        <v/>
      </c>
      <c r="J1670" s="3" t="str">
        <f>IF(RT_gsm[[#This Row],[Column2]]="REV",FIND("&lt;=&gt;",RT_gsm[[#This Row],[Column8]]),"")</f>
        <v/>
      </c>
    </row>
    <row r="1671" spans="1:10" hidden="1" x14ac:dyDescent="0.2">
      <c r="A1671" t="s">
        <v>3557</v>
      </c>
      <c r="B1671" t="s">
        <v>3903</v>
      </c>
      <c r="C1671" t="str">
        <f>RT_gsm[[#This Row],[model_rxn]]&amp;"_"&amp;RT_gsm[[#This Row],[Column2]]</f>
        <v>GLYCL_m_REV</v>
      </c>
      <c r="D1671" t="str">
        <f>_xlfn.XLOOKUP(RT_gsm[[#This Row],[Column3]],SC_enz[name_dir],SC_enz[name_dir],"")</f>
        <v>GLYCL_m_REV</v>
      </c>
      <c r="E1671" t="str">
        <f>_xlfn.XLOOKUP(RT_gsm[[#This Row],[model_rxn]],sc_gsm[model_rxn],sc_gsm[model_rxn],"")</f>
        <v>GLYCL_m</v>
      </c>
      <c r="F1671" s="3" t="str">
        <f>_xlfn.XLOOKUP(RT_gsm[[#This Row],[Column3]],sc_gsm[Column3],sc_gsm[Column3],"")</f>
        <v>GLYCL_m_REV</v>
      </c>
      <c r="G1671" s="3" t="str" cm="1">
        <f t="array" ref="G1671">RT_gsm[[#This Row],[model_rxn]]&amp;",r,"&amp;_xlfn.SWITCH(RT_gsm[[#This Row],[Column2]],"REV","lower_bound:-","FWD","upper_bound:")&amp;"1000"</f>
        <v>GLYCL_m,r,lower_bound:-1000</v>
      </c>
      <c r="H1671" s="3" t="str">
        <f>_xlfn.XLOOKUP(RT_gsm[[#This Row],[rxn in SC GSM]],sc_gsm[model_rxn],sc_gsm[yeast8.3.4 equation],"")</f>
        <v>L-glycine[m] + NAD[m] + THF[m] =&gt; 5,10-methylenetetrahydrofolate[m] + ammonium[m] + carbon dioxide[m] + NADH[m]</v>
      </c>
      <c r="I1671" s="3" t="b">
        <f>_xlfn.XLOOKUP(RT_gsm[[#This Row],[rxn in SC GSM]],sc_gsm[model_rxn],sc_gsm[Column12],"")</f>
        <v>1</v>
      </c>
      <c r="J1671" s="3" t="e">
        <f>IF(RT_gsm[[#This Row],[Column2]]="REV",FIND("&lt;=&gt;",RT_gsm[[#This Row],[Column8]]),"")</f>
        <v>#VALUE!</v>
      </c>
    </row>
    <row r="1672" spans="1:10" hidden="1" x14ac:dyDescent="0.2">
      <c r="A1672" t="s">
        <v>3557</v>
      </c>
      <c r="B1672" t="s">
        <v>3902</v>
      </c>
      <c r="C1672" t="str">
        <f>RT_gsm[[#This Row],[model_rxn]]&amp;"_"&amp;RT_gsm[[#This Row],[Column2]]</f>
        <v>GLYCL_m_FWD</v>
      </c>
      <c r="D1672" t="str">
        <f>_xlfn.XLOOKUP(RT_gsm[[#This Row],[Column3]],SC_enz[name_dir],SC_enz[name_dir],"")</f>
        <v>GLYCL_m_FWD</v>
      </c>
      <c r="E1672" t="str">
        <f>_xlfn.XLOOKUP(RT_gsm[[#This Row],[model_rxn]],sc_gsm[model_rxn],sc_gsm[model_rxn],"")</f>
        <v>GLYCL_m</v>
      </c>
      <c r="F1672" s="3" t="str">
        <f>_xlfn.XLOOKUP(RT_gsm[[#This Row],[Column3]],sc_gsm[Column3],sc_gsm[Column3],"")</f>
        <v>GLYCL_m_FWD</v>
      </c>
      <c r="G1672" s="3" t="str" cm="1">
        <f t="array" ref="G1672">RT_gsm[[#This Row],[model_rxn]]&amp;",r,"&amp;_xlfn.SWITCH(RT_gsm[[#This Row],[Column2]],"REV","lower_bound:-","FWD","upper_bound:")&amp;"1000"</f>
        <v>GLYCL_m,r,upper_bound:1000</v>
      </c>
      <c r="H1672" s="3" t="str">
        <f>_xlfn.XLOOKUP(RT_gsm[[#This Row],[rxn in SC GSM]],sc_gsm[model_rxn],sc_gsm[yeast8.3.4 equation],"")</f>
        <v>L-glycine[m] + NAD[m] + THF[m] =&gt; 5,10-methylenetetrahydrofolate[m] + ammonium[m] + carbon dioxide[m] + NADH[m]</v>
      </c>
      <c r="I1672" s="3" t="b">
        <f>_xlfn.XLOOKUP(RT_gsm[[#This Row],[rxn in SC GSM]],sc_gsm[model_rxn],sc_gsm[Column12],"")</f>
        <v>1</v>
      </c>
      <c r="J1672" s="3" t="str">
        <f>IF(RT_gsm[[#This Row],[Column2]]="REV",FIND("&lt;=&gt;",RT_gsm[[#This Row],[Column8]]),"")</f>
        <v/>
      </c>
    </row>
    <row r="1673" spans="1:10" hidden="1" x14ac:dyDescent="0.2">
      <c r="A1673" t="s">
        <v>2175</v>
      </c>
      <c r="B1673" t="s">
        <v>3902</v>
      </c>
      <c r="C1673" t="str">
        <f>RT_gsm[[#This Row],[model_rxn]]&amp;"_"&amp;RT_gsm[[#This Row],[Column2]]</f>
        <v>GLYCOGENt_c_v_FWD</v>
      </c>
      <c r="D1673" t="str">
        <f>_xlfn.XLOOKUP(RT_gsm[[#This Row],[Column3]],SC_enz[name_dir],SC_enz[name_dir],"")</f>
        <v>GLYCOGENt_c_v_FWD</v>
      </c>
      <c r="E1673" t="str">
        <f>_xlfn.XLOOKUP(RT_gsm[[#This Row],[model_rxn]],sc_gsm[model_rxn],sc_gsm[model_rxn],"")</f>
        <v>GLYCOGENt_c_v</v>
      </c>
      <c r="F1673" s="3" t="str">
        <f>_xlfn.XLOOKUP(RT_gsm[[#This Row],[Column3]],sc_gsm[Column3],sc_gsm[Column3],"")</f>
        <v>GLYCOGENt_c_v_FWD</v>
      </c>
      <c r="G1673" s="3" t="str" cm="1">
        <f t="array" ref="G1673">RT_gsm[[#This Row],[model_rxn]]&amp;",r,"&amp;_xlfn.SWITCH(RT_gsm[[#This Row],[Column2]],"REV","lower_bound:-","FWD","upper_bound:")&amp;"1000"</f>
        <v>GLYCOGENt_c_v,r,upper_bound:1000</v>
      </c>
      <c r="H1673" s="3" t="str">
        <f>_xlfn.XLOOKUP(RT_gsm[[#This Row],[rxn in SC GSM]],sc_gsm[model_rxn],sc_gsm[yeast8.3.4 equation],"")</f>
        <v>glycogen[c] =&gt; glycogen[v]</v>
      </c>
      <c r="I1673" s="3" t="b">
        <f>_xlfn.XLOOKUP(RT_gsm[[#This Row],[rxn in SC GSM]],sc_gsm[model_rxn],sc_gsm[Column12],"")</f>
        <v>1</v>
      </c>
      <c r="J1673" s="3" t="str">
        <f>IF(RT_gsm[[#This Row],[Column2]]="REV",FIND("&lt;=&gt;",RT_gsm[[#This Row],[Column8]]),"")</f>
        <v/>
      </c>
    </row>
    <row r="1674" spans="1:10" hidden="1" x14ac:dyDescent="0.2">
      <c r="A1674" t="s">
        <v>2925</v>
      </c>
      <c r="B1674" t="s">
        <v>3903</v>
      </c>
      <c r="C1674" t="str">
        <f>RT_gsm[[#This Row],[model_rxn]]&amp;"_"&amp;RT_gsm[[#This Row],[Column2]]</f>
        <v>GLYCt_c_l_REV</v>
      </c>
      <c r="D1674" t="str">
        <f>_xlfn.XLOOKUP(RT_gsm[[#This Row],[Column3]],SC_enz[name_dir],SC_enz[name_dir],"")</f>
        <v>GLYCt_c_l_REV</v>
      </c>
      <c r="E1674" t="str">
        <f>_xlfn.XLOOKUP(RT_gsm[[#This Row],[model_rxn]],sc_gsm[model_rxn],sc_gsm[model_rxn],"")</f>
        <v>GLYCt_c_l</v>
      </c>
      <c r="F1674" s="3" t="str">
        <f>_xlfn.XLOOKUP(RT_gsm[[#This Row],[Column3]],sc_gsm[Column3],sc_gsm[Column3],"")</f>
        <v>GLYCt_c_l_REV</v>
      </c>
      <c r="G1674" s="3" t="str" cm="1">
        <f t="array" ref="G1674">RT_gsm[[#This Row],[model_rxn]]&amp;",r,"&amp;_xlfn.SWITCH(RT_gsm[[#This Row],[Column2]],"REV","lower_bound:-","FWD","upper_bound:")&amp;"1000"</f>
        <v>GLYCt_c_l,r,lower_bound:-1000</v>
      </c>
      <c r="H1674" s="3" t="str">
        <f>_xlfn.XLOOKUP(RT_gsm[[#This Row],[rxn in SC GSM]],sc_gsm[model_rxn],sc_gsm[yeast8.3.4 equation],"")</f>
        <v>glycerol[lp] &lt;=&gt; glycerol[c]</v>
      </c>
      <c r="I1674" s="3" t="b">
        <f>_xlfn.XLOOKUP(RT_gsm[[#This Row],[rxn in SC GSM]],sc_gsm[model_rxn],sc_gsm[Column12],"")</f>
        <v>1</v>
      </c>
      <c r="J1674" s="3">
        <f>IF(RT_gsm[[#This Row],[Column2]]="REV",FIND("&lt;=&gt;",RT_gsm[[#This Row],[Column8]]),"")</f>
        <v>14</v>
      </c>
    </row>
    <row r="1675" spans="1:10" hidden="1" x14ac:dyDescent="0.2">
      <c r="A1675" t="s">
        <v>2925</v>
      </c>
      <c r="B1675" t="s">
        <v>3902</v>
      </c>
      <c r="C1675" t="str">
        <f>RT_gsm[[#This Row],[model_rxn]]&amp;"_"&amp;RT_gsm[[#This Row],[Column2]]</f>
        <v>GLYCt_c_l_FWD</v>
      </c>
      <c r="D1675" t="str">
        <f>_xlfn.XLOOKUP(RT_gsm[[#This Row],[Column3]],SC_enz[name_dir],SC_enz[name_dir],"")</f>
        <v>GLYCt_c_l_FWD</v>
      </c>
      <c r="E1675" t="str">
        <f>_xlfn.XLOOKUP(RT_gsm[[#This Row],[model_rxn]],sc_gsm[model_rxn],sc_gsm[model_rxn],"")</f>
        <v>GLYCt_c_l</v>
      </c>
      <c r="F1675" s="3" t="str">
        <f>_xlfn.XLOOKUP(RT_gsm[[#This Row],[Column3]],sc_gsm[Column3],sc_gsm[Column3],"")</f>
        <v>GLYCt_c_l_FWD</v>
      </c>
      <c r="G1675" s="3" t="str" cm="1">
        <f t="array" ref="G1675">RT_gsm[[#This Row],[model_rxn]]&amp;",r,"&amp;_xlfn.SWITCH(RT_gsm[[#This Row],[Column2]],"REV","lower_bound:-","FWD","upper_bound:")&amp;"1000"</f>
        <v>GLYCt_c_l,r,upper_bound:1000</v>
      </c>
      <c r="H1675" s="3" t="str">
        <f>_xlfn.XLOOKUP(RT_gsm[[#This Row],[rxn in SC GSM]],sc_gsm[model_rxn],sc_gsm[yeast8.3.4 equation],"")</f>
        <v>glycerol[lp] &lt;=&gt; glycerol[c]</v>
      </c>
      <c r="I1675" s="3" t="b">
        <f>_xlfn.XLOOKUP(RT_gsm[[#This Row],[rxn in SC GSM]],sc_gsm[model_rxn],sc_gsm[Column12],"")</f>
        <v>1</v>
      </c>
      <c r="J1675" s="3" t="str">
        <f>IF(RT_gsm[[#This Row],[Column2]]="REV",FIND("&lt;=&gt;",RT_gsm[[#This Row],[Column8]]),"")</f>
        <v/>
      </c>
    </row>
    <row r="1676" spans="1:10" hidden="1" x14ac:dyDescent="0.2">
      <c r="A1676" t="s">
        <v>5471</v>
      </c>
      <c r="B1676" t="s">
        <v>3902</v>
      </c>
      <c r="C1676" t="str">
        <f>RT_gsm[[#This Row],[model_rxn]]&amp;"_"&amp;RT_gsm[[#This Row],[Column2]]</f>
        <v>GLYCt_c_m_FWD</v>
      </c>
      <c r="D1676" t="str">
        <f>_xlfn.XLOOKUP(RT_gsm[[#This Row],[Column3]],SC_enz[name_dir],SC_enz[name_dir],"")</f>
        <v/>
      </c>
      <c r="E1676" t="str">
        <f>_xlfn.XLOOKUP(RT_gsm[[#This Row],[model_rxn]],sc_gsm[model_rxn],sc_gsm[model_rxn],"")</f>
        <v/>
      </c>
      <c r="F1676" s="3" t="str">
        <f>_xlfn.XLOOKUP(RT_gsm[[#This Row],[Column3]],sc_gsm[Column3],sc_gsm[Column3],"")</f>
        <v/>
      </c>
      <c r="G1676" s="3" t="str" cm="1">
        <f t="array" ref="G1676">RT_gsm[[#This Row],[model_rxn]]&amp;",r,"&amp;_xlfn.SWITCH(RT_gsm[[#This Row],[Column2]],"REV","lower_bound:-","FWD","upper_bound:")&amp;"1000"</f>
        <v>GLYCt_c_m,r,upper_bound:1000</v>
      </c>
      <c r="H1676" s="3" t="str">
        <f>_xlfn.XLOOKUP(RT_gsm[[#This Row],[rxn in SC GSM]],sc_gsm[model_rxn],sc_gsm[yeast8.3.4 equation],"")</f>
        <v/>
      </c>
      <c r="I1676" s="3" t="str">
        <f>_xlfn.XLOOKUP(RT_gsm[[#This Row],[rxn in SC GSM]],sc_gsm[model_rxn],sc_gsm[Column12],"")</f>
        <v/>
      </c>
      <c r="J1676" s="3" t="str">
        <f>IF(RT_gsm[[#This Row],[Column2]]="REV",FIND("&lt;=&gt;",RT_gsm[[#This Row],[Column8]]),"")</f>
        <v/>
      </c>
    </row>
    <row r="1677" spans="1:10" hidden="1" x14ac:dyDescent="0.2">
      <c r="A1677" t="s">
        <v>2160</v>
      </c>
      <c r="B1677" t="s">
        <v>3903</v>
      </c>
      <c r="C1677" t="str">
        <f>RT_gsm[[#This Row],[model_rxn]]&amp;"_"&amp;RT_gsm[[#This Row],[Column2]]</f>
        <v>GLYCtps_e_REV</v>
      </c>
      <c r="D1677" t="str">
        <f>_xlfn.XLOOKUP(RT_gsm[[#This Row],[Column3]],SC_enz[name_dir],SC_enz[name_dir],"")</f>
        <v>GLYCtps_e_REV</v>
      </c>
      <c r="E1677" t="str">
        <f>_xlfn.XLOOKUP(RT_gsm[[#This Row],[model_rxn]],sc_gsm[model_rxn],sc_gsm[model_rxn],"")</f>
        <v>GLYCtps_e</v>
      </c>
      <c r="F1677" s="3" t="str">
        <f>_xlfn.XLOOKUP(RT_gsm[[#This Row],[Column3]],sc_gsm[Column3],sc_gsm[Column3],"")</f>
        <v>GLYCtps_e_REV</v>
      </c>
      <c r="G1677" s="3" t="str" cm="1">
        <f t="array" ref="G1677">RT_gsm[[#This Row],[model_rxn]]&amp;",r,"&amp;_xlfn.SWITCH(RT_gsm[[#This Row],[Column2]],"REV","lower_bound:-","FWD","upper_bound:")&amp;"1000"</f>
        <v>GLYCtps_e,r,lower_bound:-1000</v>
      </c>
      <c r="H1677" s="3" t="str">
        <f>_xlfn.XLOOKUP(RT_gsm[[#This Row],[rxn in SC GSM]],sc_gsm[model_rxn],sc_gsm[yeast8.3.4 equation],"")</f>
        <v>glycerol[e] + H+[e] =&gt; glycerol[c] + H+[c]</v>
      </c>
      <c r="I1677" s="3" t="b">
        <f>_xlfn.XLOOKUP(RT_gsm[[#This Row],[rxn in SC GSM]],sc_gsm[model_rxn],sc_gsm[Column12],"")</f>
        <v>1</v>
      </c>
      <c r="J1677" s="3" t="e">
        <f>IF(RT_gsm[[#This Row],[Column2]]="REV",FIND("&lt;=&gt;",RT_gsm[[#This Row],[Column8]]),"")</f>
        <v>#VALUE!</v>
      </c>
    </row>
    <row r="1678" spans="1:10" hidden="1" x14ac:dyDescent="0.2">
      <c r="A1678" t="s">
        <v>2160</v>
      </c>
      <c r="B1678" t="s">
        <v>3902</v>
      </c>
      <c r="C1678" t="str">
        <f>RT_gsm[[#This Row],[model_rxn]]&amp;"_"&amp;RT_gsm[[#This Row],[Column2]]</f>
        <v>GLYCtps_e_FWD</v>
      </c>
      <c r="D1678" t="str">
        <f>_xlfn.XLOOKUP(RT_gsm[[#This Row],[Column3]],SC_enz[name_dir],SC_enz[name_dir],"")</f>
        <v>GLYCtps_e_FWD</v>
      </c>
      <c r="E1678" t="str">
        <f>_xlfn.XLOOKUP(RT_gsm[[#This Row],[model_rxn]],sc_gsm[model_rxn],sc_gsm[model_rxn],"")</f>
        <v>GLYCtps_e</v>
      </c>
      <c r="F1678" s="3" t="str">
        <f>_xlfn.XLOOKUP(RT_gsm[[#This Row],[Column3]],sc_gsm[Column3],sc_gsm[Column3],"")</f>
        <v>GLYCtps_e_FWD</v>
      </c>
      <c r="G1678" s="3" t="str" cm="1">
        <f t="array" ref="G1678">RT_gsm[[#This Row],[model_rxn]]&amp;",r,"&amp;_xlfn.SWITCH(RT_gsm[[#This Row],[Column2]],"REV","lower_bound:-","FWD","upper_bound:")&amp;"1000"</f>
        <v>GLYCtps_e,r,upper_bound:1000</v>
      </c>
      <c r="H1678" s="3" t="str">
        <f>_xlfn.XLOOKUP(RT_gsm[[#This Row],[rxn in SC GSM]],sc_gsm[model_rxn],sc_gsm[yeast8.3.4 equation],"")</f>
        <v>glycerol[e] + H+[e] =&gt; glycerol[c] + H+[c]</v>
      </c>
      <c r="I1678" s="3" t="b">
        <f>_xlfn.XLOOKUP(RT_gsm[[#This Row],[rxn in SC GSM]],sc_gsm[model_rxn],sc_gsm[Column12],"")</f>
        <v>1</v>
      </c>
      <c r="J1678" s="3" t="str">
        <f>IF(RT_gsm[[#This Row],[Column2]]="REV",FIND("&lt;=&gt;",RT_gsm[[#This Row],[Column8]]),"")</f>
        <v/>
      </c>
    </row>
    <row r="1679" spans="1:10" hidden="1" x14ac:dyDescent="0.2">
      <c r="A1679" t="s">
        <v>3561</v>
      </c>
      <c r="B1679" t="s">
        <v>3902</v>
      </c>
      <c r="C1679" t="str">
        <f>RT_gsm[[#This Row],[model_rxn]]&amp;"_"&amp;RT_gsm[[#This Row],[Column2]]</f>
        <v>GLYGS_c_FWD</v>
      </c>
      <c r="D1679" t="str">
        <f>_xlfn.XLOOKUP(RT_gsm[[#This Row],[Column3]],SC_enz[name_dir],SC_enz[name_dir],"")</f>
        <v>GLYGS_c_FWD</v>
      </c>
      <c r="E1679" t="str">
        <f>_xlfn.XLOOKUP(RT_gsm[[#This Row],[model_rxn]],sc_gsm[model_rxn],sc_gsm[model_rxn],"")</f>
        <v>GLYGS_c</v>
      </c>
      <c r="F1679" s="3" t="str">
        <f>_xlfn.XLOOKUP(RT_gsm[[#This Row],[Column3]],sc_gsm[Column3],sc_gsm[Column3],"")</f>
        <v>GLYGS_c_FWD</v>
      </c>
      <c r="G1679" s="3" t="str" cm="1">
        <f t="array" ref="G1679">RT_gsm[[#This Row],[model_rxn]]&amp;",r,"&amp;_xlfn.SWITCH(RT_gsm[[#This Row],[Column2]],"REV","lower_bound:-","FWD","upper_bound:")&amp;"1000"</f>
        <v>GLYGS_c,r,upper_bound:1000</v>
      </c>
      <c r="H1679" s="3" t="str">
        <f>_xlfn.XLOOKUP(RT_gsm[[#This Row],[rxn in SC GSM]],sc_gsm[model_rxn],sc_gsm[yeast8.3.4 equation],"")</f>
        <v>H2O[c] + UDP-D-glucose[c] =&gt; glycogen[c] + H+[c] + UDP[c]</v>
      </c>
      <c r="I1679" s="3" t="b">
        <f>_xlfn.XLOOKUP(RT_gsm[[#This Row],[rxn in SC GSM]],sc_gsm[model_rxn],sc_gsm[Column12],"")</f>
        <v>0</v>
      </c>
      <c r="J1679" s="3" t="str">
        <f>IF(RT_gsm[[#This Row],[Column2]]="REV",FIND("&lt;=&gt;",RT_gsm[[#This Row],[Column8]]),"")</f>
        <v/>
      </c>
    </row>
    <row r="1680" spans="1:10" hidden="1" x14ac:dyDescent="0.2">
      <c r="A1680" t="s">
        <v>936</v>
      </c>
      <c r="B1680" t="s">
        <v>3902</v>
      </c>
      <c r="C1680" t="str">
        <f>RT_gsm[[#This Row],[model_rxn]]&amp;"_"&amp;RT_gsm[[#This Row],[Column2]]</f>
        <v>GLYK_c_FWD</v>
      </c>
      <c r="D1680" t="str">
        <f>_xlfn.XLOOKUP(RT_gsm[[#This Row],[Column3]],SC_enz[name_dir],SC_enz[name_dir],"")</f>
        <v>GLYK_c_FWD</v>
      </c>
      <c r="E1680" t="str">
        <f>_xlfn.XLOOKUP(RT_gsm[[#This Row],[model_rxn]],sc_gsm[model_rxn],sc_gsm[model_rxn],"")</f>
        <v>GLYK_c</v>
      </c>
      <c r="F1680" s="3" t="str">
        <f>_xlfn.XLOOKUP(RT_gsm[[#This Row],[Column3]],sc_gsm[Column3],sc_gsm[Column3],"")</f>
        <v>GLYK_c_FWD</v>
      </c>
      <c r="G1680" s="3" t="str" cm="1">
        <f t="array" ref="G1680">RT_gsm[[#This Row],[model_rxn]]&amp;",r,"&amp;_xlfn.SWITCH(RT_gsm[[#This Row],[Column2]],"REV","lower_bound:-","FWD","upper_bound:")&amp;"1000"</f>
        <v>GLYK_c,r,upper_bound:1000</v>
      </c>
      <c r="H1680" s="3" t="str">
        <f>_xlfn.XLOOKUP(RT_gsm[[#This Row],[rxn in SC GSM]],sc_gsm[model_rxn],sc_gsm[yeast8.3.4 equation],"")</f>
        <v>ATP[c] + glycerol[c] =&gt; ADP[c] + glycerol 3-phosphate[c] + H+[c]</v>
      </c>
      <c r="I1680" s="3" t="b">
        <f>_xlfn.XLOOKUP(RT_gsm[[#This Row],[rxn in SC GSM]],sc_gsm[model_rxn],sc_gsm[Column12],"")</f>
        <v>1</v>
      </c>
      <c r="J1680" s="3" t="str">
        <f>IF(RT_gsm[[#This Row],[Column2]]="REV",FIND("&lt;=&gt;",RT_gsm[[#This Row],[Column8]]),"")</f>
        <v/>
      </c>
    </row>
    <row r="1681" spans="1:10" hidden="1" x14ac:dyDescent="0.2">
      <c r="A1681" t="s">
        <v>1056</v>
      </c>
      <c r="B1681" t="s">
        <v>3902</v>
      </c>
      <c r="C1681" t="str">
        <f>RT_gsm[[#This Row],[model_rxn]]&amp;"_"&amp;RT_gsm[[#This Row],[Column2]]</f>
        <v>GLYOX_c_FWD</v>
      </c>
      <c r="D1681" t="str">
        <f>_xlfn.XLOOKUP(RT_gsm[[#This Row],[Column3]],SC_enz[name_dir],SC_enz[name_dir],"")</f>
        <v>GLYOX_c_FWD</v>
      </c>
      <c r="E1681" t="str">
        <f>_xlfn.XLOOKUP(RT_gsm[[#This Row],[model_rxn]],sc_gsm[model_rxn],sc_gsm[model_rxn],"")</f>
        <v>GLYOX_c</v>
      </c>
      <c r="F1681" s="3" t="str">
        <f>_xlfn.XLOOKUP(RT_gsm[[#This Row],[Column3]],sc_gsm[Column3],sc_gsm[Column3],"")</f>
        <v>GLYOX_c_FWD</v>
      </c>
      <c r="G1681" s="3" t="str" cm="1">
        <f t="array" ref="G1681">RT_gsm[[#This Row],[model_rxn]]&amp;",r,"&amp;_xlfn.SWITCH(RT_gsm[[#This Row],[Column2]],"REV","lower_bound:-","FWD","upper_bound:")&amp;"1000"</f>
        <v>GLYOX_c,r,upper_bound:1000</v>
      </c>
      <c r="H1681" s="3" t="str">
        <f>_xlfn.XLOOKUP(RT_gsm[[#This Row],[rxn in SC GSM]],sc_gsm[model_rxn],sc_gsm[yeast8.3.4 equation],"")</f>
        <v>(R)-S-lactoylglutathione[c] + H2O[c] =&gt; (R)-lactate[c] + glutathione[c] + H+[c]</v>
      </c>
      <c r="I1681" s="3" t="b">
        <f>_xlfn.XLOOKUP(RT_gsm[[#This Row],[rxn in SC GSM]],sc_gsm[model_rxn],sc_gsm[Column12],"")</f>
        <v>1</v>
      </c>
      <c r="J1681" s="3" t="str">
        <f>IF(RT_gsm[[#This Row],[Column2]]="REV",FIND("&lt;=&gt;",RT_gsm[[#This Row],[Column8]]),"")</f>
        <v/>
      </c>
    </row>
    <row r="1682" spans="1:10" hidden="1" x14ac:dyDescent="0.2">
      <c r="A1682" t="s">
        <v>1059</v>
      </c>
      <c r="B1682" t="s">
        <v>3902</v>
      </c>
      <c r="C1682" t="str">
        <f>RT_gsm[[#This Row],[model_rxn]]&amp;"_"&amp;RT_gsm[[#This Row],[Column2]]</f>
        <v>GLYOX_m_FWD</v>
      </c>
      <c r="D1682" t="str">
        <f>_xlfn.XLOOKUP(RT_gsm[[#This Row],[Column3]],SC_enz[name_dir],SC_enz[name_dir],"")</f>
        <v>GLYOX_m_FWD</v>
      </c>
      <c r="E1682" t="str">
        <f>_xlfn.XLOOKUP(RT_gsm[[#This Row],[model_rxn]],sc_gsm[model_rxn],sc_gsm[model_rxn],"")</f>
        <v>GLYOX_m</v>
      </c>
      <c r="F1682" s="3" t="str">
        <f>_xlfn.XLOOKUP(RT_gsm[[#This Row],[Column3]],sc_gsm[Column3],sc_gsm[Column3],"")</f>
        <v>GLYOX_m_FWD</v>
      </c>
      <c r="G1682" s="3" t="str" cm="1">
        <f t="array" ref="G1682">RT_gsm[[#This Row],[model_rxn]]&amp;",r,"&amp;_xlfn.SWITCH(RT_gsm[[#This Row],[Column2]],"REV","lower_bound:-","FWD","upper_bound:")&amp;"1000"</f>
        <v>GLYOX_m,r,upper_bound:1000</v>
      </c>
      <c r="H1682" s="3" t="str">
        <f>_xlfn.XLOOKUP(RT_gsm[[#This Row],[rxn in SC GSM]],sc_gsm[model_rxn],sc_gsm[yeast8.3.4 equation],"")</f>
        <v>(R)-S-lactoylglutathione[c] + H2O[c] =&gt; (R)-lactate[c] + glutathione[c] + H+[c]</v>
      </c>
      <c r="I1682" s="3" t="b">
        <f>_xlfn.XLOOKUP(RT_gsm[[#This Row],[rxn in SC GSM]],sc_gsm[model_rxn],sc_gsm[Column12],"")</f>
        <v>1</v>
      </c>
      <c r="J1682" s="3" t="str">
        <f>IF(RT_gsm[[#This Row],[Column2]]="REV",FIND("&lt;=&gt;",RT_gsm[[#This Row],[Column8]]),"")</f>
        <v/>
      </c>
    </row>
    <row r="1683" spans="1:10" hidden="1" x14ac:dyDescent="0.2">
      <c r="A1683" t="s">
        <v>967</v>
      </c>
      <c r="B1683" t="s">
        <v>3902</v>
      </c>
      <c r="C1683" t="str">
        <f>RT_gsm[[#This Row],[model_rxn]]&amp;"_"&amp;RT_gsm[[#This Row],[Column2]]</f>
        <v>GLYTRS_c_FWD</v>
      </c>
      <c r="D1683" t="str">
        <f>_xlfn.XLOOKUP(RT_gsm[[#This Row],[Column3]],SC_enz[name_dir],SC_enz[name_dir],"")</f>
        <v>GLYTRS_c_FWD</v>
      </c>
      <c r="E1683" t="str">
        <f>_xlfn.XLOOKUP(RT_gsm[[#This Row],[model_rxn]],sc_gsm[model_rxn],sc_gsm[model_rxn],"")</f>
        <v>GLYTRS_c</v>
      </c>
      <c r="F1683" s="3" t="str">
        <f>_xlfn.XLOOKUP(RT_gsm[[#This Row],[Column3]],sc_gsm[Column3],sc_gsm[Column3],"")</f>
        <v>GLYTRS_c_FWD</v>
      </c>
      <c r="G1683" s="3" t="str" cm="1">
        <f t="array" ref="G1683">RT_gsm[[#This Row],[model_rxn]]&amp;",r,"&amp;_xlfn.SWITCH(RT_gsm[[#This Row],[Column2]],"REV","lower_bound:-","FWD","upper_bound:")&amp;"1000"</f>
        <v>GLYTRS_c,r,upper_bound:1000</v>
      </c>
      <c r="H1683" s="3" t="str">
        <f>_xlfn.XLOOKUP(RT_gsm[[#This Row],[rxn in SC GSM]],sc_gsm[model_rxn],sc_gsm[yeast8.3.4 equation],"")</f>
        <v>ATP[c] + L-glycine[c] + tRNA(Gly)[c] =&gt; AMP[c] + diphosphate[c] + Gly-tRNA(Gly)[c]</v>
      </c>
      <c r="I1683" s="3" t="b">
        <f>_xlfn.XLOOKUP(RT_gsm[[#This Row],[rxn in SC GSM]],sc_gsm[model_rxn],sc_gsm[Column12],"")</f>
        <v>1</v>
      </c>
      <c r="J1683" s="3" t="str">
        <f>IF(RT_gsm[[#This Row],[Column2]]="REV",FIND("&lt;=&gt;",RT_gsm[[#This Row],[Column8]]),"")</f>
        <v/>
      </c>
    </row>
    <row r="1684" spans="1:10" hidden="1" x14ac:dyDescent="0.2">
      <c r="A1684" t="s">
        <v>2628</v>
      </c>
      <c r="B1684" t="s">
        <v>3903</v>
      </c>
      <c r="C1684" t="str">
        <f>RT_gsm[[#This Row],[model_rxn]]&amp;"_"&amp;RT_gsm[[#This Row],[Column2]]</f>
        <v>GLYt_c_m_REV</v>
      </c>
      <c r="D1684" t="str">
        <f>_xlfn.XLOOKUP(RT_gsm[[#This Row],[Column3]],SC_enz[name_dir],SC_enz[name_dir],"")</f>
        <v>GLYt_c_m_REV</v>
      </c>
      <c r="E1684" t="str">
        <f>_xlfn.XLOOKUP(RT_gsm[[#This Row],[model_rxn]],sc_gsm[model_rxn],sc_gsm[model_rxn],"")</f>
        <v>GLYt_c_m</v>
      </c>
      <c r="F1684" s="3" t="str">
        <f>_xlfn.XLOOKUP(RT_gsm[[#This Row],[Column3]],sc_gsm[Column3],sc_gsm[Column3],"")</f>
        <v>GLYt_c_m_REV</v>
      </c>
      <c r="G1684" s="3" t="str" cm="1">
        <f t="array" ref="G1684">RT_gsm[[#This Row],[model_rxn]]&amp;",r,"&amp;_xlfn.SWITCH(RT_gsm[[#This Row],[Column2]],"REV","lower_bound:-","FWD","upper_bound:")&amp;"1000"</f>
        <v>GLYt_c_m,r,lower_bound:-1000</v>
      </c>
      <c r="H1684" s="3" t="str">
        <f>_xlfn.XLOOKUP(RT_gsm[[#This Row],[rxn in SC GSM]],sc_gsm[model_rxn],sc_gsm[yeast8.3.4 equation],"")</f>
        <v>H+[e] + L-glycine[e] &lt;=&gt; H+[c] + L-glycine[c]</v>
      </c>
      <c r="I1684" s="3" t="b">
        <f>_xlfn.XLOOKUP(RT_gsm[[#This Row],[rxn in SC GSM]],sc_gsm[model_rxn],sc_gsm[Column12],"")</f>
        <v>1</v>
      </c>
      <c r="J1684" s="3">
        <f>IF(RT_gsm[[#This Row],[Column2]]="REV",FIND("&lt;=&gt;",RT_gsm[[#This Row],[Column8]]),"")</f>
        <v>22</v>
      </c>
    </row>
    <row r="1685" spans="1:10" hidden="1" x14ac:dyDescent="0.2">
      <c r="A1685" t="s">
        <v>2628</v>
      </c>
      <c r="B1685" t="s">
        <v>3902</v>
      </c>
      <c r="C1685" t="str">
        <f>RT_gsm[[#This Row],[model_rxn]]&amp;"_"&amp;RT_gsm[[#This Row],[Column2]]</f>
        <v>GLYt_c_m_FWD</v>
      </c>
      <c r="D1685" t="str">
        <f>_xlfn.XLOOKUP(RT_gsm[[#This Row],[Column3]],SC_enz[name_dir],SC_enz[name_dir],"")</f>
        <v>GLYt_c_m_FWD</v>
      </c>
      <c r="E1685" t="str">
        <f>_xlfn.XLOOKUP(RT_gsm[[#This Row],[model_rxn]],sc_gsm[model_rxn],sc_gsm[model_rxn],"")</f>
        <v>GLYt_c_m</v>
      </c>
      <c r="F1685" s="3" t="str">
        <f>_xlfn.XLOOKUP(RT_gsm[[#This Row],[Column3]],sc_gsm[Column3],sc_gsm[Column3],"")</f>
        <v>GLYt_c_m_FWD</v>
      </c>
      <c r="G1685" s="3" t="str" cm="1">
        <f t="array" ref="G1685">RT_gsm[[#This Row],[model_rxn]]&amp;",r,"&amp;_xlfn.SWITCH(RT_gsm[[#This Row],[Column2]],"REV","lower_bound:-","FWD","upper_bound:")&amp;"1000"</f>
        <v>GLYt_c_m,r,upper_bound:1000</v>
      </c>
      <c r="H1685" s="3" t="str">
        <f>_xlfn.XLOOKUP(RT_gsm[[#This Row],[rxn in SC GSM]],sc_gsm[model_rxn],sc_gsm[yeast8.3.4 equation],"")</f>
        <v>H+[e] + L-glycine[e] &lt;=&gt; H+[c] + L-glycine[c]</v>
      </c>
      <c r="I1685" s="3" t="b">
        <f>_xlfn.XLOOKUP(RT_gsm[[#This Row],[rxn in SC GSM]],sc_gsm[model_rxn],sc_gsm[Column12],"")</f>
        <v>1</v>
      </c>
      <c r="J1685" s="3" t="str">
        <f>IF(RT_gsm[[#This Row],[Column2]]="REV",FIND("&lt;=&gt;",RT_gsm[[#This Row],[Column8]]),"")</f>
        <v/>
      </c>
    </row>
    <row r="1686" spans="1:10" hidden="1" x14ac:dyDescent="0.2">
      <c r="A1686" t="s">
        <v>2168</v>
      </c>
      <c r="B1686" t="s">
        <v>3903</v>
      </c>
      <c r="C1686" t="str">
        <f>RT_gsm[[#This Row],[model_rxn]]&amp;"_"&amp;RT_gsm[[#This Row],[Column2]]</f>
        <v>GLYtps_e_REV</v>
      </c>
      <c r="D1686" t="str">
        <f>_xlfn.XLOOKUP(RT_gsm[[#This Row],[Column3]],SC_enz[name_dir],SC_enz[name_dir],"")</f>
        <v>GLYtps_e_REV</v>
      </c>
      <c r="E1686" t="str">
        <f>_xlfn.XLOOKUP(RT_gsm[[#This Row],[model_rxn]],sc_gsm[model_rxn],sc_gsm[model_rxn],"")</f>
        <v>GLYtps_e</v>
      </c>
      <c r="F1686" s="3" t="str">
        <f>_xlfn.XLOOKUP(RT_gsm[[#This Row],[Column3]],sc_gsm[Column3],sc_gsm[Column3],"")</f>
        <v>GLYtps_e_REV</v>
      </c>
      <c r="G1686" s="3" t="str" cm="1">
        <f t="array" ref="G1686">RT_gsm[[#This Row],[model_rxn]]&amp;",r,"&amp;_xlfn.SWITCH(RT_gsm[[#This Row],[Column2]],"REV","lower_bound:-","FWD","upper_bound:")&amp;"1000"</f>
        <v>GLYtps_e,r,lower_bound:-1000</v>
      </c>
      <c r="H1686" s="3" t="str">
        <f>_xlfn.XLOOKUP(RT_gsm[[#This Row],[rxn in SC GSM]],sc_gsm[model_rxn],sc_gsm[yeast8.3.4 equation],"")</f>
        <v>H+[e] + L-glycine[e] &lt;=&gt; H+[c] + L-glycine[c]</v>
      </c>
      <c r="I1686" s="3" t="b">
        <f>_xlfn.XLOOKUP(RT_gsm[[#This Row],[rxn in SC GSM]],sc_gsm[model_rxn],sc_gsm[Column12],"")</f>
        <v>1</v>
      </c>
      <c r="J1686" s="3">
        <f>IF(RT_gsm[[#This Row],[Column2]]="REV",FIND("&lt;=&gt;",RT_gsm[[#This Row],[Column8]]),"")</f>
        <v>22</v>
      </c>
    </row>
    <row r="1687" spans="1:10" hidden="1" x14ac:dyDescent="0.2">
      <c r="A1687" t="s">
        <v>2168</v>
      </c>
      <c r="B1687" t="s">
        <v>3902</v>
      </c>
      <c r="C1687" t="str">
        <f>RT_gsm[[#This Row],[model_rxn]]&amp;"_"&amp;RT_gsm[[#This Row],[Column2]]</f>
        <v>GLYtps_e_FWD</v>
      </c>
      <c r="D1687" t="str">
        <f>_xlfn.XLOOKUP(RT_gsm[[#This Row],[Column3]],SC_enz[name_dir],SC_enz[name_dir],"")</f>
        <v>GLYtps_e_FWD</v>
      </c>
      <c r="E1687" t="str">
        <f>_xlfn.XLOOKUP(RT_gsm[[#This Row],[model_rxn]],sc_gsm[model_rxn],sc_gsm[model_rxn],"")</f>
        <v>GLYtps_e</v>
      </c>
      <c r="F1687" s="3" t="str">
        <f>_xlfn.XLOOKUP(RT_gsm[[#This Row],[Column3]],sc_gsm[Column3],sc_gsm[Column3],"")</f>
        <v>GLYtps_e_FWD</v>
      </c>
      <c r="G1687" s="3" t="str" cm="1">
        <f t="array" ref="G1687">RT_gsm[[#This Row],[model_rxn]]&amp;",r,"&amp;_xlfn.SWITCH(RT_gsm[[#This Row],[Column2]],"REV","lower_bound:-","FWD","upper_bound:")&amp;"1000"</f>
        <v>GLYtps_e,r,upper_bound:1000</v>
      </c>
      <c r="H1687" s="3" t="str">
        <f>_xlfn.XLOOKUP(RT_gsm[[#This Row],[rxn in SC GSM]],sc_gsm[model_rxn],sc_gsm[yeast8.3.4 equation],"")</f>
        <v>H+[e] + L-glycine[e] &lt;=&gt; H+[c] + L-glycine[c]</v>
      </c>
      <c r="I1687" s="3" t="b">
        <f>_xlfn.XLOOKUP(RT_gsm[[#This Row],[rxn in SC GSM]],sc_gsm[model_rxn],sc_gsm[Column12],"")</f>
        <v>1</v>
      </c>
      <c r="J1687" s="3" t="str">
        <f>IF(RT_gsm[[#This Row],[Column2]]="REV",FIND("&lt;=&gt;",RT_gsm[[#This Row],[Column8]]),"")</f>
        <v/>
      </c>
    </row>
    <row r="1688" spans="1:10" hidden="1" x14ac:dyDescent="0.2">
      <c r="A1688" t="s">
        <v>5484</v>
      </c>
      <c r="B1688" t="s">
        <v>3902</v>
      </c>
      <c r="C1688" t="str">
        <f>RT_gsm[[#This Row],[model_rxn]]&amp;"_"&amp;RT_gsm[[#This Row],[Column2]]</f>
        <v>GMAND_c_FWD</v>
      </c>
      <c r="D1688" t="str">
        <f>_xlfn.XLOOKUP(RT_gsm[[#This Row],[Column3]],SC_enz[name_dir],SC_enz[name_dir],"")</f>
        <v/>
      </c>
      <c r="E1688" t="str">
        <f>_xlfn.XLOOKUP(RT_gsm[[#This Row],[model_rxn]],sc_gsm[model_rxn],sc_gsm[model_rxn],"")</f>
        <v/>
      </c>
      <c r="F1688" s="3" t="str">
        <f>_xlfn.XLOOKUP(RT_gsm[[#This Row],[Column3]],sc_gsm[Column3],sc_gsm[Column3],"")</f>
        <v/>
      </c>
      <c r="G1688" s="3" t="str" cm="1">
        <f t="array" ref="G1688">RT_gsm[[#This Row],[model_rxn]]&amp;",r,"&amp;_xlfn.SWITCH(RT_gsm[[#This Row],[Column2]],"REV","lower_bound:-","FWD","upper_bound:")&amp;"1000"</f>
        <v>GMAND_c,r,upper_bound:1000</v>
      </c>
      <c r="H1688" s="3" t="str">
        <f>_xlfn.XLOOKUP(RT_gsm[[#This Row],[rxn in SC GSM]],sc_gsm[model_rxn],sc_gsm[yeast8.3.4 equation],"")</f>
        <v/>
      </c>
      <c r="I1688" s="3" t="str">
        <f>_xlfn.XLOOKUP(RT_gsm[[#This Row],[rxn in SC GSM]],sc_gsm[model_rxn],sc_gsm[Column12],"")</f>
        <v/>
      </c>
      <c r="J1688" s="3" t="str">
        <f>IF(RT_gsm[[#This Row],[Column2]]="REV",FIND("&lt;=&gt;",RT_gsm[[#This Row],[Column8]]),"")</f>
        <v/>
      </c>
    </row>
    <row r="1689" spans="1:10" hidden="1" x14ac:dyDescent="0.2">
      <c r="A1689" t="s">
        <v>972</v>
      </c>
      <c r="B1689" t="s">
        <v>3902</v>
      </c>
      <c r="C1689" t="str">
        <f>RT_gsm[[#This Row],[model_rxn]]&amp;"_"&amp;RT_gsm[[#This Row],[Column2]]</f>
        <v>GMPS2_c_FWD</v>
      </c>
      <c r="D1689" t="str">
        <f>_xlfn.XLOOKUP(RT_gsm[[#This Row],[Column3]],SC_enz[name_dir],SC_enz[name_dir],"")</f>
        <v>GMPS2_c_FWD</v>
      </c>
      <c r="E1689" t="str">
        <f>_xlfn.XLOOKUP(RT_gsm[[#This Row],[model_rxn]],sc_gsm[model_rxn],sc_gsm[model_rxn],"")</f>
        <v>GMPS2_c</v>
      </c>
      <c r="F1689" s="3" t="str">
        <f>_xlfn.XLOOKUP(RT_gsm[[#This Row],[Column3]],sc_gsm[Column3],sc_gsm[Column3],"")</f>
        <v>GMPS2_c_FWD</v>
      </c>
      <c r="G1689" s="3" t="str" cm="1">
        <f t="array" ref="G1689">RT_gsm[[#This Row],[model_rxn]]&amp;",r,"&amp;_xlfn.SWITCH(RT_gsm[[#This Row],[Column2]],"REV","lower_bound:-","FWD","upper_bound:")&amp;"1000"</f>
        <v>GMPS2_c,r,upper_bound:1000</v>
      </c>
      <c r="H1689" s="3" t="str">
        <f>_xlfn.XLOOKUP(RT_gsm[[#This Row],[rxn in SC GSM]],sc_gsm[model_rxn],sc_gsm[yeast8.3.4 equation],"")</f>
        <v>ATP[c] + H2O[c] + L-glutamine[c] + xanthosine-5-phosphate[c] =&gt; AMP[c] + diphosphate[c] + GMP[c] + 2 H+[c] + L-glutamate[c]</v>
      </c>
      <c r="I1689" s="3" t="b">
        <f>_xlfn.XLOOKUP(RT_gsm[[#This Row],[rxn in SC GSM]],sc_gsm[model_rxn],sc_gsm[Column12],"")</f>
        <v>1</v>
      </c>
      <c r="J1689" s="3" t="str">
        <f>IF(RT_gsm[[#This Row],[Column2]]="REV",FIND("&lt;=&gt;",RT_gsm[[#This Row],[Column8]]),"")</f>
        <v/>
      </c>
    </row>
    <row r="1690" spans="1:10" hidden="1" x14ac:dyDescent="0.2">
      <c r="A1690" t="s">
        <v>1463</v>
      </c>
      <c r="B1690" t="s">
        <v>3902</v>
      </c>
      <c r="C1690" t="str">
        <f>RT_gsm[[#This Row],[model_rxn]]&amp;"_"&amp;RT_gsm[[#This Row],[Column2]]</f>
        <v>GND_c_FWD</v>
      </c>
      <c r="D1690" t="str">
        <f>_xlfn.XLOOKUP(RT_gsm[[#This Row],[Column3]],SC_enz[name_dir],SC_enz[name_dir],"")</f>
        <v>GND_c_FWD</v>
      </c>
      <c r="E1690" t="str">
        <f>_xlfn.XLOOKUP(RT_gsm[[#This Row],[model_rxn]],sc_gsm[model_rxn],sc_gsm[model_rxn],"")</f>
        <v>GND_c</v>
      </c>
      <c r="F1690" s="3" t="str">
        <f>_xlfn.XLOOKUP(RT_gsm[[#This Row],[Column3]],sc_gsm[Column3],sc_gsm[Column3],"")</f>
        <v>GND_c_FWD</v>
      </c>
      <c r="G1690" s="3" t="str" cm="1">
        <f t="array" ref="G1690">RT_gsm[[#This Row],[model_rxn]]&amp;",r,"&amp;_xlfn.SWITCH(RT_gsm[[#This Row],[Column2]],"REV","lower_bound:-","FWD","upper_bound:")&amp;"1000"</f>
        <v>GND_c,r,upper_bound:1000</v>
      </c>
      <c r="H1690" s="3" t="str">
        <f>_xlfn.XLOOKUP(RT_gsm[[#This Row],[rxn in SC GSM]],sc_gsm[model_rxn],sc_gsm[yeast8.3.4 equation],"")</f>
        <v>6-phospho-D-gluconate[c] + NADP(+)[c] =&gt; carbon dioxide[c] + D-ribulose 5-phosphate[c] + NADPH[c]</v>
      </c>
      <c r="I1690" s="3" t="b">
        <f>_xlfn.XLOOKUP(RT_gsm[[#This Row],[rxn in SC GSM]],sc_gsm[model_rxn],sc_gsm[Column12],"")</f>
        <v>1</v>
      </c>
      <c r="J1690" s="3" t="str">
        <f>IF(RT_gsm[[#This Row],[Column2]]="REV",FIND("&lt;=&gt;",RT_gsm[[#This Row],[Column8]]),"")</f>
        <v/>
      </c>
    </row>
    <row r="1691" spans="1:10" hidden="1" x14ac:dyDescent="0.2">
      <c r="A1691" t="s">
        <v>5495</v>
      </c>
      <c r="B1691" t="s">
        <v>3902</v>
      </c>
      <c r="C1691" t="str">
        <f>RT_gsm[[#This Row],[model_rxn]]&amp;"_"&amp;RT_gsm[[#This Row],[Column2]]</f>
        <v>GNK_c_FWD</v>
      </c>
      <c r="D1691" t="str">
        <f>_xlfn.XLOOKUP(RT_gsm[[#This Row],[Column3]],SC_enz[name_dir],SC_enz[name_dir],"")</f>
        <v/>
      </c>
      <c r="E1691" t="str">
        <f>_xlfn.XLOOKUP(RT_gsm[[#This Row],[model_rxn]],sc_gsm[model_rxn],sc_gsm[model_rxn],"")</f>
        <v/>
      </c>
      <c r="F1691" s="3" t="str">
        <f>_xlfn.XLOOKUP(RT_gsm[[#This Row],[Column3]],sc_gsm[Column3],sc_gsm[Column3],"")</f>
        <v/>
      </c>
      <c r="G1691" s="3" t="str" cm="1">
        <f t="array" ref="G1691">RT_gsm[[#This Row],[model_rxn]]&amp;",r,"&amp;_xlfn.SWITCH(RT_gsm[[#This Row],[Column2]],"REV","lower_bound:-","FWD","upper_bound:")&amp;"1000"</f>
        <v>GNK_c,r,upper_bound:1000</v>
      </c>
      <c r="H1691" s="3" t="str">
        <f>_xlfn.XLOOKUP(RT_gsm[[#This Row],[rxn in SC GSM]],sc_gsm[model_rxn],sc_gsm[yeast8.3.4 equation],"")</f>
        <v/>
      </c>
      <c r="I1691" s="3" t="str">
        <f>_xlfn.XLOOKUP(RT_gsm[[#This Row],[rxn in SC GSM]],sc_gsm[model_rxn],sc_gsm[Column12],"")</f>
        <v/>
      </c>
      <c r="J1691" s="3" t="str">
        <f>IF(RT_gsm[[#This Row],[Column2]]="REV",FIND("&lt;=&gt;",RT_gsm[[#This Row],[Column8]]),"")</f>
        <v/>
      </c>
    </row>
    <row r="1692" spans="1:10" hidden="1" x14ac:dyDescent="0.2">
      <c r="A1692" t="s">
        <v>5504</v>
      </c>
      <c r="B1692" t="s">
        <v>3902</v>
      </c>
      <c r="C1692" t="str">
        <f>RT_gsm[[#This Row],[model_rxn]]&amp;"_"&amp;RT_gsm[[#This Row],[Column2]]</f>
        <v>GPIA10a_r_FWD</v>
      </c>
      <c r="D1692" t="str">
        <f>_xlfn.XLOOKUP(RT_gsm[[#This Row],[Column3]],SC_enz[name_dir],SC_enz[name_dir],"")</f>
        <v/>
      </c>
      <c r="E1692" t="str">
        <f>_xlfn.XLOOKUP(RT_gsm[[#This Row],[model_rxn]],sc_gsm[model_rxn],sc_gsm[model_rxn],"")</f>
        <v/>
      </c>
      <c r="F1692" s="3" t="str">
        <f>_xlfn.XLOOKUP(RT_gsm[[#This Row],[Column3]],sc_gsm[Column3],sc_gsm[Column3],"")</f>
        <v/>
      </c>
      <c r="G1692" s="3" t="str" cm="1">
        <f t="array" ref="G1692">RT_gsm[[#This Row],[model_rxn]]&amp;",r,"&amp;_xlfn.SWITCH(RT_gsm[[#This Row],[Column2]],"REV","lower_bound:-","FWD","upper_bound:")&amp;"1000"</f>
        <v>GPIA10a_r,r,upper_bound:1000</v>
      </c>
      <c r="H1692" s="3" t="str">
        <f>_xlfn.XLOOKUP(RT_gsm[[#This Row],[rxn in SC GSM]],sc_gsm[model_rxn],sc_gsm[yeast8.3.4 equation],"")</f>
        <v/>
      </c>
      <c r="I1692" s="3" t="str">
        <f>_xlfn.XLOOKUP(RT_gsm[[#This Row],[rxn in SC GSM]],sc_gsm[model_rxn],sc_gsm[Column12],"")</f>
        <v/>
      </c>
      <c r="J1692" s="3" t="str">
        <f>IF(RT_gsm[[#This Row],[Column2]]="REV",FIND("&lt;=&gt;",RT_gsm[[#This Row],[Column8]]),"")</f>
        <v/>
      </c>
    </row>
    <row r="1693" spans="1:10" hidden="1" x14ac:dyDescent="0.2">
      <c r="A1693" t="s">
        <v>5498</v>
      </c>
      <c r="B1693" t="s">
        <v>3902</v>
      </c>
      <c r="C1693" t="str">
        <f>RT_gsm[[#This Row],[model_rxn]]&amp;"_"&amp;RT_gsm[[#This Row],[Column2]]</f>
        <v>GPIA1_c_FWD</v>
      </c>
      <c r="D1693" t="str">
        <f>_xlfn.XLOOKUP(RT_gsm[[#This Row],[Column3]],SC_enz[name_dir],SC_enz[name_dir],"")</f>
        <v/>
      </c>
      <c r="E1693" t="str">
        <f>_xlfn.XLOOKUP(RT_gsm[[#This Row],[model_rxn]],sc_gsm[model_rxn],sc_gsm[model_rxn],"")</f>
        <v/>
      </c>
      <c r="F1693" s="3" t="str">
        <f>_xlfn.XLOOKUP(RT_gsm[[#This Row],[Column3]],sc_gsm[Column3],sc_gsm[Column3],"")</f>
        <v/>
      </c>
      <c r="G1693" s="3" t="str" cm="1">
        <f t="array" ref="G1693">RT_gsm[[#This Row],[model_rxn]]&amp;",r,"&amp;_xlfn.SWITCH(RT_gsm[[#This Row],[Column2]],"REV","lower_bound:-","FWD","upper_bound:")&amp;"1000"</f>
        <v>GPIA1_c,r,upper_bound:1000</v>
      </c>
      <c r="H1693" s="3" t="str">
        <f>_xlfn.XLOOKUP(RT_gsm[[#This Row],[rxn in SC GSM]],sc_gsm[model_rxn],sc_gsm[yeast8.3.4 equation],"")</f>
        <v/>
      </c>
      <c r="I1693" s="3" t="str">
        <f>_xlfn.XLOOKUP(RT_gsm[[#This Row],[rxn in SC GSM]],sc_gsm[model_rxn],sc_gsm[Column12],"")</f>
        <v/>
      </c>
      <c r="J1693" s="3" t="str">
        <f>IF(RT_gsm[[#This Row],[Column2]]="REV",FIND("&lt;=&gt;",RT_gsm[[#This Row],[Column8]]),"")</f>
        <v/>
      </c>
    </row>
    <row r="1694" spans="1:10" hidden="1" x14ac:dyDescent="0.2">
      <c r="A1694" t="s">
        <v>5509</v>
      </c>
      <c r="B1694" t="s">
        <v>3902</v>
      </c>
      <c r="C1694" t="str">
        <f>RT_gsm[[#This Row],[model_rxn]]&amp;"_"&amp;RT_gsm[[#This Row],[Column2]]</f>
        <v>GPIA2_c_FWD</v>
      </c>
      <c r="D1694" t="str">
        <f>_xlfn.XLOOKUP(RT_gsm[[#This Row],[Column3]],SC_enz[name_dir],SC_enz[name_dir],"")</f>
        <v/>
      </c>
      <c r="E1694" t="str">
        <f>_xlfn.XLOOKUP(RT_gsm[[#This Row],[model_rxn]],sc_gsm[model_rxn],sc_gsm[model_rxn],"")</f>
        <v/>
      </c>
      <c r="F1694" s="3" t="str">
        <f>_xlfn.XLOOKUP(RT_gsm[[#This Row],[Column3]],sc_gsm[Column3],sc_gsm[Column3],"")</f>
        <v/>
      </c>
      <c r="G1694" s="3" t="str" cm="1">
        <f t="array" ref="G1694">RT_gsm[[#This Row],[model_rxn]]&amp;",r,"&amp;_xlfn.SWITCH(RT_gsm[[#This Row],[Column2]],"REV","lower_bound:-","FWD","upper_bound:")&amp;"1000"</f>
        <v>GPIA2_c,r,upper_bound:1000</v>
      </c>
      <c r="H1694" s="3" t="str">
        <f>_xlfn.XLOOKUP(RT_gsm[[#This Row],[rxn in SC GSM]],sc_gsm[model_rxn],sc_gsm[yeast8.3.4 equation],"")</f>
        <v/>
      </c>
      <c r="I1694" s="3" t="str">
        <f>_xlfn.XLOOKUP(RT_gsm[[#This Row],[rxn in SC GSM]],sc_gsm[model_rxn],sc_gsm[Column12],"")</f>
        <v/>
      </c>
      <c r="J1694" s="3" t="str">
        <f>IF(RT_gsm[[#This Row],[Column2]]="REV",FIND("&lt;=&gt;",RT_gsm[[#This Row],[Column8]]),"")</f>
        <v/>
      </c>
    </row>
    <row r="1695" spans="1:10" hidden="1" x14ac:dyDescent="0.2">
      <c r="A1695" t="s">
        <v>5512</v>
      </c>
      <c r="B1695" t="s">
        <v>3902</v>
      </c>
      <c r="C1695" t="str">
        <f>RT_gsm[[#This Row],[model_rxn]]&amp;"_"&amp;RT_gsm[[#This Row],[Column2]]</f>
        <v>GPIA3_c_r_FWD</v>
      </c>
      <c r="D1695" t="str">
        <f>_xlfn.XLOOKUP(RT_gsm[[#This Row],[Column3]],SC_enz[name_dir],SC_enz[name_dir],"")</f>
        <v/>
      </c>
      <c r="E1695" t="str">
        <f>_xlfn.XLOOKUP(RT_gsm[[#This Row],[model_rxn]],sc_gsm[model_rxn],sc_gsm[model_rxn],"")</f>
        <v/>
      </c>
      <c r="F1695" s="3" t="str">
        <f>_xlfn.XLOOKUP(RT_gsm[[#This Row],[Column3]],sc_gsm[Column3],sc_gsm[Column3],"")</f>
        <v/>
      </c>
      <c r="G1695" s="3" t="str" cm="1">
        <f t="array" ref="G1695">RT_gsm[[#This Row],[model_rxn]]&amp;",r,"&amp;_xlfn.SWITCH(RT_gsm[[#This Row],[Column2]],"REV","lower_bound:-","FWD","upper_bound:")&amp;"1000"</f>
        <v>GPIA3_c_r,r,upper_bound:1000</v>
      </c>
      <c r="H1695" s="3" t="str">
        <f>_xlfn.XLOOKUP(RT_gsm[[#This Row],[rxn in SC GSM]],sc_gsm[model_rxn],sc_gsm[yeast8.3.4 equation],"")</f>
        <v/>
      </c>
      <c r="I1695" s="3" t="str">
        <f>_xlfn.XLOOKUP(RT_gsm[[#This Row],[rxn in SC GSM]],sc_gsm[model_rxn],sc_gsm[Column12],"")</f>
        <v/>
      </c>
      <c r="J1695" s="3" t="str">
        <f>IF(RT_gsm[[#This Row],[Column2]]="REV",FIND("&lt;=&gt;",RT_gsm[[#This Row],[Column8]]),"")</f>
        <v/>
      </c>
    </row>
    <row r="1696" spans="1:10" hidden="1" x14ac:dyDescent="0.2">
      <c r="A1696" t="s">
        <v>5515</v>
      </c>
      <c r="B1696" t="s">
        <v>3902</v>
      </c>
      <c r="C1696" t="str">
        <f>RT_gsm[[#This Row],[model_rxn]]&amp;"_"&amp;RT_gsm[[#This Row],[Column2]]</f>
        <v>GPIA4_r_FWD</v>
      </c>
      <c r="D1696" t="str">
        <f>_xlfn.XLOOKUP(RT_gsm[[#This Row],[Column3]],SC_enz[name_dir],SC_enz[name_dir],"")</f>
        <v/>
      </c>
      <c r="E1696" t="str">
        <f>_xlfn.XLOOKUP(RT_gsm[[#This Row],[model_rxn]],sc_gsm[model_rxn],sc_gsm[model_rxn],"")</f>
        <v/>
      </c>
      <c r="F1696" s="3" t="str">
        <f>_xlfn.XLOOKUP(RT_gsm[[#This Row],[Column3]],sc_gsm[Column3],sc_gsm[Column3],"")</f>
        <v/>
      </c>
      <c r="G1696" s="3" t="str" cm="1">
        <f t="array" ref="G1696">RT_gsm[[#This Row],[model_rxn]]&amp;",r,"&amp;_xlfn.SWITCH(RT_gsm[[#This Row],[Column2]],"REV","lower_bound:-","FWD","upper_bound:")&amp;"1000"</f>
        <v>GPIA4_r,r,upper_bound:1000</v>
      </c>
      <c r="H1696" s="3" t="str">
        <f>_xlfn.XLOOKUP(RT_gsm[[#This Row],[rxn in SC GSM]],sc_gsm[model_rxn],sc_gsm[yeast8.3.4 equation],"")</f>
        <v/>
      </c>
      <c r="I1696" s="3" t="str">
        <f>_xlfn.XLOOKUP(RT_gsm[[#This Row],[rxn in SC GSM]],sc_gsm[model_rxn],sc_gsm[Column12],"")</f>
        <v/>
      </c>
      <c r="J1696" s="3" t="str">
        <f>IF(RT_gsm[[#This Row],[Column2]]="REV",FIND("&lt;=&gt;",RT_gsm[[#This Row],[Column8]]),"")</f>
        <v/>
      </c>
    </row>
    <row r="1697" spans="1:10" hidden="1" x14ac:dyDescent="0.2">
      <c r="A1697" t="s">
        <v>3573</v>
      </c>
      <c r="B1697" t="s">
        <v>3903</v>
      </c>
      <c r="C1697" t="str">
        <f>RT_gsm[[#This Row],[model_rxn]]&amp;"_"&amp;RT_gsm[[#This Row],[Column2]]</f>
        <v>GPIA5_r_REV</v>
      </c>
      <c r="D1697" t="str">
        <f>_xlfn.XLOOKUP(RT_gsm[[#This Row],[Column3]],SC_enz[name_dir],SC_enz[name_dir],"")</f>
        <v>GPIA5_r_REV</v>
      </c>
      <c r="E1697" t="str">
        <f>_xlfn.XLOOKUP(RT_gsm[[#This Row],[model_rxn]],sc_gsm[model_rxn],sc_gsm[model_rxn],"")</f>
        <v>GPIA5_r</v>
      </c>
      <c r="F1697" s="3" t="str">
        <f>_xlfn.XLOOKUP(RT_gsm[[#This Row],[Column3]],sc_gsm[Column3],sc_gsm[Column3],"")</f>
        <v>GPIA5_r_REV</v>
      </c>
      <c r="G1697" s="3" t="str" cm="1">
        <f t="array" ref="G1697">RT_gsm[[#This Row],[model_rxn]]&amp;",r,"&amp;_xlfn.SWITCH(RT_gsm[[#This Row],[Column2]],"REV","lower_bound:-","FWD","upper_bound:")&amp;"1000"</f>
        <v>GPIA5_r,r,lower_bound:-1000</v>
      </c>
      <c r="H1697" s="3" t="str">
        <f>_xlfn.XLOOKUP(RT_gsm[[#This Row],[rxn in SC GSM]],sc_gsm[model_rxn],sc_gsm[yeast8.3.4 equation],"")</f>
        <v>6-(alpha-D-glucosaminyl)-O-acyl-1-phosphatidyl-1D-myo-inositol[er] + dolichyl D-mannosyl phosphate[er] &lt;=&gt; 6-O-[alpha-D-mannosyl-(1-&gt;4)-alpha-D-glucosaminyl]-O-acyl-1-phosphatidyl-1D-myo-inositol[er] + dolichyl phosphate[er]</v>
      </c>
      <c r="I1697" s="3" t="b">
        <f>_xlfn.XLOOKUP(RT_gsm[[#This Row],[rxn in SC GSM]],sc_gsm[model_rxn],sc_gsm[Column12],"")</f>
        <v>1</v>
      </c>
      <c r="J1697" s="3">
        <f>IF(RT_gsm[[#This Row],[Column2]]="REV",FIND("&lt;=&gt;",RT_gsm[[#This Row],[Column8]]),"")</f>
        <v>104</v>
      </c>
    </row>
    <row r="1698" spans="1:10" hidden="1" x14ac:dyDescent="0.2">
      <c r="A1698" t="s">
        <v>3573</v>
      </c>
      <c r="B1698" t="s">
        <v>3902</v>
      </c>
      <c r="C1698" t="str">
        <f>RT_gsm[[#This Row],[model_rxn]]&amp;"_"&amp;RT_gsm[[#This Row],[Column2]]</f>
        <v>GPIA5_r_FWD</v>
      </c>
      <c r="D1698" t="str">
        <f>_xlfn.XLOOKUP(RT_gsm[[#This Row],[Column3]],SC_enz[name_dir],SC_enz[name_dir],"")</f>
        <v>GPIA5_r_FWD</v>
      </c>
      <c r="E1698" t="str">
        <f>_xlfn.XLOOKUP(RT_gsm[[#This Row],[model_rxn]],sc_gsm[model_rxn],sc_gsm[model_rxn],"")</f>
        <v>GPIA5_r</v>
      </c>
      <c r="F1698" s="3" t="str">
        <f>_xlfn.XLOOKUP(RT_gsm[[#This Row],[Column3]],sc_gsm[Column3],sc_gsm[Column3],"")</f>
        <v>GPIA5_r_FWD</v>
      </c>
      <c r="G1698" s="3" t="str" cm="1">
        <f t="array" ref="G1698">RT_gsm[[#This Row],[model_rxn]]&amp;",r,"&amp;_xlfn.SWITCH(RT_gsm[[#This Row],[Column2]],"REV","lower_bound:-","FWD","upper_bound:")&amp;"1000"</f>
        <v>GPIA5_r,r,upper_bound:1000</v>
      </c>
      <c r="H1698" s="3" t="str">
        <f>_xlfn.XLOOKUP(RT_gsm[[#This Row],[rxn in SC GSM]],sc_gsm[model_rxn],sc_gsm[yeast8.3.4 equation],"")</f>
        <v>6-(alpha-D-glucosaminyl)-O-acyl-1-phosphatidyl-1D-myo-inositol[er] + dolichyl D-mannosyl phosphate[er] &lt;=&gt; 6-O-[alpha-D-mannosyl-(1-&gt;4)-alpha-D-glucosaminyl]-O-acyl-1-phosphatidyl-1D-myo-inositol[er] + dolichyl phosphate[er]</v>
      </c>
      <c r="I1698" s="3" t="b">
        <f>_xlfn.XLOOKUP(RT_gsm[[#This Row],[rxn in SC GSM]],sc_gsm[model_rxn],sc_gsm[Column12],"")</f>
        <v>1</v>
      </c>
      <c r="J1698" s="3" t="str">
        <f>IF(RT_gsm[[#This Row],[Column2]]="REV",FIND("&lt;=&gt;",RT_gsm[[#This Row],[Column8]]),"")</f>
        <v/>
      </c>
    </row>
    <row r="1699" spans="1:10" hidden="1" x14ac:dyDescent="0.2">
      <c r="A1699" t="s">
        <v>978</v>
      </c>
      <c r="B1699" t="s">
        <v>3903</v>
      </c>
      <c r="C1699" t="str">
        <f>RT_gsm[[#This Row],[model_rxn]]&amp;"_"&amp;RT_gsm[[#This Row],[Column2]]</f>
        <v>GPIA6_r_REV</v>
      </c>
      <c r="D1699" t="str">
        <f>_xlfn.XLOOKUP(RT_gsm[[#This Row],[Column3]],SC_enz[name_dir],SC_enz[name_dir],"")</f>
        <v>GPIA6_r_REV</v>
      </c>
      <c r="E1699" t="str">
        <f>_xlfn.XLOOKUP(RT_gsm[[#This Row],[model_rxn]],sc_gsm[model_rxn],sc_gsm[model_rxn],"")</f>
        <v>GPIA6_r</v>
      </c>
      <c r="F1699" s="3" t="str">
        <f>_xlfn.XLOOKUP(RT_gsm[[#This Row],[Column3]],sc_gsm[Column3],sc_gsm[Column3],"")</f>
        <v>GPIA6_r_REV</v>
      </c>
      <c r="G1699" s="3" t="str" cm="1">
        <f t="array" ref="G1699">RT_gsm[[#This Row],[model_rxn]]&amp;",r,"&amp;_xlfn.SWITCH(RT_gsm[[#This Row],[Column2]],"REV","lower_bound:-","FWD","upper_bound:")&amp;"1000"</f>
        <v>GPIA6_r,r,lower_bound:-1000</v>
      </c>
      <c r="H1699" s="3" t="str">
        <f>_xlfn.XLOOKUP(RT_gsm[[#This Row],[rxn in SC GSM]],sc_gsm[model_rxn],sc_gsm[yeast8.3.4 equation],"")</f>
        <v>6-O-[alpha-D-mannosyl-(1-&gt;4)-alpha-D-glucosaminyl]-O-acyl-1-phosphatidyl-1D-myo-inositol[er] + phosphatidylethanolamine backbone[er] &lt;=&gt; 6-O-{2-O-[(2-aminoethyl)phosphoryl]-alpha-D-mannosyl-(1-&gt;4)-alpha-D-glucosaminyl}-O-acyl-1-phosphatidyl-1D-myo-inositol[er]</v>
      </c>
      <c r="I1699" s="3" t="b">
        <f>_xlfn.XLOOKUP(RT_gsm[[#This Row],[rxn in SC GSM]],sc_gsm[model_rxn],sc_gsm[Column12],"")</f>
        <v>1</v>
      </c>
      <c r="J1699" s="3">
        <f>IF(RT_gsm[[#This Row],[Column2]]="REV",FIND("&lt;=&gt;",RT_gsm[[#This Row],[Column8]]),"")</f>
        <v>134</v>
      </c>
    </row>
    <row r="1700" spans="1:10" hidden="1" x14ac:dyDescent="0.2">
      <c r="A1700" t="s">
        <v>978</v>
      </c>
      <c r="B1700" t="s">
        <v>3902</v>
      </c>
      <c r="C1700" t="str">
        <f>RT_gsm[[#This Row],[model_rxn]]&amp;"_"&amp;RT_gsm[[#This Row],[Column2]]</f>
        <v>GPIA6_r_FWD</v>
      </c>
      <c r="D1700" t="str">
        <f>_xlfn.XLOOKUP(RT_gsm[[#This Row],[Column3]],SC_enz[name_dir],SC_enz[name_dir],"")</f>
        <v>GPIA6_r_FWD</v>
      </c>
      <c r="E1700" t="str">
        <f>_xlfn.XLOOKUP(RT_gsm[[#This Row],[model_rxn]],sc_gsm[model_rxn],sc_gsm[model_rxn],"")</f>
        <v>GPIA6_r</v>
      </c>
      <c r="F1700" s="3" t="str">
        <f>_xlfn.XLOOKUP(RT_gsm[[#This Row],[Column3]],sc_gsm[Column3],sc_gsm[Column3],"")</f>
        <v>GPIA6_r_FWD</v>
      </c>
      <c r="G1700" s="3" t="str" cm="1">
        <f t="array" ref="G1700">RT_gsm[[#This Row],[model_rxn]]&amp;",r,"&amp;_xlfn.SWITCH(RT_gsm[[#This Row],[Column2]],"REV","lower_bound:-","FWD","upper_bound:")&amp;"1000"</f>
        <v>GPIA6_r,r,upper_bound:1000</v>
      </c>
      <c r="H1700" s="3" t="str">
        <f>_xlfn.XLOOKUP(RT_gsm[[#This Row],[rxn in SC GSM]],sc_gsm[model_rxn],sc_gsm[yeast8.3.4 equation],"")</f>
        <v>6-O-[alpha-D-mannosyl-(1-&gt;4)-alpha-D-glucosaminyl]-O-acyl-1-phosphatidyl-1D-myo-inositol[er] + phosphatidylethanolamine backbone[er] &lt;=&gt; 6-O-{2-O-[(2-aminoethyl)phosphoryl]-alpha-D-mannosyl-(1-&gt;4)-alpha-D-glucosaminyl}-O-acyl-1-phosphatidyl-1D-myo-inositol[er]</v>
      </c>
      <c r="I1700" s="3" t="b">
        <f>_xlfn.XLOOKUP(RT_gsm[[#This Row],[rxn in SC GSM]],sc_gsm[model_rxn],sc_gsm[Column12],"")</f>
        <v>1</v>
      </c>
      <c r="J1700" s="3" t="str">
        <f>IF(RT_gsm[[#This Row],[Column2]]="REV",FIND("&lt;=&gt;",RT_gsm[[#This Row],[Column8]]),"")</f>
        <v/>
      </c>
    </row>
    <row r="1701" spans="1:10" hidden="1" x14ac:dyDescent="0.2">
      <c r="A1701" t="s">
        <v>981</v>
      </c>
      <c r="B1701" t="s">
        <v>3903</v>
      </c>
      <c r="C1701" t="str">
        <f>RT_gsm[[#This Row],[model_rxn]]&amp;"_"&amp;RT_gsm[[#This Row],[Column2]]</f>
        <v>GPIA7_r_REV</v>
      </c>
      <c r="D1701" t="str">
        <f>_xlfn.XLOOKUP(RT_gsm[[#This Row],[Column3]],SC_enz[name_dir],SC_enz[name_dir],"")</f>
        <v>GPIA7_r_REV</v>
      </c>
      <c r="E1701" t="str">
        <f>_xlfn.XLOOKUP(RT_gsm[[#This Row],[model_rxn]],sc_gsm[model_rxn],sc_gsm[model_rxn],"")</f>
        <v>GPIA7_r</v>
      </c>
      <c r="F1701" s="3" t="str">
        <f>_xlfn.XLOOKUP(RT_gsm[[#This Row],[Column3]],sc_gsm[Column3],sc_gsm[Column3],"")</f>
        <v>GPIA7_r_REV</v>
      </c>
      <c r="G1701" s="3" t="str" cm="1">
        <f t="array" ref="G1701">RT_gsm[[#This Row],[model_rxn]]&amp;",r,"&amp;_xlfn.SWITCH(RT_gsm[[#This Row],[Column2]],"REV","lower_bound:-","FWD","upper_bound:")&amp;"1000"</f>
        <v>GPIA7_r,r,lower_bound:-1000</v>
      </c>
      <c r="H1701" s="3" t="str">
        <f>_xlfn.XLOOKUP(RT_gsm[[#This Row],[rxn in SC GSM]],sc_gsm[model_rxn],sc_gsm[yeast8.3.4 equation],"")</f>
        <v>6-O-{2-O-[(2-aminoethyl)phosphoryl]-alpha-D-mannosyl-(1-&gt;4)-alpha-D-glucosaminyl}-O-acyl-1-phosphatidyl-1D-myo-inositol[er] + dolichyl D-mannosyl phosphate[er] &lt;=&gt; 6-O-{alpha-D-mannosyl-(1-&gt;6)-2-O-[(2-aminoethyl)phosphoryl]-alpha-D-mannosyl-(1-&gt;4)-alpha-D-glucosaminyl}-O-acyl-1-phosphatidyl-1D-myo-inositol[er] + dolichyl phosphate[er]</v>
      </c>
      <c r="I1701" s="3" t="b">
        <f>_xlfn.XLOOKUP(RT_gsm[[#This Row],[rxn in SC GSM]],sc_gsm[model_rxn],sc_gsm[Column12],"")</f>
        <v>1</v>
      </c>
      <c r="J1701" s="3">
        <f>IF(RT_gsm[[#This Row],[Column2]]="REV",FIND("&lt;=&gt;",RT_gsm[[#This Row],[Column8]]),"")</f>
        <v>161</v>
      </c>
    </row>
    <row r="1702" spans="1:10" hidden="1" x14ac:dyDescent="0.2">
      <c r="A1702" t="s">
        <v>981</v>
      </c>
      <c r="B1702" t="s">
        <v>3902</v>
      </c>
      <c r="C1702" t="str">
        <f>RT_gsm[[#This Row],[model_rxn]]&amp;"_"&amp;RT_gsm[[#This Row],[Column2]]</f>
        <v>GPIA7_r_FWD</v>
      </c>
      <c r="D1702" t="str">
        <f>_xlfn.XLOOKUP(RT_gsm[[#This Row],[Column3]],SC_enz[name_dir],SC_enz[name_dir],"")</f>
        <v>GPIA7_r_FWD</v>
      </c>
      <c r="E1702" t="str">
        <f>_xlfn.XLOOKUP(RT_gsm[[#This Row],[model_rxn]],sc_gsm[model_rxn],sc_gsm[model_rxn],"")</f>
        <v>GPIA7_r</v>
      </c>
      <c r="F1702" s="3" t="str">
        <f>_xlfn.XLOOKUP(RT_gsm[[#This Row],[Column3]],sc_gsm[Column3],sc_gsm[Column3],"")</f>
        <v>GPIA7_r_FWD</v>
      </c>
      <c r="G1702" s="3" t="str" cm="1">
        <f t="array" ref="G1702">RT_gsm[[#This Row],[model_rxn]]&amp;",r,"&amp;_xlfn.SWITCH(RT_gsm[[#This Row],[Column2]],"REV","lower_bound:-","FWD","upper_bound:")&amp;"1000"</f>
        <v>GPIA7_r,r,upper_bound:1000</v>
      </c>
      <c r="H1702" s="3" t="str">
        <f>_xlfn.XLOOKUP(RT_gsm[[#This Row],[rxn in SC GSM]],sc_gsm[model_rxn],sc_gsm[yeast8.3.4 equation],"")</f>
        <v>6-O-{2-O-[(2-aminoethyl)phosphoryl]-alpha-D-mannosyl-(1-&gt;4)-alpha-D-glucosaminyl}-O-acyl-1-phosphatidyl-1D-myo-inositol[er] + dolichyl D-mannosyl phosphate[er] &lt;=&gt; 6-O-{alpha-D-mannosyl-(1-&gt;6)-2-O-[(2-aminoethyl)phosphoryl]-alpha-D-mannosyl-(1-&gt;4)-alpha-D-glucosaminyl}-O-acyl-1-phosphatidyl-1D-myo-inositol[er] + dolichyl phosphate[er]</v>
      </c>
      <c r="I1702" s="3" t="b">
        <f>_xlfn.XLOOKUP(RT_gsm[[#This Row],[rxn in SC GSM]],sc_gsm[model_rxn],sc_gsm[Column12],"")</f>
        <v>1</v>
      </c>
      <c r="J1702" s="3" t="str">
        <f>IF(RT_gsm[[#This Row],[Column2]]="REV",FIND("&lt;=&gt;",RT_gsm[[#This Row],[Column8]]),"")</f>
        <v/>
      </c>
    </row>
    <row r="1703" spans="1:10" hidden="1" x14ac:dyDescent="0.2">
      <c r="A1703" t="s">
        <v>5525</v>
      </c>
      <c r="B1703" t="s">
        <v>3902</v>
      </c>
      <c r="C1703" t="str">
        <f>RT_gsm[[#This Row],[model_rxn]]&amp;"_"&amp;RT_gsm[[#This Row],[Column2]]</f>
        <v>GPIA8a_r_FWD</v>
      </c>
      <c r="D1703" t="str">
        <f>_xlfn.XLOOKUP(RT_gsm[[#This Row],[Column3]],SC_enz[name_dir],SC_enz[name_dir],"")</f>
        <v/>
      </c>
      <c r="E1703" t="str">
        <f>_xlfn.XLOOKUP(RT_gsm[[#This Row],[model_rxn]],sc_gsm[model_rxn],sc_gsm[model_rxn],"")</f>
        <v/>
      </c>
      <c r="F1703" s="3" t="str">
        <f>_xlfn.XLOOKUP(RT_gsm[[#This Row],[Column3]],sc_gsm[Column3],sc_gsm[Column3],"")</f>
        <v/>
      </c>
      <c r="G1703" s="3" t="str" cm="1">
        <f t="array" ref="G1703">RT_gsm[[#This Row],[model_rxn]]&amp;",r,"&amp;_xlfn.SWITCH(RT_gsm[[#This Row],[Column2]],"REV","lower_bound:-","FWD","upper_bound:")&amp;"1000"</f>
        <v>GPIA8a_r,r,upper_bound:1000</v>
      </c>
      <c r="H1703" s="3" t="str">
        <f>_xlfn.XLOOKUP(RT_gsm[[#This Row],[rxn in SC GSM]],sc_gsm[model_rxn],sc_gsm[yeast8.3.4 equation],"")</f>
        <v/>
      </c>
      <c r="I1703" s="3" t="str">
        <f>_xlfn.XLOOKUP(RT_gsm[[#This Row],[rxn in SC GSM]],sc_gsm[model_rxn],sc_gsm[Column12],"")</f>
        <v/>
      </c>
      <c r="J1703" s="3" t="str">
        <f>IF(RT_gsm[[#This Row],[Column2]]="REV",FIND("&lt;=&gt;",RT_gsm[[#This Row],[Column8]]),"")</f>
        <v/>
      </c>
    </row>
    <row r="1704" spans="1:10" hidden="1" x14ac:dyDescent="0.2">
      <c r="A1704" t="s">
        <v>5528</v>
      </c>
      <c r="B1704" t="s">
        <v>3902</v>
      </c>
      <c r="C1704" t="str">
        <f>RT_gsm[[#This Row],[model_rxn]]&amp;"_"&amp;RT_gsm[[#This Row],[Column2]]</f>
        <v>GPIA8b_r_FWD</v>
      </c>
      <c r="D1704" t="str">
        <f>_xlfn.XLOOKUP(RT_gsm[[#This Row],[Column3]],SC_enz[name_dir],SC_enz[name_dir],"")</f>
        <v/>
      </c>
      <c r="E1704" t="str">
        <f>_xlfn.XLOOKUP(RT_gsm[[#This Row],[model_rxn]],sc_gsm[model_rxn],sc_gsm[model_rxn],"")</f>
        <v/>
      </c>
      <c r="F1704" s="3" t="str">
        <f>_xlfn.XLOOKUP(RT_gsm[[#This Row],[Column3]],sc_gsm[Column3],sc_gsm[Column3],"")</f>
        <v/>
      </c>
      <c r="G1704" s="3" t="str" cm="1">
        <f t="array" ref="G1704">RT_gsm[[#This Row],[model_rxn]]&amp;",r,"&amp;_xlfn.SWITCH(RT_gsm[[#This Row],[Column2]],"REV","lower_bound:-","FWD","upper_bound:")&amp;"1000"</f>
        <v>GPIA8b_r,r,upper_bound:1000</v>
      </c>
      <c r="H1704" s="3" t="str">
        <f>_xlfn.XLOOKUP(RT_gsm[[#This Row],[rxn in SC GSM]],sc_gsm[model_rxn],sc_gsm[yeast8.3.4 equation],"")</f>
        <v/>
      </c>
      <c r="I1704" s="3" t="str">
        <f>_xlfn.XLOOKUP(RT_gsm[[#This Row],[rxn in SC GSM]],sc_gsm[model_rxn],sc_gsm[Column12],"")</f>
        <v/>
      </c>
      <c r="J1704" s="3" t="str">
        <f>IF(RT_gsm[[#This Row],[Column2]]="REV",FIND("&lt;=&gt;",RT_gsm[[#This Row],[Column8]]),"")</f>
        <v/>
      </c>
    </row>
    <row r="1705" spans="1:10" hidden="1" x14ac:dyDescent="0.2">
      <c r="A1705" t="s">
        <v>5531</v>
      </c>
      <c r="B1705" t="s">
        <v>3902</v>
      </c>
      <c r="C1705" t="str">
        <f>RT_gsm[[#This Row],[model_rxn]]&amp;"_"&amp;RT_gsm[[#This Row],[Column2]]</f>
        <v>GPIA9a_r_FWD</v>
      </c>
      <c r="D1705" t="str">
        <f>_xlfn.XLOOKUP(RT_gsm[[#This Row],[Column3]],SC_enz[name_dir],SC_enz[name_dir],"")</f>
        <v/>
      </c>
      <c r="E1705" t="str">
        <f>_xlfn.XLOOKUP(RT_gsm[[#This Row],[model_rxn]],sc_gsm[model_rxn],sc_gsm[model_rxn],"")</f>
        <v/>
      </c>
      <c r="F1705" s="3" t="str">
        <f>_xlfn.XLOOKUP(RT_gsm[[#This Row],[Column3]],sc_gsm[Column3],sc_gsm[Column3],"")</f>
        <v/>
      </c>
      <c r="G1705" s="3" t="str" cm="1">
        <f t="array" ref="G1705">RT_gsm[[#This Row],[model_rxn]]&amp;",r,"&amp;_xlfn.SWITCH(RT_gsm[[#This Row],[Column2]],"REV","lower_bound:-","FWD","upper_bound:")&amp;"1000"</f>
        <v>GPIA9a_r,r,upper_bound:1000</v>
      </c>
      <c r="H1705" s="3" t="str">
        <f>_xlfn.XLOOKUP(RT_gsm[[#This Row],[rxn in SC GSM]],sc_gsm[model_rxn],sc_gsm[yeast8.3.4 equation],"")</f>
        <v/>
      </c>
      <c r="I1705" s="3" t="str">
        <f>_xlfn.XLOOKUP(RT_gsm[[#This Row],[rxn in SC GSM]],sc_gsm[model_rxn],sc_gsm[Column12],"")</f>
        <v/>
      </c>
      <c r="J1705" s="3" t="str">
        <f>IF(RT_gsm[[#This Row],[Column2]]="REV",FIND("&lt;=&gt;",RT_gsm[[#This Row],[Column8]]),"")</f>
        <v/>
      </c>
    </row>
    <row r="1706" spans="1:10" hidden="1" x14ac:dyDescent="0.2">
      <c r="A1706" t="s">
        <v>858</v>
      </c>
      <c r="B1706" t="s">
        <v>3902</v>
      </c>
      <c r="C1706" t="str">
        <f>RT_gsm[[#This Row],[model_rxn]]&amp;"_"&amp;RT_gsm[[#This Row],[Column2]]</f>
        <v>GRTT_c_FWD</v>
      </c>
      <c r="D1706" t="str">
        <f>_xlfn.XLOOKUP(RT_gsm[[#This Row],[Column3]],SC_enz[name_dir],SC_enz[name_dir],"")</f>
        <v>GRTT_c_FWD</v>
      </c>
      <c r="E1706" t="str">
        <f>_xlfn.XLOOKUP(RT_gsm[[#This Row],[model_rxn]],sc_gsm[model_rxn],sc_gsm[model_rxn],"")</f>
        <v>GRTT_c</v>
      </c>
      <c r="F1706" s="3" t="str">
        <f>_xlfn.XLOOKUP(RT_gsm[[#This Row],[Column3]],sc_gsm[Column3],sc_gsm[Column3],"")</f>
        <v>GRTT_c_FWD</v>
      </c>
      <c r="G1706" s="3" t="str" cm="1">
        <f t="array" ref="G1706">RT_gsm[[#This Row],[model_rxn]]&amp;",r,"&amp;_xlfn.SWITCH(RT_gsm[[#This Row],[Column2]],"REV","lower_bound:-","FWD","upper_bound:")&amp;"1000"</f>
        <v>GRTT_c,r,upper_bound:1000</v>
      </c>
      <c r="H1706" s="3" t="str">
        <f>_xlfn.XLOOKUP(RT_gsm[[#This Row],[rxn in SC GSM]],sc_gsm[model_rxn],sc_gsm[yeast8.3.4 equation],"")</f>
        <v>geranyl diphosphate[c] + isopentenyl diphosphate[c] =&gt; farnesyl diphosphate[c] + diphosphate[c]</v>
      </c>
      <c r="I1706" s="3" t="b">
        <f>_xlfn.XLOOKUP(RT_gsm[[#This Row],[rxn in SC GSM]],sc_gsm[model_rxn],sc_gsm[Column12],"")</f>
        <v>1</v>
      </c>
      <c r="J1706" s="3" t="str">
        <f>IF(RT_gsm[[#This Row],[Column2]]="REV",FIND("&lt;=&gt;",RT_gsm[[#This Row],[Column8]]),"")</f>
        <v/>
      </c>
    </row>
    <row r="1707" spans="1:10" hidden="1" x14ac:dyDescent="0.2">
      <c r="A1707" t="s">
        <v>2640</v>
      </c>
      <c r="B1707" t="s">
        <v>3902</v>
      </c>
      <c r="C1707" t="str">
        <f>RT_gsm[[#This Row],[model_rxn]]&amp;"_"&amp;RT_gsm[[#This Row],[Column2]]</f>
        <v>GSNK_c_FWD</v>
      </c>
      <c r="D1707" t="str">
        <f>_xlfn.XLOOKUP(RT_gsm[[#This Row],[Column3]],SC_enz[name_dir],SC_enz[name_dir],"")</f>
        <v>GSNK_c_FWD</v>
      </c>
      <c r="E1707" t="str">
        <f>_xlfn.XLOOKUP(RT_gsm[[#This Row],[model_rxn]],sc_gsm[model_rxn],sc_gsm[model_rxn],"")</f>
        <v>GSNK_c</v>
      </c>
      <c r="F1707" s="3" t="str">
        <f>_xlfn.XLOOKUP(RT_gsm[[#This Row],[Column3]],sc_gsm[Column3],sc_gsm[Column3],"")</f>
        <v>GSNK_c_FWD</v>
      </c>
      <c r="G1707" s="3" t="str" cm="1">
        <f t="array" ref="G1707">RT_gsm[[#This Row],[model_rxn]]&amp;",r,"&amp;_xlfn.SWITCH(RT_gsm[[#This Row],[Column2]],"REV","lower_bound:-","FWD","upper_bound:")&amp;"1000"</f>
        <v>GSNK_c,r,upper_bound:1000</v>
      </c>
      <c r="H1707" s="3" t="str">
        <f>_xlfn.XLOOKUP(RT_gsm[[#This Row],[rxn in SC GSM]],sc_gsm[model_rxn],sc_gsm[yeast8.3.4 equation],"")</f>
        <v>ATP[c] + guanosine[c] =&gt; ADP[c] + GMP[c] + H+[c]</v>
      </c>
      <c r="I1707" s="3" t="b">
        <f>_xlfn.XLOOKUP(RT_gsm[[#This Row],[rxn in SC GSM]],sc_gsm[model_rxn],sc_gsm[Column12],"")</f>
        <v>1</v>
      </c>
      <c r="J1707" s="3" t="str">
        <f>IF(RT_gsm[[#This Row],[Column2]]="REV",FIND("&lt;=&gt;",RT_gsm[[#This Row],[Column8]]),"")</f>
        <v/>
      </c>
    </row>
    <row r="1708" spans="1:10" hidden="1" x14ac:dyDescent="0.2">
      <c r="A1708" t="s">
        <v>2642</v>
      </c>
      <c r="B1708" t="s">
        <v>3902</v>
      </c>
      <c r="C1708" t="str">
        <f>RT_gsm[[#This Row],[model_rxn]]&amp;"_"&amp;RT_gsm[[#This Row],[Column2]]</f>
        <v>GSNt_c_e_FWD</v>
      </c>
      <c r="D1708" t="str">
        <f>_xlfn.XLOOKUP(RT_gsm[[#This Row],[Column3]],SC_enz[name_dir],SC_enz[name_dir],"")</f>
        <v>GSNt_c_e_FWD</v>
      </c>
      <c r="E1708" t="str">
        <f>_xlfn.XLOOKUP(RT_gsm[[#This Row],[model_rxn]],sc_gsm[model_rxn],sc_gsm[model_rxn],"")</f>
        <v>GSNt_c_e</v>
      </c>
      <c r="F1708" s="3" t="str">
        <f>_xlfn.XLOOKUP(RT_gsm[[#This Row],[Column3]],sc_gsm[Column3],sc_gsm[Column3],"")</f>
        <v>GSNt_c_e_FWD</v>
      </c>
      <c r="G1708" s="3" t="str" cm="1">
        <f t="array" ref="G1708">RT_gsm[[#This Row],[model_rxn]]&amp;",r,"&amp;_xlfn.SWITCH(RT_gsm[[#This Row],[Column2]],"REV","lower_bound:-","FWD","upper_bound:")&amp;"1000"</f>
        <v>GSNt_c_e,r,upper_bound:1000</v>
      </c>
      <c r="H1708" s="3" t="str">
        <f>_xlfn.XLOOKUP(RT_gsm[[#This Row],[rxn in SC GSM]],sc_gsm[model_rxn],sc_gsm[yeast8.3.4 equation],"")</f>
        <v>guanosine[c] =&gt; guanosine[m]</v>
      </c>
      <c r="I1708" s="3" t="b">
        <f>_xlfn.XLOOKUP(RT_gsm[[#This Row],[rxn in SC GSM]],sc_gsm[model_rxn],sc_gsm[Column12],"")</f>
        <v>1</v>
      </c>
      <c r="J1708" s="3" t="str">
        <f>IF(RT_gsm[[#This Row],[Column2]]="REV",FIND("&lt;=&gt;",RT_gsm[[#This Row],[Column8]]),"")</f>
        <v/>
      </c>
    </row>
    <row r="1709" spans="1:10" hidden="1" x14ac:dyDescent="0.2">
      <c r="A1709" t="s">
        <v>2641</v>
      </c>
      <c r="B1709" t="s">
        <v>3902</v>
      </c>
      <c r="C1709" t="str">
        <f>RT_gsm[[#This Row],[model_rxn]]&amp;"_"&amp;RT_gsm[[#This Row],[Column2]]</f>
        <v>GSNt_c_m_FWD</v>
      </c>
      <c r="D1709" t="str">
        <f>_xlfn.XLOOKUP(RT_gsm[[#This Row],[Column3]],SC_enz[name_dir],SC_enz[name_dir],"")</f>
        <v>GSNt_c_m_FWD</v>
      </c>
      <c r="E1709" t="str">
        <f>_xlfn.XLOOKUP(RT_gsm[[#This Row],[model_rxn]],sc_gsm[model_rxn],sc_gsm[model_rxn],"")</f>
        <v>GSNt_c_m</v>
      </c>
      <c r="F1709" s="3" t="str">
        <f>_xlfn.XLOOKUP(RT_gsm[[#This Row],[Column3]],sc_gsm[Column3],sc_gsm[Column3],"")</f>
        <v>GSNt_c_m_FWD</v>
      </c>
      <c r="G1709" s="3" t="str" cm="1">
        <f t="array" ref="G1709">RT_gsm[[#This Row],[model_rxn]]&amp;",r,"&amp;_xlfn.SWITCH(RT_gsm[[#This Row],[Column2]],"REV","lower_bound:-","FWD","upper_bound:")&amp;"1000"</f>
        <v>GSNt_c_m,r,upper_bound:1000</v>
      </c>
      <c r="H1709" s="3" t="str">
        <f>_xlfn.XLOOKUP(RT_gsm[[#This Row],[rxn in SC GSM]],sc_gsm[model_rxn],sc_gsm[yeast8.3.4 equation],"")</f>
        <v>guanosine[c] =&gt; guanosine[m]</v>
      </c>
      <c r="I1709" s="3" t="b">
        <f>_xlfn.XLOOKUP(RT_gsm[[#This Row],[rxn in SC GSM]],sc_gsm[model_rxn],sc_gsm[Column12],"")</f>
        <v>1</v>
      </c>
      <c r="J1709" s="3" t="str">
        <f>IF(RT_gsm[[#This Row],[Column2]]="REV",FIND("&lt;=&gt;",RT_gsm[[#This Row],[Column8]]),"")</f>
        <v/>
      </c>
    </row>
    <row r="1710" spans="1:10" hidden="1" x14ac:dyDescent="0.2">
      <c r="A1710" t="s">
        <v>5536</v>
      </c>
      <c r="B1710" t="s">
        <v>3902</v>
      </c>
      <c r="C1710" t="str">
        <f>RT_gsm[[#This Row],[model_rxn]]&amp;"_"&amp;RT_gsm[[#This Row],[Column2]]</f>
        <v>GTHOXt_c_FWD</v>
      </c>
      <c r="D1710" t="str">
        <f>_xlfn.XLOOKUP(RT_gsm[[#This Row],[Column3]],SC_enz[name_dir],SC_enz[name_dir],"")</f>
        <v/>
      </c>
      <c r="E1710" t="str">
        <f>_xlfn.XLOOKUP(RT_gsm[[#This Row],[model_rxn]],sc_gsm[model_rxn],sc_gsm[model_rxn],"")</f>
        <v/>
      </c>
      <c r="F1710" s="3" t="str">
        <f>_xlfn.XLOOKUP(RT_gsm[[#This Row],[Column3]],sc_gsm[Column3],sc_gsm[Column3],"")</f>
        <v/>
      </c>
      <c r="G1710" s="3" t="str" cm="1">
        <f t="array" ref="G1710">RT_gsm[[#This Row],[model_rxn]]&amp;",r,"&amp;_xlfn.SWITCH(RT_gsm[[#This Row],[Column2]],"REV","lower_bound:-","FWD","upper_bound:")&amp;"1000"</f>
        <v>GTHOXt_c,r,upper_bound:1000</v>
      </c>
      <c r="H1710" s="3" t="str">
        <f>_xlfn.XLOOKUP(RT_gsm[[#This Row],[rxn in SC GSM]],sc_gsm[model_rxn],sc_gsm[yeast8.3.4 equation],"")</f>
        <v/>
      </c>
      <c r="I1710" s="3" t="str">
        <f>_xlfn.XLOOKUP(RT_gsm[[#This Row],[rxn in SC GSM]],sc_gsm[model_rxn],sc_gsm[Column12],"")</f>
        <v/>
      </c>
      <c r="J1710" s="3" t="str">
        <f>IF(RT_gsm[[#This Row],[Column2]]="REV",FIND("&lt;=&gt;",RT_gsm[[#This Row],[Column8]]),"")</f>
        <v/>
      </c>
    </row>
    <row r="1711" spans="1:10" hidden="1" x14ac:dyDescent="0.2">
      <c r="A1711" t="s">
        <v>3538</v>
      </c>
      <c r="B1711" t="s">
        <v>3902</v>
      </c>
      <c r="C1711" t="str">
        <f>RT_gsm[[#This Row],[model_rxn]]&amp;"_"&amp;RT_gsm[[#This Row],[Column2]]</f>
        <v>GTHO_c_FWD</v>
      </c>
      <c r="D1711" t="str">
        <f>_xlfn.XLOOKUP(RT_gsm[[#This Row],[Column3]],SC_enz[name_dir],SC_enz[name_dir],"")</f>
        <v>GTHO_c_FWD</v>
      </c>
      <c r="E1711" t="str">
        <f>_xlfn.XLOOKUP(RT_gsm[[#This Row],[model_rxn]],sc_gsm[model_rxn],sc_gsm[model_rxn],"")</f>
        <v>GTHO_c</v>
      </c>
      <c r="F1711" s="3" t="str">
        <f>_xlfn.XLOOKUP(RT_gsm[[#This Row],[Column3]],sc_gsm[Column3],sc_gsm[Column3],"")</f>
        <v>GTHO_c_FWD</v>
      </c>
      <c r="G1711" s="3" t="str" cm="1">
        <f t="array" ref="G1711">RT_gsm[[#This Row],[model_rxn]]&amp;",r,"&amp;_xlfn.SWITCH(RT_gsm[[#This Row],[Column2]],"REV","lower_bound:-","FWD","upper_bound:")&amp;"1000"</f>
        <v>GTHO_c,r,upper_bound:1000</v>
      </c>
      <c r="H1711" s="3" t="str">
        <f>_xlfn.XLOOKUP(RT_gsm[[#This Row],[rxn in SC GSM]],sc_gsm[model_rxn],sc_gsm[yeast8.3.4 equation],"")</f>
        <v>glutathione disulfide[c] + H+[c] + NADPH[c] =&gt; 2 glutathione[c] + NADP(+)[c]</v>
      </c>
      <c r="I1711" s="3" t="b">
        <f>_xlfn.XLOOKUP(RT_gsm[[#This Row],[rxn in SC GSM]],sc_gsm[model_rxn],sc_gsm[Column12],"")</f>
        <v>1</v>
      </c>
      <c r="J1711" s="3" t="str">
        <f>IF(RT_gsm[[#This Row],[Column2]]="REV",FIND("&lt;=&gt;",RT_gsm[[#This Row],[Column8]]),"")</f>
        <v/>
      </c>
    </row>
    <row r="1712" spans="1:10" hidden="1" x14ac:dyDescent="0.2">
      <c r="A1712" t="s">
        <v>3548</v>
      </c>
      <c r="B1712" t="s">
        <v>3902</v>
      </c>
      <c r="C1712" t="str">
        <f>RT_gsm[[#This Row],[model_rxn]]&amp;"_"&amp;RT_gsm[[#This Row],[Column2]]</f>
        <v>GTHO_m_FWD</v>
      </c>
      <c r="D1712" t="str">
        <f>_xlfn.XLOOKUP(RT_gsm[[#This Row],[Column3]],SC_enz[name_dir],SC_enz[name_dir],"")</f>
        <v>GTHO_m_FWD</v>
      </c>
      <c r="E1712" t="str">
        <f>_xlfn.XLOOKUP(RT_gsm[[#This Row],[model_rxn]],sc_gsm[model_rxn],sc_gsm[model_rxn],"")</f>
        <v>GTHO_m</v>
      </c>
      <c r="F1712" s="3" t="str">
        <f>_xlfn.XLOOKUP(RT_gsm[[#This Row],[Column3]],sc_gsm[Column3],sc_gsm[Column3],"")</f>
        <v>GTHO_m_FWD</v>
      </c>
      <c r="G1712" s="3" t="str" cm="1">
        <f t="array" ref="G1712">RT_gsm[[#This Row],[model_rxn]]&amp;",r,"&amp;_xlfn.SWITCH(RT_gsm[[#This Row],[Column2]],"REV","lower_bound:-","FWD","upper_bound:")&amp;"1000"</f>
        <v>GTHO_m,r,upper_bound:1000</v>
      </c>
      <c r="H1712" s="3" t="str">
        <f>_xlfn.XLOOKUP(RT_gsm[[#This Row],[rxn in SC GSM]],sc_gsm[model_rxn],sc_gsm[yeast8.3.4 equation],"")</f>
        <v>glutathione disulfide[c] + H+[c] + NADPH[c] =&gt; 2 glutathione[c] + NADP(+)[c]</v>
      </c>
      <c r="I1712" s="3" t="b">
        <f>_xlfn.XLOOKUP(RT_gsm[[#This Row],[rxn in SC GSM]],sc_gsm[model_rxn],sc_gsm[Column12],"")</f>
        <v>1</v>
      </c>
      <c r="J1712" s="3" t="str">
        <f>IF(RT_gsm[[#This Row],[Column2]]="REV",FIND("&lt;=&gt;",RT_gsm[[#This Row],[Column8]]),"")</f>
        <v/>
      </c>
    </row>
    <row r="1713" spans="1:10" hidden="1" x14ac:dyDescent="0.2">
      <c r="A1713" t="s">
        <v>916</v>
      </c>
      <c r="B1713" t="s">
        <v>3903</v>
      </c>
      <c r="C1713" t="str">
        <f>RT_gsm[[#This Row],[model_rxn]]&amp;"_"&amp;RT_gsm[[#This Row],[Column2]]</f>
        <v>GTHP_c_REV</v>
      </c>
      <c r="D1713" t="str">
        <f>_xlfn.XLOOKUP(RT_gsm[[#This Row],[Column3]],SC_enz[name_dir],SC_enz[name_dir],"")</f>
        <v>GTHP_c_REV</v>
      </c>
      <c r="E1713" t="str">
        <f>_xlfn.XLOOKUP(RT_gsm[[#This Row],[model_rxn]],sc_gsm[model_rxn],sc_gsm[model_rxn],"")</f>
        <v>GTHP_c</v>
      </c>
      <c r="F1713" s="3" t="str">
        <f>_xlfn.XLOOKUP(RT_gsm[[#This Row],[Column3]],sc_gsm[Column3],sc_gsm[Column3],"")</f>
        <v>GTHP_c_REV</v>
      </c>
      <c r="G1713" s="3" t="str" cm="1">
        <f t="array" ref="G1713">RT_gsm[[#This Row],[model_rxn]]&amp;",r,"&amp;_xlfn.SWITCH(RT_gsm[[#This Row],[Column2]],"REV","lower_bound:-","FWD","upper_bound:")&amp;"1000"</f>
        <v>GTHP_c,r,lower_bound:-1000</v>
      </c>
      <c r="H1713" s="3" t="str">
        <f>_xlfn.XLOOKUP(RT_gsm[[#This Row],[rxn in SC GSM]],sc_gsm[model_rxn],sc_gsm[yeast8.3.4 equation],"")</f>
        <v>2 glutathione[c] + hydrogen peroxide[c] &lt;=&gt; glutathione disulfide[c] + 2 H2O[c]</v>
      </c>
      <c r="I1713" s="3" t="b">
        <f>_xlfn.XLOOKUP(RT_gsm[[#This Row],[rxn in SC GSM]],sc_gsm[model_rxn],sc_gsm[Column12],"")</f>
        <v>0</v>
      </c>
      <c r="J1713" s="3">
        <f>IF(RT_gsm[[#This Row],[Column2]]="REV",FIND("&lt;=&gt;",RT_gsm[[#This Row],[Column8]]),"")</f>
        <v>41</v>
      </c>
    </row>
    <row r="1714" spans="1:10" hidden="1" x14ac:dyDescent="0.2">
      <c r="A1714" t="s">
        <v>916</v>
      </c>
      <c r="B1714" t="s">
        <v>3902</v>
      </c>
      <c r="C1714" t="str">
        <f>RT_gsm[[#This Row],[model_rxn]]&amp;"_"&amp;RT_gsm[[#This Row],[Column2]]</f>
        <v>GTHP_c_FWD</v>
      </c>
      <c r="D1714" t="str">
        <f>_xlfn.XLOOKUP(RT_gsm[[#This Row],[Column3]],SC_enz[name_dir],SC_enz[name_dir],"")</f>
        <v>GTHP_c_FWD</v>
      </c>
      <c r="E1714" t="str">
        <f>_xlfn.XLOOKUP(RT_gsm[[#This Row],[model_rxn]],sc_gsm[model_rxn],sc_gsm[model_rxn],"")</f>
        <v>GTHP_c</v>
      </c>
      <c r="F1714" s="3" t="str">
        <f>_xlfn.XLOOKUP(RT_gsm[[#This Row],[Column3]],sc_gsm[Column3],sc_gsm[Column3],"")</f>
        <v>GTHP_c_FWD</v>
      </c>
      <c r="G1714" s="3" t="str" cm="1">
        <f t="array" ref="G1714">RT_gsm[[#This Row],[model_rxn]]&amp;",r,"&amp;_xlfn.SWITCH(RT_gsm[[#This Row],[Column2]],"REV","lower_bound:-","FWD","upper_bound:")&amp;"1000"</f>
        <v>GTHP_c,r,upper_bound:1000</v>
      </c>
      <c r="H1714" s="3" t="str">
        <f>_xlfn.XLOOKUP(RT_gsm[[#This Row],[rxn in SC GSM]],sc_gsm[model_rxn],sc_gsm[yeast8.3.4 equation],"")</f>
        <v>2 glutathione[c] + hydrogen peroxide[c] &lt;=&gt; glutathione disulfide[c] + 2 H2O[c]</v>
      </c>
      <c r="I1714" s="3" t="b">
        <f>_xlfn.XLOOKUP(RT_gsm[[#This Row],[rxn in SC GSM]],sc_gsm[model_rxn],sc_gsm[Column12],"")</f>
        <v>0</v>
      </c>
      <c r="J1714" s="3" t="str">
        <f>IF(RT_gsm[[#This Row],[Column2]]="REV",FIND("&lt;=&gt;",RT_gsm[[#This Row],[Column8]]),"")</f>
        <v/>
      </c>
    </row>
    <row r="1715" spans="1:10" hidden="1" x14ac:dyDescent="0.2">
      <c r="A1715" t="s">
        <v>919</v>
      </c>
      <c r="B1715" t="s">
        <v>3903</v>
      </c>
      <c r="C1715" t="str">
        <f>RT_gsm[[#This Row],[model_rxn]]&amp;"_"&amp;RT_gsm[[#This Row],[Column2]]</f>
        <v>GTHP_m_REV</v>
      </c>
      <c r="D1715" t="str">
        <f>_xlfn.XLOOKUP(RT_gsm[[#This Row],[Column3]],SC_enz[name_dir],SC_enz[name_dir],"")</f>
        <v>GTHP_m_REV</v>
      </c>
      <c r="E1715" t="str">
        <f>_xlfn.XLOOKUP(RT_gsm[[#This Row],[model_rxn]],sc_gsm[model_rxn],sc_gsm[model_rxn],"")</f>
        <v>GTHP_m</v>
      </c>
      <c r="F1715" s="3" t="str">
        <f>_xlfn.XLOOKUP(RT_gsm[[#This Row],[Column3]],sc_gsm[Column3],sc_gsm[Column3],"")</f>
        <v>GTHP_m_REV</v>
      </c>
      <c r="G1715" s="3" t="str" cm="1">
        <f t="array" ref="G1715">RT_gsm[[#This Row],[model_rxn]]&amp;",r,"&amp;_xlfn.SWITCH(RT_gsm[[#This Row],[Column2]],"REV","lower_bound:-","FWD","upper_bound:")&amp;"1000"</f>
        <v>GTHP_m,r,lower_bound:-1000</v>
      </c>
      <c r="H1715" s="3" t="str">
        <f>_xlfn.XLOOKUP(RT_gsm[[#This Row],[rxn in SC GSM]],sc_gsm[model_rxn],sc_gsm[yeast8.3.4 equation],"")</f>
        <v>2 glutathione[m] + hydrogen peroxide[m] &lt;=&gt; glutathione disulfide[m] + 2 H2O[m]</v>
      </c>
      <c r="I1715" s="3" t="b">
        <f>_xlfn.XLOOKUP(RT_gsm[[#This Row],[rxn in SC GSM]],sc_gsm[model_rxn],sc_gsm[Column12],"")</f>
        <v>0</v>
      </c>
      <c r="J1715" s="3">
        <f>IF(RT_gsm[[#This Row],[Column2]]="REV",FIND("&lt;=&gt;",RT_gsm[[#This Row],[Column8]]),"")</f>
        <v>41</v>
      </c>
    </row>
    <row r="1716" spans="1:10" hidden="1" x14ac:dyDescent="0.2">
      <c r="A1716" t="s">
        <v>919</v>
      </c>
      <c r="B1716" t="s">
        <v>3902</v>
      </c>
      <c r="C1716" t="str">
        <f>RT_gsm[[#This Row],[model_rxn]]&amp;"_"&amp;RT_gsm[[#This Row],[Column2]]</f>
        <v>GTHP_m_FWD</v>
      </c>
      <c r="D1716" t="str">
        <f>_xlfn.XLOOKUP(RT_gsm[[#This Row],[Column3]],SC_enz[name_dir],SC_enz[name_dir],"")</f>
        <v>GTHP_m_FWD</v>
      </c>
      <c r="E1716" t="str">
        <f>_xlfn.XLOOKUP(RT_gsm[[#This Row],[model_rxn]],sc_gsm[model_rxn],sc_gsm[model_rxn],"")</f>
        <v>GTHP_m</v>
      </c>
      <c r="F1716" s="3" t="str">
        <f>_xlfn.XLOOKUP(RT_gsm[[#This Row],[Column3]],sc_gsm[Column3],sc_gsm[Column3],"")</f>
        <v>GTHP_m_FWD</v>
      </c>
      <c r="G1716" s="3" t="str" cm="1">
        <f t="array" ref="G1716">RT_gsm[[#This Row],[model_rxn]]&amp;",r,"&amp;_xlfn.SWITCH(RT_gsm[[#This Row],[Column2]],"REV","lower_bound:-","FWD","upper_bound:")&amp;"1000"</f>
        <v>GTHP_m,r,upper_bound:1000</v>
      </c>
      <c r="H1716" s="3" t="str">
        <f>_xlfn.XLOOKUP(RT_gsm[[#This Row],[rxn in SC GSM]],sc_gsm[model_rxn],sc_gsm[yeast8.3.4 equation],"")</f>
        <v>2 glutathione[m] + hydrogen peroxide[m] &lt;=&gt; glutathione disulfide[m] + 2 H2O[m]</v>
      </c>
      <c r="I1716" s="3" t="b">
        <f>_xlfn.XLOOKUP(RT_gsm[[#This Row],[rxn in SC GSM]],sc_gsm[model_rxn],sc_gsm[Column12],"")</f>
        <v>0</v>
      </c>
      <c r="J1716" s="3" t="str">
        <f>IF(RT_gsm[[#This Row],[Column2]]="REV",FIND("&lt;=&gt;",RT_gsm[[#This Row],[Column8]]),"")</f>
        <v/>
      </c>
    </row>
    <row r="1717" spans="1:10" hidden="1" x14ac:dyDescent="0.2">
      <c r="A1717" t="s">
        <v>2150</v>
      </c>
      <c r="B1717" t="s">
        <v>3902</v>
      </c>
      <c r="C1717" t="str">
        <f>RT_gsm[[#This Row],[model_rxn]]&amp;"_"&amp;RT_gsm[[#This Row],[Column2]]</f>
        <v>GTHRDt_c_e_FWD</v>
      </c>
      <c r="D1717" t="str">
        <f>_xlfn.XLOOKUP(RT_gsm[[#This Row],[Column3]],SC_enz[name_dir],SC_enz[name_dir],"")</f>
        <v>GTHRDt_c_e_FWD</v>
      </c>
      <c r="E1717" t="str">
        <f>_xlfn.XLOOKUP(RT_gsm[[#This Row],[model_rxn]],sc_gsm[model_rxn],sc_gsm[model_rxn],"")</f>
        <v>GTHRDt_c_e</v>
      </c>
      <c r="F1717" s="3" t="str">
        <f>_xlfn.XLOOKUP(RT_gsm[[#This Row],[Column3]],sc_gsm[Column3],sc_gsm[Column3],"")</f>
        <v>GTHRDt_c_e_FWD</v>
      </c>
      <c r="G1717" s="3" t="str" cm="1">
        <f t="array" ref="G1717">RT_gsm[[#This Row],[model_rxn]]&amp;",r,"&amp;_xlfn.SWITCH(RT_gsm[[#This Row],[Column2]],"REV","lower_bound:-","FWD","upper_bound:")&amp;"1000"</f>
        <v>GTHRDt_c_e,r,upper_bound:1000</v>
      </c>
      <c r="H1717" s="3" t="str">
        <f>_xlfn.XLOOKUP(RT_gsm[[#This Row],[rxn in SC GSM]],sc_gsm[model_rxn],sc_gsm[yeast8.3.4 equation],"")</f>
        <v>glutathione[e] =&gt; glutathione[c]</v>
      </c>
      <c r="I1717" s="3" t="b">
        <f>_xlfn.XLOOKUP(RT_gsm[[#This Row],[rxn in SC GSM]],sc_gsm[model_rxn],sc_gsm[Column12],"")</f>
        <v>1</v>
      </c>
      <c r="J1717" s="3" t="str">
        <f>IF(RT_gsm[[#This Row],[Column2]]="REV",FIND("&lt;=&gt;",RT_gsm[[#This Row],[Column8]]),"")</f>
        <v/>
      </c>
    </row>
    <row r="1718" spans="1:10" hidden="1" x14ac:dyDescent="0.2">
      <c r="A1718" t="s">
        <v>2153</v>
      </c>
      <c r="B1718" t="s">
        <v>3903</v>
      </c>
      <c r="C1718" t="str">
        <f>RT_gsm[[#This Row],[model_rxn]]&amp;"_"&amp;RT_gsm[[#This Row],[Column2]]</f>
        <v>GTHRDt_c_v_REV</v>
      </c>
      <c r="D1718" t="str">
        <f>_xlfn.XLOOKUP(RT_gsm[[#This Row],[Column3]],SC_enz[name_dir],SC_enz[name_dir],"")</f>
        <v>GTHRDt_c_v_REV</v>
      </c>
      <c r="E1718" t="str">
        <f>_xlfn.XLOOKUP(RT_gsm[[#This Row],[model_rxn]],sc_gsm[model_rxn],sc_gsm[model_rxn],"")</f>
        <v>GTHRDt_c_v</v>
      </c>
      <c r="F1718" s="3" t="str">
        <f>_xlfn.XLOOKUP(RT_gsm[[#This Row],[Column3]],sc_gsm[Column3],sc_gsm[Column3],"")</f>
        <v>GTHRDt_c_v_REV</v>
      </c>
      <c r="G1718" s="3" t="str" cm="1">
        <f t="array" ref="G1718">RT_gsm[[#This Row],[model_rxn]]&amp;",r,"&amp;_xlfn.SWITCH(RT_gsm[[#This Row],[Column2]],"REV","lower_bound:-","FWD","upper_bound:")&amp;"1000"</f>
        <v>GTHRDt_c_v,r,lower_bound:-1000</v>
      </c>
      <c r="H1718" s="3" t="str">
        <f>_xlfn.XLOOKUP(RT_gsm[[#This Row],[rxn in SC GSM]],sc_gsm[model_rxn],sc_gsm[yeast8.3.4 equation],"")</f>
        <v>glutathione[e] =&gt; glutathione[c]</v>
      </c>
      <c r="I1718" s="3" t="b">
        <f>_xlfn.XLOOKUP(RT_gsm[[#This Row],[rxn in SC GSM]],sc_gsm[model_rxn],sc_gsm[Column12],"")</f>
        <v>1</v>
      </c>
      <c r="J1718" s="3" t="e">
        <f>IF(RT_gsm[[#This Row],[Column2]]="REV",FIND("&lt;=&gt;",RT_gsm[[#This Row],[Column8]]),"")</f>
        <v>#VALUE!</v>
      </c>
    </row>
    <row r="1719" spans="1:10" hidden="1" x14ac:dyDescent="0.2">
      <c r="A1719" t="s">
        <v>2153</v>
      </c>
      <c r="B1719" t="s">
        <v>3902</v>
      </c>
      <c r="C1719" t="str">
        <f>RT_gsm[[#This Row],[model_rxn]]&amp;"_"&amp;RT_gsm[[#This Row],[Column2]]</f>
        <v>GTHRDt_c_v_FWD</v>
      </c>
      <c r="D1719" t="str">
        <f>_xlfn.XLOOKUP(RT_gsm[[#This Row],[Column3]],SC_enz[name_dir],SC_enz[name_dir],"")</f>
        <v>GTHRDt_c_v_FWD</v>
      </c>
      <c r="E1719" t="str">
        <f>_xlfn.XLOOKUP(RT_gsm[[#This Row],[model_rxn]],sc_gsm[model_rxn],sc_gsm[model_rxn],"")</f>
        <v>GTHRDt_c_v</v>
      </c>
      <c r="F1719" s="3" t="str">
        <f>_xlfn.XLOOKUP(RT_gsm[[#This Row],[Column3]],sc_gsm[Column3],sc_gsm[Column3],"")</f>
        <v>GTHRDt_c_v_FWD</v>
      </c>
      <c r="G1719" s="3" t="str" cm="1">
        <f t="array" ref="G1719">RT_gsm[[#This Row],[model_rxn]]&amp;",r,"&amp;_xlfn.SWITCH(RT_gsm[[#This Row],[Column2]],"REV","lower_bound:-","FWD","upper_bound:")&amp;"1000"</f>
        <v>GTHRDt_c_v,r,upper_bound:1000</v>
      </c>
      <c r="H1719" s="3" t="str">
        <f>_xlfn.XLOOKUP(RT_gsm[[#This Row],[rxn in SC GSM]],sc_gsm[model_rxn],sc_gsm[yeast8.3.4 equation],"")</f>
        <v>glutathione[e] =&gt; glutathione[c]</v>
      </c>
      <c r="I1719" s="3" t="b">
        <f>_xlfn.XLOOKUP(RT_gsm[[#This Row],[rxn in SC GSM]],sc_gsm[model_rxn],sc_gsm[Column12],"")</f>
        <v>1</v>
      </c>
      <c r="J1719" s="3" t="str">
        <f>IF(RT_gsm[[#This Row],[Column2]]="REV",FIND("&lt;=&gt;",RT_gsm[[#This Row],[Column8]]),"")</f>
        <v/>
      </c>
    </row>
    <row r="1720" spans="1:10" hidden="1" x14ac:dyDescent="0.2">
      <c r="A1720" t="s">
        <v>1982</v>
      </c>
      <c r="B1720" t="s">
        <v>3902</v>
      </c>
      <c r="C1720" t="str">
        <f>RT_gsm[[#This Row],[model_rxn]]&amp;"_"&amp;RT_gsm[[#This Row],[Column2]]</f>
        <v>GTHRDtabc_v_FWD</v>
      </c>
      <c r="D1720" t="str">
        <f>_xlfn.XLOOKUP(RT_gsm[[#This Row],[Column3]],SC_enz[name_dir],SC_enz[name_dir],"")</f>
        <v>GTHRDtabc_v_FWD</v>
      </c>
      <c r="E1720" t="str">
        <f>_xlfn.XLOOKUP(RT_gsm[[#This Row],[model_rxn]],sc_gsm[model_rxn],sc_gsm[model_rxn],"")</f>
        <v>GTHRDtabc_v</v>
      </c>
      <c r="F1720" s="3" t="str">
        <f>_xlfn.XLOOKUP(RT_gsm[[#This Row],[Column3]],sc_gsm[Column3],sc_gsm[Column3],"")</f>
        <v>GTHRDtabc_v_FWD</v>
      </c>
      <c r="G1720" s="3" t="str" cm="1">
        <f t="array" ref="G1720">RT_gsm[[#This Row],[model_rxn]]&amp;",r,"&amp;_xlfn.SWITCH(RT_gsm[[#This Row],[Column2]],"REV","lower_bound:-","FWD","upper_bound:")&amp;"1000"</f>
        <v>GTHRDtabc_v,r,upper_bound:1000</v>
      </c>
      <c r="H1720" s="3" t="str">
        <f>_xlfn.XLOOKUP(RT_gsm[[#This Row],[rxn in SC GSM]],sc_gsm[model_rxn],sc_gsm[yeast8.3.4 equation],"")</f>
        <v>ATP[c] + glutathione[c] + H2O[c] =&gt; ADP[c] + glutathione[v] + H+[c] + phosphate[c]</v>
      </c>
      <c r="I1720" s="3" t="b">
        <f>_xlfn.XLOOKUP(RT_gsm[[#This Row],[rxn in SC GSM]],sc_gsm[model_rxn],sc_gsm[Column12],"")</f>
        <v>1</v>
      </c>
      <c r="J1720" s="3" t="str">
        <f>IF(RT_gsm[[#This Row],[Column2]]="REV",FIND("&lt;=&gt;",RT_gsm[[#This Row],[Column8]]),"")</f>
        <v/>
      </c>
    </row>
    <row r="1721" spans="1:10" hidden="1" x14ac:dyDescent="0.2">
      <c r="A1721" t="s">
        <v>923</v>
      </c>
      <c r="B1721" t="s">
        <v>3902</v>
      </c>
      <c r="C1721" t="str">
        <f>RT_gsm[[#This Row],[model_rxn]]&amp;"_"&amp;RT_gsm[[#This Row],[Column2]]</f>
        <v>GTHS_c_FWD</v>
      </c>
      <c r="D1721" t="str">
        <f>_xlfn.XLOOKUP(RT_gsm[[#This Row],[Column3]],SC_enz[name_dir],SC_enz[name_dir],"")</f>
        <v>GTHS_c_FWD</v>
      </c>
      <c r="E1721" t="str">
        <f>_xlfn.XLOOKUP(RT_gsm[[#This Row],[model_rxn]],sc_gsm[model_rxn],sc_gsm[model_rxn],"")</f>
        <v>GTHS_c</v>
      </c>
      <c r="F1721" s="3" t="str">
        <f>_xlfn.XLOOKUP(RT_gsm[[#This Row],[Column3]],sc_gsm[Column3],sc_gsm[Column3],"")</f>
        <v>GTHS_c_FWD</v>
      </c>
      <c r="G1721" s="3" t="str" cm="1">
        <f t="array" ref="G1721">RT_gsm[[#This Row],[model_rxn]]&amp;",r,"&amp;_xlfn.SWITCH(RT_gsm[[#This Row],[Column2]],"REV","lower_bound:-","FWD","upper_bound:")&amp;"1000"</f>
        <v>GTHS_c,r,upper_bound:1000</v>
      </c>
      <c r="H1721" s="3" t="str">
        <f>_xlfn.XLOOKUP(RT_gsm[[#This Row],[rxn in SC GSM]],sc_gsm[model_rxn],sc_gsm[yeast8.3.4 equation],"")</f>
        <v>ATP[c] + L-gamma-glutamyl-L-cysteine[c] + L-glycine[c] =&gt; ADP[c] + glutathione[c] + H+[c] + phosphate[c]</v>
      </c>
      <c r="I1721" s="3" t="b">
        <f>_xlfn.XLOOKUP(RT_gsm[[#This Row],[rxn in SC GSM]],sc_gsm[model_rxn],sc_gsm[Column12],"")</f>
        <v>1</v>
      </c>
      <c r="J1721" s="3" t="str">
        <f>IF(RT_gsm[[#This Row],[Column2]]="REV",FIND("&lt;=&gt;",RT_gsm[[#This Row],[Column8]]),"")</f>
        <v/>
      </c>
    </row>
    <row r="1722" spans="1:10" hidden="1" x14ac:dyDescent="0.2">
      <c r="A1722" t="s">
        <v>847</v>
      </c>
      <c r="B1722" t="s">
        <v>3902</v>
      </c>
      <c r="C1722" t="str">
        <f>RT_gsm[[#This Row],[model_rxn]]&amp;"_"&amp;RT_gsm[[#This Row],[Column2]]</f>
        <v>GTMLT_c_FWD</v>
      </c>
      <c r="D1722" t="str">
        <f>_xlfn.XLOOKUP(RT_gsm[[#This Row],[Column3]],SC_enz[name_dir],SC_enz[name_dir],"")</f>
        <v>GTMLT_c_FWD</v>
      </c>
      <c r="E1722" t="str">
        <f>_xlfn.XLOOKUP(RT_gsm[[#This Row],[model_rxn]],sc_gsm[model_rxn],sc_gsm[model_rxn],"")</f>
        <v>GTMLT_c</v>
      </c>
      <c r="F1722" s="3" t="str">
        <f>_xlfn.XLOOKUP(RT_gsm[[#This Row],[Column3]],sc_gsm[Column3],sc_gsm[Column3],"")</f>
        <v>GTMLT_c_FWD</v>
      </c>
      <c r="G1722" s="3" t="str" cm="1">
        <f t="array" ref="G1722">RT_gsm[[#This Row],[model_rxn]]&amp;",r,"&amp;_xlfn.SWITCH(RT_gsm[[#This Row],[Column2]],"REV","lower_bound:-","FWD","upper_bound:")&amp;"1000"</f>
        <v>GTMLT_c,r,upper_bound:1000</v>
      </c>
      <c r="H1722" s="3" t="str">
        <f>_xlfn.XLOOKUP(RT_gsm[[#This Row],[rxn in SC GSM]],sc_gsm[model_rxn],sc_gsm[yeast8.3.4 equation],"")</f>
        <v>glutathione[c] + L-alanine[c] =&gt; L-cysteinylglycine[c] + L-gamma-glutamyl-L-alanine[c]</v>
      </c>
      <c r="I1722" s="3" t="b">
        <f>_xlfn.XLOOKUP(RT_gsm[[#This Row],[rxn in SC GSM]],sc_gsm[model_rxn],sc_gsm[Column12],"")</f>
        <v>1</v>
      </c>
      <c r="J1722" s="3" t="str">
        <f>IF(RT_gsm[[#This Row],[Column2]]="REV",FIND("&lt;=&gt;",RT_gsm[[#This Row],[Column8]]),"")</f>
        <v/>
      </c>
    </row>
    <row r="1723" spans="1:10" hidden="1" x14ac:dyDescent="0.2">
      <c r="A1723" t="s">
        <v>997</v>
      </c>
      <c r="B1723" t="s">
        <v>3902</v>
      </c>
      <c r="C1723" t="str">
        <f>RT_gsm[[#This Row],[model_rxn]]&amp;"_"&amp;RT_gsm[[#This Row],[Column2]]</f>
        <v>GTPCII2_c_FWD</v>
      </c>
      <c r="D1723" t="str">
        <f>_xlfn.XLOOKUP(RT_gsm[[#This Row],[Column3]],SC_enz[name_dir],SC_enz[name_dir],"")</f>
        <v>GTPCII2_c_FWD</v>
      </c>
      <c r="E1723" t="str">
        <f>_xlfn.XLOOKUP(RT_gsm[[#This Row],[model_rxn]],sc_gsm[model_rxn],sc_gsm[model_rxn],"")</f>
        <v>GTPCII2_c</v>
      </c>
      <c r="F1723" s="3" t="str">
        <f>_xlfn.XLOOKUP(RT_gsm[[#This Row],[Column3]],sc_gsm[Column3],sc_gsm[Column3],"")</f>
        <v>GTPCII2_c_FWD</v>
      </c>
      <c r="G1723" s="3" t="str" cm="1">
        <f t="array" ref="G1723">RT_gsm[[#This Row],[model_rxn]]&amp;",r,"&amp;_xlfn.SWITCH(RT_gsm[[#This Row],[Column2]],"REV","lower_bound:-","FWD","upper_bound:")&amp;"1000"</f>
        <v>GTPCII2_c,r,upper_bound:1000</v>
      </c>
      <c r="H1723" s="3" t="str">
        <f>_xlfn.XLOOKUP(RT_gsm[[#This Row],[rxn in SC GSM]],sc_gsm[model_rxn],sc_gsm[yeast8.3.4 equation],"")</f>
        <v>GTP[c] + 3 H2O[c] =&gt; 2,5-diamino-4-hydroxy-6-(5-phosphoribosylamino)pyrimidine[c] + diphosphate[c] + formate[c] + 2 H+[c]</v>
      </c>
      <c r="I1723" s="3" t="b">
        <f>_xlfn.XLOOKUP(RT_gsm[[#This Row],[rxn in SC GSM]],sc_gsm[model_rxn],sc_gsm[Column12],"")</f>
        <v>1</v>
      </c>
      <c r="J1723" s="3" t="str">
        <f>IF(RT_gsm[[#This Row],[Column2]]="REV",FIND("&lt;=&gt;",RT_gsm[[#This Row],[Column8]]),"")</f>
        <v/>
      </c>
    </row>
    <row r="1724" spans="1:10" hidden="1" x14ac:dyDescent="0.2">
      <c r="A1724" t="s">
        <v>993</v>
      </c>
      <c r="B1724" t="s">
        <v>3902</v>
      </c>
      <c r="C1724" t="str">
        <f>RT_gsm[[#This Row],[model_rxn]]&amp;"_"&amp;RT_gsm[[#This Row],[Column2]]</f>
        <v>GTPCI_c_FWD</v>
      </c>
      <c r="D1724" t="str">
        <f>_xlfn.XLOOKUP(RT_gsm[[#This Row],[Column3]],SC_enz[name_dir],SC_enz[name_dir],"")</f>
        <v>GTPCI_c_FWD</v>
      </c>
      <c r="E1724" t="str">
        <f>_xlfn.XLOOKUP(RT_gsm[[#This Row],[model_rxn]],sc_gsm[model_rxn],sc_gsm[model_rxn],"")</f>
        <v>GTPCI_c</v>
      </c>
      <c r="F1724" s="3" t="str">
        <f>_xlfn.XLOOKUP(RT_gsm[[#This Row],[Column3]],sc_gsm[Column3],sc_gsm[Column3],"")</f>
        <v>GTPCI_c_FWD</v>
      </c>
      <c r="G1724" s="3" t="str" cm="1">
        <f t="array" ref="G1724">RT_gsm[[#This Row],[model_rxn]]&amp;",r,"&amp;_xlfn.SWITCH(RT_gsm[[#This Row],[Column2]],"REV","lower_bound:-","FWD","upper_bound:")&amp;"1000"</f>
        <v>GTPCI_c,r,upper_bound:1000</v>
      </c>
      <c r="H1724" s="3" t="str">
        <f>_xlfn.XLOOKUP(RT_gsm[[#This Row],[rxn in SC GSM]],sc_gsm[model_rxn],sc_gsm[yeast8.3.4 equation],"")</f>
        <v>GTP[c] + H2O[c] =&gt; 7,8-dihydroneopterin 3'-triphosphate[c] + formate[c] + H+[c]</v>
      </c>
      <c r="I1724" s="3" t="b">
        <f>_xlfn.XLOOKUP(RT_gsm[[#This Row],[rxn in SC GSM]],sc_gsm[model_rxn],sc_gsm[Column12],"")</f>
        <v>1</v>
      </c>
      <c r="J1724" s="3" t="str">
        <f>IF(RT_gsm[[#This Row],[Column2]]="REV",FIND("&lt;=&gt;",RT_gsm[[#This Row],[Column8]]),"")</f>
        <v/>
      </c>
    </row>
    <row r="1725" spans="1:10" hidden="1" x14ac:dyDescent="0.2">
      <c r="A1725" t="s">
        <v>5559</v>
      </c>
      <c r="B1725" t="s">
        <v>3902</v>
      </c>
      <c r="C1725" t="str">
        <f>RT_gsm[[#This Row],[model_rxn]]&amp;"_"&amp;RT_gsm[[#This Row],[Column2]]</f>
        <v>GTPDPDP_c_FWD</v>
      </c>
      <c r="D1725" t="str">
        <f>_xlfn.XLOOKUP(RT_gsm[[#This Row],[Column3]],SC_enz[name_dir],SC_enz[name_dir],"")</f>
        <v/>
      </c>
      <c r="E1725" t="str">
        <f>_xlfn.XLOOKUP(RT_gsm[[#This Row],[model_rxn]],sc_gsm[model_rxn],sc_gsm[model_rxn],"")</f>
        <v/>
      </c>
      <c r="F1725" s="3" t="str">
        <f>_xlfn.XLOOKUP(RT_gsm[[#This Row],[Column3]],sc_gsm[Column3],sc_gsm[Column3],"")</f>
        <v/>
      </c>
      <c r="G1725" s="3" t="str" cm="1">
        <f t="array" ref="G1725">RT_gsm[[#This Row],[model_rxn]]&amp;",r,"&amp;_xlfn.SWITCH(RT_gsm[[#This Row],[Column2]],"REV","lower_bound:-","FWD","upper_bound:")&amp;"1000"</f>
        <v>GTPDPDP_c,r,upper_bound:1000</v>
      </c>
      <c r="H1725" s="3" t="str">
        <f>_xlfn.XLOOKUP(RT_gsm[[#This Row],[rxn in SC GSM]],sc_gsm[model_rxn],sc_gsm[yeast8.3.4 equation],"")</f>
        <v/>
      </c>
      <c r="I1725" s="3" t="str">
        <f>_xlfn.XLOOKUP(RT_gsm[[#This Row],[rxn in SC GSM]],sc_gsm[model_rxn],sc_gsm[Column12],"")</f>
        <v/>
      </c>
      <c r="J1725" s="3" t="str">
        <f>IF(RT_gsm[[#This Row],[Column2]]="REV",FIND("&lt;=&gt;",RT_gsm[[#This Row],[Column8]]),"")</f>
        <v/>
      </c>
    </row>
    <row r="1726" spans="1:10" hidden="1" x14ac:dyDescent="0.2">
      <c r="A1726" t="s">
        <v>2176</v>
      </c>
      <c r="B1726" t="s">
        <v>3902</v>
      </c>
      <c r="C1726" t="str">
        <f>RT_gsm[[#This Row],[model_rxn]]&amp;"_"&amp;RT_gsm[[#This Row],[Column2]]</f>
        <v>GTPGDPtp_m_FWD</v>
      </c>
      <c r="D1726" t="str">
        <f>_xlfn.XLOOKUP(RT_gsm[[#This Row],[Column3]],SC_enz[name_dir],SC_enz[name_dir],"")</f>
        <v>GTPGDPtp_m_FWD</v>
      </c>
      <c r="E1726" t="str">
        <f>_xlfn.XLOOKUP(RT_gsm[[#This Row],[model_rxn]],sc_gsm[model_rxn],sc_gsm[model_rxn],"")</f>
        <v>GTPGDPtp_m</v>
      </c>
      <c r="F1726" s="3" t="str">
        <f>_xlfn.XLOOKUP(RT_gsm[[#This Row],[Column3]],sc_gsm[Column3],sc_gsm[Column3],"")</f>
        <v>GTPGDPtp_m_FWD</v>
      </c>
      <c r="G1726" s="3" t="str" cm="1">
        <f t="array" ref="G1726">RT_gsm[[#This Row],[model_rxn]]&amp;",r,"&amp;_xlfn.SWITCH(RT_gsm[[#This Row],[Column2]],"REV","lower_bound:-","FWD","upper_bound:")&amp;"1000"</f>
        <v>GTPGDPtp_m,r,upper_bound:1000</v>
      </c>
      <c r="H1726" s="3" t="str">
        <f>_xlfn.XLOOKUP(RT_gsm[[#This Row],[rxn in SC GSM]],sc_gsm[model_rxn],sc_gsm[yeast8.3.4 equation],"")</f>
        <v>GDP[m] + GTP[c] + H+[c] =&gt; GDP[c] + GTP[m] + H+[m]</v>
      </c>
      <c r="I1726" s="3" t="b">
        <f>_xlfn.XLOOKUP(RT_gsm[[#This Row],[rxn in SC GSM]],sc_gsm[model_rxn],sc_gsm[Column12],"")</f>
        <v>1</v>
      </c>
      <c r="J1726" s="3" t="str">
        <f>IF(RT_gsm[[#This Row],[Column2]]="REV",FIND("&lt;=&gt;",RT_gsm[[#This Row],[Column8]]),"")</f>
        <v/>
      </c>
    </row>
    <row r="1727" spans="1:10" hidden="1" x14ac:dyDescent="0.2">
      <c r="A1727" t="s">
        <v>1000</v>
      </c>
      <c r="B1727" t="s">
        <v>3902</v>
      </c>
      <c r="C1727" t="str">
        <f>RT_gsm[[#This Row],[model_rxn]]&amp;"_"&amp;RT_gsm[[#This Row],[Column2]]</f>
        <v>GUAD_1_c_FWD</v>
      </c>
      <c r="D1727" t="str">
        <f>_xlfn.XLOOKUP(RT_gsm[[#This Row],[Column3]],SC_enz[name_dir],SC_enz[name_dir],"")</f>
        <v>GUAD_1_c_FWD</v>
      </c>
      <c r="E1727" t="str">
        <f>_xlfn.XLOOKUP(RT_gsm[[#This Row],[model_rxn]],sc_gsm[model_rxn],sc_gsm[model_rxn],"")</f>
        <v>GUAD_1_c</v>
      </c>
      <c r="F1727" s="3" t="str">
        <f>_xlfn.XLOOKUP(RT_gsm[[#This Row],[Column3]],sc_gsm[Column3],sc_gsm[Column3],"")</f>
        <v>GUAD_1_c_FWD</v>
      </c>
      <c r="G1727" s="3" t="str" cm="1">
        <f t="array" ref="G1727">RT_gsm[[#This Row],[model_rxn]]&amp;",r,"&amp;_xlfn.SWITCH(RT_gsm[[#This Row],[Column2]],"REV","lower_bound:-","FWD","upper_bound:")&amp;"1000"</f>
        <v>GUAD_1_c,r,upper_bound:1000</v>
      </c>
      <c r="H1727" s="3" t="str">
        <f>_xlfn.XLOOKUP(RT_gsm[[#This Row],[rxn in SC GSM]],sc_gsm[model_rxn],sc_gsm[yeast8.3.4 equation],"")</f>
        <v>guanine[c] + H+[c] + H2O[c] =&gt; 9H-xanthine[c] + ammonium[c]</v>
      </c>
      <c r="I1727" s="3" t="b">
        <f>_xlfn.XLOOKUP(RT_gsm[[#This Row],[rxn in SC GSM]],sc_gsm[model_rxn],sc_gsm[Column12],"")</f>
        <v>1</v>
      </c>
      <c r="J1727" s="3" t="str">
        <f>IF(RT_gsm[[#This Row],[Column2]]="REV",FIND("&lt;=&gt;",RT_gsm[[#This Row],[Column8]]),"")</f>
        <v/>
      </c>
    </row>
    <row r="1728" spans="1:10" hidden="1" x14ac:dyDescent="0.2">
      <c r="A1728" t="s">
        <v>1003</v>
      </c>
      <c r="B1728" t="s">
        <v>3902</v>
      </c>
      <c r="C1728" t="str">
        <f>RT_gsm[[#This Row],[model_rxn]]&amp;"_"&amp;RT_gsm[[#This Row],[Column2]]</f>
        <v>GUAPRT_c_FWD</v>
      </c>
      <c r="D1728" t="str">
        <f>_xlfn.XLOOKUP(RT_gsm[[#This Row],[Column3]],SC_enz[name_dir],SC_enz[name_dir],"")</f>
        <v>GUAPRT_c_FWD</v>
      </c>
      <c r="E1728" t="str">
        <f>_xlfn.XLOOKUP(RT_gsm[[#This Row],[model_rxn]],sc_gsm[model_rxn],sc_gsm[model_rxn],"")</f>
        <v>GUAPRT_c</v>
      </c>
      <c r="F1728" s="3" t="str">
        <f>_xlfn.XLOOKUP(RT_gsm[[#This Row],[Column3]],sc_gsm[Column3],sc_gsm[Column3],"")</f>
        <v>GUAPRT_c_FWD</v>
      </c>
      <c r="G1728" s="3" t="str" cm="1">
        <f t="array" ref="G1728">RT_gsm[[#This Row],[model_rxn]]&amp;",r,"&amp;_xlfn.SWITCH(RT_gsm[[#This Row],[Column2]],"REV","lower_bound:-","FWD","upper_bound:")&amp;"1000"</f>
        <v>GUAPRT_c,r,upper_bound:1000</v>
      </c>
      <c r="H1728" s="3" t="str">
        <f>_xlfn.XLOOKUP(RT_gsm[[#This Row],[rxn in SC GSM]],sc_gsm[model_rxn],sc_gsm[yeast8.3.4 equation],"")</f>
        <v>guanine[c] + PRPP[c] =&gt; diphosphate[c] + GMP[c]</v>
      </c>
      <c r="I1728" s="3" t="b">
        <f>_xlfn.XLOOKUP(RT_gsm[[#This Row],[rxn in SC GSM]],sc_gsm[model_rxn],sc_gsm[Column12],"")</f>
        <v>1</v>
      </c>
      <c r="J1728" s="3" t="str">
        <f>IF(RT_gsm[[#This Row],[Column2]]="REV",FIND("&lt;=&gt;",RT_gsm[[#This Row],[Column8]]),"")</f>
        <v/>
      </c>
    </row>
    <row r="1729" spans="1:10" hidden="1" x14ac:dyDescent="0.2">
      <c r="A1729" t="s">
        <v>2639</v>
      </c>
      <c r="B1729" t="s">
        <v>3903</v>
      </c>
      <c r="C1729" t="str">
        <f>RT_gsm[[#This Row],[model_rxn]]&amp;"_"&amp;RT_gsm[[#This Row],[Column2]]</f>
        <v>GUAt_c_m_REV</v>
      </c>
      <c r="D1729" t="str">
        <f>_xlfn.XLOOKUP(RT_gsm[[#This Row],[Column3]],SC_enz[name_dir],SC_enz[name_dir],"")</f>
        <v>GUAt_c_m_REV</v>
      </c>
      <c r="E1729" t="str">
        <f>_xlfn.XLOOKUP(RT_gsm[[#This Row],[model_rxn]],sc_gsm[model_rxn],sc_gsm[model_rxn],"")</f>
        <v>GUAt_c_m</v>
      </c>
      <c r="F1729" s="3" t="str">
        <f>_xlfn.XLOOKUP(RT_gsm[[#This Row],[Column3]],sc_gsm[Column3],sc_gsm[Column3],"")</f>
        <v>GUAt_c_m_REV</v>
      </c>
      <c r="G1729" s="3" t="str" cm="1">
        <f t="array" ref="G1729">RT_gsm[[#This Row],[model_rxn]]&amp;",r,"&amp;_xlfn.SWITCH(RT_gsm[[#This Row],[Column2]],"REV","lower_bound:-","FWD","upper_bound:")&amp;"1000"</f>
        <v>GUAt_c_m,r,lower_bound:-1000</v>
      </c>
      <c r="H1729" s="3" t="str">
        <f>_xlfn.XLOOKUP(RT_gsm[[#This Row],[rxn in SC GSM]],sc_gsm[model_rxn],sc_gsm[yeast8.3.4 equation],"")</f>
        <v>guanine[e] + H+[e] &lt;=&gt; guanine[c] + H+[c]</v>
      </c>
      <c r="I1729" s="3" t="b">
        <f>_xlfn.XLOOKUP(RT_gsm[[#This Row],[rxn in SC GSM]],sc_gsm[model_rxn],sc_gsm[Column12],"")</f>
        <v>1</v>
      </c>
      <c r="J1729" s="3">
        <f>IF(RT_gsm[[#This Row],[Column2]]="REV",FIND("&lt;=&gt;",RT_gsm[[#This Row],[Column8]]),"")</f>
        <v>20</v>
      </c>
    </row>
    <row r="1730" spans="1:10" hidden="1" x14ac:dyDescent="0.2">
      <c r="A1730" t="s">
        <v>2639</v>
      </c>
      <c r="B1730" t="s">
        <v>3902</v>
      </c>
      <c r="C1730" t="str">
        <f>RT_gsm[[#This Row],[model_rxn]]&amp;"_"&amp;RT_gsm[[#This Row],[Column2]]</f>
        <v>GUAt_c_m_FWD</v>
      </c>
      <c r="D1730" t="str">
        <f>_xlfn.XLOOKUP(RT_gsm[[#This Row],[Column3]],SC_enz[name_dir],SC_enz[name_dir],"")</f>
        <v>GUAt_c_m_FWD</v>
      </c>
      <c r="E1730" t="str">
        <f>_xlfn.XLOOKUP(RT_gsm[[#This Row],[model_rxn]],sc_gsm[model_rxn],sc_gsm[model_rxn],"")</f>
        <v>GUAt_c_m</v>
      </c>
      <c r="F1730" s="3" t="str">
        <f>_xlfn.XLOOKUP(RT_gsm[[#This Row],[Column3]],sc_gsm[Column3],sc_gsm[Column3],"")</f>
        <v>GUAt_c_m_FWD</v>
      </c>
      <c r="G1730" s="3" t="str" cm="1">
        <f t="array" ref="G1730">RT_gsm[[#This Row],[model_rxn]]&amp;",r,"&amp;_xlfn.SWITCH(RT_gsm[[#This Row],[Column2]],"REV","lower_bound:-","FWD","upper_bound:")&amp;"1000"</f>
        <v>GUAt_c_m,r,upper_bound:1000</v>
      </c>
      <c r="H1730" s="3" t="str">
        <f>_xlfn.XLOOKUP(RT_gsm[[#This Row],[rxn in SC GSM]],sc_gsm[model_rxn],sc_gsm[yeast8.3.4 equation],"")</f>
        <v>guanine[e] + H+[e] &lt;=&gt; guanine[c] + H+[c]</v>
      </c>
      <c r="I1730" s="3" t="b">
        <f>_xlfn.XLOOKUP(RT_gsm[[#This Row],[rxn in SC GSM]],sc_gsm[model_rxn],sc_gsm[Column12],"")</f>
        <v>1</v>
      </c>
      <c r="J1730" s="3" t="str">
        <f>IF(RT_gsm[[#This Row],[Column2]]="REV",FIND("&lt;=&gt;",RT_gsm[[#This Row],[Column8]]),"")</f>
        <v/>
      </c>
    </row>
    <row r="1731" spans="1:10" hidden="1" x14ac:dyDescent="0.2">
      <c r="A1731" t="s">
        <v>2179</v>
      </c>
      <c r="B1731" t="s">
        <v>3903</v>
      </c>
      <c r="C1731" t="str">
        <f>RT_gsm[[#This Row],[model_rxn]]&amp;"_"&amp;RT_gsm[[#This Row],[Column2]]</f>
        <v>GUAtps_e_REV</v>
      </c>
      <c r="D1731" t="str">
        <f>_xlfn.XLOOKUP(RT_gsm[[#This Row],[Column3]],SC_enz[name_dir],SC_enz[name_dir],"")</f>
        <v>GUAtps_e_REV</v>
      </c>
      <c r="E1731" t="str">
        <f>_xlfn.XLOOKUP(RT_gsm[[#This Row],[model_rxn]],sc_gsm[model_rxn],sc_gsm[model_rxn],"")</f>
        <v>GUAtps_e</v>
      </c>
      <c r="F1731" s="3" t="str">
        <f>_xlfn.XLOOKUP(RT_gsm[[#This Row],[Column3]],sc_gsm[Column3],sc_gsm[Column3],"")</f>
        <v>GUAtps_e_REV</v>
      </c>
      <c r="G1731" s="3" t="str" cm="1">
        <f t="array" ref="G1731">RT_gsm[[#This Row],[model_rxn]]&amp;",r,"&amp;_xlfn.SWITCH(RT_gsm[[#This Row],[Column2]],"REV","lower_bound:-","FWD","upper_bound:")&amp;"1000"</f>
        <v>GUAtps_e,r,lower_bound:-1000</v>
      </c>
      <c r="H1731" s="3" t="str">
        <f>_xlfn.XLOOKUP(RT_gsm[[#This Row],[rxn in SC GSM]],sc_gsm[model_rxn],sc_gsm[yeast8.3.4 equation],"")</f>
        <v>guanine[e] + H+[e] &lt;=&gt; guanine[c] + H+[c]</v>
      </c>
      <c r="I1731" s="3" t="b">
        <f>_xlfn.XLOOKUP(RT_gsm[[#This Row],[rxn in SC GSM]],sc_gsm[model_rxn],sc_gsm[Column12],"")</f>
        <v>1</v>
      </c>
      <c r="J1731" s="3">
        <f>IF(RT_gsm[[#This Row],[Column2]]="REV",FIND("&lt;=&gt;",RT_gsm[[#This Row],[Column8]]),"")</f>
        <v>20</v>
      </c>
    </row>
    <row r="1732" spans="1:10" hidden="1" x14ac:dyDescent="0.2">
      <c r="A1732" t="s">
        <v>2179</v>
      </c>
      <c r="B1732" t="s">
        <v>3902</v>
      </c>
      <c r="C1732" t="str">
        <f>RT_gsm[[#This Row],[model_rxn]]&amp;"_"&amp;RT_gsm[[#This Row],[Column2]]</f>
        <v>GUAtps_e_FWD</v>
      </c>
      <c r="D1732" t="str">
        <f>_xlfn.XLOOKUP(RT_gsm[[#This Row],[Column3]],SC_enz[name_dir],SC_enz[name_dir],"")</f>
        <v>GUAtps_e_FWD</v>
      </c>
      <c r="E1732" t="str">
        <f>_xlfn.XLOOKUP(RT_gsm[[#This Row],[model_rxn]],sc_gsm[model_rxn],sc_gsm[model_rxn],"")</f>
        <v>GUAtps_e</v>
      </c>
      <c r="F1732" s="3" t="str">
        <f>_xlfn.XLOOKUP(RT_gsm[[#This Row],[Column3]],sc_gsm[Column3],sc_gsm[Column3],"")</f>
        <v>GUAtps_e_FWD</v>
      </c>
      <c r="G1732" s="3" t="str" cm="1">
        <f t="array" ref="G1732">RT_gsm[[#This Row],[model_rxn]]&amp;",r,"&amp;_xlfn.SWITCH(RT_gsm[[#This Row],[Column2]],"REV","lower_bound:-","FWD","upper_bound:")&amp;"1000"</f>
        <v>GUAtps_e,r,upper_bound:1000</v>
      </c>
      <c r="H1732" s="3" t="str">
        <f>_xlfn.XLOOKUP(RT_gsm[[#This Row],[rxn in SC GSM]],sc_gsm[model_rxn],sc_gsm[yeast8.3.4 equation],"")</f>
        <v>guanine[e] + H+[e] &lt;=&gt; guanine[c] + H+[c]</v>
      </c>
      <c r="I1732" s="3" t="b">
        <f>_xlfn.XLOOKUP(RT_gsm[[#This Row],[rxn in SC GSM]],sc_gsm[model_rxn],sc_gsm[Column12],"")</f>
        <v>1</v>
      </c>
      <c r="J1732" s="3" t="str">
        <f>IF(RT_gsm[[#This Row],[Column2]]="REV",FIND("&lt;=&gt;",RT_gsm[[#This Row],[Column8]]),"")</f>
        <v/>
      </c>
    </row>
    <row r="1733" spans="1:10" hidden="1" x14ac:dyDescent="0.2">
      <c r="A1733" t="s">
        <v>2655</v>
      </c>
      <c r="B1733" t="s">
        <v>3903</v>
      </c>
      <c r="C1733" t="str">
        <f>RT_gsm[[#This Row],[model_rxn]]&amp;"_"&amp;RT_gsm[[#This Row],[Column2]]</f>
        <v>H2O2t_c_n_REV</v>
      </c>
      <c r="D1733" t="str">
        <f>_xlfn.XLOOKUP(RT_gsm[[#This Row],[Column3]],SC_enz[name_dir],SC_enz[name_dir],"")</f>
        <v>H2O2t_c_n_REV</v>
      </c>
      <c r="E1733" t="str">
        <f>_xlfn.XLOOKUP(RT_gsm[[#This Row],[model_rxn]],sc_gsm[model_rxn],sc_gsm[model_rxn],"")</f>
        <v>H2O2t_c_n</v>
      </c>
      <c r="F1733" s="3" t="str">
        <f>_xlfn.XLOOKUP(RT_gsm[[#This Row],[Column3]],sc_gsm[Column3],sc_gsm[Column3],"")</f>
        <v>H2O2t_c_n_REV</v>
      </c>
      <c r="G1733" s="3" t="str" cm="1">
        <f t="array" ref="G1733">RT_gsm[[#This Row],[model_rxn]]&amp;",r,"&amp;_xlfn.SWITCH(RT_gsm[[#This Row],[Column2]],"REV","lower_bound:-","FWD","upper_bound:")&amp;"1000"</f>
        <v>H2O2t_c_n,r,lower_bound:-1000</v>
      </c>
      <c r="H1733" s="3" t="str">
        <f>_xlfn.XLOOKUP(RT_gsm[[#This Row],[rxn in SC GSM]],sc_gsm[model_rxn],sc_gsm[yeast8.3.4 equation],"")</f>
        <v>hydrogen peroxide[c] &lt;=&gt; hydrogen peroxide[n]</v>
      </c>
      <c r="I1733" s="3" t="b">
        <f>_xlfn.XLOOKUP(RT_gsm[[#This Row],[rxn in SC GSM]],sc_gsm[model_rxn],sc_gsm[Column12],"")</f>
        <v>1</v>
      </c>
      <c r="J1733" s="3">
        <f>IF(RT_gsm[[#This Row],[Column2]]="REV",FIND("&lt;=&gt;",RT_gsm[[#This Row],[Column8]]),"")</f>
        <v>22</v>
      </c>
    </row>
    <row r="1734" spans="1:10" hidden="1" x14ac:dyDescent="0.2">
      <c r="A1734" t="s">
        <v>2655</v>
      </c>
      <c r="B1734" t="s">
        <v>3902</v>
      </c>
      <c r="C1734" t="str">
        <f>RT_gsm[[#This Row],[model_rxn]]&amp;"_"&amp;RT_gsm[[#This Row],[Column2]]</f>
        <v>H2O2t_c_n_FWD</v>
      </c>
      <c r="D1734" t="str">
        <f>_xlfn.XLOOKUP(RT_gsm[[#This Row],[Column3]],SC_enz[name_dir],SC_enz[name_dir],"")</f>
        <v>H2O2t_c_n_FWD</v>
      </c>
      <c r="E1734" t="str">
        <f>_xlfn.XLOOKUP(RT_gsm[[#This Row],[model_rxn]],sc_gsm[model_rxn],sc_gsm[model_rxn],"")</f>
        <v>H2O2t_c_n</v>
      </c>
      <c r="F1734" s="3" t="str">
        <f>_xlfn.XLOOKUP(RT_gsm[[#This Row],[Column3]],sc_gsm[Column3],sc_gsm[Column3],"")</f>
        <v>H2O2t_c_n_FWD</v>
      </c>
      <c r="G1734" s="3" t="str" cm="1">
        <f t="array" ref="G1734">RT_gsm[[#This Row],[model_rxn]]&amp;",r,"&amp;_xlfn.SWITCH(RT_gsm[[#This Row],[Column2]],"REV","lower_bound:-","FWD","upper_bound:")&amp;"1000"</f>
        <v>H2O2t_c_n,r,upper_bound:1000</v>
      </c>
      <c r="H1734" s="3" t="str">
        <f>_xlfn.XLOOKUP(RT_gsm[[#This Row],[rxn in SC GSM]],sc_gsm[model_rxn],sc_gsm[yeast8.3.4 equation],"")</f>
        <v>hydrogen peroxide[c] &lt;=&gt; hydrogen peroxide[n]</v>
      </c>
      <c r="I1734" s="3" t="b">
        <f>_xlfn.XLOOKUP(RT_gsm[[#This Row],[rxn in SC GSM]],sc_gsm[model_rxn],sc_gsm[Column12],"")</f>
        <v>1</v>
      </c>
      <c r="J1734" s="3" t="str">
        <f>IF(RT_gsm[[#This Row],[Column2]]="REV",FIND("&lt;=&gt;",RT_gsm[[#This Row],[Column8]]),"")</f>
        <v/>
      </c>
    </row>
    <row r="1735" spans="1:10" hidden="1" x14ac:dyDescent="0.2">
      <c r="A1735" t="s">
        <v>2408</v>
      </c>
      <c r="B1735" t="s">
        <v>3903</v>
      </c>
      <c r="C1735" t="str">
        <f>RT_gsm[[#This Row],[model_rxn]]&amp;"_"&amp;RT_gsm[[#This Row],[Column2]]</f>
        <v>H2Ot_c_e_REV</v>
      </c>
      <c r="D1735" t="str">
        <f>_xlfn.XLOOKUP(RT_gsm[[#This Row],[Column3]],SC_enz[name_dir],SC_enz[name_dir],"")</f>
        <v>H2Ot_c_e_REV</v>
      </c>
      <c r="E1735" t="str">
        <f>_xlfn.XLOOKUP(RT_gsm[[#This Row],[model_rxn]],sc_gsm[model_rxn],sc_gsm[model_rxn],"")</f>
        <v>H2Ot_c_e</v>
      </c>
      <c r="F1735" s="3" t="str">
        <f>_xlfn.XLOOKUP(RT_gsm[[#This Row],[Column3]],sc_gsm[Column3],sc_gsm[Column3],"")</f>
        <v>H2Ot_c_e_REV</v>
      </c>
      <c r="G1735" s="3" t="str" cm="1">
        <f t="array" ref="G1735">RT_gsm[[#This Row],[model_rxn]]&amp;",r,"&amp;_xlfn.SWITCH(RT_gsm[[#This Row],[Column2]],"REV","lower_bound:-","FWD","upper_bound:")&amp;"1000"</f>
        <v>H2Ot_c_e,r,lower_bound:-1000</v>
      </c>
      <c r="H1735" s="3" t="str">
        <f>_xlfn.XLOOKUP(RT_gsm[[#This Row],[rxn in SC GSM]],sc_gsm[model_rxn],sc_gsm[yeast8.3.4 equation],"")</f>
        <v>H2O[e] &lt;=&gt; H2O[c]</v>
      </c>
      <c r="I1735" s="3" t="b">
        <f>_xlfn.XLOOKUP(RT_gsm[[#This Row],[rxn in SC GSM]],sc_gsm[model_rxn],sc_gsm[Column12],"")</f>
        <v>1</v>
      </c>
      <c r="J1735" s="3">
        <f>IF(RT_gsm[[#This Row],[Column2]]="REV",FIND("&lt;=&gt;",RT_gsm[[#This Row],[Column8]]),"")</f>
        <v>8</v>
      </c>
    </row>
    <row r="1736" spans="1:10" hidden="1" x14ac:dyDescent="0.2">
      <c r="A1736" t="s">
        <v>2408</v>
      </c>
      <c r="B1736" t="s">
        <v>3902</v>
      </c>
      <c r="C1736" t="str">
        <f>RT_gsm[[#This Row],[model_rxn]]&amp;"_"&amp;RT_gsm[[#This Row],[Column2]]</f>
        <v>H2Ot_c_e_FWD</v>
      </c>
      <c r="D1736" t="str">
        <f>_xlfn.XLOOKUP(RT_gsm[[#This Row],[Column3]],SC_enz[name_dir],SC_enz[name_dir],"")</f>
        <v>H2Ot_c_e_FWD</v>
      </c>
      <c r="E1736" t="str">
        <f>_xlfn.XLOOKUP(RT_gsm[[#This Row],[model_rxn]],sc_gsm[model_rxn],sc_gsm[model_rxn],"")</f>
        <v>H2Ot_c_e</v>
      </c>
      <c r="F1736" s="3" t="str">
        <f>_xlfn.XLOOKUP(RT_gsm[[#This Row],[Column3]],sc_gsm[Column3],sc_gsm[Column3],"")</f>
        <v>H2Ot_c_e_FWD</v>
      </c>
      <c r="G1736" s="3" t="str" cm="1">
        <f t="array" ref="G1736">RT_gsm[[#This Row],[model_rxn]]&amp;",r,"&amp;_xlfn.SWITCH(RT_gsm[[#This Row],[Column2]],"REV","lower_bound:-","FWD","upper_bound:")&amp;"1000"</f>
        <v>H2Ot_c_e,r,upper_bound:1000</v>
      </c>
      <c r="H1736" s="3" t="str">
        <f>_xlfn.XLOOKUP(RT_gsm[[#This Row],[rxn in SC GSM]],sc_gsm[model_rxn],sc_gsm[yeast8.3.4 equation],"")</f>
        <v>H2O[e] &lt;=&gt; H2O[c]</v>
      </c>
      <c r="I1736" s="3" t="b">
        <f>_xlfn.XLOOKUP(RT_gsm[[#This Row],[rxn in SC GSM]],sc_gsm[model_rxn],sc_gsm[Column12],"")</f>
        <v>1</v>
      </c>
      <c r="J1736" s="3" t="str">
        <f>IF(RT_gsm[[#This Row],[Column2]]="REV",FIND("&lt;=&gt;",RT_gsm[[#This Row],[Column8]]),"")</f>
        <v/>
      </c>
    </row>
    <row r="1737" spans="1:10" hidden="1" x14ac:dyDescent="0.2">
      <c r="A1737" t="s">
        <v>2932</v>
      </c>
      <c r="B1737" t="s">
        <v>3903</v>
      </c>
      <c r="C1737" t="str">
        <f>RT_gsm[[#This Row],[model_rxn]]&amp;"_"&amp;RT_gsm[[#This Row],[Column2]]</f>
        <v>H2Ot_c_en_REV</v>
      </c>
      <c r="D1737" t="str">
        <f>_xlfn.XLOOKUP(RT_gsm[[#This Row],[Column3]],SC_enz[name_dir],SC_enz[name_dir],"")</f>
        <v>H2Ot_c_en_REV</v>
      </c>
      <c r="E1737" t="str">
        <f>_xlfn.XLOOKUP(RT_gsm[[#This Row],[model_rxn]],sc_gsm[model_rxn],sc_gsm[model_rxn],"")</f>
        <v>H2Ot_c_en</v>
      </c>
      <c r="F1737" s="3" t="str">
        <f>_xlfn.XLOOKUP(RT_gsm[[#This Row],[Column3]],sc_gsm[Column3],sc_gsm[Column3],"")</f>
        <v>H2Ot_c_en_REV</v>
      </c>
      <c r="G1737" s="3" t="str" cm="1">
        <f t="array" ref="G1737">RT_gsm[[#This Row],[model_rxn]]&amp;",r,"&amp;_xlfn.SWITCH(RT_gsm[[#This Row],[Column2]],"REV","lower_bound:-","FWD","upper_bound:")&amp;"1000"</f>
        <v>H2Ot_c_en,r,lower_bound:-1000</v>
      </c>
      <c r="H1737" s="3" t="str">
        <f>_xlfn.XLOOKUP(RT_gsm[[#This Row],[rxn in SC GSM]],sc_gsm[model_rxn],sc_gsm[yeast8.3.4 equation],"")</f>
        <v>H2O[c] &lt;=&gt; H2O[ce]</v>
      </c>
      <c r="I1737" s="3" t="b">
        <f>_xlfn.XLOOKUP(RT_gsm[[#This Row],[rxn in SC GSM]],sc_gsm[model_rxn],sc_gsm[Column12],"")</f>
        <v>1</v>
      </c>
      <c r="J1737" s="3">
        <f>IF(RT_gsm[[#This Row],[Column2]]="REV",FIND("&lt;=&gt;",RT_gsm[[#This Row],[Column8]]),"")</f>
        <v>8</v>
      </c>
    </row>
    <row r="1738" spans="1:10" hidden="1" x14ac:dyDescent="0.2">
      <c r="A1738" t="s">
        <v>2932</v>
      </c>
      <c r="B1738" t="s">
        <v>3902</v>
      </c>
      <c r="C1738" t="str">
        <f>RT_gsm[[#This Row],[model_rxn]]&amp;"_"&amp;RT_gsm[[#This Row],[Column2]]</f>
        <v>H2Ot_c_en_FWD</v>
      </c>
      <c r="D1738" t="str">
        <f>_xlfn.XLOOKUP(RT_gsm[[#This Row],[Column3]],SC_enz[name_dir],SC_enz[name_dir],"")</f>
        <v>H2Ot_c_en_FWD</v>
      </c>
      <c r="E1738" t="str">
        <f>_xlfn.XLOOKUP(RT_gsm[[#This Row],[model_rxn]],sc_gsm[model_rxn],sc_gsm[model_rxn],"")</f>
        <v>H2Ot_c_en</v>
      </c>
      <c r="F1738" s="3" t="str">
        <f>_xlfn.XLOOKUP(RT_gsm[[#This Row],[Column3]],sc_gsm[Column3],sc_gsm[Column3],"")</f>
        <v>H2Ot_c_en_FWD</v>
      </c>
      <c r="G1738" s="3" t="str" cm="1">
        <f t="array" ref="G1738">RT_gsm[[#This Row],[model_rxn]]&amp;",r,"&amp;_xlfn.SWITCH(RT_gsm[[#This Row],[Column2]],"REV","lower_bound:-","FWD","upper_bound:")&amp;"1000"</f>
        <v>H2Ot_c_en,r,upper_bound:1000</v>
      </c>
      <c r="H1738" s="3" t="str">
        <f>_xlfn.XLOOKUP(RT_gsm[[#This Row],[rxn in SC GSM]],sc_gsm[model_rxn],sc_gsm[yeast8.3.4 equation],"")</f>
        <v>H2O[c] &lt;=&gt; H2O[ce]</v>
      </c>
      <c r="I1738" s="3" t="b">
        <f>_xlfn.XLOOKUP(RT_gsm[[#This Row],[rxn in SC GSM]],sc_gsm[model_rxn],sc_gsm[Column12],"")</f>
        <v>1</v>
      </c>
      <c r="J1738" s="3" t="str">
        <f>IF(RT_gsm[[#This Row],[Column2]]="REV",FIND("&lt;=&gt;",RT_gsm[[#This Row],[Column8]]),"")</f>
        <v/>
      </c>
    </row>
    <row r="1739" spans="1:10" hidden="1" x14ac:dyDescent="0.2">
      <c r="A1739" t="s">
        <v>2830</v>
      </c>
      <c r="B1739" t="s">
        <v>3903</v>
      </c>
      <c r="C1739" t="str">
        <f>RT_gsm[[#This Row],[model_rxn]]&amp;"_"&amp;RT_gsm[[#This Row],[Column2]]</f>
        <v>H2Ot_c_g_REV</v>
      </c>
      <c r="D1739" t="str">
        <f>_xlfn.XLOOKUP(RT_gsm[[#This Row],[Column3]],SC_enz[name_dir],SC_enz[name_dir],"")</f>
        <v>H2Ot_c_g_REV</v>
      </c>
      <c r="E1739" t="str">
        <f>_xlfn.XLOOKUP(RT_gsm[[#This Row],[model_rxn]],sc_gsm[model_rxn],sc_gsm[model_rxn],"")</f>
        <v>H2Ot_c_g</v>
      </c>
      <c r="F1739" s="3" t="str">
        <f>_xlfn.XLOOKUP(RT_gsm[[#This Row],[Column3]],sc_gsm[Column3],sc_gsm[Column3],"")</f>
        <v>H2Ot_c_g_REV</v>
      </c>
      <c r="G1739" s="3" t="str" cm="1">
        <f t="array" ref="G1739">RT_gsm[[#This Row],[model_rxn]]&amp;",r,"&amp;_xlfn.SWITCH(RT_gsm[[#This Row],[Column2]],"REV","lower_bound:-","FWD","upper_bound:")&amp;"1000"</f>
        <v>H2Ot_c_g,r,lower_bound:-1000</v>
      </c>
      <c r="H1739" s="3" t="str">
        <f>_xlfn.XLOOKUP(RT_gsm[[#This Row],[rxn in SC GSM]],sc_gsm[model_rxn],sc_gsm[yeast8.3.4 equation],"")</f>
        <v>H2O[e] &lt;=&gt; H2O[c]</v>
      </c>
      <c r="I1739" s="3" t="b">
        <f>_xlfn.XLOOKUP(RT_gsm[[#This Row],[rxn in SC GSM]],sc_gsm[model_rxn],sc_gsm[Column12],"")</f>
        <v>1</v>
      </c>
      <c r="J1739" s="3">
        <f>IF(RT_gsm[[#This Row],[Column2]]="REV",FIND("&lt;=&gt;",RT_gsm[[#This Row],[Column8]]),"")</f>
        <v>8</v>
      </c>
    </row>
    <row r="1740" spans="1:10" hidden="1" x14ac:dyDescent="0.2">
      <c r="A1740" t="s">
        <v>2830</v>
      </c>
      <c r="B1740" t="s">
        <v>3902</v>
      </c>
      <c r="C1740" t="str">
        <f>RT_gsm[[#This Row],[model_rxn]]&amp;"_"&amp;RT_gsm[[#This Row],[Column2]]</f>
        <v>H2Ot_c_g_FWD</v>
      </c>
      <c r="D1740" t="str">
        <f>_xlfn.XLOOKUP(RT_gsm[[#This Row],[Column3]],SC_enz[name_dir],SC_enz[name_dir],"")</f>
        <v>H2Ot_c_g_FWD</v>
      </c>
      <c r="E1740" t="str">
        <f>_xlfn.XLOOKUP(RT_gsm[[#This Row],[model_rxn]],sc_gsm[model_rxn],sc_gsm[model_rxn],"")</f>
        <v>H2Ot_c_g</v>
      </c>
      <c r="F1740" s="3" t="str">
        <f>_xlfn.XLOOKUP(RT_gsm[[#This Row],[Column3]],sc_gsm[Column3],sc_gsm[Column3],"")</f>
        <v>H2Ot_c_g_FWD</v>
      </c>
      <c r="G1740" s="3" t="str" cm="1">
        <f t="array" ref="G1740">RT_gsm[[#This Row],[model_rxn]]&amp;",r,"&amp;_xlfn.SWITCH(RT_gsm[[#This Row],[Column2]],"REV","lower_bound:-","FWD","upper_bound:")&amp;"1000"</f>
        <v>H2Ot_c_g,r,upper_bound:1000</v>
      </c>
      <c r="H1740" s="3" t="str">
        <f>_xlfn.XLOOKUP(RT_gsm[[#This Row],[rxn in SC GSM]],sc_gsm[model_rxn],sc_gsm[yeast8.3.4 equation],"")</f>
        <v>H2O[e] &lt;=&gt; H2O[c]</v>
      </c>
      <c r="I1740" s="3" t="b">
        <f>_xlfn.XLOOKUP(RT_gsm[[#This Row],[rxn in SC GSM]],sc_gsm[model_rxn],sc_gsm[Column12],"")</f>
        <v>1</v>
      </c>
      <c r="J1740" s="3" t="str">
        <f>IF(RT_gsm[[#This Row],[Column2]]="REV",FIND("&lt;=&gt;",RT_gsm[[#This Row],[Column8]]),"")</f>
        <v/>
      </c>
    </row>
    <row r="1741" spans="1:10" hidden="1" x14ac:dyDescent="0.2">
      <c r="A1741" t="s">
        <v>2950</v>
      </c>
      <c r="B1741" t="s">
        <v>3903</v>
      </c>
      <c r="C1741" t="str">
        <f>RT_gsm[[#This Row],[model_rxn]]&amp;"_"&amp;RT_gsm[[#This Row],[Column2]]</f>
        <v>H2Ot_c_gm_REV</v>
      </c>
      <c r="D1741" t="str">
        <f>_xlfn.XLOOKUP(RT_gsm[[#This Row],[Column3]],SC_enz[name_dir],SC_enz[name_dir],"")</f>
        <v>H2Ot_c_gm_REV</v>
      </c>
      <c r="E1741" t="str">
        <f>_xlfn.XLOOKUP(RT_gsm[[#This Row],[model_rxn]],sc_gsm[model_rxn],sc_gsm[model_rxn],"")</f>
        <v>H2Ot_c_gm</v>
      </c>
      <c r="F1741" s="3" t="str">
        <f>_xlfn.XLOOKUP(RT_gsm[[#This Row],[Column3]],sc_gsm[Column3],sc_gsm[Column3],"")</f>
        <v>H2Ot_c_gm_REV</v>
      </c>
      <c r="G1741" s="3" t="str" cm="1">
        <f t="array" ref="G1741">RT_gsm[[#This Row],[model_rxn]]&amp;",r,"&amp;_xlfn.SWITCH(RT_gsm[[#This Row],[Column2]],"REV","lower_bound:-","FWD","upper_bound:")&amp;"1000"</f>
        <v>H2Ot_c_gm,r,lower_bound:-1000</v>
      </c>
      <c r="H1741" s="3" t="str">
        <f>_xlfn.XLOOKUP(RT_gsm[[#This Row],[rxn in SC GSM]],sc_gsm[model_rxn],sc_gsm[yeast8.3.4 equation],"")</f>
        <v>H2O[c] &lt;=&gt; H2O[gm]</v>
      </c>
      <c r="I1741" s="3" t="b">
        <f>_xlfn.XLOOKUP(RT_gsm[[#This Row],[rxn in SC GSM]],sc_gsm[model_rxn],sc_gsm[Column12],"")</f>
        <v>1</v>
      </c>
      <c r="J1741" s="3">
        <f>IF(RT_gsm[[#This Row],[Column2]]="REV",FIND("&lt;=&gt;",RT_gsm[[#This Row],[Column8]]),"")</f>
        <v>8</v>
      </c>
    </row>
    <row r="1742" spans="1:10" hidden="1" x14ac:dyDescent="0.2">
      <c r="A1742" t="s">
        <v>2950</v>
      </c>
      <c r="B1742" t="s">
        <v>3902</v>
      </c>
      <c r="C1742" t="str">
        <f>RT_gsm[[#This Row],[model_rxn]]&amp;"_"&amp;RT_gsm[[#This Row],[Column2]]</f>
        <v>H2Ot_c_gm_FWD</v>
      </c>
      <c r="D1742" t="str">
        <f>_xlfn.XLOOKUP(RT_gsm[[#This Row],[Column3]],SC_enz[name_dir],SC_enz[name_dir],"")</f>
        <v>H2Ot_c_gm_FWD</v>
      </c>
      <c r="E1742" t="str">
        <f>_xlfn.XLOOKUP(RT_gsm[[#This Row],[model_rxn]],sc_gsm[model_rxn],sc_gsm[model_rxn],"")</f>
        <v>H2Ot_c_gm</v>
      </c>
      <c r="F1742" s="3" t="str">
        <f>_xlfn.XLOOKUP(RT_gsm[[#This Row],[Column3]],sc_gsm[Column3],sc_gsm[Column3],"")</f>
        <v>H2Ot_c_gm_FWD</v>
      </c>
      <c r="G1742" s="3" t="str" cm="1">
        <f t="array" ref="G1742">RT_gsm[[#This Row],[model_rxn]]&amp;",r,"&amp;_xlfn.SWITCH(RT_gsm[[#This Row],[Column2]],"REV","lower_bound:-","FWD","upper_bound:")&amp;"1000"</f>
        <v>H2Ot_c_gm,r,upper_bound:1000</v>
      </c>
      <c r="H1742" s="3" t="str">
        <f>_xlfn.XLOOKUP(RT_gsm[[#This Row],[rxn in SC GSM]],sc_gsm[model_rxn],sc_gsm[yeast8.3.4 equation],"")</f>
        <v>H2O[c] &lt;=&gt; H2O[gm]</v>
      </c>
      <c r="I1742" s="3" t="b">
        <f>_xlfn.XLOOKUP(RT_gsm[[#This Row],[rxn in SC GSM]],sc_gsm[model_rxn],sc_gsm[Column12],"")</f>
        <v>1</v>
      </c>
      <c r="J1742" s="3" t="str">
        <f>IF(RT_gsm[[#This Row],[Column2]]="REV",FIND("&lt;=&gt;",RT_gsm[[#This Row],[Column8]]),"")</f>
        <v/>
      </c>
    </row>
    <row r="1743" spans="1:10" hidden="1" x14ac:dyDescent="0.2">
      <c r="A1743" t="s">
        <v>2924</v>
      </c>
      <c r="B1743" t="s">
        <v>3903</v>
      </c>
      <c r="C1743" t="str">
        <f>RT_gsm[[#This Row],[model_rxn]]&amp;"_"&amp;RT_gsm[[#This Row],[Column2]]</f>
        <v>H2Ot_c_l_REV</v>
      </c>
      <c r="D1743" t="str">
        <f>_xlfn.XLOOKUP(RT_gsm[[#This Row],[Column3]],SC_enz[name_dir],SC_enz[name_dir],"")</f>
        <v>H2Ot_c_l_REV</v>
      </c>
      <c r="E1743" t="str">
        <f>_xlfn.XLOOKUP(RT_gsm[[#This Row],[model_rxn]],sc_gsm[model_rxn],sc_gsm[model_rxn],"")</f>
        <v>H2Ot_c_l</v>
      </c>
      <c r="F1743" s="3" t="str">
        <f>_xlfn.XLOOKUP(RT_gsm[[#This Row],[Column3]],sc_gsm[Column3],sc_gsm[Column3],"")</f>
        <v>H2Ot_c_l_REV</v>
      </c>
      <c r="G1743" s="3" t="str" cm="1">
        <f t="array" ref="G1743">RT_gsm[[#This Row],[model_rxn]]&amp;",r,"&amp;_xlfn.SWITCH(RT_gsm[[#This Row],[Column2]],"REV","lower_bound:-","FWD","upper_bound:")&amp;"1000"</f>
        <v>H2Ot_c_l,r,lower_bound:-1000</v>
      </c>
      <c r="H1743" s="3" t="str">
        <f>_xlfn.XLOOKUP(RT_gsm[[#This Row],[rxn in SC GSM]],sc_gsm[model_rxn],sc_gsm[yeast8.3.4 equation],"")</f>
        <v>H2O[c] &lt;=&gt; H2O[lp]</v>
      </c>
      <c r="I1743" s="3" t="b">
        <f>_xlfn.XLOOKUP(RT_gsm[[#This Row],[rxn in SC GSM]],sc_gsm[model_rxn],sc_gsm[Column12],"")</f>
        <v>1</v>
      </c>
      <c r="J1743" s="3">
        <f>IF(RT_gsm[[#This Row],[Column2]]="REV",FIND("&lt;=&gt;",RT_gsm[[#This Row],[Column8]]),"")</f>
        <v>8</v>
      </c>
    </row>
    <row r="1744" spans="1:10" hidden="1" x14ac:dyDescent="0.2">
      <c r="A1744" t="s">
        <v>2924</v>
      </c>
      <c r="B1744" t="s">
        <v>3902</v>
      </c>
      <c r="C1744" t="str">
        <f>RT_gsm[[#This Row],[model_rxn]]&amp;"_"&amp;RT_gsm[[#This Row],[Column2]]</f>
        <v>H2Ot_c_l_FWD</v>
      </c>
      <c r="D1744" t="str">
        <f>_xlfn.XLOOKUP(RT_gsm[[#This Row],[Column3]],SC_enz[name_dir],SC_enz[name_dir],"")</f>
        <v>H2Ot_c_l_FWD</v>
      </c>
      <c r="E1744" t="str">
        <f>_xlfn.XLOOKUP(RT_gsm[[#This Row],[model_rxn]],sc_gsm[model_rxn],sc_gsm[model_rxn],"")</f>
        <v>H2Ot_c_l</v>
      </c>
      <c r="F1744" s="3" t="str">
        <f>_xlfn.XLOOKUP(RT_gsm[[#This Row],[Column3]],sc_gsm[Column3],sc_gsm[Column3],"")</f>
        <v>H2Ot_c_l_FWD</v>
      </c>
      <c r="G1744" s="3" t="str" cm="1">
        <f t="array" ref="G1744">RT_gsm[[#This Row],[model_rxn]]&amp;",r,"&amp;_xlfn.SWITCH(RT_gsm[[#This Row],[Column2]],"REV","lower_bound:-","FWD","upper_bound:")&amp;"1000"</f>
        <v>H2Ot_c_l,r,upper_bound:1000</v>
      </c>
      <c r="H1744" s="3" t="str">
        <f>_xlfn.XLOOKUP(RT_gsm[[#This Row],[rxn in SC GSM]],sc_gsm[model_rxn],sc_gsm[yeast8.3.4 equation],"")</f>
        <v>H2O[c] &lt;=&gt; H2O[lp]</v>
      </c>
      <c r="I1744" s="3" t="b">
        <f>_xlfn.XLOOKUP(RT_gsm[[#This Row],[rxn in SC GSM]],sc_gsm[model_rxn],sc_gsm[Column12],"")</f>
        <v>1</v>
      </c>
      <c r="J1744" s="3" t="str">
        <f>IF(RT_gsm[[#This Row],[Column2]]="REV",FIND("&lt;=&gt;",RT_gsm[[#This Row],[Column8]]),"")</f>
        <v/>
      </c>
    </row>
    <row r="1745" spans="1:10" hidden="1" x14ac:dyDescent="0.2">
      <c r="A1745" t="s">
        <v>2831</v>
      </c>
      <c r="B1745" t="s">
        <v>3903</v>
      </c>
      <c r="C1745" t="str">
        <f>RT_gsm[[#This Row],[model_rxn]]&amp;"_"&amp;RT_gsm[[#This Row],[Column2]]</f>
        <v>H2Ot_c_m_REV</v>
      </c>
      <c r="D1745" t="str">
        <f>_xlfn.XLOOKUP(RT_gsm[[#This Row],[Column3]],SC_enz[name_dir],SC_enz[name_dir],"")</f>
        <v>H2Ot_c_m_REV</v>
      </c>
      <c r="E1745" t="str">
        <f>_xlfn.XLOOKUP(RT_gsm[[#This Row],[model_rxn]],sc_gsm[model_rxn],sc_gsm[model_rxn],"")</f>
        <v>H2Ot_c_m</v>
      </c>
      <c r="F1745" s="3" t="str">
        <f>_xlfn.XLOOKUP(RT_gsm[[#This Row],[Column3]],sc_gsm[Column3],sc_gsm[Column3],"")</f>
        <v>H2Ot_c_m_REV</v>
      </c>
      <c r="G1745" s="3" t="str" cm="1">
        <f t="array" ref="G1745">RT_gsm[[#This Row],[model_rxn]]&amp;",r,"&amp;_xlfn.SWITCH(RT_gsm[[#This Row],[Column2]],"REV","lower_bound:-","FWD","upper_bound:")&amp;"1000"</f>
        <v>H2Ot_c_m,r,lower_bound:-1000</v>
      </c>
      <c r="H1745" s="3" t="str">
        <f>_xlfn.XLOOKUP(RT_gsm[[#This Row],[rxn in SC GSM]],sc_gsm[model_rxn],sc_gsm[yeast8.3.4 equation],"")</f>
        <v>H2O[e] &lt;=&gt; H2O[c]</v>
      </c>
      <c r="I1745" s="3" t="b">
        <f>_xlfn.XLOOKUP(RT_gsm[[#This Row],[rxn in SC GSM]],sc_gsm[model_rxn],sc_gsm[Column12],"")</f>
        <v>1</v>
      </c>
      <c r="J1745" s="3">
        <f>IF(RT_gsm[[#This Row],[Column2]]="REV",FIND("&lt;=&gt;",RT_gsm[[#This Row],[Column8]]),"")</f>
        <v>8</v>
      </c>
    </row>
    <row r="1746" spans="1:10" hidden="1" x14ac:dyDescent="0.2">
      <c r="A1746" t="s">
        <v>2831</v>
      </c>
      <c r="B1746" t="s">
        <v>3902</v>
      </c>
      <c r="C1746" t="str">
        <f>RT_gsm[[#This Row],[model_rxn]]&amp;"_"&amp;RT_gsm[[#This Row],[Column2]]</f>
        <v>H2Ot_c_m_FWD</v>
      </c>
      <c r="D1746" t="str">
        <f>_xlfn.XLOOKUP(RT_gsm[[#This Row],[Column3]],SC_enz[name_dir],SC_enz[name_dir],"")</f>
        <v>H2Ot_c_m_FWD</v>
      </c>
      <c r="E1746" t="str">
        <f>_xlfn.XLOOKUP(RT_gsm[[#This Row],[model_rxn]],sc_gsm[model_rxn],sc_gsm[model_rxn],"")</f>
        <v>H2Ot_c_m</v>
      </c>
      <c r="F1746" s="3" t="str">
        <f>_xlfn.XLOOKUP(RT_gsm[[#This Row],[Column3]],sc_gsm[Column3],sc_gsm[Column3],"")</f>
        <v>H2Ot_c_m_FWD</v>
      </c>
      <c r="G1746" s="3" t="str" cm="1">
        <f t="array" ref="G1746">RT_gsm[[#This Row],[model_rxn]]&amp;",r,"&amp;_xlfn.SWITCH(RT_gsm[[#This Row],[Column2]],"REV","lower_bound:-","FWD","upper_bound:")&amp;"1000"</f>
        <v>H2Ot_c_m,r,upper_bound:1000</v>
      </c>
      <c r="H1746" s="3" t="str">
        <f>_xlfn.XLOOKUP(RT_gsm[[#This Row],[rxn in SC GSM]],sc_gsm[model_rxn],sc_gsm[yeast8.3.4 equation],"")</f>
        <v>H2O[e] &lt;=&gt; H2O[c]</v>
      </c>
      <c r="I1746" s="3" t="b">
        <f>_xlfn.XLOOKUP(RT_gsm[[#This Row],[rxn in SC GSM]],sc_gsm[model_rxn],sc_gsm[Column12],"")</f>
        <v>1</v>
      </c>
      <c r="J1746" s="3" t="str">
        <f>IF(RT_gsm[[#This Row],[Column2]]="REV",FIND("&lt;=&gt;",RT_gsm[[#This Row],[Column8]]),"")</f>
        <v/>
      </c>
    </row>
    <row r="1747" spans="1:10" hidden="1" x14ac:dyDescent="0.2">
      <c r="A1747" t="s">
        <v>2956</v>
      </c>
      <c r="B1747" t="s">
        <v>3903</v>
      </c>
      <c r="C1747" t="str">
        <f>RT_gsm[[#This Row],[model_rxn]]&amp;"_"&amp;RT_gsm[[#This Row],[Column2]]</f>
        <v>H2Ot_c_mm_REV</v>
      </c>
      <c r="D1747" t="str">
        <f>_xlfn.XLOOKUP(RT_gsm[[#This Row],[Column3]],SC_enz[name_dir],SC_enz[name_dir],"")</f>
        <v>H2Ot_c_mm_REV</v>
      </c>
      <c r="E1747" t="str">
        <f>_xlfn.XLOOKUP(RT_gsm[[#This Row],[model_rxn]],sc_gsm[model_rxn],sc_gsm[model_rxn],"")</f>
        <v>H2Ot_c_mm</v>
      </c>
      <c r="F1747" s="3" t="str">
        <f>_xlfn.XLOOKUP(RT_gsm[[#This Row],[Column3]],sc_gsm[Column3],sc_gsm[Column3],"")</f>
        <v>H2Ot_c_mm_REV</v>
      </c>
      <c r="G1747" s="3" t="str" cm="1">
        <f t="array" ref="G1747">RT_gsm[[#This Row],[model_rxn]]&amp;",r,"&amp;_xlfn.SWITCH(RT_gsm[[#This Row],[Column2]],"REV","lower_bound:-","FWD","upper_bound:")&amp;"1000"</f>
        <v>H2Ot_c_mm,r,lower_bound:-1000</v>
      </c>
      <c r="H1747" s="3" t="str">
        <f>_xlfn.XLOOKUP(RT_gsm[[#This Row],[rxn in SC GSM]],sc_gsm[model_rxn],sc_gsm[yeast8.3.4 equation],"")</f>
        <v>H2O[c] &lt;=&gt; H2O[mm]</v>
      </c>
      <c r="I1747" s="3" t="b">
        <f>_xlfn.XLOOKUP(RT_gsm[[#This Row],[rxn in SC GSM]],sc_gsm[model_rxn],sc_gsm[Column12],"")</f>
        <v>1</v>
      </c>
      <c r="J1747" s="3">
        <f>IF(RT_gsm[[#This Row],[Column2]]="REV",FIND("&lt;=&gt;",RT_gsm[[#This Row],[Column8]]),"")</f>
        <v>8</v>
      </c>
    </row>
    <row r="1748" spans="1:10" hidden="1" x14ac:dyDescent="0.2">
      <c r="A1748" t="s">
        <v>2956</v>
      </c>
      <c r="B1748" t="s">
        <v>3902</v>
      </c>
      <c r="C1748" t="str">
        <f>RT_gsm[[#This Row],[model_rxn]]&amp;"_"&amp;RT_gsm[[#This Row],[Column2]]</f>
        <v>H2Ot_c_mm_FWD</v>
      </c>
      <c r="D1748" t="str">
        <f>_xlfn.XLOOKUP(RT_gsm[[#This Row],[Column3]],SC_enz[name_dir],SC_enz[name_dir],"")</f>
        <v>H2Ot_c_mm_FWD</v>
      </c>
      <c r="E1748" t="str">
        <f>_xlfn.XLOOKUP(RT_gsm[[#This Row],[model_rxn]],sc_gsm[model_rxn],sc_gsm[model_rxn],"")</f>
        <v>H2Ot_c_mm</v>
      </c>
      <c r="F1748" s="3" t="str">
        <f>_xlfn.XLOOKUP(RT_gsm[[#This Row],[Column3]],sc_gsm[Column3],sc_gsm[Column3],"")</f>
        <v>H2Ot_c_mm_FWD</v>
      </c>
      <c r="G1748" s="3" t="str" cm="1">
        <f t="array" ref="G1748">RT_gsm[[#This Row],[model_rxn]]&amp;",r,"&amp;_xlfn.SWITCH(RT_gsm[[#This Row],[Column2]],"REV","lower_bound:-","FWD","upper_bound:")&amp;"1000"</f>
        <v>H2Ot_c_mm,r,upper_bound:1000</v>
      </c>
      <c r="H1748" s="3" t="str">
        <f>_xlfn.XLOOKUP(RT_gsm[[#This Row],[rxn in SC GSM]],sc_gsm[model_rxn],sc_gsm[yeast8.3.4 equation],"")</f>
        <v>H2O[c] &lt;=&gt; H2O[mm]</v>
      </c>
      <c r="I1748" s="3" t="b">
        <f>_xlfn.XLOOKUP(RT_gsm[[#This Row],[rxn in SC GSM]],sc_gsm[model_rxn],sc_gsm[Column12],"")</f>
        <v>1</v>
      </c>
      <c r="J1748" s="3" t="str">
        <f>IF(RT_gsm[[#This Row],[Column2]]="REV",FIND("&lt;=&gt;",RT_gsm[[#This Row],[Column8]]),"")</f>
        <v/>
      </c>
    </row>
    <row r="1749" spans="1:10" hidden="1" x14ac:dyDescent="0.2">
      <c r="A1749" t="s">
        <v>2832</v>
      </c>
      <c r="B1749" t="s">
        <v>3903</v>
      </c>
      <c r="C1749" t="str">
        <f>RT_gsm[[#This Row],[model_rxn]]&amp;"_"&amp;RT_gsm[[#This Row],[Column2]]</f>
        <v>H2Ot_c_n_REV</v>
      </c>
      <c r="D1749" t="str">
        <f>_xlfn.XLOOKUP(RT_gsm[[#This Row],[Column3]],SC_enz[name_dir],SC_enz[name_dir],"")</f>
        <v>H2Ot_c_n_REV</v>
      </c>
      <c r="E1749" t="str">
        <f>_xlfn.XLOOKUP(RT_gsm[[#This Row],[model_rxn]],sc_gsm[model_rxn],sc_gsm[model_rxn],"")</f>
        <v>H2Ot_c_n</v>
      </c>
      <c r="F1749" s="3" t="str">
        <f>_xlfn.XLOOKUP(RT_gsm[[#This Row],[Column3]],sc_gsm[Column3],sc_gsm[Column3],"")</f>
        <v>H2Ot_c_n_REV</v>
      </c>
      <c r="G1749" s="3" t="str" cm="1">
        <f t="array" ref="G1749">RT_gsm[[#This Row],[model_rxn]]&amp;",r,"&amp;_xlfn.SWITCH(RT_gsm[[#This Row],[Column2]],"REV","lower_bound:-","FWD","upper_bound:")&amp;"1000"</f>
        <v>H2Ot_c_n,r,lower_bound:-1000</v>
      </c>
      <c r="H1749" s="3" t="str">
        <f>_xlfn.XLOOKUP(RT_gsm[[#This Row],[rxn in SC GSM]],sc_gsm[model_rxn],sc_gsm[yeast8.3.4 equation],"")</f>
        <v>H2O[e] &lt;=&gt; H2O[c]</v>
      </c>
      <c r="I1749" s="3" t="b">
        <f>_xlfn.XLOOKUP(RT_gsm[[#This Row],[rxn in SC GSM]],sc_gsm[model_rxn],sc_gsm[Column12],"")</f>
        <v>1</v>
      </c>
      <c r="J1749" s="3">
        <f>IF(RT_gsm[[#This Row],[Column2]]="REV",FIND("&lt;=&gt;",RT_gsm[[#This Row],[Column8]]),"")</f>
        <v>8</v>
      </c>
    </row>
    <row r="1750" spans="1:10" hidden="1" x14ac:dyDescent="0.2">
      <c r="A1750" t="s">
        <v>2832</v>
      </c>
      <c r="B1750" t="s">
        <v>3902</v>
      </c>
      <c r="C1750" t="str">
        <f>RT_gsm[[#This Row],[model_rxn]]&amp;"_"&amp;RT_gsm[[#This Row],[Column2]]</f>
        <v>H2Ot_c_n_FWD</v>
      </c>
      <c r="D1750" t="str">
        <f>_xlfn.XLOOKUP(RT_gsm[[#This Row],[Column3]],SC_enz[name_dir],SC_enz[name_dir],"")</f>
        <v>H2Ot_c_n_FWD</v>
      </c>
      <c r="E1750" t="str">
        <f>_xlfn.XLOOKUP(RT_gsm[[#This Row],[model_rxn]],sc_gsm[model_rxn],sc_gsm[model_rxn],"")</f>
        <v>H2Ot_c_n</v>
      </c>
      <c r="F1750" s="3" t="str">
        <f>_xlfn.XLOOKUP(RT_gsm[[#This Row],[Column3]],sc_gsm[Column3],sc_gsm[Column3],"")</f>
        <v>H2Ot_c_n_FWD</v>
      </c>
      <c r="G1750" s="3" t="str" cm="1">
        <f t="array" ref="G1750">RT_gsm[[#This Row],[model_rxn]]&amp;",r,"&amp;_xlfn.SWITCH(RT_gsm[[#This Row],[Column2]],"REV","lower_bound:-","FWD","upper_bound:")&amp;"1000"</f>
        <v>H2Ot_c_n,r,upper_bound:1000</v>
      </c>
      <c r="H1750" s="3" t="str">
        <f>_xlfn.XLOOKUP(RT_gsm[[#This Row],[rxn in SC GSM]],sc_gsm[model_rxn],sc_gsm[yeast8.3.4 equation],"")</f>
        <v>H2O[e] &lt;=&gt; H2O[c]</v>
      </c>
      <c r="I1750" s="3" t="b">
        <f>_xlfn.XLOOKUP(RT_gsm[[#This Row],[rxn in SC GSM]],sc_gsm[model_rxn],sc_gsm[Column12],"")</f>
        <v>1</v>
      </c>
      <c r="J1750" s="3" t="str">
        <f>IF(RT_gsm[[#This Row],[Column2]]="REV",FIND("&lt;=&gt;",RT_gsm[[#This Row],[Column8]]),"")</f>
        <v/>
      </c>
    </row>
    <row r="1751" spans="1:10" hidden="1" x14ac:dyDescent="0.2">
      <c r="A1751" t="s">
        <v>2829</v>
      </c>
      <c r="B1751" t="s">
        <v>3903</v>
      </c>
      <c r="C1751" t="str">
        <f>RT_gsm[[#This Row],[model_rxn]]&amp;"_"&amp;RT_gsm[[#This Row],[Column2]]</f>
        <v>H2Ot_c_r_REV</v>
      </c>
      <c r="D1751" t="str">
        <f>_xlfn.XLOOKUP(RT_gsm[[#This Row],[Column3]],SC_enz[name_dir],SC_enz[name_dir],"")</f>
        <v>H2Ot_c_r_REV</v>
      </c>
      <c r="E1751" t="str">
        <f>_xlfn.XLOOKUP(RT_gsm[[#This Row],[model_rxn]],sc_gsm[model_rxn],sc_gsm[model_rxn],"")</f>
        <v>H2Ot_c_r</v>
      </c>
      <c r="F1751" s="3" t="str">
        <f>_xlfn.XLOOKUP(RT_gsm[[#This Row],[Column3]],sc_gsm[Column3],sc_gsm[Column3],"")</f>
        <v>H2Ot_c_r_REV</v>
      </c>
      <c r="G1751" s="3" t="str" cm="1">
        <f t="array" ref="G1751">RT_gsm[[#This Row],[model_rxn]]&amp;",r,"&amp;_xlfn.SWITCH(RT_gsm[[#This Row],[Column2]],"REV","lower_bound:-","FWD","upper_bound:")&amp;"1000"</f>
        <v>H2Ot_c_r,r,lower_bound:-1000</v>
      </c>
      <c r="H1751" s="3" t="str">
        <f>_xlfn.XLOOKUP(RT_gsm[[#This Row],[rxn in SC GSM]],sc_gsm[model_rxn],sc_gsm[yeast8.3.4 equation],"")</f>
        <v>H2O[e] &lt;=&gt; H2O[c]</v>
      </c>
      <c r="I1751" s="3" t="b">
        <f>_xlfn.XLOOKUP(RT_gsm[[#This Row],[rxn in SC GSM]],sc_gsm[model_rxn],sc_gsm[Column12],"")</f>
        <v>1</v>
      </c>
      <c r="J1751" s="3">
        <f>IF(RT_gsm[[#This Row],[Column2]]="REV",FIND("&lt;=&gt;",RT_gsm[[#This Row],[Column8]]),"")</f>
        <v>8</v>
      </c>
    </row>
    <row r="1752" spans="1:10" hidden="1" x14ac:dyDescent="0.2">
      <c r="A1752" t="s">
        <v>2829</v>
      </c>
      <c r="B1752" t="s">
        <v>3902</v>
      </c>
      <c r="C1752" t="str">
        <f>RT_gsm[[#This Row],[model_rxn]]&amp;"_"&amp;RT_gsm[[#This Row],[Column2]]</f>
        <v>H2Ot_c_r_FWD</v>
      </c>
      <c r="D1752" t="str">
        <f>_xlfn.XLOOKUP(RT_gsm[[#This Row],[Column3]],SC_enz[name_dir],SC_enz[name_dir],"")</f>
        <v>H2Ot_c_r_FWD</v>
      </c>
      <c r="E1752" t="str">
        <f>_xlfn.XLOOKUP(RT_gsm[[#This Row],[model_rxn]],sc_gsm[model_rxn],sc_gsm[model_rxn],"")</f>
        <v>H2Ot_c_r</v>
      </c>
      <c r="F1752" s="3" t="str">
        <f>_xlfn.XLOOKUP(RT_gsm[[#This Row],[Column3]],sc_gsm[Column3],sc_gsm[Column3],"")</f>
        <v>H2Ot_c_r_FWD</v>
      </c>
      <c r="G1752" s="3" t="str" cm="1">
        <f t="array" ref="G1752">RT_gsm[[#This Row],[model_rxn]]&amp;",r,"&amp;_xlfn.SWITCH(RT_gsm[[#This Row],[Column2]],"REV","lower_bound:-","FWD","upper_bound:")&amp;"1000"</f>
        <v>H2Ot_c_r,r,upper_bound:1000</v>
      </c>
      <c r="H1752" s="3" t="str">
        <f>_xlfn.XLOOKUP(RT_gsm[[#This Row],[rxn in SC GSM]],sc_gsm[model_rxn],sc_gsm[yeast8.3.4 equation],"")</f>
        <v>H2O[e] &lt;=&gt; H2O[c]</v>
      </c>
      <c r="I1752" s="3" t="b">
        <f>_xlfn.XLOOKUP(RT_gsm[[#This Row],[rxn in SC GSM]],sc_gsm[model_rxn],sc_gsm[Column12],"")</f>
        <v>1</v>
      </c>
      <c r="J1752" s="3" t="str">
        <f>IF(RT_gsm[[#This Row],[Column2]]="REV",FIND("&lt;=&gt;",RT_gsm[[#This Row],[Column8]]),"")</f>
        <v/>
      </c>
    </row>
    <row r="1753" spans="1:10" hidden="1" x14ac:dyDescent="0.2">
      <c r="A1753" t="s">
        <v>2879</v>
      </c>
      <c r="B1753" t="s">
        <v>3903</v>
      </c>
      <c r="C1753" t="str">
        <f>RT_gsm[[#This Row],[model_rxn]]&amp;"_"&amp;RT_gsm[[#This Row],[Column2]]</f>
        <v>H2Ot_c_rm_REV</v>
      </c>
      <c r="D1753" t="str">
        <f>_xlfn.XLOOKUP(RT_gsm[[#This Row],[Column3]],SC_enz[name_dir],SC_enz[name_dir],"")</f>
        <v>H2Ot_c_rm_REV</v>
      </c>
      <c r="E1753" t="str">
        <f>_xlfn.XLOOKUP(RT_gsm[[#This Row],[model_rxn]],sc_gsm[model_rxn],sc_gsm[model_rxn],"")</f>
        <v>H2Ot_c_rm</v>
      </c>
      <c r="F1753" s="3" t="str">
        <f>_xlfn.XLOOKUP(RT_gsm[[#This Row],[Column3]],sc_gsm[Column3],sc_gsm[Column3],"")</f>
        <v>H2Ot_c_rm_REV</v>
      </c>
      <c r="G1753" s="3" t="str" cm="1">
        <f t="array" ref="G1753">RT_gsm[[#This Row],[model_rxn]]&amp;",r,"&amp;_xlfn.SWITCH(RT_gsm[[#This Row],[Column2]],"REV","lower_bound:-","FWD","upper_bound:")&amp;"1000"</f>
        <v>H2Ot_c_rm,r,lower_bound:-1000</v>
      </c>
      <c r="H1753" s="3" t="str">
        <f>_xlfn.XLOOKUP(RT_gsm[[#This Row],[rxn in SC GSM]],sc_gsm[model_rxn],sc_gsm[yeast8.3.4 equation],"")</f>
        <v>H2O[c] &lt;=&gt; H2O[erm]</v>
      </c>
      <c r="I1753" s="3" t="b">
        <f>_xlfn.XLOOKUP(RT_gsm[[#This Row],[rxn in SC GSM]],sc_gsm[model_rxn],sc_gsm[Column12],"")</f>
        <v>1</v>
      </c>
      <c r="J1753" s="3">
        <f>IF(RT_gsm[[#This Row],[Column2]]="REV",FIND("&lt;=&gt;",RT_gsm[[#This Row],[Column8]]),"")</f>
        <v>8</v>
      </c>
    </row>
    <row r="1754" spans="1:10" hidden="1" x14ac:dyDescent="0.2">
      <c r="A1754" t="s">
        <v>2879</v>
      </c>
      <c r="B1754" t="s">
        <v>3902</v>
      </c>
      <c r="C1754" t="str">
        <f>RT_gsm[[#This Row],[model_rxn]]&amp;"_"&amp;RT_gsm[[#This Row],[Column2]]</f>
        <v>H2Ot_c_rm_FWD</v>
      </c>
      <c r="D1754" t="str">
        <f>_xlfn.XLOOKUP(RT_gsm[[#This Row],[Column3]],SC_enz[name_dir],SC_enz[name_dir],"")</f>
        <v>H2Ot_c_rm_FWD</v>
      </c>
      <c r="E1754" t="str">
        <f>_xlfn.XLOOKUP(RT_gsm[[#This Row],[model_rxn]],sc_gsm[model_rxn],sc_gsm[model_rxn],"")</f>
        <v>H2Ot_c_rm</v>
      </c>
      <c r="F1754" s="3" t="str">
        <f>_xlfn.XLOOKUP(RT_gsm[[#This Row],[Column3]],sc_gsm[Column3],sc_gsm[Column3],"")</f>
        <v>H2Ot_c_rm_FWD</v>
      </c>
      <c r="G1754" s="3" t="str" cm="1">
        <f t="array" ref="G1754">RT_gsm[[#This Row],[model_rxn]]&amp;",r,"&amp;_xlfn.SWITCH(RT_gsm[[#This Row],[Column2]],"REV","lower_bound:-","FWD","upper_bound:")&amp;"1000"</f>
        <v>H2Ot_c_rm,r,upper_bound:1000</v>
      </c>
      <c r="H1754" s="3" t="str">
        <f>_xlfn.XLOOKUP(RT_gsm[[#This Row],[rxn in SC GSM]],sc_gsm[model_rxn],sc_gsm[yeast8.3.4 equation],"")</f>
        <v>H2O[c] &lt;=&gt; H2O[erm]</v>
      </c>
      <c r="I1754" s="3" t="b">
        <f>_xlfn.XLOOKUP(RT_gsm[[#This Row],[rxn in SC GSM]],sc_gsm[model_rxn],sc_gsm[Column12],"")</f>
        <v>1</v>
      </c>
      <c r="J1754" s="3" t="str">
        <f>IF(RT_gsm[[#This Row],[Column2]]="REV",FIND("&lt;=&gt;",RT_gsm[[#This Row],[Column8]]),"")</f>
        <v/>
      </c>
    </row>
    <row r="1755" spans="1:10" hidden="1" x14ac:dyDescent="0.2">
      <c r="A1755" t="s">
        <v>2834</v>
      </c>
      <c r="B1755" t="s">
        <v>3903</v>
      </c>
      <c r="C1755" t="str">
        <f>RT_gsm[[#This Row],[model_rxn]]&amp;"_"&amp;RT_gsm[[#This Row],[Column2]]</f>
        <v>H2Ot_c_v_REV</v>
      </c>
      <c r="D1755" t="str">
        <f>_xlfn.XLOOKUP(RT_gsm[[#This Row],[Column3]],SC_enz[name_dir],SC_enz[name_dir],"")</f>
        <v>H2Ot_c_v_REV</v>
      </c>
      <c r="E1755" t="str">
        <f>_xlfn.XLOOKUP(RT_gsm[[#This Row],[model_rxn]],sc_gsm[model_rxn],sc_gsm[model_rxn],"")</f>
        <v>H2Ot_c_v</v>
      </c>
      <c r="F1755" s="3" t="str">
        <f>_xlfn.XLOOKUP(RT_gsm[[#This Row],[Column3]],sc_gsm[Column3],sc_gsm[Column3],"")</f>
        <v>H2Ot_c_v_REV</v>
      </c>
      <c r="G1755" s="3" t="str" cm="1">
        <f t="array" ref="G1755">RT_gsm[[#This Row],[model_rxn]]&amp;",r,"&amp;_xlfn.SWITCH(RT_gsm[[#This Row],[Column2]],"REV","lower_bound:-","FWD","upper_bound:")&amp;"1000"</f>
        <v>H2Ot_c_v,r,lower_bound:-1000</v>
      </c>
      <c r="H1755" s="3" t="str">
        <f>_xlfn.XLOOKUP(RT_gsm[[#This Row],[rxn in SC GSM]],sc_gsm[model_rxn],sc_gsm[yeast8.3.4 equation],"")</f>
        <v>H2O[e] &lt;=&gt; H2O[c]</v>
      </c>
      <c r="I1755" s="3" t="b">
        <f>_xlfn.XLOOKUP(RT_gsm[[#This Row],[rxn in SC GSM]],sc_gsm[model_rxn],sc_gsm[Column12],"")</f>
        <v>1</v>
      </c>
      <c r="J1755" s="3">
        <f>IF(RT_gsm[[#This Row],[Column2]]="REV",FIND("&lt;=&gt;",RT_gsm[[#This Row],[Column8]]),"")</f>
        <v>8</v>
      </c>
    </row>
    <row r="1756" spans="1:10" hidden="1" x14ac:dyDescent="0.2">
      <c r="A1756" t="s">
        <v>2834</v>
      </c>
      <c r="B1756" t="s">
        <v>3902</v>
      </c>
      <c r="C1756" t="str">
        <f>RT_gsm[[#This Row],[model_rxn]]&amp;"_"&amp;RT_gsm[[#This Row],[Column2]]</f>
        <v>H2Ot_c_v_FWD</v>
      </c>
      <c r="D1756" t="str">
        <f>_xlfn.XLOOKUP(RT_gsm[[#This Row],[Column3]],SC_enz[name_dir],SC_enz[name_dir],"")</f>
        <v>H2Ot_c_v_FWD</v>
      </c>
      <c r="E1756" t="str">
        <f>_xlfn.XLOOKUP(RT_gsm[[#This Row],[model_rxn]],sc_gsm[model_rxn],sc_gsm[model_rxn],"")</f>
        <v>H2Ot_c_v</v>
      </c>
      <c r="F1756" s="3" t="str">
        <f>_xlfn.XLOOKUP(RT_gsm[[#This Row],[Column3]],sc_gsm[Column3],sc_gsm[Column3],"")</f>
        <v>H2Ot_c_v_FWD</v>
      </c>
      <c r="G1756" s="3" t="str" cm="1">
        <f t="array" ref="G1756">RT_gsm[[#This Row],[model_rxn]]&amp;",r,"&amp;_xlfn.SWITCH(RT_gsm[[#This Row],[Column2]],"REV","lower_bound:-","FWD","upper_bound:")&amp;"1000"</f>
        <v>H2Ot_c_v,r,upper_bound:1000</v>
      </c>
      <c r="H1756" s="3" t="str">
        <f>_xlfn.XLOOKUP(RT_gsm[[#This Row],[rxn in SC GSM]],sc_gsm[model_rxn],sc_gsm[yeast8.3.4 equation],"")</f>
        <v>H2O[e] &lt;=&gt; H2O[c]</v>
      </c>
      <c r="I1756" s="3" t="b">
        <f>_xlfn.XLOOKUP(RT_gsm[[#This Row],[rxn in SC GSM]],sc_gsm[model_rxn],sc_gsm[Column12],"")</f>
        <v>1</v>
      </c>
      <c r="J1756" s="3" t="str">
        <f>IF(RT_gsm[[#This Row],[Column2]]="REV",FIND("&lt;=&gt;",RT_gsm[[#This Row],[Column8]]),"")</f>
        <v/>
      </c>
    </row>
    <row r="1757" spans="1:10" hidden="1" x14ac:dyDescent="0.2">
      <c r="A1757" t="s">
        <v>2944</v>
      </c>
      <c r="B1757" t="s">
        <v>3903</v>
      </c>
      <c r="C1757" t="str">
        <f>RT_gsm[[#This Row],[model_rxn]]&amp;"_"&amp;RT_gsm[[#This Row],[Column2]]</f>
        <v>H2Ot_c_vm_REV</v>
      </c>
      <c r="D1757" t="str">
        <f>_xlfn.XLOOKUP(RT_gsm[[#This Row],[Column3]],SC_enz[name_dir],SC_enz[name_dir],"")</f>
        <v>H2Ot_c_vm_REV</v>
      </c>
      <c r="E1757" t="str">
        <f>_xlfn.XLOOKUP(RT_gsm[[#This Row],[model_rxn]],sc_gsm[model_rxn],sc_gsm[model_rxn],"")</f>
        <v>H2Ot_c_vm</v>
      </c>
      <c r="F1757" s="3" t="str">
        <f>_xlfn.XLOOKUP(RT_gsm[[#This Row],[Column3]],sc_gsm[Column3],sc_gsm[Column3],"")</f>
        <v>H2Ot_c_vm_REV</v>
      </c>
      <c r="G1757" s="3" t="str" cm="1">
        <f t="array" ref="G1757">RT_gsm[[#This Row],[model_rxn]]&amp;",r,"&amp;_xlfn.SWITCH(RT_gsm[[#This Row],[Column2]],"REV","lower_bound:-","FWD","upper_bound:")&amp;"1000"</f>
        <v>H2Ot_c_vm,r,lower_bound:-1000</v>
      </c>
      <c r="H1757" s="3" t="str">
        <f>_xlfn.XLOOKUP(RT_gsm[[#This Row],[rxn in SC GSM]],sc_gsm[model_rxn],sc_gsm[yeast8.3.4 equation],"")</f>
        <v>H2O[c] &lt;=&gt; H2O[vm]</v>
      </c>
      <c r="I1757" s="3" t="b">
        <f>_xlfn.XLOOKUP(RT_gsm[[#This Row],[rxn in SC GSM]],sc_gsm[model_rxn],sc_gsm[Column12],"")</f>
        <v>1</v>
      </c>
      <c r="J1757" s="3">
        <f>IF(RT_gsm[[#This Row],[Column2]]="REV",FIND("&lt;=&gt;",RT_gsm[[#This Row],[Column8]]),"")</f>
        <v>8</v>
      </c>
    </row>
    <row r="1758" spans="1:10" hidden="1" x14ac:dyDescent="0.2">
      <c r="A1758" t="s">
        <v>2944</v>
      </c>
      <c r="B1758" t="s">
        <v>3902</v>
      </c>
      <c r="C1758" t="str">
        <f>RT_gsm[[#This Row],[model_rxn]]&amp;"_"&amp;RT_gsm[[#This Row],[Column2]]</f>
        <v>H2Ot_c_vm_FWD</v>
      </c>
      <c r="D1758" t="str">
        <f>_xlfn.XLOOKUP(RT_gsm[[#This Row],[Column3]],SC_enz[name_dir],SC_enz[name_dir],"")</f>
        <v>H2Ot_c_vm_FWD</v>
      </c>
      <c r="E1758" t="str">
        <f>_xlfn.XLOOKUP(RT_gsm[[#This Row],[model_rxn]],sc_gsm[model_rxn],sc_gsm[model_rxn],"")</f>
        <v>H2Ot_c_vm</v>
      </c>
      <c r="F1758" s="3" t="str">
        <f>_xlfn.XLOOKUP(RT_gsm[[#This Row],[Column3]],sc_gsm[Column3],sc_gsm[Column3],"")</f>
        <v>H2Ot_c_vm_FWD</v>
      </c>
      <c r="G1758" s="3" t="str" cm="1">
        <f t="array" ref="G1758">RT_gsm[[#This Row],[model_rxn]]&amp;",r,"&amp;_xlfn.SWITCH(RT_gsm[[#This Row],[Column2]],"REV","lower_bound:-","FWD","upper_bound:")&amp;"1000"</f>
        <v>H2Ot_c_vm,r,upper_bound:1000</v>
      </c>
      <c r="H1758" s="3" t="str">
        <f>_xlfn.XLOOKUP(RT_gsm[[#This Row],[rxn in SC GSM]],sc_gsm[model_rxn],sc_gsm[yeast8.3.4 equation],"")</f>
        <v>H2O[c] &lt;=&gt; H2O[vm]</v>
      </c>
      <c r="I1758" s="3" t="b">
        <f>_xlfn.XLOOKUP(RT_gsm[[#This Row],[rxn in SC GSM]],sc_gsm[model_rxn],sc_gsm[Column12],"")</f>
        <v>1</v>
      </c>
      <c r="J1758" s="3" t="str">
        <f>IF(RT_gsm[[#This Row],[Column2]]="REV",FIND("&lt;=&gt;",RT_gsm[[#This Row],[Column8]]),"")</f>
        <v/>
      </c>
    </row>
    <row r="1759" spans="1:10" hidden="1" x14ac:dyDescent="0.2">
      <c r="A1759" t="s">
        <v>2833</v>
      </c>
      <c r="B1759" t="s">
        <v>3903</v>
      </c>
      <c r="C1759" t="str">
        <f>RT_gsm[[#This Row],[model_rxn]]&amp;"_"&amp;RT_gsm[[#This Row],[Column2]]</f>
        <v>H2Ot_c_x_REV</v>
      </c>
      <c r="D1759" t="str">
        <f>_xlfn.XLOOKUP(RT_gsm[[#This Row],[Column3]],SC_enz[name_dir],SC_enz[name_dir],"")</f>
        <v>H2Ot_c_x_REV</v>
      </c>
      <c r="E1759" t="str">
        <f>_xlfn.XLOOKUP(RT_gsm[[#This Row],[model_rxn]],sc_gsm[model_rxn],sc_gsm[model_rxn],"")</f>
        <v>H2Ot_c_x</v>
      </c>
      <c r="F1759" s="3" t="str">
        <f>_xlfn.XLOOKUP(RT_gsm[[#This Row],[Column3]],sc_gsm[Column3],sc_gsm[Column3],"")</f>
        <v>H2Ot_c_x_REV</v>
      </c>
      <c r="G1759" s="3" t="str" cm="1">
        <f t="array" ref="G1759">RT_gsm[[#This Row],[model_rxn]]&amp;",r,"&amp;_xlfn.SWITCH(RT_gsm[[#This Row],[Column2]],"REV","lower_bound:-","FWD","upper_bound:")&amp;"1000"</f>
        <v>H2Ot_c_x,r,lower_bound:-1000</v>
      </c>
      <c r="H1759" s="3" t="str">
        <f>_xlfn.XLOOKUP(RT_gsm[[#This Row],[rxn in SC GSM]],sc_gsm[model_rxn],sc_gsm[yeast8.3.4 equation],"")</f>
        <v>H2O[e] &lt;=&gt; H2O[c]</v>
      </c>
      <c r="I1759" s="3" t="b">
        <f>_xlfn.XLOOKUP(RT_gsm[[#This Row],[rxn in SC GSM]],sc_gsm[model_rxn],sc_gsm[Column12],"")</f>
        <v>1</v>
      </c>
      <c r="J1759" s="3">
        <f>IF(RT_gsm[[#This Row],[Column2]]="REV",FIND("&lt;=&gt;",RT_gsm[[#This Row],[Column8]]),"")</f>
        <v>8</v>
      </c>
    </row>
    <row r="1760" spans="1:10" hidden="1" x14ac:dyDescent="0.2">
      <c r="A1760" t="s">
        <v>2833</v>
      </c>
      <c r="B1760" t="s">
        <v>3902</v>
      </c>
      <c r="C1760" t="str">
        <f>RT_gsm[[#This Row],[model_rxn]]&amp;"_"&amp;RT_gsm[[#This Row],[Column2]]</f>
        <v>H2Ot_c_x_FWD</v>
      </c>
      <c r="D1760" t="str">
        <f>_xlfn.XLOOKUP(RT_gsm[[#This Row],[Column3]],SC_enz[name_dir],SC_enz[name_dir],"")</f>
        <v>H2Ot_c_x_FWD</v>
      </c>
      <c r="E1760" t="str">
        <f>_xlfn.XLOOKUP(RT_gsm[[#This Row],[model_rxn]],sc_gsm[model_rxn],sc_gsm[model_rxn],"")</f>
        <v>H2Ot_c_x</v>
      </c>
      <c r="F1760" s="3" t="str">
        <f>_xlfn.XLOOKUP(RT_gsm[[#This Row],[Column3]],sc_gsm[Column3],sc_gsm[Column3],"")</f>
        <v>H2Ot_c_x_FWD</v>
      </c>
      <c r="G1760" s="3" t="str" cm="1">
        <f t="array" ref="G1760">RT_gsm[[#This Row],[model_rxn]]&amp;",r,"&amp;_xlfn.SWITCH(RT_gsm[[#This Row],[Column2]],"REV","lower_bound:-","FWD","upper_bound:")&amp;"1000"</f>
        <v>H2Ot_c_x,r,upper_bound:1000</v>
      </c>
      <c r="H1760" s="3" t="str">
        <f>_xlfn.XLOOKUP(RT_gsm[[#This Row],[rxn in SC GSM]],sc_gsm[model_rxn],sc_gsm[yeast8.3.4 equation],"")</f>
        <v>H2O[e] &lt;=&gt; H2O[c]</v>
      </c>
      <c r="I1760" s="3" t="b">
        <f>_xlfn.XLOOKUP(RT_gsm[[#This Row],[rxn in SC GSM]],sc_gsm[model_rxn],sc_gsm[Column12],"")</f>
        <v>1</v>
      </c>
      <c r="J1760" s="3" t="str">
        <f>IF(RT_gsm[[#This Row],[Column2]]="REV",FIND("&lt;=&gt;",RT_gsm[[#This Row],[Column8]]),"")</f>
        <v/>
      </c>
    </row>
    <row r="1761" spans="1:10" hidden="1" x14ac:dyDescent="0.2">
      <c r="A1761" t="s">
        <v>5576</v>
      </c>
      <c r="B1761" t="s">
        <v>3902</v>
      </c>
      <c r="C1761" t="str">
        <f>RT_gsm[[#This Row],[model_rxn]]&amp;"_"&amp;RT_gsm[[#This Row],[Column2]]</f>
        <v>HACD100i_m_FWD</v>
      </c>
      <c r="D1761" t="str">
        <f>_xlfn.XLOOKUP(RT_gsm[[#This Row],[Column3]],SC_enz[name_dir],SC_enz[name_dir],"")</f>
        <v/>
      </c>
      <c r="E1761" t="str">
        <f>_xlfn.XLOOKUP(RT_gsm[[#This Row],[model_rxn]],sc_gsm[model_rxn],sc_gsm[model_rxn],"")</f>
        <v/>
      </c>
      <c r="F1761" s="3" t="str">
        <f>_xlfn.XLOOKUP(RT_gsm[[#This Row],[Column3]],sc_gsm[Column3],sc_gsm[Column3],"")</f>
        <v/>
      </c>
      <c r="G1761" s="3" t="str" cm="1">
        <f t="array" ref="G1761">RT_gsm[[#This Row],[model_rxn]]&amp;",r,"&amp;_xlfn.SWITCH(RT_gsm[[#This Row],[Column2]],"REV","lower_bound:-","FWD","upper_bound:")&amp;"1000"</f>
        <v>HACD100i_m,r,upper_bound:1000</v>
      </c>
      <c r="H1761" s="3" t="str">
        <f>_xlfn.XLOOKUP(RT_gsm[[#This Row],[rxn in SC GSM]],sc_gsm[model_rxn],sc_gsm[yeast8.3.4 equation],"")</f>
        <v/>
      </c>
      <c r="I1761" s="3" t="str">
        <f>_xlfn.XLOOKUP(RT_gsm[[#This Row],[rxn in SC GSM]],sc_gsm[model_rxn],sc_gsm[Column12],"")</f>
        <v/>
      </c>
      <c r="J1761" s="3" t="str">
        <f>IF(RT_gsm[[#This Row],[Column2]]="REV",FIND("&lt;=&gt;",RT_gsm[[#This Row],[Column8]]),"")</f>
        <v/>
      </c>
    </row>
    <row r="1762" spans="1:10" hidden="1" x14ac:dyDescent="0.2">
      <c r="A1762" t="s">
        <v>1912</v>
      </c>
      <c r="B1762" t="s">
        <v>3902</v>
      </c>
      <c r="C1762" t="str">
        <f>RT_gsm[[#This Row],[model_rxn]]&amp;"_"&amp;RT_gsm[[#This Row],[Column2]]</f>
        <v>HACD100i_x_FWD</v>
      </c>
      <c r="D1762" t="str">
        <f>_xlfn.XLOOKUP(RT_gsm[[#This Row],[Column3]],SC_enz[name_dir],SC_enz[name_dir],"")</f>
        <v>HACD100i_x_FWD</v>
      </c>
      <c r="E1762" t="str">
        <f>_xlfn.XLOOKUP(RT_gsm[[#This Row],[model_rxn]],sc_gsm[model_rxn],sc_gsm[model_rxn],"")</f>
        <v>HACD100i_x</v>
      </c>
      <c r="F1762" s="3" t="str">
        <f>_xlfn.XLOOKUP(RT_gsm[[#This Row],[Column3]],sc_gsm[Column3],sc_gsm[Column3],"")</f>
        <v>HACD100i_x_FWD</v>
      </c>
      <c r="G1762" s="3" t="str" cm="1">
        <f t="array" ref="G1762">RT_gsm[[#This Row],[model_rxn]]&amp;",r,"&amp;_xlfn.SWITCH(RT_gsm[[#This Row],[Column2]],"REV","lower_bound:-","FWD","upper_bound:")&amp;"1000"</f>
        <v>HACD100i_x,r,upper_bound:1000</v>
      </c>
      <c r="H1762" s="3" t="str">
        <f>_xlfn.XLOOKUP(RT_gsm[[#This Row],[rxn in SC GSM]],sc_gsm[model_rxn],sc_gsm[yeast8.3.4 equation],"")</f>
        <v>(R)-3-hydroxydecanoyl-CoA[p] + NAD[p] =&gt; 3-oxodecanoyl-CoA[p] + H+[p] + NADH[p]</v>
      </c>
      <c r="I1762" s="3" t="b">
        <f>_xlfn.XLOOKUP(RT_gsm[[#This Row],[rxn in SC GSM]],sc_gsm[model_rxn],sc_gsm[Column12],"")</f>
        <v>1</v>
      </c>
      <c r="J1762" s="3" t="str">
        <f>IF(RT_gsm[[#This Row],[Column2]]="REV",FIND("&lt;=&gt;",RT_gsm[[#This Row],[Column8]]),"")</f>
        <v/>
      </c>
    </row>
    <row r="1763" spans="1:10" hidden="1" x14ac:dyDescent="0.2">
      <c r="A1763" t="s">
        <v>5581</v>
      </c>
      <c r="B1763" t="s">
        <v>3902</v>
      </c>
      <c r="C1763" t="str">
        <f>RT_gsm[[#This Row],[model_rxn]]&amp;"_"&amp;RT_gsm[[#This Row],[Column2]]</f>
        <v>HACD101ei_x_FWD</v>
      </c>
      <c r="D1763" t="str">
        <f>_xlfn.XLOOKUP(RT_gsm[[#This Row],[Column3]],SC_enz[name_dir],SC_enz[name_dir],"")</f>
        <v/>
      </c>
      <c r="E1763" t="str">
        <f>_xlfn.XLOOKUP(RT_gsm[[#This Row],[model_rxn]],sc_gsm[model_rxn],sc_gsm[model_rxn],"")</f>
        <v/>
      </c>
      <c r="F1763" s="3" t="str">
        <f>_xlfn.XLOOKUP(RT_gsm[[#This Row],[Column3]],sc_gsm[Column3],sc_gsm[Column3],"")</f>
        <v/>
      </c>
      <c r="G1763" s="3" t="str" cm="1">
        <f t="array" ref="G1763">RT_gsm[[#This Row],[model_rxn]]&amp;",r,"&amp;_xlfn.SWITCH(RT_gsm[[#This Row],[Column2]],"REV","lower_bound:-","FWD","upper_bound:")&amp;"1000"</f>
        <v>HACD101ei_x,r,upper_bound:1000</v>
      </c>
      <c r="H1763" s="3" t="str">
        <f>_xlfn.XLOOKUP(RT_gsm[[#This Row],[rxn in SC GSM]],sc_gsm[model_rxn],sc_gsm[yeast8.3.4 equation],"")</f>
        <v/>
      </c>
      <c r="I1763" s="3" t="str">
        <f>_xlfn.XLOOKUP(RT_gsm[[#This Row],[rxn in SC GSM]],sc_gsm[model_rxn],sc_gsm[Column12],"")</f>
        <v/>
      </c>
      <c r="J1763" s="3" t="str">
        <f>IF(RT_gsm[[#This Row],[Column2]]="REV",FIND("&lt;=&gt;",RT_gsm[[#This Row],[Column8]]),"")</f>
        <v/>
      </c>
    </row>
    <row r="1764" spans="1:10" hidden="1" x14ac:dyDescent="0.2">
      <c r="A1764" t="s">
        <v>5582</v>
      </c>
      <c r="B1764" t="s">
        <v>3902</v>
      </c>
      <c r="C1764" t="str">
        <f>RT_gsm[[#This Row],[model_rxn]]&amp;"_"&amp;RT_gsm[[#This Row],[Column2]]</f>
        <v>HACD120i_m_FWD</v>
      </c>
      <c r="D1764" t="str">
        <f>_xlfn.XLOOKUP(RT_gsm[[#This Row],[Column3]],SC_enz[name_dir],SC_enz[name_dir],"")</f>
        <v/>
      </c>
      <c r="E1764" t="str">
        <f>_xlfn.XLOOKUP(RT_gsm[[#This Row],[model_rxn]],sc_gsm[model_rxn],sc_gsm[model_rxn],"")</f>
        <v/>
      </c>
      <c r="F1764" s="3" t="str">
        <f>_xlfn.XLOOKUP(RT_gsm[[#This Row],[Column3]],sc_gsm[Column3],sc_gsm[Column3],"")</f>
        <v/>
      </c>
      <c r="G1764" s="3" t="str" cm="1">
        <f t="array" ref="G1764">RT_gsm[[#This Row],[model_rxn]]&amp;",r,"&amp;_xlfn.SWITCH(RT_gsm[[#This Row],[Column2]],"REV","lower_bound:-","FWD","upper_bound:")&amp;"1000"</f>
        <v>HACD120i_m,r,upper_bound:1000</v>
      </c>
      <c r="H1764" s="3" t="str">
        <f>_xlfn.XLOOKUP(RT_gsm[[#This Row],[rxn in SC GSM]],sc_gsm[model_rxn],sc_gsm[yeast8.3.4 equation],"")</f>
        <v/>
      </c>
      <c r="I1764" s="3" t="str">
        <f>_xlfn.XLOOKUP(RT_gsm[[#This Row],[rxn in SC GSM]],sc_gsm[model_rxn],sc_gsm[Column12],"")</f>
        <v/>
      </c>
      <c r="J1764" s="3" t="str">
        <f>IF(RT_gsm[[#This Row],[Column2]]="REV",FIND("&lt;=&gt;",RT_gsm[[#This Row],[Column8]]),"")</f>
        <v/>
      </c>
    </row>
    <row r="1765" spans="1:10" hidden="1" x14ac:dyDescent="0.2">
      <c r="A1765" t="s">
        <v>1913</v>
      </c>
      <c r="B1765" t="s">
        <v>3902</v>
      </c>
      <c r="C1765" t="str">
        <f>RT_gsm[[#This Row],[model_rxn]]&amp;"_"&amp;RT_gsm[[#This Row],[Column2]]</f>
        <v>HACD120i_x_FWD</v>
      </c>
      <c r="D1765" t="str">
        <f>_xlfn.XLOOKUP(RT_gsm[[#This Row],[Column3]],SC_enz[name_dir],SC_enz[name_dir],"")</f>
        <v>HACD120i_x_FWD</v>
      </c>
      <c r="E1765" t="str">
        <f>_xlfn.XLOOKUP(RT_gsm[[#This Row],[model_rxn]],sc_gsm[model_rxn],sc_gsm[model_rxn],"")</f>
        <v>HACD120i_x</v>
      </c>
      <c r="F1765" s="3" t="str">
        <f>_xlfn.XLOOKUP(RT_gsm[[#This Row],[Column3]],sc_gsm[Column3],sc_gsm[Column3],"")</f>
        <v>HACD120i_x_FWD</v>
      </c>
      <c r="G1765" s="3" t="str" cm="1">
        <f t="array" ref="G1765">RT_gsm[[#This Row],[model_rxn]]&amp;",r,"&amp;_xlfn.SWITCH(RT_gsm[[#This Row],[Column2]],"REV","lower_bound:-","FWD","upper_bound:")&amp;"1000"</f>
        <v>HACD120i_x,r,upper_bound:1000</v>
      </c>
      <c r="H1765" s="3" t="str">
        <f>_xlfn.XLOOKUP(RT_gsm[[#This Row],[rxn in SC GSM]],sc_gsm[model_rxn],sc_gsm[yeast8.3.4 equation],"")</f>
        <v>(R)-3-hydroxylauroyl-CoA[p] + NAD[p] =&gt; 3-oxolauroyl-CoA[p] + H+[p] + NADH[p]</v>
      </c>
      <c r="I1765" s="3" t="b">
        <f>_xlfn.XLOOKUP(RT_gsm[[#This Row],[rxn in SC GSM]],sc_gsm[model_rxn],sc_gsm[Column12],"")</f>
        <v>1</v>
      </c>
      <c r="J1765" s="3" t="str">
        <f>IF(RT_gsm[[#This Row],[Column2]]="REV",FIND("&lt;=&gt;",RT_gsm[[#This Row],[Column8]]),"")</f>
        <v/>
      </c>
    </row>
    <row r="1766" spans="1:10" hidden="1" x14ac:dyDescent="0.2">
      <c r="A1766" t="s">
        <v>5583</v>
      </c>
      <c r="B1766" t="s">
        <v>3902</v>
      </c>
      <c r="C1766" t="str">
        <f>RT_gsm[[#This Row],[model_rxn]]&amp;"_"&amp;RT_gsm[[#This Row],[Column2]]</f>
        <v>HACD121ai_m_FWD</v>
      </c>
      <c r="D1766" t="str">
        <f>_xlfn.XLOOKUP(RT_gsm[[#This Row],[Column3]],SC_enz[name_dir],SC_enz[name_dir],"")</f>
        <v/>
      </c>
      <c r="E1766" t="str">
        <f>_xlfn.XLOOKUP(RT_gsm[[#This Row],[model_rxn]],sc_gsm[model_rxn],sc_gsm[model_rxn],"")</f>
        <v/>
      </c>
      <c r="F1766" s="3" t="str">
        <f>_xlfn.XLOOKUP(RT_gsm[[#This Row],[Column3]],sc_gsm[Column3],sc_gsm[Column3],"")</f>
        <v/>
      </c>
      <c r="G1766" s="3" t="str" cm="1">
        <f t="array" ref="G1766">RT_gsm[[#This Row],[model_rxn]]&amp;",r,"&amp;_xlfn.SWITCH(RT_gsm[[#This Row],[Column2]],"REV","lower_bound:-","FWD","upper_bound:")&amp;"1000"</f>
        <v>HACD121ai_m,r,upper_bound:1000</v>
      </c>
      <c r="H1766" s="3" t="str">
        <f>_xlfn.XLOOKUP(RT_gsm[[#This Row],[rxn in SC GSM]],sc_gsm[model_rxn],sc_gsm[yeast8.3.4 equation],"")</f>
        <v/>
      </c>
      <c r="I1766" s="3" t="str">
        <f>_xlfn.XLOOKUP(RT_gsm[[#This Row],[rxn in SC GSM]],sc_gsm[model_rxn],sc_gsm[Column12],"")</f>
        <v/>
      </c>
      <c r="J1766" s="3" t="str">
        <f>IF(RT_gsm[[#This Row],[Column2]]="REV",FIND("&lt;=&gt;",RT_gsm[[#This Row],[Column8]]),"")</f>
        <v/>
      </c>
    </row>
    <row r="1767" spans="1:10" hidden="1" x14ac:dyDescent="0.2">
      <c r="A1767" t="s">
        <v>1925</v>
      </c>
      <c r="B1767" t="s">
        <v>3902</v>
      </c>
      <c r="C1767" t="str">
        <f>RT_gsm[[#This Row],[model_rxn]]&amp;"_"&amp;RT_gsm[[#This Row],[Column2]]</f>
        <v>HACD121ai_x_FWD</v>
      </c>
      <c r="D1767" t="str">
        <f>_xlfn.XLOOKUP(RT_gsm[[#This Row],[Column3]],SC_enz[name_dir],SC_enz[name_dir],"")</f>
        <v>HACD121ai_x_FWD</v>
      </c>
      <c r="E1767" t="str">
        <f>_xlfn.XLOOKUP(RT_gsm[[#This Row],[model_rxn]],sc_gsm[model_rxn],sc_gsm[model_rxn],"")</f>
        <v>HACD121ai_x</v>
      </c>
      <c r="F1767" s="3" t="str">
        <f>_xlfn.XLOOKUP(RT_gsm[[#This Row],[Column3]],sc_gsm[Column3],sc_gsm[Column3],"")</f>
        <v>HACD121ai_x_FWD</v>
      </c>
      <c r="G1767" s="3" t="str" cm="1">
        <f t="array" ref="G1767">RT_gsm[[#This Row],[model_rxn]]&amp;",r,"&amp;_xlfn.SWITCH(RT_gsm[[#This Row],[Column2]],"REV","lower_bound:-","FWD","upper_bound:")&amp;"1000"</f>
        <v>HACD121ai_x,r,upper_bound:1000</v>
      </c>
      <c r="H1767" s="3" t="str">
        <f>_xlfn.XLOOKUP(RT_gsm[[#This Row],[rxn in SC GSM]],sc_gsm[model_rxn],sc_gsm[yeast8.3.4 equation],"")</f>
        <v>NAD[p] + (R)-3-hydroxy-cis-dodec-5-enoyl-CoA[p] =&gt; H+[p] + NADH[p] + 3-oxo-cis-dodec-5-enoyl-CoA[p]</v>
      </c>
      <c r="I1767" s="3" t="b">
        <f>_xlfn.XLOOKUP(RT_gsm[[#This Row],[rxn in SC GSM]],sc_gsm[model_rxn],sc_gsm[Column12],"")</f>
        <v>1</v>
      </c>
      <c r="J1767" s="3" t="str">
        <f>IF(RT_gsm[[#This Row],[Column2]]="REV",FIND("&lt;=&gt;",RT_gsm[[#This Row],[Column8]]),"")</f>
        <v/>
      </c>
    </row>
    <row r="1768" spans="1:10" hidden="1" x14ac:dyDescent="0.2">
      <c r="A1768" t="s">
        <v>5584</v>
      </c>
      <c r="B1768" t="s">
        <v>3902</v>
      </c>
      <c r="C1768" t="str">
        <f>RT_gsm[[#This Row],[model_rxn]]&amp;"_"&amp;RT_gsm[[#This Row],[Column2]]</f>
        <v>HACD121di_x_FWD</v>
      </c>
      <c r="D1768" t="str">
        <f>_xlfn.XLOOKUP(RT_gsm[[#This Row],[Column3]],SC_enz[name_dir],SC_enz[name_dir],"")</f>
        <v/>
      </c>
      <c r="E1768" t="str">
        <f>_xlfn.XLOOKUP(RT_gsm[[#This Row],[model_rxn]],sc_gsm[model_rxn],sc_gsm[model_rxn],"")</f>
        <v/>
      </c>
      <c r="F1768" s="3" t="str">
        <f>_xlfn.XLOOKUP(RT_gsm[[#This Row],[Column3]],sc_gsm[Column3],sc_gsm[Column3],"")</f>
        <v/>
      </c>
      <c r="G1768" s="3" t="str" cm="1">
        <f t="array" ref="G1768">RT_gsm[[#This Row],[model_rxn]]&amp;",r,"&amp;_xlfn.SWITCH(RT_gsm[[#This Row],[Column2]],"REV","lower_bound:-","FWD","upper_bound:")&amp;"1000"</f>
        <v>HACD121di_x,r,upper_bound:1000</v>
      </c>
      <c r="H1768" s="3" t="str">
        <f>_xlfn.XLOOKUP(RT_gsm[[#This Row],[rxn in SC GSM]],sc_gsm[model_rxn],sc_gsm[yeast8.3.4 equation],"")</f>
        <v/>
      </c>
      <c r="I1768" s="3" t="str">
        <f>_xlfn.XLOOKUP(RT_gsm[[#This Row],[rxn in SC GSM]],sc_gsm[model_rxn],sc_gsm[Column12],"")</f>
        <v/>
      </c>
      <c r="J1768" s="3" t="str">
        <f>IF(RT_gsm[[#This Row],[Column2]]="REV",FIND("&lt;=&gt;",RT_gsm[[#This Row],[Column8]]),"")</f>
        <v/>
      </c>
    </row>
    <row r="1769" spans="1:10" hidden="1" x14ac:dyDescent="0.2">
      <c r="A1769" t="s">
        <v>5585</v>
      </c>
      <c r="B1769" t="s">
        <v>3902</v>
      </c>
      <c r="C1769" t="str">
        <f>RT_gsm[[#This Row],[model_rxn]]&amp;"_"&amp;RT_gsm[[#This Row],[Column2]]</f>
        <v>HACD122ei_x_FWD</v>
      </c>
      <c r="D1769" t="str">
        <f>_xlfn.XLOOKUP(RT_gsm[[#This Row],[Column3]],SC_enz[name_dir],SC_enz[name_dir],"")</f>
        <v/>
      </c>
      <c r="E1769" t="str">
        <f>_xlfn.XLOOKUP(RT_gsm[[#This Row],[model_rxn]],sc_gsm[model_rxn],sc_gsm[model_rxn],"")</f>
        <v/>
      </c>
      <c r="F1769" s="3" t="str">
        <f>_xlfn.XLOOKUP(RT_gsm[[#This Row],[Column3]],sc_gsm[Column3],sc_gsm[Column3],"")</f>
        <v/>
      </c>
      <c r="G1769" s="3" t="str" cm="1">
        <f t="array" ref="G1769">RT_gsm[[#This Row],[model_rxn]]&amp;",r,"&amp;_xlfn.SWITCH(RT_gsm[[#This Row],[Column2]],"REV","lower_bound:-","FWD","upper_bound:")&amp;"1000"</f>
        <v>HACD122ei_x,r,upper_bound:1000</v>
      </c>
      <c r="H1769" s="3" t="str">
        <f>_xlfn.XLOOKUP(RT_gsm[[#This Row],[rxn in SC GSM]],sc_gsm[model_rxn],sc_gsm[yeast8.3.4 equation],"")</f>
        <v/>
      </c>
      <c r="I1769" s="3" t="str">
        <f>_xlfn.XLOOKUP(RT_gsm[[#This Row],[rxn in SC GSM]],sc_gsm[model_rxn],sc_gsm[Column12],"")</f>
        <v/>
      </c>
      <c r="J1769" s="3" t="str">
        <f>IF(RT_gsm[[#This Row],[Column2]]="REV",FIND("&lt;=&gt;",RT_gsm[[#This Row],[Column8]]),"")</f>
        <v/>
      </c>
    </row>
    <row r="1770" spans="1:10" hidden="1" x14ac:dyDescent="0.2">
      <c r="A1770" t="s">
        <v>5586</v>
      </c>
      <c r="B1770" t="s">
        <v>3902</v>
      </c>
      <c r="C1770" t="str">
        <f>RT_gsm[[#This Row],[model_rxn]]&amp;"_"&amp;RT_gsm[[#This Row],[Column2]]</f>
        <v>HACD140i_m_FWD</v>
      </c>
      <c r="D1770" t="str">
        <f>_xlfn.XLOOKUP(RT_gsm[[#This Row],[Column3]],SC_enz[name_dir],SC_enz[name_dir],"")</f>
        <v/>
      </c>
      <c r="E1770" t="str">
        <f>_xlfn.XLOOKUP(RT_gsm[[#This Row],[model_rxn]],sc_gsm[model_rxn],sc_gsm[model_rxn],"")</f>
        <v/>
      </c>
      <c r="F1770" s="3" t="str">
        <f>_xlfn.XLOOKUP(RT_gsm[[#This Row],[Column3]],sc_gsm[Column3],sc_gsm[Column3],"")</f>
        <v/>
      </c>
      <c r="G1770" s="3" t="str" cm="1">
        <f t="array" ref="G1770">RT_gsm[[#This Row],[model_rxn]]&amp;",r,"&amp;_xlfn.SWITCH(RT_gsm[[#This Row],[Column2]],"REV","lower_bound:-","FWD","upper_bound:")&amp;"1000"</f>
        <v>HACD140i_m,r,upper_bound:1000</v>
      </c>
      <c r="H1770" s="3" t="str">
        <f>_xlfn.XLOOKUP(RT_gsm[[#This Row],[rxn in SC GSM]],sc_gsm[model_rxn],sc_gsm[yeast8.3.4 equation],"")</f>
        <v/>
      </c>
      <c r="I1770" s="3" t="str">
        <f>_xlfn.XLOOKUP(RT_gsm[[#This Row],[rxn in SC GSM]],sc_gsm[model_rxn],sc_gsm[Column12],"")</f>
        <v/>
      </c>
      <c r="J1770" s="3" t="str">
        <f>IF(RT_gsm[[#This Row],[Column2]]="REV",FIND("&lt;=&gt;",RT_gsm[[#This Row],[Column8]]),"")</f>
        <v/>
      </c>
    </row>
    <row r="1771" spans="1:10" hidden="1" x14ac:dyDescent="0.2">
      <c r="A1771" t="s">
        <v>104</v>
      </c>
      <c r="B1771" t="s">
        <v>3902</v>
      </c>
      <c r="C1771" t="str">
        <f>RT_gsm[[#This Row],[model_rxn]]&amp;"_"&amp;RT_gsm[[#This Row],[Column2]]</f>
        <v>HACD140i_x_FWD</v>
      </c>
      <c r="D1771" t="str">
        <f>_xlfn.XLOOKUP(RT_gsm[[#This Row],[Column3]],SC_enz[name_dir],SC_enz[name_dir],"")</f>
        <v>HACD140i_x_FWD</v>
      </c>
      <c r="E1771" t="str">
        <f>_xlfn.XLOOKUP(RT_gsm[[#This Row],[model_rxn]],sc_gsm[model_rxn],sc_gsm[model_rxn],"")</f>
        <v>HACD140i_x</v>
      </c>
      <c r="F1771" s="3" t="str">
        <f>_xlfn.XLOOKUP(RT_gsm[[#This Row],[Column3]],sc_gsm[Column3],sc_gsm[Column3],"")</f>
        <v>HACD140i_x_FWD</v>
      </c>
      <c r="G1771" s="3" t="str" cm="1">
        <f t="array" ref="G1771">RT_gsm[[#This Row],[model_rxn]]&amp;",r,"&amp;_xlfn.SWITCH(RT_gsm[[#This Row],[Column2]],"REV","lower_bound:-","FWD","upper_bound:")&amp;"1000"</f>
        <v>HACD140i_x,r,upper_bound:1000</v>
      </c>
      <c r="H1771" s="3" t="str">
        <f>_xlfn.XLOOKUP(RT_gsm[[#This Row],[rxn in SC GSM]],sc_gsm[model_rxn],sc_gsm[yeast8.3.4 equation],"")</f>
        <v>(S)-3-hydroxytetradecanoyl-CoA[p] + NAD[p] =&gt; 3-oxotetradecanoyl-CoA[p] + H+[p] + NADH[p]</v>
      </c>
      <c r="I1771" s="3" t="b">
        <f>_xlfn.XLOOKUP(RT_gsm[[#This Row],[rxn in SC GSM]],sc_gsm[model_rxn],sc_gsm[Column12],"")</f>
        <v>1</v>
      </c>
      <c r="J1771" s="3" t="str">
        <f>IF(RT_gsm[[#This Row],[Column2]]="REV",FIND("&lt;=&gt;",RT_gsm[[#This Row],[Column8]]),"")</f>
        <v/>
      </c>
    </row>
    <row r="1772" spans="1:10" hidden="1" x14ac:dyDescent="0.2">
      <c r="A1772" t="s">
        <v>5587</v>
      </c>
      <c r="B1772" t="s">
        <v>3902</v>
      </c>
      <c r="C1772" t="str">
        <f>RT_gsm[[#This Row],[model_rxn]]&amp;"_"&amp;RT_gsm[[#This Row],[Column2]]</f>
        <v>HACD141ai_m_FWD</v>
      </c>
      <c r="D1772" t="str">
        <f>_xlfn.XLOOKUP(RT_gsm[[#This Row],[Column3]],SC_enz[name_dir],SC_enz[name_dir],"")</f>
        <v/>
      </c>
      <c r="E1772" t="str">
        <f>_xlfn.XLOOKUP(RT_gsm[[#This Row],[model_rxn]],sc_gsm[model_rxn],sc_gsm[model_rxn],"")</f>
        <v/>
      </c>
      <c r="F1772" s="3" t="str">
        <f>_xlfn.XLOOKUP(RT_gsm[[#This Row],[Column3]],sc_gsm[Column3],sc_gsm[Column3],"")</f>
        <v/>
      </c>
      <c r="G1772" s="3" t="str" cm="1">
        <f t="array" ref="G1772">RT_gsm[[#This Row],[model_rxn]]&amp;",r,"&amp;_xlfn.SWITCH(RT_gsm[[#This Row],[Column2]],"REV","lower_bound:-","FWD","upper_bound:")&amp;"1000"</f>
        <v>HACD141ai_m,r,upper_bound:1000</v>
      </c>
      <c r="H1772" s="3" t="str">
        <f>_xlfn.XLOOKUP(RT_gsm[[#This Row],[rxn in SC GSM]],sc_gsm[model_rxn],sc_gsm[yeast8.3.4 equation],"")</f>
        <v/>
      </c>
      <c r="I1772" s="3" t="str">
        <f>_xlfn.XLOOKUP(RT_gsm[[#This Row],[rxn in SC GSM]],sc_gsm[model_rxn],sc_gsm[Column12],"")</f>
        <v/>
      </c>
      <c r="J1772" s="3" t="str">
        <f>IF(RT_gsm[[#This Row],[Column2]]="REV",FIND("&lt;=&gt;",RT_gsm[[#This Row],[Column8]]),"")</f>
        <v/>
      </c>
    </row>
    <row r="1773" spans="1:10" hidden="1" x14ac:dyDescent="0.2">
      <c r="A1773" t="s">
        <v>1928</v>
      </c>
      <c r="B1773" t="s">
        <v>3902</v>
      </c>
      <c r="C1773" t="str">
        <f>RT_gsm[[#This Row],[model_rxn]]&amp;"_"&amp;RT_gsm[[#This Row],[Column2]]</f>
        <v>HACD141ai_x_FWD</v>
      </c>
      <c r="D1773" t="str">
        <f>_xlfn.XLOOKUP(RT_gsm[[#This Row],[Column3]],SC_enz[name_dir],SC_enz[name_dir],"")</f>
        <v>HACD141ai_x_FWD</v>
      </c>
      <c r="E1773" t="str">
        <f>_xlfn.XLOOKUP(RT_gsm[[#This Row],[model_rxn]],sc_gsm[model_rxn],sc_gsm[model_rxn],"")</f>
        <v>HACD141ai_x</v>
      </c>
      <c r="F1773" s="3" t="str">
        <f>_xlfn.XLOOKUP(RT_gsm[[#This Row],[Column3]],sc_gsm[Column3],sc_gsm[Column3],"")</f>
        <v>HACD141ai_x_FWD</v>
      </c>
      <c r="G1773" s="3" t="str" cm="1">
        <f t="array" ref="G1773">RT_gsm[[#This Row],[model_rxn]]&amp;",r,"&amp;_xlfn.SWITCH(RT_gsm[[#This Row],[Column2]],"REV","lower_bound:-","FWD","upper_bound:")&amp;"1000"</f>
        <v>HACD141ai_x,r,upper_bound:1000</v>
      </c>
      <c r="H1773" s="3" t="str">
        <f>_xlfn.XLOOKUP(RT_gsm[[#This Row],[rxn in SC GSM]],sc_gsm[model_rxn],sc_gsm[yeast8.3.4 equation],"")</f>
        <v>NAD[p] + (R)-3-hydroxy-cis-tetradec-5-enoyl-CoA[p] =&gt; H+[p] + NADH[p] + 3-oxo-cis-tetradec-5-enoyl-CoA[p]</v>
      </c>
      <c r="I1773" s="3" t="b">
        <f>_xlfn.XLOOKUP(RT_gsm[[#This Row],[rxn in SC GSM]],sc_gsm[model_rxn],sc_gsm[Column12],"")</f>
        <v>1</v>
      </c>
      <c r="J1773" s="3" t="str">
        <f>IF(RT_gsm[[#This Row],[Column2]]="REV",FIND("&lt;=&gt;",RT_gsm[[#This Row],[Column8]]),"")</f>
        <v/>
      </c>
    </row>
    <row r="1774" spans="1:10" hidden="1" x14ac:dyDescent="0.2">
      <c r="A1774" t="s">
        <v>5588</v>
      </c>
      <c r="B1774" t="s">
        <v>3902</v>
      </c>
      <c r="C1774" t="str">
        <f>RT_gsm[[#This Row],[model_rxn]]&amp;"_"&amp;RT_gsm[[#This Row],[Column2]]</f>
        <v>HACD141bi_m_FWD</v>
      </c>
      <c r="D1774" t="str">
        <f>_xlfn.XLOOKUP(RT_gsm[[#This Row],[Column3]],SC_enz[name_dir],SC_enz[name_dir],"")</f>
        <v/>
      </c>
      <c r="E1774" t="str">
        <f>_xlfn.XLOOKUP(RT_gsm[[#This Row],[model_rxn]],sc_gsm[model_rxn],sc_gsm[model_rxn],"")</f>
        <v/>
      </c>
      <c r="F1774" s="3" t="str">
        <f>_xlfn.XLOOKUP(RT_gsm[[#This Row],[Column3]],sc_gsm[Column3],sc_gsm[Column3],"")</f>
        <v/>
      </c>
      <c r="G1774" s="3" t="str" cm="1">
        <f t="array" ref="G1774">RT_gsm[[#This Row],[model_rxn]]&amp;",r,"&amp;_xlfn.SWITCH(RT_gsm[[#This Row],[Column2]],"REV","lower_bound:-","FWD","upper_bound:")&amp;"1000"</f>
        <v>HACD141bi_m,r,upper_bound:1000</v>
      </c>
      <c r="H1774" s="3" t="str">
        <f>_xlfn.XLOOKUP(RT_gsm[[#This Row],[rxn in SC GSM]],sc_gsm[model_rxn],sc_gsm[yeast8.3.4 equation],"")</f>
        <v/>
      </c>
      <c r="I1774" s="3" t="str">
        <f>_xlfn.XLOOKUP(RT_gsm[[#This Row],[rxn in SC GSM]],sc_gsm[model_rxn],sc_gsm[Column12],"")</f>
        <v/>
      </c>
      <c r="J1774" s="3" t="str">
        <f>IF(RT_gsm[[#This Row],[Column2]]="REV",FIND("&lt;=&gt;",RT_gsm[[#This Row],[Column8]]),"")</f>
        <v/>
      </c>
    </row>
    <row r="1775" spans="1:10" hidden="1" x14ac:dyDescent="0.2">
      <c r="A1775" t="s">
        <v>1924</v>
      </c>
      <c r="B1775" t="s">
        <v>3902</v>
      </c>
      <c r="C1775" t="str">
        <f>RT_gsm[[#This Row],[model_rxn]]&amp;"_"&amp;RT_gsm[[#This Row],[Column2]]</f>
        <v>HACD141bi_x_FWD</v>
      </c>
      <c r="D1775" t="str">
        <f>_xlfn.XLOOKUP(RT_gsm[[#This Row],[Column3]],SC_enz[name_dir],SC_enz[name_dir],"")</f>
        <v>HACD141bi_x_FWD</v>
      </c>
      <c r="E1775" t="str">
        <f>_xlfn.XLOOKUP(RT_gsm[[#This Row],[model_rxn]],sc_gsm[model_rxn],sc_gsm[model_rxn],"")</f>
        <v>HACD141bi_x</v>
      </c>
      <c r="F1775" s="3" t="str">
        <f>_xlfn.XLOOKUP(RT_gsm[[#This Row],[Column3]],sc_gsm[Column3],sc_gsm[Column3],"")</f>
        <v>HACD141bi_x_FWD</v>
      </c>
      <c r="G1775" s="3" t="str" cm="1">
        <f t="array" ref="G1775">RT_gsm[[#This Row],[model_rxn]]&amp;",r,"&amp;_xlfn.SWITCH(RT_gsm[[#This Row],[Column2]],"REV","lower_bound:-","FWD","upper_bound:")&amp;"1000"</f>
        <v>HACD141bi_x,r,upper_bound:1000</v>
      </c>
      <c r="H1775" s="3" t="str">
        <f>_xlfn.XLOOKUP(RT_gsm[[#This Row],[rxn in SC GSM]],sc_gsm[model_rxn],sc_gsm[yeast8.3.4 equation],"")</f>
        <v>NAD[p] + (R)-3-hydroxy-cis-tetradec-7-enoyl-CoA[p] =&gt; H+[p] + NADH[p] + 3-oxo-cis-tetradec-7-enoyl-CoA[p]</v>
      </c>
      <c r="I1775" s="3" t="b">
        <f>_xlfn.XLOOKUP(RT_gsm[[#This Row],[rxn in SC GSM]],sc_gsm[model_rxn],sc_gsm[Column12],"")</f>
        <v>1</v>
      </c>
      <c r="J1775" s="3" t="str">
        <f>IF(RT_gsm[[#This Row],[Column2]]="REV",FIND("&lt;=&gt;",RT_gsm[[#This Row],[Column8]]),"")</f>
        <v/>
      </c>
    </row>
    <row r="1776" spans="1:10" hidden="1" x14ac:dyDescent="0.2">
      <c r="A1776" t="s">
        <v>5589</v>
      </c>
      <c r="B1776" t="s">
        <v>3902</v>
      </c>
      <c r="C1776" t="str">
        <f>RT_gsm[[#This Row],[model_rxn]]&amp;"_"&amp;RT_gsm[[#This Row],[Column2]]</f>
        <v>HACD142i_x_FWD</v>
      </c>
      <c r="D1776" t="str">
        <f>_xlfn.XLOOKUP(RT_gsm[[#This Row],[Column3]],SC_enz[name_dir],SC_enz[name_dir],"")</f>
        <v/>
      </c>
      <c r="E1776" t="str">
        <f>_xlfn.XLOOKUP(RT_gsm[[#This Row],[model_rxn]],sc_gsm[model_rxn],sc_gsm[model_rxn],"")</f>
        <v/>
      </c>
      <c r="F1776" s="3" t="str">
        <f>_xlfn.XLOOKUP(RT_gsm[[#This Row],[Column3]],sc_gsm[Column3],sc_gsm[Column3],"")</f>
        <v/>
      </c>
      <c r="G1776" s="3" t="str" cm="1">
        <f t="array" ref="G1776">RT_gsm[[#This Row],[model_rxn]]&amp;",r,"&amp;_xlfn.SWITCH(RT_gsm[[#This Row],[Column2]],"REV","lower_bound:-","FWD","upper_bound:")&amp;"1000"</f>
        <v>HACD142i_x,r,upper_bound:1000</v>
      </c>
      <c r="H1776" s="3" t="str">
        <f>_xlfn.XLOOKUP(RT_gsm[[#This Row],[rxn in SC GSM]],sc_gsm[model_rxn],sc_gsm[yeast8.3.4 equation],"")</f>
        <v/>
      </c>
      <c r="I1776" s="3" t="str">
        <f>_xlfn.XLOOKUP(RT_gsm[[#This Row],[rxn in SC GSM]],sc_gsm[model_rxn],sc_gsm[Column12],"")</f>
        <v/>
      </c>
      <c r="J1776" s="3" t="str">
        <f>IF(RT_gsm[[#This Row],[Column2]]="REV",FIND("&lt;=&gt;",RT_gsm[[#This Row],[Column8]]),"")</f>
        <v/>
      </c>
    </row>
    <row r="1777" spans="1:10" hidden="1" x14ac:dyDescent="0.2">
      <c r="A1777" t="s">
        <v>5590</v>
      </c>
      <c r="B1777" t="s">
        <v>3902</v>
      </c>
      <c r="C1777" t="str">
        <f>RT_gsm[[#This Row],[model_rxn]]&amp;"_"&amp;RT_gsm[[#This Row],[Column2]]</f>
        <v>HACD143i_x_FWD</v>
      </c>
      <c r="D1777" t="str">
        <f>_xlfn.XLOOKUP(RT_gsm[[#This Row],[Column3]],SC_enz[name_dir],SC_enz[name_dir],"")</f>
        <v/>
      </c>
      <c r="E1777" t="str">
        <f>_xlfn.XLOOKUP(RT_gsm[[#This Row],[model_rxn]],sc_gsm[model_rxn],sc_gsm[model_rxn],"")</f>
        <v/>
      </c>
      <c r="F1777" s="3" t="str">
        <f>_xlfn.XLOOKUP(RT_gsm[[#This Row],[Column3]],sc_gsm[Column3],sc_gsm[Column3],"")</f>
        <v/>
      </c>
      <c r="G1777" s="3" t="str" cm="1">
        <f t="array" ref="G1777">RT_gsm[[#This Row],[model_rxn]]&amp;",r,"&amp;_xlfn.SWITCH(RT_gsm[[#This Row],[Column2]],"REV","lower_bound:-","FWD","upper_bound:")&amp;"1000"</f>
        <v>HACD143i_x,r,upper_bound:1000</v>
      </c>
      <c r="H1777" s="3" t="str">
        <f>_xlfn.XLOOKUP(RT_gsm[[#This Row],[rxn in SC GSM]],sc_gsm[model_rxn],sc_gsm[yeast8.3.4 equation],"")</f>
        <v/>
      </c>
      <c r="I1777" s="3" t="str">
        <f>_xlfn.XLOOKUP(RT_gsm[[#This Row],[rxn in SC GSM]],sc_gsm[model_rxn],sc_gsm[Column12],"")</f>
        <v/>
      </c>
      <c r="J1777" s="3" t="str">
        <f>IF(RT_gsm[[#This Row],[Column2]]="REV",FIND("&lt;=&gt;",RT_gsm[[#This Row],[Column8]]),"")</f>
        <v/>
      </c>
    </row>
    <row r="1778" spans="1:10" hidden="1" x14ac:dyDescent="0.2">
      <c r="A1778" t="s">
        <v>5591</v>
      </c>
      <c r="B1778" t="s">
        <v>3902</v>
      </c>
      <c r="C1778" t="str">
        <f>RT_gsm[[#This Row],[model_rxn]]&amp;"_"&amp;RT_gsm[[#This Row],[Column2]]</f>
        <v>HACD160i_m_FWD</v>
      </c>
      <c r="D1778" t="str">
        <f>_xlfn.XLOOKUP(RT_gsm[[#This Row],[Column3]],SC_enz[name_dir],SC_enz[name_dir],"")</f>
        <v/>
      </c>
      <c r="E1778" t="str">
        <f>_xlfn.XLOOKUP(RT_gsm[[#This Row],[model_rxn]],sc_gsm[model_rxn],sc_gsm[model_rxn],"")</f>
        <v/>
      </c>
      <c r="F1778" s="3" t="str">
        <f>_xlfn.XLOOKUP(RT_gsm[[#This Row],[Column3]],sc_gsm[Column3],sc_gsm[Column3],"")</f>
        <v/>
      </c>
      <c r="G1778" s="3" t="str" cm="1">
        <f t="array" ref="G1778">RT_gsm[[#This Row],[model_rxn]]&amp;",r,"&amp;_xlfn.SWITCH(RT_gsm[[#This Row],[Column2]],"REV","lower_bound:-","FWD","upper_bound:")&amp;"1000"</f>
        <v>HACD160i_m,r,upper_bound:1000</v>
      </c>
      <c r="H1778" s="3" t="str">
        <f>_xlfn.XLOOKUP(RT_gsm[[#This Row],[rxn in SC GSM]],sc_gsm[model_rxn],sc_gsm[yeast8.3.4 equation],"")</f>
        <v/>
      </c>
      <c r="I1778" s="3" t="str">
        <f>_xlfn.XLOOKUP(RT_gsm[[#This Row],[rxn in SC GSM]],sc_gsm[model_rxn],sc_gsm[Column12],"")</f>
        <v/>
      </c>
      <c r="J1778" s="3" t="str">
        <f>IF(RT_gsm[[#This Row],[Column2]]="REV",FIND("&lt;=&gt;",RT_gsm[[#This Row],[Column8]]),"")</f>
        <v/>
      </c>
    </row>
    <row r="1779" spans="1:10" hidden="1" x14ac:dyDescent="0.2">
      <c r="A1779" t="s">
        <v>1914</v>
      </c>
      <c r="B1779" t="s">
        <v>3902</v>
      </c>
      <c r="C1779" t="str">
        <f>RT_gsm[[#This Row],[model_rxn]]&amp;"_"&amp;RT_gsm[[#This Row],[Column2]]</f>
        <v>HACD160i_x_FWD</v>
      </c>
      <c r="D1779" t="str">
        <f>_xlfn.XLOOKUP(RT_gsm[[#This Row],[Column3]],SC_enz[name_dir],SC_enz[name_dir],"")</f>
        <v>HACD160i_x_FWD</v>
      </c>
      <c r="E1779" t="str">
        <f>_xlfn.XLOOKUP(RT_gsm[[#This Row],[model_rxn]],sc_gsm[model_rxn],sc_gsm[model_rxn],"")</f>
        <v>HACD160i_x</v>
      </c>
      <c r="F1779" s="3" t="str">
        <f>_xlfn.XLOOKUP(RT_gsm[[#This Row],[Column3]],sc_gsm[Column3],sc_gsm[Column3],"")</f>
        <v>HACD160i_x_FWD</v>
      </c>
      <c r="G1779" s="3" t="str" cm="1">
        <f t="array" ref="G1779">RT_gsm[[#This Row],[model_rxn]]&amp;",r,"&amp;_xlfn.SWITCH(RT_gsm[[#This Row],[Column2]],"REV","lower_bound:-","FWD","upper_bound:")&amp;"1000"</f>
        <v>HACD160i_x,r,upper_bound:1000</v>
      </c>
      <c r="H1779" s="3" t="str">
        <f>_xlfn.XLOOKUP(RT_gsm[[#This Row],[rxn in SC GSM]],sc_gsm[model_rxn],sc_gsm[yeast8.3.4 equation],"")</f>
        <v>(S)-3-hydroxypalmitoyl-CoA[p] + NAD[p] =&gt; 3-oxopalmitoyl-CoA[p] + H+[p] + NADH[p]</v>
      </c>
      <c r="I1779" s="3" t="b">
        <f>_xlfn.XLOOKUP(RT_gsm[[#This Row],[rxn in SC GSM]],sc_gsm[model_rxn],sc_gsm[Column12],"")</f>
        <v>1</v>
      </c>
      <c r="J1779" s="3" t="str">
        <f>IF(RT_gsm[[#This Row],[Column2]]="REV",FIND("&lt;=&gt;",RT_gsm[[#This Row],[Column8]]),"")</f>
        <v/>
      </c>
    </row>
    <row r="1780" spans="1:10" hidden="1" x14ac:dyDescent="0.2">
      <c r="A1780" t="s">
        <v>5592</v>
      </c>
      <c r="B1780" t="s">
        <v>3902</v>
      </c>
      <c r="C1780" t="str">
        <f>RT_gsm[[#This Row],[model_rxn]]&amp;"_"&amp;RT_gsm[[#This Row],[Column2]]</f>
        <v>HACD161ai_m_FWD</v>
      </c>
      <c r="D1780" t="str">
        <f>_xlfn.XLOOKUP(RT_gsm[[#This Row],[Column3]],SC_enz[name_dir],SC_enz[name_dir],"")</f>
        <v/>
      </c>
      <c r="E1780" t="str">
        <f>_xlfn.XLOOKUP(RT_gsm[[#This Row],[model_rxn]],sc_gsm[model_rxn],sc_gsm[model_rxn],"")</f>
        <v/>
      </c>
      <c r="F1780" s="3" t="str">
        <f>_xlfn.XLOOKUP(RT_gsm[[#This Row],[Column3]],sc_gsm[Column3],sc_gsm[Column3],"")</f>
        <v/>
      </c>
      <c r="G1780" s="3" t="str" cm="1">
        <f t="array" ref="G1780">RT_gsm[[#This Row],[model_rxn]]&amp;",r,"&amp;_xlfn.SWITCH(RT_gsm[[#This Row],[Column2]],"REV","lower_bound:-","FWD","upper_bound:")&amp;"1000"</f>
        <v>HACD161ai_m,r,upper_bound:1000</v>
      </c>
      <c r="H1780" s="3" t="str">
        <f>_xlfn.XLOOKUP(RT_gsm[[#This Row],[rxn in SC GSM]],sc_gsm[model_rxn],sc_gsm[yeast8.3.4 equation],"")</f>
        <v/>
      </c>
      <c r="I1780" s="3" t="str">
        <f>_xlfn.XLOOKUP(RT_gsm[[#This Row],[rxn in SC GSM]],sc_gsm[model_rxn],sc_gsm[Column12],"")</f>
        <v/>
      </c>
      <c r="J1780" s="3" t="str">
        <f>IF(RT_gsm[[#This Row],[Column2]]="REV",FIND("&lt;=&gt;",RT_gsm[[#This Row],[Column8]]),"")</f>
        <v/>
      </c>
    </row>
    <row r="1781" spans="1:10" hidden="1" x14ac:dyDescent="0.2">
      <c r="A1781" t="s">
        <v>1927</v>
      </c>
      <c r="B1781" t="s">
        <v>3902</v>
      </c>
      <c r="C1781" t="str">
        <f>RT_gsm[[#This Row],[model_rxn]]&amp;"_"&amp;RT_gsm[[#This Row],[Column2]]</f>
        <v>HACD161ai_x_FWD</v>
      </c>
      <c r="D1781" t="str">
        <f>_xlfn.XLOOKUP(RT_gsm[[#This Row],[Column3]],SC_enz[name_dir],SC_enz[name_dir],"")</f>
        <v>HACD161ai_x_FWD</v>
      </c>
      <c r="E1781" t="str">
        <f>_xlfn.XLOOKUP(RT_gsm[[#This Row],[model_rxn]],sc_gsm[model_rxn],sc_gsm[model_rxn],"")</f>
        <v>HACD161ai_x</v>
      </c>
      <c r="F1781" s="3" t="str">
        <f>_xlfn.XLOOKUP(RT_gsm[[#This Row],[Column3]],sc_gsm[Column3],sc_gsm[Column3],"")</f>
        <v>HACD161ai_x_FWD</v>
      </c>
      <c r="G1781" s="3" t="str" cm="1">
        <f t="array" ref="G1781">RT_gsm[[#This Row],[model_rxn]]&amp;",r,"&amp;_xlfn.SWITCH(RT_gsm[[#This Row],[Column2]],"REV","lower_bound:-","FWD","upper_bound:")&amp;"1000"</f>
        <v>HACD161ai_x,r,upper_bound:1000</v>
      </c>
      <c r="H1781" s="3" t="str">
        <f>_xlfn.XLOOKUP(RT_gsm[[#This Row],[rxn in SC GSM]],sc_gsm[model_rxn],sc_gsm[yeast8.3.4 equation],"")</f>
        <v>NAD[p] + (R)-3-hydroxy-cis-hexadec-7-enoyl-CoA[p] =&gt; H+[p] + NADH[p] + 3-oxo-cis-hexadec-7-enoyl-CoA[p]</v>
      </c>
      <c r="I1781" s="3" t="b">
        <f>_xlfn.XLOOKUP(RT_gsm[[#This Row],[rxn in SC GSM]],sc_gsm[model_rxn],sc_gsm[Column12],"")</f>
        <v>1</v>
      </c>
      <c r="J1781" s="3" t="str">
        <f>IF(RT_gsm[[#This Row],[Column2]]="REV",FIND("&lt;=&gt;",RT_gsm[[#This Row],[Column8]]),"")</f>
        <v/>
      </c>
    </row>
    <row r="1782" spans="1:10" hidden="1" x14ac:dyDescent="0.2">
      <c r="A1782" t="s">
        <v>5593</v>
      </c>
      <c r="B1782" t="s">
        <v>3902</v>
      </c>
      <c r="C1782" t="str">
        <f>RT_gsm[[#This Row],[model_rxn]]&amp;"_"&amp;RT_gsm[[#This Row],[Column2]]</f>
        <v>HACD161bi_m_FWD</v>
      </c>
      <c r="D1782" t="str">
        <f>_xlfn.XLOOKUP(RT_gsm[[#This Row],[Column3]],SC_enz[name_dir],SC_enz[name_dir],"")</f>
        <v/>
      </c>
      <c r="E1782" t="str">
        <f>_xlfn.XLOOKUP(RT_gsm[[#This Row],[model_rxn]],sc_gsm[model_rxn],sc_gsm[model_rxn],"")</f>
        <v/>
      </c>
      <c r="F1782" s="3" t="str">
        <f>_xlfn.XLOOKUP(RT_gsm[[#This Row],[Column3]],sc_gsm[Column3],sc_gsm[Column3],"")</f>
        <v/>
      </c>
      <c r="G1782" s="3" t="str" cm="1">
        <f t="array" ref="G1782">RT_gsm[[#This Row],[model_rxn]]&amp;",r,"&amp;_xlfn.SWITCH(RT_gsm[[#This Row],[Column2]],"REV","lower_bound:-","FWD","upper_bound:")&amp;"1000"</f>
        <v>HACD161bi_m,r,upper_bound:1000</v>
      </c>
      <c r="H1782" s="3" t="str">
        <f>_xlfn.XLOOKUP(RT_gsm[[#This Row],[rxn in SC GSM]],sc_gsm[model_rxn],sc_gsm[yeast8.3.4 equation],"")</f>
        <v/>
      </c>
      <c r="I1782" s="3" t="str">
        <f>_xlfn.XLOOKUP(RT_gsm[[#This Row],[rxn in SC GSM]],sc_gsm[model_rxn],sc_gsm[Column12],"")</f>
        <v/>
      </c>
      <c r="J1782" s="3" t="str">
        <f>IF(RT_gsm[[#This Row],[Column2]]="REV",FIND("&lt;=&gt;",RT_gsm[[#This Row],[Column8]]),"")</f>
        <v/>
      </c>
    </row>
    <row r="1783" spans="1:10" hidden="1" x14ac:dyDescent="0.2">
      <c r="A1783" t="s">
        <v>1923</v>
      </c>
      <c r="B1783" t="s">
        <v>3902</v>
      </c>
      <c r="C1783" t="str">
        <f>RT_gsm[[#This Row],[model_rxn]]&amp;"_"&amp;RT_gsm[[#This Row],[Column2]]</f>
        <v>HACD161bi_x_FWD</v>
      </c>
      <c r="D1783" t="str">
        <f>_xlfn.XLOOKUP(RT_gsm[[#This Row],[Column3]],SC_enz[name_dir],SC_enz[name_dir],"")</f>
        <v>HACD161bi_x_FWD</v>
      </c>
      <c r="E1783" t="str">
        <f>_xlfn.XLOOKUP(RT_gsm[[#This Row],[model_rxn]],sc_gsm[model_rxn],sc_gsm[model_rxn],"")</f>
        <v>HACD161bi_x</v>
      </c>
      <c r="F1783" s="3" t="str">
        <f>_xlfn.XLOOKUP(RT_gsm[[#This Row],[Column3]],sc_gsm[Column3],sc_gsm[Column3],"")</f>
        <v>HACD161bi_x_FWD</v>
      </c>
      <c r="G1783" s="3" t="str" cm="1">
        <f t="array" ref="G1783">RT_gsm[[#This Row],[model_rxn]]&amp;",r,"&amp;_xlfn.SWITCH(RT_gsm[[#This Row],[Column2]],"REV","lower_bound:-","FWD","upper_bound:")&amp;"1000"</f>
        <v>HACD161bi_x,r,upper_bound:1000</v>
      </c>
      <c r="H1783" s="3" t="str">
        <f>_xlfn.XLOOKUP(RT_gsm[[#This Row],[rxn in SC GSM]],sc_gsm[model_rxn],sc_gsm[yeast8.3.4 equation],"")</f>
        <v>NAD[p] + (R)-3-hydroxy-cis-hexadec-9-enoyl-CoA[p] =&gt; H+[p] + NADH[p] + 3-oxo-cis-hexadec-9-enoyl-CoA[p]</v>
      </c>
      <c r="I1783" s="3" t="b">
        <f>_xlfn.XLOOKUP(RT_gsm[[#This Row],[rxn in SC GSM]],sc_gsm[model_rxn],sc_gsm[Column12],"")</f>
        <v>1</v>
      </c>
      <c r="J1783" s="3" t="str">
        <f>IF(RT_gsm[[#This Row],[Column2]]="REV",FIND("&lt;=&gt;",RT_gsm[[#This Row],[Column8]]),"")</f>
        <v/>
      </c>
    </row>
    <row r="1784" spans="1:10" hidden="1" x14ac:dyDescent="0.2">
      <c r="A1784" t="s">
        <v>5594</v>
      </c>
      <c r="B1784" t="s">
        <v>3902</v>
      </c>
      <c r="C1784" t="str">
        <f>RT_gsm[[#This Row],[model_rxn]]&amp;"_"&amp;RT_gsm[[#This Row],[Column2]]</f>
        <v>HACD162i_x_FWD</v>
      </c>
      <c r="D1784" t="str">
        <f>_xlfn.XLOOKUP(RT_gsm[[#This Row],[Column3]],SC_enz[name_dir],SC_enz[name_dir],"")</f>
        <v/>
      </c>
      <c r="E1784" t="str">
        <f>_xlfn.XLOOKUP(RT_gsm[[#This Row],[model_rxn]],sc_gsm[model_rxn],sc_gsm[model_rxn],"")</f>
        <v/>
      </c>
      <c r="F1784" s="3" t="str">
        <f>_xlfn.XLOOKUP(RT_gsm[[#This Row],[Column3]],sc_gsm[Column3],sc_gsm[Column3],"")</f>
        <v/>
      </c>
      <c r="G1784" s="3" t="str" cm="1">
        <f t="array" ref="G1784">RT_gsm[[#This Row],[model_rxn]]&amp;",r,"&amp;_xlfn.SWITCH(RT_gsm[[#This Row],[Column2]],"REV","lower_bound:-","FWD","upper_bound:")&amp;"1000"</f>
        <v>HACD162i_x,r,upper_bound:1000</v>
      </c>
      <c r="H1784" s="3" t="str">
        <f>_xlfn.XLOOKUP(RT_gsm[[#This Row],[rxn in SC GSM]],sc_gsm[model_rxn],sc_gsm[yeast8.3.4 equation],"")</f>
        <v/>
      </c>
      <c r="I1784" s="3" t="str">
        <f>_xlfn.XLOOKUP(RT_gsm[[#This Row],[rxn in SC GSM]],sc_gsm[model_rxn],sc_gsm[Column12],"")</f>
        <v/>
      </c>
      <c r="J1784" s="3" t="str">
        <f>IF(RT_gsm[[#This Row],[Column2]]="REV",FIND("&lt;=&gt;",RT_gsm[[#This Row],[Column8]]),"")</f>
        <v/>
      </c>
    </row>
    <row r="1785" spans="1:10" hidden="1" x14ac:dyDescent="0.2">
      <c r="A1785" t="s">
        <v>5595</v>
      </c>
      <c r="B1785" t="s">
        <v>3902</v>
      </c>
      <c r="C1785" t="str">
        <f>RT_gsm[[#This Row],[model_rxn]]&amp;"_"&amp;RT_gsm[[#This Row],[Column2]]</f>
        <v>HACD163i_x_FWD</v>
      </c>
      <c r="D1785" t="str">
        <f>_xlfn.XLOOKUP(RT_gsm[[#This Row],[Column3]],SC_enz[name_dir],SC_enz[name_dir],"")</f>
        <v/>
      </c>
      <c r="E1785" t="str">
        <f>_xlfn.XLOOKUP(RT_gsm[[#This Row],[model_rxn]],sc_gsm[model_rxn],sc_gsm[model_rxn],"")</f>
        <v/>
      </c>
      <c r="F1785" s="3" t="str">
        <f>_xlfn.XLOOKUP(RT_gsm[[#This Row],[Column3]],sc_gsm[Column3],sc_gsm[Column3],"")</f>
        <v/>
      </c>
      <c r="G1785" s="3" t="str" cm="1">
        <f t="array" ref="G1785">RT_gsm[[#This Row],[model_rxn]]&amp;",r,"&amp;_xlfn.SWITCH(RT_gsm[[#This Row],[Column2]],"REV","lower_bound:-","FWD","upper_bound:")&amp;"1000"</f>
        <v>HACD163i_x,r,upper_bound:1000</v>
      </c>
      <c r="H1785" s="3" t="str">
        <f>_xlfn.XLOOKUP(RT_gsm[[#This Row],[rxn in SC GSM]],sc_gsm[model_rxn],sc_gsm[yeast8.3.4 equation],"")</f>
        <v/>
      </c>
      <c r="I1785" s="3" t="str">
        <f>_xlfn.XLOOKUP(RT_gsm[[#This Row],[rxn in SC GSM]],sc_gsm[model_rxn],sc_gsm[Column12],"")</f>
        <v/>
      </c>
      <c r="J1785" s="3" t="str">
        <f>IF(RT_gsm[[#This Row],[Column2]]="REV",FIND("&lt;=&gt;",RT_gsm[[#This Row],[Column8]]),"")</f>
        <v/>
      </c>
    </row>
    <row r="1786" spans="1:10" hidden="1" x14ac:dyDescent="0.2">
      <c r="A1786" t="s">
        <v>5596</v>
      </c>
      <c r="B1786" t="s">
        <v>3902</v>
      </c>
      <c r="C1786" t="str">
        <f>RT_gsm[[#This Row],[model_rxn]]&amp;"_"&amp;RT_gsm[[#This Row],[Column2]]</f>
        <v>HACD180i_m_FWD</v>
      </c>
      <c r="D1786" t="str">
        <f>_xlfn.XLOOKUP(RT_gsm[[#This Row],[Column3]],SC_enz[name_dir],SC_enz[name_dir],"")</f>
        <v/>
      </c>
      <c r="E1786" t="str">
        <f>_xlfn.XLOOKUP(RT_gsm[[#This Row],[model_rxn]],sc_gsm[model_rxn],sc_gsm[model_rxn],"")</f>
        <v/>
      </c>
      <c r="F1786" s="3" t="str">
        <f>_xlfn.XLOOKUP(RT_gsm[[#This Row],[Column3]],sc_gsm[Column3],sc_gsm[Column3],"")</f>
        <v/>
      </c>
      <c r="G1786" s="3" t="str" cm="1">
        <f t="array" ref="G1786">RT_gsm[[#This Row],[model_rxn]]&amp;",r,"&amp;_xlfn.SWITCH(RT_gsm[[#This Row],[Column2]],"REV","lower_bound:-","FWD","upper_bound:")&amp;"1000"</f>
        <v>HACD180i_m,r,upper_bound:1000</v>
      </c>
      <c r="H1786" s="3" t="str">
        <f>_xlfn.XLOOKUP(RT_gsm[[#This Row],[rxn in SC GSM]],sc_gsm[model_rxn],sc_gsm[yeast8.3.4 equation],"")</f>
        <v/>
      </c>
      <c r="I1786" s="3" t="str">
        <f>_xlfn.XLOOKUP(RT_gsm[[#This Row],[rxn in SC GSM]],sc_gsm[model_rxn],sc_gsm[Column12],"")</f>
        <v/>
      </c>
      <c r="J1786" s="3" t="str">
        <f>IF(RT_gsm[[#This Row],[Column2]]="REV",FIND("&lt;=&gt;",RT_gsm[[#This Row],[Column8]]),"")</f>
        <v/>
      </c>
    </row>
    <row r="1787" spans="1:10" hidden="1" x14ac:dyDescent="0.2">
      <c r="A1787" t="s">
        <v>1915</v>
      </c>
      <c r="B1787" t="s">
        <v>3902</v>
      </c>
      <c r="C1787" t="str">
        <f>RT_gsm[[#This Row],[model_rxn]]&amp;"_"&amp;RT_gsm[[#This Row],[Column2]]</f>
        <v>HACD180i_x_FWD</v>
      </c>
      <c r="D1787" t="str">
        <f>_xlfn.XLOOKUP(RT_gsm[[#This Row],[Column3]],SC_enz[name_dir],SC_enz[name_dir],"")</f>
        <v>HACD180i_x_FWD</v>
      </c>
      <c r="E1787" t="str">
        <f>_xlfn.XLOOKUP(RT_gsm[[#This Row],[model_rxn]],sc_gsm[model_rxn],sc_gsm[model_rxn],"")</f>
        <v>HACD180i_x</v>
      </c>
      <c r="F1787" s="3" t="str">
        <f>_xlfn.XLOOKUP(RT_gsm[[#This Row],[Column3]],sc_gsm[Column3],sc_gsm[Column3],"")</f>
        <v>HACD180i_x_FWD</v>
      </c>
      <c r="G1787" s="3" t="str" cm="1">
        <f t="array" ref="G1787">RT_gsm[[#This Row],[model_rxn]]&amp;",r,"&amp;_xlfn.SWITCH(RT_gsm[[#This Row],[Column2]],"REV","lower_bound:-","FWD","upper_bound:")&amp;"1000"</f>
        <v>HACD180i_x,r,upper_bound:1000</v>
      </c>
      <c r="H1787" s="3" t="str">
        <f>_xlfn.XLOOKUP(RT_gsm[[#This Row],[rxn in SC GSM]],sc_gsm[model_rxn],sc_gsm[yeast8.3.4 equation],"")</f>
        <v>3-hydroxyoctadecanoyl-CoA[p] + NAD[p] =&gt; 3-oxooctadecanoyl-CoA[p] + H+[p] + NADH[p]</v>
      </c>
      <c r="I1787" s="3" t="b">
        <f>_xlfn.XLOOKUP(RT_gsm[[#This Row],[rxn in SC GSM]],sc_gsm[model_rxn],sc_gsm[Column12],"")</f>
        <v>1</v>
      </c>
      <c r="J1787" s="3" t="str">
        <f>IF(RT_gsm[[#This Row],[Column2]]="REV",FIND("&lt;=&gt;",RT_gsm[[#This Row],[Column8]]),"")</f>
        <v/>
      </c>
    </row>
    <row r="1788" spans="1:10" hidden="1" x14ac:dyDescent="0.2">
      <c r="A1788" t="s">
        <v>5597</v>
      </c>
      <c r="B1788" t="s">
        <v>3902</v>
      </c>
      <c r="C1788" t="str">
        <f>RT_gsm[[#This Row],[model_rxn]]&amp;"_"&amp;RT_gsm[[#This Row],[Column2]]</f>
        <v>HACD181ai_m_FWD</v>
      </c>
      <c r="D1788" t="str">
        <f>_xlfn.XLOOKUP(RT_gsm[[#This Row],[Column3]],SC_enz[name_dir],SC_enz[name_dir],"")</f>
        <v/>
      </c>
      <c r="E1788" t="str">
        <f>_xlfn.XLOOKUP(RT_gsm[[#This Row],[model_rxn]],sc_gsm[model_rxn],sc_gsm[model_rxn],"")</f>
        <v/>
      </c>
      <c r="F1788" s="3" t="str">
        <f>_xlfn.XLOOKUP(RT_gsm[[#This Row],[Column3]],sc_gsm[Column3],sc_gsm[Column3],"")</f>
        <v/>
      </c>
      <c r="G1788" s="3" t="str" cm="1">
        <f t="array" ref="G1788">RT_gsm[[#This Row],[model_rxn]]&amp;",r,"&amp;_xlfn.SWITCH(RT_gsm[[#This Row],[Column2]],"REV","lower_bound:-","FWD","upper_bound:")&amp;"1000"</f>
        <v>HACD181ai_m,r,upper_bound:1000</v>
      </c>
      <c r="H1788" s="3" t="str">
        <f>_xlfn.XLOOKUP(RT_gsm[[#This Row],[rxn in SC GSM]],sc_gsm[model_rxn],sc_gsm[yeast8.3.4 equation],"")</f>
        <v/>
      </c>
      <c r="I1788" s="3" t="str">
        <f>_xlfn.XLOOKUP(RT_gsm[[#This Row],[rxn in SC GSM]],sc_gsm[model_rxn],sc_gsm[Column12],"")</f>
        <v/>
      </c>
      <c r="J1788" s="3" t="str">
        <f>IF(RT_gsm[[#This Row],[Column2]]="REV",FIND("&lt;=&gt;",RT_gsm[[#This Row],[Column8]]),"")</f>
        <v/>
      </c>
    </row>
    <row r="1789" spans="1:10" hidden="1" x14ac:dyDescent="0.2">
      <c r="A1789" t="s">
        <v>1926</v>
      </c>
      <c r="B1789" t="s">
        <v>3902</v>
      </c>
      <c r="C1789" t="str">
        <f>RT_gsm[[#This Row],[model_rxn]]&amp;"_"&amp;RT_gsm[[#This Row],[Column2]]</f>
        <v>HACD181ai_x_FWD</v>
      </c>
      <c r="D1789" t="str">
        <f>_xlfn.XLOOKUP(RT_gsm[[#This Row],[Column3]],SC_enz[name_dir],SC_enz[name_dir],"")</f>
        <v>HACD181ai_x_FWD</v>
      </c>
      <c r="E1789" t="str">
        <f>_xlfn.XLOOKUP(RT_gsm[[#This Row],[model_rxn]],sc_gsm[model_rxn],sc_gsm[model_rxn],"")</f>
        <v>HACD181ai_x</v>
      </c>
      <c r="F1789" s="3" t="str">
        <f>_xlfn.XLOOKUP(RT_gsm[[#This Row],[Column3]],sc_gsm[Column3],sc_gsm[Column3],"")</f>
        <v>HACD181ai_x_FWD</v>
      </c>
      <c r="G1789" s="3" t="str" cm="1">
        <f t="array" ref="G1789">RT_gsm[[#This Row],[model_rxn]]&amp;",r,"&amp;_xlfn.SWITCH(RT_gsm[[#This Row],[Column2]],"REV","lower_bound:-","FWD","upper_bound:")&amp;"1000"</f>
        <v>HACD181ai_x,r,upper_bound:1000</v>
      </c>
      <c r="H1789" s="3" t="str">
        <f>_xlfn.XLOOKUP(RT_gsm[[#This Row],[rxn in SC GSM]],sc_gsm[model_rxn],sc_gsm[yeast8.3.4 equation],"")</f>
        <v>NAD[p] + (R)-3-hydroxy-cis-octadec-9-enoyl-CoA[p] =&gt; H+[p] + NADH[p] + 3-oxo-cis-octadec-9-enoyl-CoA[p]</v>
      </c>
      <c r="I1789" s="3" t="b">
        <f>_xlfn.XLOOKUP(RT_gsm[[#This Row],[rxn in SC GSM]],sc_gsm[model_rxn],sc_gsm[Column12],"")</f>
        <v>1</v>
      </c>
      <c r="J1789" s="3" t="str">
        <f>IF(RT_gsm[[#This Row],[Column2]]="REV",FIND("&lt;=&gt;",RT_gsm[[#This Row],[Column8]]),"")</f>
        <v/>
      </c>
    </row>
    <row r="1790" spans="1:10" hidden="1" x14ac:dyDescent="0.2">
      <c r="A1790" t="s">
        <v>5598</v>
      </c>
      <c r="B1790" t="s">
        <v>3902</v>
      </c>
      <c r="C1790" t="str">
        <f>RT_gsm[[#This Row],[model_rxn]]&amp;"_"&amp;RT_gsm[[#This Row],[Column2]]</f>
        <v>HACD182i_x_FWD</v>
      </c>
      <c r="D1790" t="str">
        <f>_xlfn.XLOOKUP(RT_gsm[[#This Row],[Column3]],SC_enz[name_dir],SC_enz[name_dir],"")</f>
        <v/>
      </c>
      <c r="E1790" t="str">
        <f>_xlfn.XLOOKUP(RT_gsm[[#This Row],[model_rxn]],sc_gsm[model_rxn],sc_gsm[model_rxn],"")</f>
        <v/>
      </c>
      <c r="F1790" s="3" t="str">
        <f>_xlfn.XLOOKUP(RT_gsm[[#This Row],[Column3]],sc_gsm[Column3],sc_gsm[Column3],"")</f>
        <v/>
      </c>
      <c r="G1790" s="3" t="str" cm="1">
        <f t="array" ref="G1790">RT_gsm[[#This Row],[model_rxn]]&amp;",r,"&amp;_xlfn.SWITCH(RT_gsm[[#This Row],[Column2]],"REV","lower_bound:-","FWD","upper_bound:")&amp;"1000"</f>
        <v>HACD182i_x,r,upper_bound:1000</v>
      </c>
      <c r="H1790" s="3" t="str">
        <f>_xlfn.XLOOKUP(RT_gsm[[#This Row],[rxn in SC GSM]],sc_gsm[model_rxn],sc_gsm[yeast8.3.4 equation],"")</f>
        <v/>
      </c>
      <c r="I1790" s="3" t="str">
        <f>_xlfn.XLOOKUP(RT_gsm[[#This Row],[rxn in SC GSM]],sc_gsm[model_rxn],sc_gsm[Column12],"")</f>
        <v/>
      </c>
      <c r="J1790" s="3" t="str">
        <f>IF(RT_gsm[[#This Row],[Column2]]="REV",FIND("&lt;=&gt;",RT_gsm[[#This Row],[Column8]]),"")</f>
        <v/>
      </c>
    </row>
    <row r="1791" spans="1:10" hidden="1" x14ac:dyDescent="0.2">
      <c r="A1791" t="s">
        <v>5599</v>
      </c>
      <c r="B1791" t="s">
        <v>3902</v>
      </c>
      <c r="C1791" t="str">
        <f>RT_gsm[[#This Row],[model_rxn]]&amp;"_"&amp;RT_gsm[[#This Row],[Column2]]</f>
        <v>HACD183i_x_FWD</v>
      </c>
      <c r="D1791" t="str">
        <f>_xlfn.XLOOKUP(RT_gsm[[#This Row],[Column3]],SC_enz[name_dir],SC_enz[name_dir],"")</f>
        <v/>
      </c>
      <c r="E1791" t="str">
        <f>_xlfn.XLOOKUP(RT_gsm[[#This Row],[model_rxn]],sc_gsm[model_rxn],sc_gsm[model_rxn],"")</f>
        <v/>
      </c>
      <c r="F1791" s="3" t="str">
        <f>_xlfn.XLOOKUP(RT_gsm[[#This Row],[Column3]],sc_gsm[Column3],sc_gsm[Column3],"")</f>
        <v/>
      </c>
      <c r="G1791" s="3" t="str" cm="1">
        <f t="array" ref="G1791">RT_gsm[[#This Row],[model_rxn]]&amp;",r,"&amp;_xlfn.SWITCH(RT_gsm[[#This Row],[Column2]],"REV","lower_bound:-","FWD","upper_bound:")&amp;"1000"</f>
        <v>HACD183i_x,r,upper_bound:1000</v>
      </c>
      <c r="H1791" s="3" t="str">
        <f>_xlfn.XLOOKUP(RT_gsm[[#This Row],[rxn in SC GSM]],sc_gsm[model_rxn],sc_gsm[yeast8.3.4 equation],"")</f>
        <v/>
      </c>
      <c r="I1791" s="3" t="str">
        <f>_xlfn.XLOOKUP(RT_gsm[[#This Row],[rxn in SC GSM]],sc_gsm[model_rxn],sc_gsm[Column12],"")</f>
        <v/>
      </c>
      <c r="J1791" s="3" t="str">
        <f>IF(RT_gsm[[#This Row],[Column2]]="REV",FIND("&lt;=&gt;",RT_gsm[[#This Row],[Column8]]),"")</f>
        <v/>
      </c>
    </row>
    <row r="1792" spans="1:10" hidden="1" x14ac:dyDescent="0.2">
      <c r="A1792" t="s">
        <v>1920</v>
      </c>
      <c r="B1792" t="s">
        <v>3902</v>
      </c>
      <c r="C1792" t="str">
        <f>RT_gsm[[#This Row],[model_rxn]]&amp;"_"&amp;RT_gsm[[#This Row],[Column2]]</f>
        <v>HACD200i_x_FWD</v>
      </c>
      <c r="D1792" t="str">
        <f>_xlfn.XLOOKUP(RT_gsm[[#This Row],[Column3]],SC_enz[name_dir],SC_enz[name_dir],"")</f>
        <v>HACD200i_x_FWD</v>
      </c>
      <c r="E1792" t="str">
        <f>_xlfn.XLOOKUP(RT_gsm[[#This Row],[model_rxn]],sc_gsm[model_rxn],sc_gsm[model_rxn],"")</f>
        <v>HACD200i_x</v>
      </c>
      <c r="F1792" s="3" t="str">
        <f>_xlfn.XLOOKUP(RT_gsm[[#This Row],[Column3]],sc_gsm[Column3],sc_gsm[Column3],"")</f>
        <v>HACD200i_x_FWD</v>
      </c>
      <c r="G1792" s="3" t="str" cm="1">
        <f t="array" ref="G1792">RT_gsm[[#This Row],[model_rxn]]&amp;",r,"&amp;_xlfn.SWITCH(RT_gsm[[#This Row],[Column2]],"REV","lower_bound:-","FWD","upper_bound:")&amp;"1000"</f>
        <v>HACD200i_x,r,upper_bound:1000</v>
      </c>
      <c r="H1792" s="3" t="str">
        <f>_xlfn.XLOOKUP(RT_gsm[[#This Row],[rxn in SC GSM]],sc_gsm[model_rxn],sc_gsm[yeast8.3.4 equation],"")</f>
        <v>NAD[p] + (R)-3-hydroxyicosanoyl-CoA[p] =&gt; H+[p] + NADH[p] + 3-oxoicosanoyl-CoA[p]</v>
      </c>
      <c r="I1792" s="3" t="b">
        <f>_xlfn.XLOOKUP(RT_gsm[[#This Row],[rxn in SC GSM]],sc_gsm[model_rxn],sc_gsm[Column12],"")</f>
        <v>1</v>
      </c>
      <c r="J1792" s="3" t="str">
        <f>IF(RT_gsm[[#This Row],[Column2]]="REV",FIND("&lt;=&gt;",RT_gsm[[#This Row],[Column8]]),"")</f>
        <v/>
      </c>
    </row>
    <row r="1793" spans="1:10" hidden="1" x14ac:dyDescent="0.2">
      <c r="A1793" t="s">
        <v>1921</v>
      </c>
      <c r="B1793" t="s">
        <v>3902</v>
      </c>
      <c r="C1793" t="str">
        <f>RT_gsm[[#This Row],[model_rxn]]&amp;"_"&amp;RT_gsm[[#This Row],[Column2]]</f>
        <v>HACD220i_x_FWD</v>
      </c>
      <c r="D1793" t="str">
        <f>_xlfn.XLOOKUP(RT_gsm[[#This Row],[Column3]],SC_enz[name_dir],SC_enz[name_dir],"")</f>
        <v>HACD220i_x_FWD</v>
      </c>
      <c r="E1793" t="str">
        <f>_xlfn.XLOOKUP(RT_gsm[[#This Row],[model_rxn]],sc_gsm[model_rxn],sc_gsm[model_rxn],"")</f>
        <v>HACD220i_x</v>
      </c>
      <c r="F1793" s="3" t="str">
        <f>_xlfn.XLOOKUP(RT_gsm[[#This Row],[Column3]],sc_gsm[Column3],sc_gsm[Column3],"")</f>
        <v>HACD220i_x_FWD</v>
      </c>
      <c r="G1793" s="3" t="str" cm="1">
        <f t="array" ref="G1793">RT_gsm[[#This Row],[model_rxn]]&amp;",r,"&amp;_xlfn.SWITCH(RT_gsm[[#This Row],[Column2]],"REV","lower_bound:-","FWD","upper_bound:")&amp;"1000"</f>
        <v>HACD220i_x,r,upper_bound:1000</v>
      </c>
      <c r="H1793" s="3" t="str">
        <f>_xlfn.XLOOKUP(RT_gsm[[#This Row],[rxn in SC GSM]],sc_gsm[model_rxn],sc_gsm[yeast8.3.4 equation],"")</f>
        <v>NAD[p] + (R)-3-hydroxydocosanoyl-CoA[p] =&gt; H+[p] + NADH[p] + 3-oxodocosanoyl-CoA[p]</v>
      </c>
      <c r="I1793" s="3" t="b">
        <f>_xlfn.XLOOKUP(RT_gsm[[#This Row],[rxn in SC GSM]],sc_gsm[model_rxn],sc_gsm[Column12],"")</f>
        <v>1</v>
      </c>
      <c r="J1793" s="3" t="str">
        <f>IF(RT_gsm[[#This Row],[Column2]]="REV",FIND("&lt;=&gt;",RT_gsm[[#This Row],[Column8]]),"")</f>
        <v/>
      </c>
    </row>
    <row r="1794" spans="1:10" hidden="1" x14ac:dyDescent="0.2">
      <c r="A1794" t="s">
        <v>1922</v>
      </c>
      <c r="B1794" t="s">
        <v>3902</v>
      </c>
      <c r="C1794" t="str">
        <f>RT_gsm[[#This Row],[model_rxn]]&amp;"_"&amp;RT_gsm[[#This Row],[Column2]]</f>
        <v>HACD240i_x_FWD</v>
      </c>
      <c r="D1794" t="str">
        <f>_xlfn.XLOOKUP(RT_gsm[[#This Row],[Column3]],SC_enz[name_dir],SC_enz[name_dir],"")</f>
        <v>HACD240i_x_FWD</v>
      </c>
      <c r="E1794" t="str">
        <f>_xlfn.XLOOKUP(RT_gsm[[#This Row],[model_rxn]],sc_gsm[model_rxn],sc_gsm[model_rxn],"")</f>
        <v>HACD240i_x</v>
      </c>
      <c r="F1794" s="3" t="str">
        <f>_xlfn.XLOOKUP(RT_gsm[[#This Row],[Column3]],sc_gsm[Column3],sc_gsm[Column3],"")</f>
        <v>HACD240i_x_FWD</v>
      </c>
      <c r="G1794" s="3" t="str" cm="1">
        <f t="array" ref="G1794">RT_gsm[[#This Row],[model_rxn]]&amp;",r,"&amp;_xlfn.SWITCH(RT_gsm[[#This Row],[Column2]],"REV","lower_bound:-","FWD","upper_bound:")&amp;"1000"</f>
        <v>HACD240i_x,r,upper_bound:1000</v>
      </c>
      <c r="H1794" s="3" t="str">
        <f>_xlfn.XLOOKUP(RT_gsm[[#This Row],[rxn in SC GSM]],sc_gsm[model_rxn],sc_gsm[yeast8.3.4 equation],"")</f>
        <v>NAD[p] + (R)-3-hydroxytetracosanoyl-CoA[p] =&gt; H+[p] + NADH[p] + 3-oxotetracosanoyl-CoA[p]</v>
      </c>
      <c r="I1794" s="3" t="b">
        <f>_xlfn.XLOOKUP(RT_gsm[[#This Row],[rxn in SC GSM]],sc_gsm[model_rxn],sc_gsm[Column12],"")</f>
        <v>1</v>
      </c>
      <c r="J1794" s="3" t="str">
        <f>IF(RT_gsm[[#This Row],[Column2]]="REV",FIND("&lt;=&gt;",RT_gsm[[#This Row],[Column8]]),"")</f>
        <v/>
      </c>
    </row>
    <row r="1795" spans="1:10" hidden="1" x14ac:dyDescent="0.2">
      <c r="A1795" t="s">
        <v>1916</v>
      </c>
      <c r="B1795" t="s">
        <v>3902</v>
      </c>
      <c r="C1795" t="str">
        <f>RT_gsm[[#This Row],[model_rxn]]&amp;"_"&amp;RT_gsm[[#This Row],[Column2]]</f>
        <v>HACD260i_x_FWD</v>
      </c>
      <c r="D1795" t="str">
        <f>_xlfn.XLOOKUP(RT_gsm[[#This Row],[Column3]],SC_enz[name_dir],SC_enz[name_dir],"")</f>
        <v>HACD260i_x_FWD</v>
      </c>
      <c r="E1795" t="str">
        <f>_xlfn.XLOOKUP(RT_gsm[[#This Row],[model_rxn]],sc_gsm[model_rxn],sc_gsm[model_rxn],"")</f>
        <v>HACD260i_x</v>
      </c>
      <c r="F1795" s="3" t="str">
        <f>_xlfn.XLOOKUP(RT_gsm[[#This Row],[Column3]],sc_gsm[Column3],sc_gsm[Column3],"")</f>
        <v>HACD260i_x_FWD</v>
      </c>
      <c r="G1795" s="3" t="str" cm="1">
        <f t="array" ref="G1795">RT_gsm[[#This Row],[model_rxn]]&amp;",r,"&amp;_xlfn.SWITCH(RT_gsm[[#This Row],[Column2]],"REV","lower_bound:-","FWD","upper_bound:")&amp;"1000"</f>
        <v>HACD260i_x,r,upper_bound:1000</v>
      </c>
      <c r="H1795" s="3" t="str">
        <f>_xlfn.XLOOKUP(RT_gsm[[#This Row],[rxn in SC GSM]],sc_gsm[model_rxn],sc_gsm[yeast8.3.4 equation],"")</f>
        <v>(S)-3-hydroxyhexacosanoyl-CoA[p] + NAD[p] =&gt; 3-oxohexacosanoyl-CoA[p] + H+[p] + NADH[p]</v>
      </c>
      <c r="I1795" s="3" t="b">
        <f>_xlfn.XLOOKUP(RT_gsm[[#This Row],[rxn in SC GSM]],sc_gsm[model_rxn],sc_gsm[Column12],"")</f>
        <v>1</v>
      </c>
      <c r="J1795" s="3" t="str">
        <f>IF(RT_gsm[[#This Row],[Column2]]="REV",FIND("&lt;=&gt;",RT_gsm[[#This Row],[Column8]]),"")</f>
        <v/>
      </c>
    </row>
    <row r="1796" spans="1:10" hidden="1" x14ac:dyDescent="0.2">
      <c r="A1796" t="s">
        <v>5600</v>
      </c>
      <c r="B1796" t="s">
        <v>3902</v>
      </c>
      <c r="C1796" t="str">
        <f>RT_gsm[[#This Row],[model_rxn]]&amp;"_"&amp;RT_gsm[[#This Row],[Column2]]</f>
        <v>HACD40i_m_FWD</v>
      </c>
      <c r="D1796" t="str">
        <f>_xlfn.XLOOKUP(RT_gsm[[#This Row],[Column3]],SC_enz[name_dir],SC_enz[name_dir],"")</f>
        <v/>
      </c>
      <c r="E1796" t="str">
        <f>_xlfn.XLOOKUP(RT_gsm[[#This Row],[model_rxn]],sc_gsm[model_rxn],sc_gsm[model_rxn],"")</f>
        <v/>
      </c>
      <c r="F1796" s="3" t="str">
        <f>_xlfn.XLOOKUP(RT_gsm[[#This Row],[Column3]],sc_gsm[Column3],sc_gsm[Column3],"")</f>
        <v/>
      </c>
      <c r="G1796" s="3" t="str" cm="1">
        <f t="array" ref="G1796">RT_gsm[[#This Row],[model_rxn]]&amp;",r,"&amp;_xlfn.SWITCH(RT_gsm[[#This Row],[Column2]],"REV","lower_bound:-","FWD","upper_bound:")&amp;"1000"</f>
        <v>HACD40i_m,r,upper_bound:1000</v>
      </c>
      <c r="H1796" s="3" t="str">
        <f>_xlfn.XLOOKUP(RT_gsm[[#This Row],[rxn in SC GSM]],sc_gsm[model_rxn],sc_gsm[yeast8.3.4 equation],"")</f>
        <v/>
      </c>
      <c r="I1796" s="3" t="str">
        <f>_xlfn.XLOOKUP(RT_gsm[[#This Row],[rxn in SC GSM]],sc_gsm[model_rxn],sc_gsm[Column12],"")</f>
        <v/>
      </c>
      <c r="J1796" s="3" t="str">
        <f>IF(RT_gsm[[#This Row],[Column2]]="REV",FIND("&lt;=&gt;",RT_gsm[[#This Row],[Column8]]),"")</f>
        <v/>
      </c>
    </row>
    <row r="1797" spans="1:10" hidden="1" x14ac:dyDescent="0.2">
      <c r="A1797" t="s">
        <v>1917</v>
      </c>
      <c r="B1797" t="s">
        <v>3902</v>
      </c>
      <c r="C1797" t="str">
        <f>RT_gsm[[#This Row],[model_rxn]]&amp;"_"&amp;RT_gsm[[#This Row],[Column2]]</f>
        <v>HACD40i_x_FWD</v>
      </c>
      <c r="D1797" t="str">
        <f>_xlfn.XLOOKUP(RT_gsm[[#This Row],[Column3]],SC_enz[name_dir],SC_enz[name_dir],"")</f>
        <v>HACD40i_x_FWD</v>
      </c>
      <c r="E1797" t="str">
        <f>_xlfn.XLOOKUP(RT_gsm[[#This Row],[model_rxn]],sc_gsm[model_rxn],sc_gsm[model_rxn],"")</f>
        <v>HACD40i_x</v>
      </c>
      <c r="F1797" s="3" t="str">
        <f>_xlfn.XLOOKUP(RT_gsm[[#This Row],[Column3]],sc_gsm[Column3],sc_gsm[Column3],"")</f>
        <v>HACD40i_x_FWD</v>
      </c>
      <c r="G1797" s="3" t="str" cm="1">
        <f t="array" ref="G1797">RT_gsm[[#This Row],[model_rxn]]&amp;",r,"&amp;_xlfn.SWITCH(RT_gsm[[#This Row],[Column2]],"REV","lower_bound:-","FWD","upper_bound:")&amp;"1000"</f>
        <v>HACD40i_x,r,upper_bound:1000</v>
      </c>
      <c r="H1797" s="3" t="str">
        <f>_xlfn.XLOOKUP(RT_gsm[[#This Row],[rxn in SC GSM]],sc_gsm[model_rxn],sc_gsm[yeast8.3.4 equation],"")</f>
        <v>NAD[p] + (R)-3-hydroxybutanoyl-CoA[p] =&gt; H+[p] + NADH[p] + acetoacetyl-CoA[p]</v>
      </c>
      <c r="I1797" s="3" t="b">
        <f>_xlfn.XLOOKUP(RT_gsm[[#This Row],[rxn in SC GSM]],sc_gsm[model_rxn],sc_gsm[Column12],"")</f>
        <v>1</v>
      </c>
      <c r="J1797" s="3" t="str">
        <f>IF(RT_gsm[[#This Row],[Column2]]="REV",FIND("&lt;=&gt;",RT_gsm[[#This Row],[Column8]]),"")</f>
        <v/>
      </c>
    </row>
    <row r="1798" spans="1:10" hidden="1" x14ac:dyDescent="0.2">
      <c r="A1798" t="s">
        <v>5601</v>
      </c>
      <c r="B1798" t="s">
        <v>3903</v>
      </c>
      <c r="C1798" t="str">
        <f>RT_gsm[[#This Row],[model_rxn]]&amp;"_"&amp;RT_gsm[[#This Row],[Column2]]</f>
        <v>HACD40y_c_REV</v>
      </c>
      <c r="D1798" t="str">
        <f>_xlfn.XLOOKUP(RT_gsm[[#This Row],[Column3]],SC_enz[name_dir],SC_enz[name_dir],"")</f>
        <v/>
      </c>
      <c r="E1798" t="str">
        <f>_xlfn.XLOOKUP(RT_gsm[[#This Row],[model_rxn]],sc_gsm[model_rxn],sc_gsm[model_rxn],"")</f>
        <v/>
      </c>
      <c r="F1798" s="3" t="str">
        <f>_xlfn.XLOOKUP(RT_gsm[[#This Row],[Column3]],sc_gsm[Column3],sc_gsm[Column3],"")</f>
        <v/>
      </c>
      <c r="G1798" s="3" t="str" cm="1">
        <f t="array" ref="G1798">RT_gsm[[#This Row],[model_rxn]]&amp;",r,"&amp;_xlfn.SWITCH(RT_gsm[[#This Row],[Column2]],"REV","lower_bound:-","FWD","upper_bound:")&amp;"1000"</f>
        <v>HACD40y_c,r,lower_bound:-1000</v>
      </c>
      <c r="H1798" s="3" t="str">
        <f>_xlfn.XLOOKUP(RT_gsm[[#This Row],[rxn in SC GSM]],sc_gsm[model_rxn],sc_gsm[yeast8.3.4 equation],"")</f>
        <v/>
      </c>
      <c r="I1798" s="3" t="str">
        <f>_xlfn.XLOOKUP(RT_gsm[[#This Row],[rxn in SC GSM]],sc_gsm[model_rxn],sc_gsm[Column12],"")</f>
        <v/>
      </c>
      <c r="J1798" s="3" t="e">
        <f>IF(RT_gsm[[#This Row],[Column2]]="REV",FIND("&lt;=&gt;",RT_gsm[[#This Row],[Column8]]),"")</f>
        <v>#VALUE!</v>
      </c>
    </row>
    <row r="1799" spans="1:10" hidden="1" x14ac:dyDescent="0.2">
      <c r="A1799" t="s">
        <v>5601</v>
      </c>
      <c r="B1799" t="s">
        <v>3902</v>
      </c>
      <c r="C1799" t="str">
        <f>RT_gsm[[#This Row],[model_rxn]]&amp;"_"&amp;RT_gsm[[#This Row],[Column2]]</f>
        <v>HACD40y_c_FWD</v>
      </c>
      <c r="D1799" t="str">
        <f>_xlfn.XLOOKUP(RT_gsm[[#This Row],[Column3]],SC_enz[name_dir],SC_enz[name_dir],"")</f>
        <v/>
      </c>
      <c r="E1799" t="str">
        <f>_xlfn.XLOOKUP(RT_gsm[[#This Row],[model_rxn]],sc_gsm[model_rxn],sc_gsm[model_rxn],"")</f>
        <v/>
      </c>
      <c r="F1799" s="3" t="str">
        <f>_xlfn.XLOOKUP(RT_gsm[[#This Row],[Column3]],sc_gsm[Column3],sc_gsm[Column3],"")</f>
        <v/>
      </c>
      <c r="G1799" s="3" t="str" cm="1">
        <f t="array" ref="G1799">RT_gsm[[#This Row],[model_rxn]]&amp;",r,"&amp;_xlfn.SWITCH(RT_gsm[[#This Row],[Column2]],"REV","lower_bound:-","FWD","upper_bound:")&amp;"1000"</f>
        <v>HACD40y_c,r,upper_bound:1000</v>
      </c>
      <c r="H1799" s="3" t="str">
        <f>_xlfn.XLOOKUP(RT_gsm[[#This Row],[rxn in SC GSM]],sc_gsm[model_rxn],sc_gsm[yeast8.3.4 equation],"")</f>
        <v/>
      </c>
      <c r="I1799" s="3" t="str">
        <f>_xlfn.XLOOKUP(RT_gsm[[#This Row],[rxn in SC GSM]],sc_gsm[model_rxn],sc_gsm[Column12],"")</f>
        <v/>
      </c>
      <c r="J1799" s="3" t="str">
        <f>IF(RT_gsm[[#This Row],[Column2]]="REV",FIND("&lt;=&gt;",RT_gsm[[#This Row],[Column8]]),"")</f>
        <v/>
      </c>
    </row>
    <row r="1800" spans="1:10" hidden="1" x14ac:dyDescent="0.2">
      <c r="A1800" t="s">
        <v>5604</v>
      </c>
      <c r="B1800" t="s">
        <v>3902</v>
      </c>
      <c r="C1800" t="str">
        <f>RT_gsm[[#This Row],[model_rxn]]&amp;"_"&amp;RT_gsm[[#This Row],[Column2]]</f>
        <v>HACD60i_m_FWD</v>
      </c>
      <c r="D1800" t="str">
        <f>_xlfn.XLOOKUP(RT_gsm[[#This Row],[Column3]],SC_enz[name_dir],SC_enz[name_dir],"")</f>
        <v/>
      </c>
      <c r="E1800" t="str">
        <f>_xlfn.XLOOKUP(RT_gsm[[#This Row],[model_rxn]],sc_gsm[model_rxn],sc_gsm[model_rxn],"")</f>
        <v/>
      </c>
      <c r="F1800" s="3" t="str">
        <f>_xlfn.XLOOKUP(RT_gsm[[#This Row],[Column3]],sc_gsm[Column3],sc_gsm[Column3],"")</f>
        <v/>
      </c>
      <c r="G1800" s="3" t="str" cm="1">
        <f t="array" ref="G1800">RT_gsm[[#This Row],[model_rxn]]&amp;",r,"&amp;_xlfn.SWITCH(RT_gsm[[#This Row],[Column2]],"REV","lower_bound:-","FWD","upper_bound:")&amp;"1000"</f>
        <v>HACD60i_m,r,upper_bound:1000</v>
      </c>
      <c r="H1800" s="3" t="str">
        <f>_xlfn.XLOOKUP(RT_gsm[[#This Row],[rxn in SC GSM]],sc_gsm[model_rxn],sc_gsm[yeast8.3.4 equation],"")</f>
        <v/>
      </c>
      <c r="I1800" s="3" t="str">
        <f>_xlfn.XLOOKUP(RT_gsm[[#This Row],[rxn in SC GSM]],sc_gsm[model_rxn],sc_gsm[Column12],"")</f>
        <v/>
      </c>
      <c r="J1800" s="3" t="str">
        <f>IF(RT_gsm[[#This Row],[Column2]]="REV",FIND("&lt;=&gt;",RT_gsm[[#This Row],[Column8]]),"")</f>
        <v/>
      </c>
    </row>
    <row r="1801" spans="1:10" hidden="1" x14ac:dyDescent="0.2">
      <c r="A1801" t="s">
        <v>1918</v>
      </c>
      <c r="B1801" t="s">
        <v>3902</v>
      </c>
      <c r="C1801" t="str">
        <f>RT_gsm[[#This Row],[model_rxn]]&amp;"_"&amp;RT_gsm[[#This Row],[Column2]]</f>
        <v>HACD60i_x_FWD</v>
      </c>
      <c r="D1801" t="str">
        <f>_xlfn.XLOOKUP(RT_gsm[[#This Row],[Column3]],SC_enz[name_dir],SC_enz[name_dir],"")</f>
        <v>HACD60i_x_FWD</v>
      </c>
      <c r="E1801" t="str">
        <f>_xlfn.XLOOKUP(RT_gsm[[#This Row],[model_rxn]],sc_gsm[model_rxn],sc_gsm[model_rxn],"")</f>
        <v>HACD60i_x</v>
      </c>
      <c r="F1801" s="3" t="str">
        <f>_xlfn.XLOOKUP(RT_gsm[[#This Row],[Column3]],sc_gsm[Column3],sc_gsm[Column3],"")</f>
        <v>HACD60i_x_FWD</v>
      </c>
      <c r="G1801" s="3" t="str" cm="1">
        <f t="array" ref="G1801">RT_gsm[[#This Row],[model_rxn]]&amp;",r,"&amp;_xlfn.SWITCH(RT_gsm[[#This Row],[Column2]],"REV","lower_bound:-","FWD","upper_bound:")&amp;"1000"</f>
        <v>HACD60i_x,r,upper_bound:1000</v>
      </c>
      <c r="H1801" s="3" t="str">
        <f>_xlfn.XLOOKUP(RT_gsm[[#This Row],[rxn in SC GSM]],sc_gsm[model_rxn],sc_gsm[yeast8.3.4 equation],"")</f>
        <v>NAD[p] + (R)-3-hydroxyhexanoyl-CoA[p] =&gt; H+[p] + NADH[p] + 3-oxohexanoyl-CoA[p]</v>
      </c>
      <c r="I1801" s="3" t="b">
        <f>_xlfn.XLOOKUP(RT_gsm[[#This Row],[rxn in SC GSM]],sc_gsm[model_rxn],sc_gsm[Column12],"")</f>
        <v>1</v>
      </c>
      <c r="J1801" s="3" t="str">
        <f>IF(RT_gsm[[#This Row],[Column2]]="REV",FIND("&lt;=&gt;",RT_gsm[[#This Row],[Column8]]),"")</f>
        <v/>
      </c>
    </row>
    <row r="1802" spans="1:10" hidden="1" x14ac:dyDescent="0.2">
      <c r="A1802" t="s">
        <v>5605</v>
      </c>
      <c r="B1802" t="s">
        <v>3902</v>
      </c>
      <c r="C1802" t="str">
        <f>RT_gsm[[#This Row],[model_rxn]]&amp;"_"&amp;RT_gsm[[#This Row],[Column2]]</f>
        <v>HACD80i_m_FWD</v>
      </c>
      <c r="D1802" t="str">
        <f>_xlfn.XLOOKUP(RT_gsm[[#This Row],[Column3]],SC_enz[name_dir],SC_enz[name_dir],"")</f>
        <v/>
      </c>
      <c r="E1802" t="str">
        <f>_xlfn.XLOOKUP(RT_gsm[[#This Row],[model_rxn]],sc_gsm[model_rxn],sc_gsm[model_rxn],"")</f>
        <v/>
      </c>
      <c r="F1802" s="3" t="str">
        <f>_xlfn.XLOOKUP(RT_gsm[[#This Row],[Column3]],sc_gsm[Column3],sc_gsm[Column3],"")</f>
        <v/>
      </c>
      <c r="G1802" s="3" t="str" cm="1">
        <f t="array" ref="G1802">RT_gsm[[#This Row],[model_rxn]]&amp;",r,"&amp;_xlfn.SWITCH(RT_gsm[[#This Row],[Column2]],"REV","lower_bound:-","FWD","upper_bound:")&amp;"1000"</f>
        <v>HACD80i_m,r,upper_bound:1000</v>
      </c>
      <c r="H1802" s="3" t="str">
        <f>_xlfn.XLOOKUP(RT_gsm[[#This Row],[rxn in SC GSM]],sc_gsm[model_rxn],sc_gsm[yeast8.3.4 equation],"")</f>
        <v/>
      </c>
      <c r="I1802" s="3" t="str">
        <f>_xlfn.XLOOKUP(RT_gsm[[#This Row],[rxn in SC GSM]],sc_gsm[model_rxn],sc_gsm[Column12],"")</f>
        <v/>
      </c>
      <c r="J1802" s="3" t="str">
        <f>IF(RT_gsm[[#This Row],[Column2]]="REV",FIND("&lt;=&gt;",RT_gsm[[#This Row],[Column8]]),"")</f>
        <v/>
      </c>
    </row>
    <row r="1803" spans="1:10" hidden="1" x14ac:dyDescent="0.2">
      <c r="A1803" t="s">
        <v>1919</v>
      </c>
      <c r="B1803" t="s">
        <v>3902</v>
      </c>
      <c r="C1803" t="str">
        <f>RT_gsm[[#This Row],[model_rxn]]&amp;"_"&amp;RT_gsm[[#This Row],[Column2]]</f>
        <v>HACD80i_x_FWD</v>
      </c>
      <c r="D1803" t="str">
        <f>_xlfn.XLOOKUP(RT_gsm[[#This Row],[Column3]],SC_enz[name_dir],SC_enz[name_dir],"")</f>
        <v>HACD80i_x_FWD</v>
      </c>
      <c r="E1803" t="str">
        <f>_xlfn.XLOOKUP(RT_gsm[[#This Row],[model_rxn]],sc_gsm[model_rxn],sc_gsm[model_rxn],"")</f>
        <v>HACD80i_x</v>
      </c>
      <c r="F1803" s="3" t="str">
        <f>_xlfn.XLOOKUP(RT_gsm[[#This Row],[Column3]],sc_gsm[Column3],sc_gsm[Column3],"")</f>
        <v>HACD80i_x_FWD</v>
      </c>
      <c r="G1803" s="3" t="str" cm="1">
        <f t="array" ref="G1803">RT_gsm[[#This Row],[model_rxn]]&amp;",r,"&amp;_xlfn.SWITCH(RT_gsm[[#This Row],[Column2]],"REV","lower_bound:-","FWD","upper_bound:")&amp;"1000"</f>
        <v>HACD80i_x,r,upper_bound:1000</v>
      </c>
      <c r="H1803" s="3" t="str">
        <f>_xlfn.XLOOKUP(RT_gsm[[#This Row],[rxn in SC GSM]],sc_gsm[model_rxn],sc_gsm[yeast8.3.4 equation],"")</f>
        <v>NAD[p] + (R)-3-hydroxyoctanoyl-CoA[p] =&gt; H+[p] + NADH[p] + 3-oxooctanoyl-CoA[p]</v>
      </c>
      <c r="I1803" s="3" t="b">
        <f>_xlfn.XLOOKUP(RT_gsm[[#This Row],[rxn in SC GSM]],sc_gsm[model_rxn],sc_gsm[Column12],"")</f>
        <v>1</v>
      </c>
      <c r="J1803" s="3" t="str">
        <f>IF(RT_gsm[[#This Row],[Column2]]="REV",FIND("&lt;=&gt;",RT_gsm[[#This Row],[Column8]]),"")</f>
        <v/>
      </c>
    </row>
    <row r="1804" spans="1:10" hidden="1" x14ac:dyDescent="0.2">
      <c r="A1804" t="s">
        <v>5606</v>
      </c>
      <c r="B1804" t="s">
        <v>3903</v>
      </c>
      <c r="C1804" t="str">
        <f>RT_gsm[[#This Row],[model_rxn]]&amp;"_"&amp;RT_gsm[[#This Row],[Column2]]</f>
        <v>HACDm40_c_REV</v>
      </c>
      <c r="D1804" t="str">
        <f>_xlfn.XLOOKUP(RT_gsm[[#This Row],[Column3]],SC_enz[name_dir],SC_enz[name_dir],"")</f>
        <v/>
      </c>
      <c r="E1804" t="str">
        <f>_xlfn.XLOOKUP(RT_gsm[[#This Row],[model_rxn]],sc_gsm[model_rxn],sc_gsm[model_rxn],"")</f>
        <v/>
      </c>
      <c r="F1804" s="3" t="str">
        <f>_xlfn.XLOOKUP(RT_gsm[[#This Row],[Column3]],sc_gsm[Column3],sc_gsm[Column3],"")</f>
        <v/>
      </c>
      <c r="G1804" s="3" t="str" cm="1">
        <f t="array" ref="G1804">RT_gsm[[#This Row],[model_rxn]]&amp;",r,"&amp;_xlfn.SWITCH(RT_gsm[[#This Row],[Column2]],"REV","lower_bound:-","FWD","upper_bound:")&amp;"1000"</f>
        <v>HACDm40_c,r,lower_bound:-1000</v>
      </c>
      <c r="H1804" s="3" t="str">
        <f>_xlfn.XLOOKUP(RT_gsm[[#This Row],[rxn in SC GSM]],sc_gsm[model_rxn],sc_gsm[yeast8.3.4 equation],"")</f>
        <v/>
      </c>
      <c r="I1804" s="3" t="str">
        <f>_xlfn.XLOOKUP(RT_gsm[[#This Row],[rxn in SC GSM]],sc_gsm[model_rxn],sc_gsm[Column12],"")</f>
        <v/>
      </c>
      <c r="J1804" s="3" t="e">
        <f>IF(RT_gsm[[#This Row],[Column2]]="REV",FIND("&lt;=&gt;",RT_gsm[[#This Row],[Column8]]),"")</f>
        <v>#VALUE!</v>
      </c>
    </row>
    <row r="1805" spans="1:10" hidden="1" x14ac:dyDescent="0.2">
      <c r="A1805" t="s">
        <v>5606</v>
      </c>
      <c r="B1805" t="s">
        <v>3902</v>
      </c>
      <c r="C1805" t="str">
        <f>RT_gsm[[#This Row],[model_rxn]]&amp;"_"&amp;RT_gsm[[#This Row],[Column2]]</f>
        <v>HACDm40_c_FWD</v>
      </c>
      <c r="D1805" t="str">
        <f>_xlfn.XLOOKUP(RT_gsm[[#This Row],[Column3]],SC_enz[name_dir],SC_enz[name_dir],"")</f>
        <v/>
      </c>
      <c r="E1805" t="str">
        <f>_xlfn.XLOOKUP(RT_gsm[[#This Row],[model_rxn]],sc_gsm[model_rxn],sc_gsm[model_rxn],"")</f>
        <v/>
      </c>
      <c r="F1805" s="3" t="str">
        <f>_xlfn.XLOOKUP(RT_gsm[[#This Row],[Column3]],sc_gsm[Column3],sc_gsm[Column3],"")</f>
        <v/>
      </c>
      <c r="G1805" s="3" t="str" cm="1">
        <f t="array" ref="G1805">RT_gsm[[#This Row],[model_rxn]]&amp;",r,"&amp;_xlfn.SWITCH(RT_gsm[[#This Row],[Column2]],"REV","lower_bound:-","FWD","upper_bound:")&amp;"1000"</f>
        <v>HACDm40_c,r,upper_bound:1000</v>
      </c>
      <c r="H1805" s="3" t="str">
        <f>_xlfn.XLOOKUP(RT_gsm[[#This Row],[rxn in SC GSM]],sc_gsm[model_rxn],sc_gsm[yeast8.3.4 equation],"")</f>
        <v/>
      </c>
      <c r="I1805" s="3" t="str">
        <f>_xlfn.XLOOKUP(RT_gsm[[#This Row],[rxn in SC GSM]],sc_gsm[model_rxn],sc_gsm[Column12],"")</f>
        <v/>
      </c>
      <c r="J1805" s="3" t="str">
        <f>IF(RT_gsm[[#This Row],[Column2]]="REV",FIND("&lt;=&gt;",RT_gsm[[#This Row],[Column8]]),"")</f>
        <v/>
      </c>
    </row>
    <row r="1806" spans="1:10" hidden="1" x14ac:dyDescent="0.2">
      <c r="A1806" t="s">
        <v>1035</v>
      </c>
      <c r="B1806" t="s">
        <v>3903</v>
      </c>
      <c r="C1806" t="str">
        <f>RT_gsm[[#This Row],[model_rxn]]&amp;"_"&amp;RT_gsm[[#This Row],[Column2]]</f>
        <v>HACNH_m_REV</v>
      </c>
      <c r="D1806" t="str">
        <f>_xlfn.XLOOKUP(RT_gsm[[#This Row],[Column3]],SC_enz[name_dir],SC_enz[name_dir],"")</f>
        <v>HACNH_m_REV</v>
      </c>
      <c r="E1806" t="str">
        <f>_xlfn.XLOOKUP(RT_gsm[[#This Row],[model_rxn]],sc_gsm[model_rxn],sc_gsm[model_rxn],"")</f>
        <v>HACNH_m</v>
      </c>
      <c r="F1806" s="3" t="str">
        <f>_xlfn.XLOOKUP(RT_gsm[[#This Row],[Column3]],sc_gsm[Column3],sc_gsm[Column3],"")</f>
        <v>HACNH_m_REV</v>
      </c>
      <c r="G1806" s="3" t="str" cm="1">
        <f t="array" ref="G1806">RT_gsm[[#This Row],[model_rxn]]&amp;",r,"&amp;_xlfn.SWITCH(RT_gsm[[#This Row],[Column2]],"REV","lower_bound:-","FWD","upper_bound:")&amp;"1000"</f>
        <v>HACNH_m,r,lower_bound:-1000</v>
      </c>
      <c r="H1806" s="3" t="str">
        <f>_xlfn.XLOOKUP(RT_gsm[[#This Row],[rxn in SC GSM]],sc_gsm[model_rxn],sc_gsm[yeast8.3.4 equation],"")</f>
        <v>but-1-ene-1,2,4-tricarboxylic acid[m] + H2O[m] &lt;=&gt; homoisocitrate[m]</v>
      </c>
      <c r="I1806" s="3" t="b">
        <f>_xlfn.XLOOKUP(RT_gsm[[#This Row],[rxn in SC GSM]],sc_gsm[model_rxn],sc_gsm[Column12],"")</f>
        <v>1</v>
      </c>
      <c r="J1806" s="3">
        <f>IF(RT_gsm[[#This Row],[Column2]]="REV",FIND("&lt;=&gt;",RT_gsm[[#This Row],[Column8]]),"")</f>
        <v>48</v>
      </c>
    </row>
    <row r="1807" spans="1:10" hidden="1" x14ac:dyDescent="0.2">
      <c r="A1807" t="s">
        <v>1035</v>
      </c>
      <c r="B1807" t="s">
        <v>3902</v>
      </c>
      <c r="C1807" t="str">
        <f>RT_gsm[[#This Row],[model_rxn]]&amp;"_"&amp;RT_gsm[[#This Row],[Column2]]</f>
        <v>HACNH_m_FWD</v>
      </c>
      <c r="D1807" t="str">
        <f>_xlfn.XLOOKUP(RT_gsm[[#This Row],[Column3]],SC_enz[name_dir],SC_enz[name_dir],"")</f>
        <v>HACNH_m_FWD</v>
      </c>
      <c r="E1807" t="str">
        <f>_xlfn.XLOOKUP(RT_gsm[[#This Row],[model_rxn]],sc_gsm[model_rxn],sc_gsm[model_rxn],"")</f>
        <v>HACNH_m</v>
      </c>
      <c r="F1807" s="3" t="str">
        <f>_xlfn.XLOOKUP(RT_gsm[[#This Row],[Column3]],sc_gsm[Column3],sc_gsm[Column3],"")</f>
        <v>HACNH_m_FWD</v>
      </c>
      <c r="G1807" s="3" t="str" cm="1">
        <f t="array" ref="G1807">RT_gsm[[#This Row],[model_rxn]]&amp;",r,"&amp;_xlfn.SWITCH(RT_gsm[[#This Row],[Column2]],"REV","lower_bound:-","FWD","upper_bound:")&amp;"1000"</f>
        <v>HACNH_m,r,upper_bound:1000</v>
      </c>
      <c r="H1807" s="3" t="str">
        <f>_xlfn.XLOOKUP(RT_gsm[[#This Row],[rxn in SC GSM]],sc_gsm[model_rxn],sc_gsm[yeast8.3.4 equation],"")</f>
        <v>but-1-ene-1,2,4-tricarboxylic acid[m] + H2O[m] &lt;=&gt; homoisocitrate[m]</v>
      </c>
      <c r="I1807" s="3" t="b">
        <f>_xlfn.XLOOKUP(RT_gsm[[#This Row],[rxn in SC GSM]],sc_gsm[model_rxn],sc_gsm[Column12],"")</f>
        <v>1</v>
      </c>
      <c r="J1807" s="3" t="str">
        <f>IF(RT_gsm[[#This Row],[Column2]]="REV",FIND("&lt;=&gt;",RT_gsm[[#This Row],[Column8]]),"")</f>
        <v/>
      </c>
    </row>
    <row r="1808" spans="1:10" hidden="1" x14ac:dyDescent="0.2">
      <c r="A1808" t="s">
        <v>60</v>
      </c>
      <c r="B1808" t="s">
        <v>3903</v>
      </c>
      <c r="C1808" t="str">
        <f>RT_gsm[[#This Row],[model_rxn]]&amp;"_"&amp;RT_gsm[[#This Row],[Column2]]</f>
        <v>HCITR_m_REV</v>
      </c>
      <c r="D1808" t="str">
        <f>_xlfn.XLOOKUP(RT_gsm[[#This Row],[Column3]],SC_enz[name_dir],SC_enz[name_dir],"")</f>
        <v>HCITR_m_REV</v>
      </c>
      <c r="E1808" t="str">
        <f>_xlfn.XLOOKUP(RT_gsm[[#This Row],[model_rxn]],sc_gsm[model_rxn],sc_gsm[model_rxn],"")</f>
        <v>HCITR_m</v>
      </c>
      <c r="F1808" s="3" t="str">
        <f>_xlfn.XLOOKUP(RT_gsm[[#This Row],[Column3]],sc_gsm[Column3],sc_gsm[Column3],"")</f>
        <v>HCITR_m_REV</v>
      </c>
      <c r="G1808" s="3" t="str" cm="1">
        <f t="array" ref="G1808">RT_gsm[[#This Row],[model_rxn]]&amp;",r,"&amp;_xlfn.SWITCH(RT_gsm[[#This Row],[Column2]],"REV","lower_bound:-","FWD","upper_bound:")&amp;"1000"</f>
        <v>HCITR_m,r,lower_bound:-1000</v>
      </c>
      <c r="H1808" s="3" t="str">
        <f>_xlfn.XLOOKUP(RT_gsm[[#This Row],[rxn in SC GSM]],sc_gsm[model_rxn],sc_gsm[yeast8.3.4 equation],"")</f>
        <v>homocitrate[m] &lt;=&gt; but-1-ene-1,2,4-tricarboxylic acid[m] + H2O[m]</v>
      </c>
      <c r="I1808" s="3" t="b">
        <f>_xlfn.XLOOKUP(RT_gsm[[#This Row],[rxn in SC GSM]],sc_gsm[model_rxn],sc_gsm[Column12],"")</f>
        <v>1</v>
      </c>
      <c r="J1808" s="3">
        <f>IF(RT_gsm[[#This Row],[Column2]]="REV",FIND("&lt;=&gt;",RT_gsm[[#This Row],[Column8]]),"")</f>
        <v>16</v>
      </c>
    </row>
    <row r="1809" spans="1:10" hidden="1" x14ac:dyDescent="0.2">
      <c r="A1809" t="s">
        <v>60</v>
      </c>
      <c r="B1809" t="s">
        <v>3902</v>
      </c>
      <c r="C1809" t="str">
        <f>RT_gsm[[#This Row],[model_rxn]]&amp;"_"&amp;RT_gsm[[#This Row],[Column2]]</f>
        <v>HCITR_m_FWD</v>
      </c>
      <c r="D1809" t="str">
        <f>_xlfn.XLOOKUP(RT_gsm[[#This Row],[Column3]],SC_enz[name_dir],SC_enz[name_dir],"")</f>
        <v>HCITR_m_FWD</v>
      </c>
      <c r="E1809" t="str">
        <f>_xlfn.XLOOKUP(RT_gsm[[#This Row],[model_rxn]],sc_gsm[model_rxn],sc_gsm[model_rxn],"")</f>
        <v>HCITR_m</v>
      </c>
      <c r="F1809" s="3" t="str">
        <f>_xlfn.XLOOKUP(RT_gsm[[#This Row],[Column3]],sc_gsm[Column3],sc_gsm[Column3],"")</f>
        <v>HCITR_m_FWD</v>
      </c>
      <c r="G1809" s="3" t="str" cm="1">
        <f t="array" ref="G1809">RT_gsm[[#This Row],[model_rxn]]&amp;",r,"&amp;_xlfn.SWITCH(RT_gsm[[#This Row],[Column2]],"REV","lower_bound:-","FWD","upper_bound:")&amp;"1000"</f>
        <v>HCITR_m,r,upper_bound:1000</v>
      </c>
      <c r="H1809" s="3" t="str">
        <f>_xlfn.XLOOKUP(RT_gsm[[#This Row],[rxn in SC GSM]],sc_gsm[model_rxn],sc_gsm[yeast8.3.4 equation],"")</f>
        <v>homocitrate[m] &lt;=&gt; but-1-ene-1,2,4-tricarboxylic acid[m] + H2O[m]</v>
      </c>
      <c r="I1809" s="3" t="b">
        <f>_xlfn.XLOOKUP(RT_gsm[[#This Row],[rxn in SC GSM]],sc_gsm[model_rxn],sc_gsm[Column12],"")</f>
        <v>1</v>
      </c>
      <c r="J1809" s="3" t="str">
        <f>IF(RT_gsm[[#This Row],[Column2]]="REV",FIND("&lt;=&gt;",RT_gsm[[#This Row],[Column8]]),"")</f>
        <v/>
      </c>
    </row>
    <row r="1810" spans="1:10" hidden="1" x14ac:dyDescent="0.2">
      <c r="A1810" t="s">
        <v>1779</v>
      </c>
      <c r="B1810" t="s">
        <v>3902</v>
      </c>
      <c r="C1810" t="str">
        <f>RT_gsm[[#This Row],[model_rxn]]&amp;"_"&amp;RT_gsm[[#This Row],[Column2]]</f>
        <v>HCITS_m_FWD</v>
      </c>
      <c r="D1810" t="str">
        <f>_xlfn.XLOOKUP(RT_gsm[[#This Row],[Column3]],SC_enz[name_dir],SC_enz[name_dir],"")</f>
        <v>HCITS_m_FWD</v>
      </c>
      <c r="E1810" t="str">
        <f>_xlfn.XLOOKUP(RT_gsm[[#This Row],[model_rxn]],sc_gsm[model_rxn],sc_gsm[model_rxn],"")</f>
        <v>HCITS_m</v>
      </c>
      <c r="F1810" s="3" t="str">
        <f>_xlfn.XLOOKUP(RT_gsm[[#This Row],[Column3]],sc_gsm[Column3],sc_gsm[Column3],"")</f>
        <v>HCITS_m_FWD</v>
      </c>
      <c r="G1810" s="3" t="str" cm="1">
        <f t="array" ref="G1810">RT_gsm[[#This Row],[model_rxn]]&amp;",r,"&amp;_xlfn.SWITCH(RT_gsm[[#This Row],[Column2]],"REV","lower_bound:-","FWD","upper_bound:")&amp;"1000"</f>
        <v>HCITS_m,r,upper_bound:1000</v>
      </c>
      <c r="H1810" s="3" t="str">
        <f>_xlfn.XLOOKUP(RT_gsm[[#This Row],[rxn in SC GSM]],sc_gsm[model_rxn],sc_gsm[yeast8.3.4 equation],"")</f>
        <v>2-oxoglutarate[n] + acetyl-CoA[n] + H2O[n] =&gt; coenzyme A[n] + H+[n] + homocitrate[n]</v>
      </c>
      <c r="I1810" s="3" t="b">
        <f>_xlfn.XLOOKUP(RT_gsm[[#This Row],[rxn in SC GSM]],sc_gsm[model_rxn],sc_gsm[Column12],"")</f>
        <v>1</v>
      </c>
      <c r="J1810" s="3" t="str">
        <f>IF(RT_gsm[[#This Row],[Column2]]="REV",FIND("&lt;=&gt;",RT_gsm[[#This Row],[Column8]]),"")</f>
        <v/>
      </c>
    </row>
    <row r="1811" spans="1:10" hidden="1" x14ac:dyDescent="0.2">
      <c r="A1811" t="s">
        <v>5613</v>
      </c>
      <c r="B1811" t="s">
        <v>3902</v>
      </c>
      <c r="C1811" t="str">
        <f>RT_gsm[[#This Row],[model_rxn]]&amp;"_"&amp;RT_gsm[[#This Row],[Column2]]</f>
        <v>HCITS_n_FWD</v>
      </c>
      <c r="D1811" t="str">
        <f>_xlfn.XLOOKUP(RT_gsm[[#This Row],[Column3]],SC_enz[name_dir],SC_enz[name_dir],"")</f>
        <v/>
      </c>
      <c r="E1811" t="str">
        <f>_xlfn.XLOOKUP(RT_gsm[[#This Row],[model_rxn]],sc_gsm[model_rxn],sc_gsm[model_rxn],"")</f>
        <v/>
      </c>
      <c r="F1811" s="3" t="str">
        <f>_xlfn.XLOOKUP(RT_gsm[[#This Row],[Column3]],sc_gsm[Column3],sc_gsm[Column3],"")</f>
        <v/>
      </c>
      <c r="G1811" s="3" t="str" cm="1">
        <f t="array" ref="G1811">RT_gsm[[#This Row],[model_rxn]]&amp;",r,"&amp;_xlfn.SWITCH(RT_gsm[[#This Row],[Column2]],"REV","lower_bound:-","FWD","upper_bound:")&amp;"1000"</f>
        <v>HCITS_n,r,upper_bound:1000</v>
      </c>
      <c r="H1811" s="3" t="str">
        <f>_xlfn.XLOOKUP(RT_gsm[[#This Row],[rxn in SC GSM]],sc_gsm[model_rxn],sc_gsm[yeast8.3.4 equation],"")</f>
        <v/>
      </c>
      <c r="I1811" s="3" t="str">
        <f>_xlfn.XLOOKUP(RT_gsm[[#This Row],[rxn in SC GSM]],sc_gsm[model_rxn],sc_gsm[Column12],"")</f>
        <v/>
      </c>
      <c r="J1811" s="3" t="str">
        <f>IF(RT_gsm[[#This Row],[Column2]]="REV",FIND("&lt;=&gt;",RT_gsm[[#This Row],[Column8]]),"")</f>
        <v/>
      </c>
    </row>
    <row r="1812" spans="1:10" hidden="1" x14ac:dyDescent="0.2">
      <c r="A1812" t="s">
        <v>2512</v>
      </c>
      <c r="B1812" t="s">
        <v>3903</v>
      </c>
      <c r="C1812" t="str">
        <f>RT_gsm[[#This Row],[model_rxn]]&amp;"_"&amp;RT_gsm[[#This Row],[Column2]]</f>
        <v>HCO3E_c_REV</v>
      </c>
      <c r="D1812" t="str">
        <f>_xlfn.XLOOKUP(RT_gsm[[#This Row],[Column3]],SC_enz[name_dir],SC_enz[name_dir],"")</f>
        <v>HCO3E_c_REV</v>
      </c>
      <c r="E1812" t="str">
        <f>_xlfn.XLOOKUP(RT_gsm[[#This Row],[model_rxn]],sc_gsm[model_rxn],sc_gsm[model_rxn],"")</f>
        <v>HCO3E_c</v>
      </c>
      <c r="F1812" s="3" t="str">
        <f>_xlfn.XLOOKUP(RT_gsm[[#This Row],[Column3]],sc_gsm[Column3],sc_gsm[Column3],"")</f>
        <v>HCO3E_c_REV</v>
      </c>
      <c r="G1812" s="3" t="str" cm="1">
        <f t="array" ref="G1812">RT_gsm[[#This Row],[model_rxn]]&amp;",r,"&amp;_xlfn.SWITCH(RT_gsm[[#This Row],[Column2]],"REV","lower_bound:-","FWD","upper_bound:")&amp;"1000"</f>
        <v>HCO3E_c,r,lower_bound:-1000</v>
      </c>
      <c r="H1812" s="3" t="str">
        <f>_xlfn.XLOOKUP(RT_gsm[[#This Row],[rxn in SC GSM]],sc_gsm[model_rxn],sc_gsm[yeast8.3.4 equation],"")</f>
        <v>carbon dioxide[m] + H2O[m] &lt;=&gt; bicarbonate[m] + H+[m]</v>
      </c>
      <c r="I1812" s="3" t="b">
        <f>_xlfn.XLOOKUP(RT_gsm[[#This Row],[rxn in SC GSM]],sc_gsm[model_rxn],sc_gsm[Column12],"")</f>
        <v>1</v>
      </c>
      <c r="J1812" s="3">
        <f>IF(RT_gsm[[#This Row],[Column2]]="REV",FIND("&lt;=&gt;",RT_gsm[[#This Row],[Column8]]),"")</f>
        <v>28</v>
      </c>
    </row>
    <row r="1813" spans="1:10" hidden="1" x14ac:dyDescent="0.2">
      <c r="A1813" t="s">
        <v>2512</v>
      </c>
      <c r="B1813" t="s">
        <v>3902</v>
      </c>
      <c r="C1813" t="str">
        <f>RT_gsm[[#This Row],[model_rxn]]&amp;"_"&amp;RT_gsm[[#This Row],[Column2]]</f>
        <v>HCO3E_c_FWD</v>
      </c>
      <c r="D1813" t="str">
        <f>_xlfn.XLOOKUP(RT_gsm[[#This Row],[Column3]],SC_enz[name_dir],SC_enz[name_dir],"")</f>
        <v>HCO3E_c_FWD</v>
      </c>
      <c r="E1813" t="str">
        <f>_xlfn.XLOOKUP(RT_gsm[[#This Row],[model_rxn]],sc_gsm[model_rxn],sc_gsm[model_rxn],"")</f>
        <v>HCO3E_c</v>
      </c>
      <c r="F1813" s="3" t="str">
        <f>_xlfn.XLOOKUP(RT_gsm[[#This Row],[Column3]],sc_gsm[Column3],sc_gsm[Column3],"")</f>
        <v>HCO3E_c_FWD</v>
      </c>
      <c r="G1813" s="3" t="str" cm="1">
        <f t="array" ref="G1813">RT_gsm[[#This Row],[model_rxn]]&amp;",r,"&amp;_xlfn.SWITCH(RT_gsm[[#This Row],[Column2]],"REV","lower_bound:-","FWD","upper_bound:")&amp;"1000"</f>
        <v>HCO3E_c,r,upper_bound:1000</v>
      </c>
      <c r="H1813" s="3" t="str">
        <f>_xlfn.XLOOKUP(RT_gsm[[#This Row],[rxn in SC GSM]],sc_gsm[model_rxn],sc_gsm[yeast8.3.4 equation],"")</f>
        <v>carbon dioxide[m] + H2O[m] &lt;=&gt; bicarbonate[m] + H+[m]</v>
      </c>
      <c r="I1813" s="3" t="b">
        <f>_xlfn.XLOOKUP(RT_gsm[[#This Row],[rxn in SC GSM]],sc_gsm[model_rxn],sc_gsm[Column12],"")</f>
        <v>1</v>
      </c>
      <c r="J1813" s="3" t="str">
        <f>IF(RT_gsm[[#This Row],[Column2]]="REV",FIND("&lt;=&gt;",RT_gsm[[#This Row],[Column8]]),"")</f>
        <v/>
      </c>
    </row>
    <row r="1814" spans="1:10" hidden="1" x14ac:dyDescent="0.2">
      <c r="A1814" t="s">
        <v>2515</v>
      </c>
      <c r="B1814" t="s">
        <v>3903</v>
      </c>
      <c r="C1814" t="str">
        <f>RT_gsm[[#This Row],[model_rxn]]&amp;"_"&amp;RT_gsm[[#This Row],[Column2]]</f>
        <v>HCO3E_e_REV</v>
      </c>
      <c r="D1814" t="str">
        <f>_xlfn.XLOOKUP(RT_gsm[[#This Row],[Column3]],SC_enz[name_dir],SC_enz[name_dir],"")</f>
        <v>HCO3E_e_REV</v>
      </c>
      <c r="E1814" t="str">
        <f>_xlfn.XLOOKUP(RT_gsm[[#This Row],[model_rxn]],sc_gsm[model_rxn],sc_gsm[model_rxn],"")</f>
        <v>HCO3E_e</v>
      </c>
      <c r="F1814" s="3" t="str">
        <f>_xlfn.XLOOKUP(RT_gsm[[#This Row],[Column3]],sc_gsm[Column3],sc_gsm[Column3],"")</f>
        <v>HCO3E_e_REV</v>
      </c>
      <c r="G1814" s="3" t="str" cm="1">
        <f t="array" ref="G1814">RT_gsm[[#This Row],[model_rxn]]&amp;",r,"&amp;_xlfn.SWITCH(RT_gsm[[#This Row],[Column2]],"REV","lower_bound:-","FWD","upper_bound:")&amp;"1000"</f>
        <v>HCO3E_e,r,lower_bound:-1000</v>
      </c>
      <c r="H1814" s="3" t="str">
        <f>_xlfn.XLOOKUP(RT_gsm[[#This Row],[rxn in SC GSM]],sc_gsm[model_rxn],sc_gsm[yeast8.3.4 equation],"")</f>
        <v>carbon dioxide[m] + H2O[m] &lt;=&gt; bicarbonate[m] + H+[m]</v>
      </c>
      <c r="I1814" s="3" t="b">
        <f>_xlfn.XLOOKUP(RT_gsm[[#This Row],[rxn in SC GSM]],sc_gsm[model_rxn],sc_gsm[Column12],"")</f>
        <v>1</v>
      </c>
      <c r="J1814" s="3">
        <f>IF(RT_gsm[[#This Row],[Column2]]="REV",FIND("&lt;=&gt;",RT_gsm[[#This Row],[Column8]]),"")</f>
        <v>28</v>
      </c>
    </row>
    <row r="1815" spans="1:10" hidden="1" x14ac:dyDescent="0.2">
      <c r="A1815" t="s">
        <v>2515</v>
      </c>
      <c r="B1815" t="s">
        <v>3902</v>
      </c>
      <c r="C1815" t="str">
        <f>RT_gsm[[#This Row],[model_rxn]]&amp;"_"&amp;RT_gsm[[#This Row],[Column2]]</f>
        <v>HCO3E_e_FWD</v>
      </c>
      <c r="D1815" t="str">
        <f>_xlfn.XLOOKUP(RT_gsm[[#This Row],[Column3]],SC_enz[name_dir],SC_enz[name_dir],"")</f>
        <v>HCO3E_e_FWD</v>
      </c>
      <c r="E1815" t="str">
        <f>_xlfn.XLOOKUP(RT_gsm[[#This Row],[model_rxn]],sc_gsm[model_rxn],sc_gsm[model_rxn],"")</f>
        <v>HCO3E_e</v>
      </c>
      <c r="F1815" s="3" t="str">
        <f>_xlfn.XLOOKUP(RT_gsm[[#This Row],[Column3]],sc_gsm[Column3],sc_gsm[Column3],"")</f>
        <v>HCO3E_e_FWD</v>
      </c>
      <c r="G1815" s="3" t="str" cm="1">
        <f t="array" ref="G1815">RT_gsm[[#This Row],[model_rxn]]&amp;",r,"&amp;_xlfn.SWITCH(RT_gsm[[#This Row],[Column2]],"REV","lower_bound:-","FWD","upper_bound:")&amp;"1000"</f>
        <v>HCO3E_e,r,upper_bound:1000</v>
      </c>
      <c r="H1815" s="3" t="str">
        <f>_xlfn.XLOOKUP(RT_gsm[[#This Row],[rxn in SC GSM]],sc_gsm[model_rxn],sc_gsm[yeast8.3.4 equation],"")</f>
        <v>carbon dioxide[m] + H2O[m] &lt;=&gt; bicarbonate[m] + H+[m]</v>
      </c>
      <c r="I1815" s="3" t="b">
        <f>_xlfn.XLOOKUP(RT_gsm[[#This Row],[rxn in SC GSM]],sc_gsm[model_rxn],sc_gsm[Column12],"")</f>
        <v>1</v>
      </c>
      <c r="J1815" s="3" t="str">
        <f>IF(RT_gsm[[#This Row],[Column2]]="REV",FIND("&lt;=&gt;",RT_gsm[[#This Row],[Column8]]),"")</f>
        <v/>
      </c>
    </row>
    <row r="1816" spans="1:10" hidden="1" x14ac:dyDescent="0.2">
      <c r="A1816" t="s">
        <v>2510</v>
      </c>
      <c r="B1816" t="s">
        <v>3903</v>
      </c>
      <c r="C1816" t="str">
        <f>RT_gsm[[#This Row],[model_rxn]]&amp;"_"&amp;RT_gsm[[#This Row],[Column2]]</f>
        <v>HCO3E_m_REV</v>
      </c>
      <c r="D1816" t="str">
        <f>_xlfn.XLOOKUP(RT_gsm[[#This Row],[Column3]],SC_enz[name_dir],SC_enz[name_dir],"")</f>
        <v>HCO3E_m_REV</v>
      </c>
      <c r="E1816" t="str">
        <f>_xlfn.XLOOKUP(RT_gsm[[#This Row],[model_rxn]],sc_gsm[model_rxn],sc_gsm[model_rxn],"")</f>
        <v>HCO3E_m</v>
      </c>
      <c r="F1816" s="3" t="str">
        <f>_xlfn.XLOOKUP(RT_gsm[[#This Row],[Column3]],sc_gsm[Column3],sc_gsm[Column3],"")</f>
        <v>HCO3E_m_REV</v>
      </c>
      <c r="G1816" s="3" t="str" cm="1">
        <f t="array" ref="G1816">RT_gsm[[#This Row],[model_rxn]]&amp;",r,"&amp;_xlfn.SWITCH(RT_gsm[[#This Row],[Column2]],"REV","lower_bound:-","FWD","upper_bound:")&amp;"1000"</f>
        <v>HCO3E_m,r,lower_bound:-1000</v>
      </c>
      <c r="H1816" s="3" t="str">
        <f>_xlfn.XLOOKUP(RT_gsm[[#This Row],[rxn in SC GSM]],sc_gsm[model_rxn],sc_gsm[yeast8.3.4 equation],"")</f>
        <v>carbon dioxide[m] + H2O[m] &lt;=&gt; bicarbonate[m] + H+[m]</v>
      </c>
      <c r="I1816" s="3" t="b">
        <f>_xlfn.XLOOKUP(RT_gsm[[#This Row],[rxn in SC GSM]],sc_gsm[model_rxn],sc_gsm[Column12],"")</f>
        <v>1</v>
      </c>
      <c r="J1816" s="3">
        <f>IF(RT_gsm[[#This Row],[Column2]]="REV",FIND("&lt;=&gt;",RT_gsm[[#This Row],[Column8]]),"")</f>
        <v>28</v>
      </c>
    </row>
    <row r="1817" spans="1:10" hidden="1" x14ac:dyDescent="0.2">
      <c r="A1817" t="s">
        <v>2510</v>
      </c>
      <c r="B1817" t="s">
        <v>3902</v>
      </c>
      <c r="C1817" t="str">
        <f>RT_gsm[[#This Row],[model_rxn]]&amp;"_"&amp;RT_gsm[[#This Row],[Column2]]</f>
        <v>HCO3E_m_FWD</v>
      </c>
      <c r="D1817" t="str">
        <f>_xlfn.XLOOKUP(RT_gsm[[#This Row],[Column3]],SC_enz[name_dir],SC_enz[name_dir],"")</f>
        <v>HCO3E_m_FWD</v>
      </c>
      <c r="E1817" t="str">
        <f>_xlfn.XLOOKUP(RT_gsm[[#This Row],[model_rxn]],sc_gsm[model_rxn],sc_gsm[model_rxn],"")</f>
        <v>HCO3E_m</v>
      </c>
      <c r="F1817" s="3" t="str">
        <f>_xlfn.XLOOKUP(RT_gsm[[#This Row],[Column3]],sc_gsm[Column3],sc_gsm[Column3],"")</f>
        <v>HCO3E_m_FWD</v>
      </c>
      <c r="G1817" s="3" t="str" cm="1">
        <f t="array" ref="G1817">RT_gsm[[#This Row],[model_rxn]]&amp;",r,"&amp;_xlfn.SWITCH(RT_gsm[[#This Row],[Column2]],"REV","lower_bound:-","FWD","upper_bound:")&amp;"1000"</f>
        <v>HCO3E_m,r,upper_bound:1000</v>
      </c>
      <c r="H1817" s="3" t="str">
        <f>_xlfn.XLOOKUP(RT_gsm[[#This Row],[rxn in SC GSM]],sc_gsm[model_rxn],sc_gsm[yeast8.3.4 equation],"")</f>
        <v>carbon dioxide[m] + H2O[m] &lt;=&gt; bicarbonate[m] + H+[m]</v>
      </c>
      <c r="I1817" s="3" t="b">
        <f>_xlfn.XLOOKUP(RT_gsm[[#This Row],[rxn in SC GSM]],sc_gsm[model_rxn],sc_gsm[Column12],"")</f>
        <v>1</v>
      </c>
      <c r="J1817" s="3" t="str">
        <f>IF(RT_gsm[[#This Row],[Column2]]="REV",FIND("&lt;=&gt;",RT_gsm[[#This Row],[Column8]]),"")</f>
        <v/>
      </c>
    </row>
    <row r="1818" spans="1:10" hidden="1" x14ac:dyDescent="0.2">
      <c r="A1818" t="s">
        <v>2511</v>
      </c>
      <c r="B1818" t="s">
        <v>3903</v>
      </c>
      <c r="C1818" t="str">
        <f>RT_gsm[[#This Row],[model_rxn]]&amp;"_"&amp;RT_gsm[[#This Row],[Column2]]</f>
        <v>HCO3E_n_REV</v>
      </c>
      <c r="D1818" t="str">
        <f>_xlfn.XLOOKUP(RT_gsm[[#This Row],[Column3]],SC_enz[name_dir],SC_enz[name_dir],"")</f>
        <v>HCO3E_n_REV</v>
      </c>
      <c r="E1818" t="str">
        <f>_xlfn.XLOOKUP(RT_gsm[[#This Row],[model_rxn]],sc_gsm[model_rxn],sc_gsm[model_rxn],"")</f>
        <v>HCO3E_n</v>
      </c>
      <c r="F1818" s="3" t="str">
        <f>_xlfn.XLOOKUP(RT_gsm[[#This Row],[Column3]],sc_gsm[Column3],sc_gsm[Column3],"")</f>
        <v>HCO3E_n_REV</v>
      </c>
      <c r="G1818" s="3" t="str" cm="1">
        <f t="array" ref="G1818">RT_gsm[[#This Row],[model_rxn]]&amp;",r,"&amp;_xlfn.SWITCH(RT_gsm[[#This Row],[Column2]],"REV","lower_bound:-","FWD","upper_bound:")&amp;"1000"</f>
        <v>HCO3E_n,r,lower_bound:-1000</v>
      </c>
      <c r="H1818" s="3" t="str">
        <f>_xlfn.XLOOKUP(RT_gsm[[#This Row],[rxn in SC GSM]],sc_gsm[model_rxn],sc_gsm[yeast8.3.4 equation],"")</f>
        <v>carbon dioxide[m] + H2O[m] &lt;=&gt; bicarbonate[m] + H+[m]</v>
      </c>
      <c r="I1818" s="3" t="b">
        <f>_xlfn.XLOOKUP(RT_gsm[[#This Row],[rxn in SC GSM]],sc_gsm[model_rxn],sc_gsm[Column12],"")</f>
        <v>1</v>
      </c>
      <c r="J1818" s="3">
        <f>IF(RT_gsm[[#This Row],[Column2]]="REV",FIND("&lt;=&gt;",RT_gsm[[#This Row],[Column8]]),"")</f>
        <v>28</v>
      </c>
    </row>
    <row r="1819" spans="1:10" hidden="1" x14ac:dyDescent="0.2">
      <c r="A1819" t="s">
        <v>2511</v>
      </c>
      <c r="B1819" t="s">
        <v>3902</v>
      </c>
      <c r="C1819" t="str">
        <f>RT_gsm[[#This Row],[model_rxn]]&amp;"_"&amp;RT_gsm[[#This Row],[Column2]]</f>
        <v>HCO3E_n_FWD</v>
      </c>
      <c r="D1819" t="str">
        <f>_xlfn.XLOOKUP(RT_gsm[[#This Row],[Column3]],SC_enz[name_dir],SC_enz[name_dir],"")</f>
        <v>HCO3E_n_FWD</v>
      </c>
      <c r="E1819" t="str">
        <f>_xlfn.XLOOKUP(RT_gsm[[#This Row],[model_rxn]],sc_gsm[model_rxn],sc_gsm[model_rxn],"")</f>
        <v>HCO3E_n</v>
      </c>
      <c r="F1819" s="3" t="str">
        <f>_xlfn.XLOOKUP(RT_gsm[[#This Row],[Column3]],sc_gsm[Column3],sc_gsm[Column3],"")</f>
        <v>HCO3E_n_FWD</v>
      </c>
      <c r="G1819" s="3" t="str" cm="1">
        <f t="array" ref="G1819">RT_gsm[[#This Row],[model_rxn]]&amp;",r,"&amp;_xlfn.SWITCH(RT_gsm[[#This Row],[Column2]],"REV","lower_bound:-","FWD","upper_bound:")&amp;"1000"</f>
        <v>HCO3E_n,r,upper_bound:1000</v>
      </c>
      <c r="H1819" s="3" t="str">
        <f>_xlfn.XLOOKUP(RT_gsm[[#This Row],[rxn in SC GSM]],sc_gsm[model_rxn],sc_gsm[yeast8.3.4 equation],"")</f>
        <v>carbon dioxide[m] + H2O[m] &lt;=&gt; bicarbonate[m] + H+[m]</v>
      </c>
      <c r="I1819" s="3" t="b">
        <f>_xlfn.XLOOKUP(RT_gsm[[#This Row],[rxn in SC GSM]],sc_gsm[model_rxn],sc_gsm[Column12],"")</f>
        <v>1</v>
      </c>
      <c r="J1819" s="3" t="str">
        <f>IF(RT_gsm[[#This Row],[Column2]]="REV",FIND("&lt;=&gt;",RT_gsm[[#This Row],[Column8]]),"")</f>
        <v/>
      </c>
    </row>
    <row r="1820" spans="1:10" hidden="1" x14ac:dyDescent="0.2">
      <c r="A1820" t="s">
        <v>2516</v>
      </c>
      <c r="B1820" t="s">
        <v>3903</v>
      </c>
      <c r="C1820" t="str">
        <f>RT_gsm[[#This Row],[model_rxn]]&amp;"_"&amp;RT_gsm[[#This Row],[Column2]]</f>
        <v>HCO3t_c_n_REV</v>
      </c>
      <c r="D1820" t="str">
        <f>_xlfn.XLOOKUP(RT_gsm[[#This Row],[Column3]],SC_enz[name_dir],SC_enz[name_dir],"")</f>
        <v>HCO3t_c_n_REV</v>
      </c>
      <c r="E1820" t="str">
        <f>_xlfn.XLOOKUP(RT_gsm[[#This Row],[model_rxn]],sc_gsm[model_rxn],sc_gsm[model_rxn],"")</f>
        <v>HCO3t_c_n</v>
      </c>
      <c r="F1820" s="3" t="str">
        <f>_xlfn.XLOOKUP(RT_gsm[[#This Row],[Column3]],sc_gsm[Column3],sc_gsm[Column3],"")</f>
        <v>HCO3t_c_n_REV</v>
      </c>
      <c r="G1820" s="3" t="str" cm="1">
        <f t="array" ref="G1820">RT_gsm[[#This Row],[model_rxn]]&amp;",r,"&amp;_xlfn.SWITCH(RT_gsm[[#This Row],[Column2]],"REV","lower_bound:-","FWD","upper_bound:")&amp;"1000"</f>
        <v>HCO3t_c_n,r,lower_bound:-1000</v>
      </c>
      <c r="H1820" s="3" t="str">
        <f>_xlfn.XLOOKUP(RT_gsm[[#This Row],[rxn in SC GSM]],sc_gsm[model_rxn],sc_gsm[yeast8.3.4 equation],"")</f>
        <v>bicarbonate[c] &lt;=&gt; bicarbonate[n]</v>
      </c>
      <c r="I1820" s="3" t="b">
        <f>_xlfn.XLOOKUP(RT_gsm[[#This Row],[rxn in SC GSM]],sc_gsm[model_rxn],sc_gsm[Column12],"")</f>
        <v>1</v>
      </c>
      <c r="J1820" s="3">
        <f>IF(RT_gsm[[#This Row],[Column2]]="REV",FIND("&lt;=&gt;",RT_gsm[[#This Row],[Column8]]),"")</f>
        <v>16</v>
      </c>
    </row>
    <row r="1821" spans="1:10" hidden="1" x14ac:dyDescent="0.2">
      <c r="A1821" t="s">
        <v>1038</v>
      </c>
      <c r="B1821" t="s">
        <v>3902</v>
      </c>
      <c r="C1821" t="str">
        <f>RT_gsm[[#This Row],[model_rxn]]&amp;"_"&amp;RT_gsm[[#This Row],[Column2]]</f>
        <v>HCYSMT_c_FWD</v>
      </c>
      <c r="D1821" t="str">
        <f>_xlfn.XLOOKUP(RT_gsm[[#This Row],[Column3]],SC_enz[name_dir],SC_enz[name_dir],"")</f>
        <v>HCYSMT_c_FWD</v>
      </c>
      <c r="E1821" t="str">
        <f>_xlfn.XLOOKUP(RT_gsm[[#This Row],[model_rxn]],sc_gsm[model_rxn],sc_gsm[model_rxn],"")</f>
        <v>HCYSMT_c</v>
      </c>
      <c r="F1821" s="3" t="str">
        <f>_xlfn.XLOOKUP(RT_gsm[[#This Row],[Column3]],sc_gsm[Column3],sc_gsm[Column3],"")</f>
        <v>HCYSMT_c_FWD</v>
      </c>
      <c r="G1821" s="3" t="str" cm="1">
        <f t="array" ref="G1821">RT_gsm[[#This Row],[model_rxn]]&amp;",r,"&amp;_xlfn.SWITCH(RT_gsm[[#This Row],[Column2]],"REV","lower_bound:-","FWD","upper_bound:")&amp;"1000"</f>
        <v>HCYSMT_c,r,upper_bound:1000</v>
      </c>
      <c r="H1821" s="3" t="str">
        <f>_xlfn.XLOOKUP(RT_gsm[[#This Row],[rxn in SC GSM]],sc_gsm[model_rxn],sc_gsm[yeast8.3.4 equation],"")</f>
        <v>L-homocysteine[c] + S-adenosyl-L-methionine[c] =&gt; H+[c] + L-methionine[c] + S-adenosyl-L-homocysteine[c]</v>
      </c>
      <c r="I1821" s="3" t="b">
        <f>_xlfn.XLOOKUP(RT_gsm[[#This Row],[rxn in SC GSM]],sc_gsm[model_rxn],sc_gsm[Column12],"")</f>
        <v>1</v>
      </c>
      <c r="J1821" s="3" t="str">
        <f>IF(RT_gsm[[#This Row],[Column2]]="REV",FIND("&lt;=&gt;",RT_gsm[[#This Row],[Column8]]),"")</f>
        <v/>
      </c>
    </row>
    <row r="1822" spans="1:10" hidden="1" x14ac:dyDescent="0.2">
      <c r="A1822" t="s">
        <v>2653</v>
      </c>
      <c r="B1822" t="s">
        <v>3903</v>
      </c>
      <c r="C1822" t="str">
        <f>RT_gsm[[#This Row],[model_rxn]]&amp;"_"&amp;RT_gsm[[#This Row],[Column2]]</f>
        <v>HDCAt_c_e_REV</v>
      </c>
      <c r="D1822" t="str">
        <f>_xlfn.XLOOKUP(RT_gsm[[#This Row],[Column3]],SC_enz[name_dir],SC_enz[name_dir],"")</f>
        <v>HDCAt_c_e_REV</v>
      </c>
      <c r="E1822" t="str">
        <f>_xlfn.XLOOKUP(RT_gsm[[#This Row],[model_rxn]],sc_gsm[model_rxn],sc_gsm[model_rxn],"")</f>
        <v>HDCAt_c_e</v>
      </c>
      <c r="F1822" s="3" t="str">
        <f>_xlfn.XLOOKUP(RT_gsm[[#This Row],[Column3]],sc_gsm[Column3],sc_gsm[Column3],"")</f>
        <v>HDCAt_c_e_REV</v>
      </c>
      <c r="G1822" s="3" t="str" cm="1">
        <f t="array" ref="G1822">RT_gsm[[#This Row],[model_rxn]]&amp;",r,"&amp;_xlfn.SWITCH(RT_gsm[[#This Row],[Column2]],"REV","lower_bound:-","FWD","upper_bound:")&amp;"1000"</f>
        <v>HDCAt_c_e,r,lower_bound:-1000</v>
      </c>
      <c r="H1822" s="3" t="str">
        <f>_xlfn.XLOOKUP(RT_gsm[[#This Row],[rxn in SC GSM]],sc_gsm[model_rxn],sc_gsm[yeast8.3.4 equation],"")</f>
        <v>palmitate[e] &lt;=&gt; palmitate[c]</v>
      </c>
      <c r="I1822" s="3" t="b">
        <f>_xlfn.XLOOKUP(RT_gsm[[#This Row],[rxn in SC GSM]],sc_gsm[model_rxn],sc_gsm[Column12],"")</f>
        <v>1</v>
      </c>
      <c r="J1822" s="3">
        <f>IF(RT_gsm[[#This Row],[Column2]]="REV",FIND("&lt;=&gt;",RT_gsm[[#This Row],[Column8]]),"")</f>
        <v>14</v>
      </c>
    </row>
    <row r="1823" spans="1:10" hidden="1" x14ac:dyDescent="0.2">
      <c r="A1823" t="s">
        <v>2653</v>
      </c>
      <c r="B1823" t="s">
        <v>3902</v>
      </c>
      <c r="C1823" t="str">
        <f>RT_gsm[[#This Row],[model_rxn]]&amp;"_"&amp;RT_gsm[[#This Row],[Column2]]</f>
        <v>HDCAt_c_e_FWD</v>
      </c>
      <c r="D1823" t="str">
        <f>_xlfn.XLOOKUP(RT_gsm[[#This Row],[Column3]],SC_enz[name_dir],SC_enz[name_dir],"")</f>
        <v>HDCAt_c_e_FWD</v>
      </c>
      <c r="E1823" t="str">
        <f>_xlfn.XLOOKUP(RT_gsm[[#This Row],[model_rxn]],sc_gsm[model_rxn],sc_gsm[model_rxn],"")</f>
        <v>HDCAt_c_e</v>
      </c>
      <c r="F1823" s="3" t="str">
        <f>_xlfn.XLOOKUP(RT_gsm[[#This Row],[Column3]],sc_gsm[Column3],sc_gsm[Column3],"")</f>
        <v>HDCAt_c_e_FWD</v>
      </c>
      <c r="G1823" s="3" t="str" cm="1">
        <f t="array" ref="G1823">RT_gsm[[#This Row],[model_rxn]]&amp;",r,"&amp;_xlfn.SWITCH(RT_gsm[[#This Row],[Column2]],"REV","lower_bound:-","FWD","upper_bound:")&amp;"1000"</f>
        <v>HDCAt_c_e,r,upper_bound:1000</v>
      </c>
      <c r="H1823" s="3" t="str">
        <f>_xlfn.XLOOKUP(RT_gsm[[#This Row],[rxn in SC GSM]],sc_gsm[model_rxn],sc_gsm[yeast8.3.4 equation],"")</f>
        <v>palmitate[e] &lt;=&gt; palmitate[c]</v>
      </c>
      <c r="I1823" s="3" t="b">
        <f>_xlfn.XLOOKUP(RT_gsm[[#This Row],[rxn in SC GSM]],sc_gsm[model_rxn],sc_gsm[Column12],"")</f>
        <v>1</v>
      </c>
      <c r="J1823" s="3" t="str">
        <f>IF(RT_gsm[[#This Row],[Column2]]="REV",FIND("&lt;=&gt;",RT_gsm[[#This Row],[Column8]]),"")</f>
        <v/>
      </c>
    </row>
    <row r="1824" spans="1:10" hidden="1" x14ac:dyDescent="0.2">
      <c r="A1824" t="s">
        <v>2936</v>
      </c>
      <c r="B1824" t="s">
        <v>3903</v>
      </c>
      <c r="C1824" t="str">
        <f>RT_gsm[[#This Row],[model_rxn]]&amp;"_"&amp;RT_gsm[[#This Row],[Column2]]</f>
        <v>HDCAt_c_en_REV</v>
      </c>
      <c r="D1824" t="str">
        <f>_xlfn.XLOOKUP(RT_gsm[[#This Row],[Column3]],SC_enz[name_dir],SC_enz[name_dir],"")</f>
        <v>HDCAt_c_en_REV</v>
      </c>
      <c r="E1824" t="str">
        <f>_xlfn.XLOOKUP(RT_gsm[[#This Row],[model_rxn]],sc_gsm[model_rxn],sc_gsm[model_rxn],"")</f>
        <v>HDCAt_c_en</v>
      </c>
      <c r="F1824" s="3" t="str">
        <f>_xlfn.XLOOKUP(RT_gsm[[#This Row],[Column3]],sc_gsm[Column3],sc_gsm[Column3],"")</f>
        <v>HDCAt_c_en_REV</v>
      </c>
      <c r="G1824" s="3" t="str" cm="1">
        <f t="array" ref="G1824">RT_gsm[[#This Row],[model_rxn]]&amp;",r,"&amp;_xlfn.SWITCH(RT_gsm[[#This Row],[Column2]],"REV","lower_bound:-","FWD","upper_bound:")&amp;"1000"</f>
        <v>HDCAt_c_en,r,lower_bound:-1000</v>
      </c>
      <c r="H1824" s="3" t="str">
        <f>_xlfn.XLOOKUP(RT_gsm[[#This Row],[rxn in SC GSM]],sc_gsm[model_rxn],sc_gsm[yeast8.3.4 equation],"")</f>
        <v>palmitate[ce] &lt;=&gt; palmitate[c]</v>
      </c>
      <c r="I1824" s="3" t="b">
        <f>_xlfn.XLOOKUP(RT_gsm[[#This Row],[rxn in SC GSM]],sc_gsm[model_rxn],sc_gsm[Column12],"")</f>
        <v>1</v>
      </c>
      <c r="J1824" s="3">
        <f>IF(RT_gsm[[#This Row],[Column2]]="REV",FIND("&lt;=&gt;",RT_gsm[[#This Row],[Column8]]),"")</f>
        <v>15</v>
      </c>
    </row>
    <row r="1825" spans="1:10" hidden="1" x14ac:dyDescent="0.2">
      <c r="A1825" t="s">
        <v>2936</v>
      </c>
      <c r="B1825" t="s">
        <v>3902</v>
      </c>
      <c r="C1825" t="str">
        <f>RT_gsm[[#This Row],[model_rxn]]&amp;"_"&amp;RT_gsm[[#This Row],[Column2]]</f>
        <v>HDCAt_c_en_FWD</v>
      </c>
      <c r="D1825" t="str">
        <f>_xlfn.XLOOKUP(RT_gsm[[#This Row],[Column3]],SC_enz[name_dir],SC_enz[name_dir],"")</f>
        <v>HDCAt_c_en_FWD</v>
      </c>
      <c r="E1825" t="str">
        <f>_xlfn.XLOOKUP(RT_gsm[[#This Row],[model_rxn]],sc_gsm[model_rxn],sc_gsm[model_rxn],"")</f>
        <v>HDCAt_c_en</v>
      </c>
      <c r="F1825" s="3" t="str">
        <f>_xlfn.XLOOKUP(RT_gsm[[#This Row],[Column3]],sc_gsm[Column3],sc_gsm[Column3],"")</f>
        <v>HDCAt_c_en_FWD</v>
      </c>
      <c r="G1825" s="3" t="str" cm="1">
        <f t="array" ref="G1825">RT_gsm[[#This Row],[model_rxn]]&amp;",r,"&amp;_xlfn.SWITCH(RT_gsm[[#This Row],[Column2]],"REV","lower_bound:-","FWD","upper_bound:")&amp;"1000"</f>
        <v>HDCAt_c_en,r,upper_bound:1000</v>
      </c>
      <c r="H1825" s="3" t="str">
        <f>_xlfn.XLOOKUP(RT_gsm[[#This Row],[rxn in SC GSM]],sc_gsm[model_rxn],sc_gsm[yeast8.3.4 equation],"")</f>
        <v>palmitate[ce] &lt;=&gt; palmitate[c]</v>
      </c>
      <c r="I1825" s="3" t="b">
        <f>_xlfn.XLOOKUP(RT_gsm[[#This Row],[rxn in SC GSM]],sc_gsm[model_rxn],sc_gsm[Column12],"")</f>
        <v>1</v>
      </c>
      <c r="J1825" s="3" t="str">
        <f>IF(RT_gsm[[#This Row],[Column2]]="REV",FIND("&lt;=&gt;",RT_gsm[[#This Row],[Column8]]),"")</f>
        <v/>
      </c>
    </row>
    <row r="1826" spans="1:10" hidden="1" x14ac:dyDescent="0.2">
      <c r="A1826" t="s">
        <v>2907</v>
      </c>
      <c r="B1826" t="s">
        <v>3903</v>
      </c>
      <c r="C1826" t="str">
        <f>RT_gsm[[#This Row],[model_rxn]]&amp;"_"&amp;RT_gsm[[#This Row],[Column2]]</f>
        <v>HDCAt_c_l_REV</v>
      </c>
      <c r="D1826" t="str">
        <f>_xlfn.XLOOKUP(RT_gsm[[#This Row],[Column3]],SC_enz[name_dir],SC_enz[name_dir],"")</f>
        <v>HDCAt_c_l_REV</v>
      </c>
      <c r="E1826" t="str">
        <f>_xlfn.XLOOKUP(RT_gsm[[#This Row],[model_rxn]],sc_gsm[model_rxn],sc_gsm[model_rxn],"")</f>
        <v>HDCAt_c_l</v>
      </c>
      <c r="F1826" s="3" t="str">
        <f>_xlfn.XLOOKUP(RT_gsm[[#This Row],[Column3]],sc_gsm[Column3],sc_gsm[Column3],"")</f>
        <v>HDCAt_c_l_REV</v>
      </c>
      <c r="G1826" s="3" t="str" cm="1">
        <f t="array" ref="G1826">RT_gsm[[#This Row],[model_rxn]]&amp;",r,"&amp;_xlfn.SWITCH(RT_gsm[[#This Row],[Column2]],"REV","lower_bound:-","FWD","upper_bound:")&amp;"1000"</f>
        <v>HDCAt_c_l,r,lower_bound:-1000</v>
      </c>
      <c r="H1826" s="3" t="str">
        <f>_xlfn.XLOOKUP(RT_gsm[[#This Row],[rxn in SC GSM]],sc_gsm[model_rxn],sc_gsm[yeast8.3.4 equation],"")</f>
        <v>palmitate[c] &lt;=&gt; palmitate[lp]</v>
      </c>
      <c r="I1826" s="3" t="b">
        <f>_xlfn.XLOOKUP(RT_gsm[[#This Row],[rxn in SC GSM]],sc_gsm[model_rxn],sc_gsm[Column12],"")</f>
        <v>1</v>
      </c>
      <c r="J1826" s="3">
        <f>IF(RT_gsm[[#This Row],[Column2]]="REV",FIND("&lt;=&gt;",RT_gsm[[#This Row],[Column8]]),"")</f>
        <v>14</v>
      </c>
    </row>
    <row r="1827" spans="1:10" hidden="1" x14ac:dyDescent="0.2">
      <c r="A1827" t="s">
        <v>2907</v>
      </c>
      <c r="B1827" t="s">
        <v>3902</v>
      </c>
      <c r="C1827" t="str">
        <f>RT_gsm[[#This Row],[model_rxn]]&amp;"_"&amp;RT_gsm[[#This Row],[Column2]]</f>
        <v>HDCAt_c_l_FWD</v>
      </c>
      <c r="D1827" t="str">
        <f>_xlfn.XLOOKUP(RT_gsm[[#This Row],[Column3]],SC_enz[name_dir],SC_enz[name_dir],"")</f>
        <v>HDCAt_c_l_FWD</v>
      </c>
      <c r="E1827" t="str">
        <f>_xlfn.XLOOKUP(RT_gsm[[#This Row],[model_rxn]],sc_gsm[model_rxn],sc_gsm[model_rxn],"")</f>
        <v>HDCAt_c_l</v>
      </c>
      <c r="F1827" s="3" t="str">
        <f>_xlfn.XLOOKUP(RT_gsm[[#This Row],[Column3]],sc_gsm[Column3],sc_gsm[Column3],"")</f>
        <v>HDCAt_c_l_FWD</v>
      </c>
      <c r="G1827" s="3" t="str" cm="1">
        <f t="array" ref="G1827">RT_gsm[[#This Row],[model_rxn]]&amp;",r,"&amp;_xlfn.SWITCH(RT_gsm[[#This Row],[Column2]],"REV","lower_bound:-","FWD","upper_bound:")&amp;"1000"</f>
        <v>HDCAt_c_l,r,upper_bound:1000</v>
      </c>
      <c r="H1827" s="3" t="str">
        <f>_xlfn.XLOOKUP(RT_gsm[[#This Row],[rxn in SC GSM]],sc_gsm[model_rxn],sc_gsm[yeast8.3.4 equation],"")</f>
        <v>palmitate[c] &lt;=&gt; palmitate[lp]</v>
      </c>
      <c r="I1827" s="3" t="b">
        <f>_xlfn.XLOOKUP(RT_gsm[[#This Row],[rxn in SC GSM]],sc_gsm[model_rxn],sc_gsm[Column12],"")</f>
        <v>1</v>
      </c>
      <c r="J1827" s="3" t="str">
        <f>IF(RT_gsm[[#This Row],[Column2]]="REV",FIND("&lt;=&gt;",RT_gsm[[#This Row],[Column8]]),"")</f>
        <v/>
      </c>
    </row>
    <row r="1828" spans="1:10" hidden="1" x14ac:dyDescent="0.2">
      <c r="A1828" t="s">
        <v>2960</v>
      </c>
      <c r="B1828" t="s">
        <v>3903</v>
      </c>
      <c r="C1828" t="str">
        <f>RT_gsm[[#This Row],[model_rxn]]&amp;"_"&amp;RT_gsm[[#This Row],[Column2]]</f>
        <v>HDCAt_c_mm_REV</v>
      </c>
      <c r="D1828" t="str">
        <f>_xlfn.XLOOKUP(RT_gsm[[#This Row],[Column3]],SC_enz[name_dir],SC_enz[name_dir],"")</f>
        <v>HDCAt_c_mm_REV</v>
      </c>
      <c r="E1828" t="str">
        <f>_xlfn.XLOOKUP(RT_gsm[[#This Row],[model_rxn]],sc_gsm[model_rxn],sc_gsm[model_rxn],"")</f>
        <v>HDCAt_c_mm</v>
      </c>
      <c r="F1828" s="3" t="str">
        <f>_xlfn.XLOOKUP(RT_gsm[[#This Row],[Column3]],sc_gsm[Column3],sc_gsm[Column3],"")</f>
        <v>HDCAt_c_mm_REV</v>
      </c>
      <c r="G1828" s="3" t="str" cm="1">
        <f t="array" ref="G1828">RT_gsm[[#This Row],[model_rxn]]&amp;",r,"&amp;_xlfn.SWITCH(RT_gsm[[#This Row],[Column2]],"REV","lower_bound:-","FWD","upper_bound:")&amp;"1000"</f>
        <v>HDCAt_c_mm,r,lower_bound:-1000</v>
      </c>
      <c r="H1828" s="3" t="str">
        <f>_xlfn.XLOOKUP(RT_gsm[[#This Row],[rxn in SC GSM]],sc_gsm[model_rxn],sc_gsm[yeast8.3.4 equation],"")</f>
        <v>palmitate[mm] &lt;=&gt; palmitate[c]</v>
      </c>
      <c r="I1828" s="3" t="b">
        <f>_xlfn.XLOOKUP(RT_gsm[[#This Row],[rxn in SC GSM]],sc_gsm[model_rxn],sc_gsm[Column12],"")</f>
        <v>1</v>
      </c>
      <c r="J1828" s="3">
        <f>IF(RT_gsm[[#This Row],[Column2]]="REV",FIND("&lt;=&gt;",RT_gsm[[#This Row],[Column8]]),"")</f>
        <v>15</v>
      </c>
    </row>
    <row r="1829" spans="1:10" hidden="1" x14ac:dyDescent="0.2">
      <c r="A1829" t="s">
        <v>2960</v>
      </c>
      <c r="B1829" t="s">
        <v>3902</v>
      </c>
      <c r="C1829" t="str">
        <f>RT_gsm[[#This Row],[model_rxn]]&amp;"_"&amp;RT_gsm[[#This Row],[Column2]]</f>
        <v>HDCAt_c_mm_FWD</v>
      </c>
      <c r="D1829" t="str">
        <f>_xlfn.XLOOKUP(RT_gsm[[#This Row],[Column3]],SC_enz[name_dir],SC_enz[name_dir],"")</f>
        <v>HDCAt_c_mm_FWD</v>
      </c>
      <c r="E1829" t="str">
        <f>_xlfn.XLOOKUP(RT_gsm[[#This Row],[model_rxn]],sc_gsm[model_rxn],sc_gsm[model_rxn],"")</f>
        <v>HDCAt_c_mm</v>
      </c>
      <c r="F1829" s="3" t="str">
        <f>_xlfn.XLOOKUP(RT_gsm[[#This Row],[Column3]],sc_gsm[Column3],sc_gsm[Column3],"")</f>
        <v>HDCAt_c_mm_FWD</v>
      </c>
      <c r="G1829" s="3" t="str" cm="1">
        <f t="array" ref="G1829">RT_gsm[[#This Row],[model_rxn]]&amp;",r,"&amp;_xlfn.SWITCH(RT_gsm[[#This Row],[Column2]],"REV","lower_bound:-","FWD","upper_bound:")&amp;"1000"</f>
        <v>HDCAt_c_mm,r,upper_bound:1000</v>
      </c>
      <c r="H1829" s="3" t="str">
        <f>_xlfn.XLOOKUP(RT_gsm[[#This Row],[rxn in SC GSM]],sc_gsm[model_rxn],sc_gsm[yeast8.3.4 equation],"")</f>
        <v>palmitate[mm] &lt;=&gt; palmitate[c]</v>
      </c>
      <c r="I1829" s="3" t="b">
        <f>_xlfn.XLOOKUP(RT_gsm[[#This Row],[rxn in SC GSM]],sc_gsm[model_rxn],sc_gsm[Column12],"")</f>
        <v>1</v>
      </c>
      <c r="J1829" s="3" t="str">
        <f>IF(RT_gsm[[#This Row],[Column2]]="REV",FIND("&lt;=&gt;",RT_gsm[[#This Row],[Column8]]),"")</f>
        <v/>
      </c>
    </row>
    <row r="1830" spans="1:10" hidden="1" x14ac:dyDescent="0.2">
      <c r="A1830" t="s">
        <v>2863</v>
      </c>
      <c r="B1830" t="s">
        <v>3903</v>
      </c>
      <c r="C1830" t="str">
        <f>RT_gsm[[#This Row],[model_rxn]]&amp;"_"&amp;RT_gsm[[#This Row],[Column2]]</f>
        <v>HDCAt_c_rm_REV</v>
      </c>
      <c r="D1830" t="str">
        <f>_xlfn.XLOOKUP(RT_gsm[[#This Row],[Column3]],SC_enz[name_dir],SC_enz[name_dir],"")</f>
        <v>HDCAt_c_rm_REV</v>
      </c>
      <c r="E1830" t="str">
        <f>_xlfn.XLOOKUP(RT_gsm[[#This Row],[model_rxn]],sc_gsm[model_rxn],sc_gsm[model_rxn],"")</f>
        <v>HDCAt_c_rm</v>
      </c>
      <c r="F1830" s="3" t="str">
        <f>_xlfn.XLOOKUP(RT_gsm[[#This Row],[Column3]],sc_gsm[Column3],sc_gsm[Column3],"")</f>
        <v>HDCAt_c_rm_REV</v>
      </c>
      <c r="G1830" s="3" t="str" cm="1">
        <f t="array" ref="G1830">RT_gsm[[#This Row],[model_rxn]]&amp;",r,"&amp;_xlfn.SWITCH(RT_gsm[[#This Row],[Column2]],"REV","lower_bound:-","FWD","upper_bound:")&amp;"1000"</f>
        <v>HDCAt_c_rm,r,lower_bound:-1000</v>
      </c>
      <c r="H1830" s="3" t="str">
        <f>_xlfn.XLOOKUP(RT_gsm[[#This Row],[rxn in SC GSM]],sc_gsm[model_rxn],sc_gsm[yeast8.3.4 equation],"")</f>
        <v>palmitate[c] &lt;=&gt; palmitate[erm]</v>
      </c>
      <c r="I1830" s="3" t="b">
        <f>_xlfn.XLOOKUP(RT_gsm[[#This Row],[rxn in SC GSM]],sc_gsm[model_rxn],sc_gsm[Column12],"")</f>
        <v>1</v>
      </c>
      <c r="J1830" s="3">
        <f>IF(RT_gsm[[#This Row],[Column2]]="REV",FIND("&lt;=&gt;",RT_gsm[[#This Row],[Column8]]),"")</f>
        <v>14</v>
      </c>
    </row>
    <row r="1831" spans="1:10" hidden="1" x14ac:dyDescent="0.2">
      <c r="A1831" t="s">
        <v>2863</v>
      </c>
      <c r="B1831" t="s">
        <v>3902</v>
      </c>
      <c r="C1831" t="str">
        <f>RT_gsm[[#This Row],[model_rxn]]&amp;"_"&amp;RT_gsm[[#This Row],[Column2]]</f>
        <v>HDCAt_c_rm_FWD</v>
      </c>
      <c r="D1831" t="str">
        <f>_xlfn.XLOOKUP(RT_gsm[[#This Row],[Column3]],SC_enz[name_dir],SC_enz[name_dir],"")</f>
        <v>HDCAt_c_rm_FWD</v>
      </c>
      <c r="E1831" t="str">
        <f>_xlfn.XLOOKUP(RT_gsm[[#This Row],[model_rxn]],sc_gsm[model_rxn],sc_gsm[model_rxn],"")</f>
        <v>HDCAt_c_rm</v>
      </c>
      <c r="F1831" s="3" t="str">
        <f>_xlfn.XLOOKUP(RT_gsm[[#This Row],[Column3]],sc_gsm[Column3],sc_gsm[Column3],"")</f>
        <v>HDCAt_c_rm_FWD</v>
      </c>
      <c r="G1831" s="3" t="str" cm="1">
        <f t="array" ref="G1831">RT_gsm[[#This Row],[model_rxn]]&amp;",r,"&amp;_xlfn.SWITCH(RT_gsm[[#This Row],[Column2]],"REV","lower_bound:-","FWD","upper_bound:")&amp;"1000"</f>
        <v>HDCAt_c_rm,r,upper_bound:1000</v>
      </c>
      <c r="H1831" s="3" t="str">
        <f>_xlfn.XLOOKUP(RT_gsm[[#This Row],[rxn in SC GSM]],sc_gsm[model_rxn],sc_gsm[yeast8.3.4 equation],"")</f>
        <v>palmitate[c] &lt;=&gt; palmitate[erm]</v>
      </c>
      <c r="I1831" s="3" t="b">
        <f>_xlfn.XLOOKUP(RT_gsm[[#This Row],[rxn in SC GSM]],sc_gsm[model_rxn],sc_gsm[Column12],"")</f>
        <v>1</v>
      </c>
      <c r="J1831" s="3" t="str">
        <f>IF(RT_gsm[[#This Row],[Column2]]="REV",FIND("&lt;=&gt;",RT_gsm[[#This Row],[Column8]]),"")</f>
        <v/>
      </c>
    </row>
    <row r="1832" spans="1:10" hidden="1" x14ac:dyDescent="0.2">
      <c r="A1832" t="s">
        <v>2654</v>
      </c>
      <c r="B1832" t="s">
        <v>3903</v>
      </c>
      <c r="C1832" t="str">
        <f>RT_gsm[[#This Row],[model_rxn]]&amp;"_"&amp;RT_gsm[[#This Row],[Column2]]</f>
        <v>HDCEAt_c_e_REV</v>
      </c>
      <c r="D1832" t="str">
        <f>_xlfn.XLOOKUP(RT_gsm[[#This Row],[Column3]],SC_enz[name_dir],SC_enz[name_dir],"")</f>
        <v>HDCEAt_c_e_REV</v>
      </c>
      <c r="E1832" t="str">
        <f>_xlfn.XLOOKUP(RT_gsm[[#This Row],[model_rxn]],sc_gsm[model_rxn],sc_gsm[model_rxn],"")</f>
        <v>HDCEAt_c_e</v>
      </c>
      <c r="F1832" s="3" t="str">
        <f>_xlfn.XLOOKUP(RT_gsm[[#This Row],[Column3]],sc_gsm[Column3],sc_gsm[Column3],"")</f>
        <v>HDCEAt_c_e_REV</v>
      </c>
      <c r="G1832" s="3" t="str" cm="1">
        <f t="array" ref="G1832">RT_gsm[[#This Row],[model_rxn]]&amp;",r,"&amp;_xlfn.SWITCH(RT_gsm[[#This Row],[Column2]],"REV","lower_bound:-","FWD","upper_bound:")&amp;"1000"</f>
        <v>HDCEAt_c_e,r,lower_bound:-1000</v>
      </c>
      <c r="H1832" s="3" t="str">
        <f>_xlfn.XLOOKUP(RT_gsm[[#This Row],[rxn in SC GSM]],sc_gsm[model_rxn],sc_gsm[yeast8.3.4 equation],"")</f>
        <v>palmitoleate[e] &lt;=&gt; palmitoleate[c]</v>
      </c>
      <c r="I1832" s="3" t="b">
        <f>_xlfn.XLOOKUP(RT_gsm[[#This Row],[rxn in SC GSM]],sc_gsm[model_rxn],sc_gsm[Column12],"")</f>
        <v>1</v>
      </c>
      <c r="J1832" s="3">
        <f>IF(RT_gsm[[#This Row],[Column2]]="REV",FIND("&lt;=&gt;",RT_gsm[[#This Row],[Column8]]),"")</f>
        <v>17</v>
      </c>
    </row>
    <row r="1833" spans="1:10" hidden="1" x14ac:dyDescent="0.2">
      <c r="A1833" t="s">
        <v>2654</v>
      </c>
      <c r="B1833" t="s">
        <v>3902</v>
      </c>
      <c r="C1833" t="str">
        <f>RT_gsm[[#This Row],[model_rxn]]&amp;"_"&amp;RT_gsm[[#This Row],[Column2]]</f>
        <v>HDCEAt_c_e_FWD</v>
      </c>
      <c r="D1833" t="str">
        <f>_xlfn.XLOOKUP(RT_gsm[[#This Row],[Column3]],SC_enz[name_dir],SC_enz[name_dir],"")</f>
        <v>HDCEAt_c_e_FWD</v>
      </c>
      <c r="E1833" t="str">
        <f>_xlfn.XLOOKUP(RT_gsm[[#This Row],[model_rxn]],sc_gsm[model_rxn],sc_gsm[model_rxn],"")</f>
        <v>HDCEAt_c_e</v>
      </c>
      <c r="F1833" s="3" t="str">
        <f>_xlfn.XLOOKUP(RT_gsm[[#This Row],[Column3]],sc_gsm[Column3],sc_gsm[Column3],"")</f>
        <v>HDCEAt_c_e_FWD</v>
      </c>
      <c r="G1833" s="3" t="str" cm="1">
        <f t="array" ref="G1833">RT_gsm[[#This Row],[model_rxn]]&amp;",r,"&amp;_xlfn.SWITCH(RT_gsm[[#This Row],[Column2]],"REV","lower_bound:-","FWD","upper_bound:")&amp;"1000"</f>
        <v>HDCEAt_c_e,r,upper_bound:1000</v>
      </c>
      <c r="H1833" s="3" t="str">
        <f>_xlfn.XLOOKUP(RT_gsm[[#This Row],[rxn in SC GSM]],sc_gsm[model_rxn],sc_gsm[yeast8.3.4 equation],"")</f>
        <v>palmitoleate[e] &lt;=&gt; palmitoleate[c]</v>
      </c>
      <c r="I1833" s="3" t="b">
        <f>_xlfn.XLOOKUP(RT_gsm[[#This Row],[rxn in SC GSM]],sc_gsm[model_rxn],sc_gsm[Column12],"")</f>
        <v>1</v>
      </c>
      <c r="J1833" s="3" t="str">
        <f>IF(RT_gsm[[#This Row],[Column2]]="REV",FIND("&lt;=&gt;",RT_gsm[[#This Row],[Column8]]),"")</f>
        <v/>
      </c>
    </row>
    <row r="1834" spans="1:10" hidden="1" x14ac:dyDescent="0.2">
      <c r="A1834" t="s">
        <v>2937</v>
      </c>
      <c r="B1834" t="s">
        <v>3903</v>
      </c>
      <c r="C1834" t="str">
        <f>RT_gsm[[#This Row],[model_rxn]]&amp;"_"&amp;RT_gsm[[#This Row],[Column2]]</f>
        <v>HDCEAt_c_en_REV</v>
      </c>
      <c r="D1834" t="str">
        <f>_xlfn.XLOOKUP(RT_gsm[[#This Row],[Column3]],SC_enz[name_dir],SC_enz[name_dir],"")</f>
        <v>HDCEAt_c_en_REV</v>
      </c>
      <c r="E1834" t="str">
        <f>_xlfn.XLOOKUP(RT_gsm[[#This Row],[model_rxn]],sc_gsm[model_rxn],sc_gsm[model_rxn],"")</f>
        <v>HDCEAt_c_en</v>
      </c>
      <c r="F1834" s="3" t="str">
        <f>_xlfn.XLOOKUP(RT_gsm[[#This Row],[Column3]],sc_gsm[Column3],sc_gsm[Column3],"")</f>
        <v>HDCEAt_c_en_REV</v>
      </c>
      <c r="G1834" s="3" t="str" cm="1">
        <f t="array" ref="G1834">RT_gsm[[#This Row],[model_rxn]]&amp;",r,"&amp;_xlfn.SWITCH(RT_gsm[[#This Row],[Column2]],"REV","lower_bound:-","FWD","upper_bound:")&amp;"1000"</f>
        <v>HDCEAt_c_en,r,lower_bound:-1000</v>
      </c>
      <c r="H1834" s="3" t="str">
        <f>_xlfn.XLOOKUP(RT_gsm[[#This Row],[rxn in SC GSM]],sc_gsm[model_rxn],sc_gsm[yeast8.3.4 equation],"")</f>
        <v>palmitoleate[ce] &lt;=&gt; palmitoleate[c]</v>
      </c>
      <c r="I1834" s="3" t="b">
        <f>_xlfn.XLOOKUP(RT_gsm[[#This Row],[rxn in SC GSM]],sc_gsm[model_rxn],sc_gsm[Column12],"")</f>
        <v>1</v>
      </c>
      <c r="J1834" s="3">
        <f>IF(RT_gsm[[#This Row],[Column2]]="REV",FIND("&lt;=&gt;",RT_gsm[[#This Row],[Column8]]),"")</f>
        <v>18</v>
      </c>
    </row>
    <row r="1835" spans="1:10" hidden="1" x14ac:dyDescent="0.2">
      <c r="A1835" t="s">
        <v>2937</v>
      </c>
      <c r="B1835" t="s">
        <v>3902</v>
      </c>
      <c r="C1835" t="str">
        <f>RT_gsm[[#This Row],[model_rxn]]&amp;"_"&amp;RT_gsm[[#This Row],[Column2]]</f>
        <v>HDCEAt_c_en_FWD</v>
      </c>
      <c r="D1835" t="str">
        <f>_xlfn.XLOOKUP(RT_gsm[[#This Row],[Column3]],SC_enz[name_dir],SC_enz[name_dir],"")</f>
        <v>HDCEAt_c_en_FWD</v>
      </c>
      <c r="E1835" t="str">
        <f>_xlfn.XLOOKUP(RT_gsm[[#This Row],[model_rxn]],sc_gsm[model_rxn],sc_gsm[model_rxn],"")</f>
        <v>HDCEAt_c_en</v>
      </c>
      <c r="F1835" s="3" t="str">
        <f>_xlfn.XLOOKUP(RT_gsm[[#This Row],[Column3]],sc_gsm[Column3],sc_gsm[Column3],"")</f>
        <v>HDCEAt_c_en_FWD</v>
      </c>
      <c r="G1835" s="3" t="str" cm="1">
        <f t="array" ref="G1835">RT_gsm[[#This Row],[model_rxn]]&amp;",r,"&amp;_xlfn.SWITCH(RT_gsm[[#This Row],[Column2]],"REV","lower_bound:-","FWD","upper_bound:")&amp;"1000"</f>
        <v>HDCEAt_c_en,r,upper_bound:1000</v>
      </c>
      <c r="H1835" s="3" t="str">
        <f>_xlfn.XLOOKUP(RT_gsm[[#This Row],[rxn in SC GSM]],sc_gsm[model_rxn],sc_gsm[yeast8.3.4 equation],"")</f>
        <v>palmitoleate[ce] &lt;=&gt; palmitoleate[c]</v>
      </c>
      <c r="I1835" s="3" t="b">
        <f>_xlfn.XLOOKUP(RT_gsm[[#This Row],[rxn in SC GSM]],sc_gsm[model_rxn],sc_gsm[Column12],"")</f>
        <v>1</v>
      </c>
      <c r="J1835" s="3" t="str">
        <f>IF(RT_gsm[[#This Row],[Column2]]="REV",FIND("&lt;=&gt;",RT_gsm[[#This Row],[Column8]]),"")</f>
        <v/>
      </c>
    </row>
    <row r="1836" spans="1:10" hidden="1" x14ac:dyDescent="0.2">
      <c r="A1836" t="s">
        <v>2908</v>
      </c>
      <c r="B1836" t="s">
        <v>3903</v>
      </c>
      <c r="C1836" t="str">
        <f>RT_gsm[[#This Row],[model_rxn]]&amp;"_"&amp;RT_gsm[[#This Row],[Column2]]</f>
        <v>HDCEAt_c_l_REV</v>
      </c>
      <c r="D1836" t="str">
        <f>_xlfn.XLOOKUP(RT_gsm[[#This Row],[Column3]],SC_enz[name_dir],SC_enz[name_dir],"")</f>
        <v>HDCEAt_c_l_REV</v>
      </c>
      <c r="E1836" t="str">
        <f>_xlfn.XLOOKUP(RT_gsm[[#This Row],[model_rxn]],sc_gsm[model_rxn],sc_gsm[model_rxn],"")</f>
        <v>HDCEAt_c_l</v>
      </c>
      <c r="F1836" s="3" t="str">
        <f>_xlfn.XLOOKUP(RT_gsm[[#This Row],[Column3]],sc_gsm[Column3],sc_gsm[Column3],"")</f>
        <v>HDCEAt_c_l_REV</v>
      </c>
      <c r="G1836" s="3" t="str" cm="1">
        <f t="array" ref="G1836">RT_gsm[[#This Row],[model_rxn]]&amp;",r,"&amp;_xlfn.SWITCH(RT_gsm[[#This Row],[Column2]],"REV","lower_bound:-","FWD","upper_bound:")&amp;"1000"</f>
        <v>HDCEAt_c_l,r,lower_bound:-1000</v>
      </c>
      <c r="H1836" s="3" t="str">
        <f>_xlfn.XLOOKUP(RT_gsm[[#This Row],[rxn in SC GSM]],sc_gsm[model_rxn],sc_gsm[yeast8.3.4 equation],"")</f>
        <v>palmitoleate[c] &lt;=&gt; palmitoleate[lp]</v>
      </c>
      <c r="I1836" s="3" t="b">
        <f>_xlfn.XLOOKUP(RT_gsm[[#This Row],[rxn in SC GSM]],sc_gsm[model_rxn],sc_gsm[Column12],"")</f>
        <v>1</v>
      </c>
      <c r="J1836" s="3">
        <f>IF(RT_gsm[[#This Row],[Column2]]="REV",FIND("&lt;=&gt;",RT_gsm[[#This Row],[Column8]]),"")</f>
        <v>17</v>
      </c>
    </row>
    <row r="1837" spans="1:10" hidden="1" x14ac:dyDescent="0.2">
      <c r="A1837" t="s">
        <v>2908</v>
      </c>
      <c r="B1837" t="s">
        <v>3902</v>
      </c>
      <c r="C1837" t="str">
        <f>RT_gsm[[#This Row],[model_rxn]]&amp;"_"&amp;RT_gsm[[#This Row],[Column2]]</f>
        <v>HDCEAt_c_l_FWD</v>
      </c>
      <c r="D1837" t="str">
        <f>_xlfn.XLOOKUP(RT_gsm[[#This Row],[Column3]],SC_enz[name_dir],SC_enz[name_dir],"")</f>
        <v>HDCEAt_c_l_FWD</v>
      </c>
      <c r="E1837" t="str">
        <f>_xlfn.XLOOKUP(RT_gsm[[#This Row],[model_rxn]],sc_gsm[model_rxn],sc_gsm[model_rxn],"")</f>
        <v>HDCEAt_c_l</v>
      </c>
      <c r="F1837" s="3" t="str">
        <f>_xlfn.XLOOKUP(RT_gsm[[#This Row],[Column3]],sc_gsm[Column3],sc_gsm[Column3],"")</f>
        <v>HDCEAt_c_l_FWD</v>
      </c>
      <c r="G1837" s="3" t="str" cm="1">
        <f t="array" ref="G1837">RT_gsm[[#This Row],[model_rxn]]&amp;",r,"&amp;_xlfn.SWITCH(RT_gsm[[#This Row],[Column2]],"REV","lower_bound:-","FWD","upper_bound:")&amp;"1000"</f>
        <v>HDCEAt_c_l,r,upper_bound:1000</v>
      </c>
      <c r="H1837" s="3" t="str">
        <f>_xlfn.XLOOKUP(RT_gsm[[#This Row],[rxn in SC GSM]],sc_gsm[model_rxn],sc_gsm[yeast8.3.4 equation],"")</f>
        <v>palmitoleate[c] &lt;=&gt; palmitoleate[lp]</v>
      </c>
      <c r="I1837" s="3" t="b">
        <f>_xlfn.XLOOKUP(RT_gsm[[#This Row],[rxn in SC GSM]],sc_gsm[model_rxn],sc_gsm[Column12],"")</f>
        <v>1</v>
      </c>
      <c r="J1837" s="3" t="str">
        <f>IF(RT_gsm[[#This Row],[Column2]]="REV",FIND("&lt;=&gt;",RT_gsm[[#This Row],[Column8]]),"")</f>
        <v/>
      </c>
    </row>
    <row r="1838" spans="1:10" hidden="1" x14ac:dyDescent="0.2">
      <c r="A1838" t="s">
        <v>2864</v>
      </c>
      <c r="B1838" t="s">
        <v>3903</v>
      </c>
      <c r="C1838" t="str">
        <f>RT_gsm[[#This Row],[model_rxn]]&amp;"_"&amp;RT_gsm[[#This Row],[Column2]]</f>
        <v>HDCEAt_c_rm_REV</v>
      </c>
      <c r="D1838" t="str">
        <f>_xlfn.XLOOKUP(RT_gsm[[#This Row],[Column3]],SC_enz[name_dir],SC_enz[name_dir],"")</f>
        <v>HDCEAt_c_rm_REV</v>
      </c>
      <c r="E1838" t="str">
        <f>_xlfn.XLOOKUP(RT_gsm[[#This Row],[model_rxn]],sc_gsm[model_rxn],sc_gsm[model_rxn],"")</f>
        <v>HDCEAt_c_rm</v>
      </c>
      <c r="F1838" s="3" t="str">
        <f>_xlfn.XLOOKUP(RT_gsm[[#This Row],[Column3]],sc_gsm[Column3],sc_gsm[Column3],"")</f>
        <v>HDCEAt_c_rm_REV</v>
      </c>
      <c r="G1838" s="3" t="str" cm="1">
        <f t="array" ref="G1838">RT_gsm[[#This Row],[model_rxn]]&amp;",r,"&amp;_xlfn.SWITCH(RT_gsm[[#This Row],[Column2]],"REV","lower_bound:-","FWD","upper_bound:")&amp;"1000"</f>
        <v>HDCEAt_c_rm,r,lower_bound:-1000</v>
      </c>
      <c r="H1838" s="3" t="str">
        <f>_xlfn.XLOOKUP(RT_gsm[[#This Row],[rxn in SC GSM]],sc_gsm[model_rxn],sc_gsm[yeast8.3.4 equation],"")</f>
        <v>palmitoleate[c] &lt;=&gt; palmitoleate[erm]</v>
      </c>
      <c r="I1838" s="3" t="b">
        <f>_xlfn.XLOOKUP(RT_gsm[[#This Row],[rxn in SC GSM]],sc_gsm[model_rxn],sc_gsm[Column12],"")</f>
        <v>1</v>
      </c>
      <c r="J1838" s="3">
        <f>IF(RT_gsm[[#This Row],[Column2]]="REV",FIND("&lt;=&gt;",RT_gsm[[#This Row],[Column8]]),"")</f>
        <v>17</v>
      </c>
    </row>
    <row r="1839" spans="1:10" hidden="1" x14ac:dyDescent="0.2">
      <c r="A1839" t="s">
        <v>2864</v>
      </c>
      <c r="B1839" t="s">
        <v>3902</v>
      </c>
      <c r="C1839" t="str">
        <f>RT_gsm[[#This Row],[model_rxn]]&amp;"_"&amp;RT_gsm[[#This Row],[Column2]]</f>
        <v>HDCEAt_c_rm_FWD</v>
      </c>
      <c r="D1839" t="str">
        <f>_xlfn.XLOOKUP(RT_gsm[[#This Row],[Column3]],SC_enz[name_dir],SC_enz[name_dir],"")</f>
        <v>HDCEAt_c_rm_FWD</v>
      </c>
      <c r="E1839" t="str">
        <f>_xlfn.XLOOKUP(RT_gsm[[#This Row],[model_rxn]],sc_gsm[model_rxn],sc_gsm[model_rxn],"")</f>
        <v>HDCEAt_c_rm</v>
      </c>
      <c r="F1839" s="3" t="str">
        <f>_xlfn.XLOOKUP(RT_gsm[[#This Row],[Column3]],sc_gsm[Column3],sc_gsm[Column3],"")</f>
        <v>HDCEAt_c_rm_FWD</v>
      </c>
      <c r="G1839" s="3" t="str" cm="1">
        <f t="array" ref="G1839">RT_gsm[[#This Row],[model_rxn]]&amp;",r,"&amp;_xlfn.SWITCH(RT_gsm[[#This Row],[Column2]],"REV","lower_bound:-","FWD","upper_bound:")&amp;"1000"</f>
        <v>HDCEAt_c_rm,r,upper_bound:1000</v>
      </c>
      <c r="H1839" s="3" t="str">
        <f>_xlfn.XLOOKUP(RT_gsm[[#This Row],[rxn in SC GSM]],sc_gsm[model_rxn],sc_gsm[yeast8.3.4 equation],"")</f>
        <v>palmitoleate[c] &lt;=&gt; palmitoleate[erm]</v>
      </c>
      <c r="I1839" s="3" t="b">
        <f>_xlfn.XLOOKUP(RT_gsm[[#This Row],[rxn in SC GSM]],sc_gsm[model_rxn],sc_gsm[Column12],"")</f>
        <v>1</v>
      </c>
      <c r="J1839" s="3" t="str">
        <f>IF(RT_gsm[[#This Row],[Column2]]="REV",FIND("&lt;=&gt;",RT_gsm[[#This Row],[Column8]]),"")</f>
        <v/>
      </c>
    </row>
    <row r="1840" spans="1:10" hidden="1" x14ac:dyDescent="0.2">
      <c r="A1840" t="s">
        <v>2914</v>
      </c>
      <c r="B1840" t="s">
        <v>3903</v>
      </c>
      <c r="C1840" t="str">
        <f>RT_gsm[[#This Row],[model_rxn]]&amp;"_"&amp;RT_gsm[[#This Row],[Column2]]</f>
        <v>HDCOAt_c_l_REV</v>
      </c>
      <c r="D1840" t="str">
        <f>_xlfn.XLOOKUP(RT_gsm[[#This Row],[Column3]],SC_enz[name_dir],SC_enz[name_dir],"")</f>
        <v>HDCOAt_c_l_REV</v>
      </c>
      <c r="E1840" t="str">
        <f>_xlfn.XLOOKUP(RT_gsm[[#This Row],[model_rxn]],sc_gsm[model_rxn],sc_gsm[model_rxn],"")</f>
        <v>HDCOAt_c_l</v>
      </c>
      <c r="F1840" s="3" t="str">
        <f>_xlfn.XLOOKUP(RT_gsm[[#This Row],[Column3]],sc_gsm[Column3],sc_gsm[Column3],"")</f>
        <v>HDCOAt_c_l_REV</v>
      </c>
      <c r="G1840" s="3" t="str" cm="1">
        <f t="array" ref="G1840">RT_gsm[[#This Row],[model_rxn]]&amp;",r,"&amp;_xlfn.SWITCH(RT_gsm[[#This Row],[Column2]],"REV","lower_bound:-","FWD","upper_bound:")&amp;"1000"</f>
        <v>HDCOAt_c_l,r,lower_bound:-1000</v>
      </c>
      <c r="H1840" s="3" t="str">
        <f>_xlfn.XLOOKUP(RT_gsm[[#This Row],[rxn in SC GSM]],sc_gsm[model_rxn],sc_gsm[yeast8.3.4 equation],"")</f>
        <v>palmitoleoyl-CoA(4-)[c] &lt;=&gt; palmitoleoyl-CoA(4-)[lp]</v>
      </c>
      <c r="I1840" s="3" t="b">
        <f>_xlfn.XLOOKUP(RT_gsm[[#This Row],[rxn in SC GSM]],sc_gsm[model_rxn],sc_gsm[Column12],"")</f>
        <v>1</v>
      </c>
      <c r="J1840" s="3">
        <f>IF(RT_gsm[[#This Row],[Column2]]="REV",FIND("&lt;=&gt;",RT_gsm[[#This Row],[Column8]]),"")</f>
        <v>25</v>
      </c>
    </row>
    <row r="1841" spans="1:10" hidden="1" x14ac:dyDescent="0.2">
      <c r="A1841" t="s">
        <v>2914</v>
      </c>
      <c r="B1841" t="s">
        <v>3902</v>
      </c>
      <c r="C1841" t="str">
        <f>RT_gsm[[#This Row],[model_rxn]]&amp;"_"&amp;RT_gsm[[#This Row],[Column2]]</f>
        <v>HDCOAt_c_l_FWD</v>
      </c>
      <c r="D1841" t="str">
        <f>_xlfn.XLOOKUP(RT_gsm[[#This Row],[Column3]],SC_enz[name_dir],SC_enz[name_dir],"")</f>
        <v>HDCOAt_c_l_FWD</v>
      </c>
      <c r="E1841" t="str">
        <f>_xlfn.XLOOKUP(RT_gsm[[#This Row],[model_rxn]],sc_gsm[model_rxn],sc_gsm[model_rxn],"")</f>
        <v>HDCOAt_c_l</v>
      </c>
      <c r="F1841" s="3" t="str">
        <f>_xlfn.XLOOKUP(RT_gsm[[#This Row],[Column3]],sc_gsm[Column3],sc_gsm[Column3],"")</f>
        <v>HDCOAt_c_l_FWD</v>
      </c>
      <c r="G1841" s="3" t="str" cm="1">
        <f t="array" ref="G1841">RT_gsm[[#This Row],[model_rxn]]&amp;",r,"&amp;_xlfn.SWITCH(RT_gsm[[#This Row],[Column2]],"REV","lower_bound:-","FWD","upper_bound:")&amp;"1000"</f>
        <v>HDCOAt_c_l,r,upper_bound:1000</v>
      </c>
      <c r="H1841" s="3" t="str">
        <f>_xlfn.XLOOKUP(RT_gsm[[#This Row],[rxn in SC GSM]],sc_gsm[model_rxn],sc_gsm[yeast8.3.4 equation],"")</f>
        <v>palmitoleoyl-CoA(4-)[c] &lt;=&gt; palmitoleoyl-CoA(4-)[lp]</v>
      </c>
      <c r="I1841" s="3" t="b">
        <f>_xlfn.XLOOKUP(RT_gsm[[#This Row],[rxn in SC GSM]],sc_gsm[model_rxn],sc_gsm[Column12],"")</f>
        <v>1</v>
      </c>
      <c r="J1841" s="3" t="str">
        <f>IF(RT_gsm[[#This Row],[Column2]]="REV",FIND("&lt;=&gt;",RT_gsm[[#This Row],[Column8]]),"")</f>
        <v/>
      </c>
    </row>
    <row r="1842" spans="1:10" hidden="1" x14ac:dyDescent="0.2">
      <c r="A1842" t="s">
        <v>2958</v>
      </c>
      <c r="B1842" t="s">
        <v>3903</v>
      </c>
      <c r="C1842" t="str">
        <f>RT_gsm[[#This Row],[model_rxn]]&amp;"_"&amp;RT_gsm[[#This Row],[Column2]]</f>
        <v>HDCOAt_c_mm_REV</v>
      </c>
      <c r="D1842" t="str">
        <f>_xlfn.XLOOKUP(RT_gsm[[#This Row],[Column3]],SC_enz[name_dir],SC_enz[name_dir],"")</f>
        <v>HDCOAt_c_mm_REV</v>
      </c>
      <c r="E1842" t="str">
        <f>_xlfn.XLOOKUP(RT_gsm[[#This Row],[model_rxn]],sc_gsm[model_rxn],sc_gsm[model_rxn],"")</f>
        <v>HDCOAt_c_mm</v>
      </c>
      <c r="F1842" s="3" t="str">
        <f>_xlfn.XLOOKUP(RT_gsm[[#This Row],[Column3]],sc_gsm[Column3],sc_gsm[Column3],"")</f>
        <v>HDCOAt_c_mm_REV</v>
      </c>
      <c r="G1842" s="3" t="str" cm="1">
        <f t="array" ref="G1842">RT_gsm[[#This Row],[model_rxn]]&amp;",r,"&amp;_xlfn.SWITCH(RT_gsm[[#This Row],[Column2]],"REV","lower_bound:-","FWD","upper_bound:")&amp;"1000"</f>
        <v>HDCOAt_c_mm,r,lower_bound:-1000</v>
      </c>
      <c r="H1842" s="3" t="str">
        <f>_xlfn.XLOOKUP(RT_gsm[[#This Row],[rxn in SC GSM]],sc_gsm[model_rxn],sc_gsm[yeast8.3.4 equation],"")</f>
        <v>palmitoleoyl-CoA(4-)[c] &lt;=&gt; palmitoleoyl-CoA(4-)[mm]</v>
      </c>
      <c r="I1842" s="3" t="b">
        <f>_xlfn.XLOOKUP(RT_gsm[[#This Row],[rxn in SC GSM]],sc_gsm[model_rxn],sc_gsm[Column12],"")</f>
        <v>1</v>
      </c>
      <c r="J1842" s="3">
        <f>IF(RT_gsm[[#This Row],[Column2]]="REV",FIND("&lt;=&gt;",RT_gsm[[#This Row],[Column8]]),"")</f>
        <v>25</v>
      </c>
    </row>
    <row r="1843" spans="1:10" hidden="1" x14ac:dyDescent="0.2">
      <c r="A1843" t="s">
        <v>2958</v>
      </c>
      <c r="B1843" t="s">
        <v>3902</v>
      </c>
      <c r="C1843" t="str">
        <f>RT_gsm[[#This Row],[model_rxn]]&amp;"_"&amp;RT_gsm[[#This Row],[Column2]]</f>
        <v>HDCOAt_c_mm_FWD</v>
      </c>
      <c r="D1843" t="str">
        <f>_xlfn.XLOOKUP(RT_gsm[[#This Row],[Column3]],SC_enz[name_dir],SC_enz[name_dir],"")</f>
        <v>HDCOAt_c_mm_FWD</v>
      </c>
      <c r="E1843" t="str">
        <f>_xlfn.XLOOKUP(RT_gsm[[#This Row],[model_rxn]],sc_gsm[model_rxn],sc_gsm[model_rxn],"")</f>
        <v>HDCOAt_c_mm</v>
      </c>
      <c r="F1843" s="3" t="str">
        <f>_xlfn.XLOOKUP(RT_gsm[[#This Row],[Column3]],sc_gsm[Column3],sc_gsm[Column3],"")</f>
        <v>HDCOAt_c_mm_FWD</v>
      </c>
      <c r="G1843" s="3" t="str" cm="1">
        <f t="array" ref="G1843">RT_gsm[[#This Row],[model_rxn]]&amp;",r,"&amp;_xlfn.SWITCH(RT_gsm[[#This Row],[Column2]],"REV","lower_bound:-","FWD","upper_bound:")&amp;"1000"</f>
        <v>HDCOAt_c_mm,r,upper_bound:1000</v>
      </c>
      <c r="H1843" s="3" t="str">
        <f>_xlfn.XLOOKUP(RT_gsm[[#This Row],[rxn in SC GSM]],sc_gsm[model_rxn],sc_gsm[yeast8.3.4 equation],"")</f>
        <v>palmitoleoyl-CoA(4-)[c] &lt;=&gt; palmitoleoyl-CoA(4-)[mm]</v>
      </c>
      <c r="I1843" s="3" t="b">
        <f>_xlfn.XLOOKUP(RT_gsm[[#This Row],[rxn in SC GSM]],sc_gsm[model_rxn],sc_gsm[Column12],"")</f>
        <v>1</v>
      </c>
      <c r="J1843" s="3" t="str">
        <f>IF(RT_gsm[[#This Row],[Column2]]="REV",FIND("&lt;=&gt;",RT_gsm[[#This Row],[Column8]]),"")</f>
        <v/>
      </c>
    </row>
    <row r="1844" spans="1:10" hidden="1" x14ac:dyDescent="0.2">
      <c r="A1844" t="s">
        <v>2871</v>
      </c>
      <c r="B1844" t="s">
        <v>3903</v>
      </c>
      <c r="C1844" t="str">
        <f>RT_gsm[[#This Row],[model_rxn]]&amp;"_"&amp;RT_gsm[[#This Row],[Column2]]</f>
        <v>HDCOAt_c_rm_REV</v>
      </c>
      <c r="D1844" t="str">
        <f>_xlfn.XLOOKUP(RT_gsm[[#This Row],[Column3]],SC_enz[name_dir],SC_enz[name_dir],"")</f>
        <v>HDCOAt_c_rm_REV</v>
      </c>
      <c r="E1844" t="str">
        <f>_xlfn.XLOOKUP(RT_gsm[[#This Row],[model_rxn]],sc_gsm[model_rxn],sc_gsm[model_rxn],"")</f>
        <v>HDCOAt_c_rm</v>
      </c>
      <c r="F1844" s="3" t="str">
        <f>_xlfn.XLOOKUP(RT_gsm[[#This Row],[Column3]],sc_gsm[Column3],sc_gsm[Column3],"")</f>
        <v>HDCOAt_c_rm_REV</v>
      </c>
      <c r="G1844" s="3" t="str" cm="1">
        <f t="array" ref="G1844">RT_gsm[[#This Row],[model_rxn]]&amp;",r,"&amp;_xlfn.SWITCH(RT_gsm[[#This Row],[Column2]],"REV","lower_bound:-","FWD","upper_bound:")&amp;"1000"</f>
        <v>HDCOAt_c_rm,r,lower_bound:-1000</v>
      </c>
      <c r="H1844" s="3" t="str">
        <f>_xlfn.XLOOKUP(RT_gsm[[#This Row],[rxn in SC GSM]],sc_gsm[model_rxn],sc_gsm[yeast8.3.4 equation],"")</f>
        <v>palmitoleoyl-CoA(4-)[c] &lt;=&gt; palmitoleoyl-CoA(4-)[erm]</v>
      </c>
      <c r="I1844" s="3" t="b">
        <f>_xlfn.XLOOKUP(RT_gsm[[#This Row],[rxn in SC GSM]],sc_gsm[model_rxn],sc_gsm[Column12],"")</f>
        <v>1</v>
      </c>
      <c r="J1844" s="3">
        <f>IF(RT_gsm[[#This Row],[Column2]]="REV",FIND("&lt;=&gt;",RT_gsm[[#This Row],[Column8]]),"")</f>
        <v>25</v>
      </c>
    </row>
    <row r="1845" spans="1:10" hidden="1" x14ac:dyDescent="0.2">
      <c r="A1845" t="s">
        <v>2871</v>
      </c>
      <c r="B1845" t="s">
        <v>3902</v>
      </c>
      <c r="C1845" t="str">
        <f>RT_gsm[[#This Row],[model_rxn]]&amp;"_"&amp;RT_gsm[[#This Row],[Column2]]</f>
        <v>HDCOAt_c_rm_FWD</v>
      </c>
      <c r="D1845" t="str">
        <f>_xlfn.XLOOKUP(RT_gsm[[#This Row],[Column3]],SC_enz[name_dir],SC_enz[name_dir],"")</f>
        <v>HDCOAt_c_rm_FWD</v>
      </c>
      <c r="E1845" t="str">
        <f>_xlfn.XLOOKUP(RT_gsm[[#This Row],[model_rxn]],sc_gsm[model_rxn],sc_gsm[model_rxn],"")</f>
        <v>HDCOAt_c_rm</v>
      </c>
      <c r="F1845" s="3" t="str">
        <f>_xlfn.XLOOKUP(RT_gsm[[#This Row],[Column3]],sc_gsm[Column3],sc_gsm[Column3],"")</f>
        <v>HDCOAt_c_rm_FWD</v>
      </c>
      <c r="G1845" s="3" t="str" cm="1">
        <f t="array" ref="G1845">RT_gsm[[#This Row],[model_rxn]]&amp;",r,"&amp;_xlfn.SWITCH(RT_gsm[[#This Row],[Column2]],"REV","lower_bound:-","FWD","upper_bound:")&amp;"1000"</f>
        <v>HDCOAt_c_rm,r,upper_bound:1000</v>
      </c>
      <c r="H1845" s="3" t="str">
        <f>_xlfn.XLOOKUP(RT_gsm[[#This Row],[rxn in SC GSM]],sc_gsm[model_rxn],sc_gsm[yeast8.3.4 equation],"")</f>
        <v>palmitoleoyl-CoA(4-)[c] &lt;=&gt; palmitoleoyl-CoA(4-)[erm]</v>
      </c>
      <c r="I1845" s="3" t="b">
        <f>_xlfn.XLOOKUP(RT_gsm[[#This Row],[rxn in SC GSM]],sc_gsm[model_rxn],sc_gsm[Column12],"")</f>
        <v>1</v>
      </c>
      <c r="J1845" s="3" t="str">
        <f>IF(RT_gsm[[#This Row],[Column2]]="REV",FIND("&lt;=&gt;",RT_gsm[[#This Row],[Column8]]),"")</f>
        <v/>
      </c>
    </row>
    <row r="1846" spans="1:10" hidden="1" x14ac:dyDescent="0.2">
      <c r="A1846" t="s">
        <v>2995</v>
      </c>
      <c r="B1846" t="s">
        <v>3903</v>
      </c>
      <c r="C1846" t="str">
        <f>RT_gsm[[#This Row],[model_rxn]]&amp;"_"&amp;RT_gsm[[#This Row],[Column2]]</f>
        <v>HEMEAt_c_m_REV</v>
      </c>
      <c r="D1846" t="str">
        <f>_xlfn.XLOOKUP(RT_gsm[[#This Row],[Column3]],SC_enz[name_dir],SC_enz[name_dir],"")</f>
        <v>HEMEAt_c_m_REV</v>
      </c>
      <c r="E1846" t="str">
        <f>_xlfn.XLOOKUP(RT_gsm[[#This Row],[model_rxn]],sc_gsm[model_rxn],sc_gsm[model_rxn],"")</f>
        <v>HEMEAt_c_m</v>
      </c>
      <c r="F1846" s="3" t="str">
        <f>_xlfn.XLOOKUP(RT_gsm[[#This Row],[Column3]],sc_gsm[Column3],sc_gsm[Column3],"")</f>
        <v>HEMEAt_c_m_REV</v>
      </c>
      <c r="G1846" s="3" t="str" cm="1">
        <f t="array" ref="G1846">RT_gsm[[#This Row],[model_rxn]]&amp;",r,"&amp;_xlfn.SWITCH(RT_gsm[[#This Row],[Column2]],"REV","lower_bound:-","FWD","upper_bound:")&amp;"1000"</f>
        <v>HEMEAt_c_m,r,lower_bound:-1000</v>
      </c>
      <c r="H1846" s="3" t="str">
        <f>_xlfn.XLOOKUP(RT_gsm[[#This Row],[rxn in SC GSM]],sc_gsm[model_rxn],sc_gsm[yeast8.3.4 equation],"")</f>
        <v>heme a[m] &lt;=&gt; heme a[c]</v>
      </c>
      <c r="I1846" s="3" t="b">
        <f>_xlfn.XLOOKUP(RT_gsm[[#This Row],[rxn in SC GSM]],sc_gsm[model_rxn],sc_gsm[Column12],"")</f>
        <v>1</v>
      </c>
      <c r="J1846" s="3">
        <f>IF(RT_gsm[[#This Row],[Column2]]="REV",FIND("&lt;=&gt;",RT_gsm[[#This Row],[Column8]]),"")</f>
        <v>11</v>
      </c>
    </row>
    <row r="1847" spans="1:10" hidden="1" x14ac:dyDescent="0.2">
      <c r="A1847" t="s">
        <v>2995</v>
      </c>
      <c r="B1847" t="s">
        <v>3902</v>
      </c>
      <c r="C1847" t="str">
        <f>RT_gsm[[#This Row],[model_rxn]]&amp;"_"&amp;RT_gsm[[#This Row],[Column2]]</f>
        <v>HEMEAt_c_m_FWD</v>
      </c>
      <c r="D1847" t="str">
        <f>_xlfn.XLOOKUP(RT_gsm[[#This Row],[Column3]],SC_enz[name_dir],SC_enz[name_dir],"")</f>
        <v>HEMEAt_c_m_FWD</v>
      </c>
      <c r="E1847" t="str">
        <f>_xlfn.XLOOKUP(RT_gsm[[#This Row],[model_rxn]],sc_gsm[model_rxn],sc_gsm[model_rxn],"")</f>
        <v>HEMEAt_c_m</v>
      </c>
      <c r="F1847" s="3" t="str">
        <f>_xlfn.XLOOKUP(RT_gsm[[#This Row],[Column3]],sc_gsm[Column3],sc_gsm[Column3],"")</f>
        <v>HEMEAt_c_m_FWD</v>
      </c>
      <c r="G1847" s="3" t="str" cm="1">
        <f t="array" ref="G1847">RT_gsm[[#This Row],[model_rxn]]&amp;",r,"&amp;_xlfn.SWITCH(RT_gsm[[#This Row],[Column2]],"REV","lower_bound:-","FWD","upper_bound:")&amp;"1000"</f>
        <v>HEMEAt_c_m,r,upper_bound:1000</v>
      </c>
      <c r="H1847" s="3" t="str">
        <f>_xlfn.XLOOKUP(RT_gsm[[#This Row],[rxn in SC GSM]],sc_gsm[model_rxn],sc_gsm[yeast8.3.4 equation],"")</f>
        <v>heme a[m] &lt;=&gt; heme a[c]</v>
      </c>
      <c r="I1847" s="3" t="b">
        <f>_xlfn.XLOOKUP(RT_gsm[[#This Row],[rxn in SC GSM]],sc_gsm[model_rxn],sc_gsm[Column12],"")</f>
        <v>1</v>
      </c>
      <c r="J1847" s="3" t="str">
        <f>IF(RT_gsm[[#This Row],[Column2]]="REV",FIND("&lt;=&gt;",RT_gsm[[#This Row],[Column8]]),"")</f>
        <v/>
      </c>
    </row>
    <row r="1848" spans="1:10" hidden="1" x14ac:dyDescent="0.2">
      <c r="A1848" t="s">
        <v>1009</v>
      </c>
      <c r="B1848" t="s">
        <v>3902</v>
      </c>
      <c r="C1848" t="str">
        <f>RT_gsm[[#This Row],[model_rxn]]&amp;"_"&amp;RT_gsm[[#This Row],[Column2]]</f>
        <v>HEMEOS_m_FWD</v>
      </c>
      <c r="D1848" t="str">
        <f>_xlfn.XLOOKUP(RT_gsm[[#This Row],[Column3]],SC_enz[name_dir],SC_enz[name_dir],"")</f>
        <v>HEMEOS_m_FWD</v>
      </c>
      <c r="E1848" t="str">
        <f>_xlfn.XLOOKUP(RT_gsm[[#This Row],[model_rxn]],sc_gsm[model_rxn],sc_gsm[model_rxn],"")</f>
        <v>HEMEOS_m</v>
      </c>
      <c r="F1848" s="3" t="str">
        <f>_xlfn.XLOOKUP(RT_gsm[[#This Row],[Column3]],sc_gsm[Column3],sc_gsm[Column3],"")</f>
        <v>HEMEOS_m_FWD</v>
      </c>
      <c r="G1848" s="3" t="str" cm="1">
        <f t="array" ref="G1848">RT_gsm[[#This Row],[model_rxn]]&amp;",r,"&amp;_xlfn.SWITCH(RT_gsm[[#This Row],[Column2]],"REV","lower_bound:-","FWD","upper_bound:")&amp;"1000"</f>
        <v>HEMEOS_m,r,upper_bound:1000</v>
      </c>
      <c r="H1848" s="3" t="str">
        <f>_xlfn.XLOOKUP(RT_gsm[[#This Row],[rxn in SC GSM]],sc_gsm[model_rxn],sc_gsm[yeast8.3.4 equation],"")</f>
        <v>farnesyl diphosphate[m] + ferroheme b[m] + H2O[m] =&gt; diphosphate[m] + heme o[m]</v>
      </c>
      <c r="I1848" s="3" t="b">
        <f>_xlfn.XLOOKUP(RT_gsm[[#This Row],[rxn in SC GSM]],sc_gsm[model_rxn],sc_gsm[Column12],"")</f>
        <v>1</v>
      </c>
      <c r="J1848" s="3" t="str">
        <f>IF(RT_gsm[[#This Row],[Column2]]="REV",FIND("&lt;=&gt;",RT_gsm[[#This Row],[Column8]]),"")</f>
        <v/>
      </c>
    </row>
    <row r="1849" spans="1:10" hidden="1" x14ac:dyDescent="0.2">
      <c r="A1849" t="s">
        <v>1065</v>
      </c>
      <c r="B1849" t="s">
        <v>3902</v>
      </c>
      <c r="C1849" t="str">
        <f>RT_gsm[[#This Row],[model_rxn]]&amp;"_"&amp;RT_gsm[[#This Row],[Column2]]</f>
        <v>HETZK_c_FWD</v>
      </c>
      <c r="D1849" t="str">
        <f>_xlfn.XLOOKUP(RT_gsm[[#This Row],[Column3]],SC_enz[name_dir],SC_enz[name_dir],"")</f>
        <v>HETZK_c_FWD</v>
      </c>
      <c r="E1849" t="str">
        <f>_xlfn.XLOOKUP(RT_gsm[[#This Row],[model_rxn]],sc_gsm[model_rxn],sc_gsm[model_rxn],"")</f>
        <v>HETZK_c</v>
      </c>
      <c r="F1849" s="3" t="str">
        <f>_xlfn.XLOOKUP(RT_gsm[[#This Row],[Column3]],sc_gsm[Column3],sc_gsm[Column3],"")</f>
        <v>HETZK_c_FWD</v>
      </c>
      <c r="G1849" s="3" t="str" cm="1">
        <f t="array" ref="G1849">RT_gsm[[#This Row],[model_rxn]]&amp;",r,"&amp;_xlfn.SWITCH(RT_gsm[[#This Row],[Column2]],"REV","lower_bound:-","FWD","upper_bound:")&amp;"1000"</f>
        <v>HETZK_c,r,upper_bound:1000</v>
      </c>
      <c r="H1849" s="3" t="str">
        <f>_xlfn.XLOOKUP(RT_gsm[[#This Row],[rxn in SC GSM]],sc_gsm[model_rxn],sc_gsm[yeast8.3.4 equation],"")</f>
        <v>5-(2-hydroxyethyl)-4-methylthiazole[c] + ATP[c] =&gt; 4-methyl-5-(2-phosphonooxyethyl)thiazole[c] + ADP[c] + H+[c]</v>
      </c>
      <c r="I1849" s="3" t="b">
        <f>_xlfn.XLOOKUP(RT_gsm[[#This Row],[rxn in SC GSM]],sc_gsm[model_rxn],sc_gsm[Column12],"")</f>
        <v>1</v>
      </c>
      <c r="J1849" s="3" t="str">
        <f>IF(RT_gsm[[#This Row],[Column2]]="REV",FIND("&lt;=&gt;",RT_gsm[[#This Row],[Column8]]),"")</f>
        <v/>
      </c>
    </row>
    <row r="1850" spans="1:10" hidden="1" x14ac:dyDescent="0.2">
      <c r="A1850" t="s">
        <v>1019</v>
      </c>
      <c r="B1850" t="s">
        <v>3902</v>
      </c>
      <c r="C1850" t="str">
        <f>RT_gsm[[#This Row],[model_rxn]]&amp;"_"&amp;RT_gsm[[#This Row],[Column2]]</f>
        <v>HEX1_c_FWD</v>
      </c>
      <c r="D1850" t="str">
        <f>_xlfn.XLOOKUP(RT_gsm[[#This Row],[Column3]],SC_enz[name_dir],SC_enz[name_dir],"")</f>
        <v>HEX1_c_FWD</v>
      </c>
      <c r="E1850" t="str">
        <f>_xlfn.XLOOKUP(RT_gsm[[#This Row],[model_rxn]],sc_gsm[model_rxn],sc_gsm[model_rxn],"")</f>
        <v>HEX1_c</v>
      </c>
      <c r="F1850" s="3" t="str">
        <f>_xlfn.XLOOKUP(RT_gsm[[#This Row],[Column3]],sc_gsm[Column3],sc_gsm[Column3],"")</f>
        <v>HEX1_c_FWD</v>
      </c>
      <c r="G1850" s="3" t="str" cm="1">
        <f t="array" ref="G1850">RT_gsm[[#This Row],[model_rxn]]&amp;",r,"&amp;_xlfn.SWITCH(RT_gsm[[#This Row],[Column2]],"REV","lower_bound:-","FWD","upper_bound:")&amp;"1000"</f>
        <v>HEX1_c,r,upper_bound:1000</v>
      </c>
      <c r="H1850" s="3" t="str">
        <f>_xlfn.XLOOKUP(RT_gsm[[#This Row],[rxn in SC GSM]],sc_gsm[model_rxn],sc_gsm[yeast8.3.4 equation],"")</f>
        <v>ATP[c] + D-glucose[c] =&gt; ADP[c] + D-glucose 6-phosphate[c] + H+[c]</v>
      </c>
      <c r="I1850" s="3" t="b">
        <f>_xlfn.XLOOKUP(RT_gsm[[#This Row],[rxn in SC GSM]],sc_gsm[model_rxn],sc_gsm[Column12],"")</f>
        <v>1</v>
      </c>
      <c r="J1850" s="3" t="str">
        <f>IF(RT_gsm[[#This Row],[Column2]]="REV",FIND("&lt;=&gt;",RT_gsm[[#This Row],[Column8]]),"")</f>
        <v/>
      </c>
    </row>
    <row r="1851" spans="1:10" hidden="1" x14ac:dyDescent="0.2">
      <c r="A1851" t="s">
        <v>1022</v>
      </c>
      <c r="B1851" t="s">
        <v>3902</v>
      </c>
      <c r="C1851" t="str">
        <f>RT_gsm[[#This Row],[model_rxn]]&amp;"_"&amp;RT_gsm[[#This Row],[Column2]]</f>
        <v>HEX4_c_FWD</v>
      </c>
      <c r="D1851" t="str">
        <f>_xlfn.XLOOKUP(RT_gsm[[#This Row],[Column3]],SC_enz[name_dir],SC_enz[name_dir],"")</f>
        <v>HEX4_c_FWD</v>
      </c>
      <c r="E1851" t="str">
        <f>_xlfn.XLOOKUP(RT_gsm[[#This Row],[model_rxn]],sc_gsm[model_rxn],sc_gsm[model_rxn],"")</f>
        <v>HEX4_c</v>
      </c>
      <c r="F1851" s="3" t="str">
        <f>_xlfn.XLOOKUP(RT_gsm[[#This Row],[Column3]],sc_gsm[Column3],sc_gsm[Column3],"")</f>
        <v>HEX4_c_FWD</v>
      </c>
      <c r="G1851" s="3" t="str" cm="1">
        <f t="array" ref="G1851">RT_gsm[[#This Row],[model_rxn]]&amp;",r,"&amp;_xlfn.SWITCH(RT_gsm[[#This Row],[Column2]],"REV","lower_bound:-","FWD","upper_bound:")&amp;"1000"</f>
        <v>HEX4_c,r,upper_bound:1000</v>
      </c>
      <c r="H1851" s="3" t="str">
        <f>_xlfn.XLOOKUP(RT_gsm[[#This Row],[rxn in SC GSM]],sc_gsm[model_rxn],sc_gsm[yeast8.3.4 equation],"")</f>
        <v>ATP[c] + D-mannose[c] =&gt; ADP[c] + D-mannose 6-phosphate[c] + H+[c]</v>
      </c>
      <c r="I1851" s="3" t="b">
        <f>_xlfn.XLOOKUP(RT_gsm[[#This Row],[rxn in SC GSM]],sc_gsm[model_rxn],sc_gsm[Column12],"")</f>
        <v>1</v>
      </c>
      <c r="J1851" s="3" t="str">
        <f>IF(RT_gsm[[#This Row],[Column2]]="REV",FIND("&lt;=&gt;",RT_gsm[[#This Row],[Column8]]),"")</f>
        <v/>
      </c>
    </row>
    <row r="1852" spans="1:10" hidden="1" x14ac:dyDescent="0.2">
      <c r="A1852" t="s">
        <v>1012</v>
      </c>
      <c r="B1852" t="s">
        <v>3902</v>
      </c>
      <c r="C1852" t="str">
        <f>RT_gsm[[#This Row],[model_rxn]]&amp;"_"&amp;RT_gsm[[#This Row],[Column2]]</f>
        <v>HEX7_c_FWD</v>
      </c>
      <c r="D1852" t="str">
        <f>_xlfn.XLOOKUP(RT_gsm[[#This Row],[Column3]],SC_enz[name_dir],SC_enz[name_dir],"")</f>
        <v>HEX7_c_FWD</v>
      </c>
      <c r="E1852" t="str">
        <f>_xlfn.XLOOKUP(RT_gsm[[#This Row],[model_rxn]],sc_gsm[model_rxn],sc_gsm[model_rxn],"")</f>
        <v>HEX7_c</v>
      </c>
      <c r="F1852" s="3" t="str">
        <f>_xlfn.XLOOKUP(RT_gsm[[#This Row],[Column3]],sc_gsm[Column3],sc_gsm[Column3],"")</f>
        <v>HEX7_c_FWD</v>
      </c>
      <c r="G1852" s="3" t="str" cm="1">
        <f t="array" ref="G1852">RT_gsm[[#This Row],[model_rxn]]&amp;",r,"&amp;_xlfn.SWITCH(RT_gsm[[#This Row],[Column2]],"REV","lower_bound:-","FWD","upper_bound:")&amp;"1000"</f>
        <v>HEX7_c,r,upper_bound:1000</v>
      </c>
      <c r="H1852" s="3" t="str">
        <f>_xlfn.XLOOKUP(RT_gsm[[#This Row],[rxn in SC GSM]],sc_gsm[model_rxn],sc_gsm[yeast8.3.4 equation],"")</f>
        <v>ATP[c] + D-fructose[c] =&gt; ADP[c] + D-fructose 6-phosphate[c] + H+[c]</v>
      </c>
      <c r="I1852" s="3" t="b">
        <f>_xlfn.XLOOKUP(RT_gsm[[#This Row],[rxn in SC GSM]],sc_gsm[model_rxn],sc_gsm[Column12],"")</f>
        <v>1</v>
      </c>
      <c r="J1852" s="3" t="str">
        <f>IF(RT_gsm[[#This Row],[Column2]]="REV",FIND("&lt;=&gt;",RT_gsm[[#This Row],[Column8]]),"")</f>
        <v/>
      </c>
    </row>
    <row r="1853" spans="1:10" hidden="1" x14ac:dyDescent="0.2">
      <c r="A1853" t="s">
        <v>5628</v>
      </c>
      <c r="B1853" t="s">
        <v>3903</v>
      </c>
      <c r="C1853" t="str">
        <f>RT_gsm[[#This Row],[model_rxn]]&amp;"_"&amp;RT_gsm[[#This Row],[Column2]]</f>
        <v>HEX7b_c_REV</v>
      </c>
      <c r="D1853" t="str">
        <f>_xlfn.XLOOKUP(RT_gsm[[#This Row],[Column3]],SC_enz[name_dir],SC_enz[name_dir],"")</f>
        <v/>
      </c>
      <c r="E1853" t="str">
        <f>_xlfn.XLOOKUP(RT_gsm[[#This Row],[model_rxn]],sc_gsm[model_rxn],sc_gsm[model_rxn],"")</f>
        <v/>
      </c>
      <c r="F1853" s="3" t="str">
        <f>_xlfn.XLOOKUP(RT_gsm[[#This Row],[Column3]],sc_gsm[Column3],sc_gsm[Column3],"")</f>
        <v/>
      </c>
      <c r="G1853" s="3" t="str" cm="1">
        <f t="array" ref="G1853">RT_gsm[[#This Row],[model_rxn]]&amp;",r,"&amp;_xlfn.SWITCH(RT_gsm[[#This Row],[Column2]],"REV","lower_bound:-","FWD","upper_bound:")&amp;"1000"</f>
        <v>HEX7b_c,r,lower_bound:-1000</v>
      </c>
      <c r="H1853" s="3" t="str">
        <f>_xlfn.XLOOKUP(RT_gsm[[#This Row],[rxn in SC GSM]],sc_gsm[model_rxn],sc_gsm[yeast8.3.4 equation],"")</f>
        <v/>
      </c>
      <c r="I1853" s="3" t="str">
        <f>_xlfn.XLOOKUP(RT_gsm[[#This Row],[rxn in SC GSM]],sc_gsm[model_rxn],sc_gsm[Column12],"")</f>
        <v/>
      </c>
      <c r="J1853" s="3" t="e">
        <f>IF(RT_gsm[[#This Row],[Column2]]="REV",FIND("&lt;=&gt;",RT_gsm[[#This Row],[Column8]]),"")</f>
        <v>#VALUE!</v>
      </c>
    </row>
    <row r="1854" spans="1:10" hidden="1" x14ac:dyDescent="0.2">
      <c r="A1854" t="s">
        <v>5628</v>
      </c>
      <c r="B1854" t="s">
        <v>3902</v>
      </c>
      <c r="C1854" t="str">
        <f>RT_gsm[[#This Row],[model_rxn]]&amp;"_"&amp;RT_gsm[[#This Row],[Column2]]</f>
        <v>HEX7b_c_FWD</v>
      </c>
      <c r="D1854" t="str">
        <f>_xlfn.XLOOKUP(RT_gsm[[#This Row],[Column3]],SC_enz[name_dir],SC_enz[name_dir],"")</f>
        <v/>
      </c>
      <c r="E1854" t="str">
        <f>_xlfn.XLOOKUP(RT_gsm[[#This Row],[model_rxn]],sc_gsm[model_rxn],sc_gsm[model_rxn],"")</f>
        <v/>
      </c>
      <c r="F1854" s="3" t="str">
        <f>_xlfn.XLOOKUP(RT_gsm[[#This Row],[Column3]],sc_gsm[Column3],sc_gsm[Column3],"")</f>
        <v/>
      </c>
      <c r="G1854" s="3" t="str" cm="1">
        <f t="array" ref="G1854">RT_gsm[[#This Row],[model_rxn]]&amp;",r,"&amp;_xlfn.SWITCH(RT_gsm[[#This Row],[Column2]],"REV","lower_bound:-","FWD","upper_bound:")&amp;"1000"</f>
        <v>HEX7b_c,r,upper_bound:1000</v>
      </c>
      <c r="H1854" s="3" t="str">
        <f>_xlfn.XLOOKUP(RT_gsm[[#This Row],[rxn in SC GSM]],sc_gsm[model_rxn],sc_gsm[yeast8.3.4 equation],"")</f>
        <v/>
      </c>
      <c r="I1854" s="3" t="str">
        <f>_xlfn.XLOOKUP(RT_gsm[[#This Row],[rxn in SC GSM]],sc_gsm[model_rxn],sc_gsm[Column12],"")</f>
        <v/>
      </c>
      <c r="J1854" s="3" t="str">
        <f>IF(RT_gsm[[#This Row],[Column2]]="REV",FIND("&lt;=&gt;",RT_gsm[[#This Row],[Column8]]),"")</f>
        <v/>
      </c>
    </row>
    <row r="1855" spans="1:10" hidden="1" x14ac:dyDescent="0.2">
      <c r="A1855" t="s">
        <v>5629</v>
      </c>
      <c r="B1855" t="s">
        <v>3902</v>
      </c>
      <c r="C1855" t="str">
        <f>RT_gsm[[#This Row],[model_rxn]]&amp;"_"&amp;RT_gsm[[#This Row],[Column2]]</f>
        <v>HGENDO_c_FWD</v>
      </c>
      <c r="D1855" t="str">
        <f>_xlfn.XLOOKUP(RT_gsm[[#This Row],[Column3]],SC_enz[name_dir],SC_enz[name_dir],"")</f>
        <v/>
      </c>
      <c r="E1855" t="str">
        <f>_xlfn.XLOOKUP(RT_gsm[[#This Row],[model_rxn]],sc_gsm[model_rxn],sc_gsm[model_rxn],"")</f>
        <v/>
      </c>
      <c r="F1855" s="3" t="str">
        <f>_xlfn.XLOOKUP(RT_gsm[[#This Row],[Column3]],sc_gsm[Column3],sc_gsm[Column3],"")</f>
        <v/>
      </c>
      <c r="G1855" s="3" t="str" cm="1">
        <f t="array" ref="G1855">RT_gsm[[#This Row],[model_rxn]]&amp;",r,"&amp;_xlfn.SWITCH(RT_gsm[[#This Row],[Column2]],"REV","lower_bound:-","FWD","upper_bound:")&amp;"1000"</f>
        <v>HGENDO_c,r,upper_bound:1000</v>
      </c>
      <c r="H1855" s="3" t="str">
        <f>_xlfn.XLOOKUP(RT_gsm[[#This Row],[rxn in SC GSM]],sc_gsm[model_rxn],sc_gsm[yeast8.3.4 equation],"")</f>
        <v/>
      </c>
      <c r="I1855" s="3" t="str">
        <f>_xlfn.XLOOKUP(RT_gsm[[#This Row],[rxn in SC GSM]],sc_gsm[model_rxn],sc_gsm[Column12],"")</f>
        <v/>
      </c>
      <c r="J1855" s="3" t="str">
        <f>IF(RT_gsm[[#This Row],[Column2]]="REV",FIND("&lt;=&gt;",RT_gsm[[#This Row],[Column8]]),"")</f>
        <v/>
      </c>
    </row>
    <row r="1856" spans="1:10" hidden="1" x14ac:dyDescent="0.2">
      <c r="A1856" t="s">
        <v>5632</v>
      </c>
      <c r="B1856" t="s">
        <v>3903</v>
      </c>
      <c r="C1856" t="str">
        <f>RT_gsm[[#This Row],[model_rxn]]&amp;"_"&amp;RT_gsm[[#This Row],[Column2]]</f>
        <v>HIBH_m_REV</v>
      </c>
      <c r="D1856" t="str">
        <f>_xlfn.XLOOKUP(RT_gsm[[#This Row],[Column3]],SC_enz[name_dir],SC_enz[name_dir],"")</f>
        <v/>
      </c>
      <c r="E1856" t="str">
        <f>_xlfn.XLOOKUP(RT_gsm[[#This Row],[model_rxn]],sc_gsm[model_rxn],sc_gsm[model_rxn],"")</f>
        <v/>
      </c>
      <c r="F1856" s="3" t="str">
        <f>_xlfn.XLOOKUP(RT_gsm[[#This Row],[Column3]],sc_gsm[Column3],sc_gsm[Column3],"")</f>
        <v/>
      </c>
      <c r="G1856" s="3" t="str" cm="1">
        <f t="array" ref="G1856">RT_gsm[[#This Row],[model_rxn]]&amp;",r,"&amp;_xlfn.SWITCH(RT_gsm[[#This Row],[Column2]],"REV","lower_bound:-","FWD","upper_bound:")&amp;"1000"</f>
        <v>HIBH_m,r,lower_bound:-1000</v>
      </c>
      <c r="H1856" s="3" t="str">
        <f>_xlfn.XLOOKUP(RT_gsm[[#This Row],[rxn in SC GSM]],sc_gsm[model_rxn],sc_gsm[yeast8.3.4 equation],"")</f>
        <v/>
      </c>
      <c r="I1856" s="3" t="str">
        <f>_xlfn.XLOOKUP(RT_gsm[[#This Row],[rxn in SC GSM]],sc_gsm[model_rxn],sc_gsm[Column12],"")</f>
        <v/>
      </c>
      <c r="J1856" s="3" t="e">
        <f>IF(RT_gsm[[#This Row],[Column2]]="REV",FIND("&lt;=&gt;",RT_gsm[[#This Row],[Column8]]),"")</f>
        <v>#VALUE!</v>
      </c>
    </row>
    <row r="1857" spans="1:10" hidden="1" x14ac:dyDescent="0.2">
      <c r="A1857" t="s">
        <v>5632</v>
      </c>
      <c r="B1857" t="s">
        <v>3902</v>
      </c>
      <c r="C1857" t="str">
        <f>RT_gsm[[#This Row],[model_rxn]]&amp;"_"&amp;RT_gsm[[#This Row],[Column2]]</f>
        <v>HIBH_m_FWD</v>
      </c>
      <c r="D1857" t="str">
        <f>_xlfn.XLOOKUP(RT_gsm[[#This Row],[Column3]],SC_enz[name_dir],SC_enz[name_dir],"")</f>
        <v/>
      </c>
      <c r="E1857" t="str">
        <f>_xlfn.XLOOKUP(RT_gsm[[#This Row],[model_rxn]],sc_gsm[model_rxn],sc_gsm[model_rxn],"")</f>
        <v/>
      </c>
      <c r="F1857" s="3" t="str">
        <f>_xlfn.XLOOKUP(RT_gsm[[#This Row],[Column3]],sc_gsm[Column3],sc_gsm[Column3],"")</f>
        <v/>
      </c>
      <c r="G1857" s="3" t="str" cm="1">
        <f t="array" ref="G1857">RT_gsm[[#This Row],[model_rxn]]&amp;",r,"&amp;_xlfn.SWITCH(RT_gsm[[#This Row],[Column2]],"REV","lower_bound:-","FWD","upper_bound:")&amp;"1000"</f>
        <v>HIBH_m,r,upper_bound:1000</v>
      </c>
      <c r="H1857" s="3" t="str">
        <f>_xlfn.XLOOKUP(RT_gsm[[#This Row],[rxn in SC GSM]],sc_gsm[model_rxn],sc_gsm[yeast8.3.4 equation],"")</f>
        <v/>
      </c>
      <c r="I1857" s="3" t="str">
        <f>_xlfn.XLOOKUP(RT_gsm[[#This Row],[rxn in SC GSM]],sc_gsm[model_rxn],sc_gsm[Column12],"")</f>
        <v/>
      </c>
      <c r="J1857" s="3" t="str">
        <f>IF(RT_gsm[[#This Row],[Column2]]="REV",FIND("&lt;=&gt;",RT_gsm[[#This Row],[Column8]]),"")</f>
        <v/>
      </c>
    </row>
    <row r="1858" spans="1:10" hidden="1" x14ac:dyDescent="0.2">
      <c r="A1858" t="s">
        <v>5635</v>
      </c>
      <c r="B1858" t="s">
        <v>3903</v>
      </c>
      <c r="C1858" t="str">
        <f>RT_gsm[[#This Row],[model_rxn]]&amp;"_"&amp;RT_gsm[[#This Row],[Column2]]</f>
        <v>HIBTD_c_REV</v>
      </c>
      <c r="D1858" t="str">
        <f>_xlfn.XLOOKUP(RT_gsm[[#This Row],[Column3]],SC_enz[name_dir],SC_enz[name_dir],"")</f>
        <v/>
      </c>
      <c r="E1858" t="str">
        <f>_xlfn.XLOOKUP(RT_gsm[[#This Row],[model_rxn]],sc_gsm[model_rxn],sc_gsm[model_rxn],"")</f>
        <v/>
      </c>
      <c r="F1858" s="3" t="str">
        <f>_xlfn.XLOOKUP(RT_gsm[[#This Row],[Column3]],sc_gsm[Column3],sc_gsm[Column3],"")</f>
        <v/>
      </c>
      <c r="G1858" s="3" t="str" cm="1">
        <f t="array" ref="G1858">RT_gsm[[#This Row],[model_rxn]]&amp;",r,"&amp;_xlfn.SWITCH(RT_gsm[[#This Row],[Column2]],"REV","lower_bound:-","FWD","upper_bound:")&amp;"1000"</f>
        <v>HIBTD_c,r,lower_bound:-1000</v>
      </c>
      <c r="H1858" s="3" t="str">
        <f>_xlfn.XLOOKUP(RT_gsm[[#This Row],[rxn in SC GSM]],sc_gsm[model_rxn],sc_gsm[yeast8.3.4 equation],"")</f>
        <v/>
      </c>
      <c r="I1858" s="3" t="str">
        <f>_xlfn.XLOOKUP(RT_gsm[[#This Row],[rxn in SC GSM]],sc_gsm[model_rxn],sc_gsm[Column12],"")</f>
        <v/>
      </c>
      <c r="J1858" s="3" t="e">
        <f>IF(RT_gsm[[#This Row],[Column2]]="REV",FIND("&lt;=&gt;",RT_gsm[[#This Row],[Column8]]),"")</f>
        <v>#VALUE!</v>
      </c>
    </row>
    <row r="1859" spans="1:10" hidden="1" x14ac:dyDescent="0.2">
      <c r="A1859" t="s">
        <v>5635</v>
      </c>
      <c r="B1859" t="s">
        <v>3902</v>
      </c>
      <c r="C1859" t="str">
        <f>RT_gsm[[#This Row],[model_rxn]]&amp;"_"&amp;RT_gsm[[#This Row],[Column2]]</f>
        <v>HIBTD_c_FWD</v>
      </c>
      <c r="D1859" t="str">
        <f>_xlfn.XLOOKUP(RT_gsm[[#This Row],[Column3]],SC_enz[name_dir],SC_enz[name_dir],"")</f>
        <v/>
      </c>
      <c r="E1859" t="str">
        <f>_xlfn.XLOOKUP(RT_gsm[[#This Row],[model_rxn]],sc_gsm[model_rxn],sc_gsm[model_rxn],"")</f>
        <v/>
      </c>
      <c r="F1859" s="3" t="str">
        <f>_xlfn.XLOOKUP(RT_gsm[[#This Row],[Column3]],sc_gsm[Column3],sc_gsm[Column3],"")</f>
        <v/>
      </c>
      <c r="G1859" s="3" t="str" cm="1">
        <f t="array" ref="G1859">RT_gsm[[#This Row],[model_rxn]]&amp;",r,"&amp;_xlfn.SWITCH(RT_gsm[[#This Row],[Column2]],"REV","lower_bound:-","FWD","upper_bound:")&amp;"1000"</f>
        <v>HIBTD_c,r,upper_bound:1000</v>
      </c>
      <c r="H1859" s="3" t="str">
        <f>_xlfn.XLOOKUP(RT_gsm[[#This Row],[rxn in SC GSM]],sc_gsm[model_rxn],sc_gsm[yeast8.3.4 equation],"")</f>
        <v/>
      </c>
      <c r="I1859" s="3" t="str">
        <f>_xlfn.XLOOKUP(RT_gsm[[#This Row],[rxn in SC GSM]],sc_gsm[model_rxn],sc_gsm[Column12],"")</f>
        <v/>
      </c>
      <c r="J1859" s="3" t="str">
        <f>IF(RT_gsm[[#This Row],[Column2]]="REV",FIND("&lt;=&gt;",RT_gsm[[#This Row],[Column8]]),"")</f>
        <v/>
      </c>
    </row>
    <row r="1860" spans="1:10" hidden="1" x14ac:dyDescent="0.2">
      <c r="A1860" t="s">
        <v>1043</v>
      </c>
      <c r="B1860" t="s">
        <v>3902</v>
      </c>
      <c r="C1860" t="str">
        <f>RT_gsm[[#This Row],[model_rxn]]&amp;"_"&amp;RT_gsm[[#This Row],[Column2]]</f>
        <v>HICITD_m_FWD</v>
      </c>
      <c r="D1860" t="str">
        <f>_xlfn.XLOOKUP(RT_gsm[[#This Row],[Column3]],SC_enz[name_dir],SC_enz[name_dir],"")</f>
        <v>HICITD_m_FWD</v>
      </c>
      <c r="E1860" t="str">
        <f>_xlfn.XLOOKUP(RT_gsm[[#This Row],[model_rxn]],sc_gsm[model_rxn],sc_gsm[model_rxn],"")</f>
        <v>HICITD_m</v>
      </c>
      <c r="F1860" s="3" t="str">
        <f>_xlfn.XLOOKUP(RT_gsm[[#This Row],[Column3]],sc_gsm[Column3],sc_gsm[Column3],"")</f>
        <v>HICITD_m_FWD</v>
      </c>
      <c r="G1860" s="3" t="str" cm="1">
        <f t="array" ref="G1860">RT_gsm[[#This Row],[model_rxn]]&amp;",r,"&amp;_xlfn.SWITCH(RT_gsm[[#This Row],[Column2]],"REV","lower_bound:-","FWD","upper_bound:")&amp;"1000"</f>
        <v>HICITD_m,r,upper_bound:1000</v>
      </c>
      <c r="H1860" s="3" t="str">
        <f>_xlfn.XLOOKUP(RT_gsm[[#This Row],[rxn in SC GSM]],sc_gsm[model_rxn],sc_gsm[yeast8.3.4 equation],"")</f>
        <v>homoisocitrate[m] + NAD[m] =&gt; 2-oxoadipic acid[m] + carbon dioxide[m] + H+[m] + NADH[m]</v>
      </c>
      <c r="I1860" s="3" t="b">
        <f>_xlfn.XLOOKUP(RT_gsm[[#This Row],[rxn in SC GSM]],sc_gsm[model_rxn],sc_gsm[Column12],"")</f>
        <v>0</v>
      </c>
      <c r="J1860" s="3" t="str">
        <f>IF(RT_gsm[[#This Row],[Column2]]="REV",FIND("&lt;=&gt;",RT_gsm[[#This Row],[Column8]]),"")</f>
        <v/>
      </c>
    </row>
    <row r="1861" spans="1:10" hidden="1" x14ac:dyDescent="0.2">
      <c r="A1861" t="s">
        <v>1023</v>
      </c>
      <c r="B1861" t="s">
        <v>3902</v>
      </c>
      <c r="C1861" t="str">
        <f>RT_gsm[[#This Row],[model_rxn]]&amp;"_"&amp;RT_gsm[[#This Row],[Column2]]</f>
        <v>HISTD_c_FWD</v>
      </c>
      <c r="D1861" t="str">
        <f>_xlfn.XLOOKUP(RT_gsm[[#This Row],[Column3]],SC_enz[name_dir],SC_enz[name_dir],"")</f>
        <v>HISTD_c_FWD</v>
      </c>
      <c r="E1861" t="str">
        <f>_xlfn.XLOOKUP(RT_gsm[[#This Row],[model_rxn]],sc_gsm[model_rxn],sc_gsm[model_rxn],"")</f>
        <v>HISTD_c</v>
      </c>
      <c r="F1861" s="3" t="str">
        <f>_xlfn.XLOOKUP(RT_gsm[[#This Row],[Column3]],sc_gsm[Column3],sc_gsm[Column3],"")</f>
        <v>HISTD_c_FWD</v>
      </c>
      <c r="G1861" s="3" t="str" cm="1">
        <f t="array" ref="G1861">RT_gsm[[#This Row],[model_rxn]]&amp;",r,"&amp;_xlfn.SWITCH(RT_gsm[[#This Row],[Column2]],"REV","lower_bound:-","FWD","upper_bound:")&amp;"1000"</f>
        <v>HISTD_c,r,upper_bound:1000</v>
      </c>
      <c r="H1861" s="3" t="str">
        <f>_xlfn.XLOOKUP(RT_gsm[[#This Row],[rxn in SC GSM]],sc_gsm[model_rxn],sc_gsm[yeast8.3.4 equation],"")</f>
        <v>H2O[c] + L-histidinol[c] + 2 NAD[c] =&gt; 3 H+[c] + L-histidine[c] + 2 NADH[c]</v>
      </c>
      <c r="I1861" s="3" t="b">
        <f>_xlfn.XLOOKUP(RT_gsm[[#This Row],[rxn in SC GSM]],sc_gsm[model_rxn],sc_gsm[Column12],"")</f>
        <v>1</v>
      </c>
      <c r="J1861" s="3" t="str">
        <f>IF(RT_gsm[[#This Row],[Column2]]="REV",FIND("&lt;=&gt;",RT_gsm[[#This Row],[Column8]]),"")</f>
        <v/>
      </c>
    </row>
    <row r="1862" spans="1:10" hidden="1" x14ac:dyDescent="0.2">
      <c r="A1862" t="s">
        <v>1026</v>
      </c>
      <c r="B1862" t="s">
        <v>3902</v>
      </c>
      <c r="C1862" t="str">
        <f>RT_gsm[[#This Row],[model_rxn]]&amp;"_"&amp;RT_gsm[[#This Row],[Column2]]</f>
        <v>HISTP_c_FWD</v>
      </c>
      <c r="D1862" t="str">
        <f>_xlfn.XLOOKUP(RT_gsm[[#This Row],[Column3]],SC_enz[name_dir],SC_enz[name_dir],"")</f>
        <v>HISTP_c_FWD</v>
      </c>
      <c r="E1862" t="str">
        <f>_xlfn.XLOOKUP(RT_gsm[[#This Row],[model_rxn]],sc_gsm[model_rxn],sc_gsm[model_rxn],"")</f>
        <v>HISTP_c</v>
      </c>
      <c r="F1862" s="3" t="str">
        <f>_xlfn.XLOOKUP(RT_gsm[[#This Row],[Column3]],sc_gsm[Column3],sc_gsm[Column3],"")</f>
        <v>HISTP_c_FWD</v>
      </c>
      <c r="G1862" s="3" t="str" cm="1">
        <f t="array" ref="G1862">RT_gsm[[#This Row],[model_rxn]]&amp;",r,"&amp;_xlfn.SWITCH(RT_gsm[[#This Row],[Column2]],"REV","lower_bound:-","FWD","upper_bound:")&amp;"1000"</f>
        <v>HISTP_c,r,upper_bound:1000</v>
      </c>
      <c r="H1862" s="3" t="str">
        <f>_xlfn.XLOOKUP(RT_gsm[[#This Row],[rxn in SC GSM]],sc_gsm[model_rxn],sc_gsm[yeast8.3.4 equation],"")</f>
        <v>H2O[c] + L-histidinol phosphate[c] =&gt; L-histidinol[c] + phosphate[c]</v>
      </c>
      <c r="I1862" s="3" t="b">
        <f>_xlfn.XLOOKUP(RT_gsm[[#This Row],[rxn in SC GSM]],sc_gsm[model_rxn],sc_gsm[Column12],"")</f>
        <v>1</v>
      </c>
      <c r="J1862" s="3" t="str">
        <f>IF(RT_gsm[[#This Row],[Column2]]="REV",FIND("&lt;=&gt;",RT_gsm[[#This Row],[Column8]]),"")</f>
        <v/>
      </c>
    </row>
    <row r="1863" spans="1:10" hidden="1" x14ac:dyDescent="0.2">
      <c r="A1863" t="s">
        <v>3580</v>
      </c>
      <c r="B1863" t="s">
        <v>3902</v>
      </c>
      <c r="C1863" t="str">
        <f>RT_gsm[[#This Row],[model_rxn]]&amp;"_"&amp;RT_gsm[[#This Row],[Column2]]</f>
        <v>HISTRS_c_FWD</v>
      </c>
      <c r="D1863" t="str">
        <f>_xlfn.XLOOKUP(RT_gsm[[#This Row],[Column3]],SC_enz[name_dir],SC_enz[name_dir],"")</f>
        <v>HISTRS_c_FWD</v>
      </c>
      <c r="E1863" t="str">
        <f>_xlfn.XLOOKUP(RT_gsm[[#This Row],[model_rxn]],sc_gsm[model_rxn],sc_gsm[model_rxn],"")</f>
        <v>HISTRS_c</v>
      </c>
      <c r="F1863" s="3" t="str">
        <f>_xlfn.XLOOKUP(RT_gsm[[#This Row],[Column3]],sc_gsm[Column3],sc_gsm[Column3],"")</f>
        <v>HISTRS_c_FWD</v>
      </c>
      <c r="G1863" s="3" t="str" cm="1">
        <f t="array" ref="G1863">RT_gsm[[#This Row],[model_rxn]]&amp;",r,"&amp;_xlfn.SWITCH(RT_gsm[[#This Row],[Column2]],"REV","lower_bound:-","FWD","upper_bound:")&amp;"1000"</f>
        <v>HISTRS_c,r,upper_bound:1000</v>
      </c>
      <c r="H1863" s="3" t="str">
        <f>_xlfn.XLOOKUP(RT_gsm[[#This Row],[rxn in SC GSM]],sc_gsm[model_rxn],sc_gsm[yeast8.3.4 equation],"")</f>
        <v>ATP[c] + L-histidine[c] + tRNA(His)[c] =&gt; AMP[c] + diphosphate[c] + His-tRNA(His)[c]</v>
      </c>
      <c r="I1863" s="3" t="b">
        <f>_xlfn.XLOOKUP(RT_gsm[[#This Row],[rxn in SC GSM]],sc_gsm[model_rxn],sc_gsm[Column12],"")</f>
        <v>1</v>
      </c>
      <c r="J1863" s="3" t="str">
        <f>IF(RT_gsm[[#This Row],[Column2]]="REV",FIND("&lt;=&gt;",RT_gsm[[#This Row],[Column8]]),"")</f>
        <v/>
      </c>
    </row>
    <row r="1864" spans="1:10" hidden="1" x14ac:dyDescent="0.2">
      <c r="A1864" t="s">
        <v>3583</v>
      </c>
      <c r="B1864" t="s">
        <v>3902</v>
      </c>
      <c r="C1864" t="str">
        <f>RT_gsm[[#This Row],[model_rxn]]&amp;"_"&amp;RT_gsm[[#This Row],[Column2]]</f>
        <v>HISTRS_m_FWD</v>
      </c>
      <c r="D1864" t="str">
        <f>_xlfn.XLOOKUP(RT_gsm[[#This Row],[Column3]],SC_enz[name_dir],SC_enz[name_dir],"")</f>
        <v>HISTRS_m_FWD</v>
      </c>
      <c r="E1864" t="str">
        <f>_xlfn.XLOOKUP(RT_gsm[[#This Row],[model_rxn]],sc_gsm[model_rxn],sc_gsm[model_rxn],"")</f>
        <v>HISTRS_m</v>
      </c>
      <c r="F1864" s="3" t="str">
        <f>_xlfn.XLOOKUP(RT_gsm[[#This Row],[Column3]],sc_gsm[Column3],sc_gsm[Column3],"")</f>
        <v>HISTRS_m_FWD</v>
      </c>
      <c r="G1864" s="3" t="str" cm="1">
        <f t="array" ref="G1864">RT_gsm[[#This Row],[model_rxn]]&amp;",r,"&amp;_xlfn.SWITCH(RT_gsm[[#This Row],[Column2]],"REV","lower_bound:-","FWD","upper_bound:")&amp;"1000"</f>
        <v>HISTRS_m,r,upper_bound:1000</v>
      </c>
      <c r="H1864" s="3" t="str">
        <f>_xlfn.XLOOKUP(RT_gsm[[#This Row],[rxn in SC GSM]],sc_gsm[model_rxn],sc_gsm[yeast8.3.4 equation],"")</f>
        <v>ATP[c] + L-histidine[c] + tRNA(His)[c] =&gt; AMP[c] + diphosphate[c] + His-tRNA(His)[c]</v>
      </c>
      <c r="I1864" s="3" t="b">
        <f>_xlfn.XLOOKUP(RT_gsm[[#This Row],[rxn in SC GSM]],sc_gsm[model_rxn],sc_gsm[Column12],"")</f>
        <v>1</v>
      </c>
      <c r="J1864" s="3" t="str">
        <f>IF(RT_gsm[[#This Row],[Column2]]="REV",FIND("&lt;=&gt;",RT_gsm[[#This Row],[Column8]]),"")</f>
        <v/>
      </c>
    </row>
    <row r="1865" spans="1:10" hidden="1" x14ac:dyDescent="0.2">
      <c r="A1865" t="s">
        <v>3774</v>
      </c>
      <c r="B1865" t="s">
        <v>3902</v>
      </c>
      <c r="C1865" t="str">
        <f>RT_gsm[[#This Row],[model_rxn]]&amp;"_"&amp;RT_gsm[[#This Row],[Column2]]</f>
        <v>HISt_c_m_FWD</v>
      </c>
      <c r="D1865" t="str">
        <f>_xlfn.XLOOKUP(RT_gsm[[#This Row],[Column3]],SC_enz[name_dir],SC_enz[name_dir],"")</f>
        <v>HISt_c_m_FWD</v>
      </c>
      <c r="E1865" t="str">
        <f>_xlfn.XLOOKUP(RT_gsm[[#This Row],[model_rxn]],sc_gsm[model_rxn],sc_gsm[model_rxn],"")</f>
        <v>HISt_c_m</v>
      </c>
      <c r="F1865" s="3" t="str">
        <f>_xlfn.XLOOKUP(RT_gsm[[#This Row],[Column3]],sc_gsm[Column3],sc_gsm[Column3],"")</f>
        <v>HISt_c_m_FWD</v>
      </c>
      <c r="G1865" s="3" t="str" cm="1">
        <f t="array" ref="G1865">RT_gsm[[#This Row],[model_rxn]]&amp;",r,"&amp;_xlfn.SWITCH(RT_gsm[[#This Row],[Column2]],"REV","lower_bound:-","FWD","upper_bound:")&amp;"1000"</f>
        <v>HISt_c_m,r,upper_bound:1000</v>
      </c>
      <c r="H1865" s="3" t="str">
        <f>_xlfn.XLOOKUP(RT_gsm[[#This Row],[rxn in SC GSM]],sc_gsm[model_rxn],sc_gsm[yeast8.3.4 equation],"")</f>
        <v>L-histidine[c] =&gt; L-histidine[m]</v>
      </c>
      <c r="I1865" s="3" t="b">
        <f>_xlfn.XLOOKUP(RT_gsm[[#This Row],[rxn in SC GSM]],sc_gsm[model_rxn],sc_gsm[Column12],"")</f>
        <v>1</v>
      </c>
      <c r="J1865" s="3" t="str">
        <f>IF(RT_gsm[[#This Row],[Column2]]="REV",FIND("&lt;=&gt;",RT_gsm[[#This Row],[Column8]]),"")</f>
        <v/>
      </c>
    </row>
    <row r="1866" spans="1:10" hidden="1" x14ac:dyDescent="0.2">
      <c r="A1866" t="s">
        <v>2247</v>
      </c>
      <c r="B1866" t="s">
        <v>3902</v>
      </c>
      <c r="C1866" t="str">
        <f>RT_gsm[[#This Row],[model_rxn]]&amp;"_"&amp;RT_gsm[[#This Row],[Column2]]</f>
        <v>HIStpa_v_FWD</v>
      </c>
      <c r="D1866" t="str">
        <f>_xlfn.XLOOKUP(RT_gsm[[#This Row],[Column3]],SC_enz[name_dir],SC_enz[name_dir],"")</f>
        <v>HIStpa_v_FWD</v>
      </c>
      <c r="E1866" t="str">
        <f>_xlfn.XLOOKUP(RT_gsm[[#This Row],[model_rxn]],sc_gsm[model_rxn],sc_gsm[model_rxn],"")</f>
        <v>HIStpa_v</v>
      </c>
      <c r="F1866" s="3" t="str">
        <f>_xlfn.XLOOKUP(RT_gsm[[#This Row],[Column3]],sc_gsm[Column3],sc_gsm[Column3],"")</f>
        <v>HIStpa_v_FWD</v>
      </c>
      <c r="G1866" s="3" t="str" cm="1">
        <f t="array" ref="G1866">RT_gsm[[#This Row],[model_rxn]]&amp;",r,"&amp;_xlfn.SWITCH(RT_gsm[[#This Row],[Column2]],"REV","lower_bound:-","FWD","upper_bound:")&amp;"1000"</f>
        <v>HIStpa_v,r,upper_bound:1000</v>
      </c>
      <c r="H1866" s="3" t="str">
        <f>_xlfn.XLOOKUP(RT_gsm[[#This Row],[rxn in SC GSM]],sc_gsm[model_rxn],sc_gsm[yeast8.3.4 equation],"")</f>
        <v>H+[v] + L-histidine[c] =&gt; H+[c] + L-histidine[v]</v>
      </c>
      <c r="I1866" s="3" t="b">
        <f>_xlfn.XLOOKUP(RT_gsm[[#This Row],[rxn in SC GSM]],sc_gsm[model_rxn],sc_gsm[Column12],"")</f>
        <v>1</v>
      </c>
      <c r="J1866" s="3" t="str">
        <f>IF(RT_gsm[[#This Row],[Column2]]="REV",FIND("&lt;=&gt;",RT_gsm[[#This Row],[Column8]]),"")</f>
        <v/>
      </c>
    </row>
    <row r="1867" spans="1:10" hidden="1" x14ac:dyDescent="0.2">
      <c r="A1867" t="s">
        <v>101</v>
      </c>
      <c r="B1867" t="s">
        <v>3902</v>
      </c>
      <c r="C1867" t="str">
        <f>RT_gsm[[#This Row],[model_rxn]]&amp;"_"&amp;RT_gsm[[#This Row],[Column2]]</f>
        <v>HKYNH_c_FWD</v>
      </c>
      <c r="D1867" t="str">
        <f>_xlfn.XLOOKUP(RT_gsm[[#This Row],[Column3]],SC_enz[name_dir],SC_enz[name_dir],"")</f>
        <v>HKYNH_c_FWD</v>
      </c>
      <c r="E1867" t="str">
        <f>_xlfn.XLOOKUP(RT_gsm[[#This Row],[model_rxn]],sc_gsm[model_rxn],sc_gsm[model_rxn],"")</f>
        <v>HKYNH_c</v>
      </c>
      <c r="F1867" s="3" t="str">
        <f>_xlfn.XLOOKUP(RT_gsm[[#This Row],[Column3]],sc_gsm[Column3],sc_gsm[Column3],"")</f>
        <v>HKYNH_c_FWD</v>
      </c>
      <c r="G1867" s="3" t="str" cm="1">
        <f t="array" ref="G1867">RT_gsm[[#This Row],[model_rxn]]&amp;",r,"&amp;_xlfn.SWITCH(RT_gsm[[#This Row],[Column2]],"REV","lower_bound:-","FWD","upper_bound:")&amp;"1000"</f>
        <v>HKYNH_c,r,upper_bound:1000</v>
      </c>
      <c r="H1867" s="3" t="str">
        <f>_xlfn.XLOOKUP(RT_gsm[[#This Row],[rxn in SC GSM]],sc_gsm[model_rxn],sc_gsm[yeast8.3.4 equation],"")</f>
        <v>3-hydroxy-L-kynurenine[c] + H2O[c] =&gt; 3-hydroxyanthranilate[c] + L-alanine[c]</v>
      </c>
      <c r="I1867" s="3" t="b">
        <f>_xlfn.XLOOKUP(RT_gsm[[#This Row],[rxn in SC GSM]],sc_gsm[model_rxn],sc_gsm[Column12],"")</f>
        <v>0</v>
      </c>
      <c r="J1867" s="3" t="str">
        <f>IF(RT_gsm[[#This Row],[Column2]]="REV",FIND("&lt;=&gt;",RT_gsm[[#This Row],[Column8]]),"")</f>
        <v/>
      </c>
    </row>
    <row r="1868" spans="1:10" hidden="1" x14ac:dyDescent="0.2">
      <c r="A1868" t="s">
        <v>5652</v>
      </c>
      <c r="B1868" t="s">
        <v>3902</v>
      </c>
      <c r="C1868" t="str">
        <f>RT_gsm[[#This Row],[model_rxn]]&amp;"_"&amp;RT_gsm[[#This Row],[Column2]]</f>
        <v>HLYSMT_m_FWD</v>
      </c>
      <c r="D1868" t="str">
        <f>_xlfn.XLOOKUP(RT_gsm[[#This Row],[Column3]],SC_enz[name_dir],SC_enz[name_dir],"")</f>
        <v/>
      </c>
      <c r="E1868" t="str">
        <f>_xlfn.XLOOKUP(RT_gsm[[#This Row],[model_rxn]],sc_gsm[model_rxn],sc_gsm[model_rxn],"")</f>
        <v/>
      </c>
      <c r="F1868" s="3" t="str">
        <f>_xlfn.XLOOKUP(RT_gsm[[#This Row],[Column3]],sc_gsm[Column3],sc_gsm[Column3],"")</f>
        <v/>
      </c>
      <c r="G1868" s="3" t="str" cm="1">
        <f t="array" ref="G1868">RT_gsm[[#This Row],[model_rxn]]&amp;",r,"&amp;_xlfn.SWITCH(RT_gsm[[#This Row],[Column2]],"REV","lower_bound:-","FWD","upper_bound:")&amp;"1000"</f>
        <v>HLYSMT_m,r,upper_bound:1000</v>
      </c>
      <c r="H1868" s="3" t="str">
        <f>_xlfn.XLOOKUP(RT_gsm[[#This Row],[rxn in SC GSM]],sc_gsm[model_rxn],sc_gsm[yeast8.3.4 equation],"")</f>
        <v/>
      </c>
      <c r="I1868" s="3" t="str">
        <f>_xlfn.XLOOKUP(RT_gsm[[#This Row],[rxn in SC GSM]],sc_gsm[model_rxn],sc_gsm[Column12],"")</f>
        <v/>
      </c>
      <c r="J1868" s="3" t="str">
        <f>IF(RT_gsm[[#This Row],[Column2]]="REV",FIND("&lt;=&gt;",RT_gsm[[#This Row],[Column8]]),"")</f>
        <v/>
      </c>
    </row>
    <row r="1869" spans="1:10" hidden="1" x14ac:dyDescent="0.2">
      <c r="A1869" t="s">
        <v>1071</v>
      </c>
      <c r="B1869" t="s">
        <v>3902</v>
      </c>
      <c r="C1869" t="str">
        <f>RT_gsm[[#This Row],[model_rxn]]&amp;"_"&amp;RT_gsm[[#This Row],[Column2]]</f>
        <v>HMGCOAR_c_FWD</v>
      </c>
      <c r="D1869" t="str">
        <f>_xlfn.XLOOKUP(RT_gsm[[#This Row],[Column3]],SC_enz[name_dir],SC_enz[name_dir],"")</f>
        <v>HMGCOAR_c_FWD</v>
      </c>
      <c r="E1869" t="str">
        <f>_xlfn.XLOOKUP(RT_gsm[[#This Row],[model_rxn]],sc_gsm[model_rxn],sc_gsm[model_rxn],"")</f>
        <v>HMGCOAR_c</v>
      </c>
      <c r="F1869" s="3" t="str">
        <f>_xlfn.XLOOKUP(RT_gsm[[#This Row],[Column3]],sc_gsm[Column3],sc_gsm[Column3],"")</f>
        <v>HMGCOAR_c_FWD</v>
      </c>
      <c r="G1869" s="3" t="str" cm="1">
        <f t="array" ref="G1869">RT_gsm[[#This Row],[model_rxn]]&amp;",r,"&amp;_xlfn.SWITCH(RT_gsm[[#This Row],[Column2]],"REV","lower_bound:-","FWD","upper_bound:")&amp;"1000"</f>
        <v>HMGCOAR_c,r,upper_bound:1000</v>
      </c>
      <c r="H1869" s="3" t="str">
        <f>_xlfn.XLOOKUP(RT_gsm[[#This Row],[rxn in SC GSM]],sc_gsm[model_rxn],sc_gsm[yeast8.3.4 equation],"")</f>
        <v>3-hydroxy-3-methylglutaryl-CoA[c] + 2 H+[c] + 2 NADPH[c] =&gt; (R)-mevalonate[c] + coenzyme A[c] + 2 NADP(+)[c]</v>
      </c>
      <c r="I1869" s="3" t="b">
        <f>_xlfn.XLOOKUP(RT_gsm[[#This Row],[rxn in SC GSM]],sc_gsm[model_rxn],sc_gsm[Column12],"")</f>
        <v>1</v>
      </c>
      <c r="J1869" s="3" t="str">
        <f>IF(RT_gsm[[#This Row],[Column2]]="REV",FIND("&lt;=&gt;",RT_gsm[[#This Row],[Column8]]),"")</f>
        <v/>
      </c>
    </row>
    <row r="1870" spans="1:10" hidden="1" x14ac:dyDescent="0.2">
      <c r="A1870" t="s">
        <v>1076</v>
      </c>
      <c r="B1870" t="s">
        <v>3902</v>
      </c>
      <c r="C1870" t="str">
        <f>RT_gsm[[#This Row],[model_rxn]]&amp;"_"&amp;RT_gsm[[#This Row],[Column2]]</f>
        <v>HMGCOAS_c_FWD</v>
      </c>
      <c r="D1870" t="str">
        <f>_xlfn.XLOOKUP(RT_gsm[[#This Row],[Column3]],SC_enz[name_dir],SC_enz[name_dir],"")</f>
        <v>HMGCOAS_c_FWD</v>
      </c>
      <c r="E1870" t="str">
        <f>_xlfn.XLOOKUP(RT_gsm[[#This Row],[model_rxn]],sc_gsm[model_rxn],sc_gsm[model_rxn],"")</f>
        <v>HMGCOAS_c</v>
      </c>
      <c r="F1870" s="3" t="str">
        <f>_xlfn.XLOOKUP(RT_gsm[[#This Row],[Column3]],sc_gsm[Column3],sc_gsm[Column3],"")</f>
        <v>HMGCOAS_c_FWD</v>
      </c>
      <c r="G1870" s="3" t="str" cm="1">
        <f t="array" ref="G1870">RT_gsm[[#This Row],[model_rxn]]&amp;",r,"&amp;_xlfn.SWITCH(RT_gsm[[#This Row],[Column2]],"REV","lower_bound:-","FWD","upper_bound:")&amp;"1000"</f>
        <v>HMGCOAS_c,r,upper_bound:1000</v>
      </c>
      <c r="H1870" s="3" t="str">
        <f>_xlfn.XLOOKUP(RT_gsm[[#This Row],[rxn in SC GSM]],sc_gsm[model_rxn],sc_gsm[yeast8.3.4 equation],"")</f>
        <v>acetoacetyl-CoA[c] + acetyl-CoA[c] + H2O[c] =&gt; 3-hydroxy-3-methylglutaryl-CoA[c] + coenzyme A[c] + H+[c]</v>
      </c>
      <c r="I1870" s="3" t="b">
        <f>_xlfn.XLOOKUP(RT_gsm[[#This Row],[rxn in SC GSM]],sc_gsm[model_rxn],sc_gsm[Column12],"")</f>
        <v>0</v>
      </c>
      <c r="J1870" s="3" t="str">
        <f>IF(RT_gsm[[#This Row],[Column2]]="REV",FIND("&lt;=&gt;",RT_gsm[[#This Row],[Column8]]),"")</f>
        <v/>
      </c>
    </row>
    <row r="1871" spans="1:10" hidden="1" x14ac:dyDescent="0.2">
      <c r="A1871" t="s">
        <v>1079</v>
      </c>
      <c r="B1871" t="s">
        <v>3902</v>
      </c>
      <c r="C1871" t="str">
        <f>RT_gsm[[#This Row],[model_rxn]]&amp;"_"&amp;RT_gsm[[#This Row],[Column2]]</f>
        <v>HMGCOAS_m_FWD</v>
      </c>
      <c r="D1871" t="str">
        <f>_xlfn.XLOOKUP(RT_gsm[[#This Row],[Column3]],SC_enz[name_dir],SC_enz[name_dir],"")</f>
        <v>HMGCOAS_m_FWD</v>
      </c>
      <c r="E1871" t="str">
        <f>_xlfn.XLOOKUP(RT_gsm[[#This Row],[model_rxn]],sc_gsm[model_rxn],sc_gsm[model_rxn],"")</f>
        <v>HMGCOAS_m</v>
      </c>
      <c r="F1871" s="3" t="str">
        <f>_xlfn.XLOOKUP(RT_gsm[[#This Row],[Column3]],sc_gsm[Column3],sc_gsm[Column3],"")</f>
        <v>HMGCOAS_m_FWD</v>
      </c>
      <c r="G1871" s="3" t="str" cm="1">
        <f t="array" ref="G1871">RT_gsm[[#This Row],[model_rxn]]&amp;",r,"&amp;_xlfn.SWITCH(RT_gsm[[#This Row],[Column2]],"REV","lower_bound:-","FWD","upper_bound:")&amp;"1000"</f>
        <v>HMGCOAS_m,r,upper_bound:1000</v>
      </c>
      <c r="H1871" s="3" t="str">
        <f>_xlfn.XLOOKUP(RT_gsm[[#This Row],[rxn in SC GSM]],sc_gsm[model_rxn],sc_gsm[yeast8.3.4 equation],"")</f>
        <v>acetoacetyl-CoA[c] + acetyl-CoA[c] + H2O[c] =&gt; 3-hydroxy-3-methylglutaryl-CoA[c] + coenzyme A[c] + H+[c]</v>
      </c>
      <c r="I1871" s="3" t="b">
        <f>_xlfn.XLOOKUP(RT_gsm[[#This Row],[rxn in SC GSM]],sc_gsm[model_rxn],sc_gsm[Column12],"")</f>
        <v>0</v>
      </c>
      <c r="J1871" s="3" t="str">
        <f>IF(RT_gsm[[#This Row],[Column2]]="REV",FIND("&lt;=&gt;",RT_gsm[[#This Row],[Column8]]),"")</f>
        <v/>
      </c>
    </row>
    <row r="1872" spans="1:10" hidden="1" x14ac:dyDescent="0.2">
      <c r="A1872" t="s">
        <v>1079</v>
      </c>
      <c r="B1872" t="s">
        <v>3903</v>
      </c>
      <c r="C1872" t="str">
        <f>RT_gsm[[#This Row],[model_rxn]]&amp;"_"&amp;RT_gsm[[#This Row],[Column2]]</f>
        <v>HMGCOAS_m_REV</v>
      </c>
      <c r="D1872" t="str">
        <f>_xlfn.XLOOKUP(RT_gsm[[#This Row],[Column3]],SC_enz[name_dir],SC_enz[name_dir],"")</f>
        <v/>
      </c>
      <c r="E1872" t="str">
        <f>_xlfn.XLOOKUP(RT_gsm[[#This Row],[model_rxn]],sc_gsm[model_rxn],sc_gsm[model_rxn],"")</f>
        <v>HMGCOAS_m</v>
      </c>
      <c r="F1872" s="3" t="str">
        <f>_xlfn.XLOOKUP(RT_gsm[[#This Row],[Column3]],sc_gsm[Column3],sc_gsm[Column3],"")</f>
        <v/>
      </c>
      <c r="G1872" s="3" t="str" cm="1">
        <f t="array" ref="G1872">RT_gsm[[#This Row],[model_rxn]]&amp;",r,"&amp;_xlfn.SWITCH(RT_gsm[[#This Row],[Column2]],"REV","lower_bound:-","FWD","upper_bound:")&amp;"1000"</f>
        <v>HMGCOAS_m,r,lower_bound:-1000</v>
      </c>
      <c r="H1872" s="3" t="str">
        <f>_xlfn.XLOOKUP(RT_gsm[[#This Row],[rxn in SC GSM]],sc_gsm[model_rxn],sc_gsm[yeast8.3.4 equation],"")</f>
        <v>acetoacetyl-CoA[c] + acetyl-CoA[c] + H2O[c] =&gt; 3-hydroxy-3-methylglutaryl-CoA[c] + coenzyme A[c] + H+[c]</v>
      </c>
      <c r="I1872" s="3" t="b">
        <f>_xlfn.XLOOKUP(RT_gsm[[#This Row],[rxn in SC GSM]],sc_gsm[model_rxn],sc_gsm[Column12],"")</f>
        <v>0</v>
      </c>
      <c r="J1872" s="3" t="e">
        <f>IF(RT_gsm[[#This Row],[Column2]]="REV",FIND("&lt;=&gt;",RT_gsm[[#This Row],[Column8]]),"")</f>
        <v>#VALUE!</v>
      </c>
    </row>
    <row r="1873" spans="1:10" hidden="1" x14ac:dyDescent="0.2">
      <c r="A1873" t="s">
        <v>2656</v>
      </c>
      <c r="B1873" t="s">
        <v>3903</v>
      </c>
      <c r="C1873" t="str">
        <f>RT_gsm[[#This Row],[model_rxn]]&amp;"_"&amp;RT_gsm[[#This Row],[Column2]]</f>
        <v>HMGCOAt_c_m_REV</v>
      </c>
      <c r="D1873" t="str">
        <f>_xlfn.XLOOKUP(RT_gsm[[#This Row],[Column3]],SC_enz[name_dir],SC_enz[name_dir],"")</f>
        <v>HMGCOAt_c_m_REV</v>
      </c>
      <c r="E1873" t="str">
        <f>_xlfn.XLOOKUP(RT_gsm[[#This Row],[model_rxn]],sc_gsm[model_rxn],sc_gsm[model_rxn],"")</f>
        <v>HMGCOAt_c_m</v>
      </c>
      <c r="F1873" s="3" t="str">
        <f>_xlfn.XLOOKUP(RT_gsm[[#This Row],[Column3]],sc_gsm[Column3],sc_gsm[Column3],"")</f>
        <v>HMGCOAt_c_m_REV</v>
      </c>
      <c r="G1873" s="3" t="str" cm="1">
        <f t="array" ref="G1873">RT_gsm[[#This Row],[model_rxn]]&amp;",r,"&amp;_xlfn.SWITCH(RT_gsm[[#This Row],[Column2]],"REV","lower_bound:-","FWD","upper_bound:")&amp;"1000"</f>
        <v>HMGCOAt_c_m,r,lower_bound:-1000</v>
      </c>
      <c r="H1873" s="3" t="str">
        <f>_xlfn.XLOOKUP(RT_gsm[[#This Row],[rxn in SC GSM]],sc_gsm[model_rxn],sc_gsm[yeast8.3.4 equation],"")</f>
        <v>3-hydroxy-3-methylglutaryl-CoA[c] &lt;=&gt; 3-hydroxy-3-methylglutaryl-CoA[m]</v>
      </c>
      <c r="I1873" s="3" t="b">
        <f>_xlfn.XLOOKUP(RT_gsm[[#This Row],[rxn in SC GSM]],sc_gsm[model_rxn],sc_gsm[Column12],"")</f>
        <v>1</v>
      </c>
      <c r="J1873" s="3">
        <f>IF(RT_gsm[[#This Row],[Column2]]="REV",FIND("&lt;=&gt;",RT_gsm[[#This Row],[Column8]]),"")</f>
        <v>35</v>
      </c>
    </row>
    <row r="1874" spans="1:10" hidden="1" x14ac:dyDescent="0.2">
      <c r="A1874" t="s">
        <v>2656</v>
      </c>
      <c r="B1874" t="s">
        <v>3902</v>
      </c>
      <c r="C1874" t="str">
        <f>RT_gsm[[#This Row],[model_rxn]]&amp;"_"&amp;RT_gsm[[#This Row],[Column2]]</f>
        <v>HMGCOAt_c_m_FWD</v>
      </c>
      <c r="D1874" t="str">
        <f>_xlfn.XLOOKUP(RT_gsm[[#This Row],[Column3]],SC_enz[name_dir],SC_enz[name_dir],"")</f>
        <v>HMGCOAt_c_m_FWD</v>
      </c>
      <c r="E1874" t="str">
        <f>_xlfn.XLOOKUP(RT_gsm[[#This Row],[model_rxn]],sc_gsm[model_rxn],sc_gsm[model_rxn],"")</f>
        <v>HMGCOAt_c_m</v>
      </c>
      <c r="F1874" s="3" t="str">
        <f>_xlfn.XLOOKUP(RT_gsm[[#This Row],[Column3]],sc_gsm[Column3],sc_gsm[Column3],"")</f>
        <v>HMGCOAt_c_m_FWD</v>
      </c>
      <c r="G1874" s="3" t="str" cm="1">
        <f t="array" ref="G1874">RT_gsm[[#This Row],[model_rxn]]&amp;",r,"&amp;_xlfn.SWITCH(RT_gsm[[#This Row],[Column2]],"REV","lower_bound:-","FWD","upper_bound:")&amp;"1000"</f>
        <v>HMGCOAt_c_m,r,upper_bound:1000</v>
      </c>
      <c r="H1874" s="3" t="str">
        <f>_xlfn.XLOOKUP(RT_gsm[[#This Row],[rxn in SC GSM]],sc_gsm[model_rxn],sc_gsm[yeast8.3.4 equation],"")</f>
        <v>3-hydroxy-3-methylglutaryl-CoA[c] &lt;=&gt; 3-hydroxy-3-methylglutaryl-CoA[m]</v>
      </c>
      <c r="I1874" s="3" t="b">
        <f>_xlfn.XLOOKUP(RT_gsm[[#This Row],[rxn in SC GSM]],sc_gsm[model_rxn],sc_gsm[Column12],"")</f>
        <v>1</v>
      </c>
      <c r="J1874" s="3" t="str">
        <f>IF(RT_gsm[[#This Row],[Column2]]="REV",FIND("&lt;=&gt;",RT_gsm[[#This Row],[Column8]]),"")</f>
        <v/>
      </c>
    </row>
    <row r="1875" spans="1:10" hidden="1" x14ac:dyDescent="0.2">
      <c r="A1875" t="s">
        <v>1080</v>
      </c>
      <c r="B1875" t="s">
        <v>3902</v>
      </c>
      <c r="C1875" t="str">
        <f>RT_gsm[[#This Row],[model_rxn]]&amp;"_"&amp;RT_gsm[[#This Row],[Column2]]</f>
        <v>HMPK1_c_FWD</v>
      </c>
      <c r="D1875" t="str">
        <f>_xlfn.XLOOKUP(RT_gsm[[#This Row],[Column3]],SC_enz[name_dir],SC_enz[name_dir],"")</f>
        <v>HMPK1_c_FWD</v>
      </c>
      <c r="E1875" t="str">
        <f>_xlfn.XLOOKUP(RT_gsm[[#This Row],[model_rxn]],sc_gsm[model_rxn],sc_gsm[model_rxn],"")</f>
        <v>HMPK1_c</v>
      </c>
      <c r="F1875" s="3" t="str">
        <f>_xlfn.XLOOKUP(RT_gsm[[#This Row],[Column3]],sc_gsm[Column3],sc_gsm[Column3],"")</f>
        <v>HMPK1_c_FWD</v>
      </c>
      <c r="G1875" s="3" t="str" cm="1">
        <f t="array" ref="G1875">RT_gsm[[#This Row],[model_rxn]]&amp;",r,"&amp;_xlfn.SWITCH(RT_gsm[[#This Row],[Column2]],"REV","lower_bound:-","FWD","upper_bound:")&amp;"1000"</f>
        <v>HMPK1_c,r,upper_bound:1000</v>
      </c>
      <c r="H1875" s="3" t="str">
        <f>_xlfn.XLOOKUP(RT_gsm[[#This Row],[rxn in SC GSM]],sc_gsm[model_rxn],sc_gsm[yeast8.3.4 equation],"")</f>
        <v>4-amino-5-hydroxymethyl-2-methylpyrimidine[c] + ATP[c] =&gt; 4-amino-2-methyl-5-phosphomethylpyrimidine[c] + ADP[c] + H+[c]</v>
      </c>
      <c r="I1875" s="3" t="b">
        <f>_xlfn.XLOOKUP(RT_gsm[[#This Row],[rxn in SC GSM]],sc_gsm[model_rxn],sc_gsm[Column12],"")</f>
        <v>1</v>
      </c>
      <c r="J1875" s="3" t="str">
        <f>IF(RT_gsm[[#This Row],[Column2]]="REV",FIND("&lt;=&gt;",RT_gsm[[#This Row],[Column8]]),"")</f>
        <v/>
      </c>
    </row>
    <row r="1876" spans="1:10" hidden="1" x14ac:dyDescent="0.2">
      <c r="A1876" t="s">
        <v>3576</v>
      </c>
      <c r="B1876" t="s">
        <v>3902</v>
      </c>
      <c r="C1876" t="str">
        <f>RT_gsm[[#This Row],[model_rxn]]&amp;"_"&amp;RT_gsm[[#This Row],[Column2]]</f>
        <v>HOMOX_m_FWD</v>
      </c>
      <c r="D1876" t="str">
        <f>_xlfn.XLOOKUP(RT_gsm[[#This Row],[Column3]],SC_enz[name_dir],SC_enz[name_dir],"")</f>
        <v>HOMOX_m_FWD</v>
      </c>
      <c r="E1876" t="str">
        <f>_xlfn.XLOOKUP(RT_gsm[[#This Row],[model_rxn]],sc_gsm[model_rxn],sc_gsm[model_rxn],"")</f>
        <v>HOMOX_m</v>
      </c>
      <c r="F1876" s="3" t="str">
        <f>_xlfn.XLOOKUP(RT_gsm[[#This Row],[Column3]],sc_gsm[Column3],sc_gsm[Column3],"")</f>
        <v>HOMOX_m_FWD</v>
      </c>
      <c r="G1876" s="3" t="str" cm="1">
        <f t="array" ref="G1876">RT_gsm[[#This Row],[model_rxn]]&amp;",r,"&amp;_xlfn.SWITCH(RT_gsm[[#This Row],[Column2]],"REV","lower_bound:-","FWD","upper_bound:")&amp;"1000"</f>
        <v>HOMOX_m,r,upper_bound:1000</v>
      </c>
      <c r="H1876" s="3" t="str">
        <f>_xlfn.XLOOKUP(RT_gsm[[#This Row],[rxn in SC GSM]],sc_gsm[model_rxn],sc_gsm[yeast8.3.4 equation],"")</f>
        <v>heme o[m] + NADH[m] + oxygen[m] =&gt; H2O[m] + heme a[m] + NAD[m]</v>
      </c>
      <c r="I1876" s="3" t="b">
        <f>_xlfn.XLOOKUP(RT_gsm[[#This Row],[rxn in SC GSM]],sc_gsm[model_rxn],sc_gsm[Column12],"")</f>
        <v>1</v>
      </c>
      <c r="J1876" s="3" t="str">
        <f>IF(RT_gsm[[#This Row],[Column2]]="REV",FIND("&lt;=&gt;",RT_gsm[[#This Row],[Column8]]),"")</f>
        <v/>
      </c>
    </row>
    <row r="1877" spans="1:10" hidden="1" x14ac:dyDescent="0.2">
      <c r="A1877" t="s">
        <v>2698</v>
      </c>
      <c r="B1877" t="s">
        <v>3903</v>
      </c>
      <c r="C1877" t="str">
        <f>RT_gsm[[#This Row],[model_rxn]]&amp;"_"&amp;RT_gsm[[#This Row],[Column2]]</f>
        <v>HOMt_c_e_REV</v>
      </c>
      <c r="D1877" t="str">
        <f>_xlfn.XLOOKUP(RT_gsm[[#This Row],[Column3]],SC_enz[name_dir],SC_enz[name_dir],"")</f>
        <v>HOMt_c_e_REV</v>
      </c>
      <c r="E1877" t="str">
        <f>_xlfn.XLOOKUP(RT_gsm[[#This Row],[model_rxn]],sc_gsm[model_rxn],sc_gsm[model_rxn],"")</f>
        <v>HOMt_c_e</v>
      </c>
      <c r="F1877" s="3" t="str">
        <f>_xlfn.XLOOKUP(RT_gsm[[#This Row],[Column3]],sc_gsm[Column3],sc_gsm[Column3],"")</f>
        <v>HOMt_c_e_REV</v>
      </c>
      <c r="G1877" s="3" t="str" cm="1">
        <f t="array" ref="G1877">RT_gsm[[#This Row],[model_rxn]]&amp;",r,"&amp;_xlfn.SWITCH(RT_gsm[[#This Row],[Column2]],"REV","lower_bound:-","FWD","upper_bound:")&amp;"1000"</f>
        <v>HOMt_c_e,r,lower_bound:-1000</v>
      </c>
      <c r="H1877" s="3" t="str">
        <f>_xlfn.XLOOKUP(RT_gsm[[#This Row],[rxn in SC GSM]],sc_gsm[model_rxn],sc_gsm[yeast8.3.4 equation],"")</f>
        <v>L-homoserine[e] &lt;=&gt; L-homoserine[c]</v>
      </c>
      <c r="I1877" s="3" t="b">
        <f>_xlfn.XLOOKUP(RT_gsm[[#This Row],[rxn in SC GSM]],sc_gsm[model_rxn],sc_gsm[Column12],"")</f>
        <v>1</v>
      </c>
      <c r="J1877" s="3">
        <f>IF(RT_gsm[[#This Row],[Column2]]="REV",FIND("&lt;=&gt;",RT_gsm[[#This Row],[Column8]]),"")</f>
        <v>17</v>
      </c>
    </row>
    <row r="1878" spans="1:10" hidden="1" x14ac:dyDescent="0.2">
      <c r="A1878" t="s">
        <v>2698</v>
      </c>
      <c r="B1878" t="s">
        <v>3902</v>
      </c>
      <c r="C1878" t="str">
        <f>RT_gsm[[#This Row],[model_rxn]]&amp;"_"&amp;RT_gsm[[#This Row],[Column2]]</f>
        <v>HOMt_c_e_FWD</v>
      </c>
      <c r="D1878" t="str">
        <f>_xlfn.XLOOKUP(RT_gsm[[#This Row],[Column3]],SC_enz[name_dir],SC_enz[name_dir],"")</f>
        <v>HOMt_c_e_FWD</v>
      </c>
      <c r="E1878" t="str">
        <f>_xlfn.XLOOKUP(RT_gsm[[#This Row],[model_rxn]],sc_gsm[model_rxn],sc_gsm[model_rxn],"")</f>
        <v>HOMt_c_e</v>
      </c>
      <c r="F1878" s="3" t="str">
        <f>_xlfn.XLOOKUP(RT_gsm[[#This Row],[Column3]],sc_gsm[Column3],sc_gsm[Column3],"")</f>
        <v>HOMt_c_e_FWD</v>
      </c>
      <c r="G1878" s="3" t="str" cm="1">
        <f t="array" ref="G1878">RT_gsm[[#This Row],[model_rxn]]&amp;",r,"&amp;_xlfn.SWITCH(RT_gsm[[#This Row],[Column2]],"REV","lower_bound:-","FWD","upper_bound:")&amp;"1000"</f>
        <v>HOMt_c_e,r,upper_bound:1000</v>
      </c>
      <c r="H1878" s="3" t="str">
        <f>_xlfn.XLOOKUP(RT_gsm[[#This Row],[rxn in SC GSM]],sc_gsm[model_rxn],sc_gsm[yeast8.3.4 equation],"")</f>
        <v>L-homoserine[e] &lt;=&gt; L-homoserine[c]</v>
      </c>
      <c r="I1878" s="3" t="b">
        <f>_xlfn.XLOOKUP(RT_gsm[[#This Row],[rxn in SC GSM]],sc_gsm[model_rxn],sc_gsm[Column12],"")</f>
        <v>1</v>
      </c>
      <c r="J1878" s="3" t="str">
        <f>IF(RT_gsm[[#This Row],[Column2]]="REV",FIND("&lt;=&gt;",RT_gsm[[#This Row],[Column8]]),"")</f>
        <v/>
      </c>
    </row>
    <row r="1879" spans="1:10" hidden="1" x14ac:dyDescent="0.2">
      <c r="A1879" t="s">
        <v>34</v>
      </c>
      <c r="B1879" t="s">
        <v>3902</v>
      </c>
      <c r="C1879" t="str">
        <f>RT_gsm[[#This Row],[model_rxn]]&amp;"_"&amp;RT_gsm[[#This Row],[Column2]]</f>
        <v>HPPK2_m_FWD</v>
      </c>
      <c r="D1879" t="str">
        <f>_xlfn.XLOOKUP(RT_gsm[[#This Row],[Column3]],SC_enz[name_dir],SC_enz[name_dir],"")</f>
        <v>HPPK2_m_FWD</v>
      </c>
      <c r="E1879" t="str">
        <f>_xlfn.XLOOKUP(RT_gsm[[#This Row],[model_rxn]],sc_gsm[model_rxn],sc_gsm[model_rxn],"")</f>
        <v>HPPK2_m</v>
      </c>
      <c r="F1879" s="3" t="str">
        <f>_xlfn.XLOOKUP(RT_gsm[[#This Row],[Column3]],sc_gsm[Column3],sc_gsm[Column3],"")</f>
        <v>HPPK2_m_FWD</v>
      </c>
      <c r="G1879" s="3" t="str" cm="1">
        <f t="array" ref="G1879">RT_gsm[[#This Row],[model_rxn]]&amp;",r,"&amp;_xlfn.SWITCH(RT_gsm[[#This Row],[Column2]],"REV","lower_bound:-","FWD","upper_bound:")&amp;"1000"</f>
        <v>HPPK2_m,r,upper_bound:1000</v>
      </c>
      <c r="H1879" s="3" t="str">
        <f>_xlfn.XLOOKUP(RT_gsm[[#This Row],[rxn in SC GSM]],sc_gsm[model_rxn],sc_gsm[yeast8.3.4 equation],"")</f>
        <v>2-amino-6-(hydroxymethyl)-7,8-dihydropteridin-4-ol[m] + ATP[m] =&gt; (2-amino-4-hydroxy-7,8-dihydropteridin-6-yl)methyl trihydrogen diphosphate[m] + AMP[m] + H+[m]</v>
      </c>
      <c r="I1879" s="3" t="b">
        <f>_xlfn.XLOOKUP(RT_gsm[[#This Row],[rxn in SC GSM]],sc_gsm[model_rxn],sc_gsm[Column12],"")</f>
        <v>1</v>
      </c>
      <c r="J1879" s="3" t="str">
        <f>IF(RT_gsm[[#This Row],[Column2]]="REV",FIND("&lt;=&gt;",RT_gsm[[#This Row],[Column8]]),"")</f>
        <v/>
      </c>
    </row>
    <row r="1880" spans="1:10" hidden="1" x14ac:dyDescent="0.2">
      <c r="A1880" t="s">
        <v>1181</v>
      </c>
      <c r="B1880" t="s">
        <v>3902</v>
      </c>
      <c r="C1880" t="str">
        <f>RT_gsm[[#This Row],[model_rxn]]&amp;"_"&amp;RT_gsm[[#This Row],[Column2]]</f>
        <v>HPRORy_c_FWD</v>
      </c>
      <c r="D1880" t="str">
        <f>_xlfn.XLOOKUP(RT_gsm[[#This Row],[Column3]],SC_enz[name_dir],SC_enz[name_dir],"")</f>
        <v>HPRORy_c_FWD</v>
      </c>
      <c r="E1880" t="str">
        <f>_xlfn.XLOOKUP(RT_gsm[[#This Row],[model_rxn]],sc_gsm[model_rxn],sc_gsm[model_rxn],"")</f>
        <v>HPRORy_c</v>
      </c>
      <c r="F1880" s="3" t="str">
        <f>_xlfn.XLOOKUP(RT_gsm[[#This Row],[Column3]],sc_gsm[Column3],sc_gsm[Column3],"")</f>
        <v>HPRORy_c_FWD</v>
      </c>
      <c r="G1880" s="3" t="str" cm="1">
        <f t="array" ref="G1880">RT_gsm[[#This Row],[model_rxn]]&amp;",r,"&amp;_xlfn.SWITCH(RT_gsm[[#This Row],[Column2]],"REV","lower_bound:-","FWD","upper_bound:")&amp;"1000"</f>
        <v>HPRORy_c,r,upper_bound:1000</v>
      </c>
      <c r="H1880" s="3" t="str">
        <f>_xlfn.XLOOKUP(RT_gsm[[#This Row],[rxn in SC GSM]],sc_gsm[model_rxn],sc_gsm[yeast8.3.4 equation],"")</f>
        <v>1-pyrroline-3-hydroxy-5-carboxylic acid[c] + 2 H+[c] + NADPH[c] =&gt; L-proline[c] + NADP(+)[c]</v>
      </c>
      <c r="I1880" s="3" t="b">
        <f>_xlfn.XLOOKUP(RT_gsm[[#This Row],[rxn in SC GSM]],sc_gsm[model_rxn],sc_gsm[Column12],"")</f>
        <v>0</v>
      </c>
      <c r="J1880" s="3" t="str">
        <f>IF(RT_gsm[[#This Row],[Column2]]="REV",FIND("&lt;=&gt;",RT_gsm[[#This Row],[Column8]]),"")</f>
        <v/>
      </c>
    </row>
    <row r="1881" spans="1:10" hidden="1" x14ac:dyDescent="0.2">
      <c r="A1881" t="s">
        <v>5680</v>
      </c>
      <c r="B1881" t="s">
        <v>3902</v>
      </c>
      <c r="C1881" t="str">
        <f>RT_gsm[[#This Row],[model_rxn]]&amp;"_"&amp;RT_gsm[[#This Row],[Column2]]</f>
        <v>HQLOR_c_FWD</v>
      </c>
      <c r="D1881" t="str">
        <f>_xlfn.XLOOKUP(RT_gsm[[#This Row],[Column3]],SC_enz[name_dir],SC_enz[name_dir],"")</f>
        <v/>
      </c>
      <c r="E1881" t="str">
        <f>_xlfn.XLOOKUP(RT_gsm[[#This Row],[model_rxn]],sc_gsm[model_rxn],sc_gsm[model_rxn],"")</f>
        <v/>
      </c>
      <c r="F1881" s="3" t="str">
        <f>_xlfn.XLOOKUP(RT_gsm[[#This Row],[Column3]],sc_gsm[Column3],sc_gsm[Column3],"")</f>
        <v/>
      </c>
      <c r="G1881" s="3" t="str" cm="1">
        <f t="array" ref="G1881">RT_gsm[[#This Row],[model_rxn]]&amp;",r,"&amp;_xlfn.SWITCH(RT_gsm[[#This Row],[Column2]],"REV","lower_bound:-","FWD","upper_bound:")&amp;"1000"</f>
        <v>HQLOR_c,r,upper_bound:1000</v>
      </c>
      <c r="H1881" s="3" t="str">
        <f>_xlfn.XLOOKUP(RT_gsm[[#This Row],[rxn in SC GSM]],sc_gsm[model_rxn],sc_gsm[yeast8.3.4 equation],"")</f>
        <v/>
      </c>
      <c r="I1881" s="3" t="str">
        <f>_xlfn.XLOOKUP(RT_gsm[[#This Row],[rxn in SC GSM]],sc_gsm[model_rxn],sc_gsm[Column12],"")</f>
        <v/>
      </c>
      <c r="J1881" s="3" t="str">
        <f>IF(RT_gsm[[#This Row],[Column2]]="REV",FIND("&lt;=&gt;",RT_gsm[[#This Row],[Column8]]),"")</f>
        <v/>
      </c>
    </row>
    <row r="1882" spans="1:10" hidden="1" x14ac:dyDescent="0.2">
      <c r="A1882" t="s">
        <v>1046</v>
      </c>
      <c r="B1882" t="s">
        <v>3902</v>
      </c>
      <c r="C1882" t="str">
        <f>RT_gsm[[#This Row],[model_rxn]]&amp;"_"&amp;RT_gsm[[#This Row],[Column2]]</f>
        <v>HSDx_c_FWD</v>
      </c>
      <c r="D1882" t="str">
        <f>_xlfn.XLOOKUP(RT_gsm[[#This Row],[Column3]],SC_enz[name_dir],SC_enz[name_dir],"")</f>
        <v>HSDx_c_FWD</v>
      </c>
      <c r="E1882" t="str">
        <f>_xlfn.XLOOKUP(RT_gsm[[#This Row],[model_rxn]],sc_gsm[model_rxn],sc_gsm[model_rxn],"")</f>
        <v>HSDx_c</v>
      </c>
      <c r="F1882" s="3" t="str">
        <f>_xlfn.XLOOKUP(RT_gsm[[#This Row],[Column3]],sc_gsm[Column3],sc_gsm[Column3],"")</f>
        <v>HSDx_c_FWD</v>
      </c>
      <c r="G1882" s="3" t="str" cm="1">
        <f t="array" ref="G1882">RT_gsm[[#This Row],[model_rxn]]&amp;",r,"&amp;_xlfn.SWITCH(RT_gsm[[#This Row],[Column2]],"REV","lower_bound:-","FWD","upper_bound:")&amp;"1000"</f>
        <v>HSDx_c,r,upper_bound:1000</v>
      </c>
      <c r="H1882" s="3" t="str">
        <f>_xlfn.XLOOKUP(RT_gsm[[#This Row],[rxn in SC GSM]],sc_gsm[model_rxn],sc_gsm[yeast8.3.4 equation],"")</f>
        <v>H+[c] + L-aspartate 4-semialdehyde[c] + NADH[c] =&gt; L-homoserine[c] + NAD[c]</v>
      </c>
      <c r="I1882" s="3" t="b">
        <f>_xlfn.XLOOKUP(RT_gsm[[#This Row],[rxn in SC GSM]],sc_gsm[model_rxn],sc_gsm[Column12],"")</f>
        <v>1</v>
      </c>
      <c r="J1882" s="3" t="str">
        <f>IF(RT_gsm[[#This Row],[Column2]]="REV",FIND("&lt;=&gt;",RT_gsm[[#This Row],[Column8]]),"")</f>
        <v/>
      </c>
    </row>
    <row r="1883" spans="1:10" hidden="1" x14ac:dyDescent="0.2">
      <c r="A1883" t="s">
        <v>1049</v>
      </c>
      <c r="B1883" t="s">
        <v>3902</v>
      </c>
      <c r="C1883" t="str">
        <f>RT_gsm[[#This Row],[model_rxn]]&amp;"_"&amp;RT_gsm[[#This Row],[Column2]]</f>
        <v>HSDy_c_FWD</v>
      </c>
      <c r="D1883" t="str">
        <f>_xlfn.XLOOKUP(RT_gsm[[#This Row],[Column3]],SC_enz[name_dir],SC_enz[name_dir],"")</f>
        <v>HSDy_c_FWD</v>
      </c>
      <c r="E1883" t="str">
        <f>_xlfn.XLOOKUP(RT_gsm[[#This Row],[model_rxn]],sc_gsm[model_rxn],sc_gsm[model_rxn],"")</f>
        <v>HSDy_c</v>
      </c>
      <c r="F1883" s="3" t="str">
        <f>_xlfn.XLOOKUP(RT_gsm[[#This Row],[Column3]],sc_gsm[Column3],sc_gsm[Column3],"")</f>
        <v>HSDy_c_FWD</v>
      </c>
      <c r="G1883" s="3" t="str" cm="1">
        <f t="array" ref="G1883">RT_gsm[[#This Row],[model_rxn]]&amp;",r,"&amp;_xlfn.SWITCH(RT_gsm[[#This Row],[Column2]],"REV","lower_bound:-","FWD","upper_bound:")&amp;"1000"</f>
        <v>HSDy_c,r,upper_bound:1000</v>
      </c>
      <c r="H1883" s="3" t="str">
        <f>_xlfn.XLOOKUP(RT_gsm[[#This Row],[rxn in SC GSM]],sc_gsm[model_rxn],sc_gsm[yeast8.3.4 equation],"")</f>
        <v>H+[c] + L-aspartate 4-semialdehyde[c] + NADPH[c] =&gt; L-homoserine[c] + NADP(+)[c]</v>
      </c>
      <c r="I1883" s="3" t="b">
        <f>_xlfn.XLOOKUP(RT_gsm[[#This Row],[rxn in SC GSM]],sc_gsm[model_rxn],sc_gsm[Column12],"")</f>
        <v>1</v>
      </c>
      <c r="J1883" s="3" t="str">
        <f>IF(RT_gsm[[#This Row],[Column2]]="REV",FIND("&lt;=&gt;",RT_gsm[[#This Row],[Column8]]),"")</f>
        <v/>
      </c>
    </row>
    <row r="1884" spans="1:10" hidden="1" x14ac:dyDescent="0.2">
      <c r="A1884" t="s">
        <v>1053</v>
      </c>
      <c r="B1884" t="s">
        <v>3902</v>
      </c>
      <c r="C1884" t="str">
        <f>RT_gsm[[#This Row],[model_rxn]]&amp;"_"&amp;RT_gsm[[#This Row],[Column2]]</f>
        <v>HSERTA_c_FWD</v>
      </c>
      <c r="D1884" t="str">
        <f>_xlfn.XLOOKUP(RT_gsm[[#This Row],[Column3]],SC_enz[name_dir],SC_enz[name_dir],"")</f>
        <v>HSERTA_c_FWD</v>
      </c>
      <c r="E1884" t="str">
        <f>_xlfn.XLOOKUP(RT_gsm[[#This Row],[model_rxn]],sc_gsm[model_rxn],sc_gsm[model_rxn],"")</f>
        <v>HSERTA_c</v>
      </c>
      <c r="F1884" s="3" t="str">
        <f>_xlfn.XLOOKUP(RT_gsm[[#This Row],[Column3]],sc_gsm[Column3],sc_gsm[Column3],"")</f>
        <v>HSERTA_c_FWD</v>
      </c>
      <c r="G1884" s="3" t="str" cm="1">
        <f t="array" ref="G1884">RT_gsm[[#This Row],[model_rxn]]&amp;",r,"&amp;_xlfn.SWITCH(RT_gsm[[#This Row],[Column2]],"REV","lower_bound:-","FWD","upper_bound:")&amp;"1000"</f>
        <v>HSERTA_c,r,upper_bound:1000</v>
      </c>
      <c r="H1884" s="3" t="str">
        <f>_xlfn.XLOOKUP(RT_gsm[[#This Row],[rxn in SC GSM]],sc_gsm[model_rxn],sc_gsm[yeast8.3.4 equation],"")</f>
        <v>acetyl-CoA[c] + L-homoserine[c] =&gt; coenzyme A[c] + O-acetyl-L-homoserine[c]</v>
      </c>
      <c r="I1884" s="3" t="b">
        <f>_xlfn.XLOOKUP(RT_gsm[[#This Row],[rxn in SC GSM]],sc_gsm[model_rxn],sc_gsm[Column12],"")</f>
        <v>1</v>
      </c>
      <c r="J1884" s="3" t="str">
        <f>IF(RT_gsm[[#This Row],[Column2]]="REV",FIND("&lt;=&gt;",RT_gsm[[#This Row],[Column8]]),"")</f>
        <v/>
      </c>
    </row>
    <row r="1885" spans="1:10" hidden="1" x14ac:dyDescent="0.2">
      <c r="A1885" t="s">
        <v>1050</v>
      </c>
      <c r="B1885" t="s">
        <v>3902</v>
      </c>
      <c r="C1885" t="str">
        <f>RT_gsm[[#This Row],[model_rxn]]&amp;"_"&amp;RT_gsm[[#This Row],[Column2]]</f>
        <v>HSK_c_FWD</v>
      </c>
      <c r="D1885" t="str">
        <f>_xlfn.XLOOKUP(RT_gsm[[#This Row],[Column3]],SC_enz[name_dir],SC_enz[name_dir],"")</f>
        <v>HSK_c_FWD</v>
      </c>
      <c r="E1885" t="str">
        <f>_xlfn.XLOOKUP(RT_gsm[[#This Row],[model_rxn]],sc_gsm[model_rxn],sc_gsm[model_rxn],"")</f>
        <v>HSK_c</v>
      </c>
      <c r="F1885" s="3" t="str">
        <f>_xlfn.XLOOKUP(RT_gsm[[#This Row],[Column3]],sc_gsm[Column3],sc_gsm[Column3],"")</f>
        <v>HSK_c_FWD</v>
      </c>
      <c r="G1885" s="3" t="str" cm="1">
        <f t="array" ref="G1885">RT_gsm[[#This Row],[model_rxn]]&amp;",r,"&amp;_xlfn.SWITCH(RT_gsm[[#This Row],[Column2]],"REV","lower_bound:-","FWD","upper_bound:")&amp;"1000"</f>
        <v>HSK_c,r,upper_bound:1000</v>
      </c>
      <c r="H1885" s="3" t="str">
        <f>_xlfn.XLOOKUP(RT_gsm[[#This Row],[rxn in SC GSM]],sc_gsm[model_rxn],sc_gsm[yeast8.3.4 equation],"")</f>
        <v>ATP[c] + L-homoserine[c] =&gt; ADP[c] + H+[c] + O-phospho-L-homoserine[c]</v>
      </c>
      <c r="I1885" s="3" t="b">
        <f>_xlfn.XLOOKUP(RT_gsm[[#This Row],[rxn in SC GSM]],sc_gsm[model_rxn],sc_gsm[Column12],"")</f>
        <v>1</v>
      </c>
      <c r="J1885" s="3" t="str">
        <f>IF(RT_gsm[[#This Row],[Column2]]="REV",FIND("&lt;=&gt;",RT_gsm[[#This Row],[Column8]]),"")</f>
        <v/>
      </c>
    </row>
    <row r="1886" spans="1:10" hidden="1" x14ac:dyDescent="0.2">
      <c r="A1886" t="s">
        <v>1029</v>
      </c>
      <c r="B1886" t="s">
        <v>3902</v>
      </c>
      <c r="C1886" t="str">
        <f>RT_gsm[[#This Row],[model_rxn]]&amp;"_"&amp;RT_gsm[[#This Row],[Column2]]</f>
        <v>HSTPT_c_FWD</v>
      </c>
      <c r="D1886" t="str">
        <f>_xlfn.XLOOKUP(RT_gsm[[#This Row],[Column3]],SC_enz[name_dir],SC_enz[name_dir],"")</f>
        <v>HSTPT_c_FWD</v>
      </c>
      <c r="E1886" t="str">
        <f>_xlfn.XLOOKUP(RT_gsm[[#This Row],[model_rxn]],sc_gsm[model_rxn],sc_gsm[model_rxn],"")</f>
        <v>HSTPT_c</v>
      </c>
      <c r="F1886" s="3" t="str">
        <f>_xlfn.XLOOKUP(RT_gsm[[#This Row],[Column3]],sc_gsm[Column3],sc_gsm[Column3],"")</f>
        <v>HSTPT_c_FWD</v>
      </c>
      <c r="G1886" s="3" t="str" cm="1">
        <f t="array" ref="G1886">RT_gsm[[#This Row],[model_rxn]]&amp;",r,"&amp;_xlfn.SWITCH(RT_gsm[[#This Row],[Column2]],"REV","lower_bound:-","FWD","upper_bound:")&amp;"1000"</f>
        <v>HSTPT_c,r,upper_bound:1000</v>
      </c>
      <c r="H1886" s="3" t="str">
        <f>_xlfn.XLOOKUP(RT_gsm[[#This Row],[rxn in SC GSM]],sc_gsm[model_rxn],sc_gsm[yeast8.3.4 equation],"")</f>
        <v>3-(imidazol-4-yl)-2-oxopropyl dihydrogen phosphate[c] + L-glutamate[c] =&gt; 2-oxoglutarate[c] + L-histidinol phosphate[c]</v>
      </c>
      <c r="I1886" s="3" t="b">
        <f>_xlfn.XLOOKUP(RT_gsm[[#This Row],[rxn in SC GSM]],sc_gsm[model_rxn],sc_gsm[Column12],"")</f>
        <v>1</v>
      </c>
      <c r="J1886" s="3" t="str">
        <f>IF(RT_gsm[[#This Row],[Column2]]="REV",FIND("&lt;=&gt;",RT_gsm[[#This Row],[Column8]]),"")</f>
        <v/>
      </c>
    </row>
    <row r="1887" spans="1:10" hidden="1" x14ac:dyDescent="0.2">
      <c r="A1887" t="s">
        <v>5694</v>
      </c>
      <c r="B1887" t="s">
        <v>3903</v>
      </c>
      <c r="C1887" t="str">
        <f>RT_gsm[[#This Row],[model_rxn]]&amp;"_"&amp;RT_gsm[[#This Row],[Column2]]</f>
        <v>HXAND_c_REV</v>
      </c>
      <c r="D1887" t="str">
        <f>_xlfn.XLOOKUP(RT_gsm[[#This Row],[Column3]],SC_enz[name_dir],SC_enz[name_dir],"")</f>
        <v/>
      </c>
      <c r="E1887" t="str">
        <f>_xlfn.XLOOKUP(RT_gsm[[#This Row],[model_rxn]],sc_gsm[model_rxn],sc_gsm[model_rxn],"")</f>
        <v/>
      </c>
      <c r="F1887" s="3" t="str">
        <f>_xlfn.XLOOKUP(RT_gsm[[#This Row],[Column3]],sc_gsm[Column3],sc_gsm[Column3],"")</f>
        <v/>
      </c>
      <c r="G1887" s="3" t="str" cm="1">
        <f t="array" ref="G1887">RT_gsm[[#This Row],[model_rxn]]&amp;",r,"&amp;_xlfn.SWITCH(RT_gsm[[#This Row],[Column2]],"REV","lower_bound:-","FWD","upper_bound:")&amp;"1000"</f>
        <v>HXAND_c,r,lower_bound:-1000</v>
      </c>
      <c r="H1887" s="3" t="str">
        <f>_xlfn.XLOOKUP(RT_gsm[[#This Row],[rxn in SC GSM]],sc_gsm[model_rxn],sc_gsm[yeast8.3.4 equation],"")</f>
        <v/>
      </c>
      <c r="I1887" s="3" t="str">
        <f>_xlfn.XLOOKUP(RT_gsm[[#This Row],[rxn in SC GSM]],sc_gsm[model_rxn],sc_gsm[Column12],"")</f>
        <v/>
      </c>
      <c r="J1887" s="3" t="e">
        <f>IF(RT_gsm[[#This Row],[Column2]]="REV",FIND("&lt;=&gt;",RT_gsm[[#This Row],[Column8]]),"")</f>
        <v>#VALUE!</v>
      </c>
    </row>
    <row r="1888" spans="1:10" hidden="1" x14ac:dyDescent="0.2">
      <c r="A1888" t="s">
        <v>5694</v>
      </c>
      <c r="B1888" t="s">
        <v>3902</v>
      </c>
      <c r="C1888" t="str">
        <f>RT_gsm[[#This Row],[model_rxn]]&amp;"_"&amp;RT_gsm[[#This Row],[Column2]]</f>
        <v>HXAND_c_FWD</v>
      </c>
      <c r="D1888" t="str">
        <f>_xlfn.XLOOKUP(RT_gsm[[#This Row],[Column3]],SC_enz[name_dir],SC_enz[name_dir],"")</f>
        <v/>
      </c>
      <c r="E1888" t="str">
        <f>_xlfn.XLOOKUP(RT_gsm[[#This Row],[model_rxn]],sc_gsm[model_rxn],sc_gsm[model_rxn],"")</f>
        <v/>
      </c>
      <c r="F1888" s="3" t="str">
        <f>_xlfn.XLOOKUP(RT_gsm[[#This Row],[Column3]],sc_gsm[Column3],sc_gsm[Column3],"")</f>
        <v/>
      </c>
      <c r="G1888" s="3" t="str" cm="1">
        <f t="array" ref="G1888">RT_gsm[[#This Row],[model_rxn]]&amp;",r,"&amp;_xlfn.SWITCH(RT_gsm[[#This Row],[Column2]],"REV","lower_bound:-","FWD","upper_bound:")&amp;"1000"</f>
        <v>HXAND_c,r,upper_bound:1000</v>
      </c>
      <c r="H1888" s="3" t="str">
        <f>_xlfn.XLOOKUP(RT_gsm[[#This Row],[rxn in SC GSM]],sc_gsm[model_rxn],sc_gsm[yeast8.3.4 equation],"")</f>
        <v/>
      </c>
      <c r="I1888" s="3" t="str">
        <f>_xlfn.XLOOKUP(RT_gsm[[#This Row],[rxn in SC GSM]],sc_gsm[model_rxn],sc_gsm[Column12],"")</f>
        <v/>
      </c>
      <c r="J1888" s="3" t="str">
        <f>IF(RT_gsm[[#This Row],[Column2]]="REV",FIND("&lt;=&gt;",RT_gsm[[#This Row],[Column8]]),"")</f>
        <v/>
      </c>
    </row>
    <row r="1889" spans="1:10" hidden="1" x14ac:dyDescent="0.2">
      <c r="A1889" t="s">
        <v>2658</v>
      </c>
      <c r="B1889" t="s">
        <v>3903</v>
      </c>
      <c r="C1889" t="str">
        <f>RT_gsm[[#This Row],[model_rxn]]&amp;"_"&amp;RT_gsm[[#This Row],[Column2]]</f>
        <v>HXANt_c_e_REV</v>
      </c>
      <c r="D1889" t="str">
        <f>_xlfn.XLOOKUP(RT_gsm[[#This Row],[Column3]],SC_enz[name_dir],SC_enz[name_dir],"")</f>
        <v>HXANt_c_e_REV</v>
      </c>
      <c r="E1889" t="str">
        <f>_xlfn.XLOOKUP(RT_gsm[[#This Row],[model_rxn]],sc_gsm[model_rxn],sc_gsm[model_rxn],"")</f>
        <v>HXANt_c_e</v>
      </c>
      <c r="F1889" s="3" t="str">
        <f>_xlfn.XLOOKUP(RT_gsm[[#This Row],[Column3]],sc_gsm[Column3],sc_gsm[Column3],"")</f>
        <v>HXANt_c_e_REV</v>
      </c>
      <c r="G1889" s="3" t="str" cm="1">
        <f t="array" ref="G1889">RT_gsm[[#This Row],[model_rxn]]&amp;",r,"&amp;_xlfn.SWITCH(RT_gsm[[#This Row],[Column2]],"REV","lower_bound:-","FWD","upper_bound:")&amp;"1000"</f>
        <v>HXANt_c_e,r,lower_bound:-1000</v>
      </c>
      <c r="H1889" s="3" t="str">
        <f>_xlfn.XLOOKUP(RT_gsm[[#This Row],[rxn in SC GSM]],sc_gsm[model_rxn],sc_gsm[yeast8.3.4 equation],"")</f>
        <v>hypoxanthine[e] &lt;=&gt; hypoxanthine[c]</v>
      </c>
      <c r="I1889" s="3" t="b">
        <f>_xlfn.XLOOKUP(RT_gsm[[#This Row],[rxn in SC GSM]],sc_gsm[model_rxn],sc_gsm[Column12],"")</f>
        <v>1</v>
      </c>
      <c r="J1889" s="3">
        <f>IF(RT_gsm[[#This Row],[Column2]]="REV",FIND("&lt;=&gt;",RT_gsm[[#This Row],[Column8]]),"")</f>
        <v>17</v>
      </c>
    </row>
    <row r="1890" spans="1:10" hidden="1" x14ac:dyDescent="0.2">
      <c r="A1890" t="s">
        <v>2658</v>
      </c>
      <c r="B1890" t="s">
        <v>3902</v>
      </c>
      <c r="C1890" t="str">
        <f>RT_gsm[[#This Row],[model_rxn]]&amp;"_"&amp;RT_gsm[[#This Row],[Column2]]</f>
        <v>HXANt_c_e_FWD</v>
      </c>
      <c r="D1890" t="str">
        <f>_xlfn.XLOOKUP(RT_gsm[[#This Row],[Column3]],SC_enz[name_dir],SC_enz[name_dir],"")</f>
        <v>HXANt_c_e_FWD</v>
      </c>
      <c r="E1890" t="str">
        <f>_xlfn.XLOOKUP(RT_gsm[[#This Row],[model_rxn]],sc_gsm[model_rxn],sc_gsm[model_rxn],"")</f>
        <v>HXANt_c_e</v>
      </c>
      <c r="F1890" s="3" t="str">
        <f>_xlfn.XLOOKUP(RT_gsm[[#This Row],[Column3]],sc_gsm[Column3],sc_gsm[Column3],"")</f>
        <v>HXANt_c_e_FWD</v>
      </c>
      <c r="G1890" s="3" t="str" cm="1">
        <f t="array" ref="G1890">RT_gsm[[#This Row],[model_rxn]]&amp;",r,"&amp;_xlfn.SWITCH(RT_gsm[[#This Row],[Column2]],"REV","lower_bound:-","FWD","upper_bound:")&amp;"1000"</f>
        <v>HXANt_c_e,r,upper_bound:1000</v>
      </c>
      <c r="H1890" s="3" t="str">
        <f>_xlfn.XLOOKUP(RT_gsm[[#This Row],[rxn in SC GSM]],sc_gsm[model_rxn],sc_gsm[yeast8.3.4 equation],"")</f>
        <v>hypoxanthine[e] &lt;=&gt; hypoxanthine[c]</v>
      </c>
      <c r="I1890" s="3" t="b">
        <f>_xlfn.XLOOKUP(RT_gsm[[#This Row],[rxn in SC GSM]],sc_gsm[model_rxn],sc_gsm[Column12],"")</f>
        <v>1</v>
      </c>
      <c r="J1890" s="3" t="str">
        <f>IF(RT_gsm[[#This Row],[Column2]]="REV",FIND("&lt;=&gt;",RT_gsm[[#This Row],[Column8]]),"")</f>
        <v/>
      </c>
    </row>
    <row r="1891" spans="1:10" hidden="1" x14ac:dyDescent="0.2">
      <c r="A1891" t="s">
        <v>2856</v>
      </c>
      <c r="B1891" t="s">
        <v>3903</v>
      </c>
      <c r="C1891" t="str">
        <f>RT_gsm[[#This Row],[model_rxn]]&amp;"_"&amp;RT_gsm[[#This Row],[Column2]]</f>
        <v>HXAt_c_e_REV</v>
      </c>
      <c r="D1891" t="str">
        <f>_xlfn.XLOOKUP(RT_gsm[[#This Row],[Column3]],SC_enz[name_dir],SC_enz[name_dir],"")</f>
        <v>HXAt_c_e_REV</v>
      </c>
      <c r="E1891" t="str">
        <f>_xlfn.XLOOKUP(RT_gsm[[#This Row],[model_rxn]],sc_gsm[model_rxn],sc_gsm[model_rxn],"")</f>
        <v>HXAt_c_e</v>
      </c>
      <c r="F1891" s="3" t="str">
        <f>_xlfn.XLOOKUP(RT_gsm[[#This Row],[Column3]],sc_gsm[Column3],sc_gsm[Column3],"")</f>
        <v>HXAt_c_e_REV</v>
      </c>
      <c r="G1891" s="3" t="str" cm="1">
        <f t="array" ref="G1891">RT_gsm[[#This Row],[model_rxn]]&amp;",r,"&amp;_xlfn.SWITCH(RT_gsm[[#This Row],[Column2]],"REV","lower_bound:-","FWD","upper_bound:")&amp;"1000"</f>
        <v>HXAt_c_e,r,lower_bound:-1000</v>
      </c>
      <c r="H1891" s="3" t="str">
        <f>_xlfn.XLOOKUP(RT_gsm[[#This Row],[rxn in SC GSM]],sc_gsm[model_rxn],sc_gsm[yeast8.3.4 equation],"")</f>
        <v>hexanoate[e] &lt;=&gt; hexanoate[c]</v>
      </c>
      <c r="I1891" s="3" t="b">
        <f>_xlfn.XLOOKUP(RT_gsm[[#This Row],[rxn in SC GSM]],sc_gsm[model_rxn],sc_gsm[Column12],"")</f>
        <v>1</v>
      </c>
      <c r="J1891" s="3">
        <f>IF(RT_gsm[[#This Row],[Column2]]="REV",FIND("&lt;=&gt;",RT_gsm[[#This Row],[Column8]]),"")</f>
        <v>14</v>
      </c>
    </row>
    <row r="1892" spans="1:10" hidden="1" x14ac:dyDescent="0.2">
      <c r="A1892" t="s">
        <v>2856</v>
      </c>
      <c r="B1892" t="s">
        <v>3902</v>
      </c>
      <c r="C1892" t="str">
        <f>RT_gsm[[#This Row],[model_rxn]]&amp;"_"&amp;RT_gsm[[#This Row],[Column2]]</f>
        <v>HXAt_c_e_FWD</v>
      </c>
      <c r="D1892" t="str">
        <f>_xlfn.XLOOKUP(RT_gsm[[#This Row],[Column3]],SC_enz[name_dir],SC_enz[name_dir],"")</f>
        <v>HXAt_c_e_FWD</v>
      </c>
      <c r="E1892" t="str">
        <f>_xlfn.XLOOKUP(RT_gsm[[#This Row],[model_rxn]],sc_gsm[model_rxn],sc_gsm[model_rxn],"")</f>
        <v>HXAt_c_e</v>
      </c>
      <c r="F1892" s="3" t="str">
        <f>_xlfn.XLOOKUP(RT_gsm[[#This Row],[Column3]],sc_gsm[Column3],sc_gsm[Column3],"")</f>
        <v>HXAt_c_e_FWD</v>
      </c>
      <c r="G1892" s="3" t="str" cm="1">
        <f t="array" ref="G1892">RT_gsm[[#This Row],[model_rxn]]&amp;",r,"&amp;_xlfn.SWITCH(RT_gsm[[#This Row],[Column2]],"REV","lower_bound:-","FWD","upper_bound:")&amp;"1000"</f>
        <v>HXAt_c_e,r,upper_bound:1000</v>
      </c>
      <c r="H1892" s="3" t="str">
        <f>_xlfn.XLOOKUP(RT_gsm[[#This Row],[rxn in SC GSM]],sc_gsm[model_rxn],sc_gsm[yeast8.3.4 equation],"")</f>
        <v>hexanoate[e] &lt;=&gt; hexanoate[c]</v>
      </c>
      <c r="I1892" s="3" t="b">
        <f>_xlfn.XLOOKUP(RT_gsm[[#This Row],[rxn in SC GSM]],sc_gsm[model_rxn],sc_gsm[Column12],"")</f>
        <v>1</v>
      </c>
      <c r="J1892" s="3" t="str">
        <f>IF(RT_gsm[[#This Row],[Column2]]="REV",FIND("&lt;=&gt;",RT_gsm[[#This Row],[Column8]]),"")</f>
        <v/>
      </c>
    </row>
    <row r="1893" spans="1:10" hidden="1" x14ac:dyDescent="0.2">
      <c r="A1893" t="s">
        <v>2860</v>
      </c>
      <c r="B1893" t="s">
        <v>3903</v>
      </c>
      <c r="C1893" t="str">
        <f>RT_gsm[[#This Row],[model_rxn]]&amp;"_"&amp;RT_gsm[[#This Row],[Column2]]</f>
        <v>HXAt_c_x_REV</v>
      </c>
      <c r="D1893" t="str">
        <f>_xlfn.XLOOKUP(RT_gsm[[#This Row],[Column3]],SC_enz[name_dir],SC_enz[name_dir],"")</f>
        <v>HXAt_c_x_REV</v>
      </c>
      <c r="E1893" t="str">
        <f>_xlfn.XLOOKUP(RT_gsm[[#This Row],[model_rxn]],sc_gsm[model_rxn],sc_gsm[model_rxn],"")</f>
        <v>HXAt_c_x</v>
      </c>
      <c r="F1893" s="3" t="str">
        <f>_xlfn.XLOOKUP(RT_gsm[[#This Row],[Column3]],sc_gsm[Column3],sc_gsm[Column3],"")</f>
        <v>HXAt_c_x_REV</v>
      </c>
      <c r="G1893" s="3" t="str" cm="1">
        <f t="array" ref="G1893">RT_gsm[[#This Row],[model_rxn]]&amp;",r,"&amp;_xlfn.SWITCH(RT_gsm[[#This Row],[Column2]],"REV","lower_bound:-","FWD","upper_bound:")&amp;"1000"</f>
        <v>HXAt_c_x,r,lower_bound:-1000</v>
      </c>
      <c r="H1893" s="3" t="str">
        <f>_xlfn.XLOOKUP(RT_gsm[[#This Row],[rxn in SC GSM]],sc_gsm[model_rxn],sc_gsm[yeast8.3.4 equation],"")</f>
        <v>hexanoate[c] &lt;=&gt; hexanoate[p]</v>
      </c>
      <c r="I1893" s="3" t="b">
        <f>_xlfn.XLOOKUP(RT_gsm[[#This Row],[rxn in SC GSM]],sc_gsm[model_rxn],sc_gsm[Column12],"")</f>
        <v>1</v>
      </c>
      <c r="J1893" s="3">
        <f>IF(RT_gsm[[#This Row],[Column2]]="REV",FIND("&lt;=&gt;",RT_gsm[[#This Row],[Column8]]),"")</f>
        <v>14</v>
      </c>
    </row>
    <row r="1894" spans="1:10" hidden="1" x14ac:dyDescent="0.2">
      <c r="A1894" t="s">
        <v>2860</v>
      </c>
      <c r="B1894" t="s">
        <v>3902</v>
      </c>
      <c r="C1894" t="str">
        <f>RT_gsm[[#This Row],[model_rxn]]&amp;"_"&amp;RT_gsm[[#This Row],[Column2]]</f>
        <v>HXAt_c_x_FWD</v>
      </c>
      <c r="D1894" t="str">
        <f>_xlfn.XLOOKUP(RT_gsm[[#This Row],[Column3]],SC_enz[name_dir],SC_enz[name_dir],"")</f>
        <v>HXAt_c_x_FWD</v>
      </c>
      <c r="E1894" t="str">
        <f>_xlfn.XLOOKUP(RT_gsm[[#This Row],[model_rxn]],sc_gsm[model_rxn],sc_gsm[model_rxn],"")</f>
        <v>HXAt_c_x</v>
      </c>
      <c r="F1894" s="3" t="str">
        <f>_xlfn.XLOOKUP(RT_gsm[[#This Row],[Column3]],sc_gsm[Column3],sc_gsm[Column3],"")</f>
        <v>HXAt_c_x_FWD</v>
      </c>
      <c r="G1894" s="3" t="str" cm="1">
        <f t="array" ref="G1894">RT_gsm[[#This Row],[model_rxn]]&amp;",r,"&amp;_xlfn.SWITCH(RT_gsm[[#This Row],[Column2]],"REV","lower_bound:-","FWD","upper_bound:")&amp;"1000"</f>
        <v>HXAt_c_x,r,upper_bound:1000</v>
      </c>
      <c r="H1894" s="3" t="str">
        <f>_xlfn.XLOOKUP(RT_gsm[[#This Row],[rxn in SC GSM]],sc_gsm[model_rxn],sc_gsm[yeast8.3.4 equation],"")</f>
        <v>hexanoate[c] &lt;=&gt; hexanoate[p]</v>
      </c>
      <c r="I1894" s="3" t="b">
        <f>_xlfn.XLOOKUP(RT_gsm[[#This Row],[rxn in SC GSM]],sc_gsm[model_rxn],sc_gsm[Column12],"")</f>
        <v>1</v>
      </c>
      <c r="J1894" s="3" t="str">
        <f>IF(RT_gsm[[#This Row],[Column2]]="REV",FIND("&lt;=&gt;",RT_gsm[[#This Row],[Column8]]),"")</f>
        <v/>
      </c>
    </row>
    <row r="1895" spans="1:10" hidden="1" x14ac:dyDescent="0.2">
      <c r="A1895" t="s">
        <v>5697</v>
      </c>
      <c r="B1895" t="s">
        <v>3903</v>
      </c>
      <c r="C1895" t="str">
        <f>RT_gsm[[#This Row],[model_rxn]]&amp;"_"&amp;RT_gsm[[#This Row],[Column2]]</f>
        <v>HXCAt_c_e_REV</v>
      </c>
      <c r="D1895" t="str">
        <f>_xlfn.XLOOKUP(RT_gsm[[#This Row],[Column3]],SC_enz[name_dir],SC_enz[name_dir],"")</f>
        <v/>
      </c>
      <c r="E1895" t="str">
        <f>_xlfn.XLOOKUP(RT_gsm[[#This Row],[model_rxn]],sc_gsm[model_rxn],sc_gsm[model_rxn],"")</f>
        <v/>
      </c>
      <c r="F1895" s="3" t="str">
        <f>_xlfn.XLOOKUP(RT_gsm[[#This Row],[Column3]],sc_gsm[Column3],sc_gsm[Column3],"")</f>
        <v/>
      </c>
      <c r="G1895" s="3" t="str" cm="1">
        <f t="array" ref="G1895">RT_gsm[[#This Row],[model_rxn]]&amp;",r,"&amp;_xlfn.SWITCH(RT_gsm[[#This Row],[Column2]],"REV","lower_bound:-","FWD","upper_bound:")&amp;"1000"</f>
        <v>HXCAt_c_e,r,lower_bound:-1000</v>
      </c>
      <c r="H1895" s="3" t="str">
        <f>_xlfn.XLOOKUP(RT_gsm[[#This Row],[rxn in SC GSM]],sc_gsm[model_rxn],sc_gsm[yeast8.3.4 equation],"")</f>
        <v/>
      </c>
      <c r="I1895" s="3" t="str">
        <f>_xlfn.XLOOKUP(RT_gsm[[#This Row],[rxn in SC GSM]],sc_gsm[model_rxn],sc_gsm[Column12],"")</f>
        <v/>
      </c>
      <c r="J1895" s="3" t="e">
        <f>IF(RT_gsm[[#This Row],[Column2]]="REV",FIND("&lt;=&gt;",RT_gsm[[#This Row],[Column8]]),"")</f>
        <v>#VALUE!</v>
      </c>
    </row>
    <row r="1896" spans="1:10" hidden="1" x14ac:dyDescent="0.2">
      <c r="A1896" t="s">
        <v>5697</v>
      </c>
      <c r="B1896" t="s">
        <v>3902</v>
      </c>
      <c r="C1896" t="str">
        <f>RT_gsm[[#This Row],[model_rxn]]&amp;"_"&amp;RT_gsm[[#This Row],[Column2]]</f>
        <v>HXCAt_c_e_FWD</v>
      </c>
      <c r="D1896" t="str">
        <f>_xlfn.XLOOKUP(RT_gsm[[#This Row],[Column3]],SC_enz[name_dir],SC_enz[name_dir],"")</f>
        <v/>
      </c>
      <c r="E1896" t="str">
        <f>_xlfn.XLOOKUP(RT_gsm[[#This Row],[model_rxn]],sc_gsm[model_rxn],sc_gsm[model_rxn],"")</f>
        <v/>
      </c>
      <c r="F1896" s="3" t="str">
        <f>_xlfn.XLOOKUP(RT_gsm[[#This Row],[Column3]],sc_gsm[Column3],sc_gsm[Column3],"")</f>
        <v/>
      </c>
      <c r="G1896" s="3" t="str" cm="1">
        <f t="array" ref="G1896">RT_gsm[[#This Row],[model_rxn]]&amp;",r,"&amp;_xlfn.SWITCH(RT_gsm[[#This Row],[Column2]],"REV","lower_bound:-","FWD","upper_bound:")&amp;"1000"</f>
        <v>HXCAt_c_e,r,upper_bound:1000</v>
      </c>
      <c r="H1896" s="3" t="str">
        <f>_xlfn.XLOOKUP(RT_gsm[[#This Row],[rxn in SC GSM]],sc_gsm[model_rxn],sc_gsm[yeast8.3.4 equation],"")</f>
        <v/>
      </c>
      <c r="I1896" s="3" t="str">
        <f>_xlfn.XLOOKUP(RT_gsm[[#This Row],[rxn in SC GSM]],sc_gsm[model_rxn],sc_gsm[Column12],"")</f>
        <v/>
      </c>
      <c r="J1896" s="3" t="str">
        <f>IF(RT_gsm[[#This Row],[Column2]]="REV",FIND("&lt;=&gt;",RT_gsm[[#This Row],[Column8]]),"")</f>
        <v/>
      </c>
    </row>
    <row r="1897" spans="1:10" hidden="1" x14ac:dyDescent="0.2">
      <c r="A1897" t="s">
        <v>5698</v>
      </c>
      <c r="B1897" t="s">
        <v>3903</v>
      </c>
      <c r="C1897" t="str">
        <f>RT_gsm[[#This Row],[model_rxn]]&amp;"_"&amp;RT_gsm[[#This Row],[Column2]]</f>
        <v>HXCAt_c_rm_REV</v>
      </c>
      <c r="D1897" t="str">
        <f>_xlfn.XLOOKUP(RT_gsm[[#This Row],[Column3]],SC_enz[name_dir],SC_enz[name_dir],"")</f>
        <v/>
      </c>
      <c r="E1897" t="str">
        <f>_xlfn.XLOOKUP(RT_gsm[[#This Row],[model_rxn]],sc_gsm[model_rxn],sc_gsm[model_rxn],"")</f>
        <v/>
      </c>
      <c r="F1897" s="3" t="str">
        <f>_xlfn.XLOOKUP(RT_gsm[[#This Row],[Column3]],sc_gsm[Column3],sc_gsm[Column3],"")</f>
        <v/>
      </c>
      <c r="G1897" s="3" t="str" cm="1">
        <f t="array" ref="G1897">RT_gsm[[#This Row],[model_rxn]]&amp;",r,"&amp;_xlfn.SWITCH(RT_gsm[[#This Row],[Column2]],"REV","lower_bound:-","FWD","upper_bound:")&amp;"1000"</f>
        <v>HXCAt_c_rm,r,lower_bound:-1000</v>
      </c>
      <c r="H1897" s="3" t="str">
        <f>_xlfn.XLOOKUP(RT_gsm[[#This Row],[rxn in SC GSM]],sc_gsm[model_rxn],sc_gsm[yeast8.3.4 equation],"")</f>
        <v/>
      </c>
      <c r="I1897" s="3" t="str">
        <f>_xlfn.XLOOKUP(RT_gsm[[#This Row],[rxn in SC GSM]],sc_gsm[model_rxn],sc_gsm[Column12],"")</f>
        <v/>
      </c>
      <c r="J1897" s="3" t="e">
        <f>IF(RT_gsm[[#This Row],[Column2]]="REV",FIND("&lt;=&gt;",RT_gsm[[#This Row],[Column8]]),"")</f>
        <v>#VALUE!</v>
      </c>
    </row>
    <row r="1898" spans="1:10" hidden="1" x14ac:dyDescent="0.2">
      <c r="A1898" t="s">
        <v>5698</v>
      </c>
      <c r="B1898" t="s">
        <v>3902</v>
      </c>
      <c r="C1898" t="str">
        <f>RT_gsm[[#This Row],[model_rxn]]&amp;"_"&amp;RT_gsm[[#This Row],[Column2]]</f>
        <v>HXCAt_c_rm_FWD</v>
      </c>
      <c r="D1898" t="str">
        <f>_xlfn.XLOOKUP(RT_gsm[[#This Row],[Column3]],SC_enz[name_dir],SC_enz[name_dir],"")</f>
        <v/>
      </c>
      <c r="E1898" t="str">
        <f>_xlfn.XLOOKUP(RT_gsm[[#This Row],[model_rxn]],sc_gsm[model_rxn],sc_gsm[model_rxn],"")</f>
        <v/>
      </c>
      <c r="F1898" s="3" t="str">
        <f>_xlfn.XLOOKUP(RT_gsm[[#This Row],[Column3]],sc_gsm[Column3],sc_gsm[Column3],"")</f>
        <v/>
      </c>
      <c r="G1898" s="3" t="str" cm="1">
        <f t="array" ref="G1898">RT_gsm[[#This Row],[model_rxn]]&amp;",r,"&amp;_xlfn.SWITCH(RT_gsm[[#This Row],[Column2]],"REV","lower_bound:-","FWD","upper_bound:")&amp;"1000"</f>
        <v>HXCAt_c_rm,r,upper_bound:1000</v>
      </c>
      <c r="H1898" s="3" t="str">
        <f>_xlfn.XLOOKUP(RT_gsm[[#This Row],[rxn in SC GSM]],sc_gsm[model_rxn],sc_gsm[yeast8.3.4 equation],"")</f>
        <v/>
      </c>
      <c r="I1898" s="3" t="str">
        <f>_xlfn.XLOOKUP(RT_gsm[[#This Row],[rxn in SC GSM]],sc_gsm[model_rxn],sc_gsm[Column12],"")</f>
        <v/>
      </c>
      <c r="J1898" s="3" t="str">
        <f>IF(RT_gsm[[#This Row],[Column2]]="REV",FIND("&lt;=&gt;",RT_gsm[[#This Row],[Column8]]),"")</f>
        <v/>
      </c>
    </row>
    <row r="1899" spans="1:10" hidden="1" x14ac:dyDescent="0.2">
      <c r="A1899" t="s">
        <v>2982</v>
      </c>
      <c r="B1899" t="s">
        <v>3903</v>
      </c>
      <c r="C1899" t="str">
        <f>RT_gsm[[#This Row],[model_rxn]]&amp;"_"&amp;RT_gsm[[#This Row],[Column2]]</f>
        <v>HXCAt_en_rm_REV</v>
      </c>
      <c r="D1899" t="str">
        <f>_xlfn.XLOOKUP(RT_gsm[[#This Row],[Column3]],SC_enz[name_dir],SC_enz[name_dir],"")</f>
        <v>HXCAt_en_rm_REV</v>
      </c>
      <c r="E1899" t="str">
        <f>_xlfn.XLOOKUP(RT_gsm[[#This Row],[model_rxn]],sc_gsm[model_rxn],sc_gsm[model_rxn],"")</f>
        <v>HXCAt_en_rm</v>
      </c>
      <c r="F1899" s="3" t="str">
        <f>_xlfn.XLOOKUP(RT_gsm[[#This Row],[Column3]],sc_gsm[Column3],sc_gsm[Column3],"")</f>
        <v>HXCAt_en_rm_REV</v>
      </c>
      <c r="G1899" s="3" t="str" cm="1">
        <f t="array" ref="G1899">RT_gsm[[#This Row],[model_rxn]]&amp;",r,"&amp;_xlfn.SWITCH(RT_gsm[[#This Row],[Column2]],"REV","lower_bound:-","FWD","upper_bound:")&amp;"1000"</f>
        <v>HXCAt_en_rm,r,lower_bound:-1000</v>
      </c>
      <c r="H1899" s="3" t="str">
        <f>_xlfn.XLOOKUP(RT_gsm[[#This Row],[rxn in SC GSM]],sc_gsm[model_rxn],sc_gsm[yeast8.3.4 equation],"")</f>
        <v>cerotic acid[ce] &lt;=&gt; cerotic acid[erm]</v>
      </c>
      <c r="I1899" s="3" t="b">
        <f>_xlfn.XLOOKUP(RT_gsm[[#This Row],[rxn in SC GSM]],sc_gsm[model_rxn],sc_gsm[Column12],"")</f>
        <v>1</v>
      </c>
      <c r="J1899" s="3">
        <f>IF(RT_gsm[[#This Row],[Column2]]="REV",FIND("&lt;=&gt;",RT_gsm[[#This Row],[Column8]]),"")</f>
        <v>18</v>
      </c>
    </row>
    <row r="1900" spans="1:10" hidden="1" x14ac:dyDescent="0.2">
      <c r="A1900" t="s">
        <v>2982</v>
      </c>
      <c r="B1900" t="s">
        <v>3902</v>
      </c>
      <c r="C1900" t="str">
        <f>RT_gsm[[#This Row],[model_rxn]]&amp;"_"&amp;RT_gsm[[#This Row],[Column2]]</f>
        <v>HXCAt_en_rm_FWD</v>
      </c>
      <c r="D1900" t="str">
        <f>_xlfn.XLOOKUP(RT_gsm[[#This Row],[Column3]],SC_enz[name_dir],SC_enz[name_dir],"")</f>
        <v>HXCAt_en_rm_FWD</v>
      </c>
      <c r="E1900" t="str">
        <f>_xlfn.XLOOKUP(RT_gsm[[#This Row],[model_rxn]],sc_gsm[model_rxn],sc_gsm[model_rxn],"")</f>
        <v>HXCAt_en_rm</v>
      </c>
      <c r="F1900" s="3" t="str">
        <f>_xlfn.XLOOKUP(RT_gsm[[#This Row],[Column3]],sc_gsm[Column3],sc_gsm[Column3],"")</f>
        <v>HXCAt_en_rm_FWD</v>
      </c>
      <c r="G1900" s="3" t="str" cm="1">
        <f t="array" ref="G1900">RT_gsm[[#This Row],[model_rxn]]&amp;",r,"&amp;_xlfn.SWITCH(RT_gsm[[#This Row],[Column2]],"REV","lower_bound:-","FWD","upper_bound:")&amp;"1000"</f>
        <v>HXCAt_en_rm,r,upper_bound:1000</v>
      </c>
      <c r="H1900" s="3" t="str">
        <f>_xlfn.XLOOKUP(RT_gsm[[#This Row],[rxn in SC GSM]],sc_gsm[model_rxn],sc_gsm[yeast8.3.4 equation],"")</f>
        <v>cerotic acid[ce] &lt;=&gt; cerotic acid[erm]</v>
      </c>
      <c r="I1900" s="3" t="b">
        <f>_xlfn.XLOOKUP(RT_gsm[[#This Row],[rxn in SC GSM]],sc_gsm[model_rxn],sc_gsm[Column12],"")</f>
        <v>1</v>
      </c>
      <c r="J1900" s="3" t="str">
        <f>IF(RT_gsm[[#This Row],[Column2]]="REV",FIND("&lt;=&gt;",RT_gsm[[#This Row],[Column8]]),"")</f>
        <v/>
      </c>
    </row>
    <row r="1901" spans="1:10" hidden="1" x14ac:dyDescent="0.2">
      <c r="A1901" t="s">
        <v>2966</v>
      </c>
      <c r="B1901" t="s">
        <v>3903</v>
      </c>
      <c r="C1901" t="str">
        <f>RT_gsm[[#This Row],[model_rxn]]&amp;"_"&amp;RT_gsm[[#This Row],[Column2]]</f>
        <v>HXCAt_l_rm_REV</v>
      </c>
      <c r="D1901" t="str">
        <f>_xlfn.XLOOKUP(RT_gsm[[#This Row],[Column3]],SC_enz[name_dir],SC_enz[name_dir],"")</f>
        <v>HXCAt_l_rm_REV</v>
      </c>
      <c r="E1901" t="str">
        <f>_xlfn.XLOOKUP(RT_gsm[[#This Row],[model_rxn]],sc_gsm[model_rxn],sc_gsm[model_rxn],"")</f>
        <v>HXCAt_l_rm</v>
      </c>
      <c r="F1901" s="3" t="str">
        <f>_xlfn.XLOOKUP(RT_gsm[[#This Row],[Column3]],sc_gsm[Column3],sc_gsm[Column3],"")</f>
        <v>HXCAt_l_rm_REV</v>
      </c>
      <c r="G1901" s="3" t="str" cm="1">
        <f t="array" ref="G1901">RT_gsm[[#This Row],[model_rxn]]&amp;",r,"&amp;_xlfn.SWITCH(RT_gsm[[#This Row],[Column2]],"REV","lower_bound:-","FWD","upper_bound:")&amp;"1000"</f>
        <v>HXCAt_l_rm,r,lower_bound:-1000</v>
      </c>
      <c r="H1901" s="3" t="str">
        <f>_xlfn.XLOOKUP(RT_gsm[[#This Row],[rxn in SC GSM]],sc_gsm[model_rxn],sc_gsm[yeast8.3.4 equation],"")</f>
        <v>cerotic acid[erm] &lt;=&gt; cerotic acid[lp]</v>
      </c>
      <c r="I1901" s="3" t="b">
        <f>_xlfn.XLOOKUP(RT_gsm[[#This Row],[rxn in SC GSM]],sc_gsm[model_rxn],sc_gsm[Column12],"")</f>
        <v>1</v>
      </c>
      <c r="J1901" s="3">
        <f>IF(RT_gsm[[#This Row],[Column2]]="REV",FIND("&lt;=&gt;",RT_gsm[[#This Row],[Column8]]),"")</f>
        <v>19</v>
      </c>
    </row>
    <row r="1902" spans="1:10" hidden="1" x14ac:dyDescent="0.2">
      <c r="A1902" t="s">
        <v>2966</v>
      </c>
      <c r="B1902" t="s">
        <v>3902</v>
      </c>
      <c r="C1902" t="str">
        <f>RT_gsm[[#This Row],[model_rxn]]&amp;"_"&amp;RT_gsm[[#This Row],[Column2]]</f>
        <v>HXCAt_l_rm_FWD</v>
      </c>
      <c r="D1902" t="str">
        <f>_xlfn.XLOOKUP(RT_gsm[[#This Row],[Column3]],SC_enz[name_dir],SC_enz[name_dir],"")</f>
        <v>HXCAt_l_rm_FWD</v>
      </c>
      <c r="E1902" t="str">
        <f>_xlfn.XLOOKUP(RT_gsm[[#This Row],[model_rxn]],sc_gsm[model_rxn],sc_gsm[model_rxn],"")</f>
        <v>HXCAt_l_rm</v>
      </c>
      <c r="F1902" s="3" t="str">
        <f>_xlfn.XLOOKUP(RT_gsm[[#This Row],[Column3]],sc_gsm[Column3],sc_gsm[Column3],"")</f>
        <v>HXCAt_l_rm_FWD</v>
      </c>
      <c r="G1902" s="3" t="str" cm="1">
        <f t="array" ref="G1902">RT_gsm[[#This Row],[model_rxn]]&amp;",r,"&amp;_xlfn.SWITCH(RT_gsm[[#This Row],[Column2]],"REV","lower_bound:-","FWD","upper_bound:")&amp;"1000"</f>
        <v>HXCAt_l_rm,r,upper_bound:1000</v>
      </c>
      <c r="H1902" s="3" t="str">
        <f>_xlfn.XLOOKUP(RT_gsm[[#This Row],[rxn in SC GSM]],sc_gsm[model_rxn],sc_gsm[yeast8.3.4 equation],"")</f>
        <v>cerotic acid[erm] &lt;=&gt; cerotic acid[lp]</v>
      </c>
      <c r="I1902" s="3" t="b">
        <f>_xlfn.XLOOKUP(RT_gsm[[#This Row],[rxn in SC GSM]],sc_gsm[model_rxn],sc_gsm[Column12],"")</f>
        <v>1</v>
      </c>
      <c r="J1902" s="3" t="str">
        <f>IF(RT_gsm[[#This Row],[Column2]]="REV",FIND("&lt;=&gt;",RT_gsm[[#This Row],[Column8]]),"")</f>
        <v/>
      </c>
    </row>
    <row r="1903" spans="1:10" hidden="1" x14ac:dyDescent="0.2">
      <c r="A1903" t="s">
        <v>2986</v>
      </c>
      <c r="B1903" t="s">
        <v>3903</v>
      </c>
      <c r="C1903" t="str">
        <f>RT_gsm[[#This Row],[model_rxn]]&amp;"_"&amp;RT_gsm[[#This Row],[Column2]]</f>
        <v>HXCAt_r_rm_REV</v>
      </c>
      <c r="D1903" t="str">
        <f>_xlfn.XLOOKUP(RT_gsm[[#This Row],[Column3]],SC_enz[name_dir],SC_enz[name_dir],"")</f>
        <v>HXCAt_r_rm_REV</v>
      </c>
      <c r="E1903" t="str">
        <f>_xlfn.XLOOKUP(RT_gsm[[#This Row],[model_rxn]],sc_gsm[model_rxn],sc_gsm[model_rxn],"")</f>
        <v>HXCAt_r_rm</v>
      </c>
      <c r="F1903" s="3" t="str">
        <f>_xlfn.XLOOKUP(RT_gsm[[#This Row],[Column3]],sc_gsm[Column3],sc_gsm[Column3],"")</f>
        <v>HXCAt_r_rm_REV</v>
      </c>
      <c r="G1903" s="3" t="str" cm="1">
        <f t="array" ref="G1903">RT_gsm[[#This Row],[model_rxn]]&amp;",r,"&amp;_xlfn.SWITCH(RT_gsm[[#This Row],[Column2]],"REV","lower_bound:-","FWD","upper_bound:")&amp;"1000"</f>
        <v>HXCAt_r_rm,r,lower_bound:-1000</v>
      </c>
      <c r="H1903" s="3" t="str">
        <f>_xlfn.XLOOKUP(RT_gsm[[#This Row],[rxn in SC GSM]],sc_gsm[model_rxn],sc_gsm[yeast8.3.4 equation],"")</f>
        <v>cerotic acid[erm] &lt;=&gt; cerotic acid[er]</v>
      </c>
      <c r="I1903" s="3" t="b">
        <f>_xlfn.XLOOKUP(RT_gsm[[#This Row],[rxn in SC GSM]],sc_gsm[model_rxn],sc_gsm[Column12],"")</f>
        <v>1</v>
      </c>
      <c r="J1903" s="3">
        <f>IF(RT_gsm[[#This Row],[Column2]]="REV",FIND("&lt;=&gt;",RT_gsm[[#This Row],[Column8]]),"")</f>
        <v>19</v>
      </c>
    </row>
    <row r="1904" spans="1:10" hidden="1" x14ac:dyDescent="0.2">
      <c r="A1904" t="s">
        <v>2986</v>
      </c>
      <c r="B1904" t="s">
        <v>3902</v>
      </c>
      <c r="C1904" t="str">
        <f>RT_gsm[[#This Row],[model_rxn]]&amp;"_"&amp;RT_gsm[[#This Row],[Column2]]</f>
        <v>HXCAt_r_rm_FWD</v>
      </c>
      <c r="D1904" t="str">
        <f>_xlfn.XLOOKUP(RT_gsm[[#This Row],[Column3]],SC_enz[name_dir],SC_enz[name_dir],"")</f>
        <v>HXCAt_r_rm_FWD</v>
      </c>
      <c r="E1904" t="str">
        <f>_xlfn.XLOOKUP(RT_gsm[[#This Row],[model_rxn]],sc_gsm[model_rxn],sc_gsm[model_rxn],"")</f>
        <v>HXCAt_r_rm</v>
      </c>
      <c r="F1904" s="3" t="str">
        <f>_xlfn.XLOOKUP(RT_gsm[[#This Row],[Column3]],sc_gsm[Column3],sc_gsm[Column3],"")</f>
        <v>HXCAt_r_rm_FWD</v>
      </c>
      <c r="G1904" s="3" t="str" cm="1">
        <f t="array" ref="G1904">RT_gsm[[#This Row],[model_rxn]]&amp;",r,"&amp;_xlfn.SWITCH(RT_gsm[[#This Row],[Column2]],"REV","lower_bound:-","FWD","upper_bound:")&amp;"1000"</f>
        <v>HXCAt_r_rm,r,upper_bound:1000</v>
      </c>
      <c r="H1904" s="3" t="str">
        <f>_xlfn.XLOOKUP(RT_gsm[[#This Row],[rxn in SC GSM]],sc_gsm[model_rxn],sc_gsm[yeast8.3.4 equation],"")</f>
        <v>cerotic acid[erm] &lt;=&gt; cerotic acid[er]</v>
      </c>
      <c r="I1904" s="3" t="b">
        <f>_xlfn.XLOOKUP(RT_gsm[[#This Row],[rxn in SC GSM]],sc_gsm[model_rxn],sc_gsm[Column12],"")</f>
        <v>1</v>
      </c>
      <c r="J1904" s="3" t="str">
        <f>IF(RT_gsm[[#This Row],[Column2]]="REV",FIND("&lt;=&gt;",RT_gsm[[#This Row],[Column8]]),"")</f>
        <v/>
      </c>
    </row>
    <row r="1905" spans="1:10" hidden="1" x14ac:dyDescent="0.2">
      <c r="A1905" t="s">
        <v>2943</v>
      </c>
      <c r="B1905" t="s">
        <v>3903</v>
      </c>
      <c r="C1905" t="str">
        <f>RT_gsm[[#This Row],[model_rxn]]&amp;"_"&amp;RT_gsm[[#This Row],[Column2]]</f>
        <v>HXCCOAt_c_en_REV</v>
      </c>
      <c r="D1905" t="str">
        <f>_xlfn.XLOOKUP(RT_gsm[[#This Row],[Column3]],SC_enz[name_dir],SC_enz[name_dir],"")</f>
        <v>HXCCOAt_c_en_REV</v>
      </c>
      <c r="E1905" t="str">
        <f>_xlfn.XLOOKUP(RT_gsm[[#This Row],[model_rxn]],sc_gsm[model_rxn],sc_gsm[model_rxn],"")</f>
        <v>HXCCOAt_c_en</v>
      </c>
      <c r="F1905" s="3" t="str">
        <f>_xlfn.XLOOKUP(RT_gsm[[#This Row],[Column3]],sc_gsm[Column3],sc_gsm[Column3],"")</f>
        <v>HXCCOAt_c_en_REV</v>
      </c>
      <c r="G1905" s="3" t="str" cm="1">
        <f t="array" ref="G1905">RT_gsm[[#This Row],[model_rxn]]&amp;",r,"&amp;_xlfn.SWITCH(RT_gsm[[#This Row],[Column2]],"REV","lower_bound:-","FWD","upper_bound:")&amp;"1000"</f>
        <v>HXCCOAt_c_en,r,lower_bound:-1000</v>
      </c>
      <c r="H1905" s="3" t="str">
        <f>_xlfn.XLOOKUP(RT_gsm[[#This Row],[rxn in SC GSM]],sc_gsm[model_rxn],sc_gsm[yeast8.3.4 equation],"")</f>
        <v>hexacosanoyl-CoA[ce] &lt;=&gt; hexacosanoyl-CoA[c]</v>
      </c>
      <c r="I1905" s="3" t="b">
        <f>_xlfn.XLOOKUP(RT_gsm[[#This Row],[rxn in SC GSM]],sc_gsm[model_rxn],sc_gsm[Column12],"")</f>
        <v>1</v>
      </c>
      <c r="J1905" s="3">
        <f>IF(RT_gsm[[#This Row],[Column2]]="REV",FIND("&lt;=&gt;",RT_gsm[[#This Row],[Column8]]),"")</f>
        <v>22</v>
      </c>
    </row>
    <row r="1906" spans="1:10" hidden="1" x14ac:dyDescent="0.2">
      <c r="A1906" t="s">
        <v>2943</v>
      </c>
      <c r="B1906" t="s">
        <v>3902</v>
      </c>
      <c r="C1906" t="str">
        <f>RT_gsm[[#This Row],[model_rxn]]&amp;"_"&amp;RT_gsm[[#This Row],[Column2]]</f>
        <v>HXCCOAt_c_en_FWD</v>
      </c>
      <c r="D1906" t="str">
        <f>_xlfn.XLOOKUP(RT_gsm[[#This Row],[Column3]],SC_enz[name_dir],SC_enz[name_dir],"")</f>
        <v>HXCCOAt_c_en_FWD</v>
      </c>
      <c r="E1906" t="str">
        <f>_xlfn.XLOOKUP(RT_gsm[[#This Row],[model_rxn]],sc_gsm[model_rxn],sc_gsm[model_rxn],"")</f>
        <v>HXCCOAt_c_en</v>
      </c>
      <c r="F1906" s="3" t="str">
        <f>_xlfn.XLOOKUP(RT_gsm[[#This Row],[Column3]],sc_gsm[Column3],sc_gsm[Column3],"")</f>
        <v>HXCCOAt_c_en_FWD</v>
      </c>
      <c r="G1906" s="3" t="str" cm="1">
        <f t="array" ref="G1906">RT_gsm[[#This Row],[model_rxn]]&amp;",r,"&amp;_xlfn.SWITCH(RT_gsm[[#This Row],[Column2]],"REV","lower_bound:-","FWD","upper_bound:")&amp;"1000"</f>
        <v>HXCCOAt_c_en,r,upper_bound:1000</v>
      </c>
      <c r="H1906" s="3" t="str">
        <f>_xlfn.XLOOKUP(RT_gsm[[#This Row],[rxn in SC GSM]],sc_gsm[model_rxn],sc_gsm[yeast8.3.4 equation],"")</f>
        <v>hexacosanoyl-CoA[ce] &lt;=&gt; hexacosanoyl-CoA[c]</v>
      </c>
      <c r="I1906" s="3" t="b">
        <f>_xlfn.XLOOKUP(RT_gsm[[#This Row],[rxn in SC GSM]],sc_gsm[model_rxn],sc_gsm[Column12],"")</f>
        <v>1</v>
      </c>
      <c r="J1906" s="3" t="str">
        <f>IF(RT_gsm[[#This Row],[Column2]]="REV",FIND("&lt;=&gt;",RT_gsm[[#This Row],[Column8]]),"")</f>
        <v/>
      </c>
    </row>
    <row r="1907" spans="1:10" hidden="1" x14ac:dyDescent="0.2">
      <c r="A1907" t="s">
        <v>2928</v>
      </c>
      <c r="B1907" t="s">
        <v>3903</v>
      </c>
      <c r="C1907" t="str">
        <f>RT_gsm[[#This Row],[model_rxn]]&amp;"_"&amp;RT_gsm[[#This Row],[Column2]]</f>
        <v>HXCCOAt_c_l_REV</v>
      </c>
      <c r="D1907" t="str">
        <f>_xlfn.XLOOKUP(RT_gsm[[#This Row],[Column3]],SC_enz[name_dir],SC_enz[name_dir],"")</f>
        <v>HXCCOAt_c_l_REV</v>
      </c>
      <c r="E1907" t="str">
        <f>_xlfn.XLOOKUP(RT_gsm[[#This Row],[model_rxn]],sc_gsm[model_rxn],sc_gsm[model_rxn],"")</f>
        <v>HXCCOAt_c_l</v>
      </c>
      <c r="F1907" s="3" t="str">
        <f>_xlfn.XLOOKUP(RT_gsm[[#This Row],[Column3]],sc_gsm[Column3],sc_gsm[Column3],"")</f>
        <v>HXCCOAt_c_l_REV</v>
      </c>
      <c r="G1907" s="3" t="str" cm="1">
        <f t="array" ref="G1907">RT_gsm[[#This Row],[model_rxn]]&amp;",r,"&amp;_xlfn.SWITCH(RT_gsm[[#This Row],[Column2]],"REV","lower_bound:-","FWD","upper_bound:")&amp;"1000"</f>
        <v>HXCCOAt_c_l,r,lower_bound:-1000</v>
      </c>
      <c r="H1907" s="3" t="str">
        <f>_xlfn.XLOOKUP(RT_gsm[[#This Row],[rxn in SC GSM]],sc_gsm[model_rxn],sc_gsm[yeast8.3.4 equation],"")</f>
        <v>hexacosanoyl-CoA[lp] &lt;=&gt; hexacosanoyl-CoA[c]</v>
      </c>
      <c r="I1907" s="3" t="b">
        <f>_xlfn.XLOOKUP(RT_gsm[[#This Row],[rxn in SC GSM]],sc_gsm[model_rxn],sc_gsm[Column12],"")</f>
        <v>1</v>
      </c>
      <c r="J1907" s="3">
        <f>IF(RT_gsm[[#This Row],[Column2]]="REV",FIND("&lt;=&gt;",RT_gsm[[#This Row],[Column8]]),"")</f>
        <v>22</v>
      </c>
    </row>
    <row r="1908" spans="1:10" hidden="1" x14ac:dyDescent="0.2">
      <c r="A1908" t="s">
        <v>2928</v>
      </c>
      <c r="B1908" t="s">
        <v>3902</v>
      </c>
      <c r="C1908" t="str">
        <f>RT_gsm[[#This Row],[model_rxn]]&amp;"_"&amp;RT_gsm[[#This Row],[Column2]]</f>
        <v>HXCCOAt_c_l_FWD</v>
      </c>
      <c r="D1908" t="str">
        <f>_xlfn.XLOOKUP(RT_gsm[[#This Row],[Column3]],SC_enz[name_dir],SC_enz[name_dir],"")</f>
        <v>HXCCOAt_c_l_FWD</v>
      </c>
      <c r="E1908" t="str">
        <f>_xlfn.XLOOKUP(RT_gsm[[#This Row],[model_rxn]],sc_gsm[model_rxn],sc_gsm[model_rxn],"")</f>
        <v>HXCCOAt_c_l</v>
      </c>
      <c r="F1908" s="3" t="str">
        <f>_xlfn.XLOOKUP(RT_gsm[[#This Row],[Column3]],sc_gsm[Column3],sc_gsm[Column3],"")</f>
        <v>HXCCOAt_c_l_FWD</v>
      </c>
      <c r="G1908" s="3" t="str" cm="1">
        <f t="array" ref="G1908">RT_gsm[[#This Row],[model_rxn]]&amp;",r,"&amp;_xlfn.SWITCH(RT_gsm[[#This Row],[Column2]],"REV","lower_bound:-","FWD","upper_bound:")&amp;"1000"</f>
        <v>HXCCOAt_c_l,r,upper_bound:1000</v>
      </c>
      <c r="H1908" s="3" t="str">
        <f>_xlfn.XLOOKUP(RT_gsm[[#This Row],[rxn in SC GSM]],sc_gsm[model_rxn],sc_gsm[yeast8.3.4 equation],"")</f>
        <v>hexacosanoyl-CoA[lp] &lt;=&gt; hexacosanoyl-CoA[c]</v>
      </c>
      <c r="I1908" s="3" t="b">
        <f>_xlfn.XLOOKUP(RT_gsm[[#This Row],[rxn in SC GSM]],sc_gsm[model_rxn],sc_gsm[Column12],"")</f>
        <v>1</v>
      </c>
      <c r="J1908" s="3" t="str">
        <f>IF(RT_gsm[[#This Row],[Column2]]="REV",FIND("&lt;=&gt;",RT_gsm[[#This Row],[Column8]]),"")</f>
        <v/>
      </c>
    </row>
    <row r="1909" spans="1:10" hidden="1" x14ac:dyDescent="0.2">
      <c r="A1909" t="s">
        <v>2651</v>
      </c>
      <c r="B1909" t="s">
        <v>3903</v>
      </c>
      <c r="C1909" t="str">
        <f>RT_gsm[[#This Row],[model_rxn]]&amp;"_"&amp;RT_gsm[[#This Row],[Column2]]</f>
        <v>HXCCOAt_c_r_REV</v>
      </c>
      <c r="D1909" t="str">
        <f>_xlfn.XLOOKUP(RT_gsm[[#This Row],[Column3]],SC_enz[name_dir],SC_enz[name_dir],"")</f>
        <v>HXCCOAt_c_r_REV</v>
      </c>
      <c r="E1909" t="str">
        <f>_xlfn.XLOOKUP(RT_gsm[[#This Row],[model_rxn]],sc_gsm[model_rxn],sc_gsm[model_rxn],"")</f>
        <v>HXCCOAt_c_r</v>
      </c>
      <c r="F1909" s="3" t="str">
        <f>_xlfn.XLOOKUP(RT_gsm[[#This Row],[Column3]],sc_gsm[Column3],sc_gsm[Column3],"")</f>
        <v>HXCCOAt_c_r_REV</v>
      </c>
      <c r="G1909" s="3" t="str" cm="1">
        <f t="array" ref="G1909">RT_gsm[[#This Row],[model_rxn]]&amp;",r,"&amp;_xlfn.SWITCH(RT_gsm[[#This Row],[Column2]],"REV","lower_bound:-","FWD","upper_bound:")&amp;"1000"</f>
        <v>HXCCOAt_c_r,r,lower_bound:-1000</v>
      </c>
      <c r="H1909" s="3" t="str">
        <f>_xlfn.XLOOKUP(RT_gsm[[#This Row],[rxn in SC GSM]],sc_gsm[model_rxn],sc_gsm[yeast8.3.4 equation],"")</f>
        <v>hexacosanoyl-CoA[c] &lt;=&gt; hexacosanoyl-CoA[er]</v>
      </c>
      <c r="I1909" s="3" t="b">
        <f>_xlfn.XLOOKUP(RT_gsm[[#This Row],[rxn in SC GSM]],sc_gsm[model_rxn],sc_gsm[Column12],"")</f>
        <v>1</v>
      </c>
      <c r="J1909" s="3">
        <f>IF(RT_gsm[[#This Row],[Column2]]="REV",FIND("&lt;=&gt;",RT_gsm[[#This Row],[Column8]]),"")</f>
        <v>21</v>
      </c>
    </row>
    <row r="1910" spans="1:10" hidden="1" x14ac:dyDescent="0.2">
      <c r="A1910" t="s">
        <v>2651</v>
      </c>
      <c r="B1910" t="s">
        <v>3902</v>
      </c>
      <c r="C1910" t="str">
        <f>RT_gsm[[#This Row],[model_rxn]]&amp;"_"&amp;RT_gsm[[#This Row],[Column2]]</f>
        <v>HXCCOAt_c_r_FWD</v>
      </c>
      <c r="D1910" t="str">
        <f>_xlfn.XLOOKUP(RT_gsm[[#This Row],[Column3]],SC_enz[name_dir],SC_enz[name_dir],"")</f>
        <v>HXCCOAt_c_r_FWD</v>
      </c>
      <c r="E1910" t="str">
        <f>_xlfn.XLOOKUP(RT_gsm[[#This Row],[model_rxn]],sc_gsm[model_rxn],sc_gsm[model_rxn],"")</f>
        <v>HXCCOAt_c_r</v>
      </c>
      <c r="F1910" s="3" t="str">
        <f>_xlfn.XLOOKUP(RT_gsm[[#This Row],[Column3]],sc_gsm[Column3],sc_gsm[Column3],"")</f>
        <v>HXCCOAt_c_r_FWD</v>
      </c>
      <c r="G1910" s="3" t="str" cm="1">
        <f t="array" ref="G1910">RT_gsm[[#This Row],[model_rxn]]&amp;",r,"&amp;_xlfn.SWITCH(RT_gsm[[#This Row],[Column2]],"REV","lower_bound:-","FWD","upper_bound:")&amp;"1000"</f>
        <v>HXCCOAt_c_r,r,upper_bound:1000</v>
      </c>
      <c r="H1910" s="3" t="str">
        <f>_xlfn.XLOOKUP(RT_gsm[[#This Row],[rxn in SC GSM]],sc_gsm[model_rxn],sc_gsm[yeast8.3.4 equation],"")</f>
        <v>hexacosanoyl-CoA[c] &lt;=&gt; hexacosanoyl-CoA[er]</v>
      </c>
      <c r="I1910" s="3" t="b">
        <f>_xlfn.XLOOKUP(RT_gsm[[#This Row],[rxn in SC GSM]],sc_gsm[model_rxn],sc_gsm[Column12],"")</f>
        <v>1</v>
      </c>
      <c r="J1910" s="3" t="str">
        <f>IF(RT_gsm[[#This Row],[Column2]]="REV",FIND("&lt;=&gt;",RT_gsm[[#This Row],[Column8]]),"")</f>
        <v/>
      </c>
    </row>
    <row r="1911" spans="1:10" hidden="1" x14ac:dyDescent="0.2">
      <c r="A1911" t="s">
        <v>2877</v>
      </c>
      <c r="B1911" t="s">
        <v>3903</v>
      </c>
      <c r="C1911" t="str">
        <f>RT_gsm[[#This Row],[model_rxn]]&amp;"_"&amp;RT_gsm[[#This Row],[Column2]]</f>
        <v>HXCCOAt_c_rm_REV</v>
      </c>
      <c r="D1911" t="str">
        <f>_xlfn.XLOOKUP(RT_gsm[[#This Row],[Column3]],SC_enz[name_dir],SC_enz[name_dir],"")</f>
        <v>HXCCOAt_c_rm_REV</v>
      </c>
      <c r="E1911" t="str">
        <f>_xlfn.XLOOKUP(RT_gsm[[#This Row],[model_rxn]],sc_gsm[model_rxn],sc_gsm[model_rxn],"")</f>
        <v>HXCCOAt_c_rm</v>
      </c>
      <c r="F1911" s="3" t="str">
        <f>_xlfn.XLOOKUP(RT_gsm[[#This Row],[Column3]],sc_gsm[Column3],sc_gsm[Column3],"")</f>
        <v>HXCCOAt_c_rm_REV</v>
      </c>
      <c r="G1911" s="3" t="str" cm="1">
        <f t="array" ref="G1911">RT_gsm[[#This Row],[model_rxn]]&amp;",r,"&amp;_xlfn.SWITCH(RT_gsm[[#This Row],[Column2]],"REV","lower_bound:-","FWD","upper_bound:")&amp;"1000"</f>
        <v>HXCCOAt_c_rm,r,lower_bound:-1000</v>
      </c>
      <c r="H1911" s="3" t="str">
        <f>_xlfn.XLOOKUP(RT_gsm[[#This Row],[rxn in SC GSM]],sc_gsm[model_rxn],sc_gsm[yeast8.3.4 equation],"")</f>
        <v>hexacosanoyl-CoA[c] &lt;=&gt; hexacosanoyl-CoA[erm]</v>
      </c>
      <c r="I1911" s="3" t="b">
        <f>_xlfn.XLOOKUP(RT_gsm[[#This Row],[rxn in SC GSM]],sc_gsm[model_rxn],sc_gsm[Column12],"")</f>
        <v>1</v>
      </c>
      <c r="J1911" s="3">
        <f>IF(RT_gsm[[#This Row],[Column2]]="REV",FIND("&lt;=&gt;",RT_gsm[[#This Row],[Column8]]),"")</f>
        <v>21</v>
      </c>
    </row>
    <row r="1912" spans="1:10" hidden="1" x14ac:dyDescent="0.2">
      <c r="A1912" t="s">
        <v>2877</v>
      </c>
      <c r="B1912" t="s">
        <v>3902</v>
      </c>
      <c r="C1912" t="str">
        <f>RT_gsm[[#This Row],[model_rxn]]&amp;"_"&amp;RT_gsm[[#This Row],[Column2]]</f>
        <v>HXCCOAt_c_rm_FWD</v>
      </c>
      <c r="D1912" t="str">
        <f>_xlfn.XLOOKUP(RT_gsm[[#This Row],[Column3]],SC_enz[name_dir],SC_enz[name_dir],"")</f>
        <v>HXCCOAt_c_rm_FWD</v>
      </c>
      <c r="E1912" t="str">
        <f>_xlfn.XLOOKUP(RT_gsm[[#This Row],[model_rxn]],sc_gsm[model_rxn],sc_gsm[model_rxn],"")</f>
        <v>HXCCOAt_c_rm</v>
      </c>
      <c r="F1912" s="3" t="str">
        <f>_xlfn.XLOOKUP(RT_gsm[[#This Row],[Column3]],sc_gsm[Column3],sc_gsm[Column3],"")</f>
        <v>HXCCOAt_c_rm_FWD</v>
      </c>
      <c r="G1912" s="3" t="str" cm="1">
        <f t="array" ref="G1912">RT_gsm[[#This Row],[model_rxn]]&amp;",r,"&amp;_xlfn.SWITCH(RT_gsm[[#This Row],[Column2]],"REV","lower_bound:-","FWD","upper_bound:")&amp;"1000"</f>
        <v>HXCCOAt_c_rm,r,upper_bound:1000</v>
      </c>
      <c r="H1912" s="3" t="str">
        <f>_xlfn.XLOOKUP(RT_gsm[[#This Row],[rxn in SC GSM]],sc_gsm[model_rxn],sc_gsm[yeast8.3.4 equation],"")</f>
        <v>hexacosanoyl-CoA[c] &lt;=&gt; hexacosanoyl-CoA[erm]</v>
      </c>
      <c r="I1912" s="3" t="b">
        <f>_xlfn.XLOOKUP(RT_gsm[[#This Row],[rxn in SC GSM]],sc_gsm[model_rxn],sc_gsm[Column12],"")</f>
        <v>1</v>
      </c>
      <c r="J1912" s="3" t="str">
        <f>IF(RT_gsm[[#This Row],[Column2]]="REV",FIND("&lt;=&gt;",RT_gsm[[#This Row],[Column8]]),"")</f>
        <v/>
      </c>
    </row>
    <row r="1913" spans="1:10" hidden="1" x14ac:dyDescent="0.2">
      <c r="A1913" t="s">
        <v>2770</v>
      </c>
      <c r="B1913" t="s">
        <v>3902</v>
      </c>
      <c r="C1913" t="str">
        <f>RT_gsm[[#This Row],[model_rxn]]&amp;"_"&amp;RT_gsm[[#This Row],[Column2]]</f>
        <v>HYPOE_c_FWD</v>
      </c>
      <c r="D1913" t="str">
        <f>_xlfn.XLOOKUP(RT_gsm[[#This Row],[Column3]],SC_enz[name_dir],SC_enz[name_dir],"")</f>
        <v>HYPOE_c_FWD</v>
      </c>
      <c r="E1913" t="str">
        <f>_xlfn.XLOOKUP(RT_gsm[[#This Row],[model_rxn]],sc_gsm[model_rxn],sc_gsm[model_rxn],"")</f>
        <v>HYPOE_c</v>
      </c>
      <c r="F1913" s="3" t="str">
        <f>_xlfn.XLOOKUP(RT_gsm[[#This Row],[Column3]],sc_gsm[Column3],sc_gsm[Column3],"")</f>
        <v>HYPOE_c_FWD</v>
      </c>
      <c r="G1913" s="3" t="str" cm="1">
        <f t="array" ref="G1913">RT_gsm[[#This Row],[model_rxn]]&amp;",r,"&amp;_xlfn.SWITCH(RT_gsm[[#This Row],[Column2]],"REV","lower_bound:-","FWD","upper_bound:")&amp;"1000"</f>
        <v>HYPOE_c,r,upper_bound:1000</v>
      </c>
      <c r="H1913" s="3" t="str">
        <f>_xlfn.XLOOKUP(RT_gsm[[#This Row],[rxn in SC GSM]],sc_gsm[model_rxn],sc_gsm[yeast8.3.4 equation],"")</f>
        <v>H2O[c] + pyridoxamine 5'-phosphate[c] =&gt; phosphate[c] + pyridoxamine[c]</v>
      </c>
      <c r="I1913" s="3" t="b">
        <f>_xlfn.XLOOKUP(RT_gsm[[#This Row],[rxn in SC GSM]],sc_gsm[model_rxn],sc_gsm[Column12],"")</f>
        <v>1</v>
      </c>
      <c r="J1913" s="3" t="str">
        <f>IF(RT_gsm[[#This Row],[Column2]]="REV",FIND("&lt;=&gt;",RT_gsm[[#This Row],[Column8]]),"")</f>
        <v/>
      </c>
    </row>
    <row r="1914" spans="1:10" hidden="1" x14ac:dyDescent="0.2">
      <c r="A1914" t="s">
        <v>2643</v>
      </c>
      <c r="B1914" t="s">
        <v>3902</v>
      </c>
      <c r="C1914" t="str">
        <f>RT_gsm[[#This Row],[model_rxn]]&amp;"_"&amp;RT_gsm[[#This Row],[Column2]]</f>
        <v>Ht_c_e_FWD</v>
      </c>
      <c r="D1914" t="str">
        <f>_xlfn.XLOOKUP(RT_gsm[[#This Row],[Column3]],SC_enz[name_dir],SC_enz[name_dir],"")</f>
        <v>Ht_c_e_FWD</v>
      </c>
      <c r="E1914" t="str">
        <f>_xlfn.XLOOKUP(RT_gsm[[#This Row],[model_rxn]],sc_gsm[model_rxn],sc_gsm[model_rxn],"")</f>
        <v>Ht_c_e</v>
      </c>
      <c r="F1914" s="3" t="str">
        <f>_xlfn.XLOOKUP(RT_gsm[[#This Row],[Column3]],sc_gsm[Column3],sc_gsm[Column3],"")</f>
        <v>Ht_c_e_FWD</v>
      </c>
      <c r="G1914" s="3" t="str" cm="1">
        <f t="array" ref="G1914">RT_gsm[[#This Row],[model_rxn]]&amp;",r,"&amp;_xlfn.SWITCH(RT_gsm[[#This Row],[Column2]],"REV","lower_bound:-","FWD","upper_bound:")&amp;"1000"</f>
        <v>Ht_c_e,r,upper_bound:1000</v>
      </c>
      <c r="H1914" s="3" t="str">
        <f>_xlfn.XLOOKUP(RT_gsm[[#This Row],[rxn in SC GSM]],sc_gsm[model_rxn],sc_gsm[yeast8.3.4 equation],"")</f>
        <v>H+[e] =&gt; H+[c]</v>
      </c>
      <c r="I1914" s="3" t="b">
        <f>_xlfn.XLOOKUP(RT_gsm[[#This Row],[rxn in SC GSM]],sc_gsm[model_rxn],sc_gsm[Column12],"")</f>
        <v>1</v>
      </c>
      <c r="J1914" s="3" t="str">
        <f>IF(RT_gsm[[#This Row],[Column2]]="REV",FIND("&lt;=&gt;",RT_gsm[[#This Row],[Column8]]),"")</f>
        <v/>
      </c>
    </row>
    <row r="1915" spans="1:10" hidden="1" x14ac:dyDescent="0.2">
      <c r="A1915" t="s">
        <v>2931</v>
      </c>
      <c r="B1915" t="s">
        <v>3903</v>
      </c>
      <c r="C1915" t="str">
        <f>RT_gsm[[#This Row],[model_rxn]]&amp;"_"&amp;RT_gsm[[#This Row],[Column2]]</f>
        <v>Ht_c_en_REV</v>
      </c>
      <c r="D1915" t="str">
        <f>_xlfn.XLOOKUP(RT_gsm[[#This Row],[Column3]],SC_enz[name_dir],SC_enz[name_dir],"")</f>
        <v>Ht_c_en_REV</v>
      </c>
      <c r="E1915" t="str">
        <f>_xlfn.XLOOKUP(RT_gsm[[#This Row],[model_rxn]],sc_gsm[model_rxn],sc_gsm[model_rxn],"")</f>
        <v>Ht_c_en</v>
      </c>
      <c r="F1915" s="3" t="str">
        <f>_xlfn.XLOOKUP(RT_gsm[[#This Row],[Column3]],sc_gsm[Column3],sc_gsm[Column3],"")</f>
        <v>Ht_c_en_REV</v>
      </c>
      <c r="G1915" s="3" t="str" cm="1">
        <f t="array" ref="G1915">RT_gsm[[#This Row],[model_rxn]]&amp;",r,"&amp;_xlfn.SWITCH(RT_gsm[[#This Row],[Column2]],"REV","lower_bound:-","FWD","upper_bound:")&amp;"1000"</f>
        <v>Ht_c_en,r,lower_bound:-1000</v>
      </c>
      <c r="H1915" s="3" t="str">
        <f>_xlfn.XLOOKUP(RT_gsm[[#This Row],[rxn in SC GSM]],sc_gsm[model_rxn],sc_gsm[yeast8.3.4 equation],"")</f>
        <v>H+[c] &lt;=&gt; H+[ce]</v>
      </c>
      <c r="I1915" s="3" t="b">
        <f>_xlfn.XLOOKUP(RT_gsm[[#This Row],[rxn in SC GSM]],sc_gsm[model_rxn],sc_gsm[Column12],"")</f>
        <v>1</v>
      </c>
      <c r="J1915" s="3">
        <f>IF(RT_gsm[[#This Row],[Column2]]="REV",FIND("&lt;=&gt;",RT_gsm[[#This Row],[Column8]]),"")</f>
        <v>7</v>
      </c>
    </row>
    <row r="1916" spans="1:10" hidden="1" x14ac:dyDescent="0.2">
      <c r="A1916" t="s">
        <v>2931</v>
      </c>
      <c r="B1916" t="s">
        <v>3902</v>
      </c>
      <c r="C1916" t="str">
        <f>RT_gsm[[#This Row],[model_rxn]]&amp;"_"&amp;RT_gsm[[#This Row],[Column2]]</f>
        <v>Ht_c_en_FWD</v>
      </c>
      <c r="D1916" t="str">
        <f>_xlfn.XLOOKUP(RT_gsm[[#This Row],[Column3]],SC_enz[name_dir],SC_enz[name_dir],"")</f>
        <v>Ht_c_en_FWD</v>
      </c>
      <c r="E1916" t="str">
        <f>_xlfn.XLOOKUP(RT_gsm[[#This Row],[model_rxn]],sc_gsm[model_rxn],sc_gsm[model_rxn],"")</f>
        <v>Ht_c_en</v>
      </c>
      <c r="F1916" s="3" t="str">
        <f>_xlfn.XLOOKUP(RT_gsm[[#This Row],[Column3]],sc_gsm[Column3],sc_gsm[Column3],"")</f>
        <v>Ht_c_en_FWD</v>
      </c>
      <c r="G1916" s="3" t="str" cm="1">
        <f t="array" ref="G1916">RT_gsm[[#This Row],[model_rxn]]&amp;",r,"&amp;_xlfn.SWITCH(RT_gsm[[#This Row],[Column2]],"REV","lower_bound:-","FWD","upper_bound:")&amp;"1000"</f>
        <v>Ht_c_en,r,upper_bound:1000</v>
      </c>
      <c r="H1916" s="3" t="str">
        <f>_xlfn.XLOOKUP(RT_gsm[[#This Row],[rxn in SC GSM]],sc_gsm[model_rxn],sc_gsm[yeast8.3.4 equation],"")</f>
        <v>H+[c] &lt;=&gt; H+[ce]</v>
      </c>
      <c r="I1916" s="3" t="b">
        <f>_xlfn.XLOOKUP(RT_gsm[[#This Row],[rxn in SC GSM]],sc_gsm[model_rxn],sc_gsm[Column12],"")</f>
        <v>1</v>
      </c>
      <c r="J1916" s="3" t="str">
        <f>IF(RT_gsm[[#This Row],[Column2]]="REV",FIND("&lt;=&gt;",RT_gsm[[#This Row],[Column8]]),"")</f>
        <v/>
      </c>
    </row>
    <row r="1917" spans="1:10" hidden="1" x14ac:dyDescent="0.2">
      <c r="A1917" t="s">
        <v>2645</v>
      </c>
      <c r="B1917" t="s">
        <v>3903</v>
      </c>
      <c r="C1917" t="str">
        <f>RT_gsm[[#This Row],[model_rxn]]&amp;"_"&amp;RT_gsm[[#This Row],[Column2]]</f>
        <v>Ht_c_g_REV</v>
      </c>
      <c r="D1917" t="str">
        <f>_xlfn.XLOOKUP(RT_gsm[[#This Row],[Column3]],SC_enz[name_dir],SC_enz[name_dir],"")</f>
        <v>Ht_c_g_REV</v>
      </c>
      <c r="E1917" t="str">
        <f>_xlfn.XLOOKUP(RT_gsm[[#This Row],[model_rxn]],sc_gsm[model_rxn],sc_gsm[model_rxn],"")</f>
        <v>Ht_c_g</v>
      </c>
      <c r="F1917" s="3" t="str">
        <f>_xlfn.XLOOKUP(RT_gsm[[#This Row],[Column3]],sc_gsm[Column3],sc_gsm[Column3],"")</f>
        <v>Ht_c_g_REV</v>
      </c>
      <c r="G1917" s="3" t="str" cm="1">
        <f t="array" ref="G1917">RT_gsm[[#This Row],[model_rxn]]&amp;",r,"&amp;_xlfn.SWITCH(RT_gsm[[#This Row],[Column2]],"REV","lower_bound:-","FWD","upper_bound:")&amp;"1000"</f>
        <v>Ht_c_g,r,lower_bound:-1000</v>
      </c>
      <c r="H1917" s="3" t="str">
        <f>_xlfn.XLOOKUP(RT_gsm[[#This Row],[rxn in SC GSM]],sc_gsm[model_rxn],sc_gsm[yeast8.3.4 equation],"")</f>
        <v>H+[e] =&gt; H+[c]</v>
      </c>
      <c r="I1917" s="3" t="b">
        <f>_xlfn.XLOOKUP(RT_gsm[[#This Row],[rxn in SC GSM]],sc_gsm[model_rxn],sc_gsm[Column12],"")</f>
        <v>1</v>
      </c>
      <c r="J1917" s="3" t="e">
        <f>IF(RT_gsm[[#This Row],[Column2]]="REV",FIND("&lt;=&gt;",RT_gsm[[#This Row],[Column8]]),"")</f>
        <v>#VALUE!</v>
      </c>
    </row>
    <row r="1918" spans="1:10" hidden="1" x14ac:dyDescent="0.2">
      <c r="A1918" t="s">
        <v>2645</v>
      </c>
      <c r="B1918" t="s">
        <v>3902</v>
      </c>
      <c r="C1918" t="str">
        <f>RT_gsm[[#This Row],[model_rxn]]&amp;"_"&amp;RT_gsm[[#This Row],[Column2]]</f>
        <v>Ht_c_g_FWD</v>
      </c>
      <c r="D1918" t="str">
        <f>_xlfn.XLOOKUP(RT_gsm[[#This Row],[Column3]],SC_enz[name_dir],SC_enz[name_dir],"")</f>
        <v>Ht_c_g_FWD</v>
      </c>
      <c r="E1918" t="str">
        <f>_xlfn.XLOOKUP(RT_gsm[[#This Row],[model_rxn]],sc_gsm[model_rxn],sc_gsm[model_rxn],"")</f>
        <v>Ht_c_g</v>
      </c>
      <c r="F1918" s="3" t="str">
        <f>_xlfn.XLOOKUP(RT_gsm[[#This Row],[Column3]],sc_gsm[Column3],sc_gsm[Column3],"")</f>
        <v>Ht_c_g_FWD</v>
      </c>
      <c r="G1918" s="3" t="str" cm="1">
        <f t="array" ref="G1918">RT_gsm[[#This Row],[model_rxn]]&amp;",r,"&amp;_xlfn.SWITCH(RT_gsm[[#This Row],[Column2]],"REV","lower_bound:-","FWD","upper_bound:")&amp;"1000"</f>
        <v>Ht_c_g,r,upper_bound:1000</v>
      </c>
      <c r="H1918" s="3" t="str">
        <f>_xlfn.XLOOKUP(RT_gsm[[#This Row],[rxn in SC GSM]],sc_gsm[model_rxn],sc_gsm[yeast8.3.4 equation],"")</f>
        <v>H+[e] =&gt; H+[c]</v>
      </c>
      <c r="I1918" s="3" t="b">
        <f>_xlfn.XLOOKUP(RT_gsm[[#This Row],[rxn in SC GSM]],sc_gsm[model_rxn],sc_gsm[Column12],"")</f>
        <v>1</v>
      </c>
      <c r="J1918" s="3" t="str">
        <f>IF(RT_gsm[[#This Row],[Column2]]="REV",FIND("&lt;=&gt;",RT_gsm[[#This Row],[Column8]]),"")</f>
        <v/>
      </c>
    </row>
    <row r="1919" spans="1:10" hidden="1" x14ac:dyDescent="0.2">
      <c r="A1919" t="s">
        <v>2952</v>
      </c>
      <c r="B1919" t="s">
        <v>3903</v>
      </c>
      <c r="C1919" t="str">
        <f>RT_gsm[[#This Row],[model_rxn]]&amp;"_"&amp;RT_gsm[[#This Row],[Column2]]</f>
        <v>Ht_c_gm_REV</v>
      </c>
      <c r="D1919" t="str">
        <f>_xlfn.XLOOKUP(RT_gsm[[#This Row],[Column3]],SC_enz[name_dir],SC_enz[name_dir],"")</f>
        <v>Ht_c_gm_REV</v>
      </c>
      <c r="E1919" t="str">
        <f>_xlfn.XLOOKUP(RT_gsm[[#This Row],[model_rxn]],sc_gsm[model_rxn],sc_gsm[model_rxn],"")</f>
        <v>Ht_c_gm</v>
      </c>
      <c r="F1919" s="3" t="str">
        <f>_xlfn.XLOOKUP(RT_gsm[[#This Row],[Column3]],sc_gsm[Column3],sc_gsm[Column3],"")</f>
        <v>Ht_c_gm_REV</v>
      </c>
      <c r="G1919" s="3" t="str" cm="1">
        <f t="array" ref="G1919">RT_gsm[[#This Row],[model_rxn]]&amp;",r,"&amp;_xlfn.SWITCH(RT_gsm[[#This Row],[Column2]],"REV","lower_bound:-","FWD","upper_bound:")&amp;"1000"</f>
        <v>Ht_c_gm,r,lower_bound:-1000</v>
      </c>
      <c r="H1919" s="3" t="str">
        <f>_xlfn.XLOOKUP(RT_gsm[[#This Row],[rxn in SC GSM]],sc_gsm[model_rxn],sc_gsm[yeast8.3.4 equation],"")</f>
        <v>H+[c] &lt;=&gt; H+[gm]</v>
      </c>
      <c r="I1919" s="3" t="b">
        <f>_xlfn.XLOOKUP(RT_gsm[[#This Row],[rxn in SC GSM]],sc_gsm[model_rxn],sc_gsm[Column12],"")</f>
        <v>1</v>
      </c>
      <c r="J1919" s="3">
        <f>IF(RT_gsm[[#This Row],[Column2]]="REV",FIND("&lt;=&gt;",RT_gsm[[#This Row],[Column8]]),"")</f>
        <v>7</v>
      </c>
    </row>
    <row r="1920" spans="1:10" hidden="1" x14ac:dyDescent="0.2">
      <c r="A1920" t="s">
        <v>2952</v>
      </c>
      <c r="B1920" t="s">
        <v>3902</v>
      </c>
      <c r="C1920" t="str">
        <f>RT_gsm[[#This Row],[model_rxn]]&amp;"_"&amp;RT_gsm[[#This Row],[Column2]]</f>
        <v>Ht_c_gm_FWD</v>
      </c>
      <c r="D1920" t="str">
        <f>_xlfn.XLOOKUP(RT_gsm[[#This Row],[Column3]],SC_enz[name_dir],SC_enz[name_dir],"")</f>
        <v>Ht_c_gm_FWD</v>
      </c>
      <c r="E1920" t="str">
        <f>_xlfn.XLOOKUP(RT_gsm[[#This Row],[model_rxn]],sc_gsm[model_rxn],sc_gsm[model_rxn],"")</f>
        <v>Ht_c_gm</v>
      </c>
      <c r="F1920" s="3" t="str">
        <f>_xlfn.XLOOKUP(RT_gsm[[#This Row],[Column3]],sc_gsm[Column3],sc_gsm[Column3],"")</f>
        <v>Ht_c_gm_FWD</v>
      </c>
      <c r="G1920" s="3" t="str" cm="1">
        <f t="array" ref="G1920">RT_gsm[[#This Row],[model_rxn]]&amp;",r,"&amp;_xlfn.SWITCH(RT_gsm[[#This Row],[Column2]],"REV","lower_bound:-","FWD","upper_bound:")&amp;"1000"</f>
        <v>Ht_c_gm,r,upper_bound:1000</v>
      </c>
      <c r="H1920" s="3" t="str">
        <f>_xlfn.XLOOKUP(RT_gsm[[#This Row],[rxn in SC GSM]],sc_gsm[model_rxn],sc_gsm[yeast8.3.4 equation],"")</f>
        <v>H+[c] &lt;=&gt; H+[gm]</v>
      </c>
      <c r="I1920" s="3" t="b">
        <f>_xlfn.XLOOKUP(RT_gsm[[#This Row],[rxn in SC GSM]],sc_gsm[model_rxn],sc_gsm[Column12],"")</f>
        <v>1</v>
      </c>
      <c r="J1920" s="3" t="str">
        <f>IF(RT_gsm[[#This Row],[Column2]]="REV",FIND("&lt;=&gt;",RT_gsm[[#This Row],[Column8]]),"")</f>
        <v/>
      </c>
    </row>
    <row r="1921" spans="1:10" hidden="1" x14ac:dyDescent="0.2">
      <c r="A1921" t="s">
        <v>2646</v>
      </c>
      <c r="B1921" t="s">
        <v>3903</v>
      </c>
      <c r="C1921" t="str">
        <f>RT_gsm[[#This Row],[model_rxn]]&amp;"_"&amp;RT_gsm[[#This Row],[Column2]]</f>
        <v>Ht_c_l_REV</v>
      </c>
      <c r="D1921" t="str">
        <f>_xlfn.XLOOKUP(RT_gsm[[#This Row],[Column3]],SC_enz[name_dir],SC_enz[name_dir],"")</f>
        <v>Ht_c_l_REV</v>
      </c>
      <c r="E1921" t="str">
        <f>_xlfn.XLOOKUP(RT_gsm[[#This Row],[model_rxn]],sc_gsm[model_rxn],sc_gsm[model_rxn],"")</f>
        <v>Ht_c_l</v>
      </c>
      <c r="F1921" s="3" t="str">
        <f>_xlfn.XLOOKUP(RT_gsm[[#This Row],[Column3]],sc_gsm[Column3],sc_gsm[Column3],"")</f>
        <v>Ht_c_l_REV</v>
      </c>
      <c r="G1921" s="3" t="str" cm="1">
        <f t="array" ref="G1921">RT_gsm[[#This Row],[model_rxn]]&amp;",r,"&amp;_xlfn.SWITCH(RT_gsm[[#This Row],[Column2]],"REV","lower_bound:-","FWD","upper_bound:")&amp;"1000"</f>
        <v>Ht_c_l,r,lower_bound:-1000</v>
      </c>
      <c r="H1921" s="3" t="str">
        <f>_xlfn.XLOOKUP(RT_gsm[[#This Row],[rxn in SC GSM]],sc_gsm[model_rxn],sc_gsm[yeast8.3.4 equation],"")</f>
        <v>H+[e] =&gt; H+[c]</v>
      </c>
      <c r="I1921" s="3" t="b">
        <f>_xlfn.XLOOKUP(RT_gsm[[#This Row],[rxn in SC GSM]],sc_gsm[model_rxn],sc_gsm[Column12],"")</f>
        <v>1</v>
      </c>
      <c r="J1921" s="3" t="e">
        <f>IF(RT_gsm[[#This Row],[Column2]]="REV",FIND("&lt;=&gt;",RT_gsm[[#This Row],[Column8]]),"")</f>
        <v>#VALUE!</v>
      </c>
    </row>
    <row r="1922" spans="1:10" hidden="1" x14ac:dyDescent="0.2">
      <c r="A1922" t="s">
        <v>2646</v>
      </c>
      <c r="B1922" t="s">
        <v>3902</v>
      </c>
      <c r="C1922" t="str">
        <f>RT_gsm[[#This Row],[model_rxn]]&amp;"_"&amp;RT_gsm[[#This Row],[Column2]]</f>
        <v>Ht_c_l_FWD</v>
      </c>
      <c r="D1922" t="str">
        <f>_xlfn.XLOOKUP(RT_gsm[[#This Row],[Column3]],SC_enz[name_dir],SC_enz[name_dir],"")</f>
        <v>Ht_c_l_FWD</v>
      </c>
      <c r="E1922" t="str">
        <f>_xlfn.XLOOKUP(RT_gsm[[#This Row],[model_rxn]],sc_gsm[model_rxn],sc_gsm[model_rxn],"")</f>
        <v>Ht_c_l</v>
      </c>
      <c r="F1922" s="3" t="str">
        <f>_xlfn.XLOOKUP(RT_gsm[[#This Row],[Column3]],sc_gsm[Column3],sc_gsm[Column3],"")</f>
        <v>Ht_c_l_FWD</v>
      </c>
      <c r="G1922" s="3" t="str" cm="1">
        <f t="array" ref="G1922">RT_gsm[[#This Row],[model_rxn]]&amp;",r,"&amp;_xlfn.SWITCH(RT_gsm[[#This Row],[Column2]],"REV","lower_bound:-","FWD","upper_bound:")&amp;"1000"</f>
        <v>Ht_c_l,r,upper_bound:1000</v>
      </c>
      <c r="H1922" s="3" t="str">
        <f>_xlfn.XLOOKUP(RT_gsm[[#This Row],[rxn in SC GSM]],sc_gsm[model_rxn],sc_gsm[yeast8.3.4 equation],"")</f>
        <v>H+[e] =&gt; H+[c]</v>
      </c>
      <c r="I1922" s="3" t="b">
        <f>_xlfn.XLOOKUP(RT_gsm[[#This Row],[rxn in SC GSM]],sc_gsm[model_rxn],sc_gsm[Column12],"")</f>
        <v>1</v>
      </c>
      <c r="J1922" s="3" t="str">
        <f>IF(RT_gsm[[#This Row],[Column2]]="REV",FIND("&lt;=&gt;",RT_gsm[[#This Row],[Column8]]),"")</f>
        <v/>
      </c>
    </row>
    <row r="1923" spans="1:10" hidden="1" x14ac:dyDescent="0.2">
      <c r="A1923" t="s">
        <v>2844</v>
      </c>
      <c r="B1923" t="s">
        <v>3902</v>
      </c>
      <c r="C1923" t="str">
        <f>RT_gsm[[#This Row],[model_rxn]]&amp;"_"&amp;RT_gsm[[#This Row],[Column2]]</f>
        <v>Ht_c_m_FWD</v>
      </c>
      <c r="D1923" t="str">
        <f>_xlfn.XLOOKUP(RT_gsm[[#This Row],[Column3]],SC_enz[name_dir],SC_enz[name_dir],"")</f>
        <v>Ht_c_m_FWD</v>
      </c>
      <c r="E1923" t="str">
        <f>_xlfn.XLOOKUP(RT_gsm[[#This Row],[model_rxn]],sc_gsm[model_rxn],sc_gsm[model_rxn],"")</f>
        <v>Ht_c_m</v>
      </c>
      <c r="F1923" s="3" t="str">
        <f>_xlfn.XLOOKUP(RT_gsm[[#This Row],[Column3]],sc_gsm[Column3],sc_gsm[Column3],"")</f>
        <v>Ht_c_m_FWD</v>
      </c>
      <c r="G1923" s="3" t="str" cm="1">
        <f t="array" ref="G1923">RT_gsm[[#This Row],[model_rxn]]&amp;",r,"&amp;_xlfn.SWITCH(RT_gsm[[#This Row],[Column2]],"REV","lower_bound:-","FWD","upper_bound:")&amp;"1000"</f>
        <v>Ht_c_m,r,upper_bound:1000</v>
      </c>
      <c r="H1923" s="3" t="str">
        <f>_xlfn.XLOOKUP(RT_gsm[[#This Row],[rxn in SC GSM]],sc_gsm[model_rxn],sc_gsm[yeast8.3.4 equation],"")</f>
        <v>H+[c] =&gt; H+[m]</v>
      </c>
      <c r="I1923" s="3" t="b">
        <f>_xlfn.XLOOKUP(RT_gsm[[#This Row],[rxn in SC GSM]],sc_gsm[model_rxn],sc_gsm[Column12],"")</f>
        <v>1</v>
      </c>
      <c r="J1923" s="3" t="str">
        <f>IF(RT_gsm[[#This Row],[Column2]]="REV",FIND("&lt;=&gt;",RT_gsm[[#This Row],[Column8]]),"")</f>
        <v/>
      </c>
    </row>
    <row r="1924" spans="1:10" hidden="1" x14ac:dyDescent="0.2">
      <c r="A1924" t="s">
        <v>2647</v>
      </c>
      <c r="B1924" t="s">
        <v>3903</v>
      </c>
      <c r="C1924" t="str">
        <f>RT_gsm[[#This Row],[model_rxn]]&amp;"_"&amp;RT_gsm[[#This Row],[Column2]]</f>
        <v>Ht_c_n_REV</v>
      </c>
      <c r="D1924" t="str">
        <f>_xlfn.XLOOKUP(RT_gsm[[#This Row],[Column3]],SC_enz[name_dir],SC_enz[name_dir],"")</f>
        <v>Ht_c_n_REV</v>
      </c>
      <c r="E1924" t="str">
        <f>_xlfn.XLOOKUP(RT_gsm[[#This Row],[model_rxn]],sc_gsm[model_rxn],sc_gsm[model_rxn],"")</f>
        <v>Ht_c_n</v>
      </c>
      <c r="F1924" s="3" t="str">
        <f>_xlfn.XLOOKUP(RT_gsm[[#This Row],[Column3]],sc_gsm[Column3],sc_gsm[Column3],"")</f>
        <v>Ht_c_n_REV</v>
      </c>
      <c r="G1924" s="3" t="str" cm="1">
        <f t="array" ref="G1924">RT_gsm[[#This Row],[model_rxn]]&amp;",r,"&amp;_xlfn.SWITCH(RT_gsm[[#This Row],[Column2]],"REV","lower_bound:-","FWD","upper_bound:")&amp;"1000"</f>
        <v>Ht_c_n,r,lower_bound:-1000</v>
      </c>
      <c r="H1924" s="3" t="str">
        <f>_xlfn.XLOOKUP(RT_gsm[[#This Row],[rxn in SC GSM]],sc_gsm[model_rxn],sc_gsm[yeast8.3.4 equation],"")</f>
        <v>H+[e] =&gt; H+[c]</v>
      </c>
      <c r="I1924" s="3" t="b">
        <f>_xlfn.XLOOKUP(RT_gsm[[#This Row],[rxn in SC GSM]],sc_gsm[model_rxn],sc_gsm[Column12],"")</f>
        <v>1</v>
      </c>
      <c r="J1924" s="3" t="e">
        <f>IF(RT_gsm[[#This Row],[Column2]]="REV",FIND("&lt;=&gt;",RT_gsm[[#This Row],[Column8]]),"")</f>
        <v>#VALUE!</v>
      </c>
    </row>
    <row r="1925" spans="1:10" hidden="1" x14ac:dyDescent="0.2">
      <c r="A1925" t="s">
        <v>2647</v>
      </c>
      <c r="B1925" t="s">
        <v>3902</v>
      </c>
      <c r="C1925" t="str">
        <f>RT_gsm[[#This Row],[model_rxn]]&amp;"_"&amp;RT_gsm[[#This Row],[Column2]]</f>
        <v>Ht_c_n_FWD</v>
      </c>
      <c r="D1925" t="str">
        <f>_xlfn.XLOOKUP(RT_gsm[[#This Row],[Column3]],SC_enz[name_dir],SC_enz[name_dir],"")</f>
        <v>Ht_c_n_FWD</v>
      </c>
      <c r="E1925" t="str">
        <f>_xlfn.XLOOKUP(RT_gsm[[#This Row],[model_rxn]],sc_gsm[model_rxn],sc_gsm[model_rxn],"")</f>
        <v>Ht_c_n</v>
      </c>
      <c r="F1925" s="3" t="str">
        <f>_xlfn.XLOOKUP(RT_gsm[[#This Row],[Column3]],sc_gsm[Column3],sc_gsm[Column3],"")</f>
        <v>Ht_c_n_FWD</v>
      </c>
      <c r="G1925" s="3" t="str" cm="1">
        <f t="array" ref="G1925">RT_gsm[[#This Row],[model_rxn]]&amp;",r,"&amp;_xlfn.SWITCH(RT_gsm[[#This Row],[Column2]],"REV","lower_bound:-","FWD","upper_bound:")&amp;"1000"</f>
        <v>Ht_c_n,r,upper_bound:1000</v>
      </c>
      <c r="H1925" s="3" t="str">
        <f>_xlfn.XLOOKUP(RT_gsm[[#This Row],[rxn in SC GSM]],sc_gsm[model_rxn],sc_gsm[yeast8.3.4 equation],"")</f>
        <v>H+[e] =&gt; H+[c]</v>
      </c>
      <c r="I1925" s="3" t="b">
        <f>_xlfn.XLOOKUP(RT_gsm[[#This Row],[rxn in SC GSM]],sc_gsm[model_rxn],sc_gsm[Column12],"")</f>
        <v>1</v>
      </c>
      <c r="J1925" s="3" t="str">
        <f>IF(RT_gsm[[#This Row],[Column2]]="REV",FIND("&lt;=&gt;",RT_gsm[[#This Row],[Column8]]),"")</f>
        <v/>
      </c>
    </row>
    <row r="1926" spans="1:10" hidden="1" x14ac:dyDescent="0.2">
      <c r="A1926" t="s">
        <v>2644</v>
      </c>
      <c r="B1926" t="s">
        <v>3903</v>
      </c>
      <c r="C1926" t="str">
        <f>RT_gsm[[#This Row],[model_rxn]]&amp;"_"&amp;RT_gsm[[#This Row],[Column2]]</f>
        <v>Ht_c_r_REV</v>
      </c>
      <c r="D1926" t="str">
        <f>_xlfn.XLOOKUP(RT_gsm[[#This Row],[Column3]],SC_enz[name_dir],SC_enz[name_dir],"")</f>
        <v>Ht_c_r_REV</v>
      </c>
      <c r="E1926" t="str">
        <f>_xlfn.XLOOKUP(RT_gsm[[#This Row],[model_rxn]],sc_gsm[model_rxn],sc_gsm[model_rxn],"")</f>
        <v>Ht_c_r</v>
      </c>
      <c r="F1926" s="3" t="str">
        <f>_xlfn.XLOOKUP(RT_gsm[[#This Row],[Column3]],sc_gsm[Column3],sc_gsm[Column3],"")</f>
        <v>Ht_c_r_REV</v>
      </c>
      <c r="G1926" s="3" t="str" cm="1">
        <f t="array" ref="G1926">RT_gsm[[#This Row],[model_rxn]]&amp;",r,"&amp;_xlfn.SWITCH(RT_gsm[[#This Row],[Column2]],"REV","lower_bound:-","FWD","upper_bound:")&amp;"1000"</f>
        <v>Ht_c_r,r,lower_bound:-1000</v>
      </c>
      <c r="H1926" s="3" t="str">
        <f>_xlfn.XLOOKUP(RT_gsm[[#This Row],[rxn in SC GSM]],sc_gsm[model_rxn],sc_gsm[yeast8.3.4 equation],"")</f>
        <v>H+[e] =&gt; H+[c]</v>
      </c>
      <c r="I1926" s="3" t="b">
        <f>_xlfn.XLOOKUP(RT_gsm[[#This Row],[rxn in SC GSM]],sc_gsm[model_rxn],sc_gsm[Column12],"")</f>
        <v>1</v>
      </c>
      <c r="J1926" s="3" t="e">
        <f>IF(RT_gsm[[#This Row],[Column2]]="REV",FIND("&lt;=&gt;",RT_gsm[[#This Row],[Column8]]),"")</f>
        <v>#VALUE!</v>
      </c>
    </row>
    <row r="1927" spans="1:10" hidden="1" x14ac:dyDescent="0.2">
      <c r="A1927" t="s">
        <v>2644</v>
      </c>
      <c r="B1927" t="s">
        <v>3902</v>
      </c>
      <c r="C1927" t="str">
        <f>RT_gsm[[#This Row],[model_rxn]]&amp;"_"&amp;RT_gsm[[#This Row],[Column2]]</f>
        <v>Ht_c_r_FWD</v>
      </c>
      <c r="D1927" t="str">
        <f>_xlfn.XLOOKUP(RT_gsm[[#This Row],[Column3]],SC_enz[name_dir],SC_enz[name_dir],"")</f>
        <v>Ht_c_r_FWD</v>
      </c>
      <c r="E1927" t="str">
        <f>_xlfn.XLOOKUP(RT_gsm[[#This Row],[model_rxn]],sc_gsm[model_rxn],sc_gsm[model_rxn],"")</f>
        <v>Ht_c_r</v>
      </c>
      <c r="F1927" s="3" t="str">
        <f>_xlfn.XLOOKUP(RT_gsm[[#This Row],[Column3]],sc_gsm[Column3],sc_gsm[Column3],"")</f>
        <v>Ht_c_r_FWD</v>
      </c>
      <c r="G1927" s="3" t="str" cm="1">
        <f t="array" ref="G1927">RT_gsm[[#This Row],[model_rxn]]&amp;",r,"&amp;_xlfn.SWITCH(RT_gsm[[#This Row],[Column2]],"REV","lower_bound:-","FWD","upper_bound:")&amp;"1000"</f>
        <v>Ht_c_r,r,upper_bound:1000</v>
      </c>
      <c r="H1927" s="3" t="str">
        <f>_xlfn.XLOOKUP(RT_gsm[[#This Row],[rxn in SC GSM]],sc_gsm[model_rxn],sc_gsm[yeast8.3.4 equation],"")</f>
        <v>H+[e] =&gt; H+[c]</v>
      </c>
      <c r="I1927" s="3" t="b">
        <f>_xlfn.XLOOKUP(RT_gsm[[#This Row],[rxn in SC GSM]],sc_gsm[model_rxn],sc_gsm[Column12],"")</f>
        <v>1</v>
      </c>
      <c r="J1927" s="3" t="str">
        <f>IF(RT_gsm[[#This Row],[Column2]]="REV",FIND("&lt;=&gt;",RT_gsm[[#This Row],[Column8]]),"")</f>
        <v/>
      </c>
    </row>
    <row r="1928" spans="1:10" hidden="1" x14ac:dyDescent="0.2">
      <c r="A1928" t="s">
        <v>2878</v>
      </c>
      <c r="B1928" t="s">
        <v>3903</v>
      </c>
      <c r="C1928" t="str">
        <f>RT_gsm[[#This Row],[model_rxn]]&amp;"_"&amp;RT_gsm[[#This Row],[Column2]]</f>
        <v>Ht_c_rm_REV</v>
      </c>
      <c r="D1928" t="str">
        <f>_xlfn.XLOOKUP(RT_gsm[[#This Row],[Column3]],SC_enz[name_dir],SC_enz[name_dir],"")</f>
        <v>Ht_c_rm_REV</v>
      </c>
      <c r="E1928" t="str">
        <f>_xlfn.XLOOKUP(RT_gsm[[#This Row],[model_rxn]],sc_gsm[model_rxn],sc_gsm[model_rxn],"")</f>
        <v>Ht_c_rm</v>
      </c>
      <c r="F1928" s="3" t="str">
        <f>_xlfn.XLOOKUP(RT_gsm[[#This Row],[Column3]],sc_gsm[Column3],sc_gsm[Column3],"")</f>
        <v>Ht_c_rm_REV</v>
      </c>
      <c r="G1928" s="3" t="str" cm="1">
        <f t="array" ref="G1928">RT_gsm[[#This Row],[model_rxn]]&amp;",r,"&amp;_xlfn.SWITCH(RT_gsm[[#This Row],[Column2]],"REV","lower_bound:-","FWD","upper_bound:")&amp;"1000"</f>
        <v>Ht_c_rm,r,lower_bound:-1000</v>
      </c>
      <c r="H1928" s="3" t="str">
        <f>_xlfn.XLOOKUP(RT_gsm[[#This Row],[rxn in SC GSM]],sc_gsm[model_rxn],sc_gsm[yeast8.3.4 equation],"")</f>
        <v>H+[c] &lt;=&gt; H+[erm]</v>
      </c>
      <c r="I1928" s="3" t="b">
        <f>_xlfn.XLOOKUP(RT_gsm[[#This Row],[rxn in SC GSM]],sc_gsm[model_rxn],sc_gsm[Column12],"")</f>
        <v>1</v>
      </c>
      <c r="J1928" s="3">
        <f>IF(RT_gsm[[#This Row],[Column2]]="REV",FIND("&lt;=&gt;",RT_gsm[[#This Row],[Column8]]),"")</f>
        <v>7</v>
      </c>
    </row>
    <row r="1929" spans="1:10" hidden="1" x14ac:dyDescent="0.2">
      <c r="A1929" t="s">
        <v>2878</v>
      </c>
      <c r="B1929" t="s">
        <v>3902</v>
      </c>
      <c r="C1929" t="str">
        <f>RT_gsm[[#This Row],[model_rxn]]&amp;"_"&amp;RT_gsm[[#This Row],[Column2]]</f>
        <v>Ht_c_rm_FWD</v>
      </c>
      <c r="D1929" t="str">
        <f>_xlfn.XLOOKUP(RT_gsm[[#This Row],[Column3]],SC_enz[name_dir],SC_enz[name_dir],"")</f>
        <v>Ht_c_rm_FWD</v>
      </c>
      <c r="E1929" t="str">
        <f>_xlfn.XLOOKUP(RT_gsm[[#This Row],[model_rxn]],sc_gsm[model_rxn],sc_gsm[model_rxn],"")</f>
        <v>Ht_c_rm</v>
      </c>
      <c r="F1929" s="3" t="str">
        <f>_xlfn.XLOOKUP(RT_gsm[[#This Row],[Column3]],sc_gsm[Column3],sc_gsm[Column3],"")</f>
        <v>Ht_c_rm_FWD</v>
      </c>
      <c r="G1929" s="3" t="str" cm="1">
        <f t="array" ref="G1929">RT_gsm[[#This Row],[model_rxn]]&amp;",r,"&amp;_xlfn.SWITCH(RT_gsm[[#This Row],[Column2]],"REV","lower_bound:-","FWD","upper_bound:")&amp;"1000"</f>
        <v>Ht_c_rm,r,upper_bound:1000</v>
      </c>
      <c r="H1929" s="3" t="str">
        <f>_xlfn.XLOOKUP(RT_gsm[[#This Row],[rxn in SC GSM]],sc_gsm[model_rxn],sc_gsm[yeast8.3.4 equation],"")</f>
        <v>H+[c] &lt;=&gt; H+[erm]</v>
      </c>
      <c r="I1929" s="3" t="b">
        <f>_xlfn.XLOOKUP(RT_gsm[[#This Row],[rxn in SC GSM]],sc_gsm[model_rxn],sc_gsm[Column12],"")</f>
        <v>1</v>
      </c>
      <c r="J1929" s="3" t="str">
        <f>IF(RT_gsm[[#This Row],[Column2]]="REV",FIND("&lt;=&gt;",RT_gsm[[#This Row],[Column8]]),"")</f>
        <v/>
      </c>
    </row>
    <row r="1930" spans="1:10" hidden="1" x14ac:dyDescent="0.2">
      <c r="A1930" t="s">
        <v>2649</v>
      </c>
      <c r="B1930" t="s">
        <v>3903</v>
      </c>
      <c r="C1930" t="str">
        <f>RT_gsm[[#This Row],[model_rxn]]&amp;"_"&amp;RT_gsm[[#This Row],[Column2]]</f>
        <v>Ht_c_v_REV</v>
      </c>
      <c r="D1930" t="str">
        <f>_xlfn.XLOOKUP(RT_gsm[[#This Row],[Column3]],SC_enz[name_dir],SC_enz[name_dir],"")</f>
        <v>Ht_c_v_REV</v>
      </c>
      <c r="E1930" t="str">
        <f>_xlfn.XLOOKUP(RT_gsm[[#This Row],[model_rxn]],sc_gsm[model_rxn],sc_gsm[model_rxn],"")</f>
        <v>Ht_c_v</v>
      </c>
      <c r="F1930" s="3" t="str">
        <f>_xlfn.XLOOKUP(RT_gsm[[#This Row],[Column3]],sc_gsm[Column3],sc_gsm[Column3],"")</f>
        <v>Ht_c_v_REV</v>
      </c>
      <c r="G1930" s="3" t="str" cm="1">
        <f t="array" ref="G1930">RT_gsm[[#This Row],[model_rxn]]&amp;",r,"&amp;_xlfn.SWITCH(RT_gsm[[#This Row],[Column2]],"REV","lower_bound:-","FWD","upper_bound:")&amp;"1000"</f>
        <v>Ht_c_v,r,lower_bound:-1000</v>
      </c>
      <c r="H1930" s="3" t="str">
        <f>_xlfn.XLOOKUP(RT_gsm[[#This Row],[rxn in SC GSM]],sc_gsm[model_rxn],sc_gsm[yeast8.3.4 equation],"")</f>
        <v>H+[e] =&gt; H+[c]</v>
      </c>
      <c r="I1930" s="3" t="b">
        <f>_xlfn.XLOOKUP(RT_gsm[[#This Row],[rxn in SC GSM]],sc_gsm[model_rxn],sc_gsm[Column12],"")</f>
        <v>1</v>
      </c>
      <c r="J1930" s="3" t="e">
        <f>IF(RT_gsm[[#This Row],[Column2]]="REV",FIND("&lt;=&gt;",RT_gsm[[#This Row],[Column8]]),"")</f>
        <v>#VALUE!</v>
      </c>
    </row>
    <row r="1931" spans="1:10" hidden="1" x14ac:dyDescent="0.2">
      <c r="A1931" t="s">
        <v>2649</v>
      </c>
      <c r="B1931" t="s">
        <v>3902</v>
      </c>
      <c r="C1931" t="str">
        <f>RT_gsm[[#This Row],[model_rxn]]&amp;"_"&amp;RT_gsm[[#This Row],[Column2]]</f>
        <v>Ht_c_v_FWD</v>
      </c>
      <c r="D1931" t="str">
        <f>_xlfn.XLOOKUP(RT_gsm[[#This Row],[Column3]],SC_enz[name_dir],SC_enz[name_dir],"")</f>
        <v>Ht_c_v_FWD</v>
      </c>
      <c r="E1931" t="str">
        <f>_xlfn.XLOOKUP(RT_gsm[[#This Row],[model_rxn]],sc_gsm[model_rxn],sc_gsm[model_rxn],"")</f>
        <v>Ht_c_v</v>
      </c>
      <c r="F1931" s="3" t="str">
        <f>_xlfn.XLOOKUP(RT_gsm[[#This Row],[Column3]],sc_gsm[Column3],sc_gsm[Column3],"")</f>
        <v>Ht_c_v_FWD</v>
      </c>
      <c r="G1931" s="3" t="str" cm="1">
        <f t="array" ref="G1931">RT_gsm[[#This Row],[model_rxn]]&amp;",r,"&amp;_xlfn.SWITCH(RT_gsm[[#This Row],[Column2]],"REV","lower_bound:-","FWD","upper_bound:")&amp;"1000"</f>
        <v>Ht_c_v,r,upper_bound:1000</v>
      </c>
      <c r="H1931" s="3" t="str">
        <f>_xlfn.XLOOKUP(RT_gsm[[#This Row],[rxn in SC GSM]],sc_gsm[model_rxn],sc_gsm[yeast8.3.4 equation],"")</f>
        <v>H+[e] =&gt; H+[c]</v>
      </c>
      <c r="I1931" s="3" t="b">
        <f>_xlfn.XLOOKUP(RT_gsm[[#This Row],[rxn in SC GSM]],sc_gsm[model_rxn],sc_gsm[Column12],"")</f>
        <v>1</v>
      </c>
      <c r="J1931" s="3" t="str">
        <f>IF(RT_gsm[[#This Row],[Column2]]="REV",FIND("&lt;=&gt;",RT_gsm[[#This Row],[Column8]]),"")</f>
        <v/>
      </c>
    </row>
    <row r="1932" spans="1:10" hidden="1" x14ac:dyDescent="0.2">
      <c r="A1932" t="s">
        <v>2946</v>
      </c>
      <c r="B1932" t="s">
        <v>3903</v>
      </c>
      <c r="C1932" t="str">
        <f>RT_gsm[[#This Row],[model_rxn]]&amp;"_"&amp;RT_gsm[[#This Row],[Column2]]</f>
        <v>Ht_c_vm_REV</v>
      </c>
      <c r="D1932" t="str">
        <f>_xlfn.XLOOKUP(RT_gsm[[#This Row],[Column3]],SC_enz[name_dir],SC_enz[name_dir],"")</f>
        <v>Ht_c_vm_REV</v>
      </c>
      <c r="E1932" t="str">
        <f>_xlfn.XLOOKUP(RT_gsm[[#This Row],[model_rxn]],sc_gsm[model_rxn],sc_gsm[model_rxn],"")</f>
        <v>Ht_c_vm</v>
      </c>
      <c r="F1932" s="3" t="str">
        <f>_xlfn.XLOOKUP(RT_gsm[[#This Row],[Column3]],sc_gsm[Column3],sc_gsm[Column3],"")</f>
        <v>Ht_c_vm_REV</v>
      </c>
      <c r="G1932" s="3" t="str" cm="1">
        <f t="array" ref="G1932">RT_gsm[[#This Row],[model_rxn]]&amp;",r,"&amp;_xlfn.SWITCH(RT_gsm[[#This Row],[Column2]],"REV","lower_bound:-","FWD","upper_bound:")&amp;"1000"</f>
        <v>Ht_c_vm,r,lower_bound:-1000</v>
      </c>
      <c r="H1932" s="3" t="str">
        <f>_xlfn.XLOOKUP(RT_gsm[[#This Row],[rxn in SC GSM]],sc_gsm[model_rxn],sc_gsm[yeast8.3.4 equation],"")</f>
        <v>H+[c] &lt;=&gt; H+[vm]</v>
      </c>
      <c r="I1932" s="3" t="b">
        <f>_xlfn.XLOOKUP(RT_gsm[[#This Row],[rxn in SC GSM]],sc_gsm[model_rxn],sc_gsm[Column12],"")</f>
        <v>1</v>
      </c>
      <c r="J1932" s="3">
        <f>IF(RT_gsm[[#This Row],[Column2]]="REV",FIND("&lt;=&gt;",RT_gsm[[#This Row],[Column8]]),"")</f>
        <v>7</v>
      </c>
    </row>
    <row r="1933" spans="1:10" hidden="1" x14ac:dyDescent="0.2">
      <c r="A1933" t="s">
        <v>2946</v>
      </c>
      <c r="B1933" t="s">
        <v>3902</v>
      </c>
      <c r="C1933" t="str">
        <f>RT_gsm[[#This Row],[model_rxn]]&amp;"_"&amp;RT_gsm[[#This Row],[Column2]]</f>
        <v>Ht_c_vm_FWD</v>
      </c>
      <c r="D1933" t="str">
        <f>_xlfn.XLOOKUP(RT_gsm[[#This Row],[Column3]],SC_enz[name_dir],SC_enz[name_dir],"")</f>
        <v>Ht_c_vm_FWD</v>
      </c>
      <c r="E1933" t="str">
        <f>_xlfn.XLOOKUP(RT_gsm[[#This Row],[model_rxn]],sc_gsm[model_rxn],sc_gsm[model_rxn],"")</f>
        <v>Ht_c_vm</v>
      </c>
      <c r="F1933" s="3" t="str">
        <f>_xlfn.XLOOKUP(RT_gsm[[#This Row],[Column3]],sc_gsm[Column3],sc_gsm[Column3],"")</f>
        <v>Ht_c_vm_FWD</v>
      </c>
      <c r="G1933" s="3" t="str" cm="1">
        <f t="array" ref="G1933">RT_gsm[[#This Row],[model_rxn]]&amp;",r,"&amp;_xlfn.SWITCH(RT_gsm[[#This Row],[Column2]],"REV","lower_bound:-","FWD","upper_bound:")&amp;"1000"</f>
        <v>Ht_c_vm,r,upper_bound:1000</v>
      </c>
      <c r="H1933" s="3" t="str">
        <f>_xlfn.XLOOKUP(RT_gsm[[#This Row],[rxn in SC GSM]],sc_gsm[model_rxn],sc_gsm[yeast8.3.4 equation],"")</f>
        <v>H+[c] &lt;=&gt; H+[vm]</v>
      </c>
      <c r="I1933" s="3" t="b">
        <f>_xlfn.XLOOKUP(RT_gsm[[#This Row],[rxn in SC GSM]],sc_gsm[model_rxn],sc_gsm[Column12],"")</f>
        <v>1</v>
      </c>
      <c r="J1933" s="3" t="str">
        <f>IF(RT_gsm[[#This Row],[Column2]]="REV",FIND("&lt;=&gt;",RT_gsm[[#This Row],[Column8]]),"")</f>
        <v/>
      </c>
    </row>
    <row r="1934" spans="1:10" hidden="1" x14ac:dyDescent="0.2">
      <c r="A1934" t="s">
        <v>2648</v>
      </c>
      <c r="B1934" t="s">
        <v>3903</v>
      </c>
      <c r="C1934" t="str">
        <f>RT_gsm[[#This Row],[model_rxn]]&amp;"_"&amp;RT_gsm[[#This Row],[Column2]]</f>
        <v>Ht_c_x_REV</v>
      </c>
      <c r="D1934" t="str">
        <f>_xlfn.XLOOKUP(RT_gsm[[#This Row],[Column3]],SC_enz[name_dir],SC_enz[name_dir],"")</f>
        <v>Ht_c_x_REV</v>
      </c>
      <c r="E1934" t="str">
        <f>_xlfn.XLOOKUP(RT_gsm[[#This Row],[model_rxn]],sc_gsm[model_rxn],sc_gsm[model_rxn],"")</f>
        <v>Ht_c_x</v>
      </c>
      <c r="F1934" s="3" t="str">
        <f>_xlfn.XLOOKUP(RT_gsm[[#This Row],[Column3]],sc_gsm[Column3],sc_gsm[Column3],"")</f>
        <v>Ht_c_x_REV</v>
      </c>
      <c r="G1934" s="3" t="str" cm="1">
        <f t="array" ref="G1934">RT_gsm[[#This Row],[model_rxn]]&amp;",r,"&amp;_xlfn.SWITCH(RT_gsm[[#This Row],[Column2]],"REV","lower_bound:-","FWD","upper_bound:")&amp;"1000"</f>
        <v>Ht_c_x,r,lower_bound:-1000</v>
      </c>
      <c r="H1934" s="3" t="str">
        <f>_xlfn.XLOOKUP(RT_gsm[[#This Row],[rxn in SC GSM]],sc_gsm[model_rxn],sc_gsm[yeast8.3.4 equation],"")</f>
        <v>H+[e] =&gt; H+[c]</v>
      </c>
      <c r="I1934" s="3" t="b">
        <f>_xlfn.XLOOKUP(RT_gsm[[#This Row],[rxn in SC GSM]],sc_gsm[model_rxn],sc_gsm[Column12],"")</f>
        <v>1</v>
      </c>
      <c r="J1934" s="3" t="e">
        <f>IF(RT_gsm[[#This Row],[Column2]]="REV",FIND("&lt;=&gt;",RT_gsm[[#This Row],[Column8]]),"")</f>
        <v>#VALUE!</v>
      </c>
    </row>
    <row r="1935" spans="1:10" hidden="1" x14ac:dyDescent="0.2">
      <c r="A1935" t="s">
        <v>2648</v>
      </c>
      <c r="B1935" t="s">
        <v>3902</v>
      </c>
      <c r="C1935" t="str">
        <f>RT_gsm[[#This Row],[model_rxn]]&amp;"_"&amp;RT_gsm[[#This Row],[Column2]]</f>
        <v>Ht_c_x_FWD</v>
      </c>
      <c r="D1935" t="str">
        <f>_xlfn.XLOOKUP(RT_gsm[[#This Row],[Column3]],SC_enz[name_dir],SC_enz[name_dir],"")</f>
        <v>Ht_c_x_FWD</v>
      </c>
      <c r="E1935" t="str">
        <f>_xlfn.XLOOKUP(RT_gsm[[#This Row],[model_rxn]],sc_gsm[model_rxn],sc_gsm[model_rxn],"")</f>
        <v>Ht_c_x</v>
      </c>
      <c r="F1935" s="3" t="str">
        <f>_xlfn.XLOOKUP(RT_gsm[[#This Row],[Column3]],sc_gsm[Column3],sc_gsm[Column3],"")</f>
        <v>Ht_c_x_FWD</v>
      </c>
      <c r="G1935" s="3" t="str" cm="1">
        <f t="array" ref="G1935">RT_gsm[[#This Row],[model_rxn]]&amp;",r,"&amp;_xlfn.SWITCH(RT_gsm[[#This Row],[Column2]],"REV","lower_bound:-","FWD","upper_bound:")&amp;"1000"</f>
        <v>Ht_c_x,r,upper_bound:1000</v>
      </c>
      <c r="H1935" s="3" t="str">
        <f>_xlfn.XLOOKUP(RT_gsm[[#This Row],[rxn in SC GSM]],sc_gsm[model_rxn],sc_gsm[yeast8.3.4 equation],"")</f>
        <v>H+[e] =&gt; H+[c]</v>
      </c>
      <c r="I1935" s="3" t="b">
        <f>_xlfn.XLOOKUP(RT_gsm[[#This Row],[rxn in SC GSM]],sc_gsm[model_rxn],sc_gsm[Column12],"")</f>
        <v>1</v>
      </c>
      <c r="J1935" s="3" t="str">
        <f>IF(RT_gsm[[#This Row],[Column2]]="REV",FIND("&lt;=&gt;",RT_gsm[[#This Row],[Column8]]),"")</f>
        <v/>
      </c>
    </row>
    <row r="1936" spans="1:10" hidden="1" x14ac:dyDescent="0.2">
      <c r="A1936" t="s">
        <v>2989</v>
      </c>
      <c r="B1936" t="s">
        <v>3903</v>
      </c>
      <c r="C1936" t="str">
        <f>RT_gsm[[#This Row],[model_rxn]]&amp;"_"&amp;RT_gsm[[#This Row],[Column2]]</f>
        <v>Ht_m_mm_REV</v>
      </c>
      <c r="D1936" t="str">
        <f>_xlfn.XLOOKUP(RT_gsm[[#This Row],[Column3]],SC_enz[name_dir],SC_enz[name_dir],"")</f>
        <v>Ht_m_mm_REV</v>
      </c>
      <c r="E1936" t="str">
        <f>_xlfn.XLOOKUP(RT_gsm[[#This Row],[model_rxn]],sc_gsm[model_rxn],sc_gsm[model_rxn],"")</f>
        <v>Ht_m_mm</v>
      </c>
      <c r="F1936" s="3" t="str">
        <f>_xlfn.XLOOKUP(RT_gsm[[#This Row],[Column3]],sc_gsm[Column3],sc_gsm[Column3],"")</f>
        <v>Ht_m_mm_REV</v>
      </c>
      <c r="G1936" s="3" t="str" cm="1">
        <f t="array" ref="G1936">RT_gsm[[#This Row],[model_rxn]]&amp;",r,"&amp;_xlfn.SWITCH(RT_gsm[[#This Row],[Column2]],"REV","lower_bound:-","FWD","upper_bound:")&amp;"1000"</f>
        <v>Ht_m_mm,r,lower_bound:-1000</v>
      </c>
      <c r="H1936" s="3" t="str">
        <f>_xlfn.XLOOKUP(RT_gsm[[#This Row],[rxn in SC GSM]],sc_gsm[model_rxn],sc_gsm[yeast8.3.4 equation],"")</f>
        <v>H+[m] &lt;=&gt; H+[mm]</v>
      </c>
      <c r="I1936" s="3" t="b">
        <f>_xlfn.XLOOKUP(RT_gsm[[#This Row],[rxn in SC GSM]],sc_gsm[model_rxn],sc_gsm[Column12],"")</f>
        <v>1</v>
      </c>
      <c r="J1936" s="3">
        <f>IF(RT_gsm[[#This Row],[Column2]]="REV",FIND("&lt;=&gt;",RT_gsm[[#This Row],[Column8]]),"")</f>
        <v>7</v>
      </c>
    </row>
    <row r="1937" spans="1:10" hidden="1" x14ac:dyDescent="0.2">
      <c r="A1937" t="s">
        <v>2989</v>
      </c>
      <c r="B1937" t="s">
        <v>3902</v>
      </c>
      <c r="C1937" t="str">
        <f>RT_gsm[[#This Row],[model_rxn]]&amp;"_"&amp;RT_gsm[[#This Row],[Column2]]</f>
        <v>Ht_m_mm_FWD</v>
      </c>
      <c r="D1937" t="str">
        <f>_xlfn.XLOOKUP(RT_gsm[[#This Row],[Column3]],SC_enz[name_dir],SC_enz[name_dir],"")</f>
        <v>Ht_m_mm_FWD</v>
      </c>
      <c r="E1937" t="str">
        <f>_xlfn.XLOOKUP(RT_gsm[[#This Row],[model_rxn]],sc_gsm[model_rxn],sc_gsm[model_rxn],"")</f>
        <v>Ht_m_mm</v>
      </c>
      <c r="F1937" s="3" t="str">
        <f>_xlfn.XLOOKUP(RT_gsm[[#This Row],[Column3]],sc_gsm[Column3],sc_gsm[Column3],"")</f>
        <v>Ht_m_mm_FWD</v>
      </c>
      <c r="G1937" s="3" t="str" cm="1">
        <f t="array" ref="G1937">RT_gsm[[#This Row],[model_rxn]]&amp;",r,"&amp;_xlfn.SWITCH(RT_gsm[[#This Row],[Column2]],"REV","lower_bound:-","FWD","upper_bound:")&amp;"1000"</f>
        <v>Ht_m_mm,r,upper_bound:1000</v>
      </c>
      <c r="H1937" s="3" t="str">
        <f>_xlfn.XLOOKUP(RT_gsm[[#This Row],[rxn in SC GSM]],sc_gsm[model_rxn],sc_gsm[yeast8.3.4 equation],"")</f>
        <v>H+[m] &lt;=&gt; H+[mm]</v>
      </c>
      <c r="I1937" s="3" t="b">
        <f>_xlfn.XLOOKUP(RT_gsm[[#This Row],[rxn in SC GSM]],sc_gsm[model_rxn],sc_gsm[Column12],"")</f>
        <v>1</v>
      </c>
      <c r="J1937" s="3" t="str">
        <f>IF(RT_gsm[[#This Row],[Column2]]="REV",FIND("&lt;=&gt;",RT_gsm[[#This Row],[Column8]]),"")</f>
        <v/>
      </c>
    </row>
    <row r="1938" spans="1:10" hidden="1" x14ac:dyDescent="0.2">
      <c r="A1938" t="s">
        <v>2195</v>
      </c>
      <c r="B1938" t="s">
        <v>3902</v>
      </c>
      <c r="C1938" t="str">
        <f>RT_gsm[[#This Row],[model_rxn]]&amp;"_"&amp;RT_gsm[[#This Row],[Column2]]</f>
        <v>IAMACt_c_e_FWD</v>
      </c>
      <c r="D1938" t="str">
        <f>_xlfn.XLOOKUP(RT_gsm[[#This Row],[Column3]],SC_enz[name_dir],SC_enz[name_dir],"")</f>
        <v>IAMACt_c_e_FWD</v>
      </c>
      <c r="E1938" t="str">
        <f>_xlfn.XLOOKUP(RT_gsm[[#This Row],[model_rxn]],sc_gsm[model_rxn],sc_gsm[model_rxn],"")</f>
        <v>IAMACt_c_e</v>
      </c>
      <c r="F1938" s="3" t="str">
        <f>_xlfn.XLOOKUP(RT_gsm[[#This Row],[Column3]],sc_gsm[Column3],sc_gsm[Column3],"")</f>
        <v>IAMACt_c_e_FWD</v>
      </c>
      <c r="G1938" s="3" t="str" cm="1">
        <f t="array" ref="G1938">RT_gsm[[#This Row],[model_rxn]]&amp;",r,"&amp;_xlfn.SWITCH(RT_gsm[[#This Row],[Column2]],"REV","lower_bound:-","FWD","upper_bound:")&amp;"1000"</f>
        <v>IAMACt_c_e,r,upper_bound:1000</v>
      </c>
      <c r="H1938" s="3" t="str">
        <f>_xlfn.XLOOKUP(RT_gsm[[#This Row],[rxn in SC GSM]],sc_gsm[model_rxn],sc_gsm[yeast8.3.4 equation],"")</f>
        <v>isoamyl acetate[c] =&gt; isoamyl acetate[e]</v>
      </c>
      <c r="I1938" s="3" t="b">
        <f>_xlfn.XLOOKUP(RT_gsm[[#This Row],[rxn in SC GSM]],sc_gsm[model_rxn],sc_gsm[Column12],"")</f>
        <v>1</v>
      </c>
      <c r="J1938" s="3" t="str">
        <f>IF(RT_gsm[[#This Row],[Column2]]="REV",FIND("&lt;=&gt;",RT_gsm[[#This Row],[Column8]]),"")</f>
        <v/>
      </c>
    </row>
    <row r="1939" spans="1:10" hidden="1" x14ac:dyDescent="0.2">
      <c r="A1939" t="s">
        <v>2668</v>
      </c>
      <c r="B1939" t="s">
        <v>3903</v>
      </c>
      <c r="C1939" t="str">
        <f>RT_gsm[[#This Row],[model_rxn]]&amp;"_"&amp;RT_gsm[[#This Row],[Column2]]</f>
        <v>IAMOHt_c_e_REV</v>
      </c>
      <c r="D1939" t="str">
        <f>_xlfn.XLOOKUP(RT_gsm[[#This Row],[Column3]],SC_enz[name_dir],SC_enz[name_dir],"")</f>
        <v>IAMOHt_c_e_REV</v>
      </c>
      <c r="E1939" t="str">
        <f>_xlfn.XLOOKUP(RT_gsm[[#This Row],[model_rxn]],sc_gsm[model_rxn],sc_gsm[model_rxn],"")</f>
        <v>IAMOHt_c_e</v>
      </c>
      <c r="F1939" s="3" t="str">
        <f>_xlfn.XLOOKUP(RT_gsm[[#This Row],[Column3]],sc_gsm[Column3],sc_gsm[Column3],"")</f>
        <v>IAMOHt_c_e_REV</v>
      </c>
      <c r="G1939" s="3" t="str" cm="1">
        <f t="array" ref="G1939">RT_gsm[[#This Row],[model_rxn]]&amp;",r,"&amp;_xlfn.SWITCH(RT_gsm[[#This Row],[Column2]],"REV","lower_bound:-","FWD","upper_bound:")&amp;"1000"</f>
        <v>IAMOHt_c_e,r,lower_bound:-1000</v>
      </c>
      <c r="H1939" s="3" t="str">
        <f>_xlfn.XLOOKUP(RT_gsm[[#This Row],[rxn in SC GSM]],sc_gsm[model_rxn],sc_gsm[yeast8.3.4 equation],"")</f>
        <v>isoamylol[c] &lt;=&gt; isoamylol[e]</v>
      </c>
      <c r="I1939" s="3" t="b">
        <f>_xlfn.XLOOKUP(RT_gsm[[#This Row],[rxn in SC GSM]],sc_gsm[model_rxn],sc_gsm[Column12],"")</f>
        <v>1</v>
      </c>
      <c r="J1939" s="3">
        <f>IF(RT_gsm[[#This Row],[Column2]]="REV",FIND("&lt;=&gt;",RT_gsm[[#This Row],[Column8]]),"")</f>
        <v>14</v>
      </c>
    </row>
    <row r="1940" spans="1:10" hidden="1" x14ac:dyDescent="0.2">
      <c r="A1940" t="s">
        <v>2668</v>
      </c>
      <c r="B1940" t="s">
        <v>3902</v>
      </c>
      <c r="C1940" t="str">
        <f>RT_gsm[[#This Row],[model_rxn]]&amp;"_"&amp;RT_gsm[[#This Row],[Column2]]</f>
        <v>IAMOHt_c_e_FWD</v>
      </c>
      <c r="D1940" t="str">
        <f>_xlfn.XLOOKUP(RT_gsm[[#This Row],[Column3]],SC_enz[name_dir],SC_enz[name_dir],"")</f>
        <v>IAMOHt_c_e_FWD</v>
      </c>
      <c r="E1940" t="str">
        <f>_xlfn.XLOOKUP(RT_gsm[[#This Row],[model_rxn]],sc_gsm[model_rxn],sc_gsm[model_rxn],"")</f>
        <v>IAMOHt_c_e</v>
      </c>
      <c r="F1940" s="3" t="str">
        <f>_xlfn.XLOOKUP(RT_gsm[[#This Row],[Column3]],sc_gsm[Column3],sc_gsm[Column3],"")</f>
        <v>IAMOHt_c_e_FWD</v>
      </c>
      <c r="G1940" s="3" t="str" cm="1">
        <f t="array" ref="G1940">RT_gsm[[#This Row],[model_rxn]]&amp;",r,"&amp;_xlfn.SWITCH(RT_gsm[[#This Row],[Column2]],"REV","lower_bound:-","FWD","upper_bound:")&amp;"1000"</f>
        <v>IAMOHt_c_e,r,upper_bound:1000</v>
      </c>
      <c r="H1940" s="3" t="str">
        <f>_xlfn.XLOOKUP(RT_gsm[[#This Row],[rxn in SC GSM]],sc_gsm[model_rxn],sc_gsm[yeast8.3.4 equation],"")</f>
        <v>isoamylol[c] &lt;=&gt; isoamylol[e]</v>
      </c>
      <c r="I1940" s="3" t="b">
        <f>_xlfn.XLOOKUP(RT_gsm[[#This Row],[rxn in SC GSM]],sc_gsm[model_rxn],sc_gsm[Column12],"")</f>
        <v>1</v>
      </c>
      <c r="J1940" s="3" t="str">
        <f>IF(RT_gsm[[#This Row],[Column2]]="REV",FIND("&lt;=&gt;",RT_gsm[[#This Row],[Column8]]),"")</f>
        <v/>
      </c>
    </row>
    <row r="1941" spans="1:10" hidden="1" x14ac:dyDescent="0.2">
      <c r="A1941" t="s">
        <v>2669</v>
      </c>
      <c r="B1941" t="s">
        <v>3903</v>
      </c>
      <c r="C1941" t="str">
        <f>RT_gsm[[#This Row],[model_rxn]]&amp;"_"&amp;RT_gsm[[#This Row],[Column2]]</f>
        <v>IAMOHt_c_m_REV</v>
      </c>
      <c r="D1941" t="str">
        <f>_xlfn.XLOOKUP(RT_gsm[[#This Row],[Column3]],SC_enz[name_dir],SC_enz[name_dir],"")</f>
        <v>IAMOHt_c_m_REV</v>
      </c>
      <c r="E1941" t="str">
        <f>_xlfn.XLOOKUP(RT_gsm[[#This Row],[model_rxn]],sc_gsm[model_rxn],sc_gsm[model_rxn],"")</f>
        <v>IAMOHt_c_m</v>
      </c>
      <c r="F1941" s="3" t="str">
        <f>_xlfn.XLOOKUP(RT_gsm[[#This Row],[Column3]],sc_gsm[Column3],sc_gsm[Column3],"")</f>
        <v>IAMOHt_c_m_REV</v>
      </c>
      <c r="G1941" s="3" t="str" cm="1">
        <f t="array" ref="G1941">RT_gsm[[#This Row],[model_rxn]]&amp;",r,"&amp;_xlfn.SWITCH(RT_gsm[[#This Row],[Column2]],"REV","lower_bound:-","FWD","upper_bound:")&amp;"1000"</f>
        <v>IAMOHt_c_m,r,lower_bound:-1000</v>
      </c>
      <c r="H1941" s="3" t="str">
        <f>_xlfn.XLOOKUP(RT_gsm[[#This Row],[rxn in SC GSM]],sc_gsm[model_rxn],sc_gsm[yeast8.3.4 equation],"")</f>
        <v>isoamylol[c] &lt;=&gt; isoamylol[e]</v>
      </c>
      <c r="I1941" s="3" t="b">
        <f>_xlfn.XLOOKUP(RT_gsm[[#This Row],[rxn in SC GSM]],sc_gsm[model_rxn],sc_gsm[Column12],"")</f>
        <v>1</v>
      </c>
      <c r="J1941" s="3">
        <f>IF(RT_gsm[[#This Row],[Column2]]="REV",FIND("&lt;=&gt;",RT_gsm[[#This Row],[Column8]]),"")</f>
        <v>14</v>
      </c>
    </row>
    <row r="1942" spans="1:10" hidden="1" x14ac:dyDescent="0.2">
      <c r="A1942" t="s">
        <v>2669</v>
      </c>
      <c r="B1942" t="s">
        <v>3902</v>
      </c>
      <c r="C1942" t="str">
        <f>RT_gsm[[#This Row],[model_rxn]]&amp;"_"&amp;RT_gsm[[#This Row],[Column2]]</f>
        <v>IAMOHt_c_m_FWD</v>
      </c>
      <c r="D1942" t="str">
        <f>_xlfn.XLOOKUP(RT_gsm[[#This Row],[Column3]],SC_enz[name_dir],SC_enz[name_dir],"")</f>
        <v>IAMOHt_c_m_FWD</v>
      </c>
      <c r="E1942" t="str">
        <f>_xlfn.XLOOKUP(RT_gsm[[#This Row],[model_rxn]],sc_gsm[model_rxn],sc_gsm[model_rxn],"")</f>
        <v>IAMOHt_c_m</v>
      </c>
      <c r="F1942" s="3" t="str">
        <f>_xlfn.XLOOKUP(RT_gsm[[#This Row],[Column3]],sc_gsm[Column3],sc_gsm[Column3],"")</f>
        <v>IAMOHt_c_m_FWD</v>
      </c>
      <c r="G1942" s="3" t="str" cm="1">
        <f t="array" ref="G1942">RT_gsm[[#This Row],[model_rxn]]&amp;",r,"&amp;_xlfn.SWITCH(RT_gsm[[#This Row],[Column2]],"REV","lower_bound:-","FWD","upper_bound:")&amp;"1000"</f>
        <v>IAMOHt_c_m,r,upper_bound:1000</v>
      </c>
      <c r="H1942" s="3" t="str">
        <f>_xlfn.XLOOKUP(RT_gsm[[#This Row],[rxn in SC GSM]],sc_gsm[model_rxn],sc_gsm[yeast8.3.4 equation],"")</f>
        <v>isoamylol[c] &lt;=&gt; isoamylol[e]</v>
      </c>
      <c r="I1942" s="3" t="b">
        <f>_xlfn.XLOOKUP(RT_gsm[[#This Row],[rxn in SC GSM]],sc_gsm[model_rxn],sc_gsm[Column12],"")</f>
        <v>1</v>
      </c>
      <c r="J1942" s="3" t="str">
        <f>IF(RT_gsm[[#This Row],[Column2]]="REV",FIND("&lt;=&gt;",RT_gsm[[#This Row],[Column8]]),"")</f>
        <v/>
      </c>
    </row>
    <row r="1943" spans="1:10" hidden="1" x14ac:dyDescent="0.2">
      <c r="A1943" t="s">
        <v>2442</v>
      </c>
      <c r="B1943" t="s">
        <v>3903</v>
      </c>
      <c r="C1943" t="str">
        <f>RT_gsm[[#This Row],[model_rxn]]&amp;"_"&amp;RT_gsm[[#This Row],[Column2]]</f>
        <v>IBTALDt_c_e_REV</v>
      </c>
      <c r="D1943" t="str">
        <f>_xlfn.XLOOKUP(RT_gsm[[#This Row],[Column3]],SC_enz[name_dir],SC_enz[name_dir],"")</f>
        <v>IBTALDt_c_e_REV</v>
      </c>
      <c r="E1943" t="str">
        <f>_xlfn.XLOOKUP(RT_gsm[[#This Row],[model_rxn]],sc_gsm[model_rxn],sc_gsm[model_rxn],"")</f>
        <v>IBTALDt_c_e</v>
      </c>
      <c r="F1943" s="3" t="str">
        <f>_xlfn.XLOOKUP(RT_gsm[[#This Row],[Column3]],sc_gsm[Column3],sc_gsm[Column3],"")</f>
        <v>IBTALDt_c_e_REV</v>
      </c>
      <c r="G1943" s="3" t="str" cm="1">
        <f t="array" ref="G1943">RT_gsm[[#This Row],[model_rxn]]&amp;",r,"&amp;_xlfn.SWITCH(RT_gsm[[#This Row],[Column2]],"REV","lower_bound:-","FWD","upper_bound:")&amp;"1000"</f>
        <v>IBTALDt_c_e,r,lower_bound:-1000</v>
      </c>
      <c r="H1943" s="3" t="str">
        <f>_xlfn.XLOOKUP(RT_gsm[[#This Row],[rxn in SC GSM]],sc_gsm[model_rxn],sc_gsm[yeast8.3.4 equation],"")</f>
        <v>isobutyraldehyde[c] &lt;=&gt; isobutyraldehyde[e]</v>
      </c>
      <c r="I1943" s="3" t="b">
        <f>_xlfn.XLOOKUP(RT_gsm[[#This Row],[rxn in SC GSM]],sc_gsm[model_rxn],sc_gsm[Column12],"")</f>
        <v>1</v>
      </c>
      <c r="J1943" s="3">
        <f>IF(RT_gsm[[#This Row],[Column2]]="REV",FIND("&lt;=&gt;",RT_gsm[[#This Row],[Column8]]),"")</f>
        <v>21</v>
      </c>
    </row>
    <row r="1944" spans="1:10" hidden="1" x14ac:dyDescent="0.2">
      <c r="A1944" t="s">
        <v>2442</v>
      </c>
      <c r="B1944" t="s">
        <v>3902</v>
      </c>
      <c r="C1944" t="str">
        <f>RT_gsm[[#This Row],[model_rxn]]&amp;"_"&amp;RT_gsm[[#This Row],[Column2]]</f>
        <v>IBTALDt_c_e_FWD</v>
      </c>
      <c r="D1944" t="str">
        <f>_xlfn.XLOOKUP(RT_gsm[[#This Row],[Column3]],SC_enz[name_dir],SC_enz[name_dir],"")</f>
        <v>IBTALDt_c_e_FWD</v>
      </c>
      <c r="E1944" t="str">
        <f>_xlfn.XLOOKUP(RT_gsm[[#This Row],[model_rxn]],sc_gsm[model_rxn],sc_gsm[model_rxn],"")</f>
        <v>IBTALDt_c_e</v>
      </c>
      <c r="F1944" s="3" t="str">
        <f>_xlfn.XLOOKUP(RT_gsm[[#This Row],[Column3]],sc_gsm[Column3],sc_gsm[Column3],"")</f>
        <v>IBTALDt_c_e_FWD</v>
      </c>
      <c r="G1944" s="3" t="str" cm="1">
        <f t="array" ref="G1944">RT_gsm[[#This Row],[model_rxn]]&amp;",r,"&amp;_xlfn.SWITCH(RT_gsm[[#This Row],[Column2]],"REV","lower_bound:-","FWD","upper_bound:")&amp;"1000"</f>
        <v>IBTALDt_c_e,r,upper_bound:1000</v>
      </c>
      <c r="H1944" s="3" t="str">
        <f>_xlfn.XLOOKUP(RT_gsm[[#This Row],[rxn in SC GSM]],sc_gsm[model_rxn],sc_gsm[yeast8.3.4 equation],"")</f>
        <v>isobutyraldehyde[c] &lt;=&gt; isobutyraldehyde[e]</v>
      </c>
      <c r="I1944" s="3" t="b">
        <f>_xlfn.XLOOKUP(RT_gsm[[#This Row],[rxn in SC GSM]],sc_gsm[model_rxn],sc_gsm[Column12],"")</f>
        <v>1</v>
      </c>
      <c r="J1944" s="3" t="str">
        <f>IF(RT_gsm[[#This Row],[Column2]]="REV",FIND("&lt;=&gt;",RT_gsm[[#This Row],[Column8]]),"")</f>
        <v/>
      </c>
    </row>
    <row r="1945" spans="1:10" hidden="1" x14ac:dyDescent="0.2">
      <c r="A1945" t="s">
        <v>2443</v>
      </c>
      <c r="B1945" t="s">
        <v>3903</v>
      </c>
      <c r="C1945" t="str">
        <f>RT_gsm[[#This Row],[model_rxn]]&amp;"_"&amp;RT_gsm[[#This Row],[Column2]]</f>
        <v>IBTALDt_c_m_REV</v>
      </c>
      <c r="D1945" t="str">
        <f>_xlfn.XLOOKUP(RT_gsm[[#This Row],[Column3]],SC_enz[name_dir],SC_enz[name_dir],"")</f>
        <v>IBTALDt_c_m_REV</v>
      </c>
      <c r="E1945" t="str">
        <f>_xlfn.XLOOKUP(RT_gsm[[#This Row],[model_rxn]],sc_gsm[model_rxn],sc_gsm[model_rxn],"")</f>
        <v>IBTALDt_c_m</v>
      </c>
      <c r="F1945" s="3" t="str">
        <f>_xlfn.XLOOKUP(RT_gsm[[#This Row],[Column3]],sc_gsm[Column3],sc_gsm[Column3],"")</f>
        <v>IBTALDt_c_m_REV</v>
      </c>
      <c r="G1945" s="3" t="str" cm="1">
        <f t="array" ref="G1945">RT_gsm[[#This Row],[model_rxn]]&amp;",r,"&amp;_xlfn.SWITCH(RT_gsm[[#This Row],[Column2]],"REV","lower_bound:-","FWD","upper_bound:")&amp;"1000"</f>
        <v>IBTALDt_c_m,r,lower_bound:-1000</v>
      </c>
      <c r="H1945" s="3" t="str">
        <f>_xlfn.XLOOKUP(RT_gsm[[#This Row],[rxn in SC GSM]],sc_gsm[model_rxn],sc_gsm[yeast8.3.4 equation],"")</f>
        <v>isobutyraldehyde[c] &lt;=&gt; isobutyraldehyde[e]</v>
      </c>
      <c r="I1945" s="3" t="b">
        <f>_xlfn.XLOOKUP(RT_gsm[[#This Row],[rxn in SC GSM]],sc_gsm[model_rxn],sc_gsm[Column12],"")</f>
        <v>1</v>
      </c>
      <c r="J1945" s="3">
        <f>IF(RT_gsm[[#This Row],[Column2]]="REV",FIND("&lt;=&gt;",RT_gsm[[#This Row],[Column8]]),"")</f>
        <v>21</v>
      </c>
    </row>
    <row r="1946" spans="1:10" hidden="1" x14ac:dyDescent="0.2">
      <c r="A1946" t="s">
        <v>2443</v>
      </c>
      <c r="B1946" t="s">
        <v>3902</v>
      </c>
      <c r="C1946" t="str">
        <f>RT_gsm[[#This Row],[model_rxn]]&amp;"_"&amp;RT_gsm[[#This Row],[Column2]]</f>
        <v>IBTALDt_c_m_FWD</v>
      </c>
      <c r="D1946" t="str">
        <f>_xlfn.XLOOKUP(RT_gsm[[#This Row],[Column3]],SC_enz[name_dir],SC_enz[name_dir],"")</f>
        <v>IBTALDt_c_m_FWD</v>
      </c>
      <c r="E1946" t="str">
        <f>_xlfn.XLOOKUP(RT_gsm[[#This Row],[model_rxn]],sc_gsm[model_rxn],sc_gsm[model_rxn],"")</f>
        <v>IBTALDt_c_m</v>
      </c>
      <c r="F1946" s="3" t="str">
        <f>_xlfn.XLOOKUP(RT_gsm[[#This Row],[Column3]],sc_gsm[Column3],sc_gsm[Column3],"")</f>
        <v>IBTALDt_c_m_FWD</v>
      </c>
      <c r="G1946" s="3" t="str" cm="1">
        <f t="array" ref="G1946">RT_gsm[[#This Row],[model_rxn]]&amp;",r,"&amp;_xlfn.SWITCH(RT_gsm[[#This Row],[Column2]],"REV","lower_bound:-","FWD","upper_bound:")&amp;"1000"</f>
        <v>IBTALDt_c_m,r,upper_bound:1000</v>
      </c>
      <c r="H1946" s="3" t="str">
        <f>_xlfn.XLOOKUP(RT_gsm[[#This Row],[rxn in SC GSM]],sc_gsm[model_rxn],sc_gsm[yeast8.3.4 equation],"")</f>
        <v>isobutyraldehyde[c] &lt;=&gt; isobutyraldehyde[e]</v>
      </c>
      <c r="I1946" s="3" t="b">
        <f>_xlfn.XLOOKUP(RT_gsm[[#This Row],[rxn in SC GSM]],sc_gsm[model_rxn],sc_gsm[Column12],"")</f>
        <v>1</v>
      </c>
      <c r="J1946" s="3" t="str">
        <f>IF(RT_gsm[[#This Row],[Column2]]="REV",FIND("&lt;=&gt;",RT_gsm[[#This Row],[Column8]]),"")</f>
        <v/>
      </c>
    </row>
    <row r="1947" spans="1:10" hidden="1" x14ac:dyDescent="0.2">
      <c r="A1947" t="s">
        <v>2196</v>
      </c>
      <c r="B1947" t="s">
        <v>3902</v>
      </c>
      <c r="C1947" t="str">
        <f>RT_gsm[[#This Row],[model_rxn]]&amp;"_"&amp;RT_gsm[[#This Row],[Column2]]</f>
        <v>IBUTACt_c_e_FWD</v>
      </c>
      <c r="D1947" t="str">
        <f>_xlfn.XLOOKUP(RT_gsm[[#This Row],[Column3]],SC_enz[name_dir],SC_enz[name_dir],"")</f>
        <v>IBUTACt_c_e_FWD</v>
      </c>
      <c r="E1947" t="str">
        <f>_xlfn.XLOOKUP(RT_gsm[[#This Row],[model_rxn]],sc_gsm[model_rxn],sc_gsm[model_rxn],"")</f>
        <v>IBUTACt_c_e</v>
      </c>
      <c r="F1947" s="3" t="str">
        <f>_xlfn.XLOOKUP(RT_gsm[[#This Row],[Column3]],sc_gsm[Column3],sc_gsm[Column3],"")</f>
        <v>IBUTACt_c_e_FWD</v>
      </c>
      <c r="G1947" s="3" t="str" cm="1">
        <f t="array" ref="G1947">RT_gsm[[#This Row],[model_rxn]]&amp;",r,"&amp;_xlfn.SWITCH(RT_gsm[[#This Row],[Column2]],"REV","lower_bound:-","FWD","upper_bound:")&amp;"1000"</f>
        <v>IBUTACt_c_e,r,upper_bound:1000</v>
      </c>
      <c r="H1947" s="3" t="str">
        <f>_xlfn.XLOOKUP(RT_gsm[[#This Row],[rxn in SC GSM]],sc_gsm[model_rxn],sc_gsm[yeast8.3.4 equation],"")</f>
        <v>isobutyl acetate[c] =&gt; isobutyl acetate[e]</v>
      </c>
      <c r="I1947" s="3" t="b">
        <f>_xlfn.XLOOKUP(RT_gsm[[#This Row],[rxn in SC GSM]],sc_gsm[model_rxn],sc_gsm[Column12],"")</f>
        <v>1</v>
      </c>
      <c r="J1947" s="3" t="str">
        <f>IF(RT_gsm[[#This Row],[Column2]]="REV",FIND("&lt;=&gt;",RT_gsm[[#This Row],[Column8]]),"")</f>
        <v/>
      </c>
    </row>
    <row r="1948" spans="1:10" hidden="1" x14ac:dyDescent="0.2">
      <c r="A1948" t="s">
        <v>2673</v>
      </c>
      <c r="B1948" t="s">
        <v>3903</v>
      </c>
      <c r="C1948" t="str">
        <f>RT_gsm[[#This Row],[model_rxn]]&amp;"_"&amp;RT_gsm[[#This Row],[Column2]]</f>
        <v>IBUTOHt_c_e_REV</v>
      </c>
      <c r="D1948" t="str">
        <f>_xlfn.XLOOKUP(RT_gsm[[#This Row],[Column3]],SC_enz[name_dir],SC_enz[name_dir],"")</f>
        <v>IBUTOHt_c_e_REV</v>
      </c>
      <c r="E1948" t="str">
        <f>_xlfn.XLOOKUP(RT_gsm[[#This Row],[model_rxn]],sc_gsm[model_rxn],sc_gsm[model_rxn],"")</f>
        <v>IBUTOHt_c_e</v>
      </c>
      <c r="F1948" s="3" t="str">
        <f>_xlfn.XLOOKUP(RT_gsm[[#This Row],[Column3]],sc_gsm[Column3],sc_gsm[Column3],"")</f>
        <v>IBUTOHt_c_e_REV</v>
      </c>
      <c r="G1948" s="3" t="str" cm="1">
        <f t="array" ref="G1948">RT_gsm[[#This Row],[model_rxn]]&amp;",r,"&amp;_xlfn.SWITCH(RT_gsm[[#This Row],[Column2]],"REV","lower_bound:-","FWD","upper_bound:")&amp;"1000"</f>
        <v>IBUTOHt_c_e,r,lower_bound:-1000</v>
      </c>
      <c r="H1948" s="3" t="str">
        <f>_xlfn.XLOOKUP(RT_gsm[[#This Row],[rxn in SC GSM]],sc_gsm[model_rxn],sc_gsm[yeast8.3.4 equation],"")</f>
        <v>isobutanol[c] &lt;=&gt; isobutanol[e]</v>
      </c>
      <c r="I1948" s="3" t="b">
        <f>_xlfn.XLOOKUP(RT_gsm[[#This Row],[rxn in SC GSM]],sc_gsm[model_rxn],sc_gsm[Column12],"")</f>
        <v>1</v>
      </c>
      <c r="J1948" s="3">
        <f>IF(RT_gsm[[#This Row],[Column2]]="REV",FIND("&lt;=&gt;",RT_gsm[[#This Row],[Column8]]),"")</f>
        <v>15</v>
      </c>
    </row>
    <row r="1949" spans="1:10" hidden="1" x14ac:dyDescent="0.2">
      <c r="A1949" t="s">
        <v>2673</v>
      </c>
      <c r="B1949" t="s">
        <v>3902</v>
      </c>
      <c r="C1949" t="str">
        <f>RT_gsm[[#This Row],[model_rxn]]&amp;"_"&amp;RT_gsm[[#This Row],[Column2]]</f>
        <v>IBUTOHt_c_e_FWD</v>
      </c>
      <c r="D1949" t="str">
        <f>_xlfn.XLOOKUP(RT_gsm[[#This Row],[Column3]],SC_enz[name_dir],SC_enz[name_dir],"")</f>
        <v>IBUTOHt_c_e_FWD</v>
      </c>
      <c r="E1949" t="str">
        <f>_xlfn.XLOOKUP(RT_gsm[[#This Row],[model_rxn]],sc_gsm[model_rxn],sc_gsm[model_rxn],"")</f>
        <v>IBUTOHt_c_e</v>
      </c>
      <c r="F1949" s="3" t="str">
        <f>_xlfn.XLOOKUP(RT_gsm[[#This Row],[Column3]],sc_gsm[Column3],sc_gsm[Column3],"")</f>
        <v>IBUTOHt_c_e_FWD</v>
      </c>
      <c r="G1949" s="3" t="str" cm="1">
        <f t="array" ref="G1949">RT_gsm[[#This Row],[model_rxn]]&amp;",r,"&amp;_xlfn.SWITCH(RT_gsm[[#This Row],[Column2]],"REV","lower_bound:-","FWD","upper_bound:")&amp;"1000"</f>
        <v>IBUTOHt_c_e,r,upper_bound:1000</v>
      </c>
      <c r="H1949" s="3" t="str">
        <f>_xlfn.XLOOKUP(RT_gsm[[#This Row],[rxn in SC GSM]],sc_gsm[model_rxn],sc_gsm[yeast8.3.4 equation],"")</f>
        <v>isobutanol[c] &lt;=&gt; isobutanol[e]</v>
      </c>
      <c r="I1949" s="3" t="b">
        <f>_xlfn.XLOOKUP(RT_gsm[[#This Row],[rxn in SC GSM]],sc_gsm[model_rxn],sc_gsm[Column12],"")</f>
        <v>1</v>
      </c>
      <c r="J1949" s="3" t="str">
        <f>IF(RT_gsm[[#This Row],[Column2]]="REV",FIND("&lt;=&gt;",RT_gsm[[#This Row],[Column8]]),"")</f>
        <v/>
      </c>
    </row>
    <row r="1950" spans="1:10" hidden="1" x14ac:dyDescent="0.2">
      <c r="A1950" t="s">
        <v>2674</v>
      </c>
      <c r="B1950" t="s">
        <v>3903</v>
      </c>
      <c r="C1950" t="str">
        <f>RT_gsm[[#This Row],[model_rxn]]&amp;"_"&amp;RT_gsm[[#This Row],[Column2]]</f>
        <v>IBUTOHt_c_m_REV</v>
      </c>
      <c r="D1950" t="str">
        <f>_xlfn.XLOOKUP(RT_gsm[[#This Row],[Column3]],SC_enz[name_dir],SC_enz[name_dir],"")</f>
        <v>IBUTOHt_c_m_REV</v>
      </c>
      <c r="E1950" t="str">
        <f>_xlfn.XLOOKUP(RT_gsm[[#This Row],[model_rxn]],sc_gsm[model_rxn],sc_gsm[model_rxn],"")</f>
        <v>IBUTOHt_c_m</v>
      </c>
      <c r="F1950" s="3" t="str">
        <f>_xlfn.XLOOKUP(RT_gsm[[#This Row],[Column3]],sc_gsm[Column3],sc_gsm[Column3],"")</f>
        <v>IBUTOHt_c_m_REV</v>
      </c>
      <c r="G1950" s="3" t="str" cm="1">
        <f t="array" ref="G1950">RT_gsm[[#This Row],[model_rxn]]&amp;",r,"&amp;_xlfn.SWITCH(RT_gsm[[#This Row],[Column2]],"REV","lower_bound:-","FWD","upper_bound:")&amp;"1000"</f>
        <v>IBUTOHt_c_m,r,lower_bound:-1000</v>
      </c>
      <c r="H1950" s="3" t="str">
        <f>_xlfn.XLOOKUP(RT_gsm[[#This Row],[rxn in SC GSM]],sc_gsm[model_rxn],sc_gsm[yeast8.3.4 equation],"")</f>
        <v>isobutanol[c] &lt;=&gt; isobutanol[e]</v>
      </c>
      <c r="I1950" s="3" t="b">
        <f>_xlfn.XLOOKUP(RT_gsm[[#This Row],[rxn in SC GSM]],sc_gsm[model_rxn],sc_gsm[Column12],"")</f>
        <v>1</v>
      </c>
      <c r="J1950" s="3">
        <f>IF(RT_gsm[[#This Row],[Column2]]="REV",FIND("&lt;=&gt;",RT_gsm[[#This Row],[Column8]]),"")</f>
        <v>15</v>
      </c>
    </row>
    <row r="1951" spans="1:10" hidden="1" x14ac:dyDescent="0.2">
      <c r="A1951" t="s">
        <v>2674</v>
      </c>
      <c r="B1951" t="s">
        <v>3902</v>
      </c>
      <c r="C1951" t="str">
        <f>RT_gsm[[#This Row],[model_rxn]]&amp;"_"&amp;RT_gsm[[#This Row],[Column2]]</f>
        <v>IBUTOHt_c_m_FWD</v>
      </c>
      <c r="D1951" t="str">
        <f>_xlfn.XLOOKUP(RT_gsm[[#This Row],[Column3]],SC_enz[name_dir],SC_enz[name_dir],"")</f>
        <v>IBUTOHt_c_m_FWD</v>
      </c>
      <c r="E1951" t="str">
        <f>_xlfn.XLOOKUP(RT_gsm[[#This Row],[model_rxn]],sc_gsm[model_rxn],sc_gsm[model_rxn],"")</f>
        <v>IBUTOHt_c_m</v>
      </c>
      <c r="F1951" s="3" t="str">
        <f>_xlfn.XLOOKUP(RT_gsm[[#This Row],[Column3]],sc_gsm[Column3],sc_gsm[Column3],"")</f>
        <v>IBUTOHt_c_m_FWD</v>
      </c>
      <c r="G1951" s="3" t="str" cm="1">
        <f t="array" ref="G1951">RT_gsm[[#This Row],[model_rxn]]&amp;",r,"&amp;_xlfn.SWITCH(RT_gsm[[#This Row],[Column2]],"REV","lower_bound:-","FWD","upper_bound:")&amp;"1000"</f>
        <v>IBUTOHt_c_m,r,upper_bound:1000</v>
      </c>
      <c r="H1951" s="3" t="str">
        <f>_xlfn.XLOOKUP(RT_gsm[[#This Row],[rxn in SC GSM]],sc_gsm[model_rxn],sc_gsm[yeast8.3.4 equation],"")</f>
        <v>isobutanol[c] &lt;=&gt; isobutanol[e]</v>
      </c>
      <c r="I1951" s="3" t="b">
        <f>_xlfn.XLOOKUP(RT_gsm[[#This Row],[rxn in SC GSM]],sc_gsm[model_rxn],sc_gsm[Column12],"")</f>
        <v>1</v>
      </c>
      <c r="J1951" s="3" t="str">
        <f>IF(RT_gsm[[#This Row],[Column2]]="REV",FIND("&lt;=&gt;",RT_gsm[[#This Row],[Column8]]),"")</f>
        <v/>
      </c>
    </row>
    <row r="1952" spans="1:10" hidden="1" x14ac:dyDescent="0.2">
      <c r="A1952" t="s">
        <v>3593</v>
      </c>
      <c r="B1952" t="s">
        <v>3902</v>
      </c>
      <c r="C1952" t="str">
        <f>RT_gsm[[#This Row],[model_rxn]]&amp;"_"&amp;RT_gsm[[#This Row],[Column2]]</f>
        <v>ICDHx_m_FWD</v>
      </c>
      <c r="D1952" t="str">
        <f>_xlfn.XLOOKUP(RT_gsm[[#This Row],[Column3]],SC_enz[name_dir],SC_enz[name_dir],"")</f>
        <v>ICDHx_m_FWD</v>
      </c>
      <c r="E1952" t="str">
        <f>_xlfn.XLOOKUP(RT_gsm[[#This Row],[model_rxn]],sc_gsm[model_rxn],sc_gsm[model_rxn],"")</f>
        <v>ICDHx_m</v>
      </c>
      <c r="F1952" s="3" t="str">
        <f>_xlfn.XLOOKUP(RT_gsm[[#This Row],[Column3]],sc_gsm[Column3],sc_gsm[Column3],"")</f>
        <v>ICDHx_m_FWD</v>
      </c>
      <c r="G1952" s="3" t="str" cm="1">
        <f t="array" ref="G1952">RT_gsm[[#This Row],[model_rxn]]&amp;",r,"&amp;_xlfn.SWITCH(RT_gsm[[#This Row],[Column2]],"REV","lower_bound:-","FWD","upper_bound:")&amp;"1000"</f>
        <v>ICDHx_m,r,upper_bound:1000</v>
      </c>
      <c r="H1952" s="3" t="str">
        <f>_xlfn.XLOOKUP(RT_gsm[[#This Row],[rxn in SC GSM]],sc_gsm[model_rxn],sc_gsm[yeast8.3.4 equation],"")</f>
        <v>isocitrate[m] + NAD[m] =&gt; 2-oxoglutarate[m] + carbon dioxide[m] + NADH[m]</v>
      </c>
      <c r="I1952" s="3" t="b">
        <f>_xlfn.XLOOKUP(RT_gsm[[#This Row],[rxn in SC GSM]],sc_gsm[model_rxn],sc_gsm[Column12],"")</f>
        <v>1</v>
      </c>
      <c r="J1952" s="3" t="str">
        <f>IF(RT_gsm[[#This Row],[Column2]]="REV",FIND("&lt;=&gt;",RT_gsm[[#This Row],[Column8]]),"")</f>
        <v/>
      </c>
    </row>
    <row r="1953" spans="1:10" hidden="1" x14ac:dyDescent="0.2">
      <c r="A1953" t="s">
        <v>1794</v>
      </c>
      <c r="B1953" t="s">
        <v>3902</v>
      </c>
      <c r="C1953" t="str">
        <f>RT_gsm[[#This Row],[model_rxn]]&amp;"_"&amp;RT_gsm[[#This Row],[Column2]]</f>
        <v>ICDHyi_m_FWD</v>
      </c>
      <c r="D1953" t="str">
        <f>_xlfn.XLOOKUP(RT_gsm[[#This Row],[Column3]],SC_enz[name_dir],SC_enz[name_dir],"")</f>
        <v>ICDHyi_m_FWD</v>
      </c>
      <c r="E1953" t="str">
        <f>_xlfn.XLOOKUP(RT_gsm[[#This Row],[model_rxn]],sc_gsm[model_rxn],sc_gsm[model_rxn],"")</f>
        <v>ICDHyi_m</v>
      </c>
      <c r="F1953" s="3" t="str">
        <f>_xlfn.XLOOKUP(RT_gsm[[#This Row],[Column3]],sc_gsm[Column3],sc_gsm[Column3],"")</f>
        <v>ICDHyi_m_FWD</v>
      </c>
      <c r="G1953" s="3" t="str" cm="1">
        <f t="array" ref="G1953">RT_gsm[[#This Row],[model_rxn]]&amp;",r,"&amp;_xlfn.SWITCH(RT_gsm[[#This Row],[Column2]],"REV","lower_bound:-","FWD","upper_bound:")&amp;"1000"</f>
        <v>ICDHyi_m,r,upper_bound:1000</v>
      </c>
      <c r="H1953" s="3" t="str">
        <f>_xlfn.XLOOKUP(RT_gsm[[#This Row],[rxn in SC GSM]],sc_gsm[model_rxn],sc_gsm[yeast8.3.4 equation],"")</f>
        <v>isocitrate[m] + NADP(+)[m] =&gt; 2-oxoglutarate[m] + carbon dioxide[m] + NADPH[m]</v>
      </c>
      <c r="I1953" s="3" t="b">
        <f>_xlfn.XLOOKUP(RT_gsm[[#This Row],[rxn in SC GSM]],sc_gsm[model_rxn],sc_gsm[Column12],"")</f>
        <v>1</v>
      </c>
      <c r="J1953" s="3" t="str">
        <f>IF(RT_gsm[[#This Row],[Column2]]="REV",FIND("&lt;=&gt;",RT_gsm[[#This Row],[Column8]]),"")</f>
        <v/>
      </c>
    </row>
    <row r="1954" spans="1:10" hidden="1" x14ac:dyDescent="0.2">
      <c r="A1954" t="s">
        <v>1137</v>
      </c>
      <c r="B1954" t="s">
        <v>3902</v>
      </c>
      <c r="C1954" t="str">
        <f>RT_gsm[[#This Row],[model_rxn]]&amp;"_"&amp;RT_gsm[[#This Row],[Column2]]</f>
        <v>ICL_1_c_FWD</v>
      </c>
      <c r="D1954" t="str">
        <f>_xlfn.XLOOKUP(RT_gsm[[#This Row],[Column3]],SC_enz[name_dir],SC_enz[name_dir],"")</f>
        <v>ICL_1_c_FWD</v>
      </c>
      <c r="E1954" t="str">
        <f>_xlfn.XLOOKUP(RT_gsm[[#This Row],[model_rxn]],sc_gsm[model_rxn],sc_gsm[model_rxn],"")</f>
        <v>ICL_1_c</v>
      </c>
      <c r="F1954" s="3" t="str">
        <f>_xlfn.XLOOKUP(RT_gsm[[#This Row],[Column3]],sc_gsm[Column3],sc_gsm[Column3],"")</f>
        <v>ICL_1_c_FWD</v>
      </c>
      <c r="G1954" s="3" t="str" cm="1">
        <f t="array" ref="G1954">RT_gsm[[#This Row],[model_rxn]]&amp;",r,"&amp;_xlfn.SWITCH(RT_gsm[[#This Row],[Column2]],"REV","lower_bound:-","FWD","upper_bound:")&amp;"1000"</f>
        <v>ICL_1_c,r,upper_bound:1000</v>
      </c>
      <c r="H1954" s="3" t="str">
        <f>_xlfn.XLOOKUP(RT_gsm[[#This Row],[rxn in SC GSM]],sc_gsm[model_rxn],sc_gsm[yeast8.3.4 equation],"")</f>
        <v>isocitrate[c] =&gt; glyoxylate[c] + succinate[c]</v>
      </c>
      <c r="I1954" s="3" t="b">
        <f>_xlfn.XLOOKUP(RT_gsm[[#This Row],[rxn in SC GSM]],sc_gsm[model_rxn],sc_gsm[Column12],"")</f>
        <v>1</v>
      </c>
      <c r="J1954" s="3" t="str">
        <f>IF(RT_gsm[[#This Row],[Column2]]="REV",FIND("&lt;=&gt;",RT_gsm[[#This Row],[Column8]]),"")</f>
        <v/>
      </c>
    </row>
    <row r="1955" spans="1:10" hidden="1" x14ac:dyDescent="0.2">
      <c r="A1955" t="s">
        <v>2940</v>
      </c>
      <c r="B1955" t="s">
        <v>3903</v>
      </c>
      <c r="C1955" t="str">
        <f>RT_gsm[[#This Row],[model_rxn]]&amp;"_"&amp;RT_gsm[[#This Row],[Column2]]</f>
        <v>ICOSCOAt_c_en_REV</v>
      </c>
      <c r="D1955" t="str">
        <f>_xlfn.XLOOKUP(RT_gsm[[#This Row],[Column3]],SC_enz[name_dir],SC_enz[name_dir],"")</f>
        <v>ICOSCOAt_c_en_REV</v>
      </c>
      <c r="E1955" t="str">
        <f>_xlfn.XLOOKUP(RT_gsm[[#This Row],[model_rxn]],sc_gsm[model_rxn],sc_gsm[model_rxn],"")</f>
        <v>ICOSCOAt_c_en</v>
      </c>
      <c r="F1955" s="3" t="str">
        <f>_xlfn.XLOOKUP(RT_gsm[[#This Row],[Column3]],sc_gsm[Column3],sc_gsm[Column3],"")</f>
        <v>ICOSCOAt_c_en_REV</v>
      </c>
      <c r="G1955" s="3" t="str" cm="1">
        <f t="array" ref="G1955">RT_gsm[[#This Row],[model_rxn]]&amp;",r,"&amp;_xlfn.SWITCH(RT_gsm[[#This Row],[Column2]],"REV","lower_bound:-","FWD","upper_bound:")&amp;"1000"</f>
        <v>ICOSCOAt_c_en,r,lower_bound:-1000</v>
      </c>
      <c r="H1955" s="3" t="str">
        <f>_xlfn.XLOOKUP(RT_gsm[[#This Row],[rxn in SC GSM]],sc_gsm[model_rxn],sc_gsm[yeast8.3.4 equation],"")</f>
        <v>icosanoyl-CoA[ce] &lt;=&gt; icosanoyl-CoA[c]</v>
      </c>
      <c r="I1955" s="3" t="b">
        <f>_xlfn.XLOOKUP(RT_gsm[[#This Row],[rxn in SC GSM]],sc_gsm[model_rxn],sc_gsm[Column12],"")</f>
        <v>1</v>
      </c>
      <c r="J1955" s="3">
        <f>IF(RT_gsm[[#This Row],[Column2]]="REV",FIND("&lt;=&gt;",RT_gsm[[#This Row],[Column8]]),"")</f>
        <v>19</v>
      </c>
    </row>
    <row r="1956" spans="1:10" hidden="1" x14ac:dyDescent="0.2">
      <c r="A1956" t="s">
        <v>2940</v>
      </c>
      <c r="B1956" t="s">
        <v>3902</v>
      </c>
      <c r="C1956" t="str">
        <f>RT_gsm[[#This Row],[model_rxn]]&amp;"_"&amp;RT_gsm[[#This Row],[Column2]]</f>
        <v>ICOSCOAt_c_en_FWD</v>
      </c>
      <c r="D1956" t="str">
        <f>_xlfn.XLOOKUP(RT_gsm[[#This Row],[Column3]],SC_enz[name_dir],SC_enz[name_dir],"")</f>
        <v>ICOSCOAt_c_en_FWD</v>
      </c>
      <c r="E1956" t="str">
        <f>_xlfn.XLOOKUP(RT_gsm[[#This Row],[model_rxn]],sc_gsm[model_rxn],sc_gsm[model_rxn],"")</f>
        <v>ICOSCOAt_c_en</v>
      </c>
      <c r="F1956" s="3" t="str">
        <f>_xlfn.XLOOKUP(RT_gsm[[#This Row],[Column3]],sc_gsm[Column3],sc_gsm[Column3],"")</f>
        <v>ICOSCOAt_c_en_FWD</v>
      </c>
      <c r="G1956" s="3" t="str" cm="1">
        <f t="array" ref="G1956">RT_gsm[[#This Row],[model_rxn]]&amp;",r,"&amp;_xlfn.SWITCH(RT_gsm[[#This Row],[Column2]],"REV","lower_bound:-","FWD","upper_bound:")&amp;"1000"</f>
        <v>ICOSCOAt_c_en,r,upper_bound:1000</v>
      </c>
      <c r="H1956" s="3" t="str">
        <f>_xlfn.XLOOKUP(RT_gsm[[#This Row],[rxn in SC GSM]],sc_gsm[model_rxn],sc_gsm[yeast8.3.4 equation],"")</f>
        <v>icosanoyl-CoA[ce] &lt;=&gt; icosanoyl-CoA[c]</v>
      </c>
      <c r="I1956" s="3" t="b">
        <f>_xlfn.XLOOKUP(RT_gsm[[#This Row],[rxn in SC GSM]],sc_gsm[model_rxn],sc_gsm[Column12],"")</f>
        <v>1</v>
      </c>
      <c r="J1956" s="3" t="str">
        <f>IF(RT_gsm[[#This Row],[Column2]]="REV",FIND("&lt;=&gt;",RT_gsm[[#This Row],[Column8]]),"")</f>
        <v/>
      </c>
    </row>
    <row r="1957" spans="1:10" hidden="1" x14ac:dyDescent="0.2">
      <c r="A1957" t="s">
        <v>2874</v>
      </c>
      <c r="B1957" t="s">
        <v>3903</v>
      </c>
      <c r="C1957" t="str">
        <f>RT_gsm[[#This Row],[model_rxn]]&amp;"_"&amp;RT_gsm[[#This Row],[Column2]]</f>
        <v>ICOSCOAt_c_rm_REV</v>
      </c>
      <c r="D1957" t="str">
        <f>_xlfn.XLOOKUP(RT_gsm[[#This Row],[Column3]],SC_enz[name_dir],SC_enz[name_dir],"")</f>
        <v>ICOSCOAt_c_rm_REV</v>
      </c>
      <c r="E1957" t="str">
        <f>_xlfn.XLOOKUP(RT_gsm[[#This Row],[model_rxn]],sc_gsm[model_rxn],sc_gsm[model_rxn],"")</f>
        <v>ICOSCOAt_c_rm</v>
      </c>
      <c r="F1957" s="3" t="str">
        <f>_xlfn.XLOOKUP(RT_gsm[[#This Row],[Column3]],sc_gsm[Column3],sc_gsm[Column3],"")</f>
        <v>ICOSCOAt_c_rm_REV</v>
      </c>
      <c r="G1957" s="3" t="str" cm="1">
        <f t="array" ref="G1957">RT_gsm[[#This Row],[model_rxn]]&amp;",r,"&amp;_xlfn.SWITCH(RT_gsm[[#This Row],[Column2]],"REV","lower_bound:-","FWD","upper_bound:")&amp;"1000"</f>
        <v>ICOSCOAt_c_rm,r,lower_bound:-1000</v>
      </c>
      <c r="H1957" s="3" t="str">
        <f>_xlfn.XLOOKUP(RT_gsm[[#This Row],[rxn in SC GSM]],sc_gsm[model_rxn],sc_gsm[yeast8.3.4 equation],"")</f>
        <v>icosanoyl-CoA[c] &lt;=&gt; icosanoyl-CoA[erm]</v>
      </c>
      <c r="I1957" s="3" t="b">
        <f>_xlfn.XLOOKUP(RT_gsm[[#This Row],[rxn in SC GSM]],sc_gsm[model_rxn],sc_gsm[Column12],"")</f>
        <v>1</v>
      </c>
      <c r="J1957" s="3">
        <f>IF(RT_gsm[[#This Row],[Column2]]="REV",FIND("&lt;=&gt;",RT_gsm[[#This Row],[Column8]]),"")</f>
        <v>18</v>
      </c>
    </row>
    <row r="1958" spans="1:10" hidden="1" x14ac:dyDescent="0.2">
      <c r="A1958" t="s">
        <v>2874</v>
      </c>
      <c r="B1958" t="s">
        <v>3902</v>
      </c>
      <c r="C1958" t="str">
        <f>RT_gsm[[#This Row],[model_rxn]]&amp;"_"&amp;RT_gsm[[#This Row],[Column2]]</f>
        <v>ICOSCOAt_c_rm_FWD</v>
      </c>
      <c r="D1958" t="str">
        <f>_xlfn.XLOOKUP(RT_gsm[[#This Row],[Column3]],SC_enz[name_dir],SC_enz[name_dir],"")</f>
        <v>ICOSCOAt_c_rm_FWD</v>
      </c>
      <c r="E1958" t="str">
        <f>_xlfn.XLOOKUP(RT_gsm[[#This Row],[model_rxn]],sc_gsm[model_rxn],sc_gsm[model_rxn],"")</f>
        <v>ICOSCOAt_c_rm</v>
      </c>
      <c r="F1958" s="3" t="str">
        <f>_xlfn.XLOOKUP(RT_gsm[[#This Row],[Column3]],sc_gsm[Column3],sc_gsm[Column3],"")</f>
        <v>ICOSCOAt_c_rm_FWD</v>
      </c>
      <c r="G1958" s="3" t="str" cm="1">
        <f t="array" ref="G1958">RT_gsm[[#This Row],[model_rxn]]&amp;",r,"&amp;_xlfn.SWITCH(RT_gsm[[#This Row],[Column2]],"REV","lower_bound:-","FWD","upper_bound:")&amp;"1000"</f>
        <v>ICOSCOAt_c_rm,r,upper_bound:1000</v>
      </c>
      <c r="H1958" s="3" t="str">
        <f>_xlfn.XLOOKUP(RT_gsm[[#This Row],[rxn in SC GSM]],sc_gsm[model_rxn],sc_gsm[yeast8.3.4 equation],"")</f>
        <v>icosanoyl-CoA[c] &lt;=&gt; icosanoyl-CoA[erm]</v>
      </c>
      <c r="I1958" s="3" t="b">
        <f>_xlfn.XLOOKUP(RT_gsm[[#This Row],[rxn in SC GSM]],sc_gsm[model_rxn],sc_gsm[Column12],"")</f>
        <v>1</v>
      </c>
      <c r="J1958" s="3" t="str">
        <f>IF(RT_gsm[[#This Row],[Column2]]="REV",FIND("&lt;=&gt;",RT_gsm[[#This Row],[Column8]]),"")</f>
        <v/>
      </c>
    </row>
    <row r="1959" spans="1:10" hidden="1" x14ac:dyDescent="0.2">
      <c r="A1959" t="s">
        <v>2661</v>
      </c>
      <c r="B1959" t="s">
        <v>3903</v>
      </c>
      <c r="C1959" t="str">
        <f>RT_gsm[[#This Row],[model_rxn]]&amp;"_"&amp;RT_gsm[[#This Row],[Column2]]</f>
        <v>ID3ACALDt_c_e_REV</v>
      </c>
      <c r="D1959" t="str">
        <f>_xlfn.XLOOKUP(RT_gsm[[#This Row],[Column3]],SC_enz[name_dir],SC_enz[name_dir],"")</f>
        <v>ID3ACALDt_c_e_REV</v>
      </c>
      <c r="E1959" t="str">
        <f>_xlfn.XLOOKUP(RT_gsm[[#This Row],[model_rxn]],sc_gsm[model_rxn],sc_gsm[model_rxn],"")</f>
        <v>ID3ACALDt_c_e</v>
      </c>
      <c r="F1959" s="3" t="str">
        <f>_xlfn.XLOOKUP(RT_gsm[[#This Row],[Column3]],sc_gsm[Column3],sc_gsm[Column3],"")</f>
        <v>ID3ACALDt_c_e_REV</v>
      </c>
      <c r="G1959" s="3" t="str" cm="1">
        <f t="array" ref="G1959">RT_gsm[[#This Row],[model_rxn]]&amp;",r,"&amp;_xlfn.SWITCH(RT_gsm[[#This Row],[Column2]],"REV","lower_bound:-","FWD","upper_bound:")&amp;"1000"</f>
        <v>ID3ACALDt_c_e,r,lower_bound:-1000</v>
      </c>
      <c r="H1959" s="3" t="str">
        <f>_xlfn.XLOOKUP(RT_gsm[[#This Row],[rxn in SC GSM]],sc_gsm[model_rxn],sc_gsm[yeast8.3.4 equation],"")</f>
        <v>indol-3-ylacetaldehyde[c] &lt;=&gt; indol-3-ylacetaldehyde[m]</v>
      </c>
      <c r="I1959" s="3" t="b">
        <f>_xlfn.XLOOKUP(RT_gsm[[#This Row],[rxn in SC GSM]],sc_gsm[model_rxn],sc_gsm[Column12],"")</f>
        <v>1</v>
      </c>
      <c r="J1959" s="3">
        <f>IF(RT_gsm[[#This Row],[Column2]]="REV",FIND("&lt;=&gt;",RT_gsm[[#This Row],[Column8]]),"")</f>
        <v>27</v>
      </c>
    </row>
    <row r="1960" spans="1:10" hidden="1" x14ac:dyDescent="0.2">
      <c r="A1960" t="s">
        <v>2661</v>
      </c>
      <c r="B1960" t="s">
        <v>3902</v>
      </c>
      <c r="C1960" t="str">
        <f>RT_gsm[[#This Row],[model_rxn]]&amp;"_"&amp;RT_gsm[[#This Row],[Column2]]</f>
        <v>ID3ACALDt_c_e_FWD</v>
      </c>
      <c r="D1960" t="str">
        <f>_xlfn.XLOOKUP(RT_gsm[[#This Row],[Column3]],SC_enz[name_dir],SC_enz[name_dir],"")</f>
        <v>ID3ACALDt_c_e_FWD</v>
      </c>
      <c r="E1960" t="str">
        <f>_xlfn.XLOOKUP(RT_gsm[[#This Row],[model_rxn]],sc_gsm[model_rxn],sc_gsm[model_rxn],"")</f>
        <v>ID3ACALDt_c_e</v>
      </c>
      <c r="F1960" s="3" t="str">
        <f>_xlfn.XLOOKUP(RT_gsm[[#This Row],[Column3]],sc_gsm[Column3],sc_gsm[Column3],"")</f>
        <v>ID3ACALDt_c_e_FWD</v>
      </c>
      <c r="G1960" s="3" t="str" cm="1">
        <f t="array" ref="G1960">RT_gsm[[#This Row],[model_rxn]]&amp;",r,"&amp;_xlfn.SWITCH(RT_gsm[[#This Row],[Column2]],"REV","lower_bound:-","FWD","upper_bound:")&amp;"1000"</f>
        <v>ID3ACALDt_c_e,r,upper_bound:1000</v>
      </c>
      <c r="H1960" s="3" t="str">
        <f>_xlfn.XLOOKUP(RT_gsm[[#This Row],[rxn in SC GSM]],sc_gsm[model_rxn],sc_gsm[yeast8.3.4 equation],"")</f>
        <v>indol-3-ylacetaldehyde[c] &lt;=&gt; indol-3-ylacetaldehyde[m]</v>
      </c>
      <c r="I1960" s="3" t="b">
        <f>_xlfn.XLOOKUP(RT_gsm[[#This Row],[rxn in SC GSM]],sc_gsm[model_rxn],sc_gsm[Column12],"")</f>
        <v>1</v>
      </c>
      <c r="J1960" s="3" t="str">
        <f>IF(RT_gsm[[#This Row],[Column2]]="REV",FIND("&lt;=&gt;",RT_gsm[[#This Row],[Column8]]),"")</f>
        <v/>
      </c>
    </row>
    <row r="1961" spans="1:10" hidden="1" x14ac:dyDescent="0.2">
      <c r="A1961" t="s">
        <v>2660</v>
      </c>
      <c r="B1961" t="s">
        <v>3903</v>
      </c>
      <c r="C1961" t="str">
        <f>RT_gsm[[#This Row],[model_rxn]]&amp;"_"&amp;RT_gsm[[#This Row],[Column2]]</f>
        <v>ID3ACALDt_c_m_REV</v>
      </c>
      <c r="D1961" t="str">
        <f>_xlfn.XLOOKUP(RT_gsm[[#This Row],[Column3]],SC_enz[name_dir],SC_enz[name_dir],"")</f>
        <v>ID3ACALDt_c_m_REV</v>
      </c>
      <c r="E1961" t="str">
        <f>_xlfn.XLOOKUP(RT_gsm[[#This Row],[model_rxn]],sc_gsm[model_rxn],sc_gsm[model_rxn],"")</f>
        <v>ID3ACALDt_c_m</v>
      </c>
      <c r="F1961" s="3" t="str">
        <f>_xlfn.XLOOKUP(RT_gsm[[#This Row],[Column3]],sc_gsm[Column3],sc_gsm[Column3],"")</f>
        <v>ID3ACALDt_c_m_REV</v>
      </c>
      <c r="G1961" s="3" t="str" cm="1">
        <f t="array" ref="G1961">RT_gsm[[#This Row],[model_rxn]]&amp;",r,"&amp;_xlfn.SWITCH(RT_gsm[[#This Row],[Column2]],"REV","lower_bound:-","FWD","upper_bound:")&amp;"1000"</f>
        <v>ID3ACALDt_c_m,r,lower_bound:-1000</v>
      </c>
      <c r="H1961" s="3" t="str">
        <f>_xlfn.XLOOKUP(RT_gsm[[#This Row],[rxn in SC GSM]],sc_gsm[model_rxn],sc_gsm[yeast8.3.4 equation],"")</f>
        <v>indol-3-ylacetaldehyde[c] &lt;=&gt; indol-3-ylacetaldehyde[m]</v>
      </c>
      <c r="I1961" s="3" t="b">
        <f>_xlfn.XLOOKUP(RT_gsm[[#This Row],[rxn in SC GSM]],sc_gsm[model_rxn],sc_gsm[Column12],"")</f>
        <v>1</v>
      </c>
      <c r="J1961" s="3">
        <f>IF(RT_gsm[[#This Row],[Column2]]="REV",FIND("&lt;=&gt;",RT_gsm[[#This Row],[Column8]]),"")</f>
        <v>27</v>
      </c>
    </row>
    <row r="1962" spans="1:10" hidden="1" x14ac:dyDescent="0.2">
      <c r="A1962" t="s">
        <v>2660</v>
      </c>
      <c r="B1962" t="s">
        <v>3902</v>
      </c>
      <c r="C1962" t="str">
        <f>RT_gsm[[#This Row],[model_rxn]]&amp;"_"&amp;RT_gsm[[#This Row],[Column2]]</f>
        <v>ID3ACALDt_c_m_FWD</v>
      </c>
      <c r="D1962" t="str">
        <f>_xlfn.XLOOKUP(RT_gsm[[#This Row],[Column3]],SC_enz[name_dir],SC_enz[name_dir],"")</f>
        <v>ID3ACALDt_c_m_FWD</v>
      </c>
      <c r="E1962" t="str">
        <f>_xlfn.XLOOKUP(RT_gsm[[#This Row],[model_rxn]],sc_gsm[model_rxn],sc_gsm[model_rxn],"")</f>
        <v>ID3ACALDt_c_m</v>
      </c>
      <c r="F1962" s="3" t="str">
        <f>_xlfn.XLOOKUP(RT_gsm[[#This Row],[Column3]],sc_gsm[Column3],sc_gsm[Column3],"")</f>
        <v>ID3ACALDt_c_m_FWD</v>
      </c>
      <c r="G1962" s="3" t="str" cm="1">
        <f t="array" ref="G1962">RT_gsm[[#This Row],[model_rxn]]&amp;",r,"&amp;_xlfn.SWITCH(RT_gsm[[#This Row],[Column2]],"REV","lower_bound:-","FWD","upper_bound:")&amp;"1000"</f>
        <v>ID3ACALDt_c_m,r,upper_bound:1000</v>
      </c>
      <c r="H1962" s="3" t="str">
        <f>_xlfn.XLOOKUP(RT_gsm[[#This Row],[rxn in SC GSM]],sc_gsm[model_rxn],sc_gsm[yeast8.3.4 equation],"")</f>
        <v>indol-3-ylacetaldehyde[c] &lt;=&gt; indol-3-ylacetaldehyde[m]</v>
      </c>
      <c r="I1962" s="3" t="b">
        <f>_xlfn.XLOOKUP(RT_gsm[[#This Row],[rxn in SC GSM]],sc_gsm[model_rxn],sc_gsm[Column12],"")</f>
        <v>1</v>
      </c>
      <c r="J1962" s="3" t="str">
        <f>IF(RT_gsm[[#This Row],[Column2]]="REV",FIND("&lt;=&gt;",RT_gsm[[#This Row],[Column8]]),"")</f>
        <v/>
      </c>
    </row>
    <row r="1963" spans="1:10" hidden="1" x14ac:dyDescent="0.2">
      <c r="A1963" t="s">
        <v>1088</v>
      </c>
      <c r="B1963" t="s">
        <v>3902</v>
      </c>
      <c r="C1963" t="str">
        <f>RT_gsm[[#This Row],[model_rxn]]&amp;"_"&amp;RT_gsm[[#This Row],[Column2]]</f>
        <v>IG3PS_c_FWD</v>
      </c>
      <c r="D1963" t="str">
        <f>_xlfn.XLOOKUP(RT_gsm[[#This Row],[Column3]],SC_enz[name_dir],SC_enz[name_dir],"")</f>
        <v>IG3PS_c_FWD</v>
      </c>
      <c r="E1963" t="str">
        <f>_xlfn.XLOOKUP(RT_gsm[[#This Row],[model_rxn]],sc_gsm[model_rxn],sc_gsm[model_rxn],"")</f>
        <v>IG3PS_c</v>
      </c>
      <c r="F1963" s="3" t="str">
        <f>_xlfn.XLOOKUP(RT_gsm[[#This Row],[Column3]],sc_gsm[Column3],sc_gsm[Column3],"")</f>
        <v>IG3PS_c_FWD</v>
      </c>
      <c r="G1963" s="3" t="str" cm="1">
        <f t="array" ref="G1963">RT_gsm[[#This Row],[model_rxn]]&amp;",r,"&amp;_xlfn.SWITCH(RT_gsm[[#This Row],[Column2]],"REV","lower_bound:-","FWD","upper_bound:")&amp;"1000"</f>
        <v>IG3PS_c,r,upper_bound:1000</v>
      </c>
      <c r="H1963" s="3" t="str">
        <f>_xlfn.XLOOKUP(RT_gsm[[#This Row],[rxn in SC GSM]],sc_gsm[model_rxn],sc_gsm[yeast8.3.4 equation],"")</f>
        <v>5-[(5-phospho-1-deoxy-D-ribulos-1-ylamino)methylideneamino]-1-(5-phospho-D-ribosyl)imidazole-4-carboxamide[c] + L-glutamine[c] =&gt; AICAR[c] + D-erythro-1-(imidazol-4-yl)glycerol 3-phosphate[c] + H+[c] + L-glutamate[c]</v>
      </c>
      <c r="I1963" s="3" t="b">
        <f>_xlfn.XLOOKUP(RT_gsm[[#This Row],[rxn in SC GSM]],sc_gsm[model_rxn],sc_gsm[Column12],"")</f>
        <v>1</v>
      </c>
      <c r="J1963" s="3" t="str">
        <f>IF(RT_gsm[[#This Row],[Column2]]="REV",FIND("&lt;=&gt;",RT_gsm[[#This Row],[Column8]]),"")</f>
        <v/>
      </c>
    </row>
    <row r="1964" spans="1:10" hidden="1" x14ac:dyDescent="0.2">
      <c r="A1964" t="s">
        <v>1091</v>
      </c>
      <c r="B1964" t="s">
        <v>3902</v>
      </c>
      <c r="C1964" t="str">
        <f>RT_gsm[[#This Row],[model_rxn]]&amp;"_"&amp;RT_gsm[[#This Row],[Column2]]</f>
        <v>IGPDH_c_FWD</v>
      </c>
      <c r="D1964" t="str">
        <f>_xlfn.XLOOKUP(RT_gsm[[#This Row],[Column3]],SC_enz[name_dir],SC_enz[name_dir],"")</f>
        <v>IGPDH_c_FWD</v>
      </c>
      <c r="E1964" t="str">
        <f>_xlfn.XLOOKUP(RT_gsm[[#This Row],[model_rxn]],sc_gsm[model_rxn],sc_gsm[model_rxn],"")</f>
        <v>IGPDH_c</v>
      </c>
      <c r="F1964" s="3" t="str">
        <f>_xlfn.XLOOKUP(RT_gsm[[#This Row],[Column3]],sc_gsm[Column3],sc_gsm[Column3],"")</f>
        <v>IGPDH_c_FWD</v>
      </c>
      <c r="G1964" s="3" t="str" cm="1">
        <f t="array" ref="G1964">RT_gsm[[#This Row],[model_rxn]]&amp;",r,"&amp;_xlfn.SWITCH(RT_gsm[[#This Row],[Column2]],"REV","lower_bound:-","FWD","upper_bound:")&amp;"1000"</f>
        <v>IGPDH_c,r,upper_bound:1000</v>
      </c>
      <c r="H1964" s="3" t="str">
        <f>_xlfn.XLOOKUP(RT_gsm[[#This Row],[rxn in SC GSM]],sc_gsm[model_rxn],sc_gsm[yeast8.3.4 equation],"")</f>
        <v>D-erythro-1-(imidazol-4-yl)glycerol 3-phosphate[c] =&gt; 3-(imidazol-4-yl)-2-oxopropyl dihydrogen phosphate[c] + H2O[c]</v>
      </c>
      <c r="I1964" s="3" t="b">
        <f>_xlfn.XLOOKUP(RT_gsm[[#This Row],[rxn in SC GSM]],sc_gsm[model_rxn],sc_gsm[Column12],"")</f>
        <v>1</v>
      </c>
      <c r="J1964" s="3" t="str">
        <f>IF(RT_gsm[[#This Row],[Column2]]="REV",FIND("&lt;=&gt;",RT_gsm[[#This Row],[Column8]]),"")</f>
        <v/>
      </c>
    </row>
    <row r="1965" spans="1:10" hidden="1" x14ac:dyDescent="0.2">
      <c r="A1965" t="s">
        <v>1101</v>
      </c>
      <c r="B1965" t="s">
        <v>3902</v>
      </c>
      <c r="C1965" t="str">
        <f>RT_gsm[[#This Row],[model_rxn]]&amp;"_"&amp;RT_gsm[[#This Row],[Column2]]</f>
        <v>IGPS_c_FWD</v>
      </c>
      <c r="D1965" t="str">
        <f>_xlfn.XLOOKUP(RT_gsm[[#This Row],[Column3]],SC_enz[name_dir],SC_enz[name_dir],"")</f>
        <v>IGPS_c_FWD</v>
      </c>
      <c r="E1965" t="str">
        <f>_xlfn.XLOOKUP(RT_gsm[[#This Row],[model_rxn]],sc_gsm[model_rxn],sc_gsm[model_rxn],"")</f>
        <v>IGPS_c</v>
      </c>
      <c r="F1965" s="3" t="str">
        <f>_xlfn.XLOOKUP(RT_gsm[[#This Row],[Column3]],sc_gsm[Column3],sc_gsm[Column3],"")</f>
        <v>IGPS_c_FWD</v>
      </c>
      <c r="G1965" s="3" t="str" cm="1">
        <f t="array" ref="G1965">RT_gsm[[#This Row],[model_rxn]]&amp;",r,"&amp;_xlfn.SWITCH(RT_gsm[[#This Row],[Column2]],"REV","lower_bound:-","FWD","upper_bound:")&amp;"1000"</f>
        <v>IGPS_c,r,upper_bound:1000</v>
      </c>
      <c r="H1965" s="3" t="str">
        <f>_xlfn.XLOOKUP(RT_gsm[[#This Row],[rxn in SC GSM]],sc_gsm[model_rxn],sc_gsm[yeast8.3.4 equation],"")</f>
        <v>1-(2-carboxyphenylamino)-1-deoxy-D-ribulose 5-phosphate[c] + H+[c] =&gt; 1-C-(indol-3-yl)glycerol 3-phosphate[c] + carbon dioxide[c] + H2O[c]</v>
      </c>
      <c r="I1965" s="3" t="b">
        <f>_xlfn.XLOOKUP(RT_gsm[[#This Row],[rxn in SC GSM]],sc_gsm[model_rxn],sc_gsm[Column12],"")</f>
        <v>1</v>
      </c>
      <c r="J1965" s="3" t="str">
        <f>IF(RT_gsm[[#This Row],[Column2]]="REV",FIND("&lt;=&gt;",RT_gsm[[#This Row],[Column8]]),"")</f>
        <v/>
      </c>
    </row>
    <row r="1966" spans="1:10" hidden="1" x14ac:dyDescent="0.2">
      <c r="A1966" t="s">
        <v>1140</v>
      </c>
      <c r="B1966" t="s">
        <v>3903</v>
      </c>
      <c r="C1966" t="str">
        <f>RT_gsm[[#This Row],[model_rxn]]&amp;"_"&amp;RT_gsm[[#This Row],[Column2]]</f>
        <v>ILETA_c_REV</v>
      </c>
      <c r="D1966" t="str">
        <f>_xlfn.XLOOKUP(RT_gsm[[#This Row],[Column3]],SC_enz[name_dir],SC_enz[name_dir],"")</f>
        <v>ILETA_c_REV</v>
      </c>
      <c r="E1966" t="str">
        <f>_xlfn.XLOOKUP(RT_gsm[[#This Row],[model_rxn]],sc_gsm[model_rxn],sc_gsm[model_rxn],"")</f>
        <v>ILETA_c</v>
      </c>
      <c r="F1966" s="3" t="str">
        <f>_xlfn.XLOOKUP(RT_gsm[[#This Row],[Column3]],sc_gsm[Column3],sc_gsm[Column3],"")</f>
        <v>ILETA_c_REV</v>
      </c>
      <c r="G1966" s="3" t="str" cm="1">
        <f t="array" ref="G1966">RT_gsm[[#This Row],[model_rxn]]&amp;",r,"&amp;_xlfn.SWITCH(RT_gsm[[#This Row],[Column2]],"REV","lower_bound:-","FWD","upper_bound:")&amp;"1000"</f>
        <v>ILETA_c,r,lower_bound:-1000</v>
      </c>
      <c r="H1966" s="3" t="str">
        <f>_xlfn.XLOOKUP(RT_gsm[[#This Row],[rxn in SC GSM]],sc_gsm[model_rxn],sc_gsm[yeast8.3.4 equation],"")</f>
        <v>2-oxoglutarate[c] + L-isoleucine[c] &lt;=&gt; (S)-3-methyl-2-oxopentanoate[c] + L-glutamate[c]</v>
      </c>
      <c r="I1966" s="3" t="b">
        <f>_xlfn.XLOOKUP(RT_gsm[[#This Row],[rxn in SC GSM]],sc_gsm[model_rxn],sc_gsm[Column12],"")</f>
        <v>1</v>
      </c>
      <c r="J1966" s="3">
        <f>IF(RT_gsm[[#This Row],[Column2]]="REV",FIND("&lt;=&gt;",RT_gsm[[#This Row],[Column8]]),"")</f>
        <v>37</v>
      </c>
    </row>
    <row r="1967" spans="1:10" hidden="1" x14ac:dyDescent="0.2">
      <c r="A1967" t="s">
        <v>1140</v>
      </c>
      <c r="B1967" t="s">
        <v>3902</v>
      </c>
      <c r="C1967" t="str">
        <f>RT_gsm[[#This Row],[model_rxn]]&amp;"_"&amp;RT_gsm[[#This Row],[Column2]]</f>
        <v>ILETA_c_FWD</v>
      </c>
      <c r="D1967" t="str">
        <f>_xlfn.XLOOKUP(RT_gsm[[#This Row],[Column3]],SC_enz[name_dir],SC_enz[name_dir],"")</f>
        <v>ILETA_c_FWD</v>
      </c>
      <c r="E1967" t="str">
        <f>_xlfn.XLOOKUP(RT_gsm[[#This Row],[model_rxn]],sc_gsm[model_rxn],sc_gsm[model_rxn],"")</f>
        <v>ILETA_c</v>
      </c>
      <c r="F1967" s="3" t="str">
        <f>_xlfn.XLOOKUP(RT_gsm[[#This Row],[Column3]],sc_gsm[Column3],sc_gsm[Column3],"")</f>
        <v>ILETA_c_FWD</v>
      </c>
      <c r="G1967" s="3" t="str" cm="1">
        <f t="array" ref="G1967">RT_gsm[[#This Row],[model_rxn]]&amp;",r,"&amp;_xlfn.SWITCH(RT_gsm[[#This Row],[Column2]],"REV","lower_bound:-","FWD","upper_bound:")&amp;"1000"</f>
        <v>ILETA_c,r,upper_bound:1000</v>
      </c>
      <c r="H1967" s="3" t="str">
        <f>_xlfn.XLOOKUP(RT_gsm[[#This Row],[rxn in SC GSM]],sc_gsm[model_rxn],sc_gsm[yeast8.3.4 equation],"")</f>
        <v>2-oxoglutarate[c] + L-isoleucine[c] &lt;=&gt; (S)-3-methyl-2-oxopentanoate[c] + L-glutamate[c]</v>
      </c>
      <c r="I1967" s="3" t="b">
        <f>_xlfn.XLOOKUP(RT_gsm[[#This Row],[rxn in SC GSM]],sc_gsm[model_rxn],sc_gsm[Column12],"")</f>
        <v>1</v>
      </c>
      <c r="J1967" s="3" t="str">
        <f>IF(RT_gsm[[#This Row],[Column2]]="REV",FIND("&lt;=&gt;",RT_gsm[[#This Row],[Column8]]),"")</f>
        <v/>
      </c>
    </row>
    <row r="1968" spans="1:10" hidden="1" x14ac:dyDescent="0.2">
      <c r="A1968" t="s">
        <v>1141</v>
      </c>
      <c r="B1968" t="s">
        <v>3903</v>
      </c>
      <c r="C1968" t="str">
        <f>RT_gsm[[#This Row],[model_rxn]]&amp;"_"&amp;RT_gsm[[#This Row],[Column2]]</f>
        <v>ILETA_m_REV</v>
      </c>
      <c r="D1968" t="str">
        <f>_xlfn.XLOOKUP(RT_gsm[[#This Row],[Column3]],SC_enz[name_dir],SC_enz[name_dir],"")</f>
        <v>ILETA_m_REV</v>
      </c>
      <c r="E1968" t="str">
        <f>_xlfn.XLOOKUP(RT_gsm[[#This Row],[model_rxn]],sc_gsm[model_rxn],sc_gsm[model_rxn],"")</f>
        <v>ILETA_m</v>
      </c>
      <c r="F1968" s="3" t="str">
        <f>_xlfn.XLOOKUP(RT_gsm[[#This Row],[Column3]],sc_gsm[Column3],sc_gsm[Column3],"")</f>
        <v>ILETA_m_REV</v>
      </c>
      <c r="G1968" s="3" t="str" cm="1">
        <f t="array" ref="G1968">RT_gsm[[#This Row],[model_rxn]]&amp;",r,"&amp;_xlfn.SWITCH(RT_gsm[[#This Row],[Column2]],"REV","lower_bound:-","FWD","upper_bound:")&amp;"1000"</f>
        <v>ILETA_m,r,lower_bound:-1000</v>
      </c>
      <c r="H1968" s="3" t="str">
        <f>_xlfn.XLOOKUP(RT_gsm[[#This Row],[rxn in SC GSM]],sc_gsm[model_rxn],sc_gsm[yeast8.3.4 equation],"")</f>
        <v>2-oxoglutarate[c] + L-isoleucine[c] &lt;=&gt; (S)-3-methyl-2-oxopentanoate[c] + L-glutamate[c]</v>
      </c>
      <c r="I1968" s="3" t="b">
        <f>_xlfn.XLOOKUP(RT_gsm[[#This Row],[rxn in SC GSM]],sc_gsm[model_rxn],sc_gsm[Column12],"")</f>
        <v>1</v>
      </c>
      <c r="J1968" s="3">
        <f>IF(RT_gsm[[#This Row],[Column2]]="REV",FIND("&lt;=&gt;",RT_gsm[[#This Row],[Column8]]),"")</f>
        <v>37</v>
      </c>
    </row>
    <row r="1969" spans="1:10" hidden="1" x14ac:dyDescent="0.2">
      <c r="A1969" t="s">
        <v>1141</v>
      </c>
      <c r="B1969" t="s">
        <v>3902</v>
      </c>
      <c r="C1969" t="str">
        <f>RT_gsm[[#This Row],[model_rxn]]&amp;"_"&amp;RT_gsm[[#This Row],[Column2]]</f>
        <v>ILETA_m_FWD</v>
      </c>
      <c r="D1969" t="str">
        <f>_xlfn.XLOOKUP(RT_gsm[[#This Row],[Column3]],SC_enz[name_dir],SC_enz[name_dir],"")</f>
        <v>ILETA_m_FWD</v>
      </c>
      <c r="E1969" t="str">
        <f>_xlfn.XLOOKUP(RT_gsm[[#This Row],[model_rxn]],sc_gsm[model_rxn],sc_gsm[model_rxn],"")</f>
        <v>ILETA_m</v>
      </c>
      <c r="F1969" s="3" t="str">
        <f>_xlfn.XLOOKUP(RT_gsm[[#This Row],[Column3]],sc_gsm[Column3],sc_gsm[Column3],"")</f>
        <v>ILETA_m_FWD</v>
      </c>
      <c r="G1969" s="3" t="str" cm="1">
        <f t="array" ref="G1969">RT_gsm[[#This Row],[model_rxn]]&amp;",r,"&amp;_xlfn.SWITCH(RT_gsm[[#This Row],[Column2]],"REV","lower_bound:-","FWD","upper_bound:")&amp;"1000"</f>
        <v>ILETA_m,r,upper_bound:1000</v>
      </c>
      <c r="H1969" s="3" t="str">
        <f>_xlfn.XLOOKUP(RT_gsm[[#This Row],[rxn in SC GSM]],sc_gsm[model_rxn],sc_gsm[yeast8.3.4 equation],"")</f>
        <v>2-oxoglutarate[c] + L-isoleucine[c] &lt;=&gt; (S)-3-methyl-2-oxopentanoate[c] + L-glutamate[c]</v>
      </c>
      <c r="I1969" s="3" t="b">
        <f>_xlfn.XLOOKUP(RT_gsm[[#This Row],[rxn in SC GSM]],sc_gsm[model_rxn],sc_gsm[Column12],"")</f>
        <v>1</v>
      </c>
      <c r="J1969" s="3" t="str">
        <f>IF(RT_gsm[[#This Row],[Column2]]="REV",FIND("&lt;=&gt;",RT_gsm[[#This Row],[Column8]]),"")</f>
        <v/>
      </c>
    </row>
    <row r="1970" spans="1:10" hidden="1" x14ac:dyDescent="0.2">
      <c r="A1970" t="s">
        <v>1142</v>
      </c>
      <c r="B1970" t="s">
        <v>3902</v>
      </c>
      <c r="C1970" t="str">
        <f>RT_gsm[[#This Row],[model_rxn]]&amp;"_"&amp;RT_gsm[[#This Row],[Column2]]</f>
        <v>ILETRS_c_FWD</v>
      </c>
      <c r="D1970" t="str">
        <f>_xlfn.XLOOKUP(RT_gsm[[#This Row],[Column3]],SC_enz[name_dir],SC_enz[name_dir],"")</f>
        <v>ILETRS_c_FWD</v>
      </c>
      <c r="E1970" t="str">
        <f>_xlfn.XLOOKUP(RT_gsm[[#This Row],[model_rxn]],sc_gsm[model_rxn],sc_gsm[model_rxn],"")</f>
        <v>ILETRS_c</v>
      </c>
      <c r="F1970" s="3" t="str">
        <f>_xlfn.XLOOKUP(RT_gsm[[#This Row],[Column3]],sc_gsm[Column3],sc_gsm[Column3],"")</f>
        <v>ILETRS_c_FWD</v>
      </c>
      <c r="G1970" s="3" t="str" cm="1">
        <f t="array" ref="G1970">RT_gsm[[#This Row],[model_rxn]]&amp;",r,"&amp;_xlfn.SWITCH(RT_gsm[[#This Row],[Column2]],"REV","lower_bound:-","FWD","upper_bound:")&amp;"1000"</f>
        <v>ILETRS_c,r,upper_bound:1000</v>
      </c>
      <c r="H1970" s="3" t="str">
        <f>_xlfn.XLOOKUP(RT_gsm[[#This Row],[rxn in SC GSM]],sc_gsm[model_rxn],sc_gsm[yeast8.3.4 equation],"")</f>
        <v>ATP[c] + L-isoleucine[c] + tRNA(Ile)[c] =&gt; AMP[c] + diphosphate[c] + Ile-tRNA(Ile)[c]</v>
      </c>
      <c r="I1970" s="3" t="b">
        <f>_xlfn.XLOOKUP(RT_gsm[[#This Row],[rxn in SC GSM]],sc_gsm[model_rxn],sc_gsm[Column12],"")</f>
        <v>1</v>
      </c>
      <c r="J1970" s="3" t="str">
        <f>IF(RT_gsm[[#This Row],[Column2]]="REV",FIND("&lt;=&gt;",RT_gsm[[#This Row],[Column8]]),"")</f>
        <v/>
      </c>
    </row>
    <row r="1971" spans="1:10" hidden="1" x14ac:dyDescent="0.2">
      <c r="A1971" t="s">
        <v>1145</v>
      </c>
      <c r="B1971" t="s">
        <v>3902</v>
      </c>
      <c r="C1971" t="str">
        <f>RT_gsm[[#This Row],[model_rxn]]&amp;"_"&amp;RT_gsm[[#This Row],[Column2]]</f>
        <v>ILETRS_m_FWD</v>
      </c>
      <c r="D1971" t="str">
        <f>_xlfn.XLOOKUP(RT_gsm[[#This Row],[Column3]],SC_enz[name_dir],SC_enz[name_dir],"")</f>
        <v>ILETRS_m_FWD</v>
      </c>
      <c r="E1971" t="str">
        <f>_xlfn.XLOOKUP(RT_gsm[[#This Row],[model_rxn]],sc_gsm[model_rxn],sc_gsm[model_rxn],"")</f>
        <v>ILETRS_m</v>
      </c>
      <c r="F1971" s="3" t="str">
        <f>_xlfn.XLOOKUP(RT_gsm[[#This Row],[Column3]],sc_gsm[Column3],sc_gsm[Column3],"")</f>
        <v>ILETRS_m_FWD</v>
      </c>
      <c r="G1971" s="3" t="str" cm="1">
        <f t="array" ref="G1971">RT_gsm[[#This Row],[model_rxn]]&amp;",r,"&amp;_xlfn.SWITCH(RT_gsm[[#This Row],[Column2]],"REV","lower_bound:-","FWD","upper_bound:")&amp;"1000"</f>
        <v>ILETRS_m,r,upper_bound:1000</v>
      </c>
      <c r="H1971" s="3" t="str">
        <f>_xlfn.XLOOKUP(RT_gsm[[#This Row],[rxn in SC GSM]],sc_gsm[model_rxn],sc_gsm[yeast8.3.4 equation],"")</f>
        <v>ATP[c] + L-isoleucine[c] + tRNA(Ile)[c] =&gt; AMP[c] + diphosphate[c] + Ile-tRNA(Ile)[c]</v>
      </c>
      <c r="I1971" s="3" t="b">
        <f>_xlfn.XLOOKUP(RT_gsm[[#This Row],[rxn in SC GSM]],sc_gsm[model_rxn],sc_gsm[Column12],"")</f>
        <v>1</v>
      </c>
      <c r="J1971" s="3" t="str">
        <f>IF(RT_gsm[[#This Row],[Column2]]="REV",FIND("&lt;=&gt;",RT_gsm[[#This Row],[Column8]]),"")</f>
        <v/>
      </c>
    </row>
    <row r="1972" spans="1:10" hidden="1" x14ac:dyDescent="0.2">
      <c r="A1972" t="s">
        <v>2700</v>
      </c>
      <c r="B1972" t="s">
        <v>3902</v>
      </c>
      <c r="C1972" t="str">
        <f>RT_gsm[[#This Row],[model_rxn]]&amp;"_"&amp;RT_gsm[[#This Row],[Column2]]</f>
        <v>ILEt_c_m_FWD</v>
      </c>
      <c r="D1972" t="str">
        <f>_xlfn.XLOOKUP(RT_gsm[[#This Row],[Column3]],SC_enz[name_dir],SC_enz[name_dir],"")</f>
        <v>ILEt_c_m_FWD</v>
      </c>
      <c r="E1972" t="str">
        <f>_xlfn.XLOOKUP(RT_gsm[[#This Row],[model_rxn]],sc_gsm[model_rxn],sc_gsm[model_rxn],"")</f>
        <v>ILEt_c_m</v>
      </c>
      <c r="F1972" s="3" t="str">
        <f>_xlfn.XLOOKUP(RT_gsm[[#This Row],[Column3]],sc_gsm[Column3],sc_gsm[Column3],"")</f>
        <v>ILEt_c_m_FWD</v>
      </c>
      <c r="G1972" s="3" t="str" cm="1">
        <f t="array" ref="G1972">RT_gsm[[#This Row],[model_rxn]]&amp;",r,"&amp;_xlfn.SWITCH(RT_gsm[[#This Row],[Column2]],"REV","lower_bound:-","FWD","upper_bound:")&amp;"1000"</f>
        <v>ILEt_c_m,r,upper_bound:1000</v>
      </c>
      <c r="H1972" s="3" t="str">
        <f>_xlfn.XLOOKUP(RT_gsm[[#This Row],[rxn in SC GSM]],sc_gsm[model_rxn],sc_gsm[yeast8.3.4 equation],"")</f>
        <v>L-isoleucine[v] &lt;=&gt; L-isoleucine[c]</v>
      </c>
      <c r="I1972" s="3" t="b">
        <f>_xlfn.XLOOKUP(RT_gsm[[#This Row],[rxn in SC GSM]],sc_gsm[model_rxn],sc_gsm[Column12],"")</f>
        <v>1</v>
      </c>
      <c r="J1972" s="3" t="str">
        <f>IF(RT_gsm[[#This Row],[Column2]]="REV",FIND("&lt;=&gt;",RT_gsm[[#This Row],[Column8]]),"")</f>
        <v/>
      </c>
    </row>
    <row r="1973" spans="1:10" hidden="1" x14ac:dyDescent="0.2">
      <c r="A1973" t="s">
        <v>2255</v>
      </c>
      <c r="B1973" t="s">
        <v>3903</v>
      </c>
      <c r="C1973" t="str">
        <f>RT_gsm[[#This Row],[model_rxn]]&amp;"_"&amp;RT_gsm[[#This Row],[Column2]]</f>
        <v>ILEt_c_v_REV</v>
      </c>
      <c r="D1973" t="str">
        <f>_xlfn.XLOOKUP(RT_gsm[[#This Row],[Column3]],SC_enz[name_dir],SC_enz[name_dir],"")</f>
        <v>ILEt_c_v_REV</v>
      </c>
      <c r="E1973" t="str">
        <f>_xlfn.XLOOKUP(RT_gsm[[#This Row],[model_rxn]],sc_gsm[model_rxn],sc_gsm[model_rxn],"")</f>
        <v>ILEt_c_v</v>
      </c>
      <c r="F1973" s="3" t="str">
        <f>_xlfn.XLOOKUP(RT_gsm[[#This Row],[Column3]],sc_gsm[Column3],sc_gsm[Column3],"")</f>
        <v>ILEt_c_v_REV</v>
      </c>
      <c r="G1973" s="3" t="str" cm="1">
        <f t="array" ref="G1973">RT_gsm[[#This Row],[model_rxn]]&amp;",r,"&amp;_xlfn.SWITCH(RT_gsm[[#This Row],[Column2]],"REV","lower_bound:-","FWD","upper_bound:")&amp;"1000"</f>
        <v>ILEt_c_v,r,lower_bound:-1000</v>
      </c>
      <c r="H1973" s="3" t="str">
        <f>_xlfn.XLOOKUP(RT_gsm[[#This Row],[rxn in SC GSM]],sc_gsm[model_rxn],sc_gsm[yeast8.3.4 equation],"")</f>
        <v>L-isoleucine[v] &lt;=&gt; L-isoleucine[c]</v>
      </c>
      <c r="I1973" s="3" t="b">
        <f>_xlfn.XLOOKUP(RT_gsm[[#This Row],[rxn in SC GSM]],sc_gsm[model_rxn],sc_gsm[Column12],"")</f>
        <v>1</v>
      </c>
      <c r="J1973" s="3">
        <f>IF(RT_gsm[[#This Row],[Column2]]="REV",FIND("&lt;=&gt;",RT_gsm[[#This Row],[Column8]]),"")</f>
        <v>17</v>
      </c>
    </row>
    <row r="1974" spans="1:10" hidden="1" x14ac:dyDescent="0.2">
      <c r="A1974" t="s">
        <v>2255</v>
      </c>
      <c r="B1974" t="s">
        <v>3902</v>
      </c>
      <c r="C1974" t="str">
        <f>RT_gsm[[#This Row],[model_rxn]]&amp;"_"&amp;RT_gsm[[#This Row],[Column2]]</f>
        <v>ILEt_c_v_FWD</v>
      </c>
      <c r="D1974" t="str">
        <f>_xlfn.XLOOKUP(RT_gsm[[#This Row],[Column3]],SC_enz[name_dir],SC_enz[name_dir],"")</f>
        <v>ILEt_c_v_FWD</v>
      </c>
      <c r="E1974" t="str">
        <f>_xlfn.XLOOKUP(RT_gsm[[#This Row],[model_rxn]],sc_gsm[model_rxn],sc_gsm[model_rxn],"")</f>
        <v>ILEt_c_v</v>
      </c>
      <c r="F1974" s="3" t="str">
        <f>_xlfn.XLOOKUP(RT_gsm[[#This Row],[Column3]],sc_gsm[Column3],sc_gsm[Column3],"")</f>
        <v>ILEt_c_v_FWD</v>
      </c>
      <c r="G1974" s="3" t="str" cm="1">
        <f t="array" ref="G1974">RT_gsm[[#This Row],[model_rxn]]&amp;",r,"&amp;_xlfn.SWITCH(RT_gsm[[#This Row],[Column2]],"REV","lower_bound:-","FWD","upper_bound:")&amp;"1000"</f>
        <v>ILEt_c_v,r,upper_bound:1000</v>
      </c>
      <c r="H1974" s="3" t="str">
        <f>_xlfn.XLOOKUP(RT_gsm[[#This Row],[rxn in SC GSM]],sc_gsm[model_rxn],sc_gsm[yeast8.3.4 equation],"")</f>
        <v>L-isoleucine[v] &lt;=&gt; L-isoleucine[c]</v>
      </c>
      <c r="I1974" s="3" t="b">
        <f>_xlfn.XLOOKUP(RT_gsm[[#This Row],[rxn in SC GSM]],sc_gsm[model_rxn],sc_gsm[Column12],"")</f>
        <v>1</v>
      </c>
      <c r="J1974" s="3" t="str">
        <f>IF(RT_gsm[[#This Row],[Column2]]="REV",FIND("&lt;=&gt;",RT_gsm[[#This Row],[Column8]]),"")</f>
        <v/>
      </c>
    </row>
    <row r="1975" spans="1:10" hidden="1" x14ac:dyDescent="0.2">
      <c r="A1975" t="s">
        <v>2258</v>
      </c>
      <c r="B1975" t="s">
        <v>3902</v>
      </c>
      <c r="C1975" t="str">
        <f>RT_gsm[[#This Row],[model_rxn]]&amp;"_"&amp;RT_gsm[[#This Row],[Column2]]</f>
        <v>ILEtpa_v_FWD</v>
      </c>
      <c r="D1975" t="str">
        <f>_xlfn.XLOOKUP(RT_gsm[[#This Row],[Column3]],SC_enz[name_dir],SC_enz[name_dir],"")</f>
        <v>ILEtpa_v_FWD</v>
      </c>
      <c r="E1975" t="str">
        <f>_xlfn.XLOOKUP(RT_gsm[[#This Row],[model_rxn]],sc_gsm[model_rxn],sc_gsm[model_rxn],"")</f>
        <v>ILEtpa_v</v>
      </c>
      <c r="F1975" s="3" t="str">
        <f>_xlfn.XLOOKUP(RT_gsm[[#This Row],[Column3]],sc_gsm[Column3],sc_gsm[Column3],"")</f>
        <v>ILEtpa_v_FWD</v>
      </c>
      <c r="G1975" s="3" t="str" cm="1">
        <f t="array" ref="G1975">RT_gsm[[#This Row],[model_rxn]]&amp;",r,"&amp;_xlfn.SWITCH(RT_gsm[[#This Row],[Column2]],"REV","lower_bound:-","FWD","upper_bound:")&amp;"1000"</f>
        <v>ILEtpa_v,r,upper_bound:1000</v>
      </c>
      <c r="H1975" s="3" t="str">
        <f>_xlfn.XLOOKUP(RT_gsm[[#This Row],[rxn in SC GSM]],sc_gsm[model_rxn],sc_gsm[yeast8.3.4 equation],"")</f>
        <v>L-isoleucine[v] &lt;=&gt; L-isoleucine[c]</v>
      </c>
      <c r="I1975" s="3" t="b">
        <f>_xlfn.XLOOKUP(RT_gsm[[#This Row],[rxn in SC GSM]],sc_gsm[model_rxn],sc_gsm[Column12],"")</f>
        <v>1</v>
      </c>
      <c r="J1975" s="3" t="str">
        <f>IF(RT_gsm[[#This Row],[Column2]]="REV",FIND("&lt;=&gt;",RT_gsm[[#This Row],[Column8]]),"")</f>
        <v/>
      </c>
    </row>
    <row r="1976" spans="1:10" hidden="1" x14ac:dyDescent="0.2">
      <c r="A1976" t="s">
        <v>2259</v>
      </c>
      <c r="B1976" t="s">
        <v>3902</v>
      </c>
      <c r="C1976" t="str">
        <f>RT_gsm[[#This Row],[model_rxn]]&amp;"_"&amp;RT_gsm[[#This Row],[Column2]]</f>
        <v>ILEtps_v_FWD</v>
      </c>
      <c r="D1976" t="str">
        <f>_xlfn.XLOOKUP(RT_gsm[[#This Row],[Column3]],SC_enz[name_dir],SC_enz[name_dir],"")</f>
        <v>ILEtps_v_FWD</v>
      </c>
      <c r="E1976" t="str">
        <f>_xlfn.XLOOKUP(RT_gsm[[#This Row],[model_rxn]],sc_gsm[model_rxn],sc_gsm[model_rxn],"")</f>
        <v>ILEtps_v</v>
      </c>
      <c r="F1976" s="3" t="str">
        <f>_xlfn.XLOOKUP(RT_gsm[[#This Row],[Column3]],sc_gsm[Column3],sc_gsm[Column3],"")</f>
        <v>ILEtps_v_FWD</v>
      </c>
      <c r="G1976" s="3" t="str" cm="1">
        <f t="array" ref="G1976">RT_gsm[[#This Row],[model_rxn]]&amp;",r,"&amp;_xlfn.SWITCH(RT_gsm[[#This Row],[Column2]],"REV","lower_bound:-","FWD","upper_bound:")&amp;"1000"</f>
        <v>ILEtps_v,r,upper_bound:1000</v>
      </c>
      <c r="H1976" s="3" t="str">
        <f>_xlfn.XLOOKUP(RT_gsm[[#This Row],[rxn in SC GSM]],sc_gsm[model_rxn],sc_gsm[yeast8.3.4 equation],"")</f>
        <v>L-isoleucine[v] &lt;=&gt; L-isoleucine[c]</v>
      </c>
      <c r="I1976" s="3" t="b">
        <f>_xlfn.XLOOKUP(RT_gsm[[#This Row],[rxn in SC GSM]],sc_gsm[model_rxn],sc_gsm[Column12],"")</f>
        <v>1</v>
      </c>
      <c r="J1976" s="3" t="str">
        <f>IF(RT_gsm[[#This Row],[Column2]]="REV",FIND("&lt;=&gt;",RT_gsm[[#This Row],[Column8]]),"")</f>
        <v/>
      </c>
    </row>
    <row r="1977" spans="1:10" hidden="1" x14ac:dyDescent="0.2">
      <c r="A1977" t="s">
        <v>2259</v>
      </c>
      <c r="B1977" t="s">
        <v>3903</v>
      </c>
      <c r="C1977" t="str">
        <f>RT_gsm[[#This Row],[model_rxn]]&amp;"_"&amp;RT_gsm[[#This Row],[Column2]]</f>
        <v>ILEtps_v_REV</v>
      </c>
      <c r="D1977" t="str">
        <f>_xlfn.XLOOKUP(RT_gsm[[#This Row],[Column3]],SC_enz[name_dir],SC_enz[name_dir],"")</f>
        <v/>
      </c>
      <c r="E1977" t="str">
        <f>_xlfn.XLOOKUP(RT_gsm[[#This Row],[model_rxn]],sc_gsm[model_rxn],sc_gsm[model_rxn],"")</f>
        <v>ILEtps_v</v>
      </c>
      <c r="F1977" s="3" t="str">
        <f>_xlfn.XLOOKUP(RT_gsm[[#This Row],[Column3]],sc_gsm[Column3],sc_gsm[Column3],"")</f>
        <v/>
      </c>
      <c r="G1977" s="3" t="str" cm="1">
        <f t="array" ref="G1977">RT_gsm[[#This Row],[model_rxn]]&amp;",r,"&amp;_xlfn.SWITCH(RT_gsm[[#This Row],[Column2]],"REV","lower_bound:-","FWD","upper_bound:")&amp;"1000"</f>
        <v>ILEtps_v,r,lower_bound:-1000</v>
      </c>
      <c r="H1977" s="3" t="str">
        <f>_xlfn.XLOOKUP(RT_gsm[[#This Row],[rxn in SC GSM]],sc_gsm[model_rxn],sc_gsm[yeast8.3.4 equation],"")</f>
        <v>L-isoleucine[v] &lt;=&gt; L-isoleucine[c]</v>
      </c>
      <c r="I1977" s="3" t="b">
        <f>_xlfn.XLOOKUP(RT_gsm[[#This Row],[rxn in SC GSM]],sc_gsm[model_rxn],sc_gsm[Column12],"")</f>
        <v>1</v>
      </c>
      <c r="J1977" s="3">
        <f>IF(RT_gsm[[#This Row],[Column2]]="REV",FIND("&lt;=&gt;",RT_gsm[[#This Row],[Column8]]),"")</f>
        <v>17</v>
      </c>
    </row>
    <row r="1978" spans="1:10" hidden="1" x14ac:dyDescent="0.2">
      <c r="A1978" t="s">
        <v>1113</v>
      </c>
      <c r="B1978" t="s">
        <v>3903</v>
      </c>
      <c r="C1978" t="str">
        <f>RT_gsm[[#This Row],[model_rxn]]&amp;"_"&amp;RT_gsm[[#This Row],[Column2]]</f>
        <v>IMPC_c_REV</v>
      </c>
      <c r="D1978" t="str">
        <f>_xlfn.XLOOKUP(RT_gsm[[#This Row],[Column3]],SC_enz[name_dir],SC_enz[name_dir],"")</f>
        <v>IMPC_c_REV</v>
      </c>
      <c r="E1978" t="str">
        <f>_xlfn.XLOOKUP(RT_gsm[[#This Row],[model_rxn]],sc_gsm[model_rxn],sc_gsm[model_rxn],"")</f>
        <v>IMPC_c</v>
      </c>
      <c r="F1978" s="3" t="str">
        <f>_xlfn.XLOOKUP(RT_gsm[[#This Row],[Column3]],sc_gsm[Column3],sc_gsm[Column3],"")</f>
        <v>IMPC_c_REV</v>
      </c>
      <c r="G1978" s="3" t="str" cm="1">
        <f t="array" ref="G1978">RT_gsm[[#This Row],[model_rxn]]&amp;",r,"&amp;_xlfn.SWITCH(RT_gsm[[#This Row],[Column2]],"REV","lower_bound:-","FWD","upper_bound:")&amp;"1000"</f>
        <v>IMPC_c,r,lower_bound:-1000</v>
      </c>
      <c r="H1978" s="3" t="str">
        <f>_xlfn.XLOOKUP(RT_gsm[[#This Row],[rxn in SC GSM]],sc_gsm[model_rxn],sc_gsm[yeast8.3.4 equation],"")</f>
        <v>phosphoribosyl-formamido-carboxamide[c] &lt;=&gt; H2O[c] + IMP[c]</v>
      </c>
      <c r="I1978" s="3" t="b">
        <f>_xlfn.XLOOKUP(RT_gsm[[#This Row],[rxn in SC GSM]],sc_gsm[model_rxn],sc_gsm[Column12],"")</f>
        <v>1</v>
      </c>
      <c r="J1978" s="3">
        <f>IF(RT_gsm[[#This Row],[Column2]]="REV",FIND("&lt;=&gt;",RT_gsm[[#This Row],[Column8]]),"")</f>
        <v>41</v>
      </c>
    </row>
    <row r="1979" spans="1:10" hidden="1" x14ac:dyDescent="0.2">
      <c r="A1979" t="s">
        <v>1113</v>
      </c>
      <c r="B1979" t="s">
        <v>3902</v>
      </c>
      <c r="C1979" t="str">
        <f>RT_gsm[[#This Row],[model_rxn]]&amp;"_"&amp;RT_gsm[[#This Row],[Column2]]</f>
        <v>IMPC_c_FWD</v>
      </c>
      <c r="D1979" t="str">
        <f>_xlfn.XLOOKUP(RT_gsm[[#This Row],[Column3]],SC_enz[name_dir],SC_enz[name_dir],"")</f>
        <v>IMPC_c_FWD</v>
      </c>
      <c r="E1979" t="str">
        <f>_xlfn.XLOOKUP(RT_gsm[[#This Row],[model_rxn]],sc_gsm[model_rxn],sc_gsm[model_rxn],"")</f>
        <v>IMPC_c</v>
      </c>
      <c r="F1979" s="3" t="str">
        <f>_xlfn.XLOOKUP(RT_gsm[[#This Row],[Column3]],sc_gsm[Column3],sc_gsm[Column3],"")</f>
        <v>IMPC_c_FWD</v>
      </c>
      <c r="G1979" s="3" t="str" cm="1">
        <f t="array" ref="G1979">RT_gsm[[#This Row],[model_rxn]]&amp;",r,"&amp;_xlfn.SWITCH(RT_gsm[[#This Row],[Column2]],"REV","lower_bound:-","FWD","upper_bound:")&amp;"1000"</f>
        <v>IMPC_c,r,upper_bound:1000</v>
      </c>
      <c r="H1979" s="3" t="str">
        <f>_xlfn.XLOOKUP(RT_gsm[[#This Row],[rxn in SC GSM]],sc_gsm[model_rxn],sc_gsm[yeast8.3.4 equation],"")</f>
        <v>phosphoribosyl-formamido-carboxamide[c] &lt;=&gt; H2O[c] + IMP[c]</v>
      </c>
      <c r="I1979" s="3" t="b">
        <f>_xlfn.XLOOKUP(RT_gsm[[#This Row],[rxn in SC GSM]],sc_gsm[model_rxn],sc_gsm[Column12],"")</f>
        <v>1</v>
      </c>
      <c r="J1979" s="3" t="str">
        <f>IF(RT_gsm[[#This Row],[Column2]]="REV",FIND("&lt;=&gt;",RT_gsm[[#This Row],[Column8]]),"")</f>
        <v/>
      </c>
    </row>
    <row r="1980" spans="1:10" hidden="1" x14ac:dyDescent="0.2">
      <c r="A1980" t="s">
        <v>1094</v>
      </c>
      <c r="B1980" t="s">
        <v>3902</v>
      </c>
      <c r="C1980" t="str">
        <f>RT_gsm[[#This Row],[model_rxn]]&amp;"_"&amp;RT_gsm[[#This Row],[Column2]]</f>
        <v>IMPD_c_FWD</v>
      </c>
      <c r="D1980" t="str">
        <f>_xlfn.XLOOKUP(RT_gsm[[#This Row],[Column3]],SC_enz[name_dir],SC_enz[name_dir],"")</f>
        <v>IMPD_c_FWD</v>
      </c>
      <c r="E1980" t="str">
        <f>_xlfn.XLOOKUP(RT_gsm[[#This Row],[model_rxn]],sc_gsm[model_rxn],sc_gsm[model_rxn],"")</f>
        <v>IMPD_c</v>
      </c>
      <c r="F1980" s="3" t="str">
        <f>_xlfn.XLOOKUP(RT_gsm[[#This Row],[Column3]],sc_gsm[Column3],sc_gsm[Column3],"")</f>
        <v>IMPD_c_FWD</v>
      </c>
      <c r="G1980" s="3" t="str" cm="1">
        <f t="array" ref="G1980">RT_gsm[[#This Row],[model_rxn]]&amp;",r,"&amp;_xlfn.SWITCH(RT_gsm[[#This Row],[Column2]],"REV","lower_bound:-","FWD","upper_bound:")&amp;"1000"</f>
        <v>IMPD_c,r,upper_bound:1000</v>
      </c>
      <c r="H1980" s="3" t="str">
        <f>_xlfn.XLOOKUP(RT_gsm[[#This Row],[rxn in SC GSM]],sc_gsm[model_rxn],sc_gsm[yeast8.3.4 equation],"")</f>
        <v>H2O[c] + IMP[c] + NAD[c] =&gt; H+[c] + NADH[c] + xanthosine-5-phosphate[c]</v>
      </c>
      <c r="I1980" s="3" t="b">
        <f>_xlfn.XLOOKUP(RT_gsm[[#This Row],[rxn in SC GSM]],sc_gsm[model_rxn],sc_gsm[Column12],"")</f>
        <v>1</v>
      </c>
      <c r="J1980" s="3" t="str">
        <f>IF(RT_gsm[[#This Row],[Column2]]="REV",FIND("&lt;=&gt;",RT_gsm[[#This Row],[Column8]]),"")</f>
        <v/>
      </c>
    </row>
    <row r="1981" spans="1:10" hidden="1" x14ac:dyDescent="0.2">
      <c r="A1981" t="s">
        <v>2662</v>
      </c>
      <c r="B1981" t="s">
        <v>3903</v>
      </c>
      <c r="C1981" t="str">
        <f>RT_gsm[[#This Row],[model_rxn]]&amp;"_"&amp;RT_gsm[[#This Row],[Column2]]</f>
        <v>IND3ACt_c_m_REV</v>
      </c>
      <c r="D1981" t="str">
        <f>_xlfn.XLOOKUP(RT_gsm[[#This Row],[Column3]],SC_enz[name_dir],SC_enz[name_dir],"")</f>
        <v>IND3ACt_c_m_REV</v>
      </c>
      <c r="E1981" t="str">
        <f>_xlfn.XLOOKUP(RT_gsm[[#This Row],[model_rxn]],sc_gsm[model_rxn],sc_gsm[model_rxn],"")</f>
        <v>IND3ACt_c_m</v>
      </c>
      <c r="F1981" s="3" t="str">
        <f>_xlfn.XLOOKUP(RT_gsm[[#This Row],[Column3]],sc_gsm[Column3],sc_gsm[Column3],"")</f>
        <v>IND3ACt_c_m_REV</v>
      </c>
      <c r="G1981" s="3" t="str" cm="1">
        <f t="array" ref="G1981">RT_gsm[[#This Row],[model_rxn]]&amp;",r,"&amp;_xlfn.SWITCH(RT_gsm[[#This Row],[Column2]],"REV","lower_bound:-","FWD","upper_bound:")&amp;"1000"</f>
        <v>IND3ACt_c_m,r,lower_bound:-1000</v>
      </c>
      <c r="H1981" s="3" t="str">
        <f>_xlfn.XLOOKUP(RT_gsm[[#This Row],[rxn in SC GSM]],sc_gsm[model_rxn],sc_gsm[yeast8.3.4 equation],"")</f>
        <v>indole-3-acetate[c] &lt;=&gt; indole-3-acetate[m]</v>
      </c>
      <c r="I1981" s="3" t="b">
        <f>_xlfn.XLOOKUP(RT_gsm[[#This Row],[rxn in SC GSM]],sc_gsm[model_rxn],sc_gsm[Column12],"")</f>
        <v>1</v>
      </c>
      <c r="J1981" s="3">
        <f>IF(RT_gsm[[#This Row],[Column2]]="REV",FIND("&lt;=&gt;",RT_gsm[[#This Row],[Column8]]),"")</f>
        <v>21</v>
      </c>
    </row>
    <row r="1982" spans="1:10" hidden="1" x14ac:dyDescent="0.2">
      <c r="A1982" t="s">
        <v>2662</v>
      </c>
      <c r="B1982" t="s">
        <v>3902</v>
      </c>
      <c r="C1982" t="str">
        <f>RT_gsm[[#This Row],[model_rxn]]&amp;"_"&amp;RT_gsm[[#This Row],[Column2]]</f>
        <v>IND3ACt_c_m_FWD</v>
      </c>
      <c r="D1982" t="str">
        <f>_xlfn.XLOOKUP(RT_gsm[[#This Row],[Column3]],SC_enz[name_dir],SC_enz[name_dir],"")</f>
        <v>IND3ACt_c_m_FWD</v>
      </c>
      <c r="E1982" t="str">
        <f>_xlfn.XLOOKUP(RT_gsm[[#This Row],[model_rxn]],sc_gsm[model_rxn],sc_gsm[model_rxn],"")</f>
        <v>IND3ACt_c_m</v>
      </c>
      <c r="F1982" s="3" t="str">
        <f>_xlfn.XLOOKUP(RT_gsm[[#This Row],[Column3]],sc_gsm[Column3],sc_gsm[Column3],"")</f>
        <v>IND3ACt_c_m_FWD</v>
      </c>
      <c r="G1982" s="3" t="str" cm="1">
        <f t="array" ref="G1982">RT_gsm[[#This Row],[model_rxn]]&amp;",r,"&amp;_xlfn.SWITCH(RT_gsm[[#This Row],[Column2]],"REV","lower_bound:-","FWD","upper_bound:")&amp;"1000"</f>
        <v>IND3ACt_c_m,r,upper_bound:1000</v>
      </c>
      <c r="H1982" s="3" t="str">
        <f>_xlfn.XLOOKUP(RT_gsm[[#This Row],[rxn in SC GSM]],sc_gsm[model_rxn],sc_gsm[yeast8.3.4 equation],"")</f>
        <v>indole-3-acetate[c] &lt;=&gt; indole-3-acetate[m]</v>
      </c>
      <c r="I1982" s="3" t="b">
        <f>_xlfn.XLOOKUP(RT_gsm[[#This Row],[rxn in SC GSM]],sc_gsm[model_rxn],sc_gsm[Column12],"")</f>
        <v>1</v>
      </c>
      <c r="J1982" s="3" t="str">
        <f>IF(RT_gsm[[#This Row],[Column2]]="REV",FIND("&lt;=&gt;",RT_gsm[[#This Row],[Column8]]),"")</f>
        <v/>
      </c>
    </row>
    <row r="1983" spans="1:10" hidden="1" x14ac:dyDescent="0.2">
      <c r="A1983" t="s">
        <v>2820</v>
      </c>
      <c r="B1983" t="s">
        <v>3903</v>
      </c>
      <c r="C1983" t="str">
        <f>RT_gsm[[#This Row],[model_rxn]]&amp;"_"&amp;RT_gsm[[#This Row],[Column2]]</f>
        <v>IND3ETHt_c_e_REV</v>
      </c>
      <c r="D1983" t="str">
        <f>_xlfn.XLOOKUP(RT_gsm[[#This Row],[Column3]],SC_enz[name_dir],SC_enz[name_dir],"")</f>
        <v>IND3ETHt_c_e_REV</v>
      </c>
      <c r="E1983" t="str">
        <f>_xlfn.XLOOKUP(RT_gsm[[#This Row],[model_rxn]],sc_gsm[model_rxn],sc_gsm[model_rxn],"")</f>
        <v>IND3ETHt_c_e</v>
      </c>
      <c r="F1983" s="3" t="str">
        <f>_xlfn.XLOOKUP(RT_gsm[[#This Row],[Column3]],sc_gsm[Column3],sc_gsm[Column3],"")</f>
        <v>IND3ETHt_c_e_REV</v>
      </c>
      <c r="G1983" s="3" t="str" cm="1">
        <f t="array" ref="G1983">RT_gsm[[#This Row],[model_rxn]]&amp;",r,"&amp;_xlfn.SWITCH(RT_gsm[[#This Row],[Column2]],"REV","lower_bound:-","FWD","upper_bound:")&amp;"1000"</f>
        <v>IND3ETHt_c_e,r,lower_bound:-1000</v>
      </c>
      <c r="H1983" s="3" t="str">
        <f>_xlfn.XLOOKUP(RT_gsm[[#This Row],[rxn in SC GSM]],sc_gsm[model_rxn],sc_gsm[yeast8.3.4 equation],"")</f>
        <v>tryptophol[c] &lt;=&gt; tryptophol[e]</v>
      </c>
      <c r="I1983" s="3" t="b">
        <f>_xlfn.XLOOKUP(RT_gsm[[#This Row],[rxn in SC GSM]],sc_gsm[model_rxn],sc_gsm[Column12],"")</f>
        <v>1</v>
      </c>
      <c r="J1983" s="3">
        <f>IF(RT_gsm[[#This Row],[Column2]]="REV",FIND("&lt;=&gt;",RT_gsm[[#This Row],[Column8]]),"")</f>
        <v>15</v>
      </c>
    </row>
    <row r="1984" spans="1:10" hidden="1" x14ac:dyDescent="0.2">
      <c r="A1984" t="s">
        <v>2820</v>
      </c>
      <c r="B1984" t="s">
        <v>3902</v>
      </c>
      <c r="C1984" t="str">
        <f>RT_gsm[[#This Row],[model_rxn]]&amp;"_"&amp;RT_gsm[[#This Row],[Column2]]</f>
        <v>IND3ETHt_c_e_FWD</v>
      </c>
      <c r="D1984" t="str">
        <f>_xlfn.XLOOKUP(RT_gsm[[#This Row],[Column3]],SC_enz[name_dir],SC_enz[name_dir],"")</f>
        <v>IND3ETHt_c_e_FWD</v>
      </c>
      <c r="E1984" t="str">
        <f>_xlfn.XLOOKUP(RT_gsm[[#This Row],[model_rxn]],sc_gsm[model_rxn],sc_gsm[model_rxn],"")</f>
        <v>IND3ETHt_c_e</v>
      </c>
      <c r="F1984" s="3" t="str">
        <f>_xlfn.XLOOKUP(RT_gsm[[#This Row],[Column3]],sc_gsm[Column3],sc_gsm[Column3],"")</f>
        <v>IND3ETHt_c_e_FWD</v>
      </c>
      <c r="G1984" s="3" t="str" cm="1">
        <f t="array" ref="G1984">RT_gsm[[#This Row],[model_rxn]]&amp;",r,"&amp;_xlfn.SWITCH(RT_gsm[[#This Row],[Column2]],"REV","lower_bound:-","FWD","upper_bound:")&amp;"1000"</f>
        <v>IND3ETHt_c_e,r,upper_bound:1000</v>
      </c>
      <c r="H1984" s="3" t="str">
        <f>_xlfn.XLOOKUP(RT_gsm[[#This Row],[rxn in SC GSM]],sc_gsm[model_rxn],sc_gsm[yeast8.3.4 equation],"")</f>
        <v>tryptophol[c] &lt;=&gt; tryptophol[e]</v>
      </c>
      <c r="I1984" s="3" t="b">
        <f>_xlfn.XLOOKUP(RT_gsm[[#This Row],[rxn in SC GSM]],sc_gsm[model_rxn],sc_gsm[Column12],"")</f>
        <v>1</v>
      </c>
      <c r="J1984" s="3" t="str">
        <f>IF(RT_gsm[[#This Row],[Column2]]="REV",FIND("&lt;=&gt;",RT_gsm[[#This Row],[Column8]]),"")</f>
        <v/>
      </c>
    </row>
    <row r="1985" spans="1:10" hidden="1" x14ac:dyDescent="0.2">
      <c r="A1985" t="s">
        <v>2821</v>
      </c>
      <c r="B1985" t="s">
        <v>3903</v>
      </c>
      <c r="C1985" t="str">
        <f>RT_gsm[[#This Row],[model_rxn]]&amp;"_"&amp;RT_gsm[[#This Row],[Column2]]</f>
        <v>IND3ETHt_c_m_REV</v>
      </c>
      <c r="D1985" t="str">
        <f>_xlfn.XLOOKUP(RT_gsm[[#This Row],[Column3]],SC_enz[name_dir],SC_enz[name_dir],"")</f>
        <v>IND3ETHt_c_m_REV</v>
      </c>
      <c r="E1985" t="str">
        <f>_xlfn.XLOOKUP(RT_gsm[[#This Row],[model_rxn]],sc_gsm[model_rxn],sc_gsm[model_rxn],"")</f>
        <v>IND3ETHt_c_m</v>
      </c>
      <c r="F1985" s="3" t="str">
        <f>_xlfn.XLOOKUP(RT_gsm[[#This Row],[Column3]],sc_gsm[Column3],sc_gsm[Column3],"")</f>
        <v>IND3ETHt_c_m_REV</v>
      </c>
      <c r="G1985" s="3" t="str" cm="1">
        <f t="array" ref="G1985">RT_gsm[[#This Row],[model_rxn]]&amp;",r,"&amp;_xlfn.SWITCH(RT_gsm[[#This Row],[Column2]],"REV","lower_bound:-","FWD","upper_bound:")&amp;"1000"</f>
        <v>IND3ETHt_c_m,r,lower_bound:-1000</v>
      </c>
      <c r="H1985" s="3" t="str">
        <f>_xlfn.XLOOKUP(RT_gsm[[#This Row],[rxn in SC GSM]],sc_gsm[model_rxn],sc_gsm[yeast8.3.4 equation],"")</f>
        <v>tryptophol[c] &lt;=&gt; tryptophol[e]</v>
      </c>
      <c r="I1985" s="3" t="b">
        <f>_xlfn.XLOOKUP(RT_gsm[[#This Row],[rxn in SC GSM]],sc_gsm[model_rxn],sc_gsm[Column12],"")</f>
        <v>1</v>
      </c>
      <c r="J1985" s="3">
        <f>IF(RT_gsm[[#This Row],[Column2]]="REV",FIND("&lt;=&gt;",RT_gsm[[#This Row],[Column8]]),"")</f>
        <v>15</v>
      </c>
    </row>
    <row r="1986" spans="1:10" hidden="1" x14ac:dyDescent="0.2">
      <c r="A1986" t="s">
        <v>2821</v>
      </c>
      <c r="B1986" t="s">
        <v>3902</v>
      </c>
      <c r="C1986" t="str">
        <f>RT_gsm[[#This Row],[model_rxn]]&amp;"_"&amp;RT_gsm[[#This Row],[Column2]]</f>
        <v>IND3ETHt_c_m_FWD</v>
      </c>
      <c r="D1986" t="str">
        <f>_xlfn.XLOOKUP(RT_gsm[[#This Row],[Column3]],SC_enz[name_dir],SC_enz[name_dir],"")</f>
        <v>IND3ETHt_c_m_FWD</v>
      </c>
      <c r="E1986" t="str">
        <f>_xlfn.XLOOKUP(RT_gsm[[#This Row],[model_rxn]],sc_gsm[model_rxn],sc_gsm[model_rxn],"")</f>
        <v>IND3ETHt_c_m</v>
      </c>
      <c r="F1986" s="3" t="str">
        <f>_xlfn.XLOOKUP(RT_gsm[[#This Row],[Column3]],sc_gsm[Column3],sc_gsm[Column3],"")</f>
        <v>IND3ETHt_c_m_FWD</v>
      </c>
      <c r="G1986" s="3" t="str" cm="1">
        <f t="array" ref="G1986">RT_gsm[[#This Row],[model_rxn]]&amp;",r,"&amp;_xlfn.SWITCH(RT_gsm[[#This Row],[Column2]],"REV","lower_bound:-","FWD","upper_bound:")&amp;"1000"</f>
        <v>IND3ETHt_c_m,r,upper_bound:1000</v>
      </c>
      <c r="H1986" s="3" t="str">
        <f>_xlfn.XLOOKUP(RT_gsm[[#This Row],[rxn in SC GSM]],sc_gsm[model_rxn],sc_gsm[yeast8.3.4 equation],"")</f>
        <v>tryptophol[c] &lt;=&gt; tryptophol[e]</v>
      </c>
      <c r="I1986" s="3" t="b">
        <f>_xlfn.XLOOKUP(RT_gsm[[#This Row],[rxn in SC GSM]],sc_gsm[model_rxn],sc_gsm[Column12],"")</f>
        <v>1</v>
      </c>
      <c r="J1986" s="3" t="str">
        <f>IF(RT_gsm[[#This Row],[Column2]]="REV",FIND("&lt;=&gt;",RT_gsm[[#This Row],[Column8]]),"")</f>
        <v/>
      </c>
    </row>
    <row r="1987" spans="1:10" hidden="1" x14ac:dyDescent="0.2">
      <c r="A1987" t="s">
        <v>1105</v>
      </c>
      <c r="B1987" t="s">
        <v>3902</v>
      </c>
      <c r="C1987" t="str">
        <f>RT_gsm[[#This Row],[model_rxn]]&amp;"_"&amp;RT_gsm[[#This Row],[Column2]]</f>
        <v>INDPYRD_c_FWD</v>
      </c>
      <c r="D1987" t="str">
        <f>_xlfn.XLOOKUP(RT_gsm[[#This Row],[Column3]],SC_enz[name_dir],SC_enz[name_dir],"")</f>
        <v>INDPYRD_c_FWD</v>
      </c>
      <c r="E1987" t="str">
        <f>_xlfn.XLOOKUP(RT_gsm[[#This Row],[model_rxn]],sc_gsm[model_rxn],sc_gsm[model_rxn],"")</f>
        <v>INDPYRD_c</v>
      </c>
      <c r="F1987" s="3" t="str">
        <f>_xlfn.XLOOKUP(RT_gsm[[#This Row],[Column3]],sc_gsm[Column3],sc_gsm[Column3],"")</f>
        <v>INDPYRD_c_FWD</v>
      </c>
      <c r="G1987" s="3" t="str" cm="1">
        <f t="array" ref="G1987">RT_gsm[[#This Row],[model_rxn]]&amp;",r,"&amp;_xlfn.SWITCH(RT_gsm[[#This Row],[Column2]],"REV","lower_bound:-","FWD","upper_bound:")&amp;"1000"</f>
        <v>INDPYRD_c,r,upper_bound:1000</v>
      </c>
      <c r="H1987" s="3" t="str">
        <f>_xlfn.XLOOKUP(RT_gsm[[#This Row],[rxn in SC GSM]],sc_gsm[model_rxn],sc_gsm[yeast8.3.4 equation],"")</f>
        <v>H+[c] + indole-3-pyruvate[c] =&gt; carbon dioxide[c] + indol-3-ylacetaldehyde[c]</v>
      </c>
      <c r="I1987" s="3" t="b">
        <f>_xlfn.XLOOKUP(RT_gsm[[#This Row],[rxn in SC GSM]],sc_gsm[model_rxn],sc_gsm[Column12],"")</f>
        <v>1</v>
      </c>
      <c r="J1987" s="3" t="str">
        <f>IF(RT_gsm[[#This Row],[Column2]]="REV",FIND("&lt;=&gt;",RT_gsm[[#This Row],[Column8]]),"")</f>
        <v/>
      </c>
    </row>
    <row r="1988" spans="1:10" hidden="1" x14ac:dyDescent="0.2">
      <c r="A1988" t="s">
        <v>5724</v>
      </c>
      <c r="B1988" t="s">
        <v>3903</v>
      </c>
      <c r="C1988" t="str">
        <f>RT_gsm[[#This Row],[model_rxn]]&amp;"_"&amp;RT_gsm[[#This Row],[Column2]]</f>
        <v>INO3GALT_c_REV</v>
      </c>
      <c r="D1988" t="str">
        <f>_xlfn.XLOOKUP(RT_gsm[[#This Row],[Column3]],SC_enz[name_dir],SC_enz[name_dir],"")</f>
        <v/>
      </c>
      <c r="E1988" t="str">
        <f>_xlfn.XLOOKUP(RT_gsm[[#This Row],[model_rxn]],sc_gsm[model_rxn],sc_gsm[model_rxn],"")</f>
        <v/>
      </c>
      <c r="F1988" s="3" t="str">
        <f>_xlfn.XLOOKUP(RT_gsm[[#This Row],[Column3]],sc_gsm[Column3],sc_gsm[Column3],"")</f>
        <v/>
      </c>
      <c r="G1988" s="3" t="str" cm="1">
        <f t="array" ref="G1988">RT_gsm[[#This Row],[model_rxn]]&amp;",r,"&amp;_xlfn.SWITCH(RT_gsm[[#This Row],[Column2]],"REV","lower_bound:-","FWD","upper_bound:")&amp;"1000"</f>
        <v>INO3GALT_c,r,lower_bound:-1000</v>
      </c>
      <c r="H1988" s="3" t="str">
        <f>_xlfn.XLOOKUP(RT_gsm[[#This Row],[rxn in SC GSM]],sc_gsm[model_rxn],sc_gsm[yeast8.3.4 equation],"")</f>
        <v/>
      </c>
      <c r="I1988" s="3" t="str">
        <f>_xlfn.XLOOKUP(RT_gsm[[#This Row],[rxn in SC GSM]],sc_gsm[model_rxn],sc_gsm[Column12],"")</f>
        <v/>
      </c>
      <c r="J1988" s="3" t="e">
        <f>IF(RT_gsm[[#This Row],[Column2]]="REV",FIND("&lt;=&gt;",RT_gsm[[#This Row],[Column8]]),"")</f>
        <v>#VALUE!</v>
      </c>
    </row>
    <row r="1989" spans="1:10" hidden="1" x14ac:dyDescent="0.2">
      <c r="A1989" t="s">
        <v>5724</v>
      </c>
      <c r="B1989" t="s">
        <v>3902</v>
      </c>
      <c r="C1989" t="str">
        <f>RT_gsm[[#This Row],[model_rxn]]&amp;"_"&amp;RT_gsm[[#This Row],[Column2]]</f>
        <v>INO3GALT_c_FWD</v>
      </c>
      <c r="D1989" t="str">
        <f>_xlfn.XLOOKUP(RT_gsm[[#This Row],[Column3]],SC_enz[name_dir],SC_enz[name_dir],"")</f>
        <v/>
      </c>
      <c r="E1989" t="str">
        <f>_xlfn.XLOOKUP(RT_gsm[[#This Row],[model_rxn]],sc_gsm[model_rxn],sc_gsm[model_rxn],"")</f>
        <v/>
      </c>
      <c r="F1989" s="3" t="str">
        <f>_xlfn.XLOOKUP(RT_gsm[[#This Row],[Column3]],sc_gsm[Column3],sc_gsm[Column3],"")</f>
        <v/>
      </c>
      <c r="G1989" s="3" t="str" cm="1">
        <f t="array" ref="G1989">RT_gsm[[#This Row],[model_rxn]]&amp;",r,"&amp;_xlfn.SWITCH(RT_gsm[[#This Row],[Column2]],"REV","lower_bound:-","FWD","upper_bound:")&amp;"1000"</f>
        <v>INO3GALT_c,r,upper_bound:1000</v>
      </c>
      <c r="H1989" s="3" t="str">
        <f>_xlfn.XLOOKUP(RT_gsm[[#This Row],[rxn in SC GSM]],sc_gsm[model_rxn],sc_gsm[yeast8.3.4 equation],"")</f>
        <v/>
      </c>
      <c r="I1989" s="3" t="str">
        <f>_xlfn.XLOOKUP(RT_gsm[[#This Row],[rxn in SC GSM]],sc_gsm[model_rxn],sc_gsm[Column12],"")</f>
        <v/>
      </c>
      <c r="J1989" s="3" t="str">
        <f>IF(RT_gsm[[#This Row],[Column2]]="REV",FIND("&lt;=&gt;",RT_gsm[[#This Row],[Column8]]),"")</f>
        <v/>
      </c>
    </row>
    <row r="1990" spans="1:10" hidden="1" x14ac:dyDescent="0.2">
      <c r="A1990" t="s">
        <v>5729</v>
      </c>
      <c r="B1990" t="s">
        <v>3902</v>
      </c>
      <c r="C1990" t="str">
        <f>RT_gsm[[#This Row],[model_rxn]]&amp;"_"&amp;RT_gsm[[#This Row],[Column2]]</f>
        <v>INOSHP3H_v_FWD</v>
      </c>
      <c r="D1990" t="str">
        <f>_xlfn.XLOOKUP(RT_gsm[[#This Row],[Column3]],SC_enz[name_dir],SC_enz[name_dir],"")</f>
        <v/>
      </c>
      <c r="E1990" t="str">
        <f>_xlfn.XLOOKUP(RT_gsm[[#This Row],[model_rxn]],sc_gsm[model_rxn],sc_gsm[model_rxn],"")</f>
        <v/>
      </c>
      <c r="F1990" s="3" t="str">
        <f>_xlfn.XLOOKUP(RT_gsm[[#This Row],[Column3]],sc_gsm[Column3],sc_gsm[Column3],"")</f>
        <v/>
      </c>
      <c r="G1990" s="3" t="str" cm="1">
        <f t="array" ref="G1990">RT_gsm[[#This Row],[model_rxn]]&amp;",r,"&amp;_xlfn.SWITCH(RT_gsm[[#This Row],[Column2]],"REV","lower_bound:-","FWD","upper_bound:")&amp;"1000"</f>
        <v>INOSHP3H_v,r,upper_bound:1000</v>
      </c>
      <c r="H1990" s="3" t="str">
        <f>_xlfn.XLOOKUP(RT_gsm[[#This Row],[rxn in SC GSM]],sc_gsm[model_rxn],sc_gsm[yeast8.3.4 equation],"")</f>
        <v/>
      </c>
      <c r="I1990" s="3" t="str">
        <f>_xlfn.XLOOKUP(RT_gsm[[#This Row],[rxn in SC GSM]],sc_gsm[model_rxn],sc_gsm[Column12],"")</f>
        <v/>
      </c>
      <c r="J1990" s="3" t="str">
        <f>IF(RT_gsm[[#This Row],[Column2]]="REV",FIND("&lt;=&gt;",RT_gsm[[#This Row],[Column8]]),"")</f>
        <v/>
      </c>
    </row>
    <row r="1991" spans="1:10" hidden="1" x14ac:dyDescent="0.2">
      <c r="A1991" t="s">
        <v>2664</v>
      </c>
      <c r="B1991" t="s">
        <v>3903</v>
      </c>
      <c r="C1991" t="str">
        <f>RT_gsm[[#This Row],[model_rxn]]&amp;"_"&amp;RT_gsm[[#This Row],[Column2]]</f>
        <v>INOSHPt_c_n_REV</v>
      </c>
      <c r="D1991" t="str">
        <f>_xlfn.XLOOKUP(RT_gsm[[#This Row],[Column3]],SC_enz[name_dir],SC_enz[name_dir],"")</f>
        <v>INOSHPt_c_n_REV</v>
      </c>
      <c r="E1991" t="str">
        <f>_xlfn.XLOOKUP(RT_gsm[[#This Row],[model_rxn]],sc_gsm[model_rxn],sc_gsm[model_rxn],"")</f>
        <v>INOSHPt_c_n</v>
      </c>
      <c r="F1991" s="3" t="str">
        <f>_xlfn.XLOOKUP(RT_gsm[[#This Row],[Column3]],sc_gsm[Column3],sc_gsm[Column3],"")</f>
        <v>INOSHPt_c_n_REV</v>
      </c>
      <c r="G1991" s="3" t="str" cm="1">
        <f t="array" ref="G1991">RT_gsm[[#This Row],[model_rxn]]&amp;",r,"&amp;_xlfn.SWITCH(RT_gsm[[#This Row],[Column2]],"REV","lower_bound:-","FWD","upper_bound:")&amp;"1000"</f>
        <v>INOSHPt_c_n,r,lower_bound:-1000</v>
      </c>
      <c r="H1991" s="3" t="str">
        <f>_xlfn.XLOOKUP(RT_gsm[[#This Row],[rxn in SC GSM]],sc_gsm[model_rxn],sc_gsm[yeast8.3.4 equation],"")</f>
        <v>myo-inositol hexakisphosphate[c] &lt;=&gt; myo-inositol hexakisphosphate[n]</v>
      </c>
      <c r="I1991" s="3" t="b">
        <f>_xlfn.XLOOKUP(RT_gsm[[#This Row],[rxn in SC GSM]],sc_gsm[model_rxn],sc_gsm[Column12],"")</f>
        <v>1</v>
      </c>
      <c r="J1991" s="3">
        <f>IF(RT_gsm[[#This Row],[Column2]]="REV",FIND("&lt;=&gt;",RT_gsm[[#This Row],[Column8]]),"")</f>
        <v>34</v>
      </c>
    </row>
    <row r="1992" spans="1:10" hidden="1" x14ac:dyDescent="0.2">
      <c r="A1992" t="s">
        <v>2664</v>
      </c>
      <c r="B1992" t="s">
        <v>3902</v>
      </c>
      <c r="C1992" t="str">
        <f>RT_gsm[[#This Row],[model_rxn]]&amp;"_"&amp;RT_gsm[[#This Row],[Column2]]</f>
        <v>INOSHPt_c_n_FWD</v>
      </c>
      <c r="D1992" t="str">
        <f>_xlfn.XLOOKUP(RT_gsm[[#This Row],[Column3]],SC_enz[name_dir],SC_enz[name_dir],"")</f>
        <v>INOSHPt_c_n_FWD</v>
      </c>
      <c r="E1992" t="str">
        <f>_xlfn.XLOOKUP(RT_gsm[[#This Row],[model_rxn]],sc_gsm[model_rxn],sc_gsm[model_rxn],"")</f>
        <v>INOSHPt_c_n</v>
      </c>
      <c r="F1992" s="3" t="str">
        <f>_xlfn.XLOOKUP(RT_gsm[[#This Row],[Column3]],sc_gsm[Column3],sc_gsm[Column3],"")</f>
        <v>INOSHPt_c_n_FWD</v>
      </c>
      <c r="G1992" s="3" t="str" cm="1">
        <f t="array" ref="G1992">RT_gsm[[#This Row],[model_rxn]]&amp;",r,"&amp;_xlfn.SWITCH(RT_gsm[[#This Row],[Column2]],"REV","lower_bound:-","FWD","upper_bound:")&amp;"1000"</f>
        <v>INOSHPt_c_n,r,upper_bound:1000</v>
      </c>
      <c r="H1992" s="3" t="str">
        <f>_xlfn.XLOOKUP(RT_gsm[[#This Row],[rxn in SC GSM]],sc_gsm[model_rxn],sc_gsm[yeast8.3.4 equation],"")</f>
        <v>myo-inositol hexakisphosphate[c] &lt;=&gt; myo-inositol hexakisphosphate[n]</v>
      </c>
      <c r="I1992" s="3" t="b">
        <f>_xlfn.XLOOKUP(RT_gsm[[#This Row],[rxn in SC GSM]],sc_gsm[model_rxn],sc_gsm[Column12],"")</f>
        <v>1</v>
      </c>
      <c r="J1992" s="3" t="str">
        <f>IF(RT_gsm[[#This Row],[Column2]]="REV",FIND("&lt;=&gt;",RT_gsm[[#This Row],[Column8]]),"")</f>
        <v/>
      </c>
    </row>
    <row r="1993" spans="1:10" hidden="1" x14ac:dyDescent="0.2">
      <c r="A1993" t="s">
        <v>2898</v>
      </c>
      <c r="B1993" t="s">
        <v>3903</v>
      </c>
      <c r="C1993" t="str">
        <f>RT_gsm[[#This Row],[model_rxn]]&amp;"_"&amp;RT_gsm[[#This Row],[Column2]]</f>
        <v>INOSTt_c_rm_REV</v>
      </c>
      <c r="D1993" t="str">
        <f>_xlfn.XLOOKUP(RT_gsm[[#This Row],[Column3]],SC_enz[name_dir],SC_enz[name_dir],"")</f>
        <v>INOSTt_c_rm_REV</v>
      </c>
      <c r="E1993" t="str">
        <f>_xlfn.XLOOKUP(RT_gsm[[#This Row],[model_rxn]],sc_gsm[model_rxn],sc_gsm[model_rxn],"")</f>
        <v>INOSTt_c_rm</v>
      </c>
      <c r="F1993" s="3" t="str">
        <f>_xlfn.XLOOKUP(RT_gsm[[#This Row],[Column3]],sc_gsm[Column3],sc_gsm[Column3],"")</f>
        <v>INOSTt_c_rm_REV</v>
      </c>
      <c r="G1993" s="3" t="str" cm="1">
        <f t="array" ref="G1993">RT_gsm[[#This Row],[model_rxn]]&amp;",r,"&amp;_xlfn.SWITCH(RT_gsm[[#This Row],[Column2]],"REV","lower_bound:-","FWD","upper_bound:")&amp;"1000"</f>
        <v>INOSTt_c_rm,r,lower_bound:-1000</v>
      </c>
      <c r="H1993" s="3" t="str">
        <f>_xlfn.XLOOKUP(RT_gsm[[#This Row],[rxn in SC GSM]],sc_gsm[model_rxn],sc_gsm[yeast8.3.4 equation],"")</f>
        <v>myo-inositol[c] &lt;=&gt; myo-inositol[erm]</v>
      </c>
      <c r="I1993" s="3" t="b">
        <f>_xlfn.XLOOKUP(RT_gsm[[#This Row],[rxn in SC GSM]],sc_gsm[model_rxn],sc_gsm[Column12],"")</f>
        <v>1</v>
      </c>
      <c r="J1993" s="3">
        <f>IF(RT_gsm[[#This Row],[Column2]]="REV",FIND("&lt;=&gt;",RT_gsm[[#This Row],[Column8]]),"")</f>
        <v>17</v>
      </c>
    </row>
    <row r="1994" spans="1:10" hidden="1" x14ac:dyDescent="0.2">
      <c r="A1994" t="s">
        <v>2898</v>
      </c>
      <c r="B1994" t="s">
        <v>3902</v>
      </c>
      <c r="C1994" t="str">
        <f>RT_gsm[[#This Row],[model_rxn]]&amp;"_"&amp;RT_gsm[[#This Row],[Column2]]</f>
        <v>INOSTt_c_rm_FWD</v>
      </c>
      <c r="D1994" t="str">
        <f>_xlfn.XLOOKUP(RT_gsm[[#This Row],[Column3]],SC_enz[name_dir],SC_enz[name_dir],"")</f>
        <v>INOSTt_c_rm_FWD</v>
      </c>
      <c r="E1994" t="str">
        <f>_xlfn.XLOOKUP(RT_gsm[[#This Row],[model_rxn]],sc_gsm[model_rxn],sc_gsm[model_rxn],"")</f>
        <v>INOSTt_c_rm</v>
      </c>
      <c r="F1994" s="3" t="str">
        <f>_xlfn.XLOOKUP(RT_gsm[[#This Row],[Column3]],sc_gsm[Column3],sc_gsm[Column3],"")</f>
        <v>INOSTt_c_rm_FWD</v>
      </c>
      <c r="G1994" s="3" t="str" cm="1">
        <f t="array" ref="G1994">RT_gsm[[#This Row],[model_rxn]]&amp;",r,"&amp;_xlfn.SWITCH(RT_gsm[[#This Row],[Column2]],"REV","lower_bound:-","FWD","upper_bound:")&amp;"1000"</f>
        <v>INOSTt_c_rm,r,upper_bound:1000</v>
      </c>
      <c r="H1994" s="3" t="str">
        <f>_xlfn.XLOOKUP(RT_gsm[[#This Row],[rxn in SC GSM]],sc_gsm[model_rxn],sc_gsm[yeast8.3.4 equation],"")</f>
        <v>myo-inositol[c] &lt;=&gt; myo-inositol[erm]</v>
      </c>
      <c r="I1994" s="3" t="b">
        <f>_xlfn.XLOOKUP(RT_gsm[[#This Row],[rxn in SC GSM]],sc_gsm[model_rxn],sc_gsm[Column12],"")</f>
        <v>1</v>
      </c>
      <c r="J1994" s="3" t="str">
        <f>IF(RT_gsm[[#This Row],[Column2]]="REV",FIND("&lt;=&gt;",RT_gsm[[#This Row],[Column8]]),"")</f>
        <v/>
      </c>
    </row>
    <row r="1995" spans="1:10" hidden="1" x14ac:dyDescent="0.2">
      <c r="A1995" t="s">
        <v>2180</v>
      </c>
      <c r="B1995" t="s">
        <v>3902</v>
      </c>
      <c r="C1995" t="str">
        <f>RT_gsm[[#This Row],[model_rxn]]&amp;"_"&amp;RT_gsm[[#This Row],[Column2]]</f>
        <v>INOSTtps_e_FWD</v>
      </c>
      <c r="D1995" t="str">
        <f>_xlfn.XLOOKUP(RT_gsm[[#This Row],[Column3]],SC_enz[name_dir],SC_enz[name_dir],"")</f>
        <v>INOSTtps_e_FWD</v>
      </c>
      <c r="E1995" t="str">
        <f>_xlfn.XLOOKUP(RT_gsm[[#This Row],[model_rxn]],sc_gsm[model_rxn],sc_gsm[model_rxn],"")</f>
        <v>INOSTtps_e</v>
      </c>
      <c r="F1995" s="3" t="str">
        <f>_xlfn.XLOOKUP(RT_gsm[[#This Row],[Column3]],sc_gsm[Column3],sc_gsm[Column3],"")</f>
        <v>INOSTtps_e_FWD</v>
      </c>
      <c r="G1995" s="3" t="str" cm="1">
        <f t="array" ref="G1995">RT_gsm[[#This Row],[model_rxn]]&amp;",r,"&amp;_xlfn.SWITCH(RT_gsm[[#This Row],[Column2]],"REV","lower_bound:-","FWD","upper_bound:")&amp;"1000"</f>
        <v>INOSTtps_e,r,upper_bound:1000</v>
      </c>
      <c r="H1995" s="3" t="str">
        <f>_xlfn.XLOOKUP(RT_gsm[[#This Row],[rxn in SC GSM]],sc_gsm[model_rxn],sc_gsm[yeast8.3.4 equation],"")</f>
        <v>H+[e] + myo-inositol[e] =&gt; H+[c] + myo-inositol[c]</v>
      </c>
      <c r="I1995" s="3" t="b">
        <f>_xlfn.XLOOKUP(RT_gsm[[#This Row],[rxn in SC GSM]],sc_gsm[model_rxn],sc_gsm[Column12],"")</f>
        <v>1</v>
      </c>
      <c r="J1995" s="3" t="str">
        <f>IF(RT_gsm[[#This Row],[Column2]]="REV",FIND("&lt;=&gt;",RT_gsm[[#This Row],[Column8]]),"")</f>
        <v/>
      </c>
    </row>
    <row r="1996" spans="1:10" hidden="1" x14ac:dyDescent="0.2">
      <c r="A1996" t="s">
        <v>2665</v>
      </c>
      <c r="B1996" t="s">
        <v>3902</v>
      </c>
      <c r="C1996" t="str">
        <f>RT_gsm[[#This Row],[model_rxn]]&amp;"_"&amp;RT_gsm[[#This Row],[Column2]]</f>
        <v>INSK_c_FWD</v>
      </c>
      <c r="D1996" t="str">
        <f>_xlfn.XLOOKUP(RT_gsm[[#This Row],[Column3]],SC_enz[name_dir],SC_enz[name_dir],"")</f>
        <v>INSK_c_FWD</v>
      </c>
      <c r="E1996" t="str">
        <f>_xlfn.XLOOKUP(RT_gsm[[#This Row],[model_rxn]],sc_gsm[model_rxn],sc_gsm[model_rxn],"")</f>
        <v>INSK_c</v>
      </c>
      <c r="F1996" s="3" t="str">
        <f>_xlfn.XLOOKUP(RT_gsm[[#This Row],[Column3]],sc_gsm[Column3],sc_gsm[Column3],"")</f>
        <v>INSK_c_FWD</v>
      </c>
      <c r="G1996" s="3" t="str" cm="1">
        <f t="array" ref="G1996">RT_gsm[[#This Row],[model_rxn]]&amp;",r,"&amp;_xlfn.SWITCH(RT_gsm[[#This Row],[Column2]],"REV","lower_bound:-","FWD","upper_bound:")&amp;"1000"</f>
        <v>INSK_c,r,upper_bound:1000</v>
      </c>
      <c r="H1996" s="3" t="str">
        <f>_xlfn.XLOOKUP(RT_gsm[[#This Row],[rxn in SC GSM]],sc_gsm[model_rxn],sc_gsm[yeast8.3.4 equation],"")</f>
        <v>ATP[c] + inosine[c] =&gt; ADP[c] + H+[c] + IMP[c]</v>
      </c>
      <c r="I1996" s="3" t="b">
        <f>_xlfn.XLOOKUP(RT_gsm[[#This Row],[rxn in SC GSM]],sc_gsm[model_rxn],sc_gsm[Column12],"")</f>
        <v>1</v>
      </c>
      <c r="J1996" s="3" t="str">
        <f>IF(RT_gsm[[#This Row],[Column2]]="REV",FIND("&lt;=&gt;",RT_gsm[[#This Row],[Column8]]),"")</f>
        <v/>
      </c>
    </row>
    <row r="1997" spans="1:10" hidden="1" x14ac:dyDescent="0.2">
      <c r="A1997" t="s">
        <v>2663</v>
      </c>
      <c r="B1997" t="s">
        <v>3902</v>
      </c>
      <c r="C1997" t="str">
        <f>RT_gsm[[#This Row],[model_rxn]]&amp;"_"&amp;RT_gsm[[#This Row],[Column2]]</f>
        <v>INSt_c_e_FWD</v>
      </c>
      <c r="D1997" t="str">
        <f>_xlfn.XLOOKUP(RT_gsm[[#This Row],[Column3]],SC_enz[name_dir],SC_enz[name_dir],"")</f>
        <v>INSt_c_e_FWD</v>
      </c>
      <c r="E1997" t="str">
        <f>_xlfn.XLOOKUP(RT_gsm[[#This Row],[model_rxn]],sc_gsm[model_rxn],sc_gsm[model_rxn],"")</f>
        <v>INSt_c_e</v>
      </c>
      <c r="F1997" s="3" t="str">
        <f>_xlfn.XLOOKUP(RT_gsm[[#This Row],[Column3]],sc_gsm[Column3],sc_gsm[Column3],"")</f>
        <v>INSt_c_e_FWD</v>
      </c>
      <c r="G1997" s="3" t="str" cm="1">
        <f t="array" ref="G1997">RT_gsm[[#This Row],[model_rxn]]&amp;",r,"&amp;_xlfn.SWITCH(RT_gsm[[#This Row],[Column2]],"REV","lower_bound:-","FWD","upper_bound:")&amp;"1000"</f>
        <v>INSt_c_e,r,upper_bound:1000</v>
      </c>
      <c r="H1997" s="3" t="str">
        <f>_xlfn.XLOOKUP(RT_gsm[[#This Row],[rxn in SC GSM]],sc_gsm[model_rxn],sc_gsm[yeast8.3.4 equation],"")</f>
        <v>inosine[e] =&gt; inosine[c]</v>
      </c>
      <c r="I1997" s="3" t="b">
        <f>_xlfn.XLOOKUP(RT_gsm[[#This Row],[rxn in SC GSM]],sc_gsm[model_rxn],sc_gsm[Column12],"")</f>
        <v>1</v>
      </c>
      <c r="J1997" s="3" t="str">
        <f>IF(RT_gsm[[#This Row],[Column2]]="REV",FIND("&lt;=&gt;",RT_gsm[[#This Row],[Column8]]),"")</f>
        <v/>
      </c>
    </row>
    <row r="1998" spans="1:10" hidden="1" x14ac:dyDescent="0.2">
      <c r="A1998" t="s">
        <v>3860</v>
      </c>
      <c r="B1998" t="s">
        <v>3902</v>
      </c>
      <c r="C1998" t="str">
        <f>RT_gsm[[#This Row],[model_rxn]]&amp;"_"&amp;RT_gsm[[#This Row],[Column2]]</f>
        <v>IPCS_g_FWD</v>
      </c>
      <c r="D1998" t="str">
        <f>_xlfn.XLOOKUP(RT_gsm[[#This Row],[Column3]],SC_enz[name_dir],SC_enz[name_dir],"")</f>
        <v>IPCS_g_FWD</v>
      </c>
      <c r="E1998" t="str">
        <f>_xlfn.XLOOKUP(RT_gsm[[#This Row],[model_rxn]],sc_gsm[model_rxn],sc_gsm[model_rxn],"")</f>
        <v>IPCS_g</v>
      </c>
      <c r="F1998" s="3" t="str">
        <f>_xlfn.XLOOKUP(RT_gsm[[#This Row],[Column3]],sc_gsm[Column3],sc_gsm[Column3],"")</f>
        <v>IPCS_g_FWD</v>
      </c>
      <c r="G1998" s="3" t="str" cm="1">
        <f t="array" ref="G1998">RT_gsm[[#This Row],[model_rxn]]&amp;",r,"&amp;_xlfn.SWITCH(RT_gsm[[#This Row],[Column2]],"REV","lower_bound:-","FWD","upper_bound:")&amp;"1000"</f>
        <v>IPCS_g,r,upper_bound:1000</v>
      </c>
      <c r="H1998" s="3" t="str">
        <f>_xlfn.XLOOKUP(RT_gsm[[#This Row],[rxn in SC GSM]],sc_gsm[model_rxn],sc_gsm[yeast8.3.4 equation],"")</f>
        <v/>
      </c>
      <c r="I1998" s="3" t="b">
        <f>_xlfn.XLOOKUP(RT_gsm[[#This Row],[rxn in SC GSM]],sc_gsm[model_rxn],sc_gsm[Column12],"")</f>
        <v>1</v>
      </c>
      <c r="J1998" s="3" t="str">
        <f>IF(RT_gsm[[#This Row],[Column2]]="REV",FIND("&lt;=&gt;",RT_gsm[[#This Row],[Column8]]),"")</f>
        <v/>
      </c>
    </row>
    <row r="1999" spans="1:10" hidden="1" x14ac:dyDescent="0.2">
      <c r="A1999" t="s">
        <v>3342</v>
      </c>
      <c r="B1999" t="s">
        <v>3903</v>
      </c>
      <c r="C1999" t="str">
        <f>RT_gsm[[#This Row],[model_rxn]]&amp;"_"&amp;RT_gsm[[#This Row],[Column2]]</f>
        <v>IPCt_g_r_REV</v>
      </c>
      <c r="D1999" t="str">
        <f>_xlfn.XLOOKUP(RT_gsm[[#This Row],[Column3]],SC_enz[name_dir],SC_enz[name_dir],"")</f>
        <v>IPCt_g_r_REV</v>
      </c>
      <c r="E1999" t="str">
        <f>_xlfn.XLOOKUP(RT_gsm[[#This Row],[model_rxn]],sc_gsm[model_rxn],sc_gsm[model_rxn],"")</f>
        <v>IPCt_g_r</v>
      </c>
      <c r="F1999" s="3" t="str">
        <f>_xlfn.XLOOKUP(RT_gsm[[#This Row],[Column3]],sc_gsm[Column3],sc_gsm[Column3],"")</f>
        <v>IPCt_g_r_REV</v>
      </c>
      <c r="G1999" s="3" t="str" cm="1">
        <f t="array" ref="G1999">RT_gsm[[#This Row],[model_rxn]]&amp;",r,"&amp;_xlfn.SWITCH(RT_gsm[[#This Row],[Column2]],"REV","lower_bound:-","FWD","upper_bound:")&amp;"1000"</f>
        <v>IPCt_g_r,r,lower_bound:-1000</v>
      </c>
      <c r="H1999" s="3" t="str">
        <f>_xlfn.XLOOKUP(RT_gsm[[#This Row],[rxn in SC GSM]],sc_gsm[model_rxn],sc_gsm[yeast8.3.4 equation],"")</f>
        <v>inositol-P-ceramide A (C24)[g] &lt;=&gt; inositol-P-ceramide A (C24)[er]</v>
      </c>
      <c r="I1999" s="3" t="b">
        <f>_xlfn.XLOOKUP(RT_gsm[[#This Row],[rxn in SC GSM]],sc_gsm[model_rxn],sc_gsm[Column12],"")</f>
        <v>1</v>
      </c>
      <c r="J1999" s="3">
        <f>IF(RT_gsm[[#This Row],[Column2]]="REV",FIND("&lt;=&gt;",RT_gsm[[#This Row],[Column8]]),"")</f>
        <v>32</v>
      </c>
    </row>
    <row r="2000" spans="1:10" hidden="1" x14ac:dyDescent="0.2">
      <c r="A2000" t="s">
        <v>3342</v>
      </c>
      <c r="B2000" t="s">
        <v>3902</v>
      </c>
      <c r="C2000" t="str">
        <f>RT_gsm[[#This Row],[model_rxn]]&amp;"_"&amp;RT_gsm[[#This Row],[Column2]]</f>
        <v>IPCt_g_r_FWD</v>
      </c>
      <c r="D2000" t="str">
        <f>_xlfn.XLOOKUP(RT_gsm[[#This Row],[Column3]],SC_enz[name_dir],SC_enz[name_dir],"")</f>
        <v>IPCt_g_r_FWD</v>
      </c>
      <c r="E2000" t="str">
        <f>_xlfn.XLOOKUP(RT_gsm[[#This Row],[model_rxn]],sc_gsm[model_rxn],sc_gsm[model_rxn],"")</f>
        <v>IPCt_g_r</v>
      </c>
      <c r="F2000" s="3" t="str">
        <f>_xlfn.XLOOKUP(RT_gsm[[#This Row],[Column3]],sc_gsm[Column3],sc_gsm[Column3],"")</f>
        <v>IPCt_g_r_FWD</v>
      </c>
      <c r="G2000" s="3" t="str" cm="1">
        <f t="array" ref="G2000">RT_gsm[[#This Row],[model_rxn]]&amp;",r,"&amp;_xlfn.SWITCH(RT_gsm[[#This Row],[Column2]],"REV","lower_bound:-","FWD","upper_bound:")&amp;"1000"</f>
        <v>IPCt_g_r,r,upper_bound:1000</v>
      </c>
      <c r="H2000" s="3" t="str">
        <f>_xlfn.XLOOKUP(RT_gsm[[#This Row],[rxn in SC GSM]],sc_gsm[model_rxn],sc_gsm[yeast8.3.4 equation],"")</f>
        <v>inositol-P-ceramide A (C24)[g] &lt;=&gt; inositol-P-ceramide A (C24)[er]</v>
      </c>
      <c r="I2000" s="3" t="b">
        <f>_xlfn.XLOOKUP(RT_gsm[[#This Row],[rxn in SC GSM]],sc_gsm[model_rxn],sc_gsm[Column12],"")</f>
        <v>1</v>
      </c>
      <c r="J2000" s="3" t="str">
        <f>IF(RT_gsm[[#This Row],[Column2]]="REV",FIND("&lt;=&gt;",RT_gsm[[#This Row],[Column8]]),"")</f>
        <v/>
      </c>
    </row>
    <row r="2001" spans="1:10" hidden="1" x14ac:dyDescent="0.2">
      <c r="A2001" t="s">
        <v>1148</v>
      </c>
      <c r="B2001" t="s">
        <v>3903</v>
      </c>
      <c r="C2001" t="str">
        <f>RT_gsm[[#This Row],[model_rxn]]&amp;"_"&amp;RT_gsm[[#This Row],[Column2]]</f>
        <v>IPDDI_c_REV</v>
      </c>
      <c r="D2001" t="str">
        <f>_xlfn.XLOOKUP(RT_gsm[[#This Row],[Column3]],SC_enz[name_dir],SC_enz[name_dir],"")</f>
        <v>IPDDI_c_REV</v>
      </c>
      <c r="E2001" t="str">
        <f>_xlfn.XLOOKUP(RT_gsm[[#This Row],[model_rxn]],sc_gsm[model_rxn],sc_gsm[model_rxn],"")</f>
        <v>IPDDI_c</v>
      </c>
      <c r="F2001" s="3" t="str">
        <f>_xlfn.XLOOKUP(RT_gsm[[#This Row],[Column3]],sc_gsm[Column3],sc_gsm[Column3],"")</f>
        <v>IPDDI_c_REV</v>
      </c>
      <c r="G2001" s="3" t="str" cm="1">
        <f t="array" ref="G2001">RT_gsm[[#This Row],[model_rxn]]&amp;",r,"&amp;_xlfn.SWITCH(RT_gsm[[#This Row],[Column2]],"REV","lower_bound:-","FWD","upper_bound:")&amp;"1000"</f>
        <v>IPDDI_c,r,lower_bound:-1000</v>
      </c>
      <c r="H2001" s="3" t="str">
        <f>_xlfn.XLOOKUP(RT_gsm[[#This Row],[rxn in SC GSM]],sc_gsm[model_rxn],sc_gsm[yeast8.3.4 equation],"")</f>
        <v>isopentenyl diphosphate[c] &lt;=&gt; prenyl diphosphate(3-)[c]</v>
      </c>
      <c r="I2001" s="3" t="b">
        <f>_xlfn.XLOOKUP(RT_gsm[[#This Row],[rxn in SC GSM]],sc_gsm[model_rxn],sc_gsm[Column12],"")</f>
        <v>1</v>
      </c>
      <c r="J2001" s="3">
        <f>IF(RT_gsm[[#This Row],[Column2]]="REV",FIND("&lt;=&gt;",RT_gsm[[#This Row],[Column8]]),"")</f>
        <v>28</v>
      </c>
    </row>
    <row r="2002" spans="1:10" hidden="1" x14ac:dyDescent="0.2">
      <c r="A2002" t="s">
        <v>1148</v>
      </c>
      <c r="B2002" t="s">
        <v>3902</v>
      </c>
      <c r="C2002" t="str">
        <f>RT_gsm[[#This Row],[model_rxn]]&amp;"_"&amp;RT_gsm[[#This Row],[Column2]]</f>
        <v>IPDDI_c_FWD</v>
      </c>
      <c r="D2002" t="str">
        <f>_xlfn.XLOOKUP(RT_gsm[[#This Row],[Column3]],SC_enz[name_dir],SC_enz[name_dir],"")</f>
        <v>IPDDI_c_FWD</v>
      </c>
      <c r="E2002" t="str">
        <f>_xlfn.XLOOKUP(RT_gsm[[#This Row],[model_rxn]],sc_gsm[model_rxn],sc_gsm[model_rxn],"")</f>
        <v>IPDDI_c</v>
      </c>
      <c r="F2002" s="3" t="str">
        <f>_xlfn.XLOOKUP(RT_gsm[[#This Row],[Column3]],sc_gsm[Column3],sc_gsm[Column3],"")</f>
        <v>IPDDI_c_FWD</v>
      </c>
      <c r="G2002" s="3" t="str" cm="1">
        <f t="array" ref="G2002">RT_gsm[[#This Row],[model_rxn]]&amp;",r,"&amp;_xlfn.SWITCH(RT_gsm[[#This Row],[Column2]],"REV","lower_bound:-","FWD","upper_bound:")&amp;"1000"</f>
        <v>IPDDI_c,r,upper_bound:1000</v>
      </c>
      <c r="H2002" s="3" t="str">
        <f>_xlfn.XLOOKUP(RT_gsm[[#This Row],[rxn in SC GSM]],sc_gsm[model_rxn],sc_gsm[yeast8.3.4 equation],"")</f>
        <v>isopentenyl diphosphate[c] &lt;=&gt; prenyl diphosphate(3-)[c]</v>
      </c>
      <c r="I2002" s="3" t="b">
        <f>_xlfn.XLOOKUP(RT_gsm[[#This Row],[rxn in SC GSM]],sc_gsm[model_rxn],sc_gsm[Column12],"")</f>
        <v>1</v>
      </c>
      <c r="J2002" s="3" t="str">
        <f>IF(RT_gsm[[#This Row],[Column2]]="REV",FIND("&lt;=&gt;",RT_gsm[[#This Row],[Column8]]),"")</f>
        <v/>
      </c>
    </row>
    <row r="2003" spans="1:10" hidden="1" x14ac:dyDescent="0.2">
      <c r="A2003" t="s">
        <v>5738</v>
      </c>
      <c r="B2003" t="s">
        <v>3903</v>
      </c>
      <c r="C2003" t="str">
        <f>RT_gsm[[#This Row],[model_rxn]]&amp;"_"&amp;RT_gsm[[#This Row],[Column2]]</f>
        <v>IPDPt_c_l_REV</v>
      </c>
      <c r="D2003" t="str">
        <f>_xlfn.XLOOKUP(RT_gsm[[#This Row],[Column3]],SC_enz[name_dir],SC_enz[name_dir],"")</f>
        <v/>
      </c>
      <c r="E2003" t="str">
        <f>_xlfn.XLOOKUP(RT_gsm[[#This Row],[model_rxn]],sc_gsm[model_rxn],sc_gsm[model_rxn],"")</f>
        <v/>
      </c>
      <c r="F2003" s="3" t="str">
        <f>_xlfn.XLOOKUP(RT_gsm[[#This Row],[Column3]],sc_gsm[Column3],sc_gsm[Column3],"")</f>
        <v/>
      </c>
      <c r="G2003" s="3" t="str" cm="1">
        <f t="array" ref="G2003">RT_gsm[[#This Row],[model_rxn]]&amp;",r,"&amp;_xlfn.SWITCH(RT_gsm[[#This Row],[Column2]],"REV","lower_bound:-","FWD","upper_bound:")&amp;"1000"</f>
        <v>IPDPt_c_l,r,lower_bound:-1000</v>
      </c>
      <c r="H2003" s="3" t="str">
        <f>_xlfn.XLOOKUP(RT_gsm[[#This Row],[rxn in SC GSM]],sc_gsm[model_rxn],sc_gsm[yeast8.3.4 equation],"")</f>
        <v/>
      </c>
      <c r="I2003" s="3" t="str">
        <f>_xlfn.XLOOKUP(RT_gsm[[#This Row],[rxn in SC GSM]],sc_gsm[model_rxn],sc_gsm[Column12],"")</f>
        <v/>
      </c>
      <c r="J2003" s="3" t="e">
        <f>IF(RT_gsm[[#This Row],[Column2]]="REV",FIND("&lt;=&gt;",RT_gsm[[#This Row],[Column8]]),"")</f>
        <v>#VALUE!</v>
      </c>
    </row>
    <row r="2004" spans="1:10" hidden="1" x14ac:dyDescent="0.2">
      <c r="A2004" t="s">
        <v>5738</v>
      </c>
      <c r="B2004" t="s">
        <v>3902</v>
      </c>
      <c r="C2004" t="str">
        <f>RT_gsm[[#This Row],[model_rxn]]&amp;"_"&amp;RT_gsm[[#This Row],[Column2]]</f>
        <v>IPDPt_c_l_FWD</v>
      </c>
      <c r="D2004" t="str">
        <f>_xlfn.XLOOKUP(RT_gsm[[#This Row],[Column3]],SC_enz[name_dir],SC_enz[name_dir],"")</f>
        <v/>
      </c>
      <c r="E2004" t="str">
        <f>_xlfn.XLOOKUP(RT_gsm[[#This Row],[model_rxn]],sc_gsm[model_rxn],sc_gsm[model_rxn],"")</f>
        <v/>
      </c>
      <c r="F2004" s="3" t="str">
        <f>_xlfn.XLOOKUP(RT_gsm[[#This Row],[Column3]],sc_gsm[Column3],sc_gsm[Column3],"")</f>
        <v/>
      </c>
      <c r="G2004" s="3" t="str" cm="1">
        <f t="array" ref="G2004">RT_gsm[[#This Row],[model_rxn]]&amp;",r,"&amp;_xlfn.SWITCH(RT_gsm[[#This Row],[Column2]],"REV","lower_bound:-","FWD","upper_bound:")&amp;"1000"</f>
        <v>IPDPt_c_l,r,upper_bound:1000</v>
      </c>
      <c r="H2004" s="3" t="str">
        <f>_xlfn.XLOOKUP(RT_gsm[[#This Row],[rxn in SC GSM]],sc_gsm[model_rxn],sc_gsm[yeast8.3.4 equation],"")</f>
        <v/>
      </c>
      <c r="I2004" s="3" t="str">
        <f>_xlfn.XLOOKUP(RT_gsm[[#This Row],[rxn in SC GSM]],sc_gsm[model_rxn],sc_gsm[Column12],"")</f>
        <v/>
      </c>
      <c r="J2004" s="3" t="str">
        <f>IF(RT_gsm[[#This Row],[Column2]]="REV",FIND("&lt;=&gt;",RT_gsm[[#This Row],[Column8]]),"")</f>
        <v/>
      </c>
    </row>
    <row r="2005" spans="1:10" hidden="1" x14ac:dyDescent="0.2">
      <c r="A2005" t="s">
        <v>2197</v>
      </c>
      <c r="B2005" t="s">
        <v>3903</v>
      </c>
      <c r="C2005" t="str">
        <f>RT_gsm[[#This Row],[model_rxn]]&amp;"_"&amp;RT_gsm[[#This Row],[Column2]]</f>
        <v>IPDPt_c_m_REV</v>
      </c>
      <c r="D2005" t="str">
        <f>_xlfn.XLOOKUP(RT_gsm[[#This Row],[Column3]],SC_enz[name_dir],SC_enz[name_dir],"")</f>
        <v>IPDPt_c_m_REV</v>
      </c>
      <c r="E2005" t="str">
        <f>_xlfn.XLOOKUP(RT_gsm[[#This Row],[model_rxn]],sc_gsm[model_rxn],sc_gsm[model_rxn],"")</f>
        <v>IPDPt_c_m</v>
      </c>
      <c r="F2005" s="3" t="str">
        <f>_xlfn.XLOOKUP(RT_gsm[[#This Row],[Column3]],sc_gsm[Column3],sc_gsm[Column3],"")</f>
        <v>IPDPt_c_m_REV</v>
      </c>
      <c r="G2005" s="3" t="str" cm="1">
        <f t="array" ref="G2005">RT_gsm[[#This Row],[model_rxn]]&amp;",r,"&amp;_xlfn.SWITCH(RT_gsm[[#This Row],[Column2]],"REV","lower_bound:-","FWD","upper_bound:")&amp;"1000"</f>
        <v>IPDPt_c_m,r,lower_bound:-1000</v>
      </c>
      <c r="H2005" s="3" t="str">
        <f>_xlfn.XLOOKUP(RT_gsm[[#This Row],[rxn in SC GSM]],sc_gsm[model_rxn],sc_gsm[yeast8.3.4 equation],"")</f>
        <v>isopentenyl diphosphate[c] &lt;=&gt; isopentenyl diphosphate[m]</v>
      </c>
      <c r="I2005" s="3" t="b">
        <f>_xlfn.XLOOKUP(RT_gsm[[#This Row],[rxn in SC GSM]],sc_gsm[model_rxn],sc_gsm[Column12],"")</f>
        <v>1</v>
      </c>
      <c r="J2005" s="3">
        <f>IF(RT_gsm[[#This Row],[Column2]]="REV",FIND("&lt;=&gt;",RT_gsm[[#This Row],[Column8]]),"")</f>
        <v>28</v>
      </c>
    </row>
    <row r="2006" spans="1:10" hidden="1" x14ac:dyDescent="0.2">
      <c r="A2006" t="s">
        <v>2197</v>
      </c>
      <c r="B2006" t="s">
        <v>3902</v>
      </c>
      <c r="C2006" t="str">
        <f>RT_gsm[[#This Row],[model_rxn]]&amp;"_"&amp;RT_gsm[[#This Row],[Column2]]</f>
        <v>IPDPt_c_m_FWD</v>
      </c>
      <c r="D2006" t="str">
        <f>_xlfn.XLOOKUP(RT_gsm[[#This Row],[Column3]],SC_enz[name_dir],SC_enz[name_dir],"")</f>
        <v>IPDPt_c_m_FWD</v>
      </c>
      <c r="E2006" t="str">
        <f>_xlfn.XLOOKUP(RT_gsm[[#This Row],[model_rxn]],sc_gsm[model_rxn],sc_gsm[model_rxn],"")</f>
        <v>IPDPt_c_m</v>
      </c>
      <c r="F2006" s="3" t="str">
        <f>_xlfn.XLOOKUP(RT_gsm[[#This Row],[Column3]],sc_gsm[Column3],sc_gsm[Column3],"")</f>
        <v>IPDPt_c_m_FWD</v>
      </c>
      <c r="G2006" s="3" t="str" cm="1">
        <f t="array" ref="G2006">RT_gsm[[#This Row],[model_rxn]]&amp;",r,"&amp;_xlfn.SWITCH(RT_gsm[[#This Row],[Column2]],"REV","lower_bound:-","FWD","upper_bound:")&amp;"1000"</f>
        <v>IPDPt_c_m,r,upper_bound:1000</v>
      </c>
      <c r="H2006" s="3" t="str">
        <f>_xlfn.XLOOKUP(RT_gsm[[#This Row],[rxn in SC GSM]],sc_gsm[model_rxn],sc_gsm[yeast8.3.4 equation],"")</f>
        <v>isopentenyl diphosphate[c] &lt;=&gt; isopentenyl diphosphate[m]</v>
      </c>
      <c r="I2006" s="3" t="b">
        <f>_xlfn.XLOOKUP(RT_gsm[[#This Row],[rxn in SC GSM]],sc_gsm[model_rxn],sc_gsm[Column12],"")</f>
        <v>1</v>
      </c>
      <c r="J2006" s="3" t="str">
        <f>IF(RT_gsm[[#This Row],[Column2]]="REV",FIND("&lt;=&gt;",RT_gsm[[#This Row],[Column8]]),"")</f>
        <v/>
      </c>
    </row>
    <row r="2007" spans="1:10" hidden="1" x14ac:dyDescent="0.2">
      <c r="A2007" t="s">
        <v>1122</v>
      </c>
      <c r="B2007" t="s">
        <v>3902</v>
      </c>
      <c r="C2007" t="str">
        <f>RT_gsm[[#This Row],[model_rxn]]&amp;"_"&amp;RT_gsm[[#This Row],[Column2]]</f>
        <v>IPK2_n_FWD</v>
      </c>
      <c r="D2007" t="str">
        <f>_xlfn.XLOOKUP(RT_gsm[[#This Row],[Column3]],SC_enz[name_dir],SC_enz[name_dir],"")</f>
        <v>IPK2_n_FWD</v>
      </c>
      <c r="E2007" t="str">
        <f>_xlfn.XLOOKUP(RT_gsm[[#This Row],[model_rxn]],sc_gsm[model_rxn],sc_gsm[model_rxn],"")</f>
        <v>IPK2_n</v>
      </c>
      <c r="F2007" s="3" t="str">
        <f>_xlfn.XLOOKUP(RT_gsm[[#This Row],[Column3]],sc_gsm[Column3],sc_gsm[Column3],"")</f>
        <v>IPK2_n_FWD</v>
      </c>
      <c r="G2007" s="3" t="str" cm="1">
        <f t="array" ref="G2007">RT_gsm[[#This Row],[model_rxn]]&amp;",r,"&amp;_xlfn.SWITCH(RT_gsm[[#This Row],[Column2]],"REV","lower_bound:-","FWD","upper_bound:")&amp;"1000"</f>
        <v>IPK2_n,r,upper_bound:1000</v>
      </c>
      <c r="H2007" s="3" t="str">
        <f>_xlfn.XLOOKUP(RT_gsm[[#This Row],[rxn in SC GSM]],sc_gsm[model_rxn],sc_gsm[yeast8.3.4 equation],"")</f>
        <v>1D-myo-inositol 1,3,4,5-tetrakisphosphate[n] + ATP[n] + H+[n] =&gt; ADP[n] + myo-inositol 1,3,4,5,6-pentakisphosphate[n]</v>
      </c>
      <c r="I2007" s="3" t="b">
        <f>_xlfn.XLOOKUP(RT_gsm[[#This Row],[rxn in SC GSM]],sc_gsm[model_rxn],sc_gsm[Column12],"")</f>
        <v>0</v>
      </c>
      <c r="J2007" s="3" t="str">
        <f>IF(RT_gsm[[#This Row],[Column2]]="REV",FIND("&lt;=&gt;",RT_gsm[[#This Row],[Column8]]),"")</f>
        <v/>
      </c>
    </row>
    <row r="2008" spans="1:10" hidden="1" x14ac:dyDescent="0.2">
      <c r="A2008" t="s">
        <v>1126</v>
      </c>
      <c r="B2008" t="s">
        <v>3902</v>
      </c>
      <c r="C2008" t="str">
        <f>RT_gsm[[#This Row],[model_rxn]]&amp;"_"&amp;RT_gsm[[#This Row],[Column2]]</f>
        <v>IPK3_n_FWD</v>
      </c>
      <c r="D2008" t="str">
        <f>_xlfn.XLOOKUP(RT_gsm[[#This Row],[Column3]],SC_enz[name_dir],SC_enz[name_dir],"")</f>
        <v>IPK3_n_FWD</v>
      </c>
      <c r="E2008" t="str">
        <f>_xlfn.XLOOKUP(RT_gsm[[#This Row],[model_rxn]],sc_gsm[model_rxn],sc_gsm[model_rxn],"")</f>
        <v>IPK3_n</v>
      </c>
      <c r="F2008" s="3" t="str">
        <f>_xlfn.XLOOKUP(RT_gsm[[#This Row],[Column3]],sc_gsm[Column3],sc_gsm[Column3],"")</f>
        <v>IPK3_n_FWD</v>
      </c>
      <c r="G2008" s="3" t="str" cm="1">
        <f t="array" ref="G2008">RT_gsm[[#This Row],[model_rxn]]&amp;",r,"&amp;_xlfn.SWITCH(RT_gsm[[#This Row],[Column2]],"REV","lower_bound:-","FWD","upper_bound:")&amp;"1000"</f>
        <v>IPK3_n,r,upper_bound:1000</v>
      </c>
      <c r="H2008" s="3" t="str">
        <f>_xlfn.XLOOKUP(RT_gsm[[#This Row],[rxn in SC GSM]],sc_gsm[model_rxn],sc_gsm[yeast8.3.4 equation],"")</f>
        <v>1D-myo-inositol 1,4,5,6-tetrakisphosphate[n] + ATP[n] + H+[n] =&gt; ADP[n] + myo-inositol 1,3,4,5,6-pentakisphosphate[n]</v>
      </c>
      <c r="I2008" s="3" t="b">
        <f>_xlfn.XLOOKUP(RT_gsm[[#This Row],[rxn in SC GSM]],sc_gsm[model_rxn],sc_gsm[Column12],"")</f>
        <v>0</v>
      </c>
      <c r="J2008" s="3" t="str">
        <f>IF(RT_gsm[[#This Row],[Column2]]="REV",FIND("&lt;=&gt;",RT_gsm[[#This Row],[Column8]]),"")</f>
        <v/>
      </c>
    </row>
    <row r="2009" spans="1:10" hidden="1" x14ac:dyDescent="0.2">
      <c r="A2009" t="s">
        <v>1127</v>
      </c>
      <c r="B2009" t="s">
        <v>3902</v>
      </c>
      <c r="C2009" t="str">
        <f>RT_gsm[[#This Row],[model_rxn]]&amp;"_"&amp;RT_gsm[[#This Row],[Column2]]</f>
        <v>IPK4_n_FWD</v>
      </c>
      <c r="D2009" t="str">
        <f>_xlfn.XLOOKUP(RT_gsm[[#This Row],[Column3]],SC_enz[name_dir],SC_enz[name_dir],"")</f>
        <v>IPK4_n_FWD</v>
      </c>
      <c r="E2009" t="str">
        <f>_xlfn.XLOOKUP(RT_gsm[[#This Row],[model_rxn]],sc_gsm[model_rxn],sc_gsm[model_rxn],"")</f>
        <v>IPK4_n</v>
      </c>
      <c r="F2009" s="3" t="str">
        <f>_xlfn.XLOOKUP(RT_gsm[[#This Row],[Column3]],sc_gsm[Column3],sc_gsm[Column3],"")</f>
        <v>IPK4_n_FWD</v>
      </c>
      <c r="G2009" s="3" t="str" cm="1">
        <f t="array" ref="G2009">RT_gsm[[#This Row],[model_rxn]]&amp;",r,"&amp;_xlfn.SWITCH(RT_gsm[[#This Row],[Column2]],"REV","lower_bound:-","FWD","upper_bound:")&amp;"1000"</f>
        <v>IPK4_n,r,upper_bound:1000</v>
      </c>
      <c r="H2009" s="3" t="str">
        <f>_xlfn.XLOOKUP(RT_gsm[[#This Row],[rxn in SC GSM]],sc_gsm[model_rxn],sc_gsm[yeast8.3.4 equation],"")</f>
        <v>1D-myo-inositol 1,4,5-trisphosphate[n] + ATP[n] + H+[n] =&gt; 1D-myo-inositol 1,4,5,6-tetrakisphosphate[n] + ADP[n]</v>
      </c>
      <c r="I2009" s="3" t="b">
        <f>_xlfn.XLOOKUP(RT_gsm[[#This Row],[rxn in SC GSM]],sc_gsm[model_rxn],sc_gsm[Column12],"")</f>
        <v>0</v>
      </c>
      <c r="J2009" s="3" t="str">
        <f>IF(RT_gsm[[#This Row],[Column2]]="REV",FIND("&lt;=&gt;",RT_gsm[[#This Row],[Column8]]),"")</f>
        <v/>
      </c>
    </row>
    <row r="2010" spans="1:10" hidden="1" x14ac:dyDescent="0.2">
      <c r="A2010" t="s">
        <v>1128</v>
      </c>
      <c r="B2010" t="s">
        <v>3902</v>
      </c>
      <c r="C2010" t="str">
        <f>RT_gsm[[#This Row],[model_rxn]]&amp;"_"&amp;RT_gsm[[#This Row],[Column2]]</f>
        <v>IPK5_n_FWD</v>
      </c>
      <c r="D2010" t="str">
        <f>_xlfn.XLOOKUP(RT_gsm[[#This Row],[Column3]],SC_enz[name_dir],SC_enz[name_dir],"")</f>
        <v>IPK5_n_FWD</v>
      </c>
      <c r="E2010" t="str">
        <f>_xlfn.XLOOKUP(RT_gsm[[#This Row],[model_rxn]],sc_gsm[model_rxn],sc_gsm[model_rxn],"")</f>
        <v>IPK5_n</v>
      </c>
      <c r="F2010" s="3" t="str">
        <f>_xlfn.XLOOKUP(RT_gsm[[#This Row],[Column3]],sc_gsm[Column3],sc_gsm[Column3],"")</f>
        <v>IPK5_n_FWD</v>
      </c>
      <c r="G2010" s="3" t="str" cm="1">
        <f t="array" ref="G2010">RT_gsm[[#This Row],[model_rxn]]&amp;",r,"&amp;_xlfn.SWITCH(RT_gsm[[#This Row],[Column2]],"REV","lower_bound:-","FWD","upper_bound:")&amp;"1000"</f>
        <v>IPK5_n,r,upper_bound:1000</v>
      </c>
      <c r="H2010" s="3" t="str">
        <f>_xlfn.XLOOKUP(RT_gsm[[#This Row],[rxn in SC GSM]],sc_gsm[model_rxn],sc_gsm[yeast8.3.4 equation],"")</f>
        <v>1D-myo-inositol 1,4,5-trisphosphate[n] + ATP[n] + H+[n] =&gt; 1D-myo-inositol 1,3,4,5-tetrakisphosphate[n] + ADP[n]</v>
      </c>
      <c r="I2010" s="3" t="b">
        <f>_xlfn.XLOOKUP(RT_gsm[[#This Row],[rxn in SC GSM]],sc_gsm[model_rxn],sc_gsm[Column12],"")</f>
        <v>0</v>
      </c>
      <c r="J2010" s="3" t="str">
        <f>IF(RT_gsm[[#This Row],[Column2]]="REV",FIND("&lt;=&gt;",RT_gsm[[#This Row],[Column8]]),"")</f>
        <v/>
      </c>
    </row>
    <row r="2011" spans="1:10" hidden="1" x14ac:dyDescent="0.2">
      <c r="A2011" t="s">
        <v>114</v>
      </c>
      <c r="B2011" t="s">
        <v>3902</v>
      </c>
      <c r="C2011" t="str">
        <f>RT_gsm[[#This Row],[model_rxn]]&amp;"_"&amp;RT_gsm[[#This Row],[Column2]]</f>
        <v>IPMD_c_FWD</v>
      </c>
      <c r="D2011" t="str">
        <f>_xlfn.XLOOKUP(RT_gsm[[#This Row],[Column3]],SC_enz[name_dir],SC_enz[name_dir],"")</f>
        <v>IPMD_c_FWD</v>
      </c>
      <c r="E2011" t="str">
        <f>_xlfn.XLOOKUP(RT_gsm[[#This Row],[model_rxn]],sc_gsm[model_rxn],sc_gsm[model_rxn],"")</f>
        <v>IPMD_c</v>
      </c>
      <c r="F2011" s="3" t="str">
        <f>_xlfn.XLOOKUP(RT_gsm[[#This Row],[Column3]],sc_gsm[Column3],sc_gsm[Column3],"")</f>
        <v>IPMD_c_FWD</v>
      </c>
      <c r="G2011" s="3" t="str" cm="1">
        <f t="array" ref="G2011">RT_gsm[[#This Row],[model_rxn]]&amp;",r,"&amp;_xlfn.SWITCH(RT_gsm[[#This Row],[Column2]],"REV","lower_bound:-","FWD","upper_bound:")&amp;"1000"</f>
        <v>IPMD_c,r,upper_bound:1000</v>
      </c>
      <c r="H2011" s="3" t="str">
        <f>_xlfn.XLOOKUP(RT_gsm[[#This Row],[rxn in SC GSM]],sc_gsm[model_rxn],sc_gsm[yeast8.3.4 equation],"")</f>
        <v>(2R,3S)-3-isopropylmalate[c] + NAD[c] =&gt; (2S)-2-isopropyl-3-oxosuccinate[c] + H+[c] + NADH[c]</v>
      </c>
      <c r="I2011" s="3" t="b">
        <f>_xlfn.XLOOKUP(RT_gsm[[#This Row],[rxn in SC GSM]],sc_gsm[model_rxn],sc_gsm[Column12],"")</f>
        <v>1</v>
      </c>
      <c r="J2011" s="3" t="str">
        <f>IF(RT_gsm[[#This Row],[Column2]]="REV",FIND("&lt;=&gt;",RT_gsm[[#This Row],[Column8]]),"")</f>
        <v/>
      </c>
    </row>
    <row r="2012" spans="1:10" hidden="1" x14ac:dyDescent="0.2">
      <c r="A2012" t="s">
        <v>113</v>
      </c>
      <c r="B2012" t="s">
        <v>3903</v>
      </c>
      <c r="C2012" t="str">
        <f>RT_gsm[[#This Row],[model_rxn]]&amp;"_"&amp;RT_gsm[[#This Row],[Column2]]</f>
        <v>IPPMIa_c_REV</v>
      </c>
      <c r="D2012" t="str">
        <f>_xlfn.XLOOKUP(RT_gsm[[#This Row],[Column3]],SC_enz[name_dir],SC_enz[name_dir],"")</f>
        <v>IPPMIa_c_REV</v>
      </c>
      <c r="E2012" t="str">
        <f>_xlfn.XLOOKUP(RT_gsm[[#This Row],[model_rxn]],sc_gsm[model_rxn],sc_gsm[model_rxn],"")</f>
        <v>IPPMIa_c</v>
      </c>
      <c r="F2012" s="3" t="str">
        <f>_xlfn.XLOOKUP(RT_gsm[[#This Row],[Column3]],sc_gsm[Column3],sc_gsm[Column3],"")</f>
        <v>IPPMIa_c_REV</v>
      </c>
      <c r="G2012" s="3" t="str" cm="1">
        <f t="array" ref="G2012">RT_gsm[[#This Row],[model_rxn]]&amp;",r,"&amp;_xlfn.SWITCH(RT_gsm[[#This Row],[Column2]],"REV","lower_bound:-","FWD","upper_bound:")&amp;"1000"</f>
        <v>IPPMIa_c,r,lower_bound:-1000</v>
      </c>
      <c r="H2012" s="3" t="str">
        <f>_xlfn.XLOOKUP(RT_gsm[[#This Row],[rxn in SC GSM]],sc_gsm[model_rxn],sc_gsm[yeast8.3.4 equation],"")</f>
        <v>(2R,3S)-3-isopropylmalate[c] &lt;=&gt; 2-isopropylmaleic acid[c] + H2O[c]</v>
      </c>
      <c r="I2012" s="3" t="b">
        <f>_xlfn.XLOOKUP(RT_gsm[[#This Row],[rxn in SC GSM]],sc_gsm[model_rxn],sc_gsm[Column12],"")</f>
        <v>1</v>
      </c>
      <c r="J2012" s="3">
        <f>IF(RT_gsm[[#This Row],[Column2]]="REV",FIND("&lt;=&gt;",RT_gsm[[#This Row],[Column8]]),"")</f>
        <v>30</v>
      </c>
    </row>
    <row r="2013" spans="1:10" hidden="1" x14ac:dyDescent="0.2">
      <c r="A2013" t="s">
        <v>113</v>
      </c>
      <c r="B2013" t="s">
        <v>3902</v>
      </c>
      <c r="C2013" t="str">
        <f>RT_gsm[[#This Row],[model_rxn]]&amp;"_"&amp;RT_gsm[[#This Row],[Column2]]</f>
        <v>IPPMIa_c_FWD</v>
      </c>
      <c r="D2013" t="str">
        <f>_xlfn.XLOOKUP(RT_gsm[[#This Row],[Column3]],SC_enz[name_dir],SC_enz[name_dir],"")</f>
        <v>IPPMIa_c_FWD</v>
      </c>
      <c r="E2013" t="str">
        <f>_xlfn.XLOOKUP(RT_gsm[[#This Row],[model_rxn]],sc_gsm[model_rxn],sc_gsm[model_rxn],"")</f>
        <v>IPPMIa_c</v>
      </c>
      <c r="F2013" s="3" t="str">
        <f>_xlfn.XLOOKUP(RT_gsm[[#This Row],[Column3]],sc_gsm[Column3],sc_gsm[Column3],"")</f>
        <v>IPPMIa_c_FWD</v>
      </c>
      <c r="G2013" s="3" t="str" cm="1">
        <f t="array" ref="G2013">RT_gsm[[#This Row],[model_rxn]]&amp;",r,"&amp;_xlfn.SWITCH(RT_gsm[[#This Row],[Column2]],"REV","lower_bound:-","FWD","upper_bound:")&amp;"1000"</f>
        <v>IPPMIa_c,r,upper_bound:1000</v>
      </c>
      <c r="H2013" s="3" t="str">
        <f>_xlfn.XLOOKUP(RT_gsm[[#This Row],[rxn in SC GSM]],sc_gsm[model_rxn],sc_gsm[yeast8.3.4 equation],"")</f>
        <v>(2R,3S)-3-isopropylmalate[c] &lt;=&gt; 2-isopropylmaleic acid[c] + H2O[c]</v>
      </c>
      <c r="I2013" s="3" t="b">
        <f>_xlfn.XLOOKUP(RT_gsm[[#This Row],[rxn in SC GSM]],sc_gsm[model_rxn],sc_gsm[Column12],"")</f>
        <v>1</v>
      </c>
      <c r="J2013" s="3" t="str">
        <f>IF(RT_gsm[[#This Row],[Column2]]="REV",FIND("&lt;=&gt;",RT_gsm[[#This Row],[Column8]]),"")</f>
        <v/>
      </c>
    </row>
    <row r="2014" spans="1:10" hidden="1" x14ac:dyDescent="0.2">
      <c r="A2014" t="s">
        <v>47</v>
      </c>
      <c r="B2014" t="s">
        <v>3903</v>
      </c>
      <c r="C2014" t="str">
        <f>RT_gsm[[#This Row],[model_rxn]]&amp;"_"&amp;RT_gsm[[#This Row],[Column2]]</f>
        <v>IPPMIb_c_REV</v>
      </c>
      <c r="D2014" t="str">
        <f>_xlfn.XLOOKUP(RT_gsm[[#This Row],[Column3]],SC_enz[name_dir],SC_enz[name_dir],"")</f>
        <v>IPPMIb_c_REV</v>
      </c>
      <c r="E2014" t="str">
        <f>_xlfn.XLOOKUP(RT_gsm[[#This Row],[model_rxn]],sc_gsm[model_rxn],sc_gsm[model_rxn],"")</f>
        <v>IPPMIb_c</v>
      </c>
      <c r="F2014" s="3" t="str">
        <f>_xlfn.XLOOKUP(RT_gsm[[#This Row],[Column3]],sc_gsm[Column3],sc_gsm[Column3],"")</f>
        <v>IPPMIb_c_REV</v>
      </c>
      <c r="G2014" s="3" t="str" cm="1">
        <f t="array" ref="G2014">RT_gsm[[#This Row],[model_rxn]]&amp;",r,"&amp;_xlfn.SWITCH(RT_gsm[[#This Row],[Column2]],"REV","lower_bound:-","FWD","upper_bound:")&amp;"1000"</f>
        <v>IPPMIb_c,r,lower_bound:-1000</v>
      </c>
      <c r="H2014" s="3" t="str">
        <f>_xlfn.XLOOKUP(RT_gsm[[#This Row],[rxn in SC GSM]],sc_gsm[model_rxn],sc_gsm[yeast8.3.4 equation],"")</f>
        <v>2-isopropylmaleic acid[c] + H2O[c] &lt;=&gt; 2-isopropylmalate[c]</v>
      </c>
      <c r="I2014" s="3" t="b">
        <f>_xlfn.XLOOKUP(RT_gsm[[#This Row],[rxn in SC GSM]],sc_gsm[model_rxn],sc_gsm[Column12],"")</f>
        <v>1</v>
      </c>
      <c r="J2014" s="3">
        <f>IF(RT_gsm[[#This Row],[Column2]]="REV",FIND("&lt;=&gt;",RT_gsm[[#This Row],[Column8]]),"")</f>
        <v>36</v>
      </c>
    </row>
    <row r="2015" spans="1:10" hidden="1" x14ac:dyDescent="0.2">
      <c r="A2015" t="s">
        <v>47</v>
      </c>
      <c r="B2015" t="s">
        <v>3902</v>
      </c>
      <c r="C2015" t="str">
        <f>RT_gsm[[#This Row],[model_rxn]]&amp;"_"&amp;RT_gsm[[#This Row],[Column2]]</f>
        <v>IPPMIb_c_FWD</v>
      </c>
      <c r="D2015" t="str">
        <f>_xlfn.XLOOKUP(RT_gsm[[#This Row],[Column3]],SC_enz[name_dir],SC_enz[name_dir],"")</f>
        <v>IPPMIb_c_FWD</v>
      </c>
      <c r="E2015" t="str">
        <f>_xlfn.XLOOKUP(RT_gsm[[#This Row],[model_rxn]],sc_gsm[model_rxn],sc_gsm[model_rxn],"")</f>
        <v>IPPMIb_c</v>
      </c>
      <c r="F2015" s="3" t="str">
        <f>_xlfn.XLOOKUP(RT_gsm[[#This Row],[Column3]],sc_gsm[Column3],sc_gsm[Column3],"")</f>
        <v>IPPMIb_c_FWD</v>
      </c>
      <c r="G2015" s="3" t="str" cm="1">
        <f t="array" ref="G2015">RT_gsm[[#This Row],[model_rxn]]&amp;",r,"&amp;_xlfn.SWITCH(RT_gsm[[#This Row],[Column2]],"REV","lower_bound:-","FWD","upper_bound:")&amp;"1000"</f>
        <v>IPPMIb_c,r,upper_bound:1000</v>
      </c>
      <c r="H2015" s="3" t="str">
        <f>_xlfn.XLOOKUP(RT_gsm[[#This Row],[rxn in SC GSM]],sc_gsm[model_rxn],sc_gsm[yeast8.3.4 equation],"")</f>
        <v>2-isopropylmaleic acid[c] + H2O[c] &lt;=&gt; 2-isopropylmalate[c]</v>
      </c>
      <c r="I2015" s="3" t="b">
        <f>_xlfn.XLOOKUP(RT_gsm[[#This Row],[rxn in SC GSM]],sc_gsm[model_rxn],sc_gsm[Column12],"")</f>
        <v>1</v>
      </c>
      <c r="J2015" s="3" t="str">
        <f>IF(RT_gsm[[#This Row],[Column2]]="REV",FIND("&lt;=&gt;",RT_gsm[[#This Row],[Column8]]),"")</f>
        <v/>
      </c>
    </row>
    <row r="2016" spans="1:10" hidden="1" x14ac:dyDescent="0.2">
      <c r="A2016" t="s">
        <v>50</v>
      </c>
      <c r="B2016" t="s">
        <v>3902</v>
      </c>
      <c r="C2016" t="str">
        <f>RT_gsm[[#This Row],[model_rxn]]&amp;"_"&amp;RT_gsm[[#This Row],[Column2]]</f>
        <v>IPPS_c_FWD</v>
      </c>
      <c r="D2016" t="str">
        <f>_xlfn.XLOOKUP(RT_gsm[[#This Row],[Column3]],SC_enz[name_dir],SC_enz[name_dir],"")</f>
        <v>IPPS_c_FWD</v>
      </c>
      <c r="E2016" t="str">
        <f>_xlfn.XLOOKUP(RT_gsm[[#This Row],[model_rxn]],sc_gsm[model_rxn],sc_gsm[model_rxn],"")</f>
        <v>IPPS_c</v>
      </c>
      <c r="F2016" s="3" t="str">
        <f>_xlfn.XLOOKUP(RT_gsm[[#This Row],[Column3]],sc_gsm[Column3],sc_gsm[Column3],"")</f>
        <v>IPPS_c_FWD</v>
      </c>
      <c r="G2016" s="3" t="str" cm="1">
        <f t="array" ref="G2016">RT_gsm[[#This Row],[model_rxn]]&amp;",r,"&amp;_xlfn.SWITCH(RT_gsm[[#This Row],[Column2]],"REV","lower_bound:-","FWD","upper_bound:")&amp;"1000"</f>
        <v>IPPS_c,r,upper_bound:1000</v>
      </c>
      <c r="H2016" s="3" t="str">
        <f>_xlfn.XLOOKUP(RT_gsm[[#This Row],[rxn in SC GSM]],sc_gsm[model_rxn],sc_gsm[yeast8.3.4 equation],"")</f>
        <v>3-methyl-2-oxobutanoate[c] + acetyl-CoA[c] + H2O[c] =&gt; 2-isopropylmalate[c] + coenzyme A[c] + H+[c]</v>
      </c>
      <c r="I2016" s="3" t="b">
        <f>_xlfn.XLOOKUP(RT_gsm[[#This Row],[rxn in SC GSM]],sc_gsm[model_rxn],sc_gsm[Column12],"")</f>
        <v>1</v>
      </c>
      <c r="J2016" s="3" t="str">
        <f>IF(RT_gsm[[#This Row],[Column2]]="REV",FIND("&lt;=&gt;",RT_gsm[[#This Row],[Column8]]),"")</f>
        <v/>
      </c>
    </row>
    <row r="2017" spans="1:10" hidden="1" x14ac:dyDescent="0.2">
      <c r="A2017" t="s">
        <v>149</v>
      </c>
      <c r="B2017" t="s">
        <v>3902</v>
      </c>
      <c r="C2017" t="str">
        <f>RT_gsm[[#This Row],[model_rxn]]&amp;"_"&amp;RT_gsm[[#This Row],[Column2]]</f>
        <v>IPPYP1_c_FWD</v>
      </c>
      <c r="D2017" t="str">
        <f>_xlfn.XLOOKUP(RT_gsm[[#This Row],[Column3]],SC_enz[name_dir],SC_enz[name_dir],"")</f>
        <v>IPPYP1_c_FWD</v>
      </c>
      <c r="E2017" t="str">
        <f>_xlfn.XLOOKUP(RT_gsm[[#This Row],[model_rxn]],sc_gsm[model_rxn],sc_gsm[model_rxn],"")</f>
        <v>IPPYP1_c</v>
      </c>
      <c r="F2017" s="3" t="str">
        <f>_xlfn.XLOOKUP(RT_gsm[[#This Row],[Column3]],sc_gsm[Column3],sc_gsm[Column3],"")</f>
        <v>IPPYP1_c_FWD</v>
      </c>
      <c r="G2017" s="3" t="str" cm="1">
        <f t="array" ref="G2017">RT_gsm[[#This Row],[model_rxn]]&amp;",r,"&amp;_xlfn.SWITCH(RT_gsm[[#This Row],[Column2]],"REV","lower_bound:-","FWD","upper_bound:")&amp;"1000"</f>
        <v>IPPYP1_c,r,upper_bound:1000</v>
      </c>
      <c r="H2017" s="3" t="str">
        <f>_xlfn.XLOOKUP(RT_gsm[[#This Row],[rxn in SC GSM]],sc_gsm[model_rxn],sc_gsm[yeast8.3.4 equation],"")</f>
        <v>4-diphospho-1D-myo-inositol pentakisphosphate[c] + ATP[c] + 2 H+[c] =&gt; 4,5-bis(diphospho)-1D-myo-inositol tetrakisphosphate[c] + ADP[c] + H2O[c]</v>
      </c>
      <c r="I2017" s="3" t="b">
        <f>_xlfn.XLOOKUP(RT_gsm[[#This Row],[rxn in SC GSM]],sc_gsm[model_rxn],sc_gsm[Column12],"")</f>
        <v>0</v>
      </c>
      <c r="J2017" s="3" t="str">
        <f>IF(RT_gsm[[#This Row],[Column2]]="REV",FIND("&lt;=&gt;",RT_gsm[[#This Row],[Column8]]),"")</f>
        <v/>
      </c>
    </row>
    <row r="2018" spans="1:10" hidden="1" x14ac:dyDescent="0.2">
      <c r="A2018" t="s">
        <v>187</v>
      </c>
      <c r="B2018" t="s">
        <v>3903</v>
      </c>
      <c r="C2018" t="str">
        <f>RT_gsm[[#This Row],[model_rxn]]&amp;"_"&amp;RT_gsm[[#This Row],[Column2]]</f>
        <v>IPPYP2_c_REV</v>
      </c>
      <c r="D2018" t="str">
        <f>_xlfn.XLOOKUP(RT_gsm[[#This Row],[Column3]],SC_enz[name_dir],SC_enz[name_dir],"")</f>
        <v>IPPYP2_c_REV</v>
      </c>
      <c r="E2018" t="str">
        <f>_xlfn.XLOOKUP(RT_gsm[[#This Row],[model_rxn]],sc_gsm[model_rxn],sc_gsm[model_rxn],"")</f>
        <v>IPPYP2_c</v>
      </c>
      <c r="F2018" s="3" t="str">
        <f>_xlfn.XLOOKUP(RT_gsm[[#This Row],[Column3]],sc_gsm[Column3],sc_gsm[Column3],"")</f>
        <v>IPPYP2_c_REV</v>
      </c>
      <c r="G2018" s="3" t="str" cm="1">
        <f t="array" ref="G2018">RT_gsm[[#This Row],[model_rxn]]&amp;",r,"&amp;_xlfn.SWITCH(RT_gsm[[#This Row],[Column2]],"REV","lower_bound:-","FWD","upper_bound:")&amp;"1000"</f>
        <v>IPPYP2_c,r,lower_bound:-1000</v>
      </c>
      <c r="H2018" s="3" t="str">
        <f>_xlfn.XLOOKUP(RT_gsm[[#This Row],[rxn in SC GSM]],sc_gsm[model_rxn],sc_gsm[yeast8.3.4 equation],"")</f>
        <v>5-diphospho-1D-myo-inositol pentakisphosphate[c] + 2 H+[c] + phosphate[c] &lt;=&gt; 4,5-bis(diphospho)-1D-myo-inositol tetrakisphosphate[c] + H2O[c]</v>
      </c>
      <c r="I2018" s="3" t="b">
        <f>_xlfn.XLOOKUP(RT_gsm[[#This Row],[rxn in SC GSM]],sc_gsm[model_rxn],sc_gsm[Column12],"")</f>
        <v>1</v>
      </c>
      <c r="J2018" s="3">
        <f>IF(RT_gsm[[#This Row],[Column2]]="REV",FIND("&lt;=&gt;",RT_gsm[[#This Row],[Column8]]),"")</f>
        <v>75</v>
      </c>
    </row>
    <row r="2019" spans="1:10" hidden="1" x14ac:dyDescent="0.2">
      <c r="A2019" t="s">
        <v>187</v>
      </c>
      <c r="B2019" t="s">
        <v>3902</v>
      </c>
      <c r="C2019" t="str">
        <f>RT_gsm[[#This Row],[model_rxn]]&amp;"_"&amp;RT_gsm[[#This Row],[Column2]]</f>
        <v>IPPYP2_c_FWD</v>
      </c>
      <c r="D2019" t="str">
        <f>_xlfn.XLOOKUP(RT_gsm[[#This Row],[Column3]],SC_enz[name_dir],SC_enz[name_dir],"")</f>
        <v>IPPYP2_c_FWD</v>
      </c>
      <c r="E2019" t="str">
        <f>_xlfn.XLOOKUP(RT_gsm[[#This Row],[model_rxn]],sc_gsm[model_rxn],sc_gsm[model_rxn],"")</f>
        <v>IPPYP2_c</v>
      </c>
      <c r="F2019" s="3" t="str">
        <f>_xlfn.XLOOKUP(RT_gsm[[#This Row],[Column3]],sc_gsm[Column3],sc_gsm[Column3],"")</f>
        <v>IPPYP2_c_FWD</v>
      </c>
      <c r="G2019" s="3" t="str" cm="1">
        <f t="array" ref="G2019">RT_gsm[[#This Row],[model_rxn]]&amp;",r,"&amp;_xlfn.SWITCH(RT_gsm[[#This Row],[Column2]],"REV","lower_bound:-","FWD","upper_bound:")&amp;"1000"</f>
        <v>IPPYP2_c,r,upper_bound:1000</v>
      </c>
      <c r="H2019" s="3" t="str">
        <f>_xlfn.XLOOKUP(RT_gsm[[#This Row],[rxn in SC GSM]],sc_gsm[model_rxn],sc_gsm[yeast8.3.4 equation],"")</f>
        <v>5-diphospho-1D-myo-inositol pentakisphosphate[c] + 2 H+[c] + phosphate[c] &lt;=&gt; 4,5-bis(diphospho)-1D-myo-inositol tetrakisphosphate[c] + H2O[c]</v>
      </c>
      <c r="I2019" s="3" t="b">
        <f>_xlfn.XLOOKUP(RT_gsm[[#This Row],[rxn in SC GSM]],sc_gsm[model_rxn],sc_gsm[Column12],"")</f>
        <v>1</v>
      </c>
      <c r="J2019" s="3" t="str">
        <f>IF(RT_gsm[[#This Row],[Column2]]="REV",FIND("&lt;=&gt;",RT_gsm[[#This Row],[Column8]]),"")</f>
        <v/>
      </c>
    </row>
    <row r="2020" spans="1:10" hidden="1" x14ac:dyDescent="0.2">
      <c r="A2020" t="s">
        <v>188</v>
      </c>
      <c r="B2020" t="s">
        <v>3903</v>
      </c>
      <c r="C2020" t="str">
        <f>RT_gsm[[#This Row],[model_rxn]]&amp;"_"&amp;RT_gsm[[#This Row],[Column2]]</f>
        <v>IPPYP3_c_REV</v>
      </c>
      <c r="D2020" t="str">
        <f>_xlfn.XLOOKUP(RT_gsm[[#This Row],[Column3]],SC_enz[name_dir],SC_enz[name_dir],"")</f>
        <v>IPPYP3_c_REV</v>
      </c>
      <c r="E2020" t="str">
        <f>_xlfn.XLOOKUP(RT_gsm[[#This Row],[model_rxn]],sc_gsm[model_rxn],sc_gsm[model_rxn],"")</f>
        <v>IPPYP3_c</v>
      </c>
      <c r="F2020" s="3" t="str">
        <f>_xlfn.XLOOKUP(RT_gsm[[#This Row],[Column3]],sc_gsm[Column3],sc_gsm[Column3],"")</f>
        <v>IPPYP3_c_REV</v>
      </c>
      <c r="G2020" s="3" t="str" cm="1">
        <f t="array" ref="G2020">RT_gsm[[#This Row],[model_rxn]]&amp;",r,"&amp;_xlfn.SWITCH(RT_gsm[[#This Row],[Column2]],"REV","lower_bound:-","FWD","upper_bound:")&amp;"1000"</f>
        <v>IPPYP3_c,r,lower_bound:-1000</v>
      </c>
      <c r="H2020" s="3" t="str">
        <f>_xlfn.XLOOKUP(RT_gsm[[#This Row],[rxn in SC GSM]],sc_gsm[model_rxn],sc_gsm[yeast8.3.4 equation],"")</f>
        <v>5-diphospho-1D-myo-inositol pentakisphosphate[c] + 2 H+[c] + phosphate[c] &lt;=&gt; 5,6-bis(diphospho)-1D-myo-inositol tetrakisphosphate[c] + H2O[c]</v>
      </c>
      <c r="I2020" s="3" t="b">
        <f>_xlfn.XLOOKUP(RT_gsm[[#This Row],[rxn in SC GSM]],sc_gsm[model_rxn],sc_gsm[Column12],"")</f>
        <v>1</v>
      </c>
      <c r="J2020" s="3">
        <f>IF(RT_gsm[[#This Row],[Column2]]="REV",FIND("&lt;=&gt;",RT_gsm[[#This Row],[Column8]]),"")</f>
        <v>75</v>
      </c>
    </row>
    <row r="2021" spans="1:10" hidden="1" x14ac:dyDescent="0.2">
      <c r="A2021" t="s">
        <v>188</v>
      </c>
      <c r="B2021" t="s">
        <v>3902</v>
      </c>
      <c r="C2021" t="str">
        <f>RT_gsm[[#This Row],[model_rxn]]&amp;"_"&amp;RT_gsm[[#This Row],[Column2]]</f>
        <v>IPPYP3_c_FWD</v>
      </c>
      <c r="D2021" t="str">
        <f>_xlfn.XLOOKUP(RT_gsm[[#This Row],[Column3]],SC_enz[name_dir],SC_enz[name_dir],"")</f>
        <v>IPPYP3_c_FWD</v>
      </c>
      <c r="E2021" t="str">
        <f>_xlfn.XLOOKUP(RT_gsm[[#This Row],[model_rxn]],sc_gsm[model_rxn],sc_gsm[model_rxn],"")</f>
        <v>IPPYP3_c</v>
      </c>
      <c r="F2021" s="3" t="str">
        <f>_xlfn.XLOOKUP(RT_gsm[[#This Row],[Column3]],sc_gsm[Column3],sc_gsm[Column3],"")</f>
        <v>IPPYP3_c_FWD</v>
      </c>
      <c r="G2021" s="3" t="str" cm="1">
        <f t="array" ref="G2021">RT_gsm[[#This Row],[model_rxn]]&amp;",r,"&amp;_xlfn.SWITCH(RT_gsm[[#This Row],[Column2]],"REV","lower_bound:-","FWD","upper_bound:")&amp;"1000"</f>
        <v>IPPYP3_c,r,upper_bound:1000</v>
      </c>
      <c r="H2021" s="3" t="str">
        <f>_xlfn.XLOOKUP(RT_gsm[[#This Row],[rxn in SC GSM]],sc_gsm[model_rxn],sc_gsm[yeast8.3.4 equation],"")</f>
        <v>5-diphospho-1D-myo-inositol pentakisphosphate[c] + 2 H+[c] + phosphate[c] &lt;=&gt; 5,6-bis(diphospho)-1D-myo-inositol tetrakisphosphate[c] + H2O[c]</v>
      </c>
      <c r="I2021" s="3" t="b">
        <f>_xlfn.XLOOKUP(RT_gsm[[#This Row],[rxn in SC GSM]],sc_gsm[model_rxn],sc_gsm[Column12],"")</f>
        <v>1</v>
      </c>
      <c r="J2021" s="3" t="str">
        <f>IF(RT_gsm[[#This Row],[Column2]]="REV",FIND("&lt;=&gt;",RT_gsm[[#This Row],[Column8]]),"")</f>
        <v/>
      </c>
    </row>
    <row r="2022" spans="1:10" hidden="1" x14ac:dyDescent="0.2">
      <c r="A2022" t="s">
        <v>200</v>
      </c>
      <c r="B2022" t="s">
        <v>3902</v>
      </c>
      <c r="C2022" t="str">
        <f>RT_gsm[[#This Row],[model_rxn]]&amp;"_"&amp;RT_gsm[[#This Row],[Column2]]</f>
        <v>IPPYP4_c_FWD</v>
      </c>
      <c r="D2022" t="str">
        <f>_xlfn.XLOOKUP(RT_gsm[[#This Row],[Column3]],SC_enz[name_dir],SC_enz[name_dir],"")</f>
        <v>IPPYP4_c_FWD</v>
      </c>
      <c r="E2022" t="str">
        <f>_xlfn.XLOOKUP(RT_gsm[[#This Row],[model_rxn]],sc_gsm[model_rxn],sc_gsm[model_rxn],"")</f>
        <v>IPPYP4_c</v>
      </c>
      <c r="F2022" s="3" t="str">
        <f>_xlfn.XLOOKUP(RT_gsm[[#This Row],[Column3]],sc_gsm[Column3],sc_gsm[Column3],"")</f>
        <v>IPPYP4_c_FWD</v>
      </c>
      <c r="G2022" s="3" t="str" cm="1">
        <f t="array" ref="G2022">RT_gsm[[#This Row],[model_rxn]]&amp;",r,"&amp;_xlfn.SWITCH(RT_gsm[[#This Row],[Column2]],"REV","lower_bound:-","FWD","upper_bound:")&amp;"1000"</f>
        <v>IPPYP4_c,r,upper_bound:1000</v>
      </c>
      <c r="H2022" s="3" t="str">
        <f>_xlfn.XLOOKUP(RT_gsm[[#This Row],[rxn in SC GSM]],sc_gsm[model_rxn],sc_gsm[yeast8.3.4 equation],"")</f>
        <v>6-diphospho-1D-myo-inositol pentakisphosphate[c] + ATP[c] + 2 H+[c] =&gt; 5,6-bis(diphospho)-1D-myo-inositol tetrakisphosphate[c] + ADP[c] + H2O[c]</v>
      </c>
      <c r="I2022" s="3" t="b">
        <f>_xlfn.XLOOKUP(RT_gsm[[#This Row],[rxn in SC GSM]],sc_gsm[model_rxn],sc_gsm[Column12],"")</f>
        <v>0</v>
      </c>
      <c r="J2022" s="3" t="str">
        <f>IF(RT_gsm[[#This Row],[Column2]]="REV",FIND("&lt;=&gt;",RT_gsm[[#This Row],[Column8]]),"")</f>
        <v/>
      </c>
    </row>
    <row r="2023" spans="1:10" hidden="1" x14ac:dyDescent="0.2">
      <c r="A2023" t="s">
        <v>3272</v>
      </c>
      <c r="B2023" t="s">
        <v>3902</v>
      </c>
      <c r="C2023" t="str">
        <f>RT_gsm[[#This Row],[model_rxn]]&amp;"_"&amp;RT_gsm[[#This Row],[Column2]]</f>
        <v>IPT_g_FWD</v>
      </c>
      <c r="D2023" t="str">
        <f>_xlfn.XLOOKUP(RT_gsm[[#This Row],[Column3]],SC_enz[name_dir],SC_enz[name_dir],"")</f>
        <v>IPT_g_FWD</v>
      </c>
      <c r="E2023" t="str">
        <f>_xlfn.XLOOKUP(RT_gsm[[#This Row],[model_rxn]],sc_gsm[model_rxn],sc_gsm[model_rxn],"")</f>
        <v>IPT_g</v>
      </c>
      <c r="F2023" s="3" t="str">
        <f>_xlfn.XLOOKUP(RT_gsm[[#This Row],[Column3]],sc_gsm[Column3],sc_gsm[Column3],"")</f>
        <v>IPT_g_FWD</v>
      </c>
      <c r="G2023" s="3" t="str" cm="1">
        <f t="array" ref="G2023">RT_gsm[[#This Row],[model_rxn]]&amp;",r,"&amp;_xlfn.SWITCH(RT_gsm[[#This Row],[Column2]],"REV","lower_bound:-","FWD","upper_bound:")&amp;"1000"</f>
        <v>IPT_g,r,upper_bound:1000</v>
      </c>
      <c r="H2023" s="3" t="str">
        <f>_xlfn.XLOOKUP(RT_gsm[[#This Row],[rxn in SC GSM]],sc_gsm[model_rxn],sc_gsm[yeast8.3.4 equation],"")</f>
        <v/>
      </c>
      <c r="I2023" s="3" t="b">
        <f>_xlfn.XLOOKUP(RT_gsm[[#This Row],[rxn in SC GSM]],sc_gsm[model_rxn],sc_gsm[Column12],"")</f>
        <v>1</v>
      </c>
      <c r="J2023" s="3" t="str">
        <f>IF(RT_gsm[[#This Row],[Column2]]="REV",FIND("&lt;=&gt;",RT_gsm[[#This Row],[Column8]]),"")</f>
        <v/>
      </c>
    </row>
    <row r="2024" spans="1:10" hidden="1" x14ac:dyDescent="0.2">
      <c r="A2024" t="s">
        <v>3597</v>
      </c>
      <c r="B2024" t="s">
        <v>3903</v>
      </c>
      <c r="C2024" t="str">
        <f>RT_gsm[[#This Row],[model_rxn]]&amp;"_"&amp;RT_gsm[[#This Row],[Column2]]</f>
        <v>ITCOAL_m_REV</v>
      </c>
      <c r="D2024" t="str">
        <f>_xlfn.XLOOKUP(RT_gsm[[#This Row],[Column3]],SC_enz[name_dir],SC_enz[name_dir],"")</f>
        <v>ITCOAL_m_REV</v>
      </c>
      <c r="E2024" t="str">
        <f>_xlfn.XLOOKUP(RT_gsm[[#This Row],[model_rxn]],sc_gsm[model_rxn],sc_gsm[model_rxn],"")</f>
        <v>ITCOAL_m</v>
      </c>
      <c r="F2024" s="3" t="str">
        <f>_xlfn.XLOOKUP(RT_gsm[[#This Row],[Column3]],sc_gsm[Column3],sc_gsm[Column3],"")</f>
        <v>ITCOAL_m_REV</v>
      </c>
      <c r="G2024" s="3" t="str" cm="1">
        <f t="array" ref="G2024">RT_gsm[[#This Row],[model_rxn]]&amp;",r,"&amp;_xlfn.SWITCH(RT_gsm[[#This Row],[Column2]],"REV","lower_bound:-","FWD","upper_bound:")&amp;"1000"</f>
        <v>ITCOAL_m,r,lower_bound:-1000</v>
      </c>
      <c r="H2024" s="3" t="str">
        <f>_xlfn.XLOOKUP(RT_gsm[[#This Row],[rxn in SC GSM]],sc_gsm[model_rxn],sc_gsm[yeast8.3.4 equation],"")</f>
        <v>ATP[m] + coenzyme A[m] + itaconate[m] &lt;=&gt; ADP[m] + itaconyl-CoA[m] + phosphate[m]</v>
      </c>
      <c r="I2024" s="3" t="b">
        <f>_xlfn.XLOOKUP(RT_gsm[[#This Row],[rxn in SC GSM]],sc_gsm[model_rxn],sc_gsm[Column12],"")</f>
        <v>1</v>
      </c>
      <c r="J2024" s="3">
        <f>IF(RT_gsm[[#This Row],[Column2]]="REV",FIND("&lt;=&gt;",RT_gsm[[#This Row],[Column8]]),"")</f>
        <v>39</v>
      </c>
    </row>
    <row r="2025" spans="1:10" hidden="1" x14ac:dyDescent="0.2">
      <c r="A2025" t="s">
        <v>3597</v>
      </c>
      <c r="B2025" t="s">
        <v>3902</v>
      </c>
      <c r="C2025" t="str">
        <f>RT_gsm[[#This Row],[model_rxn]]&amp;"_"&amp;RT_gsm[[#This Row],[Column2]]</f>
        <v>ITCOAL_m_FWD</v>
      </c>
      <c r="D2025" t="str">
        <f>_xlfn.XLOOKUP(RT_gsm[[#This Row],[Column3]],SC_enz[name_dir],SC_enz[name_dir],"")</f>
        <v>ITCOAL_m_FWD</v>
      </c>
      <c r="E2025" t="str">
        <f>_xlfn.XLOOKUP(RT_gsm[[#This Row],[model_rxn]],sc_gsm[model_rxn],sc_gsm[model_rxn],"")</f>
        <v>ITCOAL_m</v>
      </c>
      <c r="F2025" s="3" t="str">
        <f>_xlfn.XLOOKUP(RT_gsm[[#This Row],[Column3]],sc_gsm[Column3],sc_gsm[Column3],"")</f>
        <v>ITCOAL_m_FWD</v>
      </c>
      <c r="G2025" s="3" t="str" cm="1">
        <f t="array" ref="G2025">RT_gsm[[#This Row],[model_rxn]]&amp;",r,"&amp;_xlfn.SWITCH(RT_gsm[[#This Row],[Column2]],"REV","lower_bound:-","FWD","upper_bound:")&amp;"1000"</f>
        <v>ITCOAL_m,r,upper_bound:1000</v>
      </c>
      <c r="H2025" s="3" t="str">
        <f>_xlfn.XLOOKUP(RT_gsm[[#This Row],[rxn in SC GSM]],sc_gsm[model_rxn],sc_gsm[yeast8.3.4 equation],"")</f>
        <v>ATP[m] + coenzyme A[m] + itaconate[m] &lt;=&gt; ADP[m] + itaconyl-CoA[m] + phosphate[m]</v>
      </c>
      <c r="I2025" s="3" t="b">
        <f>_xlfn.XLOOKUP(RT_gsm[[#This Row],[rxn in SC GSM]],sc_gsm[model_rxn],sc_gsm[Column12],"")</f>
        <v>1</v>
      </c>
      <c r="J2025" s="3" t="str">
        <f>IF(RT_gsm[[#This Row],[Column2]]="REV",FIND("&lt;=&gt;",RT_gsm[[#This Row],[Column8]]),"")</f>
        <v/>
      </c>
    </row>
    <row r="2026" spans="1:10" hidden="1" x14ac:dyDescent="0.2">
      <c r="A2026" t="s">
        <v>207</v>
      </c>
      <c r="B2026" t="s">
        <v>3902</v>
      </c>
      <c r="C2026" t="str">
        <f>RT_gsm[[#This Row],[model_rxn]]&amp;"_"&amp;RT_gsm[[#This Row],[Column2]]</f>
        <v>KARA1i_m_FWD</v>
      </c>
      <c r="D2026" t="str">
        <f>_xlfn.XLOOKUP(RT_gsm[[#This Row],[Column3]],SC_enz[name_dir],SC_enz[name_dir],"")</f>
        <v>KARA1i_m_FWD</v>
      </c>
      <c r="E2026" t="str">
        <f>_xlfn.XLOOKUP(RT_gsm[[#This Row],[model_rxn]],sc_gsm[model_rxn],sc_gsm[model_rxn],"")</f>
        <v>KARA1i_m</v>
      </c>
      <c r="F2026" s="3" t="str">
        <f>_xlfn.XLOOKUP(RT_gsm[[#This Row],[Column3]],sc_gsm[Column3],sc_gsm[Column3],"")</f>
        <v>KARA1i_m_FWD</v>
      </c>
      <c r="G2026" s="3" t="str" cm="1">
        <f t="array" ref="G2026">RT_gsm[[#This Row],[model_rxn]]&amp;",r,"&amp;_xlfn.SWITCH(RT_gsm[[#This Row],[Column2]],"REV","lower_bound:-","FWD","upper_bound:")&amp;"1000"</f>
        <v>KARA1i_m,r,upper_bound:1000</v>
      </c>
      <c r="H2026" s="3" t="str">
        <f>_xlfn.XLOOKUP(RT_gsm[[#This Row],[rxn in SC GSM]],sc_gsm[model_rxn],sc_gsm[yeast8.3.4 equation],"")</f>
        <v>2-acetyllactic acid[m] + H+[m] + NADPH[m] =&gt; (R)-2,3-dihydroxy-3-methylbutanoate[m] + NADP(+)[m]</v>
      </c>
      <c r="I2026" s="3" t="b">
        <f>_xlfn.XLOOKUP(RT_gsm[[#This Row],[rxn in SC GSM]],sc_gsm[model_rxn],sc_gsm[Column12],"")</f>
        <v>1</v>
      </c>
      <c r="J2026" s="3" t="str">
        <f>IF(RT_gsm[[#This Row],[Column2]]="REV",FIND("&lt;=&gt;",RT_gsm[[#This Row],[Column8]]),"")</f>
        <v/>
      </c>
    </row>
    <row r="2027" spans="1:10" hidden="1" x14ac:dyDescent="0.2">
      <c r="A2027" t="s">
        <v>1151</v>
      </c>
      <c r="B2027" t="s">
        <v>3902</v>
      </c>
      <c r="C2027" t="str">
        <f>RT_gsm[[#This Row],[model_rxn]]&amp;"_"&amp;RT_gsm[[#This Row],[Column2]]</f>
        <v>KARA2i_m_FWD</v>
      </c>
      <c r="D2027" t="str">
        <f>_xlfn.XLOOKUP(RT_gsm[[#This Row],[Column3]],SC_enz[name_dir],SC_enz[name_dir],"")</f>
        <v>KARA2i_m_FWD</v>
      </c>
      <c r="E2027" t="str">
        <f>_xlfn.XLOOKUP(RT_gsm[[#This Row],[model_rxn]],sc_gsm[model_rxn],sc_gsm[model_rxn],"")</f>
        <v>KARA2i_m</v>
      </c>
      <c r="F2027" s="3" t="str">
        <f>_xlfn.XLOOKUP(RT_gsm[[#This Row],[Column3]],sc_gsm[Column3],sc_gsm[Column3],"")</f>
        <v>KARA2i_m_FWD</v>
      </c>
      <c r="G2027" s="3" t="str" cm="1">
        <f t="array" ref="G2027">RT_gsm[[#This Row],[model_rxn]]&amp;",r,"&amp;_xlfn.SWITCH(RT_gsm[[#This Row],[Column2]],"REV","lower_bound:-","FWD","upper_bound:")&amp;"1000"</f>
        <v>KARA2i_m,r,upper_bound:1000</v>
      </c>
      <c r="H2027" s="3" t="str">
        <f>_xlfn.XLOOKUP(RT_gsm[[#This Row],[rxn in SC GSM]],sc_gsm[model_rxn],sc_gsm[yeast8.3.4 equation],"")</f>
        <v>(S)-2-acetyl-2-hydroxybutanoate[m] + H+[m] + NADPH[m] =&gt; (2R,3R)-2,3-dihydroxy-3-methylpentanoate[m] + NADP(+)[m]</v>
      </c>
      <c r="I2027" s="3" t="b">
        <f>_xlfn.XLOOKUP(RT_gsm[[#This Row],[rxn in SC GSM]],sc_gsm[model_rxn],sc_gsm[Column12],"")</f>
        <v>1</v>
      </c>
      <c r="J2027" s="3" t="str">
        <f>IF(RT_gsm[[#This Row],[Column2]]="REV",FIND("&lt;=&gt;",RT_gsm[[#This Row],[Column8]]),"")</f>
        <v/>
      </c>
    </row>
    <row r="2028" spans="1:10" hidden="1" x14ac:dyDescent="0.2">
      <c r="A2028" t="s">
        <v>1153</v>
      </c>
      <c r="B2028" t="s">
        <v>3902</v>
      </c>
      <c r="C2028" t="str">
        <f>RT_gsm[[#This Row],[model_rxn]]&amp;"_"&amp;RT_gsm[[#This Row],[Column2]]</f>
        <v>KYN3OX_c_FWD</v>
      </c>
      <c r="D2028" t="str">
        <f>_xlfn.XLOOKUP(RT_gsm[[#This Row],[Column3]],SC_enz[name_dir],SC_enz[name_dir],"")</f>
        <v>KYN3OX_c_FWD</v>
      </c>
      <c r="E2028" t="str">
        <f>_xlfn.XLOOKUP(RT_gsm[[#This Row],[model_rxn]],sc_gsm[model_rxn],sc_gsm[model_rxn],"")</f>
        <v>KYN3OX_c</v>
      </c>
      <c r="F2028" s="3" t="str">
        <f>_xlfn.XLOOKUP(RT_gsm[[#This Row],[Column3]],sc_gsm[Column3],sc_gsm[Column3],"")</f>
        <v>KYN3OX_c_FWD</v>
      </c>
      <c r="G2028" s="3" t="str" cm="1">
        <f t="array" ref="G2028">RT_gsm[[#This Row],[model_rxn]]&amp;",r,"&amp;_xlfn.SWITCH(RT_gsm[[#This Row],[Column2]],"REV","lower_bound:-","FWD","upper_bound:")&amp;"1000"</f>
        <v>KYN3OX_c,r,upper_bound:1000</v>
      </c>
      <c r="H2028" s="3" t="str">
        <f>_xlfn.XLOOKUP(RT_gsm[[#This Row],[rxn in SC GSM]],sc_gsm[model_rxn],sc_gsm[yeast8.3.4 equation],"")</f>
        <v>H+[c] + L-kynurenine[c] + NADPH[c] + oxygen[c] =&gt; 3-hydroxy-L-kynurenine[c] + H2O[c] + NADP(+)[c]</v>
      </c>
      <c r="I2028" s="3" t="b">
        <f>_xlfn.XLOOKUP(RT_gsm[[#This Row],[rxn in SC GSM]],sc_gsm[model_rxn],sc_gsm[Column12],"")</f>
        <v>1</v>
      </c>
      <c r="J2028" s="3" t="str">
        <f>IF(RT_gsm[[#This Row],[Column2]]="REV",FIND("&lt;=&gt;",RT_gsm[[#This Row],[Column8]]),"")</f>
        <v/>
      </c>
    </row>
    <row r="2029" spans="1:10" hidden="1" x14ac:dyDescent="0.2">
      <c r="A2029" t="s">
        <v>1785</v>
      </c>
      <c r="B2029" t="s">
        <v>3903</v>
      </c>
      <c r="C2029" t="str">
        <f>RT_gsm[[#This Row],[model_rxn]]&amp;"_"&amp;RT_gsm[[#This Row],[Column2]]</f>
        <v>KYNAT2_c_REV</v>
      </c>
      <c r="D2029" t="str">
        <f>_xlfn.XLOOKUP(RT_gsm[[#This Row],[Column3]],SC_enz[name_dir],SC_enz[name_dir],"")</f>
        <v>KYNAT2_c_REV</v>
      </c>
      <c r="E2029" t="str">
        <f>_xlfn.XLOOKUP(RT_gsm[[#This Row],[model_rxn]],sc_gsm[model_rxn],sc_gsm[model_rxn],"")</f>
        <v>KYNAT2_c</v>
      </c>
      <c r="F2029" s="3" t="str">
        <f>_xlfn.XLOOKUP(RT_gsm[[#This Row],[Column3]],sc_gsm[Column3],sc_gsm[Column3],"")</f>
        <v>KYNAT2_c_REV</v>
      </c>
      <c r="G2029" s="3" t="str" cm="1">
        <f t="array" ref="G2029">RT_gsm[[#This Row],[model_rxn]]&amp;",r,"&amp;_xlfn.SWITCH(RT_gsm[[#This Row],[Column2]],"REV","lower_bound:-","FWD","upper_bound:")&amp;"1000"</f>
        <v>KYNAT2_c,r,lower_bound:-1000</v>
      </c>
      <c r="H2029" s="3" t="str">
        <f>_xlfn.XLOOKUP(RT_gsm[[#This Row],[rxn in SC GSM]],sc_gsm[model_rxn],sc_gsm[yeast8.3.4 equation],"")</f>
        <v>L-kynurenine[c] + pyruvate[c] &lt;=&gt; L-alanine[c] + kynurenic acid[c]</v>
      </c>
      <c r="I2029" s="3" t="b">
        <f>_xlfn.XLOOKUP(RT_gsm[[#This Row],[rxn in SC GSM]],sc_gsm[model_rxn],sc_gsm[Column12],"")</f>
        <v>0</v>
      </c>
      <c r="J2029" s="3">
        <f>IF(RT_gsm[[#This Row],[Column2]]="REV",FIND("&lt;=&gt;",RT_gsm[[#This Row],[Column8]]),"")</f>
        <v>31</v>
      </c>
    </row>
    <row r="2030" spans="1:10" hidden="1" x14ac:dyDescent="0.2">
      <c r="A2030" t="s">
        <v>1785</v>
      </c>
      <c r="B2030" t="s">
        <v>3902</v>
      </c>
      <c r="C2030" t="str">
        <f>RT_gsm[[#This Row],[model_rxn]]&amp;"_"&amp;RT_gsm[[#This Row],[Column2]]</f>
        <v>KYNAT2_c_FWD</v>
      </c>
      <c r="D2030" t="str">
        <f>_xlfn.XLOOKUP(RT_gsm[[#This Row],[Column3]],SC_enz[name_dir],SC_enz[name_dir],"")</f>
        <v>KYNAT2_c_FWD</v>
      </c>
      <c r="E2030" t="str">
        <f>_xlfn.XLOOKUP(RT_gsm[[#This Row],[model_rxn]],sc_gsm[model_rxn],sc_gsm[model_rxn],"")</f>
        <v>KYNAT2_c</v>
      </c>
      <c r="F2030" s="3" t="str">
        <f>_xlfn.XLOOKUP(RT_gsm[[#This Row],[Column3]],sc_gsm[Column3],sc_gsm[Column3],"")</f>
        <v>KYNAT2_c_FWD</v>
      </c>
      <c r="G2030" s="3" t="str" cm="1">
        <f t="array" ref="G2030">RT_gsm[[#This Row],[model_rxn]]&amp;",r,"&amp;_xlfn.SWITCH(RT_gsm[[#This Row],[Column2]],"REV","lower_bound:-","FWD","upper_bound:")&amp;"1000"</f>
        <v>KYNAT2_c,r,upper_bound:1000</v>
      </c>
      <c r="H2030" s="3" t="str">
        <f>_xlfn.XLOOKUP(RT_gsm[[#This Row],[rxn in SC GSM]],sc_gsm[model_rxn],sc_gsm[yeast8.3.4 equation],"")</f>
        <v>L-kynurenine[c] + pyruvate[c] &lt;=&gt; L-alanine[c] + kynurenic acid[c]</v>
      </c>
      <c r="I2030" s="3" t="b">
        <f>_xlfn.XLOOKUP(RT_gsm[[#This Row],[rxn in SC GSM]],sc_gsm[model_rxn],sc_gsm[Column12],"")</f>
        <v>0</v>
      </c>
      <c r="J2030" s="3" t="str">
        <f>IF(RT_gsm[[#This Row],[Column2]]="REV",FIND("&lt;=&gt;",RT_gsm[[#This Row],[Column8]]),"")</f>
        <v/>
      </c>
    </row>
    <row r="2031" spans="1:10" hidden="1" x14ac:dyDescent="0.2">
      <c r="A2031" t="s">
        <v>1152</v>
      </c>
      <c r="B2031" t="s">
        <v>3902</v>
      </c>
      <c r="C2031" t="str">
        <f>RT_gsm[[#This Row],[model_rxn]]&amp;"_"&amp;RT_gsm[[#This Row],[Column2]]</f>
        <v>KYN_c_FWD</v>
      </c>
      <c r="D2031" t="str">
        <f>_xlfn.XLOOKUP(RT_gsm[[#This Row],[Column3]],SC_enz[name_dir],SC_enz[name_dir],"")</f>
        <v>KYN_c_FWD</v>
      </c>
      <c r="E2031" t="str">
        <f>_xlfn.XLOOKUP(RT_gsm[[#This Row],[model_rxn]],sc_gsm[model_rxn],sc_gsm[model_rxn],"")</f>
        <v>KYN_c</v>
      </c>
      <c r="F2031" s="3" t="str">
        <f>_xlfn.XLOOKUP(RT_gsm[[#This Row],[Column3]],sc_gsm[Column3],sc_gsm[Column3],"")</f>
        <v>KYN_c_FWD</v>
      </c>
      <c r="G2031" s="3" t="str" cm="1">
        <f t="array" ref="G2031">RT_gsm[[#This Row],[model_rxn]]&amp;",r,"&amp;_xlfn.SWITCH(RT_gsm[[#This Row],[Column2]],"REV","lower_bound:-","FWD","upper_bound:")&amp;"1000"</f>
        <v>KYN_c,r,upper_bound:1000</v>
      </c>
      <c r="H2031" s="3" t="str">
        <f>_xlfn.XLOOKUP(RT_gsm[[#This Row],[rxn in SC GSM]],sc_gsm[model_rxn],sc_gsm[yeast8.3.4 equation],"")</f>
        <v>H2O[c] + L-kynurenine[c] =&gt; anthranilate[c] + H+[c] + L-alanine[c]</v>
      </c>
      <c r="I2031" s="3" t="b">
        <f>_xlfn.XLOOKUP(RT_gsm[[#This Row],[rxn in SC GSM]],sc_gsm[model_rxn],sc_gsm[Column12],"")</f>
        <v>1</v>
      </c>
      <c r="J2031" s="3" t="str">
        <f>IF(RT_gsm[[#This Row],[Column2]]="REV",FIND("&lt;=&gt;",RT_gsm[[#This Row],[Column8]]),"")</f>
        <v/>
      </c>
    </row>
    <row r="2032" spans="1:10" hidden="1" x14ac:dyDescent="0.2">
      <c r="A2032" t="s">
        <v>5752</v>
      </c>
      <c r="B2032" t="s">
        <v>3902</v>
      </c>
      <c r="C2032" t="str">
        <f>RT_gsm[[#This Row],[model_rxn]]&amp;"_"&amp;RT_gsm[[#This Row],[Column2]]</f>
        <v>Kt_c_e_FWD</v>
      </c>
      <c r="D2032" t="str">
        <f>_xlfn.XLOOKUP(RT_gsm[[#This Row],[Column3]],SC_enz[name_dir],SC_enz[name_dir],"")</f>
        <v/>
      </c>
      <c r="E2032" t="str">
        <f>_xlfn.XLOOKUP(RT_gsm[[#This Row],[model_rxn]],sc_gsm[model_rxn],sc_gsm[model_rxn],"")</f>
        <v/>
      </c>
      <c r="F2032" s="3" t="str">
        <f>_xlfn.XLOOKUP(RT_gsm[[#This Row],[Column3]],sc_gsm[Column3],sc_gsm[Column3],"")</f>
        <v/>
      </c>
      <c r="G2032" s="3" t="str" cm="1">
        <f t="array" ref="G2032">RT_gsm[[#This Row],[model_rxn]]&amp;",r,"&amp;_xlfn.SWITCH(RT_gsm[[#This Row],[Column2]],"REV","lower_bound:-","FWD","upper_bound:")&amp;"1000"</f>
        <v>Kt_c_e,r,upper_bound:1000</v>
      </c>
      <c r="H2032" s="3" t="str">
        <f>_xlfn.XLOOKUP(RT_gsm[[#This Row],[rxn in SC GSM]],sc_gsm[model_rxn],sc_gsm[yeast8.3.4 equation],"")</f>
        <v/>
      </c>
      <c r="I2032" s="3" t="str">
        <f>_xlfn.XLOOKUP(RT_gsm[[#This Row],[rxn in SC GSM]],sc_gsm[model_rxn],sc_gsm[Column12],"")</f>
        <v/>
      </c>
      <c r="J2032" s="3" t="str">
        <f>IF(RT_gsm[[#This Row],[Column2]]="REV",FIND("&lt;=&gt;",RT_gsm[[#This Row],[Column8]]),"")</f>
        <v/>
      </c>
    </row>
    <row r="2033" spans="1:10" hidden="1" x14ac:dyDescent="0.2">
      <c r="A2033" t="s">
        <v>5753</v>
      </c>
      <c r="B2033" t="s">
        <v>3903</v>
      </c>
      <c r="C2033" t="str">
        <f>RT_gsm[[#This Row],[model_rxn]]&amp;"_"&amp;RT_gsm[[#This Row],[Column2]]</f>
        <v>Kt_c_m_REV</v>
      </c>
      <c r="D2033" t="str">
        <f>_xlfn.XLOOKUP(RT_gsm[[#This Row],[Column3]],SC_enz[name_dir],SC_enz[name_dir],"")</f>
        <v/>
      </c>
      <c r="E2033" t="str">
        <f>_xlfn.XLOOKUP(RT_gsm[[#This Row],[model_rxn]],sc_gsm[model_rxn],sc_gsm[model_rxn],"")</f>
        <v/>
      </c>
      <c r="F2033" s="3" t="str">
        <f>_xlfn.XLOOKUP(RT_gsm[[#This Row],[Column3]],sc_gsm[Column3],sc_gsm[Column3],"")</f>
        <v/>
      </c>
      <c r="G2033" s="3" t="str" cm="1">
        <f t="array" ref="G2033">RT_gsm[[#This Row],[model_rxn]]&amp;",r,"&amp;_xlfn.SWITCH(RT_gsm[[#This Row],[Column2]],"REV","lower_bound:-","FWD","upper_bound:")&amp;"1000"</f>
        <v>Kt_c_m,r,lower_bound:-1000</v>
      </c>
      <c r="H2033" s="3" t="str">
        <f>_xlfn.XLOOKUP(RT_gsm[[#This Row],[rxn in SC GSM]],sc_gsm[model_rxn],sc_gsm[yeast8.3.4 equation],"")</f>
        <v/>
      </c>
      <c r="I2033" s="3" t="str">
        <f>_xlfn.XLOOKUP(RT_gsm[[#This Row],[rxn in SC GSM]],sc_gsm[model_rxn],sc_gsm[Column12],"")</f>
        <v/>
      </c>
      <c r="J2033" s="3" t="e">
        <f>IF(RT_gsm[[#This Row],[Column2]]="REV",FIND("&lt;=&gt;",RT_gsm[[#This Row],[Column8]]),"")</f>
        <v>#VALUE!</v>
      </c>
    </row>
    <row r="2034" spans="1:10" hidden="1" x14ac:dyDescent="0.2">
      <c r="A2034" t="s">
        <v>5753</v>
      </c>
      <c r="B2034" t="s">
        <v>3902</v>
      </c>
      <c r="C2034" t="str">
        <f>RT_gsm[[#This Row],[model_rxn]]&amp;"_"&amp;RT_gsm[[#This Row],[Column2]]</f>
        <v>Kt_c_m_FWD</v>
      </c>
      <c r="D2034" t="str">
        <f>_xlfn.XLOOKUP(RT_gsm[[#This Row],[Column3]],SC_enz[name_dir],SC_enz[name_dir],"")</f>
        <v/>
      </c>
      <c r="E2034" t="str">
        <f>_xlfn.XLOOKUP(RT_gsm[[#This Row],[model_rxn]],sc_gsm[model_rxn],sc_gsm[model_rxn],"")</f>
        <v/>
      </c>
      <c r="F2034" s="3" t="str">
        <f>_xlfn.XLOOKUP(RT_gsm[[#This Row],[Column3]],sc_gsm[Column3],sc_gsm[Column3],"")</f>
        <v/>
      </c>
      <c r="G2034" s="3" t="str" cm="1">
        <f t="array" ref="G2034">RT_gsm[[#This Row],[model_rxn]]&amp;",r,"&amp;_xlfn.SWITCH(RT_gsm[[#This Row],[Column2]],"REV","lower_bound:-","FWD","upper_bound:")&amp;"1000"</f>
        <v>Kt_c_m,r,upper_bound:1000</v>
      </c>
      <c r="H2034" s="3" t="str">
        <f>_xlfn.XLOOKUP(RT_gsm[[#This Row],[rxn in SC GSM]],sc_gsm[model_rxn],sc_gsm[yeast8.3.4 equation],"")</f>
        <v/>
      </c>
      <c r="I2034" s="3" t="str">
        <f>_xlfn.XLOOKUP(RT_gsm[[#This Row],[rxn in SC GSM]],sc_gsm[model_rxn],sc_gsm[Column12],"")</f>
        <v/>
      </c>
      <c r="J2034" s="3" t="str">
        <f>IF(RT_gsm[[#This Row],[Column2]]="REV",FIND("&lt;=&gt;",RT_gsm[[#This Row],[Column8]]),"")</f>
        <v/>
      </c>
    </row>
    <row r="2035" spans="1:10" hidden="1" x14ac:dyDescent="0.2">
      <c r="A2035" t="s">
        <v>2340</v>
      </c>
      <c r="B2035" t="s">
        <v>3903</v>
      </c>
      <c r="C2035" t="str">
        <f>RT_gsm[[#This Row],[model_rxn]]&amp;"_"&amp;RT_gsm[[#This Row],[Column2]]</f>
        <v>Ktps_e_REV</v>
      </c>
      <c r="D2035" t="str">
        <f>_xlfn.XLOOKUP(RT_gsm[[#This Row],[Column3]],SC_enz[name_dir],SC_enz[name_dir],"")</f>
        <v>Ktps_e_REV</v>
      </c>
      <c r="E2035" t="str">
        <f>_xlfn.XLOOKUP(RT_gsm[[#This Row],[model_rxn]],sc_gsm[model_rxn],sc_gsm[model_rxn],"")</f>
        <v>Ktps_e</v>
      </c>
      <c r="F2035" s="3" t="str">
        <f>_xlfn.XLOOKUP(RT_gsm[[#This Row],[Column3]],sc_gsm[Column3],sc_gsm[Column3],"")</f>
        <v>Ktps_e_REV</v>
      </c>
      <c r="G2035" s="3" t="str" cm="1">
        <f t="array" ref="G2035">RT_gsm[[#This Row],[model_rxn]]&amp;",r,"&amp;_xlfn.SWITCH(RT_gsm[[#This Row],[Column2]],"REV","lower_bound:-","FWD","upper_bound:")&amp;"1000"</f>
        <v>Ktps_e,r,lower_bound:-1000</v>
      </c>
      <c r="H2035" s="3" t="str">
        <f>_xlfn.XLOOKUP(RT_gsm[[#This Row],[rxn in SC GSM]],sc_gsm[model_rxn],sc_gsm[yeast8.3.4 equation],"")</f>
        <v>H+[e] + potassium[e] &lt;=&gt; H+[c] + potassium[c]</v>
      </c>
      <c r="I2035" s="3" t="b">
        <f>_xlfn.XLOOKUP(RT_gsm[[#This Row],[rxn in SC GSM]],sc_gsm[model_rxn],sc_gsm[Column12],"")</f>
        <v>1</v>
      </c>
      <c r="J2035" s="3">
        <f>IF(RT_gsm[[#This Row],[Column2]]="REV",FIND("&lt;=&gt;",RT_gsm[[#This Row],[Column8]]),"")</f>
        <v>22</v>
      </c>
    </row>
    <row r="2036" spans="1:10" hidden="1" x14ac:dyDescent="0.2">
      <c r="A2036" t="s">
        <v>2340</v>
      </c>
      <c r="B2036" t="s">
        <v>3902</v>
      </c>
      <c r="C2036" t="str">
        <f>RT_gsm[[#This Row],[model_rxn]]&amp;"_"&amp;RT_gsm[[#This Row],[Column2]]</f>
        <v>Ktps_e_FWD</v>
      </c>
      <c r="D2036" t="str">
        <f>_xlfn.XLOOKUP(RT_gsm[[#This Row],[Column3]],SC_enz[name_dir],SC_enz[name_dir],"")</f>
        <v>Ktps_e_FWD</v>
      </c>
      <c r="E2036" t="str">
        <f>_xlfn.XLOOKUP(RT_gsm[[#This Row],[model_rxn]],sc_gsm[model_rxn],sc_gsm[model_rxn],"")</f>
        <v>Ktps_e</v>
      </c>
      <c r="F2036" s="3" t="str">
        <f>_xlfn.XLOOKUP(RT_gsm[[#This Row],[Column3]],sc_gsm[Column3],sc_gsm[Column3],"")</f>
        <v>Ktps_e_FWD</v>
      </c>
      <c r="G2036" s="3" t="str" cm="1">
        <f t="array" ref="G2036">RT_gsm[[#This Row],[model_rxn]]&amp;",r,"&amp;_xlfn.SWITCH(RT_gsm[[#This Row],[Column2]],"REV","lower_bound:-","FWD","upper_bound:")&amp;"1000"</f>
        <v>Ktps_e,r,upper_bound:1000</v>
      </c>
      <c r="H2036" s="3" t="str">
        <f>_xlfn.XLOOKUP(RT_gsm[[#This Row],[rxn in SC GSM]],sc_gsm[model_rxn],sc_gsm[yeast8.3.4 equation],"")</f>
        <v>H+[e] + potassium[e] &lt;=&gt; H+[c] + potassium[c]</v>
      </c>
      <c r="I2036" s="3" t="b">
        <f>_xlfn.XLOOKUP(RT_gsm[[#This Row],[rxn in SC GSM]],sc_gsm[model_rxn],sc_gsm[Column12],"")</f>
        <v>1</v>
      </c>
      <c r="J2036" s="3" t="str">
        <f>IF(RT_gsm[[#This Row],[Column2]]="REV",FIND("&lt;=&gt;",RT_gsm[[#This Row],[Column8]]),"")</f>
        <v/>
      </c>
    </row>
    <row r="2037" spans="1:10" hidden="1" x14ac:dyDescent="0.2">
      <c r="A2037" t="s">
        <v>5760</v>
      </c>
      <c r="B2037" t="s">
        <v>3903</v>
      </c>
      <c r="C2037" t="str">
        <f>RT_gsm[[#This Row],[model_rxn]]&amp;"_"&amp;RT_gsm[[#This Row],[Column2]]</f>
        <v>LACDtps_c_REV</v>
      </c>
      <c r="D2037" t="str">
        <f>_xlfn.XLOOKUP(RT_gsm[[#This Row],[Column3]],SC_enz[name_dir],SC_enz[name_dir],"")</f>
        <v/>
      </c>
      <c r="E2037" t="str">
        <f>_xlfn.XLOOKUP(RT_gsm[[#This Row],[model_rxn]],sc_gsm[model_rxn],sc_gsm[model_rxn],"")</f>
        <v/>
      </c>
      <c r="F2037" s="3" t="str">
        <f>_xlfn.XLOOKUP(RT_gsm[[#This Row],[Column3]],sc_gsm[Column3],sc_gsm[Column3],"")</f>
        <v/>
      </c>
      <c r="G2037" s="3" t="str" cm="1">
        <f t="array" ref="G2037">RT_gsm[[#This Row],[model_rxn]]&amp;",r,"&amp;_xlfn.SWITCH(RT_gsm[[#This Row],[Column2]],"REV","lower_bound:-","FWD","upper_bound:")&amp;"1000"</f>
        <v>LACDtps_c,r,lower_bound:-1000</v>
      </c>
      <c r="H2037" s="3" t="str">
        <f>_xlfn.XLOOKUP(RT_gsm[[#This Row],[rxn in SC GSM]],sc_gsm[model_rxn],sc_gsm[yeast8.3.4 equation],"")</f>
        <v/>
      </c>
      <c r="I2037" s="3" t="str">
        <f>_xlfn.XLOOKUP(RT_gsm[[#This Row],[rxn in SC GSM]],sc_gsm[model_rxn],sc_gsm[Column12],"")</f>
        <v/>
      </c>
      <c r="J2037" s="3" t="e">
        <f>IF(RT_gsm[[#This Row],[Column2]]="REV",FIND("&lt;=&gt;",RT_gsm[[#This Row],[Column8]]),"")</f>
        <v>#VALUE!</v>
      </c>
    </row>
    <row r="2038" spans="1:10" hidden="1" x14ac:dyDescent="0.2">
      <c r="A2038" t="s">
        <v>5760</v>
      </c>
      <c r="B2038" t="s">
        <v>3902</v>
      </c>
      <c r="C2038" t="str">
        <f>RT_gsm[[#This Row],[model_rxn]]&amp;"_"&amp;RT_gsm[[#This Row],[Column2]]</f>
        <v>LACDtps_c_FWD</v>
      </c>
      <c r="D2038" t="str">
        <f>_xlfn.XLOOKUP(RT_gsm[[#This Row],[Column3]],SC_enz[name_dir],SC_enz[name_dir],"")</f>
        <v/>
      </c>
      <c r="E2038" t="str">
        <f>_xlfn.XLOOKUP(RT_gsm[[#This Row],[model_rxn]],sc_gsm[model_rxn],sc_gsm[model_rxn],"")</f>
        <v/>
      </c>
      <c r="F2038" s="3" t="str">
        <f>_xlfn.XLOOKUP(RT_gsm[[#This Row],[Column3]],sc_gsm[Column3],sc_gsm[Column3],"")</f>
        <v/>
      </c>
      <c r="G2038" s="3" t="str" cm="1">
        <f t="array" ref="G2038">RT_gsm[[#This Row],[model_rxn]]&amp;",r,"&amp;_xlfn.SWITCH(RT_gsm[[#This Row],[Column2]],"REV","lower_bound:-","FWD","upper_bound:")&amp;"1000"</f>
        <v>LACDtps_c,r,upper_bound:1000</v>
      </c>
      <c r="H2038" s="3" t="str">
        <f>_xlfn.XLOOKUP(RT_gsm[[#This Row],[rxn in SC GSM]],sc_gsm[model_rxn],sc_gsm[yeast8.3.4 equation],"")</f>
        <v/>
      </c>
      <c r="I2038" s="3" t="str">
        <f>_xlfn.XLOOKUP(RT_gsm[[#This Row],[rxn in SC GSM]],sc_gsm[model_rxn],sc_gsm[Column12],"")</f>
        <v/>
      </c>
      <c r="J2038" s="3" t="str">
        <f>IF(RT_gsm[[#This Row],[Column2]]="REV",FIND("&lt;=&gt;",RT_gsm[[#This Row],[Column8]]),"")</f>
        <v/>
      </c>
    </row>
    <row r="2039" spans="1:10" hidden="1" x14ac:dyDescent="0.2">
      <c r="A2039" t="s">
        <v>5763</v>
      </c>
      <c r="B2039" t="s">
        <v>3902</v>
      </c>
      <c r="C2039" t="str">
        <f>RT_gsm[[#This Row],[model_rxn]]&amp;"_"&amp;RT_gsm[[#This Row],[Column2]]</f>
        <v>LACLtps_c_FWD</v>
      </c>
      <c r="D2039" t="str">
        <f>_xlfn.XLOOKUP(RT_gsm[[#This Row],[Column3]],SC_enz[name_dir],SC_enz[name_dir],"")</f>
        <v/>
      </c>
      <c r="E2039" t="str">
        <f>_xlfn.XLOOKUP(RT_gsm[[#This Row],[model_rxn]],sc_gsm[model_rxn],sc_gsm[model_rxn],"")</f>
        <v/>
      </c>
      <c r="F2039" s="3" t="str">
        <f>_xlfn.XLOOKUP(RT_gsm[[#This Row],[Column3]],sc_gsm[Column3],sc_gsm[Column3],"")</f>
        <v/>
      </c>
      <c r="G2039" s="3" t="str" cm="1">
        <f t="array" ref="G2039">RT_gsm[[#This Row],[model_rxn]]&amp;",r,"&amp;_xlfn.SWITCH(RT_gsm[[#This Row],[Column2]],"REV","lower_bound:-","FWD","upper_bound:")&amp;"1000"</f>
        <v>LACLtps_c,r,upper_bound:1000</v>
      </c>
      <c r="H2039" s="3" t="str">
        <f>_xlfn.XLOOKUP(RT_gsm[[#This Row],[rxn in SC GSM]],sc_gsm[model_rxn],sc_gsm[yeast8.3.4 equation],"")</f>
        <v/>
      </c>
      <c r="I2039" s="3" t="str">
        <f>_xlfn.XLOOKUP(RT_gsm[[#This Row],[rxn in SC GSM]],sc_gsm[model_rxn],sc_gsm[Column12],"")</f>
        <v/>
      </c>
      <c r="J2039" s="3" t="str">
        <f>IF(RT_gsm[[#This Row],[Column2]]="REV",FIND("&lt;=&gt;",RT_gsm[[#This Row],[Column8]]),"")</f>
        <v/>
      </c>
    </row>
    <row r="2040" spans="1:10" hidden="1" x14ac:dyDescent="0.2">
      <c r="A2040" t="s">
        <v>2124</v>
      </c>
      <c r="B2040" t="s">
        <v>3903</v>
      </c>
      <c r="C2040" t="str">
        <f>RT_gsm[[#This Row],[model_rxn]]&amp;"_"&amp;RT_gsm[[#This Row],[Column2]]</f>
        <v>LACPYRt_c_m_REV</v>
      </c>
      <c r="D2040" t="str">
        <f>_xlfn.XLOOKUP(RT_gsm[[#This Row],[Column3]],SC_enz[name_dir],SC_enz[name_dir],"")</f>
        <v>LACPYRt_c_m_REV</v>
      </c>
      <c r="E2040" t="str">
        <f>_xlfn.XLOOKUP(RT_gsm[[#This Row],[model_rxn]],sc_gsm[model_rxn],sc_gsm[model_rxn],"")</f>
        <v>LACPYRt_c_m</v>
      </c>
      <c r="F2040" s="3" t="str">
        <f>_xlfn.XLOOKUP(RT_gsm[[#This Row],[Column3]],sc_gsm[Column3],sc_gsm[Column3],"")</f>
        <v>LACPYRt_c_m_REV</v>
      </c>
      <c r="G2040" s="3" t="str" cm="1">
        <f t="array" ref="G2040">RT_gsm[[#This Row],[model_rxn]]&amp;",r,"&amp;_xlfn.SWITCH(RT_gsm[[#This Row],[Column2]],"REV","lower_bound:-","FWD","upper_bound:")&amp;"1000"</f>
        <v>LACPYRt_c_m,r,lower_bound:-1000</v>
      </c>
      <c r="H2040" s="3" t="str">
        <f>_xlfn.XLOOKUP(RT_gsm[[#This Row],[rxn in SC GSM]],sc_gsm[model_rxn],sc_gsm[yeast8.3.4 equation],"")</f>
        <v>(R)-lactate[c] + pyruvate[m] &lt;=&gt; (R)-lactate[m] + pyruvate[c]</v>
      </c>
      <c r="I2040" s="3" t="b">
        <f>_xlfn.XLOOKUP(RT_gsm[[#This Row],[rxn in SC GSM]],sc_gsm[model_rxn],sc_gsm[Column12],"")</f>
        <v>1</v>
      </c>
      <c r="J2040" s="3">
        <f>IF(RT_gsm[[#This Row],[Column2]]="REV",FIND("&lt;=&gt;",RT_gsm[[#This Row],[Column8]]),"")</f>
        <v>30</v>
      </c>
    </row>
    <row r="2041" spans="1:10" hidden="1" x14ac:dyDescent="0.2">
      <c r="A2041" t="s">
        <v>2124</v>
      </c>
      <c r="B2041" t="s">
        <v>3902</v>
      </c>
      <c r="C2041" t="str">
        <f>RT_gsm[[#This Row],[model_rxn]]&amp;"_"&amp;RT_gsm[[#This Row],[Column2]]</f>
        <v>LACPYRt_c_m_FWD</v>
      </c>
      <c r="D2041" t="str">
        <f>_xlfn.XLOOKUP(RT_gsm[[#This Row],[Column3]],SC_enz[name_dir],SC_enz[name_dir],"")</f>
        <v>LACPYRt_c_m_FWD</v>
      </c>
      <c r="E2041" t="str">
        <f>_xlfn.XLOOKUP(RT_gsm[[#This Row],[model_rxn]],sc_gsm[model_rxn],sc_gsm[model_rxn],"")</f>
        <v>LACPYRt_c_m</v>
      </c>
      <c r="F2041" s="3" t="str">
        <f>_xlfn.XLOOKUP(RT_gsm[[#This Row],[Column3]],sc_gsm[Column3],sc_gsm[Column3],"")</f>
        <v>LACPYRt_c_m_FWD</v>
      </c>
      <c r="G2041" s="3" t="str" cm="1">
        <f t="array" ref="G2041">RT_gsm[[#This Row],[model_rxn]]&amp;",r,"&amp;_xlfn.SWITCH(RT_gsm[[#This Row],[Column2]],"REV","lower_bound:-","FWD","upper_bound:")&amp;"1000"</f>
        <v>LACPYRt_c_m,r,upper_bound:1000</v>
      </c>
      <c r="H2041" s="3" t="str">
        <f>_xlfn.XLOOKUP(RT_gsm[[#This Row],[rxn in SC GSM]],sc_gsm[model_rxn],sc_gsm[yeast8.3.4 equation],"")</f>
        <v>(R)-lactate[c] + pyruvate[m] &lt;=&gt; (R)-lactate[m] + pyruvate[c]</v>
      </c>
      <c r="I2041" s="3" t="b">
        <f>_xlfn.XLOOKUP(RT_gsm[[#This Row],[rxn in SC GSM]],sc_gsm[model_rxn],sc_gsm[Column12],"")</f>
        <v>1</v>
      </c>
      <c r="J2041" s="3" t="str">
        <f>IF(RT_gsm[[#This Row],[Column2]]="REV",FIND("&lt;=&gt;",RT_gsm[[#This Row],[Column8]]),"")</f>
        <v/>
      </c>
    </row>
    <row r="2042" spans="1:10" hidden="1" x14ac:dyDescent="0.2">
      <c r="A2042" t="s">
        <v>2261</v>
      </c>
      <c r="B2042" t="s">
        <v>3903</v>
      </c>
      <c r="C2042" t="str">
        <f>RT_gsm[[#This Row],[model_rxn]]&amp;"_"&amp;RT_gsm[[#This Row],[Column2]]</f>
        <v>LACt_c_m_REV</v>
      </c>
      <c r="D2042" t="str">
        <f>_xlfn.XLOOKUP(RT_gsm[[#This Row],[Column3]],SC_enz[name_dir],SC_enz[name_dir],"")</f>
        <v>LACt_c_m_REV</v>
      </c>
      <c r="E2042" t="str">
        <f>_xlfn.XLOOKUP(RT_gsm[[#This Row],[model_rxn]],sc_gsm[model_rxn],sc_gsm[model_rxn],"")</f>
        <v>LACt_c_m</v>
      </c>
      <c r="F2042" s="3" t="str">
        <f>_xlfn.XLOOKUP(RT_gsm[[#This Row],[Column3]],sc_gsm[Column3],sc_gsm[Column3],"")</f>
        <v>LACt_c_m_REV</v>
      </c>
      <c r="G2042" s="3" t="str" cm="1">
        <f t="array" ref="G2042">RT_gsm[[#This Row],[model_rxn]]&amp;",r,"&amp;_xlfn.SWITCH(RT_gsm[[#This Row],[Column2]],"REV","lower_bound:-","FWD","upper_bound:")&amp;"1000"</f>
        <v>LACt_c_m,r,lower_bound:-1000</v>
      </c>
      <c r="H2042" s="3" t="str">
        <f>_xlfn.XLOOKUP(RT_gsm[[#This Row],[rxn in SC GSM]],sc_gsm[model_rxn],sc_gsm[yeast8.3.4 equation],"")</f>
        <v>(S)-lactate[c] &lt;=&gt; (S)-lactate[m]</v>
      </c>
      <c r="I2042" s="3" t="b">
        <f>_xlfn.XLOOKUP(RT_gsm[[#This Row],[rxn in SC GSM]],sc_gsm[model_rxn],sc_gsm[Column12],"")</f>
        <v>1</v>
      </c>
      <c r="J2042" s="3">
        <f>IF(RT_gsm[[#This Row],[Column2]]="REV",FIND("&lt;=&gt;",RT_gsm[[#This Row],[Column8]]),"")</f>
        <v>16</v>
      </c>
    </row>
    <row r="2043" spans="1:10" hidden="1" x14ac:dyDescent="0.2">
      <c r="A2043" t="s">
        <v>2261</v>
      </c>
      <c r="B2043" t="s">
        <v>3902</v>
      </c>
      <c r="C2043" t="str">
        <f>RT_gsm[[#This Row],[model_rxn]]&amp;"_"&amp;RT_gsm[[#This Row],[Column2]]</f>
        <v>LACt_c_m_FWD</v>
      </c>
      <c r="D2043" t="str">
        <f>_xlfn.XLOOKUP(RT_gsm[[#This Row],[Column3]],SC_enz[name_dir],SC_enz[name_dir],"")</f>
        <v>LACt_c_m_FWD</v>
      </c>
      <c r="E2043" t="str">
        <f>_xlfn.XLOOKUP(RT_gsm[[#This Row],[model_rxn]],sc_gsm[model_rxn],sc_gsm[model_rxn],"")</f>
        <v>LACt_c_m</v>
      </c>
      <c r="F2043" s="3" t="str">
        <f>_xlfn.XLOOKUP(RT_gsm[[#This Row],[Column3]],sc_gsm[Column3],sc_gsm[Column3],"")</f>
        <v>LACt_c_m_FWD</v>
      </c>
      <c r="G2043" s="3" t="str" cm="1">
        <f t="array" ref="G2043">RT_gsm[[#This Row],[model_rxn]]&amp;",r,"&amp;_xlfn.SWITCH(RT_gsm[[#This Row],[Column2]],"REV","lower_bound:-","FWD","upper_bound:")&amp;"1000"</f>
        <v>LACt_c_m,r,upper_bound:1000</v>
      </c>
      <c r="H2043" s="3" t="str">
        <f>_xlfn.XLOOKUP(RT_gsm[[#This Row],[rxn in SC GSM]],sc_gsm[model_rxn],sc_gsm[yeast8.3.4 equation],"")</f>
        <v>(S)-lactate[c] &lt;=&gt; (S)-lactate[m]</v>
      </c>
      <c r="I2043" s="3" t="b">
        <f>_xlfn.XLOOKUP(RT_gsm[[#This Row],[rxn in SC GSM]],sc_gsm[model_rxn],sc_gsm[Column12],"")</f>
        <v>1</v>
      </c>
      <c r="J2043" s="3" t="str">
        <f>IF(RT_gsm[[#This Row],[Column2]]="REV",FIND("&lt;=&gt;",RT_gsm[[#This Row],[Column8]]),"")</f>
        <v/>
      </c>
    </row>
    <row r="2044" spans="1:10" hidden="1" x14ac:dyDescent="0.2">
      <c r="A2044" t="s">
        <v>2123</v>
      </c>
      <c r="B2044" t="s">
        <v>3902</v>
      </c>
      <c r="C2044" t="str">
        <f>RT_gsm[[#This Row],[model_rxn]]&amp;"_"&amp;RT_gsm[[#This Row],[Column2]]</f>
        <v>LACtps_m_FWD</v>
      </c>
      <c r="D2044" t="str">
        <f>_xlfn.XLOOKUP(RT_gsm[[#This Row],[Column3]],SC_enz[name_dir],SC_enz[name_dir],"")</f>
        <v>LACtps_m_FWD</v>
      </c>
      <c r="E2044" t="str">
        <f>_xlfn.XLOOKUP(RT_gsm[[#This Row],[model_rxn]],sc_gsm[model_rxn],sc_gsm[model_rxn],"")</f>
        <v>LACtps_m</v>
      </c>
      <c r="F2044" s="3" t="str">
        <f>_xlfn.XLOOKUP(RT_gsm[[#This Row],[Column3]],sc_gsm[Column3],sc_gsm[Column3],"")</f>
        <v>LACtps_m_FWD</v>
      </c>
      <c r="G2044" s="3" t="str" cm="1">
        <f t="array" ref="G2044">RT_gsm[[#This Row],[model_rxn]]&amp;",r,"&amp;_xlfn.SWITCH(RT_gsm[[#This Row],[Column2]],"REV","lower_bound:-","FWD","upper_bound:")&amp;"1000"</f>
        <v>LACtps_m,r,upper_bound:1000</v>
      </c>
      <c r="H2044" s="3" t="str">
        <f>_xlfn.XLOOKUP(RT_gsm[[#This Row],[rxn in SC GSM]],sc_gsm[model_rxn],sc_gsm[yeast8.3.4 equation],"")</f>
        <v>(R)-lactate[e] + H+[e] &lt;=&gt; (R)-lactate[c] + H+[c]</v>
      </c>
      <c r="I2044" s="3" t="b">
        <f>_xlfn.XLOOKUP(RT_gsm[[#This Row],[rxn in SC GSM]],sc_gsm[model_rxn],sc_gsm[Column12],"")</f>
        <v>1</v>
      </c>
      <c r="J2044" s="3" t="str">
        <f>IF(RT_gsm[[#This Row],[Column2]]="REV",FIND("&lt;=&gt;",RT_gsm[[#This Row],[Column8]]),"")</f>
        <v/>
      </c>
    </row>
    <row r="2045" spans="1:10" hidden="1" x14ac:dyDescent="0.2">
      <c r="A2045" t="s">
        <v>1184</v>
      </c>
      <c r="B2045" t="s">
        <v>3902</v>
      </c>
      <c r="C2045" t="str">
        <f>RT_gsm[[#This Row],[model_rxn]]&amp;"_"&amp;RT_gsm[[#This Row],[Column2]]</f>
        <v>LALDO3_c_FWD</v>
      </c>
      <c r="D2045" t="str">
        <f>_xlfn.XLOOKUP(RT_gsm[[#This Row],[Column3]],SC_enz[name_dir],SC_enz[name_dir],"")</f>
        <v>LALDO3_c_FWD</v>
      </c>
      <c r="E2045" t="str">
        <f>_xlfn.XLOOKUP(RT_gsm[[#This Row],[model_rxn]],sc_gsm[model_rxn],sc_gsm[model_rxn],"")</f>
        <v>LALDO3_c</v>
      </c>
      <c r="F2045" s="3" t="str">
        <f>_xlfn.XLOOKUP(RT_gsm[[#This Row],[Column3]],sc_gsm[Column3],sc_gsm[Column3],"")</f>
        <v>LALDO3_c_FWD</v>
      </c>
      <c r="G2045" s="3" t="str" cm="1">
        <f t="array" ref="G2045">RT_gsm[[#This Row],[model_rxn]]&amp;",r,"&amp;_xlfn.SWITCH(RT_gsm[[#This Row],[Column2]],"REV","lower_bound:-","FWD","upper_bound:")&amp;"1000"</f>
        <v>LALDO3_c,r,upper_bound:1000</v>
      </c>
      <c r="H2045" s="3" t="str">
        <f>_xlfn.XLOOKUP(RT_gsm[[#This Row],[rxn in SC GSM]],sc_gsm[model_rxn],sc_gsm[yeast8.3.4 equation],"")</f>
        <v>H+[c] + methylglyoxal[c] + NADPH[c] =&gt; (S)-lactaldehyde[c] + NADP(+)[c]</v>
      </c>
      <c r="I2045" s="3" t="b">
        <f>_xlfn.XLOOKUP(RT_gsm[[#This Row],[rxn in SC GSM]],sc_gsm[model_rxn],sc_gsm[Column12],"")</f>
        <v>1</v>
      </c>
      <c r="J2045" s="3" t="str">
        <f>IF(RT_gsm[[#This Row],[Column2]]="REV",FIND("&lt;=&gt;",RT_gsm[[#This Row],[Column8]]),"")</f>
        <v/>
      </c>
    </row>
    <row r="2046" spans="1:10" hidden="1" x14ac:dyDescent="0.2">
      <c r="A2046" t="s">
        <v>2288</v>
      </c>
      <c r="B2046" t="s">
        <v>3903</v>
      </c>
      <c r="C2046" t="str">
        <f>RT_gsm[[#This Row],[model_rxn]]&amp;"_"&amp;RT_gsm[[#This Row],[Column2]]</f>
        <v>LANOSTt_c_e_REV</v>
      </c>
      <c r="D2046" t="str">
        <f>_xlfn.XLOOKUP(RT_gsm[[#This Row],[Column3]],SC_enz[name_dir],SC_enz[name_dir],"")</f>
        <v>LANOSTt_c_e_REV</v>
      </c>
      <c r="E2046" t="str">
        <f>_xlfn.XLOOKUP(RT_gsm[[#This Row],[model_rxn]],sc_gsm[model_rxn],sc_gsm[model_rxn],"")</f>
        <v>LANOSTt_c_e</v>
      </c>
      <c r="F2046" s="3" t="str">
        <f>_xlfn.XLOOKUP(RT_gsm[[#This Row],[Column3]],sc_gsm[Column3],sc_gsm[Column3],"")</f>
        <v>LANOSTt_c_e_REV</v>
      </c>
      <c r="G2046" s="3" t="str" cm="1">
        <f t="array" ref="G2046">RT_gsm[[#This Row],[model_rxn]]&amp;",r,"&amp;_xlfn.SWITCH(RT_gsm[[#This Row],[Column2]],"REV","lower_bound:-","FWD","upper_bound:")&amp;"1000"</f>
        <v>LANOSTt_c_e,r,lower_bound:-1000</v>
      </c>
      <c r="H2046" s="3" t="str">
        <f>_xlfn.XLOOKUP(RT_gsm[[#This Row],[rxn in SC GSM]],sc_gsm[model_rxn],sc_gsm[yeast8.3.4 equation],"")</f>
        <v>lanosterol[e] &lt;=&gt; lanosterol[c]</v>
      </c>
      <c r="I2046" s="3" t="b">
        <f>_xlfn.XLOOKUP(RT_gsm[[#This Row],[rxn in SC GSM]],sc_gsm[model_rxn],sc_gsm[Column12],"")</f>
        <v>1</v>
      </c>
      <c r="J2046" s="3">
        <f>IF(RT_gsm[[#This Row],[Column2]]="REV",FIND("&lt;=&gt;",RT_gsm[[#This Row],[Column8]]),"")</f>
        <v>15</v>
      </c>
    </row>
    <row r="2047" spans="1:10" hidden="1" x14ac:dyDescent="0.2">
      <c r="A2047" t="s">
        <v>2288</v>
      </c>
      <c r="B2047" t="s">
        <v>3902</v>
      </c>
      <c r="C2047" t="str">
        <f>RT_gsm[[#This Row],[model_rxn]]&amp;"_"&amp;RT_gsm[[#This Row],[Column2]]</f>
        <v>LANOSTt_c_e_FWD</v>
      </c>
      <c r="D2047" t="str">
        <f>_xlfn.XLOOKUP(RT_gsm[[#This Row],[Column3]],SC_enz[name_dir],SC_enz[name_dir],"")</f>
        <v>LANOSTt_c_e_FWD</v>
      </c>
      <c r="E2047" t="str">
        <f>_xlfn.XLOOKUP(RT_gsm[[#This Row],[model_rxn]],sc_gsm[model_rxn],sc_gsm[model_rxn],"")</f>
        <v>LANOSTt_c_e</v>
      </c>
      <c r="F2047" s="3" t="str">
        <f>_xlfn.XLOOKUP(RT_gsm[[#This Row],[Column3]],sc_gsm[Column3],sc_gsm[Column3],"")</f>
        <v>LANOSTt_c_e_FWD</v>
      </c>
      <c r="G2047" s="3" t="str" cm="1">
        <f t="array" ref="G2047">RT_gsm[[#This Row],[model_rxn]]&amp;",r,"&amp;_xlfn.SWITCH(RT_gsm[[#This Row],[Column2]],"REV","lower_bound:-","FWD","upper_bound:")&amp;"1000"</f>
        <v>LANOSTt_c_e,r,upper_bound:1000</v>
      </c>
      <c r="H2047" s="3" t="str">
        <f>_xlfn.XLOOKUP(RT_gsm[[#This Row],[rxn in SC GSM]],sc_gsm[model_rxn],sc_gsm[yeast8.3.4 equation],"")</f>
        <v>lanosterol[e] &lt;=&gt; lanosterol[c]</v>
      </c>
      <c r="I2047" s="3" t="b">
        <f>_xlfn.XLOOKUP(RT_gsm[[#This Row],[rxn in SC GSM]],sc_gsm[model_rxn],sc_gsm[Column12],"")</f>
        <v>1</v>
      </c>
      <c r="J2047" s="3" t="str">
        <f>IF(RT_gsm[[#This Row],[Column2]]="REV",FIND("&lt;=&gt;",RT_gsm[[#This Row],[Column8]]),"")</f>
        <v/>
      </c>
    </row>
    <row r="2048" spans="1:10" hidden="1" x14ac:dyDescent="0.2">
      <c r="A2048" t="s">
        <v>2903</v>
      </c>
      <c r="B2048" t="s">
        <v>3903</v>
      </c>
      <c r="C2048" t="str">
        <f>RT_gsm[[#This Row],[model_rxn]]&amp;"_"&amp;RT_gsm[[#This Row],[Column2]]</f>
        <v>LANOSTt_c_rm_REV</v>
      </c>
      <c r="D2048" t="str">
        <f>_xlfn.XLOOKUP(RT_gsm[[#This Row],[Column3]],SC_enz[name_dir],SC_enz[name_dir],"")</f>
        <v>LANOSTt_c_rm_REV</v>
      </c>
      <c r="E2048" t="str">
        <f>_xlfn.XLOOKUP(RT_gsm[[#This Row],[model_rxn]],sc_gsm[model_rxn],sc_gsm[model_rxn],"")</f>
        <v>LANOSTt_c_rm</v>
      </c>
      <c r="F2048" s="3" t="str">
        <f>_xlfn.XLOOKUP(RT_gsm[[#This Row],[Column3]],sc_gsm[Column3],sc_gsm[Column3],"")</f>
        <v>LANOSTt_c_rm_REV</v>
      </c>
      <c r="G2048" s="3" t="str" cm="1">
        <f t="array" ref="G2048">RT_gsm[[#This Row],[model_rxn]]&amp;",r,"&amp;_xlfn.SWITCH(RT_gsm[[#This Row],[Column2]],"REV","lower_bound:-","FWD","upper_bound:")&amp;"1000"</f>
        <v>LANOSTt_c_rm,r,lower_bound:-1000</v>
      </c>
      <c r="H2048" s="3" t="str">
        <f>_xlfn.XLOOKUP(RT_gsm[[#This Row],[rxn in SC GSM]],sc_gsm[model_rxn],sc_gsm[yeast8.3.4 equation],"")</f>
        <v>lanosterol[c] &lt;=&gt; lanosterol[erm]</v>
      </c>
      <c r="I2048" s="3" t="b">
        <f>_xlfn.XLOOKUP(RT_gsm[[#This Row],[rxn in SC GSM]],sc_gsm[model_rxn],sc_gsm[Column12],"")</f>
        <v>1</v>
      </c>
      <c r="J2048" s="3">
        <f>IF(RT_gsm[[#This Row],[Column2]]="REV",FIND("&lt;=&gt;",RT_gsm[[#This Row],[Column8]]),"")</f>
        <v>15</v>
      </c>
    </row>
    <row r="2049" spans="1:10" hidden="1" x14ac:dyDescent="0.2">
      <c r="A2049" t="s">
        <v>2903</v>
      </c>
      <c r="B2049" t="s">
        <v>3902</v>
      </c>
      <c r="C2049" t="str">
        <f>RT_gsm[[#This Row],[model_rxn]]&amp;"_"&amp;RT_gsm[[#This Row],[Column2]]</f>
        <v>LANOSTt_c_rm_FWD</v>
      </c>
      <c r="D2049" t="str">
        <f>_xlfn.XLOOKUP(RT_gsm[[#This Row],[Column3]],SC_enz[name_dir],SC_enz[name_dir],"")</f>
        <v>LANOSTt_c_rm_FWD</v>
      </c>
      <c r="E2049" t="str">
        <f>_xlfn.XLOOKUP(RT_gsm[[#This Row],[model_rxn]],sc_gsm[model_rxn],sc_gsm[model_rxn],"")</f>
        <v>LANOSTt_c_rm</v>
      </c>
      <c r="F2049" s="3" t="str">
        <f>_xlfn.XLOOKUP(RT_gsm[[#This Row],[Column3]],sc_gsm[Column3],sc_gsm[Column3],"")</f>
        <v>LANOSTt_c_rm_FWD</v>
      </c>
      <c r="G2049" s="3" t="str" cm="1">
        <f t="array" ref="G2049">RT_gsm[[#This Row],[model_rxn]]&amp;",r,"&amp;_xlfn.SWITCH(RT_gsm[[#This Row],[Column2]],"REV","lower_bound:-","FWD","upper_bound:")&amp;"1000"</f>
        <v>LANOSTt_c_rm,r,upper_bound:1000</v>
      </c>
      <c r="H2049" s="3" t="str">
        <f>_xlfn.XLOOKUP(RT_gsm[[#This Row],[rxn in SC GSM]],sc_gsm[model_rxn],sc_gsm[yeast8.3.4 equation],"")</f>
        <v>lanosterol[c] &lt;=&gt; lanosterol[erm]</v>
      </c>
      <c r="I2049" s="3" t="b">
        <f>_xlfn.XLOOKUP(RT_gsm[[#This Row],[rxn in SC GSM]],sc_gsm[model_rxn],sc_gsm[Column12],"")</f>
        <v>1</v>
      </c>
      <c r="J2049" s="3" t="str">
        <f>IF(RT_gsm[[#This Row],[Column2]]="REV",FIND("&lt;=&gt;",RT_gsm[[#This Row],[Column8]]),"")</f>
        <v/>
      </c>
    </row>
    <row r="2050" spans="1:10" hidden="1" x14ac:dyDescent="0.2">
      <c r="A2050" t="s">
        <v>2969</v>
      </c>
      <c r="B2050" t="s">
        <v>3903</v>
      </c>
      <c r="C2050" t="str">
        <f>RT_gsm[[#This Row],[model_rxn]]&amp;"_"&amp;RT_gsm[[#This Row],[Column2]]</f>
        <v>LANOSTt_l_rm_REV</v>
      </c>
      <c r="D2050" t="str">
        <f>_xlfn.XLOOKUP(RT_gsm[[#This Row],[Column3]],SC_enz[name_dir],SC_enz[name_dir],"")</f>
        <v>LANOSTt_l_rm_REV</v>
      </c>
      <c r="E2050" t="str">
        <f>_xlfn.XLOOKUP(RT_gsm[[#This Row],[model_rxn]],sc_gsm[model_rxn],sc_gsm[model_rxn],"")</f>
        <v>LANOSTt_l_rm</v>
      </c>
      <c r="F2050" s="3" t="str">
        <f>_xlfn.XLOOKUP(RT_gsm[[#This Row],[Column3]],sc_gsm[Column3],sc_gsm[Column3],"")</f>
        <v>LANOSTt_l_rm_REV</v>
      </c>
      <c r="G2050" s="3" t="str" cm="1">
        <f t="array" ref="G2050">RT_gsm[[#This Row],[model_rxn]]&amp;",r,"&amp;_xlfn.SWITCH(RT_gsm[[#This Row],[Column2]],"REV","lower_bound:-","FWD","upper_bound:")&amp;"1000"</f>
        <v>LANOSTt_l_rm,r,lower_bound:-1000</v>
      </c>
      <c r="H2050" s="3" t="str">
        <f>_xlfn.XLOOKUP(RT_gsm[[#This Row],[rxn in SC GSM]],sc_gsm[model_rxn],sc_gsm[yeast8.3.4 equation],"")</f>
        <v>lanosterol[erm] &lt;=&gt; lanosterol[lp]</v>
      </c>
      <c r="I2050" s="3" t="b">
        <f>_xlfn.XLOOKUP(RT_gsm[[#This Row],[rxn in SC GSM]],sc_gsm[model_rxn],sc_gsm[Column12],"")</f>
        <v>1</v>
      </c>
      <c r="J2050" s="3">
        <f>IF(RT_gsm[[#This Row],[Column2]]="REV",FIND("&lt;=&gt;",RT_gsm[[#This Row],[Column8]]),"")</f>
        <v>17</v>
      </c>
    </row>
    <row r="2051" spans="1:10" hidden="1" x14ac:dyDescent="0.2">
      <c r="A2051" t="s">
        <v>2969</v>
      </c>
      <c r="B2051" t="s">
        <v>3902</v>
      </c>
      <c r="C2051" t="str">
        <f>RT_gsm[[#This Row],[model_rxn]]&amp;"_"&amp;RT_gsm[[#This Row],[Column2]]</f>
        <v>LANOSTt_l_rm_FWD</v>
      </c>
      <c r="D2051" t="str">
        <f>_xlfn.XLOOKUP(RT_gsm[[#This Row],[Column3]],SC_enz[name_dir],SC_enz[name_dir],"")</f>
        <v>LANOSTt_l_rm_FWD</v>
      </c>
      <c r="E2051" t="str">
        <f>_xlfn.XLOOKUP(RT_gsm[[#This Row],[model_rxn]],sc_gsm[model_rxn],sc_gsm[model_rxn],"")</f>
        <v>LANOSTt_l_rm</v>
      </c>
      <c r="F2051" s="3" t="str">
        <f>_xlfn.XLOOKUP(RT_gsm[[#This Row],[Column3]],sc_gsm[Column3],sc_gsm[Column3],"")</f>
        <v>LANOSTt_l_rm_FWD</v>
      </c>
      <c r="G2051" s="3" t="str" cm="1">
        <f t="array" ref="G2051">RT_gsm[[#This Row],[model_rxn]]&amp;",r,"&amp;_xlfn.SWITCH(RT_gsm[[#This Row],[Column2]],"REV","lower_bound:-","FWD","upper_bound:")&amp;"1000"</f>
        <v>LANOSTt_l_rm,r,upper_bound:1000</v>
      </c>
      <c r="H2051" s="3" t="str">
        <f>_xlfn.XLOOKUP(RT_gsm[[#This Row],[rxn in SC GSM]],sc_gsm[model_rxn],sc_gsm[yeast8.3.4 equation],"")</f>
        <v>lanosterol[erm] &lt;=&gt; lanosterol[lp]</v>
      </c>
      <c r="I2051" s="3" t="b">
        <f>_xlfn.XLOOKUP(RT_gsm[[#This Row],[rxn in SC GSM]],sc_gsm[model_rxn],sc_gsm[Column12],"")</f>
        <v>1</v>
      </c>
      <c r="J2051" s="3" t="str">
        <f>IF(RT_gsm[[#This Row],[Column2]]="REV",FIND("&lt;=&gt;",RT_gsm[[#This Row],[Column8]]),"")</f>
        <v/>
      </c>
    </row>
    <row r="2052" spans="1:10" hidden="1" x14ac:dyDescent="0.2">
      <c r="A2052" t="s">
        <v>1200</v>
      </c>
      <c r="B2052" t="s">
        <v>3902</v>
      </c>
      <c r="C2052" t="str">
        <f>RT_gsm[[#This Row],[model_rxn]]&amp;"_"&amp;RT_gsm[[#This Row],[Column2]]</f>
        <v>LCADi_c_FWD</v>
      </c>
      <c r="D2052" t="str">
        <f>_xlfn.XLOOKUP(RT_gsm[[#This Row],[Column3]],SC_enz[name_dir],SC_enz[name_dir],"")</f>
        <v>LCADi_c_FWD</v>
      </c>
      <c r="E2052" t="str">
        <f>_xlfn.XLOOKUP(RT_gsm[[#This Row],[model_rxn]],sc_gsm[model_rxn],sc_gsm[model_rxn],"")</f>
        <v>LCADi_c</v>
      </c>
      <c r="F2052" s="3" t="str">
        <f>_xlfn.XLOOKUP(RT_gsm[[#This Row],[Column3]],sc_gsm[Column3],sc_gsm[Column3],"")</f>
        <v>LCADi_c_FWD</v>
      </c>
      <c r="G2052" s="3" t="str" cm="1">
        <f t="array" ref="G2052">RT_gsm[[#This Row],[model_rxn]]&amp;",r,"&amp;_xlfn.SWITCH(RT_gsm[[#This Row],[Column2]],"REV","lower_bound:-","FWD","upper_bound:")&amp;"1000"</f>
        <v>LCADi_c,r,upper_bound:1000</v>
      </c>
      <c r="H2052" s="3" t="str">
        <f>_xlfn.XLOOKUP(RT_gsm[[#This Row],[rxn in SC GSM]],sc_gsm[model_rxn],sc_gsm[yeast8.3.4 equation],"")</f>
        <v>(S)-lactaldehyde[c] + H2O[c] + NAD[c] =&gt; (S)-lactate[c] + 2 H+[c] + NADH[c]</v>
      </c>
      <c r="I2052" s="3" t="b">
        <f>_xlfn.XLOOKUP(RT_gsm[[#This Row],[rxn in SC GSM]],sc_gsm[model_rxn],sc_gsm[Column12],"")</f>
        <v>1</v>
      </c>
      <c r="J2052" s="3" t="str">
        <f>IF(RT_gsm[[#This Row],[Column2]]="REV",FIND("&lt;=&gt;",RT_gsm[[#This Row],[Column8]]),"")</f>
        <v/>
      </c>
    </row>
    <row r="2053" spans="1:10" hidden="1" x14ac:dyDescent="0.2">
      <c r="A2053" t="s">
        <v>5768</v>
      </c>
      <c r="B2053" t="s">
        <v>3903</v>
      </c>
      <c r="C2053" t="str">
        <f>RT_gsm[[#This Row],[model_rxn]]&amp;"_"&amp;RT_gsm[[#This Row],[Column2]]</f>
        <v>LCYSTAT_c_REV</v>
      </c>
      <c r="D2053" t="str">
        <f>_xlfn.XLOOKUP(RT_gsm[[#This Row],[Column3]],SC_enz[name_dir],SC_enz[name_dir],"")</f>
        <v/>
      </c>
      <c r="E2053" t="str">
        <f>_xlfn.XLOOKUP(RT_gsm[[#This Row],[model_rxn]],sc_gsm[model_rxn],sc_gsm[model_rxn],"")</f>
        <v/>
      </c>
      <c r="F2053" s="3" t="str">
        <f>_xlfn.XLOOKUP(RT_gsm[[#This Row],[Column3]],sc_gsm[Column3],sc_gsm[Column3],"")</f>
        <v/>
      </c>
      <c r="G2053" s="3" t="str" cm="1">
        <f t="array" ref="G2053">RT_gsm[[#This Row],[model_rxn]]&amp;",r,"&amp;_xlfn.SWITCH(RT_gsm[[#This Row],[Column2]],"REV","lower_bound:-","FWD","upper_bound:")&amp;"1000"</f>
        <v>LCYSTAT_c,r,lower_bound:-1000</v>
      </c>
      <c r="H2053" s="3" t="str">
        <f>_xlfn.XLOOKUP(RT_gsm[[#This Row],[rxn in SC GSM]],sc_gsm[model_rxn],sc_gsm[yeast8.3.4 equation],"")</f>
        <v/>
      </c>
      <c r="I2053" s="3" t="str">
        <f>_xlfn.XLOOKUP(RT_gsm[[#This Row],[rxn in SC GSM]],sc_gsm[model_rxn],sc_gsm[Column12],"")</f>
        <v/>
      </c>
      <c r="J2053" s="3" t="e">
        <f>IF(RT_gsm[[#This Row],[Column2]]="REV",FIND("&lt;=&gt;",RT_gsm[[#This Row],[Column8]]),"")</f>
        <v>#VALUE!</v>
      </c>
    </row>
    <row r="2054" spans="1:10" hidden="1" x14ac:dyDescent="0.2">
      <c r="A2054" t="s">
        <v>5768</v>
      </c>
      <c r="B2054" t="s">
        <v>3902</v>
      </c>
      <c r="C2054" t="str">
        <f>RT_gsm[[#This Row],[model_rxn]]&amp;"_"&amp;RT_gsm[[#This Row],[Column2]]</f>
        <v>LCYSTAT_c_FWD</v>
      </c>
      <c r="D2054" t="str">
        <f>_xlfn.XLOOKUP(RT_gsm[[#This Row],[Column3]],SC_enz[name_dir],SC_enz[name_dir],"")</f>
        <v/>
      </c>
      <c r="E2054" t="str">
        <f>_xlfn.XLOOKUP(RT_gsm[[#This Row],[model_rxn]],sc_gsm[model_rxn],sc_gsm[model_rxn],"")</f>
        <v/>
      </c>
      <c r="F2054" s="3" t="str">
        <f>_xlfn.XLOOKUP(RT_gsm[[#This Row],[Column3]],sc_gsm[Column3],sc_gsm[Column3],"")</f>
        <v/>
      </c>
      <c r="G2054" s="3" t="str" cm="1">
        <f t="array" ref="G2054">RT_gsm[[#This Row],[model_rxn]]&amp;",r,"&amp;_xlfn.SWITCH(RT_gsm[[#This Row],[Column2]],"REV","lower_bound:-","FWD","upper_bound:")&amp;"1000"</f>
        <v>LCYSTAT_c,r,upper_bound:1000</v>
      </c>
      <c r="H2054" s="3" t="str">
        <f>_xlfn.XLOOKUP(RT_gsm[[#This Row],[rxn in SC GSM]],sc_gsm[model_rxn],sc_gsm[yeast8.3.4 equation],"")</f>
        <v/>
      </c>
      <c r="I2054" s="3" t="str">
        <f>_xlfn.XLOOKUP(RT_gsm[[#This Row],[rxn in SC GSM]],sc_gsm[model_rxn],sc_gsm[Column12],"")</f>
        <v/>
      </c>
      <c r="J2054" s="3" t="str">
        <f>IF(RT_gsm[[#This Row],[Column2]]="REV",FIND("&lt;=&gt;",RT_gsm[[#This Row],[Column8]]),"")</f>
        <v/>
      </c>
    </row>
    <row r="2055" spans="1:10" hidden="1" x14ac:dyDescent="0.2">
      <c r="A2055" t="s">
        <v>5769</v>
      </c>
      <c r="B2055" t="s">
        <v>3902</v>
      </c>
      <c r="C2055" t="str">
        <f>RT_gsm[[#This Row],[model_rxn]]&amp;"_"&amp;RT_gsm[[#This Row],[Column2]]</f>
        <v>LDH_L_x_FWD</v>
      </c>
      <c r="D2055" t="str">
        <f>_xlfn.XLOOKUP(RT_gsm[[#This Row],[Column3]],SC_enz[name_dir],SC_enz[name_dir],"")</f>
        <v/>
      </c>
      <c r="E2055" t="str">
        <f>_xlfn.XLOOKUP(RT_gsm[[#This Row],[model_rxn]],sc_gsm[model_rxn],sc_gsm[model_rxn],"")</f>
        <v/>
      </c>
      <c r="F2055" s="3" t="str">
        <f>_xlfn.XLOOKUP(RT_gsm[[#This Row],[Column3]],sc_gsm[Column3],sc_gsm[Column3],"")</f>
        <v/>
      </c>
      <c r="G2055" s="3" t="str" cm="1">
        <f t="array" ref="G2055">RT_gsm[[#This Row],[model_rxn]]&amp;",r,"&amp;_xlfn.SWITCH(RT_gsm[[#This Row],[Column2]],"REV","lower_bound:-","FWD","upper_bound:")&amp;"1000"</f>
        <v>LDH_L_x,r,upper_bound:1000</v>
      </c>
      <c r="H2055" s="3" t="str">
        <f>_xlfn.XLOOKUP(RT_gsm[[#This Row],[rxn in SC GSM]],sc_gsm[model_rxn],sc_gsm[yeast8.3.4 equation],"")</f>
        <v/>
      </c>
      <c r="I2055" s="3" t="str">
        <f>_xlfn.XLOOKUP(RT_gsm[[#This Row],[rxn in SC GSM]],sc_gsm[model_rxn],sc_gsm[Column12],"")</f>
        <v/>
      </c>
      <c r="J2055" s="3" t="str">
        <f>IF(RT_gsm[[#This Row],[Column2]]="REV",FIND("&lt;=&gt;",RT_gsm[[#This Row],[Column8]]),"")</f>
        <v/>
      </c>
    </row>
    <row r="2056" spans="1:10" hidden="1" x14ac:dyDescent="0.2">
      <c r="A2056" t="s">
        <v>1207</v>
      </c>
      <c r="B2056" t="s">
        <v>3903</v>
      </c>
      <c r="C2056" t="str">
        <f>RT_gsm[[#This Row],[model_rxn]]&amp;"_"&amp;RT_gsm[[#This Row],[Column2]]</f>
        <v>LEUTA_c_REV</v>
      </c>
      <c r="D2056" t="str">
        <f>_xlfn.XLOOKUP(RT_gsm[[#This Row],[Column3]],SC_enz[name_dir],SC_enz[name_dir],"")</f>
        <v>LEUTA_c_REV</v>
      </c>
      <c r="E2056" t="str">
        <f>_xlfn.XLOOKUP(RT_gsm[[#This Row],[model_rxn]],sc_gsm[model_rxn],sc_gsm[model_rxn],"")</f>
        <v>LEUTA_c</v>
      </c>
      <c r="F2056" s="3" t="str">
        <f>_xlfn.XLOOKUP(RT_gsm[[#This Row],[Column3]],sc_gsm[Column3],sc_gsm[Column3],"")</f>
        <v>LEUTA_c_REV</v>
      </c>
      <c r="G2056" s="3" t="str" cm="1">
        <f t="array" ref="G2056">RT_gsm[[#This Row],[model_rxn]]&amp;",r,"&amp;_xlfn.SWITCH(RT_gsm[[#This Row],[Column2]],"REV","lower_bound:-","FWD","upper_bound:")&amp;"1000"</f>
        <v>LEUTA_c,r,lower_bound:-1000</v>
      </c>
      <c r="H2056" s="3" t="str">
        <f>_xlfn.XLOOKUP(RT_gsm[[#This Row],[rxn in SC GSM]],sc_gsm[model_rxn],sc_gsm[yeast8.3.4 equation],"")</f>
        <v>2-oxoglutarate[c] + L-leucine[c] &lt;=&gt; 4-methyl-2-oxopentanoate[c] + L-glutamate[c]</v>
      </c>
      <c r="I2056" s="3" t="b">
        <f>_xlfn.XLOOKUP(RT_gsm[[#This Row],[rxn in SC GSM]],sc_gsm[model_rxn],sc_gsm[Column12],"")</f>
        <v>1</v>
      </c>
      <c r="J2056" s="3">
        <f>IF(RT_gsm[[#This Row],[Column2]]="REV",FIND("&lt;=&gt;",RT_gsm[[#This Row],[Column8]]),"")</f>
        <v>34</v>
      </c>
    </row>
    <row r="2057" spans="1:10" hidden="1" x14ac:dyDescent="0.2">
      <c r="A2057" t="s">
        <v>1207</v>
      </c>
      <c r="B2057" t="s">
        <v>3902</v>
      </c>
      <c r="C2057" t="str">
        <f>RT_gsm[[#This Row],[model_rxn]]&amp;"_"&amp;RT_gsm[[#This Row],[Column2]]</f>
        <v>LEUTA_c_FWD</v>
      </c>
      <c r="D2057" t="str">
        <f>_xlfn.XLOOKUP(RT_gsm[[#This Row],[Column3]],SC_enz[name_dir],SC_enz[name_dir],"")</f>
        <v>LEUTA_c_FWD</v>
      </c>
      <c r="E2057" t="str">
        <f>_xlfn.XLOOKUP(RT_gsm[[#This Row],[model_rxn]],sc_gsm[model_rxn],sc_gsm[model_rxn],"")</f>
        <v>LEUTA_c</v>
      </c>
      <c r="F2057" s="3" t="str">
        <f>_xlfn.XLOOKUP(RT_gsm[[#This Row],[Column3]],sc_gsm[Column3],sc_gsm[Column3],"")</f>
        <v>LEUTA_c_FWD</v>
      </c>
      <c r="G2057" s="3" t="str" cm="1">
        <f t="array" ref="G2057">RT_gsm[[#This Row],[model_rxn]]&amp;",r,"&amp;_xlfn.SWITCH(RT_gsm[[#This Row],[Column2]],"REV","lower_bound:-","FWD","upper_bound:")&amp;"1000"</f>
        <v>LEUTA_c,r,upper_bound:1000</v>
      </c>
      <c r="H2057" s="3" t="str">
        <f>_xlfn.XLOOKUP(RT_gsm[[#This Row],[rxn in SC GSM]],sc_gsm[model_rxn],sc_gsm[yeast8.3.4 equation],"")</f>
        <v>2-oxoglutarate[c] + L-leucine[c] &lt;=&gt; 4-methyl-2-oxopentanoate[c] + L-glutamate[c]</v>
      </c>
      <c r="I2057" s="3" t="b">
        <f>_xlfn.XLOOKUP(RT_gsm[[#This Row],[rxn in SC GSM]],sc_gsm[model_rxn],sc_gsm[Column12],"")</f>
        <v>1</v>
      </c>
      <c r="J2057" s="3" t="str">
        <f>IF(RT_gsm[[#This Row],[Column2]]="REV",FIND("&lt;=&gt;",RT_gsm[[#This Row],[Column8]]),"")</f>
        <v/>
      </c>
    </row>
    <row r="2058" spans="1:10" hidden="1" x14ac:dyDescent="0.2">
      <c r="A2058" t="s">
        <v>1208</v>
      </c>
      <c r="B2058" t="s">
        <v>3903</v>
      </c>
      <c r="C2058" t="str">
        <f>RT_gsm[[#This Row],[model_rxn]]&amp;"_"&amp;RT_gsm[[#This Row],[Column2]]</f>
        <v>LEUTA_m_REV</v>
      </c>
      <c r="D2058" t="str">
        <f>_xlfn.XLOOKUP(RT_gsm[[#This Row],[Column3]],SC_enz[name_dir],SC_enz[name_dir],"")</f>
        <v>LEUTA_m_REV</v>
      </c>
      <c r="E2058" t="str">
        <f>_xlfn.XLOOKUP(RT_gsm[[#This Row],[model_rxn]],sc_gsm[model_rxn],sc_gsm[model_rxn],"")</f>
        <v>LEUTA_m</v>
      </c>
      <c r="F2058" s="3" t="str">
        <f>_xlfn.XLOOKUP(RT_gsm[[#This Row],[Column3]],sc_gsm[Column3],sc_gsm[Column3],"")</f>
        <v>LEUTA_m_REV</v>
      </c>
      <c r="G2058" s="3" t="str" cm="1">
        <f t="array" ref="G2058">RT_gsm[[#This Row],[model_rxn]]&amp;",r,"&amp;_xlfn.SWITCH(RT_gsm[[#This Row],[Column2]],"REV","lower_bound:-","FWD","upper_bound:")&amp;"1000"</f>
        <v>LEUTA_m,r,lower_bound:-1000</v>
      </c>
      <c r="H2058" s="3" t="str">
        <f>_xlfn.XLOOKUP(RT_gsm[[#This Row],[rxn in SC GSM]],sc_gsm[model_rxn],sc_gsm[yeast8.3.4 equation],"")</f>
        <v>2-oxoglutarate[c] + L-leucine[c] &lt;=&gt; 4-methyl-2-oxopentanoate[c] + L-glutamate[c]</v>
      </c>
      <c r="I2058" s="3" t="b">
        <f>_xlfn.XLOOKUP(RT_gsm[[#This Row],[rxn in SC GSM]],sc_gsm[model_rxn],sc_gsm[Column12],"")</f>
        <v>1</v>
      </c>
      <c r="J2058" s="3">
        <f>IF(RT_gsm[[#This Row],[Column2]]="REV",FIND("&lt;=&gt;",RT_gsm[[#This Row],[Column8]]),"")</f>
        <v>34</v>
      </c>
    </row>
    <row r="2059" spans="1:10" hidden="1" x14ac:dyDescent="0.2">
      <c r="A2059" t="s">
        <v>1208</v>
      </c>
      <c r="B2059" t="s">
        <v>3902</v>
      </c>
      <c r="C2059" t="str">
        <f>RT_gsm[[#This Row],[model_rxn]]&amp;"_"&amp;RT_gsm[[#This Row],[Column2]]</f>
        <v>LEUTA_m_FWD</v>
      </c>
      <c r="D2059" t="str">
        <f>_xlfn.XLOOKUP(RT_gsm[[#This Row],[Column3]],SC_enz[name_dir],SC_enz[name_dir],"")</f>
        <v>LEUTA_m_FWD</v>
      </c>
      <c r="E2059" t="str">
        <f>_xlfn.XLOOKUP(RT_gsm[[#This Row],[model_rxn]],sc_gsm[model_rxn],sc_gsm[model_rxn],"")</f>
        <v>LEUTA_m</v>
      </c>
      <c r="F2059" s="3" t="str">
        <f>_xlfn.XLOOKUP(RT_gsm[[#This Row],[Column3]],sc_gsm[Column3],sc_gsm[Column3],"")</f>
        <v>LEUTA_m_FWD</v>
      </c>
      <c r="G2059" s="3" t="str" cm="1">
        <f t="array" ref="G2059">RT_gsm[[#This Row],[model_rxn]]&amp;",r,"&amp;_xlfn.SWITCH(RT_gsm[[#This Row],[Column2]],"REV","lower_bound:-","FWD","upper_bound:")&amp;"1000"</f>
        <v>LEUTA_m,r,upper_bound:1000</v>
      </c>
      <c r="H2059" s="3" t="str">
        <f>_xlfn.XLOOKUP(RT_gsm[[#This Row],[rxn in SC GSM]],sc_gsm[model_rxn],sc_gsm[yeast8.3.4 equation],"")</f>
        <v>2-oxoglutarate[c] + L-leucine[c] &lt;=&gt; 4-methyl-2-oxopentanoate[c] + L-glutamate[c]</v>
      </c>
      <c r="I2059" s="3" t="b">
        <f>_xlfn.XLOOKUP(RT_gsm[[#This Row],[rxn in SC GSM]],sc_gsm[model_rxn],sc_gsm[Column12],"")</f>
        <v>1</v>
      </c>
      <c r="J2059" s="3" t="str">
        <f>IF(RT_gsm[[#This Row],[Column2]]="REV",FIND("&lt;=&gt;",RT_gsm[[#This Row],[Column8]]),"")</f>
        <v/>
      </c>
    </row>
    <row r="2060" spans="1:10" hidden="1" x14ac:dyDescent="0.2">
      <c r="A2060" t="s">
        <v>1209</v>
      </c>
      <c r="B2060" t="s">
        <v>3902</v>
      </c>
      <c r="C2060" t="str">
        <f>RT_gsm[[#This Row],[model_rxn]]&amp;"_"&amp;RT_gsm[[#This Row],[Column2]]</f>
        <v>LEUTRS_c_FWD</v>
      </c>
      <c r="D2060" t="str">
        <f>_xlfn.XLOOKUP(RT_gsm[[#This Row],[Column3]],SC_enz[name_dir],SC_enz[name_dir],"")</f>
        <v>LEUTRS_c_FWD</v>
      </c>
      <c r="E2060" t="str">
        <f>_xlfn.XLOOKUP(RT_gsm[[#This Row],[model_rxn]],sc_gsm[model_rxn],sc_gsm[model_rxn],"")</f>
        <v>LEUTRS_c</v>
      </c>
      <c r="F2060" s="3" t="str">
        <f>_xlfn.XLOOKUP(RT_gsm[[#This Row],[Column3]],sc_gsm[Column3],sc_gsm[Column3],"")</f>
        <v>LEUTRS_c_FWD</v>
      </c>
      <c r="G2060" s="3" t="str" cm="1">
        <f t="array" ref="G2060">RT_gsm[[#This Row],[model_rxn]]&amp;",r,"&amp;_xlfn.SWITCH(RT_gsm[[#This Row],[Column2]],"REV","lower_bound:-","FWD","upper_bound:")&amp;"1000"</f>
        <v>LEUTRS_c,r,upper_bound:1000</v>
      </c>
      <c r="H2060" s="3" t="str">
        <f>_xlfn.XLOOKUP(RT_gsm[[#This Row],[rxn in SC GSM]],sc_gsm[model_rxn],sc_gsm[yeast8.3.4 equation],"")</f>
        <v>ATP[c] + L-leucine[c] + tRNA(Leu)[c] =&gt; AMP[c] + diphosphate[c] + Leu-tRNA(Leu)[c]</v>
      </c>
      <c r="I2060" s="3" t="b">
        <f>_xlfn.XLOOKUP(RT_gsm[[#This Row],[rxn in SC GSM]],sc_gsm[model_rxn],sc_gsm[Column12],"")</f>
        <v>1</v>
      </c>
      <c r="J2060" s="3" t="str">
        <f>IF(RT_gsm[[#This Row],[Column2]]="REV",FIND("&lt;=&gt;",RT_gsm[[#This Row],[Column8]]),"")</f>
        <v/>
      </c>
    </row>
    <row r="2061" spans="1:10" hidden="1" x14ac:dyDescent="0.2">
      <c r="A2061" t="s">
        <v>2263</v>
      </c>
      <c r="B2061" t="s">
        <v>3903</v>
      </c>
      <c r="C2061" t="str">
        <f>RT_gsm[[#This Row],[model_rxn]]&amp;"_"&amp;RT_gsm[[#This Row],[Column2]]</f>
        <v>LEUt_c_v_REV</v>
      </c>
      <c r="D2061" t="str">
        <f>_xlfn.XLOOKUP(RT_gsm[[#This Row],[Column3]],SC_enz[name_dir],SC_enz[name_dir],"")</f>
        <v>LEUt_c_v_REV</v>
      </c>
      <c r="E2061" t="str">
        <f>_xlfn.XLOOKUP(RT_gsm[[#This Row],[model_rxn]],sc_gsm[model_rxn],sc_gsm[model_rxn],"")</f>
        <v>LEUt_c_v</v>
      </c>
      <c r="F2061" s="3" t="str">
        <f>_xlfn.XLOOKUP(RT_gsm[[#This Row],[Column3]],sc_gsm[Column3],sc_gsm[Column3],"")</f>
        <v>LEUt_c_v_REV</v>
      </c>
      <c r="G2061" s="3" t="str" cm="1">
        <f t="array" ref="G2061">RT_gsm[[#This Row],[model_rxn]]&amp;",r,"&amp;_xlfn.SWITCH(RT_gsm[[#This Row],[Column2]],"REV","lower_bound:-","FWD","upper_bound:")&amp;"1000"</f>
        <v>LEUt_c_v,r,lower_bound:-1000</v>
      </c>
      <c r="H2061" s="3" t="str">
        <f>_xlfn.XLOOKUP(RT_gsm[[#This Row],[rxn in SC GSM]],sc_gsm[model_rxn],sc_gsm[yeast8.3.4 equation],"")</f>
        <v>L-leucine[v] &lt;=&gt; L-leucine[c]</v>
      </c>
      <c r="I2061" s="3" t="b">
        <f>_xlfn.XLOOKUP(RT_gsm[[#This Row],[rxn in SC GSM]],sc_gsm[model_rxn],sc_gsm[Column12],"")</f>
        <v>1</v>
      </c>
      <c r="J2061" s="3">
        <f>IF(RT_gsm[[#This Row],[Column2]]="REV",FIND("&lt;=&gt;",RT_gsm[[#This Row],[Column8]]),"")</f>
        <v>14</v>
      </c>
    </row>
    <row r="2062" spans="1:10" hidden="1" x14ac:dyDescent="0.2">
      <c r="A2062" t="s">
        <v>2263</v>
      </c>
      <c r="B2062" t="s">
        <v>3902</v>
      </c>
      <c r="C2062" t="str">
        <f>RT_gsm[[#This Row],[model_rxn]]&amp;"_"&amp;RT_gsm[[#This Row],[Column2]]</f>
        <v>LEUt_c_v_FWD</v>
      </c>
      <c r="D2062" t="str">
        <f>_xlfn.XLOOKUP(RT_gsm[[#This Row],[Column3]],SC_enz[name_dir],SC_enz[name_dir],"")</f>
        <v>LEUt_c_v_FWD</v>
      </c>
      <c r="E2062" t="str">
        <f>_xlfn.XLOOKUP(RT_gsm[[#This Row],[model_rxn]],sc_gsm[model_rxn],sc_gsm[model_rxn],"")</f>
        <v>LEUt_c_v</v>
      </c>
      <c r="F2062" s="3" t="str">
        <f>_xlfn.XLOOKUP(RT_gsm[[#This Row],[Column3]],sc_gsm[Column3],sc_gsm[Column3],"")</f>
        <v>LEUt_c_v_FWD</v>
      </c>
      <c r="G2062" s="3" t="str" cm="1">
        <f t="array" ref="G2062">RT_gsm[[#This Row],[model_rxn]]&amp;",r,"&amp;_xlfn.SWITCH(RT_gsm[[#This Row],[Column2]],"REV","lower_bound:-","FWD","upper_bound:")&amp;"1000"</f>
        <v>LEUt_c_v,r,upper_bound:1000</v>
      </c>
      <c r="H2062" s="3" t="str">
        <f>_xlfn.XLOOKUP(RT_gsm[[#This Row],[rxn in SC GSM]],sc_gsm[model_rxn],sc_gsm[yeast8.3.4 equation],"")</f>
        <v>L-leucine[v] &lt;=&gt; L-leucine[c]</v>
      </c>
      <c r="I2062" s="3" t="b">
        <f>_xlfn.XLOOKUP(RT_gsm[[#This Row],[rxn in SC GSM]],sc_gsm[model_rxn],sc_gsm[Column12],"")</f>
        <v>1</v>
      </c>
      <c r="J2062" s="3" t="str">
        <f>IF(RT_gsm[[#This Row],[Column2]]="REV",FIND("&lt;=&gt;",RT_gsm[[#This Row],[Column8]]),"")</f>
        <v/>
      </c>
    </row>
    <row r="2063" spans="1:10" hidden="1" x14ac:dyDescent="0.2">
      <c r="A2063" t="s">
        <v>2264</v>
      </c>
      <c r="B2063" t="s">
        <v>3902</v>
      </c>
      <c r="C2063" t="str">
        <f>RT_gsm[[#This Row],[model_rxn]]&amp;"_"&amp;RT_gsm[[#This Row],[Column2]]</f>
        <v>LEUtpa_v_FWD</v>
      </c>
      <c r="D2063" t="str">
        <f>_xlfn.XLOOKUP(RT_gsm[[#This Row],[Column3]],SC_enz[name_dir],SC_enz[name_dir],"")</f>
        <v>LEUtpa_v_FWD</v>
      </c>
      <c r="E2063" t="str">
        <f>_xlfn.XLOOKUP(RT_gsm[[#This Row],[model_rxn]],sc_gsm[model_rxn],sc_gsm[model_rxn],"")</f>
        <v>LEUtpa_v</v>
      </c>
      <c r="F2063" s="3" t="str">
        <f>_xlfn.XLOOKUP(RT_gsm[[#This Row],[Column3]],sc_gsm[Column3],sc_gsm[Column3],"")</f>
        <v>LEUtpa_v_FWD</v>
      </c>
      <c r="G2063" s="3" t="str" cm="1">
        <f t="array" ref="G2063">RT_gsm[[#This Row],[model_rxn]]&amp;",r,"&amp;_xlfn.SWITCH(RT_gsm[[#This Row],[Column2]],"REV","lower_bound:-","FWD","upper_bound:")&amp;"1000"</f>
        <v>LEUtpa_v,r,upper_bound:1000</v>
      </c>
      <c r="H2063" s="3" t="str">
        <f>_xlfn.XLOOKUP(RT_gsm[[#This Row],[rxn in SC GSM]],sc_gsm[model_rxn],sc_gsm[yeast8.3.4 equation],"")</f>
        <v>L-leucine[v] &lt;=&gt; L-leucine[c]</v>
      </c>
      <c r="I2063" s="3" t="b">
        <f>_xlfn.XLOOKUP(RT_gsm[[#This Row],[rxn in SC GSM]],sc_gsm[model_rxn],sc_gsm[Column12],"")</f>
        <v>1</v>
      </c>
      <c r="J2063" s="3" t="str">
        <f>IF(RT_gsm[[#This Row],[Column2]]="REV",FIND("&lt;=&gt;",RT_gsm[[#This Row],[Column8]]),"")</f>
        <v/>
      </c>
    </row>
    <row r="2064" spans="1:10" hidden="1" x14ac:dyDescent="0.2">
      <c r="A2064" t="s">
        <v>2265</v>
      </c>
      <c r="B2064" t="s">
        <v>3902</v>
      </c>
      <c r="C2064" t="str">
        <f>RT_gsm[[#This Row],[model_rxn]]&amp;"_"&amp;RT_gsm[[#This Row],[Column2]]</f>
        <v>LEUtps_v_FWD</v>
      </c>
      <c r="D2064" t="str">
        <f>_xlfn.XLOOKUP(RT_gsm[[#This Row],[Column3]],SC_enz[name_dir],SC_enz[name_dir],"")</f>
        <v>LEUtps_v_FWD</v>
      </c>
      <c r="E2064" t="str">
        <f>_xlfn.XLOOKUP(RT_gsm[[#This Row],[model_rxn]],sc_gsm[model_rxn],sc_gsm[model_rxn],"")</f>
        <v>LEUtps_v</v>
      </c>
      <c r="F2064" s="3" t="str">
        <f>_xlfn.XLOOKUP(RT_gsm[[#This Row],[Column3]],sc_gsm[Column3],sc_gsm[Column3],"")</f>
        <v>LEUtps_v_FWD</v>
      </c>
      <c r="G2064" s="3" t="str" cm="1">
        <f t="array" ref="G2064">RT_gsm[[#This Row],[model_rxn]]&amp;",r,"&amp;_xlfn.SWITCH(RT_gsm[[#This Row],[Column2]],"REV","lower_bound:-","FWD","upper_bound:")&amp;"1000"</f>
        <v>LEUtps_v,r,upper_bound:1000</v>
      </c>
      <c r="H2064" s="3" t="str">
        <f>_xlfn.XLOOKUP(RT_gsm[[#This Row],[rxn in SC GSM]],sc_gsm[model_rxn],sc_gsm[yeast8.3.4 equation],"")</f>
        <v>L-leucine[v] &lt;=&gt; L-leucine[c]</v>
      </c>
      <c r="I2064" s="3" t="b">
        <f>_xlfn.XLOOKUP(RT_gsm[[#This Row],[rxn in SC GSM]],sc_gsm[model_rxn],sc_gsm[Column12],"")</f>
        <v>1</v>
      </c>
      <c r="J2064" s="3" t="str">
        <f>IF(RT_gsm[[#This Row],[Column2]]="REV",FIND("&lt;=&gt;",RT_gsm[[#This Row],[Column8]]),"")</f>
        <v/>
      </c>
    </row>
    <row r="2065" spans="1:10" hidden="1" x14ac:dyDescent="0.2">
      <c r="A2065" t="s">
        <v>2265</v>
      </c>
      <c r="B2065" t="s">
        <v>3903</v>
      </c>
      <c r="C2065" t="str">
        <f>RT_gsm[[#This Row],[model_rxn]]&amp;"_"&amp;RT_gsm[[#This Row],[Column2]]</f>
        <v>LEUtps_v_REV</v>
      </c>
      <c r="D2065" t="str">
        <f>_xlfn.XLOOKUP(RT_gsm[[#This Row],[Column3]],SC_enz[name_dir],SC_enz[name_dir],"")</f>
        <v/>
      </c>
      <c r="E2065" t="str">
        <f>_xlfn.XLOOKUP(RT_gsm[[#This Row],[model_rxn]],sc_gsm[model_rxn],sc_gsm[model_rxn],"")</f>
        <v>LEUtps_v</v>
      </c>
      <c r="F2065" s="3" t="str">
        <f>_xlfn.XLOOKUP(RT_gsm[[#This Row],[Column3]],sc_gsm[Column3],sc_gsm[Column3],"")</f>
        <v/>
      </c>
      <c r="G2065" s="3" t="str" cm="1">
        <f t="array" ref="G2065">RT_gsm[[#This Row],[model_rxn]]&amp;",r,"&amp;_xlfn.SWITCH(RT_gsm[[#This Row],[Column2]],"REV","lower_bound:-","FWD","upper_bound:")&amp;"1000"</f>
        <v>LEUtps_v,r,lower_bound:-1000</v>
      </c>
      <c r="H2065" s="3" t="str">
        <f>_xlfn.XLOOKUP(RT_gsm[[#This Row],[rxn in SC GSM]],sc_gsm[model_rxn],sc_gsm[yeast8.3.4 equation],"")</f>
        <v>L-leucine[v] &lt;=&gt; L-leucine[c]</v>
      </c>
      <c r="I2065" s="3" t="b">
        <f>_xlfn.XLOOKUP(RT_gsm[[#This Row],[rxn in SC GSM]],sc_gsm[model_rxn],sc_gsm[Column12],"")</f>
        <v>1</v>
      </c>
      <c r="J2065" s="3">
        <f>IF(RT_gsm[[#This Row],[Column2]]="REV",FIND("&lt;=&gt;",RT_gsm[[#This Row],[Column8]]),"")</f>
        <v>14</v>
      </c>
    </row>
    <row r="2066" spans="1:10" hidden="1" x14ac:dyDescent="0.2">
      <c r="A2066" t="s">
        <v>1201</v>
      </c>
      <c r="B2066" t="s">
        <v>3902</v>
      </c>
      <c r="C2066" t="str">
        <f>RT_gsm[[#This Row],[model_rxn]]&amp;"_"&amp;RT_gsm[[#This Row],[Column2]]</f>
        <v>LGTHL_c_FWD</v>
      </c>
      <c r="D2066" t="str">
        <f>_xlfn.XLOOKUP(RT_gsm[[#This Row],[Column3]],SC_enz[name_dir],SC_enz[name_dir],"")</f>
        <v>LGTHL_c_FWD</v>
      </c>
      <c r="E2066" t="str">
        <f>_xlfn.XLOOKUP(RT_gsm[[#This Row],[model_rxn]],sc_gsm[model_rxn],sc_gsm[model_rxn],"")</f>
        <v>LGTHL_c</v>
      </c>
      <c r="F2066" s="3" t="str">
        <f>_xlfn.XLOOKUP(RT_gsm[[#This Row],[Column3]],sc_gsm[Column3],sc_gsm[Column3],"")</f>
        <v>LGTHL_c_FWD</v>
      </c>
      <c r="G2066" s="3" t="str" cm="1">
        <f t="array" ref="G2066">RT_gsm[[#This Row],[model_rxn]]&amp;",r,"&amp;_xlfn.SWITCH(RT_gsm[[#This Row],[Column2]],"REV","lower_bound:-","FWD","upper_bound:")&amp;"1000"</f>
        <v>LGTHL_c,r,upper_bound:1000</v>
      </c>
      <c r="H2066" s="3" t="str">
        <f>_xlfn.XLOOKUP(RT_gsm[[#This Row],[rxn in SC GSM]],sc_gsm[model_rxn],sc_gsm[yeast8.3.4 equation],"")</f>
        <v>glutathione[c] + methylglyoxal[c] =&gt; (R)-S-lactoylglutathione[c]</v>
      </c>
      <c r="I2066" s="3" t="b">
        <f>_xlfn.XLOOKUP(RT_gsm[[#This Row],[rxn in SC GSM]],sc_gsm[model_rxn],sc_gsm[Column12],"")</f>
        <v>1</v>
      </c>
      <c r="J2066" s="3" t="str">
        <f>IF(RT_gsm[[#This Row],[Column2]]="REV",FIND("&lt;=&gt;",RT_gsm[[#This Row],[Column8]]),"")</f>
        <v/>
      </c>
    </row>
    <row r="2067" spans="1:10" hidden="1" x14ac:dyDescent="0.2">
      <c r="A2067" t="s">
        <v>5778</v>
      </c>
      <c r="B2067" t="s">
        <v>3903</v>
      </c>
      <c r="C2067" t="str">
        <f>RT_gsm[[#This Row],[model_rxn]]&amp;"_"&amp;RT_gsm[[#This Row],[Column2]]</f>
        <v>LINOCOAt_c_l_REV</v>
      </c>
      <c r="D2067" t="str">
        <f>_xlfn.XLOOKUP(RT_gsm[[#This Row],[Column3]],SC_enz[name_dir],SC_enz[name_dir],"")</f>
        <v/>
      </c>
      <c r="E2067" t="str">
        <f>_xlfn.XLOOKUP(RT_gsm[[#This Row],[model_rxn]],sc_gsm[model_rxn],sc_gsm[model_rxn],"")</f>
        <v/>
      </c>
      <c r="F2067" s="3" t="str">
        <f>_xlfn.XLOOKUP(RT_gsm[[#This Row],[Column3]],sc_gsm[Column3],sc_gsm[Column3],"")</f>
        <v/>
      </c>
      <c r="G2067" s="3" t="str" cm="1">
        <f t="array" ref="G2067">RT_gsm[[#This Row],[model_rxn]]&amp;",r,"&amp;_xlfn.SWITCH(RT_gsm[[#This Row],[Column2]],"REV","lower_bound:-","FWD","upper_bound:")&amp;"1000"</f>
        <v>LINOCOAt_c_l,r,lower_bound:-1000</v>
      </c>
      <c r="H2067" s="3" t="str">
        <f>_xlfn.XLOOKUP(RT_gsm[[#This Row],[rxn in SC GSM]],sc_gsm[model_rxn],sc_gsm[yeast8.3.4 equation],"")</f>
        <v/>
      </c>
      <c r="I2067" s="3" t="str">
        <f>_xlfn.XLOOKUP(RT_gsm[[#This Row],[rxn in SC GSM]],sc_gsm[model_rxn],sc_gsm[Column12],"")</f>
        <v/>
      </c>
      <c r="J2067" s="3" t="e">
        <f>IF(RT_gsm[[#This Row],[Column2]]="REV",FIND("&lt;=&gt;",RT_gsm[[#This Row],[Column8]]),"")</f>
        <v>#VALUE!</v>
      </c>
    </row>
    <row r="2068" spans="1:10" hidden="1" x14ac:dyDescent="0.2">
      <c r="A2068" t="s">
        <v>5778</v>
      </c>
      <c r="B2068" t="s">
        <v>3902</v>
      </c>
      <c r="C2068" t="str">
        <f>RT_gsm[[#This Row],[model_rxn]]&amp;"_"&amp;RT_gsm[[#This Row],[Column2]]</f>
        <v>LINOCOAt_c_l_FWD</v>
      </c>
      <c r="D2068" t="str">
        <f>_xlfn.XLOOKUP(RT_gsm[[#This Row],[Column3]],SC_enz[name_dir],SC_enz[name_dir],"")</f>
        <v/>
      </c>
      <c r="E2068" t="str">
        <f>_xlfn.XLOOKUP(RT_gsm[[#This Row],[model_rxn]],sc_gsm[model_rxn],sc_gsm[model_rxn],"")</f>
        <v/>
      </c>
      <c r="F2068" s="3" t="str">
        <f>_xlfn.XLOOKUP(RT_gsm[[#This Row],[Column3]],sc_gsm[Column3],sc_gsm[Column3],"")</f>
        <v/>
      </c>
      <c r="G2068" s="3" t="str" cm="1">
        <f t="array" ref="G2068">RT_gsm[[#This Row],[model_rxn]]&amp;",r,"&amp;_xlfn.SWITCH(RT_gsm[[#This Row],[Column2]],"REV","lower_bound:-","FWD","upper_bound:")&amp;"1000"</f>
        <v>LINOCOAt_c_l,r,upper_bound:1000</v>
      </c>
      <c r="H2068" s="3" t="str">
        <f>_xlfn.XLOOKUP(RT_gsm[[#This Row],[rxn in SC GSM]],sc_gsm[model_rxn],sc_gsm[yeast8.3.4 equation],"")</f>
        <v/>
      </c>
      <c r="I2068" s="3" t="str">
        <f>_xlfn.XLOOKUP(RT_gsm[[#This Row],[rxn in SC GSM]],sc_gsm[model_rxn],sc_gsm[Column12],"")</f>
        <v/>
      </c>
      <c r="J2068" s="3" t="str">
        <f>IF(RT_gsm[[#This Row],[Column2]]="REV",FIND("&lt;=&gt;",RT_gsm[[#This Row],[Column8]]),"")</f>
        <v/>
      </c>
    </row>
    <row r="2069" spans="1:10" hidden="1" x14ac:dyDescent="0.2">
      <c r="A2069" t="s">
        <v>5779</v>
      </c>
      <c r="B2069" t="s">
        <v>3903</v>
      </c>
      <c r="C2069" t="str">
        <f>RT_gsm[[#This Row],[model_rxn]]&amp;"_"&amp;RT_gsm[[#This Row],[Column2]]</f>
        <v>LINOCOAt_c_rm_REV</v>
      </c>
      <c r="D2069" t="str">
        <f>_xlfn.XLOOKUP(RT_gsm[[#This Row],[Column3]],SC_enz[name_dir],SC_enz[name_dir],"")</f>
        <v/>
      </c>
      <c r="E2069" t="str">
        <f>_xlfn.XLOOKUP(RT_gsm[[#This Row],[model_rxn]],sc_gsm[model_rxn],sc_gsm[model_rxn],"")</f>
        <v/>
      </c>
      <c r="F2069" s="3" t="str">
        <f>_xlfn.XLOOKUP(RT_gsm[[#This Row],[Column3]],sc_gsm[Column3],sc_gsm[Column3],"")</f>
        <v/>
      </c>
      <c r="G2069" s="3" t="str" cm="1">
        <f t="array" ref="G2069">RT_gsm[[#This Row],[model_rxn]]&amp;",r,"&amp;_xlfn.SWITCH(RT_gsm[[#This Row],[Column2]],"REV","lower_bound:-","FWD","upper_bound:")&amp;"1000"</f>
        <v>LINOCOAt_c_rm,r,lower_bound:-1000</v>
      </c>
      <c r="H2069" s="3" t="str">
        <f>_xlfn.XLOOKUP(RT_gsm[[#This Row],[rxn in SC GSM]],sc_gsm[model_rxn],sc_gsm[yeast8.3.4 equation],"")</f>
        <v/>
      </c>
      <c r="I2069" s="3" t="str">
        <f>_xlfn.XLOOKUP(RT_gsm[[#This Row],[rxn in SC GSM]],sc_gsm[model_rxn],sc_gsm[Column12],"")</f>
        <v/>
      </c>
      <c r="J2069" s="3" t="e">
        <f>IF(RT_gsm[[#This Row],[Column2]]="REV",FIND("&lt;=&gt;",RT_gsm[[#This Row],[Column8]]),"")</f>
        <v>#VALUE!</v>
      </c>
    </row>
    <row r="2070" spans="1:10" hidden="1" x14ac:dyDescent="0.2">
      <c r="A2070" t="s">
        <v>5779</v>
      </c>
      <c r="B2070" t="s">
        <v>3902</v>
      </c>
      <c r="C2070" t="str">
        <f>RT_gsm[[#This Row],[model_rxn]]&amp;"_"&amp;RT_gsm[[#This Row],[Column2]]</f>
        <v>LINOCOAt_c_rm_FWD</v>
      </c>
      <c r="D2070" t="str">
        <f>_xlfn.XLOOKUP(RT_gsm[[#This Row],[Column3]],SC_enz[name_dir],SC_enz[name_dir],"")</f>
        <v/>
      </c>
      <c r="E2070" t="str">
        <f>_xlfn.XLOOKUP(RT_gsm[[#This Row],[model_rxn]],sc_gsm[model_rxn],sc_gsm[model_rxn],"")</f>
        <v/>
      </c>
      <c r="F2070" s="3" t="str">
        <f>_xlfn.XLOOKUP(RT_gsm[[#This Row],[Column3]],sc_gsm[Column3],sc_gsm[Column3],"")</f>
        <v/>
      </c>
      <c r="G2070" s="3" t="str" cm="1">
        <f t="array" ref="G2070">RT_gsm[[#This Row],[model_rxn]]&amp;",r,"&amp;_xlfn.SWITCH(RT_gsm[[#This Row],[Column2]],"REV","lower_bound:-","FWD","upper_bound:")&amp;"1000"</f>
        <v>LINOCOAt_c_rm,r,upper_bound:1000</v>
      </c>
      <c r="H2070" s="3" t="str">
        <f>_xlfn.XLOOKUP(RT_gsm[[#This Row],[rxn in SC GSM]],sc_gsm[model_rxn],sc_gsm[yeast8.3.4 equation],"")</f>
        <v/>
      </c>
      <c r="I2070" s="3" t="str">
        <f>_xlfn.XLOOKUP(RT_gsm[[#This Row],[rxn in SC GSM]],sc_gsm[model_rxn],sc_gsm[Column12],"")</f>
        <v/>
      </c>
      <c r="J2070" s="3" t="str">
        <f>IF(RT_gsm[[#This Row],[Column2]]="REV",FIND("&lt;=&gt;",RT_gsm[[#This Row],[Column8]]),"")</f>
        <v/>
      </c>
    </row>
    <row r="2071" spans="1:10" hidden="1" x14ac:dyDescent="0.2">
      <c r="A2071" t="s">
        <v>5780</v>
      </c>
      <c r="B2071" t="s">
        <v>3903</v>
      </c>
      <c r="C2071" t="str">
        <f>RT_gsm[[#This Row],[model_rxn]]&amp;"_"&amp;RT_gsm[[#This Row],[Column2]]</f>
        <v>LINOEAt_c_l_REV</v>
      </c>
      <c r="D2071" t="str">
        <f>_xlfn.XLOOKUP(RT_gsm[[#This Row],[Column3]],SC_enz[name_dir],SC_enz[name_dir],"")</f>
        <v/>
      </c>
      <c r="E2071" t="str">
        <f>_xlfn.XLOOKUP(RT_gsm[[#This Row],[model_rxn]],sc_gsm[model_rxn],sc_gsm[model_rxn],"")</f>
        <v/>
      </c>
      <c r="F2071" s="3" t="str">
        <f>_xlfn.XLOOKUP(RT_gsm[[#This Row],[Column3]],sc_gsm[Column3],sc_gsm[Column3],"")</f>
        <v/>
      </c>
      <c r="G2071" s="3" t="str" cm="1">
        <f t="array" ref="G2071">RT_gsm[[#This Row],[model_rxn]]&amp;",r,"&amp;_xlfn.SWITCH(RT_gsm[[#This Row],[Column2]],"REV","lower_bound:-","FWD","upper_bound:")&amp;"1000"</f>
        <v>LINOEAt_c_l,r,lower_bound:-1000</v>
      </c>
      <c r="H2071" s="3" t="str">
        <f>_xlfn.XLOOKUP(RT_gsm[[#This Row],[rxn in SC GSM]],sc_gsm[model_rxn],sc_gsm[yeast8.3.4 equation],"")</f>
        <v/>
      </c>
      <c r="I2071" s="3" t="str">
        <f>_xlfn.XLOOKUP(RT_gsm[[#This Row],[rxn in SC GSM]],sc_gsm[model_rxn],sc_gsm[Column12],"")</f>
        <v/>
      </c>
      <c r="J2071" s="3" t="e">
        <f>IF(RT_gsm[[#This Row],[Column2]]="REV",FIND("&lt;=&gt;",RT_gsm[[#This Row],[Column8]]),"")</f>
        <v>#VALUE!</v>
      </c>
    </row>
    <row r="2072" spans="1:10" hidden="1" x14ac:dyDescent="0.2">
      <c r="A2072" t="s">
        <v>5780</v>
      </c>
      <c r="B2072" t="s">
        <v>3902</v>
      </c>
      <c r="C2072" t="str">
        <f>RT_gsm[[#This Row],[model_rxn]]&amp;"_"&amp;RT_gsm[[#This Row],[Column2]]</f>
        <v>LINOEAt_c_l_FWD</v>
      </c>
      <c r="D2072" t="str">
        <f>_xlfn.XLOOKUP(RT_gsm[[#This Row],[Column3]],SC_enz[name_dir],SC_enz[name_dir],"")</f>
        <v/>
      </c>
      <c r="E2072" t="str">
        <f>_xlfn.XLOOKUP(RT_gsm[[#This Row],[model_rxn]],sc_gsm[model_rxn],sc_gsm[model_rxn],"")</f>
        <v/>
      </c>
      <c r="F2072" s="3" t="str">
        <f>_xlfn.XLOOKUP(RT_gsm[[#This Row],[Column3]],sc_gsm[Column3],sc_gsm[Column3],"")</f>
        <v/>
      </c>
      <c r="G2072" s="3" t="str" cm="1">
        <f t="array" ref="G2072">RT_gsm[[#This Row],[model_rxn]]&amp;",r,"&amp;_xlfn.SWITCH(RT_gsm[[#This Row],[Column2]],"REV","lower_bound:-","FWD","upper_bound:")&amp;"1000"</f>
        <v>LINOEAt_c_l,r,upper_bound:1000</v>
      </c>
      <c r="H2072" s="3" t="str">
        <f>_xlfn.XLOOKUP(RT_gsm[[#This Row],[rxn in SC GSM]],sc_gsm[model_rxn],sc_gsm[yeast8.3.4 equation],"")</f>
        <v/>
      </c>
      <c r="I2072" s="3" t="str">
        <f>_xlfn.XLOOKUP(RT_gsm[[#This Row],[rxn in SC GSM]],sc_gsm[model_rxn],sc_gsm[Column12],"")</f>
        <v/>
      </c>
      <c r="J2072" s="3" t="str">
        <f>IF(RT_gsm[[#This Row],[Column2]]="REV",FIND("&lt;=&gt;",RT_gsm[[#This Row],[Column8]]),"")</f>
        <v/>
      </c>
    </row>
    <row r="2073" spans="1:10" hidden="1" x14ac:dyDescent="0.2">
      <c r="A2073" t="s">
        <v>5781</v>
      </c>
      <c r="B2073" t="s">
        <v>3903</v>
      </c>
      <c r="C2073" t="str">
        <f>RT_gsm[[#This Row],[model_rxn]]&amp;"_"&amp;RT_gsm[[#This Row],[Column2]]</f>
        <v>LINOLENt_c_l_REV</v>
      </c>
      <c r="D2073" t="str">
        <f>_xlfn.XLOOKUP(RT_gsm[[#This Row],[Column3]],SC_enz[name_dir],SC_enz[name_dir],"")</f>
        <v/>
      </c>
      <c r="E2073" t="str">
        <f>_xlfn.XLOOKUP(RT_gsm[[#This Row],[model_rxn]],sc_gsm[model_rxn],sc_gsm[model_rxn],"")</f>
        <v/>
      </c>
      <c r="F2073" s="3" t="str">
        <f>_xlfn.XLOOKUP(RT_gsm[[#This Row],[Column3]],sc_gsm[Column3],sc_gsm[Column3],"")</f>
        <v/>
      </c>
      <c r="G2073" s="3" t="str" cm="1">
        <f t="array" ref="G2073">RT_gsm[[#This Row],[model_rxn]]&amp;",r,"&amp;_xlfn.SWITCH(RT_gsm[[#This Row],[Column2]],"REV","lower_bound:-","FWD","upper_bound:")&amp;"1000"</f>
        <v>LINOLENt_c_l,r,lower_bound:-1000</v>
      </c>
      <c r="H2073" s="3" t="str">
        <f>_xlfn.XLOOKUP(RT_gsm[[#This Row],[rxn in SC GSM]],sc_gsm[model_rxn],sc_gsm[yeast8.3.4 equation],"")</f>
        <v/>
      </c>
      <c r="I2073" s="3" t="str">
        <f>_xlfn.XLOOKUP(RT_gsm[[#This Row],[rxn in SC GSM]],sc_gsm[model_rxn],sc_gsm[Column12],"")</f>
        <v/>
      </c>
      <c r="J2073" s="3" t="e">
        <f>IF(RT_gsm[[#This Row],[Column2]]="REV",FIND("&lt;=&gt;",RT_gsm[[#This Row],[Column8]]),"")</f>
        <v>#VALUE!</v>
      </c>
    </row>
    <row r="2074" spans="1:10" hidden="1" x14ac:dyDescent="0.2">
      <c r="A2074" t="s">
        <v>5781</v>
      </c>
      <c r="B2074" t="s">
        <v>3902</v>
      </c>
      <c r="C2074" t="str">
        <f>RT_gsm[[#This Row],[model_rxn]]&amp;"_"&amp;RT_gsm[[#This Row],[Column2]]</f>
        <v>LINOLENt_c_l_FWD</v>
      </c>
      <c r="D2074" t="str">
        <f>_xlfn.XLOOKUP(RT_gsm[[#This Row],[Column3]],SC_enz[name_dir],SC_enz[name_dir],"")</f>
        <v/>
      </c>
      <c r="E2074" t="str">
        <f>_xlfn.XLOOKUP(RT_gsm[[#This Row],[model_rxn]],sc_gsm[model_rxn],sc_gsm[model_rxn],"")</f>
        <v/>
      </c>
      <c r="F2074" s="3" t="str">
        <f>_xlfn.XLOOKUP(RT_gsm[[#This Row],[Column3]],sc_gsm[Column3],sc_gsm[Column3],"")</f>
        <v/>
      </c>
      <c r="G2074" s="3" t="str" cm="1">
        <f t="array" ref="G2074">RT_gsm[[#This Row],[model_rxn]]&amp;",r,"&amp;_xlfn.SWITCH(RT_gsm[[#This Row],[Column2]],"REV","lower_bound:-","FWD","upper_bound:")&amp;"1000"</f>
        <v>LINOLENt_c_l,r,upper_bound:1000</v>
      </c>
      <c r="H2074" s="3" t="str">
        <f>_xlfn.XLOOKUP(RT_gsm[[#This Row],[rxn in SC GSM]],sc_gsm[model_rxn],sc_gsm[yeast8.3.4 equation],"")</f>
        <v/>
      </c>
      <c r="I2074" s="3" t="str">
        <f>_xlfn.XLOOKUP(RT_gsm[[#This Row],[rxn in SC GSM]],sc_gsm[model_rxn],sc_gsm[Column12],"")</f>
        <v/>
      </c>
      <c r="J2074" s="3" t="str">
        <f>IF(RT_gsm[[#This Row],[Column2]]="REV",FIND("&lt;=&gt;",RT_gsm[[#This Row],[Column8]]),"")</f>
        <v/>
      </c>
    </row>
    <row r="2075" spans="1:10" hidden="1" x14ac:dyDescent="0.2">
      <c r="A2075" t="s">
        <v>5782</v>
      </c>
      <c r="B2075" t="s">
        <v>3903</v>
      </c>
      <c r="C2075" t="str">
        <f>RT_gsm[[#This Row],[model_rxn]]&amp;"_"&amp;RT_gsm[[#This Row],[Column2]]</f>
        <v>LINOLNCOAt_c_l_REV</v>
      </c>
      <c r="D2075" t="str">
        <f>_xlfn.XLOOKUP(RT_gsm[[#This Row],[Column3]],SC_enz[name_dir],SC_enz[name_dir],"")</f>
        <v/>
      </c>
      <c r="E2075" t="str">
        <f>_xlfn.XLOOKUP(RT_gsm[[#This Row],[model_rxn]],sc_gsm[model_rxn],sc_gsm[model_rxn],"")</f>
        <v/>
      </c>
      <c r="F2075" s="3" t="str">
        <f>_xlfn.XLOOKUP(RT_gsm[[#This Row],[Column3]],sc_gsm[Column3],sc_gsm[Column3],"")</f>
        <v/>
      </c>
      <c r="G2075" s="3" t="str" cm="1">
        <f t="array" ref="G2075">RT_gsm[[#This Row],[model_rxn]]&amp;",r,"&amp;_xlfn.SWITCH(RT_gsm[[#This Row],[Column2]],"REV","lower_bound:-","FWD","upper_bound:")&amp;"1000"</f>
        <v>LINOLNCOAt_c_l,r,lower_bound:-1000</v>
      </c>
      <c r="H2075" s="3" t="str">
        <f>_xlfn.XLOOKUP(RT_gsm[[#This Row],[rxn in SC GSM]],sc_gsm[model_rxn],sc_gsm[yeast8.3.4 equation],"")</f>
        <v/>
      </c>
      <c r="I2075" s="3" t="str">
        <f>_xlfn.XLOOKUP(RT_gsm[[#This Row],[rxn in SC GSM]],sc_gsm[model_rxn],sc_gsm[Column12],"")</f>
        <v/>
      </c>
      <c r="J2075" s="3" t="e">
        <f>IF(RT_gsm[[#This Row],[Column2]]="REV",FIND("&lt;=&gt;",RT_gsm[[#This Row],[Column8]]),"")</f>
        <v>#VALUE!</v>
      </c>
    </row>
    <row r="2076" spans="1:10" hidden="1" x14ac:dyDescent="0.2">
      <c r="A2076" t="s">
        <v>5782</v>
      </c>
      <c r="B2076" t="s">
        <v>3902</v>
      </c>
      <c r="C2076" t="str">
        <f>RT_gsm[[#This Row],[model_rxn]]&amp;"_"&amp;RT_gsm[[#This Row],[Column2]]</f>
        <v>LINOLNCOAt_c_l_FWD</v>
      </c>
      <c r="D2076" t="str">
        <f>_xlfn.XLOOKUP(RT_gsm[[#This Row],[Column3]],SC_enz[name_dir],SC_enz[name_dir],"")</f>
        <v/>
      </c>
      <c r="E2076" t="str">
        <f>_xlfn.XLOOKUP(RT_gsm[[#This Row],[model_rxn]],sc_gsm[model_rxn],sc_gsm[model_rxn],"")</f>
        <v/>
      </c>
      <c r="F2076" s="3" t="str">
        <f>_xlfn.XLOOKUP(RT_gsm[[#This Row],[Column3]],sc_gsm[Column3],sc_gsm[Column3],"")</f>
        <v/>
      </c>
      <c r="G2076" s="3" t="str" cm="1">
        <f t="array" ref="G2076">RT_gsm[[#This Row],[model_rxn]]&amp;",r,"&amp;_xlfn.SWITCH(RT_gsm[[#This Row],[Column2]],"REV","lower_bound:-","FWD","upper_bound:")&amp;"1000"</f>
        <v>LINOLNCOAt_c_l,r,upper_bound:1000</v>
      </c>
      <c r="H2076" s="3" t="str">
        <f>_xlfn.XLOOKUP(RT_gsm[[#This Row],[rxn in SC GSM]],sc_gsm[model_rxn],sc_gsm[yeast8.3.4 equation],"")</f>
        <v/>
      </c>
      <c r="I2076" s="3" t="str">
        <f>_xlfn.XLOOKUP(RT_gsm[[#This Row],[rxn in SC GSM]],sc_gsm[model_rxn],sc_gsm[Column12],"")</f>
        <v/>
      </c>
      <c r="J2076" s="3" t="str">
        <f>IF(RT_gsm[[#This Row],[Column2]]="REV",FIND("&lt;=&gt;",RT_gsm[[#This Row],[Column8]]),"")</f>
        <v/>
      </c>
    </row>
    <row r="2077" spans="1:10" hidden="1" x14ac:dyDescent="0.2">
      <c r="A2077" t="s">
        <v>5783</v>
      </c>
      <c r="B2077" t="s">
        <v>3903</v>
      </c>
      <c r="C2077" t="str">
        <f>RT_gsm[[#This Row],[model_rxn]]&amp;"_"&amp;RT_gsm[[#This Row],[Column2]]</f>
        <v>LINOLNCOAt_c_rm_REV</v>
      </c>
      <c r="D2077" t="str">
        <f>_xlfn.XLOOKUP(RT_gsm[[#This Row],[Column3]],SC_enz[name_dir],SC_enz[name_dir],"")</f>
        <v/>
      </c>
      <c r="E2077" t="str">
        <f>_xlfn.XLOOKUP(RT_gsm[[#This Row],[model_rxn]],sc_gsm[model_rxn],sc_gsm[model_rxn],"")</f>
        <v/>
      </c>
      <c r="F2077" s="3" t="str">
        <f>_xlfn.XLOOKUP(RT_gsm[[#This Row],[Column3]],sc_gsm[Column3],sc_gsm[Column3],"")</f>
        <v/>
      </c>
      <c r="G2077" s="3" t="str" cm="1">
        <f t="array" ref="G2077">RT_gsm[[#This Row],[model_rxn]]&amp;",r,"&amp;_xlfn.SWITCH(RT_gsm[[#This Row],[Column2]],"REV","lower_bound:-","FWD","upper_bound:")&amp;"1000"</f>
        <v>LINOLNCOAt_c_rm,r,lower_bound:-1000</v>
      </c>
      <c r="H2077" s="3" t="str">
        <f>_xlfn.XLOOKUP(RT_gsm[[#This Row],[rxn in SC GSM]],sc_gsm[model_rxn],sc_gsm[yeast8.3.4 equation],"")</f>
        <v/>
      </c>
      <c r="I2077" s="3" t="str">
        <f>_xlfn.XLOOKUP(RT_gsm[[#This Row],[rxn in SC GSM]],sc_gsm[model_rxn],sc_gsm[Column12],"")</f>
        <v/>
      </c>
      <c r="J2077" s="3" t="e">
        <f>IF(RT_gsm[[#This Row],[Column2]]="REV",FIND("&lt;=&gt;",RT_gsm[[#This Row],[Column8]]),"")</f>
        <v>#VALUE!</v>
      </c>
    </row>
    <row r="2078" spans="1:10" hidden="1" x14ac:dyDescent="0.2">
      <c r="A2078" t="s">
        <v>5783</v>
      </c>
      <c r="B2078" t="s">
        <v>3902</v>
      </c>
      <c r="C2078" t="str">
        <f>RT_gsm[[#This Row],[model_rxn]]&amp;"_"&amp;RT_gsm[[#This Row],[Column2]]</f>
        <v>LINOLNCOAt_c_rm_FWD</v>
      </c>
      <c r="D2078" t="str">
        <f>_xlfn.XLOOKUP(RT_gsm[[#This Row],[Column3]],SC_enz[name_dir],SC_enz[name_dir],"")</f>
        <v/>
      </c>
      <c r="E2078" t="str">
        <f>_xlfn.XLOOKUP(RT_gsm[[#This Row],[model_rxn]],sc_gsm[model_rxn],sc_gsm[model_rxn],"")</f>
        <v/>
      </c>
      <c r="F2078" s="3" t="str">
        <f>_xlfn.XLOOKUP(RT_gsm[[#This Row],[Column3]],sc_gsm[Column3],sc_gsm[Column3],"")</f>
        <v/>
      </c>
      <c r="G2078" s="3" t="str" cm="1">
        <f t="array" ref="G2078">RT_gsm[[#This Row],[model_rxn]]&amp;",r,"&amp;_xlfn.SWITCH(RT_gsm[[#This Row],[Column2]],"REV","lower_bound:-","FWD","upper_bound:")&amp;"1000"</f>
        <v>LINOLNCOAt_c_rm,r,upper_bound:1000</v>
      </c>
      <c r="H2078" s="3" t="str">
        <f>_xlfn.XLOOKUP(RT_gsm[[#This Row],[rxn in SC GSM]],sc_gsm[model_rxn],sc_gsm[yeast8.3.4 equation],"")</f>
        <v/>
      </c>
      <c r="I2078" s="3" t="str">
        <f>_xlfn.XLOOKUP(RT_gsm[[#This Row],[rxn in SC GSM]],sc_gsm[model_rxn],sc_gsm[Column12],"")</f>
        <v/>
      </c>
      <c r="J2078" s="3" t="str">
        <f>IF(RT_gsm[[#This Row],[Column2]]="REV",FIND("&lt;=&gt;",RT_gsm[[#This Row],[Column8]]),"")</f>
        <v/>
      </c>
    </row>
    <row r="2079" spans="1:10" hidden="1" x14ac:dyDescent="0.2">
      <c r="A2079" t="s">
        <v>5784</v>
      </c>
      <c r="B2079" t="s">
        <v>3902</v>
      </c>
      <c r="C2079" t="str">
        <f>RT_gsm[[#This Row],[model_rxn]]&amp;"_"&amp;RT_gsm[[#This Row],[Column2]]</f>
        <v>LIPOCT_m_FWD</v>
      </c>
      <c r="D2079" t="str">
        <f>_xlfn.XLOOKUP(RT_gsm[[#This Row],[Column3]],SC_enz[name_dir],SC_enz[name_dir],"")</f>
        <v/>
      </c>
      <c r="E2079" t="str">
        <f>_xlfn.XLOOKUP(RT_gsm[[#This Row],[model_rxn]],sc_gsm[model_rxn],sc_gsm[model_rxn],"")</f>
        <v/>
      </c>
      <c r="F2079" s="3" t="str">
        <f>_xlfn.XLOOKUP(RT_gsm[[#This Row],[Column3]],sc_gsm[Column3],sc_gsm[Column3],"")</f>
        <v/>
      </c>
      <c r="G2079" s="3" t="str" cm="1">
        <f t="array" ref="G2079">RT_gsm[[#This Row],[model_rxn]]&amp;",r,"&amp;_xlfn.SWITCH(RT_gsm[[#This Row],[Column2]],"REV","lower_bound:-","FWD","upper_bound:")&amp;"1000"</f>
        <v>LIPOCT_m,r,upper_bound:1000</v>
      </c>
      <c r="H2079" s="3" t="str">
        <f>_xlfn.XLOOKUP(RT_gsm[[#This Row],[rxn in SC GSM]],sc_gsm[model_rxn],sc_gsm[yeast8.3.4 equation],"")</f>
        <v/>
      </c>
      <c r="I2079" s="3" t="str">
        <f>_xlfn.XLOOKUP(RT_gsm[[#This Row],[rxn in SC GSM]],sc_gsm[model_rxn],sc_gsm[Column12],"")</f>
        <v/>
      </c>
      <c r="J2079" s="3" t="str">
        <f>IF(RT_gsm[[#This Row],[Column2]]="REV",FIND("&lt;=&gt;",RT_gsm[[#This Row],[Column8]]),"")</f>
        <v/>
      </c>
    </row>
    <row r="2080" spans="1:10" hidden="1" x14ac:dyDescent="0.2">
      <c r="A2080" t="s">
        <v>3898</v>
      </c>
      <c r="B2080" t="s">
        <v>3902</v>
      </c>
      <c r="C2080" t="str">
        <f>RT_gsm[[#This Row],[model_rxn]]&amp;"_"&amp;RT_gsm[[#This Row],[Column2]]</f>
        <v>LLFC2O_c_FWD</v>
      </c>
      <c r="D2080" t="str">
        <f>_xlfn.XLOOKUP(RT_gsm[[#This Row],[Column3]],SC_enz[name_dir],SC_enz[name_dir],"")</f>
        <v>LLFC2O_c_FWD</v>
      </c>
      <c r="E2080" t="str">
        <f>_xlfn.XLOOKUP(RT_gsm[[#This Row],[model_rxn]],sc_gsm[model_rxn],sc_gsm[model_rxn],"")</f>
        <v>LLFC2O_c</v>
      </c>
      <c r="F2080" s="3" t="str">
        <f>_xlfn.XLOOKUP(RT_gsm[[#This Row],[Column3]],sc_gsm[Column3],sc_gsm[Column3],"")</f>
        <v>LLFC2O_c_FWD</v>
      </c>
      <c r="G2080" s="3" t="str" cm="1">
        <f t="array" ref="G2080">RT_gsm[[#This Row],[model_rxn]]&amp;",r,"&amp;_xlfn.SWITCH(RT_gsm[[#This Row],[Column2]],"REV","lower_bound:-","FWD","upper_bound:")&amp;"1000"</f>
        <v>LLFC2O_c,r,upper_bound:1000</v>
      </c>
      <c r="H2080" s="3" t="str">
        <f>_xlfn.XLOOKUP(RT_gsm[[#This Row],[rxn in SC GSM]],sc_gsm[model_rxn],sc_gsm[yeast8.3.4 equation],"")</f>
        <v>(S)-lactate[c] + 2 ferricytochrome c[m] =&gt; 2 ferrocytochrome c[m] + pyruvate[c]</v>
      </c>
      <c r="I2080" s="3" t="b">
        <f>_xlfn.XLOOKUP(RT_gsm[[#This Row],[rxn in SC GSM]],sc_gsm[model_rxn],sc_gsm[Column12],"")</f>
        <v>1</v>
      </c>
      <c r="J2080" s="3" t="str">
        <f>IF(RT_gsm[[#This Row],[Column2]]="REV",FIND("&lt;=&gt;",RT_gsm[[#This Row],[Column8]]),"")</f>
        <v/>
      </c>
    </row>
    <row r="2081" spans="1:10" hidden="1" x14ac:dyDescent="0.2">
      <c r="A2081" t="s">
        <v>3493</v>
      </c>
      <c r="B2081" t="s">
        <v>3902</v>
      </c>
      <c r="C2081" t="str">
        <f>RT_gsm[[#This Row],[model_rxn]]&amp;"_"&amp;RT_gsm[[#This Row],[Column2]]</f>
        <v>LNS14DMy_c_FWD</v>
      </c>
      <c r="D2081" t="str">
        <f>_xlfn.XLOOKUP(RT_gsm[[#This Row],[Column3]],SC_enz[name_dir],SC_enz[name_dir],"")</f>
        <v>LNS14DMy_c_FWD</v>
      </c>
      <c r="E2081" t="str">
        <f>_xlfn.XLOOKUP(RT_gsm[[#This Row],[model_rxn]],sc_gsm[model_rxn],sc_gsm[model_rxn],"")</f>
        <v>LNS14DMy_c</v>
      </c>
      <c r="F2081" s="3" t="str">
        <f>_xlfn.XLOOKUP(RT_gsm[[#This Row],[Column3]],sc_gsm[Column3],sc_gsm[Column3],"")</f>
        <v>LNS14DMy_c_FWD</v>
      </c>
      <c r="G2081" s="3" t="str" cm="1">
        <f t="array" ref="G2081">RT_gsm[[#This Row],[model_rxn]]&amp;",r,"&amp;_xlfn.SWITCH(RT_gsm[[#This Row],[Column2]],"REV","lower_bound:-","FWD","upper_bound:")&amp;"1000"</f>
        <v>LNS14DMy_c,r,upper_bound:1000</v>
      </c>
      <c r="H2081" s="3" t="str">
        <f>_xlfn.XLOOKUP(RT_gsm[[#This Row],[rxn in SC GSM]],sc_gsm[model_rxn],sc_gsm[yeast8.3.4 equation],"")</f>
        <v>2 H+[c] + lanosterol[c] + 3 NADPH[c] + 3 oxygen[c] =&gt; 4,4-dimethyl-5alpha-cholesta-8,14,24-trien-3beta-ol[c] + formate[c] + 4 H2O[c] + 3 NADP(+)[c]</v>
      </c>
      <c r="I2081" s="3" t="b">
        <f>_xlfn.XLOOKUP(RT_gsm[[#This Row],[rxn in SC GSM]],sc_gsm[model_rxn],sc_gsm[Column12],"")</f>
        <v>1</v>
      </c>
      <c r="J2081" s="3" t="str">
        <f>IF(RT_gsm[[#This Row],[Column2]]="REV",FIND("&lt;=&gt;",RT_gsm[[#This Row],[Column8]]),"")</f>
        <v/>
      </c>
    </row>
    <row r="2082" spans="1:10" hidden="1" x14ac:dyDescent="0.2">
      <c r="A2082" t="s">
        <v>1204</v>
      </c>
      <c r="B2082" t="s">
        <v>3902</v>
      </c>
      <c r="C2082" t="str">
        <f>RT_gsm[[#This Row],[model_rxn]]&amp;"_"&amp;RT_gsm[[#This Row],[Column2]]</f>
        <v>LNSTLS_c_FWD</v>
      </c>
      <c r="D2082" t="str">
        <f>_xlfn.XLOOKUP(RT_gsm[[#This Row],[Column3]],SC_enz[name_dir],SC_enz[name_dir],"")</f>
        <v>LNSTLS_c_FWD</v>
      </c>
      <c r="E2082" t="str">
        <f>_xlfn.XLOOKUP(RT_gsm[[#This Row],[model_rxn]],sc_gsm[model_rxn],sc_gsm[model_rxn],"")</f>
        <v>LNSTLS_c</v>
      </c>
      <c r="F2082" s="3" t="str">
        <f>_xlfn.XLOOKUP(RT_gsm[[#This Row],[Column3]],sc_gsm[Column3],sc_gsm[Column3],"")</f>
        <v>LNSTLS_c_FWD</v>
      </c>
      <c r="G2082" s="3" t="str" cm="1">
        <f t="array" ref="G2082">RT_gsm[[#This Row],[model_rxn]]&amp;",r,"&amp;_xlfn.SWITCH(RT_gsm[[#This Row],[Column2]],"REV","lower_bound:-","FWD","upper_bound:")&amp;"1000"</f>
        <v>LNSTLS_c,r,upper_bound:1000</v>
      </c>
      <c r="H2082" s="3" t="str">
        <f>_xlfn.XLOOKUP(RT_gsm[[#This Row],[rxn in SC GSM]],sc_gsm[model_rxn],sc_gsm[yeast8.3.4 equation],"")</f>
        <v>(S)-2,3-epoxysqualene[c] =&gt; lanosterol[c]</v>
      </c>
      <c r="I2082" s="3" t="b">
        <f>_xlfn.XLOOKUP(RT_gsm[[#This Row],[rxn in SC GSM]],sc_gsm[model_rxn],sc_gsm[Column12],"")</f>
        <v>1</v>
      </c>
      <c r="J2082" s="3" t="str">
        <f>IF(RT_gsm[[#This Row],[Column2]]="REV",FIND("&lt;=&gt;",RT_gsm[[#This Row],[Column8]]),"")</f>
        <v/>
      </c>
    </row>
    <row r="2083" spans="1:10" hidden="1" x14ac:dyDescent="0.2">
      <c r="A2083" t="s">
        <v>3174</v>
      </c>
      <c r="B2083" t="s">
        <v>3902</v>
      </c>
      <c r="C2083" t="str">
        <f>RT_gsm[[#This Row],[model_rxn]]&amp;"_"&amp;RT_gsm[[#This Row],[Column2]]</f>
        <v>LPAP_vm_FWD</v>
      </c>
      <c r="D2083" t="str">
        <f>_xlfn.XLOOKUP(RT_gsm[[#This Row],[Column3]],SC_enz[name_dir],SC_enz[name_dir],"")</f>
        <v>LPAP_vm_FWD</v>
      </c>
      <c r="E2083" t="str">
        <f>_xlfn.XLOOKUP(RT_gsm[[#This Row],[model_rxn]],sc_gsm[model_rxn],sc_gsm[model_rxn],"")</f>
        <v>LPAP_vm</v>
      </c>
      <c r="F2083" s="3" t="str">
        <f>_xlfn.XLOOKUP(RT_gsm[[#This Row],[Column3]],sc_gsm[Column3],sc_gsm[Column3],"")</f>
        <v>LPAP_vm_FWD</v>
      </c>
      <c r="G2083" s="3" t="str" cm="1">
        <f t="array" ref="G2083">RT_gsm[[#This Row],[model_rxn]]&amp;",r,"&amp;_xlfn.SWITCH(RT_gsm[[#This Row],[Column2]],"REV","lower_bound:-","FWD","upper_bound:")&amp;"1000"</f>
        <v>LPAP_vm,r,upper_bound:1000</v>
      </c>
      <c r="H2083" s="3" t="str">
        <f>_xlfn.XLOOKUP(RT_gsm[[#This Row],[rxn in SC GSM]],sc_gsm[model_rxn],sc_gsm[yeast8.3.4 equation],"")</f>
        <v/>
      </c>
      <c r="I2083" s="3" t="b">
        <f>_xlfn.XLOOKUP(RT_gsm[[#This Row],[rxn in SC GSM]],sc_gsm[model_rxn],sc_gsm[Column12],"")</f>
        <v>1</v>
      </c>
      <c r="J2083" s="3" t="str">
        <f>IF(RT_gsm[[#This Row],[Column2]]="REV",FIND("&lt;=&gt;",RT_gsm[[#This Row],[Column8]]),"")</f>
        <v/>
      </c>
    </row>
    <row r="2084" spans="1:10" hidden="1" x14ac:dyDescent="0.2">
      <c r="A2084" t="s">
        <v>3197</v>
      </c>
      <c r="B2084" t="s">
        <v>3902</v>
      </c>
      <c r="C2084" t="str">
        <f>RT_gsm[[#This Row],[model_rxn]]&amp;"_"&amp;RT_gsm[[#This Row],[Column2]]</f>
        <v>LPCAT_mm_FWD</v>
      </c>
      <c r="D2084" t="str">
        <f>_xlfn.XLOOKUP(RT_gsm[[#This Row],[Column3]],SC_enz[name_dir],SC_enz[name_dir],"")</f>
        <v>LPCAT_mm_FWD</v>
      </c>
      <c r="E2084" t="str">
        <f>_xlfn.XLOOKUP(RT_gsm[[#This Row],[model_rxn]],sc_gsm[model_rxn],sc_gsm[model_rxn],"")</f>
        <v>LPCAT_mm</v>
      </c>
      <c r="F2084" s="3" t="str">
        <f>_xlfn.XLOOKUP(RT_gsm[[#This Row],[Column3]],sc_gsm[Column3],sc_gsm[Column3],"")</f>
        <v>LPCAT_mm_FWD</v>
      </c>
      <c r="G2084" s="3" t="str" cm="1">
        <f t="array" ref="G2084">RT_gsm[[#This Row],[model_rxn]]&amp;",r,"&amp;_xlfn.SWITCH(RT_gsm[[#This Row],[Column2]],"REV","lower_bound:-","FWD","upper_bound:")&amp;"1000"</f>
        <v>LPCAT_mm,r,upper_bound:1000</v>
      </c>
      <c r="H2084" s="3" t="str">
        <f>_xlfn.XLOOKUP(RT_gsm[[#This Row],[rxn in SC GSM]],sc_gsm[model_rxn],sc_gsm[yeast8.3.4 equation],"")</f>
        <v/>
      </c>
      <c r="I2084" s="3" t="b">
        <f>_xlfn.XLOOKUP(RT_gsm[[#This Row],[rxn in SC GSM]],sc_gsm[model_rxn],sc_gsm[Column12],"")</f>
        <v>1</v>
      </c>
      <c r="J2084" s="3" t="str">
        <f>IF(RT_gsm[[#This Row],[Column2]]="REV",FIND("&lt;=&gt;",RT_gsm[[#This Row],[Column8]]),"")</f>
        <v/>
      </c>
    </row>
    <row r="2085" spans="1:10" hidden="1" x14ac:dyDescent="0.2">
      <c r="A2085" t="s">
        <v>3247</v>
      </c>
      <c r="B2085" t="s">
        <v>3902</v>
      </c>
      <c r="C2085" t="str">
        <f>RT_gsm[[#This Row],[model_rxn]]&amp;"_"&amp;RT_gsm[[#This Row],[Column2]]</f>
        <v>LPIAT_rm_FWD</v>
      </c>
      <c r="D2085" t="str">
        <f>_xlfn.XLOOKUP(RT_gsm[[#This Row],[Column3]],SC_enz[name_dir],SC_enz[name_dir],"")</f>
        <v>LPIAT_rm_FWD</v>
      </c>
      <c r="E2085" t="str">
        <f>_xlfn.XLOOKUP(RT_gsm[[#This Row],[model_rxn]],sc_gsm[model_rxn],sc_gsm[model_rxn],"")</f>
        <v>LPIAT_rm</v>
      </c>
      <c r="F2085" s="3" t="str">
        <f>_xlfn.XLOOKUP(RT_gsm[[#This Row],[Column3]],sc_gsm[Column3],sc_gsm[Column3],"")</f>
        <v>LPIAT_rm_FWD</v>
      </c>
      <c r="G2085" s="3" t="str" cm="1">
        <f t="array" ref="G2085">RT_gsm[[#This Row],[model_rxn]]&amp;",r,"&amp;_xlfn.SWITCH(RT_gsm[[#This Row],[Column2]],"REV","lower_bound:-","FWD","upper_bound:")&amp;"1000"</f>
        <v>LPIAT_rm,r,upper_bound:1000</v>
      </c>
      <c r="H2085" s="3" t="str">
        <f>_xlfn.XLOOKUP(RT_gsm[[#This Row],[rxn in SC GSM]],sc_gsm[model_rxn],sc_gsm[yeast8.3.4 equation],"")</f>
        <v/>
      </c>
      <c r="I2085" s="3" t="b">
        <f>_xlfn.XLOOKUP(RT_gsm[[#This Row],[rxn in SC GSM]],sc_gsm[model_rxn],sc_gsm[Column12],"")</f>
        <v>1</v>
      </c>
      <c r="J2085" s="3" t="str">
        <f>IF(RT_gsm[[#This Row],[Column2]]="REV",FIND("&lt;=&gt;",RT_gsm[[#This Row],[Column8]]),"")</f>
        <v/>
      </c>
    </row>
    <row r="2086" spans="1:10" hidden="1" x14ac:dyDescent="0.2">
      <c r="A2086" t="s">
        <v>1190</v>
      </c>
      <c r="B2086" t="s">
        <v>3902</v>
      </c>
      <c r="C2086" t="str">
        <f>RT_gsm[[#This Row],[model_rxn]]&amp;"_"&amp;RT_gsm[[#This Row],[Column2]]</f>
        <v>LSERDHi_c_FWD</v>
      </c>
      <c r="D2086" t="str">
        <f>_xlfn.XLOOKUP(RT_gsm[[#This Row],[Column3]],SC_enz[name_dir],SC_enz[name_dir],"")</f>
        <v>LSERDHi_c_FWD</v>
      </c>
      <c r="E2086" t="str">
        <f>_xlfn.XLOOKUP(RT_gsm[[#This Row],[model_rxn]],sc_gsm[model_rxn],sc_gsm[model_rxn],"")</f>
        <v>LSERDHi_c</v>
      </c>
      <c r="F2086" s="3" t="str">
        <f>_xlfn.XLOOKUP(RT_gsm[[#This Row],[Column3]],sc_gsm[Column3],sc_gsm[Column3],"")</f>
        <v>LSERDHi_c_FWD</v>
      </c>
      <c r="G2086" s="3" t="str" cm="1">
        <f t="array" ref="G2086">RT_gsm[[#This Row],[model_rxn]]&amp;",r,"&amp;_xlfn.SWITCH(RT_gsm[[#This Row],[Column2]],"REV","lower_bound:-","FWD","upper_bound:")&amp;"1000"</f>
        <v>LSERDHi_c,r,upper_bound:1000</v>
      </c>
      <c r="H2086" s="3" t="str">
        <f>_xlfn.XLOOKUP(RT_gsm[[#This Row],[rxn in SC GSM]],sc_gsm[model_rxn],sc_gsm[yeast8.3.4 equation],"")</f>
        <v>L-serine[c] + NADP(+)[c] =&gt; H+[c] + L-alpha-formylglycine[c] + NADPH[c]</v>
      </c>
      <c r="I2086" s="3" t="b">
        <f>_xlfn.XLOOKUP(RT_gsm[[#This Row],[rxn in SC GSM]],sc_gsm[model_rxn],sc_gsm[Column12],"")</f>
        <v>1</v>
      </c>
      <c r="J2086" s="3" t="str">
        <f>IF(RT_gsm[[#This Row],[Column2]]="REV",FIND("&lt;=&gt;",RT_gsm[[#This Row],[Column8]]),"")</f>
        <v/>
      </c>
    </row>
    <row r="2087" spans="1:10" hidden="1" x14ac:dyDescent="0.2">
      <c r="A2087" t="s">
        <v>3612</v>
      </c>
      <c r="B2087" t="s">
        <v>3903</v>
      </c>
      <c r="C2087" t="str">
        <f>RT_gsm[[#This Row],[model_rxn]]&amp;"_"&amp;RT_gsm[[#This Row],[Column2]]</f>
        <v>LTA4H2_c_REV</v>
      </c>
      <c r="D2087" t="str">
        <f>_xlfn.XLOOKUP(RT_gsm[[#This Row],[Column3]],SC_enz[name_dir],SC_enz[name_dir],"")</f>
        <v>LTA4H2_c_REV</v>
      </c>
      <c r="E2087" t="str">
        <f>_xlfn.XLOOKUP(RT_gsm[[#This Row],[model_rxn]],sc_gsm[model_rxn],sc_gsm[model_rxn],"")</f>
        <v>LTA4H2_c</v>
      </c>
      <c r="F2087" s="3" t="str">
        <f>_xlfn.XLOOKUP(RT_gsm[[#This Row],[Column3]],sc_gsm[Column3],sc_gsm[Column3],"")</f>
        <v>LTA4H2_c_REV</v>
      </c>
      <c r="G2087" s="3" t="str" cm="1">
        <f t="array" ref="G2087">RT_gsm[[#This Row],[model_rxn]]&amp;",r,"&amp;_xlfn.SWITCH(RT_gsm[[#This Row],[Column2]],"REV","lower_bound:-","FWD","upper_bound:")&amp;"1000"</f>
        <v>LTA4H2_c,r,lower_bound:-1000</v>
      </c>
      <c r="H2087" s="3" t="str">
        <f>_xlfn.XLOOKUP(RT_gsm[[#This Row],[rxn in SC GSM]],sc_gsm[model_rxn],sc_gsm[yeast8.3.4 equation],"")</f>
        <v>H2O[c] + leukotriene A4[c] &lt;=&gt; (5S,6S)-di-HETE[c]</v>
      </c>
      <c r="I2087" s="3" t="b">
        <f>_xlfn.XLOOKUP(RT_gsm[[#This Row],[rxn in SC GSM]],sc_gsm[model_rxn],sc_gsm[Column12],"")</f>
        <v>1</v>
      </c>
      <c r="J2087" s="3">
        <f>IF(RT_gsm[[#This Row],[Column2]]="REV",FIND("&lt;=&gt;",RT_gsm[[#This Row],[Column8]]),"")</f>
        <v>28</v>
      </c>
    </row>
    <row r="2088" spans="1:10" hidden="1" x14ac:dyDescent="0.2">
      <c r="A2088" t="s">
        <v>3612</v>
      </c>
      <c r="B2088" t="s">
        <v>3902</v>
      </c>
      <c r="C2088" t="str">
        <f>RT_gsm[[#This Row],[model_rxn]]&amp;"_"&amp;RT_gsm[[#This Row],[Column2]]</f>
        <v>LTA4H2_c_FWD</v>
      </c>
      <c r="D2088" t="str">
        <f>_xlfn.XLOOKUP(RT_gsm[[#This Row],[Column3]],SC_enz[name_dir],SC_enz[name_dir],"")</f>
        <v>LTA4H2_c_FWD</v>
      </c>
      <c r="E2088" t="str">
        <f>_xlfn.XLOOKUP(RT_gsm[[#This Row],[model_rxn]],sc_gsm[model_rxn],sc_gsm[model_rxn],"")</f>
        <v>LTA4H2_c</v>
      </c>
      <c r="F2088" s="3" t="str">
        <f>_xlfn.XLOOKUP(RT_gsm[[#This Row],[Column3]],sc_gsm[Column3],sc_gsm[Column3],"")</f>
        <v>LTA4H2_c_FWD</v>
      </c>
      <c r="G2088" s="3" t="str" cm="1">
        <f t="array" ref="G2088">RT_gsm[[#This Row],[model_rxn]]&amp;",r,"&amp;_xlfn.SWITCH(RT_gsm[[#This Row],[Column2]],"REV","lower_bound:-","FWD","upper_bound:")&amp;"1000"</f>
        <v>LTA4H2_c,r,upper_bound:1000</v>
      </c>
      <c r="H2088" s="3" t="str">
        <f>_xlfn.XLOOKUP(RT_gsm[[#This Row],[rxn in SC GSM]],sc_gsm[model_rxn],sc_gsm[yeast8.3.4 equation],"")</f>
        <v>H2O[c] + leukotriene A4[c] &lt;=&gt; (5S,6S)-di-HETE[c]</v>
      </c>
      <c r="I2088" s="3" t="b">
        <f>_xlfn.XLOOKUP(RT_gsm[[#This Row],[rxn in SC GSM]],sc_gsm[model_rxn],sc_gsm[Column12],"")</f>
        <v>1</v>
      </c>
      <c r="J2088" s="3" t="str">
        <f>IF(RT_gsm[[#This Row],[Column2]]="REV",FIND("&lt;=&gt;",RT_gsm[[#This Row],[Column8]]),"")</f>
        <v/>
      </c>
    </row>
    <row r="2089" spans="1:10" hidden="1" x14ac:dyDescent="0.2">
      <c r="A2089" t="s">
        <v>3613</v>
      </c>
      <c r="B2089" t="s">
        <v>3903</v>
      </c>
      <c r="C2089" t="str">
        <f>RT_gsm[[#This Row],[model_rxn]]&amp;"_"&amp;RT_gsm[[#This Row],[Column2]]</f>
        <v>LTA4H2_n_REV</v>
      </c>
      <c r="D2089" t="str">
        <f>_xlfn.XLOOKUP(RT_gsm[[#This Row],[Column3]],SC_enz[name_dir],SC_enz[name_dir],"")</f>
        <v>LTA4H2_n_REV</v>
      </c>
      <c r="E2089" t="str">
        <f>_xlfn.XLOOKUP(RT_gsm[[#This Row],[model_rxn]],sc_gsm[model_rxn],sc_gsm[model_rxn],"")</f>
        <v>LTA4H2_n</v>
      </c>
      <c r="F2089" s="3" t="str">
        <f>_xlfn.XLOOKUP(RT_gsm[[#This Row],[Column3]],sc_gsm[Column3],sc_gsm[Column3],"")</f>
        <v>LTA4H2_n_REV</v>
      </c>
      <c r="G2089" s="3" t="str" cm="1">
        <f t="array" ref="G2089">RT_gsm[[#This Row],[model_rxn]]&amp;",r,"&amp;_xlfn.SWITCH(RT_gsm[[#This Row],[Column2]],"REV","lower_bound:-","FWD","upper_bound:")&amp;"1000"</f>
        <v>LTA4H2_n,r,lower_bound:-1000</v>
      </c>
      <c r="H2089" s="3" t="str">
        <f>_xlfn.XLOOKUP(RT_gsm[[#This Row],[rxn in SC GSM]],sc_gsm[model_rxn],sc_gsm[yeast8.3.4 equation],"")</f>
        <v>H2O[c] + leukotriene A4[c] &lt;=&gt; (5S,6S)-di-HETE[c]</v>
      </c>
      <c r="I2089" s="3" t="b">
        <f>_xlfn.XLOOKUP(RT_gsm[[#This Row],[rxn in SC GSM]],sc_gsm[model_rxn],sc_gsm[Column12],"")</f>
        <v>1</v>
      </c>
      <c r="J2089" s="3">
        <f>IF(RT_gsm[[#This Row],[Column2]]="REV",FIND("&lt;=&gt;",RT_gsm[[#This Row],[Column8]]),"")</f>
        <v>28</v>
      </c>
    </row>
    <row r="2090" spans="1:10" hidden="1" x14ac:dyDescent="0.2">
      <c r="A2090" t="s">
        <v>3613</v>
      </c>
      <c r="B2090" t="s">
        <v>3902</v>
      </c>
      <c r="C2090" t="str">
        <f>RT_gsm[[#This Row],[model_rxn]]&amp;"_"&amp;RT_gsm[[#This Row],[Column2]]</f>
        <v>LTA4H2_n_FWD</v>
      </c>
      <c r="D2090" t="str">
        <f>_xlfn.XLOOKUP(RT_gsm[[#This Row],[Column3]],SC_enz[name_dir],SC_enz[name_dir],"")</f>
        <v>LTA4H2_n_FWD</v>
      </c>
      <c r="E2090" t="str">
        <f>_xlfn.XLOOKUP(RT_gsm[[#This Row],[model_rxn]],sc_gsm[model_rxn],sc_gsm[model_rxn],"")</f>
        <v>LTA4H2_n</v>
      </c>
      <c r="F2090" s="3" t="str">
        <f>_xlfn.XLOOKUP(RT_gsm[[#This Row],[Column3]],sc_gsm[Column3],sc_gsm[Column3],"")</f>
        <v>LTA4H2_n_FWD</v>
      </c>
      <c r="G2090" s="3" t="str" cm="1">
        <f t="array" ref="G2090">RT_gsm[[#This Row],[model_rxn]]&amp;",r,"&amp;_xlfn.SWITCH(RT_gsm[[#This Row],[Column2]],"REV","lower_bound:-","FWD","upper_bound:")&amp;"1000"</f>
        <v>LTA4H2_n,r,upper_bound:1000</v>
      </c>
      <c r="H2090" s="3" t="str">
        <f>_xlfn.XLOOKUP(RT_gsm[[#This Row],[rxn in SC GSM]],sc_gsm[model_rxn],sc_gsm[yeast8.3.4 equation],"")</f>
        <v>H2O[c] + leukotriene A4[c] &lt;=&gt; (5S,6S)-di-HETE[c]</v>
      </c>
      <c r="I2090" s="3" t="b">
        <f>_xlfn.XLOOKUP(RT_gsm[[#This Row],[rxn in SC GSM]],sc_gsm[model_rxn],sc_gsm[Column12],"")</f>
        <v>1</v>
      </c>
      <c r="J2090" s="3" t="str">
        <f>IF(RT_gsm[[#This Row],[Column2]]="REV",FIND("&lt;=&gt;",RT_gsm[[#This Row],[Column8]]),"")</f>
        <v/>
      </c>
    </row>
    <row r="2091" spans="1:10" hidden="1" x14ac:dyDescent="0.2">
      <c r="A2091" t="s">
        <v>3614</v>
      </c>
      <c r="B2091" t="s">
        <v>3903</v>
      </c>
      <c r="C2091" t="str">
        <f>RT_gsm[[#This Row],[model_rxn]]&amp;"_"&amp;RT_gsm[[#This Row],[Column2]]</f>
        <v>LTA4H3_c_REV</v>
      </c>
      <c r="D2091" t="str">
        <f>_xlfn.XLOOKUP(RT_gsm[[#This Row],[Column3]],SC_enz[name_dir],SC_enz[name_dir],"")</f>
        <v>LTA4H3_c_REV</v>
      </c>
      <c r="E2091" t="str">
        <f>_xlfn.XLOOKUP(RT_gsm[[#This Row],[model_rxn]],sc_gsm[model_rxn],sc_gsm[model_rxn],"")</f>
        <v>LTA4H3_c</v>
      </c>
      <c r="F2091" s="3" t="str">
        <f>_xlfn.XLOOKUP(RT_gsm[[#This Row],[Column3]],sc_gsm[Column3],sc_gsm[Column3],"")</f>
        <v>LTA4H3_c_REV</v>
      </c>
      <c r="G2091" s="3" t="str" cm="1">
        <f t="array" ref="G2091">RT_gsm[[#This Row],[model_rxn]]&amp;",r,"&amp;_xlfn.SWITCH(RT_gsm[[#This Row],[Column2]],"REV","lower_bound:-","FWD","upper_bound:")&amp;"1000"</f>
        <v>LTA4H3_c,r,lower_bound:-1000</v>
      </c>
      <c r="H2091" s="3" t="str">
        <f>_xlfn.XLOOKUP(RT_gsm[[#This Row],[rxn in SC GSM]],sc_gsm[model_rxn],sc_gsm[yeast8.3.4 equation],"")</f>
        <v>H2O[c] + leukotriene A4[c] &lt;=&gt; (5S,6S)-di-HETE[c]</v>
      </c>
      <c r="I2091" s="3" t="b">
        <f>_xlfn.XLOOKUP(RT_gsm[[#This Row],[rxn in SC GSM]],sc_gsm[model_rxn],sc_gsm[Column12],"")</f>
        <v>1</v>
      </c>
      <c r="J2091" s="3">
        <f>IF(RT_gsm[[#This Row],[Column2]]="REV",FIND("&lt;=&gt;",RT_gsm[[#This Row],[Column8]]),"")</f>
        <v>28</v>
      </c>
    </row>
    <row r="2092" spans="1:10" hidden="1" x14ac:dyDescent="0.2">
      <c r="A2092" t="s">
        <v>3614</v>
      </c>
      <c r="B2092" t="s">
        <v>3902</v>
      </c>
      <c r="C2092" t="str">
        <f>RT_gsm[[#This Row],[model_rxn]]&amp;"_"&amp;RT_gsm[[#This Row],[Column2]]</f>
        <v>LTA4H3_c_FWD</v>
      </c>
      <c r="D2092" t="str">
        <f>_xlfn.XLOOKUP(RT_gsm[[#This Row],[Column3]],SC_enz[name_dir],SC_enz[name_dir],"")</f>
        <v>LTA4H3_c_FWD</v>
      </c>
      <c r="E2092" t="str">
        <f>_xlfn.XLOOKUP(RT_gsm[[#This Row],[model_rxn]],sc_gsm[model_rxn],sc_gsm[model_rxn],"")</f>
        <v>LTA4H3_c</v>
      </c>
      <c r="F2092" s="3" t="str">
        <f>_xlfn.XLOOKUP(RT_gsm[[#This Row],[Column3]],sc_gsm[Column3],sc_gsm[Column3],"")</f>
        <v>LTA4H3_c_FWD</v>
      </c>
      <c r="G2092" s="3" t="str" cm="1">
        <f t="array" ref="G2092">RT_gsm[[#This Row],[model_rxn]]&amp;",r,"&amp;_xlfn.SWITCH(RT_gsm[[#This Row],[Column2]],"REV","lower_bound:-","FWD","upper_bound:")&amp;"1000"</f>
        <v>LTA4H3_c,r,upper_bound:1000</v>
      </c>
      <c r="H2092" s="3" t="str">
        <f>_xlfn.XLOOKUP(RT_gsm[[#This Row],[rxn in SC GSM]],sc_gsm[model_rxn],sc_gsm[yeast8.3.4 equation],"")</f>
        <v>H2O[c] + leukotriene A4[c] &lt;=&gt; (5S,6S)-di-HETE[c]</v>
      </c>
      <c r="I2092" s="3" t="b">
        <f>_xlfn.XLOOKUP(RT_gsm[[#This Row],[rxn in SC GSM]],sc_gsm[model_rxn],sc_gsm[Column12],"")</f>
        <v>1</v>
      </c>
      <c r="J2092" s="3" t="str">
        <f>IF(RT_gsm[[#This Row],[Column2]]="REV",FIND("&lt;=&gt;",RT_gsm[[#This Row],[Column8]]),"")</f>
        <v/>
      </c>
    </row>
    <row r="2093" spans="1:10" hidden="1" x14ac:dyDescent="0.2">
      <c r="A2093" t="s">
        <v>3615</v>
      </c>
      <c r="B2093" t="s">
        <v>3903</v>
      </c>
      <c r="C2093" t="str">
        <f>RT_gsm[[#This Row],[model_rxn]]&amp;"_"&amp;RT_gsm[[#This Row],[Column2]]</f>
        <v>LTA4H3_n_REV</v>
      </c>
      <c r="D2093" t="str">
        <f>_xlfn.XLOOKUP(RT_gsm[[#This Row],[Column3]],SC_enz[name_dir],SC_enz[name_dir],"")</f>
        <v>LTA4H3_n_REV</v>
      </c>
      <c r="E2093" t="str">
        <f>_xlfn.XLOOKUP(RT_gsm[[#This Row],[model_rxn]],sc_gsm[model_rxn],sc_gsm[model_rxn],"")</f>
        <v>LTA4H3_n</v>
      </c>
      <c r="F2093" s="3" t="str">
        <f>_xlfn.XLOOKUP(RT_gsm[[#This Row],[Column3]],sc_gsm[Column3],sc_gsm[Column3],"")</f>
        <v>LTA4H3_n_REV</v>
      </c>
      <c r="G2093" s="3" t="str" cm="1">
        <f t="array" ref="G2093">RT_gsm[[#This Row],[model_rxn]]&amp;",r,"&amp;_xlfn.SWITCH(RT_gsm[[#This Row],[Column2]],"REV","lower_bound:-","FWD","upper_bound:")&amp;"1000"</f>
        <v>LTA4H3_n,r,lower_bound:-1000</v>
      </c>
      <c r="H2093" s="3" t="str">
        <f>_xlfn.XLOOKUP(RT_gsm[[#This Row],[rxn in SC GSM]],sc_gsm[model_rxn],sc_gsm[yeast8.3.4 equation],"")</f>
        <v>H2O[c] + leukotriene A4[c] &lt;=&gt; (5S,6S)-di-HETE[c]</v>
      </c>
      <c r="I2093" s="3" t="b">
        <f>_xlfn.XLOOKUP(RT_gsm[[#This Row],[rxn in SC GSM]],sc_gsm[model_rxn],sc_gsm[Column12],"")</f>
        <v>1</v>
      </c>
      <c r="J2093" s="3">
        <f>IF(RT_gsm[[#This Row],[Column2]]="REV",FIND("&lt;=&gt;",RT_gsm[[#This Row],[Column8]]),"")</f>
        <v>28</v>
      </c>
    </row>
    <row r="2094" spans="1:10" hidden="1" x14ac:dyDescent="0.2">
      <c r="A2094" t="s">
        <v>3615</v>
      </c>
      <c r="B2094" t="s">
        <v>3902</v>
      </c>
      <c r="C2094" t="str">
        <f>RT_gsm[[#This Row],[model_rxn]]&amp;"_"&amp;RT_gsm[[#This Row],[Column2]]</f>
        <v>LTA4H3_n_FWD</v>
      </c>
      <c r="D2094" t="str">
        <f>_xlfn.XLOOKUP(RT_gsm[[#This Row],[Column3]],SC_enz[name_dir],SC_enz[name_dir],"")</f>
        <v>LTA4H3_n_FWD</v>
      </c>
      <c r="E2094" t="str">
        <f>_xlfn.XLOOKUP(RT_gsm[[#This Row],[model_rxn]],sc_gsm[model_rxn],sc_gsm[model_rxn],"")</f>
        <v>LTA4H3_n</v>
      </c>
      <c r="F2094" s="3" t="str">
        <f>_xlfn.XLOOKUP(RT_gsm[[#This Row],[Column3]],sc_gsm[Column3],sc_gsm[Column3],"")</f>
        <v>LTA4H3_n_FWD</v>
      </c>
      <c r="G2094" s="3" t="str" cm="1">
        <f t="array" ref="G2094">RT_gsm[[#This Row],[model_rxn]]&amp;",r,"&amp;_xlfn.SWITCH(RT_gsm[[#This Row],[Column2]],"REV","lower_bound:-","FWD","upper_bound:")&amp;"1000"</f>
        <v>LTA4H3_n,r,upper_bound:1000</v>
      </c>
      <c r="H2094" s="3" t="str">
        <f>_xlfn.XLOOKUP(RT_gsm[[#This Row],[rxn in SC GSM]],sc_gsm[model_rxn],sc_gsm[yeast8.3.4 equation],"")</f>
        <v>H2O[c] + leukotriene A4[c] &lt;=&gt; (5S,6S)-di-HETE[c]</v>
      </c>
      <c r="I2094" s="3" t="b">
        <f>_xlfn.XLOOKUP(RT_gsm[[#This Row],[rxn in SC GSM]],sc_gsm[model_rxn],sc_gsm[Column12],"")</f>
        <v>1</v>
      </c>
      <c r="J2094" s="3" t="str">
        <f>IF(RT_gsm[[#This Row],[Column2]]="REV",FIND("&lt;=&gt;",RT_gsm[[#This Row],[Column8]]),"")</f>
        <v/>
      </c>
    </row>
    <row r="2095" spans="1:10" hidden="1" x14ac:dyDescent="0.2">
      <c r="A2095" t="s">
        <v>3606</v>
      </c>
      <c r="B2095" t="s">
        <v>3903</v>
      </c>
      <c r="C2095" t="str">
        <f>RT_gsm[[#This Row],[model_rxn]]&amp;"_"&amp;RT_gsm[[#This Row],[Column2]]</f>
        <v>LTA4H_c_REV</v>
      </c>
      <c r="D2095" t="str">
        <f>_xlfn.XLOOKUP(RT_gsm[[#This Row],[Column3]],SC_enz[name_dir],SC_enz[name_dir],"")</f>
        <v>LTA4H_c_REV</v>
      </c>
      <c r="E2095" t="str">
        <f>_xlfn.XLOOKUP(RT_gsm[[#This Row],[model_rxn]],sc_gsm[model_rxn],sc_gsm[model_rxn],"")</f>
        <v>LTA4H_c</v>
      </c>
      <c r="F2095" s="3" t="str">
        <f>_xlfn.XLOOKUP(RT_gsm[[#This Row],[Column3]],sc_gsm[Column3],sc_gsm[Column3],"")</f>
        <v>LTA4H_c_REV</v>
      </c>
      <c r="G2095" s="3" t="str" cm="1">
        <f t="array" ref="G2095">RT_gsm[[#This Row],[model_rxn]]&amp;",r,"&amp;_xlfn.SWITCH(RT_gsm[[#This Row],[Column2]],"REV","lower_bound:-","FWD","upper_bound:")&amp;"1000"</f>
        <v>LTA4H_c,r,lower_bound:-1000</v>
      </c>
      <c r="H2095" s="3" t="str">
        <f>_xlfn.XLOOKUP(RT_gsm[[#This Row],[rxn in SC GSM]],sc_gsm[model_rxn],sc_gsm[yeast8.3.4 equation],"")</f>
        <v>H2O[c] + leukotriene A4[c] &lt;=&gt; (5S,6S)-di-HETE[c]</v>
      </c>
      <c r="I2095" s="3" t="b">
        <f>_xlfn.XLOOKUP(RT_gsm[[#This Row],[rxn in SC GSM]],sc_gsm[model_rxn],sc_gsm[Column12],"")</f>
        <v>1</v>
      </c>
      <c r="J2095" s="3">
        <f>IF(RT_gsm[[#This Row],[Column2]]="REV",FIND("&lt;=&gt;",RT_gsm[[#This Row],[Column8]]),"")</f>
        <v>28</v>
      </c>
    </row>
    <row r="2096" spans="1:10" hidden="1" x14ac:dyDescent="0.2">
      <c r="A2096" t="s">
        <v>3606</v>
      </c>
      <c r="B2096" t="s">
        <v>3902</v>
      </c>
      <c r="C2096" t="str">
        <f>RT_gsm[[#This Row],[model_rxn]]&amp;"_"&amp;RT_gsm[[#This Row],[Column2]]</f>
        <v>LTA4H_c_FWD</v>
      </c>
      <c r="D2096" t="str">
        <f>_xlfn.XLOOKUP(RT_gsm[[#This Row],[Column3]],SC_enz[name_dir],SC_enz[name_dir],"")</f>
        <v>LTA4H_c_FWD</v>
      </c>
      <c r="E2096" t="str">
        <f>_xlfn.XLOOKUP(RT_gsm[[#This Row],[model_rxn]],sc_gsm[model_rxn],sc_gsm[model_rxn],"")</f>
        <v>LTA4H_c</v>
      </c>
      <c r="F2096" s="3" t="str">
        <f>_xlfn.XLOOKUP(RT_gsm[[#This Row],[Column3]],sc_gsm[Column3],sc_gsm[Column3],"")</f>
        <v>LTA4H_c_FWD</v>
      </c>
      <c r="G2096" s="3" t="str" cm="1">
        <f t="array" ref="G2096">RT_gsm[[#This Row],[model_rxn]]&amp;",r,"&amp;_xlfn.SWITCH(RT_gsm[[#This Row],[Column2]],"REV","lower_bound:-","FWD","upper_bound:")&amp;"1000"</f>
        <v>LTA4H_c,r,upper_bound:1000</v>
      </c>
      <c r="H2096" s="3" t="str">
        <f>_xlfn.XLOOKUP(RT_gsm[[#This Row],[rxn in SC GSM]],sc_gsm[model_rxn],sc_gsm[yeast8.3.4 equation],"")</f>
        <v>H2O[c] + leukotriene A4[c] &lt;=&gt; (5S,6S)-di-HETE[c]</v>
      </c>
      <c r="I2096" s="3" t="b">
        <f>_xlfn.XLOOKUP(RT_gsm[[#This Row],[rxn in SC GSM]],sc_gsm[model_rxn],sc_gsm[Column12],"")</f>
        <v>1</v>
      </c>
      <c r="J2096" s="3" t="str">
        <f>IF(RT_gsm[[#This Row],[Column2]]="REV",FIND("&lt;=&gt;",RT_gsm[[#This Row],[Column8]]),"")</f>
        <v/>
      </c>
    </row>
    <row r="2097" spans="1:10" hidden="1" x14ac:dyDescent="0.2">
      <c r="A2097" t="s">
        <v>3609</v>
      </c>
      <c r="B2097" t="s">
        <v>3903</v>
      </c>
      <c r="C2097" t="str">
        <f>RT_gsm[[#This Row],[model_rxn]]&amp;"_"&amp;RT_gsm[[#This Row],[Column2]]</f>
        <v>LTA4H_n_REV</v>
      </c>
      <c r="D2097" t="str">
        <f>_xlfn.XLOOKUP(RT_gsm[[#This Row],[Column3]],SC_enz[name_dir],SC_enz[name_dir],"")</f>
        <v>LTA4H_n_REV</v>
      </c>
      <c r="E2097" t="str">
        <f>_xlfn.XLOOKUP(RT_gsm[[#This Row],[model_rxn]],sc_gsm[model_rxn],sc_gsm[model_rxn],"")</f>
        <v>LTA4H_n</v>
      </c>
      <c r="F2097" s="3" t="str">
        <f>_xlfn.XLOOKUP(RT_gsm[[#This Row],[Column3]],sc_gsm[Column3],sc_gsm[Column3],"")</f>
        <v>LTA4H_n_REV</v>
      </c>
      <c r="G2097" s="3" t="str" cm="1">
        <f t="array" ref="G2097">RT_gsm[[#This Row],[model_rxn]]&amp;",r,"&amp;_xlfn.SWITCH(RT_gsm[[#This Row],[Column2]],"REV","lower_bound:-","FWD","upper_bound:")&amp;"1000"</f>
        <v>LTA4H_n,r,lower_bound:-1000</v>
      </c>
      <c r="H2097" s="3" t="str">
        <f>_xlfn.XLOOKUP(RT_gsm[[#This Row],[rxn in SC GSM]],sc_gsm[model_rxn],sc_gsm[yeast8.3.4 equation],"")</f>
        <v>H2O[c] + leukotriene A4[c] &lt;=&gt; (5S,6S)-di-HETE[c]</v>
      </c>
      <c r="I2097" s="3" t="b">
        <f>_xlfn.XLOOKUP(RT_gsm[[#This Row],[rxn in SC GSM]],sc_gsm[model_rxn],sc_gsm[Column12],"")</f>
        <v>1</v>
      </c>
      <c r="J2097" s="3">
        <f>IF(RT_gsm[[#This Row],[Column2]]="REV",FIND("&lt;=&gt;",RT_gsm[[#This Row],[Column8]]),"")</f>
        <v>28</v>
      </c>
    </row>
    <row r="2098" spans="1:10" hidden="1" x14ac:dyDescent="0.2">
      <c r="A2098" t="s">
        <v>3609</v>
      </c>
      <c r="B2098" t="s">
        <v>3902</v>
      </c>
      <c r="C2098" t="str">
        <f>RT_gsm[[#This Row],[model_rxn]]&amp;"_"&amp;RT_gsm[[#This Row],[Column2]]</f>
        <v>LTA4H_n_FWD</v>
      </c>
      <c r="D2098" t="str">
        <f>_xlfn.XLOOKUP(RT_gsm[[#This Row],[Column3]],SC_enz[name_dir],SC_enz[name_dir],"")</f>
        <v>LTA4H_n_FWD</v>
      </c>
      <c r="E2098" t="str">
        <f>_xlfn.XLOOKUP(RT_gsm[[#This Row],[model_rxn]],sc_gsm[model_rxn],sc_gsm[model_rxn],"")</f>
        <v>LTA4H_n</v>
      </c>
      <c r="F2098" s="3" t="str">
        <f>_xlfn.XLOOKUP(RT_gsm[[#This Row],[Column3]],sc_gsm[Column3],sc_gsm[Column3],"")</f>
        <v>LTA4H_n_FWD</v>
      </c>
      <c r="G2098" s="3" t="str" cm="1">
        <f t="array" ref="G2098">RT_gsm[[#This Row],[model_rxn]]&amp;",r,"&amp;_xlfn.SWITCH(RT_gsm[[#This Row],[Column2]],"REV","lower_bound:-","FWD","upper_bound:")&amp;"1000"</f>
        <v>LTA4H_n,r,upper_bound:1000</v>
      </c>
      <c r="H2098" s="3" t="str">
        <f>_xlfn.XLOOKUP(RT_gsm[[#This Row],[rxn in SC GSM]],sc_gsm[model_rxn],sc_gsm[yeast8.3.4 equation],"")</f>
        <v>H2O[c] + leukotriene A4[c] &lt;=&gt; (5S,6S)-di-HETE[c]</v>
      </c>
      <c r="I2098" s="3" t="b">
        <f>_xlfn.XLOOKUP(RT_gsm[[#This Row],[rxn in SC GSM]],sc_gsm[model_rxn],sc_gsm[Column12],"")</f>
        <v>1</v>
      </c>
      <c r="J2098" s="3" t="str">
        <f>IF(RT_gsm[[#This Row],[Column2]]="REV",FIND("&lt;=&gt;",RT_gsm[[#This Row],[Column8]]),"")</f>
        <v/>
      </c>
    </row>
    <row r="2099" spans="1:10" hidden="1" x14ac:dyDescent="0.2">
      <c r="A2099" t="s">
        <v>5801</v>
      </c>
      <c r="B2099" t="s">
        <v>3902</v>
      </c>
      <c r="C2099" t="str">
        <f>RT_gsm[[#This Row],[model_rxn]]&amp;"_"&amp;RT_gsm[[#This Row],[Column2]]</f>
        <v>LYSN6MOX_c_FWD</v>
      </c>
      <c r="D2099" t="str">
        <f>_xlfn.XLOOKUP(RT_gsm[[#This Row],[Column3]],SC_enz[name_dir],SC_enz[name_dir],"")</f>
        <v/>
      </c>
      <c r="E2099" t="str">
        <f>_xlfn.XLOOKUP(RT_gsm[[#This Row],[model_rxn]],sc_gsm[model_rxn],sc_gsm[model_rxn],"")</f>
        <v/>
      </c>
      <c r="F2099" s="3" t="str">
        <f>_xlfn.XLOOKUP(RT_gsm[[#This Row],[Column3]],sc_gsm[Column3],sc_gsm[Column3],"")</f>
        <v/>
      </c>
      <c r="G2099" s="3" t="str" cm="1">
        <f t="array" ref="G2099">RT_gsm[[#This Row],[model_rxn]]&amp;",r,"&amp;_xlfn.SWITCH(RT_gsm[[#This Row],[Column2]],"REV","lower_bound:-","FWD","upper_bound:")&amp;"1000"</f>
        <v>LYSN6MOX_c,r,upper_bound:1000</v>
      </c>
      <c r="H2099" s="3" t="str">
        <f>_xlfn.XLOOKUP(RT_gsm[[#This Row],[rxn in SC GSM]],sc_gsm[model_rxn],sc_gsm[yeast8.3.4 equation],"")</f>
        <v/>
      </c>
      <c r="I2099" s="3" t="str">
        <f>_xlfn.XLOOKUP(RT_gsm[[#This Row],[rxn in SC GSM]],sc_gsm[model_rxn],sc_gsm[Column12],"")</f>
        <v/>
      </c>
      <c r="J2099" s="3" t="str">
        <f>IF(RT_gsm[[#This Row],[Column2]]="REV",FIND("&lt;=&gt;",RT_gsm[[#This Row],[Column8]]),"")</f>
        <v/>
      </c>
    </row>
    <row r="2100" spans="1:10" hidden="1" x14ac:dyDescent="0.2">
      <c r="A2100" t="s">
        <v>1215</v>
      </c>
      <c r="B2100" t="s">
        <v>3902</v>
      </c>
      <c r="C2100" t="str">
        <f>RT_gsm[[#This Row],[model_rxn]]&amp;"_"&amp;RT_gsm[[#This Row],[Column2]]</f>
        <v>LYSTRS_c_FWD</v>
      </c>
      <c r="D2100" t="str">
        <f>_xlfn.XLOOKUP(RT_gsm[[#This Row],[Column3]],SC_enz[name_dir],SC_enz[name_dir],"")</f>
        <v>LYSTRS_c_FWD</v>
      </c>
      <c r="E2100" t="str">
        <f>_xlfn.XLOOKUP(RT_gsm[[#This Row],[model_rxn]],sc_gsm[model_rxn],sc_gsm[model_rxn],"")</f>
        <v>LYSTRS_c</v>
      </c>
      <c r="F2100" s="3" t="str">
        <f>_xlfn.XLOOKUP(RT_gsm[[#This Row],[Column3]],sc_gsm[Column3],sc_gsm[Column3],"")</f>
        <v>LYSTRS_c_FWD</v>
      </c>
      <c r="G2100" s="3" t="str" cm="1">
        <f t="array" ref="G2100">RT_gsm[[#This Row],[model_rxn]]&amp;",r,"&amp;_xlfn.SWITCH(RT_gsm[[#This Row],[Column2]],"REV","lower_bound:-","FWD","upper_bound:")&amp;"1000"</f>
        <v>LYSTRS_c,r,upper_bound:1000</v>
      </c>
      <c r="H2100" s="3" t="str">
        <f>_xlfn.XLOOKUP(RT_gsm[[#This Row],[rxn in SC GSM]],sc_gsm[model_rxn],sc_gsm[yeast8.3.4 equation],"")</f>
        <v>ATP[c] + L-lysine[c] + tRNA(Lys)[c] =&gt; AMP[c] + diphosphate[c] + Lys-tRNA(Lys)[c]</v>
      </c>
      <c r="I2100" s="3" t="b">
        <f>_xlfn.XLOOKUP(RT_gsm[[#This Row],[rxn in SC GSM]],sc_gsm[model_rxn],sc_gsm[Column12],"")</f>
        <v>1</v>
      </c>
      <c r="J2100" s="3" t="str">
        <f>IF(RT_gsm[[#This Row],[Column2]]="REV",FIND("&lt;=&gt;",RT_gsm[[#This Row],[Column8]]),"")</f>
        <v/>
      </c>
    </row>
    <row r="2101" spans="1:10" hidden="1" x14ac:dyDescent="0.2">
      <c r="A2101" t="s">
        <v>3778</v>
      </c>
      <c r="B2101" t="s">
        <v>3902</v>
      </c>
      <c r="C2101" t="str">
        <f>RT_gsm[[#This Row],[model_rxn]]&amp;"_"&amp;RT_gsm[[#This Row],[Column2]]</f>
        <v>LYSt_c_m_FWD</v>
      </c>
      <c r="D2101" t="str">
        <f>_xlfn.XLOOKUP(RT_gsm[[#This Row],[Column3]],SC_enz[name_dir],SC_enz[name_dir],"")</f>
        <v>LYSt_c_m_FWD</v>
      </c>
      <c r="E2101" t="str">
        <f>_xlfn.XLOOKUP(RT_gsm[[#This Row],[model_rxn]],sc_gsm[model_rxn],sc_gsm[model_rxn],"")</f>
        <v>LYSt_c_m</v>
      </c>
      <c r="F2101" s="3" t="str">
        <f>_xlfn.XLOOKUP(RT_gsm[[#This Row],[Column3]],sc_gsm[Column3],sc_gsm[Column3],"")</f>
        <v>LYSt_c_m_FWD</v>
      </c>
      <c r="G2101" s="3" t="str" cm="1">
        <f t="array" ref="G2101">RT_gsm[[#This Row],[model_rxn]]&amp;",r,"&amp;_xlfn.SWITCH(RT_gsm[[#This Row],[Column2]],"REV","lower_bound:-","FWD","upper_bound:")&amp;"1000"</f>
        <v>LYSt_c_m,r,upper_bound:1000</v>
      </c>
      <c r="H2101" s="3" t="str">
        <f>_xlfn.XLOOKUP(RT_gsm[[#This Row],[rxn in SC GSM]],sc_gsm[model_rxn],sc_gsm[yeast8.3.4 equation],"")</f>
        <v>L-lysine[c] =&gt; L-lysine[m]</v>
      </c>
      <c r="I2101" s="3" t="b">
        <f>_xlfn.XLOOKUP(RT_gsm[[#This Row],[rxn in SC GSM]],sc_gsm[model_rxn],sc_gsm[Column12],"")</f>
        <v>1</v>
      </c>
      <c r="J2101" s="3" t="str">
        <f>IF(RT_gsm[[#This Row],[Column2]]="REV",FIND("&lt;=&gt;",RT_gsm[[#This Row],[Column8]]),"")</f>
        <v/>
      </c>
    </row>
    <row r="2102" spans="1:10" hidden="1" x14ac:dyDescent="0.2">
      <c r="A2102" t="s">
        <v>2267</v>
      </c>
      <c r="B2102" t="s">
        <v>3902</v>
      </c>
      <c r="C2102" t="str">
        <f>RT_gsm[[#This Row],[model_rxn]]&amp;"_"&amp;RT_gsm[[#This Row],[Column2]]</f>
        <v>LYStpa_v_FWD</v>
      </c>
      <c r="D2102" t="str">
        <f>_xlfn.XLOOKUP(RT_gsm[[#This Row],[Column3]],SC_enz[name_dir],SC_enz[name_dir],"")</f>
        <v>LYStpa_v_FWD</v>
      </c>
      <c r="E2102" t="str">
        <f>_xlfn.XLOOKUP(RT_gsm[[#This Row],[model_rxn]],sc_gsm[model_rxn],sc_gsm[model_rxn],"")</f>
        <v>LYStpa_v</v>
      </c>
      <c r="F2102" s="3" t="str">
        <f>_xlfn.XLOOKUP(RT_gsm[[#This Row],[Column3]],sc_gsm[Column3],sc_gsm[Column3],"")</f>
        <v>LYStpa_v_FWD</v>
      </c>
      <c r="G2102" s="3" t="str" cm="1">
        <f t="array" ref="G2102">RT_gsm[[#This Row],[model_rxn]]&amp;",r,"&amp;_xlfn.SWITCH(RT_gsm[[#This Row],[Column2]],"REV","lower_bound:-","FWD","upper_bound:")&amp;"1000"</f>
        <v>LYStpa_v,r,upper_bound:1000</v>
      </c>
      <c r="H2102" s="3" t="str">
        <f>_xlfn.XLOOKUP(RT_gsm[[#This Row],[rxn in SC GSM]],sc_gsm[model_rxn],sc_gsm[yeast8.3.4 equation],"")</f>
        <v>H+[v] + L-lysine[c] =&gt; H+[c] + L-lysine[v]</v>
      </c>
      <c r="I2102" s="3" t="b">
        <f>_xlfn.XLOOKUP(RT_gsm[[#This Row],[rxn in SC GSM]],sc_gsm[model_rxn],sc_gsm[Column12],"")</f>
        <v>1</v>
      </c>
      <c r="J2102" s="3" t="str">
        <f>IF(RT_gsm[[#This Row],[Column2]]="REV",FIND("&lt;=&gt;",RT_gsm[[#This Row],[Column8]]),"")</f>
        <v/>
      </c>
    </row>
    <row r="2103" spans="1:10" hidden="1" x14ac:dyDescent="0.2">
      <c r="A2103" t="s">
        <v>2268</v>
      </c>
      <c r="B2103" t="s">
        <v>3903</v>
      </c>
      <c r="C2103" t="str">
        <f>RT_gsm[[#This Row],[model_rxn]]&amp;"_"&amp;RT_gsm[[#This Row],[Column2]]</f>
        <v>LYStps_e_REV</v>
      </c>
      <c r="D2103" t="str">
        <f>_xlfn.XLOOKUP(RT_gsm[[#This Row],[Column3]],SC_enz[name_dir],SC_enz[name_dir],"")</f>
        <v>LYStps_e_REV</v>
      </c>
      <c r="E2103" t="str">
        <f>_xlfn.XLOOKUP(RT_gsm[[#This Row],[model_rxn]],sc_gsm[model_rxn],sc_gsm[model_rxn],"")</f>
        <v>LYStps_e</v>
      </c>
      <c r="F2103" s="3" t="str">
        <f>_xlfn.XLOOKUP(RT_gsm[[#This Row],[Column3]],sc_gsm[Column3],sc_gsm[Column3],"")</f>
        <v>LYStps_e_REV</v>
      </c>
      <c r="G2103" s="3" t="str" cm="1">
        <f t="array" ref="G2103">RT_gsm[[#This Row],[model_rxn]]&amp;",r,"&amp;_xlfn.SWITCH(RT_gsm[[#This Row],[Column2]],"REV","lower_bound:-","FWD","upper_bound:")&amp;"1000"</f>
        <v>LYStps_e,r,lower_bound:-1000</v>
      </c>
      <c r="H2103" s="3" t="str">
        <f>_xlfn.XLOOKUP(RT_gsm[[#This Row],[rxn in SC GSM]],sc_gsm[model_rxn],sc_gsm[yeast8.3.4 equation],"")</f>
        <v>H+[v] + L-lysine[c] =&gt; H+[c] + L-lysine[v]</v>
      </c>
      <c r="I2103" s="3" t="b">
        <f>_xlfn.XLOOKUP(RT_gsm[[#This Row],[rxn in SC GSM]],sc_gsm[model_rxn],sc_gsm[Column12],"")</f>
        <v>1</v>
      </c>
      <c r="J2103" s="3" t="e">
        <f>IF(RT_gsm[[#This Row],[Column2]]="REV",FIND("&lt;=&gt;",RT_gsm[[#This Row],[Column8]]),"")</f>
        <v>#VALUE!</v>
      </c>
    </row>
    <row r="2104" spans="1:10" hidden="1" x14ac:dyDescent="0.2">
      <c r="A2104" t="s">
        <v>2268</v>
      </c>
      <c r="B2104" t="s">
        <v>3902</v>
      </c>
      <c r="C2104" t="str">
        <f>RT_gsm[[#This Row],[model_rxn]]&amp;"_"&amp;RT_gsm[[#This Row],[Column2]]</f>
        <v>LYStps_e_FWD</v>
      </c>
      <c r="D2104" t="str">
        <f>_xlfn.XLOOKUP(RT_gsm[[#This Row],[Column3]],SC_enz[name_dir],SC_enz[name_dir],"")</f>
        <v>LYStps_e_FWD</v>
      </c>
      <c r="E2104" t="str">
        <f>_xlfn.XLOOKUP(RT_gsm[[#This Row],[model_rxn]],sc_gsm[model_rxn],sc_gsm[model_rxn],"")</f>
        <v>LYStps_e</v>
      </c>
      <c r="F2104" s="3" t="str">
        <f>_xlfn.XLOOKUP(RT_gsm[[#This Row],[Column3]],sc_gsm[Column3],sc_gsm[Column3],"")</f>
        <v>LYStps_e_FWD</v>
      </c>
      <c r="G2104" s="3" t="str" cm="1">
        <f t="array" ref="G2104">RT_gsm[[#This Row],[model_rxn]]&amp;",r,"&amp;_xlfn.SWITCH(RT_gsm[[#This Row],[Column2]],"REV","lower_bound:-","FWD","upper_bound:")&amp;"1000"</f>
        <v>LYStps_e,r,upper_bound:1000</v>
      </c>
      <c r="H2104" s="3" t="str">
        <f>_xlfn.XLOOKUP(RT_gsm[[#This Row],[rxn in SC GSM]],sc_gsm[model_rxn],sc_gsm[yeast8.3.4 equation],"")</f>
        <v>H+[v] + L-lysine[c] =&gt; H+[c] + L-lysine[v]</v>
      </c>
      <c r="I2104" s="3" t="b">
        <f>_xlfn.XLOOKUP(RT_gsm[[#This Row],[rxn in SC GSM]],sc_gsm[model_rxn],sc_gsm[Column12],"")</f>
        <v>1</v>
      </c>
      <c r="J2104" s="3" t="str">
        <f>IF(RT_gsm[[#This Row],[Column2]]="REV",FIND("&lt;=&gt;",RT_gsm[[#This Row],[Column8]]),"")</f>
        <v/>
      </c>
    </row>
    <row r="2105" spans="1:10" hidden="1" x14ac:dyDescent="0.2">
      <c r="A2105" t="s">
        <v>1290</v>
      </c>
      <c r="B2105" t="s">
        <v>3902</v>
      </c>
      <c r="C2105" t="str">
        <f>RT_gsm[[#This Row],[model_rxn]]&amp;"_"&amp;RT_gsm[[#This Row],[Column2]]</f>
        <v>M1PS_c_FWD</v>
      </c>
      <c r="D2105" t="str">
        <f>_xlfn.XLOOKUP(RT_gsm[[#This Row],[Column3]],SC_enz[name_dir],SC_enz[name_dir],"")</f>
        <v>M1PS_c_FWD</v>
      </c>
      <c r="E2105" t="str">
        <f>_xlfn.XLOOKUP(RT_gsm[[#This Row],[model_rxn]],sc_gsm[model_rxn],sc_gsm[model_rxn],"")</f>
        <v>M1PS_c</v>
      </c>
      <c r="F2105" s="3" t="str">
        <f>_xlfn.XLOOKUP(RT_gsm[[#This Row],[Column3]],sc_gsm[Column3],sc_gsm[Column3],"")</f>
        <v>M1PS_c_FWD</v>
      </c>
      <c r="G2105" s="3" t="str" cm="1">
        <f t="array" ref="G2105">RT_gsm[[#This Row],[model_rxn]]&amp;",r,"&amp;_xlfn.SWITCH(RT_gsm[[#This Row],[Column2]],"REV","lower_bound:-","FWD","upper_bound:")&amp;"1000"</f>
        <v>M1PS_c,r,upper_bound:1000</v>
      </c>
      <c r="H2105" s="3" t="str">
        <f>_xlfn.XLOOKUP(RT_gsm[[#This Row],[rxn in SC GSM]],sc_gsm[model_rxn],sc_gsm[yeast8.3.4 equation],"")</f>
        <v>D-glucose 6-phosphate[c] =&gt; 1D-myo-inositol 1-phosphate[c]</v>
      </c>
      <c r="I2105" s="3" t="b">
        <f>_xlfn.XLOOKUP(RT_gsm[[#This Row],[rxn in SC GSM]],sc_gsm[model_rxn],sc_gsm[Column12],"")</f>
        <v>1</v>
      </c>
      <c r="J2105" s="3" t="str">
        <f>IF(RT_gsm[[#This Row],[Column2]]="REV",FIND("&lt;=&gt;",RT_gsm[[#This Row],[Column8]]),"")</f>
        <v/>
      </c>
    </row>
    <row r="2106" spans="1:10" hidden="1" x14ac:dyDescent="0.2">
      <c r="A2106" t="s">
        <v>5808</v>
      </c>
      <c r="B2106" t="s">
        <v>3903</v>
      </c>
      <c r="C2106" t="str">
        <f>RT_gsm[[#This Row],[model_rxn]]&amp;"_"&amp;RT_gsm[[#This Row],[Column2]]</f>
        <v>MACACI_c_REV</v>
      </c>
      <c r="D2106" t="str">
        <f>_xlfn.XLOOKUP(RT_gsm[[#This Row],[Column3]],SC_enz[name_dir],SC_enz[name_dir],"")</f>
        <v/>
      </c>
      <c r="E2106" t="str">
        <f>_xlfn.XLOOKUP(RT_gsm[[#This Row],[model_rxn]],sc_gsm[model_rxn],sc_gsm[model_rxn],"")</f>
        <v/>
      </c>
      <c r="F2106" s="3" t="str">
        <f>_xlfn.XLOOKUP(RT_gsm[[#This Row],[Column3]],sc_gsm[Column3],sc_gsm[Column3],"")</f>
        <v/>
      </c>
      <c r="G2106" s="3" t="str" cm="1">
        <f t="array" ref="G2106">RT_gsm[[#This Row],[model_rxn]]&amp;",r,"&amp;_xlfn.SWITCH(RT_gsm[[#This Row],[Column2]],"REV","lower_bound:-","FWD","upper_bound:")&amp;"1000"</f>
        <v>MACACI_c,r,lower_bound:-1000</v>
      </c>
      <c r="H2106" s="3" t="str">
        <f>_xlfn.XLOOKUP(RT_gsm[[#This Row],[rxn in SC GSM]],sc_gsm[model_rxn],sc_gsm[yeast8.3.4 equation],"")</f>
        <v/>
      </c>
      <c r="I2106" s="3" t="str">
        <f>_xlfn.XLOOKUP(RT_gsm[[#This Row],[rxn in SC GSM]],sc_gsm[model_rxn],sc_gsm[Column12],"")</f>
        <v/>
      </c>
      <c r="J2106" s="3" t="e">
        <f>IF(RT_gsm[[#This Row],[Column2]]="REV",FIND("&lt;=&gt;",RT_gsm[[#This Row],[Column8]]),"")</f>
        <v>#VALUE!</v>
      </c>
    </row>
    <row r="2107" spans="1:10" hidden="1" x14ac:dyDescent="0.2">
      <c r="A2107" t="s">
        <v>5808</v>
      </c>
      <c r="B2107" t="s">
        <v>3902</v>
      </c>
      <c r="C2107" t="str">
        <f>RT_gsm[[#This Row],[model_rxn]]&amp;"_"&amp;RT_gsm[[#This Row],[Column2]]</f>
        <v>MACACI_c_FWD</v>
      </c>
      <c r="D2107" t="str">
        <f>_xlfn.XLOOKUP(RT_gsm[[#This Row],[Column3]],SC_enz[name_dir],SC_enz[name_dir],"")</f>
        <v/>
      </c>
      <c r="E2107" t="str">
        <f>_xlfn.XLOOKUP(RT_gsm[[#This Row],[model_rxn]],sc_gsm[model_rxn],sc_gsm[model_rxn],"")</f>
        <v/>
      </c>
      <c r="F2107" s="3" t="str">
        <f>_xlfn.XLOOKUP(RT_gsm[[#This Row],[Column3]],sc_gsm[Column3],sc_gsm[Column3],"")</f>
        <v/>
      </c>
      <c r="G2107" s="3" t="str" cm="1">
        <f t="array" ref="G2107">RT_gsm[[#This Row],[model_rxn]]&amp;",r,"&amp;_xlfn.SWITCH(RT_gsm[[#This Row],[Column2]],"REV","lower_bound:-","FWD","upper_bound:")&amp;"1000"</f>
        <v>MACACI_c,r,upper_bound:1000</v>
      </c>
      <c r="H2107" s="3" t="str">
        <f>_xlfn.XLOOKUP(RT_gsm[[#This Row],[rxn in SC GSM]],sc_gsm[model_rxn],sc_gsm[yeast8.3.4 equation],"")</f>
        <v/>
      </c>
      <c r="I2107" s="3" t="str">
        <f>_xlfn.XLOOKUP(RT_gsm[[#This Row],[rxn in SC GSM]],sc_gsm[model_rxn],sc_gsm[Column12],"")</f>
        <v/>
      </c>
      <c r="J2107" s="3" t="str">
        <f>IF(RT_gsm[[#This Row],[Column2]]="REV",FIND("&lt;=&gt;",RT_gsm[[#This Row],[Column8]]),"")</f>
        <v/>
      </c>
    </row>
    <row r="2108" spans="1:10" hidden="1" x14ac:dyDescent="0.2">
      <c r="A2108" t="s">
        <v>3164</v>
      </c>
      <c r="B2108" t="s">
        <v>3902</v>
      </c>
      <c r="C2108" t="str">
        <f>RT_gsm[[#This Row],[model_rxn]]&amp;"_"&amp;RT_gsm[[#This Row],[Column2]]</f>
        <v>MAGL_l_FWD</v>
      </c>
      <c r="D2108" t="str">
        <f>_xlfn.XLOOKUP(RT_gsm[[#This Row],[Column3]],SC_enz[name_dir],SC_enz[name_dir],"")</f>
        <v>MAGL_l_FWD</v>
      </c>
      <c r="E2108" t="str">
        <f>_xlfn.XLOOKUP(RT_gsm[[#This Row],[model_rxn]],sc_gsm[model_rxn],sc_gsm[model_rxn],"")</f>
        <v>MAGL_l</v>
      </c>
      <c r="F2108" s="3" t="str">
        <f>_xlfn.XLOOKUP(RT_gsm[[#This Row],[Column3]],sc_gsm[Column3],sc_gsm[Column3],"")</f>
        <v>MAGL_l_FWD</v>
      </c>
      <c r="G2108" s="3" t="str" cm="1">
        <f t="array" ref="G2108">RT_gsm[[#This Row],[model_rxn]]&amp;",r,"&amp;_xlfn.SWITCH(RT_gsm[[#This Row],[Column2]],"REV","lower_bound:-","FWD","upper_bound:")&amp;"1000"</f>
        <v>MAGL_l,r,upper_bound:1000</v>
      </c>
      <c r="H2108" s="3" t="str">
        <f>_xlfn.XLOOKUP(RT_gsm[[#This Row],[rxn in SC GSM]],sc_gsm[model_rxn],sc_gsm[yeast8.3.4 equation],"")</f>
        <v/>
      </c>
      <c r="I2108" s="3" t="b">
        <f>_xlfn.XLOOKUP(RT_gsm[[#This Row],[rxn in SC GSM]],sc_gsm[model_rxn],sc_gsm[Column12],"")</f>
        <v>1</v>
      </c>
      <c r="J2108" s="3" t="str">
        <f>IF(RT_gsm[[#This Row],[Column2]]="REV",FIND("&lt;=&gt;",RT_gsm[[#This Row],[Column8]]),"")</f>
        <v/>
      </c>
    </row>
    <row r="2109" spans="1:10" hidden="1" x14ac:dyDescent="0.2">
      <c r="A2109" t="s">
        <v>5815</v>
      </c>
      <c r="B2109" t="s">
        <v>3902</v>
      </c>
      <c r="C2109" t="str">
        <f>RT_gsm[[#This Row],[model_rxn]]&amp;"_"&amp;RT_gsm[[#This Row],[Column2]]</f>
        <v>MAGL_m_FWD</v>
      </c>
      <c r="D2109" t="str">
        <f>_xlfn.XLOOKUP(RT_gsm[[#This Row],[Column3]],SC_enz[name_dir],SC_enz[name_dir],"")</f>
        <v/>
      </c>
      <c r="E2109" t="str">
        <f>_xlfn.XLOOKUP(RT_gsm[[#This Row],[model_rxn]],sc_gsm[model_rxn],sc_gsm[model_rxn],"")</f>
        <v/>
      </c>
      <c r="F2109" s="3" t="str">
        <f>_xlfn.XLOOKUP(RT_gsm[[#This Row],[Column3]],sc_gsm[Column3],sc_gsm[Column3],"")</f>
        <v/>
      </c>
      <c r="G2109" s="3" t="str" cm="1">
        <f t="array" ref="G2109">RT_gsm[[#This Row],[model_rxn]]&amp;",r,"&amp;_xlfn.SWITCH(RT_gsm[[#This Row],[Column2]],"REV","lower_bound:-","FWD","upper_bound:")&amp;"1000"</f>
        <v>MAGL_m,r,upper_bound:1000</v>
      </c>
      <c r="H2109" s="3" t="str">
        <f>_xlfn.XLOOKUP(RT_gsm[[#This Row],[rxn in SC GSM]],sc_gsm[model_rxn],sc_gsm[yeast8.3.4 equation],"")</f>
        <v/>
      </c>
      <c r="I2109" s="3" t="str">
        <f>_xlfn.XLOOKUP(RT_gsm[[#This Row],[rxn in SC GSM]],sc_gsm[model_rxn],sc_gsm[Column12],"")</f>
        <v/>
      </c>
      <c r="J2109" s="3" t="str">
        <f>IF(RT_gsm[[#This Row],[Column2]]="REV",FIND("&lt;=&gt;",RT_gsm[[#This Row],[Column8]]),"")</f>
        <v/>
      </c>
    </row>
    <row r="2110" spans="1:10" hidden="1" x14ac:dyDescent="0.2">
      <c r="A2110" t="s">
        <v>2867</v>
      </c>
      <c r="B2110" t="s">
        <v>3903</v>
      </c>
      <c r="C2110" t="str">
        <f>RT_gsm[[#This Row],[model_rxn]]&amp;"_"&amp;RT_gsm[[#This Row],[Column2]]</f>
        <v>MALCOAt_c_rm_REV</v>
      </c>
      <c r="D2110" t="str">
        <f>_xlfn.XLOOKUP(RT_gsm[[#This Row],[Column3]],SC_enz[name_dir],SC_enz[name_dir],"")</f>
        <v>MALCOAt_c_rm_REV</v>
      </c>
      <c r="E2110" t="str">
        <f>_xlfn.XLOOKUP(RT_gsm[[#This Row],[model_rxn]],sc_gsm[model_rxn],sc_gsm[model_rxn],"")</f>
        <v>MALCOAt_c_rm</v>
      </c>
      <c r="F2110" s="3" t="str">
        <f>_xlfn.XLOOKUP(RT_gsm[[#This Row],[Column3]],sc_gsm[Column3],sc_gsm[Column3],"")</f>
        <v>MALCOAt_c_rm_REV</v>
      </c>
      <c r="G2110" s="3" t="str" cm="1">
        <f t="array" ref="G2110">RT_gsm[[#This Row],[model_rxn]]&amp;",r,"&amp;_xlfn.SWITCH(RT_gsm[[#This Row],[Column2]],"REV","lower_bound:-","FWD","upper_bound:")&amp;"1000"</f>
        <v>MALCOAt_c_rm,r,lower_bound:-1000</v>
      </c>
      <c r="H2110" s="3" t="str">
        <f>_xlfn.XLOOKUP(RT_gsm[[#This Row],[rxn in SC GSM]],sc_gsm[model_rxn],sc_gsm[yeast8.3.4 equation],"")</f>
        <v>malonyl-CoA[c] &lt;=&gt; malonyl-CoA[erm]</v>
      </c>
      <c r="I2110" s="3" t="b">
        <f>_xlfn.XLOOKUP(RT_gsm[[#This Row],[rxn in SC GSM]],sc_gsm[model_rxn],sc_gsm[Column12],"")</f>
        <v>1</v>
      </c>
      <c r="J2110" s="3">
        <f>IF(RT_gsm[[#This Row],[Column2]]="REV",FIND("&lt;=&gt;",RT_gsm[[#This Row],[Column8]]),"")</f>
        <v>16</v>
      </c>
    </row>
    <row r="2111" spans="1:10" hidden="1" x14ac:dyDescent="0.2">
      <c r="A2111" t="s">
        <v>2867</v>
      </c>
      <c r="B2111" t="s">
        <v>3902</v>
      </c>
      <c r="C2111" t="str">
        <f>RT_gsm[[#This Row],[model_rxn]]&amp;"_"&amp;RT_gsm[[#This Row],[Column2]]</f>
        <v>MALCOAt_c_rm_FWD</v>
      </c>
      <c r="D2111" t="str">
        <f>_xlfn.XLOOKUP(RT_gsm[[#This Row],[Column3]],SC_enz[name_dir],SC_enz[name_dir],"")</f>
        <v>MALCOAt_c_rm_FWD</v>
      </c>
      <c r="E2111" t="str">
        <f>_xlfn.XLOOKUP(RT_gsm[[#This Row],[model_rxn]],sc_gsm[model_rxn],sc_gsm[model_rxn],"")</f>
        <v>MALCOAt_c_rm</v>
      </c>
      <c r="F2111" s="3" t="str">
        <f>_xlfn.XLOOKUP(RT_gsm[[#This Row],[Column3]],sc_gsm[Column3],sc_gsm[Column3],"")</f>
        <v>MALCOAt_c_rm_FWD</v>
      </c>
      <c r="G2111" s="3" t="str" cm="1">
        <f t="array" ref="G2111">RT_gsm[[#This Row],[model_rxn]]&amp;",r,"&amp;_xlfn.SWITCH(RT_gsm[[#This Row],[Column2]],"REV","lower_bound:-","FWD","upper_bound:")&amp;"1000"</f>
        <v>MALCOAt_c_rm,r,upper_bound:1000</v>
      </c>
      <c r="H2111" s="3" t="str">
        <f>_xlfn.XLOOKUP(RT_gsm[[#This Row],[rxn in SC GSM]],sc_gsm[model_rxn],sc_gsm[yeast8.3.4 equation],"")</f>
        <v>malonyl-CoA[c] &lt;=&gt; malonyl-CoA[erm]</v>
      </c>
      <c r="I2111" s="3" t="b">
        <f>_xlfn.XLOOKUP(RT_gsm[[#This Row],[rxn in SC GSM]],sc_gsm[model_rxn],sc_gsm[Column12],"")</f>
        <v>1</v>
      </c>
      <c r="J2111" s="3" t="str">
        <f>IF(RT_gsm[[#This Row],[Column2]]="REV",FIND("&lt;=&gt;",RT_gsm[[#This Row],[Column8]]),"")</f>
        <v/>
      </c>
    </row>
    <row r="2112" spans="1:10" hidden="1" x14ac:dyDescent="0.2">
      <c r="A2112" t="s">
        <v>2718</v>
      </c>
      <c r="B2112" t="s">
        <v>3903</v>
      </c>
      <c r="C2112" t="str">
        <f>RT_gsm[[#This Row],[model_rxn]]&amp;"_"&amp;RT_gsm[[#This Row],[Column2]]</f>
        <v>MALOAAta_x_REV</v>
      </c>
      <c r="D2112" t="str">
        <f>_xlfn.XLOOKUP(RT_gsm[[#This Row],[Column3]],SC_enz[name_dir],SC_enz[name_dir],"")</f>
        <v>MALOAAta_x_REV</v>
      </c>
      <c r="E2112" t="str">
        <f>_xlfn.XLOOKUP(RT_gsm[[#This Row],[model_rxn]],sc_gsm[model_rxn],sc_gsm[model_rxn],"")</f>
        <v>MALOAAta_x</v>
      </c>
      <c r="F2112" s="3" t="str">
        <f>_xlfn.XLOOKUP(RT_gsm[[#This Row],[Column3]],sc_gsm[Column3],sc_gsm[Column3],"")</f>
        <v>MALOAAta_x_REV</v>
      </c>
      <c r="G2112" s="3" t="str" cm="1">
        <f t="array" ref="G2112">RT_gsm[[#This Row],[model_rxn]]&amp;",r,"&amp;_xlfn.SWITCH(RT_gsm[[#This Row],[Column2]],"REV","lower_bound:-","FWD","upper_bound:")&amp;"1000"</f>
        <v>MALOAAta_x,r,lower_bound:-1000</v>
      </c>
      <c r="H2112" s="3" t="str">
        <f>_xlfn.XLOOKUP(RT_gsm[[#This Row],[rxn in SC GSM]],sc_gsm[model_rxn],sc_gsm[yeast8.3.4 equation],"")</f>
        <v>(S)-malate[p] + oxaloacetate[c] &lt;=&gt; (S)-malate[c] + oxaloacetate[p]</v>
      </c>
      <c r="I2112" s="3" t="b">
        <f>_xlfn.XLOOKUP(RT_gsm[[#This Row],[rxn in SC GSM]],sc_gsm[model_rxn],sc_gsm[Column12],"")</f>
        <v>1</v>
      </c>
      <c r="J2112" s="3">
        <f>IF(RT_gsm[[#This Row],[Column2]]="REV",FIND("&lt;=&gt;",RT_gsm[[#This Row],[Column8]]),"")</f>
        <v>33</v>
      </c>
    </row>
    <row r="2113" spans="1:10" hidden="1" x14ac:dyDescent="0.2">
      <c r="A2113" t="s">
        <v>2718</v>
      </c>
      <c r="B2113" t="s">
        <v>3902</v>
      </c>
      <c r="C2113" t="str">
        <f>RT_gsm[[#This Row],[model_rxn]]&amp;"_"&amp;RT_gsm[[#This Row],[Column2]]</f>
        <v>MALOAAta_x_FWD</v>
      </c>
      <c r="D2113" t="str">
        <f>_xlfn.XLOOKUP(RT_gsm[[#This Row],[Column3]],SC_enz[name_dir],SC_enz[name_dir],"")</f>
        <v>MALOAAta_x_FWD</v>
      </c>
      <c r="E2113" t="str">
        <f>_xlfn.XLOOKUP(RT_gsm[[#This Row],[model_rxn]],sc_gsm[model_rxn],sc_gsm[model_rxn],"")</f>
        <v>MALOAAta_x</v>
      </c>
      <c r="F2113" s="3" t="str">
        <f>_xlfn.XLOOKUP(RT_gsm[[#This Row],[Column3]],sc_gsm[Column3],sc_gsm[Column3],"")</f>
        <v>MALOAAta_x_FWD</v>
      </c>
      <c r="G2113" s="3" t="str" cm="1">
        <f t="array" ref="G2113">RT_gsm[[#This Row],[model_rxn]]&amp;",r,"&amp;_xlfn.SWITCH(RT_gsm[[#This Row],[Column2]],"REV","lower_bound:-","FWD","upper_bound:")&amp;"1000"</f>
        <v>MALOAAta_x,r,upper_bound:1000</v>
      </c>
      <c r="H2113" s="3" t="str">
        <f>_xlfn.XLOOKUP(RT_gsm[[#This Row],[rxn in SC GSM]],sc_gsm[model_rxn],sc_gsm[yeast8.3.4 equation],"")</f>
        <v>(S)-malate[p] + oxaloacetate[c] &lt;=&gt; (S)-malate[c] + oxaloacetate[p]</v>
      </c>
      <c r="I2113" s="3" t="b">
        <f>_xlfn.XLOOKUP(RT_gsm[[#This Row],[rxn in SC GSM]],sc_gsm[model_rxn],sc_gsm[Column12],"")</f>
        <v>1</v>
      </c>
      <c r="J2113" s="3" t="str">
        <f>IF(RT_gsm[[#This Row],[Column2]]="REV",FIND("&lt;=&gt;",RT_gsm[[#This Row],[Column8]]),"")</f>
        <v/>
      </c>
    </row>
    <row r="2114" spans="1:10" hidden="1" x14ac:dyDescent="0.2">
      <c r="A2114" t="s">
        <v>1230</v>
      </c>
      <c r="B2114" t="s">
        <v>3902</v>
      </c>
      <c r="C2114" t="str">
        <f>RT_gsm[[#This Row],[model_rxn]]&amp;"_"&amp;RT_gsm[[#This Row],[Column2]]</f>
        <v>MALS_c_FWD</v>
      </c>
      <c r="D2114" t="str">
        <f>_xlfn.XLOOKUP(RT_gsm[[#This Row],[Column3]],SC_enz[name_dir],SC_enz[name_dir],"")</f>
        <v>MALS_c_FWD</v>
      </c>
      <c r="E2114" t="str">
        <f>_xlfn.XLOOKUP(RT_gsm[[#This Row],[model_rxn]],sc_gsm[model_rxn],sc_gsm[model_rxn],"")</f>
        <v>MALS_c</v>
      </c>
      <c r="F2114" s="3" t="str">
        <f>_xlfn.XLOOKUP(RT_gsm[[#This Row],[Column3]],sc_gsm[Column3],sc_gsm[Column3],"")</f>
        <v>MALS_c_FWD</v>
      </c>
      <c r="G2114" s="3" t="str" cm="1">
        <f t="array" ref="G2114">RT_gsm[[#This Row],[model_rxn]]&amp;",r,"&amp;_xlfn.SWITCH(RT_gsm[[#This Row],[Column2]],"REV","lower_bound:-","FWD","upper_bound:")&amp;"1000"</f>
        <v>MALS_c,r,upper_bound:1000</v>
      </c>
      <c r="H2114" s="3" t="str">
        <f>_xlfn.XLOOKUP(RT_gsm[[#This Row],[rxn in SC GSM]],sc_gsm[model_rxn],sc_gsm[yeast8.3.4 equation],"")</f>
        <v>acetyl-CoA[c] + glyoxylate[c] + H2O[c] =&gt; (S)-malate[c] + coenzyme A[c] + H+[c]</v>
      </c>
      <c r="I2114" s="3" t="b">
        <f>_xlfn.XLOOKUP(RT_gsm[[#This Row],[rxn in SC GSM]],sc_gsm[model_rxn],sc_gsm[Column12],"")</f>
        <v>1</v>
      </c>
      <c r="J2114" s="3" t="str">
        <f>IF(RT_gsm[[#This Row],[Column2]]="REV",FIND("&lt;=&gt;",RT_gsm[[#This Row],[Column8]]),"")</f>
        <v/>
      </c>
    </row>
    <row r="2115" spans="1:10" hidden="1" x14ac:dyDescent="0.2">
      <c r="A2115" t="s">
        <v>442</v>
      </c>
      <c r="B2115" t="s">
        <v>3902</v>
      </c>
      <c r="C2115" t="str">
        <f>RT_gsm[[#This Row],[model_rxn]]&amp;"_"&amp;RT_gsm[[#This Row],[Column2]]</f>
        <v>MALT_c_FWD</v>
      </c>
      <c r="D2115" t="str">
        <f>_xlfn.XLOOKUP(RT_gsm[[#This Row],[Column3]],SC_enz[name_dir],SC_enz[name_dir],"")</f>
        <v>MALT_c_FWD</v>
      </c>
      <c r="E2115" t="str">
        <f>_xlfn.XLOOKUP(RT_gsm[[#This Row],[model_rxn]],sc_gsm[model_rxn],sc_gsm[model_rxn],"")</f>
        <v>MALT_c</v>
      </c>
      <c r="F2115" s="3" t="str">
        <f>_xlfn.XLOOKUP(RT_gsm[[#This Row],[Column3]],sc_gsm[Column3],sc_gsm[Column3],"")</f>
        <v>MALT_c_FWD</v>
      </c>
      <c r="G2115" s="3" t="str" cm="1">
        <f t="array" ref="G2115">RT_gsm[[#This Row],[model_rxn]]&amp;",r,"&amp;_xlfn.SWITCH(RT_gsm[[#This Row],[Column2]],"REV","lower_bound:-","FWD","upper_bound:")&amp;"1000"</f>
        <v>MALT_c,r,upper_bound:1000</v>
      </c>
      <c r="H2115" s="3" t="str">
        <f>_xlfn.XLOOKUP(RT_gsm[[#This Row],[rxn in SC GSM]],sc_gsm[model_rxn],sc_gsm[yeast8.3.4 equation],"")</f>
        <v>H2O[c] + maltose[c] =&gt; 2 D-glucose[c]</v>
      </c>
      <c r="I2115" s="3" t="b">
        <f>_xlfn.XLOOKUP(RT_gsm[[#This Row],[rxn in SC GSM]],sc_gsm[model_rxn],sc_gsm[Column12],"")</f>
        <v>1</v>
      </c>
      <c r="J2115" s="3" t="str">
        <f>IF(RT_gsm[[#This Row],[Column2]]="REV",FIND("&lt;=&gt;",RT_gsm[[#This Row],[Column8]]),"")</f>
        <v/>
      </c>
    </row>
    <row r="2116" spans="1:10" hidden="1" x14ac:dyDescent="0.2">
      <c r="A2116" t="s">
        <v>2292</v>
      </c>
      <c r="B2116" t="s">
        <v>3902</v>
      </c>
      <c r="C2116" t="str">
        <f>RT_gsm[[#This Row],[model_rxn]]&amp;"_"&amp;RT_gsm[[#This Row],[Column2]]</f>
        <v>MALTtps_e_FWD</v>
      </c>
      <c r="D2116" t="str">
        <f>_xlfn.XLOOKUP(RT_gsm[[#This Row],[Column3]],SC_enz[name_dir],SC_enz[name_dir],"")</f>
        <v>MALTtps_e_FWD</v>
      </c>
      <c r="E2116" t="str">
        <f>_xlfn.XLOOKUP(RT_gsm[[#This Row],[model_rxn]],sc_gsm[model_rxn],sc_gsm[model_rxn],"")</f>
        <v>MALTtps_e</v>
      </c>
      <c r="F2116" s="3" t="str">
        <f>_xlfn.XLOOKUP(RT_gsm[[#This Row],[Column3]],sc_gsm[Column3],sc_gsm[Column3],"")</f>
        <v>MALTtps_e_FWD</v>
      </c>
      <c r="G2116" s="3" t="str" cm="1">
        <f t="array" ref="G2116">RT_gsm[[#This Row],[model_rxn]]&amp;",r,"&amp;_xlfn.SWITCH(RT_gsm[[#This Row],[Column2]],"REV","lower_bound:-","FWD","upper_bound:")&amp;"1000"</f>
        <v>MALTtps_e,r,upper_bound:1000</v>
      </c>
      <c r="H2116" s="3" t="str">
        <f>_xlfn.XLOOKUP(RT_gsm[[#This Row],[rxn in SC GSM]],sc_gsm[model_rxn],sc_gsm[yeast8.3.4 equation],"")</f>
        <v>H+[e] + maltose[e] =&gt; H+[c] + maltose[c]</v>
      </c>
      <c r="I2116" s="3" t="b">
        <f>_xlfn.XLOOKUP(RT_gsm[[#This Row],[rxn in SC GSM]],sc_gsm[model_rxn],sc_gsm[Column12],"")</f>
        <v>1</v>
      </c>
      <c r="J2116" s="3" t="str">
        <f>IF(RT_gsm[[#This Row],[Column2]]="REV",FIND("&lt;=&gt;",RT_gsm[[#This Row],[Column8]]),"")</f>
        <v/>
      </c>
    </row>
    <row r="2117" spans="1:10" hidden="1" x14ac:dyDescent="0.2">
      <c r="A2117" t="s">
        <v>2289</v>
      </c>
      <c r="B2117" t="s">
        <v>3902</v>
      </c>
      <c r="C2117" t="str">
        <f>RT_gsm[[#This Row],[model_rxn]]&amp;"_"&amp;RT_gsm[[#This Row],[Column2]]</f>
        <v>MALt2_m_FWD</v>
      </c>
      <c r="D2117" t="str">
        <f>_xlfn.XLOOKUP(RT_gsm[[#This Row],[Column3]],SC_enz[name_dir],SC_enz[name_dir],"")</f>
        <v>MALt2_m_FWD</v>
      </c>
      <c r="E2117" t="str">
        <f>_xlfn.XLOOKUP(RT_gsm[[#This Row],[model_rxn]],sc_gsm[model_rxn],sc_gsm[model_rxn],"")</f>
        <v>MALt2_m</v>
      </c>
      <c r="F2117" s="3" t="str">
        <f>_xlfn.XLOOKUP(RT_gsm[[#This Row],[Column3]],sc_gsm[Column3],sc_gsm[Column3],"")</f>
        <v>MALt2_m_FWD</v>
      </c>
      <c r="G2117" s="3" t="str" cm="1">
        <f t="array" ref="G2117">RT_gsm[[#This Row],[model_rxn]]&amp;",r,"&amp;_xlfn.SWITCH(RT_gsm[[#This Row],[Column2]],"REV","lower_bound:-","FWD","upper_bound:")&amp;"1000"</f>
        <v>MALt2_m,r,upper_bound:1000</v>
      </c>
      <c r="H2117" s="3" t="str">
        <f>_xlfn.XLOOKUP(RT_gsm[[#This Row],[rxn in SC GSM]],sc_gsm[model_rxn],sc_gsm[yeast8.3.4 equation],"")</f>
        <v>(S)-malate[c] + phosphate[m] =&gt; (S)-malate[m] + phosphate[c]</v>
      </c>
      <c r="I2117" s="3" t="b">
        <f>_xlfn.XLOOKUP(RT_gsm[[#This Row],[rxn in SC GSM]],sc_gsm[model_rxn],sc_gsm[Column12],"")</f>
        <v>1</v>
      </c>
      <c r="J2117" s="3" t="str">
        <f>IF(RT_gsm[[#This Row],[Column2]]="REV",FIND("&lt;=&gt;",RT_gsm[[#This Row],[Column8]]),"")</f>
        <v/>
      </c>
    </row>
    <row r="2118" spans="1:10" hidden="1" x14ac:dyDescent="0.2">
      <c r="A2118" t="s">
        <v>2703</v>
      </c>
      <c r="B2118" t="s">
        <v>3903</v>
      </c>
      <c r="C2118" t="str">
        <f>RT_gsm[[#This Row],[model_rxn]]&amp;"_"&amp;RT_gsm[[#This Row],[Column2]]</f>
        <v>MALt_c_e_REV</v>
      </c>
      <c r="D2118" t="str">
        <f>_xlfn.XLOOKUP(RT_gsm[[#This Row],[Column3]],SC_enz[name_dir],SC_enz[name_dir],"")</f>
        <v>MALt_c_e_REV</v>
      </c>
      <c r="E2118" t="str">
        <f>_xlfn.XLOOKUP(RT_gsm[[#This Row],[model_rxn]],sc_gsm[model_rxn],sc_gsm[model_rxn],"")</f>
        <v>MALt_c_e</v>
      </c>
      <c r="F2118" s="3" t="str">
        <f>_xlfn.XLOOKUP(RT_gsm[[#This Row],[Column3]],sc_gsm[Column3],sc_gsm[Column3],"")</f>
        <v>MALt_c_e_REV</v>
      </c>
      <c r="G2118" s="3" t="str" cm="1">
        <f t="array" ref="G2118">RT_gsm[[#This Row],[model_rxn]]&amp;",r,"&amp;_xlfn.SWITCH(RT_gsm[[#This Row],[Column2]],"REV","lower_bound:-","FWD","upper_bound:")&amp;"1000"</f>
        <v>MALt_c_e,r,lower_bound:-1000</v>
      </c>
      <c r="H2118" s="3" t="str">
        <f>_xlfn.XLOOKUP(RT_gsm[[#This Row],[rxn in SC GSM]],sc_gsm[model_rxn],sc_gsm[yeast8.3.4 equation],"")</f>
        <v>(S)-malate[e] &lt;=&gt; (S)-malate[c]</v>
      </c>
      <c r="I2118" s="3" t="b">
        <f>_xlfn.XLOOKUP(RT_gsm[[#This Row],[rxn in SC GSM]],sc_gsm[model_rxn],sc_gsm[Column12],"")</f>
        <v>1</v>
      </c>
      <c r="J2118" s="3">
        <f>IF(RT_gsm[[#This Row],[Column2]]="REV",FIND("&lt;=&gt;",RT_gsm[[#This Row],[Column8]]),"")</f>
        <v>15</v>
      </c>
    </row>
    <row r="2119" spans="1:10" hidden="1" x14ac:dyDescent="0.2">
      <c r="A2119" t="s">
        <v>2703</v>
      </c>
      <c r="B2119" t="s">
        <v>3902</v>
      </c>
      <c r="C2119" t="str">
        <f>RT_gsm[[#This Row],[model_rxn]]&amp;"_"&amp;RT_gsm[[#This Row],[Column2]]</f>
        <v>MALt_c_e_FWD</v>
      </c>
      <c r="D2119" t="str">
        <f>_xlfn.XLOOKUP(RT_gsm[[#This Row],[Column3]],SC_enz[name_dir],SC_enz[name_dir],"")</f>
        <v>MALt_c_e_FWD</v>
      </c>
      <c r="E2119" t="str">
        <f>_xlfn.XLOOKUP(RT_gsm[[#This Row],[model_rxn]],sc_gsm[model_rxn],sc_gsm[model_rxn],"")</f>
        <v>MALt_c_e</v>
      </c>
      <c r="F2119" s="3" t="str">
        <f>_xlfn.XLOOKUP(RT_gsm[[#This Row],[Column3]],sc_gsm[Column3],sc_gsm[Column3],"")</f>
        <v>MALt_c_e_FWD</v>
      </c>
      <c r="G2119" s="3" t="str" cm="1">
        <f t="array" ref="G2119">RT_gsm[[#This Row],[model_rxn]]&amp;",r,"&amp;_xlfn.SWITCH(RT_gsm[[#This Row],[Column2]],"REV","lower_bound:-","FWD","upper_bound:")&amp;"1000"</f>
        <v>MALt_c_e,r,upper_bound:1000</v>
      </c>
      <c r="H2119" s="3" t="str">
        <f>_xlfn.XLOOKUP(RT_gsm[[#This Row],[rxn in SC GSM]],sc_gsm[model_rxn],sc_gsm[yeast8.3.4 equation],"")</f>
        <v>(S)-malate[e] &lt;=&gt; (S)-malate[c]</v>
      </c>
      <c r="I2119" s="3" t="b">
        <f>_xlfn.XLOOKUP(RT_gsm[[#This Row],[rxn in SC GSM]],sc_gsm[model_rxn],sc_gsm[Column12],"")</f>
        <v>1</v>
      </c>
      <c r="J2119" s="3" t="str">
        <f>IF(RT_gsm[[#This Row],[Column2]]="REV",FIND("&lt;=&gt;",RT_gsm[[#This Row],[Column8]]),"")</f>
        <v/>
      </c>
    </row>
    <row r="2120" spans="1:10" hidden="1" x14ac:dyDescent="0.2">
      <c r="A2120" t="s">
        <v>1241</v>
      </c>
      <c r="B2120" t="s">
        <v>3902</v>
      </c>
      <c r="C2120" t="str">
        <f>RT_gsm[[#This Row],[model_rxn]]&amp;"_"&amp;RT_gsm[[#This Row],[Column2]]</f>
        <v>MAN1PT_c_FWD</v>
      </c>
      <c r="D2120" t="str">
        <f>_xlfn.XLOOKUP(RT_gsm[[#This Row],[Column3]],SC_enz[name_dir],SC_enz[name_dir],"")</f>
        <v>MAN1PT_c_FWD</v>
      </c>
      <c r="E2120" t="str">
        <f>_xlfn.XLOOKUP(RT_gsm[[#This Row],[model_rxn]],sc_gsm[model_rxn],sc_gsm[model_rxn],"")</f>
        <v>MAN1PT_c</v>
      </c>
      <c r="F2120" s="3" t="str">
        <f>_xlfn.XLOOKUP(RT_gsm[[#This Row],[Column3]],sc_gsm[Column3],sc_gsm[Column3],"")</f>
        <v>MAN1PT_c_FWD</v>
      </c>
      <c r="G2120" s="3" t="str" cm="1">
        <f t="array" ref="G2120">RT_gsm[[#This Row],[model_rxn]]&amp;",r,"&amp;_xlfn.SWITCH(RT_gsm[[#This Row],[Column2]],"REV","lower_bound:-","FWD","upper_bound:")&amp;"1000"</f>
        <v>MAN1PT_c,r,upper_bound:1000</v>
      </c>
      <c r="H2120" s="3" t="str">
        <f>_xlfn.XLOOKUP(RT_gsm[[#This Row],[rxn in SC GSM]],sc_gsm[model_rxn],sc_gsm[yeast8.3.4 equation],"")</f>
        <v>D-mannose 1-phosphate[c] + GTP[c] + H+[c] =&gt; diphosphate[c] + GDP-alpha-D-mannose[c]</v>
      </c>
      <c r="I2120" s="3" t="b">
        <f>_xlfn.XLOOKUP(RT_gsm[[#This Row],[rxn in SC GSM]],sc_gsm[model_rxn],sc_gsm[Column12],"")</f>
        <v>1</v>
      </c>
      <c r="J2120" s="3" t="str">
        <f>IF(RT_gsm[[#This Row],[Column2]]="REV",FIND("&lt;=&gt;",RT_gsm[[#This Row],[Column8]]),"")</f>
        <v/>
      </c>
    </row>
    <row r="2121" spans="1:10" hidden="1" x14ac:dyDescent="0.2">
      <c r="A2121" t="s">
        <v>1244</v>
      </c>
      <c r="B2121" t="s">
        <v>3903</v>
      </c>
      <c r="C2121" t="str">
        <f>RT_gsm[[#This Row],[model_rxn]]&amp;"_"&amp;RT_gsm[[#This Row],[Column2]]</f>
        <v>MAN6PI_c_REV</v>
      </c>
      <c r="D2121" t="str">
        <f>_xlfn.XLOOKUP(RT_gsm[[#This Row],[Column3]],SC_enz[name_dir],SC_enz[name_dir],"")</f>
        <v>MAN6PI_c_REV</v>
      </c>
      <c r="E2121" t="str">
        <f>_xlfn.XLOOKUP(RT_gsm[[#This Row],[model_rxn]],sc_gsm[model_rxn],sc_gsm[model_rxn],"")</f>
        <v>MAN6PI_c</v>
      </c>
      <c r="F2121" s="3" t="str">
        <f>_xlfn.XLOOKUP(RT_gsm[[#This Row],[Column3]],sc_gsm[Column3],sc_gsm[Column3],"")</f>
        <v>MAN6PI_c_REV</v>
      </c>
      <c r="G2121" s="3" t="str" cm="1">
        <f t="array" ref="G2121">RT_gsm[[#This Row],[model_rxn]]&amp;",r,"&amp;_xlfn.SWITCH(RT_gsm[[#This Row],[Column2]],"REV","lower_bound:-","FWD","upper_bound:")&amp;"1000"</f>
        <v>MAN6PI_c,r,lower_bound:-1000</v>
      </c>
      <c r="H2121" s="3" t="str">
        <f>_xlfn.XLOOKUP(RT_gsm[[#This Row],[rxn in SC GSM]],sc_gsm[model_rxn],sc_gsm[yeast8.3.4 equation],"")</f>
        <v>D-mannose 6-phosphate[c] &lt;=&gt; D-fructose 6-phosphate[c]</v>
      </c>
      <c r="I2121" s="3" t="b">
        <f>_xlfn.XLOOKUP(RT_gsm[[#This Row],[rxn in SC GSM]],sc_gsm[model_rxn],sc_gsm[Column12],"")</f>
        <v>1</v>
      </c>
      <c r="J2121" s="3">
        <f>IF(RT_gsm[[#This Row],[Column2]]="REV",FIND("&lt;=&gt;",RT_gsm[[#This Row],[Column8]]),"")</f>
        <v>26</v>
      </c>
    </row>
    <row r="2122" spans="1:10" hidden="1" x14ac:dyDescent="0.2">
      <c r="A2122" t="s">
        <v>1244</v>
      </c>
      <c r="B2122" t="s">
        <v>3902</v>
      </c>
      <c r="C2122" t="str">
        <f>RT_gsm[[#This Row],[model_rxn]]&amp;"_"&amp;RT_gsm[[#This Row],[Column2]]</f>
        <v>MAN6PI_c_FWD</v>
      </c>
      <c r="D2122" t="str">
        <f>_xlfn.XLOOKUP(RT_gsm[[#This Row],[Column3]],SC_enz[name_dir],SC_enz[name_dir],"")</f>
        <v>MAN6PI_c_FWD</v>
      </c>
      <c r="E2122" t="str">
        <f>_xlfn.XLOOKUP(RT_gsm[[#This Row],[model_rxn]],sc_gsm[model_rxn],sc_gsm[model_rxn],"")</f>
        <v>MAN6PI_c</v>
      </c>
      <c r="F2122" s="3" t="str">
        <f>_xlfn.XLOOKUP(RT_gsm[[#This Row],[Column3]],sc_gsm[Column3],sc_gsm[Column3],"")</f>
        <v>MAN6PI_c_FWD</v>
      </c>
      <c r="G2122" s="3" t="str" cm="1">
        <f t="array" ref="G2122">RT_gsm[[#This Row],[model_rxn]]&amp;",r,"&amp;_xlfn.SWITCH(RT_gsm[[#This Row],[Column2]],"REV","lower_bound:-","FWD","upper_bound:")&amp;"1000"</f>
        <v>MAN6PI_c,r,upper_bound:1000</v>
      </c>
      <c r="H2122" s="3" t="str">
        <f>_xlfn.XLOOKUP(RT_gsm[[#This Row],[rxn in SC GSM]],sc_gsm[model_rxn],sc_gsm[yeast8.3.4 equation],"")</f>
        <v>D-mannose 6-phosphate[c] &lt;=&gt; D-fructose 6-phosphate[c]</v>
      </c>
      <c r="I2122" s="3" t="b">
        <f>_xlfn.XLOOKUP(RT_gsm[[#This Row],[rxn in SC GSM]],sc_gsm[model_rxn],sc_gsm[Column12],"")</f>
        <v>1</v>
      </c>
      <c r="J2122" s="3" t="str">
        <f>IF(RT_gsm[[#This Row],[Column2]]="REV",FIND("&lt;=&gt;",RT_gsm[[#This Row],[Column8]]),"")</f>
        <v/>
      </c>
    </row>
    <row r="2123" spans="1:10" hidden="1" x14ac:dyDescent="0.2">
      <c r="A2123" t="s">
        <v>5828</v>
      </c>
      <c r="B2123" t="s">
        <v>3902</v>
      </c>
      <c r="C2123" t="str">
        <f>RT_gsm[[#This Row],[model_rxn]]&amp;"_"&amp;RT_gsm[[#This Row],[Column2]]</f>
        <v>MANNAN14H_c_FWD</v>
      </c>
      <c r="D2123" t="str">
        <f>_xlfn.XLOOKUP(RT_gsm[[#This Row],[Column3]],SC_enz[name_dir],SC_enz[name_dir],"")</f>
        <v/>
      </c>
      <c r="E2123" t="str">
        <f>_xlfn.XLOOKUP(RT_gsm[[#This Row],[model_rxn]],sc_gsm[model_rxn],sc_gsm[model_rxn],"")</f>
        <v/>
      </c>
      <c r="F2123" s="3" t="str">
        <f>_xlfn.XLOOKUP(RT_gsm[[#This Row],[Column3]],sc_gsm[Column3],sc_gsm[Column3],"")</f>
        <v/>
      </c>
      <c r="G2123" s="3" t="str" cm="1">
        <f t="array" ref="G2123">RT_gsm[[#This Row],[model_rxn]]&amp;",r,"&amp;_xlfn.SWITCH(RT_gsm[[#This Row],[Column2]],"REV","lower_bound:-","FWD","upper_bound:")&amp;"1000"</f>
        <v>MANNAN14H_c,r,upper_bound:1000</v>
      </c>
      <c r="H2123" s="3" t="str">
        <f>_xlfn.XLOOKUP(RT_gsm[[#This Row],[rxn in SC GSM]],sc_gsm[model_rxn],sc_gsm[yeast8.3.4 equation],"")</f>
        <v/>
      </c>
      <c r="I2123" s="3" t="str">
        <f>_xlfn.XLOOKUP(RT_gsm[[#This Row],[rxn in SC GSM]],sc_gsm[model_rxn],sc_gsm[Column12],"")</f>
        <v/>
      </c>
      <c r="J2123" s="3" t="str">
        <f>IF(RT_gsm[[#This Row],[Column2]]="REV",FIND("&lt;=&gt;",RT_gsm[[#This Row],[Column8]]),"")</f>
        <v/>
      </c>
    </row>
    <row r="2124" spans="1:10" hidden="1" x14ac:dyDescent="0.2">
      <c r="A2124" t="s">
        <v>5831</v>
      </c>
      <c r="B2124" t="s">
        <v>3903</v>
      </c>
      <c r="C2124" t="str">
        <f>RT_gsm[[#This Row],[model_rxn]]&amp;"_"&amp;RT_gsm[[#This Row],[Column2]]</f>
        <v>MANNANH_c_REV</v>
      </c>
      <c r="D2124" t="str">
        <f>_xlfn.XLOOKUP(RT_gsm[[#This Row],[Column3]],SC_enz[name_dir],SC_enz[name_dir],"")</f>
        <v/>
      </c>
      <c r="E2124" t="str">
        <f>_xlfn.XLOOKUP(RT_gsm[[#This Row],[model_rxn]],sc_gsm[model_rxn],sc_gsm[model_rxn],"")</f>
        <v/>
      </c>
      <c r="F2124" s="3" t="str">
        <f>_xlfn.XLOOKUP(RT_gsm[[#This Row],[Column3]],sc_gsm[Column3],sc_gsm[Column3],"")</f>
        <v/>
      </c>
      <c r="G2124" s="3" t="str" cm="1">
        <f t="array" ref="G2124">RT_gsm[[#This Row],[model_rxn]]&amp;",r,"&amp;_xlfn.SWITCH(RT_gsm[[#This Row],[Column2]],"REV","lower_bound:-","FWD","upper_bound:")&amp;"1000"</f>
        <v>MANNANH_c,r,lower_bound:-1000</v>
      </c>
      <c r="H2124" s="3" t="str">
        <f>_xlfn.XLOOKUP(RT_gsm[[#This Row],[rxn in SC GSM]],sc_gsm[model_rxn],sc_gsm[yeast8.3.4 equation],"")</f>
        <v/>
      </c>
      <c r="I2124" s="3" t="str">
        <f>_xlfn.XLOOKUP(RT_gsm[[#This Row],[rxn in SC GSM]],sc_gsm[model_rxn],sc_gsm[Column12],"")</f>
        <v/>
      </c>
      <c r="J2124" s="3" t="e">
        <f>IF(RT_gsm[[#This Row],[Column2]]="REV",FIND("&lt;=&gt;",RT_gsm[[#This Row],[Column8]]),"")</f>
        <v>#VALUE!</v>
      </c>
    </row>
    <row r="2125" spans="1:10" hidden="1" x14ac:dyDescent="0.2">
      <c r="A2125" t="s">
        <v>5831</v>
      </c>
      <c r="B2125" t="s">
        <v>3902</v>
      </c>
      <c r="C2125" t="str">
        <f>RT_gsm[[#This Row],[model_rxn]]&amp;"_"&amp;RT_gsm[[#This Row],[Column2]]</f>
        <v>MANNANH_c_FWD</v>
      </c>
      <c r="D2125" t="str">
        <f>_xlfn.XLOOKUP(RT_gsm[[#This Row],[Column3]],SC_enz[name_dir],SC_enz[name_dir],"")</f>
        <v/>
      </c>
      <c r="E2125" t="str">
        <f>_xlfn.XLOOKUP(RT_gsm[[#This Row],[model_rxn]],sc_gsm[model_rxn],sc_gsm[model_rxn],"")</f>
        <v/>
      </c>
      <c r="F2125" s="3" t="str">
        <f>_xlfn.XLOOKUP(RT_gsm[[#This Row],[Column3]],sc_gsm[Column3],sc_gsm[Column3],"")</f>
        <v/>
      </c>
      <c r="G2125" s="3" t="str" cm="1">
        <f t="array" ref="G2125">RT_gsm[[#This Row],[model_rxn]]&amp;",r,"&amp;_xlfn.SWITCH(RT_gsm[[#This Row],[Column2]],"REV","lower_bound:-","FWD","upper_bound:")&amp;"1000"</f>
        <v>MANNANH_c,r,upper_bound:1000</v>
      </c>
      <c r="H2125" s="3" t="str">
        <f>_xlfn.XLOOKUP(RT_gsm[[#This Row],[rxn in SC GSM]],sc_gsm[model_rxn],sc_gsm[yeast8.3.4 equation],"")</f>
        <v/>
      </c>
      <c r="I2125" s="3" t="str">
        <f>_xlfn.XLOOKUP(RT_gsm[[#This Row],[rxn in SC GSM]],sc_gsm[model_rxn],sc_gsm[Column12],"")</f>
        <v/>
      </c>
      <c r="J2125" s="3" t="str">
        <f>IF(RT_gsm[[#This Row],[Column2]]="REV",FIND("&lt;=&gt;",RT_gsm[[#This Row],[Column8]]),"")</f>
        <v/>
      </c>
    </row>
    <row r="2126" spans="1:10" hidden="1" x14ac:dyDescent="0.2">
      <c r="A2126" t="s">
        <v>5834</v>
      </c>
      <c r="B2126" t="s">
        <v>3903</v>
      </c>
      <c r="C2126" t="str">
        <f>RT_gsm[[#This Row],[model_rxn]]&amp;"_"&amp;RT_gsm[[#This Row],[Column2]]</f>
        <v>MANNANH_e_REV</v>
      </c>
      <c r="D2126" t="str">
        <f>_xlfn.XLOOKUP(RT_gsm[[#This Row],[Column3]],SC_enz[name_dir],SC_enz[name_dir],"")</f>
        <v/>
      </c>
      <c r="E2126" t="str">
        <f>_xlfn.XLOOKUP(RT_gsm[[#This Row],[model_rxn]],sc_gsm[model_rxn],sc_gsm[model_rxn],"")</f>
        <v/>
      </c>
      <c r="F2126" s="3" t="str">
        <f>_xlfn.XLOOKUP(RT_gsm[[#This Row],[Column3]],sc_gsm[Column3],sc_gsm[Column3],"")</f>
        <v/>
      </c>
      <c r="G2126" s="3" t="str" cm="1">
        <f t="array" ref="G2126">RT_gsm[[#This Row],[model_rxn]]&amp;",r,"&amp;_xlfn.SWITCH(RT_gsm[[#This Row],[Column2]],"REV","lower_bound:-","FWD","upper_bound:")&amp;"1000"</f>
        <v>MANNANH_e,r,lower_bound:-1000</v>
      </c>
      <c r="H2126" s="3" t="str">
        <f>_xlfn.XLOOKUP(RT_gsm[[#This Row],[rxn in SC GSM]],sc_gsm[model_rxn],sc_gsm[yeast8.3.4 equation],"")</f>
        <v/>
      </c>
      <c r="I2126" s="3" t="str">
        <f>_xlfn.XLOOKUP(RT_gsm[[#This Row],[rxn in SC GSM]],sc_gsm[model_rxn],sc_gsm[Column12],"")</f>
        <v/>
      </c>
      <c r="J2126" s="3" t="e">
        <f>IF(RT_gsm[[#This Row],[Column2]]="REV",FIND("&lt;=&gt;",RT_gsm[[#This Row],[Column8]]),"")</f>
        <v>#VALUE!</v>
      </c>
    </row>
    <row r="2127" spans="1:10" hidden="1" x14ac:dyDescent="0.2">
      <c r="A2127" t="s">
        <v>5834</v>
      </c>
      <c r="B2127" t="s">
        <v>3902</v>
      </c>
      <c r="C2127" t="str">
        <f>RT_gsm[[#This Row],[model_rxn]]&amp;"_"&amp;RT_gsm[[#This Row],[Column2]]</f>
        <v>MANNANH_e_FWD</v>
      </c>
      <c r="D2127" t="str">
        <f>_xlfn.XLOOKUP(RT_gsm[[#This Row],[Column3]],SC_enz[name_dir],SC_enz[name_dir],"")</f>
        <v/>
      </c>
      <c r="E2127" t="str">
        <f>_xlfn.XLOOKUP(RT_gsm[[#This Row],[model_rxn]],sc_gsm[model_rxn],sc_gsm[model_rxn],"")</f>
        <v/>
      </c>
      <c r="F2127" s="3" t="str">
        <f>_xlfn.XLOOKUP(RT_gsm[[#This Row],[Column3]],sc_gsm[Column3],sc_gsm[Column3],"")</f>
        <v/>
      </c>
      <c r="G2127" s="3" t="str" cm="1">
        <f t="array" ref="G2127">RT_gsm[[#This Row],[model_rxn]]&amp;",r,"&amp;_xlfn.SWITCH(RT_gsm[[#This Row],[Column2]],"REV","lower_bound:-","FWD","upper_bound:")&amp;"1000"</f>
        <v>MANNANH_e,r,upper_bound:1000</v>
      </c>
      <c r="H2127" s="3" t="str">
        <f>_xlfn.XLOOKUP(RT_gsm[[#This Row],[rxn in SC GSM]],sc_gsm[model_rxn],sc_gsm[yeast8.3.4 equation],"")</f>
        <v/>
      </c>
      <c r="I2127" s="3" t="str">
        <f>_xlfn.XLOOKUP(RT_gsm[[#This Row],[rxn in SC GSM]],sc_gsm[model_rxn],sc_gsm[Column12],"")</f>
        <v/>
      </c>
      <c r="J2127" s="3" t="str">
        <f>IF(RT_gsm[[#This Row],[Column2]]="REV",FIND("&lt;=&gt;",RT_gsm[[#This Row],[Column8]]),"")</f>
        <v/>
      </c>
    </row>
    <row r="2128" spans="1:10" hidden="1" x14ac:dyDescent="0.2">
      <c r="A2128" t="s">
        <v>2720</v>
      </c>
      <c r="B2128" t="s">
        <v>3903</v>
      </c>
      <c r="C2128" t="str">
        <f>RT_gsm[[#This Row],[model_rxn]]&amp;"_"&amp;RT_gsm[[#This Row],[Column2]]</f>
        <v>MANNANt_c_r_REV</v>
      </c>
      <c r="D2128" t="str">
        <f>_xlfn.XLOOKUP(RT_gsm[[#This Row],[Column3]],SC_enz[name_dir],SC_enz[name_dir],"")</f>
        <v>MANNANt_c_r_REV</v>
      </c>
      <c r="E2128" t="str">
        <f>_xlfn.XLOOKUP(RT_gsm[[#This Row],[model_rxn]],sc_gsm[model_rxn],sc_gsm[model_rxn],"")</f>
        <v>MANNANt_c_r</v>
      </c>
      <c r="F2128" s="3" t="str">
        <f>_xlfn.XLOOKUP(RT_gsm[[#This Row],[Column3]],sc_gsm[Column3],sc_gsm[Column3],"")</f>
        <v>MANNANt_c_r_REV</v>
      </c>
      <c r="G2128" s="3" t="str" cm="1">
        <f t="array" ref="G2128">RT_gsm[[#This Row],[model_rxn]]&amp;",r,"&amp;_xlfn.SWITCH(RT_gsm[[#This Row],[Column2]],"REV","lower_bound:-","FWD","upper_bound:")&amp;"1000"</f>
        <v>MANNANt_c_r,r,lower_bound:-1000</v>
      </c>
      <c r="H2128" s="3" t="str">
        <f>_xlfn.XLOOKUP(RT_gsm[[#This Row],[rxn in SC GSM]],sc_gsm[model_rxn],sc_gsm[yeast8.3.4 equation],"")</f>
        <v>mannan[c] &lt;=&gt; mannan[er]</v>
      </c>
      <c r="I2128" s="3" t="b">
        <f>_xlfn.XLOOKUP(RT_gsm[[#This Row],[rxn in SC GSM]],sc_gsm[model_rxn],sc_gsm[Column12],"")</f>
        <v>1</v>
      </c>
      <c r="J2128" s="3">
        <f>IF(RT_gsm[[#This Row],[Column2]]="REV",FIND("&lt;=&gt;",RT_gsm[[#This Row],[Column8]]),"")</f>
        <v>11</v>
      </c>
    </row>
    <row r="2129" spans="1:10" hidden="1" x14ac:dyDescent="0.2">
      <c r="A2129" t="s">
        <v>2720</v>
      </c>
      <c r="B2129" t="s">
        <v>3902</v>
      </c>
      <c r="C2129" t="str">
        <f>RT_gsm[[#This Row],[model_rxn]]&amp;"_"&amp;RT_gsm[[#This Row],[Column2]]</f>
        <v>MANNANt_c_r_FWD</v>
      </c>
      <c r="D2129" t="str">
        <f>_xlfn.XLOOKUP(RT_gsm[[#This Row],[Column3]],SC_enz[name_dir],SC_enz[name_dir],"")</f>
        <v>MANNANt_c_r_FWD</v>
      </c>
      <c r="E2129" t="str">
        <f>_xlfn.XLOOKUP(RT_gsm[[#This Row],[model_rxn]],sc_gsm[model_rxn],sc_gsm[model_rxn],"")</f>
        <v>MANNANt_c_r</v>
      </c>
      <c r="F2129" s="3" t="str">
        <f>_xlfn.XLOOKUP(RT_gsm[[#This Row],[Column3]],sc_gsm[Column3],sc_gsm[Column3],"")</f>
        <v>MANNANt_c_r_FWD</v>
      </c>
      <c r="G2129" s="3" t="str" cm="1">
        <f t="array" ref="G2129">RT_gsm[[#This Row],[model_rxn]]&amp;",r,"&amp;_xlfn.SWITCH(RT_gsm[[#This Row],[Column2]],"REV","lower_bound:-","FWD","upper_bound:")&amp;"1000"</f>
        <v>MANNANt_c_r,r,upper_bound:1000</v>
      </c>
      <c r="H2129" s="3" t="str">
        <f>_xlfn.XLOOKUP(RT_gsm[[#This Row],[rxn in SC GSM]],sc_gsm[model_rxn],sc_gsm[yeast8.3.4 equation],"")</f>
        <v>mannan[c] &lt;=&gt; mannan[er]</v>
      </c>
      <c r="I2129" s="3" t="b">
        <f>_xlfn.XLOOKUP(RT_gsm[[#This Row],[rxn in SC GSM]],sc_gsm[model_rxn],sc_gsm[Column12],"")</f>
        <v>1</v>
      </c>
      <c r="J2129" s="3" t="str">
        <f>IF(RT_gsm[[#This Row],[Column2]]="REV",FIND("&lt;=&gt;",RT_gsm[[#This Row],[Column8]]),"")</f>
        <v/>
      </c>
    </row>
    <row r="2130" spans="1:10" hidden="1" x14ac:dyDescent="0.2">
      <c r="A2130" t="s">
        <v>5845</v>
      </c>
      <c r="B2130" t="s">
        <v>3903</v>
      </c>
      <c r="C2130" t="str">
        <f>RT_gsm[[#This Row],[model_rxn]]&amp;"_"&amp;RT_gsm[[#This Row],[Column2]]</f>
        <v>MANt_c_g_REV</v>
      </c>
      <c r="D2130" t="str">
        <f>_xlfn.XLOOKUP(RT_gsm[[#This Row],[Column3]],SC_enz[name_dir],SC_enz[name_dir],"")</f>
        <v/>
      </c>
      <c r="E2130" t="str">
        <f>_xlfn.XLOOKUP(RT_gsm[[#This Row],[model_rxn]],sc_gsm[model_rxn],sc_gsm[model_rxn],"")</f>
        <v/>
      </c>
      <c r="F2130" s="3" t="str">
        <f>_xlfn.XLOOKUP(RT_gsm[[#This Row],[Column3]],sc_gsm[Column3],sc_gsm[Column3],"")</f>
        <v/>
      </c>
      <c r="G2130" s="3" t="str" cm="1">
        <f t="array" ref="G2130">RT_gsm[[#This Row],[model_rxn]]&amp;",r,"&amp;_xlfn.SWITCH(RT_gsm[[#This Row],[Column2]],"REV","lower_bound:-","FWD","upper_bound:")&amp;"1000"</f>
        <v>MANt_c_g,r,lower_bound:-1000</v>
      </c>
      <c r="H2130" s="3" t="str">
        <f>_xlfn.XLOOKUP(RT_gsm[[#This Row],[rxn in SC GSM]],sc_gsm[model_rxn],sc_gsm[yeast8.3.4 equation],"")</f>
        <v/>
      </c>
      <c r="I2130" s="3" t="str">
        <f>_xlfn.XLOOKUP(RT_gsm[[#This Row],[rxn in SC GSM]],sc_gsm[model_rxn],sc_gsm[Column12],"")</f>
        <v/>
      </c>
      <c r="J2130" s="3" t="e">
        <f>IF(RT_gsm[[#This Row],[Column2]]="REV",FIND("&lt;=&gt;",RT_gsm[[#This Row],[Column8]]),"")</f>
        <v>#VALUE!</v>
      </c>
    </row>
    <row r="2131" spans="1:10" hidden="1" x14ac:dyDescent="0.2">
      <c r="A2131" t="s">
        <v>5845</v>
      </c>
      <c r="B2131" t="s">
        <v>3902</v>
      </c>
      <c r="C2131" t="str">
        <f>RT_gsm[[#This Row],[model_rxn]]&amp;"_"&amp;RT_gsm[[#This Row],[Column2]]</f>
        <v>MANt_c_g_FWD</v>
      </c>
      <c r="D2131" t="str">
        <f>_xlfn.XLOOKUP(RT_gsm[[#This Row],[Column3]],SC_enz[name_dir],SC_enz[name_dir],"")</f>
        <v/>
      </c>
      <c r="E2131" t="str">
        <f>_xlfn.XLOOKUP(RT_gsm[[#This Row],[model_rxn]],sc_gsm[model_rxn],sc_gsm[model_rxn],"")</f>
        <v/>
      </c>
      <c r="F2131" s="3" t="str">
        <f>_xlfn.XLOOKUP(RT_gsm[[#This Row],[Column3]],sc_gsm[Column3],sc_gsm[Column3],"")</f>
        <v/>
      </c>
      <c r="G2131" s="3" t="str" cm="1">
        <f t="array" ref="G2131">RT_gsm[[#This Row],[model_rxn]]&amp;",r,"&amp;_xlfn.SWITCH(RT_gsm[[#This Row],[Column2]],"REV","lower_bound:-","FWD","upper_bound:")&amp;"1000"</f>
        <v>MANt_c_g,r,upper_bound:1000</v>
      </c>
      <c r="H2131" s="3" t="str">
        <f>_xlfn.XLOOKUP(RT_gsm[[#This Row],[rxn in SC GSM]],sc_gsm[model_rxn],sc_gsm[yeast8.3.4 equation],"")</f>
        <v/>
      </c>
      <c r="I2131" s="3" t="str">
        <f>_xlfn.XLOOKUP(RT_gsm[[#This Row],[rxn in SC GSM]],sc_gsm[model_rxn],sc_gsm[Column12],"")</f>
        <v/>
      </c>
      <c r="J2131" s="3" t="str">
        <f>IF(RT_gsm[[#This Row],[Column2]]="REV",FIND("&lt;=&gt;",RT_gsm[[#This Row],[Column8]]),"")</f>
        <v/>
      </c>
    </row>
    <row r="2132" spans="1:10" hidden="1" x14ac:dyDescent="0.2">
      <c r="A2132" t="s">
        <v>2125</v>
      </c>
      <c r="B2132" t="s">
        <v>3902</v>
      </c>
      <c r="C2132" t="str">
        <f>RT_gsm[[#This Row],[model_rxn]]&amp;"_"&amp;RT_gsm[[#This Row],[Column2]]</f>
        <v>MANtps_e_FWD</v>
      </c>
      <c r="D2132" t="str">
        <f>_xlfn.XLOOKUP(RT_gsm[[#This Row],[Column3]],SC_enz[name_dir],SC_enz[name_dir],"")</f>
        <v>MANtps_e_FWD</v>
      </c>
      <c r="E2132" t="str">
        <f>_xlfn.XLOOKUP(RT_gsm[[#This Row],[model_rxn]],sc_gsm[model_rxn],sc_gsm[model_rxn],"")</f>
        <v>MANtps_e</v>
      </c>
      <c r="F2132" s="3" t="str">
        <f>_xlfn.XLOOKUP(RT_gsm[[#This Row],[Column3]],sc_gsm[Column3],sc_gsm[Column3],"")</f>
        <v>MANtps_e_FWD</v>
      </c>
      <c r="G2132" s="3" t="str" cm="1">
        <f t="array" ref="G2132">RT_gsm[[#This Row],[model_rxn]]&amp;",r,"&amp;_xlfn.SWITCH(RT_gsm[[#This Row],[Column2]],"REV","lower_bound:-","FWD","upper_bound:")&amp;"1000"</f>
        <v>MANtps_e,r,upper_bound:1000</v>
      </c>
      <c r="H2132" s="3" t="str">
        <f>_xlfn.XLOOKUP(RT_gsm[[#This Row],[rxn in SC GSM]],sc_gsm[model_rxn],sc_gsm[yeast8.3.4 equation],"")</f>
        <v>D-mannose[e] + H+[e] =&gt; D-mannose[c] + H+[c]</v>
      </c>
      <c r="I2132" s="3" t="b">
        <f>_xlfn.XLOOKUP(RT_gsm[[#This Row],[rxn in SC GSM]],sc_gsm[model_rxn],sc_gsm[Column12],"")</f>
        <v>1</v>
      </c>
      <c r="J2132" s="3" t="str">
        <f>IF(RT_gsm[[#This Row],[Column2]]="REV",FIND("&lt;=&gt;",RT_gsm[[#This Row],[Column8]]),"")</f>
        <v/>
      </c>
    </row>
    <row r="2133" spans="1:10" hidden="1" x14ac:dyDescent="0.2">
      <c r="A2133" t="s">
        <v>5846</v>
      </c>
      <c r="B2133" t="s">
        <v>3902</v>
      </c>
      <c r="C2133" t="str">
        <f>RT_gsm[[#This Row],[model_rxn]]&amp;"_"&amp;RT_gsm[[#This Row],[Column2]]</f>
        <v>MASCBRx_c_FWD</v>
      </c>
      <c r="D2133" t="str">
        <f>_xlfn.XLOOKUP(RT_gsm[[#This Row],[Column3]],SC_enz[name_dir],SC_enz[name_dir],"")</f>
        <v/>
      </c>
      <c r="E2133" t="str">
        <f>_xlfn.XLOOKUP(RT_gsm[[#This Row],[model_rxn]],sc_gsm[model_rxn],sc_gsm[model_rxn],"")</f>
        <v/>
      </c>
      <c r="F2133" s="3" t="str">
        <f>_xlfn.XLOOKUP(RT_gsm[[#This Row],[Column3]],sc_gsm[Column3],sc_gsm[Column3],"")</f>
        <v/>
      </c>
      <c r="G2133" s="3" t="str" cm="1">
        <f t="array" ref="G2133">RT_gsm[[#This Row],[model_rxn]]&amp;",r,"&amp;_xlfn.SWITCH(RT_gsm[[#This Row],[Column2]],"REV","lower_bound:-","FWD","upper_bound:")&amp;"1000"</f>
        <v>MASCBRx_c,r,upper_bound:1000</v>
      </c>
      <c r="H2133" s="3" t="str">
        <f>_xlfn.XLOOKUP(RT_gsm[[#This Row],[rxn in SC GSM]],sc_gsm[model_rxn],sc_gsm[yeast8.3.4 equation],"")</f>
        <v/>
      </c>
      <c r="I2133" s="3" t="str">
        <f>_xlfn.XLOOKUP(RT_gsm[[#This Row],[rxn in SC GSM]],sc_gsm[model_rxn],sc_gsm[Column12],"")</f>
        <v/>
      </c>
      <c r="J2133" s="3" t="str">
        <f>IF(RT_gsm[[#This Row],[Column2]]="REV",FIND("&lt;=&gt;",RT_gsm[[#This Row],[Column8]]),"")</f>
        <v/>
      </c>
    </row>
    <row r="2134" spans="1:10" hidden="1" x14ac:dyDescent="0.2">
      <c r="A2134" t="s">
        <v>5849</v>
      </c>
      <c r="B2134" t="s">
        <v>3902</v>
      </c>
      <c r="C2134" t="str">
        <f>RT_gsm[[#This Row],[model_rxn]]&amp;"_"&amp;RT_gsm[[#This Row],[Column2]]</f>
        <v>MCCC_m_FWD</v>
      </c>
      <c r="D2134" t="str">
        <f>_xlfn.XLOOKUP(RT_gsm[[#This Row],[Column3]],SC_enz[name_dir],SC_enz[name_dir],"")</f>
        <v/>
      </c>
      <c r="E2134" t="str">
        <f>_xlfn.XLOOKUP(RT_gsm[[#This Row],[model_rxn]],sc_gsm[model_rxn],sc_gsm[model_rxn],"")</f>
        <v/>
      </c>
      <c r="F2134" s="3" t="str">
        <f>_xlfn.XLOOKUP(RT_gsm[[#This Row],[Column3]],sc_gsm[Column3],sc_gsm[Column3],"")</f>
        <v/>
      </c>
      <c r="G2134" s="3" t="str" cm="1">
        <f t="array" ref="G2134">RT_gsm[[#This Row],[model_rxn]]&amp;",r,"&amp;_xlfn.SWITCH(RT_gsm[[#This Row],[Column2]],"REV","lower_bound:-","FWD","upper_bound:")&amp;"1000"</f>
        <v>MCCC_m,r,upper_bound:1000</v>
      </c>
      <c r="H2134" s="3" t="str">
        <f>_xlfn.XLOOKUP(RT_gsm[[#This Row],[rxn in SC GSM]],sc_gsm[model_rxn],sc_gsm[yeast8.3.4 equation],"")</f>
        <v/>
      </c>
      <c r="I2134" s="3" t="str">
        <f>_xlfn.XLOOKUP(RT_gsm[[#This Row],[rxn in SC GSM]],sc_gsm[model_rxn],sc_gsm[Column12],"")</f>
        <v/>
      </c>
      <c r="J2134" s="3" t="str">
        <f>IF(RT_gsm[[#This Row],[Column2]]="REV",FIND("&lt;=&gt;",RT_gsm[[#This Row],[Column8]]),"")</f>
        <v/>
      </c>
    </row>
    <row r="2135" spans="1:10" hidden="1" x14ac:dyDescent="0.2">
      <c r="A2135" t="s">
        <v>1273</v>
      </c>
      <c r="B2135" t="s">
        <v>3902</v>
      </c>
      <c r="C2135" t="str">
        <f>RT_gsm[[#This Row],[model_rxn]]&amp;"_"&amp;RT_gsm[[#This Row],[Column2]]</f>
        <v>MCITL2_m_FWD</v>
      </c>
      <c r="D2135" t="str">
        <f>_xlfn.XLOOKUP(RT_gsm[[#This Row],[Column3]],SC_enz[name_dir],SC_enz[name_dir],"")</f>
        <v>MCITL2_m_FWD</v>
      </c>
      <c r="E2135" t="str">
        <f>_xlfn.XLOOKUP(RT_gsm[[#This Row],[model_rxn]],sc_gsm[model_rxn],sc_gsm[model_rxn],"")</f>
        <v>MCITL2_m</v>
      </c>
      <c r="F2135" s="3" t="str">
        <f>_xlfn.XLOOKUP(RT_gsm[[#This Row],[Column3]],sc_gsm[Column3],sc_gsm[Column3],"")</f>
        <v>MCITL2_m_FWD</v>
      </c>
      <c r="G2135" s="3" t="str" cm="1">
        <f t="array" ref="G2135">RT_gsm[[#This Row],[model_rxn]]&amp;",r,"&amp;_xlfn.SWITCH(RT_gsm[[#This Row],[Column2]],"REV","lower_bound:-","FWD","upper_bound:")&amp;"1000"</f>
        <v>MCITL2_m,r,upper_bound:1000</v>
      </c>
      <c r="H2135" s="3" t="str">
        <f>_xlfn.XLOOKUP(RT_gsm[[#This Row],[rxn in SC GSM]],sc_gsm[model_rxn],sc_gsm[yeast8.3.4 equation],"")</f>
        <v>(2S,3R)-3-hydroxybutane-1,2,3-tricarboxylic acid[m] =&gt; pyruvate[m] + succinate[m]</v>
      </c>
      <c r="I2135" s="3" t="b">
        <f>_xlfn.XLOOKUP(RT_gsm[[#This Row],[rxn in SC GSM]],sc_gsm[model_rxn],sc_gsm[Column12],"")</f>
        <v>1</v>
      </c>
      <c r="J2135" s="3" t="str">
        <f>IF(RT_gsm[[#This Row],[Column2]]="REV",FIND("&lt;=&gt;",RT_gsm[[#This Row],[Column8]]),"")</f>
        <v/>
      </c>
    </row>
    <row r="2136" spans="1:10" hidden="1" x14ac:dyDescent="0.2">
      <c r="A2136" t="s">
        <v>63</v>
      </c>
      <c r="B2136" t="s">
        <v>3902</v>
      </c>
      <c r="C2136" t="str">
        <f>RT_gsm[[#This Row],[model_rxn]]&amp;"_"&amp;RT_gsm[[#This Row],[Column2]]</f>
        <v>MCITS_m_FWD</v>
      </c>
      <c r="D2136" t="str">
        <f>_xlfn.XLOOKUP(RT_gsm[[#This Row],[Column3]],SC_enz[name_dir],SC_enz[name_dir],"")</f>
        <v>MCITS_m_FWD</v>
      </c>
      <c r="E2136" t="str">
        <f>_xlfn.XLOOKUP(RT_gsm[[#This Row],[model_rxn]],sc_gsm[model_rxn],sc_gsm[model_rxn],"")</f>
        <v>MCITS_m</v>
      </c>
      <c r="F2136" s="3" t="str">
        <f>_xlfn.XLOOKUP(RT_gsm[[#This Row],[Column3]],sc_gsm[Column3],sc_gsm[Column3],"")</f>
        <v>MCITS_m_FWD</v>
      </c>
      <c r="G2136" s="3" t="str" cm="1">
        <f t="array" ref="G2136">RT_gsm[[#This Row],[model_rxn]]&amp;",r,"&amp;_xlfn.SWITCH(RT_gsm[[#This Row],[Column2]],"REV","lower_bound:-","FWD","upper_bound:")&amp;"1000"</f>
        <v>MCITS_m,r,upper_bound:1000</v>
      </c>
      <c r="H2136" s="3" t="str">
        <f>_xlfn.XLOOKUP(RT_gsm[[#This Row],[rxn in SC GSM]],sc_gsm[model_rxn],sc_gsm[yeast8.3.4 equation],"")</f>
        <v>H2O[m] + oxaloacetate[m] + propionyl-CoA[m] =&gt; 2-methylcitrate[m] + coenzyme A[m] + H+[m]</v>
      </c>
      <c r="I2136" s="3" t="b">
        <f>_xlfn.XLOOKUP(RT_gsm[[#This Row],[rxn in SC GSM]],sc_gsm[model_rxn],sc_gsm[Column12],"")</f>
        <v>1</v>
      </c>
      <c r="J2136" s="3" t="str">
        <f>IF(RT_gsm[[#This Row],[Column2]]="REV",FIND("&lt;=&gt;",RT_gsm[[#This Row],[Column8]]),"")</f>
        <v/>
      </c>
    </row>
    <row r="2137" spans="1:10" hidden="1" x14ac:dyDescent="0.2">
      <c r="A2137" t="s">
        <v>5859</v>
      </c>
      <c r="B2137" t="s">
        <v>3902</v>
      </c>
      <c r="C2137" t="str">
        <f>RT_gsm[[#This Row],[model_rxn]]&amp;"_"&amp;RT_gsm[[#This Row],[Column2]]</f>
        <v>MCOATA_c_FWD</v>
      </c>
      <c r="D2137" t="str">
        <f>_xlfn.XLOOKUP(RT_gsm[[#This Row],[Column3]],SC_enz[name_dir],SC_enz[name_dir],"")</f>
        <v/>
      </c>
      <c r="E2137" t="str">
        <f>_xlfn.XLOOKUP(RT_gsm[[#This Row],[model_rxn]],sc_gsm[model_rxn],sc_gsm[model_rxn],"")</f>
        <v/>
      </c>
      <c r="F2137" s="3" t="str">
        <f>_xlfn.XLOOKUP(RT_gsm[[#This Row],[Column3]],sc_gsm[Column3],sc_gsm[Column3],"")</f>
        <v/>
      </c>
      <c r="G2137" s="3" t="str" cm="1">
        <f t="array" ref="G2137">RT_gsm[[#This Row],[model_rxn]]&amp;",r,"&amp;_xlfn.SWITCH(RT_gsm[[#This Row],[Column2]],"REV","lower_bound:-","FWD","upper_bound:")&amp;"1000"</f>
        <v>MCOATA_c,r,upper_bound:1000</v>
      </c>
      <c r="H2137" s="3" t="str">
        <f>_xlfn.XLOOKUP(RT_gsm[[#This Row],[rxn in SC GSM]],sc_gsm[model_rxn],sc_gsm[yeast8.3.4 equation],"")</f>
        <v/>
      </c>
      <c r="I2137" s="3" t="str">
        <f>_xlfn.XLOOKUP(RT_gsm[[#This Row],[rxn in SC GSM]],sc_gsm[model_rxn],sc_gsm[Column12],"")</f>
        <v/>
      </c>
      <c r="J2137" s="3" t="str">
        <f>IF(RT_gsm[[#This Row],[Column2]]="REV",FIND("&lt;=&gt;",RT_gsm[[#This Row],[Column8]]),"")</f>
        <v/>
      </c>
    </row>
    <row r="2138" spans="1:10" hidden="1" x14ac:dyDescent="0.2">
      <c r="A2138" t="s">
        <v>3616</v>
      </c>
      <c r="B2138" t="s">
        <v>3903</v>
      </c>
      <c r="C2138" t="str">
        <f>RT_gsm[[#This Row],[model_rxn]]&amp;"_"&amp;RT_gsm[[#This Row],[Column2]]</f>
        <v>MCOATA_m_REV</v>
      </c>
      <c r="D2138" t="str">
        <f>_xlfn.XLOOKUP(RT_gsm[[#This Row],[Column3]],SC_enz[name_dir],SC_enz[name_dir],"")</f>
        <v>MCOATA_m_REV</v>
      </c>
      <c r="E2138" t="str">
        <f>_xlfn.XLOOKUP(RT_gsm[[#This Row],[model_rxn]],sc_gsm[model_rxn],sc_gsm[model_rxn],"")</f>
        <v>MCOATA_m</v>
      </c>
      <c r="F2138" s="3" t="str">
        <f>_xlfn.XLOOKUP(RT_gsm[[#This Row],[Column3]],sc_gsm[Column3],sc_gsm[Column3],"")</f>
        <v>MCOATA_m_REV</v>
      </c>
      <c r="G2138" s="3" t="str" cm="1">
        <f t="array" ref="G2138">RT_gsm[[#This Row],[model_rxn]]&amp;",r,"&amp;_xlfn.SWITCH(RT_gsm[[#This Row],[Column2]],"REV","lower_bound:-","FWD","upper_bound:")&amp;"1000"</f>
        <v>MCOATA_m,r,lower_bound:-1000</v>
      </c>
      <c r="H2138" s="3" t="str">
        <f>_xlfn.XLOOKUP(RT_gsm[[#This Row],[rxn in SC GSM]],sc_gsm[model_rxn],sc_gsm[yeast8.3.4 equation],"")</f>
        <v>malonyl-CoA[m] + ACP1[m] &lt;=&gt; carboxyacetyl-ACP[m] + coenzyme A[m]</v>
      </c>
      <c r="I2138" s="3" t="b">
        <f>_xlfn.XLOOKUP(RT_gsm[[#This Row],[rxn in SC GSM]],sc_gsm[model_rxn],sc_gsm[Column12],"")</f>
        <v>1</v>
      </c>
      <c r="J2138" s="3">
        <f>IF(RT_gsm[[#This Row],[Column2]]="REV",FIND("&lt;=&gt;",RT_gsm[[#This Row],[Column8]]),"")</f>
        <v>26</v>
      </c>
    </row>
    <row r="2139" spans="1:10" hidden="1" x14ac:dyDescent="0.2">
      <c r="A2139" t="s">
        <v>3616</v>
      </c>
      <c r="B2139" t="s">
        <v>3902</v>
      </c>
      <c r="C2139" t="str">
        <f>RT_gsm[[#This Row],[model_rxn]]&amp;"_"&amp;RT_gsm[[#This Row],[Column2]]</f>
        <v>MCOATA_m_FWD</v>
      </c>
      <c r="D2139" t="str">
        <f>_xlfn.XLOOKUP(RT_gsm[[#This Row],[Column3]],SC_enz[name_dir],SC_enz[name_dir],"")</f>
        <v>MCOATA_m_FWD</v>
      </c>
      <c r="E2139" t="str">
        <f>_xlfn.XLOOKUP(RT_gsm[[#This Row],[model_rxn]],sc_gsm[model_rxn],sc_gsm[model_rxn],"")</f>
        <v>MCOATA_m</v>
      </c>
      <c r="F2139" s="3" t="str">
        <f>_xlfn.XLOOKUP(RT_gsm[[#This Row],[Column3]],sc_gsm[Column3],sc_gsm[Column3],"")</f>
        <v>MCOATA_m_FWD</v>
      </c>
      <c r="G2139" s="3" t="str" cm="1">
        <f t="array" ref="G2139">RT_gsm[[#This Row],[model_rxn]]&amp;",r,"&amp;_xlfn.SWITCH(RT_gsm[[#This Row],[Column2]],"REV","lower_bound:-","FWD","upper_bound:")&amp;"1000"</f>
        <v>MCOATA_m,r,upper_bound:1000</v>
      </c>
      <c r="H2139" s="3" t="str">
        <f>_xlfn.XLOOKUP(RT_gsm[[#This Row],[rxn in SC GSM]],sc_gsm[model_rxn],sc_gsm[yeast8.3.4 equation],"")</f>
        <v>malonyl-CoA[m] + ACP1[m] &lt;=&gt; carboxyacetyl-ACP[m] + coenzyme A[m]</v>
      </c>
      <c r="I2139" s="3" t="b">
        <f>_xlfn.XLOOKUP(RT_gsm[[#This Row],[rxn in SC GSM]],sc_gsm[model_rxn],sc_gsm[Column12],"")</f>
        <v>1</v>
      </c>
      <c r="J2139" s="3" t="str">
        <f>IF(RT_gsm[[#This Row],[Column2]]="REV",FIND("&lt;=&gt;",RT_gsm[[#This Row],[Column8]]),"")</f>
        <v/>
      </c>
    </row>
    <row r="2140" spans="1:10" hidden="1" x14ac:dyDescent="0.2">
      <c r="A2140" t="s">
        <v>1224</v>
      </c>
      <c r="B2140" t="s">
        <v>3903</v>
      </c>
      <c r="C2140" t="str">
        <f>RT_gsm[[#This Row],[model_rxn]]&amp;"_"&amp;RT_gsm[[#This Row],[Column2]]</f>
        <v>MDH_c_REV</v>
      </c>
      <c r="D2140" t="str">
        <f>_xlfn.XLOOKUP(RT_gsm[[#This Row],[Column3]],SC_enz[name_dir],SC_enz[name_dir],"")</f>
        <v>MDH_c_REV</v>
      </c>
      <c r="E2140" t="str">
        <f>_xlfn.XLOOKUP(RT_gsm[[#This Row],[model_rxn]],sc_gsm[model_rxn],sc_gsm[model_rxn],"")</f>
        <v>MDH_c</v>
      </c>
      <c r="F2140" s="3" t="str">
        <f>_xlfn.XLOOKUP(RT_gsm[[#This Row],[Column3]],sc_gsm[Column3],sc_gsm[Column3],"")</f>
        <v>MDH_c_REV</v>
      </c>
      <c r="G2140" s="3" t="str" cm="1">
        <f t="array" ref="G2140">RT_gsm[[#This Row],[model_rxn]]&amp;",r,"&amp;_xlfn.SWITCH(RT_gsm[[#This Row],[Column2]],"REV","lower_bound:-","FWD","upper_bound:")&amp;"1000"</f>
        <v>MDH_c,r,lower_bound:-1000</v>
      </c>
      <c r="H2140" s="3" t="str">
        <f>_xlfn.XLOOKUP(RT_gsm[[#This Row],[rxn in SC GSM]],sc_gsm[model_rxn],sc_gsm[yeast8.3.4 equation],"")</f>
        <v>(S)-malate[c] + NAD[c] &lt;=&gt; H+[c] + NADH[c] + oxaloacetate[c]</v>
      </c>
      <c r="I2140" s="3" t="b">
        <f>_xlfn.XLOOKUP(RT_gsm[[#This Row],[rxn in SC GSM]],sc_gsm[model_rxn],sc_gsm[Column12],"")</f>
        <v>1</v>
      </c>
      <c r="J2140" s="3">
        <f>IF(RT_gsm[[#This Row],[Column2]]="REV",FIND("&lt;=&gt;",RT_gsm[[#This Row],[Column8]]),"")</f>
        <v>24</v>
      </c>
    </row>
    <row r="2141" spans="1:10" hidden="1" x14ac:dyDescent="0.2">
      <c r="A2141" t="s">
        <v>1224</v>
      </c>
      <c r="B2141" t="s">
        <v>3902</v>
      </c>
      <c r="C2141" t="str">
        <f>RT_gsm[[#This Row],[model_rxn]]&amp;"_"&amp;RT_gsm[[#This Row],[Column2]]</f>
        <v>MDH_c_FWD</v>
      </c>
      <c r="D2141" t="str">
        <f>_xlfn.XLOOKUP(RT_gsm[[#This Row],[Column3]],SC_enz[name_dir],SC_enz[name_dir],"")</f>
        <v>MDH_c_FWD</v>
      </c>
      <c r="E2141" t="str">
        <f>_xlfn.XLOOKUP(RT_gsm[[#This Row],[model_rxn]],sc_gsm[model_rxn],sc_gsm[model_rxn],"")</f>
        <v>MDH_c</v>
      </c>
      <c r="F2141" s="3" t="str">
        <f>_xlfn.XLOOKUP(RT_gsm[[#This Row],[Column3]],sc_gsm[Column3],sc_gsm[Column3],"")</f>
        <v>MDH_c_FWD</v>
      </c>
      <c r="G2141" s="3" t="str" cm="1">
        <f t="array" ref="G2141">RT_gsm[[#This Row],[model_rxn]]&amp;",r,"&amp;_xlfn.SWITCH(RT_gsm[[#This Row],[Column2]],"REV","lower_bound:-","FWD","upper_bound:")&amp;"1000"</f>
        <v>MDH_c,r,upper_bound:1000</v>
      </c>
      <c r="H2141" s="3" t="str">
        <f>_xlfn.XLOOKUP(RT_gsm[[#This Row],[rxn in SC GSM]],sc_gsm[model_rxn],sc_gsm[yeast8.3.4 equation],"")</f>
        <v>(S)-malate[c] + NAD[c] &lt;=&gt; H+[c] + NADH[c] + oxaloacetate[c]</v>
      </c>
      <c r="I2141" s="3" t="b">
        <f>_xlfn.XLOOKUP(RT_gsm[[#This Row],[rxn in SC GSM]],sc_gsm[model_rxn],sc_gsm[Column12],"")</f>
        <v>1</v>
      </c>
      <c r="J2141" s="3" t="str">
        <f>IF(RT_gsm[[#This Row],[Column2]]="REV",FIND("&lt;=&gt;",RT_gsm[[#This Row],[Column8]]),"")</f>
        <v/>
      </c>
    </row>
    <row r="2142" spans="1:10" hidden="1" x14ac:dyDescent="0.2">
      <c r="A2142" t="s">
        <v>1221</v>
      </c>
      <c r="B2142" t="s">
        <v>3903</v>
      </c>
      <c r="C2142" t="str">
        <f>RT_gsm[[#This Row],[model_rxn]]&amp;"_"&amp;RT_gsm[[#This Row],[Column2]]</f>
        <v>MDH_m_REV</v>
      </c>
      <c r="D2142" t="str">
        <f>_xlfn.XLOOKUP(RT_gsm[[#This Row],[Column3]],SC_enz[name_dir],SC_enz[name_dir],"")</f>
        <v>MDH_m_REV</v>
      </c>
      <c r="E2142" t="str">
        <f>_xlfn.XLOOKUP(RT_gsm[[#This Row],[model_rxn]],sc_gsm[model_rxn],sc_gsm[model_rxn],"")</f>
        <v>MDH_m</v>
      </c>
      <c r="F2142" s="3" t="str">
        <f>_xlfn.XLOOKUP(RT_gsm[[#This Row],[Column3]],sc_gsm[Column3],sc_gsm[Column3],"")</f>
        <v>MDH_m_REV</v>
      </c>
      <c r="G2142" s="3" t="str" cm="1">
        <f t="array" ref="G2142">RT_gsm[[#This Row],[model_rxn]]&amp;",r,"&amp;_xlfn.SWITCH(RT_gsm[[#This Row],[Column2]],"REV","lower_bound:-","FWD","upper_bound:")&amp;"1000"</f>
        <v>MDH_m,r,lower_bound:-1000</v>
      </c>
      <c r="H2142" s="3" t="str">
        <f>_xlfn.XLOOKUP(RT_gsm[[#This Row],[rxn in SC GSM]],sc_gsm[model_rxn],sc_gsm[yeast8.3.4 equation],"")</f>
        <v>(S)-malate[m] + NAD[m] &lt;=&gt; H+[m] + NADH[m] + oxaloacetate[m]</v>
      </c>
      <c r="I2142" s="3" t="b">
        <f>_xlfn.XLOOKUP(RT_gsm[[#This Row],[rxn in SC GSM]],sc_gsm[model_rxn],sc_gsm[Column12],"")</f>
        <v>1</v>
      </c>
      <c r="J2142" s="3">
        <f>IF(RT_gsm[[#This Row],[Column2]]="REV",FIND("&lt;=&gt;",RT_gsm[[#This Row],[Column8]]),"")</f>
        <v>24</v>
      </c>
    </row>
    <row r="2143" spans="1:10" hidden="1" x14ac:dyDescent="0.2">
      <c r="A2143" t="s">
        <v>1221</v>
      </c>
      <c r="B2143" t="s">
        <v>3902</v>
      </c>
      <c r="C2143" t="str">
        <f>RT_gsm[[#This Row],[model_rxn]]&amp;"_"&amp;RT_gsm[[#This Row],[Column2]]</f>
        <v>MDH_m_FWD</v>
      </c>
      <c r="D2143" t="str">
        <f>_xlfn.XLOOKUP(RT_gsm[[#This Row],[Column3]],SC_enz[name_dir],SC_enz[name_dir],"")</f>
        <v>MDH_m_FWD</v>
      </c>
      <c r="E2143" t="str">
        <f>_xlfn.XLOOKUP(RT_gsm[[#This Row],[model_rxn]],sc_gsm[model_rxn],sc_gsm[model_rxn],"")</f>
        <v>MDH_m</v>
      </c>
      <c r="F2143" s="3" t="str">
        <f>_xlfn.XLOOKUP(RT_gsm[[#This Row],[Column3]],sc_gsm[Column3],sc_gsm[Column3],"")</f>
        <v>MDH_m_FWD</v>
      </c>
      <c r="G2143" s="3" t="str" cm="1">
        <f t="array" ref="G2143">RT_gsm[[#This Row],[model_rxn]]&amp;",r,"&amp;_xlfn.SWITCH(RT_gsm[[#This Row],[Column2]],"REV","lower_bound:-","FWD","upper_bound:")&amp;"1000"</f>
        <v>MDH_m,r,upper_bound:1000</v>
      </c>
      <c r="H2143" s="3" t="str">
        <f>_xlfn.XLOOKUP(RT_gsm[[#This Row],[rxn in SC GSM]],sc_gsm[model_rxn],sc_gsm[yeast8.3.4 equation],"")</f>
        <v>(S)-malate[m] + NAD[m] &lt;=&gt; H+[m] + NADH[m] + oxaloacetate[m]</v>
      </c>
      <c r="I2143" s="3" t="b">
        <f>_xlfn.XLOOKUP(RT_gsm[[#This Row],[rxn in SC GSM]],sc_gsm[model_rxn],sc_gsm[Column12],"")</f>
        <v>1</v>
      </c>
      <c r="J2143" s="3" t="str">
        <f>IF(RT_gsm[[#This Row],[Column2]]="REV",FIND("&lt;=&gt;",RT_gsm[[#This Row],[Column8]]),"")</f>
        <v/>
      </c>
    </row>
    <row r="2144" spans="1:10" hidden="1" x14ac:dyDescent="0.2">
      <c r="A2144" t="s">
        <v>5866</v>
      </c>
      <c r="B2144" t="s">
        <v>3903</v>
      </c>
      <c r="C2144" t="str">
        <f>RT_gsm[[#This Row],[model_rxn]]&amp;"_"&amp;RT_gsm[[#This Row],[Column2]]</f>
        <v>MDLDH_x_REV</v>
      </c>
      <c r="D2144" t="str">
        <f>_xlfn.XLOOKUP(RT_gsm[[#This Row],[Column3]],SC_enz[name_dir],SC_enz[name_dir],"")</f>
        <v/>
      </c>
      <c r="E2144" t="str">
        <f>_xlfn.XLOOKUP(RT_gsm[[#This Row],[model_rxn]],sc_gsm[model_rxn],sc_gsm[model_rxn],"")</f>
        <v/>
      </c>
      <c r="F2144" s="3" t="str">
        <f>_xlfn.XLOOKUP(RT_gsm[[#This Row],[Column3]],sc_gsm[Column3],sc_gsm[Column3],"")</f>
        <v/>
      </c>
      <c r="G2144" s="3" t="str" cm="1">
        <f t="array" ref="G2144">RT_gsm[[#This Row],[model_rxn]]&amp;",r,"&amp;_xlfn.SWITCH(RT_gsm[[#This Row],[Column2]],"REV","lower_bound:-","FWD","upper_bound:")&amp;"1000"</f>
        <v>MDLDH_x,r,lower_bound:-1000</v>
      </c>
      <c r="H2144" s="3" t="str">
        <f>_xlfn.XLOOKUP(RT_gsm[[#This Row],[rxn in SC GSM]],sc_gsm[model_rxn],sc_gsm[yeast8.3.4 equation],"")</f>
        <v/>
      </c>
      <c r="I2144" s="3" t="str">
        <f>_xlfn.XLOOKUP(RT_gsm[[#This Row],[rxn in SC GSM]],sc_gsm[model_rxn],sc_gsm[Column12],"")</f>
        <v/>
      </c>
      <c r="J2144" s="3" t="e">
        <f>IF(RT_gsm[[#This Row],[Column2]]="REV",FIND("&lt;=&gt;",RT_gsm[[#This Row],[Column8]]),"")</f>
        <v>#VALUE!</v>
      </c>
    </row>
    <row r="2145" spans="1:10" hidden="1" x14ac:dyDescent="0.2">
      <c r="A2145" t="s">
        <v>5866</v>
      </c>
      <c r="B2145" t="s">
        <v>3902</v>
      </c>
      <c r="C2145" t="str">
        <f>RT_gsm[[#This Row],[model_rxn]]&amp;"_"&amp;RT_gsm[[#This Row],[Column2]]</f>
        <v>MDLDH_x_FWD</v>
      </c>
      <c r="D2145" t="str">
        <f>_xlfn.XLOOKUP(RT_gsm[[#This Row],[Column3]],SC_enz[name_dir],SC_enz[name_dir],"")</f>
        <v/>
      </c>
      <c r="E2145" t="str">
        <f>_xlfn.XLOOKUP(RT_gsm[[#This Row],[model_rxn]],sc_gsm[model_rxn],sc_gsm[model_rxn],"")</f>
        <v/>
      </c>
      <c r="F2145" s="3" t="str">
        <f>_xlfn.XLOOKUP(RT_gsm[[#This Row],[Column3]],sc_gsm[Column3],sc_gsm[Column3],"")</f>
        <v/>
      </c>
      <c r="G2145" s="3" t="str" cm="1">
        <f t="array" ref="G2145">RT_gsm[[#This Row],[model_rxn]]&amp;",r,"&amp;_xlfn.SWITCH(RT_gsm[[#This Row],[Column2]],"REV","lower_bound:-","FWD","upper_bound:")&amp;"1000"</f>
        <v>MDLDH_x,r,upper_bound:1000</v>
      </c>
      <c r="H2145" s="3" t="str">
        <f>_xlfn.XLOOKUP(RT_gsm[[#This Row],[rxn in SC GSM]],sc_gsm[model_rxn],sc_gsm[yeast8.3.4 equation],"")</f>
        <v/>
      </c>
      <c r="I2145" s="3" t="str">
        <f>_xlfn.XLOOKUP(RT_gsm[[#This Row],[rxn in SC GSM]],sc_gsm[model_rxn],sc_gsm[Column12],"")</f>
        <v/>
      </c>
      <c r="J2145" s="3" t="str">
        <f>IF(RT_gsm[[#This Row],[Column2]]="REV",FIND("&lt;=&gt;",RT_gsm[[#This Row],[Column8]]),"")</f>
        <v/>
      </c>
    </row>
    <row r="2146" spans="1:10" hidden="1" x14ac:dyDescent="0.2">
      <c r="A2146" t="s">
        <v>181</v>
      </c>
      <c r="B2146" t="s">
        <v>3902</v>
      </c>
      <c r="C2146" t="str">
        <f>RT_gsm[[#This Row],[model_rxn]]&amp;"_"&amp;RT_gsm[[#This Row],[Column2]]</f>
        <v>MDRPD_c_FWD</v>
      </c>
      <c r="D2146" t="str">
        <f>_xlfn.XLOOKUP(RT_gsm[[#This Row],[Column3]],SC_enz[name_dir],SC_enz[name_dir],"")</f>
        <v>MDRPD_c_FWD</v>
      </c>
      <c r="E2146" t="str">
        <f>_xlfn.XLOOKUP(RT_gsm[[#This Row],[model_rxn]],sc_gsm[model_rxn],sc_gsm[model_rxn],"")</f>
        <v>MDRPD_c</v>
      </c>
      <c r="F2146" s="3" t="str">
        <f>_xlfn.XLOOKUP(RT_gsm[[#This Row],[Column3]],sc_gsm[Column3],sc_gsm[Column3],"")</f>
        <v>MDRPD_c_FWD</v>
      </c>
      <c r="G2146" s="3" t="str" cm="1">
        <f t="array" ref="G2146">RT_gsm[[#This Row],[model_rxn]]&amp;",r,"&amp;_xlfn.SWITCH(RT_gsm[[#This Row],[Column2]],"REV","lower_bound:-","FWD","upper_bound:")&amp;"1000"</f>
        <v>MDRPD_c,r,upper_bound:1000</v>
      </c>
      <c r="H2146" s="3" t="str">
        <f>_xlfn.XLOOKUP(RT_gsm[[#This Row],[rxn in SC GSM]],sc_gsm[model_rxn],sc_gsm[yeast8.3.4 equation],"")</f>
        <v>S-methyl-5-thio-D-ribulose 1-phosphate[c] =&gt; 5-(methylsulfanyl)-2,3-dioxopentyl phosphate[c] + H2O[c]</v>
      </c>
      <c r="I2146" s="3" t="b">
        <f>_xlfn.XLOOKUP(RT_gsm[[#This Row],[rxn in SC GSM]],sc_gsm[model_rxn],sc_gsm[Column12],"")</f>
        <v>1</v>
      </c>
      <c r="J2146" s="3" t="str">
        <f>IF(RT_gsm[[#This Row],[Column2]]="REV",FIND("&lt;=&gt;",RT_gsm[[#This Row],[Column8]]),"")</f>
        <v/>
      </c>
    </row>
    <row r="2147" spans="1:10" hidden="1" x14ac:dyDescent="0.2">
      <c r="A2147" t="s">
        <v>1237</v>
      </c>
      <c r="B2147" t="s">
        <v>3902</v>
      </c>
      <c r="C2147" t="str">
        <f>RT_gsm[[#This Row],[model_rxn]]&amp;"_"&amp;RT_gsm[[#This Row],[Column2]]</f>
        <v>ME1_m_FWD</v>
      </c>
      <c r="D2147" t="str">
        <f>_xlfn.XLOOKUP(RT_gsm[[#This Row],[Column3]],SC_enz[name_dir],SC_enz[name_dir],"")</f>
        <v>ME1_m_FWD</v>
      </c>
      <c r="E2147" t="str">
        <f>_xlfn.XLOOKUP(RT_gsm[[#This Row],[model_rxn]],sc_gsm[model_rxn],sc_gsm[model_rxn],"")</f>
        <v>ME1_m</v>
      </c>
      <c r="F2147" s="3" t="str">
        <f>_xlfn.XLOOKUP(RT_gsm[[#This Row],[Column3]],sc_gsm[Column3],sc_gsm[Column3],"")</f>
        <v>ME1_m_FWD</v>
      </c>
      <c r="G2147" s="3" t="str" cm="1">
        <f t="array" ref="G2147">RT_gsm[[#This Row],[model_rxn]]&amp;",r,"&amp;_xlfn.SWITCH(RT_gsm[[#This Row],[Column2]],"REV","lower_bound:-","FWD","upper_bound:")&amp;"1000"</f>
        <v>ME1_m,r,upper_bound:1000</v>
      </c>
      <c r="H2147" s="3" t="str">
        <f>_xlfn.XLOOKUP(RT_gsm[[#This Row],[rxn in SC GSM]],sc_gsm[model_rxn],sc_gsm[yeast8.3.4 equation],"")</f>
        <v>(S)-malate[m] + NAD[m] =&gt; carbon dioxide[m] + NADH[m] + pyruvate[m]</v>
      </c>
      <c r="I2147" s="3" t="b">
        <f>_xlfn.XLOOKUP(RT_gsm[[#This Row],[rxn in SC GSM]],sc_gsm[model_rxn],sc_gsm[Column12],"")</f>
        <v>1</v>
      </c>
      <c r="J2147" s="3" t="str">
        <f>IF(RT_gsm[[#This Row],[Column2]]="REV",FIND("&lt;=&gt;",RT_gsm[[#This Row],[Column8]]),"")</f>
        <v/>
      </c>
    </row>
    <row r="2148" spans="1:10" hidden="1" x14ac:dyDescent="0.2">
      <c r="A2148" t="s">
        <v>5873</v>
      </c>
      <c r="B2148" t="s">
        <v>3902</v>
      </c>
      <c r="C2148" t="str">
        <f>RT_gsm[[#This Row],[model_rxn]]&amp;"_"&amp;RT_gsm[[#This Row],[Column2]]</f>
        <v>ME2_c_FWD</v>
      </c>
      <c r="D2148" t="str">
        <f>_xlfn.XLOOKUP(RT_gsm[[#This Row],[Column3]],SC_enz[name_dir],SC_enz[name_dir],"")</f>
        <v/>
      </c>
      <c r="E2148" t="str">
        <f>_xlfn.XLOOKUP(RT_gsm[[#This Row],[model_rxn]],sc_gsm[model_rxn],sc_gsm[model_rxn],"")</f>
        <v/>
      </c>
      <c r="F2148" s="3" t="str">
        <f>_xlfn.XLOOKUP(RT_gsm[[#This Row],[Column3]],sc_gsm[Column3],sc_gsm[Column3],"")</f>
        <v/>
      </c>
      <c r="G2148" s="3" t="str" cm="1">
        <f t="array" ref="G2148">RT_gsm[[#This Row],[model_rxn]]&amp;",r,"&amp;_xlfn.SWITCH(RT_gsm[[#This Row],[Column2]],"REV","lower_bound:-","FWD","upper_bound:")&amp;"1000"</f>
        <v>ME2_c,r,upper_bound:1000</v>
      </c>
      <c r="H2148" s="3" t="str">
        <f>_xlfn.XLOOKUP(RT_gsm[[#This Row],[rxn in SC GSM]],sc_gsm[model_rxn],sc_gsm[yeast8.3.4 equation],"")</f>
        <v/>
      </c>
      <c r="I2148" s="3" t="str">
        <f>_xlfn.XLOOKUP(RT_gsm[[#This Row],[rxn in SC GSM]],sc_gsm[model_rxn],sc_gsm[Column12],"")</f>
        <v/>
      </c>
      <c r="J2148" s="3" t="str">
        <f>IF(RT_gsm[[#This Row],[Column2]]="REV",FIND("&lt;=&gt;",RT_gsm[[#This Row],[Column8]]),"")</f>
        <v/>
      </c>
    </row>
    <row r="2149" spans="1:10" hidden="1" x14ac:dyDescent="0.2">
      <c r="A2149" t="s">
        <v>1240</v>
      </c>
      <c r="B2149" t="s">
        <v>3902</v>
      </c>
      <c r="C2149" t="str">
        <f>RT_gsm[[#This Row],[model_rxn]]&amp;"_"&amp;RT_gsm[[#This Row],[Column2]]</f>
        <v>ME2_m_FWD</v>
      </c>
      <c r="D2149" t="str">
        <f>_xlfn.XLOOKUP(RT_gsm[[#This Row],[Column3]],SC_enz[name_dir],SC_enz[name_dir],"")</f>
        <v>ME2_m_FWD</v>
      </c>
      <c r="E2149" t="str">
        <f>_xlfn.XLOOKUP(RT_gsm[[#This Row],[model_rxn]],sc_gsm[model_rxn],sc_gsm[model_rxn],"")</f>
        <v>ME2_m</v>
      </c>
      <c r="F2149" s="3" t="str">
        <f>_xlfn.XLOOKUP(RT_gsm[[#This Row],[Column3]],sc_gsm[Column3],sc_gsm[Column3],"")</f>
        <v>ME2_m_FWD</v>
      </c>
      <c r="G2149" s="3" t="str" cm="1">
        <f t="array" ref="G2149">RT_gsm[[#This Row],[model_rxn]]&amp;",r,"&amp;_xlfn.SWITCH(RT_gsm[[#This Row],[Column2]],"REV","lower_bound:-","FWD","upper_bound:")&amp;"1000"</f>
        <v>ME2_m,r,upper_bound:1000</v>
      </c>
      <c r="H2149" s="3" t="str">
        <f>_xlfn.XLOOKUP(RT_gsm[[#This Row],[rxn in SC GSM]],sc_gsm[model_rxn],sc_gsm[yeast8.3.4 equation],"")</f>
        <v>(S)-malate[m] + NADP(+)[m] =&gt; carbon dioxide[m] + NADPH[m] + pyruvate[m]</v>
      </c>
      <c r="I2149" s="3" t="b">
        <f>_xlfn.XLOOKUP(RT_gsm[[#This Row],[rxn in SC GSM]],sc_gsm[model_rxn],sc_gsm[Column12],"")</f>
        <v>1</v>
      </c>
      <c r="J2149" s="3" t="str">
        <f>IF(RT_gsm[[#This Row],[Column2]]="REV",FIND("&lt;=&gt;",RT_gsm[[#This Row],[Column8]]),"")</f>
        <v/>
      </c>
    </row>
    <row r="2150" spans="1:10" hidden="1" x14ac:dyDescent="0.2">
      <c r="A2150" t="s">
        <v>5876</v>
      </c>
      <c r="B2150" t="s">
        <v>3903</v>
      </c>
      <c r="C2150" t="str">
        <f>RT_gsm[[#This Row],[model_rxn]]&amp;"_"&amp;RT_gsm[[#This Row],[Column2]]</f>
        <v>MERLACOR_c_REV</v>
      </c>
      <c r="D2150" t="str">
        <f>_xlfn.XLOOKUP(RT_gsm[[#This Row],[Column3]],SC_enz[name_dir],SC_enz[name_dir],"")</f>
        <v/>
      </c>
      <c r="E2150" t="str">
        <f>_xlfn.XLOOKUP(RT_gsm[[#This Row],[model_rxn]],sc_gsm[model_rxn],sc_gsm[model_rxn],"")</f>
        <v/>
      </c>
      <c r="F2150" s="3" t="str">
        <f>_xlfn.XLOOKUP(RT_gsm[[#This Row],[Column3]],sc_gsm[Column3],sc_gsm[Column3],"")</f>
        <v/>
      </c>
      <c r="G2150" s="3" t="str" cm="1">
        <f t="array" ref="G2150">RT_gsm[[#This Row],[model_rxn]]&amp;",r,"&amp;_xlfn.SWITCH(RT_gsm[[#This Row],[Column2]],"REV","lower_bound:-","FWD","upper_bound:")&amp;"1000"</f>
        <v>MERLACOR_c,r,lower_bound:-1000</v>
      </c>
      <c r="H2150" s="3" t="str">
        <f>_xlfn.XLOOKUP(RT_gsm[[#This Row],[rxn in SC GSM]],sc_gsm[model_rxn],sc_gsm[yeast8.3.4 equation],"")</f>
        <v/>
      </c>
      <c r="I2150" s="3" t="str">
        <f>_xlfn.XLOOKUP(RT_gsm[[#This Row],[rxn in SC GSM]],sc_gsm[model_rxn],sc_gsm[Column12],"")</f>
        <v/>
      </c>
      <c r="J2150" s="3" t="e">
        <f>IF(RT_gsm[[#This Row],[Column2]]="REV",FIND("&lt;=&gt;",RT_gsm[[#This Row],[Column8]]),"")</f>
        <v>#VALUE!</v>
      </c>
    </row>
    <row r="2151" spans="1:10" hidden="1" x14ac:dyDescent="0.2">
      <c r="A2151" t="s">
        <v>5876</v>
      </c>
      <c r="B2151" t="s">
        <v>3902</v>
      </c>
      <c r="C2151" t="str">
        <f>RT_gsm[[#This Row],[model_rxn]]&amp;"_"&amp;RT_gsm[[#This Row],[Column2]]</f>
        <v>MERLACOR_c_FWD</v>
      </c>
      <c r="D2151" t="str">
        <f>_xlfn.XLOOKUP(RT_gsm[[#This Row],[Column3]],SC_enz[name_dir],SC_enz[name_dir],"")</f>
        <v/>
      </c>
      <c r="E2151" t="str">
        <f>_xlfn.XLOOKUP(RT_gsm[[#This Row],[model_rxn]],sc_gsm[model_rxn],sc_gsm[model_rxn],"")</f>
        <v/>
      </c>
      <c r="F2151" s="3" t="str">
        <f>_xlfn.XLOOKUP(RT_gsm[[#This Row],[Column3]],sc_gsm[Column3],sc_gsm[Column3],"")</f>
        <v/>
      </c>
      <c r="G2151" s="3" t="str" cm="1">
        <f t="array" ref="G2151">RT_gsm[[#This Row],[model_rxn]]&amp;",r,"&amp;_xlfn.SWITCH(RT_gsm[[#This Row],[Column2]],"REV","lower_bound:-","FWD","upper_bound:")&amp;"1000"</f>
        <v>MERLACOR_c,r,upper_bound:1000</v>
      </c>
      <c r="H2151" s="3" t="str">
        <f>_xlfn.XLOOKUP(RT_gsm[[#This Row],[rxn in SC GSM]],sc_gsm[model_rxn],sc_gsm[yeast8.3.4 equation],"")</f>
        <v/>
      </c>
      <c r="I2151" s="3" t="str">
        <f>_xlfn.XLOOKUP(RT_gsm[[#This Row],[rxn in SC GSM]],sc_gsm[model_rxn],sc_gsm[Column12],"")</f>
        <v/>
      </c>
      <c r="J2151" s="3" t="str">
        <f>IF(RT_gsm[[#This Row],[Column2]]="REV",FIND("&lt;=&gt;",RT_gsm[[#This Row],[Column8]]),"")</f>
        <v/>
      </c>
    </row>
    <row r="2152" spans="1:10" hidden="1" x14ac:dyDescent="0.2">
      <c r="A2152" t="s">
        <v>1249</v>
      </c>
      <c r="B2152" t="s">
        <v>3902</v>
      </c>
      <c r="C2152" t="str">
        <f>RT_gsm[[#This Row],[model_rxn]]&amp;"_"&amp;RT_gsm[[#This Row],[Column2]]</f>
        <v>METAT_c_FWD</v>
      </c>
      <c r="D2152" t="str">
        <f>_xlfn.XLOOKUP(RT_gsm[[#This Row],[Column3]],SC_enz[name_dir],SC_enz[name_dir],"")</f>
        <v>METAT_c_FWD</v>
      </c>
      <c r="E2152" t="str">
        <f>_xlfn.XLOOKUP(RT_gsm[[#This Row],[model_rxn]],sc_gsm[model_rxn],sc_gsm[model_rxn],"")</f>
        <v>METAT_c</v>
      </c>
      <c r="F2152" s="3" t="str">
        <f>_xlfn.XLOOKUP(RT_gsm[[#This Row],[Column3]],sc_gsm[Column3],sc_gsm[Column3],"")</f>
        <v>METAT_c_FWD</v>
      </c>
      <c r="G2152" s="3" t="str" cm="1">
        <f t="array" ref="G2152">RT_gsm[[#This Row],[model_rxn]]&amp;",r,"&amp;_xlfn.SWITCH(RT_gsm[[#This Row],[Column2]],"REV","lower_bound:-","FWD","upper_bound:")&amp;"1000"</f>
        <v>METAT_c,r,upper_bound:1000</v>
      </c>
      <c r="H2152" s="3" t="str">
        <f>_xlfn.XLOOKUP(RT_gsm[[#This Row],[rxn in SC GSM]],sc_gsm[model_rxn],sc_gsm[yeast8.3.4 equation],"")</f>
        <v>ATP[c] + H2O[c] + L-methionine[c] =&gt; diphosphate[c] + phosphate[c] + S-adenosyl-L-methionine[c]</v>
      </c>
      <c r="I2152" s="3" t="b">
        <f>_xlfn.XLOOKUP(RT_gsm[[#This Row],[rxn in SC GSM]],sc_gsm[model_rxn],sc_gsm[Column12],"")</f>
        <v>1</v>
      </c>
      <c r="J2152" s="3" t="str">
        <f>IF(RT_gsm[[#This Row],[Column2]]="REV",FIND("&lt;=&gt;",RT_gsm[[#This Row],[Column8]]),"")</f>
        <v/>
      </c>
    </row>
    <row r="2153" spans="1:10" hidden="1" x14ac:dyDescent="0.2">
      <c r="A2153" t="s">
        <v>657</v>
      </c>
      <c r="B2153" t="s">
        <v>3902</v>
      </c>
      <c r="C2153" t="str">
        <f>RT_gsm[[#This Row],[model_rxn]]&amp;"_"&amp;RT_gsm[[#This Row],[Column2]]</f>
        <v>METB1_c_FWD</v>
      </c>
      <c r="D2153" t="str">
        <f>_xlfn.XLOOKUP(RT_gsm[[#This Row],[Column3]],SC_enz[name_dir],SC_enz[name_dir],"")</f>
        <v>METB1_c_FWD</v>
      </c>
      <c r="E2153" t="str">
        <f>_xlfn.XLOOKUP(RT_gsm[[#This Row],[model_rxn]],sc_gsm[model_rxn],sc_gsm[model_rxn],"")</f>
        <v>METB1_c</v>
      </c>
      <c r="F2153" s="3" t="str">
        <f>_xlfn.XLOOKUP(RT_gsm[[#This Row],[Column3]],sc_gsm[Column3],sc_gsm[Column3],"")</f>
        <v>METB1_c_FWD</v>
      </c>
      <c r="G2153" s="3" t="str" cm="1">
        <f t="array" ref="G2153">RT_gsm[[#This Row],[model_rxn]]&amp;",r,"&amp;_xlfn.SWITCH(RT_gsm[[#This Row],[Column2]],"REV","lower_bound:-","FWD","upper_bound:")&amp;"1000"</f>
        <v>METB1_c,r,upper_bound:1000</v>
      </c>
      <c r="H2153" s="3" t="str">
        <f>_xlfn.XLOOKUP(RT_gsm[[#This Row],[rxn in SC GSM]],sc_gsm[model_rxn],sc_gsm[yeast8.3.4 equation],"")</f>
        <v>L-cysteine[c] + O-acetyl-L-homoserine[c] =&gt; acetate[c] + H+[c] + L-cystathionine[c]</v>
      </c>
      <c r="I2153" s="3" t="b">
        <f>_xlfn.XLOOKUP(RT_gsm[[#This Row],[rxn in SC GSM]],sc_gsm[model_rxn],sc_gsm[Column12],"")</f>
        <v>1</v>
      </c>
      <c r="J2153" s="3" t="str">
        <f>IF(RT_gsm[[#This Row],[Column2]]="REV",FIND("&lt;=&gt;",RT_gsm[[#This Row],[Column8]]),"")</f>
        <v/>
      </c>
    </row>
    <row r="2154" spans="1:10" hidden="1" x14ac:dyDescent="0.2">
      <c r="A2154" t="s">
        <v>1255</v>
      </c>
      <c r="B2154" t="s">
        <v>3902</v>
      </c>
      <c r="C2154" t="str">
        <f>RT_gsm[[#This Row],[model_rxn]]&amp;"_"&amp;RT_gsm[[#This Row],[Column2]]</f>
        <v>METS_c_FWD</v>
      </c>
      <c r="D2154" t="str">
        <f>_xlfn.XLOOKUP(RT_gsm[[#This Row],[Column3]],SC_enz[name_dir],SC_enz[name_dir],"")</f>
        <v>METS_c_FWD</v>
      </c>
      <c r="E2154" t="str">
        <f>_xlfn.XLOOKUP(RT_gsm[[#This Row],[model_rxn]],sc_gsm[model_rxn],sc_gsm[model_rxn],"")</f>
        <v>METS_c</v>
      </c>
      <c r="F2154" s="3" t="str">
        <f>_xlfn.XLOOKUP(RT_gsm[[#This Row],[Column3]],sc_gsm[Column3],sc_gsm[Column3],"")</f>
        <v>METS_c_FWD</v>
      </c>
      <c r="G2154" s="3" t="str" cm="1">
        <f t="array" ref="G2154">RT_gsm[[#This Row],[model_rxn]]&amp;",r,"&amp;_xlfn.SWITCH(RT_gsm[[#This Row],[Column2]],"REV","lower_bound:-","FWD","upper_bound:")&amp;"1000"</f>
        <v>METS_c,r,upper_bound:1000</v>
      </c>
      <c r="H2154" s="3" t="str">
        <f>_xlfn.XLOOKUP(RT_gsm[[#This Row],[rxn in SC GSM]],sc_gsm[model_rxn],sc_gsm[yeast8.3.4 equation],"")</f>
        <v>5-methyltetrahydrofolate[c] + L-homocysteine[c] =&gt; H+[c] + L-methionine[c] + THF[c]</v>
      </c>
      <c r="I2154" s="3" t="b">
        <f>_xlfn.XLOOKUP(RT_gsm[[#This Row],[rxn in SC GSM]],sc_gsm[model_rxn],sc_gsm[Column12],"")</f>
        <v>0</v>
      </c>
      <c r="J2154" s="3" t="str">
        <f>IF(RT_gsm[[#This Row],[Column2]]="REV",FIND("&lt;=&gt;",RT_gsm[[#This Row],[Column8]]),"")</f>
        <v/>
      </c>
    </row>
    <row r="2155" spans="1:10" hidden="1" x14ac:dyDescent="0.2">
      <c r="A2155" t="s">
        <v>1262</v>
      </c>
      <c r="B2155" t="s">
        <v>3902</v>
      </c>
      <c r="C2155" t="str">
        <f>RT_gsm[[#This Row],[model_rxn]]&amp;"_"&amp;RT_gsm[[#This Row],[Column2]]</f>
        <v>METTRS_c_FWD</v>
      </c>
      <c r="D2155" t="str">
        <f>_xlfn.XLOOKUP(RT_gsm[[#This Row],[Column3]],SC_enz[name_dir],SC_enz[name_dir],"")</f>
        <v>METTRS_c_FWD</v>
      </c>
      <c r="E2155" t="str">
        <f>_xlfn.XLOOKUP(RT_gsm[[#This Row],[model_rxn]],sc_gsm[model_rxn],sc_gsm[model_rxn],"")</f>
        <v>METTRS_c</v>
      </c>
      <c r="F2155" s="3" t="str">
        <f>_xlfn.XLOOKUP(RT_gsm[[#This Row],[Column3]],sc_gsm[Column3],sc_gsm[Column3],"")</f>
        <v>METTRS_c_FWD</v>
      </c>
      <c r="G2155" s="3" t="str" cm="1">
        <f t="array" ref="G2155">RT_gsm[[#This Row],[model_rxn]]&amp;",r,"&amp;_xlfn.SWITCH(RT_gsm[[#This Row],[Column2]],"REV","lower_bound:-","FWD","upper_bound:")&amp;"1000"</f>
        <v>METTRS_c,r,upper_bound:1000</v>
      </c>
      <c r="H2155" s="3" t="str">
        <f>_xlfn.XLOOKUP(RT_gsm[[#This Row],[rxn in SC GSM]],sc_gsm[model_rxn],sc_gsm[yeast8.3.4 equation],"")</f>
        <v>ATP[c] + L-methionine[c] + tRNA(Met)[c] =&gt; AMP[c] + diphosphate[c] + Met-tRNA(Met)[c]</v>
      </c>
      <c r="I2155" s="3" t="b">
        <f>_xlfn.XLOOKUP(RT_gsm[[#This Row],[rxn in SC GSM]],sc_gsm[model_rxn],sc_gsm[Column12],"")</f>
        <v>1</v>
      </c>
      <c r="J2155" s="3" t="str">
        <f>IF(RT_gsm[[#This Row],[Column2]]="REV",FIND("&lt;=&gt;",RT_gsm[[#This Row],[Column8]]),"")</f>
        <v/>
      </c>
    </row>
    <row r="2156" spans="1:10" hidden="1" x14ac:dyDescent="0.2">
      <c r="A2156" t="s">
        <v>1265</v>
      </c>
      <c r="B2156" t="s">
        <v>3902</v>
      </c>
      <c r="C2156" t="str">
        <f>RT_gsm[[#This Row],[model_rxn]]&amp;"_"&amp;RT_gsm[[#This Row],[Column2]]</f>
        <v>METTRS_m_FWD</v>
      </c>
      <c r="D2156" t="str">
        <f>_xlfn.XLOOKUP(RT_gsm[[#This Row],[Column3]],SC_enz[name_dir],SC_enz[name_dir],"")</f>
        <v>METTRS_m_FWD</v>
      </c>
      <c r="E2156" t="str">
        <f>_xlfn.XLOOKUP(RT_gsm[[#This Row],[model_rxn]],sc_gsm[model_rxn],sc_gsm[model_rxn],"")</f>
        <v>METTRS_m</v>
      </c>
      <c r="F2156" s="3" t="str">
        <f>_xlfn.XLOOKUP(RT_gsm[[#This Row],[Column3]],sc_gsm[Column3],sc_gsm[Column3],"")</f>
        <v>METTRS_m_FWD</v>
      </c>
      <c r="G2156" s="3" t="str" cm="1">
        <f t="array" ref="G2156">RT_gsm[[#This Row],[model_rxn]]&amp;",r,"&amp;_xlfn.SWITCH(RT_gsm[[#This Row],[Column2]],"REV","lower_bound:-","FWD","upper_bound:")&amp;"1000"</f>
        <v>METTRS_m,r,upper_bound:1000</v>
      </c>
      <c r="H2156" s="3" t="str">
        <f>_xlfn.XLOOKUP(RT_gsm[[#This Row],[rxn in SC GSM]],sc_gsm[model_rxn],sc_gsm[yeast8.3.4 equation],"")</f>
        <v>ATP[c] + L-methionine[c] + tRNA(Met)[c] =&gt; AMP[c] + diphosphate[c] + Met-tRNA(Met)[c]</v>
      </c>
      <c r="I2156" s="3" t="b">
        <f>_xlfn.XLOOKUP(RT_gsm[[#This Row],[rxn in SC GSM]],sc_gsm[model_rxn],sc_gsm[Column12],"")</f>
        <v>1</v>
      </c>
      <c r="J2156" s="3" t="str">
        <f>IF(RT_gsm[[#This Row],[Column2]]="REV",FIND("&lt;=&gt;",RT_gsm[[#This Row],[Column8]]),"")</f>
        <v/>
      </c>
    </row>
    <row r="2157" spans="1:10" hidden="1" x14ac:dyDescent="0.2">
      <c r="A2157" t="s">
        <v>2721</v>
      </c>
      <c r="B2157" t="s">
        <v>3902</v>
      </c>
      <c r="C2157" t="str">
        <f>RT_gsm[[#This Row],[model_rxn]]&amp;"_"&amp;RT_gsm[[#This Row],[Column2]]</f>
        <v>METt_c_m_FWD</v>
      </c>
      <c r="D2157" t="str">
        <f>_xlfn.XLOOKUP(RT_gsm[[#This Row],[Column3]],SC_enz[name_dir],SC_enz[name_dir],"")</f>
        <v>METt_c_m_FWD</v>
      </c>
      <c r="E2157" t="str">
        <f>_xlfn.XLOOKUP(RT_gsm[[#This Row],[model_rxn]],sc_gsm[model_rxn],sc_gsm[model_rxn],"")</f>
        <v>METt_c_m</v>
      </c>
      <c r="F2157" s="3" t="str">
        <f>_xlfn.XLOOKUP(RT_gsm[[#This Row],[Column3]],sc_gsm[Column3],sc_gsm[Column3],"")</f>
        <v>METt_c_m_FWD</v>
      </c>
      <c r="G2157" s="3" t="str" cm="1">
        <f t="array" ref="G2157">RT_gsm[[#This Row],[model_rxn]]&amp;",r,"&amp;_xlfn.SWITCH(RT_gsm[[#This Row],[Column2]],"REV","lower_bound:-","FWD","upper_bound:")&amp;"1000"</f>
        <v>METt_c_m,r,upper_bound:1000</v>
      </c>
      <c r="H2157" s="3" t="str">
        <f>_xlfn.XLOOKUP(RT_gsm[[#This Row],[rxn in SC GSM]],sc_gsm[model_rxn],sc_gsm[yeast8.3.4 equation],"")</f>
        <v>L-methionine[m] =&gt; L-methionine[c]</v>
      </c>
      <c r="I2157" s="3" t="b">
        <f>_xlfn.XLOOKUP(RT_gsm[[#This Row],[rxn in SC GSM]],sc_gsm[model_rxn],sc_gsm[Column12],"")</f>
        <v>1</v>
      </c>
      <c r="J2157" s="3" t="str">
        <f>IF(RT_gsm[[#This Row],[Column2]]="REV",FIND("&lt;=&gt;",RT_gsm[[#This Row],[Column8]]),"")</f>
        <v/>
      </c>
    </row>
    <row r="2158" spans="1:10" hidden="1" x14ac:dyDescent="0.2">
      <c r="A2158" t="s">
        <v>2271</v>
      </c>
      <c r="B2158" t="s">
        <v>3903</v>
      </c>
      <c r="C2158" t="str">
        <f>RT_gsm[[#This Row],[model_rxn]]&amp;"_"&amp;RT_gsm[[#This Row],[Column2]]</f>
        <v>METtps_e_REV</v>
      </c>
      <c r="D2158" t="str">
        <f>_xlfn.XLOOKUP(RT_gsm[[#This Row],[Column3]],SC_enz[name_dir],SC_enz[name_dir],"")</f>
        <v>METtps_e_REV</v>
      </c>
      <c r="E2158" t="str">
        <f>_xlfn.XLOOKUP(RT_gsm[[#This Row],[model_rxn]],sc_gsm[model_rxn],sc_gsm[model_rxn],"")</f>
        <v>METtps_e</v>
      </c>
      <c r="F2158" s="3" t="str">
        <f>_xlfn.XLOOKUP(RT_gsm[[#This Row],[Column3]],sc_gsm[Column3],sc_gsm[Column3],"")</f>
        <v>METtps_e_REV</v>
      </c>
      <c r="G2158" s="3" t="str" cm="1">
        <f t="array" ref="G2158">RT_gsm[[#This Row],[model_rxn]]&amp;",r,"&amp;_xlfn.SWITCH(RT_gsm[[#This Row],[Column2]],"REV","lower_bound:-","FWD","upper_bound:")&amp;"1000"</f>
        <v>METtps_e,r,lower_bound:-1000</v>
      </c>
      <c r="H2158" s="3" t="str">
        <f>_xlfn.XLOOKUP(RT_gsm[[#This Row],[rxn in SC GSM]],sc_gsm[model_rxn],sc_gsm[yeast8.3.4 equation],"")</f>
        <v>H+[e] + L-methionine[e] &lt;=&gt; H+[c] + L-methionine[c]</v>
      </c>
      <c r="I2158" s="3" t="b">
        <f>_xlfn.XLOOKUP(RT_gsm[[#This Row],[rxn in SC GSM]],sc_gsm[model_rxn],sc_gsm[Column12],"")</f>
        <v>1</v>
      </c>
      <c r="J2158" s="3">
        <f>IF(RT_gsm[[#This Row],[Column2]]="REV",FIND("&lt;=&gt;",RT_gsm[[#This Row],[Column8]]),"")</f>
        <v>25</v>
      </c>
    </row>
    <row r="2159" spans="1:10" hidden="1" x14ac:dyDescent="0.2">
      <c r="A2159" t="s">
        <v>2271</v>
      </c>
      <c r="B2159" t="s">
        <v>3902</v>
      </c>
      <c r="C2159" t="str">
        <f>RT_gsm[[#This Row],[model_rxn]]&amp;"_"&amp;RT_gsm[[#This Row],[Column2]]</f>
        <v>METtps_e_FWD</v>
      </c>
      <c r="D2159" t="str">
        <f>_xlfn.XLOOKUP(RT_gsm[[#This Row],[Column3]],SC_enz[name_dir],SC_enz[name_dir],"")</f>
        <v>METtps_e_FWD</v>
      </c>
      <c r="E2159" t="str">
        <f>_xlfn.XLOOKUP(RT_gsm[[#This Row],[model_rxn]],sc_gsm[model_rxn],sc_gsm[model_rxn],"")</f>
        <v>METtps_e</v>
      </c>
      <c r="F2159" s="3" t="str">
        <f>_xlfn.XLOOKUP(RT_gsm[[#This Row],[Column3]],sc_gsm[Column3],sc_gsm[Column3],"")</f>
        <v>METtps_e_FWD</v>
      </c>
      <c r="G2159" s="3" t="str" cm="1">
        <f t="array" ref="G2159">RT_gsm[[#This Row],[model_rxn]]&amp;",r,"&amp;_xlfn.SWITCH(RT_gsm[[#This Row],[Column2]],"REV","lower_bound:-","FWD","upper_bound:")&amp;"1000"</f>
        <v>METtps_e,r,upper_bound:1000</v>
      </c>
      <c r="H2159" s="3" t="str">
        <f>_xlfn.XLOOKUP(RT_gsm[[#This Row],[rxn in SC GSM]],sc_gsm[model_rxn],sc_gsm[yeast8.3.4 equation],"")</f>
        <v>H+[e] + L-methionine[e] &lt;=&gt; H+[c] + L-methionine[c]</v>
      </c>
      <c r="I2159" s="3" t="b">
        <f>_xlfn.XLOOKUP(RT_gsm[[#This Row],[rxn in SC GSM]],sc_gsm[model_rxn],sc_gsm[Column12],"")</f>
        <v>1</v>
      </c>
      <c r="J2159" s="3" t="str">
        <f>IF(RT_gsm[[#This Row],[Column2]]="REV",FIND("&lt;=&gt;",RT_gsm[[#This Row],[Column8]]),"")</f>
        <v/>
      </c>
    </row>
    <row r="2160" spans="1:10" hidden="1" x14ac:dyDescent="0.2">
      <c r="A2160" t="s">
        <v>1276</v>
      </c>
      <c r="B2160" t="s">
        <v>3902</v>
      </c>
      <c r="C2160" t="str">
        <f>RT_gsm[[#This Row],[model_rxn]]&amp;"_"&amp;RT_gsm[[#This Row],[Column2]]</f>
        <v>MEVK1_c_FWD</v>
      </c>
      <c r="D2160" t="str">
        <f>_xlfn.XLOOKUP(RT_gsm[[#This Row],[Column3]],SC_enz[name_dir],SC_enz[name_dir],"")</f>
        <v>MEVK1_c_FWD</v>
      </c>
      <c r="E2160" t="str">
        <f>_xlfn.XLOOKUP(RT_gsm[[#This Row],[model_rxn]],sc_gsm[model_rxn],sc_gsm[model_rxn],"")</f>
        <v>MEVK1_c</v>
      </c>
      <c r="F2160" s="3" t="str">
        <f>_xlfn.XLOOKUP(RT_gsm[[#This Row],[Column3]],sc_gsm[Column3],sc_gsm[Column3],"")</f>
        <v>MEVK1_c_FWD</v>
      </c>
      <c r="G2160" s="3" t="str" cm="1">
        <f t="array" ref="G2160">RT_gsm[[#This Row],[model_rxn]]&amp;",r,"&amp;_xlfn.SWITCH(RT_gsm[[#This Row],[Column2]],"REV","lower_bound:-","FWD","upper_bound:")&amp;"1000"</f>
        <v>MEVK1_c,r,upper_bound:1000</v>
      </c>
      <c r="H2160" s="3" t="str">
        <f>_xlfn.XLOOKUP(RT_gsm[[#This Row],[rxn in SC GSM]],sc_gsm[model_rxn],sc_gsm[yeast8.3.4 equation],"")</f>
        <v>(R)-mevalonate[c] + ATP[c] =&gt; (R)-5-phosphomevalonic acid[c] + ADP[c] + H+[c]</v>
      </c>
      <c r="I2160" s="3" t="b">
        <f>_xlfn.XLOOKUP(RT_gsm[[#This Row],[rxn in SC GSM]],sc_gsm[model_rxn],sc_gsm[Column12],"")</f>
        <v>1</v>
      </c>
      <c r="J2160" s="3" t="str">
        <f>IF(RT_gsm[[#This Row],[Column2]]="REV",FIND("&lt;=&gt;",RT_gsm[[#This Row],[Column8]]),"")</f>
        <v/>
      </c>
    </row>
    <row r="2161" spans="1:10" hidden="1" x14ac:dyDescent="0.2">
      <c r="A2161" t="s">
        <v>1279</v>
      </c>
      <c r="B2161" t="s">
        <v>3902</v>
      </c>
      <c r="C2161" t="str">
        <f>RT_gsm[[#This Row],[model_rxn]]&amp;"_"&amp;RT_gsm[[#This Row],[Column2]]</f>
        <v>MEVK2_c_FWD</v>
      </c>
      <c r="D2161" t="str">
        <f>_xlfn.XLOOKUP(RT_gsm[[#This Row],[Column3]],SC_enz[name_dir],SC_enz[name_dir],"")</f>
        <v>MEVK2_c_FWD</v>
      </c>
      <c r="E2161" t="str">
        <f>_xlfn.XLOOKUP(RT_gsm[[#This Row],[model_rxn]],sc_gsm[model_rxn],sc_gsm[model_rxn],"")</f>
        <v>MEVK2_c</v>
      </c>
      <c r="F2161" s="3" t="str">
        <f>_xlfn.XLOOKUP(RT_gsm[[#This Row],[Column3]],sc_gsm[Column3],sc_gsm[Column3],"")</f>
        <v>MEVK2_c_FWD</v>
      </c>
      <c r="G2161" s="3" t="str" cm="1">
        <f t="array" ref="G2161">RT_gsm[[#This Row],[model_rxn]]&amp;",r,"&amp;_xlfn.SWITCH(RT_gsm[[#This Row],[Column2]],"REV","lower_bound:-","FWD","upper_bound:")&amp;"1000"</f>
        <v>MEVK2_c,r,upper_bound:1000</v>
      </c>
      <c r="H2161" s="3" t="str">
        <f>_xlfn.XLOOKUP(RT_gsm[[#This Row],[rxn in SC GSM]],sc_gsm[model_rxn],sc_gsm[yeast8.3.4 equation],"")</f>
        <v>(R)-mevalonate[c] + CTP[c] =&gt; (R)-5-phosphomevalonic acid[c] + CDP[c] + H+[c]</v>
      </c>
      <c r="I2161" s="3" t="b">
        <f>_xlfn.XLOOKUP(RT_gsm[[#This Row],[rxn in SC GSM]],sc_gsm[model_rxn],sc_gsm[Column12],"")</f>
        <v>1</v>
      </c>
      <c r="J2161" s="3" t="str">
        <f>IF(RT_gsm[[#This Row],[Column2]]="REV",FIND("&lt;=&gt;",RT_gsm[[#This Row],[Column8]]),"")</f>
        <v/>
      </c>
    </row>
    <row r="2162" spans="1:10" hidden="1" x14ac:dyDescent="0.2">
      <c r="A2162" t="s">
        <v>1280</v>
      </c>
      <c r="B2162" t="s">
        <v>3902</v>
      </c>
      <c r="C2162" t="str">
        <f>RT_gsm[[#This Row],[model_rxn]]&amp;"_"&amp;RT_gsm[[#This Row],[Column2]]</f>
        <v>MEVK3_c_FWD</v>
      </c>
      <c r="D2162" t="str">
        <f>_xlfn.XLOOKUP(RT_gsm[[#This Row],[Column3]],SC_enz[name_dir],SC_enz[name_dir],"")</f>
        <v>MEVK3_c_FWD</v>
      </c>
      <c r="E2162" t="str">
        <f>_xlfn.XLOOKUP(RT_gsm[[#This Row],[model_rxn]],sc_gsm[model_rxn],sc_gsm[model_rxn],"")</f>
        <v>MEVK3_c</v>
      </c>
      <c r="F2162" s="3" t="str">
        <f>_xlfn.XLOOKUP(RT_gsm[[#This Row],[Column3]],sc_gsm[Column3],sc_gsm[Column3],"")</f>
        <v>MEVK3_c_FWD</v>
      </c>
      <c r="G2162" s="3" t="str" cm="1">
        <f t="array" ref="G2162">RT_gsm[[#This Row],[model_rxn]]&amp;",r,"&amp;_xlfn.SWITCH(RT_gsm[[#This Row],[Column2]],"REV","lower_bound:-","FWD","upper_bound:")&amp;"1000"</f>
        <v>MEVK3_c,r,upper_bound:1000</v>
      </c>
      <c r="H2162" s="3" t="str">
        <f>_xlfn.XLOOKUP(RT_gsm[[#This Row],[rxn in SC GSM]],sc_gsm[model_rxn],sc_gsm[yeast8.3.4 equation],"")</f>
        <v>(R)-mevalonate[c] + GTP[c] =&gt; (R)-5-phosphomevalonic acid[c] + GDP[c] + H+[c]</v>
      </c>
      <c r="I2162" s="3" t="b">
        <f>_xlfn.XLOOKUP(RT_gsm[[#This Row],[rxn in SC GSM]],sc_gsm[model_rxn],sc_gsm[Column12],"")</f>
        <v>1</v>
      </c>
      <c r="J2162" s="3" t="str">
        <f>IF(RT_gsm[[#This Row],[Column2]]="REV",FIND("&lt;=&gt;",RT_gsm[[#This Row],[Column8]]),"")</f>
        <v/>
      </c>
    </row>
    <row r="2163" spans="1:10" hidden="1" x14ac:dyDescent="0.2">
      <c r="A2163" t="s">
        <v>1281</v>
      </c>
      <c r="B2163" t="s">
        <v>3902</v>
      </c>
      <c r="C2163" t="str">
        <f>RT_gsm[[#This Row],[model_rxn]]&amp;"_"&amp;RT_gsm[[#This Row],[Column2]]</f>
        <v>MEVK4_c_FWD</v>
      </c>
      <c r="D2163" t="str">
        <f>_xlfn.XLOOKUP(RT_gsm[[#This Row],[Column3]],SC_enz[name_dir],SC_enz[name_dir],"")</f>
        <v>MEVK4_c_FWD</v>
      </c>
      <c r="E2163" t="str">
        <f>_xlfn.XLOOKUP(RT_gsm[[#This Row],[model_rxn]],sc_gsm[model_rxn],sc_gsm[model_rxn],"")</f>
        <v>MEVK4_c</v>
      </c>
      <c r="F2163" s="3" t="str">
        <f>_xlfn.XLOOKUP(RT_gsm[[#This Row],[Column3]],sc_gsm[Column3],sc_gsm[Column3],"")</f>
        <v>MEVK4_c_FWD</v>
      </c>
      <c r="G2163" s="3" t="str" cm="1">
        <f t="array" ref="G2163">RT_gsm[[#This Row],[model_rxn]]&amp;",r,"&amp;_xlfn.SWITCH(RT_gsm[[#This Row],[Column2]],"REV","lower_bound:-","FWD","upper_bound:")&amp;"1000"</f>
        <v>MEVK4_c,r,upper_bound:1000</v>
      </c>
      <c r="H2163" s="3" t="str">
        <f>_xlfn.XLOOKUP(RT_gsm[[#This Row],[rxn in SC GSM]],sc_gsm[model_rxn],sc_gsm[yeast8.3.4 equation],"")</f>
        <v>(R)-mevalonate[c] + UTP[c] =&gt; (R)-5-phosphomevalonic acid[c] + H+[c] + UDP[c]</v>
      </c>
      <c r="I2163" s="3" t="b">
        <f>_xlfn.XLOOKUP(RT_gsm[[#This Row],[rxn in SC GSM]],sc_gsm[model_rxn],sc_gsm[Column12],"")</f>
        <v>1</v>
      </c>
      <c r="J2163" s="3" t="str">
        <f>IF(RT_gsm[[#This Row],[Column2]]="REV",FIND("&lt;=&gt;",RT_gsm[[#This Row],[Column8]]),"")</f>
        <v/>
      </c>
    </row>
    <row r="2164" spans="1:10" hidden="1" x14ac:dyDescent="0.2">
      <c r="A2164" t="s">
        <v>1988</v>
      </c>
      <c r="B2164" t="s">
        <v>3903</v>
      </c>
      <c r="C2164" t="str">
        <f>RT_gsm[[#This Row],[model_rxn]]&amp;"_"&amp;RT_gsm[[#This Row],[Column2]]</f>
        <v>MEVt_c_e_REV</v>
      </c>
      <c r="D2164" t="str">
        <f>_xlfn.XLOOKUP(RT_gsm[[#This Row],[Column3]],SC_enz[name_dir],SC_enz[name_dir],"")</f>
        <v>MEVt_c_e_REV</v>
      </c>
      <c r="E2164" t="str">
        <f>_xlfn.XLOOKUP(RT_gsm[[#This Row],[model_rxn]],sc_gsm[model_rxn],sc_gsm[model_rxn],"")</f>
        <v>MEVt_c_e</v>
      </c>
      <c r="F2164" s="3" t="str">
        <f>_xlfn.XLOOKUP(RT_gsm[[#This Row],[Column3]],sc_gsm[Column3],sc_gsm[Column3],"")</f>
        <v>MEVt_c_e_REV</v>
      </c>
      <c r="G2164" s="3" t="str" cm="1">
        <f t="array" ref="G2164">RT_gsm[[#This Row],[model_rxn]]&amp;",r,"&amp;_xlfn.SWITCH(RT_gsm[[#This Row],[Column2]],"REV","lower_bound:-","FWD","upper_bound:")&amp;"1000"</f>
        <v>MEVt_c_e,r,lower_bound:-1000</v>
      </c>
      <c r="H2164" s="3" t="str">
        <f>_xlfn.XLOOKUP(RT_gsm[[#This Row],[rxn in SC GSM]],sc_gsm[model_rxn],sc_gsm[yeast8.3.4 equation],"")</f>
        <v>(R)-mevalonate[e] &lt;=&gt; (R)-mevalonate[c]</v>
      </c>
      <c r="I2164" s="3" t="b">
        <f>_xlfn.XLOOKUP(RT_gsm[[#This Row],[rxn in SC GSM]],sc_gsm[model_rxn],sc_gsm[Column12],"")</f>
        <v>1</v>
      </c>
      <c r="J2164" s="3">
        <f>IF(RT_gsm[[#This Row],[Column2]]="REV",FIND("&lt;=&gt;",RT_gsm[[#This Row],[Column8]]),"")</f>
        <v>19</v>
      </c>
    </row>
    <row r="2165" spans="1:10" hidden="1" x14ac:dyDescent="0.2">
      <c r="A2165" t="s">
        <v>1988</v>
      </c>
      <c r="B2165" t="s">
        <v>3902</v>
      </c>
      <c r="C2165" t="str">
        <f>RT_gsm[[#This Row],[model_rxn]]&amp;"_"&amp;RT_gsm[[#This Row],[Column2]]</f>
        <v>MEVt_c_e_FWD</v>
      </c>
      <c r="D2165" t="str">
        <f>_xlfn.XLOOKUP(RT_gsm[[#This Row],[Column3]],SC_enz[name_dir],SC_enz[name_dir],"")</f>
        <v>MEVt_c_e_FWD</v>
      </c>
      <c r="E2165" t="str">
        <f>_xlfn.XLOOKUP(RT_gsm[[#This Row],[model_rxn]],sc_gsm[model_rxn],sc_gsm[model_rxn],"")</f>
        <v>MEVt_c_e</v>
      </c>
      <c r="F2165" s="3" t="str">
        <f>_xlfn.XLOOKUP(RT_gsm[[#This Row],[Column3]],sc_gsm[Column3],sc_gsm[Column3],"")</f>
        <v>MEVt_c_e_FWD</v>
      </c>
      <c r="G2165" s="3" t="str" cm="1">
        <f t="array" ref="G2165">RT_gsm[[#This Row],[model_rxn]]&amp;",r,"&amp;_xlfn.SWITCH(RT_gsm[[#This Row],[Column2]],"REV","lower_bound:-","FWD","upper_bound:")&amp;"1000"</f>
        <v>MEVt_c_e,r,upper_bound:1000</v>
      </c>
      <c r="H2165" s="3" t="str">
        <f>_xlfn.XLOOKUP(RT_gsm[[#This Row],[rxn in SC GSM]],sc_gsm[model_rxn],sc_gsm[yeast8.3.4 equation],"")</f>
        <v>(R)-mevalonate[e] &lt;=&gt; (R)-mevalonate[c]</v>
      </c>
      <c r="I2165" s="3" t="b">
        <f>_xlfn.XLOOKUP(RT_gsm[[#This Row],[rxn in SC GSM]],sc_gsm[model_rxn],sc_gsm[Column12],"")</f>
        <v>1</v>
      </c>
      <c r="J2165" s="3" t="str">
        <f>IF(RT_gsm[[#This Row],[Column2]]="REV",FIND("&lt;=&gt;",RT_gsm[[#This Row],[Column8]]),"")</f>
        <v/>
      </c>
    </row>
    <row r="2166" spans="1:10" hidden="1" x14ac:dyDescent="0.2">
      <c r="A2166" t="s">
        <v>5897</v>
      </c>
      <c r="B2166" t="s">
        <v>3902</v>
      </c>
      <c r="C2166" t="str">
        <f>RT_gsm[[#This Row],[model_rxn]]&amp;"_"&amp;RT_gsm[[#This Row],[Column2]]</f>
        <v>MG2t_c_e_FWD</v>
      </c>
      <c r="D2166" t="str">
        <f>_xlfn.XLOOKUP(RT_gsm[[#This Row],[Column3]],SC_enz[name_dir],SC_enz[name_dir],"")</f>
        <v/>
      </c>
      <c r="E2166" t="str">
        <f>_xlfn.XLOOKUP(RT_gsm[[#This Row],[model_rxn]],sc_gsm[model_rxn],sc_gsm[model_rxn],"")</f>
        <v/>
      </c>
      <c r="F2166" s="3" t="str">
        <f>_xlfn.XLOOKUP(RT_gsm[[#This Row],[Column3]],sc_gsm[Column3],sc_gsm[Column3],"")</f>
        <v/>
      </c>
      <c r="G2166" s="3" t="str" cm="1">
        <f t="array" ref="G2166">RT_gsm[[#This Row],[model_rxn]]&amp;",r,"&amp;_xlfn.SWITCH(RT_gsm[[#This Row],[Column2]],"REV","lower_bound:-","FWD","upper_bound:")&amp;"1000"</f>
        <v>MG2t_c_e,r,upper_bound:1000</v>
      </c>
      <c r="H2166" s="3" t="str">
        <f>_xlfn.XLOOKUP(RT_gsm[[#This Row],[rxn in SC GSM]],sc_gsm[model_rxn],sc_gsm[yeast8.3.4 equation],"")</f>
        <v/>
      </c>
      <c r="I2166" s="3" t="str">
        <f>_xlfn.XLOOKUP(RT_gsm[[#This Row],[rxn in SC GSM]],sc_gsm[model_rxn],sc_gsm[Column12],"")</f>
        <v/>
      </c>
      <c r="J2166" s="3" t="str">
        <f>IF(RT_gsm[[#This Row],[Column2]]="REV",FIND("&lt;=&gt;",RT_gsm[[#This Row],[Column8]]),"")</f>
        <v/>
      </c>
    </row>
    <row r="2167" spans="1:10" hidden="1" x14ac:dyDescent="0.2">
      <c r="A2167" t="s">
        <v>5898</v>
      </c>
      <c r="B2167" t="s">
        <v>3903</v>
      </c>
      <c r="C2167" t="str">
        <f>RT_gsm[[#This Row],[model_rxn]]&amp;"_"&amp;RT_gsm[[#This Row],[Column2]]</f>
        <v>MGCH_m_REV</v>
      </c>
      <c r="D2167" t="str">
        <f>_xlfn.XLOOKUP(RT_gsm[[#This Row],[Column3]],SC_enz[name_dir],SC_enz[name_dir],"")</f>
        <v/>
      </c>
      <c r="E2167" t="str">
        <f>_xlfn.XLOOKUP(RT_gsm[[#This Row],[model_rxn]],sc_gsm[model_rxn],sc_gsm[model_rxn],"")</f>
        <v/>
      </c>
      <c r="F2167" s="3" t="str">
        <f>_xlfn.XLOOKUP(RT_gsm[[#This Row],[Column3]],sc_gsm[Column3],sc_gsm[Column3],"")</f>
        <v/>
      </c>
      <c r="G2167" s="3" t="str" cm="1">
        <f t="array" ref="G2167">RT_gsm[[#This Row],[model_rxn]]&amp;",r,"&amp;_xlfn.SWITCH(RT_gsm[[#This Row],[Column2]],"REV","lower_bound:-","FWD","upper_bound:")&amp;"1000"</f>
        <v>MGCH_m,r,lower_bound:-1000</v>
      </c>
      <c r="H2167" s="3" t="str">
        <f>_xlfn.XLOOKUP(RT_gsm[[#This Row],[rxn in SC GSM]],sc_gsm[model_rxn],sc_gsm[yeast8.3.4 equation],"")</f>
        <v/>
      </c>
      <c r="I2167" s="3" t="str">
        <f>_xlfn.XLOOKUP(RT_gsm[[#This Row],[rxn in SC GSM]],sc_gsm[model_rxn],sc_gsm[Column12],"")</f>
        <v/>
      </c>
      <c r="J2167" s="3" t="e">
        <f>IF(RT_gsm[[#This Row],[Column2]]="REV",FIND("&lt;=&gt;",RT_gsm[[#This Row],[Column8]]),"")</f>
        <v>#VALUE!</v>
      </c>
    </row>
    <row r="2168" spans="1:10" hidden="1" x14ac:dyDescent="0.2">
      <c r="A2168" t="s">
        <v>5898</v>
      </c>
      <c r="B2168" t="s">
        <v>3902</v>
      </c>
      <c r="C2168" t="str">
        <f>RT_gsm[[#This Row],[model_rxn]]&amp;"_"&amp;RT_gsm[[#This Row],[Column2]]</f>
        <v>MGCH_m_FWD</v>
      </c>
      <c r="D2168" t="str">
        <f>_xlfn.XLOOKUP(RT_gsm[[#This Row],[Column3]],SC_enz[name_dir],SC_enz[name_dir],"")</f>
        <v/>
      </c>
      <c r="E2168" t="str">
        <f>_xlfn.XLOOKUP(RT_gsm[[#This Row],[model_rxn]],sc_gsm[model_rxn],sc_gsm[model_rxn],"")</f>
        <v/>
      </c>
      <c r="F2168" s="3" t="str">
        <f>_xlfn.XLOOKUP(RT_gsm[[#This Row],[Column3]],sc_gsm[Column3],sc_gsm[Column3],"")</f>
        <v/>
      </c>
      <c r="G2168" s="3" t="str" cm="1">
        <f t="array" ref="G2168">RT_gsm[[#This Row],[model_rxn]]&amp;",r,"&amp;_xlfn.SWITCH(RT_gsm[[#This Row],[Column2]],"REV","lower_bound:-","FWD","upper_bound:")&amp;"1000"</f>
        <v>MGCH_m,r,upper_bound:1000</v>
      </c>
      <c r="H2168" s="3" t="str">
        <f>_xlfn.XLOOKUP(RT_gsm[[#This Row],[rxn in SC GSM]],sc_gsm[model_rxn],sc_gsm[yeast8.3.4 equation],"")</f>
        <v/>
      </c>
      <c r="I2168" s="3" t="str">
        <f>_xlfn.XLOOKUP(RT_gsm[[#This Row],[rxn in SC GSM]],sc_gsm[model_rxn],sc_gsm[Column12],"")</f>
        <v/>
      </c>
      <c r="J2168" s="3" t="str">
        <f>IF(RT_gsm[[#This Row],[Column2]]="REV",FIND("&lt;=&gt;",RT_gsm[[#This Row],[Column8]]),"")</f>
        <v/>
      </c>
    </row>
    <row r="2169" spans="1:10" hidden="1" x14ac:dyDescent="0.2">
      <c r="A2169" t="s">
        <v>2722</v>
      </c>
      <c r="B2169" t="s">
        <v>3902</v>
      </c>
      <c r="C2169" t="str">
        <f>RT_gsm[[#This Row],[model_rxn]]&amp;"_"&amp;RT_gsm[[#This Row],[Column2]]</f>
        <v>MGSA_c_FWD</v>
      </c>
      <c r="D2169" t="str">
        <f>_xlfn.XLOOKUP(RT_gsm[[#This Row],[Column3]],SC_enz[name_dir],SC_enz[name_dir],"")</f>
        <v>MGSA_c_FWD</v>
      </c>
      <c r="E2169" t="str">
        <f>_xlfn.XLOOKUP(RT_gsm[[#This Row],[model_rxn]],sc_gsm[model_rxn],sc_gsm[model_rxn],"")</f>
        <v>MGSA_c</v>
      </c>
      <c r="F2169" s="3" t="str">
        <f>_xlfn.XLOOKUP(RT_gsm[[#This Row],[Column3]],sc_gsm[Column3],sc_gsm[Column3],"")</f>
        <v>MGSA_c_FWD</v>
      </c>
      <c r="G2169" s="3" t="str" cm="1">
        <f t="array" ref="G2169">RT_gsm[[#This Row],[model_rxn]]&amp;",r,"&amp;_xlfn.SWITCH(RT_gsm[[#This Row],[Column2]],"REV","lower_bound:-","FWD","upper_bound:")&amp;"1000"</f>
        <v>MGSA_c,r,upper_bound:1000</v>
      </c>
      <c r="H2169" s="3" t="str">
        <f>_xlfn.XLOOKUP(RT_gsm[[#This Row],[rxn in SC GSM]],sc_gsm[model_rxn],sc_gsm[yeast8.3.4 equation],"")</f>
        <v>dihydroxyacetone phosphate[c] =&gt; methylglyoxal[c] + phosphate[c]</v>
      </c>
      <c r="I2169" s="3" t="b">
        <f>_xlfn.XLOOKUP(RT_gsm[[#This Row],[rxn in SC GSM]],sc_gsm[model_rxn],sc_gsm[Column12],"")</f>
        <v>1</v>
      </c>
      <c r="J2169" s="3" t="str">
        <f>IF(RT_gsm[[#This Row],[Column2]]="REV",FIND("&lt;=&gt;",RT_gsm[[#This Row],[Column8]]),"")</f>
        <v/>
      </c>
    </row>
    <row r="2170" spans="1:10" hidden="1" x14ac:dyDescent="0.2">
      <c r="A2170" t="s">
        <v>178</v>
      </c>
      <c r="B2170" t="s">
        <v>3902</v>
      </c>
      <c r="C2170" t="str">
        <f>RT_gsm[[#This Row],[model_rxn]]&amp;"_"&amp;RT_gsm[[#This Row],[Column2]]</f>
        <v>MHPGLUT_c_FWD</v>
      </c>
      <c r="D2170" t="str">
        <f>_xlfn.XLOOKUP(RT_gsm[[#This Row],[Column3]],SC_enz[name_dir],SC_enz[name_dir],"")</f>
        <v>MHPGLUT_c_FWD</v>
      </c>
      <c r="E2170" t="str">
        <f>_xlfn.XLOOKUP(RT_gsm[[#This Row],[model_rxn]],sc_gsm[model_rxn],sc_gsm[model_rxn],"")</f>
        <v>MHPGLUT_c</v>
      </c>
      <c r="F2170" s="3" t="str">
        <f>_xlfn.XLOOKUP(RT_gsm[[#This Row],[Column3]],sc_gsm[Column3],sc_gsm[Column3],"")</f>
        <v>MHPGLUT_c_FWD</v>
      </c>
      <c r="G2170" s="3" t="str" cm="1">
        <f t="array" ref="G2170">RT_gsm[[#This Row],[model_rxn]]&amp;",r,"&amp;_xlfn.SWITCH(RT_gsm[[#This Row],[Column2]],"REV","lower_bound:-","FWD","upper_bound:")&amp;"1000"</f>
        <v>MHPGLUT_c,r,upper_bound:1000</v>
      </c>
      <c r="H2170" s="3" t="str">
        <f>_xlfn.XLOOKUP(RT_gsm[[#This Row],[rxn in SC GSM]],sc_gsm[model_rxn],sc_gsm[yeast8.3.4 equation],"")</f>
        <v>5-methyltetrahydropteroyltri-L-glutamic acid[c] + L-homocysteine[c] =&gt; L-methionine[c] + tetrahydropteroyltri-L-glutamic acid[c]</v>
      </c>
      <c r="I2170" s="3" t="b">
        <f>_xlfn.XLOOKUP(RT_gsm[[#This Row],[rxn in SC GSM]],sc_gsm[model_rxn],sc_gsm[Column12],"")</f>
        <v>1</v>
      </c>
      <c r="J2170" s="3" t="str">
        <f>IF(RT_gsm[[#This Row],[Column2]]="REV",FIND("&lt;=&gt;",RT_gsm[[#This Row],[Column8]]),"")</f>
        <v/>
      </c>
    </row>
    <row r="2171" spans="1:10" hidden="1" x14ac:dyDescent="0.2">
      <c r="A2171" t="s">
        <v>2424</v>
      </c>
      <c r="B2171" t="s">
        <v>3903</v>
      </c>
      <c r="C2171" t="str">
        <f>RT_gsm[[#This Row],[model_rxn]]&amp;"_"&amp;RT_gsm[[#This Row],[Column2]]</f>
        <v>MI13456Pt_c_n_REV</v>
      </c>
      <c r="D2171" t="str">
        <f>_xlfn.XLOOKUP(RT_gsm[[#This Row],[Column3]],SC_enz[name_dir],SC_enz[name_dir],"")</f>
        <v>MI13456Pt_c_n_REV</v>
      </c>
      <c r="E2171" t="str">
        <f>_xlfn.XLOOKUP(RT_gsm[[#This Row],[model_rxn]],sc_gsm[model_rxn],sc_gsm[model_rxn],"")</f>
        <v>MI13456Pt_c_n</v>
      </c>
      <c r="F2171" s="3" t="str">
        <f>_xlfn.XLOOKUP(RT_gsm[[#This Row],[Column3]],sc_gsm[Column3],sc_gsm[Column3],"")</f>
        <v>MI13456Pt_c_n_REV</v>
      </c>
      <c r="G2171" s="3" t="str" cm="1">
        <f t="array" ref="G2171">RT_gsm[[#This Row],[model_rxn]]&amp;",r,"&amp;_xlfn.SWITCH(RT_gsm[[#This Row],[Column2]],"REV","lower_bound:-","FWD","upper_bound:")&amp;"1000"</f>
        <v>MI13456Pt_c_n,r,lower_bound:-1000</v>
      </c>
      <c r="H2171" s="3" t="str">
        <f>_xlfn.XLOOKUP(RT_gsm[[#This Row],[rxn in SC GSM]],sc_gsm[model_rxn],sc_gsm[yeast8.3.4 equation],"")</f>
        <v>myo-inositol 1,3,4,5,6-pentakisphosphate[c] &lt;=&gt; myo-inositol 1,3,4,5,6-pentakisphosphate[n]</v>
      </c>
      <c r="I2171" s="3" t="b">
        <f>_xlfn.XLOOKUP(RT_gsm[[#This Row],[rxn in SC GSM]],sc_gsm[model_rxn],sc_gsm[Column12],"")</f>
        <v>1</v>
      </c>
      <c r="J2171" s="3">
        <f>IF(RT_gsm[[#This Row],[Column2]]="REV",FIND("&lt;=&gt;",RT_gsm[[#This Row],[Column8]]),"")</f>
        <v>45</v>
      </c>
    </row>
    <row r="2172" spans="1:10" hidden="1" x14ac:dyDescent="0.2">
      <c r="A2172" t="s">
        <v>2424</v>
      </c>
      <c r="B2172" t="s">
        <v>3902</v>
      </c>
      <c r="C2172" t="str">
        <f>RT_gsm[[#This Row],[model_rxn]]&amp;"_"&amp;RT_gsm[[#This Row],[Column2]]</f>
        <v>MI13456Pt_c_n_FWD</v>
      </c>
      <c r="D2172" t="str">
        <f>_xlfn.XLOOKUP(RT_gsm[[#This Row],[Column3]],SC_enz[name_dir],SC_enz[name_dir],"")</f>
        <v>MI13456Pt_c_n_FWD</v>
      </c>
      <c r="E2172" t="str">
        <f>_xlfn.XLOOKUP(RT_gsm[[#This Row],[model_rxn]],sc_gsm[model_rxn],sc_gsm[model_rxn],"")</f>
        <v>MI13456Pt_c_n</v>
      </c>
      <c r="F2172" s="3" t="str">
        <f>_xlfn.XLOOKUP(RT_gsm[[#This Row],[Column3]],sc_gsm[Column3],sc_gsm[Column3],"")</f>
        <v>MI13456Pt_c_n_FWD</v>
      </c>
      <c r="G2172" s="3" t="str" cm="1">
        <f t="array" ref="G2172">RT_gsm[[#This Row],[model_rxn]]&amp;",r,"&amp;_xlfn.SWITCH(RT_gsm[[#This Row],[Column2]],"REV","lower_bound:-","FWD","upper_bound:")&amp;"1000"</f>
        <v>MI13456Pt_c_n,r,upper_bound:1000</v>
      </c>
      <c r="H2172" s="3" t="str">
        <f>_xlfn.XLOOKUP(RT_gsm[[#This Row],[rxn in SC GSM]],sc_gsm[model_rxn],sc_gsm[yeast8.3.4 equation],"")</f>
        <v>myo-inositol 1,3,4,5,6-pentakisphosphate[c] &lt;=&gt; myo-inositol 1,3,4,5,6-pentakisphosphate[n]</v>
      </c>
      <c r="I2172" s="3" t="b">
        <f>_xlfn.XLOOKUP(RT_gsm[[#This Row],[rxn in SC GSM]],sc_gsm[model_rxn],sc_gsm[Column12],"")</f>
        <v>1</v>
      </c>
      <c r="J2172" s="3" t="str">
        <f>IF(RT_gsm[[#This Row],[Column2]]="REV",FIND("&lt;=&gt;",RT_gsm[[#This Row],[Column8]]),"")</f>
        <v/>
      </c>
    </row>
    <row r="2173" spans="1:10" hidden="1" x14ac:dyDescent="0.2">
      <c r="A2173" t="s">
        <v>5901</v>
      </c>
      <c r="B2173" t="s">
        <v>3903</v>
      </c>
      <c r="C2173" t="str">
        <f>RT_gsm[[#This Row],[model_rxn]]&amp;"_"&amp;RT_gsm[[#This Row],[Column2]]</f>
        <v>MI134PPH_c_REV</v>
      </c>
      <c r="D2173" t="str">
        <f>_xlfn.XLOOKUP(RT_gsm[[#This Row],[Column3]],SC_enz[name_dir],SC_enz[name_dir],"")</f>
        <v/>
      </c>
      <c r="E2173" t="str">
        <f>_xlfn.XLOOKUP(RT_gsm[[#This Row],[model_rxn]],sc_gsm[model_rxn],sc_gsm[model_rxn],"")</f>
        <v/>
      </c>
      <c r="F2173" s="3" t="str">
        <f>_xlfn.XLOOKUP(RT_gsm[[#This Row],[Column3]],sc_gsm[Column3],sc_gsm[Column3],"")</f>
        <v/>
      </c>
      <c r="G2173" s="3" t="str" cm="1">
        <f t="array" ref="G2173">RT_gsm[[#This Row],[model_rxn]]&amp;",r,"&amp;_xlfn.SWITCH(RT_gsm[[#This Row],[Column2]],"REV","lower_bound:-","FWD","upper_bound:")&amp;"1000"</f>
        <v>MI134PPH_c,r,lower_bound:-1000</v>
      </c>
      <c r="H2173" s="3" t="str">
        <f>_xlfn.XLOOKUP(RT_gsm[[#This Row],[rxn in SC GSM]],sc_gsm[model_rxn],sc_gsm[yeast8.3.4 equation],"")</f>
        <v/>
      </c>
      <c r="I2173" s="3" t="str">
        <f>_xlfn.XLOOKUP(RT_gsm[[#This Row],[rxn in SC GSM]],sc_gsm[model_rxn],sc_gsm[Column12],"")</f>
        <v/>
      </c>
      <c r="J2173" s="3" t="e">
        <f>IF(RT_gsm[[#This Row],[Column2]]="REV",FIND("&lt;=&gt;",RT_gsm[[#This Row],[Column8]]),"")</f>
        <v>#VALUE!</v>
      </c>
    </row>
    <row r="2174" spans="1:10" hidden="1" x14ac:dyDescent="0.2">
      <c r="A2174" t="s">
        <v>5901</v>
      </c>
      <c r="B2174" t="s">
        <v>3902</v>
      </c>
      <c r="C2174" t="str">
        <f>RT_gsm[[#This Row],[model_rxn]]&amp;"_"&amp;RT_gsm[[#This Row],[Column2]]</f>
        <v>MI134PPH_c_FWD</v>
      </c>
      <c r="D2174" t="str">
        <f>_xlfn.XLOOKUP(RT_gsm[[#This Row],[Column3]],SC_enz[name_dir],SC_enz[name_dir],"")</f>
        <v/>
      </c>
      <c r="E2174" t="str">
        <f>_xlfn.XLOOKUP(RT_gsm[[#This Row],[model_rxn]],sc_gsm[model_rxn],sc_gsm[model_rxn],"")</f>
        <v/>
      </c>
      <c r="F2174" s="3" t="str">
        <f>_xlfn.XLOOKUP(RT_gsm[[#This Row],[Column3]],sc_gsm[Column3],sc_gsm[Column3],"")</f>
        <v/>
      </c>
      <c r="G2174" s="3" t="str" cm="1">
        <f t="array" ref="G2174">RT_gsm[[#This Row],[model_rxn]]&amp;",r,"&amp;_xlfn.SWITCH(RT_gsm[[#This Row],[Column2]],"REV","lower_bound:-","FWD","upper_bound:")&amp;"1000"</f>
        <v>MI134PPH_c,r,upper_bound:1000</v>
      </c>
      <c r="H2174" s="3" t="str">
        <f>_xlfn.XLOOKUP(RT_gsm[[#This Row],[rxn in SC GSM]],sc_gsm[model_rxn],sc_gsm[yeast8.3.4 equation],"")</f>
        <v/>
      </c>
      <c r="I2174" s="3" t="str">
        <f>_xlfn.XLOOKUP(RT_gsm[[#This Row],[rxn in SC GSM]],sc_gsm[model_rxn],sc_gsm[Column12],"")</f>
        <v/>
      </c>
      <c r="J2174" s="3" t="str">
        <f>IF(RT_gsm[[#This Row],[Column2]]="REV",FIND("&lt;=&gt;",RT_gsm[[#This Row],[Column8]]),"")</f>
        <v/>
      </c>
    </row>
    <row r="2175" spans="1:10" hidden="1" x14ac:dyDescent="0.2">
      <c r="A2175" t="s">
        <v>1285</v>
      </c>
      <c r="B2175" t="s">
        <v>3902</v>
      </c>
      <c r="C2175" t="str">
        <f>RT_gsm[[#This Row],[model_rxn]]&amp;"_"&amp;RT_gsm[[#This Row],[Column2]]</f>
        <v>MI1PP_c_FWD</v>
      </c>
      <c r="D2175" t="str">
        <f>_xlfn.XLOOKUP(RT_gsm[[#This Row],[Column3]],SC_enz[name_dir],SC_enz[name_dir],"")</f>
        <v>MI1PP_c_FWD</v>
      </c>
      <c r="E2175" t="str">
        <f>_xlfn.XLOOKUP(RT_gsm[[#This Row],[model_rxn]],sc_gsm[model_rxn],sc_gsm[model_rxn],"")</f>
        <v>MI1PP_c</v>
      </c>
      <c r="F2175" s="3" t="str">
        <f>_xlfn.XLOOKUP(RT_gsm[[#This Row],[Column3]],sc_gsm[Column3],sc_gsm[Column3],"")</f>
        <v>MI1PP_c_FWD</v>
      </c>
      <c r="G2175" s="3" t="str" cm="1">
        <f t="array" ref="G2175">RT_gsm[[#This Row],[model_rxn]]&amp;",r,"&amp;_xlfn.SWITCH(RT_gsm[[#This Row],[Column2]],"REV","lower_bound:-","FWD","upper_bound:")&amp;"1000"</f>
        <v>MI1PP_c,r,upper_bound:1000</v>
      </c>
      <c r="H2175" s="3" t="str">
        <f>_xlfn.XLOOKUP(RT_gsm[[#This Row],[rxn in SC GSM]],sc_gsm[model_rxn],sc_gsm[yeast8.3.4 equation],"")</f>
        <v>1D-myo-inositol 1-phosphate[c] + H2O[c] =&gt; myo-inositol[c] + phosphate[c]</v>
      </c>
      <c r="I2175" s="3" t="b">
        <f>_xlfn.XLOOKUP(RT_gsm[[#This Row],[rxn in SC GSM]],sc_gsm[model_rxn],sc_gsm[Column12],"")</f>
        <v>1</v>
      </c>
      <c r="J2175" s="3" t="str">
        <f>IF(RT_gsm[[#This Row],[Column2]]="REV",FIND("&lt;=&gt;",RT_gsm[[#This Row],[Column8]]),"")</f>
        <v/>
      </c>
    </row>
    <row r="2176" spans="1:10" hidden="1" x14ac:dyDescent="0.2">
      <c r="A2176" t="s">
        <v>2425</v>
      </c>
      <c r="B2176" t="s">
        <v>3903</v>
      </c>
      <c r="C2176" t="str">
        <f>RT_gsm[[#This Row],[model_rxn]]&amp;"_"&amp;RT_gsm[[#This Row],[Column2]]</f>
        <v>MI1Pt_c_r_REV</v>
      </c>
      <c r="D2176" t="str">
        <f>_xlfn.XLOOKUP(RT_gsm[[#This Row],[Column3]],SC_enz[name_dir],SC_enz[name_dir],"")</f>
        <v>MI1Pt_c_r_REV</v>
      </c>
      <c r="E2176" t="str">
        <f>_xlfn.XLOOKUP(RT_gsm[[#This Row],[model_rxn]],sc_gsm[model_rxn],sc_gsm[model_rxn],"")</f>
        <v>MI1Pt_c_r</v>
      </c>
      <c r="F2176" s="3" t="str">
        <f>_xlfn.XLOOKUP(RT_gsm[[#This Row],[Column3]],sc_gsm[Column3],sc_gsm[Column3],"")</f>
        <v>MI1Pt_c_r_REV</v>
      </c>
      <c r="G2176" s="3" t="str" cm="1">
        <f t="array" ref="G2176">RT_gsm[[#This Row],[model_rxn]]&amp;",r,"&amp;_xlfn.SWITCH(RT_gsm[[#This Row],[Column2]],"REV","lower_bound:-","FWD","upper_bound:")&amp;"1000"</f>
        <v>MI1Pt_c_r,r,lower_bound:-1000</v>
      </c>
      <c r="H2176" s="3" t="str">
        <f>_xlfn.XLOOKUP(RT_gsm[[#This Row],[rxn in SC GSM]],sc_gsm[model_rxn],sc_gsm[yeast8.3.4 equation],"")</f>
        <v>1D-myo-inositol 1-phosphate[er] &lt;=&gt; 1D-myo-inositol 1-phosphate[c]</v>
      </c>
      <c r="I2176" s="3" t="b">
        <f>_xlfn.XLOOKUP(RT_gsm[[#This Row],[rxn in SC GSM]],sc_gsm[model_rxn],sc_gsm[Column12],"")</f>
        <v>1</v>
      </c>
      <c r="J2176" s="3">
        <f>IF(RT_gsm[[#This Row],[Column2]]="REV",FIND("&lt;=&gt;",RT_gsm[[#This Row],[Column8]]),"")</f>
        <v>33</v>
      </c>
    </row>
    <row r="2177" spans="1:10" hidden="1" x14ac:dyDescent="0.2">
      <c r="A2177" t="s">
        <v>2425</v>
      </c>
      <c r="B2177" t="s">
        <v>3902</v>
      </c>
      <c r="C2177" t="str">
        <f>RT_gsm[[#This Row],[model_rxn]]&amp;"_"&amp;RT_gsm[[#This Row],[Column2]]</f>
        <v>MI1Pt_c_r_FWD</v>
      </c>
      <c r="D2177" t="str">
        <f>_xlfn.XLOOKUP(RT_gsm[[#This Row],[Column3]],SC_enz[name_dir],SC_enz[name_dir],"")</f>
        <v>MI1Pt_c_r_FWD</v>
      </c>
      <c r="E2177" t="str">
        <f>_xlfn.XLOOKUP(RT_gsm[[#This Row],[model_rxn]],sc_gsm[model_rxn],sc_gsm[model_rxn],"")</f>
        <v>MI1Pt_c_r</v>
      </c>
      <c r="F2177" s="3" t="str">
        <f>_xlfn.XLOOKUP(RT_gsm[[#This Row],[Column3]],sc_gsm[Column3],sc_gsm[Column3],"")</f>
        <v>MI1Pt_c_r_FWD</v>
      </c>
      <c r="G2177" s="3" t="str" cm="1">
        <f t="array" ref="G2177">RT_gsm[[#This Row],[model_rxn]]&amp;",r,"&amp;_xlfn.SWITCH(RT_gsm[[#This Row],[Column2]],"REV","lower_bound:-","FWD","upper_bound:")&amp;"1000"</f>
        <v>MI1Pt_c_r,r,upper_bound:1000</v>
      </c>
      <c r="H2177" s="3" t="str">
        <f>_xlfn.XLOOKUP(RT_gsm[[#This Row],[rxn in SC GSM]],sc_gsm[model_rxn],sc_gsm[yeast8.3.4 equation],"")</f>
        <v>1D-myo-inositol 1-phosphate[er] &lt;=&gt; 1D-myo-inositol 1-phosphate[c]</v>
      </c>
      <c r="I2177" s="3" t="b">
        <f>_xlfn.XLOOKUP(RT_gsm[[#This Row],[rxn in SC GSM]],sc_gsm[model_rxn],sc_gsm[Column12],"")</f>
        <v>1</v>
      </c>
      <c r="J2177" s="3" t="str">
        <f>IF(RT_gsm[[#This Row],[Column2]]="REV",FIND("&lt;=&gt;",RT_gsm[[#This Row],[Column8]]),"")</f>
        <v/>
      </c>
    </row>
    <row r="2178" spans="1:10" hidden="1" x14ac:dyDescent="0.2">
      <c r="A2178" t="s">
        <v>3344</v>
      </c>
      <c r="B2178" t="s">
        <v>3903</v>
      </c>
      <c r="C2178" t="str">
        <f>RT_gsm[[#This Row],[model_rxn]]&amp;"_"&amp;RT_gsm[[#This Row],[Column2]]</f>
        <v>MIP2Ct_g_r_REV</v>
      </c>
      <c r="D2178" t="str">
        <f>_xlfn.XLOOKUP(RT_gsm[[#This Row],[Column3]],SC_enz[name_dir],SC_enz[name_dir],"")</f>
        <v>MIP2Ct_g_r_REV</v>
      </c>
      <c r="E2178" t="str">
        <f>_xlfn.XLOOKUP(RT_gsm[[#This Row],[model_rxn]],sc_gsm[model_rxn],sc_gsm[model_rxn],"")</f>
        <v>MIP2Ct_g_r</v>
      </c>
      <c r="F2178" s="3" t="str">
        <f>_xlfn.XLOOKUP(RT_gsm[[#This Row],[Column3]],sc_gsm[Column3],sc_gsm[Column3],"")</f>
        <v>MIP2Ct_g_r_REV</v>
      </c>
      <c r="G2178" s="3" t="str" cm="1">
        <f t="array" ref="G2178">RT_gsm[[#This Row],[model_rxn]]&amp;",r,"&amp;_xlfn.SWITCH(RT_gsm[[#This Row],[Column2]],"REV","lower_bound:-","FWD","upper_bound:")&amp;"1000"</f>
        <v>MIP2Ct_g_r,r,lower_bound:-1000</v>
      </c>
      <c r="H2178" s="3" t="str">
        <f>_xlfn.XLOOKUP(RT_gsm[[#This Row],[rxn in SC GSM]],sc_gsm[model_rxn],sc_gsm[yeast8.3.4 equation],"")</f>
        <v>inositol phosphomannosylinositol phosphoceramide A (C24)[g] &lt;=&gt; inositol phosphomannosylinositol phosphoceramide A (C24)[er]</v>
      </c>
      <c r="I2178" s="3" t="b">
        <f>_xlfn.XLOOKUP(RT_gsm[[#This Row],[rxn in SC GSM]],sc_gsm[model_rxn],sc_gsm[Column12],"")</f>
        <v>1</v>
      </c>
      <c r="J2178" s="3">
        <f>IF(RT_gsm[[#This Row],[Column2]]="REV",FIND("&lt;=&gt;",RT_gsm[[#This Row],[Column8]]),"")</f>
        <v>61</v>
      </c>
    </row>
    <row r="2179" spans="1:10" hidden="1" x14ac:dyDescent="0.2">
      <c r="A2179" t="s">
        <v>3344</v>
      </c>
      <c r="B2179" t="s">
        <v>3902</v>
      </c>
      <c r="C2179" t="str">
        <f>RT_gsm[[#This Row],[model_rxn]]&amp;"_"&amp;RT_gsm[[#This Row],[Column2]]</f>
        <v>MIP2Ct_g_r_FWD</v>
      </c>
      <c r="D2179" t="str">
        <f>_xlfn.XLOOKUP(RT_gsm[[#This Row],[Column3]],SC_enz[name_dir],SC_enz[name_dir],"")</f>
        <v>MIP2Ct_g_r_FWD</v>
      </c>
      <c r="E2179" t="str">
        <f>_xlfn.XLOOKUP(RT_gsm[[#This Row],[model_rxn]],sc_gsm[model_rxn],sc_gsm[model_rxn],"")</f>
        <v>MIP2Ct_g_r</v>
      </c>
      <c r="F2179" s="3" t="str">
        <f>_xlfn.XLOOKUP(RT_gsm[[#This Row],[Column3]],sc_gsm[Column3],sc_gsm[Column3],"")</f>
        <v>MIP2Ct_g_r_FWD</v>
      </c>
      <c r="G2179" s="3" t="str" cm="1">
        <f t="array" ref="G2179">RT_gsm[[#This Row],[model_rxn]]&amp;",r,"&amp;_xlfn.SWITCH(RT_gsm[[#This Row],[Column2]],"REV","lower_bound:-","FWD","upper_bound:")&amp;"1000"</f>
        <v>MIP2Ct_g_r,r,upper_bound:1000</v>
      </c>
      <c r="H2179" s="3" t="str">
        <f>_xlfn.XLOOKUP(RT_gsm[[#This Row],[rxn in SC GSM]],sc_gsm[model_rxn],sc_gsm[yeast8.3.4 equation],"")</f>
        <v>inositol phosphomannosylinositol phosphoceramide A (C24)[g] &lt;=&gt; inositol phosphomannosylinositol phosphoceramide A (C24)[er]</v>
      </c>
      <c r="I2179" s="3" t="b">
        <f>_xlfn.XLOOKUP(RT_gsm[[#This Row],[rxn in SC GSM]],sc_gsm[model_rxn],sc_gsm[Column12],"")</f>
        <v>1</v>
      </c>
      <c r="J2179" s="3" t="str">
        <f>IF(RT_gsm[[#This Row],[Column2]]="REV",FIND("&lt;=&gt;",RT_gsm[[#This Row],[Column8]]),"")</f>
        <v/>
      </c>
    </row>
    <row r="2180" spans="1:10" hidden="1" x14ac:dyDescent="0.2">
      <c r="A2180" t="s">
        <v>3864</v>
      </c>
      <c r="B2180" t="s">
        <v>3902</v>
      </c>
      <c r="C2180" t="str">
        <f>RT_gsm[[#This Row],[model_rxn]]&amp;"_"&amp;RT_gsm[[#This Row],[Column2]]</f>
        <v>MIPCS_g_FWD</v>
      </c>
      <c r="D2180" t="str">
        <f>_xlfn.XLOOKUP(RT_gsm[[#This Row],[Column3]],SC_enz[name_dir],SC_enz[name_dir],"")</f>
        <v>MIPCS_g_FWD</v>
      </c>
      <c r="E2180" t="str">
        <f>_xlfn.XLOOKUP(RT_gsm[[#This Row],[model_rxn]],sc_gsm[model_rxn],sc_gsm[model_rxn],"")</f>
        <v>MIPCS_g</v>
      </c>
      <c r="F2180" s="3" t="str">
        <f>_xlfn.XLOOKUP(RT_gsm[[#This Row],[Column3]],sc_gsm[Column3],sc_gsm[Column3],"")</f>
        <v>MIPCS_g_FWD</v>
      </c>
      <c r="G2180" s="3" t="str" cm="1">
        <f t="array" ref="G2180">RT_gsm[[#This Row],[model_rxn]]&amp;",r,"&amp;_xlfn.SWITCH(RT_gsm[[#This Row],[Column2]],"REV","lower_bound:-","FWD","upper_bound:")&amp;"1000"</f>
        <v>MIPCS_g,r,upper_bound:1000</v>
      </c>
      <c r="H2180" s="3" t="str">
        <f>_xlfn.XLOOKUP(RT_gsm[[#This Row],[rxn in SC GSM]],sc_gsm[model_rxn],sc_gsm[yeast8.3.4 equation],"")</f>
        <v>GDP-alpha-D-mannose[g] + inositol-P-ceramide A (C24)[g] =&gt; GDP[g] + mannosylinositol phosphorylceramide A (C24)[g]</v>
      </c>
      <c r="I2180" s="3" t="b">
        <f>_xlfn.XLOOKUP(RT_gsm[[#This Row],[rxn in SC GSM]],sc_gsm[model_rxn],sc_gsm[Column12],"")</f>
        <v>0</v>
      </c>
      <c r="J2180" s="3" t="str">
        <f>IF(RT_gsm[[#This Row],[Column2]]="REV",FIND("&lt;=&gt;",RT_gsm[[#This Row],[Column8]]),"")</f>
        <v/>
      </c>
    </row>
    <row r="2181" spans="1:10" hidden="1" x14ac:dyDescent="0.2">
      <c r="A2181" t="s">
        <v>3343</v>
      </c>
      <c r="B2181" t="s">
        <v>3903</v>
      </c>
      <c r="C2181" t="str">
        <f>RT_gsm[[#This Row],[model_rxn]]&amp;"_"&amp;RT_gsm[[#This Row],[Column2]]</f>
        <v>MIPCt_g_r_REV</v>
      </c>
      <c r="D2181" t="str">
        <f>_xlfn.XLOOKUP(RT_gsm[[#This Row],[Column3]],SC_enz[name_dir],SC_enz[name_dir],"")</f>
        <v>MIPCt_g_r_REV</v>
      </c>
      <c r="E2181" t="str">
        <f>_xlfn.XLOOKUP(RT_gsm[[#This Row],[model_rxn]],sc_gsm[model_rxn],sc_gsm[model_rxn],"")</f>
        <v>MIPCt_g_r</v>
      </c>
      <c r="F2181" s="3" t="str">
        <f>_xlfn.XLOOKUP(RT_gsm[[#This Row],[Column3]],sc_gsm[Column3],sc_gsm[Column3],"")</f>
        <v>MIPCt_g_r_REV</v>
      </c>
      <c r="G2181" s="3" t="str" cm="1">
        <f t="array" ref="G2181">RT_gsm[[#This Row],[model_rxn]]&amp;",r,"&amp;_xlfn.SWITCH(RT_gsm[[#This Row],[Column2]],"REV","lower_bound:-","FWD","upper_bound:")&amp;"1000"</f>
        <v>MIPCt_g_r,r,lower_bound:-1000</v>
      </c>
      <c r="H2181" s="3" t="str">
        <f>_xlfn.XLOOKUP(RT_gsm[[#This Row],[rxn in SC GSM]],sc_gsm[model_rxn],sc_gsm[yeast8.3.4 equation],"")</f>
        <v>mannosylinositol phosphorylceramide A (C24)[g] &lt;=&gt; mannosylinositol phosphorylceramide A (C24)[er]</v>
      </c>
      <c r="I2181" s="3" t="b">
        <f>_xlfn.XLOOKUP(RT_gsm[[#This Row],[rxn in SC GSM]],sc_gsm[model_rxn],sc_gsm[Column12],"")</f>
        <v>1</v>
      </c>
      <c r="J2181" s="3">
        <f>IF(RT_gsm[[#This Row],[Column2]]="REV",FIND("&lt;=&gt;",RT_gsm[[#This Row],[Column8]]),"")</f>
        <v>48</v>
      </c>
    </row>
    <row r="2182" spans="1:10" hidden="1" x14ac:dyDescent="0.2">
      <c r="A2182" t="s">
        <v>3343</v>
      </c>
      <c r="B2182" t="s">
        <v>3902</v>
      </c>
      <c r="C2182" t="str">
        <f>RT_gsm[[#This Row],[model_rxn]]&amp;"_"&amp;RT_gsm[[#This Row],[Column2]]</f>
        <v>MIPCt_g_r_FWD</v>
      </c>
      <c r="D2182" t="str">
        <f>_xlfn.XLOOKUP(RT_gsm[[#This Row],[Column3]],SC_enz[name_dir],SC_enz[name_dir],"")</f>
        <v>MIPCt_g_r_FWD</v>
      </c>
      <c r="E2182" t="str">
        <f>_xlfn.XLOOKUP(RT_gsm[[#This Row],[model_rxn]],sc_gsm[model_rxn],sc_gsm[model_rxn],"")</f>
        <v>MIPCt_g_r</v>
      </c>
      <c r="F2182" s="3" t="str">
        <f>_xlfn.XLOOKUP(RT_gsm[[#This Row],[Column3]],sc_gsm[Column3],sc_gsm[Column3],"")</f>
        <v>MIPCt_g_r_FWD</v>
      </c>
      <c r="G2182" s="3" t="str" cm="1">
        <f t="array" ref="G2182">RT_gsm[[#This Row],[model_rxn]]&amp;",r,"&amp;_xlfn.SWITCH(RT_gsm[[#This Row],[Column2]],"REV","lower_bound:-","FWD","upper_bound:")&amp;"1000"</f>
        <v>MIPCt_g_r,r,upper_bound:1000</v>
      </c>
      <c r="H2182" s="3" t="str">
        <f>_xlfn.XLOOKUP(RT_gsm[[#This Row],[rxn in SC GSM]],sc_gsm[model_rxn],sc_gsm[yeast8.3.4 equation],"")</f>
        <v>mannosylinositol phosphorylceramide A (C24)[g] &lt;=&gt; mannosylinositol phosphorylceramide A (C24)[er]</v>
      </c>
      <c r="I2182" s="3" t="b">
        <f>_xlfn.XLOOKUP(RT_gsm[[#This Row],[rxn in SC GSM]],sc_gsm[model_rxn],sc_gsm[Column12],"")</f>
        <v>1</v>
      </c>
      <c r="J2182" s="3" t="str">
        <f>IF(RT_gsm[[#This Row],[Column2]]="REV",FIND("&lt;=&gt;",RT_gsm[[#This Row],[Column8]]),"")</f>
        <v/>
      </c>
    </row>
    <row r="2183" spans="1:10" hidden="1" x14ac:dyDescent="0.2">
      <c r="A2183" t="s">
        <v>5910</v>
      </c>
      <c r="B2183" t="s">
        <v>3902</v>
      </c>
      <c r="C2183" t="str">
        <f>RT_gsm[[#This Row],[model_rxn]]&amp;"_"&amp;RT_gsm[[#This Row],[Column2]]</f>
        <v>MN2t_c_e_FWD</v>
      </c>
      <c r="D2183" t="str">
        <f>_xlfn.XLOOKUP(RT_gsm[[#This Row],[Column3]],SC_enz[name_dir],SC_enz[name_dir],"")</f>
        <v/>
      </c>
      <c r="E2183" t="str">
        <f>_xlfn.XLOOKUP(RT_gsm[[#This Row],[model_rxn]],sc_gsm[model_rxn],sc_gsm[model_rxn],"")</f>
        <v/>
      </c>
      <c r="F2183" s="3" t="str">
        <f>_xlfn.XLOOKUP(RT_gsm[[#This Row],[Column3]],sc_gsm[Column3],sc_gsm[Column3],"")</f>
        <v/>
      </c>
      <c r="G2183" s="3" t="str" cm="1">
        <f t="array" ref="G2183">RT_gsm[[#This Row],[model_rxn]]&amp;",r,"&amp;_xlfn.SWITCH(RT_gsm[[#This Row],[Column2]],"REV","lower_bound:-","FWD","upper_bound:")&amp;"1000"</f>
        <v>MN2t_c_e,r,upper_bound:1000</v>
      </c>
      <c r="H2183" s="3" t="str">
        <f>_xlfn.XLOOKUP(RT_gsm[[#This Row],[rxn in SC GSM]],sc_gsm[model_rxn],sc_gsm[yeast8.3.4 equation],"")</f>
        <v/>
      </c>
      <c r="I2183" s="3" t="str">
        <f>_xlfn.XLOOKUP(RT_gsm[[#This Row],[rxn in SC GSM]],sc_gsm[model_rxn],sc_gsm[Column12],"")</f>
        <v/>
      </c>
      <c r="J2183" s="3" t="str">
        <f>IF(RT_gsm[[#This Row],[Column2]]="REV",FIND("&lt;=&gt;",RT_gsm[[#This Row],[Column8]]),"")</f>
        <v/>
      </c>
    </row>
    <row r="2184" spans="1:10" hidden="1" x14ac:dyDescent="0.2">
      <c r="A2184" t="s">
        <v>5911</v>
      </c>
      <c r="B2184" t="s">
        <v>3902</v>
      </c>
      <c r="C2184" t="str">
        <f>RT_gsm[[#This Row],[model_rxn]]&amp;"_"&amp;RT_gsm[[#This Row],[Column2]]</f>
        <v>MOBDt_c_e_FWD</v>
      </c>
      <c r="D2184" t="str">
        <f>_xlfn.XLOOKUP(RT_gsm[[#This Row],[Column3]],SC_enz[name_dir],SC_enz[name_dir],"")</f>
        <v/>
      </c>
      <c r="E2184" t="str">
        <f>_xlfn.XLOOKUP(RT_gsm[[#This Row],[model_rxn]],sc_gsm[model_rxn],sc_gsm[model_rxn],"")</f>
        <v/>
      </c>
      <c r="F2184" s="3" t="str">
        <f>_xlfn.XLOOKUP(RT_gsm[[#This Row],[Column3]],sc_gsm[Column3],sc_gsm[Column3],"")</f>
        <v/>
      </c>
      <c r="G2184" s="3" t="str" cm="1">
        <f t="array" ref="G2184">RT_gsm[[#This Row],[model_rxn]]&amp;",r,"&amp;_xlfn.SWITCH(RT_gsm[[#This Row],[Column2]],"REV","lower_bound:-","FWD","upper_bound:")&amp;"1000"</f>
        <v>MOBDt_c_e,r,upper_bound:1000</v>
      </c>
      <c r="H2184" s="3" t="str">
        <f>_xlfn.XLOOKUP(RT_gsm[[#This Row],[rxn in SC GSM]],sc_gsm[model_rxn],sc_gsm[yeast8.3.4 equation],"")</f>
        <v/>
      </c>
      <c r="I2184" s="3" t="str">
        <f>_xlfn.XLOOKUP(RT_gsm[[#This Row],[rxn in SC GSM]],sc_gsm[model_rxn],sc_gsm[Column12],"")</f>
        <v/>
      </c>
      <c r="J2184" s="3" t="str">
        <f>IF(RT_gsm[[#This Row],[Column2]]="REV",FIND("&lt;=&gt;",RT_gsm[[#This Row],[Column8]]),"")</f>
        <v/>
      </c>
    </row>
    <row r="2185" spans="1:10" hidden="1" x14ac:dyDescent="0.2">
      <c r="A2185" t="s">
        <v>5912</v>
      </c>
      <c r="B2185" t="s">
        <v>3903</v>
      </c>
      <c r="C2185" t="str">
        <f>RT_gsm[[#This Row],[model_rxn]]&amp;"_"&amp;RT_gsm[[#This Row],[Column2]]</f>
        <v>MPYRCNST_c_REV</v>
      </c>
      <c r="D2185" t="str">
        <f>_xlfn.XLOOKUP(RT_gsm[[#This Row],[Column3]],SC_enz[name_dir],SC_enz[name_dir],"")</f>
        <v/>
      </c>
      <c r="E2185" t="str">
        <f>_xlfn.XLOOKUP(RT_gsm[[#This Row],[model_rxn]],sc_gsm[model_rxn],sc_gsm[model_rxn],"")</f>
        <v/>
      </c>
      <c r="F2185" s="3" t="str">
        <f>_xlfn.XLOOKUP(RT_gsm[[#This Row],[Column3]],sc_gsm[Column3],sc_gsm[Column3],"")</f>
        <v/>
      </c>
      <c r="G2185" s="3" t="str" cm="1">
        <f t="array" ref="G2185">RT_gsm[[#This Row],[model_rxn]]&amp;",r,"&amp;_xlfn.SWITCH(RT_gsm[[#This Row],[Column2]],"REV","lower_bound:-","FWD","upper_bound:")&amp;"1000"</f>
        <v>MPYRCNST_c,r,lower_bound:-1000</v>
      </c>
      <c r="H2185" s="3" t="str">
        <f>_xlfn.XLOOKUP(RT_gsm[[#This Row],[rxn in SC GSM]],sc_gsm[model_rxn],sc_gsm[yeast8.3.4 equation],"")</f>
        <v/>
      </c>
      <c r="I2185" s="3" t="str">
        <f>_xlfn.XLOOKUP(RT_gsm[[#This Row],[rxn in SC GSM]],sc_gsm[model_rxn],sc_gsm[Column12],"")</f>
        <v/>
      </c>
      <c r="J2185" s="3" t="e">
        <f>IF(RT_gsm[[#This Row],[Column2]]="REV",FIND("&lt;=&gt;",RT_gsm[[#This Row],[Column8]]),"")</f>
        <v>#VALUE!</v>
      </c>
    </row>
    <row r="2186" spans="1:10" hidden="1" x14ac:dyDescent="0.2">
      <c r="A2186" t="s">
        <v>5912</v>
      </c>
      <c r="B2186" t="s">
        <v>3902</v>
      </c>
      <c r="C2186" t="str">
        <f>RT_gsm[[#This Row],[model_rxn]]&amp;"_"&amp;RT_gsm[[#This Row],[Column2]]</f>
        <v>MPYRCNST_c_FWD</v>
      </c>
      <c r="D2186" t="str">
        <f>_xlfn.XLOOKUP(RT_gsm[[#This Row],[Column3]],SC_enz[name_dir],SC_enz[name_dir],"")</f>
        <v/>
      </c>
      <c r="E2186" t="str">
        <f>_xlfn.XLOOKUP(RT_gsm[[#This Row],[model_rxn]],sc_gsm[model_rxn],sc_gsm[model_rxn],"")</f>
        <v/>
      </c>
      <c r="F2186" s="3" t="str">
        <f>_xlfn.XLOOKUP(RT_gsm[[#This Row],[Column3]],sc_gsm[Column3],sc_gsm[Column3],"")</f>
        <v/>
      </c>
      <c r="G2186" s="3" t="str" cm="1">
        <f t="array" ref="G2186">RT_gsm[[#This Row],[model_rxn]]&amp;",r,"&amp;_xlfn.SWITCH(RT_gsm[[#This Row],[Column2]],"REV","lower_bound:-","FWD","upper_bound:")&amp;"1000"</f>
        <v>MPYRCNST_c,r,upper_bound:1000</v>
      </c>
      <c r="H2186" s="3" t="str">
        <f>_xlfn.XLOOKUP(RT_gsm[[#This Row],[rxn in SC GSM]],sc_gsm[model_rxn],sc_gsm[yeast8.3.4 equation],"")</f>
        <v/>
      </c>
      <c r="I2186" s="3" t="str">
        <f>_xlfn.XLOOKUP(RT_gsm[[#This Row],[rxn in SC GSM]],sc_gsm[model_rxn],sc_gsm[Column12],"")</f>
        <v/>
      </c>
      <c r="J2186" s="3" t="str">
        <f>IF(RT_gsm[[#This Row],[Column2]]="REV",FIND("&lt;=&gt;",RT_gsm[[#This Row],[Column8]]),"")</f>
        <v/>
      </c>
    </row>
    <row r="2187" spans="1:10" hidden="1" x14ac:dyDescent="0.2">
      <c r="A2187" t="s">
        <v>152</v>
      </c>
      <c r="B2187" t="s">
        <v>3902</v>
      </c>
      <c r="C2187" t="str">
        <f>RT_gsm[[#This Row],[model_rxn]]&amp;"_"&amp;RT_gsm[[#This Row],[Column2]]</f>
        <v>MTAP_c_FWD</v>
      </c>
      <c r="D2187" t="str">
        <f>_xlfn.XLOOKUP(RT_gsm[[#This Row],[Column3]],SC_enz[name_dir],SC_enz[name_dir],"")</f>
        <v>MTAP_c_FWD</v>
      </c>
      <c r="E2187" t="str">
        <f>_xlfn.XLOOKUP(RT_gsm[[#This Row],[model_rxn]],sc_gsm[model_rxn],sc_gsm[model_rxn],"")</f>
        <v>MTAP_c</v>
      </c>
      <c r="F2187" s="3" t="str">
        <f>_xlfn.XLOOKUP(RT_gsm[[#This Row],[Column3]],sc_gsm[Column3],sc_gsm[Column3],"")</f>
        <v>MTAP_c_FWD</v>
      </c>
      <c r="G2187" s="3" t="str" cm="1">
        <f t="array" ref="G2187">RT_gsm[[#This Row],[model_rxn]]&amp;",r,"&amp;_xlfn.SWITCH(RT_gsm[[#This Row],[Column2]],"REV","lower_bound:-","FWD","upper_bound:")&amp;"1000"</f>
        <v>MTAP_c,r,upper_bound:1000</v>
      </c>
      <c r="H2187" s="3" t="str">
        <f>_xlfn.XLOOKUP(RT_gsm[[#This Row],[rxn in SC GSM]],sc_gsm[model_rxn],sc_gsm[yeast8.3.4 equation],"")</f>
        <v>5'-S-methyl-5'-thioadenosine[c] + phosphate[c] =&gt; adenine[c] + S-methyl-5-thio-alpha-D-ribose 1-phosphate[c]</v>
      </c>
      <c r="I2187" s="3" t="b">
        <f>_xlfn.XLOOKUP(RT_gsm[[#This Row],[rxn in SC GSM]],sc_gsm[model_rxn],sc_gsm[Column12],"")</f>
        <v>1</v>
      </c>
      <c r="J2187" s="3" t="str">
        <f>IF(RT_gsm[[#This Row],[Column2]]="REV",FIND("&lt;=&gt;",RT_gsm[[#This Row],[Column8]]),"")</f>
        <v/>
      </c>
    </row>
    <row r="2188" spans="1:10" hidden="1" x14ac:dyDescent="0.2">
      <c r="A2188" t="s">
        <v>1248</v>
      </c>
      <c r="B2188" t="s">
        <v>3903</v>
      </c>
      <c r="C2188" t="str">
        <f>RT_gsm[[#This Row],[model_rxn]]&amp;"_"&amp;RT_gsm[[#This Row],[Column2]]</f>
        <v>MTHFC_c_REV</v>
      </c>
      <c r="D2188" t="str">
        <f>_xlfn.XLOOKUP(RT_gsm[[#This Row],[Column3]],SC_enz[name_dir],SC_enz[name_dir],"")</f>
        <v>MTHFC_c_REV</v>
      </c>
      <c r="E2188" t="str">
        <f>_xlfn.XLOOKUP(RT_gsm[[#This Row],[model_rxn]],sc_gsm[model_rxn],sc_gsm[model_rxn],"")</f>
        <v>MTHFC_c</v>
      </c>
      <c r="F2188" s="3" t="str">
        <f>_xlfn.XLOOKUP(RT_gsm[[#This Row],[Column3]],sc_gsm[Column3],sc_gsm[Column3],"")</f>
        <v>MTHFC_c_REV</v>
      </c>
      <c r="G2188" s="3" t="str" cm="1">
        <f t="array" ref="G2188">RT_gsm[[#This Row],[model_rxn]]&amp;",r,"&amp;_xlfn.SWITCH(RT_gsm[[#This Row],[Column2]],"REV","lower_bound:-","FWD","upper_bound:")&amp;"1000"</f>
        <v>MTHFC_c,r,lower_bound:-1000</v>
      </c>
      <c r="H2188" s="3" t="str">
        <f>_xlfn.XLOOKUP(RT_gsm[[#This Row],[rxn in SC GSM]],sc_gsm[model_rxn],sc_gsm[yeast8.3.4 equation],"")</f>
        <v>5,10-methenyl-THF[c] + H2O[c] &lt;=&gt; 10-formyl-THF[c] + H+[c]</v>
      </c>
      <c r="I2188" s="3" t="b">
        <f>_xlfn.XLOOKUP(RT_gsm[[#This Row],[rxn in SC GSM]],sc_gsm[model_rxn],sc_gsm[Column12],"")</f>
        <v>1</v>
      </c>
      <c r="J2188" s="3">
        <f>IF(RT_gsm[[#This Row],[Column2]]="REV",FIND("&lt;=&gt;",RT_gsm[[#This Row],[Column8]]),"")</f>
        <v>31</v>
      </c>
    </row>
    <row r="2189" spans="1:10" hidden="1" x14ac:dyDescent="0.2">
      <c r="A2189" t="s">
        <v>1248</v>
      </c>
      <c r="B2189" t="s">
        <v>3902</v>
      </c>
      <c r="C2189" t="str">
        <f>RT_gsm[[#This Row],[model_rxn]]&amp;"_"&amp;RT_gsm[[#This Row],[Column2]]</f>
        <v>MTHFC_c_FWD</v>
      </c>
      <c r="D2189" t="str">
        <f>_xlfn.XLOOKUP(RT_gsm[[#This Row],[Column3]],SC_enz[name_dir],SC_enz[name_dir],"")</f>
        <v>MTHFC_c_FWD</v>
      </c>
      <c r="E2189" t="str">
        <f>_xlfn.XLOOKUP(RT_gsm[[#This Row],[model_rxn]],sc_gsm[model_rxn],sc_gsm[model_rxn],"")</f>
        <v>MTHFC_c</v>
      </c>
      <c r="F2189" s="3" t="str">
        <f>_xlfn.XLOOKUP(RT_gsm[[#This Row],[Column3]],sc_gsm[Column3],sc_gsm[Column3],"")</f>
        <v>MTHFC_c_FWD</v>
      </c>
      <c r="G2189" s="3" t="str" cm="1">
        <f t="array" ref="G2189">RT_gsm[[#This Row],[model_rxn]]&amp;",r,"&amp;_xlfn.SWITCH(RT_gsm[[#This Row],[Column2]],"REV","lower_bound:-","FWD","upper_bound:")&amp;"1000"</f>
        <v>MTHFC_c,r,upper_bound:1000</v>
      </c>
      <c r="H2189" s="3" t="str">
        <f>_xlfn.XLOOKUP(RT_gsm[[#This Row],[rxn in SC GSM]],sc_gsm[model_rxn],sc_gsm[yeast8.3.4 equation],"")</f>
        <v>5,10-methenyl-THF[c] + H2O[c] &lt;=&gt; 10-formyl-THF[c] + H+[c]</v>
      </c>
      <c r="I2189" s="3" t="b">
        <f>_xlfn.XLOOKUP(RT_gsm[[#This Row],[rxn in SC GSM]],sc_gsm[model_rxn],sc_gsm[Column12],"")</f>
        <v>1</v>
      </c>
      <c r="J2189" s="3" t="str">
        <f>IF(RT_gsm[[#This Row],[Column2]]="REV",FIND("&lt;=&gt;",RT_gsm[[#This Row],[Column8]]),"")</f>
        <v/>
      </c>
    </row>
    <row r="2190" spans="1:10" hidden="1" x14ac:dyDescent="0.2">
      <c r="A2190" t="s">
        <v>1247</v>
      </c>
      <c r="B2190" t="s">
        <v>3903</v>
      </c>
      <c r="C2190" t="str">
        <f>RT_gsm[[#This Row],[model_rxn]]&amp;"_"&amp;RT_gsm[[#This Row],[Column2]]</f>
        <v>MTHFC_m_REV</v>
      </c>
      <c r="D2190" t="str">
        <f>_xlfn.XLOOKUP(RT_gsm[[#This Row],[Column3]],SC_enz[name_dir],SC_enz[name_dir],"")</f>
        <v>MTHFC_m_REV</v>
      </c>
      <c r="E2190" t="str">
        <f>_xlfn.XLOOKUP(RT_gsm[[#This Row],[model_rxn]],sc_gsm[model_rxn],sc_gsm[model_rxn],"")</f>
        <v>MTHFC_m</v>
      </c>
      <c r="F2190" s="3" t="str">
        <f>_xlfn.XLOOKUP(RT_gsm[[#This Row],[Column3]],sc_gsm[Column3],sc_gsm[Column3],"")</f>
        <v>MTHFC_m_REV</v>
      </c>
      <c r="G2190" s="3" t="str" cm="1">
        <f t="array" ref="G2190">RT_gsm[[#This Row],[model_rxn]]&amp;",r,"&amp;_xlfn.SWITCH(RT_gsm[[#This Row],[Column2]],"REV","lower_bound:-","FWD","upper_bound:")&amp;"1000"</f>
        <v>MTHFC_m,r,lower_bound:-1000</v>
      </c>
      <c r="H2190" s="3" t="str">
        <f>_xlfn.XLOOKUP(RT_gsm[[#This Row],[rxn in SC GSM]],sc_gsm[model_rxn],sc_gsm[yeast8.3.4 equation],"")</f>
        <v>5,10-methenyl-THF[m] + H2O[m] &lt;=&gt; 10-formyl-THF[m] + H+[m]</v>
      </c>
      <c r="I2190" s="3" t="b">
        <f>_xlfn.XLOOKUP(RT_gsm[[#This Row],[rxn in SC GSM]],sc_gsm[model_rxn],sc_gsm[Column12],"")</f>
        <v>1</v>
      </c>
      <c r="J2190" s="3">
        <f>IF(RT_gsm[[#This Row],[Column2]]="REV",FIND("&lt;=&gt;",RT_gsm[[#This Row],[Column8]]),"")</f>
        <v>31</v>
      </c>
    </row>
    <row r="2191" spans="1:10" hidden="1" x14ac:dyDescent="0.2">
      <c r="A2191" t="s">
        <v>1247</v>
      </c>
      <c r="B2191" t="s">
        <v>3902</v>
      </c>
      <c r="C2191" t="str">
        <f>RT_gsm[[#This Row],[model_rxn]]&amp;"_"&amp;RT_gsm[[#This Row],[Column2]]</f>
        <v>MTHFC_m_FWD</v>
      </c>
      <c r="D2191" t="str">
        <f>_xlfn.XLOOKUP(RT_gsm[[#This Row],[Column3]],SC_enz[name_dir],SC_enz[name_dir],"")</f>
        <v>MTHFC_m_FWD</v>
      </c>
      <c r="E2191" t="str">
        <f>_xlfn.XLOOKUP(RT_gsm[[#This Row],[model_rxn]],sc_gsm[model_rxn],sc_gsm[model_rxn],"")</f>
        <v>MTHFC_m</v>
      </c>
      <c r="F2191" s="3" t="str">
        <f>_xlfn.XLOOKUP(RT_gsm[[#This Row],[Column3]],sc_gsm[Column3],sc_gsm[Column3],"")</f>
        <v>MTHFC_m_FWD</v>
      </c>
      <c r="G2191" s="3" t="str" cm="1">
        <f t="array" ref="G2191">RT_gsm[[#This Row],[model_rxn]]&amp;",r,"&amp;_xlfn.SWITCH(RT_gsm[[#This Row],[Column2]],"REV","lower_bound:-","FWD","upper_bound:")&amp;"1000"</f>
        <v>MTHFC_m,r,upper_bound:1000</v>
      </c>
      <c r="H2191" s="3" t="str">
        <f>_xlfn.XLOOKUP(RT_gsm[[#This Row],[rxn in SC GSM]],sc_gsm[model_rxn],sc_gsm[yeast8.3.4 equation],"")</f>
        <v>5,10-methenyl-THF[m] + H2O[m] &lt;=&gt; 10-formyl-THF[m] + H+[m]</v>
      </c>
      <c r="I2191" s="3" t="b">
        <f>_xlfn.XLOOKUP(RT_gsm[[#This Row],[rxn in SC GSM]],sc_gsm[model_rxn],sc_gsm[Column12],"")</f>
        <v>1</v>
      </c>
      <c r="J2191" s="3" t="str">
        <f>IF(RT_gsm[[#This Row],[Column2]]="REV",FIND("&lt;=&gt;",RT_gsm[[#This Row],[Column8]]),"")</f>
        <v/>
      </c>
    </row>
    <row r="2192" spans="1:10" hidden="1" x14ac:dyDescent="0.2">
      <c r="A2192" t="s">
        <v>1268</v>
      </c>
      <c r="B2192" t="s">
        <v>3902</v>
      </c>
      <c r="C2192" t="str">
        <f>RT_gsm[[#This Row],[model_rxn]]&amp;"_"&amp;RT_gsm[[#This Row],[Column2]]</f>
        <v>MTHFD2i_c_FWD</v>
      </c>
      <c r="D2192" t="str">
        <f>_xlfn.XLOOKUP(RT_gsm[[#This Row],[Column3]],SC_enz[name_dir],SC_enz[name_dir],"")</f>
        <v>MTHFD2i_c_FWD</v>
      </c>
      <c r="E2192" t="str">
        <f>_xlfn.XLOOKUP(RT_gsm[[#This Row],[model_rxn]],sc_gsm[model_rxn],sc_gsm[model_rxn],"")</f>
        <v>MTHFD2i_c</v>
      </c>
      <c r="F2192" s="3" t="str">
        <f>_xlfn.XLOOKUP(RT_gsm[[#This Row],[Column3]],sc_gsm[Column3],sc_gsm[Column3],"")</f>
        <v>MTHFD2i_c_FWD</v>
      </c>
      <c r="G2192" s="3" t="str" cm="1">
        <f t="array" ref="G2192">RT_gsm[[#This Row],[model_rxn]]&amp;",r,"&amp;_xlfn.SWITCH(RT_gsm[[#This Row],[Column2]],"REV","lower_bound:-","FWD","upper_bound:")&amp;"1000"</f>
        <v>MTHFD2i_c,r,upper_bound:1000</v>
      </c>
      <c r="H2192" s="3" t="str">
        <f>_xlfn.XLOOKUP(RT_gsm[[#This Row],[rxn in SC GSM]],sc_gsm[model_rxn],sc_gsm[yeast8.3.4 equation],"")</f>
        <v>5,10-methylenetetrahydrofolate[c] + NAD[c] =&gt; 5,10-methenyl-THF[c] + NADH[c]</v>
      </c>
      <c r="I2192" s="3" t="b">
        <f>_xlfn.XLOOKUP(RT_gsm[[#This Row],[rxn in SC GSM]],sc_gsm[model_rxn],sc_gsm[Column12],"")</f>
        <v>1</v>
      </c>
      <c r="J2192" s="3" t="str">
        <f>IF(RT_gsm[[#This Row],[Column2]]="REV",FIND("&lt;=&gt;",RT_gsm[[#This Row],[Column8]]),"")</f>
        <v/>
      </c>
    </row>
    <row r="2193" spans="1:10" hidden="1" x14ac:dyDescent="0.2">
      <c r="A2193" t="s">
        <v>1271</v>
      </c>
      <c r="B2193" t="s">
        <v>3903</v>
      </c>
      <c r="C2193" t="str">
        <f>RT_gsm[[#This Row],[model_rxn]]&amp;"_"&amp;RT_gsm[[#This Row],[Column2]]</f>
        <v>MTHFD_c_REV</v>
      </c>
      <c r="D2193" t="str">
        <f>_xlfn.XLOOKUP(RT_gsm[[#This Row],[Column3]],SC_enz[name_dir],SC_enz[name_dir],"")</f>
        <v>MTHFD_c_REV</v>
      </c>
      <c r="E2193" t="str">
        <f>_xlfn.XLOOKUP(RT_gsm[[#This Row],[model_rxn]],sc_gsm[model_rxn],sc_gsm[model_rxn],"")</f>
        <v>MTHFD_c</v>
      </c>
      <c r="F2193" s="3" t="str">
        <f>_xlfn.XLOOKUP(RT_gsm[[#This Row],[Column3]],sc_gsm[Column3],sc_gsm[Column3],"")</f>
        <v>MTHFD_c_REV</v>
      </c>
      <c r="G2193" s="3" t="str" cm="1">
        <f t="array" ref="G2193">RT_gsm[[#This Row],[model_rxn]]&amp;",r,"&amp;_xlfn.SWITCH(RT_gsm[[#This Row],[Column2]],"REV","lower_bound:-","FWD","upper_bound:")&amp;"1000"</f>
        <v>MTHFD_c,r,lower_bound:-1000</v>
      </c>
      <c r="H2193" s="3" t="str">
        <f>_xlfn.XLOOKUP(RT_gsm[[#This Row],[rxn in SC GSM]],sc_gsm[model_rxn],sc_gsm[yeast8.3.4 equation],"")</f>
        <v>5,10-methylenetetrahydrofolate[c] + NADP(+)[c] &lt;=&gt; 5,10-methenyl-THF[c] + NADPH[c]</v>
      </c>
      <c r="I2193" s="3" t="b">
        <f>_xlfn.XLOOKUP(RT_gsm[[#This Row],[rxn in SC GSM]],sc_gsm[model_rxn],sc_gsm[Column12],"")</f>
        <v>1</v>
      </c>
      <c r="J2193" s="3">
        <f>IF(RT_gsm[[#This Row],[Column2]]="REV",FIND("&lt;=&gt;",RT_gsm[[#This Row],[Column8]]),"")</f>
        <v>48</v>
      </c>
    </row>
    <row r="2194" spans="1:10" hidden="1" x14ac:dyDescent="0.2">
      <c r="A2194" t="s">
        <v>1271</v>
      </c>
      <c r="B2194" t="s">
        <v>3902</v>
      </c>
      <c r="C2194" t="str">
        <f>RT_gsm[[#This Row],[model_rxn]]&amp;"_"&amp;RT_gsm[[#This Row],[Column2]]</f>
        <v>MTHFD_c_FWD</v>
      </c>
      <c r="D2194" t="str">
        <f>_xlfn.XLOOKUP(RT_gsm[[#This Row],[Column3]],SC_enz[name_dir],SC_enz[name_dir],"")</f>
        <v>MTHFD_c_FWD</v>
      </c>
      <c r="E2194" t="str">
        <f>_xlfn.XLOOKUP(RT_gsm[[#This Row],[model_rxn]],sc_gsm[model_rxn],sc_gsm[model_rxn],"")</f>
        <v>MTHFD_c</v>
      </c>
      <c r="F2194" s="3" t="str">
        <f>_xlfn.XLOOKUP(RT_gsm[[#This Row],[Column3]],sc_gsm[Column3],sc_gsm[Column3],"")</f>
        <v>MTHFD_c_FWD</v>
      </c>
      <c r="G2194" s="3" t="str" cm="1">
        <f t="array" ref="G2194">RT_gsm[[#This Row],[model_rxn]]&amp;",r,"&amp;_xlfn.SWITCH(RT_gsm[[#This Row],[Column2]],"REV","lower_bound:-","FWD","upper_bound:")&amp;"1000"</f>
        <v>MTHFD_c,r,upper_bound:1000</v>
      </c>
      <c r="H2194" s="3" t="str">
        <f>_xlfn.XLOOKUP(RT_gsm[[#This Row],[rxn in SC GSM]],sc_gsm[model_rxn],sc_gsm[yeast8.3.4 equation],"")</f>
        <v>5,10-methylenetetrahydrofolate[c] + NADP(+)[c] &lt;=&gt; 5,10-methenyl-THF[c] + NADPH[c]</v>
      </c>
      <c r="I2194" s="3" t="b">
        <f>_xlfn.XLOOKUP(RT_gsm[[#This Row],[rxn in SC GSM]],sc_gsm[model_rxn],sc_gsm[Column12],"")</f>
        <v>1</v>
      </c>
      <c r="J2194" s="3" t="str">
        <f>IF(RT_gsm[[#This Row],[Column2]]="REV",FIND("&lt;=&gt;",RT_gsm[[#This Row],[Column8]]),"")</f>
        <v/>
      </c>
    </row>
    <row r="2195" spans="1:10" hidden="1" x14ac:dyDescent="0.2">
      <c r="A2195" t="s">
        <v>1272</v>
      </c>
      <c r="B2195" t="s">
        <v>3903</v>
      </c>
      <c r="C2195" t="str">
        <f>RT_gsm[[#This Row],[model_rxn]]&amp;"_"&amp;RT_gsm[[#This Row],[Column2]]</f>
        <v>MTHFD_m_REV</v>
      </c>
      <c r="D2195" t="str">
        <f>_xlfn.XLOOKUP(RT_gsm[[#This Row],[Column3]],SC_enz[name_dir],SC_enz[name_dir],"")</f>
        <v>MTHFD_m_REV</v>
      </c>
      <c r="E2195" t="str">
        <f>_xlfn.XLOOKUP(RT_gsm[[#This Row],[model_rxn]],sc_gsm[model_rxn],sc_gsm[model_rxn],"")</f>
        <v>MTHFD_m</v>
      </c>
      <c r="F2195" s="3" t="str">
        <f>_xlfn.XLOOKUP(RT_gsm[[#This Row],[Column3]],sc_gsm[Column3],sc_gsm[Column3],"")</f>
        <v>MTHFD_m_REV</v>
      </c>
      <c r="G2195" s="3" t="str" cm="1">
        <f t="array" ref="G2195">RT_gsm[[#This Row],[model_rxn]]&amp;",r,"&amp;_xlfn.SWITCH(RT_gsm[[#This Row],[Column2]],"REV","lower_bound:-","FWD","upper_bound:")&amp;"1000"</f>
        <v>MTHFD_m,r,lower_bound:-1000</v>
      </c>
      <c r="H2195" s="3" t="str">
        <f>_xlfn.XLOOKUP(RT_gsm[[#This Row],[rxn in SC GSM]],sc_gsm[model_rxn],sc_gsm[yeast8.3.4 equation],"")</f>
        <v>5,10-methylenetetrahydrofolate[c] + NADP(+)[c] &lt;=&gt; 5,10-methenyl-THF[c] + NADPH[c]</v>
      </c>
      <c r="I2195" s="3" t="b">
        <f>_xlfn.XLOOKUP(RT_gsm[[#This Row],[rxn in SC GSM]],sc_gsm[model_rxn],sc_gsm[Column12],"")</f>
        <v>1</v>
      </c>
      <c r="J2195" s="3">
        <f>IF(RT_gsm[[#This Row],[Column2]]="REV",FIND("&lt;=&gt;",RT_gsm[[#This Row],[Column8]]),"")</f>
        <v>48</v>
      </c>
    </row>
    <row r="2196" spans="1:10" hidden="1" x14ac:dyDescent="0.2">
      <c r="A2196" t="s">
        <v>1272</v>
      </c>
      <c r="B2196" t="s">
        <v>3902</v>
      </c>
      <c r="C2196" t="str">
        <f>RT_gsm[[#This Row],[model_rxn]]&amp;"_"&amp;RT_gsm[[#This Row],[Column2]]</f>
        <v>MTHFD_m_FWD</v>
      </c>
      <c r="D2196" t="str">
        <f>_xlfn.XLOOKUP(RT_gsm[[#This Row],[Column3]],SC_enz[name_dir],SC_enz[name_dir],"")</f>
        <v>MTHFD_m_FWD</v>
      </c>
      <c r="E2196" t="str">
        <f>_xlfn.XLOOKUP(RT_gsm[[#This Row],[model_rxn]],sc_gsm[model_rxn],sc_gsm[model_rxn],"")</f>
        <v>MTHFD_m</v>
      </c>
      <c r="F2196" s="3" t="str">
        <f>_xlfn.XLOOKUP(RT_gsm[[#This Row],[Column3]],sc_gsm[Column3],sc_gsm[Column3],"")</f>
        <v>MTHFD_m_FWD</v>
      </c>
      <c r="G2196" s="3" t="str" cm="1">
        <f t="array" ref="G2196">RT_gsm[[#This Row],[model_rxn]]&amp;",r,"&amp;_xlfn.SWITCH(RT_gsm[[#This Row],[Column2]],"REV","lower_bound:-","FWD","upper_bound:")&amp;"1000"</f>
        <v>MTHFD_m,r,upper_bound:1000</v>
      </c>
      <c r="H2196" s="3" t="str">
        <f>_xlfn.XLOOKUP(RT_gsm[[#This Row],[rxn in SC GSM]],sc_gsm[model_rxn],sc_gsm[yeast8.3.4 equation],"")</f>
        <v>5,10-methylenetetrahydrofolate[c] + NADP(+)[c] &lt;=&gt; 5,10-methenyl-THF[c] + NADPH[c]</v>
      </c>
      <c r="I2196" s="3" t="b">
        <f>_xlfn.XLOOKUP(RT_gsm[[#This Row],[rxn in SC GSM]],sc_gsm[model_rxn],sc_gsm[Column12],"")</f>
        <v>1</v>
      </c>
      <c r="J2196" s="3" t="str">
        <f>IF(RT_gsm[[#This Row],[Column2]]="REV",FIND("&lt;=&gt;",RT_gsm[[#This Row],[Column8]]),"")</f>
        <v/>
      </c>
    </row>
    <row r="2197" spans="1:10" hidden="1" x14ac:dyDescent="0.2">
      <c r="A2197" t="s">
        <v>167</v>
      </c>
      <c r="B2197" t="s">
        <v>3902</v>
      </c>
      <c r="C2197" t="str">
        <f>RT_gsm[[#This Row],[model_rxn]]&amp;"_"&amp;RT_gsm[[#This Row],[Column2]]</f>
        <v>MTHFR3_c_FWD</v>
      </c>
      <c r="D2197" t="str">
        <f>_xlfn.XLOOKUP(RT_gsm[[#This Row],[Column3]],SC_enz[name_dir],SC_enz[name_dir],"")</f>
        <v>MTHFR3_c_FWD</v>
      </c>
      <c r="E2197" t="str">
        <f>_xlfn.XLOOKUP(RT_gsm[[#This Row],[model_rxn]],sc_gsm[model_rxn],sc_gsm[model_rxn],"")</f>
        <v>MTHFR3_c</v>
      </c>
      <c r="F2197" s="3" t="str">
        <f>_xlfn.XLOOKUP(RT_gsm[[#This Row],[Column3]],sc_gsm[Column3],sc_gsm[Column3],"")</f>
        <v>MTHFR3_c_FWD</v>
      </c>
      <c r="G2197" s="3" t="str" cm="1">
        <f t="array" ref="G2197">RT_gsm[[#This Row],[model_rxn]]&amp;",r,"&amp;_xlfn.SWITCH(RT_gsm[[#This Row],[Column2]],"REV","lower_bound:-","FWD","upper_bound:")&amp;"1000"</f>
        <v>MTHFR3_c,r,upper_bound:1000</v>
      </c>
      <c r="H2197" s="3" t="str">
        <f>_xlfn.XLOOKUP(RT_gsm[[#This Row],[rxn in SC GSM]],sc_gsm[model_rxn],sc_gsm[yeast8.3.4 equation],"")</f>
        <v>5,10-methylenetetrahydrofolate[c] + 2 H+[c] + NADPH[c] =&gt; 5-methyltetrahydrofolate[c] + NADP(+)[c]</v>
      </c>
      <c r="I2197" s="3" t="b">
        <f>_xlfn.XLOOKUP(RT_gsm[[#This Row],[rxn in SC GSM]],sc_gsm[model_rxn],sc_gsm[Column12],"")</f>
        <v>0</v>
      </c>
      <c r="J2197" s="3" t="str">
        <f>IF(RT_gsm[[#This Row],[Column2]]="REV",FIND("&lt;=&gt;",RT_gsm[[#This Row],[Column8]]),"")</f>
        <v/>
      </c>
    </row>
    <row r="2198" spans="1:10" hidden="1" x14ac:dyDescent="0.2">
      <c r="A2198" t="s">
        <v>124</v>
      </c>
      <c r="B2198" t="s">
        <v>3902</v>
      </c>
      <c r="C2198" t="str">
        <f>RT_gsm[[#This Row],[model_rxn]]&amp;"_"&amp;RT_gsm[[#This Row],[Column2]]</f>
        <v>MTMOHT_m_FWD</v>
      </c>
      <c r="D2198" t="str">
        <f>_xlfn.XLOOKUP(RT_gsm[[#This Row],[Column3]],SC_enz[name_dir],SC_enz[name_dir],"")</f>
        <v>MTMOHT_m_FWD</v>
      </c>
      <c r="E2198" t="str">
        <f>_xlfn.XLOOKUP(RT_gsm[[#This Row],[model_rxn]],sc_gsm[model_rxn],sc_gsm[model_rxn],"")</f>
        <v>MTMOHT_m</v>
      </c>
      <c r="F2198" s="3" t="str">
        <f>_xlfn.XLOOKUP(RT_gsm[[#This Row],[Column3]],sc_gsm[Column3],sc_gsm[Column3],"")</f>
        <v>MTMOHT_m_FWD</v>
      </c>
      <c r="G2198" s="3" t="str" cm="1">
        <f t="array" ref="G2198">RT_gsm[[#This Row],[model_rxn]]&amp;",r,"&amp;_xlfn.SWITCH(RT_gsm[[#This Row],[Column2]],"REV","lower_bound:-","FWD","upper_bound:")&amp;"1000"</f>
        <v>MTMOHT_m,r,upper_bound:1000</v>
      </c>
      <c r="H2198" s="3" t="str">
        <f>_xlfn.XLOOKUP(RT_gsm[[#This Row],[rxn in SC GSM]],sc_gsm[model_rxn],sc_gsm[yeast8.3.4 equation],"")</f>
        <v>3-methyl-2-oxobutanoate[m] + 5,10-methylenetetrahydrofolate[m] + H2O[m] =&gt; 2-dehydropantoate[m] + THF[m]</v>
      </c>
      <c r="I2198" s="3" t="b">
        <f>_xlfn.XLOOKUP(RT_gsm[[#This Row],[rxn in SC GSM]],sc_gsm[model_rxn],sc_gsm[Column12],"")</f>
        <v>1</v>
      </c>
      <c r="J2198" s="3" t="str">
        <f>IF(RT_gsm[[#This Row],[Column2]]="REV",FIND("&lt;=&gt;",RT_gsm[[#This Row],[Column8]]),"")</f>
        <v/>
      </c>
    </row>
    <row r="2199" spans="1:10" hidden="1" x14ac:dyDescent="0.2">
      <c r="A2199" t="s">
        <v>184</v>
      </c>
      <c r="B2199" t="s">
        <v>3903</v>
      </c>
      <c r="C2199" t="str">
        <f>RT_gsm[[#This Row],[model_rxn]]&amp;"_"&amp;RT_gsm[[#This Row],[Column2]]</f>
        <v>MTRI_c_REV</v>
      </c>
      <c r="D2199" t="str">
        <f>_xlfn.XLOOKUP(RT_gsm[[#This Row],[Column3]],SC_enz[name_dir],SC_enz[name_dir],"")</f>
        <v>MTRI_c_REV</v>
      </c>
      <c r="E2199" t="str">
        <f>_xlfn.XLOOKUP(RT_gsm[[#This Row],[model_rxn]],sc_gsm[model_rxn],sc_gsm[model_rxn],"")</f>
        <v>MTRI_c</v>
      </c>
      <c r="F2199" s="3" t="str">
        <f>_xlfn.XLOOKUP(RT_gsm[[#This Row],[Column3]],sc_gsm[Column3],sc_gsm[Column3],"")</f>
        <v>MTRI_c_REV</v>
      </c>
      <c r="G2199" s="3" t="str" cm="1">
        <f t="array" ref="G2199">RT_gsm[[#This Row],[model_rxn]]&amp;",r,"&amp;_xlfn.SWITCH(RT_gsm[[#This Row],[Column2]],"REV","lower_bound:-","FWD","upper_bound:")&amp;"1000"</f>
        <v>MTRI_c,r,lower_bound:-1000</v>
      </c>
      <c r="H2199" s="3" t="str">
        <f>_xlfn.XLOOKUP(RT_gsm[[#This Row],[rxn in SC GSM]],sc_gsm[model_rxn],sc_gsm[yeast8.3.4 equation],"")</f>
        <v>S-methyl-5-thio-alpha-D-ribose 1-phosphate[c] &lt;=&gt; S-methyl-5-thio-D-ribulose 1-phosphate[c]</v>
      </c>
      <c r="I2199" s="3" t="b">
        <f>_xlfn.XLOOKUP(RT_gsm[[#This Row],[rxn in SC GSM]],sc_gsm[model_rxn],sc_gsm[Column12],"")</f>
        <v>1</v>
      </c>
      <c r="J2199" s="3">
        <f>IF(RT_gsm[[#This Row],[Column2]]="REV",FIND("&lt;=&gt;",RT_gsm[[#This Row],[Column8]]),"")</f>
        <v>47</v>
      </c>
    </row>
    <row r="2200" spans="1:10" hidden="1" x14ac:dyDescent="0.2">
      <c r="A2200" t="s">
        <v>184</v>
      </c>
      <c r="B2200" t="s">
        <v>3902</v>
      </c>
      <c r="C2200" t="str">
        <f>RT_gsm[[#This Row],[model_rxn]]&amp;"_"&amp;RT_gsm[[#This Row],[Column2]]</f>
        <v>MTRI_c_FWD</v>
      </c>
      <c r="D2200" t="str">
        <f>_xlfn.XLOOKUP(RT_gsm[[#This Row],[Column3]],SC_enz[name_dir],SC_enz[name_dir],"")</f>
        <v>MTRI_c_FWD</v>
      </c>
      <c r="E2200" t="str">
        <f>_xlfn.XLOOKUP(RT_gsm[[#This Row],[model_rxn]],sc_gsm[model_rxn],sc_gsm[model_rxn],"")</f>
        <v>MTRI_c</v>
      </c>
      <c r="F2200" s="3" t="str">
        <f>_xlfn.XLOOKUP(RT_gsm[[#This Row],[Column3]],sc_gsm[Column3],sc_gsm[Column3],"")</f>
        <v>MTRI_c_FWD</v>
      </c>
      <c r="G2200" s="3" t="str" cm="1">
        <f t="array" ref="G2200">RT_gsm[[#This Row],[model_rxn]]&amp;",r,"&amp;_xlfn.SWITCH(RT_gsm[[#This Row],[Column2]],"REV","lower_bound:-","FWD","upper_bound:")&amp;"1000"</f>
        <v>MTRI_c,r,upper_bound:1000</v>
      </c>
      <c r="H2200" s="3" t="str">
        <f>_xlfn.XLOOKUP(RT_gsm[[#This Row],[rxn in SC GSM]],sc_gsm[model_rxn],sc_gsm[yeast8.3.4 equation],"")</f>
        <v>S-methyl-5-thio-alpha-D-ribose 1-phosphate[c] &lt;=&gt; S-methyl-5-thio-D-ribulose 1-phosphate[c]</v>
      </c>
      <c r="I2200" s="3" t="b">
        <f>_xlfn.XLOOKUP(RT_gsm[[#This Row],[rxn in SC GSM]],sc_gsm[model_rxn],sc_gsm[Column12],"")</f>
        <v>1</v>
      </c>
      <c r="J2200" s="3" t="str">
        <f>IF(RT_gsm[[#This Row],[Column2]]="REV",FIND("&lt;=&gt;",RT_gsm[[#This Row],[Column8]]),"")</f>
        <v/>
      </c>
    </row>
    <row r="2201" spans="1:10" hidden="1" x14ac:dyDescent="0.2">
      <c r="A2201" t="s">
        <v>5926</v>
      </c>
      <c r="B2201" t="s">
        <v>3903</v>
      </c>
      <c r="C2201" t="str">
        <f>RT_gsm[[#This Row],[model_rxn]]&amp;"_"&amp;RT_gsm[[#This Row],[Column2]]</f>
        <v>MUCOCI_c_REV</v>
      </c>
      <c r="D2201" t="str">
        <f>_xlfn.XLOOKUP(RT_gsm[[#This Row],[Column3]],SC_enz[name_dir],SC_enz[name_dir],"")</f>
        <v/>
      </c>
      <c r="E2201" t="str">
        <f>_xlfn.XLOOKUP(RT_gsm[[#This Row],[model_rxn]],sc_gsm[model_rxn],sc_gsm[model_rxn],"")</f>
        <v/>
      </c>
      <c r="F2201" s="3" t="str">
        <f>_xlfn.XLOOKUP(RT_gsm[[#This Row],[Column3]],sc_gsm[Column3],sc_gsm[Column3],"")</f>
        <v/>
      </c>
      <c r="G2201" s="3" t="str" cm="1">
        <f t="array" ref="G2201">RT_gsm[[#This Row],[model_rxn]]&amp;",r,"&amp;_xlfn.SWITCH(RT_gsm[[#This Row],[Column2]],"REV","lower_bound:-","FWD","upper_bound:")&amp;"1000"</f>
        <v>MUCOCI_c,r,lower_bound:-1000</v>
      </c>
      <c r="H2201" s="3" t="str">
        <f>_xlfn.XLOOKUP(RT_gsm[[#This Row],[rxn in SC GSM]],sc_gsm[model_rxn],sc_gsm[yeast8.3.4 equation],"")</f>
        <v/>
      </c>
      <c r="I2201" s="3" t="str">
        <f>_xlfn.XLOOKUP(RT_gsm[[#This Row],[rxn in SC GSM]],sc_gsm[model_rxn],sc_gsm[Column12],"")</f>
        <v/>
      </c>
      <c r="J2201" s="3" t="e">
        <f>IF(RT_gsm[[#This Row],[Column2]]="REV",FIND("&lt;=&gt;",RT_gsm[[#This Row],[Column8]]),"")</f>
        <v>#VALUE!</v>
      </c>
    </row>
    <row r="2202" spans="1:10" hidden="1" x14ac:dyDescent="0.2">
      <c r="A2202" t="s">
        <v>5926</v>
      </c>
      <c r="B2202" t="s">
        <v>3902</v>
      </c>
      <c r="C2202" t="str">
        <f>RT_gsm[[#This Row],[model_rxn]]&amp;"_"&amp;RT_gsm[[#This Row],[Column2]]</f>
        <v>MUCOCI_c_FWD</v>
      </c>
      <c r="D2202" t="str">
        <f>_xlfn.XLOOKUP(RT_gsm[[#This Row],[Column3]],SC_enz[name_dir],SC_enz[name_dir],"")</f>
        <v/>
      </c>
      <c r="E2202" t="str">
        <f>_xlfn.XLOOKUP(RT_gsm[[#This Row],[model_rxn]],sc_gsm[model_rxn],sc_gsm[model_rxn],"")</f>
        <v/>
      </c>
      <c r="F2202" s="3" t="str">
        <f>_xlfn.XLOOKUP(RT_gsm[[#This Row],[Column3]],sc_gsm[Column3],sc_gsm[Column3],"")</f>
        <v/>
      </c>
      <c r="G2202" s="3" t="str" cm="1">
        <f t="array" ref="G2202">RT_gsm[[#This Row],[model_rxn]]&amp;",r,"&amp;_xlfn.SWITCH(RT_gsm[[#This Row],[Column2]],"REV","lower_bound:-","FWD","upper_bound:")&amp;"1000"</f>
        <v>MUCOCI_c,r,upper_bound:1000</v>
      </c>
      <c r="H2202" s="3" t="str">
        <f>_xlfn.XLOOKUP(RT_gsm[[#This Row],[rxn in SC GSM]],sc_gsm[model_rxn],sc_gsm[yeast8.3.4 equation],"")</f>
        <v/>
      </c>
      <c r="I2202" s="3" t="str">
        <f>_xlfn.XLOOKUP(RT_gsm[[#This Row],[rxn in SC GSM]],sc_gsm[model_rxn],sc_gsm[Column12],"")</f>
        <v/>
      </c>
      <c r="J2202" s="3" t="str">
        <f>IF(RT_gsm[[#This Row],[Column2]]="REV",FIND("&lt;=&gt;",RT_gsm[[#This Row],[Column8]]),"")</f>
        <v/>
      </c>
    </row>
    <row r="2203" spans="1:10" hidden="1" x14ac:dyDescent="0.2">
      <c r="A2203" t="s">
        <v>5929</v>
      </c>
      <c r="B2203" t="s">
        <v>3903</v>
      </c>
      <c r="C2203" t="str">
        <f>RT_gsm[[#This Row],[model_rxn]]&amp;"_"&amp;RT_gsm[[#This Row],[Column2]]</f>
        <v>MUCOCI_e_REV</v>
      </c>
      <c r="D2203" t="str">
        <f>_xlfn.XLOOKUP(RT_gsm[[#This Row],[Column3]],SC_enz[name_dir],SC_enz[name_dir],"")</f>
        <v/>
      </c>
      <c r="E2203" t="str">
        <f>_xlfn.XLOOKUP(RT_gsm[[#This Row],[model_rxn]],sc_gsm[model_rxn],sc_gsm[model_rxn],"")</f>
        <v/>
      </c>
      <c r="F2203" s="3" t="str">
        <f>_xlfn.XLOOKUP(RT_gsm[[#This Row],[Column3]],sc_gsm[Column3],sc_gsm[Column3],"")</f>
        <v/>
      </c>
      <c r="G2203" s="3" t="str" cm="1">
        <f t="array" ref="G2203">RT_gsm[[#This Row],[model_rxn]]&amp;",r,"&amp;_xlfn.SWITCH(RT_gsm[[#This Row],[Column2]],"REV","lower_bound:-","FWD","upper_bound:")&amp;"1000"</f>
        <v>MUCOCI_e,r,lower_bound:-1000</v>
      </c>
      <c r="H2203" s="3" t="str">
        <f>_xlfn.XLOOKUP(RT_gsm[[#This Row],[rxn in SC GSM]],sc_gsm[model_rxn],sc_gsm[yeast8.3.4 equation],"")</f>
        <v/>
      </c>
      <c r="I2203" s="3" t="str">
        <f>_xlfn.XLOOKUP(RT_gsm[[#This Row],[rxn in SC GSM]],sc_gsm[model_rxn],sc_gsm[Column12],"")</f>
        <v/>
      </c>
      <c r="J2203" s="3" t="e">
        <f>IF(RT_gsm[[#This Row],[Column2]]="REV",FIND("&lt;=&gt;",RT_gsm[[#This Row],[Column8]]),"")</f>
        <v>#VALUE!</v>
      </c>
    </row>
    <row r="2204" spans="1:10" hidden="1" x14ac:dyDescent="0.2">
      <c r="A2204" t="s">
        <v>5929</v>
      </c>
      <c r="B2204" t="s">
        <v>3902</v>
      </c>
      <c r="C2204" t="str">
        <f>RT_gsm[[#This Row],[model_rxn]]&amp;"_"&amp;RT_gsm[[#This Row],[Column2]]</f>
        <v>MUCOCI_e_FWD</v>
      </c>
      <c r="D2204" t="str">
        <f>_xlfn.XLOOKUP(RT_gsm[[#This Row],[Column3]],SC_enz[name_dir],SC_enz[name_dir],"")</f>
        <v/>
      </c>
      <c r="E2204" t="str">
        <f>_xlfn.XLOOKUP(RT_gsm[[#This Row],[model_rxn]],sc_gsm[model_rxn],sc_gsm[model_rxn],"")</f>
        <v/>
      </c>
      <c r="F2204" s="3" t="str">
        <f>_xlfn.XLOOKUP(RT_gsm[[#This Row],[Column3]],sc_gsm[Column3],sc_gsm[Column3],"")</f>
        <v/>
      </c>
      <c r="G2204" s="3" t="str" cm="1">
        <f t="array" ref="G2204">RT_gsm[[#This Row],[model_rxn]]&amp;",r,"&amp;_xlfn.SWITCH(RT_gsm[[#This Row],[Column2]],"REV","lower_bound:-","FWD","upper_bound:")&amp;"1000"</f>
        <v>MUCOCI_e,r,upper_bound:1000</v>
      </c>
      <c r="H2204" s="3" t="str">
        <f>_xlfn.XLOOKUP(RT_gsm[[#This Row],[rxn in SC GSM]],sc_gsm[model_rxn],sc_gsm[yeast8.3.4 equation],"")</f>
        <v/>
      </c>
      <c r="I2204" s="3" t="str">
        <f>_xlfn.XLOOKUP(RT_gsm[[#This Row],[rxn in SC GSM]],sc_gsm[model_rxn],sc_gsm[Column12],"")</f>
        <v/>
      </c>
      <c r="J2204" s="3" t="str">
        <f>IF(RT_gsm[[#This Row],[Column2]]="REV",FIND("&lt;=&gt;",RT_gsm[[#This Row],[Column8]]),"")</f>
        <v/>
      </c>
    </row>
    <row r="2205" spans="1:10" hidden="1" x14ac:dyDescent="0.2">
      <c r="A2205" t="s">
        <v>2308</v>
      </c>
      <c r="B2205" t="s">
        <v>3903</v>
      </c>
      <c r="C2205" t="str">
        <f>RT_gsm[[#This Row],[model_rxn]]&amp;"_"&amp;RT_gsm[[#This Row],[Column2]]</f>
        <v>NACt_c_e_REV</v>
      </c>
      <c r="D2205" t="str">
        <f>_xlfn.XLOOKUP(RT_gsm[[#This Row],[Column3]],SC_enz[name_dir],SC_enz[name_dir],"")</f>
        <v>NACt_c_e_REV</v>
      </c>
      <c r="E2205" t="str">
        <f>_xlfn.XLOOKUP(RT_gsm[[#This Row],[model_rxn]],sc_gsm[model_rxn],sc_gsm[model_rxn],"")</f>
        <v>NACt_c_e</v>
      </c>
      <c r="F2205" s="3" t="str">
        <f>_xlfn.XLOOKUP(RT_gsm[[#This Row],[Column3]],sc_gsm[Column3],sc_gsm[Column3],"")</f>
        <v>NACt_c_e_REV</v>
      </c>
      <c r="G2205" s="3" t="str" cm="1">
        <f t="array" ref="G2205">RT_gsm[[#This Row],[model_rxn]]&amp;",r,"&amp;_xlfn.SWITCH(RT_gsm[[#This Row],[Column2]],"REV","lower_bound:-","FWD","upper_bound:")&amp;"1000"</f>
        <v>NACt_c_e,r,lower_bound:-1000</v>
      </c>
      <c r="H2205" s="3" t="str">
        <f>_xlfn.XLOOKUP(RT_gsm[[#This Row],[rxn in SC GSM]],sc_gsm[model_rxn],sc_gsm[yeast8.3.4 equation],"")</f>
        <v>nicotinate[e] &lt;=&gt; nicotinate[c]</v>
      </c>
      <c r="I2205" s="3" t="b">
        <f>_xlfn.XLOOKUP(RT_gsm[[#This Row],[rxn in SC GSM]],sc_gsm[model_rxn],sc_gsm[Column12],"")</f>
        <v>1</v>
      </c>
      <c r="J2205" s="3">
        <f>IF(RT_gsm[[#This Row],[Column2]]="REV",FIND("&lt;=&gt;",RT_gsm[[#This Row],[Column8]]),"")</f>
        <v>15</v>
      </c>
    </row>
    <row r="2206" spans="1:10" hidden="1" x14ac:dyDescent="0.2">
      <c r="A2206" t="s">
        <v>2308</v>
      </c>
      <c r="B2206" t="s">
        <v>3902</v>
      </c>
      <c r="C2206" t="str">
        <f>RT_gsm[[#This Row],[model_rxn]]&amp;"_"&amp;RT_gsm[[#This Row],[Column2]]</f>
        <v>NACt_c_e_FWD</v>
      </c>
      <c r="D2206" t="str">
        <f>_xlfn.XLOOKUP(RT_gsm[[#This Row],[Column3]],SC_enz[name_dir],SC_enz[name_dir],"")</f>
        <v>NACt_c_e_FWD</v>
      </c>
      <c r="E2206" t="str">
        <f>_xlfn.XLOOKUP(RT_gsm[[#This Row],[model_rxn]],sc_gsm[model_rxn],sc_gsm[model_rxn],"")</f>
        <v>NACt_c_e</v>
      </c>
      <c r="F2206" s="3" t="str">
        <f>_xlfn.XLOOKUP(RT_gsm[[#This Row],[Column3]],sc_gsm[Column3],sc_gsm[Column3],"")</f>
        <v>NACt_c_e_FWD</v>
      </c>
      <c r="G2206" s="3" t="str" cm="1">
        <f t="array" ref="G2206">RT_gsm[[#This Row],[model_rxn]]&amp;",r,"&amp;_xlfn.SWITCH(RT_gsm[[#This Row],[Column2]],"REV","lower_bound:-","FWD","upper_bound:")&amp;"1000"</f>
        <v>NACt_c_e,r,upper_bound:1000</v>
      </c>
      <c r="H2206" s="3" t="str">
        <f>_xlfn.XLOOKUP(RT_gsm[[#This Row],[rxn in SC GSM]],sc_gsm[model_rxn],sc_gsm[yeast8.3.4 equation],"")</f>
        <v>nicotinate[e] &lt;=&gt; nicotinate[c]</v>
      </c>
      <c r="I2206" s="3" t="b">
        <f>_xlfn.XLOOKUP(RT_gsm[[#This Row],[rxn in SC GSM]],sc_gsm[model_rxn],sc_gsm[Column12],"")</f>
        <v>1</v>
      </c>
      <c r="J2206" s="3" t="str">
        <f>IF(RT_gsm[[#This Row],[Column2]]="REV",FIND("&lt;=&gt;",RT_gsm[[#This Row],[Column8]]),"")</f>
        <v/>
      </c>
    </row>
    <row r="2207" spans="1:10" hidden="1" x14ac:dyDescent="0.2">
      <c r="A2207" t="s">
        <v>1307</v>
      </c>
      <c r="B2207" t="s">
        <v>3902</v>
      </c>
      <c r="C2207" t="str">
        <f>RT_gsm[[#This Row],[model_rxn]]&amp;"_"&amp;RT_gsm[[#This Row],[Column2]]</f>
        <v>NADDP_x_FWD</v>
      </c>
      <c r="D2207" t="str">
        <f>_xlfn.XLOOKUP(RT_gsm[[#This Row],[Column3]],SC_enz[name_dir],SC_enz[name_dir],"")</f>
        <v>NADDP_x_FWD</v>
      </c>
      <c r="E2207" t="str">
        <f>_xlfn.XLOOKUP(RT_gsm[[#This Row],[model_rxn]],sc_gsm[model_rxn],sc_gsm[model_rxn],"")</f>
        <v>NADDP_x</v>
      </c>
      <c r="F2207" s="3" t="str">
        <f>_xlfn.XLOOKUP(RT_gsm[[#This Row],[Column3]],sc_gsm[Column3],sc_gsm[Column3],"")</f>
        <v>NADDP_x_FWD</v>
      </c>
      <c r="G2207" s="3" t="str" cm="1">
        <f t="array" ref="G2207">RT_gsm[[#This Row],[model_rxn]]&amp;",r,"&amp;_xlfn.SWITCH(RT_gsm[[#This Row],[Column2]],"REV","lower_bound:-","FWD","upper_bound:")&amp;"1000"</f>
        <v>NADDP_x,r,upper_bound:1000</v>
      </c>
      <c r="H2207" s="3" t="str">
        <f>_xlfn.XLOOKUP(RT_gsm[[#This Row],[rxn in SC GSM]],sc_gsm[model_rxn],sc_gsm[yeast8.3.4 equation],"")</f>
        <v>H2O[p] + NAD[p] =&gt; AMP[p] + 2 H+[p] + NMN[p]</v>
      </c>
      <c r="I2207" s="3" t="b">
        <f>_xlfn.XLOOKUP(RT_gsm[[#This Row],[rxn in SC GSM]],sc_gsm[model_rxn],sc_gsm[Column12],"")</f>
        <v>1</v>
      </c>
      <c r="J2207" s="3" t="str">
        <f>IF(RT_gsm[[#This Row],[Column2]]="REV",FIND("&lt;=&gt;",RT_gsm[[#This Row],[Column8]]),"")</f>
        <v/>
      </c>
    </row>
    <row r="2208" spans="1:10" hidden="1" x14ac:dyDescent="0.2">
      <c r="A2208" t="s">
        <v>1336</v>
      </c>
      <c r="B2208" t="s">
        <v>3902</v>
      </c>
      <c r="C2208" t="str">
        <f>RT_gsm[[#This Row],[model_rxn]]&amp;"_"&amp;RT_gsm[[#This Row],[Column2]]</f>
        <v>NADHK1_c_FWD</v>
      </c>
      <c r="D2208" t="str">
        <f>_xlfn.XLOOKUP(RT_gsm[[#This Row],[Column3]],SC_enz[name_dir],SC_enz[name_dir],"")</f>
        <v>NADHK1_c_FWD</v>
      </c>
      <c r="E2208" t="str">
        <f>_xlfn.XLOOKUP(RT_gsm[[#This Row],[model_rxn]],sc_gsm[model_rxn],sc_gsm[model_rxn],"")</f>
        <v>NADHK1_c</v>
      </c>
      <c r="F2208" s="3" t="str">
        <f>_xlfn.XLOOKUP(RT_gsm[[#This Row],[Column3]],sc_gsm[Column3],sc_gsm[Column3],"")</f>
        <v>NADHK1_c_FWD</v>
      </c>
      <c r="G2208" s="3" t="str" cm="1">
        <f t="array" ref="G2208">RT_gsm[[#This Row],[model_rxn]]&amp;",r,"&amp;_xlfn.SWITCH(RT_gsm[[#This Row],[Column2]],"REV","lower_bound:-","FWD","upper_bound:")&amp;"1000"</f>
        <v>NADHK1_c,r,upper_bound:1000</v>
      </c>
      <c r="H2208" s="3" t="str">
        <f>_xlfn.XLOOKUP(RT_gsm[[#This Row],[rxn in SC GSM]],sc_gsm[model_rxn],sc_gsm[yeast8.3.4 equation],"")</f>
        <v>ATP[c] + NADH[c] =&gt; ADP[c] + H+[c] + NADPH[c]</v>
      </c>
      <c r="I2208" s="3" t="b">
        <f>_xlfn.XLOOKUP(RT_gsm[[#This Row],[rxn in SC GSM]],sc_gsm[model_rxn],sc_gsm[Column12],"")</f>
        <v>1</v>
      </c>
      <c r="J2208" s="3" t="str">
        <f>IF(RT_gsm[[#This Row],[Column2]]="REV",FIND("&lt;=&gt;",RT_gsm[[#This Row],[Column8]]),"")</f>
        <v/>
      </c>
    </row>
    <row r="2209" spans="1:10" hidden="1" x14ac:dyDescent="0.2">
      <c r="A2209" t="s">
        <v>1337</v>
      </c>
      <c r="B2209" t="s">
        <v>3902</v>
      </c>
      <c r="C2209" t="str">
        <f>RT_gsm[[#This Row],[model_rxn]]&amp;"_"&amp;RT_gsm[[#This Row],[Column2]]</f>
        <v>NADHK1_m_FWD</v>
      </c>
      <c r="D2209" t="str">
        <f>_xlfn.XLOOKUP(RT_gsm[[#This Row],[Column3]],SC_enz[name_dir],SC_enz[name_dir],"")</f>
        <v>NADHK1_m_FWD</v>
      </c>
      <c r="E2209" t="str">
        <f>_xlfn.XLOOKUP(RT_gsm[[#This Row],[model_rxn]],sc_gsm[model_rxn],sc_gsm[model_rxn],"")</f>
        <v>NADHK1_m</v>
      </c>
      <c r="F2209" s="3" t="str">
        <f>_xlfn.XLOOKUP(RT_gsm[[#This Row],[Column3]],sc_gsm[Column3],sc_gsm[Column3],"")</f>
        <v>NADHK1_m_FWD</v>
      </c>
      <c r="G2209" s="3" t="str" cm="1">
        <f t="array" ref="G2209">RT_gsm[[#This Row],[model_rxn]]&amp;",r,"&amp;_xlfn.SWITCH(RT_gsm[[#This Row],[Column2]],"REV","lower_bound:-","FWD","upper_bound:")&amp;"1000"</f>
        <v>NADHK1_m,r,upper_bound:1000</v>
      </c>
      <c r="H2209" s="3" t="str">
        <f>_xlfn.XLOOKUP(RT_gsm[[#This Row],[rxn in SC GSM]],sc_gsm[model_rxn],sc_gsm[yeast8.3.4 equation],"")</f>
        <v>ATP[m] + NADH[m] =&gt; ADP[m] + H+[m] + NADPH[m]</v>
      </c>
      <c r="I2209" s="3" t="b">
        <f>_xlfn.XLOOKUP(RT_gsm[[#This Row],[rxn in SC GSM]],sc_gsm[model_rxn],sc_gsm[Column12],"")</f>
        <v>1</v>
      </c>
      <c r="J2209" s="3" t="str">
        <f>IF(RT_gsm[[#This Row],[Column2]]="REV",FIND("&lt;=&gt;",RT_gsm[[#This Row],[Column8]]),"")</f>
        <v/>
      </c>
    </row>
    <row r="2210" spans="1:10" hidden="1" x14ac:dyDescent="0.2">
      <c r="A2210" t="s">
        <v>5936</v>
      </c>
      <c r="B2210" t="s">
        <v>3902</v>
      </c>
      <c r="C2210" t="str">
        <f>RT_gsm[[#This Row],[model_rxn]]&amp;"_"&amp;RT_gsm[[#This Row],[Column2]]</f>
        <v>NADHcplxI_c_m_FWD</v>
      </c>
      <c r="D2210" t="str">
        <f>_xlfn.XLOOKUP(RT_gsm[[#This Row],[Column3]],SC_enz[name_dir],SC_enz[name_dir],"")</f>
        <v/>
      </c>
      <c r="E2210" t="str">
        <f>_xlfn.XLOOKUP(RT_gsm[[#This Row],[model_rxn]],sc_gsm[model_rxn],sc_gsm[model_rxn],"")</f>
        <v/>
      </c>
      <c r="F2210" s="3" t="str">
        <f>_xlfn.XLOOKUP(RT_gsm[[#This Row],[Column3]],sc_gsm[Column3],sc_gsm[Column3],"")</f>
        <v/>
      </c>
      <c r="G2210" s="3" t="str" cm="1">
        <f t="array" ref="G2210">RT_gsm[[#This Row],[model_rxn]]&amp;",r,"&amp;_xlfn.SWITCH(RT_gsm[[#This Row],[Column2]],"REV","lower_bound:-","FWD","upper_bound:")&amp;"1000"</f>
        <v>NADHcplxI_c_m,r,upper_bound:1000</v>
      </c>
      <c r="H2210" s="3" t="str">
        <f>_xlfn.XLOOKUP(RT_gsm[[#This Row],[rxn in SC GSM]],sc_gsm[model_rxn],sc_gsm[yeast8.3.4 equation],"")</f>
        <v/>
      </c>
      <c r="I2210" s="3" t="str">
        <f>_xlfn.XLOOKUP(RT_gsm[[#This Row],[rxn in SC GSM]],sc_gsm[model_rxn],sc_gsm[Column12],"")</f>
        <v/>
      </c>
      <c r="J2210" s="3" t="str">
        <f>IF(RT_gsm[[#This Row],[Column2]]="REV",FIND("&lt;=&gt;",RT_gsm[[#This Row],[Column8]]),"")</f>
        <v/>
      </c>
    </row>
    <row r="2211" spans="1:10" hidden="1" x14ac:dyDescent="0.2">
      <c r="A2211" t="s">
        <v>5961</v>
      </c>
      <c r="B2211" t="s">
        <v>3902</v>
      </c>
      <c r="C2211" t="str">
        <f>RT_gsm[[#This Row],[model_rxn]]&amp;"_"&amp;RT_gsm[[#This Row],[Column2]]</f>
        <v>NADHq9_c_FWD</v>
      </c>
      <c r="D2211" t="str">
        <f>_xlfn.XLOOKUP(RT_gsm[[#This Row],[Column3]],SC_enz[name_dir],SC_enz[name_dir],"")</f>
        <v/>
      </c>
      <c r="E2211" t="str">
        <f>_xlfn.XLOOKUP(RT_gsm[[#This Row],[model_rxn]],sc_gsm[model_rxn],sc_gsm[model_rxn],"")</f>
        <v/>
      </c>
      <c r="F2211" s="3" t="str">
        <f>_xlfn.XLOOKUP(RT_gsm[[#This Row],[Column3]],sc_gsm[Column3],sc_gsm[Column3],"")</f>
        <v/>
      </c>
      <c r="G2211" s="3" t="str" cm="1">
        <f t="array" ref="G2211">RT_gsm[[#This Row],[model_rxn]]&amp;",r,"&amp;_xlfn.SWITCH(RT_gsm[[#This Row],[Column2]],"REV","lower_bound:-","FWD","upper_bound:")&amp;"1000"</f>
        <v>NADHq9_c,r,upper_bound:1000</v>
      </c>
      <c r="H2211" s="3" t="str">
        <f>_xlfn.XLOOKUP(RT_gsm[[#This Row],[rxn in SC GSM]],sc_gsm[model_rxn],sc_gsm[yeast8.3.4 equation],"")</f>
        <v/>
      </c>
      <c r="I2211" s="3" t="str">
        <f>_xlfn.XLOOKUP(RT_gsm[[#This Row],[rxn in SC GSM]],sc_gsm[model_rxn],sc_gsm[Column12],"")</f>
        <v/>
      </c>
      <c r="J2211" s="3" t="str">
        <f>IF(RT_gsm[[#This Row],[Column2]]="REV",FIND("&lt;=&gt;",RT_gsm[[#This Row],[Column8]]),"")</f>
        <v/>
      </c>
    </row>
    <row r="2212" spans="1:10" hidden="1" x14ac:dyDescent="0.2">
      <c r="A2212" t="s">
        <v>2885</v>
      </c>
      <c r="B2212" t="s">
        <v>3903</v>
      </c>
      <c r="C2212" t="str">
        <f>RT_gsm[[#This Row],[model_rxn]]&amp;"_"&amp;RT_gsm[[#This Row],[Column2]]</f>
        <v>NADHt_c_rm_REV</v>
      </c>
      <c r="D2212" t="str">
        <f>_xlfn.XLOOKUP(RT_gsm[[#This Row],[Column3]],SC_enz[name_dir],SC_enz[name_dir],"")</f>
        <v>NADHt_c_rm_REV</v>
      </c>
      <c r="E2212" t="str">
        <f>_xlfn.XLOOKUP(RT_gsm[[#This Row],[model_rxn]],sc_gsm[model_rxn],sc_gsm[model_rxn],"")</f>
        <v>NADHt_c_rm</v>
      </c>
      <c r="F2212" s="3" t="str">
        <f>_xlfn.XLOOKUP(RT_gsm[[#This Row],[Column3]],sc_gsm[Column3],sc_gsm[Column3],"")</f>
        <v>NADHt_c_rm_REV</v>
      </c>
      <c r="G2212" s="3" t="str" cm="1">
        <f t="array" ref="G2212">RT_gsm[[#This Row],[model_rxn]]&amp;",r,"&amp;_xlfn.SWITCH(RT_gsm[[#This Row],[Column2]],"REV","lower_bound:-","FWD","upper_bound:")&amp;"1000"</f>
        <v>NADHt_c_rm,r,lower_bound:-1000</v>
      </c>
      <c r="H2212" s="3" t="str">
        <f>_xlfn.XLOOKUP(RT_gsm[[#This Row],[rxn in SC GSM]],sc_gsm[model_rxn],sc_gsm[yeast8.3.4 equation],"")</f>
        <v>NADH[c] &lt;=&gt; NADH[erm]</v>
      </c>
      <c r="I2212" s="3" t="b">
        <f>_xlfn.XLOOKUP(RT_gsm[[#This Row],[rxn in SC GSM]],sc_gsm[model_rxn],sc_gsm[Column12],"")</f>
        <v>1</v>
      </c>
      <c r="J2212" s="3">
        <f>IF(RT_gsm[[#This Row],[Column2]]="REV",FIND("&lt;=&gt;",RT_gsm[[#This Row],[Column8]]),"")</f>
        <v>9</v>
      </c>
    </row>
    <row r="2213" spans="1:10" hidden="1" x14ac:dyDescent="0.2">
      <c r="A2213" t="s">
        <v>2885</v>
      </c>
      <c r="B2213" t="s">
        <v>3902</v>
      </c>
      <c r="C2213" t="str">
        <f>RT_gsm[[#This Row],[model_rxn]]&amp;"_"&amp;RT_gsm[[#This Row],[Column2]]</f>
        <v>NADHt_c_rm_FWD</v>
      </c>
      <c r="D2213" t="str">
        <f>_xlfn.XLOOKUP(RT_gsm[[#This Row],[Column3]],SC_enz[name_dir],SC_enz[name_dir],"")</f>
        <v>NADHt_c_rm_FWD</v>
      </c>
      <c r="E2213" t="str">
        <f>_xlfn.XLOOKUP(RT_gsm[[#This Row],[model_rxn]],sc_gsm[model_rxn],sc_gsm[model_rxn],"")</f>
        <v>NADHt_c_rm</v>
      </c>
      <c r="F2213" s="3" t="str">
        <f>_xlfn.XLOOKUP(RT_gsm[[#This Row],[Column3]],sc_gsm[Column3],sc_gsm[Column3],"")</f>
        <v>NADHt_c_rm_FWD</v>
      </c>
      <c r="G2213" s="3" t="str" cm="1">
        <f t="array" ref="G2213">RT_gsm[[#This Row],[model_rxn]]&amp;",r,"&amp;_xlfn.SWITCH(RT_gsm[[#This Row],[Column2]],"REV","lower_bound:-","FWD","upper_bound:")&amp;"1000"</f>
        <v>NADHt_c_rm,r,upper_bound:1000</v>
      </c>
      <c r="H2213" s="3" t="str">
        <f>_xlfn.XLOOKUP(RT_gsm[[#This Row],[rxn in SC GSM]],sc_gsm[model_rxn],sc_gsm[yeast8.3.4 equation],"")</f>
        <v>NADH[c] &lt;=&gt; NADH[erm]</v>
      </c>
      <c r="I2213" s="3" t="b">
        <f>_xlfn.XLOOKUP(RT_gsm[[#This Row],[rxn in SC GSM]],sc_gsm[model_rxn],sc_gsm[Column12],"")</f>
        <v>1</v>
      </c>
      <c r="J2213" s="3" t="str">
        <f>IF(RT_gsm[[#This Row],[Column2]]="REV",FIND("&lt;=&gt;",RT_gsm[[#This Row],[Column8]]),"")</f>
        <v/>
      </c>
    </row>
    <row r="2214" spans="1:10" hidden="1" x14ac:dyDescent="0.2">
      <c r="A2214" t="s">
        <v>1310</v>
      </c>
      <c r="B2214" t="s">
        <v>3902</v>
      </c>
      <c r="C2214" t="str">
        <f>RT_gsm[[#This Row],[model_rxn]]&amp;"_"&amp;RT_gsm[[#This Row],[Column2]]</f>
        <v>NADK_c_FWD</v>
      </c>
      <c r="D2214" t="str">
        <f>_xlfn.XLOOKUP(RT_gsm[[#This Row],[Column3]],SC_enz[name_dir],SC_enz[name_dir],"")</f>
        <v>NADK_c_FWD</v>
      </c>
      <c r="E2214" t="str">
        <f>_xlfn.XLOOKUP(RT_gsm[[#This Row],[model_rxn]],sc_gsm[model_rxn],sc_gsm[model_rxn],"")</f>
        <v>NADK_c</v>
      </c>
      <c r="F2214" s="3" t="str">
        <f>_xlfn.XLOOKUP(RT_gsm[[#This Row],[Column3]],sc_gsm[Column3],sc_gsm[Column3],"")</f>
        <v>NADK_c_FWD</v>
      </c>
      <c r="G2214" s="3" t="str" cm="1">
        <f t="array" ref="G2214">RT_gsm[[#This Row],[model_rxn]]&amp;",r,"&amp;_xlfn.SWITCH(RT_gsm[[#This Row],[Column2]],"REV","lower_bound:-","FWD","upper_bound:")&amp;"1000"</f>
        <v>NADK_c,r,upper_bound:1000</v>
      </c>
      <c r="H2214" s="3" t="str">
        <f>_xlfn.XLOOKUP(RT_gsm[[#This Row],[rxn in SC GSM]],sc_gsm[model_rxn],sc_gsm[yeast8.3.4 equation],"")</f>
        <v>ATP[c] + NAD[c] =&gt; ADP[c] + H+[c] + NADP(+)[c]</v>
      </c>
      <c r="I2214" s="3" t="b">
        <f>_xlfn.XLOOKUP(RT_gsm[[#This Row],[rxn in SC GSM]],sc_gsm[model_rxn],sc_gsm[Column12],"")</f>
        <v>1</v>
      </c>
      <c r="J2214" s="3" t="str">
        <f>IF(RT_gsm[[#This Row],[Column2]]="REV",FIND("&lt;=&gt;",RT_gsm[[#This Row],[Column8]]),"")</f>
        <v/>
      </c>
    </row>
    <row r="2215" spans="1:10" hidden="1" x14ac:dyDescent="0.2">
      <c r="A2215" t="s">
        <v>1315</v>
      </c>
      <c r="B2215" t="s">
        <v>3902</v>
      </c>
      <c r="C2215" t="str">
        <f>RT_gsm[[#This Row],[model_rxn]]&amp;"_"&amp;RT_gsm[[#This Row],[Column2]]</f>
        <v>NADK_m_FWD</v>
      </c>
      <c r="D2215" t="str">
        <f>_xlfn.XLOOKUP(RT_gsm[[#This Row],[Column3]],SC_enz[name_dir],SC_enz[name_dir],"")</f>
        <v>NADK_m_FWD</v>
      </c>
      <c r="E2215" t="str">
        <f>_xlfn.XLOOKUP(RT_gsm[[#This Row],[model_rxn]],sc_gsm[model_rxn],sc_gsm[model_rxn],"")</f>
        <v>NADK_m</v>
      </c>
      <c r="F2215" s="3" t="str">
        <f>_xlfn.XLOOKUP(RT_gsm[[#This Row],[Column3]],sc_gsm[Column3],sc_gsm[Column3],"")</f>
        <v>NADK_m_FWD</v>
      </c>
      <c r="G2215" s="3" t="str" cm="1">
        <f t="array" ref="G2215">RT_gsm[[#This Row],[model_rxn]]&amp;",r,"&amp;_xlfn.SWITCH(RT_gsm[[#This Row],[Column2]],"REV","lower_bound:-","FWD","upper_bound:")&amp;"1000"</f>
        <v>NADK_m,r,upper_bound:1000</v>
      </c>
      <c r="H2215" s="3" t="str">
        <f>_xlfn.XLOOKUP(RT_gsm[[#This Row],[rxn in SC GSM]],sc_gsm[model_rxn],sc_gsm[yeast8.3.4 equation],"")</f>
        <v>ATP[c] + NAD[c] =&gt; ADP[c] + H+[c] + NADP(+)[c]</v>
      </c>
      <c r="I2215" s="3" t="b">
        <f>_xlfn.XLOOKUP(RT_gsm[[#This Row],[rxn in SC GSM]],sc_gsm[model_rxn],sc_gsm[Column12],"")</f>
        <v>1</v>
      </c>
      <c r="J2215" s="3" t="str">
        <f>IF(RT_gsm[[#This Row],[Column2]]="REV",FIND("&lt;=&gt;",RT_gsm[[#This Row],[Column8]]),"")</f>
        <v/>
      </c>
    </row>
    <row r="2216" spans="1:10" hidden="1" x14ac:dyDescent="0.2">
      <c r="A2216" t="s">
        <v>1318</v>
      </c>
      <c r="B2216" t="s">
        <v>3902</v>
      </c>
      <c r="C2216" t="str">
        <f>RT_gsm[[#This Row],[model_rxn]]&amp;"_"&amp;RT_gsm[[#This Row],[Column2]]</f>
        <v>NADN_n_FWD</v>
      </c>
      <c r="D2216" t="str">
        <f>_xlfn.XLOOKUP(RT_gsm[[#This Row],[Column3]],SC_enz[name_dir],SC_enz[name_dir],"")</f>
        <v>NADN_n_FWD</v>
      </c>
      <c r="E2216" t="str">
        <f>_xlfn.XLOOKUP(RT_gsm[[#This Row],[model_rxn]],sc_gsm[model_rxn],sc_gsm[model_rxn],"")</f>
        <v>NADN_n</v>
      </c>
      <c r="F2216" s="3" t="str">
        <f>_xlfn.XLOOKUP(RT_gsm[[#This Row],[Column3]],sc_gsm[Column3],sc_gsm[Column3],"")</f>
        <v>NADN_n_FWD</v>
      </c>
      <c r="G2216" s="3" t="str" cm="1">
        <f t="array" ref="G2216">RT_gsm[[#This Row],[model_rxn]]&amp;",r,"&amp;_xlfn.SWITCH(RT_gsm[[#This Row],[Column2]],"REV","lower_bound:-","FWD","upper_bound:")&amp;"1000"</f>
        <v>NADN_n,r,upper_bound:1000</v>
      </c>
      <c r="H2216" s="3" t="str">
        <f>_xlfn.XLOOKUP(RT_gsm[[#This Row],[rxn in SC GSM]],sc_gsm[model_rxn],sc_gsm[yeast8.3.4 equation],"")</f>
        <v>H2O[n] + NAD[n] =&gt; ADP-ribose[n] + H+[n] + nicotinamide[n]</v>
      </c>
      <c r="I2216" s="3" t="b">
        <f>_xlfn.XLOOKUP(RT_gsm[[#This Row],[rxn in SC GSM]],sc_gsm[model_rxn],sc_gsm[Column12],"")</f>
        <v>1</v>
      </c>
      <c r="J2216" s="3" t="str">
        <f>IF(RT_gsm[[#This Row],[Column2]]="REV",FIND("&lt;=&gt;",RT_gsm[[#This Row],[Column8]]),"")</f>
        <v/>
      </c>
    </row>
    <row r="2217" spans="1:10" hidden="1" x14ac:dyDescent="0.2">
      <c r="A2217" t="s">
        <v>2919</v>
      </c>
      <c r="B2217" t="s">
        <v>3903</v>
      </c>
      <c r="C2217" t="str">
        <f>RT_gsm[[#This Row],[model_rxn]]&amp;"_"&amp;RT_gsm[[#This Row],[Column2]]</f>
        <v>NADPHt_c_l_REV</v>
      </c>
      <c r="D2217" t="str">
        <f>_xlfn.XLOOKUP(RT_gsm[[#This Row],[Column3]],SC_enz[name_dir],SC_enz[name_dir],"")</f>
        <v>NADPHt_c_l_REV</v>
      </c>
      <c r="E2217" t="str">
        <f>_xlfn.XLOOKUP(RT_gsm[[#This Row],[model_rxn]],sc_gsm[model_rxn],sc_gsm[model_rxn],"")</f>
        <v>NADPHt_c_l</v>
      </c>
      <c r="F2217" s="3" t="str">
        <f>_xlfn.XLOOKUP(RT_gsm[[#This Row],[Column3]],sc_gsm[Column3],sc_gsm[Column3],"")</f>
        <v>NADPHt_c_l_REV</v>
      </c>
      <c r="G2217" s="3" t="str" cm="1">
        <f t="array" ref="G2217">RT_gsm[[#This Row],[model_rxn]]&amp;",r,"&amp;_xlfn.SWITCH(RT_gsm[[#This Row],[Column2]],"REV","lower_bound:-","FWD","upper_bound:")&amp;"1000"</f>
        <v>NADPHt_c_l,r,lower_bound:-1000</v>
      </c>
      <c r="H2217" s="3" t="str">
        <f>_xlfn.XLOOKUP(RT_gsm[[#This Row],[rxn in SC GSM]],sc_gsm[model_rxn],sc_gsm[yeast8.3.4 equation],"")</f>
        <v>NADPH[c] &lt;=&gt; NADPH[lp]</v>
      </c>
      <c r="I2217" s="3" t="b">
        <f>_xlfn.XLOOKUP(RT_gsm[[#This Row],[rxn in SC GSM]],sc_gsm[model_rxn],sc_gsm[Column12],"")</f>
        <v>1</v>
      </c>
      <c r="J2217" s="3">
        <f>IF(RT_gsm[[#This Row],[Column2]]="REV",FIND("&lt;=&gt;",RT_gsm[[#This Row],[Column8]]),"")</f>
        <v>10</v>
      </c>
    </row>
    <row r="2218" spans="1:10" hidden="1" x14ac:dyDescent="0.2">
      <c r="A2218" t="s">
        <v>2919</v>
      </c>
      <c r="B2218" t="s">
        <v>3902</v>
      </c>
      <c r="C2218" t="str">
        <f>RT_gsm[[#This Row],[model_rxn]]&amp;"_"&amp;RT_gsm[[#This Row],[Column2]]</f>
        <v>NADPHt_c_l_FWD</v>
      </c>
      <c r="D2218" t="str">
        <f>_xlfn.XLOOKUP(RT_gsm[[#This Row],[Column3]],SC_enz[name_dir],SC_enz[name_dir],"")</f>
        <v>NADPHt_c_l_FWD</v>
      </c>
      <c r="E2218" t="str">
        <f>_xlfn.XLOOKUP(RT_gsm[[#This Row],[model_rxn]],sc_gsm[model_rxn],sc_gsm[model_rxn],"")</f>
        <v>NADPHt_c_l</v>
      </c>
      <c r="F2218" s="3" t="str">
        <f>_xlfn.XLOOKUP(RT_gsm[[#This Row],[Column3]],sc_gsm[Column3],sc_gsm[Column3],"")</f>
        <v>NADPHt_c_l_FWD</v>
      </c>
      <c r="G2218" s="3" t="str" cm="1">
        <f t="array" ref="G2218">RT_gsm[[#This Row],[model_rxn]]&amp;",r,"&amp;_xlfn.SWITCH(RT_gsm[[#This Row],[Column2]],"REV","lower_bound:-","FWD","upper_bound:")&amp;"1000"</f>
        <v>NADPHt_c_l,r,upper_bound:1000</v>
      </c>
      <c r="H2218" s="3" t="str">
        <f>_xlfn.XLOOKUP(RT_gsm[[#This Row],[rxn in SC GSM]],sc_gsm[model_rxn],sc_gsm[yeast8.3.4 equation],"")</f>
        <v>NADPH[c] &lt;=&gt; NADPH[lp]</v>
      </c>
      <c r="I2218" s="3" t="b">
        <f>_xlfn.XLOOKUP(RT_gsm[[#This Row],[rxn in SC GSM]],sc_gsm[model_rxn],sc_gsm[Column12],"")</f>
        <v>1</v>
      </c>
      <c r="J2218" s="3" t="str">
        <f>IF(RT_gsm[[#This Row],[Column2]]="REV",FIND("&lt;=&gt;",RT_gsm[[#This Row],[Column8]]),"")</f>
        <v/>
      </c>
    </row>
    <row r="2219" spans="1:10" hidden="1" x14ac:dyDescent="0.2">
      <c r="A2219" t="s">
        <v>2726</v>
      </c>
      <c r="B2219" t="s">
        <v>3903</v>
      </c>
      <c r="C2219" t="str">
        <f>RT_gsm[[#This Row],[model_rxn]]&amp;"_"&amp;RT_gsm[[#This Row],[Column2]]</f>
        <v>NADPHt_c_r_REV</v>
      </c>
      <c r="D2219" t="str">
        <f>_xlfn.XLOOKUP(RT_gsm[[#This Row],[Column3]],SC_enz[name_dir],SC_enz[name_dir],"")</f>
        <v>NADPHt_c_r_REV</v>
      </c>
      <c r="E2219" t="str">
        <f>_xlfn.XLOOKUP(RT_gsm[[#This Row],[model_rxn]],sc_gsm[model_rxn],sc_gsm[model_rxn],"")</f>
        <v>NADPHt_c_r</v>
      </c>
      <c r="F2219" s="3" t="str">
        <f>_xlfn.XLOOKUP(RT_gsm[[#This Row],[Column3]],sc_gsm[Column3],sc_gsm[Column3],"")</f>
        <v>NADPHt_c_r_REV</v>
      </c>
      <c r="G2219" s="3" t="str" cm="1">
        <f t="array" ref="G2219">RT_gsm[[#This Row],[model_rxn]]&amp;",r,"&amp;_xlfn.SWITCH(RT_gsm[[#This Row],[Column2]],"REV","lower_bound:-","FWD","upper_bound:")&amp;"1000"</f>
        <v>NADPHt_c_r,r,lower_bound:-1000</v>
      </c>
      <c r="H2219" s="3" t="str">
        <f>_xlfn.XLOOKUP(RT_gsm[[#This Row],[rxn in SC GSM]],sc_gsm[model_rxn],sc_gsm[yeast8.3.4 equation],"")</f>
        <v>NADPH[c] &lt;=&gt; NADPH[er]</v>
      </c>
      <c r="I2219" s="3" t="b">
        <f>_xlfn.XLOOKUP(RT_gsm[[#This Row],[rxn in SC GSM]],sc_gsm[model_rxn],sc_gsm[Column12],"")</f>
        <v>1</v>
      </c>
      <c r="J2219" s="3">
        <f>IF(RT_gsm[[#This Row],[Column2]]="REV",FIND("&lt;=&gt;",RT_gsm[[#This Row],[Column8]]),"")</f>
        <v>10</v>
      </c>
    </row>
    <row r="2220" spans="1:10" hidden="1" x14ac:dyDescent="0.2">
      <c r="A2220" t="s">
        <v>2726</v>
      </c>
      <c r="B2220" t="s">
        <v>3902</v>
      </c>
      <c r="C2220" t="str">
        <f>RT_gsm[[#This Row],[model_rxn]]&amp;"_"&amp;RT_gsm[[#This Row],[Column2]]</f>
        <v>NADPHt_c_r_FWD</v>
      </c>
      <c r="D2220" t="str">
        <f>_xlfn.XLOOKUP(RT_gsm[[#This Row],[Column3]],SC_enz[name_dir],SC_enz[name_dir],"")</f>
        <v>NADPHt_c_r_FWD</v>
      </c>
      <c r="E2220" t="str">
        <f>_xlfn.XLOOKUP(RT_gsm[[#This Row],[model_rxn]],sc_gsm[model_rxn],sc_gsm[model_rxn],"")</f>
        <v>NADPHt_c_r</v>
      </c>
      <c r="F2220" s="3" t="str">
        <f>_xlfn.XLOOKUP(RT_gsm[[#This Row],[Column3]],sc_gsm[Column3],sc_gsm[Column3],"")</f>
        <v>NADPHt_c_r_FWD</v>
      </c>
      <c r="G2220" s="3" t="str" cm="1">
        <f t="array" ref="G2220">RT_gsm[[#This Row],[model_rxn]]&amp;",r,"&amp;_xlfn.SWITCH(RT_gsm[[#This Row],[Column2]],"REV","lower_bound:-","FWD","upper_bound:")&amp;"1000"</f>
        <v>NADPHt_c_r,r,upper_bound:1000</v>
      </c>
      <c r="H2220" s="3" t="str">
        <f>_xlfn.XLOOKUP(RT_gsm[[#This Row],[rxn in SC GSM]],sc_gsm[model_rxn],sc_gsm[yeast8.3.4 equation],"")</f>
        <v>NADPH[c] &lt;=&gt; NADPH[er]</v>
      </c>
      <c r="I2220" s="3" t="b">
        <f>_xlfn.XLOOKUP(RT_gsm[[#This Row],[rxn in SC GSM]],sc_gsm[model_rxn],sc_gsm[Column12],"")</f>
        <v>1</v>
      </c>
      <c r="J2220" s="3" t="str">
        <f>IF(RT_gsm[[#This Row],[Column2]]="REV",FIND("&lt;=&gt;",RT_gsm[[#This Row],[Column8]]),"")</f>
        <v/>
      </c>
    </row>
    <row r="2221" spans="1:10" hidden="1" x14ac:dyDescent="0.2">
      <c r="A2221" t="s">
        <v>2882</v>
      </c>
      <c r="B2221" t="s">
        <v>3903</v>
      </c>
      <c r="C2221" t="str">
        <f>RT_gsm[[#This Row],[model_rxn]]&amp;"_"&amp;RT_gsm[[#This Row],[Column2]]</f>
        <v>NADPHt_c_rm_REV</v>
      </c>
      <c r="D2221" t="str">
        <f>_xlfn.XLOOKUP(RT_gsm[[#This Row],[Column3]],SC_enz[name_dir],SC_enz[name_dir],"")</f>
        <v>NADPHt_c_rm_REV</v>
      </c>
      <c r="E2221" t="str">
        <f>_xlfn.XLOOKUP(RT_gsm[[#This Row],[model_rxn]],sc_gsm[model_rxn],sc_gsm[model_rxn],"")</f>
        <v>NADPHt_c_rm</v>
      </c>
      <c r="F2221" s="3" t="str">
        <f>_xlfn.XLOOKUP(RT_gsm[[#This Row],[Column3]],sc_gsm[Column3],sc_gsm[Column3],"")</f>
        <v>NADPHt_c_rm_REV</v>
      </c>
      <c r="G2221" s="3" t="str" cm="1">
        <f t="array" ref="G2221">RT_gsm[[#This Row],[model_rxn]]&amp;",r,"&amp;_xlfn.SWITCH(RT_gsm[[#This Row],[Column2]],"REV","lower_bound:-","FWD","upper_bound:")&amp;"1000"</f>
        <v>NADPHt_c_rm,r,lower_bound:-1000</v>
      </c>
      <c r="H2221" s="3" t="str">
        <f>_xlfn.XLOOKUP(RT_gsm[[#This Row],[rxn in SC GSM]],sc_gsm[model_rxn],sc_gsm[yeast8.3.4 equation],"")</f>
        <v>NADPH[c] &lt;=&gt; NADPH[erm]</v>
      </c>
      <c r="I2221" s="3" t="b">
        <f>_xlfn.XLOOKUP(RT_gsm[[#This Row],[rxn in SC GSM]],sc_gsm[model_rxn],sc_gsm[Column12],"")</f>
        <v>1</v>
      </c>
      <c r="J2221" s="3">
        <f>IF(RT_gsm[[#This Row],[Column2]]="REV",FIND("&lt;=&gt;",RT_gsm[[#This Row],[Column8]]),"")</f>
        <v>10</v>
      </c>
    </row>
    <row r="2222" spans="1:10" hidden="1" x14ac:dyDescent="0.2">
      <c r="A2222" t="s">
        <v>2882</v>
      </c>
      <c r="B2222" t="s">
        <v>3902</v>
      </c>
      <c r="C2222" t="str">
        <f>RT_gsm[[#This Row],[model_rxn]]&amp;"_"&amp;RT_gsm[[#This Row],[Column2]]</f>
        <v>NADPHt_c_rm_FWD</v>
      </c>
      <c r="D2222" t="str">
        <f>_xlfn.XLOOKUP(RT_gsm[[#This Row],[Column3]],SC_enz[name_dir],SC_enz[name_dir],"")</f>
        <v>NADPHt_c_rm_FWD</v>
      </c>
      <c r="E2222" t="str">
        <f>_xlfn.XLOOKUP(RT_gsm[[#This Row],[model_rxn]],sc_gsm[model_rxn],sc_gsm[model_rxn],"")</f>
        <v>NADPHt_c_rm</v>
      </c>
      <c r="F2222" s="3" t="str">
        <f>_xlfn.XLOOKUP(RT_gsm[[#This Row],[Column3]],sc_gsm[Column3],sc_gsm[Column3],"")</f>
        <v>NADPHt_c_rm_FWD</v>
      </c>
      <c r="G2222" s="3" t="str" cm="1">
        <f t="array" ref="G2222">RT_gsm[[#This Row],[model_rxn]]&amp;",r,"&amp;_xlfn.SWITCH(RT_gsm[[#This Row],[Column2]],"REV","lower_bound:-","FWD","upper_bound:")&amp;"1000"</f>
        <v>NADPHt_c_rm,r,upper_bound:1000</v>
      </c>
      <c r="H2222" s="3" t="str">
        <f>_xlfn.XLOOKUP(RT_gsm[[#This Row],[rxn in SC GSM]],sc_gsm[model_rxn],sc_gsm[yeast8.3.4 equation],"")</f>
        <v>NADPH[c] &lt;=&gt; NADPH[erm]</v>
      </c>
      <c r="I2222" s="3" t="b">
        <f>_xlfn.XLOOKUP(RT_gsm[[#This Row],[rxn in SC GSM]],sc_gsm[model_rxn],sc_gsm[Column12],"")</f>
        <v>1</v>
      </c>
      <c r="J2222" s="3" t="str">
        <f>IF(RT_gsm[[#This Row],[Column2]]="REV",FIND("&lt;=&gt;",RT_gsm[[#This Row],[Column8]]),"")</f>
        <v/>
      </c>
    </row>
    <row r="2223" spans="1:10" hidden="1" x14ac:dyDescent="0.2">
      <c r="A2223" t="s">
        <v>5972</v>
      </c>
      <c r="B2223" t="s">
        <v>3903</v>
      </c>
      <c r="C2223" t="str">
        <f>RT_gsm[[#This Row],[model_rxn]]&amp;"_"&amp;RT_gsm[[#This Row],[Column2]]</f>
        <v>NADPHt_c_x_REV</v>
      </c>
      <c r="D2223" t="str">
        <f>_xlfn.XLOOKUP(RT_gsm[[#This Row],[Column3]],SC_enz[name_dir],SC_enz[name_dir],"")</f>
        <v/>
      </c>
      <c r="E2223" t="str">
        <f>_xlfn.XLOOKUP(RT_gsm[[#This Row],[model_rxn]],sc_gsm[model_rxn],sc_gsm[model_rxn],"")</f>
        <v/>
      </c>
      <c r="F2223" s="3" t="str">
        <f>_xlfn.XLOOKUP(RT_gsm[[#This Row],[Column3]],sc_gsm[Column3],sc_gsm[Column3],"")</f>
        <v/>
      </c>
      <c r="G2223" s="3" t="str" cm="1">
        <f t="array" ref="G2223">RT_gsm[[#This Row],[model_rxn]]&amp;",r,"&amp;_xlfn.SWITCH(RT_gsm[[#This Row],[Column2]],"REV","lower_bound:-","FWD","upper_bound:")&amp;"1000"</f>
        <v>NADPHt_c_x,r,lower_bound:-1000</v>
      </c>
      <c r="H2223" s="3" t="str">
        <f>_xlfn.XLOOKUP(RT_gsm[[#This Row],[rxn in SC GSM]],sc_gsm[model_rxn],sc_gsm[yeast8.3.4 equation],"")</f>
        <v/>
      </c>
      <c r="I2223" s="3" t="str">
        <f>_xlfn.XLOOKUP(RT_gsm[[#This Row],[rxn in SC GSM]],sc_gsm[model_rxn],sc_gsm[Column12],"")</f>
        <v/>
      </c>
      <c r="J2223" s="3" t="e">
        <f>IF(RT_gsm[[#This Row],[Column2]]="REV",FIND("&lt;=&gt;",RT_gsm[[#This Row],[Column8]]),"")</f>
        <v>#VALUE!</v>
      </c>
    </row>
    <row r="2224" spans="1:10" hidden="1" x14ac:dyDescent="0.2">
      <c r="A2224" t="s">
        <v>5972</v>
      </c>
      <c r="B2224" t="s">
        <v>3902</v>
      </c>
      <c r="C2224" t="str">
        <f>RT_gsm[[#This Row],[model_rxn]]&amp;"_"&amp;RT_gsm[[#This Row],[Column2]]</f>
        <v>NADPHt_c_x_FWD</v>
      </c>
      <c r="D2224" t="str">
        <f>_xlfn.XLOOKUP(RT_gsm[[#This Row],[Column3]],SC_enz[name_dir],SC_enz[name_dir],"")</f>
        <v/>
      </c>
      <c r="E2224" t="str">
        <f>_xlfn.XLOOKUP(RT_gsm[[#This Row],[model_rxn]],sc_gsm[model_rxn],sc_gsm[model_rxn],"")</f>
        <v/>
      </c>
      <c r="F2224" s="3" t="str">
        <f>_xlfn.XLOOKUP(RT_gsm[[#This Row],[Column3]],sc_gsm[Column3],sc_gsm[Column3],"")</f>
        <v/>
      </c>
      <c r="G2224" s="3" t="str" cm="1">
        <f t="array" ref="G2224">RT_gsm[[#This Row],[model_rxn]]&amp;",r,"&amp;_xlfn.SWITCH(RT_gsm[[#This Row],[Column2]],"REV","lower_bound:-","FWD","upper_bound:")&amp;"1000"</f>
        <v>NADPHt_c_x,r,upper_bound:1000</v>
      </c>
      <c r="H2224" s="3" t="str">
        <f>_xlfn.XLOOKUP(RT_gsm[[#This Row],[rxn in SC GSM]],sc_gsm[model_rxn],sc_gsm[yeast8.3.4 equation],"")</f>
        <v/>
      </c>
      <c r="I2224" s="3" t="str">
        <f>_xlfn.XLOOKUP(RT_gsm[[#This Row],[rxn in SC GSM]],sc_gsm[model_rxn],sc_gsm[Column12],"")</f>
        <v/>
      </c>
      <c r="J2224" s="3" t="str">
        <f>IF(RT_gsm[[#This Row],[Column2]]="REV",FIND("&lt;=&gt;",RT_gsm[[#This Row],[Column8]]),"")</f>
        <v/>
      </c>
    </row>
    <row r="2225" spans="1:10" hidden="1" x14ac:dyDescent="0.2">
      <c r="A2225" t="s">
        <v>5973</v>
      </c>
      <c r="B2225" t="s">
        <v>3902</v>
      </c>
      <c r="C2225" t="str">
        <f>RT_gsm[[#This Row],[model_rxn]]&amp;"_"&amp;RT_gsm[[#This Row],[Column2]]</f>
        <v>NADPt_c_e_FWD</v>
      </c>
      <c r="D2225" t="str">
        <f>_xlfn.XLOOKUP(RT_gsm[[#This Row],[Column3]],SC_enz[name_dir],SC_enz[name_dir],"")</f>
        <v/>
      </c>
      <c r="E2225" t="str">
        <f>_xlfn.XLOOKUP(RT_gsm[[#This Row],[model_rxn]],sc_gsm[model_rxn],sc_gsm[model_rxn],"")</f>
        <v/>
      </c>
      <c r="F2225" s="3" t="str">
        <f>_xlfn.XLOOKUP(RT_gsm[[#This Row],[Column3]],sc_gsm[Column3],sc_gsm[Column3],"")</f>
        <v/>
      </c>
      <c r="G2225" s="3" t="str" cm="1">
        <f t="array" ref="G2225">RT_gsm[[#This Row],[model_rxn]]&amp;",r,"&amp;_xlfn.SWITCH(RT_gsm[[#This Row],[Column2]],"REV","lower_bound:-","FWD","upper_bound:")&amp;"1000"</f>
        <v>NADPt_c_e,r,upper_bound:1000</v>
      </c>
      <c r="H2225" s="3" t="str">
        <f>_xlfn.XLOOKUP(RT_gsm[[#This Row],[rxn in SC GSM]],sc_gsm[model_rxn],sc_gsm[yeast8.3.4 equation],"")</f>
        <v/>
      </c>
      <c r="I2225" s="3" t="str">
        <f>_xlfn.XLOOKUP(RT_gsm[[#This Row],[rxn in SC GSM]],sc_gsm[model_rxn],sc_gsm[Column12],"")</f>
        <v/>
      </c>
      <c r="J2225" s="3" t="str">
        <f>IF(RT_gsm[[#This Row],[Column2]]="REV",FIND("&lt;=&gt;",RT_gsm[[#This Row],[Column8]]),"")</f>
        <v/>
      </c>
    </row>
    <row r="2226" spans="1:10" hidden="1" x14ac:dyDescent="0.2">
      <c r="A2226" t="s">
        <v>2920</v>
      </c>
      <c r="B2226" t="s">
        <v>3903</v>
      </c>
      <c r="C2226" t="str">
        <f>RT_gsm[[#This Row],[model_rxn]]&amp;"_"&amp;RT_gsm[[#This Row],[Column2]]</f>
        <v>NADPt_c_l_REV</v>
      </c>
      <c r="D2226" t="str">
        <f>_xlfn.XLOOKUP(RT_gsm[[#This Row],[Column3]],SC_enz[name_dir],SC_enz[name_dir],"")</f>
        <v>NADPt_c_l_REV</v>
      </c>
      <c r="E2226" t="str">
        <f>_xlfn.XLOOKUP(RT_gsm[[#This Row],[model_rxn]],sc_gsm[model_rxn],sc_gsm[model_rxn],"")</f>
        <v>NADPt_c_l</v>
      </c>
      <c r="F2226" s="3" t="str">
        <f>_xlfn.XLOOKUP(RT_gsm[[#This Row],[Column3]],sc_gsm[Column3],sc_gsm[Column3],"")</f>
        <v>NADPt_c_l_REV</v>
      </c>
      <c r="G2226" s="3" t="str" cm="1">
        <f t="array" ref="G2226">RT_gsm[[#This Row],[model_rxn]]&amp;",r,"&amp;_xlfn.SWITCH(RT_gsm[[#This Row],[Column2]],"REV","lower_bound:-","FWD","upper_bound:")&amp;"1000"</f>
        <v>NADPt_c_l,r,lower_bound:-1000</v>
      </c>
      <c r="H2226" s="3" t="str">
        <f>_xlfn.XLOOKUP(RT_gsm[[#This Row],[rxn in SC GSM]],sc_gsm[model_rxn],sc_gsm[yeast8.3.4 equation],"")</f>
        <v>NADP(+)[c] &lt;=&gt; NADP(+)[lp]</v>
      </c>
      <c r="I2226" s="3" t="b">
        <f>_xlfn.XLOOKUP(RT_gsm[[#This Row],[rxn in SC GSM]],sc_gsm[model_rxn],sc_gsm[Column12],"")</f>
        <v>1</v>
      </c>
      <c r="J2226" s="3">
        <f>IF(RT_gsm[[#This Row],[Column2]]="REV",FIND("&lt;=&gt;",RT_gsm[[#This Row],[Column8]]),"")</f>
        <v>12</v>
      </c>
    </row>
    <row r="2227" spans="1:10" hidden="1" x14ac:dyDescent="0.2">
      <c r="A2227" t="s">
        <v>2920</v>
      </c>
      <c r="B2227" t="s">
        <v>3902</v>
      </c>
      <c r="C2227" t="str">
        <f>RT_gsm[[#This Row],[model_rxn]]&amp;"_"&amp;RT_gsm[[#This Row],[Column2]]</f>
        <v>NADPt_c_l_FWD</v>
      </c>
      <c r="D2227" t="str">
        <f>_xlfn.XLOOKUP(RT_gsm[[#This Row],[Column3]],SC_enz[name_dir],SC_enz[name_dir],"")</f>
        <v>NADPt_c_l_FWD</v>
      </c>
      <c r="E2227" t="str">
        <f>_xlfn.XLOOKUP(RT_gsm[[#This Row],[model_rxn]],sc_gsm[model_rxn],sc_gsm[model_rxn],"")</f>
        <v>NADPt_c_l</v>
      </c>
      <c r="F2227" s="3" t="str">
        <f>_xlfn.XLOOKUP(RT_gsm[[#This Row],[Column3]],sc_gsm[Column3],sc_gsm[Column3],"")</f>
        <v>NADPt_c_l_FWD</v>
      </c>
      <c r="G2227" s="3" t="str" cm="1">
        <f t="array" ref="G2227">RT_gsm[[#This Row],[model_rxn]]&amp;",r,"&amp;_xlfn.SWITCH(RT_gsm[[#This Row],[Column2]],"REV","lower_bound:-","FWD","upper_bound:")&amp;"1000"</f>
        <v>NADPt_c_l,r,upper_bound:1000</v>
      </c>
      <c r="H2227" s="3" t="str">
        <f>_xlfn.XLOOKUP(RT_gsm[[#This Row],[rxn in SC GSM]],sc_gsm[model_rxn],sc_gsm[yeast8.3.4 equation],"")</f>
        <v>NADP(+)[c] &lt;=&gt; NADP(+)[lp]</v>
      </c>
      <c r="I2227" s="3" t="b">
        <f>_xlfn.XLOOKUP(RT_gsm[[#This Row],[rxn in SC GSM]],sc_gsm[model_rxn],sc_gsm[Column12],"")</f>
        <v>1</v>
      </c>
      <c r="J2227" s="3" t="str">
        <f>IF(RT_gsm[[#This Row],[Column2]]="REV",FIND("&lt;=&gt;",RT_gsm[[#This Row],[Column8]]),"")</f>
        <v/>
      </c>
    </row>
    <row r="2228" spans="1:10" hidden="1" x14ac:dyDescent="0.2">
      <c r="A2228" t="s">
        <v>2725</v>
      </c>
      <c r="B2228" t="s">
        <v>3903</v>
      </c>
      <c r="C2228" t="str">
        <f>RT_gsm[[#This Row],[model_rxn]]&amp;"_"&amp;RT_gsm[[#This Row],[Column2]]</f>
        <v>NADPt_c_r_REV</v>
      </c>
      <c r="D2228" t="str">
        <f>_xlfn.XLOOKUP(RT_gsm[[#This Row],[Column3]],SC_enz[name_dir],SC_enz[name_dir],"")</f>
        <v>NADPt_c_r_REV</v>
      </c>
      <c r="E2228" t="str">
        <f>_xlfn.XLOOKUP(RT_gsm[[#This Row],[model_rxn]],sc_gsm[model_rxn],sc_gsm[model_rxn],"")</f>
        <v>NADPt_c_r</v>
      </c>
      <c r="F2228" s="3" t="str">
        <f>_xlfn.XLOOKUP(RT_gsm[[#This Row],[Column3]],sc_gsm[Column3],sc_gsm[Column3],"")</f>
        <v>NADPt_c_r_REV</v>
      </c>
      <c r="G2228" s="3" t="str" cm="1">
        <f t="array" ref="G2228">RT_gsm[[#This Row],[model_rxn]]&amp;",r,"&amp;_xlfn.SWITCH(RT_gsm[[#This Row],[Column2]],"REV","lower_bound:-","FWD","upper_bound:")&amp;"1000"</f>
        <v>NADPt_c_r,r,lower_bound:-1000</v>
      </c>
      <c r="H2228" s="3" t="str">
        <f>_xlfn.XLOOKUP(RT_gsm[[#This Row],[rxn in SC GSM]],sc_gsm[model_rxn],sc_gsm[yeast8.3.4 equation],"")</f>
        <v>NADP(+)[c] &lt;=&gt; NADP(+)[er]</v>
      </c>
      <c r="I2228" s="3" t="b">
        <f>_xlfn.XLOOKUP(RT_gsm[[#This Row],[rxn in SC GSM]],sc_gsm[model_rxn],sc_gsm[Column12],"")</f>
        <v>1</v>
      </c>
      <c r="J2228" s="3">
        <f>IF(RT_gsm[[#This Row],[Column2]]="REV",FIND("&lt;=&gt;",RT_gsm[[#This Row],[Column8]]),"")</f>
        <v>12</v>
      </c>
    </row>
    <row r="2229" spans="1:10" hidden="1" x14ac:dyDescent="0.2">
      <c r="A2229" t="s">
        <v>2725</v>
      </c>
      <c r="B2229" t="s">
        <v>3902</v>
      </c>
      <c r="C2229" t="str">
        <f>RT_gsm[[#This Row],[model_rxn]]&amp;"_"&amp;RT_gsm[[#This Row],[Column2]]</f>
        <v>NADPt_c_r_FWD</v>
      </c>
      <c r="D2229" t="str">
        <f>_xlfn.XLOOKUP(RT_gsm[[#This Row],[Column3]],SC_enz[name_dir],SC_enz[name_dir],"")</f>
        <v>NADPt_c_r_FWD</v>
      </c>
      <c r="E2229" t="str">
        <f>_xlfn.XLOOKUP(RT_gsm[[#This Row],[model_rxn]],sc_gsm[model_rxn],sc_gsm[model_rxn],"")</f>
        <v>NADPt_c_r</v>
      </c>
      <c r="F2229" s="3" t="str">
        <f>_xlfn.XLOOKUP(RT_gsm[[#This Row],[Column3]],sc_gsm[Column3],sc_gsm[Column3],"")</f>
        <v>NADPt_c_r_FWD</v>
      </c>
      <c r="G2229" s="3" t="str" cm="1">
        <f t="array" ref="G2229">RT_gsm[[#This Row],[model_rxn]]&amp;",r,"&amp;_xlfn.SWITCH(RT_gsm[[#This Row],[Column2]],"REV","lower_bound:-","FWD","upper_bound:")&amp;"1000"</f>
        <v>NADPt_c_r,r,upper_bound:1000</v>
      </c>
      <c r="H2229" s="3" t="str">
        <f>_xlfn.XLOOKUP(RT_gsm[[#This Row],[rxn in SC GSM]],sc_gsm[model_rxn],sc_gsm[yeast8.3.4 equation],"")</f>
        <v>NADP(+)[c] &lt;=&gt; NADP(+)[er]</v>
      </c>
      <c r="I2229" s="3" t="b">
        <f>_xlfn.XLOOKUP(RT_gsm[[#This Row],[rxn in SC GSM]],sc_gsm[model_rxn],sc_gsm[Column12],"")</f>
        <v>1</v>
      </c>
      <c r="J2229" s="3" t="str">
        <f>IF(RT_gsm[[#This Row],[Column2]]="REV",FIND("&lt;=&gt;",RT_gsm[[#This Row],[Column8]]),"")</f>
        <v/>
      </c>
    </row>
    <row r="2230" spans="1:10" hidden="1" x14ac:dyDescent="0.2">
      <c r="A2230" t="s">
        <v>2883</v>
      </c>
      <c r="B2230" t="s">
        <v>3903</v>
      </c>
      <c r="C2230" t="str">
        <f>RT_gsm[[#This Row],[model_rxn]]&amp;"_"&amp;RT_gsm[[#This Row],[Column2]]</f>
        <v>NADPt_c_rm_REV</v>
      </c>
      <c r="D2230" t="str">
        <f>_xlfn.XLOOKUP(RT_gsm[[#This Row],[Column3]],SC_enz[name_dir],SC_enz[name_dir],"")</f>
        <v>NADPt_c_rm_REV</v>
      </c>
      <c r="E2230" t="str">
        <f>_xlfn.XLOOKUP(RT_gsm[[#This Row],[model_rxn]],sc_gsm[model_rxn],sc_gsm[model_rxn],"")</f>
        <v>NADPt_c_rm</v>
      </c>
      <c r="F2230" s="3" t="str">
        <f>_xlfn.XLOOKUP(RT_gsm[[#This Row],[Column3]],sc_gsm[Column3],sc_gsm[Column3],"")</f>
        <v>NADPt_c_rm_REV</v>
      </c>
      <c r="G2230" s="3" t="str" cm="1">
        <f t="array" ref="G2230">RT_gsm[[#This Row],[model_rxn]]&amp;",r,"&amp;_xlfn.SWITCH(RT_gsm[[#This Row],[Column2]],"REV","lower_bound:-","FWD","upper_bound:")&amp;"1000"</f>
        <v>NADPt_c_rm,r,lower_bound:-1000</v>
      </c>
      <c r="H2230" s="3" t="str">
        <f>_xlfn.XLOOKUP(RT_gsm[[#This Row],[rxn in SC GSM]],sc_gsm[model_rxn],sc_gsm[yeast8.3.4 equation],"")</f>
        <v>NADP(+)[c] &lt;=&gt; NADP(+)[erm]</v>
      </c>
      <c r="I2230" s="3" t="b">
        <f>_xlfn.XLOOKUP(RT_gsm[[#This Row],[rxn in SC GSM]],sc_gsm[model_rxn],sc_gsm[Column12],"")</f>
        <v>1</v>
      </c>
      <c r="J2230" s="3">
        <f>IF(RT_gsm[[#This Row],[Column2]]="REV",FIND("&lt;=&gt;",RT_gsm[[#This Row],[Column8]]),"")</f>
        <v>12</v>
      </c>
    </row>
    <row r="2231" spans="1:10" hidden="1" x14ac:dyDescent="0.2">
      <c r="A2231" t="s">
        <v>2883</v>
      </c>
      <c r="B2231" t="s">
        <v>3902</v>
      </c>
      <c r="C2231" t="str">
        <f>RT_gsm[[#This Row],[model_rxn]]&amp;"_"&amp;RT_gsm[[#This Row],[Column2]]</f>
        <v>NADPt_c_rm_FWD</v>
      </c>
      <c r="D2231" t="str">
        <f>_xlfn.XLOOKUP(RT_gsm[[#This Row],[Column3]],SC_enz[name_dir],SC_enz[name_dir],"")</f>
        <v>NADPt_c_rm_FWD</v>
      </c>
      <c r="E2231" t="str">
        <f>_xlfn.XLOOKUP(RT_gsm[[#This Row],[model_rxn]],sc_gsm[model_rxn],sc_gsm[model_rxn],"")</f>
        <v>NADPt_c_rm</v>
      </c>
      <c r="F2231" s="3" t="str">
        <f>_xlfn.XLOOKUP(RT_gsm[[#This Row],[Column3]],sc_gsm[Column3],sc_gsm[Column3],"")</f>
        <v>NADPt_c_rm_FWD</v>
      </c>
      <c r="G2231" s="3" t="str" cm="1">
        <f t="array" ref="G2231">RT_gsm[[#This Row],[model_rxn]]&amp;",r,"&amp;_xlfn.SWITCH(RT_gsm[[#This Row],[Column2]],"REV","lower_bound:-","FWD","upper_bound:")&amp;"1000"</f>
        <v>NADPt_c_rm,r,upper_bound:1000</v>
      </c>
      <c r="H2231" s="3" t="str">
        <f>_xlfn.XLOOKUP(RT_gsm[[#This Row],[rxn in SC GSM]],sc_gsm[model_rxn],sc_gsm[yeast8.3.4 equation],"")</f>
        <v>NADP(+)[c] &lt;=&gt; NADP(+)[erm]</v>
      </c>
      <c r="I2231" s="3" t="b">
        <f>_xlfn.XLOOKUP(RT_gsm[[#This Row],[rxn in SC GSM]],sc_gsm[model_rxn],sc_gsm[Column12],"")</f>
        <v>1</v>
      </c>
      <c r="J2231" s="3" t="str">
        <f>IF(RT_gsm[[#This Row],[Column2]]="REV",FIND("&lt;=&gt;",RT_gsm[[#This Row],[Column8]]),"")</f>
        <v/>
      </c>
    </row>
    <row r="2232" spans="1:10" hidden="1" x14ac:dyDescent="0.2">
      <c r="A2232" t="s">
        <v>5974</v>
      </c>
      <c r="B2232" t="s">
        <v>3903</v>
      </c>
      <c r="C2232" t="str">
        <f>RT_gsm[[#This Row],[model_rxn]]&amp;"_"&amp;RT_gsm[[#This Row],[Column2]]</f>
        <v>NADPt_c_x_REV</v>
      </c>
      <c r="D2232" t="str">
        <f>_xlfn.XLOOKUP(RT_gsm[[#This Row],[Column3]],SC_enz[name_dir],SC_enz[name_dir],"")</f>
        <v/>
      </c>
      <c r="E2232" t="str">
        <f>_xlfn.XLOOKUP(RT_gsm[[#This Row],[model_rxn]],sc_gsm[model_rxn],sc_gsm[model_rxn],"")</f>
        <v/>
      </c>
      <c r="F2232" s="3" t="str">
        <f>_xlfn.XLOOKUP(RT_gsm[[#This Row],[Column3]],sc_gsm[Column3],sc_gsm[Column3],"")</f>
        <v/>
      </c>
      <c r="G2232" s="3" t="str" cm="1">
        <f t="array" ref="G2232">RT_gsm[[#This Row],[model_rxn]]&amp;",r,"&amp;_xlfn.SWITCH(RT_gsm[[#This Row],[Column2]],"REV","lower_bound:-","FWD","upper_bound:")&amp;"1000"</f>
        <v>NADPt_c_x,r,lower_bound:-1000</v>
      </c>
      <c r="H2232" s="3" t="str">
        <f>_xlfn.XLOOKUP(RT_gsm[[#This Row],[rxn in SC GSM]],sc_gsm[model_rxn],sc_gsm[yeast8.3.4 equation],"")</f>
        <v/>
      </c>
      <c r="I2232" s="3" t="str">
        <f>_xlfn.XLOOKUP(RT_gsm[[#This Row],[rxn in SC GSM]],sc_gsm[model_rxn],sc_gsm[Column12],"")</f>
        <v/>
      </c>
      <c r="J2232" s="3" t="e">
        <f>IF(RT_gsm[[#This Row],[Column2]]="REV",FIND("&lt;=&gt;",RT_gsm[[#This Row],[Column8]]),"")</f>
        <v>#VALUE!</v>
      </c>
    </row>
    <row r="2233" spans="1:10" hidden="1" x14ac:dyDescent="0.2">
      <c r="A2233" t="s">
        <v>5974</v>
      </c>
      <c r="B2233" t="s">
        <v>3902</v>
      </c>
      <c r="C2233" t="str">
        <f>RT_gsm[[#This Row],[model_rxn]]&amp;"_"&amp;RT_gsm[[#This Row],[Column2]]</f>
        <v>NADPt_c_x_FWD</v>
      </c>
      <c r="D2233" t="str">
        <f>_xlfn.XLOOKUP(RT_gsm[[#This Row],[Column3]],SC_enz[name_dir],SC_enz[name_dir],"")</f>
        <v/>
      </c>
      <c r="E2233" t="str">
        <f>_xlfn.XLOOKUP(RT_gsm[[#This Row],[model_rxn]],sc_gsm[model_rxn],sc_gsm[model_rxn],"")</f>
        <v/>
      </c>
      <c r="F2233" s="3" t="str">
        <f>_xlfn.XLOOKUP(RT_gsm[[#This Row],[Column3]],sc_gsm[Column3],sc_gsm[Column3],"")</f>
        <v/>
      </c>
      <c r="G2233" s="3" t="str" cm="1">
        <f t="array" ref="G2233">RT_gsm[[#This Row],[model_rxn]]&amp;",r,"&amp;_xlfn.SWITCH(RT_gsm[[#This Row],[Column2]],"REV","lower_bound:-","FWD","upper_bound:")&amp;"1000"</f>
        <v>NADPt_c_x,r,upper_bound:1000</v>
      </c>
      <c r="H2233" s="3" t="str">
        <f>_xlfn.XLOOKUP(RT_gsm[[#This Row],[rxn in SC GSM]],sc_gsm[model_rxn],sc_gsm[yeast8.3.4 equation],"")</f>
        <v/>
      </c>
      <c r="I2233" s="3" t="str">
        <f>_xlfn.XLOOKUP(RT_gsm[[#This Row],[rxn in SC GSM]],sc_gsm[model_rxn],sc_gsm[Column12],"")</f>
        <v/>
      </c>
      <c r="J2233" s="3" t="str">
        <f>IF(RT_gsm[[#This Row],[Column2]]="REV",FIND("&lt;=&gt;",RT_gsm[[#This Row],[Column8]]),"")</f>
        <v/>
      </c>
    </row>
    <row r="2234" spans="1:10" hidden="1" x14ac:dyDescent="0.2">
      <c r="A2234" t="s">
        <v>3622</v>
      </c>
      <c r="B2234" t="s">
        <v>3902</v>
      </c>
      <c r="C2234" t="str">
        <f>RT_gsm[[#This Row],[model_rxn]]&amp;"_"&amp;RT_gsm[[#This Row],[Column2]]</f>
        <v>NADS2_c_FWD</v>
      </c>
      <c r="D2234" t="str">
        <f>_xlfn.XLOOKUP(RT_gsm[[#This Row],[Column3]],SC_enz[name_dir],SC_enz[name_dir],"")</f>
        <v>NADS2_c_FWD</v>
      </c>
      <c r="E2234" t="str">
        <f>_xlfn.XLOOKUP(RT_gsm[[#This Row],[model_rxn]],sc_gsm[model_rxn],sc_gsm[model_rxn],"")</f>
        <v>NADS2_c</v>
      </c>
      <c r="F2234" s="3" t="str">
        <f>_xlfn.XLOOKUP(RT_gsm[[#This Row],[Column3]],sc_gsm[Column3],sc_gsm[Column3],"")</f>
        <v>NADS2_c_FWD</v>
      </c>
      <c r="G2234" s="3" t="str" cm="1">
        <f t="array" ref="G2234">RT_gsm[[#This Row],[model_rxn]]&amp;",r,"&amp;_xlfn.SWITCH(RT_gsm[[#This Row],[Column2]],"REV","lower_bound:-","FWD","upper_bound:")&amp;"1000"</f>
        <v>NADS2_c,r,upper_bound:1000</v>
      </c>
      <c r="H2234" s="3" t="str">
        <f>_xlfn.XLOOKUP(RT_gsm[[#This Row],[rxn in SC GSM]],sc_gsm[model_rxn],sc_gsm[yeast8.3.4 equation],"")</f>
        <v>ATP[c] + deamido-NAD(+)[c] + H2O[c] + L-glutamine[c] =&gt; AMP[c] + diphosphate[c] + H+[c] + L-glutamate[c] + NAD[c]</v>
      </c>
      <c r="I2234" s="3" t="b">
        <f>_xlfn.XLOOKUP(RT_gsm[[#This Row],[rxn in SC GSM]],sc_gsm[model_rxn],sc_gsm[Column12],"")</f>
        <v>1</v>
      </c>
      <c r="J2234" s="3" t="str">
        <f>IF(RT_gsm[[#This Row],[Column2]]="REV",FIND("&lt;=&gt;",RT_gsm[[#This Row],[Column8]]),"")</f>
        <v/>
      </c>
    </row>
    <row r="2235" spans="1:10" hidden="1" x14ac:dyDescent="0.2">
      <c r="A2235" t="s">
        <v>3625</v>
      </c>
      <c r="B2235" t="s">
        <v>3903</v>
      </c>
      <c r="C2235" t="str">
        <f>RT_gsm[[#This Row],[model_rxn]]&amp;"_"&amp;RT_gsm[[#This Row],[Column2]]</f>
        <v>NADS2_n_REV</v>
      </c>
      <c r="D2235" t="str">
        <f>_xlfn.XLOOKUP(RT_gsm[[#This Row],[Column3]],SC_enz[name_dir],SC_enz[name_dir],"")</f>
        <v>NADS2_n_REV</v>
      </c>
      <c r="E2235" t="str">
        <f>_xlfn.XLOOKUP(RT_gsm[[#This Row],[model_rxn]],sc_gsm[model_rxn],sc_gsm[model_rxn],"")</f>
        <v>NADS2_n</v>
      </c>
      <c r="F2235" s="3" t="str">
        <f>_xlfn.XLOOKUP(RT_gsm[[#This Row],[Column3]],sc_gsm[Column3],sc_gsm[Column3],"")</f>
        <v>NADS2_n_REV</v>
      </c>
      <c r="G2235" s="3" t="str" cm="1">
        <f t="array" ref="G2235">RT_gsm[[#This Row],[model_rxn]]&amp;",r,"&amp;_xlfn.SWITCH(RT_gsm[[#This Row],[Column2]],"REV","lower_bound:-","FWD","upper_bound:")&amp;"1000"</f>
        <v>NADS2_n,r,lower_bound:-1000</v>
      </c>
      <c r="H2235" s="3" t="str">
        <f>_xlfn.XLOOKUP(RT_gsm[[#This Row],[rxn in SC GSM]],sc_gsm[model_rxn],sc_gsm[yeast8.3.4 equation],"")</f>
        <v>ATP[c] + deamido-NAD(+)[c] + H2O[c] + L-glutamine[c] =&gt; AMP[c] + diphosphate[c] + H+[c] + L-glutamate[c] + NAD[c]</v>
      </c>
      <c r="I2235" s="3" t="b">
        <f>_xlfn.XLOOKUP(RT_gsm[[#This Row],[rxn in SC GSM]],sc_gsm[model_rxn],sc_gsm[Column12],"")</f>
        <v>1</v>
      </c>
      <c r="J2235" s="3" t="e">
        <f>IF(RT_gsm[[#This Row],[Column2]]="REV",FIND("&lt;=&gt;",RT_gsm[[#This Row],[Column8]]),"")</f>
        <v>#VALUE!</v>
      </c>
    </row>
    <row r="2236" spans="1:10" hidden="1" x14ac:dyDescent="0.2">
      <c r="A2236" t="s">
        <v>3625</v>
      </c>
      <c r="B2236" t="s">
        <v>3902</v>
      </c>
      <c r="C2236" t="str">
        <f>RT_gsm[[#This Row],[model_rxn]]&amp;"_"&amp;RT_gsm[[#This Row],[Column2]]</f>
        <v>NADS2_n_FWD</v>
      </c>
      <c r="D2236" t="str">
        <f>_xlfn.XLOOKUP(RT_gsm[[#This Row],[Column3]],SC_enz[name_dir],SC_enz[name_dir],"")</f>
        <v>NADS2_n_FWD</v>
      </c>
      <c r="E2236" t="str">
        <f>_xlfn.XLOOKUP(RT_gsm[[#This Row],[model_rxn]],sc_gsm[model_rxn],sc_gsm[model_rxn],"")</f>
        <v>NADS2_n</v>
      </c>
      <c r="F2236" s="3" t="str">
        <f>_xlfn.XLOOKUP(RT_gsm[[#This Row],[Column3]],sc_gsm[Column3],sc_gsm[Column3],"")</f>
        <v>NADS2_n_FWD</v>
      </c>
      <c r="G2236" s="3" t="str" cm="1">
        <f t="array" ref="G2236">RT_gsm[[#This Row],[model_rxn]]&amp;",r,"&amp;_xlfn.SWITCH(RT_gsm[[#This Row],[Column2]],"REV","lower_bound:-","FWD","upper_bound:")&amp;"1000"</f>
        <v>NADS2_n,r,upper_bound:1000</v>
      </c>
      <c r="H2236" s="3" t="str">
        <f>_xlfn.XLOOKUP(RT_gsm[[#This Row],[rxn in SC GSM]],sc_gsm[model_rxn],sc_gsm[yeast8.3.4 equation],"")</f>
        <v>ATP[c] + deamido-NAD(+)[c] + H2O[c] + L-glutamine[c] =&gt; AMP[c] + diphosphate[c] + H+[c] + L-glutamate[c] + NAD[c]</v>
      </c>
      <c r="I2236" s="3" t="b">
        <f>_xlfn.XLOOKUP(RT_gsm[[#This Row],[rxn in SC GSM]],sc_gsm[model_rxn],sc_gsm[Column12],"")</f>
        <v>1</v>
      </c>
      <c r="J2236" s="3" t="str">
        <f>IF(RT_gsm[[#This Row],[Column2]]="REV",FIND("&lt;=&gt;",RT_gsm[[#This Row],[Column8]]),"")</f>
        <v/>
      </c>
    </row>
    <row r="2237" spans="1:10" hidden="1" x14ac:dyDescent="0.2">
      <c r="A2237" t="s">
        <v>2305</v>
      </c>
      <c r="B2237" t="s">
        <v>3902</v>
      </c>
      <c r="C2237" t="str">
        <f>RT_gsm[[#This Row],[model_rxn]]&amp;"_"&amp;RT_gsm[[#This Row],[Column2]]</f>
        <v>NADt1_m_FWD</v>
      </c>
      <c r="D2237" t="str">
        <f>_xlfn.XLOOKUP(RT_gsm[[#This Row],[Column3]],SC_enz[name_dir],SC_enz[name_dir],"")</f>
        <v>NADt1_m_FWD</v>
      </c>
      <c r="E2237" t="str">
        <f>_xlfn.XLOOKUP(RT_gsm[[#This Row],[model_rxn]],sc_gsm[model_rxn],sc_gsm[model_rxn],"")</f>
        <v>NADt1_m</v>
      </c>
      <c r="F2237" s="3" t="str">
        <f>_xlfn.XLOOKUP(RT_gsm[[#This Row],[Column3]],sc_gsm[Column3],sc_gsm[Column3],"")</f>
        <v>NADt1_m_FWD</v>
      </c>
      <c r="G2237" s="3" t="str" cm="1">
        <f t="array" ref="G2237">RT_gsm[[#This Row],[model_rxn]]&amp;",r,"&amp;_xlfn.SWITCH(RT_gsm[[#This Row],[Column2]],"REV","lower_bound:-","FWD","upper_bound:")&amp;"1000"</f>
        <v>NADt1_m,r,upper_bound:1000</v>
      </c>
      <c r="H2237" s="3" t="str">
        <f>_xlfn.XLOOKUP(RT_gsm[[#This Row],[rxn in SC GSM]],sc_gsm[model_rxn],sc_gsm[yeast8.3.4 equation],"")</f>
        <v>NAD[c] =&gt; NAD[m]</v>
      </c>
      <c r="I2237" s="3" t="b">
        <f>_xlfn.XLOOKUP(RT_gsm[[#This Row],[rxn in SC GSM]],sc_gsm[model_rxn],sc_gsm[Column12],"")</f>
        <v>1</v>
      </c>
      <c r="J2237" s="3" t="str">
        <f>IF(RT_gsm[[#This Row],[Column2]]="REV",FIND("&lt;=&gt;",RT_gsm[[#This Row],[Column8]]),"")</f>
        <v/>
      </c>
    </row>
    <row r="2238" spans="1:10" hidden="1" x14ac:dyDescent="0.2">
      <c r="A2238" t="s">
        <v>2306</v>
      </c>
      <c r="B2238" t="s">
        <v>3902</v>
      </c>
      <c r="C2238" t="str">
        <f>RT_gsm[[#This Row],[model_rxn]]&amp;"_"&amp;RT_gsm[[#This Row],[Column2]]</f>
        <v>NADt2_m_FWD</v>
      </c>
      <c r="D2238" t="str">
        <f>_xlfn.XLOOKUP(RT_gsm[[#This Row],[Column3]],SC_enz[name_dir],SC_enz[name_dir],"")</f>
        <v>NADt2_m_FWD</v>
      </c>
      <c r="E2238" t="str">
        <f>_xlfn.XLOOKUP(RT_gsm[[#This Row],[model_rxn]],sc_gsm[model_rxn],sc_gsm[model_rxn],"")</f>
        <v>NADt2_m</v>
      </c>
      <c r="F2238" s="3" t="str">
        <f>_xlfn.XLOOKUP(RT_gsm[[#This Row],[Column3]],sc_gsm[Column3],sc_gsm[Column3],"")</f>
        <v>NADt2_m_FWD</v>
      </c>
      <c r="G2238" s="3" t="str" cm="1">
        <f t="array" ref="G2238">RT_gsm[[#This Row],[model_rxn]]&amp;",r,"&amp;_xlfn.SWITCH(RT_gsm[[#This Row],[Column2]],"REV","lower_bound:-","FWD","upper_bound:")&amp;"1000"</f>
        <v>NADt2_m,r,upper_bound:1000</v>
      </c>
      <c r="H2238" s="3" t="str">
        <f>_xlfn.XLOOKUP(RT_gsm[[#This Row],[rxn in SC GSM]],sc_gsm[model_rxn],sc_gsm[yeast8.3.4 equation],"")</f>
        <v>NAD[c] =&gt; NAD[m]</v>
      </c>
      <c r="I2238" s="3" t="b">
        <f>_xlfn.XLOOKUP(RT_gsm[[#This Row],[rxn in SC GSM]],sc_gsm[model_rxn],sc_gsm[Column12],"")</f>
        <v>1</v>
      </c>
      <c r="J2238" s="3" t="str">
        <f>IF(RT_gsm[[#This Row],[Column2]]="REV",FIND("&lt;=&gt;",RT_gsm[[#This Row],[Column8]]),"")</f>
        <v/>
      </c>
    </row>
    <row r="2239" spans="1:10" hidden="1" x14ac:dyDescent="0.2">
      <c r="A2239" t="s">
        <v>2307</v>
      </c>
      <c r="B2239" t="s">
        <v>3902</v>
      </c>
      <c r="C2239" t="str">
        <f>RT_gsm[[#This Row],[model_rxn]]&amp;"_"&amp;RT_gsm[[#This Row],[Column2]]</f>
        <v>NADt3_m_FWD</v>
      </c>
      <c r="D2239" t="str">
        <f>_xlfn.XLOOKUP(RT_gsm[[#This Row],[Column3]],SC_enz[name_dir],SC_enz[name_dir],"")</f>
        <v>NADt3_m_FWD</v>
      </c>
      <c r="E2239" t="str">
        <f>_xlfn.XLOOKUP(RT_gsm[[#This Row],[model_rxn]],sc_gsm[model_rxn],sc_gsm[model_rxn],"")</f>
        <v>NADt3_m</v>
      </c>
      <c r="F2239" s="3" t="str">
        <f>_xlfn.XLOOKUP(RT_gsm[[#This Row],[Column3]],sc_gsm[Column3],sc_gsm[Column3],"")</f>
        <v>NADt3_m_FWD</v>
      </c>
      <c r="G2239" s="3" t="str" cm="1">
        <f t="array" ref="G2239">RT_gsm[[#This Row],[model_rxn]]&amp;",r,"&amp;_xlfn.SWITCH(RT_gsm[[#This Row],[Column2]],"REV","lower_bound:-","FWD","upper_bound:")&amp;"1000"</f>
        <v>NADt3_m,r,upper_bound:1000</v>
      </c>
      <c r="H2239" s="3" t="str">
        <f>_xlfn.XLOOKUP(RT_gsm[[#This Row],[rxn in SC GSM]],sc_gsm[model_rxn],sc_gsm[yeast8.3.4 equation],"")</f>
        <v>NAD[c] =&gt; NAD[m]</v>
      </c>
      <c r="I2239" s="3" t="b">
        <f>_xlfn.XLOOKUP(RT_gsm[[#This Row],[rxn in SC GSM]],sc_gsm[model_rxn],sc_gsm[Column12],"")</f>
        <v>1</v>
      </c>
      <c r="J2239" s="3" t="str">
        <f>IF(RT_gsm[[#This Row],[Column2]]="REV",FIND("&lt;=&gt;",RT_gsm[[#This Row],[Column8]]),"")</f>
        <v/>
      </c>
    </row>
    <row r="2240" spans="1:10" hidden="1" x14ac:dyDescent="0.2">
      <c r="A2240" t="s">
        <v>5979</v>
      </c>
      <c r="B2240" t="s">
        <v>3902</v>
      </c>
      <c r="C2240" t="str">
        <f>RT_gsm[[#This Row],[model_rxn]]&amp;"_"&amp;RT_gsm[[#This Row],[Column2]]</f>
        <v>NADt_c_e_FWD</v>
      </c>
      <c r="D2240" t="str">
        <f>_xlfn.XLOOKUP(RT_gsm[[#This Row],[Column3]],SC_enz[name_dir],SC_enz[name_dir],"")</f>
        <v/>
      </c>
      <c r="E2240" t="str">
        <f>_xlfn.XLOOKUP(RT_gsm[[#This Row],[model_rxn]],sc_gsm[model_rxn],sc_gsm[model_rxn],"")</f>
        <v/>
      </c>
      <c r="F2240" s="3" t="str">
        <f>_xlfn.XLOOKUP(RT_gsm[[#This Row],[Column3]],sc_gsm[Column3],sc_gsm[Column3],"")</f>
        <v/>
      </c>
      <c r="G2240" s="3" t="str" cm="1">
        <f t="array" ref="G2240">RT_gsm[[#This Row],[model_rxn]]&amp;",r,"&amp;_xlfn.SWITCH(RT_gsm[[#This Row],[Column2]],"REV","lower_bound:-","FWD","upper_bound:")&amp;"1000"</f>
        <v>NADt_c_e,r,upper_bound:1000</v>
      </c>
      <c r="H2240" s="3" t="str">
        <f>_xlfn.XLOOKUP(RT_gsm[[#This Row],[rxn in SC GSM]],sc_gsm[model_rxn],sc_gsm[yeast8.3.4 equation],"")</f>
        <v/>
      </c>
      <c r="I2240" s="3" t="str">
        <f>_xlfn.XLOOKUP(RT_gsm[[#This Row],[rxn in SC GSM]],sc_gsm[model_rxn],sc_gsm[Column12],"")</f>
        <v/>
      </c>
      <c r="J2240" s="3" t="str">
        <f>IF(RT_gsm[[#This Row],[Column2]]="REV",FIND("&lt;=&gt;",RT_gsm[[#This Row],[Column8]]),"")</f>
        <v/>
      </c>
    </row>
    <row r="2241" spans="1:10" hidden="1" x14ac:dyDescent="0.2">
      <c r="A2241" t="s">
        <v>2300</v>
      </c>
      <c r="B2241" t="s">
        <v>3902</v>
      </c>
      <c r="C2241" t="str">
        <f>RT_gsm[[#This Row],[model_rxn]]&amp;"_"&amp;RT_gsm[[#This Row],[Column2]]</f>
        <v>NADt_c_m_FWD</v>
      </c>
      <c r="D2241" t="str">
        <f>_xlfn.XLOOKUP(RT_gsm[[#This Row],[Column3]],SC_enz[name_dir],SC_enz[name_dir],"")</f>
        <v>NADt_c_m_FWD</v>
      </c>
      <c r="E2241" t="str">
        <f>_xlfn.XLOOKUP(RT_gsm[[#This Row],[model_rxn]],sc_gsm[model_rxn],sc_gsm[model_rxn],"")</f>
        <v>NADt_c_m</v>
      </c>
      <c r="F2241" s="3" t="str">
        <f>_xlfn.XLOOKUP(RT_gsm[[#This Row],[Column3]],sc_gsm[Column3],sc_gsm[Column3],"")</f>
        <v>NADt_c_m_FWD</v>
      </c>
      <c r="G2241" s="3" t="str" cm="1">
        <f t="array" ref="G2241">RT_gsm[[#This Row],[model_rxn]]&amp;",r,"&amp;_xlfn.SWITCH(RT_gsm[[#This Row],[Column2]],"REV","lower_bound:-","FWD","upper_bound:")&amp;"1000"</f>
        <v>NADt_c_m,r,upper_bound:1000</v>
      </c>
      <c r="H2241" s="3" t="str">
        <f>_xlfn.XLOOKUP(RT_gsm[[#This Row],[rxn in SC GSM]],sc_gsm[model_rxn],sc_gsm[yeast8.3.4 equation],"")</f>
        <v>NAD[c] =&gt; NAD[m]</v>
      </c>
      <c r="I2241" s="3" t="b">
        <f>_xlfn.XLOOKUP(RT_gsm[[#This Row],[rxn in SC GSM]],sc_gsm[model_rxn],sc_gsm[Column12],"")</f>
        <v>1</v>
      </c>
      <c r="J2241" s="3" t="str">
        <f>IF(RT_gsm[[#This Row],[Column2]]="REV",FIND("&lt;=&gt;",RT_gsm[[#This Row],[Column8]]),"")</f>
        <v/>
      </c>
    </row>
    <row r="2242" spans="1:10" hidden="1" x14ac:dyDescent="0.2">
      <c r="A2242" t="s">
        <v>2886</v>
      </c>
      <c r="B2242" t="s">
        <v>3903</v>
      </c>
      <c r="C2242" t="str">
        <f>RT_gsm[[#This Row],[model_rxn]]&amp;"_"&amp;RT_gsm[[#This Row],[Column2]]</f>
        <v>NADt_c_rm_REV</v>
      </c>
      <c r="D2242" t="str">
        <f>_xlfn.XLOOKUP(RT_gsm[[#This Row],[Column3]],SC_enz[name_dir],SC_enz[name_dir],"")</f>
        <v>NADt_c_rm_REV</v>
      </c>
      <c r="E2242" t="str">
        <f>_xlfn.XLOOKUP(RT_gsm[[#This Row],[model_rxn]],sc_gsm[model_rxn],sc_gsm[model_rxn],"")</f>
        <v>NADt_c_rm</v>
      </c>
      <c r="F2242" s="3" t="str">
        <f>_xlfn.XLOOKUP(RT_gsm[[#This Row],[Column3]],sc_gsm[Column3],sc_gsm[Column3],"")</f>
        <v>NADt_c_rm_REV</v>
      </c>
      <c r="G2242" s="3" t="str" cm="1">
        <f t="array" ref="G2242">RT_gsm[[#This Row],[model_rxn]]&amp;",r,"&amp;_xlfn.SWITCH(RT_gsm[[#This Row],[Column2]],"REV","lower_bound:-","FWD","upper_bound:")&amp;"1000"</f>
        <v>NADt_c_rm,r,lower_bound:-1000</v>
      </c>
      <c r="H2242" s="3" t="str">
        <f>_xlfn.XLOOKUP(RT_gsm[[#This Row],[rxn in SC GSM]],sc_gsm[model_rxn],sc_gsm[yeast8.3.4 equation],"")</f>
        <v>NAD[c] &lt;=&gt; NAD[erm]</v>
      </c>
      <c r="I2242" s="3" t="b">
        <f>_xlfn.XLOOKUP(RT_gsm[[#This Row],[rxn in SC GSM]],sc_gsm[model_rxn],sc_gsm[Column12],"")</f>
        <v>1</v>
      </c>
      <c r="J2242" s="3">
        <f>IF(RT_gsm[[#This Row],[Column2]]="REV",FIND("&lt;=&gt;",RT_gsm[[#This Row],[Column8]]),"")</f>
        <v>8</v>
      </c>
    </row>
    <row r="2243" spans="1:10" hidden="1" x14ac:dyDescent="0.2">
      <c r="A2243" t="s">
        <v>2886</v>
      </c>
      <c r="B2243" t="s">
        <v>3902</v>
      </c>
      <c r="C2243" t="str">
        <f>RT_gsm[[#This Row],[model_rxn]]&amp;"_"&amp;RT_gsm[[#This Row],[Column2]]</f>
        <v>NADt_c_rm_FWD</v>
      </c>
      <c r="D2243" t="str">
        <f>_xlfn.XLOOKUP(RT_gsm[[#This Row],[Column3]],SC_enz[name_dir],SC_enz[name_dir],"")</f>
        <v>NADt_c_rm_FWD</v>
      </c>
      <c r="E2243" t="str">
        <f>_xlfn.XLOOKUP(RT_gsm[[#This Row],[model_rxn]],sc_gsm[model_rxn],sc_gsm[model_rxn],"")</f>
        <v>NADt_c_rm</v>
      </c>
      <c r="F2243" s="3" t="str">
        <f>_xlfn.XLOOKUP(RT_gsm[[#This Row],[Column3]],sc_gsm[Column3],sc_gsm[Column3],"")</f>
        <v>NADt_c_rm_FWD</v>
      </c>
      <c r="G2243" s="3" t="str" cm="1">
        <f t="array" ref="G2243">RT_gsm[[#This Row],[model_rxn]]&amp;",r,"&amp;_xlfn.SWITCH(RT_gsm[[#This Row],[Column2]],"REV","lower_bound:-","FWD","upper_bound:")&amp;"1000"</f>
        <v>NADt_c_rm,r,upper_bound:1000</v>
      </c>
      <c r="H2243" s="3" t="str">
        <f>_xlfn.XLOOKUP(RT_gsm[[#This Row],[rxn in SC GSM]],sc_gsm[model_rxn],sc_gsm[yeast8.3.4 equation],"")</f>
        <v>NAD[c] &lt;=&gt; NAD[erm]</v>
      </c>
      <c r="I2243" s="3" t="b">
        <f>_xlfn.XLOOKUP(RT_gsm[[#This Row],[rxn in SC GSM]],sc_gsm[model_rxn],sc_gsm[Column12],"")</f>
        <v>1</v>
      </c>
      <c r="J2243" s="3" t="str">
        <f>IF(RT_gsm[[#This Row],[Column2]]="REV",FIND("&lt;=&gt;",RT_gsm[[#This Row],[Column8]]),"")</f>
        <v/>
      </c>
    </row>
    <row r="2244" spans="1:10" hidden="1" x14ac:dyDescent="0.2">
      <c r="A2244" t="s">
        <v>1341</v>
      </c>
      <c r="B2244" t="s">
        <v>3902</v>
      </c>
      <c r="C2244" t="str">
        <f>RT_gsm[[#This Row],[model_rxn]]&amp;"_"&amp;RT_gsm[[#This Row],[Column2]]</f>
        <v>NAMNPP_c_FWD</v>
      </c>
      <c r="D2244" t="str">
        <f>_xlfn.XLOOKUP(RT_gsm[[#This Row],[Column3]],SC_enz[name_dir],SC_enz[name_dir],"")</f>
        <v>NAMNPP_c_FWD</v>
      </c>
      <c r="E2244" t="str">
        <f>_xlfn.XLOOKUP(RT_gsm[[#This Row],[model_rxn]],sc_gsm[model_rxn],sc_gsm[model_rxn],"")</f>
        <v>NAMNPP_c</v>
      </c>
      <c r="F2244" s="3" t="str">
        <f>_xlfn.XLOOKUP(RT_gsm[[#This Row],[Column3]],sc_gsm[Column3],sc_gsm[Column3],"")</f>
        <v>NAMNPP_c_FWD</v>
      </c>
      <c r="G2244" s="3" t="str" cm="1">
        <f t="array" ref="G2244">RT_gsm[[#This Row],[model_rxn]]&amp;",r,"&amp;_xlfn.SWITCH(RT_gsm[[#This Row],[Column2]],"REV","lower_bound:-","FWD","upper_bound:")&amp;"1000"</f>
        <v>NAMNPP_c,r,upper_bound:1000</v>
      </c>
      <c r="H2244" s="3" t="str">
        <f>_xlfn.XLOOKUP(RT_gsm[[#This Row],[rxn in SC GSM]],sc_gsm[model_rxn],sc_gsm[yeast8.3.4 equation],"")</f>
        <v>H+[c] + nicotinate[c] + PRPP[c] =&gt; diphosphate[c] + nicotinic acid D-ribonucleotide[c]</v>
      </c>
      <c r="I2244" s="3" t="b">
        <f>_xlfn.XLOOKUP(RT_gsm[[#This Row],[rxn in SC GSM]],sc_gsm[model_rxn],sc_gsm[Column12],"")</f>
        <v>0</v>
      </c>
      <c r="J2244" s="3" t="str">
        <f>IF(RT_gsm[[#This Row],[Column2]]="REV",FIND("&lt;=&gt;",RT_gsm[[#This Row],[Column8]]),"")</f>
        <v/>
      </c>
    </row>
    <row r="2245" spans="1:10" hidden="1" x14ac:dyDescent="0.2">
      <c r="A2245" t="s">
        <v>1344</v>
      </c>
      <c r="B2245" t="s">
        <v>3902</v>
      </c>
      <c r="C2245" t="str">
        <f>RT_gsm[[#This Row],[model_rxn]]&amp;"_"&amp;RT_gsm[[#This Row],[Column2]]</f>
        <v>NAMNPP_m_FWD</v>
      </c>
      <c r="D2245" t="str">
        <f>_xlfn.XLOOKUP(RT_gsm[[#This Row],[Column3]],SC_enz[name_dir],SC_enz[name_dir],"")</f>
        <v>NAMNPP_m_FWD</v>
      </c>
      <c r="E2245" t="str">
        <f>_xlfn.XLOOKUP(RT_gsm[[#This Row],[model_rxn]],sc_gsm[model_rxn],sc_gsm[model_rxn],"")</f>
        <v>NAMNPP_m</v>
      </c>
      <c r="F2245" s="3" t="str">
        <f>_xlfn.XLOOKUP(RT_gsm[[#This Row],[Column3]],sc_gsm[Column3],sc_gsm[Column3],"")</f>
        <v>NAMNPP_m_FWD</v>
      </c>
      <c r="G2245" s="3" t="str" cm="1">
        <f t="array" ref="G2245">RT_gsm[[#This Row],[model_rxn]]&amp;",r,"&amp;_xlfn.SWITCH(RT_gsm[[#This Row],[Column2]],"REV","lower_bound:-","FWD","upper_bound:")&amp;"1000"</f>
        <v>NAMNPP_m,r,upper_bound:1000</v>
      </c>
      <c r="H2245" s="3" t="str">
        <f>_xlfn.XLOOKUP(RT_gsm[[#This Row],[rxn in SC GSM]],sc_gsm[model_rxn],sc_gsm[yeast8.3.4 equation],"")</f>
        <v>H+[c] + nicotinate[c] + PRPP[c] =&gt; diphosphate[c] + nicotinic acid D-ribonucleotide[c]</v>
      </c>
      <c r="I2245" s="3" t="b">
        <f>_xlfn.XLOOKUP(RT_gsm[[#This Row],[rxn in SC GSM]],sc_gsm[model_rxn],sc_gsm[Column12],"")</f>
        <v>0</v>
      </c>
      <c r="J2245" s="3" t="str">
        <f>IF(RT_gsm[[#This Row],[Column2]]="REV",FIND("&lt;=&gt;",RT_gsm[[#This Row],[Column8]]),"")</f>
        <v/>
      </c>
    </row>
    <row r="2246" spans="1:10" hidden="1" x14ac:dyDescent="0.2">
      <c r="A2246" t="s">
        <v>5988</v>
      </c>
      <c r="B2246" t="s">
        <v>3903</v>
      </c>
      <c r="C2246" t="str">
        <f>RT_gsm[[#This Row],[model_rxn]]&amp;"_"&amp;RT_gsm[[#This Row],[Column2]]</f>
        <v>NAtpa_c_REV</v>
      </c>
      <c r="D2246" t="str">
        <f>_xlfn.XLOOKUP(RT_gsm[[#This Row],[Column3]],SC_enz[name_dir],SC_enz[name_dir],"")</f>
        <v/>
      </c>
      <c r="E2246" t="str">
        <f>_xlfn.XLOOKUP(RT_gsm[[#This Row],[model_rxn]],sc_gsm[model_rxn],sc_gsm[model_rxn],"")</f>
        <v/>
      </c>
      <c r="F2246" s="3" t="str">
        <f>_xlfn.XLOOKUP(RT_gsm[[#This Row],[Column3]],sc_gsm[Column3],sc_gsm[Column3],"")</f>
        <v/>
      </c>
      <c r="G2246" s="3" t="str" cm="1">
        <f t="array" ref="G2246">RT_gsm[[#This Row],[model_rxn]]&amp;",r,"&amp;_xlfn.SWITCH(RT_gsm[[#This Row],[Column2]],"REV","lower_bound:-","FWD","upper_bound:")&amp;"1000"</f>
        <v>NAtpa_c,r,lower_bound:-1000</v>
      </c>
      <c r="H2246" s="3" t="str">
        <f>_xlfn.XLOOKUP(RT_gsm[[#This Row],[rxn in SC GSM]],sc_gsm[model_rxn],sc_gsm[yeast8.3.4 equation],"")</f>
        <v/>
      </c>
      <c r="I2246" s="3" t="str">
        <f>_xlfn.XLOOKUP(RT_gsm[[#This Row],[rxn in SC GSM]],sc_gsm[model_rxn],sc_gsm[Column12],"")</f>
        <v/>
      </c>
      <c r="J2246" s="3" t="e">
        <f>IF(RT_gsm[[#This Row],[Column2]]="REV",FIND("&lt;=&gt;",RT_gsm[[#This Row],[Column8]]),"")</f>
        <v>#VALUE!</v>
      </c>
    </row>
    <row r="2247" spans="1:10" hidden="1" x14ac:dyDescent="0.2">
      <c r="A2247" t="s">
        <v>5988</v>
      </c>
      <c r="B2247" t="s">
        <v>3902</v>
      </c>
      <c r="C2247" t="str">
        <f>RT_gsm[[#This Row],[model_rxn]]&amp;"_"&amp;RT_gsm[[#This Row],[Column2]]</f>
        <v>NAtpa_c_FWD</v>
      </c>
      <c r="D2247" t="str">
        <f>_xlfn.XLOOKUP(RT_gsm[[#This Row],[Column3]],SC_enz[name_dir],SC_enz[name_dir],"")</f>
        <v/>
      </c>
      <c r="E2247" t="str">
        <f>_xlfn.XLOOKUP(RT_gsm[[#This Row],[model_rxn]],sc_gsm[model_rxn],sc_gsm[model_rxn],"")</f>
        <v/>
      </c>
      <c r="F2247" s="3" t="str">
        <f>_xlfn.XLOOKUP(RT_gsm[[#This Row],[Column3]],sc_gsm[Column3],sc_gsm[Column3],"")</f>
        <v/>
      </c>
      <c r="G2247" s="3" t="str" cm="1">
        <f t="array" ref="G2247">RT_gsm[[#This Row],[model_rxn]]&amp;",r,"&amp;_xlfn.SWITCH(RT_gsm[[#This Row],[Column2]],"REV","lower_bound:-","FWD","upper_bound:")&amp;"1000"</f>
        <v>NAtpa_c,r,upper_bound:1000</v>
      </c>
      <c r="H2247" s="3" t="str">
        <f>_xlfn.XLOOKUP(RT_gsm[[#This Row],[rxn in SC GSM]],sc_gsm[model_rxn],sc_gsm[yeast8.3.4 equation],"")</f>
        <v/>
      </c>
      <c r="I2247" s="3" t="str">
        <f>_xlfn.XLOOKUP(RT_gsm[[#This Row],[rxn in SC GSM]],sc_gsm[model_rxn],sc_gsm[Column12],"")</f>
        <v/>
      </c>
      <c r="J2247" s="3" t="str">
        <f>IF(RT_gsm[[#This Row],[Column2]]="REV",FIND("&lt;=&gt;",RT_gsm[[#This Row],[Column8]]),"")</f>
        <v/>
      </c>
    </row>
    <row r="2248" spans="1:10" hidden="1" x14ac:dyDescent="0.2">
      <c r="A2248" t="s">
        <v>2728</v>
      </c>
      <c r="B2248" t="s">
        <v>3903</v>
      </c>
      <c r="C2248" t="str">
        <f>RT_gsm[[#This Row],[model_rxn]]&amp;"_"&amp;RT_gsm[[#This Row],[Column2]]</f>
        <v>NCAMt_c_n_REV</v>
      </c>
      <c r="D2248" t="str">
        <f>_xlfn.XLOOKUP(RT_gsm[[#This Row],[Column3]],SC_enz[name_dir],SC_enz[name_dir],"")</f>
        <v>NCAMt_c_n_REV</v>
      </c>
      <c r="E2248" t="str">
        <f>_xlfn.XLOOKUP(RT_gsm[[#This Row],[model_rxn]],sc_gsm[model_rxn],sc_gsm[model_rxn],"")</f>
        <v>NCAMt_c_n</v>
      </c>
      <c r="F2248" s="3" t="str">
        <f>_xlfn.XLOOKUP(RT_gsm[[#This Row],[Column3]],sc_gsm[Column3],sc_gsm[Column3],"")</f>
        <v>NCAMt_c_n_REV</v>
      </c>
      <c r="G2248" s="3" t="str" cm="1">
        <f t="array" ref="G2248">RT_gsm[[#This Row],[model_rxn]]&amp;",r,"&amp;_xlfn.SWITCH(RT_gsm[[#This Row],[Column2]],"REV","lower_bound:-","FWD","upper_bound:")&amp;"1000"</f>
        <v>NCAMt_c_n,r,lower_bound:-1000</v>
      </c>
      <c r="H2248" s="3" t="str">
        <f>_xlfn.XLOOKUP(RT_gsm[[#This Row],[rxn in SC GSM]],sc_gsm[model_rxn],sc_gsm[yeast8.3.4 equation],"")</f>
        <v>nicotinamide[c] &lt;=&gt; nicotinamide[n]</v>
      </c>
      <c r="I2248" s="3" t="b">
        <f>_xlfn.XLOOKUP(RT_gsm[[#This Row],[rxn in SC GSM]],sc_gsm[model_rxn],sc_gsm[Column12],"")</f>
        <v>1</v>
      </c>
      <c r="J2248" s="3">
        <f>IF(RT_gsm[[#This Row],[Column2]]="REV",FIND("&lt;=&gt;",RT_gsm[[#This Row],[Column8]]),"")</f>
        <v>17</v>
      </c>
    </row>
    <row r="2249" spans="1:10" hidden="1" x14ac:dyDescent="0.2">
      <c r="A2249" t="s">
        <v>2728</v>
      </c>
      <c r="B2249" t="s">
        <v>3902</v>
      </c>
      <c r="C2249" t="str">
        <f>RT_gsm[[#This Row],[model_rxn]]&amp;"_"&amp;RT_gsm[[#This Row],[Column2]]</f>
        <v>NCAMt_c_n_FWD</v>
      </c>
      <c r="D2249" t="str">
        <f>_xlfn.XLOOKUP(RT_gsm[[#This Row],[Column3]],SC_enz[name_dir],SC_enz[name_dir],"")</f>
        <v>NCAMt_c_n_FWD</v>
      </c>
      <c r="E2249" t="str">
        <f>_xlfn.XLOOKUP(RT_gsm[[#This Row],[model_rxn]],sc_gsm[model_rxn],sc_gsm[model_rxn],"")</f>
        <v>NCAMt_c_n</v>
      </c>
      <c r="F2249" s="3" t="str">
        <f>_xlfn.XLOOKUP(RT_gsm[[#This Row],[Column3]],sc_gsm[Column3],sc_gsm[Column3],"")</f>
        <v>NCAMt_c_n_FWD</v>
      </c>
      <c r="G2249" s="3" t="str" cm="1">
        <f t="array" ref="G2249">RT_gsm[[#This Row],[model_rxn]]&amp;",r,"&amp;_xlfn.SWITCH(RT_gsm[[#This Row],[Column2]],"REV","lower_bound:-","FWD","upper_bound:")&amp;"1000"</f>
        <v>NCAMt_c_n,r,upper_bound:1000</v>
      </c>
      <c r="H2249" s="3" t="str">
        <f>_xlfn.XLOOKUP(RT_gsm[[#This Row],[rxn in SC GSM]],sc_gsm[model_rxn],sc_gsm[yeast8.3.4 equation],"")</f>
        <v>nicotinamide[c] &lt;=&gt; nicotinamide[n]</v>
      </c>
      <c r="I2249" s="3" t="b">
        <f>_xlfn.XLOOKUP(RT_gsm[[#This Row],[rxn in SC GSM]],sc_gsm[model_rxn],sc_gsm[Column12],"")</f>
        <v>1</v>
      </c>
      <c r="J2249" s="3" t="str">
        <f>IF(RT_gsm[[#This Row],[Column2]]="REV",FIND("&lt;=&gt;",RT_gsm[[#This Row],[Column8]]),"")</f>
        <v/>
      </c>
    </row>
    <row r="2250" spans="1:10" hidden="1" x14ac:dyDescent="0.2">
      <c r="A2250" t="s">
        <v>1374</v>
      </c>
      <c r="B2250" t="s">
        <v>3902</v>
      </c>
      <c r="C2250" t="str">
        <f>RT_gsm[[#This Row],[model_rxn]]&amp;"_"&amp;RT_gsm[[#This Row],[Column2]]</f>
        <v>NDP10_c_FWD</v>
      </c>
      <c r="D2250" t="str">
        <f>_xlfn.XLOOKUP(RT_gsm[[#This Row],[Column3]],SC_enz[name_dir],SC_enz[name_dir],"")</f>
        <v>NDP10_c_FWD</v>
      </c>
      <c r="E2250" t="str">
        <f>_xlfn.XLOOKUP(RT_gsm[[#This Row],[model_rxn]],sc_gsm[model_rxn],sc_gsm[model_rxn],"")</f>
        <v>NDP10_c</v>
      </c>
      <c r="F2250" s="3" t="str">
        <f>_xlfn.XLOOKUP(RT_gsm[[#This Row],[Column3]],sc_gsm[Column3],sc_gsm[Column3],"")</f>
        <v>NDP10_c_FWD</v>
      </c>
      <c r="G2250" s="3" t="str" cm="1">
        <f t="array" ref="G2250">RT_gsm[[#This Row],[model_rxn]]&amp;",r,"&amp;_xlfn.SWITCH(RT_gsm[[#This Row],[Column2]],"REV","lower_bound:-","FWD","upper_bound:")&amp;"1000"</f>
        <v>NDP10_c,r,upper_bound:1000</v>
      </c>
      <c r="H2250" s="3" t="str">
        <f>_xlfn.XLOOKUP(RT_gsm[[#This Row],[rxn in SC GSM]],sc_gsm[model_rxn],sc_gsm[yeast8.3.4 equation],"")</f>
        <v>ADP[c] + H2O[c] =&gt; AMP[c] + H+[c] + phosphate[c]</v>
      </c>
      <c r="I2250" s="3" t="b">
        <f>_xlfn.XLOOKUP(RT_gsm[[#This Row],[rxn in SC GSM]],sc_gsm[model_rxn],sc_gsm[Column12],"")</f>
        <v>1</v>
      </c>
      <c r="J2250" s="3" t="str">
        <f>IF(RT_gsm[[#This Row],[Column2]]="REV",FIND("&lt;=&gt;",RT_gsm[[#This Row],[Column8]]),"")</f>
        <v/>
      </c>
    </row>
    <row r="2251" spans="1:10" hidden="1" x14ac:dyDescent="0.2">
      <c r="A2251" t="s">
        <v>1364</v>
      </c>
      <c r="B2251" t="s">
        <v>3902</v>
      </c>
      <c r="C2251" t="str">
        <f>RT_gsm[[#This Row],[model_rxn]]&amp;"_"&amp;RT_gsm[[#This Row],[Column2]]</f>
        <v>NDP1_c_FWD</v>
      </c>
      <c r="D2251" t="str">
        <f>_xlfn.XLOOKUP(RT_gsm[[#This Row],[Column3]],SC_enz[name_dir],SC_enz[name_dir],"")</f>
        <v>NDP1_c_FWD</v>
      </c>
      <c r="E2251" t="str">
        <f>_xlfn.XLOOKUP(RT_gsm[[#This Row],[model_rxn]],sc_gsm[model_rxn],sc_gsm[model_rxn],"")</f>
        <v>NDP1_c</v>
      </c>
      <c r="F2251" s="3" t="str">
        <f>_xlfn.XLOOKUP(RT_gsm[[#This Row],[Column3]],sc_gsm[Column3],sc_gsm[Column3],"")</f>
        <v>NDP1_c_FWD</v>
      </c>
      <c r="G2251" s="3" t="str" cm="1">
        <f t="array" ref="G2251">RT_gsm[[#This Row],[model_rxn]]&amp;",r,"&amp;_xlfn.SWITCH(RT_gsm[[#This Row],[Column2]],"REV","lower_bound:-","FWD","upper_bound:")&amp;"1000"</f>
        <v>NDP1_c,r,upper_bound:1000</v>
      </c>
      <c r="H2251" s="3" t="str">
        <f>_xlfn.XLOOKUP(RT_gsm[[#This Row],[rxn in SC GSM]],sc_gsm[model_rxn],sc_gsm[yeast8.3.4 equation],"")</f>
        <v>ADP[c] + H2O[c] =&gt; AMP[c] + H+[c] + phosphate[c]</v>
      </c>
      <c r="I2251" s="3" t="b">
        <f>_xlfn.XLOOKUP(RT_gsm[[#This Row],[rxn in SC GSM]],sc_gsm[model_rxn],sc_gsm[Column12],"")</f>
        <v>1</v>
      </c>
      <c r="J2251" s="3" t="str">
        <f>IF(RT_gsm[[#This Row],[Column2]]="REV",FIND("&lt;=&gt;",RT_gsm[[#This Row],[Column8]]),"")</f>
        <v/>
      </c>
    </row>
    <row r="2252" spans="1:10" hidden="1" x14ac:dyDescent="0.2">
      <c r="A2252" t="s">
        <v>1368</v>
      </c>
      <c r="B2252" t="s">
        <v>3902</v>
      </c>
      <c r="C2252" t="str">
        <f>RT_gsm[[#This Row],[model_rxn]]&amp;"_"&amp;RT_gsm[[#This Row],[Column2]]</f>
        <v>NDP3_c_FWD</v>
      </c>
      <c r="D2252" t="str">
        <f>_xlfn.XLOOKUP(RT_gsm[[#This Row],[Column3]],SC_enz[name_dir],SC_enz[name_dir],"")</f>
        <v>NDP3_c_FWD</v>
      </c>
      <c r="E2252" t="str">
        <f>_xlfn.XLOOKUP(RT_gsm[[#This Row],[model_rxn]],sc_gsm[model_rxn],sc_gsm[model_rxn],"")</f>
        <v>NDP3_c</v>
      </c>
      <c r="F2252" s="3" t="str">
        <f>_xlfn.XLOOKUP(RT_gsm[[#This Row],[Column3]],sc_gsm[Column3],sc_gsm[Column3],"")</f>
        <v>NDP3_c_FWD</v>
      </c>
      <c r="G2252" s="3" t="str" cm="1">
        <f t="array" ref="G2252">RT_gsm[[#This Row],[model_rxn]]&amp;",r,"&amp;_xlfn.SWITCH(RT_gsm[[#This Row],[Column2]],"REV","lower_bound:-","FWD","upper_bound:")&amp;"1000"</f>
        <v>NDP3_c,r,upper_bound:1000</v>
      </c>
      <c r="H2252" s="3" t="str">
        <f>_xlfn.XLOOKUP(RT_gsm[[#This Row],[rxn in SC GSM]],sc_gsm[model_rxn],sc_gsm[yeast8.3.4 equation],"")</f>
        <v>ADP[c] + H2O[c] =&gt; AMP[c] + H+[c] + phosphate[c]</v>
      </c>
      <c r="I2252" s="3" t="b">
        <f>_xlfn.XLOOKUP(RT_gsm[[#This Row],[rxn in SC GSM]],sc_gsm[model_rxn],sc_gsm[Column12],"")</f>
        <v>1</v>
      </c>
      <c r="J2252" s="3" t="str">
        <f>IF(RT_gsm[[#This Row],[Column2]]="REV",FIND("&lt;=&gt;",RT_gsm[[#This Row],[Column8]]),"")</f>
        <v/>
      </c>
    </row>
    <row r="2253" spans="1:10" hidden="1" x14ac:dyDescent="0.2">
      <c r="A2253" t="s">
        <v>1393</v>
      </c>
      <c r="B2253" t="s">
        <v>3902</v>
      </c>
      <c r="C2253" t="str">
        <f>RT_gsm[[#This Row],[model_rxn]]&amp;"_"&amp;RT_gsm[[#This Row],[Column2]]</f>
        <v>NDP3_g_FWD</v>
      </c>
      <c r="D2253" t="str">
        <f>_xlfn.XLOOKUP(RT_gsm[[#This Row],[Column3]],SC_enz[name_dir],SC_enz[name_dir],"")</f>
        <v>NDP3_g_FWD</v>
      </c>
      <c r="E2253" t="str">
        <f>_xlfn.XLOOKUP(RT_gsm[[#This Row],[model_rxn]],sc_gsm[model_rxn],sc_gsm[model_rxn],"")</f>
        <v>NDP3_g</v>
      </c>
      <c r="F2253" s="3" t="str">
        <f>_xlfn.XLOOKUP(RT_gsm[[#This Row],[Column3]],sc_gsm[Column3],sc_gsm[Column3],"")</f>
        <v>NDP3_g_FWD</v>
      </c>
      <c r="G2253" s="3" t="str" cm="1">
        <f t="array" ref="G2253">RT_gsm[[#This Row],[model_rxn]]&amp;",r,"&amp;_xlfn.SWITCH(RT_gsm[[#This Row],[Column2]],"REV","lower_bound:-","FWD","upper_bound:")&amp;"1000"</f>
        <v>NDP3_g,r,upper_bound:1000</v>
      </c>
      <c r="H2253" s="3" t="str">
        <f>_xlfn.XLOOKUP(RT_gsm[[#This Row],[rxn in SC GSM]],sc_gsm[model_rxn],sc_gsm[yeast8.3.4 equation],"")</f>
        <v>GDP[g] + H2O[g] =&gt; GMP[g] + H+[g] + phosphate[g]</v>
      </c>
      <c r="I2253" s="3" t="b">
        <f>_xlfn.XLOOKUP(RT_gsm[[#This Row],[rxn in SC GSM]],sc_gsm[model_rxn],sc_gsm[Column12],"")</f>
        <v>1</v>
      </c>
      <c r="J2253" s="3" t="str">
        <f>IF(RT_gsm[[#This Row],[Column2]]="REV",FIND("&lt;=&gt;",RT_gsm[[#This Row],[Column8]]),"")</f>
        <v/>
      </c>
    </row>
    <row r="2254" spans="1:10" hidden="1" x14ac:dyDescent="0.2">
      <c r="A2254" t="s">
        <v>2734</v>
      </c>
      <c r="B2254" t="s">
        <v>3902</v>
      </c>
      <c r="C2254" t="str">
        <f>RT_gsm[[#This Row],[model_rxn]]&amp;"_"&amp;RT_gsm[[#This Row],[Column2]]</f>
        <v>NDP4_c_FWD</v>
      </c>
      <c r="D2254" t="str">
        <f>_xlfn.XLOOKUP(RT_gsm[[#This Row],[Column3]],SC_enz[name_dir],SC_enz[name_dir],"")</f>
        <v>NDP4_c_FWD</v>
      </c>
      <c r="E2254" t="str">
        <f>_xlfn.XLOOKUP(RT_gsm[[#This Row],[model_rxn]],sc_gsm[model_rxn],sc_gsm[model_rxn],"")</f>
        <v>NDP4_c</v>
      </c>
      <c r="F2254" s="3" t="str">
        <f>_xlfn.XLOOKUP(RT_gsm[[#This Row],[Column3]],sc_gsm[Column3],sc_gsm[Column3],"")</f>
        <v>NDP4_c_FWD</v>
      </c>
      <c r="G2254" s="3" t="str" cm="1">
        <f t="array" ref="G2254">RT_gsm[[#This Row],[model_rxn]]&amp;",r,"&amp;_xlfn.SWITCH(RT_gsm[[#This Row],[Column2]],"REV","lower_bound:-","FWD","upper_bound:")&amp;"1000"</f>
        <v>NDP4_c,r,upper_bound:1000</v>
      </c>
      <c r="H2254" s="3" t="str">
        <f>_xlfn.XLOOKUP(RT_gsm[[#This Row],[rxn in SC GSM]],sc_gsm[model_rxn],sc_gsm[yeast8.3.4 equation],"")</f>
        <v>dGDP[c] + H2O[c] =&gt; dGMP[c] + H+[c] + phosphate[c]</v>
      </c>
      <c r="I2254" s="3" t="b">
        <f>_xlfn.XLOOKUP(RT_gsm[[#This Row],[rxn in SC GSM]],sc_gsm[model_rxn],sc_gsm[Column12],"")</f>
        <v>1</v>
      </c>
      <c r="J2254" s="3" t="str">
        <f>IF(RT_gsm[[#This Row],[Column2]]="REV",FIND("&lt;=&gt;",RT_gsm[[#This Row],[Column8]]),"")</f>
        <v/>
      </c>
    </row>
    <row r="2255" spans="1:10" hidden="1" x14ac:dyDescent="0.2">
      <c r="A2255" t="s">
        <v>1373</v>
      </c>
      <c r="B2255" t="s">
        <v>3902</v>
      </c>
      <c r="C2255" t="str">
        <f>RT_gsm[[#This Row],[model_rxn]]&amp;"_"&amp;RT_gsm[[#This Row],[Column2]]</f>
        <v>NDP5_c_FWD</v>
      </c>
      <c r="D2255" t="str">
        <f>_xlfn.XLOOKUP(RT_gsm[[#This Row],[Column3]],SC_enz[name_dir],SC_enz[name_dir],"")</f>
        <v>NDP5_c_FWD</v>
      </c>
      <c r="E2255" t="str">
        <f>_xlfn.XLOOKUP(RT_gsm[[#This Row],[model_rxn]],sc_gsm[model_rxn],sc_gsm[model_rxn],"")</f>
        <v>NDP5_c</v>
      </c>
      <c r="F2255" s="3" t="str">
        <f>_xlfn.XLOOKUP(RT_gsm[[#This Row],[Column3]],sc_gsm[Column3],sc_gsm[Column3],"")</f>
        <v>NDP5_c_FWD</v>
      </c>
      <c r="G2255" s="3" t="str" cm="1">
        <f t="array" ref="G2255">RT_gsm[[#This Row],[model_rxn]]&amp;",r,"&amp;_xlfn.SWITCH(RT_gsm[[#This Row],[Column2]],"REV","lower_bound:-","FWD","upper_bound:")&amp;"1000"</f>
        <v>NDP5_c,r,upper_bound:1000</v>
      </c>
      <c r="H2255" s="3" t="str">
        <f>_xlfn.XLOOKUP(RT_gsm[[#This Row],[rxn in SC GSM]],sc_gsm[model_rxn],sc_gsm[yeast8.3.4 equation],"")</f>
        <v>ADP[c] + H2O[c] =&gt; AMP[c] + H+[c] + phosphate[c]</v>
      </c>
      <c r="I2255" s="3" t="b">
        <f>_xlfn.XLOOKUP(RT_gsm[[#This Row],[rxn in SC GSM]],sc_gsm[model_rxn],sc_gsm[Column12],"")</f>
        <v>1</v>
      </c>
      <c r="J2255" s="3" t="str">
        <f>IF(RT_gsm[[#This Row],[Column2]]="REV",FIND("&lt;=&gt;",RT_gsm[[#This Row],[Column8]]),"")</f>
        <v/>
      </c>
    </row>
    <row r="2256" spans="1:10" hidden="1" x14ac:dyDescent="0.2">
      <c r="A2256" t="s">
        <v>1369</v>
      </c>
      <c r="B2256" t="s">
        <v>3902</v>
      </c>
      <c r="C2256" t="str">
        <f>RT_gsm[[#This Row],[model_rxn]]&amp;"_"&amp;RT_gsm[[#This Row],[Column2]]</f>
        <v>NDP7_c_FWD</v>
      </c>
      <c r="D2256" t="str">
        <f>_xlfn.XLOOKUP(RT_gsm[[#This Row],[Column3]],SC_enz[name_dir],SC_enz[name_dir],"")</f>
        <v>NDP7_c_FWD</v>
      </c>
      <c r="E2256" t="str">
        <f>_xlfn.XLOOKUP(RT_gsm[[#This Row],[model_rxn]],sc_gsm[model_rxn],sc_gsm[model_rxn],"")</f>
        <v>NDP7_c</v>
      </c>
      <c r="F2256" s="3" t="str">
        <f>_xlfn.XLOOKUP(RT_gsm[[#This Row],[Column3]],sc_gsm[Column3],sc_gsm[Column3],"")</f>
        <v>NDP7_c_FWD</v>
      </c>
      <c r="G2256" s="3" t="str" cm="1">
        <f t="array" ref="G2256">RT_gsm[[#This Row],[model_rxn]]&amp;",r,"&amp;_xlfn.SWITCH(RT_gsm[[#This Row],[Column2]],"REV","lower_bound:-","FWD","upper_bound:")&amp;"1000"</f>
        <v>NDP7_c,r,upper_bound:1000</v>
      </c>
      <c r="H2256" s="3" t="str">
        <f>_xlfn.XLOOKUP(RT_gsm[[#This Row],[rxn in SC GSM]],sc_gsm[model_rxn],sc_gsm[yeast8.3.4 equation],"")</f>
        <v>ADP[c] + H2O[c] =&gt; AMP[c] + H+[c] + phosphate[c]</v>
      </c>
      <c r="I2256" s="3" t="b">
        <f>_xlfn.XLOOKUP(RT_gsm[[#This Row],[rxn in SC GSM]],sc_gsm[model_rxn],sc_gsm[Column12],"")</f>
        <v>1</v>
      </c>
      <c r="J2256" s="3" t="str">
        <f>IF(RT_gsm[[#This Row],[Column2]]="REV",FIND("&lt;=&gt;",RT_gsm[[#This Row],[Column8]]),"")</f>
        <v/>
      </c>
    </row>
    <row r="2257" spans="1:10" hidden="1" x14ac:dyDescent="0.2">
      <c r="A2257" t="s">
        <v>1370</v>
      </c>
      <c r="B2257" t="s">
        <v>3902</v>
      </c>
      <c r="C2257" t="str">
        <f>RT_gsm[[#This Row],[model_rxn]]&amp;"_"&amp;RT_gsm[[#This Row],[Column2]]</f>
        <v>NDP7_g_FWD</v>
      </c>
      <c r="D2257" t="str">
        <f>_xlfn.XLOOKUP(RT_gsm[[#This Row],[Column3]],SC_enz[name_dir],SC_enz[name_dir],"")</f>
        <v>NDP7_g_FWD</v>
      </c>
      <c r="E2257" t="str">
        <f>_xlfn.XLOOKUP(RT_gsm[[#This Row],[model_rxn]],sc_gsm[model_rxn],sc_gsm[model_rxn],"")</f>
        <v>NDP7_g</v>
      </c>
      <c r="F2257" s="3" t="str">
        <f>_xlfn.XLOOKUP(RT_gsm[[#This Row],[Column3]],sc_gsm[Column3],sc_gsm[Column3],"")</f>
        <v>NDP7_g_FWD</v>
      </c>
      <c r="G2257" s="3" t="str" cm="1">
        <f t="array" ref="G2257">RT_gsm[[#This Row],[model_rxn]]&amp;",r,"&amp;_xlfn.SWITCH(RT_gsm[[#This Row],[Column2]],"REV","lower_bound:-","FWD","upper_bound:")&amp;"1000"</f>
        <v>NDP7_g,r,upper_bound:1000</v>
      </c>
      <c r="H2257" s="3" t="str">
        <f>_xlfn.XLOOKUP(RT_gsm[[#This Row],[rxn in SC GSM]],sc_gsm[model_rxn],sc_gsm[yeast8.3.4 equation],"")</f>
        <v>ADP[c] + H2O[c] =&gt; AMP[c] + H+[c] + phosphate[c]</v>
      </c>
      <c r="I2257" s="3" t="b">
        <f>_xlfn.XLOOKUP(RT_gsm[[#This Row],[rxn in SC GSM]],sc_gsm[model_rxn],sc_gsm[Column12],"")</f>
        <v>1</v>
      </c>
      <c r="J2257" s="3" t="str">
        <f>IF(RT_gsm[[#This Row],[Column2]]="REV",FIND("&lt;=&gt;",RT_gsm[[#This Row],[Column8]]),"")</f>
        <v/>
      </c>
    </row>
    <row r="2258" spans="1:10" hidden="1" x14ac:dyDescent="0.2">
      <c r="A2258" t="s">
        <v>2561</v>
      </c>
      <c r="B2258" t="s">
        <v>3902</v>
      </c>
      <c r="C2258" t="str">
        <f>RT_gsm[[#This Row],[model_rxn]]&amp;"_"&amp;RT_gsm[[#This Row],[Column2]]</f>
        <v>NDPDA1_c_FWD</v>
      </c>
      <c r="D2258" t="str">
        <f>_xlfn.XLOOKUP(RT_gsm[[#This Row],[Column3]],SC_enz[name_dir],SC_enz[name_dir],"")</f>
        <v>NDPDA1_c_FWD</v>
      </c>
      <c r="E2258" t="str">
        <f>_xlfn.XLOOKUP(RT_gsm[[#This Row],[model_rxn]],sc_gsm[model_rxn],sc_gsm[model_rxn],"")</f>
        <v>NDPDA1_c</v>
      </c>
      <c r="F2258" s="3" t="str">
        <f>_xlfn.XLOOKUP(RT_gsm[[#This Row],[Column3]],sc_gsm[Column3],sc_gsm[Column3],"")</f>
        <v>NDPDA1_c_FWD</v>
      </c>
      <c r="G2258" s="3" t="str" cm="1">
        <f t="array" ref="G2258">RT_gsm[[#This Row],[model_rxn]]&amp;",r,"&amp;_xlfn.SWITCH(RT_gsm[[#This Row],[Column2]],"REV","lower_bound:-","FWD","upper_bound:")&amp;"1000"</f>
        <v>NDPDA1_c,r,upper_bound:1000</v>
      </c>
      <c r="H2258" s="3" t="str">
        <f>_xlfn.XLOOKUP(RT_gsm[[#This Row],[rxn in SC GSM]],sc_gsm[model_rxn],sc_gsm[yeast8.3.4 equation],"")</f>
        <v>ADP[c] + H+[c] + H2O[c] =&gt; ammonium[c] + IDP[c]</v>
      </c>
      <c r="I2258" s="3" t="b">
        <f>_xlfn.XLOOKUP(RT_gsm[[#This Row],[rxn in SC GSM]],sc_gsm[model_rxn],sc_gsm[Column12],"")</f>
        <v>1</v>
      </c>
      <c r="J2258" s="3" t="str">
        <f>IF(RT_gsm[[#This Row],[Column2]]="REV",FIND("&lt;=&gt;",RT_gsm[[#This Row],[Column8]]),"")</f>
        <v/>
      </c>
    </row>
    <row r="2259" spans="1:10" hidden="1" x14ac:dyDescent="0.2">
      <c r="A2259" t="s">
        <v>2562</v>
      </c>
      <c r="B2259" t="s">
        <v>3902</v>
      </c>
      <c r="C2259" t="str">
        <f>RT_gsm[[#This Row],[model_rxn]]&amp;"_"&amp;RT_gsm[[#This Row],[Column2]]</f>
        <v>NDPDA2_c_FWD</v>
      </c>
      <c r="D2259" t="str">
        <f>_xlfn.XLOOKUP(RT_gsm[[#This Row],[Column3]],SC_enz[name_dir],SC_enz[name_dir],"")</f>
        <v>NDPDA2_c_FWD</v>
      </c>
      <c r="E2259" t="str">
        <f>_xlfn.XLOOKUP(RT_gsm[[#This Row],[model_rxn]],sc_gsm[model_rxn],sc_gsm[model_rxn],"")</f>
        <v>NDPDA2_c</v>
      </c>
      <c r="F2259" s="3" t="str">
        <f>_xlfn.XLOOKUP(RT_gsm[[#This Row],[Column3]],sc_gsm[Column3],sc_gsm[Column3],"")</f>
        <v>NDPDA2_c_FWD</v>
      </c>
      <c r="G2259" s="3" t="str" cm="1">
        <f t="array" ref="G2259">RT_gsm[[#This Row],[model_rxn]]&amp;",r,"&amp;_xlfn.SWITCH(RT_gsm[[#This Row],[Column2]],"REV","lower_bound:-","FWD","upper_bound:")&amp;"1000"</f>
        <v>NDPDA2_c,r,upper_bound:1000</v>
      </c>
      <c r="H2259" s="3" t="str">
        <f>_xlfn.XLOOKUP(RT_gsm[[#This Row],[rxn in SC GSM]],sc_gsm[model_rxn],sc_gsm[yeast8.3.4 equation],"")</f>
        <v>dADP[c] + H+[c] + H2O[c] =&gt; ammonium[c] + dIDP[c]</v>
      </c>
      <c r="I2259" s="3" t="b">
        <f>_xlfn.XLOOKUP(RT_gsm[[#This Row],[rxn in SC GSM]],sc_gsm[model_rxn],sc_gsm[Column12],"")</f>
        <v>1</v>
      </c>
      <c r="J2259" s="3" t="str">
        <f>IF(RT_gsm[[#This Row],[Column2]]="REV",FIND("&lt;=&gt;",RT_gsm[[#This Row],[Column8]]),"")</f>
        <v/>
      </c>
    </row>
    <row r="2260" spans="1:10" hidden="1" x14ac:dyDescent="0.2">
      <c r="A2260" t="s">
        <v>1385</v>
      </c>
      <c r="B2260" t="s">
        <v>3903</v>
      </c>
      <c r="C2260" t="str">
        <f>RT_gsm[[#This Row],[model_rxn]]&amp;"_"&amp;RT_gsm[[#This Row],[Column2]]</f>
        <v>NDPK10_c_REV</v>
      </c>
      <c r="D2260" t="str">
        <f>_xlfn.XLOOKUP(RT_gsm[[#This Row],[Column3]],SC_enz[name_dir],SC_enz[name_dir],"")</f>
        <v>NDPK10_c_REV</v>
      </c>
      <c r="E2260" t="str">
        <f>_xlfn.XLOOKUP(RT_gsm[[#This Row],[model_rxn]],sc_gsm[model_rxn],sc_gsm[model_rxn],"")</f>
        <v>NDPK10_c</v>
      </c>
      <c r="F2260" s="3" t="str">
        <f>_xlfn.XLOOKUP(RT_gsm[[#This Row],[Column3]],sc_gsm[Column3],sc_gsm[Column3],"")</f>
        <v>NDPK10_c_REV</v>
      </c>
      <c r="G2260" s="3" t="str" cm="1">
        <f t="array" ref="G2260">RT_gsm[[#This Row],[model_rxn]]&amp;",r,"&amp;_xlfn.SWITCH(RT_gsm[[#This Row],[Column2]],"REV","lower_bound:-","FWD","upper_bound:")&amp;"1000"</f>
        <v>NDPK10_c,r,lower_bound:-1000</v>
      </c>
      <c r="H2260" s="3" t="str">
        <f>_xlfn.XLOOKUP(RT_gsm[[#This Row],[rxn in SC GSM]],sc_gsm[model_rxn],sc_gsm[yeast8.3.4 equation],"")</f>
        <v>ATP[c] + CDP[c] =&gt; ADP[c] + CTP[c]</v>
      </c>
      <c r="I2260" s="3" t="b">
        <f>_xlfn.XLOOKUP(RT_gsm[[#This Row],[rxn in SC GSM]],sc_gsm[model_rxn],sc_gsm[Column12],"")</f>
        <v>1</v>
      </c>
      <c r="J2260" s="3" t="e">
        <f>IF(RT_gsm[[#This Row],[Column2]]="REV",FIND("&lt;=&gt;",RT_gsm[[#This Row],[Column8]]),"")</f>
        <v>#VALUE!</v>
      </c>
    </row>
    <row r="2261" spans="1:10" hidden="1" x14ac:dyDescent="0.2">
      <c r="A2261" t="s">
        <v>1385</v>
      </c>
      <c r="B2261" t="s">
        <v>3902</v>
      </c>
      <c r="C2261" t="str">
        <f>RT_gsm[[#This Row],[model_rxn]]&amp;"_"&amp;RT_gsm[[#This Row],[Column2]]</f>
        <v>NDPK10_c_FWD</v>
      </c>
      <c r="D2261" t="str">
        <f>_xlfn.XLOOKUP(RT_gsm[[#This Row],[Column3]],SC_enz[name_dir],SC_enz[name_dir],"")</f>
        <v>NDPK10_c_FWD</v>
      </c>
      <c r="E2261" t="str">
        <f>_xlfn.XLOOKUP(RT_gsm[[#This Row],[model_rxn]],sc_gsm[model_rxn],sc_gsm[model_rxn],"")</f>
        <v>NDPK10_c</v>
      </c>
      <c r="F2261" s="3" t="str">
        <f>_xlfn.XLOOKUP(RT_gsm[[#This Row],[Column3]],sc_gsm[Column3],sc_gsm[Column3],"")</f>
        <v>NDPK10_c_FWD</v>
      </c>
      <c r="G2261" s="3" t="str" cm="1">
        <f t="array" ref="G2261">RT_gsm[[#This Row],[model_rxn]]&amp;",r,"&amp;_xlfn.SWITCH(RT_gsm[[#This Row],[Column2]],"REV","lower_bound:-","FWD","upper_bound:")&amp;"1000"</f>
        <v>NDPK10_c,r,upper_bound:1000</v>
      </c>
      <c r="H2261" s="3" t="str">
        <f>_xlfn.XLOOKUP(RT_gsm[[#This Row],[rxn in SC GSM]],sc_gsm[model_rxn],sc_gsm[yeast8.3.4 equation],"")</f>
        <v>ATP[c] + CDP[c] =&gt; ADP[c] + CTP[c]</v>
      </c>
      <c r="I2261" s="3" t="b">
        <f>_xlfn.XLOOKUP(RT_gsm[[#This Row],[rxn in SC GSM]],sc_gsm[model_rxn],sc_gsm[Column12],"")</f>
        <v>1</v>
      </c>
      <c r="J2261" s="3" t="str">
        <f>IF(RT_gsm[[#This Row],[Column2]]="REV",FIND("&lt;=&gt;",RT_gsm[[#This Row],[Column8]]),"")</f>
        <v/>
      </c>
    </row>
    <row r="2262" spans="1:10" hidden="1" x14ac:dyDescent="0.2">
      <c r="A2262" t="s">
        <v>1383</v>
      </c>
      <c r="B2262" t="s">
        <v>3902</v>
      </c>
      <c r="C2262" t="str">
        <f>RT_gsm[[#This Row],[model_rxn]]&amp;"_"&amp;RT_gsm[[#This Row],[Column2]]</f>
        <v>NDPK1_c_FWD</v>
      </c>
      <c r="D2262" t="str">
        <f>_xlfn.XLOOKUP(RT_gsm[[#This Row],[Column3]],SC_enz[name_dir],SC_enz[name_dir],"")</f>
        <v>NDPK1_c_FWD</v>
      </c>
      <c r="E2262" t="str">
        <f>_xlfn.XLOOKUP(RT_gsm[[#This Row],[model_rxn]],sc_gsm[model_rxn],sc_gsm[model_rxn],"")</f>
        <v>NDPK1_c</v>
      </c>
      <c r="F2262" s="3" t="str">
        <f>_xlfn.XLOOKUP(RT_gsm[[#This Row],[Column3]],sc_gsm[Column3],sc_gsm[Column3],"")</f>
        <v>NDPK1_c_FWD</v>
      </c>
      <c r="G2262" s="3" t="str" cm="1">
        <f t="array" ref="G2262">RT_gsm[[#This Row],[model_rxn]]&amp;",r,"&amp;_xlfn.SWITCH(RT_gsm[[#This Row],[Column2]],"REV","lower_bound:-","FWD","upper_bound:")&amp;"1000"</f>
        <v>NDPK1_c,r,upper_bound:1000</v>
      </c>
      <c r="H2262" s="3" t="str">
        <f>_xlfn.XLOOKUP(RT_gsm[[#This Row],[rxn in SC GSM]],sc_gsm[model_rxn],sc_gsm[yeast8.3.4 equation],"")</f>
        <v>ATP[c] + CDP[c] =&gt; ADP[c] + CTP[c]</v>
      </c>
      <c r="I2262" s="3" t="b">
        <f>_xlfn.XLOOKUP(RT_gsm[[#This Row],[rxn in SC GSM]],sc_gsm[model_rxn],sc_gsm[Column12],"")</f>
        <v>1</v>
      </c>
      <c r="J2262" s="3" t="str">
        <f>IF(RT_gsm[[#This Row],[Column2]]="REV",FIND("&lt;=&gt;",RT_gsm[[#This Row],[Column8]]),"")</f>
        <v/>
      </c>
    </row>
    <row r="2263" spans="1:10" hidden="1" x14ac:dyDescent="0.2">
      <c r="A2263" t="s">
        <v>1394</v>
      </c>
      <c r="B2263" t="s">
        <v>3902</v>
      </c>
      <c r="C2263" t="str">
        <f>RT_gsm[[#This Row],[model_rxn]]&amp;"_"&amp;RT_gsm[[#This Row],[Column2]]</f>
        <v>NDPK2_c_FWD</v>
      </c>
      <c r="D2263" t="str">
        <f>_xlfn.XLOOKUP(RT_gsm[[#This Row],[Column3]],SC_enz[name_dir],SC_enz[name_dir],"")</f>
        <v>NDPK2_c_FWD</v>
      </c>
      <c r="E2263" t="str">
        <f>_xlfn.XLOOKUP(RT_gsm[[#This Row],[model_rxn]],sc_gsm[model_rxn],sc_gsm[model_rxn],"")</f>
        <v>NDPK2_c</v>
      </c>
      <c r="F2263" s="3" t="str">
        <f>_xlfn.XLOOKUP(RT_gsm[[#This Row],[Column3]],sc_gsm[Column3],sc_gsm[Column3],"")</f>
        <v>NDPK2_c_FWD</v>
      </c>
      <c r="G2263" s="3" t="str" cm="1">
        <f t="array" ref="G2263">RT_gsm[[#This Row],[model_rxn]]&amp;",r,"&amp;_xlfn.SWITCH(RT_gsm[[#This Row],[Column2]],"REV","lower_bound:-","FWD","upper_bound:")&amp;"1000"</f>
        <v>NDPK2_c,r,upper_bound:1000</v>
      </c>
      <c r="H2263" s="3" t="str">
        <f>_xlfn.XLOOKUP(RT_gsm[[#This Row],[rxn in SC GSM]],sc_gsm[model_rxn],sc_gsm[yeast8.3.4 equation],"")</f>
        <v>ATP[c] + UDP[c] =&gt; ADP[c] + UTP[c]</v>
      </c>
      <c r="I2263" s="3" t="b">
        <f>_xlfn.XLOOKUP(RT_gsm[[#This Row],[rxn in SC GSM]],sc_gsm[model_rxn],sc_gsm[Column12],"")</f>
        <v>1</v>
      </c>
      <c r="J2263" s="3" t="str">
        <f>IF(RT_gsm[[#This Row],[Column2]]="REV",FIND("&lt;=&gt;",RT_gsm[[#This Row],[Column8]]),"")</f>
        <v/>
      </c>
    </row>
    <row r="2264" spans="1:10" hidden="1" x14ac:dyDescent="0.2">
      <c r="A2264" t="s">
        <v>1375</v>
      </c>
      <c r="B2264" t="s">
        <v>3902</v>
      </c>
      <c r="C2264" t="str">
        <f>RT_gsm[[#This Row],[model_rxn]]&amp;"_"&amp;RT_gsm[[#This Row],[Column2]]</f>
        <v>NDPK3_c_FWD</v>
      </c>
      <c r="D2264" t="str">
        <f>_xlfn.XLOOKUP(RT_gsm[[#This Row],[Column3]],SC_enz[name_dir],SC_enz[name_dir],"")</f>
        <v>NDPK3_c_FWD</v>
      </c>
      <c r="E2264" t="str">
        <f>_xlfn.XLOOKUP(RT_gsm[[#This Row],[model_rxn]],sc_gsm[model_rxn],sc_gsm[model_rxn],"")</f>
        <v>NDPK3_c</v>
      </c>
      <c r="F2264" s="3" t="str">
        <f>_xlfn.XLOOKUP(RT_gsm[[#This Row],[Column3]],sc_gsm[Column3],sc_gsm[Column3],"")</f>
        <v>NDPK3_c_FWD</v>
      </c>
      <c r="G2264" s="3" t="str" cm="1">
        <f t="array" ref="G2264">RT_gsm[[#This Row],[model_rxn]]&amp;",r,"&amp;_xlfn.SWITCH(RT_gsm[[#This Row],[Column2]],"REV","lower_bound:-","FWD","upper_bound:")&amp;"1000"</f>
        <v>NDPK3_c,r,upper_bound:1000</v>
      </c>
      <c r="H2264" s="3" t="str">
        <f>_xlfn.XLOOKUP(RT_gsm[[#This Row],[rxn in SC GSM]],sc_gsm[model_rxn],sc_gsm[yeast8.3.4 equation],"")</f>
        <v>ATP[c] + CDP[c] =&gt; ADP[c] + CTP[c]</v>
      </c>
      <c r="I2264" s="3" t="b">
        <f>_xlfn.XLOOKUP(RT_gsm[[#This Row],[rxn in SC GSM]],sc_gsm[model_rxn],sc_gsm[Column12],"")</f>
        <v>1</v>
      </c>
      <c r="J2264" s="3" t="str">
        <f>IF(RT_gsm[[#This Row],[Column2]]="REV",FIND("&lt;=&gt;",RT_gsm[[#This Row],[Column8]]),"")</f>
        <v/>
      </c>
    </row>
    <row r="2265" spans="1:10" hidden="1" x14ac:dyDescent="0.2">
      <c r="A2265" t="s">
        <v>1382</v>
      </c>
      <c r="B2265" t="s">
        <v>3902</v>
      </c>
      <c r="C2265" t="str">
        <f>RT_gsm[[#This Row],[model_rxn]]&amp;"_"&amp;RT_gsm[[#This Row],[Column2]]</f>
        <v>NDPK4_c_FWD</v>
      </c>
      <c r="D2265" t="str">
        <f>_xlfn.XLOOKUP(RT_gsm[[#This Row],[Column3]],SC_enz[name_dir],SC_enz[name_dir],"")</f>
        <v>NDPK4_c_FWD</v>
      </c>
      <c r="E2265" t="str">
        <f>_xlfn.XLOOKUP(RT_gsm[[#This Row],[model_rxn]],sc_gsm[model_rxn],sc_gsm[model_rxn],"")</f>
        <v>NDPK4_c</v>
      </c>
      <c r="F2265" s="3" t="str">
        <f>_xlfn.XLOOKUP(RT_gsm[[#This Row],[Column3]],sc_gsm[Column3],sc_gsm[Column3],"")</f>
        <v>NDPK4_c_FWD</v>
      </c>
      <c r="G2265" s="3" t="str" cm="1">
        <f t="array" ref="G2265">RT_gsm[[#This Row],[model_rxn]]&amp;",r,"&amp;_xlfn.SWITCH(RT_gsm[[#This Row],[Column2]],"REV","lower_bound:-","FWD","upper_bound:")&amp;"1000"</f>
        <v>NDPK4_c,r,upper_bound:1000</v>
      </c>
      <c r="H2265" s="3" t="str">
        <f>_xlfn.XLOOKUP(RT_gsm[[#This Row],[rxn in SC GSM]],sc_gsm[model_rxn],sc_gsm[yeast8.3.4 equation],"")</f>
        <v>ATP[c] + CDP[c] =&gt; ADP[c] + CTP[c]</v>
      </c>
      <c r="I2265" s="3" t="b">
        <f>_xlfn.XLOOKUP(RT_gsm[[#This Row],[rxn in SC GSM]],sc_gsm[model_rxn],sc_gsm[Column12],"")</f>
        <v>1</v>
      </c>
      <c r="J2265" s="3" t="str">
        <f>IF(RT_gsm[[#This Row],[Column2]]="REV",FIND("&lt;=&gt;",RT_gsm[[#This Row],[Column8]]),"")</f>
        <v/>
      </c>
    </row>
    <row r="2266" spans="1:10" hidden="1" x14ac:dyDescent="0.2">
      <c r="A2266" t="s">
        <v>1381</v>
      </c>
      <c r="B2266" t="s">
        <v>3902</v>
      </c>
      <c r="C2266" t="str">
        <f>RT_gsm[[#This Row],[model_rxn]]&amp;"_"&amp;RT_gsm[[#This Row],[Column2]]</f>
        <v>NDPK5_c_FWD</v>
      </c>
      <c r="D2266" t="str">
        <f>_xlfn.XLOOKUP(RT_gsm[[#This Row],[Column3]],SC_enz[name_dir],SC_enz[name_dir],"")</f>
        <v>NDPK5_c_FWD</v>
      </c>
      <c r="E2266" t="str">
        <f>_xlfn.XLOOKUP(RT_gsm[[#This Row],[model_rxn]],sc_gsm[model_rxn],sc_gsm[model_rxn],"")</f>
        <v>NDPK5_c</v>
      </c>
      <c r="F2266" s="3" t="str">
        <f>_xlfn.XLOOKUP(RT_gsm[[#This Row],[Column3]],sc_gsm[Column3],sc_gsm[Column3],"")</f>
        <v>NDPK5_c_FWD</v>
      </c>
      <c r="G2266" s="3" t="str" cm="1">
        <f t="array" ref="G2266">RT_gsm[[#This Row],[model_rxn]]&amp;",r,"&amp;_xlfn.SWITCH(RT_gsm[[#This Row],[Column2]],"REV","lower_bound:-","FWD","upper_bound:")&amp;"1000"</f>
        <v>NDPK5_c,r,upper_bound:1000</v>
      </c>
      <c r="H2266" s="3" t="str">
        <f>_xlfn.XLOOKUP(RT_gsm[[#This Row],[rxn in SC GSM]],sc_gsm[model_rxn],sc_gsm[yeast8.3.4 equation],"")</f>
        <v>ATP[c] + CDP[c] =&gt; ADP[c] + CTP[c]</v>
      </c>
      <c r="I2266" s="3" t="b">
        <f>_xlfn.XLOOKUP(RT_gsm[[#This Row],[rxn in SC GSM]],sc_gsm[model_rxn],sc_gsm[Column12],"")</f>
        <v>1</v>
      </c>
      <c r="J2266" s="3" t="str">
        <f>IF(RT_gsm[[#This Row],[Column2]]="REV",FIND("&lt;=&gt;",RT_gsm[[#This Row],[Column8]]),"")</f>
        <v/>
      </c>
    </row>
    <row r="2267" spans="1:10" hidden="1" x14ac:dyDescent="0.2">
      <c r="A2267" t="s">
        <v>1386</v>
      </c>
      <c r="B2267" t="s">
        <v>3903</v>
      </c>
      <c r="C2267" t="str">
        <f>RT_gsm[[#This Row],[model_rxn]]&amp;"_"&amp;RT_gsm[[#This Row],[Column2]]</f>
        <v>NDPK6_c_REV</v>
      </c>
      <c r="D2267" t="str">
        <f>_xlfn.XLOOKUP(RT_gsm[[#This Row],[Column3]],SC_enz[name_dir],SC_enz[name_dir],"")</f>
        <v>NDPK6_c_REV</v>
      </c>
      <c r="E2267" t="str">
        <f>_xlfn.XLOOKUP(RT_gsm[[#This Row],[model_rxn]],sc_gsm[model_rxn],sc_gsm[model_rxn],"")</f>
        <v>NDPK6_c</v>
      </c>
      <c r="F2267" s="3" t="str">
        <f>_xlfn.XLOOKUP(RT_gsm[[#This Row],[Column3]],sc_gsm[Column3],sc_gsm[Column3],"")</f>
        <v>NDPK6_c_REV</v>
      </c>
      <c r="G2267" s="3" t="str" cm="1">
        <f t="array" ref="G2267">RT_gsm[[#This Row],[model_rxn]]&amp;",r,"&amp;_xlfn.SWITCH(RT_gsm[[#This Row],[Column2]],"REV","lower_bound:-","FWD","upper_bound:")&amp;"1000"</f>
        <v>NDPK6_c,r,lower_bound:-1000</v>
      </c>
      <c r="H2267" s="3" t="str">
        <f>_xlfn.XLOOKUP(RT_gsm[[#This Row],[rxn in SC GSM]],sc_gsm[model_rxn],sc_gsm[yeast8.3.4 equation],"")</f>
        <v>ATP[c] + CDP[c] =&gt; ADP[c] + CTP[c]</v>
      </c>
      <c r="I2267" s="3" t="b">
        <f>_xlfn.XLOOKUP(RT_gsm[[#This Row],[rxn in SC GSM]],sc_gsm[model_rxn],sc_gsm[Column12],"")</f>
        <v>1</v>
      </c>
      <c r="J2267" s="3" t="e">
        <f>IF(RT_gsm[[#This Row],[Column2]]="REV",FIND("&lt;=&gt;",RT_gsm[[#This Row],[Column8]]),"")</f>
        <v>#VALUE!</v>
      </c>
    </row>
    <row r="2268" spans="1:10" hidden="1" x14ac:dyDescent="0.2">
      <c r="A2268" t="s">
        <v>1386</v>
      </c>
      <c r="B2268" t="s">
        <v>3902</v>
      </c>
      <c r="C2268" t="str">
        <f>RT_gsm[[#This Row],[model_rxn]]&amp;"_"&amp;RT_gsm[[#This Row],[Column2]]</f>
        <v>NDPK6_c_FWD</v>
      </c>
      <c r="D2268" t="str">
        <f>_xlfn.XLOOKUP(RT_gsm[[#This Row],[Column3]],SC_enz[name_dir],SC_enz[name_dir],"")</f>
        <v>NDPK6_c_FWD</v>
      </c>
      <c r="E2268" t="str">
        <f>_xlfn.XLOOKUP(RT_gsm[[#This Row],[model_rxn]],sc_gsm[model_rxn],sc_gsm[model_rxn],"")</f>
        <v>NDPK6_c</v>
      </c>
      <c r="F2268" s="3" t="str">
        <f>_xlfn.XLOOKUP(RT_gsm[[#This Row],[Column3]],sc_gsm[Column3],sc_gsm[Column3],"")</f>
        <v>NDPK6_c_FWD</v>
      </c>
      <c r="G2268" s="3" t="str" cm="1">
        <f t="array" ref="G2268">RT_gsm[[#This Row],[model_rxn]]&amp;",r,"&amp;_xlfn.SWITCH(RT_gsm[[#This Row],[Column2]],"REV","lower_bound:-","FWD","upper_bound:")&amp;"1000"</f>
        <v>NDPK6_c,r,upper_bound:1000</v>
      </c>
      <c r="H2268" s="3" t="str">
        <f>_xlfn.XLOOKUP(RT_gsm[[#This Row],[rxn in SC GSM]],sc_gsm[model_rxn],sc_gsm[yeast8.3.4 equation],"")</f>
        <v>ATP[c] + CDP[c] =&gt; ADP[c] + CTP[c]</v>
      </c>
      <c r="I2268" s="3" t="b">
        <f>_xlfn.XLOOKUP(RT_gsm[[#This Row],[rxn in SC GSM]],sc_gsm[model_rxn],sc_gsm[Column12],"")</f>
        <v>1</v>
      </c>
      <c r="J2268" s="3" t="str">
        <f>IF(RT_gsm[[#This Row],[Column2]]="REV",FIND("&lt;=&gt;",RT_gsm[[#This Row],[Column8]]),"")</f>
        <v/>
      </c>
    </row>
    <row r="2269" spans="1:10" hidden="1" x14ac:dyDescent="0.2">
      <c r="A2269" t="s">
        <v>1380</v>
      </c>
      <c r="B2269" t="s">
        <v>3902</v>
      </c>
      <c r="C2269" t="str">
        <f>RT_gsm[[#This Row],[model_rxn]]&amp;"_"&amp;RT_gsm[[#This Row],[Column2]]</f>
        <v>NDPK7_c_FWD</v>
      </c>
      <c r="D2269" t="str">
        <f>_xlfn.XLOOKUP(RT_gsm[[#This Row],[Column3]],SC_enz[name_dir],SC_enz[name_dir],"")</f>
        <v>NDPK7_c_FWD</v>
      </c>
      <c r="E2269" t="str">
        <f>_xlfn.XLOOKUP(RT_gsm[[#This Row],[model_rxn]],sc_gsm[model_rxn],sc_gsm[model_rxn],"")</f>
        <v>NDPK7_c</v>
      </c>
      <c r="F2269" s="3" t="str">
        <f>_xlfn.XLOOKUP(RT_gsm[[#This Row],[Column3]],sc_gsm[Column3],sc_gsm[Column3],"")</f>
        <v>NDPK7_c_FWD</v>
      </c>
      <c r="G2269" s="3" t="str" cm="1">
        <f t="array" ref="G2269">RT_gsm[[#This Row],[model_rxn]]&amp;",r,"&amp;_xlfn.SWITCH(RT_gsm[[#This Row],[Column2]],"REV","lower_bound:-","FWD","upper_bound:")&amp;"1000"</f>
        <v>NDPK7_c,r,upper_bound:1000</v>
      </c>
      <c r="H2269" s="3" t="str">
        <f>_xlfn.XLOOKUP(RT_gsm[[#This Row],[rxn in SC GSM]],sc_gsm[model_rxn],sc_gsm[yeast8.3.4 equation],"")</f>
        <v>ATP[c] + CDP[c] =&gt; ADP[c] + CTP[c]</v>
      </c>
      <c r="I2269" s="3" t="b">
        <f>_xlfn.XLOOKUP(RT_gsm[[#This Row],[rxn in SC GSM]],sc_gsm[model_rxn],sc_gsm[Column12],"")</f>
        <v>1</v>
      </c>
      <c r="J2269" s="3" t="str">
        <f>IF(RT_gsm[[#This Row],[Column2]]="REV",FIND("&lt;=&gt;",RT_gsm[[#This Row],[Column8]]),"")</f>
        <v/>
      </c>
    </row>
    <row r="2270" spans="1:10" hidden="1" x14ac:dyDescent="0.2">
      <c r="A2270" t="s">
        <v>1379</v>
      </c>
      <c r="B2270" t="s">
        <v>3902</v>
      </c>
      <c r="C2270" t="str">
        <f>RT_gsm[[#This Row],[model_rxn]]&amp;"_"&amp;RT_gsm[[#This Row],[Column2]]</f>
        <v>NDPK8_c_FWD</v>
      </c>
      <c r="D2270" t="str">
        <f>_xlfn.XLOOKUP(RT_gsm[[#This Row],[Column3]],SC_enz[name_dir],SC_enz[name_dir],"")</f>
        <v>NDPK8_c_FWD</v>
      </c>
      <c r="E2270" t="str">
        <f>_xlfn.XLOOKUP(RT_gsm[[#This Row],[model_rxn]],sc_gsm[model_rxn],sc_gsm[model_rxn],"")</f>
        <v>NDPK8_c</v>
      </c>
      <c r="F2270" s="3" t="str">
        <f>_xlfn.XLOOKUP(RT_gsm[[#This Row],[Column3]],sc_gsm[Column3],sc_gsm[Column3],"")</f>
        <v>NDPK8_c_FWD</v>
      </c>
      <c r="G2270" s="3" t="str" cm="1">
        <f t="array" ref="G2270">RT_gsm[[#This Row],[model_rxn]]&amp;",r,"&amp;_xlfn.SWITCH(RT_gsm[[#This Row],[Column2]],"REV","lower_bound:-","FWD","upper_bound:")&amp;"1000"</f>
        <v>NDPK8_c,r,upper_bound:1000</v>
      </c>
      <c r="H2270" s="3" t="str">
        <f>_xlfn.XLOOKUP(RT_gsm[[#This Row],[rxn in SC GSM]],sc_gsm[model_rxn],sc_gsm[yeast8.3.4 equation],"")</f>
        <v>ATP[c] + CDP[c] =&gt; ADP[c] + CTP[c]</v>
      </c>
      <c r="I2270" s="3" t="b">
        <f>_xlfn.XLOOKUP(RT_gsm[[#This Row],[rxn in SC GSM]],sc_gsm[model_rxn],sc_gsm[Column12],"")</f>
        <v>1</v>
      </c>
      <c r="J2270" s="3" t="str">
        <f>IF(RT_gsm[[#This Row],[Column2]]="REV",FIND("&lt;=&gt;",RT_gsm[[#This Row],[Column8]]),"")</f>
        <v/>
      </c>
    </row>
    <row r="2271" spans="1:10" hidden="1" x14ac:dyDescent="0.2">
      <c r="A2271" t="s">
        <v>1384</v>
      </c>
      <c r="B2271" t="s">
        <v>3902</v>
      </c>
      <c r="C2271" t="str">
        <f>RT_gsm[[#This Row],[model_rxn]]&amp;"_"&amp;RT_gsm[[#This Row],[Column2]]</f>
        <v>NDPK9_c_FWD</v>
      </c>
      <c r="D2271" t="str">
        <f>_xlfn.XLOOKUP(RT_gsm[[#This Row],[Column3]],SC_enz[name_dir],SC_enz[name_dir],"")</f>
        <v>NDPK9_c_FWD</v>
      </c>
      <c r="E2271" t="str">
        <f>_xlfn.XLOOKUP(RT_gsm[[#This Row],[model_rxn]],sc_gsm[model_rxn],sc_gsm[model_rxn],"")</f>
        <v>NDPK9_c</v>
      </c>
      <c r="F2271" s="3" t="str">
        <f>_xlfn.XLOOKUP(RT_gsm[[#This Row],[Column3]],sc_gsm[Column3],sc_gsm[Column3],"")</f>
        <v>NDPK9_c_FWD</v>
      </c>
      <c r="G2271" s="3" t="str" cm="1">
        <f t="array" ref="G2271">RT_gsm[[#This Row],[model_rxn]]&amp;",r,"&amp;_xlfn.SWITCH(RT_gsm[[#This Row],[Column2]],"REV","lower_bound:-","FWD","upper_bound:")&amp;"1000"</f>
        <v>NDPK9_c,r,upper_bound:1000</v>
      </c>
      <c r="H2271" s="3" t="str">
        <f>_xlfn.XLOOKUP(RT_gsm[[#This Row],[rxn in SC GSM]],sc_gsm[model_rxn],sc_gsm[yeast8.3.4 equation],"")</f>
        <v>ATP[c] + CDP[c] =&gt; ADP[c] + CTP[c]</v>
      </c>
      <c r="I2271" s="3" t="b">
        <f>_xlfn.XLOOKUP(RT_gsm[[#This Row],[rxn in SC GSM]],sc_gsm[model_rxn],sc_gsm[Column12],"")</f>
        <v>1</v>
      </c>
      <c r="J2271" s="3" t="str">
        <f>IF(RT_gsm[[#This Row],[Column2]]="REV",FIND("&lt;=&gt;",RT_gsm[[#This Row],[Column8]]),"")</f>
        <v/>
      </c>
    </row>
    <row r="2272" spans="1:10" hidden="1" x14ac:dyDescent="0.2">
      <c r="A2272" t="s">
        <v>2297</v>
      </c>
      <c r="B2272" t="s">
        <v>3902</v>
      </c>
      <c r="C2272" t="str">
        <f>RT_gsm[[#This Row],[model_rxn]]&amp;"_"&amp;RT_gsm[[#This Row],[Column2]]</f>
        <v>NFORTYR2t_c_e_FWD</v>
      </c>
      <c r="D2272" t="str">
        <f>_xlfn.XLOOKUP(RT_gsm[[#This Row],[Column3]],SC_enz[name_dir],SC_enz[name_dir],"")</f>
        <v>NFORTYR2t_c_e_FWD</v>
      </c>
      <c r="E2272" t="str">
        <f>_xlfn.XLOOKUP(RT_gsm[[#This Row],[model_rxn]],sc_gsm[model_rxn],sc_gsm[model_rxn],"")</f>
        <v>NFORTYR2t_c_e</v>
      </c>
      <c r="F2272" s="3" t="str">
        <f>_xlfn.XLOOKUP(RT_gsm[[#This Row],[Column3]],sc_gsm[Column3],sc_gsm[Column3],"")</f>
        <v>NFORTYR2t_c_e_FWD</v>
      </c>
      <c r="G2272" s="3" t="str" cm="1">
        <f t="array" ref="G2272">RT_gsm[[#This Row],[model_rxn]]&amp;",r,"&amp;_xlfn.SWITCH(RT_gsm[[#This Row],[Column2]],"REV","lower_bound:-","FWD","upper_bound:")&amp;"1000"</f>
        <v>NFORTYR2t_c_e,r,upper_bound:1000</v>
      </c>
      <c r="H2272" s="3" t="str">
        <f>_xlfn.XLOOKUP(RT_gsm[[#This Row],[rxn in SC GSM]],sc_gsm[model_rxn],sc_gsm[yeast8.3.4 equation],"")</f>
        <v>N,N'-diformyldityrosine[c] =&gt; N,N'-diformyldityrosine[e]</v>
      </c>
      <c r="I2272" s="3" t="b">
        <f>_xlfn.XLOOKUP(RT_gsm[[#This Row],[rxn in SC GSM]],sc_gsm[model_rxn],sc_gsm[Column12],"")</f>
        <v>1</v>
      </c>
      <c r="J2272" s="3" t="str">
        <f>IF(RT_gsm[[#This Row],[Column2]]="REV",FIND("&lt;=&gt;",RT_gsm[[#This Row],[Column8]]),"")</f>
        <v/>
      </c>
    </row>
    <row r="2273" spans="1:10" hidden="1" x14ac:dyDescent="0.2">
      <c r="A2273" t="s">
        <v>3619</v>
      </c>
      <c r="B2273" t="s">
        <v>3902</v>
      </c>
      <c r="C2273" t="str">
        <f>RT_gsm[[#This Row],[model_rxn]]&amp;"_"&amp;RT_gsm[[#This Row],[Column2]]</f>
        <v>NFTYROX_c_FWD</v>
      </c>
      <c r="D2273" t="str">
        <f>_xlfn.XLOOKUP(RT_gsm[[#This Row],[Column3]],SC_enz[name_dir],SC_enz[name_dir],"")</f>
        <v>NFTYROX_c_FWD</v>
      </c>
      <c r="E2273" t="str">
        <f>_xlfn.XLOOKUP(RT_gsm[[#This Row],[model_rxn]],sc_gsm[model_rxn],sc_gsm[model_rxn],"")</f>
        <v>NFTYROX_c</v>
      </c>
      <c r="F2273" s="3" t="str">
        <f>_xlfn.XLOOKUP(RT_gsm[[#This Row],[Column3]],sc_gsm[Column3],sc_gsm[Column3],"")</f>
        <v>NFTYROX_c_FWD</v>
      </c>
      <c r="G2273" s="3" t="str" cm="1">
        <f t="array" ref="G2273">RT_gsm[[#This Row],[model_rxn]]&amp;",r,"&amp;_xlfn.SWITCH(RT_gsm[[#This Row],[Column2]],"REV","lower_bound:-","FWD","upper_bound:")&amp;"1000"</f>
        <v>NFTYROX_c,r,upper_bound:1000</v>
      </c>
      <c r="H2273" s="3" t="str">
        <f>_xlfn.XLOOKUP(RT_gsm[[#This Row],[rxn in SC GSM]],sc_gsm[model_rxn],sc_gsm[yeast8.3.4 equation],"")</f>
        <v>H+[c] + 2 N-formyl-L-tyrosine[c] + NADPH[c] =&gt; N,N'-diformyldityrosine[c] + NADP(+)[c]</v>
      </c>
      <c r="I2273" s="3" t="b">
        <f>_xlfn.XLOOKUP(RT_gsm[[#This Row],[rxn in SC GSM]],sc_gsm[model_rxn],sc_gsm[Column12],"")</f>
        <v>1</v>
      </c>
      <c r="J2273" s="3" t="str">
        <f>IF(RT_gsm[[#This Row],[Column2]]="REV",FIND("&lt;=&gt;",RT_gsm[[#This Row],[Column8]]),"")</f>
        <v/>
      </c>
    </row>
    <row r="2274" spans="1:10" hidden="1" x14ac:dyDescent="0.2">
      <c r="A2274" t="s">
        <v>6008</v>
      </c>
      <c r="B2274" t="s">
        <v>3903</v>
      </c>
      <c r="C2274" t="str">
        <f>RT_gsm[[#This Row],[model_rxn]]&amp;"_"&amp;RT_gsm[[#This Row],[Column2]]</f>
        <v>NGLYCANS10_r_REV</v>
      </c>
      <c r="D2274" t="str">
        <f>_xlfn.XLOOKUP(RT_gsm[[#This Row],[Column3]],SC_enz[name_dir],SC_enz[name_dir],"")</f>
        <v/>
      </c>
      <c r="E2274" t="str">
        <f>_xlfn.XLOOKUP(RT_gsm[[#This Row],[model_rxn]],sc_gsm[model_rxn],sc_gsm[model_rxn],"")</f>
        <v/>
      </c>
      <c r="F2274" s="3" t="str">
        <f>_xlfn.XLOOKUP(RT_gsm[[#This Row],[Column3]],sc_gsm[Column3],sc_gsm[Column3],"")</f>
        <v/>
      </c>
      <c r="G2274" s="3" t="str" cm="1">
        <f t="array" ref="G2274">RT_gsm[[#This Row],[model_rxn]]&amp;",r,"&amp;_xlfn.SWITCH(RT_gsm[[#This Row],[Column2]],"REV","lower_bound:-","FWD","upper_bound:")&amp;"1000"</f>
        <v>NGLYCANS10_r,r,lower_bound:-1000</v>
      </c>
      <c r="H2274" s="3" t="str">
        <f>_xlfn.XLOOKUP(RT_gsm[[#This Row],[rxn in SC GSM]],sc_gsm[model_rxn],sc_gsm[yeast8.3.4 equation],"")</f>
        <v/>
      </c>
      <c r="I2274" s="3" t="str">
        <f>_xlfn.XLOOKUP(RT_gsm[[#This Row],[rxn in SC GSM]],sc_gsm[model_rxn],sc_gsm[Column12],"")</f>
        <v/>
      </c>
      <c r="J2274" s="3" t="e">
        <f>IF(RT_gsm[[#This Row],[Column2]]="REV",FIND("&lt;=&gt;",RT_gsm[[#This Row],[Column8]]),"")</f>
        <v>#VALUE!</v>
      </c>
    </row>
    <row r="2275" spans="1:10" hidden="1" x14ac:dyDescent="0.2">
      <c r="A2275" t="s">
        <v>6008</v>
      </c>
      <c r="B2275" t="s">
        <v>3902</v>
      </c>
      <c r="C2275" t="str">
        <f>RT_gsm[[#This Row],[model_rxn]]&amp;"_"&amp;RT_gsm[[#This Row],[Column2]]</f>
        <v>NGLYCANS10_r_FWD</v>
      </c>
      <c r="D2275" t="str">
        <f>_xlfn.XLOOKUP(RT_gsm[[#This Row],[Column3]],SC_enz[name_dir],SC_enz[name_dir],"")</f>
        <v/>
      </c>
      <c r="E2275" t="str">
        <f>_xlfn.XLOOKUP(RT_gsm[[#This Row],[model_rxn]],sc_gsm[model_rxn],sc_gsm[model_rxn],"")</f>
        <v/>
      </c>
      <c r="F2275" s="3" t="str">
        <f>_xlfn.XLOOKUP(RT_gsm[[#This Row],[Column3]],sc_gsm[Column3],sc_gsm[Column3],"")</f>
        <v/>
      </c>
      <c r="G2275" s="3" t="str" cm="1">
        <f t="array" ref="G2275">RT_gsm[[#This Row],[model_rxn]]&amp;",r,"&amp;_xlfn.SWITCH(RT_gsm[[#This Row],[Column2]],"REV","lower_bound:-","FWD","upper_bound:")&amp;"1000"</f>
        <v>NGLYCANS10_r,r,upper_bound:1000</v>
      </c>
      <c r="H2275" s="3" t="str">
        <f>_xlfn.XLOOKUP(RT_gsm[[#This Row],[rxn in SC GSM]],sc_gsm[model_rxn],sc_gsm[yeast8.3.4 equation],"")</f>
        <v/>
      </c>
      <c r="I2275" s="3" t="str">
        <f>_xlfn.XLOOKUP(RT_gsm[[#This Row],[rxn in SC GSM]],sc_gsm[model_rxn],sc_gsm[Column12],"")</f>
        <v/>
      </c>
      <c r="J2275" s="3" t="str">
        <f>IF(RT_gsm[[#This Row],[Column2]]="REV",FIND("&lt;=&gt;",RT_gsm[[#This Row],[Column8]]),"")</f>
        <v/>
      </c>
    </row>
    <row r="2276" spans="1:10" hidden="1" x14ac:dyDescent="0.2">
      <c r="A2276" t="s">
        <v>6011</v>
      </c>
      <c r="B2276" t="s">
        <v>3903</v>
      </c>
      <c r="C2276" t="str">
        <f>RT_gsm[[#This Row],[model_rxn]]&amp;"_"&amp;RT_gsm[[#This Row],[Column2]]</f>
        <v>NGLYCANS11_r_REV</v>
      </c>
      <c r="D2276" t="str">
        <f>_xlfn.XLOOKUP(RT_gsm[[#This Row],[Column3]],SC_enz[name_dir],SC_enz[name_dir],"")</f>
        <v/>
      </c>
      <c r="E2276" t="str">
        <f>_xlfn.XLOOKUP(RT_gsm[[#This Row],[model_rxn]],sc_gsm[model_rxn],sc_gsm[model_rxn],"")</f>
        <v/>
      </c>
      <c r="F2276" s="3" t="str">
        <f>_xlfn.XLOOKUP(RT_gsm[[#This Row],[Column3]],sc_gsm[Column3],sc_gsm[Column3],"")</f>
        <v/>
      </c>
      <c r="G2276" s="3" t="str" cm="1">
        <f t="array" ref="G2276">RT_gsm[[#This Row],[model_rxn]]&amp;",r,"&amp;_xlfn.SWITCH(RT_gsm[[#This Row],[Column2]],"REV","lower_bound:-","FWD","upper_bound:")&amp;"1000"</f>
        <v>NGLYCANS11_r,r,lower_bound:-1000</v>
      </c>
      <c r="H2276" s="3" t="str">
        <f>_xlfn.XLOOKUP(RT_gsm[[#This Row],[rxn in SC GSM]],sc_gsm[model_rxn],sc_gsm[yeast8.3.4 equation],"")</f>
        <v/>
      </c>
      <c r="I2276" s="3" t="str">
        <f>_xlfn.XLOOKUP(RT_gsm[[#This Row],[rxn in SC GSM]],sc_gsm[model_rxn],sc_gsm[Column12],"")</f>
        <v/>
      </c>
      <c r="J2276" s="3" t="e">
        <f>IF(RT_gsm[[#This Row],[Column2]]="REV",FIND("&lt;=&gt;",RT_gsm[[#This Row],[Column8]]),"")</f>
        <v>#VALUE!</v>
      </c>
    </row>
    <row r="2277" spans="1:10" hidden="1" x14ac:dyDescent="0.2">
      <c r="A2277" t="s">
        <v>6011</v>
      </c>
      <c r="B2277" t="s">
        <v>3902</v>
      </c>
      <c r="C2277" t="str">
        <f>RT_gsm[[#This Row],[model_rxn]]&amp;"_"&amp;RT_gsm[[#This Row],[Column2]]</f>
        <v>NGLYCANS11_r_FWD</v>
      </c>
      <c r="D2277" t="str">
        <f>_xlfn.XLOOKUP(RT_gsm[[#This Row],[Column3]],SC_enz[name_dir],SC_enz[name_dir],"")</f>
        <v/>
      </c>
      <c r="E2277" t="str">
        <f>_xlfn.XLOOKUP(RT_gsm[[#This Row],[model_rxn]],sc_gsm[model_rxn],sc_gsm[model_rxn],"")</f>
        <v/>
      </c>
      <c r="F2277" s="3" t="str">
        <f>_xlfn.XLOOKUP(RT_gsm[[#This Row],[Column3]],sc_gsm[Column3],sc_gsm[Column3],"")</f>
        <v/>
      </c>
      <c r="G2277" s="3" t="str" cm="1">
        <f t="array" ref="G2277">RT_gsm[[#This Row],[model_rxn]]&amp;",r,"&amp;_xlfn.SWITCH(RT_gsm[[#This Row],[Column2]],"REV","lower_bound:-","FWD","upper_bound:")&amp;"1000"</f>
        <v>NGLYCANS11_r,r,upper_bound:1000</v>
      </c>
      <c r="H2277" s="3" t="str">
        <f>_xlfn.XLOOKUP(RT_gsm[[#This Row],[rxn in SC GSM]],sc_gsm[model_rxn],sc_gsm[yeast8.3.4 equation],"")</f>
        <v/>
      </c>
      <c r="I2277" s="3" t="str">
        <f>_xlfn.XLOOKUP(RT_gsm[[#This Row],[rxn in SC GSM]],sc_gsm[model_rxn],sc_gsm[Column12],"")</f>
        <v/>
      </c>
      <c r="J2277" s="3" t="str">
        <f>IF(RT_gsm[[#This Row],[Column2]]="REV",FIND("&lt;=&gt;",RT_gsm[[#This Row],[Column8]]),"")</f>
        <v/>
      </c>
    </row>
    <row r="2278" spans="1:10" hidden="1" x14ac:dyDescent="0.2">
      <c r="A2278" t="s">
        <v>6014</v>
      </c>
      <c r="B2278" t="s">
        <v>3903</v>
      </c>
      <c r="C2278" t="str">
        <f>RT_gsm[[#This Row],[model_rxn]]&amp;"_"&amp;RT_gsm[[#This Row],[Column2]]</f>
        <v>NGLYCANS12_r_REV</v>
      </c>
      <c r="D2278" t="str">
        <f>_xlfn.XLOOKUP(RT_gsm[[#This Row],[Column3]],SC_enz[name_dir],SC_enz[name_dir],"")</f>
        <v/>
      </c>
      <c r="E2278" t="str">
        <f>_xlfn.XLOOKUP(RT_gsm[[#This Row],[model_rxn]],sc_gsm[model_rxn],sc_gsm[model_rxn],"")</f>
        <v/>
      </c>
      <c r="F2278" s="3" t="str">
        <f>_xlfn.XLOOKUP(RT_gsm[[#This Row],[Column3]],sc_gsm[Column3],sc_gsm[Column3],"")</f>
        <v/>
      </c>
      <c r="G2278" s="3" t="str" cm="1">
        <f t="array" ref="G2278">RT_gsm[[#This Row],[model_rxn]]&amp;",r,"&amp;_xlfn.SWITCH(RT_gsm[[#This Row],[Column2]],"REV","lower_bound:-","FWD","upper_bound:")&amp;"1000"</f>
        <v>NGLYCANS12_r,r,lower_bound:-1000</v>
      </c>
      <c r="H2278" s="3" t="str">
        <f>_xlfn.XLOOKUP(RT_gsm[[#This Row],[rxn in SC GSM]],sc_gsm[model_rxn],sc_gsm[yeast8.3.4 equation],"")</f>
        <v/>
      </c>
      <c r="I2278" s="3" t="str">
        <f>_xlfn.XLOOKUP(RT_gsm[[#This Row],[rxn in SC GSM]],sc_gsm[model_rxn],sc_gsm[Column12],"")</f>
        <v/>
      </c>
      <c r="J2278" s="3" t="e">
        <f>IF(RT_gsm[[#This Row],[Column2]]="REV",FIND("&lt;=&gt;",RT_gsm[[#This Row],[Column8]]),"")</f>
        <v>#VALUE!</v>
      </c>
    </row>
    <row r="2279" spans="1:10" hidden="1" x14ac:dyDescent="0.2">
      <c r="A2279" t="s">
        <v>6014</v>
      </c>
      <c r="B2279" t="s">
        <v>3902</v>
      </c>
      <c r="C2279" t="str">
        <f>RT_gsm[[#This Row],[model_rxn]]&amp;"_"&amp;RT_gsm[[#This Row],[Column2]]</f>
        <v>NGLYCANS12_r_FWD</v>
      </c>
      <c r="D2279" t="str">
        <f>_xlfn.XLOOKUP(RT_gsm[[#This Row],[Column3]],SC_enz[name_dir],SC_enz[name_dir],"")</f>
        <v/>
      </c>
      <c r="E2279" t="str">
        <f>_xlfn.XLOOKUP(RT_gsm[[#This Row],[model_rxn]],sc_gsm[model_rxn],sc_gsm[model_rxn],"")</f>
        <v/>
      </c>
      <c r="F2279" s="3" t="str">
        <f>_xlfn.XLOOKUP(RT_gsm[[#This Row],[Column3]],sc_gsm[Column3],sc_gsm[Column3],"")</f>
        <v/>
      </c>
      <c r="G2279" s="3" t="str" cm="1">
        <f t="array" ref="G2279">RT_gsm[[#This Row],[model_rxn]]&amp;",r,"&amp;_xlfn.SWITCH(RT_gsm[[#This Row],[Column2]],"REV","lower_bound:-","FWD","upper_bound:")&amp;"1000"</f>
        <v>NGLYCANS12_r,r,upper_bound:1000</v>
      </c>
      <c r="H2279" s="3" t="str">
        <f>_xlfn.XLOOKUP(RT_gsm[[#This Row],[rxn in SC GSM]],sc_gsm[model_rxn],sc_gsm[yeast8.3.4 equation],"")</f>
        <v/>
      </c>
      <c r="I2279" s="3" t="str">
        <f>_xlfn.XLOOKUP(RT_gsm[[#This Row],[rxn in SC GSM]],sc_gsm[model_rxn],sc_gsm[Column12],"")</f>
        <v/>
      </c>
      <c r="J2279" s="3" t="str">
        <f>IF(RT_gsm[[#This Row],[Column2]]="REV",FIND("&lt;=&gt;",RT_gsm[[#This Row],[Column8]]),"")</f>
        <v/>
      </c>
    </row>
    <row r="2280" spans="1:10" hidden="1" x14ac:dyDescent="0.2">
      <c r="A2280" t="s">
        <v>6017</v>
      </c>
      <c r="B2280" t="s">
        <v>3903</v>
      </c>
      <c r="C2280" t="str">
        <f>RT_gsm[[#This Row],[model_rxn]]&amp;"_"&amp;RT_gsm[[#This Row],[Column2]]</f>
        <v>NGLYCANS13_r_REV</v>
      </c>
      <c r="D2280" t="str">
        <f>_xlfn.XLOOKUP(RT_gsm[[#This Row],[Column3]],SC_enz[name_dir],SC_enz[name_dir],"")</f>
        <v/>
      </c>
      <c r="E2280" t="str">
        <f>_xlfn.XLOOKUP(RT_gsm[[#This Row],[model_rxn]],sc_gsm[model_rxn],sc_gsm[model_rxn],"")</f>
        <v/>
      </c>
      <c r="F2280" s="3" t="str">
        <f>_xlfn.XLOOKUP(RT_gsm[[#This Row],[Column3]],sc_gsm[Column3],sc_gsm[Column3],"")</f>
        <v/>
      </c>
      <c r="G2280" s="3" t="str" cm="1">
        <f t="array" ref="G2280">RT_gsm[[#This Row],[model_rxn]]&amp;",r,"&amp;_xlfn.SWITCH(RT_gsm[[#This Row],[Column2]],"REV","lower_bound:-","FWD","upper_bound:")&amp;"1000"</f>
        <v>NGLYCANS13_r,r,lower_bound:-1000</v>
      </c>
      <c r="H2280" s="3" t="str">
        <f>_xlfn.XLOOKUP(RT_gsm[[#This Row],[rxn in SC GSM]],sc_gsm[model_rxn],sc_gsm[yeast8.3.4 equation],"")</f>
        <v/>
      </c>
      <c r="I2280" s="3" t="str">
        <f>_xlfn.XLOOKUP(RT_gsm[[#This Row],[rxn in SC GSM]],sc_gsm[model_rxn],sc_gsm[Column12],"")</f>
        <v/>
      </c>
      <c r="J2280" s="3" t="e">
        <f>IF(RT_gsm[[#This Row],[Column2]]="REV",FIND("&lt;=&gt;",RT_gsm[[#This Row],[Column8]]),"")</f>
        <v>#VALUE!</v>
      </c>
    </row>
    <row r="2281" spans="1:10" hidden="1" x14ac:dyDescent="0.2">
      <c r="A2281" t="s">
        <v>6017</v>
      </c>
      <c r="B2281" t="s">
        <v>3902</v>
      </c>
      <c r="C2281" t="str">
        <f>RT_gsm[[#This Row],[model_rxn]]&amp;"_"&amp;RT_gsm[[#This Row],[Column2]]</f>
        <v>NGLYCANS13_r_FWD</v>
      </c>
      <c r="D2281" t="str">
        <f>_xlfn.XLOOKUP(RT_gsm[[#This Row],[Column3]],SC_enz[name_dir],SC_enz[name_dir],"")</f>
        <v/>
      </c>
      <c r="E2281" t="str">
        <f>_xlfn.XLOOKUP(RT_gsm[[#This Row],[model_rxn]],sc_gsm[model_rxn],sc_gsm[model_rxn],"")</f>
        <v/>
      </c>
      <c r="F2281" s="3" t="str">
        <f>_xlfn.XLOOKUP(RT_gsm[[#This Row],[Column3]],sc_gsm[Column3],sc_gsm[Column3],"")</f>
        <v/>
      </c>
      <c r="G2281" s="3" t="str" cm="1">
        <f t="array" ref="G2281">RT_gsm[[#This Row],[model_rxn]]&amp;",r,"&amp;_xlfn.SWITCH(RT_gsm[[#This Row],[Column2]],"REV","lower_bound:-","FWD","upper_bound:")&amp;"1000"</f>
        <v>NGLYCANS13_r,r,upper_bound:1000</v>
      </c>
      <c r="H2281" s="3" t="str">
        <f>_xlfn.XLOOKUP(RT_gsm[[#This Row],[rxn in SC GSM]],sc_gsm[model_rxn],sc_gsm[yeast8.3.4 equation],"")</f>
        <v/>
      </c>
      <c r="I2281" s="3" t="str">
        <f>_xlfn.XLOOKUP(RT_gsm[[#This Row],[rxn in SC GSM]],sc_gsm[model_rxn],sc_gsm[Column12],"")</f>
        <v/>
      </c>
      <c r="J2281" s="3" t="str">
        <f>IF(RT_gsm[[#This Row],[Column2]]="REV",FIND("&lt;=&gt;",RT_gsm[[#This Row],[Column8]]),"")</f>
        <v/>
      </c>
    </row>
    <row r="2282" spans="1:10" hidden="1" x14ac:dyDescent="0.2">
      <c r="A2282" t="s">
        <v>6020</v>
      </c>
      <c r="B2282" t="s">
        <v>3903</v>
      </c>
      <c r="C2282" t="str">
        <f>RT_gsm[[#This Row],[model_rxn]]&amp;"_"&amp;RT_gsm[[#This Row],[Column2]]</f>
        <v>NGLYCANS14_r_REV</v>
      </c>
      <c r="D2282" t="str">
        <f>_xlfn.XLOOKUP(RT_gsm[[#This Row],[Column3]],SC_enz[name_dir],SC_enz[name_dir],"")</f>
        <v/>
      </c>
      <c r="E2282" t="str">
        <f>_xlfn.XLOOKUP(RT_gsm[[#This Row],[model_rxn]],sc_gsm[model_rxn],sc_gsm[model_rxn],"")</f>
        <v/>
      </c>
      <c r="F2282" s="3" t="str">
        <f>_xlfn.XLOOKUP(RT_gsm[[#This Row],[Column3]],sc_gsm[Column3],sc_gsm[Column3],"")</f>
        <v/>
      </c>
      <c r="G2282" s="3" t="str" cm="1">
        <f t="array" ref="G2282">RT_gsm[[#This Row],[model_rxn]]&amp;",r,"&amp;_xlfn.SWITCH(RT_gsm[[#This Row],[Column2]],"REV","lower_bound:-","FWD","upper_bound:")&amp;"1000"</f>
        <v>NGLYCANS14_r,r,lower_bound:-1000</v>
      </c>
      <c r="H2282" s="3" t="str">
        <f>_xlfn.XLOOKUP(RT_gsm[[#This Row],[rxn in SC GSM]],sc_gsm[model_rxn],sc_gsm[yeast8.3.4 equation],"")</f>
        <v/>
      </c>
      <c r="I2282" s="3" t="str">
        <f>_xlfn.XLOOKUP(RT_gsm[[#This Row],[rxn in SC GSM]],sc_gsm[model_rxn],sc_gsm[Column12],"")</f>
        <v/>
      </c>
      <c r="J2282" s="3" t="e">
        <f>IF(RT_gsm[[#This Row],[Column2]]="REV",FIND("&lt;=&gt;",RT_gsm[[#This Row],[Column8]]),"")</f>
        <v>#VALUE!</v>
      </c>
    </row>
    <row r="2283" spans="1:10" hidden="1" x14ac:dyDescent="0.2">
      <c r="A2283" t="s">
        <v>6020</v>
      </c>
      <c r="B2283" t="s">
        <v>3902</v>
      </c>
      <c r="C2283" t="str">
        <f>RT_gsm[[#This Row],[model_rxn]]&amp;"_"&amp;RT_gsm[[#This Row],[Column2]]</f>
        <v>NGLYCANS14_r_FWD</v>
      </c>
      <c r="D2283" t="str">
        <f>_xlfn.XLOOKUP(RT_gsm[[#This Row],[Column3]],SC_enz[name_dir],SC_enz[name_dir],"")</f>
        <v/>
      </c>
      <c r="E2283" t="str">
        <f>_xlfn.XLOOKUP(RT_gsm[[#This Row],[model_rxn]],sc_gsm[model_rxn],sc_gsm[model_rxn],"")</f>
        <v/>
      </c>
      <c r="F2283" s="3" t="str">
        <f>_xlfn.XLOOKUP(RT_gsm[[#This Row],[Column3]],sc_gsm[Column3],sc_gsm[Column3],"")</f>
        <v/>
      </c>
      <c r="G2283" s="3" t="str" cm="1">
        <f t="array" ref="G2283">RT_gsm[[#This Row],[model_rxn]]&amp;",r,"&amp;_xlfn.SWITCH(RT_gsm[[#This Row],[Column2]],"REV","lower_bound:-","FWD","upper_bound:")&amp;"1000"</f>
        <v>NGLYCANS14_r,r,upper_bound:1000</v>
      </c>
      <c r="H2283" s="3" t="str">
        <f>_xlfn.XLOOKUP(RT_gsm[[#This Row],[rxn in SC GSM]],sc_gsm[model_rxn],sc_gsm[yeast8.3.4 equation],"")</f>
        <v/>
      </c>
      <c r="I2283" s="3" t="str">
        <f>_xlfn.XLOOKUP(RT_gsm[[#This Row],[rxn in SC GSM]],sc_gsm[model_rxn],sc_gsm[Column12],"")</f>
        <v/>
      </c>
      <c r="J2283" s="3" t="str">
        <f>IF(RT_gsm[[#This Row],[Column2]]="REV",FIND("&lt;=&gt;",RT_gsm[[#This Row],[Column8]]),"")</f>
        <v/>
      </c>
    </row>
    <row r="2284" spans="1:10" hidden="1" x14ac:dyDescent="0.2">
      <c r="A2284" t="s">
        <v>6023</v>
      </c>
      <c r="B2284" t="s">
        <v>3903</v>
      </c>
      <c r="C2284" t="str">
        <f>RT_gsm[[#This Row],[model_rxn]]&amp;"_"&amp;RT_gsm[[#This Row],[Column2]]</f>
        <v>NGLYCANS15_r_REV</v>
      </c>
      <c r="D2284" t="str">
        <f>_xlfn.XLOOKUP(RT_gsm[[#This Row],[Column3]],SC_enz[name_dir],SC_enz[name_dir],"")</f>
        <v/>
      </c>
      <c r="E2284" t="str">
        <f>_xlfn.XLOOKUP(RT_gsm[[#This Row],[model_rxn]],sc_gsm[model_rxn],sc_gsm[model_rxn],"")</f>
        <v/>
      </c>
      <c r="F2284" s="3" t="str">
        <f>_xlfn.XLOOKUP(RT_gsm[[#This Row],[Column3]],sc_gsm[Column3],sc_gsm[Column3],"")</f>
        <v/>
      </c>
      <c r="G2284" s="3" t="str" cm="1">
        <f t="array" ref="G2284">RT_gsm[[#This Row],[model_rxn]]&amp;",r,"&amp;_xlfn.SWITCH(RT_gsm[[#This Row],[Column2]],"REV","lower_bound:-","FWD","upper_bound:")&amp;"1000"</f>
        <v>NGLYCANS15_r,r,lower_bound:-1000</v>
      </c>
      <c r="H2284" s="3" t="str">
        <f>_xlfn.XLOOKUP(RT_gsm[[#This Row],[rxn in SC GSM]],sc_gsm[model_rxn],sc_gsm[yeast8.3.4 equation],"")</f>
        <v/>
      </c>
      <c r="I2284" s="3" t="str">
        <f>_xlfn.XLOOKUP(RT_gsm[[#This Row],[rxn in SC GSM]],sc_gsm[model_rxn],sc_gsm[Column12],"")</f>
        <v/>
      </c>
      <c r="J2284" s="3" t="e">
        <f>IF(RT_gsm[[#This Row],[Column2]]="REV",FIND("&lt;=&gt;",RT_gsm[[#This Row],[Column8]]),"")</f>
        <v>#VALUE!</v>
      </c>
    </row>
    <row r="2285" spans="1:10" hidden="1" x14ac:dyDescent="0.2">
      <c r="A2285" t="s">
        <v>6023</v>
      </c>
      <c r="B2285" t="s">
        <v>3902</v>
      </c>
      <c r="C2285" t="str">
        <f>RT_gsm[[#This Row],[model_rxn]]&amp;"_"&amp;RT_gsm[[#This Row],[Column2]]</f>
        <v>NGLYCANS15_r_FWD</v>
      </c>
      <c r="D2285" t="str">
        <f>_xlfn.XLOOKUP(RT_gsm[[#This Row],[Column3]],SC_enz[name_dir],SC_enz[name_dir],"")</f>
        <v/>
      </c>
      <c r="E2285" t="str">
        <f>_xlfn.XLOOKUP(RT_gsm[[#This Row],[model_rxn]],sc_gsm[model_rxn],sc_gsm[model_rxn],"")</f>
        <v/>
      </c>
      <c r="F2285" s="3" t="str">
        <f>_xlfn.XLOOKUP(RT_gsm[[#This Row],[Column3]],sc_gsm[Column3],sc_gsm[Column3],"")</f>
        <v/>
      </c>
      <c r="G2285" s="3" t="str" cm="1">
        <f t="array" ref="G2285">RT_gsm[[#This Row],[model_rxn]]&amp;",r,"&amp;_xlfn.SWITCH(RT_gsm[[#This Row],[Column2]],"REV","lower_bound:-","FWD","upper_bound:")&amp;"1000"</f>
        <v>NGLYCANS15_r,r,upper_bound:1000</v>
      </c>
      <c r="H2285" s="3" t="str">
        <f>_xlfn.XLOOKUP(RT_gsm[[#This Row],[rxn in SC GSM]],sc_gsm[model_rxn],sc_gsm[yeast8.3.4 equation],"")</f>
        <v/>
      </c>
      <c r="I2285" s="3" t="str">
        <f>_xlfn.XLOOKUP(RT_gsm[[#This Row],[rxn in SC GSM]],sc_gsm[model_rxn],sc_gsm[Column12],"")</f>
        <v/>
      </c>
      <c r="J2285" s="3" t="str">
        <f>IF(RT_gsm[[#This Row],[Column2]]="REV",FIND("&lt;=&gt;",RT_gsm[[#This Row],[Column8]]),"")</f>
        <v/>
      </c>
    </row>
    <row r="2286" spans="1:10" hidden="1" x14ac:dyDescent="0.2">
      <c r="A2286" t="s">
        <v>6026</v>
      </c>
      <c r="B2286" t="s">
        <v>3903</v>
      </c>
      <c r="C2286" t="str">
        <f>RT_gsm[[#This Row],[model_rxn]]&amp;"_"&amp;RT_gsm[[#This Row],[Column2]]</f>
        <v>NGLYCANS16_r_REV</v>
      </c>
      <c r="D2286" t="str">
        <f>_xlfn.XLOOKUP(RT_gsm[[#This Row],[Column3]],SC_enz[name_dir],SC_enz[name_dir],"")</f>
        <v/>
      </c>
      <c r="E2286" t="str">
        <f>_xlfn.XLOOKUP(RT_gsm[[#This Row],[model_rxn]],sc_gsm[model_rxn],sc_gsm[model_rxn],"")</f>
        <v/>
      </c>
      <c r="F2286" s="3" t="str">
        <f>_xlfn.XLOOKUP(RT_gsm[[#This Row],[Column3]],sc_gsm[Column3],sc_gsm[Column3],"")</f>
        <v/>
      </c>
      <c r="G2286" s="3" t="str" cm="1">
        <f t="array" ref="G2286">RT_gsm[[#This Row],[model_rxn]]&amp;",r,"&amp;_xlfn.SWITCH(RT_gsm[[#This Row],[Column2]],"REV","lower_bound:-","FWD","upper_bound:")&amp;"1000"</f>
        <v>NGLYCANS16_r,r,lower_bound:-1000</v>
      </c>
      <c r="H2286" s="3" t="str">
        <f>_xlfn.XLOOKUP(RT_gsm[[#This Row],[rxn in SC GSM]],sc_gsm[model_rxn],sc_gsm[yeast8.3.4 equation],"")</f>
        <v/>
      </c>
      <c r="I2286" s="3" t="str">
        <f>_xlfn.XLOOKUP(RT_gsm[[#This Row],[rxn in SC GSM]],sc_gsm[model_rxn],sc_gsm[Column12],"")</f>
        <v/>
      </c>
      <c r="J2286" s="3" t="e">
        <f>IF(RT_gsm[[#This Row],[Column2]]="REV",FIND("&lt;=&gt;",RT_gsm[[#This Row],[Column8]]),"")</f>
        <v>#VALUE!</v>
      </c>
    </row>
    <row r="2287" spans="1:10" hidden="1" x14ac:dyDescent="0.2">
      <c r="A2287" t="s">
        <v>6026</v>
      </c>
      <c r="B2287" t="s">
        <v>3902</v>
      </c>
      <c r="C2287" t="str">
        <f>RT_gsm[[#This Row],[model_rxn]]&amp;"_"&amp;RT_gsm[[#This Row],[Column2]]</f>
        <v>NGLYCANS16_r_FWD</v>
      </c>
      <c r="D2287" t="str">
        <f>_xlfn.XLOOKUP(RT_gsm[[#This Row],[Column3]],SC_enz[name_dir],SC_enz[name_dir],"")</f>
        <v/>
      </c>
      <c r="E2287" t="str">
        <f>_xlfn.XLOOKUP(RT_gsm[[#This Row],[model_rxn]],sc_gsm[model_rxn],sc_gsm[model_rxn],"")</f>
        <v/>
      </c>
      <c r="F2287" s="3" t="str">
        <f>_xlfn.XLOOKUP(RT_gsm[[#This Row],[Column3]],sc_gsm[Column3],sc_gsm[Column3],"")</f>
        <v/>
      </c>
      <c r="G2287" s="3" t="str" cm="1">
        <f t="array" ref="G2287">RT_gsm[[#This Row],[model_rxn]]&amp;",r,"&amp;_xlfn.SWITCH(RT_gsm[[#This Row],[Column2]],"REV","lower_bound:-","FWD","upper_bound:")&amp;"1000"</f>
        <v>NGLYCANS16_r,r,upper_bound:1000</v>
      </c>
      <c r="H2287" s="3" t="str">
        <f>_xlfn.XLOOKUP(RT_gsm[[#This Row],[rxn in SC GSM]],sc_gsm[model_rxn],sc_gsm[yeast8.3.4 equation],"")</f>
        <v/>
      </c>
      <c r="I2287" s="3" t="str">
        <f>_xlfn.XLOOKUP(RT_gsm[[#This Row],[rxn in SC GSM]],sc_gsm[model_rxn],sc_gsm[Column12],"")</f>
        <v/>
      </c>
      <c r="J2287" s="3" t="str">
        <f>IF(RT_gsm[[#This Row],[Column2]]="REV",FIND("&lt;=&gt;",RT_gsm[[#This Row],[Column8]]),"")</f>
        <v/>
      </c>
    </row>
    <row r="2288" spans="1:10" hidden="1" x14ac:dyDescent="0.2">
      <c r="A2288" t="s">
        <v>6029</v>
      </c>
      <c r="B2288" t="s">
        <v>3903</v>
      </c>
      <c r="C2288" t="str">
        <f>RT_gsm[[#This Row],[model_rxn]]&amp;"_"&amp;RT_gsm[[#This Row],[Column2]]</f>
        <v>NGLYCANS17_r_REV</v>
      </c>
      <c r="D2288" t="str">
        <f>_xlfn.XLOOKUP(RT_gsm[[#This Row],[Column3]],SC_enz[name_dir],SC_enz[name_dir],"")</f>
        <v/>
      </c>
      <c r="E2288" t="str">
        <f>_xlfn.XLOOKUP(RT_gsm[[#This Row],[model_rxn]],sc_gsm[model_rxn],sc_gsm[model_rxn],"")</f>
        <v/>
      </c>
      <c r="F2288" s="3" t="str">
        <f>_xlfn.XLOOKUP(RT_gsm[[#This Row],[Column3]],sc_gsm[Column3],sc_gsm[Column3],"")</f>
        <v/>
      </c>
      <c r="G2288" s="3" t="str" cm="1">
        <f t="array" ref="G2288">RT_gsm[[#This Row],[model_rxn]]&amp;",r,"&amp;_xlfn.SWITCH(RT_gsm[[#This Row],[Column2]],"REV","lower_bound:-","FWD","upper_bound:")&amp;"1000"</f>
        <v>NGLYCANS17_r,r,lower_bound:-1000</v>
      </c>
      <c r="H2288" s="3" t="str">
        <f>_xlfn.XLOOKUP(RT_gsm[[#This Row],[rxn in SC GSM]],sc_gsm[model_rxn],sc_gsm[yeast8.3.4 equation],"")</f>
        <v/>
      </c>
      <c r="I2288" s="3" t="str">
        <f>_xlfn.XLOOKUP(RT_gsm[[#This Row],[rxn in SC GSM]],sc_gsm[model_rxn],sc_gsm[Column12],"")</f>
        <v/>
      </c>
      <c r="J2288" s="3" t="e">
        <f>IF(RT_gsm[[#This Row],[Column2]]="REV",FIND("&lt;=&gt;",RT_gsm[[#This Row],[Column8]]),"")</f>
        <v>#VALUE!</v>
      </c>
    </row>
    <row r="2289" spans="1:10" hidden="1" x14ac:dyDescent="0.2">
      <c r="A2289" t="s">
        <v>6029</v>
      </c>
      <c r="B2289" t="s">
        <v>3902</v>
      </c>
      <c r="C2289" t="str">
        <f>RT_gsm[[#This Row],[model_rxn]]&amp;"_"&amp;RT_gsm[[#This Row],[Column2]]</f>
        <v>NGLYCANS17_r_FWD</v>
      </c>
      <c r="D2289" t="str">
        <f>_xlfn.XLOOKUP(RT_gsm[[#This Row],[Column3]],SC_enz[name_dir],SC_enz[name_dir],"")</f>
        <v/>
      </c>
      <c r="E2289" t="str">
        <f>_xlfn.XLOOKUP(RT_gsm[[#This Row],[model_rxn]],sc_gsm[model_rxn],sc_gsm[model_rxn],"")</f>
        <v/>
      </c>
      <c r="F2289" s="3" t="str">
        <f>_xlfn.XLOOKUP(RT_gsm[[#This Row],[Column3]],sc_gsm[Column3],sc_gsm[Column3],"")</f>
        <v/>
      </c>
      <c r="G2289" s="3" t="str" cm="1">
        <f t="array" ref="G2289">RT_gsm[[#This Row],[model_rxn]]&amp;",r,"&amp;_xlfn.SWITCH(RT_gsm[[#This Row],[Column2]],"REV","lower_bound:-","FWD","upper_bound:")&amp;"1000"</f>
        <v>NGLYCANS17_r,r,upper_bound:1000</v>
      </c>
      <c r="H2289" s="3" t="str">
        <f>_xlfn.XLOOKUP(RT_gsm[[#This Row],[rxn in SC GSM]],sc_gsm[model_rxn],sc_gsm[yeast8.3.4 equation],"")</f>
        <v/>
      </c>
      <c r="I2289" s="3" t="str">
        <f>_xlfn.XLOOKUP(RT_gsm[[#This Row],[rxn in SC GSM]],sc_gsm[model_rxn],sc_gsm[Column12],"")</f>
        <v/>
      </c>
      <c r="J2289" s="3" t="str">
        <f>IF(RT_gsm[[#This Row],[Column2]]="REV",FIND("&lt;=&gt;",RT_gsm[[#This Row],[Column8]]),"")</f>
        <v/>
      </c>
    </row>
    <row r="2290" spans="1:10" hidden="1" x14ac:dyDescent="0.2">
      <c r="A2290" t="s">
        <v>6032</v>
      </c>
      <c r="B2290" t="s">
        <v>3903</v>
      </c>
      <c r="C2290" t="str">
        <f>RT_gsm[[#This Row],[model_rxn]]&amp;"_"&amp;RT_gsm[[#This Row],[Column2]]</f>
        <v>NGLYCANS18_r_REV</v>
      </c>
      <c r="D2290" t="str">
        <f>_xlfn.XLOOKUP(RT_gsm[[#This Row],[Column3]],SC_enz[name_dir],SC_enz[name_dir],"")</f>
        <v/>
      </c>
      <c r="E2290" t="str">
        <f>_xlfn.XLOOKUP(RT_gsm[[#This Row],[model_rxn]],sc_gsm[model_rxn],sc_gsm[model_rxn],"")</f>
        <v/>
      </c>
      <c r="F2290" s="3" t="str">
        <f>_xlfn.XLOOKUP(RT_gsm[[#This Row],[Column3]],sc_gsm[Column3],sc_gsm[Column3],"")</f>
        <v/>
      </c>
      <c r="G2290" s="3" t="str" cm="1">
        <f t="array" ref="G2290">RT_gsm[[#This Row],[model_rxn]]&amp;",r,"&amp;_xlfn.SWITCH(RT_gsm[[#This Row],[Column2]],"REV","lower_bound:-","FWD","upper_bound:")&amp;"1000"</f>
        <v>NGLYCANS18_r,r,lower_bound:-1000</v>
      </c>
      <c r="H2290" s="3" t="str">
        <f>_xlfn.XLOOKUP(RT_gsm[[#This Row],[rxn in SC GSM]],sc_gsm[model_rxn],sc_gsm[yeast8.3.4 equation],"")</f>
        <v/>
      </c>
      <c r="I2290" s="3" t="str">
        <f>_xlfn.XLOOKUP(RT_gsm[[#This Row],[rxn in SC GSM]],sc_gsm[model_rxn],sc_gsm[Column12],"")</f>
        <v/>
      </c>
      <c r="J2290" s="3" t="e">
        <f>IF(RT_gsm[[#This Row],[Column2]]="REV",FIND("&lt;=&gt;",RT_gsm[[#This Row],[Column8]]),"")</f>
        <v>#VALUE!</v>
      </c>
    </row>
    <row r="2291" spans="1:10" hidden="1" x14ac:dyDescent="0.2">
      <c r="A2291" t="s">
        <v>6032</v>
      </c>
      <c r="B2291" t="s">
        <v>3902</v>
      </c>
      <c r="C2291" t="str">
        <f>RT_gsm[[#This Row],[model_rxn]]&amp;"_"&amp;RT_gsm[[#This Row],[Column2]]</f>
        <v>NGLYCANS18_r_FWD</v>
      </c>
      <c r="D2291" t="str">
        <f>_xlfn.XLOOKUP(RT_gsm[[#This Row],[Column3]],SC_enz[name_dir],SC_enz[name_dir],"")</f>
        <v/>
      </c>
      <c r="E2291" t="str">
        <f>_xlfn.XLOOKUP(RT_gsm[[#This Row],[model_rxn]],sc_gsm[model_rxn],sc_gsm[model_rxn],"")</f>
        <v/>
      </c>
      <c r="F2291" s="3" t="str">
        <f>_xlfn.XLOOKUP(RT_gsm[[#This Row],[Column3]],sc_gsm[Column3],sc_gsm[Column3],"")</f>
        <v/>
      </c>
      <c r="G2291" s="3" t="str" cm="1">
        <f t="array" ref="G2291">RT_gsm[[#This Row],[model_rxn]]&amp;",r,"&amp;_xlfn.SWITCH(RT_gsm[[#This Row],[Column2]],"REV","lower_bound:-","FWD","upper_bound:")&amp;"1000"</f>
        <v>NGLYCANS18_r,r,upper_bound:1000</v>
      </c>
      <c r="H2291" s="3" t="str">
        <f>_xlfn.XLOOKUP(RT_gsm[[#This Row],[rxn in SC GSM]],sc_gsm[model_rxn],sc_gsm[yeast8.3.4 equation],"")</f>
        <v/>
      </c>
      <c r="I2291" s="3" t="str">
        <f>_xlfn.XLOOKUP(RT_gsm[[#This Row],[rxn in SC GSM]],sc_gsm[model_rxn],sc_gsm[Column12],"")</f>
        <v/>
      </c>
      <c r="J2291" s="3" t="str">
        <f>IF(RT_gsm[[#This Row],[Column2]]="REV",FIND("&lt;=&gt;",RT_gsm[[#This Row],[Column8]]),"")</f>
        <v/>
      </c>
    </row>
    <row r="2292" spans="1:10" hidden="1" x14ac:dyDescent="0.2">
      <c r="A2292" t="s">
        <v>6033</v>
      </c>
      <c r="B2292" t="s">
        <v>3903</v>
      </c>
      <c r="C2292" t="str">
        <f>RT_gsm[[#This Row],[model_rxn]]&amp;"_"&amp;RT_gsm[[#This Row],[Column2]]</f>
        <v>NGLYCANS19_g_REV</v>
      </c>
      <c r="D2292" t="str">
        <f>_xlfn.XLOOKUP(RT_gsm[[#This Row],[Column3]],SC_enz[name_dir],SC_enz[name_dir],"")</f>
        <v/>
      </c>
      <c r="E2292" t="str">
        <f>_xlfn.XLOOKUP(RT_gsm[[#This Row],[model_rxn]],sc_gsm[model_rxn],sc_gsm[model_rxn],"")</f>
        <v/>
      </c>
      <c r="F2292" s="3" t="str">
        <f>_xlfn.XLOOKUP(RT_gsm[[#This Row],[Column3]],sc_gsm[Column3],sc_gsm[Column3],"")</f>
        <v/>
      </c>
      <c r="G2292" s="3" t="str" cm="1">
        <f t="array" ref="G2292">RT_gsm[[#This Row],[model_rxn]]&amp;",r,"&amp;_xlfn.SWITCH(RT_gsm[[#This Row],[Column2]],"REV","lower_bound:-","FWD","upper_bound:")&amp;"1000"</f>
        <v>NGLYCANS19_g,r,lower_bound:-1000</v>
      </c>
      <c r="H2292" s="3" t="str">
        <f>_xlfn.XLOOKUP(RT_gsm[[#This Row],[rxn in SC GSM]],sc_gsm[model_rxn],sc_gsm[yeast8.3.4 equation],"")</f>
        <v/>
      </c>
      <c r="I2292" s="3" t="str">
        <f>_xlfn.XLOOKUP(RT_gsm[[#This Row],[rxn in SC GSM]],sc_gsm[model_rxn],sc_gsm[Column12],"")</f>
        <v/>
      </c>
      <c r="J2292" s="3" t="e">
        <f>IF(RT_gsm[[#This Row],[Column2]]="REV",FIND("&lt;=&gt;",RT_gsm[[#This Row],[Column8]]),"")</f>
        <v>#VALUE!</v>
      </c>
    </row>
    <row r="2293" spans="1:10" hidden="1" x14ac:dyDescent="0.2">
      <c r="A2293" t="s">
        <v>6033</v>
      </c>
      <c r="B2293" t="s">
        <v>3902</v>
      </c>
      <c r="C2293" t="str">
        <f>RT_gsm[[#This Row],[model_rxn]]&amp;"_"&amp;RT_gsm[[#This Row],[Column2]]</f>
        <v>NGLYCANS19_g_FWD</v>
      </c>
      <c r="D2293" t="str">
        <f>_xlfn.XLOOKUP(RT_gsm[[#This Row],[Column3]],SC_enz[name_dir],SC_enz[name_dir],"")</f>
        <v/>
      </c>
      <c r="E2293" t="str">
        <f>_xlfn.XLOOKUP(RT_gsm[[#This Row],[model_rxn]],sc_gsm[model_rxn],sc_gsm[model_rxn],"")</f>
        <v/>
      </c>
      <c r="F2293" s="3" t="str">
        <f>_xlfn.XLOOKUP(RT_gsm[[#This Row],[Column3]],sc_gsm[Column3],sc_gsm[Column3],"")</f>
        <v/>
      </c>
      <c r="G2293" s="3" t="str" cm="1">
        <f t="array" ref="G2293">RT_gsm[[#This Row],[model_rxn]]&amp;",r,"&amp;_xlfn.SWITCH(RT_gsm[[#This Row],[Column2]],"REV","lower_bound:-","FWD","upper_bound:")&amp;"1000"</f>
        <v>NGLYCANS19_g,r,upper_bound:1000</v>
      </c>
      <c r="H2293" s="3" t="str">
        <f>_xlfn.XLOOKUP(RT_gsm[[#This Row],[rxn in SC GSM]],sc_gsm[model_rxn],sc_gsm[yeast8.3.4 equation],"")</f>
        <v/>
      </c>
      <c r="I2293" s="3" t="str">
        <f>_xlfn.XLOOKUP(RT_gsm[[#This Row],[rxn in SC GSM]],sc_gsm[model_rxn],sc_gsm[Column12],"")</f>
        <v/>
      </c>
      <c r="J2293" s="3" t="str">
        <f>IF(RT_gsm[[#This Row],[Column2]]="REV",FIND("&lt;=&gt;",RT_gsm[[#This Row],[Column8]]),"")</f>
        <v/>
      </c>
    </row>
    <row r="2294" spans="1:10" hidden="1" x14ac:dyDescent="0.2">
      <c r="A2294" t="s">
        <v>6005</v>
      </c>
      <c r="B2294" t="s">
        <v>3902</v>
      </c>
      <c r="C2294" t="str">
        <f>RT_gsm[[#This Row],[model_rxn]]&amp;"_"&amp;RT_gsm[[#This Row],[Column2]]</f>
        <v>NGLYCANS1_c_FWD</v>
      </c>
      <c r="D2294" t="str">
        <f>_xlfn.XLOOKUP(RT_gsm[[#This Row],[Column3]],SC_enz[name_dir],SC_enz[name_dir],"")</f>
        <v/>
      </c>
      <c r="E2294" t="str">
        <f>_xlfn.XLOOKUP(RT_gsm[[#This Row],[model_rxn]],sc_gsm[model_rxn],sc_gsm[model_rxn],"")</f>
        <v/>
      </c>
      <c r="F2294" s="3" t="str">
        <f>_xlfn.XLOOKUP(RT_gsm[[#This Row],[Column3]],sc_gsm[Column3],sc_gsm[Column3],"")</f>
        <v/>
      </c>
      <c r="G2294" s="3" t="str" cm="1">
        <f t="array" ref="G2294">RT_gsm[[#This Row],[model_rxn]]&amp;",r,"&amp;_xlfn.SWITCH(RT_gsm[[#This Row],[Column2]],"REV","lower_bound:-","FWD","upper_bound:")&amp;"1000"</f>
        <v>NGLYCANS1_c,r,upper_bound:1000</v>
      </c>
      <c r="H2294" s="3" t="str">
        <f>_xlfn.XLOOKUP(RT_gsm[[#This Row],[rxn in SC GSM]],sc_gsm[model_rxn],sc_gsm[yeast8.3.4 equation],"")</f>
        <v/>
      </c>
      <c r="I2294" s="3" t="str">
        <f>_xlfn.XLOOKUP(RT_gsm[[#This Row],[rxn in SC GSM]],sc_gsm[model_rxn],sc_gsm[Column12],"")</f>
        <v/>
      </c>
      <c r="J2294" s="3" t="str">
        <f>IF(RT_gsm[[#This Row],[Column2]]="REV",FIND("&lt;=&gt;",RT_gsm[[#This Row],[Column8]]),"")</f>
        <v/>
      </c>
    </row>
    <row r="2295" spans="1:10" hidden="1" x14ac:dyDescent="0.2">
      <c r="A2295" t="s">
        <v>6038</v>
      </c>
      <c r="B2295" t="s">
        <v>3902</v>
      </c>
      <c r="C2295" t="str">
        <f>RT_gsm[[#This Row],[model_rxn]]&amp;"_"&amp;RT_gsm[[#This Row],[Column2]]</f>
        <v>NGLYCANS2_c_FWD</v>
      </c>
      <c r="D2295" t="str">
        <f>_xlfn.XLOOKUP(RT_gsm[[#This Row],[Column3]],SC_enz[name_dir],SC_enz[name_dir],"")</f>
        <v/>
      </c>
      <c r="E2295" t="str">
        <f>_xlfn.XLOOKUP(RT_gsm[[#This Row],[model_rxn]],sc_gsm[model_rxn],sc_gsm[model_rxn],"")</f>
        <v/>
      </c>
      <c r="F2295" s="3" t="str">
        <f>_xlfn.XLOOKUP(RT_gsm[[#This Row],[Column3]],sc_gsm[Column3],sc_gsm[Column3],"")</f>
        <v/>
      </c>
      <c r="G2295" s="3" t="str" cm="1">
        <f t="array" ref="G2295">RT_gsm[[#This Row],[model_rxn]]&amp;",r,"&amp;_xlfn.SWITCH(RT_gsm[[#This Row],[Column2]],"REV","lower_bound:-","FWD","upper_bound:")&amp;"1000"</f>
        <v>NGLYCANS2_c,r,upper_bound:1000</v>
      </c>
      <c r="H2295" s="3" t="str">
        <f>_xlfn.XLOOKUP(RT_gsm[[#This Row],[rxn in SC GSM]],sc_gsm[model_rxn],sc_gsm[yeast8.3.4 equation],"")</f>
        <v/>
      </c>
      <c r="I2295" s="3" t="str">
        <f>_xlfn.XLOOKUP(RT_gsm[[#This Row],[rxn in SC GSM]],sc_gsm[model_rxn],sc_gsm[Column12],"")</f>
        <v/>
      </c>
      <c r="J2295" s="3" t="str">
        <f>IF(RT_gsm[[#This Row],[Column2]]="REV",FIND("&lt;=&gt;",RT_gsm[[#This Row],[Column8]]),"")</f>
        <v/>
      </c>
    </row>
    <row r="2296" spans="1:10" hidden="1" x14ac:dyDescent="0.2">
      <c r="A2296" t="s">
        <v>6040</v>
      </c>
      <c r="B2296" t="s">
        <v>3903</v>
      </c>
      <c r="C2296" t="str">
        <f>RT_gsm[[#This Row],[model_rxn]]&amp;"_"&amp;RT_gsm[[#This Row],[Column2]]</f>
        <v>NGLYCANS3_c_REV</v>
      </c>
      <c r="D2296" t="str">
        <f>_xlfn.XLOOKUP(RT_gsm[[#This Row],[Column3]],SC_enz[name_dir],SC_enz[name_dir],"")</f>
        <v/>
      </c>
      <c r="E2296" t="str">
        <f>_xlfn.XLOOKUP(RT_gsm[[#This Row],[model_rxn]],sc_gsm[model_rxn],sc_gsm[model_rxn],"")</f>
        <v/>
      </c>
      <c r="F2296" s="3" t="str">
        <f>_xlfn.XLOOKUP(RT_gsm[[#This Row],[Column3]],sc_gsm[Column3],sc_gsm[Column3],"")</f>
        <v/>
      </c>
      <c r="G2296" s="3" t="str" cm="1">
        <f t="array" ref="G2296">RT_gsm[[#This Row],[model_rxn]]&amp;",r,"&amp;_xlfn.SWITCH(RT_gsm[[#This Row],[Column2]],"REV","lower_bound:-","FWD","upper_bound:")&amp;"1000"</f>
        <v>NGLYCANS3_c,r,lower_bound:-1000</v>
      </c>
      <c r="H2296" s="3" t="str">
        <f>_xlfn.XLOOKUP(RT_gsm[[#This Row],[rxn in SC GSM]],sc_gsm[model_rxn],sc_gsm[yeast8.3.4 equation],"")</f>
        <v/>
      </c>
      <c r="I2296" s="3" t="str">
        <f>_xlfn.XLOOKUP(RT_gsm[[#This Row],[rxn in SC GSM]],sc_gsm[model_rxn],sc_gsm[Column12],"")</f>
        <v/>
      </c>
      <c r="J2296" s="3" t="e">
        <f>IF(RT_gsm[[#This Row],[Column2]]="REV",FIND("&lt;=&gt;",RT_gsm[[#This Row],[Column8]]),"")</f>
        <v>#VALUE!</v>
      </c>
    </row>
    <row r="2297" spans="1:10" hidden="1" x14ac:dyDescent="0.2">
      <c r="A2297" t="s">
        <v>6040</v>
      </c>
      <c r="B2297" t="s">
        <v>3902</v>
      </c>
      <c r="C2297" t="str">
        <f>RT_gsm[[#This Row],[model_rxn]]&amp;"_"&amp;RT_gsm[[#This Row],[Column2]]</f>
        <v>NGLYCANS3_c_FWD</v>
      </c>
      <c r="D2297" t="str">
        <f>_xlfn.XLOOKUP(RT_gsm[[#This Row],[Column3]],SC_enz[name_dir],SC_enz[name_dir],"")</f>
        <v/>
      </c>
      <c r="E2297" t="str">
        <f>_xlfn.XLOOKUP(RT_gsm[[#This Row],[model_rxn]],sc_gsm[model_rxn],sc_gsm[model_rxn],"")</f>
        <v/>
      </c>
      <c r="F2297" s="3" t="str">
        <f>_xlfn.XLOOKUP(RT_gsm[[#This Row],[Column3]],sc_gsm[Column3],sc_gsm[Column3],"")</f>
        <v/>
      </c>
      <c r="G2297" s="3" t="str" cm="1">
        <f t="array" ref="G2297">RT_gsm[[#This Row],[model_rxn]]&amp;",r,"&amp;_xlfn.SWITCH(RT_gsm[[#This Row],[Column2]],"REV","lower_bound:-","FWD","upper_bound:")&amp;"1000"</f>
        <v>NGLYCANS3_c,r,upper_bound:1000</v>
      </c>
      <c r="H2297" s="3" t="str">
        <f>_xlfn.XLOOKUP(RT_gsm[[#This Row],[rxn in SC GSM]],sc_gsm[model_rxn],sc_gsm[yeast8.3.4 equation],"")</f>
        <v/>
      </c>
      <c r="I2297" s="3" t="str">
        <f>_xlfn.XLOOKUP(RT_gsm[[#This Row],[rxn in SC GSM]],sc_gsm[model_rxn],sc_gsm[Column12],"")</f>
        <v/>
      </c>
      <c r="J2297" s="3" t="str">
        <f>IF(RT_gsm[[#This Row],[Column2]]="REV",FIND("&lt;=&gt;",RT_gsm[[#This Row],[Column8]]),"")</f>
        <v/>
      </c>
    </row>
    <row r="2298" spans="1:10" hidden="1" x14ac:dyDescent="0.2">
      <c r="A2298" t="s">
        <v>6041</v>
      </c>
      <c r="B2298" t="s">
        <v>3903</v>
      </c>
      <c r="C2298" t="str">
        <f>RT_gsm[[#This Row],[model_rxn]]&amp;"_"&amp;RT_gsm[[#This Row],[Column2]]</f>
        <v>NGLYCANS4_c_REV</v>
      </c>
      <c r="D2298" t="str">
        <f>_xlfn.XLOOKUP(RT_gsm[[#This Row],[Column3]],SC_enz[name_dir],SC_enz[name_dir],"")</f>
        <v/>
      </c>
      <c r="E2298" t="str">
        <f>_xlfn.XLOOKUP(RT_gsm[[#This Row],[model_rxn]],sc_gsm[model_rxn],sc_gsm[model_rxn],"")</f>
        <v/>
      </c>
      <c r="F2298" s="3" t="str">
        <f>_xlfn.XLOOKUP(RT_gsm[[#This Row],[Column3]],sc_gsm[Column3],sc_gsm[Column3],"")</f>
        <v/>
      </c>
      <c r="G2298" s="3" t="str" cm="1">
        <f t="array" ref="G2298">RT_gsm[[#This Row],[model_rxn]]&amp;",r,"&amp;_xlfn.SWITCH(RT_gsm[[#This Row],[Column2]],"REV","lower_bound:-","FWD","upper_bound:")&amp;"1000"</f>
        <v>NGLYCANS4_c,r,lower_bound:-1000</v>
      </c>
      <c r="H2298" s="3" t="str">
        <f>_xlfn.XLOOKUP(RT_gsm[[#This Row],[rxn in SC GSM]],sc_gsm[model_rxn],sc_gsm[yeast8.3.4 equation],"")</f>
        <v/>
      </c>
      <c r="I2298" s="3" t="str">
        <f>_xlfn.XLOOKUP(RT_gsm[[#This Row],[rxn in SC GSM]],sc_gsm[model_rxn],sc_gsm[Column12],"")</f>
        <v/>
      </c>
      <c r="J2298" s="3" t="e">
        <f>IF(RT_gsm[[#This Row],[Column2]]="REV",FIND("&lt;=&gt;",RT_gsm[[#This Row],[Column8]]),"")</f>
        <v>#VALUE!</v>
      </c>
    </row>
    <row r="2299" spans="1:10" hidden="1" x14ac:dyDescent="0.2">
      <c r="A2299" t="s">
        <v>6041</v>
      </c>
      <c r="B2299" t="s">
        <v>3902</v>
      </c>
      <c r="C2299" t="str">
        <f>RT_gsm[[#This Row],[model_rxn]]&amp;"_"&amp;RT_gsm[[#This Row],[Column2]]</f>
        <v>NGLYCANS4_c_FWD</v>
      </c>
      <c r="D2299" t="str">
        <f>_xlfn.XLOOKUP(RT_gsm[[#This Row],[Column3]],SC_enz[name_dir],SC_enz[name_dir],"")</f>
        <v/>
      </c>
      <c r="E2299" t="str">
        <f>_xlfn.XLOOKUP(RT_gsm[[#This Row],[model_rxn]],sc_gsm[model_rxn],sc_gsm[model_rxn],"")</f>
        <v/>
      </c>
      <c r="F2299" s="3" t="str">
        <f>_xlfn.XLOOKUP(RT_gsm[[#This Row],[Column3]],sc_gsm[Column3],sc_gsm[Column3],"")</f>
        <v/>
      </c>
      <c r="G2299" s="3" t="str" cm="1">
        <f t="array" ref="G2299">RT_gsm[[#This Row],[model_rxn]]&amp;",r,"&amp;_xlfn.SWITCH(RT_gsm[[#This Row],[Column2]],"REV","lower_bound:-","FWD","upper_bound:")&amp;"1000"</f>
        <v>NGLYCANS4_c,r,upper_bound:1000</v>
      </c>
      <c r="H2299" s="3" t="str">
        <f>_xlfn.XLOOKUP(RT_gsm[[#This Row],[rxn in SC GSM]],sc_gsm[model_rxn],sc_gsm[yeast8.3.4 equation],"")</f>
        <v/>
      </c>
      <c r="I2299" s="3" t="str">
        <f>_xlfn.XLOOKUP(RT_gsm[[#This Row],[rxn in SC GSM]],sc_gsm[model_rxn],sc_gsm[Column12],"")</f>
        <v/>
      </c>
      <c r="J2299" s="3" t="str">
        <f>IF(RT_gsm[[#This Row],[Column2]]="REV",FIND("&lt;=&gt;",RT_gsm[[#This Row],[Column8]]),"")</f>
        <v/>
      </c>
    </row>
    <row r="2300" spans="1:10" hidden="1" x14ac:dyDescent="0.2">
      <c r="A2300" t="s">
        <v>6044</v>
      </c>
      <c r="B2300" t="s">
        <v>3903</v>
      </c>
      <c r="C2300" t="str">
        <f>RT_gsm[[#This Row],[model_rxn]]&amp;"_"&amp;RT_gsm[[#This Row],[Column2]]</f>
        <v>NGLYCANS5_c_REV</v>
      </c>
      <c r="D2300" t="str">
        <f>_xlfn.XLOOKUP(RT_gsm[[#This Row],[Column3]],SC_enz[name_dir],SC_enz[name_dir],"")</f>
        <v/>
      </c>
      <c r="E2300" t="str">
        <f>_xlfn.XLOOKUP(RT_gsm[[#This Row],[model_rxn]],sc_gsm[model_rxn],sc_gsm[model_rxn],"")</f>
        <v/>
      </c>
      <c r="F2300" s="3" t="str">
        <f>_xlfn.XLOOKUP(RT_gsm[[#This Row],[Column3]],sc_gsm[Column3],sc_gsm[Column3],"")</f>
        <v/>
      </c>
      <c r="G2300" s="3" t="str" cm="1">
        <f t="array" ref="G2300">RT_gsm[[#This Row],[model_rxn]]&amp;",r,"&amp;_xlfn.SWITCH(RT_gsm[[#This Row],[Column2]],"REV","lower_bound:-","FWD","upper_bound:")&amp;"1000"</f>
        <v>NGLYCANS5_c,r,lower_bound:-1000</v>
      </c>
      <c r="H2300" s="3" t="str">
        <f>_xlfn.XLOOKUP(RT_gsm[[#This Row],[rxn in SC GSM]],sc_gsm[model_rxn],sc_gsm[yeast8.3.4 equation],"")</f>
        <v/>
      </c>
      <c r="I2300" s="3" t="str">
        <f>_xlfn.XLOOKUP(RT_gsm[[#This Row],[rxn in SC GSM]],sc_gsm[model_rxn],sc_gsm[Column12],"")</f>
        <v/>
      </c>
      <c r="J2300" s="3" t="e">
        <f>IF(RT_gsm[[#This Row],[Column2]]="REV",FIND("&lt;=&gt;",RT_gsm[[#This Row],[Column8]]),"")</f>
        <v>#VALUE!</v>
      </c>
    </row>
    <row r="2301" spans="1:10" hidden="1" x14ac:dyDescent="0.2">
      <c r="A2301" t="s">
        <v>6044</v>
      </c>
      <c r="B2301" t="s">
        <v>3902</v>
      </c>
      <c r="C2301" t="str">
        <f>RT_gsm[[#This Row],[model_rxn]]&amp;"_"&amp;RT_gsm[[#This Row],[Column2]]</f>
        <v>NGLYCANS5_c_FWD</v>
      </c>
      <c r="D2301" t="str">
        <f>_xlfn.XLOOKUP(RT_gsm[[#This Row],[Column3]],SC_enz[name_dir],SC_enz[name_dir],"")</f>
        <v/>
      </c>
      <c r="E2301" t="str">
        <f>_xlfn.XLOOKUP(RT_gsm[[#This Row],[model_rxn]],sc_gsm[model_rxn],sc_gsm[model_rxn],"")</f>
        <v/>
      </c>
      <c r="F2301" s="3" t="str">
        <f>_xlfn.XLOOKUP(RT_gsm[[#This Row],[Column3]],sc_gsm[Column3],sc_gsm[Column3],"")</f>
        <v/>
      </c>
      <c r="G2301" s="3" t="str" cm="1">
        <f t="array" ref="G2301">RT_gsm[[#This Row],[model_rxn]]&amp;",r,"&amp;_xlfn.SWITCH(RT_gsm[[#This Row],[Column2]],"REV","lower_bound:-","FWD","upper_bound:")&amp;"1000"</f>
        <v>NGLYCANS5_c,r,upper_bound:1000</v>
      </c>
      <c r="H2301" s="3" t="str">
        <f>_xlfn.XLOOKUP(RT_gsm[[#This Row],[rxn in SC GSM]],sc_gsm[model_rxn],sc_gsm[yeast8.3.4 equation],"")</f>
        <v/>
      </c>
      <c r="I2301" s="3" t="str">
        <f>_xlfn.XLOOKUP(RT_gsm[[#This Row],[rxn in SC GSM]],sc_gsm[model_rxn],sc_gsm[Column12],"")</f>
        <v/>
      </c>
      <c r="J2301" s="3" t="str">
        <f>IF(RT_gsm[[#This Row],[Column2]]="REV",FIND("&lt;=&gt;",RT_gsm[[#This Row],[Column8]]),"")</f>
        <v/>
      </c>
    </row>
    <row r="2302" spans="1:10" hidden="1" x14ac:dyDescent="0.2">
      <c r="A2302" t="s">
        <v>6045</v>
      </c>
      <c r="B2302" t="s">
        <v>3903</v>
      </c>
      <c r="C2302" t="str">
        <f>RT_gsm[[#This Row],[model_rxn]]&amp;"_"&amp;RT_gsm[[#This Row],[Column2]]</f>
        <v>NGLYCANS6_c_REV</v>
      </c>
      <c r="D2302" t="str">
        <f>_xlfn.XLOOKUP(RT_gsm[[#This Row],[Column3]],SC_enz[name_dir],SC_enz[name_dir],"")</f>
        <v/>
      </c>
      <c r="E2302" t="str">
        <f>_xlfn.XLOOKUP(RT_gsm[[#This Row],[model_rxn]],sc_gsm[model_rxn],sc_gsm[model_rxn],"")</f>
        <v/>
      </c>
      <c r="F2302" s="3" t="str">
        <f>_xlfn.XLOOKUP(RT_gsm[[#This Row],[Column3]],sc_gsm[Column3],sc_gsm[Column3],"")</f>
        <v/>
      </c>
      <c r="G2302" s="3" t="str" cm="1">
        <f t="array" ref="G2302">RT_gsm[[#This Row],[model_rxn]]&amp;",r,"&amp;_xlfn.SWITCH(RT_gsm[[#This Row],[Column2]],"REV","lower_bound:-","FWD","upper_bound:")&amp;"1000"</f>
        <v>NGLYCANS6_c,r,lower_bound:-1000</v>
      </c>
      <c r="H2302" s="3" t="str">
        <f>_xlfn.XLOOKUP(RT_gsm[[#This Row],[rxn in SC GSM]],sc_gsm[model_rxn],sc_gsm[yeast8.3.4 equation],"")</f>
        <v/>
      </c>
      <c r="I2302" s="3" t="str">
        <f>_xlfn.XLOOKUP(RT_gsm[[#This Row],[rxn in SC GSM]],sc_gsm[model_rxn],sc_gsm[Column12],"")</f>
        <v/>
      </c>
      <c r="J2302" s="3" t="e">
        <f>IF(RT_gsm[[#This Row],[Column2]]="REV",FIND("&lt;=&gt;",RT_gsm[[#This Row],[Column8]]),"")</f>
        <v>#VALUE!</v>
      </c>
    </row>
    <row r="2303" spans="1:10" hidden="1" x14ac:dyDescent="0.2">
      <c r="A2303" t="s">
        <v>6045</v>
      </c>
      <c r="B2303" t="s">
        <v>3902</v>
      </c>
      <c r="C2303" t="str">
        <f>RT_gsm[[#This Row],[model_rxn]]&amp;"_"&amp;RT_gsm[[#This Row],[Column2]]</f>
        <v>NGLYCANS6_c_FWD</v>
      </c>
      <c r="D2303" t="str">
        <f>_xlfn.XLOOKUP(RT_gsm[[#This Row],[Column3]],SC_enz[name_dir],SC_enz[name_dir],"")</f>
        <v/>
      </c>
      <c r="E2303" t="str">
        <f>_xlfn.XLOOKUP(RT_gsm[[#This Row],[model_rxn]],sc_gsm[model_rxn],sc_gsm[model_rxn],"")</f>
        <v/>
      </c>
      <c r="F2303" s="3" t="str">
        <f>_xlfn.XLOOKUP(RT_gsm[[#This Row],[Column3]],sc_gsm[Column3],sc_gsm[Column3],"")</f>
        <v/>
      </c>
      <c r="G2303" s="3" t="str" cm="1">
        <f t="array" ref="G2303">RT_gsm[[#This Row],[model_rxn]]&amp;",r,"&amp;_xlfn.SWITCH(RT_gsm[[#This Row],[Column2]],"REV","lower_bound:-","FWD","upper_bound:")&amp;"1000"</f>
        <v>NGLYCANS6_c,r,upper_bound:1000</v>
      </c>
      <c r="H2303" s="3" t="str">
        <f>_xlfn.XLOOKUP(RT_gsm[[#This Row],[rxn in SC GSM]],sc_gsm[model_rxn],sc_gsm[yeast8.3.4 equation],"")</f>
        <v/>
      </c>
      <c r="I2303" s="3" t="str">
        <f>_xlfn.XLOOKUP(RT_gsm[[#This Row],[rxn in SC GSM]],sc_gsm[model_rxn],sc_gsm[Column12],"")</f>
        <v/>
      </c>
      <c r="J2303" s="3" t="str">
        <f>IF(RT_gsm[[#This Row],[Column2]]="REV",FIND("&lt;=&gt;",RT_gsm[[#This Row],[Column8]]),"")</f>
        <v/>
      </c>
    </row>
    <row r="2304" spans="1:10" hidden="1" x14ac:dyDescent="0.2">
      <c r="A2304" t="s">
        <v>6048</v>
      </c>
      <c r="B2304" t="s">
        <v>3903</v>
      </c>
      <c r="C2304" t="str">
        <f>RT_gsm[[#This Row],[model_rxn]]&amp;"_"&amp;RT_gsm[[#This Row],[Column2]]</f>
        <v>NGLYCANS7_c_REV</v>
      </c>
      <c r="D2304" t="str">
        <f>_xlfn.XLOOKUP(RT_gsm[[#This Row],[Column3]],SC_enz[name_dir],SC_enz[name_dir],"")</f>
        <v/>
      </c>
      <c r="E2304" t="str">
        <f>_xlfn.XLOOKUP(RT_gsm[[#This Row],[model_rxn]],sc_gsm[model_rxn],sc_gsm[model_rxn],"")</f>
        <v/>
      </c>
      <c r="F2304" s="3" t="str">
        <f>_xlfn.XLOOKUP(RT_gsm[[#This Row],[Column3]],sc_gsm[Column3],sc_gsm[Column3],"")</f>
        <v/>
      </c>
      <c r="G2304" s="3" t="str" cm="1">
        <f t="array" ref="G2304">RT_gsm[[#This Row],[model_rxn]]&amp;",r,"&amp;_xlfn.SWITCH(RT_gsm[[#This Row],[Column2]],"REV","lower_bound:-","FWD","upper_bound:")&amp;"1000"</f>
        <v>NGLYCANS7_c,r,lower_bound:-1000</v>
      </c>
      <c r="H2304" s="3" t="str">
        <f>_xlfn.XLOOKUP(RT_gsm[[#This Row],[rxn in SC GSM]],sc_gsm[model_rxn],sc_gsm[yeast8.3.4 equation],"")</f>
        <v/>
      </c>
      <c r="I2304" s="3" t="str">
        <f>_xlfn.XLOOKUP(RT_gsm[[#This Row],[rxn in SC GSM]],sc_gsm[model_rxn],sc_gsm[Column12],"")</f>
        <v/>
      </c>
      <c r="J2304" s="3" t="e">
        <f>IF(RT_gsm[[#This Row],[Column2]]="REV",FIND("&lt;=&gt;",RT_gsm[[#This Row],[Column8]]),"")</f>
        <v>#VALUE!</v>
      </c>
    </row>
    <row r="2305" spans="1:10" hidden="1" x14ac:dyDescent="0.2">
      <c r="A2305" t="s">
        <v>6048</v>
      </c>
      <c r="B2305" t="s">
        <v>3902</v>
      </c>
      <c r="C2305" t="str">
        <f>RT_gsm[[#This Row],[model_rxn]]&amp;"_"&amp;RT_gsm[[#This Row],[Column2]]</f>
        <v>NGLYCANS7_c_FWD</v>
      </c>
      <c r="D2305" t="str">
        <f>_xlfn.XLOOKUP(RT_gsm[[#This Row],[Column3]],SC_enz[name_dir],SC_enz[name_dir],"")</f>
        <v/>
      </c>
      <c r="E2305" t="str">
        <f>_xlfn.XLOOKUP(RT_gsm[[#This Row],[model_rxn]],sc_gsm[model_rxn],sc_gsm[model_rxn],"")</f>
        <v/>
      </c>
      <c r="F2305" s="3" t="str">
        <f>_xlfn.XLOOKUP(RT_gsm[[#This Row],[Column3]],sc_gsm[Column3],sc_gsm[Column3],"")</f>
        <v/>
      </c>
      <c r="G2305" s="3" t="str" cm="1">
        <f t="array" ref="G2305">RT_gsm[[#This Row],[model_rxn]]&amp;",r,"&amp;_xlfn.SWITCH(RT_gsm[[#This Row],[Column2]],"REV","lower_bound:-","FWD","upper_bound:")&amp;"1000"</f>
        <v>NGLYCANS7_c,r,upper_bound:1000</v>
      </c>
      <c r="H2305" s="3" t="str">
        <f>_xlfn.XLOOKUP(RT_gsm[[#This Row],[rxn in SC GSM]],sc_gsm[model_rxn],sc_gsm[yeast8.3.4 equation],"")</f>
        <v/>
      </c>
      <c r="I2305" s="3" t="str">
        <f>_xlfn.XLOOKUP(RT_gsm[[#This Row],[rxn in SC GSM]],sc_gsm[model_rxn],sc_gsm[Column12],"")</f>
        <v/>
      </c>
      <c r="J2305" s="3" t="str">
        <f>IF(RT_gsm[[#This Row],[Column2]]="REV",FIND("&lt;=&gt;",RT_gsm[[#This Row],[Column8]]),"")</f>
        <v/>
      </c>
    </row>
    <row r="2306" spans="1:10" hidden="1" x14ac:dyDescent="0.2">
      <c r="A2306" t="s">
        <v>6049</v>
      </c>
      <c r="B2306" t="s">
        <v>3903</v>
      </c>
      <c r="C2306" t="str">
        <f>RT_gsm[[#This Row],[model_rxn]]&amp;"_"&amp;RT_gsm[[#This Row],[Column2]]</f>
        <v>NGLYCANS8_r_REV</v>
      </c>
      <c r="D2306" t="str">
        <f>_xlfn.XLOOKUP(RT_gsm[[#This Row],[Column3]],SC_enz[name_dir],SC_enz[name_dir],"")</f>
        <v/>
      </c>
      <c r="E2306" t="str">
        <f>_xlfn.XLOOKUP(RT_gsm[[#This Row],[model_rxn]],sc_gsm[model_rxn],sc_gsm[model_rxn],"")</f>
        <v/>
      </c>
      <c r="F2306" s="3" t="str">
        <f>_xlfn.XLOOKUP(RT_gsm[[#This Row],[Column3]],sc_gsm[Column3],sc_gsm[Column3],"")</f>
        <v/>
      </c>
      <c r="G2306" s="3" t="str" cm="1">
        <f t="array" ref="G2306">RT_gsm[[#This Row],[model_rxn]]&amp;",r,"&amp;_xlfn.SWITCH(RT_gsm[[#This Row],[Column2]],"REV","lower_bound:-","FWD","upper_bound:")&amp;"1000"</f>
        <v>NGLYCANS8_r,r,lower_bound:-1000</v>
      </c>
      <c r="H2306" s="3" t="str">
        <f>_xlfn.XLOOKUP(RT_gsm[[#This Row],[rxn in SC GSM]],sc_gsm[model_rxn],sc_gsm[yeast8.3.4 equation],"")</f>
        <v/>
      </c>
      <c r="I2306" s="3" t="str">
        <f>_xlfn.XLOOKUP(RT_gsm[[#This Row],[rxn in SC GSM]],sc_gsm[model_rxn],sc_gsm[Column12],"")</f>
        <v/>
      </c>
      <c r="J2306" s="3" t="e">
        <f>IF(RT_gsm[[#This Row],[Column2]]="REV",FIND("&lt;=&gt;",RT_gsm[[#This Row],[Column8]]),"")</f>
        <v>#VALUE!</v>
      </c>
    </row>
    <row r="2307" spans="1:10" hidden="1" x14ac:dyDescent="0.2">
      <c r="A2307" t="s">
        <v>6049</v>
      </c>
      <c r="B2307" t="s">
        <v>3902</v>
      </c>
      <c r="C2307" t="str">
        <f>RT_gsm[[#This Row],[model_rxn]]&amp;"_"&amp;RT_gsm[[#This Row],[Column2]]</f>
        <v>NGLYCANS8_r_FWD</v>
      </c>
      <c r="D2307" t="str">
        <f>_xlfn.XLOOKUP(RT_gsm[[#This Row],[Column3]],SC_enz[name_dir],SC_enz[name_dir],"")</f>
        <v/>
      </c>
      <c r="E2307" t="str">
        <f>_xlfn.XLOOKUP(RT_gsm[[#This Row],[model_rxn]],sc_gsm[model_rxn],sc_gsm[model_rxn],"")</f>
        <v/>
      </c>
      <c r="F2307" s="3" t="str">
        <f>_xlfn.XLOOKUP(RT_gsm[[#This Row],[Column3]],sc_gsm[Column3],sc_gsm[Column3],"")</f>
        <v/>
      </c>
      <c r="G2307" s="3" t="str" cm="1">
        <f t="array" ref="G2307">RT_gsm[[#This Row],[model_rxn]]&amp;",r,"&amp;_xlfn.SWITCH(RT_gsm[[#This Row],[Column2]],"REV","lower_bound:-","FWD","upper_bound:")&amp;"1000"</f>
        <v>NGLYCANS8_r,r,upper_bound:1000</v>
      </c>
      <c r="H2307" s="3" t="str">
        <f>_xlfn.XLOOKUP(RT_gsm[[#This Row],[rxn in SC GSM]],sc_gsm[model_rxn],sc_gsm[yeast8.3.4 equation],"")</f>
        <v/>
      </c>
      <c r="I2307" s="3" t="str">
        <f>_xlfn.XLOOKUP(RT_gsm[[#This Row],[rxn in SC GSM]],sc_gsm[model_rxn],sc_gsm[Column12],"")</f>
        <v/>
      </c>
      <c r="J2307" s="3" t="str">
        <f>IF(RT_gsm[[#This Row],[Column2]]="REV",FIND("&lt;=&gt;",RT_gsm[[#This Row],[Column8]]),"")</f>
        <v/>
      </c>
    </row>
    <row r="2308" spans="1:10" hidden="1" x14ac:dyDescent="0.2">
      <c r="A2308" t="s">
        <v>6052</v>
      </c>
      <c r="B2308" t="s">
        <v>3903</v>
      </c>
      <c r="C2308" t="str">
        <f>RT_gsm[[#This Row],[model_rxn]]&amp;"_"&amp;RT_gsm[[#This Row],[Column2]]</f>
        <v>NGLYCANS9_r_REV</v>
      </c>
      <c r="D2308" t="str">
        <f>_xlfn.XLOOKUP(RT_gsm[[#This Row],[Column3]],SC_enz[name_dir],SC_enz[name_dir],"")</f>
        <v/>
      </c>
      <c r="E2308" t="str">
        <f>_xlfn.XLOOKUP(RT_gsm[[#This Row],[model_rxn]],sc_gsm[model_rxn],sc_gsm[model_rxn],"")</f>
        <v/>
      </c>
      <c r="F2308" s="3" t="str">
        <f>_xlfn.XLOOKUP(RT_gsm[[#This Row],[Column3]],sc_gsm[Column3],sc_gsm[Column3],"")</f>
        <v/>
      </c>
      <c r="G2308" s="3" t="str" cm="1">
        <f t="array" ref="G2308">RT_gsm[[#This Row],[model_rxn]]&amp;",r,"&amp;_xlfn.SWITCH(RT_gsm[[#This Row],[Column2]],"REV","lower_bound:-","FWD","upper_bound:")&amp;"1000"</f>
        <v>NGLYCANS9_r,r,lower_bound:-1000</v>
      </c>
      <c r="H2308" s="3" t="str">
        <f>_xlfn.XLOOKUP(RT_gsm[[#This Row],[rxn in SC GSM]],sc_gsm[model_rxn],sc_gsm[yeast8.3.4 equation],"")</f>
        <v/>
      </c>
      <c r="I2308" s="3" t="str">
        <f>_xlfn.XLOOKUP(RT_gsm[[#This Row],[rxn in SC GSM]],sc_gsm[model_rxn],sc_gsm[Column12],"")</f>
        <v/>
      </c>
      <c r="J2308" s="3" t="e">
        <f>IF(RT_gsm[[#This Row],[Column2]]="REV",FIND("&lt;=&gt;",RT_gsm[[#This Row],[Column8]]),"")</f>
        <v>#VALUE!</v>
      </c>
    </row>
    <row r="2309" spans="1:10" hidden="1" x14ac:dyDescent="0.2">
      <c r="A2309" t="s">
        <v>6052</v>
      </c>
      <c r="B2309" t="s">
        <v>3902</v>
      </c>
      <c r="C2309" t="str">
        <f>RT_gsm[[#This Row],[model_rxn]]&amp;"_"&amp;RT_gsm[[#This Row],[Column2]]</f>
        <v>NGLYCANS9_r_FWD</v>
      </c>
      <c r="D2309" t="str">
        <f>_xlfn.XLOOKUP(RT_gsm[[#This Row],[Column3]],SC_enz[name_dir],SC_enz[name_dir],"")</f>
        <v/>
      </c>
      <c r="E2309" t="str">
        <f>_xlfn.XLOOKUP(RT_gsm[[#This Row],[model_rxn]],sc_gsm[model_rxn],sc_gsm[model_rxn],"")</f>
        <v/>
      </c>
      <c r="F2309" s="3" t="str">
        <f>_xlfn.XLOOKUP(RT_gsm[[#This Row],[Column3]],sc_gsm[Column3],sc_gsm[Column3],"")</f>
        <v/>
      </c>
      <c r="G2309" s="3" t="str" cm="1">
        <f t="array" ref="G2309">RT_gsm[[#This Row],[model_rxn]]&amp;",r,"&amp;_xlfn.SWITCH(RT_gsm[[#This Row],[Column2]],"REV","lower_bound:-","FWD","upper_bound:")&amp;"1000"</f>
        <v>NGLYCANS9_r,r,upper_bound:1000</v>
      </c>
      <c r="H2309" s="3" t="str">
        <f>_xlfn.XLOOKUP(RT_gsm[[#This Row],[rxn in SC GSM]],sc_gsm[model_rxn],sc_gsm[yeast8.3.4 equation],"")</f>
        <v/>
      </c>
      <c r="I2309" s="3" t="str">
        <f>_xlfn.XLOOKUP(RT_gsm[[#This Row],[rxn in SC GSM]],sc_gsm[model_rxn],sc_gsm[Column12],"")</f>
        <v/>
      </c>
      <c r="J2309" s="3" t="str">
        <f>IF(RT_gsm[[#This Row],[Column2]]="REV",FIND("&lt;=&gt;",RT_gsm[[#This Row],[Column8]]),"")</f>
        <v/>
      </c>
    </row>
    <row r="2310" spans="1:10" hidden="1" x14ac:dyDescent="0.2">
      <c r="A2310" t="s">
        <v>2043</v>
      </c>
      <c r="B2310" t="s">
        <v>3903</v>
      </c>
      <c r="C2310" t="str">
        <f>RT_gsm[[#This Row],[model_rxn]]&amp;"_"&amp;RT_gsm[[#This Row],[Column2]]</f>
        <v>NH4t_c_e_REV</v>
      </c>
      <c r="D2310" t="str">
        <f>_xlfn.XLOOKUP(RT_gsm[[#This Row],[Column3]],SC_enz[name_dir],SC_enz[name_dir],"")</f>
        <v>NH4t_c_e_REV</v>
      </c>
      <c r="E2310" t="str">
        <f>_xlfn.XLOOKUP(RT_gsm[[#This Row],[model_rxn]],sc_gsm[model_rxn],sc_gsm[model_rxn],"")</f>
        <v>NH4t_c_e</v>
      </c>
      <c r="F2310" s="3" t="str">
        <f>_xlfn.XLOOKUP(RT_gsm[[#This Row],[Column3]],sc_gsm[Column3],sc_gsm[Column3],"")</f>
        <v>NH4t_c_e_REV</v>
      </c>
      <c r="G2310" s="3" t="str" cm="1">
        <f t="array" ref="G2310">RT_gsm[[#This Row],[model_rxn]]&amp;",r,"&amp;_xlfn.SWITCH(RT_gsm[[#This Row],[Column2]],"REV","lower_bound:-","FWD","upper_bound:")&amp;"1000"</f>
        <v>NH4t_c_e,r,lower_bound:-1000</v>
      </c>
      <c r="H2310" s="3" t="str">
        <f>_xlfn.XLOOKUP(RT_gsm[[#This Row],[rxn in SC GSM]],sc_gsm[model_rxn],sc_gsm[yeast8.3.4 equation],"")</f>
        <v>ammonium[e] &lt;=&gt; ammonium[c]</v>
      </c>
      <c r="I2310" s="3" t="b">
        <f>_xlfn.XLOOKUP(RT_gsm[[#This Row],[rxn in SC GSM]],sc_gsm[model_rxn],sc_gsm[Column12],"")</f>
        <v>1</v>
      </c>
      <c r="J2310" s="3">
        <f>IF(RT_gsm[[#This Row],[Column2]]="REV",FIND("&lt;=&gt;",RT_gsm[[#This Row],[Column8]]),"")</f>
        <v>13</v>
      </c>
    </row>
    <row r="2311" spans="1:10" hidden="1" x14ac:dyDescent="0.2">
      <c r="A2311" t="s">
        <v>2043</v>
      </c>
      <c r="B2311" t="s">
        <v>3902</v>
      </c>
      <c r="C2311" t="str">
        <f>RT_gsm[[#This Row],[model_rxn]]&amp;"_"&amp;RT_gsm[[#This Row],[Column2]]</f>
        <v>NH4t_c_e_FWD</v>
      </c>
      <c r="D2311" t="str">
        <f>_xlfn.XLOOKUP(RT_gsm[[#This Row],[Column3]],SC_enz[name_dir],SC_enz[name_dir],"")</f>
        <v>NH4t_c_e_FWD</v>
      </c>
      <c r="E2311" t="str">
        <f>_xlfn.XLOOKUP(RT_gsm[[#This Row],[model_rxn]],sc_gsm[model_rxn],sc_gsm[model_rxn],"")</f>
        <v>NH4t_c_e</v>
      </c>
      <c r="F2311" s="3" t="str">
        <f>_xlfn.XLOOKUP(RT_gsm[[#This Row],[Column3]],sc_gsm[Column3],sc_gsm[Column3],"")</f>
        <v>NH4t_c_e_FWD</v>
      </c>
      <c r="G2311" s="3" t="str" cm="1">
        <f t="array" ref="G2311">RT_gsm[[#This Row],[model_rxn]]&amp;",r,"&amp;_xlfn.SWITCH(RT_gsm[[#This Row],[Column2]],"REV","lower_bound:-","FWD","upper_bound:")&amp;"1000"</f>
        <v>NH4t_c_e,r,upper_bound:1000</v>
      </c>
      <c r="H2311" s="3" t="str">
        <f>_xlfn.XLOOKUP(RT_gsm[[#This Row],[rxn in SC GSM]],sc_gsm[model_rxn],sc_gsm[yeast8.3.4 equation],"")</f>
        <v>ammonium[e] &lt;=&gt; ammonium[c]</v>
      </c>
      <c r="I2311" s="3" t="b">
        <f>_xlfn.XLOOKUP(RT_gsm[[#This Row],[rxn in SC GSM]],sc_gsm[model_rxn],sc_gsm[Column12],"")</f>
        <v>1</v>
      </c>
      <c r="J2311" s="3" t="str">
        <f>IF(RT_gsm[[#This Row],[Column2]]="REV",FIND("&lt;=&gt;",RT_gsm[[#This Row],[Column8]]),"")</f>
        <v/>
      </c>
    </row>
    <row r="2312" spans="1:10" hidden="1" x14ac:dyDescent="0.2">
      <c r="A2312" t="s">
        <v>2727</v>
      </c>
      <c r="B2312" t="s">
        <v>3903</v>
      </c>
      <c r="C2312" t="str">
        <f>RT_gsm[[#This Row],[model_rxn]]&amp;"_"&amp;RT_gsm[[#This Row],[Column2]]</f>
        <v>NH4t_c_m_REV</v>
      </c>
      <c r="D2312" t="str">
        <f>_xlfn.XLOOKUP(RT_gsm[[#This Row],[Column3]],SC_enz[name_dir],SC_enz[name_dir],"")</f>
        <v>NH4t_c_m_REV</v>
      </c>
      <c r="E2312" t="str">
        <f>_xlfn.XLOOKUP(RT_gsm[[#This Row],[model_rxn]],sc_gsm[model_rxn],sc_gsm[model_rxn],"")</f>
        <v>NH4t_c_m</v>
      </c>
      <c r="F2312" s="3" t="str">
        <f>_xlfn.XLOOKUP(RT_gsm[[#This Row],[Column3]],sc_gsm[Column3],sc_gsm[Column3],"")</f>
        <v>NH4t_c_m_REV</v>
      </c>
      <c r="G2312" s="3" t="str" cm="1">
        <f t="array" ref="G2312">RT_gsm[[#This Row],[model_rxn]]&amp;",r,"&amp;_xlfn.SWITCH(RT_gsm[[#This Row],[Column2]],"REV","lower_bound:-","FWD","upper_bound:")&amp;"1000"</f>
        <v>NH4t_c_m,r,lower_bound:-1000</v>
      </c>
      <c r="H2312" s="3" t="str">
        <f>_xlfn.XLOOKUP(RT_gsm[[#This Row],[rxn in SC GSM]],sc_gsm[model_rxn],sc_gsm[yeast8.3.4 equation],"")</f>
        <v>ammonium[c] &lt;=&gt; ammonium[m]</v>
      </c>
      <c r="I2312" s="3" t="b">
        <f>_xlfn.XLOOKUP(RT_gsm[[#This Row],[rxn in SC GSM]],sc_gsm[model_rxn],sc_gsm[Column12],"")</f>
        <v>1</v>
      </c>
      <c r="J2312" s="3">
        <f>IF(RT_gsm[[#This Row],[Column2]]="REV",FIND("&lt;=&gt;",RT_gsm[[#This Row],[Column8]]),"")</f>
        <v>13</v>
      </c>
    </row>
    <row r="2313" spans="1:10" hidden="1" x14ac:dyDescent="0.2">
      <c r="A2313" t="s">
        <v>2727</v>
      </c>
      <c r="B2313" t="s">
        <v>3902</v>
      </c>
      <c r="C2313" t="str">
        <f>RT_gsm[[#This Row],[model_rxn]]&amp;"_"&amp;RT_gsm[[#This Row],[Column2]]</f>
        <v>NH4t_c_m_FWD</v>
      </c>
      <c r="D2313" t="str">
        <f>_xlfn.XLOOKUP(RT_gsm[[#This Row],[Column3]],SC_enz[name_dir],SC_enz[name_dir],"")</f>
        <v>NH4t_c_m_FWD</v>
      </c>
      <c r="E2313" t="str">
        <f>_xlfn.XLOOKUP(RT_gsm[[#This Row],[model_rxn]],sc_gsm[model_rxn],sc_gsm[model_rxn],"")</f>
        <v>NH4t_c_m</v>
      </c>
      <c r="F2313" s="3" t="str">
        <f>_xlfn.XLOOKUP(RT_gsm[[#This Row],[Column3]],sc_gsm[Column3],sc_gsm[Column3],"")</f>
        <v>NH4t_c_m_FWD</v>
      </c>
      <c r="G2313" s="3" t="str" cm="1">
        <f t="array" ref="G2313">RT_gsm[[#This Row],[model_rxn]]&amp;",r,"&amp;_xlfn.SWITCH(RT_gsm[[#This Row],[Column2]],"REV","lower_bound:-","FWD","upper_bound:")&amp;"1000"</f>
        <v>NH4t_c_m,r,upper_bound:1000</v>
      </c>
      <c r="H2313" s="3" t="str">
        <f>_xlfn.XLOOKUP(RT_gsm[[#This Row],[rxn in SC GSM]],sc_gsm[model_rxn],sc_gsm[yeast8.3.4 equation],"")</f>
        <v>ammonium[c] &lt;=&gt; ammonium[m]</v>
      </c>
      <c r="I2313" s="3" t="b">
        <f>_xlfn.XLOOKUP(RT_gsm[[#This Row],[rxn in SC GSM]],sc_gsm[model_rxn],sc_gsm[Column12],"")</f>
        <v>1</v>
      </c>
      <c r="J2313" s="3" t="str">
        <f>IF(RT_gsm[[#This Row],[Column2]]="REV",FIND("&lt;=&gt;",RT_gsm[[#This Row],[Column8]]),"")</f>
        <v/>
      </c>
    </row>
    <row r="2314" spans="1:10" hidden="1" x14ac:dyDescent="0.2">
      <c r="A2314" t="s">
        <v>3392</v>
      </c>
      <c r="B2314" t="s">
        <v>3902</v>
      </c>
      <c r="C2314" t="str">
        <f>RT_gsm[[#This Row],[model_rxn]]&amp;"_"&amp;RT_gsm[[#This Row],[Column2]]</f>
        <v>NI2t_c_e_FWD</v>
      </c>
      <c r="D2314" t="str">
        <f>_xlfn.XLOOKUP(RT_gsm[[#This Row],[Column3]],SC_enz[name_dir],SC_enz[name_dir],"")</f>
        <v>NI2t_c_e_FWD</v>
      </c>
      <c r="E2314" t="str">
        <f>_xlfn.XLOOKUP(RT_gsm[[#This Row],[model_rxn]],sc_gsm[model_rxn],sc_gsm[model_rxn],"")</f>
        <v>NI2t_c_e</v>
      </c>
      <c r="F2314" s="3" t="str">
        <f>_xlfn.XLOOKUP(RT_gsm[[#This Row],[Column3]],sc_gsm[Column3],sc_gsm[Column3],"")</f>
        <v>NI2t_c_e_FWD</v>
      </c>
      <c r="G2314" s="3" t="str" cm="1">
        <f t="array" ref="G2314">RT_gsm[[#This Row],[model_rxn]]&amp;",r,"&amp;_xlfn.SWITCH(RT_gsm[[#This Row],[Column2]],"REV","lower_bound:-","FWD","upper_bound:")&amp;"1000"</f>
        <v>NI2t_c_e,r,upper_bound:1000</v>
      </c>
      <c r="H2314" s="3" t="str">
        <f>_xlfn.XLOOKUP(RT_gsm[[#This Row],[rxn in SC GSM]],sc_gsm[model_rxn],sc_gsm[yeast8.3.4 equation],"")</f>
        <v/>
      </c>
      <c r="I2314" s="3" t="b">
        <f>_xlfn.XLOOKUP(RT_gsm[[#This Row],[rxn in SC GSM]],sc_gsm[model_rxn],sc_gsm[Column12],"")</f>
        <v>1</v>
      </c>
      <c r="J2314" s="3" t="str">
        <f>IF(RT_gsm[[#This Row],[Column2]]="REV",FIND("&lt;=&gt;",RT_gsm[[#This Row],[Column8]]),"")</f>
        <v/>
      </c>
    </row>
    <row r="2315" spans="1:10" hidden="1" x14ac:dyDescent="0.2">
      <c r="A2315" t="s">
        <v>6055</v>
      </c>
      <c r="B2315" t="s">
        <v>3902</v>
      </c>
      <c r="C2315" t="str">
        <f>RT_gsm[[#This Row],[model_rxn]]&amp;"_"&amp;RT_gsm[[#This Row],[Column2]]</f>
        <v>NITROPP_c_FWD</v>
      </c>
      <c r="D2315" t="str">
        <f>_xlfn.XLOOKUP(RT_gsm[[#This Row],[Column3]],SC_enz[name_dir],SC_enz[name_dir],"")</f>
        <v/>
      </c>
      <c r="E2315" t="str">
        <f>_xlfn.XLOOKUP(RT_gsm[[#This Row],[model_rxn]],sc_gsm[model_rxn],sc_gsm[model_rxn],"")</f>
        <v/>
      </c>
      <c r="F2315" s="3" t="str">
        <f>_xlfn.XLOOKUP(RT_gsm[[#This Row],[Column3]],sc_gsm[Column3],sc_gsm[Column3],"")</f>
        <v/>
      </c>
      <c r="G2315" s="3" t="str" cm="1">
        <f t="array" ref="G2315">RT_gsm[[#This Row],[model_rxn]]&amp;",r,"&amp;_xlfn.SWITCH(RT_gsm[[#This Row],[Column2]],"REV","lower_bound:-","FWD","upper_bound:")&amp;"1000"</f>
        <v>NITROPP_c,r,upper_bound:1000</v>
      </c>
      <c r="H2315" s="3" t="str">
        <f>_xlfn.XLOOKUP(RT_gsm[[#This Row],[rxn in SC GSM]],sc_gsm[model_rxn],sc_gsm[yeast8.3.4 equation],"")</f>
        <v/>
      </c>
      <c r="I2315" s="3" t="str">
        <f>_xlfn.XLOOKUP(RT_gsm[[#This Row],[rxn in SC GSM]],sc_gsm[model_rxn],sc_gsm[Column12],"")</f>
        <v/>
      </c>
      <c r="J2315" s="3" t="str">
        <f>IF(RT_gsm[[#This Row],[Column2]]="REV",FIND("&lt;=&gt;",RT_gsm[[#This Row],[Column8]]),"")</f>
        <v/>
      </c>
    </row>
    <row r="2316" spans="1:10" hidden="1" x14ac:dyDescent="0.2">
      <c r="A2316" t="s">
        <v>6060</v>
      </c>
      <c r="B2316" t="s">
        <v>3903</v>
      </c>
      <c r="C2316" t="str">
        <f>RT_gsm[[#This Row],[model_rxn]]&amp;"_"&amp;RT_gsm[[#This Row],[Column2]]</f>
        <v>NITRx_c_REV</v>
      </c>
      <c r="D2316" t="str">
        <f>_xlfn.XLOOKUP(RT_gsm[[#This Row],[Column3]],SC_enz[name_dir],SC_enz[name_dir],"")</f>
        <v/>
      </c>
      <c r="E2316" t="str">
        <f>_xlfn.XLOOKUP(RT_gsm[[#This Row],[model_rxn]],sc_gsm[model_rxn],sc_gsm[model_rxn],"")</f>
        <v/>
      </c>
      <c r="F2316" s="3" t="str">
        <f>_xlfn.XLOOKUP(RT_gsm[[#This Row],[Column3]],sc_gsm[Column3],sc_gsm[Column3],"")</f>
        <v/>
      </c>
      <c r="G2316" s="3" t="str" cm="1">
        <f t="array" ref="G2316">RT_gsm[[#This Row],[model_rxn]]&amp;",r,"&amp;_xlfn.SWITCH(RT_gsm[[#This Row],[Column2]],"REV","lower_bound:-","FWD","upper_bound:")&amp;"1000"</f>
        <v>NITRx_c,r,lower_bound:-1000</v>
      </c>
      <c r="H2316" s="3" t="str">
        <f>_xlfn.XLOOKUP(RT_gsm[[#This Row],[rxn in SC GSM]],sc_gsm[model_rxn],sc_gsm[yeast8.3.4 equation],"")</f>
        <v/>
      </c>
      <c r="I2316" s="3" t="str">
        <f>_xlfn.XLOOKUP(RT_gsm[[#This Row],[rxn in SC GSM]],sc_gsm[model_rxn],sc_gsm[Column12],"")</f>
        <v/>
      </c>
      <c r="J2316" s="3" t="e">
        <f>IF(RT_gsm[[#This Row],[Column2]]="REV",FIND("&lt;=&gt;",RT_gsm[[#This Row],[Column8]]),"")</f>
        <v>#VALUE!</v>
      </c>
    </row>
    <row r="2317" spans="1:10" hidden="1" x14ac:dyDescent="0.2">
      <c r="A2317" t="s">
        <v>6060</v>
      </c>
      <c r="B2317" t="s">
        <v>3902</v>
      </c>
      <c r="C2317" t="str">
        <f>RT_gsm[[#This Row],[model_rxn]]&amp;"_"&amp;RT_gsm[[#This Row],[Column2]]</f>
        <v>NITRx_c_FWD</v>
      </c>
      <c r="D2317" t="str">
        <f>_xlfn.XLOOKUP(RT_gsm[[#This Row],[Column3]],SC_enz[name_dir],SC_enz[name_dir],"")</f>
        <v/>
      </c>
      <c r="E2317" t="str">
        <f>_xlfn.XLOOKUP(RT_gsm[[#This Row],[model_rxn]],sc_gsm[model_rxn],sc_gsm[model_rxn],"")</f>
        <v/>
      </c>
      <c r="F2317" s="3" t="str">
        <f>_xlfn.XLOOKUP(RT_gsm[[#This Row],[Column3]],sc_gsm[Column3],sc_gsm[Column3],"")</f>
        <v/>
      </c>
      <c r="G2317" s="3" t="str" cm="1">
        <f t="array" ref="G2317">RT_gsm[[#This Row],[model_rxn]]&amp;",r,"&amp;_xlfn.SWITCH(RT_gsm[[#This Row],[Column2]],"REV","lower_bound:-","FWD","upper_bound:")&amp;"1000"</f>
        <v>NITRx_c,r,upper_bound:1000</v>
      </c>
      <c r="H2317" s="3" t="str">
        <f>_xlfn.XLOOKUP(RT_gsm[[#This Row],[rxn in SC GSM]],sc_gsm[model_rxn],sc_gsm[yeast8.3.4 equation],"")</f>
        <v/>
      </c>
      <c r="I2317" s="3" t="str">
        <f>_xlfn.XLOOKUP(RT_gsm[[#This Row],[rxn in SC GSM]],sc_gsm[model_rxn],sc_gsm[Column12],"")</f>
        <v/>
      </c>
      <c r="J2317" s="3" t="str">
        <f>IF(RT_gsm[[#This Row],[Column2]]="REV",FIND("&lt;=&gt;",RT_gsm[[#This Row],[Column8]]),"")</f>
        <v/>
      </c>
    </row>
    <row r="2318" spans="1:10" hidden="1" x14ac:dyDescent="0.2">
      <c r="A2318" t="s">
        <v>6065</v>
      </c>
      <c r="B2318" t="s">
        <v>3902</v>
      </c>
      <c r="C2318" t="str">
        <f>RT_gsm[[#This Row],[model_rxn]]&amp;"_"&amp;RT_gsm[[#This Row],[Column2]]</f>
        <v>NITRy_c_FWD</v>
      </c>
      <c r="D2318" t="str">
        <f>_xlfn.XLOOKUP(RT_gsm[[#This Row],[Column3]],SC_enz[name_dir],SC_enz[name_dir],"")</f>
        <v/>
      </c>
      <c r="E2318" t="str">
        <f>_xlfn.XLOOKUP(RT_gsm[[#This Row],[model_rxn]],sc_gsm[model_rxn],sc_gsm[model_rxn],"")</f>
        <v/>
      </c>
      <c r="F2318" s="3" t="str">
        <f>_xlfn.XLOOKUP(RT_gsm[[#This Row],[Column3]],sc_gsm[Column3],sc_gsm[Column3],"")</f>
        <v/>
      </c>
      <c r="G2318" s="3" t="str" cm="1">
        <f t="array" ref="G2318">RT_gsm[[#This Row],[model_rxn]]&amp;",r,"&amp;_xlfn.SWITCH(RT_gsm[[#This Row],[Column2]],"REV","lower_bound:-","FWD","upper_bound:")&amp;"1000"</f>
        <v>NITRy_c,r,upper_bound:1000</v>
      </c>
      <c r="H2318" s="3" t="str">
        <f>_xlfn.XLOOKUP(RT_gsm[[#This Row],[rxn in SC GSM]],sc_gsm[model_rxn],sc_gsm[yeast8.3.4 equation],"")</f>
        <v/>
      </c>
      <c r="I2318" s="3" t="str">
        <f>_xlfn.XLOOKUP(RT_gsm[[#This Row],[rxn in SC GSM]],sc_gsm[model_rxn],sc_gsm[Column12],"")</f>
        <v/>
      </c>
      <c r="J2318" s="3" t="str">
        <f>IF(RT_gsm[[#This Row],[Column2]]="REV",FIND("&lt;=&gt;",RT_gsm[[#This Row],[Column8]]),"")</f>
        <v/>
      </c>
    </row>
    <row r="2319" spans="1:10" hidden="1" x14ac:dyDescent="0.2">
      <c r="A2319" t="s">
        <v>6065</v>
      </c>
      <c r="B2319" t="s">
        <v>3903</v>
      </c>
      <c r="C2319" t="str">
        <f>RT_gsm[[#This Row],[model_rxn]]&amp;"_"&amp;RT_gsm[[#This Row],[Column2]]</f>
        <v>NITRy_c_REV</v>
      </c>
      <c r="D2319" t="str">
        <f>_xlfn.XLOOKUP(RT_gsm[[#This Row],[Column3]],SC_enz[name_dir],SC_enz[name_dir],"")</f>
        <v/>
      </c>
      <c r="E2319" t="str">
        <f>_xlfn.XLOOKUP(RT_gsm[[#This Row],[model_rxn]],sc_gsm[model_rxn],sc_gsm[model_rxn],"")</f>
        <v/>
      </c>
      <c r="F2319" s="3" t="str">
        <f>_xlfn.XLOOKUP(RT_gsm[[#This Row],[Column3]],sc_gsm[Column3],sc_gsm[Column3],"")</f>
        <v/>
      </c>
      <c r="G2319" s="3" t="str" cm="1">
        <f t="array" ref="G2319">RT_gsm[[#This Row],[model_rxn]]&amp;",r,"&amp;_xlfn.SWITCH(RT_gsm[[#This Row],[Column2]],"REV","lower_bound:-","FWD","upper_bound:")&amp;"1000"</f>
        <v>NITRy_c,r,lower_bound:-1000</v>
      </c>
      <c r="H2319" s="3" t="str">
        <f>_xlfn.XLOOKUP(RT_gsm[[#This Row],[rxn in SC GSM]],sc_gsm[model_rxn],sc_gsm[yeast8.3.4 equation],"")</f>
        <v/>
      </c>
      <c r="I2319" s="3" t="str">
        <f>_xlfn.XLOOKUP(RT_gsm[[#This Row],[rxn in SC GSM]],sc_gsm[model_rxn],sc_gsm[Column12],"")</f>
        <v/>
      </c>
      <c r="J2319" s="3" t="e">
        <f>IF(RT_gsm[[#This Row],[Column2]]="REV",FIND("&lt;=&gt;",RT_gsm[[#This Row],[Column8]]),"")</f>
        <v>#VALUE!</v>
      </c>
    </row>
    <row r="2320" spans="1:10" hidden="1" x14ac:dyDescent="0.2">
      <c r="A2320" t="s">
        <v>2733</v>
      </c>
      <c r="B2320" t="s">
        <v>3902</v>
      </c>
      <c r="C2320" t="str">
        <f>RT_gsm[[#This Row],[model_rxn]]&amp;"_"&amp;RT_gsm[[#This Row],[Column2]]</f>
        <v>NMNt_c_e_FWD</v>
      </c>
      <c r="D2320" t="str">
        <f>_xlfn.XLOOKUP(RT_gsm[[#This Row],[Column3]],SC_enz[name_dir],SC_enz[name_dir],"")</f>
        <v>NMNt_c_e_FWD</v>
      </c>
      <c r="E2320" t="str">
        <f>_xlfn.XLOOKUP(RT_gsm[[#This Row],[model_rxn]],sc_gsm[model_rxn],sc_gsm[model_rxn],"")</f>
        <v>NMNt_c_e</v>
      </c>
      <c r="F2320" s="3" t="str">
        <f>_xlfn.XLOOKUP(RT_gsm[[#This Row],[Column3]],sc_gsm[Column3],sc_gsm[Column3],"")</f>
        <v>NMNt_c_e_FWD</v>
      </c>
      <c r="G2320" s="3" t="str" cm="1">
        <f t="array" ref="G2320">RT_gsm[[#This Row],[model_rxn]]&amp;",r,"&amp;_xlfn.SWITCH(RT_gsm[[#This Row],[Column2]],"REV","lower_bound:-","FWD","upper_bound:")&amp;"1000"</f>
        <v>NMNt_c_e,r,upper_bound:1000</v>
      </c>
      <c r="H2320" s="3" t="str">
        <f>_xlfn.XLOOKUP(RT_gsm[[#This Row],[rxn in SC GSM]],sc_gsm[model_rxn],sc_gsm[yeast8.3.4 equation],"")</f>
        <v>NMN[c] &lt;=&gt; NMN[n]</v>
      </c>
      <c r="I2320" s="3" t="b">
        <f>_xlfn.XLOOKUP(RT_gsm[[#This Row],[rxn in SC GSM]],sc_gsm[model_rxn],sc_gsm[Column12],"")</f>
        <v>1</v>
      </c>
      <c r="J2320" s="3" t="str">
        <f>IF(RT_gsm[[#This Row],[Column2]]="REV",FIND("&lt;=&gt;",RT_gsm[[#This Row],[Column8]]),"")</f>
        <v/>
      </c>
    </row>
    <row r="2321" spans="1:10" hidden="1" x14ac:dyDescent="0.2">
      <c r="A2321" t="s">
        <v>2731</v>
      </c>
      <c r="B2321" t="s">
        <v>3903</v>
      </c>
      <c r="C2321" t="str">
        <f>RT_gsm[[#This Row],[model_rxn]]&amp;"_"&amp;RT_gsm[[#This Row],[Column2]]</f>
        <v>NMNt_c_n_REV</v>
      </c>
      <c r="D2321" t="str">
        <f>_xlfn.XLOOKUP(RT_gsm[[#This Row],[Column3]],SC_enz[name_dir],SC_enz[name_dir],"")</f>
        <v>NMNt_c_n_REV</v>
      </c>
      <c r="E2321" t="str">
        <f>_xlfn.XLOOKUP(RT_gsm[[#This Row],[model_rxn]],sc_gsm[model_rxn],sc_gsm[model_rxn],"")</f>
        <v>NMNt_c_n</v>
      </c>
      <c r="F2321" s="3" t="str">
        <f>_xlfn.XLOOKUP(RT_gsm[[#This Row],[Column3]],sc_gsm[Column3],sc_gsm[Column3],"")</f>
        <v>NMNt_c_n_REV</v>
      </c>
      <c r="G2321" s="3" t="str" cm="1">
        <f t="array" ref="G2321">RT_gsm[[#This Row],[model_rxn]]&amp;",r,"&amp;_xlfn.SWITCH(RT_gsm[[#This Row],[Column2]],"REV","lower_bound:-","FWD","upper_bound:")&amp;"1000"</f>
        <v>NMNt_c_n,r,lower_bound:-1000</v>
      </c>
      <c r="H2321" s="3" t="str">
        <f>_xlfn.XLOOKUP(RT_gsm[[#This Row],[rxn in SC GSM]],sc_gsm[model_rxn],sc_gsm[yeast8.3.4 equation],"")</f>
        <v>NMN[c] &lt;=&gt; NMN[n]</v>
      </c>
      <c r="I2321" s="3" t="b">
        <f>_xlfn.XLOOKUP(RT_gsm[[#This Row],[rxn in SC GSM]],sc_gsm[model_rxn],sc_gsm[Column12],"")</f>
        <v>1</v>
      </c>
      <c r="J2321" s="3">
        <f>IF(RT_gsm[[#This Row],[Column2]]="REV",FIND("&lt;=&gt;",RT_gsm[[#This Row],[Column8]]),"")</f>
        <v>8</v>
      </c>
    </row>
    <row r="2322" spans="1:10" hidden="1" x14ac:dyDescent="0.2">
      <c r="A2322" t="s">
        <v>2731</v>
      </c>
      <c r="B2322" t="s">
        <v>3902</v>
      </c>
      <c r="C2322" t="str">
        <f>RT_gsm[[#This Row],[model_rxn]]&amp;"_"&amp;RT_gsm[[#This Row],[Column2]]</f>
        <v>NMNt_c_n_FWD</v>
      </c>
      <c r="D2322" t="str">
        <f>_xlfn.XLOOKUP(RT_gsm[[#This Row],[Column3]],SC_enz[name_dir],SC_enz[name_dir],"")</f>
        <v>NMNt_c_n_FWD</v>
      </c>
      <c r="E2322" t="str">
        <f>_xlfn.XLOOKUP(RT_gsm[[#This Row],[model_rxn]],sc_gsm[model_rxn],sc_gsm[model_rxn],"")</f>
        <v>NMNt_c_n</v>
      </c>
      <c r="F2322" s="3" t="str">
        <f>_xlfn.XLOOKUP(RT_gsm[[#This Row],[Column3]],sc_gsm[Column3],sc_gsm[Column3],"")</f>
        <v>NMNt_c_n_FWD</v>
      </c>
      <c r="G2322" s="3" t="str" cm="1">
        <f t="array" ref="G2322">RT_gsm[[#This Row],[model_rxn]]&amp;",r,"&amp;_xlfn.SWITCH(RT_gsm[[#This Row],[Column2]],"REV","lower_bound:-","FWD","upper_bound:")&amp;"1000"</f>
        <v>NMNt_c_n,r,upper_bound:1000</v>
      </c>
      <c r="H2322" s="3" t="str">
        <f>_xlfn.XLOOKUP(RT_gsm[[#This Row],[rxn in SC GSM]],sc_gsm[model_rxn],sc_gsm[yeast8.3.4 equation],"")</f>
        <v>NMN[c] &lt;=&gt; NMN[n]</v>
      </c>
      <c r="I2322" s="3" t="b">
        <f>_xlfn.XLOOKUP(RT_gsm[[#This Row],[rxn in SC GSM]],sc_gsm[model_rxn],sc_gsm[Column12],"")</f>
        <v>1</v>
      </c>
      <c r="J2322" s="3" t="str">
        <f>IF(RT_gsm[[#This Row],[Column2]]="REV",FIND("&lt;=&gt;",RT_gsm[[#This Row],[Column8]]),"")</f>
        <v/>
      </c>
    </row>
    <row r="2323" spans="1:10" hidden="1" x14ac:dyDescent="0.2">
      <c r="A2323" t="s">
        <v>2732</v>
      </c>
      <c r="B2323" t="s">
        <v>3903</v>
      </c>
      <c r="C2323" t="str">
        <f>RT_gsm[[#This Row],[model_rxn]]&amp;"_"&amp;RT_gsm[[#This Row],[Column2]]</f>
        <v>NMNt_c_x_REV</v>
      </c>
      <c r="D2323" t="str">
        <f>_xlfn.XLOOKUP(RT_gsm[[#This Row],[Column3]],SC_enz[name_dir],SC_enz[name_dir],"")</f>
        <v>NMNt_c_x_REV</v>
      </c>
      <c r="E2323" t="str">
        <f>_xlfn.XLOOKUP(RT_gsm[[#This Row],[model_rxn]],sc_gsm[model_rxn],sc_gsm[model_rxn],"")</f>
        <v>NMNt_c_x</v>
      </c>
      <c r="F2323" s="3" t="str">
        <f>_xlfn.XLOOKUP(RT_gsm[[#This Row],[Column3]],sc_gsm[Column3],sc_gsm[Column3],"")</f>
        <v>NMNt_c_x_REV</v>
      </c>
      <c r="G2323" s="3" t="str" cm="1">
        <f t="array" ref="G2323">RT_gsm[[#This Row],[model_rxn]]&amp;",r,"&amp;_xlfn.SWITCH(RT_gsm[[#This Row],[Column2]],"REV","lower_bound:-","FWD","upper_bound:")&amp;"1000"</f>
        <v>NMNt_c_x,r,lower_bound:-1000</v>
      </c>
      <c r="H2323" s="3" t="str">
        <f>_xlfn.XLOOKUP(RT_gsm[[#This Row],[rxn in SC GSM]],sc_gsm[model_rxn],sc_gsm[yeast8.3.4 equation],"")</f>
        <v>NMN[c] &lt;=&gt; NMN[n]</v>
      </c>
      <c r="I2323" s="3" t="b">
        <f>_xlfn.XLOOKUP(RT_gsm[[#This Row],[rxn in SC GSM]],sc_gsm[model_rxn],sc_gsm[Column12],"")</f>
        <v>1</v>
      </c>
      <c r="J2323" s="3">
        <f>IF(RT_gsm[[#This Row],[Column2]]="REV",FIND("&lt;=&gt;",RT_gsm[[#This Row],[Column8]]),"")</f>
        <v>8</v>
      </c>
    </row>
    <row r="2324" spans="1:10" hidden="1" x14ac:dyDescent="0.2">
      <c r="A2324" t="s">
        <v>2732</v>
      </c>
      <c r="B2324" t="s">
        <v>3902</v>
      </c>
      <c r="C2324" t="str">
        <f>RT_gsm[[#This Row],[model_rxn]]&amp;"_"&amp;RT_gsm[[#This Row],[Column2]]</f>
        <v>NMNt_c_x_FWD</v>
      </c>
      <c r="D2324" t="str">
        <f>_xlfn.XLOOKUP(RT_gsm[[#This Row],[Column3]],SC_enz[name_dir],SC_enz[name_dir],"")</f>
        <v>NMNt_c_x_FWD</v>
      </c>
      <c r="E2324" t="str">
        <f>_xlfn.XLOOKUP(RT_gsm[[#This Row],[model_rxn]],sc_gsm[model_rxn],sc_gsm[model_rxn],"")</f>
        <v>NMNt_c_x</v>
      </c>
      <c r="F2324" s="3" t="str">
        <f>_xlfn.XLOOKUP(RT_gsm[[#This Row],[Column3]],sc_gsm[Column3],sc_gsm[Column3],"")</f>
        <v>NMNt_c_x_FWD</v>
      </c>
      <c r="G2324" s="3" t="str" cm="1">
        <f t="array" ref="G2324">RT_gsm[[#This Row],[model_rxn]]&amp;",r,"&amp;_xlfn.SWITCH(RT_gsm[[#This Row],[Column2]],"REV","lower_bound:-","FWD","upper_bound:")&amp;"1000"</f>
        <v>NMNt_c_x,r,upper_bound:1000</v>
      </c>
      <c r="H2324" s="3" t="str">
        <f>_xlfn.XLOOKUP(RT_gsm[[#This Row],[rxn in SC GSM]],sc_gsm[model_rxn],sc_gsm[yeast8.3.4 equation],"")</f>
        <v>NMN[c] &lt;=&gt; NMN[n]</v>
      </c>
      <c r="I2324" s="3" t="b">
        <f>_xlfn.XLOOKUP(RT_gsm[[#This Row],[rxn in SC GSM]],sc_gsm[model_rxn],sc_gsm[Column12],"")</f>
        <v>1</v>
      </c>
      <c r="J2324" s="3" t="str">
        <f>IF(RT_gsm[[#This Row],[Column2]]="REV",FIND("&lt;=&gt;",RT_gsm[[#This Row],[Column8]]),"")</f>
        <v/>
      </c>
    </row>
    <row r="2325" spans="1:10" hidden="1" x14ac:dyDescent="0.2">
      <c r="A2325" t="s">
        <v>1345</v>
      </c>
      <c r="B2325" t="s">
        <v>3902</v>
      </c>
      <c r="C2325" t="str">
        <f>RT_gsm[[#This Row],[model_rxn]]&amp;"_"&amp;RT_gsm[[#This Row],[Column2]]</f>
        <v>NNAM_c_FWD</v>
      </c>
      <c r="D2325" t="str">
        <f>_xlfn.XLOOKUP(RT_gsm[[#This Row],[Column3]],SC_enz[name_dir],SC_enz[name_dir],"")</f>
        <v>NNAM_c_FWD</v>
      </c>
      <c r="E2325" t="str">
        <f>_xlfn.XLOOKUP(RT_gsm[[#This Row],[model_rxn]],sc_gsm[model_rxn],sc_gsm[model_rxn],"")</f>
        <v>NNAM_c</v>
      </c>
      <c r="F2325" s="3" t="str">
        <f>_xlfn.XLOOKUP(RT_gsm[[#This Row],[Column3]],sc_gsm[Column3],sc_gsm[Column3],"")</f>
        <v>NNAM_c_FWD</v>
      </c>
      <c r="G2325" s="3" t="str" cm="1">
        <f t="array" ref="G2325">RT_gsm[[#This Row],[model_rxn]]&amp;",r,"&amp;_xlfn.SWITCH(RT_gsm[[#This Row],[Column2]],"REV","lower_bound:-","FWD","upper_bound:")&amp;"1000"</f>
        <v>NNAM_c,r,upper_bound:1000</v>
      </c>
      <c r="H2325" s="3" t="str">
        <f>_xlfn.XLOOKUP(RT_gsm[[#This Row],[rxn in SC GSM]],sc_gsm[model_rxn],sc_gsm[yeast8.3.4 equation],"")</f>
        <v>H2O[c] + nicotinamide[c] =&gt; ammonium[c] + nicotinate[c]</v>
      </c>
      <c r="I2325" s="3" t="b">
        <f>_xlfn.XLOOKUP(RT_gsm[[#This Row],[rxn in SC GSM]],sc_gsm[model_rxn],sc_gsm[Column12],"")</f>
        <v>1</v>
      </c>
      <c r="J2325" s="3" t="str">
        <f>IF(RT_gsm[[#This Row],[Column2]]="REV",FIND("&lt;=&gt;",RT_gsm[[#This Row],[Column8]]),"")</f>
        <v/>
      </c>
    </row>
    <row r="2326" spans="1:10" hidden="1" x14ac:dyDescent="0.2">
      <c r="A2326" t="s">
        <v>1358</v>
      </c>
      <c r="B2326" t="s">
        <v>3902</v>
      </c>
      <c r="C2326" t="str">
        <f>RT_gsm[[#This Row],[model_rxn]]&amp;"_"&amp;RT_gsm[[#This Row],[Column2]]</f>
        <v>NNATi_c_FWD</v>
      </c>
      <c r="D2326" t="str">
        <f>_xlfn.XLOOKUP(RT_gsm[[#This Row],[Column3]],SC_enz[name_dir],SC_enz[name_dir],"")</f>
        <v>NNATi_c_FWD</v>
      </c>
      <c r="E2326" t="str">
        <f>_xlfn.XLOOKUP(RT_gsm[[#This Row],[model_rxn]],sc_gsm[model_rxn],sc_gsm[model_rxn],"")</f>
        <v>NNATi_c</v>
      </c>
      <c r="F2326" s="3" t="str">
        <f>_xlfn.XLOOKUP(RT_gsm[[#This Row],[Column3]],sc_gsm[Column3],sc_gsm[Column3],"")</f>
        <v>NNATi_c_FWD</v>
      </c>
      <c r="G2326" s="3" t="str" cm="1">
        <f t="array" ref="G2326">RT_gsm[[#This Row],[model_rxn]]&amp;",r,"&amp;_xlfn.SWITCH(RT_gsm[[#This Row],[Column2]],"REV","lower_bound:-","FWD","upper_bound:")&amp;"1000"</f>
        <v>NNATi_c,r,upper_bound:1000</v>
      </c>
      <c r="H2326" s="3" t="str">
        <f>_xlfn.XLOOKUP(RT_gsm[[#This Row],[rxn in SC GSM]],sc_gsm[model_rxn],sc_gsm[yeast8.3.4 equation],"")</f>
        <v>ATP[c] + H+[c] + nicotinic acid D-ribonucleotide[c] =&gt; deamido-NAD(+)[c] + diphosphate[c]</v>
      </c>
      <c r="I2326" s="3" t="b">
        <f>_xlfn.XLOOKUP(RT_gsm[[#This Row],[rxn in SC GSM]],sc_gsm[model_rxn],sc_gsm[Column12],"")</f>
        <v>1</v>
      </c>
      <c r="J2326" s="3" t="str">
        <f>IF(RT_gsm[[#This Row],[Column2]]="REV",FIND("&lt;=&gt;",RT_gsm[[#This Row],[Column8]]),"")</f>
        <v/>
      </c>
    </row>
    <row r="2327" spans="1:10" hidden="1" x14ac:dyDescent="0.2">
      <c r="A2327" t="s">
        <v>1359</v>
      </c>
      <c r="B2327" t="s">
        <v>3902</v>
      </c>
      <c r="C2327" t="str">
        <f>RT_gsm[[#This Row],[model_rxn]]&amp;"_"&amp;RT_gsm[[#This Row],[Column2]]</f>
        <v>NNDPR_c_FWD</v>
      </c>
      <c r="D2327" t="str">
        <f>_xlfn.XLOOKUP(RT_gsm[[#This Row],[Column3]],SC_enz[name_dir],SC_enz[name_dir],"")</f>
        <v>NNDPR_c_FWD</v>
      </c>
      <c r="E2327" t="str">
        <f>_xlfn.XLOOKUP(RT_gsm[[#This Row],[model_rxn]],sc_gsm[model_rxn],sc_gsm[model_rxn],"")</f>
        <v>NNDPR_c</v>
      </c>
      <c r="F2327" s="3" t="str">
        <f>_xlfn.XLOOKUP(RT_gsm[[#This Row],[Column3]],sc_gsm[Column3],sc_gsm[Column3],"")</f>
        <v>NNDPR_c_FWD</v>
      </c>
      <c r="G2327" s="3" t="str" cm="1">
        <f t="array" ref="G2327">RT_gsm[[#This Row],[model_rxn]]&amp;",r,"&amp;_xlfn.SWITCH(RT_gsm[[#This Row],[Column2]],"REV","lower_bound:-","FWD","upper_bound:")&amp;"1000"</f>
        <v>NNDPR_c,r,upper_bound:1000</v>
      </c>
      <c r="H2327" s="3" t="str">
        <f>_xlfn.XLOOKUP(RT_gsm[[#This Row],[rxn in SC GSM]],sc_gsm[model_rxn],sc_gsm[yeast8.3.4 equation],"")</f>
        <v>2 H+[c] + PRPP[c] + quinolinate[c] =&gt; carbon dioxide[c] + diphosphate[c] + nicotinic acid D-ribonucleotide[c]</v>
      </c>
      <c r="I2327" s="3" t="b">
        <f>_xlfn.XLOOKUP(RT_gsm[[#This Row],[rxn in SC GSM]],sc_gsm[model_rxn],sc_gsm[Column12],"")</f>
        <v>1</v>
      </c>
      <c r="J2327" s="3" t="str">
        <f>IF(RT_gsm[[#This Row],[Column2]]="REV",FIND("&lt;=&gt;",RT_gsm[[#This Row],[Column8]]),"")</f>
        <v/>
      </c>
    </row>
    <row r="2328" spans="1:10" hidden="1" x14ac:dyDescent="0.2">
      <c r="A2328" t="s">
        <v>1363</v>
      </c>
      <c r="B2328" t="s">
        <v>3902</v>
      </c>
      <c r="C2328" t="str">
        <f>RT_gsm[[#This Row],[model_rxn]]&amp;"_"&amp;RT_gsm[[#This Row],[Column2]]</f>
        <v>NNDPR_m_FWD</v>
      </c>
      <c r="D2328" t="str">
        <f>_xlfn.XLOOKUP(RT_gsm[[#This Row],[Column3]],SC_enz[name_dir],SC_enz[name_dir],"")</f>
        <v>NNDPR_m_FWD</v>
      </c>
      <c r="E2328" t="str">
        <f>_xlfn.XLOOKUP(RT_gsm[[#This Row],[model_rxn]],sc_gsm[model_rxn],sc_gsm[model_rxn],"")</f>
        <v>NNDPR_m</v>
      </c>
      <c r="F2328" s="3" t="str">
        <f>_xlfn.XLOOKUP(RT_gsm[[#This Row],[Column3]],sc_gsm[Column3],sc_gsm[Column3],"")</f>
        <v>NNDPR_m_FWD</v>
      </c>
      <c r="G2328" s="3" t="str" cm="1">
        <f t="array" ref="G2328">RT_gsm[[#This Row],[model_rxn]]&amp;",r,"&amp;_xlfn.SWITCH(RT_gsm[[#This Row],[Column2]],"REV","lower_bound:-","FWD","upper_bound:")&amp;"1000"</f>
        <v>NNDPR_m,r,upper_bound:1000</v>
      </c>
      <c r="H2328" s="3" t="str">
        <f>_xlfn.XLOOKUP(RT_gsm[[#This Row],[rxn in SC GSM]],sc_gsm[model_rxn],sc_gsm[yeast8.3.4 equation],"")</f>
        <v>2 H+[c] + PRPP[c] + quinolinate[c] =&gt; carbon dioxide[c] + diphosphate[c] + nicotinic acid D-ribonucleotide[c]</v>
      </c>
      <c r="I2328" s="3" t="b">
        <f>_xlfn.XLOOKUP(RT_gsm[[#This Row],[rxn in SC GSM]],sc_gsm[model_rxn],sc_gsm[Column12],"")</f>
        <v>1</v>
      </c>
      <c r="J2328" s="3" t="str">
        <f>IF(RT_gsm[[#This Row],[Column2]]="REV",FIND("&lt;=&gt;",RT_gsm[[#This Row],[Column8]]),"")</f>
        <v/>
      </c>
    </row>
    <row r="2329" spans="1:10" hidden="1" x14ac:dyDescent="0.2">
      <c r="A2329" t="s">
        <v>1348</v>
      </c>
      <c r="B2329" t="s">
        <v>3902</v>
      </c>
      <c r="C2329" t="str">
        <f>RT_gsm[[#This Row],[model_rxn]]&amp;"_"&amp;RT_gsm[[#This Row],[Column2]]</f>
        <v>NNMT_c_FWD</v>
      </c>
      <c r="D2329" t="str">
        <f>_xlfn.XLOOKUP(RT_gsm[[#This Row],[Column3]],SC_enz[name_dir],SC_enz[name_dir],"")</f>
        <v>NNMT_c_FWD</v>
      </c>
      <c r="E2329" t="str">
        <f>_xlfn.XLOOKUP(RT_gsm[[#This Row],[model_rxn]],sc_gsm[model_rxn],sc_gsm[model_rxn],"")</f>
        <v>NNMT_c</v>
      </c>
      <c r="F2329" s="3" t="str">
        <f>_xlfn.XLOOKUP(RT_gsm[[#This Row],[Column3]],sc_gsm[Column3],sc_gsm[Column3],"")</f>
        <v>NNMT_c_FWD</v>
      </c>
      <c r="G2329" s="3" t="str" cm="1">
        <f t="array" ref="G2329">RT_gsm[[#This Row],[model_rxn]]&amp;",r,"&amp;_xlfn.SWITCH(RT_gsm[[#This Row],[Column2]],"REV","lower_bound:-","FWD","upper_bound:")&amp;"1000"</f>
        <v>NNMT_c,r,upper_bound:1000</v>
      </c>
      <c r="H2329" s="3" t="str">
        <f>_xlfn.XLOOKUP(RT_gsm[[#This Row],[rxn in SC GSM]],sc_gsm[model_rxn],sc_gsm[yeast8.3.4 equation],"")</f>
        <v>nicotinamide[c] + S-adenosyl-L-methionine[c] =&gt; 1-methylnicotinamide[c] + S-adenosyl-L-homocysteine[c]</v>
      </c>
      <c r="I2329" s="3" t="b">
        <f>_xlfn.XLOOKUP(RT_gsm[[#This Row],[rxn in SC GSM]],sc_gsm[model_rxn],sc_gsm[Column12],"")</f>
        <v>1</v>
      </c>
      <c r="J2329" s="3" t="str">
        <f>IF(RT_gsm[[#This Row],[Column2]]="REV",FIND("&lt;=&gt;",RT_gsm[[#This Row],[Column8]]),"")</f>
        <v/>
      </c>
    </row>
    <row r="2330" spans="1:10" hidden="1" x14ac:dyDescent="0.2">
      <c r="A2330" t="s">
        <v>6078</v>
      </c>
      <c r="B2330" t="s">
        <v>3903</v>
      </c>
      <c r="C2330" t="str">
        <f>RT_gsm[[#This Row],[model_rxn]]&amp;"_"&amp;RT_gsm[[#This Row],[Column2]]</f>
        <v>NO3t_c_e_REV</v>
      </c>
      <c r="D2330" t="str">
        <f>_xlfn.XLOOKUP(RT_gsm[[#This Row],[Column3]],SC_enz[name_dir],SC_enz[name_dir],"")</f>
        <v/>
      </c>
      <c r="E2330" t="str">
        <f>_xlfn.XLOOKUP(RT_gsm[[#This Row],[model_rxn]],sc_gsm[model_rxn],sc_gsm[model_rxn],"")</f>
        <v/>
      </c>
      <c r="F2330" s="3" t="str">
        <f>_xlfn.XLOOKUP(RT_gsm[[#This Row],[Column3]],sc_gsm[Column3],sc_gsm[Column3],"")</f>
        <v/>
      </c>
      <c r="G2330" s="3" t="str" cm="1">
        <f t="array" ref="G2330">RT_gsm[[#This Row],[model_rxn]]&amp;",r,"&amp;_xlfn.SWITCH(RT_gsm[[#This Row],[Column2]],"REV","lower_bound:-","FWD","upper_bound:")&amp;"1000"</f>
        <v>NO3t_c_e,r,lower_bound:-1000</v>
      </c>
      <c r="H2330" s="3" t="str">
        <f>_xlfn.XLOOKUP(RT_gsm[[#This Row],[rxn in SC GSM]],sc_gsm[model_rxn],sc_gsm[yeast8.3.4 equation],"")</f>
        <v/>
      </c>
      <c r="I2330" s="3" t="str">
        <f>_xlfn.XLOOKUP(RT_gsm[[#This Row],[rxn in SC GSM]],sc_gsm[model_rxn],sc_gsm[Column12],"")</f>
        <v/>
      </c>
      <c r="J2330" s="3" t="e">
        <f>IF(RT_gsm[[#This Row],[Column2]]="REV",FIND("&lt;=&gt;",RT_gsm[[#This Row],[Column8]]),"")</f>
        <v>#VALUE!</v>
      </c>
    </row>
    <row r="2331" spans="1:10" hidden="1" x14ac:dyDescent="0.2">
      <c r="A2331" t="s">
        <v>6078</v>
      </c>
      <c r="B2331" t="s">
        <v>3902</v>
      </c>
      <c r="C2331" t="str">
        <f>RT_gsm[[#This Row],[model_rxn]]&amp;"_"&amp;RT_gsm[[#This Row],[Column2]]</f>
        <v>NO3t_c_e_FWD</v>
      </c>
      <c r="D2331" t="str">
        <f>_xlfn.XLOOKUP(RT_gsm[[#This Row],[Column3]],SC_enz[name_dir],SC_enz[name_dir],"")</f>
        <v/>
      </c>
      <c r="E2331" t="str">
        <f>_xlfn.XLOOKUP(RT_gsm[[#This Row],[model_rxn]],sc_gsm[model_rxn],sc_gsm[model_rxn],"")</f>
        <v/>
      </c>
      <c r="F2331" s="3" t="str">
        <f>_xlfn.XLOOKUP(RT_gsm[[#This Row],[Column3]],sc_gsm[Column3],sc_gsm[Column3],"")</f>
        <v/>
      </c>
      <c r="G2331" s="3" t="str" cm="1">
        <f t="array" ref="G2331">RT_gsm[[#This Row],[model_rxn]]&amp;",r,"&amp;_xlfn.SWITCH(RT_gsm[[#This Row],[Column2]],"REV","lower_bound:-","FWD","upper_bound:")&amp;"1000"</f>
        <v>NO3t_c_e,r,upper_bound:1000</v>
      </c>
      <c r="H2331" s="3" t="str">
        <f>_xlfn.XLOOKUP(RT_gsm[[#This Row],[rxn in SC GSM]],sc_gsm[model_rxn],sc_gsm[yeast8.3.4 equation],"")</f>
        <v/>
      </c>
      <c r="I2331" s="3" t="str">
        <f>_xlfn.XLOOKUP(RT_gsm[[#This Row],[rxn in SC GSM]],sc_gsm[model_rxn],sc_gsm[Column12],"")</f>
        <v/>
      </c>
      <c r="J2331" s="3" t="str">
        <f>IF(RT_gsm[[#This Row],[Column2]]="REV",FIND("&lt;=&gt;",RT_gsm[[#This Row],[Column8]]),"")</f>
        <v/>
      </c>
    </row>
    <row r="2332" spans="1:10" hidden="1" x14ac:dyDescent="0.2">
      <c r="A2332" t="s">
        <v>6081</v>
      </c>
      <c r="B2332" t="s">
        <v>3902</v>
      </c>
      <c r="C2332" t="str">
        <f>RT_gsm[[#This Row],[model_rxn]]&amp;"_"&amp;RT_gsm[[#This Row],[Column2]]</f>
        <v>NOX_c_FWD</v>
      </c>
      <c r="D2332" t="str">
        <f>_xlfn.XLOOKUP(RT_gsm[[#This Row],[Column3]],SC_enz[name_dir],SC_enz[name_dir],"")</f>
        <v/>
      </c>
      <c r="E2332" t="str">
        <f>_xlfn.XLOOKUP(RT_gsm[[#This Row],[model_rxn]],sc_gsm[model_rxn],sc_gsm[model_rxn],"")</f>
        <v/>
      </c>
      <c r="F2332" s="3" t="str">
        <f>_xlfn.XLOOKUP(RT_gsm[[#This Row],[Column3]],sc_gsm[Column3],sc_gsm[Column3],"")</f>
        <v/>
      </c>
      <c r="G2332" s="3" t="str" cm="1">
        <f t="array" ref="G2332">RT_gsm[[#This Row],[model_rxn]]&amp;",r,"&amp;_xlfn.SWITCH(RT_gsm[[#This Row],[Column2]],"REV","lower_bound:-","FWD","upper_bound:")&amp;"1000"</f>
        <v>NOX_c,r,upper_bound:1000</v>
      </c>
      <c r="H2332" s="3" t="str">
        <f>_xlfn.XLOOKUP(RT_gsm[[#This Row],[rxn in SC GSM]],sc_gsm[model_rxn],sc_gsm[yeast8.3.4 equation],"")</f>
        <v/>
      </c>
      <c r="I2332" s="3" t="str">
        <f>_xlfn.XLOOKUP(RT_gsm[[#This Row],[rxn in SC GSM]],sc_gsm[model_rxn],sc_gsm[Column12],"")</f>
        <v/>
      </c>
      <c r="J2332" s="3" t="str">
        <f>IF(RT_gsm[[#This Row],[Column2]]="REV",FIND("&lt;=&gt;",RT_gsm[[#This Row],[Column8]]),"")</f>
        <v/>
      </c>
    </row>
    <row r="2333" spans="1:10" hidden="1" x14ac:dyDescent="0.2">
      <c r="A2333" t="s">
        <v>2475</v>
      </c>
      <c r="B2333" t="s">
        <v>3902</v>
      </c>
      <c r="C2333" t="str">
        <f>RT_gsm[[#This Row],[model_rxn]]&amp;"_"&amp;RT_gsm[[#This Row],[Column2]]</f>
        <v>NTD10pp_c_FWD</v>
      </c>
      <c r="D2333" t="str">
        <f>_xlfn.XLOOKUP(RT_gsm[[#This Row],[Column3]],SC_enz[name_dir],SC_enz[name_dir],"")</f>
        <v>NTD10pp_c_FWD</v>
      </c>
      <c r="E2333" t="str">
        <f>_xlfn.XLOOKUP(RT_gsm[[#This Row],[model_rxn]],sc_gsm[model_rxn],sc_gsm[model_rxn],"")</f>
        <v>NTD10pp_c</v>
      </c>
      <c r="F2333" s="3" t="str">
        <f>_xlfn.XLOOKUP(RT_gsm[[#This Row],[Column3]],sc_gsm[Column3],sc_gsm[Column3],"")</f>
        <v>NTD10pp_c_FWD</v>
      </c>
      <c r="G2333" s="3" t="str" cm="1">
        <f t="array" ref="G2333">RT_gsm[[#This Row],[model_rxn]]&amp;",r,"&amp;_xlfn.SWITCH(RT_gsm[[#This Row],[Column2]],"REV","lower_bound:-","FWD","upper_bound:")&amp;"1000"</f>
        <v>NTD10pp_c,r,upper_bound:1000</v>
      </c>
      <c r="H2333" s="3" t="str">
        <f>_xlfn.XLOOKUP(RT_gsm[[#This Row],[rxn in SC GSM]],sc_gsm[model_rxn],sc_gsm[yeast8.3.4 equation],"")</f>
        <v>H2O[c] + xanthosine-5-phosphate[c] =&gt; phosphate[c] + xanthosine[c]</v>
      </c>
      <c r="I2333" s="3" t="b">
        <f>_xlfn.XLOOKUP(RT_gsm[[#This Row],[rxn in SC GSM]],sc_gsm[model_rxn],sc_gsm[Column12],"")</f>
        <v>1</v>
      </c>
      <c r="J2333" s="3" t="str">
        <f>IF(RT_gsm[[#This Row],[Column2]]="REV",FIND("&lt;=&gt;",RT_gsm[[#This Row],[Column8]]),"")</f>
        <v/>
      </c>
    </row>
    <row r="2334" spans="1:10" hidden="1" x14ac:dyDescent="0.2">
      <c r="A2334" t="s">
        <v>2474</v>
      </c>
      <c r="B2334" t="s">
        <v>3902</v>
      </c>
      <c r="C2334" t="str">
        <f>RT_gsm[[#This Row],[model_rxn]]&amp;"_"&amp;RT_gsm[[#This Row],[Column2]]</f>
        <v>NTD1pp_c_FWD</v>
      </c>
      <c r="D2334" t="str">
        <f>_xlfn.XLOOKUP(RT_gsm[[#This Row],[Column3]],SC_enz[name_dir],SC_enz[name_dir],"")</f>
        <v>NTD1pp_c_FWD</v>
      </c>
      <c r="E2334" t="str">
        <f>_xlfn.XLOOKUP(RT_gsm[[#This Row],[model_rxn]],sc_gsm[model_rxn],sc_gsm[model_rxn],"")</f>
        <v>NTD1pp_c</v>
      </c>
      <c r="F2334" s="3" t="str">
        <f>_xlfn.XLOOKUP(RT_gsm[[#This Row],[Column3]],sc_gsm[Column3],sc_gsm[Column3],"")</f>
        <v>NTD1pp_c_FWD</v>
      </c>
      <c r="G2334" s="3" t="str" cm="1">
        <f t="array" ref="G2334">RT_gsm[[#This Row],[model_rxn]]&amp;",r,"&amp;_xlfn.SWITCH(RT_gsm[[#This Row],[Column2]],"REV","lower_bound:-","FWD","upper_bound:")&amp;"1000"</f>
        <v>NTD1pp_c,r,upper_bound:1000</v>
      </c>
      <c r="H2334" s="3" t="str">
        <f>_xlfn.XLOOKUP(RT_gsm[[#This Row],[rxn in SC GSM]],sc_gsm[model_rxn],sc_gsm[yeast8.3.4 equation],"")</f>
        <v>dUMP[c] + H2O[c] =&gt; 2'-deoxyuridine[c] + phosphate[c]</v>
      </c>
      <c r="I2334" s="3" t="b">
        <f>_xlfn.XLOOKUP(RT_gsm[[#This Row],[rxn in SC GSM]],sc_gsm[model_rxn],sc_gsm[Column12],"")</f>
        <v>1</v>
      </c>
      <c r="J2334" s="3" t="str">
        <f>IF(RT_gsm[[#This Row],[Column2]]="REV",FIND("&lt;=&gt;",RT_gsm[[#This Row],[Column8]]),"")</f>
        <v/>
      </c>
    </row>
    <row r="2335" spans="1:10" hidden="1" x14ac:dyDescent="0.2">
      <c r="A2335" t="s">
        <v>163</v>
      </c>
      <c r="B2335" t="s">
        <v>3902</v>
      </c>
      <c r="C2335" t="str">
        <f>RT_gsm[[#This Row],[model_rxn]]&amp;"_"&amp;RT_gsm[[#This Row],[Column2]]</f>
        <v>NTD2pp_c_FWD</v>
      </c>
      <c r="D2335" t="str">
        <f>_xlfn.XLOOKUP(RT_gsm[[#This Row],[Column3]],SC_enz[name_dir],SC_enz[name_dir],"")</f>
        <v>NTD2pp_c_FWD</v>
      </c>
      <c r="E2335" t="str">
        <f>_xlfn.XLOOKUP(RT_gsm[[#This Row],[model_rxn]],sc_gsm[model_rxn],sc_gsm[model_rxn],"")</f>
        <v>NTD2pp_c</v>
      </c>
      <c r="F2335" s="3" t="str">
        <f>_xlfn.XLOOKUP(RT_gsm[[#This Row],[Column3]],sc_gsm[Column3],sc_gsm[Column3],"")</f>
        <v>NTD2pp_c_FWD</v>
      </c>
      <c r="G2335" s="3" t="str" cm="1">
        <f t="array" ref="G2335">RT_gsm[[#This Row],[model_rxn]]&amp;",r,"&amp;_xlfn.SWITCH(RT_gsm[[#This Row],[Column2]],"REV","lower_bound:-","FWD","upper_bound:")&amp;"1000"</f>
        <v>NTD2pp_c,r,upper_bound:1000</v>
      </c>
      <c r="H2335" s="3" t="str">
        <f>_xlfn.XLOOKUP(RT_gsm[[#This Row],[rxn in SC GSM]],sc_gsm[model_rxn],sc_gsm[yeast8.3.4 equation],"")</f>
        <v>H2O[c] + UMP[c] =&gt; phosphate[c] + uridine[c]</v>
      </c>
      <c r="I2335" s="3" t="b">
        <f>_xlfn.XLOOKUP(RT_gsm[[#This Row],[rxn in SC GSM]],sc_gsm[model_rxn],sc_gsm[Column12],"")</f>
        <v>1</v>
      </c>
      <c r="J2335" s="3" t="str">
        <f>IF(RT_gsm[[#This Row],[Column2]]="REV",FIND("&lt;=&gt;",RT_gsm[[#This Row],[Column8]]),"")</f>
        <v/>
      </c>
    </row>
    <row r="2336" spans="1:10" hidden="1" x14ac:dyDescent="0.2">
      <c r="A2336" t="s">
        <v>2471</v>
      </c>
      <c r="B2336" t="s">
        <v>3902</v>
      </c>
      <c r="C2336" t="str">
        <f>RT_gsm[[#This Row],[model_rxn]]&amp;"_"&amp;RT_gsm[[#This Row],[Column2]]</f>
        <v>NTD3pp_c_FWD</v>
      </c>
      <c r="D2336" t="str">
        <f>_xlfn.XLOOKUP(RT_gsm[[#This Row],[Column3]],SC_enz[name_dir],SC_enz[name_dir],"")</f>
        <v>NTD3pp_c_FWD</v>
      </c>
      <c r="E2336" t="str">
        <f>_xlfn.XLOOKUP(RT_gsm[[#This Row],[model_rxn]],sc_gsm[model_rxn],sc_gsm[model_rxn],"")</f>
        <v>NTD3pp_c</v>
      </c>
      <c r="F2336" s="3" t="str">
        <f>_xlfn.XLOOKUP(RT_gsm[[#This Row],[Column3]],sc_gsm[Column3],sc_gsm[Column3],"")</f>
        <v>NTD3pp_c_FWD</v>
      </c>
      <c r="G2336" s="3" t="str" cm="1">
        <f t="array" ref="G2336">RT_gsm[[#This Row],[model_rxn]]&amp;",r,"&amp;_xlfn.SWITCH(RT_gsm[[#This Row],[Column2]],"REV","lower_bound:-","FWD","upper_bound:")&amp;"1000"</f>
        <v>NTD3pp_c,r,upper_bound:1000</v>
      </c>
      <c r="H2336" s="3" t="str">
        <f>_xlfn.XLOOKUP(RT_gsm[[#This Row],[rxn in SC GSM]],sc_gsm[model_rxn],sc_gsm[yeast8.3.4 equation],"")</f>
        <v>dCMP[c] + H2O[c] =&gt; deoxycytidine[c] + phosphate[c]</v>
      </c>
      <c r="I2336" s="3" t="b">
        <f>_xlfn.XLOOKUP(RT_gsm[[#This Row],[rxn in SC GSM]],sc_gsm[model_rxn],sc_gsm[Column12],"")</f>
        <v>1</v>
      </c>
      <c r="J2336" s="3" t="str">
        <f>IF(RT_gsm[[#This Row],[Column2]]="REV",FIND("&lt;=&gt;",RT_gsm[[#This Row],[Column8]]),"")</f>
        <v/>
      </c>
    </row>
    <row r="2337" spans="1:10" hidden="1" x14ac:dyDescent="0.2">
      <c r="A2337" t="s">
        <v>155</v>
      </c>
      <c r="B2337" t="s">
        <v>3902</v>
      </c>
      <c r="C2337" t="str">
        <f>RT_gsm[[#This Row],[model_rxn]]&amp;"_"&amp;RT_gsm[[#This Row],[Column2]]</f>
        <v>NTD4pp_c_FWD</v>
      </c>
      <c r="D2337" t="str">
        <f>_xlfn.XLOOKUP(RT_gsm[[#This Row],[Column3]],SC_enz[name_dir],SC_enz[name_dir],"")</f>
        <v>NTD4pp_c_FWD</v>
      </c>
      <c r="E2337" t="str">
        <f>_xlfn.XLOOKUP(RT_gsm[[#This Row],[model_rxn]],sc_gsm[model_rxn],sc_gsm[model_rxn],"")</f>
        <v>NTD4pp_c</v>
      </c>
      <c r="F2337" s="3" t="str">
        <f>_xlfn.XLOOKUP(RT_gsm[[#This Row],[Column3]],sc_gsm[Column3],sc_gsm[Column3],"")</f>
        <v>NTD4pp_c_FWD</v>
      </c>
      <c r="G2337" s="3" t="str" cm="1">
        <f t="array" ref="G2337">RT_gsm[[#This Row],[model_rxn]]&amp;",r,"&amp;_xlfn.SWITCH(RT_gsm[[#This Row],[Column2]],"REV","lower_bound:-","FWD","upper_bound:")&amp;"1000"</f>
        <v>NTD4pp_c,r,upper_bound:1000</v>
      </c>
      <c r="H2337" s="3" t="str">
        <f>_xlfn.XLOOKUP(RT_gsm[[#This Row],[rxn in SC GSM]],sc_gsm[model_rxn],sc_gsm[yeast8.3.4 equation],"")</f>
        <v>CMP[c] + H2O[c] =&gt; cytidine[c] + phosphate[c]</v>
      </c>
      <c r="I2337" s="3" t="b">
        <f>_xlfn.XLOOKUP(RT_gsm[[#This Row],[rxn in SC GSM]],sc_gsm[model_rxn],sc_gsm[Column12],"")</f>
        <v>1</v>
      </c>
      <c r="J2337" s="3" t="str">
        <f>IF(RT_gsm[[#This Row],[Column2]]="REV",FIND("&lt;=&gt;",RT_gsm[[#This Row],[Column8]]),"")</f>
        <v/>
      </c>
    </row>
    <row r="2338" spans="1:10" hidden="1" x14ac:dyDescent="0.2">
      <c r="A2338" t="s">
        <v>2473</v>
      </c>
      <c r="B2338" t="s">
        <v>3902</v>
      </c>
      <c r="C2338" t="str">
        <f>RT_gsm[[#This Row],[model_rxn]]&amp;"_"&amp;RT_gsm[[#This Row],[Column2]]</f>
        <v>NTD5_c_FWD</v>
      </c>
      <c r="D2338" t="str">
        <f>_xlfn.XLOOKUP(RT_gsm[[#This Row],[Column3]],SC_enz[name_dir],SC_enz[name_dir],"")</f>
        <v>NTD5_c_FWD</v>
      </c>
      <c r="E2338" t="str">
        <f>_xlfn.XLOOKUP(RT_gsm[[#This Row],[model_rxn]],sc_gsm[model_rxn],sc_gsm[model_rxn],"")</f>
        <v>NTD5_c</v>
      </c>
      <c r="F2338" s="3" t="str">
        <f>_xlfn.XLOOKUP(RT_gsm[[#This Row],[Column3]],sc_gsm[Column3],sc_gsm[Column3],"")</f>
        <v>NTD5_c_FWD</v>
      </c>
      <c r="G2338" s="3" t="str" cm="1">
        <f t="array" ref="G2338">RT_gsm[[#This Row],[model_rxn]]&amp;",r,"&amp;_xlfn.SWITCH(RT_gsm[[#This Row],[Column2]],"REV","lower_bound:-","FWD","upper_bound:")&amp;"1000"</f>
        <v>NTD5_c,r,upper_bound:1000</v>
      </c>
      <c r="H2338" s="3" t="str">
        <f>_xlfn.XLOOKUP(RT_gsm[[#This Row],[rxn in SC GSM]],sc_gsm[model_rxn],sc_gsm[yeast8.3.4 equation],"")</f>
        <v>dTMP[c] + H2O[c] =&gt; phosphate[c] + thymidine[c]</v>
      </c>
      <c r="I2338" s="3" t="b">
        <f>_xlfn.XLOOKUP(RT_gsm[[#This Row],[rxn in SC GSM]],sc_gsm[model_rxn],sc_gsm[Column12],"")</f>
        <v>1</v>
      </c>
      <c r="J2338" s="3" t="str">
        <f>IF(RT_gsm[[#This Row],[Column2]]="REV",FIND("&lt;=&gt;",RT_gsm[[#This Row],[Column8]]),"")</f>
        <v/>
      </c>
    </row>
    <row r="2339" spans="1:10" hidden="1" x14ac:dyDescent="0.2">
      <c r="A2339" t="s">
        <v>2470</v>
      </c>
      <c r="B2339" t="s">
        <v>3902</v>
      </c>
      <c r="C2339" t="str">
        <f>RT_gsm[[#This Row],[model_rxn]]&amp;"_"&amp;RT_gsm[[#This Row],[Column2]]</f>
        <v>NTD6pp_c_FWD</v>
      </c>
      <c r="D2339" t="str">
        <f>_xlfn.XLOOKUP(RT_gsm[[#This Row],[Column3]],SC_enz[name_dir],SC_enz[name_dir],"")</f>
        <v>NTD6pp_c_FWD</v>
      </c>
      <c r="E2339" t="str">
        <f>_xlfn.XLOOKUP(RT_gsm[[#This Row],[model_rxn]],sc_gsm[model_rxn],sc_gsm[model_rxn],"")</f>
        <v>NTD6pp_c</v>
      </c>
      <c r="F2339" s="3" t="str">
        <f>_xlfn.XLOOKUP(RT_gsm[[#This Row],[Column3]],sc_gsm[Column3],sc_gsm[Column3],"")</f>
        <v>NTD6pp_c_FWD</v>
      </c>
      <c r="G2339" s="3" t="str" cm="1">
        <f t="array" ref="G2339">RT_gsm[[#This Row],[model_rxn]]&amp;",r,"&amp;_xlfn.SWITCH(RT_gsm[[#This Row],[Column2]],"REV","lower_bound:-","FWD","upper_bound:")&amp;"1000"</f>
        <v>NTD6pp_c,r,upper_bound:1000</v>
      </c>
      <c r="H2339" s="3" t="str">
        <f>_xlfn.XLOOKUP(RT_gsm[[#This Row],[rxn in SC GSM]],sc_gsm[model_rxn],sc_gsm[yeast8.3.4 equation],"")</f>
        <v>dAMP[c] + H2O[c] =&gt; 2'-deoxyadenosine[c] + phosphate[c]</v>
      </c>
      <c r="I2339" s="3" t="b">
        <f>_xlfn.XLOOKUP(RT_gsm[[#This Row],[rxn in SC GSM]],sc_gsm[model_rxn],sc_gsm[Column12],"")</f>
        <v>1</v>
      </c>
      <c r="J2339" s="3" t="str">
        <f>IF(RT_gsm[[#This Row],[Column2]]="REV",FIND("&lt;=&gt;",RT_gsm[[#This Row],[Column8]]),"")</f>
        <v/>
      </c>
    </row>
    <row r="2340" spans="1:10" hidden="1" x14ac:dyDescent="0.2">
      <c r="A2340" t="s">
        <v>2469</v>
      </c>
      <c r="B2340" t="s">
        <v>3902</v>
      </c>
      <c r="C2340" t="str">
        <f>RT_gsm[[#This Row],[model_rxn]]&amp;"_"&amp;RT_gsm[[#This Row],[Column2]]</f>
        <v>NTD7pp_c_FWD</v>
      </c>
      <c r="D2340" t="str">
        <f>_xlfn.XLOOKUP(RT_gsm[[#This Row],[Column3]],SC_enz[name_dir],SC_enz[name_dir],"")</f>
        <v>NTD7pp_c_FWD</v>
      </c>
      <c r="E2340" t="str">
        <f>_xlfn.XLOOKUP(RT_gsm[[#This Row],[model_rxn]],sc_gsm[model_rxn],sc_gsm[model_rxn],"")</f>
        <v>NTD7pp_c</v>
      </c>
      <c r="F2340" s="3" t="str">
        <f>_xlfn.XLOOKUP(RT_gsm[[#This Row],[Column3]],sc_gsm[Column3],sc_gsm[Column3],"")</f>
        <v>NTD7pp_c_FWD</v>
      </c>
      <c r="G2340" s="3" t="str" cm="1">
        <f t="array" ref="G2340">RT_gsm[[#This Row],[model_rxn]]&amp;",r,"&amp;_xlfn.SWITCH(RT_gsm[[#This Row],[Column2]],"REV","lower_bound:-","FWD","upper_bound:")&amp;"1000"</f>
        <v>NTD7pp_c,r,upper_bound:1000</v>
      </c>
      <c r="H2340" s="3" t="str">
        <f>_xlfn.XLOOKUP(RT_gsm[[#This Row],[rxn in SC GSM]],sc_gsm[model_rxn],sc_gsm[yeast8.3.4 equation],"")</f>
        <v>AMP[c] + H2O[c] =&gt; adenosine[c] + phosphate[c]</v>
      </c>
      <c r="I2340" s="3" t="b">
        <f>_xlfn.XLOOKUP(RT_gsm[[#This Row],[rxn in SC GSM]],sc_gsm[model_rxn],sc_gsm[Column12],"")</f>
        <v>1</v>
      </c>
      <c r="J2340" s="3" t="str">
        <f>IF(RT_gsm[[#This Row],[Column2]]="REV",FIND("&lt;=&gt;",RT_gsm[[#This Row],[Column8]]),"")</f>
        <v/>
      </c>
    </row>
    <row r="2341" spans="1:10" hidden="1" x14ac:dyDescent="0.2">
      <c r="A2341" t="s">
        <v>2472</v>
      </c>
      <c r="B2341" t="s">
        <v>3902</v>
      </c>
      <c r="C2341" t="str">
        <f>RT_gsm[[#This Row],[model_rxn]]&amp;"_"&amp;RT_gsm[[#This Row],[Column2]]</f>
        <v>NTD8_c_FWD</v>
      </c>
      <c r="D2341" t="str">
        <f>_xlfn.XLOOKUP(RT_gsm[[#This Row],[Column3]],SC_enz[name_dir],SC_enz[name_dir],"")</f>
        <v>NTD8_c_FWD</v>
      </c>
      <c r="E2341" t="str">
        <f>_xlfn.XLOOKUP(RT_gsm[[#This Row],[model_rxn]],sc_gsm[model_rxn],sc_gsm[model_rxn],"")</f>
        <v>NTD8_c</v>
      </c>
      <c r="F2341" s="3" t="str">
        <f>_xlfn.XLOOKUP(RT_gsm[[#This Row],[Column3]],sc_gsm[Column3],sc_gsm[Column3],"")</f>
        <v>NTD8_c_FWD</v>
      </c>
      <c r="G2341" s="3" t="str" cm="1">
        <f t="array" ref="G2341">RT_gsm[[#This Row],[model_rxn]]&amp;",r,"&amp;_xlfn.SWITCH(RT_gsm[[#This Row],[Column2]],"REV","lower_bound:-","FWD","upper_bound:")&amp;"1000"</f>
        <v>NTD8_c,r,upper_bound:1000</v>
      </c>
      <c r="H2341" s="3" t="str">
        <f>_xlfn.XLOOKUP(RT_gsm[[#This Row],[rxn in SC GSM]],sc_gsm[model_rxn],sc_gsm[yeast8.3.4 equation],"")</f>
        <v>dGMP[c] + H2O[c] =&gt; 2'-deoxyguanosine[c] + phosphate[c]</v>
      </c>
      <c r="I2341" s="3" t="b">
        <f>_xlfn.XLOOKUP(RT_gsm[[#This Row],[rxn in SC GSM]],sc_gsm[model_rxn],sc_gsm[Column12],"")</f>
        <v>1</v>
      </c>
      <c r="J2341" s="3" t="str">
        <f>IF(RT_gsm[[#This Row],[Column2]]="REV",FIND("&lt;=&gt;",RT_gsm[[#This Row],[Column8]]),"")</f>
        <v/>
      </c>
    </row>
    <row r="2342" spans="1:10" hidden="1" x14ac:dyDescent="0.2">
      <c r="A2342" t="s">
        <v>1392</v>
      </c>
      <c r="B2342" t="s">
        <v>3902</v>
      </c>
      <c r="C2342" t="str">
        <f>RT_gsm[[#This Row],[model_rxn]]&amp;"_"&amp;RT_gsm[[#This Row],[Column2]]</f>
        <v>NTP10_c_FWD</v>
      </c>
      <c r="D2342" t="str">
        <f>_xlfn.XLOOKUP(RT_gsm[[#This Row],[Column3]],SC_enz[name_dir],SC_enz[name_dir],"")</f>
        <v>NTP10_c_FWD</v>
      </c>
      <c r="E2342" t="str">
        <f>_xlfn.XLOOKUP(RT_gsm[[#This Row],[model_rxn]],sc_gsm[model_rxn],sc_gsm[model_rxn],"")</f>
        <v>NTP10_c</v>
      </c>
      <c r="F2342" s="3" t="str">
        <f>_xlfn.XLOOKUP(RT_gsm[[#This Row],[Column3]],sc_gsm[Column3],sc_gsm[Column3],"")</f>
        <v>NTP10_c_FWD</v>
      </c>
      <c r="G2342" s="3" t="str" cm="1">
        <f t="array" ref="G2342">RT_gsm[[#This Row],[model_rxn]]&amp;",r,"&amp;_xlfn.SWITCH(RT_gsm[[#This Row],[Column2]],"REV","lower_bound:-","FWD","upper_bound:")&amp;"1000"</f>
        <v>NTP10_c,r,upper_bound:1000</v>
      </c>
      <c r="H2342" s="3" t="str">
        <f>_xlfn.XLOOKUP(RT_gsm[[#This Row],[rxn in SC GSM]],sc_gsm[model_rxn],sc_gsm[yeast8.3.4 equation],"")</f>
        <v>GTP[c] + H2O[c] =&gt; GDP[c] + H+[c] + phosphate[c]</v>
      </c>
      <c r="I2342" s="3" t="b">
        <f>_xlfn.XLOOKUP(RT_gsm[[#This Row],[rxn in SC GSM]],sc_gsm[model_rxn],sc_gsm[Column12],"")</f>
        <v>1</v>
      </c>
      <c r="J2342" s="3" t="str">
        <f>IF(RT_gsm[[#This Row],[Column2]]="REV",FIND("&lt;=&gt;",RT_gsm[[#This Row],[Column8]]),"")</f>
        <v/>
      </c>
    </row>
    <row r="2343" spans="1:10" hidden="1" x14ac:dyDescent="0.2">
      <c r="A2343" t="s">
        <v>1387</v>
      </c>
      <c r="B2343" t="s">
        <v>3902</v>
      </c>
      <c r="C2343" t="str">
        <f>RT_gsm[[#This Row],[model_rxn]]&amp;"_"&amp;RT_gsm[[#This Row],[Column2]]</f>
        <v>NTP3_c_FWD</v>
      </c>
      <c r="D2343" t="str">
        <f>_xlfn.XLOOKUP(RT_gsm[[#This Row],[Column3]],SC_enz[name_dir],SC_enz[name_dir],"")</f>
        <v>NTP3_c_FWD</v>
      </c>
      <c r="E2343" t="str">
        <f>_xlfn.XLOOKUP(RT_gsm[[#This Row],[model_rxn]],sc_gsm[model_rxn],sc_gsm[model_rxn],"")</f>
        <v>NTP3_c</v>
      </c>
      <c r="F2343" s="3" t="str">
        <f>_xlfn.XLOOKUP(RT_gsm[[#This Row],[Column3]],sc_gsm[Column3],sc_gsm[Column3],"")</f>
        <v>NTP3_c_FWD</v>
      </c>
      <c r="G2343" s="3" t="str" cm="1">
        <f t="array" ref="G2343">RT_gsm[[#This Row],[model_rxn]]&amp;",r,"&amp;_xlfn.SWITCH(RT_gsm[[#This Row],[Column2]],"REV","lower_bound:-","FWD","upper_bound:")&amp;"1000"</f>
        <v>NTP3_c,r,upper_bound:1000</v>
      </c>
      <c r="H2343" s="3" t="str">
        <f>_xlfn.XLOOKUP(RT_gsm[[#This Row],[rxn in SC GSM]],sc_gsm[model_rxn],sc_gsm[yeast8.3.4 equation],"")</f>
        <v>GTP[c] + H2O[c] =&gt; GDP[c] + H+[c] + phosphate[c]</v>
      </c>
      <c r="I2343" s="3" t="b">
        <f>_xlfn.XLOOKUP(RT_gsm[[#This Row],[rxn in SC GSM]],sc_gsm[model_rxn],sc_gsm[Column12],"")</f>
        <v>1</v>
      </c>
      <c r="J2343" s="3" t="str">
        <f>IF(RT_gsm[[#This Row],[Column2]]="REV",FIND("&lt;=&gt;",RT_gsm[[#This Row],[Column8]]),"")</f>
        <v/>
      </c>
    </row>
    <row r="2344" spans="1:10" hidden="1" x14ac:dyDescent="0.2">
      <c r="A2344" t="s">
        <v>2735</v>
      </c>
      <c r="B2344" t="s">
        <v>3902</v>
      </c>
      <c r="C2344" t="str">
        <f>RT_gsm[[#This Row],[model_rxn]]&amp;"_"&amp;RT_gsm[[#This Row],[Column2]]</f>
        <v>NTP4_c_FWD</v>
      </c>
      <c r="D2344" t="str">
        <f>_xlfn.XLOOKUP(RT_gsm[[#This Row],[Column3]],SC_enz[name_dir],SC_enz[name_dir],"")</f>
        <v>NTP4_c_FWD</v>
      </c>
      <c r="E2344" t="str">
        <f>_xlfn.XLOOKUP(RT_gsm[[#This Row],[model_rxn]],sc_gsm[model_rxn],sc_gsm[model_rxn],"")</f>
        <v>NTP4_c</v>
      </c>
      <c r="F2344" s="3" t="str">
        <f>_xlfn.XLOOKUP(RT_gsm[[#This Row],[Column3]],sc_gsm[Column3],sc_gsm[Column3],"")</f>
        <v>NTP4_c_FWD</v>
      </c>
      <c r="G2344" s="3" t="str" cm="1">
        <f t="array" ref="G2344">RT_gsm[[#This Row],[model_rxn]]&amp;",r,"&amp;_xlfn.SWITCH(RT_gsm[[#This Row],[Column2]],"REV","lower_bound:-","FWD","upper_bound:")&amp;"1000"</f>
        <v>NTP4_c,r,upper_bound:1000</v>
      </c>
      <c r="H2344" s="3" t="str">
        <f>_xlfn.XLOOKUP(RT_gsm[[#This Row],[rxn in SC GSM]],sc_gsm[model_rxn],sc_gsm[yeast8.3.4 equation],"")</f>
        <v>dGTP[c] + H2O[c] =&gt; dGDP[c] + H+[c] + phosphate[c]</v>
      </c>
      <c r="I2344" s="3" t="b">
        <f>_xlfn.XLOOKUP(RT_gsm[[#This Row],[rxn in SC GSM]],sc_gsm[model_rxn],sc_gsm[Column12],"")</f>
        <v>1</v>
      </c>
      <c r="J2344" s="3" t="str">
        <f>IF(RT_gsm[[#This Row],[Column2]]="REV",FIND("&lt;=&gt;",RT_gsm[[#This Row],[Column8]]),"")</f>
        <v/>
      </c>
    </row>
    <row r="2345" spans="1:10" hidden="1" x14ac:dyDescent="0.2">
      <c r="A2345" t="s">
        <v>1391</v>
      </c>
      <c r="B2345" t="s">
        <v>3902</v>
      </c>
      <c r="C2345" t="str">
        <f>RT_gsm[[#This Row],[model_rxn]]&amp;"_"&amp;RT_gsm[[#This Row],[Column2]]</f>
        <v>NTP5_c_FWD</v>
      </c>
      <c r="D2345" t="str">
        <f>_xlfn.XLOOKUP(RT_gsm[[#This Row],[Column3]],SC_enz[name_dir],SC_enz[name_dir],"")</f>
        <v>NTP5_c_FWD</v>
      </c>
      <c r="E2345" t="str">
        <f>_xlfn.XLOOKUP(RT_gsm[[#This Row],[model_rxn]],sc_gsm[model_rxn],sc_gsm[model_rxn],"")</f>
        <v>NTP5_c</v>
      </c>
      <c r="F2345" s="3" t="str">
        <f>_xlfn.XLOOKUP(RT_gsm[[#This Row],[Column3]],sc_gsm[Column3],sc_gsm[Column3],"")</f>
        <v>NTP5_c_FWD</v>
      </c>
      <c r="G2345" s="3" t="str" cm="1">
        <f t="array" ref="G2345">RT_gsm[[#This Row],[model_rxn]]&amp;",r,"&amp;_xlfn.SWITCH(RT_gsm[[#This Row],[Column2]],"REV","lower_bound:-","FWD","upper_bound:")&amp;"1000"</f>
        <v>NTP5_c,r,upper_bound:1000</v>
      </c>
      <c r="H2345" s="3" t="str">
        <f>_xlfn.XLOOKUP(RT_gsm[[#This Row],[rxn in SC GSM]],sc_gsm[model_rxn],sc_gsm[yeast8.3.4 equation],"")</f>
        <v>GTP[c] + H2O[c] =&gt; GDP[c] + H+[c] + phosphate[c]</v>
      </c>
      <c r="I2345" s="3" t="b">
        <f>_xlfn.XLOOKUP(RT_gsm[[#This Row],[rxn in SC GSM]],sc_gsm[model_rxn],sc_gsm[Column12],"")</f>
        <v>1</v>
      </c>
      <c r="J2345" s="3" t="str">
        <f>IF(RT_gsm[[#This Row],[Column2]]="REV",FIND("&lt;=&gt;",RT_gsm[[#This Row],[Column8]]),"")</f>
        <v/>
      </c>
    </row>
    <row r="2346" spans="1:10" hidden="1" x14ac:dyDescent="0.2">
      <c r="A2346" t="s">
        <v>1390</v>
      </c>
      <c r="B2346" t="s">
        <v>3902</v>
      </c>
      <c r="C2346" t="str">
        <f>RT_gsm[[#This Row],[model_rxn]]&amp;"_"&amp;RT_gsm[[#This Row],[Column2]]</f>
        <v>NTP7_c_FWD</v>
      </c>
      <c r="D2346" t="str">
        <f>_xlfn.XLOOKUP(RT_gsm[[#This Row],[Column3]],SC_enz[name_dir],SC_enz[name_dir],"")</f>
        <v>NTP7_c_FWD</v>
      </c>
      <c r="E2346" t="str">
        <f>_xlfn.XLOOKUP(RT_gsm[[#This Row],[model_rxn]],sc_gsm[model_rxn],sc_gsm[model_rxn],"")</f>
        <v>NTP7_c</v>
      </c>
      <c r="F2346" s="3" t="str">
        <f>_xlfn.XLOOKUP(RT_gsm[[#This Row],[Column3]],sc_gsm[Column3],sc_gsm[Column3],"")</f>
        <v>NTP7_c_FWD</v>
      </c>
      <c r="G2346" s="3" t="str" cm="1">
        <f t="array" ref="G2346">RT_gsm[[#This Row],[model_rxn]]&amp;",r,"&amp;_xlfn.SWITCH(RT_gsm[[#This Row],[Column2]],"REV","lower_bound:-","FWD","upper_bound:")&amp;"1000"</f>
        <v>NTP7_c,r,upper_bound:1000</v>
      </c>
      <c r="H2346" s="3" t="str">
        <f>_xlfn.XLOOKUP(RT_gsm[[#This Row],[rxn in SC GSM]],sc_gsm[model_rxn],sc_gsm[yeast8.3.4 equation],"")</f>
        <v>GTP[c] + H2O[c] =&gt; GDP[c] + H+[c] + phosphate[c]</v>
      </c>
      <c r="I2346" s="3" t="b">
        <f>_xlfn.XLOOKUP(RT_gsm[[#This Row],[rxn in SC GSM]],sc_gsm[model_rxn],sc_gsm[Column12],"")</f>
        <v>1</v>
      </c>
      <c r="J2346" s="3" t="str">
        <f>IF(RT_gsm[[#This Row],[Column2]]="REV",FIND("&lt;=&gt;",RT_gsm[[#This Row],[Column8]]),"")</f>
        <v/>
      </c>
    </row>
    <row r="2347" spans="1:10" hidden="1" x14ac:dyDescent="0.2">
      <c r="A2347" t="s">
        <v>2560</v>
      </c>
      <c r="B2347" t="s">
        <v>3902</v>
      </c>
      <c r="C2347" t="str">
        <f>RT_gsm[[#This Row],[model_rxn]]&amp;"_"&amp;RT_gsm[[#This Row],[Column2]]</f>
        <v>NTPDA2_c_FWD</v>
      </c>
      <c r="D2347" t="str">
        <f>_xlfn.XLOOKUP(RT_gsm[[#This Row],[Column3]],SC_enz[name_dir],SC_enz[name_dir],"")</f>
        <v>NTPDA2_c_FWD</v>
      </c>
      <c r="E2347" t="str">
        <f>_xlfn.XLOOKUP(RT_gsm[[#This Row],[model_rxn]],sc_gsm[model_rxn],sc_gsm[model_rxn],"")</f>
        <v>NTPDA2_c</v>
      </c>
      <c r="F2347" s="3" t="str">
        <f>_xlfn.XLOOKUP(RT_gsm[[#This Row],[Column3]],sc_gsm[Column3],sc_gsm[Column3],"")</f>
        <v>NTPDA2_c_FWD</v>
      </c>
      <c r="G2347" s="3" t="str" cm="1">
        <f t="array" ref="G2347">RT_gsm[[#This Row],[model_rxn]]&amp;",r,"&amp;_xlfn.SWITCH(RT_gsm[[#This Row],[Column2]],"REV","lower_bound:-","FWD","upper_bound:")&amp;"1000"</f>
        <v>NTPDA2_c,r,upper_bound:1000</v>
      </c>
      <c r="H2347" s="3" t="str">
        <f>_xlfn.XLOOKUP(RT_gsm[[#This Row],[rxn in SC GSM]],sc_gsm[model_rxn],sc_gsm[yeast8.3.4 equation],"")</f>
        <v>dATP[c] + H+[c] + H2O[c] =&gt; ammonium[c] + dITP[c]</v>
      </c>
      <c r="I2347" s="3" t="b">
        <f>_xlfn.XLOOKUP(RT_gsm[[#This Row],[rxn in SC GSM]],sc_gsm[model_rxn],sc_gsm[Column12],"")</f>
        <v>1</v>
      </c>
      <c r="J2347" s="3" t="str">
        <f>IF(RT_gsm[[#This Row],[Column2]]="REV",FIND("&lt;=&gt;",RT_gsm[[#This Row],[Column8]]),"")</f>
        <v/>
      </c>
    </row>
    <row r="2348" spans="1:10" hidden="1" x14ac:dyDescent="0.2">
      <c r="A2348" t="s">
        <v>2739</v>
      </c>
      <c r="B2348" t="s">
        <v>3903</v>
      </c>
      <c r="C2348" t="str">
        <f>RT_gsm[[#This Row],[model_rxn]]&amp;"_"&amp;RT_gsm[[#This Row],[Column2]]</f>
        <v>O2t_c_e_REV</v>
      </c>
      <c r="D2348" t="str">
        <f>_xlfn.XLOOKUP(RT_gsm[[#This Row],[Column3]],SC_enz[name_dir],SC_enz[name_dir],"")</f>
        <v>O2t_c_e_REV</v>
      </c>
      <c r="E2348" t="str">
        <f>_xlfn.XLOOKUP(RT_gsm[[#This Row],[model_rxn]],sc_gsm[model_rxn],sc_gsm[model_rxn],"")</f>
        <v>O2t_c_e</v>
      </c>
      <c r="F2348" s="3" t="str">
        <f>_xlfn.XLOOKUP(RT_gsm[[#This Row],[Column3]],sc_gsm[Column3],sc_gsm[Column3],"")</f>
        <v>O2t_c_e_REV</v>
      </c>
      <c r="G2348" s="3" t="str" cm="1">
        <f t="array" ref="G2348">RT_gsm[[#This Row],[model_rxn]]&amp;",r,"&amp;_xlfn.SWITCH(RT_gsm[[#This Row],[Column2]],"REV","lower_bound:-","FWD","upper_bound:")&amp;"1000"</f>
        <v>O2t_c_e,r,lower_bound:-1000</v>
      </c>
      <c r="H2348" s="3" t="str">
        <f>_xlfn.XLOOKUP(RT_gsm[[#This Row],[rxn in SC GSM]],sc_gsm[model_rxn],sc_gsm[yeast8.3.4 equation],"")</f>
        <v>oxygen[c] &lt;=&gt; oxygen[er]</v>
      </c>
      <c r="I2348" s="3" t="b">
        <f>_xlfn.XLOOKUP(RT_gsm[[#This Row],[rxn in SC GSM]],sc_gsm[model_rxn],sc_gsm[Column12],"")</f>
        <v>1</v>
      </c>
      <c r="J2348" s="3">
        <f>IF(RT_gsm[[#This Row],[Column2]]="REV",FIND("&lt;=&gt;",RT_gsm[[#This Row],[Column8]]),"")</f>
        <v>11</v>
      </c>
    </row>
    <row r="2349" spans="1:10" hidden="1" x14ac:dyDescent="0.2">
      <c r="A2349" t="s">
        <v>2739</v>
      </c>
      <c r="B2349" t="s">
        <v>3902</v>
      </c>
      <c r="C2349" t="str">
        <f>RT_gsm[[#This Row],[model_rxn]]&amp;"_"&amp;RT_gsm[[#This Row],[Column2]]</f>
        <v>O2t_c_e_FWD</v>
      </c>
      <c r="D2349" t="str">
        <f>_xlfn.XLOOKUP(RT_gsm[[#This Row],[Column3]],SC_enz[name_dir],SC_enz[name_dir],"")</f>
        <v>O2t_c_e_FWD</v>
      </c>
      <c r="E2349" t="str">
        <f>_xlfn.XLOOKUP(RT_gsm[[#This Row],[model_rxn]],sc_gsm[model_rxn],sc_gsm[model_rxn],"")</f>
        <v>O2t_c_e</v>
      </c>
      <c r="F2349" s="3" t="str">
        <f>_xlfn.XLOOKUP(RT_gsm[[#This Row],[Column3]],sc_gsm[Column3],sc_gsm[Column3],"")</f>
        <v>O2t_c_e_FWD</v>
      </c>
      <c r="G2349" s="3" t="str" cm="1">
        <f t="array" ref="G2349">RT_gsm[[#This Row],[model_rxn]]&amp;",r,"&amp;_xlfn.SWITCH(RT_gsm[[#This Row],[Column2]],"REV","lower_bound:-","FWD","upper_bound:")&amp;"1000"</f>
        <v>O2t_c_e,r,upper_bound:1000</v>
      </c>
      <c r="H2349" s="3" t="str">
        <f>_xlfn.XLOOKUP(RT_gsm[[#This Row],[rxn in SC GSM]],sc_gsm[model_rxn],sc_gsm[yeast8.3.4 equation],"")</f>
        <v>oxygen[c] &lt;=&gt; oxygen[er]</v>
      </c>
      <c r="I2349" s="3" t="b">
        <f>_xlfn.XLOOKUP(RT_gsm[[#This Row],[rxn in SC GSM]],sc_gsm[model_rxn],sc_gsm[Column12],"")</f>
        <v>1</v>
      </c>
      <c r="J2349" s="3" t="str">
        <f>IF(RT_gsm[[#This Row],[Column2]]="REV",FIND("&lt;=&gt;",RT_gsm[[#This Row],[Column8]]),"")</f>
        <v/>
      </c>
    </row>
    <row r="2350" spans="1:10" hidden="1" x14ac:dyDescent="0.2">
      <c r="A2350" t="s">
        <v>2738</v>
      </c>
      <c r="B2350" t="s">
        <v>3903</v>
      </c>
      <c r="C2350" t="str">
        <f>RT_gsm[[#This Row],[model_rxn]]&amp;"_"&amp;RT_gsm[[#This Row],[Column2]]</f>
        <v>O2t_c_m_REV</v>
      </c>
      <c r="D2350" t="str">
        <f>_xlfn.XLOOKUP(RT_gsm[[#This Row],[Column3]],SC_enz[name_dir],SC_enz[name_dir],"")</f>
        <v>O2t_c_m_REV</v>
      </c>
      <c r="E2350" t="str">
        <f>_xlfn.XLOOKUP(RT_gsm[[#This Row],[model_rxn]],sc_gsm[model_rxn],sc_gsm[model_rxn],"")</f>
        <v>O2t_c_m</v>
      </c>
      <c r="F2350" s="3" t="str">
        <f>_xlfn.XLOOKUP(RT_gsm[[#This Row],[Column3]],sc_gsm[Column3],sc_gsm[Column3],"")</f>
        <v>O2t_c_m_REV</v>
      </c>
      <c r="G2350" s="3" t="str" cm="1">
        <f t="array" ref="G2350">RT_gsm[[#This Row],[model_rxn]]&amp;",r,"&amp;_xlfn.SWITCH(RT_gsm[[#This Row],[Column2]],"REV","lower_bound:-","FWD","upper_bound:")&amp;"1000"</f>
        <v>O2t_c_m,r,lower_bound:-1000</v>
      </c>
      <c r="H2350" s="3" t="str">
        <f>_xlfn.XLOOKUP(RT_gsm[[#This Row],[rxn in SC GSM]],sc_gsm[model_rxn],sc_gsm[yeast8.3.4 equation],"")</f>
        <v>oxygen[c] &lt;=&gt; oxygen[er]</v>
      </c>
      <c r="I2350" s="3" t="b">
        <f>_xlfn.XLOOKUP(RT_gsm[[#This Row],[rxn in SC GSM]],sc_gsm[model_rxn],sc_gsm[Column12],"")</f>
        <v>1</v>
      </c>
      <c r="J2350" s="3">
        <f>IF(RT_gsm[[#This Row],[Column2]]="REV",FIND("&lt;=&gt;",RT_gsm[[#This Row],[Column8]]),"")</f>
        <v>11</v>
      </c>
    </row>
    <row r="2351" spans="1:10" hidden="1" x14ac:dyDescent="0.2">
      <c r="A2351" t="s">
        <v>2738</v>
      </c>
      <c r="B2351" t="s">
        <v>3902</v>
      </c>
      <c r="C2351" t="str">
        <f>RT_gsm[[#This Row],[model_rxn]]&amp;"_"&amp;RT_gsm[[#This Row],[Column2]]</f>
        <v>O2t_c_m_FWD</v>
      </c>
      <c r="D2351" t="str">
        <f>_xlfn.XLOOKUP(RT_gsm[[#This Row],[Column3]],SC_enz[name_dir],SC_enz[name_dir],"")</f>
        <v>O2t_c_m_FWD</v>
      </c>
      <c r="E2351" t="str">
        <f>_xlfn.XLOOKUP(RT_gsm[[#This Row],[model_rxn]],sc_gsm[model_rxn],sc_gsm[model_rxn],"")</f>
        <v>O2t_c_m</v>
      </c>
      <c r="F2351" s="3" t="str">
        <f>_xlfn.XLOOKUP(RT_gsm[[#This Row],[Column3]],sc_gsm[Column3],sc_gsm[Column3],"")</f>
        <v>O2t_c_m_FWD</v>
      </c>
      <c r="G2351" s="3" t="str" cm="1">
        <f t="array" ref="G2351">RT_gsm[[#This Row],[model_rxn]]&amp;",r,"&amp;_xlfn.SWITCH(RT_gsm[[#This Row],[Column2]],"REV","lower_bound:-","FWD","upper_bound:")&amp;"1000"</f>
        <v>O2t_c_m,r,upper_bound:1000</v>
      </c>
      <c r="H2351" s="3" t="str">
        <f>_xlfn.XLOOKUP(RT_gsm[[#This Row],[rxn in SC GSM]],sc_gsm[model_rxn],sc_gsm[yeast8.3.4 equation],"")</f>
        <v>oxygen[c] &lt;=&gt; oxygen[er]</v>
      </c>
      <c r="I2351" s="3" t="b">
        <f>_xlfn.XLOOKUP(RT_gsm[[#This Row],[rxn in SC GSM]],sc_gsm[model_rxn],sc_gsm[Column12],"")</f>
        <v>1</v>
      </c>
      <c r="J2351" s="3" t="str">
        <f>IF(RT_gsm[[#This Row],[Column2]]="REV",FIND("&lt;=&gt;",RT_gsm[[#This Row],[Column8]]),"")</f>
        <v/>
      </c>
    </row>
    <row r="2352" spans="1:10" hidden="1" x14ac:dyDescent="0.2">
      <c r="A2352" t="s">
        <v>2737</v>
      </c>
      <c r="B2352" t="s">
        <v>3903</v>
      </c>
      <c r="C2352" t="str">
        <f>RT_gsm[[#This Row],[model_rxn]]&amp;"_"&amp;RT_gsm[[#This Row],[Column2]]</f>
        <v>O2t_c_r_REV</v>
      </c>
      <c r="D2352" t="str">
        <f>_xlfn.XLOOKUP(RT_gsm[[#This Row],[Column3]],SC_enz[name_dir],SC_enz[name_dir],"")</f>
        <v>O2t_c_r_REV</v>
      </c>
      <c r="E2352" t="str">
        <f>_xlfn.XLOOKUP(RT_gsm[[#This Row],[model_rxn]],sc_gsm[model_rxn],sc_gsm[model_rxn],"")</f>
        <v>O2t_c_r</v>
      </c>
      <c r="F2352" s="3" t="str">
        <f>_xlfn.XLOOKUP(RT_gsm[[#This Row],[Column3]],sc_gsm[Column3],sc_gsm[Column3],"")</f>
        <v>O2t_c_r_REV</v>
      </c>
      <c r="G2352" s="3" t="str" cm="1">
        <f t="array" ref="G2352">RT_gsm[[#This Row],[model_rxn]]&amp;",r,"&amp;_xlfn.SWITCH(RT_gsm[[#This Row],[Column2]],"REV","lower_bound:-","FWD","upper_bound:")&amp;"1000"</f>
        <v>O2t_c_r,r,lower_bound:-1000</v>
      </c>
      <c r="H2352" s="3" t="str">
        <f>_xlfn.XLOOKUP(RT_gsm[[#This Row],[rxn in SC GSM]],sc_gsm[model_rxn],sc_gsm[yeast8.3.4 equation],"")</f>
        <v>oxygen[c] &lt;=&gt; oxygen[er]</v>
      </c>
      <c r="I2352" s="3" t="b">
        <f>_xlfn.XLOOKUP(RT_gsm[[#This Row],[rxn in SC GSM]],sc_gsm[model_rxn],sc_gsm[Column12],"")</f>
        <v>1</v>
      </c>
      <c r="J2352" s="3">
        <f>IF(RT_gsm[[#This Row],[Column2]]="REV",FIND("&lt;=&gt;",RT_gsm[[#This Row],[Column8]]),"")</f>
        <v>11</v>
      </c>
    </row>
    <row r="2353" spans="1:10" hidden="1" x14ac:dyDescent="0.2">
      <c r="A2353" t="s">
        <v>2737</v>
      </c>
      <c r="B2353" t="s">
        <v>3902</v>
      </c>
      <c r="C2353" t="str">
        <f>RT_gsm[[#This Row],[model_rxn]]&amp;"_"&amp;RT_gsm[[#This Row],[Column2]]</f>
        <v>O2t_c_r_FWD</v>
      </c>
      <c r="D2353" t="str">
        <f>_xlfn.XLOOKUP(RT_gsm[[#This Row],[Column3]],SC_enz[name_dir],SC_enz[name_dir],"")</f>
        <v>O2t_c_r_FWD</v>
      </c>
      <c r="E2353" t="str">
        <f>_xlfn.XLOOKUP(RT_gsm[[#This Row],[model_rxn]],sc_gsm[model_rxn],sc_gsm[model_rxn],"")</f>
        <v>O2t_c_r</v>
      </c>
      <c r="F2353" s="3" t="str">
        <f>_xlfn.XLOOKUP(RT_gsm[[#This Row],[Column3]],sc_gsm[Column3],sc_gsm[Column3],"")</f>
        <v>O2t_c_r_FWD</v>
      </c>
      <c r="G2353" s="3" t="str" cm="1">
        <f t="array" ref="G2353">RT_gsm[[#This Row],[model_rxn]]&amp;",r,"&amp;_xlfn.SWITCH(RT_gsm[[#This Row],[Column2]],"REV","lower_bound:-","FWD","upper_bound:")&amp;"1000"</f>
        <v>O2t_c_r,r,upper_bound:1000</v>
      </c>
      <c r="H2353" s="3" t="str">
        <f>_xlfn.XLOOKUP(RT_gsm[[#This Row],[rxn in SC GSM]],sc_gsm[model_rxn],sc_gsm[yeast8.3.4 equation],"")</f>
        <v>oxygen[c] &lt;=&gt; oxygen[er]</v>
      </c>
      <c r="I2353" s="3" t="b">
        <f>_xlfn.XLOOKUP(RT_gsm[[#This Row],[rxn in SC GSM]],sc_gsm[model_rxn],sc_gsm[Column12],"")</f>
        <v>1</v>
      </c>
      <c r="J2353" s="3" t="str">
        <f>IF(RT_gsm[[#This Row],[Column2]]="REV",FIND("&lt;=&gt;",RT_gsm[[#This Row],[Column8]]),"")</f>
        <v/>
      </c>
    </row>
    <row r="2354" spans="1:10" hidden="1" x14ac:dyDescent="0.2">
      <c r="A2354" t="s">
        <v>2884</v>
      </c>
      <c r="B2354" t="s">
        <v>3903</v>
      </c>
      <c r="C2354" t="str">
        <f>RT_gsm[[#This Row],[model_rxn]]&amp;"_"&amp;RT_gsm[[#This Row],[Column2]]</f>
        <v>O2t_c_rm_REV</v>
      </c>
      <c r="D2354" t="str">
        <f>_xlfn.XLOOKUP(RT_gsm[[#This Row],[Column3]],SC_enz[name_dir],SC_enz[name_dir],"")</f>
        <v>O2t_c_rm_REV</v>
      </c>
      <c r="E2354" t="str">
        <f>_xlfn.XLOOKUP(RT_gsm[[#This Row],[model_rxn]],sc_gsm[model_rxn],sc_gsm[model_rxn],"")</f>
        <v>O2t_c_rm</v>
      </c>
      <c r="F2354" s="3" t="str">
        <f>_xlfn.XLOOKUP(RT_gsm[[#This Row],[Column3]],sc_gsm[Column3],sc_gsm[Column3],"")</f>
        <v>O2t_c_rm_REV</v>
      </c>
      <c r="G2354" s="3" t="str" cm="1">
        <f t="array" ref="G2354">RT_gsm[[#This Row],[model_rxn]]&amp;",r,"&amp;_xlfn.SWITCH(RT_gsm[[#This Row],[Column2]],"REV","lower_bound:-","FWD","upper_bound:")&amp;"1000"</f>
        <v>O2t_c_rm,r,lower_bound:-1000</v>
      </c>
      <c r="H2354" s="3" t="str">
        <f>_xlfn.XLOOKUP(RT_gsm[[#This Row],[rxn in SC GSM]],sc_gsm[model_rxn],sc_gsm[yeast8.3.4 equation],"")</f>
        <v>oxygen[c] &lt;=&gt; oxygen[erm]</v>
      </c>
      <c r="I2354" s="3" t="b">
        <f>_xlfn.XLOOKUP(RT_gsm[[#This Row],[rxn in SC GSM]],sc_gsm[model_rxn],sc_gsm[Column12],"")</f>
        <v>1</v>
      </c>
      <c r="J2354" s="3">
        <f>IF(RT_gsm[[#This Row],[Column2]]="REV",FIND("&lt;=&gt;",RT_gsm[[#This Row],[Column8]]),"")</f>
        <v>11</v>
      </c>
    </row>
    <row r="2355" spans="1:10" hidden="1" x14ac:dyDescent="0.2">
      <c r="A2355" t="s">
        <v>2884</v>
      </c>
      <c r="B2355" t="s">
        <v>3902</v>
      </c>
      <c r="C2355" t="str">
        <f>RT_gsm[[#This Row],[model_rxn]]&amp;"_"&amp;RT_gsm[[#This Row],[Column2]]</f>
        <v>O2t_c_rm_FWD</v>
      </c>
      <c r="D2355" t="str">
        <f>_xlfn.XLOOKUP(RT_gsm[[#This Row],[Column3]],SC_enz[name_dir],SC_enz[name_dir],"")</f>
        <v>O2t_c_rm_FWD</v>
      </c>
      <c r="E2355" t="str">
        <f>_xlfn.XLOOKUP(RT_gsm[[#This Row],[model_rxn]],sc_gsm[model_rxn],sc_gsm[model_rxn],"")</f>
        <v>O2t_c_rm</v>
      </c>
      <c r="F2355" s="3" t="str">
        <f>_xlfn.XLOOKUP(RT_gsm[[#This Row],[Column3]],sc_gsm[Column3],sc_gsm[Column3],"")</f>
        <v>O2t_c_rm_FWD</v>
      </c>
      <c r="G2355" s="3" t="str" cm="1">
        <f t="array" ref="G2355">RT_gsm[[#This Row],[model_rxn]]&amp;",r,"&amp;_xlfn.SWITCH(RT_gsm[[#This Row],[Column2]],"REV","lower_bound:-","FWD","upper_bound:")&amp;"1000"</f>
        <v>O2t_c_rm,r,upper_bound:1000</v>
      </c>
      <c r="H2355" s="3" t="str">
        <f>_xlfn.XLOOKUP(RT_gsm[[#This Row],[rxn in SC GSM]],sc_gsm[model_rxn],sc_gsm[yeast8.3.4 equation],"")</f>
        <v>oxygen[c] &lt;=&gt; oxygen[erm]</v>
      </c>
      <c r="I2355" s="3" t="b">
        <f>_xlfn.XLOOKUP(RT_gsm[[#This Row],[rxn in SC GSM]],sc_gsm[model_rxn],sc_gsm[Column12],"")</f>
        <v>1</v>
      </c>
      <c r="J2355" s="3" t="str">
        <f>IF(RT_gsm[[#This Row],[Column2]]="REV",FIND("&lt;=&gt;",RT_gsm[[#This Row],[Column8]]),"")</f>
        <v/>
      </c>
    </row>
    <row r="2356" spans="1:10" hidden="1" x14ac:dyDescent="0.2">
      <c r="A2356" t="s">
        <v>2740</v>
      </c>
      <c r="B2356" t="s">
        <v>3903</v>
      </c>
      <c r="C2356" t="str">
        <f>RT_gsm[[#This Row],[model_rxn]]&amp;"_"&amp;RT_gsm[[#This Row],[Column2]]</f>
        <v>O2t_c_x_REV</v>
      </c>
      <c r="D2356" t="str">
        <f>_xlfn.XLOOKUP(RT_gsm[[#This Row],[Column3]],SC_enz[name_dir],SC_enz[name_dir],"")</f>
        <v>O2t_c_x_REV</v>
      </c>
      <c r="E2356" t="str">
        <f>_xlfn.XLOOKUP(RT_gsm[[#This Row],[model_rxn]],sc_gsm[model_rxn],sc_gsm[model_rxn],"")</f>
        <v>O2t_c_x</v>
      </c>
      <c r="F2356" s="3" t="str">
        <f>_xlfn.XLOOKUP(RT_gsm[[#This Row],[Column3]],sc_gsm[Column3],sc_gsm[Column3],"")</f>
        <v>O2t_c_x_REV</v>
      </c>
      <c r="G2356" s="3" t="str" cm="1">
        <f t="array" ref="G2356">RT_gsm[[#This Row],[model_rxn]]&amp;",r,"&amp;_xlfn.SWITCH(RT_gsm[[#This Row],[Column2]],"REV","lower_bound:-","FWD","upper_bound:")&amp;"1000"</f>
        <v>O2t_c_x,r,lower_bound:-1000</v>
      </c>
      <c r="H2356" s="3" t="str">
        <f>_xlfn.XLOOKUP(RT_gsm[[#This Row],[rxn in SC GSM]],sc_gsm[model_rxn],sc_gsm[yeast8.3.4 equation],"")</f>
        <v>oxygen[c] &lt;=&gt; oxygen[er]</v>
      </c>
      <c r="I2356" s="3" t="b">
        <f>_xlfn.XLOOKUP(RT_gsm[[#This Row],[rxn in SC GSM]],sc_gsm[model_rxn],sc_gsm[Column12],"")</f>
        <v>1</v>
      </c>
      <c r="J2356" s="3">
        <f>IF(RT_gsm[[#This Row],[Column2]]="REV",FIND("&lt;=&gt;",RT_gsm[[#This Row],[Column8]]),"")</f>
        <v>11</v>
      </c>
    </row>
    <row r="2357" spans="1:10" hidden="1" x14ac:dyDescent="0.2">
      <c r="A2357" t="s">
        <v>2740</v>
      </c>
      <c r="B2357" t="s">
        <v>3902</v>
      </c>
      <c r="C2357" t="str">
        <f>RT_gsm[[#This Row],[model_rxn]]&amp;"_"&amp;RT_gsm[[#This Row],[Column2]]</f>
        <v>O2t_c_x_FWD</v>
      </c>
      <c r="D2357" t="str">
        <f>_xlfn.XLOOKUP(RT_gsm[[#This Row],[Column3]],SC_enz[name_dir],SC_enz[name_dir],"")</f>
        <v>O2t_c_x_FWD</v>
      </c>
      <c r="E2357" t="str">
        <f>_xlfn.XLOOKUP(RT_gsm[[#This Row],[model_rxn]],sc_gsm[model_rxn],sc_gsm[model_rxn],"")</f>
        <v>O2t_c_x</v>
      </c>
      <c r="F2357" s="3" t="str">
        <f>_xlfn.XLOOKUP(RT_gsm[[#This Row],[Column3]],sc_gsm[Column3],sc_gsm[Column3],"")</f>
        <v>O2t_c_x_FWD</v>
      </c>
      <c r="G2357" s="3" t="str" cm="1">
        <f t="array" ref="G2357">RT_gsm[[#This Row],[model_rxn]]&amp;",r,"&amp;_xlfn.SWITCH(RT_gsm[[#This Row],[Column2]],"REV","lower_bound:-","FWD","upper_bound:")&amp;"1000"</f>
        <v>O2t_c_x,r,upper_bound:1000</v>
      </c>
      <c r="H2357" s="3" t="str">
        <f>_xlfn.XLOOKUP(RT_gsm[[#This Row],[rxn in SC GSM]],sc_gsm[model_rxn],sc_gsm[yeast8.3.4 equation],"")</f>
        <v>oxygen[c] &lt;=&gt; oxygen[er]</v>
      </c>
      <c r="I2357" s="3" t="b">
        <f>_xlfn.XLOOKUP(RT_gsm[[#This Row],[rxn in SC GSM]],sc_gsm[model_rxn],sc_gsm[Column12],"")</f>
        <v>1</v>
      </c>
      <c r="J2357" s="3" t="str">
        <f>IF(RT_gsm[[#This Row],[Column2]]="REV",FIND("&lt;=&gt;",RT_gsm[[#This Row],[Column8]]),"")</f>
        <v/>
      </c>
    </row>
    <row r="2358" spans="1:10" hidden="1" x14ac:dyDescent="0.2">
      <c r="A2358" t="s">
        <v>3022</v>
      </c>
      <c r="B2358" t="s">
        <v>3902</v>
      </c>
      <c r="C2358" t="str">
        <f>RT_gsm[[#This Row],[model_rxn]]&amp;"_"&amp;RT_gsm[[#This Row],[Column2]]</f>
        <v>OAADC_c_FWD</v>
      </c>
      <c r="D2358" t="str">
        <f>_xlfn.XLOOKUP(RT_gsm[[#This Row],[Column3]],SC_enz[name_dir],SC_enz[name_dir],"")</f>
        <v>OAADC_c_FWD</v>
      </c>
      <c r="E2358" t="str">
        <f>_xlfn.XLOOKUP(RT_gsm[[#This Row],[model_rxn]],sc_gsm[model_rxn],sc_gsm[model_rxn],"")</f>
        <v>OAADC_c</v>
      </c>
      <c r="F2358" s="3" t="str">
        <f>_xlfn.XLOOKUP(RT_gsm[[#This Row],[Column3]],sc_gsm[Column3],sc_gsm[Column3],"")</f>
        <v>OAADC_c_FWD</v>
      </c>
      <c r="G2358" s="3" t="str" cm="1">
        <f t="array" ref="G2358">RT_gsm[[#This Row],[model_rxn]]&amp;",r,"&amp;_xlfn.SWITCH(RT_gsm[[#This Row],[Column2]],"REV","lower_bound:-","FWD","upper_bound:")&amp;"1000"</f>
        <v>OAADC_c,r,upper_bound:1000</v>
      </c>
      <c r="H2358" s="3" t="str">
        <f>_xlfn.XLOOKUP(RT_gsm[[#This Row],[rxn in SC GSM]],sc_gsm[model_rxn],sc_gsm[yeast8.3.4 equation],"")</f>
        <v>H+[c] + oxaloacetate[c] =&gt; carbon dioxide[c] + pyruvate[c]</v>
      </c>
      <c r="I2358" s="3" t="b">
        <f>_xlfn.XLOOKUP(RT_gsm[[#This Row],[rxn in SC GSM]],sc_gsm[model_rxn],sc_gsm[Column12],"")</f>
        <v>1</v>
      </c>
      <c r="J2358" s="3" t="str">
        <f>IF(RT_gsm[[#This Row],[Column2]]="REV",FIND("&lt;=&gt;",RT_gsm[[#This Row],[Column8]]),"")</f>
        <v/>
      </c>
    </row>
    <row r="2359" spans="1:10" hidden="1" x14ac:dyDescent="0.2">
      <c r="A2359" t="s">
        <v>2743</v>
      </c>
      <c r="B2359" t="s">
        <v>3903</v>
      </c>
      <c r="C2359" t="str">
        <f>RT_gsm[[#This Row],[model_rxn]]&amp;"_"&amp;RT_gsm[[#This Row],[Column2]]</f>
        <v>OAAt_c_e_REV</v>
      </c>
      <c r="D2359" t="str">
        <f>_xlfn.XLOOKUP(RT_gsm[[#This Row],[Column3]],SC_enz[name_dir],SC_enz[name_dir],"")</f>
        <v>OAAt_c_e_REV</v>
      </c>
      <c r="E2359" t="str">
        <f>_xlfn.XLOOKUP(RT_gsm[[#This Row],[model_rxn]],sc_gsm[model_rxn],sc_gsm[model_rxn],"")</f>
        <v>OAAt_c_e</v>
      </c>
      <c r="F2359" s="3" t="str">
        <f>_xlfn.XLOOKUP(RT_gsm[[#This Row],[Column3]],sc_gsm[Column3],sc_gsm[Column3],"")</f>
        <v>OAAt_c_e_REV</v>
      </c>
      <c r="G2359" s="3" t="str" cm="1">
        <f t="array" ref="G2359">RT_gsm[[#This Row],[model_rxn]]&amp;",r,"&amp;_xlfn.SWITCH(RT_gsm[[#This Row],[Column2]],"REV","lower_bound:-","FWD","upper_bound:")&amp;"1000"</f>
        <v>OAAt_c_e,r,lower_bound:-1000</v>
      </c>
      <c r="H2359" s="3" t="str">
        <f>_xlfn.XLOOKUP(RT_gsm[[#This Row],[rxn in SC GSM]],sc_gsm[model_rxn],sc_gsm[yeast8.3.4 equation],"")</f>
        <v>H+[c] + oxaloacetate[c] =&gt; H+[m] + oxaloacetate[m]</v>
      </c>
      <c r="I2359" s="3" t="b">
        <f>_xlfn.XLOOKUP(RT_gsm[[#This Row],[rxn in SC GSM]],sc_gsm[model_rxn],sc_gsm[Column12],"")</f>
        <v>1</v>
      </c>
      <c r="J2359" s="3" t="e">
        <f>IF(RT_gsm[[#This Row],[Column2]]="REV",FIND("&lt;=&gt;",RT_gsm[[#This Row],[Column8]]),"")</f>
        <v>#VALUE!</v>
      </c>
    </row>
    <row r="2360" spans="1:10" hidden="1" x14ac:dyDescent="0.2">
      <c r="A2360" t="s">
        <v>2743</v>
      </c>
      <c r="B2360" t="s">
        <v>3902</v>
      </c>
      <c r="C2360" t="str">
        <f>RT_gsm[[#This Row],[model_rxn]]&amp;"_"&amp;RT_gsm[[#This Row],[Column2]]</f>
        <v>OAAt_c_e_FWD</v>
      </c>
      <c r="D2360" t="str">
        <f>_xlfn.XLOOKUP(RT_gsm[[#This Row],[Column3]],SC_enz[name_dir],SC_enz[name_dir],"")</f>
        <v>OAAt_c_e_FWD</v>
      </c>
      <c r="E2360" t="str">
        <f>_xlfn.XLOOKUP(RT_gsm[[#This Row],[model_rxn]],sc_gsm[model_rxn],sc_gsm[model_rxn],"")</f>
        <v>OAAt_c_e</v>
      </c>
      <c r="F2360" s="3" t="str">
        <f>_xlfn.XLOOKUP(RT_gsm[[#This Row],[Column3]],sc_gsm[Column3],sc_gsm[Column3],"")</f>
        <v>OAAt_c_e_FWD</v>
      </c>
      <c r="G2360" s="3" t="str" cm="1">
        <f t="array" ref="G2360">RT_gsm[[#This Row],[model_rxn]]&amp;",r,"&amp;_xlfn.SWITCH(RT_gsm[[#This Row],[Column2]],"REV","lower_bound:-","FWD","upper_bound:")&amp;"1000"</f>
        <v>OAAt_c_e,r,upper_bound:1000</v>
      </c>
      <c r="H2360" s="3" t="str">
        <f>_xlfn.XLOOKUP(RT_gsm[[#This Row],[rxn in SC GSM]],sc_gsm[model_rxn],sc_gsm[yeast8.3.4 equation],"")</f>
        <v>H+[c] + oxaloacetate[c] =&gt; H+[m] + oxaloacetate[m]</v>
      </c>
      <c r="I2360" s="3" t="b">
        <f>_xlfn.XLOOKUP(RT_gsm[[#This Row],[rxn in SC GSM]],sc_gsm[model_rxn],sc_gsm[Column12],"")</f>
        <v>1</v>
      </c>
      <c r="J2360" s="3" t="str">
        <f>IF(RT_gsm[[#This Row],[Column2]]="REV",FIND("&lt;=&gt;",RT_gsm[[#This Row],[Column8]]),"")</f>
        <v/>
      </c>
    </row>
    <row r="2361" spans="1:10" hidden="1" x14ac:dyDescent="0.2">
      <c r="A2361" t="s">
        <v>2315</v>
      </c>
      <c r="B2361" t="s">
        <v>3902</v>
      </c>
      <c r="C2361" t="str">
        <f>RT_gsm[[#This Row],[model_rxn]]&amp;"_"&amp;RT_gsm[[#This Row],[Column2]]</f>
        <v>OAAtps_m_FWD</v>
      </c>
      <c r="D2361" t="str">
        <f>_xlfn.XLOOKUP(RT_gsm[[#This Row],[Column3]],SC_enz[name_dir],SC_enz[name_dir],"")</f>
        <v>OAAtps_m_FWD</v>
      </c>
      <c r="E2361" t="str">
        <f>_xlfn.XLOOKUP(RT_gsm[[#This Row],[model_rxn]],sc_gsm[model_rxn],sc_gsm[model_rxn],"")</f>
        <v>OAAtps_m</v>
      </c>
      <c r="F2361" s="3" t="str">
        <f>_xlfn.XLOOKUP(RT_gsm[[#This Row],[Column3]],sc_gsm[Column3],sc_gsm[Column3],"")</f>
        <v>OAAtps_m_FWD</v>
      </c>
      <c r="G2361" s="3" t="str" cm="1">
        <f t="array" ref="G2361">RT_gsm[[#This Row],[model_rxn]]&amp;",r,"&amp;_xlfn.SWITCH(RT_gsm[[#This Row],[Column2]],"REV","lower_bound:-","FWD","upper_bound:")&amp;"1000"</f>
        <v>OAAtps_m,r,upper_bound:1000</v>
      </c>
      <c r="H2361" s="3" t="str">
        <f>_xlfn.XLOOKUP(RT_gsm[[#This Row],[rxn in SC GSM]],sc_gsm[model_rxn],sc_gsm[yeast8.3.4 equation],"")</f>
        <v>H+[c] + oxaloacetate[c] =&gt; H+[m] + oxaloacetate[m]</v>
      </c>
      <c r="I2361" s="3" t="b">
        <f>_xlfn.XLOOKUP(RT_gsm[[#This Row],[rxn in SC GSM]],sc_gsm[model_rxn],sc_gsm[Column12],"")</f>
        <v>1</v>
      </c>
      <c r="J2361" s="3" t="str">
        <f>IF(RT_gsm[[#This Row],[Column2]]="REV",FIND("&lt;=&gt;",RT_gsm[[#This Row],[Column8]]),"")</f>
        <v/>
      </c>
    </row>
    <row r="2362" spans="1:10" hidden="1" x14ac:dyDescent="0.2">
      <c r="A2362" t="s">
        <v>6094</v>
      </c>
      <c r="B2362" t="s">
        <v>3903</v>
      </c>
      <c r="C2362" t="str">
        <f>RT_gsm[[#This Row],[model_rxn]]&amp;"_"&amp;RT_gsm[[#This Row],[Column2]]</f>
        <v>OAR1_c_REV</v>
      </c>
      <c r="D2362" t="str">
        <f>_xlfn.XLOOKUP(RT_gsm[[#This Row],[Column3]],SC_enz[name_dir],SC_enz[name_dir],"")</f>
        <v/>
      </c>
      <c r="E2362" t="str">
        <f>_xlfn.XLOOKUP(RT_gsm[[#This Row],[model_rxn]],sc_gsm[model_rxn],sc_gsm[model_rxn],"")</f>
        <v/>
      </c>
      <c r="F2362" s="3" t="str">
        <f>_xlfn.XLOOKUP(RT_gsm[[#This Row],[Column3]],sc_gsm[Column3],sc_gsm[Column3],"")</f>
        <v/>
      </c>
      <c r="G2362" s="3" t="str" cm="1">
        <f t="array" ref="G2362">RT_gsm[[#This Row],[model_rxn]]&amp;",r,"&amp;_xlfn.SWITCH(RT_gsm[[#This Row],[Column2]],"REV","lower_bound:-","FWD","upper_bound:")&amp;"1000"</f>
        <v>OAR1_c,r,lower_bound:-1000</v>
      </c>
      <c r="H2362" s="3" t="str">
        <f>_xlfn.XLOOKUP(RT_gsm[[#This Row],[rxn in SC GSM]],sc_gsm[model_rxn],sc_gsm[yeast8.3.4 equation],"")</f>
        <v/>
      </c>
      <c r="I2362" s="3" t="str">
        <f>_xlfn.XLOOKUP(RT_gsm[[#This Row],[rxn in SC GSM]],sc_gsm[model_rxn],sc_gsm[Column12],"")</f>
        <v/>
      </c>
      <c r="J2362" s="3" t="e">
        <f>IF(RT_gsm[[#This Row],[Column2]]="REV",FIND("&lt;=&gt;",RT_gsm[[#This Row],[Column8]]),"")</f>
        <v>#VALUE!</v>
      </c>
    </row>
    <row r="2363" spans="1:10" hidden="1" x14ac:dyDescent="0.2">
      <c r="A2363" t="s">
        <v>6094</v>
      </c>
      <c r="B2363" t="s">
        <v>3902</v>
      </c>
      <c r="C2363" t="str">
        <f>RT_gsm[[#This Row],[model_rxn]]&amp;"_"&amp;RT_gsm[[#This Row],[Column2]]</f>
        <v>OAR1_c_FWD</v>
      </c>
      <c r="D2363" t="str">
        <f>_xlfn.XLOOKUP(RT_gsm[[#This Row],[Column3]],SC_enz[name_dir],SC_enz[name_dir],"")</f>
        <v/>
      </c>
      <c r="E2363" t="str">
        <f>_xlfn.XLOOKUP(RT_gsm[[#This Row],[model_rxn]],sc_gsm[model_rxn],sc_gsm[model_rxn],"")</f>
        <v/>
      </c>
      <c r="F2363" s="3" t="str">
        <f>_xlfn.XLOOKUP(RT_gsm[[#This Row],[Column3]],sc_gsm[Column3],sc_gsm[Column3],"")</f>
        <v/>
      </c>
      <c r="G2363" s="3" t="str" cm="1">
        <f t="array" ref="G2363">RT_gsm[[#This Row],[model_rxn]]&amp;",r,"&amp;_xlfn.SWITCH(RT_gsm[[#This Row],[Column2]],"REV","lower_bound:-","FWD","upper_bound:")&amp;"1000"</f>
        <v>OAR1_c,r,upper_bound:1000</v>
      </c>
      <c r="H2363" s="3" t="str">
        <f>_xlfn.XLOOKUP(RT_gsm[[#This Row],[rxn in SC GSM]],sc_gsm[model_rxn],sc_gsm[yeast8.3.4 equation],"")</f>
        <v/>
      </c>
      <c r="I2363" s="3" t="str">
        <f>_xlfn.XLOOKUP(RT_gsm[[#This Row],[rxn in SC GSM]],sc_gsm[model_rxn],sc_gsm[Column12],"")</f>
        <v/>
      </c>
      <c r="J2363" s="3" t="str">
        <f>IF(RT_gsm[[#This Row],[Column2]]="REV",FIND("&lt;=&gt;",RT_gsm[[#This Row],[Column8]]),"")</f>
        <v/>
      </c>
    </row>
    <row r="2364" spans="1:10" hidden="1" x14ac:dyDescent="0.2">
      <c r="A2364" t="s">
        <v>6097</v>
      </c>
      <c r="B2364" t="s">
        <v>3903</v>
      </c>
      <c r="C2364" t="str">
        <f>RT_gsm[[#This Row],[model_rxn]]&amp;"_"&amp;RT_gsm[[#This Row],[Column2]]</f>
        <v>OAR2_c_REV</v>
      </c>
      <c r="D2364" t="str">
        <f>_xlfn.XLOOKUP(RT_gsm[[#This Row],[Column3]],SC_enz[name_dir],SC_enz[name_dir],"")</f>
        <v/>
      </c>
      <c r="E2364" t="str">
        <f>_xlfn.XLOOKUP(RT_gsm[[#This Row],[model_rxn]],sc_gsm[model_rxn],sc_gsm[model_rxn],"")</f>
        <v/>
      </c>
      <c r="F2364" s="3" t="str">
        <f>_xlfn.XLOOKUP(RT_gsm[[#This Row],[Column3]],sc_gsm[Column3],sc_gsm[Column3],"")</f>
        <v/>
      </c>
      <c r="G2364" s="3" t="str" cm="1">
        <f t="array" ref="G2364">RT_gsm[[#This Row],[model_rxn]]&amp;",r,"&amp;_xlfn.SWITCH(RT_gsm[[#This Row],[Column2]],"REV","lower_bound:-","FWD","upper_bound:")&amp;"1000"</f>
        <v>OAR2_c,r,lower_bound:-1000</v>
      </c>
      <c r="H2364" s="3" t="str">
        <f>_xlfn.XLOOKUP(RT_gsm[[#This Row],[rxn in SC GSM]],sc_gsm[model_rxn],sc_gsm[yeast8.3.4 equation],"")</f>
        <v/>
      </c>
      <c r="I2364" s="3" t="str">
        <f>_xlfn.XLOOKUP(RT_gsm[[#This Row],[rxn in SC GSM]],sc_gsm[model_rxn],sc_gsm[Column12],"")</f>
        <v/>
      </c>
      <c r="J2364" s="3" t="e">
        <f>IF(RT_gsm[[#This Row],[Column2]]="REV",FIND("&lt;=&gt;",RT_gsm[[#This Row],[Column8]]),"")</f>
        <v>#VALUE!</v>
      </c>
    </row>
    <row r="2365" spans="1:10" hidden="1" x14ac:dyDescent="0.2">
      <c r="A2365" t="s">
        <v>6097</v>
      </c>
      <c r="B2365" t="s">
        <v>3902</v>
      </c>
      <c r="C2365" t="str">
        <f>RT_gsm[[#This Row],[model_rxn]]&amp;"_"&amp;RT_gsm[[#This Row],[Column2]]</f>
        <v>OAR2_c_FWD</v>
      </c>
      <c r="D2365" t="str">
        <f>_xlfn.XLOOKUP(RT_gsm[[#This Row],[Column3]],SC_enz[name_dir],SC_enz[name_dir],"")</f>
        <v/>
      </c>
      <c r="E2365" t="str">
        <f>_xlfn.XLOOKUP(RT_gsm[[#This Row],[model_rxn]],sc_gsm[model_rxn],sc_gsm[model_rxn],"")</f>
        <v/>
      </c>
      <c r="F2365" s="3" t="str">
        <f>_xlfn.XLOOKUP(RT_gsm[[#This Row],[Column3]],sc_gsm[Column3],sc_gsm[Column3],"")</f>
        <v/>
      </c>
      <c r="G2365" s="3" t="str" cm="1">
        <f t="array" ref="G2365">RT_gsm[[#This Row],[model_rxn]]&amp;",r,"&amp;_xlfn.SWITCH(RT_gsm[[#This Row],[Column2]],"REV","lower_bound:-","FWD","upper_bound:")&amp;"1000"</f>
        <v>OAR2_c,r,upper_bound:1000</v>
      </c>
      <c r="H2365" s="3" t="str">
        <f>_xlfn.XLOOKUP(RT_gsm[[#This Row],[rxn in SC GSM]],sc_gsm[model_rxn],sc_gsm[yeast8.3.4 equation],"")</f>
        <v/>
      </c>
      <c r="I2365" s="3" t="str">
        <f>_xlfn.XLOOKUP(RT_gsm[[#This Row],[rxn in SC GSM]],sc_gsm[model_rxn],sc_gsm[Column12],"")</f>
        <v/>
      </c>
      <c r="J2365" s="3" t="str">
        <f>IF(RT_gsm[[#This Row],[Column2]]="REV",FIND("&lt;=&gt;",RT_gsm[[#This Row],[Column8]]),"")</f>
        <v/>
      </c>
    </row>
    <row r="2366" spans="1:10" hidden="1" x14ac:dyDescent="0.2">
      <c r="A2366" t="s">
        <v>6098</v>
      </c>
      <c r="B2366" t="s">
        <v>3903</v>
      </c>
      <c r="C2366" t="str">
        <f>RT_gsm[[#This Row],[model_rxn]]&amp;"_"&amp;RT_gsm[[#This Row],[Column2]]</f>
        <v>OAR3_m_REV</v>
      </c>
      <c r="D2366" t="str">
        <f>_xlfn.XLOOKUP(RT_gsm[[#This Row],[Column3]],SC_enz[name_dir],SC_enz[name_dir],"")</f>
        <v/>
      </c>
      <c r="E2366" t="str">
        <f>_xlfn.XLOOKUP(RT_gsm[[#This Row],[model_rxn]],sc_gsm[model_rxn],sc_gsm[model_rxn],"")</f>
        <v/>
      </c>
      <c r="F2366" s="3" t="str">
        <f>_xlfn.XLOOKUP(RT_gsm[[#This Row],[Column3]],sc_gsm[Column3],sc_gsm[Column3],"")</f>
        <v/>
      </c>
      <c r="G2366" s="3" t="str" cm="1">
        <f t="array" ref="G2366">RT_gsm[[#This Row],[model_rxn]]&amp;",r,"&amp;_xlfn.SWITCH(RT_gsm[[#This Row],[Column2]],"REV","lower_bound:-","FWD","upper_bound:")&amp;"1000"</f>
        <v>OAR3_m,r,lower_bound:-1000</v>
      </c>
      <c r="H2366" s="3" t="str">
        <f>_xlfn.XLOOKUP(RT_gsm[[#This Row],[rxn in SC GSM]],sc_gsm[model_rxn],sc_gsm[yeast8.3.4 equation],"")</f>
        <v/>
      </c>
      <c r="I2366" s="3" t="str">
        <f>_xlfn.XLOOKUP(RT_gsm[[#This Row],[rxn in SC GSM]],sc_gsm[model_rxn],sc_gsm[Column12],"")</f>
        <v/>
      </c>
      <c r="J2366" s="3" t="e">
        <f>IF(RT_gsm[[#This Row],[Column2]]="REV",FIND("&lt;=&gt;",RT_gsm[[#This Row],[Column8]]),"")</f>
        <v>#VALUE!</v>
      </c>
    </row>
    <row r="2367" spans="1:10" hidden="1" x14ac:dyDescent="0.2">
      <c r="A2367" t="s">
        <v>6098</v>
      </c>
      <c r="B2367" t="s">
        <v>3902</v>
      </c>
      <c r="C2367" t="str">
        <f>RT_gsm[[#This Row],[model_rxn]]&amp;"_"&amp;RT_gsm[[#This Row],[Column2]]</f>
        <v>OAR3_m_FWD</v>
      </c>
      <c r="D2367" t="str">
        <f>_xlfn.XLOOKUP(RT_gsm[[#This Row],[Column3]],SC_enz[name_dir],SC_enz[name_dir],"")</f>
        <v/>
      </c>
      <c r="E2367" t="str">
        <f>_xlfn.XLOOKUP(RT_gsm[[#This Row],[model_rxn]],sc_gsm[model_rxn],sc_gsm[model_rxn],"")</f>
        <v/>
      </c>
      <c r="F2367" s="3" t="str">
        <f>_xlfn.XLOOKUP(RT_gsm[[#This Row],[Column3]],sc_gsm[Column3],sc_gsm[Column3],"")</f>
        <v/>
      </c>
      <c r="G2367" s="3" t="str" cm="1">
        <f t="array" ref="G2367">RT_gsm[[#This Row],[model_rxn]]&amp;",r,"&amp;_xlfn.SWITCH(RT_gsm[[#This Row],[Column2]],"REV","lower_bound:-","FWD","upper_bound:")&amp;"1000"</f>
        <v>OAR3_m,r,upper_bound:1000</v>
      </c>
      <c r="H2367" s="3" t="str">
        <f>_xlfn.XLOOKUP(RT_gsm[[#This Row],[rxn in SC GSM]],sc_gsm[model_rxn],sc_gsm[yeast8.3.4 equation],"")</f>
        <v/>
      </c>
      <c r="I2367" s="3" t="str">
        <f>_xlfn.XLOOKUP(RT_gsm[[#This Row],[rxn in SC GSM]],sc_gsm[model_rxn],sc_gsm[Column12],"")</f>
        <v/>
      </c>
      <c r="J2367" s="3" t="str">
        <f>IF(RT_gsm[[#This Row],[Column2]]="REV",FIND("&lt;=&gt;",RT_gsm[[#This Row],[Column8]]),"")</f>
        <v/>
      </c>
    </row>
    <row r="2368" spans="1:10" hidden="1" x14ac:dyDescent="0.2">
      <c r="A2368" t="s">
        <v>1402</v>
      </c>
      <c r="B2368" t="s">
        <v>3902</v>
      </c>
      <c r="C2368" t="str">
        <f>RT_gsm[[#This Row],[model_rxn]]&amp;"_"&amp;RT_gsm[[#This Row],[Column2]]</f>
        <v>OCBT_c_FWD</v>
      </c>
      <c r="D2368" t="str">
        <f>_xlfn.XLOOKUP(RT_gsm[[#This Row],[Column3]],SC_enz[name_dir],SC_enz[name_dir],"")</f>
        <v>OCBT_c_FWD</v>
      </c>
      <c r="E2368" t="str">
        <f>_xlfn.XLOOKUP(RT_gsm[[#This Row],[model_rxn]],sc_gsm[model_rxn],sc_gsm[model_rxn],"")</f>
        <v>OCBT_c</v>
      </c>
      <c r="F2368" s="3" t="str">
        <f>_xlfn.XLOOKUP(RT_gsm[[#This Row],[Column3]],sc_gsm[Column3],sc_gsm[Column3],"")</f>
        <v>OCBT_c_FWD</v>
      </c>
      <c r="G2368" s="3" t="str" cm="1">
        <f t="array" ref="G2368">RT_gsm[[#This Row],[model_rxn]]&amp;",r,"&amp;_xlfn.SWITCH(RT_gsm[[#This Row],[Column2]],"REV","lower_bound:-","FWD","upper_bound:")&amp;"1000"</f>
        <v>OCBT_c,r,upper_bound:1000</v>
      </c>
      <c r="H2368" s="3" t="str">
        <f>_xlfn.XLOOKUP(RT_gsm[[#This Row],[rxn in SC GSM]],sc_gsm[model_rxn],sc_gsm[yeast8.3.4 equation],"")</f>
        <v>carbamoyl phosphate[c] + ornithine[c] =&gt; H+[c] + L-citrulline[c] + phosphate[c]</v>
      </c>
      <c r="I2368" s="3" t="b">
        <f>_xlfn.XLOOKUP(RT_gsm[[#This Row],[rxn in SC GSM]],sc_gsm[model_rxn],sc_gsm[Column12],"")</f>
        <v>1</v>
      </c>
      <c r="J2368" s="3" t="str">
        <f>IF(RT_gsm[[#This Row],[Column2]]="REV",FIND("&lt;=&gt;",RT_gsm[[#This Row],[Column8]]),"")</f>
        <v/>
      </c>
    </row>
    <row r="2369" spans="1:10" hidden="1" x14ac:dyDescent="0.2">
      <c r="A2369" t="s">
        <v>2741</v>
      </c>
      <c r="B2369" t="s">
        <v>3903</v>
      </c>
      <c r="C2369" t="str">
        <f>RT_gsm[[#This Row],[model_rxn]]&amp;"_"&amp;RT_gsm[[#This Row],[Column2]]</f>
        <v>OCDCAt_c_e_REV</v>
      </c>
      <c r="D2369" t="str">
        <f>_xlfn.XLOOKUP(RT_gsm[[#This Row],[Column3]],SC_enz[name_dir],SC_enz[name_dir],"")</f>
        <v>OCDCAt_c_e_REV</v>
      </c>
      <c r="E2369" t="str">
        <f>_xlfn.XLOOKUP(RT_gsm[[#This Row],[model_rxn]],sc_gsm[model_rxn],sc_gsm[model_rxn],"")</f>
        <v>OCDCAt_c_e</v>
      </c>
      <c r="F2369" s="3" t="str">
        <f>_xlfn.XLOOKUP(RT_gsm[[#This Row],[Column3]],sc_gsm[Column3],sc_gsm[Column3],"")</f>
        <v>OCDCAt_c_e_REV</v>
      </c>
      <c r="G2369" s="3" t="str" cm="1">
        <f t="array" ref="G2369">RT_gsm[[#This Row],[model_rxn]]&amp;",r,"&amp;_xlfn.SWITCH(RT_gsm[[#This Row],[Column2]],"REV","lower_bound:-","FWD","upper_bound:")&amp;"1000"</f>
        <v>OCDCAt_c_e,r,lower_bound:-1000</v>
      </c>
      <c r="H2369" s="3" t="str">
        <f>_xlfn.XLOOKUP(RT_gsm[[#This Row],[rxn in SC GSM]],sc_gsm[model_rxn],sc_gsm[yeast8.3.4 equation],"")</f>
        <v>stearate[c] &lt;=&gt; stearate[p]</v>
      </c>
      <c r="I2369" s="3" t="b">
        <f>_xlfn.XLOOKUP(RT_gsm[[#This Row],[rxn in SC GSM]],sc_gsm[model_rxn],sc_gsm[Column12],"")</f>
        <v>1</v>
      </c>
      <c r="J2369" s="3">
        <f>IF(RT_gsm[[#This Row],[Column2]]="REV",FIND("&lt;=&gt;",RT_gsm[[#This Row],[Column8]]),"")</f>
        <v>13</v>
      </c>
    </row>
    <row r="2370" spans="1:10" hidden="1" x14ac:dyDescent="0.2">
      <c r="A2370" t="s">
        <v>2741</v>
      </c>
      <c r="B2370" t="s">
        <v>3902</v>
      </c>
      <c r="C2370" t="str">
        <f>RT_gsm[[#This Row],[model_rxn]]&amp;"_"&amp;RT_gsm[[#This Row],[Column2]]</f>
        <v>OCDCAt_c_e_FWD</v>
      </c>
      <c r="D2370" t="str">
        <f>_xlfn.XLOOKUP(RT_gsm[[#This Row],[Column3]],SC_enz[name_dir],SC_enz[name_dir],"")</f>
        <v>OCDCAt_c_e_FWD</v>
      </c>
      <c r="E2370" t="str">
        <f>_xlfn.XLOOKUP(RT_gsm[[#This Row],[model_rxn]],sc_gsm[model_rxn],sc_gsm[model_rxn],"")</f>
        <v>OCDCAt_c_e</v>
      </c>
      <c r="F2370" s="3" t="str">
        <f>_xlfn.XLOOKUP(RT_gsm[[#This Row],[Column3]],sc_gsm[Column3],sc_gsm[Column3],"")</f>
        <v>OCDCAt_c_e_FWD</v>
      </c>
      <c r="G2370" s="3" t="str" cm="1">
        <f t="array" ref="G2370">RT_gsm[[#This Row],[model_rxn]]&amp;",r,"&amp;_xlfn.SWITCH(RT_gsm[[#This Row],[Column2]],"REV","lower_bound:-","FWD","upper_bound:")&amp;"1000"</f>
        <v>OCDCAt_c_e,r,upper_bound:1000</v>
      </c>
      <c r="H2370" s="3" t="str">
        <f>_xlfn.XLOOKUP(RT_gsm[[#This Row],[rxn in SC GSM]],sc_gsm[model_rxn],sc_gsm[yeast8.3.4 equation],"")</f>
        <v>stearate[c] &lt;=&gt; stearate[p]</v>
      </c>
      <c r="I2370" s="3" t="b">
        <f>_xlfn.XLOOKUP(RT_gsm[[#This Row],[rxn in SC GSM]],sc_gsm[model_rxn],sc_gsm[Column12],"")</f>
        <v>1</v>
      </c>
      <c r="J2370" s="3" t="str">
        <f>IF(RT_gsm[[#This Row],[Column2]]="REV",FIND("&lt;=&gt;",RT_gsm[[#This Row],[Column8]]),"")</f>
        <v/>
      </c>
    </row>
    <row r="2371" spans="1:10" hidden="1" x14ac:dyDescent="0.2">
      <c r="A2371" t="s">
        <v>2938</v>
      </c>
      <c r="B2371" t="s">
        <v>3903</v>
      </c>
      <c r="C2371" t="str">
        <f>RT_gsm[[#This Row],[model_rxn]]&amp;"_"&amp;RT_gsm[[#This Row],[Column2]]</f>
        <v>OCDCAt_c_en_REV</v>
      </c>
      <c r="D2371" t="str">
        <f>_xlfn.XLOOKUP(RT_gsm[[#This Row],[Column3]],SC_enz[name_dir],SC_enz[name_dir],"")</f>
        <v>OCDCAt_c_en_REV</v>
      </c>
      <c r="E2371" t="str">
        <f>_xlfn.XLOOKUP(RT_gsm[[#This Row],[model_rxn]],sc_gsm[model_rxn],sc_gsm[model_rxn],"")</f>
        <v>OCDCAt_c_en</v>
      </c>
      <c r="F2371" s="3" t="str">
        <f>_xlfn.XLOOKUP(RT_gsm[[#This Row],[Column3]],sc_gsm[Column3],sc_gsm[Column3],"")</f>
        <v>OCDCAt_c_en_REV</v>
      </c>
      <c r="G2371" s="3" t="str" cm="1">
        <f t="array" ref="G2371">RT_gsm[[#This Row],[model_rxn]]&amp;",r,"&amp;_xlfn.SWITCH(RT_gsm[[#This Row],[Column2]],"REV","lower_bound:-","FWD","upper_bound:")&amp;"1000"</f>
        <v>OCDCAt_c_en,r,lower_bound:-1000</v>
      </c>
      <c r="H2371" s="3" t="str">
        <f>_xlfn.XLOOKUP(RT_gsm[[#This Row],[rxn in SC GSM]],sc_gsm[model_rxn],sc_gsm[yeast8.3.4 equation],"")</f>
        <v>stearate[ce] &lt;=&gt; stearate[c]</v>
      </c>
      <c r="I2371" s="3" t="b">
        <f>_xlfn.XLOOKUP(RT_gsm[[#This Row],[rxn in SC GSM]],sc_gsm[model_rxn],sc_gsm[Column12],"")</f>
        <v>1</v>
      </c>
      <c r="J2371" s="3">
        <f>IF(RT_gsm[[#This Row],[Column2]]="REV",FIND("&lt;=&gt;",RT_gsm[[#This Row],[Column8]]),"")</f>
        <v>14</v>
      </c>
    </row>
    <row r="2372" spans="1:10" hidden="1" x14ac:dyDescent="0.2">
      <c r="A2372" t="s">
        <v>2938</v>
      </c>
      <c r="B2372" t="s">
        <v>3902</v>
      </c>
      <c r="C2372" t="str">
        <f>RT_gsm[[#This Row],[model_rxn]]&amp;"_"&amp;RT_gsm[[#This Row],[Column2]]</f>
        <v>OCDCAt_c_en_FWD</v>
      </c>
      <c r="D2372" t="str">
        <f>_xlfn.XLOOKUP(RT_gsm[[#This Row],[Column3]],SC_enz[name_dir],SC_enz[name_dir],"")</f>
        <v>OCDCAt_c_en_FWD</v>
      </c>
      <c r="E2372" t="str">
        <f>_xlfn.XLOOKUP(RT_gsm[[#This Row],[model_rxn]],sc_gsm[model_rxn],sc_gsm[model_rxn],"")</f>
        <v>OCDCAt_c_en</v>
      </c>
      <c r="F2372" s="3" t="str">
        <f>_xlfn.XLOOKUP(RT_gsm[[#This Row],[Column3]],sc_gsm[Column3],sc_gsm[Column3],"")</f>
        <v>OCDCAt_c_en_FWD</v>
      </c>
      <c r="G2372" s="3" t="str" cm="1">
        <f t="array" ref="G2372">RT_gsm[[#This Row],[model_rxn]]&amp;",r,"&amp;_xlfn.SWITCH(RT_gsm[[#This Row],[Column2]],"REV","lower_bound:-","FWD","upper_bound:")&amp;"1000"</f>
        <v>OCDCAt_c_en,r,upper_bound:1000</v>
      </c>
      <c r="H2372" s="3" t="str">
        <f>_xlfn.XLOOKUP(RT_gsm[[#This Row],[rxn in SC GSM]],sc_gsm[model_rxn],sc_gsm[yeast8.3.4 equation],"")</f>
        <v>stearate[ce] &lt;=&gt; stearate[c]</v>
      </c>
      <c r="I2372" s="3" t="b">
        <f>_xlfn.XLOOKUP(RT_gsm[[#This Row],[rxn in SC GSM]],sc_gsm[model_rxn],sc_gsm[Column12],"")</f>
        <v>1</v>
      </c>
      <c r="J2372" s="3" t="str">
        <f>IF(RT_gsm[[#This Row],[Column2]]="REV",FIND("&lt;=&gt;",RT_gsm[[#This Row],[Column8]]),"")</f>
        <v/>
      </c>
    </row>
    <row r="2373" spans="1:10" hidden="1" x14ac:dyDescent="0.2">
      <c r="A2373" t="s">
        <v>2909</v>
      </c>
      <c r="B2373" t="s">
        <v>3903</v>
      </c>
      <c r="C2373" t="str">
        <f>RT_gsm[[#This Row],[model_rxn]]&amp;"_"&amp;RT_gsm[[#This Row],[Column2]]</f>
        <v>OCDCAt_c_l_REV</v>
      </c>
      <c r="D2373" t="str">
        <f>_xlfn.XLOOKUP(RT_gsm[[#This Row],[Column3]],SC_enz[name_dir],SC_enz[name_dir],"")</f>
        <v>OCDCAt_c_l_REV</v>
      </c>
      <c r="E2373" t="str">
        <f>_xlfn.XLOOKUP(RT_gsm[[#This Row],[model_rxn]],sc_gsm[model_rxn],sc_gsm[model_rxn],"")</f>
        <v>OCDCAt_c_l</v>
      </c>
      <c r="F2373" s="3" t="str">
        <f>_xlfn.XLOOKUP(RT_gsm[[#This Row],[Column3]],sc_gsm[Column3],sc_gsm[Column3],"")</f>
        <v>OCDCAt_c_l_REV</v>
      </c>
      <c r="G2373" s="3" t="str" cm="1">
        <f t="array" ref="G2373">RT_gsm[[#This Row],[model_rxn]]&amp;",r,"&amp;_xlfn.SWITCH(RT_gsm[[#This Row],[Column2]],"REV","lower_bound:-","FWD","upper_bound:")&amp;"1000"</f>
        <v>OCDCAt_c_l,r,lower_bound:-1000</v>
      </c>
      <c r="H2373" s="3" t="str">
        <f>_xlfn.XLOOKUP(RT_gsm[[#This Row],[rxn in SC GSM]],sc_gsm[model_rxn],sc_gsm[yeast8.3.4 equation],"")</f>
        <v>stearate[c] &lt;=&gt; stearate[lp]</v>
      </c>
      <c r="I2373" s="3" t="b">
        <f>_xlfn.XLOOKUP(RT_gsm[[#This Row],[rxn in SC GSM]],sc_gsm[model_rxn],sc_gsm[Column12],"")</f>
        <v>1</v>
      </c>
      <c r="J2373" s="3">
        <f>IF(RT_gsm[[#This Row],[Column2]]="REV",FIND("&lt;=&gt;",RT_gsm[[#This Row],[Column8]]),"")</f>
        <v>13</v>
      </c>
    </row>
    <row r="2374" spans="1:10" hidden="1" x14ac:dyDescent="0.2">
      <c r="A2374" t="s">
        <v>2909</v>
      </c>
      <c r="B2374" t="s">
        <v>3902</v>
      </c>
      <c r="C2374" t="str">
        <f>RT_gsm[[#This Row],[model_rxn]]&amp;"_"&amp;RT_gsm[[#This Row],[Column2]]</f>
        <v>OCDCAt_c_l_FWD</v>
      </c>
      <c r="D2374" t="str">
        <f>_xlfn.XLOOKUP(RT_gsm[[#This Row],[Column3]],SC_enz[name_dir],SC_enz[name_dir],"")</f>
        <v>OCDCAt_c_l_FWD</v>
      </c>
      <c r="E2374" t="str">
        <f>_xlfn.XLOOKUP(RT_gsm[[#This Row],[model_rxn]],sc_gsm[model_rxn],sc_gsm[model_rxn],"")</f>
        <v>OCDCAt_c_l</v>
      </c>
      <c r="F2374" s="3" t="str">
        <f>_xlfn.XLOOKUP(RT_gsm[[#This Row],[Column3]],sc_gsm[Column3],sc_gsm[Column3],"")</f>
        <v>OCDCAt_c_l_FWD</v>
      </c>
      <c r="G2374" s="3" t="str" cm="1">
        <f t="array" ref="G2374">RT_gsm[[#This Row],[model_rxn]]&amp;",r,"&amp;_xlfn.SWITCH(RT_gsm[[#This Row],[Column2]],"REV","lower_bound:-","FWD","upper_bound:")&amp;"1000"</f>
        <v>OCDCAt_c_l,r,upper_bound:1000</v>
      </c>
      <c r="H2374" s="3" t="str">
        <f>_xlfn.XLOOKUP(RT_gsm[[#This Row],[rxn in SC GSM]],sc_gsm[model_rxn],sc_gsm[yeast8.3.4 equation],"")</f>
        <v>stearate[c] &lt;=&gt; stearate[lp]</v>
      </c>
      <c r="I2374" s="3" t="b">
        <f>_xlfn.XLOOKUP(RT_gsm[[#This Row],[rxn in SC GSM]],sc_gsm[model_rxn],sc_gsm[Column12],"")</f>
        <v>1</v>
      </c>
      <c r="J2374" s="3" t="str">
        <f>IF(RT_gsm[[#This Row],[Column2]]="REV",FIND("&lt;=&gt;",RT_gsm[[#This Row],[Column8]]),"")</f>
        <v/>
      </c>
    </row>
    <row r="2375" spans="1:10" hidden="1" x14ac:dyDescent="0.2">
      <c r="A2375" t="s">
        <v>2961</v>
      </c>
      <c r="B2375" t="s">
        <v>3903</v>
      </c>
      <c r="C2375" t="str">
        <f>RT_gsm[[#This Row],[model_rxn]]&amp;"_"&amp;RT_gsm[[#This Row],[Column2]]</f>
        <v>OCDCAt_c_mm_REV</v>
      </c>
      <c r="D2375" t="str">
        <f>_xlfn.XLOOKUP(RT_gsm[[#This Row],[Column3]],SC_enz[name_dir],SC_enz[name_dir],"")</f>
        <v>OCDCAt_c_mm_REV</v>
      </c>
      <c r="E2375" t="str">
        <f>_xlfn.XLOOKUP(RT_gsm[[#This Row],[model_rxn]],sc_gsm[model_rxn],sc_gsm[model_rxn],"")</f>
        <v>OCDCAt_c_mm</v>
      </c>
      <c r="F2375" s="3" t="str">
        <f>_xlfn.XLOOKUP(RT_gsm[[#This Row],[Column3]],sc_gsm[Column3],sc_gsm[Column3],"")</f>
        <v>OCDCAt_c_mm_REV</v>
      </c>
      <c r="G2375" s="3" t="str" cm="1">
        <f t="array" ref="G2375">RT_gsm[[#This Row],[model_rxn]]&amp;",r,"&amp;_xlfn.SWITCH(RT_gsm[[#This Row],[Column2]],"REV","lower_bound:-","FWD","upper_bound:")&amp;"1000"</f>
        <v>OCDCAt_c_mm,r,lower_bound:-1000</v>
      </c>
      <c r="H2375" s="3" t="str">
        <f>_xlfn.XLOOKUP(RT_gsm[[#This Row],[rxn in SC GSM]],sc_gsm[model_rxn],sc_gsm[yeast8.3.4 equation],"")</f>
        <v>stearate[mm] &lt;=&gt; stearate[c]</v>
      </c>
      <c r="I2375" s="3" t="b">
        <f>_xlfn.XLOOKUP(RT_gsm[[#This Row],[rxn in SC GSM]],sc_gsm[model_rxn],sc_gsm[Column12],"")</f>
        <v>1</v>
      </c>
      <c r="J2375" s="3">
        <f>IF(RT_gsm[[#This Row],[Column2]]="REV",FIND("&lt;=&gt;",RT_gsm[[#This Row],[Column8]]),"")</f>
        <v>14</v>
      </c>
    </row>
    <row r="2376" spans="1:10" hidden="1" x14ac:dyDescent="0.2">
      <c r="A2376" t="s">
        <v>2961</v>
      </c>
      <c r="B2376" t="s">
        <v>3902</v>
      </c>
      <c r="C2376" t="str">
        <f>RT_gsm[[#This Row],[model_rxn]]&amp;"_"&amp;RT_gsm[[#This Row],[Column2]]</f>
        <v>OCDCAt_c_mm_FWD</v>
      </c>
      <c r="D2376" t="str">
        <f>_xlfn.XLOOKUP(RT_gsm[[#This Row],[Column3]],SC_enz[name_dir],SC_enz[name_dir],"")</f>
        <v>OCDCAt_c_mm_FWD</v>
      </c>
      <c r="E2376" t="str">
        <f>_xlfn.XLOOKUP(RT_gsm[[#This Row],[model_rxn]],sc_gsm[model_rxn],sc_gsm[model_rxn],"")</f>
        <v>OCDCAt_c_mm</v>
      </c>
      <c r="F2376" s="3" t="str">
        <f>_xlfn.XLOOKUP(RT_gsm[[#This Row],[Column3]],sc_gsm[Column3],sc_gsm[Column3],"")</f>
        <v>OCDCAt_c_mm_FWD</v>
      </c>
      <c r="G2376" s="3" t="str" cm="1">
        <f t="array" ref="G2376">RT_gsm[[#This Row],[model_rxn]]&amp;",r,"&amp;_xlfn.SWITCH(RT_gsm[[#This Row],[Column2]],"REV","lower_bound:-","FWD","upper_bound:")&amp;"1000"</f>
        <v>OCDCAt_c_mm,r,upper_bound:1000</v>
      </c>
      <c r="H2376" s="3" t="str">
        <f>_xlfn.XLOOKUP(RT_gsm[[#This Row],[rxn in SC GSM]],sc_gsm[model_rxn],sc_gsm[yeast8.3.4 equation],"")</f>
        <v>stearate[mm] &lt;=&gt; stearate[c]</v>
      </c>
      <c r="I2376" s="3" t="b">
        <f>_xlfn.XLOOKUP(RT_gsm[[#This Row],[rxn in SC GSM]],sc_gsm[model_rxn],sc_gsm[Column12],"")</f>
        <v>1</v>
      </c>
      <c r="J2376" s="3" t="str">
        <f>IF(RT_gsm[[#This Row],[Column2]]="REV",FIND("&lt;=&gt;",RT_gsm[[#This Row],[Column8]]),"")</f>
        <v/>
      </c>
    </row>
    <row r="2377" spans="1:10" hidden="1" x14ac:dyDescent="0.2">
      <c r="A2377" t="s">
        <v>2865</v>
      </c>
      <c r="B2377" t="s">
        <v>3903</v>
      </c>
      <c r="C2377" t="str">
        <f>RT_gsm[[#This Row],[model_rxn]]&amp;"_"&amp;RT_gsm[[#This Row],[Column2]]</f>
        <v>OCDCAt_c_rm_REV</v>
      </c>
      <c r="D2377" t="str">
        <f>_xlfn.XLOOKUP(RT_gsm[[#This Row],[Column3]],SC_enz[name_dir],SC_enz[name_dir],"")</f>
        <v>OCDCAt_c_rm_REV</v>
      </c>
      <c r="E2377" t="str">
        <f>_xlfn.XLOOKUP(RT_gsm[[#This Row],[model_rxn]],sc_gsm[model_rxn],sc_gsm[model_rxn],"")</f>
        <v>OCDCAt_c_rm</v>
      </c>
      <c r="F2377" s="3" t="str">
        <f>_xlfn.XLOOKUP(RT_gsm[[#This Row],[Column3]],sc_gsm[Column3],sc_gsm[Column3],"")</f>
        <v>OCDCAt_c_rm_REV</v>
      </c>
      <c r="G2377" s="3" t="str" cm="1">
        <f t="array" ref="G2377">RT_gsm[[#This Row],[model_rxn]]&amp;",r,"&amp;_xlfn.SWITCH(RT_gsm[[#This Row],[Column2]],"REV","lower_bound:-","FWD","upper_bound:")&amp;"1000"</f>
        <v>OCDCAt_c_rm,r,lower_bound:-1000</v>
      </c>
      <c r="H2377" s="3" t="str">
        <f>_xlfn.XLOOKUP(RT_gsm[[#This Row],[rxn in SC GSM]],sc_gsm[model_rxn],sc_gsm[yeast8.3.4 equation],"")</f>
        <v>stearate[c] &lt;=&gt; stearate[erm]</v>
      </c>
      <c r="I2377" s="3" t="b">
        <f>_xlfn.XLOOKUP(RT_gsm[[#This Row],[rxn in SC GSM]],sc_gsm[model_rxn],sc_gsm[Column12],"")</f>
        <v>1</v>
      </c>
      <c r="J2377" s="3">
        <f>IF(RT_gsm[[#This Row],[Column2]]="REV",FIND("&lt;=&gt;",RT_gsm[[#This Row],[Column8]]),"")</f>
        <v>13</v>
      </c>
    </row>
    <row r="2378" spans="1:10" hidden="1" x14ac:dyDescent="0.2">
      <c r="A2378" t="s">
        <v>2865</v>
      </c>
      <c r="B2378" t="s">
        <v>3902</v>
      </c>
      <c r="C2378" t="str">
        <f>RT_gsm[[#This Row],[model_rxn]]&amp;"_"&amp;RT_gsm[[#This Row],[Column2]]</f>
        <v>OCDCAt_c_rm_FWD</v>
      </c>
      <c r="D2378" t="str">
        <f>_xlfn.XLOOKUP(RT_gsm[[#This Row],[Column3]],SC_enz[name_dir],SC_enz[name_dir],"")</f>
        <v>OCDCAt_c_rm_FWD</v>
      </c>
      <c r="E2378" t="str">
        <f>_xlfn.XLOOKUP(RT_gsm[[#This Row],[model_rxn]],sc_gsm[model_rxn],sc_gsm[model_rxn],"")</f>
        <v>OCDCAt_c_rm</v>
      </c>
      <c r="F2378" s="3" t="str">
        <f>_xlfn.XLOOKUP(RT_gsm[[#This Row],[Column3]],sc_gsm[Column3],sc_gsm[Column3],"")</f>
        <v>OCDCAt_c_rm_FWD</v>
      </c>
      <c r="G2378" s="3" t="str" cm="1">
        <f t="array" ref="G2378">RT_gsm[[#This Row],[model_rxn]]&amp;",r,"&amp;_xlfn.SWITCH(RT_gsm[[#This Row],[Column2]],"REV","lower_bound:-","FWD","upper_bound:")&amp;"1000"</f>
        <v>OCDCAt_c_rm,r,upper_bound:1000</v>
      </c>
      <c r="H2378" s="3" t="str">
        <f>_xlfn.XLOOKUP(RT_gsm[[#This Row],[rxn in SC GSM]],sc_gsm[model_rxn],sc_gsm[yeast8.3.4 equation],"")</f>
        <v>stearate[c] &lt;=&gt; stearate[erm]</v>
      </c>
      <c r="I2378" s="3" t="b">
        <f>_xlfn.XLOOKUP(RT_gsm[[#This Row],[rxn in SC GSM]],sc_gsm[model_rxn],sc_gsm[Column12],"")</f>
        <v>1</v>
      </c>
      <c r="J2378" s="3" t="str">
        <f>IF(RT_gsm[[#This Row],[Column2]]="REV",FIND("&lt;=&gt;",RT_gsm[[#This Row],[Column8]]),"")</f>
        <v/>
      </c>
    </row>
    <row r="2379" spans="1:10" hidden="1" x14ac:dyDescent="0.2">
      <c r="A2379" t="s">
        <v>2857</v>
      </c>
      <c r="B2379" t="s">
        <v>3903</v>
      </c>
      <c r="C2379" t="str">
        <f>RT_gsm[[#This Row],[model_rxn]]&amp;"_"&amp;RT_gsm[[#This Row],[Column2]]</f>
        <v>OCDCEAt_c_e_REV</v>
      </c>
      <c r="D2379" t="str">
        <f>_xlfn.XLOOKUP(RT_gsm[[#This Row],[Column3]],SC_enz[name_dir],SC_enz[name_dir],"")</f>
        <v>OCDCEAt_c_e_REV</v>
      </c>
      <c r="E2379" t="str">
        <f>_xlfn.XLOOKUP(RT_gsm[[#This Row],[model_rxn]],sc_gsm[model_rxn],sc_gsm[model_rxn],"")</f>
        <v>OCDCEAt_c_e</v>
      </c>
      <c r="F2379" s="3" t="str">
        <f>_xlfn.XLOOKUP(RT_gsm[[#This Row],[Column3]],sc_gsm[Column3],sc_gsm[Column3],"")</f>
        <v>OCDCEAt_c_e_REV</v>
      </c>
      <c r="G2379" s="3" t="str" cm="1">
        <f t="array" ref="G2379">RT_gsm[[#This Row],[model_rxn]]&amp;",r,"&amp;_xlfn.SWITCH(RT_gsm[[#This Row],[Column2]],"REV","lower_bound:-","FWD","upper_bound:")&amp;"1000"</f>
        <v>OCDCEAt_c_e,r,lower_bound:-1000</v>
      </c>
      <c r="H2379" s="3" t="str">
        <f>_xlfn.XLOOKUP(RT_gsm[[#This Row],[rxn in SC GSM]],sc_gsm[model_rxn],sc_gsm[yeast8.3.4 equation],"")</f>
        <v>oleate[e] &lt;=&gt; oleate[c]</v>
      </c>
      <c r="I2379" s="3" t="b">
        <f>_xlfn.XLOOKUP(RT_gsm[[#This Row],[rxn in SC GSM]],sc_gsm[model_rxn],sc_gsm[Column12],"")</f>
        <v>1</v>
      </c>
      <c r="J2379" s="3">
        <f>IF(RT_gsm[[#This Row],[Column2]]="REV",FIND("&lt;=&gt;",RT_gsm[[#This Row],[Column8]]),"")</f>
        <v>11</v>
      </c>
    </row>
    <row r="2380" spans="1:10" hidden="1" x14ac:dyDescent="0.2">
      <c r="A2380" t="s">
        <v>2857</v>
      </c>
      <c r="B2380" t="s">
        <v>3902</v>
      </c>
      <c r="C2380" t="str">
        <f>RT_gsm[[#This Row],[model_rxn]]&amp;"_"&amp;RT_gsm[[#This Row],[Column2]]</f>
        <v>OCDCEAt_c_e_FWD</v>
      </c>
      <c r="D2380" t="str">
        <f>_xlfn.XLOOKUP(RT_gsm[[#This Row],[Column3]],SC_enz[name_dir],SC_enz[name_dir],"")</f>
        <v>OCDCEAt_c_e_FWD</v>
      </c>
      <c r="E2380" t="str">
        <f>_xlfn.XLOOKUP(RT_gsm[[#This Row],[model_rxn]],sc_gsm[model_rxn],sc_gsm[model_rxn],"")</f>
        <v>OCDCEAt_c_e</v>
      </c>
      <c r="F2380" s="3" t="str">
        <f>_xlfn.XLOOKUP(RT_gsm[[#This Row],[Column3]],sc_gsm[Column3],sc_gsm[Column3],"")</f>
        <v>OCDCEAt_c_e_FWD</v>
      </c>
      <c r="G2380" s="3" t="str" cm="1">
        <f t="array" ref="G2380">RT_gsm[[#This Row],[model_rxn]]&amp;",r,"&amp;_xlfn.SWITCH(RT_gsm[[#This Row],[Column2]],"REV","lower_bound:-","FWD","upper_bound:")&amp;"1000"</f>
        <v>OCDCEAt_c_e,r,upper_bound:1000</v>
      </c>
      <c r="H2380" s="3" t="str">
        <f>_xlfn.XLOOKUP(RT_gsm[[#This Row],[rxn in SC GSM]],sc_gsm[model_rxn],sc_gsm[yeast8.3.4 equation],"")</f>
        <v>oleate[e] &lt;=&gt; oleate[c]</v>
      </c>
      <c r="I2380" s="3" t="b">
        <f>_xlfn.XLOOKUP(RT_gsm[[#This Row],[rxn in SC GSM]],sc_gsm[model_rxn],sc_gsm[Column12],"")</f>
        <v>1</v>
      </c>
      <c r="J2380" s="3" t="str">
        <f>IF(RT_gsm[[#This Row],[Column2]]="REV",FIND("&lt;=&gt;",RT_gsm[[#This Row],[Column8]]),"")</f>
        <v/>
      </c>
    </row>
    <row r="2381" spans="1:10" hidden="1" x14ac:dyDescent="0.2">
      <c r="A2381" t="s">
        <v>2939</v>
      </c>
      <c r="B2381" t="s">
        <v>3903</v>
      </c>
      <c r="C2381" t="str">
        <f>RT_gsm[[#This Row],[model_rxn]]&amp;"_"&amp;RT_gsm[[#This Row],[Column2]]</f>
        <v>OCDCEAt_c_en_REV</v>
      </c>
      <c r="D2381" t="str">
        <f>_xlfn.XLOOKUP(RT_gsm[[#This Row],[Column3]],SC_enz[name_dir],SC_enz[name_dir],"")</f>
        <v>OCDCEAt_c_en_REV</v>
      </c>
      <c r="E2381" t="str">
        <f>_xlfn.XLOOKUP(RT_gsm[[#This Row],[model_rxn]],sc_gsm[model_rxn],sc_gsm[model_rxn],"")</f>
        <v>OCDCEAt_c_en</v>
      </c>
      <c r="F2381" s="3" t="str">
        <f>_xlfn.XLOOKUP(RT_gsm[[#This Row],[Column3]],sc_gsm[Column3],sc_gsm[Column3],"")</f>
        <v>OCDCEAt_c_en_REV</v>
      </c>
      <c r="G2381" s="3" t="str" cm="1">
        <f t="array" ref="G2381">RT_gsm[[#This Row],[model_rxn]]&amp;",r,"&amp;_xlfn.SWITCH(RT_gsm[[#This Row],[Column2]],"REV","lower_bound:-","FWD","upper_bound:")&amp;"1000"</f>
        <v>OCDCEAt_c_en,r,lower_bound:-1000</v>
      </c>
      <c r="H2381" s="3" t="str">
        <f>_xlfn.XLOOKUP(RT_gsm[[#This Row],[rxn in SC GSM]],sc_gsm[model_rxn],sc_gsm[yeast8.3.4 equation],"")</f>
        <v>oleate[ce] &lt;=&gt; oleate[c]</v>
      </c>
      <c r="I2381" s="3" t="b">
        <f>_xlfn.XLOOKUP(RT_gsm[[#This Row],[rxn in SC GSM]],sc_gsm[model_rxn],sc_gsm[Column12],"")</f>
        <v>1</v>
      </c>
      <c r="J2381" s="3">
        <f>IF(RT_gsm[[#This Row],[Column2]]="REV",FIND("&lt;=&gt;",RT_gsm[[#This Row],[Column8]]),"")</f>
        <v>12</v>
      </c>
    </row>
    <row r="2382" spans="1:10" hidden="1" x14ac:dyDescent="0.2">
      <c r="A2382" t="s">
        <v>2939</v>
      </c>
      <c r="B2382" t="s">
        <v>3902</v>
      </c>
      <c r="C2382" t="str">
        <f>RT_gsm[[#This Row],[model_rxn]]&amp;"_"&amp;RT_gsm[[#This Row],[Column2]]</f>
        <v>OCDCEAt_c_en_FWD</v>
      </c>
      <c r="D2382" t="str">
        <f>_xlfn.XLOOKUP(RT_gsm[[#This Row],[Column3]],SC_enz[name_dir],SC_enz[name_dir],"")</f>
        <v>OCDCEAt_c_en_FWD</v>
      </c>
      <c r="E2382" t="str">
        <f>_xlfn.XLOOKUP(RT_gsm[[#This Row],[model_rxn]],sc_gsm[model_rxn],sc_gsm[model_rxn],"")</f>
        <v>OCDCEAt_c_en</v>
      </c>
      <c r="F2382" s="3" t="str">
        <f>_xlfn.XLOOKUP(RT_gsm[[#This Row],[Column3]],sc_gsm[Column3],sc_gsm[Column3],"")</f>
        <v>OCDCEAt_c_en_FWD</v>
      </c>
      <c r="G2382" s="3" t="str" cm="1">
        <f t="array" ref="G2382">RT_gsm[[#This Row],[model_rxn]]&amp;",r,"&amp;_xlfn.SWITCH(RT_gsm[[#This Row],[Column2]],"REV","lower_bound:-","FWD","upper_bound:")&amp;"1000"</f>
        <v>OCDCEAt_c_en,r,upper_bound:1000</v>
      </c>
      <c r="H2382" s="3" t="str">
        <f>_xlfn.XLOOKUP(RT_gsm[[#This Row],[rxn in SC GSM]],sc_gsm[model_rxn],sc_gsm[yeast8.3.4 equation],"")</f>
        <v>oleate[ce] &lt;=&gt; oleate[c]</v>
      </c>
      <c r="I2382" s="3" t="b">
        <f>_xlfn.XLOOKUP(RT_gsm[[#This Row],[rxn in SC GSM]],sc_gsm[model_rxn],sc_gsm[Column12],"")</f>
        <v>1</v>
      </c>
      <c r="J2382" s="3" t="str">
        <f>IF(RT_gsm[[#This Row],[Column2]]="REV",FIND("&lt;=&gt;",RT_gsm[[#This Row],[Column8]]),"")</f>
        <v/>
      </c>
    </row>
    <row r="2383" spans="1:10" hidden="1" x14ac:dyDescent="0.2">
      <c r="A2383" t="s">
        <v>2910</v>
      </c>
      <c r="B2383" t="s">
        <v>3903</v>
      </c>
      <c r="C2383" t="str">
        <f>RT_gsm[[#This Row],[model_rxn]]&amp;"_"&amp;RT_gsm[[#This Row],[Column2]]</f>
        <v>OCDCEAt_c_l_REV</v>
      </c>
      <c r="D2383" t="str">
        <f>_xlfn.XLOOKUP(RT_gsm[[#This Row],[Column3]],SC_enz[name_dir],SC_enz[name_dir],"")</f>
        <v>OCDCEAt_c_l_REV</v>
      </c>
      <c r="E2383" t="str">
        <f>_xlfn.XLOOKUP(RT_gsm[[#This Row],[model_rxn]],sc_gsm[model_rxn],sc_gsm[model_rxn],"")</f>
        <v>OCDCEAt_c_l</v>
      </c>
      <c r="F2383" s="3" t="str">
        <f>_xlfn.XLOOKUP(RT_gsm[[#This Row],[Column3]],sc_gsm[Column3],sc_gsm[Column3],"")</f>
        <v>OCDCEAt_c_l_REV</v>
      </c>
      <c r="G2383" s="3" t="str" cm="1">
        <f t="array" ref="G2383">RT_gsm[[#This Row],[model_rxn]]&amp;",r,"&amp;_xlfn.SWITCH(RT_gsm[[#This Row],[Column2]],"REV","lower_bound:-","FWD","upper_bound:")&amp;"1000"</f>
        <v>OCDCEAt_c_l,r,lower_bound:-1000</v>
      </c>
      <c r="H2383" s="3" t="str">
        <f>_xlfn.XLOOKUP(RT_gsm[[#This Row],[rxn in SC GSM]],sc_gsm[model_rxn],sc_gsm[yeast8.3.4 equation],"")</f>
        <v>oleate[c] &lt;=&gt; oleate[lp]</v>
      </c>
      <c r="I2383" s="3" t="b">
        <f>_xlfn.XLOOKUP(RT_gsm[[#This Row],[rxn in SC GSM]],sc_gsm[model_rxn],sc_gsm[Column12],"")</f>
        <v>1</v>
      </c>
      <c r="J2383" s="3">
        <f>IF(RT_gsm[[#This Row],[Column2]]="REV",FIND("&lt;=&gt;",RT_gsm[[#This Row],[Column8]]),"")</f>
        <v>11</v>
      </c>
    </row>
    <row r="2384" spans="1:10" hidden="1" x14ac:dyDescent="0.2">
      <c r="A2384" t="s">
        <v>2910</v>
      </c>
      <c r="B2384" t="s">
        <v>3902</v>
      </c>
      <c r="C2384" t="str">
        <f>RT_gsm[[#This Row],[model_rxn]]&amp;"_"&amp;RT_gsm[[#This Row],[Column2]]</f>
        <v>OCDCEAt_c_l_FWD</v>
      </c>
      <c r="D2384" t="str">
        <f>_xlfn.XLOOKUP(RT_gsm[[#This Row],[Column3]],SC_enz[name_dir],SC_enz[name_dir],"")</f>
        <v>OCDCEAt_c_l_FWD</v>
      </c>
      <c r="E2384" t="str">
        <f>_xlfn.XLOOKUP(RT_gsm[[#This Row],[model_rxn]],sc_gsm[model_rxn],sc_gsm[model_rxn],"")</f>
        <v>OCDCEAt_c_l</v>
      </c>
      <c r="F2384" s="3" t="str">
        <f>_xlfn.XLOOKUP(RT_gsm[[#This Row],[Column3]],sc_gsm[Column3],sc_gsm[Column3],"")</f>
        <v>OCDCEAt_c_l_FWD</v>
      </c>
      <c r="G2384" s="3" t="str" cm="1">
        <f t="array" ref="G2384">RT_gsm[[#This Row],[model_rxn]]&amp;",r,"&amp;_xlfn.SWITCH(RT_gsm[[#This Row],[Column2]],"REV","lower_bound:-","FWD","upper_bound:")&amp;"1000"</f>
        <v>OCDCEAt_c_l,r,upper_bound:1000</v>
      </c>
      <c r="H2384" s="3" t="str">
        <f>_xlfn.XLOOKUP(RT_gsm[[#This Row],[rxn in SC GSM]],sc_gsm[model_rxn],sc_gsm[yeast8.3.4 equation],"")</f>
        <v>oleate[c] &lt;=&gt; oleate[lp]</v>
      </c>
      <c r="I2384" s="3" t="b">
        <f>_xlfn.XLOOKUP(RT_gsm[[#This Row],[rxn in SC GSM]],sc_gsm[model_rxn],sc_gsm[Column12],"")</f>
        <v>1</v>
      </c>
      <c r="J2384" s="3" t="str">
        <f>IF(RT_gsm[[#This Row],[Column2]]="REV",FIND("&lt;=&gt;",RT_gsm[[#This Row],[Column8]]),"")</f>
        <v/>
      </c>
    </row>
    <row r="2385" spans="1:10" hidden="1" x14ac:dyDescent="0.2">
      <c r="A2385" t="s">
        <v>2866</v>
      </c>
      <c r="B2385" t="s">
        <v>3903</v>
      </c>
      <c r="C2385" t="str">
        <f>RT_gsm[[#This Row],[model_rxn]]&amp;"_"&amp;RT_gsm[[#This Row],[Column2]]</f>
        <v>OCDCEAt_c_rm_REV</v>
      </c>
      <c r="D2385" t="str">
        <f>_xlfn.XLOOKUP(RT_gsm[[#This Row],[Column3]],SC_enz[name_dir],SC_enz[name_dir],"")</f>
        <v>OCDCEAt_c_rm_REV</v>
      </c>
      <c r="E2385" t="str">
        <f>_xlfn.XLOOKUP(RT_gsm[[#This Row],[model_rxn]],sc_gsm[model_rxn],sc_gsm[model_rxn],"")</f>
        <v>OCDCEAt_c_rm</v>
      </c>
      <c r="F2385" s="3" t="str">
        <f>_xlfn.XLOOKUP(RT_gsm[[#This Row],[Column3]],sc_gsm[Column3],sc_gsm[Column3],"")</f>
        <v>OCDCEAt_c_rm_REV</v>
      </c>
      <c r="G2385" s="3" t="str" cm="1">
        <f t="array" ref="G2385">RT_gsm[[#This Row],[model_rxn]]&amp;",r,"&amp;_xlfn.SWITCH(RT_gsm[[#This Row],[Column2]],"REV","lower_bound:-","FWD","upper_bound:")&amp;"1000"</f>
        <v>OCDCEAt_c_rm,r,lower_bound:-1000</v>
      </c>
      <c r="H2385" s="3" t="str">
        <f>_xlfn.XLOOKUP(RT_gsm[[#This Row],[rxn in SC GSM]],sc_gsm[model_rxn],sc_gsm[yeast8.3.4 equation],"")</f>
        <v>oleate[c] &lt;=&gt; oleate[erm]</v>
      </c>
      <c r="I2385" s="3" t="b">
        <f>_xlfn.XLOOKUP(RT_gsm[[#This Row],[rxn in SC GSM]],sc_gsm[model_rxn],sc_gsm[Column12],"")</f>
        <v>1</v>
      </c>
      <c r="J2385" s="3">
        <f>IF(RT_gsm[[#This Row],[Column2]]="REV",FIND("&lt;=&gt;",RT_gsm[[#This Row],[Column8]]),"")</f>
        <v>11</v>
      </c>
    </row>
    <row r="2386" spans="1:10" hidden="1" x14ac:dyDescent="0.2">
      <c r="A2386" t="s">
        <v>2866</v>
      </c>
      <c r="B2386" t="s">
        <v>3902</v>
      </c>
      <c r="C2386" t="str">
        <f>RT_gsm[[#This Row],[model_rxn]]&amp;"_"&amp;RT_gsm[[#This Row],[Column2]]</f>
        <v>OCDCEAt_c_rm_FWD</v>
      </c>
      <c r="D2386" t="str">
        <f>_xlfn.XLOOKUP(RT_gsm[[#This Row],[Column3]],SC_enz[name_dir],SC_enz[name_dir],"")</f>
        <v>OCDCEAt_c_rm_FWD</v>
      </c>
      <c r="E2386" t="str">
        <f>_xlfn.XLOOKUP(RT_gsm[[#This Row],[model_rxn]],sc_gsm[model_rxn],sc_gsm[model_rxn],"")</f>
        <v>OCDCEAt_c_rm</v>
      </c>
      <c r="F2386" s="3" t="str">
        <f>_xlfn.XLOOKUP(RT_gsm[[#This Row],[Column3]],sc_gsm[Column3],sc_gsm[Column3],"")</f>
        <v>OCDCEAt_c_rm_FWD</v>
      </c>
      <c r="G2386" s="3" t="str" cm="1">
        <f t="array" ref="G2386">RT_gsm[[#This Row],[model_rxn]]&amp;",r,"&amp;_xlfn.SWITCH(RT_gsm[[#This Row],[Column2]],"REV","lower_bound:-","FWD","upper_bound:")&amp;"1000"</f>
        <v>OCDCEAt_c_rm,r,upper_bound:1000</v>
      </c>
      <c r="H2386" s="3" t="str">
        <f>_xlfn.XLOOKUP(RT_gsm[[#This Row],[rxn in SC GSM]],sc_gsm[model_rxn],sc_gsm[yeast8.3.4 equation],"")</f>
        <v>oleate[c] &lt;=&gt; oleate[erm]</v>
      </c>
      <c r="I2386" s="3" t="b">
        <f>_xlfn.XLOOKUP(RT_gsm[[#This Row],[rxn in SC GSM]],sc_gsm[model_rxn],sc_gsm[Column12],"")</f>
        <v>1</v>
      </c>
      <c r="J2386" s="3" t="str">
        <f>IF(RT_gsm[[#This Row],[Column2]]="REV",FIND("&lt;=&gt;",RT_gsm[[#This Row],[Column8]]),"")</f>
        <v/>
      </c>
    </row>
    <row r="2387" spans="1:10" hidden="1" x14ac:dyDescent="0.2">
      <c r="A2387" t="s">
        <v>6103</v>
      </c>
      <c r="B2387" t="s">
        <v>3902</v>
      </c>
      <c r="C2387" t="str">
        <f>RT_gsm[[#This Row],[model_rxn]]&amp;"_"&amp;RT_gsm[[#This Row],[Column2]]</f>
        <v>OCOAT1_m_FWD</v>
      </c>
      <c r="D2387" t="str">
        <f>_xlfn.XLOOKUP(RT_gsm[[#This Row],[Column3]],SC_enz[name_dir],SC_enz[name_dir],"")</f>
        <v/>
      </c>
      <c r="E2387" t="str">
        <f>_xlfn.XLOOKUP(RT_gsm[[#This Row],[model_rxn]],sc_gsm[model_rxn],sc_gsm[model_rxn],"")</f>
        <v/>
      </c>
      <c r="F2387" s="3" t="str">
        <f>_xlfn.XLOOKUP(RT_gsm[[#This Row],[Column3]],sc_gsm[Column3],sc_gsm[Column3],"")</f>
        <v/>
      </c>
      <c r="G2387" s="3" t="str" cm="1">
        <f t="array" ref="G2387">RT_gsm[[#This Row],[model_rxn]]&amp;",r,"&amp;_xlfn.SWITCH(RT_gsm[[#This Row],[Column2]],"REV","lower_bound:-","FWD","upper_bound:")&amp;"1000"</f>
        <v>OCOAT1_m,r,upper_bound:1000</v>
      </c>
      <c r="H2387" s="3" t="str">
        <f>_xlfn.XLOOKUP(RT_gsm[[#This Row],[rxn in SC GSM]],sc_gsm[model_rxn],sc_gsm[yeast8.3.4 equation],"")</f>
        <v/>
      </c>
      <c r="I2387" s="3" t="str">
        <f>_xlfn.XLOOKUP(RT_gsm[[#This Row],[rxn in SC GSM]],sc_gsm[model_rxn],sc_gsm[Column12],"")</f>
        <v/>
      </c>
      <c r="J2387" s="3" t="str">
        <f>IF(RT_gsm[[#This Row],[Column2]]="REV",FIND("&lt;=&gt;",RT_gsm[[#This Row],[Column8]]),"")</f>
        <v/>
      </c>
    </row>
    <row r="2388" spans="1:10" hidden="1" x14ac:dyDescent="0.2">
      <c r="A2388" t="s">
        <v>2849</v>
      </c>
      <c r="B2388" t="s">
        <v>3903</v>
      </c>
      <c r="C2388" t="str">
        <f>RT_gsm[[#This Row],[model_rxn]]&amp;"_"&amp;RT_gsm[[#This Row],[Column2]]</f>
        <v>OCTAt_c_e_REV</v>
      </c>
      <c r="D2388" t="str">
        <f>_xlfn.XLOOKUP(RT_gsm[[#This Row],[Column3]],SC_enz[name_dir],SC_enz[name_dir],"")</f>
        <v>OCTAt_c_e_REV</v>
      </c>
      <c r="E2388" t="str">
        <f>_xlfn.XLOOKUP(RT_gsm[[#This Row],[model_rxn]],sc_gsm[model_rxn],sc_gsm[model_rxn],"")</f>
        <v>OCTAt_c_e</v>
      </c>
      <c r="F2388" s="3" t="str">
        <f>_xlfn.XLOOKUP(RT_gsm[[#This Row],[Column3]],sc_gsm[Column3],sc_gsm[Column3],"")</f>
        <v>OCTAt_c_e_REV</v>
      </c>
      <c r="G2388" s="3" t="str" cm="1">
        <f t="array" ref="G2388">RT_gsm[[#This Row],[model_rxn]]&amp;",r,"&amp;_xlfn.SWITCH(RT_gsm[[#This Row],[Column2]],"REV","lower_bound:-","FWD","upper_bound:")&amp;"1000"</f>
        <v>OCTAt_c_e,r,lower_bound:-1000</v>
      </c>
      <c r="H2388" s="3" t="str">
        <f>_xlfn.XLOOKUP(RT_gsm[[#This Row],[rxn in SC GSM]],sc_gsm[model_rxn],sc_gsm[yeast8.3.4 equation],"")</f>
        <v>octanoate[e] &lt;=&gt; octanoate[c]</v>
      </c>
      <c r="I2388" s="3" t="b">
        <f>_xlfn.XLOOKUP(RT_gsm[[#This Row],[rxn in SC GSM]],sc_gsm[model_rxn],sc_gsm[Column12],"")</f>
        <v>1</v>
      </c>
      <c r="J2388" s="3">
        <f>IF(RT_gsm[[#This Row],[Column2]]="REV",FIND("&lt;=&gt;",RT_gsm[[#This Row],[Column8]]),"")</f>
        <v>14</v>
      </c>
    </row>
    <row r="2389" spans="1:10" hidden="1" x14ac:dyDescent="0.2">
      <c r="A2389" t="s">
        <v>2849</v>
      </c>
      <c r="B2389" t="s">
        <v>3902</v>
      </c>
      <c r="C2389" t="str">
        <f>RT_gsm[[#This Row],[model_rxn]]&amp;"_"&amp;RT_gsm[[#This Row],[Column2]]</f>
        <v>OCTAt_c_e_FWD</v>
      </c>
      <c r="D2389" t="str">
        <f>_xlfn.XLOOKUP(RT_gsm[[#This Row],[Column3]],SC_enz[name_dir],SC_enz[name_dir],"")</f>
        <v>OCTAt_c_e_FWD</v>
      </c>
      <c r="E2389" t="str">
        <f>_xlfn.XLOOKUP(RT_gsm[[#This Row],[model_rxn]],sc_gsm[model_rxn],sc_gsm[model_rxn],"")</f>
        <v>OCTAt_c_e</v>
      </c>
      <c r="F2389" s="3" t="str">
        <f>_xlfn.XLOOKUP(RT_gsm[[#This Row],[Column3]],sc_gsm[Column3],sc_gsm[Column3],"")</f>
        <v>OCTAt_c_e_FWD</v>
      </c>
      <c r="G2389" s="3" t="str" cm="1">
        <f t="array" ref="G2389">RT_gsm[[#This Row],[model_rxn]]&amp;",r,"&amp;_xlfn.SWITCH(RT_gsm[[#This Row],[Column2]],"REV","lower_bound:-","FWD","upper_bound:")&amp;"1000"</f>
        <v>OCTAt_c_e,r,upper_bound:1000</v>
      </c>
      <c r="H2389" s="3" t="str">
        <f>_xlfn.XLOOKUP(RT_gsm[[#This Row],[rxn in SC GSM]],sc_gsm[model_rxn],sc_gsm[yeast8.3.4 equation],"")</f>
        <v>octanoate[e] &lt;=&gt; octanoate[c]</v>
      </c>
      <c r="I2389" s="3" t="b">
        <f>_xlfn.XLOOKUP(RT_gsm[[#This Row],[rxn in SC GSM]],sc_gsm[model_rxn],sc_gsm[Column12],"")</f>
        <v>1</v>
      </c>
      <c r="J2389" s="3" t="str">
        <f>IF(RT_gsm[[#This Row],[Column2]]="REV",FIND("&lt;=&gt;",RT_gsm[[#This Row],[Column8]]),"")</f>
        <v/>
      </c>
    </row>
    <row r="2390" spans="1:10" hidden="1" x14ac:dyDescent="0.2">
      <c r="A2390" t="s">
        <v>2602</v>
      </c>
      <c r="B2390" t="s">
        <v>3903</v>
      </c>
      <c r="C2390" t="str">
        <f>RT_gsm[[#This Row],[model_rxn]]&amp;"_"&amp;RT_gsm[[#This Row],[Column2]]</f>
        <v>OCTAt_c_x_REV</v>
      </c>
      <c r="D2390" t="str">
        <f>_xlfn.XLOOKUP(RT_gsm[[#This Row],[Column3]],SC_enz[name_dir],SC_enz[name_dir],"")</f>
        <v>OCTAt_c_x_REV</v>
      </c>
      <c r="E2390" t="str">
        <f>_xlfn.XLOOKUP(RT_gsm[[#This Row],[model_rxn]],sc_gsm[model_rxn],sc_gsm[model_rxn],"")</f>
        <v>OCTAt_c_x</v>
      </c>
      <c r="F2390" s="3" t="str">
        <f>_xlfn.XLOOKUP(RT_gsm[[#This Row],[Column3]],sc_gsm[Column3],sc_gsm[Column3],"")</f>
        <v>OCTAt_c_x_REV</v>
      </c>
      <c r="G2390" s="3" t="str" cm="1">
        <f t="array" ref="G2390">RT_gsm[[#This Row],[model_rxn]]&amp;",r,"&amp;_xlfn.SWITCH(RT_gsm[[#This Row],[Column2]],"REV","lower_bound:-","FWD","upper_bound:")&amp;"1000"</f>
        <v>OCTAt_c_x,r,lower_bound:-1000</v>
      </c>
      <c r="H2390" s="3" t="str">
        <f>_xlfn.XLOOKUP(RT_gsm[[#This Row],[rxn in SC GSM]],sc_gsm[model_rxn],sc_gsm[yeast8.3.4 equation],"")</f>
        <v>decanoate[c] &lt;=&gt; decanoate[p]</v>
      </c>
      <c r="I2390" s="3" t="b">
        <f>_xlfn.XLOOKUP(RT_gsm[[#This Row],[rxn in SC GSM]],sc_gsm[model_rxn],sc_gsm[Column12],"")</f>
        <v>1</v>
      </c>
      <c r="J2390" s="3">
        <f>IF(RT_gsm[[#This Row],[Column2]]="REV",FIND("&lt;=&gt;",RT_gsm[[#This Row],[Column8]]),"")</f>
        <v>14</v>
      </c>
    </row>
    <row r="2391" spans="1:10" hidden="1" x14ac:dyDescent="0.2">
      <c r="A2391" t="s">
        <v>2602</v>
      </c>
      <c r="B2391" t="s">
        <v>3902</v>
      </c>
      <c r="C2391" t="str">
        <f>RT_gsm[[#This Row],[model_rxn]]&amp;"_"&amp;RT_gsm[[#This Row],[Column2]]</f>
        <v>OCTAt_c_x_FWD</v>
      </c>
      <c r="D2391" t="str">
        <f>_xlfn.XLOOKUP(RT_gsm[[#This Row],[Column3]],SC_enz[name_dir],SC_enz[name_dir],"")</f>
        <v>OCTAt_c_x_FWD</v>
      </c>
      <c r="E2391" t="str">
        <f>_xlfn.XLOOKUP(RT_gsm[[#This Row],[model_rxn]],sc_gsm[model_rxn],sc_gsm[model_rxn],"")</f>
        <v>OCTAt_c_x</v>
      </c>
      <c r="F2391" s="3" t="str">
        <f>_xlfn.XLOOKUP(RT_gsm[[#This Row],[Column3]],sc_gsm[Column3],sc_gsm[Column3],"")</f>
        <v>OCTAt_c_x_FWD</v>
      </c>
      <c r="G2391" s="3" t="str" cm="1">
        <f t="array" ref="G2391">RT_gsm[[#This Row],[model_rxn]]&amp;",r,"&amp;_xlfn.SWITCH(RT_gsm[[#This Row],[Column2]],"REV","lower_bound:-","FWD","upper_bound:")&amp;"1000"</f>
        <v>OCTAt_c_x,r,upper_bound:1000</v>
      </c>
      <c r="H2391" s="3" t="str">
        <f>_xlfn.XLOOKUP(RT_gsm[[#This Row],[rxn in SC GSM]],sc_gsm[model_rxn],sc_gsm[yeast8.3.4 equation],"")</f>
        <v>decanoate[c] &lt;=&gt; decanoate[p]</v>
      </c>
      <c r="I2391" s="3" t="b">
        <f>_xlfn.XLOOKUP(RT_gsm[[#This Row],[rxn in SC GSM]],sc_gsm[model_rxn],sc_gsm[Column12],"")</f>
        <v>1</v>
      </c>
      <c r="J2391" s="3" t="str">
        <f>IF(RT_gsm[[#This Row],[Column2]]="REV",FIND("&lt;=&gt;",RT_gsm[[#This Row],[Column8]]),"")</f>
        <v/>
      </c>
    </row>
    <row r="2392" spans="1:10" hidden="1" x14ac:dyDescent="0.2">
      <c r="A2392" t="s">
        <v>2916</v>
      </c>
      <c r="B2392" t="s">
        <v>3903</v>
      </c>
      <c r="C2392" t="str">
        <f>RT_gsm[[#This Row],[model_rxn]]&amp;"_"&amp;RT_gsm[[#This Row],[Column2]]</f>
        <v>ODECOAt_c_l_REV</v>
      </c>
      <c r="D2392" t="str">
        <f>_xlfn.XLOOKUP(RT_gsm[[#This Row],[Column3]],SC_enz[name_dir],SC_enz[name_dir],"")</f>
        <v>ODECOAt_c_l_REV</v>
      </c>
      <c r="E2392" t="str">
        <f>_xlfn.XLOOKUP(RT_gsm[[#This Row],[model_rxn]],sc_gsm[model_rxn],sc_gsm[model_rxn],"")</f>
        <v>ODECOAt_c_l</v>
      </c>
      <c r="F2392" s="3" t="str">
        <f>_xlfn.XLOOKUP(RT_gsm[[#This Row],[Column3]],sc_gsm[Column3],sc_gsm[Column3],"")</f>
        <v>ODECOAt_c_l_REV</v>
      </c>
      <c r="G2392" s="3" t="str" cm="1">
        <f t="array" ref="G2392">RT_gsm[[#This Row],[model_rxn]]&amp;",r,"&amp;_xlfn.SWITCH(RT_gsm[[#This Row],[Column2]],"REV","lower_bound:-","FWD","upper_bound:")&amp;"1000"</f>
        <v>ODECOAt_c_l,r,lower_bound:-1000</v>
      </c>
      <c r="H2392" s="3" t="str">
        <f>_xlfn.XLOOKUP(RT_gsm[[#This Row],[rxn in SC GSM]],sc_gsm[model_rxn],sc_gsm[yeast8.3.4 equation],"")</f>
        <v>oleoyl-CoA[c] &lt;=&gt; oleoyl-CoA[lp]</v>
      </c>
      <c r="I2392" s="3" t="b">
        <f>_xlfn.XLOOKUP(RT_gsm[[#This Row],[rxn in SC GSM]],sc_gsm[model_rxn],sc_gsm[Column12],"")</f>
        <v>1</v>
      </c>
      <c r="J2392" s="3">
        <f>IF(RT_gsm[[#This Row],[Column2]]="REV",FIND("&lt;=&gt;",RT_gsm[[#This Row],[Column8]]),"")</f>
        <v>15</v>
      </c>
    </row>
    <row r="2393" spans="1:10" hidden="1" x14ac:dyDescent="0.2">
      <c r="A2393" t="s">
        <v>2916</v>
      </c>
      <c r="B2393" t="s">
        <v>3902</v>
      </c>
      <c r="C2393" t="str">
        <f>RT_gsm[[#This Row],[model_rxn]]&amp;"_"&amp;RT_gsm[[#This Row],[Column2]]</f>
        <v>ODECOAt_c_l_FWD</v>
      </c>
      <c r="D2393" t="str">
        <f>_xlfn.XLOOKUP(RT_gsm[[#This Row],[Column3]],SC_enz[name_dir],SC_enz[name_dir],"")</f>
        <v>ODECOAt_c_l_FWD</v>
      </c>
      <c r="E2393" t="str">
        <f>_xlfn.XLOOKUP(RT_gsm[[#This Row],[model_rxn]],sc_gsm[model_rxn],sc_gsm[model_rxn],"")</f>
        <v>ODECOAt_c_l</v>
      </c>
      <c r="F2393" s="3" t="str">
        <f>_xlfn.XLOOKUP(RT_gsm[[#This Row],[Column3]],sc_gsm[Column3],sc_gsm[Column3],"")</f>
        <v>ODECOAt_c_l_FWD</v>
      </c>
      <c r="G2393" s="3" t="str" cm="1">
        <f t="array" ref="G2393">RT_gsm[[#This Row],[model_rxn]]&amp;",r,"&amp;_xlfn.SWITCH(RT_gsm[[#This Row],[Column2]],"REV","lower_bound:-","FWD","upper_bound:")&amp;"1000"</f>
        <v>ODECOAt_c_l,r,upper_bound:1000</v>
      </c>
      <c r="H2393" s="3" t="str">
        <f>_xlfn.XLOOKUP(RT_gsm[[#This Row],[rxn in SC GSM]],sc_gsm[model_rxn],sc_gsm[yeast8.3.4 equation],"")</f>
        <v>oleoyl-CoA[c] &lt;=&gt; oleoyl-CoA[lp]</v>
      </c>
      <c r="I2393" s="3" t="b">
        <f>_xlfn.XLOOKUP(RT_gsm[[#This Row],[rxn in SC GSM]],sc_gsm[model_rxn],sc_gsm[Column12],"")</f>
        <v>1</v>
      </c>
      <c r="J2393" s="3" t="str">
        <f>IF(RT_gsm[[#This Row],[Column2]]="REV",FIND("&lt;=&gt;",RT_gsm[[#This Row],[Column8]]),"")</f>
        <v/>
      </c>
    </row>
    <row r="2394" spans="1:10" hidden="1" x14ac:dyDescent="0.2">
      <c r="A2394" t="s">
        <v>2959</v>
      </c>
      <c r="B2394" t="s">
        <v>3903</v>
      </c>
      <c r="C2394" t="str">
        <f>RT_gsm[[#This Row],[model_rxn]]&amp;"_"&amp;RT_gsm[[#This Row],[Column2]]</f>
        <v>ODECOAt_c_mm_REV</v>
      </c>
      <c r="D2394" t="str">
        <f>_xlfn.XLOOKUP(RT_gsm[[#This Row],[Column3]],SC_enz[name_dir],SC_enz[name_dir],"")</f>
        <v>ODECOAt_c_mm_REV</v>
      </c>
      <c r="E2394" t="str">
        <f>_xlfn.XLOOKUP(RT_gsm[[#This Row],[model_rxn]],sc_gsm[model_rxn],sc_gsm[model_rxn],"")</f>
        <v>ODECOAt_c_mm</v>
      </c>
      <c r="F2394" s="3" t="str">
        <f>_xlfn.XLOOKUP(RT_gsm[[#This Row],[Column3]],sc_gsm[Column3],sc_gsm[Column3],"")</f>
        <v>ODECOAt_c_mm_REV</v>
      </c>
      <c r="G2394" s="3" t="str" cm="1">
        <f t="array" ref="G2394">RT_gsm[[#This Row],[model_rxn]]&amp;",r,"&amp;_xlfn.SWITCH(RT_gsm[[#This Row],[Column2]],"REV","lower_bound:-","FWD","upper_bound:")&amp;"1000"</f>
        <v>ODECOAt_c_mm,r,lower_bound:-1000</v>
      </c>
      <c r="H2394" s="3" t="str">
        <f>_xlfn.XLOOKUP(RT_gsm[[#This Row],[rxn in SC GSM]],sc_gsm[model_rxn],sc_gsm[yeast8.3.4 equation],"")</f>
        <v>oleoyl-CoA[c] &lt;=&gt; oleoyl-CoA[mm]</v>
      </c>
      <c r="I2394" s="3" t="b">
        <f>_xlfn.XLOOKUP(RT_gsm[[#This Row],[rxn in SC GSM]],sc_gsm[model_rxn],sc_gsm[Column12],"")</f>
        <v>1</v>
      </c>
      <c r="J2394" s="3">
        <f>IF(RT_gsm[[#This Row],[Column2]]="REV",FIND("&lt;=&gt;",RT_gsm[[#This Row],[Column8]]),"")</f>
        <v>15</v>
      </c>
    </row>
    <row r="2395" spans="1:10" hidden="1" x14ac:dyDescent="0.2">
      <c r="A2395" t="s">
        <v>2959</v>
      </c>
      <c r="B2395" t="s">
        <v>3902</v>
      </c>
      <c r="C2395" t="str">
        <f>RT_gsm[[#This Row],[model_rxn]]&amp;"_"&amp;RT_gsm[[#This Row],[Column2]]</f>
        <v>ODECOAt_c_mm_FWD</v>
      </c>
      <c r="D2395" t="str">
        <f>_xlfn.XLOOKUP(RT_gsm[[#This Row],[Column3]],SC_enz[name_dir],SC_enz[name_dir],"")</f>
        <v>ODECOAt_c_mm_FWD</v>
      </c>
      <c r="E2395" t="str">
        <f>_xlfn.XLOOKUP(RT_gsm[[#This Row],[model_rxn]],sc_gsm[model_rxn],sc_gsm[model_rxn],"")</f>
        <v>ODECOAt_c_mm</v>
      </c>
      <c r="F2395" s="3" t="str">
        <f>_xlfn.XLOOKUP(RT_gsm[[#This Row],[Column3]],sc_gsm[Column3],sc_gsm[Column3],"")</f>
        <v>ODECOAt_c_mm_FWD</v>
      </c>
      <c r="G2395" s="3" t="str" cm="1">
        <f t="array" ref="G2395">RT_gsm[[#This Row],[model_rxn]]&amp;",r,"&amp;_xlfn.SWITCH(RT_gsm[[#This Row],[Column2]],"REV","lower_bound:-","FWD","upper_bound:")&amp;"1000"</f>
        <v>ODECOAt_c_mm,r,upper_bound:1000</v>
      </c>
      <c r="H2395" s="3" t="str">
        <f>_xlfn.XLOOKUP(RT_gsm[[#This Row],[rxn in SC GSM]],sc_gsm[model_rxn],sc_gsm[yeast8.3.4 equation],"")</f>
        <v>oleoyl-CoA[c] &lt;=&gt; oleoyl-CoA[mm]</v>
      </c>
      <c r="I2395" s="3" t="b">
        <f>_xlfn.XLOOKUP(RT_gsm[[#This Row],[rxn in SC GSM]],sc_gsm[model_rxn],sc_gsm[Column12],"")</f>
        <v>1</v>
      </c>
      <c r="J2395" s="3" t="str">
        <f>IF(RT_gsm[[#This Row],[Column2]]="REV",FIND("&lt;=&gt;",RT_gsm[[#This Row],[Column8]]),"")</f>
        <v/>
      </c>
    </row>
    <row r="2396" spans="1:10" hidden="1" x14ac:dyDescent="0.2">
      <c r="A2396" t="s">
        <v>2873</v>
      </c>
      <c r="B2396" t="s">
        <v>3903</v>
      </c>
      <c r="C2396" t="str">
        <f>RT_gsm[[#This Row],[model_rxn]]&amp;"_"&amp;RT_gsm[[#This Row],[Column2]]</f>
        <v>ODECOAt_c_rm_REV</v>
      </c>
      <c r="D2396" t="str">
        <f>_xlfn.XLOOKUP(RT_gsm[[#This Row],[Column3]],SC_enz[name_dir],SC_enz[name_dir],"")</f>
        <v>ODECOAt_c_rm_REV</v>
      </c>
      <c r="E2396" t="str">
        <f>_xlfn.XLOOKUP(RT_gsm[[#This Row],[model_rxn]],sc_gsm[model_rxn],sc_gsm[model_rxn],"")</f>
        <v>ODECOAt_c_rm</v>
      </c>
      <c r="F2396" s="3" t="str">
        <f>_xlfn.XLOOKUP(RT_gsm[[#This Row],[Column3]],sc_gsm[Column3],sc_gsm[Column3],"")</f>
        <v>ODECOAt_c_rm_REV</v>
      </c>
      <c r="G2396" s="3" t="str" cm="1">
        <f t="array" ref="G2396">RT_gsm[[#This Row],[model_rxn]]&amp;",r,"&amp;_xlfn.SWITCH(RT_gsm[[#This Row],[Column2]],"REV","lower_bound:-","FWD","upper_bound:")&amp;"1000"</f>
        <v>ODECOAt_c_rm,r,lower_bound:-1000</v>
      </c>
      <c r="H2396" s="3" t="str">
        <f>_xlfn.XLOOKUP(RT_gsm[[#This Row],[rxn in SC GSM]],sc_gsm[model_rxn],sc_gsm[yeast8.3.4 equation],"")</f>
        <v>oleoyl-CoA[c] &lt;=&gt; oleoyl-CoA[erm]</v>
      </c>
      <c r="I2396" s="3" t="b">
        <f>_xlfn.XLOOKUP(RT_gsm[[#This Row],[rxn in SC GSM]],sc_gsm[model_rxn],sc_gsm[Column12],"")</f>
        <v>1</v>
      </c>
      <c r="J2396" s="3">
        <f>IF(RT_gsm[[#This Row],[Column2]]="REV",FIND("&lt;=&gt;",RT_gsm[[#This Row],[Column8]]),"")</f>
        <v>15</v>
      </c>
    </row>
    <row r="2397" spans="1:10" hidden="1" x14ac:dyDescent="0.2">
      <c r="A2397" t="s">
        <v>2873</v>
      </c>
      <c r="B2397" t="s">
        <v>3902</v>
      </c>
      <c r="C2397" t="str">
        <f>RT_gsm[[#This Row],[model_rxn]]&amp;"_"&amp;RT_gsm[[#This Row],[Column2]]</f>
        <v>ODECOAt_c_rm_FWD</v>
      </c>
      <c r="D2397" t="str">
        <f>_xlfn.XLOOKUP(RT_gsm[[#This Row],[Column3]],SC_enz[name_dir],SC_enz[name_dir],"")</f>
        <v>ODECOAt_c_rm_FWD</v>
      </c>
      <c r="E2397" t="str">
        <f>_xlfn.XLOOKUP(RT_gsm[[#This Row],[model_rxn]],sc_gsm[model_rxn],sc_gsm[model_rxn],"")</f>
        <v>ODECOAt_c_rm</v>
      </c>
      <c r="F2397" s="3" t="str">
        <f>_xlfn.XLOOKUP(RT_gsm[[#This Row],[Column3]],sc_gsm[Column3],sc_gsm[Column3],"")</f>
        <v>ODECOAt_c_rm_FWD</v>
      </c>
      <c r="G2397" s="3" t="str" cm="1">
        <f t="array" ref="G2397">RT_gsm[[#This Row],[model_rxn]]&amp;",r,"&amp;_xlfn.SWITCH(RT_gsm[[#This Row],[Column2]],"REV","lower_bound:-","FWD","upper_bound:")&amp;"1000"</f>
        <v>ODECOAt_c_rm,r,upper_bound:1000</v>
      </c>
      <c r="H2397" s="3" t="str">
        <f>_xlfn.XLOOKUP(RT_gsm[[#This Row],[rxn in SC GSM]],sc_gsm[model_rxn],sc_gsm[yeast8.3.4 equation],"")</f>
        <v>oleoyl-CoA[c] &lt;=&gt; oleoyl-CoA[erm]</v>
      </c>
      <c r="I2397" s="3" t="b">
        <f>_xlfn.XLOOKUP(RT_gsm[[#This Row],[rxn in SC GSM]],sc_gsm[model_rxn],sc_gsm[Column12],"")</f>
        <v>1</v>
      </c>
      <c r="J2397" s="3" t="str">
        <f>IF(RT_gsm[[#This Row],[Column2]]="REV",FIND("&lt;=&gt;",RT_gsm[[#This Row],[Column8]]),"")</f>
        <v/>
      </c>
    </row>
    <row r="2398" spans="1:10" hidden="1" x14ac:dyDescent="0.2">
      <c r="A2398" t="s">
        <v>6107</v>
      </c>
      <c r="B2398" t="s">
        <v>3902</v>
      </c>
      <c r="C2398" t="str">
        <f>RT_gsm[[#This Row],[model_rxn]]&amp;"_"&amp;RT_gsm[[#This Row],[Column2]]</f>
        <v>OGLYCANS1_r_FWD</v>
      </c>
      <c r="D2398" t="str">
        <f>_xlfn.XLOOKUP(RT_gsm[[#This Row],[Column3]],SC_enz[name_dir],SC_enz[name_dir],"")</f>
        <v/>
      </c>
      <c r="E2398" t="str">
        <f>_xlfn.XLOOKUP(RT_gsm[[#This Row],[model_rxn]],sc_gsm[model_rxn],sc_gsm[model_rxn],"")</f>
        <v/>
      </c>
      <c r="F2398" s="3" t="str">
        <f>_xlfn.XLOOKUP(RT_gsm[[#This Row],[Column3]],sc_gsm[Column3],sc_gsm[Column3],"")</f>
        <v/>
      </c>
      <c r="G2398" s="3" t="str" cm="1">
        <f t="array" ref="G2398">RT_gsm[[#This Row],[model_rxn]]&amp;",r,"&amp;_xlfn.SWITCH(RT_gsm[[#This Row],[Column2]],"REV","lower_bound:-","FWD","upper_bound:")&amp;"1000"</f>
        <v>OGLYCANS1_r,r,upper_bound:1000</v>
      </c>
      <c r="H2398" s="3" t="str">
        <f>_xlfn.XLOOKUP(RT_gsm[[#This Row],[rxn in SC GSM]],sc_gsm[model_rxn],sc_gsm[yeast8.3.4 equation],"")</f>
        <v/>
      </c>
      <c r="I2398" s="3" t="str">
        <f>_xlfn.XLOOKUP(RT_gsm[[#This Row],[rxn in SC GSM]],sc_gsm[model_rxn],sc_gsm[Column12],"")</f>
        <v/>
      </c>
      <c r="J2398" s="3" t="str">
        <f>IF(RT_gsm[[#This Row],[Column2]]="REV",FIND("&lt;=&gt;",RT_gsm[[#This Row],[Column8]]),"")</f>
        <v/>
      </c>
    </row>
    <row r="2399" spans="1:10" hidden="1" x14ac:dyDescent="0.2">
      <c r="A2399" t="s">
        <v>6109</v>
      </c>
      <c r="B2399" t="s">
        <v>3902</v>
      </c>
      <c r="C2399" t="str">
        <f>RT_gsm[[#This Row],[model_rxn]]&amp;"_"&amp;RT_gsm[[#This Row],[Column2]]</f>
        <v>OGLYCANS2_g_FWD</v>
      </c>
      <c r="D2399" t="str">
        <f>_xlfn.XLOOKUP(RT_gsm[[#This Row],[Column3]],SC_enz[name_dir],SC_enz[name_dir],"")</f>
        <v/>
      </c>
      <c r="E2399" t="str">
        <f>_xlfn.XLOOKUP(RT_gsm[[#This Row],[model_rxn]],sc_gsm[model_rxn],sc_gsm[model_rxn],"")</f>
        <v/>
      </c>
      <c r="F2399" s="3" t="str">
        <f>_xlfn.XLOOKUP(RT_gsm[[#This Row],[Column3]],sc_gsm[Column3],sc_gsm[Column3],"")</f>
        <v/>
      </c>
      <c r="G2399" s="3" t="str" cm="1">
        <f t="array" ref="G2399">RT_gsm[[#This Row],[model_rxn]]&amp;",r,"&amp;_xlfn.SWITCH(RT_gsm[[#This Row],[Column2]],"REV","lower_bound:-","FWD","upper_bound:")&amp;"1000"</f>
        <v>OGLYCANS2_g,r,upper_bound:1000</v>
      </c>
      <c r="H2399" s="3" t="str">
        <f>_xlfn.XLOOKUP(RT_gsm[[#This Row],[rxn in SC GSM]],sc_gsm[model_rxn],sc_gsm[yeast8.3.4 equation],"")</f>
        <v/>
      </c>
      <c r="I2399" s="3" t="str">
        <f>_xlfn.XLOOKUP(RT_gsm[[#This Row],[rxn in SC GSM]],sc_gsm[model_rxn],sc_gsm[Column12],"")</f>
        <v/>
      </c>
      <c r="J2399" s="3" t="str">
        <f>IF(RT_gsm[[#This Row],[Column2]]="REV",FIND("&lt;=&gt;",RT_gsm[[#This Row],[Column8]]),"")</f>
        <v/>
      </c>
    </row>
    <row r="2400" spans="1:10" hidden="1" x14ac:dyDescent="0.2">
      <c r="A2400" t="s">
        <v>6114</v>
      </c>
      <c r="B2400" t="s">
        <v>3902</v>
      </c>
      <c r="C2400" t="str">
        <f>RT_gsm[[#This Row],[model_rxn]]&amp;"_"&amp;RT_gsm[[#This Row],[Column2]]</f>
        <v>OGLYCANS3_g_FWD</v>
      </c>
      <c r="D2400" t="str">
        <f>_xlfn.XLOOKUP(RT_gsm[[#This Row],[Column3]],SC_enz[name_dir],SC_enz[name_dir],"")</f>
        <v/>
      </c>
      <c r="E2400" t="str">
        <f>_xlfn.XLOOKUP(RT_gsm[[#This Row],[model_rxn]],sc_gsm[model_rxn],sc_gsm[model_rxn],"")</f>
        <v/>
      </c>
      <c r="F2400" s="3" t="str">
        <f>_xlfn.XLOOKUP(RT_gsm[[#This Row],[Column3]],sc_gsm[Column3],sc_gsm[Column3],"")</f>
        <v/>
      </c>
      <c r="G2400" s="3" t="str" cm="1">
        <f t="array" ref="G2400">RT_gsm[[#This Row],[model_rxn]]&amp;",r,"&amp;_xlfn.SWITCH(RT_gsm[[#This Row],[Column2]],"REV","lower_bound:-","FWD","upper_bound:")&amp;"1000"</f>
        <v>OGLYCANS3_g,r,upper_bound:1000</v>
      </c>
      <c r="H2400" s="3" t="str">
        <f>_xlfn.XLOOKUP(RT_gsm[[#This Row],[rxn in SC GSM]],sc_gsm[model_rxn],sc_gsm[yeast8.3.4 equation],"")</f>
        <v/>
      </c>
      <c r="I2400" s="3" t="str">
        <f>_xlfn.XLOOKUP(RT_gsm[[#This Row],[rxn in SC GSM]],sc_gsm[model_rxn],sc_gsm[Column12],"")</f>
        <v/>
      </c>
      <c r="J2400" s="3" t="str">
        <f>IF(RT_gsm[[#This Row],[Column2]]="REV",FIND("&lt;=&gt;",RT_gsm[[#This Row],[Column8]]),"")</f>
        <v/>
      </c>
    </row>
    <row r="2401" spans="1:10" hidden="1" x14ac:dyDescent="0.2">
      <c r="A2401" t="s">
        <v>6115</v>
      </c>
      <c r="B2401" t="s">
        <v>3902</v>
      </c>
      <c r="C2401" t="str">
        <f>RT_gsm[[#This Row],[model_rxn]]&amp;"_"&amp;RT_gsm[[#This Row],[Column2]]</f>
        <v>OGLYCANS4_g_FWD</v>
      </c>
      <c r="D2401" t="str">
        <f>_xlfn.XLOOKUP(RT_gsm[[#This Row],[Column3]],SC_enz[name_dir],SC_enz[name_dir],"")</f>
        <v/>
      </c>
      <c r="E2401" t="str">
        <f>_xlfn.XLOOKUP(RT_gsm[[#This Row],[model_rxn]],sc_gsm[model_rxn],sc_gsm[model_rxn],"")</f>
        <v/>
      </c>
      <c r="F2401" s="3" t="str">
        <f>_xlfn.XLOOKUP(RT_gsm[[#This Row],[Column3]],sc_gsm[Column3],sc_gsm[Column3],"")</f>
        <v/>
      </c>
      <c r="G2401" s="3" t="str" cm="1">
        <f t="array" ref="G2401">RT_gsm[[#This Row],[model_rxn]]&amp;",r,"&amp;_xlfn.SWITCH(RT_gsm[[#This Row],[Column2]],"REV","lower_bound:-","FWD","upper_bound:")&amp;"1000"</f>
        <v>OGLYCANS4_g,r,upper_bound:1000</v>
      </c>
      <c r="H2401" s="3" t="str">
        <f>_xlfn.XLOOKUP(RT_gsm[[#This Row],[rxn in SC GSM]],sc_gsm[model_rxn],sc_gsm[yeast8.3.4 equation],"")</f>
        <v/>
      </c>
      <c r="I2401" s="3" t="str">
        <f>_xlfn.XLOOKUP(RT_gsm[[#This Row],[rxn in SC GSM]],sc_gsm[model_rxn],sc_gsm[Column12],"")</f>
        <v/>
      </c>
      <c r="J2401" s="3" t="str">
        <f>IF(RT_gsm[[#This Row],[Column2]]="REV",FIND("&lt;=&gt;",RT_gsm[[#This Row],[Column8]]),"")</f>
        <v/>
      </c>
    </row>
    <row r="2402" spans="1:10" hidden="1" x14ac:dyDescent="0.2">
      <c r="A2402" t="s">
        <v>6120</v>
      </c>
      <c r="B2402" t="s">
        <v>3902</v>
      </c>
      <c r="C2402" t="str">
        <f>RT_gsm[[#This Row],[model_rxn]]&amp;"_"&amp;RT_gsm[[#This Row],[Column2]]</f>
        <v>OGLYCANS5_g_FWD</v>
      </c>
      <c r="D2402" t="str">
        <f>_xlfn.XLOOKUP(RT_gsm[[#This Row],[Column3]],SC_enz[name_dir],SC_enz[name_dir],"")</f>
        <v/>
      </c>
      <c r="E2402" t="str">
        <f>_xlfn.XLOOKUP(RT_gsm[[#This Row],[model_rxn]],sc_gsm[model_rxn],sc_gsm[model_rxn],"")</f>
        <v/>
      </c>
      <c r="F2402" s="3" t="str">
        <f>_xlfn.XLOOKUP(RT_gsm[[#This Row],[Column3]],sc_gsm[Column3],sc_gsm[Column3],"")</f>
        <v/>
      </c>
      <c r="G2402" s="3" t="str" cm="1">
        <f t="array" ref="G2402">RT_gsm[[#This Row],[model_rxn]]&amp;",r,"&amp;_xlfn.SWITCH(RT_gsm[[#This Row],[Column2]],"REV","lower_bound:-","FWD","upper_bound:")&amp;"1000"</f>
        <v>OGLYCANS5_g,r,upper_bound:1000</v>
      </c>
      <c r="H2402" s="3" t="str">
        <f>_xlfn.XLOOKUP(RT_gsm[[#This Row],[rxn in SC GSM]],sc_gsm[model_rxn],sc_gsm[yeast8.3.4 equation],"")</f>
        <v/>
      </c>
      <c r="I2402" s="3" t="str">
        <f>_xlfn.XLOOKUP(RT_gsm[[#This Row],[rxn in SC GSM]],sc_gsm[model_rxn],sc_gsm[Column12],"")</f>
        <v/>
      </c>
      <c r="J2402" s="3" t="str">
        <f>IF(RT_gsm[[#This Row],[Column2]]="REV",FIND("&lt;=&gt;",RT_gsm[[#This Row],[Column8]]),"")</f>
        <v/>
      </c>
    </row>
    <row r="2403" spans="1:10" hidden="1" x14ac:dyDescent="0.2">
      <c r="A2403" t="s">
        <v>6104</v>
      </c>
      <c r="B2403" t="s">
        <v>3903</v>
      </c>
      <c r="C2403" t="str">
        <f>RT_gsm[[#This Row],[model_rxn]]&amp;"_"&amp;RT_gsm[[#This Row],[Column2]]</f>
        <v>OGLYCANS_B3GAT1_r_REV</v>
      </c>
      <c r="D2403" t="str">
        <f>_xlfn.XLOOKUP(RT_gsm[[#This Row],[Column3]],SC_enz[name_dir],SC_enz[name_dir],"")</f>
        <v/>
      </c>
      <c r="E2403" t="str">
        <f>_xlfn.XLOOKUP(RT_gsm[[#This Row],[model_rxn]],sc_gsm[model_rxn],sc_gsm[model_rxn],"")</f>
        <v/>
      </c>
      <c r="F2403" s="3" t="str">
        <f>_xlfn.XLOOKUP(RT_gsm[[#This Row],[Column3]],sc_gsm[Column3],sc_gsm[Column3],"")</f>
        <v/>
      </c>
      <c r="G2403" s="3" t="str" cm="1">
        <f t="array" ref="G2403">RT_gsm[[#This Row],[model_rxn]]&amp;",r,"&amp;_xlfn.SWITCH(RT_gsm[[#This Row],[Column2]],"REV","lower_bound:-","FWD","upper_bound:")&amp;"1000"</f>
        <v>OGLYCANS_B3GAT1_r,r,lower_bound:-1000</v>
      </c>
      <c r="H2403" s="3" t="str">
        <f>_xlfn.XLOOKUP(RT_gsm[[#This Row],[rxn in SC GSM]],sc_gsm[model_rxn],sc_gsm[yeast8.3.4 equation],"")</f>
        <v/>
      </c>
      <c r="I2403" s="3" t="str">
        <f>_xlfn.XLOOKUP(RT_gsm[[#This Row],[rxn in SC GSM]],sc_gsm[model_rxn],sc_gsm[Column12],"")</f>
        <v/>
      </c>
      <c r="J2403" s="3" t="e">
        <f>IF(RT_gsm[[#This Row],[Column2]]="REV",FIND("&lt;=&gt;",RT_gsm[[#This Row],[Column8]]),"")</f>
        <v>#VALUE!</v>
      </c>
    </row>
    <row r="2404" spans="1:10" hidden="1" x14ac:dyDescent="0.2">
      <c r="A2404" t="s">
        <v>6104</v>
      </c>
      <c r="B2404" t="s">
        <v>3902</v>
      </c>
      <c r="C2404" t="str">
        <f>RT_gsm[[#This Row],[model_rxn]]&amp;"_"&amp;RT_gsm[[#This Row],[Column2]]</f>
        <v>OGLYCANS_B3GAT1_r_FWD</v>
      </c>
      <c r="D2404" t="str">
        <f>_xlfn.XLOOKUP(RT_gsm[[#This Row],[Column3]],SC_enz[name_dir],SC_enz[name_dir],"")</f>
        <v/>
      </c>
      <c r="E2404" t="str">
        <f>_xlfn.XLOOKUP(RT_gsm[[#This Row],[model_rxn]],sc_gsm[model_rxn],sc_gsm[model_rxn],"")</f>
        <v/>
      </c>
      <c r="F2404" s="3" t="str">
        <f>_xlfn.XLOOKUP(RT_gsm[[#This Row],[Column3]],sc_gsm[Column3],sc_gsm[Column3],"")</f>
        <v/>
      </c>
      <c r="G2404" s="3" t="str" cm="1">
        <f t="array" ref="G2404">RT_gsm[[#This Row],[model_rxn]]&amp;",r,"&amp;_xlfn.SWITCH(RT_gsm[[#This Row],[Column2]],"REV","lower_bound:-","FWD","upper_bound:")&amp;"1000"</f>
        <v>OGLYCANS_B3GAT1_r,r,upper_bound:1000</v>
      </c>
      <c r="H2404" s="3" t="str">
        <f>_xlfn.XLOOKUP(RT_gsm[[#This Row],[rxn in SC GSM]],sc_gsm[model_rxn],sc_gsm[yeast8.3.4 equation],"")</f>
        <v/>
      </c>
      <c r="I2404" s="3" t="str">
        <f>_xlfn.XLOOKUP(RT_gsm[[#This Row],[rxn in SC GSM]],sc_gsm[model_rxn],sc_gsm[Column12],"")</f>
        <v/>
      </c>
      <c r="J2404" s="3" t="str">
        <f>IF(RT_gsm[[#This Row],[Column2]]="REV",FIND("&lt;=&gt;",RT_gsm[[#This Row],[Column8]]),"")</f>
        <v/>
      </c>
    </row>
    <row r="2405" spans="1:10" hidden="1" x14ac:dyDescent="0.2">
      <c r="A2405" t="s">
        <v>67</v>
      </c>
      <c r="B2405" t="s">
        <v>3902</v>
      </c>
      <c r="C2405" t="str">
        <f>RT_gsm[[#This Row],[model_rxn]]&amp;"_"&amp;RT_gsm[[#This Row],[Column2]]</f>
        <v>OMCDC_c_FWD</v>
      </c>
      <c r="D2405" t="str">
        <f>_xlfn.XLOOKUP(RT_gsm[[#This Row],[Column3]],SC_enz[name_dir],SC_enz[name_dir],"")</f>
        <v>OMCDC_c_FWD</v>
      </c>
      <c r="E2405" t="str">
        <f>_xlfn.XLOOKUP(RT_gsm[[#This Row],[model_rxn]],sc_gsm[model_rxn],sc_gsm[model_rxn],"")</f>
        <v>OMCDC_c</v>
      </c>
      <c r="F2405" s="3" t="str">
        <f>_xlfn.XLOOKUP(RT_gsm[[#This Row],[Column3]],sc_gsm[Column3],sc_gsm[Column3],"")</f>
        <v>OMCDC_c_FWD</v>
      </c>
      <c r="G2405" s="3" t="str" cm="1">
        <f t="array" ref="G2405">RT_gsm[[#This Row],[model_rxn]]&amp;",r,"&amp;_xlfn.SWITCH(RT_gsm[[#This Row],[Column2]],"REV","lower_bound:-","FWD","upper_bound:")&amp;"1000"</f>
        <v>OMCDC_c,r,upper_bound:1000</v>
      </c>
      <c r="H2405" s="3" t="str">
        <f>_xlfn.XLOOKUP(RT_gsm[[#This Row],[rxn in SC GSM]],sc_gsm[model_rxn],sc_gsm[yeast8.3.4 equation],"")</f>
        <v>(2S)-2-isopropyl-3-oxosuccinate[c] + H+[c] =&gt; 4-methyl-2-oxopentanoate[c] + carbon dioxide[c]</v>
      </c>
      <c r="I2405" s="3" t="b">
        <f>_xlfn.XLOOKUP(RT_gsm[[#This Row],[rxn in SC GSM]],sc_gsm[model_rxn],sc_gsm[Column12],"")</f>
        <v>1</v>
      </c>
      <c r="J2405" s="3" t="str">
        <f>IF(RT_gsm[[#This Row],[Column2]]="REV",FIND("&lt;=&gt;",RT_gsm[[#This Row],[Column8]]),"")</f>
        <v/>
      </c>
    </row>
    <row r="2406" spans="1:10" hidden="1" x14ac:dyDescent="0.2">
      <c r="A2406" t="s">
        <v>68</v>
      </c>
      <c r="B2406" t="s">
        <v>3902</v>
      </c>
      <c r="C2406" t="str">
        <f>RT_gsm[[#This Row],[model_rxn]]&amp;"_"&amp;RT_gsm[[#This Row],[Column2]]</f>
        <v>OMCDC_m_FWD</v>
      </c>
      <c r="D2406" t="str">
        <f>_xlfn.XLOOKUP(RT_gsm[[#This Row],[Column3]],SC_enz[name_dir],SC_enz[name_dir],"")</f>
        <v>OMCDC_m_FWD</v>
      </c>
      <c r="E2406" t="str">
        <f>_xlfn.XLOOKUP(RT_gsm[[#This Row],[model_rxn]],sc_gsm[model_rxn],sc_gsm[model_rxn],"")</f>
        <v>OMCDC_m</v>
      </c>
      <c r="F2406" s="3" t="str">
        <f>_xlfn.XLOOKUP(RT_gsm[[#This Row],[Column3]],sc_gsm[Column3],sc_gsm[Column3],"")</f>
        <v>OMCDC_m_FWD</v>
      </c>
      <c r="G2406" s="3" t="str" cm="1">
        <f t="array" ref="G2406">RT_gsm[[#This Row],[model_rxn]]&amp;",r,"&amp;_xlfn.SWITCH(RT_gsm[[#This Row],[Column2]],"REV","lower_bound:-","FWD","upper_bound:")&amp;"1000"</f>
        <v>OMCDC_m,r,upper_bound:1000</v>
      </c>
      <c r="H2406" s="3" t="str">
        <f>_xlfn.XLOOKUP(RT_gsm[[#This Row],[rxn in SC GSM]],sc_gsm[model_rxn],sc_gsm[yeast8.3.4 equation],"")</f>
        <v>(2S)-2-isopropyl-3-oxosuccinate[c] + H+[c] =&gt; 4-methyl-2-oxopentanoate[c] + carbon dioxide[c]</v>
      </c>
      <c r="I2406" s="3" t="b">
        <f>_xlfn.XLOOKUP(RT_gsm[[#This Row],[rxn in SC GSM]],sc_gsm[model_rxn],sc_gsm[Column12],"")</f>
        <v>1</v>
      </c>
      <c r="J2406" s="3" t="str">
        <f>IF(RT_gsm[[#This Row],[Column2]]="REV",FIND("&lt;=&gt;",RT_gsm[[#This Row],[Column8]]),"")</f>
        <v/>
      </c>
    </row>
    <row r="2407" spans="1:10" hidden="1" x14ac:dyDescent="0.2">
      <c r="A2407" t="s">
        <v>1419</v>
      </c>
      <c r="B2407" t="s">
        <v>3902</v>
      </c>
      <c r="C2407" t="str">
        <f>RT_gsm[[#This Row],[model_rxn]]&amp;"_"&amp;RT_gsm[[#This Row],[Column2]]</f>
        <v>OMPDC_c_FWD</v>
      </c>
      <c r="D2407" t="str">
        <f>_xlfn.XLOOKUP(RT_gsm[[#This Row],[Column3]],SC_enz[name_dir],SC_enz[name_dir],"")</f>
        <v>OMPDC_c_FWD</v>
      </c>
      <c r="E2407" t="str">
        <f>_xlfn.XLOOKUP(RT_gsm[[#This Row],[model_rxn]],sc_gsm[model_rxn],sc_gsm[model_rxn],"")</f>
        <v>OMPDC_c</v>
      </c>
      <c r="F2407" s="3" t="str">
        <f>_xlfn.XLOOKUP(RT_gsm[[#This Row],[Column3]],sc_gsm[Column3],sc_gsm[Column3],"")</f>
        <v>OMPDC_c_FWD</v>
      </c>
      <c r="G2407" s="3" t="str" cm="1">
        <f t="array" ref="G2407">RT_gsm[[#This Row],[model_rxn]]&amp;",r,"&amp;_xlfn.SWITCH(RT_gsm[[#This Row],[Column2]],"REV","lower_bound:-","FWD","upper_bound:")&amp;"1000"</f>
        <v>OMPDC_c,r,upper_bound:1000</v>
      </c>
      <c r="H2407" s="3" t="str">
        <f>_xlfn.XLOOKUP(RT_gsm[[#This Row],[rxn in SC GSM]],sc_gsm[model_rxn],sc_gsm[yeast8.3.4 equation],"")</f>
        <v>H+[c] + orotidine 5'-(dihydrogen phosphate)[c] =&gt; carbon dioxide[c] + UMP[c]</v>
      </c>
      <c r="I2407" s="3" t="b">
        <f>_xlfn.XLOOKUP(RT_gsm[[#This Row],[rxn in SC GSM]],sc_gsm[model_rxn],sc_gsm[Column12],"")</f>
        <v>1</v>
      </c>
      <c r="J2407" s="3" t="str">
        <f>IF(RT_gsm[[#This Row],[Column2]]="REV",FIND("&lt;=&gt;",RT_gsm[[#This Row],[Column8]]),"")</f>
        <v/>
      </c>
    </row>
    <row r="2408" spans="1:10" hidden="1" x14ac:dyDescent="0.2">
      <c r="A2408" t="s">
        <v>6123</v>
      </c>
      <c r="B2408" t="s">
        <v>3903</v>
      </c>
      <c r="C2408" t="str">
        <f>RT_gsm[[#This Row],[model_rxn]]&amp;"_"&amp;RT_gsm[[#This Row],[Column2]]</f>
        <v>OPAH_c_REV</v>
      </c>
      <c r="D2408" t="str">
        <f>_xlfn.XLOOKUP(RT_gsm[[#This Row],[Column3]],SC_enz[name_dir],SC_enz[name_dir],"")</f>
        <v/>
      </c>
      <c r="E2408" t="str">
        <f>_xlfn.XLOOKUP(RT_gsm[[#This Row],[model_rxn]],sc_gsm[model_rxn],sc_gsm[model_rxn],"")</f>
        <v/>
      </c>
      <c r="F2408" s="3" t="str">
        <f>_xlfn.XLOOKUP(RT_gsm[[#This Row],[Column3]],sc_gsm[Column3],sc_gsm[Column3],"")</f>
        <v/>
      </c>
      <c r="G2408" s="3" t="str" cm="1">
        <f t="array" ref="G2408">RT_gsm[[#This Row],[model_rxn]]&amp;",r,"&amp;_xlfn.SWITCH(RT_gsm[[#This Row],[Column2]],"REV","lower_bound:-","FWD","upper_bound:")&amp;"1000"</f>
        <v>OPAH_c,r,lower_bound:-1000</v>
      </c>
      <c r="H2408" s="3" t="str">
        <f>_xlfn.XLOOKUP(RT_gsm[[#This Row],[rxn in SC GSM]],sc_gsm[model_rxn],sc_gsm[yeast8.3.4 equation],"")</f>
        <v/>
      </c>
      <c r="I2408" s="3" t="str">
        <f>_xlfn.XLOOKUP(RT_gsm[[#This Row],[rxn in SC GSM]],sc_gsm[model_rxn],sc_gsm[Column12],"")</f>
        <v/>
      </c>
      <c r="J2408" s="3" t="e">
        <f>IF(RT_gsm[[#This Row],[Column2]]="REV",FIND("&lt;=&gt;",RT_gsm[[#This Row],[Column8]]),"")</f>
        <v>#VALUE!</v>
      </c>
    </row>
    <row r="2409" spans="1:10" hidden="1" x14ac:dyDescent="0.2">
      <c r="A2409" t="s">
        <v>6123</v>
      </c>
      <c r="B2409" t="s">
        <v>3902</v>
      </c>
      <c r="C2409" t="str">
        <f>RT_gsm[[#This Row],[model_rxn]]&amp;"_"&amp;RT_gsm[[#This Row],[Column2]]</f>
        <v>OPAH_c_FWD</v>
      </c>
      <c r="D2409" t="str">
        <f>_xlfn.XLOOKUP(RT_gsm[[#This Row],[Column3]],SC_enz[name_dir],SC_enz[name_dir],"")</f>
        <v/>
      </c>
      <c r="E2409" t="str">
        <f>_xlfn.XLOOKUP(RT_gsm[[#This Row],[model_rxn]],sc_gsm[model_rxn],sc_gsm[model_rxn],"")</f>
        <v/>
      </c>
      <c r="F2409" s="3" t="str">
        <f>_xlfn.XLOOKUP(RT_gsm[[#This Row],[Column3]],sc_gsm[Column3],sc_gsm[Column3],"")</f>
        <v/>
      </c>
      <c r="G2409" s="3" t="str" cm="1">
        <f t="array" ref="G2409">RT_gsm[[#This Row],[model_rxn]]&amp;",r,"&amp;_xlfn.SWITCH(RT_gsm[[#This Row],[Column2]],"REV","lower_bound:-","FWD","upper_bound:")&amp;"1000"</f>
        <v>OPAH_c,r,upper_bound:1000</v>
      </c>
      <c r="H2409" s="3" t="str">
        <f>_xlfn.XLOOKUP(RT_gsm[[#This Row],[rxn in SC GSM]],sc_gsm[model_rxn],sc_gsm[yeast8.3.4 equation],"")</f>
        <v/>
      </c>
      <c r="I2409" s="3" t="str">
        <f>_xlfn.XLOOKUP(RT_gsm[[#This Row],[rxn in SC GSM]],sc_gsm[model_rxn],sc_gsm[Column12],"")</f>
        <v/>
      </c>
      <c r="J2409" s="3" t="str">
        <f>IF(RT_gsm[[#This Row],[Column2]]="REV",FIND("&lt;=&gt;",RT_gsm[[#This Row],[Column8]]),"")</f>
        <v/>
      </c>
    </row>
    <row r="2410" spans="1:10" hidden="1" x14ac:dyDescent="0.2">
      <c r="A2410" t="s">
        <v>6132</v>
      </c>
      <c r="B2410" t="s">
        <v>3902</v>
      </c>
      <c r="C2410" t="str">
        <f>RT_gsm[[#This Row],[model_rxn]]&amp;"_"&amp;RT_gsm[[#This Row],[Column2]]</f>
        <v>ORNCD_m_FWD</v>
      </c>
      <c r="D2410" t="str">
        <f>_xlfn.XLOOKUP(RT_gsm[[#This Row],[Column3]],SC_enz[name_dir],SC_enz[name_dir],"")</f>
        <v/>
      </c>
      <c r="E2410" t="str">
        <f>_xlfn.XLOOKUP(RT_gsm[[#This Row],[model_rxn]],sc_gsm[model_rxn],sc_gsm[model_rxn],"")</f>
        <v/>
      </c>
      <c r="F2410" s="3" t="str">
        <f>_xlfn.XLOOKUP(RT_gsm[[#This Row],[Column3]],sc_gsm[Column3],sc_gsm[Column3],"")</f>
        <v/>
      </c>
      <c r="G2410" s="3" t="str" cm="1">
        <f t="array" ref="G2410">RT_gsm[[#This Row],[model_rxn]]&amp;",r,"&amp;_xlfn.SWITCH(RT_gsm[[#This Row],[Column2]],"REV","lower_bound:-","FWD","upper_bound:")&amp;"1000"</f>
        <v>ORNCD_m,r,upper_bound:1000</v>
      </c>
      <c r="H2410" s="3" t="str">
        <f>_xlfn.XLOOKUP(RT_gsm[[#This Row],[rxn in SC GSM]],sc_gsm[model_rxn],sc_gsm[yeast8.3.4 equation],"")</f>
        <v/>
      </c>
      <c r="I2410" s="3" t="str">
        <f>_xlfn.XLOOKUP(RT_gsm[[#This Row],[rxn in SC GSM]],sc_gsm[model_rxn],sc_gsm[Column12],"")</f>
        <v/>
      </c>
      <c r="J2410" s="3" t="str">
        <f>IF(RT_gsm[[#This Row],[Column2]]="REV",FIND("&lt;=&gt;",RT_gsm[[#This Row],[Column8]]),"")</f>
        <v/>
      </c>
    </row>
    <row r="2411" spans="1:10" hidden="1" x14ac:dyDescent="0.2">
      <c r="A2411" t="s">
        <v>1406</v>
      </c>
      <c r="B2411" t="s">
        <v>3902</v>
      </c>
      <c r="C2411" t="str">
        <f>RT_gsm[[#This Row],[model_rxn]]&amp;"_"&amp;RT_gsm[[#This Row],[Column2]]</f>
        <v>ORNDC_c_FWD</v>
      </c>
      <c r="D2411" t="str">
        <f>_xlfn.XLOOKUP(RT_gsm[[#This Row],[Column3]],SC_enz[name_dir],SC_enz[name_dir],"")</f>
        <v>ORNDC_c_FWD</v>
      </c>
      <c r="E2411" t="str">
        <f>_xlfn.XLOOKUP(RT_gsm[[#This Row],[model_rxn]],sc_gsm[model_rxn],sc_gsm[model_rxn],"")</f>
        <v>ORNDC_c</v>
      </c>
      <c r="F2411" s="3" t="str">
        <f>_xlfn.XLOOKUP(RT_gsm[[#This Row],[Column3]],sc_gsm[Column3],sc_gsm[Column3],"")</f>
        <v>ORNDC_c_FWD</v>
      </c>
      <c r="G2411" s="3" t="str" cm="1">
        <f t="array" ref="G2411">RT_gsm[[#This Row],[model_rxn]]&amp;",r,"&amp;_xlfn.SWITCH(RT_gsm[[#This Row],[Column2]],"REV","lower_bound:-","FWD","upper_bound:")&amp;"1000"</f>
        <v>ORNDC_c,r,upper_bound:1000</v>
      </c>
      <c r="H2411" s="3" t="str">
        <f>_xlfn.XLOOKUP(RT_gsm[[#This Row],[rxn in SC GSM]],sc_gsm[model_rxn],sc_gsm[yeast8.3.4 equation],"")</f>
        <v>H+[c] + ornithine[c] =&gt; carbon dioxide[c] + putrescine[c]</v>
      </c>
      <c r="I2411" s="3" t="b">
        <f>_xlfn.XLOOKUP(RT_gsm[[#This Row],[rxn in SC GSM]],sc_gsm[model_rxn],sc_gsm[Column12],"")</f>
        <v>1</v>
      </c>
      <c r="J2411" s="3" t="str">
        <f>IF(RT_gsm[[#This Row],[Column2]]="REV",FIND("&lt;=&gt;",RT_gsm[[#This Row],[Column8]]),"")</f>
        <v/>
      </c>
    </row>
    <row r="2412" spans="1:10" hidden="1" x14ac:dyDescent="0.2">
      <c r="A2412" t="s">
        <v>6137</v>
      </c>
      <c r="B2412" t="s">
        <v>3902</v>
      </c>
      <c r="C2412" t="str">
        <f>RT_gsm[[#This Row],[model_rxn]]&amp;"_"&amp;RT_gsm[[#This Row],[Column2]]</f>
        <v>ORNN5MOX_c_FWD</v>
      </c>
      <c r="D2412" t="str">
        <f>_xlfn.XLOOKUP(RT_gsm[[#This Row],[Column3]],SC_enz[name_dir],SC_enz[name_dir],"")</f>
        <v/>
      </c>
      <c r="E2412" t="str">
        <f>_xlfn.XLOOKUP(RT_gsm[[#This Row],[model_rxn]],sc_gsm[model_rxn],sc_gsm[model_rxn],"")</f>
        <v/>
      </c>
      <c r="F2412" s="3" t="str">
        <f>_xlfn.XLOOKUP(RT_gsm[[#This Row],[Column3]],sc_gsm[Column3],sc_gsm[Column3],"")</f>
        <v/>
      </c>
      <c r="G2412" s="3" t="str" cm="1">
        <f t="array" ref="G2412">RT_gsm[[#This Row],[model_rxn]]&amp;",r,"&amp;_xlfn.SWITCH(RT_gsm[[#This Row],[Column2]],"REV","lower_bound:-","FWD","upper_bound:")&amp;"1000"</f>
        <v>ORNN5MOX_c,r,upper_bound:1000</v>
      </c>
      <c r="H2412" s="3" t="str">
        <f>_xlfn.XLOOKUP(RT_gsm[[#This Row],[rxn in SC GSM]],sc_gsm[model_rxn],sc_gsm[yeast8.3.4 equation],"")</f>
        <v/>
      </c>
      <c r="I2412" s="3" t="str">
        <f>_xlfn.XLOOKUP(RT_gsm[[#This Row],[rxn in SC GSM]],sc_gsm[model_rxn],sc_gsm[Column12],"")</f>
        <v/>
      </c>
      <c r="J2412" s="3" t="str">
        <f>IF(RT_gsm[[#This Row],[Column2]]="REV",FIND("&lt;=&gt;",RT_gsm[[#This Row],[Column8]]),"")</f>
        <v/>
      </c>
    </row>
    <row r="2413" spans="1:10" hidden="1" x14ac:dyDescent="0.2">
      <c r="A2413" t="s">
        <v>1410</v>
      </c>
      <c r="B2413" t="s">
        <v>3902</v>
      </c>
      <c r="C2413" t="str">
        <f>RT_gsm[[#This Row],[model_rxn]]&amp;"_"&amp;RT_gsm[[#This Row],[Column2]]</f>
        <v>ORNTACi_m_FWD</v>
      </c>
      <c r="D2413" t="str">
        <f>_xlfn.XLOOKUP(RT_gsm[[#This Row],[Column3]],SC_enz[name_dir],SC_enz[name_dir],"")</f>
        <v>ORNTACi_m_FWD</v>
      </c>
      <c r="E2413" t="str">
        <f>_xlfn.XLOOKUP(RT_gsm[[#This Row],[model_rxn]],sc_gsm[model_rxn],sc_gsm[model_rxn],"")</f>
        <v>ORNTACi_m</v>
      </c>
      <c r="F2413" s="3" t="str">
        <f>_xlfn.XLOOKUP(RT_gsm[[#This Row],[Column3]],sc_gsm[Column3],sc_gsm[Column3],"")</f>
        <v>ORNTACi_m_FWD</v>
      </c>
      <c r="G2413" s="3" t="str" cm="1">
        <f t="array" ref="G2413">RT_gsm[[#This Row],[model_rxn]]&amp;",r,"&amp;_xlfn.SWITCH(RT_gsm[[#This Row],[Column2]],"REV","lower_bound:-","FWD","upper_bound:")&amp;"1000"</f>
        <v>ORNTACi_m,r,upper_bound:1000</v>
      </c>
      <c r="H2413" s="3" t="str">
        <f>_xlfn.XLOOKUP(RT_gsm[[#This Row],[rxn in SC GSM]],sc_gsm[model_rxn],sc_gsm[yeast8.3.4 equation],"")</f>
        <v>L-glutamate[m] + N(2)-acetyl-L-ornithine[m] =&gt; N-acetyl-L-glutamate[m] + ornithine[m]</v>
      </c>
      <c r="I2413" s="3" t="b">
        <f>_xlfn.XLOOKUP(RT_gsm[[#This Row],[rxn in SC GSM]],sc_gsm[model_rxn],sc_gsm[Column12],"")</f>
        <v>1</v>
      </c>
      <c r="J2413" s="3" t="str">
        <f>IF(RT_gsm[[#This Row],[Column2]]="REV",FIND("&lt;=&gt;",RT_gsm[[#This Row],[Column8]]),"")</f>
        <v/>
      </c>
    </row>
    <row r="2414" spans="1:10" hidden="1" x14ac:dyDescent="0.2">
      <c r="A2414" t="s">
        <v>1411</v>
      </c>
      <c r="B2414" t="s">
        <v>3902</v>
      </c>
      <c r="C2414" t="str">
        <f>RT_gsm[[#This Row],[model_rxn]]&amp;"_"&amp;RT_gsm[[#This Row],[Column2]]</f>
        <v>ORNTA_c_FWD</v>
      </c>
      <c r="D2414" t="str">
        <f>_xlfn.XLOOKUP(RT_gsm[[#This Row],[Column3]],SC_enz[name_dir],SC_enz[name_dir],"")</f>
        <v>ORNTA_c_FWD</v>
      </c>
      <c r="E2414" t="str">
        <f>_xlfn.XLOOKUP(RT_gsm[[#This Row],[model_rxn]],sc_gsm[model_rxn],sc_gsm[model_rxn],"")</f>
        <v>ORNTA_c</v>
      </c>
      <c r="F2414" s="3" t="str">
        <f>_xlfn.XLOOKUP(RT_gsm[[#This Row],[Column3]],sc_gsm[Column3],sc_gsm[Column3],"")</f>
        <v>ORNTA_c_FWD</v>
      </c>
      <c r="G2414" s="3" t="str" cm="1">
        <f t="array" ref="G2414">RT_gsm[[#This Row],[model_rxn]]&amp;",r,"&amp;_xlfn.SWITCH(RT_gsm[[#This Row],[Column2]],"REV","lower_bound:-","FWD","upper_bound:")&amp;"1000"</f>
        <v>ORNTA_c,r,upper_bound:1000</v>
      </c>
      <c r="H2414" s="3" t="str">
        <f>_xlfn.XLOOKUP(RT_gsm[[#This Row],[rxn in SC GSM]],sc_gsm[model_rxn],sc_gsm[yeast8.3.4 equation],"")</f>
        <v>2-oxoglutarate[c] + ornithine[c] =&gt; L-glutamate[c] + L-glutamic 5-semialdehyde[c]</v>
      </c>
      <c r="I2414" s="3" t="b">
        <f>_xlfn.XLOOKUP(RT_gsm[[#This Row],[rxn in SC GSM]],sc_gsm[model_rxn],sc_gsm[Column12],"")</f>
        <v>1</v>
      </c>
      <c r="J2414" s="3" t="str">
        <f>IF(RT_gsm[[#This Row],[Column2]]="REV",FIND("&lt;=&gt;",RT_gsm[[#This Row],[Column8]]),"")</f>
        <v/>
      </c>
    </row>
    <row r="2415" spans="1:10" hidden="1" x14ac:dyDescent="0.2">
      <c r="A2415" t="s">
        <v>2311</v>
      </c>
      <c r="B2415" t="s">
        <v>3902</v>
      </c>
      <c r="C2415" t="str">
        <f>RT_gsm[[#This Row],[model_rxn]]&amp;"_"&amp;RT_gsm[[#This Row],[Column2]]</f>
        <v>ORNtpa_m_FWD</v>
      </c>
      <c r="D2415" t="str">
        <f>_xlfn.XLOOKUP(RT_gsm[[#This Row],[Column3]],SC_enz[name_dir],SC_enz[name_dir],"")</f>
        <v>ORNtpa_m_FWD</v>
      </c>
      <c r="E2415" t="str">
        <f>_xlfn.XLOOKUP(RT_gsm[[#This Row],[model_rxn]],sc_gsm[model_rxn],sc_gsm[model_rxn],"")</f>
        <v>ORNtpa_m</v>
      </c>
      <c r="F2415" s="3" t="str">
        <f>_xlfn.XLOOKUP(RT_gsm[[#This Row],[Column3]],sc_gsm[Column3],sc_gsm[Column3],"")</f>
        <v>ORNtpa_m_FWD</v>
      </c>
      <c r="G2415" s="3" t="str" cm="1">
        <f t="array" ref="G2415">RT_gsm[[#This Row],[model_rxn]]&amp;",r,"&amp;_xlfn.SWITCH(RT_gsm[[#This Row],[Column2]],"REV","lower_bound:-","FWD","upper_bound:")&amp;"1000"</f>
        <v>ORNtpa_m,r,upper_bound:1000</v>
      </c>
      <c r="H2415" s="3" t="str">
        <f>_xlfn.XLOOKUP(RT_gsm[[#This Row],[rxn in SC GSM]],sc_gsm[model_rxn],sc_gsm[yeast8.3.4 equation],"")</f>
        <v>H+[c] + ornithine[m] =&gt; H+[m] + ornithine[c]</v>
      </c>
      <c r="I2415" s="3" t="b">
        <f>_xlfn.XLOOKUP(RT_gsm[[#This Row],[rxn in SC GSM]],sc_gsm[model_rxn],sc_gsm[Column12],"")</f>
        <v>1</v>
      </c>
      <c r="J2415" s="3" t="str">
        <f>IF(RT_gsm[[#This Row],[Column2]]="REV",FIND("&lt;=&gt;",RT_gsm[[#This Row],[Column8]]),"")</f>
        <v/>
      </c>
    </row>
    <row r="2416" spans="1:10" hidden="1" x14ac:dyDescent="0.2">
      <c r="A2416" t="s">
        <v>2314</v>
      </c>
      <c r="B2416" t="s">
        <v>3903</v>
      </c>
      <c r="C2416" t="str">
        <f>RT_gsm[[#This Row],[model_rxn]]&amp;"_"&amp;RT_gsm[[#This Row],[Column2]]</f>
        <v>ORNtps_e_REV</v>
      </c>
      <c r="D2416" t="str">
        <f>_xlfn.XLOOKUP(RT_gsm[[#This Row],[Column3]],SC_enz[name_dir],SC_enz[name_dir],"")</f>
        <v>ORNtps_e_REV</v>
      </c>
      <c r="E2416" t="str">
        <f>_xlfn.XLOOKUP(RT_gsm[[#This Row],[model_rxn]],sc_gsm[model_rxn],sc_gsm[model_rxn],"")</f>
        <v>ORNtps_e</v>
      </c>
      <c r="F2416" s="3" t="str">
        <f>_xlfn.XLOOKUP(RT_gsm[[#This Row],[Column3]],sc_gsm[Column3],sc_gsm[Column3],"")</f>
        <v>ORNtps_e_REV</v>
      </c>
      <c r="G2416" s="3" t="str" cm="1">
        <f t="array" ref="G2416">RT_gsm[[#This Row],[model_rxn]]&amp;",r,"&amp;_xlfn.SWITCH(RT_gsm[[#This Row],[Column2]],"REV","lower_bound:-","FWD","upper_bound:")&amp;"1000"</f>
        <v>ORNtps_e,r,lower_bound:-1000</v>
      </c>
      <c r="H2416" s="3" t="str">
        <f>_xlfn.XLOOKUP(RT_gsm[[#This Row],[rxn in SC GSM]],sc_gsm[model_rxn],sc_gsm[yeast8.3.4 equation],"")</f>
        <v>H+[e] + ornithine[e] &lt;=&gt; H+[c] + ornithine[c]</v>
      </c>
      <c r="I2416" s="3" t="b">
        <f>_xlfn.XLOOKUP(RT_gsm[[#This Row],[rxn in SC GSM]],sc_gsm[model_rxn],sc_gsm[Column12],"")</f>
        <v>1</v>
      </c>
      <c r="J2416" s="3">
        <f>IF(RT_gsm[[#This Row],[Column2]]="REV",FIND("&lt;=&gt;",RT_gsm[[#This Row],[Column8]]),"")</f>
        <v>22</v>
      </c>
    </row>
    <row r="2417" spans="1:10" hidden="1" x14ac:dyDescent="0.2">
      <c r="A2417" t="s">
        <v>2314</v>
      </c>
      <c r="B2417" t="s">
        <v>3902</v>
      </c>
      <c r="C2417" t="str">
        <f>RT_gsm[[#This Row],[model_rxn]]&amp;"_"&amp;RT_gsm[[#This Row],[Column2]]</f>
        <v>ORNtps_e_FWD</v>
      </c>
      <c r="D2417" t="str">
        <f>_xlfn.XLOOKUP(RT_gsm[[#This Row],[Column3]],SC_enz[name_dir],SC_enz[name_dir],"")</f>
        <v>ORNtps_e_FWD</v>
      </c>
      <c r="E2417" t="str">
        <f>_xlfn.XLOOKUP(RT_gsm[[#This Row],[model_rxn]],sc_gsm[model_rxn],sc_gsm[model_rxn],"")</f>
        <v>ORNtps_e</v>
      </c>
      <c r="F2417" s="3" t="str">
        <f>_xlfn.XLOOKUP(RT_gsm[[#This Row],[Column3]],sc_gsm[Column3],sc_gsm[Column3],"")</f>
        <v>ORNtps_e_FWD</v>
      </c>
      <c r="G2417" s="3" t="str" cm="1">
        <f t="array" ref="G2417">RT_gsm[[#This Row],[model_rxn]]&amp;",r,"&amp;_xlfn.SWITCH(RT_gsm[[#This Row],[Column2]],"REV","lower_bound:-","FWD","upper_bound:")&amp;"1000"</f>
        <v>ORNtps_e,r,upper_bound:1000</v>
      </c>
      <c r="H2417" s="3" t="str">
        <f>_xlfn.XLOOKUP(RT_gsm[[#This Row],[rxn in SC GSM]],sc_gsm[model_rxn],sc_gsm[yeast8.3.4 equation],"")</f>
        <v>H+[e] + ornithine[e] &lt;=&gt; H+[c] + ornithine[c]</v>
      </c>
      <c r="I2417" s="3" t="b">
        <f>_xlfn.XLOOKUP(RT_gsm[[#This Row],[rxn in SC GSM]],sc_gsm[model_rxn],sc_gsm[Column12],"")</f>
        <v>1</v>
      </c>
      <c r="J2417" s="3" t="str">
        <f>IF(RT_gsm[[#This Row],[Column2]]="REV",FIND("&lt;=&gt;",RT_gsm[[#This Row],[Column8]]),"")</f>
        <v/>
      </c>
    </row>
    <row r="2418" spans="1:10" hidden="1" x14ac:dyDescent="0.2">
      <c r="A2418" t="s">
        <v>1414</v>
      </c>
      <c r="B2418" t="s">
        <v>3903</v>
      </c>
      <c r="C2418" t="str">
        <f>RT_gsm[[#This Row],[model_rxn]]&amp;"_"&amp;RT_gsm[[#This Row],[Column2]]</f>
        <v>ORPT_c_REV</v>
      </c>
      <c r="D2418" t="str">
        <f>_xlfn.XLOOKUP(RT_gsm[[#This Row],[Column3]],SC_enz[name_dir],SC_enz[name_dir],"")</f>
        <v>ORPT_c_REV</v>
      </c>
      <c r="E2418" t="str">
        <f>_xlfn.XLOOKUP(RT_gsm[[#This Row],[model_rxn]],sc_gsm[model_rxn],sc_gsm[model_rxn],"")</f>
        <v>ORPT_c</v>
      </c>
      <c r="F2418" s="3" t="str">
        <f>_xlfn.XLOOKUP(RT_gsm[[#This Row],[Column3]],sc_gsm[Column3],sc_gsm[Column3],"")</f>
        <v>ORPT_c_REV</v>
      </c>
      <c r="G2418" s="3" t="str" cm="1">
        <f t="array" ref="G2418">RT_gsm[[#This Row],[model_rxn]]&amp;",r,"&amp;_xlfn.SWITCH(RT_gsm[[#This Row],[Column2]],"REV","lower_bound:-","FWD","upper_bound:")&amp;"1000"</f>
        <v>ORPT_c,r,lower_bound:-1000</v>
      </c>
      <c r="H2418" s="3" t="str">
        <f>_xlfn.XLOOKUP(RT_gsm[[#This Row],[rxn in SC GSM]],sc_gsm[model_rxn],sc_gsm[yeast8.3.4 equation],"")</f>
        <v>diphosphate[c] + orotidine 5'-(dihydrogen phosphate)[c] &lt;=&gt; orotate[c] + PRPP[c]</v>
      </c>
      <c r="I2418" s="3" t="b">
        <f>_xlfn.XLOOKUP(RT_gsm[[#This Row],[rxn in SC GSM]],sc_gsm[model_rxn],sc_gsm[Column12],"")</f>
        <v>1</v>
      </c>
      <c r="J2418" s="3">
        <f>IF(RT_gsm[[#This Row],[Column2]]="REV",FIND("&lt;=&gt;",RT_gsm[[#This Row],[Column8]]),"")</f>
        <v>57</v>
      </c>
    </row>
    <row r="2419" spans="1:10" hidden="1" x14ac:dyDescent="0.2">
      <c r="A2419" t="s">
        <v>1414</v>
      </c>
      <c r="B2419" t="s">
        <v>3902</v>
      </c>
      <c r="C2419" t="str">
        <f>RT_gsm[[#This Row],[model_rxn]]&amp;"_"&amp;RT_gsm[[#This Row],[Column2]]</f>
        <v>ORPT_c_FWD</v>
      </c>
      <c r="D2419" t="str">
        <f>_xlfn.XLOOKUP(RT_gsm[[#This Row],[Column3]],SC_enz[name_dir],SC_enz[name_dir],"")</f>
        <v>ORPT_c_FWD</v>
      </c>
      <c r="E2419" t="str">
        <f>_xlfn.XLOOKUP(RT_gsm[[#This Row],[model_rxn]],sc_gsm[model_rxn],sc_gsm[model_rxn],"")</f>
        <v>ORPT_c</v>
      </c>
      <c r="F2419" s="3" t="str">
        <f>_xlfn.XLOOKUP(RT_gsm[[#This Row],[Column3]],sc_gsm[Column3],sc_gsm[Column3],"")</f>
        <v>ORPT_c_FWD</v>
      </c>
      <c r="G2419" s="3" t="str" cm="1">
        <f t="array" ref="G2419">RT_gsm[[#This Row],[model_rxn]]&amp;",r,"&amp;_xlfn.SWITCH(RT_gsm[[#This Row],[Column2]],"REV","lower_bound:-","FWD","upper_bound:")&amp;"1000"</f>
        <v>ORPT_c,r,upper_bound:1000</v>
      </c>
      <c r="H2419" s="3" t="str">
        <f>_xlfn.XLOOKUP(RT_gsm[[#This Row],[rxn in SC GSM]],sc_gsm[model_rxn],sc_gsm[yeast8.3.4 equation],"")</f>
        <v>diphosphate[c] + orotidine 5'-(dihydrogen phosphate)[c] &lt;=&gt; orotate[c] + PRPP[c]</v>
      </c>
      <c r="I2419" s="3" t="b">
        <f>_xlfn.XLOOKUP(RT_gsm[[#This Row],[rxn in SC GSM]],sc_gsm[model_rxn],sc_gsm[Column12],"")</f>
        <v>1</v>
      </c>
      <c r="J2419" s="3" t="str">
        <f>IF(RT_gsm[[#This Row],[Column2]]="REV",FIND("&lt;=&gt;",RT_gsm[[#This Row],[Column8]]),"")</f>
        <v/>
      </c>
    </row>
    <row r="2420" spans="1:10" hidden="1" x14ac:dyDescent="0.2">
      <c r="A2420" t="s">
        <v>6146</v>
      </c>
      <c r="B2420" t="s">
        <v>3902</v>
      </c>
      <c r="C2420" t="str">
        <f>RT_gsm[[#This Row],[model_rxn]]&amp;"_"&amp;RT_gsm[[#This Row],[Column2]]</f>
        <v>P5CD2_m_FWD</v>
      </c>
      <c r="D2420" t="str">
        <f>_xlfn.XLOOKUP(RT_gsm[[#This Row],[Column3]],SC_enz[name_dir],SC_enz[name_dir],"")</f>
        <v/>
      </c>
      <c r="E2420" t="str">
        <f>_xlfn.XLOOKUP(RT_gsm[[#This Row],[model_rxn]],sc_gsm[model_rxn],sc_gsm[model_rxn],"")</f>
        <v/>
      </c>
      <c r="F2420" s="3" t="str">
        <f>_xlfn.XLOOKUP(RT_gsm[[#This Row],[Column3]],sc_gsm[Column3],sc_gsm[Column3],"")</f>
        <v/>
      </c>
      <c r="G2420" s="3" t="str" cm="1">
        <f t="array" ref="G2420">RT_gsm[[#This Row],[model_rxn]]&amp;",r,"&amp;_xlfn.SWITCH(RT_gsm[[#This Row],[Column2]],"REV","lower_bound:-","FWD","upper_bound:")&amp;"1000"</f>
        <v>P5CD2_m,r,upper_bound:1000</v>
      </c>
      <c r="H2420" s="3" t="str">
        <f>_xlfn.XLOOKUP(RT_gsm[[#This Row],[rxn in SC GSM]],sc_gsm[model_rxn],sc_gsm[yeast8.3.4 equation],"")</f>
        <v/>
      </c>
      <c r="I2420" s="3" t="str">
        <f>_xlfn.XLOOKUP(RT_gsm[[#This Row],[rxn in SC GSM]],sc_gsm[model_rxn],sc_gsm[Column12],"")</f>
        <v/>
      </c>
      <c r="J2420" s="3" t="str">
        <f>IF(RT_gsm[[#This Row],[Column2]]="REV",FIND("&lt;=&gt;",RT_gsm[[#This Row],[Column8]]),"")</f>
        <v/>
      </c>
    </row>
    <row r="2421" spans="1:10" hidden="1" x14ac:dyDescent="0.2">
      <c r="A2421" t="s">
        <v>1556</v>
      </c>
      <c r="B2421" t="s">
        <v>3902</v>
      </c>
      <c r="C2421" t="str">
        <f>RT_gsm[[#This Row],[model_rxn]]&amp;"_"&amp;RT_gsm[[#This Row],[Column2]]</f>
        <v>P5CR_c_FWD</v>
      </c>
      <c r="D2421" t="str">
        <f>_xlfn.XLOOKUP(RT_gsm[[#This Row],[Column3]],SC_enz[name_dir],SC_enz[name_dir],"")</f>
        <v>P5CR_c_FWD</v>
      </c>
      <c r="E2421" t="str">
        <f>_xlfn.XLOOKUP(RT_gsm[[#This Row],[model_rxn]],sc_gsm[model_rxn],sc_gsm[model_rxn],"")</f>
        <v>P5CR_c</v>
      </c>
      <c r="F2421" s="3" t="str">
        <f>_xlfn.XLOOKUP(RT_gsm[[#This Row],[Column3]],sc_gsm[Column3],sc_gsm[Column3],"")</f>
        <v>P5CR_c_FWD</v>
      </c>
      <c r="G2421" s="3" t="str" cm="1">
        <f t="array" ref="G2421">RT_gsm[[#This Row],[model_rxn]]&amp;",r,"&amp;_xlfn.SWITCH(RT_gsm[[#This Row],[Column2]],"REV","lower_bound:-","FWD","upper_bound:")&amp;"1000"</f>
        <v>P5CR_c,r,upper_bound:1000</v>
      </c>
      <c r="H2421" s="3" t="str">
        <f>_xlfn.XLOOKUP(RT_gsm[[#This Row],[rxn in SC GSM]],sc_gsm[model_rxn],sc_gsm[yeast8.3.4 equation],"")</f>
        <v>1-pyrroline-5-carboxylate[c] + 2 H+[c] + NADPH[c] =&gt; L-proline[c] + NADP(+)[c]</v>
      </c>
      <c r="I2421" s="3" t="b">
        <f>_xlfn.XLOOKUP(RT_gsm[[#This Row],[rxn in SC GSM]],sc_gsm[model_rxn],sc_gsm[Column12],"")</f>
        <v>1</v>
      </c>
      <c r="J2421" s="3" t="str">
        <f>IF(RT_gsm[[#This Row],[Column2]]="REV",FIND("&lt;=&gt;",RT_gsm[[#This Row],[Column8]]),"")</f>
        <v/>
      </c>
    </row>
    <row r="2422" spans="1:10" hidden="1" x14ac:dyDescent="0.2">
      <c r="A2422" t="s">
        <v>2757</v>
      </c>
      <c r="B2422" t="s">
        <v>3903</v>
      </c>
      <c r="C2422" t="str">
        <f>RT_gsm[[#This Row],[model_rxn]]&amp;"_"&amp;RT_gsm[[#This Row],[Column2]]</f>
        <v>PACALDt_c_e_REV</v>
      </c>
      <c r="D2422" t="str">
        <f>_xlfn.XLOOKUP(RT_gsm[[#This Row],[Column3]],SC_enz[name_dir],SC_enz[name_dir],"")</f>
        <v>PACALDt_c_e_REV</v>
      </c>
      <c r="E2422" t="str">
        <f>_xlfn.XLOOKUP(RT_gsm[[#This Row],[model_rxn]],sc_gsm[model_rxn],sc_gsm[model_rxn],"")</f>
        <v>PACALDt_c_e</v>
      </c>
      <c r="F2422" s="3" t="str">
        <f>_xlfn.XLOOKUP(RT_gsm[[#This Row],[Column3]],sc_gsm[Column3],sc_gsm[Column3],"")</f>
        <v>PACALDt_c_e_REV</v>
      </c>
      <c r="G2422" s="3" t="str" cm="1">
        <f t="array" ref="G2422">RT_gsm[[#This Row],[model_rxn]]&amp;",r,"&amp;_xlfn.SWITCH(RT_gsm[[#This Row],[Column2]],"REV","lower_bound:-","FWD","upper_bound:")&amp;"1000"</f>
        <v>PACALDt_c_e,r,lower_bound:-1000</v>
      </c>
      <c r="H2422" s="3" t="str">
        <f>_xlfn.XLOOKUP(RT_gsm[[#This Row],[rxn in SC GSM]],sc_gsm[model_rxn],sc_gsm[yeast8.3.4 equation],"")</f>
        <v>phenylacetaldehyde[c] &lt;=&gt; phenylacetaldehyde[e]</v>
      </c>
      <c r="I2422" s="3" t="b">
        <f>_xlfn.XLOOKUP(RT_gsm[[#This Row],[rxn in SC GSM]],sc_gsm[model_rxn],sc_gsm[Column12],"")</f>
        <v>1</v>
      </c>
      <c r="J2422" s="3">
        <f>IF(RT_gsm[[#This Row],[Column2]]="REV",FIND("&lt;=&gt;",RT_gsm[[#This Row],[Column8]]),"")</f>
        <v>23</v>
      </c>
    </row>
    <row r="2423" spans="1:10" hidden="1" x14ac:dyDescent="0.2">
      <c r="A2423" t="s">
        <v>2757</v>
      </c>
      <c r="B2423" t="s">
        <v>3902</v>
      </c>
      <c r="C2423" t="str">
        <f>RT_gsm[[#This Row],[model_rxn]]&amp;"_"&amp;RT_gsm[[#This Row],[Column2]]</f>
        <v>PACALDt_c_e_FWD</v>
      </c>
      <c r="D2423" t="str">
        <f>_xlfn.XLOOKUP(RT_gsm[[#This Row],[Column3]],SC_enz[name_dir],SC_enz[name_dir],"")</f>
        <v>PACALDt_c_e_FWD</v>
      </c>
      <c r="E2423" t="str">
        <f>_xlfn.XLOOKUP(RT_gsm[[#This Row],[model_rxn]],sc_gsm[model_rxn],sc_gsm[model_rxn],"")</f>
        <v>PACALDt_c_e</v>
      </c>
      <c r="F2423" s="3" t="str">
        <f>_xlfn.XLOOKUP(RT_gsm[[#This Row],[Column3]],sc_gsm[Column3],sc_gsm[Column3],"")</f>
        <v>PACALDt_c_e_FWD</v>
      </c>
      <c r="G2423" s="3" t="str" cm="1">
        <f t="array" ref="G2423">RT_gsm[[#This Row],[model_rxn]]&amp;",r,"&amp;_xlfn.SWITCH(RT_gsm[[#This Row],[Column2]],"REV","lower_bound:-","FWD","upper_bound:")&amp;"1000"</f>
        <v>PACALDt_c_e,r,upper_bound:1000</v>
      </c>
      <c r="H2423" s="3" t="str">
        <f>_xlfn.XLOOKUP(RT_gsm[[#This Row],[rxn in SC GSM]],sc_gsm[model_rxn],sc_gsm[yeast8.3.4 equation],"")</f>
        <v>phenylacetaldehyde[c] &lt;=&gt; phenylacetaldehyde[e]</v>
      </c>
      <c r="I2423" s="3" t="b">
        <f>_xlfn.XLOOKUP(RT_gsm[[#This Row],[rxn in SC GSM]],sc_gsm[model_rxn],sc_gsm[Column12],"")</f>
        <v>1</v>
      </c>
      <c r="J2423" s="3" t="str">
        <f>IF(RT_gsm[[#This Row],[Column2]]="REV",FIND("&lt;=&gt;",RT_gsm[[#This Row],[Column8]]),"")</f>
        <v/>
      </c>
    </row>
    <row r="2424" spans="1:10" hidden="1" x14ac:dyDescent="0.2">
      <c r="A2424" t="s">
        <v>2758</v>
      </c>
      <c r="B2424" t="s">
        <v>3903</v>
      </c>
      <c r="C2424" t="str">
        <f>RT_gsm[[#This Row],[model_rxn]]&amp;"_"&amp;RT_gsm[[#This Row],[Column2]]</f>
        <v>PACALDt_c_m_REV</v>
      </c>
      <c r="D2424" t="str">
        <f>_xlfn.XLOOKUP(RT_gsm[[#This Row],[Column3]],SC_enz[name_dir],SC_enz[name_dir],"")</f>
        <v>PACALDt_c_m_REV</v>
      </c>
      <c r="E2424" t="str">
        <f>_xlfn.XLOOKUP(RT_gsm[[#This Row],[model_rxn]],sc_gsm[model_rxn],sc_gsm[model_rxn],"")</f>
        <v>PACALDt_c_m</v>
      </c>
      <c r="F2424" s="3" t="str">
        <f>_xlfn.XLOOKUP(RT_gsm[[#This Row],[Column3]],sc_gsm[Column3],sc_gsm[Column3],"")</f>
        <v>PACALDt_c_m_REV</v>
      </c>
      <c r="G2424" s="3" t="str" cm="1">
        <f t="array" ref="G2424">RT_gsm[[#This Row],[model_rxn]]&amp;",r,"&amp;_xlfn.SWITCH(RT_gsm[[#This Row],[Column2]],"REV","lower_bound:-","FWD","upper_bound:")&amp;"1000"</f>
        <v>PACALDt_c_m,r,lower_bound:-1000</v>
      </c>
      <c r="H2424" s="3" t="str">
        <f>_xlfn.XLOOKUP(RT_gsm[[#This Row],[rxn in SC GSM]],sc_gsm[model_rxn],sc_gsm[yeast8.3.4 equation],"")</f>
        <v>phenylacetaldehyde[c] &lt;=&gt; phenylacetaldehyde[e]</v>
      </c>
      <c r="I2424" s="3" t="b">
        <f>_xlfn.XLOOKUP(RT_gsm[[#This Row],[rxn in SC GSM]],sc_gsm[model_rxn],sc_gsm[Column12],"")</f>
        <v>1</v>
      </c>
      <c r="J2424" s="3">
        <f>IF(RT_gsm[[#This Row],[Column2]]="REV",FIND("&lt;=&gt;",RT_gsm[[#This Row],[Column8]]),"")</f>
        <v>23</v>
      </c>
    </row>
    <row r="2425" spans="1:10" hidden="1" x14ac:dyDescent="0.2">
      <c r="A2425" t="s">
        <v>2758</v>
      </c>
      <c r="B2425" t="s">
        <v>3902</v>
      </c>
      <c r="C2425" t="str">
        <f>RT_gsm[[#This Row],[model_rxn]]&amp;"_"&amp;RT_gsm[[#This Row],[Column2]]</f>
        <v>PACALDt_c_m_FWD</v>
      </c>
      <c r="D2425" t="str">
        <f>_xlfn.XLOOKUP(RT_gsm[[#This Row],[Column3]],SC_enz[name_dir],SC_enz[name_dir],"")</f>
        <v>PACALDt_c_m_FWD</v>
      </c>
      <c r="E2425" t="str">
        <f>_xlfn.XLOOKUP(RT_gsm[[#This Row],[model_rxn]],sc_gsm[model_rxn],sc_gsm[model_rxn],"")</f>
        <v>PACALDt_c_m</v>
      </c>
      <c r="F2425" s="3" t="str">
        <f>_xlfn.XLOOKUP(RT_gsm[[#This Row],[Column3]],sc_gsm[Column3],sc_gsm[Column3],"")</f>
        <v>PACALDt_c_m_FWD</v>
      </c>
      <c r="G2425" s="3" t="str" cm="1">
        <f t="array" ref="G2425">RT_gsm[[#This Row],[model_rxn]]&amp;",r,"&amp;_xlfn.SWITCH(RT_gsm[[#This Row],[Column2]],"REV","lower_bound:-","FWD","upper_bound:")&amp;"1000"</f>
        <v>PACALDt_c_m,r,upper_bound:1000</v>
      </c>
      <c r="H2425" s="3" t="str">
        <f>_xlfn.XLOOKUP(RT_gsm[[#This Row],[rxn in SC GSM]],sc_gsm[model_rxn],sc_gsm[yeast8.3.4 equation],"")</f>
        <v>phenylacetaldehyde[c] &lt;=&gt; phenylacetaldehyde[e]</v>
      </c>
      <c r="I2425" s="3" t="b">
        <f>_xlfn.XLOOKUP(RT_gsm[[#This Row],[rxn in SC GSM]],sc_gsm[model_rxn],sc_gsm[Column12],"")</f>
        <v>1</v>
      </c>
      <c r="J2425" s="3" t="str">
        <f>IF(RT_gsm[[#This Row],[Column2]]="REV",FIND("&lt;=&gt;",RT_gsm[[#This Row],[Column8]]),"")</f>
        <v/>
      </c>
    </row>
    <row r="2426" spans="1:10" hidden="1" x14ac:dyDescent="0.2">
      <c r="A2426" t="s">
        <v>6147</v>
      </c>
      <c r="B2426" t="s">
        <v>3902</v>
      </c>
      <c r="C2426" t="str">
        <f>RT_gsm[[#This Row],[model_rxn]]&amp;"_"&amp;RT_gsm[[#This Row],[Column2]]</f>
        <v>PACCOAE_c_FWD</v>
      </c>
      <c r="D2426" t="str">
        <f>_xlfn.XLOOKUP(RT_gsm[[#This Row],[Column3]],SC_enz[name_dir],SC_enz[name_dir],"")</f>
        <v/>
      </c>
      <c r="E2426" t="str">
        <f>_xlfn.XLOOKUP(RT_gsm[[#This Row],[model_rxn]],sc_gsm[model_rxn],sc_gsm[model_rxn],"")</f>
        <v/>
      </c>
      <c r="F2426" s="3" t="str">
        <f>_xlfn.XLOOKUP(RT_gsm[[#This Row],[Column3]],sc_gsm[Column3],sc_gsm[Column3],"")</f>
        <v/>
      </c>
      <c r="G2426" s="3" t="str" cm="1">
        <f t="array" ref="G2426">RT_gsm[[#This Row],[model_rxn]]&amp;",r,"&amp;_xlfn.SWITCH(RT_gsm[[#This Row],[Column2]],"REV","lower_bound:-","FWD","upper_bound:")&amp;"1000"</f>
        <v>PACCOAE_c,r,upper_bound:1000</v>
      </c>
      <c r="H2426" s="3" t="str">
        <f>_xlfn.XLOOKUP(RT_gsm[[#This Row],[rxn in SC GSM]],sc_gsm[model_rxn],sc_gsm[yeast8.3.4 equation],"")</f>
        <v/>
      </c>
      <c r="I2426" s="3" t="str">
        <f>_xlfn.XLOOKUP(RT_gsm[[#This Row],[rxn in SC GSM]],sc_gsm[model_rxn],sc_gsm[Column12],"")</f>
        <v/>
      </c>
      <c r="J2426" s="3" t="str">
        <f>IF(RT_gsm[[#This Row],[Column2]]="REV",FIND("&lt;=&gt;",RT_gsm[[#This Row],[Column8]]),"")</f>
        <v/>
      </c>
    </row>
    <row r="2427" spans="1:10" hidden="1" x14ac:dyDescent="0.2">
      <c r="A2427" t="s">
        <v>6150</v>
      </c>
      <c r="B2427" t="s">
        <v>3902</v>
      </c>
      <c r="C2427" t="str">
        <f>RT_gsm[[#This Row],[model_rxn]]&amp;"_"&amp;RT_gsm[[#This Row],[Column2]]</f>
        <v>PACCOAE_x_FWD</v>
      </c>
      <c r="D2427" t="str">
        <f>_xlfn.XLOOKUP(RT_gsm[[#This Row],[Column3]],SC_enz[name_dir],SC_enz[name_dir],"")</f>
        <v/>
      </c>
      <c r="E2427" t="str">
        <f>_xlfn.XLOOKUP(RT_gsm[[#This Row],[model_rxn]],sc_gsm[model_rxn],sc_gsm[model_rxn],"")</f>
        <v/>
      </c>
      <c r="F2427" s="3" t="str">
        <f>_xlfn.XLOOKUP(RT_gsm[[#This Row],[Column3]],sc_gsm[Column3],sc_gsm[Column3],"")</f>
        <v/>
      </c>
      <c r="G2427" s="3" t="str" cm="1">
        <f t="array" ref="G2427">RT_gsm[[#This Row],[model_rxn]]&amp;",r,"&amp;_xlfn.SWITCH(RT_gsm[[#This Row],[Column2]],"REV","lower_bound:-","FWD","upper_bound:")&amp;"1000"</f>
        <v>PACCOAE_x,r,upper_bound:1000</v>
      </c>
      <c r="H2427" s="3" t="str">
        <f>_xlfn.XLOOKUP(RT_gsm[[#This Row],[rxn in SC GSM]],sc_gsm[model_rxn],sc_gsm[yeast8.3.4 equation],"")</f>
        <v/>
      </c>
      <c r="I2427" s="3" t="str">
        <f>_xlfn.XLOOKUP(RT_gsm[[#This Row],[rxn in SC GSM]],sc_gsm[model_rxn],sc_gsm[Column12],"")</f>
        <v/>
      </c>
      <c r="J2427" s="3" t="str">
        <f>IF(RT_gsm[[#This Row],[Column2]]="REV",FIND("&lt;=&gt;",RT_gsm[[#This Row],[Column8]]),"")</f>
        <v/>
      </c>
    </row>
    <row r="2428" spans="1:10" hidden="1" x14ac:dyDescent="0.2">
      <c r="A2428" t="s">
        <v>6153</v>
      </c>
      <c r="B2428" t="s">
        <v>3902</v>
      </c>
      <c r="C2428" t="str">
        <f>RT_gsm[[#This Row],[model_rxn]]&amp;"_"&amp;RT_gsm[[#This Row],[Column2]]</f>
        <v>PACCOAL_x_FWD</v>
      </c>
      <c r="D2428" t="str">
        <f>_xlfn.XLOOKUP(RT_gsm[[#This Row],[Column3]],SC_enz[name_dir],SC_enz[name_dir],"")</f>
        <v/>
      </c>
      <c r="E2428" t="str">
        <f>_xlfn.XLOOKUP(RT_gsm[[#This Row],[model_rxn]],sc_gsm[model_rxn],sc_gsm[model_rxn],"")</f>
        <v/>
      </c>
      <c r="F2428" s="3" t="str">
        <f>_xlfn.XLOOKUP(RT_gsm[[#This Row],[Column3]],sc_gsm[Column3],sc_gsm[Column3],"")</f>
        <v/>
      </c>
      <c r="G2428" s="3" t="str" cm="1">
        <f t="array" ref="G2428">RT_gsm[[#This Row],[model_rxn]]&amp;",r,"&amp;_xlfn.SWITCH(RT_gsm[[#This Row],[Column2]],"REV","lower_bound:-","FWD","upper_bound:")&amp;"1000"</f>
        <v>PACCOAL_x,r,upper_bound:1000</v>
      </c>
      <c r="H2428" s="3" t="str">
        <f>_xlfn.XLOOKUP(RT_gsm[[#This Row],[rxn in SC GSM]],sc_gsm[model_rxn],sc_gsm[yeast8.3.4 equation],"")</f>
        <v/>
      </c>
      <c r="I2428" s="3" t="str">
        <f>_xlfn.XLOOKUP(RT_gsm[[#This Row],[rxn in SC GSM]],sc_gsm[model_rxn],sc_gsm[Column12],"")</f>
        <v/>
      </c>
      <c r="J2428" s="3" t="str">
        <f>IF(RT_gsm[[#This Row],[Column2]]="REV",FIND("&lt;=&gt;",RT_gsm[[#This Row],[Column8]]),"")</f>
        <v/>
      </c>
    </row>
    <row r="2429" spans="1:10" hidden="1" x14ac:dyDescent="0.2">
      <c r="A2429" t="s">
        <v>6154</v>
      </c>
      <c r="B2429" t="s">
        <v>3903</v>
      </c>
      <c r="C2429" t="str">
        <f>RT_gsm[[#This Row],[model_rxn]]&amp;"_"&amp;RT_gsm[[#This Row],[Column2]]</f>
        <v>PACt_c_x_REV</v>
      </c>
      <c r="D2429" t="str">
        <f>_xlfn.XLOOKUP(RT_gsm[[#This Row],[Column3]],SC_enz[name_dir],SC_enz[name_dir],"")</f>
        <v/>
      </c>
      <c r="E2429" t="str">
        <f>_xlfn.XLOOKUP(RT_gsm[[#This Row],[model_rxn]],sc_gsm[model_rxn],sc_gsm[model_rxn],"")</f>
        <v/>
      </c>
      <c r="F2429" s="3" t="str">
        <f>_xlfn.XLOOKUP(RT_gsm[[#This Row],[Column3]],sc_gsm[Column3],sc_gsm[Column3],"")</f>
        <v/>
      </c>
      <c r="G2429" s="3" t="str" cm="1">
        <f t="array" ref="G2429">RT_gsm[[#This Row],[model_rxn]]&amp;",r,"&amp;_xlfn.SWITCH(RT_gsm[[#This Row],[Column2]],"REV","lower_bound:-","FWD","upper_bound:")&amp;"1000"</f>
        <v>PACt_c_x,r,lower_bound:-1000</v>
      </c>
      <c r="H2429" s="3" t="str">
        <f>_xlfn.XLOOKUP(RT_gsm[[#This Row],[rxn in SC GSM]],sc_gsm[model_rxn],sc_gsm[yeast8.3.4 equation],"")</f>
        <v/>
      </c>
      <c r="I2429" s="3" t="str">
        <f>_xlfn.XLOOKUP(RT_gsm[[#This Row],[rxn in SC GSM]],sc_gsm[model_rxn],sc_gsm[Column12],"")</f>
        <v/>
      </c>
      <c r="J2429" s="3" t="e">
        <f>IF(RT_gsm[[#This Row],[Column2]]="REV",FIND("&lt;=&gt;",RT_gsm[[#This Row],[Column8]]),"")</f>
        <v>#VALUE!</v>
      </c>
    </row>
    <row r="2430" spans="1:10" hidden="1" x14ac:dyDescent="0.2">
      <c r="A2430" t="s">
        <v>6154</v>
      </c>
      <c r="B2430" t="s">
        <v>3902</v>
      </c>
      <c r="C2430" t="str">
        <f>RT_gsm[[#This Row],[model_rxn]]&amp;"_"&amp;RT_gsm[[#This Row],[Column2]]</f>
        <v>PACt_c_x_FWD</v>
      </c>
      <c r="D2430" t="str">
        <f>_xlfn.XLOOKUP(RT_gsm[[#This Row],[Column3]],SC_enz[name_dir],SC_enz[name_dir],"")</f>
        <v/>
      </c>
      <c r="E2430" t="str">
        <f>_xlfn.XLOOKUP(RT_gsm[[#This Row],[model_rxn]],sc_gsm[model_rxn],sc_gsm[model_rxn],"")</f>
        <v/>
      </c>
      <c r="F2430" s="3" t="str">
        <f>_xlfn.XLOOKUP(RT_gsm[[#This Row],[Column3]],sc_gsm[Column3],sc_gsm[Column3],"")</f>
        <v/>
      </c>
      <c r="G2430" s="3" t="str" cm="1">
        <f t="array" ref="G2430">RT_gsm[[#This Row],[model_rxn]]&amp;",r,"&amp;_xlfn.SWITCH(RT_gsm[[#This Row],[Column2]],"REV","lower_bound:-","FWD","upper_bound:")&amp;"1000"</f>
        <v>PACt_c_x,r,upper_bound:1000</v>
      </c>
      <c r="H2430" s="3" t="str">
        <f>_xlfn.XLOOKUP(RT_gsm[[#This Row],[rxn in SC GSM]],sc_gsm[model_rxn],sc_gsm[yeast8.3.4 equation],"")</f>
        <v/>
      </c>
      <c r="I2430" s="3" t="str">
        <f>_xlfn.XLOOKUP(RT_gsm[[#This Row],[rxn in SC GSM]],sc_gsm[model_rxn],sc_gsm[Column12],"")</f>
        <v/>
      </c>
      <c r="J2430" s="3" t="str">
        <f>IF(RT_gsm[[#This Row],[Column2]]="REV",FIND("&lt;=&gt;",RT_gsm[[#This Row],[Column8]]),"")</f>
        <v/>
      </c>
    </row>
    <row r="2431" spans="1:10" hidden="1" x14ac:dyDescent="0.2">
      <c r="A2431" t="s">
        <v>6155</v>
      </c>
      <c r="B2431" t="s">
        <v>3903</v>
      </c>
      <c r="C2431" t="str">
        <f>RT_gsm[[#This Row],[model_rxn]]&amp;"_"&amp;RT_gsm[[#This Row],[Column2]]</f>
        <v>PADAH_c_REV</v>
      </c>
      <c r="D2431" t="str">
        <f>_xlfn.XLOOKUP(RT_gsm[[#This Row],[Column3]],SC_enz[name_dir],SC_enz[name_dir],"")</f>
        <v/>
      </c>
      <c r="E2431" t="str">
        <f>_xlfn.XLOOKUP(RT_gsm[[#This Row],[model_rxn]],sc_gsm[model_rxn],sc_gsm[model_rxn],"")</f>
        <v/>
      </c>
      <c r="F2431" s="3" t="str">
        <f>_xlfn.XLOOKUP(RT_gsm[[#This Row],[Column3]],sc_gsm[Column3],sc_gsm[Column3],"")</f>
        <v/>
      </c>
      <c r="G2431" s="3" t="str" cm="1">
        <f t="array" ref="G2431">RT_gsm[[#This Row],[model_rxn]]&amp;",r,"&amp;_xlfn.SWITCH(RT_gsm[[#This Row],[Column2]],"REV","lower_bound:-","FWD","upper_bound:")&amp;"1000"</f>
        <v>PADAH_c,r,lower_bound:-1000</v>
      </c>
      <c r="H2431" s="3" t="str">
        <f>_xlfn.XLOOKUP(RT_gsm[[#This Row],[rxn in SC GSM]],sc_gsm[model_rxn],sc_gsm[yeast8.3.4 equation],"")</f>
        <v/>
      </c>
      <c r="I2431" s="3" t="str">
        <f>_xlfn.XLOOKUP(RT_gsm[[#This Row],[rxn in SC GSM]],sc_gsm[model_rxn],sc_gsm[Column12],"")</f>
        <v/>
      </c>
      <c r="J2431" s="3" t="e">
        <f>IF(RT_gsm[[#This Row],[Column2]]="REV",FIND("&lt;=&gt;",RT_gsm[[#This Row],[Column8]]),"")</f>
        <v>#VALUE!</v>
      </c>
    </row>
    <row r="2432" spans="1:10" hidden="1" x14ac:dyDescent="0.2">
      <c r="A2432" t="s">
        <v>6155</v>
      </c>
      <c r="B2432" t="s">
        <v>3902</v>
      </c>
      <c r="C2432" t="str">
        <f>RT_gsm[[#This Row],[model_rxn]]&amp;"_"&amp;RT_gsm[[#This Row],[Column2]]</f>
        <v>PADAH_c_FWD</v>
      </c>
      <c r="D2432" t="str">
        <f>_xlfn.XLOOKUP(RT_gsm[[#This Row],[Column3]],SC_enz[name_dir],SC_enz[name_dir],"")</f>
        <v/>
      </c>
      <c r="E2432" t="str">
        <f>_xlfn.XLOOKUP(RT_gsm[[#This Row],[model_rxn]],sc_gsm[model_rxn],sc_gsm[model_rxn],"")</f>
        <v/>
      </c>
      <c r="F2432" s="3" t="str">
        <f>_xlfn.XLOOKUP(RT_gsm[[#This Row],[Column3]],sc_gsm[Column3],sc_gsm[Column3],"")</f>
        <v/>
      </c>
      <c r="G2432" s="3" t="str" cm="1">
        <f t="array" ref="G2432">RT_gsm[[#This Row],[model_rxn]]&amp;",r,"&amp;_xlfn.SWITCH(RT_gsm[[#This Row],[Column2]],"REV","lower_bound:-","FWD","upper_bound:")&amp;"1000"</f>
        <v>PADAH_c,r,upper_bound:1000</v>
      </c>
      <c r="H2432" s="3" t="str">
        <f>_xlfn.XLOOKUP(RT_gsm[[#This Row],[rxn in SC GSM]],sc_gsm[model_rxn],sc_gsm[yeast8.3.4 equation],"")</f>
        <v/>
      </c>
      <c r="I2432" s="3" t="str">
        <f>_xlfn.XLOOKUP(RT_gsm[[#This Row],[rxn in SC GSM]],sc_gsm[model_rxn],sc_gsm[Column12],"")</f>
        <v/>
      </c>
      <c r="J2432" s="3" t="str">
        <f>IF(RT_gsm[[#This Row],[Column2]]="REV",FIND("&lt;=&gt;",RT_gsm[[#This Row],[Column8]]),"")</f>
        <v/>
      </c>
    </row>
    <row r="2433" spans="1:10" hidden="1" x14ac:dyDescent="0.2">
      <c r="A2433" t="s">
        <v>6156</v>
      </c>
      <c r="B2433" t="s">
        <v>3902</v>
      </c>
      <c r="C2433" t="str">
        <f>RT_gsm[[#This Row],[model_rxn]]&amp;"_"&amp;RT_gsm[[#This Row],[Column2]]</f>
        <v>PAFH_c_FWD</v>
      </c>
      <c r="D2433" t="str">
        <f>_xlfn.XLOOKUP(RT_gsm[[#This Row],[Column3]],SC_enz[name_dir],SC_enz[name_dir],"")</f>
        <v/>
      </c>
      <c r="E2433" t="str">
        <f>_xlfn.XLOOKUP(RT_gsm[[#This Row],[model_rxn]],sc_gsm[model_rxn],sc_gsm[model_rxn],"")</f>
        <v/>
      </c>
      <c r="F2433" s="3" t="str">
        <f>_xlfn.XLOOKUP(RT_gsm[[#This Row],[Column3]],sc_gsm[Column3],sc_gsm[Column3],"")</f>
        <v/>
      </c>
      <c r="G2433" s="3" t="str" cm="1">
        <f t="array" ref="G2433">RT_gsm[[#This Row],[model_rxn]]&amp;",r,"&amp;_xlfn.SWITCH(RT_gsm[[#This Row],[Column2]],"REV","lower_bound:-","FWD","upper_bound:")&amp;"1000"</f>
        <v>PAFH_c,r,upper_bound:1000</v>
      </c>
      <c r="H2433" s="3" t="str">
        <f>_xlfn.XLOOKUP(RT_gsm[[#This Row],[rxn in SC GSM]],sc_gsm[model_rxn],sc_gsm[yeast8.3.4 equation],"")</f>
        <v/>
      </c>
      <c r="I2433" s="3" t="str">
        <f>_xlfn.XLOOKUP(RT_gsm[[#This Row],[rxn in SC GSM]],sc_gsm[model_rxn],sc_gsm[Column12],"")</f>
        <v/>
      </c>
      <c r="J2433" s="3" t="str">
        <f>IF(RT_gsm[[#This Row],[Column2]]="REV",FIND("&lt;=&gt;",RT_gsm[[#This Row],[Column8]]),"")</f>
        <v/>
      </c>
    </row>
    <row r="2434" spans="1:10" hidden="1" x14ac:dyDescent="0.2">
      <c r="A2434" t="s">
        <v>3340</v>
      </c>
      <c r="B2434" t="s">
        <v>3903</v>
      </c>
      <c r="C2434" t="str">
        <f>RT_gsm[[#This Row],[model_rxn]]&amp;"_"&amp;RT_gsm[[#This Row],[Column2]]</f>
        <v>PAIL35Pt_c_vm_REV</v>
      </c>
      <c r="D2434" t="str">
        <f>_xlfn.XLOOKUP(RT_gsm[[#This Row],[Column3]],SC_enz[name_dir],SC_enz[name_dir],"")</f>
        <v>PAIL35Pt_c_vm_REV</v>
      </c>
      <c r="E2434" t="str">
        <f>_xlfn.XLOOKUP(RT_gsm[[#This Row],[model_rxn]],sc_gsm[model_rxn],sc_gsm[model_rxn],"")</f>
        <v>PAIL35Pt_c_vm</v>
      </c>
      <c r="F2434" s="3" t="str">
        <f>_xlfn.XLOOKUP(RT_gsm[[#This Row],[Column3]],sc_gsm[Column3],sc_gsm[Column3],"")</f>
        <v>PAIL35Pt_c_vm_REV</v>
      </c>
      <c r="G2434" s="3" t="str" cm="1">
        <f t="array" ref="G2434">RT_gsm[[#This Row],[model_rxn]]&amp;",r,"&amp;_xlfn.SWITCH(RT_gsm[[#This Row],[Column2]],"REV","lower_bound:-","FWD","upper_bound:")&amp;"1000"</f>
        <v>PAIL35Pt_c_vm,r,lower_bound:-1000</v>
      </c>
      <c r="H2434" s="3" t="str">
        <f>_xlfn.XLOOKUP(RT_gsm[[#This Row],[rxn in SC GSM]],sc_gsm[model_rxn],sc_gsm[yeast8.3.4 equation],"")</f>
        <v/>
      </c>
      <c r="I2434" s="3" t="b">
        <f>_xlfn.XLOOKUP(RT_gsm[[#This Row],[rxn in SC GSM]],sc_gsm[model_rxn],sc_gsm[Column12],"")</f>
        <v>1</v>
      </c>
      <c r="J2434" s="3" t="e">
        <f>IF(RT_gsm[[#This Row],[Column2]]="REV",FIND("&lt;=&gt;",RT_gsm[[#This Row],[Column8]]),"")</f>
        <v>#VALUE!</v>
      </c>
    </row>
    <row r="2435" spans="1:10" hidden="1" x14ac:dyDescent="0.2">
      <c r="A2435" t="s">
        <v>3340</v>
      </c>
      <c r="B2435" t="s">
        <v>3902</v>
      </c>
      <c r="C2435" t="str">
        <f>RT_gsm[[#This Row],[model_rxn]]&amp;"_"&amp;RT_gsm[[#This Row],[Column2]]</f>
        <v>PAIL35Pt_c_vm_FWD</v>
      </c>
      <c r="D2435" t="str">
        <f>_xlfn.XLOOKUP(RT_gsm[[#This Row],[Column3]],SC_enz[name_dir],SC_enz[name_dir],"")</f>
        <v>PAIL35Pt_c_vm_FWD</v>
      </c>
      <c r="E2435" t="str">
        <f>_xlfn.XLOOKUP(RT_gsm[[#This Row],[model_rxn]],sc_gsm[model_rxn],sc_gsm[model_rxn],"")</f>
        <v>PAIL35Pt_c_vm</v>
      </c>
      <c r="F2435" s="3" t="str">
        <f>_xlfn.XLOOKUP(RT_gsm[[#This Row],[Column3]],sc_gsm[Column3],sc_gsm[Column3],"")</f>
        <v>PAIL35Pt_c_vm_FWD</v>
      </c>
      <c r="G2435" s="3" t="str" cm="1">
        <f t="array" ref="G2435">RT_gsm[[#This Row],[model_rxn]]&amp;",r,"&amp;_xlfn.SWITCH(RT_gsm[[#This Row],[Column2]],"REV","lower_bound:-","FWD","upper_bound:")&amp;"1000"</f>
        <v>PAIL35Pt_c_vm,r,upper_bound:1000</v>
      </c>
      <c r="H2435" s="3" t="str">
        <f>_xlfn.XLOOKUP(RT_gsm[[#This Row],[rxn in SC GSM]],sc_gsm[model_rxn],sc_gsm[yeast8.3.4 equation],"")</f>
        <v/>
      </c>
      <c r="I2435" s="3" t="b">
        <f>_xlfn.XLOOKUP(RT_gsm[[#This Row],[rxn in SC GSM]],sc_gsm[model_rxn],sc_gsm[Column12],"")</f>
        <v>1</v>
      </c>
      <c r="J2435" s="3" t="str">
        <f>IF(RT_gsm[[#This Row],[Column2]]="REV",FIND("&lt;=&gt;",RT_gsm[[#This Row],[Column8]]),"")</f>
        <v/>
      </c>
    </row>
    <row r="2436" spans="1:10" hidden="1" x14ac:dyDescent="0.2">
      <c r="A2436" t="s">
        <v>3341</v>
      </c>
      <c r="B2436" t="s">
        <v>3903</v>
      </c>
      <c r="C2436" t="str">
        <f>RT_gsm[[#This Row],[model_rxn]]&amp;"_"&amp;RT_gsm[[#This Row],[Column2]]</f>
        <v>PAIL35Pt_en_vm_REV</v>
      </c>
      <c r="D2436" t="str">
        <f>_xlfn.XLOOKUP(RT_gsm[[#This Row],[Column3]],SC_enz[name_dir],SC_enz[name_dir],"")</f>
        <v>PAIL35Pt_en_vm_REV</v>
      </c>
      <c r="E2436" t="str">
        <f>_xlfn.XLOOKUP(RT_gsm[[#This Row],[model_rxn]],sc_gsm[model_rxn],sc_gsm[model_rxn],"")</f>
        <v>PAIL35Pt_en_vm</v>
      </c>
      <c r="F2436" s="3" t="str">
        <f>_xlfn.XLOOKUP(RT_gsm[[#This Row],[Column3]],sc_gsm[Column3],sc_gsm[Column3],"")</f>
        <v>PAIL35Pt_en_vm_REV</v>
      </c>
      <c r="G2436" s="3" t="str" cm="1">
        <f t="array" ref="G2436">RT_gsm[[#This Row],[model_rxn]]&amp;",r,"&amp;_xlfn.SWITCH(RT_gsm[[#This Row],[Column2]],"REV","lower_bound:-","FWD","upper_bound:")&amp;"1000"</f>
        <v>PAIL35Pt_en_vm,r,lower_bound:-1000</v>
      </c>
      <c r="H2436" s="3" t="str">
        <f>_xlfn.XLOOKUP(RT_gsm[[#This Row],[rxn in SC GSM]],sc_gsm[model_rxn],sc_gsm[yeast8.3.4 equation],"")</f>
        <v/>
      </c>
      <c r="I2436" s="3" t="b">
        <f>_xlfn.XLOOKUP(RT_gsm[[#This Row],[rxn in SC GSM]],sc_gsm[model_rxn],sc_gsm[Column12],"")</f>
        <v>1</v>
      </c>
      <c r="J2436" s="3" t="e">
        <f>IF(RT_gsm[[#This Row],[Column2]]="REV",FIND("&lt;=&gt;",RT_gsm[[#This Row],[Column8]]),"")</f>
        <v>#VALUE!</v>
      </c>
    </row>
    <row r="2437" spans="1:10" hidden="1" x14ac:dyDescent="0.2">
      <c r="A2437" t="s">
        <v>3341</v>
      </c>
      <c r="B2437" t="s">
        <v>3902</v>
      </c>
      <c r="C2437" t="str">
        <f>RT_gsm[[#This Row],[model_rxn]]&amp;"_"&amp;RT_gsm[[#This Row],[Column2]]</f>
        <v>PAIL35Pt_en_vm_FWD</v>
      </c>
      <c r="D2437" t="str">
        <f>_xlfn.XLOOKUP(RT_gsm[[#This Row],[Column3]],SC_enz[name_dir],SC_enz[name_dir],"")</f>
        <v>PAIL35Pt_en_vm_FWD</v>
      </c>
      <c r="E2437" t="str">
        <f>_xlfn.XLOOKUP(RT_gsm[[#This Row],[model_rxn]],sc_gsm[model_rxn],sc_gsm[model_rxn],"")</f>
        <v>PAIL35Pt_en_vm</v>
      </c>
      <c r="F2437" s="3" t="str">
        <f>_xlfn.XLOOKUP(RT_gsm[[#This Row],[Column3]],sc_gsm[Column3],sc_gsm[Column3],"")</f>
        <v>PAIL35Pt_en_vm_FWD</v>
      </c>
      <c r="G2437" s="3" t="str" cm="1">
        <f t="array" ref="G2437">RT_gsm[[#This Row],[model_rxn]]&amp;",r,"&amp;_xlfn.SWITCH(RT_gsm[[#This Row],[Column2]],"REV","lower_bound:-","FWD","upper_bound:")&amp;"1000"</f>
        <v>PAIL35Pt_en_vm,r,upper_bound:1000</v>
      </c>
      <c r="H2437" s="3" t="str">
        <f>_xlfn.XLOOKUP(RT_gsm[[#This Row],[rxn in SC GSM]],sc_gsm[model_rxn],sc_gsm[yeast8.3.4 equation],"")</f>
        <v/>
      </c>
      <c r="I2437" s="3" t="b">
        <f>_xlfn.XLOOKUP(RT_gsm[[#This Row],[rxn in SC GSM]],sc_gsm[model_rxn],sc_gsm[Column12],"")</f>
        <v>1</v>
      </c>
      <c r="J2437" s="3" t="str">
        <f>IF(RT_gsm[[#This Row],[Column2]]="REV",FIND("&lt;=&gt;",RT_gsm[[#This Row],[Column8]]),"")</f>
        <v/>
      </c>
    </row>
    <row r="2438" spans="1:10" hidden="1" x14ac:dyDescent="0.2">
      <c r="A2438" t="s">
        <v>3846</v>
      </c>
      <c r="B2438" t="s">
        <v>3902</v>
      </c>
      <c r="C2438" t="str">
        <f>RT_gsm[[#This Row],[model_rxn]]&amp;"_"&amp;RT_gsm[[#This Row],[Column2]]</f>
        <v>PAIL3K_vm_FWD</v>
      </c>
      <c r="D2438" t="str">
        <f>_xlfn.XLOOKUP(RT_gsm[[#This Row],[Column3]],SC_enz[name_dir],SC_enz[name_dir],"")</f>
        <v>PAIL3K_vm_FWD</v>
      </c>
      <c r="E2438" t="str">
        <f>_xlfn.XLOOKUP(RT_gsm[[#This Row],[model_rxn]],sc_gsm[model_rxn],sc_gsm[model_rxn],"")</f>
        <v>PAIL3K_vm</v>
      </c>
      <c r="F2438" s="3" t="str">
        <f>_xlfn.XLOOKUP(RT_gsm[[#This Row],[Column3]],sc_gsm[Column3],sc_gsm[Column3],"")</f>
        <v>PAIL3K_vm_FWD</v>
      </c>
      <c r="G2438" s="3" t="str" cm="1">
        <f t="array" ref="G2438">RT_gsm[[#This Row],[model_rxn]]&amp;",r,"&amp;_xlfn.SWITCH(RT_gsm[[#This Row],[Column2]],"REV","lower_bound:-","FWD","upper_bound:")&amp;"1000"</f>
        <v>PAIL3K_vm,r,upper_bound:1000</v>
      </c>
      <c r="H2438" s="3" t="str">
        <f>_xlfn.XLOOKUP(RT_gsm[[#This Row],[rxn in SC GSM]],sc_gsm[model_rxn],sc_gsm[yeast8.3.4 equation],"")</f>
        <v/>
      </c>
      <c r="I2438" s="3" t="b">
        <f>_xlfn.XLOOKUP(RT_gsm[[#This Row],[rxn in SC GSM]],sc_gsm[model_rxn],sc_gsm[Column12],"")</f>
        <v>1</v>
      </c>
      <c r="J2438" s="3" t="str">
        <f>IF(RT_gsm[[#This Row],[Column2]]="REV",FIND("&lt;=&gt;",RT_gsm[[#This Row],[Column8]]),"")</f>
        <v/>
      </c>
    </row>
    <row r="2439" spans="1:10" hidden="1" x14ac:dyDescent="0.2">
      <c r="A2439" t="s">
        <v>3338</v>
      </c>
      <c r="B2439" t="s">
        <v>3903</v>
      </c>
      <c r="C2439" t="str">
        <f>RT_gsm[[#This Row],[model_rxn]]&amp;"_"&amp;RT_gsm[[#This Row],[Column2]]</f>
        <v>PAIL3Pt_gm_vm_REV</v>
      </c>
      <c r="D2439" t="str">
        <f>_xlfn.XLOOKUP(RT_gsm[[#This Row],[Column3]],SC_enz[name_dir],SC_enz[name_dir],"")</f>
        <v>PAIL3Pt_gm_vm_REV</v>
      </c>
      <c r="E2439" t="str">
        <f>_xlfn.XLOOKUP(RT_gsm[[#This Row],[model_rxn]],sc_gsm[model_rxn],sc_gsm[model_rxn],"")</f>
        <v>PAIL3Pt_gm_vm</v>
      </c>
      <c r="F2439" s="3" t="str">
        <f>_xlfn.XLOOKUP(RT_gsm[[#This Row],[Column3]],sc_gsm[Column3],sc_gsm[Column3],"")</f>
        <v>PAIL3Pt_gm_vm_REV</v>
      </c>
      <c r="G2439" s="3" t="str" cm="1">
        <f t="array" ref="G2439">RT_gsm[[#This Row],[model_rxn]]&amp;",r,"&amp;_xlfn.SWITCH(RT_gsm[[#This Row],[Column2]],"REV","lower_bound:-","FWD","upper_bound:")&amp;"1000"</f>
        <v>PAIL3Pt_gm_vm,r,lower_bound:-1000</v>
      </c>
      <c r="H2439" s="3" t="str">
        <f>_xlfn.XLOOKUP(RT_gsm[[#This Row],[rxn in SC GSM]],sc_gsm[model_rxn],sc_gsm[yeast8.3.4 equation],"")</f>
        <v/>
      </c>
      <c r="I2439" s="3" t="b">
        <f>_xlfn.XLOOKUP(RT_gsm[[#This Row],[rxn in SC GSM]],sc_gsm[model_rxn],sc_gsm[Column12],"")</f>
        <v>1</v>
      </c>
      <c r="J2439" s="3" t="e">
        <f>IF(RT_gsm[[#This Row],[Column2]]="REV",FIND("&lt;=&gt;",RT_gsm[[#This Row],[Column8]]),"")</f>
        <v>#VALUE!</v>
      </c>
    </row>
    <row r="2440" spans="1:10" hidden="1" x14ac:dyDescent="0.2">
      <c r="A2440" t="s">
        <v>3338</v>
      </c>
      <c r="B2440" t="s">
        <v>3902</v>
      </c>
      <c r="C2440" t="str">
        <f>RT_gsm[[#This Row],[model_rxn]]&amp;"_"&amp;RT_gsm[[#This Row],[Column2]]</f>
        <v>PAIL3Pt_gm_vm_FWD</v>
      </c>
      <c r="D2440" t="str">
        <f>_xlfn.XLOOKUP(RT_gsm[[#This Row],[Column3]],SC_enz[name_dir],SC_enz[name_dir],"")</f>
        <v>PAIL3Pt_gm_vm_FWD</v>
      </c>
      <c r="E2440" t="str">
        <f>_xlfn.XLOOKUP(RT_gsm[[#This Row],[model_rxn]],sc_gsm[model_rxn],sc_gsm[model_rxn],"")</f>
        <v>PAIL3Pt_gm_vm</v>
      </c>
      <c r="F2440" s="3" t="str">
        <f>_xlfn.XLOOKUP(RT_gsm[[#This Row],[Column3]],sc_gsm[Column3],sc_gsm[Column3],"")</f>
        <v>PAIL3Pt_gm_vm_FWD</v>
      </c>
      <c r="G2440" s="3" t="str" cm="1">
        <f t="array" ref="G2440">RT_gsm[[#This Row],[model_rxn]]&amp;",r,"&amp;_xlfn.SWITCH(RT_gsm[[#This Row],[Column2]],"REV","lower_bound:-","FWD","upper_bound:")&amp;"1000"</f>
        <v>PAIL3Pt_gm_vm,r,upper_bound:1000</v>
      </c>
      <c r="H2440" s="3" t="str">
        <f>_xlfn.XLOOKUP(RT_gsm[[#This Row],[rxn in SC GSM]],sc_gsm[model_rxn],sc_gsm[yeast8.3.4 equation],"")</f>
        <v/>
      </c>
      <c r="I2440" s="3" t="b">
        <f>_xlfn.XLOOKUP(RT_gsm[[#This Row],[rxn in SC GSM]],sc_gsm[model_rxn],sc_gsm[Column12],"")</f>
        <v>1</v>
      </c>
      <c r="J2440" s="3" t="str">
        <f>IF(RT_gsm[[#This Row],[Column2]]="REV",FIND("&lt;=&gt;",RT_gsm[[#This Row],[Column8]]),"")</f>
        <v/>
      </c>
    </row>
    <row r="2441" spans="1:10" hidden="1" x14ac:dyDescent="0.2">
      <c r="A2441" t="s">
        <v>3339</v>
      </c>
      <c r="B2441" t="s">
        <v>3903</v>
      </c>
      <c r="C2441" t="str">
        <f>RT_gsm[[#This Row],[model_rxn]]&amp;"_"&amp;RT_gsm[[#This Row],[Column2]]</f>
        <v>PAIL3Pt_rm_vm_REV</v>
      </c>
      <c r="D2441" t="str">
        <f>_xlfn.XLOOKUP(RT_gsm[[#This Row],[Column3]],SC_enz[name_dir],SC_enz[name_dir],"")</f>
        <v>PAIL3Pt_rm_vm_REV</v>
      </c>
      <c r="E2441" t="str">
        <f>_xlfn.XLOOKUP(RT_gsm[[#This Row],[model_rxn]],sc_gsm[model_rxn],sc_gsm[model_rxn],"")</f>
        <v>PAIL3Pt_rm_vm</v>
      </c>
      <c r="F2441" s="3" t="str">
        <f>_xlfn.XLOOKUP(RT_gsm[[#This Row],[Column3]],sc_gsm[Column3],sc_gsm[Column3],"")</f>
        <v>PAIL3Pt_rm_vm_REV</v>
      </c>
      <c r="G2441" s="3" t="str" cm="1">
        <f t="array" ref="G2441">RT_gsm[[#This Row],[model_rxn]]&amp;",r,"&amp;_xlfn.SWITCH(RT_gsm[[#This Row],[Column2]],"REV","lower_bound:-","FWD","upper_bound:")&amp;"1000"</f>
        <v>PAIL3Pt_rm_vm,r,lower_bound:-1000</v>
      </c>
      <c r="H2441" s="3" t="str">
        <f>_xlfn.XLOOKUP(RT_gsm[[#This Row],[rxn in SC GSM]],sc_gsm[model_rxn],sc_gsm[yeast8.3.4 equation],"")</f>
        <v/>
      </c>
      <c r="I2441" s="3" t="b">
        <f>_xlfn.XLOOKUP(RT_gsm[[#This Row],[rxn in SC GSM]],sc_gsm[model_rxn],sc_gsm[Column12],"")</f>
        <v>1</v>
      </c>
      <c r="J2441" s="3" t="e">
        <f>IF(RT_gsm[[#This Row],[Column2]]="REV",FIND("&lt;=&gt;",RT_gsm[[#This Row],[Column8]]),"")</f>
        <v>#VALUE!</v>
      </c>
    </row>
    <row r="2442" spans="1:10" hidden="1" x14ac:dyDescent="0.2">
      <c r="A2442" t="s">
        <v>3339</v>
      </c>
      <c r="B2442" t="s">
        <v>3902</v>
      </c>
      <c r="C2442" t="str">
        <f>RT_gsm[[#This Row],[model_rxn]]&amp;"_"&amp;RT_gsm[[#This Row],[Column2]]</f>
        <v>PAIL3Pt_rm_vm_FWD</v>
      </c>
      <c r="D2442" t="str">
        <f>_xlfn.XLOOKUP(RT_gsm[[#This Row],[Column3]],SC_enz[name_dir],SC_enz[name_dir],"")</f>
        <v>PAIL3Pt_rm_vm_FWD</v>
      </c>
      <c r="E2442" t="str">
        <f>_xlfn.XLOOKUP(RT_gsm[[#This Row],[model_rxn]],sc_gsm[model_rxn],sc_gsm[model_rxn],"")</f>
        <v>PAIL3Pt_rm_vm</v>
      </c>
      <c r="F2442" s="3" t="str">
        <f>_xlfn.XLOOKUP(RT_gsm[[#This Row],[Column3]],sc_gsm[Column3],sc_gsm[Column3],"")</f>
        <v>PAIL3Pt_rm_vm_FWD</v>
      </c>
      <c r="G2442" s="3" t="str" cm="1">
        <f t="array" ref="G2442">RT_gsm[[#This Row],[model_rxn]]&amp;",r,"&amp;_xlfn.SWITCH(RT_gsm[[#This Row],[Column2]],"REV","lower_bound:-","FWD","upper_bound:")&amp;"1000"</f>
        <v>PAIL3Pt_rm_vm,r,upper_bound:1000</v>
      </c>
      <c r="H2442" s="3" t="str">
        <f>_xlfn.XLOOKUP(RT_gsm[[#This Row],[rxn in SC GSM]],sc_gsm[model_rxn],sc_gsm[yeast8.3.4 equation],"")</f>
        <v/>
      </c>
      <c r="I2442" s="3" t="b">
        <f>_xlfn.XLOOKUP(RT_gsm[[#This Row],[rxn in SC GSM]],sc_gsm[model_rxn],sc_gsm[Column12],"")</f>
        <v>1</v>
      </c>
      <c r="J2442" s="3" t="str">
        <f>IF(RT_gsm[[#This Row],[Column2]]="REV",FIND("&lt;=&gt;",RT_gsm[[#This Row],[Column8]]),"")</f>
        <v/>
      </c>
    </row>
    <row r="2443" spans="1:10" hidden="1" x14ac:dyDescent="0.2">
      <c r="A2443" t="s">
        <v>3336</v>
      </c>
      <c r="B2443" t="s">
        <v>3903</v>
      </c>
      <c r="C2443" t="str">
        <f>RT_gsm[[#This Row],[model_rxn]]&amp;"_"&amp;RT_gsm[[#This Row],[Column2]]</f>
        <v>PAIL45Pt_c_en_REV</v>
      </c>
      <c r="D2443" t="str">
        <f>_xlfn.XLOOKUP(RT_gsm[[#This Row],[Column3]],SC_enz[name_dir],SC_enz[name_dir],"")</f>
        <v>PAIL45Pt_c_en_REV</v>
      </c>
      <c r="E2443" t="str">
        <f>_xlfn.XLOOKUP(RT_gsm[[#This Row],[model_rxn]],sc_gsm[model_rxn],sc_gsm[model_rxn],"")</f>
        <v>PAIL45Pt_c_en</v>
      </c>
      <c r="F2443" s="3" t="str">
        <f>_xlfn.XLOOKUP(RT_gsm[[#This Row],[Column3]],sc_gsm[Column3],sc_gsm[Column3],"")</f>
        <v>PAIL45Pt_c_en_REV</v>
      </c>
      <c r="G2443" s="3" t="str" cm="1">
        <f t="array" ref="G2443">RT_gsm[[#This Row],[model_rxn]]&amp;",r,"&amp;_xlfn.SWITCH(RT_gsm[[#This Row],[Column2]],"REV","lower_bound:-","FWD","upper_bound:")&amp;"1000"</f>
        <v>PAIL45Pt_c_en,r,lower_bound:-1000</v>
      </c>
      <c r="H2443" s="3" t="str">
        <f>_xlfn.XLOOKUP(RT_gsm[[#This Row],[rxn in SC GSM]],sc_gsm[model_rxn],sc_gsm[yeast8.3.4 equation],"")</f>
        <v/>
      </c>
      <c r="I2443" s="3" t="b">
        <f>_xlfn.XLOOKUP(RT_gsm[[#This Row],[rxn in SC GSM]],sc_gsm[model_rxn],sc_gsm[Column12],"")</f>
        <v>1</v>
      </c>
      <c r="J2443" s="3" t="e">
        <f>IF(RT_gsm[[#This Row],[Column2]]="REV",FIND("&lt;=&gt;",RT_gsm[[#This Row],[Column8]]),"")</f>
        <v>#VALUE!</v>
      </c>
    </row>
    <row r="2444" spans="1:10" hidden="1" x14ac:dyDescent="0.2">
      <c r="A2444" t="s">
        <v>3336</v>
      </c>
      <c r="B2444" t="s">
        <v>3902</v>
      </c>
      <c r="C2444" t="str">
        <f>RT_gsm[[#This Row],[model_rxn]]&amp;"_"&amp;RT_gsm[[#This Row],[Column2]]</f>
        <v>PAIL45Pt_c_en_FWD</v>
      </c>
      <c r="D2444" t="str">
        <f>_xlfn.XLOOKUP(RT_gsm[[#This Row],[Column3]],SC_enz[name_dir],SC_enz[name_dir],"")</f>
        <v>PAIL45Pt_c_en_FWD</v>
      </c>
      <c r="E2444" t="str">
        <f>_xlfn.XLOOKUP(RT_gsm[[#This Row],[model_rxn]],sc_gsm[model_rxn],sc_gsm[model_rxn],"")</f>
        <v>PAIL45Pt_c_en</v>
      </c>
      <c r="F2444" s="3" t="str">
        <f>_xlfn.XLOOKUP(RT_gsm[[#This Row],[Column3]],sc_gsm[Column3],sc_gsm[Column3],"")</f>
        <v>PAIL45Pt_c_en_FWD</v>
      </c>
      <c r="G2444" s="3" t="str" cm="1">
        <f t="array" ref="G2444">RT_gsm[[#This Row],[model_rxn]]&amp;",r,"&amp;_xlfn.SWITCH(RT_gsm[[#This Row],[Column2]],"REV","lower_bound:-","FWD","upper_bound:")&amp;"1000"</f>
        <v>PAIL45Pt_c_en,r,upper_bound:1000</v>
      </c>
      <c r="H2444" s="3" t="str">
        <f>_xlfn.XLOOKUP(RT_gsm[[#This Row],[rxn in SC GSM]],sc_gsm[model_rxn],sc_gsm[yeast8.3.4 equation],"")</f>
        <v/>
      </c>
      <c r="I2444" s="3" t="b">
        <f>_xlfn.XLOOKUP(RT_gsm[[#This Row],[rxn in SC GSM]],sc_gsm[model_rxn],sc_gsm[Column12],"")</f>
        <v>1</v>
      </c>
      <c r="J2444" s="3" t="str">
        <f>IF(RT_gsm[[#This Row],[Column2]]="REV",FIND("&lt;=&gt;",RT_gsm[[#This Row],[Column8]]),"")</f>
        <v/>
      </c>
    </row>
    <row r="2445" spans="1:10" hidden="1" x14ac:dyDescent="0.2">
      <c r="A2445" t="s">
        <v>3335</v>
      </c>
      <c r="B2445" t="s">
        <v>3903</v>
      </c>
      <c r="C2445" t="str">
        <f>RT_gsm[[#This Row],[model_rxn]]&amp;"_"&amp;RT_gsm[[#This Row],[Column2]]</f>
        <v>PAIL45Pt_c_n_REV</v>
      </c>
      <c r="D2445" t="str">
        <f>_xlfn.XLOOKUP(RT_gsm[[#This Row],[Column3]],SC_enz[name_dir],SC_enz[name_dir],"")</f>
        <v>PAIL45Pt_c_n_REV</v>
      </c>
      <c r="E2445" t="str">
        <f>_xlfn.XLOOKUP(RT_gsm[[#This Row],[model_rxn]],sc_gsm[model_rxn],sc_gsm[model_rxn],"")</f>
        <v>PAIL45Pt_c_n</v>
      </c>
      <c r="F2445" s="3" t="str">
        <f>_xlfn.XLOOKUP(RT_gsm[[#This Row],[Column3]],sc_gsm[Column3],sc_gsm[Column3],"")</f>
        <v>PAIL45Pt_c_n_REV</v>
      </c>
      <c r="G2445" s="3" t="str" cm="1">
        <f t="array" ref="G2445">RT_gsm[[#This Row],[model_rxn]]&amp;",r,"&amp;_xlfn.SWITCH(RT_gsm[[#This Row],[Column2]],"REV","lower_bound:-","FWD","upper_bound:")&amp;"1000"</f>
        <v>PAIL45Pt_c_n,r,lower_bound:-1000</v>
      </c>
      <c r="H2445" s="3" t="str">
        <f>_xlfn.XLOOKUP(RT_gsm[[#This Row],[rxn in SC GSM]],sc_gsm[model_rxn],sc_gsm[yeast8.3.4 equation],"")</f>
        <v/>
      </c>
      <c r="I2445" s="3" t="b">
        <f>_xlfn.XLOOKUP(RT_gsm[[#This Row],[rxn in SC GSM]],sc_gsm[model_rxn],sc_gsm[Column12],"")</f>
        <v>1</v>
      </c>
      <c r="J2445" s="3" t="e">
        <f>IF(RT_gsm[[#This Row],[Column2]]="REV",FIND("&lt;=&gt;",RT_gsm[[#This Row],[Column8]]),"")</f>
        <v>#VALUE!</v>
      </c>
    </row>
    <row r="2446" spans="1:10" hidden="1" x14ac:dyDescent="0.2">
      <c r="A2446" t="s">
        <v>3335</v>
      </c>
      <c r="B2446" t="s">
        <v>3902</v>
      </c>
      <c r="C2446" t="str">
        <f>RT_gsm[[#This Row],[model_rxn]]&amp;"_"&amp;RT_gsm[[#This Row],[Column2]]</f>
        <v>PAIL45Pt_c_n_FWD</v>
      </c>
      <c r="D2446" t="str">
        <f>_xlfn.XLOOKUP(RT_gsm[[#This Row],[Column3]],SC_enz[name_dir],SC_enz[name_dir],"")</f>
        <v>PAIL45Pt_c_n_FWD</v>
      </c>
      <c r="E2446" t="str">
        <f>_xlfn.XLOOKUP(RT_gsm[[#This Row],[model_rxn]],sc_gsm[model_rxn],sc_gsm[model_rxn],"")</f>
        <v>PAIL45Pt_c_n</v>
      </c>
      <c r="F2446" s="3" t="str">
        <f>_xlfn.XLOOKUP(RT_gsm[[#This Row],[Column3]],sc_gsm[Column3],sc_gsm[Column3],"")</f>
        <v>PAIL45Pt_c_n_FWD</v>
      </c>
      <c r="G2446" s="3" t="str" cm="1">
        <f t="array" ref="G2446">RT_gsm[[#This Row],[model_rxn]]&amp;",r,"&amp;_xlfn.SWITCH(RT_gsm[[#This Row],[Column2]],"REV","lower_bound:-","FWD","upper_bound:")&amp;"1000"</f>
        <v>PAIL45Pt_c_n,r,upper_bound:1000</v>
      </c>
      <c r="H2446" s="3" t="str">
        <f>_xlfn.XLOOKUP(RT_gsm[[#This Row],[rxn in SC GSM]],sc_gsm[model_rxn],sc_gsm[yeast8.3.4 equation],"")</f>
        <v/>
      </c>
      <c r="I2446" s="3" t="b">
        <f>_xlfn.XLOOKUP(RT_gsm[[#This Row],[rxn in SC GSM]],sc_gsm[model_rxn],sc_gsm[Column12],"")</f>
        <v>1</v>
      </c>
      <c r="J2446" s="3" t="str">
        <f>IF(RT_gsm[[#This Row],[Column2]]="REV",FIND("&lt;=&gt;",RT_gsm[[#This Row],[Column8]]),"")</f>
        <v/>
      </c>
    </row>
    <row r="2447" spans="1:10" hidden="1" x14ac:dyDescent="0.2">
      <c r="A2447" t="s">
        <v>3337</v>
      </c>
      <c r="B2447" t="s">
        <v>3903</v>
      </c>
      <c r="C2447" t="str">
        <f>RT_gsm[[#This Row],[model_rxn]]&amp;"_"&amp;RT_gsm[[#This Row],[Column2]]</f>
        <v>PAIL45Pt_en_rm_REV</v>
      </c>
      <c r="D2447" t="str">
        <f>_xlfn.XLOOKUP(RT_gsm[[#This Row],[Column3]],SC_enz[name_dir],SC_enz[name_dir],"")</f>
        <v>PAIL45Pt_en_rm_REV</v>
      </c>
      <c r="E2447" t="str">
        <f>_xlfn.XLOOKUP(RT_gsm[[#This Row],[model_rxn]],sc_gsm[model_rxn],sc_gsm[model_rxn],"")</f>
        <v>PAIL45Pt_en_rm</v>
      </c>
      <c r="F2447" s="3" t="str">
        <f>_xlfn.XLOOKUP(RT_gsm[[#This Row],[Column3]],sc_gsm[Column3],sc_gsm[Column3],"")</f>
        <v>PAIL45Pt_en_rm_REV</v>
      </c>
      <c r="G2447" s="3" t="str" cm="1">
        <f t="array" ref="G2447">RT_gsm[[#This Row],[model_rxn]]&amp;",r,"&amp;_xlfn.SWITCH(RT_gsm[[#This Row],[Column2]],"REV","lower_bound:-","FWD","upper_bound:")&amp;"1000"</f>
        <v>PAIL45Pt_en_rm,r,lower_bound:-1000</v>
      </c>
      <c r="H2447" s="3" t="str">
        <f>_xlfn.XLOOKUP(RT_gsm[[#This Row],[rxn in SC GSM]],sc_gsm[model_rxn],sc_gsm[yeast8.3.4 equation],"")</f>
        <v/>
      </c>
      <c r="I2447" s="3" t="b">
        <f>_xlfn.XLOOKUP(RT_gsm[[#This Row],[rxn in SC GSM]],sc_gsm[model_rxn],sc_gsm[Column12],"")</f>
        <v>1</v>
      </c>
      <c r="J2447" s="3" t="e">
        <f>IF(RT_gsm[[#This Row],[Column2]]="REV",FIND("&lt;=&gt;",RT_gsm[[#This Row],[Column8]]),"")</f>
        <v>#VALUE!</v>
      </c>
    </row>
    <row r="2448" spans="1:10" hidden="1" x14ac:dyDescent="0.2">
      <c r="A2448" t="s">
        <v>3337</v>
      </c>
      <c r="B2448" t="s">
        <v>3902</v>
      </c>
      <c r="C2448" t="str">
        <f>RT_gsm[[#This Row],[model_rxn]]&amp;"_"&amp;RT_gsm[[#This Row],[Column2]]</f>
        <v>PAIL45Pt_en_rm_FWD</v>
      </c>
      <c r="D2448" t="str">
        <f>_xlfn.XLOOKUP(RT_gsm[[#This Row],[Column3]],SC_enz[name_dir],SC_enz[name_dir],"")</f>
        <v>PAIL45Pt_en_rm_FWD</v>
      </c>
      <c r="E2448" t="str">
        <f>_xlfn.XLOOKUP(RT_gsm[[#This Row],[model_rxn]],sc_gsm[model_rxn],sc_gsm[model_rxn],"")</f>
        <v>PAIL45Pt_en_rm</v>
      </c>
      <c r="F2448" s="3" t="str">
        <f>_xlfn.XLOOKUP(RT_gsm[[#This Row],[Column3]],sc_gsm[Column3],sc_gsm[Column3],"")</f>
        <v>PAIL45Pt_en_rm_FWD</v>
      </c>
      <c r="G2448" s="3" t="str" cm="1">
        <f t="array" ref="G2448">RT_gsm[[#This Row],[model_rxn]]&amp;",r,"&amp;_xlfn.SWITCH(RT_gsm[[#This Row],[Column2]],"REV","lower_bound:-","FWD","upper_bound:")&amp;"1000"</f>
        <v>PAIL45Pt_en_rm,r,upper_bound:1000</v>
      </c>
      <c r="H2448" s="3" t="str">
        <f>_xlfn.XLOOKUP(RT_gsm[[#This Row],[rxn in SC GSM]],sc_gsm[model_rxn],sc_gsm[yeast8.3.4 equation],"")</f>
        <v/>
      </c>
      <c r="I2448" s="3" t="b">
        <f>_xlfn.XLOOKUP(RT_gsm[[#This Row],[rxn in SC GSM]],sc_gsm[model_rxn],sc_gsm[Column12],"")</f>
        <v>1</v>
      </c>
      <c r="J2448" s="3" t="str">
        <f>IF(RT_gsm[[#This Row],[Column2]]="REV",FIND("&lt;=&gt;",RT_gsm[[#This Row],[Column8]]),"")</f>
        <v/>
      </c>
    </row>
    <row r="2449" spans="1:10" hidden="1" x14ac:dyDescent="0.2">
      <c r="A2449" t="s">
        <v>3250</v>
      </c>
      <c r="B2449" t="s">
        <v>3902</v>
      </c>
      <c r="C2449" t="str">
        <f>RT_gsm[[#This Row],[model_rxn]]&amp;"_"&amp;RT_gsm[[#This Row],[Column2]]</f>
        <v>PAIL4K_en_FWD</v>
      </c>
      <c r="D2449" t="str">
        <f>_xlfn.XLOOKUP(RT_gsm[[#This Row],[Column3]],SC_enz[name_dir],SC_enz[name_dir],"")</f>
        <v>PAIL4K_en_FWD</v>
      </c>
      <c r="E2449" t="str">
        <f>_xlfn.XLOOKUP(RT_gsm[[#This Row],[model_rxn]],sc_gsm[model_rxn],sc_gsm[model_rxn],"")</f>
        <v>PAIL4K_en</v>
      </c>
      <c r="F2449" s="3" t="str">
        <f>_xlfn.XLOOKUP(RT_gsm[[#This Row],[Column3]],sc_gsm[Column3],sc_gsm[Column3],"")</f>
        <v>PAIL4K_en_FWD</v>
      </c>
      <c r="G2449" s="3" t="str" cm="1">
        <f t="array" ref="G2449">RT_gsm[[#This Row],[model_rxn]]&amp;",r,"&amp;_xlfn.SWITCH(RT_gsm[[#This Row],[Column2]],"REV","lower_bound:-","FWD","upper_bound:")&amp;"1000"</f>
        <v>PAIL4K_en,r,upper_bound:1000</v>
      </c>
      <c r="H2449" s="3" t="str">
        <f>_xlfn.XLOOKUP(RT_gsm[[#This Row],[rxn in SC GSM]],sc_gsm[model_rxn],sc_gsm[yeast8.3.4 equation],"")</f>
        <v/>
      </c>
      <c r="I2449" s="3" t="b">
        <f>_xlfn.XLOOKUP(RT_gsm[[#This Row],[rxn in SC GSM]],sc_gsm[model_rxn],sc_gsm[Column12],"")</f>
        <v>1</v>
      </c>
      <c r="J2449" s="3" t="str">
        <f>IF(RT_gsm[[#This Row],[Column2]]="REV",FIND("&lt;=&gt;",RT_gsm[[#This Row],[Column8]]),"")</f>
        <v/>
      </c>
    </row>
    <row r="2450" spans="1:10" hidden="1" x14ac:dyDescent="0.2">
      <c r="A2450" t="s">
        <v>3842</v>
      </c>
      <c r="B2450" t="s">
        <v>3902</v>
      </c>
      <c r="C2450" t="str">
        <f>RT_gsm[[#This Row],[model_rxn]]&amp;"_"&amp;RT_gsm[[#This Row],[Column2]]</f>
        <v>PAIL4K_gm_FWD</v>
      </c>
      <c r="D2450" t="str">
        <f>_xlfn.XLOOKUP(RT_gsm[[#This Row],[Column3]],SC_enz[name_dir],SC_enz[name_dir],"")</f>
        <v>PAIL4K_gm_FWD</v>
      </c>
      <c r="E2450" t="str">
        <f>_xlfn.XLOOKUP(RT_gsm[[#This Row],[model_rxn]],sc_gsm[model_rxn],sc_gsm[model_rxn],"")</f>
        <v>PAIL4K_gm</v>
      </c>
      <c r="F2450" s="3" t="str">
        <f>_xlfn.XLOOKUP(RT_gsm[[#This Row],[Column3]],sc_gsm[Column3],sc_gsm[Column3],"")</f>
        <v>PAIL4K_gm_FWD</v>
      </c>
      <c r="G2450" s="3" t="str" cm="1">
        <f t="array" ref="G2450">RT_gsm[[#This Row],[model_rxn]]&amp;",r,"&amp;_xlfn.SWITCH(RT_gsm[[#This Row],[Column2]],"REV","lower_bound:-","FWD","upper_bound:")&amp;"1000"</f>
        <v>PAIL4K_gm,r,upper_bound:1000</v>
      </c>
      <c r="H2450" s="3" t="str">
        <f>_xlfn.XLOOKUP(RT_gsm[[#This Row],[rxn in SC GSM]],sc_gsm[model_rxn],sc_gsm[yeast8.3.4 equation],"")</f>
        <v/>
      </c>
      <c r="I2450" s="3" t="b">
        <f>_xlfn.XLOOKUP(RT_gsm[[#This Row],[rxn in SC GSM]],sc_gsm[model_rxn],sc_gsm[Column12],"")</f>
        <v>1</v>
      </c>
      <c r="J2450" s="3" t="str">
        <f>IF(RT_gsm[[#This Row],[Column2]]="REV",FIND("&lt;=&gt;",RT_gsm[[#This Row],[Column8]]),"")</f>
        <v/>
      </c>
    </row>
    <row r="2451" spans="1:10" hidden="1" x14ac:dyDescent="0.2">
      <c r="A2451" t="s">
        <v>3254</v>
      </c>
      <c r="B2451" t="s">
        <v>3902</v>
      </c>
      <c r="C2451" t="str">
        <f>RT_gsm[[#This Row],[model_rxn]]&amp;"_"&amp;RT_gsm[[#This Row],[Column2]]</f>
        <v>PAIL4K_n_FWD</v>
      </c>
      <c r="D2451" t="str">
        <f>_xlfn.XLOOKUP(RT_gsm[[#This Row],[Column3]],SC_enz[name_dir],SC_enz[name_dir],"")</f>
        <v>PAIL4K_n_FWD</v>
      </c>
      <c r="E2451" t="str">
        <f>_xlfn.XLOOKUP(RT_gsm[[#This Row],[model_rxn]],sc_gsm[model_rxn],sc_gsm[model_rxn],"")</f>
        <v>PAIL4K_n</v>
      </c>
      <c r="F2451" s="3" t="str">
        <f>_xlfn.XLOOKUP(RT_gsm[[#This Row],[Column3]],sc_gsm[Column3],sc_gsm[Column3],"")</f>
        <v>PAIL4K_n_FWD</v>
      </c>
      <c r="G2451" s="3" t="str" cm="1">
        <f t="array" ref="G2451">RT_gsm[[#This Row],[model_rxn]]&amp;",r,"&amp;_xlfn.SWITCH(RT_gsm[[#This Row],[Column2]],"REV","lower_bound:-","FWD","upper_bound:")&amp;"1000"</f>
        <v>PAIL4K_n,r,upper_bound:1000</v>
      </c>
      <c r="H2451" s="3" t="str">
        <f>_xlfn.XLOOKUP(RT_gsm[[#This Row],[rxn in SC GSM]],sc_gsm[model_rxn],sc_gsm[yeast8.3.4 equation],"")</f>
        <v/>
      </c>
      <c r="I2451" s="3" t="b">
        <f>_xlfn.XLOOKUP(RT_gsm[[#This Row],[rxn in SC GSM]],sc_gsm[model_rxn],sc_gsm[Column12],"")</f>
        <v>1</v>
      </c>
      <c r="J2451" s="3" t="str">
        <f>IF(RT_gsm[[#This Row],[Column2]]="REV",FIND("&lt;=&gt;",RT_gsm[[#This Row],[Column8]]),"")</f>
        <v/>
      </c>
    </row>
    <row r="2452" spans="1:10" hidden="1" x14ac:dyDescent="0.2">
      <c r="A2452" t="s">
        <v>3839</v>
      </c>
      <c r="B2452" t="s">
        <v>3902</v>
      </c>
      <c r="C2452" t="str">
        <f>RT_gsm[[#This Row],[model_rxn]]&amp;"_"&amp;RT_gsm[[#This Row],[Column2]]</f>
        <v>PAIL4K_vm_FWD</v>
      </c>
      <c r="D2452" t="str">
        <f>_xlfn.XLOOKUP(RT_gsm[[#This Row],[Column3]],SC_enz[name_dir],SC_enz[name_dir],"")</f>
        <v>PAIL4K_vm_FWD</v>
      </c>
      <c r="E2452" t="str">
        <f>_xlfn.XLOOKUP(RT_gsm[[#This Row],[model_rxn]],sc_gsm[model_rxn],sc_gsm[model_rxn],"")</f>
        <v>PAIL4K_vm</v>
      </c>
      <c r="F2452" s="3" t="str">
        <f>_xlfn.XLOOKUP(RT_gsm[[#This Row],[Column3]],sc_gsm[Column3],sc_gsm[Column3],"")</f>
        <v>PAIL4K_vm_FWD</v>
      </c>
      <c r="G2452" s="3" t="str" cm="1">
        <f t="array" ref="G2452">RT_gsm[[#This Row],[model_rxn]]&amp;",r,"&amp;_xlfn.SWITCH(RT_gsm[[#This Row],[Column2]],"REV","lower_bound:-","FWD","upper_bound:")&amp;"1000"</f>
        <v>PAIL4K_vm,r,upper_bound:1000</v>
      </c>
      <c r="H2452" s="3" t="str">
        <f>_xlfn.XLOOKUP(RT_gsm[[#This Row],[rxn in SC GSM]],sc_gsm[model_rxn],sc_gsm[yeast8.3.4 equation],"")</f>
        <v/>
      </c>
      <c r="I2452" s="3" t="b">
        <f>_xlfn.XLOOKUP(RT_gsm[[#This Row],[rxn in SC GSM]],sc_gsm[model_rxn],sc_gsm[Column12],"")</f>
        <v>1</v>
      </c>
      <c r="J2452" s="3" t="str">
        <f>IF(RT_gsm[[#This Row],[Column2]]="REV",FIND("&lt;=&gt;",RT_gsm[[#This Row],[Column8]]),"")</f>
        <v/>
      </c>
    </row>
    <row r="2453" spans="1:10" hidden="1" x14ac:dyDescent="0.2">
      <c r="A2453" t="s">
        <v>3333</v>
      </c>
      <c r="B2453" t="s">
        <v>3903</v>
      </c>
      <c r="C2453" t="str">
        <f>RT_gsm[[#This Row],[model_rxn]]&amp;"_"&amp;RT_gsm[[#This Row],[Column2]]</f>
        <v>PAIL4Pt_c_en_REV</v>
      </c>
      <c r="D2453" t="str">
        <f>_xlfn.XLOOKUP(RT_gsm[[#This Row],[Column3]],SC_enz[name_dir],SC_enz[name_dir],"")</f>
        <v>PAIL4Pt_c_en_REV</v>
      </c>
      <c r="E2453" t="str">
        <f>_xlfn.XLOOKUP(RT_gsm[[#This Row],[model_rxn]],sc_gsm[model_rxn],sc_gsm[model_rxn],"")</f>
        <v>PAIL4Pt_c_en</v>
      </c>
      <c r="F2453" s="3" t="str">
        <f>_xlfn.XLOOKUP(RT_gsm[[#This Row],[Column3]],sc_gsm[Column3],sc_gsm[Column3],"")</f>
        <v>PAIL4Pt_c_en_REV</v>
      </c>
      <c r="G2453" s="3" t="str" cm="1">
        <f t="array" ref="G2453">RT_gsm[[#This Row],[model_rxn]]&amp;",r,"&amp;_xlfn.SWITCH(RT_gsm[[#This Row],[Column2]],"REV","lower_bound:-","FWD","upper_bound:")&amp;"1000"</f>
        <v>PAIL4Pt_c_en,r,lower_bound:-1000</v>
      </c>
      <c r="H2453" s="3" t="str">
        <f>_xlfn.XLOOKUP(RT_gsm[[#This Row],[rxn in SC GSM]],sc_gsm[model_rxn],sc_gsm[yeast8.3.4 equation],"")</f>
        <v/>
      </c>
      <c r="I2453" s="3" t="b">
        <f>_xlfn.XLOOKUP(RT_gsm[[#This Row],[rxn in SC GSM]],sc_gsm[model_rxn],sc_gsm[Column12],"")</f>
        <v>1</v>
      </c>
      <c r="J2453" s="3" t="e">
        <f>IF(RT_gsm[[#This Row],[Column2]]="REV",FIND("&lt;=&gt;",RT_gsm[[#This Row],[Column8]]),"")</f>
        <v>#VALUE!</v>
      </c>
    </row>
    <row r="2454" spans="1:10" hidden="1" x14ac:dyDescent="0.2">
      <c r="A2454" t="s">
        <v>3333</v>
      </c>
      <c r="B2454" t="s">
        <v>3902</v>
      </c>
      <c r="C2454" t="str">
        <f>RT_gsm[[#This Row],[model_rxn]]&amp;"_"&amp;RT_gsm[[#This Row],[Column2]]</f>
        <v>PAIL4Pt_c_en_FWD</v>
      </c>
      <c r="D2454" t="str">
        <f>_xlfn.XLOOKUP(RT_gsm[[#This Row],[Column3]],SC_enz[name_dir],SC_enz[name_dir],"")</f>
        <v>PAIL4Pt_c_en_FWD</v>
      </c>
      <c r="E2454" t="str">
        <f>_xlfn.XLOOKUP(RT_gsm[[#This Row],[model_rxn]],sc_gsm[model_rxn],sc_gsm[model_rxn],"")</f>
        <v>PAIL4Pt_c_en</v>
      </c>
      <c r="F2454" s="3" t="str">
        <f>_xlfn.XLOOKUP(RT_gsm[[#This Row],[Column3]],sc_gsm[Column3],sc_gsm[Column3],"")</f>
        <v>PAIL4Pt_c_en_FWD</v>
      </c>
      <c r="G2454" s="3" t="str" cm="1">
        <f t="array" ref="G2454">RT_gsm[[#This Row],[model_rxn]]&amp;",r,"&amp;_xlfn.SWITCH(RT_gsm[[#This Row],[Column2]],"REV","lower_bound:-","FWD","upper_bound:")&amp;"1000"</f>
        <v>PAIL4Pt_c_en,r,upper_bound:1000</v>
      </c>
      <c r="H2454" s="3" t="str">
        <f>_xlfn.XLOOKUP(RT_gsm[[#This Row],[rxn in SC GSM]],sc_gsm[model_rxn],sc_gsm[yeast8.3.4 equation],"")</f>
        <v/>
      </c>
      <c r="I2454" s="3" t="b">
        <f>_xlfn.XLOOKUP(RT_gsm[[#This Row],[rxn in SC GSM]],sc_gsm[model_rxn],sc_gsm[Column12],"")</f>
        <v>1</v>
      </c>
      <c r="J2454" s="3" t="str">
        <f>IF(RT_gsm[[#This Row],[Column2]]="REV",FIND("&lt;=&gt;",RT_gsm[[#This Row],[Column8]]),"")</f>
        <v/>
      </c>
    </row>
    <row r="2455" spans="1:10" hidden="1" x14ac:dyDescent="0.2">
      <c r="A2455" t="s">
        <v>3334</v>
      </c>
      <c r="B2455" t="s">
        <v>3903</v>
      </c>
      <c r="C2455" t="str">
        <f>RT_gsm[[#This Row],[model_rxn]]&amp;"_"&amp;RT_gsm[[#This Row],[Column2]]</f>
        <v>PAIL4Pt_en_rm_REV</v>
      </c>
      <c r="D2455" t="str">
        <f>_xlfn.XLOOKUP(RT_gsm[[#This Row],[Column3]],SC_enz[name_dir],SC_enz[name_dir],"")</f>
        <v>PAIL4Pt_en_rm_REV</v>
      </c>
      <c r="E2455" t="str">
        <f>_xlfn.XLOOKUP(RT_gsm[[#This Row],[model_rxn]],sc_gsm[model_rxn],sc_gsm[model_rxn],"")</f>
        <v>PAIL4Pt_en_rm</v>
      </c>
      <c r="F2455" s="3" t="str">
        <f>_xlfn.XLOOKUP(RT_gsm[[#This Row],[Column3]],sc_gsm[Column3],sc_gsm[Column3],"")</f>
        <v>PAIL4Pt_en_rm_REV</v>
      </c>
      <c r="G2455" s="3" t="str" cm="1">
        <f t="array" ref="G2455">RT_gsm[[#This Row],[model_rxn]]&amp;",r,"&amp;_xlfn.SWITCH(RT_gsm[[#This Row],[Column2]],"REV","lower_bound:-","FWD","upper_bound:")&amp;"1000"</f>
        <v>PAIL4Pt_en_rm,r,lower_bound:-1000</v>
      </c>
      <c r="H2455" s="3" t="str">
        <f>_xlfn.XLOOKUP(RT_gsm[[#This Row],[rxn in SC GSM]],sc_gsm[model_rxn],sc_gsm[yeast8.3.4 equation],"")</f>
        <v/>
      </c>
      <c r="I2455" s="3" t="b">
        <f>_xlfn.XLOOKUP(RT_gsm[[#This Row],[rxn in SC GSM]],sc_gsm[model_rxn],sc_gsm[Column12],"")</f>
        <v>1</v>
      </c>
      <c r="J2455" s="3" t="e">
        <f>IF(RT_gsm[[#This Row],[Column2]]="REV",FIND("&lt;=&gt;",RT_gsm[[#This Row],[Column8]]),"")</f>
        <v>#VALUE!</v>
      </c>
    </row>
    <row r="2456" spans="1:10" hidden="1" x14ac:dyDescent="0.2">
      <c r="A2456" t="s">
        <v>3334</v>
      </c>
      <c r="B2456" t="s">
        <v>3902</v>
      </c>
      <c r="C2456" t="str">
        <f>RT_gsm[[#This Row],[model_rxn]]&amp;"_"&amp;RT_gsm[[#This Row],[Column2]]</f>
        <v>PAIL4Pt_en_rm_FWD</v>
      </c>
      <c r="D2456" t="str">
        <f>_xlfn.XLOOKUP(RT_gsm[[#This Row],[Column3]],SC_enz[name_dir],SC_enz[name_dir],"")</f>
        <v>PAIL4Pt_en_rm_FWD</v>
      </c>
      <c r="E2456" t="str">
        <f>_xlfn.XLOOKUP(RT_gsm[[#This Row],[model_rxn]],sc_gsm[model_rxn],sc_gsm[model_rxn],"")</f>
        <v>PAIL4Pt_en_rm</v>
      </c>
      <c r="F2456" s="3" t="str">
        <f>_xlfn.XLOOKUP(RT_gsm[[#This Row],[Column3]],sc_gsm[Column3],sc_gsm[Column3],"")</f>
        <v>PAIL4Pt_en_rm_FWD</v>
      </c>
      <c r="G2456" s="3" t="str" cm="1">
        <f t="array" ref="G2456">RT_gsm[[#This Row],[model_rxn]]&amp;",r,"&amp;_xlfn.SWITCH(RT_gsm[[#This Row],[Column2]],"REV","lower_bound:-","FWD","upper_bound:")&amp;"1000"</f>
        <v>PAIL4Pt_en_rm,r,upper_bound:1000</v>
      </c>
      <c r="H2456" s="3" t="str">
        <f>_xlfn.XLOOKUP(RT_gsm[[#This Row],[rxn in SC GSM]],sc_gsm[model_rxn],sc_gsm[yeast8.3.4 equation],"")</f>
        <v/>
      </c>
      <c r="I2456" s="3" t="b">
        <f>_xlfn.XLOOKUP(RT_gsm[[#This Row],[rxn in SC GSM]],sc_gsm[model_rxn],sc_gsm[Column12],"")</f>
        <v>1</v>
      </c>
      <c r="J2456" s="3" t="str">
        <f>IF(RT_gsm[[#This Row],[Column2]]="REV",FIND("&lt;=&gt;",RT_gsm[[#This Row],[Column8]]),"")</f>
        <v/>
      </c>
    </row>
    <row r="2457" spans="1:10" hidden="1" x14ac:dyDescent="0.2">
      <c r="A2457" t="s">
        <v>3127</v>
      </c>
      <c r="B2457" t="s">
        <v>3902</v>
      </c>
      <c r="C2457" t="str">
        <f>RT_gsm[[#This Row],[model_rxn]]&amp;"_"&amp;RT_gsm[[#This Row],[Column2]]</f>
        <v>PAILS_rm_FWD</v>
      </c>
      <c r="D2457" t="str">
        <f>_xlfn.XLOOKUP(RT_gsm[[#This Row],[Column3]],SC_enz[name_dir],SC_enz[name_dir],"")</f>
        <v>PAILS_rm_FWD</v>
      </c>
      <c r="E2457" t="str">
        <f>_xlfn.XLOOKUP(RT_gsm[[#This Row],[model_rxn]],sc_gsm[model_rxn],sc_gsm[model_rxn],"")</f>
        <v>PAILS_rm</v>
      </c>
      <c r="F2457" s="3" t="str">
        <f>_xlfn.XLOOKUP(RT_gsm[[#This Row],[Column3]],sc_gsm[Column3],sc_gsm[Column3],"")</f>
        <v>PAILS_rm_FWD</v>
      </c>
      <c r="G2457" s="3" t="str" cm="1">
        <f t="array" ref="G2457">RT_gsm[[#This Row],[model_rxn]]&amp;",r,"&amp;_xlfn.SWITCH(RT_gsm[[#This Row],[Column2]],"REV","lower_bound:-","FWD","upper_bound:")&amp;"1000"</f>
        <v>PAILS_rm,r,upper_bound:1000</v>
      </c>
      <c r="H2457" s="3" t="str">
        <f>_xlfn.XLOOKUP(RT_gsm[[#This Row],[rxn in SC GSM]],sc_gsm[model_rxn],sc_gsm[yeast8.3.4 equation],"")</f>
        <v/>
      </c>
      <c r="I2457" s="3" t="b">
        <f>_xlfn.XLOOKUP(RT_gsm[[#This Row],[rxn in SC GSM]],sc_gsm[model_rxn],sc_gsm[Column12],"")</f>
        <v>1</v>
      </c>
      <c r="J2457" s="3" t="str">
        <f>IF(RT_gsm[[#This Row],[Column2]]="REV",FIND("&lt;=&gt;",RT_gsm[[#This Row],[Column8]]),"")</f>
        <v/>
      </c>
    </row>
    <row r="2458" spans="1:10" hidden="1" x14ac:dyDescent="0.2">
      <c r="A2458" t="s">
        <v>3314</v>
      </c>
      <c r="B2458" t="s">
        <v>3903</v>
      </c>
      <c r="C2458" t="str">
        <f>RT_gsm[[#This Row],[model_rxn]]&amp;"_"&amp;RT_gsm[[#This Row],[Column2]]</f>
        <v>PAILt_c_rm_REV</v>
      </c>
      <c r="D2458" t="str">
        <f>_xlfn.XLOOKUP(RT_gsm[[#This Row],[Column3]],SC_enz[name_dir],SC_enz[name_dir],"")</f>
        <v>PAILt_c_rm_REV</v>
      </c>
      <c r="E2458" t="str">
        <f>_xlfn.XLOOKUP(RT_gsm[[#This Row],[model_rxn]],sc_gsm[model_rxn],sc_gsm[model_rxn],"")</f>
        <v>PAILt_c_rm</v>
      </c>
      <c r="F2458" s="3" t="str">
        <f>_xlfn.XLOOKUP(RT_gsm[[#This Row],[Column3]],sc_gsm[Column3],sc_gsm[Column3],"")</f>
        <v>PAILt_c_rm_REV</v>
      </c>
      <c r="G2458" s="3" t="str" cm="1">
        <f t="array" ref="G2458">RT_gsm[[#This Row],[model_rxn]]&amp;",r,"&amp;_xlfn.SWITCH(RT_gsm[[#This Row],[Column2]],"REV","lower_bound:-","FWD","upper_bound:")&amp;"1000"</f>
        <v>PAILt_c_rm,r,lower_bound:-1000</v>
      </c>
      <c r="H2458" s="3" t="str">
        <f>_xlfn.XLOOKUP(RT_gsm[[#This Row],[rxn in SC GSM]],sc_gsm[model_rxn],sc_gsm[yeast8.3.4 equation],"")</f>
        <v/>
      </c>
      <c r="I2458" s="3" t="b">
        <f>_xlfn.XLOOKUP(RT_gsm[[#This Row],[rxn in SC GSM]],sc_gsm[model_rxn],sc_gsm[Column12],"")</f>
        <v>1</v>
      </c>
      <c r="J2458" s="3" t="e">
        <f>IF(RT_gsm[[#This Row],[Column2]]="REV",FIND("&lt;=&gt;",RT_gsm[[#This Row],[Column8]]),"")</f>
        <v>#VALUE!</v>
      </c>
    </row>
    <row r="2459" spans="1:10" hidden="1" x14ac:dyDescent="0.2">
      <c r="A2459" t="s">
        <v>3314</v>
      </c>
      <c r="B2459" t="s">
        <v>3902</v>
      </c>
      <c r="C2459" t="str">
        <f>RT_gsm[[#This Row],[model_rxn]]&amp;"_"&amp;RT_gsm[[#This Row],[Column2]]</f>
        <v>PAILt_c_rm_FWD</v>
      </c>
      <c r="D2459" t="str">
        <f>_xlfn.XLOOKUP(RT_gsm[[#This Row],[Column3]],SC_enz[name_dir],SC_enz[name_dir],"")</f>
        <v>PAILt_c_rm_FWD</v>
      </c>
      <c r="E2459" t="str">
        <f>_xlfn.XLOOKUP(RT_gsm[[#This Row],[model_rxn]],sc_gsm[model_rxn],sc_gsm[model_rxn],"")</f>
        <v>PAILt_c_rm</v>
      </c>
      <c r="F2459" s="3" t="str">
        <f>_xlfn.XLOOKUP(RT_gsm[[#This Row],[Column3]],sc_gsm[Column3],sc_gsm[Column3],"")</f>
        <v>PAILt_c_rm_FWD</v>
      </c>
      <c r="G2459" s="3" t="str" cm="1">
        <f t="array" ref="G2459">RT_gsm[[#This Row],[model_rxn]]&amp;",r,"&amp;_xlfn.SWITCH(RT_gsm[[#This Row],[Column2]],"REV","lower_bound:-","FWD","upper_bound:")&amp;"1000"</f>
        <v>PAILt_c_rm,r,upper_bound:1000</v>
      </c>
      <c r="H2459" s="3" t="str">
        <f>_xlfn.XLOOKUP(RT_gsm[[#This Row],[rxn in SC GSM]],sc_gsm[model_rxn],sc_gsm[yeast8.3.4 equation],"")</f>
        <v/>
      </c>
      <c r="I2459" s="3" t="b">
        <f>_xlfn.XLOOKUP(RT_gsm[[#This Row],[rxn in SC GSM]],sc_gsm[model_rxn],sc_gsm[Column12],"")</f>
        <v>1</v>
      </c>
      <c r="J2459" s="3" t="str">
        <f>IF(RT_gsm[[#This Row],[Column2]]="REV",FIND("&lt;=&gt;",RT_gsm[[#This Row],[Column8]]),"")</f>
        <v/>
      </c>
    </row>
    <row r="2460" spans="1:10" hidden="1" x14ac:dyDescent="0.2">
      <c r="A2460" t="s">
        <v>3315</v>
      </c>
      <c r="B2460" t="s">
        <v>3903</v>
      </c>
      <c r="C2460" t="str">
        <f>RT_gsm[[#This Row],[model_rxn]]&amp;"_"&amp;RT_gsm[[#This Row],[Column2]]</f>
        <v>PAILt_en_rm_REV</v>
      </c>
      <c r="D2460" t="str">
        <f>_xlfn.XLOOKUP(RT_gsm[[#This Row],[Column3]],SC_enz[name_dir],SC_enz[name_dir],"")</f>
        <v>PAILt_en_rm_REV</v>
      </c>
      <c r="E2460" t="str">
        <f>_xlfn.XLOOKUP(RT_gsm[[#This Row],[model_rxn]],sc_gsm[model_rxn],sc_gsm[model_rxn],"")</f>
        <v>PAILt_en_rm</v>
      </c>
      <c r="F2460" s="3" t="str">
        <f>_xlfn.XLOOKUP(RT_gsm[[#This Row],[Column3]],sc_gsm[Column3],sc_gsm[Column3],"")</f>
        <v>PAILt_en_rm_REV</v>
      </c>
      <c r="G2460" s="3" t="str" cm="1">
        <f t="array" ref="G2460">RT_gsm[[#This Row],[model_rxn]]&amp;",r,"&amp;_xlfn.SWITCH(RT_gsm[[#This Row],[Column2]],"REV","lower_bound:-","FWD","upper_bound:")&amp;"1000"</f>
        <v>PAILt_en_rm,r,lower_bound:-1000</v>
      </c>
      <c r="H2460" s="3" t="str">
        <f>_xlfn.XLOOKUP(RT_gsm[[#This Row],[rxn in SC GSM]],sc_gsm[model_rxn],sc_gsm[yeast8.3.4 equation],"")</f>
        <v/>
      </c>
      <c r="I2460" s="3" t="b">
        <f>_xlfn.XLOOKUP(RT_gsm[[#This Row],[rxn in SC GSM]],sc_gsm[model_rxn],sc_gsm[Column12],"")</f>
        <v>1</v>
      </c>
      <c r="J2460" s="3" t="e">
        <f>IF(RT_gsm[[#This Row],[Column2]]="REV",FIND("&lt;=&gt;",RT_gsm[[#This Row],[Column8]]),"")</f>
        <v>#VALUE!</v>
      </c>
    </row>
    <row r="2461" spans="1:10" hidden="1" x14ac:dyDescent="0.2">
      <c r="A2461" t="s">
        <v>3315</v>
      </c>
      <c r="B2461" t="s">
        <v>3902</v>
      </c>
      <c r="C2461" t="str">
        <f>RT_gsm[[#This Row],[model_rxn]]&amp;"_"&amp;RT_gsm[[#This Row],[Column2]]</f>
        <v>PAILt_en_rm_FWD</v>
      </c>
      <c r="D2461" t="str">
        <f>_xlfn.XLOOKUP(RT_gsm[[#This Row],[Column3]],SC_enz[name_dir],SC_enz[name_dir],"")</f>
        <v>PAILt_en_rm_FWD</v>
      </c>
      <c r="E2461" t="str">
        <f>_xlfn.XLOOKUP(RT_gsm[[#This Row],[model_rxn]],sc_gsm[model_rxn],sc_gsm[model_rxn],"")</f>
        <v>PAILt_en_rm</v>
      </c>
      <c r="F2461" s="3" t="str">
        <f>_xlfn.XLOOKUP(RT_gsm[[#This Row],[Column3]],sc_gsm[Column3],sc_gsm[Column3],"")</f>
        <v>PAILt_en_rm_FWD</v>
      </c>
      <c r="G2461" s="3" t="str" cm="1">
        <f t="array" ref="G2461">RT_gsm[[#This Row],[model_rxn]]&amp;",r,"&amp;_xlfn.SWITCH(RT_gsm[[#This Row],[Column2]],"REV","lower_bound:-","FWD","upper_bound:")&amp;"1000"</f>
        <v>PAILt_en_rm,r,upper_bound:1000</v>
      </c>
      <c r="H2461" s="3" t="str">
        <f>_xlfn.XLOOKUP(RT_gsm[[#This Row],[rxn in SC GSM]],sc_gsm[model_rxn],sc_gsm[yeast8.3.4 equation],"")</f>
        <v/>
      </c>
      <c r="I2461" s="3" t="b">
        <f>_xlfn.XLOOKUP(RT_gsm[[#This Row],[rxn in SC GSM]],sc_gsm[model_rxn],sc_gsm[Column12],"")</f>
        <v>1</v>
      </c>
      <c r="J2461" s="3" t="str">
        <f>IF(RT_gsm[[#This Row],[Column2]]="REV",FIND("&lt;=&gt;",RT_gsm[[#This Row],[Column8]]),"")</f>
        <v/>
      </c>
    </row>
    <row r="2462" spans="1:10" hidden="1" x14ac:dyDescent="0.2">
      <c r="A2462" t="s">
        <v>3317</v>
      </c>
      <c r="B2462" t="s">
        <v>3903</v>
      </c>
      <c r="C2462" t="str">
        <f>RT_gsm[[#This Row],[model_rxn]]&amp;"_"&amp;RT_gsm[[#This Row],[Column2]]</f>
        <v>PAILt_gm_rm_REV</v>
      </c>
      <c r="D2462" t="str">
        <f>_xlfn.XLOOKUP(RT_gsm[[#This Row],[Column3]],SC_enz[name_dir],SC_enz[name_dir],"")</f>
        <v>PAILt_gm_rm_REV</v>
      </c>
      <c r="E2462" t="str">
        <f>_xlfn.XLOOKUP(RT_gsm[[#This Row],[model_rxn]],sc_gsm[model_rxn],sc_gsm[model_rxn],"")</f>
        <v>PAILt_gm_rm</v>
      </c>
      <c r="F2462" s="3" t="str">
        <f>_xlfn.XLOOKUP(RT_gsm[[#This Row],[Column3]],sc_gsm[Column3],sc_gsm[Column3],"")</f>
        <v>PAILt_gm_rm_REV</v>
      </c>
      <c r="G2462" s="3" t="str" cm="1">
        <f t="array" ref="G2462">RT_gsm[[#This Row],[model_rxn]]&amp;",r,"&amp;_xlfn.SWITCH(RT_gsm[[#This Row],[Column2]],"REV","lower_bound:-","FWD","upper_bound:")&amp;"1000"</f>
        <v>PAILt_gm_rm,r,lower_bound:-1000</v>
      </c>
      <c r="H2462" s="3" t="str">
        <f>_xlfn.XLOOKUP(RT_gsm[[#This Row],[rxn in SC GSM]],sc_gsm[model_rxn],sc_gsm[yeast8.3.4 equation],"")</f>
        <v/>
      </c>
      <c r="I2462" s="3" t="b">
        <f>_xlfn.XLOOKUP(RT_gsm[[#This Row],[rxn in SC GSM]],sc_gsm[model_rxn],sc_gsm[Column12],"")</f>
        <v>1</v>
      </c>
      <c r="J2462" s="3" t="e">
        <f>IF(RT_gsm[[#This Row],[Column2]]="REV",FIND("&lt;=&gt;",RT_gsm[[#This Row],[Column8]]),"")</f>
        <v>#VALUE!</v>
      </c>
    </row>
    <row r="2463" spans="1:10" hidden="1" x14ac:dyDescent="0.2">
      <c r="A2463" t="s">
        <v>3317</v>
      </c>
      <c r="B2463" t="s">
        <v>3902</v>
      </c>
      <c r="C2463" t="str">
        <f>RT_gsm[[#This Row],[model_rxn]]&amp;"_"&amp;RT_gsm[[#This Row],[Column2]]</f>
        <v>PAILt_gm_rm_FWD</v>
      </c>
      <c r="D2463" t="str">
        <f>_xlfn.XLOOKUP(RT_gsm[[#This Row],[Column3]],SC_enz[name_dir],SC_enz[name_dir],"")</f>
        <v>PAILt_gm_rm_FWD</v>
      </c>
      <c r="E2463" t="str">
        <f>_xlfn.XLOOKUP(RT_gsm[[#This Row],[model_rxn]],sc_gsm[model_rxn],sc_gsm[model_rxn],"")</f>
        <v>PAILt_gm_rm</v>
      </c>
      <c r="F2463" s="3" t="str">
        <f>_xlfn.XLOOKUP(RT_gsm[[#This Row],[Column3]],sc_gsm[Column3],sc_gsm[Column3],"")</f>
        <v>PAILt_gm_rm_FWD</v>
      </c>
      <c r="G2463" s="3" t="str" cm="1">
        <f t="array" ref="G2463">RT_gsm[[#This Row],[model_rxn]]&amp;",r,"&amp;_xlfn.SWITCH(RT_gsm[[#This Row],[Column2]],"REV","lower_bound:-","FWD","upper_bound:")&amp;"1000"</f>
        <v>PAILt_gm_rm,r,upper_bound:1000</v>
      </c>
      <c r="H2463" s="3" t="str">
        <f>_xlfn.XLOOKUP(RT_gsm[[#This Row],[rxn in SC GSM]],sc_gsm[model_rxn],sc_gsm[yeast8.3.4 equation],"")</f>
        <v/>
      </c>
      <c r="I2463" s="3" t="b">
        <f>_xlfn.XLOOKUP(RT_gsm[[#This Row],[rxn in SC GSM]],sc_gsm[model_rxn],sc_gsm[Column12],"")</f>
        <v>1</v>
      </c>
      <c r="J2463" s="3" t="str">
        <f>IF(RT_gsm[[#This Row],[Column2]]="REV",FIND("&lt;=&gt;",RT_gsm[[#This Row],[Column8]]),"")</f>
        <v/>
      </c>
    </row>
    <row r="2464" spans="1:10" hidden="1" x14ac:dyDescent="0.2">
      <c r="A2464" t="s">
        <v>3318</v>
      </c>
      <c r="B2464" t="s">
        <v>3903</v>
      </c>
      <c r="C2464" t="str">
        <f>RT_gsm[[#This Row],[model_rxn]]&amp;"_"&amp;RT_gsm[[#This Row],[Column2]]</f>
        <v>PAILt_n_rm_REV</v>
      </c>
      <c r="D2464" t="str">
        <f>_xlfn.XLOOKUP(RT_gsm[[#This Row],[Column3]],SC_enz[name_dir],SC_enz[name_dir],"")</f>
        <v>PAILt_n_rm_REV</v>
      </c>
      <c r="E2464" t="str">
        <f>_xlfn.XLOOKUP(RT_gsm[[#This Row],[model_rxn]],sc_gsm[model_rxn],sc_gsm[model_rxn],"")</f>
        <v>PAILt_n_rm</v>
      </c>
      <c r="F2464" s="3" t="str">
        <f>_xlfn.XLOOKUP(RT_gsm[[#This Row],[Column3]],sc_gsm[Column3],sc_gsm[Column3],"")</f>
        <v>PAILt_n_rm_REV</v>
      </c>
      <c r="G2464" s="3" t="str" cm="1">
        <f t="array" ref="G2464">RT_gsm[[#This Row],[model_rxn]]&amp;",r,"&amp;_xlfn.SWITCH(RT_gsm[[#This Row],[Column2]],"REV","lower_bound:-","FWD","upper_bound:")&amp;"1000"</f>
        <v>PAILt_n_rm,r,lower_bound:-1000</v>
      </c>
      <c r="H2464" s="3" t="str">
        <f>_xlfn.XLOOKUP(RT_gsm[[#This Row],[rxn in SC GSM]],sc_gsm[model_rxn],sc_gsm[yeast8.3.4 equation],"")</f>
        <v/>
      </c>
      <c r="I2464" s="3" t="b">
        <f>_xlfn.XLOOKUP(RT_gsm[[#This Row],[rxn in SC GSM]],sc_gsm[model_rxn],sc_gsm[Column12],"")</f>
        <v>1</v>
      </c>
      <c r="J2464" s="3" t="e">
        <f>IF(RT_gsm[[#This Row],[Column2]]="REV",FIND("&lt;=&gt;",RT_gsm[[#This Row],[Column8]]),"")</f>
        <v>#VALUE!</v>
      </c>
    </row>
    <row r="2465" spans="1:10" hidden="1" x14ac:dyDescent="0.2">
      <c r="A2465" t="s">
        <v>3318</v>
      </c>
      <c r="B2465" t="s">
        <v>3902</v>
      </c>
      <c r="C2465" t="str">
        <f>RT_gsm[[#This Row],[model_rxn]]&amp;"_"&amp;RT_gsm[[#This Row],[Column2]]</f>
        <v>PAILt_n_rm_FWD</v>
      </c>
      <c r="D2465" t="str">
        <f>_xlfn.XLOOKUP(RT_gsm[[#This Row],[Column3]],SC_enz[name_dir],SC_enz[name_dir],"")</f>
        <v>PAILt_n_rm_FWD</v>
      </c>
      <c r="E2465" t="str">
        <f>_xlfn.XLOOKUP(RT_gsm[[#This Row],[model_rxn]],sc_gsm[model_rxn],sc_gsm[model_rxn],"")</f>
        <v>PAILt_n_rm</v>
      </c>
      <c r="F2465" s="3" t="str">
        <f>_xlfn.XLOOKUP(RT_gsm[[#This Row],[Column3]],sc_gsm[Column3],sc_gsm[Column3],"")</f>
        <v>PAILt_n_rm_FWD</v>
      </c>
      <c r="G2465" s="3" t="str" cm="1">
        <f t="array" ref="G2465">RT_gsm[[#This Row],[model_rxn]]&amp;",r,"&amp;_xlfn.SWITCH(RT_gsm[[#This Row],[Column2]],"REV","lower_bound:-","FWD","upper_bound:")&amp;"1000"</f>
        <v>PAILt_n_rm,r,upper_bound:1000</v>
      </c>
      <c r="H2465" s="3" t="str">
        <f>_xlfn.XLOOKUP(RT_gsm[[#This Row],[rxn in SC GSM]],sc_gsm[model_rxn],sc_gsm[yeast8.3.4 equation],"")</f>
        <v/>
      </c>
      <c r="I2465" s="3" t="b">
        <f>_xlfn.XLOOKUP(RT_gsm[[#This Row],[rxn in SC GSM]],sc_gsm[model_rxn],sc_gsm[Column12],"")</f>
        <v>1</v>
      </c>
      <c r="J2465" s="3" t="str">
        <f>IF(RT_gsm[[#This Row],[Column2]]="REV",FIND("&lt;=&gt;",RT_gsm[[#This Row],[Column8]]),"")</f>
        <v/>
      </c>
    </row>
    <row r="2466" spans="1:10" hidden="1" x14ac:dyDescent="0.2">
      <c r="A2466" t="s">
        <v>3316</v>
      </c>
      <c r="B2466" t="s">
        <v>3903</v>
      </c>
      <c r="C2466" t="str">
        <f>RT_gsm[[#This Row],[model_rxn]]&amp;"_"&amp;RT_gsm[[#This Row],[Column2]]</f>
        <v>PAILt_rm_vm_REV</v>
      </c>
      <c r="D2466" t="str">
        <f>_xlfn.XLOOKUP(RT_gsm[[#This Row],[Column3]],SC_enz[name_dir],SC_enz[name_dir],"")</f>
        <v>PAILt_rm_vm_REV</v>
      </c>
      <c r="E2466" t="str">
        <f>_xlfn.XLOOKUP(RT_gsm[[#This Row],[model_rxn]],sc_gsm[model_rxn],sc_gsm[model_rxn],"")</f>
        <v>PAILt_rm_vm</v>
      </c>
      <c r="F2466" s="3" t="str">
        <f>_xlfn.XLOOKUP(RT_gsm[[#This Row],[Column3]],sc_gsm[Column3],sc_gsm[Column3],"")</f>
        <v>PAILt_rm_vm_REV</v>
      </c>
      <c r="G2466" s="3" t="str" cm="1">
        <f t="array" ref="G2466">RT_gsm[[#This Row],[model_rxn]]&amp;",r,"&amp;_xlfn.SWITCH(RT_gsm[[#This Row],[Column2]],"REV","lower_bound:-","FWD","upper_bound:")&amp;"1000"</f>
        <v>PAILt_rm_vm,r,lower_bound:-1000</v>
      </c>
      <c r="H2466" s="3" t="str">
        <f>_xlfn.XLOOKUP(RT_gsm[[#This Row],[rxn in SC GSM]],sc_gsm[model_rxn],sc_gsm[yeast8.3.4 equation],"")</f>
        <v/>
      </c>
      <c r="I2466" s="3" t="b">
        <f>_xlfn.XLOOKUP(RT_gsm[[#This Row],[rxn in SC GSM]],sc_gsm[model_rxn],sc_gsm[Column12],"")</f>
        <v>1</v>
      </c>
      <c r="J2466" s="3" t="e">
        <f>IF(RT_gsm[[#This Row],[Column2]]="REV",FIND("&lt;=&gt;",RT_gsm[[#This Row],[Column8]]),"")</f>
        <v>#VALUE!</v>
      </c>
    </row>
    <row r="2467" spans="1:10" hidden="1" x14ac:dyDescent="0.2">
      <c r="A2467" t="s">
        <v>3316</v>
      </c>
      <c r="B2467" t="s">
        <v>3902</v>
      </c>
      <c r="C2467" t="str">
        <f>RT_gsm[[#This Row],[model_rxn]]&amp;"_"&amp;RT_gsm[[#This Row],[Column2]]</f>
        <v>PAILt_rm_vm_FWD</v>
      </c>
      <c r="D2467" t="str">
        <f>_xlfn.XLOOKUP(RT_gsm[[#This Row],[Column3]],SC_enz[name_dir],SC_enz[name_dir],"")</f>
        <v>PAILt_rm_vm_FWD</v>
      </c>
      <c r="E2467" t="str">
        <f>_xlfn.XLOOKUP(RT_gsm[[#This Row],[model_rxn]],sc_gsm[model_rxn],sc_gsm[model_rxn],"")</f>
        <v>PAILt_rm_vm</v>
      </c>
      <c r="F2467" s="3" t="str">
        <f>_xlfn.XLOOKUP(RT_gsm[[#This Row],[Column3]],sc_gsm[Column3],sc_gsm[Column3],"")</f>
        <v>PAILt_rm_vm_FWD</v>
      </c>
      <c r="G2467" s="3" t="str" cm="1">
        <f t="array" ref="G2467">RT_gsm[[#This Row],[model_rxn]]&amp;",r,"&amp;_xlfn.SWITCH(RT_gsm[[#This Row],[Column2]],"REV","lower_bound:-","FWD","upper_bound:")&amp;"1000"</f>
        <v>PAILt_rm_vm,r,upper_bound:1000</v>
      </c>
      <c r="H2467" s="3" t="str">
        <f>_xlfn.XLOOKUP(RT_gsm[[#This Row],[rxn in SC GSM]],sc_gsm[model_rxn],sc_gsm[yeast8.3.4 equation],"")</f>
        <v/>
      </c>
      <c r="I2467" s="3" t="b">
        <f>_xlfn.XLOOKUP(RT_gsm[[#This Row],[rxn in SC GSM]],sc_gsm[model_rxn],sc_gsm[Column12],"")</f>
        <v>1</v>
      </c>
      <c r="J2467" s="3" t="str">
        <f>IF(RT_gsm[[#This Row],[Column2]]="REV",FIND("&lt;=&gt;",RT_gsm[[#This Row],[Column8]]),"")</f>
        <v/>
      </c>
    </row>
    <row r="2468" spans="1:10" hidden="1" x14ac:dyDescent="0.2">
      <c r="A2468" t="s">
        <v>2751</v>
      </c>
      <c r="B2468" t="s">
        <v>3903</v>
      </c>
      <c r="C2468" t="str">
        <f>RT_gsm[[#This Row],[model_rxn]]&amp;"_"&amp;RT_gsm[[#This Row],[Column2]]</f>
        <v>PAN4Pt_c_m_REV</v>
      </c>
      <c r="D2468" t="str">
        <f>_xlfn.XLOOKUP(RT_gsm[[#This Row],[Column3]],SC_enz[name_dir],SC_enz[name_dir],"")</f>
        <v>PAN4Pt_c_m_REV</v>
      </c>
      <c r="E2468" t="str">
        <f>_xlfn.XLOOKUP(RT_gsm[[#This Row],[model_rxn]],sc_gsm[model_rxn],sc_gsm[model_rxn],"")</f>
        <v>PAN4Pt_c_m</v>
      </c>
      <c r="F2468" s="3" t="str">
        <f>_xlfn.XLOOKUP(RT_gsm[[#This Row],[Column3]],sc_gsm[Column3],sc_gsm[Column3],"")</f>
        <v>PAN4Pt_c_m_REV</v>
      </c>
      <c r="G2468" s="3" t="str" cm="1">
        <f t="array" ref="G2468">RT_gsm[[#This Row],[model_rxn]]&amp;",r,"&amp;_xlfn.SWITCH(RT_gsm[[#This Row],[Column2]],"REV","lower_bound:-","FWD","upper_bound:")&amp;"1000"</f>
        <v>PAN4Pt_c_m,r,lower_bound:-1000</v>
      </c>
      <c r="H2468" s="3" t="str">
        <f>_xlfn.XLOOKUP(RT_gsm[[#This Row],[rxn in SC GSM]],sc_gsm[model_rxn],sc_gsm[yeast8.3.4 equation],"")</f>
        <v>pantetheine 4'-phosphate[c] &lt;=&gt; pantetheine 4'-phosphate[m]</v>
      </c>
      <c r="I2468" s="3" t="b">
        <f>_xlfn.XLOOKUP(RT_gsm[[#This Row],[rxn in SC GSM]],sc_gsm[model_rxn],sc_gsm[Column12],"")</f>
        <v>1</v>
      </c>
      <c r="J2468" s="3">
        <f>IF(RT_gsm[[#This Row],[Column2]]="REV",FIND("&lt;=&gt;",RT_gsm[[#This Row],[Column8]]),"")</f>
        <v>29</v>
      </c>
    </row>
    <row r="2469" spans="1:10" hidden="1" x14ac:dyDescent="0.2">
      <c r="A2469" t="s">
        <v>2751</v>
      </c>
      <c r="B2469" t="s">
        <v>3902</v>
      </c>
      <c r="C2469" t="str">
        <f>RT_gsm[[#This Row],[model_rxn]]&amp;"_"&amp;RT_gsm[[#This Row],[Column2]]</f>
        <v>PAN4Pt_c_m_FWD</v>
      </c>
      <c r="D2469" t="str">
        <f>_xlfn.XLOOKUP(RT_gsm[[#This Row],[Column3]],SC_enz[name_dir],SC_enz[name_dir],"")</f>
        <v>PAN4Pt_c_m_FWD</v>
      </c>
      <c r="E2469" t="str">
        <f>_xlfn.XLOOKUP(RT_gsm[[#This Row],[model_rxn]],sc_gsm[model_rxn],sc_gsm[model_rxn],"")</f>
        <v>PAN4Pt_c_m</v>
      </c>
      <c r="F2469" s="3" t="str">
        <f>_xlfn.XLOOKUP(RT_gsm[[#This Row],[Column3]],sc_gsm[Column3],sc_gsm[Column3],"")</f>
        <v>PAN4Pt_c_m_FWD</v>
      </c>
      <c r="G2469" s="3" t="str" cm="1">
        <f t="array" ref="G2469">RT_gsm[[#This Row],[model_rxn]]&amp;",r,"&amp;_xlfn.SWITCH(RT_gsm[[#This Row],[Column2]],"REV","lower_bound:-","FWD","upper_bound:")&amp;"1000"</f>
        <v>PAN4Pt_c_m,r,upper_bound:1000</v>
      </c>
      <c r="H2469" s="3" t="str">
        <f>_xlfn.XLOOKUP(RT_gsm[[#This Row],[rxn in SC GSM]],sc_gsm[model_rxn],sc_gsm[yeast8.3.4 equation],"")</f>
        <v>pantetheine 4'-phosphate[c] &lt;=&gt; pantetheine 4'-phosphate[m]</v>
      </c>
      <c r="I2469" s="3" t="b">
        <f>_xlfn.XLOOKUP(RT_gsm[[#This Row],[rxn in SC GSM]],sc_gsm[model_rxn],sc_gsm[Column12],"")</f>
        <v>1</v>
      </c>
      <c r="J2469" s="3" t="str">
        <f>IF(RT_gsm[[#This Row],[Column2]]="REV",FIND("&lt;=&gt;",RT_gsm[[#This Row],[Column8]]),"")</f>
        <v/>
      </c>
    </row>
    <row r="2470" spans="1:10" hidden="1" x14ac:dyDescent="0.2">
      <c r="A2470" t="s">
        <v>3636</v>
      </c>
      <c r="B2470" t="s">
        <v>3902</v>
      </c>
      <c r="C2470" t="str">
        <f>RT_gsm[[#This Row],[model_rxn]]&amp;"_"&amp;RT_gsm[[#This Row],[Column2]]</f>
        <v>PAPSR_c_FWD</v>
      </c>
      <c r="D2470" t="str">
        <f>_xlfn.XLOOKUP(RT_gsm[[#This Row],[Column3]],SC_enz[name_dir],SC_enz[name_dir],"")</f>
        <v>PAPSR_c_FWD</v>
      </c>
      <c r="E2470" t="str">
        <f>_xlfn.XLOOKUP(RT_gsm[[#This Row],[model_rxn]],sc_gsm[model_rxn],sc_gsm[model_rxn],"")</f>
        <v>PAPSR_c</v>
      </c>
      <c r="F2470" s="3" t="str">
        <f>_xlfn.XLOOKUP(RT_gsm[[#This Row],[Column3]],sc_gsm[Column3],sc_gsm[Column3],"")</f>
        <v>PAPSR_c_FWD</v>
      </c>
      <c r="G2470" s="3" t="str" cm="1">
        <f t="array" ref="G2470">RT_gsm[[#This Row],[model_rxn]]&amp;",r,"&amp;_xlfn.SWITCH(RT_gsm[[#This Row],[Column2]],"REV","lower_bound:-","FWD","upper_bound:")&amp;"1000"</f>
        <v>PAPSR_c,r,upper_bound:1000</v>
      </c>
      <c r="H2470" s="3" t="str">
        <f>_xlfn.XLOOKUP(RT_gsm[[#This Row],[rxn in SC GSM]],sc_gsm[model_rxn],sc_gsm[yeast8.3.4 equation],"")</f>
        <v>3'-phospho-5'-adenylyl sulfate[c] + TRX1[c] =&gt; adenosine 3',5'-bismonophosphate[c] + 2 H+[c] + sulphite[c] + TRX1 disulphide[c]</v>
      </c>
      <c r="I2470" s="3" t="b">
        <f>_xlfn.XLOOKUP(RT_gsm[[#This Row],[rxn in SC GSM]],sc_gsm[model_rxn],sc_gsm[Column12],"")</f>
        <v>0</v>
      </c>
      <c r="J2470" s="3" t="str">
        <f>IF(RT_gsm[[#This Row],[Column2]]="REV",FIND("&lt;=&gt;",RT_gsm[[#This Row],[Column8]]),"")</f>
        <v/>
      </c>
    </row>
    <row r="2471" spans="1:10" hidden="1" x14ac:dyDescent="0.2">
      <c r="A2471" t="s">
        <v>3143</v>
      </c>
      <c r="B2471" t="s">
        <v>3902</v>
      </c>
      <c r="C2471" t="str">
        <f>RT_gsm[[#This Row],[model_rxn]]&amp;"_"&amp;RT_gsm[[#This Row],[Column2]]</f>
        <v>PAP_rm_FWD</v>
      </c>
      <c r="D2471" t="str">
        <f>_xlfn.XLOOKUP(RT_gsm[[#This Row],[Column3]],SC_enz[name_dir],SC_enz[name_dir],"")</f>
        <v>PAP_rm_FWD</v>
      </c>
      <c r="E2471" t="str">
        <f>_xlfn.XLOOKUP(RT_gsm[[#This Row],[model_rxn]],sc_gsm[model_rxn],sc_gsm[model_rxn],"")</f>
        <v>PAP_rm</v>
      </c>
      <c r="F2471" s="3" t="str">
        <f>_xlfn.XLOOKUP(RT_gsm[[#This Row],[Column3]],sc_gsm[Column3],sc_gsm[Column3],"")</f>
        <v>PAP_rm_FWD</v>
      </c>
      <c r="G2471" s="3" t="str" cm="1">
        <f t="array" ref="G2471">RT_gsm[[#This Row],[model_rxn]]&amp;",r,"&amp;_xlfn.SWITCH(RT_gsm[[#This Row],[Column2]],"REV","lower_bound:-","FWD","upper_bound:")&amp;"1000"</f>
        <v>PAP_rm,r,upper_bound:1000</v>
      </c>
      <c r="H2471" s="3" t="str">
        <f>_xlfn.XLOOKUP(RT_gsm[[#This Row],[rxn in SC GSM]],sc_gsm[model_rxn],sc_gsm[yeast8.3.4 equation],"")</f>
        <v/>
      </c>
      <c r="I2471" s="3" t="b">
        <f>_xlfn.XLOOKUP(RT_gsm[[#This Row],[rxn in SC GSM]],sc_gsm[model_rxn],sc_gsm[Column12],"")</f>
        <v>1</v>
      </c>
      <c r="J2471" s="3" t="str">
        <f>IF(RT_gsm[[#This Row],[Column2]]="REV",FIND("&lt;=&gt;",RT_gsm[[#This Row],[Column8]]),"")</f>
        <v/>
      </c>
    </row>
    <row r="2472" spans="1:10" hidden="1" x14ac:dyDescent="0.2">
      <c r="A2472" t="s">
        <v>3146</v>
      </c>
      <c r="B2472" t="s">
        <v>3902</v>
      </c>
      <c r="C2472" t="str">
        <f>RT_gsm[[#This Row],[model_rxn]]&amp;"_"&amp;RT_gsm[[#This Row],[Column2]]</f>
        <v>PAP_vm_FWD</v>
      </c>
      <c r="D2472" t="str">
        <f>_xlfn.XLOOKUP(RT_gsm[[#This Row],[Column3]],SC_enz[name_dir],SC_enz[name_dir],"")</f>
        <v>PAP_vm_FWD</v>
      </c>
      <c r="E2472" t="str">
        <f>_xlfn.XLOOKUP(RT_gsm[[#This Row],[model_rxn]],sc_gsm[model_rxn],sc_gsm[model_rxn],"")</f>
        <v>PAP_vm</v>
      </c>
      <c r="F2472" s="3" t="str">
        <f>_xlfn.XLOOKUP(RT_gsm[[#This Row],[Column3]],sc_gsm[Column3],sc_gsm[Column3],"")</f>
        <v>PAP_vm_FWD</v>
      </c>
      <c r="G2472" s="3" t="str" cm="1">
        <f t="array" ref="G2472">RT_gsm[[#This Row],[model_rxn]]&amp;",r,"&amp;_xlfn.SWITCH(RT_gsm[[#This Row],[Column2]],"REV","lower_bound:-","FWD","upper_bound:")&amp;"1000"</f>
        <v>PAP_vm,r,upper_bound:1000</v>
      </c>
      <c r="H2472" s="3" t="str">
        <f>_xlfn.XLOOKUP(RT_gsm[[#This Row],[rxn in SC GSM]],sc_gsm[model_rxn],sc_gsm[yeast8.3.4 equation],"")</f>
        <v/>
      </c>
      <c r="I2472" s="3" t="b">
        <f>_xlfn.XLOOKUP(RT_gsm[[#This Row],[rxn in SC GSM]],sc_gsm[model_rxn],sc_gsm[Column12],"")</f>
        <v>1</v>
      </c>
      <c r="J2472" s="3" t="str">
        <f>IF(RT_gsm[[#This Row],[Column2]]="REV",FIND("&lt;=&gt;",RT_gsm[[#This Row],[Column8]]),"")</f>
        <v/>
      </c>
    </row>
    <row r="2473" spans="1:10" hidden="1" x14ac:dyDescent="0.2">
      <c r="A2473" t="s">
        <v>2753</v>
      </c>
      <c r="B2473" t="s">
        <v>3903</v>
      </c>
      <c r="C2473" t="str">
        <f>RT_gsm[[#This Row],[model_rxn]]&amp;"_"&amp;RT_gsm[[#This Row],[Column2]]</f>
        <v>PAPt_c_REV</v>
      </c>
      <c r="D2473" t="str">
        <f>_xlfn.XLOOKUP(RT_gsm[[#This Row],[Column3]],SC_enz[name_dir],SC_enz[name_dir],"")</f>
        <v>PAPt_c_REV</v>
      </c>
      <c r="E2473" t="str">
        <f>_xlfn.XLOOKUP(RT_gsm[[#This Row],[model_rxn]],sc_gsm[model_rxn],sc_gsm[model_rxn],"")</f>
        <v>PAPt_c</v>
      </c>
      <c r="F2473" s="3" t="str">
        <f>_xlfn.XLOOKUP(RT_gsm[[#This Row],[Column3]],sc_gsm[Column3],sc_gsm[Column3],"")</f>
        <v>PAPt_c_REV</v>
      </c>
      <c r="G2473" s="3" t="str" cm="1">
        <f t="array" ref="G2473">RT_gsm[[#This Row],[model_rxn]]&amp;",r,"&amp;_xlfn.SWITCH(RT_gsm[[#This Row],[Column2]],"REV","lower_bound:-","FWD","upper_bound:")&amp;"1000"</f>
        <v>PAPt_c,r,lower_bound:-1000</v>
      </c>
      <c r="H2473" s="3" t="str">
        <f>_xlfn.XLOOKUP(RT_gsm[[#This Row],[rxn in SC GSM]],sc_gsm[model_rxn],sc_gsm[yeast8.3.4 equation],"")</f>
        <v>adenosine 3',5'-bismonophosphate[e] &lt;=&gt; adenosine 3',5'-bismonophosphate[c]</v>
      </c>
      <c r="I2473" s="3" t="b">
        <f>_xlfn.XLOOKUP(RT_gsm[[#This Row],[rxn in SC GSM]],sc_gsm[model_rxn],sc_gsm[Column12],"")</f>
        <v>1</v>
      </c>
      <c r="J2473" s="3">
        <f>IF(RT_gsm[[#This Row],[Column2]]="REV",FIND("&lt;=&gt;",RT_gsm[[#This Row],[Column8]]),"")</f>
        <v>37</v>
      </c>
    </row>
    <row r="2474" spans="1:10" hidden="1" x14ac:dyDescent="0.2">
      <c r="A2474" t="s">
        <v>2753</v>
      </c>
      <c r="B2474" t="s">
        <v>3902</v>
      </c>
      <c r="C2474" t="str">
        <f>RT_gsm[[#This Row],[model_rxn]]&amp;"_"&amp;RT_gsm[[#This Row],[Column2]]</f>
        <v>PAPt_c_FWD</v>
      </c>
      <c r="D2474" t="str">
        <f>_xlfn.XLOOKUP(RT_gsm[[#This Row],[Column3]],SC_enz[name_dir],SC_enz[name_dir],"")</f>
        <v>PAPt_c_FWD</v>
      </c>
      <c r="E2474" t="str">
        <f>_xlfn.XLOOKUP(RT_gsm[[#This Row],[model_rxn]],sc_gsm[model_rxn],sc_gsm[model_rxn],"")</f>
        <v>PAPt_c</v>
      </c>
      <c r="F2474" s="3" t="str">
        <f>_xlfn.XLOOKUP(RT_gsm[[#This Row],[Column3]],sc_gsm[Column3],sc_gsm[Column3],"")</f>
        <v>PAPt_c_FWD</v>
      </c>
      <c r="G2474" s="3" t="str" cm="1">
        <f t="array" ref="G2474">RT_gsm[[#This Row],[model_rxn]]&amp;",r,"&amp;_xlfn.SWITCH(RT_gsm[[#This Row],[Column2]],"REV","lower_bound:-","FWD","upper_bound:")&amp;"1000"</f>
        <v>PAPt_c,r,upper_bound:1000</v>
      </c>
      <c r="H2474" s="3" t="str">
        <f>_xlfn.XLOOKUP(RT_gsm[[#This Row],[rxn in SC GSM]],sc_gsm[model_rxn],sc_gsm[yeast8.3.4 equation],"")</f>
        <v>adenosine 3',5'-bismonophosphate[e] &lt;=&gt; adenosine 3',5'-bismonophosphate[c]</v>
      </c>
      <c r="I2474" s="3" t="b">
        <f>_xlfn.XLOOKUP(RT_gsm[[#This Row],[rxn in SC GSM]],sc_gsm[model_rxn],sc_gsm[Column12],"")</f>
        <v>1</v>
      </c>
      <c r="J2474" s="3" t="str">
        <f>IF(RT_gsm[[#This Row],[Column2]]="REV",FIND("&lt;=&gt;",RT_gsm[[#This Row],[Column8]]),"")</f>
        <v/>
      </c>
    </row>
    <row r="2475" spans="1:10" hidden="1" x14ac:dyDescent="0.2">
      <c r="A2475" t="s">
        <v>2495</v>
      </c>
      <c r="B2475" t="s">
        <v>3903</v>
      </c>
      <c r="C2475" t="str">
        <f>RT_gsm[[#This Row],[model_rxn]]&amp;"_"&amp;RT_gsm[[#This Row],[Column2]]</f>
        <v>PAPt_c_m_REV</v>
      </c>
      <c r="D2475" t="str">
        <f>_xlfn.XLOOKUP(RT_gsm[[#This Row],[Column3]],SC_enz[name_dir],SC_enz[name_dir],"")</f>
        <v>PAPt_c_m_REV</v>
      </c>
      <c r="E2475" t="str">
        <f>_xlfn.XLOOKUP(RT_gsm[[#This Row],[model_rxn]],sc_gsm[model_rxn],sc_gsm[model_rxn],"")</f>
        <v>PAPt_c_m</v>
      </c>
      <c r="F2475" s="3" t="str">
        <f>_xlfn.XLOOKUP(RT_gsm[[#This Row],[Column3]],sc_gsm[Column3],sc_gsm[Column3],"")</f>
        <v>PAPt_c_m_REV</v>
      </c>
      <c r="G2475" s="3" t="str" cm="1">
        <f t="array" ref="G2475">RT_gsm[[#This Row],[model_rxn]]&amp;",r,"&amp;_xlfn.SWITCH(RT_gsm[[#This Row],[Column2]],"REV","lower_bound:-","FWD","upper_bound:")&amp;"1000"</f>
        <v>PAPt_c_m,r,lower_bound:-1000</v>
      </c>
      <c r="H2475" s="3" t="str">
        <f>_xlfn.XLOOKUP(RT_gsm[[#This Row],[rxn in SC GSM]],sc_gsm[model_rxn],sc_gsm[yeast8.3.4 equation],"")</f>
        <v>adenosine 3',5'-bismonophosphate[c] &lt;=&gt; adenosine 3',5'-bismonophosphate[m]</v>
      </c>
      <c r="I2475" s="3" t="b">
        <f>_xlfn.XLOOKUP(RT_gsm[[#This Row],[rxn in SC GSM]],sc_gsm[model_rxn],sc_gsm[Column12],"")</f>
        <v>1</v>
      </c>
      <c r="J2475" s="3">
        <f>IF(RT_gsm[[#This Row],[Column2]]="REV",FIND("&lt;=&gt;",RT_gsm[[#This Row],[Column8]]),"")</f>
        <v>37</v>
      </c>
    </row>
    <row r="2476" spans="1:10" hidden="1" x14ac:dyDescent="0.2">
      <c r="A2476" t="s">
        <v>2495</v>
      </c>
      <c r="B2476" t="s">
        <v>3902</v>
      </c>
      <c r="C2476" t="str">
        <f>RT_gsm[[#This Row],[model_rxn]]&amp;"_"&amp;RT_gsm[[#This Row],[Column2]]</f>
        <v>PAPt_c_m_FWD</v>
      </c>
      <c r="D2476" t="str">
        <f>_xlfn.XLOOKUP(RT_gsm[[#This Row],[Column3]],SC_enz[name_dir],SC_enz[name_dir],"")</f>
        <v>PAPt_c_m_FWD</v>
      </c>
      <c r="E2476" t="str">
        <f>_xlfn.XLOOKUP(RT_gsm[[#This Row],[model_rxn]],sc_gsm[model_rxn],sc_gsm[model_rxn],"")</f>
        <v>PAPt_c_m</v>
      </c>
      <c r="F2476" s="3" t="str">
        <f>_xlfn.XLOOKUP(RT_gsm[[#This Row],[Column3]],sc_gsm[Column3],sc_gsm[Column3],"")</f>
        <v>PAPt_c_m_FWD</v>
      </c>
      <c r="G2476" s="3" t="str" cm="1">
        <f t="array" ref="G2476">RT_gsm[[#This Row],[model_rxn]]&amp;",r,"&amp;_xlfn.SWITCH(RT_gsm[[#This Row],[Column2]],"REV","lower_bound:-","FWD","upper_bound:")&amp;"1000"</f>
        <v>PAPt_c_m,r,upper_bound:1000</v>
      </c>
      <c r="H2476" s="3" t="str">
        <f>_xlfn.XLOOKUP(RT_gsm[[#This Row],[rxn in SC GSM]],sc_gsm[model_rxn],sc_gsm[yeast8.3.4 equation],"")</f>
        <v>adenosine 3',5'-bismonophosphate[c] &lt;=&gt; adenosine 3',5'-bismonophosphate[m]</v>
      </c>
      <c r="I2476" s="3" t="b">
        <f>_xlfn.XLOOKUP(RT_gsm[[#This Row],[rxn in SC GSM]],sc_gsm[model_rxn],sc_gsm[Column12],"")</f>
        <v>1</v>
      </c>
      <c r="J2476" s="3" t="str">
        <f>IF(RT_gsm[[#This Row],[Column2]]="REV",FIND("&lt;=&gt;",RT_gsm[[#This Row],[Column8]]),"")</f>
        <v/>
      </c>
    </row>
    <row r="2477" spans="1:10" hidden="1" x14ac:dyDescent="0.2">
      <c r="A2477" t="s">
        <v>3293</v>
      </c>
      <c r="B2477" t="s">
        <v>3903</v>
      </c>
      <c r="C2477" t="str">
        <f>RT_gsm[[#This Row],[model_rxn]]&amp;"_"&amp;RT_gsm[[#This Row],[Column2]]</f>
        <v>PAt_en_rm_REV</v>
      </c>
      <c r="D2477" t="str">
        <f>_xlfn.XLOOKUP(RT_gsm[[#This Row],[Column3]],SC_enz[name_dir],SC_enz[name_dir],"")</f>
        <v>PAt_en_rm_REV</v>
      </c>
      <c r="E2477" t="str">
        <f>_xlfn.XLOOKUP(RT_gsm[[#This Row],[model_rxn]],sc_gsm[model_rxn],sc_gsm[model_rxn],"")</f>
        <v>PAt_en_rm</v>
      </c>
      <c r="F2477" s="3" t="str">
        <f>_xlfn.XLOOKUP(RT_gsm[[#This Row],[Column3]],sc_gsm[Column3],sc_gsm[Column3],"")</f>
        <v>PAt_en_rm_REV</v>
      </c>
      <c r="G2477" s="3" t="str" cm="1">
        <f t="array" ref="G2477">RT_gsm[[#This Row],[model_rxn]]&amp;",r,"&amp;_xlfn.SWITCH(RT_gsm[[#This Row],[Column2]],"REV","lower_bound:-","FWD","upper_bound:")&amp;"1000"</f>
        <v>PAt_en_rm,r,lower_bound:-1000</v>
      </c>
      <c r="H2477" s="3" t="str">
        <f>_xlfn.XLOOKUP(RT_gsm[[#This Row],[rxn in SC GSM]],sc_gsm[model_rxn],sc_gsm[yeast8.3.4 equation],"")</f>
        <v>phosphatidate backbone[erm] =&gt; phosphatidate backbone[c]</v>
      </c>
      <c r="I2477" s="3" t="b">
        <f>_xlfn.XLOOKUP(RT_gsm[[#This Row],[rxn in SC GSM]],sc_gsm[model_rxn],sc_gsm[Column12],"")</f>
        <v>1</v>
      </c>
      <c r="J2477" s="3" t="e">
        <f>IF(RT_gsm[[#This Row],[Column2]]="REV",FIND("&lt;=&gt;",RT_gsm[[#This Row],[Column8]]),"")</f>
        <v>#VALUE!</v>
      </c>
    </row>
    <row r="2478" spans="1:10" hidden="1" x14ac:dyDescent="0.2">
      <c r="A2478" t="s">
        <v>3293</v>
      </c>
      <c r="B2478" t="s">
        <v>3902</v>
      </c>
      <c r="C2478" t="str">
        <f>RT_gsm[[#This Row],[model_rxn]]&amp;"_"&amp;RT_gsm[[#This Row],[Column2]]</f>
        <v>PAt_en_rm_FWD</v>
      </c>
      <c r="D2478" t="str">
        <f>_xlfn.XLOOKUP(RT_gsm[[#This Row],[Column3]],SC_enz[name_dir],SC_enz[name_dir],"")</f>
        <v>PAt_en_rm_FWD</v>
      </c>
      <c r="E2478" t="str">
        <f>_xlfn.XLOOKUP(RT_gsm[[#This Row],[model_rxn]],sc_gsm[model_rxn],sc_gsm[model_rxn],"")</f>
        <v>PAt_en_rm</v>
      </c>
      <c r="F2478" s="3" t="str">
        <f>_xlfn.XLOOKUP(RT_gsm[[#This Row],[Column3]],sc_gsm[Column3],sc_gsm[Column3],"")</f>
        <v>PAt_en_rm_FWD</v>
      </c>
      <c r="G2478" s="3" t="str" cm="1">
        <f t="array" ref="G2478">RT_gsm[[#This Row],[model_rxn]]&amp;",r,"&amp;_xlfn.SWITCH(RT_gsm[[#This Row],[Column2]],"REV","lower_bound:-","FWD","upper_bound:")&amp;"1000"</f>
        <v>PAt_en_rm,r,upper_bound:1000</v>
      </c>
      <c r="H2478" s="3" t="str">
        <f>_xlfn.XLOOKUP(RT_gsm[[#This Row],[rxn in SC GSM]],sc_gsm[model_rxn],sc_gsm[yeast8.3.4 equation],"")</f>
        <v>phosphatidate backbone[erm] =&gt; phosphatidate backbone[c]</v>
      </c>
      <c r="I2478" s="3" t="b">
        <f>_xlfn.XLOOKUP(RT_gsm[[#This Row],[rxn in SC GSM]],sc_gsm[model_rxn],sc_gsm[Column12],"")</f>
        <v>1</v>
      </c>
      <c r="J2478" s="3" t="str">
        <f>IF(RT_gsm[[#This Row],[Column2]]="REV",FIND("&lt;=&gt;",RT_gsm[[#This Row],[Column8]]),"")</f>
        <v/>
      </c>
    </row>
    <row r="2479" spans="1:10" hidden="1" x14ac:dyDescent="0.2">
      <c r="A2479" t="s">
        <v>3289</v>
      </c>
      <c r="B2479" t="s">
        <v>3903</v>
      </c>
      <c r="C2479" t="str">
        <f>RT_gsm[[#This Row],[model_rxn]]&amp;"_"&amp;RT_gsm[[#This Row],[Column2]]</f>
        <v>PAt_gm_rm_REV</v>
      </c>
      <c r="D2479" t="str">
        <f>_xlfn.XLOOKUP(RT_gsm[[#This Row],[Column3]],SC_enz[name_dir],SC_enz[name_dir],"")</f>
        <v>PAt_gm_rm_REV</v>
      </c>
      <c r="E2479" t="str">
        <f>_xlfn.XLOOKUP(RT_gsm[[#This Row],[model_rxn]],sc_gsm[model_rxn],sc_gsm[model_rxn],"")</f>
        <v>PAt_gm_rm</v>
      </c>
      <c r="F2479" s="3" t="str">
        <f>_xlfn.XLOOKUP(RT_gsm[[#This Row],[Column3]],sc_gsm[Column3],sc_gsm[Column3],"")</f>
        <v>PAt_gm_rm_REV</v>
      </c>
      <c r="G2479" s="3" t="str" cm="1">
        <f t="array" ref="G2479">RT_gsm[[#This Row],[model_rxn]]&amp;",r,"&amp;_xlfn.SWITCH(RT_gsm[[#This Row],[Column2]],"REV","lower_bound:-","FWD","upper_bound:")&amp;"1000"</f>
        <v>PAt_gm_rm,r,lower_bound:-1000</v>
      </c>
      <c r="H2479" s="3" t="str">
        <f>_xlfn.XLOOKUP(RT_gsm[[#This Row],[rxn in SC GSM]],sc_gsm[model_rxn],sc_gsm[yeast8.3.4 equation],"")</f>
        <v>phosphatidate backbone[erm] =&gt; phosphatidate backbone[c]</v>
      </c>
      <c r="I2479" s="3" t="b">
        <f>_xlfn.XLOOKUP(RT_gsm[[#This Row],[rxn in SC GSM]],sc_gsm[model_rxn],sc_gsm[Column12],"")</f>
        <v>1</v>
      </c>
      <c r="J2479" s="3" t="e">
        <f>IF(RT_gsm[[#This Row],[Column2]]="REV",FIND("&lt;=&gt;",RT_gsm[[#This Row],[Column8]]),"")</f>
        <v>#VALUE!</v>
      </c>
    </row>
    <row r="2480" spans="1:10" hidden="1" x14ac:dyDescent="0.2">
      <c r="A2480" t="s">
        <v>3289</v>
      </c>
      <c r="B2480" t="s">
        <v>3902</v>
      </c>
      <c r="C2480" t="str">
        <f>RT_gsm[[#This Row],[model_rxn]]&amp;"_"&amp;RT_gsm[[#This Row],[Column2]]</f>
        <v>PAt_gm_rm_FWD</v>
      </c>
      <c r="D2480" t="str">
        <f>_xlfn.XLOOKUP(RT_gsm[[#This Row],[Column3]],SC_enz[name_dir],SC_enz[name_dir],"")</f>
        <v>PAt_gm_rm_FWD</v>
      </c>
      <c r="E2480" t="str">
        <f>_xlfn.XLOOKUP(RT_gsm[[#This Row],[model_rxn]],sc_gsm[model_rxn],sc_gsm[model_rxn],"")</f>
        <v>PAt_gm_rm</v>
      </c>
      <c r="F2480" s="3" t="str">
        <f>_xlfn.XLOOKUP(RT_gsm[[#This Row],[Column3]],sc_gsm[Column3],sc_gsm[Column3],"")</f>
        <v>PAt_gm_rm_FWD</v>
      </c>
      <c r="G2480" s="3" t="str" cm="1">
        <f t="array" ref="G2480">RT_gsm[[#This Row],[model_rxn]]&amp;",r,"&amp;_xlfn.SWITCH(RT_gsm[[#This Row],[Column2]],"REV","lower_bound:-","FWD","upper_bound:")&amp;"1000"</f>
        <v>PAt_gm_rm,r,upper_bound:1000</v>
      </c>
      <c r="H2480" s="3" t="str">
        <f>_xlfn.XLOOKUP(RT_gsm[[#This Row],[rxn in SC GSM]],sc_gsm[model_rxn],sc_gsm[yeast8.3.4 equation],"")</f>
        <v>phosphatidate backbone[erm] =&gt; phosphatidate backbone[c]</v>
      </c>
      <c r="I2480" s="3" t="b">
        <f>_xlfn.XLOOKUP(RT_gsm[[#This Row],[rxn in SC GSM]],sc_gsm[model_rxn],sc_gsm[Column12],"")</f>
        <v>1</v>
      </c>
      <c r="J2480" s="3" t="str">
        <f>IF(RT_gsm[[#This Row],[Column2]]="REV",FIND("&lt;=&gt;",RT_gsm[[#This Row],[Column8]]),"")</f>
        <v/>
      </c>
    </row>
    <row r="2481" spans="1:10" hidden="1" x14ac:dyDescent="0.2">
      <c r="A2481" t="s">
        <v>3290</v>
      </c>
      <c r="B2481" t="s">
        <v>3903</v>
      </c>
      <c r="C2481" t="str">
        <f>RT_gsm[[#This Row],[model_rxn]]&amp;"_"&amp;RT_gsm[[#This Row],[Column2]]</f>
        <v>PAt_l_rm_REV</v>
      </c>
      <c r="D2481" t="str">
        <f>_xlfn.XLOOKUP(RT_gsm[[#This Row],[Column3]],SC_enz[name_dir],SC_enz[name_dir],"")</f>
        <v>PAt_l_rm_REV</v>
      </c>
      <c r="E2481" t="str">
        <f>_xlfn.XLOOKUP(RT_gsm[[#This Row],[model_rxn]],sc_gsm[model_rxn],sc_gsm[model_rxn],"")</f>
        <v>PAt_l_rm</v>
      </c>
      <c r="F2481" s="3" t="str">
        <f>_xlfn.XLOOKUP(RT_gsm[[#This Row],[Column3]],sc_gsm[Column3],sc_gsm[Column3],"")</f>
        <v>PAt_l_rm_REV</v>
      </c>
      <c r="G2481" s="3" t="str" cm="1">
        <f t="array" ref="G2481">RT_gsm[[#This Row],[model_rxn]]&amp;",r,"&amp;_xlfn.SWITCH(RT_gsm[[#This Row],[Column2]],"REV","lower_bound:-","FWD","upper_bound:")&amp;"1000"</f>
        <v>PAt_l_rm,r,lower_bound:-1000</v>
      </c>
      <c r="H2481" s="3" t="str">
        <f>_xlfn.XLOOKUP(RT_gsm[[#This Row],[rxn in SC GSM]],sc_gsm[model_rxn],sc_gsm[yeast8.3.4 equation],"")</f>
        <v>phosphatidate backbone[erm] =&gt; phosphatidate backbone[c]</v>
      </c>
      <c r="I2481" s="3" t="b">
        <f>_xlfn.XLOOKUP(RT_gsm[[#This Row],[rxn in SC GSM]],sc_gsm[model_rxn],sc_gsm[Column12],"")</f>
        <v>1</v>
      </c>
      <c r="J2481" s="3" t="e">
        <f>IF(RT_gsm[[#This Row],[Column2]]="REV",FIND("&lt;=&gt;",RT_gsm[[#This Row],[Column8]]),"")</f>
        <v>#VALUE!</v>
      </c>
    </row>
    <row r="2482" spans="1:10" hidden="1" x14ac:dyDescent="0.2">
      <c r="A2482" t="s">
        <v>3290</v>
      </c>
      <c r="B2482" t="s">
        <v>3902</v>
      </c>
      <c r="C2482" t="str">
        <f>RT_gsm[[#This Row],[model_rxn]]&amp;"_"&amp;RT_gsm[[#This Row],[Column2]]</f>
        <v>PAt_l_rm_FWD</v>
      </c>
      <c r="D2482" t="str">
        <f>_xlfn.XLOOKUP(RT_gsm[[#This Row],[Column3]],SC_enz[name_dir],SC_enz[name_dir],"")</f>
        <v>PAt_l_rm_FWD</v>
      </c>
      <c r="E2482" t="str">
        <f>_xlfn.XLOOKUP(RT_gsm[[#This Row],[model_rxn]],sc_gsm[model_rxn],sc_gsm[model_rxn],"")</f>
        <v>PAt_l_rm</v>
      </c>
      <c r="F2482" s="3" t="str">
        <f>_xlfn.XLOOKUP(RT_gsm[[#This Row],[Column3]],sc_gsm[Column3],sc_gsm[Column3],"")</f>
        <v>PAt_l_rm_FWD</v>
      </c>
      <c r="G2482" s="3" t="str" cm="1">
        <f t="array" ref="G2482">RT_gsm[[#This Row],[model_rxn]]&amp;",r,"&amp;_xlfn.SWITCH(RT_gsm[[#This Row],[Column2]],"REV","lower_bound:-","FWD","upper_bound:")&amp;"1000"</f>
        <v>PAt_l_rm,r,upper_bound:1000</v>
      </c>
      <c r="H2482" s="3" t="str">
        <f>_xlfn.XLOOKUP(RT_gsm[[#This Row],[rxn in SC GSM]],sc_gsm[model_rxn],sc_gsm[yeast8.3.4 equation],"")</f>
        <v>phosphatidate backbone[erm] =&gt; phosphatidate backbone[c]</v>
      </c>
      <c r="I2482" s="3" t="b">
        <f>_xlfn.XLOOKUP(RT_gsm[[#This Row],[rxn in SC GSM]],sc_gsm[model_rxn],sc_gsm[Column12],"")</f>
        <v>1</v>
      </c>
      <c r="J2482" s="3" t="str">
        <f>IF(RT_gsm[[#This Row],[Column2]]="REV",FIND("&lt;=&gt;",RT_gsm[[#This Row],[Column8]]),"")</f>
        <v/>
      </c>
    </row>
    <row r="2483" spans="1:10" hidden="1" x14ac:dyDescent="0.2">
      <c r="A2483" t="s">
        <v>3291</v>
      </c>
      <c r="B2483" t="s">
        <v>3903</v>
      </c>
      <c r="C2483" t="str">
        <f>RT_gsm[[#This Row],[model_rxn]]&amp;"_"&amp;RT_gsm[[#This Row],[Column2]]</f>
        <v>PAt_mm_rm_REV</v>
      </c>
      <c r="D2483" t="str">
        <f>_xlfn.XLOOKUP(RT_gsm[[#This Row],[Column3]],SC_enz[name_dir],SC_enz[name_dir],"")</f>
        <v>PAt_mm_rm_REV</v>
      </c>
      <c r="E2483" t="str">
        <f>_xlfn.XLOOKUP(RT_gsm[[#This Row],[model_rxn]],sc_gsm[model_rxn],sc_gsm[model_rxn],"")</f>
        <v>PAt_mm_rm</v>
      </c>
      <c r="F2483" s="3" t="str">
        <f>_xlfn.XLOOKUP(RT_gsm[[#This Row],[Column3]],sc_gsm[Column3],sc_gsm[Column3],"")</f>
        <v>PAt_mm_rm_REV</v>
      </c>
      <c r="G2483" s="3" t="str" cm="1">
        <f t="array" ref="G2483">RT_gsm[[#This Row],[model_rxn]]&amp;",r,"&amp;_xlfn.SWITCH(RT_gsm[[#This Row],[Column2]],"REV","lower_bound:-","FWD","upper_bound:")&amp;"1000"</f>
        <v>PAt_mm_rm,r,lower_bound:-1000</v>
      </c>
      <c r="H2483" s="3" t="str">
        <f>_xlfn.XLOOKUP(RT_gsm[[#This Row],[rxn in SC GSM]],sc_gsm[model_rxn],sc_gsm[yeast8.3.4 equation],"")</f>
        <v>phosphatidate backbone[erm] =&gt; phosphatidate backbone[c]</v>
      </c>
      <c r="I2483" s="3" t="b">
        <f>_xlfn.XLOOKUP(RT_gsm[[#This Row],[rxn in SC GSM]],sc_gsm[model_rxn],sc_gsm[Column12],"")</f>
        <v>1</v>
      </c>
      <c r="J2483" s="3" t="e">
        <f>IF(RT_gsm[[#This Row],[Column2]]="REV",FIND("&lt;=&gt;",RT_gsm[[#This Row],[Column8]]),"")</f>
        <v>#VALUE!</v>
      </c>
    </row>
    <row r="2484" spans="1:10" hidden="1" x14ac:dyDescent="0.2">
      <c r="A2484" t="s">
        <v>3291</v>
      </c>
      <c r="B2484" t="s">
        <v>3902</v>
      </c>
      <c r="C2484" t="str">
        <f>RT_gsm[[#This Row],[model_rxn]]&amp;"_"&amp;RT_gsm[[#This Row],[Column2]]</f>
        <v>PAt_mm_rm_FWD</v>
      </c>
      <c r="D2484" t="str">
        <f>_xlfn.XLOOKUP(RT_gsm[[#This Row],[Column3]],SC_enz[name_dir],SC_enz[name_dir],"")</f>
        <v>PAt_mm_rm_FWD</v>
      </c>
      <c r="E2484" t="str">
        <f>_xlfn.XLOOKUP(RT_gsm[[#This Row],[model_rxn]],sc_gsm[model_rxn],sc_gsm[model_rxn],"")</f>
        <v>PAt_mm_rm</v>
      </c>
      <c r="F2484" s="3" t="str">
        <f>_xlfn.XLOOKUP(RT_gsm[[#This Row],[Column3]],sc_gsm[Column3],sc_gsm[Column3],"")</f>
        <v>PAt_mm_rm_FWD</v>
      </c>
      <c r="G2484" s="3" t="str" cm="1">
        <f t="array" ref="G2484">RT_gsm[[#This Row],[model_rxn]]&amp;",r,"&amp;_xlfn.SWITCH(RT_gsm[[#This Row],[Column2]],"REV","lower_bound:-","FWD","upper_bound:")&amp;"1000"</f>
        <v>PAt_mm_rm,r,upper_bound:1000</v>
      </c>
      <c r="H2484" s="3" t="str">
        <f>_xlfn.XLOOKUP(RT_gsm[[#This Row],[rxn in SC GSM]],sc_gsm[model_rxn],sc_gsm[yeast8.3.4 equation],"")</f>
        <v>phosphatidate backbone[erm] =&gt; phosphatidate backbone[c]</v>
      </c>
      <c r="I2484" s="3" t="b">
        <f>_xlfn.XLOOKUP(RT_gsm[[#This Row],[rxn in SC GSM]],sc_gsm[model_rxn],sc_gsm[Column12],"")</f>
        <v>1</v>
      </c>
      <c r="J2484" s="3" t="str">
        <f>IF(RT_gsm[[#This Row],[Column2]]="REV",FIND("&lt;=&gt;",RT_gsm[[#This Row],[Column8]]),"")</f>
        <v/>
      </c>
    </row>
    <row r="2485" spans="1:10" hidden="1" x14ac:dyDescent="0.2">
      <c r="A2485" t="s">
        <v>3292</v>
      </c>
      <c r="B2485" t="s">
        <v>3903</v>
      </c>
      <c r="C2485" t="str">
        <f>RT_gsm[[#This Row],[model_rxn]]&amp;"_"&amp;RT_gsm[[#This Row],[Column2]]</f>
        <v>PAt_rm_vm_REV</v>
      </c>
      <c r="D2485" t="str">
        <f>_xlfn.XLOOKUP(RT_gsm[[#This Row],[Column3]],SC_enz[name_dir],SC_enz[name_dir],"")</f>
        <v>PAt_rm_vm_REV</v>
      </c>
      <c r="E2485" t="str">
        <f>_xlfn.XLOOKUP(RT_gsm[[#This Row],[model_rxn]],sc_gsm[model_rxn],sc_gsm[model_rxn],"")</f>
        <v>PAt_rm_vm</v>
      </c>
      <c r="F2485" s="3" t="str">
        <f>_xlfn.XLOOKUP(RT_gsm[[#This Row],[Column3]],sc_gsm[Column3],sc_gsm[Column3],"")</f>
        <v>PAt_rm_vm_REV</v>
      </c>
      <c r="G2485" s="3" t="str" cm="1">
        <f t="array" ref="G2485">RT_gsm[[#This Row],[model_rxn]]&amp;",r,"&amp;_xlfn.SWITCH(RT_gsm[[#This Row],[Column2]],"REV","lower_bound:-","FWD","upper_bound:")&amp;"1000"</f>
        <v>PAt_rm_vm,r,lower_bound:-1000</v>
      </c>
      <c r="H2485" s="3" t="str">
        <f>_xlfn.XLOOKUP(RT_gsm[[#This Row],[rxn in SC GSM]],sc_gsm[model_rxn],sc_gsm[yeast8.3.4 equation],"")</f>
        <v>phosphatidate backbone[erm] =&gt; phosphatidate backbone[c]</v>
      </c>
      <c r="I2485" s="3" t="b">
        <f>_xlfn.XLOOKUP(RT_gsm[[#This Row],[rxn in SC GSM]],sc_gsm[model_rxn],sc_gsm[Column12],"")</f>
        <v>1</v>
      </c>
      <c r="J2485" s="3" t="e">
        <f>IF(RT_gsm[[#This Row],[Column2]]="REV",FIND("&lt;=&gt;",RT_gsm[[#This Row],[Column8]]),"")</f>
        <v>#VALUE!</v>
      </c>
    </row>
    <row r="2486" spans="1:10" hidden="1" x14ac:dyDescent="0.2">
      <c r="A2486" t="s">
        <v>3292</v>
      </c>
      <c r="B2486" t="s">
        <v>3902</v>
      </c>
      <c r="C2486" t="str">
        <f>RT_gsm[[#This Row],[model_rxn]]&amp;"_"&amp;RT_gsm[[#This Row],[Column2]]</f>
        <v>PAt_rm_vm_FWD</v>
      </c>
      <c r="D2486" t="str">
        <f>_xlfn.XLOOKUP(RT_gsm[[#This Row],[Column3]],SC_enz[name_dir],SC_enz[name_dir],"")</f>
        <v>PAt_rm_vm_FWD</v>
      </c>
      <c r="E2486" t="str">
        <f>_xlfn.XLOOKUP(RT_gsm[[#This Row],[model_rxn]],sc_gsm[model_rxn],sc_gsm[model_rxn],"")</f>
        <v>PAt_rm_vm</v>
      </c>
      <c r="F2486" s="3" t="str">
        <f>_xlfn.XLOOKUP(RT_gsm[[#This Row],[Column3]],sc_gsm[Column3],sc_gsm[Column3],"")</f>
        <v>PAt_rm_vm_FWD</v>
      </c>
      <c r="G2486" s="3" t="str" cm="1">
        <f t="array" ref="G2486">RT_gsm[[#This Row],[model_rxn]]&amp;",r,"&amp;_xlfn.SWITCH(RT_gsm[[#This Row],[Column2]],"REV","lower_bound:-","FWD","upper_bound:")&amp;"1000"</f>
        <v>PAt_rm_vm,r,upper_bound:1000</v>
      </c>
      <c r="H2486" s="3" t="str">
        <f>_xlfn.XLOOKUP(RT_gsm[[#This Row],[rxn in SC GSM]],sc_gsm[model_rxn],sc_gsm[yeast8.3.4 equation],"")</f>
        <v>phosphatidate backbone[erm] =&gt; phosphatidate backbone[c]</v>
      </c>
      <c r="I2486" s="3" t="b">
        <f>_xlfn.XLOOKUP(RT_gsm[[#This Row],[rxn in SC GSM]],sc_gsm[model_rxn],sc_gsm[Column12],"")</f>
        <v>1</v>
      </c>
      <c r="J2486" s="3" t="str">
        <f>IF(RT_gsm[[#This Row],[Column2]]="REV",FIND("&lt;=&gt;",RT_gsm[[#This Row],[Column8]]),"")</f>
        <v/>
      </c>
    </row>
    <row r="2487" spans="1:10" hidden="1" x14ac:dyDescent="0.2">
      <c r="A2487" t="s">
        <v>1428</v>
      </c>
      <c r="B2487" t="s">
        <v>3902</v>
      </c>
      <c r="C2487" t="str">
        <f>RT_gsm[[#This Row],[model_rxn]]&amp;"_"&amp;RT_gsm[[#This Row],[Column2]]</f>
        <v>PBAL_c_FWD</v>
      </c>
      <c r="D2487" t="str">
        <f>_xlfn.XLOOKUP(RT_gsm[[#This Row],[Column3]],SC_enz[name_dir],SC_enz[name_dir],"")</f>
        <v>PBAL_c_FWD</v>
      </c>
      <c r="E2487" t="str">
        <f>_xlfn.XLOOKUP(RT_gsm[[#This Row],[model_rxn]],sc_gsm[model_rxn],sc_gsm[model_rxn],"")</f>
        <v>PBAL_c</v>
      </c>
      <c r="F2487" s="3" t="str">
        <f>_xlfn.XLOOKUP(RT_gsm[[#This Row],[Column3]],sc_gsm[Column3],sc_gsm[Column3],"")</f>
        <v>PBAL_c_FWD</v>
      </c>
      <c r="G2487" s="3" t="str" cm="1">
        <f t="array" ref="G2487">RT_gsm[[#This Row],[model_rxn]]&amp;",r,"&amp;_xlfn.SWITCH(RT_gsm[[#This Row],[Column2]],"REV","lower_bound:-","FWD","upper_bound:")&amp;"1000"</f>
        <v>PBAL_c,r,upper_bound:1000</v>
      </c>
      <c r="H2487" s="3" t="str">
        <f>_xlfn.XLOOKUP(RT_gsm[[#This Row],[rxn in SC GSM]],sc_gsm[model_rxn],sc_gsm[yeast8.3.4 equation],"")</f>
        <v>(R)-pantoate[c] + ATP[c] + beta-alanine[c] =&gt; (R)-pantothenate[c] + AMP[c] + diphosphate[c] + H+[c]</v>
      </c>
      <c r="I2487" s="3" t="b">
        <f>_xlfn.XLOOKUP(RT_gsm[[#This Row],[rxn in SC GSM]],sc_gsm[model_rxn],sc_gsm[Column12],"")</f>
        <v>1</v>
      </c>
      <c r="J2487" s="3" t="str">
        <f>IF(RT_gsm[[#This Row],[Column2]]="REV",FIND("&lt;=&gt;",RT_gsm[[#This Row],[Column8]]),"")</f>
        <v/>
      </c>
    </row>
    <row r="2488" spans="1:10" hidden="1" x14ac:dyDescent="0.2">
      <c r="A2488" t="s">
        <v>6185</v>
      </c>
      <c r="B2488" t="s">
        <v>3903</v>
      </c>
      <c r="C2488" t="str">
        <f>RT_gsm[[#This Row],[model_rxn]]&amp;"_"&amp;RT_gsm[[#This Row],[Column2]]</f>
        <v>PCLAD_c_REV</v>
      </c>
      <c r="D2488" t="str">
        <f>_xlfn.XLOOKUP(RT_gsm[[#This Row],[Column3]],SC_enz[name_dir],SC_enz[name_dir],"")</f>
        <v/>
      </c>
      <c r="E2488" t="str">
        <f>_xlfn.XLOOKUP(RT_gsm[[#This Row],[model_rxn]],sc_gsm[model_rxn],sc_gsm[model_rxn],"")</f>
        <v/>
      </c>
      <c r="F2488" s="3" t="str">
        <f>_xlfn.XLOOKUP(RT_gsm[[#This Row],[Column3]],sc_gsm[Column3],sc_gsm[Column3],"")</f>
        <v/>
      </c>
      <c r="G2488" s="3" t="str" cm="1">
        <f t="array" ref="G2488">RT_gsm[[#This Row],[model_rxn]]&amp;",r,"&amp;_xlfn.SWITCH(RT_gsm[[#This Row],[Column2]],"REV","lower_bound:-","FWD","upper_bound:")&amp;"1000"</f>
        <v>PCLAD_c,r,lower_bound:-1000</v>
      </c>
      <c r="H2488" s="3" t="str">
        <f>_xlfn.XLOOKUP(RT_gsm[[#This Row],[rxn in SC GSM]],sc_gsm[model_rxn],sc_gsm[yeast8.3.4 equation],"")</f>
        <v/>
      </c>
      <c r="I2488" s="3" t="str">
        <f>_xlfn.XLOOKUP(RT_gsm[[#This Row],[rxn in SC GSM]],sc_gsm[model_rxn],sc_gsm[Column12],"")</f>
        <v/>
      </c>
      <c r="J2488" s="3" t="e">
        <f>IF(RT_gsm[[#This Row],[Column2]]="REV",FIND("&lt;=&gt;",RT_gsm[[#This Row],[Column8]]),"")</f>
        <v>#VALUE!</v>
      </c>
    </row>
    <row r="2489" spans="1:10" hidden="1" x14ac:dyDescent="0.2">
      <c r="A2489" t="s">
        <v>6185</v>
      </c>
      <c r="B2489" t="s">
        <v>3902</v>
      </c>
      <c r="C2489" t="str">
        <f>RT_gsm[[#This Row],[model_rxn]]&amp;"_"&amp;RT_gsm[[#This Row],[Column2]]</f>
        <v>PCLAD_c_FWD</v>
      </c>
      <c r="D2489" t="str">
        <f>_xlfn.XLOOKUP(RT_gsm[[#This Row],[Column3]],SC_enz[name_dir],SC_enz[name_dir],"")</f>
        <v/>
      </c>
      <c r="E2489" t="str">
        <f>_xlfn.XLOOKUP(RT_gsm[[#This Row],[model_rxn]],sc_gsm[model_rxn],sc_gsm[model_rxn],"")</f>
        <v/>
      </c>
      <c r="F2489" s="3" t="str">
        <f>_xlfn.XLOOKUP(RT_gsm[[#This Row],[Column3]],sc_gsm[Column3],sc_gsm[Column3],"")</f>
        <v/>
      </c>
      <c r="G2489" s="3" t="str" cm="1">
        <f t="array" ref="G2489">RT_gsm[[#This Row],[model_rxn]]&amp;",r,"&amp;_xlfn.SWITCH(RT_gsm[[#This Row],[Column2]],"REV","lower_bound:-","FWD","upper_bound:")&amp;"1000"</f>
        <v>PCLAD_c,r,upper_bound:1000</v>
      </c>
      <c r="H2489" s="3" t="str">
        <f>_xlfn.XLOOKUP(RT_gsm[[#This Row],[rxn in SC GSM]],sc_gsm[model_rxn],sc_gsm[yeast8.3.4 equation],"")</f>
        <v/>
      </c>
      <c r="I2489" s="3" t="str">
        <f>_xlfn.XLOOKUP(RT_gsm[[#This Row],[rxn in SC GSM]],sc_gsm[model_rxn],sc_gsm[Column12],"")</f>
        <v/>
      </c>
      <c r="J2489" s="3" t="str">
        <f>IF(RT_gsm[[#This Row],[Column2]]="REV",FIND("&lt;=&gt;",RT_gsm[[#This Row],[Column8]]),"")</f>
        <v/>
      </c>
    </row>
    <row r="2490" spans="1:10" hidden="1" x14ac:dyDescent="0.2">
      <c r="A2490" t="s">
        <v>6188</v>
      </c>
      <c r="B2490" t="s">
        <v>3903</v>
      </c>
      <c r="C2490" t="str">
        <f>RT_gsm[[#This Row],[model_rxn]]&amp;"_"&amp;RT_gsm[[#This Row],[Column2]]</f>
        <v>PCOATA140_c_REV</v>
      </c>
      <c r="D2490" t="str">
        <f>_xlfn.XLOOKUP(RT_gsm[[#This Row],[Column3]],SC_enz[name_dir],SC_enz[name_dir],"")</f>
        <v/>
      </c>
      <c r="E2490" t="str">
        <f>_xlfn.XLOOKUP(RT_gsm[[#This Row],[model_rxn]],sc_gsm[model_rxn],sc_gsm[model_rxn],"")</f>
        <v/>
      </c>
      <c r="F2490" s="3" t="str">
        <f>_xlfn.XLOOKUP(RT_gsm[[#This Row],[Column3]],sc_gsm[Column3],sc_gsm[Column3],"")</f>
        <v/>
      </c>
      <c r="G2490" s="3" t="str" cm="1">
        <f t="array" ref="G2490">RT_gsm[[#This Row],[model_rxn]]&amp;",r,"&amp;_xlfn.SWITCH(RT_gsm[[#This Row],[Column2]],"REV","lower_bound:-","FWD","upper_bound:")&amp;"1000"</f>
        <v>PCOATA140_c,r,lower_bound:-1000</v>
      </c>
      <c r="H2490" s="3" t="str">
        <f>_xlfn.XLOOKUP(RT_gsm[[#This Row],[rxn in SC GSM]],sc_gsm[model_rxn],sc_gsm[yeast8.3.4 equation],"")</f>
        <v/>
      </c>
      <c r="I2490" s="3" t="str">
        <f>_xlfn.XLOOKUP(RT_gsm[[#This Row],[rxn in SC GSM]],sc_gsm[model_rxn],sc_gsm[Column12],"")</f>
        <v/>
      </c>
      <c r="J2490" s="3" t="e">
        <f>IF(RT_gsm[[#This Row],[Column2]]="REV",FIND("&lt;=&gt;",RT_gsm[[#This Row],[Column8]]),"")</f>
        <v>#VALUE!</v>
      </c>
    </row>
    <row r="2491" spans="1:10" hidden="1" x14ac:dyDescent="0.2">
      <c r="A2491" t="s">
        <v>6188</v>
      </c>
      <c r="B2491" t="s">
        <v>3902</v>
      </c>
      <c r="C2491" t="str">
        <f>RT_gsm[[#This Row],[model_rxn]]&amp;"_"&amp;RT_gsm[[#This Row],[Column2]]</f>
        <v>PCOATA140_c_FWD</v>
      </c>
      <c r="D2491" t="str">
        <f>_xlfn.XLOOKUP(RT_gsm[[#This Row],[Column3]],SC_enz[name_dir],SC_enz[name_dir],"")</f>
        <v/>
      </c>
      <c r="E2491" t="str">
        <f>_xlfn.XLOOKUP(RT_gsm[[#This Row],[model_rxn]],sc_gsm[model_rxn],sc_gsm[model_rxn],"")</f>
        <v/>
      </c>
      <c r="F2491" s="3" t="str">
        <f>_xlfn.XLOOKUP(RT_gsm[[#This Row],[Column3]],sc_gsm[Column3],sc_gsm[Column3],"")</f>
        <v/>
      </c>
      <c r="G2491" s="3" t="str" cm="1">
        <f t="array" ref="G2491">RT_gsm[[#This Row],[model_rxn]]&amp;",r,"&amp;_xlfn.SWITCH(RT_gsm[[#This Row],[Column2]],"REV","lower_bound:-","FWD","upper_bound:")&amp;"1000"</f>
        <v>PCOATA140_c,r,upper_bound:1000</v>
      </c>
      <c r="H2491" s="3" t="str">
        <f>_xlfn.XLOOKUP(RT_gsm[[#This Row],[rxn in SC GSM]],sc_gsm[model_rxn],sc_gsm[yeast8.3.4 equation],"")</f>
        <v/>
      </c>
      <c r="I2491" s="3" t="str">
        <f>_xlfn.XLOOKUP(RT_gsm[[#This Row],[rxn in SC GSM]],sc_gsm[model_rxn],sc_gsm[Column12],"")</f>
        <v/>
      </c>
      <c r="J2491" s="3" t="str">
        <f>IF(RT_gsm[[#This Row],[Column2]]="REV",FIND("&lt;=&gt;",RT_gsm[[#This Row],[Column8]]),"")</f>
        <v/>
      </c>
    </row>
    <row r="2492" spans="1:10" hidden="1" x14ac:dyDescent="0.2">
      <c r="A2492" t="s">
        <v>6189</v>
      </c>
      <c r="B2492" t="s">
        <v>3903</v>
      </c>
      <c r="C2492" t="str">
        <f>RT_gsm[[#This Row],[model_rxn]]&amp;"_"&amp;RT_gsm[[#This Row],[Column2]]</f>
        <v>PCOATA160_c_REV</v>
      </c>
      <c r="D2492" t="str">
        <f>_xlfn.XLOOKUP(RT_gsm[[#This Row],[Column3]],SC_enz[name_dir],SC_enz[name_dir],"")</f>
        <v/>
      </c>
      <c r="E2492" t="str">
        <f>_xlfn.XLOOKUP(RT_gsm[[#This Row],[model_rxn]],sc_gsm[model_rxn],sc_gsm[model_rxn],"")</f>
        <v/>
      </c>
      <c r="F2492" s="3" t="str">
        <f>_xlfn.XLOOKUP(RT_gsm[[#This Row],[Column3]],sc_gsm[Column3],sc_gsm[Column3],"")</f>
        <v/>
      </c>
      <c r="G2492" s="3" t="str" cm="1">
        <f t="array" ref="G2492">RT_gsm[[#This Row],[model_rxn]]&amp;",r,"&amp;_xlfn.SWITCH(RT_gsm[[#This Row],[Column2]],"REV","lower_bound:-","FWD","upper_bound:")&amp;"1000"</f>
        <v>PCOATA160_c,r,lower_bound:-1000</v>
      </c>
      <c r="H2492" s="3" t="str">
        <f>_xlfn.XLOOKUP(RT_gsm[[#This Row],[rxn in SC GSM]],sc_gsm[model_rxn],sc_gsm[yeast8.3.4 equation],"")</f>
        <v/>
      </c>
      <c r="I2492" s="3" t="str">
        <f>_xlfn.XLOOKUP(RT_gsm[[#This Row],[rxn in SC GSM]],sc_gsm[model_rxn],sc_gsm[Column12],"")</f>
        <v/>
      </c>
      <c r="J2492" s="3" t="e">
        <f>IF(RT_gsm[[#This Row],[Column2]]="REV",FIND("&lt;=&gt;",RT_gsm[[#This Row],[Column8]]),"")</f>
        <v>#VALUE!</v>
      </c>
    </row>
    <row r="2493" spans="1:10" hidden="1" x14ac:dyDescent="0.2">
      <c r="A2493" t="s">
        <v>6189</v>
      </c>
      <c r="B2493" t="s">
        <v>3902</v>
      </c>
      <c r="C2493" t="str">
        <f>RT_gsm[[#This Row],[model_rxn]]&amp;"_"&amp;RT_gsm[[#This Row],[Column2]]</f>
        <v>PCOATA160_c_FWD</v>
      </c>
      <c r="D2493" t="str">
        <f>_xlfn.XLOOKUP(RT_gsm[[#This Row],[Column3]],SC_enz[name_dir],SC_enz[name_dir],"")</f>
        <v/>
      </c>
      <c r="E2493" t="str">
        <f>_xlfn.XLOOKUP(RT_gsm[[#This Row],[model_rxn]],sc_gsm[model_rxn],sc_gsm[model_rxn],"")</f>
        <v/>
      </c>
      <c r="F2493" s="3" t="str">
        <f>_xlfn.XLOOKUP(RT_gsm[[#This Row],[Column3]],sc_gsm[Column3],sc_gsm[Column3],"")</f>
        <v/>
      </c>
      <c r="G2493" s="3" t="str" cm="1">
        <f t="array" ref="G2493">RT_gsm[[#This Row],[model_rxn]]&amp;",r,"&amp;_xlfn.SWITCH(RT_gsm[[#This Row],[Column2]],"REV","lower_bound:-","FWD","upper_bound:")&amp;"1000"</f>
        <v>PCOATA160_c,r,upper_bound:1000</v>
      </c>
      <c r="H2493" s="3" t="str">
        <f>_xlfn.XLOOKUP(RT_gsm[[#This Row],[rxn in SC GSM]],sc_gsm[model_rxn],sc_gsm[yeast8.3.4 equation],"")</f>
        <v/>
      </c>
      <c r="I2493" s="3" t="str">
        <f>_xlfn.XLOOKUP(RT_gsm[[#This Row],[rxn in SC GSM]],sc_gsm[model_rxn],sc_gsm[Column12],"")</f>
        <v/>
      </c>
      <c r="J2493" s="3" t="str">
        <f>IF(RT_gsm[[#This Row],[Column2]]="REV",FIND("&lt;=&gt;",RT_gsm[[#This Row],[Column8]]),"")</f>
        <v/>
      </c>
    </row>
    <row r="2494" spans="1:10" hidden="1" x14ac:dyDescent="0.2">
      <c r="A2494" t="s">
        <v>6190</v>
      </c>
      <c r="B2494" t="s">
        <v>3903</v>
      </c>
      <c r="C2494" t="str">
        <f>RT_gsm[[#This Row],[model_rxn]]&amp;"_"&amp;RT_gsm[[#This Row],[Column2]]</f>
        <v>PCOATA180_c_REV</v>
      </c>
      <c r="D2494" t="str">
        <f>_xlfn.XLOOKUP(RT_gsm[[#This Row],[Column3]],SC_enz[name_dir],SC_enz[name_dir],"")</f>
        <v/>
      </c>
      <c r="E2494" t="str">
        <f>_xlfn.XLOOKUP(RT_gsm[[#This Row],[model_rxn]],sc_gsm[model_rxn],sc_gsm[model_rxn],"")</f>
        <v/>
      </c>
      <c r="F2494" s="3" t="str">
        <f>_xlfn.XLOOKUP(RT_gsm[[#This Row],[Column3]],sc_gsm[Column3],sc_gsm[Column3],"")</f>
        <v/>
      </c>
      <c r="G2494" s="3" t="str" cm="1">
        <f t="array" ref="G2494">RT_gsm[[#This Row],[model_rxn]]&amp;",r,"&amp;_xlfn.SWITCH(RT_gsm[[#This Row],[Column2]],"REV","lower_bound:-","FWD","upper_bound:")&amp;"1000"</f>
        <v>PCOATA180_c,r,lower_bound:-1000</v>
      </c>
      <c r="H2494" s="3" t="str">
        <f>_xlfn.XLOOKUP(RT_gsm[[#This Row],[rxn in SC GSM]],sc_gsm[model_rxn],sc_gsm[yeast8.3.4 equation],"")</f>
        <v/>
      </c>
      <c r="I2494" s="3" t="str">
        <f>_xlfn.XLOOKUP(RT_gsm[[#This Row],[rxn in SC GSM]],sc_gsm[model_rxn],sc_gsm[Column12],"")</f>
        <v/>
      </c>
      <c r="J2494" s="3" t="e">
        <f>IF(RT_gsm[[#This Row],[Column2]]="REV",FIND("&lt;=&gt;",RT_gsm[[#This Row],[Column8]]),"")</f>
        <v>#VALUE!</v>
      </c>
    </row>
    <row r="2495" spans="1:10" hidden="1" x14ac:dyDescent="0.2">
      <c r="A2495" t="s">
        <v>6190</v>
      </c>
      <c r="B2495" t="s">
        <v>3902</v>
      </c>
      <c r="C2495" t="str">
        <f>RT_gsm[[#This Row],[model_rxn]]&amp;"_"&amp;RT_gsm[[#This Row],[Column2]]</f>
        <v>PCOATA180_c_FWD</v>
      </c>
      <c r="D2495" t="str">
        <f>_xlfn.XLOOKUP(RT_gsm[[#This Row],[Column3]],SC_enz[name_dir],SC_enz[name_dir],"")</f>
        <v/>
      </c>
      <c r="E2495" t="str">
        <f>_xlfn.XLOOKUP(RT_gsm[[#This Row],[model_rxn]],sc_gsm[model_rxn],sc_gsm[model_rxn],"")</f>
        <v/>
      </c>
      <c r="F2495" s="3" t="str">
        <f>_xlfn.XLOOKUP(RT_gsm[[#This Row],[Column3]],sc_gsm[Column3],sc_gsm[Column3],"")</f>
        <v/>
      </c>
      <c r="G2495" s="3" t="str" cm="1">
        <f t="array" ref="G2495">RT_gsm[[#This Row],[model_rxn]]&amp;",r,"&amp;_xlfn.SWITCH(RT_gsm[[#This Row],[Column2]],"REV","lower_bound:-","FWD","upper_bound:")&amp;"1000"</f>
        <v>PCOATA180_c,r,upper_bound:1000</v>
      </c>
      <c r="H2495" s="3" t="str">
        <f>_xlfn.XLOOKUP(RT_gsm[[#This Row],[rxn in SC GSM]],sc_gsm[model_rxn],sc_gsm[yeast8.3.4 equation],"")</f>
        <v/>
      </c>
      <c r="I2495" s="3" t="str">
        <f>_xlfn.XLOOKUP(RT_gsm[[#This Row],[rxn in SC GSM]],sc_gsm[model_rxn],sc_gsm[Column12],"")</f>
        <v/>
      </c>
      <c r="J2495" s="3" t="str">
        <f>IF(RT_gsm[[#This Row],[Column2]]="REV",FIND("&lt;=&gt;",RT_gsm[[#This Row],[Column8]]),"")</f>
        <v/>
      </c>
    </row>
    <row r="2496" spans="1:10" hidden="1" x14ac:dyDescent="0.2">
      <c r="A2496" t="s">
        <v>1557</v>
      </c>
      <c r="B2496" t="s">
        <v>3902</v>
      </c>
      <c r="C2496" t="str">
        <f>RT_gsm[[#This Row],[model_rxn]]&amp;"_"&amp;RT_gsm[[#This Row],[Column2]]</f>
        <v>PC_c_FWD</v>
      </c>
      <c r="D2496" t="str">
        <f>_xlfn.XLOOKUP(RT_gsm[[#This Row],[Column3]],SC_enz[name_dir],SC_enz[name_dir],"")</f>
        <v>PC_c_FWD</v>
      </c>
      <c r="E2496" t="str">
        <f>_xlfn.XLOOKUP(RT_gsm[[#This Row],[model_rxn]],sc_gsm[model_rxn],sc_gsm[model_rxn],"")</f>
        <v>PC_c</v>
      </c>
      <c r="F2496" s="3" t="str">
        <f>_xlfn.XLOOKUP(RT_gsm[[#This Row],[Column3]],sc_gsm[Column3],sc_gsm[Column3],"")</f>
        <v>PC_c_FWD</v>
      </c>
      <c r="G2496" s="3" t="str" cm="1">
        <f t="array" ref="G2496">RT_gsm[[#This Row],[model_rxn]]&amp;",r,"&amp;_xlfn.SWITCH(RT_gsm[[#This Row],[Column2]],"REV","lower_bound:-","FWD","upper_bound:")&amp;"1000"</f>
        <v>PC_c,r,upper_bound:1000</v>
      </c>
      <c r="H2496" s="3" t="str">
        <f>_xlfn.XLOOKUP(RT_gsm[[#This Row],[rxn in SC GSM]],sc_gsm[model_rxn],sc_gsm[yeast8.3.4 equation],"")</f>
        <v>ATP[c] + bicarbonate[c] + pyruvate[c] =&gt; ADP[c] + H+[c] + oxaloacetate[c] + phosphate[c]</v>
      </c>
      <c r="I2496" s="3" t="b">
        <f>_xlfn.XLOOKUP(RT_gsm[[#This Row],[rxn in SC GSM]],sc_gsm[model_rxn],sc_gsm[Column12],"")</f>
        <v>1</v>
      </c>
      <c r="J2496" s="3" t="str">
        <f>IF(RT_gsm[[#This Row],[Column2]]="REV",FIND("&lt;=&gt;",RT_gsm[[#This Row],[Column8]]),"")</f>
        <v/>
      </c>
    </row>
    <row r="2497" spans="1:10" hidden="1" x14ac:dyDescent="0.2">
      <c r="A2497" t="s">
        <v>3323</v>
      </c>
      <c r="B2497" t="s">
        <v>3903</v>
      </c>
      <c r="C2497" t="str">
        <f>RT_gsm[[#This Row],[model_rxn]]&amp;"_"&amp;RT_gsm[[#This Row],[Column2]]</f>
        <v>PCt_c_rm_REV</v>
      </c>
      <c r="D2497" t="str">
        <f>_xlfn.XLOOKUP(RT_gsm[[#This Row],[Column3]],SC_enz[name_dir],SC_enz[name_dir],"")</f>
        <v>PCt_c_rm_REV</v>
      </c>
      <c r="E2497" t="str">
        <f>_xlfn.XLOOKUP(RT_gsm[[#This Row],[model_rxn]],sc_gsm[model_rxn],sc_gsm[model_rxn],"")</f>
        <v>PCt_c_rm</v>
      </c>
      <c r="F2497" s="3" t="str">
        <f>_xlfn.XLOOKUP(RT_gsm[[#This Row],[Column3]],sc_gsm[Column3],sc_gsm[Column3],"")</f>
        <v>PCt_c_rm_REV</v>
      </c>
      <c r="G2497" s="3" t="str" cm="1">
        <f t="array" ref="G2497">RT_gsm[[#This Row],[model_rxn]]&amp;",r,"&amp;_xlfn.SWITCH(RT_gsm[[#This Row],[Column2]],"REV","lower_bound:-","FWD","upper_bound:")&amp;"1000"</f>
        <v>PCt_c_rm,r,lower_bound:-1000</v>
      </c>
      <c r="H2497" s="3" t="str">
        <f>_xlfn.XLOOKUP(RT_gsm[[#This Row],[rxn in SC GSM]],sc_gsm[model_rxn],sc_gsm[yeast8.3.4 equation],"")</f>
        <v/>
      </c>
      <c r="I2497" s="3" t="b">
        <f>_xlfn.XLOOKUP(RT_gsm[[#This Row],[rxn in SC GSM]],sc_gsm[model_rxn],sc_gsm[Column12],"")</f>
        <v>1</v>
      </c>
      <c r="J2497" s="3" t="e">
        <f>IF(RT_gsm[[#This Row],[Column2]]="REV",FIND("&lt;=&gt;",RT_gsm[[#This Row],[Column8]]),"")</f>
        <v>#VALUE!</v>
      </c>
    </row>
    <row r="2498" spans="1:10" hidden="1" x14ac:dyDescent="0.2">
      <c r="A2498" t="s">
        <v>3323</v>
      </c>
      <c r="B2498" t="s">
        <v>3902</v>
      </c>
      <c r="C2498" t="str">
        <f>RT_gsm[[#This Row],[model_rxn]]&amp;"_"&amp;RT_gsm[[#This Row],[Column2]]</f>
        <v>PCt_c_rm_FWD</v>
      </c>
      <c r="D2498" t="str">
        <f>_xlfn.XLOOKUP(RT_gsm[[#This Row],[Column3]],SC_enz[name_dir],SC_enz[name_dir],"")</f>
        <v>PCt_c_rm_FWD</v>
      </c>
      <c r="E2498" t="str">
        <f>_xlfn.XLOOKUP(RT_gsm[[#This Row],[model_rxn]],sc_gsm[model_rxn],sc_gsm[model_rxn],"")</f>
        <v>PCt_c_rm</v>
      </c>
      <c r="F2498" s="3" t="str">
        <f>_xlfn.XLOOKUP(RT_gsm[[#This Row],[Column3]],sc_gsm[Column3],sc_gsm[Column3],"")</f>
        <v>PCt_c_rm_FWD</v>
      </c>
      <c r="G2498" s="3" t="str" cm="1">
        <f t="array" ref="G2498">RT_gsm[[#This Row],[model_rxn]]&amp;",r,"&amp;_xlfn.SWITCH(RT_gsm[[#This Row],[Column2]],"REV","lower_bound:-","FWD","upper_bound:")&amp;"1000"</f>
        <v>PCt_c_rm,r,upper_bound:1000</v>
      </c>
      <c r="H2498" s="3" t="str">
        <f>_xlfn.XLOOKUP(RT_gsm[[#This Row],[rxn in SC GSM]],sc_gsm[model_rxn],sc_gsm[yeast8.3.4 equation],"")</f>
        <v/>
      </c>
      <c r="I2498" s="3" t="b">
        <f>_xlfn.XLOOKUP(RT_gsm[[#This Row],[rxn in SC GSM]],sc_gsm[model_rxn],sc_gsm[Column12],"")</f>
        <v>1</v>
      </c>
      <c r="J2498" s="3" t="str">
        <f>IF(RT_gsm[[#This Row],[Column2]]="REV",FIND("&lt;=&gt;",RT_gsm[[#This Row],[Column8]]),"")</f>
        <v/>
      </c>
    </row>
    <row r="2499" spans="1:10" hidden="1" x14ac:dyDescent="0.2">
      <c r="A2499" t="s">
        <v>3321</v>
      </c>
      <c r="B2499" t="s">
        <v>3903</v>
      </c>
      <c r="C2499" t="str">
        <f>RT_gsm[[#This Row],[model_rxn]]&amp;"_"&amp;RT_gsm[[#This Row],[Column2]]</f>
        <v>PCt_en_rm_REV</v>
      </c>
      <c r="D2499" t="str">
        <f>_xlfn.XLOOKUP(RT_gsm[[#This Row],[Column3]],SC_enz[name_dir],SC_enz[name_dir],"")</f>
        <v>PCt_en_rm_REV</v>
      </c>
      <c r="E2499" t="str">
        <f>_xlfn.XLOOKUP(RT_gsm[[#This Row],[model_rxn]],sc_gsm[model_rxn],sc_gsm[model_rxn],"")</f>
        <v>PCt_en_rm</v>
      </c>
      <c r="F2499" s="3" t="str">
        <f>_xlfn.XLOOKUP(RT_gsm[[#This Row],[Column3]],sc_gsm[Column3],sc_gsm[Column3],"")</f>
        <v>PCt_en_rm_REV</v>
      </c>
      <c r="G2499" s="3" t="str" cm="1">
        <f t="array" ref="G2499">RT_gsm[[#This Row],[model_rxn]]&amp;",r,"&amp;_xlfn.SWITCH(RT_gsm[[#This Row],[Column2]],"REV","lower_bound:-","FWD","upper_bound:")&amp;"1000"</f>
        <v>PCt_en_rm,r,lower_bound:-1000</v>
      </c>
      <c r="H2499" s="3" t="str">
        <f>_xlfn.XLOOKUP(RT_gsm[[#This Row],[rxn in SC GSM]],sc_gsm[model_rxn],sc_gsm[yeast8.3.4 equation],"")</f>
        <v/>
      </c>
      <c r="I2499" s="3" t="b">
        <f>_xlfn.XLOOKUP(RT_gsm[[#This Row],[rxn in SC GSM]],sc_gsm[model_rxn],sc_gsm[Column12],"")</f>
        <v>1</v>
      </c>
      <c r="J2499" s="3" t="e">
        <f>IF(RT_gsm[[#This Row],[Column2]]="REV",FIND("&lt;=&gt;",RT_gsm[[#This Row],[Column8]]),"")</f>
        <v>#VALUE!</v>
      </c>
    </row>
    <row r="2500" spans="1:10" hidden="1" x14ac:dyDescent="0.2">
      <c r="A2500" t="s">
        <v>3321</v>
      </c>
      <c r="B2500" t="s">
        <v>3902</v>
      </c>
      <c r="C2500" t="str">
        <f>RT_gsm[[#This Row],[model_rxn]]&amp;"_"&amp;RT_gsm[[#This Row],[Column2]]</f>
        <v>PCt_en_rm_FWD</v>
      </c>
      <c r="D2500" t="str">
        <f>_xlfn.XLOOKUP(RT_gsm[[#This Row],[Column3]],SC_enz[name_dir],SC_enz[name_dir],"")</f>
        <v>PCt_en_rm_FWD</v>
      </c>
      <c r="E2500" t="str">
        <f>_xlfn.XLOOKUP(RT_gsm[[#This Row],[model_rxn]],sc_gsm[model_rxn],sc_gsm[model_rxn],"")</f>
        <v>PCt_en_rm</v>
      </c>
      <c r="F2500" s="3" t="str">
        <f>_xlfn.XLOOKUP(RT_gsm[[#This Row],[Column3]],sc_gsm[Column3],sc_gsm[Column3],"")</f>
        <v>PCt_en_rm_FWD</v>
      </c>
      <c r="G2500" s="3" t="str" cm="1">
        <f t="array" ref="G2500">RT_gsm[[#This Row],[model_rxn]]&amp;",r,"&amp;_xlfn.SWITCH(RT_gsm[[#This Row],[Column2]],"REV","lower_bound:-","FWD","upper_bound:")&amp;"1000"</f>
        <v>PCt_en_rm,r,upper_bound:1000</v>
      </c>
      <c r="H2500" s="3" t="str">
        <f>_xlfn.XLOOKUP(RT_gsm[[#This Row],[rxn in SC GSM]],sc_gsm[model_rxn],sc_gsm[yeast8.3.4 equation],"")</f>
        <v/>
      </c>
      <c r="I2500" s="3" t="b">
        <f>_xlfn.XLOOKUP(RT_gsm[[#This Row],[rxn in SC GSM]],sc_gsm[model_rxn],sc_gsm[Column12],"")</f>
        <v>1</v>
      </c>
      <c r="J2500" s="3" t="str">
        <f>IF(RT_gsm[[#This Row],[Column2]]="REV",FIND("&lt;=&gt;",RT_gsm[[#This Row],[Column8]]),"")</f>
        <v/>
      </c>
    </row>
    <row r="2501" spans="1:10" hidden="1" x14ac:dyDescent="0.2">
      <c r="A2501" t="s">
        <v>3320</v>
      </c>
      <c r="B2501" t="s">
        <v>3903</v>
      </c>
      <c r="C2501" t="str">
        <f>RT_gsm[[#This Row],[model_rxn]]&amp;"_"&amp;RT_gsm[[#This Row],[Column2]]</f>
        <v>PCt_l_rm_REV</v>
      </c>
      <c r="D2501" t="str">
        <f>_xlfn.XLOOKUP(RT_gsm[[#This Row],[Column3]],SC_enz[name_dir],SC_enz[name_dir],"")</f>
        <v>PCt_l_rm_REV</v>
      </c>
      <c r="E2501" t="str">
        <f>_xlfn.XLOOKUP(RT_gsm[[#This Row],[model_rxn]],sc_gsm[model_rxn],sc_gsm[model_rxn],"")</f>
        <v>PCt_l_rm</v>
      </c>
      <c r="F2501" s="3" t="str">
        <f>_xlfn.XLOOKUP(RT_gsm[[#This Row],[Column3]],sc_gsm[Column3],sc_gsm[Column3],"")</f>
        <v>PCt_l_rm_REV</v>
      </c>
      <c r="G2501" s="3" t="str" cm="1">
        <f t="array" ref="G2501">RT_gsm[[#This Row],[model_rxn]]&amp;",r,"&amp;_xlfn.SWITCH(RT_gsm[[#This Row],[Column2]],"REV","lower_bound:-","FWD","upper_bound:")&amp;"1000"</f>
        <v>PCt_l_rm,r,lower_bound:-1000</v>
      </c>
      <c r="H2501" s="3" t="str">
        <f>_xlfn.XLOOKUP(RT_gsm[[#This Row],[rxn in SC GSM]],sc_gsm[model_rxn],sc_gsm[yeast8.3.4 equation],"")</f>
        <v/>
      </c>
      <c r="I2501" s="3" t="b">
        <f>_xlfn.XLOOKUP(RT_gsm[[#This Row],[rxn in SC GSM]],sc_gsm[model_rxn],sc_gsm[Column12],"")</f>
        <v>1</v>
      </c>
      <c r="J2501" s="3" t="e">
        <f>IF(RT_gsm[[#This Row],[Column2]]="REV",FIND("&lt;=&gt;",RT_gsm[[#This Row],[Column8]]),"")</f>
        <v>#VALUE!</v>
      </c>
    </row>
    <row r="2502" spans="1:10" hidden="1" x14ac:dyDescent="0.2">
      <c r="A2502" t="s">
        <v>3320</v>
      </c>
      <c r="B2502" t="s">
        <v>3902</v>
      </c>
      <c r="C2502" t="str">
        <f>RT_gsm[[#This Row],[model_rxn]]&amp;"_"&amp;RT_gsm[[#This Row],[Column2]]</f>
        <v>PCt_l_rm_FWD</v>
      </c>
      <c r="D2502" t="str">
        <f>_xlfn.XLOOKUP(RT_gsm[[#This Row],[Column3]],SC_enz[name_dir],SC_enz[name_dir],"")</f>
        <v>PCt_l_rm_FWD</v>
      </c>
      <c r="E2502" t="str">
        <f>_xlfn.XLOOKUP(RT_gsm[[#This Row],[model_rxn]],sc_gsm[model_rxn],sc_gsm[model_rxn],"")</f>
        <v>PCt_l_rm</v>
      </c>
      <c r="F2502" s="3" t="str">
        <f>_xlfn.XLOOKUP(RT_gsm[[#This Row],[Column3]],sc_gsm[Column3],sc_gsm[Column3],"")</f>
        <v>PCt_l_rm_FWD</v>
      </c>
      <c r="G2502" s="3" t="str" cm="1">
        <f t="array" ref="G2502">RT_gsm[[#This Row],[model_rxn]]&amp;",r,"&amp;_xlfn.SWITCH(RT_gsm[[#This Row],[Column2]],"REV","lower_bound:-","FWD","upper_bound:")&amp;"1000"</f>
        <v>PCt_l_rm,r,upper_bound:1000</v>
      </c>
      <c r="H2502" s="3" t="str">
        <f>_xlfn.XLOOKUP(RT_gsm[[#This Row],[rxn in SC GSM]],sc_gsm[model_rxn],sc_gsm[yeast8.3.4 equation],"")</f>
        <v/>
      </c>
      <c r="I2502" s="3" t="b">
        <f>_xlfn.XLOOKUP(RT_gsm[[#This Row],[rxn in SC GSM]],sc_gsm[model_rxn],sc_gsm[Column12],"")</f>
        <v>1</v>
      </c>
      <c r="J2502" s="3" t="str">
        <f>IF(RT_gsm[[#This Row],[Column2]]="REV",FIND("&lt;=&gt;",RT_gsm[[#This Row],[Column8]]),"")</f>
        <v/>
      </c>
    </row>
    <row r="2503" spans="1:10" hidden="1" x14ac:dyDescent="0.2">
      <c r="A2503" t="s">
        <v>3322</v>
      </c>
      <c r="B2503" t="s">
        <v>3903</v>
      </c>
      <c r="C2503" t="str">
        <f>RT_gsm[[#This Row],[model_rxn]]&amp;"_"&amp;RT_gsm[[#This Row],[Column2]]</f>
        <v>PCt_mm_rm_REV</v>
      </c>
      <c r="D2503" t="str">
        <f>_xlfn.XLOOKUP(RT_gsm[[#This Row],[Column3]],SC_enz[name_dir],SC_enz[name_dir],"")</f>
        <v>PCt_mm_rm_REV</v>
      </c>
      <c r="E2503" t="str">
        <f>_xlfn.XLOOKUP(RT_gsm[[#This Row],[model_rxn]],sc_gsm[model_rxn],sc_gsm[model_rxn],"")</f>
        <v>PCt_mm_rm</v>
      </c>
      <c r="F2503" s="3" t="str">
        <f>_xlfn.XLOOKUP(RT_gsm[[#This Row],[Column3]],sc_gsm[Column3],sc_gsm[Column3],"")</f>
        <v>PCt_mm_rm_REV</v>
      </c>
      <c r="G2503" s="3" t="str" cm="1">
        <f t="array" ref="G2503">RT_gsm[[#This Row],[model_rxn]]&amp;",r,"&amp;_xlfn.SWITCH(RT_gsm[[#This Row],[Column2]],"REV","lower_bound:-","FWD","upper_bound:")&amp;"1000"</f>
        <v>PCt_mm_rm,r,lower_bound:-1000</v>
      </c>
      <c r="H2503" s="3" t="str">
        <f>_xlfn.XLOOKUP(RT_gsm[[#This Row],[rxn in SC GSM]],sc_gsm[model_rxn],sc_gsm[yeast8.3.4 equation],"")</f>
        <v/>
      </c>
      <c r="I2503" s="3" t="b">
        <f>_xlfn.XLOOKUP(RT_gsm[[#This Row],[rxn in SC GSM]],sc_gsm[model_rxn],sc_gsm[Column12],"")</f>
        <v>1</v>
      </c>
      <c r="J2503" s="3" t="e">
        <f>IF(RT_gsm[[#This Row],[Column2]]="REV",FIND("&lt;=&gt;",RT_gsm[[#This Row],[Column8]]),"")</f>
        <v>#VALUE!</v>
      </c>
    </row>
    <row r="2504" spans="1:10" hidden="1" x14ac:dyDescent="0.2">
      <c r="A2504" t="s">
        <v>3322</v>
      </c>
      <c r="B2504" t="s">
        <v>3902</v>
      </c>
      <c r="C2504" t="str">
        <f>RT_gsm[[#This Row],[model_rxn]]&amp;"_"&amp;RT_gsm[[#This Row],[Column2]]</f>
        <v>PCt_mm_rm_FWD</v>
      </c>
      <c r="D2504" t="str">
        <f>_xlfn.XLOOKUP(RT_gsm[[#This Row],[Column3]],SC_enz[name_dir],SC_enz[name_dir],"")</f>
        <v>PCt_mm_rm_FWD</v>
      </c>
      <c r="E2504" t="str">
        <f>_xlfn.XLOOKUP(RT_gsm[[#This Row],[model_rxn]],sc_gsm[model_rxn],sc_gsm[model_rxn],"")</f>
        <v>PCt_mm_rm</v>
      </c>
      <c r="F2504" s="3" t="str">
        <f>_xlfn.XLOOKUP(RT_gsm[[#This Row],[Column3]],sc_gsm[Column3],sc_gsm[Column3],"")</f>
        <v>PCt_mm_rm_FWD</v>
      </c>
      <c r="G2504" s="3" t="str" cm="1">
        <f t="array" ref="G2504">RT_gsm[[#This Row],[model_rxn]]&amp;",r,"&amp;_xlfn.SWITCH(RT_gsm[[#This Row],[Column2]],"REV","lower_bound:-","FWD","upper_bound:")&amp;"1000"</f>
        <v>PCt_mm_rm,r,upper_bound:1000</v>
      </c>
      <c r="H2504" s="3" t="str">
        <f>_xlfn.XLOOKUP(RT_gsm[[#This Row],[rxn in SC GSM]],sc_gsm[model_rxn],sc_gsm[yeast8.3.4 equation],"")</f>
        <v/>
      </c>
      <c r="I2504" s="3" t="b">
        <f>_xlfn.XLOOKUP(RT_gsm[[#This Row],[rxn in SC GSM]],sc_gsm[model_rxn],sc_gsm[Column12],"")</f>
        <v>1</v>
      </c>
      <c r="J2504" s="3" t="str">
        <f>IF(RT_gsm[[#This Row],[Column2]]="REV",FIND("&lt;=&gt;",RT_gsm[[#This Row],[Column8]]),"")</f>
        <v/>
      </c>
    </row>
    <row r="2505" spans="1:10" hidden="1" x14ac:dyDescent="0.2">
      <c r="A2505" t="s">
        <v>3180</v>
      </c>
      <c r="B2505" t="s">
        <v>3903</v>
      </c>
      <c r="C2505" t="str">
        <f>RT_gsm[[#This Row],[model_rxn]]&amp;"_"&amp;RT_gsm[[#This Row],[Column2]]</f>
        <v>PDAGATpc_rm_REV</v>
      </c>
      <c r="D2505" t="str">
        <f>_xlfn.XLOOKUP(RT_gsm[[#This Row],[Column3]],SC_enz[name_dir],SC_enz[name_dir],"")</f>
        <v>PDAGATpc_rm_REV</v>
      </c>
      <c r="E2505" t="str">
        <f>_xlfn.XLOOKUP(RT_gsm[[#This Row],[model_rxn]],sc_gsm[model_rxn],sc_gsm[model_rxn],"")</f>
        <v>PDAGATpc_rm</v>
      </c>
      <c r="F2505" s="3" t="str">
        <f>_xlfn.XLOOKUP(RT_gsm[[#This Row],[Column3]],sc_gsm[Column3],sc_gsm[Column3],"")</f>
        <v>PDAGATpc_rm_REV</v>
      </c>
      <c r="G2505" s="3" t="str" cm="1">
        <f t="array" ref="G2505">RT_gsm[[#This Row],[model_rxn]]&amp;",r,"&amp;_xlfn.SWITCH(RT_gsm[[#This Row],[Column2]],"REV","lower_bound:-","FWD","upper_bound:")&amp;"1000"</f>
        <v>PDAGATpc_rm,r,lower_bound:-1000</v>
      </c>
      <c r="H2505" s="3" t="str">
        <f>_xlfn.XLOOKUP(RT_gsm[[#This Row],[rxn in SC GSM]],sc_gsm[model_rxn],sc_gsm[yeast8.3.4 equation],"")</f>
        <v/>
      </c>
      <c r="I2505" s="3" t="b">
        <f>_xlfn.XLOOKUP(RT_gsm[[#This Row],[rxn in SC GSM]],sc_gsm[model_rxn],sc_gsm[Column12],"")</f>
        <v>1</v>
      </c>
      <c r="J2505" s="3" t="e">
        <f>IF(RT_gsm[[#This Row],[Column2]]="REV",FIND("&lt;=&gt;",RT_gsm[[#This Row],[Column8]]),"")</f>
        <v>#VALUE!</v>
      </c>
    </row>
    <row r="2506" spans="1:10" hidden="1" x14ac:dyDescent="0.2">
      <c r="A2506" t="s">
        <v>3180</v>
      </c>
      <c r="B2506" t="s">
        <v>3902</v>
      </c>
      <c r="C2506" t="str">
        <f>RT_gsm[[#This Row],[model_rxn]]&amp;"_"&amp;RT_gsm[[#This Row],[Column2]]</f>
        <v>PDAGATpc_rm_FWD</v>
      </c>
      <c r="D2506" t="str">
        <f>_xlfn.XLOOKUP(RT_gsm[[#This Row],[Column3]],SC_enz[name_dir],SC_enz[name_dir],"")</f>
        <v>PDAGATpc_rm_FWD</v>
      </c>
      <c r="E2506" t="str">
        <f>_xlfn.XLOOKUP(RT_gsm[[#This Row],[model_rxn]],sc_gsm[model_rxn],sc_gsm[model_rxn],"")</f>
        <v>PDAGATpc_rm</v>
      </c>
      <c r="F2506" s="3" t="str">
        <f>_xlfn.XLOOKUP(RT_gsm[[#This Row],[Column3]],sc_gsm[Column3],sc_gsm[Column3],"")</f>
        <v>PDAGATpc_rm_FWD</v>
      </c>
      <c r="G2506" s="3" t="str" cm="1">
        <f t="array" ref="G2506">RT_gsm[[#This Row],[model_rxn]]&amp;",r,"&amp;_xlfn.SWITCH(RT_gsm[[#This Row],[Column2]],"REV","lower_bound:-","FWD","upper_bound:")&amp;"1000"</f>
        <v>PDAGATpc_rm,r,upper_bound:1000</v>
      </c>
      <c r="H2506" s="3" t="str">
        <f>_xlfn.XLOOKUP(RT_gsm[[#This Row],[rxn in SC GSM]],sc_gsm[model_rxn],sc_gsm[yeast8.3.4 equation],"")</f>
        <v/>
      </c>
      <c r="I2506" s="3" t="b">
        <f>_xlfn.XLOOKUP(RT_gsm[[#This Row],[rxn in SC GSM]],sc_gsm[model_rxn],sc_gsm[Column12],"")</f>
        <v>1</v>
      </c>
      <c r="J2506" s="3" t="str">
        <f>IF(RT_gsm[[#This Row],[Column2]]="REV",FIND("&lt;=&gt;",RT_gsm[[#This Row],[Column8]]),"")</f>
        <v/>
      </c>
    </row>
    <row r="2507" spans="1:10" hidden="1" x14ac:dyDescent="0.2">
      <c r="A2507" t="s">
        <v>3177</v>
      </c>
      <c r="B2507" t="s">
        <v>3903</v>
      </c>
      <c r="C2507" t="str">
        <f>RT_gsm[[#This Row],[model_rxn]]&amp;"_"&amp;RT_gsm[[#This Row],[Column2]]</f>
        <v>PDAGATpe_rm_REV</v>
      </c>
      <c r="D2507" t="str">
        <f>_xlfn.XLOOKUP(RT_gsm[[#This Row],[Column3]],SC_enz[name_dir],SC_enz[name_dir],"")</f>
        <v>PDAGATpe_rm_REV</v>
      </c>
      <c r="E2507" t="str">
        <f>_xlfn.XLOOKUP(RT_gsm[[#This Row],[model_rxn]],sc_gsm[model_rxn],sc_gsm[model_rxn],"")</f>
        <v>PDAGATpe_rm</v>
      </c>
      <c r="F2507" s="3" t="str">
        <f>_xlfn.XLOOKUP(RT_gsm[[#This Row],[Column3]],sc_gsm[Column3],sc_gsm[Column3],"")</f>
        <v>PDAGATpe_rm_REV</v>
      </c>
      <c r="G2507" s="3" t="str" cm="1">
        <f t="array" ref="G2507">RT_gsm[[#This Row],[model_rxn]]&amp;",r,"&amp;_xlfn.SWITCH(RT_gsm[[#This Row],[Column2]],"REV","lower_bound:-","FWD","upper_bound:")&amp;"1000"</f>
        <v>PDAGATpe_rm,r,lower_bound:-1000</v>
      </c>
      <c r="H2507" s="3" t="str">
        <f>_xlfn.XLOOKUP(RT_gsm[[#This Row],[rxn in SC GSM]],sc_gsm[model_rxn],sc_gsm[yeast8.3.4 equation],"")</f>
        <v/>
      </c>
      <c r="I2507" s="3" t="b">
        <f>_xlfn.XLOOKUP(RT_gsm[[#This Row],[rxn in SC GSM]],sc_gsm[model_rxn],sc_gsm[Column12],"")</f>
        <v>1</v>
      </c>
      <c r="J2507" s="3" t="e">
        <f>IF(RT_gsm[[#This Row],[Column2]]="REV",FIND("&lt;=&gt;",RT_gsm[[#This Row],[Column8]]),"")</f>
        <v>#VALUE!</v>
      </c>
    </row>
    <row r="2508" spans="1:10" hidden="1" x14ac:dyDescent="0.2">
      <c r="A2508" t="s">
        <v>3177</v>
      </c>
      <c r="B2508" t="s">
        <v>3902</v>
      </c>
      <c r="C2508" t="str">
        <f>RT_gsm[[#This Row],[model_rxn]]&amp;"_"&amp;RT_gsm[[#This Row],[Column2]]</f>
        <v>PDAGATpe_rm_FWD</v>
      </c>
      <c r="D2508" t="str">
        <f>_xlfn.XLOOKUP(RT_gsm[[#This Row],[Column3]],SC_enz[name_dir],SC_enz[name_dir],"")</f>
        <v>PDAGATpe_rm_FWD</v>
      </c>
      <c r="E2508" t="str">
        <f>_xlfn.XLOOKUP(RT_gsm[[#This Row],[model_rxn]],sc_gsm[model_rxn],sc_gsm[model_rxn],"")</f>
        <v>PDAGATpe_rm</v>
      </c>
      <c r="F2508" s="3" t="str">
        <f>_xlfn.XLOOKUP(RT_gsm[[#This Row],[Column3]],sc_gsm[Column3],sc_gsm[Column3],"")</f>
        <v>PDAGATpe_rm_FWD</v>
      </c>
      <c r="G2508" s="3" t="str" cm="1">
        <f t="array" ref="G2508">RT_gsm[[#This Row],[model_rxn]]&amp;",r,"&amp;_xlfn.SWITCH(RT_gsm[[#This Row],[Column2]],"REV","lower_bound:-","FWD","upper_bound:")&amp;"1000"</f>
        <v>PDAGATpe_rm,r,upper_bound:1000</v>
      </c>
      <c r="H2508" s="3" t="str">
        <f>_xlfn.XLOOKUP(RT_gsm[[#This Row],[rxn in SC GSM]],sc_gsm[model_rxn],sc_gsm[yeast8.3.4 equation],"")</f>
        <v/>
      </c>
      <c r="I2508" s="3" t="b">
        <f>_xlfn.XLOOKUP(RT_gsm[[#This Row],[rxn in SC GSM]],sc_gsm[model_rxn],sc_gsm[Column12],"")</f>
        <v>1</v>
      </c>
      <c r="J2508" s="3" t="str">
        <f>IF(RT_gsm[[#This Row],[Column2]]="REV",FIND("&lt;=&gt;",RT_gsm[[#This Row],[Column8]]),"")</f>
        <v/>
      </c>
    </row>
    <row r="2509" spans="1:10" hidden="1" x14ac:dyDescent="0.2">
      <c r="A2509" t="s">
        <v>72</v>
      </c>
      <c r="B2509" t="s">
        <v>3902</v>
      </c>
      <c r="C2509" t="str">
        <f>RT_gsm[[#This Row],[model_rxn]]&amp;"_"&amp;RT_gsm[[#This Row],[Column2]]</f>
        <v>PDE1_c_FWD</v>
      </c>
      <c r="D2509" t="str">
        <f>_xlfn.XLOOKUP(RT_gsm[[#This Row],[Column3]],SC_enz[name_dir],SC_enz[name_dir],"")</f>
        <v>PDE1_c_FWD</v>
      </c>
      <c r="E2509" t="str">
        <f>_xlfn.XLOOKUP(RT_gsm[[#This Row],[model_rxn]],sc_gsm[model_rxn],sc_gsm[model_rxn],"")</f>
        <v>PDE1_c</v>
      </c>
      <c r="F2509" s="3" t="str">
        <f>_xlfn.XLOOKUP(RT_gsm[[#This Row],[Column3]],sc_gsm[Column3],sc_gsm[Column3],"")</f>
        <v>PDE1_c_FWD</v>
      </c>
      <c r="G2509" s="3" t="str" cm="1">
        <f t="array" ref="G2509">RT_gsm[[#This Row],[model_rxn]]&amp;",r,"&amp;_xlfn.SWITCH(RT_gsm[[#This Row],[Column2]],"REV","lower_bound:-","FWD","upper_bound:")&amp;"1000"</f>
        <v>PDE1_c,r,upper_bound:1000</v>
      </c>
      <c r="H2509" s="3" t="str">
        <f>_xlfn.XLOOKUP(RT_gsm[[#This Row],[rxn in SC GSM]],sc_gsm[model_rxn],sc_gsm[yeast8.3.4 equation],"")</f>
        <v>3',5'-cyclic AMP[c] + H2O[c] =&gt; AMP[c] + H+[c]</v>
      </c>
      <c r="I2509" s="3" t="b">
        <f>_xlfn.XLOOKUP(RT_gsm[[#This Row],[rxn in SC GSM]],sc_gsm[model_rxn],sc_gsm[Column12],"")</f>
        <v>1</v>
      </c>
      <c r="J2509" s="3" t="str">
        <f>IF(RT_gsm[[#This Row],[Column2]]="REV",FIND("&lt;=&gt;",RT_gsm[[#This Row],[Column8]]),"")</f>
        <v/>
      </c>
    </row>
    <row r="2510" spans="1:10" hidden="1" x14ac:dyDescent="0.2">
      <c r="A2510" t="s">
        <v>77</v>
      </c>
      <c r="B2510" t="s">
        <v>3902</v>
      </c>
      <c r="C2510" t="str">
        <f>RT_gsm[[#This Row],[model_rxn]]&amp;"_"&amp;RT_gsm[[#This Row],[Column2]]</f>
        <v>PDE2_c_FWD</v>
      </c>
      <c r="D2510" t="str">
        <f>_xlfn.XLOOKUP(RT_gsm[[#This Row],[Column3]],SC_enz[name_dir],SC_enz[name_dir],"")</f>
        <v>PDE2_c_FWD</v>
      </c>
      <c r="E2510" t="str">
        <f>_xlfn.XLOOKUP(RT_gsm[[#This Row],[model_rxn]],sc_gsm[model_rxn],sc_gsm[model_rxn],"")</f>
        <v>PDE2_c</v>
      </c>
      <c r="F2510" s="3" t="str">
        <f>_xlfn.XLOOKUP(RT_gsm[[#This Row],[Column3]],sc_gsm[Column3],sc_gsm[Column3],"")</f>
        <v>PDE2_c_FWD</v>
      </c>
      <c r="G2510" s="3" t="str" cm="1">
        <f t="array" ref="G2510">RT_gsm[[#This Row],[model_rxn]]&amp;",r,"&amp;_xlfn.SWITCH(RT_gsm[[#This Row],[Column2]],"REV","lower_bound:-","FWD","upper_bound:")&amp;"1000"</f>
        <v>PDE2_c,r,upper_bound:1000</v>
      </c>
      <c r="H2510" s="3" t="str">
        <f>_xlfn.XLOOKUP(RT_gsm[[#This Row],[rxn in SC GSM]],sc_gsm[model_rxn],sc_gsm[yeast8.3.4 equation],"")</f>
        <v>3',5'-cyclic AMP[c] + H2O[c] =&gt; AMP[c] + H+[c]</v>
      </c>
      <c r="I2510" s="3" t="b">
        <f>_xlfn.XLOOKUP(RT_gsm[[#This Row],[rxn in SC GSM]],sc_gsm[model_rxn],sc_gsm[Column12],"")</f>
        <v>1</v>
      </c>
      <c r="J2510" s="3" t="str">
        <f>IF(RT_gsm[[#This Row],[Column2]]="REV",FIND("&lt;=&gt;",RT_gsm[[#This Row],[Column8]]),"")</f>
        <v/>
      </c>
    </row>
    <row r="2511" spans="1:10" hidden="1" x14ac:dyDescent="0.2">
      <c r="A2511" t="s">
        <v>78</v>
      </c>
      <c r="B2511" t="s">
        <v>3902</v>
      </c>
      <c r="C2511" t="str">
        <f>RT_gsm[[#This Row],[model_rxn]]&amp;"_"&amp;RT_gsm[[#This Row],[Column2]]</f>
        <v>PDE3_c_FWD</v>
      </c>
      <c r="D2511" t="str">
        <f>_xlfn.XLOOKUP(RT_gsm[[#This Row],[Column3]],SC_enz[name_dir],SC_enz[name_dir],"")</f>
        <v>PDE3_c_FWD</v>
      </c>
      <c r="E2511" t="str">
        <f>_xlfn.XLOOKUP(RT_gsm[[#This Row],[model_rxn]],sc_gsm[model_rxn],sc_gsm[model_rxn],"")</f>
        <v>PDE3_c</v>
      </c>
      <c r="F2511" s="3" t="str">
        <f>_xlfn.XLOOKUP(RT_gsm[[#This Row],[Column3]],sc_gsm[Column3],sc_gsm[Column3],"")</f>
        <v>PDE3_c_FWD</v>
      </c>
      <c r="G2511" s="3" t="str" cm="1">
        <f t="array" ref="G2511">RT_gsm[[#This Row],[model_rxn]]&amp;",r,"&amp;_xlfn.SWITCH(RT_gsm[[#This Row],[Column2]],"REV","lower_bound:-","FWD","upper_bound:")&amp;"1000"</f>
        <v>PDE3_c,r,upper_bound:1000</v>
      </c>
      <c r="H2511" s="3" t="str">
        <f>_xlfn.XLOOKUP(RT_gsm[[#This Row],[rxn in SC GSM]],sc_gsm[model_rxn],sc_gsm[yeast8.3.4 equation],"")</f>
        <v>3',5'-cyclic AMP[c] + H2O[c] =&gt; AMP[c] + H+[c]</v>
      </c>
      <c r="I2511" s="3" t="b">
        <f>_xlfn.XLOOKUP(RT_gsm[[#This Row],[rxn in SC GSM]],sc_gsm[model_rxn],sc_gsm[Column12],"")</f>
        <v>1</v>
      </c>
      <c r="J2511" s="3" t="str">
        <f>IF(RT_gsm[[#This Row],[Column2]]="REV",FIND("&lt;=&gt;",RT_gsm[[#This Row],[Column8]]),"")</f>
        <v/>
      </c>
    </row>
    <row r="2512" spans="1:10" hidden="1" x14ac:dyDescent="0.2">
      <c r="A2512" t="s">
        <v>79</v>
      </c>
      <c r="B2512" t="s">
        <v>3902</v>
      </c>
      <c r="C2512" t="str">
        <f>RT_gsm[[#This Row],[model_rxn]]&amp;"_"&amp;RT_gsm[[#This Row],[Column2]]</f>
        <v>PDE4_c_FWD</v>
      </c>
      <c r="D2512" t="str">
        <f>_xlfn.XLOOKUP(RT_gsm[[#This Row],[Column3]],SC_enz[name_dir],SC_enz[name_dir],"")</f>
        <v>PDE4_c_FWD</v>
      </c>
      <c r="E2512" t="str">
        <f>_xlfn.XLOOKUP(RT_gsm[[#This Row],[model_rxn]],sc_gsm[model_rxn],sc_gsm[model_rxn],"")</f>
        <v>PDE4_c</v>
      </c>
      <c r="F2512" s="3" t="str">
        <f>_xlfn.XLOOKUP(RT_gsm[[#This Row],[Column3]],sc_gsm[Column3],sc_gsm[Column3],"")</f>
        <v>PDE4_c_FWD</v>
      </c>
      <c r="G2512" s="3" t="str" cm="1">
        <f t="array" ref="G2512">RT_gsm[[#This Row],[model_rxn]]&amp;",r,"&amp;_xlfn.SWITCH(RT_gsm[[#This Row],[Column2]],"REV","lower_bound:-","FWD","upper_bound:")&amp;"1000"</f>
        <v>PDE4_c,r,upper_bound:1000</v>
      </c>
      <c r="H2512" s="3" t="str">
        <f>_xlfn.XLOOKUP(RT_gsm[[#This Row],[rxn in SC GSM]],sc_gsm[model_rxn],sc_gsm[yeast8.3.4 equation],"")</f>
        <v>3',5'-cyclic AMP[c] + H2O[c] =&gt; AMP[c] + H+[c]</v>
      </c>
      <c r="I2512" s="3" t="b">
        <f>_xlfn.XLOOKUP(RT_gsm[[#This Row],[rxn in SC GSM]],sc_gsm[model_rxn],sc_gsm[Column12],"")</f>
        <v>1</v>
      </c>
      <c r="J2512" s="3" t="str">
        <f>IF(RT_gsm[[#This Row],[Column2]]="REV",FIND("&lt;=&gt;",RT_gsm[[#This Row],[Column8]]),"")</f>
        <v/>
      </c>
    </row>
    <row r="2513" spans="1:10" hidden="1" x14ac:dyDescent="0.2">
      <c r="A2513" t="s">
        <v>80</v>
      </c>
      <c r="B2513" t="s">
        <v>3902</v>
      </c>
      <c r="C2513" t="str">
        <f>RT_gsm[[#This Row],[model_rxn]]&amp;"_"&amp;RT_gsm[[#This Row],[Column2]]</f>
        <v>PDE5_c_FWD</v>
      </c>
      <c r="D2513" t="str">
        <f>_xlfn.XLOOKUP(RT_gsm[[#This Row],[Column3]],SC_enz[name_dir],SC_enz[name_dir],"")</f>
        <v>PDE5_c_FWD</v>
      </c>
      <c r="E2513" t="str">
        <f>_xlfn.XLOOKUP(RT_gsm[[#This Row],[model_rxn]],sc_gsm[model_rxn],sc_gsm[model_rxn],"")</f>
        <v>PDE5_c</v>
      </c>
      <c r="F2513" s="3" t="str">
        <f>_xlfn.XLOOKUP(RT_gsm[[#This Row],[Column3]],sc_gsm[Column3],sc_gsm[Column3],"")</f>
        <v>PDE5_c_FWD</v>
      </c>
      <c r="G2513" s="3" t="str" cm="1">
        <f t="array" ref="G2513">RT_gsm[[#This Row],[model_rxn]]&amp;",r,"&amp;_xlfn.SWITCH(RT_gsm[[#This Row],[Column2]],"REV","lower_bound:-","FWD","upper_bound:")&amp;"1000"</f>
        <v>PDE5_c,r,upper_bound:1000</v>
      </c>
      <c r="H2513" s="3" t="str">
        <f>_xlfn.XLOOKUP(RT_gsm[[#This Row],[rxn in SC GSM]],sc_gsm[model_rxn],sc_gsm[yeast8.3.4 equation],"")</f>
        <v>3',5'-cyclic AMP[c] + H2O[c] =&gt; AMP[c] + H+[c]</v>
      </c>
      <c r="I2513" s="3" t="b">
        <f>_xlfn.XLOOKUP(RT_gsm[[#This Row],[rxn in SC GSM]],sc_gsm[model_rxn],sc_gsm[Column12],"")</f>
        <v>1</v>
      </c>
      <c r="J2513" s="3" t="str">
        <f>IF(RT_gsm[[#This Row],[Column2]]="REV",FIND("&lt;=&gt;",RT_gsm[[#This Row],[Column8]]),"")</f>
        <v/>
      </c>
    </row>
    <row r="2514" spans="1:10" hidden="1" x14ac:dyDescent="0.2">
      <c r="A2514" t="s">
        <v>3668</v>
      </c>
      <c r="B2514" t="s">
        <v>3902</v>
      </c>
      <c r="C2514" t="str">
        <f>RT_gsm[[#This Row],[model_rxn]]&amp;"_"&amp;RT_gsm[[#This Row],[Column2]]</f>
        <v>PDH_m_FWD</v>
      </c>
      <c r="D2514" t="str">
        <f>_xlfn.XLOOKUP(RT_gsm[[#This Row],[Column3]],SC_enz[name_dir],SC_enz[name_dir],"")</f>
        <v>PDH_m_FWD</v>
      </c>
      <c r="E2514" t="str">
        <f>_xlfn.XLOOKUP(RT_gsm[[#This Row],[model_rxn]],sc_gsm[model_rxn],sc_gsm[model_rxn],"")</f>
        <v>PDH_m</v>
      </c>
      <c r="F2514" s="3" t="str">
        <f>_xlfn.XLOOKUP(RT_gsm[[#This Row],[Column3]],sc_gsm[Column3],sc_gsm[Column3],"")</f>
        <v>PDH_m_FWD</v>
      </c>
      <c r="G2514" s="3" t="str" cm="1">
        <f t="array" ref="G2514">RT_gsm[[#This Row],[model_rxn]]&amp;",r,"&amp;_xlfn.SWITCH(RT_gsm[[#This Row],[Column2]],"REV","lower_bound:-","FWD","upper_bound:")&amp;"1000"</f>
        <v>PDH_m,r,upper_bound:1000</v>
      </c>
      <c r="H2514" s="3" t="str">
        <f>_xlfn.XLOOKUP(RT_gsm[[#This Row],[rxn in SC GSM]],sc_gsm[model_rxn],sc_gsm[yeast8.3.4 equation],"")</f>
        <v>coenzyme A[m] + NAD[m] + pyruvate[m] =&gt; acetyl-CoA[m] + carbon dioxide[m] + NADH[m]</v>
      </c>
      <c r="I2514" s="3" t="b">
        <f>_xlfn.XLOOKUP(RT_gsm[[#This Row],[rxn in SC GSM]],sc_gsm[model_rxn],sc_gsm[Column12],"")</f>
        <v>1</v>
      </c>
      <c r="J2514" s="3" t="str">
        <f>IF(RT_gsm[[#This Row],[Column2]]="REV",FIND("&lt;=&gt;",RT_gsm[[#This Row],[Column8]]),"")</f>
        <v/>
      </c>
    </row>
    <row r="2515" spans="1:10" hidden="1" x14ac:dyDescent="0.2">
      <c r="A2515" t="s">
        <v>3196</v>
      </c>
      <c r="B2515" t="s">
        <v>3902</v>
      </c>
      <c r="C2515" t="str">
        <f>RT_gsm[[#This Row],[model_rxn]]&amp;"_"&amp;RT_gsm[[#This Row],[Column2]]</f>
        <v>PDMEMT_rm_FWD</v>
      </c>
      <c r="D2515" t="str">
        <f>_xlfn.XLOOKUP(RT_gsm[[#This Row],[Column3]],SC_enz[name_dir],SC_enz[name_dir],"")</f>
        <v>PDMEMT_rm_FWD</v>
      </c>
      <c r="E2515" t="str">
        <f>_xlfn.XLOOKUP(RT_gsm[[#This Row],[model_rxn]],sc_gsm[model_rxn],sc_gsm[model_rxn],"")</f>
        <v>PDMEMT_rm</v>
      </c>
      <c r="F2515" s="3" t="str">
        <f>_xlfn.XLOOKUP(RT_gsm[[#This Row],[Column3]],sc_gsm[Column3],sc_gsm[Column3],"")</f>
        <v>PDMEMT_rm_FWD</v>
      </c>
      <c r="G2515" s="3" t="str" cm="1">
        <f t="array" ref="G2515">RT_gsm[[#This Row],[model_rxn]]&amp;",r,"&amp;_xlfn.SWITCH(RT_gsm[[#This Row],[Column2]],"REV","lower_bound:-","FWD","upper_bound:")&amp;"1000"</f>
        <v>PDMEMT_rm,r,upper_bound:1000</v>
      </c>
      <c r="H2515" s="3" t="str">
        <f>_xlfn.XLOOKUP(RT_gsm[[#This Row],[rxn in SC GSM]],sc_gsm[model_rxn],sc_gsm[yeast8.3.4 equation],"")</f>
        <v/>
      </c>
      <c r="I2515" s="3" t="b">
        <f>_xlfn.XLOOKUP(RT_gsm[[#This Row],[rxn in SC GSM]],sc_gsm[model_rxn],sc_gsm[Column12],"")</f>
        <v>1</v>
      </c>
      <c r="J2515" s="3" t="str">
        <f>IF(RT_gsm[[#This Row],[Column2]]="REV",FIND("&lt;=&gt;",RT_gsm[[#This Row],[Column8]]),"")</f>
        <v/>
      </c>
    </row>
    <row r="2516" spans="1:10" hidden="1" x14ac:dyDescent="0.2">
      <c r="A2516" t="s">
        <v>1554</v>
      </c>
      <c r="B2516" t="s">
        <v>3902</v>
      </c>
      <c r="C2516" t="str">
        <f>RT_gsm[[#This Row],[model_rxn]]&amp;"_"&amp;RT_gsm[[#This Row],[Column2]]</f>
        <v>PDX5POi_c_FWD</v>
      </c>
      <c r="D2516" t="str">
        <f>_xlfn.XLOOKUP(RT_gsm[[#This Row],[Column3]],SC_enz[name_dir],SC_enz[name_dir],"")</f>
        <v>PDX5POi_c_FWD</v>
      </c>
      <c r="E2516" t="str">
        <f>_xlfn.XLOOKUP(RT_gsm[[#This Row],[model_rxn]],sc_gsm[model_rxn],sc_gsm[model_rxn],"")</f>
        <v>PDX5POi_c</v>
      </c>
      <c r="F2516" s="3" t="str">
        <f>_xlfn.XLOOKUP(RT_gsm[[#This Row],[Column3]],sc_gsm[Column3],sc_gsm[Column3],"")</f>
        <v>PDX5POi_c_FWD</v>
      </c>
      <c r="G2516" s="3" t="str" cm="1">
        <f t="array" ref="G2516">RT_gsm[[#This Row],[model_rxn]]&amp;",r,"&amp;_xlfn.SWITCH(RT_gsm[[#This Row],[Column2]],"REV","lower_bound:-","FWD","upper_bound:")&amp;"1000"</f>
        <v>PDX5POi_c,r,upper_bound:1000</v>
      </c>
      <c r="H2516" s="3" t="str">
        <f>_xlfn.XLOOKUP(RT_gsm[[#This Row],[rxn in SC GSM]],sc_gsm[model_rxn],sc_gsm[yeast8.3.4 equation],"")</f>
        <v>oxygen[c] + pyridoxine 5'-phosphate[c] &lt;=&gt; hydrogen peroxide[c] + pyridoxal 5'-phosphate[c]</v>
      </c>
      <c r="I2516" s="3" t="b">
        <f>_xlfn.XLOOKUP(RT_gsm[[#This Row],[rxn in SC GSM]],sc_gsm[model_rxn],sc_gsm[Column12],"")</f>
        <v>0</v>
      </c>
      <c r="J2516" s="3" t="str">
        <f>IF(RT_gsm[[#This Row],[Column2]]="REV",FIND("&lt;=&gt;",RT_gsm[[#This Row],[Column8]]),"")</f>
        <v/>
      </c>
    </row>
    <row r="2517" spans="1:10" hidden="1" x14ac:dyDescent="0.2">
      <c r="A2517" t="s">
        <v>3190</v>
      </c>
      <c r="B2517" t="s">
        <v>3902</v>
      </c>
      <c r="C2517" t="str">
        <f>RT_gsm[[#This Row],[model_rxn]]&amp;"_"&amp;RT_gsm[[#This Row],[Column2]]</f>
        <v>PEMT_rm_FWD</v>
      </c>
      <c r="D2517" t="str">
        <f>_xlfn.XLOOKUP(RT_gsm[[#This Row],[Column3]],SC_enz[name_dir],SC_enz[name_dir],"")</f>
        <v>PEMT_rm_FWD</v>
      </c>
      <c r="E2517" t="str">
        <f>_xlfn.XLOOKUP(RT_gsm[[#This Row],[model_rxn]],sc_gsm[model_rxn],sc_gsm[model_rxn],"")</f>
        <v>PEMT_rm</v>
      </c>
      <c r="F2517" s="3" t="str">
        <f>_xlfn.XLOOKUP(RT_gsm[[#This Row],[Column3]],sc_gsm[Column3],sc_gsm[Column3],"")</f>
        <v>PEMT_rm_FWD</v>
      </c>
      <c r="G2517" s="3" t="str" cm="1">
        <f t="array" ref="G2517">RT_gsm[[#This Row],[model_rxn]]&amp;",r,"&amp;_xlfn.SWITCH(RT_gsm[[#This Row],[Column2]],"REV","lower_bound:-","FWD","upper_bound:")&amp;"1000"</f>
        <v>PEMT_rm,r,upper_bound:1000</v>
      </c>
      <c r="H2517" s="3" t="str">
        <f>_xlfn.XLOOKUP(RT_gsm[[#This Row],[rxn in SC GSM]],sc_gsm[model_rxn],sc_gsm[yeast8.3.4 equation],"")</f>
        <v/>
      </c>
      <c r="I2517" s="3" t="b">
        <f>_xlfn.XLOOKUP(RT_gsm[[#This Row],[rxn in SC GSM]],sc_gsm[model_rxn],sc_gsm[Column12],"")</f>
        <v>1</v>
      </c>
      <c r="J2517" s="3" t="str">
        <f>IF(RT_gsm[[#This Row],[Column2]]="REV",FIND("&lt;=&gt;",RT_gsm[[#This Row],[Column8]]),"")</f>
        <v/>
      </c>
    </row>
    <row r="2518" spans="1:10" hidden="1" x14ac:dyDescent="0.2">
      <c r="A2518" t="s">
        <v>2321</v>
      </c>
      <c r="B2518" t="s">
        <v>3903</v>
      </c>
      <c r="C2518" t="str">
        <f>RT_gsm[[#This Row],[model_rxn]]&amp;"_"&amp;RT_gsm[[#This Row],[Column2]]</f>
        <v>PENDPt_c_m_REV</v>
      </c>
      <c r="D2518" t="str">
        <f>_xlfn.XLOOKUP(RT_gsm[[#This Row],[Column3]],SC_enz[name_dir],SC_enz[name_dir],"")</f>
        <v>PENDPt_c_m_REV</v>
      </c>
      <c r="E2518" t="str">
        <f>_xlfn.XLOOKUP(RT_gsm[[#This Row],[model_rxn]],sc_gsm[model_rxn],sc_gsm[model_rxn],"")</f>
        <v>PENDPt_c_m</v>
      </c>
      <c r="F2518" s="3" t="str">
        <f>_xlfn.XLOOKUP(RT_gsm[[#This Row],[Column3]],sc_gsm[Column3],sc_gsm[Column3],"")</f>
        <v>PENDPt_c_m_REV</v>
      </c>
      <c r="G2518" s="3" t="str" cm="1">
        <f t="array" ref="G2518">RT_gsm[[#This Row],[model_rxn]]&amp;",r,"&amp;_xlfn.SWITCH(RT_gsm[[#This Row],[Column2]],"REV","lower_bound:-","FWD","upper_bound:")&amp;"1000"</f>
        <v>PENDPt_c_m,r,lower_bound:-1000</v>
      </c>
      <c r="H2518" s="3" t="str">
        <f>_xlfn.XLOOKUP(RT_gsm[[#This Row],[rxn in SC GSM]],sc_gsm[model_rxn],sc_gsm[yeast8.3.4 equation],"")</f>
        <v>pentaprenyl diphosphate[c] &lt;=&gt; pentaprenyl diphosphate[m]</v>
      </c>
      <c r="I2518" s="3" t="b">
        <f>_xlfn.XLOOKUP(RT_gsm[[#This Row],[rxn in SC GSM]],sc_gsm[model_rxn],sc_gsm[Column12],"")</f>
        <v>1</v>
      </c>
      <c r="J2518" s="3">
        <f>IF(RT_gsm[[#This Row],[Column2]]="REV",FIND("&lt;=&gt;",RT_gsm[[#This Row],[Column8]]),"")</f>
        <v>28</v>
      </c>
    </row>
    <row r="2519" spans="1:10" hidden="1" x14ac:dyDescent="0.2">
      <c r="A2519" t="s">
        <v>2321</v>
      </c>
      <c r="B2519" t="s">
        <v>3902</v>
      </c>
      <c r="C2519" t="str">
        <f>RT_gsm[[#This Row],[model_rxn]]&amp;"_"&amp;RT_gsm[[#This Row],[Column2]]</f>
        <v>PENDPt_c_m_FWD</v>
      </c>
      <c r="D2519" t="str">
        <f>_xlfn.XLOOKUP(RT_gsm[[#This Row],[Column3]],SC_enz[name_dir],SC_enz[name_dir],"")</f>
        <v>PENDPt_c_m_FWD</v>
      </c>
      <c r="E2519" t="str">
        <f>_xlfn.XLOOKUP(RT_gsm[[#This Row],[model_rxn]],sc_gsm[model_rxn],sc_gsm[model_rxn],"")</f>
        <v>PENDPt_c_m</v>
      </c>
      <c r="F2519" s="3" t="str">
        <f>_xlfn.XLOOKUP(RT_gsm[[#This Row],[Column3]],sc_gsm[Column3],sc_gsm[Column3],"")</f>
        <v>PENDPt_c_m_FWD</v>
      </c>
      <c r="G2519" s="3" t="str" cm="1">
        <f t="array" ref="G2519">RT_gsm[[#This Row],[model_rxn]]&amp;",r,"&amp;_xlfn.SWITCH(RT_gsm[[#This Row],[Column2]],"REV","lower_bound:-","FWD","upper_bound:")&amp;"1000"</f>
        <v>PENDPt_c_m,r,upper_bound:1000</v>
      </c>
      <c r="H2519" s="3" t="str">
        <f>_xlfn.XLOOKUP(RT_gsm[[#This Row],[rxn in SC GSM]],sc_gsm[model_rxn],sc_gsm[yeast8.3.4 equation],"")</f>
        <v>pentaprenyl diphosphate[c] &lt;=&gt; pentaprenyl diphosphate[m]</v>
      </c>
      <c r="I2519" s="3" t="b">
        <f>_xlfn.XLOOKUP(RT_gsm[[#This Row],[rxn in SC GSM]],sc_gsm[model_rxn],sc_gsm[Column12],"")</f>
        <v>1</v>
      </c>
      <c r="J2519" s="3" t="str">
        <f>IF(RT_gsm[[#This Row],[Column2]]="REV",FIND("&lt;=&gt;",RT_gsm[[#This Row],[Column8]]),"")</f>
        <v/>
      </c>
    </row>
    <row r="2520" spans="1:10" hidden="1" x14ac:dyDescent="0.2">
      <c r="A2520" t="s">
        <v>6204</v>
      </c>
      <c r="B2520" t="s">
        <v>3903</v>
      </c>
      <c r="C2520" t="str">
        <f>RT_gsm[[#This Row],[model_rxn]]&amp;"_"&amp;RT_gsm[[#This Row],[Column2]]</f>
        <v>PEt_c_r_REV</v>
      </c>
      <c r="D2520" t="str">
        <f>_xlfn.XLOOKUP(RT_gsm[[#This Row],[Column3]],SC_enz[name_dir],SC_enz[name_dir],"")</f>
        <v/>
      </c>
      <c r="E2520" t="str">
        <f>_xlfn.XLOOKUP(RT_gsm[[#This Row],[model_rxn]],sc_gsm[model_rxn],sc_gsm[model_rxn],"")</f>
        <v/>
      </c>
      <c r="F2520" s="3" t="str">
        <f>_xlfn.XLOOKUP(RT_gsm[[#This Row],[Column3]],sc_gsm[Column3],sc_gsm[Column3],"")</f>
        <v/>
      </c>
      <c r="G2520" s="3" t="str" cm="1">
        <f t="array" ref="G2520">RT_gsm[[#This Row],[model_rxn]]&amp;",r,"&amp;_xlfn.SWITCH(RT_gsm[[#This Row],[Column2]],"REV","lower_bound:-","FWD","upper_bound:")&amp;"1000"</f>
        <v>PEt_c_r,r,lower_bound:-1000</v>
      </c>
      <c r="H2520" s="3" t="str">
        <f>_xlfn.XLOOKUP(RT_gsm[[#This Row],[rxn in SC GSM]],sc_gsm[model_rxn],sc_gsm[yeast8.3.4 equation],"")</f>
        <v/>
      </c>
      <c r="I2520" s="3" t="str">
        <f>_xlfn.XLOOKUP(RT_gsm[[#This Row],[rxn in SC GSM]],sc_gsm[model_rxn],sc_gsm[Column12],"")</f>
        <v/>
      </c>
      <c r="J2520" s="3" t="e">
        <f>IF(RT_gsm[[#This Row],[Column2]]="REV",FIND("&lt;=&gt;",RT_gsm[[#This Row],[Column8]]),"")</f>
        <v>#VALUE!</v>
      </c>
    </row>
    <row r="2521" spans="1:10" hidden="1" x14ac:dyDescent="0.2">
      <c r="A2521" t="s">
        <v>6204</v>
      </c>
      <c r="B2521" t="s">
        <v>3902</v>
      </c>
      <c r="C2521" t="str">
        <f>RT_gsm[[#This Row],[model_rxn]]&amp;"_"&amp;RT_gsm[[#This Row],[Column2]]</f>
        <v>PEt_c_r_FWD</v>
      </c>
      <c r="D2521" t="str">
        <f>_xlfn.XLOOKUP(RT_gsm[[#This Row],[Column3]],SC_enz[name_dir],SC_enz[name_dir],"")</f>
        <v/>
      </c>
      <c r="E2521" t="str">
        <f>_xlfn.XLOOKUP(RT_gsm[[#This Row],[model_rxn]],sc_gsm[model_rxn],sc_gsm[model_rxn],"")</f>
        <v/>
      </c>
      <c r="F2521" s="3" t="str">
        <f>_xlfn.XLOOKUP(RT_gsm[[#This Row],[Column3]],sc_gsm[Column3],sc_gsm[Column3],"")</f>
        <v/>
      </c>
      <c r="G2521" s="3" t="str" cm="1">
        <f t="array" ref="G2521">RT_gsm[[#This Row],[model_rxn]]&amp;",r,"&amp;_xlfn.SWITCH(RT_gsm[[#This Row],[Column2]],"REV","lower_bound:-","FWD","upper_bound:")&amp;"1000"</f>
        <v>PEt_c_r,r,upper_bound:1000</v>
      </c>
      <c r="H2521" s="3" t="str">
        <f>_xlfn.XLOOKUP(RT_gsm[[#This Row],[rxn in SC GSM]],sc_gsm[model_rxn],sc_gsm[yeast8.3.4 equation],"")</f>
        <v/>
      </c>
      <c r="I2521" s="3" t="str">
        <f>_xlfn.XLOOKUP(RT_gsm[[#This Row],[rxn in SC GSM]],sc_gsm[model_rxn],sc_gsm[Column12],"")</f>
        <v/>
      </c>
      <c r="J2521" s="3" t="str">
        <f>IF(RT_gsm[[#This Row],[Column2]]="REV",FIND("&lt;=&gt;",RT_gsm[[#This Row],[Column8]]),"")</f>
        <v/>
      </c>
    </row>
    <row r="2522" spans="1:10" hidden="1" x14ac:dyDescent="0.2">
      <c r="A2522" t="s">
        <v>3329</v>
      </c>
      <c r="B2522" t="s">
        <v>3903</v>
      </c>
      <c r="C2522" t="str">
        <f>RT_gsm[[#This Row],[model_rxn]]&amp;"_"&amp;RT_gsm[[#This Row],[Column2]]</f>
        <v>PEt_c_rm_REV</v>
      </c>
      <c r="D2522" t="str">
        <f>_xlfn.XLOOKUP(RT_gsm[[#This Row],[Column3]],SC_enz[name_dir],SC_enz[name_dir],"")</f>
        <v>PEt_c_rm_REV</v>
      </c>
      <c r="E2522" t="str">
        <f>_xlfn.XLOOKUP(RT_gsm[[#This Row],[model_rxn]],sc_gsm[model_rxn],sc_gsm[model_rxn],"")</f>
        <v>PEt_c_rm</v>
      </c>
      <c r="F2522" s="3" t="str">
        <f>_xlfn.XLOOKUP(RT_gsm[[#This Row],[Column3]],sc_gsm[Column3],sc_gsm[Column3],"")</f>
        <v>PEt_c_rm_REV</v>
      </c>
      <c r="G2522" s="3" t="str" cm="1">
        <f t="array" ref="G2522">RT_gsm[[#This Row],[model_rxn]]&amp;",r,"&amp;_xlfn.SWITCH(RT_gsm[[#This Row],[Column2]],"REV","lower_bound:-","FWD","upper_bound:")&amp;"1000"</f>
        <v>PEt_c_rm,r,lower_bound:-1000</v>
      </c>
      <c r="H2522" s="3" t="str">
        <f>_xlfn.XLOOKUP(RT_gsm[[#This Row],[rxn in SC GSM]],sc_gsm[model_rxn],sc_gsm[yeast8.3.4 equation],"")</f>
        <v/>
      </c>
      <c r="I2522" s="3" t="b">
        <f>_xlfn.XLOOKUP(RT_gsm[[#This Row],[rxn in SC GSM]],sc_gsm[model_rxn],sc_gsm[Column12],"")</f>
        <v>1</v>
      </c>
      <c r="J2522" s="3" t="e">
        <f>IF(RT_gsm[[#This Row],[Column2]]="REV",FIND("&lt;=&gt;",RT_gsm[[#This Row],[Column8]]),"")</f>
        <v>#VALUE!</v>
      </c>
    </row>
    <row r="2523" spans="1:10" hidden="1" x14ac:dyDescent="0.2">
      <c r="A2523" t="s">
        <v>3329</v>
      </c>
      <c r="B2523" t="s">
        <v>3902</v>
      </c>
      <c r="C2523" t="str">
        <f>RT_gsm[[#This Row],[model_rxn]]&amp;"_"&amp;RT_gsm[[#This Row],[Column2]]</f>
        <v>PEt_c_rm_FWD</v>
      </c>
      <c r="D2523" t="str">
        <f>_xlfn.XLOOKUP(RT_gsm[[#This Row],[Column3]],SC_enz[name_dir],SC_enz[name_dir],"")</f>
        <v>PEt_c_rm_FWD</v>
      </c>
      <c r="E2523" t="str">
        <f>_xlfn.XLOOKUP(RT_gsm[[#This Row],[model_rxn]],sc_gsm[model_rxn],sc_gsm[model_rxn],"")</f>
        <v>PEt_c_rm</v>
      </c>
      <c r="F2523" s="3" t="str">
        <f>_xlfn.XLOOKUP(RT_gsm[[#This Row],[Column3]],sc_gsm[Column3],sc_gsm[Column3],"")</f>
        <v>PEt_c_rm_FWD</v>
      </c>
      <c r="G2523" s="3" t="str" cm="1">
        <f t="array" ref="G2523">RT_gsm[[#This Row],[model_rxn]]&amp;",r,"&amp;_xlfn.SWITCH(RT_gsm[[#This Row],[Column2]],"REV","lower_bound:-","FWD","upper_bound:")&amp;"1000"</f>
        <v>PEt_c_rm,r,upper_bound:1000</v>
      </c>
      <c r="H2523" s="3" t="str">
        <f>_xlfn.XLOOKUP(RT_gsm[[#This Row],[rxn in SC GSM]],sc_gsm[model_rxn],sc_gsm[yeast8.3.4 equation],"")</f>
        <v/>
      </c>
      <c r="I2523" s="3" t="b">
        <f>_xlfn.XLOOKUP(RT_gsm[[#This Row],[rxn in SC GSM]],sc_gsm[model_rxn],sc_gsm[Column12],"")</f>
        <v>1</v>
      </c>
      <c r="J2523" s="3" t="str">
        <f>IF(RT_gsm[[#This Row],[Column2]]="REV",FIND("&lt;=&gt;",RT_gsm[[#This Row],[Column8]]),"")</f>
        <v/>
      </c>
    </row>
    <row r="2524" spans="1:10" hidden="1" x14ac:dyDescent="0.2">
      <c r="A2524" t="s">
        <v>3330</v>
      </c>
      <c r="B2524" t="s">
        <v>3903</v>
      </c>
      <c r="C2524" t="str">
        <f>RT_gsm[[#This Row],[model_rxn]]&amp;"_"&amp;RT_gsm[[#This Row],[Column2]]</f>
        <v>PEt_en_rm_REV</v>
      </c>
      <c r="D2524" t="str">
        <f>_xlfn.XLOOKUP(RT_gsm[[#This Row],[Column3]],SC_enz[name_dir],SC_enz[name_dir],"")</f>
        <v>PEt_en_rm_REV</v>
      </c>
      <c r="E2524" t="str">
        <f>_xlfn.XLOOKUP(RT_gsm[[#This Row],[model_rxn]],sc_gsm[model_rxn],sc_gsm[model_rxn],"")</f>
        <v>PEt_en_rm</v>
      </c>
      <c r="F2524" s="3" t="str">
        <f>_xlfn.XLOOKUP(RT_gsm[[#This Row],[Column3]],sc_gsm[Column3],sc_gsm[Column3],"")</f>
        <v>PEt_en_rm_REV</v>
      </c>
      <c r="G2524" s="3" t="str" cm="1">
        <f t="array" ref="G2524">RT_gsm[[#This Row],[model_rxn]]&amp;",r,"&amp;_xlfn.SWITCH(RT_gsm[[#This Row],[Column2]],"REV","lower_bound:-","FWD","upper_bound:")&amp;"1000"</f>
        <v>PEt_en_rm,r,lower_bound:-1000</v>
      </c>
      <c r="H2524" s="3" t="str">
        <f>_xlfn.XLOOKUP(RT_gsm[[#This Row],[rxn in SC GSM]],sc_gsm[model_rxn],sc_gsm[yeast8.3.4 equation],"")</f>
        <v/>
      </c>
      <c r="I2524" s="3" t="b">
        <f>_xlfn.XLOOKUP(RT_gsm[[#This Row],[rxn in SC GSM]],sc_gsm[model_rxn],sc_gsm[Column12],"")</f>
        <v>1</v>
      </c>
      <c r="J2524" s="3" t="e">
        <f>IF(RT_gsm[[#This Row],[Column2]]="REV",FIND("&lt;=&gt;",RT_gsm[[#This Row],[Column8]]),"")</f>
        <v>#VALUE!</v>
      </c>
    </row>
    <row r="2525" spans="1:10" hidden="1" x14ac:dyDescent="0.2">
      <c r="A2525" t="s">
        <v>3330</v>
      </c>
      <c r="B2525" t="s">
        <v>3902</v>
      </c>
      <c r="C2525" t="str">
        <f>RT_gsm[[#This Row],[model_rxn]]&amp;"_"&amp;RT_gsm[[#This Row],[Column2]]</f>
        <v>PEt_en_rm_FWD</v>
      </c>
      <c r="D2525" t="str">
        <f>_xlfn.XLOOKUP(RT_gsm[[#This Row],[Column3]],SC_enz[name_dir],SC_enz[name_dir],"")</f>
        <v>PEt_en_rm_FWD</v>
      </c>
      <c r="E2525" t="str">
        <f>_xlfn.XLOOKUP(RT_gsm[[#This Row],[model_rxn]],sc_gsm[model_rxn],sc_gsm[model_rxn],"")</f>
        <v>PEt_en_rm</v>
      </c>
      <c r="F2525" s="3" t="str">
        <f>_xlfn.XLOOKUP(RT_gsm[[#This Row],[Column3]],sc_gsm[Column3],sc_gsm[Column3],"")</f>
        <v>PEt_en_rm_FWD</v>
      </c>
      <c r="G2525" s="3" t="str" cm="1">
        <f t="array" ref="G2525">RT_gsm[[#This Row],[model_rxn]]&amp;",r,"&amp;_xlfn.SWITCH(RT_gsm[[#This Row],[Column2]],"REV","lower_bound:-","FWD","upper_bound:")&amp;"1000"</f>
        <v>PEt_en_rm,r,upper_bound:1000</v>
      </c>
      <c r="H2525" s="3" t="str">
        <f>_xlfn.XLOOKUP(RT_gsm[[#This Row],[rxn in SC GSM]],sc_gsm[model_rxn],sc_gsm[yeast8.3.4 equation],"")</f>
        <v/>
      </c>
      <c r="I2525" s="3" t="b">
        <f>_xlfn.XLOOKUP(RT_gsm[[#This Row],[rxn in SC GSM]],sc_gsm[model_rxn],sc_gsm[Column12],"")</f>
        <v>1</v>
      </c>
      <c r="J2525" s="3" t="str">
        <f>IF(RT_gsm[[#This Row],[Column2]]="REV",FIND("&lt;=&gt;",RT_gsm[[#This Row],[Column8]]),"")</f>
        <v/>
      </c>
    </row>
    <row r="2526" spans="1:10" hidden="1" x14ac:dyDescent="0.2">
      <c r="A2526" t="s">
        <v>3325</v>
      </c>
      <c r="B2526" t="s">
        <v>3903</v>
      </c>
      <c r="C2526" t="str">
        <f>RT_gsm[[#This Row],[model_rxn]]&amp;"_"&amp;RT_gsm[[#This Row],[Column2]]</f>
        <v>PEt_gm_rm_REV</v>
      </c>
      <c r="D2526" t="str">
        <f>_xlfn.XLOOKUP(RT_gsm[[#This Row],[Column3]],SC_enz[name_dir],SC_enz[name_dir],"")</f>
        <v>PEt_gm_rm_REV</v>
      </c>
      <c r="E2526" t="str">
        <f>_xlfn.XLOOKUP(RT_gsm[[#This Row],[model_rxn]],sc_gsm[model_rxn],sc_gsm[model_rxn],"")</f>
        <v>PEt_gm_rm</v>
      </c>
      <c r="F2526" s="3" t="str">
        <f>_xlfn.XLOOKUP(RT_gsm[[#This Row],[Column3]],sc_gsm[Column3],sc_gsm[Column3],"")</f>
        <v>PEt_gm_rm_REV</v>
      </c>
      <c r="G2526" s="3" t="str" cm="1">
        <f t="array" ref="G2526">RT_gsm[[#This Row],[model_rxn]]&amp;",r,"&amp;_xlfn.SWITCH(RT_gsm[[#This Row],[Column2]],"REV","lower_bound:-","FWD","upper_bound:")&amp;"1000"</f>
        <v>PEt_gm_rm,r,lower_bound:-1000</v>
      </c>
      <c r="H2526" s="3" t="str">
        <f>_xlfn.XLOOKUP(RT_gsm[[#This Row],[rxn in SC GSM]],sc_gsm[model_rxn],sc_gsm[yeast8.3.4 equation],"")</f>
        <v/>
      </c>
      <c r="I2526" s="3" t="b">
        <f>_xlfn.XLOOKUP(RT_gsm[[#This Row],[rxn in SC GSM]],sc_gsm[model_rxn],sc_gsm[Column12],"")</f>
        <v>1</v>
      </c>
      <c r="J2526" s="3" t="e">
        <f>IF(RT_gsm[[#This Row],[Column2]]="REV",FIND("&lt;=&gt;",RT_gsm[[#This Row],[Column8]]),"")</f>
        <v>#VALUE!</v>
      </c>
    </row>
    <row r="2527" spans="1:10" hidden="1" x14ac:dyDescent="0.2">
      <c r="A2527" t="s">
        <v>3325</v>
      </c>
      <c r="B2527" t="s">
        <v>3902</v>
      </c>
      <c r="C2527" t="str">
        <f>RT_gsm[[#This Row],[model_rxn]]&amp;"_"&amp;RT_gsm[[#This Row],[Column2]]</f>
        <v>PEt_gm_rm_FWD</v>
      </c>
      <c r="D2527" t="str">
        <f>_xlfn.XLOOKUP(RT_gsm[[#This Row],[Column3]],SC_enz[name_dir],SC_enz[name_dir],"")</f>
        <v>PEt_gm_rm_FWD</v>
      </c>
      <c r="E2527" t="str">
        <f>_xlfn.XLOOKUP(RT_gsm[[#This Row],[model_rxn]],sc_gsm[model_rxn],sc_gsm[model_rxn],"")</f>
        <v>PEt_gm_rm</v>
      </c>
      <c r="F2527" s="3" t="str">
        <f>_xlfn.XLOOKUP(RT_gsm[[#This Row],[Column3]],sc_gsm[Column3],sc_gsm[Column3],"")</f>
        <v>PEt_gm_rm_FWD</v>
      </c>
      <c r="G2527" s="3" t="str" cm="1">
        <f t="array" ref="G2527">RT_gsm[[#This Row],[model_rxn]]&amp;",r,"&amp;_xlfn.SWITCH(RT_gsm[[#This Row],[Column2]],"REV","lower_bound:-","FWD","upper_bound:")&amp;"1000"</f>
        <v>PEt_gm_rm,r,upper_bound:1000</v>
      </c>
      <c r="H2527" s="3" t="str">
        <f>_xlfn.XLOOKUP(RT_gsm[[#This Row],[rxn in SC GSM]],sc_gsm[model_rxn],sc_gsm[yeast8.3.4 equation],"")</f>
        <v/>
      </c>
      <c r="I2527" s="3" t="b">
        <f>_xlfn.XLOOKUP(RT_gsm[[#This Row],[rxn in SC GSM]],sc_gsm[model_rxn],sc_gsm[Column12],"")</f>
        <v>1</v>
      </c>
      <c r="J2527" s="3" t="str">
        <f>IF(RT_gsm[[#This Row],[Column2]]="REV",FIND("&lt;=&gt;",RT_gsm[[#This Row],[Column8]]),"")</f>
        <v/>
      </c>
    </row>
    <row r="2528" spans="1:10" hidden="1" x14ac:dyDescent="0.2">
      <c r="A2528" t="s">
        <v>3324</v>
      </c>
      <c r="B2528" t="s">
        <v>3903</v>
      </c>
      <c r="C2528" t="str">
        <f>RT_gsm[[#This Row],[model_rxn]]&amp;"_"&amp;RT_gsm[[#This Row],[Column2]]</f>
        <v>PEt_l_rm_REV</v>
      </c>
      <c r="D2528" t="str">
        <f>_xlfn.XLOOKUP(RT_gsm[[#This Row],[Column3]],SC_enz[name_dir],SC_enz[name_dir],"")</f>
        <v>PEt_l_rm_REV</v>
      </c>
      <c r="E2528" t="str">
        <f>_xlfn.XLOOKUP(RT_gsm[[#This Row],[model_rxn]],sc_gsm[model_rxn],sc_gsm[model_rxn],"")</f>
        <v>PEt_l_rm</v>
      </c>
      <c r="F2528" s="3" t="str">
        <f>_xlfn.XLOOKUP(RT_gsm[[#This Row],[Column3]],sc_gsm[Column3],sc_gsm[Column3],"")</f>
        <v>PEt_l_rm_REV</v>
      </c>
      <c r="G2528" s="3" t="str" cm="1">
        <f t="array" ref="G2528">RT_gsm[[#This Row],[model_rxn]]&amp;",r,"&amp;_xlfn.SWITCH(RT_gsm[[#This Row],[Column2]],"REV","lower_bound:-","FWD","upper_bound:")&amp;"1000"</f>
        <v>PEt_l_rm,r,lower_bound:-1000</v>
      </c>
      <c r="H2528" s="3" t="str">
        <f>_xlfn.XLOOKUP(RT_gsm[[#This Row],[rxn in SC GSM]],sc_gsm[model_rxn],sc_gsm[yeast8.3.4 equation],"")</f>
        <v/>
      </c>
      <c r="I2528" s="3" t="b">
        <f>_xlfn.XLOOKUP(RT_gsm[[#This Row],[rxn in SC GSM]],sc_gsm[model_rxn],sc_gsm[Column12],"")</f>
        <v>1</v>
      </c>
      <c r="J2528" s="3" t="e">
        <f>IF(RT_gsm[[#This Row],[Column2]]="REV",FIND("&lt;=&gt;",RT_gsm[[#This Row],[Column8]]),"")</f>
        <v>#VALUE!</v>
      </c>
    </row>
    <row r="2529" spans="1:10" hidden="1" x14ac:dyDescent="0.2">
      <c r="A2529" t="s">
        <v>3324</v>
      </c>
      <c r="B2529" t="s">
        <v>3902</v>
      </c>
      <c r="C2529" t="str">
        <f>RT_gsm[[#This Row],[model_rxn]]&amp;"_"&amp;RT_gsm[[#This Row],[Column2]]</f>
        <v>PEt_l_rm_FWD</v>
      </c>
      <c r="D2529" t="str">
        <f>_xlfn.XLOOKUP(RT_gsm[[#This Row],[Column3]],SC_enz[name_dir],SC_enz[name_dir],"")</f>
        <v>PEt_l_rm_FWD</v>
      </c>
      <c r="E2529" t="str">
        <f>_xlfn.XLOOKUP(RT_gsm[[#This Row],[model_rxn]],sc_gsm[model_rxn],sc_gsm[model_rxn],"")</f>
        <v>PEt_l_rm</v>
      </c>
      <c r="F2529" s="3" t="str">
        <f>_xlfn.XLOOKUP(RT_gsm[[#This Row],[Column3]],sc_gsm[Column3],sc_gsm[Column3],"")</f>
        <v>PEt_l_rm_FWD</v>
      </c>
      <c r="G2529" s="3" t="str" cm="1">
        <f t="array" ref="G2529">RT_gsm[[#This Row],[model_rxn]]&amp;",r,"&amp;_xlfn.SWITCH(RT_gsm[[#This Row],[Column2]],"REV","lower_bound:-","FWD","upper_bound:")&amp;"1000"</f>
        <v>PEt_l_rm,r,upper_bound:1000</v>
      </c>
      <c r="H2529" s="3" t="str">
        <f>_xlfn.XLOOKUP(RT_gsm[[#This Row],[rxn in SC GSM]],sc_gsm[model_rxn],sc_gsm[yeast8.3.4 equation],"")</f>
        <v/>
      </c>
      <c r="I2529" s="3" t="b">
        <f>_xlfn.XLOOKUP(RT_gsm[[#This Row],[rxn in SC GSM]],sc_gsm[model_rxn],sc_gsm[Column12],"")</f>
        <v>1</v>
      </c>
      <c r="J2529" s="3" t="str">
        <f>IF(RT_gsm[[#This Row],[Column2]]="REV",FIND("&lt;=&gt;",RT_gsm[[#This Row],[Column8]]),"")</f>
        <v/>
      </c>
    </row>
    <row r="2530" spans="1:10" hidden="1" x14ac:dyDescent="0.2">
      <c r="A2530" t="s">
        <v>3331</v>
      </c>
      <c r="B2530" t="s">
        <v>3903</v>
      </c>
      <c r="C2530" t="str">
        <f>RT_gsm[[#This Row],[model_rxn]]&amp;"_"&amp;RT_gsm[[#This Row],[Column2]]</f>
        <v>PEt_mm_rm_REV</v>
      </c>
      <c r="D2530" t="str">
        <f>_xlfn.XLOOKUP(RT_gsm[[#This Row],[Column3]],SC_enz[name_dir],SC_enz[name_dir],"")</f>
        <v>PEt_mm_rm_REV</v>
      </c>
      <c r="E2530" t="str">
        <f>_xlfn.XLOOKUP(RT_gsm[[#This Row],[model_rxn]],sc_gsm[model_rxn],sc_gsm[model_rxn],"")</f>
        <v>PEt_mm_rm</v>
      </c>
      <c r="F2530" s="3" t="str">
        <f>_xlfn.XLOOKUP(RT_gsm[[#This Row],[Column3]],sc_gsm[Column3],sc_gsm[Column3],"")</f>
        <v>PEt_mm_rm_REV</v>
      </c>
      <c r="G2530" s="3" t="str" cm="1">
        <f t="array" ref="G2530">RT_gsm[[#This Row],[model_rxn]]&amp;",r,"&amp;_xlfn.SWITCH(RT_gsm[[#This Row],[Column2]],"REV","lower_bound:-","FWD","upper_bound:")&amp;"1000"</f>
        <v>PEt_mm_rm,r,lower_bound:-1000</v>
      </c>
      <c r="H2530" s="3" t="str">
        <f>_xlfn.XLOOKUP(RT_gsm[[#This Row],[rxn in SC GSM]],sc_gsm[model_rxn],sc_gsm[yeast8.3.4 equation],"")</f>
        <v/>
      </c>
      <c r="I2530" s="3" t="b">
        <f>_xlfn.XLOOKUP(RT_gsm[[#This Row],[rxn in SC GSM]],sc_gsm[model_rxn],sc_gsm[Column12],"")</f>
        <v>1</v>
      </c>
      <c r="J2530" s="3" t="e">
        <f>IF(RT_gsm[[#This Row],[Column2]]="REV",FIND("&lt;=&gt;",RT_gsm[[#This Row],[Column8]]),"")</f>
        <v>#VALUE!</v>
      </c>
    </row>
    <row r="2531" spans="1:10" hidden="1" x14ac:dyDescent="0.2">
      <c r="A2531" t="s">
        <v>3331</v>
      </c>
      <c r="B2531" t="s">
        <v>3902</v>
      </c>
      <c r="C2531" t="str">
        <f>RT_gsm[[#This Row],[model_rxn]]&amp;"_"&amp;RT_gsm[[#This Row],[Column2]]</f>
        <v>PEt_mm_rm_FWD</v>
      </c>
      <c r="D2531" t="str">
        <f>_xlfn.XLOOKUP(RT_gsm[[#This Row],[Column3]],SC_enz[name_dir],SC_enz[name_dir],"")</f>
        <v>PEt_mm_rm_FWD</v>
      </c>
      <c r="E2531" t="str">
        <f>_xlfn.XLOOKUP(RT_gsm[[#This Row],[model_rxn]],sc_gsm[model_rxn],sc_gsm[model_rxn],"")</f>
        <v>PEt_mm_rm</v>
      </c>
      <c r="F2531" s="3" t="str">
        <f>_xlfn.XLOOKUP(RT_gsm[[#This Row],[Column3]],sc_gsm[Column3],sc_gsm[Column3],"")</f>
        <v>PEt_mm_rm_FWD</v>
      </c>
      <c r="G2531" s="3" t="str" cm="1">
        <f t="array" ref="G2531">RT_gsm[[#This Row],[model_rxn]]&amp;",r,"&amp;_xlfn.SWITCH(RT_gsm[[#This Row],[Column2]],"REV","lower_bound:-","FWD","upper_bound:")&amp;"1000"</f>
        <v>PEt_mm_rm,r,upper_bound:1000</v>
      </c>
      <c r="H2531" s="3" t="str">
        <f>_xlfn.XLOOKUP(RT_gsm[[#This Row],[rxn in SC GSM]],sc_gsm[model_rxn],sc_gsm[yeast8.3.4 equation],"")</f>
        <v/>
      </c>
      <c r="I2531" s="3" t="b">
        <f>_xlfn.XLOOKUP(RT_gsm[[#This Row],[rxn in SC GSM]],sc_gsm[model_rxn],sc_gsm[Column12],"")</f>
        <v>1</v>
      </c>
      <c r="J2531" s="3" t="str">
        <f>IF(RT_gsm[[#This Row],[Column2]]="REV",FIND("&lt;=&gt;",RT_gsm[[#This Row],[Column8]]),"")</f>
        <v/>
      </c>
    </row>
    <row r="2532" spans="1:10" hidden="1" x14ac:dyDescent="0.2">
      <c r="A2532" t="s">
        <v>3332</v>
      </c>
      <c r="B2532" t="s">
        <v>3903</v>
      </c>
      <c r="C2532" t="str">
        <f>RT_gsm[[#This Row],[model_rxn]]&amp;"_"&amp;RT_gsm[[#This Row],[Column2]]</f>
        <v>PEt_rm_vm_REV</v>
      </c>
      <c r="D2532" t="str">
        <f>_xlfn.XLOOKUP(RT_gsm[[#This Row],[Column3]],SC_enz[name_dir],SC_enz[name_dir],"")</f>
        <v>PEt_rm_vm_REV</v>
      </c>
      <c r="E2532" t="str">
        <f>_xlfn.XLOOKUP(RT_gsm[[#This Row],[model_rxn]],sc_gsm[model_rxn],sc_gsm[model_rxn],"")</f>
        <v>PEt_rm_vm</v>
      </c>
      <c r="F2532" s="3" t="str">
        <f>_xlfn.XLOOKUP(RT_gsm[[#This Row],[Column3]],sc_gsm[Column3],sc_gsm[Column3],"")</f>
        <v>PEt_rm_vm_REV</v>
      </c>
      <c r="G2532" s="3" t="str" cm="1">
        <f t="array" ref="G2532">RT_gsm[[#This Row],[model_rxn]]&amp;",r,"&amp;_xlfn.SWITCH(RT_gsm[[#This Row],[Column2]],"REV","lower_bound:-","FWD","upper_bound:")&amp;"1000"</f>
        <v>PEt_rm_vm,r,lower_bound:-1000</v>
      </c>
      <c r="H2532" s="3" t="str">
        <f>_xlfn.XLOOKUP(RT_gsm[[#This Row],[rxn in SC GSM]],sc_gsm[model_rxn],sc_gsm[yeast8.3.4 equation],"")</f>
        <v/>
      </c>
      <c r="I2532" s="3" t="b">
        <f>_xlfn.XLOOKUP(RT_gsm[[#This Row],[rxn in SC GSM]],sc_gsm[model_rxn],sc_gsm[Column12],"")</f>
        <v>1</v>
      </c>
      <c r="J2532" s="3" t="e">
        <f>IF(RT_gsm[[#This Row],[Column2]]="REV",FIND("&lt;=&gt;",RT_gsm[[#This Row],[Column8]]),"")</f>
        <v>#VALUE!</v>
      </c>
    </row>
    <row r="2533" spans="1:10" hidden="1" x14ac:dyDescent="0.2">
      <c r="A2533" t="s">
        <v>3332</v>
      </c>
      <c r="B2533" t="s">
        <v>3902</v>
      </c>
      <c r="C2533" t="str">
        <f>RT_gsm[[#This Row],[model_rxn]]&amp;"_"&amp;RT_gsm[[#This Row],[Column2]]</f>
        <v>PEt_rm_vm_FWD</v>
      </c>
      <c r="D2533" t="str">
        <f>_xlfn.XLOOKUP(RT_gsm[[#This Row],[Column3]],SC_enz[name_dir],SC_enz[name_dir],"")</f>
        <v>PEt_rm_vm_FWD</v>
      </c>
      <c r="E2533" t="str">
        <f>_xlfn.XLOOKUP(RT_gsm[[#This Row],[model_rxn]],sc_gsm[model_rxn],sc_gsm[model_rxn],"")</f>
        <v>PEt_rm_vm</v>
      </c>
      <c r="F2533" s="3" t="str">
        <f>_xlfn.XLOOKUP(RT_gsm[[#This Row],[Column3]],sc_gsm[Column3],sc_gsm[Column3],"")</f>
        <v>PEt_rm_vm_FWD</v>
      </c>
      <c r="G2533" s="3" t="str" cm="1">
        <f t="array" ref="G2533">RT_gsm[[#This Row],[model_rxn]]&amp;",r,"&amp;_xlfn.SWITCH(RT_gsm[[#This Row],[Column2]],"REV","lower_bound:-","FWD","upper_bound:")&amp;"1000"</f>
        <v>PEt_rm_vm,r,upper_bound:1000</v>
      </c>
      <c r="H2533" s="3" t="str">
        <f>_xlfn.XLOOKUP(RT_gsm[[#This Row],[rxn in SC GSM]],sc_gsm[model_rxn],sc_gsm[yeast8.3.4 equation],"")</f>
        <v/>
      </c>
      <c r="I2533" s="3" t="b">
        <f>_xlfn.XLOOKUP(RT_gsm[[#This Row],[rxn in SC GSM]],sc_gsm[model_rxn],sc_gsm[Column12],"")</f>
        <v>1</v>
      </c>
      <c r="J2533" s="3" t="str">
        <f>IF(RT_gsm[[#This Row],[Column2]]="REV",FIND("&lt;=&gt;",RT_gsm[[#This Row],[Column8]]),"")</f>
        <v/>
      </c>
    </row>
    <row r="2534" spans="1:10" hidden="1" x14ac:dyDescent="0.2">
      <c r="A2534" t="s">
        <v>6205</v>
      </c>
      <c r="B2534" t="s">
        <v>3903</v>
      </c>
      <c r="C2534" t="str">
        <f>RT_gsm[[#This Row],[model_rxn]]&amp;"_"&amp;RT_gsm[[#This Row],[Column2]]</f>
        <v>PEtabc_m_REV</v>
      </c>
      <c r="D2534" t="str">
        <f>_xlfn.XLOOKUP(RT_gsm[[#This Row],[Column3]],SC_enz[name_dir],SC_enz[name_dir],"")</f>
        <v/>
      </c>
      <c r="E2534" t="str">
        <f>_xlfn.XLOOKUP(RT_gsm[[#This Row],[model_rxn]],sc_gsm[model_rxn],sc_gsm[model_rxn],"")</f>
        <v/>
      </c>
      <c r="F2534" s="3" t="str">
        <f>_xlfn.XLOOKUP(RT_gsm[[#This Row],[Column3]],sc_gsm[Column3],sc_gsm[Column3],"")</f>
        <v/>
      </c>
      <c r="G2534" s="3" t="str" cm="1">
        <f t="array" ref="G2534">RT_gsm[[#This Row],[model_rxn]]&amp;",r,"&amp;_xlfn.SWITCH(RT_gsm[[#This Row],[Column2]],"REV","lower_bound:-","FWD","upper_bound:")&amp;"1000"</f>
        <v>PEtabc_m,r,lower_bound:-1000</v>
      </c>
      <c r="H2534" s="3" t="str">
        <f>_xlfn.XLOOKUP(RT_gsm[[#This Row],[rxn in SC GSM]],sc_gsm[model_rxn],sc_gsm[yeast8.3.4 equation],"")</f>
        <v/>
      </c>
      <c r="I2534" s="3" t="str">
        <f>_xlfn.XLOOKUP(RT_gsm[[#This Row],[rxn in SC GSM]],sc_gsm[model_rxn],sc_gsm[Column12],"")</f>
        <v/>
      </c>
      <c r="J2534" s="3" t="e">
        <f>IF(RT_gsm[[#This Row],[Column2]]="REV",FIND("&lt;=&gt;",RT_gsm[[#This Row],[Column8]]),"")</f>
        <v>#VALUE!</v>
      </c>
    </row>
    <row r="2535" spans="1:10" hidden="1" x14ac:dyDescent="0.2">
      <c r="A2535" t="s">
        <v>6205</v>
      </c>
      <c r="B2535" t="s">
        <v>3902</v>
      </c>
      <c r="C2535" t="str">
        <f>RT_gsm[[#This Row],[model_rxn]]&amp;"_"&amp;RT_gsm[[#This Row],[Column2]]</f>
        <v>PEtabc_m_FWD</v>
      </c>
      <c r="D2535" t="str">
        <f>_xlfn.XLOOKUP(RT_gsm[[#This Row],[Column3]],SC_enz[name_dir],SC_enz[name_dir],"")</f>
        <v/>
      </c>
      <c r="E2535" t="str">
        <f>_xlfn.XLOOKUP(RT_gsm[[#This Row],[model_rxn]],sc_gsm[model_rxn],sc_gsm[model_rxn],"")</f>
        <v/>
      </c>
      <c r="F2535" s="3" t="str">
        <f>_xlfn.XLOOKUP(RT_gsm[[#This Row],[Column3]],sc_gsm[Column3],sc_gsm[Column3],"")</f>
        <v/>
      </c>
      <c r="G2535" s="3" t="str" cm="1">
        <f t="array" ref="G2535">RT_gsm[[#This Row],[model_rxn]]&amp;",r,"&amp;_xlfn.SWITCH(RT_gsm[[#This Row],[Column2]],"REV","lower_bound:-","FWD","upper_bound:")&amp;"1000"</f>
        <v>PEtabc_m,r,upper_bound:1000</v>
      </c>
      <c r="H2535" s="3" t="str">
        <f>_xlfn.XLOOKUP(RT_gsm[[#This Row],[rxn in SC GSM]],sc_gsm[model_rxn],sc_gsm[yeast8.3.4 equation],"")</f>
        <v/>
      </c>
      <c r="I2535" s="3" t="str">
        <f>_xlfn.XLOOKUP(RT_gsm[[#This Row],[rxn in SC GSM]],sc_gsm[model_rxn],sc_gsm[Column12],"")</f>
        <v/>
      </c>
      <c r="J2535" s="3" t="str">
        <f>IF(RT_gsm[[#This Row],[Column2]]="REV",FIND("&lt;=&gt;",RT_gsm[[#This Row],[Column8]]),"")</f>
        <v/>
      </c>
    </row>
    <row r="2536" spans="1:10" hidden="1" x14ac:dyDescent="0.2">
      <c r="A2536" t="s">
        <v>3643</v>
      </c>
      <c r="B2536" t="s">
        <v>3902</v>
      </c>
      <c r="C2536" t="str">
        <f>RT_gsm[[#This Row],[model_rxn]]&amp;"_"&amp;RT_gsm[[#This Row],[Column2]]</f>
        <v>PFK_c_FWD</v>
      </c>
      <c r="D2536" t="str">
        <f>_xlfn.XLOOKUP(RT_gsm[[#This Row],[Column3]],SC_enz[name_dir],SC_enz[name_dir],"")</f>
        <v>PFK_c_FWD</v>
      </c>
      <c r="E2536" t="str">
        <f>_xlfn.XLOOKUP(RT_gsm[[#This Row],[model_rxn]],sc_gsm[model_rxn],sc_gsm[model_rxn],"")</f>
        <v>PFK_c</v>
      </c>
      <c r="F2536" s="3" t="str">
        <f>_xlfn.XLOOKUP(RT_gsm[[#This Row],[Column3]],sc_gsm[Column3],sc_gsm[Column3],"")</f>
        <v>PFK_c_FWD</v>
      </c>
      <c r="G2536" s="3" t="str" cm="1">
        <f t="array" ref="G2536">RT_gsm[[#This Row],[model_rxn]]&amp;",r,"&amp;_xlfn.SWITCH(RT_gsm[[#This Row],[Column2]],"REV","lower_bound:-","FWD","upper_bound:")&amp;"1000"</f>
        <v>PFK_c,r,upper_bound:1000</v>
      </c>
      <c r="H2536" s="3" t="str">
        <f>_xlfn.XLOOKUP(RT_gsm[[#This Row],[rxn in SC GSM]],sc_gsm[model_rxn],sc_gsm[yeast8.3.4 equation],"")</f>
        <v>ATP[c] + D-fructose 6-phosphate[c] =&gt; ADP[c] + D-fructose 1,6-bisphosphate[c] + H+[c]</v>
      </c>
      <c r="I2536" s="3" t="b">
        <f>_xlfn.XLOOKUP(RT_gsm[[#This Row],[rxn in SC GSM]],sc_gsm[model_rxn],sc_gsm[Column12],"")</f>
        <v>1</v>
      </c>
      <c r="J2536" s="3" t="str">
        <f>IF(RT_gsm[[#This Row],[Column2]]="REV",FIND("&lt;=&gt;",RT_gsm[[#This Row],[Column8]]),"")</f>
        <v/>
      </c>
    </row>
    <row r="2537" spans="1:10" hidden="1" x14ac:dyDescent="0.2">
      <c r="A2537" t="s">
        <v>1468</v>
      </c>
      <c r="B2537" t="s">
        <v>3903</v>
      </c>
      <c r="C2537" t="str">
        <f>RT_gsm[[#This Row],[model_rxn]]&amp;"_"&amp;RT_gsm[[#This Row],[Column2]]</f>
        <v>PGAMT_c_REV</v>
      </c>
      <c r="D2537" t="str">
        <f>_xlfn.XLOOKUP(RT_gsm[[#This Row],[Column3]],SC_enz[name_dir],SC_enz[name_dir],"")</f>
        <v>PGAMT_c_REV</v>
      </c>
      <c r="E2537" t="str">
        <f>_xlfn.XLOOKUP(RT_gsm[[#This Row],[model_rxn]],sc_gsm[model_rxn],sc_gsm[model_rxn],"")</f>
        <v>PGAMT_c</v>
      </c>
      <c r="F2537" s="3" t="str">
        <f>_xlfn.XLOOKUP(RT_gsm[[#This Row],[Column3]],sc_gsm[Column3],sc_gsm[Column3],"")</f>
        <v>PGAMT_c_REV</v>
      </c>
      <c r="G2537" s="3" t="str" cm="1">
        <f t="array" ref="G2537">RT_gsm[[#This Row],[model_rxn]]&amp;",r,"&amp;_xlfn.SWITCH(RT_gsm[[#This Row],[Column2]],"REV","lower_bound:-","FWD","upper_bound:")&amp;"1000"</f>
        <v>PGAMT_c,r,lower_bound:-1000</v>
      </c>
      <c r="H2537" s="3" t="str">
        <f>_xlfn.XLOOKUP(RT_gsm[[#This Row],[rxn in SC GSM]],sc_gsm[model_rxn],sc_gsm[yeast8.3.4 equation],"")</f>
        <v>alpha-D-glucosamine 1-phosphate[c] &lt;=&gt; alpha-D-glucosamine 6-phosphate[c]</v>
      </c>
      <c r="I2537" s="3" t="b">
        <f>_xlfn.XLOOKUP(RT_gsm[[#This Row],[rxn in SC GSM]],sc_gsm[model_rxn],sc_gsm[Column12],"")</f>
        <v>1</v>
      </c>
      <c r="J2537" s="3">
        <f>IF(RT_gsm[[#This Row],[Column2]]="REV",FIND("&lt;=&gt;",RT_gsm[[#This Row],[Column8]]),"")</f>
        <v>36</v>
      </c>
    </row>
    <row r="2538" spans="1:10" hidden="1" x14ac:dyDescent="0.2">
      <c r="A2538" t="s">
        <v>1468</v>
      </c>
      <c r="B2538" t="s">
        <v>3902</v>
      </c>
      <c r="C2538" t="str">
        <f>RT_gsm[[#This Row],[model_rxn]]&amp;"_"&amp;RT_gsm[[#This Row],[Column2]]</f>
        <v>PGAMT_c_FWD</v>
      </c>
      <c r="D2538" t="str">
        <f>_xlfn.XLOOKUP(RT_gsm[[#This Row],[Column3]],SC_enz[name_dir],SC_enz[name_dir],"")</f>
        <v>PGAMT_c_FWD</v>
      </c>
      <c r="E2538" t="str">
        <f>_xlfn.XLOOKUP(RT_gsm[[#This Row],[model_rxn]],sc_gsm[model_rxn],sc_gsm[model_rxn],"")</f>
        <v>PGAMT_c</v>
      </c>
      <c r="F2538" s="3" t="str">
        <f>_xlfn.XLOOKUP(RT_gsm[[#This Row],[Column3]],sc_gsm[Column3],sc_gsm[Column3],"")</f>
        <v>PGAMT_c_FWD</v>
      </c>
      <c r="G2538" s="3" t="str" cm="1">
        <f t="array" ref="G2538">RT_gsm[[#This Row],[model_rxn]]&amp;",r,"&amp;_xlfn.SWITCH(RT_gsm[[#This Row],[Column2]],"REV","lower_bound:-","FWD","upper_bound:")&amp;"1000"</f>
        <v>PGAMT_c,r,upper_bound:1000</v>
      </c>
      <c r="H2538" s="3" t="str">
        <f>_xlfn.XLOOKUP(RT_gsm[[#This Row],[rxn in SC GSM]],sc_gsm[model_rxn],sc_gsm[yeast8.3.4 equation],"")</f>
        <v>alpha-D-glucosamine 1-phosphate[c] &lt;=&gt; alpha-D-glucosamine 6-phosphate[c]</v>
      </c>
      <c r="I2538" s="3" t="b">
        <f>_xlfn.XLOOKUP(RT_gsm[[#This Row],[rxn in SC GSM]],sc_gsm[model_rxn],sc_gsm[Column12],"")</f>
        <v>1</v>
      </c>
      <c r="J2538" s="3" t="str">
        <f>IF(RT_gsm[[#This Row],[Column2]]="REV",FIND("&lt;=&gt;",RT_gsm[[#This Row],[Column8]]),"")</f>
        <v/>
      </c>
    </row>
    <row r="2539" spans="1:10" hidden="1" x14ac:dyDescent="0.2">
      <c r="A2539" t="s">
        <v>1469</v>
      </c>
      <c r="B2539" t="s">
        <v>3902</v>
      </c>
      <c r="C2539" t="str">
        <f>RT_gsm[[#This Row],[model_rxn]]&amp;"_"&amp;RT_gsm[[#This Row],[Column2]]</f>
        <v>PGCD_c_FWD</v>
      </c>
      <c r="D2539" t="str">
        <f>_xlfn.XLOOKUP(RT_gsm[[#This Row],[Column3]],SC_enz[name_dir],SC_enz[name_dir],"")</f>
        <v>PGCD_c_FWD</v>
      </c>
      <c r="E2539" t="str">
        <f>_xlfn.XLOOKUP(RT_gsm[[#This Row],[model_rxn]],sc_gsm[model_rxn],sc_gsm[model_rxn],"")</f>
        <v>PGCD_c</v>
      </c>
      <c r="F2539" s="3" t="str">
        <f>_xlfn.XLOOKUP(RT_gsm[[#This Row],[Column3]],sc_gsm[Column3],sc_gsm[Column3],"")</f>
        <v>PGCD_c_FWD</v>
      </c>
      <c r="G2539" s="3" t="str" cm="1">
        <f t="array" ref="G2539">RT_gsm[[#This Row],[model_rxn]]&amp;",r,"&amp;_xlfn.SWITCH(RT_gsm[[#This Row],[Column2]],"REV","lower_bound:-","FWD","upper_bound:")&amp;"1000"</f>
        <v>PGCD_c,r,upper_bound:1000</v>
      </c>
      <c r="H2539" s="3" t="str">
        <f>_xlfn.XLOOKUP(RT_gsm[[#This Row],[rxn in SC GSM]],sc_gsm[model_rxn],sc_gsm[yeast8.3.4 equation],"")</f>
        <v>3-phosphonato-D-glycerate(3-)[c] + NAD[c] =&gt; 3-phospho-hydroxypyruvate[c] + H+[c] + NADH[c]</v>
      </c>
      <c r="I2539" s="3" t="b">
        <f>_xlfn.XLOOKUP(RT_gsm[[#This Row],[rxn in SC GSM]],sc_gsm[model_rxn],sc_gsm[Column12],"")</f>
        <v>1</v>
      </c>
      <c r="J2539" s="3" t="str">
        <f>IF(RT_gsm[[#This Row],[Column2]]="REV",FIND("&lt;=&gt;",RT_gsm[[#This Row],[Column8]]),"")</f>
        <v/>
      </c>
    </row>
    <row r="2540" spans="1:10" hidden="1" x14ac:dyDescent="0.2">
      <c r="A2540" t="s">
        <v>6218</v>
      </c>
      <c r="B2540" t="s">
        <v>3902</v>
      </c>
      <c r="C2540" s="3" t="str">
        <f>RT_gsm[[#This Row],[model_rxn]]&amp;"_"&amp;RT_gsm[[#This Row],[Column2]]</f>
        <v>PGCPH_c_FWD</v>
      </c>
      <c r="D2540" s="3" t="str">
        <f>_xlfn.XLOOKUP(RT_gsm[[#This Row],[Column3]],SC_enz[name_dir],SC_enz[name_dir],"")</f>
        <v/>
      </c>
      <c r="E2540" t="str">
        <f>_xlfn.XLOOKUP(RT_gsm[[#This Row],[model_rxn]],sc_gsm[model_rxn],sc_gsm[model_rxn],"")</f>
        <v/>
      </c>
      <c r="F2540" s="3" t="str">
        <f>_xlfn.XLOOKUP(RT_gsm[[#This Row],[Column3]],sc_gsm[Column3],sc_gsm[Column3],"")</f>
        <v/>
      </c>
      <c r="G2540" s="3" t="str" cm="1">
        <f t="array" ref="G2540">RT_gsm[[#This Row],[model_rxn]]&amp;",r,"&amp;_xlfn.SWITCH(RT_gsm[[#This Row],[Column2]],"REV","lower_bound:-","FWD","upper_bound:")&amp;"1000"</f>
        <v>PGCPH_c,r,upper_bound:1000</v>
      </c>
      <c r="H2540" s="3" t="str">
        <f>_xlfn.XLOOKUP(RT_gsm[[#This Row],[rxn in SC GSM]],sc_gsm[model_rxn],sc_gsm[yeast8.3.4 equation],"")</f>
        <v/>
      </c>
      <c r="I2540" s="3" t="str">
        <f>_xlfn.XLOOKUP(RT_gsm[[#This Row],[rxn in SC GSM]],sc_gsm[model_rxn],sc_gsm[Column12],"")</f>
        <v/>
      </c>
      <c r="J2540" s="3" t="str">
        <f>IF(RT_gsm[[#This Row],[Column2]]="REV",FIND("&lt;=&gt;",RT_gsm[[#This Row],[Column8]]),"")</f>
        <v/>
      </c>
    </row>
    <row r="2541" spans="1:10" hidden="1" x14ac:dyDescent="0.2">
      <c r="A2541" t="s">
        <v>870</v>
      </c>
      <c r="B2541" t="s">
        <v>3903</v>
      </c>
      <c r="C2541" s="3" t="str">
        <f>RT_gsm[[#This Row],[model_rxn]]&amp;"_"&amp;RT_gsm[[#This Row],[Column2]]</f>
        <v>PGI_c_REV</v>
      </c>
      <c r="D2541" s="3" t="str">
        <f>_xlfn.XLOOKUP(RT_gsm[[#This Row],[Column3]],SC_enz[name_dir],SC_enz[name_dir],"")</f>
        <v>PGI_c_REV</v>
      </c>
      <c r="E2541" t="str">
        <f>_xlfn.XLOOKUP(RT_gsm[[#This Row],[model_rxn]],sc_gsm[model_rxn],sc_gsm[model_rxn],"")</f>
        <v>PGI_c</v>
      </c>
      <c r="F2541" s="3" t="str">
        <f>_xlfn.XLOOKUP(RT_gsm[[#This Row],[Column3]],sc_gsm[Column3],sc_gsm[Column3],"")</f>
        <v>PGI_c_REV</v>
      </c>
      <c r="G2541" s="3" t="str" cm="1">
        <f t="array" ref="G2541">RT_gsm[[#This Row],[model_rxn]]&amp;",r,"&amp;_xlfn.SWITCH(RT_gsm[[#This Row],[Column2]],"REV","lower_bound:-","FWD","upper_bound:")&amp;"1000"</f>
        <v>PGI_c,r,lower_bound:-1000</v>
      </c>
      <c r="H2541" s="3" t="str">
        <f>_xlfn.XLOOKUP(RT_gsm[[#This Row],[rxn in SC GSM]],sc_gsm[model_rxn],sc_gsm[yeast8.3.4 equation],"")</f>
        <v>D-glucose 6-phosphate[c] &lt;=&gt; D-fructose 6-phosphate[c]</v>
      </c>
      <c r="I2541" s="3" t="b">
        <f>_xlfn.XLOOKUP(RT_gsm[[#This Row],[rxn in SC GSM]],sc_gsm[model_rxn],sc_gsm[Column12],"")</f>
        <v>1</v>
      </c>
      <c r="J2541" s="3">
        <f>IF(RT_gsm[[#This Row],[Column2]]="REV",FIND("&lt;=&gt;",RT_gsm[[#This Row],[Column8]]),"")</f>
        <v>26</v>
      </c>
    </row>
    <row r="2542" spans="1:10" hidden="1" x14ac:dyDescent="0.2">
      <c r="A2542" t="s">
        <v>870</v>
      </c>
      <c r="B2542" t="s">
        <v>3902</v>
      </c>
      <c r="C2542" s="3" t="str">
        <f>RT_gsm[[#This Row],[model_rxn]]&amp;"_"&amp;RT_gsm[[#This Row],[Column2]]</f>
        <v>PGI_c_FWD</v>
      </c>
      <c r="D2542" s="3" t="str">
        <f>_xlfn.XLOOKUP(RT_gsm[[#This Row],[Column3]],SC_enz[name_dir],SC_enz[name_dir],"")</f>
        <v>PGI_c_FWD</v>
      </c>
      <c r="E2542" t="str">
        <f>_xlfn.XLOOKUP(RT_gsm[[#This Row],[model_rxn]],sc_gsm[model_rxn],sc_gsm[model_rxn],"")</f>
        <v>PGI_c</v>
      </c>
      <c r="F2542" s="3" t="str">
        <f>_xlfn.XLOOKUP(RT_gsm[[#This Row],[Column3]],sc_gsm[Column3],sc_gsm[Column3],"")</f>
        <v>PGI_c_FWD</v>
      </c>
      <c r="G2542" s="3" t="str" cm="1">
        <f t="array" ref="G2542">RT_gsm[[#This Row],[model_rxn]]&amp;",r,"&amp;_xlfn.SWITCH(RT_gsm[[#This Row],[Column2]],"REV","lower_bound:-","FWD","upper_bound:")&amp;"1000"</f>
        <v>PGI_c,r,upper_bound:1000</v>
      </c>
      <c r="H2542" s="3" t="str">
        <f>_xlfn.XLOOKUP(RT_gsm[[#This Row],[rxn in SC GSM]],sc_gsm[model_rxn],sc_gsm[yeast8.3.4 equation],"")</f>
        <v>D-glucose 6-phosphate[c] &lt;=&gt; D-fructose 6-phosphate[c]</v>
      </c>
      <c r="I2542" s="3" t="b">
        <f>_xlfn.XLOOKUP(RT_gsm[[#This Row],[rxn in SC GSM]],sc_gsm[model_rxn],sc_gsm[Column12],"")</f>
        <v>1</v>
      </c>
      <c r="J2542" s="3" t="str">
        <f>IF(RT_gsm[[#This Row],[Column2]]="REV",FIND("&lt;=&gt;",RT_gsm[[#This Row],[Column8]]),"")</f>
        <v/>
      </c>
    </row>
    <row r="2543" spans="1:10" hidden="1" x14ac:dyDescent="0.2">
      <c r="A2543" t="s">
        <v>1474</v>
      </c>
      <c r="B2543" t="s">
        <v>3903</v>
      </c>
      <c r="C2543" s="3" t="str">
        <f>RT_gsm[[#This Row],[model_rxn]]&amp;"_"&amp;RT_gsm[[#This Row],[Column2]]</f>
        <v>PGK_c_REV</v>
      </c>
      <c r="D2543" s="3" t="str">
        <f>_xlfn.XLOOKUP(RT_gsm[[#This Row],[Column3]],SC_enz[name_dir],SC_enz[name_dir],"")</f>
        <v>PGK_c_REV</v>
      </c>
      <c r="E2543" t="str">
        <f>_xlfn.XLOOKUP(RT_gsm[[#This Row],[model_rxn]],sc_gsm[model_rxn],sc_gsm[model_rxn],"")</f>
        <v>PGK_c</v>
      </c>
      <c r="F2543" s="3" t="str">
        <f>_xlfn.XLOOKUP(RT_gsm[[#This Row],[Column3]],sc_gsm[Column3],sc_gsm[Column3],"")</f>
        <v>PGK_c_REV</v>
      </c>
      <c r="G2543" s="3" t="str" cm="1">
        <f t="array" ref="G2543">RT_gsm[[#This Row],[model_rxn]]&amp;",r,"&amp;_xlfn.SWITCH(RT_gsm[[#This Row],[Column2]],"REV","lower_bound:-","FWD","upper_bound:")&amp;"1000"</f>
        <v>PGK_c,r,lower_bound:-1000</v>
      </c>
      <c r="H2543" s="3" t="str">
        <f>_xlfn.XLOOKUP(RT_gsm[[#This Row],[rxn in SC GSM]],sc_gsm[model_rxn],sc_gsm[yeast8.3.4 equation],"")</f>
        <v>1,3-bisphospho-D-glycerate[c] + ADP[c] &lt;=&gt; 3-phosphonato-D-glycerate(3-)[c] + ATP[c]</v>
      </c>
      <c r="I2543" s="3" t="b">
        <f>_xlfn.XLOOKUP(RT_gsm[[#This Row],[rxn in SC GSM]],sc_gsm[model_rxn],sc_gsm[Column12],"")</f>
        <v>1</v>
      </c>
      <c r="J2543" s="3">
        <f>IF(RT_gsm[[#This Row],[Column2]]="REV",FIND("&lt;=&gt;",RT_gsm[[#This Row],[Column8]]),"")</f>
        <v>40</v>
      </c>
    </row>
    <row r="2544" spans="1:10" hidden="1" x14ac:dyDescent="0.2">
      <c r="A2544" t="s">
        <v>1474</v>
      </c>
      <c r="B2544" t="s">
        <v>3902</v>
      </c>
      <c r="C2544" s="3" t="str">
        <f>RT_gsm[[#This Row],[model_rxn]]&amp;"_"&amp;RT_gsm[[#This Row],[Column2]]</f>
        <v>PGK_c_FWD</v>
      </c>
      <c r="D2544" s="3" t="str">
        <f>_xlfn.XLOOKUP(RT_gsm[[#This Row],[Column3]],SC_enz[name_dir],SC_enz[name_dir],"")</f>
        <v>PGK_c_FWD</v>
      </c>
      <c r="E2544" t="str">
        <f>_xlfn.XLOOKUP(RT_gsm[[#This Row],[model_rxn]],sc_gsm[model_rxn],sc_gsm[model_rxn],"")</f>
        <v>PGK_c</v>
      </c>
      <c r="F2544" s="3" t="str">
        <f>_xlfn.XLOOKUP(RT_gsm[[#This Row],[Column3]],sc_gsm[Column3],sc_gsm[Column3],"")</f>
        <v>PGK_c_FWD</v>
      </c>
      <c r="G2544" s="3" t="str" cm="1">
        <f t="array" ref="G2544">RT_gsm[[#This Row],[model_rxn]]&amp;",r,"&amp;_xlfn.SWITCH(RT_gsm[[#This Row],[Column2]],"REV","lower_bound:-","FWD","upper_bound:")&amp;"1000"</f>
        <v>PGK_c,r,upper_bound:1000</v>
      </c>
      <c r="H2544" s="3" t="str">
        <f>_xlfn.XLOOKUP(RT_gsm[[#This Row],[rxn in SC GSM]],sc_gsm[model_rxn],sc_gsm[yeast8.3.4 equation],"")</f>
        <v>1,3-bisphospho-D-glycerate[c] + ADP[c] &lt;=&gt; 3-phosphonato-D-glycerate(3-)[c] + ATP[c]</v>
      </c>
      <c r="I2544" s="3" t="b">
        <f>_xlfn.XLOOKUP(RT_gsm[[#This Row],[rxn in SC GSM]],sc_gsm[model_rxn],sc_gsm[Column12],"")</f>
        <v>1</v>
      </c>
      <c r="J2544" s="3" t="str">
        <f>IF(RT_gsm[[#This Row],[Column2]]="REV",FIND("&lt;=&gt;",RT_gsm[[#This Row],[Column8]]),"")</f>
        <v/>
      </c>
    </row>
    <row r="2545" spans="1:10" hidden="1" x14ac:dyDescent="0.2">
      <c r="A2545" t="s">
        <v>6227</v>
      </c>
      <c r="B2545" t="s">
        <v>3902</v>
      </c>
      <c r="C2545" s="3" t="str">
        <f>RT_gsm[[#This Row],[model_rxn]]&amp;"_"&amp;RT_gsm[[#This Row],[Column2]]</f>
        <v>PGLYCP_c_FWD</v>
      </c>
      <c r="D2545" s="3" t="str">
        <f>_xlfn.XLOOKUP(RT_gsm[[#This Row],[Column3]],SC_enz[name_dir],SC_enz[name_dir],"")</f>
        <v/>
      </c>
      <c r="E2545" t="str">
        <f>_xlfn.XLOOKUP(RT_gsm[[#This Row],[model_rxn]],sc_gsm[model_rxn],sc_gsm[model_rxn],"")</f>
        <v/>
      </c>
      <c r="F2545" s="3" t="str">
        <f>_xlfn.XLOOKUP(RT_gsm[[#This Row],[Column3]],sc_gsm[Column3],sc_gsm[Column3],"")</f>
        <v/>
      </c>
      <c r="G2545" s="3" t="str" cm="1">
        <f t="array" ref="G2545">RT_gsm[[#This Row],[model_rxn]]&amp;",r,"&amp;_xlfn.SWITCH(RT_gsm[[#This Row],[Column2]],"REV","lower_bound:-","FWD","upper_bound:")&amp;"1000"</f>
        <v>PGLYCP_c,r,upper_bound:1000</v>
      </c>
      <c r="H2545" s="3" t="str">
        <f>_xlfn.XLOOKUP(RT_gsm[[#This Row],[rxn in SC GSM]],sc_gsm[model_rxn],sc_gsm[yeast8.3.4 equation],"")</f>
        <v/>
      </c>
      <c r="I2545" s="3" t="str">
        <f>_xlfn.XLOOKUP(RT_gsm[[#This Row],[rxn in SC GSM]],sc_gsm[model_rxn],sc_gsm[Column12],"")</f>
        <v/>
      </c>
      <c r="J2545" s="3" t="str">
        <f>IF(RT_gsm[[#This Row],[Column2]]="REV",FIND("&lt;=&gt;",RT_gsm[[#This Row],[Column8]]),"")</f>
        <v/>
      </c>
    </row>
    <row r="2546" spans="1:10" hidden="1" x14ac:dyDescent="0.2">
      <c r="A2546" t="s">
        <v>194</v>
      </c>
      <c r="B2546" t="s">
        <v>3902</v>
      </c>
      <c r="C2546" s="3" t="str">
        <f>RT_gsm[[#This Row],[model_rxn]]&amp;"_"&amp;RT_gsm[[#This Row],[Column2]]</f>
        <v>PGL_c_FWD</v>
      </c>
      <c r="D2546" s="3" t="str">
        <f>_xlfn.XLOOKUP(RT_gsm[[#This Row],[Column3]],SC_enz[name_dir],SC_enz[name_dir],"")</f>
        <v>PGL_c_FWD</v>
      </c>
      <c r="E2546" t="str">
        <f>_xlfn.XLOOKUP(RT_gsm[[#This Row],[model_rxn]],sc_gsm[model_rxn],sc_gsm[model_rxn],"")</f>
        <v>PGL_c</v>
      </c>
      <c r="F2546" s="3" t="str">
        <f>_xlfn.XLOOKUP(RT_gsm[[#This Row],[Column3]],sc_gsm[Column3],sc_gsm[Column3],"")</f>
        <v>PGL_c_FWD</v>
      </c>
      <c r="G2546" s="3" t="str" cm="1">
        <f t="array" ref="G2546">RT_gsm[[#This Row],[model_rxn]]&amp;",r,"&amp;_xlfn.SWITCH(RT_gsm[[#This Row],[Column2]],"REV","lower_bound:-","FWD","upper_bound:")&amp;"1000"</f>
        <v>PGL_c,r,upper_bound:1000</v>
      </c>
      <c r="H2546" s="3" t="str">
        <f>_xlfn.XLOOKUP(RT_gsm[[#This Row],[rxn in SC GSM]],sc_gsm[model_rxn],sc_gsm[yeast8.3.4 equation],"")</f>
        <v>6-O-phosphono-D-glucono-1,5-lactone[c] + H2O[c] =&gt; 6-phospho-D-gluconate[c] + H+[c]</v>
      </c>
      <c r="I2546" s="3" t="b">
        <f>_xlfn.XLOOKUP(RT_gsm[[#This Row],[rxn in SC GSM]],sc_gsm[model_rxn],sc_gsm[Column12],"")</f>
        <v>1</v>
      </c>
      <c r="J2546" s="3" t="str">
        <f>IF(RT_gsm[[#This Row],[Column2]]="REV",FIND("&lt;=&gt;",RT_gsm[[#This Row],[Column8]]),"")</f>
        <v/>
      </c>
    </row>
    <row r="2547" spans="1:10" hidden="1" x14ac:dyDescent="0.2">
      <c r="A2547" t="s">
        <v>1458</v>
      </c>
      <c r="B2547" t="s">
        <v>3903</v>
      </c>
      <c r="C2547" s="3" t="str">
        <f>RT_gsm[[#This Row],[model_rxn]]&amp;"_"&amp;RT_gsm[[#This Row],[Column2]]</f>
        <v>PGMT_c_REV</v>
      </c>
      <c r="D2547" s="3" t="str">
        <f>_xlfn.XLOOKUP(RT_gsm[[#This Row],[Column3]],SC_enz[name_dir],SC_enz[name_dir],"")</f>
        <v>PGMT_c_REV</v>
      </c>
      <c r="E2547" t="str">
        <f>_xlfn.XLOOKUP(RT_gsm[[#This Row],[model_rxn]],sc_gsm[model_rxn],sc_gsm[model_rxn],"")</f>
        <v>PGMT_c</v>
      </c>
      <c r="F2547" s="3" t="str">
        <f>_xlfn.XLOOKUP(RT_gsm[[#This Row],[Column3]],sc_gsm[Column3],sc_gsm[Column3],"")</f>
        <v>PGMT_c_REV</v>
      </c>
      <c r="G2547" s="3" t="str" cm="1">
        <f t="array" ref="G2547">RT_gsm[[#This Row],[model_rxn]]&amp;",r,"&amp;_xlfn.SWITCH(RT_gsm[[#This Row],[Column2]],"REV","lower_bound:-","FWD","upper_bound:")&amp;"1000"</f>
        <v>PGMT_c,r,lower_bound:-1000</v>
      </c>
      <c r="H2547" s="3" t="str">
        <f>_xlfn.XLOOKUP(RT_gsm[[#This Row],[rxn in SC GSM]],sc_gsm[model_rxn],sc_gsm[yeast8.3.4 equation],"")</f>
        <v>D-glucose 6-phosphate[c] &lt;=&gt; D-glucose 1-phosphate[c]</v>
      </c>
      <c r="I2547" s="3" t="b">
        <f>_xlfn.XLOOKUP(RT_gsm[[#This Row],[rxn in SC GSM]],sc_gsm[model_rxn],sc_gsm[Column12],"")</f>
        <v>1</v>
      </c>
      <c r="J2547" s="3">
        <f>IF(RT_gsm[[#This Row],[Column2]]="REV",FIND("&lt;=&gt;",RT_gsm[[#This Row],[Column8]]),"")</f>
        <v>26</v>
      </c>
    </row>
    <row r="2548" spans="1:10" hidden="1" x14ac:dyDescent="0.2">
      <c r="A2548" t="s">
        <v>1458</v>
      </c>
      <c r="B2548" t="s">
        <v>3902</v>
      </c>
      <c r="C2548" s="3" t="str">
        <f>RT_gsm[[#This Row],[model_rxn]]&amp;"_"&amp;RT_gsm[[#This Row],[Column2]]</f>
        <v>PGMT_c_FWD</v>
      </c>
      <c r="D2548" s="3" t="str">
        <f>_xlfn.XLOOKUP(RT_gsm[[#This Row],[Column3]],SC_enz[name_dir],SC_enz[name_dir],"")</f>
        <v>PGMT_c_FWD</v>
      </c>
      <c r="E2548" t="str">
        <f>_xlfn.XLOOKUP(RT_gsm[[#This Row],[model_rxn]],sc_gsm[model_rxn],sc_gsm[model_rxn],"")</f>
        <v>PGMT_c</v>
      </c>
      <c r="F2548" s="3" t="str">
        <f>_xlfn.XLOOKUP(RT_gsm[[#This Row],[Column3]],sc_gsm[Column3],sc_gsm[Column3],"")</f>
        <v>PGMT_c_FWD</v>
      </c>
      <c r="G2548" s="3" t="str" cm="1">
        <f t="array" ref="G2548">RT_gsm[[#This Row],[model_rxn]]&amp;",r,"&amp;_xlfn.SWITCH(RT_gsm[[#This Row],[Column2]],"REV","lower_bound:-","FWD","upper_bound:")&amp;"1000"</f>
        <v>PGMT_c,r,upper_bound:1000</v>
      </c>
      <c r="H2548" s="3" t="str">
        <f>_xlfn.XLOOKUP(RT_gsm[[#This Row],[rxn in SC GSM]],sc_gsm[model_rxn],sc_gsm[yeast8.3.4 equation],"")</f>
        <v>D-glucose 6-phosphate[c] &lt;=&gt; D-glucose 1-phosphate[c]</v>
      </c>
      <c r="I2548" s="3" t="b">
        <f>_xlfn.XLOOKUP(RT_gsm[[#This Row],[rxn in SC GSM]],sc_gsm[model_rxn],sc_gsm[Column12],"")</f>
        <v>1</v>
      </c>
      <c r="J2548" s="3" t="str">
        <f>IF(RT_gsm[[#This Row],[Column2]]="REV",FIND("&lt;=&gt;",RT_gsm[[#This Row],[Column8]]),"")</f>
        <v/>
      </c>
    </row>
    <row r="2549" spans="1:10" hidden="1" x14ac:dyDescent="0.2">
      <c r="A2549" t="s">
        <v>1477</v>
      </c>
      <c r="B2549" t="s">
        <v>3903</v>
      </c>
      <c r="C2549" s="3" t="str">
        <f>RT_gsm[[#This Row],[model_rxn]]&amp;"_"&amp;RT_gsm[[#This Row],[Column2]]</f>
        <v>PGM_c_REV</v>
      </c>
      <c r="D2549" s="3" t="str">
        <f>_xlfn.XLOOKUP(RT_gsm[[#This Row],[Column3]],SC_enz[name_dir],SC_enz[name_dir],"")</f>
        <v>PGM_c_REV</v>
      </c>
      <c r="E2549" t="str">
        <f>_xlfn.XLOOKUP(RT_gsm[[#This Row],[model_rxn]],sc_gsm[model_rxn],sc_gsm[model_rxn],"")</f>
        <v>PGM_c</v>
      </c>
      <c r="F2549" s="3" t="str">
        <f>_xlfn.XLOOKUP(RT_gsm[[#This Row],[Column3]],sc_gsm[Column3],sc_gsm[Column3],"")</f>
        <v>PGM_c_REV</v>
      </c>
      <c r="G2549" s="3" t="str" cm="1">
        <f t="array" ref="G2549">RT_gsm[[#This Row],[model_rxn]]&amp;",r,"&amp;_xlfn.SWITCH(RT_gsm[[#This Row],[Column2]],"REV","lower_bound:-","FWD","upper_bound:")&amp;"1000"</f>
        <v>PGM_c,r,lower_bound:-1000</v>
      </c>
      <c r="H2549" s="3" t="str">
        <f>_xlfn.XLOOKUP(RT_gsm[[#This Row],[rxn in SC GSM]],sc_gsm[model_rxn],sc_gsm[yeast8.3.4 equation],"")</f>
        <v>3-phosphonato-D-glycerate(3-)[c] &lt;=&gt; 2-phospho-D-glyceric acid[c]</v>
      </c>
      <c r="I2549" s="3" t="b">
        <f>_xlfn.XLOOKUP(RT_gsm[[#This Row],[rxn in SC GSM]],sc_gsm[model_rxn],sc_gsm[Column12],"")</f>
        <v>1</v>
      </c>
      <c r="J2549" s="3">
        <f>IF(RT_gsm[[#This Row],[Column2]]="REV",FIND("&lt;=&gt;",RT_gsm[[#This Row],[Column8]]),"")</f>
        <v>34</v>
      </c>
    </row>
    <row r="2550" spans="1:10" hidden="1" x14ac:dyDescent="0.2">
      <c r="A2550" t="s">
        <v>1477</v>
      </c>
      <c r="B2550" t="s">
        <v>3902</v>
      </c>
      <c r="C2550" s="3" t="str">
        <f>RT_gsm[[#This Row],[model_rxn]]&amp;"_"&amp;RT_gsm[[#This Row],[Column2]]</f>
        <v>PGM_c_FWD</v>
      </c>
      <c r="D2550" s="3" t="str">
        <f>_xlfn.XLOOKUP(RT_gsm[[#This Row],[Column3]],SC_enz[name_dir],SC_enz[name_dir],"")</f>
        <v>PGM_c_FWD</v>
      </c>
      <c r="E2550" t="str">
        <f>_xlfn.XLOOKUP(RT_gsm[[#This Row],[model_rxn]],sc_gsm[model_rxn],sc_gsm[model_rxn],"")</f>
        <v>PGM_c</v>
      </c>
      <c r="F2550" s="3" t="str">
        <f>_xlfn.XLOOKUP(RT_gsm[[#This Row],[Column3]],sc_gsm[Column3],sc_gsm[Column3],"")</f>
        <v>PGM_c_FWD</v>
      </c>
      <c r="G2550" s="3" t="str" cm="1">
        <f t="array" ref="G2550">RT_gsm[[#This Row],[model_rxn]]&amp;",r,"&amp;_xlfn.SWITCH(RT_gsm[[#This Row],[Column2]],"REV","lower_bound:-","FWD","upper_bound:")&amp;"1000"</f>
        <v>PGM_c,r,upper_bound:1000</v>
      </c>
      <c r="H2550" s="3" t="str">
        <f>_xlfn.XLOOKUP(RT_gsm[[#This Row],[rxn in SC GSM]],sc_gsm[model_rxn],sc_gsm[yeast8.3.4 equation],"")</f>
        <v>3-phosphonato-D-glycerate(3-)[c] &lt;=&gt; 2-phospho-D-glyceric acid[c]</v>
      </c>
      <c r="I2550" s="3" t="b">
        <f>_xlfn.XLOOKUP(RT_gsm[[#This Row],[rxn in SC GSM]],sc_gsm[model_rxn],sc_gsm[Column12],"")</f>
        <v>1</v>
      </c>
      <c r="J2550" s="3" t="str">
        <f>IF(RT_gsm[[#This Row],[Column2]]="REV",FIND("&lt;=&gt;",RT_gsm[[#This Row],[Column8]]),"")</f>
        <v/>
      </c>
    </row>
    <row r="2551" spans="1:10" hidden="1" x14ac:dyDescent="0.2">
      <c r="A2551" t="s">
        <v>3133</v>
      </c>
      <c r="B2551" t="s">
        <v>3902</v>
      </c>
      <c r="C2551" s="3" t="str">
        <f>RT_gsm[[#This Row],[model_rxn]]&amp;"_"&amp;RT_gsm[[#This Row],[Column2]]</f>
        <v>PGPP_mm_FWD</v>
      </c>
      <c r="D2551" s="3" t="str">
        <f>_xlfn.XLOOKUP(RT_gsm[[#This Row],[Column3]],SC_enz[name_dir],SC_enz[name_dir],"")</f>
        <v>PGPP_mm_FWD</v>
      </c>
      <c r="E2551" t="str">
        <f>_xlfn.XLOOKUP(RT_gsm[[#This Row],[model_rxn]],sc_gsm[model_rxn],sc_gsm[model_rxn],"")</f>
        <v>PGPP_mm</v>
      </c>
      <c r="F2551" s="3" t="str">
        <f>_xlfn.XLOOKUP(RT_gsm[[#This Row],[Column3]],sc_gsm[Column3],sc_gsm[Column3],"")</f>
        <v>PGPP_mm_FWD</v>
      </c>
      <c r="G2551" s="3" t="str" cm="1">
        <f t="array" ref="G2551">RT_gsm[[#This Row],[model_rxn]]&amp;",r,"&amp;_xlfn.SWITCH(RT_gsm[[#This Row],[Column2]],"REV","lower_bound:-","FWD","upper_bound:")&amp;"1000"</f>
        <v>PGPP_mm,r,upper_bound:1000</v>
      </c>
      <c r="H2551" s="3" t="str">
        <f>_xlfn.XLOOKUP(RT_gsm[[#This Row],[rxn in SC GSM]],sc_gsm[model_rxn],sc_gsm[yeast8.3.4 equation],"")</f>
        <v/>
      </c>
      <c r="I2551" s="3" t="b">
        <f>_xlfn.XLOOKUP(RT_gsm[[#This Row],[rxn in SC GSM]],sc_gsm[model_rxn],sc_gsm[Column12],"")</f>
        <v>1</v>
      </c>
      <c r="J2551" s="3" t="str">
        <f>IF(RT_gsm[[#This Row],[Column2]]="REV",FIND("&lt;=&gt;",RT_gsm[[#This Row],[Column8]]),"")</f>
        <v/>
      </c>
    </row>
    <row r="2552" spans="1:10" hidden="1" x14ac:dyDescent="0.2">
      <c r="A2552" t="s">
        <v>3130</v>
      </c>
      <c r="B2552" t="s">
        <v>3902</v>
      </c>
      <c r="C2552" s="3" t="str">
        <f>RT_gsm[[#This Row],[model_rxn]]&amp;"_"&amp;RT_gsm[[#This Row],[Column2]]</f>
        <v>PGPS_mm_FWD</v>
      </c>
      <c r="D2552" s="3" t="str">
        <f>_xlfn.XLOOKUP(RT_gsm[[#This Row],[Column3]],SC_enz[name_dir],SC_enz[name_dir],"")</f>
        <v>PGPS_mm_FWD</v>
      </c>
      <c r="E2552" t="str">
        <f>_xlfn.XLOOKUP(RT_gsm[[#This Row],[model_rxn]],sc_gsm[model_rxn],sc_gsm[model_rxn],"")</f>
        <v>PGPS_mm</v>
      </c>
      <c r="F2552" s="3" t="str">
        <f>_xlfn.XLOOKUP(RT_gsm[[#This Row],[Column3]],sc_gsm[Column3],sc_gsm[Column3],"")</f>
        <v>PGPS_mm_FWD</v>
      </c>
      <c r="G2552" s="3" t="str" cm="1">
        <f t="array" ref="G2552">RT_gsm[[#This Row],[model_rxn]]&amp;",r,"&amp;_xlfn.SWITCH(RT_gsm[[#This Row],[Column2]],"REV","lower_bound:-","FWD","upper_bound:")&amp;"1000"</f>
        <v>PGPS_mm,r,upper_bound:1000</v>
      </c>
      <c r="H2552" s="3" t="str">
        <f>_xlfn.XLOOKUP(RT_gsm[[#This Row],[rxn in SC GSM]],sc_gsm[model_rxn],sc_gsm[yeast8.3.4 equation],"")</f>
        <v/>
      </c>
      <c r="I2552" s="3" t="b">
        <f>_xlfn.XLOOKUP(RT_gsm[[#This Row],[rxn in SC GSM]],sc_gsm[model_rxn],sc_gsm[Column12],"")</f>
        <v>1</v>
      </c>
      <c r="J2552" s="3" t="str">
        <f>IF(RT_gsm[[#This Row],[Column2]]="REV",FIND("&lt;=&gt;",RT_gsm[[#This Row],[Column8]]),"")</f>
        <v/>
      </c>
    </row>
    <row r="2553" spans="1:10" hidden="1" x14ac:dyDescent="0.2">
      <c r="A2553" t="s">
        <v>6236</v>
      </c>
      <c r="B2553" t="s">
        <v>3902</v>
      </c>
      <c r="C2553" s="3" t="str">
        <f>RT_gsm[[#This Row],[model_rxn]]&amp;"_"&amp;RT_gsm[[#This Row],[Column2]]</f>
        <v>PGS_x_FWD</v>
      </c>
      <c r="D2553" s="3" t="str">
        <f>_xlfn.XLOOKUP(RT_gsm[[#This Row],[Column3]],SC_enz[name_dir],SC_enz[name_dir],"")</f>
        <v/>
      </c>
      <c r="E2553" t="str">
        <f>_xlfn.XLOOKUP(RT_gsm[[#This Row],[model_rxn]],sc_gsm[model_rxn],sc_gsm[model_rxn],"")</f>
        <v/>
      </c>
      <c r="F2553" s="3" t="str">
        <f>_xlfn.XLOOKUP(RT_gsm[[#This Row],[Column3]],sc_gsm[Column3],sc_gsm[Column3],"")</f>
        <v/>
      </c>
      <c r="G2553" s="3" t="str" cm="1">
        <f t="array" ref="G2553">RT_gsm[[#This Row],[model_rxn]]&amp;",r,"&amp;_xlfn.SWITCH(RT_gsm[[#This Row],[Column2]],"REV","lower_bound:-","FWD","upper_bound:")&amp;"1000"</f>
        <v>PGS_x,r,upper_bound:1000</v>
      </c>
      <c r="H2553" s="3" t="str">
        <f>_xlfn.XLOOKUP(RT_gsm[[#This Row],[rxn in SC GSM]],sc_gsm[model_rxn],sc_gsm[yeast8.3.4 equation],"")</f>
        <v/>
      </c>
      <c r="I2553" s="3" t="str">
        <f>_xlfn.XLOOKUP(RT_gsm[[#This Row],[rxn in SC GSM]],sc_gsm[model_rxn],sc_gsm[Column12],"")</f>
        <v/>
      </c>
      <c r="J2553" s="3" t="str">
        <f>IF(RT_gsm[[#This Row],[Column2]]="REV",FIND("&lt;=&gt;",RT_gsm[[#This Row],[Column8]]),"")</f>
        <v/>
      </c>
    </row>
    <row r="2554" spans="1:10" hidden="1" x14ac:dyDescent="0.2">
      <c r="A2554" t="s">
        <v>6239</v>
      </c>
      <c r="B2554" t="s">
        <v>3903</v>
      </c>
      <c r="C2554" s="3" t="str">
        <f>RT_gsm[[#This Row],[model_rxn]]&amp;"_"&amp;RT_gsm[[#This Row],[Column2]]</f>
        <v>PGt_c_m_REV</v>
      </c>
      <c r="D2554" s="3" t="str">
        <f>_xlfn.XLOOKUP(RT_gsm[[#This Row],[Column3]],SC_enz[name_dir],SC_enz[name_dir],"")</f>
        <v/>
      </c>
      <c r="E2554" t="str">
        <f>_xlfn.XLOOKUP(RT_gsm[[#This Row],[model_rxn]],sc_gsm[model_rxn],sc_gsm[model_rxn],"")</f>
        <v/>
      </c>
      <c r="F2554" s="3" t="str">
        <f>_xlfn.XLOOKUP(RT_gsm[[#This Row],[Column3]],sc_gsm[Column3],sc_gsm[Column3],"")</f>
        <v/>
      </c>
      <c r="G2554" s="3" t="str" cm="1">
        <f t="array" ref="G2554">RT_gsm[[#This Row],[model_rxn]]&amp;",r,"&amp;_xlfn.SWITCH(RT_gsm[[#This Row],[Column2]],"REV","lower_bound:-","FWD","upper_bound:")&amp;"1000"</f>
        <v>PGt_c_m,r,lower_bound:-1000</v>
      </c>
      <c r="H2554" s="3" t="str">
        <f>_xlfn.XLOOKUP(RT_gsm[[#This Row],[rxn in SC GSM]],sc_gsm[model_rxn],sc_gsm[yeast8.3.4 equation],"")</f>
        <v/>
      </c>
      <c r="I2554" s="3" t="str">
        <f>_xlfn.XLOOKUP(RT_gsm[[#This Row],[rxn in SC GSM]],sc_gsm[model_rxn],sc_gsm[Column12],"")</f>
        <v/>
      </c>
      <c r="J2554" s="3" t="e">
        <f>IF(RT_gsm[[#This Row],[Column2]]="REV",FIND("&lt;=&gt;",RT_gsm[[#This Row],[Column8]]),"")</f>
        <v>#VALUE!</v>
      </c>
    </row>
    <row r="2555" spans="1:10" hidden="1" x14ac:dyDescent="0.2">
      <c r="A2555" t="s">
        <v>6239</v>
      </c>
      <c r="B2555" t="s">
        <v>3902</v>
      </c>
      <c r="C2555" s="3" t="str">
        <f>RT_gsm[[#This Row],[model_rxn]]&amp;"_"&amp;RT_gsm[[#This Row],[Column2]]</f>
        <v>PGt_c_m_FWD</v>
      </c>
      <c r="D2555" s="3" t="str">
        <f>_xlfn.XLOOKUP(RT_gsm[[#This Row],[Column3]],SC_enz[name_dir],SC_enz[name_dir],"")</f>
        <v/>
      </c>
      <c r="E2555" t="str">
        <f>_xlfn.XLOOKUP(RT_gsm[[#This Row],[model_rxn]],sc_gsm[model_rxn],sc_gsm[model_rxn],"")</f>
        <v/>
      </c>
      <c r="F2555" s="3" t="str">
        <f>_xlfn.XLOOKUP(RT_gsm[[#This Row],[Column3]],sc_gsm[Column3],sc_gsm[Column3],"")</f>
        <v/>
      </c>
      <c r="G2555" s="3" t="str" cm="1">
        <f t="array" ref="G2555">RT_gsm[[#This Row],[model_rxn]]&amp;",r,"&amp;_xlfn.SWITCH(RT_gsm[[#This Row],[Column2]],"REV","lower_bound:-","FWD","upper_bound:")&amp;"1000"</f>
        <v>PGt_c_m,r,upper_bound:1000</v>
      </c>
      <c r="H2555" s="3" t="str">
        <f>_xlfn.XLOOKUP(RT_gsm[[#This Row],[rxn in SC GSM]],sc_gsm[model_rxn],sc_gsm[yeast8.3.4 equation],"")</f>
        <v/>
      </c>
      <c r="I2555" s="3" t="str">
        <f>_xlfn.XLOOKUP(RT_gsm[[#This Row],[rxn in SC GSM]],sc_gsm[model_rxn],sc_gsm[Column12],"")</f>
        <v/>
      </c>
      <c r="J2555" s="3" t="str">
        <f>IF(RT_gsm[[#This Row],[Column2]]="REV",FIND("&lt;=&gt;",RT_gsm[[#This Row],[Column8]]),"")</f>
        <v/>
      </c>
    </row>
    <row r="2556" spans="1:10" hidden="1" x14ac:dyDescent="0.2">
      <c r="A2556" t="s">
        <v>6240</v>
      </c>
      <c r="B2556" t="s">
        <v>3903</v>
      </c>
      <c r="C2556" s="3" t="str">
        <f>RT_gsm[[#This Row],[model_rxn]]&amp;"_"&amp;RT_gsm[[#This Row],[Column2]]</f>
        <v>PHACRDC1_c_REV</v>
      </c>
      <c r="D2556" s="3" t="str">
        <f>_xlfn.XLOOKUP(RT_gsm[[#This Row],[Column3]],SC_enz[name_dir],SC_enz[name_dir],"")</f>
        <v/>
      </c>
      <c r="E2556" t="str">
        <f>_xlfn.XLOOKUP(RT_gsm[[#This Row],[model_rxn]],sc_gsm[model_rxn],sc_gsm[model_rxn],"")</f>
        <v/>
      </c>
      <c r="F2556" s="3" t="str">
        <f>_xlfn.XLOOKUP(RT_gsm[[#This Row],[Column3]],sc_gsm[Column3],sc_gsm[Column3],"")</f>
        <v/>
      </c>
      <c r="G2556" s="3" t="str" cm="1">
        <f t="array" ref="G2556">RT_gsm[[#This Row],[model_rxn]]&amp;",r,"&amp;_xlfn.SWITCH(RT_gsm[[#This Row],[Column2]],"REV","lower_bound:-","FWD","upper_bound:")&amp;"1000"</f>
        <v>PHACRDC1_c,r,lower_bound:-1000</v>
      </c>
      <c r="H2556" s="3" t="str">
        <f>_xlfn.XLOOKUP(RT_gsm[[#This Row],[rxn in SC GSM]],sc_gsm[model_rxn],sc_gsm[yeast8.3.4 equation],"")</f>
        <v/>
      </c>
      <c r="I2556" s="3" t="str">
        <f>_xlfn.XLOOKUP(RT_gsm[[#This Row],[rxn in SC GSM]],sc_gsm[model_rxn],sc_gsm[Column12],"")</f>
        <v/>
      </c>
      <c r="J2556" s="3" t="e">
        <f>IF(RT_gsm[[#This Row],[Column2]]="REV",FIND("&lt;=&gt;",RT_gsm[[#This Row],[Column8]]),"")</f>
        <v>#VALUE!</v>
      </c>
    </row>
    <row r="2557" spans="1:10" hidden="1" x14ac:dyDescent="0.2">
      <c r="A2557" t="s">
        <v>6240</v>
      </c>
      <c r="B2557" t="s">
        <v>3902</v>
      </c>
      <c r="C2557" s="3" t="str">
        <f>RT_gsm[[#This Row],[model_rxn]]&amp;"_"&amp;RT_gsm[[#This Row],[Column2]]</f>
        <v>PHACRDC1_c_FWD</v>
      </c>
      <c r="D2557" s="3" t="str">
        <f>_xlfn.XLOOKUP(RT_gsm[[#This Row],[Column3]],SC_enz[name_dir],SC_enz[name_dir],"")</f>
        <v/>
      </c>
      <c r="E2557" t="str">
        <f>_xlfn.XLOOKUP(RT_gsm[[#This Row],[model_rxn]],sc_gsm[model_rxn],sc_gsm[model_rxn],"")</f>
        <v/>
      </c>
      <c r="F2557" s="3" t="str">
        <f>_xlfn.XLOOKUP(RT_gsm[[#This Row],[Column3]],sc_gsm[Column3],sc_gsm[Column3],"")</f>
        <v/>
      </c>
      <c r="G2557" s="3" t="str" cm="1">
        <f t="array" ref="G2557">RT_gsm[[#This Row],[model_rxn]]&amp;",r,"&amp;_xlfn.SWITCH(RT_gsm[[#This Row],[Column2]],"REV","lower_bound:-","FWD","upper_bound:")&amp;"1000"</f>
        <v>PHACRDC1_c,r,upper_bound:1000</v>
      </c>
      <c r="H2557" s="3" t="str">
        <f>_xlfn.XLOOKUP(RT_gsm[[#This Row],[rxn in SC GSM]],sc_gsm[model_rxn],sc_gsm[yeast8.3.4 equation],"")</f>
        <v/>
      </c>
      <c r="I2557" s="3" t="str">
        <f>_xlfn.XLOOKUP(RT_gsm[[#This Row],[rxn in SC GSM]],sc_gsm[model_rxn],sc_gsm[Column12],"")</f>
        <v/>
      </c>
      <c r="J2557" s="3" t="str">
        <f>IF(RT_gsm[[#This Row],[Column2]]="REV",FIND("&lt;=&gt;",RT_gsm[[#This Row],[Column8]]),"")</f>
        <v/>
      </c>
    </row>
    <row r="2558" spans="1:10" hidden="1" x14ac:dyDescent="0.2">
      <c r="A2558" t="s">
        <v>6243</v>
      </c>
      <c r="B2558" t="s">
        <v>3903</v>
      </c>
      <c r="C2558" s="3" t="str">
        <f>RT_gsm[[#This Row],[model_rxn]]&amp;"_"&amp;RT_gsm[[#This Row],[Column2]]</f>
        <v>PHACRDC2_c_REV</v>
      </c>
      <c r="D2558" s="3" t="str">
        <f>_xlfn.XLOOKUP(RT_gsm[[#This Row],[Column3]],SC_enz[name_dir],SC_enz[name_dir],"")</f>
        <v/>
      </c>
      <c r="E2558" t="str">
        <f>_xlfn.XLOOKUP(RT_gsm[[#This Row],[model_rxn]],sc_gsm[model_rxn],sc_gsm[model_rxn],"")</f>
        <v/>
      </c>
      <c r="F2558" s="3" t="str">
        <f>_xlfn.XLOOKUP(RT_gsm[[#This Row],[Column3]],sc_gsm[Column3],sc_gsm[Column3],"")</f>
        <v/>
      </c>
      <c r="G2558" s="3" t="str" cm="1">
        <f t="array" ref="G2558">RT_gsm[[#This Row],[model_rxn]]&amp;",r,"&amp;_xlfn.SWITCH(RT_gsm[[#This Row],[Column2]],"REV","lower_bound:-","FWD","upper_bound:")&amp;"1000"</f>
        <v>PHACRDC2_c,r,lower_bound:-1000</v>
      </c>
      <c r="H2558" s="3" t="str">
        <f>_xlfn.XLOOKUP(RT_gsm[[#This Row],[rxn in SC GSM]],sc_gsm[model_rxn],sc_gsm[yeast8.3.4 equation],"")</f>
        <v/>
      </c>
      <c r="I2558" s="3" t="str">
        <f>_xlfn.XLOOKUP(RT_gsm[[#This Row],[rxn in SC GSM]],sc_gsm[model_rxn],sc_gsm[Column12],"")</f>
        <v/>
      </c>
      <c r="J2558" s="3" t="e">
        <f>IF(RT_gsm[[#This Row],[Column2]]="REV",FIND("&lt;=&gt;",RT_gsm[[#This Row],[Column8]]),"")</f>
        <v>#VALUE!</v>
      </c>
    </row>
    <row r="2559" spans="1:10" hidden="1" x14ac:dyDescent="0.2">
      <c r="A2559" t="s">
        <v>6243</v>
      </c>
      <c r="B2559" t="s">
        <v>3902</v>
      </c>
      <c r="C2559" s="3" t="str">
        <f>RT_gsm[[#This Row],[model_rxn]]&amp;"_"&amp;RT_gsm[[#This Row],[Column2]]</f>
        <v>PHACRDC2_c_FWD</v>
      </c>
      <c r="D2559" s="3" t="str">
        <f>_xlfn.XLOOKUP(RT_gsm[[#This Row],[Column3]],SC_enz[name_dir],SC_enz[name_dir],"")</f>
        <v/>
      </c>
      <c r="E2559" t="str">
        <f>_xlfn.XLOOKUP(RT_gsm[[#This Row],[model_rxn]],sc_gsm[model_rxn],sc_gsm[model_rxn],"")</f>
        <v/>
      </c>
      <c r="F2559" s="3" t="str">
        <f>_xlfn.XLOOKUP(RT_gsm[[#This Row],[Column3]],sc_gsm[Column3],sc_gsm[Column3],"")</f>
        <v/>
      </c>
      <c r="G2559" s="3" t="str" cm="1">
        <f t="array" ref="G2559">RT_gsm[[#This Row],[model_rxn]]&amp;",r,"&amp;_xlfn.SWITCH(RT_gsm[[#This Row],[Column2]],"REV","lower_bound:-","FWD","upper_bound:")&amp;"1000"</f>
        <v>PHACRDC2_c,r,upper_bound:1000</v>
      </c>
      <c r="H2559" s="3" t="str">
        <f>_xlfn.XLOOKUP(RT_gsm[[#This Row],[rxn in SC GSM]],sc_gsm[model_rxn],sc_gsm[yeast8.3.4 equation],"")</f>
        <v/>
      </c>
      <c r="I2559" s="3" t="str">
        <f>_xlfn.XLOOKUP(RT_gsm[[#This Row],[rxn in SC GSM]],sc_gsm[model_rxn],sc_gsm[Column12],"")</f>
        <v/>
      </c>
      <c r="J2559" s="3" t="str">
        <f>IF(RT_gsm[[#This Row],[Column2]]="REV",FIND("&lt;=&gt;",RT_gsm[[#This Row],[Column8]]),"")</f>
        <v/>
      </c>
    </row>
    <row r="2560" spans="1:10" hidden="1" x14ac:dyDescent="0.2">
      <c r="A2560" t="s">
        <v>6244</v>
      </c>
      <c r="B2560" t="s">
        <v>3903</v>
      </c>
      <c r="C2560" s="3" t="str">
        <f>RT_gsm[[#This Row],[model_rxn]]&amp;"_"&amp;RT_gsm[[#This Row],[Column2]]</f>
        <v>PHACRDC3_c_REV</v>
      </c>
      <c r="D2560" s="3" t="str">
        <f>_xlfn.XLOOKUP(RT_gsm[[#This Row],[Column3]],SC_enz[name_dir],SC_enz[name_dir],"")</f>
        <v/>
      </c>
      <c r="E2560" t="str">
        <f>_xlfn.XLOOKUP(RT_gsm[[#This Row],[model_rxn]],sc_gsm[model_rxn],sc_gsm[model_rxn],"")</f>
        <v/>
      </c>
      <c r="F2560" s="3" t="str">
        <f>_xlfn.XLOOKUP(RT_gsm[[#This Row],[Column3]],sc_gsm[Column3],sc_gsm[Column3],"")</f>
        <v/>
      </c>
      <c r="G2560" s="3" t="str" cm="1">
        <f t="array" ref="G2560">RT_gsm[[#This Row],[model_rxn]]&amp;",r,"&amp;_xlfn.SWITCH(RT_gsm[[#This Row],[Column2]],"REV","lower_bound:-","FWD","upper_bound:")&amp;"1000"</f>
        <v>PHACRDC3_c,r,lower_bound:-1000</v>
      </c>
      <c r="H2560" s="3" t="str">
        <f>_xlfn.XLOOKUP(RT_gsm[[#This Row],[rxn in SC GSM]],sc_gsm[model_rxn],sc_gsm[yeast8.3.4 equation],"")</f>
        <v/>
      </c>
      <c r="I2560" s="3" t="str">
        <f>_xlfn.XLOOKUP(RT_gsm[[#This Row],[rxn in SC GSM]],sc_gsm[model_rxn],sc_gsm[Column12],"")</f>
        <v/>
      </c>
      <c r="J2560" s="3" t="e">
        <f>IF(RT_gsm[[#This Row],[Column2]]="REV",FIND("&lt;=&gt;",RT_gsm[[#This Row],[Column8]]),"")</f>
        <v>#VALUE!</v>
      </c>
    </row>
    <row r="2561" spans="1:10" hidden="1" x14ac:dyDescent="0.2">
      <c r="A2561" t="s">
        <v>6244</v>
      </c>
      <c r="B2561" t="s">
        <v>3902</v>
      </c>
      <c r="C2561" s="3" t="str">
        <f>RT_gsm[[#This Row],[model_rxn]]&amp;"_"&amp;RT_gsm[[#This Row],[Column2]]</f>
        <v>PHACRDC3_c_FWD</v>
      </c>
      <c r="D2561" s="3" t="str">
        <f>_xlfn.XLOOKUP(RT_gsm[[#This Row],[Column3]],SC_enz[name_dir],SC_enz[name_dir],"")</f>
        <v/>
      </c>
      <c r="E2561" t="str">
        <f>_xlfn.XLOOKUP(RT_gsm[[#This Row],[model_rxn]],sc_gsm[model_rxn],sc_gsm[model_rxn],"")</f>
        <v/>
      </c>
      <c r="F2561" s="3" t="str">
        <f>_xlfn.XLOOKUP(RT_gsm[[#This Row],[Column3]],sc_gsm[Column3],sc_gsm[Column3],"")</f>
        <v/>
      </c>
      <c r="G2561" s="3" t="str" cm="1">
        <f t="array" ref="G2561">RT_gsm[[#This Row],[model_rxn]]&amp;",r,"&amp;_xlfn.SWITCH(RT_gsm[[#This Row],[Column2]],"REV","lower_bound:-","FWD","upper_bound:")&amp;"1000"</f>
        <v>PHACRDC3_c,r,upper_bound:1000</v>
      </c>
      <c r="H2561" s="3" t="str">
        <f>_xlfn.XLOOKUP(RT_gsm[[#This Row],[rxn in SC GSM]],sc_gsm[model_rxn],sc_gsm[yeast8.3.4 equation],"")</f>
        <v/>
      </c>
      <c r="I2561" s="3" t="str">
        <f>_xlfn.XLOOKUP(RT_gsm[[#This Row],[rxn in SC GSM]],sc_gsm[model_rxn],sc_gsm[Column12],"")</f>
        <v/>
      </c>
      <c r="J2561" s="3" t="str">
        <f>IF(RT_gsm[[#This Row],[Column2]]="REV",FIND("&lt;=&gt;",RT_gsm[[#This Row],[Column8]]),"")</f>
        <v/>
      </c>
    </row>
    <row r="2562" spans="1:10" hidden="1" x14ac:dyDescent="0.2">
      <c r="A2562" t="s">
        <v>6245</v>
      </c>
      <c r="B2562" t="s">
        <v>3903</v>
      </c>
      <c r="C2562" s="3" t="str">
        <f>RT_gsm[[#This Row],[model_rxn]]&amp;"_"&amp;RT_gsm[[#This Row],[Column2]]</f>
        <v>PHACRDC4_c_REV</v>
      </c>
      <c r="D2562" s="3" t="str">
        <f>_xlfn.XLOOKUP(RT_gsm[[#This Row],[Column3]],SC_enz[name_dir],SC_enz[name_dir],"")</f>
        <v/>
      </c>
      <c r="E2562" t="str">
        <f>_xlfn.XLOOKUP(RT_gsm[[#This Row],[model_rxn]],sc_gsm[model_rxn],sc_gsm[model_rxn],"")</f>
        <v/>
      </c>
      <c r="F2562" s="3" t="str">
        <f>_xlfn.XLOOKUP(RT_gsm[[#This Row],[Column3]],sc_gsm[Column3],sc_gsm[Column3],"")</f>
        <v/>
      </c>
      <c r="G2562" s="3" t="str" cm="1">
        <f t="array" ref="G2562">RT_gsm[[#This Row],[model_rxn]]&amp;",r,"&amp;_xlfn.SWITCH(RT_gsm[[#This Row],[Column2]],"REV","lower_bound:-","FWD","upper_bound:")&amp;"1000"</f>
        <v>PHACRDC4_c,r,lower_bound:-1000</v>
      </c>
      <c r="H2562" s="3" t="str">
        <f>_xlfn.XLOOKUP(RT_gsm[[#This Row],[rxn in SC GSM]],sc_gsm[model_rxn],sc_gsm[yeast8.3.4 equation],"")</f>
        <v/>
      </c>
      <c r="I2562" s="3" t="str">
        <f>_xlfn.XLOOKUP(RT_gsm[[#This Row],[rxn in SC GSM]],sc_gsm[model_rxn],sc_gsm[Column12],"")</f>
        <v/>
      </c>
      <c r="J2562" s="3" t="e">
        <f>IF(RT_gsm[[#This Row],[Column2]]="REV",FIND("&lt;=&gt;",RT_gsm[[#This Row],[Column8]]),"")</f>
        <v>#VALUE!</v>
      </c>
    </row>
    <row r="2563" spans="1:10" hidden="1" x14ac:dyDescent="0.2">
      <c r="A2563" t="s">
        <v>6245</v>
      </c>
      <c r="B2563" t="s">
        <v>3902</v>
      </c>
      <c r="C2563" s="3" t="str">
        <f>RT_gsm[[#This Row],[model_rxn]]&amp;"_"&amp;RT_gsm[[#This Row],[Column2]]</f>
        <v>PHACRDC4_c_FWD</v>
      </c>
      <c r="D2563" s="3" t="str">
        <f>_xlfn.XLOOKUP(RT_gsm[[#This Row],[Column3]],SC_enz[name_dir],SC_enz[name_dir],"")</f>
        <v/>
      </c>
      <c r="E2563" t="str">
        <f>_xlfn.XLOOKUP(RT_gsm[[#This Row],[model_rxn]],sc_gsm[model_rxn],sc_gsm[model_rxn],"")</f>
        <v/>
      </c>
      <c r="F2563" s="3" t="str">
        <f>_xlfn.XLOOKUP(RT_gsm[[#This Row],[Column3]],sc_gsm[Column3],sc_gsm[Column3],"")</f>
        <v/>
      </c>
      <c r="G2563" s="3" t="str" cm="1">
        <f t="array" ref="G2563">RT_gsm[[#This Row],[model_rxn]]&amp;",r,"&amp;_xlfn.SWITCH(RT_gsm[[#This Row],[Column2]],"REV","lower_bound:-","FWD","upper_bound:")&amp;"1000"</f>
        <v>PHACRDC4_c,r,upper_bound:1000</v>
      </c>
      <c r="H2563" s="3" t="str">
        <f>_xlfn.XLOOKUP(RT_gsm[[#This Row],[rxn in SC GSM]],sc_gsm[model_rxn],sc_gsm[yeast8.3.4 equation],"")</f>
        <v/>
      </c>
      <c r="I2563" s="3" t="str">
        <f>_xlfn.XLOOKUP(RT_gsm[[#This Row],[rxn in SC GSM]],sc_gsm[model_rxn],sc_gsm[Column12],"")</f>
        <v/>
      </c>
      <c r="J2563" s="3" t="str">
        <f>IF(RT_gsm[[#This Row],[Column2]]="REV",FIND("&lt;=&gt;",RT_gsm[[#This Row],[Column8]]),"")</f>
        <v/>
      </c>
    </row>
    <row r="2564" spans="1:10" hidden="1" x14ac:dyDescent="0.2">
      <c r="A2564" t="s">
        <v>1156</v>
      </c>
      <c r="B2564" t="s">
        <v>3903</v>
      </c>
      <c r="C2564" s="3" t="str">
        <f>RT_gsm[[#This Row],[model_rxn]]&amp;"_"&amp;RT_gsm[[#This Row],[Column2]]</f>
        <v>PHCD_m_REV</v>
      </c>
      <c r="D2564" s="3" t="str">
        <f>_xlfn.XLOOKUP(RT_gsm[[#This Row],[Column3]],SC_enz[name_dir],SC_enz[name_dir],"")</f>
        <v>PHCD_m_REV</v>
      </c>
      <c r="E2564" t="str">
        <f>_xlfn.XLOOKUP(RT_gsm[[#This Row],[model_rxn]],sc_gsm[model_rxn],sc_gsm[model_rxn],"")</f>
        <v>PHCD_m</v>
      </c>
      <c r="F2564" s="3" t="str">
        <f>_xlfn.XLOOKUP(RT_gsm[[#This Row],[Column3]],sc_gsm[Column3],sc_gsm[Column3],"")</f>
        <v>PHCD_m_REV</v>
      </c>
      <c r="G2564" s="3" t="str" cm="1">
        <f t="array" ref="G2564">RT_gsm[[#This Row],[model_rxn]]&amp;",r,"&amp;_xlfn.SWITCH(RT_gsm[[#This Row],[Column2]],"REV","lower_bound:-","FWD","upper_bound:")&amp;"1000"</f>
        <v>PHCD_m,r,lower_bound:-1000</v>
      </c>
      <c r="H2564" s="3" t="str">
        <f>_xlfn.XLOOKUP(RT_gsm[[#This Row],[rxn in SC GSM]],sc_gsm[model_rxn],sc_gsm[yeast8.3.4 equation],"")</f>
        <v>1-pyrroline-3-hydroxy-5-carboxylic acid[m] + 2 H2O[m] + NAD[m] &lt;=&gt; erythro-4-hydroxy-L-glutamic acid[m] + H+[m] + NADH[m]</v>
      </c>
      <c r="I2564" s="3" t="b">
        <f>_xlfn.XLOOKUP(RT_gsm[[#This Row],[rxn in SC GSM]],sc_gsm[model_rxn],sc_gsm[Column12],"")</f>
        <v>1</v>
      </c>
      <c r="J2564" s="3">
        <f>IF(RT_gsm[[#This Row],[Column2]]="REV",FIND("&lt;=&gt;",RT_gsm[[#This Row],[Column8]]),"")</f>
        <v>64</v>
      </c>
    </row>
    <row r="2565" spans="1:10" hidden="1" x14ac:dyDescent="0.2">
      <c r="A2565" t="s">
        <v>2676</v>
      </c>
      <c r="B2565" t="s">
        <v>3902</v>
      </c>
      <c r="C2565" s="3" t="str">
        <f>RT_gsm[[#This Row],[model_rxn]]&amp;"_"&amp;RT_gsm[[#This Row],[Column2]]</f>
        <v>PHCHGS_m_FWD</v>
      </c>
      <c r="D2565" s="3" t="str">
        <f>_xlfn.XLOOKUP(RT_gsm[[#This Row],[Column3]],SC_enz[name_dir],SC_enz[name_dir],"")</f>
        <v>PHCHGS_m_FWD</v>
      </c>
      <c r="E2565" t="str">
        <f>_xlfn.XLOOKUP(RT_gsm[[#This Row],[model_rxn]],sc_gsm[model_rxn],sc_gsm[model_rxn],"")</f>
        <v>PHCHGS_m</v>
      </c>
      <c r="F2565" s="3" t="str">
        <f>_xlfn.XLOOKUP(RT_gsm[[#This Row],[Column3]],sc_gsm[Column3],sc_gsm[Column3],"")</f>
        <v>PHCHGS_m_FWD</v>
      </c>
      <c r="G2565" s="3" t="str" cm="1">
        <f t="array" ref="G2565">RT_gsm[[#This Row],[model_rxn]]&amp;",r,"&amp;_xlfn.SWITCH(RT_gsm[[#This Row],[Column2]],"REV","lower_bound:-","FWD","upper_bound:")&amp;"1000"</f>
        <v>PHCHGS_m,r,upper_bound:1000</v>
      </c>
      <c r="H2565" s="3" t="str">
        <f>_xlfn.XLOOKUP(RT_gsm[[#This Row],[rxn in SC GSM]],sc_gsm[model_rxn],sc_gsm[yeast8.3.4 equation],"")</f>
        <v>1-pyrroline-3-hydroxy-5-carboxylic acid[m] + H+[m] + H2O[m] =&gt; L-4-hydroxyglutamic semialdehyde[m]</v>
      </c>
      <c r="I2565" s="3" t="b">
        <f>_xlfn.XLOOKUP(RT_gsm[[#This Row],[rxn in SC GSM]],sc_gsm[model_rxn],sc_gsm[Column12],"")</f>
        <v>1</v>
      </c>
      <c r="J2565" s="3" t="str">
        <f>IF(RT_gsm[[#This Row],[Column2]]="REV",FIND("&lt;=&gt;",RT_gsm[[#This Row],[Column8]]),"")</f>
        <v/>
      </c>
    </row>
    <row r="2566" spans="1:10" x14ac:dyDescent="0.2">
      <c r="A2566" t="s">
        <v>2676</v>
      </c>
      <c r="B2566" t="s">
        <v>3903</v>
      </c>
      <c r="C2566" s="3" t="str">
        <f>RT_gsm[[#This Row],[model_rxn]]&amp;"_"&amp;RT_gsm[[#This Row],[Column2]]</f>
        <v>PHCHGS_m_REV</v>
      </c>
      <c r="D2566" s="3" t="str">
        <f>_xlfn.XLOOKUP(RT_gsm[[#This Row],[Column3]],SC_enz[name_dir],SC_enz[name_dir],"")</f>
        <v/>
      </c>
      <c r="E2566" t="str">
        <f>_xlfn.XLOOKUP(RT_gsm[[#This Row],[model_rxn]],sc_gsm[model_rxn],sc_gsm[model_rxn],"")</f>
        <v>PHCHGS_m</v>
      </c>
      <c r="F2566" s="3" t="str">
        <f>_xlfn.XLOOKUP(RT_gsm[[#This Row],[Column3]],sc_gsm[Column3],sc_gsm[Column3],"")</f>
        <v/>
      </c>
      <c r="G2566" s="3" t="str" cm="1">
        <f t="array" ref="G2566">RT_gsm[[#This Row],[model_rxn]]&amp;",r,"&amp;_xlfn.SWITCH(RT_gsm[[#This Row],[Column2]],"REV","lower_bound:-","FWD","upper_bound:")&amp;"1000"</f>
        <v>PHCHGS_m,r,lower_bound:-1000</v>
      </c>
      <c r="H2566" s="3" t="str">
        <f>_xlfn.XLOOKUP(RT_gsm[[#This Row],[rxn in SC GSM]],sc_gsm[model_rxn],sc_gsm[yeast8.3.4 equation],"")</f>
        <v>1-pyrroline-3-hydroxy-5-carboxylic acid[m] + H+[m] + H2O[m] =&gt; L-4-hydroxyglutamic semialdehyde[m]</v>
      </c>
      <c r="I2566" s="3" t="b">
        <f>_xlfn.XLOOKUP(RT_gsm[[#This Row],[rxn in SC GSM]],sc_gsm[model_rxn],sc_gsm[Column12],"")</f>
        <v>1</v>
      </c>
      <c r="J2566" s="3" t="e">
        <f>IF(RT_gsm[[#This Row],[Column2]]="REV",FIND("&lt;=&gt;",RT_gsm[[#This Row],[Column8]]),"")</f>
        <v>#VALUE!</v>
      </c>
    </row>
    <row r="2567" spans="1:10" hidden="1" x14ac:dyDescent="0.2">
      <c r="A2567" t="s">
        <v>2322</v>
      </c>
      <c r="B2567" t="s">
        <v>3902</v>
      </c>
      <c r="C2567" s="3" t="str">
        <f>RT_gsm[[#This Row],[model_rxn]]&amp;"_"&amp;RT_gsm[[#This Row],[Column2]]</f>
        <v>PHEACt_c_e_FWD</v>
      </c>
      <c r="D2567" s="3" t="str">
        <f>_xlfn.XLOOKUP(RT_gsm[[#This Row],[Column3]],SC_enz[name_dir],SC_enz[name_dir],"")</f>
        <v>PHEACt_c_e_FWD</v>
      </c>
      <c r="E2567" t="str">
        <f>_xlfn.XLOOKUP(RT_gsm[[#This Row],[model_rxn]],sc_gsm[model_rxn],sc_gsm[model_rxn],"")</f>
        <v>PHEACt_c_e</v>
      </c>
      <c r="F2567" s="3" t="str">
        <f>_xlfn.XLOOKUP(RT_gsm[[#This Row],[Column3]],sc_gsm[Column3],sc_gsm[Column3],"")</f>
        <v>PHEACt_c_e_FWD</v>
      </c>
      <c r="G2567" s="3" t="str" cm="1">
        <f t="array" ref="G2567">RT_gsm[[#This Row],[model_rxn]]&amp;",r,"&amp;_xlfn.SWITCH(RT_gsm[[#This Row],[Column2]],"REV","lower_bound:-","FWD","upper_bound:")&amp;"1000"</f>
        <v>PHEACt_c_e,r,upper_bound:1000</v>
      </c>
      <c r="H2567" s="3" t="str">
        <f>_xlfn.XLOOKUP(RT_gsm[[#This Row],[rxn in SC GSM]],sc_gsm[model_rxn],sc_gsm[yeast8.3.4 equation],"")</f>
        <v>phenethyl acetate[c] =&gt; phenethyl acetate[e]</v>
      </c>
      <c r="I2567" s="3" t="b">
        <f>_xlfn.XLOOKUP(RT_gsm[[#This Row],[rxn in SC GSM]],sc_gsm[model_rxn],sc_gsm[Column12],"")</f>
        <v>1</v>
      </c>
      <c r="J2567" s="3" t="str">
        <f>IF(RT_gsm[[#This Row],[Column2]]="REV",FIND("&lt;=&gt;",RT_gsm[[#This Row],[Column8]]),"")</f>
        <v/>
      </c>
    </row>
    <row r="2568" spans="1:10" hidden="1" x14ac:dyDescent="0.2">
      <c r="A2568" t="s">
        <v>6246</v>
      </c>
      <c r="B2568" t="s">
        <v>3902</v>
      </c>
      <c r="C2568" s="3" t="str">
        <f>RT_gsm[[#This Row],[model_rxn]]&amp;"_"&amp;RT_gsm[[#This Row],[Column2]]</f>
        <v>PHEN2MOXy_c_FWD</v>
      </c>
      <c r="D2568" s="3" t="str">
        <f>_xlfn.XLOOKUP(RT_gsm[[#This Row],[Column3]],SC_enz[name_dir],SC_enz[name_dir],"")</f>
        <v/>
      </c>
      <c r="E2568" t="str">
        <f>_xlfn.XLOOKUP(RT_gsm[[#This Row],[model_rxn]],sc_gsm[model_rxn],sc_gsm[model_rxn],"")</f>
        <v/>
      </c>
      <c r="F2568" s="3" t="str">
        <f>_xlfn.XLOOKUP(RT_gsm[[#This Row],[Column3]],sc_gsm[Column3],sc_gsm[Column3],"")</f>
        <v/>
      </c>
      <c r="G2568" s="3" t="str" cm="1">
        <f t="array" ref="G2568">RT_gsm[[#This Row],[model_rxn]]&amp;",r,"&amp;_xlfn.SWITCH(RT_gsm[[#This Row],[Column2]],"REV","lower_bound:-","FWD","upper_bound:")&amp;"1000"</f>
        <v>PHEN2MOXy_c,r,upper_bound:1000</v>
      </c>
      <c r="H2568" s="3" t="str">
        <f>_xlfn.XLOOKUP(RT_gsm[[#This Row],[rxn in SC GSM]],sc_gsm[model_rxn],sc_gsm[yeast8.3.4 equation],"")</f>
        <v/>
      </c>
      <c r="I2568" s="3" t="str">
        <f>_xlfn.XLOOKUP(RT_gsm[[#This Row],[rxn in SC GSM]],sc_gsm[model_rxn],sc_gsm[Column12],"")</f>
        <v/>
      </c>
      <c r="J2568" s="3" t="str">
        <f>IF(RT_gsm[[#This Row],[Column2]]="REV",FIND("&lt;=&gt;",RT_gsm[[#This Row],[Column8]]),"")</f>
        <v/>
      </c>
    </row>
    <row r="2569" spans="1:10" hidden="1" x14ac:dyDescent="0.2">
      <c r="A2569" t="s">
        <v>1439</v>
      </c>
      <c r="B2569" t="s">
        <v>3903</v>
      </c>
      <c r="C2569" s="3" t="str">
        <f>RT_gsm[[#This Row],[model_rxn]]&amp;"_"&amp;RT_gsm[[#This Row],[Column2]]</f>
        <v>PHETA1_c_REV</v>
      </c>
      <c r="D2569" s="3" t="str">
        <f>_xlfn.XLOOKUP(RT_gsm[[#This Row],[Column3]],SC_enz[name_dir],SC_enz[name_dir],"")</f>
        <v>PHETA1_c_REV</v>
      </c>
      <c r="E2569" t="str">
        <f>_xlfn.XLOOKUP(RT_gsm[[#This Row],[model_rxn]],sc_gsm[model_rxn],sc_gsm[model_rxn],"")</f>
        <v>PHETA1_c</v>
      </c>
      <c r="F2569" s="3" t="str">
        <f>_xlfn.XLOOKUP(RT_gsm[[#This Row],[Column3]],sc_gsm[Column3],sc_gsm[Column3],"")</f>
        <v>PHETA1_c_REV</v>
      </c>
      <c r="G2569" s="3" t="str" cm="1">
        <f t="array" ref="G2569">RT_gsm[[#This Row],[model_rxn]]&amp;",r,"&amp;_xlfn.SWITCH(RT_gsm[[#This Row],[Column2]],"REV","lower_bound:-","FWD","upper_bound:")&amp;"1000"</f>
        <v>PHETA1_c,r,lower_bound:-1000</v>
      </c>
      <c r="H2569" s="3" t="str">
        <f>_xlfn.XLOOKUP(RT_gsm[[#This Row],[rxn in SC GSM]],sc_gsm[model_rxn],sc_gsm[yeast8.3.4 equation],"")</f>
        <v>2-oxoglutarate[c] + L-phenylalanine[c] &lt;=&gt; keto-phenylpyruvate[c] + L-glutamate[c]</v>
      </c>
      <c r="I2569" s="3" t="b">
        <f>_xlfn.XLOOKUP(RT_gsm[[#This Row],[rxn in SC GSM]],sc_gsm[model_rxn],sc_gsm[Column12],"")</f>
        <v>1</v>
      </c>
      <c r="J2569" s="3">
        <f>IF(RT_gsm[[#This Row],[Column2]]="REV",FIND("&lt;=&gt;",RT_gsm[[#This Row],[Column8]]),"")</f>
        <v>40</v>
      </c>
    </row>
    <row r="2570" spans="1:10" hidden="1" x14ac:dyDescent="0.2">
      <c r="A2570" t="s">
        <v>1439</v>
      </c>
      <c r="B2570" t="s">
        <v>3902</v>
      </c>
      <c r="C2570" s="3" t="str">
        <f>RT_gsm[[#This Row],[model_rxn]]&amp;"_"&amp;RT_gsm[[#This Row],[Column2]]</f>
        <v>PHETA1_c_FWD</v>
      </c>
      <c r="D2570" s="3" t="str">
        <f>_xlfn.XLOOKUP(RT_gsm[[#This Row],[Column3]],SC_enz[name_dir],SC_enz[name_dir],"")</f>
        <v>PHETA1_c_FWD</v>
      </c>
      <c r="E2570" t="str">
        <f>_xlfn.XLOOKUP(RT_gsm[[#This Row],[model_rxn]],sc_gsm[model_rxn],sc_gsm[model_rxn],"")</f>
        <v>PHETA1_c</v>
      </c>
      <c r="F2570" s="3" t="str">
        <f>_xlfn.XLOOKUP(RT_gsm[[#This Row],[Column3]],sc_gsm[Column3],sc_gsm[Column3],"")</f>
        <v>PHETA1_c_FWD</v>
      </c>
      <c r="G2570" s="3" t="str" cm="1">
        <f t="array" ref="G2570">RT_gsm[[#This Row],[model_rxn]]&amp;",r,"&amp;_xlfn.SWITCH(RT_gsm[[#This Row],[Column2]],"REV","lower_bound:-","FWD","upper_bound:")&amp;"1000"</f>
        <v>PHETA1_c,r,upper_bound:1000</v>
      </c>
      <c r="H2570" s="3" t="str">
        <f>_xlfn.XLOOKUP(RT_gsm[[#This Row],[rxn in SC GSM]],sc_gsm[model_rxn],sc_gsm[yeast8.3.4 equation],"")</f>
        <v>2-oxoglutarate[c] + L-phenylalanine[c] &lt;=&gt; keto-phenylpyruvate[c] + L-glutamate[c]</v>
      </c>
      <c r="I2570" s="3" t="b">
        <f>_xlfn.XLOOKUP(RT_gsm[[#This Row],[rxn in SC GSM]],sc_gsm[model_rxn],sc_gsm[Column12],"")</f>
        <v>1</v>
      </c>
      <c r="J2570" s="3" t="str">
        <f>IF(RT_gsm[[#This Row],[Column2]]="REV",FIND("&lt;=&gt;",RT_gsm[[#This Row],[Column8]]),"")</f>
        <v/>
      </c>
    </row>
    <row r="2571" spans="1:10" hidden="1" x14ac:dyDescent="0.2">
      <c r="A2571" t="s">
        <v>6255</v>
      </c>
      <c r="B2571" t="s">
        <v>3902</v>
      </c>
      <c r="C2571" s="3" t="str">
        <f>RT_gsm[[#This Row],[model_rxn]]&amp;"_"&amp;RT_gsm[[#This Row],[Column2]]</f>
        <v>PHETA1_m_FWD</v>
      </c>
      <c r="D2571" s="3" t="str">
        <f>_xlfn.XLOOKUP(RT_gsm[[#This Row],[Column3]],SC_enz[name_dir],SC_enz[name_dir],"")</f>
        <v/>
      </c>
      <c r="E2571" t="str">
        <f>_xlfn.XLOOKUP(RT_gsm[[#This Row],[model_rxn]],sc_gsm[model_rxn],sc_gsm[model_rxn],"")</f>
        <v/>
      </c>
      <c r="F2571" s="3" t="str">
        <f>_xlfn.XLOOKUP(RT_gsm[[#This Row],[Column3]],sc_gsm[Column3],sc_gsm[Column3],"")</f>
        <v/>
      </c>
      <c r="G2571" s="3" t="str" cm="1">
        <f t="array" ref="G2571">RT_gsm[[#This Row],[model_rxn]]&amp;",r,"&amp;_xlfn.SWITCH(RT_gsm[[#This Row],[Column2]],"REV","lower_bound:-","FWD","upper_bound:")&amp;"1000"</f>
        <v>PHETA1_m,r,upper_bound:1000</v>
      </c>
      <c r="H2571" s="3" t="str">
        <f>_xlfn.XLOOKUP(RT_gsm[[#This Row],[rxn in SC GSM]],sc_gsm[model_rxn],sc_gsm[yeast8.3.4 equation],"")</f>
        <v/>
      </c>
      <c r="I2571" s="3" t="str">
        <f>_xlfn.XLOOKUP(RT_gsm[[#This Row],[rxn in SC GSM]],sc_gsm[model_rxn],sc_gsm[Column12],"")</f>
        <v/>
      </c>
      <c r="J2571" s="3" t="str">
        <f>IF(RT_gsm[[#This Row],[Column2]]="REV",FIND("&lt;=&gt;",RT_gsm[[#This Row],[Column8]]),"")</f>
        <v/>
      </c>
    </row>
    <row r="2572" spans="1:10" hidden="1" x14ac:dyDescent="0.2">
      <c r="A2572" t="s">
        <v>3632</v>
      </c>
      <c r="B2572" t="s">
        <v>3902</v>
      </c>
      <c r="C2572" s="3" t="str">
        <f>RT_gsm[[#This Row],[model_rxn]]&amp;"_"&amp;RT_gsm[[#This Row],[Column2]]</f>
        <v>PHETRS_c_FWD</v>
      </c>
      <c r="D2572" s="3" t="str">
        <f>_xlfn.XLOOKUP(RT_gsm[[#This Row],[Column3]],SC_enz[name_dir],SC_enz[name_dir],"")</f>
        <v>PHETRS_c_FWD</v>
      </c>
      <c r="E2572" t="str">
        <f>_xlfn.XLOOKUP(RT_gsm[[#This Row],[model_rxn]],sc_gsm[model_rxn],sc_gsm[model_rxn],"")</f>
        <v>PHETRS_c</v>
      </c>
      <c r="F2572" s="3" t="str">
        <f>_xlfn.XLOOKUP(RT_gsm[[#This Row],[Column3]],sc_gsm[Column3],sc_gsm[Column3],"")</f>
        <v>PHETRS_c_FWD</v>
      </c>
      <c r="G2572" s="3" t="str" cm="1">
        <f t="array" ref="G2572">RT_gsm[[#This Row],[model_rxn]]&amp;",r,"&amp;_xlfn.SWITCH(RT_gsm[[#This Row],[Column2]],"REV","lower_bound:-","FWD","upper_bound:")&amp;"1000"</f>
        <v>PHETRS_c,r,upper_bound:1000</v>
      </c>
      <c r="H2572" s="3" t="str">
        <f>_xlfn.XLOOKUP(RT_gsm[[#This Row],[rxn in SC GSM]],sc_gsm[model_rxn],sc_gsm[yeast8.3.4 equation],"")</f>
        <v>ATP[c] + L-phenylalanine[c] + tRNA(Phe)[c] =&gt; AMP[c] + diphosphate[c] + Phe-tRNA(Phe)[c]</v>
      </c>
      <c r="I2572" s="3" t="b">
        <f>_xlfn.XLOOKUP(RT_gsm[[#This Row],[rxn in SC GSM]],sc_gsm[model_rxn],sc_gsm[Column12],"")</f>
        <v>1</v>
      </c>
      <c r="J2572" s="3" t="str">
        <f>IF(RT_gsm[[#This Row],[Column2]]="REV",FIND("&lt;=&gt;",RT_gsm[[#This Row],[Column8]]),"")</f>
        <v/>
      </c>
    </row>
    <row r="2573" spans="1:10" hidden="1" x14ac:dyDescent="0.2">
      <c r="A2573" t="s">
        <v>1440</v>
      </c>
      <c r="B2573" t="s">
        <v>3902</v>
      </c>
      <c r="C2573" s="3" t="str">
        <f>RT_gsm[[#This Row],[model_rxn]]&amp;"_"&amp;RT_gsm[[#This Row],[Column2]]</f>
        <v>PHETRS_m_FWD</v>
      </c>
      <c r="D2573" s="3" t="str">
        <f>_xlfn.XLOOKUP(RT_gsm[[#This Row],[Column3]],SC_enz[name_dir],SC_enz[name_dir],"")</f>
        <v>PHETRS_m_FWD</v>
      </c>
      <c r="E2573" t="str">
        <f>_xlfn.XLOOKUP(RT_gsm[[#This Row],[model_rxn]],sc_gsm[model_rxn],sc_gsm[model_rxn],"")</f>
        <v>PHETRS_m</v>
      </c>
      <c r="F2573" s="3" t="str">
        <f>_xlfn.XLOOKUP(RT_gsm[[#This Row],[Column3]],sc_gsm[Column3],sc_gsm[Column3],"")</f>
        <v>PHETRS_m_FWD</v>
      </c>
      <c r="G2573" s="3" t="str" cm="1">
        <f t="array" ref="G2573">RT_gsm[[#This Row],[model_rxn]]&amp;",r,"&amp;_xlfn.SWITCH(RT_gsm[[#This Row],[Column2]],"REV","lower_bound:-","FWD","upper_bound:")&amp;"1000"</f>
        <v>PHETRS_m,r,upper_bound:1000</v>
      </c>
      <c r="H2573" s="3" t="str">
        <f>_xlfn.XLOOKUP(RT_gsm[[#This Row],[rxn in SC GSM]],sc_gsm[model_rxn],sc_gsm[yeast8.3.4 equation],"")</f>
        <v>ATP[c] + L-phenylalanine[c] + tRNA(Phe)[c] =&gt; AMP[c] + diphosphate[c] + Phe-tRNA(Phe)[c]</v>
      </c>
      <c r="I2573" s="3" t="b">
        <f>_xlfn.XLOOKUP(RT_gsm[[#This Row],[rxn in SC GSM]],sc_gsm[model_rxn],sc_gsm[Column12],"")</f>
        <v>1</v>
      </c>
      <c r="J2573" s="3" t="str">
        <f>IF(RT_gsm[[#This Row],[Column2]]="REV",FIND("&lt;=&gt;",RT_gsm[[#This Row],[Column8]]),"")</f>
        <v/>
      </c>
    </row>
    <row r="2574" spans="1:10" hidden="1" x14ac:dyDescent="0.2">
      <c r="A2574" t="s">
        <v>2759</v>
      </c>
      <c r="B2574" t="s">
        <v>3902</v>
      </c>
      <c r="C2574" s="3" t="str">
        <f>RT_gsm[[#This Row],[model_rxn]]&amp;"_"&amp;RT_gsm[[#This Row],[Column2]]</f>
        <v>PHEt_c_m_FWD</v>
      </c>
      <c r="D2574" s="3" t="str">
        <f>_xlfn.XLOOKUP(RT_gsm[[#This Row],[Column3]],SC_enz[name_dir],SC_enz[name_dir],"")</f>
        <v>PHEt_c_m_FWD</v>
      </c>
      <c r="E2574" t="str">
        <f>_xlfn.XLOOKUP(RT_gsm[[#This Row],[model_rxn]],sc_gsm[model_rxn],sc_gsm[model_rxn],"")</f>
        <v>PHEt_c_m</v>
      </c>
      <c r="F2574" s="3" t="str">
        <f>_xlfn.XLOOKUP(RT_gsm[[#This Row],[Column3]],sc_gsm[Column3],sc_gsm[Column3],"")</f>
        <v>PHEt_c_m_FWD</v>
      </c>
      <c r="G2574" s="3" t="str" cm="1">
        <f t="array" ref="G2574">RT_gsm[[#This Row],[model_rxn]]&amp;",r,"&amp;_xlfn.SWITCH(RT_gsm[[#This Row],[Column2]],"REV","lower_bound:-","FWD","upper_bound:")&amp;"1000"</f>
        <v>PHEt_c_m,r,upper_bound:1000</v>
      </c>
      <c r="H2574" s="3" t="str">
        <f>_xlfn.XLOOKUP(RT_gsm[[#This Row],[rxn in SC GSM]],sc_gsm[model_rxn],sc_gsm[yeast8.3.4 equation],"")</f>
        <v>L-phenylalanine[c] =&gt; L-phenylalanine[m]</v>
      </c>
      <c r="I2574" s="3" t="b">
        <f>_xlfn.XLOOKUP(RT_gsm[[#This Row],[rxn in SC GSM]],sc_gsm[model_rxn],sc_gsm[Column12],"")</f>
        <v>1</v>
      </c>
      <c r="J2574" s="3" t="str">
        <f>IF(RT_gsm[[#This Row],[Column2]]="REV",FIND("&lt;=&gt;",RT_gsm[[#This Row],[Column8]]),"")</f>
        <v/>
      </c>
    </row>
    <row r="2575" spans="1:10" hidden="1" x14ac:dyDescent="0.2">
      <c r="A2575" t="s">
        <v>2276</v>
      </c>
      <c r="B2575" t="s">
        <v>3903</v>
      </c>
      <c r="C2575" s="3" t="str">
        <f>RT_gsm[[#This Row],[model_rxn]]&amp;"_"&amp;RT_gsm[[#This Row],[Column2]]</f>
        <v>PHEtps_e_REV</v>
      </c>
      <c r="D2575" s="3" t="str">
        <f>_xlfn.XLOOKUP(RT_gsm[[#This Row],[Column3]],SC_enz[name_dir],SC_enz[name_dir],"")</f>
        <v>PHEtps_e_REV</v>
      </c>
      <c r="E2575" t="str">
        <f>_xlfn.XLOOKUP(RT_gsm[[#This Row],[model_rxn]],sc_gsm[model_rxn],sc_gsm[model_rxn],"")</f>
        <v>PHEtps_e</v>
      </c>
      <c r="F2575" s="3" t="str">
        <f>_xlfn.XLOOKUP(RT_gsm[[#This Row],[Column3]],sc_gsm[Column3],sc_gsm[Column3],"")</f>
        <v>PHEtps_e_REV</v>
      </c>
      <c r="G2575" s="3" t="str" cm="1">
        <f t="array" ref="G2575">RT_gsm[[#This Row],[model_rxn]]&amp;",r,"&amp;_xlfn.SWITCH(RT_gsm[[#This Row],[Column2]],"REV","lower_bound:-","FWD","upper_bound:")&amp;"1000"</f>
        <v>PHEtps_e,r,lower_bound:-1000</v>
      </c>
      <c r="H2575" s="3" t="str">
        <f>_xlfn.XLOOKUP(RT_gsm[[#This Row],[rxn in SC GSM]],sc_gsm[model_rxn],sc_gsm[yeast8.3.4 equation],"")</f>
        <v>H+[e] + L-phenylalanine[e] &lt;=&gt; H+[c] + L-phenylalanine[c]</v>
      </c>
      <c r="I2575" s="3" t="b">
        <f>_xlfn.XLOOKUP(RT_gsm[[#This Row],[rxn in SC GSM]],sc_gsm[model_rxn],sc_gsm[Column12],"")</f>
        <v>1</v>
      </c>
      <c r="J2575" s="3">
        <f>IF(RT_gsm[[#This Row],[Column2]]="REV",FIND("&lt;=&gt;",RT_gsm[[#This Row],[Column8]]),"")</f>
        <v>28</v>
      </c>
    </row>
    <row r="2576" spans="1:10" hidden="1" x14ac:dyDescent="0.2">
      <c r="A2576" t="s">
        <v>2276</v>
      </c>
      <c r="B2576" t="s">
        <v>3902</v>
      </c>
      <c r="C2576" s="3" t="str">
        <f>RT_gsm[[#This Row],[model_rxn]]&amp;"_"&amp;RT_gsm[[#This Row],[Column2]]</f>
        <v>PHEtps_e_FWD</v>
      </c>
      <c r="D2576" s="3" t="str">
        <f>_xlfn.XLOOKUP(RT_gsm[[#This Row],[Column3]],SC_enz[name_dir],SC_enz[name_dir],"")</f>
        <v>PHEtps_e_FWD</v>
      </c>
      <c r="E2576" t="str">
        <f>_xlfn.XLOOKUP(RT_gsm[[#This Row],[model_rxn]],sc_gsm[model_rxn],sc_gsm[model_rxn],"")</f>
        <v>PHEtps_e</v>
      </c>
      <c r="F2576" s="3" t="str">
        <f>_xlfn.XLOOKUP(RT_gsm[[#This Row],[Column3]],sc_gsm[Column3],sc_gsm[Column3],"")</f>
        <v>PHEtps_e_FWD</v>
      </c>
      <c r="G2576" s="3" t="str" cm="1">
        <f t="array" ref="G2576">RT_gsm[[#This Row],[model_rxn]]&amp;",r,"&amp;_xlfn.SWITCH(RT_gsm[[#This Row],[Column2]],"REV","lower_bound:-","FWD","upper_bound:")&amp;"1000"</f>
        <v>PHEtps_e,r,upper_bound:1000</v>
      </c>
      <c r="H2576" s="3" t="str">
        <f>_xlfn.XLOOKUP(RT_gsm[[#This Row],[rxn in SC GSM]],sc_gsm[model_rxn],sc_gsm[yeast8.3.4 equation],"")</f>
        <v>H+[e] + L-phenylalanine[e] &lt;=&gt; H+[c] + L-phenylalanine[c]</v>
      </c>
      <c r="I2576" s="3" t="b">
        <f>_xlfn.XLOOKUP(RT_gsm[[#This Row],[rxn in SC GSM]],sc_gsm[model_rxn],sc_gsm[Column12],"")</f>
        <v>1</v>
      </c>
      <c r="J2576" s="3" t="str">
        <f>IF(RT_gsm[[#This Row],[Column2]]="REV",FIND("&lt;=&gt;",RT_gsm[[#This Row],[Column8]]),"")</f>
        <v/>
      </c>
    </row>
    <row r="2577" spans="1:10" hidden="1" x14ac:dyDescent="0.2">
      <c r="A2577" t="s">
        <v>6259</v>
      </c>
      <c r="B2577" t="s">
        <v>3902</v>
      </c>
      <c r="C2577" s="3" t="str">
        <f>RT_gsm[[#This Row],[model_rxn]]&amp;"_"&amp;RT_gsm[[#This Row],[Column2]]</f>
        <v>PHYTOED1_c_FWD</v>
      </c>
      <c r="D2577" s="3" t="str">
        <f>_xlfn.XLOOKUP(RT_gsm[[#This Row],[Column3]],SC_enz[name_dir],SC_enz[name_dir],"")</f>
        <v/>
      </c>
      <c r="E2577" t="str">
        <f>_xlfn.XLOOKUP(RT_gsm[[#This Row],[model_rxn]],sc_gsm[model_rxn],sc_gsm[model_rxn],"")</f>
        <v/>
      </c>
      <c r="F2577" s="3" t="str">
        <f>_xlfn.XLOOKUP(RT_gsm[[#This Row],[Column3]],sc_gsm[Column3],sc_gsm[Column3],"")</f>
        <v/>
      </c>
      <c r="G2577" s="3" t="str" cm="1">
        <f t="array" ref="G2577">RT_gsm[[#This Row],[model_rxn]]&amp;",r,"&amp;_xlfn.SWITCH(RT_gsm[[#This Row],[Column2]],"REV","lower_bound:-","FWD","upper_bound:")&amp;"1000"</f>
        <v>PHYTOED1_c,r,upper_bound:1000</v>
      </c>
      <c r="H2577" s="3" t="str">
        <f>_xlfn.XLOOKUP(RT_gsm[[#This Row],[rxn in SC GSM]],sc_gsm[model_rxn],sc_gsm[yeast8.3.4 equation],"")</f>
        <v/>
      </c>
      <c r="I2577" s="3" t="str">
        <f>_xlfn.XLOOKUP(RT_gsm[[#This Row],[rxn in SC GSM]],sc_gsm[model_rxn],sc_gsm[Column12],"")</f>
        <v/>
      </c>
      <c r="J2577" s="3" t="str">
        <f>IF(RT_gsm[[#This Row],[Column2]]="REV",FIND("&lt;=&gt;",RT_gsm[[#This Row],[Column8]]),"")</f>
        <v/>
      </c>
    </row>
    <row r="2578" spans="1:10" hidden="1" x14ac:dyDescent="0.2">
      <c r="A2578" t="s">
        <v>6262</v>
      </c>
      <c r="B2578" t="s">
        <v>3902</v>
      </c>
      <c r="C2578" s="3" t="str">
        <f>RT_gsm[[#This Row],[model_rxn]]&amp;"_"&amp;RT_gsm[[#This Row],[Column2]]</f>
        <v>PHYTOED2_c_FWD</v>
      </c>
      <c r="D2578" s="3" t="str">
        <f>_xlfn.XLOOKUP(RT_gsm[[#This Row],[Column3]],SC_enz[name_dir],SC_enz[name_dir],"")</f>
        <v/>
      </c>
      <c r="E2578" t="str">
        <f>_xlfn.XLOOKUP(RT_gsm[[#This Row],[model_rxn]],sc_gsm[model_rxn],sc_gsm[model_rxn],"")</f>
        <v/>
      </c>
      <c r="F2578" s="3" t="str">
        <f>_xlfn.XLOOKUP(RT_gsm[[#This Row],[Column3]],sc_gsm[Column3],sc_gsm[Column3],"")</f>
        <v/>
      </c>
      <c r="G2578" s="3" t="str" cm="1">
        <f t="array" ref="G2578">RT_gsm[[#This Row],[model_rxn]]&amp;",r,"&amp;_xlfn.SWITCH(RT_gsm[[#This Row],[Column2]],"REV","lower_bound:-","FWD","upper_bound:")&amp;"1000"</f>
        <v>PHYTOED2_c,r,upper_bound:1000</v>
      </c>
      <c r="H2578" s="3" t="str">
        <f>_xlfn.XLOOKUP(RT_gsm[[#This Row],[rxn in SC GSM]],sc_gsm[model_rxn],sc_gsm[yeast8.3.4 equation],"")</f>
        <v/>
      </c>
      <c r="I2578" s="3" t="str">
        <f>_xlfn.XLOOKUP(RT_gsm[[#This Row],[rxn in SC GSM]],sc_gsm[model_rxn],sc_gsm[Column12],"")</f>
        <v/>
      </c>
      <c r="J2578" s="3" t="str">
        <f>IF(RT_gsm[[#This Row],[Column2]]="REV",FIND("&lt;=&gt;",RT_gsm[[#This Row],[Column8]]),"")</f>
        <v/>
      </c>
    </row>
    <row r="2579" spans="1:10" hidden="1" x14ac:dyDescent="0.2">
      <c r="A2579" t="s">
        <v>6263</v>
      </c>
      <c r="B2579" t="s">
        <v>3902</v>
      </c>
      <c r="C2579" s="3" t="str">
        <f>RT_gsm[[#This Row],[model_rxn]]&amp;"_"&amp;RT_gsm[[#This Row],[Column2]]</f>
        <v>PHYTOED3_c_FWD</v>
      </c>
      <c r="D2579" s="3" t="str">
        <f>_xlfn.XLOOKUP(RT_gsm[[#This Row],[Column3]],SC_enz[name_dir],SC_enz[name_dir],"")</f>
        <v/>
      </c>
      <c r="E2579" t="str">
        <f>_xlfn.XLOOKUP(RT_gsm[[#This Row],[model_rxn]],sc_gsm[model_rxn],sc_gsm[model_rxn],"")</f>
        <v/>
      </c>
      <c r="F2579" s="3" t="str">
        <f>_xlfn.XLOOKUP(RT_gsm[[#This Row],[Column3]],sc_gsm[Column3],sc_gsm[Column3],"")</f>
        <v/>
      </c>
      <c r="G2579" s="3" t="str" cm="1">
        <f t="array" ref="G2579">RT_gsm[[#This Row],[model_rxn]]&amp;",r,"&amp;_xlfn.SWITCH(RT_gsm[[#This Row],[Column2]],"REV","lower_bound:-","FWD","upper_bound:")&amp;"1000"</f>
        <v>PHYTOED3_c,r,upper_bound:1000</v>
      </c>
      <c r="H2579" s="3" t="str">
        <f>_xlfn.XLOOKUP(RT_gsm[[#This Row],[rxn in SC GSM]],sc_gsm[model_rxn],sc_gsm[yeast8.3.4 equation],"")</f>
        <v/>
      </c>
      <c r="I2579" s="3" t="str">
        <f>_xlfn.XLOOKUP(RT_gsm[[#This Row],[rxn in SC GSM]],sc_gsm[model_rxn],sc_gsm[Column12],"")</f>
        <v/>
      </c>
      <c r="J2579" s="3" t="str">
        <f>IF(RT_gsm[[#This Row],[Column2]]="REV",FIND("&lt;=&gt;",RT_gsm[[#This Row],[Column8]]),"")</f>
        <v/>
      </c>
    </row>
    <row r="2580" spans="1:10" hidden="1" x14ac:dyDescent="0.2">
      <c r="A2580" t="s">
        <v>6264</v>
      </c>
      <c r="B2580" t="s">
        <v>3902</v>
      </c>
      <c r="C2580" s="3" t="str">
        <f>RT_gsm[[#This Row],[model_rxn]]&amp;"_"&amp;RT_gsm[[#This Row],[Column2]]</f>
        <v>PHYTOED4_c_FWD</v>
      </c>
      <c r="D2580" s="3" t="str">
        <f>_xlfn.XLOOKUP(RT_gsm[[#This Row],[Column3]],SC_enz[name_dir],SC_enz[name_dir],"")</f>
        <v/>
      </c>
      <c r="E2580" t="str">
        <f>_xlfn.XLOOKUP(RT_gsm[[#This Row],[model_rxn]],sc_gsm[model_rxn],sc_gsm[model_rxn],"")</f>
        <v/>
      </c>
      <c r="F2580" s="3" t="str">
        <f>_xlfn.XLOOKUP(RT_gsm[[#This Row],[Column3]],sc_gsm[Column3],sc_gsm[Column3],"")</f>
        <v/>
      </c>
      <c r="G2580" s="3" t="str" cm="1">
        <f t="array" ref="G2580">RT_gsm[[#This Row],[model_rxn]]&amp;",r,"&amp;_xlfn.SWITCH(RT_gsm[[#This Row],[Column2]],"REV","lower_bound:-","FWD","upper_bound:")&amp;"1000"</f>
        <v>PHYTOED4_c,r,upper_bound:1000</v>
      </c>
      <c r="H2580" s="3" t="str">
        <f>_xlfn.XLOOKUP(RT_gsm[[#This Row],[rxn in SC GSM]],sc_gsm[model_rxn],sc_gsm[yeast8.3.4 equation],"")</f>
        <v/>
      </c>
      <c r="I2580" s="3" t="str">
        <f>_xlfn.XLOOKUP(RT_gsm[[#This Row],[rxn in SC GSM]],sc_gsm[model_rxn],sc_gsm[Column12],"")</f>
        <v/>
      </c>
      <c r="J2580" s="3" t="str">
        <f>IF(RT_gsm[[#This Row],[Column2]]="REV",FIND("&lt;=&gt;",RT_gsm[[#This Row],[Column8]]),"")</f>
        <v/>
      </c>
    </row>
    <row r="2581" spans="1:10" hidden="1" x14ac:dyDescent="0.2">
      <c r="A2581" t="s">
        <v>6265</v>
      </c>
      <c r="B2581" t="s">
        <v>3902</v>
      </c>
      <c r="C2581" s="3" t="str">
        <f>RT_gsm[[#This Row],[model_rxn]]&amp;"_"&amp;RT_gsm[[#This Row],[Column2]]</f>
        <v>PHYTOED5_c_FWD</v>
      </c>
      <c r="D2581" s="3" t="str">
        <f>_xlfn.XLOOKUP(RT_gsm[[#This Row],[Column3]],SC_enz[name_dir],SC_enz[name_dir],"")</f>
        <v/>
      </c>
      <c r="E2581" t="str">
        <f>_xlfn.XLOOKUP(RT_gsm[[#This Row],[model_rxn]],sc_gsm[model_rxn],sc_gsm[model_rxn],"")</f>
        <v/>
      </c>
      <c r="F2581" s="3" t="str">
        <f>_xlfn.XLOOKUP(RT_gsm[[#This Row],[Column3]],sc_gsm[Column3],sc_gsm[Column3],"")</f>
        <v/>
      </c>
      <c r="G2581" s="3" t="str" cm="1">
        <f t="array" ref="G2581">RT_gsm[[#This Row],[model_rxn]]&amp;",r,"&amp;_xlfn.SWITCH(RT_gsm[[#This Row],[Column2]],"REV","lower_bound:-","FWD","upper_bound:")&amp;"1000"</f>
        <v>PHYTOED5_c,r,upper_bound:1000</v>
      </c>
      <c r="H2581" s="3" t="str">
        <f>_xlfn.XLOOKUP(RT_gsm[[#This Row],[rxn in SC GSM]],sc_gsm[model_rxn],sc_gsm[yeast8.3.4 equation],"")</f>
        <v/>
      </c>
      <c r="I2581" s="3" t="str">
        <f>_xlfn.XLOOKUP(RT_gsm[[#This Row],[rxn in SC GSM]],sc_gsm[model_rxn],sc_gsm[Column12],"")</f>
        <v/>
      </c>
      <c r="J2581" s="3" t="str">
        <f>IF(RT_gsm[[#This Row],[Column2]]="REV",FIND("&lt;=&gt;",RT_gsm[[#This Row],[Column8]]),"")</f>
        <v/>
      </c>
    </row>
    <row r="2582" spans="1:10" hidden="1" x14ac:dyDescent="0.2">
      <c r="A2582" t="s">
        <v>6266</v>
      </c>
      <c r="B2582" t="s">
        <v>3903</v>
      </c>
      <c r="C2582" s="3" t="str">
        <f>RT_gsm[[#This Row],[model_rxn]]&amp;"_"&amp;RT_gsm[[#This Row],[Column2]]</f>
        <v>PHYTOES_c_REV</v>
      </c>
      <c r="D2582" s="3" t="str">
        <f>_xlfn.XLOOKUP(RT_gsm[[#This Row],[Column3]],SC_enz[name_dir],SC_enz[name_dir],"")</f>
        <v/>
      </c>
      <c r="E2582" t="str">
        <f>_xlfn.XLOOKUP(RT_gsm[[#This Row],[model_rxn]],sc_gsm[model_rxn],sc_gsm[model_rxn],"")</f>
        <v/>
      </c>
      <c r="F2582" s="3" t="str">
        <f>_xlfn.XLOOKUP(RT_gsm[[#This Row],[Column3]],sc_gsm[Column3],sc_gsm[Column3],"")</f>
        <v/>
      </c>
      <c r="G2582" s="3" t="str" cm="1">
        <f t="array" ref="G2582">RT_gsm[[#This Row],[model_rxn]]&amp;",r,"&amp;_xlfn.SWITCH(RT_gsm[[#This Row],[Column2]],"REV","lower_bound:-","FWD","upper_bound:")&amp;"1000"</f>
        <v>PHYTOES_c,r,lower_bound:-1000</v>
      </c>
      <c r="H2582" s="3" t="str">
        <f>_xlfn.XLOOKUP(RT_gsm[[#This Row],[rxn in SC GSM]],sc_gsm[model_rxn],sc_gsm[yeast8.3.4 equation],"")</f>
        <v/>
      </c>
      <c r="I2582" s="3" t="str">
        <f>_xlfn.XLOOKUP(RT_gsm[[#This Row],[rxn in SC GSM]],sc_gsm[model_rxn],sc_gsm[Column12],"")</f>
        <v/>
      </c>
      <c r="J2582" s="3" t="e">
        <f>IF(RT_gsm[[#This Row],[Column2]]="REV",FIND("&lt;=&gt;",RT_gsm[[#This Row],[Column8]]),"")</f>
        <v>#VALUE!</v>
      </c>
    </row>
    <row r="2583" spans="1:10" hidden="1" x14ac:dyDescent="0.2">
      <c r="A2583" t="s">
        <v>6266</v>
      </c>
      <c r="B2583" t="s">
        <v>3902</v>
      </c>
      <c r="C2583" s="3" t="str">
        <f>RT_gsm[[#This Row],[model_rxn]]&amp;"_"&amp;RT_gsm[[#This Row],[Column2]]</f>
        <v>PHYTOES_c_FWD</v>
      </c>
      <c r="D2583" s="3" t="str">
        <f>_xlfn.XLOOKUP(RT_gsm[[#This Row],[Column3]],SC_enz[name_dir],SC_enz[name_dir],"")</f>
        <v/>
      </c>
      <c r="E2583" t="str">
        <f>_xlfn.XLOOKUP(RT_gsm[[#This Row],[model_rxn]],sc_gsm[model_rxn],sc_gsm[model_rxn],"")</f>
        <v/>
      </c>
      <c r="F2583" s="3" t="str">
        <f>_xlfn.XLOOKUP(RT_gsm[[#This Row],[Column3]],sc_gsm[Column3],sc_gsm[Column3],"")</f>
        <v/>
      </c>
      <c r="G2583" s="3" t="str" cm="1">
        <f t="array" ref="G2583">RT_gsm[[#This Row],[model_rxn]]&amp;",r,"&amp;_xlfn.SWITCH(RT_gsm[[#This Row],[Column2]],"REV","lower_bound:-","FWD","upper_bound:")&amp;"1000"</f>
        <v>PHYTOES_c,r,upper_bound:1000</v>
      </c>
      <c r="H2583" s="3" t="str">
        <f>_xlfn.XLOOKUP(RT_gsm[[#This Row],[rxn in SC GSM]],sc_gsm[model_rxn],sc_gsm[yeast8.3.4 equation],"")</f>
        <v/>
      </c>
      <c r="I2583" s="3" t="str">
        <f>_xlfn.XLOOKUP(RT_gsm[[#This Row],[rxn in SC GSM]],sc_gsm[model_rxn],sc_gsm[Column12],"")</f>
        <v/>
      </c>
      <c r="J2583" s="3" t="str">
        <f>IF(RT_gsm[[#This Row],[Column2]]="REV",FIND("&lt;=&gt;",RT_gsm[[#This Row],[Column8]]),"")</f>
        <v/>
      </c>
    </row>
    <row r="2584" spans="1:10" hidden="1" x14ac:dyDescent="0.2">
      <c r="A2584" t="s">
        <v>3271</v>
      </c>
      <c r="B2584" t="s">
        <v>3902</v>
      </c>
      <c r="C2584" s="3" t="str">
        <f>RT_gsm[[#This Row],[model_rxn]]&amp;"_"&amp;RT_gsm[[#This Row],[Column2]]</f>
        <v>PI35P5P_c_FWD</v>
      </c>
      <c r="D2584" s="3" t="str">
        <f>_xlfn.XLOOKUP(RT_gsm[[#This Row],[Column3]],SC_enz[name_dir],SC_enz[name_dir],"")</f>
        <v>PI35P5P_c_FWD</v>
      </c>
      <c r="E2584" t="str">
        <f>_xlfn.XLOOKUP(RT_gsm[[#This Row],[model_rxn]],sc_gsm[model_rxn],sc_gsm[model_rxn],"")</f>
        <v>PI35P5P_c</v>
      </c>
      <c r="F2584" s="3" t="str">
        <f>_xlfn.XLOOKUP(RT_gsm[[#This Row],[Column3]],sc_gsm[Column3],sc_gsm[Column3],"")</f>
        <v>PI35P5P_c_FWD</v>
      </c>
      <c r="G2584" s="3" t="str" cm="1">
        <f t="array" ref="G2584">RT_gsm[[#This Row],[model_rxn]]&amp;",r,"&amp;_xlfn.SWITCH(RT_gsm[[#This Row],[Column2]],"REV","lower_bound:-","FWD","upper_bound:")&amp;"1000"</f>
        <v>PI35P5P_c,r,upper_bound:1000</v>
      </c>
      <c r="H2584" s="3" t="str">
        <f>_xlfn.XLOOKUP(RT_gsm[[#This Row],[rxn in SC GSM]],sc_gsm[model_rxn],sc_gsm[yeast8.3.4 equation],"")</f>
        <v/>
      </c>
      <c r="I2584" s="3" t="b">
        <f>_xlfn.XLOOKUP(RT_gsm[[#This Row],[rxn in SC GSM]],sc_gsm[model_rxn],sc_gsm[Column12],"")</f>
        <v>1</v>
      </c>
      <c r="J2584" s="3" t="str">
        <f>IF(RT_gsm[[#This Row],[Column2]]="REV",FIND("&lt;=&gt;",RT_gsm[[#This Row],[Column8]]),"")</f>
        <v/>
      </c>
    </row>
    <row r="2585" spans="1:10" hidden="1" x14ac:dyDescent="0.2">
      <c r="A2585" t="s">
        <v>3270</v>
      </c>
      <c r="B2585" t="s">
        <v>3902</v>
      </c>
      <c r="C2585" s="3" t="str">
        <f>RT_gsm[[#This Row],[model_rxn]]&amp;"_"&amp;RT_gsm[[#This Row],[Column2]]</f>
        <v>PI35P5P_en_FWD</v>
      </c>
      <c r="D2585" s="3" t="str">
        <f>_xlfn.XLOOKUP(RT_gsm[[#This Row],[Column3]],SC_enz[name_dir],SC_enz[name_dir],"")</f>
        <v>PI35P5P_en_FWD</v>
      </c>
      <c r="E2585" t="str">
        <f>_xlfn.XLOOKUP(RT_gsm[[#This Row],[model_rxn]],sc_gsm[model_rxn],sc_gsm[model_rxn],"")</f>
        <v>PI35P5P_en</v>
      </c>
      <c r="F2585" s="3" t="str">
        <f>_xlfn.XLOOKUP(RT_gsm[[#This Row],[Column3]],sc_gsm[Column3],sc_gsm[Column3],"")</f>
        <v>PI35P5P_en_FWD</v>
      </c>
      <c r="G2585" s="3" t="str" cm="1">
        <f t="array" ref="G2585">RT_gsm[[#This Row],[model_rxn]]&amp;",r,"&amp;_xlfn.SWITCH(RT_gsm[[#This Row],[Column2]],"REV","lower_bound:-","FWD","upper_bound:")&amp;"1000"</f>
        <v>PI35P5P_en,r,upper_bound:1000</v>
      </c>
      <c r="H2585" s="3" t="str">
        <f>_xlfn.XLOOKUP(RT_gsm[[#This Row],[rxn in SC GSM]],sc_gsm[model_rxn],sc_gsm[yeast8.3.4 equation],"")</f>
        <v/>
      </c>
      <c r="I2585" s="3" t="b">
        <f>_xlfn.XLOOKUP(RT_gsm[[#This Row],[rxn in SC GSM]],sc_gsm[model_rxn],sc_gsm[Column12],"")</f>
        <v>1</v>
      </c>
      <c r="J2585" s="3" t="str">
        <f>IF(RT_gsm[[#This Row],[Column2]]="REV",FIND("&lt;=&gt;",RT_gsm[[#This Row],[Column8]]),"")</f>
        <v/>
      </c>
    </row>
    <row r="2586" spans="1:10" hidden="1" x14ac:dyDescent="0.2">
      <c r="A2586" t="s">
        <v>3856</v>
      </c>
      <c r="B2586" t="s">
        <v>3902</v>
      </c>
      <c r="C2586" s="3" t="str">
        <f>RT_gsm[[#This Row],[model_rxn]]&amp;"_"&amp;RT_gsm[[#This Row],[Column2]]</f>
        <v>PI35P5P_vm_FWD</v>
      </c>
      <c r="D2586" s="3" t="str">
        <f>_xlfn.XLOOKUP(RT_gsm[[#This Row],[Column3]],SC_enz[name_dir],SC_enz[name_dir],"")</f>
        <v>PI35P5P_vm_FWD</v>
      </c>
      <c r="E2586" t="str">
        <f>_xlfn.XLOOKUP(RT_gsm[[#This Row],[model_rxn]],sc_gsm[model_rxn],sc_gsm[model_rxn],"")</f>
        <v>PI35P5P_vm</v>
      </c>
      <c r="F2586" s="3" t="str">
        <f>_xlfn.XLOOKUP(RT_gsm[[#This Row],[Column3]],sc_gsm[Column3],sc_gsm[Column3],"")</f>
        <v>PI35P5P_vm_FWD</v>
      </c>
      <c r="G2586" s="3" t="str" cm="1">
        <f t="array" ref="G2586">RT_gsm[[#This Row],[model_rxn]]&amp;",r,"&amp;_xlfn.SWITCH(RT_gsm[[#This Row],[Column2]],"REV","lower_bound:-","FWD","upper_bound:")&amp;"1000"</f>
        <v>PI35P5P_vm,r,upper_bound:1000</v>
      </c>
      <c r="H2586" s="3" t="str">
        <f>_xlfn.XLOOKUP(RT_gsm[[#This Row],[rxn in SC GSM]],sc_gsm[model_rxn],sc_gsm[yeast8.3.4 equation],"")</f>
        <v/>
      </c>
      <c r="I2586" s="3" t="b">
        <f>_xlfn.XLOOKUP(RT_gsm[[#This Row],[rxn in SC GSM]],sc_gsm[model_rxn],sc_gsm[Column12],"")</f>
        <v>1</v>
      </c>
      <c r="J2586" s="3" t="str">
        <f>IF(RT_gsm[[#This Row],[Column2]]="REV",FIND("&lt;=&gt;",RT_gsm[[#This Row],[Column8]]),"")</f>
        <v/>
      </c>
    </row>
    <row r="2587" spans="1:10" hidden="1" x14ac:dyDescent="0.2">
      <c r="A2587" t="s">
        <v>3266</v>
      </c>
      <c r="B2587" t="s">
        <v>3902</v>
      </c>
      <c r="C2587" s="3" t="str">
        <f>RT_gsm[[#This Row],[model_rxn]]&amp;"_"&amp;RT_gsm[[#This Row],[Column2]]</f>
        <v>PI3P5K_vm_FWD</v>
      </c>
      <c r="D2587" s="3" t="str">
        <f>_xlfn.XLOOKUP(RT_gsm[[#This Row],[Column3]],SC_enz[name_dir],SC_enz[name_dir],"")</f>
        <v>PI3P5K_vm_FWD</v>
      </c>
      <c r="E2587" t="str">
        <f>_xlfn.XLOOKUP(RT_gsm[[#This Row],[model_rxn]],sc_gsm[model_rxn],sc_gsm[model_rxn],"")</f>
        <v>PI3P5K_vm</v>
      </c>
      <c r="F2587" s="3" t="str">
        <f>_xlfn.XLOOKUP(RT_gsm[[#This Row],[Column3]],sc_gsm[Column3],sc_gsm[Column3],"")</f>
        <v>PI3P5K_vm_FWD</v>
      </c>
      <c r="G2587" s="3" t="str" cm="1">
        <f t="array" ref="G2587">RT_gsm[[#This Row],[model_rxn]]&amp;",r,"&amp;_xlfn.SWITCH(RT_gsm[[#This Row],[Column2]],"REV","lower_bound:-","FWD","upper_bound:")&amp;"1000"</f>
        <v>PI3P5K_vm,r,upper_bound:1000</v>
      </c>
      <c r="H2587" s="3" t="str">
        <f>_xlfn.XLOOKUP(RT_gsm[[#This Row],[rxn in SC GSM]],sc_gsm[model_rxn],sc_gsm[yeast8.3.4 equation],"")</f>
        <v/>
      </c>
      <c r="I2587" s="3" t="b">
        <f>_xlfn.XLOOKUP(RT_gsm[[#This Row],[rxn in SC GSM]],sc_gsm[model_rxn],sc_gsm[Column12],"")</f>
        <v>1</v>
      </c>
      <c r="J2587" s="3" t="str">
        <f>IF(RT_gsm[[#This Row],[Column2]]="REV",FIND("&lt;=&gt;",RT_gsm[[#This Row],[Column8]]),"")</f>
        <v/>
      </c>
    </row>
    <row r="2588" spans="1:10" hidden="1" x14ac:dyDescent="0.2">
      <c r="A2588" t="s">
        <v>3242</v>
      </c>
      <c r="B2588" t="s">
        <v>3902</v>
      </c>
      <c r="C2588" s="3" t="str">
        <f>RT_gsm[[#This Row],[model_rxn]]&amp;"_"&amp;RT_gsm[[#This Row],[Column2]]</f>
        <v>PI3PP_c_FWD</v>
      </c>
      <c r="D2588" s="3" t="str">
        <f>_xlfn.XLOOKUP(RT_gsm[[#This Row],[Column3]],SC_enz[name_dir],SC_enz[name_dir],"")</f>
        <v>PI3PP_c_FWD</v>
      </c>
      <c r="E2588" t="str">
        <f>_xlfn.XLOOKUP(RT_gsm[[#This Row],[model_rxn]],sc_gsm[model_rxn],sc_gsm[model_rxn],"")</f>
        <v>PI3PP_c</v>
      </c>
      <c r="F2588" s="3" t="str">
        <f>_xlfn.XLOOKUP(RT_gsm[[#This Row],[Column3]],sc_gsm[Column3],sc_gsm[Column3],"")</f>
        <v>PI3PP_c_FWD</v>
      </c>
      <c r="G2588" s="3" t="str" cm="1">
        <f t="array" ref="G2588">RT_gsm[[#This Row],[model_rxn]]&amp;",r,"&amp;_xlfn.SWITCH(RT_gsm[[#This Row],[Column2]],"REV","lower_bound:-","FWD","upper_bound:")&amp;"1000"</f>
        <v>PI3PP_c,r,upper_bound:1000</v>
      </c>
      <c r="H2588" s="3" t="str">
        <f>_xlfn.XLOOKUP(RT_gsm[[#This Row],[rxn in SC GSM]],sc_gsm[model_rxn],sc_gsm[yeast8.3.4 equation],"")</f>
        <v/>
      </c>
      <c r="I2588" s="3" t="b">
        <f>_xlfn.XLOOKUP(RT_gsm[[#This Row],[rxn in SC GSM]],sc_gsm[model_rxn],sc_gsm[Column12],"")</f>
        <v>1</v>
      </c>
      <c r="J2588" s="3" t="str">
        <f>IF(RT_gsm[[#This Row],[Column2]]="REV",FIND("&lt;=&gt;",RT_gsm[[#This Row],[Column8]]),"")</f>
        <v/>
      </c>
    </row>
    <row r="2589" spans="1:10" hidden="1" x14ac:dyDescent="0.2">
      <c r="A2589" t="s">
        <v>3235</v>
      </c>
      <c r="B2589" t="s">
        <v>3902</v>
      </c>
      <c r="C2589" s="3" t="str">
        <f>RT_gsm[[#This Row],[model_rxn]]&amp;"_"&amp;RT_gsm[[#This Row],[Column2]]</f>
        <v>PI3PP_en_FWD</v>
      </c>
      <c r="D2589" s="3" t="str">
        <f>_xlfn.XLOOKUP(RT_gsm[[#This Row],[Column3]],SC_enz[name_dir],SC_enz[name_dir],"")</f>
        <v>PI3PP_en_FWD</v>
      </c>
      <c r="E2589" t="str">
        <f>_xlfn.XLOOKUP(RT_gsm[[#This Row],[model_rxn]],sc_gsm[model_rxn],sc_gsm[model_rxn],"")</f>
        <v>PI3PP_en</v>
      </c>
      <c r="F2589" s="3" t="str">
        <f>_xlfn.XLOOKUP(RT_gsm[[#This Row],[Column3]],sc_gsm[Column3],sc_gsm[Column3],"")</f>
        <v>PI3PP_en_FWD</v>
      </c>
      <c r="G2589" s="3" t="str" cm="1">
        <f t="array" ref="G2589">RT_gsm[[#This Row],[model_rxn]]&amp;",r,"&amp;_xlfn.SWITCH(RT_gsm[[#This Row],[Column2]],"REV","lower_bound:-","FWD","upper_bound:")&amp;"1000"</f>
        <v>PI3PP_en,r,upper_bound:1000</v>
      </c>
      <c r="H2589" s="3" t="str">
        <f>_xlfn.XLOOKUP(RT_gsm[[#This Row],[rxn in SC GSM]],sc_gsm[model_rxn],sc_gsm[yeast8.3.4 equation],"")</f>
        <v/>
      </c>
      <c r="I2589" s="3" t="b">
        <f>_xlfn.XLOOKUP(RT_gsm[[#This Row],[rxn in SC GSM]],sc_gsm[model_rxn],sc_gsm[Column12],"")</f>
        <v>1</v>
      </c>
      <c r="J2589" s="3" t="str">
        <f>IF(RT_gsm[[#This Row],[Column2]]="REV",FIND("&lt;=&gt;",RT_gsm[[#This Row],[Column8]]),"")</f>
        <v/>
      </c>
    </row>
    <row r="2590" spans="1:10" hidden="1" x14ac:dyDescent="0.2">
      <c r="A2590" t="s">
        <v>3832</v>
      </c>
      <c r="B2590" t="s">
        <v>3902</v>
      </c>
      <c r="C2590" s="3" t="str">
        <f>RT_gsm[[#This Row],[model_rxn]]&amp;"_"&amp;RT_gsm[[#This Row],[Column2]]</f>
        <v>PI3PP_gm_FWD</v>
      </c>
      <c r="D2590" s="3" t="str">
        <f>_xlfn.XLOOKUP(RT_gsm[[#This Row],[Column3]],SC_enz[name_dir],SC_enz[name_dir],"")</f>
        <v>PI3PP_gm_FWD</v>
      </c>
      <c r="E2590" t="str">
        <f>_xlfn.XLOOKUP(RT_gsm[[#This Row],[model_rxn]],sc_gsm[model_rxn],sc_gsm[model_rxn],"")</f>
        <v>PI3PP_gm</v>
      </c>
      <c r="F2590" s="3" t="str">
        <f>_xlfn.XLOOKUP(RT_gsm[[#This Row],[Column3]],sc_gsm[Column3],sc_gsm[Column3],"")</f>
        <v>PI3PP_gm_FWD</v>
      </c>
      <c r="G2590" s="3" t="str" cm="1">
        <f t="array" ref="G2590">RT_gsm[[#This Row],[model_rxn]]&amp;",r,"&amp;_xlfn.SWITCH(RT_gsm[[#This Row],[Column2]],"REV","lower_bound:-","FWD","upper_bound:")&amp;"1000"</f>
        <v>PI3PP_gm,r,upper_bound:1000</v>
      </c>
      <c r="H2590" s="3" t="str">
        <f>_xlfn.XLOOKUP(RT_gsm[[#This Row],[rxn in SC GSM]],sc_gsm[model_rxn],sc_gsm[yeast8.3.4 equation],"")</f>
        <v/>
      </c>
      <c r="I2590" s="3" t="b">
        <f>_xlfn.XLOOKUP(RT_gsm[[#This Row],[rxn in SC GSM]],sc_gsm[model_rxn],sc_gsm[Column12],"")</f>
        <v>1</v>
      </c>
      <c r="J2590" s="3" t="str">
        <f>IF(RT_gsm[[#This Row],[Column2]]="REV",FIND("&lt;=&gt;",RT_gsm[[#This Row],[Column8]]),"")</f>
        <v/>
      </c>
    </row>
    <row r="2591" spans="1:10" hidden="1" x14ac:dyDescent="0.2">
      <c r="A2591" t="s">
        <v>3828</v>
      </c>
      <c r="B2591" t="s">
        <v>3902</v>
      </c>
      <c r="C2591" s="3" t="str">
        <f>RT_gsm[[#This Row],[model_rxn]]&amp;"_"&amp;RT_gsm[[#This Row],[Column2]]</f>
        <v>PI3PP_rm_FWD</v>
      </c>
      <c r="D2591" s="3" t="str">
        <f>_xlfn.XLOOKUP(RT_gsm[[#This Row],[Column3]],SC_enz[name_dir],SC_enz[name_dir],"")</f>
        <v>PI3PP_rm_FWD</v>
      </c>
      <c r="E2591" t="str">
        <f>_xlfn.XLOOKUP(RT_gsm[[#This Row],[model_rxn]],sc_gsm[model_rxn],sc_gsm[model_rxn],"")</f>
        <v>PI3PP_rm</v>
      </c>
      <c r="F2591" s="3" t="str">
        <f>_xlfn.XLOOKUP(RT_gsm[[#This Row],[Column3]],sc_gsm[Column3],sc_gsm[Column3],"")</f>
        <v>PI3PP_rm_FWD</v>
      </c>
      <c r="G2591" s="3" t="str" cm="1">
        <f t="array" ref="G2591">RT_gsm[[#This Row],[model_rxn]]&amp;",r,"&amp;_xlfn.SWITCH(RT_gsm[[#This Row],[Column2]],"REV","lower_bound:-","FWD","upper_bound:")&amp;"1000"</f>
        <v>PI3PP_rm,r,upper_bound:1000</v>
      </c>
      <c r="H2591" s="3" t="str">
        <f>_xlfn.XLOOKUP(RT_gsm[[#This Row],[rxn in SC GSM]],sc_gsm[model_rxn],sc_gsm[yeast8.3.4 equation],"")</f>
        <v/>
      </c>
      <c r="I2591" s="3" t="b">
        <f>_xlfn.XLOOKUP(RT_gsm[[#This Row],[rxn in SC GSM]],sc_gsm[model_rxn],sc_gsm[Column12],"")</f>
        <v>1</v>
      </c>
      <c r="J2591" s="3" t="str">
        <f>IF(RT_gsm[[#This Row],[Column2]]="REV",FIND("&lt;=&gt;",RT_gsm[[#This Row],[Column8]]),"")</f>
        <v/>
      </c>
    </row>
    <row r="2592" spans="1:10" hidden="1" x14ac:dyDescent="0.2">
      <c r="A2592" t="s">
        <v>3258</v>
      </c>
      <c r="B2592" t="s">
        <v>3902</v>
      </c>
      <c r="C2592" s="3" t="str">
        <f>RT_gsm[[#This Row],[model_rxn]]&amp;"_"&amp;RT_gsm[[#This Row],[Column2]]</f>
        <v>PI45P5P_c_FWD</v>
      </c>
      <c r="D2592" s="3" t="str">
        <f>_xlfn.XLOOKUP(RT_gsm[[#This Row],[Column3]],SC_enz[name_dir],SC_enz[name_dir],"")</f>
        <v>PI45P5P_c_FWD</v>
      </c>
      <c r="E2592" t="str">
        <f>_xlfn.XLOOKUP(RT_gsm[[#This Row],[model_rxn]],sc_gsm[model_rxn],sc_gsm[model_rxn],"")</f>
        <v>PI45P5P_c</v>
      </c>
      <c r="F2592" s="3" t="str">
        <f>_xlfn.XLOOKUP(RT_gsm[[#This Row],[Column3]],sc_gsm[Column3],sc_gsm[Column3],"")</f>
        <v>PI45P5P_c_FWD</v>
      </c>
      <c r="G2592" s="3" t="str" cm="1">
        <f t="array" ref="G2592">RT_gsm[[#This Row],[model_rxn]]&amp;",r,"&amp;_xlfn.SWITCH(RT_gsm[[#This Row],[Column2]],"REV","lower_bound:-","FWD","upper_bound:")&amp;"1000"</f>
        <v>PI45P5P_c,r,upper_bound:1000</v>
      </c>
      <c r="H2592" s="3" t="str">
        <f>_xlfn.XLOOKUP(RT_gsm[[#This Row],[rxn in SC GSM]],sc_gsm[model_rxn],sc_gsm[yeast8.3.4 equation],"")</f>
        <v/>
      </c>
      <c r="I2592" s="3" t="b">
        <f>_xlfn.XLOOKUP(RT_gsm[[#This Row],[rxn in SC GSM]],sc_gsm[model_rxn],sc_gsm[Column12],"")</f>
        <v>1</v>
      </c>
      <c r="J2592" s="3" t="str">
        <f>IF(RT_gsm[[#This Row],[Column2]]="REV",FIND("&lt;=&gt;",RT_gsm[[#This Row],[Column8]]),"")</f>
        <v/>
      </c>
    </row>
    <row r="2593" spans="1:10" hidden="1" x14ac:dyDescent="0.2">
      <c r="A2593" t="s">
        <v>3262</v>
      </c>
      <c r="B2593" t="s">
        <v>3902</v>
      </c>
      <c r="C2593" s="3" t="str">
        <f>RT_gsm[[#This Row],[model_rxn]]&amp;"_"&amp;RT_gsm[[#This Row],[Column2]]</f>
        <v>PI45P5P_en_FWD</v>
      </c>
      <c r="D2593" s="3" t="str">
        <f>_xlfn.XLOOKUP(RT_gsm[[#This Row],[Column3]],SC_enz[name_dir],SC_enz[name_dir],"")</f>
        <v>PI45P5P_en_FWD</v>
      </c>
      <c r="E2593" t="str">
        <f>_xlfn.XLOOKUP(RT_gsm[[#This Row],[model_rxn]],sc_gsm[model_rxn],sc_gsm[model_rxn],"")</f>
        <v>PI45P5P_en</v>
      </c>
      <c r="F2593" s="3" t="str">
        <f>_xlfn.XLOOKUP(RT_gsm[[#This Row],[Column3]],sc_gsm[Column3],sc_gsm[Column3],"")</f>
        <v>PI45P5P_en_FWD</v>
      </c>
      <c r="G2593" s="3" t="str" cm="1">
        <f t="array" ref="G2593">RT_gsm[[#This Row],[model_rxn]]&amp;",r,"&amp;_xlfn.SWITCH(RT_gsm[[#This Row],[Column2]],"REV","lower_bound:-","FWD","upper_bound:")&amp;"1000"</f>
        <v>PI45P5P_en,r,upper_bound:1000</v>
      </c>
      <c r="H2593" s="3" t="str">
        <f>_xlfn.XLOOKUP(RT_gsm[[#This Row],[rxn in SC GSM]],sc_gsm[model_rxn],sc_gsm[yeast8.3.4 equation],"")</f>
        <v/>
      </c>
      <c r="I2593" s="3" t="b">
        <f>_xlfn.XLOOKUP(RT_gsm[[#This Row],[rxn in SC GSM]],sc_gsm[model_rxn],sc_gsm[Column12],"")</f>
        <v>1</v>
      </c>
      <c r="J2593" s="3" t="str">
        <f>IF(RT_gsm[[#This Row],[Column2]]="REV",FIND("&lt;=&gt;",RT_gsm[[#This Row],[Column8]]),"")</f>
        <v/>
      </c>
    </row>
    <row r="2594" spans="1:10" hidden="1" x14ac:dyDescent="0.2">
      <c r="A2594" t="s">
        <v>3853</v>
      </c>
      <c r="B2594" t="s">
        <v>3902</v>
      </c>
      <c r="C2594" s="3" t="str">
        <f>RT_gsm[[#This Row],[model_rxn]]&amp;"_"&amp;RT_gsm[[#This Row],[Column2]]</f>
        <v>PI4P5K_en_FWD</v>
      </c>
      <c r="D2594" s="3" t="str">
        <f>_xlfn.XLOOKUP(RT_gsm[[#This Row],[Column3]],SC_enz[name_dir],SC_enz[name_dir],"")</f>
        <v>PI4P5K_en_FWD</v>
      </c>
      <c r="E2594" t="str">
        <f>_xlfn.XLOOKUP(RT_gsm[[#This Row],[model_rxn]],sc_gsm[model_rxn],sc_gsm[model_rxn],"")</f>
        <v>PI4P5K_en</v>
      </c>
      <c r="F2594" s="3" t="str">
        <f>_xlfn.XLOOKUP(RT_gsm[[#This Row],[Column3]],sc_gsm[Column3],sc_gsm[Column3],"")</f>
        <v>PI4P5K_en_FWD</v>
      </c>
      <c r="G2594" s="3" t="str" cm="1">
        <f t="array" ref="G2594">RT_gsm[[#This Row],[model_rxn]]&amp;",r,"&amp;_xlfn.SWITCH(RT_gsm[[#This Row],[Column2]],"REV","lower_bound:-","FWD","upper_bound:")&amp;"1000"</f>
        <v>PI4P5K_en,r,upper_bound:1000</v>
      </c>
      <c r="H2594" s="3" t="str">
        <f>_xlfn.XLOOKUP(RT_gsm[[#This Row],[rxn in SC GSM]],sc_gsm[model_rxn],sc_gsm[yeast8.3.4 equation],"")</f>
        <v/>
      </c>
      <c r="I2594" s="3" t="b">
        <f>_xlfn.XLOOKUP(RT_gsm[[#This Row],[rxn in SC GSM]],sc_gsm[model_rxn],sc_gsm[Column12],"")</f>
        <v>1</v>
      </c>
      <c r="J2594" s="3" t="str">
        <f>IF(RT_gsm[[#This Row],[Column2]]="REV",FIND("&lt;=&gt;",RT_gsm[[#This Row],[Column8]]),"")</f>
        <v/>
      </c>
    </row>
    <row r="2595" spans="1:10" hidden="1" x14ac:dyDescent="0.2">
      <c r="A2595" t="s">
        <v>3850</v>
      </c>
      <c r="B2595" t="s">
        <v>3902</v>
      </c>
      <c r="C2595" s="3" t="str">
        <f>RT_gsm[[#This Row],[model_rxn]]&amp;"_"&amp;RT_gsm[[#This Row],[Column2]]</f>
        <v>PI4P5K_n_FWD</v>
      </c>
      <c r="D2595" s="3" t="str">
        <f>_xlfn.XLOOKUP(RT_gsm[[#This Row],[Column3]],SC_enz[name_dir],SC_enz[name_dir],"")</f>
        <v>PI4P5K_n_FWD</v>
      </c>
      <c r="E2595" t="str">
        <f>_xlfn.XLOOKUP(RT_gsm[[#This Row],[model_rxn]],sc_gsm[model_rxn],sc_gsm[model_rxn],"")</f>
        <v>PI4P5K_n</v>
      </c>
      <c r="F2595" s="3" t="str">
        <f>_xlfn.XLOOKUP(RT_gsm[[#This Row],[Column3]],sc_gsm[Column3],sc_gsm[Column3],"")</f>
        <v>PI4P5K_n_FWD</v>
      </c>
      <c r="G2595" s="3" t="str" cm="1">
        <f t="array" ref="G2595">RT_gsm[[#This Row],[model_rxn]]&amp;",r,"&amp;_xlfn.SWITCH(RT_gsm[[#This Row],[Column2]],"REV","lower_bound:-","FWD","upper_bound:")&amp;"1000"</f>
        <v>PI4P5K_n,r,upper_bound:1000</v>
      </c>
      <c r="H2595" s="3" t="str">
        <f>_xlfn.XLOOKUP(RT_gsm[[#This Row],[rxn in SC GSM]],sc_gsm[model_rxn],sc_gsm[yeast8.3.4 equation],"")</f>
        <v/>
      </c>
      <c r="I2595" s="3" t="b">
        <f>_xlfn.XLOOKUP(RT_gsm[[#This Row],[rxn in SC GSM]],sc_gsm[model_rxn],sc_gsm[Column12],"")</f>
        <v>1</v>
      </c>
      <c r="J2595" s="3" t="str">
        <f>IF(RT_gsm[[#This Row],[Column2]]="REV",FIND("&lt;=&gt;",RT_gsm[[#This Row],[Column8]]),"")</f>
        <v/>
      </c>
    </row>
    <row r="2596" spans="1:10" hidden="1" x14ac:dyDescent="0.2">
      <c r="A2596" t="s">
        <v>3246</v>
      </c>
      <c r="B2596" t="s">
        <v>3902</v>
      </c>
      <c r="C2596" s="3" t="str">
        <f>RT_gsm[[#This Row],[model_rxn]]&amp;"_"&amp;RT_gsm[[#This Row],[Column2]]</f>
        <v>PI4PP_c_FWD</v>
      </c>
      <c r="D2596" s="3" t="str">
        <f>_xlfn.XLOOKUP(RT_gsm[[#This Row],[Column3]],SC_enz[name_dir],SC_enz[name_dir],"")</f>
        <v>PI4PP_c_FWD</v>
      </c>
      <c r="E2596" t="str">
        <f>_xlfn.XLOOKUP(RT_gsm[[#This Row],[model_rxn]],sc_gsm[model_rxn],sc_gsm[model_rxn],"")</f>
        <v>PI4PP_c</v>
      </c>
      <c r="F2596" s="3" t="str">
        <f>_xlfn.XLOOKUP(RT_gsm[[#This Row],[Column3]],sc_gsm[Column3],sc_gsm[Column3],"")</f>
        <v>PI4PP_c_FWD</v>
      </c>
      <c r="G2596" s="3" t="str" cm="1">
        <f t="array" ref="G2596">RT_gsm[[#This Row],[model_rxn]]&amp;",r,"&amp;_xlfn.SWITCH(RT_gsm[[#This Row],[Column2]],"REV","lower_bound:-","FWD","upper_bound:")&amp;"1000"</f>
        <v>PI4PP_c,r,upper_bound:1000</v>
      </c>
      <c r="H2596" s="3" t="str">
        <f>_xlfn.XLOOKUP(RT_gsm[[#This Row],[rxn in SC GSM]],sc_gsm[model_rxn],sc_gsm[yeast8.3.4 equation],"")</f>
        <v/>
      </c>
      <c r="I2596" s="3" t="b">
        <f>_xlfn.XLOOKUP(RT_gsm[[#This Row],[rxn in SC GSM]],sc_gsm[model_rxn],sc_gsm[Column12],"")</f>
        <v>1</v>
      </c>
      <c r="J2596" s="3" t="str">
        <f>IF(RT_gsm[[#This Row],[Column2]]="REV",FIND("&lt;=&gt;",RT_gsm[[#This Row],[Column8]]),"")</f>
        <v/>
      </c>
    </row>
    <row r="2597" spans="1:10" hidden="1" x14ac:dyDescent="0.2">
      <c r="A2597" t="s">
        <v>3245</v>
      </c>
      <c r="B2597" t="s">
        <v>3902</v>
      </c>
      <c r="C2597" s="3" t="str">
        <f>RT_gsm[[#This Row],[model_rxn]]&amp;"_"&amp;RT_gsm[[#This Row],[Column2]]</f>
        <v>PI4PP_en_FWD</v>
      </c>
      <c r="D2597" s="3" t="str">
        <f>_xlfn.XLOOKUP(RT_gsm[[#This Row],[Column3]],SC_enz[name_dir],SC_enz[name_dir],"")</f>
        <v>PI4PP_en_FWD</v>
      </c>
      <c r="E2597" t="str">
        <f>_xlfn.XLOOKUP(RT_gsm[[#This Row],[model_rxn]],sc_gsm[model_rxn],sc_gsm[model_rxn],"")</f>
        <v>PI4PP_en</v>
      </c>
      <c r="F2597" s="3" t="str">
        <f>_xlfn.XLOOKUP(RT_gsm[[#This Row],[Column3]],sc_gsm[Column3],sc_gsm[Column3],"")</f>
        <v>PI4PP_en_FWD</v>
      </c>
      <c r="G2597" s="3" t="str" cm="1">
        <f t="array" ref="G2597">RT_gsm[[#This Row],[model_rxn]]&amp;",r,"&amp;_xlfn.SWITCH(RT_gsm[[#This Row],[Column2]],"REV","lower_bound:-","FWD","upper_bound:")&amp;"1000"</f>
        <v>PI4PP_en,r,upper_bound:1000</v>
      </c>
      <c r="H2597" s="3" t="str">
        <f>_xlfn.XLOOKUP(RT_gsm[[#This Row],[rxn in SC GSM]],sc_gsm[model_rxn],sc_gsm[yeast8.3.4 equation],"")</f>
        <v/>
      </c>
      <c r="I2597" s="3" t="b">
        <f>_xlfn.XLOOKUP(RT_gsm[[#This Row],[rxn in SC GSM]],sc_gsm[model_rxn],sc_gsm[Column12],"")</f>
        <v>1</v>
      </c>
      <c r="J2597" s="3" t="str">
        <f>IF(RT_gsm[[#This Row],[Column2]]="REV",FIND("&lt;=&gt;",RT_gsm[[#This Row],[Column8]]),"")</f>
        <v/>
      </c>
    </row>
    <row r="2598" spans="1:10" hidden="1" x14ac:dyDescent="0.2">
      <c r="A2598" t="s">
        <v>3836</v>
      </c>
      <c r="B2598" t="s">
        <v>3902</v>
      </c>
      <c r="C2598" s="3" t="str">
        <f>RT_gsm[[#This Row],[model_rxn]]&amp;"_"&amp;RT_gsm[[#This Row],[Column2]]</f>
        <v>PI4PP_gm_FWD</v>
      </c>
      <c r="D2598" s="3" t="str">
        <f>_xlfn.XLOOKUP(RT_gsm[[#This Row],[Column3]],SC_enz[name_dir],SC_enz[name_dir],"")</f>
        <v>PI4PP_gm_FWD</v>
      </c>
      <c r="E2598" t="str">
        <f>_xlfn.XLOOKUP(RT_gsm[[#This Row],[model_rxn]],sc_gsm[model_rxn],sc_gsm[model_rxn],"")</f>
        <v>PI4PP_gm</v>
      </c>
      <c r="F2598" s="3" t="str">
        <f>_xlfn.XLOOKUP(RT_gsm[[#This Row],[Column3]],sc_gsm[Column3],sc_gsm[Column3],"")</f>
        <v>PI4PP_gm_FWD</v>
      </c>
      <c r="G2598" s="3" t="str" cm="1">
        <f t="array" ref="G2598">RT_gsm[[#This Row],[model_rxn]]&amp;",r,"&amp;_xlfn.SWITCH(RT_gsm[[#This Row],[Column2]],"REV","lower_bound:-","FWD","upper_bound:")&amp;"1000"</f>
        <v>PI4PP_gm,r,upper_bound:1000</v>
      </c>
      <c r="H2598" s="3" t="str">
        <f>_xlfn.XLOOKUP(RT_gsm[[#This Row],[rxn in SC GSM]],sc_gsm[model_rxn],sc_gsm[yeast8.3.4 equation],"")</f>
        <v/>
      </c>
      <c r="I2598" s="3" t="b">
        <f>_xlfn.XLOOKUP(RT_gsm[[#This Row],[rxn in SC GSM]],sc_gsm[model_rxn],sc_gsm[Column12],"")</f>
        <v>1</v>
      </c>
      <c r="J2598" s="3" t="str">
        <f>IF(RT_gsm[[#This Row],[Column2]]="REV",FIND("&lt;=&gt;",RT_gsm[[#This Row],[Column8]]),"")</f>
        <v/>
      </c>
    </row>
    <row r="2599" spans="1:10" hidden="1" x14ac:dyDescent="0.2">
      <c r="A2599" t="s">
        <v>3835</v>
      </c>
      <c r="B2599" t="s">
        <v>3902</v>
      </c>
      <c r="C2599" s="3" t="str">
        <f>RT_gsm[[#This Row],[model_rxn]]&amp;"_"&amp;RT_gsm[[#This Row],[Column2]]</f>
        <v>PI4PP_rm_FWD</v>
      </c>
      <c r="D2599" s="3" t="str">
        <f>_xlfn.XLOOKUP(RT_gsm[[#This Row],[Column3]],SC_enz[name_dir],SC_enz[name_dir],"")</f>
        <v>PI4PP_rm_FWD</v>
      </c>
      <c r="E2599" t="str">
        <f>_xlfn.XLOOKUP(RT_gsm[[#This Row],[model_rxn]],sc_gsm[model_rxn],sc_gsm[model_rxn],"")</f>
        <v>PI4PP_rm</v>
      </c>
      <c r="F2599" s="3" t="str">
        <f>_xlfn.XLOOKUP(RT_gsm[[#This Row],[Column3]],sc_gsm[Column3],sc_gsm[Column3],"")</f>
        <v>PI4PP_rm_FWD</v>
      </c>
      <c r="G2599" s="3" t="str" cm="1">
        <f t="array" ref="G2599">RT_gsm[[#This Row],[model_rxn]]&amp;",r,"&amp;_xlfn.SWITCH(RT_gsm[[#This Row],[Column2]],"REV","lower_bound:-","FWD","upper_bound:")&amp;"1000"</f>
        <v>PI4PP_rm,r,upper_bound:1000</v>
      </c>
      <c r="H2599" s="3" t="str">
        <f>_xlfn.XLOOKUP(RT_gsm[[#This Row],[rxn in SC GSM]],sc_gsm[model_rxn],sc_gsm[yeast8.3.4 equation],"")</f>
        <v/>
      </c>
      <c r="I2599" s="3" t="b">
        <f>_xlfn.XLOOKUP(RT_gsm[[#This Row],[rxn in SC GSM]],sc_gsm[model_rxn],sc_gsm[Column12],"")</f>
        <v>1</v>
      </c>
      <c r="J2599" s="3" t="str">
        <f>IF(RT_gsm[[#This Row],[Column2]]="REV",FIND("&lt;=&gt;",RT_gsm[[#This Row],[Column8]]),"")</f>
        <v/>
      </c>
    </row>
    <row r="2600" spans="1:10" hidden="1" x14ac:dyDescent="0.2">
      <c r="A2600" t="s">
        <v>2933</v>
      </c>
      <c r="B2600" t="s">
        <v>3903</v>
      </c>
      <c r="C2600" s="3" t="str">
        <f>RT_gsm[[#This Row],[model_rxn]]&amp;"_"&amp;RT_gsm[[#This Row],[Column2]]</f>
        <v>PIt_c_en_REV</v>
      </c>
      <c r="D2600" s="3" t="str">
        <f>_xlfn.XLOOKUP(RT_gsm[[#This Row],[Column3]],SC_enz[name_dir],SC_enz[name_dir],"")</f>
        <v>PIt_c_en_REV</v>
      </c>
      <c r="E2600" t="str">
        <f>_xlfn.XLOOKUP(RT_gsm[[#This Row],[model_rxn]],sc_gsm[model_rxn],sc_gsm[model_rxn],"")</f>
        <v>PIt_c_en</v>
      </c>
      <c r="F2600" s="3" t="str">
        <f>_xlfn.XLOOKUP(RT_gsm[[#This Row],[Column3]],sc_gsm[Column3],sc_gsm[Column3],"")</f>
        <v>PIt_c_en_REV</v>
      </c>
      <c r="G2600" s="3" t="str" cm="1">
        <f t="array" ref="G2600">RT_gsm[[#This Row],[model_rxn]]&amp;",r,"&amp;_xlfn.SWITCH(RT_gsm[[#This Row],[Column2]],"REV","lower_bound:-","FWD","upper_bound:")&amp;"1000"</f>
        <v>PIt_c_en,r,lower_bound:-1000</v>
      </c>
      <c r="H2600" s="3" t="str">
        <f>_xlfn.XLOOKUP(RT_gsm[[#This Row],[rxn in SC GSM]],sc_gsm[model_rxn],sc_gsm[yeast8.3.4 equation],"")</f>
        <v>phosphate[c] &lt;=&gt; phosphate[ce]</v>
      </c>
      <c r="I2600" s="3" t="b">
        <f>_xlfn.XLOOKUP(RT_gsm[[#This Row],[rxn in SC GSM]],sc_gsm[model_rxn],sc_gsm[Column12],"")</f>
        <v>1</v>
      </c>
      <c r="J2600" s="3">
        <f>IF(RT_gsm[[#This Row],[Column2]]="REV",FIND("&lt;=&gt;",RT_gsm[[#This Row],[Column8]]),"")</f>
        <v>14</v>
      </c>
    </row>
    <row r="2601" spans="1:10" hidden="1" x14ac:dyDescent="0.2">
      <c r="A2601" t="s">
        <v>2933</v>
      </c>
      <c r="B2601" t="s">
        <v>3902</v>
      </c>
      <c r="C2601" s="3" t="str">
        <f>RT_gsm[[#This Row],[model_rxn]]&amp;"_"&amp;RT_gsm[[#This Row],[Column2]]</f>
        <v>PIt_c_en_FWD</v>
      </c>
      <c r="D2601" s="3" t="str">
        <f>_xlfn.XLOOKUP(RT_gsm[[#This Row],[Column3]],SC_enz[name_dir],SC_enz[name_dir],"")</f>
        <v>PIt_c_en_FWD</v>
      </c>
      <c r="E2601" t="str">
        <f>_xlfn.XLOOKUP(RT_gsm[[#This Row],[model_rxn]],sc_gsm[model_rxn],sc_gsm[model_rxn],"")</f>
        <v>PIt_c_en</v>
      </c>
      <c r="F2601" s="3" t="str">
        <f>_xlfn.XLOOKUP(RT_gsm[[#This Row],[Column3]],sc_gsm[Column3],sc_gsm[Column3],"")</f>
        <v>PIt_c_en_FWD</v>
      </c>
      <c r="G2601" s="3" t="str" cm="1">
        <f t="array" ref="G2601">RT_gsm[[#This Row],[model_rxn]]&amp;",r,"&amp;_xlfn.SWITCH(RT_gsm[[#This Row],[Column2]],"REV","lower_bound:-","FWD","upper_bound:")&amp;"1000"</f>
        <v>PIt_c_en,r,upper_bound:1000</v>
      </c>
      <c r="H2601" s="3" t="str">
        <f>_xlfn.XLOOKUP(RT_gsm[[#This Row],[rxn in SC GSM]],sc_gsm[model_rxn],sc_gsm[yeast8.3.4 equation],"")</f>
        <v>phosphate[c] &lt;=&gt; phosphate[ce]</v>
      </c>
      <c r="I2601" s="3" t="b">
        <f>_xlfn.XLOOKUP(RT_gsm[[#This Row],[rxn in SC GSM]],sc_gsm[model_rxn],sc_gsm[Column12],"")</f>
        <v>1</v>
      </c>
      <c r="J2601" s="3" t="str">
        <f>IF(RT_gsm[[#This Row],[Column2]]="REV",FIND("&lt;=&gt;",RT_gsm[[#This Row],[Column8]]),"")</f>
        <v/>
      </c>
    </row>
    <row r="2602" spans="1:10" hidden="1" x14ac:dyDescent="0.2">
      <c r="A2602" t="s">
        <v>2951</v>
      </c>
      <c r="B2602" t="s">
        <v>3903</v>
      </c>
      <c r="C2602" s="3" t="str">
        <f>RT_gsm[[#This Row],[model_rxn]]&amp;"_"&amp;RT_gsm[[#This Row],[Column2]]</f>
        <v>PIt_c_gm_REV</v>
      </c>
      <c r="D2602" s="3" t="str">
        <f>_xlfn.XLOOKUP(RT_gsm[[#This Row],[Column3]],SC_enz[name_dir],SC_enz[name_dir],"")</f>
        <v>PIt_c_gm_REV</v>
      </c>
      <c r="E2602" t="str">
        <f>_xlfn.XLOOKUP(RT_gsm[[#This Row],[model_rxn]],sc_gsm[model_rxn],sc_gsm[model_rxn],"")</f>
        <v>PIt_c_gm</v>
      </c>
      <c r="F2602" s="3" t="str">
        <f>_xlfn.XLOOKUP(RT_gsm[[#This Row],[Column3]],sc_gsm[Column3],sc_gsm[Column3],"")</f>
        <v>PIt_c_gm_REV</v>
      </c>
      <c r="G2602" s="3" t="str" cm="1">
        <f t="array" ref="G2602">RT_gsm[[#This Row],[model_rxn]]&amp;",r,"&amp;_xlfn.SWITCH(RT_gsm[[#This Row],[Column2]],"REV","lower_bound:-","FWD","upper_bound:")&amp;"1000"</f>
        <v>PIt_c_gm,r,lower_bound:-1000</v>
      </c>
      <c r="H2602" s="3" t="str">
        <f>_xlfn.XLOOKUP(RT_gsm[[#This Row],[rxn in SC GSM]],sc_gsm[model_rxn],sc_gsm[yeast8.3.4 equation],"")</f>
        <v>phosphate[c] &lt;=&gt; phosphate[gm]</v>
      </c>
      <c r="I2602" s="3" t="b">
        <f>_xlfn.XLOOKUP(RT_gsm[[#This Row],[rxn in SC GSM]],sc_gsm[model_rxn],sc_gsm[Column12],"")</f>
        <v>1</v>
      </c>
      <c r="J2602" s="3">
        <f>IF(RT_gsm[[#This Row],[Column2]]="REV",FIND("&lt;=&gt;",RT_gsm[[#This Row],[Column8]]),"")</f>
        <v>14</v>
      </c>
    </row>
    <row r="2603" spans="1:10" hidden="1" x14ac:dyDescent="0.2">
      <c r="A2603" t="s">
        <v>2951</v>
      </c>
      <c r="B2603" t="s">
        <v>3902</v>
      </c>
      <c r="C2603" s="3" t="str">
        <f>RT_gsm[[#This Row],[model_rxn]]&amp;"_"&amp;RT_gsm[[#This Row],[Column2]]</f>
        <v>PIt_c_gm_FWD</v>
      </c>
      <c r="D2603" s="3" t="str">
        <f>_xlfn.XLOOKUP(RT_gsm[[#This Row],[Column3]],SC_enz[name_dir],SC_enz[name_dir],"")</f>
        <v>PIt_c_gm_FWD</v>
      </c>
      <c r="E2603" t="str">
        <f>_xlfn.XLOOKUP(RT_gsm[[#This Row],[model_rxn]],sc_gsm[model_rxn],sc_gsm[model_rxn],"")</f>
        <v>PIt_c_gm</v>
      </c>
      <c r="F2603" s="3" t="str">
        <f>_xlfn.XLOOKUP(RT_gsm[[#This Row],[Column3]],sc_gsm[Column3],sc_gsm[Column3],"")</f>
        <v>PIt_c_gm_FWD</v>
      </c>
      <c r="G2603" s="3" t="str" cm="1">
        <f t="array" ref="G2603">RT_gsm[[#This Row],[model_rxn]]&amp;",r,"&amp;_xlfn.SWITCH(RT_gsm[[#This Row],[Column2]],"REV","lower_bound:-","FWD","upper_bound:")&amp;"1000"</f>
        <v>PIt_c_gm,r,upper_bound:1000</v>
      </c>
      <c r="H2603" s="3" t="str">
        <f>_xlfn.XLOOKUP(RT_gsm[[#This Row],[rxn in SC GSM]],sc_gsm[model_rxn],sc_gsm[yeast8.3.4 equation],"")</f>
        <v>phosphate[c] &lt;=&gt; phosphate[gm]</v>
      </c>
      <c r="I2603" s="3" t="b">
        <f>_xlfn.XLOOKUP(RT_gsm[[#This Row],[rxn in SC GSM]],sc_gsm[model_rxn],sc_gsm[Column12],"")</f>
        <v>1</v>
      </c>
      <c r="J2603" s="3" t="str">
        <f>IF(RT_gsm[[#This Row],[Column2]]="REV",FIND("&lt;=&gt;",RT_gsm[[#This Row],[Column8]]),"")</f>
        <v/>
      </c>
    </row>
    <row r="2604" spans="1:10" hidden="1" x14ac:dyDescent="0.2">
      <c r="A2604" t="s">
        <v>2890</v>
      </c>
      <c r="B2604" t="s">
        <v>3903</v>
      </c>
      <c r="C2604" s="3" t="str">
        <f>RT_gsm[[#This Row],[model_rxn]]&amp;"_"&amp;RT_gsm[[#This Row],[Column2]]</f>
        <v>PIt_c_rm_REV</v>
      </c>
      <c r="D2604" s="3" t="str">
        <f>_xlfn.XLOOKUP(RT_gsm[[#This Row],[Column3]],SC_enz[name_dir],SC_enz[name_dir],"")</f>
        <v>PIt_c_rm_REV</v>
      </c>
      <c r="E2604" t="str">
        <f>_xlfn.XLOOKUP(RT_gsm[[#This Row],[model_rxn]],sc_gsm[model_rxn],sc_gsm[model_rxn],"")</f>
        <v>PIt_c_rm</v>
      </c>
      <c r="F2604" s="3" t="str">
        <f>_xlfn.XLOOKUP(RT_gsm[[#This Row],[Column3]],sc_gsm[Column3],sc_gsm[Column3],"")</f>
        <v>PIt_c_rm_REV</v>
      </c>
      <c r="G2604" s="3" t="str" cm="1">
        <f t="array" ref="G2604">RT_gsm[[#This Row],[model_rxn]]&amp;",r,"&amp;_xlfn.SWITCH(RT_gsm[[#This Row],[Column2]],"REV","lower_bound:-","FWD","upper_bound:")&amp;"1000"</f>
        <v>PIt_c_rm,r,lower_bound:-1000</v>
      </c>
      <c r="H2604" s="3" t="str">
        <f>_xlfn.XLOOKUP(RT_gsm[[#This Row],[rxn in SC GSM]],sc_gsm[model_rxn],sc_gsm[yeast8.3.4 equation],"")</f>
        <v>phosphate[c] &lt;=&gt; phosphate[erm]</v>
      </c>
      <c r="I2604" s="3" t="b">
        <f>_xlfn.XLOOKUP(RT_gsm[[#This Row],[rxn in SC GSM]],sc_gsm[model_rxn],sc_gsm[Column12],"")</f>
        <v>1</v>
      </c>
      <c r="J2604" s="3">
        <f>IF(RT_gsm[[#This Row],[Column2]]="REV",FIND("&lt;=&gt;",RT_gsm[[#This Row],[Column8]]),"")</f>
        <v>14</v>
      </c>
    </row>
    <row r="2605" spans="1:10" hidden="1" x14ac:dyDescent="0.2">
      <c r="A2605" t="s">
        <v>2890</v>
      </c>
      <c r="B2605" t="s">
        <v>3902</v>
      </c>
      <c r="C2605" s="3" t="str">
        <f>RT_gsm[[#This Row],[model_rxn]]&amp;"_"&amp;RT_gsm[[#This Row],[Column2]]</f>
        <v>PIt_c_rm_FWD</v>
      </c>
      <c r="D2605" s="3" t="str">
        <f>_xlfn.XLOOKUP(RT_gsm[[#This Row],[Column3]],SC_enz[name_dir],SC_enz[name_dir],"")</f>
        <v>PIt_c_rm_FWD</v>
      </c>
      <c r="E2605" t="str">
        <f>_xlfn.XLOOKUP(RT_gsm[[#This Row],[model_rxn]],sc_gsm[model_rxn],sc_gsm[model_rxn],"")</f>
        <v>PIt_c_rm</v>
      </c>
      <c r="F2605" s="3" t="str">
        <f>_xlfn.XLOOKUP(RT_gsm[[#This Row],[Column3]],sc_gsm[Column3],sc_gsm[Column3],"")</f>
        <v>PIt_c_rm_FWD</v>
      </c>
      <c r="G2605" s="3" t="str" cm="1">
        <f t="array" ref="G2605">RT_gsm[[#This Row],[model_rxn]]&amp;",r,"&amp;_xlfn.SWITCH(RT_gsm[[#This Row],[Column2]],"REV","lower_bound:-","FWD","upper_bound:")&amp;"1000"</f>
        <v>PIt_c_rm,r,upper_bound:1000</v>
      </c>
      <c r="H2605" s="3" t="str">
        <f>_xlfn.XLOOKUP(RT_gsm[[#This Row],[rxn in SC GSM]],sc_gsm[model_rxn],sc_gsm[yeast8.3.4 equation],"")</f>
        <v>phosphate[c] &lt;=&gt; phosphate[erm]</v>
      </c>
      <c r="I2605" s="3" t="b">
        <f>_xlfn.XLOOKUP(RT_gsm[[#This Row],[rxn in SC GSM]],sc_gsm[model_rxn],sc_gsm[Column12],"")</f>
        <v>1</v>
      </c>
      <c r="J2605" s="3" t="str">
        <f>IF(RT_gsm[[#This Row],[Column2]]="REV",FIND("&lt;=&gt;",RT_gsm[[#This Row],[Column8]]),"")</f>
        <v/>
      </c>
    </row>
    <row r="2606" spans="1:10" hidden="1" x14ac:dyDescent="0.2">
      <c r="A2606" t="s">
        <v>2761</v>
      </c>
      <c r="B2606" t="s">
        <v>3903</v>
      </c>
      <c r="C2606" s="3" t="str">
        <f>RT_gsm[[#This Row],[model_rxn]]&amp;"_"&amp;RT_gsm[[#This Row],[Column2]]</f>
        <v>PIt_c_v_REV</v>
      </c>
      <c r="D2606" s="3" t="str">
        <f>_xlfn.XLOOKUP(RT_gsm[[#This Row],[Column3]],SC_enz[name_dir],SC_enz[name_dir],"")</f>
        <v>PIt_c_v_REV</v>
      </c>
      <c r="E2606" t="str">
        <f>_xlfn.XLOOKUP(RT_gsm[[#This Row],[model_rxn]],sc_gsm[model_rxn],sc_gsm[model_rxn],"")</f>
        <v>PIt_c_v</v>
      </c>
      <c r="F2606" s="3" t="str">
        <f>_xlfn.XLOOKUP(RT_gsm[[#This Row],[Column3]],sc_gsm[Column3],sc_gsm[Column3],"")</f>
        <v>PIt_c_v_REV</v>
      </c>
      <c r="G2606" s="3" t="str" cm="1">
        <f t="array" ref="G2606">RT_gsm[[#This Row],[model_rxn]]&amp;",r,"&amp;_xlfn.SWITCH(RT_gsm[[#This Row],[Column2]],"REV","lower_bound:-","FWD","upper_bound:")&amp;"1000"</f>
        <v>PIt_c_v,r,lower_bound:-1000</v>
      </c>
      <c r="H2606" s="3" t="str">
        <f>_xlfn.XLOOKUP(RT_gsm[[#This Row],[rxn in SC GSM]],sc_gsm[model_rxn],sc_gsm[yeast8.3.4 equation],"")</f>
        <v>H+[e] + phosphate[e] &lt;=&gt; H+[c] + phosphate[c]</v>
      </c>
      <c r="I2606" s="3" t="b">
        <f>_xlfn.XLOOKUP(RT_gsm[[#This Row],[rxn in SC GSM]],sc_gsm[model_rxn],sc_gsm[Column12],"")</f>
        <v>1</v>
      </c>
      <c r="J2606" s="3">
        <f>IF(RT_gsm[[#This Row],[Column2]]="REV",FIND("&lt;=&gt;",RT_gsm[[#This Row],[Column8]]),"")</f>
        <v>22</v>
      </c>
    </row>
    <row r="2607" spans="1:10" hidden="1" x14ac:dyDescent="0.2">
      <c r="A2607" t="s">
        <v>2761</v>
      </c>
      <c r="B2607" t="s">
        <v>3902</v>
      </c>
      <c r="C2607" s="3" t="str">
        <f>RT_gsm[[#This Row],[model_rxn]]&amp;"_"&amp;RT_gsm[[#This Row],[Column2]]</f>
        <v>PIt_c_v_FWD</v>
      </c>
      <c r="D2607" s="3" t="str">
        <f>_xlfn.XLOOKUP(RT_gsm[[#This Row],[Column3]],SC_enz[name_dir],SC_enz[name_dir],"")</f>
        <v>PIt_c_v_FWD</v>
      </c>
      <c r="E2607" t="str">
        <f>_xlfn.XLOOKUP(RT_gsm[[#This Row],[model_rxn]],sc_gsm[model_rxn],sc_gsm[model_rxn],"")</f>
        <v>PIt_c_v</v>
      </c>
      <c r="F2607" s="3" t="str">
        <f>_xlfn.XLOOKUP(RT_gsm[[#This Row],[Column3]],sc_gsm[Column3],sc_gsm[Column3],"")</f>
        <v>PIt_c_v_FWD</v>
      </c>
      <c r="G2607" s="3" t="str" cm="1">
        <f t="array" ref="G2607">RT_gsm[[#This Row],[model_rxn]]&amp;",r,"&amp;_xlfn.SWITCH(RT_gsm[[#This Row],[Column2]],"REV","lower_bound:-","FWD","upper_bound:")&amp;"1000"</f>
        <v>PIt_c_v,r,upper_bound:1000</v>
      </c>
      <c r="H2607" s="3" t="str">
        <f>_xlfn.XLOOKUP(RT_gsm[[#This Row],[rxn in SC GSM]],sc_gsm[model_rxn],sc_gsm[yeast8.3.4 equation],"")</f>
        <v>H+[e] + phosphate[e] &lt;=&gt; H+[c] + phosphate[c]</v>
      </c>
      <c r="I2607" s="3" t="b">
        <f>_xlfn.XLOOKUP(RT_gsm[[#This Row],[rxn in SC GSM]],sc_gsm[model_rxn],sc_gsm[Column12],"")</f>
        <v>1</v>
      </c>
      <c r="J2607" s="3" t="str">
        <f>IF(RT_gsm[[#This Row],[Column2]]="REV",FIND("&lt;=&gt;",RT_gsm[[#This Row],[Column8]]),"")</f>
        <v/>
      </c>
    </row>
    <row r="2608" spans="1:10" hidden="1" x14ac:dyDescent="0.2">
      <c r="A2608" t="s">
        <v>2945</v>
      </c>
      <c r="B2608" t="s">
        <v>3903</v>
      </c>
      <c r="C2608" s="3" t="str">
        <f>RT_gsm[[#This Row],[model_rxn]]&amp;"_"&amp;RT_gsm[[#This Row],[Column2]]</f>
        <v>PIt_c_vm_REV</v>
      </c>
      <c r="D2608" s="3" t="str">
        <f>_xlfn.XLOOKUP(RT_gsm[[#This Row],[Column3]],SC_enz[name_dir],SC_enz[name_dir],"")</f>
        <v>PIt_c_vm_REV</v>
      </c>
      <c r="E2608" t="str">
        <f>_xlfn.XLOOKUP(RT_gsm[[#This Row],[model_rxn]],sc_gsm[model_rxn],sc_gsm[model_rxn],"")</f>
        <v>PIt_c_vm</v>
      </c>
      <c r="F2608" s="3" t="str">
        <f>_xlfn.XLOOKUP(RT_gsm[[#This Row],[Column3]],sc_gsm[Column3],sc_gsm[Column3],"")</f>
        <v>PIt_c_vm_REV</v>
      </c>
      <c r="G2608" s="3" t="str" cm="1">
        <f t="array" ref="G2608">RT_gsm[[#This Row],[model_rxn]]&amp;",r,"&amp;_xlfn.SWITCH(RT_gsm[[#This Row],[Column2]],"REV","lower_bound:-","FWD","upper_bound:")&amp;"1000"</f>
        <v>PIt_c_vm,r,lower_bound:-1000</v>
      </c>
      <c r="H2608" s="3" t="str">
        <f>_xlfn.XLOOKUP(RT_gsm[[#This Row],[rxn in SC GSM]],sc_gsm[model_rxn],sc_gsm[yeast8.3.4 equation],"")</f>
        <v>phosphate[c] &lt;=&gt; phosphate[vm]</v>
      </c>
      <c r="I2608" s="3" t="b">
        <f>_xlfn.XLOOKUP(RT_gsm[[#This Row],[rxn in SC GSM]],sc_gsm[model_rxn],sc_gsm[Column12],"")</f>
        <v>1</v>
      </c>
      <c r="J2608" s="3">
        <f>IF(RT_gsm[[#This Row],[Column2]]="REV",FIND("&lt;=&gt;",RT_gsm[[#This Row],[Column8]]),"")</f>
        <v>14</v>
      </c>
    </row>
    <row r="2609" spans="1:10" hidden="1" x14ac:dyDescent="0.2">
      <c r="A2609" t="s">
        <v>2945</v>
      </c>
      <c r="B2609" t="s">
        <v>3902</v>
      </c>
      <c r="C2609" s="3" t="str">
        <f>RT_gsm[[#This Row],[model_rxn]]&amp;"_"&amp;RT_gsm[[#This Row],[Column2]]</f>
        <v>PIt_c_vm_FWD</v>
      </c>
      <c r="D2609" s="3" t="str">
        <f>_xlfn.XLOOKUP(RT_gsm[[#This Row],[Column3]],SC_enz[name_dir],SC_enz[name_dir],"")</f>
        <v>PIt_c_vm_FWD</v>
      </c>
      <c r="E2609" t="str">
        <f>_xlfn.XLOOKUP(RT_gsm[[#This Row],[model_rxn]],sc_gsm[model_rxn],sc_gsm[model_rxn],"")</f>
        <v>PIt_c_vm</v>
      </c>
      <c r="F2609" s="3" t="str">
        <f>_xlfn.XLOOKUP(RT_gsm[[#This Row],[Column3]],sc_gsm[Column3],sc_gsm[Column3],"")</f>
        <v>PIt_c_vm_FWD</v>
      </c>
      <c r="G2609" s="3" t="str" cm="1">
        <f t="array" ref="G2609">RT_gsm[[#This Row],[model_rxn]]&amp;",r,"&amp;_xlfn.SWITCH(RT_gsm[[#This Row],[Column2]],"REV","lower_bound:-","FWD","upper_bound:")&amp;"1000"</f>
        <v>PIt_c_vm,r,upper_bound:1000</v>
      </c>
      <c r="H2609" s="3" t="str">
        <f>_xlfn.XLOOKUP(RT_gsm[[#This Row],[rxn in SC GSM]],sc_gsm[model_rxn],sc_gsm[yeast8.3.4 equation],"")</f>
        <v>phosphate[c] &lt;=&gt; phosphate[vm]</v>
      </c>
      <c r="I2609" s="3" t="b">
        <f>_xlfn.XLOOKUP(RT_gsm[[#This Row],[rxn in SC GSM]],sc_gsm[model_rxn],sc_gsm[Column12],"")</f>
        <v>1</v>
      </c>
      <c r="J2609" s="3" t="str">
        <f>IF(RT_gsm[[#This Row],[Column2]]="REV",FIND("&lt;=&gt;",RT_gsm[[#This Row],[Column8]]),"")</f>
        <v/>
      </c>
    </row>
    <row r="2610" spans="1:10" hidden="1" x14ac:dyDescent="0.2">
      <c r="A2610" t="s">
        <v>2993</v>
      </c>
      <c r="B2610" t="s">
        <v>3903</v>
      </c>
      <c r="C2610" s="3" t="str">
        <f>RT_gsm[[#This Row],[model_rxn]]&amp;"_"&amp;RT_gsm[[#This Row],[Column2]]</f>
        <v>PIt_m_mm_REV</v>
      </c>
      <c r="D2610" s="3" t="str">
        <f>_xlfn.XLOOKUP(RT_gsm[[#This Row],[Column3]],SC_enz[name_dir],SC_enz[name_dir],"")</f>
        <v>PIt_m_mm_REV</v>
      </c>
      <c r="E2610" t="str">
        <f>_xlfn.XLOOKUP(RT_gsm[[#This Row],[model_rxn]],sc_gsm[model_rxn],sc_gsm[model_rxn],"")</f>
        <v>PIt_m_mm</v>
      </c>
      <c r="F2610" s="3" t="str">
        <f>_xlfn.XLOOKUP(RT_gsm[[#This Row],[Column3]],sc_gsm[Column3],sc_gsm[Column3],"")</f>
        <v>PIt_m_mm_REV</v>
      </c>
      <c r="G2610" s="3" t="str" cm="1">
        <f t="array" ref="G2610">RT_gsm[[#This Row],[model_rxn]]&amp;",r,"&amp;_xlfn.SWITCH(RT_gsm[[#This Row],[Column2]],"REV","lower_bound:-","FWD","upper_bound:")&amp;"1000"</f>
        <v>PIt_m_mm,r,lower_bound:-1000</v>
      </c>
      <c r="H2610" s="3" t="str">
        <f>_xlfn.XLOOKUP(RT_gsm[[#This Row],[rxn in SC GSM]],sc_gsm[model_rxn],sc_gsm[yeast8.3.4 equation],"")</f>
        <v>phosphate[m] &lt;=&gt; phosphate[mm]</v>
      </c>
      <c r="I2610" s="3" t="b">
        <f>_xlfn.XLOOKUP(RT_gsm[[#This Row],[rxn in SC GSM]],sc_gsm[model_rxn],sc_gsm[Column12],"")</f>
        <v>1</v>
      </c>
      <c r="J2610" s="3">
        <f>IF(RT_gsm[[#This Row],[Column2]]="REV",FIND("&lt;=&gt;",RT_gsm[[#This Row],[Column8]]),"")</f>
        <v>14</v>
      </c>
    </row>
    <row r="2611" spans="1:10" hidden="1" x14ac:dyDescent="0.2">
      <c r="A2611" t="s">
        <v>2993</v>
      </c>
      <c r="B2611" t="s">
        <v>3902</v>
      </c>
      <c r="C2611" s="3" t="str">
        <f>RT_gsm[[#This Row],[model_rxn]]&amp;"_"&amp;RT_gsm[[#This Row],[Column2]]</f>
        <v>PIt_m_mm_FWD</v>
      </c>
      <c r="D2611" s="3" t="str">
        <f>_xlfn.XLOOKUP(RT_gsm[[#This Row],[Column3]],SC_enz[name_dir],SC_enz[name_dir],"")</f>
        <v>PIt_m_mm_FWD</v>
      </c>
      <c r="E2611" t="str">
        <f>_xlfn.XLOOKUP(RT_gsm[[#This Row],[model_rxn]],sc_gsm[model_rxn],sc_gsm[model_rxn],"")</f>
        <v>PIt_m_mm</v>
      </c>
      <c r="F2611" s="3" t="str">
        <f>_xlfn.XLOOKUP(RT_gsm[[#This Row],[Column3]],sc_gsm[Column3],sc_gsm[Column3],"")</f>
        <v>PIt_m_mm_FWD</v>
      </c>
      <c r="G2611" s="3" t="str" cm="1">
        <f t="array" ref="G2611">RT_gsm[[#This Row],[model_rxn]]&amp;",r,"&amp;_xlfn.SWITCH(RT_gsm[[#This Row],[Column2]],"REV","lower_bound:-","FWD","upper_bound:")&amp;"1000"</f>
        <v>PIt_m_mm,r,upper_bound:1000</v>
      </c>
      <c r="H2611" s="3" t="str">
        <f>_xlfn.XLOOKUP(RT_gsm[[#This Row],[rxn in SC GSM]],sc_gsm[model_rxn],sc_gsm[yeast8.3.4 equation],"")</f>
        <v>phosphate[m] &lt;=&gt; phosphate[mm]</v>
      </c>
      <c r="I2611" s="3" t="b">
        <f>_xlfn.XLOOKUP(RT_gsm[[#This Row],[rxn in SC GSM]],sc_gsm[model_rxn],sc_gsm[Column12],"")</f>
        <v>1</v>
      </c>
      <c r="J2611" s="3" t="str">
        <f>IF(RT_gsm[[#This Row],[Column2]]="REV",FIND("&lt;=&gt;",RT_gsm[[#This Row],[Column8]]),"")</f>
        <v/>
      </c>
    </row>
    <row r="2612" spans="1:10" hidden="1" x14ac:dyDescent="0.2">
      <c r="A2612" t="s">
        <v>2988</v>
      </c>
      <c r="B2612" t="s">
        <v>3902</v>
      </c>
      <c r="C2612" s="3" t="str">
        <f>RT_gsm[[#This Row],[model_rxn]]&amp;"_"&amp;RT_gsm[[#This Row],[Column2]]</f>
        <v>PIt_r_rm_FWD</v>
      </c>
      <c r="D2612" s="3" t="str">
        <f>_xlfn.XLOOKUP(RT_gsm[[#This Row],[Column3]],SC_enz[name_dir],SC_enz[name_dir],"")</f>
        <v>PIt_r_rm_FWD</v>
      </c>
      <c r="E2612" t="str">
        <f>_xlfn.XLOOKUP(RT_gsm[[#This Row],[model_rxn]],sc_gsm[model_rxn],sc_gsm[model_rxn],"")</f>
        <v>PIt_r_rm</v>
      </c>
      <c r="F2612" s="3" t="str">
        <f>_xlfn.XLOOKUP(RT_gsm[[#This Row],[Column3]],sc_gsm[Column3],sc_gsm[Column3],"")</f>
        <v>PIt_r_rm_FWD</v>
      </c>
      <c r="G2612" s="3" t="str" cm="1">
        <f t="array" ref="G2612">RT_gsm[[#This Row],[model_rxn]]&amp;",r,"&amp;_xlfn.SWITCH(RT_gsm[[#This Row],[Column2]],"REV","lower_bound:-","FWD","upper_bound:")&amp;"1000"</f>
        <v>PIt_r_rm,r,upper_bound:1000</v>
      </c>
      <c r="H2612" s="3" t="str">
        <f>_xlfn.XLOOKUP(RT_gsm[[#This Row],[rxn in SC GSM]],sc_gsm[model_rxn],sc_gsm[yeast8.3.4 equation],"")</f>
        <v>phosphate[er] =&gt; phosphate[erm]</v>
      </c>
      <c r="I2612" s="3" t="b">
        <f>_xlfn.XLOOKUP(RT_gsm[[#This Row],[rxn in SC GSM]],sc_gsm[model_rxn],sc_gsm[Column12],"")</f>
        <v>1</v>
      </c>
      <c r="J2612" s="3" t="str">
        <f>IF(RT_gsm[[#This Row],[Column2]]="REV",FIND("&lt;=&gt;",RT_gsm[[#This Row],[Column8]]),"")</f>
        <v/>
      </c>
    </row>
    <row r="2613" spans="1:10" hidden="1" x14ac:dyDescent="0.2">
      <c r="A2613" t="s">
        <v>2323</v>
      </c>
      <c r="B2613" t="s">
        <v>3903</v>
      </c>
      <c r="C2613" s="3" t="str">
        <f>RT_gsm[[#This Row],[model_rxn]]&amp;"_"&amp;RT_gsm[[#This Row],[Column2]]</f>
        <v>PItps_e_REV</v>
      </c>
      <c r="D2613" s="3" t="str">
        <f>_xlfn.XLOOKUP(RT_gsm[[#This Row],[Column3]],SC_enz[name_dir],SC_enz[name_dir],"")</f>
        <v>PItps_e_REV</v>
      </c>
      <c r="E2613" t="str">
        <f>_xlfn.XLOOKUP(RT_gsm[[#This Row],[model_rxn]],sc_gsm[model_rxn],sc_gsm[model_rxn],"")</f>
        <v>PItps_e</v>
      </c>
      <c r="F2613" s="3" t="str">
        <f>_xlfn.XLOOKUP(RT_gsm[[#This Row],[Column3]],sc_gsm[Column3],sc_gsm[Column3],"")</f>
        <v>PItps_e_REV</v>
      </c>
      <c r="G2613" s="3" t="str" cm="1">
        <f t="array" ref="G2613">RT_gsm[[#This Row],[model_rxn]]&amp;",r,"&amp;_xlfn.SWITCH(RT_gsm[[#This Row],[Column2]],"REV","lower_bound:-","FWD","upper_bound:")&amp;"1000"</f>
        <v>PItps_e,r,lower_bound:-1000</v>
      </c>
      <c r="H2613" s="3" t="str">
        <f>_xlfn.XLOOKUP(RT_gsm[[#This Row],[rxn in SC GSM]],sc_gsm[model_rxn],sc_gsm[yeast8.3.4 equation],"")</f>
        <v>H+[e] + phosphate[e] &lt;=&gt; H+[c] + phosphate[c]</v>
      </c>
      <c r="I2613" s="3" t="b">
        <f>_xlfn.XLOOKUP(RT_gsm[[#This Row],[rxn in SC GSM]],sc_gsm[model_rxn],sc_gsm[Column12],"")</f>
        <v>1</v>
      </c>
      <c r="J2613" s="3">
        <f>IF(RT_gsm[[#This Row],[Column2]]="REV",FIND("&lt;=&gt;",RT_gsm[[#This Row],[Column8]]),"")</f>
        <v>22</v>
      </c>
    </row>
    <row r="2614" spans="1:10" hidden="1" x14ac:dyDescent="0.2">
      <c r="A2614" t="s">
        <v>2323</v>
      </c>
      <c r="B2614" t="s">
        <v>3902</v>
      </c>
      <c r="C2614" s="3" t="str">
        <f>RT_gsm[[#This Row],[model_rxn]]&amp;"_"&amp;RT_gsm[[#This Row],[Column2]]</f>
        <v>PItps_e_FWD</v>
      </c>
      <c r="D2614" s="3" t="str">
        <f>_xlfn.XLOOKUP(RT_gsm[[#This Row],[Column3]],SC_enz[name_dir],SC_enz[name_dir],"")</f>
        <v>PItps_e_FWD</v>
      </c>
      <c r="E2614" t="str">
        <f>_xlfn.XLOOKUP(RT_gsm[[#This Row],[model_rxn]],sc_gsm[model_rxn],sc_gsm[model_rxn],"")</f>
        <v>PItps_e</v>
      </c>
      <c r="F2614" s="3" t="str">
        <f>_xlfn.XLOOKUP(RT_gsm[[#This Row],[Column3]],sc_gsm[Column3],sc_gsm[Column3],"")</f>
        <v>PItps_e_FWD</v>
      </c>
      <c r="G2614" s="3" t="str" cm="1">
        <f t="array" ref="G2614">RT_gsm[[#This Row],[model_rxn]]&amp;",r,"&amp;_xlfn.SWITCH(RT_gsm[[#This Row],[Column2]],"REV","lower_bound:-","FWD","upper_bound:")&amp;"1000"</f>
        <v>PItps_e,r,upper_bound:1000</v>
      </c>
      <c r="H2614" s="3" t="str">
        <f>_xlfn.XLOOKUP(RT_gsm[[#This Row],[rxn in SC GSM]],sc_gsm[model_rxn],sc_gsm[yeast8.3.4 equation],"")</f>
        <v>H+[e] + phosphate[e] &lt;=&gt; H+[c] + phosphate[c]</v>
      </c>
      <c r="I2614" s="3" t="b">
        <f>_xlfn.XLOOKUP(RT_gsm[[#This Row],[rxn in SC GSM]],sc_gsm[model_rxn],sc_gsm[Column12],"")</f>
        <v>1</v>
      </c>
      <c r="J2614" s="3" t="str">
        <f>IF(RT_gsm[[#This Row],[Column2]]="REV",FIND("&lt;=&gt;",RT_gsm[[#This Row],[Column8]]),"")</f>
        <v/>
      </c>
    </row>
    <row r="2615" spans="1:10" hidden="1" x14ac:dyDescent="0.2">
      <c r="A2615" t="s">
        <v>2335</v>
      </c>
      <c r="B2615" t="s">
        <v>3902</v>
      </c>
      <c r="C2615" s="3" t="str">
        <f>RT_gsm[[#This Row],[model_rxn]]&amp;"_"&amp;RT_gsm[[#This Row],[Column2]]</f>
        <v>PItps_m_FWD</v>
      </c>
      <c r="D2615" s="3" t="str">
        <f>_xlfn.XLOOKUP(RT_gsm[[#This Row],[Column3]],SC_enz[name_dir],SC_enz[name_dir],"")</f>
        <v>PItps_m_FWD</v>
      </c>
      <c r="E2615" t="str">
        <f>_xlfn.XLOOKUP(RT_gsm[[#This Row],[model_rxn]],sc_gsm[model_rxn],sc_gsm[model_rxn],"")</f>
        <v>PItps_m</v>
      </c>
      <c r="F2615" s="3" t="str">
        <f>_xlfn.XLOOKUP(RT_gsm[[#This Row],[Column3]],sc_gsm[Column3],sc_gsm[Column3],"")</f>
        <v>PItps_m_FWD</v>
      </c>
      <c r="G2615" s="3" t="str" cm="1">
        <f t="array" ref="G2615">RT_gsm[[#This Row],[model_rxn]]&amp;",r,"&amp;_xlfn.SWITCH(RT_gsm[[#This Row],[Column2]],"REV","lower_bound:-","FWD","upper_bound:")&amp;"1000"</f>
        <v>PItps_m,r,upper_bound:1000</v>
      </c>
      <c r="H2615" s="3" t="str">
        <f>_xlfn.XLOOKUP(RT_gsm[[#This Row],[rxn in SC GSM]],sc_gsm[model_rxn],sc_gsm[yeast8.3.4 equation],"")</f>
        <v>H+[e] + phosphate[e] &lt;=&gt; H+[c] + phosphate[c]</v>
      </c>
      <c r="I2615" s="3" t="b">
        <f>_xlfn.XLOOKUP(RT_gsm[[#This Row],[rxn in SC GSM]],sc_gsm[model_rxn],sc_gsm[Column12],"")</f>
        <v>1</v>
      </c>
      <c r="J2615" s="3" t="str">
        <f>IF(RT_gsm[[#This Row],[Column2]]="REV",FIND("&lt;=&gt;",RT_gsm[[#This Row],[Column8]]),"")</f>
        <v/>
      </c>
    </row>
    <row r="2616" spans="1:10" hidden="1" x14ac:dyDescent="0.2">
      <c r="A2616" t="s">
        <v>6314</v>
      </c>
      <c r="B2616" t="s">
        <v>3902</v>
      </c>
      <c r="C2616" s="3" t="str">
        <f>RT_gsm[[#This Row],[model_rxn]]&amp;"_"&amp;RT_gsm[[#This Row],[Column2]]</f>
        <v>PKETF_c_FWD</v>
      </c>
      <c r="D2616" s="3" t="str">
        <f>_xlfn.XLOOKUP(RT_gsm[[#This Row],[Column3]],SC_enz[name_dir],SC_enz[name_dir],"")</f>
        <v/>
      </c>
      <c r="E2616" t="str">
        <f>_xlfn.XLOOKUP(RT_gsm[[#This Row],[model_rxn]],sc_gsm[model_rxn],sc_gsm[model_rxn],"")</f>
        <v/>
      </c>
      <c r="F2616" s="3" t="str">
        <f>_xlfn.XLOOKUP(RT_gsm[[#This Row],[Column3]],sc_gsm[Column3],sc_gsm[Column3],"")</f>
        <v/>
      </c>
      <c r="G2616" s="3" t="str" cm="1">
        <f t="array" ref="G2616">RT_gsm[[#This Row],[model_rxn]]&amp;",r,"&amp;_xlfn.SWITCH(RT_gsm[[#This Row],[Column2]],"REV","lower_bound:-","FWD","upper_bound:")&amp;"1000"</f>
        <v>PKETF_c,r,upper_bound:1000</v>
      </c>
      <c r="H2616" s="3" t="str">
        <f>_xlfn.XLOOKUP(RT_gsm[[#This Row],[rxn in SC GSM]],sc_gsm[model_rxn],sc_gsm[yeast8.3.4 equation],"")</f>
        <v/>
      </c>
      <c r="I2616" s="3" t="str">
        <f>_xlfn.XLOOKUP(RT_gsm[[#This Row],[rxn in SC GSM]],sc_gsm[model_rxn],sc_gsm[Column12],"")</f>
        <v/>
      </c>
      <c r="J2616" s="3" t="str">
        <f>IF(RT_gsm[[#This Row],[Column2]]="REV",FIND("&lt;=&gt;",RT_gsm[[#This Row],[Column8]]),"")</f>
        <v/>
      </c>
    </row>
    <row r="2617" spans="1:10" hidden="1" x14ac:dyDescent="0.2">
      <c r="A2617" t="s">
        <v>6314</v>
      </c>
      <c r="B2617" t="s">
        <v>3903</v>
      </c>
      <c r="C2617" s="3" t="str">
        <f>RT_gsm[[#This Row],[model_rxn]]&amp;"_"&amp;RT_gsm[[#This Row],[Column2]]</f>
        <v>PKETF_c_REV</v>
      </c>
      <c r="D2617" s="3" t="str">
        <f>_xlfn.XLOOKUP(RT_gsm[[#This Row],[Column3]],SC_enz[name_dir],SC_enz[name_dir],"")</f>
        <v/>
      </c>
      <c r="E2617" t="str">
        <f>_xlfn.XLOOKUP(RT_gsm[[#This Row],[model_rxn]],sc_gsm[model_rxn],sc_gsm[model_rxn],"")</f>
        <v/>
      </c>
      <c r="F2617" s="3" t="str">
        <f>_xlfn.XLOOKUP(RT_gsm[[#This Row],[Column3]],sc_gsm[Column3],sc_gsm[Column3],"")</f>
        <v/>
      </c>
      <c r="G2617" s="3" t="str" cm="1">
        <f t="array" ref="G2617">RT_gsm[[#This Row],[model_rxn]]&amp;",r,"&amp;_xlfn.SWITCH(RT_gsm[[#This Row],[Column2]],"REV","lower_bound:-","FWD","upper_bound:")&amp;"1000"</f>
        <v>PKETF_c,r,lower_bound:-1000</v>
      </c>
      <c r="H2617" s="3" t="str">
        <f>_xlfn.XLOOKUP(RT_gsm[[#This Row],[rxn in SC GSM]],sc_gsm[model_rxn],sc_gsm[yeast8.3.4 equation],"")</f>
        <v/>
      </c>
      <c r="I2617" s="3" t="str">
        <f>_xlfn.XLOOKUP(RT_gsm[[#This Row],[rxn in SC GSM]],sc_gsm[model_rxn],sc_gsm[Column12],"")</f>
        <v/>
      </c>
      <c r="J2617" s="3" t="e">
        <f>IF(RT_gsm[[#This Row],[Column2]]="REV",FIND("&lt;=&gt;",RT_gsm[[#This Row],[Column8]]),"")</f>
        <v>#VALUE!</v>
      </c>
    </row>
    <row r="2618" spans="1:10" hidden="1" x14ac:dyDescent="0.2">
      <c r="A2618" t="s">
        <v>6317</v>
      </c>
      <c r="B2618" t="s">
        <v>3902</v>
      </c>
      <c r="C2618" s="3" t="str">
        <f>RT_gsm[[#This Row],[model_rxn]]&amp;"_"&amp;RT_gsm[[#This Row],[Column2]]</f>
        <v>PKETX_c_FWD</v>
      </c>
      <c r="D2618" s="3" t="str">
        <f>_xlfn.XLOOKUP(RT_gsm[[#This Row],[Column3]],SC_enz[name_dir],SC_enz[name_dir],"")</f>
        <v/>
      </c>
      <c r="E2618" t="str">
        <f>_xlfn.XLOOKUP(RT_gsm[[#This Row],[model_rxn]],sc_gsm[model_rxn],sc_gsm[model_rxn],"")</f>
        <v/>
      </c>
      <c r="F2618" s="3" t="str">
        <f>_xlfn.XLOOKUP(RT_gsm[[#This Row],[Column3]],sc_gsm[Column3],sc_gsm[Column3],"")</f>
        <v/>
      </c>
      <c r="G2618" s="3" t="str" cm="1">
        <f t="array" ref="G2618">RT_gsm[[#This Row],[model_rxn]]&amp;",r,"&amp;_xlfn.SWITCH(RT_gsm[[#This Row],[Column2]],"REV","lower_bound:-","FWD","upper_bound:")&amp;"1000"</f>
        <v>PKETX_c,r,upper_bound:1000</v>
      </c>
      <c r="H2618" s="3" t="str">
        <f>_xlfn.XLOOKUP(RT_gsm[[#This Row],[rxn in SC GSM]],sc_gsm[model_rxn],sc_gsm[yeast8.3.4 equation],"")</f>
        <v/>
      </c>
      <c r="I2618" s="3" t="str">
        <f>_xlfn.XLOOKUP(RT_gsm[[#This Row],[rxn in SC GSM]],sc_gsm[model_rxn],sc_gsm[Column12],"")</f>
        <v/>
      </c>
      <c r="J2618" s="3" t="str">
        <f>IF(RT_gsm[[#This Row],[Column2]]="REV",FIND("&lt;=&gt;",RT_gsm[[#This Row],[Column8]]),"")</f>
        <v/>
      </c>
    </row>
    <row r="2619" spans="1:10" hidden="1" x14ac:dyDescent="0.2">
      <c r="A2619" t="s">
        <v>6318</v>
      </c>
      <c r="B2619" t="s">
        <v>3902</v>
      </c>
      <c r="C2619" s="3" t="str">
        <f>RT_gsm[[#This Row],[model_rxn]]&amp;"_"&amp;RT_gsm[[#This Row],[Column2]]</f>
        <v>PLAA1lpc_en_FWD</v>
      </c>
      <c r="D2619" s="3" t="str">
        <f>_xlfn.XLOOKUP(RT_gsm[[#This Row],[Column3]],SC_enz[name_dir],SC_enz[name_dir],"")</f>
        <v/>
      </c>
      <c r="E2619" t="str">
        <f>_xlfn.XLOOKUP(RT_gsm[[#This Row],[model_rxn]],sc_gsm[model_rxn],sc_gsm[model_rxn],"")</f>
        <v/>
      </c>
      <c r="F2619" s="3" t="str">
        <f>_xlfn.XLOOKUP(RT_gsm[[#This Row],[Column3]],sc_gsm[Column3],sc_gsm[Column3],"")</f>
        <v/>
      </c>
      <c r="G2619" s="3" t="str" cm="1">
        <f t="array" ref="G2619">RT_gsm[[#This Row],[model_rxn]]&amp;",r,"&amp;_xlfn.SWITCH(RT_gsm[[#This Row],[Column2]],"REV","lower_bound:-","FWD","upper_bound:")&amp;"1000"</f>
        <v>PLAA1lpc_en,r,upper_bound:1000</v>
      </c>
      <c r="H2619" s="3" t="str">
        <f>_xlfn.XLOOKUP(RT_gsm[[#This Row],[rxn in SC GSM]],sc_gsm[model_rxn],sc_gsm[yeast8.3.4 equation],"")</f>
        <v/>
      </c>
      <c r="I2619" s="3" t="str">
        <f>_xlfn.XLOOKUP(RT_gsm[[#This Row],[rxn in SC GSM]],sc_gsm[model_rxn],sc_gsm[Column12],"")</f>
        <v/>
      </c>
      <c r="J2619" s="3" t="str">
        <f>IF(RT_gsm[[#This Row],[Column2]]="REV",FIND("&lt;=&gt;",RT_gsm[[#This Row],[Column8]]),"")</f>
        <v/>
      </c>
    </row>
    <row r="2620" spans="1:10" hidden="1" x14ac:dyDescent="0.2">
      <c r="A2620" t="s">
        <v>6321</v>
      </c>
      <c r="B2620" t="s">
        <v>3902</v>
      </c>
      <c r="C2620" s="3" t="str">
        <f>RT_gsm[[#This Row],[model_rxn]]&amp;"_"&amp;RT_gsm[[#This Row],[Column2]]</f>
        <v>PLAA1lpc_mm_FWD</v>
      </c>
      <c r="D2620" s="3" t="str">
        <f>_xlfn.XLOOKUP(RT_gsm[[#This Row],[Column3]],SC_enz[name_dir],SC_enz[name_dir],"")</f>
        <v/>
      </c>
      <c r="E2620" t="str">
        <f>_xlfn.XLOOKUP(RT_gsm[[#This Row],[model_rxn]],sc_gsm[model_rxn],sc_gsm[model_rxn],"")</f>
        <v/>
      </c>
      <c r="F2620" s="3" t="str">
        <f>_xlfn.XLOOKUP(RT_gsm[[#This Row],[Column3]],sc_gsm[Column3],sc_gsm[Column3],"")</f>
        <v/>
      </c>
      <c r="G2620" s="3" t="str" cm="1">
        <f t="array" ref="G2620">RT_gsm[[#This Row],[model_rxn]]&amp;",r,"&amp;_xlfn.SWITCH(RT_gsm[[#This Row],[Column2]],"REV","lower_bound:-","FWD","upper_bound:")&amp;"1000"</f>
        <v>PLAA1lpc_mm,r,upper_bound:1000</v>
      </c>
      <c r="H2620" s="3" t="str">
        <f>_xlfn.XLOOKUP(RT_gsm[[#This Row],[rxn in SC GSM]],sc_gsm[model_rxn],sc_gsm[yeast8.3.4 equation],"")</f>
        <v/>
      </c>
      <c r="I2620" s="3" t="str">
        <f>_xlfn.XLOOKUP(RT_gsm[[#This Row],[rxn in SC GSM]],sc_gsm[model_rxn],sc_gsm[Column12],"")</f>
        <v/>
      </c>
      <c r="J2620" s="3" t="str">
        <f>IF(RT_gsm[[#This Row],[Column2]]="REV",FIND("&lt;=&gt;",RT_gsm[[#This Row],[Column8]]),"")</f>
        <v/>
      </c>
    </row>
    <row r="2621" spans="1:10" hidden="1" x14ac:dyDescent="0.2">
      <c r="A2621" t="s">
        <v>6324</v>
      </c>
      <c r="B2621" t="s">
        <v>3902</v>
      </c>
      <c r="C2621" s="3" t="str">
        <f>RT_gsm[[#This Row],[model_rxn]]&amp;"_"&amp;RT_gsm[[#This Row],[Column2]]</f>
        <v>PLAA1lpc_rm_FWD</v>
      </c>
      <c r="D2621" s="3" t="str">
        <f>_xlfn.XLOOKUP(RT_gsm[[#This Row],[Column3]],SC_enz[name_dir],SC_enz[name_dir],"")</f>
        <v/>
      </c>
      <c r="E2621" t="str">
        <f>_xlfn.XLOOKUP(RT_gsm[[#This Row],[model_rxn]],sc_gsm[model_rxn],sc_gsm[model_rxn],"")</f>
        <v/>
      </c>
      <c r="F2621" s="3" t="str">
        <f>_xlfn.XLOOKUP(RT_gsm[[#This Row],[Column3]],sc_gsm[Column3],sc_gsm[Column3],"")</f>
        <v/>
      </c>
      <c r="G2621" s="3" t="str" cm="1">
        <f t="array" ref="G2621">RT_gsm[[#This Row],[model_rxn]]&amp;",r,"&amp;_xlfn.SWITCH(RT_gsm[[#This Row],[Column2]],"REV","lower_bound:-","FWD","upper_bound:")&amp;"1000"</f>
        <v>PLAA1lpc_rm,r,upper_bound:1000</v>
      </c>
      <c r="H2621" s="3" t="str">
        <f>_xlfn.XLOOKUP(RT_gsm[[#This Row],[rxn in SC GSM]],sc_gsm[model_rxn],sc_gsm[yeast8.3.4 equation],"")</f>
        <v/>
      </c>
      <c r="I2621" s="3" t="str">
        <f>_xlfn.XLOOKUP(RT_gsm[[#This Row],[rxn in SC GSM]],sc_gsm[model_rxn],sc_gsm[Column12],"")</f>
        <v/>
      </c>
      <c r="J2621" s="3" t="str">
        <f>IF(RT_gsm[[#This Row],[Column2]]="REV",FIND("&lt;=&gt;",RT_gsm[[#This Row],[Column8]]),"")</f>
        <v/>
      </c>
    </row>
    <row r="2622" spans="1:10" hidden="1" x14ac:dyDescent="0.2">
      <c r="A2622" t="s">
        <v>6327</v>
      </c>
      <c r="B2622" t="s">
        <v>3902</v>
      </c>
      <c r="C2622" s="3" t="str">
        <f>RT_gsm[[#This Row],[model_rxn]]&amp;"_"&amp;RT_gsm[[#This Row],[Column2]]</f>
        <v>PLAA1lpe_en_FWD</v>
      </c>
      <c r="D2622" s="3" t="str">
        <f>_xlfn.XLOOKUP(RT_gsm[[#This Row],[Column3]],SC_enz[name_dir],SC_enz[name_dir],"")</f>
        <v/>
      </c>
      <c r="E2622" t="str">
        <f>_xlfn.XLOOKUP(RT_gsm[[#This Row],[model_rxn]],sc_gsm[model_rxn],sc_gsm[model_rxn],"")</f>
        <v/>
      </c>
      <c r="F2622" s="3" t="str">
        <f>_xlfn.XLOOKUP(RT_gsm[[#This Row],[Column3]],sc_gsm[Column3],sc_gsm[Column3],"")</f>
        <v/>
      </c>
      <c r="G2622" s="3" t="str" cm="1">
        <f t="array" ref="G2622">RT_gsm[[#This Row],[model_rxn]]&amp;",r,"&amp;_xlfn.SWITCH(RT_gsm[[#This Row],[Column2]],"REV","lower_bound:-","FWD","upper_bound:")&amp;"1000"</f>
        <v>PLAA1lpe_en,r,upper_bound:1000</v>
      </c>
      <c r="H2622" s="3" t="str">
        <f>_xlfn.XLOOKUP(RT_gsm[[#This Row],[rxn in SC GSM]],sc_gsm[model_rxn],sc_gsm[yeast8.3.4 equation],"")</f>
        <v/>
      </c>
      <c r="I2622" s="3" t="str">
        <f>_xlfn.XLOOKUP(RT_gsm[[#This Row],[rxn in SC GSM]],sc_gsm[model_rxn],sc_gsm[Column12],"")</f>
        <v/>
      </c>
      <c r="J2622" s="3" t="str">
        <f>IF(RT_gsm[[#This Row],[Column2]]="REV",FIND("&lt;=&gt;",RT_gsm[[#This Row],[Column8]]),"")</f>
        <v/>
      </c>
    </row>
    <row r="2623" spans="1:10" hidden="1" x14ac:dyDescent="0.2">
      <c r="A2623" t="s">
        <v>6328</v>
      </c>
      <c r="B2623" t="s">
        <v>3902</v>
      </c>
      <c r="C2623" s="3" t="str">
        <f>RT_gsm[[#This Row],[model_rxn]]&amp;"_"&amp;RT_gsm[[#This Row],[Column2]]</f>
        <v>PLAA1lpe_mm_FWD</v>
      </c>
      <c r="D2623" s="3" t="str">
        <f>_xlfn.XLOOKUP(RT_gsm[[#This Row],[Column3]],SC_enz[name_dir],SC_enz[name_dir],"")</f>
        <v/>
      </c>
      <c r="E2623" t="str">
        <f>_xlfn.XLOOKUP(RT_gsm[[#This Row],[model_rxn]],sc_gsm[model_rxn],sc_gsm[model_rxn],"")</f>
        <v/>
      </c>
      <c r="F2623" s="3" t="str">
        <f>_xlfn.XLOOKUP(RT_gsm[[#This Row],[Column3]],sc_gsm[Column3],sc_gsm[Column3],"")</f>
        <v/>
      </c>
      <c r="G2623" s="3" t="str" cm="1">
        <f t="array" ref="G2623">RT_gsm[[#This Row],[model_rxn]]&amp;",r,"&amp;_xlfn.SWITCH(RT_gsm[[#This Row],[Column2]],"REV","lower_bound:-","FWD","upper_bound:")&amp;"1000"</f>
        <v>PLAA1lpe_mm,r,upper_bound:1000</v>
      </c>
      <c r="H2623" s="3" t="str">
        <f>_xlfn.XLOOKUP(RT_gsm[[#This Row],[rxn in SC GSM]],sc_gsm[model_rxn],sc_gsm[yeast8.3.4 equation],"")</f>
        <v/>
      </c>
      <c r="I2623" s="3" t="str">
        <f>_xlfn.XLOOKUP(RT_gsm[[#This Row],[rxn in SC GSM]],sc_gsm[model_rxn],sc_gsm[Column12],"")</f>
        <v/>
      </c>
      <c r="J2623" s="3" t="str">
        <f>IF(RT_gsm[[#This Row],[Column2]]="REV",FIND("&lt;=&gt;",RT_gsm[[#This Row],[Column8]]),"")</f>
        <v/>
      </c>
    </row>
    <row r="2624" spans="1:10" hidden="1" x14ac:dyDescent="0.2">
      <c r="A2624" t="s">
        <v>6329</v>
      </c>
      <c r="B2624" t="s">
        <v>3902</v>
      </c>
      <c r="C2624" s="3" t="str">
        <f>RT_gsm[[#This Row],[model_rxn]]&amp;"_"&amp;RT_gsm[[#This Row],[Column2]]</f>
        <v>PLAA2pc_en_FWD</v>
      </c>
      <c r="D2624" s="3" t="str">
        <f>_xlfn.XLOOKUP(RT_gsm[[#This Row],[Column3]],SC_enz[name_dir],SC_enz[name_dir],"")</f>
        <v/>
      </c>
      <c r="E2624" t="str">
        <f>_xlfn.XLOOKUP(RT_gsm[[#This Row],[model_rxn]],sc_gsm[model_rxn],sc_gsm[model_rxn],"")</f>
        <v/>
      </c>
      <c r="F2624" s="3" t="str">
        <f>_xlfn.XLOOKUP(RT_gsm[[#This Row],[Column3]],sc_gsm[Column3],sc_gsm[Column3],"")</f>
        <v/>
      </c>
      <c r="G2624" s="3" t="str" cm="1">
        <f t="array" ref="G2624">RT_gsm[[#This Row],[model_rxn]]&amp;",r,"&amp;_xlfn.SWITCH(RT_gsm[[#This Row],[Column2]],"REV","lower_bound:-","FWD","upper_bound:")&amp;"1000"</f>
        <v>PLAA2pc_en,r,upper_bound:1000</v>
      </c>
      <c r="H2624" s="3" t="str">
        <f>_xlfn.XLOOKUP(RT_gsm[[#This Row],[rxn in SC GSM]],sc_gsm[model_rxn],sc_gsm[yeast8.3.4 equation],"")</f>
        <v/>
      </c>
      <c r="I2624" s="3" t="str">
        <f>_xlfn.XLOOKUP(RT_gsm[[#This Row],[rxn in SC GSM]],sc_gsm[model_rxn],sc_gsm[Column12],"")</f>
        <v/>
      </c>
      <c r="J2624" s="3" t="str">
        <f>IF(RT_gsm[[#This Row],[Column2]]="REV",FIND("&lt;=&gt;",RT_gsm[[#This Row],[Column8]]),"")</f>
        <v/>
      </c>
    </row>
    <row r="2625" spans="1:10" hidden="1" x14ac:dyDescent="0.2">
      <c r="A2625" t="s">
        <v>6330</v>
      </c>
      <c r="B2625" t="s">
        <v>3902</v>
      </c>
      <c r="C2625" s="3" t="str">
        <f>RT_gsm[[#This Row],[model_rxn]]&amp;"_"&amp;RT_gsm[[#This Row],[Column2]]</f>
        <v>PLAA2pc_mm_FWD</v>
      </c>
      <c r="D2625" s="3" t="str">
        <f>_xlfn.XLOOKUP(RT_gsm[[#This Row],[Column3]],SC_enz[name_dir],SC_enz[name_dir],"")</f>
        <v/>
      </c>
      <c r="E2625" t="str">
        <f>_xlfn.XLOOKUP(RT_gsm[[#This Row],[model_rxn]],sc_gsm[model_rxn],sc_gsm[model_rxn],"")</f>
        <v/>
      </c>
      <c r="F2625" s="3" t="str">
        <f>_xlfn.XLOOKUP(RT_gsm[[#This Row],[Column3]],sc_gsm[Column3],sc_gsm[Column3],"")</f>
        <v/>
      </c>
      <c r="G2625" s="3" t="str" cm="1">
        <f t="array" ref="G2625">RT_gsm[[#This Row],[model_rxn]]&amp;",r,"&amp;_xlfn.SWITCH(RT_gsm[[#This Row],[Column2]],"REV","lower_bound:-","FWD","upper_bound:")&amp;"1000"</f>
        <v>PLAA2pc_mm,r,upper_bound:1000</v>
      </c>
      <c r="H2625" s="3" t="str">
        <f>_xlfn.XLOOKUP(RT_gsm[[#This Row],[rxn in SC GSM]],sc_gsm[model_rxn],sc_gsm[yeast8.3.4 equation],"")</f>
        <v/>
      </c>
      <c r="I2625" s="3" t="str">
        <f>_xlfn.XLOOKUP(RT_gsm[[#This Row],[rxn in SC GSM]],sc_gsm[model_rxn],sc_gsm[Column12],"")</f>
        <v/>
      </c>
      <c r="J2625" s="3" t="str">
        <f>IF(RT_gsm[[#This Row],[Column2]]="REV",FIND("&lt;=&gt;",RT_gsm[[#This Row],[Column8]]),"")</f>
        <v/>
      </c>
    </row>
    <row r="2626" spans="1:10" hidden="1" x14ac:dyDescent="0.2">
      <c r="A2626" t="s">
        <v>6333</v>
      </c>
      <c r="B2626" t="s">
        <v>3902</v>
      </c>
      <c r="C2626" s="3" t="str">
        <f>RT_gsm[[#This Row],[model_rxn]]&amp;"_"&amp;RT_gsm[[#This Row],[Column2]]</f>
        <v>PLAA2pc_rm_FWD</v>
      </c>
      <c r="D2626" s="3" t="str">
        <f>_xlfn.XLOOKUP(RT_gsm[[#This Row],[Column3]],SC_enz[name_dir],SC_enz[name_dir],"")</f>
        <v/>
      </c>
      <c r="E2626" t="str">
        <f>_xlfn.XLOOKUP(RT_gsm[[#This Row],[model_rxn]],sc_gsm[model_rxn],sc_gsm[model_rxn],"")</f>
        <v/>
      </c>
      <c r="F2626" s="3" t="str">
        <f>_xlfn.XLOOKUP(RT_gsm[[#This Row],[Column3]],sc_gsm[Column3],sc_gsm[Column3],"")</f>
        <v/>
      </c>
      <c r="G2626" s="3" t="str" cm="1">
        <f t="array" ref="G2626">RT_gsm[[#This Row],[model_rxn]]&amp;",r,"&amp;_xlfn.SWITCH(RT_gsm[[#This Row],[Column2]],"REV","lower_bound:-","FWD","upper_bound:")&amp;"1000"</f>
        <v>PLAA2pc_rm,r,upper_bound:1000</v>
      </c>
      <c r="H2626" s="3" t="str">
        <f>_xlfn.XLOOKUP(RT_gsm[[#This Row],[rxn in SC GSM]],sc_gsm[model_rxn],sc_gsm[yeast8.3.4 equation],"")</f>
        <v/>
      </c>
      <c r="I2626" s="3" t="str">
        <f>_xlfn.XLOOKUP(RT_gsm[[#This Row],[rxn in SC GSM]],sc_gsm[model_rxn],sc_gsm[Column12],"")</f>
        <v/>
      </c>
      <c r="J2626" s="3" t="str">
        <f>IF(RT_gsm[[#This Row],[Column2]]="REV",FIND("&lt;=&gt;",RT_gsm[[#This Row],[Column8]]),"")</f>
        <v/>
      </c>
    </row>
    <row r="2627" spans="1:10" hidden="1" x14ac:dyDescent="0.2">
      <c r="A2627" t="s">
        <v>6334</v>
      </c>
      <c r="B2627" t="s">
        <v>3902</v>
      </c>
      <c r="C2627" s="3" t="str">
        <f>RT_gsm[[#This Row],[model_rxn]]&amp;"_"&amp;RT_gsm[[#This Row],[Column2]]</f>
        <v>PLAA2pe_en_FWD</v>
      </c>
      <c r="D2627" s="3" t="str">
        <f>_xlfn.XLOOKUP(RT_gsm[[#This Row],[Column3]],SC_enz[name_dir],SC_enz[name_dir],"")</f>
        <v/>
      </c>
      <c r="E2627" t="str">
        <f>_xlfn.XLOOKUP(RT_gsm[[#This Row],[model_rxn]],sc_gsm[model_rxn],sc_gsm[model_rxn],"")</f>
        <v/>
      </c>
      <c r="F2627" s="3" t="str">
        <f>_xlfn.XLOOKUP(RT_gsm[[#This Row],[Column3]],sc_gsm[Column3],sc_gsm[Column3],"")</f>
        <v/>
      </c>
      <c r="G2627" s="3" t="str" cm="1">
        <f t="array" ref="G2627">RT_gsm[[#This Row],[model_rxn]]&amp;",r,"&amp;_xlfn.SWITCH(RT_gsm[[#This Row],[Column2]],"REV","lower_bound:-","FWD","upper_bound:")&amp;"1000"</f>
        <v>PLAA2pe_en,r,upper_bound:1000</v>
      </c>
      <c r="H2627" s="3" t="str">
        <f>_xlfn.XLOOKUP(RT_gsm[[#This Row],[rxn in SC GSM]],sc_gsm[model_rxn],sc_gsm[yeast8.3.4 equation],"")</f>
        <v/>
      </c>
      <c r="I2627" s="3" t="str">
        <f>_xlfn.XLOOKUP(RT_gsm[[#This Row],[rxn in SC GSM]],sc_gsm[model_rxn],sc_gsm[Column12],"")</f>
        <v/>
      </c>
      <c r="J2627" s="3" t="str">
        <f>IF(RT_gsm[[#This Row],[Column2]]="REV",FIND("&lt;=&gt;",RT_gsm[[#This Row],[Column8]]),"")</f>
        <v/>
      </c>
    </row>
    <row r="2628" spans="1:10" hidden="1" x14ac:dyDescent="0.2">
      <c r="A2628" t="s">
        <v>6335</v>
      </c>
      <c r="B2628" t="s">
        <v>3902</v>
      </c>
      <c r="C2628" s="3" t="str">
        <f>RT_gsm[[#This Row],[model_rxn]]&amp;"_"&amp;RT_gsm[[#This Row],[Column2]]</f>
        <v>PLAA2pe_mm_FWD</v>
      </c>
      <c r="D2628" s="3" t="str">
        <f>_xlfn.XLOOKUP(RT_gsm[[#This Row],[Column3]],SC_enz[name_dir],SC_enz[name_dir],"")</f>
        <v/>
      </c>
      <c r="E2628" t="str">
        <f>_xlfn.XLOOKUP(RT_gsm[[#This Row],[model_rxn]],sc_gsm[model_rxn],sc_gsm[model_rxn],"")</f>
        <v/>
      </c>
      <c r="F2628" s="3" t="str">
        <f>_xlfn.XLOOKUP(RT_gsm[[#This Row],[Column3]],sc_gsm[Column3],sc_gsm[Column3],"")</f>
        <v/>
      </c>
      <c r="G2628" s="3" t="str" cm="1">
        <f t="array" ref="G2628">RT_gsm[[#This Row],[model_rxn]]&amp;",r,"&amp;_xlfn.SWITCH(RT_gsm[[#This Row],[Column2]],"REV","lower_bound:-","FWD","upper_bound:")&amp;"1000"</f>
        <v>PLAA2pe_mm,r,upper_bound:1000</v>
      </c>
      <c r="H2628" s="3" t="str">
        <f>_xlfn.XLOOKUP(RT_gsm[[#This Row],[rxn in SC GSM]],sc_gsm[model_rxn],sc_gsm[yeast8.3.4 equation],"")</f>
        <v/>
      </c>
      <c r="I2628" s="3" t="str">
        <f>_xlfn.XLOOKUP(RT_gsm[[#This Row],[rxn in SC GSM]],sc_gsm[model_rxn],sc_gsm[Column12],"")</f>
        <v/>
      </c>
      <c r="J2628" s="3" t="str">
        <f>IF(RT_gsm[[#This Row],[Column2]]="REV",FIND("&lt;=&gt;",RT_gsm[[#This Row],[Column8]]),"")</f>
        <v/>
      </c>
    </row>
    <row r="2629" spans="1:10" hidden="1" x14ac:dyDescent="0.2">
      <c r="A2629" t="s">
        <v>3823</v>
      </c>
      <c r="B2629" t="s">
        <v>3902</v>
      </c>
      <c r="C2629" s="3" t="str">
        <f>RT_gsm[[#This Row],[model_rxn]]&amp;"_"&amp;RT_gsm[[#This Row],[Column2]]</f>
        <v>PLACipc_m_FWD</v>
      </c>
      <c r="D2629" s="3" t="str">
        <f>_xlfn.XLOOKUP(RT_gsm[[#This Row],[Column3]],SC_enz[name_dir],SC_enz[name_dir],"")</f>
        <v>PLACipc_m_FWD</v>
      </c>
      <c r="E2629" t="str">
        <f>_xlfn.XLOOKUP(RT_gsm[[#This Row],[model_rxn]],sc_gsm[model_rxn],sc_gsm[model_rxn],"")</f>
        <v>PLACipc_m</v>
      </c>
      <c r="F2629" s="3" t="str">
        <f>_xlfn.XLOOKUP(RT_gsm[[#This Row],[Column3]],sc_gsm[Column3],sc_gsm[Column3],"")</f>
        <v>PLACipc_m_FWD</v>
      </c>
      <c r="G2629" s="3" t="str" cm="1">
        <f t="array" ref="G2629">RT_gsm[[#This Row],[model_rxn]]&amp;",r,"&amp;_xlfn.SWITCH(RT_gsm[[#This Row],[Column2]],"REV","lower_bound:-","FWD","upper_bound:")&amp;"1000"</f>
        <v>PLACipc_m,r,upper_bound:1000</v>
      </c>
      <c r="H2629" s="3" t="str">
        <f>_xlfn.XLOOKUP(RT_gsm[[#This Row],[rxn in SC GSM]],sc_gsm[model_rxn],sc_gsm[yeast8.3.4 equation],"")</f>
        <v/>
      </c>
      <c r="I2629" s="3" t="b">
        <f>_xlfn.XLOOKUP(RT_gsm[[#This Row],[rxn in SC GSM]],sc_gsm[model_rxn],sc_gsm[Column12],"")</f>
        <v>1</v>
      </c>
      <c r="J2629" s="3" t="str">
        <f>IF(RT_gsm[[#This Row],[Column2]]="REV",FIND("&lt;=&gt;",RT_gsm[[#This Row],[Column8]]),"")</f>
        <v/>
      </c>
    </row>
    <row r="2630" spans="1:10" hidden="1" x14ac:dyDescent="0.2">
      <c r="A2630" t="s">
        <v>3818</v>
      </c>
      <c r="B2630" t="s">
        <v>3902</v>
      </c>
      <c r="C2630" s="3" t="str">
        <f>RT_gsm[[#This Row],[model_rxn]]&amp;"_"&amp;RT_gsm[[#This Row],[Column2]]</f>
        <v>PLACipc_r_FWD</v>
      </c>
      <c r="D2630" s="3" t="str">
        <f>_xlfn.XLOOKUP(RT_gsm[[#This Row],[Column3]],SC_enz[name_dir],SC_enz[name_dir],"")</f>
        <v>PLACipc_r_FWD</v>
      </c>
      <c r="E2630" t="str">
        <f>_xlfn.XLOOKUP(RT_gsm[[#This Row],[model_rxn]],sc_gsm[model_rxn],sc_gsm[model_rxn],"")</f>
        <v>PLACipc_r</v>
      </c>
      <c r="F2630" s="3" t="str">
        <f>_xlfn.XLOOKUP(RT_gsm[[#This Row],[Column3]],sc_gsm[Column3],sc_gsm[Column3],"")</f>
        <v>PLACipc_r_FWD</v>
      </c>
      <c r="G2630" s="3" t="str" cm="1">
        <f t="array" ref="G2630">RT_gsm[[#This Row],[model_rxn]]&amp;",r,"&amp;_xlfn.SWITCH(RT_gsm[[#This Row],[Column2]],"REV","lower_bound:-","FWD","upper_bound:")&amp;"1000"</f>
        <v>PLACipc_r,r,upper_bound:1000</v>
      </c>
      <c r="H2630" s="3" t="str">
        <f>_xlfn.XLOOKUP(RT_gsm[[#This Row],[rxn in SC GSM]],sc_gsm[model_rxn],sc_gsm[yeast8.3.4 equation],"")</f>
        <v/>
      </c>
      <c r="I2630" s="3" t="b">
        <f>_xlfn.XLOOKUP(RT_gsm[[#This Row],[rxn in SC GSM]],sc_gsm[model_rxn],sc_gsm[Column12],"")</f>
        <v>1</v>
      </c>
      <c r="J2630" s="3" t="str">
        <f>IF(RT_gsm[[#This Row],[Column2]]="REV",FIND("&lt;=&gt;",RT_gsm[[#This Row],[Column8]]),"")</f>
        <v/>
      </c>
    </row>
    <row r="2631" spans="1:10" hidden="1" x14ac:dyDescent="0.2">
      <c r="A2631" t="s">
        <v>3827</v>
      </c>
      <c r="B2631" t="s">
        <v>3902</v>
      </c>
      <c r="C2631" s="3" t="str">
        <f>RT_gsm[[#This Row],[model_rxn]]&amp;"_"&amp;RT_gsm[[#This Row],[Column2]]</f>
        <v>PLACmip2c_m_FWD</v>
      </c>
      <c r="D2631" s="3" t="str">
        <f>_xlfn.XLOOKUP(RT_gsm[[#This Row],[Column3]],SC_enz[name_dir],SC_enz[name_dir],"")</f>
        <v>PLACmip2c_m_FWD</v>
      </c>
      <c r="E2631" t="str">
        <f>_xlfn.XLOOKUP(RT_gsm[[#This Row],[model_rxn]],sc_gsm[model_rxn],sc_gsm[model_rxn],"")</f>
        <v>PLACmip2c_m</v>
      </c>
      <c r="F2631" s="3" t="str">
        <f>_xlfn.XLOOKUP(RT_gsm[[#This Row],[Column3]],sc_gsm[Column3],sc_gsm[Column3],"")</f>
        <v>PLACmip2c_m_FWD</v>
      </c>
      <c r="G2631" s="3" t="str" cm="1">
        <f t="array" ref="G2631">RT_gsm[[#This Row],[model_rxn]]&amp;",r,"&amp;_xlfn.SWITCH(RT_gsm[[#This Row],[Column2]],"REV","lower_bound:-","FWD","upper_bound:")&amp;"1000"</f>
        <v>PLACmip2c_m,r,upper_bound:1000</v>
      </c>
      <c r="H2631" s="3" t="str">
        <f>_xlfn.XLOOKUP(RT_gsm[[#This Row],[rxn in SC GSM]],sc_gsm[model_rxn],sc_gsm[yeast8.3.4 equation],"")</f>
        <v/>
      </c>
      <c r="I2631" s="3" t="b">
        <f>_xlfn.XLOOKUP(RT_gsm[[#This Row],[rxn in SC GSM]],sc_gsm[model_rxn],sc_gsm[Column12],"")</f>
        <v>1</v>
      </c>
      <c r="J2631" s="3" t="str">
        <f>IF(RT_gsm[[#This Row],[Column2]]="REV",FIND("&lt;=&gt;",RT_gsm[[#This Row],[Column8]]),"")</f>
        <v/>
      </c>
    </row>
    <row r="2632" spans="1:10" hidden="1" x14ac:dyDescent="0.2">
      <c r="A2632" t="s">
        <v>3822</v>
      </c>
      <c r="B2632" t="s">
        <v>3902</v>
      </c>
      <c r="C2632" s="3" t="str">
        <f>RT_gsm[[#This Row],[model_rxn]]&amp;"_"&amp;RT_gsm[[#This Row],[Column2]]</f>
        <v>PLACmip2c_r_FWD</v>
      </c>
      <c r="D2632" s="3" t="str">
        <f>_xlfn.XLOOKUP(RT_gsm[[#This Row],[Column3]],SC_enz[name_dir],SC_enz[name_dir],"")</f>
        <v>PLACmip2c_r_FWD</v>
      </c>
      <c r="E2632" t="str">
        <f>_xlfn.XLOOKUP(RT_gsm[[#This Row],[model_rxn]],sc_gsm[model_rxn],sc_gsm[model_rxn],"")</f>
        <v>PLACmip2c_r</v>
      </c>
      <c r="F2632" s="3" t="str">
        <f>_xlfn.XLOOKUP(RT_gsm[[#This Row],[Column3]],sc_gsm[Column3],sc_gsm[Column3],"")</f>
        <v>PLACmip2c_r_FWD</v>
      </c>
      <c r="G2632" s="3" t="str" cm="1">
        <f t="array" ref="G2632">RT_gsm[[#This Row],[model_rxn]]&amp;",r,"&amp;_xlfn.SWITCH(RT_gsm[[#This Row],[Column2]],"REV","lower_bound:-","FWD","upper_bound:")&amp;"1000"</f>
        <v>PLACmip2c_r,r,upper_bound:1000</v>
      </c>
      <c r="H2632" s="3" t="str">
        <f>_xlfn.XLOOKUP(RT_gsm[[#This Row],[rxn in SC GSM]],sc_gsm[model_rxn],sc_gsm[yeast8.3.4 equation],"")</f>
        <v/>
      </c>
      <c r="I2632" s="3" t="b">
        <f>_xlfn.XLOOKUP(RT_gsm[[#This Row],[rxn in SC GSM]],sc_gsm[model_rxn],sc_gsm[Column12],"")</f>
        <v>1</v>
      </c>
      <c r="J2632" s="3" t="str">
        <f>IF(RT_gsm[[#This Row],[Column2]]="REV",FIND("&lt;=&gt;",RT_gsm[[#This Row],[Column8]]),"")</f>
        <v/>
      </c>
    </row>
    <row r="2633" spans="1:10" hidden="1" x14ac:dyDescent="0.2">
      <c r="A2633" t="s">
        <v>3826</v>
      </c>
      <c r="B2633" t="s">
        <v>3902</v>
      </c>
      <c r="C2633" s="3" t="str">
        <f>RT_gsm[[#This Row],[model_rxn]]&amp;"_"&amp;RT_gsm[[#This Row],[Column2]]</f>
        <v>PLACmipc_m_FWD</v>
      </c>
      <c r="D2633" s="3" t="str">
        <f>_xlfn.XLOOKUP(RT_gsm[[#This Row],[Column3]],SC_enz[name_dir],SC_enz[name_dir],"")</f>
        <v>PLACmipc_m_FWD</v>
      </c>
      <c r="E2633" t="str">
        <f>_xlfn.XLOOKUP(RT_gsm[[#This Row],[model_rxn]],sc_gsm[model_rxn],sc_gsm[model_rxn],"")</f>
        <v>PLACmipc_m</v>
      </c>
      <c r="F2633" s="3" t="str">
        <f>_xlfn.XLOOKUP(RT_gsm[[#This Row],[Column3]],sc_gsm[Column3],sc_gsm[Column3],"")</f>
        <v>PLACmipc_m_FWD</v>
      </c>
      <c r="G2633" s="3" t="str" cm="1">
        <f t="array" ref="G2633">RT_gsm[[#This Row],[model_rxn]]&amp;",r,"&amp;_xlfn.SWITCH(RT_gsm[[#This Row],[Column2]],"REV","lower_bound:-","FWD","upper_bound:")&amp;"1000"</f>
        <v>PLACmipc_m,r,upper_bound:1000</v>
      </c>
      <c r="H2633" s="3" t="str">
        <f>_xlfn.XLOOKUP(RT_gsm[[#This Row],[rxn in SC GSM]],sc_gsm[model_rxn],sc_gsm[yeast8.3.4 equation],"")</f>
        <v/>
      </c>
      <c r="I2633" s="3" t="b">
        <f>_xlfn.XLOOKUP(RT_gsm[[#This Row],[rxn in SC GSM]],sc_gsm[model_rxn],sc_gsm[Column12],"")</f>
        <v>1</v>
      </c>
      <c r="J2633" s="3" t="str">
        <f>IF(RT_gsm[[#This Row],[Column2]]="REV",FIND("&lt;=&gt;",RT_gsm[[#This Row],[Column8]]),"")</f>
        <v/>
      </c>
    </row>
    <row r="2634" spans="1:10" hidden="1" x14ac:dyDescent="0.2">
      <c r="A2634" t="s">
        <v>3821</v>
      </c>
      <c r="B2634" t="s">
        <v>3902</v>
      </c>
      <c r="C2634" s="3" t="str">
        <f>RT_gsm[[#This Row],[model_rxn]]&amp;"_"&amp;RT_gsm[[#This Row],[Column2]]</f>
        <v>PLACmipc_r_FWD</v>
      </c>
      <c r="D2634" s="3" t="str">
        <f>_xlfn.XLOOKUP(RT_gsm[[#This Row],[Column3]],SC_enz[name_dir],SC_enz[name_dir],"")</f>
        <v>PLACmipc_r_FWD</v>
      </c>
      <c r="E2634" t="str">
        <f>_xlfn.XLOOKUP(RT_gsm[[#This Row],[model_rxn]],sc_gsm[model_rxn],sc_gsm[model_rxn],"")</f>
        <v>PLACmipc_r</v>
      </c>
      <c r="F2634" s="3" t="str">
        <f>_xlfn.XLOOKUP(RT_gsm[[#This Row],[Column3]],sc_gsm[Column3],sc_gsm[Column3],"")</f>
        <v>PLACmipc_r_FWD</v>
      </c>
      <c r="G2634" s="3" t="str" cm="1">
        <f t="array" ref="G2634">RT_gsm[[#This Row],[model_rxn]]&amp;",r,"&amp;_xlfn.SWITCH(RT_gsm[[#This Row],[Column2]],"REV","lower_bound:-","FWD","upper_bound:")&amp;"1000"</f>
        <v>PLACmipc_r,r,upper_bound:1000</v>
      </c>
      <c r="H2634" s="3" t="str">
        <f>_xlfn.XLOOKUP(RT_gsm[[#This Row],[rxn in SC GSM]],sc_gsm[model_rxn],sc_gsm[yeast8.3.4 equation],"")</f>
        <v/>
      </c>
      <c r="I2634" s="3" t="b">
        <f>_xlfn.XLOOKUP(RT_gsm[[#This Row],[rxn in SC GSM]],sc_gsm[model_rxn],sc_gsm[Column12],"")</f>
        <v>1</v>
      </c>
      <c r="J2634" s="3" t="str">
        <f>IF(RT_gsm[[#This Row],[Column2]]="REV",FIND("&lt;=&gt;",RT_gsm[[#This Row],[Column8]]),"")</f>
        <v/>
      </c>
    </row>
    <row r="2635" spans="1:10" hidden="1" x14ac:dyDescent="0.2">
      <c r="A2635" t="s">
        <v>3223</v>
      </c>
      <c r="B2635" t="s">
        <v>3902</v>
      </c>
      <c r="C2635" s="3" t="str">
        <f>RT_gsm[[#This Row],[model_rxn]]&amp;"_"&amp;RT_gsm[[#This Row],[Column2]]</f>
        <v>PLACpail45p_c_FWD</v>
      </c>
      <c r="D2635" s="3" t="str">
        <f>_xlfn.XLOOKUP(RT_gsm[[#This Row],[Column3]],SC_enz[name_dir],SC_enz[name_dir],"")</f>
        <v>PLACpail45p_c_FWD</v>
      </c>
      <c r="E2635" t="str">
        <f>_xlfn.XLOOKUP(RT_gsm[[#This Row],[model_rxn]],sc_gsm[model_rxn],sc_gsm[model_rxn],"")</f>
        <v>PLACpail45p_c</v>
      </c>
      <c r="F2635" s="3" t="str">
        <f>_xlfn.XLOOKUP(RT_gsm[[#This Row],[Column3]],sc_gsm[Column3],sc_gsm[Column3],"")</f>
        <v>PLACpail45p_c_FWD</v>
      </c>
      <c r="G2635" s="3" t="str" cm="1">
        <f t="array" ref="G2635">RT_gsm[[#This Row],[model_rxn]]&amp;",r,"&amp;_xlfn.SWITCH(RT_gsm[[#This Row],[Column2]],"REV","lower_bound:-","FWD","upper_bound:")&amp;"1000"</f>
        <v>PLACpail45p_c,r,upper_bound:1000</v>
      </c>
      <c r="H2635" s="3" t="str">
        <f>_xlfn.XLOOKUP(RT_gsm[[#This Row],[rxn in SC GSM]],sc_gsm[model_rxn],sc_gsm[yeast8.3.4 equation],"")</f>
        <v/>
      </c>
      <c r="I2635" s="3" t="b">
        <f>_xlfn.XLOOKUP(RT_gsm[[#This Row],[rxn in SC GSM]],sc_gsm[model_rxn],sc_gsm[Column12],"")</f>
        <v>1</v>
      </c>
      <c r="J2635" s="3" t="str">
        <f>IF(RT_gsm[[#This Row],[Column2]]="REV",FIND("&lt;=&gt;",RT_gsm[[#This Row],[Column8]]),"")</f>
        <v/>
      </c>
    </row>
    <row r="2636" spans="1:10" hidden="1" x14ac:dyDescent="0.2">
      <c r="A2636" t="s">
        <v>3227</v>
      </c>
      <c r="B2636" t="s">
        <v>3902</v>
      </c>
      <c r="C2636" s="3" t="str">
        <f>RT_gsm[[#This Row],[model_rxn]]&amp;"_"&amp;RT_gsm[[#This Row],[Column2]]</f>
        <v>PLACpail45p_n_FWD</v>
      </c>
      <c r="D2636" s="3" t="str">
        <f>_xlfn.XLOOKUP(RT_gsm[[#This Row],[Column3]],SC_enz[name_dir],SC_enz[name_dir],"")</f>
        <v>PLACpail45p_n_FWD</v>
      </c>
      <c r="E2636" t="str">
        <f>_xlfn.XLOOKUP(RT_gsm[[#This Row],[model_rxn]],sc_gsm[model_rxn],sc_gsm[model_rxn],"")</f>
        <v>PLACpail45p_n</v>
      </c>
      <c r="F2636" s="3" t="str">
        <f>_xlfn.XLOOKUP(RT_gsm[[#This Row],[Column3]],sc_gsm[Column3],sc_gsm[Column3],"")</f>
        <v>PLACpail45p_n_FWD</v>
      </c>
      <c r="G2636" s="3" t="str" cm="1">
        <f t="array" ref="G2636">RT_gsm[[#This Row],[model_rxn]]&amp;",r,"&amp;_xlfn.SWITCH(RT_gsm[[#This Row],[Column2]],"REV","lower_bound:-","FWD","upper_bound:")&amp;"1000"</f>
        <v>PLACpail45p_n,r,upper_bound:1000</v>
      </c>
      <c r="H2636" s="3" t="str">
        <f>_xlfn.XLOOKUP(RT_gsm[[#This Row],[rxn in SC GSM]],sc_gsm[model_rxn],sc_gsm[yeast8.3.4 equation],"")</f>
        <v/>
      </c>
      <c r="I2636" s="3" t="b">
        <f>_xlfn.XLOOKUP(RT_gsm[[#This Row],[rxn in SC GSM]],sc_gsm[model_rxn],sc_gsm[Column12],"")</f>
        <v>1</v>
      </c>
      <c r="J2636" s="3" t="str">
        <f>IF(RT_gsm[[#This Row],[Column2]]="REV",FIND("&lt;=&gt;",RT_gsm[[#This Row],[Column8]]),"")</f>
        <v/>
      </c>
    </row>
    <row r="2637" spans="1:10" hidden="1" x14ac:dyDescent="0.2">
      <c r="A2637" t="s">
        <v>6340</v>
      </c>
      <c r="B2637" t="s">
        <v>3902</v>
      </c>
      <c r="C2637" s="3" t="str">
        <f>RT_gsm[[#This Row],[model_rxn]]&amp;"_"&amp;RT_gsm[[#This Row],[Column2]]</f>
        <v>PLACpail_c_FWD</v>
      </c>
      <c r="D2637" s="3" t="str">
        <f>_xlfn.XLOOKUP(RT_gsm[[#This Row],[Column3]],SC_enz[name_dir],SC_enz[name_dir],"")</f>
        <v/>
      </c>
      <c r="E2637" t="str">
        <f>_xlfn.XLOOKUP(RT_gsm[[#This Row],[model_rxn]],sc_gsm[model_rxn],sc_gsm[model_rxn],"")</f>
        <v/>
      </c>
      <c r="F2637" s="3" t="str">
        <f>_xlfn.XLOOKUP(RT_gsm[[#This Row],[Column3]],sc_gsm[Column3],sc_gsm[Column3],"")</f>
        <v/>
      </c>
      <c r="G2637" s="3" t="str" cm="1">
        <f t="array" ref="G2637">RT_gsm[[#This Row],[model_rxn]]&amp;",r,"&amp;_xlfn.SWITCH(RT_gsm[[#This Row],[Column2]],"REV","lower_bound:-","FWD","upper_bound:")&amp;"1000"</f>
        <v>PLACpail_c,r,upper_bound:1000</v>
      </c>
      <c r="H2637" s="3" t="str">
        <f>_xlfn.XLOOKUP(RT_gsm[[#This Row],[rxn in SC GSM]],sc_gsm[model_rxn],sc_gsm[yeast8.3.4 equation],"")</f>
        <v/>
      </c>
      <c r="I2637" s="3" t="str">
        <f>_xlfn.XLOOKUP(RT_gsm[[#This Row],[rxn in SC GSM]],sc_gsm[model_rxn],sc_gsm[Column12],"")</f>
        <v/>
      </c>
      <c r="J2637" s="3" t="str">
        <f>IF(RT_gsm[[#This Row],[Column2]]="REV",FIND("&lt;=&gt;",RT_gsm[[#This Row],[Column8]]),"")</f>
        <v/>
      </c>
    </row>
    <row r="2638" spans="1:10" hidden="1" x14ac:dyDescent="0.2">
      <c r="A2638" t="s">
        <v>3228</v>
      </c>
      <c r="B2638" t="s">
        <v>3902</v>
      </c>
      <c r="C2638" s="3" t="str">
        <f>RT_gsm[[#This Row],[model_rxn]]&amp;"_"&amp;RT_gsm[[#This Row],[Column2]]</f>
        <v>PLACpg_mm_FWD</v>
      </c>
      <c r="D2638" s="3" t="str">
        <f>_xlfn.XLOOKUP(RT_gsm[[#This Row],[Column3]],SC_enz[name_dir],SC_enz[name_dir],"")</f>
        <v>PLACpg_mm_FWD</v>
      </c>
      <c r="E2638" t="str">
        <f>_xlfn.XLOOKUP(RT_gsm[[#This Row],[model_rxn]],sc_gsm[model_rxn],sc_gsm[model_rxn],"")</f>
        <v>PLACpg_mm</v>
      </c>
      <c r="F2638" s="3" t="str">
        <f>_xlfn.XLOOKUP(RT_gsm[[#This Row],[Column3]],sc_gsm[Column3],sc_gsm[Column3],"")</f>
        <v>PLACpg_mm_FWD</v>
      </c>
      <c r="G2638" s="3" t="str" cm="1">
        <f t="array" ref="G2638">RT_gsm[[#This Row],[model_rxn]]&amp;",r,"&amp;_xlfn.SWITCH(RT_gsm[[#This Row],[Column2]],"REV","lower_bound:-","FWD","upper_bound:")&amp;"1000"</f>
        <v>PLACpg_mm,r,upper_bound:1000</v>
      </c>
      <c r="H2638" s="3" t="str">
        <f>_xlfn.XLOOKUP(RT_gsm[[#This Row],[rxn in SC GSM]],sc_gsm[model_rxn],sc_gsm[yeast8.3.4 equation],"")</f>
        <v/>
      </c>
      <c r="I2638" s="3" t="b">
        <f>_xlfn.XLOOKUP(RT_gsm[[#This Row],[rxn in SC GSM]],sc_gsm[model_rxn],sc_gsm[Column12],"")</f>
        <v>1</v>
      </c>
      <c r="J2638" s="3" t="str">
        <f>IF(RT_gsm[[#This Row],[Column2]]="REV",FIND("&lt;=&gt;",RT_gsm[[#This Row],[Column8]]),"")</f>
        <v/>
      </c>
    </row>
    <row r="2639" spans="1:10" hidden="1" x14ac:dyDescent="0.2">
      <c r="A2639" t="s">
        <v>3231</v>
      </c>
      <c r="B2639" t="s">
        <v>3902</v>
      </c>
      <c r="C2639" s="3" t="str">
        <f>RT_gsm[[#This Row],[model_rxn]]&amp;"_"&amp;RT_gsm[[#This Row],[Column2]]</f>
        <v>PLADpc_en_FWD</v>
      </c>
      <c r="D2639" s="3" t="str">
        <f>_xlfn.XLOOKUP(RT_gsm[[#This Row],[Column3]],SC_enz[name_dir],SC_enz[name_dir],"")</f>
        <v>PLADpc_en_FWD</v>
      </c>
      <c r="E2639" t="str">
        <f>_xlfn.XLOOKUP(RT_gsm[[#This Row],[model_rxn]],sc_gsm[model_rxn],sc_gsm[model_rxn],"")</f>
        <v>PLADpc_en</v>
      </c>
      <c r="F2639" s="3" t="str">
        <f>_xlfn.XLOOKUP(RT_gsm[[#This Row],[Column3]],sc_gsm[Column3],sc_gsm[Column3],"")</f>
        <v>PLADpc_en_FWD</v>
      </c>
      <c r="G2639" s="3" t="str" cm="1">
        <f t="array" ref="G2639">RT_gsm[[#This Row],[model_rxn]]&amp;",r,"&amp;_xlfn.SWITCH(RT_gsm[[#This Row],[Column2]],"REV","lower_bound:-","FWD","upper_bound:")&amp;"1000"</f>
        <v>PLADpc_en,r,upper_bound:1000</v>
      </c>
      <c r="H2639" s="3" t="str">
        <f>_xlfn.XLOOKUP(RT_gsm[[#This Row],[rxn in SC GSM]],sc_gsm[model_rxn],sc_gsm[yeast8.3.4 equation],"")</f>
        <v/>
      </c>
      <c r="I2639" s="3" t="b">
        <f>_xlfn.XLOOKUP(RT_gsm[[#This Row],[rxn in SC GSM]],sc_gsm[model_rxn],sc_gsm[Column12],"")</f>
        <v>1</v>
      </c>
      <c r="J2639" s="3" t="str">
        <f>IF(RT_gsm[[#This Row],[Column2]]="REV",FIND("&lt;=&gt;",RT_gsm[[#This Row],[Column8]]),"")</f>
        <v/>
      </c>
    </row>
    <row r="2640" spans="1:10" hidden="1" x14ac:dyDescent="0.2">
      <c r="A2640" t="s">
        <v>1480</v>
      </c>
      <c r="B2640" t="s">
        <v>3903</v>
      </c>
      <c r="C2640" s="3" t="str">
        <f>RT_gsm[[#This Row],[model_rxn]]&amp;"_"&amp;RT_gsm[[#This Row],[Column2]]</f>
        <v>PMANM_c_REV</v>
      </c>
      <c r="D2640" s="3" t="str">
        <f>_xlfn.XLOOKUP(RT_gsm[[#This Row],[Column3]],SC_enz[name_dir],SC_enz[name_dir],"")</f>
        <v>PMANM_c_REV</v>
      </c>
      <c r="E2640" t="str">
        <f>_xlfn.XLOOKUP(RT_gsm[[#This Row],[model_rxn]],sc_gsm[model_rxn],sc_gsm[model_rxn],"")</f>
        <v>PMANM_c</v>
      </c>
      <c r="F2640" s="3" t="str">
        <f>_xlfn.XLOOKUP(RT_gsm[[#This Row],[Column3]],sc_gsm[Column3],sc_gsm[Column3],"")</f>
        <v>PMANM_c_REV</v>
      </c>
      <c r="G2640" s="3" t="str" cm="1">
        <f t="array" ref="G2640">RT_gsm[[#This Row],[model_rxn]]&amp;",r,"&amp;_xlfn.SWITCH(RT_gsm[[#This Row],[Column2]],"REV","lower_bound:-","FWD","upper_bound:")&amp;"1000"</f>
        <v>PMANM_c,r,lower_bound:-1000</v>
      </c>
      <c r="H2640" s="3" t="str">
        <f>_xlfn.XLOOKUP(RT_gsm[[#This Row],[rxn in SC GSM]],sc_gsm[model_rxn],sc_gsm[yeast8.3.4 equation],"")</f>
        <v>D-mannose 1-phosphate[c] &lt;=&gt; D-mannose 6-phosphate[c]</v>
      </c>
      <c r="I2640" s="3" t="b">
        <f>_xlfn.XLOOKUP(RT_gsm[[#This Row],[rxn in SC GSM]],sc_gsm[model_rxn],sc_gsm[Column12],"")</f>
        <v>1</v>
      </c>
      <c r="J2640" s="3">
        <f>IF(RT_gsm[[#This Row],[Column2]]="REV",FIND("&lt;=&gt;",RT_gsm[[#This Row],[Column8]]),"")</f>
        <v>26</v>
      </c>
    </row>
    <row r="2641" spans="1:10" hidden="1" x14ac:dyDescent="0.2">
      <c r="A2641" t="s">
        <v>1480</v>
      </c>
      <c r="B2641" t="s">
        <v>3902</v>
      </c>
      <c r="C2641" s="3" t="str">
        <f>RT_gsm[[#This Row],[model_rxn]]&amp;"_"&amp;RT_gsm[[#This Row],[Column2]]</f>
        <v>PMANM_c_FWD</v>
      </c>
      <c r="D2641" s="3" t="str">
        <f>_xlfn.XLOOKUP(RT_gsm[[#This Row],[Column3]],SC_enz[name_dir],SC_enz[name_dir],"")</f>
        <v>PMANM_c_FWD</v>
      </c>
      <c r="E2641" t="str">
        <f>_xlfn.XLOOKUP(RT_gsm[[#This Row],[model_rxn]],sc_gsm[model_rxn],sc_gsm[model_rxn],"")</f>
        <v>PMANM_c</v>
      </c>
      <c r="F2641" s="3" t="str">
        <f>_xlfn.XLOOKUP(RT_gsm[[#This Row],[Column3]],sc_gsm[Column3],sc_gsm[Column3],"")</f>
        <v>PMANM_c_FWD</v>
      </c>
      <c r="G2641" s="3" t="str" cm="1">
        <f t="array" ref="G2641">RT_gsm[[#This Row],[model_rxn]]&amp;",r,"&amp;_xlfn.SWITCH(RT_gsm[[#This Row],[Column2]],"REV","lower_bound:-","FWD","upper_bound:")&amp;"1000"</f>
        <v>PMANM_c,r,upper_bound:1000</v>
      </c>
      <c r="H2641" s="3" t="str">
        <f>_xlfn.XLOOKUP(RT_gsm[[#This Row],[rxn in SC GSM]],sc_gsm[model_rxn],sc_gsm[yeast8.3.4 equation],"")</f>
        <v>D-mannose 1-phosphate[c] &lt;=&gt; D-mannose 6-phosphate[c]</v>
      </c>
      <c r="I2641" s="3" t="b">
        <f>_xlfn.XLOOKUP(RT_gsm[[#This Row],[rxn in SC GSM]],sc_gsm[model_rxn],sc_gsm[Column12],"")</f>
        <v>1</v>
      </c>
      <c r="J2641" s="3" t="str">
        <f>IF(RT_gsm[[#This Row],[Column2]]="REV",FIND("&lt;=&gt;",RT_gsm[[#This Row],[Column8]]),"")</f>
        <v/>
      </c>
    </row>
    <row r="2642" spans="1:10" hidden="1" x14ac:dyDescent="0.2">
      <c r="A2642" t="s">
        <v>2772</v>
      </c>
      <c r="B2642" t="s">
        <v>3902</v>
      </c>
      <c r="C2642" s="3" t="str">
        <f>RT_gsm[[#This Row],[model_rxn]]&amp;"_"&amp;RT_gsm[[#This Row],[Column2]]</f>
        <v>PMDPHT_c_FWD</v>
      </c>
      <c r="D2642" s="3" t="str">
        <f>_xlfn.XLOOKUP(RT_gsm[[#This Row],[Column3]],SC_enz[name_dir],SC_enz[name_dir],"")</f>
        <v>PMDPHT_c_FWD</v>
      </c>
      <c r="E2642" t="str">
        <f>_xlfn.XLOOKUP(RT_gsm[[#This Row],[model_rxn]],sc_gsm[model_rxn],sc_gsm[model_rxn],"")</f>
        <v>PMDPHT_c</v>
      </c>
      <c r="F2642" s="3" t="str">
        <f>_xlfn.XLOOKUP(RT_gsm[[#This Row],[Column3]],sc_gsm[Column3],sc_gsm[Column3],"")</f>
        <v>PMDPHT_c_FWD</v>
      </c>
      <c r="G2642" s="3" t="str" cm="1">
        <f t="array" ref="G2642">RT_gsm[[#This Row],[model_rxn]]&amp;",r,"&amp;_xlfn.SWITCH(RT_gsm[[#This Row],[Column2]],"REV","lower_bound:-","FWD","upper_bound:")&amp;"1000"</f>
        <v>PMDPHT_c,r,upper_bound:1000</v>
      </c>
      <c r="H2642" s="3" t="str">
        <f>_xlfn.XLOOKUP(RT_gsm[[#This Row],[rxn in SC GSM]],sc_gsm[model_rxn],sc_gsm[yeast8.3.4 equation],"")</f>
        <v>5-amino-6-(5-phosphoribitylamino)uracil[c] + H2O[c] =&gt; 5-amino-6-(D-ribitylamino)uracil[c] + phosphate[c]</v>
      </c>
      <c r="I2642" s="3" t="b">
        <f>_xlfn.XLOOKUP(RT_gsm[[#This Row],[rxn in SC GSM]],sc_gsm[model_rxn],sc_gsm[Column12],"")</f>
        <v>1</v>
      </c>
      <c r="J2642" s="3" t="str">
        <f>IF(RT_gsm[[#This Row],[Column2]]="REV",FIND("&lt;=&gt;",RT_gsm[[#This Row],[Column8]]),"")</f>
        <v/>
      </c>
    </row>
    <row r="2643" spans="1:10" hidden="1" x14ac:dyDescent="0.2">
      <c r="A2643" t="s">
        <v>3193</v>
      </c>
      <c r="B2643" t="s">
        <v>3902</v>
      </c>
      <c r="C2643" s="3" t="str">
        <f>RT_gsm[[#This Row],[model_rxn]]&amp;"_"&amp;RT_gsm[[#This Row],[Column2]]</f>
        <v>PMEMT_rm_FWD</v>
      </c>
      <c r="D2643" s="3" t="str">
        <f>_xlfn.XLOOKUP(RT_gsm[[#This Row],[Column3]],SC_enz[name_dir],SC_enz[name_dir],"")</f>
        <v>PMEMT_rm_FWD</v>
      </c>
      <c r="E2643" t="str">
        <f>_xlfn.XLOOKUP(RT_gsm[[#This Row],[model_rxn]],sc_gsm[model_rxn],sc_gsm[model_rxn],"")</f>
        <v>PMEMT_rm</v>
      </c>
      <c r="F2643" s="3" t="str">
        <f>_xlfn.XLOOKUP(RT_gsm[[#This Row],[Column3]],sc_gsm[Column3],sc_gsm[Column3],"")</f>
        <v>PMEMT_rm_FWD</v>
      </c>
      <c r="G2643" s="3" t="str" cm="1">
        <f t="array" ref="G2643">RT_gsm[[#This Row],[model_rxn]]&amp;",r,"&amp;_xlfn.SWITCH(RT_gsm[[#This Row],[Column2]],"REV","lower_bound:-","FWD","upper_bound:")&amp;"1000"</f>
        <v>PMEMT_rm,r,upper_bound:1000</v>
      </c>
      <c r="H2643" s="3" t="str">
        <f>_xlfn.XLOOKUP(RT_gsm[[#This Row],[rxn in SC GSM]],sc_gsm[model_rxn],sc_gsm[yeast8.3.4 equation],"")</f>
        <v/>
      </c>
      <c r="I2643" s="3" t="b">
        <f>_xlfn.XLOOKUP(RT_gsm[[#This Row],[rxn in SC GSM]],sc_gsm[model_rxn],sc_gsm[Column12],"")</f>
        <v>1</v>
      </c>
      <c r="J2643" s="3" t="str">
        <f>IF(RT_gsm[[#This Row],[Column2]]="REV",FIND("&lt;=&gt;",RT_gsm[[#This Row],[Column8]]),"")</f>
        <v/>
      </c>
    </row>
    <row r="2644" spans="1:10" hidden="1" x14ac:dyDescent="0.2">
      <c r="A2644" t="s">
        <v>1484</v>
      </c>
      <c r="B2644" t="s">
        <v>3902</v>
      </c>
      <c r="C2644" s="3" t="str">
        <f>RT_gsm[[#This Row],[model_rxn]]&amp;"_"&amp;RT_gsm[[#This Row],[Column2]]</f>
        <v>PMEVK_c_FWD</v>
      </c>
      <c r="D2644" s="3" t="str">
        <f>_xlfn.XLOOKUP(RT_gsm[[#This Row],[Column3]],SC_enz[name_dir],SC_enz[name_dir],"")</f>
        <v>PMEVK_c_FWD</v>
      </c>
      <c r="E2644" t="str">
        <f>_xlfn.XLOOKUP(RT_gsm[[#This Row],[model_rxn]],sc_gsm[model_rxn],sc_gsm[model_rxn],"")</f>
        <v>PMEVK_c</v>
      </c>
      <c r="F2644" s="3" t="str">
        <f>_xlfn.XLOOKUP(RT_gsm[[#This Row],[Column3]],sc_gsm[Column3],sc_gsm[Column3],"")</f>
        <v>PMEVK_c_FWD</v>
      </c>
      <c r="G2644" s="3" t="str" cm="1">
        <f t="array" ref="G2644">RT_gsm[[#This Row],[model_rxn]]&amp;",r,"&amp;_xlfn.SWITCH(RT_gsm[[#This Row],[Column2]],"REV","lower_bound:-","FWD","upper_bound:")&amp;"1000"</f>
        <v>PMEVK_c,r,upper_bound:1000</v>
      </c>
      <c r="H2644" s="3" t="str">
        <f>_xlfn.XLOOKUP(RT_gsm[[#This Row],[rxn in SC GSM]],sc_gsm[model_rxn],sc_gsm[yeast8.3.4 equation],"")</f>
        <v>(R)-5-phosphomevalonic acid[c] + ATP[c] =&gt; (R)-5-diphosphomevalonic acid[c] + ADP[c]</v>
      </c>
      <c r="I2644" s="3" t="b">
        <f>_xlfn.XLOOKUP(RT_gsm[[#This Row],[rxn in SC GSM]],sc_gsm[model_rxn],sc_gsm[Column12],"")</f>
        <v>1</v>
      </c>
      <c r="J2644" s="3" t="str">
        <f>IF(RT_gsm[[#This Row],[Column2]]="REV",FIND("&lt;=&gt;",RT_gsm[[#This Row],[Column8]]),"")</f>
        <v/>
      </c>
    </row>
    <row r="2645" spans="1:10" hidden="1" x14ac:dyDescent="0.2">
      <c r="A2645" t="s">
        <v>177</v>
      </c>
      <c r="B2645" t="s">
        <v>3902</v>
      </c>
      <c r="C2645" s="3" t="str">
        <f>RT_gsm[[#This Row],[model_rxn]]&amp;"_"&amp;RT_gsm[[#This Row],[Column2]]</f>
        <v>PMI12346PS_c_FWD</v>
      </c>
      <c r="D2645" s="3" t="str">
        <f>_xlfn.XLOOKUP(RT_gsm[[#This Row],[Column3]],SC_enz[name_dir],SC_enz[name_dir],"")</f>
        <v>PMI12346PS_c_FWD</v>
      </c>
      <c r="E2645" t="str">
        <f>_xlfn.XLOOKUP(RT_gsm[[#This Row],[model_rxn]],sc_gsm[model_rxn],sc_gsm[model_rxn],"")</f>
        <v>PMI12346PS_c</v>
      </c>
      <c r="F2645" s="3" t="str">
        <f>_xlfn.XLOOKUP(RT_gsm[[#This Row],[Column3]],sc_gsm[Column3],sc_gsm[Column3],"")</f>
        <v>PMI12346PS_c_FWD</v>
      </c>
      <c r="G2645" s="3" t="str" cm="1">
        <f t="array" ref="G2645">RT_gsm[[#This Row],[model_rxn]]&amp;",r,"&amp;_xlfn.SWITCH(RT_gsm[[#This Row],[Column2]],"REV","lower_bound:-","FWD","upper_bound:")&amp;"1000"</f>
        <v>PMI12346PS_c,r,upper_bound:1000</v>
      </c>
      <c r="H2645" s="3" t="str">
        <f>_xlfn.XLOOKUP(RT_gsm[[#This Row],[rxn in SC GSM]],sc_gsm[model_rxn],sc_gsm[yeast8.3.4 equation],"")</f>
        <v>ATP[c] + H+[c] + myo-inositol hexakisphosphate[c] =&gt; 5-diphospho-1D-myo-inositol pentakisphosphate[c] + ADP[c]</v>
      </c>
      <c r="I2645" s="3" t="b">
        <f>_xlfn.XLOOKUP(RT_gsm[[#This Row],[rxn in SC GSM]],sc_gsm[model_rxn],sc_gsm[Column12],"")</f>
        <v>0</v>
      </c>
      <c r="J2645" s="3" t="str">
        <f>IF(RT_gsm[[#This Row],[Column2]]="REV",FIND("&lt;=&gt;",RT_gsm[[#This Row],[Column8]]),"")</f>
        <v/>
      </c>
    </row>
    <row r="2646" spans="1:10" hidden="1" x14ac:dyDescent="0.2">
      <c r="A2646" t="s">
        <v>749</v>
      </c>
      <c r="B2646" t="s">
        <v>3902</v>
      </c>
      <c r="C2646" s="3" t="str">
        <f>RT_gsm[[#This Row],[model_rxn]]&amp;"_"&amp;RT_gsm[[#This Row],[Column2]]</f>
        <v>PMI1346PS_c_FWD</v>
      </c>
      <c r="D2646" s="3" t="str">
        <f>_xlfn.XLOOKUP(RT_gsm[[#This Row],[Column3]],SC_enz[name_dir],SC_enz[name_dir],"")</f>
        <v>PMI1346PS_c_FWD</v>
      </c>
      <c r="E2646" t="str">
        <f>_xlfn.XLOOKUP(RT_gsm[[#This Row],[model_rxn]],sc_gsm[model_rxn],sc_gsm[model_rxn],"")</f>
        <v>PMI1346PS_c</v>
      </c>
      <c r="F2646" s="3" t="str">
        <f>_xlfn.XLOOKUP(RT_gsm[[#This Row],[Column3]],sc_gsm[Column3],sc_gsm[Column3],"")</f>
        <v>PMI1346PS_c_FWD</v>
      </c>
      <c r="G2646" s="3" t="str" cm="1">
        <f t="array" ref="G2646">RT_gsm[[#This Row],[model_rxn]]&amp;",r,"&amp;_xlfn.SWITCH(RT_gsm[[#This Row],[Column2]],"REV","lower_bound:-","FWD","upper_bound:")&amp;"1000"</f>
        <v>PMI1346PS_c,r,upper_bound:1000</v>
      </c>
      <c r="H2646" s="3" t="str">
        <f>_xlfn.XLOOKUP(RT_gsm[[#This Row],[rxn in SC GSM]],sc_gsm[model_rxn],sc_gsm[yeast8.3.4 equation],"")</f>
        <v>ATP[c] + 5 H+[c] + myo-inositol 1,3,4,5,6-pentakisphosphate[c] + 2 phosphate[c] =&gt; 5,6-bis(diphospho)-1D-myo-inositol tetrakisphosphate[c] + ADP[c] + 2 H2O[c]</v>
      </c>
      <c r="I2646" s="3" t="b">
        <f>_xlfn.XLOOKUP(RT_gsm[[#This Row],[rxn in SC GSM]],sc_gsm[model_rxn],sc_gsm[Column12],"")</f>
        <v>0</v>
      </c>
      <c r="J2646" s="3" t="str">
        <f>IF(RT_gsm[[#This Row],[Column2]]="REV",FIND("&lt;=&gt;",RT_gsm[[#This Row],[Column8]]),"")</f>
        <v/>
      </c>
    </row>
    <row r="2647" spans="1:10" hidden="1" x14ac:dyDescent="0.2">
      <c r="A2647" t="s">
        <v>1483</v>
      </c>
      <c r="B2647" t="s">
        <v>3902</v>
      </c>
      <c r="C2647" s="3" t="str">
        <f>RT_gsm[[#This Row],[model_rxn]]&amp;"_"&amp;RT_gsm[[#This Row],[Column2]]</f>
        <v>PMPK_c_FWD</v>
      </c>
      <c r="D2647" s="3" t="str">
        <f>_xlfn.XLOOKUP(RT_gsm[[#This Row],[Column3]],SC_enz[name_dir],SC_enz[name_dir],"")</f>
        <v>PMPK_c_FWD</v>
      </c>
      <c r="E2647" t="str">
        <f>_xlfn.XLOOKUP(RT_gsm[[#This Row],[model_rxn]],sc_gsm[model_rxn],sc_gsm[model_rxn],"")</f>
        <v>PMPK_c</v>
      </c>
      <c r="F2647" s="3" t="str">
        <f>_xlfn.XLOOKUP(RT_gsm[[#This Row],[Column3]],sc_gsm[Column3],sc_gsm[Column3],"")</f>
        <v>PMPK_c_FWD</v>
      </c>
      <c r="G2647" s="3" t="str" cm="1">
        <f t="array" ref="G2647">RT_gsm[[#This Row],[model_rxn]]&amp;",r,"&amp;_xlfn.SWITCH(RT_gsm[[#This Row],[Column2]],"REV","lower_bound:-","FWD","upper_bound:")&amp;"1000"</f>
        <v>PMPK_c,r,upper_bound:1000</v>
      </c>
      <c r="H2647" s="3" t="str">
        <f>_xlfn.XLOOKUP(RT_gsm[[#This Row],[rxn in SC GSM]],sc_gsm[model_rxn],sc_gsm[yeast8.3.4 equation],"")</f>
        <v>4-amino-2-methyl-5-phosphomethylpyrimidine[c] + ATP[c] =&gt; 4-amino-2-methyl-5-diphosphomethylpyrimidine[c] + ADP[c]</v>
      </c>
      <c r="I2647" s="3" t="b">
        <f>_xlfn.XLOOKUP(RT_gsm[[#This Row],[rxn in SC GSM]],sc_gsm[model_rxn],sc_gsm[Column12],"")</f>
        <v>1</v>
      </c>
      <c r="J2647" s="3" t="str">
        <f>IF(RT_gsm[[#This Row],[Column2]]="REV",FIND("&lt;=&gt;",RT_gsm[[#This Row],[Column8]]),"")</f>
        <v/>
      </c>
    </row>
    <row r="2648" spans="1:10" hidden="1" x14ac:dyDescent="0.2">
      <c r="A2648" t="s">
        <v>2913</v>
      </c>
      <c r="B2648" t="s">
        <v>3903</v>
      </c>
      <c r="C2648" s="3" t="str">
        <f>RT_gsm[[#This Row],[model_rxn]]&amp;"_"&amp;RT_gsm[[#This Row],[Column2]]</f>
        <v>PMTCOAt_c_l_REV</v>
      </c>
      <c r="D2648" s="3" t="str">
        <f>_xlfn.XLOOKUP(RT_gsm[[#This Row],[Column3]],SC_enz[name_dir],SC_enz[name_dir],"")</f>
        <v>PMTCOAt_c_l_REV</v>
      </c>
      <c r="E2648" t="str">
        <f>_xlfn.XLOOKUP(RT_gsm[[#This Row],[model_rxn]],sc_gsm[model_rxn],sc_gsm[model_rxn],"")</f>
        <v>PMTCOAt_c_l</v>
      </c>
      <c r="F2648" s="3" t="str">
        <f>_xlfn.XLOOKUP(RT_gsm[[#This Row],[Column3]],sc_gsm[Column3],sc_gsm[Column3],"")</f>
        <v>PMTCOAt_c_l_REV</v>
      </c>
      <c r="G2648" s="3" t="str" cm="1">
        <f t="array" ref="G2648">RT_gsm[[#This Row],[model_rxn]]&amp;",r,"&amp;_xlfn.SWITCH(RT_gsm[[#This Row],[Column2]],"REV","lower_bound:-","FWD","upper_bound:")&amp;"1000"</f>
        <v>PMTCOAt_c_l,r,lower_bound:-1000</v>
      </c>
      <c r="H2648" s="3" t="str">
        <f>_xlfn.XLOOKUP(RT_gsm[[#This Row],[rxn in SC GSM]],sc_gsm[model_rxn],sc_gsm[yeast8.3.4 equation],"")</f>
        <v>palmitoyl-CoA[c] &lt;=&gt; palmitoyl-CoA[lp]</v>
      </c>
      <c r="I2648" s="3" t="b">
        <f>_xlfn.XLOOKUP(RT_gsm[[#This Row],[rxn in SC GSM]],sc_gsm[model_rxn],sc_gsm[Column12],"")</f>
        <v>1</v>
      </c>
      <c r="J2648" s="3">
        <f>IF(RT_gsm[[#This Row],[Column2]]="REV",FIND("&lt;=&gt;",RT_gsm[[#This Row],[Column8]]),"")</f>
        <v>18</v>
      </c>
    </row>
    <row r="2649" spans="1:10" hidden="1" x14ac:dyDescent="0.2">
      <c r="A2649" t="s">
        <v>2913</v>
      </c>
      <c r="B2649" t="s">
        <v>3902</v>
      </c>
      <c r="C2649" s="3" t="str">
        <f>RT_gsm[[#This Row],[model_rxn]]&amp;"_"&amp;RT_gsm[[#This Row],[Column2]]</f>
        <v>PMTCOAt_c_l_FWD</v>
      </c>
      <c r="D2649" s="3" t="str">
        <f>_xlfn.XLOOKUP(RT_gsm[[#This Row],[Column3]],SC_enz[name_dir],SC_enz[name_dir],"")</f>
        <v>PMTCOAt_c_l_FWD</v>
      </c>
      <c r="E2649" t="str">
        <f>_xlfn.XLOOKUP(RT_gsm[[#This Row],[model_rxn]],sc_gsm[model_rxn],sc_gsm[model_rxn],"")</f>
        <v>PMTCOAt_c_l</v>
      </c>
      <c r="F2649" s="3" t="str">
        <f>_xlfn.XLOOKUP(RT_gsm[[#This Row],[Column3]],sc_gsm[Column3],sc_gsm[Column3],"")</f>
        <v>PMTCOAt_c_l_FWD</v>
      </c>
      <c r="G2649" s="3" t="str" cm="1">
        <f t="array" ref="G2649">RT_gsm[[#This Row],[model_rxn]]&amp;",r,"&amp;_xlfn.SWITCH(RT_gsm[[#This Row],[Column2]],"REV","lower_bound:-","FWD","upper_bound:")&amp;"1000"</f>
        <v>PMTCOAt_c_l,r,upper_bound:1000</v>
      </c>
      <c r="H2649" s="3" t="str">
        <f>_xlfn.XLOOKUP(RT_gsm[[#This Row],[rxn in SC GSM]],sc_gsm[model_rxn],sc_gsm[yeast8.3.4 equation],"")</f>
        <v>palmitoyl-CoA[c] &lt;=&gt; palmitoyl-CoA[lp]</v>
      </c>
      <c r="I2649" s="3" t="b">
        <f>_xlfn.XLOOKUP(RT_gsm[[#This Row],[rxn in SC GSM]],sc_gsm[model_rxn],sc_gsm[Column12],"")</f>
        <v>1</v>
      </c>
      <c r="J2649" s="3" t="str">
        <f>IF(RT_gsm[[#This Row],[Column2]]="REV",FIND("&lt;=&gt;",RT_gsm[[#This Row],[Column8]]),"")</f>
        <v/>
      </c>
    </row>
    <row r="2650" spans="1:10" hidden="1" x14ac:dyDescent="0.2">
      <c r="A2650" t="s">
        <v>2750</v>
      </c>
      <c r="B2650" t="s">
        <v>3903</v>
      </c>
      <c r="C2650" s="3" t="str">
        <f>RT_gsm[[#This Row],[model_rxn]]&amp;"_"&amp;RT_gsm[[#This Row],[Column2]]</f>
        <v>PMTCOAt_c_r_REV</v>
      </c>
      <c r="D2650" s="3" t="str">
        <f>_xlfn.XLOOKUP(RT_gsm[[#This Row],[Column3]],SC_enz[name_dir],SC_enz[name_dir],"")</f>
        <v>PMTCOAt_c_r_REV</v>
      </c>
      <c r="E2650" t="str">
        <f>_xlfn.XLOOKUP(RT_gsm[[#This Row],[model_rxn]],sc_gsm[model_rxn],sc_gsm[model_rxn],"")</f>
        <v>PMTCOAt_c_r</v>
      </c>
      <c r="F2650" s="3" t="str">
        <f>_xlfn.XLOOKUP(RT_gsm[[#This Row],[Column3]],sc_gsm[Column3],sc_gsm[Column3],"")</f>
        <v>PMTCOAt_c_r_REV</v>
      </c>
      <c r="G2650" s="3" t="str" cm="1">
        <f t="array" ref="G2650">RT_gsm[[#This Row],[model_rxn]]&amp;",r,"&amp;_xlfn.SWITCH(RT_gsm[[#This Row],[Column2]],"REV","lower_bound:-","FWD","upper_bound:")&amp;"1000"</f>
        <v>PMTCOAt_c_r,r,lower_bound:-1000</v>
      </c>
      <c r="H2650" s="3" t="str">
        <f>_xlfn.XLOOKUP(RT_gsm[[#This Row],[rxn in SC GSM]],sc_gsm[model_rxn],sc_gsm[yeast8.3.4 equation],"")</f>
        <v>palmitoyl-CoA[c] &lt;=&gt; palmitoyl-CoA[er]</v>
      </c>
      <c r="I2650" s="3" t="b">
        <f>_xlfn.XLOOKUP(RT_gsm[[#This Row],[rxn in SC GSM]],sc_gsm[model_rxn],sc_gsm[Column12],"")</f>
        <v>1</v>
      </c>
      <c r="J2650" s="3">
        <f>IF(RT_gsm[[#This Row],[Column2]]="REV",FIND("&lt;=&gt;",RT_gsm[[#This Row],[Column8]]),"")</f>
        <v>18</v>
      </c>
    </row>
    <row r="2651" spans="1:10" hidden="1" x14ac:dyDescent="0.2">
      <c r="A2651" t="s">
        <v>2750</v>
      </c>
      <c r="B2651" t="s">
        <v>3902</v>
      </c>
      <c r="C2651" s="3" t="str">
        <f>RT_gsm[[#This Row],[model_rxn]]&amp;"_"&amp;RT_gsm[[#This Row],[Column2]]</f>
        <v>PMTCOAt_c_r_FWD</v>
      </c>
      <c r="D2651" s="3" t="str">
        <f>_xlfn.XLOOKUP(RT_gsm[[#This Row],[Column3]],SC_enz[name_dir],SC_enz[name_dir],"")</f>
        <v>PMTCOAt_c_r_FWD</v>
      </c>
      <c r="E2651" t="str">
        <f>_xlfn.XLOOKUP(RT_gsm[[#This Row],[model_rxn]],sc_gsm[model_rxn],sc_gsm[model_rxn],"")</f>
        <v>PMTCOAt_c_r</v>
      </c>
      <c r="F2651" s="3" t="str">
        <f>_xlfn.XLOOKUP(RT_gsm[[#This Row],[Column3]],sc_gsm[Column3],sc_gsm[Column3],"")</f>
        <v>PMTCOAt_c_r_FWD</v>
      </c>
      <c r="G2651" s="3" t="str" cm="1">
        <f t="array" ref="G2651">RT_gsm[[#This Row],[model_rxn]]&amp;",r,"&amp;_xlfn.SWITCH(RT_gsm[[#This Row],[Column2]],"REV","lower_bound:-","FWD","upper_bound:")&amp;"1000"</f>
        <v>PMTCOAt_c_r,r,upper_bound:1000</v>
      </c>
      <c r="H2651" s="3" t="str">
        <f>_xlfn.XLOOKUP(RT_gsm[[#This Row],[rxn in SC GSM]],sc_gsm[model_rxn],sc_gsm[yeast8.3.4 equation],"")</f>
        <v>palmitoyl-CoA[c] &lt;=&gt; palmitoyl-CoA[er]</v>
      </c>
      <c r="I2651" s="3" t="b">
        <f>_xlfn.XLOOKUP(RT_gsm[[#This Row],[rxn in SC GSM]],sc_gsm[model_rxn],sc_gsm[Column12],"")</f>
        <v>1</v>
      </c>
      <c r="J2651" s="3" t="str">
        <f>IF(RT_gsm[[#This Row],[Column2]]="REV",FIND("&lt;=&gt;",RT_gsm[[#This Row],[Column8]]),"")</f>
        <v/>
      </c>
    </row>
    <row r="2652" spans="1:10" hidden="1" x14ac:dyDescent="0.2">
      <c r="A2652" t="s">
        <v>2870</v>
      </c>
      <c r="B2652" t="s">
        <v>3903</v>
      </c>
      <c r="C2652" s="3" t="str">
        <f>RT_gsm[[#This Row],[model_rxn]]&amp;"_"&amp;RT_gsm[[#This Row],[Column2]]</f>
        <v>PMTCOAt_c_rm_REV</v>
      </c>
      <c r="D2652" s="3" t="str">
        <f>_xlfn.XLOOKUP(RT_gsm[[#This Row],[Column3]],SC_enz[name_dir],SC_enz[name_dir],"")</f>
        <v>PMTCOAt_c_rm_REV</v>
      </c>
      <c r="E2652" t="str">
        <f>_xlfn.XLOOKUP(RT_gsm[[#This Row],[model_rxn]],sc_gsm[model_rxn],sc_gsm[model_rxn],"")</f>
        <v>PMTCOAt_c_rm</v>
      </c>
      <c r="F2652" s="3" t="str">
        <f>_xlfn.XLOOKUP(RT_gsm[[#This Row],[Column3]],sc_gsm[Column3],sc_gsm[Column3],"")</f>
        <v>PMTCOAt_c_rm_REV</v>
      </c>
      <c r="G2652" s="3" t="str" cm="1">
        <f t="array" ref="G2652">RT_gsm[[#This Row],[model_rxn]]&amp;",r,"&amp;_xlfn.SWITCH(RT_gsm[[#This Row],[Column2]],"REV","lower_bound:-","FWD","upper_bound:")&amp;"1000"</f>
        <v>PMTCOAt_c_rm,r,lower_bound:-1000</v>
      </c>
      <c r="H2652" s="3" t="str">
        <f>_xlfn.XLOOKUP(RT_gsm[[#This Row],[rxn in SC GSM]],sc_gsm[model_rxn],sc_gsm[yeast8.3.4 equation],"")</f>
        <v>palmitoyl-CoA[c] &lt;=&gt; palmitoyl-CoA[erm]</v>
      </c>
      <c r="I2652" s="3" t="b">
        <f>_xlfn.XLOOKUP(RT_gsm[[#This Row],[rxn in SC GSM]],sc_gsm[model_rxn],sc_gsm[Column12],"")</f>
        <v>1</v>
      </c>
      <c r="J2652" s="3">
        <f>IF(RT_gsm[[#This Row],[Column2]]="REV",FIND("&lt;=&gt;",RT_gsm[[#This Row],[Column8]]),"")</f>
        <v>18</v>
      </c>
    </row>
    <row r="2653" spans="1:10" hidden="1" x14ac:dyDescent="0.2">
      <c r="A2653" t="s">
        <v>2870</v>
      </c>
      <c r="B2653" t="s">
        <v>3902</v>
      </c>
      <c r="C2653" s="3" t="str">
        <f>RT_gsm[[#This Row],[model_rxn]]&amp;"_"&amp;RT_gsm[[#This Row],[Column2]]</f>
        <v>PMTCOAt_c_rm_FWD</v>
      </c>
      <c r="D2653" s="3" t="str">
        <f>_xlfn.XLOOKUP(RT_gsm[[#This Row],[Column3]],SC_enz[name_dir],SC_enz[name_dir],"")</f>
        <v>PMTCOAt_c_rm_FWD</v>
      </c>
      <c r="E2653" t="str">
        <f>_xlfn.XLOOKUP(RT_gsm[[#This Row],[model_rxn]],sc_gsm[model_rxn],sc_gsm[model_rxn],"")</f>
        <v>PMTCOAt_c_rm</v>
      </c>
      <c r="F2653" s="3" t="str">
        <f>_xlfn.XLOOKUP(RT_gsm[[#This Row],[Column3]],sc_gsm[Column3],sc_gsm[Column3],"")</f>
        <v>PMTCOAt_c_rm_FWD</v>
      </c>
      <c r="G2653" s="3" t="str" cm="1">
        <f t="array" ref="G2653">RT_gsm[[#This Row],[model_rxn]]&amp;",r,"&amp;_xlfn.SWITCH(RT_gsm[[#This Row],[Column2]],"REV","lower_bound:-","FWD","upper_bound:")&amp;"1000"</f>
        <v>PMTCOAt_c_rm,r,upper_bound:1000</v>
      </c>
      <c r="H2653" s="3" t="str">
        <f>_xlfn.XLOOKUP(RT_gsm[[#This Row],[rxn in SC GSM]],sc_gsm[model_rxn],sc_gsm[yeast8.3.4 equation],"")</f>
        <v>palmitoyl-CoA[c] &lt;=&gt; palmitoyl-CoA[erm]</v>
      </c>
      <c r="I2653" s="3" t="b">
        <f>_xlfn.XLOOKUP(RT_gsm[[#This Row],[rxn in SC GSM]],sc_gsm[model_rxn],sc_gsm[Column12],"")</f>
        <v>1</v>
      </c>
      <c r="J2653" s="3" t="str">
        <f>IF(RT_gsm[[#This Row],[Column2]]="REV",FIND("&lt;=&gt;",RT_gsm[[#This Row],[Column8]]),"")</f>
        <v/>
      </c>
    </row>
    <row r="2654" spans="1:10" hidden="1" x14ac:dyDescent="0.2">
      <c r="A2654" t="s">
        <v>3667</v>
      </c>
      <c r="B2654" t="s">
        <v>3902</v>
      </c>
      <c r="C2654" s="3" t="str">
        <f>RT_gsm[[#This Row],[model_rxn]]&amp;"_"&amp;RT_gsm[[#This Row],[Column2]]</f>
        <v>PNP_c_FWD</v>
      </c>
      <c r="D2654" s="3" t="str">
        <f>_xlfn.XLOOKUP(RT_gsm[[#This Row],[Column3]],SC_enz[name_dir],SC_enz[name_dir],"")</f>
        <v>PNP_c_FWD</v>
      </c>
      <c r="E2654" t="str">
        <f>_xlfn.XLOOKUP(RT_gsm[[#This Row],[model_rxn]],sc_gsm[model_rxn],sc_gsm[model_rxn],"")</f>
        <v>PNP_c</v>
      </c>
      <c r="F2654" s="3" t="str">
        <f>_xlfn.XLOOKUP(RT_gsm[[#This Row],[Column3]],sc_gsm[Column3],sc_gsm[Column3],"")</f>
        <v>PNP_c_FWD</v>
      </c>
      <c r="G2654" s="3" t="str" cm="1">
        <f t="array" ref="G2654">RT_gsm[[#This Row],[model_rxn]]&amp;",r,"&amp;_xlfn.SWITCH(RT_gsm[[#This Row],[Column2]],"REV","lower_bound:-","FWD","upper_bound:")&amp;"1000"</f>
        <v>PNP_c,r,upper_bound:1000</v>
      </c>
      <c r="H2654" s="3" t="str">
        <f>_xlfn.XLOOKUP(RT_gsm[[#This Row],[rxn in SC GSM]],sc_gsm[model_rxn],sc_gsm[yeast8.3.4 equation],"")</f>
        <v>nicotinamide ribose[c] + phosphate[c] =&gt; alpha-D-ribose 1-phosphate(2-)[c] + H+[c] + nicotinamide[c]</v>
      </c>
      <c r="I2654" s="3" t="b">
        <f>_xlfn.XLOOKUP(RT_gsm[[#This Row],[rxn in SC GSM]],sc_gsm[model_rxn],sc_gsm[Column12],"")</f>
        <v>0</v>
      </c>
      <c r="J2654" s="3" t="str">
        <f>IF(RT_gsm[[#This Row],[Column2]]="REV",FIND("&lt;=&gt;",RT_gsm[[#This Row],[Column8]]),"")</f>
        <v/>
      </c>
    </row>
    <row r="2655" spans="1:10" hidden="1" x14ac:dyDescent="0.2">
      <c r="A2655" t="s">
        <v>1425</v>
      </c>
      <c r="B2655" t="s">
        <v>3902</v>
      </c>
      <c r="C2655" s="3" t="str">
        <f>RT_gsm[[#This Row],[model_rxn]]&amp;"_"&amp;RT_gsm[[#This Row],[Column2]]</f>
        <v>PNTK_c_FWD</v>
      </c>
      <c r="D2655" s="3" t="str">
        <f>_xlfn.XLOOKUP(RT_gsm[[#This Row],[Column3]],SC_enz[name_dir],SC_enz[name_dir],"")</f>
        <v>PNTK_c_FWD</v>
      </c>
      <c r="E2655" t="str">
        <f>_xlfn.XLOOKUP(RT_gsm[[#This Row],[model_rxn]],sc_gsm[model_rxn],sc_gsm[model_rxn],"")</f>
        <v>PNTK_c</v>
      </c>
      <c r="F2655" s="3" t="str">
        <f>_xlfn.XLOOKUP(RT_gsm[[#This Row],[Column3]],sc_gsm[Column3],sc_gsm[Column3],"")</f>
        <v>PNTK_c_FWD</v>
      </c>
      <c r="G2655" s="3" t="str" cm="1">
        <f t="array" ref="G2655">RT_gsm[[#This Row],[model_rxn]]&amp;",r,"&amp;_xlfn.SWITCH(RT_gsm[[#This Row],[Column2]],"REV","lower_bound:-","FWD","upper_bound:")&amp;"1000"</f>
        <v>PNTK_c,r,upper_bound:1000</v>
      </c>
      <c r="H2655" s="3" t="str">
        <f>_xlfn.XLOOKUP(RT_gsm[[#This Row],[rxn in SC GSM]],sc_gsm[model_rxn],sc_gsm[yeast8.3.4 equation],"")</f>
        <v>(R)-pantothenate[c] + ATP[c] =&gt; (R)-4'-phosphopantothenic acid[c] + ADP[c] + H+[c]</v>
      </c>
      <c r="I2655" s="3" t="b">
        <f>_xlfn.XLOOKUP(RT_gsm[[#This Row],[rxn in SC GSM]],sc_gsm[model_rxn],sc_gsm[Column12],"")</f>
        <v>1</v>
      </c>
      <c r="J2655" s="3" t="str">
        <f>IF(RT_gsm[[#This Row],[Column2]]="REV",FIND("&lt;=&gt;",RT_gsm[[#This Row],[Column8]]),"")</f>
        <v/>
      </c>
    </row>
    <row r="2656" spans="1:10" hidden="1" x14ac:dyDescent="0.2">
      <c r="A2656" t="s">
        <v>2318</v>
      </c>
      <c r="B2656" t="s">
        <v>3903</v>
      </c>
      <c r="C2656" s="3" t="str">
        <f>RT_gsm[[#This Row],[model_rxn]]&amp;"_"&amp;RT_gsm[[#This Row],[Column2]]</f>
        <v>PNTOtps_e_REV</v>
      </c>
      <c r="D2656" s="3" t="str">
        <f>_xlfn.XLOOKUP(RT_gsm[[#This Row],[Column3]],SC_enz[name_dir],SC_enz[name_dir],"")</f>
        <v>PNTOtps_e_REV</v>
      </c>
      <c r="E2656" t="str">
        <f>_xlfn.XLOOKUP(RT_gsm[[#This Row],[model_rxn]],sc_gsm[model_rxn],sc_gsm[model_rxn],"")</f>
        <v>PNTOtps_e</v>
      </c>
      <c r="F2656" s="3" t="str">
        <f>_xlfn.XLOOKUP(RT_gsm[[#This Row],[Column3]],sc_gsm[Column3],sc_gsm[Column3],"")</f>
        <v>PNTOtps_e_REV</v>
      </c>
      <c r="G2656" s="3" t="str" cm="1">
        <f t="array" ref="G2656">RT_gsm[[#This Row],[model_rxn]]&amp;",r,"&amp;_xlfn.SWITCH(RT_gsm[[#This Row],[Column2]],"REV","lower_bound:-","FWD","upper_bound:")&amp;"1000"</f>
        <v>PNTOtps_e,r,lower_bound:-1000</v>
      </c>
      <c r="H2656" s="3" t="str">
        <f>_xlfn.XLOOKUP(RT_gsm[[#This Row],[rxn in SC GSM]],sc_gsm[model_rxn],sc_gsm[yeast8.3.4 equation],"")</f>
        <v>(R)-pantothenate[e] + H+[e] &lt;=&gt; (R)-pantothenate[c] + H+[c]</v>
      </c>
      <c r="I2656" s="3" t="b">
        <f>_xlfn.XLOOKUP(RT_gsm[[#This Row],[rxn in SC GSM]],sc_gsm[model_rxn],sc_gsm[Column12],"")</f>
        <v>1</v>
      </c>
      <c r="J2656" s="3">
        <f>IF(RT_gsm[[#This Row],[Column2]]="REV",FIND("&lt;=&gt;",RT_gsm[[#This Row],[Column8]]),"")</f>
        <v>29</v>
      </c>
    </row>
    <row r="2657" spans="1:10" hidden="1" x14ac:dyDescent="0.2">
      <c r="A2657" t="s">
        <v>2318</v>
      </c>
      <c r="B2657" t="s">
        <v>3902</v>
      </c>
      <c r="C2657" s="3" t="str">
        <f>RT_gsm[[#This Row],[model_rxn]]&amp;"_"&amp;RT_gsm[[#This Row],[Column2]]</f>
        <v>PNTOtps_e_FWD</v>
      </c>
      <c r="D2657" s="3" t="str">
        <f>_xlfn.XLOOKUP(RT_gsm[[#This Row],[Column3]],SC_enz[name_dir],SC_enz[name_dir],"")</f>
        <v>PNTOtps_e_FWD</v>
      </c>
      <c r="E2657" t="str">
        <f>_xlfn.XLOOKUP(RT_gsm[[#This Row],[model_rxn]],sc_gsm[model_rxn],sc_gsm[model_rxn],"")</f>
        <v>PNTOtps_e</v>
      </c>
      <c r="F2657" s="3" t="str">
        <f>_xlfn.XLOOKUP(RT_gsm[[#This Row],[Column3]],sc_gsm[Column3],sc_gsm[Column3],"")</f>
        <v>PNTOtps_e_FWD</v>
      </c>
      <c r="G2657" s="3" t="str" cm="1">
        <f t="array" ref="G2657">RT_gsm[[#This Row],[model_rxn]]&amp;",r,"&amp;_xlfn.SWITCH(RT_gsm[[#This Row],[Column2]],"REV","lower_bound:-","FWD","upper_bound:")&amp;"1000"</f>
        <v>PNTOtps_e,r,upper_bound:1000</v>
      </c>
      <c r="H2657" s="3" t="str">
        <f>_xlfn.XLOOKUP(RT_gsm[[#This Row],[rxn in SC GSM]],sc_gsm[model_rxn],sc_gsm[yeast8.3.4 equation],"")</f>
        <v>(R)-pantothenate[e] + H+[e] &lt;=&gt; (R)-pantothenate[c] + H+[c]</v>
      </c>
      <c r="I2657" s="3" t="b">
        <f>_xlfn.XLOOKUP(RT_gsm[[#This Row],[rxn in SC GSM]],sc_gsm[model_rxn],sc_gsm[Column12],"")</f>
        <v>1</v>
      </c>
      <c r="J2657" s="3" t="str">
        <f>IF(RT_gsm[[#This Row],[Column2]]="REV",FIND("&lt;=&gt;",RT_gsm[[#This Row],[Column8]]),"")</f>
        <v/>
      </c>
    </row>
    <row r="2658" spans="1:10" hidden="1" x14ac:dyDescent="0.2">
      <c r="A2658" t="s">
        <v>1522</v>
      </c>
      <c r="B2658" t="s">
        <v>3902</v>
      </c>
      <c r="C2658" s="3" t="str">
        <f>RT_gsm[[#This Row],[model_rxn]]&amp;"_"&amp;RT_gsm[[#This Row],[Column2]]</f>
        <v>POLYAO1_c_FWD</v>
      </c>
      <c r="D2658" s="3" t="str">
        <f>_xlfn.XLOOKUP(RT_gsm[[#This Row],[Column3]],SC_enz[name_dir],SC_enz[name_dir],"")</f>
        <v>POLYAO1_c_FWD</v>
      </c>
      <c r="E2658" t="str">
        <f>_xlfn.XLOOKUP(RT_gsm[[#This Row],[model_rxn]],sc_gsm[model_rxn],sc_gsm[model_rxn],"")</f>
        <v>POLYAO1_c</v>
      </c>
      <c r="F2658" s="3" t="str">
        <f>_xlfn.XLOOKUP(RT_gsm[[#This Row],[Column3]],sc_gsm[Column3],sc_gsm[Column3],"")</f>
        <v>POLYAO1_c_FWD</v>
      </c>
      <c r="G2658" s="3" t="str" cm="1">
        <f t="array" ref="G2658">RT_gsm[[#This Row],[model_rxn]]&amp;",r,"&amp;_xlfn.SWITCH(RT_gsm[[#This Row],[Column2]],"REV","lower_bound:-","FWD","upper_bound:")&amp;"1000"</f>
        <v>POLYAO1_c,r,upper_bound:1000</v>
      </c>
      <c r="H2658" s="3" t="str">
        <f>_xlfn.XLOOKUP(RT_gsm[[#This Row],[rxn in SC GSM]],sc_gsm[model_rxn],sc_gsm[yeast8.3.4 equation],"")</f>
        <v>H2O[c] + N(1)-acetylspermidine[c] + oxygen[c] =&gt; 3-aminopropanal[c] + hydrogen peroxide[c] + N-acetylputrescine[c]</v>
      </c>
      <c r="I2658" s="3" t="b">
        <f>_xlfn.XLOOKUP(RT_gsm[[#This Row],[rxn in SC GSM]],sc_gsm[model_rxn],sc_gsm[Column12],"")</f>
        <v>1</v>
      </c>
      <c r="J2658" s="3" t="str">
        <f>IF(RT_gsm[[#This Row],[Column2]]="REV",FIND("&lt;=&gt;",RT_gsm[[#This Row],[Column8]]),"")</f>
        <v/>
      </c>
    </row>
    <row r="2659" spans="1:10" hidden="1" x14ac:dyDescent="0.2">
      <c r="A2659" t="s">
        <v>1528</v>
      </c>
      <c r="B2659" t="s">
        <v>3902</v>
      </c>
      <c r="C2659" s="3" t="str">
        <f>RT_gsm[[#This Row],[model_rxn]]&amp;"_"&amp;RT_gsm[[#This Row],[Column2]]</f>
        <v>POLYAO2_c_FWD</v>
      </c>
      <c r="D2659" s="3" t="str">
        <f>_xlfn.XLOOKUP(RT_gsm[[#This Row],[Column3]],SC_enz[name_dir],SC_enz[name_dir],"")</f>
        <v>POLYAO2_c_FWD</v>
      </c>
      <c r="E2659" t="str">
        <f>_xlfn.XLOOKUP(RT_gsm[[#This Row],[model_rxn]],sc_gsm[model_rxn],sc_gsm[model_rxn],"")</f>
        <v>POLYAO2_c</v>
      </c>
      <c r="F2659" s="3" t="str">
        <f>_xlfn.XLOOKUP(RT_gsm[[#This Row],[Column3]],sc_gsm[Column3],sc_gsm[Column3],"")</f>
        <v>POLYAO2_c_FWD</v>
      </c>
      <c r="G2659" s="3" t="str" cm="1">
        <f t="array" ref="G2659">RT_gsm[[#This Row],[model_rxn]]&amp;",r,"&amp;_xlfn.SWITCH(RT_gsm[[#This Row],[Column2]],"REV","lower_bound:-","FWD","upper_bound:")&amp;"1000"</f>
        <v>POLYAO2_c,r,upper_bound:1000</v>
      </c>
      <c r="H2659" s="3" t="str">
        <f>_xlfn.XLOOKUP(RT_gsm[[#This Row],[rxn in SC GSM]],sc_gsm[model_rxn],sc_gsm[yeast8.3.4 equation],"")</f>
        <v>H2O[c] + N(1)-acetylspermine[c] + oxygen[c] =&gt; 3-aminopropanal[c] + hydrogen peroxide[c] + N(1)-acetylspermidine[c]</v>
      </c>
      <c r="I2659" s="3" t="b">
        <f>_xlfn.XLOOKUP(RT_gsm[[#This Row],[rxn in SC GSM]],sc_gsm[model_rxn],sc_gsm[Column12],"")</f>
        <v>1</v>
      </c>
      <c r="J2659" s="3" t="str">
        <f>IF(RT_gsm[[#This Row],[Column2]]="REV",FIND("&lt;=&gt;",RT_gsm[[#This Row],[Column8]]),"")</f>
        <v/>
      </c>
    </row>
    <row r="2660" spans="1:10" hidden="1" x14ac:dyDescent="0.2">
      <c r="A2660" t="s">
        <v>1529</v>
      </c>
      <c r="B2660" t="s">
        <v>3902</v>
      </c>
      <c r="C2660" s="3" t="str">
        <f>RT_gsm[[#This Row],[model_rxn]]&amp;"_"&amp;RT_gsm[[#This Row],[Column2]]</f>
        <v>POLYAO3_c_FWD</v>
      </c>
      <c r="D2660" s="3" t="str">
        <f>_xlfn.XLOOKUP(RT_gsm[[#This Row],[Column3]],SC_enz[name_dir],SC_enz[name_dir],"")</f>
        <v>POLYAO3_c_FWD</v>
      </c>
      <c r="E2660" t="str">
        <f>_xlfn.XLOOKUP(RT_gsm[[#This Row],[model_rxn]],sc_gsm[model_rxn],sc_gsm[model_rxn],"")</f>
        <v>POLYAO3_c</v>
      </c>
      <c r="F2660" s="3" t="str">
        <f>_xlfn.XLOOKUP(RT_gsm[[#This Row],[Column3]],sc_gsm[Column3],sc_gsm[Column3],"")</f>
        <v>POLYAO3_c_FWD</v>
      </c>
      <c r="G2660" s="3" t="str" cm="1">
        <f t="array" ref="G2660">RT_gsm[[#This Row],[model_rxn]]&amp;",r,"&amp;_xlfn.SWITCH(RT_gsm[[#This Row],[Column2]],"REV","lower_bound:-","FWD","upper_bound:")&amp;"1000"</f>
        <v>POLYAO3_c,r,upper_bound:1000</v>
      </c>
      <c r="H2660" s="3" t="str">
        <f>_xlfn.XLOOKUP(RT_gsm[[#This Row],[rxn in SC GSM]],sc_gsm[model_rxn],sc_gsm[yeast8.3.4 equation],"")</f>
        <v>H2O[c] + N(1)-acetylspermine[c] + oxygen[c] =&gt; 3-aminopropanal[c] + hydrogen peroxide[c] + N(1)-acetylspermidine[c]</v>
      </c>
      <c r="I2660" s="3" t="b">
        <f>_xlfn.XLOOKUP(RT_gsm[[#This Row],[rxn in SC GSM]],sc_gsm[model_rxn],sc_gsm[Column12],"")</f>
        <v>1</v>
      </c>
      <c r="J2660" s="3" t="str">
        <f>IF(RT_gsm[[#This Row],[Column2]]="REV",FIND("&lt;=&gt;",RT_gsm[[#This Row],[Column8]]),"")</f>
        <v/>
      </c>
    </row>
    <row r="2661" spans="1:10" hidden="1" x14ac:dyDescent="0.2">
      <c r="A2661" t="s">
        <v>1106</v>
      </c>
      <c r="B2661" t="s">
        <v>3902</v>
      </c>
      <c r="C2661" s="3" t="str">
        <f>RT_gsm[[#This Row],[model_rxn]]&amp;"_"&amp;RT_gsm[[#This Row],[Column2]]</f>
        <v>PPA_c_FWD</v>
      </c>
      <c r="D2661" s="3" t="str">
        <f>_xlfn.XLOOKUP(RT_gsm[[#This Row],[Column3]],SC_enz[name_dir],SC_enz[name_dir],"")</f>
        <v>PPA_c_FWD</v>
      </c>
      <c r="E2661" t="str">
        <f>_xlfn.XLOOKUP(RT_gsm[[#This Row],[model_rxn]],sc_gsm[model_rxn],sc_gsm[model_rxn],"")</f>
        <v>PPA_c</v>
      </c>
      <c r="F2661" s="3" t="str">
        <f>_xlfn.XLOOKUP(RT_gsm[[#This Row],[Column3]],sc_gsm[Column3],sc_gsm[Column3],"")</f>
        <v>PPA_c_FWD</v>
      </c>
      <c r="G2661" s="3" t="str" cm="1">
        <f t="array" ref="G2661">RT_gsm[[#This Row],[model_rxn]]&amp;",r,"&amp;_xlfn.SWITCH(RT_gsm[[#This Row],[Column2]],"REV","lower_bound:-","FWD","upper_bound:")&amp;"1000"</f>
        <v>PPA_c,r,upper_bound:1000</v>
      </c>
      <c r="H2661" s="3" t="str">
        <f>_xlfn.XLOOKUP(RT_gsm[[#This Row],[rxn in SC GSM]],sc_gsm[model_rxn],sc_gsm[yeast8.3.4 equation],"")</f>
        <v>diphosphate[c] + H2O[c] =&gt; H+[c] + 2 phosphate[c]</v>
      </c>
      <c r="I2661" s="3" t="b">
        <f>_xlfn.XLOOKUP(RT_gsm[[#This Row],[rxn in SC GSM]],sc_gsm[model_rxn],sc_gsm[Column12],"")</f>
        <v>1</v>
      </c>
      <c r="J2661" s="3" t="str">
        <f>IF(RT_gsm[[#This Row],[Column2]]="REV",FIND("&lt;=&gt;",RT_gsm[[#This Row],[Column8]]),"")</f>
        <v/>
      </c>
    </row>
    <row r="2662" spans="1:10" hidden="1" x14ac:dyDescent="0.2">
      <c r="A2662" t="s">
        <v>6367</v>
      </c>
      <c r="B2662" t="s">
        <v>3903</v>
      </c>
      <c r="C2662" s="3" t="str">
        <f>RT_gsm[[#This Row],[model_rxn]]&amp;"_"&amp;RT_gsm[[#This Row],[Column2]]</f>
        <v>PPAt_c_e_REV</v>
      </c>
      <c r="D2662" s="3" t="str">
        <f>_xlfn.XLOOKUP(RT_gsm[[#This Row],[Column3]],SC_enz[name_dir],SC_enz[name_dir],"")</f>
        <v/>
      </c>
      <c r="E2662" t="str">
        <f>_xlfn.XLOOKUP(RT_gsm[[#This Row],[model_rxn]],sc_gsm[model_rxn],sc_gsm[model_rxn],"")</f>
        <v/>
      </c>
      <c r="F2662" s="3" t="str">
        <f>_xlfn.XLOOKUP(RT_gsm[[#This Row],[Column3]],sc_gsm[Column3],sc_gsm[Column3],"")</f>
        <v/>
      </c>
      <c r="G2662" s="3" t="str" cm="1">
        <f t="array" ref="G2662">RT_gsm[[#This Row],[model_rxn]]&amp;",r,"&amp;_xlfn.SWITCH(RT_gsm[[#This Row],[Column2]],"REV","lower_bound:-","FWD","upper_bound:")&amp;"1000"</f>
        <v>PPAt_c_e,r,lower_bound:-1000</v>
      </c>
      <c r="H2662" s="3" t="str">
        <f>_xlfn.XLOOKUP(RT_gsm[[#This Row],[rxn in SC GSM]],sc_gsm[model_rxn],sc_gsm[yeast8.3.4 equation],"")</f>
        <v/>
      </c>
      <c r="I2662" s="3" t="str">
        <f>_xlfn.XLOOKUP(RT_gsm[[#This Row],[rxn in SC GSM]],sc_gsm[model_rxn],sc_gsm[Column12],"")</f>
        <v/>
      </c>
      <c r="J2662" s="3" t="e">
        <f>IF(RT_gsm[[#This Row],[Column2]]="REV",FIND("&lt;=&gt;",RT_gsm[[#This Row],[Column8]]),"")</f>
        <v>#VALUE!</v>
      </c>
    </row>
    <row r="2663" spans="1:10" hidden="1" x14ac:dyDescent="0.2">
      <c r="A2663" t="s">
        <v>6367</v>
      </c>
      <c r="B2663" t="s">
        <v>3902</v>
      </c>
      <c r="C2663" s="3" t="str">
        <f>RT_gsm[[#This Row],[model_rxn]]&amp;"_"&amp;RT_gsm[[#This Row],[Column2]]</f>
        <v>PPAt_c_e_FWD</v>
      </c>
      <c r="D2663" s="3" t="str">
        <f>_xlfn.XLOOKUP(RT_gsm[[#This Row],[Column3]],SC_enz[name_dir],SC_enz[name_dir],"")</f>
        <v/>
      </c>
      <c r="E2663" t="str">
        <f>_xlfn.XLOOKUP(RT_gsm[[#This Row],[model_rxn]],sc_gsm[model_rxn],sc_gsm[model_rxn],"")</f>
        <v/>
      </c>
      <c r="F2663" s="3" t="str">
        <f>_xlfn.XLOOKUP(RT_gsm[[#This Row],[Column3]],sc_gsm[Column3],sc_gsm[Column3],"")</f>
        <v/>
      </c>
      <c r="G2663" s="3" t="str" cm="1">
        <f t="array" ref="G2663">RT_gsm[[#This Row],[model_rxn]]&amp;",r,"&amp;_xlfn.SWITCH(RT_gsm[[#This Row],[Column2]],"REV","lower_bound:-","FWD","upper_bound:")&amp;"1000"</f>
        <v>PPAt_c_e,r,upper_bound:1000</v>
      </c>
      <c r="H2663" s="3" t="str">
        <f>_xlfn.XLOOKUP(RT_gsm[[#This Row],[rxn in SC GSM]],sc_gsm[model_rxn],sc_gsm[yeast8.3.4 equation],"")</f>
        <v/>
      </c>
      <c r="I2663" s="3" t="str">
        <f>_xlfn.XLOOKUP(RT_gsm[[#This Row],[rxn in SC GSM]],sc_gsm[model_rxn],sc_gsm[Column12],"")</f>
        <v/>
      </c>
      <c r="J2663" s="3" t="str">
        <f>IF(RT_gsm[[#This Row],[Column2]]="REV",FIND("&lt;=&gt;",RT_gsm[[#This Row],[Column8]]),"")</f>
        <v/>
      </c>
    </row>
    <row r="2664" spans="1:10" hidden="1" x14ac:dyDescent="0.2">
      <c r="A2664" t="s">
        <v>6368</v>
      </c>
      <c r="B2664" t="s">
        <v>3903</v>
      </c>
      <c r="C2664" s="3" t="str">
        <f>RT_gsm[[#This Row],[model_rxn]]&amp;"_"&amp;RT_gsm[[#This Row],[Column2]]</f>
        <v>PPAt_c_m_REV</v>
      </c>
      <c r="D2664" s="3" t="str">
        <f>_xlfn.XLOOKUP(RT_gsm[[#This Row],[Column3]],SC_enz[name_dir],SC_enz[name_dir],"")</f>
        <v/>
      </c>
      <c r="E2664" t="str">
        <f>_xlfn.XLOOKUP(RT_gsm[[#This Row],[model_rxn]],sc_gsm[model_rxn],sc_gsm[model_rxn],"")</f>
        <v/>
      </c>
      <c r="F2664" s="3" t="str">
        <f>_xlfn.XLOOKUP(RT_gsm[[#This Row],[Column3]],sc_gsm[Column3],sc_gsm[Column3],"")</f>
        <v/>
      </c>
      <c r="G2664" s="3" t="str" cm="1">
        <f t="array" ref="G2664">RT_gsm[[#This Row],[model_rxn]]&amp;",r,"&amp;_xlfn.SWITCH(RT_gsm[[#This Row],[Column2]],"REV","lower_bound:-","FWD","upper_bound:")&amp;"1000"</f>
        <v>PPAt_c_m,r,lower_bound:-1000</v>
      </c>
      <c r="H2664" s="3" t="str">
        <f>_xlfn.XLOOKUP(RT_gsm[[#This Row],[rxn in SC GSM]],sc_gsm[model_rxn],sc_gsm[yeast8.3.4 equation],"")</f>
        <v/>
      </c>
      <c r="I2664" s="3" t="str">
        <f>_xlfn.XLOOKUP(RT_gsm[[#This Row],[rxn in SC GSM]],sc_gsm[model_rxn],sc_gsm[Column12],"")</f>
        <v/>
      </c>
      <c r="J2664" s="3" t="e">
        <f>IF(RT_gsm[[#This Row],[Column2]]="REV",FIND("&lt;=&gt;",RT_gsm[[#This Row],[Column8]]),"")</f>
        <v>#VALUE!</v>
      </c>
    </row>
    <row r="2665" spans="1:10" hidden="1" x14ac:dyDescent="0.2">
      <c r="A2665" t="s">
        <v>6368</v>
      </c>
      <c r="B2665" t="s">
        <v>3902</v>
      </c>
      <c r="C2665" s="3" t="str">
        <f>RT_gsm[[#This Row],[model_rxn]]&amp;"_"&amp;RT_gsm[[#This Row],[Column2]]</f>
        <v>PPAt_c_m_FWD</v>
      </c>
      <c r="D2665" s="3" t="str">
        <f>_xlfn.XLOOKUP(RT_gsm[[#This Row],[Column3]],SC_enz[name_dir],SC_enz[name_dir],"")</f>
        <v/>
      </c>
      <c r="E2665" t="str">
        <f>_xlfn.XLOOKUP(RT_gsm[[#This Row],[model_rxn]],sc_gsm[model_rxn],sc_gsm[model_rxn],"")</f>
        <v/>
      </c>
      <c r="F2665" s="3" t="str">
        <f>_xlfn.XLOOKUP(RT_gsm[[#This Row],[Column3]],sc_gsm[Column3],sc_gsm[Column3],"")</f>
        <v/>
      </c>
      <c r="G2665" s="3" t="str" cm="1">
        <f t="array" ref="G2665">RT_gsm[[#This Row],[model_rxn]]&amp;",r,"&amp;_xlfn.SWITCH(RT_gsm[[#This Row],[Column2]],"REV","lower_bound:-","FWD","upper_bound:")&amp;"1000"</f>
        <v>PPAt_c_m,r,upper_bound:1000</v>
      </c>
      <c r="H2665" s="3" t="str">
        <f>_xlfn.XLOOKUP(RT_gsm[[#This Row],[rxn in SC GSM]],sc_gsm[model_rxn],sc_gsm[yeast8.3.4 equation],"")</f>
        <v/>
      </c>
      <c r="I2665" s="3" t="str">
        <f>_xlfn.XLOOKUP(RT_gsm[[#This Row],[rxn in SC GSM]],sc_gsm[model_rxn],sc_gsm[Column12],"")</f>
        <v/>
      </c>
      <c r="J2665" s="3" t="str">
        <f>IF(RT_gsm[[#This Row],[Column2]]="REV",FIND("&lt;=&gt;",RT_gsm[[#This Row],[Column8]]),"")</f>
        <v/>
      </c>
    </row>
    <row r="2666" spans="1:10" hidden="1" x14ac:dyDescent="0.2">
      <c r="A2666" t="s">
        <v>1068</v>
      </c>
      <c r="B2666" t="s">
        <v>3902</v>
      </c>
      <c r="C2666" s="3" t="str">
        <f>RT_gsm[[#This Row],[model_rxn]]&amp;"_"&amp;RT_gsm[[#This Row],[Column2]]</f>
        <v>PPBNGD_c_FWD</v>
      </c>
      <c r="D2666" s="3" t="str">
        <f>_xlfn.XLOOKUP(RT_gsm[[#This Row],[Column3]],SC_enz[name_dir],SC_enz[name_dir],"")</f>
        <v>PPBNGD_c_FWD</v>
      </c>
      <c r="E2666" t="str">
        <f>_xlfn.XLOOKUP(RT_gsm[[#This Row],[model_rxn]],sc_gsm[model_rxn],sc_gsm[model_rxn],"")</f>
        <v>PPBNGD_c</v>
      </c>
      <c r="F2666" s="3" t="str">
        <f>_xlfn.XLOOKUP(RT_gsm[[#This Row],[Column3]],sc_gsm[Column3],sc_gsm[Column3],"")</f>
        <v>PPBNGD_c_FWD</v>
      </c>
      <c r="G2666" s="3" t="str" cm="1">
        <f t="array" ref="G2666">RT_gsm[[#This Row],[model_rxn]]&amp;",r,"&amp;_xlfn.SWITCH(RT_gsm[[#This Row],[Column2]],"REV","lower_bound:-","FWD","upper_bound:")&amp;"1000"</f>
        <v>PPBNGD_c,r,upper_bound:1000</v>
      </c>
      <c r="H2666" s="3" t="str">
        <f>_xlfn.XLOOKUP(RT_gsm[[#This Row],[rxn in SC GSM]],sc_gsm[model_rxn],sc_gsm[yeast8.3.4 equation],"")</f>
        <v>H2O[c] + 4 porphobilinogen[c] =&gt; 4 ammonium[c] + preuroporphyrinogen[c]</v>
      </c>
      <c r="I2666" s="3" t="b">
        <f>_xlfn.XLOOKUP(RT_gsm[[#This Row],[rxn in SC GSM]],sc_gsm[model_rxn],sc_gsm[Column12],"")</f>
        <v>1</v>
      </c>
      <c r="J2666" s="3" t="str">
        <f>IF(RT_gsm[[#This Row],[Column2]]="REV",FIND("&lt;=&gt;",RT_gsm[[#This Row],[Column8]]),"")</f>
        <v/>
      </c>
    </row>
    <row r="2667" spans="1:10" hidden="1" x14ac:dyDescent="0.2">
      <c r="A2667" t="s">
        <v>1525</v>
      </c>
      <c r="B2667" t="s">
        <v>3902</v>
      </c>
      <c r="C2667" s="3" t="str">
        <f>RT_gsm[[#This Row],[model_rxn]]&amp;"_"&amp;RT_gsm[[#This Row],[Column2]]</f>
        <v>PPBNGS_1_c_FWD</v>
      </c>
      <c r="D2667" s="3" t="str">
        <f>_xlfn.XLOOKUP(RT_gsm[[#This Row],[Column3]],SC_enz[name_dir],SC_enz[name_dir],"")</f>
        <v>PPBNGS_1_c_FWD</v>
      </c>
      <c r="E2667" t="str">
        <f>_xlfn.XLOOKUP(RT_gsm[[#This Row],[model_rxn]],sc_gsm[model_rxn],sc_gsm[model_rxn],"")</f>
        <v>PPBNGS_1_c</v>
      </c>
      <c r="F2667" s="3" t="str">
        <f>_xlfn.XLOOKUP(RT_gsm[[#This Row],[Column3]],sc_gsm[Column3],sc_gsm[Column3],"")</f>
        <v>PPBNGS_1_c_FWD</v>
      </c>
      <c r="G2667" s="3" t="str" cm="1">
        <f t="array" ref="G2667">RT_gsm[[#This Row],[model_rxn]]&amp;",r,"&amp;_xlfn.SWITCH(RT_gsm[[#This Row],[Column2]],"REV","lower_bound:-","FWD","upper_bound:")&amp;"1000"</f>
        <v>PPBNGS_1_c,r,upper_bound:1000</v>
      </c>
      <c r="H2667" s="3" t="str">
        <f>_xlfn.XLOOKUP(RT_gsm[[#This Row],[rxn in SC GSM]],sc_gsm[model_rxn],sc_gsm[yeast8.3.4 equation],"")</f>
        <v>2 5-aminolevulinate[c] =&gt; H+[c] + 2 H2O[c] + porphobilinogen[c]</v>
      </c>
      <c r="I2667" s="3" t="b">
        <f>_xlfn.XLOOKUP(RT_gsm[[#This Row],[rxn in SC GSM]],sc_gsm[model_rxn],sc_gsm[Column12],"")</f>
        <v>1</v>
      </c>
      <c r="J2667" s="3" t="str">
        <f>IF(RT_gsm[[#This Row],[Column2]]="REV",FIND("&lt;=&gt;",RT_gsm[[#This Row],[Column8]]),"")</f>
        <v/>
      </c>
    </row>
    <row r="2668" spans="1:10" hidden="1" x14ac:dyDescent="0.2">
      <c r="A2668" t="s">
        <v>3647</v>
      </c>
      <c r="B2668" t="s">
        <v>3902</v>
      </c>
      <c r="C2668" s="3" t="str">
        <f>RT_gsm[[#This Row],[model_rxn]]&amp;"_"&amp;RT_gsm[[#This Row],[Column2]]</f>
        <v>PPCDC_c_FWD</v>
      </c>
      <c r="D2668" s="3" t="str">
        <f>_xlfn.XLOOKUP(RT_gsm[[#This Row],[Column3]],SC_enz[name_dir],SC_enz[name_dir],"")</f>
        <v>PPCDC_c_FWD</v>
      </c>
      <c r="E2668" t="str">
        <f>_xlfn.XLOOKUP(RT_gsm[[#This Row],[model_rxn]],sc_gsm[model_rxn],sc_gsm[model_rxn],"")</f>
        <v>PPCDC_c</v>
      </c>
      <c r="F2668" s="3" t="str">
        <f>_xlfn.XLOOKUP(RT_gsm[[#This Row],[Column3]],sc_gsm[Column3],sc_gsm[Column3],"")</f>
        <v>PPCDC_c_FWD</v>
      </c>
      <c r="G2668" s="3" t="str" cm="1">
        <f t="array" ref="G2668">RT_gsm[[#This Row],[model_rxn]]&amp;",r,"&amp;_xlfn.SWITCH(RT_gsm[[#This Row],[Column2]],"REV","lower_bound:-","FWD","upper_bound:")&amp;"1000"</f>
        <v>PPCDC_c,r,upper_bound:1000</v>
      </c>
      <c r="H2668" s="3" t="str">
        <f>_xlfn.XLOOKUP(RT_gsm[[#This Row],[rxn in SC GSM]],sc_gsm[model_rxn],sc_gsm[yeast8.3.4 equation],"")</f>
        <v>H+[c] + N-[(R)-4-phosphonopantothenoyl]-L-cysteine[c] =&gt; carbon dioxide[c] + pantetheine 4'-phosphate[c]</v>
      </c>
      <c r="I2668" s="3" t="b">
        <f>_xlfn.XLOOKUP(RT_gsm[[#This Row],[rxn in SC GSM]],sc_gsm[model_rxn],sc_gsm[Column12],"")</f>
        <v>1</v>
      </c>
      <c r="J2668" s="3" t="str">
        <f>IF(RT_gsm[[#This Row],[Column2]]="REV",FIND("&lt;=&gt;",RT_gsm[[#This Row],[Column8]]),"")</f>
        <v/>
      </c>
    </row>
    <row r="2669" spans="1:10" hidden="1" x14ac:dyDescent="0.2">
      <c r="A2669" t="s">
        <v>1452</v>
      </c>
      <c r="B2669" t="s">
        <v>3902</v>
      </c>
      <c r="C2669" s="3" t="str">
        <f>RT_gsm[[#This Row],[model_rxn]]&amp;"_"&amp;RT_gsm[[#This Row],[Column2]]</f>
        <v>PPCK_c_FWD</v>
      </c>
      <c r="D2669" s="3" t="str">
        <f>_xlfn.XLOOKUP(RT_gsm[[#This Row],[Column3]],SC_enz[name_dir],SC_enz[name_dir],"")</f>
        <v>PPCK_c_FWD</v>
      </c>
      <c r="E2669" t="str">
        <f>_xlfn.XLOOKUP(RT_gsm[[#This Row],[model_rxn]],sc_gsm[model_rxn],sc_gsm[model_rxn],"")</f>
        <v>PPCK_c</v>
      </c>
      <c r="F2669" s="3" t="str">
        <f>_xlfn.XLOOKUP(RT_gsm[[#This Row],[Column3]],sc_gsm[Column3],sc_gsm[Column3],"")</f>
        <v>PPCK_c_FWD</v>
      </c>
      <c r="G2669" s="3" t="str" cm="1">
        <f t="array" ref="G2669">RT_gsm[[#This Row],[model_rxn]]&amp;",r,"&amp;_xlfn.SWITCH(RT_gsm[[#This Row],[Column2]],"REV","lower_bound:-","FWD","upper_bound:")&amp;"1000"</f>
        <v>PPCK_c,r,upper_bound:1000</v>
      </c>
      <c r="H2669" s="3" t="str">
        <f>_xlfn.XLOOKUP(RT_gsm[[#This Row],[rxn in SC GSM]],sc_gsm[model_rxn],sc_gsm[yeast8.3.4 equation],"")</f>
        <v>ATP[c] + oxaloacetate[c] =&gt; ADP[c] + carbon dioxide[c] + phosphoenolpyruvate[c]</v>
      </c>
      <c r="I2669" s="3" t="b">
        <f>_xlfn.XLOOKUP(RT_gsm[[#This Row],[rxn in SC GSM]],sc_gsm[model_rxn],sc_gsm[Column12],"")</f>
        <v>1</v>
      </c>
      <c r="J2669" s="3" t="str">
        <f>IF(RT_gsm[[#This Row],[Column2]]="REV",FIND("&lt;=&gt;",RT_gsm[[#This Row],[Column8]]),"")</f>
        <v/>
      </c>
    </row>
    <row r="2670" spans="1:10" hidden="1" x14ac:dyDescent="0.2">
      <c r="A2670" t="s">
        <v>6377</v>
      </c>
      <c r="B2670" t="s">
        <v>3902</v>
      </c>
      <c r="C2670" s="3" t="str">
        <f>RT_gsm[[#This Row],[model_rxn]]&amp;"_"&amp;RT_gsm[[#This Row],[Column2]]</f>
        <v>PPGPPDP_c_FWD</v>
      </c>
      <c r="D2670" s="3" t="str">
        <f>_xlfn.XLOOKUP(RT_gsm[[#This Row],[Column3]],SC_enz[name_dir],SC_enz[name_dir],"")</f>
        <v/>
      </c>
      <c r="E2670" t="str">
        <f>_xlfn.XLOOKUP(RT_gsm[[#This Row],[model_rxn]],sc_gsm[model_rxn],sc_gsm[model_rxn],"")</f>
        <v/>
      </c>
      <c r="F2670" s="3" t="str">
        <f>_xlfn.XLOOKUP(RT_gsm[[#This Row],[Column3]],sc_gsm[Column3],sc_gsm[Column3],"")</f>
        <v/>
      </c>
      <c r="G2670" s="3" t="str" cm="1">
        <f t="array" ref="G2670">RT_gsm[[#This Row],[model_rxn]]&amp;",r,"&amp;_xlfn.SWITCH(RT_gsm[[#This Row],[Column2]],"REV","lower_bound:-","FWD","upper_bound:")&amp;"1000"</f>
        <v>PPGPPDP_c,r,upper_bound:1000</v>
      </c>
      <c r="H2670" s="3" t="str">
        <f>_xlfn.XLOOKUP(RT_gsm[[#This Row],[rxn in SC GSM]],sc_gsm[model_rxn],sc_gsm[yeast8.3.4 equation],"")</f>
        <v/>
      </c>
      <c r="I2670" s="3" t="str">
        <f>_xlfn.XLOOKUP(RT_gsm[[#This Row],[rxn in SC GSM]],sc_gsm[model_rxn],sc_gsm[Column12],"")</f>
        <v/>
      </c>
      <c r="J2670" s="3" t="str">
        <f>IF(RT_gsm[[#This Row],[Column2]]="REV",FIND("&lt;=&gt;",RT_gsm[[#This Row],[Column8]]),"")</f>
        <v/>
      </c>
    </row>
    <row r="2671" spans="1:10" hidden="1" x14ac:dyDescent="0.2">
      <c r="A2671" t="s">
        <v>2923</v>
      </c>
      <c r="B2671" t="s">
        <v>3903</v>
      </c>
      <c r="C2671" s="3" t="str">
        <f>RT_gsm[[#This Row],[model_rxn]]&amp;"_"&amp;RT_gsm[[#This Row],[Column2]]</f>
        <v>PPIt_c_l_REV</v>
      </c>
      <c r="D2671" s="3" t="str">
        <f>_xlfn.XLOOKUP(RT_gsm[[#This Row],[Column3]],SC_enz[name_dir],SC_enz[name_dir],"")</f>
        <v>PPIt_c_l_REV</v>
      </c>
      <c r="E2671" t="str">
        <f>_xlfn.XLOOKUP(RT_gsm[[#This Row],[model_rxn]],sc_gsm[model_rxn],sc_gsm[model_rxn],"")</f>
        <v>PPIt_c_l</v>
      </c>
      <c r="F2671" s="3" t="str">
        <f>_xlfn.XLOOKUP(RT_gsm[[#This Row],[Column3]],sc_gsm[Column3],sc_gsm[Column3],"")</f>
        <v>PPIt_c_l_REV</v>
      </c>
      <c r="G2671" s="3" t="str" cm="1">
        <f t="array" ref="G2671">RT_gsm[[#This Row],[model_rxn]]&amp;",r,"&amp;_xlfn.SWITCH(RT_gsm[[#This Row],[Column2]],"REV","lower_bound:-","FWD","upper_bound:")&amp;"1000"</f>
        <v>PPIt_c_l,r,lower_bound:-1000</v>
      </c>
      <c r="H2671" s="3" t="str">
        <f>_xlfn.XLOOKUP(RT_gsm[[#This Row],[rxn in SC GSM]],sc_gsm[model_rxn],sc_gsm[yeast8.3.4 equation],"")</f>
        <v>diphosphate[c] &lt;=&gt; diphosphate[lp]</v>
      </c>
      <c r="I2671" s="3" t="b">
        <f>_xlfn.XLOOKUP(RT_gsm[[#This Row],[rxn in SC GSM]],sc_gsm[model_rxn],sc_gsm[Column12],"")</f>
        <v>1</v>
      </c>
      <c r="J2671" s="3">
        <f>IF(RT_gsm[[#This Row],[Column2]]="REV",FIND("&lt;=&gt;",RT_gsm[[#This Row],[Column8]]),"")</f>
        <v>16</v>
      </c>
    </row>
    <row r="2672" spans="1:10" hidden="1" x14ac:dyDescent="0.2">
      <c r="A2672" t="s">
        <v>2923</v>
      </c>
      <c r="B2672" t="s">
        <v>3902</v>
      </c>
      <c r="C2672" s="3" t="str">
        <f>RT_gsm[[#This Row],[model_rxn]]&amp;"_"&amp;RT_gsm[[#This Row],[Column2]]</f>
        <v>PPIt_c_l_FWD</v>
      </c>
      <c r="D2672" s="3" t="str">
        <f>_xlfn.XLOOKUP(RT_gsm[[#This Row],[Column3]],SC_enz[name_dir],SC_enz[name_dir],"")</f>
        <v>PPIt_c_l_FWD</v>
      </c>
      <c r="E2672" t="str">
        <f>_xlfn.XLOOKUP(RT_gsm[[#This Row],[model_rxn]],sc_gsm[model_rxn],sc_gsm[model_rxn],"")</f>
        <v>PPIt_c_l</v>
      </c>
      <c r="F2672" s="3" t="str">
        <f>_xlfn.XLOOKUP(RT_gsm[[#This Row],[Column3]],sc_gsm[Column3],sc_gsm[Column3],"")</f>
        <v>PPIt_c_l_FWD</v>
      </c>
      <c r="G2672" s="3" t="str" cm="1">
        <f t="array" ref="G2672">RT_gsm[[#This Row],[model_rxn]]&amp;",r,"&amp;_xlfn.SWITCH(RT_gsm[[#This Row],[Column2]],"REV","lower_bound:-","FWD","upper_bound:")&amp;"1000"</f>
        <v>PPIt_c_l,r,upper_bound:1000</v>
      </c>
      <c r="H2672" s="3" t="str">
        <f>_xlfn.XLOOKUP(RT_gsm[[#This Row],[rxn in SC GSM]],sc_gsm[model_rxn],sc_gsm[yeast8.3.4 equation],"")</f>
        <v>diphosphate[c] &lt;=&gt; diphosphate[lp]</v>
      </c>
      <c r="I2672" s="3" t="b">
        <f>_xlfn.XLOOKUP(RT_gsm[[#This Row],[rxn in SC GSM]],sc_gsm[model_rxn],sc_gsm[Column12],"")</f>
        <v>1</v>
      </c>
      <c r="J2672" s="3" t="str">
        <f>IF(RT_gsm[[#This Row],[Column2]]="REV",FIND("&lt;=&gt;",RT_gsm[[#This Row],[Column8]]),"")</f>
        <v/>
      </c>
    </row>
    <row r="2673" spans="1:10" hidden="1" x14ac:dyDescent="0.2">
      <c r="A2673" t="s">
        <v>2774</v>
      </c>
      <c r="B2673" t="s">
        <v>3903</v>
      </c>
      <c r="C2673" s="3" t="str">
        <f>RT_gsm[[#This Row],[model_rxn]]&amp;"_"&amp;RT_gsm[[#This Row],[Column2]]</f>
        <v>PPIt_c_m_REV</v>
      </c>
      <c r="D2673" s="3" t="str">
        <f>_xlfn.XLOOKUP(RT_gsm[[#This Row],[Column3]],SC_enz[name_dir],SC_enz[name_dir],"")</f>
        <v>PPIt_c_m_REV</v>
      </c>
      <c r="E2673" t="str">
        <f>_xlfn.XLOOKUP(RT_gsm[[#This Row],[model_rxn]],sc_gsm[model_rxn],sc_gsm[model_rxn],"")</f>
        <v>PPIt_c_m</v>
      </c>
      <c r="F2673" s="3" t="str">
        <f>_xlfn.XLOOKUP(RT_gsm[[#This Row],[Column3]],sc_gsm[Column3],sc_gsm[Column3],"")</f>
        <v>PPIt_c_m_REV</v>
      </c>
      <c r="G2673" s="3" t="str" cm="1">
        <f t="array" ref="G2673">RT_gsm[[#This Row],[model_rxn]]&amp;",r,"&amp;_xlfn.SWITCH(RT_gsm[[#This Row],[Column2]],"REV","lower_bound:-","FWD","upper_bound:")&amp;"1000"</f>
        <v>PPIt_c_m,r,lower_bound:-1000</v>
      </c>
      <c r="H2673" s="3" t="str">
        <f>_xlfn.XLOOKUP(RT_gsm[[#This Row],[rxn in SC GSM]],sc_gsm[model_rxn],sc_gsm[yeast8.3.4 equation],"")</f>
        <v>diphosphate[c] &lt;=&gt; diphosphate[m]</v>
      </c>
      <c r="I2673" s="3" t="b">
        <f>_xlfn.XLOOKUP(RT_gsm[[#This Row],[rxn in SC GSM]],sc_gsm[model_rxn],sc_gsm[Column12],"")</f>
        <v>1</v>
      </c>
      <c r="J2673" s="3">
        <f>IF(RT_gsm[[#This Row],[Column2]]="REV",FIND("&lt;=&gt;",RT_gsm[[#This Row],[Column8]]),"")</f>
        <v>16</v>
      </c>
    </row>
    <row r="2674" spans="1:10" hidden="1" x14ac:dyDescent="0.2">
      <c r="A2674" t="s">
        <v>2774</v>
      </c>
      <c r="B2674" t="s">
        <v>3902</v>
      </c>
      <c r="C2674" s="3" t="str">
        <f>RT_gsm[[#This Row],[model_rxn]]&amp;"_"&amp;RT_gsm[[#This Row],[Column2]]</f>
        <v>PPIt_c_m_FWD</v>
      </c>
      <c r="D2674" s="3" t="str">
        <f>_xlfn.XLOOKUP(RT_gsm[[#This Row],[Column3]],SC_enz[name_dir],SC_enz[name_dir],"")</f>
        <v>PPIt_c_m_FWD</v>
      </c>
      <c r="E2674" t="str">
        <f>_xlfn.XLOOKUP(RT_gsm[[#This Row],[model_rxn]],sc_gsm[model_rxn],sc_gsm[model_rxn],"")</f>
        <v>PPIt_c_m</v>
      </c>
      <c r="F2674" s="3" t="str">
        <f>_xlfn.XLOOKUP(RT_gsm[[#This Row],[Column3]],sc_gsm[Column3],sc_gsm[Column3],"")</f>
        <v>PPIt_c_m_FWD</v>
      </c>
      <c r="G2674" s="3" t="str" cm="1">
        <f t="array" ref="G2674">RT_gsm[[#This Row],[model_rxn]]&amp;",r,"&amp;_xlfn.SWITCH(RT_gsm[[#This Row],[Column2]],"REV","lower_bound:-","FWD","upper_bound:")&amp;"1000"</f>
        <v>PPIt_c_m,r,upper_bound:1000</v>
      </c>
      <c r="H2674" s="3" t="str">
        <f>_xlfn.XLOOKUP(RT_gsm[[#This Row],[rxn in SC GSM]],sc_gsm[model_rxn],sc_gsm[yeast8.3.4 equation],"")</f>
        <v>diphosphate[c] &lt;=&gt; diphosphate[m]</v>
      </c>
      <c r="I2674" s="3" t="b">
        <f>_xlfn.XLOOKUP(RT_gsm[[#This Row],[rxn in SC GSM]],sc_gsm[model_rxn],sc_gsm[Column12],"")</f>
        <v>1</v>
      </c>
      <c r="J2674" s="3" t="str">
        <f>IF(RT_gsm[[#This Row],[Column2]]="REV",FIND("&lt;=&gt;",RT_gsm[[#This Row],[Column8]]),"")</f>
        <v/>
      </c>
    </row>
    <row r="2675" spans="1:10" hidden="1" x14ac:dyDescent="0.2">
      <c r="A2675" t="s">
        <v>2889</v>
      </c>
      <c r="B2675" t="s">
        <v>3903</v>
      </c>
      <c r="C2675" s="3" t="str">
        <f>RT_gsm[[#This Row],[model_rxn]]&amp;"_"&amp;RT_gsm[[#This Row],[Column2]]</f>
        <v>PPIt_c_rm_REV</v>
      </c>
      <c r="D2675" s="3" t="str">
        <f>_xlfn.XLOOKUP(RT_gsm[[#This Row],[Column3]],SC_enz[name_dir],SC_enz[name_dir],"")</f>
        <v>PPIt_c_rm_REV</v>
      </c>
      <c r="E2675" t="str">
        <f>_xlfn.XLOOKUP(RT_gsm[[#This Row],[model_rxn]],sc_gsm[model_rxn],sc_gsm[model_rxn],"")</f>
        <v>PPIt_c_rm</v>
      </c>
      <c r="F2675" s="3" t="str">
        <f>_xlfn.XLOOKUP(RT_gsm[[#This Row],[Column3]],sc_gsm[Column3],sc_gsm[Column3],"")</f>
        <v>PPIt_c_rm_REV</v>
      </c>
      <c r="G2675" s="3" t="str" cm="1">
        <f t="array" ref="G2675">RT_gsm[[#This Row],[model_rxn]]&amp;",r,"&amp;_xlfn.SWITCH(RT_gsm[[#This Row],[Column2]],"REV","lower_bound:-","FWD","upper_bound:")&amp;"1000"</f>
        <v>PPIt_c_rm,r,lower_bound:-1000</v>
      </c>
      <c r="H2675" s="3" t="str">
        <f>_xlfn.XLOOKUP(RT_gsm[[#This Row],[rxn in SC GSM]],sc_gsm[model_rxn],sc_gsm[yeast8.3.4 equation],"")</f>
        <v>diphosphate[c] &lt;=&gt; diphosphate[erm]</v>
      </c>
      <c r="I2675" s="3" t="b">
        <f>_xlfn.XLOOKUP(RT_gsm[[#This Row],[rxn in SC GSM]],sc_gsm[model_rxn],sc_gsm[Column12],"")</f>
        <v>1</v>
      </c>
      <c r="J2675" s="3">
        <f>IF(RT_gsm[[#This Row],[Column2]]="REV",FIND("&lt;=&gt;",RT_gsm[[#This Row],[Column8]]),"")</f>
        <v>16</v>
      </c>
    </row>
    <row r="2676" spans="1:10" hidden="1" x14ac:dyDescent="0.2">
      <c r="A2676" t="s">
        <v>2889</v>
      </c>
      <c r="B2676" t="s">
        <v>3902</v>
      </c>
      <c r="C2676" s="3" t="str">
        <f>RT_gsm[[#This Row],[model_rxn]]&amp;"_"&amp;RT_gsm[[#This Row],[Column2]]</f>
        <v>PPIt_c_rm_FWD</v>
      </c>
      <c r="D2676" s="3" t="str">
        <f>_xlfn.XLOOKUP(RT_gsm[[#This Row],[Column3]],SC_enz[name_dir],SC_enz[name_dir],"")</f>
        <v>PPIt_c_rm_FWD</v>
      </c>
      <c r="E2676" t="str">
        <f>_xlfn.XLOOKUP(RT_gsm[[#This Row],[model_rxn]],sc_gsm[model_rxn],sc_gsm[model_rxn],"")</f>
        <v>PPIt_c_rm</v>
      </c>
      <c r="F2676" s="3" t="str">
        <f>_xlfn.XLOOKUP(RT_gsm[[#This Row],[Column3]],sc_gsm[Column3],sc_gsm[Column3],"")</f>
        <v>PPIt_c_rm_FWD</v>
      </c>
      <c r="G2676" s="3" t="str" cm="1">
        <f t="array" ref="G2676">RT_gsm[[#This Row],[model_rxn]]&amp;",r,"&amp;_xlfn.SWITCH(RT_gsm[[#This Row],[Column2]],"REV","lower_bound:-","FWD","upper_bound:")&amp;"1000"</f>
        <v>PPIt_c_rm,r,upper_bound:1000</v>
      </c>
      <c r="H2676" s="3" t="str">
        <f>_xlfn.XLOOKUP(RT_gsm[[#This Row],[rxn in SC GSM]],sc_gsm[model_rxn],sc_gsm[yeast8.3.4 equation],"")</f>
        <v>diphosphate[c] &lt;=&gt; diphosphate[erm]</v>
      </c>
      <c r="I2676" s="3" t="b">
        <f>_xlfn.XLOOKUP(RT_gsm[[#This Row],[rxn in SC GSM]],sc_gsm[model_rxn],sc_gsm[Column12],"")</f>
        <v>1</v>
      </c>
      <c r="J2676" s="3" t="str">
        <f>IF(RT_gsm[[#This Row],[Column2]]="REV",FIND("&lt;=&gt;",RT_gsm[[#This Row],[Column8]]),"")</f>
        <v/>
      </c>
    </row>
    <row r="2677" spans="1:10" hidden="1" x14ac:dyDescent="0.2">
      <c r="A2677" t="s">
        <v>2582</v>
      </c>
      <c r="B2677" t="s">
        <v>3903</v>
      </c>
      <c r="C2677" s="3" t="str">
        <f>RT_gsm[[#This Row],[model_rxn]]&amp;"_"&amp;RT_gsm[[#This Row],[Column2]]</f>
        <v>PPIt_c_x_REV</v>
      </c>
      <c r="D2677" s="3" t="str">
        <f>_xlfn.XLOOKUP(RT_gsm[[#This Row],[Column3]],SC_enz[name_dir],SC_enz[name_dir],"")</f>
        <v>PPIt_c_x_REV</v>
      </c>
      <c r="E2677" t="str">
        <f>_xlfn.XLOOKUP(RT_gsm[[#This Row],[model_rxn]],sc_gsm[model_rxn],sc_gsm[model_rxn],"")</f>
        <v>PPIt_c_x</v>
      </c>
      <c r="F2677" s="3" t="str">
        <f>_xlfn.XLOOKUP(RT_gsm[[#This Row],[Column3]],sc_gsm[Column3],sc_gsm[Column3],"")</f>
        <v>PPIt_c_x_REV</v>
      </c>
      <c r="G2677" s="3" t="str" cm="1">
        <f t="array" ref="G2677">RT_gsm[[#This Row],[model_rxn]]&amp;",r,"&amp;_xlfn.SWITCH(RT_gsm[[#This Row],[Column2]],"REV","lower_bound:-","FWD","upper_bound:")&amp;"1000"</f>
        <v>PPIt_c_x,r,lower_bound:-1000</v>
      </c>
      <c r="H2677" s="3" t="str">
        <f>_xlfn.XLOOKUP(RT_gsm[[#This Row],[rxn in SC GSM]],sc_gsm[model_rxn],sc_gsm[yeast8.3.4 equation],"")</f>
        <v>diphosphate[c] &lt;=&gt; diphosphate[p]</v>
      </c>
      <c r="I2677" s="3" t="b">
        <f>_xlfn.XLOOKUP(RT_gsm[[#This Row],[rxn in SC GSM]],sc_gsm[model_rxn],sc_gsm[Column12],"")</f>
        <v>1</v>
      </c>
      <c r="J2677" s="3">
        <f>IF(RT_gsm[[#This Row],[Column2]]="REV",FIND("&lt;=&gt;",RT_gsm[[#This Row],[Column8]]),"")</f>
        <v>16</v>
      </c>
    </row>
    <row r="2678" spans="1:10" hidden="1" x14ac:dyDescent="0.2">
      <c r="A2678" t="s">
        <v>2582</v>
      </c>
      <c r="B2678" t="s">
        <v>3902</v>
      </c>
      <c r="C2678" s="3" t="str">
        <f>RT_gsm[[#This Row],[model_rxn]]&amp;"_"&amp;RT_gsm[[#This Row],[Column2]]</f>
        <v>PPIt_c_x_FWD</v>
      </c>
      <c r="D2678" s="3" t="str">
        <f>_xlfn.XLOOKUP(RT_gsm[[#This Row],[Column3]],SC_enz[name_dir],SC_enz[name_dir],"")</f>
        <v>PPIt_c_x_FWD</v>
      </c>
      <c r="E2678" t="str">
        <f>_xlfn.XLOOKUP(RT_gsm[[#This Row],[model_rxn]],sc_gsm[model_rxn],sc_gsm[model_rxn],"")</f>
        <v>PPIt_c_x</v>
      </c>
      <c r="F2678" s="3" t="str">
        <f>_xlfn.XLOOKUP(RT_gsm[[#This Row],[Column3]],sc_gsm[Column3],sc_gsm[Column3],"")</f>
        <v>PPIt_c_x_FWD</v>
      </c>
      <c r="G2678" s="3" t="str" cm="1">
        <f t="array" ref="G2678">RT_gsm[[#This Row],[model_rxn]]&amp;",r,"&amp;_xlfn.SWITCH(RT_gsm[[#This Row],[Column2]],"REV","lower_bound:-","FWD","upper_bound:")&amp;"1000"</f>
        <v>PPIt_c_x,r,upper_bound:1000</v>
      </c>
      <c r="H2678" s="3" t="str">
        <f>_xlfn.XLOOKUP(RT_gsm[[#This Row],[rxn in SC GSM]],sc_gsm[model_rxn],sc_gsm[yeast8.3.4 equation],"")</f>
        <v>diphosphate[c] &lt;=&gt; diphosphate[p]</v>
      </c>
      <c r="I2678" s="3" t="b">
        <f>_xlfn.XLOOKUP(RT_gsm[[#This Row],[rxn in SC GSM]],sc_gsm[model_rxn],sc_gsm[Column12],"")</f>
        <v>1</v>
      </c>
      <c r="J2678" s="3" t="str">
        <f>IF(RT_gsm[[#This Row],[Column2]]="REV",FIND("&lt;=&gt;",RT_gsm[[#This Row],[Column8]]),"")</f>
        <v/>
      </c>
    </row>
    <row r="2679" spans="1:10" hidden="1" x14ac:dyDescent="0.2">
      <c r="A2679" t="s">
        <v>2994</v>
      </c>
      <c r="B2679" t="s">
        <v>3903</v>
      </c>
      <c r="C2679" s="3" t="str">
        <f>RT_gsm[[#This Row],[model_rxn]]&amp;"_"&amp;RT_gsm[[#This Row],[Column2]]</f>
        <v>PPIt_m_mm_REV</v>
      </c>
      <c r="D2679" s="3" t="str">
        <f>_xlfn.XLOOKUP(RT_gsm[[#This Row],[Column3]],SC_enz[name_dir],SC_enz[name_dir],"")</f>
        <v>PPIt_m_mm_REV</v>
      </c>
      <c r="E2679" t="str">
        <f>_xlfn.XLOOKUP(RT_gsm[[#This Row],[model_rxn]],sc_gsm[model_rxn],sc_gsm[model_rxn],"")</f>
        <v>PPIt_m_mm</v>
      </c>
      <c r="F2679" s="3" t="str">
        <f>_xlfn.XLOOKUP(RT_gsm[[#This Row],[Column3]],sc_gsm[Column3],sc_gsm[Column3],"")</f>
        <v>PPIt_m_mm_REV</v>
      </c>
      <c r="G2679" s="3" t="str" cm="1">
        <f t="array" ref="G2679">RT_gsm[[#This Row],[model_rxn]]&amp;",r,"&amp;_xlfn.SWITCH(RT_gsm[[#This Row],[Column2]],"REV","lower_bound:-","FWD","upper_bound:")&amp;"1000"</f>
        <v>PPIt_m_mm,r,lower_bound:-1000</v>
      </c>
      <c r="H2679" s="3" t="str">
        <f>_xlfn.XLOOKUP(RT_gsm[[#This Row],[rxn in SC GSM]],sc_gsm[model_rxn],sc_gsm[yeast8.3.4 equation],"")</f>
        <v>diphosphate[m] &lt;=&gt; diphosphate[mm]</v>
      </c>
      <c r="I2679" s="3" t="b">
        <f>_xlfn.XLOOKUP(RT_gsm[[#This Row],[rxn in SC GSM]],sc_gsm[model_rxn],sc_gsm[Column12],"")</f>
        <v>1</v>
      </c>
      <c r="J2679" s="3">
        <f>IF(RT_gsm[[#This Row],[Column2]]="REV",FIND("&lt;=&gt;",RT_gsm[[#This Row],[Column8]]),"")</f>
        <v>16</v>
      </c>
    </row>
    <row r="2680" spans="1:10" hidden="1" x14ac:dyDescent="0.2">
      <c r="A2680" t="s">
        <v>2994</v>
      </c>
      <c r="B2680" t="s">
        <v>3902</v>
      </c>
      <c r="C2680" s="3" t="str">
        <f>RT_gsm[[#This Row],[model_rxn]]&amp;"_"&amp;RT_gsm[[#This Row],[Column2]]</f>
        <v>PPIt_m_mm_FWD</v>
      </c>
      <c r="D2680" s="3" t="str">
        <f>_xlfn.XLOOKUP(RT_gsm[[#This Row],[Column3]],SC_enz[name_dir],SC_enz[name_dir],"")</f>
        <v>PPIt_m_mm_FWD</v>
      </c>
      <c r="E2680" t="str">
        <f>_xlfn.XLOOKUP(RT_gsm[[#This Row],[model_rxn]],sc_gsm[model_rxn],sc_gsm[model_rxn],"")</f>
        <v>PPIt_m_mm</v>
      </c>
      <c r="F2680" s="3" t="str">
        <f>_xlfn.XLOOKUP(RT_gsm[[#This Row],[Column3]],sc_gsm[Column3],sc_gsm[Column3],"")</f>
        <v>PPIt_m_mm_FWD</v>
      </c>
      <c r="G2680" s="3" t="str" cm="1">
        <f t="array" ref="G2680">RT_gsm[[#This Row],[model_rxn]]&amp;",r,"&amp;_xlfn.SWITCH(RT_gsm[[#This Row],[Column2]],"REV","lower_bound:-","FWD","upper_bound:")&amp;"1000"</f>
        <v>PPIt_m_mm,r,upper_bound:1000</v>
      </c>
      <c r="H2680" s="3" t="str">
        <f>_xlfn.XLOOKUP(RT_gsm[[#This Row],[rxn in SC GSM]],sc_gsm[model_rxn],sc_gsm[yeast8.3.4 equation],"")</f>
        <v>diphosphate[m] &lt;=&gt; diphosphate[mm]</v>
      </c>
      <c r="I2680" s="3" t="b">
        <f>_xlfn.XLOOKUP(RT_gsm[[#This Row],[rxn in SC GSM]],sc_gsm[model_rxn],sc_gsm[Column12],"")</f>
        <v>1</v>
      </c>
      <c r="J2680" s="3" t="str">
        <f>IF(RT_gsm[[#This Row],[Column2]]="REV",FIND("&lt;=&gt;",RT_gsm[[#This Row],[Column8]]),"")</f>
        <v/>
      </c>
    </row>
    <row r="2681" spans="1:10" hidden="1" x14ac:dyDescent="0.2">
      <c r="A2681" t="s">
        <v>1490</v>
      </c>
      <c r="B2681" t="s">
        <v>3903</v>
      </c>
      <c r="C2681" s="3" t="str">
        <f>RT_gsm[[#This Row],[model_rxn]]&amp;"_"&amp;RT_gsm[[#This Row],[Column2]]</f>
        <v>PPM_c_REV</v>
      </c>
      <c r="D2681" s="3" t="str">
        <f>_xlfn.XLOOKUP(RT_gsm[[#This Row],[Column3]],SC_enz[name_dir],SC_enz[name_dir],"")</f>
        <v>PPM_c_REV</v>
      </c>
      <c r="E2681" t="str">
        <f>_xlfn.XLOOKUP(RT_gsm[[#This Row],[model_rxn]],sc_gsm[model_rxn],sc_gsm[model_rxn],"")</f>
        <v>PPM_c</v>
      </c>
      <c r="F2681" s="3" t="str">
        <f>_xlfn.XLOOKUP(RT_gsm[[#This Row],[Column3]],sc_gsm[Column3],sc_gsm[Column3],"")</f>
        <v>PPM_c_REV</v>
      </c>
      <c r="G2681" s="3" t="str" cm="1">
        <f t="array" ref="G2681">RT_gsm[[#This Row],[model_rxn]]&amp;",r,"&amp;_xlfn.SWITCH(RT_gsm[[#This Row],[Column2]],"REV","lower_bound:-","FWD","upper_bound:")&amp;"1000"</f>
        <v>PPM_c,r,lower_bound:-1000</v>
      </c>
      <c r="H2681" s="3" t="str">
        <f>_xlfn.XLOOKUP(RT_gsm[[#This Row],[rxn in SC GSM]],sc_gsm[model_rxn],sc_gsm[yeast8.3.4 equation],"")</f>
        <v>alpha-D-ribose 1-phosphate(2-)[c] &lt;=&gt; ribose-5-phosphate[c]</v>
      </c>
      <c r="I2681" s="3" t="b">
        <f>_xlfn.XLOOKUP(RT_gsm[[#This Row],[rxn in SC GSM]],sc_gsm[model_rxn],sc_gsm[Column12],"")</f>
        <v>1</v>
      </c>
      <c r="J2681" s="3">
        <f>IF(RT_gsm[[#This Row],[Column2]]="REV",FIND("&lt;=&gt;",RT_gsm[[#This Row],[Column8]]),"")</f>
        <v>35</v>
      </c>
    </row>
    <row r="2682" spans="1:10" hidden="1" x14ac:dyDescent="0.2">
      <c r="A2682" t="s">
        <v>1490</v>
      </c>
      <c r="B2682" t="s">
        <v>3902</v>
      </c>
      <c r="C2682" s="3" t="str">
        <f>RT_gsm[[#This Row],[model_rxn]]&amp;"_"&amp;RT_gsm[[#This Row],[Column2]]</f>
        <v>PPM_c_FWD</v>
      </c>
      <c r="D2682" s="3" t="str">
        <f>_xlfn.XLOOKUP(RT_gsm[[#This Row],[Column3]],SC_enz[name_dir],SC_enz[name_dir],"")</f>
        <v>PPM_c_FWD</v>
      </c>
      <c r="E2682" t="str">
        <f>_xlfn.XLOOKUP(RT_gsm[[#This Row],[model_rxn]],sc_gsm[model_rxn],sc_gsm[model_rxn],"")</f>
        <v>PPM_c</v>
      </c>
      <c r="F2682" s="3" t="str">
        <f>_xlfn.XLOOKUP(RT_gsm[[#This Row],[Column3]],sc_gsm[Column3],sc_gsm[Column3],"")</f>
        <v>PPM_c_FWD</v>
      </c>
      <c r="G2682" s="3" t="str" cm="1">
        <f t="array" ref="G2682">RT_gsm[[#This Row],[model_rxn]]&amp;",r,"&amp;_xlfn.SWITCH(RT_gsm[[#This Row],[Column2]],"REV","lower_bound:-","FWD","upper_bound:")&amp;"1000"</f>
        <v>PPM_c,r,upper_bound:1000</v>
      </c>
      <c r="H2682" s="3" t="str">
        <f>_xlfn.XLOOKUP(RT_gsm[[#This Row],[rxn in SC GSM]],sc_gsm[model_rxn],sc_gsm[yeast8.3.4 equation],"")</f>
        <v>alpha-D-ribose 1-phosphate(2-)[c] &lt;=&gt; ribose-5-phosphate[c]</v>
      </c>
      <c r="I2682" s="3" t="b">
        <f>_xlfn.XLOOKUP(RT_gsm[[#This Row],[rxn in SC GSM]],sc_gsm[model_rxn],sc_gsm[Column12],"")</f>
        <v>1</v>
      </c>
      <c r="J2682" s="3" t="str">
        <f>IF(RT_gsm[[#This Row],[Column2]]="REV",FIND("&lt;=&gt;",RT_gsm[[#This Row],[Column8]]),"")</f>
        <v/>
      </c>
    </row>
    <row r="2683" spans="1:10" hidden="1" x14ac:dyDescent="0.2">
      <c r="A2683" t="s">
        <v>1487</v>
      </c>
      <c r="B2683" t="s">
        <v>3902</v>
      </c>
      <c r="C2683" s="3" t="str">
        <f>RT_gsm[[#This Row],[model_rxn]]&amp;"_"&amp;RT_gsm[[#This Row],[Column2]]</f>
        <v>PPNCL2_c_FWD</v>
      </c>
      <c r="D2683" s="3" t="str">
        <f>_xlfn.XLOOKUP(RT_gsm[[#This Row],[Column3]],SC_enz[name_dir],SC_enz[name_dir],"")</f>
        <v>PPNCL2_c_FWD</v>
      </c>
      <c r="E2683" t="str">
        <f>_xlfn.XLOOKUP(RT_gsm[[#This Row],[model_rxn]],sc_gsm[model_rxn],sc_gsm[model_rxn],"")</f>
        <v>PPNCL2_c</v>
      </c>
      <c r="F2683" s="3" t="str">
        <f>_xlfn.XLOOKUP(RT_gsm[[#This Row],[Column3]],sc_gsm[Column3],sc_gsm[Column3],"")</f>
        <v>PPNCL2_c_FWD</v>
      </c>
      <c r="G2683" s="3" t="str" cm="1">
        <f t="array" ref="G2683">RT_gsm[[#This Row],[model_rxn]]&amp;",r,"&amp;_xlfn.SWITCH(RT_gsm[[#This Row],[Column2]],"REV","lower_bound:-","FWD","upper_bound:")&amp;"1000"</f>
        <v>PPNCL2_c,r,upper_bound:1000</v>
      </c>
      <c r="H2683" s="3" t="str">
        <f>_xlfn.XLOOKUP(RT_gsm[[#This Row],[rxn in SC GSM]],sc_gsm[model_rxn],sc_gsm[yeast8.3.4 equation],"")</f>
        <v>(R)-4'-phosphopantothenic acid[c] + CTP[c] + L-cysteine[c] =&gt; CMP[c] + diphosphate[c] + H+[c] + N-[(R)-4-phosphonopantothenoyl]-L-cysteine[c]</v>
      </c>
      <c r="I2683" s="3" t="b">
        <f>_xlfn.XLOOKUP(RT_gsm[[#This Row],[rxn in SC GSM]],sc_gsm[model_rxn],sc_gsm[Column12],"")</f>
        <v>1</v>
      </c>
      <c r="J2683" s="3" t="str">
        <f>IF(RT_gsm[[#This Row],[Column2]]="REV",FIND("&lt;=&gt;",RT_gsm[[#This Row],[Column8]]),"")</f>
        <v/>
      </c>
    </row>
    <row r="2684" spans="1:10" hidden="1" x14ac:dyDescent="0.2">
      <c r="A2684" t="s">
        <v>1533</v>
      </c>
      <c r="B2684" t="s">
        <v>3902</v>
      </c>
      <c r="C2684" s="3" t="str">
        <f>RT_gsm[[#This Row],[model_rxn]]&amp;"_"&amp;RT_gsm[[#This Row],[Column2]]</f>
        <v>PPND2_c_FWD</v>
      </c>
      <c r="D2684" s="3" t="str">
        <f>_xlfn.XLOOKUP(RT_gsm[[#This Row],[Column3]],SC_enz[name_dir],SC_enz[name_dir],"")</f>
        <v>PPND2_c_FWD</v>
      </c>
      <c r="E2684" t="str">
        <f>_xlfn.XLOOKUP(RT_gsm[[#This Row],[model_rxn]],sc_gsm[model_rxn],sc_gsm[model_rxn],"")</f>
        <v>PPND2_c</v>
      </c>
      <c r="F2684" s="3" t="str">
        <f>_xlfn.XLOOKUP(RT_gsm[[#This Row],[Column3]],sc_gsm[Column3],sc_gsm[Column3],"")</f>
        <v>PPND2_c_FWD</v>
      </c>
      <c r="G2684" s="3" t="str" cm="1">
        <f t="array" ref="G2684">RT_gsm[[#This Row],[model_rxn]]&amp;",r,"&amp;_xlfn.SWITCH(RT_gsm[[#This Row],[Column2]],"REV","lower_bound:-","FWD","upper_bound:")&amp;"1000"</f>
        <v>PPND2_c,r,upper_bound:1000</v>
      </c>
      <c r="H2684" s="3" t="str">
        <f>_xlfn.XLOOKUP(RT_gsm[[#This Row],[rxn in SC GSM]],sc_gsm[model_rxn],sc_gsm[yeast8.3.4 equation],"")</f>
        <v>NADP(+)[c] + prephenate[c] =&gt; 3-(4-hydroxyphenyl)pyruvate[c] + carbon dioxide[c] + NADPH[c]</v>
      </c>
      <c r="I2684" s="3" t="b">
        <f>_xlfn.XLOOKUP(RT_gsm[[#This Row],[rxn in SC GSM]],sc_gsm[model_rxn],sc_gsm[Column12],"")</f>
        <v>1</v>
      </c>
      <c r="J2684" s="3" t="str">
        <f>IF(RT_gsm[[#This Row],[Column2]]="REV",FIND("&lt;=&gt;",RT_gsm[[#This Row],[Column8]]),"")</f>
        <v/>
      </c>
    </row>
    <row r="2685" spans="1:10" hidden="1" x14ac:dyDescent="0.2">
      <c r="A2685" t="s">
        <v>1530</v>
      </c>
      <c r="B2685" t="s">
        <v>3902</v>
      </c>
      <c r="C2685" s="3" t="str">
        <f>RT_gsm[[#This Row],[model_rxn]]&amp;"_"&amp;RT_gsm[[#This Row],[Column2]]</f>
        <v>PPNDH_c_FWD</v>
      </c>
      <c r="D2685" s="3" t="str">
        <f>_xlfn.XLOOKUP(RT_gsm[[#This Row],[Column3]],SC_enz[name_dir],SC_enz[name_dir],"")</f>
        <v>PPNDH_c_FWD</v>
      </c>
      <c r="E2685" t="str">
        <f>_xlfn.XLOOKUP(RT_gsm[[#This Row],[model_rxn]],sc_gsm[model_rxn],sc_gsm[model_rxn],"")</f>
        <v>PPNDH_c</v>
      </c>
      <c r="F2685" s="3" t="str">
        <f>_xlfn.XLOOKUP(RT_gsm[[#This Row],[Column3]],sc_gsm[Column3],sc_gsm[Column3],"")</f>
        <v>PPNDH_c_FWD</v>
      </c>
      <c r="G2685" s="3" t="str" cm="1">
        <f t="array" ref="G2685">RT_gsm[[#This Row],[model_rxn]]&amp;",r,"&amp;_xlfn.SWITCH(RT_gsm[[#This Row],[Column2]],"REV","lower_bound:-","FWD","upper_bound:")&amp;"1000"</f>
        <v>PPNDH_c,r,upper_bound:1000</v>
      </c>
      <c r="H2685" s="3" t="str">
        <f>_xlfn.XLOOKUP(RT_gsm[[#This Row],[rxn in SC GSM]],sc_gsm[model_rxn],sc_gsm[yeast8.3.4 equation],"")</f>
        <v>H+[c] + prephenate[c] =&gt; carbon dioxide[c] + H2O[c] + keto-phenylpyruvate[c]</v>
      </c>
      <c r="I2685" s="3" t="b">
        <f>_xlfn.XLOOKUP(RT_gsm[[#This Row],[rxn in SC GSM]],sc_gsm[model_rxn],sc_gsm[Column12],"")</f>
        <v>1</v>
      </c>
      <c r="J2685" s="3" t="str">
        <f>IF(RT_gsm[[#This Row],[Column2]]="REV",FIND("&lt;=&gt;",RT_gsm[[#This Row],[Column8]]),"")</f>
        <v/>
      </c>
    </row>
    <row r="2686" spans="1:10" hidden="1" x14ac:dyDescent="0.2">
      <c r="A2686" t="s">
        <v>2763</v>
      </c>
      <c r="B2686" t="s">
        <v>3903</v>
      </c>
      <c r="C2686" s="3" t="str">
        <f>RT_gsm[[#This Row],[model_rxn]]&amp;"_"&amp;RT_gsm[[#This Row],[Column2]]</f>
        <v>PPPG9t_c_m_REV</v>
      </c>
      <c r="D2686" s="3" t="str">
        <f>_xlfn.XLOOKUP(RT_gsm[[#This Row],[Column3]],SC_enz[name_dir],SC_enz[name_dir],"")</f>
        <v>PPPG9t_c_m_REV</v>
      </c>
      <c r="E2686" t="str">
        <f>_xlfn.XLOOKUP(RT_gsm[[#This Row],[model_rxn]],sc_gsm[model_rxn],sc_gsm[model_rxn],"")</f>
        <v>PPPG9t_c_m</v>
      </c>
      <c r="F2686" s="3" t="str">
        <f>_xlfn.XLOOKUP(RT_gsm[[#This Row],[Column3]],sc_gsm[Column3],sc_gsm[Column3],"")</f>
        <v>PPPG9t_c_m_REV</v>
      </c>
      <c r="G2686" s="3" t="str" cm="1">
        <f t="array" ref="G2686">RT_gsm[[#This Row],[model_rxn]]&amp;",r,"&amp;_xlfn.SWITCH(RT_gsm[[#This Row],[Column2]],"REV","lower_bound:-","FWD","upper_bound:")&amp;"1000"</f>
        <v>PPPG9t_c_m,r,lower_bound:-1000</v>
      </c>
      <c r="H2686" s="3" t="str">
        <f>_xlfn.XLOOKUP(RT_gsm[[#This Row],[rxn in SC GSM]],sc_gsm[model_rxn],sc_gsm[yeast8.3.4 equation],"")</f>
        <v>protoporphyrinogen[c] &lt;=&gt; protoporphyrinogen[m]</v>
      </c>
      <c r="I2686" s="3" t="b">
        <f>_xlfn.XLOOKUP(RT_gsm[[#This Row],[rxn in SC GSM]],sc_gsm[model_rxn],sc_gsm[Column12],"")</f>
        <v>1</v>
      </c>
      <c r="J2686" s="3">
        <f>IF(RT_gsm[[#This Row],[Column2]]="REV",FIND("&lt;=&gt;",RT_gsm[[#This Row],[Column8]]),"")</f>
        <v>23</v>
      </c>
    </row>
    <row r="2687" spans="1:10" hidden="1" x14ac:dyDescent="0.2">
      <c r="A2687" t="s">
        <v>2763</v>
      </c>
      <c r="B2687" t="s">
        <v>3902</v>
      </c>
      <c r="C2687" s="3" t="str">
        <f>RT_gsm[[#This Row],[model_rxn]]&amp;"_"&amp;RT_gsm[[#This Row],[Column2]]</f>
        <v>PPPG9t_c_m_FWD</v>
      </c>
      <c r="D2687" s="3" t="str">
        <f>_xlfn.XLOOKUP(RT_gsm[[#This Row],[Column3]],SC_enz[name_dir],SC_enz[name_dir],"")</f>
        <v>PPPG9t_c_m_FWD</v>
      </c>
      <c r="E2687" t="str">
        <f>_xlfn.XLOOKUP(RT_gsm[[#This Row],[model_rxn]],sc_gsm[model_rxn],sc_gsm[model_rxn],"")</f>
        <v>PPPG9t_c_m</v>
      </c>
      <c r="F2687" s="3" t="str">
        <f>_xlfn.XLOOKUP(RT_gsm[[#This Row],[Column3]],sc_gsm[Column3],sc_gsm[Column3],"")</f>
        <v>PPPG9t_c_m_FWD</v>
      </c>
      <c r="G2687" s="3" t="str" cm="1">
        <f t="array" ref="G2687">RT_gsm[[#This Row],[model_rxn]]&amp;",r,"&amp;_xlfn.SWITCH(RT_gsm[[#This Row],[Column2]],"REV","lower_bound:-","FWD","upper_bound:")&amp;"1000"</f>
        <v>PPPG9t_c_m,r,upper_bound:1000</v>
      </c>
      <c r="H2687" s="3" t="str">
        <f>_xlfn.XLOOKUP(RT_gsm[[#This Row],[rxn in SC GSM]],sc_gsm[model_rxn],sc_gsm[yeast8.3.4 equation],"")</f>
        <v>protoporphyrinogen[c] &lt;=&gt; protoporphyrinogen[m]</v>
      </c>
      <c r="I2687" s="3" t="b">
        <f>_xlfn.XLOOKUP(RT_gsm[[#This Row],[rxn in SC GSM]],sc_gsm[model_rxn],sc_gsm[Column12],"")</f>
        <v>1</v>
      </c>
      <c r="J2687" s="3" t="str">
        <f>IF(RT_gsm[[#This Row],[Column2]]="REV",FIND("&lt;=&gt;",RT_gsm[[#This Row],[Column8]]),"")</f>
        <v/>
      </c>
    </row>
    <row r="2688" spans="1:10" hidden="1" x14ac:dyDescent="0.2">
      <c r="A2688" t="s">
        <v>1542</v>
      </c>
      <c r="B2688" t="s">
        <v>3902</v>
      </c>
      <c r="C2688" s="3" t="str">
        <f>RT_gsm[[#This Row],[model_rxn]]&amp;"_"&amp;RT_gsm[[#This Row],[Column2]]</f>
        <v>PPPGO_m_FWD</v>
      </c>
      <c r="D2688" s="3" t="str">
        <f>_xlfn.XLOOKUP(RT_gsm[[#This Row],[Column3]],SC_enz[name_dir],SC_enz[name_dir],"")</f>
        <v>PPPGO_m_FWD</v>
      </c>
      <c r="E2688" t="str">
        <f>_xlfn.XLOOKUP(RT_gsm[[#This Row],[model_rxn]],sc_gsm[model_rxn],sc_gsm[model_rxn],"")</f>
        <v>PPPGO_m</v>
      </c>
      <c r="F2688" s="3" t="str">
        <f>_xlfn.XLOOKUP(RT_gsm[[#This Row],[Column3]],sc_gsm[Column3],sc_gsm[Column3],"")</f>
        <v>PPPGO_m_FWD</v>
      </c>
      <c r="G2688" s="3" t="str" cm="1">
        <f t="array" ref="G2688">RT_gsm[[#This Row],[model_rxn]]&amp;",r,"&amp;_xlfn.SWITCH(RT_gsm[[#This Row],[Column2]],"REV","lower_bound:-","FWD","upper_bound:")&amp;"1000"</f>
        <v>PPPGO_m,r,upper_bound:1000</v>
      </c>
      <c r="H2688" s="3" t="str">
        <f>_xlfn.XLOOKUP(RT_gsm[[#This Row],[rxn in SC GSM]],sc_gsm[model_rxn],sc_gsm[yeast8.3.4 equation],"")</f>
        <v>3 oxygen[m] + 2 protoporphyrinogen[m] =&gt; 6 H2O[m] + 2 protoporphyrin[m]</v>
      </c>
      <c r="I2688" s="3" t="b">
        <f>_xlfn.XLOOKUP(RT_gsm[[#This Row],[rxn in SC GSM]],sc_gsm[model_rxn],sc_gsm[Column12],"")</f>
        <v>1</v>
      </c>
      <c r="J2688" s="3" t="str">
        <f>IF(RT_gsm[[#This Row],[Column2]]="REV",FIND("&lt;=&gt;",RT_gsm[[#This Row],[Column8]]),"")</f>
        <v/>
      </c>
    </row>
    <row r="2689" spans="1:10" hidden="1" x14ac:dyDescent="0.2">
      <c r="A2689" t="s">
        <v>614</v>
      </c>
      <c r="B2689" t="s">
        <v>3902</v>
      </c>
      <c r="C2689" s="3" t="str">
        <f>RT_gsm[[#This Row],[model_rxn]]&amp;"_"&amp;RT_gsm[[#This Row],[Column2]]</f>
        <v>PPTT_l_FWD</v>
      </c>
      <c r="D2689" s="3" t="str">
        <f>_xlfn.XLOOKUP(RT_gsm[[#This Row],[Column3]],SC_enz[name_dir],SC_enz[name_dir],"")</f>
        <v>PPTT_l_FWD</v>
      </c>
      <c r="E2689" t="str">
        <f>_xlfn.XLOOKUP(RT_gsm[[#This Row],[model_rxn]],sc_gsm[model_rxn],sc_gsm[model_rxn],"")</f>
        <v>PPTT_l</v>
      </c>
      <c r="F2689" s="3" t="str">
        <f>_xlfn.XLOOKUP(RT_gsm[[#This Row],[Column3]],sc_gsm[Column3],sc_gsm[Column3],"")</f>
        <v>PPTT_l_FWD</v>
      </c>
      <c r="G2689" s="3" t="str" cm="1">
        <f t="array" ref="G2689">RT_gsm[[#This Row],[model_rxn]]&amp;",r,"&amp;_xlfn.SWITCH(RT_gsm[[#This Row],[Column2]],"REV","lower_bound:-","FWD","upper_bound:")&amp;"1000"</f>
        <v>PPTT_l,r,upper_bound:1000</v>
      </c>
      <c r="H2689" s="3" t="str">
        <f>_xlfn.XLOOKUP(RT_gsm[[#This Row],[rxn in SC GSM]],sc_gsm[model_rxn],sc_gsm[yeast8.3.4 equation],"")</f>
        <v>isopentenyl diphosphate[lp] + pentaprenyl diphosphate[lp] =&gt; diphosphate[lp] + hexaprenyl diphosphate[lp]</v>
      </c>
      <c r="I2689" s="3" t="b">
        <f>_xlfn.XLOOKUP(RT_gsm[[#This Row],[rxn in SC GSM]],sc_gsm[model_rxn],sc_gsm[Column12],"")</f>
        <v>1</v>
      </c>
      <c r="J2689" s="3" t="str">
        <f>IF(RT_gsm[[#This Row],[Column2]]="REV",FIND("&lt;=&gt;",RT_gsm[[#This Row],[Column8]]),"")</f>
        <v/>
      </c>
    </row>
    <row r="2690" spans="1:10" hidden="1" x14ac:dyDescent="0.2">
      <c r="A2690" t="s">
        <v>1686</v>
      </c>
      <c r="B2690" t="s">
        <v>3902</v>
      </c>
      <c r="C2690" s="3" t="str">
        <f>RT_gsm[[#This Row],[model_rxn]]&amp;"_"&amp;RT_gsm[[#This Row],[Column2]]</f>
        <v>PPTT_m_FWD</v>
      </c>
      <c r="D2690" s="3" t="str">
        <f>_xlfn.XLOOKUP(RT_gsm[[#This Row],[Column3]],SC_enz[name_dir],SC_enz[name_dir],"")</f>
        <v>PPTT_m_FWD</v>
      </c>
      <c r="E2690" t="str">
        <f>_xlfn.XLOOKUP(RT_gsm[[#This Row],[model_rxn]],sc_gsm[model_rxn],sc_gsm[model_rxn],"")</f>
        <v>PPTT_m</v>
      </c>
      <c r="F2690" s="3" t="str">
        <f>_xlfn.XLOOKUP(RT_gsm[[#This Row],[Column3]],sc_gsm[Column3],sc_gsm[Column3],"")</f>
        <v>PPTT_m_FWD</v>
      </c>
      <c r="G2690" s="3" t="str" cm="1">
        <f t="array" ref="G2690">RT_gsm[[#This Row],[model_rxn]]&amp;",r,"&amp;_xlfn.SWITCH(RT_gsm[[#This Row],[Column2]],"REV","lower_bound:-","FWD","upper_bound:")&amp;"1000"</f>
        <v>PPTT_m,r,upper_bound:1000</v>
      </c>
      <c r="H2690" s="3" t="str">
        <f>_xlfn.XLOOKUP(RT_gsm[[#This Row],[rxn in SC GSM]],sc_gsm[model_rxn],sc_gsm[yeast8.3.4 equation],"")</f>
        <v>isopentenyl diphosphate[m] + pentaprenyl diphosphate[m] =&gt; diphosphate[m] + hexaprenyl diphosphate[m]</v>
      </c>
      <c r="I2690" s="3" t="b">
        <f>_xlfn.XLOOKUP(RT_gsm[[#This Row],[rxn in SC GSM]],sc_gsm[model_rxn],sc_gsm[Column12],"")</f>
        <v>1</v>
      </c>
      <c r="J2690" s="3" t="str">
        <f>IF(RT_gsm[[#This Row],[Column2]]="REV",FIND("&lt;=&gt;",RT_gsm[[#This Row],[Column8]]),"")</f>
        <v/>
      </c>
    </row>
    <row r="2691" spans="1:10" hidden="1" x14ac:dyDescent="0.2">
      <c r="A2691" t="s">
        <v>1505</v>
      </c>
      <c r="B2691" t="s">
        <v>3902</v>
      </c>
      <c r="C2691" s="3" t="str">
        <f>RT_gsm[[#This Row],[model_rxn]]&amp;"_"&amp;RT_gsm[[#This Row],[Column2]]</f>
        <v>PRAGSi_c_FWD</v>
      </c>
      <c r="D2691" s="3" t="str">
        <f>_xlfn.XLOOKUP(RT_gsm[[#This Row],[Column3]],SC_enz[name_dir],SC_enz[name_dir],"")</f>
        <v>PRAGSi_c_FWD</v>
      </c>
      <c r="E2691" t="str">
        <f>_xlfn.XLOOKUP(RT_gsm[[#This Row],[model_rxn]],sc_gsm[model_rxn],sc_gsm[model_rxn],"")</f>
        <v>PRAGSi_c</v>
      </c>
      <c r="F2691" s="3" t="str">
        <f>_xlfn.XLOOKUP(RT_gsm[[#This Row],[Column3]],sc_gsm[Column3],sc_gsm[Column3],"")</f>
        <v>PRAGSi_c_FWD</v>
      </c>
      <c r="G2691" s="3" t="str" cm="1">
        <f t="array" ref="G2691">RT_gsm[[#This Row],[model_rxn]]&amp;",r,"&amp;_xlfn.SWITCH(RT_gsm[[#This Row],[Column2]],"REV","lower_bound:-","FWD","upper_bound:")&amp;"1000"</f>
        <v>PRAGSi_c,r,upper_bound:1000</v>
      </c>
      <c r="H2691" s="3" t="str">
        <f>_xlfn.XLOOKUP(RT_gsm[[#This Row],[rxn in SC GSM]],sc_gsm[model_rxn],sc_gsm[yeast8.3.4 equation],"")</f>
        <v>5-phosphoribosylamine[c] + ATP[c] + L-glycine[c] =&gt; 5-phospho-ribosyl-glycineamide[c] + ADP[c] + H+[c] + phosphate[c]</v>
      </c>
      <c r="I2691" s="3" t="b">
        <f>_xlfn.XLOOKUP(RT_gsm[[#This Row],[rxn in SC GSM]],sc_gsm[model_rxn],sc_gsm[Column12],"")</f>
        <v>1</v>
      </c>
      <c r="J2691" s="3" t="str">
        <f>IF(RT_gsm[[#This Row],[Column2]]="REV",FIND("&lt;=&gt;",RT_gsm[[#This Row],[Column8]]),"")</f>
        <v/>
      </c>
    </row>
    <row r="2692" spans="1:10" hidden="1" x14ac:dyDescent="0.2">
      <c r="A2692" t="s">
        <v>1446</v>
      </c>
      <c r="B2692" t="s">
        <v>3902</v>
      </c>
      <c r="C2692" s="3" t="str">
        <f>RT_gsm[[#This Row],[model_rxn]]&amp;"_"&amp;RT_gsm[[#This Row],[Column2]]</f>
        <v>PRAIS_c_FWD</v>
      </c>
      <c r="D2692" s="3" t="str">
        <f>_xlfn.XLOOKUP(RT_gsm[[#This Row],[Column3]],SC_enz[name_dir],SC_enz[name_dir],"")</f>
        <v>PRAIS_c_FWD</v>
      </c>
      <c r="E2692" t="str">
        <f>_xlfn.XLOOKUP(RT_gsm[[#This Row],[model_rxn]],sc_gsm[model_rxn],sc_gsm[model_rxn],"")</f>
        <v>PRAIS_c</v>
      </c>
      <c r="F2692" s="3" t="str">
        <f>_xlfn.XLOOKUP(RT_gsm[[#This Row],[Column3]],sc_gsm[Column3],sc_gsm[Column3],"")</f>
        <v>PRAIS_c_FWD</v>
      </c>
      <c r="G2692" s="3" t="str" cm="1">
        <f t="array" ref="G2692">RT_gsm[[#This Row],[model_rxn]]&amp;",r,"&amp;_xlfn.SWITCH(RT_gsm[[#This Row],[Column2]],"REV","lower_bound:-","FWD","upper_bound:")&amp;"1000"</f>
        <v>PRAIS_c,r,upper_bound:1000</v>
      </c>
      <c r="H2692" s="3" t="str">
        <f>_xlfn.XLOOKUP(RT_gsm[[#This Row],[rxn in SC GSM]],sc_gsm[model_rxn],sc_gsm[yeast8.3.4 equation],"")</f>
        <v>5'-phosphoribosyl-N-formylglycineamidine[c] + ATP[c] =&gt; 5'-phosphoribosyl-5-aminoimidazole[c] + ADP[c] + 2 H+[c] + phosphate[c]</v>
      </c>
      <c r="I2692" s="3" t="b">
        <f>_xlfn.XLOOKUP(RT_gsm[[#This Row],[rxn in SC GSM]],sc_gsm[model_rxn],sc_gsm[Column12],"")</f>
        <v>0</v>
      </c>
      <c r="J2692" s="3" t="str">
        <f>IF(RT_gsm[[#This Row],[Column2]]="REV",FIND("&lt;=&gt;",RT_gsm[[#This Row],[Column8]]),"")</f>
        <v/>
      </c>
    </row>
    <row r="2693" spans="1:10" hidden="1" x14ac:dyDescent="0.2">
      <c r="A2693" t="s">
        <v>1502</v>
      </c>
      <c r="B2693" t="s">
        <v>3902</v>
      </c>
      <c r="C2693" s="3" t="str">
        <f>RT_gsm[[#This Row],[model_rxn]]&amp;"_"&amp;RT_gsm[[#This Row],[Column2]]</f>
        <v>PRAIi_c_FWD</v>
      </c>
      <c r="D2693" s="3" t="str">
        <f>_xlfn.XLOOKUP(RT_gsm[[#This Row],[Column3]],SC_enz[name_dir],SC_enz[name_dir],"")</f>
        <v>PRAIi_c_FWD</v>
      </c>
      <c r="E2693" t="str">
        <f>_xlfn.XLOOKUP(RT_gsm[[#This Row],[model_rxn]],sc_gsm[model_rxn],sc_gsm[model_rxn],"")</f>
        <v>PRAIi_c</v>
      </c>
      <c r="F2693" s="3" t="str">
        <f>_xlfn.XLOOKUP(RT_gsm[[#This Row],[Column3]],sc_gsm[Column3],sc_gsm[Column3],"")</f>
        <v>PRAIi_c_FWD</v>
      </c>
      <c r="G2693" s="3" t="str" cm="1">
        <f t="array" ref="G2693">RT_gsm[[#This Row],[model_rxn]]&amp;",r,"&amp;_xlfn.SWITCH(RT_gsm[[#This Row],[Column2]],"REV","lower_bound:-","FWD","upper_bound:")&amp;"1000"</f>
        <v>PRAIi_c,r,upper_bound:1000</v>
      </c>
      <c r="H2693" s="3" t="str">
        <f>_xlfn.XLOOKUP(RT_gsm[[#This Row],[rxn in SC GSM]],sc_gsm[model_rxn],sc_gsm[yeast8.3.4 equation],"")</f>
        <v>N-(5-phospho-beta-D-ribosyl)anthranilate[c] =&gt; 1-(2-carboxyphenylamino)-1-deoxy-D-ribulose 5-phosphate[c]</v>
      </c>
      <c r="I2693" s="3" t="b">
        <f>_xlfn.XLOOKUP(RT_gsm[[#This Row],[rxn in SC GSM]],sc_gsm[model_rxn],sc_gsm[Column12],"")</f>
        <v>1</v>
      </c>
      <c r="J2693" s="3" t="str">
        <f>IF(RT_gsm[[#This Row],[Column2]]="REV",FIND("&lt;=&gt;",RT_gsm[[#This Row],[Column8]]),"")</f>
        <v/>
      </c>
    </row>
    <row r="2694" spans="1:10" hidden="1" x14ac:dyDescent="0.2">
      <c r="A2694" t="s">
        <v>1496</v>
      </c>
      <c r="B2694" t="s">
        <v>3902</v>
      </c>
      <c r="C2694" s="3" t="str">
        <f>RT_gsm[[#This Row],[model_rxn]]&amp;"_"&amp;RT_gsm[[#This Row],[Column2]]</f>
        <v>PRAMPC_c_FWD</v>
      </c>
      <c r="D2694" s="3" t="str">
        <f>_xlfn.XLOOKUP(RT_gsm[[#This Row],[Column3]],SC_enz[name_dir],SC_enz[name_dir],"")</f>
        <v>PRAMPC_c_FWD</v>
      </c>
      <c r="E2694" t="str">
        <f>_xlfn.XLOOKUP(RT_gsm[[#This Row],[model_rxn]],sc_gsm[model_rxn],sc_gsm[model_rxn],"")</f>
        <v>PRAMPC_c</v>
      </c>
      <c r="F2694" s="3" t="str">
        <f>_xlfn.XLOOKUP(RT_gsm[[#This Row],[Column3]],sc_gsm[Column3],sc_gsm[Column3],"")</f>
        <v>PRAMPC_c_FWD</v>
      </c>
      <c r="G2694" s="3" t="str" cm="1">
        <f t="array" ref="G2694">RT_gsm[[#This Row],[model_rxn]]&amp;",r,"&amp;_xlfn.SWITCH(RT_gsm[[#This Row],[Column2]],"REV","lower_bound:-","FWD","upper_bound:")&amp;"1000"</f>
        <v>PRAMPC_c,r,upper_bound:1000</v>
      </c>
      <c r="H2694" s="3" t="str">
        <f>_xlfn.XLOOKUP(RT_gsm[[#This Row],[rxn in SC GSM]],sc_gsm[model_rxn],sc_gsm[yeast8.3.4 equation],"")</f>
        <v>1-(5-phosphoribosyl)-5'-AMP[c] + H2O[c] =&gt; 1-(5-phospho-D-ribosyl)-5-[(5-phospho-D-ribosylamino)methylideneamino]imidazole-4-carboxamide[c]</v>
      </c>
      <c r="I2694" s="3" t="b">
        <f>_xlfn.XLOOKUP(RT_gsm[[#This Row],[rxn in SC GSM]],sc_gsm[model_rxn],sc_gsm[Column12],"")</f>
        <v>1</v>
      </c>
      <c r="J2694" s="3" t="str">
        <f>IF(RT_gsm[[#This Row],[Column2]]="REV",FIND("&lt;=&gt;",RT_gsm[[#This Row],[Column8]]),"")</f>
        <v/>
      </c>
    </row>
    <row r="2695" spans="1:10" hidden="1" x14ac:dyDescent="0.2">
      <c r="A2695" t="s">
        <v>1493</v>
      </c>
      <c r="B2695" t="s">
        <v>3902</v>
      </c>
      <c r="C2695" s="3" t="str">
        <f>RT_gsm[[#This Row],[model_rxn]]&amp;"_"&amp;RT_gsm[[#This Row],[Column2]]</f>
        <v>PRASCSi_c_FWD</v>
      </c>
      <c r="D2695" s="3" t="str">
        <f>_xlfn.XLOOKUP(RT_gsm[[#This Row],[Column3]],SC_enz[name_dir],SC_enz[name_dir],"")</f>
        <v>PRASCSi_c_FWD</v>
      </c>
      <c r="E2695" t="str">
        <f>_xlfn.XLOOKUP(RT_gsm[[#This Row],[model_rxn]],sc_gsm[model_rxn],sc_gsm[model_rxn],"")</f>
        <v>PRASCSi_c</v>
      </c>
      <c r="F2695" s="3" t="str">
        <f>_xlfn.XLOOKUP(RT_gsm[[#This Row],[Column3]],sc_gsm[Column3],sc_gsm[Column3],"")</f>
        <v>PRASCSi_c_FWD</v>
      </c>
      <c r="G2695" s="3" t="str" cm="1">
        <f t="array" ref="G2695">RT_gsm[[#This Row],[model_rxn]]&amp;",r,"&amp;_xlfn.SWITCH(RT_gsm[[#This Row],[Column2]],"REV","lower_bound:-","FWD","upper_bound:")&amp;"1000"</f>
        <v>PRASCSi_c,r,upper_bound:1000</v>
      </c>
      <c r="H2695" s="3" t="str">
        <f>_xlfn.XLOOKUP(RT_gsm[[#This Row],[rxn in SC GSM]],sc_gsm[model_rxn],sc_gsm[yeast8.3.4 equation],"")</f>
        <v>ATP[c] + L-aspartate[c] + phosphoribosyl-carboxy-aminoimidazole[c] =&gt; 5'-phosphoribosyl-4-(N-succinocarboxamide)-5-aminoimidazole[c] + ADP[c] + H+[c] + phosphate[c]</v>
      </c>
      <c r="I2695" s="3" t="b">
        <f>_xlfn.XLOOKUP(RT_gsm[[#This Row],[rxn in SC GSM]],sc_gsm[model_rxn],sc_gsm[Column12],"")</f>
        <v>0</v>
      </c>
      <c r="J2695" s="3" t="str">
        <f>IF(RT_gsm[[#This Row],[Column2]]="REV",FIND("&lt;=&gt;",RT_gsm[[#This Row],[Column8]]),"")</f>
        <v/>
      </c>
    </row>
    <row r="2696" spans="1:10" hidden="1" x14ac:dyDescent="0.2">
      <c r="A2696" t="s">
        <v>1497</v>
      </c>
      <c r="B2696" t="s">
        <v>3902</v>
      </c>
      <c r="C2696" s="3" t="str">
        <f>RT_gsm[[#This Row],[model_rxn]]&amp;"_"&amp;RT_gsm[[#This Row],[Column2]]</f>
        <v>PRATPP_c_FWD</v>
      </c>
      <c r="D2696" s="3" t="str">
        <f>_xlfn.XLOOKUP(RT_gsm[[#This Row],[Column3]],SC_enz[name_dir],SC_enz[name_dir],"")</f>
        <v>PRATPP_c_FWD</v>
      </c>
      <c r="E2696" t="str">
        <f>_xlfn.XLOOKUP(RT_gsm[[#This Row],[model_rxn]],sc_gsm[model_rxn],sc_gsm[model_rxn],"")</f>
        <v>PRATPP_c</v>
      </c>
      <c r="F2696" s="3" t="str">
        <f>_xlfn.XLOOKUP(RT_gsm[[#This Row],[Column3]],sc_gsm[Column3],sc_gsm[Column3],"")</f>
        <v>PRATPP_c_FWD</v>
      </c>
      <c r="G2696" s="3" t="str" cm="1">
        <f t="array" ref="G2696">RT_gsm[[#This Row],[model_rxn]]&amp;",r,"&amp;_xlfn.SWITCH(RT_gsm[[#This Row],[Column2]],"REV","lower_bound:-","FWD","upper_bound:")&amp;"1000"</f>
        <v>PRATPP_c,r,upper_bound:1000</v>
      </c>
      <c r="H2696" s="3" t="str">
        <f>_xlfn.XLOOKUP(RT_gsm[[#This Row],[rxn in SC GSM]],sc_gsm[model_rxn],sc_gsm[yeast8.3.4 equation],"")</f>
        <v>5-phosphoribosyl-ATP[c] + H2O[c] =&gt; 1-(5-phosphoribosyl)-5'-AMP[c] + diphosphate[c] + H+[c]</v>
      </c>
      <c r="I2696" s="3" t="b">
        <f>_xlfn.XLOOKUP(RT_gsm[[#This Row],[rxn in SC GSM]],sc_gsm[model_rxn],sc_gsm[Column12],"")</f>
        <v>1</v>
      </c>
      <c r="J2696" s="3" t="str">
        <f>IF(RT_gsm[[#This Row],[Column2]]="REV",FIND("&lt;=&gt;",RT_gsm[[#This Row],[Column8]]),"")</f>
        <v/>
      </c>
    </row>
    <row r="2697" spans="1:10" hidden="1" x14ac:dyDescent="0.2">
      <c r="A2697" t="s">
        <v>6394</v>
      </c>
      <c r="B2697" t="s">
        <v>3903</v>
      </c>
      <c r="C2697" s="3" t="str">
        <f>RT_gsm[[#This Row],[model_rxn]]&amp;"_"&amp;RT_gsm[[#This Row],[Column2]]</f>
        <v>PREN9DPt_c_l_REV</v>
      </c>
      <c r="D2697" s="3" t="str">
        <f>_xlfn.XLOOKUP(RT_gsm[[#This Row],[Column3]],SC_enz[name_dir],SC_enz[name_dir],"")</f>
        <v/>
      </c>
      <c r="E2697" t="str">
        <f>_xlfn.XLOOKUP(RT_gsm[[#This Row],[model_rxn]],sc_gsm[model_rxn],sc_gsm[model_rxn],"")</f>
        <v/>
      </c>
      <c r="F2697" s="3" t="str">
        <f>_xlfn.XLOOKUP(RT_gsm[[#This Row],[Column3]],sc_gsm[Column3],sc_gsm[Column3],"")</f>
        <v/>
      </c>
      <c r="G2697" s="3" t="str" cm="1">
        <f t="array" ref="G2697">RT_gsm[[#This Row],[model_rxn]]&amp;",r,"&amp;_xlfn.SWITCH(RT_gsm[[#This Row],[Column2]],"REV","lower_bound:-","FWD","upper_bound:")&amp;"1000"</f>
        <v>PREN9DPt_c_l,r,lower_bound:-1000</v>
      </c>
      <c r="H2697" s="3" t="str">
        <f>_xlfn.XLOOKUP(RT_gsm[[#This Row],[rxn in SC GSM]],sc_gsm[model_rxn],sc_gsm[yeast8.3.4 equation],"")</f>
        <v/>
      </c>
      <c r="I2697" s="3" t="str">
        <f>_xlfn.XLOOKUP(RT_gsm[[#This Row],[rxn in SC GSM]],sc_gsm[model_rxn],sc_gsm[Column12],"")</f>
        <v/>
      </c>
      <c r="J2697" s="3" t="e">
        <f>IF(RT_gsm[[#This Row],[Column2]]="REV",FIND("&lt;=&gt;",RT_gsm[[#This Row],[Column8]]),"")</f>
        <v>#VALUE!</v>
      </c>
    </row>
    <row r="2698" spans="1:10" hidden="1" x14ac:dyDescent="0.2">
      <c r="A2698" t="s">
        <v>6394</v>
      </c>
      <c r="B2698" t="s">
        <v>3902</v>
      </c>
      <c r="C2698" s="3" t="str">
        <f>RT_gsm[[#This Row],[model_rxn]]&amp;"_"&amp;RT_gsm[[#This Row],[Column2]]</f>
        <v>PREN9DPt_c_l_FWD</v>
      </c>
      <c r="D2698" s="3" t="str">
        <f>_xlfn.XLOOKUP(RT_gsm[[#This Row],[Column3]],SC_enz[name_dir],SC_enz[name_dir],"")</f>
        <v/>
      </c>
      <c r="E2698" t="str">
        <f>_xlfn.XLOOKUP(RT_gsm[[#This Row],[model_rxn]],sc_gsm[model_rxn],sc_gsm[model_rxn],"")</f>
        <v/>
      </c>
      <c r="F2698" s="3" t="str">
        <f>_xlfn.XLOOKUP(RT_gsm[[#This Row],[Column3]],sc_gsm[Column3],sc_gsm[Column3],"")</f>
        <v/>
      </c>
      <c r="G2698" s="3" t="str" cm="1">
        <f t="array" ref="G2698">RT_gsm[[#This Row],[model_rxn]]&amp;",r,"&amp;_xlfn.SWITCH(RT_gsm[[#This Row],[Column2]],"REV","lower_bound:-","FWD","upper_bound:")&amp;"1000"</f>
        <v>PREN9DPt_c_l,r,upper_bound:1000</v>
      </c>
      <c r="H2698" s="3" t="str">
        <f>_xlfn.XLOOKUP(RT_gsm[[#This Row],[rxn in SC GSM]],sc_gsm[model_rxn],sc_gsm[yeast8.3.4 equation],"")</f>
        <v/>
      </c>
      <c r="I2698" s="3" t="str">
        <f>_xlfn.XLOOKUP(RT_gsm[[#This Row],[rxn in SC GSM]],sc_gsm[model_rxn],sc_gsm[Column12],"")</f>
        <v/>
      </c>
      <c r="J2698" s="3" t="str">
        <f>IF(RT_gsm[[#This Row],[Column2]]="REV",FIND("&lt;=&gt;",RT_gsm[[#This Row],[Column8]]),"")</f>
        <v/>
      </c>
    </row>
    <row r="2699" spans="1:10" hidden="1" x14ac:dyDescent="0.2">
      <c r="A2699" t="s">
        <v>6395</v>
      </c>
      <c r="B2699" t="s">
        <v>3903</v>
      </c>
      <c r="C2699" s="3" t="str">
        <f>RT_gsm[[#This Row],[model_rxn]]&amp;"_"&amp;RT_gsm[[#This Row],[Column2]]</f>
        <v>PREN9DPt_c_m_REV</v>
      </c>
      <c r="D2699" s="3" t="str">
        <f>_xlfn.XLOOKUP(RT_gsm[[#This Row],[Column3]],SC_enz[name_dir],SC_enz[name_dir],"")</f>
        <v/>
      </c>
      <c r="E2699" t="str">
        <f>_xlfn.XLOOKUP(RT_gsm[[#This Row],[model_rxn]],sc_gsm[model_rxn],sc_gsm[model_rxn],"")</f>
        <v/>
      </c>
      <c r="F2699" s="3" t="str">
        <f>_xlfn.XLOOKUP(RT_gsm[[#This Row],[Column3]],sc_gsm[Column3],sc_gsm[Column3],"")</f>
        <v/>
      </c>
      <c r="G2699" s="3" t="str" cm="1">
        <f t="array" ref="G2699">RT_gsm[[#This Row],[model_rxn]]&amp;",r,"&amp;_xlfn.SWITCH(RT_gsm[[#This Row],[Column2]],"REV","lower_bound:-","FWD","upper_bound:")&amp;"1000"</f>
        <v>PREN9DPt_c_m,r,lower_bound:-1000</v>
      </c>
      <c r="H2699" s="3" t="str">
        <f>_xlfn.XLOOKUP(RT_gsm[[#This Row],[rxn in SC GSM]],sc_gsm[model_rxn],sc_gsm[yeast8.3.4 equation],"")</f>
        <v/>
      </c>
      <c r="I2699" s="3" t="str">
        <f>_xlfn.XLOOKUP(RT_gsm[[#This Row],[rxn in SC GSM]],sc_gsm[model_rxn],sc_gsm[Column12],"")</f>
        <v/>
      </c>
      <c r="J2699" s="3" t="e">
        <f>IF(RT_gsm[[#This Row],[Column2]]="REV",FIND("&lt;=&gt;",RT_gsm[[#This Row],[Column8]]),"")</f>
        <v>#VALUE!</v>
      </c>
    </row>
    <row r="2700" spans="1:10" hidden="1" x14ac:dyDescent="0.2">
      <c r="A2700" t="s">
        <v>6395</v>
      </c>
      <c r="B2700" t="s">
        <v>3902</v>
      </c>
      <c r="C2700" s="3" t="str">
        <f>RT_gsm[[#This Row],[model_rxn]]&amp;"_"&amp;RT_gsm[[#This Row],[Column2]]</f>
        <v>PREN9DPt_c_m_FWD</v>
      </c>
      <c r="D2700" s="3" t="str">
        <f>_xlfn.XLOOKUP(RT_gsm[[#This Row],[Column3]],SC_enz[name_dir],SC_enz[name_dir],"")</f>
        <v/>
      </c>
      <c r="E2700" t="str">
        <f>_xlfn.XLOOKUP(RT_gsm[[#This Row],[model_rxn]],sc_gsm[model_rxn],sc_gsm[model_rxn],"")</f>
        <v/>
      </c>
      <c r="F2700" s="3" t="str">
        <f>_xlfn.XLOOKUP(RT_gsm[[#This Row],[Column3]],sc_gsm[Column3],sc_gsm[Column3],"")</f>
        <v/>
      </c>
      <c r="G2700" s="3" t="str" cm="1">
        <f t="array" ref="G2700">RT_gsm[[#This Row],[model_rxn]]&amp;",r,"&amp;_xlfn.SWITCH(RT_gsm[[#This Row],[Column2]],"REV","lower_bound:-","FWD","upper_bound:")&amp;"1000"</f>
        <v>PREN9DPt_c_m,r,upper_bound:1000</v>
      </c>
      <c r="H2700" s="3" t="str">
        <f>_xlfn.XLOOKUP(RT_gsm[[#This Row],[rxn in SC GSM]],sc_gsm[model_rxn],sc_gsm[yeast8.3.4 equation],"")</f>
        <v/>
      </c>
      <c r="I2700" s="3" t="str">
        <f>_xlfn.XLOOKUP(RT_gsm[[#This Row],[rxn in SC GSM]],sc_gsm[model_rxn],sc_gsm[Column12],"")</f>
        <v/>
      </c>
      <c r="J2700" s="3" t="str">
        <f>IF(RT_gsm[[#This Row],[Column2]]="REV",FIND("&lt;=&gt;",RT_gsm[[#This Row],[Column8]]),"")</f>
        <v/>
      </c>
    </row>
    <row r="2701" spans="1:10" hidden="1" x14ac:dyDescent="0.2">
      <c r="A2701" t="s">
        <v>619</v>
      </c>
      <c r="B2701" t="s">
        <v>3902</v>
      </c>
      <c r="C2701" s="3" t="str">
        <f>RT_gsm[[#This Row],[model_rxn]]&amp;"_"&amp;RT_gsm[[#This Row],[Column2]]</f>
        <v>PRENT10_l_FWD</v>
      </c>
      <c r="D2701" s="3" t="str">
        <f>_xlfn.XLOOKUP(RT_gsm[[#This Row],[Column3]],SC_enz[name_dir],SC_enz[name_dir],"")</f>
        <v>PRENT10_l_FWD</v>
      </c>
      <c r="E2701" t="str">
        <f>_xlfn.XLOOKUP(RT_gsm[[#This Row],[model_rxn]],sc_gsm[model_rxn],sc_gsm[model_rxn],"")</f>
        <v>PRENT10_l</v>
      </c>
      <c r="F2701" s="3" t="str">
        <f>_xlfn.XLOOKUP(RT_gsm[[#This Row],[Column3]],sc_gsm[Column3],sc_gsm[Column3],"")</f>
        <v>PRENT10_l_FWD</v>
      </c>
      <c r="G2701" s="3" t="str" cm="1">
        <f t="array" ref="G2701">RT_gsm[[#This Row],[model_rxn]]&amp;",r,"&amp;_xlfn.SWITCH(RT_gsm[[#This Row],[Column2]],"REV","lower_bound:-","FWD","upper_bound:")&amp;"1000"</f>
        <v>PRENT10_l,r,upper_bound:1000</v>
      </c>
      <c r="H2701" s="3" t="str">
        <f>_xlfn.XLOOKUP(RT_gsm[[#This Row],[rxn in SC GSM]],sc_gsm[model_rxn],sc_gsm[yeast8.3.4 equation],"")</f>
        <v>decaprenyl diphosphate[lp] + isopentenyl diphosphate[lp] =&gt; diphosphate[lp] + undecaprenyl diphosphate[lp]</v>
      </c>
      <c r="I2701" s="3" t="b">
        <f>_xlfn.XLOOKUP(RT_gsm[[#This Row],[rxn in SC GSM]],sc_gsm[model_rxn],sc_gsm[Column12],"")</f>
        <v>1</v>
      </c>
      <c r="J2701" s="3" t="str">
        <f>IF(RT_gsm[[#This Row],[Column2]]="REV",FIND("&lt;=&gt;",RT_gsm[[#This Row],[Column8]]),"")</f>
        <v/>
      </c>
    </row>
    <row r="2702" spans="1:10" hidden="1" x14ac:dyDescent="0.2">
      <c r="A2702" t="s">
        <v>620</v>
      </c>
      <c r="B2702" t="s">
        <v>3902</v>
      </c>
      <c r="C2702" s="3" t="str">
        <f>RT_gsm[[#This Row],[model_rxn]]&amp;"_"&amp;RT_gsm[[#This Row],[Column2]]</f>
        <v>PRENT11_l_FWD</v>
      </c>
      <c r="D2702" s="3" t="str">
        <f>_xlfn.XLOOKUP(RT_gsm[[#This Row],[Column3]],SC_enz[name_dir],SC_enz[name_dir],"")</f>
        <v>PRENT11_l_FWD</v>
      </c>
      <c r="E2702" t="str">
        <f>_xlfn.XLOOKUP(RT_gsm[[#This Row],[model_rxn]],sc_gsm[model_rxn],sc_gsm[model_rxn],"")</f>
        <v>PRENT11_l</v>
      </c>
      <c r="F2702" s="3" t="str">
        <f>_xlfn.XLOOKUP(RT_gsm[[#This Row],[Column3]],sc_gsm[Column3],sc_gsm[Column3],"")</f>
        <v>PRENT11_l_FWD</v>
      </c>
      <c r="G2702" s="3" t="str" cm="1">
        <f t="array" ref="G2702">RT_gsm[[#This Row],[model_rxn]]&amp;",r,"&amp;_xlfn.SWITCH(RT_gsm[[#This Row],[Column2]],"REV","lower_bound:-","FWD","upper_bound:")&amp;"1000"</f>
        <v>PRENT11_l,r,upper_bound:1000</v>
      </c>
      <c r="H2702" s="3" t="str">
        <f>_xlfn.XLOOKUP(RT_gsm[[#This Row],[rxn in SC GSM]],sc_gsm[model_rxn],sc_gsm[yeast8.3.4 equation],"")</f>
        <v>isopentenyl diphosphate[lp] + undecaprenyl diphosphate[lp] =&gt; diphosphate[lp] + dodecaprenyl diphosphate[lp]</v>
      </c>
      <c r="I2702" s="3" t="b">
        <f>_xlfn.XLOOKUP(RT_gsm[[#This Row],[rxn in SC GSM]],sc_gsm[model_rxn],sc_gsm[Column12],"")</f>
        <v>1</v>
      </c>
      <c r="J2702" s="3" t="str">
        <f>IF(RT_gsm[[#This Row],[Column2]]="REV",FIND("&lt;=&gt;",RT_gsm[[#This Row],[Column8]]),"")</f>
        <v/>
      </c>
    </row>
    <row r="2703" spans="1:10" hidden="1" x14ac:dyDescent="0.2">
      <c r="A2703" t="s">
        <v>621</v>
      </c>
      <c r="B2703" t="s">
        <v>3902</v>
      </c>
      <c r="C2703" s="3" t="str">
        <f>RT_gsm[[#This Row],[model_rxn]]&amp;"_"&amp;RT_gsm[[#This Row],[Column2]]</f>
        <v>PRENT12_l_FWD</v>
      </c>
      <c r="D2703" s="3" t="str">
        <f>_xlfn.XLOOKUP(RT_gsm[[#This Row],[Column3]],SC_enz[name_dir],SC_enz[name_dir],"")</f>
        <v>PRENT12_l_FWD</v>
      </c>
      <c r="E2703" t="str">
        <f>_xlfn.XLOOKUP(RT_gsm[[#This Row],[model_rxn]],sc_gsm[model_rxn],sc_gsm[model_rxn],"")</f>
        <v>PRENT12_l</v>
      </c>
      <c r="F2703" s="3" t="str">
        <f>_xlfn.XLOOKUP(RT_gsm[[#This Row],[Column3]],sc_gsm[Column3],sc_gsm[Column3],"")</f>
        <v>PRENT12_l_FWD</v>
      </c>
      <c r="G2703" s="3" t="str" cm="1">
        <f t="array" ref="G2703">RT_gsm[[#This Row],[model_rxn]]&amp;",r,"&amp;_xlfn.SWITCH(RT_gsm[[#This Row],[Column2]],"REV","lower_bound:-","FWD","upper_bound:")&amp;"1000"</f>
        <v>PRENT12_l,r,upper_bound:1000</v>
      </c>
      <c r="H2703" s="3" t="str">
        <f>_xlfn.XLOOKUP(RT_gsm[[#This Row],[rxn in SC GSM]],sc_gsm[model_rxn],sc_gsm[yeast8.3.4 equation],"")</f>
        <v>dodecaprenyl diphosphate[lp] + isopentenyl diphosphate[lp] =&gt; diphosphate[lp] + tridecaprenyl diphosphate[lp]</v>
      </c>
      <c r="I2703" s="3" t="b">
        <f>_xlfn.XLOOKUP(RT_gsm[[#This Row],[rxn in SC GSM]],sc_gsm[model_rxn],sc_gsm[Column12],"")</f>
        <v>1</v>
      </c>
      <c r="J2703" s="3" t="str">
        <f>IF(RT_gsm[[#This Row],[Column2]]="REV",FIND("&lt;=&gt;",RT_gsm[[#This Row],[Column8]]),"")</f>
        <v/>
      </c>
    </row>
    <row r="2704" spans="1:10" hidden="1" x14ac:dyDescent="0.2">
      <c r="A2704" t="s">
        <v>622</v>
      </c>
      <c r="B2704" t="s">
        <v>3902</v>
      </c>
      <c r="C2704" s="3" t="str">
        <f>RT_gsm[[#This Row],[model_rxn]]&amp;"_"&amp;RT_gsm[[#This Row],[Column2]]</f>
        <v>PRENT13_l_FWD</v>
      </c>
      <c r="D2704" s="3" t="str">
        <f>_xlfn.XLOOKUP(RT_gsm[[#This Row],[Column3]],SC_enz[name_dir],SC_enz[name_dir],"")</f>
        <v>PRENT13_l_FWD</v>
      </c>
      <c r="E2704" t="str">
        <f>_xlfn.XLOOKUP(RT_gsm[[#This Row],[model_rxn]],sc_gsm[model_rxn],sc_gsm[model_rxn],"")</f>
        <v>PRENT13_l</v>
      </c>
      <c r="F2704" s="3" t="str">
        <f>_xlfn.XLOOKUP(RT_gsm[[#This Row],[Column3]],sc_gsm[Column3],sc_gsm[Column3],"")</f>
        <v>PRENT13_l_FWD</v>
      </c>
      <c r="G2704" s="3" t="str" cm="1">
        <f t="array" ref="G2704">RT_gsm[[#This Row],[model_rxn]]&amp;",r,"&amp;_xlfn.SWITCH(RT_gsm[[#This Row],[Column2]],"REV","lower_bound:-","FWD","upper_bound:")&amp;"1000"</f>
        <v>PRENT13_l,r,upper_bound:1000</v>
      </c>
      <c r="H2704" s="3" t="str">
        <f>_xlfn.XLOOKUP(RT_gsm[[#This Row],[rxn in SC GSM]],sc_gsm[model_rxn],sc_gsm[yeast8.3.4 equation],"")</f>
        <v>isopentenyl diphosphate[lp] + tridecaprenyl diphosphate[lp] =&gt; diphosphate[lp] + tetradecaprenyl diphosphate[lp]</v>
      </c>
      <c r="I2704" s="3" t="b">
        <f>_xlfn.XLOOKUP(RT_gsm[[#This Row],[rxn in SC GSM]],sc_gsm[model_rxn],sc_gsm[Column12],"")</f>
        <v>1</v>
      </c>
      <c r="J2704" s="3" t="str">
        <f>IF(RT_gsm[[#This Row],[Column2]]="REV",FIND("&lt;=&gt;",RT_gsm[[#This Row],[Column8]]),"")</f>
        <v/>
      </c>
    </row>
    <row r="2705" spans="1:10" hidden="1" x14ac:dyDescent="0.2">
      <c r="A2705" t="s">
        <v>623</v>
      </c>
      <c r="B2705" t="s">
        <v>3902</v>
      </c>
      <c r="C2705" s="3" t="str">
        <f>RT_gsm[[#This Row],[model_rxn]]&amp;"_"&amp;RT_gsm[[#This Row],[Column2]]</f>
        <v>PRENT14_l_FWD</v>
      </c>
      <c r="D2705" s="3" t="str">
        <f>_xlfn.XLOOKUP(RT_gsm[[#This Row],[Column3]],SC_enz[name_dir],SC_enz[name_dir],"")</f>
        <v>PRENT14_l_FWD</v>
      </c>
      <c r="E2705" t="str">
        <f>_xlfn.XLOOKUP(RT_gsm[[#This Row],[model_rxn]],sc_gsm[model_rxn],sc_gsm[model_rxn],"")</f>
        <v>PRENT14_l</v>
      </c>
      <c r="F2705" s="3" t="str">
        <f>_xlfn.XLOOKUP(RT_gsm[[#This Row],[Column3]],sc_gsm[Column3],sc_gsm[Column3],"")</f>
        <v>PRENT14_l_FWD</v>
      </c>
      <c r="G2705" s="3" t="str" cm="1">
        <f t="array" ref="G2705">RT_gsm[[#This Row],[model_rxn]]&amp;",r,"&amp;_xlfn.SWITCH(RT_gsm[[#This Row],[Column2]],"REV","lower_bound:-","FWD","upper_bound:")&amp;"1000"</f>
        <v>PRENT14_l,r,upper_bound:1000</v>
      </c>
      <c r="H2705" s="3" t="str">
        <f>_xlfn.XLOOKUP(RT_gsm[[#This Row],[rxn in SC GSM]],sc_gsm[model_rxn],sc_gsm[yeast8.3.4 equation],"")</f>
        <v>isopentenyl diphosphate[lp] + tetradecaprenyl diphosphate[lp] =&gt; diphosphate[lp] + pentadecaprenyl diphosphate[lp]</v>
      </c>
      <c r="I2705" s="3" t="b">
        <f>_xlfn.XLOOKUP(RT_gsm[[#This Row],[rxn in SC GSM]],sc_gsm[model_rxn],sc_gsm[Column12],"")</f>
        <v>1</v>
      </c>
      <c r="J2705" s="3" t="str">
        <f>IF(RT_gsm[[#This Row],[Column2]]="REV",FIND("&lt;=&gt;",RT_gsm[[#This Row],[Column8]]),"")</f>
        <v/>
      </c>
    </row>
    <row r="2706" spans="1:10" hidden="1" x14ac:dyDescent="0.2">
      <c r="A2706" t="s">
        <v>624</v>
      </c>
      <c r="B2706" t="s">
        <v>3902</v>
      </c>
      <c r="C2706" s="3" t="str">
        <f>RT_gsm[[#This Row],[model_rxn]]&amp;"_"&amp;RT_gsm[[#This Row],[Column2]]</f>
        <v>PRENT15_l_FWD</v>
      </c>
      <c r="D2706" s="3" t="str">
        <f>_xlfn.XLOOKUP(RT_gsm[[#This Row],[Column3]],SC_enz[name_dir],SC_enz[name_dir],"")</f>
        <v>PRENT15_l_FWD</v>
      </c>
      <c r="E2706" t="str">
        <f>_xlfn.XLOOKUP(RT_gsm[[#This Row],[model_rxn]],sc_gsm[model_rxn],sc_gsm[model_rxn],"")</f>
        <v>PRENT15_l</v>
      </c>
      <c r="F2706" s="3" t="str">
        <f>_xlfn.XLOOKUP(RT_gsm[[#This Row],[Column3]],sc_gsm[Column3],sc_gsm[Column3],"")</f>
        <v>PRENT15_l_FWD</v>
      </c>
      <c r="G2706" s="3" t="str" cm="1">
        <f t="array" ref="G2706">RT_gsm[[#This Row],[model_rxn]]&amp;",r,"&amp;_xlfn.SWITCH(RT_gsm[[#This Row],[Column2]],"REV","lower_bound:-","FWD","upper_bound:")&amp;"1000"</f>
        <v>PRENT15_l,r,upper_bound:1000</v>
      </c>
      <c r="H2706" s="3" t="str">
        <f>_xlfn.XLOOKUP(RT_gsm[[#This Row],[rxn in SC GSM]],sc_gsm[model_rxn],sc_gsm[yeast8.3.4 equation],"")</f>
        <v>isopentenyl diphosphate[lp] + pentadecaprenyl diphosphate[lp] =&gt; diphosphate[lp] + hexadecaprenyl diphosphate[lp]</v>
      </c>
      <c r="I2706" s="3" t="b">
        <f>_xlfn.XLOOKUP(RT_gsm[[#This Row],[rxn in SC GSM]],sc_gsm[model_rxn],sc_gsm[Column12],"")</f>
        <v>1</v>
      </c>
      <c r="J2706" s="3" t="str">
        <f>IF(RT_gsm[[#This Row],[Column2]]="REV",FIND("&lt;=&gt;",RT_gsm[[#This Row],[Column8]]),"")</f>
        <v/>
      </c>
    </row>
    <row r="2707" spans="1:10" hidden="1" x14ac:dyDescent="0.2">
      <c r="A2707" t="s">
        <v>625</v>
      </c>
      <c r="B2707" t="s">
        <v>3903</v>
      </c>
      <c r="C2707" s="3" t="str">
        <f>RT_gsm[[#This Row],[model_rxn]]&amp;"_"&amp;RT_gsm[[#This Row],[Column2]]</f>
        <v>PRENT16_l_REV</v>
      </c>
      <c r="D2707" s="3" t="str">
        <f>_xlfn.XLOOKUP(RT_gsm[[#This Row],[Column3]],SC_enz[name_dir],SC_enz[name_dir],"")</f>
        <v>PRENT16_l_REV</v>
      </c>
      <c r="E2707" t="str">
        <f>_xlfn.XLOOKUP(RT_gsm[[#This Row],[model_rxn]],sc_gsm[model_rxn],sc_gsm[model_rxn],"")</f>
        <v>PRENT16_l</v>
      </c>
      <c r="F2707" s="3" t="str">
        <f>_xlfn.XLOOKUP(RT_gsm[[#This Row],[Column3]],sc_gsm[Column3],sc_gsm[Column3],"")</f>
        <v>PRENT16_l_REV</v>
      </c>
      <c r="G2707" s="3" t="str" cm="1">
        <f t="array" ref="G2707">RT_gsm[[#This Row],[model_rxn]]&amp;",r,"&amp;_xlfn.SWITCH(RT_gsm[[#This Row],[Column2]],"REV","lower_bound:-","FWD","upper_bound:")&amp;"1000"</f>
        <v>PRENT16_l,r,lower_bound:-1000</v>
      </c>
      <c r="H2707" s="3" t="str">
        <f>_xlfn.XLOOKUP(RT_gsm[[#This Row],[rxn in SC GSM]],sc_gsm[model_rxn],sc_gsm[yeast8.3.4 equation],"")</f>
        <v>hexadecaprenyl diphosphate[lp] + isopentenyl diphosphate[lp] &lt;=&gt; diphosphate[lp] + heptadecaprenyl diphosphate[lp]</v>
      </c>
      <c r="I2707" s="3" t="b">
        <f>_xlfn.XLOOKUP(RT_gsm[[#This Row],[rxn in SC GSM]],sc_gsm[model_rxn],sc_gsm[Column12],"")</f>
        <v>1</v>
      </c>
      <c r="J2707" s="3">
        <f>IF(RT_gsm[[#This Row],[Column2]]="REV",FIND("&lt;=&gt;",RT_gsm[[#This Row],[Column8]]),"")</f>
        <v>62</v>
      </c>
    </row>
    <row r="2708" spans="1:10" hidden="1" x14ac:dyDescent="0.2">
      <c r="A2708" t="s">
        <v>625</v>
      </c>
      <c r="B2708" t="s">
        <v>3902</v>
      </c>
      <c r="C2708" s="3" t="str">
        <f>RT_gsm[[#This Row],[model_rxn]]&amp;"_"&amp;RT_gsm[[#This Row],[Column2]]</f>
        <v>PRENT16_l_FWD</v>
      </c>
      <c r="D2708" s="3" t="str">
        <f>_xlfn.XLOOKUP(RT_gsm[[#This Row],[Column3]],SC_enz[name_dir],SC_enz[name_dir],"")</f>
        <v>PRENT16_l_FWD</v>
      </c>
      <c r="E2708" t="str">
        <f>_xlfn.XLOOKUP(RT_gsm[[#This Row],[model_rxn]],sc_gsm[model_rxn],sc_gsm[model_rxn],"")</f>
        <v>PRENT16_l</v>
      </c>
      <c r="F2708" s="3" t="str">
        <f>_xlfn.XLOOKUP(RT_gsm[[#This Row],[Column3]],sc_gsm[Column3],sc_gsm[Column3],"")</f>
        <v>PRENT16_l_FWD</v>
      </c>
      <c r="G2708" s="3" t="str" cm="1">
        <f t="array" ref="G2708">RT_gsm[[#This Row],[model_rxn]]&amp;",r,"&amp;_xlfn.SWITCH(RT_gsm[[#This Row],[Column2]],"REV","lower_bound:-","FWD","upper_bound:")&amp;"1000"</f>
        <v>PRENT16_l,r,upper_bound:1000</v>
      </c>
      <c r="H2708" s="3" t="str">
        <f>_xlfn.XLOOKUP(RT_gsm[[#This Row],[rxn in SC GSM]],sc_gsm[model_rxn],sc_gsm[yeast8.3.4 equation],"")</f>
        <v>hexadecaprenyl diphosphate[lp] + isopentenyl diphosphate[lp] &lt;=&gt; diphosphate[lp] + heptadecaprenyl diphosphate[lp]</v>
      </c>
      <c r="I2708" s="3" t="b">
        <f>_xlfn.XLOOKUP(RT_gsm[[#This Row],[rxn in SC GSM]],sc_gsm[model_rxn],sc_gsm[Column12],"")</f>
        <v>1</v>
      </c>
      <c r="J2708" s="3" t="str">
        <f>IF(RT_gsm[[#This Row],[Column2]]="REV",FIND("&lt;=&gt;",RT_gsm[[#This Row],[Column8]]),"")</f>
        <v/>
      </c>
    </row>
    <row r="2709" spans="1:10" hidden="1" x14ac:dyDescent="0.2">
      <c r="A2709" t="s">
        <v>626</v>
      </c>
      <c r="B2709" t="s">
        <v>3903</v>
      </c>
      <c r="C2709" s="3" t="str">
        <f>RT_gsm[[#This Row],[model_rxn]]&amp;"_"&amp;RT_gsm[[#This Row],[Column2]]</f>
        <v>PRENT17_l_REV</v>
      </c>
      <c r="D2709" s="3" t="str">
        <f>_xlfn.XLOOKUP(RT_gsm[[#This Row],[Column3]],SC_enz[name_dir],SC_enz[name_dir],"")</f>
        <v>PRENT17_l_REV</v>
      </c>
      <c r="E2709" t="str">
        <f>_xlfn.XLOOKUP(RT_gsm[[#This Row],[model_rxn]],sc_gsm[model_rxn],sc_gsm[model_rxn],"")</f>
        <v>PRENT17_l</v>
      </c>
      <c r="F2709" s="3" t="str">
        <f>_xlfn.XLOOKUP(RT_gsm[[#This Row],[Column3]],sc_gsm[Column3],sc_gsm[Column3],"")</f>
        <v>PRENT17_l_REV</v>
      </c>
      <c r="G2709" s="3" t="str" cm="1">
        <f t="array" ref="G2709">RT_gsm[[#This Row],[model_rxn]]&amp;",r,"&amp;_xlfn.SWITCH(RT_gsm[[#This Row],[Column2]],"REV","lower_bound:-","FWD","upper_bound:")&amp;"1000"</f>
        <v>PRENT17_l,r,lower_bound:-1000</v>
      </c>
      <c r="H2709" s="3" t="str">
        <f>_xlfn.XLOOKUP(RT_gsm[[#This Row],[rxn in SC GSM]],sc_gsm[model_rxn],sc_gsm[yeast8.3.4 equation],"")</f>
        <v>heptadecaprenyl diphosphate[lp] + isopentenyl diphosphate[lp] &lt;=&gt; diphosphate[lp] + octadecaprenyl diphosphate[lp]</v>
      </c>
      <c r="I2709" s="3" t="b">
        <f>_xlfn.XLOOKUP(RT_gsm[[#This Row],[rxn in SC GSM]],sc_gsm[model_rxn],sc_gsm[Column12],"")</f>
        <v>1</v>
      </c>
      <c r="J2709" s="3">
        <f>IF(RT_gsm[[#This Row],[Column2]]="REV",FIND("&lt;=&gt;",RT_gsm[[#This Row],[Column8]]),"")</f>
        <v>63</v>
      </c>
    </row>
    <row r="2710" spans="1:10" hidden="1" x14ac:dyDescent="0.2">
      <c r="A2710" t="s">
        <v>626</v>
      </c>
      <c r="B2710" t="s">
        <v>3902</v>
      </c>
      <c r="C2710" s="3" t="str">
        <f>RT_gsm[[#This Row],[model_rxn]]&amp;"_"&amp;RT_gsm[[#This Row],[Column2]]</f>
        <v>PRENT17_l_FWD</v>
      </c>
      <c r="D2710" s="3" t="str">
        <f>_xlfn.XLOOKUP(RT_gsm[[#This Row],[Column3]],SC_enz[name_dir],SC_enz[name_dir],"")</f>
        <v>PRENT17_l_FWD</v>
      </c>
      <c r="E2710" t="str">
        <f>_xlfn.XLOOKUP(RT_gsm[[#This Row],[model_rxn]],sc_gsm[model_rxn],sc_gsm[model_rxn],"")</f>
        <v>PRENT17_l</v>
      </c>
      <c r="F2710" s="3" t="str">
        <f>_xlfn.XLOOKUP(RT_gsm[[#This Row],[Column3]],sc_gsm[Column3],sc_gsm[Column3],"")</f>
        <v>PRENT17_l_FWD</v>
      </c>
      <c r="G2710" s="3" t="str" cm="1">
        <f t="array" ref="G2710">RT_gsm[[#This Row],[model_rxn]]&amp;",r,"&amp;_xlfn.SWITCH(RT_gsm[[#This Row],[Column2]],"REV","lower_bound:-","FWD","upper_bound:")&amp;"1000"</f>
        <v>PRENT17_l,r,upper_bound:1000</v>
      </c>
      <c r="H2710" s="3" t="str">
        <f>_xlfn.XLOOKUP(RT_gsm[[#This Row],[rxn in SC GSM]],sc_gsm[model_rxn],sc_gsm[yeast8.3.4 equation],"")</f>
        <v>heptadecaprenyl diphosphate[lp] + isopentenyl diphosphate[lp] &lt;=&gt; diphosphate[lp] + octadecaprenyl diphosphate[lp]</v>
      </c>
      <c r="I2710" s="3" t="b">
        <f>_xlfn.XLOOKUP(RT_gsm[[#This Row],[rxn in SC GSM]],sc_gsm[model_rxn],sc_gsm[Column12],"")</f>
        <v>1</v>
      </c>
      <c r="J2710" s="3" t="str">
        <f>IF(RT_gsm[[#This Row],[Column2]]="REV",FIND("&lt;=&gt;",RT_gsm[[#This Row],[Column8]]),"")</f>
        <v/>
      </c>
    </row>
    <row r="2711" spans="1:10" hidden="1" x14ac:dyDescent="0.2">
      <c r="A2711" t="s">
        <v>627</v>
      </c>
      <c r="B2711" t="s">
        <v>3902</v>
      </c>
      <c r="C2711" s="3" t="str">
        <f>RT_gsm[[#This Row],[model_rxn]]&amp;"_"&amp;RT_gsm[[#This Row],[Column2]]</f>
        <v>PRENT18_l_FWD</v>
      </c>
      <c r="D2711" s="3" t="str">
        <f>_xlfn.XLOOKUP(RT_gsm[[#This Row],[Column3]],SC_enz[name_dir],SC_enz[name_dir],"")</f>
        <v>PRENT18_l_FWD</v>
      </c>
      <c r="E2711" t="str">
        <f>_xlfn.XLOOKUP(RT_gsm[[#This Row],[model_rxn]],sc_gsm[model_rxn],sc_gsm[model_rxn],"")</f>
        <v>PRENT18_l</v>
      </c>
      <c r="F2711" s="3" t="str">
        <f>_xlfn.XLOOKUP(RT_gsm[[#This Row],[Column3]],sc_gsm[Column3],sc_gsm[Column3],"")</f>
        <v>PRENT18_l_FWD</v>
      </c>
      <c r="G2711" s="3" t="str" cm="1">
        <f t="array" ref="G2711">RT_gsm[[#This Row],[model_rxn]]&amp;",r,"&amp;_xlfn.SWITCH(RT_gsm[[#This Row],[Column2]],"REV","lower_bound:-","FWD","upper_bound:")&amp;"1000"</f>
        <v>PRENT18_l,r,upper_bound:1000</v>
      </c>
      <c r="H2711" s="3" t="str">
        <f>_xlfn.XLOOKUP(RT_gsm[[#This Row],[rxn in SC GSM]],sc_gsm[model_rxn],sc_gsm[yeast8.3.4 equation],"")</f>
        <v>isopentenyl diphosphate[lp] + octadecaprenyl diphosphate[lp] =&gt; diphosphate[lp] + nonadecaprenyl diphosphate[lp]</v>
      </c>
      <c r="I2711" s="3" t="b">
        <f>_xlfn.XLOOKUP(RT_gsm[[#This Row],[rxn in SC GSM]],sc_gsm[model_rxn],sc_gsm[Column12],"")</f>
        <v>1</v>
      </c>
      <c r="J2711" s="3" t="str">
        <f>IF(RT_gsm[[#This Row],[Column2]]="REV",FIND("&lt;=&gt;",RT_gsm[[#This Row],[Column8]]),"")</f>
        <v/>
      </c>
    </row>
    <row r="2712" spans="1:10" hidden="1" x14ac:dyDescent="0.2">
      <c r="A2712" t="s">
        <v>628</v>
      </c>
      <c r="B2712" t="s">
        <v>3902</v>
      </c>
      <c r="C2712" s="3" t="str">
        <f>RT_gsm[[#This Row],[model_rxn]]&amp;"_"&amp;RT_gsm[[#This Row],[Column2]]</f>
        <v>PRENT19_l_FWD</v>
      </c>
      <c r="D2712" s="3" t="str">
        <f>_xlfn.XLOOKUP(RT_gsm[[#This Row],[Column3]],SC_enz[name_dir],SC_enz[name_dir],"")</f>
        <v>PRENT19_l_FWD</v>
      </c>
      <c r="E2712" t="str">
        <f>_xlfn.XLOOKUP(RT_gsm[[#This Row],[model_rxn]],sc_gsm[model_rxn],sc_gsm[model_rxn],"")</f>
        <v>PRENT19_l</v>
      </c>
      <c r="F2712" s="3" t="str">
        <f>_xlfn.XLOOKUP(RT_gsm[[#This Row],[Column3]],sc_gsm[Column3],sc_gsm[Column3],"")</f>
        <v>PRENT19_l_FWD</v>
      </c>
      <c r="G2712" s="3" t="str" cm="1">
        <f t="array" ref="G2712">RT_gsm[[#This Row],[model_rxn]]&amp;",r,"&amp;_xlfn.SWITCH(RT_gsm[[#This Row],[Column2]],"REV","lower_bound:-","FWD","upper_bound:")&amp;"1000"</f>
        <v>PRENT19_l,r,upper_bound:1000</v>
      </c>
      <c r="H2712" s="3" t="str">
        <f>_xlfn.XLOOKUP(RT_gsm[[#This Row],[rxn in SC GSM]],sc_gsm[model_rxn],sc_gsm[yeast8.3.4 equation],"")</f>
        <v>isopentenyl diphosphate[lp] + nonadecaprenyl diphosphate[lp] =&gt; diphosphate[lp] + icosaprenyl diphosphate[lp]</v>
      </c>
      <c r="I2712" s="3" t="b">
        <f>_xlfn.XLOOKUP(RT_gsm[[#This Row],[rxn in SC GSM]],sc_gsm[model_rxn],sc_gsm[Column12],"")</f>
        <v>1</v>
      </c>
      <c r="J2712" s="3" t="str">
        <f>IF(RT_gsm[[#This Row],[Column2]]="REV",FIND("&lt;=&gt;",RT_gsm[[#This Row],[Column8]]),"")</f>
        <v/>
      </c>
    </row>
    <row r="2713" spans="1:10" hidden="1" x14ac:dyDescent="0.2">
      <c r="A2713" t="s">
        <v>629</v>
      </c>
      <c r="B2713" t="s">
        <v>3902</v>
      </c>
      <c r="C2713" s="3" t="str">
        <f>RT_gsm[[#This Row],[model_rxn]]&amp;"_"&amp;RT_gsm[[#This Row],[Column2]]</f>
        <v>PRENT20_l_FWD</v>
      </c>
      <c r="D2713" s="3" t="str">
        <f>_xlfn.XLOOKUP(RT_gsm[[#This Row],[Column3]],SC_enz[name_dir],SC_enz[name_dir],"")</f>
        <v>PRENT20_l_FWD</v>
      </c>
      <c r="E2713" t="str">
        <f>_xlfn.XLOOKUP(RT_gsm[[#This Row],[model_rxn]],sc_gsm[model_rxn],sc_gsm[model_rxn],"")</f>
        <v>PRENT20_l</v>
      </c>
      <c r="F2713" s="3" t="str">
        <f>_xlfn.XLOOKUP(RT_gsm[[#This Row],[Column3]],sc_gsm[Column3],sc_gsm[Column3],"")</f>
        <v>PRENT20_l_FWD</v>
      </c>
      <c r="G2713" s="3" t="str" cm="1">
        <f t="array" ref="G2713">RT_gsm[[#This Row],[model_rxn]]&amp;",r,"&amp;_xlfn.SWITCH(RT_gsm[[#This Row],[Column2]],"REV","lower_bound:-","FWD","upper_bound:")&amp;"1000"</f>
        <v>PRENT20_l,r,upper_bound:1000</v>
      </c>
      <c r="H2713" s="3" t="str">
        <f>_xlfn.XLOOKUP(RT_gsm[[#This Row],[rxn in SC GSM]],sc_gsm[model_rxn],sc_gsm[yeast8.3.4 equation],"")</f>
        <v>icosaprenyl diphosphate[lp] + isopentenyl diphosphate[lp] =&gt; diphosphate[lp] + henicosaprenyl diphosphate[lp]</v>
      </c>
      <c r="I2713" s="3" t="b">
        <f>_xlfn.XLOOKUP(RT_gsm[[#This Row],[rxn in SC GSM]],sc_gsm[model_rxn],sc_gsm[Column12],"")</f>
        <v>1</v>
      </c>
      <c r="J2713" s="3" t="str">
        <f>IF(RT_gsm[[#This Row],[Column2]]="REV",FIND("&lt;=&gt;",RT_gsm[[#This Row],[Column8]]),"")</f>
        <v/>
      </c>
    </row>
    <row r="2714" spans="1:10" hidden="1" x14ac:dyDescent="0.2">
      <c r="A2714" t="s">
        <v>630</v>
      </c>
      <c r="B2714" t="s">
        <v>3902</v>
      </c>
      <c r="C2714" s="3" t="str">
        <f>RT_gsm[[#This Row],[model_rxn]]&amp;"_"&amp;RT_gsm[[#This Row],[Column2]]</f>
        <v>PRENT21_l_FWD</v>
      </c>
      <c r="D2714" s="3" t="str">
        <f>_xlfn.XLOOKUP(RT_gsm[[#This Row],[Column3]],SC_enz[name_dir],SC_enz[name_dir],"")</f>
        <v>PRENT21_l_FWD</v>
      </c>
      <c r="E2714" t="str">
        <f>_xlfn.XLOOKUP(RT_gsm[[#This Row],[model_rxn]],sc_gsm[model_rxn],sc_gsm[model_rxn],"")</f>
        <v>PRENT21_l</v>
      </c>
      <c r="F2714" s="3" t="str">
        <f>_xlfn.XLOOKUP(RT_gsm[[#This Row],[Column3]],sc_gsm[Column3],sc_gsm[Column3],"")</f>
        <v>PRENT21_l_FWD</v>
      </c>
      <c r="G2714" s="3" t="str" cm="1">
        <f t="array" ref="G2714">RT_gsm[[#This Row],[model_rxn]]&amp;",r,"&amp;_xlfn.SWITCH(RT_gsm[[#This Row],[Column2]],"REV","lower_bound:-","FWD","upper_bound:")&amp;"1000"</f>
        <v>PRENT21_l,r,upper_bound:1000</v>
      </c>
      <c r="H2714" s="3" t="str">
        <f>_xlfn.XLOOKUP(RT_gsm[[#This Row],[rxn in SC GSM]],sc_gsm[model_rxn],sc_gsm[yeast8.3.4 equation],"")</f>
        <v>henicosaprenyl diphosphate[lp] + isopentenyl diphosphate[lp] =&gt; diphosphate[lp] + docosaprenyl diphosphate[lp]</v>
      </c>
      <c r="I2714" s="3" t="b">
        <f>_xlfn.XLOOKUP(RT_gsm[[#This Row],[rxn in SC GSM]],sc_gsm[model_rxn],sc_gsm[Column12],"")</f>
        <v>1</v>
      </c>
      <c r="J2714" s="3" t="str">
        <f>IF(RT_gsm[[#This Row],[Column2]]="REV",FIND("&lt;=&gt;",RT_gsm[[#This Row],[Column8]]),"")</f>
        <v/>
      </c>
    </row>
    <row r="2715" spans="1:10" hidden="1" x14ac:dyDescent="0.2">
      <c r="A2715" t="s">
        <v>615</v>
      </c>
      <c r="B2715" t="s">
        <v>3902</v>
      </c>
      <c r="C2715" s="3" t="str">
        <f>RT_gsm[[#This Row],[model_rxn]]&amp;"_"&amp;RT_gsm[[#This Row],[Column2]]</f>
        <v>PRENT6_l_FWD</v>
      </c>
      <c r="D2715" s="3" t="str">
        <f>_xlfn.XLOOKUP(RT_gsm[[#This Row],[Column3]],SC_enz[name_dir],SC_enz[name_dir],"")</f>
        <v>PRENT6_l_FWD</v>
      </c>
      <c r="E2715" t="str">
        <f>_xlfn.XLOOKUP(RT_gsm[[#This Row],[model_rxn]],sc_gsm[model_rxn],sc_gsm[model_rxn],"")</f>
        <v>PRENT6_l</v>
      </c>
      <c r="F2715" s="3" t="str">
        <f>_xlfn.XLOOKUP(RT_gsm[[#This Row],[Column3]],sc_gsm[Column3],sc_gsm[Column3],"")</f>
        <v>PRENT6_l_FWD</v>
      </c>
      <c r="G2715" s="3" t="str" cm="1">
        <f t="array" ref="G2715">RT_gsm[[#This Row],[model_rxn]]&amp;",r,"&amp;_xlfn.SWITCH(RT_gsm[[#This Row],[Column2]],"REV","lower_bound:-","FWD","upper_bound:")&amp;"1000"</f>
        <v>PRENT6_l,r,upper_bound:1000</v>
      </c>
      <c r="H2715" s="3" t="str">
        <f>_xlfn.XLOOKUP(RT_gsm[[#This Row],[rxn in SC GSM]],sc_gsm[model_rxn],sc_gsm[yeast8.3.4 equation],"")</f>
        <v>hexaprenyl diphosphate[lp] + isopentenyl diphosphate[lp] =&gt; diphosphate[lp] + heptaprenyl diphosphate[lp]</v>
      </c>
      <c r="I2715" s="3" t="b">
        <f>_xlfn.XLOOKUP(RT_gsm[[#This Row],[rxn in SC GSM]],sc_gsm[model_rxn],sc_gsm[Column12],"")</f>
        <v>1</v>
      </c>
      <c r="J2715" s="3" t="str">
        <f>IF(RT_gsm[[#This Row],[Column2]]="REV",FIND("&lt;=&gt;",RT_gsm[[#This Row],[Column8]]),"")</f>
        <v/>
      </c>
    </row>
    <row r="2716" spans="1:10" hidden="1" x14ac:dyDescent="0.2">
      <c r="A2716" t="s">
        <v>616</v>
      </c>
      <c r="B2716" t="s">
        <v>3902</v>
      </c>
      <c r="C2716" s="3" t="str">
        <f>RT_gsm[[#This Row],[model_rxn]]&amp;"_"&amp;RT_gsm[[#This Row],[Column2]]</f>
        <v>PRENT7_l_FWD</v>
      </c>
      <c r="D2716" s="3" t="str">
        <f>_xlfn.XLOOKUP(RT_gsm[[#This Row],[Column3]],SC_enz[name_dir],SC_enz[name_dir],"")</f>
        <v>PRENT7_l_FWD</v>
      </c>
      <c r="E2716" t="str">
        <f>_xlfn.XLOOKUP(RT_gsm[[#This Row],[model_rxn]],sc_gsm[model_rxn],sc_gsm[model_rxn],"")</f>
        <v>PRENT7_l</v>
      </c>
      <c r="F2716" s="3" t="str">
        <f>_xlfn.XLOOKUP(RT_gsm[[#This Row],[Column3]],sc_gsm[Column3],sc_gsm[Column3],"")</f>
        <v>PRENT7_l_FWD</v>
      </c>
      <c r="G2716" s="3" t="str" cm="1">
        <f t="array" ref="G2716">RT_gsm[[#This Row],[model_rxn]]&amp;",r,"&amp;_xlfn.SWITCH(RT_gsm[[#This Row],[Column2]],"REV","lower_bound:-","FWD","upper_bound:")&amp;"1000"</f>
        <v>PRENT7_l,r,upper_bound:1000</v>
      </c>
      <c r="H2716" s="3" t="str">
        <f>_xlfn.XLOOKUP(RT_gsm[[#This Row],[rxn in SC GSM]],sc_gsm[model_rxn],sc_gsm[yeast8.3.4 equation],"")</f>
        <v>heptaprenyl diphosphate[lp] + isopentenyl diphosphate[lp] =&gt; diphosphate[lp] + octaprenyl diphosphate[lp]</v>
      </c>
      <c r="I2716" s="3" t="b">
        <f>_xlfn.XLOOKUP(RT_gsm[[#This Row],[rxn in SC GSM]],sc_gsm[model_rxn],sc_gsm[Column12],"")</f>
        <v>1</v>
      </c>
      <c r="J2716" s="3" t="str">
        <f>IF(RT_gsm[[#This Row],[Column2]]="REV",FIND("&lt;=&gt;",RT_gsm[[#This Row],[Column8]]),"")</f>
        <v/>
      </c>
    </row>
    <row r="2717" spans="1:10" hidden="1" x14ac:dyDescent="0.2">
      <c r="A2717" t="s">
        <v>617</v>
      </c>
      <c r="B2717" t="s">
        <v>3902</v>
      </c>
      <c r="C2717" s="3" t="str">
        <f>RT_gsm[[#This Row],[model_rxn]]&amp;"_"&amp;RT_gsm[[#This Row],[Column2]]</f>
        <v>PRENT8_l_FWD</v>
      </c>
      <c r="D2717" s="3" t="str">
        <f>_xlfn.XLOOKUP(RT_gsm[[#This Row],[Column3]],SC_enz[name_dir],SC_enz[name_dir],"")</f>
        <v>PRENT8_l_FWD</v>
      </c>
      <c r="E2717" t="str">
        <f>_xlfn.XLOOKUP(RT_gsm[[#This Row],[model_rxn]],sc_gsm[model_rxn],sc_gsm[model_rxn],"")</f>
        <v>PRENT8_l</v>
      </c>
      <c r="F2717" s="3" t="str">
        <f>_xlfn.XLOOKUP(RT_gsm[[#This Row],[Column3]],sc_gsm[Column3],sc_gsm[Column3],"")</f>
        <v>PRENT8_l_FWD</v>
      </c>
      <c r="G2717" s="3" t="str" cm="1">
        <f t="array" ref="G2717">RT_gsm[[#This Row],[model_rxn]]&amp;",r,"&amp;_xlfn.SWITCH(RT_gsm[[#This Row],[Column2]],"REV","lower_bound:-","FWD","upper_bound:")&amp;"1000"</f>
        <v>PRENT8_l,r,upper_bound:1000</v>
      </c>
      <c r="H2717" s="3" t="str">
        <f>_xlfn.XLOOKUP(RT_gsm[[#This Row],[rxn in SC GSM]],sc_gsm[model_rxn],sc_gsm[yeast8.3.4 equation],"")</f>
        <v>isopentenyl diphosphate[lp] + octaprenyl diphosphate[lp] =&gt; diphosphate[lp] + nonaprenyl diphosphate[lp]</v>
      </c>
      <c r="I2717" s="3" t="b">
        <f>_xlfn.XLOOKUP(RT_gsm[[#This Row],[rxn in SC GSM]],sc_gsm[model_rxn],sc_gsm[Column12],"")</f>
        <v>1</v>
      </c>
      <c r="J2717" s="3" t="str">
        <f>IF(RT_gsm[[#This Row],[Column2]]="REV",FIND("&lt;=&gt;",RT_gsm[[#This Row],[Column8]]),"")</f>
        <v/>
      </c>
    </row>
    <row r="2718" spans="1:10" hidden="1" x14ac:dyDescent="0.2">
      <c r="A2718" t="s">
        <v>618</v>
      </c>
      <c r="B2718" t="s">
        <v>3902</v>
      </c>
      <c r="C2718" s="3" t="str">
        <f>RT_gsm[[#This Row],[model_rxn]]&amp;"_"&amp;RT_gsm[[#This Row],[Column2]]</f>
        <v>PRENT9_l_FWD</v>
      </c>
      <c r="D2718" s="3" t="str">
        <f>_xlfn.XLOOKUP(RT_gsm[[#This Row],[Column3]],SC_enz[name_dir],SC_enz[name_dir],"")</f>
        <v>PRENT9_l_FWD</v>
      </c>
      <c r="E2718" t="str">
        <f>_xlfn.XLOOKUP(RT_gsm[[#This Row],[model_rxn]],sc_gsm[model_rxn],sc_gsm[model_rxn],"")</f>
        <v>PRENT9_l</v>
      </c>
      <c r="F2718" s="3" t="str">
        <f>_xlfn.XLOOKUP(RT_gsm[[#This Row],[Column3]],sc_gsm[Column3],sc_gsm[Column3],"")</f>
        <v>PRENT9_l_FWD</v>
      </c>
      <c r="G2718" s="3" t="str" cm="1">
        <f t="array" ref="G2718">RT_gsm[[#This Row],[model_rxn]]&amp;",r,"&amp;_xlfn.SWITCH(RT_gsm[[#This Row],[Column2]],"REV","lower_bound:-","FWD","upper_bound:")&amp;"1000"</f>
        <v>PRENT9_l,r,upper_bound:1000</v>
      </c>
      <c r="H2718" s="3" t="str">
        <f>_xlfn.XLOOKUP(RT_gsm[[#This Row],[rxn in SC GSM]],sc_gsm[model_rxn],sc_gsm[yeast8.3.4 equation],"")</f>
        <v>isopentenyl diphosphate[lp] + nonaprenyl diphosphate[lp] =&gt; decaprenyl diphosphate[lp] + diphosphate[lp]</v>
      </c>
      <c r="I2718" s="3" t="b">
        <f>_xlfn.XLOOKUP(RT_gsm[[#This Row],[rxn in SC GSM]],sc_gsm[model_rxn],sc_gsm[Column12],"")</f>
        <v>1</v>
      </c>
      <c r="J2718" s="3" t="str">
        <f>IF(RT_gsm[[#This Row],[Column2]]="REV",FIND("&lt;=&gt;",RT_gsm[[#This Row],[Column8]]),"")</f>
        <v/>
      </c>
    </row>
    <row r="2719" spans="1:10" hidden="1" x14ac:dyDescent="0.2">
      <c r="A2719" t="s">
        <v>164</v>
      </c>
      <c r="B2719" t="s">
        <v>3902</v>
      </c>
      <c r="C2719" s="3" t="str">
        <f>RT_gsm[[#This Row],[model_rxn]]&amp;"_"&amp;RT_gsm[[#This Row],[Column2]]</f>
        <v>PRFGS_c_FWD</v>
      </c>
      <c r="D2719" s="3" t="str">
        <f>_xlfn.XLOOKUP(RT_gsm[[#This Row],[Column3]],SC_enz[name_dir],SC_enz[name_dir],"")</f>
        <v>PRFGS_c_FWD</v>
      </c>
      <c r="E2719" t="str">
        <f>_xlfn.XLOOKUP(RT_gsm[[#This Row],[model_rxn]],sc_gsm[model_rxn],sc_gsm[model_rxn],"")</f>
        <v>PRFGS_c</v>
      </c>
      <c r="F2719" s="3" t="str">
        <f>_xlfn.XLOOKUP(RT_gsm[[#This Row],[Column3]],sc_gsm[Column3],sc_gsm[Column3],"")</f>
        <v>PRFGS_c_FWD</v>
      </c>
      <c r="G2719" s="3" t="str" cm="1">
        <f t="array" ref="G2719">RT_gsm[[#This Row],[model_rxn]]&amp;",r,"&amp;_xlfn.SWITCH(RT_gsm[[#This Row],[Column2]],"REV","lower_bound:-","FWD","upper_bound:")&amp;"1000"</f>
        <v>PRFGS_c,r,upper_bound:1000</v>
      </c>
      <c r="H2719" s="3" t="str">
        <f>_xlfn.XLOOKUP(RT_gsm[[#This Row],[rxn in SC GSM]],sc_gsm[model_rxn],sc_gsm[yeast8.3.4 equation],"")</f>
        <v>5'-phosphoribosyl-N-formylglycineamide[c] + ATP[c] + H2O[c] + L-glutamine[c] =&gt; 5'-phosphoribosyl-N-formylglycineamidine[c] + ADP[c] + H+[c] + L-glutamate[c] + phosphate[c]</v>
      </c>
      <c r="I2719" s="3" t="b">
        <f>_xlfn.XLOOKUP(RT_gsm[[#This Row],[rxn in SC GSM]],sc_gsm[model_rxn],sc_gsm[Column12],"")</f>
        <v>1</v>
      </c>
      <c r="J2719" s="3" t="str">
        <f>IF(RT_gsm[[#This Row],[Column2]]="REV",FIND("&lt;=&gt;",RT_gsm[[#This Row],[Column8]]),"")</f>
        <v/>
      </c>
    </row>
    <row r="2720" spans="1:10" hidden="1" x14ac:dyDescent="0.2">
      <c r="A2720" t="s">
        <v>22</v>
      </c>
      <c r="B2720" t="s">
        <v>3902</v>
      </c>
      <c r="C2720" s="3" t="str">
        <f>RT_gsm[[#This Row],[model_rxn]]&amp;"_"&amp;RT_gsm[[#This Row],[Column2]]</f>
        <v>PRMICI_c_FWD</v>
      </c>
      <c r="D2720" s="3" t="str">
        <f>_xlfn.XLOOKUP(RT_gsm[[#This Row],[Column3]],SC_enz[name_dir],SC_enz[name_dir],"")</f>
        <v>PRMICI_c_FWD</v>
      </c>
      <c r="E2720" t="str">
        <f>_xlfn.XLOOKUP(RT_gsm[[#This Row],[model_rxn]],sc_gsm[model_rxn],sc_gsm[model_rxn],"")</f>
        <v>PRMICI_c</v>
      </c>
      <c r="F2720" s="3" t="str">
        <f>_xlfn.XLOOKUP(RT_gsm[[#This Row],[Column3]],sc_gsm[Column3],sc_gsm[Column3],"")</f>
        <v>PRMICI_c_FWD</v>
      </c>
      <c r="G2720" s="3" t="str" cm="1">
        <f t="array" ref="G2720">RT_gsm[[#This Row],[model_rxn]]&amp;",r,"&amp;_xlfn.SWITCH(RT_gsm[[#This Row],[Column2]],"REV","lower_bound:-","FWD","upper_bound:")&amp;"1000"</f>
        <v>PRMICI_c,r,upper_bound:1000</v>
      </c>
      <c r="H2720" s="3" t="str">
        <f>_xlfn.XLOOKUP(RT_gsm[[#This Row],[rxn in SC GSM]],sc_gsm[model_rxn],sc_gsm[yeast8.3.4 equation],"")</f>
        <v>1-(5-phospho-D-ribosyl)-5-[(5-phospho-D-ribosylamino)methylideneamino]imidazole-4-carboxamide[c] =&gt; 5-[(5-phospho-1-deoxy-D-ribulos-1-ylamino)methylideneamino]-1-(5-phospho-D-ribosyl)imidazole-4-carboxamide[c]</v>
      </c>
      <c r="I2720" s="3" t="b">
        <f>_xlfn.XLOOKUP(RT_gsm[[#This Row],[rxn in SC GSM]],sc_gsm[model_rxn],sc_gsm[Column12],"")</f>
        <v>1</v>
      </c>
      <c r="J2720" s="3" t="str">
        <f>IF(RT_gsm[[#This Row],[Column2]]="REV",FIND("&lt;=&gt;",RT_gsm[[#This Row],[Column8]]),"")</f>
        <v/>
      </c>
    </row>
    <row r="2721" spans="1:10" hidden="1" x14ac:dyDescent="0.2">
      <c r="A2721" t="s">
        <v>1536</v>
      </c>
      <c r="B2721" t="s">
        <v>3902</v>
      </c>
      <c r="C2721" s="3" t="str">
        <f>RT_gsm[[#This Row],[model_rxn]]&amp;"_"&amp;RT_gsm[[#This Row],[Column2]]</f>
        <v>PROD2_m_FWD</v>
      </c>
      <c r="D2721" s="3" t="str">
        <f>_xlfn.XLOOKUP(RT_gsm[[#This Row],[Column3]],SC_enz[name_dir],SC_enz[name_dir],"")</f>
        <v>PROD2_m_FWD</v>
      </c>
      <c r="E2721" t="str">
        <f>_xlfn.XLOOKUP(RT_gsm[[#This Row],[model_rxn]],sc_gsm[model_rxn],sc_gsm[model_rxn],"")</f>
        <v>PROD2_m</v>
      </c>
      <c r="F2721" s="3" t="str">
        <f>_xlfn.XLOOKUP(RT_gsm[[#This Row],[Column3]],sc_gsm[Column3],sc_gsm[Column3],"")</f>
        <v>PROD2_m_FWD</v>
      </c>
      <c r="G2721" s="3" t="str" cm="1">
        <f t="array" ref="G2721">RT_gsm[[#This Row],[model_rxn]]&amp;",r,"&amp;_xlfn.SWITCH(RT_gsm[[#This Row],[Column2]],"REV","lower_bound:-","FWD","upper_bound:")&amp;"1000"</f>
        <v>PROD2_m,r,upper_bound:1000</v>
      </c>
      <c r="H2721" s="3" t="str">
        <f>_xlfn.XLOOKUP(RT_gsm[[#This Row],[rxn in SC GSM]],sc_gsm[model_rxn],sc_gsm[yeast8.3.4 equation],"")</f>
        <v>FAD[m] + L-proline[m] =&gt; 1-pyrroline-5-carboxylate[m] + FADH2[m]</v>
      </c>
      <c r="I2721" s="3" t="b">
        <f>_xlfn.XLOOKUP(RT_gsm[[#This Row],[rxn in SC GSM]],sc_gsm[model_rxn],sc_gsm[Column12],"")</f>
        <v>1</v>
      </c>
      <c r="J2721" s="3" t="str">
        <f>IF(RT_gsm[[#This Row],[Column2]]="REV",FIND("&lt;=&gt;",RT_gsm[[#This Row],[Column8]]),"")</f>
        <v/>
      </c>
    </row>
    <row r="2722" spans="1:10" hidden="1" x14ac:dyDescent="0.2">
      <c r="A2722" t="s">
        <v>1539</v>
      </c>
      <c r="B2722" t="s">
        <v>3902</v>
      </c>
      <c r="C2722" s="3" t="str">
        <f>RT_gsm[[#This Row],[model_rxn]]&amp;"_"&amp;RT_gsm[[#This Row],[Column2]]</f>
        <v>PROTRS_c_FWD</v>
      </c>
      <c r="D2722" s="3" t="str">
        <f>_xlfn.XLOOKUP(RT_gsm[[#This Row],[Column3]],SC_enz[name_dir],SC_enz[name_dir],"")</f>
        <v>PROTRS_c_FWD</v>
      </c>
      <c r="E2722" t="str">
        <f>_xlfn.XLOOKUP(RT_gsm[[#This Row],[model_rxn]],sc_gsm[model_rxn],sc_gsm[model_rxn],"")</f>
        <v>PROTRS_c</v>
      </c>
      <c r="F2722" s="3" t="str">
        <f>_xlfn.XLOOKUP(RT_gsm[[#This Row],[Column3]],sc_gsm[Column3],sc_gsm[Column3],"")</f>
        <v>PROTRS_c_FWD</v>
      </c>
      <c r="G2722" s="3" t="str" cm="1">
        <f t="array" ref="G2722">RT_gsm[[#This Row],[model_rxn]]&amp;",r,"&amp;_xlfn.SWITCH(RT_gsm[[#This Row],[Column2]],"REV","lower_bound:-","FWD","upper_bound:")&amp;"1000"</f>
        <v>PROTRS_c,r,upper_bound:1000</v>
      </c>
      <c r="H2722" s="3" t="str">
        <f>_xlfn.XLOOKUP(RT_gsm[[#This Row],[rxn in SC GSM]],sc_gsm[model_rxn],sc_gsm[yeast8.3.4 equation],"")</f>
        <v>ATP[c] + L-proline[c] + tRNA(Pro)[c] =&gt; AMP[c] + diphosphate[c] + H+[c] + Pro-tRNA(Pro)[c]</v>
      </c>
      <c r="I2722" s="3" t="b">
        <f>_xlfn.XLOOKUP(RT_gsm[[#This Row],[rxn in SC GSM]],sc_gsm[model_rxn],sc_gsm[Column12],"")</f>
        <v>0</v>
      </c>
      <c r="J2722" s="3" t="str">
        <f>IF(RT_gsm[[#This Row],[Column2]]="REV",FIND("&lt;=&gt;",RT_gsm[[#This Row],[Column8]]),"")</f>
        <v/>
      </c>
    </row>
    <row r="2723" spans="1:10" hidden="1" x14ac:dyDescent="0.2">
      <c r="A2723" t="s">
        <v>2707</v>
      </c>
      <c r="B2723" t="s">
        <v>3903</v>
      </c>
      <c r="C2723" s="3" t="str">
        <f>RT_gsm[[#This Row],[model_rxn]]&amp;"_"&amp;RT_gsm[[#This Row],[Column2]]</f>
        <v>PROt_c_m_REV</v>
      </c>
      <c r="D2723" s="3" t="str">
        <f>_xlfn.XLOOKUP(RT_gsm[[#This Row],[Column3]],SC_enz[name_dir],SC_enz[name_dir],"")</f>
        <v>PROt_c_m_REV</v>
      </c>
      <c r="E2723" t="str">
        <f>_xlfn.XLOOKUP(RT_gsm[[#This Row],[model_rxn]],sc_gsm[model_rxn],sc_gsm[model_rxn],"")</f>
        <v>PROt_c_m</v>
      </c>
      <c r="F2723" s="3" t="str">
        <f>_xlfn.XLOOKUP(RT_gsm[[#This Row],[Column3]],sc_gsm[Column3],sc_gsm[Column3],"")</f>
        <v>PROt_c_m_REV</v>
      </c>
      <c r="G2723" s="3" t="str" cm="1">
        <f t="array" ref="G2723">RT_gsm[[#This Row],[model_rxn]]&amp;",r,"&amp;_xlfn.SWITCH(RT_gsm[[#This Row],[Column2]],"REV","lower_bound:-","FWD","upper_bound:")&amp;"1000"</f>
        <v>PROt_c_m,r,lower_bound:-1000</v>
      </c>
      <c r="H2723" s="3" t="str">
        <f>_xlfn.XLOOKUP(RT_gsm[[#This Row],[rxn in SC GSM]],sc_gsm[model_rxn],sc_gsm[yeast8.3.4 equation],"")</f>
        <v>H+[e] + L-proline[e] &lt;=&gt; H+[c] + L-proline[c]</v>
      </c>
      <c r="I2723" s="3" t="b">
        <f>_xlfn.XLOOKUP(RT_gsm[[#This Row],[rxn in SC GSM]],sc_gsm[model_rxn],sc_gsm[Column12],"")</f>
        <v>1</v>
      </c>
      <c r="J2723" s="3">
        <f>IF(RT_gsm[[#This Row],[Column2]]="REV",FIND("&lt;=&gt;",RT_gsm[[#This Row],[Column8]]),"")</f>
        <v>22</v>
      </c>
    </row>
    <row r="2724" spans="1:10" hidden="1" x14ac:dyDescent="0.2">
      <c r="A2724" t="s">
        <v>2707</v>
      </c>
      <c r="B2724" t="s">
        <v>3902</v>
      </c>
      <c r="C2724" s="3" t="str">
        <f>RT_gsm[[#This Row],[model_rxn]]&amp;"_"&amp;RT_gsm[[#This Row],[Column2]]</f>
        <v>PROt_c_m_FWD</v>
      </c>
      <c r="D2724" s="3" t="str">
        <f>_xlfn.XLOOKUP(RT_gsm[[#This Row],[Column3]],SC_enz[name_dir],SC_enz[name_dir],"")</f>
        <v>PROt_c_m_FWD</v>
      </c>
      <c r="E2724" t="str">
        <f>_xlfn.XLOOKUP(RT_gsm[[#This Row],[model_rxn]],sc_gsm[model_rxn],sc_gsm[model_rxn],"")</f>
        <v>PROt_c_m</v>
      </c>
      <c r="F2724" s="3" t="str">
        <f>_xlfn.XLOOKUP(RT_gsm[[#This Row],[Column3]],sc_gsm[Column3],sc_gsm[Column3],"")</f>
        <v>PROt_c_m_FWD</v>
      </c>
      <c r="G2724" s="3" t="str" cm="1">
        <f t="array" ref="G2724">RT_gsm[[#This Row],[model_rxn]]&amp;",r,"&amp;_xlfn.SWITCH(RT_gsm[[#This Row],[Column2]],"REV","lower_bound:-","FWD","upper_bound:")&amp;"1000"</f>
        <v>PROt_c_m,r,upper_bound:1000</v>
      </c>
      <c r="H2724" s="3" t="str">
        <f>_xlfn.XLOOKUP(RT_gsm[[#This Row],[rxn in SC GSM]],sc_gsm[model_rxn],sc_gsm[yeast8.3.4 equation],"")</f>
        <v>H+[e] + L-proline[e] &lt;=&gt; H+[c] + L-proline[c]</v>
      </c>
      <c r="I2724" s="3" t="b">
        <f>_xlfn.XLOOKUP(RT_gsm[[#This Row],[rxn in SC GSM]],sc_gsm[model_rxn],sc_gsm[Column12],"")</f>
        <v>1</v>
      </c>
      <c r="J2724" s="3" t="str">
        <f>IF(RT_gsm[[#This Row],[Column2]]="REV",FIND("&lt;=&gt;",RT_gsm[[#This Row],[Column8]]),"")</f>
        <v/>
      </c>
    </row>
    <row r="2725" spans="1:10" hidden="1" x14ac:dyDescent="0.2">
      <c r="A2725" t="s">
        <v>2277</v>
      </c>
      <c r="B2725" t="s">
        <v>3903</v>
      </c>
      <c r="C2725" s="3" t="str">
        <f>RT_gsm[[#This Row],[model_rxn]]&amp;"_"&amp;RT_gsm[[#This Row],[Column2]]</f>
        <v>PROtps_e_REV</v>
      </c>
      <c r="D2725" s="3" t="str">
        <f>_xlfn.XLOOKUP(RT_gsm[[#This Row],[Column3]],SC_enz[name_dir],SC_enz[name_dir],"")</f>
        <v>PROtps_e_REV</v>
      </c>
      <c r="E2725" t="str">
        <f>_xlfn.XLOOKUP(RT_gsm[[#This Row],[model_rxn]],sc_gsm[model_rxn],sc_gsm[model_rxn],"")</f>
        <v>PROtps_e</v>
      </c>
      <c r="F2725" s="3" t="str">
        <f>_xlfn.XLOOKUP(RT_gsm[[#This Row],[Column3]],sc_gsm[Column3],sc_gsm[Column3],"")</f>
        <v>PROtps_e_REV</v>
      </c>
      <c r="G2725" s="3" t="str" cm="1">
        <f t="array" ref="G2725">RT_gsm[[#This Row],[model_rxn]]&amp;",r,"&amp;_xlfn.SWITCH(RT_gsm[[#This Row],[Column2]],"REV","lower_bound:-","FWD","upper_bound:")&amp;"1000"</f>
        <v>PROtps_e,r,lower_bound:-1000</v>
      </c>
      <c r="H2725" s="3" t="str">
        <f>_xlfn.XLOOKUP(RT_gsm[[#This Row],[rxn in SC GSM]],sc_gsm[model_rxn],sc_gsm[yeast8.3.4 equation],"")</f>
        <v>H+[e] + L-proline[e] &lt;=&gt; H+[c] + L-proline[c]</v>
      </c>
      <c r="I2725" s="3" t="b">
        <f>_xlfn.XLOOKUP(RT_gsm[[#This Row],[rxn in SC GSM]],sc_gsm[model_rxn],sc_gsm[Column12],"")</f>
        <v>1</v>
      </c>
      <c r="J2725" s="3">
        <f>IF(RT_gsm[[#This Row],[Column2]]="REV",FIND("&lt;=&gt;",RT_gsm[[#This Row],[Column8]]),"")</f>
        <v>22</v>
      </c>
    </row>
    <row r="2726" spans="1:10" hidden="1" x14ac:dyDescent="0.2">
      <c r="A2726" t="s">
        <v>2277</v>
      </c>
      <c r="B2726" t="s">
        <v>3902</v>
      </c>
      <c r="C2726" s="3" t="str">
        <f>RT_gsm[[#This Row],[model_rxn]]&amp;"_"&amp;RT_gsm[[#This Row],[Column2]]</f>
        <v>PROtps_e_FWD</v>
      </c>
      <c r="D2726" s="3" t="str">
        <f>_xlfn.XLOOKUP(RT_gsm[[#This Row],[Column3]],SC_enz[name_dir],SC_enz[name_dir],"")</f>
        <v>PROtps_e_FWD</v>
      </c>
      <c r="E2726" t="str">
        <f>_xlfn.XLOOKUP(RT_gsm[[#This Row],[model_rxn]],sc_gsm[model_rxn],sc_gsm[model_rxn],"")</f>
        <v>PROtps_e</v>
      </c>
      <c r="F2726" s="3" t="str">
        <f>_xlfn.XLOOKUP(RT_gsm[[#This Row],[Column3]],sc_gsm[Column3],sc_gsm[Column3],"")</f>
        <v>PROtps_e_FWD</v>
      </c>
      <c r="G2726" s="3" t="str" cm="1">
        <f t="array" ref="G2726">RT_gsm[[#This Row],[model_rxn]]&amp;",r,"&amp;_xlfn.SWITCH(RT_gsm[[#This Row],[Column2]],"REV","lower_bound:-","FWD","upper_bound:")&amp;"1000"</f>
        <v>PROtps_e,r,upper_bound:1000</v>
      </c>
      <c r="H2726" s="3" t="str">
        <f>_xlfn.XLOOKUP(RT_gsm[[#This Row],[rxn in SC GSM]],sc_gsm[model_rxn],sc_gsm[yeast8.3.4 equation],"")</f>
        <v>H+[e] + L-proline[e] &lt;=&gt; H+[c] + L-proline[c]</v>
      </c>
      <c r="I2726" s="3" t="b">
        <f>_xlfn.XLOOKUP(RT_gsm[[#This Row],[rxn in SC GSM]],sc_gsm[model_rxn],sc_gsm[Column12],"")</f>
        <v>1</v>
      </c>
      <c r="J2726" s="3" t="str">
        <f>IF(RT_gsm[[#This Row],[Column2]]="REV",FIND("&lt;=&gt;",RT_gsm[[#This Row],[Column8]]),"")</f>
        <v/>
      </c>
    </row>
    <row r="2727" spans="1:10" hidden="1" x14ac:dyDescent="0.2">
      <c r="A2727" t="s">
        <v>3656</v>
      </c>
      <c r="B2727" t="s">
        <v>3902</v>
      </c>
      <c r="C2727" s="3" t="str">
        <f>RT_gsm[[#This Row],[model_rxn]]&amp;"_"&amp;RT_gsm[[#This Row],[Column2]]</f>
        <v>PRPPS_c_FWD</v>
      </c>
      <c r="D2727" s="3" t="str">
        <f>_xlfn.XLOOKUP(RT_gsm[[#This Row],[Column3]],SC_enz[name_dir],SC_enz[name_dir],"")</f>
        <v>PRPPS_c_FWD</v>
      </c>
      <c r="E2727" t="str">
        <f>_xlfn.XLOOKUP(RT_gsm[[#This Row],[model_rxn]],sc_gsm[model_rxn],sc_gsm[model_rxn],"")</f>
        <v>PRPPS_c</v>
      </c>
      <c r="F2727" s="3" t="str">
        <f>_xlfn.XLOOKUP(RT_gsm[[#This Row],[Column3]],sc_gsm[Column3],sc_gsm[Column3],"")</f>
        <v>PRPPS_c_FWD</v>
      </c>
      <c r="G2727" s="3" t="str" cm="1">
        <f t="array" ref="G2727">RT_gsm[[#This Row],[model_rxn]]&amp;",r,"&amp;_xlfn.SWITCH(RT_gsm[[#This Row],[Column2]],"REV","lower_bound:-","FWD","upper_bound:")&amp;"1000"</f>
        <v>PRPPS_c,r,upper_bound:1000</v>
      </c>
      <c r="H2727" s="3" t="str">
        <f>_xlfn.XLOOKUP(RT_gsm[[#This Row],[rxn in SC GSM]],sc_gsm[model_rxn],sc_gsm[yeast8.3.4 equation],"")</f>
        <v>ATP[c] + ribose-5-phosphate[c] =&gt; AMP[c] + H+[c] + PRPP[c]</v>
      </c>
      <c r="I2727" s="3" t="b">
        <f>_xlfn.XLOOKUP(RT_gsm[[#This Row],[rxn in SC GSM]],sc_gsm[model_rxn],sc_gsm[Column12],"")</f>
        <v>1</v>
      </c>
      <c r="J2727" s="3" t="str">
        <f>IF(RT_gsm[[#This Row],[Column2]]="REV",FIND("&lt;=&gt;",RT_gsm[[#This Row],[Column8]]),"")</f>
        <v/>
      </c>
    </row>
    <row r="2728" spans="1:10" hidden="1" x14ac:dyDescent="0.2">
      <c r="A2728" t="s">
        <v>2764</v>
      </c>
      <c r="B2728" t="s">
        <v>3903</v>
      </c>
      <c r="C2728" s="3" t="str">
        <f>RT_gsm[[#This Row],[model_rxn]]&amp;"_"&amp;RT_gsm[[#This Row],[Column2]]</f>
        <v>PRPPt_c_m_REV</v>
      </c>
      <c r="D2728" s="3" t="str">
        <f>_xlfn.XLOOKUP(RT_gsm[[#This Row],[Column3]],SC_enz[name_dir],SC_enz[name_dir],"")</f>
        <v>PRPPt_c_m_REV</v>
      </c>
      <c r="E2728" t="str">
        <f>_xlfn.XLOOKUP(RT_gsm[[#This Row],[model_rxn]],sc_gsm[model_rxn],sc_gsm[model_rxn],"")</f>
        <v>PRPPt_c_m</v>
      </c>
      <c r="F2728" s="3" t="str">
        <f>_xlfn.XLOOKUP(RT_gsm[[#This Row],[Column3]],sc_gsm[Column3],sc_gsm[Column3],"")</f>
        <v>PRPPt_c_m_REV</v>
      </c>
      <c r="G2728" s="3" t="str" cm="1">
        <f t="array" ref="G2728">RT_gsm[[#This Row],[model_rxn]]&amp;",r,"&amp;_xlfn.SWITCH(RT_gsm[[#This Row],[Column2]],"REV","lower_bound:-","FWD","upper_bound:")&amp;"1000"</f>
        <v>PRPPt_c_m,r,lower_bound:-1000</v>
      </c>
      <c r="H2728" s="3" t="str">
        <f>_xlfn.XLOOKUP(RT_gsm[[#This Row],[rxn in SC GSM]],sc_gsm[model_rxn],sc_gsm[yeast8.3.4 equation],"")</f>
        <v>PRPP[c] &lt;=&gt; PRPP[m]</v>
      </c>
      <c r="I2728" s="3" t="b">
        <f>_xlfn.XLOOKUP(RT_gsm[[#This Row],[rxn in SC GSM]],sc_gsm[model_rxn],sc_gsm[Column12],"")</f>
        <v>1</v>
      </c>
      <c r="J2728" s="3">
        <f>IF(RT_gsm[[#This Row],[Column2]]="REV",FIND("&lt;=&gt;",RT_gsm[[#This Row],[Column8]]),"")</f>
        <v>9</v>
      </c>
    </row>
    <row r="2729" spans="1:10" hidden="1" x14ac:dyDescent="0.2">
      <c r="A2729" t="s">
        <v>2764</v>
      </c>
      <c r="B2729" t="s">
        <v>3902</v>
      </c>
      <c r="C2729" s="3" t="str">
        <f>RT_gsm[[#This Row],[model_rxn]]&amp;"_"&amp;RT_gsm[[#This Row],[Column2]]</f>
        <v>PRPPt_c_m_FWD</v>
      </c>
      <c r="D2729" s="3" t="str">
        <f>_xlfn.XLOOKUP(RT_gsm[[#This Row],[Column3]],SC_enz[name_dir],SC_enz[name_dir],"")</f>
        <v>PRPPt_c_m_FWD</v>
      </c>
      <c r="E2729" t="str">
        <f>_xlfn.XLOOKUP(RT_gsm[[#This Row],[model_rxn]],sc_gsm[model_rxn],sc_gsm[model_rxn],"")</f>
        <v>PRPPt_c_m</v>
      </c>
      <c r="F2729" s="3" t="str">
        <f>_xlfn.XLOOKUP(RT_gsm[[#This Row],[Column3]],sc_gsm[Column3],sc_gsm[Column3],"")</f>
        <v>PRPPt_c_m_FWD</v>
      </c>
      <c r="G2729" s="3" t="str" cm="1">
        <f t="array" ref="G2729">RT_gsm[[#This Row],[model_rxn]]&amp;",r,"&amp;_xlfn.SWITCH(RT_gsm[[#This Row],[Column2]],"REV","lower_bound:-","FWD","upper_bound:")&amp;"1000"</f>
        <v>PRPPt_c_m,r,upper_bound:1000</v>
      </c>
      <c r="H2729" s="3" t="str">
        <f>_xlfn.XLOOKUP(RT_gsm[[#This Row],[rxn in SC GSM]],sc_gsm[model_rxn],sc_gsm[yeast8.3.4 equation],"")</f>
        <v>PRPP[c] &lt;=&gt; PRPP[m]</v>
      </c>
      <c r="I2729" s="3" t="b">
        <f>_xlfn.XLOOKUP(RT_gsm[[#This Row],[rxn in SC GSM]],sc_gsm[model_rxn],sc_gsm[Column12],"")</f>
        <v>1</v>
      </c>
      <c r="J2729" s="3" t="str">
        <f>IF(RT_gsm[[#This Row],[Column2]]="REV",FIND("&lt;=&gt;",RT_gsm[[#This Row],[Column8]]),"")</f>
        <v/>
      </c>
    </row>
    <row r="2730" spans="1:10" hidden="1" x14ac:dyDescent="0.2">
      <c r="A2730" t="s">
        <v>127</v>
      </c>
      <c r="B2730" t="s">
        <v>3902</v>
      </c>
      <c r="C2730" s="3" t="str">
        <f>RT_gsm[[#This Row],[model_rxn]]&amp;"_"&amp;RT_gsm[[#This Row],[Column2]]</f>
        <v>PSCIT_c_FWD</v>
      </c>
      <c r="D2730" s="3" t="str">
        <f>_xlfn.XLOOKUP(RT_gsm[[#This Row],[Column3]],SC_enz[name_dir],SC_enz[name_dir],"")</f>
        <v>PSCIT_c_FWD</v>
      </c>
      <c r="E2730" t="str">
        <f>_xlfn.XLOOKUP(RT_gsm[[#This Row],[model_rxn]],sc_gsm[model_rxn],sc_gsm[model_rxn],"")</f>
        <v>PSCIT_c</v>
      </c>
      <c r="F2730" s="3" t="str">
        <f>_xlfn.XLOOKUP(RT_gsm[[#This Row],[Column3]],sc_gsm[Column3],sc_gsm[Column3],"")</f>
        <v>PSCIT_c_FWD</v>
      </c>
      <c r="G2730" s="3" t="str" cm="1">
        <f t="array" ref="G2730">RT_gsm[[#This Row],[model_rxn]]&amp;",r,"&amp;_xlfn.SWITCH(RT_gsm[[#This Row],[Column2]],"REV","lower_bound:-","FWD","upper_bound:")&amp;"1000"</f>
        <v>PSCIT_c,r,upper_bound:1000</v>
      </c>
      <c r="H2730" s="3" t="str">
        <f>_xlfn.XLOOKUP(RT_gsm[[#This Row],[rxn in SC GSM]],sc_gsm[model_rxn],sc_gsm[yeast8.3.4 equation],"")</f>
        <v>3-phosphoshikimic acid[c] + phosphoenolpyruvate[c] =&gt; 5-O-(1-carboxyvinyl)-3-phosphoshikimic acid[c] + phosphate[c]</v>
      </c>
      <c r="I2730" s="3" t="b">
        <f>_xlfn.XLOOKUP(RT_gsm[[#This Row],[rxn in SC GSM]],sc_gsm[model_rxn],sc_gsm[Column12],"")</f>
        <v>1</v>
      </c>
      <c r="J2730" s="3" t="str">
        <f>IF(RT_gsm[[#This Row],[Column2]]="REV",FIND("&lt;=&gt;",RT_gsm[[#This Row],[Column8]]),"")</f>
        <v/>
      </c>
    </row>
    <row r="2731" spans="1:10" hidden="1" x14ac:dyDescent="0.2">
      <c r="A2731" t="s">
        <v>3185</v>
      </c>
      <c r="B2731" t="s">
        <v>3902</v>
      </c>
      <c r="C2731" s="3" t="str">
        <f>RT_gsm[[#This Row],[model_rxn]]&amp;"_"&amp;RT_gsm[[#This Row],[Column2]]</f>
        <v>PSD_gm_FWD</v>
      </c>
      <c r="D2731" s="3" t="str">
        <f>_xlfn.XLOOKUP(RT_gsm[[#This Row],[Column3]],SC_enz[name_dir],SC_enz[name_dir],"")</f>
        <v>PSD_gm_FWD</v>
      </c>
      <c r="E2731" t="str">
        <f>_xlfn.XLOOKUP(RT_gsm[[#This Row],[model_rxn]],sc_gsm[model_rxn],sc_gsm[model_rxn],"")</f>
        <v>PSD_gm</v>
      </c>
      <c r="F2731" s="3" t="str">
        <f>_xlfn.XLOOKUP(RT_gsm[[#This Row],[Column3]],sc_gsm[Column3],sc_gsm[Column3],"")</f>
        <v>PSD_gm_FWD</v>
      </c>
      <c r="G2731" s="3" t="str" cm="1">
        <f t="array" ref="G2731">RT_gsm[[#This Row],[model_rxn]]&amp;",r,"&amp;_xlfn.SWITCH(RT_gsm[[#This Row],[Column2]],"REV","lower_bound:-","FWD","upper_bound:")&amp;"1000"</f>
        <v>PSD_gm,r,upper_bound:1000</v>
      </c>
      <c r="H2731" s="3" t="str">
        <f>_xlfn.XLOOKUP(RT_gsm[[#This Row],[rxn in SC GSM]],sc_gsm[model_rxn],sc_gsm[yeast8.3.4 equation],"")</f>
        <v/>
      </c>
      <c r="I2731" s="3" t="b">
        <f>_xlfn.XLOOKUP(RT_gsm[[#This Row],[rxn in SC GSM]],sc_gsm[model_rxn],sc_gsm[Column12],"")</f>
        <v>1</v>
      </c>
      <c r="J2731" s="3" t="str">
        <f>IF(RT_gsm[[#This Row],[Column2]]="REV",FIND("&lt;=&gt;",RT_gsm[[#This Row],[Column8]]),"")</f>
        <v/>
      </c>
    </row>
    <row r="2732" spans="1:10" hidden="1" x14ac:dyDescent="0.2">
      <c r="A2732" t="s">
        <v>3181</v>
      </c>
      <c r="B2732" t="s">
        <v>3902</v>
      </c>
      <c r="C2732" s="3" t="str">
        <f>RT_gsm[[#This Row],[model_rxn]]&amp;"_"&amp;RT_gsm[[#This Row],[Column2]]</f>
        <v>PSD_mm_FWD</v>
      </c>
      <c r="D2732" s="3" t="str">
        <f>_xlfn.XLOOKUP(RT_gsm[[#This Row],[Column3]],SC_enz[name_dir],SC_enz[name_dir],"")</f>
        <v>PSD_mm_FWD</v>
      </c>
      <c r="E2732" t="str">
        <f>_xlfn.XLOOKUP(RT_gsm[[#This Row],[model_rxn]],sc_gsm[model_rxn],sc_gsm[model_rxn],"")</f>
        <v>PSD_mm</v>
      </c>
      <c r="F2732" s="3" t="str">
        <f>_xlfn.XLOOKUP(RT_gsm[[#This Row],[Column3]],sc_gsm[Column3],sc_gsm[Column3],"")</f>
        <v>PSD_mm_FWD</v>
      </c>
      <c r="G2732" s="3" t="str" cm="1">
        <f t="array" ref="G2732">RT_gsm[[#This Row],[model_rxn]]&amp;",r,"&amp;_xlfn.SWITCH(RT_gsm[[#This Row],[Column2]],"REV","lower_bound:-","FWD","upper_bound:")&amp;"1000"</f>
        <v>PSD_mm,r,upper_bound:1000</v>
      </c>
      <c r="H2732" s="3" t="str">
        <f>_xlfn.XLOOKUP(RT_gsm[[#This Row],[rxn in SC GSM]],sc_gsm[model_rxn],sc_gsm[yeast8.3.4 equation],"")</f>
        <v/>
      </c>
      <c r="I2732" s="3" t="b">
        <f>_xlfn.XLOOKUP(RT_gsm[[#This Row],[rxn in SC GSM]],sc_gsm[model_rxn],sc_gsm[Column12],"")</f>
        <v>1</v>
      </c>
      <c r="J2732" s="3" t="str">
        <f>IF(RT_gsm[[#This Row],[Column2]]="REV",FIND("&lt;=&gt;",RT_gsm[[#This Row],[Column8]]),"")</f>
        <v/>
      </c>
    </row>
    <row r="2733" spans="1:10" hidden="1" x14ac:dyDescent="0.2">
      <c r="A2733" t="s">
        <v>3189</v>
      </c>
      <c r="B2733" t="s">
        <v>3902</v>
      </c>
      <c r="C2733" s="3" t="str">
        <f>RT_gsm[[#This Row],[model_rxn]]&amp;"_"&amp;RT_gsm[[#This Row],[Column2]]</f>
        <v>PSD_vm_FWD</v>
      </c>
      <c r="D2733" s="3" t="str">
        <f>_xlfn.XLOOKUP(RT_gsm[[#This Row],[Column3]],SC_enz[name_dir],SC_enz[name_dir],"")</f>
        <v>PSD_vm_FWD</v>
      </c>
      <c r="E2733" t="str">
        <f>_xlfn.XLOOKUP(RT_gsm[[#This Row],[model_rxn]],sc_gsm[model_rxn],sc_gsm[model_rxn],"")</f>
        <v>PSD_vm</v>
      </c>
      <c r="F2733" s="3" t="str">
        <f>_xlfn.XLOOKUP(RT_gsm[[#This Row],[Column3]],sc_gsm[Column3],sc_gsm[Column3],"")</f>
        <v>PSD_vm_FWD</v>
      </c>
      <c r="G2733" s="3" t="str" cm="1">
        <f t="array" ref="G2733">RT_gsm[[#This Row],[model_rxn]]&amp;",r,"&amp;_xlfn.SWITCH(RT_gsm[[#This Row],[Column2]],"REV","lower_bound:-","FWD","upper_bound:")&amp;"1000"</f>
        <v>PSD_vm,r,upper_bound:1000</v>
      </c>
      <c r="H2733" s="3" t="str">
        <f>_xlfn.XLOOKUP(RT_gsm[[#This Row],[rxn in SC GSM]],sc_gsm[model_rxn],sc_gsm[yeast8.3.4 equation],"")</f>
        <v/>
      </c>
      <c r="I2733" s="3" t="b">
        <f>_xlfn.XLOOKUP(RT_gsm[[#This Row],[rxn in SC GSM]],sc_gsm[model_rxn],sc_gsm[Column12],"")</f>
        <v>1</v>
      </c>
      <c r="J2733" s="3" t="str">
        <f>IF(RT_gsm[[#This Row],[Column2]]="REV",FIND("&lt;=&gt;",RT_gsm[[#This Row],[Column8]]),"")</f>
        <v/>
      </c>
    </row>
    <row r="2734" spans="1:10" hidden="1" x14ac:dyDescent="0.2">
      <c r="A2734" t="s">
        <v>1512</v>
      </c>
      <c r="B2734" t="s">
        <v>3902</v>
      </c>
      <c r="C2734" s="3" t="str">
        <f>RT_gsm[[#This Row],[model_rxn]]&amp;"_"&amp;RT_gsm[[#This Row],[Column2]]</f>
        <v>PSERT_c_FWD</v>
      </c>
      <c r="D2734" s="3" t="str">
        <f>_xlfn.XLOOKUP(RT_gsm[[#This Row],[Column3]],SC_enz[name_dir],SC_enz[name_dir],"")</f>
        <v>PSERT_c_FWD</v>
      </c>
      <c r="E2734" t="str">
        <f>_xlfn.XLOOKUP(RT_gsm[[#This Row],[model_rxn]],sc_gsm[model_rxn],sc_gsm[model_rxn],"")</f>
        <v>PSERT_c</v>
      </c>
      <c r="F2734" s="3" t="str">
        <f>_xlfn.XLOOKUP(RT_gsm[[#This Row],[Column3]],sc_gsm[Column3],sc_gsm[Column3],"")</f>
        <v>PSERT_c_FWD</v>
      </c>
      <c r="G2734" s="3" t="str" cm="1">
        <f t="array" ref="G2734">RT_gsm[[#This Row],[model_rxn]]&amp;",r,"&amp;_xlfn.SWITCH(RT_gsm[[#This Row],[Column2]],"REV","lower_bound:-","FWD","upper_bound:")&amp;"1000"</f>
        <v>PSERT_c,r,upper_bound:1000</v>
      </c>
      <c r="H2734" s="3" t="str">
        <f>_xlfn.XLOOKUP(RT_gsm[[#This Row],[rxn in SC GSM]],sc_gsm[model_rxn],sc_gsm[yeast8.3.4 equation],"")</f>
        <v>3-phospho-hydroxypyruvate[c] + L-glutamate[c] =&gt; 2-oxoglutarate[c] + 3-phospho-serine[c]</v>
      </c>
      <c r="I2734" s="3" t="b">
        <f>_xlfn.XLOOKUP(RT_gsm[[#This Row],[rxn in SC GSM]],sc_gsm[model_rxn],sc_gsm[Column12],"")</f>
        <v>1</v>
      </c>
      <c r="J2734" s="3" t="str">
        <f>IF(RT_gsm[[#This Row],[Column2]]="REV",FIND("&lt;=&gt;",RT_gsm[[#This Row],[Column8]]),"")</f>
        <v/>
      </c>
    </row>
    <row r="2735" spans="1:10" hidden="1" x14ac:dyDescent="0.2">
      <c r="A2735" t="s">
        <v>1518</v>
      </c>
      <c r="B2735" t="s">
        <v>3902</v>
      </c>
      <c r="C2735" s="3" t="str">
        <f>RT_gsm[[#This Row],[model_rxn]]&amp;"_"&amp;RT_gsm[[#This Row],[Column2]]</f>
        <v>PSPHPL_r_FWD</v>
      </c>
      <c r="D2735" s="3" t="str">
        <f>_xlfn.XLOOKUP(RT_gsm[[#This Row],[Column3]],SC_enz[name_dir],SC_enz[name_dir],"")</f>
        <v>PSPHPL_r_FWD</v>
      </c>
      <c r="E2735" t="str">
        <f>_xlfn.XLOOKUP(RT_gsm[[#This Row],[model_rxn]],sc_gsm[model_rxn],sc_gsm[model_rxn],"")</f>
        <v>PSPHPL_r</v>
      </c>
      <c r="F2735" s="3" t="str">
        <f>_xlfn.XLOOKUP(RT_gsm[[#This Row],[Column3]],sc_gsm[Column3],sc_gsm[Column3],"")</f>
        <v>PSPHPL_r_FWD</v>
      </c>
      <c r="G2735" s="3" t="str" cm="1">
        <f t="array" ref="G2735">RT_gsm[[#This Row],[model_rxn]]&amp;",r,"&amp;_xlfn.SWITCH(RT_gsm[[#This Row],[Column2]],"REV","lower_bound:-","FWD","upper_bound:")&amp;"1000"</f>
        <v>PSPHPL_r,r,upper_bound:1000</v>
      </c>
      <c r="H2735" s="3" t="str">
        <f>_xlfn.XLOOKUP(RT_gsm[[#This Row],[rxn in SC GSM]],sc_gsm[model_rxn],sc_gsm[yeast8.3.4 equation],"")</f>
        <v>phytosphingosine 1-phosphate[er] =&gt; 2-hydroxyhexadecanal[er] + O-phosphoethanolamine[er]</v>
      </c>
      <c r="I2735" s="3" t="b">
        <f>_xlfn.XLOOKUP(RT_gsm[[#This Row],[rxn in SC GSM]],sc_gsm[model_rxn],sc_gsm[Column12],"")</f>
        <v>1</v>
      </c>
      <c r="J2735" s="3" t="str">
        <f>IF(RT_gsm[[#This Row],[Column2]]="REV",FIND("&lt;=&gt;",RT_gsm[[#This Row],[Column8]]),"")</f>
        <v/>
      </c>
    </row>
    <row r="2736" spans="1:10" hidden="1" x14ac:dyDescent="0.2">
      <c r="A2736" t="s">
        <v>1521</v>
      </c>
      <c r="B2736" t="s">
        <v>3902</v>
      </c>
      <c r="C2736" s="3" t="str">
        <f>RT_gsm[[#This Row],[model_rxn]]&amp;"_"&amp;RT_gsm[[#This Row],[Column2]]</f>
        <v>PSPHS_r_FWD</v>
      </c>
      <c r="D2736" s="3" t="str">
        <f>_xlfn.XLOOKUP(RT_gsm[[#This Row],[Column3]],SC_enz[name_dir],SC_enz[name_dir],"")</f>
        <v>PSPHS_r_FWD</v>
      </c>
      <c r="E2736" t="str">
        <f>_xlfn.XLOOKUP(RT_gsm[[#This Row],[model_rxn]],sc_gsm[model_rxn],sc_gsm[model_rxn],"")</f>
        <v>PSPHS_r</v>
      </c>
      <c r="F2736" s="3" t="str">
        <f>_xlfn.XLOOKUP(RT_gsm[[#This Row],[Column3]],sc_gsm[Column3],sc_gsm[Column3],"")</f>
        <v>PSPHS_r_FWD</v>
      </c>
      <c r="G2736" s="3" t="str" cm="1">
        <f t="array" ref="G2736">RT_gsm[[#This Row],[model_rxn]]&amp;",r,"&amp;_xlfn.SWITCH(RT_gsm[[#This Row],[Column2]],"REV","lower_bound:-","FWD","upper_bound:")&amp;"1000"</f>
        <v>PSPHS_r,r,upper_bound:1000</v>
      </c>
      <c r="H2736" s="3" t="str">
        <f>_xlfn.XLOOKUP(RT_gsm[[#This Row],[rxn in SC GSM]],sc_gsm[model_rxn],sc_gsm[yeast8.3.4 equation],"")</f>
        <v>H+[er] + NADPH[er] + oxygen[er] + sphinganine[er] =&gt; H2O[er] + NADP(+)[er] + phytosphingosine[er]</v>
      </c>
      <c r="I2736" s="3" t="b">
        <f>_xlfn.XLOOKUP(RT_gsm[[#This Row],[rxn in SC GSM]],sc_gsm[model_rxn],sc_gsm[Column12],"")</f>
        <v>1</v>
      </c>
      <c r="J2736" s="3" t="str">
        <f>IF(RT_gsm[[#This Row],[Column2]]="REV",FIND("&lt;=&gt;",RT_gsm[[#This Row],[Column8]]),"")</f>
        <v/>
      </c>
    </row>
    <row r="2737" spans="1:10" hidden="1" x14ac:dyDescent="0.2">
      <c r="A2737" t="s">
        <v>1509</v>
      </c>
      <c r="B2737" t="s">
        <v>3902</v>
      </c>
      <c r="C2737" s="3" t="str">
        <f>RT_gsm[[#This Row],[model_rxn]]&amp;"_"&amp;RT_gsm[[#This Row],[Column2]]</f>
        <v>PSP_L_c_FWD</v>
      </c>
      <c r="D2737" s="3" t="str">
        <f>_xlfn.XLOOKUP(RT_gsm[[#This Row],[Column3]],SC_enz[name_dir],SC_enz[name_dir],"")</f>
        <v>PSP_L_c_FWD</v>
      </c>
      <c r="E2737" t="str">
        <f>_xlfn.XLOOKUP(RT_gsm[[#This Row],[model_rxn]],sc_gsm[model_rxn],sc_gsm[model_rxn],"")</f>
        <v>PSP_L_c</v>
      </c>
      <c r="F2737" s="3" t="str">
        <f>_xlfn.XLOOKUP(RT_gsm[[#This Row],[Column3]],sc_gsm[Column3],sc_gsm[Column3],"")</f>
        <v>PSP_L_c_FWD</v>
      </c>
      <c r="G2737" s="3" t="str" cm="1">
        <f t="array" ref="G2737">RT_gsm[[#This Row],[model_rxn]]&amp;",r,"&amp;_xlfn.SWITCH(RT_gsm[[#This Row],[Column2]],"REV","lower_bound:-","FWD","upper_bound:")&amp;"1000"</f>
        <v>PSP_L_c,r,upper_bound:1000</v>
      </c>
      <c r="H2737" s="3" t="str">
        <f>_xlfn.XLOOKUP(RT_gsm[[#This Row],[rxn in SC GSM]],sc_gsm[model_rxn],sc_gsm[yeast8.3.4 equation],"")</f>
        <v>3-phospho-serine[c] + H2O[c] =&gt; L-serine[c] + phosphate[c]</v>
      </c>
      <c r="I2737" s="3" t="b">
        <f>_xlfn.XLOOKUP(RT_gsm[[#This Row],[rxn in SC GSM]],sc_gsm[model_rxn],sc_gsm[Column12],"")</f>
        <v>1</v>
      </c>
      <c r="J2737" s="3" t="str">
        <f>IF(RT_gsm[[#This Row],[Column2]]="REV",FIND("&lt;=&gt;",RT_gsm[[#This Row],[Column8]]),"")</f>
        <v/>
      </c>
    </row>
    <row r="2738" spans="1:10" hidden="1" x14ac:dyDescent="0.2">
      <c r="A2738" t="s">
        <v>3124</v>
      </c>
      <c r="B2738" t="s">
        <v>3902</v>
      </c>
      <c r="C2738" s="3" t="str">
        <f>RT_gsm[[#This Row],[model_rxn]]&amp;"_"&amp;RT_gsm[[#This Row],[Column2]]</f>
        <v>PSSA_rm_FWD</v>
      </c>
      <c r="D2738" s="3" t="str">
        <f>_xlfn.XLOOKUP(RT_gsm[[#This Row],[Column3]],SC_enz[name_dir],SC_enz[name_dir],"")</f>
        <v>PSSA_rm_FWD</v>
      </c>
      <c r="E2738" t="str">
        <f>_xlfn.XLOOKUP(RT_gsm[[#This Row],[model_rxn]],sc_gsm[model_rxn],sc_gsm[model_rxn],"")</f>
        <v>PSSA_rm</v>
      </c>
      <c r="F2738" s="3" t="str">
        <f>_xlfn.XLOOKUP(RT_gsm[[#This Row],[Column3]],sc_gsm[Column3],sc_gsm[Column3],"")</f>
        <v>PSSA_rm_FWD</v>
      </c>
      <c r="G2738" s="3" t="str" cm="1">
        <f t="array" ref="G2738">RT_gsm[[#This Row],[model_rxn]]&amp;",r,"&amp;_xlfn.SWITCH(RT_gsm[[#This Row],[Column2]],"REV","lower_bound:-","FWD","upper_bound:")&amp;"1000"</f>
        <v>PSSA_rm,r,upper_bound:1000</v>
      </c>
      <c r="H2738" s="3" t="str">
        <f>_xlfn.XLOOKUP(RT_gsm[[#This Row],[rxn in SC GSM]],sc_gsm[model_rxn],sc_gsm[yeast8.3.4 equation],"")</f>
        <v/>
      </c>
      <c r="I2738" s="3" t="b">
        <f>_xlfn.XLOOKUP(RT_gsm[[#This Row],[rxn in SC GSM]],sc_gsm[model_rxn],sc_gsm[Column12],"")</f>
        <v>1</v>
      </c>
      <c r="J2738" s="3" t="str">
        <f>IF(RT_gsm[[#This Row],[Column2]]="REV",FIND("&lt;=&gt;",RT_gsm[[#This Row],[Column8]]),"")</f>
        <v/>
      </c>
    </row>
    <row r="2739" spans="1:10" hidden="1" x14ac:dyDescent="0.2">
      <c r="A2739" t="s">
        <v>6432</v>
      </c>
      <c r="B2739" t="s">
        <v>3903</v>
      </c>
      <c r="C2739" s="3" t="str">
        <f>RT_gsm[[#This Row],[model_rxn]]&amp;"_"&amp;RT_gsm[[#This Row],[Column2]]</f>
        <v>PSt_c_m_REV</v>
      </c>
      <c r="D2739" s="3" t="str">
        <f>_xlfn.XLOOKUP(RT_gsm[[#This Row],[Column3]],SC_enz[name_dir],SC_enz[name_dir],"")</f>
        <v/>
      </c>
      <c r="E2739" t="str">
        <f>_xlfn.XLOOKUP(RT_gsm[[#This Row],[model_rxn]],sc_gsm[model_rxn],sc_gsm[model_rxn],"")</f>
        <v/>
      </c>
      <c r="F2739" s="3" t="str">
        <f>_xlfn.XLOOKUP(RT_gsm[[#This Row],[Column3]],sc_gsm[Column3],sc_gsm[Column3],"")</f>
        <v/>
      </c>
      <c r="G2739" s="3" t="str" cm="1">
        <f t="array" ref="G2739">RT_gsm[[#This Row],[model_rxn]]&amp;",r,"&amp;_xlfn.SWITCH(RT_gsm[[#This Row],[Column2]],"REV","lower_bound:-","FWD","upper_bound:")&amp;"1000"</f>
        <v>PSt_c_m,r,lower_bound:-1000</v>
      </c>
      <c r="H2739" s="3" t="str">
        <f>_xlfn.XLOOKUP(RT_gsm[[#This Row],[rxn in SC GSM]],sc_gsm[model_rxn],sc_gsm[yeast8.3.4 equation],"")</f>
        <v/>
      </c>
      <c r="I2739" s="3" t="str">
        <f>_xlfn.XLOOKUP(RT_gsm[[#This Row],[rxn in SC GSM]],sc_gsm[model_rxn],sc_gsm[Column12],"")</f>
        <v/>
      </c>
      <c r="J2739" s="3" t="e">
        <f>IF(RT_gsm[[#This Row],[Column2]]="REV",FIND("&lt;=&gt;",RT_gsm[[#This Row],[Column8]]),"")</f>
        <v>#VALUE!</v>
      </c>
    </row>
    <row r="2740" spans="1:10" hidden="1" x14ac:dyDescent="0.2">
      <c r="A2740" t="s">
        <v>6432</v>
      </c>
      <c r="B2740" t="s">
        <v>3902</v>
      </c>
      <c r="C2740" s="3" t="str">
        <f>RT_gsm[[#This Row],[model_rxn]]&amp;"_"&amp;RT_gsm[[#This Row],[Column2]]</f>
        <v>PSt_c_m_FWD</v>
      </c>
      <c r="D2740" s="3" t="str">
        <f>_xlfn.XLOOKUP(RT_gsm[[#This Row],[Column3]],SC_enz[name_dir],SC_enz[name_dir],"")</f>
        <v/>
      </c>
      <c r="E2740" t="str">
        <f>_xlfn.XLOOKUP(RT_gsm[[#This Row],[model_rxn]],sc_gsm[model_rxn],sc_gsm[model_rxn],"")</f>
        <v/>
      </c>
      <c r="F2740" s="3" t="str">
        <f>_xlfn.XLOOKUP(RT_gsm[[#This Row],[Column3]],sc_gsm[Column3],sc_gsm[Column3],"")</f>
        <v/>
      </c>
      <c r="G2740" s="3" t="str" cm="1">
        <f t="array" ref="G2740">RT_gsm[[#This Row],[model_rxn]]&amp;",r,"&amp;_xlfn.SWITCH(RT_gsm[[#This Row],[Column2]],"REV","lower_bound:-","FWD","upper_bound:")&amp;"1000"</f>
        <v>PSt_c_m,r,upper_bound:1000</v>
      </c>
      <c r="H2740" s="3" t="str">
        <f>_xlfn.XLOOKUP(RT_gsm[[#This Row],[rxn in SC GSM]],sc_gsm[model_rxn],sc_gsm[yeast8.3.4 equation],"")</f>
        <v/>
      </c>
      <c r="I2740" s="3" t="str">
        <f>_xlfn.XLOOKUP(RT_gsm[[#This Row],[rxn in SC GSM]],sc_gsm[model_rxn],sc_gsm[Column12],"")</f>
        <v/>
      </c>
      <c r="J2740" s="3" t="str">
        <f>IF(RT_gsm[[#This Row],[Column2]]="REV",FIND("&lt;=&gt;",RT_gsm[[#This Row],[Column8]]),"")</f>
        <v/>
      </c>
    </row>
    <row r="2741" spans="1:10" hidden="1" x14ac:dyDescent="0.2">
      <c r="A2741" t="s">
        <v>3303</v>
      </c>
      <c r="B2741" t="s">
        <v>3903</v>
      </c>
      <c r="C2741" s="3" t="str">
        <f>RT_gsm[[#This Row],[model_rxn]]&amp;"_"&amp;RT_gsm[[#This Row],[Column2]]</f>
        <v>PSt_c_rm_REV</v>
      </c>
      <c r="D2741" s="3" t="str">
        <f>_xlfn.XLOOKUP(RT_gsm[[#This Row],[Column3]],SC_enz[name_dir],SC_enz[name_dir],"")</f>
        <v>PSt_c_rm_REV</v>
      </c>
      <c r="E2741" t="str">
        <f>_xlfn.XLOOKUP(RT_gsm[[#This Row],[model_rxn]],sc_gsm[model_rxn],sc_gsm[model_rxn],"")</f>
        <v>PSt_c_rm</v>
      </c>
      <c r="F2741" s="3" t="str">
        <f>_xlfn.XLOOKUP(RT_gsm[[#This Row],[Column3]],sc_gsm[Column3],sc_gsm[Column3],"")</f>
        <v>PSt_c_rm_REV</v>
      </c>
      <c r="G2741" s="3" t="str" cm="1">
        <f t="array" ref="G2741">RT_gsm[[#This Row],[model_rxn]]&amp;",r,"&amp;_xlfn.SWITCH(RT_gsm[[#This Row],[Column2]],"REV","lower_bound:-","FWD","upper_bound:")&amp;"1000"</f>
        <v>PSt_c_rm,r,lower_bound:-1000</v>
      </c>
      <c r="H2741" s="3" t="str">
        <f>_xlfn.XLOOKUP(RT_gsm[[#This Row],[rxn in SC GSM]],sc_gsm[model_rxn],sc_gsm[yeast8.3.4 equation],"")</f>
        <v/>
      </c>
      <c r="I2741" s="3" t="b">
        <f>_xlfn.XLOOKUP(RT_gsm[[#This Row],[rxn in SC GSM]],sc_gsm[model_rxn],sc_gsm[Column12],"")</f>
        <v>1</v>
      </c>
      <c r="J2741" s="3" t="e">
        <f>IF(RT_gsm[[#This Row],[Column2]]="REV",FIND("&lt;=&gt;",RT_gsm[[#This Row],[Column8]]),"")</f>
        <v>#VALUE!</v>
      </c>
    </row>
    <row r="2742" spans="1:10" hidden="1" x14ac:dyDescent="0.2">
      <c r="A2742" t="s">
        <v>3303</v>
      </c>
      <c r="B2742" t="s">
        <v>3902</v>
      </c>
      <c r="C2742" s="3" t="str">
        <f>RT_gsm[[#This Row],[model_rxn]]&amp;"_"&amp;RT_gsm[[#This Row],[Column2]]</f>
        <v>PSt_c_rm_FWD</v>
      </c>
      <c r="D2742" s="3" t="str">
        <f>_xlfn.XLOOKUP(RT_gsm[[#This Row],[Column3]],SC_enz[name_dir],SC_enz[name_dir],"")</f>
        <v>PSt_c_rm_FWD</v>
      </c>
      <c r="E2742" t="str">
        <f>_xlfn.XLOOKUP(RT_gsm[[#This Row],[model_rxn]],sc_gsm[model_rxn],sc_gsm[model_rxn],"")</f>
        <v>PSt_c_rm</v>
      </c>
      <c r="F2742" s="3" t="str">
        <f>_xlfn.XLOOKUP(RT_gsm[[#This Row],[Column3]],sc_gsm[Column3],sc_gsm[Column3],"")</f>
        <v>PSt_c_rm_FWD</v>
      </c>
      <c r="G2742" s="3" t="str" cm="1">
        <f t="array" ref="G2742">RT_gsm[[#This Row],[model_rxn]]&amp;",r,"&amp;_xlfn.SWITCH(RT_gsm[[#This Row],[Column2]],"REV","lower_bound:-","FWD","upper_bound:")&amp;"1000"</f>
        <v>PSt_c_rm,r,upper_bound:1000</v>
      </c>
      <c r="H2742" s="3" t="str">
        <f>_xlfn.XLOOKUP(RT_gsm[[#This Row],[rxn in SC GSM]],sc_gsm[model_rxn],sc_gsm[yeast8.3.4 equation],"")</f>
        <v/>
      </c>
      <c r="I2742" s="3" t="b">
        <f>_xlfn.XLOOKUP(RT_gsm[[#This Row],[rxn in SC GSM]],sc_gsm[model_rxn],sc_gsm[Column12],"")</f>
        <v>1</v>
      </c>
      <c r="J2742" s="3" t="str">
        <f>IF(RT_gsm[[#This Row],[Column2]]="REV",FIND("&lt;=&gt;",RT_gsm[[#This Row],[Column8]]),"")</f>
        <v/>
      </c>
    </row>
    <row r="2743" spans="1:10" hidden="1" x14ac:dyDescent="0.2">
      <c r="A2743" t="s">
        <v>3304</v>
      </c>
      <c r="B2743" t="s">
        <v>3903</v>
      </c>
      <c r="C2743" s="3" t="str">
        <f>RT_gsm[[#This Row],[model_rxn]]&amp;"_"&amp;RT_gsm[[#This Row],[Column2]]</f>
        <v>PSt_en_rm_REV</v>
      </c>
      <c r="D2743" s="3" t="str">
        <f>_xlfn.XLOOKUP(RT_gsm[[#This Row],[Column3]],SC_enz[name_dir],SC_enz[name_dir],"")</f>
        <v>PSt_en_rm_REV</v>
      </c>
      <c r="E2743" t="str">
        <f>_xlfn.XLOOKUP(RT_gsm[[#This Row],[model_rxn]],sc_gsm[model_rxn],sc_gsm[model_rxn],"")</f>
        <v>PSt_en_rm</v>
      </c>
      <c r="F2743" s="3" t="str">
        <f>_xlfn.XLOOKUP(RT_gsm[[#This Row],[Column3]],sc_gsm[Column3],sc_gsm[Column3],"")</f>
        <v>PSt_en_rm_REV</v>
      </c>
      <c r="G2743" s="3" t="str" cm="1">
        <f t="array" ref="G2743">RT_gsm[[#This Row],[model_rxn]]&amp;",r,"&amp;_xlfn.SWITCH(RT_gsm[[#This Row],[Column2]],"REV","lower_bound:-","FWD","upper_bound:")&amp;"1000"</f>
        <v>PSt_en_rm,r,lower_bound:-1000</v>
      </c>
      <c r="H2743" s="3" t="str">
        <f>_xlfn.XLOOKUP(RT_gsm[[#This Row],[rxn in SC GSM]],sc_gsm[model_rxn],sc_gsm[yeast8.3.4 equation],"")</f>
        <v/>
      </c>
      <c r="I2743" s="3" t="b">
        <f>_xlfn.XLOOKUP(RT_gsm[[#This Row],[rxn in SC GSM]],sc_gsm[model_rxn],sc_gsm[Column12],"")</f>
        <v>1</v>
      </c>
      <c r="J2743" s="3" t="e">
        <f>IF(RT_gsm[[#This Row],[Column2]]="REV",FIND("&lt;=&gt;",RT_gsm[[#This Row],[Column8]]),"")</f>
        <v>#VALUE!</v>
      </c>
    </row>
    <row r="2744" spans="1:10" hidden="1" x14ac:dyDescent="0.2">
      <c r="A2744" t="s">
        <v>3304</v>
      </c>
      <c r="B2744" t="s">
        <v>3902</v>
      </c>
      <c r="C2744" s="3" t="str">
        <f>RT_gsm[[#This Row],[model_rxn]]&amp;"_"&amp;RT_gsm[[#This Row],[Column2]]</f>
        <v>PSt_en_rm_FWD</v>
      </c>
      <c r="D2744" s="3" t="str">
        <f>_xlfn.XLOOKUP(RT_gsm[[#This Row],[Column3]],SC_enz[name_dir],SC_enz[name_dir],"")</f>
        <v>PSt_en_rm_FWD</v>
      </c>
      <c r="E2744" t="str">
        <f>_xlfn.XLOOKUP(RT_gsm[[#This Row],[model_rxn]],sc_gsm[model_rxn],sc_gsm[model_rxn],"")</f>
        <v>PSt_en_rm</v>
      </c>
      <c r="F2744" s="3" t="str">
        <f>_xlfn.XLOOKUP(RT_gsm[[#This Row],[Column3]],sc_gsm[Column3],sc_gsm[Column3],"")</f>
        <v>PSt_en_rm_FWD</v>
      </c>
      <c r="G2744" s="3" t="str" cm="1">
        <f t="array" ref="G2744">RT_gsm[[#This Row],[model_rxn]]&amp;",r,"&amp;_xlfn.SWITCH(RT_gsm[[#This Row],[Column2]],"REV","lower_bound:-","FWD","upper_bound:")&amp;"1000"</f>
        <v>PSt_en_rm,r,upper_bound:1000</v>
      </c>
      <c r="H2744" s="3" t="str">
        <f>_xlfn.XLOOKUP(RT_gsm[[#This Row],[rxn in SC GSM]],sc_gsm[model_rxn],sc_gsm[yeast8.3.4 equation],"")</f>
        <v/>
      </c>
      <c r="I2744" s="3" t="b">
        <f>_xlfn.XLOOKUP(RT_gsm[[#This Row],[rxn in SC GSM]],sc_gsm[model_rxn],sc_gsm[Column12],"")</f>
        <v>1</v>
      </c>
      <c r="J2744" s="3" t="str">
        <f>IF(RT_gsm[[#This Row],[Column2]]="REV",FIND("&lt;=&gt;",RT_gsm[[#This Row],[Column8]]),"")</f>
        <v/>
      </c>
    </row>
    <row r="2745" spans="1:10" hidden="1" x14ac:dyDescent="0.2">
      <c r="A2745" t="s">
        <v>3306</v>
      </c>
      <c r="B2745" t="s">
        <v>3903</v>
      </c>
      <c r="C2745" s="3" t="str">
        <f>RT_gsm[[#This Row],[model_rxn]]&amp;"_"&amp;RT_gsm[[#This Row],[Column2]]</f>
        <v>PSt_gm_rm_REV</v>
      </c>
      <c r="D2745" s="3" t="str">
        <f>_xlfn.XLOOKUP(RT_gsm[[#This Row],[Column3]],SC_enz[name_dir],SC_enz[name_dir],"")</f>
        <v>PSt_gm_rm_REV</v>
      </c>
      <c r="E2745" t="str">
        <f>_xlfn.XLOOKUP(RT_gsm[[#This Row],[model_rxn]],sc_gsm[model_rxn],sc_gsm[model_rxn],"")</f>
        <v>PSt_gm_rm</v>
      </c>
      <c r="F2745" s="3" t="str">
        <f>_xlfn.XLOOKUP(RT_gsm[[#This Row],[Column3]],sc_gsm[Column3],sc_gsm[Column3],"")</f>
        <v>PSt_gm_rm_REV</v>
      </c>
      <c r="G2745" s="3" t="str" cm="1">
        <f t="array" ref="G2745">RT_gsm[[#This Row],[model_rxn]]&amp;",r,"&amp;_xlfn.SWITCH(RT_gsm[[#This Row],[Column2]],"REV","lower_bound:-","FWD","upper_bound:")&amp;"1000"</f>
        <v>PSt_gm_rm,r,lower_bound:-1000</v>
      </c>
      <c r="H2745" s="3" t="str">
        <f>_xlfn.XLOOKUP(RT_gsm[[#This Row],[rxn in SC GSM]],sc_gsm[model_rxn],sc_gsm[yeast8.3.4 equation],"")</f>
        <v/>
      </c>
      <c r="I2745" s="3" t="b">
        <f>_xlfn.XLOOKUP(RT_gsm[[#This Row],[rxn in SC GSM]],sc_gsm[model_rxn],sc_gsm[Column12],"")</f>
        <v>1</v>
      </c>
      <c r="J2745" s="3" t="e">
        <f>IF(RT_gsm[[#This Row],[Column2]]="REV",FIND("&lt;=&gt;",RT_gsm[[#This Row],[Column8]]),"")</f>
        <v>#VALUE!</v>
      </c>
    </row>
    <row r="2746" spans="1:10" hidden="1" x14ac:dyDescent="0.2">
      <c r="A2746" t="s">
        <v>3306</v>
      </c>
      <c r="B2746" t="s">
        <v>3902</v>
      </c>
      <c r="C2746" s="3" t="str">
        <f>RT_gsm[[#This Row],[model_rxn]]&amp;"_"&amp;RT_gsm[[#This Row],[Column2]]</f>
        <v>PSt_gm_rm_FWD</v>
      </c>
      <c r="D2746" s="3" t="str">
        <f>_xlfn.XLOOKUP(RT_gsm[[#This Row],[Column3]],SC_enz[name_dir],SC_enz[name_dir],"")</f>
        <v>PSt_gm_rm_FWD</v>
      </c>
      <c r="E2746" t="str">
        <f>_xlfn.XLOOKUP(RT_gsm[[#This Row],[model_rxn]],sc_gsm[model_rxn],sc_gsm[model_rxn],"")</f>
        <v>PSt_gm_rm</v>
      </c>
      <c r="F2746" s="3" t="str">
        <f>_xlfn.XLOOKUP(RT_gsm[[#This Row],[Column3]],sc_gsm[Column3],sc_gsm[Column3],"")</f>
        <v>PSt_gm_rm_FWD</v>
      </c>
      <c r="G2746" s="3" t="str" cm="1">
        <f t="array" ref="G2746">RT_gsm[[#This Row],[model_rxn]]&amp;",r,"&amp;_xlfn.SWITCH(RT_gsm[[#This Row],[Column2]],"REV","lower_bound:-","FWD","upper_bound:")&amp;"1000"</f>
        <v>PSt_gm_rm,r,upper_bound:1000</v>
      </c>
      <c r="H2746" s="3" t="str">
        <f>_xlfn.XLOOKUP(RT_gsm[[#This Row],[rxn in SC GSM]],sc_gsm[model_rxn],sc_gsm[yeast8.3.4 equation],"")</f>
        <v/>
      </c>
      <c r="I2746" s="3" t="b">
        <f>_xlfn.XLOOKUP(RT_gsm[[#This Row],[rxn in SC GSM]],sc_gsm[model_rxn],sc_gsm[Column12],"")</f>
        <v>1</v>
      </c>
      <c r="J2746" s="3" t="str">
        <f>IF(RT_gsm[[#This Row],[Column2]]="REV",FIND("&lt;=&gt;",RT_gsm[[#This Row],[Column8]]),"")</f>
        <v/>
      </c>
    </row>
    <row r="2747" spans="1:10" hidden="1" x14ac:dyDescent="0.2">
      <c r="A2747" t="s">
        <v>3305</v>
      </c>
      <c r="B2747" t="s">
        <v>3903</v>
      </c>
      <c r="C2747" s="3" t="str">
        <f>RT_gsm[[#This Row],[model_rxn]]&amp;"_"&amp;RT_gsm[[#This Row],[Column2]]</f>
        <v>PSt_mm_rm_REV</v>
      </c>
      <c r="D2747" s="3" t="str">
        <f>_xlfn.XLOOKUP(RT_gsm[[#This Row],[Column3]],SC_enz[name_dir],SC_enz[name_dir],"")</f>
        <v>PSt_mm_rm_REV</v>
      </c>
      <c r="E2747" t="str">
        <f>_xlfn.XLOOKUP(RT_gsm[[#This Row],[model_rxn]],sc_gsm[model_rxn],sc_gsm[model_rxn],"")</f>
        <v>PSt_mm_rm</v>
      </c>
      <c r="F2747" s="3" t="str">
        <f>_xlfn.XLOOKUP(RT_gsm[[#This Row],[Column3]],sc_gsm[Column3],sc_gsm[Column3],"")</f>
        <v>PSt_mm_rm_REV</v>
      </c>
      <c r="G2747" s="3" t="str" cm="1">
        <f t="array" ref="G2747">RT_gsm[[#This Row],[model_rxn]]&amp;",r,"&amp;_xlfn.SWITCH(RT_gsm[[#This Row],[Column2]],"REV","lower_bound:-","FWD","upper_bound:")&amp;"1000"</f>
        <v>PSt_mm_rm,r,lower_bound:-1000</v>
      </c>
      <c r="H2747" s="3" t="str">
        <f>_xlfn.XLOOKUP(RT_gsm[[#This Row],[rxn in SC GSM]],sc_gsm[model_rxn],sc_gsm[yeast8.3.4 equation],"")</f>
        <v/>
      </c>
      <c r="I2747" s="3" t="b">
        <f>_xlfn.XLOOKUP(RT_gsm[[#This Row],[rxn in SC GSM]],sc_gsm[model_rxn],sc_gsm[Column12],"")</f>
        <v>1</v>
      </c>
      <c r="J2747" s="3" t="e">
        <f>IF(RT_gsm[[#This Row],[Column2]]="REV",FIND("&lt;=&gt;",RT_gsm[[#This Row],[Column8]]),"")</f>
        <v>#VALUE!</v>
      </c>
    </row>
    <row r="2748" spans="1:10" hidden="1" x14ac:dyDescent="0.2">
      <c r="A2748" t="s">
        <v>3305</v>
      </c>
      <c r="B2748" t="s">
        <v>3902</v>
      </c>
      <c r="C2748" s="3" t="str">
        <f>RT_gsm[[#This Row],[model_rxn]]&amp;"_"&amp;RT_gsm[[#This Row],[Column2]]</f>
        <v>PSt_mm_rm_FWD</v>
      </c>
      <c r="D2748" s="3" t="str">
        <f>_xlfn.XLOOKUP(RT_gsm[[#This Row],[Column3]],SC_enz[name_dir],SC_enz[name_dir],"")</f>
        <v>PSt_mm_rm_FWD</v>
      </c>
      <c r="E2748" t="str">
        <f>_xlfn.XLOOKUP(RT_gsm[[#This Row],[model_rxn]],sc_gsm[model_rxn],sc_gsm[model_rxn],"")</f>
        <v>PSt_mm_rm</v>
      </c>
      <c r="F2748" s="3" t="str">
        <f>_xlfn.XLOOKUP(RT_gsm[[#This Row],[Column3]],sc_gsm[Column3],sc_gsm[Column3],"")</f>
        <v>PSt_mm_rm_FWD</v>
      </c>
      <c r="G2748" s="3" t="str" cm="1">
        <f t="array" ref="G2748">RT_gsm[[#This Row],[model_rxn]]&amp;",r,"&amp;_xlfn.SWITCH(RT_gsm[[#This Row],[Column2]],"REV","lower_bound:-","FWD","upper_bound:")&amp;"1000"</f>
        <v>PSt_mm_rm,r,upper_bound:1000</v>
      </c>
      <c r="H2748" s="3" t="str">
        <f>_xlfn.XLOOKUP(RT_gsm[[#This Row],[rxn in SC GSM]],sc_gsm[model_rxn],sc_gsm[yeast8.3.4 equation],"")</f>
        <v/>
      </c>
      <c r="I2748" s="3" t="b">
        <f>_xlfn.XLOOKUP(RT_gsm[[#This Row],[rxn in SC GSM]],sc_gsm[model_rxn],sc_gsm[Column12],"")</f>
        <v>1</v>
      </c>
      <c r="J2748" s="3" t="str">
        <f>IF(RT_gsm[[#This Row],[Column2]]="REV",FIND("&lt;=&gt;",RT_gsm[[#This Row],[Column8]]),"")</f>
        <v/>
      </c>
    </row>
    <row r="2749" spans="1:10" hidden="1" x14ac:dyDescent="0.2">
      <c r="A2749" t="s">
        <v>3313</v>
      </c>
      <c r="B2749" t="s">
        <v>3903</v>
      </c>
      <c r="C2749" s="3" t="str">
        <f>RT_gsm[[#This Row],[model_rxn]]&amp;"_"&amp;RT_gsm[[#This Row],[Column2]]</f>
        <v>PSt_rm_vm_REV</v>
      </c>
      <c r="D2749" s="3" t="str">
        <f>_xlfn.XLOOKUP(RT_gsm[[#This Row],[Column3]],SC_enz[name_dir],SC_enz[name_dir],"")</f>
        <v>PSt_rm_vm_REV</v>
      </c>
      <c r="E2749" t="str">
        <f>_xlfn.XLOOKUP(RT_gsm[[#This Row],[model_rxn]],sc_gsm[model_rxn],sc_gsm[model_rxn],"")</f>
        <v>PSt_rm_vm</v>
      </c>
      <c r="F2749" s="3" t="str">
        <f>_xlfn.XLOOKUP(RT_gsm[[#This Row],[Column3]],sc_gsm[Column3],sc_gsm[Column3],"")</f>
        <v>PSt_rm_vm_REV</v>
      </c>
      <c r="G2749" s="3" t="str" cm="1">
        <f t="array" ref="G2749">RT_gsm[[#This Row],[model_rxn]]&amp;",r,"&amp;_xlfn.SWITCH(RT_gsm[[#This Row],[Column2]],"REV","lower_bound:-","FWD","upper_bound:")&amp;"1000"</f>
        <v>PSt_rm_vm,r,lower_bound:-1000</v>
      </c>
      <c r="H2749" s="3" t="str">
        <f>_xlfn.XLOOKUP(RT_gsm[[#This Row],[rxn in SC GSM]],sc_gsm[model_rxn],sc_gsm[yeast8.3.4 equation],"")</f>
        <v/>
      </c>
      <c r="I2749" s="3" t="b">
        <f>_xlfn.XLOOKUP(RT_gsm[[#This Row],[rxn in SC GSM]],sc_gsm[model_rxn],sc_gsm[Column12],"")</f>
        <v>1</v>
      </c>
      <c r="J2749" s="3" t="e">
        <f>IF(RT_gsm[[#This Row],[Column2]]="REV",FIND("&lt;=&gt;",RT_gsm[[#This Row],[Column8]]),"")</f>
        <v>#VALUE!</v>
      </c>
    </row>
    <row r="2750" spans="1:10" hidden="1" x14ac:dyDescent="0.2">
      <c r="A2750" t="s">
        <v>3313</v>
      </c>
      <c r="B2750" t="s">
        <v>3902</v>
      </c>
      <c r="C2750" s="3" t="str">
        <f>RT_gsm[[#This Row],[model_rxn]]&amp;"_"&amp;RT_gsm[[#This Row],[Column2]]</f>
        <v>PSt_rm_vm_FWD</v>
      </c>
      <c r="D2750" s="3" t="str">
        <f>_xlfn.XLOOKUP(RT_gsm[[#This Row],[Column3]],SC_enz[name_dir],SC_enz[name_dir],"")</f>
        <v>PSt_rm_vm_FWD</v>
      </c>
      <c r="E2750" t="str">
        <f>_xlfn.XLOOKUP(RT_gsm[[#This Row],[model_rxn]],sc_gsm[model_rxn],sc_gsm[model_rxn],"")</f>
        <v>PSt_rm_vm</v>
      </c>
      <c r="F2750" s="3" t="str">
        <f>_xlfn.XLOOKUP(RT_gsm[[#This Row],[Column3]],sc_gsm[Column3],sc_gsm[Column3],"")</f>
        <v>PSt_rm_vm_FWD</v>
      </c>
      <c r="G2750" s="3" t="str" cm="1">
        <f t="array" ref="G2750">RT_gsm[[#This Row],[model_rxn]]&amp;",r,"&amp;_xlfn.SWITCH(RT_gsm[[#This Row],[Column2]],"REV","lower_bound:-","FWD","upper_bound:")&amp;"1000"</f>
        <v>PSt_rm_vm,r,upper_bound:1000</v>
      </c>
      <c r="H2750" s="3" t="str">
        <f>_xlfn.XLOOKUP(RT_gsm[[#This Row],[rxn in SC GSM]],sc_gsm[model_rxn],sc_gsm[yeast8.3.4 equation],"")</f>
        <v/>
      </c>
      <c r="I2750" s="3" t="b">
        <f>_xlfn.XLOOKUP(RT_gsm[[#This Row],[rxn in SC GSM]],sc_gsm[model_rxn],sc_gsm[Column12],"")</f>
        <v>1</v>
      </c>
      <c r="J2750" s="3" t="str">
        <f>IF(RT_gsm[[#This Row],[Column2]]="REV",FIND("&lt;=&gt;",RT_gsm[[#This Row],[Column8]]),"")</f>
        <v/>
      </c>
    </row>
    <row r="2751" spans="1:10" hidden="1" x14ac:dyDescent="0.2">
      <c r="A2751" t="s">
        <v>1422</v>
      </c>
      <c r="B2751" t="s">
        <v>3902</v>
      </c>
      <c r="C2751" s="3" t="str">
        <f>RT_gsm[[#This Row],[model_rxn]]&amp;"_"&amp;RT_gsm[[#This Row],[Column2]]</f>
        <v>PTPAT_c_FWD</v>
      </c>
      <c r="D2751" s="3" t="str">
        <f>_xlfn.XLOOKUP(RT_gsm[[#This Row],[Column3]],SC_enz[name_dir],SC_enz[name_dir],"")</f>
        <v>PTPAT_c_FWD</v>
      </c>
      <c r="E2751" t="str">
        <f>_xlfn.XLOOKUP(RT_gsm[[#This Row],[model_rxn]],sc_gsm[model_rxn],sc_gsm[model_rxn],"")</f>
        <v>PTPAT_c</v>
      </c>
      <c r="F2751" s="3" t="str">
        <f>_xlfn.XLOOKUP(RT_gsm[[#This Row],[Column3]],sc_gsm[Column3],sc_gsm[Column3],"")</f>
        <v>PTPAT_c_FWD</v>
      </c>
      <c r="G2751" s="3" t="str" cm="1">
        <f t="array" ref="G2751">RT_gsm[[#This Row],[model_rxn]]&amp;",r,"&amp;_xlfn.SWITCH(RT_gsm[[#This Row],[Column2]],"REV","lower_bound:-","FWD","upper_bound:")&amp;"1000"</f>
        <v>PTPAT_c,r,upper_bound:1000</v>
      </c>
      <c r="H2751" s="3" t="str">
        <f>_xlfn.XLOOKUP(RT_gsm[[#This Row],[rxn in SC GSM]],sc_gsm[model_rxn],sc_gsm[yeast8.3.4 equation],"")</f>
        <v>ATP[c] + H+[c] + pantetheine 4'-phosphate[c] =&gt; 3'-dephospho-CoA[c] + diphosphate[c]</v>
      </c>
      <c r="I2751" s="3" t="b">
        <f>_xlfn.XLOOKUP(RT_gsm[[#This Row],[rxn in SC GSM]],sc_gsm[model_rxn],sc_gsm[Column12],"")</f>
        <v>1</v>
      </c>
      <c r="J2751" s="3" t="str">
        <f>IF(RT_gsm[[#This Row],[Column2]]="REV",FIND("&lt;=&gt;",RT_gsm[[#This Row],[Column8]]),"")</f>
        <v/>
      </c>
    </row>
    <row r="2752" spans="1:10" hidden="1" x14ac:dyDescent="0.2">
      <c r="A2752" t="s">
        <v>6435</v>
      </c>
      <c r="B2752" t="s">
        <v>3903</v>
      </c>
      <c r="C2752" s="3" t="str">
        <f>RT_gsm[[#This Row],[model_rxn]]&amp;"_"&amp;RT_gsm[[#This Row],[Column2]]</f>
        <v>PTRCAT1_c_REV</v>
      </c>
      <c r="D2752" s="3" t="str">
        <f>_xlfn.XLOOKUP(RT_gsm[[#This Row],[Column3]],SC_enz[name_dir],SC_enz[name_dir],"")</f>
        <v/>
      </c>
      <c r="E2752" t="str">
        <f>_xlfn.XLOOKUP(RT_gsm[[#This Row],[model_rxn]],sc_gsm[model_rxn],sc_gsm[model_rxn],"")</f>
        <v/>
      </c>
      <c r="F2752" s="3" t="str">
        <f>_xlfn.XLOOKUP(RT_gsm[[#This Row],[Column3]],sc_gsm[Column3],sc_gsm[Column3],"")</f>
        <v/>
      </c>
      <c r="G2752" s="3" t="str" cm="1">
        <f t="array" ref="G2752">RT_gsm[[#This Row],[model_rxn]]&amp;",r,"&amp;_xlfn.SWITCH(RT_gsm[[#This Row],[Column2]],"REV","lower_bound:-","FWD","upper_bound:")&amp;"1000"</f>
        <v>PTRCAT1_c,r,lower_bound:-1000</v>
      </c>
      <c r="H2752" s="3" t="str">
        <f>_xlfn.XLOOKUP(RT_gsm[[#This Row],[rxn in SC GSM]],sc_gsm[model_rxn],sc_gsm[yeast8.3.4 equation],"")</f>
        <v/>
      </c>
      <c r="I2752" s="3" t="str">
        <f>_xlfn.XLOOKUP(RT_gsm[[#This Row],[rxn in SC GSM]],sc_gsm[model_rxn],sc_gsm[Column12],"")</f>
        <v/>
      </c>
      <c r="J2752" s="3" t="e">
        <f>IF(RT_gsm[[#This Row],[Column2]]="REV",FIND("&lt;=&gt;",RT_gsm[[#This Row],[Column8]]),"")</f>
        <v>#VALUE!</v>
      </c>
    </row>
    <row r="2753" spans="1:10" hidden="1" x14ac:dyDescent="0.2">
      <c r="A2753" t="s">
        <v>6435</v>
      </c>
      <c r="B2753" t="s">
        <v>3902</v>
      </c>
      <c r="C2753" s="3" t="str">
        <f>RT_gsm[[#This Row],[model_rxn]]&amp;"_"&amp;RT_gsm[[#This Row],[Column2]]</f>
        <v>PTRCAT1_c_FWD</v>
      </c>
      <c r="D2753" s="3" t="str">
        <f>_xlfn.XLOOKUP(RT_gsm[[#This Row],[Column3]],SC_enz[name_dir],SC_enz[name_dir],"")</f>
        <v/>
      </c>
      <c r="E2753" t="str">
        <f>_xlfn.XLOOKUP(RT_gsm[[#This Row],[model_rxn]],sc_gsm[model_rxn],sc_gsm[model_rxn],"")</f>
        <v/>
      </c>
      <c r="F2753" s="3" t="str">
        <f>_xlfn.XLOOKUP(RT_gsm[[#This Row],[Column3]],sc_gsm[Column3],sc_gsm[Column3],"")</f>
        <v/>
      </c>
      <c r="G2753" s="3" t="str" cm="1">
        <f t="array" ref="G2753">RT_gsm[[#This Row],[model_rxn]]&amp;",r,"&amp;_xlfn.SWITCH(RT_gsm[[#This Row],[Column2]],"REV","lower_bound:-","FWD","upper_bound:")&amp;"1000"</f>
        <v>PTRCAT1_c,r,upper_bound:1000</v>
      </c>
      <c r="H2753" s="3" t="str">
        <f>_xlfn.XLOOKUP(RT_gsm[[#This Row],[rxn in SC GSM]],sc_gsm[model_rxn],sc_gsm[yeast8.3.4 equation],"")</f>
        <v/>
      </c>
      <c r="I2753" s="3" t="str">
        <f>_xlfn.XLOOKUP(RT_gsm[[#This Row],[rxn in SC GSM]],sc_gsm[model_rxn],sc_gsm[Column12],"")</f>
        <v/>
      </c>
      <c r="J2753" s="3" t="str">
        <f>IF(RT_gsm[[#This Row],[Column2]]="REV",FIND("&lt;=&gt;",RT_gsm[[#This Row],[Column8]]),"")</f>
        <v/>
      </c>
    </row>
    <row r="2754" spans="1:10" hidden="1" x14ac:dyDescent="0.2">
      <c r="A2754" t="s">
        <v>2346</v>
      </c>
      <c r="B2754" t="s">
        <v>3903</v>
      </c>
      <c r="C2754" s="3" t="str">
        <f>RT_gsm[[#This Row],[model_rxn]]&amp;"_"&amp;RT_gsm[[#This Row],[Column2]]</f>
        <v>PTRCtpa_e_REV</v>
      </c>
      <c r="D2754" s="3" t="str">
        <f>_xlfn.XLOOKUP(RT_gsm[[#This Row],[Column3]],SC_enz[name_dir],SC_enz[name_dir],"")</f>
        <v>PTRCtpa_e_REV</v>
      </c>
      <c r="E2754" t="str">
        <f>_xlfn.XLOOKUP(RT_gsm[[#This Row],[model_rxn]],sc_gsm[model_rxn],sc_gsm[model_rxn],"")</f>
        <v>PTRCtpa_e</v>
      </c>
      <c r="F2754" s="3" t="str">
        <f>_xlfn.XLOOKUP(RT_gsm[[#This Row],[Column3]],sc_gsm[Column3],sc_gsm[Column3],"")</f>
        <v>PTRCtpa_e_REV</v>
      </c>
      <c r="G2754" s="3" t="str" cm="1">
        <f t="array" ref="G2754">RT_gsm[[#This Row],[model_rxn]]&amp;",r,"&amp;_xlfn.SWITCH(RT_gsm[[#This Row],[Column2]],"REV","lower_bound:-","FWD","upper_bound:")&amp;"1000"</f>
        <v>PTRCtpa_e,r,lower_bound:-1000</v>
      </c>
      <c r="H2754" s="3" t="str">
        <f>_xlfn.XLOOKUP(RT_gsm[[#This Row],[rxn in SC GSM]],sc_gsm[model_rxn],sc_gsm[yeast8.3.4 equation],"")</f>
        <v>H+[c] + putrescine[e] &lt;=&gt; H+[e] + putrescine[c]</v>
      </c>
      <c r="I2754" s="3" t="b">
        <f>_xlfn.XLOOKUP(RT_gsm[[#This Row],[rxn in SC GSM]],sc_gsm[model_rxn],sc_gsm[Column12],"")</f>
        <v>1</v>
      </c>
      <c r="J2754" s="3">
        <f>IF(RT_gsm[[#This Row],[Column2]]="REV",FIND("&lt;=&gt;",RT_gsm[[#This Row],[Column8]]),"")</f>
        <v>23</v>
      </c>
    </row>
    <row r="2755" spans="1:10" hidden="1" x14ac:dyDescent="0.2">
      <c r="A2755" t="s">
        <v>2346</v>
      </c>
      <c r="B2755" t="s">
        <v>3902</v>
      </c>
      <c r="C2755" s="3" t="str">
        <f>RT_gsm[[#This Row],[model_rxn]]&amp;"_"&amp;RT_gsm[[#This Row],[Column2]]</f>
        <v>PTRCtpa_e_FWD</v>
      </c>
      <c r="D2755" s="3" t="str">
        <f>_xlfn.XLOOKUP(RT_gsm[[#This Row],[Column3]],SC_enz[name_dir],SC_enz[name_dir],"")</f>
        <v>PTRCtpa_e_FWD</v>
      </c>
      <c r="E2755" t="str">
        <f>_xlfn.XLOOKUP(RT_gsm[[#This Row],[model_rxn]],sc_gsm[model_rxn],sc_gsm[model_rxn],"")</f>
        <v>PTRCtpa_e</v>
      </c>
      <c r="F2755" s="3" t="str">
        <f>_xlfn.XLOOKUP(RT_gsm[[#This Row],[Column3]],sc_gsm[Column3],sc_gsm[Column3],"")</f>
        <v>PTRCtpa_e_FWD</v>
      </c>
      <c r="G2755" s="3" t="str" cm="1">
        <f t="array" ref="G2755">RT_gsm[[#This Row],[model_rxn]]&amp;",r,"&amp;_xlfn.SWITCH(RT_gsm[[#This Row],[Column2]],"REV","lower_bound:-","FWD","upper_bound:")&amp;"1000"</f>
        <v>PTRCtpa_e,r,upper_bound:1000</v>
      </c>
      <c r="H2755" s="3" t="str">
        <f>_xlfn.XLOOKUP(RT_gsm[[#This Row],[rxn in SC GSM]],sc_gsm[model_rxn],sc_gsm[yeast8.3.4 equation],"")</f>
        <v>H+[c] + putrescine[e] &lt;=&gt; H+[e] + putrescine[c]</v>
      </c>
      <c r="I2755" s="3" t="b">
        <f>_xlfn.XLOOKUP(RT_gsm[[#This Row],[rxn in SC GSM]],sc_gsm[model_rxn],sc_gsm[Column12],"")</f>
        <v>1</v>
      </c>
      <c r="J2755" s="3" t="str">
        <f>IF(RT_gsm[[#This Row],[Column2]]="REV",FIND("&lt;=&gt;",RT_gsm[[#This Row],[Column8]]),"")</f>
        <v/>
      </c>
    </row>
    <row r="2756" spans="1:10" hidden="1" x14ac:dyDescent="0.2">
      <c r="A2756" t="s">
        <v>2351</v>
      </c>
      <c r="B2756" t="s">
        <v>3903</v>
      </c>
      <c r="C2756" s="3" t="str">
        <f>RT_gsm[[#This Row],[model_rxn]]&amp;"_"&amp;RT_gsm[[#This Row],[Column2]]</f>
        <v>PTRCtpa_v_REV</v>
      </c>
      <c r="D2756" s="3" t="str">
        <f>_xlfn.XLOOKUP(RT_gsm[[#This Row],[Column3]],SC_enz[name_dir],SC_enz[name_dir],"")</f>
        <v>PTRCtpa_v_REV</v>
      </c>
      <c r="E2756" t="str">
        <f>_xlfn.XLOOKUP(RT_gsm[[#This Row],[model_rxn]],sc_gsm[model_rxn],sc_gsm[model_rxn],"")</f>
        <v>PTRCtpa_v</v>
      </c>
      <c r="F2756" s="3" t="str">
        <f>_xlfn.XLOOKUP(RT_gsm[[#This Row],[Column3]],sc_gsm[Column3],sc_gsm[Column3],"")</f>
        <v>PTRCtpa_v_REV</v>
      </c>
      <c r="G2756" s="3" t="str" cm="1">
        <f t="array" ref="G2756">RT_gsm[[#This Row],[model_rxn]]&amp;",r,"&amp;_xlfn.SWITCH(RT_gsm[[#This Row],[Column2]],"REV","lower_bound:-","FWD","upper_bound:")&amp;"1000"</f>
        <v>PTRCtpa_v,r,lower_bound:-1000</v>
      </c>
      <c r="H2756" s="3" t="str">
        <f>_xlfn.XLOOKUP(RT_gsm[[#This Row],[rxn in SC GSM]],sc_gsm[model_rxn],sc_gsm[yeast8.3.4 equation],"")</f>
        <v>H+[c] + putrescine[e] &lt;=&gt; H+[e] + putrescine[c]</v>
      </c>
      <c r="I2756" s="3" t="b">
        <f>_xlfn.XLOOKUP(RT_gsm[[#This Row],[rxn in SC GSM]],sc_gsm[model_rxn],sc_gsm[Column12],"")</f>
        <v>1</v>
      </c>
      <c r="J2756" s="3">
        <f>IF(RT_gsm[[#This Row],[Column2]]="REV",FIND("&lt;=&gt;",RT_gsm[[#This Row],[Column8]]),"")</f>
        <v>23</v>
      </c>
    </row>
    <row r="2757" spans="1:10" hidden="1" x14ac:dyDescent="0.2">
      <c r="A2757" t="s">
        <v>2351</v>
      </c>
      <c r="B2757" t="s">
        <v>3902</v>
      </c>
      <c r="C2757" s="3" t="str">
        <f>RT_gsm[[#This Row],[model_rxn]]&amp;"_"&amp;RT_gsm[[#This Row],[Column2]]</f>
        <v>PTRCtpa_v_FWD</v>
      </c>
      <c r="D2757" s="3" t="str">
        <f>_xlfn.XLOOKUP(RT_gsm[[#This Row],[Column3]],SC_enz[name_dir],SC_enz[name_dir],"")</f>
        <v>PTRCtpa_v_FWD</v>
      </c>
      <c r="E2757" t="str">
        <f>_xlfn.XLOOKUP(RT_gsm[[#This Row],[model_rxn]],sc_gsm[model_rxn],sc_gsm[model_rxn],"")</f>
        <v>PTRCtpa_v</v>
      </c>
      <c r="F2757" s="3" t="str">
        <f>_xlfn.XLOOKUP(RT_gsm[[#This Row],[Column3]],sc_gsm[Column3],sc_gsm[Column3],"")</f>
        <v>PTRCtpa_v_FWD</v>
      </c>
      <c r="G2757" s="3" t="str" cm="1">
        <f t="array" ref="G2757">RT_gsm[[#This Row],[model_rxn]]&amp;",r,"&amp;_xlfn.SWITCH(RT_gsm[[#This Row],[Column2]],"REV","lower_bound:-","FWD","upper_bound:")&amp;"1000"</f>
        <v>PTRCtpa_v,r,upper_bound:1000</v>
      </c>
      <c r="H2757" s="3" t="str">
        <f>_xlfn.XLOOKUP(RT_gsm[[#This Row],[rxn in SC GSM]],sc_gsm[model_rxn],sc_gsm[yeast8.3.4 equation],"")</f>
        <v>H+[c] + putrescine[e] &lt;=&gt; H+[e] + putrescine[c]</v>
      </c>
      <c r="I2757" s="3" t="b">
        <f>_xlfn.XLOOKUP(RT_gsm[[#This Row],[rxn in SC GSM]],sc_gsm[model_rxn],sc_gsm[Column12],"")</f>
        <v>1</v>
      </c>
      <c r="J2757" s="3" t="str">
        <f>IF(RT_gsm[[#This Row],[Column2]]="REV",FIND("&lt;=&gt;",RT_gsm[[#This Row],[Column8]]),"")</f>
        <v/>
      </c>
    </row>
    <row r="2758" spans="1:10" hidden="1" x14ac:dyDescent="0.2">
      <c r="A2758" t="s">
        <v>1545</v>
      </c>
      <c r="B2758" t="s">
        <v>3903</v>
      </c>
      <c r="C2758" s="3" t="str">
        <f>RT_gsm[[#This Row],[model_rxn]]&amp;"_"&amp;RT_gsm[[#This Row],[Column2]]</f>
        <v>PUNP3_c_REV</v>
      </c>
      <c r="D2758" s="3" t="str">
        <f>_xlfn.XLOOKUP(RT_gsm[[#This Row],[Column3]],SC_enz[name_dir],SC_enz[name_dir],"")</f>
        <v>PUNP3_c_REV</v>
      </c>
      <c r="E2758" t="str">
        <f>_xlfn.XLOOKUP(RT_gsm[[#This Row],[model_rxn]],sc_gsm[model_rxn],sc_gsm[model_rxn],"")</f>
        <v>PUNP3_c</v>
      </c>
      <c r="F2758" s="3" t="str">
        <f>_xlfn.XLOOKUP(RT_gsm[[#This Row],[Column3]],sc_gsm[Column3],sc_gsm[Column3],"")</f>
        <v>PUNP3_c_REV</v>
      </c>
      <c r="G2758" s="3" t="str" cm="1">
        <f t="array" ref="G2758">RT_gsm[[#This Row],[model_rxn]]&amp;",r,"&amp;_xlfn.SWITCH(RT_gsm[[#This Row],[Column2]],"REV","lower_bound:-","FWD","upper_bound:")&amp;"1000"</f>
        <v>PUNP3_c,r,lower_bound:-1000</v>
      </c>
      <c r="H2758" s="3" t="str">
        <f>_xlfn.XLOOKUP(RT_gsm[[#This Row],[rxn in SC GSM]],sc_gsm[model_rxn],sc_gsm[yeast8.3.4 equation],"")</f>
        <v>guanosine[c] + phosphate[c] &lt;=&gt; alpha-D-ribose 1-phosphate(2-)[c] + guanine[c]</v>
      </c>
      <c r="I2758" s="3" t="b">
        <f>_xlfn.XLOOKUP(RT_gsm[[#This Row],[rxn in SC GSM]],sc_gsm[model_rxn],sc_gsm[Column12],"")</f>
        <v>1</v>
      </c>
      <c r="J2758" s="3">
        <f>IF(RT_gsm[[#This Row],[Column2]]="REV",FIND("&lt;=&gt;",RT_gsm[[#This Row],[Column8]]),"")</f>
        <v>29</v>
      </c>
    </row>
    <row r="2759" spans="1:10" hidden="1" x14ac:dyDescent="0.2">
      <c r="A2759" t="s">
        <v>1545</v>
      </c>
      <c r="B2759" t="s">
        <v>3902</v>
      </c>
      <c r="C2759" s="3" t="str">
        <f>RT_gsm[[#This Row],[model_rxn]]&amp;"_"&amp;RT_gsm[[#This Row],[Column2]]</f>
        <v>PUNP3_c_FWD</v>
      </c>
      <c r="D2759" s="3" t="str">
        <f>_xlfn.XLOOKUP(RT_gsm[[#This Row],[Column3]],SC_enz[name_dir],SC_enz[name_dir],"")</f>
        <v>PUNP3_c_FWD</v>
      </c>
      <c r="E2759" t="str">
        <f>_xlfn.XLOOKUP(RT_gsm[[#This Row],[model_rxn]],sc_gsm[model_rxn],sc_gsm[model_rxn],"")</f>
        <v>PUNP3_c</v>
      </c>
      <c r="F2759" s="3" t="str">
        <f>_xlfn.XLOOKUP(RT_gsm[[#This Row],[Column3]],sc_gsm[Column3],sc_gsm[Column3],"")</f>
        <v>PUNP3_c_FWD</v>
      </c>
      <c r="G2759" s="3" t="str" cm="1">
        <f t="array" ref="G2759">RT_gsm[[#This Row],[model_rxn]]&amp;",r,"&amp;_xlfn.SWITCH(RT_gsm[[#This Row],[Column2]],"REV","lower_bound:-","FWD","upper_bound:")&amp;"1000"</f>
        <v>PUNP3_c,r,upper_bound:1000</v>
      </c>
      <c r="H2759" s="3" t="str">
        <f>_xlfn.XLOOKUP(RT_gsm[[#This Row],[rxn in SC GSM]],sc_gsm[model_rxn],sc_gsm[yeast8.3.4 equation],"")</f>
        <v>guanosine[c] + phosphate[c] &lt;=&gt; alpha-D-ribose 1-phosphate(2-)[c] + guanine[c]</v>
      </c>
      <c r="I2759" s="3" t="b">
        <f>_xlfn.XLOOKUP(RT_gsm[[#This Row],[rxn in SC GSM]],sc_gsm[model_rxn],sc_gsm[Column12],"")</f>
        <v>1</v>
      </c>
      <c r="J2759" s="3" t="str">
        <f>IF(RT_gsm[[#This Row],[Column2]]="REV",FIND("&lt;=&gt;",RT_gsm[[#This Row],[Column8]]),"")</f>
        <v/>
      </c>
    </row>
    <row r="2760" spans="1:10" hidden="1" x14ac:dyDescent="0.2">
      <c r="A2760" t="s">
        <v>1548</v>
      </c>
      <c r="B2760" t="s">
        <v>3903</v>
      </c>
      <c r="C2760" s="3" t="str">
        <f>RT_gsm[[#This Row],[model_rxn]]&amp;"_"&amp;RT_gsm[[#This Row],[Column2]]</f>
        <v>PUNP3_m_REV</v>
      </c>
      <c r="D2760" s="3" t="str">
        <f>_xlfn.XLOOKUP(RT_gsm[[#This Row],[Column3]],SC_enz[name_dir],SC_enz[name_dir],"")</f>
        <v>PUNP3_m_REV</v>
      </c>
      <c r="E2760" t="str">
        <f>_xlfn.XLOOKUP(RT_gsm[[#This Row],[model_rxn]],sc_gsm[model_rxn],sc_gsm[model_rxn],"")</f>
        <v>PUNP3_m</v>
      </c>
      <c r="F2760" s="3" t="str">
        <f>_xlfn.XLOOKUP(RT_gsm[[#This Row],[Column3]],sc_gsm[Column3],sc_gsm[Column3],"")</f>
        <v>PUNP3_m_REV</v>
      </c>
      <c r="G2760" s="3" t="str" cm="1">
        <f t="array" ref="G2760">RT_gsm[[#This Row],[model_rxn]]&amp;",r,"&amp;_xlfn.SWITCH(RT_gsm[[#This Row],[Column2]],"REV","lower_bound:-","FWD","upper_bound:")&amp;"1000"</f>
        <v>PUNP3_m,r,lower_bound:-1000</v>
      </c>
      <c r="H2760" s="3" t="str">
        <f>_xlfn.XLOOKUP(RT_gsm[[#This Row],[rxn in SC GSM]],sc_gsm[model_rxn],sc_gsm[yeast8.3.4 equation],"")</f>
        <v>guanosine[c] + phosphate[c] &lt;=&gt; alpha-D-ribose 1-phosphate(2-)[c] + guanine[c]</v>
      </c>
      <c r="I2760" s="3" t="b">
        <f>_xlfn.XLOOKUP(RT_gsm[[#This Row],[rxn in SC GSM]],sc_gsm[model_rxn],sc_gsm[Column12],"")</f>
        <v>1</v>
      </c>
      <c r="J2760" s="3">
        <f>IF(RT_gsm[[#This Row],[Column2]]="REV",FIND("&lt;=&gt;",RT_gsm[[#This Row],[Column8]]),"")</f>
        <v>29</v>
      </c>
    </row>
    <row r="2761" spans="1:10" hidden="1" x14ac:dyDescent="0.2">
      <c r="A2761" t="s">
        <v>1548</v>
      </c>
      <c r="B2761" t="s">
        <v>3902</v>
      </c>
      <c r="C2761" s="3" t="str">
        <f>RT_gsm[[#This Row],[model_rxn]]&amp;"_"&amp;RT_gsm[[#This Row],[Column2]]</f>
        <v>PUNP3_m_FWD</v>
      </c>
      <c r="D2761" s="3" t="str">
        <f>_xlfn.XLOOKUP(RT_gsm[[#This Row],[Column3]],SC_enz[name_dir],SC_enz[name_dir],"")</f>
        <v>PUNP3_m_FWD</v>
      </c>
      <c r="E2761" t="str">
        <f>_xlfn.XLOOKUP(RT_gsm[[#This Row],[model_rxn]],sc_gsm[model_rxn],sc_gsm[model_rxn],"")</f>
        <v>PUNP3_m</v>
      </c>
      <c r="F2761" s="3" t="str">
        <f>_xlfn.XLOOKUP(RT_gsm[[#This Row],[Column3]],sc_gsm[Column3],sc_gsm[Column3],"")</f>
        <v>PUNP3_m_FWD</v>
      </c>
      <c r="G2761" s="3" t="str" cm="1">
        <f t="array" ref="G2761">RT_gsm[[#This Row],[model_rxn]]&amp;",r,"&amp;_xlfn.SWITCH(RT_gsm[[#This Row],[Column2]],"REV","lower_bound:-","FWD","upper_bound:")&amp;"1000"</f>
        <v>PUNP3_m,r,upper_bound:1000</v>
      </c>
      <c r="H2761" s="3" t="str">
        <f>_xlfn.XLOOKUP(RT_gsm[[#This Row],[rxn in SC GSM]],sc_gsm[model_rxn],sc_gsm[yeast8.3.4 equation],"")</f>
        <v>guanosine[c] + phosphate[c] &lt;=&gt; alpha-D-ribose 1-phosphate(2-)[c] + guanine[c]</v>
      </c>
      <c r="I2761" s="3" t="b">
        <f>_xlfn.XLOOKUP(RT_gsm[[#This Row],[rxn in SC GSM]],sc_gsm[model_rxn],sc_gsm[Column12],"")</f>
        <v>1</v>
      </c>
      <c r="J2761" s="3" t="str">
        <f>IF(RT_gsm[[#This Row],[Column2]]="REV",FIND("&lt;=&gt;",RT_gsm[[#This Row],[Column8]]),"")</f>
        <v/>
      </c>
    </row>
    <row r="2762" spans="1:10" hidden="1" x14ac:dyDescent="0.2">
      <c r="A2762" t="s">
        <v>1549</v>
      </c>
      <c r="B2762" t="s">
        <v>3903</v>
      </c>
      <c r="C2762" s="3" t="str">
        <f>RT_gsm[[#This Row],[model_rxn]]&amp;"_"&amp;RT_gsm[[#This Row],[Column2]]</f>
        <v>PUNP5_c_REV</v>
      </c>
      <c r="D2762" s="3" t="str">
        <f>_xlfn.XLOOKUP(RT_gsm[[#This Row],[Column3]],SC_enz[name_dir],SC_enz[name_dir],"")</f>
        <v>PUNP5_c_REV</v>
      </c>
      <c r="E2762" t="str">
        <f>_xlfn.XLOOKUP(RT_gsm[[#This Row],[model_rxn]],sc_gsm[model_rxn],sc_gsm[model_rxn],"")</f>
        <v>PUNP5_c</v>
      </c>
      <c r="F2762" s="3" t="str">
        <f>_xlfn.XLOOKUP(RT_gsm[[#This Row],[Column3]],sc_gsm[Column3],sc_gsm[Column3],"")</f>
        <v>PUNP5_c_REV</v>
      </c>
      <c r="G2762" s="3" t="str" cm="1">
        <f t="array" ref="G2762">RT_gsm[[#This Row],[model_rxn]]&amp;",r,"&amp;_xlfn.SWITCH(RT_gsm[[#This Row],[Column2]],"REV","lower_bound:-","FWD","upper_bound:")&amp;"1000"</f>
        <v>PUNP5_c,r,lower_bound:-1000</v>
      </c>
      <c r="H2762" s="3" t="str">
        <f>_xlfn.XLOOKUP(RT_gsm[[#This Row],[rxn in SC GSM]],sc_gsm[model_rxn],sc_gsm[yeast8.3.4 equation],"")</f>
        <v>inosine[c] + phosphate[c] &lt;=&gt; alpha-D-ribose 1-phosphate(2-)[c] + hypoxanthine[c]</v>
      </c>
      <c r="I2762" s="3" t="b">
        <f>_xlfn.XLOOKUP(RT_gsm[[#This Row],[rxn in SC GSM]],sc_gsm[model_rxn],sc_gsm[Column12],"")</f>
        <v>1</v>
      </c>
      <c r="J2762" s="3">
        <f>IF(RT_gsm[[#This Row],[Column2]]="REV",FIND("&lt;=&gt;",RT_gsm[[#This Row],[Column8]]),"")</f>
        <v>27</v>
      </c>
    </row>
    <row r="2763" spans="1:10" hidden="1" x14ac:dyDescent="0.2">
      <c r="A2763" t="s">
        <v>1549</v>
      </c>
      <c r="B2763" t="s">
        <v>3902</v>
      </c>
      <c r="C2763" s="3" t="str">
        <f>RT_gsm[[#This Row],[model_rxn]]&amp;"_"&amp;RT_gsm[[#This Row],[Column2]]</f>
        <v>PUNP5_c_FWD</v>
      </c>
      <c r="D2763" s="3" t="str">
        <f>_xlfn.XLOOKUP(RT_gsm[[#This Row],[Column3]],SC_enz[name_dir],SC_enz[name_dir],"")</f>
        <v>PUNP5_c_FWD</v>
      </c>
      <c r="E2763" t="str">
        <f>_xlfn.XLOOKUP(RT_gsm[[#This Row],[model_rxn]],sc_gsm[model_rxn],sc_gsm[model_rxn],"")</f>
        <v>PUNP5_c</v>
      </c>
      <c r="F2763" s="3" t="str">
        <f>_xlfn.XLOOKUP(RT_gsm[[#This Row],[Column3]],sc_gsm[Column3],sc_gsm[Column3],"")</f>
        <v>PUNP5_c_FWD</v>
      </c>
      <c r="G2763" s="3" t="str" cm="1">
        <f t="array" ref="G2763">RT_gsm[[#This Row],[model_rxn]]&amp;",r,"&amp;_xlfn.SWITCH(RT_gsm[[#This Row],[Column2]],"REV","lower_bound:-","FWD","upper_bound:")&amp;"1000"</f>
        <v>PUNP5_c,r,upper_bound:1000</v>
      </c>
      <c r="H2763" s="3" t="str">
        <f>_xlfn.XLOOKUP(RT_gsm[[#This Row],[rxn in SC GSM]],sc_gsm[model_rxn],sc_gsm[yeast8.3.4 equation],"")</f>
        <v>inosine[c] + phosphate[c] &lt;=&gt; alpha-D-ribose 1-phosphate(2-)[c] + hypoxanthine[c]</v>
      </c>
      <c r="I2763" s="3" t="b">
        <f>_xlfn.XLOOKUP(RT_gsm[[#This Row],[rxn in SC GSM]],sc_gsm[model_rxn],sc_gsm[Column12],"")</f>
        <v>1</v>
      </c>
      <c r="J2763" s="3" t="str">
        <f>IF(RT_gsm[[#This Row],[Column2]]="REV",FIND("&lt;=&gt;",RT_gsm[[#This Row],[Column8]]),"")</f>
        <v/>
      </c>
    </row>
    <row r="2764" spans="1:10" hidden="1" x14ac:dyDescent="0.2">
      <c r="A2764" t="s">
        <v>1553</v>
      </c>
      <c r="B2764" t="s">
        <v>3902</v>
      </c>
      <c r="C2764" s="3" t="str">
        <f>RT_gsm[[#This Row],[model_rxn]]&amp;"_"&amp;RT_gsm[[#This Row],[Column2]]</f>
        <v>PYAM5PO_c_FWD</v>
      </c>
      <c r="D2764" s="3" t="str">
        <f>_xlfn.XLOOKUP(RT_gsm[[#This Row],[Column3]],SC_enz[name_dir],SC_enz[name_dir],"")</f>
        <v>PYAM5PO_c_FWD</v>
      </c>
      <c r="E2764" t="str">
        <f>_xlfn.XLOOKUP(RT_gsm[[#This Row],[model_rxn]],sc_gsm[model_rxn],sc_gsm[model_rxn],"")</f>
        <v>PYAM5PO_c</v>
      </c>
      <c r="F2764" s="3" t="str">
        <f>_xlfn.XLOOKUP(RT_gsm[[#This Row],[Column3]],sc_gsm[Column3],sc_gsm[Column3],"")</f>
        <v>PYAM5PO_c_FWD</v>
      </c>
      <c r="G2764" s="3" t="str" cm="1">
        <f t="array" ref="G2764">RT_gsm[[#This Row],[model_rxn]]&amp;",r,"&amp;_xlfn.SWITCH(RT_gsm[[#This Row],[Column2]],"REV","lower_bound:-","FWD","upper_bound:")&amp;"1000"</f>
        <v>PYAM5PO_c,r,upper_bound:1000</v>
      </c>
      <c r="H2764" s="3" t="str">
        <f>_xlfn.XLOOKUP(RT_gsm[[#This Row],[rxn in SC GSM]],sc_gsm[model_rxn],sc_gsm[yeast8.3.4 equation],"")</f>
        <v>H2O[c] + oxygen[c] + pyridoxamine 5'-phosphate[c] =&gt; ammonium[c] + hydrogen peroxide[c] + pyridoxal 5'-phosphate[c]</v>
      </c>
      <c r="I2764" s="3" t="b">
        <f>_xlfn.XLOOKUP(RT_gsm[[#This Row],[rxn in SC GSM]],sc_gsm[model_rxn],sc_gsm[Column12],"")</f>
        <v>1</v>
      </c>
      <c r="J2764" s="3" t="str">
        <f>IF(RT_gsm[[#This Row],[Column2]]="REV",FIND("&lt;=&gt;",RT_gsm[[#This Row],[Column8]]),"")</f>
        <v/>
      </c>
    </row>
    <row r="2765" spans="1:10" hidden="1" x14ac:dyDescent="0.2">
      <c r="A2765" t="s">
        <v>2769</v>
      </c>
      <c r="B2765" t="s">
        <v>3902</v>
      </c>
      <c r="C2765" s="3" t="str">
        <f>RT_gsm[[#This Row],[model_rxn]]&amp;"_"&amp;RT_gsm[[#This Row],[Column2]]</f>
        <v>PYDAMK_c_FWD</v>
      </c>
      <c r="D2765" s="3" t="str">
        <f>_xlfn.XLOOKUP(RT_gsm[[#This Row],[Column3]],SC_enz[name_dir],SC_enz[name_dir],"")</f>
        <v>PYDAMK_c_FWD</v>
      </c>
      <c r="E2765" t="str">
        <f>_xlfn.XLOOKUP(RT_gsm[[#This Row],[model_rxn]],sc_gsm[model_rxn],sc_gsm[model_rxn],"")</f>
        <v>PYDAMK_c</v>
      </c>
      <c r="F2765" s="3" t="str">
        <f>_xlfn.XLOOKUP(RT_gsm[[#This Row],[Column3]],sc_gsm[Column3],sc_gsm[Column3],"")</f>
        <v>PYDAMK_c_FWD</v>
      </c>
      <c r="G2765" s="3" t="str" cm="1">
        <f t="array" ref="G2765">RT_gsm[[#This Row],[model_rxn]]&amp;",r,"&amp;_xlfn.SWITCH(RT_gsm[[#This Row],[Column2]],"REV","lower_bound:-","FWD","upper_bound:")&amp;"1000"</f>
        <v>PYDAMK_c,r,upper_bound:1000</v>
      </c>
      <c r="H2765" s="3" t="str">
        <f>_xlfn.XLOOKUP(RT_gsm[[#This Row],[rxn in SC GSM]],sc_gsm[model_rxn],sc_gsm[yeast8.3.4 equation],"")</f>
        <v>ATP[c] + pyridoxamine[c] =&gt; ADP[c] + H+[c] + pyridoxamine 5'-phosphate[c]</v>
      </c>
      <c r="I2765" s="3" t="b">
        <f>_xlfn.XLOOKUP(RT_gsm[[#This Row],[rxn in SC GSM]],sc_gsm[model_rxn],sc_gsm[Column12],"")</f>
        <v>1</v>
      </c>
      <c r="J2765" s="3" t="str">
        <f>IF(RT_gsm[[#This Row],[Column2]]="REV",FIND("&lt;=&gt;",RT_gsm[[#This Row],[Column8]]),"")</f>
        <v/>
      </c>
    </row>
    <row r="2766" spans="1:10" hidden="1" x14ac:dyDescent="0.2">
      <c r="A2766" t="s">
        <v>3879</v>
      </c>
      <c r="B2766" t="s">
        <v>3902</v>
      </c>
      <c r="C2766" s="3" t="str">
        <f>RT_gsm[[#This Row],[model_rxn]]&amp;"_"&amp;RT_gsm[[#This Row],[Column2]]</f>
        <v>PYDX5PS_c_FWD</v>
      </c>
      <c r="D2766" s="3" t="str">
        <f>_xlfn.XLOOKUP(RT_gsm[[#This Row],[Column3]],SC_enz[name_dir],SC_enz[name_dir],"")</f>
        <v>PYDX5PS_c_FWD</v>
      </c>
      <c r="E2766" t="str">
        <f>_xlfn.XLOOKUP(RT_gsm[[#This Row],[model_rxn]],sc_gsm[model_rxn],sc_gsm[model_rxn],"")</f>
        <v>PYDX5PS_c</v>
      </c>
      <c r="F2766" s="3" t="str">
        <f>_xlfn.XLOOKUP(RT_gsm[[#This Row],[Column3]],sc_gsm[Column3],sc_gsm[Column3],"")</f>
        <v>PYDX5PS_c_FWD</v>
      </c>
      <c r="G2766" s="3" t="str" cm="1">
        <f t="array" ref="G2766">RT_gsm[[#This Row],[model_rxn]]&amp;",r,"&amp;_xlfn.SWITCH(RT_gsm[[#This Row],[Column2]],"REV","lower_bound:-","FWD","upper_bound:")&amp;"1000"</f>
        <v>PYDX5PS_c,r,upper_bound:1000</v>
      </c>
      <c r="H2766" s="3" t="str">
        <f>_xlfn.XLOOKUP(RT_gsm[[#This Row],[rxn in SC GSM]],sc_gsm[model_rxn],sc_gsm[yeast8.3.4 equation],"")</f>
        <v/>
      </c>
      <c r="I2766" s="3" t="b">
        <f>_xlfn.XLOOKUP(RT_gsm[[#This Row],[rxn in SC GSM]],sc_gsm[model_rxn],sc_gsm[Column12],"")</f>
        <v>1</v>
      </c>
      <c r="J2766" s="3" t="str">
        <f>IF(RT_gsm[[#This Row],[Column2]]="REV",FIND("&lt;=&gt;",RT_gsm[[#This Row],[Column8]]),"")</f>
        <v/>
      </c>
    </row>
    <row r="2767" spans="1:10" hidden="1" x14ac:dyDescent="0.2">
      <c r="A2767" t="s">
        <v>6459</v>
      </c>
      <c r="B2767" t="s">
        <v>3902</v>
      </c>
      <c r="C2767" s="3" t="str">
        <f>RT_gsm[[#This Row],[model_rxn]]&amp;"_"&amp;RT_gsm[[#This Row],[Column2]]</f>
        <v>PYDX5Pt_c_e_FWD</v>
      </c>
      <c r="D2767" s="3" t="str">
        <f>_xlfn.XLOOKUP(RT_gsm[[#This Row],[Column3]],SC_enz[name_dir],SC_enz[name_dir],"")</f>
        <v/>
      </c>
      <c r="E2767" t="str">
        <f>_xlfn.XLOOKUP(RT_gsm[[#This Row],[model_rxn]],sc_gsm[model_rxn],sc_gsm[model_rxn],"")</f>
        <v/>
      </c>
      <c r="F2767" s="3" t="str">
        <f>_xlfn.XLOOKUP(RT_gsm[[#This Row],[Column3]],sc_gsm[Column3],sc_gsm[Column3],"")</f>
        <v/>
      </c>
      <c r="G2767" s="3" t="str" cm="1">
        <f t="array" ref="G2767">RT_gsm[[#This Row],[model_rxn]]&amp;",r,"&amp;_xlfn.SWITCH(RT_gsm[[#This Row],[Column2]],"REV","lower_bound:-","FWD","upper_bound:")&amp;"1000"</f>
        <v>PYDX5Pt_c_e,r,upper_bound:1000</v>
      </c>
      <c r="H2767" s="3" t="str">
        <f>_xlfn.XLOOKUP(RT_gsm[[#This Row],[rxn in SC GSM]],sc_gsm[model_rxn],sc_gsm[yeast8.3.4 equation],"")</f>
        <v/>
      </c>
      <c r="I2767" s="3" t="str">
        <f>_xlfn.XLOOKUP(RT_gsm[[#This Row],[rxn in SC GSM]],sc_gsm[model_rxn],sc_gsm[Column12],"")</f>
        <v/>
      </c>
      <c r="J2767" s="3" t="str">
        <f>IF(RT_gsm[[#This Row],[Column2]]="REV",FIND("&lt;=&gt;",RT_gsm[[#This Row],[Column8]]),"")</f>
        <v/>
      </c>
    </row>
    <row r="2768" spans="1:10" hidden="1" x14ac:dyDescent="0.2">
      <c r="A2768" t="s">
        <v>2766</v>
      </c>
      <c r="B2768" t="s">
        <v>3902</v>
      </c>
      <c r="C2768" s="3" t="str">
        <f>RT_gsm[[#This Row],[model_rxn]]&amp;"_"&amp;RT_gsm[[#This Row],[Column2]]</f>
        <v>PYDXK_c_FWD</v>
      </c>
      <c r="D2768" s="3" t="str">
        <f>_xlfn.XLOOKUP(RT_gsm[[#This Row],[Column3]],SC_enz[name_dir],SC_enz[name_dir],"")</f>
        <v>PYDXK_c_FWD</v>
      </c>
      <c r="E2768" t="str">
        <f>_xlfn.XLOOKUP(RT_gsm[[#This Row],[model_rxn]],sc_gsm[model_rxn],sc_gsm[model_rxn],"")</f>
        <v>PYDXK_c</v>
      </c>
      <c r="F2768" s="3" t="str">
        <f>_xlfn.XLOOKUP(RT_gsm[[#This Row],[Column3]],sc_gsm[Column3],sc_gsm[Column3],"")</f>
        <v>PYDXK_c_FWD</v>
      </c>
      <c r="G2768" s="3" t="str" cm="1">
        <f t="array" ref="G2768">RT_gsm[[#This Row],[model_rxn]]&amp;",r,"&amp;_xlfn.SWITCH(RT_gsm[[#This Row],[Column2]],"REV","lower_bound:-","FWD","upper_bound:")&amp;"1000"</f>
        <v>PYDXK_c,r,upper_bound:1000</v>
      </c>
      <c r="H2768" s="3" t="str">
        <f>_xlfn.XLOOKUP(RT_gsm[[#This Row],[rxn in SC GSM]],sc_gsm[model_rxn],sc_gsm[yeast8.3.4 equation],"")</f>
        <v>ATP[c] + pyridoxal[c] =&gt; ADP[c] + H+[c] + pyridoxal 5'-phosphate[c]</v>
      </c>
      <c r="I2768" s="3" t="b">
        <f>_xlfn.XLOOKUP(RT_gsm[[#This Row],[rxn in SC GSM]],sc_gsm[model_rxn],sc_gsm[Column12],"")</f>
        <v>1</v>
      </c>
      <c r="J2768" s="3" t="str">
        <f>IF(RT_gsm[[#This Row],[Column2]]="REV",FIND("&lt;=&gt;",RT_gsm[[#This Row],[Column8]]),"")</f>
        <v/>
      </c>
    </row>
    <row r="2769" spans="1:10" hidden="1" x14ac:dyDescent="0.2">
      <c r="A2769" t="s">
        <v>1782</v>
      </c>
      <c r="B2769" t="s">
        <v>3902</v>
      </c>
      <c r="C2769" s="3" t="str">
        <f>RT_gsm[[#This Row],[model_rxn]]&amp;"_"&amp;RT_gsm[[#This Row],[Column2]]</f>
        <v>PYDXNK_c_FWD</v>
      </c>
      <c r="D2769" s="3" t="str">
        <f>_xlfn.XLOOKUP(RT_gsm[[#This Row],[Column3]],SC_enz[name_dir],SC_enz[name_dir],"")</f>
        <v>PYDXNK_c_FWD</v>
      </c>
      <c r="E2769" t="str">
        <f>_xlfn.XLOOKUP(RT_gsm[[#This Row],[model_rxn]],sc_gsm[model_rxn],sc_gsm[model_rxn],"")</f>
        <v>PYDXNK_c</v>
      </c>
      <c r="F2769" s="3" t="str">
        <f>_xlfn.XLOOKUP(RT_gsm[[#This Row],[Column3]],sc_gsm[Column3],sc_gsm[Column3],"")</f>
        <v>PYDXNK_c_FWD</v>
      </c>
      <c r="G2769" s="3" t="str" cm="1">
        <f t="array" ref="G2769">RT_gsm[[#This Row],[model_rxn]]&amp;",r,"&amp;_xlfn.SWITCH(RT_gsm[[#This Row],[Column2]],"REV","lower_bound:-","FWD","upper_bound:")&amp;"1000"</f>
        <v>PYDXNK_c,r,upper_bound:1000</v>
      </c>
      <c r="H2769" s="3" t="str">
        <f>_xlfn.XLOOKUP(RT_gsm[[#This Row],[rxn in SC GSM]],sc_gsm[model_rxn],sc_gsm[yeast8.3.4 equation],"")</f>
        <v>ATP[c] + pyridoxine[c] =&gt; ADP[c] + H+[c] + pyridoxine 5'-phosphate[c]</v>
      </c>
      <c r="I2769" s="3" t="b">
        <f>_xlfn.XLOOKUP(RT_gsm[[#This Row],[rxn in SC GSM]],sc_gsm[model_rxn],sc_gsm[Column12],"")</f>
        <v>1</v>
      </c>
      <c r="J2769" s="3" t="str">
        <f>IF(RT_gsm[[#This Row],[Column2]]="REV",FIND("&lt;=&gt;",RT_gsm[[#This Row],[Column8]]),"")</f>
        <v/>
      </c>
    </row>
    <row r="2770" spans="1:10" hidden="1" x14ac:dyDescent="0.2">
      <c r="A2770" t="s">
        <v>6460</v>
      </c>
      <c r="B2770" t="s">
        <v>3903</v>
      </c>
      <c r="C2770" s="3" t="str">
        <f>RT_gsm[[#This Row],[model_rxn]]&amp;"_"&amp;RT_gsm[[#This Row],[Column2]]</f>
        <v>PYDXNOR_c_REV</v>
      </c>
      <c r="D2770" s="3" t="str">
        <f>_xlfn.XLOOKUP(RT_gsm[[#This Row],[Column3]],SC_enz[name_dir],SC_enz[name_dir],"")</f>
        <v/>
      </c>
      <c r="E2770" t="str">
        <f>_xlfn.XLOOKUP(RT_gsm[[#This Row],[model_rxn]],sc_gsm[model_rxn],sc_gsm[model_rxn],"")</f>
        <v/>
      </c>
      <c r="F2770" s="3" t="str">
        <f>_xlfn.XLOOKUP(RT_gsm[[#This Row],[Column3]],sc_gsm[Column3],sc_gsm[Column3],"")</f>
        <v/>
      </c>
      <c r="G2770" s="3" t="str" cm="1">
        <f t="array" ref="G2770">RT_gsm[[#This Row],[model_rxn]]&amp;",r,"&amp;_xlfn.SWITCH(RT_gsm[[#This Row],[Column2]],"REV","lower_bound:-","FWD","upper_bound:")&amp;"1000"</f>
        <v>PYDXNOR_c,r,lower_bound:-1000</v>
      </c>
      <c r="H2770" s="3" t="str">
        <f>_xlfn.XLOOKUP(RT_gsm[[#This Row],[rxn in SC GSM]],sc_gsm[model_rxn],sc_gsm[yeast8.3.4 equation],"")</f>
        <v/>
      </c>
      <c r="I2770" s="3" t="str">
        <f>_xlfn.XLOOKUP(RT_gsm[[#This Row],[rxn in SC GSM]],sc_gsm[model_rxn],sc_gsm[Column12],"")</f>
        <v/>
      </c>
      <c r="J2770" s="3" t="e">
        <f>IF(RT_gsm[[#This Row],[Column2]]="REV",FIND("&lt;=&gt;",RT_gsm[[#This Row],[Column8]]),"")</f>
        <v>#VALUE!</v>
      </c>
    </row>
    <row r="2771" spans="1:10" hidden="1" x14ac:dyDescent="0.2">
      <c r="A2771" t="s">
        <v>6460</v>
      </c>
      <c r="B2771" t="s">
        <v>3902</v>
      </c>
      <c r="C2771" s="3" t="str">
        <f>RT_gsm[[#This Row],[model_rxn]]&amp;"_"&amp;RT_gsm[[#This Row],[Column2]]</f>
        <v>PYDXNOR_c_FWD</v>
      </c>
      <c r="D2771" s="3" t="str">
        <f>_xlfn.XLOOKUP(RT_gsm[[#This Row],[Column3]],SC_enz[name_dir],SC_enz[name_dir],"")</f>
        <v/>
      </c>
      <c r="E2771" t="str">
        <f>_xlfn.XLOOKUP(RT_gsm[[#This Row],[model_rxn]],sc_gsm[model_rxn],sc_gsm[model_rxn],"")</f>
        <v/>
      </c>
      <c r="F2771" s="3" t="str">
        <f>_xlfn.XLOOKUP(RT_gsm[[#This Row],[Column3]],sc_gsm[Column3],sc_gsm[Column3],"")</f>
        <v/>
      </c>
      <c r="G2771" s="3" t="str" cm="1">
        <f t="array" ref="G2771">RT_gsm[[#This Row],[model_rxn]]&amp;",r,"&amp;_xlfn.SWITCH(RT_gsm[[#This Row],[Column2]],"REV","lower_bound:-","FWD","upper_bound:")&amp;"1000"</f>
        <v>PYDXNOR_c,r,upper_bound:1000</v>
      </c>
      <c r="H2771" s="3" t="str">
        <f>_xlfn.XLOOKUP(RT_gsm[[#This Row],[rxn in SC GSM]],sc_gsm[model_rxn],sc_gsm[yeast8.3.4 equation],"")</f>
        <v/>
      </c>
      <c r="I2771" s="3" t="str">
        <f>_xlfn.XLOOKUP(RT_gsm[[#This Row],[rxn in SC GSM]],sc_gsm[model_rxn],sc_gsm[Column12],"")</f>
        <v/>
      </c>
      <c r="J2771" s="3" t="str">
        <f>IF(RT_gsm[[#This Row],[Column2]]="REV",FIND("&lt;=&gt;",RT_gsm[[#This Row],[Column8]]),"")</f>
        <v/>
      </c>
    </row>
    <row r="2772" spans="1:10" hidden="1" x14ac:dyDescent="0.2">
      <c r="A2772" t="s">
        <v>1555</v>
      </c>
      <c r="B2772" t="s">
        <v>3902</v>
      </c>
      <c r="C2772" s="3" t="str">
        <f>RT_gsm[[#This Row],[model_rxn]]&amp;"_"&amp;RT_gsm[[#This Row],[Column2]]</f>
        <v>PYDXNO_c_FWD</v>
      </c>
      <c r="D2772" s="3" t="str">
        <f>_xlfn.XLOOKUP(RT_gsm[[#This Row],[Column3]],SC_enz[name_dir],SC_enz[name_dir],"")</f>
        <v>PYDXNO_c_FWD</v>
      </c>
      <c r="E2772" t="str">
        <f>_xlfn.XLOOKUP(RT_gsm[[#This Row],[model_rxn]],sc_gsm[model_rxn],sc_gsm[model_rxn],"")</f>
        <v>PYDXNO_c</v>
      </c>
      <c r="F2772" s="3" t="str">
        <f>_xlfn.XLOOKUP(RT_gsm[[#This Row],[Column3]],sc_gsm[Column3],sc_gsm[Column3],"")</f>
        <v>PYDXNO_c_FWD</v>
      </c>
      <c r="G2772" s="3" t="str" cm="1">
        <f t="array" ref="G2772">RT_gsm[[#This Row],[model_rxn]]&amp;",r,"&amp;_xlfn.SWITCH(RT_gsm[[#This Row],[Column2]],"REV","lower_bound:-","FWD","upper_bound:")&amp;"1000"</f>
        <v>PYDXNO_c,r,upper_bound:1000</v>
      </c>
      <c r="H2772" s="3" t="str">
        <f>_xlfn.XLOOKUP(RT_gsm[[#This Row],[rxn in SC GSM]],sc_gsm[model_rxn],sc_gsm[yeast8.3.4 equation],"")</f>
        <v>oxygen[c] + pyridoxine[c] =&gt; hydrogen peroxide[c] + pyridoxal[c]</v>
      </c>
      <c r="I2772" s="3" t="b">
        <f>_xlfn.XLOOKUP(RT_gsm[[#This Row],[rxn in SC GSM]],sc_gsm[model_rxn],sc_gsm[Column12],"")</f>
        <v>1</v>
      </c>
      <c r="J2772" s="3" t="str">
        <f>IF(RT_gsm[[#This Row],[Column2]]="REV",FIND("&lt;=&gt;",RT_gsm[[#This Row],[Column8]]),"")</f>
        <v/>
      </c>
    </row>
    <row r="2773" spans="1:10" hidden="1" x14ac:dyDescent="0.2">
      <c r="A2773" t="s">
        <v>1550</v>
      </c>
      <c r="B2773" t="s">
        <v>3902</v>
      </c>
      <c r="C2773" s="3" t="str">
        <f>RT_gsm[[#This Row],[model_rxn]]&amp;"_"&amp;RT_gsm[[#This Row],[Column2]]</f>
        <v>PYDXO_c_FWD</v>
      </c>
      <c r="D2773" s="3" t="str">
        <f>_xlfn.XLOOKUP(RT_gsm[[#This Row],[Column3]],SC_enz[name_dir],SC_enz[name_dir],"")</f>
        <v>PYDXO_c_FWD</v>
      </c>
      <c r="E2773" t="str">
        <f>_xlfn.XLOOKUP(RT_gsm[[#This Row],[model_rxn]],sc_gsm[model_rxn],sc_gsm[model_rxn],"")</f>
        <v>PYDXO_c</v>
      </c>
      <c r="F2773" s="3" t="str">
        <f>_xlfn.XLOOKUP(RT_gsm[[#This Row],[Column3]],sc_gsm[Column3],sc_gsm[Column3],"")</f>
        <v>PYDXO_c_FWD</v>
      </c>
      <c r="G2773" s="3" t="str" cm="1">
        <f t="array" ref="G2773">RT_gsm[[#This Row],[model_rxn]]&amp;",r,"&amp;_xlfn.SWITCH(RT_gsm[[#This Row],[Column2]],"REV","lower_bound:-","FWD","upper_bound:")&amp;"1000"</f>
        <v>PYDXO_c,r,upper_bound:1000</v>
      </c>
      <c r="H2773" s="3" t="str">
        <f>_xlfn.XLOOKUP(RT_gsm[[#This Row],[rxn in SC GSM]],sc_gsm[model_rxn],sc_gsm[yeast8.3.4 equation],"")</f>
        <v>ammonium[c] + 2 H2O[c] + 0.5 oxygen[c] + pyridoxal[c] =&gt; 2 hydrogen peroxide[c] + pyridoxamine[c]</v>
      </c>
      <c r="I2773" s="3" t="b">
        <f>_xlfn.XLOOKUP(RT_gsm[[#This Row],[rxn in SC GSM]],sc_gsm[model_rxn],sc_gsm[Column12],"")</f>
        <v>1</v>
      </c>
      <c r="J2773" s="3" t="str">
        <f>IF(RT_gsm[[#This Row],[Column2]]="REV",FIND("&lt;=&gt;",RT_gsm[[#This Row],[Column8]]),"")</f>
        <v/>
      </c>
    </row>
    <row r="2774" spans="1:10" hidden="1" x14ac:dyDescent="0.2">
      <c r="A2774" t="s">
        <v>1564</v>
      </c>
      <c r="B2774" t="s">
        <v>3902</v>
      </c>
      <c r="C2774" s="3" t="str">
        <f>RT_gsm[[#This Row],[model_rxn]]&amp;"_"&amp;RT_gsm[[#This Row],[Column2]]</f>
        <v>PYK_c_FWD</v>
      </c>
      <c r="D2774" s="3" t="str">
        <f>_xlfn.XLOOKUP(RT_gsm[[#This Row],[Column3]],SC_enz[name_dir],SC_enz[name_dir],"")</f>
        <v>PYK_c_FWD</v>
      </c>
      <c r="E2774" t="str">
        <f>_xlfn.XLOOKUP(RT_gsm[[#This Row],[model_rxn]],sc_gsm[model_rxn],sc_gsm[model_rxn],"")</f>
        <v>PYK_c</v>
      </c>
      <c r="F2774" s="3" t="str">
        <f>_xlfn.XLOOKUP(RT_gsm[[#This Row],[Column3]],sc_gsm[Column3],sc_gsm[Column3],"")</f>
        <v>PYK_c_FWD</v>
      </c>
      <c r="G2774" s="3" t="str" cm="1">
        <f t="array" ref="G2774">RT_gsm[[#This Row],[model_rxn]]&amp;",r,"&amp;_xlfn.SWITCH(RT_gsm[[#This Row],[Column2]],"REV","lower_bound:-","FWD","upper_bound:")&amp;"1000"</f>
        <v>PYK_c,r,upper_bound:1000</v>
      </c>
      <c r="H2774" s="3" t="str">
        <f>_xlfn.XLOOKUP(RT_gsm[[#This Row],[rxn in SC GSM]],sc_gsm[model_rxn],sc_gsm[yeast8.3.4 equation],"")</f>
        <v>ADP[c] + H+[c] + phosphoenolpyruvate[c] =&gt; ATP[c] + pyruvate[c]</v>
      </c>
      <c r="I2774" s="3" t="b">
        <f>_xlfn.XLOOKUP(RT_gsm[[#This Row],[rxn in SC GSM]],sc_gsm[model_rxn],sc_gsm[Column12],"")</f>
        <v>1</v>
      </c>
      <c r="J2774" s="3" t="str">
        <f>IF(RT_gsm[[#This Row],[Column2]]="REV",FIND("&lt;=&gt;",RT_gsm[[#This Row],[Column8]]),"")</f>
        <v/>
      </c>
    </row>
    <row r="2775" spans="1:10" hidden="1" x14ac:dyDescent="0.2">
      <c r="A2775" t="s">
        <v>2773</v>
      </c>
      <c r="B2775" t="s">
        <v>3903</v>
      </c>
      <c r="C2775" s="3" t="str">
        <f>RT_gsm[[#This Row],[model_rxn]]&amp;"_"&amp;RT_gsm[[#This Row],[Column2]]</f>
        <v>PYNP2r_c_REV</v>
      </c>
      <c r="D2775" s="3" t="str">
        <f>_xlfn.XLOOKUP(RT_gsm[[#This Row],[Column3]],SC_enz[name_dir],SC_enz[name_dir],"")</f>
        <v>PYNP2r_c_REV</v>
      </c>
      <c r="E2775" t="str">
        <f>_xlfn.XLOOKUP(RT_gsm[[#This Row],[model_rxn]],sc_gsm[model_rxn],sc_gsm[model_rxn],"")</f>
        <v>PYNP2r_c</v>
      </c>
      <c r="F2775" s="3" t="str">
        <f>_xlfn.XLOOKUP(RT_gsm[[#This Row],[Column3]],sc_gsm[Column3],sc_gsm[Column3],"")</f>
        <v>PYNP2r_c_REV</v>
      </c>
      <c r="G2775" s="3" t="str" cm="1">
        <f t="array" ref="G2775">RT_gsm[[#This Row],[model_rxn]]&amp;",r,"&amp;_xlfn.SWITCH(RT_gsm[[#This Row],[Column2]],"REV","lower_bound:-","FWD","upper_bound:")&amp;"1000"</f>
        <v>PYNP2r_c,r,lower_bound:-1000</v>
      </c>
      <c r="H2775" s="3" t="str">
        <f>_xlfn.XLOOKUP(RT_gsm[[#This Row],[rxn in SC GSM]],sc_gsm[model_rxn],sc_gsm[yeast8.3.4 equation],"")</f>
        <v>phosphate[c] + uridine[c] &lt;=&gt; alpha-D-ribose 1-phosphate(2-)[c] + uracil[c]</v>
      </c>
      <c r="I2775" s="3" t="b">
        <f>_xlfn.XLOOKUP(RT_gsm[[#This Row],[rxn in SC GSM]],sc_gsm[model_rxn],sc_gsm[Column12],"")</f>
        <v>1</v>
      </c>
      <c r="J2775" s="3">
        <f>IF(RT_gsm[[#This Row],[Column2]]="REV",FIND("&lt;=&gt;",RT_gsm[[#This Row],[Column8]]),"")</f>
        <v>27</v>
      </c>
    </row>
    <row r="2776" spans="1:10" hidden="1" x14ac:dyDescent="0.2">
      <c r="A2776" t="s">
        <v>2773</v>
      </c>
      <c r="B2776" t="s">
        <v>3902</v>
      </c>
      <c r="C2776" s="3" t="str">
        <f>RT_gsm[[#This Row],[model_rxn]]&amp;"_"&amp;RT_gsm[[#This Row],[Column2]]</f>
        <v>PYNP2r_c_FWD</v>
      </c>
      <c r="D2776" s="3" t="str">
        <f>_xlfn.XLOOKUP(RT_gsm[[#This Row],[Column3]],SC_enz[name_dir],SC_enz[name_dir],"")</f>
        <v>PYNP2r_c_FWD</v>
      </c>
      <c r="E2776" t="str">
        <f>_xlfn.XLOOKUP(RT_gsm[[#This Row],[model_rxn]],sc_gsm[model_rxn],sc_gsm[model_rxn],"")</f>
        <v>PYNP2r_c</v>
      </c>
      <c r="F2776" s="3" t="str">
        <f>_xlfn.XLOOKUP(RT_gsm[[#This Row],[Column3]],sc_gsm[Column3],sc_gsm[Column3],"")</f>
        <v>PYNP2r_c_FWD</v>
      </c>
      <c r="G2776" s="3" t="str" cm="1">
        <f t="array" ref="G2776">RT_gsm[[#This Row],[model_rxn]]&amp;",r,"&amp;_xlfn.SWITCH(RT_gsm[[#This Row],[Column2]],"REV","lower_bound:-","FWD","upper_bound:")&amp;"1000"</f>
        <v>PYNP2r_c,r,upper_bound:1000</v>
      </c>
      <c r="H2776" s="3" t="str">
        <f>_xlfn.XLOOKUP(RT_gsm[[#This Row],[rxn in SC GSM]],sc_gsm[model_rxn],sc_gsm[yeast8.3.4 equation],"")</f>
        <v>phosphate[c] + uridine[c] &lt;=&gt; alpha-D-ribose 1-phosphate(2-)[c] + uracil[c]</v>
      </c>
      <c r="I2776" s="3" t="b">
        <f>_xlfn.XLOOKUP(RT_gsm[[#This Row],[rxn in SC GSM]],sc_gsm[model_rxn],sc_gsm[Column12],"")</f>
        <v>1</v>
      </c>
      <c r="J2776" s="3" t="str">
        <f>IF(RT_gsm[[#This Row],[Column2]]="REV",FIND("&lt;=&gt;",RT_gsm[[#This Row],[Column8]]),"")</f>
        <v/>
      </c>
    </row>
    <row r="2777" spans="1:10" hidden="1" x14ac:dyDescent="0.2">
      <c r="A2777" t="s">
        <v>1563</v>
      </c>
      <c r="B2777" t="s">
        <v>3902</v>
      </c>
      <c r="C2777" s="3" t="str">
        <f>RT_gsm[[#This Row],[model_rxn]]&amp;"_"&amp;RT_gsm[[#This Row],[Column2]]</f>
        <v>PYRDC2_c_FWD</v>
      </c>
      <c r="D2777" s="3" t="str">
        <f>_xlfn.XLOOKUP(RT_gsm[[#This Row],[Column3]],SC_enz[name_dir],SC_enz[name_dir],"")</f>
        <v>PYRDC2_c_FWD</v>
      </c>
      <c r="E2777" t="str">
        <f>_xlfn.XLOOKUP(RT_gsm[[#This Row],[model_rxn]],sc_gsm[model_rxn],sc_gsm[model_rxn],"")</f>
        <v>PYRDC2_c</v>
      </c>
      <c r="F2777" s="3" t="str">
        <f>_xlfn.XLOOKUP(RT_gsm[[#This Row],[Column3]],sc_gsm[Column3],sc_gsm[Column3],"")</f>
        <v>PYRDC2_c_FWD</v>
      </c>
      <c r="G2777" s="3" t="str" cm="1">
        <f t="array" ref="G2777">RT_gsm[[#This Row],[model_rxn]]&amp;",r,"&amp;_xlfn.SWITCH(RT_gsm[[#This Row],[Column2]],"REV","lower_bound:-","FWD","upper_bound:")&amp;"1000"</f>
        <v>PYRDC2_c,r,upper_bound:1000</v>
      </c>
      <c r="H2777" s="3" t="str">
        <f>_xlfn.XLOOKUP(RT_gsm[[#This Row],[rxn in SC GSM]],sc_gsm[model_rxn],sc_gsm[yeast8.3.4 equation],"")</f>
        <v>acetaldehyde[c] + H+[c] + pyruvate[c] =&gt; (R)-acetoin[c] + carbon dioxide[c]</v>
      </c>
      <c r="I2777" s="3" t="b">
        <f>_xlfn.XLOOKUP(RT_gsm[[#This Row],[rxn in SC GSM]],sc_gsm[model_rxn],sc_gsm[Column12],"")</f>
        <v>1</v>
      </c>
      <c r="J2777" s="3" t="str">
        <f>IF(RT_gsm[[#This Row],[Column2]]="REV",FIND("&lt;=&gt;",RT_gsm[[#This Row],[Column8]]),"")</f>
        <v/>
      </c>
    </row>
    <row r="2778" spans="1:10" hidden="1" x14ac:dyDescent="0.2">
      <c r="A2778" t="s">
        <v>1562</v>
      </c>
      <c r="B2778" t="s">
        <v>3902</v>
      </c>
      <c r="C2778" s="3" t="str">
        <f>RT_gsm[[#This Row],[model_rxn]]&amp;"_"&amp;RT_gsm[[#This Row],[Column2]]</f>
        <v>PYRDC_c_FWD</v>
      </c>
      <c r="D2778" s="3" t="str">
        <f>_xlfn.XLOOKUP(RT_gsm[[#This Row],[Column3]],SC_enz[name_dir],SC_enz[name_dir],"")</f>
        <v>PYRDC_c_FWD</v>
      </c>
      <c r="E2778" t="str">
        <f>_xlfn.XLOOKUP(RT_gsm[[#This Row],[model_rxn]],sc_gsm[model_rxn],sc_gsm[model_rxn],"")</f>
        <v>PYRDC_c</v>
      </c>
      <c r="F2778" s="3" t="str">
        <f>_xlfn.XLOOKUP(RT_gsm[[#This Row],[Column3]],sc_gsm[Column3],sc_gsm[Column3],"")</f>
        <v>PYRDC_c_FWD</v>
      </c>
      <c r="G2778" s="3" t="str" cm="1">
        <f t="array" ref="G2778">RT_gsm[[#This Row],[model_rxn]]&amp;",r,"&amp;_xlfn.SWITCH(RT_gsm[[#This Row],[Column2]],"REV","lower_bound:-","FWD","upper_bound:")&amp;"1000"</f>
        <v>PYRDC_c,r,upper_bound:1000</v>
      </c>
      <c r="H2778" s="3" t="str">
        <f>_xlfn.XLOOKUP(RT_gsm[[#This Row],[rxn in SC GSM]],sc_gsm[model_rxn],sc_gsm[yeast8.3.4 equation],"")</f>
        <v>H+[c] + pyruvate[c] =&gt; acetaldehyde[c] + carbon dioxide[c]</v>
      </c>
      <c r="I2778" s="3" t="b">
        <f>_xlfn.XLOOKUP(RT_gsm[[#This Row],[rxn in SC GSM]],sc_gsm[model_rxn],sc_gsm[Column12],"")</f>
        <v>1</v>
      </c>
      <c r="J2778" s="3" t="str">
        <f>IF(RT_gsm[[#This Row],[Column2]]="REV",FIND("&lt;=&gt;",RT_gsm[[#This Row],[Column8]]),"")</f>
        <v/>
      </c>
    </row>
    <row r="2779" spans="1:10" hidden="1" x14ac:dyDescent="0.2">
      <c r="A2779" t="s">
        <v>2353</v>
      </c>
      <c r="B2779" t="s">
        <v>3903</v>
      </c>
      <c r="C2779" s="3" t="str">
        <f>RT_gsm[[#This Row],[model_rxn]]&amp;"_"&amp;RT_gsm[[#This Row],[Column2]]</f>
        <v>PYRtps_e_REV</v>
      </c>
      <c r="D2779" s="3" t="str">
        <f>_xlfn.XLOOKUP(RT_gsm[[#This Row],[Column3]],SC_enz[name_dir],SC_enz[name_dir],"")</f>
        <v>PYRtps_e_REV</v>
      </c>
      <c r="E2779" t="str">
        <f>_xlfn.XLOOKUP(RT_gsm[[#This Row],[model_rxn]],sc_gsm[model_rxn],sc_gsm[model_rxn],"")</f>
        <v>PYRtps_e</v>
      </c>
      <c r="F2779" s="3" t="str">
        <f>_xlfn.XLOOKUP(RT_gsm[[#This Row],[Column3]],sc_gsm[Column3],sc_gsm[Column3],"")</f>
        <v>PYRtps_e_REV</v>
      </c>
      <c r="G2779" s="3" t="str" cm="1">
        <f t="array" ref="G2779">RT_gsm[[#This Row],[model_rxn]]&amp;",r,"&amp;_xlfn.SWITCH(RT_gsm[[#This Row],[Column2]],"REV","lower_bound:-","FWD","upper_bound:")&amp;"1000"</f>
        <v>PYRtps_e,r,lower_bound:-1000</v>
      </c>
      <c r="H2779" s="3" t="str">
        <f>_xlfn.XLOOKUP(RT_gsm[[#This Row],[rxn in SC GSM]],sc_gsm[model_rxn],sc_gsm[yeast8.3.4 equation],"")</f>
        <v>H+[e] + pyruvate[e] &lt;=&gt; H+[c] + pyruvate[c]</v>
      </c>
      <c r="I2779" s="3" t="b">
        <f>_xlfn.XLOOKUP(RT_gsm[[#This Row],[rxn in SC GSM]],sc_gsm[model_rxn],sc_gsm[Column12],"")</f>
        <v>1</v>
      </c>
      <c r="J2779" s="3">
        <f>IF(RT_gsm[[#This Row],[Column2]]="REV",FIND("&lt;=&gt;",RT_gsm[[#This Row],[Column8]]),"")</f>
        <v>21</v>
      </c>
    </row>
    <row r="2780" spans="1:10" hidden="1" x14ac:dyDescent="0.2">
      <c r="A2780" t="s">
        <v>2353</v>
      </c>
      <c r="B2780" t="s">
        <v>3902</v>
      </c>
      <c r="C2780" s="3" t="str">
        <f>RT_gsm[[#This Row],[model_rxn]]&amp;"_"&amp;RT_gsm[[#This Row],[Column2]]</f>
        <v>PYRtps_e_FWD</v>
      </c>
      <c r="D2780" s="3" t="str">
        <f>_xlfn.XLOOKUP(RT_gsm[[#This Row],[Column3]],SC_enz[name_dir],SC_enz[name_dir],"")</f>
        <v>PYRtps_e_FWD</v>
      </c>
      <c r="E2780" t="str">
        <f>_xlfn.XLOOKUP(RT_gsm[[#This Row],[model_rxn]],sc_gsm[model_rxn],sc_gsm[model_rxn],"")</f>
        <v>PYRtps_e</v>
      </c>
      <c r="F2780" s="3" t="str">
        <f>_xlfn.XLOOKUP(RT_gsm[[#This Row],[Column3]],sc_gsm[Column3],sc_gsm[Column3],"")</f>
        <v>PYRtps_e_FWD</v>
      </c>
      <c r="G2780" s="3" t="str" cm="1">
        <f t="array" ref="G2780">RT_gsm[[#This Row],[model_rxn]]&amp;",r,"&amp;_xlfn.SWITCH(RT_gsm[[#This Row],[Column2]],"REV","lower_bound:-","FWD","upper_bound:")&amp;"1000"</f>
        <v>PYRtps_e,r,upper_bound:1000</v>
      </c>
      <c r="H2780" s="3" t="str">
        <f>_xlfn.XLOOKUP(RT_gsm[[#This Row],[rxn in SC GSM]],sc_gsm[model_rxn],sc_gsm[yeast8.3.4 equation],"")</f>
        <v>H+[e] + pyruvate[e] &lt;=&gt; H+[c] + pyruvate[c]</v>
      </c>
      <c r="I2780" s="3" t="b">
        <f>_xlfn.XLOOKUP(RT_gsm[[#This Row],[rxn in SC GSM]],sc_gsm[model_rxn],sc_gsm[Column12],"")</f>
        <v>1</v>
      </c>
      <c r="J2780" s="3" t="str">
        <f>IF(RT_gsm[[#This Row],[Column2]]="REV",FIND("&lt;=&gt;",RT_gsm[[#This Row],[Column8]]),"")</f>
        <v/>
      </c>
    </row>
    <row r="2781" spans="1:10" hidden="1" x14ac:dyDescent="0.2">
      <c r="A2781" t="s">
        <v>3755</v>
      </c>
      <c r="B2781" t="s">
        <v>3902</v>
      </c>
      <c r="C2781" s="3" t="str">
        <f>RT_gsm[[#This Row],[model_rxn]]&amp;"_"&amp;RT_gsm[[#This Row],[Column2]]</f>
        <v>PYRtps_m_FWD</v>
      </c>
      <c r="D2781" s="3" t="str">
        <f>_xlfn.XLOOKUP(RT_gsm[[#This Row],[Column3]],SC_enz[name_dir],SC_enz[name_dir],"")</f>
        <v>PYRtps_m_FWD</v>
      </c>
      <c r="E2781" t="str">
        <f>_xlfn.XLOOKUP(RT_gsm[[#This Row],[model_rxn]],sc_gsm[model_rxn],sc_gsm[model_rxn],"")</f>
        <v>PYRtps_m</v>
      </c>
      <c r="F2781" s="3" t="str">
        <f>_xlfn.XLOOKUP(RT_gsm[[#This Row],[Column3]],sc_gsm[Column3],sc_gsm[Column3],"")</f>
        <v>PYRtps_m_FWD</v>
      </c>
      <c r="G2781" s="3" t="str" cm="1">
        <f t="array" ref="G2781">RT_gsm[[#This Row],[model_rxn]]&amp;",r,"&amp;_xlfn.SWITCH(RT_gsm[[#This Row],[Column2]],"REV","lower_bound:-","FWD","upper_bound:")&amp;"1000"</f>
        <v>PYRtps_m,r,upper_bound:1000</v>
      </c>
      <c r="H2781" s="3" t="str">
        <f>_xlfn.XLOOKUP(RT_gsm[[#This Row],[rxn in SC GSM]],sc_gsm[model_rxn],sc_gsm[yeast8.3.4 equation],"")</f>
        <v>H+[e] + pyruvate[e] &lt;=&gt; H+[c] + pyruvate[c]</v>
      </c>
      <c r="I2781" s="3" t="b">
        <f>_xlfn.XLOOKUP(RT_gsm[[#This Row],[rxn in SC GSM]],sc_gsm[model_rxn],sc_gsm[Column12],"")</f>
        <v>1</v>
      </c>
      <c r="J2781" s="3" t="str">
        <f>IF(RT_gsm[[#This Row],[Column2]]="REV",FIND("&lt;=&gt;",RT_gsm[[#This Row],[Column8]]),"")</f>
        <v/>
      </c>
    </row>
    <row r="2782" spans="1:10" hidden="1" x14ac:dyDescent="0.2">
      <c r="A2782" t="s">
        <v>6470</v>
      </c>
      <c r="B2782" t="s">
        <v>3902</v>
      </c>
      <c r="C2782" s="3" t="str">
        <f>RT_gsm[[#This Row],[model_rxn]]&amp;"_"&amp;RT_gsm[[#This Row],[Column2]]</f>
        <v>Q9H2t_c_e_FWD</v>
      </c>
      <c r="D2782" s="3" t="str">
        <f>_xlfn.XLOOKUP(RT_gsm[[#This Row],[Column3]],SC_enz[name_dir],SC_enz[name_dir],"")</f>
        <v/>
      </c>
      <c r="E2782" t="str">
        <f>_xlfn.XLOOKUP(RT_gsm[[#This Row],[model_rxn]],sc_gsm[model_rxn],sc_gsm[model_rxn],"")</f>
        <v/>
      </c>
      <c r="F2782" s="3" t="str">
        <f>_xlfn.XLOOKUP(RT_gsm[[#This Row],[Column3]],sc_gsm[Column3],sc_gsm[Column3],"")</f>
        <v/>
      </c>
      <c r="G2782" s="3" t="str" cm="1">
        <f t="array" ref="G2782">RT_gsm[[#This Row],[model_rxn]]&amp;",r,"&amp;_xlfn.SWITCH(RT_gsm[[#This Row],[Column2]],"REV","lower_bound:-","FWD","upper_bound:")&amp;"1000"</f>
        <v>Q9H2t_c_e,r,upper_bound:1000</v>
      </c>
      <c r="H2782" s="3" t="str">
        <f>_xlfn.XLOOKUP(RT_gsm[[#This Row],[rxn in SC GSM]],sc_gsm[model_rxn],sc_gsm[yeast8.3.4 equation],"")</f>
        <v/>
      </c>
      <c r="I2782" s="3" t="str">
        <f>_xlfn.XLOOKUP(RT_gsm[[#This Row],[rxn in SC GSM]],sc_gsm[model_rxn],sc_gsm[Column12],"")</f>
        <v/>
      </c>
      <c r="J2782" s="3" t="str">
        <f>IF(RT_gsm[[#This Row],[Column2]]="REV",FIND("&lt;=&gt;",RT_gsm[[#This Row],[Column8]]),"")</f>
        <v/>
      </c>
    </row>
    <row r="2783" spans="1:10" hidden="1" x14ac:dyDescent="0.2">
      <c r="A2783" t="s">
        <v>6471</v>
      </c>
      <c r="B2783" t="s">
        <v>3902</v>
      </c>
      <c r="C2783" s="3" t="str">
        <f>RT_gsm[[#This Row],[model_rxn]]&amp;"_"&amp;RT_gsm[[#This Row],[Column2]]</f>
        <v>Q9H2t_c_m_FWD</v>
      </c>
      <c r="D2783" s="3" t="str">
        <f>_xlfn.XLOOKUP(RT_gsm[[#This Row],[Column3]],SC_enz[name_dir],SC_enz[name_dir],"")</f>
        <v/>
      </c>
      <c r="E2783" t="str">
        <f>_xlfn.XLOOKUP(RT_gsm[[#This Row],[model_rxn]],sc_gsm[model_rxn],sc_gsm[model_rxn],"")</f>
        <v/>
      </c>
      <c r="F2783" s="3" t="str">
        <f>_xlfn.XLOOKUP(RT_gsm[[#This Row],[Column3]],sc_gsm[Column3],sc_gsm[Column3],"")</f>
        <v/>
      </c>
      <c r="G2783" s="3" t="str" cm="1">
        <f t="array" ref="G2783">RT_gsm[[#This Row],[model_rxn]]&amp;",r,"&amp;_xlfn.SWITCH(RT_gsm[[#This Row],[Column2]],"REV","lower_bound:-","FWD","upper_bound:")&amp;"1000"</f>
        <v>Q9H2t_c_m,r,upper_bound:1000</v>
      </c>
      <c r="H2783" s="3" t="str">
        <f>_xlfn.XLOOKUP(RT_gsm[[#This Row],[rxn in SC GSM]],sc_gsm[model_rxn],sc_gsm[yeast8.3.4 equation],"")</f>
        <v/>
      </c>
      <c r="I2783" s="3" t="str">
        <f>_xlfn.XLOOKUP(RT_gsm[[#This Row],[rxn in SC GSM]],sc_gsm[model_rxn],sc_gsm[Column12],"")</f>
        <v/>
      </c>
      <c r="J2783" s="3" t="str">
        <f>IF(RT_gsm[[#This Row],[Column2]]="REV",FIND("&lt;=&gt;",RT_gsm[[#This Row],[Column8]]),"")</f>
        <v/>
      </c>
    </row>
    <row r="2784" spans="1:10" hidden="1" x14ac:dyDescent="0.2">
      <c r="A2784" t="s">
        <v>6472</v>
      </c>
      <c r="B2784" t="s">
        <v>3902</v>
      </c>
      <c r="C2784" s="3" t="str">
        <f>RT_gsm[[#This Row],[model_rxn]]&amp;"_"&amp;RT_gsm[[#This Row],[Column2]]</f>
        <v>Q9MO_m_FWD</v>
      </c>
      <c r="D2784" s="3" t="str">
        <f>_xlfn.XLOOKUP(RT_gsm[[#This Row],[Column3]],SC_enz[name_dir],SC_enz[name_dir],"")</f>
        <v/>
      </c>
      <c r="E2784" t="str">
        <f>_xlfn.XLOOKUP(RT_gsm[[#This Row],[model_rxn]],sc_gsm[model_rxn],sc_gsm[model_rxn],"")</f>
        <v/>
      </c>
      <c r="F2784" s="3" t="str">
        <f>_xlfn.XLOOKUP(RT_gsm[[#This Row],[Column3]],sc_gsm[Column3],sc_gsm[Column3],"")</f>
        <v/>
      </c>
      <c r="G2784" s="3" t="str" cm="1">
        <f t="array" ref="G2784">RT_gsm[[#This Row],[model_rxn]]&amp;",r,"&amp;_xlfn.SWITCH(RT_gsm[[#This Row],[Column2]],"REV","lower_bound:-","FWD","upper_bound:")&amp;"1000"</f>
        <v>Q9MO_m,r,upper_bound:1000</v>
      </c>
      <c r="H2784" s="3" t="str">
        <f>_xlfn.XLOOKUP(RT_gsm[[#This Row],[rxn in SC GSM]],sc_gsm[model_rxn],sc_gsm[yeast8.3.4 equation],"")</f>
        <v/>
      </c>
      <c r="I2784" s="3" t="str">
        <f>_xlfn.XLOOKUP(RT_gsm[[#This Row],[rxn in SC GSM]],sc_gsm[model_rxn],sc_gsm[Column12],"")</f>
        <v/>
      </c>
      <c r="J2784" s="3" t="str">
        <f>IF(RT_gsm[[#This Row],[Column2]]="REV",FIND("&lt;=&gt;",RT_gsm[[#This Row],[Column8]]),"")</f>
        <v/>
      </c>
    </row>
    <row r="2785" spans="1:10" hidden="1" x14ac:dyDescent="0.2">
      <c r="A2785" t="s">
        <v>6474</v>
      </c>
      <c r="B2785" t="s">
        <v>3902</v>
      </c>
      <c r="C2785" s="3" t="str">
        <f>RT_gsm[[#This Row],[model_rxn]]&amp;"_"&amp;RT_gsm[[#This Row],[Column2]]</f>
        <v>Q9MT1_m_FWD</v>
      </c>
      <c r="D2785" s="3" t="str">
        <f>_xlfn.XLOOKUP(RT_gsm[[#This Row],[Column3]],SC_enz[name_dir],SC_enz[name_dir],"")</f>
        <v/>
      </c>
      <c r="E2785" t="str">
        <f>_xlfn.XLOOKUP(RT_gsm[[#This Row],[model_rxn]],sc_gsm[model_rxn],sc_gsm[model_rxn],"")</f>
        <v/>
      </c>
      <c r="F2785" s="3" t="str">
        <f>_xlfn.XLOOKUP(RT_gsm[[#This Row],[Column3]],sc_gsm[Column3],sc_gsm[Column3],"")</f>
        <v/>
      </c>
      <c r="G2785" s="3" t="str" cm="1">
        <f t="array" ref="G2785">RT_gsm[[#This Row],[model_rxn]]&amp;",r,"&amp;_xlfn.SWITCH(RT_gsm[[#This Row],[Column2]],"REV","lower_bound:-","FWD","upper_bound:")&amp;"1000"</f>
        <v>Q9MT1_m,r,upper_bound:1000</v>
      </c>
      <c r="H2785" s="3" t="str">
        <f>_xlfn.XLOOKUP(RT_gsm[[#This Row],[rxn in SC GSM]],sc_gsm[model_rxn],sc_gsm[yeast8.3.4 equation],"")</f>
        <v/>
      </c>
      <c r="I2785" s="3" t="str">
        <f>_xlfn.XLOOKUP(RT_gsm[[#This Row],[rxn in SC GSM]],sc_gsm[model_rxn],sc_gsm[Column12],"")</f>
        <v/>
      </c>
      <c r="J2785" s="3" t="str">
        <f>IF(RT_gsm[[#This Row],[Column2]]="REV",FIND("&lt;=&gt;",RT_gsm[[#This Row],[Column8]]),"")</f>
        <v/>
      </c>
    </row>
    <row r="2786" spans="1:10" hidden="1" x14ac:dyDescent="0.2">
      <c r="A2786" t="s">
        <v>6477</v>
      </c>
      <c r="B2786" t="s">
        <v>3902</v>
      </c>
      <c r="C2786" s="3" t="str">
        <f>RT_gsm[[#This Row],[model_rxn]]&amp;"_"&amp;RT_gsm[[#This Row],[Column2]]</f>
        <v>Q9MT2_m_FWD</v>
      </c>
      <c r="D2786" s="3" t="str">
        <f>_xlfn.XLOOKUP(RT_gsm[[#This Row],[Column3]],SC_enz[name_dir],SC_enz[name_dir],"")</f>
        <v/>
      </c>
      <c r="E2786" t="str">
        <f>_xlfn.XLOOKUP(RT_gsm[[#This Row],[model_rxn]],sc_gsm[model_rxn],sc_gsm[model_rxn],"")</f>
        <v/>
      </c>
      <c r="F2786" s="3" t="str">
        <f>_xlfn.XLOOKUP(RT_gsm[[#This Row],[Column3]],sc_gsm[Column3],sc_gsm[Column3],"")</f>
        <v/>
      </c>
      <c r="G2786" s="3" t="str" cm="1">
        <f t="array" ref="G2786">RT_gsm[[#This Row],[model_rxn]]&amp;",r,"&amp;_xlfn.SWITCH(RT_gsm[[#This Row],[Column2]],"REV","lower_bound:-","FWD","upper_bound:")&amp;"1000"</f>
        <v>Q9MT2_m,r,upper_bound:1000</v>
      </c>
      <c r="H2786" s="3" t="str">
        <f>_xlfn.XLOOKUP(RT_gsm[[#This Row],[rxn in SC GSM]],sc_gsm[model_rxn],sc_gsm[yeast8.3.4 equation],"")</f>
        <v/>
      </c>
      <c r="I2786" s="3" t="str">
        <f>_xlfn.XLOOKUP(RT_gsm[[#This Row],[rxn in SC GSM]],sc_gsm[model_rxn],sc_gsm[Column12],"")</f>
        <v/>
      </c>
      <c r="J2786" s="3" t="str">
        <f>IF(RT_gsm[[#This Row],[Column2]]="REV",FIND("&lt;=&gt;",RT_gsm[[#This Row],[Column8]]),"")</f>
        <v/>
      </c>
    </row>
    <row r="2787" spans="1:10" hidden="1" x14ac:dyDescent="0.2">
      <c r="A2787" t="s">
        <v>6478</v>
      </c>
      <c r="B2787" t="s">
        <v>3902</v>
      </c>
      <c r="C2787" s="3" t="str">
        <f>RT_gsm[[#This Row],[model_rxn]]&amp;"_"&amp;RT_gsm[[#This Row],[Column2]]</f>
        <v>Q9OR_m_FWD</v>
      </c>
      <c r="D2787" s="3" t="str">
        <f>_xlfn.XLOOKUP(RT_gsm[[#This Row],[Column3]],SC_enz[name_dir],SC_enz[name_dir],"")</f>
        <v/>
      </c>
      <c r="E2787" t="str">
        <f>_xlfn.XLOOKUP(RT_gsm[[#This Row],[model_rxn]],sc_gsm[model_rxn],sc_gsm[model_rxn],"")</f>
        <v/>
      </c>
      <c r="F2787" s="3" t="str">
        <f>_xlfn.XLOOKUP(RT_gsm[[#This Row],[Column3]],sc_gsm[Column3],sc_gsm[Column3],"")</f>
        <v/>
      </c>
      <c r="G2787" s="3" t="str" cm="1">
        <f t="array" ref="G2787">RT_gsm[[#This Row],[model_rxn]]&amp;",r,"&amp;_xlfn.SWITCH(RT_gsm[[#This Row],[Column2]],"REV","lower_bound:-","FWD","upper_bound:")&amp;"1000"</f>
        <v>Q9OR_m,r,upper_bound:1000</v>
      </c>
      <c r="H2787" s="3" t="str">
        <f>_xlfn.XLOOKUP(RT_gsm[[#This Row],[rxn in SC GSM]],sc_gsm[model_rxn],sc_gsm[yeast8.3.4 equation],"")</f>
        <v/>
      </c>
      <c r="I2787" s="3" t="str">
        <f>_xlfn.XLOOKUP(RT_gsm[[#This Row],[rxn in SC GSM]],sc_gsm[model_rxn],sc_gsm[Column12],"")</f>
        <v/>
      </c>
      <c r="J2787" s="3" t="str">
        <f>IF(RT_gsm[[#This Row],[Column2]]="REV",FIND("&lt;=&gt;",RT_gsm[[#This Row],[Column8]]),"")</f>
        <v/>
      </c>
    </row>
    <row r="2788" spans="1:10" hidden="1" x14ac:dyDescent="0.2">
      <c r="A2788" t="s">
        <v>1787</v>
      </c>
      <c r="B2788" t="s">
        <v>3902</v>
      </c>
      <c r="C2788" s="3" t="str">
        <f>RT_gsm[[#This Row],[model_rxn]]&amp;"_"&amp;RT_gsm[[#This Row],[Column2]]</f>
        <v>QUILSYN_c_FWD</v>
      </c>
      <c r="D2788" s="3" t="str">
        <f>_xlfn.XLOOKUP(RT_gsm[[#This Row],[Column3]],SC_enz[name_dir],SC_enz[name_dir],"")</f>
        <v>QUILSYN_c_FWD</v>
      </c>
      <c r="E2788" t="str">
        <f>_xlfn.XLOOKUP(RT_gsm[[#This Row],[model_rxn]],sc_gsm[model_rxn],sc_gsm[model_rxn],"")</f>
        <v>QUILSYN_c</v>
      </c>
      <c r="F2788" s="3" t="str">
        <f>_xlfn.XLOOKUP(RT_gsm[[#This Row],[Column3]],sc_gsm[Column3],sc_gsm[Column3],"")</f>
        <v>QUILSYN_c_FWD</v>
      </c>
      <c r="G2788" s="3" t="str" cm="1">
        <f t="array" ref="G2788">RT_gsm[[#This Row],[model_rxn]]&amp;",r,"&amp;_xlfn.SWITCH(RT_gsm[[#This Row],[Column2]],"REV","lower_bound:-","FWD","upper_bound:")&amp;"1000"</f>
        <v>QUILSYN_c,r,upper_bound:1000</v>
      </c>
      <c r="H2788" s="3" t="str">
        <f>_xlfn.XLOOKUP(RT_gsm[[#This Row],[rxn in SC GSM]],sc_gsm[model_rxn],sc_gsm[yeast8.3.4 equation],"")</f>
        <v>2-amino-3-carboxymuconate-6-semialdehyde[c] =&gt; H2O[c] + quinolinate[c]</v>
      </c>
      <c r="I2788" s="3" t="b">
        <f>_xlfn.XLOOKUP(RT_gsm[[#This Row],[rxn in SC GSM]],sc_gsm[model_rxn],sc_gsm[Column12],"")</f>
        <v>0</v>
      </c>
      <c r="J2788" s="3" t="str">
        <f>IF(RT_gsm[[#This Row],[Column2]]="REV",FIND("&lt;=&gt;",RT_gsm[[#This Row],[Column8]]),"")</f>
        <v/>
      </c>
    </row>
    <row r="2789" spans="1:10" hidden="1" x14ac:dyDescent="0.2">
      <c r="A2789" t="s">
        <v>6480</v>
      </c>
      <c r="B2789" t="s">
        <v>3903</v>
      </c>
      <c r="C2789" s="3" t="str">
        <f>RT_gsm[[#This Row],[model_rxn]]&amp;"_"&amp;RT_gsm[[#This Row],[Column2]]</f>
        <v>QUINDH_c_REV</v>
      </c>
      <c r="D2789" s="3" t="str">
        <f>_xlfn.XLOOKUP(RT_gsm[[#This Row],[Column3]],SC_enz[name_dir],SC_enz[name_dir],"")</f>
        <v/>
      </c>
      <c r="E2789" t="str">
        <f>_xlfn.XLOOKUP(RT_gsm[[#This Row],[model_rxn]],sc_gsm[model_rxn],sc_gsm[model_rxn],"")</f>
        <v/>
      </c>
      <c r="F2789" s="3" t="str">
        <f>_xlfn.XLOOKUP(RT_gsm[[#This Row],[Column3]],sc_gsm[Column3],sc_gsm[Column3],"")</f>
        <v/>
      </c>
      <c r="G2789" s="3" t="str" cm="1">
        <f t="array" ref="G2789">RT_gsm[[#This Row],[model_rxn]]&amp;",r,"&amp;_xlfn.SWITCH(RT_gsm[[#This Row],[Column2]],"REV","lower_bound:-","FWD","upper_bound:")&amp;"1000"</f>
        <v>QUINDH_c,r,lower_bound:-1000</v>
      </c>
      <c r="H2789" s="3" t="str">
        <f>_xlfn.XLOOKUP(RT_gsm[[#This Row],[rxn in SC GSM]],sc_gsm[model_rxn],sc_gsm[yeast8.3.4 equation],"")</f>
        <v/>
      </c>
      <c r="I2789" s="3" t="str">
        <f>_xlfn.XLOOKUP(RT_gsm[[#This Row],[rxn in SC GSM]],sc_gsm[model_rxn],sc_gsm[Column12],"")</f>
        <v/>
      </c>
      <c r="J2789" s="3" t="e">
        <f>IF(RT_gsm[[#This Row],[Column2]]="REV",FIND("&lt;=&gt;",RT_gsm[[#This Row],[Column8]]),"")</f>
        <v>#VALUE!</v>
      </c>
    </row>
    <row r="2790" spans="1:10" hidden="1" x14ac:dyDescent="0.2">
      <c r="A2790" t="s">
        <v>6480</v>
      </c>
      <c r="B2790" t="s">
        <v>3902</v>
      </c>
      <c r="C2790" s="3" t="str">
        <f>RT_gsm[[#This Row],[model_rxn]]&amp;"_"&amp;RT_gsm[[#This Row],[Column2]]</f>
        <v>QUINDH_c_FWD</v>
      </c>
      <c r="D2790" s="3" t="str">
        <f>_xlfn.XLOOKUP(RT_gsm[[#This Row],[Column3]],SC_enz[name_dir],SC_enz[name_dir],"")</f>
        <v/>
      </c>
      <c r="E2790" t="str">
        <f>_xlfn.XLOOKUP(RT_gsm[[#This Row],[model_rxn]],sc_gsm[model_rxn],sc_gsm[model_rxn],"")</f>
        <v/>
      </c>
      <c r="F2790" s="3" t="str">
        <f>_xlfn.XLOOKUP(RT_gsm[[#This Row],[Column3]],sc_gsm[Column3],sc_gsm[Column3],"")</f>
        <v/>
      </c>
      <c r="G2790" s="3" t="str" cm="1">
        <f t="array" ref="G2790">RT_gsm[[#This Row],[model_rxn]]&amp;",r,"&amp;_xlfn.SWITCH(RT_gsm[[#This Row],[Column2]],"REV","lower_bound:-","FWD","upper_bound:")&amp;"1000"</f>
        <v>QUINDH_c,r,upper_bound:1000</v>
      </c>
      <c r="H2790" s="3" t="str">
        <f>_xlfn.XLOOKUP(RT_gsm[[#This Row],[rxn in SC GSM]],sc_gsm[model_rxn],sc_gsm[yeast8.3.4 equation],"")</f>
        <v/>
      </c>
      <c r="I2790" s="3" t="str">
        <f>_xlfn.XLOOKUP(RT_gsm[[#This Row],[rxn in SC GSM]],sc_gsm[model_rxn],sc_gsm[Column12],"")</f>
        <v/>
      </c>
      <c r="J2790" s="3" t="str">
        <f>IF(RT_gsm[[#This Row],[Column2]]="REV",FIND("&lt;=&gt;",RT_gsm[[#This Row],[Column8]]),"")</f>
        <v/>
      </c>
    </row>
    <row r="2791" spans="1:10" hidden="1" x14ac:dyDescent="0.2">
      <c r="A2791" t="s">
        <v>6483</v>
      </c>
      <c r="B2791" t="s">
        <v>3903</v>
      </c>
      <c r="C2791" s="3" t="str">
        <f>RT_gsm[[#This Row],[model_rxn]]&amp;"_"&amp;RT_gsm[[#This Row],[Column2]]</f>
        <v>QUINt_c_e_REV</v>
      </c>
      <c r="D2791" s="3" t="str">
        <f>_xlfn.XLOOKUP(RT_gsm[[#This Row],[Column3]],SC_enz[name_dir],SC_enz[name_dir],"")</f>
        <v/>
      </c>
      <c r="E2791" t="str">
        <f>_xlfn.XLOOKUP(RT_gsm[[#This Row],[model_rxn]],sc_gsm[model_rxn],sc_gsm[model_rxn],"")</f>
        <v/>
      </c>
      <c r="F2791" s="3" t="str">
        <f>_xlfn.XLOOKUP(RT_gsm[[#This Row],[Column3]],sc_gsm[Column3],sc_gsm[Column3],"")</f>
        <v/>
      </c>
      <c r="G2791" s="3" t="str" cm="1">
        <f t="array" ref="G2791">RT_gsm[[#This Row],[model_rxn]]&amp;",r,"&amp;_xlfn.SWITCH(RT_gsm[[#This Row],[Column2]],"REV","lower_bound:-","FWD","upper_bound:")&amp;"1000"</f>
        <v>QUINt_c_e,r,lower_bound:-1000</v>
      </c>
      <c r="H2791" s="3" t="str">
        <f>_xlfn.XLOOKUP(RT_gsm[[#This Row],[rxn in SC GSM]],sc_gsm[model_rxn],sc_gsm[yeast8.3.4 equation],"")</f>
        <v/>
      </c>
      <c r="I2791" s="3" t="str">
        <f>_xlfn.XLOOKUP(RT_gsm[[#This Row],[rxn in SC GSM]],sc_gsm[model_rxn],sc_gsm[Column12],"")</f>
        <v/>
      </c>
      <c r="J2791" s="3" t="e">
        <f>IF(RT_gsm[[#This Row],[Column2]]="REV",FIND("&lt;=&gt;",RT_gsm[[#This Row],[Column8]]),"")</f>
        <v>#VALUE!</v>
      </c>
    </row>
    <row r="2792" spans="1:10" hidden="1" x14ac:dyDescent="0.2">
      <c r="A2792" t="s">
        <v>6483</v>
      </c>
      <c r="B2792" t="s">
        <v>3902</v>
      </c>
      <c r="C2792" s="3" t="str">
        <f>RT_gsm[[#This Row],[model_rxn]]&amp;"_"&amp;RT_gsm[[#This Row],[Column2]]</f>
        <v>QUINt_c_e_FWD</v>
      </c>
      <c r="D2792" s="3" t="str">
        <f>_xlfn.XLOOKUP(RT_gsm[[#This Row],[Column3]],SC_enz[name_dir],SC_enz[name_dir],"")</f>
        <v/>
      </c>
      <c r="E2792" t="str">
        <f>_xlfn.XLOOKUP(RT_gsm[[#This Row],[model_rxn]],sc_gsm[model_rxn],sc_gsm[model_rxn],"")</f>
        <v/>
      </c>
      <c r="F2792" s="3" t="str">
        <f>_xlfn.XLOOKUP(RT_gsm[[#This Row],[Column3]],sc_gsm[Column3],sc_gsm[Column3],"")</f>
        <v/>
      </c>
      <c r="G2792" s="3" t="str" cm="1">
        <f t="array" ref="G2792">RT_gsm[[#This Row],[model_rxn]]&amp;",r,"&amp;_xlfn.SWITCH(RT_gsm[[#This Row],[Column2]],"REV","lower_bound:-","FWD","upper_bound:")&amp;"1000"</f>
        <v>QUINt_c_e,r,upper_bound:1000</v>
      </c>
      <c r="H2792" s="3" t="str">
        <f>_xlfn.XLOOKUP(RT_gsm[[#This Row],[rxn in SC GSM]],sc_gsm[model_rxn],sc_gsm[yeast8.3.4 equation],"")</f>
        <v/>
      </c>
      <c r="I2792" s="3" t="str">
        <f>_xlfn.XLOOKUP(RT_gsm[[#This Row],[rxn in SC GSM]],sc_gsm[model_rxn],sc_gsm[Column12],"")</f>
        <v/>
      </c>
      <c r="J2792" s="3" t="str">
        <f>IF(RT_gsm[[#This Row],[Column2]]="REV",FIND("&lt;=&gt;",RT_gsm[[#This Row],[Column8]]),"")</f>
        <v/>
      </c>
    </row>
    <row r="2793" spans="1:10" hidden="1" x14ac:dyDescent="0.2">
      <c r="A2793" t="s">
        <v>2776</v>
      </c>
      <c r="B2793" t="s">
        <v>3903</v>
      </c>
      <c r="C2793" s="3" t="str">
        <f>RT_gsm[[#This Row],[model_rxn]]&amp;"_"&amp;RT_gsm[[#This Row],[Column2]]</f>
        <v>QULNt_c_m_REV</v>
      </c>
      <c r="D2793" s="3" t="str">
        <f>_xlfn.XLOOKUP(RT_gsm[[#This Row],[Column3]],SC_enz[name_dir],SC_enz[name_dir],"")</f>
        <v>QULNt_c_m_REV</v>
      </c>
      <c r="E2793" t="str">
        <f>_xlfn.XLOOKUP(RT_gsm[[#This Row],[model_rxn]],sc_gsm[model_rxn],sc_gsm[model_rxn],"")</f>
        <v>QULNt_c_m</v>
      </c>
      <c r="F2793" s="3" t="str">
        <f>_xlfn.XLOOKUP(RT_gsm[[#This Row],[Column3]],sc_gsm[Column3],sc_gsm[Column3],"")</f>
        <v>QULNt_c_m_REV</v>
      </c>
      <c r="G2793" s="3" t="str" cm="1">
        <f t="array" ref="G2793">RT_gsm[[#This Row],[model_rxn]]&amp;",r,"&amp;_xlfn.SWITCH(RT_gsm[[#This Row],[Column2]],"REV","lower_bound:-","FWD","upper_bound:")&amp;"1000"</f>
        <v>QULNt_c_m,r,lower_bound:-1000</v>
      </c>
      <c r="H2793" s="3" t="str">
        <f>_xlfn.XLOOKUP(RT_gsm[[#This Row],[rxn in SC GSM]],sc_gsm[model_rxn],sc_gsm[yeast8.3.4 equation],"")</f>
        <v>quinolinate[c] &lt;=&gt; quinolinate[m]</v>
      </c>
      <c r="I2793" s="3" t="b">
        <f>_xlfn.XLOOKUP(RT_gsm[[#This Row],[rxn in SC GSM]],sc_gsm[model_rxn],sc_gsm[Column12],"")</f>
        <v>1</v>
      </c>
      <c r="J2793" s="3">
        <f>IF(RT_gsm[[#This Row],[Column2]]="REV",FIND("&lt;=&gt;",RT_gsm[[#This Row],[Column8]]),"")</f>
        <v>16</v>
      </c>
    </row>
    <row r="2794" spans="1:10" hidden="1" x14ac:dyDescent="0.2">
      <c r="A2794" t="s">
        <v>2776</v>
      </c>
      <c r="B2794" t="s">
        <v>3902</v>
      </c>
      <c r="C2794" s="3" t="str">
        <f>RT_gsm[[#This Row],[model_rxn]]&amp;"_"&amp;RT_gsm[[#This Row],[Column2]]</f>
        <v>QULNt_c_m_FWD</v>
      </c>
      <c r="D2794" s="3" t="str">
        <f>_xlfn.XLOOKUP(RT_gsm[[#This Row],[Column3]],SC_enz[name_dir],SC_enz[name_dir],"")</f>
        <v>QULNt_c_m_FWD</v>
      </c>
      <c r="E2794" t="str">
        <f>_xlfn.XLOOKUP(RT_gsm[[#This Row],[model_rxn]],sc_gsm[model_rxn],sc_gsm[model_rxn],"")</f>
        <v>QULNt_c_m</v>
      </c>
      <c r="F2794" s="3" t="str">
        <f>_xlfn.XLOOKUP(RT_gsm[[#This Row],[Column3]],sc_gsm[Column3],sc_gsm[Column3],"")</f>
        <v>QULNt_c_m_FWD</v>
      </c>
      <c r="G2794" s="3" t="str" cm="1">
        <f t="array" ref="G2794">RT_gsm[[#This Row],[model_rxn]]&amp;",r,"&amp;_xlfn.SWITCH(RT_gsm[[#This Row],[Column2]],"REV","lower_bound:-","FWD","upper_bound:")&amp;"1000"</f>
        <v>QULNt_c_m,r,upper_bound:1000</v>
      </c>
      <c r="H2794" s="3" t="str">
        <f>_xlfn.XLOOKUP(RT_gsm[[#This Row],[rxn in SC GSM]],sc_gsm[model_rxn],sc_gsm[yeast8.3.4 equation],"")</f>
        <v>quinolinate[c] &lt;=&gt; quinolinate[m]</v>
      </c>
      <c r="I2794" s="3" t="b">
        <f>_xlfn.XLOOKUP(RT_gsm[[#This Row],[rxn in SC GSM]],sc_gsm[model_rxn],sc_gsm[Column12],"")</f>
        <v>1</v>
      </c>
      <c r="J2794" s="3" t="str">
        <f>IF(RT_gsm[[#This Row],[Column2]]="REV",FIND("&lt;=&gt;",RT_gsm[[#This Row],[Column8]]),"")</f>
        <v/>
      </c>
    </row>
    <row r="2795" spans="1:10" hidden="1" x14ac:dyDescent="0.2">
      <c r="A2795" t="s">
        <v>6490</v>
      </c>
      <c r="B2795" t="s">
        <v>3902</v>
      </c>
      <c r="C2795" s="3" t="str">
        <f>RT_gsm[[#This Row],[model_rxn]]&amp;"_"&amp;RT_gsm[[#This Row],[Column2]]</f>
        <v>RADHx_m_FWD</v>
      </c>
      <c r="D2795" s="3" t="str">
        <f>_xlfn.XLOOKUP(RT_gsm[[#This Row],[Column3]],SC_enz[name_dir],SC_enz[name_dir],"")</f>
        <v/>
      </c>
      <c r="E2795" t="str">
        <f>_xlfn.XLOOKUP(RT_gsm[[#This Row],[model_rxn]],sc_gsm[model_rxn],sc_gsm[model_rxn],"")</f>
        <v/>
      </c>
      <c r="F2795" s="3" t="str">
        <f>_xlfn.XLOOKUP(RT_gsm[[#This Row],[Column3]],sc_gsm[Column3],sc_gsm[Column3],"")</f>
        <v/>
      </c>
      <c r="G2795" s="3" t="str" cm="1">
        <f t="array" ref="G2795">RT_gsm[[#This Row],[model_rxn]]&amp;",r,"&amp;_xlfn.SWITCH(RT_gsm[[#This Row],[Column2]],"REV","lower_bound:-","FWD","upper_bound:")&amp;"1000"</f>
        <v>RADHx_m,r,upper_bound:1000</v>
      </c>
      <c r="H2795" s="3" t="str">
        <f>_xlfn.XLOOKUP(RT_gsm[[#This Row],[rxn in SC GSM]],sc_gsm[model_rxn],sc_gsm[yeast8.3.4 equation],"")</f>
        <v/>
      </c>
      <c r="I2795" s="3" t="str">
        <f>_xlfn.XLOOKUP(RT_gsm[[#This Row],[rxn in SC GSM]],sc_gsm[model_rxn],sc_gsm[Column12],"")</f>
        <v/>
      </c>
      <c r="J2795" s="3" t="str">
        <f>IF(RT_gsm[[#This Row],[Column2]]="REV",FIND("&lt;=&gt;",RT_gsm[[#This Row],[Column8]]),"")</f>
        <v/>
      </c>
    </row>
    <row r="2796" spans="1:10" hidden="1" x14ac:dyDescent="0.2">
      <c r="A2796" t="s">
        <v>1978</v>
      </c>
      <c r="B2796" t="s">
        <v>3902</v>
      </c>
      <c r="C2796" s="3" t="str">
        <f>RT_gsm[[#This Row],[model_rxn]]&amp;"_"&amp;RT_gsm[[#This Row],[Column2]]</f>
        <v>RAFH_e_FWD</v>
      </c>
      <c r="D2796" s="3" t="str">
        <f>_xlfn.XLOOKUP(RT_gsm[[#This Row],[Column3]],SC_enz[name_dir],SC_enz[name_dir],"")</f>
        <v>RAFH_e_FWD</v>
      </c>
      <c r="E2796" t="str">
        <f>_xlfn.XLOOKUP(RT_gsm[[#This Row],[model_rxn]],sc_gsm[model_rxn],sc_gsm[model_rxn],"")</f>
        <v>RAFH_e</v>
      </c>
      <c r="F2796" s="3" t="str">
        <f>_xlfn.XLOOKUP(RT_gsm[[#This Row],[Column3]],sc_gsm[Column3],sc_gsm[Column3],"")</f>
        <v>RAFH_e_FWD</v>
      </c>
      <c r="G2796" s="3" t="str" cm="1">
        <f t="array" ref="G2796">RT_gsm[[#This Row],[model_rxn]]&amp;",r,"&amp;_xlfn.SWITCH(RT_gsm[[#This Row],[Column2]],"REV","lower_bound:-","FWD","upper_bound:")&amp;"1000"</f>
        <v>RAFH_e,r,upper_bound:1000</v>
      </c>
      <c r="H2796" s="3" t="str">
        <f>_xlfn.XLOOKUP(RT_gsm[[#This Row],[rxn in SC GSM]],sc_gsm[model_rxn],sc_gsm[yeast8.3.4 equation],"")</f>
        <v>raffinose[e] =&gt; D-fructose[e] + melibiose[e]</v>
      </c>
      <c r="I2796" s="3" t="b">
        <f>_xlfn.XLOOKUP(RT_gsm[[#This Row],[rxn in SC GSM]],sc_gsm[model_rxn],sc_gsm[Column12],"")</f>
        <v>0</v>
      </c>
      <c r="J2796" s="3" t="str">
        <f>IF(RT_gsm[[#This Row],[Column2]]="REV",FIND("&lt;=&gt;",RT_gsm[[#This Row],[Column8]]),"")</f>
        <v/>
      </c>
    </row>
    <row r="2797" spans="1:10" hidden="1" x14ac:dyDescent="0.2">
      <c r="A2797" t="s">
        <v>3673</v>
      </c>
      <c r="B2797" t="s">
        <v>3902</v>
      </c>
      <c r="C2797" s="3" t="str">
        <f>RT_gsm[[#This Row],[model_rxn]]&amp;"_"&amp;RT_gsm[[#This Row],[Column2]]</f>
        <v>RBFK_c_FWD</v>
      </c>
      <c r="D2797" s="3" t="str">
        <f>_xlfn.XLOOKUP(RT_gsm[[#This Row],[Column3]],SC_enz[name_dir],SC_enz[name_dir],"")</f>
        <v>RBFK_c_FWD</v>
      </c>
      <c r="E2797" t="str">
        <f>_xlfn.XLOOKUP(RT_gsm[[#This Row],[model_rxn]],sc_gsm[model_rxn],sc_gsm[model_rxn],"")</f>
        <v>RBFK_c</v>
      </c>
      <c r="F2797" s="3" t="str">
        <f>_xlfn.XLOOKUP(RT_gsm[[#This Row],[Column3]],sc_gsm[Column3],sc_gsm[Column3],"")</f>
        <v>RBFK_c_FWD</v>
      </c>
      <c r="G2797" s="3" t="str" cm="1">
        <f t="array" ref="G2797">RT_gsm[[#This Row],[model_rxn]]&amp;",r,"&amp;_xlfn.SWITCH(RT_gsm[[#This Row],[Column2]],"REV","lower_bound:-","FWD","upper_bound:")&amp;"1000"</f>
        <v>RBFK_c,r,upper_bound:1000</v>
      </c>
      <c r="H2797" s="3" t="str">
        <f>_xlfn.XLOOKUP(RT_gsm[[#This Row],[rxn in SC GSM]],sc_gsm[model_rxn],sc_gsm[yeast8.3.4 equation],"")</f>
        <v>ATP[c] + riboflavin[c] =&gt; ADP[c] + FMN[c] + H+[c]</v>
      </c>
      <c r="I2797" s="3" t="b">
        <f>_xlfn.XLOOKUP(RT_gsm[[#This Row],[rxn in SC GSM]],sc_gsm[model_rxn],sc_gsm[Column12],"")</f>
        <v>1</v>
      </c>
      <c r="J2797" s="3" t="str">
        <f>IF(RT_gsm[[#This Row],[Column2]]="REV",FIND("&lt;=&gt;",RT_gsm[[#This Row],[Column8]]),"")</f>
        <v/>
      </c>
    </row>
    <row r="2798" spans="1:10" hidden="1" x14ac:dyDescent="0.2">
      <c r="A2798" t="s">
        <v>3676</v>
      </c>
      <c r="B2798" t="s">
        <v>3902</v>
      </c>
      <c r="C2798" s="3" t="str">
        <f>RT_gsm[[#This Row],[model_rxn]]&amp;"_"&amp;RT_gsm[[#This Row],[Column2]]</f>
        <v>RBFK_m_FWD</v>
      </c>
      <c r="D2798" s="3" t="str">
        <f>_xlfn.XLOOKUP(RT_gsm[[#This Row],[Column3]],SC_enz[name_dir],SC_enz[name_dir],"")</f>
        <v>RBFK_m_FWD</v>
      </c>
      <c r="E2798" t="str">
        <f>_xlfn.XLOOKUP(RT_gsm[[#This Row],[model_rxn]],sc_gsm[model_rxn],sc_gsm[model_rxn],"")</f>
        <v>RBFK_m</v>
      </c>
      <c r="F2798" s="3" t="str">
        <f>_xlfn.XLOOKUP(RT_gsm[[#This Row],[Column3]],sc_gsm[Column3],sc_gsm[Column3],"")</f>
        <v>RBFK_m_FWD</v>
      </c>
      <c r="G2798" s="3" t="str" cm="1">
        <f t="array" ref="G2798">RT_gsm[[#This Row],[model_rxn]]&amp;",r,"&amp;_xlfn.SWITCH(RT_gsm[[#This Row],[Column2]],"REV","lower_bound:-","FWD","upper_bound:")&amp;"1000"</f>
        <v>RBFK_m,r,upper_bound:1000</v>
      </c>
      <c r="H2798" s="3" t="str">
        <f>_xlfn.XLOOKUP(RT_gsm[[#This Row],[rxn in SC GSM]],sc_gsm[model_rxn],sc_gsm[yeast8.3.4 equation],"")</f>
        <v>ATP[c] + riboflavin[c] =&gt; ADP[c] + FMN[c] + H+[c]</v>
      </c>
      <c r="I2798" s="3" t="b">
        <f>_xlfn.XLOOKUP(RT_gsm[[#This Row],[rxn in SC GSM]],sc_gsm[model_rxn],sc_gsm[Column12],"")</f>
        <v>1</v>
      </c>
      <c r="J2798" s="3" t="str">
        <f>IF(RT_gsm[[#This Row],[Column2]]="REV",FIND("&lt;=&gt;",RT_gsm[[#This Row],[Column8]]),"")</f>
        <v/>
      </c>
    </row>
    <row r="2799" spans="1:10" hidden="1" x14ac:dyDescent="0.2">
      <c r="A2799" t="s">
        <v>1569</v>
      </c>
      <c r="B2799" t="s">
        <v>3902</v>
      </c>
      <c r="C2799" s="3" t="str">
        <f>RT_gsm[[#This Row],[model_rxn]]&amp;"_"&amp;RT_gsm[[#This Row],[Column2]]</f>
        <v>RBFSa_c_FWD</v>
      </c>
      <c r="D2799" s="3" t="str">
        <f>_xlfn.XLOOKUP(RT_gsm[[#This Row],[Column3]],SC_enz[name_dir],SC_enz[name_dir],"")</f>
        <v>RBFSa_c_FWD</v>
      </c>
      <c r="E2799" t="str">
        <f>_xlfn.XLOOKUP(RT_gsm[[#This Row],[model_rxn]],sc_gsm[model_rxn],sc_gsm[model_rxn],"")</f>
        <v>RBFSa_c</v>
      </c>
      <c r="F2799" s="3" t="str">
        <f>_xlfn.XLOOKUP(RT_gsm[[#This Row],[Column3]],sc_gsm[Column3],sc_gsm[Column3],"")</f>
        <v>RBFSa_c_FWD</v>
      </c>
      <c r="G2799" s="3" t="str" cm="1">
        <f t="array" ref="G2799">RT_gsm[[#This Row],[model_rxn]]&amp;",r,"&amp;_xlfn.SWITCH(RT_gsm[[#This Row],[Column2]],"REV","lower_bound:-","FWD","upper_bound:")&amp;"1000"</f>
        <v>RBFSa_c,r,upper_bound:1000</v>
      </c>
      <c r="H2799" s="3" t="str">
        <f>_xlfn.XLOOKUP(RT_gsm[[#This Row],[rxn in SC GSM]],sc_gsm[model_rxn],sc_gsm[yeast8.3.4 equation],"")</f>
        <v>2-hydroxy-3-oxobutyl phosphate[c] + 5-amino-6-(D-ribitylamino)uracil[c] =&gt; 6,7-dimethyl-8-(1-D-ribityl)lumazine[c] + 2 H2O[c] + phosphate[c]</v>
      </c>
      <c r="I2799" s="3" t="b">
        <f>_xlfn.XLOOKUP(RT_gsm[[#This Row],[rxn in SC GSM]],sc_gsm[model_rxn],sc_gsm[Column12],"")</f>
        <v>0</v>
      </c>
      <c r="J2799" s="3" t="str">
        <f>IF(RT_gsm[[#This Row],[Column2]]="REV",FIND("&lt;=&gt;",RT_gsm[[#This Row],[Column8]]),"")</f>
        <v/>
      </c>
    </row>
    <row r="2800" spans="1:10" hidden="1" x14ac:dyDescent="0.2">
      <c r="A2800" t="s">
        <v>1572</v>
      </c>
      <c r="B2800" t="s">
        <v>3902</v>
      </c>
      <c r="C2800" s="3" t="str">
        <f>RT_gsm[[#This Row],[model_rxn]]&amp;"_"&amp;RT_gsm[[#This Row],[Column2]]</f>
        <v>RBFSb_c_FWD</v>
      </c>
      <c r="D2800" s="3" t="str">
        <f>_xlfn.XLOOKUP(RT_gsm[[#This Row],[Column3]],SC_enz[name_dir],SC_enz[name_dir],"")</f>
        <v>RBFSb_c_FWD</v>
      </c>
      <c r="E2800" t="str">
        <f>_xlfn.XLOOKUP(RT_gsm[[#This Row],[model_rxn]],sc_gsm[model_rxn],sc_gsm[model_rxn],"")</f>
        <v>RBFSb_c</v>
      </c>
      <c r="F2800" s="3" t="str">
        <f>_xlfn.XLOOKUP(RT_gsm[[#This Row],[Column3]],sc_gsm[Column3],sc_gsm[Column3],"")</f>
        <v>RBFSb_c_FWD</v>
      </c>
      <c r="G2800" s="3" t="str" cm="1">
        <f t="array" ref="G2800">RT_gsm[[#This Row],[model_rxn]]&amp;",r,"&amp;_xlfn.SWITCH(RT_gsm[[#This Row],[Column2]],"REV","lower_bound:-","FWD","upper_bound:")&amp;"1000"</f>
        <v>RBFSb_c,r,upper_bound:1000</v>
      </c>
      <c r="H2800" s="3" t="str">
        <f>_xlfn.XLOOKUP(RT_gsm[[#This Row],[rxn in SC GSM]],sc_gsm[model_rxn],sc_gsm[yeast8.3.4 equation],"")</f>
        <v>2-hydroxy-3-oxobutyl phosphate[c] + 5-amino-6-(D-ribitylamino)uracil[c] =&gt; 6,7-dimethyl-8-(1-D-ribityl)lumazine[c] + 2 H2O[c] + phosphate[c]</v>
      </c>
      <c r="I2800" s="3" t="b">
        <f>_xlfn.XLOOKUP(RT_gsm[[#This Row],[rxn in SC GSM]],sc_gsm[model_rxn],sc_gsm[Column12],"")</f>
        <v>0</v>
      </c>
      <c r="J2800" s="3" t="str">
        <f>IF(RT_gsm[[#This Row],[Column2]]="REV",FIND("&lt;=&gt;",RT_gsm[[#This Row],[Column8]]),"")</f>
        <v/>
      </c>
    </row>
    <row r="2801" spans="1:10" hidden="1" x14ac:dyDescent="0.2">
      <c r="A2801" t="s">
        <v>6503</v>
      </c>
      <c r="B2801" t="s">
        <v>3902</v>
      </c>
      <c r="C2801" s="3" t="str">
        <f>RT_gsm[[#This Row],[model_rxn]]&amp;"_"&amp;RT_gsm[[#This Row],[Column2]]</f>
        <v>RBK_D_c_FWD</v>
      </c>
      <c r="D2801" s="3" t="str">
        <f>_xlfn.XLOOKUP(RT_gsm[[#This Row],[Column3]],SC_enz[name_dir],SC_enz[name_dir],"")</f>
        <v/>
      </c>
      <c r="E2801" t="str">
        <f>_xlfn.XLOOKUP(RT_gsm[[#This Row],[model_rxn]],sc_gsm[model_rxn],sc_gsm[model_rxn],"")</f>
        <v/>
      </c>
      <c r="F2801" s="3" t="str">
        <f>_xlfn.XLOOKUP(RT_gsm[[#This Row],[Column3]],sc_gsm[Column3],sc_gsm[Column3],"")</f>
        <v/>
      </c>
      <c r="G2801" s="3" t="str" cm="1">
        <f t="array" ref="G2801">RT_gsm[[#This Row],[model_rxn]]&amp;",r,"&amp;_xlfn.SWITCH(RT_gsm[[#This Row],[Column2]],"REV","lower_bound:-","FWD","upper_bound:")&amp;"1000"</f>
        <v>RBK_D_c,r,upper_bound:1000</v>
      </c>
      <c r="H2801" s="3" t="str">
        <f>_xlfn.XLOOKUP(RT_gsm[[#This Row],[rxn in SC GSM]],sc_gsm[model_rxn],sc_gsm[yeast8.3.4 equation],"")</f>
        <v/>
      </c>
      <c r="I2801" s="3" t="str">
        <f>_xlfn.XLOOKUP(RT_gsm[[#This Row],[rxn in SC GSM]],sc_gsm[model_rxn],sc_gsm[Column12],"")</f>
        <v/>
      </c>
      <c r="J2801" s="3" t="str">
        <f>IF(RT_gsm[[#This Row],[Column2]]="REV",FIND("&lt;=&gt;",RT_gsm[[#This Row],[Column8]]),"")</f>
        <v/>
      </c>
    </row>
    <row r="2802" spans="1:10" hidden="1" x14ac:dyDescent="0.2">
      <c r="A2802" t="s">
        <v>1575</v>
      </c>
      <c r="B2802" t="s">
        <v>3902</v>
      </c>
      <c r="C2802" s="3" t="str">
        <f>RT_gsm[[#This Row],[model_rxn]]&amp;"_"&amp;RT_gsm[[#This Row],[Column2]]</f>
        <v>RBK_c_FWD</v>
      </c>
      <c r="D2802" s="3" t="str">
        <f>_xlfn.XLOOKUP(RT_gsm[[#This Row],[Column3]],SC_enz[name_dir],SC_enz[name_dir],"")</f>
        <v>RBK_c_FWD</v>
      </c>
      <c r="E2802" t="str">
        <f>_xlfn.XLOOKUP(RT_gsm[[#This Row],[model_rxn]],sc_gsm[model_rxn],sc_gsm[model_rxn],"")</f>
        <v>RBK_c</v>
      </c>
      <c r="F2802" s="3" t="str">
        <f>_xlfn.XLOOKUP(RT_gsm[[#This Row],[Column3]],sc_gsm[Column3],sc_gsm[Column3],"")</f>
        <v>RBK_c_FWD</v>
      </c>
      <c r="G2802" s="3" t="str" cm="1">
        <f t="array" ref="G2802">RT_gsm[[#This Row],[model_rxn]]&amp;",r,"&amp;_xlfn.SWITCH(RT_gsm[[#This Row],[Column2]],"REV","lower_bound:-","FWD","upper_bound:")&amp;"1000"</f>
        <v>RBK_c,r,upper_bound:1000</v>
      </c>
      <c r="H2802" s="3" t="str">
        <f>_xlfn.XLOOKUP(RT_gsm[[#This Row],[rxn in SC GSM]],sc_gsm[model_rxn],sc_gsm[yeast8.3.4 equation],"")</f>
        <v>ATP[c] + D-ribose[c] =&gt; ADP[c] + H+[c] + ribose-5-phosphate[c]</v>
      </c>
      <c r="I2802" s="3" t="b">
        <f>_xlfn.XLOOKUP(RT_gsm[[#This Row],[rxn in SC GSM]],sc_gsm[model_rxn],sc_gsm[Column12],"")</f>
        <v>1</v>
      </c>
      <c r="J2802" s="3" t="str">
        <f>IF(RT_gsm[[#This Row],[Column2]]="REV",FIND("&lt;=&gt;",RT_gsm[[#This Row],[Column8]]),"")</f>
        <v/>
      </c>
    </row>
    <row r="2803" spans="1:10" hidden="1" x14ac:dyDescent="0.2">
      <c r="A2803" t="s">
        <v>6506</v>
      </c>
      <c r="B2803" t="s">
        <v>3903</v>
      </c>
      <c r="C2803" s="3" t="str">
        <f>RT_gsm[[#This Row],[model_rxn]]&amp;"_"&amp;RT_gsm[[#This Row],[Column2]]</f>
        <v>RDH_c_REV</v>
      </c>
      <c r="D2803" s="3" t="str">
        <f>_xlfn.XLOOKUP(RT_gsm[[#This Row],[Column3]],SC_enz[name_dir],SC_enz[name_dir],"")</f>
        <v/>
      </c>
      <c r="E2803" t="str">
        <f>_xlfn.XLOOKUP(RT_gsm[[#This Row],[model_rxn]],sc_gsm[model_rxn],sc_gsm[model_rxn],"")</f>
        <v/>
      </c>
      <c r="F2803" s="3" t="str">
        <f>_xlfn.XLOOKUP(RT_gsm[[#This Row],[Column3]],sc_gsm[Column3],sc_gsm[Column3],"")</f>
        <v/>
      </c>
      <c r="G2803" s="3" t="str" cm="1">
        <f t="array" ref="G2803">RT_gsm[[#This Row],[model_rxn]]&amp;",r,"&amp;_xlfn.SWITCH(RT_gsm[[#This Row],[Column2]],"REV","lower_bound:-","FWD","upper_bound:")&amp;"1000"</f>
        <v>RDH_c,r,lower_bound:-1000</v>
      </c>
      <c r="H2803" s="3" t="str">
        <f>_xlfn.XLOOKUP(RT_gsm[[#This Row],[rxn in SC GSM]],sc_gsm[model_rxn],sc_gsm[yeast8.3.4 equation],"")</f>
        <v/>
      </c>
      <c r="I2803" s="3" t="str">
        <f>_xlfn.XLOOKUP(RT_gsm[[#This Row],[rxn in SC GSM]],sc_gsm[model_rxn],sc_gsm[Column12],"")</f>
        <v/>
      </c>
      <c r="J2803" s="3" t="e">
        <f>IF(RT_gsm[[#This Row],[Column2]]="REV",FIND("&lt;=&gt;",RT_gsm[[#This Row],[Column8]]),"")</f>
        <v>#VALUE!</v>
      </c>
    </row>
    <row r="2804" spans="1:10" hidden="1" x14ac:dyDescent="0.2">
      <c r="A2804" t="s">
        <v>6506</v>
      </c>
      <c r="B2804" t="s">
        <v>3902</v>
      </c>
      <c r="C2804" s="3" t="str">
        <f>RT_gsm[[#This Row],[model_rxn]]&amp;"_"&amp;RT_gsm[[#This Row],[Column2]]</f>
        <v>RDH_c_FWD</v>
      </c>
      <c r="D2804" s="3" t="str">
        <f>_xlfn.XLOOKUP(RT_gsm[[#This Row],[Column3]],SC_enz[name_dir],SC_enz[name_dir],"")</f>
        <v/>
      </c>
      <c r="E2804" t="str">
        <f>_xlfn.XLOOKUP(RT_gsm[[#This Row],[model_rxn]],sc_gsm[model_rxn],sc_gsm[model_rxn],"")</f>
        <v/>
      </c>
      <c r="F2804" s="3" t="str">
        <f>_xlfn.XLOOKUP(RT_gsm[[#This Row],[Column3]],sc_gsm[Column3],sc_gsm[Column3],"")</f>
        <v/>
      </c>
      <c r="G2804" s="3" t="str" cm="1">
        <f t="array" ref="G2804">RT_gsm[[#This Row],[model_rxn]]&amp;",r,"&amp;_xlfn.SWITCH(RT_gsm[[#This Row],[Column2]],"REV","lower_bound:-","FWD","upper_bound:")&amp;"1000"</f>
        <v>RDH_c,r,upper_bound:1000</v>
      </c>
      <c r="H2804" s="3" t="str">
        <f>_xlfn.XLOOKUP(RT_gsm[[#This Row],[rxn in SC GSM]],sc_gsm[model_rxn],sc_gsm[yeast8.3.4 equation],"")</f>
        <v/>
      </c>
      <c r="I2804" s="3" t="str">
        <f>_xlfn.XLOOKUP(RT_gsm[[#This Row],[rxn in SC GSM]],sc_gsm[model_rxn],sc_gsm[Column12],"")</f>
        <v/>
      </c>
      <c r="J2804" s="3" t="str">
        <f>IF(RT_gsm[[#This Row],[Column2]]="REV",FIND("&lt;=&gt;",RT_gsm[[#This Row],[Column8]]),"")</f>
        <v/>
      </c>
    </row>
    <row r="2805" spans="1:10" hidden="1" x14ac:dyDescent="0.2">
      <c r="A2805" t="s">
        <v>6509</v>
      </c>
      <c r="B2805" t="s">
        <v>3903</v>
      </c>
      <c r="C2805" s="3" t="str">
        <f>RT_gsm[[#This Row],[model_rxn]]&amp;"_"&amp;RT_gsm[[#This Row],[Column2]]</f>
        <v>RHMND2_c_REV</v>
      </c>
      <c r="D2805" s="3" t="str">
        <f>_xlfn.XLOOKUP(RT_gsm[[#This Row],[Column3]],SC_enz[name_dir],SC_enz[name_dir],"")</f>
        <v/>
      </c>
      <c r="E2805" t="str">
        <f>_xlfn.XLOOKUP(RT_gsm[[#This Row],[model_rxn]],sc_gsm[model_rxn],sc_gsm[model_rxn],"")</f>
        <v/>
      </c>
      <c r="F2805" s="3" t="str">
        <f>_xlfn.XLOOKUP(RT_gsm[[#This Row],[Column3]],sc_gsm[Column3],sc_gsm[Column3],"")</f>
        <v/>
      </c>
      <c r="G2805" s="3" t="str" cm="1">
        <f t="array" ref="G2805">RT_gsm[[#This Row],[model_rxn]]&amp;",r,"&amp;_xlfn.SWITCH(RT_gsm[[#This Row],[Column2]],"REV","lower_bound:-","FWD","upper_bound:")&amp;"1000"</f>
        <v>RHMND2_c,r,lower_bound:-1000</v>
      </c>
      <c r="H2805" s="3" t="str">
        <f>_xlfn.XLOOKUP(RT_gsm[[#This Row],[rxn in SC GSM]],sc_gsm[model_rxn],sc_gsm[yeast8.3.4 equation],"")</f>
        <v/>
      </c>
      <c r="I2805" s="3" t="str">
        <f>_xlfn.XLOOKUP(RT_gsm[[#This Row],[rxn in SC GSM]],sc_gsm[model_rxn],sc_gsm[Column12],"")</f>
        <v/>
      </c>
      <c r="J2805" s="3" t="e">
        <f>IF(RT_gsm[[#This Row],[Column2]]="REV",FIND("&lt;=&gt;",RT_gsm[[#This Row],[Column8]]),"")</f>
        <v>#VALUE!</v>
      </c>
    </row>
    <row r="2806" spans="1:10" hidden="1" x14ac:dyDescent="0.2">
      <c r="A2806" t="s">
        <v>6509</v>
      </c>
      <c r="B2806" t="s">
        <v>3902</v>
      </c>
      <c r="C2806" s="3" t="str">
        <f>RT_gsm[[#This Row],[model_rxn]]&amp;"_"&amp;RT_gsm[[#This Row],[Column2]]</f>
        <v>RHMND2_c_FWD</v>
      </c>
      <c r="D2806" s="3" t="str">
        <f>_xlfn.XLOOKUP(RT_gsm[[#This Row],[Column3]],SC_enz[name_dir],SC_enz[name_dir],"")</f>
        <v/>
      </c>
      <c r="E2806" t="str">
        <f>_xlfn.XLOOKUP(RT_gsm[[#This Row],[model_rxn]],sc_gsm[model_rxn],sc_gsm[model_rxn],"")</f>
        <v/>
      </c>
      <c r="F2806" s="3" t="str">
        <f>_xlfn.XLOOKUP(RT_gsm[[#This Row],[Column3]],sc_gsm[Column3],sc_gsm[Column3],"")</f>
        <v/>
      </c>
      <c r="G2806" s="3" t="str" cm="1">
        <f t="array" ref="G2806">RT_gsm[[#This Row],[model_rxn]]&amp;",r,"&amp;_xlfn.SWITCH(RT_gsm[[#This Row],[Column2]],"REV","lower_bound:-","FWD","upper_bound:")&amp;"1000"</f>
        <v>RHMND2_c,r,upper_bound:1000</v>
      </c>
      <c r="H2806" s="3" t="str">
        <f>_xlfn.XLOOKUP(RT_gsm[[#This Row],[rxn in SC GSM]],sc_gsm[model_rxn],sc_gsm[yeast8.3.4 equation],"")</f>
        <v/>
      </c>
      <c r="I2806" s="3" t="str">
        <f>_xlfn.XLOOKUP(RT_gsm[[#This Row],[rxn in SC GSM]],sc_gsm[model_rxn],sc_gsm[Column12],"")</f>
        <v/>
      </c>
      <c r="J2806" s="3" t="str">
        <f>IF(RT_gsm[[#This Row],[Column2]]="REV",FIND("&lt;=&gt;",RT_gsm[[#This Row],[Column8]]),"")</f>
        <v/>
      </c>
    </row>
    <row r="2807" spans="1:10" hidden="1" x14ac:dyDescent="0.2">
      <c r="A2807" t="s">
        <v>2779</v>
      </c>
      <c r="B2807" t="s">
        <v>3902</v>
      </c>
      <c r="C2807" s="3" t="str">
        <f>RT_gsm[[#This Row],[model_rxn]]&amp;"_"&amp;RT_gsm[[#This Row],[Column2]]</f>
        <v>RIBFLVt_c_m_FWD</v>
      </c>
      <c r="D2807" s="3" t="str">
        <f>_xlfn.XLOOKUP(RT_gsm[[#This Row],[Column3]],SC_enz[name_dir],SC_enz[name_dir],"")</f>
        <v>RIBFLVt_c_m_FWD</v>
      </c>
      <c r="E2807" t="str">
        <f>_xlfn.XLOOKUP(RT_gsm[[#This Row],[model_rxn]],sc_gsm[model_rxn],sc_gsm[model_rxn],"")</f>
        <v>RIBFLVt_c_m</v>
      </c>
      <c r="F2807" s="3" t="str">
        <f>_xlfn.XLOOKUP(RT_gsm[[#This Row],[Column3]],sc_gsm[Column3],sc_gsm[Column3],"")</f>
        <v>RIBFLVt_c_m_FWD</v>
      </c>
      <c r="G2807" s="3" t="str" cm="1">
        <f t="array" ref="G2807">RT_gsm[[#This Row],[model_rxn]]&amp;",r,"&amp;_xlfn.SWITCH(RT_gsm[[#This Row],[Column2]],"REV","lower_bound:-","FWD","upper_bound:")&amp;"1000"</f>
        <v>RIBFLVt_c_m,r,upper_bound:1000</v>
      </c>
      <c r="H2807" s="3" t="str">
        <f>_xlfn.XLOOKUP(RT_gsm[[#This Row],[rxn in SC GSM]],sc_gsm[model_rxn],sc_gsm[yeast8.3.4 equation],"")</f>
        <v>riboflavin[c] =&gt; riboflavin[m]</v>
      </c>
      <c r="I2807" s="3" t="b">
        <f>_xlfn.XLOOKUP(RT_gsm[[#This Row],[rxn in SC GSM]],sc_gsm[model_rxn],sc_gsm[Column12],"")</f>
        <v>1</v>
      </c>
      <c r="J2807" s="3" t="str">
        <f>IF(RT_gsm[[#This Row],[Column2]]="REV",FIND("&lt;=&gt;",RT_gsm[[#This Row],[Column8]]),"")</f>
        <v/>
      </c>
    </row>
    <row r="2808" spans="1:10" hidden="1" x14ac:dyDescent="0.2">
      <c r="A2808" t="s">
        <v>2783</v>
      </c>
      <c r="B2808" t="s">
        <v>3902</v>
      </c>
      <c r="C2808" s="3" t="str">
        <f>RT_gsm[[#This Row],[model_rxn]]&amp;"_"&amp;RT_gsm[[#This Row],[Column2]]</f>
        <v>RIBt_c_e_FWD</v>
      </c>
      <c r="D2808" s="3" t="str">
        <f>_xlfn.XLOOKUP(RT_gsm[[#This Row],[Column3]],SC_enz[name_dir],SC_enz[name_dir],"")</f>
        <v>RIBt_c_e_FWD</v>
      </c>
      <c r="E2808" t="str">
        <f>_xlfn.XLOOKUP(RT_gsm[[#This Row],[model_rxn]],sc_gsm[model_rxn],sc_gsm[model_rxn],"")</f>
        <v>RIBt_c_e</v>
      </c>
      <c r="F2808" s="3" t="str">
        <f>_xlfn.XLOOKUP(RT_gsm[[#This Row],[Column3]],sc_gsm[Column3],sc_gsm[Column3],"")</f>
        <v>RIBt_c_e_FWD</v>
      </c>
      <c r="G2808" s="3" t="str" cm="1">
        <f t="array" ref="G2808">RT_gsm[[#This Row],[model_rxn]]&amp;",r,"&amp;_xlfn.SWITCH(RT_gsm[[#This Row],[Column2]],"REV","lower_bound:-","FWD","upper_bound:")&amp;"1000"</f>
        <v>RIBt_c_e,r,upper_bound:1000</v>
      </c>
      <c r="H2808" s="3" t="str">
        <f>_xlfn.XLOOKUP(RT_gsm[[#This Row],[rxn in SC GSM]],sc_gsm[model_rxn],sc_gsm[yeast8.3.4 equation],"")</f>
        <v>D-ribose[e] =&gt; D-ribose[c]</v>
      </c>
      <c r="I2808" s="3" t="b">
        <f>_xlfn.XLOOKUP(RT_gsm[[#This Row],[rxn in SC GSM]],sc_gsm[model_rxn],sc_gsm[Column12],"")</f>
        <v>1</v>
      </c>
      <c r="J2808" s="3" t="str">
        <f>IF(RT_gsm[[#This Row],[Column2]]="REV",FIND("&lt;=&gt;",RT_gsm[[#This Row],[Column8]]),"")</f>
        <v/>
      </c>
    </row>
    <row r="2809" spans="1:10" hidden="1" x14ac:dyDescent="0.2">
      <c r="A2809" t="s">
        <v>3891</v>
      </c>
      <c r="B2809" t="s">
        <v>3902</v>
      </c>
      <c r="C2809" s="3" t="str">
        <f>RT_gsm[[#This Row],[model_rxn]]&amp;"_"&amp;RT_gsm[[#This Row],[Column2]]</f>
        <v>RLFC2O_c_FWD</v>
      </c>
      <c r="D2809" s="3" t="str">
        <f>_xlfn.XLOOKUP(RT_gsm[[#This Row],[Column3]],SC_enz[name_dir],SC_enz[name_dir],"")</f>
        <v>RLFC2O_c_FWD</v>
      </c>
      <c r="E2809" t="str">
        <f>_xlfn.XLOOKUP(RT_gsm[[#This Row],[model_rxn]],sc_gsm[model_rxn],sc_gsm[model_rxn],"")</f>
        <v>RLFC2O_c</v>
      </c>
      <c r="F2809" s="3" t="str">
        <f>_xlfn.XLOOKUP(RT_gsm[[#This Row],[Column3]],sc_gsm[Column3],sc_gsm[Column3],"")</f>
        <v>RLFC2O_c_FWD</v>
      </c>
      <c r="G2809" s="3" t="str" cm="1">
        <f t="array" ref="G2809">RT_gsm[[#This Row],[model_rxn]]&amp;",r,"&amp;_xlfn.SWITCH(RT_gsm[[#This Row],[Column2]],"REV","lower_bound:-","FWD","upper_bound:")&amp;"1000"</f>
        <v>RLFC2O_c,r,upper_bound:1000</v>
      </c>
      <c r="H2809" s="3" t="str">
        <f>_xlfn.XLOOKUP(RT_gsm[[#This Row],[rxn in SC GSM]],sc_gsm[model_rxn],sc_gsm[yeast8.3.4 equation],"")</f>
        <v>(R)-lactate[c] + 2 ferricytochrome c[m] =&gt; 2 ferrocytochrome c[m] + pyruvate[c]</v>
      </c>
      <c r="I2809" s="3" t="b">
        <f>_xlfn.XLOOKUP(RT_gsm[[#This Row],[rxn in SC GSM]],sc_gsm[model_rxn],sc_gsm[Column12],"")</f>
        <v>1</v>
      </c>
      <c r="J2809" s="3" t="str">
        <f>IF(RT_gsm[[#This Row],[Column2]]="REV",FIND("&lt;=&gt;",RT_gsm[[#This Row],[Column8]]),"")</f>
        <v/>
      </c>
    </row>
    <row r="2810" spans="1:10" hidden="1" x14ac:dyDescent="0.2">
      <c r="A2810" t="s">
        <v>3894</v>
      </c>
      <c r="B2810" t="s">
        <v>3902</v>
      </c>
      <c r="C2810" s="3" t="str">
        <f>RT_gsm[[#This Row],[model_rxn]]&amp;"_"&amp;RT_gsm[[#This Row],[Column2]]</f>
        <v>RLFC2O_m_FWD</v>
      </c>
      <c r="D2810" s="3" t="str">
        <f>_xlfn.XLOOKUP(RT_gsm[[#This Row],[Column3]],SC_enz[name_dir],SC_enz[name_dir],"")</f>
        <v>RLFC2O_m_FWD</v>
      </c>
      <c r="E2810" t="str">
        <f>_xlfn.XLOOKUP(RT_gsm[[#This Row],[model_rxn]],sc_gsm[model_rxn],sc_gsm[model_rxn],"")</f>
        <v>RLFC2O_m</v>
      </c>
      <c r="F2810" s="3" t="str">
        <f>_xlfn.XLOOKUP(RT_gsm[[#This Row],[Column3]],sc_gsm[Column3],sc_gsm[Column3],"")</f>
        <v>RLFC2O_m_FWD</v>
      </c>
      <c r="G2810" s="3" t="str" cm="1">
        <f t="array" ref="G2810">RT_gsm[[#This Row],[model_rxn]]&amp;",r,"&amp;_xlfn.SWITCH(RT_gsm[[#This Row],[Column2]],"REV","lower_bound:-","FWD","upper_bound:")&amp;"1000"</f>
        <v>RLFC2O_m,r,upper_bound:1000</v>
      </c>
      <c r="H2810" s="3" t="str">
        <f>_xlfn.XLOOKUP(RT_gsm[[#This Row],[rxn in SC GSM]],sc_gsm[model_rxn],sc_gsm[yeast8.3.4 equation],"")</f>
        <v>(R)-lactate[c] + 2 ferricytochrome c[m] =&gt; 2 ferrocytochrome c[m] + pyruvate[c]</v>
      </c>
      <c r="I2810" s="3" t="b">
        <f>_xlfn.XLOOKUP(RT_gsm[[#This Row],[rxn in SC GSM]],sc_gsm[model_rxn],sc_gsm[Column12],"")</f>
        <v>1</v>
      </c>
      <c r="J2810" s="3" t="str">
        <f>IF(RT_gsm[[#This Row],[Column2]]="REV",FIND("&lt;=&gt;",RT_gsm[[#This Row],[Column8]]),"")</f>
        <v/>
      </c>
    </row>
    <row r="2811" spans="1:10" hidden="1" x14ac:dyDescent="0.2">
      <c r="A2811" t="s">
        <v>1576</v>
      </c>
      <c r="B2811" t="s">
        <v>3902</v>
      </c>
      <c r="C2811" s="3" t="str">
        <f>RT_gsm[[#This Row],[model_rxn]]&amp;"_"&amp;RT_gsm[[#This Row],[Column2]]</f>
        <v>RNDR1_c_FWD</v>
      </c>
      <c r="D2811" s="3" t="str">
        <f>_xlfn.XLOOKUP(RT_gsm[[#This Row],[Column3]],SC_enz[name_dir],SC_enz[name_dir],"")</f>
        <v>RNDR1_c_FWD</v>
      </c>
      <c r="E2811" t="str">
        <f>_xlfn.XLOOKUP(RT_gsm[[#This Row],[model_rxn]],sc_gsm[model_rxn],sc_gsm[model_rxn],"")</f>
        <v>RNDR1_c</v>
      </c>
      <c r="F2811" s="3" t="str">
        <f>_xlfn.XLOOKUP(RT_gsm[[#This Row],[Column3]],sc_gsm[Column3],sc_gsm[Column3],"")</f>
        <v>RNDR1_c_FWD</v>
      </c>
      <c r="G2811" s="3" t="str" cm="1">
        <f t="array" ref="G2811">RT_gsm[[#This Row],[model_rxn]]&amp;",r,"&amp;_xlfn.SWITCH(RT_gsm[[#This Row],[Column2]],"REV","lower_bound:-","FWD","upper_bound:")&amp;"1000"</f>
        <v>RNDR1_c,r,upper_bound:1000</v>
      </c>
      <c r="H2811" s="3" t="str">
        <f>_xlfn.XLOOKUP(RT_gsm[[#This Row],[rxn in SC GSM]],sc_gsm[model_rxn],sc_gsm[yeast8.3.4 equation],"")</f>
        <v>ADP[c] + TRX1[c] =&gt; dADP[c] + H2O[c] + TRX1 disulphide[c]</v>
      </c>
      <c r="I2811" s="3" t="b">
        <f>_xlfn.XLOOKUP(RT_gsm[[#This Row],[rxn in SC GSM]],sc_gsm[model_rxn],sc_gsm[Column12],"")</f>
        <v>0</v>
      </c>
      <c r="J2811" s="3" t="str">
        <f>IF(RT_gsm[[#This Row],[Column2]]="REV",FIND("&lt;=&gt;",RT_gsm[[#This Row],[Column8]]),"")</f>
        <v/>
      </c>
    </row>
    <row r="2812" spans="1:10" hidden="1" x14ac:dyDescent="0.2">
      <c r="A2812" t="s">
        <v>1583</v>
      </c>
      <c r="B2812" t="s">
        <v>3902</v>
      </c>
      <c r="C2812" s="3" t="str">
        <f>RT_gsm[[#This Row],[model_rxn]]&amp;"_"&amp;RT_gsm[[#This Row],[Column2]]</f>
        <v>RNDR1_n_FWD</v>
      </c>
      <c r="D2812" s="3" t="str">
        <f>_xlfn.XLOOKUP(RT_gsm[[#This Row],[Column3]],SC_enz[name_dir],SC_enz[name_dir],"")</f>
        <v>RNDR1_n_FWD</v>
      </c>
      <c r="E2812" t="str">
        <f>_xlfn.XLOOKUP(RT_gsm[[#This Row],[model_rxn]],sc_gsm[model_rxn],sc_gsm[model_rxn],"")</f>
        <v>RNDR1_n</v>
      </c>
      <c r="F2812" s="3" t="str">
        <f>_xlfn.XLOOKUP(RT_gsm[[#This Row],[Column3]],sc_gsm[Column3],sc_gsm[Column3],"")</f>
        <v>RNDR1_n_FWD</v>
      </c>
      <c r="G2812" s="3" t="str" cm="1">
        <f t="array" ref="G2812">RT_gsm[[#This Row],[model_rxn]]&amp;",r,"&amp;_xlfn.SWITCH(RT_gsm[[#This Row],[Column2]],"REV","lower_bound:-","FWD","upper_bound:")&amp;"1000"</f>
        <v>RNDR1_n,r,upper_bound:1000</v>
      </c>
      <c r="H2812" s="3" t="str">
        <f>_xlfn.XLOOKUP(RT_gsm[[#This Row],[rxn in SC GSM]],sc_gsm[model_rxn],sc_gsm[yeast8.3.4 equation],"")</f>
        <v>ADP[c] + TRX1[c] =&gt; dADP[c] + H2O[c] + TRX1 disulphide[c]</v>
      </c>
      <c r="I2812" s="3" t="b">
        <f>_xlfn.XLOOKUP(RT_gsm[[#This Row],[rxn in SC GSM]],sc_gsm[model_rxn],sc_gsm[Column12],"")</f>
        <v>0</v>
      </c>
      <c r="J2812" s="3" t="str">
        <f>IF(RT_gsm[[#This Row],[Column2]]="REV",FIND("&lt;=&gt;",RT_gsm[[#This Row],[Column8]]),"")</f>
        <v/>
      </c>
    </row>
    <row r="2813" spans="1:10" hidden="1" x14ac:dyDescent="0.2">
      <c r="A2813" t="s">
        <v>1586</v>
      </c>
      <c r="B2813" t="s">
        <v>3902</v>
      </c>
      <c r="C2813" s="3" t="str">
        <f>RT_gsm[[#This Row],[model_rxn]]&amp;"_"&amp;RT_gsm[[#This Row],[Column2]]</f>
        <v>RNDR2_c_FWD</v>
      </c>
      <c r="D2813" s="3" t="str">
        <f>_xlfn.XLOOKUP(RT_gsm[[#This Row],[Column3]],SC_enz[name_dir],SC_enz[name_dir],"")</f>
        <v>RNDR2_c_FWD</v>
      </c>
      <c r="E2813" t="str">
        <f>_xlfn.XLOOKUP(RT_gsm[[#This Row],[model_rxn]],sc_gsm[model_rxn],sc_gsm[model_rxn],"")</f>
        <v>RNDR2_c</v>
      </c>
      <c r="F2813" s="3" t="str">
        <f>_xlfn.XLOOKUP(RT_gsm[[#This Row],[Column3]],sc_gsm[Column3],sc_gsm[Column3],"")</f>
        <v>RNDR2_c_FWD</v>
      </c>
      <c r="G2813" s="3" t="str" cm="1">
        <f t="array" ref="G2813">RT_gsm[[#This Row],[model_rxn]]&amp;",r,"&amp;_xlfn.SWITCH(RT_gsm[[#This Row],[Column2]],"REV","lower_bound:-","FWD","upper_bound:")&amp;"1000"</f>
        <v>RNDR2_c,r,upper_bound:1000</v>
      </c>
      <c r="H2813" s="3" t="str">
        <f>_xlfn.XLOOKUP(RT_gsm[[#This Row],[rxn in SC GSM]],sc_gsm[model_rxn],sc_gsm[yeast8.3.4 equation],"")</f>
        <v>ADP[c] + TRX1[c] =&gt; dADP[c] + H2O[c] + TRX1 disulphide[c]</v>
      </c>
      <c r="I2813" s="3" t="b">
        <f>_xlfn.XLOOKUP(RT_gsm[[#This Row],[rxn in SC GSM]],sc_gsm[model_rxn],sc_gsm[Column12],"")</f>
        <v>0</v>
      </c>
      <c r="J2813" s="3" t="str">
        <f>IF(RT_gsm[[#This Row],[Column2]]="REV",FIND("&lt;=&gt;",RT_gsm[[#This Row],[Column8]]),"")</f>
        <v/>
      </c>
    </row>
    <row r="2814" spans="1:10" hidden="1" x14ac:dyDescent="0.2">
      <c r="A2814" t="s">
        <v>1587</v>
      </c>
      <c r="B2814" t="s">
        <v>3902</v>
      </c>
      <c r="C2814" s="3" t="str">
        <f>RT_gsm[[#This Row],[model_rxn]]&amp;"_"&amp;RT_gsm[[#This Row],[Column2]]</f>
        <v>RNDR2_n_FWD</v>
      </c>
      <c r="D2814" s="3" t="str">
        <f>_xlfn.XLOOKUP(RT_gsm[[#This Row],[Column3]],SC_enz[name_dir],SC_enz[name_dir],"")</f>
        <v>RNDR2_n_FWD</v>
      </c>
      <c r="E2814" t="str">
        <f>_xlfn.XLOOKUP(RT_gsm[[#This Row],[model_rxn]],sc_gsm[model_rxn],sc_gsm[model_rxn],"")</f>
        <v>RNDR2_n</v>
      </c>
      <c r="F2814" s="3" t="str">
        <f>_xlfn.XLOOKUP(RT_gsm[[#This Row],[Column3]],sc_gsm[Column3],sc_gsm[Column3],"")</f>
        <v>RNDR2_n_FWD</v>
      </c>
      <c r="G2814" s="3" t="str" cm="1">
        <f t="array" ref="G2814">RT_gsm[[#This Row],[model_rxn]]&amp;",r,"&amp;_xlfn.SWITCH(RT_gsm[[#This Row],[Column2]],"REV","lower_bound:-","FWD","upper_bound:")&amp;"1000"</f>
        <v>RNDR2_n,r,upper_bound:1000</v>
      </c>
      <c r="H2814" s="3" t="str">
        <f>_xlfn.XLOOKUP(RT_gsm[[#This Row],[rxn in SC GSM]],sc_gsm[model_rxn],sc_gsm[yeast8.3.4 equation],"")</f>
        <v>ADP[c] + TRX1[c] =&gt; dADP[c] + H2O[c] + TRX1 disulphide[c]</v>
      </c>
      <c r="I2814" s="3" t="b">
        <f>_xlfn.XLOOKUP(RT_gsm[[#This Row],[rxn in SC GSM]],sc_gsm[model_rxn],sc_gsm[Column12],"")</f>
        <v>0</v>
      </c>
      <c r="J2814" s="3" t="str">
        <f>IF(RT_gsm[[#This Row],[Column2]]="REV",FIND("&lt;=&gt;",RT_gsm[[#This Row],[Column8]]),"")</f>
        <v/>
      </c>
    </row>
    <row r="2815" spans="1:10" hidden="1" x14ac:dyDescent="0.2">
      <c r="A2815" t="s">
        <v>1584</v>
      </c>
      <c r="B2815" t="s">
        <v>3902</v>
      </c>
      <c r="C2815" s="3" t="str">
        <f>RT_gsm[[#This Row],[model_rxn]]&amp;"_"&amp;RT_gsm[[#This Row],[Column2]]</f>
        <v>RNDR3_c_FWD</v>
      </c>
      <c r="D2815" s="3" t="str">
        <f>_xlfn.XLOOKUP(RT_gsm[[#This Row],[Column3]],SC_enz[name_dir],SC_enz[name_dir],"")</f>
        <v>RNDR3_c_FWD</v>
      </c>
      <c r="E2815" t="str">
        <f>_xlfn.XLOOKUP(RT_gsm[[#This Row],[model_rxn]],sc_gsm[model_rxn],sc_gsm[model_rxn],"")</f>
        <v>RNDR3_c</v>
      </c>
      <c r="F2815" s="3" t="str">
        <f>_xlfn.XLOOKUP(RT_gsm[[#This Row],[Column3]],sc_gsm[Column3],sc_gsm[Column3],"")</f>
        <v>RNDR3_c_FWD</v>
      </c>
      <c r="G2815" s="3" t="str" cm="1">
        <f t="array" ref="G2815">RT_gsm[[#This Row],[model_rxn]]&amp;",r,"&amp;_xlfn.SWITCH(RT_gsm[[#This Row],[Column2]],"REV","lower_bound:-","FWD","upper_bound:")&amp;"1000"</f>
        <v>RNDR3_c,r,upper_bound:1000</v>
      </c>
      <c r="H2815" s="3" t="str">
        <f>_xlfn.XLOOKUP(RT_gsm[[#This Row],[rxn in SC GSM]],sc_gsm[model_rxn],sc_gsm[yeast8.3.4 equation],"")</f>
        <v>ADP[c] + TRX1[c] =&gt; dADP[c] + H2O[c] + TRX1 disulphide[c]</v>
      </c>
      <c r="I2815" s="3" t="b">
        <f>_xlfn.XLOOKUP(RT_gsm[[#This Row],[rxn in SC GSM]],sc_gsm[model_rxn],sc_gsm[Column12],"")</f>
        <v>0</v>
      </c>
      <c r="J2815" s="3" t="str">
        <f>IF(RT_gsm[[#This Row],[Column2]]="REV",FIND("&lt;=&gt;",RT_gsm[[#This Row],[Column8]]),"")</f>
        <v/>
      </c>
    </row>
    <row r="2816" spans="1:10" hidden="1" x14ac:dyDescent="0.2">
      <c r="A2816" t="s">
        <v>1585</v>
      </c>
      <c r="B2816" t="s">
        <v>3902</v>
      </c>
      <c r="C2816" s="3" t="str">
        <f>RT_gsm[[#This Row],[model_rxn]]&amp;"_"&amp;RT_gsm[[#This Row],[Column2]]</f>
        <v>RNDR3_n_FWD</v>
      </c>
      <c r="D2816" s="3" t="str">
        <f>_xlfn.XLOOKUP(RT_gsm[[#This Row],[Column3]],SC_enz[name_dir],SC_enz[name_dir],"")</f>
        <v>RNDR3_n_FWD</v>
      </c>
      <c r="E2816" t="str">
        <f>_xlfn.XLOOKUP(RT_gsm[[#This Row],[model_rxn]],sc_gsm[model_rxn],sc_gsm[model_rxn],"")</f>
        <v>RNDR3_n</v>
      </c>
      <c r="F2816" s="3" t="str">
        <f>_xlfn.XLOOKUP(RT_gsm[[#This Row],[Column3]],sc_gsm[Column3],sc_gsm[Column3],"")</f>
        <v>RNDR3_n_FWD</v>
      </c>
      <c r="G2816" s="3" t="str" cm="1">
        <f t="array" ref="G2816">RT_gsm[[#This Row],[model_rxn]]&amp;",r,"&amp;_xlfn.SWITCH(RT_gsm[[#This Row],[Column2]],"REV","lower_bound:-","FWD","upper_bound:")&amp;"1000"</f>
        <v>RNDR3_n,r,upper_bound:1000</v>
      </c>
      <c r="H2816" s="3" t="str">
        <f>_xlfn.XLOOKUP(RT_gsm[[#This Row],[rxn in SC GSM]],sc_gsm[model_rxn],sc_gsm[yeast8.3.4 equation],"")</f>
        <v>ADP[c] + TRX1[c] =&gt; dADP[c] + H2O[c] + TRX1 disulphide[c]</v>
      </c>
      <c r="I2816" s="3" t="b">
        <f>_xlfn.XLOOKUP(RT_gsm[[#This Row],[rxn in SC GSM]],sc_gsm[model_rxn],sc_gsm[Column12],"")</f>
        <v>0</v>
      </c>
      <c r="J2816" s="3" t="str">
        <f>IF(RT_gsm[[#This Row],[Column2]]="REV",FIND("&lt;=&gt;",RT_gsm[[#This Row],[Column8]]),"")</f>
        <v/>
      </c>
    </row>
    <row r="2817" spans="1:10" hidden="1" x14ac:dyDescent="0.2">
      <c r="A2817" t="s">
        <v>3904</v>
      </c>
      <c r="B2817" t="s">
        <v>3902</v>
      </c>
      <c r="C2817" s="3" t="str">
        <f>RT_gsm[[#This Row],[model_rxn]]&amp;"_"&amp;RT_gsm[[#This Row],[Column2]]</f>
        <v>RNDR4_c_FWD</v>
      </c>
      <c r="D2817" s="3" t="str">
        <f>_xlfn.XLOOKUP(RT_gsm[[#This Row],[Column3]],SC_enz[name_dir],SC_enz[name_dir],"")</f>
        <v>RNDR4_c_FWD</v>
      </c>
      <c r="E2817" t="str">
        <f>_xlfn.XLOOKUP(RT_gsm[[#This Row],[model_rxn]],sc_gsm[model_rxn],sc_gsm[model_rxn],"")</f>
        <v>RNDR4_c</v>
      </c>
      <c r="F2817" s="3" t="str">
        <f>_xlfn.XLOOKUP(RT_gsm[[#This Row],[Column3]],sc_gsm[Column3],sc_gsm[Column3],"")</f>
        <v>RNDR4_c_FWD</v>
      </c>
      <c r="G2817" s="3" t="str" cm="1">
        <f t="array" ref="G2817">RT_gsm[[#This Row],[model_rxn]]&amp;",r,"&amp;_xlfn.SWITCH(RT_gsm[[#This Row],[Column2]],"REV","lower_bound:-","FWD","upper_bound:")&amp;"1000"</f>
        <v>RNDR4_c,r,upper_bound:1000</v>
      </c>
      <c r="H2817" s="3" t="str">
        <f>_xlfn.XLOOKUP(RT_gsm[[#This Row],[rxn in SC GSM]],sc_gsm[model_rxn],sc_gsm[yeast8.3.4 equation],"")</f>
        <v>ADP[c] + TRX1[c] =&gt; dADP[c] + H2O[c] + TRX1 disulphide[c]</v>
      </c>
      <c r="I2817" s="3" t="b">
        <f>_xlfn.XLOOKUP(RT_gsm[[#This Row],[rxn in SC GSM]],sc_gsm[model_rxn],sc_gsm[Column12],"")</f>
        <v>0</v>
      </c>
      <c r="J2817" s="3" t="str">
        <f>IF(RT_gsm[[#This Row],[Column2]]="REV",FIND("&lt;=&gt;",RT_gsm[[#This Row],[Column8]]),"")</f>
        <v/>
      </c>
    </row>
    <row r="2818" spans="1:10" hidden="1" x14ac:dyDescent="0.2">
      <c r="A2818" t="s">
        <v>3905</v>
      </c>
      <c r="B2818" t="s">
        <v>3902</v>
      </c>
      <c r="C2818" s="3" t="str">
        <f>RT_gsm[[#This Row],[model_rxn]]&amp;"_"&amp;RT_gsm[[#This Row],[Column2]]</f>
        <v>RNDR4_n_FWD</v>
      </c>
      <c r="D2818" s="3" t="str">
        <f>_xlfn.XLOOKUP(RT_gsm[[#This Row],[Column3]],SC_enz[name_dir],SC_enz[name_dir],"")</f>
        <v>RNDR4_n_FWD</v>
      </c>
      <c r="E2818" t="str">
        <f>_xlfn.XLOOKUP(RT_gsm[[#This Row],[model_rxn]],sc_gsm[model_rxn],sc_gsm[model_rxn],"")</f>
        <v>RNDR4_n</v>
      </c>
      <c r="F2818" s="3" t="str">
        <f>_xlfn.XLOOKUP(RT_gsm[[#This Row],[Column3]],sc_gsm[Column3],sc_gsm[Column3],"")</f>
        <v>RNDR4_n_FWD</v>
      </c>
      <c r="G2818" s="3" t="str" cm="1">
        <f t="array" ref="G2818">RT_gsm[[#This Row],[model_rxn]]&amp;",r,"&amp;_xlfn.SWITCH(RT_gsm[[#This Row],[Column2]],"REV","lower_bound:-","FWD","upper_bound:")&amp;"1000"</f>
        <v>RNDR4_n,r,upper_bound:1000</v>
      </c>
      <c r="H2818" s="3" t="str">
        <f>_xlfn.XLOOKUP(RT_gsm[[#This Row],[rxn in SC GSM]],sc_gsm[model_rxn],sc_gsm[yeast8.3.4 equation],"")</f>
        <v>ADP[c] + TRX1[c] =&gt; dADP[c] + H2O[c] + TRX1 disulphide[c]</v>
      </c>
      <c r="I2818" s="3" t="b">
        <f>_xlfn.XLOOKUP(RT_gsm[[#This Row],[rxn in SC GSM]],sc_gsm[model_rxn],sc_gsm[Column12],"")</f>
        <v>0</v>
      </c>
      <c r="J2818" s="3" t="str">
        <f>IF(RT_gsm[[#This Row],[Column2]]="REV",FIND("&lt;=&gt;",RT_gsm[[#This Row],[Column8]]),"")</f>
        <v/>
      </c>
    </row>
    <row r="2819" spans="1:10" hidden="1" x14ac:dyDescent="0.2">
      <c r="A2819" t="s">
        <v>1591</v>
      </c>
      <c r="B2819" t="s">
        <v>3902</v>
      </c>
      <c r="C2819" s="3" t="str">
        <f>RT_gsm[[#This Row],[model_rxn]]&amp;"_"&amp;RT_gsm[[#This Row],[Column2]]</f>
        <v>RNMK_c_FWD</v>
      </c>
      <c r="D2819" s="3" t="str">
        <f>_xlfn.XLOOKUP(RT_gsm[[#This Row],[Column3]],SC_enz[name_dir],SC_enz[name_dir],"")</f>
        <v>RNMK_c_FWD</v>
      </c>
      <c r="E2819" t="str">
        <f>_xlfn.XLOOKUP(RT_gsm[[#This Row],[model_rxn]],sc_gsm[model_rxn],sc_gsm[model_rxn],"")</f>
        <v>RNMK_c</v>
      </c>
      <c r="F2819" s="3" t="str">
        <f>_xlfn.XLOOKUP(RT_gsm[[#This Row],[Column3]],sc_gsm[Column3],sc_gsm[Column3],"")</f>
        <v>RNMK_c_FWD</v>
      </c>
      <c r="G2819" s="3" t="str" cm="1">
        <f t="array" ref="G2819">RT_gsm[[#This Row],[model_rxn]]&amp;",r,"&amp;_xlfn.SWITCH(RT_gsm[[#This Row],[Column2]],"REV","lower_bound:-","FWD","upper_bound:")&amp;"1000"</f>
        <v>RNMK_c,r,upper_bound:1000</v>
      </c>
      <c r="H2819" s="3" t="str">
        <f>_xlfn.XLOOKUP(RT_gsm[[#This Row],[rxn in SC GSM]],sc_gsm[model_rxn],sc_gsm[yeast8.3.4 equation],"")</f>
        <v>ATP[c] + nicotinamide ribose[c] =&gt; ADP[c] + H+[c] + NMN[c]</v>
      </c>
      <c r="I2819" s="3" t="b">
        <f>_xlfn.XLOOKUP(RT_gsm[[#This Row],[rxn in SC GSM]],sc_gsm[model_rxn],sc_gsm[Column12],"")</f>
        <v>0</v>
      </c>
      <c r="J2819" s="3" t="str">
        <f>IF(RT_gsm[[#This Row],[Column2]]="REV",FIND("&lt;=&gt;",RT_gsm[[#This Row],[Column8]]),"")</f>
        <v/>
      </c>
    </row>
    <row r="2820" spans="1:10" hidden="1" x14ac:dyDescent="0.2">
      <c r="A2820" t="s">
        <v>1594</v>
      </c>
      <c r="B2820" t="s">
        <v>3903</v>
      </c>
      <c r="C2820" s="3" t="str">
        <f>RT_gsm[[#This Row],[model_rxn]]&amp;"_"&amp;RT_gsm[[#This Row],[Column2]]</f>
        <v>RPE_c_REV</v>
      </c>
      <c r="D2820" s="3" t="str">
        <f>_xlfn.XLOOKUP(RT_gsm[[#This Row],[Column3]],SC_enz[name_dir],SC_enz[name_dir],"")</f>
        <v>RPE_c_REV</v>
      </c>
      <c r="E2820" t="str">
        <f>_xlfn.XLOOKUP(RT_gsm[[#This Row],[model_rxn]],sc_gsm[model_rxn],sc_gsm[model_rxn],"")</f>
        <v>RPE_c</v>
      </c>
      <c r="F2820" s="3" t="str">
        <f>_xlfn.XLOOKUP(RT_gsm[[#This Row],[Column3]],sc_gsm[Column3],sc_gsm[Column3],"")</f>
        <v>RPE_c_REV</v>
      </c>
      <c r="G2820" s="3" t="str" cm="1">
        <f t="array" ref="G2820">RT_gsm[[#This Row],[model_rxn]]&amp;",r,"&amp;_xlfn.SWITCH(RT_gsm[[#This Row],[Column2]],"REV","lower_bound:-","FWD","upper_bound:")&amp;"1000"</f>
        <v>RPE_c,r,lower_bound:-1000</v>
      </c>
      <c r="H2820" s="3" t="str">
        <f>_xlfn.XLOOKUP(RT_gsm[[#This Row],[rxn in SC GSM]],sc_gsm[model_rxn],sc_gsm[yeast8.3.4 equation],"")</f>
        <v>D-ribulose 5-phosphate[c] &lt;=&gt; D-xylulose 5-phosphate[c]</v>
      </c>
      <c r="I2820" s="3" t="b">
        <f>_xlfn.XLOOKUP(RT_gsm[[#This Row],[rxn in SC GSM]],sc_gsm[model_rxn],sc_gsm[Column12],"")</f>
        <v>1</v>
      </c>
      <c r="J2820" s="3">
        <f>IF(RT_gsm[[#This Row],[Column2]]="REV",FIND("&lt;=&gt;",RT_gsm[[#This Row],[Column8]]),"")</f>
        <v>27</v>
      </c>
    </row>
    <row r="2821" spans="1:10" hidden="1" x14ac:dyDescent="0.2">
      <c r="A2821" t="s">
        <v>1594</v>
      </c>
      <c r="B2821" t="s">
        <v>3902</v>
      </c>
      <c r="C2821" s="3" t="str">
        <f>RT_gsm[[#This Row],[model_rxn]]&amp;"_"&amp;RT_gsm[[#This Row],[Column2]]</f>
        <v>RPE_c_FWD</v>
      </c>
      <c r="D2821" s="3" t="str">
        <f>_xlfn.XLOOKUP(RT_gsm[[#This Row],[Column3]],SC_enz[name_dir],SC_enz[name_dir],"")</f>
        <v>RPE_c_FWD</v>
      </c>
      <c r="E2821" t="str">
        <f>_xlfn.XLOOKUP(RT_gsm[[#This Row],[model_rxn]],sc_gsm[model_rxn],sc_gsm[model_rxn],"")</f>
        <v>RPE_c</v>
      </c>
      <c r="F2821" s="3" t="str">
        <f>_xlfn.XLOOKUP(RT_gsm[[#This Row],[Column3]],sc_gsm[Column3],sc_gsm[Column3],"")</f>
        <v>RPE_c_FWD</v>
      </c>
      <c r="G2821" s="3" t="str" cm="1">
        <f t="array" ref="G2821">RT_gsm[[#This Row],[model_rxn]]&amp;",r,"&amp;_xlfn.SWITCH(RT_gsm[[#This Row],[Column2]],"REV","lower_bound:-","FWD","upper_bound:")&amp;"1000"</f>
        <v>RPE_c,r,upper_bound:1000</v>
      </c>
      <c r="H2821" s="3" t="str">
        <f>_xlfn.XLOOKUP(RT_gsm[[#This Row],[rxn in SC GSM]],sc_gsm[model_rxn],sc_gsm[yeast8.3.4 equation],"")</f>
        <v>D-ribulose 5-phosphate[c] &lt;=&gt; D-xylulose 5-phosphate[c]</v>
      </c>
      <c r="I2821" s="3" t="b">
        <f>_xlfn.XLOOKUP(RT_gsm[[#This Row],[rxn in SC GSM]],sc_gsm[model_rxn],sc_gsm[Column12],"")</f>
        <v>1</v>
      </c>
      <c r="J2821" s="3" t="str">
        <f>IF(RT_gsm[[#This Row],[Column2]]="REV",FIND("&lt;=&gt;",RT_gsm[[#This Row],[Column8]]),"")</f>
        <v/>
      </c>
    </row>
    <row r="2822" spans="1:10" hidden="1" x14ac:dyDescent="0.2">
      <c r="A2822" t="s">
        <v>1588</v>
      </c>
      <c r="B2822" t="s">
        <v>3903</v>
      </c>
      <c r="C2822" s="3" t="str">
        <f>RT_gsm[[#This Row],[model_rxn]]&amp;"_"&amp;RT_gsm[[#This Row],[Column2]]</f>
        <v>RPI_c_REV</v>
      </c>
      <c r="D2822" s="3" t="str">
        <f>_xlfn.XLOOKUP(RT_gsm[[#This Row],[Column3]],SC_enz[name_dir],SC_enz[name_dir],"")</f>
        <v>RPI_c_REV</v>
      </c>
      <c r="E2822" t="str">
        <f>_xlfn.XLOOKUP(RT_gsm[[#This Row],[model_rxn]],sc_gsm[model_rxn],sc_gsm[model_rxn],"")</f>
        <v>RPI_c</v>
      </c>
      <c r="F2822" s="3" t="str">
        <f>_xlfn.XLOOKUP(RT_gsm[[#This Row],[Column3]],sc_gsm[Column3],sc_gsm[Column3],"")</f>
        <v>RPI_c_REV</v>
      </c>
      <c r="G2822" s="3" t="str" cm="1">
        <f t="array" ref="G2822">RT_gsm[[#This Row],[model_rxn]]&amp;",r,"&amp;_xlfn.SWITCH(RT_gsm[[#This Row],[Column2]],"REV","lower_bound:-","FWD","upper_bound:")&amp;"1000"</f>
        <v>RPI_c,r,lower_bound:-1000</v>
      </c>
      <c r="H2822" s="3" t="str">
        <f>_xlfn.XLOOKUP(RT_gsm[[#This Row],[rxn in SC GSM]],sc_gsm[model_rxn],sc_gsm[yeast8.3.4 equation],"")</f>
        <v>D-ribulose 5-phosphate[c] &lt;=&gt; ribose-5-phosphate[c]</v>
      </c>
      <c r="I2822" s="3" t="b">
        <f>_xlfn.XLOOKUP(RT_gsm[[#This Row],[rxn in SC GSM]],sc_gsm[model_rxn],sc_gsm[Column12],"")</f>
        <v>1</v>
      </c>
      <c r="J2822" s="3">
        <f>IF(RT_gsm[[#This Row],[Column2]]="REV",FIND("&lt;=&gt;",RT_gsm[[#This Row],[Column8]]),"")</f>
        <v>27</v>
      </c>
    </row>
    <row r="2823" spans="1:10" hidden="1" x14ac:dyDescent="0.2">
      <c r="A2823" t="s">
        <v>1588</v>
      </c>
      <c r="B2823" t="s">
        <v>3902</v>
      </c>
      <c r="C2823" s="3" t="str">
        <f>RT_gsm[[#This Row],[model_rxn]]&amp;"_"&amp;RT_gsm[[#This Row],[Column2]]</f>
        <v>RPI_c_FWD</v>
      </c>
      <c r="D2823" s="3" t="str">
        <f>_xlfn.XLOOKUP(RT_gsm[[#This Row],[Column3]],SC_enz[name_dir],SC_enz[name_dir],"")</f>
        <v>RPI_c_FWD</v>
      </c>
      <c r="E2823" t="str">
        <f>_xlfn.XLOOKUP(RT_gsm[[#This Row],[model_rxn]],sc_gsm[model_rxn],sc_gsm[model_rxn],"")</f>
        <v>RPI_c</v>
      </c>
      <c r="F2823" s="3" t="str">
        <f>_xlfn.XLOOKUP(RT_gsm[[#This Row],[Column3]],sc_gsm[Column3],sc_gsm[Column3],"")</f>
        <v>RPI_c_FWD</v>
      </c>
      <c r="G2823" s="3" t="str" cm="1">
        <f t="array" ref="G2823">RT_gsm[[#This Row],[model_rxn]]&amp;",r,"&amp;_xlfn.SWITCH(RT_gsm[[#This Row],[Column2]],"REV","lower_bound:-","FWD","upper_bound:")&amp;"1000"</f>
        <v>RPI_c,r,upper_bound:1000</v>
      </c>
      <c r="H2823" s="3" t="str">
        <f>_xlfn.XLOOKUP(RT_gsm[[#This Row],[rxn in SC GSM]],sc_gsm[model_rxn],sc_gsm[yeast8.3.4 equation],"")</f>
        <v>D-ribulose 5-phosphate[c] &lt;=&gt; ribose-5-phosphate[c]</v>
      </c>
      <c r="I2823" s="3" t="b">
        <f>_xlfn.XLOOKUP(RT_gsm[[#This Row],[rxn in SC GSM]],sc_gsm[model_rxn],sc_gsm[Column12],"")</f>
        <v>1</v>
      </c>
      <c r="J2823" s="3" t="str">
        <f>IF(RT_gsm[[#This Row],[Column2]]="REV",FIND("&lt;=&gt;",RT_gsm[[#This Row],[Column8]]),"")</f>
        <v/>
      </c>
    </row>
    <row r="2824" spans="1:10" hidden="1" x14ac:dyDescent="0.2">
      <c r="A2824" t="s">
        <v>1606</v>
      </c>
      <c r="B2824" t="s">
        <v>3902</v>
      </c>
      <c r="C2824" s="3" t="str">
        <f>RT_gsm[[#This Row],[model_rxn]]&amp;"_"&amp;RT_gsm[[#This Row],[Column2]]</f>
        <v>SACCD1_c_FWD</v>
      </c>
      <c r="D2824" s="3" t="str">
        <f>_xlfn.XLOOKUP(RT_gsm[[#This Row],[Column3]],SC_enz[name_dir],SC_enz[name_dir],"")</f>
        <v>SACCD1_c_FWD</v>
      </c>
      <c r="E2824" t="str">
        <f>_xlfn.XLOOKUP(RT_gsm[[#This Row],[model_rxn]],sc_gsm[model_rxn],sc_gsm[model_rxn],"")</f>
        <v>SACCD1_c</v>
      </c>
      <c r="F2824" s="3" t="str">
        <f>_xlfn.XLOOKUP(RT_gsm[[#This Row],[Column3]],sc_gsm[Column3],sc_gsm[Column3],"")</f>
        <v>SACCD1_c_FWD</v>
      </c>
      <c r="G2824" s="3" t="str" cm="1">
        <f t="array" ref="G2824">RT_gsm[[#This Row],[model_rxn]]&amp;",r,"&amp;_xlfn.SWITCH(RT_gsm[[#This Row],[Column2]],"REV","lower_bound:-","FWD","upper_bound:")&amp;"1000"</f>
        <v>SACCD1_c,r,upper_bound:1000</v>
      </c>
      <c r="H2824" s="3" t="str">
        <f>_xlfn.XLOOKUP(RT_gsm[[#This Row],[rxn in SC GSM]],sc_gsm[model_rxn],sc_gsm[yeast8.3.4 equation],"")</f>
        <v>H+[c] + L-allysine[c] + L-glutamate[c] + NADPH[c] =&gt; H2O[c] + L-saccharopine[c] + NADP(+)[c]</v>
      </c>
      <c r="I2824" s="3" t="b">
        <f>_xlfn.XLOOKUP(RT_gsm[[#This Row],[rxn in SC GSM]],sc_gsm[model_rxn],sc_gsm[Column12],"")</f>
        <v>1</v>
      </c>
      <c r="J2824" s="3" t="str">
        <f>IF(RT_gsm[[#This Row],[Column2]]="REV",FIND("&lt;=&gt;",RT_gsm[[#This Row],[Column8]]),"")</f>
        <v/>
      </c>
    </row>
    <row r="2825" spans="1:10" hidden="1" x14ac:dyDescent="0.2">
      <c r="A2825" t="s">
        <v>1603</v>
      </c>
      <c r="B2825" t="s">
        <v>3902</v>
      </c>
      <c r="C2825" s="3" t="str">
        <f>RT_gsm[[#This Row],[model_rxn]]&amp;"_"&amp;RT_gsm[[#This Row],[Column2]]</f>
        <v>SACCD2_c_FWD</v>
      </c>
      <c r="D2825" s="3" t="str">
        <f>_xlfn.XLOOKUP(RT_gsm[[#This Row],[Column3]],SC_enz[name_dir],SC_enz[name_dir],"")</f>
        <v>SACCD2_c_FWD</v>
      </c>
      <c r="E2825" t="str">
        <f>_xlfn.XLOOKUP(RT_gsm[[#This Row],[model_rxn]],sc_gsm[model_rxn],sc_gsm[model_rxn],"")</f>
        <v>SACCD2_c</v>
      </c>
      <c r="F2825" s="3" t="str">
        <f>_xlfn.XLOOKUP(RT_gsm[[#This Row],[Column3]],sc_gsm[Column3],sc_gsm[Column3],"")</f>
        <v>SACCD2_c_FWD</v>
      </c>
      <c r="G2825" s="3" t="str" cm="1">
        <f t="array" ref="G2825">RT_gsm[[#This Row],[model_rxn]]&amp;",r,"&amp;_xlfn.SWITCH(RT_gsm[[#This Row],[Column2]],"REV","lower_bound:-","FWD","upper_bound:")&amp;"1000"</f>
        <v>SACCD2_c,r,upper_bound:1000</v>
      </c>
      <c r="H2825" s="3" t="str">
        <f>_xlfn.XLOOKUP(RT_gsm[[#This Row],[rxn in SC GSM]],sc_gsm[model_rxn],sc_gsm[yeast8.3.4 equation],"")</f>
        <v>H2O[c] + L-saccharopine[c] + NAD[c] =&gt; 2-oxoglutarate[c] + H+[c] + L-lysine[c] + NADH[c]</v>
      </c>
      <c r="I2825" s="3" t="b">
        <f>_xlfn.XLOOKUP(RT_gsm[[#This Row],[rxn in SC GSM]],sc_gsm[model_rxn],sc_gsm[Column12],"")</f>
        <v>1</v>
      </c>
      <c r="J2825" s="3" t="str">
        <f>IF(RT_gsm[[#This Row],[Column2]]="REV",FIND("&lt;=&gt;",RT_gsm[[#This Row],[Column8]]),"")</f>
        <v/>
      </c>
    </row>
    <row r="2826" spans="1:10" hidden="1" x14ac:dyDescent="0.2">
      <c r="A2826" t="s">
        <v>1657</v>
      </c>
      <c r="B2826" t="s">
        <v>3902</v>
      </c>
      <c r="C2826" s="3" t="str">
        <f>RT_gsm[[#This Row],[model_rxn]]&amp;"_"&amp;RT_gsm[[#This Row],[Column2]]</f>
        <v>SADT_c_FWD</v>
      </c>
      <c r="D2826" s="3" t="str">
        <f>_xlfn.XLOOKUP(RT_gsm[[#This Row],[Column3]],SC_enz[name_dir],SC_enz[name_dir],"")</f>
        <v>SADT_c_FWD</v>
      </c>
      <c r="E2826" t="str">
        <f>_xlfn.XLOOKUP(RT_gsm[[#This Row],[model_rxn]],sc_gsm[model_rxn],sc_gsm[model_rxn],"")</f>
        <v>SADT_c</v>
      </c>
      <c r="F2826" s="3" t="str">
        <f>_xlfn.XLOOKUP(RT_gsm[[#This Row],[Column3]],sc_gsm[Column3],sc_gsm[Column3],"")</f>
        <v>SADT_c_FWD</v>
      </c>
      <c r="G2826" s="3" t="str" cm="1">
        <f t="array" ref="G2826">RT_gsm[[#This Row],[model_rxn]]&amp;",r,"&amp;_xlfn.SWITCH(RT_gsm[[#This Row],[Column2]],"REV","lower_bound:-","FWD","upper_bound:")&amp;"1000"</f>
        <v>SADT_c,r,upper_bound:1000</v>
      </c>
      <c r="H2826" s="3" t="str">
        <f>_xlfn.XLOOKUP(RT_gsm[[#This Row],[rxn in SC GSM]],sc_gsm[model_rxn],sc_gsm[yeast8.3.4 equation],"")</f>
        <v>ATP[c] + H+[c] + sulphate[c] =&gt; 5'-adenylyl sulfate[c] + diphosphate[c]</v>
      </c>
      <c r="I2826" s="3" t="b">
        <f>_xlfn.XLOOKUP(RT_gsm[[#This Row],[rxn in SC GSM]],sc_gsm[model_rxn],sc_gsm[Column12],"")</f>
        <v>1</v>
      </c>
      <c r="J2826" s="3" t="str">
        <f>IF(RT_gsm[[#This Row],[Column2]]="REV",FIND("&lt;=&gt;",RT_gsm[[#This Row],[Column8]]),"")</f>
        <v/>
      </c>
    </row>
    <row r="2827" spans="1:10" hidden="1" x14ac:dyDescent="0.2">
      <c r="A2827" t="s">
        <v>6534</v>
      </c>
      <c r="B2827" t="s">
        <v>3902</v>
      </c>
      <c r="C2827" s="3" t="str">
        <f>RT_gsm[[#This Row],[model_rxn]]&amp;"_"&amp;RT_gsm[[#This Row],[Column2]]</f>
        <v>SALCMOX_x_FWD</v>
      </c>
      <c r="D2827" s="3" t="str">
        <f>_xlfn.XLOOKUP(RT_gsm[[#This Row],[Column3]],SC_enz[name_dir],SC_enz[name_dir],"")</f>
        <v/>
      </c>
      <c r="E2827" t="str">
        <f>_xlfn.XLOOKUP(RT_gsm[[#This Row],[model_rxn]],sc_gsm[model_rxn],sc_gsm[model_rxn],"")</f>
        <v/>
      </c>
      <c r="F2827" s="3" t="str">
        <f>_xlfn.XLOOKUP(RT_gsm[[#This Row],[Column3]],sc_gsm[Column3],sc_gsm[Column3],"")</f>
        <v/>
      </c>
      <c r="G2827" s="3" t="str" cm="1">
        <f t="array" ref="G2827">RT_gsm[[#This Row],[model_rxn]]&amp;",r,"&amp;_xlfn.SWITCH(RT_gsm[[#This Row],[Column2]],"REV","lower_bound:-","FWD","upper_bound:")&amp;"1000"</f>
        <v>SALCMOX_x,r,upper_bound:1000</v>
      </c>
      <c r="H2827" s="3" t="str">
        <f>_xlfn.XLOOKUP(RT_gsm[[#This Row],[rxn in SC GSM]],sc_gsm[model_rxn],sc_gsm[yeast8.3.4 equation],"")</f>
        <v/>
      </c>
      <c r="I2827" s="3" t="str">
        <f>_xlfn.XLOOKUP(RT_gsm[[#This Row],[rxn in SC GSM]],sc_gsm[model_rxn],sc_gsm[Column12],"")</f>
        <v/>
      </c>
      <c r="J2827" s="3" t="str">
        <f>IF(RT_gsm[[#This Row],[Column2]]="REV",FIND("&lt;=&gt;",RT_gsm[[#This Row],[Column8]]),"")</f>
        <v/>
      </c>
    </row>
    <row r="2828" spans="1:10" hidden="1" x14ac:dyDescent="0.2">
      <c r="A2828" t="s">
        <v>1597</v>
      </c>
      <c r="B2828" t="s">
        <v>3902</v>
      </c>
      <c r="C2828" s="3" t="str">
        <f>RT_gsm[[#This Row],[model_rxn]]&amp;"_"&amp;RT_gsm[[#This Row],[Column2]]</f>
        <v>SAM24MT_c_FWD</v>
      </c>
      <c r="D2828" s="3" t="str">
        <f>_xlfn.XLOOKUP(RT_gsm[[#This Row],[Column3]],SC_enz[name_dir],SC_enz[name_dir],"")</f>
        <v>SAM24MT_c_FWD</v>
      </c>
      <c r="E2828" t="str">
        <f>_xlfn.XLOOKUP(RT_gsm[[#This Row],[model_rxn]],sc_gsm[model_rxn],sc_gsm[model_rxn],"")</f>
        <v>SAM24MT_c</v>
      </c>
      <c r="F2828" s="3" t="str">
        <f>_xlfn.XLOOKUP(RT_gsm[[#This Row],[Column3]],sc_gsm[Column3],sc_gsm[Column3],"")</f>
        <v>SAM24MT_c_FWD</v>
      </c>
      <c r="G2828" s="3" t="str" cm="1">
        <f t="array" ref="G2828">RT_gsm[[#This Row],[model_rxn]]&amp;",r,"&amp;_xlfn.SWITCH(RT_gsm[[#This Row],[Column2]],"REV","lower_bound:-","FWD","upper_bound:")&amp;"1000"</f>
        <v>SAM24MT_c,r,upper_bound:1000</v>
      </c>
      <c r="H2828" s="3" t="str">
        <f>_xlfn.XLOOKUP(RT_gsm[[#This Row],[rxn in SC GSM]],sc_gsm[model_rxn],sc_gsm[yeast8.3.4 equation],"")</f>
        <v>S-adenosyl-L-methionine[c] + zymosterol[c] =&gt; fecosterol[c] + H+[c] + S-adenosyl-L-homocysteine[c]</v>
      </c>
      <c r="I2828" s="3" t="b">
        <f>_xlfn.XLOOKUP(RT_gsm[[#This Row],[rxn in SC GSM]],sc_gsm[model_rxn],sc_gsm[Column12],"")</f>
        <v>1</v>
      </c>
      <c r="J2828" s="3" t="str">
        <f>IF(RT_gsm[[#This Row],[Column2]]="REV",FIND("&lt;=&gt;",RT_gsm[[#This Row],[Column8]]),"")</f>
        <v/>
      </c>
    </row>
    <row r="2829" spans="1:10" hidden="1" x14ac:dyDescent="0.2">
      <c r="A2829" t="s">
        <v>1634</v>
      </c>
      <c r="B2829" t="s">
        <v>3902</v>
      </c>
      <c r="C2829" s="3" t="str">
        <f>RT_gsm[[#This Row],[model_rxn]]&amp;"_"&amp;RT_gsm[[#This Row],[Column2]]</f>
        <v>SBPP1_r_FWD</v>
      </c>
      <c r="D2829" s="3" t="str">
        <f>_xlfn.XLOOKUP(RT_gsm[[#This Row],[Column3]],SC_enz[name_dir],SC_enz[name_dir],"")</f>
        <v>SBPP1_r_FWD</v>
      </c>
      <c r="E2829" t="str">
        <f>_xlfn.XLOOKUP(RT_gsm[[#This Row],[model_rxn]],sc_gsm[model_rxn],sc_gsm[model_rxn],"")</f>
        <v>SBPP1_r</v>
      </c>
      <c r="F2829" s="3" t="str">
        <f>_xlfn.XLOOKUP(RT_gsm[[#This Row],[Column3]],sc_gsm[Column3],sc_gsm[Column3],"")</f>
        <v>SBPP1_r_FWD</v>
      </c>
      <c r="G2829" s="3" t="str" cm="1">
        <f t="array" ref="G2829">RT_gsm[[#This Row],[model_rxn]]&amp;",r,"&amp;_xlfn.SWITCH(RT_gsm[[#This Row],[Column2]],"REV","lower_bound:-","FWD","upper_bound:")&amp;"1000"</f>
        <v>SBPP1_r,r,upper_bound:1000</v>
      </c>
      <c r="H2829" s="3" t="str">
        <f>_xlfn.XLOOKUP(RT_gsm[[#This Row],[rxn in SC GSM]],sc_gsm[model_rxn],sc_gsm[yeast8.3.4 equation],"")</f>
        <v>H2O[er] + sphinganine 1-phosphate[er] =&gt; phosphate[er] + sphinganine[er]</v>
      </c>
      <c r="I2829" s="3" t="b">
        <f>_xlfn.XLOOKUP(RT_gsm[[#This Row],[rxn in SC GSM]],sc_gsm[model_rxn],sc_gsm[Column12],"")</f>
        <v>1</v>
      </c>
      <c r="J2829" s="3" t="str">
        <f>IF(RT_gsm[[#This Row],[Column2]]="REV",FIND("&lt;=&gt;",RT_gsm[[#This Row],[Column8]]),"")</f>
        <v/>
      </c>
    </row>
    <row r="2830" spans="1:10" hidden="1" x14ac:dyDescent="0.2">
      <c r="A2830" t="s">
        <v>1629</v>
      </c>
      <c r="B2830" t="s">
        <v>3902</v>
      </c>
      <c r="C2830" s="3" t="str">
        <f>RT_gsm[[#This Row],[model_rxn]]&amp;"_"&amp;RT_gsm[[#This Row],[Column2]]</f>
        <v>SBPP2_r_FWD</v>
      </c>
      <c r="D2830" s="3" t="str">
        <f>_xlfn.XLOOKUP(RT_gsm[[#This Row],[Column3]],SC_enz[name_dir],SC_enz[name_dir],"")</f>
        <v>SBPP2_r_FWD</v>
      </c>
      <c r="E2830" t="str">
        <f>_xlfn.XLOOKUP(RT_gsm[[#This Row],[model_rxn]],sc_gsm[model_rxn],sc_gsm[model_rxn],"")</f>
        <v>SBPP2_r</v>
      </c>
      <c r="F2830" s="3" t="str">
        <f>_xlfn.XLOOKUP(RT_gsm[[#This Row],[Column3]],sc_gsm[Column3],sc_gsm[Column3],"")</f>
        <v>SBPP2_r_FWD</v>
      </c>
      <c r="G2830" s="3" t="str" cm="1">
        <f t="array" ref="G2830">RT_gsm[[#This Row],[model_rxn]]&amp;",r,"&amp;_xlfn.SWITCH(RT_gsm[[#This Row],[Column2]],"REV","lower_bound:-","FWD","upper_bound:")&amp;"1000"</f>
        <v>SBPP2_r,r,upper_bound:1000</v>
      </c>
      <c r="H2830" s="3" t="str">
        <f>_xlfn.XLOOKUP(RT_gsm[[#This Row],[rxn in SC GSM]],sc_gsm[model_rxn],sc_gsm[yeast8.3.4 equation],"")</f>
        <v>H2O[er] + phytosphingosine 1-phosphate[er] =&gt; phosphate[er] + phytosphingosine[er]</v>
      </c>
      <c r="I2830" s="3" t="b">
        <f>_xlfn.XLOOKUP(RT_gsm[[#This Row],[rxn in SC GSM]],sc_gsm[model_rxn],sc_gsm[Column12],"")</f>
        <v>1</v>
      </c>
      <c r="J2830" s="3" t="str">
        <f>IF(RT_gsm[[#This Row],[Column2]]="REV",FIND("&lt;=&gt;",RT_gsm[[#This Row],[Column8]]),"")</f>
        <v/>
      </c>
    </row>
    <row r="2831" spans="1:10" hidden="1" x14ac:dyDescent="0.2">
      <c r="A2831" t="s">
        <v>1791</v>
      </c>
      <c r="B2831" t="s">
        <v>3902</v>
      </c>
      <c r="C2831" s="3" t="str">
        <f>RT_gsm[[#This Row],[model_rxn]]&amp;"_"&amp;RT_gsm[[#This Row],[Column2]]</f>
        <v>SBP_c_FWD</v>
      </c>
      <c r="D2831" s="3" t="str">
        <f>_xlfn.XLOOKUP(RT_gsm[[#This Row],[Column3]],SC_enz[name_dir],SC_enz[name_dir],"")</f>
        <v>SBP_c_FWD</v>
      </c>
      <c r="E2831" t="str">
        <f>_xlfn.XLOOKUP(RT_gsm[[#This Row],[model_rxn]],sc_gsm[model_rxn],sc_gsm[model_rxn],"")</f>
        <v>SBP_c</v>
      </c>
      <c r="F2831" s="3" t="str">
        <f>_xlfn.XLOOKUP(RT_gsm[[#This Row],[Column3]],sc_gsm[Column3],sc_gsm[Column3],"")</f>
        <v>SBP_c_FWD</v>
      </c>
      <c r="G2831" s="3" t="str" cm="1">
        <f t="array" ref="G2831">RT_gsm[[#This Row],[model_rxn]]&amp;",r,"&amp;_xlfn.SWITCH(RT_gsm[[#This Row],[Column2]],"REV","lower_bound:-","FWD","upper_bound:")&amp;"1000"</f>
        <v>SBP_c,r,upper_bound:1000</v>
      </c>
      <c r="H2831" s="3" t="str">
        <f>_xlfn.XLOOKUP(RT_gsm[[#This Row],[rxn in SC GSM]],sc_gsm[model_rxn],sc_gsm[yeast8.3.4 equation],"")</f>
        <v>sedoheptulose 1,7-bisphosphate[c] =&gt; phosphate[c] + sedoheptulose 7-phosphate[c]</v>
      </c>
      <c r="I2831" s="3" t="b">
        <f>_xlfn.XLOOKUP(RT_gsm[[#This Row],[rxn in SC GSM]],sc_gsm[model_rxn],sc_gsm[Column12],"")</f>
        <v>0</v>
      </c>
      <c r="J2831" s="3" t="str">
        <f>IF(RT_gsm[[#This Row],[Column2]]="REV",FIND("&lt;=&gt;",RT_gsm[[#This Row],[Column8]]),"")</f>
        <v/>
      </c>
    </row>
    <row r="2832" spans="1:10" hidden="1" x14ac:dyDescent="0.2">
      <c r="A2832" t="s">
        <v>688</v>
      </c>
      <c r="B2832" t="s">
        <v>3902</v>
      </c>
      <c r="C2832" s="3" t="str">
        <f>RT_gsm[[#This Row],[model_rxn]]&amp;"_"&amp;RT_gsm[[#This Row],[Column2]]</f>
        <v>SBTD_D2_c_FWD</v>
      </c>
      <c r="D2832" s="3" t="str">
        <f>_xlfn.XLOOKUP(RT_gsm[[#This Row],[Column3]],SC_enz[name_dir],SC_enz[name_dir],"")</f>
        <v>SBTD_D2_c_FWD</v>
      </c>
      <c r="E2832" t="str">
        <f>_xlfn.XLOOKUP(RT_gsm[[#This Row],[model_rxn]],sc_gsm[model_rxn],sc_gsm[model_rxn],"")</f>
        <v>SBTD_D2_c</v>
      </c>
      <c r="F2832" s="3" t="str">
        <f>_xlfn.XLOOKUP(RT_gsm[[#This Row],[Column3]],sc_gsm[Column3],sc_gsm[Column3],"")</f>
        <v>SBTD_D2_c_FWD</v>
      </c>
      <c r="G2832" s="3" t="str" cm="1">
        <f t="array" ref="G2832">RT_gsm[[#This Row],[model_rxn]]&amp;",r,"&amp;_xlfn.SWITCH(RT_gsm[[#This Row],[Column2]],"REV","lower_bound:-","FWD","upper_bound:")&amp;"1000"</f>
        <v>SBTD_D2_c,r,upper_bound:1000</v>
      </c>
      <c r="H2832" s="3" t="str">
        <f>_xlfn.XLOOKUP(RT_gsm[[#This Row],[rxn in SC GSM]],sc_gsm[model_rxn],sc_gsm[yeast8.3.4 equation],"")</f>
        <v>D-glucitol[c] + NAD[c] =&gt; D-fructose[c] + H+[c] + NADH[c]</v>
      </c>
      <c r="I2832" s="3" t="b">
        <f>_xlfn.XLOOKUP(RT_gsm[[#This Row],[rxn in SC GSM]],sc_gsm[model_rxn],sc_gsm[Column12],"")</f>
        <v>1</v>
      </c>
      <c r="J2832" s="3" t="str">
        <f>IF(RT_gsm[[#This Row],[Column2]]="REV",FIND("&lt;=&gt;",RT_gsm[[#This Row],[Column8]]),"")</f>
        <v/>
      </c>
    </row>
    <row r="2833" spans="1:10" hidden="1" x14ac:dyDescent="0.2">
      <c r="A2833" t="s">
        <v>1191</v>
      </c>
      <c r="B2833" t="s">
        <v>3902</v>
      </c>
      <c r="C2833" s="3" t="str">
        <f>RT_gsm[[#This Row],[model_rxn]]&amp;"_"&amp;RT_gsm[[#This Row],[Column2]]</f>
        <v>SBTD_L_c_FWD</v>
      </c>
      <c r="D2833" s="3" t="str">
        <f>_xlfn.XLOOKUP(RT_gsm[[#This Row],[Column3]],SC_enz[name_dir],SC_enz[name_dir],"")</f>
        <v>SBTD_L_c_FWD</v>
      </c>
      <c r="E2833" t="str">
        <f>_xlfn.XLOOKUP(RT_gsm[[#This Row],[model_rxn]],sc_gsm[model_rxn],sc_gsm[model_rxn],"")</f>
        <v>SBTD_L_c</v>
      </c>
      <c r="F2833" s="3" t="str">
        <f>_xlfn.XLOOKUP(RT_gsm[[#This Row],[Column3]],sc_gsm[Column3],sc_gsm[Column3],"")</f>
        <v>SBTD_L_c_FWD</v>
      </c>
      <c r="G2833" s="3" t="str" cm="1">
        <f t="array" ref="G2833">RT_gsm[[#This Row],[model_rxn]]&amp;",r,"&amp;_xlfn.SWITCH(RT_gsm[[#This Row],[Column2]],"REV","lower_bound:-","FWD","upper_bound:")&amp;"1000"</f>
        <v>SBTD_L_c,r,upper_bound:1000</v>
      </c>
      <c r="H2833" s="3" t="str">
        <f>_xlfn.XLOOKUP(RT_gsm[[#This Row],[rxn in SC GSM]],sc_gsm[model_rxn],sc_gsm[yeast8.3.4 equation],"")</f>
        <v>L-glucitol[c] + NAD[c] =&gt; H+[c] + L-sorbose[c] + NADH[c]</v>
      </c>
      <c r="I2833" s="3" t="b">
        <f>_xlfn.XLOOKUP(RT_gsm[[#This Row],[rxn in SC GSM]],sc_gsm[model_rxn],sc_gsm[Column12],"")</f>
        <v>1</v>
      </c>
      <c r="J2833" s="3" t="str">
        <f>IF(RT_gsm[[#This Row],[Column2]]="REV",FIND("&lt;=&gt;",RT_gsm[[#This Row],[Column8]]),"")</f>
        <v/>
      </c>
    </row>
    <row r="2834" spans="1:10" hidden="1" x14ac:dyDescent="0.2">
      <c r="A2834" t="s">
        <v>6557</v>
      </c>
      <c r="B2834" t="s">
        <v>3903</v>
      </c>
      <c r="C2834" s="3" t="str">
        <f>RT_gsm[[#This Row],[model_rxn]]&amp;"_"&amp;RT_gsm[[#This Row],[Column2]]</f>
        <v>SBTDt_c_REV</v>
      </c>
      <c r="D2834" s="3" t="str">
        <f>_xlfn.XLOOKUP(RT_gsm[[#This Row],[Column3]],SC_enz[name_dir],SC_enz[name_dir],"")</f>
        <v/>
      </c>
      <c r="E2834" t="str">
        <f>_xlfn.XLOOKUP(RT_gsm[[#This Row],[model_rxn]],sc_gsm[model_rxn],sc_gsm[model_rxn],"")</f>
        <v/>
      </c>
      <c r="F2834" s="3" t="str">
        <f>_xlfn.XLOOKUP(RT_gsm[[#This Row],[Column3]],sc_gsm[Column3],sc_gsm[Column3],"")</f>
        <v/>
      </c>
      <c r="G2834" s="3" t="str" cm="1">
        <f t="array" ref="G2834">RT_gsm[[#This Row],[model_rxn]]&amp;",r,"&amp;_xlfn.SWITCH(RT_gsm[[#This Row],[Column2]],"REV","lower_bound:-","FWD","upper_bound:")&amp;"1000"</f>
        <v>SBTDt_c,r,lower_bound:-1000</v>
      </c>
      <c r="H2834" s="3" t="str">
        <f>_xlfn.XLOOKUP(RT_gsm[[#This Row],[rxn in SC GSM]],sc_gsm[model_rxn],sc_gsm[yeast8.3.4 equation],"")</f>
        <v/>
      </c>
      <c r="I2834" s="3" t="str">
        <f>_xlfn.XLOOKUP(RT_gsm[[#This Row],[rxn in SC GSM]],sc_gsm[model_rxn],sc_gsm[Column12],"")</f>
        <v/>
      </c>
      <c r="J2834" s="3" t="e">
        <f>IF(RT_gsm[[#This Row],[Column2]]="REV",FIND("&lt;=&gt;",RT_gsm[[#This Row],[Column8]]),"")</f>
        <v>#VALUE!</v>
      </c>
    </row>
    <row r="2835" spans="1:10" hidden="1" x14ac:dyDescent="0.2">
      <c r="A2835" t="s">
        <v>6557</v>
      </c>
      <c r="B2835" t="s">
        <v>3902</v>
      </c>
      <c r="C2835" s="3" t="str">
        <f>RT_gsm[[#This Row],[model_rxn]]&amp;"_"&amp;RT_gsm[[#This Row],[Column2]]</f>
        <v>SBTDt_c_FWD</v>
      </c>
      <c r="D2835" s="3" t="str">
        <f>_xlfn.XLOOKUP(RT_gsm[[#This Row],[Column3]],SC_enz[name_dir],SC_enz[name_dir],"")</f>
        <v/>
      </c>
      <c r="E2835" t="str">
        <f>_xlfn.XLOOKUP(RT_gsm[[#This Row],[model_rxn]],sc_gsm[model_rxn],sc_gsm[model_rxn],"")</f>
        <v/>
      </c>
      <c r="F2835" s="3" t="str">
        <f>_xlfn.XLOOKUP(RT_gsm[[#This Row],[Column3]],sc_gsm[Column3],sc_gsm[Column3],"")</f>
        <v/>
      </c>
      <c r="G2835" s="3" t="str" cm="1">
        <f t="array" ref="G2835">RT_gsm[[#This Row],[model_rxn]]&amp;",r,"&amp;_xlfn.SWITCH(RT_gsm[[#This Row],[Column2]],"REV","lower_bound:-","FWD","upper_bound:")&amp;"1000"</f>
        <v>SBTDt_c,r,upper_bound:1000</v>
      </c>
      <c r="H2835" s="3" t="str">
        <f>_xlfn.XLOOKUP(RT_gsm[[#This Row],[rxn in SC GSM]],sc_gsm[model_rxn],sc_gsm[yeast8.3.4 equation],"")</f>
        <v/>
      </c>
      <c r="I2835" s="3" t="str">
        <f>_xlfn.XLOOKUP(RT_gsm[[#This Row],[rxn in SC GSM]],sc_gsm[model_rxn],sc_gsm[Column12],"")</f>
        <v/>
      </c>
      <c r="J2835" s="3" t="str">
        <f>IF(RT_gsm[[#This Row],[Column2]]="REV",FIND("&lt;=&gt;",RT_gsm[[#This Row],[Column8]]),"")</f>
        <v/>
      </c>
    </row>
    <row r="2836" spans="1:10" hidden="1" x14ac:dyDescent="0.2">
      <c r="A2836" t="s">
        <v>6558</v>
      </c>
      <c r="B2836" t="s">
        <v>3903</v>
      </c>
      <c r="C2836" s="3" t="str">
        <f>RT_gsm[[#This Row],[model_rxn]]&amp;"_"&amp;RT_gsm[[#This Row],[Column2]]</f>
        <v>SBTLt_c_REV</v>
      </c>
      <c r="D2836" s="3" t="str">
        <f>_xlfn.XLOOKUP(RT_gsm[[#This Row],[Column3]],SC_enz[name_dir],SC_enz[name_dir],"")</f>
        <v/>
      </c>
      <c r="E2836" t="str">
        <f>_xlfn.XLOOKUP(RT_gsm[[#This Row],[model_rxn]],sc_gsm[model_rxn],sc_gsm[model_rxn],"")</f>
        <v/>
      </c>
      <c r="F2836" s="3" t="str">
        <f>_xlfn.XLOOKUP(RT_gsm[[#This Row],[Column3]],sc_gsm[Column3],sc_gsm[Column3],"")</f>
        <v/>
      </c>
      <c r="G2836" s="3" t="str" cm="1">
        <f t="array" ref="G2836">RT_gsm[[#This Row],[model_rxn]]&amp;",r,"&amp;_xlfn.SWITCH(RT_gsm[[#This Row],[Column2]],"REV","lower_bound:-","FWD","upper_bound:")&amp;"1000"</f>
        <v>SBTLt_c,r,lower_bound:-1000</v>
      </c>
      <c r="H2836" s="3" t="str">
        <f>_xlfn.XLOOKUP(RT_gsm[[#This Row],[rxn in SC GSM]],sc_gsm[model_rxn],sc_gsm[yeast8.3.4 equation],"")</f>
        <v/>
      </c>
      <c r="I2836" s="3" t="str">
        <f>_xlfn.XLOOKUP(RT_gsm[[#This Row],[rxn in SC GSM]],sc_gsm[model_rxn],sc_gsm[Column12],"")</f>
        <v/>
      </c>
      <c r="J2836" s="3" t="e">
        <f>IF(RT_gsm[[#This Row],[Column2]]="REV",FIND("&lt;=&gt;",RT_gsm[[#This Row],[Column8]]),"")</f>
        <v>#VALUE!</v>
      </c>
    </row>
    <row r="2837" spans="1:10" hidden="1" x14ac:dyDescent="0.2">
      <c r="A2837" t="s">
        <v>6558</v>
      </c>
      <c r="B2837" t="s">
        <v>3902</v>
      </c>
      <c r="C2837" s="3" t="str">
        <f>RT_gsm[[#This Row],[model_rxn]]&amp;"_"&amp;RT_gsm[[#This Row],[Column2]]</f>
        <v>SBTLt_c_FWD</v>
      </c>
      <c r="D2837" s="3" t="str">
        <f>_xlfn.XLOOKUP(RT_gsm[[#This Row],[Column3]],SC_enz[name_dir],SC_enz[name_dir],"")</f>
        <v/>
      </c>
      <c r="E2837" t="str">
        <f>_xlfn.XLOOKUP(RT_gsm[[#This Row],[model_rxn]],sc_gsm[model_rxn],sc_gsm[model_rxn],"")</f>
        <v/>
      </c>
      <c r="F2837" s="3" t="str">
        <f>_xlfn.XLOOKUP(RT_gsm[[#This Row],[Column3]],sc_gsm[Column3],sc_gsm[Column3],"")</f>
        <v/>
      </c>
      <c r="G2837" s="3" t="str" cm="1">
        <f t="array" ref="G2837">RT_gsm[[#This Row],[model_rxn]]&amp;",r,"&amp;_xlfn.SWITCH(RT_gsm[[#This Row],[Column2]],"REV","lower_bound:-","FWD","upper_bound:")&amp;"1000"</f>
        <v>SBTLt_c,r,upper_bound:1000</v>
      </c>
      <c r="H2837" s="3" t="str">
        <f>_xlfn.XLOOKUP(RT_gsm[[#This Row],[rxn in SC GSM]],sc_gsm[model_rxn],sc_gsm[yeast8.3.4 equation],"")</f>
        <v/>
      </c>
      <c r="I2837" s="3" t="str">
        <f>_xlfn.XLOOKUP(RT_gsm[[#This Row],[rxn in SC GSM]],sc_gsm[model_rxn],sc_gsm[Column12],"")</f>
        <v/>
      </c>
      <c r="J2837" s="3" t="str">
        <f>IF(RT_gsm[[#This Row],[Column2]]="REV",FIND("&lt;=&gt;",RT_gsm[[#This Row],[Column8]]),"")</f>
        <v/>
      </c>
    </row>
    <row r="2838" spans="1:10" hidden="1" x14ac:dyDescent="0.2">
      <c r="A2838" t="s">
        <v>6559</v>
      </c>
      <c r="B2838" t="s">
        <v>3902</v>
      </c>
      <c r="C2838" s="3" t="str">
        <f>RT_gsm[[#This Row],[model_rxn]]&amp;"_"&amp;RT_gsm[[#This Row],[Column2]]</f>
        <v>SDPDS_c_FWD</v>
      </c>
      <c r="D2838" s="3" t="str">
        <f>_xlfn.XLOOKUP(RT_gsm[[#This Row],[Column3]],SC_enz[name_dir],SC_enz[name_dir],"")</f>
        <v/>
      </c>
      <c r="E2838" t="str">
        <f>_xlfn.XLOOKUP(RT_gsm[[#This Row],[model_rxn]],sc_gsm[model_rxn],sc_gsm[model_rxn],"")</f>
        <v/>
      </c>
      <c r="F2838" s="3" t="str">
        <f>_xlfn.XLOOKUP(RT_gsm[[#This Row],[Column3]],sc_gsm[Column3],sc_gsm[Column3],"")</f>
        <v/>
      </c>
      <c r="G2838" s="3" t="str" cm="1">
        <f t="array" ref="G2838">RT_gsm[[#This Row],[model_rxn]]&amp;",r,"&amp;_xlfn.SWITCH(RT_gsm[[#This Row],[Column2]],"REV","lower_bound:-","FWD","upper_bound:")&amp;"1000"</f>
        <v>SDPDS_c,r,upper_bound:1000</v>
      </c>
      <c r="H2838" s="3" t="str">
        <f>_xlfn.XLOOKUP(RT_gsm[[#This Row],[rxn in SC GSM]],sc_gsm[model_rxn],sc_gsm[yeast8.3.4 equation],"")</f>
        <v/>
      </c>
      <c r="I2838" s="3" t="str">
        <f>_xlfn.XLOOKUP(RT_gsm[[#This Row],[rxn in SC GSM]],sc_gsm[model_rxn],sc_gsm[Column12],"")</f>
        <v/>
      </c>
      <c r="J2838" s="3" t="str">
        <f>IF(RT_gsm[[#This Row],[Column2]]="REV",FIND("&lt;=&gt;",RT_gsm[[#This Row],[Column8]]),"")</f>
        <v/>
      </c>
    </row>
    <row r="2839" spans="1:10" hidden="1" x14ac:dyDescent="0.2">
      <c r="A2839" t="s">
        <v>3680</v>
      </c>
      <c r="B2839" t="s">
        <v>3902</v>
      </c>
      <c r="C2839" s="3" t="str">
        <f>RT_gsm[[#This Row],[model_rxn]]&amp;"_"&amp;RT_gsm[[#This Row],[Column2]]</f>
        <v>SERAT_c_FWD</v>
      </c>
      <c r="D2839" s="3" t="str">
        <f>_xlfn.XLOOKUP(RT_gsm[[#This Row],[Column3]],SC_enz[name_dir],SC_enz[name_dir],"")</f>
        <v>SERAT_c_FWD</v>
      </c>
      <c r="E2839" t="str">
        <f>_xlfn.XLOOKUP(RT_gsm[[#This Row],[model_rxn]],sc_gsm[model_rxn],sc_gsm[model_rxn],"")</f>
        <v>SERAT_c</v>
      </c>
      <c r="F2839" s="3" t="str">
        <f>_xlfn.XLOOKUP(RT_gsm[[#This Row],[Column3]],sc_gsm[Column3],sc_gsm[Column3],"")</f>
        <v>SERAT_c_FWD</v>
      </c>
      <c r="G2839" s="3" t="str" cm="1">
        <f t="array" ref="G2839">RT_gsm[[#This Row],[model_rxn]]&amp;",r,"&amp;_xlfn.SWITCH(RT_gsm[[#This Row],[Column2]],"REV","lower_bound:-","FWD","upper_bound:")&amp;"1000"</f>
        <v>SERAT_c,r,upper_bound:1000</v>
      </c>
      <c r="H2839" s="3" t="str">
        <f>_xlfn.XLOOKUP(RT_gsm[[#This Row],[rxn in SC GSM]],sc_gsm[model_rxn],sc_gsm[yeast8.3.4 equation],"")</f>
        <v>acetyl-CoA[c] + L-serine[c] =&gt; coenzyme A[c] + O-acetyl-L-serine[c]</v>
      </c>
      <c r="I2839" s="3" t="b">
        <f>_xlfn.XLOOKUP(RT_gsm[[#This Row],[rxn in SC GSM]],sc_gsm[model_rxn],sc_gsm[Column12],"")</f>
        <v>1</v>
      </c>
      <c r="J2839" s="3" t="str">
        <f>IF(RT_gsm[[#This Row],[Column2]]="REV",FIND("&lt;=&gt;",RT_gsm[[#This Row],[Column8]]),"")</f>
        <v/>
      </c>
    </row>
    <row r="2840" spans="1:10" hidden="1" x14ac:dyDescent="0.2">
      <c r="A2840" t="s">
        <v>1187</v>
      </c>
      <c r="B2840" t="s">
        <v>3902</v>
      </c>
      <c r="C2840" s="3" t="str">
        <f>RT_gsm[[#This Row],[model_rxn]]&amp;"_"&amp;RT_gsm[[#This Row],[Column2]]</f>
        <v>SERD_L_c_FWD</v>
      </c>
      <c r="D2840" s="3" t="str">
        <f>_xlfn.XLOOKUP(RT_gsm[[#This Row],[Column3]],SC_enz[name_dir],SC_enz[name_dir],"")</f>
        <v>SERD_L_c_FWD</v>
      </c>
      <c r="E2840" t="str">
        <f>_xlfn.XLOOKUP(RT_gsm[[#This Row],[model_rxn]],sc_gsm[model_rxn],sc_gsm[model_rxn],"")</f>
        <v>SERD_L_c</v>
      </c>
      <c r="F2840" s="3" t="str">
        <f>_xlfn.XLOOKUP(RT_gsm[[#This Row],[Column3]],sc_gsm[Column3],sc_gsm[Column3],"")</f>
        <v>SERD_L_c_FWD</v>
      </c>
      <c r="G2840" s="3" t="str" cm="1">
        <f t="array" ref="G2840">RT_gsm[[#This Row],[model_rxn]]&amp;",r,"&amp;_xlfn.SWITCH(RT_gsm[[#This Row],[Column2]],"REV","lower_bound:-","FWD","upper_bound:")&amp;"1000"</f>
        <v>SERD_L_c,r,upper_bound:1000</v>
      </c>
      <c r="H2840" s="3" t="str">
        <f>_xlfn.XLOOKUP(RT_gsm[[#This Row],[rxn in SC GSM]],sc_gsm[model_rxn],sc_gsm[yeast8.3.4 equation],"")</f>
        <v>L-serine[c] =&gt; ammonium[c] + pyruvate[c]</v>
      </c>
      <c r="I2840" s="3" t="b">
        <f>_xlfn.XLOOKUP(RT_gsm[[#This Row],[rxn in SC GSM]],sc_gsm[model_rxn],sc_gsm[Column12],"")</f>
        <v>1</v>
      </c>
      <c r="J2840" s="3" t="str">
        <f>IF(RT_gsm[[#This Row],[Column2]]="REV",FIND("&lt;=&gt;",RT_gsm[[#This Row],[Column8]]),"")</f>
        <v/>
      </c>
    </row>
    <row r="2841" spans="1:10" hidden="1" x14ac:dyDescent="0.2">
      <c r="A2841" t="s">
        <v>3684</v>
      </c>
      <c r="B2841" t="s">
        <v>3902</v>
      </c>
      <c r="C2841" s="3" t="str">
        <f>RT_gsm[[#This Row],[model_rxn]]&amp;"_"&amp;RT_gsm[[#This Row],[Column2]]</f>
        <v>SERPT_r_FWD</v>
      </c>
      <c r="D2841" s="3" t="str">
        <f>_xlfn.XLOOKUP(RT_gsm[[#This Row],[Column3]],SC_enz[name_dir],SC_enz[name_dir],"")</f>
        <v>SERPT_r_FWD</v>
      </c>
      <c r="E2841" t="str">
        <f>_xlfn.XLOOKUP(RT_gsm[[#This Row],[model_rxn]],sc_gsm[model_rxn],sc_gsm[model_rxn],"")</f>
        <v>SERPT_r</v>
      </c>
      <c r="F2841" s="3" t="str">
        <f>_xlfn.XLOOKUP(RT_gsm[[#This Row],[Column3]],sc_gsm[Column3],sc_gsm[Column3],"")</f>
        <v>SERPT_r_FWD</v>
      </c>
      <c r="G2841" s="3" t="str" cm="1">
        <f t="array" ref="G2841">RT_gsm[[#This Row],[model_rxn]]&amp;",r,"&amp;_xlfn.SWITCH(RT_gsm[[#This Row],[Column2]],"REV","lower_bound:-","FWD","upper_bound:")&amp;"1000"</f>
        <v>SERPT_r,r,upper_bound:1000</v>
      </c>
      <c r="H2841" s="3" t="str">
        <f>_xlfn.XLOOKUP(RT_gsm[[#This Row],[rxn in SC GSM]],sc_gsm[model_rxn],sc_gsm[yeast8.3.4 equation],"")</f>
        <v>L-serine[er] + palmitoyl-CoA[er] =&gt; 3-ketosphinganine[er] + carbon dioxide[er] + coenzyme A[er]</v>
      </c>
      <c r="I2841" s="3" t="b">
        <f>_xlfn.XLOOKUP(RT_gsm[[#This Row],[rxn in SC GSM]],sc_gsm[model_rxn],sc_gsm[Column12],"")</f>
        <v>0</v>
      </c>
      <c r="J2841" s="3" t="str">
        <f>IF(RT_gsm[[#This Row],[Column2]]="REV",FIND("&lt;=&gt;",RT_gsm[[#This Row],[Column8]]),"")</f>
        <v/>
      </c>
    </row>
    <row r="2842" spans="1:10" hidden="1" x14ac:dyDescent="0.2">
      <c r="A2842" t="s">
        <v>1611</v>
      </c>
      <c r="B2842" t="s">
        <v>3902</v>
      </c>
      <c r="C2842" s="3" t="str">
        <f>RT_gsm[[#This Row],[model_rxn]]&amp;"_"&amp;RT_gsm[[#This Row],[Column2]]</f>
        <v>SERTRS_c_FWD</v>
      </c>
      <c r="D2842" s="3" t="str">
        <f>_xlfn.XLOOKUP(RT_gsm[[#This Row],[Column3]],SC_enz[name_dir],SC_enz[name_dir],"")</f>
        <v>SERTRS_c_FWD</v>
      </c>
      <c r="E2842" t="str">
        <f>_xlfn.XLOOKUP(RT_gsm[[#This Row],[model_rxn]],sc_gsm[model_rxn],sc_gsm[model_rxn],"")</f>
        <v>SERTRS_c</v>
      </c>
      <c r="F2842" s="3" t="str">
        <f>_xlfn.XLOOKUP(RT_gsm[[#This Row],[Column3]],sc_gsm[Column3],sc_gsm[Column3],"")</f>
        <v>SERTRS_c_FWD</v>
      </c>
      <c r="G2842" s="3" t="str" cm="1">
        <f t="array" ref="G2842">RT_gsm[[#This Row],[model_rxn]]&amp;",r,"&amp;_xlfn.SWITCH(RT_gsm[[#This Row],[Column2]],"REV","lower_bound:-","FWD","upper_bound:")&amp;"1000"</f>
        <v>SERTRS_c,r,upper_bound:1000</v>
      </c>
      <c r="H2842" s="3" t="str">
        <f>_xlfn.XLOOKUP(RT_gsm[[#This Row],[rxn in SC GSM]],sc_gsm[model_rxn],sc_gsm[yeast8.3.4 equation],"")</f>
        <v>ATP[c] + L-serine[c] + tRNA(Ser)[c] =&gt; AMP[c] + diphosphate[c] + Ser-tRNA(Ser)[c]</v>
      </c>
      <c r="I2842" s="3" t="b">
        <f>_xlfn.XLOOKUP(RT_gsm[[#This Row],[rxn in SC GSM]],sc_gsm[model_rxn],sc_gsm[Column12],"")</f>
        <v>1</v>
      </c>
      <c r="J2842" s="3" t="str">
        <f>IF(RT_gsm[[#This Row],[Column2]]="REV",FIND("&lt;=&gt;",RT_gsm[[#This Row],[Column8]]),"")</f>
        <v/>
      </c>
    </row>
    <row r="2843" spans="1:10" hidden="1" x14ac:dyDescent="0.2">
      <c r="A2843" t="s">
        <v>2787</v>
      </c>
      <c r="B2843" t="s">
        <v>3903</v>
      </c>
      <c r="C2843" s="3" t="str">
        <f>RT_gsm[[#This Row],[model_rxn]]&amp;"_"&amp;RT_gsm[[#This Row],[Column2]]</f>
        <v>SERt_c_m_REV</v>
      </c>
      <c r="D2843" s="3" t="str">
        <f>_xlfn.XLOOKUP(RT_gsm[[#This Row],[Column3]],SC_enz[name_dir],SC_enz[name_dir],"")</f>
        <v>SERt_c_m_REV</v>
      </c>
      <c r="E2843" t="str">
        <f>_xlfn.XLOOKUP(RT_gsm[[#This Row],[model_rxn]],sc_gsm[model_rxn],sc_gsm[model_rxn],"")</f>
        <v>SERt_c_m</v>
      </c>
      <c r="F2843" s="3" t="str">
        <f>_xlfn.XLOOKUP(RT_gsm[[#This Row],[Column3]],sc_gsm[Column3],sc_gsm[Column3],"")</f>
        <v>SERt_c_m_REV</v>
      </c>
      <c r="G2843" s="3" t="str" cm="1">
        <f t="array" ref="G2843">RT_gsm[[#This Row],[model_rxn]]&amp;",r,"&amp;_xlfn.SWITCH(RT_gsm[[#This Row],[Column2]],"REV","lower_bound:-","FWD","upper_bound:")&amp;"1000"</f>
        <v>SERt_c_m,r,lower_bound:-1000</v>
      </c>
      <c r="H2843" s="3" t="str">
        <f>_xlfn.XLOOKUP(RT_gsm[[#This Row],[rxn in SC GSM]],sc_gsm[model_rxn],sc_gsm[yeast8.3.4 equation],"")</f>
        <v>L-serine[c] &lt;=&gt; L-serine[m]</v>
      </c>
      <c r="I2843" s="3" t="b">
        <f>_xlfn.XLOOKUP(RT_gsm[[#This Row],[rxn in SC GSM]],sc_gsm[model_rxn],sc_gsm[Column12],"")</f>
        <v>1</v>
      </c>
      <c r="J2843" s="3">
        <f>IF(RT_gsm[[#This Row],[Column2]]="REV",FIND("&lt;=&gt;",RT_gsm[[#This Row],[Column8]]),"")</f>
        <v>13</v>
      </c>
    </row>
    <row r="2844" spans="1:10" hidden="1" x14ac:dyDescent="0.2">
      <c r="A2844" t="s">
        <v>2787</v>
      </c>
      <c r="B2844" t="s">
        <v>3902</v>
      </c>
      <c r="C2844" s="3" t="str">
        <f>RT_gsm[[#This Row],[model_rxn]]&amp;"_"&amp;RT_gsm[[#This Row],[Column2]]</f>
        <v>SERt_c_m_FWD</v>
      </c>
      <c r="D2844" s="3" t="str">
        <f>_xlfn.XLOOKUP(RT_gsm[[#This Row],[Column3]],SC_enz[name_dir],SC_enz[name_dir],"")</f>
        <v>SERt_c_m_FWD</v>
      </c>
      <c r="E2844" t="str">
        <f>_xlfn.XLOOKUP(RT_gsm[[#This Row],[model_rxn]],sc_gsm[model_rxn],sc_gsm[model_rxn],"")</f>
        <v>SERt_c_m</v>
      </c>
      <c r="F2844" s="3" t="str">
        <f>_xlfn.XLOOKUP(RT_gsm[[#This Row],[Column3]],sc_gsm[Column3],sc_gsm[Column3],"")</f>
        <v>SERt_c_m_FWD</v>
      </c>
      <c r="G2844" s="3" t="str" cm="1">
        <f t="array" ref="G2844">RT_gsm[[#This Row],[model_rxn]]&amp;",r,"&amp;_xlfn.SWITCH(RT_gsm[[#This Row],[Column2]],"REV","lower_bound:-","FWD","upper_bound:")&amp;"1000"</f>
        <v>SERt_c_m,r,upper_bound:1000</v>
      </c>
      <c r="H2844" s="3" t="str">
        <f>_xlfn.XLOOKUP(RT_gsm[[#This Row],[rxn in SC GSM]],sc_gsm[model_rxn],sc_gsm[yeast8.3.4 equation],"")</f>
        <v>L-serine[c] &lt;=&gt; L-serine[m]</v>
      </c>
      <c r="I2844" s="3" t="b">
        <f>_xlfn.XLOOKUP(RT_gsm[[#This Row],[rxn in SC GSM]],sc_gsm[model_rxn],sc_gsm[Column12],"")</f>
        <v>1</v>
      </c>
      <c r="J2844" s="3" t="str">
        <f>IF(RT_gsm[[#This Row],[Column2]]="REV",FIND("&lt;=&gt;",RT_gsm[[#This Row],[Column8]]),"")</f>
        <v/>
      </c>
    </row>
    <row r="2845" spans="1:10" hidden="1" x14ac:dyDescent="0.2">
      <c r="A2845" t="s">
        <v>3775</v>
      </c>
      <c r="B2845" t="s">
        <v>3903</v>
      </c>
      <c r="C2845" s="3" t="str">
        <f>RT_gsm[[#This Row],[model_rxn]]&amp;"_"&amp;RT_gsm[[#This Row],[Column2]]</f>
        <v>SERt_c_r_REV</v>
      </c>
      <c r="D2845" s="3" t="str">
        <f>_xlfn.XLOOKUP(RT_gsm[[#This Row],[Column3]],SC_enz[name_dir],SC_enz[name_dir],"")</f>
        <v>SERt_c_r_REV</v>
      </c>
      <c r="E2845" t="str">
        <f>_xlfn.XLOOKUP(RT_gsm[[#This Row],[model_rxn]],sc_gsm[model_rxn],sc_gsm[model_rxn],"")</f>
        <v>SERt_c_r</v>
      </c>
      <c r="F2845" s="3" t="str">
        <f>_xlfn.XLOOKUP(RT_gsm[[#This Row],[Column3]],sc_gsm[Column3],sc_gsm[Column3],"")</f>
        <v>SERt_c_r_REV</v>
      </c>
      <c r="G2845" s="3" t="str" cm="1">
        <f t="array" ref="G2845">RT_gsm[[#This Row],[model_rxn]]&amp;",r,"&amp;_xlfn.SWITCH(RT_gsm[[#This Row],[Column2]],"REV","lower_bound:-","FWD","upper_bound:")&amp;"1000"</f>
        <v>SERt_c_r,r,lower_bound:-1000</v>
      </c>
      <c r="H2845" s="3" t="str">
        <f>_xlfn.XLOOKUP(RT_gsm[[#This Row],[rxn in SC GSM]],sc_gsm[model_rxn],sc_gsm[yeast8.3.4 equation],"")</f>
        <v>H+[e] + L-serine[e] &lt;=&gt; H+[c] + L-serine[c]</v>
      </c>
      <c r="I2845" s="3" t="b">
        <f>_xlfn.XLOOKUP(RT_gsm[[#This Row],[rxn in SC GSM]],sc_gsm[model_rxn],sc_gsm[Column12],"")</f>
        <v>1</v>
      </c>
      <c r="J2845" s="3">
        <f>IF(RT_gsm[[#This Row],[Column2]]="REV",FIND("&lt;=&gt;",RT_gsm[[#This Row],[Column8]]),"")</f>
        <v>21</v>
      </c>
    </row>
    <row r="2846" spans="1:10" hidden="1" x14ac:dyDescent="0.2">
      <c r="A2846" t="s">
        <v>3775</v>
      </c>
      <c r="B2846" t="s">
        <v>3902</v>
      </c>
      <c r="C2846" s="3" t="str">
        <f>RT_gsm[[#This Row],[model_rxn]]&amp;"_"&amp;RT_gsm[[#This Row],[Column2]]</f>
        <v>SERt_c_r_FWD</v>
      </c>
      <c r="D2846" s="3" t="str">
        <f>_xlfn.XLOOKUP(RT_gsm[[#This Row],[Column3]],SC_enz[name_dir],SC_enz[name_dir],"")</f>
        <v>SERt_c_r_FWD</v>
      </c>
      <c r="E2846" t="str">
        <f>_xlfn.XLOOKUP(RT_gsm[[#This Row],[model_rxn]],sc_gsm[model_rxn],sc_gsm[model_rxn],"")</f>
        <v>SERt_c_r</v>
      </c>
      <c r="F2846" s="3" t="str">
        <f>_xlfn.XLOOKUP(RT_gsm[[#This Row],[Column3]],sc_gsm[Column3],sc_gsm[Column3],"")</f>
        <v>SERt_c_r_FWD</v>
      </c>
      <c r="G2846" s="3" t="str" cm="1">
        <f t="array" ref="G2846">RT_gsm[[#This Row],[model_rxn]]&amp;",r,"&amp;_xlfn.SWITCH(RT_gsm[[#This Row],[Column2]],"REV","lower_bound:-","FWD","upper_bound:")&amp;"1000"</f>
        <v>SERt_c_r,r,upper_bound:1000</v>
      </c>
      <c r="H2846" s="3" t="str">
        <f>_xlfn.XLOOKUP(RT_gsm[[#This Row],[rxn in SC GSM]],sc_gsm[model_rxn],sc_gsm[yeast8.3.4 equation],"")</f>
        <v>H+[e] + L-serine[e] &lt;=&gt; H+[c] + L-serine[c]</v>
      </c>
      <c r="I2846" s="3" t="b">
        <f>_xlfn.XLOOKUP(RT_gsm[[#This Row],[rxn in SC GSM]],sc_gsm[model_rxn],sc_gsm[Column12],"")</f>
        <v>1</v>
      </c>
      <c r="J2846" s="3" t="str">
        <f>IF(RT_gsm[[#This Row],[Column2]]="REV",FIND("&lt;=&gt;",RT_gsm[[#This Row],[Column8]]),"")</f>
        <v/>
      </c>
    </row>
    <row r="2847" spans="1:10" hidden="1" x14ac:dyDescent="0.2">
      <c r="A2847" t="s">
        <v>3783</v>
      </c>
      <c r="B2847" t="s">
        <v>3903</v>
      </c>
      <c r="C2847" s="3" t="str">
        <f>RT_gsm[[#This Row],[model_rxn]]&amp;"_"&amp;RT_gsm[[#This Row],[Column2]]</f>
        <v>SERt_c_rm_REV</v>
      </c>
      <c r="D2847" s="3" t="str">
        <f>_xlfn.XLOOKUP(RT_gsm[[#This Row],[Column3]],SC_enz[name_dir],SC_enz[name_dir],"")</f>
        <v>SERt_c_rm_REV</v>
      </c>
      <c r="E2847" t="str">
        <f>_xlfn.XLOOKUP(RT_gsm[[#This Row],[model_rxn]],sc_gsm[model_rxn],sc_gsm[model_rxn],"")</f>
        <v>SERt_c_rm</v>
      </c>
      <c r="F2847" s="3" t="str">
        <f>_xlfn.XLOOKUP(RT_gsm[[#This Row],[Column3]],sc_gsm[Column3],sc_gsm[Column3],"")</f>
        <v>SERt_c_rm_REV</v>
      </c>
      <c r="G2847" s="3" t="str" cm="1">
        <f t="array" ref="G2847">RT_gsm[[#This Row],[model_rxn]]&amp;",r,"&amp;_xlfn.SWITCH(RT_gsm[[#This Row],[Column2]],"REV","lower_bound:-","FWD","upper_bound:")&amp;"1000"</f>
        <v>SERt_c_rm,r,lower_bound:-1000</v>
      </c>
      <c r="H2847" s="3" t="str">
        <f>_xlfn.XLOOKUP(RT_gsm[[#This Row],[rxn in SC GSM]],sc_gsm[model_rxn],sc_gsm[yeast8.3.4 equation],"")</f>
        <v>L-serine[c] &lt;=&gt; L-serine[erm]</v>
      </c>
      <c r="I2847" s="3" t="b">
        <f>_xlfn.XLOOKUP(RT_gsm[[#This Row],[rxn in SC GSM]],sc_gsm[model_rxn],sc_gsm[Column12],"")</f>
        <v>1</v>
      </c>
      <c r="J2847" s="3">
        <f>IF(RT_gsm[[#This Row],[Column2]]="REV",FIND("&lt;=&gt;",RT_gsm[[#This Row],[Column8]]),"")</f>
        <v>13</v>
      </c>
    </row>
    <row r="2848" spans="1:10" hidden="1" x14ac:dyDescent="0.2">
      <c r="A2848" t="s">
        <v>3783</v>
      </c>
      <c r="B2848" t="s">
        <v>3902</v>
      </c>
      <c r="C2848" s="3" t="str">
        <f>RT_gsm[[#This Row],[model_rxn]]&amp;"_"&amp;RT_gsm[[#This Row],[Column2]]</f>
        <v>SERt_c_rm_FWD</v>
      </c>
      <c r="D2848" s="3" t="str">
        <f>_xlfn.XLOOKUP(RT_gsm[[#This Row],[Column3]],SC_enz[name_dir],SC_enz[name_dir],"")</f>
        <v>SERt_c_rm_FWD</v>
      </c>
      <c r="E2848" t="str">
        <f>_xlfn.XLOOKUP(RT_gsm[[#This Row],[model_rxn]],sc_gsm[model_rxn],sc_gsm[model_rxn],"")</f>
        <v>SERt_c_rm</v>
      </c>
      <c r="F2848" s="3" t="str">
        <f>_xlfn.XLOOKUP(RT_gsm[[#This Row],[Column3]],sc_gsm[Column3],sc_gsm[Column3],"")</f>
        <v>SERt_c_rm_FWD</v>
      </c>
      <c r="G2848" s="3" t="str" cm="1">
        <f t="array" ref="G2848">RT_gsm[[#This Row],[model_rxn]]&amp;",r,"&amp;_xlfn.SWITCH(RT_gsm[[#This Row],[Column2]],"REV","lower_bound:-","FWD","upper_bound:")&amp;"1000"</f>
        <v>SERt_c_rm,r,upper_bound:1000</v>
      </c>
      <c r="H2848" s="3" t="str">
        <f>_xlfn.XLOOKUP(RT_gsm[[#This Row],[rxn in SC GSM]],sc_gsm[model_rxn],sc_gsm[yeast8.3.4 equation],"")</f>
        <v>L-serine[c] &lt;=&gt; L-serine[erm]</v>
      </c>
      <c r="I2848" s="3" t="b">
        <f>_xlfn.XLOOKUP(RT_gsm[[#This Row],[rxn in SC GSM]],sc_gsm[model_rxn],sc_gsm[Column12],"")</f>
        <v>1</v>
      </c>
      <c r="J2848" s="3" t="str">
        <f>IF(RT_gsm[[#This Row],[Column2]]="REV",FIND("&lt;=&gt;",RT_gsm[[#This Row],[Column8]]),"")</f>
        <v/>
      </c>
    </row>
    <row r="2849" spans="1:10" hidden="1" x14ac:dyDescent="0.2">
      <c r="A2849" t="s">
        <v>2278</v>
      </c>
      <c r="B2849" t="s">
        <v>3903</v>
      </c>
      <c r="C2849" s="3" t="str">
        <f>RT_gsm[[#This Row],[model_rxn]]&amp;"_"&amp;RT_gsm[[#This Row],[Column2]]</f>
        <v>SERtps_e_REV</v>
      </c>
      <c r="D2849" s="3" t="str">
        <f>_xlfn.XLOOKUP(RT_gsm[[#This Row],[Column3]],SC_enz[name_dir],SC_enz[name_dir],"")</f>
        <v>SERtps_e_REV</v>
      </c>
      <c r="E2849" t="str">
        <f>_xlfn.XLOOKUP(RT_gsm[[#This Row],[model_rxn]],sc_gsm[model_rxn],sc_gsm[model_rxn],"")</f>
        <v>SERtps_e</v>
      </c>
      <c r="F2849" s="3" t="str">
        <f>_xlfn.XLOOKUP(RT_gsm[[#This Row],[Column3]],sc_gsm[Column3],sc_gsm[Column3],"")</f>
        <v>SERtps_e_REV</v>
      </c>
      <c r="G2849" s="3" t="str" cm="1">
        <f t="array" ref="G2849">RT_gsm[[#This Row],[model_rxn]]&amp;",r,"&amp;_xlfn.SWITCH(RT_gsm[[#This Row],[Column2]],"REV","lower_bound:-","FWD","upper_bound:")&amp;"1000"</f>
        <v>SERtps_e,r,lower_bound:-1000</v>
      </c>
      <c r="H2849" s="3" t="str">
        <f>_xlfn.XLOOKUP(RT_gsm[[#This Row],[rxn in SC GSM]],sc_gsm[model_rxn],sc_gsm[yeast8.3.4 equation],"")</f>
        <v>H+[e] + L-serine[e] &lt;=&gt; H+[c] + L-serine[c]</v>
      </c>
      <c r="I2849" s="3" t="b">
        <f>_xlfn.XLOOKUP(RT_gsm[[#This Row],[rxn in SC GSM]],sc_gsm[model_rxn],sc_gsm[Column12],"")</f>
        <v>1</v>
      </c>
      <c r="J2849" s="3">
        <f>IF(RT_gsm[[#This Row],[Column2]]="REV",FIND("&lt;=&gt;",RT_gsm[[#This Row],[Column8]]),"")</f>
        <v>21</v>
      </c>
    </row>
    <row r="2850" spans="1:10" hidden="1" x14ac:dyDescent="0.2">
      <c r="A2850" t="s">
        <v>2278</v>
      </c>
      <c r="B2850" t="s">
        <v>3902</v>
      </c>
      <c r="C2850" s="3" t="str">
        <f>RT_gsm[[#This Row],[model_rxn]]&amp;"_"&amp;RT_gsm[[#This Row],[Column2]]</f>
        <v>SERtps_e_FWD</v>
      </c>
      <c r="D2850" s="3" t="str">
        <f>_xlfn.XLOOKUP(RT_gsm[[#This Row],[Column3]],SC_enz[name_dir],SC_enz[name_dir],"")</f>
        <v>SERtps_e_FWD</v>
      </c>
      <c r="E2850" t="str">
        <f>_xlfn.XLOOKUP(RT_gsm[[#This Row],[model_rxn]],sc_gsm[model_rxn],sc_gsm[model_rxn],"")</f>
        <v>SERtps_e</v>
      </c>
      <c r="F2850" s="3" t="str">
        <f>_xlfn.XLOOKUP(RT_gsm[[#This Row],[Column3]],sc_gsm[Column3],sc_gsm[Column3],"")</f>
        <v>SERtps_e_FWD</v>
      </c>
      <c r="G2850" s="3" t="str" cm="1">
        <f t="array" ref="G2850">RT_gsm[[#This Row],[model_rxn]]&amp;",r,"&amp;_xlfn.SWITCH(RT_gsm[[#This Row],[Column2]],"REV","lower_bound:-","FWD","upper_bound:")&amp;"1000"</f>
        <v>SERtps_e,r,upper_bound:1000</v>
      </c>
      <c r="H2850" s="3" t="str">
        <f>_xlfn.XLOOKUP(RT_gsm[[#This Row],[rxn in SC GSM]],sc_gsm[model_rxn],sc_gsm[yeast8.3.4 equation],"")</f>
        <v>H+[e] + L-serine[e] &lt;=&gt; H+[c] + L-serine[c]</v>
      </c>
      <c r="I2850" s="3" t="b">
        <f>_xlfn.XLOOKUP(RT_gsm[[#This Row],[rxn in SC GSM]],sc_gsm[model_rxn],sc_gsm[Column12],"")</f>
        <v>1</v>
      </c>
      <c r="J2850" s="3" t="str">
        <f>IF(RT_gsm[[#This Row],[Column2]]="REV",FIND("&lt;=&gt;",RT_gsm[[#This Row],[Column8]]),"")</f>
        <v/>
      </c>
    </row>
    <row r="2851" spans="1:10" hidden="1" x14ac:dyDescent="0.2">
      <c r="A2851" t="s">
        <v>1600</v>
      </c>
      <c r="B2851" t="s">
        <v>3903</v>
      </c>
      <c r="C2851" s="3" t="str">
        <f>RT_gsm[[#This Row],[model_rxn]]&amp;"_"&amp;RT_gsm[[#This Row],[Column2]]</f>
        <v>SFGTHi_c_REV</v>
      </c>
      <c r="D2851" s="3" t="str">
        <f>_xlfn.XLOOKUP(RT_gsm[[#This Row],[Column3]],SC_enz[name_dir],SC_enz[name_dir],"")</f>
        <v>SFGTHi_c_REV</v>
      </c>
      <c r="E2851" t="str">
        <f>_xlfn.XLOOKUP(RT_gsm[[#This Row],[model_rxn]],sc_gsm[model_rxn],sc_gsm[model_rxn],"")</f>
        <v>SFGTHi_c</v>
      </c>
      <c r="F2851" s="3" t="str">
        <f>_xlfn.XLOOKUP(RT_gsm[[#This Row],[Column3]],sc_gsm[Column3],sc_gsm[Column3],"")</f>
        <v>SFGTHi_c_REV</v>
      </c>
      <c r="G2851" s="3" t="str" cm="1">
        <f t="array" ref="G2851">RT_gsm[[#This Row],[model_rxn]]&amp;",r,"&amp;_xlfn.SWITCH(RT_gsm[[#This Row],[Column2]],"REV","lower_bound:-","FWD","upper_bound:")&amp;"1000"</f>
        <v>SFGTHi_c,r,lower_bound:-1000</v>
      </c>
      <c r="H2851" s="3" t="str">
        <f>_xlfn.XLOOKUP(RT_gsm[[#This Row],[rxn in SC GSM]],sc_gsm[model_rxn],sc_gsm[yeast8.3.4 equation],"")</f>
        <v>H2O[c] + S-formylglutathione[c] &lt;=&gt; formate[c] + glutathione[c] + H+[c]</v>
      </c>
      <c r="I2851" s="3" t="b">
        <f>_xlfn.XLOOKUP(RT_gsm[[#This Row],[rxn in SC GSM]],sc_gsm[model_rxn],sc_gsm[Column12],"")</f>
        <v>0</v>
      </c>
      <c r="J2851" s="3">
        <f>IF(RT_gsm[[#This Row],[Column2]]="REV",FIND("&lt;=&gt;",RT_gsm[[#This Row],[Column8]]),"")</f>
        <v>33</v>
      </c>
    </row>
    <row r="2852" spans="1:10" hidden="1" x14ac:dyDescent="0.2">
      <c r="A2852" t="s">
        <v>1600</v>
      </c>
      <c r="B2852" t="s">
        <v>3902</v>
      </c>
      <c r="C2852" s="3" t="str">
        <f>RT_gsm[[#This Row],[model_rxn]]&amp;"_"&amp;RT_gsm[[#This Row],[Column2]]</f>
        <v>SFGTHi_c_FWD</v>
      </c>
      <c r="D2852" s="3" t="str">
        <f>_xlfn.XLOOKUP(RT_gsm[[#This Row],[Column3]],SC_enz[name_dir],SC_enz[name_dir],"")</f>
        <v>SFGTHi_c_FWD</v>
      </c>
      <c r="E2852" t="str">
        <f>_xlfn.XLOOKUP(RT_gsm[[#This Row],[model_rxn]],sc_gsm[model_rxn],sc_gsm[model_rxn],"")</f>
        <v>SFGTHi_c</v>
      </c>
      <c r="F2852" s="3" t="str">
        <f>_xlfn.XLOOKUP(RT_gsm[[#This Row],[Column3]],sc_gsm[Column3],sc_gsm[Column3],"")</f>
        <v>SFGTHi_c_FWD</v>
      </c>
      <c r="G2852" s="3" t="str" cm="1">
        <f t="array" ref="G2852">RT_gsm[[#This Row],[model_rxn]]&amp;",r,"&amp;_xlfn.SWITCH(RT_gsm[[#This Row],[Column2]],"REV","lower_bound:-","FWD","upper_bound:")&amp;"1000"</f>
        <v>SFGTHi_c,r,upper_bound:1000</v>
      </c>
      <c r="H2852" s="3" t="str">
        <f>_xlfn.XLOOKUP(RT_gsm[[#This Row],[rxn in SC GSM]],sc_gsm[model_rxn],sc_gsm[yeast8.3.4 equation],"")</f>
        <v>H2O[c] + S-formylglutathione[c] &lt;=&gt; formate[c] + glutathione[c] + H+[c]</v>
      </c>
      <c r="I2852" s="3" t="b">
        <f>_xlfn.XLOOKUP(RT_gsm[[#This Row],[rxn in SC GSM]],sc_gsm[model_rxn],sc_gsm[Column12],"")</f>
        <v>0</v>
      </c>
      <c r="J2852" s="3" t="str">
        <f>IF(RT_gsm[[#This Row],[Column2]]="REV",FIND("&lt;=&gt;",RT_gsm[[#This Row],[Column8]]),"")</f>
        <v/>
      </c>
    </row>
    <row r="2853" spans="1:10" hidden="1" x14ac:dyDescent="0.2">
      <c r="A2853" t="s">
        <v>1618</v>
      </c>
      <c r="B2853" t="s">
        <v>3902</v>
      </c>
      <c r="C2853" s="3" t="str">
        <f>RT_gsm[[#This Row],[model_rxn]]&amp;"_"&amp;RT_gsm[[#This Row],[Column2]]</f>
        <v>SHCHD2_c_FWD</v>
      </c>
      <c r="D2853" s="3" t="str">
        <f>_xlfn.XLOOKUP(RT_gsm[[#This Row],[Column3]],SC_enz[name_dir],SC_enz[name_dir],"")</f>
        <v>SHCHD2_c_FWD</v>
      </c>
      <c r="E2853" t="str">
        <f>_xlfn.XLOOKUP(RT_gsm[[#This Row],[model_rxn]],sc_gsm[model_rxn],sc_gsm[model_rxn],"")</f>
        <v>SHCHD2_c</v>
      </c>
      <c r="F2853" s="3" t="str">
        <f>_xlfn.XLOOKUP(RT_gsm[[#This Row],[Column3]],sc_gsm[Column3],sc_gsm[Column3],"")</f>
        <v>SHCHD2_c_FWD</v>
      </c>
      <c r="G2853" s="3" t="str" cm="1">
        <f t="array" ref="G2853">RT_gsm[[#This Row],[model_rxn]]&amp;",r,"&amp;_xlfn.SWITCH(RT_gsm[[#This Row],[Column2]],"REV","lower_bound:-","FWD","upper_bound:")&amp;"1000"</f>
        <v>SHCHD2_c,r,upper_bound:1000</v>
      </c>
      <c r="H2853" s="3" t="str">
        <f>_xlfn.XLOOKUP(RT_gsm[[#This Row],[rxn in SC GSM]],sc_gsm[model_rxn],sc_gsm[yeast8.3.4 equation],"")</f>
        <v>NAD[c] + precorrin-2[c] =&gt; H+[c] + NADH[c] + sirohydrochlorin[c]</v>
      </c>
      <c r="I2853" s="3" t="b">
        <f>_xlfn.XLOOKUP(RT_gsm[[#This Row],[rxn in SC GSM]],sc_gsm[model_rxn],sc_gsm[Column12],"")</f>
        <v>0</v>
      </c>
      <c r="J2853" s="3" t="str">
        <f>IF(RT_gsm[[#This Row],[Column2]]="REV",FIND("&lt;=&gt;",RT_gsm[[#This Row],[Column8]]),"")</f>
        <v/>
      </c>
    </row>
    <row r="2854" spans="1:10" hidden="1" x14ac:dyDescent="0.2">
      <c r="A2854" t="s">
        <v>1621</v>
      </c>
      <c r="B2854" t="s">
        <v>3902</v>
      </c>
      <c r="C2854" s="3" t="str">
        <f>RT_gsm[[#This Row],[model_rxn]]&amp;"_"&amp;RT_gsm[[#This Row],[Column2]]</f>
        <v>SHCHF_c_FWD</v>
      </c>
      <c r="D2854" s="3" t="str">
        <f>_xlfn.XLOOKUP(RT_gsm[[#This Row],[Column3]],SC_enz[name_dir],SC_enz[name_dir],"")</f>
        <v>SHCHF_c_FWD</v>
      </c>
      <c r="E2854" t="str">
        <f>_xlfn.XLOOKUP(RT_gsm[[#This Row],[model_rxn]],sc_gsm[model_rxn],sc_gsm[model_rxn],"")</f>
        <v>SHCHF_c</v>
      </c>
      <c r="F2854" s="3" t="str">
        <f>_xlfn.XLOOKUP(RT_gsm[[#This Row],[Column3]],sc_gsm[Column3],sc_gsm[Column3],"")</f>
        <v>SHCHF_c_FWD</v>
      </c>
      <c r="G2854" s="3" t="str" cm="1">
        <f t="array" ref="G2854">RT_gsm[[#This Row],[model_rxn]]&amp;",r,"&amp;_xlfn.SWITCH(RT_gsm[[#This Row],[Column2]],"REV","lower_bound:-","FWD","upper_bound:")&amp;"1000"</f>
        <v>SHCHF_c,r,upper_bound:1000</v>
      </c>
      <c r="H2854" s="3" t="str">
        <f>_xlfn.XLOOKUP(RT_gsm[[#This Row],[rxn in SC GSM]],sc_gsm[model_rxn],sc_gsm[yeast8.3.4 equation],"")</f>
        <v>iron(2+)[c] + sirohydrochlorin[c] =&gt; 3 H+[c] + siroheme[c]</v>
      </c>
      <c r="I2854" s="3" t="b">
        <f>_xlfn.XLOOKUP(RT_gsm[[#This Row],[rxn in SC GSM]],sc_gsm[model_rxn],sc_gsm[Column12],"")</f>
        <v>0</v>
      </c>
      <c r="J2854" s="3" t="str">
        <f>IF(RT_gsm[[#This Row],[Column2]]="REV",FIND("&lt;=&gt;",RT_gsm[[#This Row],[Column8]]),"")</f>
        <v/>
      </c>
    </row>
    <row r="2855" spans="1:10" hidden="1" x14ac:dyDescent="0.2">
      <c r="A2855" t="s">
        <v>1616</v>
      </c>
      <c r="B2855" t="s">
        <v>3902</v>
      </c>
      <c r="C2855" s="3" t="str">
        <f>RT_gsm[[#This Row],[model_rxn]]&amp;"_"&amp;RT_gsm[[#This Row],[Column2]]</f>
        <v>SHK3Di_c_FWD</v>
      </c>
      <c r="D2855" s="3" t="str">
        <f>_xlfn.XLOOKUP(RT_gsm[[#This Row],[Column3]],SC_enz[name_dir],SC_enz[name_dir],"")</f>
        <v>SHK3Di_c_FWD</v>
      </c>
      <c r="E2855" t="str">
        <f>_xlfn.XLOOKUP(RT_gsm[[#This Row],[model_rxn]],sc_gsm[model_rxn],sc_gsm[model_rxn],"")</f>
        <v>SHK3Di_c</v>
      </c>
      <c r="F2855" s="3" t="str">
        <f>_xlfn.XLOOKUP(RT_gsm[[#This Row],[Column3]],sc_gsm[Column3],sc_gsm[Column3],"")</f>
        <v>SHK3Di_c_FWD</v>
      </c>
      <c r="G2855" s="3" t="str" cm="1">
        <f t="array" ref="G2855">RT_gsm[[#This Row],[model_rxn]]&amp;",r,"&amp;_xlfn.SWITCH(RT_gsm[[#This Row],[Column2]],"REV","lower_bound:-","FWD","upper_bound:")&amp;"1000"</f>
        <v>SHK3Di_c,r,upper_bound:1000</v>
      </c>
      <c r="H2855" s="3" t="str">
        <f>_xlfn.XLOOKUP(RT_gsm[[#This Row],[rxn in SC GSM]],sc_gsm[model_rxn],sc_gsm[yeast8.3.4 equation],"")</f>
        <v>3-dehydroshikimate[c] + H+[c] + NADPH[c] =&gt; NADP(+)[c] + shikimate[c]</v>
      </c>
      <c r="I2855" s="3" t="b">
        <f>_xlfn.XLOOKUP(RT_gsm[[#This Row],[rxn in SC GSM]],sc_gsm[model_rxn],sc_gsm[Column12],"")</f>
        <v>1</v>
      </c>
      <c r="J2855" s="3" t="str">
        <f>IF(RT_gsm[[#This Row],[Column2]]="REV",FIND("&lt;=&gt;",RT_gsm[[#This Row],[Column8]]),"")</f>
        <v/>
      </c>
    </row>
    <row r="2856" spans="1:10" hidden="1" x14ac:dyDescent="0.2">
      <c r="A2856" t="s">
        <v>1617</v>
      </c>
      <c r="B2856" t="s">
        <v>3902</v>
      </c>
      <c r="C2856" s="3" t="str">
        <f>RT_gsm[[#This Row],[model_rxn]]&amp;"_"&amp;RT_gsm[[#This Row],[Column2]]</f>
        <v>SHKK_c_FWD</v>
      </c>
      <c r="D2856" s="3" t="str">
        <f>_xlfn.XLOOKUP(RT_gsm[[#This Row],[Column3]],SC_enz[name_dir],SC_enz[name_dir],"")</f>
        <v>SHKK_c_FWD</v>
      </c>
      <c r="E2856" t="str">
        <f>_xlfn.XLOOKUP(RT_gsm[[#This Row],[model_rxn]],sc_gsm[model_rxn],sc_gsm[model_rxn],"")</f>
        <v>SHKK_c</v>
      </c>
      <c r="F2856" s="3" t="str">
        <f>_xlfn.XLOOKUP(RT_gsm[[#This Row],[Column3]],sc_gsm[Column3],sc_gsm[Column3],"")</f>
        <v>SHKK_c_FWD</v>
      </c>
      <c r="G2856" s="3" t="str" cm="1">
        <f t="array" ref="G2856">RT_gsm[[#This Row],[model_rxn]]&amp;",r,"&amp;_xlfn.SWITCH(RT_gsm[[#This Row],[Column2]],"REV","lower_bound:-","FWD","upper_bound:")&amp;"1000"</f>
        <v>SHKK_c,r,upper_bound:1000</v>
      </c>
      <c r="H2856" s="3" t="str">
        <f>_xlfn.XLOOKUP(RT_gsm[[#This Row],[rxn in SC GSM]],sc_gsm[model_rxn],sc_gsm[yeast8.3.4 equation],"")</f>
        <v>ATP[c] + shikimate[c] =&gt; 3-phosphoshikimic acid[c] + ADP[c] + H+[c]</v>
      </c>
      <c r="I2856" s="3" t="b">
        <f>_xlfn.XLOOKUP(RT_gsm[[#This Row],[rxn in SC GSM]],sc_gsm[model_rxn],sc_gsm[Column12],"")</f>
        <v>1</v>
      </c>
      <c r="J2856" s="3" t="str">
        <f>IF(RT_gsm[[#This Row],[Column2]]="REV",FIND("&lt;=&gt;",RT_gsm[[#This Row],[Column8]]),"")</f>
        <v/>
      </c>
    </row>
    <row r="2857" spans="1:10" hidden="1" x14ac:dyDescent="0.2">
      <c r="A2857" t="s">
        <v>1397</v>
      </c>
      <c r="B2857" t="s">
        <v>3903</v>
      </c>
      <c r="C2857" s="3" t="str">
        <f>RT_gsm[[#This Row],[model_rxn]]&amp;"_"&amp;RT_gsm[[#This Row],[Column2]]</f>
        <v>SHSL1_c_REV</v>
      </c>
      <c r="D2857" s="3" t="str">
        <f>_xlfn.XLOOKUP(RT_gsm[[#This Row],[Column3]],SC_enz[name_dir],SC_enz[name_dir],"")</f>
        <v>SHSL1_c_REV</v>
      </c>
      <c r="E2857" t="str">
        <f>_xlfn.XLOOKUP(RT_gsm[[#This Row],[model_rxn]],sc_gsm[model_rxn],sc_gsm[model_rxn],"")</f>
        <v>SHSL1_c</v>
      </c>
      <c r="F2857" s="3" t="str">
        <f>_xlfn.XLOOKUP(RT_gsm[[#This Row],[Column3]],sc_gsm[Column3],sc_gsm[Column3],"")</f>
        <v>SHSL1_c_REV</v>
      </c>
      <c r="G2857" s="3" t="str" cm="1">
        <f t="array" ref="G2857">RT_gsm[[#This Row],[model_rxn]]&amp;",r,"&amp;_xlfn.SWITCH(RT_gsm[[#This Row],[Column2]],"REV","lower_bound:-","FWD","upper_bound:")&amp;"1000"</f>
        <v>SHSL1_c,r,lower_bound:-1000</v>
      </c>
      <c r="H2857" s="3" t="str">
        <f>_xlfn.XLOOKUP(RT_gsm[[#This Row],[rxn in SC GSM]],sc_gsm[model_rxn],sc_gsm[yeast8.3.4 equation],"")</f>
        <v>L-cysteine[c] + O-succinyl-L-homoserine[c] &lt;=&gt; H+[c] + L-cystathionine[c] + succinate[c]</v>
      </c>
      <c r="I2857" s="3" t="b">
        <f>_xlfn.XLOOKUP(RT_gsm[[#This Row],[rxn in SC GSM]],sc_gsm[model_rxn],sc_gsm[Column12],"")</f>
        <v>0</v>
      </c>
      <c r="J2857" s="3">
        <f>IF(RT_gsm[[#This Row],[Column2]]="REV",FIND("&lt;=&gt;",RT_gsm[[#This Row],[Column8]]),"")</f>
        <v>44</v>
      </c>
    </row>
    <row r="2858" spans="1:10" hidden="1" x14ac:dyDescent="0.2">
      <c r="A2858" t="s">
        <v>1397</v>
      </c>
      <c r="B2858" t="s">
        <v>3902</v>
      </c>
      <c r="C2858" s="3" t="str">
        <f>RT_gsm[[#This Row],[model_rxn]]&amp;"_"&amp;RT_gsm[[#This Row],[Column2]]</f>
        <v>SHSL1_c_FWD</v>
      </c>
      <c r="D2858" s="3" t="str">
        <f>_xlfn.XLOOKUP(RT_gsm[[#This Row],[Column3]],SC_enz[name_dir],SC_enz[name_dir],"")</f>
        <v>SHSL1_c_FWD</v>
      </c>
      <c r="E2858" t="str">
        <f>_xlfn.XLOOKUP(RT_gsm[[#This Row],[model_rxn]],sc_gsm[model_rxn],sc_gsm[model_rxn],"")</f>
        <v>SHSL1_c</v>
      </c>
      <c r="F2858" s="3" t="str">
        <f>_xlfn.XLOOKUP(RT_gsm[[#This Row],[Column3]],sc_gsm[Column3],sc_gsm[Column3],"")</f>
        <v>SHSL1_c_FWD</v>
      </c>
      <c r="G2858" s="3" t="str" cm="1">
        <f t="array" ref="G2858">RT_gsm[[#This Row],[model_rxn]]&amp;",r,"&amp;_xlfn.SWITCH(RT_gsm[[#This Row],[Column2]],"REV","lower_bound:-","FWD","upper_bound:")&amp;"1000"</f>
        <v>SHSL1_c,r,upper_bound:1000</v>
      </c>
      <c r="H2858" s="3" t="str">
        <f>_xlfn.XLOOKUP(RT_gsm[[#This Row],[rxn in SC GSM]],sc_gsm[model_rxn],sc_gsm[yeast8.3.4 equation],"")</f>
        <v>L-cysteine[c] + O-succinyl-L-homoserine[c] &lt;=&gt; H+[c] + L-cystathionine[c] + succinate[c]</v>
      </c>
      <c r="I2858" s="3" t="b">
        <f>_xlfn.XLOOKUP(RT_gsm[[#This Row],[rxn in SC GSM]],sc_gsm[model_rxn],sc_gsm[Column12],"")</f>
        <v>0</v>
      </c>
      <c r="J2858" s="3" t="str">
        <f>IF(RT_gsm[[#This Row],[Column2]]="REV",FIND("&lt;=&gt;",RT_gsm[[#This Row],[Column8]]),"")</f>
        <v/>
      </c>
    </row>
    <row r="2859" spans="1:10" hidden="1" x14ac:dyDescent="0.2">
      <c r="A2859" t="s">
        <v>1640</v>
      </c>
      <c r="B2859" t="s">
        <v>3902</v>
      </c>
      <c r="C2859" s="3" t="str">
        <f>RT_gsm[[#This Row],[model_rxn]]&amp;"_"&amp;RT_gsm[[#This Row],[Column2]]</f>
        <v>SLCBK1_r_FWD</v>
      </c>
      <c r="D2859" s="3" t="str">
        <f>_xlfn.XLOOKUP(RT_gsm[[#This Row],[Column3]],SC_enz[name_dir],SC_enz[name_dir],"")</f>
        <v>SLCBK1_r_FWD</v>
      </c>
      <c r="E2859" t="str">
        <f>_xlfn.XLOOKUP(RT_gsm[[#This Row],[model_rxn]],sc_gsm[model_rxn],sc_gsm[model_rxn],"")</f>
        <v>SLCBK1_r</v>
      </c>
      <c r="F2859" s="3" t="str">
        <f>_xlfn.XLOOKUP(RT_gsm[[#This Row],[Column3]],sc_gsm[Column3],sc_gsm[Column3],"")</f>
        <v>SLCBK1_r_FWD</v>
      </c>
      <c r="G2859" s="3" t="str" cm="1">
        <f t="array" ref="G2859">RT_gsm[[#This Row],[model_rxn]]&amp;",r,"&amp;_xlfn.SWITCH(RT_gsm[[#This Row],[Column2]],"REV","lower_bound:-","FWD","upper_bound:")&amp;"1000"</f>
        <v>SLCBK1_r,r,upper_bound:1000</v>
      </c>
      <c r="H2859" s="3" t="str">
        <f>_xlfn.XLOOKUP(RT_gsm[[#This Row],[rxn in SC GSM]],sc_gsm[model_rxn],sc_gsm[yeast8.3.4 equation],"")</f>
        <v>ATP[er] + sphinganine[er] =&gt; ADP[er] + H+[er] + sphinganine 1-phosphate[er]</v>
      </c>
      <c r="I2859" s="3" t="b">
        <f>_xlfn.XLOOKUP(RT_gsm[[#This Row],[rxn in SC GSM]],sc_gsm[model_rxn],sc_gsm[Column12],"")</f>
        <v>1</v>
      </c>
      <c r="J2859" s="3" t="str">
        <f>IF(RT_gsm[[#This Row],[Column2]]="REV",FIND("&lt;=&gt;",RT_gsm[[#This Row],[Column8]]),"")</f>
        <v/>
      </c>
    </row>
    <row r="2860" spans="1:10" hidden="1" x14ac:dyDescent="0.2">
      <c r="A2860" t="s">
        <v>3699</v>
      </c>
      <c r="B2860" t="s">
        <v>3902</v>
      </c>
      <c r="C2860" s="3" t="str">
        <f>RT_gsm[[#This Row],[model_rxn]]&amp;"_"&amp;RT_gsm[[#This Row],[Column2]]</f>
        <v>SO3R_c_FWD</v>
      </c>
      <c r="D2860" s="3" t="str">
        <f>_xlfn.XLOOKUP(RT_gsm[[#This Row],[Column3]],SC_enz[name_dir],SC_enz[name_dir],"")</f>
        <v>SO3R_c_FWD</v>
      </c>
      <c r="E2860" t="str">
        <f>_xlfn.XLOOKUP(RT_gsm[[#This Row],[model_rxn]],sc_gsm[model_rxn],sc_gsm[model_rxn],"")</f>
        <v>SO3R_c</v>
      </c>
      <c r="F2860" s="3" t="str">
        <f>_xlfn.XLOOKUP(RT_gsm[[#This Row],[Column3]],sc_gsm[Column3],sc_gsm[Column3],"")</f>
        <v>SO3R_c_FWD</v>
      </c>
      <c r="G2860" s="3" t="str" cm="1">
        <f t="array" ref="G2860">RT_gsm[[#This Row],[model_rxn]]&amp;",r,"&amp;_xlfn.SWITCH(RT_gsm[[#This Row],[Column2]],"REV","lower_bound:-","FWD","upper_bound:")&amp;"1000"</f>
        <v>SO3R_c,r,upper_bound:1000</v>
      </c>
      <c r="H2860" s="3" t="str">
        <f>_xlfn.XLOOKUP(RT_gsm[[#This Row],[rxn in SC GSM]],sc_gsm[model_rxn],sc_gsm[yeast8.3.4 equation],"")</f>
        <v>5 H+[c] + 3 NADPH[c] + sulphite[c] =&gt; 3 H2O[c] + hydrogen sulfide[c] + 3 NADP(+)[c]</v>
      </c>
      <c r="I2860" s="3" t="b">
        <f>_xlfn.XLOOKUP(RT_gsm[[#This Row],[rxn in SC GSM]],sc_gsm[model_rxn],sc_gsm[Column12],"")</f>
        <v>0</v>
      </c>
      <c r="J2860" s="3" t="str">
        <f>IF(RT_gsm[[#This Row],[Column2]]="REV",FIND("&lt;=&gt;",RT_gsm[[#This Row],[Column8]]),"")</f>
        <v/>
      </c>
    </row>
    <row r="2861" spans="1:10" hidden="1" x14ac:dyDescent="0.2">
      <c r="A2861" t="s">
        <v>2385</v>
      </c>
      <c r="B2861" t="s">
        <v>3902</v>
      </c>
      <c r="C2861" s="3" t="str">
        <f>RT_gsm[[#This Row],[model_rxn]]&amp;"_"&amp;RT_gsm[[#This Row],[Column2]]</f>
        <v>SO3t_c_e_FWD</v>
      </c>
      <c r="D2861" s="3" t="str">
        <f>_xlfn.XLOOKUP(RT_gsm[[#This Row],[Column3]],SC_enz[name_dir],SC_enz[name_dir],"")</f>
        <v>SO3t_c_e_FWD</v>
      </c>
      <c r="E2861" t="str">
        <f>_xlfn.XLOOKUP(RT_gsm[[#This Row],[model_rxn]],sc_gsm[model_rxn],sc_gsm[model_rxn],"")</f>
        <v>SO3t_c_e</v>
      </c>
      <c r="F2861" s="3" t="str">
        <f>_xlfn.XLOOKUP(RT_gsm[[#This Row],[Column3]],sc_gsm[Column3],sc_gsm[Column3],"")</f>
        <v>SO3t_c_e_FWD</v>
      </c>
      <c r="G2861" s="3" t="str" cm="1">
        <f t="array" ref="G2861">RT_gsm[[#This Row],[model_rxn]]&amp;",r,"&amp;_xlfn.SWITCH(RT_gsm[[#This Row],[Column2]],"REV","lower_bound:-","FWD","upper_bound:")&amp;"1000"</f>
        <v>SO3t_c_e,r,upper_bound:1000</v>
      </c>
      <c r="H2861" s="3" t="str">
        <f>_xlfn.XLOOKUP(RT_gsm[[#This Row],[rxn in SC GSM]],sc_gsm[model_rxn],sc_gsm[yeast8.3.4 equation],"")</f>
        <v>sulphite[c] =&gt; sulphite[e]</v>
      </c>
      <c r="I2861" s="3" t="b">
        <f>_xlfn.XLOOKUP(RT_gsm[[#This Row],[rxn in SC GSM]],sc_gsm[model_rxn],sc_gsm[Column12],"")</f>
        <v>1</v>
      </c>
      <c r="J2861" s="3" t="str">
        <f>IF(RT_gsm[[#This Row],[Column2]]="REV",FIND("&lt;=&gt;",RT_gsm[[#This Row],[Column8]]),"")</f>
        <v/>
      </c>
    </row>
    <row r="2862" spans="1:10" hidden="1" x14ac:dyDescent="0.2">
      <c r="A2862" t="s">
        <v>2380</v>
      </c>
      <c r="B2862" t="s">
        <v>3902</v>
      </c>
      <c r="C2862" s="3" t="str">
        <f>RT_gsm[[#This Row],[model_rxn]]&amp;"_"&amp;RT_gsm[[#This Row],[Column2]]</f>
        <v>SO4t_c_e_FWD</v>
      </c>
      <c r="D2862" s="3" t="str">
        <f>_xlfn.XLOOKUP(RT_gsm[[#This Row],[Column3]],SC_enz[name_dir],SC_enz[name_dir],"")</f>
        <v>SO4t_c_e_FWD</v>
      </c>
      <c r="E2862" t="str">
        <f>_xlfn.XLOOKUP(RT_gsm[[#This Row],[model_rxn]],sc_gsm[model_rxn],sc_gsm[model_rxn],"")</f>
        <v>SO4t_c_e</v>
      </c>
      <c r="F2862" s="3" t="str">
        <f>_xlfn.XLOOKUP(RT_gsm[[#This Row],[Column3]],sc_gsm[Column3],sc_gsm[Column3],"")</f>
        <v>SO4t_c_e_FWD</v>
      </c>
      <c r="G2862" s="3" t="str" cm="1">
        <f t="array" ref="G2862">RT_gsm[[#This Row],[model_rxn]]&amp;",r,"&amp;_xlfn.SWITCH(RT_gsm[[#This Row],[Column2]],"REV","lower_bound:-","FWD","upper_bound:")&amp;"1000"</f>
        <v>SO4t_c_e,r,upper_bound:1000</v>
      </c>
      <c r="H2862" s="3" t="str">
        <f>_xlfn.XLOOKUP(RT_gsm[[#This Row],[rxn in SC GSM]],sc_gsm[model_rxn],sc_gsm[yeast8.3.4 equation],"")</f>
        <v>sulphate[e] =&gt; sulphate[c]</v>
      </c>
      <c r="I2862" s="3" t="b">
        <f>_xlfn.XLOOKUP(RT_gsm[[#This Row],[rxn in SC GSM]],sc_gsm[model_rxn],sc_gsm[Column12],"")</f>
        <v>1</v>
      </c>
      <c r="J2862" s="3" t="str">
        <f>IF(RT_gsm[[#This Row],[Column2]]="REV",FIND("&lt;=&gt;",RT_gsm[[#This Row],[Column8]]),"")</f>
        <v/>
      </c>
    </row>
    <row r="2863" spans="1:10" hidden="1" x14ac:dyDescent="0.2">
      <c r="A2863" t="s">
        <v>6592</v>
      </c>
      <c r="B2863" t="s">
        <v>3903</v>
      </c>
      <c r="C2863" s="3" t="str">
        <f>RT_gsm[[#This Row],[model_rxn]]&amp;"_"&amp;RT_gsm[[#This Row],[Column2]]</f>
        <v>SPHGAT181_c_REV</v>
      </c>
      <c r="D2863" s="3" t="str">
        <f>_xlfn.XLOOKUP(RT_gsm[[#This Row],[Column3]],SC_enz[name_dir],SC_enz[name_dir],"")</f>
        <v/>
      </c>
      <c r="E2863" t="str">
        <f>_xlfn.XLOOKUP(RT_gsm[[#This Row],[model_rxn]],sc_gsm[model_rxn],sc_gsm[model_rxn],"")</f>
        <v/>
      </c>
      <c r="F2863" s="3" t="str">
        <f>_xlfn.XLOOKUP(RT_gsm[[#This Row],[Column3]],sc_gsm[Column3],sc_gsm[Column3],"")</f>
        <v/>
      </c>
      <c r="G2863" s="3" t="str" cm="1">
        <f t="array" ref="G2863">RT_gsm[[#This Row],[model_rxn]]&amp;",r,"&amp;_xlfn.SWITCH(RT_gsm[[#This Row],[Column2]],"REV","lower_bound:-","FWD","upper_bound:")&amp;"1000"</f>
        <v>SPHGAT181_c,r,lower_bound:-1000</v>
      </c>
      <c r="H2863" s="3" t="str">
        <f>_xlfn.XLOOKUP(RT_gsm[[#This Row],[rxn in SC GSM]],sc_gsm[model_rxn],sc_gsm[yeast8.3.4 equation],"")</f>
        <v/>
      </c>
      <c r="I2863" s="3" t="str">
        <f>_xlfn.XLOOKUP(RT_gsm[[#This Row],[rxn in SC GSM]],sc_gsm[model_rxn],sc_gsm[Column12],"")</f>
        <v/>
      </c>
      <c r="J2863" s="3" t="e">
        <f>IF(RT_gsm[[#This Row],[Column2]]="REV",FIND("&lt;=&gt;",RT_gsm[[#This Row],[Column8]]),"")</f>
        <v>#VALUE!</v>
      </c>
    </row>
    <row r="2864" spans="1:10" hidden="1" x14ac:dyDescent="0.2">
      <c r="A2864" t="s">
        <v>6592</v>
      </c>
      <c r="B2864" t="s">
        <v>3902</v>
      </c>
      <c r="C2864" s="3" t="str">
        <f>RT_gsm[[#This Row],[model_rxn]]&amp;"_"&amp;RT_gsm[[#This Row],[Column2]]</f>
        <v>SPHGAT181_c_FWD</v>
      </c>
      <c r="D2864" s="3" t="str">
        <f>_xlfn.XLOOKUP(RT_gsm[[#This Row],[Column3]],SC_enz[name_dir],SC_enz[name_dir],"")</f>
        <v/>
      </c>
      <c r="E2864" t="str">
        <f>_xlfn.XLOOKUP(RT_gsm[[#This Row],[model_rxn]],sc_gsm[model_rxn],sc_gsm[model_rxn],"")</f>
        <v/>
      </c>
      <c r="F2864" s="3" t="str">
        <f>_xlfn.XLOOKUP(RT_gsm[[#This Row],[Column3]],sc_gsm[Column3],sc_gsm[Column3],"")</f>
        <v/>
      </c>
      <c r="G2864" s="3" t="str" cm="1">
        <f t="array" ref="G2864">RT_gsm[[#This Row],[model_rxn]]&amp;",r,"&amp;_xlfn.SWITCH(RT_gsm[[#This Row],[Column2]],"REV","lower_bound:-","FWD","upper_bound:")&amp;"1000"</f>
        <v>SPHGAT181_c,r,upper_bound:1000</v>
      </c>
      <c r="H2864" s="3" t="str">
        <f>_xlfn.XLOOKUP(RT_gsm[[#This Row],[rxn in SC GSM]],sc_gsm[model_rxn],sc_gsm[yeast8.3.4 equation],"")</f>
        <v/>
      </c>
      <c r="I2864" s="3" t="str">
        <f>_xlfn.XLOOKUP(RT_gsm[[#This Row],[rxn in SC GSM]],sc_gsm[model_rxn],sc_gsm[Column12],"")</f>
        <v/>
      </c>
      <c r="J2864" s="3" t="str">
        <f>IF(RT_gsm[[#This Row],[Column2]]="REV",FIND("&lt;=&gt;",RT_gsm[[#This Row],[Column8]]),"")</f>
        <v/>
      </c>
    </row>
    <row r="2865" spans="1:10" hidden="1" x14ac:dyDescent="0.2">
      <c r="A2865" t="s">
        <v>1635</v>
      </c>
      <c r="B2865" t="s">
        <v>3902</v>
      </c>
      <c r="C2865" s="3" t="str">
        <f>RT_gsm[[#This Row],[model_rxn]]&amp;"_"&amp;RT_gsm[[#This Row],[Column2]]</f>
        <v>SPHGLpK_r_FWD</v>
      </c>
      <c r="D2865" s="3" t="str">
        <f>_xlfn.XLOOKUP(RT_gsm[[#This Row],[Column3]],SC_enz[name_dir],SC_enz[name_dir],"")</f>
        <v>SPHGLpK_r_FWD</v>
      </c>
      <c r="E2865" t="str">
        <f>_xlfn.XLOOKUP(RT_gsm[[#This Row],[model_rxn]],sc_gsm[model_rxn],sc_gsm[model_rxn],"")</f>
        <v>SPHGLpK_r</v>
      </c>
      <c r="F2865" s="3" t="str">
        <f>_xlfn.XLOOKUP(RT_gsm[[#This Row],[Column3]],sc_gsm[Column3],sc_gsm[Column3],"")</f>
        <v>SPHGLpK_r_FWD</v>
      </c>
      <c r="G2865" s="3" t="str" cm="1">
        <f t="array" ref="G2865">RT_gsm[[#This Row],[model_rxn]]&amp;",r,"&amp;_xlfn.SWITCH(RT_gsm[[#This Row],[Column2]],"REV","lower_bound:-","FWD","upper_bound:")&amp;"1000"</f>
        <v>SPHGLpK_r,r,upper_bound:1000</v>
      </c>
      <c r="H2865" s="3" t="str">
        <f>_xlfn.XLOOKUP(RT_gsm[[#This Row],[rxn in SC GSM]],sc_gsm[model_rxn],sc_gsm[yeast8.3.4 equation],"")</f>
        <v>ATP[er] + phytosphingosine[er] =&gt; ADP[er] + H+[er] + phytosphingosine 1-phosphate[er]</v>
      </c>
      <c r="I2865" s="3" t="b">
        <f>_xlfn.XLOOKUP(RT_gsm[[#This Row],[rxn in SC GSM]],sc_gsm[model_rxn],sc_gsm[Column12],"")</f>
        <v>1</v>
      </c>
      <c r="J2865" s="3" t="str">
        <f>IF(RT_gsm[[#This Row],[Column2]]="REV",FIND("&lt;=&gt;",RT_gsm[[#This Row],[Column8]]),"")</f>
        <v/>
      </c>
    </row>
    <row r="2866" spans="1:10" hidden="1" x14ac:dyDescent="0.2">
      <c r="A2866" t="s">
        <v>6593</v>
      </c>
      <c r="B2866" t="s">
        <v>3903</v>
      </c>
      <c r="C2866" s="3" t="str">
        <f>RT_gsm[[#This Row],[model_rxn]]&amp;"_"&amp;RT_gsm[[#This Row],[Column2]]</f>
        <v>SPHINGSt_c_e_REV</v>
      </c>
      <c r="D2866" s="3" t="str">
        <f>_xlfn.XLOOKUP(RT_gsm[[#This Row],[Column3]],SC_enz[name_dir],SC_enz[name_dir],"")</f>
        <v/>
      </c>
      <c r="E2866" t="str">
        <f>_xlfn.XLOOKUP(RT_gsm[[#This Row],[model_rxn]],sc_gsm[model_rxn],sc_gsm[model_rxn],"")</f>
        <v/>
      </c>
      <c r="F2866" s="3" t="str">
        <f>_xlfn.XLOOKUP(RT_gsm[[#This Row],[Column3]],sc_gsm[Column3],sc_gsm[Column3],"")</f>
        <v/>
      </c>
      <c r="G2866" s="3" t="str" cm="1">
        <f t="array" ref="G2866">RT_gsm[[#This Row],[model_rxn]]&amp;",r,"&amp;_xlfn.SWITCH(RT_gsm[[#This Row],[Column2]],"REV","lower_bound:-","FWD","upper_bound:")&amp;"1000"</f>
        <v>SPHINGSt_c_e,r,lower_bound:-1000</v>
      </c>
      <c r="H2866" s="3" t="str">
        <f>_xlfn.XLOOKUP(RT_gsm[[#This Row],[rxn in SC GSM]],sc_gsm[model_rxn],sc_gsm[yeast8.3.4 equation],"")</f>
        <v/>
      </c>
      <c r="I2866" s="3" t="str">
        <f>_xlfn.XLOOKUP(RT_gsm[[#This Row],[rxn in SC GSM]],sc_gsm[model_rxn],sc_gsm[Column12],"")</f>
        <v/>
      </c>
      <c r="J2866" s="3" t="e">
        <f>IF(RT_gsm[[#This Row],[Column2]]="REV",FIND("&lt;=&gt;",RT_gsm[[#This Row],[Column8]]),"")</f>
        <v>#VALUE!</v>
      </c>
    </row>
    <row r="2867" spans="1:10" hidden="1" x14ac:dyDescent="0.2">
      <c r="A2867" t="s">
        <v>6593</v>
      </c>
      <c r="B2867" t="s">
        <v>3902</v>
      </c>
      <c r="C2867" s="3" t="str">
        <f>RT_gsm[[#This Row],[model_rxn]]&amp;"_"&amp;RT_gsm[[#This Row],[Column2]]</f>
        <v>SPHINGSt_c_e_FWD</v>
      </c>
      <c r="D2867" s="3" t="str">
        <f>_xlfn.XLOOKUP(RT_gsm[[#This Row],[Column3]],SC_enz[name_dir],SC_enz[name_dir],"")</f>
        <v/>
      </c>
      <c r="E2867" t="str">
        <f>_xlfn.XLOOKUP(RT_gsm[[#This Row],[model_rxn]],sc_gsm[model_rxn],sc_gsm[model_rxn],"")</f>
        <v/>
      </c>
      <c r="F2867" s="3" t="str">
        <f>_xlfn.XLOOKUP(RT_gsm[[#This Row],[Column3]],sc_gsm[Column3],sc_gsm[Column3],"")</f>
        <v/>
      </c>
      <c r="G2867" s="3" t="str" cm="1">
        <f t="array" ref="G2867">RT_gsm[[#This Row],[model_rxn]]&amp;",r,"&amp;_xlfn.SWITCH(RT_gsm[[#This Row],[Column2]],"REV","lower_bound:-","FWD","upper_bound:")&amp;"1000"</f>
        <v>SPHINGSt_c_e,r,upper_bound:1000</v>
      </c>
      <c r="H2867" s="3" t="str">
        <f>_xlfn.XLOOKUP(RT_gsm[[#This Row],[rxn in SC GSM]],sc_gsm[model_rxn],sc_gsm[yeast8.3.4 equation],"")</f>
        <v/>
      </c>
      <c r="I2867" s="3" t="str">
        <f>_xlfn.XLOOKUP(RT_gsm[[#This Row],[rxn in SC GSM]],sc_gsm[model_rxn],sc_gsm[Column12],"")</f>
        <v/>
      </c>
      <c r="J2867" s="3" t="str">
        <f>IF(RT_gsm[[#This Row],[Column2]]="REV",FIND("&lt;=&gt;",RT_gsm[[#This Row],[Column8]]),"")</f>
        <v/>
      </c>
    </row>
    <row r="2868" spans="1:10" hidden="1" x14ac:dyDescent="0.2">
      <c r="A2868" t="s">
        <v>1628</v>
      </c>
      <c r="B2868" t="s">
        <v>3902</v>
      </c>
      <c r="C2868" s="3" t="str">
        <f>RT_gsm[[#This Row],[model_rxn]]&amp;"_"&amp;RT_gsm[[#This Row],[Column2]]</f>
        <v>SPHPL_r_FWD</v>
      </c>
      <c r="D2868" s="3" t="str">
        <f>_xlfn.XLOOKUP(RT_gsm[[#This Row],[Column3]],SC_enz[name_dir],SC_enz[name_dir],"")</f>
        <v>SPHPL_r_FWD</v>
      </c>
      <c r="E2868" t="str">
        <f>_xlfn.XLOOKUP(RT_gsm[[#This Row],[model_rxn]],sc_gsm[model_rxn],sc_gsm[model_rxn],"")</f>
        <v>SPHPL_r</v>
      </c>
      <c r="F2868" s="3" t="str">
        <f>_xlfn.XLOOKUP(RT_gsm[[#This Row],[Column3]],sc_gsm[Column3],sc_gsm[Column3],"")</f>
        <v>SPHPL_r_FWD</v>
      </c>
      <c r="G2868" s="3" t="str" cm="1">
        <f t="array" ref="G2868">RT_gsm[[#This Row],[model_rxn]]&amp;",r,"&amp;_xlfn.SWITCH(RT_gsm[[#This Row],[Column2]],"REV","lower_bound:-","FWD","upper_bound:")&amp;"1000"</f>
        <v>SPHPL_r,r,upper_bound:1000</v>
      </c>
      <c r="H2868" s="3" t="str">
        <f>_xlfn.XLOOKUP(RT_gsm[[#This Row],[rxn in SC GSM]],sc_gsm[model_rxn],sc_gsm[yeast8.3.4 equation],"")</f>
        <v>sphinganine 1-phosphate[er] =&gt; hexadecanal[er] + O-phosphoethanolamine[er]</v>
      </c>
      <c r="I2868" s="3" t="b">
        <f>_xlfn.XLOOKUP(RT_gsm[[#This Row],[rxn in SC GSM]],sc_gsm[model_rxn],sc_gsm[Column12],"")</f>
        <v>1</v>
      </c>
      <c r="J2868" s="3" t="str">
        <f>IF(RT_gsm[[#This Row],[Column2]]="REV",FIND("&lt;=&gt;",RT_gsm[[#This Row],[Column8]]),"")</f>
        <v/>
      </c>
    </row>
    <row r="2869" spans="1:10" hidden="1" x14ac:dyDescent="0.2">
      <c r="A2869" t="s">
        <v>2790</v>
      </c>
      <c r="B2869" t="s">
        <v>3902</v>
      </c>
      <c r="C2869" s="3" t="str">
        <f>RT_gsm[[#This Row],[model_rxn]]&amp;"_"&amp;RT_gsm[[#This Row],[Column2]]</f>
        <v>SPMDAT_c_FWD</v>
      </c>
      <c r="D2869" s="3" t="str">
        <f>_xlfn.XLOOKUP(RT_gsm[[#This Row],[Column3]],SC_enz[name_dir],SC_enz[name_dir],"")</f>
        <v>SPMDAT_c_FWD</v>
      </c>
      <c r="E2869" t="str">
        <f>_xlfn.XLOOKUP(RT_gsm[[#This Row],[model_rxn]],sc_gsm[model_rxn],sc_gsm[model_rxn],"")</f>
        <v>SPMDAT_c</v>
      </c>
      <c r="F2869" s="3" t="str">
        <f>_xlfn.XLOOKUP(RT_gsm[[#This Row],[Column3]],sc_gsm[Column3],sc_gsm[Column3],"")</f>
        <v>SPMDAT_c_FWD</v>
      </c>
      <c r="G2869" s="3" t="str" cm="1">
        <f t="array" ref="G2869">RT_gsm[[#This Row],[model_rxn]]&amp;",r,"&amp;_xlfn.SWITCH(RT_gsm[[#This Row],[Column2]],"REV","lower_bound:-","FWD","upper_bound:")&amp;"1000"</f>
        <v>SPMDAT_c,r,upper_bound:1000</v>
      </c>
      <c r="H2869" s="3" t="str">
        <f>_xlfn.XLOOKUP(RT_gsm[[#This Row],[rxn in SC GSM]],sc_gsm[model_rxn],sc_gsm[yeast8.3.4 equation],"")</f>
        <v>acetyl-CoA[c] + spermidine[c] =&gt; coenzyme A[c] + H+[c] + N(1)-acetylspermidine[c]</v>
      </c>
      <c r="I2869" s="3" t="b">
        <f>_xlfn.XLOOKUP(RT_gsm[[#This Row],[rxn in SC GSM]],sc_gsm[model_rxn],sc_gsm[Column12],"")</f>
        <v>1</v>
      </c>
      <c r="J2869" s="3" t="str">
        <f>IF(RT_gsm[[#This Row],[Column2]]="REV",FIND("&lt;=&gt;",RT_gsm[[#This Row],[Column8]]),"")</f>
        <v/>
      </c>
    </row>
    <row r="2870" spans="1:10" hidden="1" x14ac:dyDescent="0.2">
      <c r="A2870" t="s">
        <v>2366</v>
      </c>
      <c r="B2870" t="s">
        <v>3903</v>
      </c>
      <c r="C2870" s="3" t="str">
        <f>RT_gsm[[#This Row],[model_rxn]]&amp;"_"&amp;RT_gsm[[#This Row],[Column2]]</f>
        <v>SPMDtpa_e_REV</v>
      </c>
      <c r="D2870" s="3" t="str">
        <f>_xlfn.XLOOKUP(RT_gsm[[#This Row],[Column3]],SC_enz[name_dir],SC_enz[name_dir],"")</f>
        <v>SPMDtpa_e_REV</v>
      </c>
      <c r="E2870" t="str">
        <f>_xlfn.XLOOKUP(RT_gsm[[#This Row],[model_rxn]],sc_gsm[model_rxn],sc_gsm[model_rxn],"")</f>
        <v>SPMDtpa_e</v>
      </c>
      <c r="F2870" s="3" t="str">
        <f>_xlfn.XLOOKUP(RT_gsm[[#This Row],[Column3]],sc_gsm[Column3],sc_gsm[Column3],"")</f>
        <v>SPMDtpa_e_REV</v>
      </c>
      <c r="G2870" s="3" t="str" cm="1">
        <f t="array" ref="G2870">RT_gsm[[#This Row],[model_rxn]]&amp;",r,"&amp;_xlfn.SWITCH(RT_gsm[[#This Row],[Column2]],"REV","lower_bound:-","FWD","upper_bound:")&amp;"1000"</f>
        <v>SPMDtpa_e,r,lower_bound:-1000</v>
      </c>
      <c r="H2870" s="3" t="str">
        <f>_xlfn.XLOOKUP(RT_gsm[[#This Row],[rxn in SC GSM]],sc_gsm[model_rxn],sc_gsm[yeast8.3.4 equation],"")</f>
        <v>H+[c] + spermidine[e] &lt;=&gt; H+[e] + spermidine[c]</v>
      </c>
      <c r="I2870" s="3" t="b">
        <f>_xlfn.XLOOKUP(RT_gsm[[#This Row],[rxn in SC GSM]],sc_gsm[model_rxn],sc_gsm[Column12],"")</f>
        <v>1</v>
      </c>
      <c r="J2870" s="3">
        <f>IF(RT_gsm[[#This Row],[Column2]]="REV",FIND("&lt;=&gt;",RT_gsm[[#This Row],[Column8]]),"")</f>
        <v>23</v>
      </c>
    </row>
    <row r="2871" spans="1:10" hidden="1" x14ac:dyDescent="0.2">
      <c r="A2871" t="s">
        <v>2366</v>
      </c>
      <c r="B2871" t="s">
        <v>3902</v>
      </c>
      <c r="C2871" s="3" t="str">
        <f>RT_gsm[[#This Row],[model_rxn]]&amp;"_"&amp;RT_gsm[[#This Row],[Column2]]</f>
        <v>SPMDtpa_e_FWD</v>
      </c>
      <c r="D2871" s="3" t="str">
        <f>_xlfn.XLOOKUP(RT_gsm[[#This Row],[Column3]],SC_enz[name_dir],SC_enz[name_dir],"")</f>
        <v>SPMDtpa_e_FWD</v>
      </c>
      <c r="E2871" t="str">
        <f>_xlfn.XLOOKUP(RT_gsm[[#This Row],[model_rxn]],sc_gsm[model_rxn],sc_gsm[model_rxn],"")</f>
        <v>SPMDtpa_e</v>
      </c>
      <c r="F2871" s="3" t="str">
        <f>_xlfn.XLOOKUP(RT_gsm[[#This Row],[Column3]],sc_gsm[Column3],sc_gsm[Column3],"")</f>
        <v>SPMDtpa_e_FWD</v>
      </c>
      <c r="G2871" s="3" t="str" cm="1">
        <f t="array" ref="G2871">RT_gsm[[#This Row],[model_rxn]]&amp;",r,"&amp;_xlfn.SWITCH(RT_gsm[[#This Row],[Column2]],"REV","lower_bound:-","FWD","upper_bound:")&amp;"1000"</f>
        <v>SPMDtpa_e,r,upper_bound:1000</v>
      </c>
      <c r="H2871" s="3" t="str">
        <f>_xlfn.XLOOKUP(RT_gsm[[#This Row],[rxn in SC GSM]],sc_gsm[model_rxn],sc_gsm[yeast8.3.4 equation],"")</f>
        <v>H+[c] + spermidine[e] &lt;=&gt; H+[e] + spermidine[c]</v>
      </c>
      <c r="I2871" s="3" t="b">
        <f>_xlfn.XLOOKUP(RT_gsm[[#This Row],[rxn in SC GSM]],sc_gsm[model_rxn],sc_gsm[Column12],"")</f>
        <v>1</v>
      </c>
      <c r="J2871" s="3" t="str">
        <f>IF(RT_gsm[[#This Row],[Column2]]="REV",FIND("&lt;=&gt;",RT_gsm[[#This Row],[Column8]]),"")</f>
        <v/>
      </c>
    </row>
    <row r="2872" spans="1:10" hidden="1" x14ac:dyDescent="0.2">
      <c r="A2872" t="s">
        <v>2369</v>
      </c>
      <c r="B2872" t="s">
        <v>3903</v>
      </c>
      <c r="C2872" s="3" t="str">
        <f>RT_gsm[[#This Row],[model_rxn]]&amp;"_"&amp;RT_gsm[[#This Row],[Column2]]</f>
        <v>SPMDtpa_v_REV</v>
      </c>
      <c r="D2872" s="3" t="str">
        <f>_xlfn.XLOOKUP(RT_gsm[[#This Row],[Column3]],SC_enz[name_dir],SC_enz[name_dir],"")</f>
        <v>SPMDtpa_v_REV</v>
      </c>
      <c r="E2872" t="str">
        <f>_xlfn.XLOOKUP(RT_gsm[[#This Row],[model_rxn]],sc_gsm[model_rxn],sc_gsm[model_rxn],"")</f>
        <v>SPMDtpa_v</v>
      </c>
      <c r="F2872" s="3" t="str">
        <f>_xlfn.XLOOKUP(RT_gsm[[#This Row],[Column3]],sc_gsm[Column3],sc_gsm[Column3],"")</f>
        <v>SPMDtpa_v_REV</v>
      </c>
      <c r="G2872" s="3" t="str" cm="1">
        <f t="array" ref="G2872">RT_gsm[[#This Row],[model_rxn]]&amp;",r,"&amp;_xlfn.SWITCH(RT_gsm[[#This Row],[Column2]],"REV","lower_bound:-","FWD","upper_bound:")&amp;"1000"</f>
        <v>SPMDtpa_v,r,lower_bound:-1000</v>
      </c>
      <c r="H2872" s="3" t="str">
        <f>_xlfn.XLOOKUP(RT_gsm[[#This Row],[rxn in SC GSM]],sc_gsm[model_rxn],sc_gsm[yeast8.3.4 equation],"")</f>
        <v>H+[c] + spermidine[e] &lt;=&gt; H+[e] + spermidine[c]</v>
      </c>
      <c r="I2872" s="3" t="b">
        <f>_xlfn.XLOOKUP(RT_gsm[[#This Row],[rxn in SC GSM]],sc_gsm[model_rxn],sc_gsm[Column12],"")</f>
        <v>1</v>
      </c>
      <c r="J2872" s="3">
        <f>IF(RT_gsm[[#This Row],[Column2]]="REV",FIND("&lt;=&gt;",RT_gsm[[#This Row],[Column8]]),"")</f>
        <v>23</v>
      </c>
    </row>
    <row r="2873" spans="1:10" hidden="1" x14ac:dyDescent="0.2">
      <c r="A2873" t="s">
        <v>2369</v>
      </c>
      <c r="B2873" t="s">
        <v>3902</v>
      </c>
      <c r="C2873" s="3" t="str">
        <f>RT_gsm[[#This Row],[model_rxn]]&amp;"_"&amp;RT_gsm[[#This Row],[Column2]]</f>
        <v>SPMDtpa_v_FWD</v>
      </c>
      <c r="D2873" s="3" t="str">
        <f>_xlfn.XLOOKUP(RT_gsm[[#This Row],[Column3]],SC_enz[name_dir],SC_enz[name_dir],"")</f>
        <v>SPMDtpa_v_FWD</v>
      </c>
      <c r="E2873" t="str">
        <f>_xlfn.XLOOKUP(RT_gsm[[#This Row],[model_rxn]],sc_gsm[model_rxn],sc_gsm[model_rxn],"")</f>
        <v>SPMDtpa_v</v>
      </c>
      <c r="F2873" s="3" t="str">
        <f>_xlfn.XLOOKUP(RT_gsm[[#This Row],[Column3]],sc_gsm[Column3],sc_gsm[Column3],"")</f>
        <v>SPMDtpa_v_FWD</v>
      </c>
      <c r="G2873" s="3" t="str" cm="1">
        <f t="array" ref="G2873">RT_gsm[[#This Row],[model_rxn]]&amp;",r,"&amp;_xlfn.SWITCH(RT_gsm[[#This Row],[Column2]],"REV","lower_bound:-","FWD","upper_bound:")&amp;"1000"</f>
        <v>SPMDtpa_v,r,upper_bound:1000</v>
      </c>
      <c r="H2873" s="3" t="str">
        <f>_xlfn.XLOOKUP(RT_gsm[[#This Row],[rxn in SC GSM]],sc_gsm[model_rxn],sc_gsm[yeast8.3.4 equation],"")</f>
        <v>H+[c] + spermidine[e] &lt;=&gt; H+[e] + spermidine[c]</v>
      </c>
      <c r="I2873" s="3" t="b">
        <f>_xlfn.XLOOKUP(RT_gsm[[#This Row],[rxn in SC GSM]],sc_gsm[model_rxn],sc_gsm[Column12],"")</f>
        <v>1</v>
      </c>
      <c r="J2873" s="3" t="str">
        <f>IF(RT_gsm[[#This Row],[Column2]]="REV",FIND("&lt;=&gt;",RT_gsm[[#This Row],[Column8]]),"")</f>
        <v/>
      </c>
    </row>
    <row r="2874" spans="1:10" hidden="1" x14ac:dyDescent="0.2">
      <c r="A2874" t="s">
        <v>1622</v>
      </c>
      <c r="B2874" t="s">
        <v>3902</v>
      </c>
      <c r="C2874" s="3" t="str">
        <f>RT_gsm[[#This Row],[model_rxn]]&amp;"_"&amp;RT_gsm[[#This Row],[Column2]]</f>
        <v>SPMS_c_FWD</v>
      </c>
      <c r="D2874" s="3" t="str">
        <f>_xlfn.XLOOKUP(RT_gsm[[#This Row],[Column3]],SC_enz[name_dir],SC_enz[name_dir],"")</f>
        <v>SPMS_c_FWD</v>
      </c>
      <c r="E2874" t="str">
        <f>_xlfn.XLOOKUP(RT_gsm[[#This Row],[model_rxn]],sc_gsm[model_rxn],sc_gsm[model_rxn],"")</f>
        <v>SPMS_c</v>
      </c>
      <c r="F2874" s="3" t="str">
        <f>_xlfn.XLOOKUP(RT_gsm[[#This Row],[Column3]],sc_gsm[Column3],sc_gsm[Column3],"")</f>
        <v>SPMS_c_FWD</v>
      </c>
      <c r="G2874" s="3" t="str" cm="1">
        <f t="array" ref="G2874">RT_gsm[[#This Row],[model_rxn]]&amp;",r,"&amp;_xlfn.SWITCH(RT_gsm[[#This Row],[Column2]],"REV","lower_bound:-","FWD","upper_bound:")&amp;"1000"</f>
        <v>SPMS_c,r,upper_bound:1000</v>
      </c>
      <c r="H2874" s="3" t="str">
        <f>_xlfn.XLOOKUP(RT_gsm[[#This Row],[rxn in SC GSM]],sc_gsm[model_rxn],sc_gsm[yeast8.3.4 equation],"")</f>
        <v>putrescine[c] + S-adenosylmethioninamine[c] =&gt; 5'-S-methyl-5'-thioadenosine[c] + H+[c] + spermidine[c]</v>
      </c>
      <c r="I2874" s="3" t="b">
        <f>_xlfn.XLOOKUP(RT_gsm[[#This Row],[rxn in SC GSM]],sc_gsm[model_rxn],sc_gsm[Column12],"")</f>
        <v>1</v>
      </c>
      <c r="J2874" s="3" t="str">
        <f>IF(RT_gsm[[#This Row],[Column2]]="REV",FIND("&lt;=&gt;",RT_gsm[[#This Row],[Column8]]),"")</f>
        <v/>
      </c>
    </row>
    <row r="2875" spans="1:10" hidden="1" x14ac:dyDescent="0.2">
      <c r="A2875" t="s">
        <v>2575</v>
      </c>
      <c r="B2875" t="s">
        <v>3902</v>
      </c>
      <c r="C2875" s="3" t="str">
        <f>RT_gsm[[#This Row],[model_rxn]]&amp;"_"&amp;RT_gsm[[#This Row],[Column2]]</f>
        <v>SPRMAT_c_FWD</v>
      </c>
      <c r="D2875" s="3" t="str">
        <f>_xlfn.XLOOKUP(RT_gsm[[#This Row],[Column3]],SC_enz[name_dir],SC_enz[name_dir],"")</f>
        <v>SPRMAT_c_FWD</v>
      </c>
      <c r="E2875" t="str">
        <f>_xlfn.XLOOKUP(RT_gsm[[#This Row],[model_rxn]],sc_gsm[model_rxn],sc_gsm[model_rxn],"")</f>
        <v>SPRMAT_c</v>
      </c>
      <c r="F2875" s="3" t="str">
        <f>_xlfn.XLOOKUP(RT_gsm[[#This Row],[Column3]],sc_gsm[Column3],sc_gsm[Column3],"")</f>
        <v>SPRMAT_c_FWD</v>
      </c>
      <c r="G2875" s="3" t="str" cm="1">
        <f t="array" ref="G2875">RT_gsm[[#This Row],[model_rxn]]&amp;",r,"&amp;_xlfn.SWITCH(RT_gsm[[#This Row],[Column2]],"REV","lower_bound:-","FWD","upper_bound:")&amp;"1000"</f>
        <v>SPRMAT_c,r,upper_bound:1000</v>
      </c>
      <c r="H2875" s="3" t="str">
        <f>_xlfn.XLOOKUP(RT_gsm[[#This Row],[rxn in SC GSM]],sc_gsm[model_rxn],sc_gsm[yeast8.3.4 equation],"")</f>
        <v>acetyl-CoA[c] + spermine[c] =&gt; coenzyme A[c] + H+[c] + N(1)-acetylspermine[c]</v>
      </c>
      <c r="I2875" s="3" t="b">
        <f>_xlfn.XLOOKUP(RT_gsm[[#This Row],[rxn in SC GSM]],sc_gsm[model_rxn],sc_gsm[Column12],"")</f>
        <v>1</v>
      </c>
      <c r="J2875" s="3" t="str">
        <f>IF(RT_gsm[[#This Row],[Column2]]="REV",FIND("&lt;=&gt;",RT_gsm[[#This Row],[Column8]]),"")</f>
        <v/>
      </c>
    </row>
    <row r="2876" spans="1:10" hidden="1" x14ac:dyDescent="0.2">
      <c r="A2876" t="s">
        <v>1625</v>
      </c>
      <c r="B2876" t="s">
        <v>3902</v>
      </c>
      <c r="C2876" s="3" t="str">
        <f>RT_gsm[[#This Row],[model_rxn]]&amp;"_"&amp;RT_gsm[[#This Row],[Column2]]</f>
        <v>SPRMS_c_FWD</v>
      </c>
      <c r="D2876" s="3" t="str">
        <f>_xlfn.XLOOKUP(RT_gsm[[#This Row],[Column3]],SC_enz[name_dir],SC_enz[name_dir],"")</f>
        <v>SPRMS_c_FWD</v>
      </c>
      <c r="E2876" t="str">
        <f>_xlfn.XLOOKUP(RT_gsm[[#This Row],[model_rxn]],sc_gsm[model_rxn],sc_gsm[model_rxn],"")</f>
        <v>SPRMS_c</v>
      </c>
      <c r="F2876" s="3" t="str">
        <f>_xlfn.XLOOKUP(RT_gsm[[#This Row],[Column3]],sc_gsm[Column3],sc_gsm[Column3],"")</f>
        <v>SPRMS_c_FWD</v>
      </c>
      <c r="G2876" s="3" t="str" cm="1">
        <f t="array" ref="G2876">RT_gsm[[#This Row],[model_rxn]]&amp;",r,"&amp;_xlfn.SWITCH(RT_gsm[[#This Row],[Column2]],"REV","lower_bound:-","FWD","upper_bound:")&amp;"1000"</f>
        <v>SPRMS_c,r,upper_bound:1000</v>
      </c>
      <c r="H2876" s="3" t="str">
        <f>_xlfn.XLOOKUP(RT_gsm[[#This Row],[rxn in SC GSM]],sc_gsm[model_rxn],sc_gsm[yeast8.3.4 equation],"")</f>
        <v>S-adenosylmethioninamine[c] + spermidine[c] =&gt; 5'-S-methyl-5'-thioadenosine[c] + H+[c] + spermine[c]</v>
      </c>
      <c r="I2876" s="3" t="b">
        <f>_xlfn.XLOOKUP(RT_gsm[[#This Row],[rxn in SC GSM]],sc_gsm[model_rxn],sc_gsm[Column12],"")</f>
        <v>1</v>
      </c>
      <c r="J2876" s="3" t="str">
        <f>IF(RT_gsm[[#This Row],[Column2]]="REV",FIND("&lt;=&gt;",RT_gsm[[#This Row],[Column8]]),"")</f>
        <v/>
      </c>
    </row>
    <row r="2877" spans="1:10" hidden="1" x14ac:dyDescent="0.2">
      <c r="A2877" t="s">
        <v>2370</v>
      </c>
      <c r="B2877" t="s">
        <v>3903</v>
      </c>
      <c r="C2877" s="3" t="str">
        <f>RT_gsm[[#This Row],[model_rxn]]&amp;"_"&amp;RT_gsm[[#This Row],[Column2]]</f>
        <v>SPRMtpa_e_REV</v>
      </c>
      <c r="D2877" s="3" t="str">
        <f>_xlfn.XLOOKUP(RT_gsm[[#This Row],[Column3]],SC_enz[name_dir],SC_enz[name_dir],"")</f>
        <v>SPRMtpa_e_REV</v>
      </c>
      <c r="E2877" t="str">
        <f>_xlfn.XLOOKUP(RT_gsm[[#This Row],[model_rxn]],sc_gsm[model_rxn],sc_gsm[model_rxn],"")</f>
        <v>SPRMtpa_e</v>
      </c>
      <c r="F2877" s="3" t="str">
        <f>_xlfn.XLOOKUP(RT_gsm[[#This Row],[Column3]],sc_gsm[Column3],sc_gsm[Column3],"")</f>
        <v>SPRMtpa_e_REV</v>
      </c>
      <c r="G2877" s="3" t="str" cm="1">
        <f t="array" ref="G2877">RT_gsm[[#This Row],[model_rxn]]&amp;",r,"&amp;_xlfn.SWITCH(RT_gsm[[#This Row],[Column2]],"REV","lower_bound:-","FWD","upper_bound:")&amp;"1000"</f>
        <v>SPRMtpa_e,r,lower_bound:-1000</v>
      </c>
      <c r="H2877" s="3" t="str">
        <f>_xlfn.XLOOKUP(RT_gsm[[#This Row],[rxn in SC GSM]],sc_gsm[model_rxn],sc_gsm[yeast8.3.4 equation],"")</f>
        <v>H+[c] + spermine[e] &lt;=&gt; H+[e] + spermine[c]</v>
      </c>
      <c r="I2877" s="3" t="b">
        <f>_xlfn.XLOOKUP(RT_gsm[[#This Row],[rxn in SC GSM]],sc_gsm[model_rxn],sc_gsm[Column12],"")</f>
        <v>1</v>
      </c>
      <c r="J2877" s="3">
        <f>IF(RT_gsm[[#This Row],[Column2]]="REV",FIND("&lt;=&gt;",RT_gsm[[#This Row],[Column8]]),"")</f>
        <v>21</v>
      </c>
    </row>
    <row r="2878" spans="1:10" hidden="1" x14ac:dyDescent="0.2">
      <c r="A2878" t="s">
        <v>2370</v>
      </c>
      <c r="B2878" t="s">
        <v>3902</v>
      </c>
      <c r="C2878" s="3" t="str">
        <f>RT_gsm[[#This Row],[model_rxn]]&amp;"_"&amp;RT_gsm[[#This Row],[Column2]]</f>
        <v>SPRMtpa_e_FWD</v>
      </c>
      <c r="D2878" s="3" t="str">
        <f>_xlfn.XLOOKUP(RT_gsm[[#This Row],[Column3]],SC_enz[name_dir],SC_enz[name_dir],"")</f>
        <v>SPRMtpa_e_FWD</v>
      </c>
      <c r="E2878" t="str">
        <f>_xlfn.XLOOKUP(RT_gsm[[#This Row],[model_rxn]],sc_gsm[model_rxn],sc_gsm[model_rxn],"")</f>
        <v>SPRMtpa_e</v>
      </c>
      <c r="F2878" s="3" t="str">
        <f>_xlfn.XLOOKUP(RT_gsm[[#This Row],[Column3]],sc_gsm[Column3],sc_gsm[Column3],"")</f>
        <v>SPRMtpa_e_FWD</v>
      </c>
      <c r="G2878" s="3" t="str" cm="1">
        <f t="array" ref="G2878">RT_gsm[[#This Row],[model_rxn]]&amp;",r,"&amp;_xlfn.SWITCH(RT_gsm[[#This Row],[Column2]],"REV","lower_bound:-","FWD","upper_bound:")&amp;"1000"</f>
        <v>SPRMtpa_e,r,upper_bound:1000</v>
      </c>
      <c r="H2878" s="3" t="str">
        <f>_xlfn.XLOOKUP(RT_gsm[[#This Row],[rxn in SC GSM]],sc_gsm[model_rxn],sc_gsm[yeast8.3.4 equation],"")</f>
        <v>H+[c] + spermine[e] &lt;=&gt; H+[e] + spermine[c]</v>
      </c>
      <c r="I2878" s="3" t="b">
        <f>_xlfn.XLOOKUP(RT_gsm[[#This Row],[rxn in SC GSM]],sc_gsm[model_rxn],sc_gsm[Column12],"")</f>
        <v>1</v>
      </c>
      <c r="J2878" s="3" t="str">
        <f>IF(RT_gsm[[#This Row],[Column2]]="REV",FIND("&lt;=&gt;",RT_gsm[[#This Row],[Column8]]),"")</f>
        <v/>
      </c>
    </row>
    <row r="2879" spans="1:10" hidden="1" x14ac:dyDescent="0.2">
      <c r="A2879" t="s">
        <v>2375</v>
      </c>
      <c r="B2879" t="s">
        <v>3903</v>
      </c>
      <c r="C2879" s="3" t="str">
        <f>RT_gsm[[#This Row],[model_rxn]]&amp;"_"&amp;RT_gsm[[#This Row],[Column2]]</f>
        <v>SPRMtpa_v_REV</v>
      </c>
      <c r="D2879" s="3" t="str">
        <f>_xlfn.XLOOKUP(RT_gsm[[#This Row],[Column3]],SC_enz[name_dir],SC_enz[name_dir],"")</f>
        <v>SPRMtpa_v_REV</v>
      </c>
      <c r="E2879" t="str">
        <f>_xlfn.XLOOKUP(RT_gsm[[#This Row],[model_rxn]],sc_gsm[model_rxn],sc_gsm[model_rxn],"")</f>
        <v>SPRMtpa_v</v>
      </c>
      <c r="F2879" s="3" t="str">
        <f>_xlfn.XLOOKUP(RT_gsm[[#This Row],[Column3]],sc_gsm[Column3],sc_gsm[Column3],"")</f>
        <v>SPRMtpa_v_REV</v>
      </c>
      <c r="G2879" s="3" t="str" cm="1">
        <f t="array" ref="G2879">RT_gsm[[#This Row],[model_rxn]]&amp;",r,"&amp;_xlfn.SWITCH(RT_gsm[[#This Row],[Column2]],"REV","lower_bound:-","FWD","upper_bound:")&amp;"1000"</f>
        <v>SPRMtpa_v,r,lower_bound:-1000</v>
      </c>
      <c r="H2879" s="3" t="str">
        <f>_xlfn.XLOOKUP(RT_gsm[[#This Row],[rxn in SC GSM]],sc_gsm[model_rxn],sc_gsm[yeast8.3.4 equation],"")</f>
        <v>H+[c] + spermine[e] &lt;=&gt; H+[e] + spermine[c]</v>
      </c>
      <c r="I2879" s="3" t="b">
        <f>_xlfn.XLOOKUP(RT_gsm[[#This Row],[rxn in SC GSM]],sc_gsm[model_rxn],sc_gsm[Column12],"")</f>
        <v>1</v>
      </c>
      <c r="J2879" s="3">
        <f>IF(RT_gsm[[#This Row],[Column2]]="REV",FIND("&lt;=&gt;",RT_gsm[[#This Row],[Column8]]),"")</f>
        <v>21</v>
      </c>
    </row>
    <row r="2880" spans="1:10" hidden="1" x14ac:dyDescent="0.2">
      <c r="A2880" t="s">
        <v>2375</v>
      </c>
      <c r="B2880" t="s">
        <v>3902</v>
      </c>
      <c r="C2880" s="3" t="str">
        <f>RT_gsm[[#This Row],[model_rxn]]&amp;"_"&amp;RT_gsm[[#This Row],[Column2]]</f>
        <v>SPRMtpa_v_FWD</v>
      </c>
      <c r="D2880" s="3" t="str">
        <f>_xlfn.XLOOKUP(RT_gsm[[#This Row],[Column3]],SC_enz[name_dir],SC_enz[name_dir],"")</f>
        <v>SPRMtpa_v_FWD</v>
      </c>
      <c r="E2880" t="str">
        <f>_xlfn.XLOOKUP(RT_gsm[[#This Row],[model_rxn]],sc_gsm[model_rxn],sc_gsm[model_rxn],"")</f>
        <v>SPRMtpa_v</v>
      </c>
      <c r="F2880" s="3" t="str">
        <f>_xlfn.XLOOKUP(RT_gsm[[#This Row],[Column3]],sc_gsm[Column3],sc_gsm[Column3],"")</f>
        <v>SPRMtpa_v_FWD</v>
      </c>
      <c r="G2880" s="3" t="str" cm="1">
        <f t="array" ref="G2880">RT_gsm[[#This Row],[model_rxn]]&amp;",r,"&amp;_xlfn.SWITCH(RT_gsm[[#This Row],[Column2]],"REV","lower_bound:-","FWD","upper_bound:")&amp;"1000"</f>
        <v>SPRMtpa_v,r,upper_bound:1000</v>
      </c>
      <c r="H2880" s="3" t="str">
        <f>_xlfn.XLOOKUP(RT_gsm[[#This Row],[rxn in SC GSM]],sc_gsm[model_rxn],sc_gsm[yeast8.3.4 equation],"")</f>
        <v>H+[c] + spermine[e] &lt;=&gt; H+[e] + spermine[c]</v>
      </c>
      <c r="I2880" s="3" t="b">
        <f>_xlfn.XLOOKUP(RT_gsm[[#This Row],[rxn in SC GSM]],sc_gsm[model_rxn],sc_gsm[Column12],"")</f>
        <v>1</v>
      </c>
      <c r="J2880" s="3" t="str">
        <f>IF(RT_gsm[[#This Row],[Column2]]="REV",FIND("&lt;=&gt;",RT_gsm[[#This Row],[Column8]]),"")</f>
        <v/>
      </c>
    </row>
    <row r="2881" spans="1:10" hidden="1" x14ac:dyDescent="0.2">
      <c r="A2881" t="s">
        <v>1644</v>
      </c>
      <c r="B2881" t="s">
        <v>3902</v>
      </c>
      <c r="C2881" s="3" t="str">
        <f>RT_gsm[[#This Row],[model_rxn]]&amp;"_"&amp;RT_gsm[[#This Row],[Column2]]</f>
        <v>SQLEx_r_FWD</v>
      </c>
      <c r="D2881" s="3" t="str">
        <f>_xlfn.XLOOKUP(RT_gsm[[#This Row],[Column3]],SC_enz[name_dir],SC_enz[name_dir],"")</f>
        <v>SQLEx_r_FWD</v>
      </c>
      <c r="E2881" t="str">
        <f>_xlfn.XLOOKUP(RT_gsm[[#This Row],[model_rxn]],sc_gsm[model_rxn],sc_gsm[model_rxn],"")</f>
        <v>SQLEx_r</v>
      </c>
      <c r="F2881" s="3" t="str">
        <f>_xlfn.XLOOKUP(RT_gsm[[#This Row],[Column3]],sc_gsm[Column3],sc_gsm[Column3],"")</f>
        <v>SQLEx_r_FWD</v>
      </c>
      <c r="G2881" s="3" t="str" cm="1">
        <f t="array" ref="G2881">RT_gsm[[#This Row],[model_rxn]]&amp;",r,"&amp;_xlfn.SWITCH(RT_gsm[[#This Row],[Column2]],"REV","lower_bound:-","FWD","upper_bound:")&amp;"1000"</f>
        <v>SQLEx_r,r,upper_bound:1000</v>
      </c>
      <c r="H2881" s="3" t="str">
        <f>_xlfn.XLOOKUP(RT_gsm[[#This Row],[rxn in SC GSM]],sc_gsm[model_rxn],sc_gsm[yeast8.3.4 equation],"")</f>
        <v>H+[er] + NADH[er] + oxygen[er] + squalene[er] =&gt; (S)-2,3-epoxysqualene[er] + H2O[er] + NAD[er]</v>
      </c>
      <c r="I2881" s="3" t="b">
        <f>_xlfn.XLOOKUP(RT_gsm[[#This Row],[rxn in SC GSM]],sc_gsm[model_rxn],sc_gsm[Column12],"")</f>
        <v>1</v>
      </c>
      <c r="J2881" s="3" t="str">
        <f>IF(RT_gsm[[#This Row],[Column2]]="REV",FIND("&lt;=&gt;",RT_gsm[[#This Row],[Column8]]),"")</f>
        <v/>
      </c>
    </row>
    <row r="2882" spans="1:10" hidden="1" x14ac:dyDescent="0.2">
      <c r="A2882" t="s">
        <v>1647</v>
      </c>
      <c r="B2882" t="s">
        <v>3902</v>
      </c>
      <c r="C2882" s="3" t="str">
        <f>RT_gsm[[#This Row],[model_rxn]]&amp;"_"&amp;RT_gsm[[#This Row],[Column2]]</f>
        <v>SQLEy_r_FWD</v>
      </c>
      <c r="D2882" s="3" t="str">
        <f>_xlfn.XLOOKUP(RT_gsm[[#This Row],[Column3]],SC_enz[name_dir],SC_enz[name_dir],"")</f>
        <v>SQLEy_r_FWD</v>
      </c>
      <c r="E2882" t="str">
        <f>_xlfn.XLOOKUP(RT_gsm[[#This Row],[model_rxn]],sc_gsm[model_rxn],sc_gsm[model_rxn],"")</f>
        <v>SQLEy_r</v>
      </c>
      <c r="F2882" s="3" t="str">
        <f>_xlfn.XLOOKUP(RT_gsm[[#This Row],[Column3]],sc_gsm[Column3],sc_gsm[Column3],"")</f>
        <v>SQLEy_r_FWD</v>
      </c>
      <c r="G2882" s="3" t="str" cm="1">
        <f t="array" ref="G2882">RT_gsm[[#This Row],[model_rxn]]&amp;",r,"&amp;_xlfn.SWITCH(RT_gsm[[#This Row],[Column2]],"REV","lower_bound:-","FWD","upper_bound:")&amp;"1000"</f>
        <v>SQLEy_r,r,upper_bound:1000</v>
      </c>
      <c r="H2882" s="3" t="str">
        <f>_xlfn.XLOOKUP(RT_gsm[[#This Row],[rxn in SC GSM]],sc_gsm[model_rxn],sc_gsm[yeast8.3.4 equation],"")</f>
        <v>H+[er] + NADPH[er] + oxygen[er] + squalene[er] =&gt; (S)-2,3-epoxysqualene[er] + H2O[er] + NADP(+)[er]</v>
      </c>
      <c r="I2882" s="3" t="b">
        <f>_xlfn.XLOOKUP(RT_gsm[[#This Row],[rxn in SC GSM]],sc_gsm[model_rxn],sc_gsm[Column12],"")</f>
        <v>1</v>
      </c>
      <c r="J2882" s="3" t="str">
        <f>IF(RT_gsm[[#This Row],[Column2]]="REV",FIND("&lt;=&gt;",RT_gsm[[#This Row],[Column8]]),"")</f>
        <v/>
      </c>
    </row>
    <row r="2883" spans="1:10" hidden="1" x14ac:dyDescent="0.2">
      <c r="A2883" t="s">
        <v>1648</v>
      </c>
      <c r="B2883" t="s">
        <v>3902</v>
      </c>
      <c r="C2883" s="3" t="str">
        <f>RT_gsm[[#This Row],[model_rxn]]&amp;"_"&amp;RT_gsm[[#This Row],[Column2]]</f>
        <v>SQLS_c_FWD</v>
      </c>
      <c r="D2883" s="3" t="str">
        <f>_xlfn.XLOOKUP(RT_gsm[[#This Row],[Column3]],SC_enz[name_dir],SC_enz[name_dir],"")</f>
        <v>SQLS_c_FWD</v>
      </c>
      <c r="E2883" t="str">
        <f>_xlfn.XLOOKUP(RT_gsm[[#This Row],[model_rxn]],sc_gsm[model_rxn],sc_gsm[model_rxn],"")</f>
        <v>SQLS_c</v>
      </c>
      <c r="F2883" s="3" t="str">
        <f>_xlfn.XLOOKUP(RT_gsm[[#This Row],[Column3]],sc_gsm[Column3],sc_gsm[Column3],"")</f>
        <v>SQLS_c_FWD</v>
      </c>
      <c r="G2883" s="3" t="str" cm="1">
        <f t="array" ref="G2883">RT_gsm[[#This Row],[model_rxn]]&amp;",r,"&amp;_xlfn.SWITCH(RT_gsm[[#This Row],[Column2]],"REV","lower_bound:-","FWD","upper_bound:")&amp;"1000"</f>
        <v>SQLS_c,r,upper_bound:1000</v>
      </c>
      <c r="H2883" s="3" t="str">
        <f>_xlfn.XLOOKUP(RT_gsm[[#This Row],[rxn in SC GSM]],sc_gsm[model_rxn],sc_gsm[yeast8.3.4 equation],"")</f>
        <v>2 farnesyl diphosphate[c] + H+[c] + NADPH[c] =&gt; 2 diphosphate[c] + NADP(+)[c] + squalene[c]</v>
      </c>
      <c r="I2883" s="3" t="b">
        <f>_xlfn.XLOOKUP(RT_gsm[[#This Row],[rxn in SC GSM]],sc_gsm[model_rxn],sc_gsm[Column12],"")</f>
        <v>1</v>
      </c>
      <c r="J2883" s="3" t="str">
        <f>IF(RT_gsm[[#This Row],[Column2]]="REV",FIND("&lt;=&gt;",RT_gsm[[#This Row],[Column8]]),"")</f>
        <v/>
      </c>
    </row>
    <row r="2884" spans="1:10" hidden="1" x14ac:dyDescent="0.2">
      <c r="A2884" t="s">
        <v>2793</v>
      </c>
      <c r="B2884" t="s">
        <v>3903</v>
      </c>
      <c r="C2884" s="3" t="str">
        <f>RT_gsm[[#This Row],[model_rxn]]&amp;"_"&amp;RT_gsm[[#This Row],[Column2]]</f>
        <v>SQLt_c_r_REV</v>
      </c>
      <c r="D2884" s="3" t="str">
        <f>_xlfn.XLOOKUP(RT_gsm[[#This Row],[Column3]],SC_enz[name_dir],SC_enz[name_dir],"")</f>
        <v>SQLt_c_r_REV</v>
      </c>
      <c r="E2884" t="str">
        <f>_xlfn.XLOOKUP(RT_gsm[[#This Row],[model_rxn]],sc_gsm[model_rxn],sc_gsm[model_rxn],"")</f>
        <v>SQLt_c_r</v>
      </c>
      <c r="F2884" s="3" t="str">
        <f>_xlfn.XLOOKUP(RT_gsm[[#This Row],[Column3]],sc_gsm[Column3],sc_gsm[Column3],"")</f>
        <v>SQLt_c_r_REV</v>
      </c>
      <c r="G2884" s="3" t="str" cm="1">
        <f t="array" ref="G2884">RT_gsm[[#This Row],[model_rxn]]&amp;",r,"&amp;_xlfn.SWITCH(RT_gsm[[#This Row],[Column2]],"REV","lower_bound:-","FWD","upper_bound:")&amp;"1000"</f>
        <v>SQLt_c_r,r,lower_bound:-1000</v>
      </c>
      <c r="H2884" s="3" t="str">
        <f>_xlfn.XLOOKUP(RT_gsm[[#This Row],[rxn in SC GSM]],sc_gsm[model_rxn],sc_gsm[yeast8.3.4 equation],"")</f>
        <v>squalene[c] &lt;=&gt; squalene[er]</v>
      </c>
      <c r="I2884" s="3" t="b">
        <f>_xlfn.XLOOKUP(RT_gsm[[#This Row],[rxn in SC GSM]],sc_gsm[model_rxn],sc_gsm[Column12],"")</f>
        <v>1</v>
      </c>
      <c r="J2884" s="3">
        <f>IF(RT_gsm[[#This Row],[Column2]]="REV",FIND("&lt;=&gt;",RT_gsm[[#This Row],[Column8]]),"")</f>
        <v>13</v>
      </c>
    </row>
    <row r="2885" spans="1:10" hidden="1" x14ac:dyDescent="0.2">
      <c r="A2885" t="s">
        <v>2793</v>
      </c>
      <c r="B2885" t="s">
        <v>3902</v>
      </c>
      <c r="C2885" s="3" t="str">
        <f>RT_gsm[[#This Row],[model_rxn]]&amp;"_"&amp;RT_gsm[[#This Row],[Column2]]</f>
        <v>SQLt_c_r_FWD</v>
      </c>
      <c r="D2885" s="3" t="str">
        <f>_xlfn.XLOOKUP(RT_gsm[[#This Row],[Column3]],SC_enz[name_dir],SC_enz[name_dir],"")</f>
        <v>SQLt_c_r_FWD</v>
      </c>
      <c r="E2885" t="str">
        <f>_xlfn.XLOOKUP(RT_gsm[[#This Row],[model_rxn]],sc_gsm[model_rxn],sc_gsm[model_rxn],"")</f>
        <v>SQLt_c_r</v>
      </c>
      <c r="F2885" s="3" t="str">
        <f>_xlfn.XLOOKUP(RT_gsm[[#This Row],[Column3]],sc_gsm[Column3],sc_gsm[Column3],"")</f>
        <v>SQLt_c_r_FWD</v>
      </c>
      <c r="G2885" s="3" t="str" cm="1">
        <f t="array" ref="G2885">RT_gsm[[#This Row],[model_rxn]]&amp;",r,"&amp;_xlfn.SWITCH(RT_gsm[[#This Row],[Column2]],"REV","lower_bound:-","FWD","upper_bound:")&amp;"1000"</f>
        <v>SQLt_c_r,r,upper_bound:1000</v>
      </c>
      <c r="H2885" s="3" t="str">
        <f>_xlfn.XLOOKUP(RT_gsm[[#This Row],[rxn in SC GSM]],sc_gsm[model_rxn],sc_gsm[yeast8.3.4 equation],"")</f>
        <v>squalene[c] &lt;=&gt; squalene[er]</v>
      </c>
      <c r="I2885" s="3" t="b">
        <f>_xlfn.XLOOKUP(RT_gsm[[#This Row],[rxn in SC GSM]],sc_gsm[model_rxn],sc_gsm[Column12],"")</f>
        <v>1</v>
      </c>
      <c r="J2885" s="3" t="str">
        <f>IF(RT_gsm[[#This Row],[Column2]]="REV",FIND("&lt;=&gt;",RT_gsm[[#This Row],[Column8]]),"")</f>
        <v/>
      </c>
    </row>
    <row r="2886" spans="1:10" hidden="1" x14ac:dyDescent="0.2">
      <c r="A2886" t="s">
        <v>2711</v>
      </c>
      <c r="B2886" t="s">
        <v>3903</v>
      </c>
      <c r="C2886" s="3" t="str">
        <f>RT_gsm[[#This Row],[model_rxn]]&amp;"_"&amp;RT_gsm[[#This Row],[Column2]]</f>
        <v>SRBt_c_e_REV</v>
      </c>
      <c r="D2886" s="3" t="str">
        <f>_xlfn.XLOOKUP(RT_gsm[[#This Row],[Column3]],SC_enz[name_dir],SC_enz[name_dir],"")</f>
        <v>SRBt_c_e_REV</v>
      </c>
      <c r="E2886" t="str">
        <f>_xlfn.XLOOKUP(RT_gsm[[#This Row],[model_rxn]],sc_gsm[model_rxn],sc_gsm[model_rxn],"")</f>
        <v>SRBt_c_e</v>
      </c>
      <c r="F2886" s="3" t="str">
        <f>_xlfn.XLOOKUP(RT_gsm[[#This Row],[Column3]],sc_gsm[Column3],sc_gsm[Column3],"")</f>
        <v>SRBt_c_e_REV</v>
      </c>
      <c r="G2886" s="3" t="str" cm="1">
        <f t="array" ref="G2886">RT_gsm[[#This Row],[model_rxn]]&amp;",r,"&amp;_xlfn.SWITCH(RT_gsm[[#This Row],[Column2]],"REV","lower_bound:-","FWD","upper_bound:")&amp;"1000"</f>
        <v>SRBt_c_e,r,lower_bound:-1000</v>
      </c>
      <c r="H2886" s="3" t="str">
        <f>_xlfn.XLOOKUP(RT_gsm[[#This Row],[rxn in SC GSM]],sc_gsm[model_rxn],sc_gsm[yeast8.3.4 equation],"")</f>
        <v>L-sorbose[e] &lt;=&gt; L-sorbose[c]</v>
      </c>
      <c r="I2886" s="3" t="b">
        <f>_xlfn.XLOOKUP(RT_gsm[[#This Row],[rxn in SC GSM]],sc_gsm[model_rxn],sc_gsm[Column12],"")</f>
        <v>1</v>
      </c>
      <c r="J2886" s="3">
        <f>IF(RT_gsm[[#This Row],[Column2]]="REV",FIND("&lt;=&gt;",RT_gsm[[#This Row],[Column8]]),"")</f>
        <v>14</v>
      </c>
    </row>
    <row r="2887" spans="1:10" hidden="1" x14ac:dyDescent="0.2">
      <c r="A2887" t="s">
        <v>2711</v>
      </c>
      <c r="B2887" t="s">
        <v>3902</v>
      </c>
      <c r="C2887" s="3" t="str">
        <f>RT_gsm[[#This Row],[model_rxn]]&amp;"_"&amp;RT_gsm[[#This Row],[Column2]]</f>
        <v>SRBt_c_e_FWD</v>
      </c>
      <c r="D2887" s="3" t="str">
        <f>_xlfn.XLOOKUP(RT_gsm[[#This Row],[Column3]],SC_enz[name_dir],SC_enz[name_dir],"")</f>
        <v>SRBt_c_e_FWD</v>
      </c>
      <c r="E2887" t="str">
        <f>_xlfn.XLOOKUP(RT_gsm[[#This Row],[model_rxn]],sc_gsm[model_rxn],sc_gsm[model_rxn],"")</f>
        <v>SRBt_c_e</v>
      </c>
      <c r="F2887" s="3" t="str">
        <f>_xlfn.XLOOKUP(RT_gsm[[#This Row],[Column3]],sc_gsm[Column3],sc_gsm[Column3],"")</f>
        <v>SRBt_c_e_FWD</v>
      </c>
      <c r="G2887" s="3" t="str" cm="1">
        <f t="array" ref="G2887">RT_gsm[[#This Row],[model_rxn]]&amp;",r,"&amp;_xlfn.SWITCH(RT_gsm[[#This Row],[Column2]],"REV","lower_bound:-","FWD","upper_bound:")&amp;"1000"</f>
        <v>SRBt_c_e,r,upper_bound:1000</v>
      </c>
      <c r="H2887" s="3" t="str">
        <f>_xlfn.XLOOKUP(RT_gsm[[#This Row],[rxn in SC GSM]],sc_gsm[model_rxn],sc_gsm[yeast8.3.4 equation],"")</f>
        <v>L-sorbose[e] &lt;=&gt; L-sorbose[c]</v>
      </c>
      <c r="I2887" s="3" t="b">
        <f>_xlfn.XLOOKUP(RT_gsm[[#This Row],[rxn in SC GSM]],sc_gsm[model_rxn],sc_gsm[Column12],"")</f>
        <v>1</v>
      </c>
      <c r="J2887" s="3" t="str">
        <f>IF(RT_gsm[[#This Row],[Column2]]="REV",FIND("&lt;=&gt;",RT_gsm[[#This Row],[Column8]]),"")</f>
        <v/>
      </c>
    </row>
    <row r="2888" spans="1:10" hidden="1" x14ac:dyDescent="0.2">
      <c r="A2888" t="s">
        <v>1651</v>
      </c>
      <c r="B2888" t="s">
        <v>3902</v>
      </c>
      <c r="C2888" s="3" t="str">
        <f>RT_gsm[[#This Row],[model_rxn]]&amp;"_"&amp;RT_gsm[[#This Row],[Column2]]</f>
        <v>SSALy_c_FWD</v>
      </c>
      <c r="D2888" s="3" t="str">
        <f>_xlfn.XLOOKUP(RT_gsm[[#This Row],[Column3]],SC_enz[name_dir],SC_enz[name_dir],"")</f>
        <v>SSALy_c_FWD</v>
      </c>
      <c r="E2888" t="str">
        <f>_xlfn.XLOOKUP(RT_gsm[[#This Row],[model_rxn]],sc_gsm[model_rxn],sc_gsm[model_rxn],"")</f>
        <v>SSALy_c</v>
      </c>
      <c r="F2888" s="3" t="str">
        <f>_xlfn.XLOOKUP(RT_gsm[[#This Row],[Column3]],sc_gsm[Column3],sc_gsm[Column3],"")</f>
        <v>SSALy_c_FWD</v>
      </c>
      <c r="G2888" s="3" t="str" cm="1">
        <f t="array" ref="G2888">RT_gsm[[#This Row],[model_rxn]]&amp;",r,"&amp;_xlfn.SWITCH(RT_gsm[[#This Row],[Column2]],"REV","lower_bound:-","FWD","upper_bound:")&amp;"1000"</f>
        <v>SSALy_c,r,upper_bound:1000</v>
      </c>
      <c r="H2888" s="3" t="str">
        <f>_xlfn.XLOOKUP(RT_gsm[[#This Row],[rxn in SC GSM]],sc_gsm[model_rxn],sc_gsm[yeast8.3.4 equation],"")</f>
        <v>H2O[c] + NADP(+)[c] + succinic semialdehyde[c] =&gt; 2 H+[c] + NADPH[c] + succinate[c]</v>
      </c>
      <c r="I2888" s="3" t="b">
        <f>_xlfn.XLOOKUP(RT_gsm[[#This Row],[rxn in SC GSM]],sc_gsm[model_rxn],sc_gsm[Column12],"")</f>
        <v>1</v>
      </c>
      <c r="J2888" s="3" t="str">
        <f>IF(RT_gsm[[#This Row],[Column2]]="REV",FIND("&lt;=&gt;",RT_gsm[[#This Row],[Column8]]),"")</f>
        <v/>
      </c>
    </row>
    <row r="2889" spans="1:10" hidden="1" x14ac:dyDescent="0.2">
      <c r="A2889" t="s">
        <v>2794</v>
      </c>
      <c r="B2889" t="s">
        <v>3903</v>
      </c>
      <c r="C2889" s="3" t="str">
        <f>RT_gsm[[#This Row],[model_rxn]]&amp;"_"&amp;RT_gsm[[#This Row],[Column2]]</f>
        <v>SSQ23EPXt_c_r_REV</v>
      </c>
      <c r="D2889" s="3" t="str">
        <f>_xlfn.XLOOKUP(RT_gsm[[#This Row],[Column3]],SC_enz[name_dir],SC_enz[name_dir],"")</f>
        <v>SSQ23EPXt_c_r_REV</v>
      </c>
      <c r="E2889" t="str">
        <f>_xlfn.XLOOKUP(RT_gsm[[#This Row],[model_rxn]],sc_gsm[model_rxn],sc_gsm[model_rxn],"")</f>
        <v>SSQ23EPXt_c_r</v>
      </c>
      <c r="F2889" s="3" t="str">
        <f>_xlfn.XLOOKUP(RT_gsm[[#This Row],[Column3]],sc_gsm[Column3],sc_gsm[Column3],"")</f>
        <v>SSQ23EPXt_c_r_REV</v>
      </c>
      <c r="G2889" s="3" t="str" cm="1">
        <f t="array" ref="G2889">RT_gsm[[#This Row],[model_rxn]]&amp;",r,"&amp;_xlfn.SWITCH(RT_gsm[[#This Row],[Column2]],"REV","lower_bound:-","FWD","upper_bound:")&amp;"1000"</f>
        <v>SSQ23EPXt_c_r,r,lower_bound:-1000</v>
      </c>
      <c r="H2889" s="3" t="str">
        <f>_xlfn.XLOOKUP(RT_gsm[[#This Row],[rxn in SC GSM]],sc_gsm[model_rxn],sc_gsm[yeast8.3.4 equation],"")</f>
        <v>(S)-2,3-epoxysqualene[er] &lt;=&gt; (S)-2,3-epoxysqualene[c]</v>
      </c>
      <c r="I2889" s="3" t="b">
        <f>_xlfn.XLOOKUP(RT_gsm[[#This Row],[rxn in SC GSM]],sc_gsm[model_rxn],sc_gsm[Column12],"")</f>
        <v>1</v>
      </c>
      <c r="J2889" s="3">
        <f>IF(RT_gsm[[#This Row],[Column2]]="REV",FIND("&lt;=&gt;",RT_gsm[[#This Row],[Column8]]),"")</f>
        <v>27</v>
      </c>
    </row>
    <row r="2890" spans="1:10" hidden="1" x14ac:dyDescent="0.2">
      <c r="A2890" t="s">
        <v>2794</v>
      </c>
      <c r="B2890" t="s">
        <v>3902</v>
      </c>
      <c r="C2890" s="3" t="str">
        <f>RT_gsm[[#This Row],[model_rxn]]&amp;"_"&amp;RT_gsm[[#This Row],[Column2]]</f>
        <v>SSQ23EPXt_c_r_FWD</v>
      </c>
      <c r="D2890" s="3" t="str">
        <f>_xlfn.XLOOKUP(RT_gsm[[#This Row],[Column3]],SC_enz[name_dir],SC_enz[name_dir],"")</f>
        <v>SSQ23EPXt_c_r_FWD</v>
      </c>
      <c r="E2890" t="str">
        <f>_xlfn.XLOOKUP(RT_gsm[[#This Row],[model_rxn]],sc_gsm[model_rxn],sc_gsm[model_rxn],"")</f>
        <v>SSQ23EPXt_c_r</v>
      </c>
      <c r="F2890" s="3" t="str">
        <f>_xlfn.XLOOKUP(RT_gsm[[#This Row],[Column3]],sc_gsm[Column3],sc_gsm[Column3],"")</f>
        <v>SSQ23EPXt_c_r_FWD</v>
      </c>
      <c r="G2890" s="3" t="str" cm="1">
        <f t="array" ref="G2890">RT_gsm[[#This Row],[model_rxn]]&amp;",r,"&amp;_xlfn.SWITCH(RT_gsm[[#This Row],[Column2]],"REV","lower_bound:-","FWD","upper_bound:")&amp;"1000"</f>
        <v>SSQ23EPXt_c_r,r,upper_bound:1000</v>
      </c>
      <c r="H2890" s="3" t="str">
        <f>_xlfn.XLOOKUP(RT_gsm[[#This Row],[rxn in SC GSM]],sc_gsm[model_rxn],sc_gsm[yeast8.3.4 equation],"")</f>
        <v>(S)-2,3-epoxysqualene[er] &lt;=&gt; (S)-2,3-epoxysqualene[c]</v>
      </c>
      <c r="I2890" s="3" t="b">
        <f>_xlfn.XLOOKUP(RT_gsm[[#This Row],[rxn in SC GSM]],sc_gsm[model_rxn],sc_gsm[Column12],"")</f>
        <v>1</v>
      </c>
      <c r="J2890" s="3" t="str">
        <f>IF(RT_gsm[[#This Row],[Column2]]="REV",FIND("&lt;=&gt;",RT_gsm[[#This Row],[Column8]]),"")</f>
        <v/>
      </c>
    </row>
    <row r="2891" spans="1:10" hidden="1" x14ac:dyDescent="0.2">
      <c r="A2891" t="s">
        <v>6618</v>
      </c>
      <c r="B2891" t="s">
        <v>3902</v>
      </c>
      <c r="C2891" s="3" t="str">
        <f>RT_gsm[[#This Row],[model_rxn]]&amp;"_"&amp;RT_gsm[[#This Row],[Column2]]</f>
        <v>STATg_rm_FWD</v>
      </c>
      <c r="D2891" s="3" t="str">
        <f>_xlfn.XLOOKUP(RT_gsm[[#This Row],[Column3]],SC_enz[name_dir],SC_enz[name_dir],"")</f>
        <v/>
      </c>
      <c r="E2891" t="str">
        <f>_xlfn.XLOOKUP(RT_gsm[[#This Row],[model_rxn]],sc_gsm[model_rxn],sc_gsm[model_rxn],"")</f>
        <v/>
      </c>
      <c r="F2891" s="3" t="str">
        <f>_xlfn.XLOOKUP(RT_gsm[[#This Row],[Column3]],sc_gsm[Column3],sc_gsm[Column3],"")</f>
        <v/>
      </c>
      <c r="G2891" s="3" t="str" cm="1">
        <f t="array" ref="G2891">RT_gsm[[#This Row],[model_rxn]]&amp;",r,"&amp;_xlfn.SWITCH(RT_gsm[[#This Row],[Column2]],"REV","lower_bound:-","FWD","upper_bound:")&amp;"1000"</f>
        <v>STATg_rm,r,upper_bound:1000</v>
      </c>
      <c r="H2891" s="3" t="str">
        <f>_xlfn.XLOOKUP(RT_gsm[[#This Row],[rxn in SC GSM]],sc_gsm[model_rxn],sc_gsm[yeast8.3.4 equation],"")</f>
        <v/>
      </c>
      <c r="I2891" s="3" t="str">
        <f>_xlfn.XLOOKUP(RT_gsm[[#This Row],[rxn in SC GSM]],sc_gsm[model_rxn],sc_gsm[Column12],"")</f>
        <v/>
      </c>
      <c r="J2891" s="3" t="str">
        <f>IF(RT_gsm[[#This Row],[Column2]]="REV",FIND("&lt;=&gt;",RT_gsm[[#This Row],[Column8]]),"")</f>
        <v/>
      </c>
    </row>
    <row r="2892" spans="1:10" hidden="1" x14ac:dyDescent="0.2">
      <c r="A2892" t="s">
        <v>2915</v>
      </c>
      <c r="B2892" t="s">
        <v>3903</v>
      </c>
      <c r="C2892" s="3" t="str">
        <f>RT_gsm[[#This Row],[model_rxn]]&amp;"_"&amp;RT_gsm[[#This Row],[Column2]]</f>
        <v>STCOAt_c_l_REV</v>
      </c>
      <c r="D2892" s="3" t="str">
        <f>_xlfn.XLOOKUP(RT_gsm[[#This Row],[Column3]],SC_enz[name_dir],SC_enz[name_dir],"")</f>
        <v>STCOAt_c_l_REV</v>
      </c>
      <c r="E2892" t="str">
        <f>_xlfn.XLOOKUP(RT_gsm[[#This Row],[model_rxn]],sc_gsm[model_rxn],sc_gsm[model_rxn],"")</f>
        <v>STCOAt_c_l</v>
      </c>
      <c r="F2892" s="3" t="str">
        <f>_xlfn.XLOOKUP(RT_gsm[[#This Row],[Column3]],sc_gsm[Column3],sc_gsm[Column3],"")</f>
        <v>STCOAt_c_l_REV</v>
      </c>
      <c r="G2892" s="3" t="str" cm="1">
        <f t="array" ref="G2892">RT_gsm[[#This Row],[model_rxn]]&amp;",r,"&amp;_xlfn.SWITCH(RT_gsm[[#This Row],[Column2]],"REV","lower_bound:-","FWD","upper_bound:")&amp;"1000"</f>
        <v>STCOAt_c_l,r,lower_bound:-1000</v>
      </c>
      <c r="H2892" s="3" t="str">
        <f>_xlfn.XLOOKUP(RT_gsm[[#This Row],[rxn in SC GSM]],sc_gsm[model_rxn],sc_gsm[yeast8.3.4 equation],"")</f>
        <v>stearoyl-CoA[c] &lt;=&gt; stearoyl-CoA[lp]</v>
      </c>
      <c r="I2892" s="3" t="b">
        <f>_xlfn.XLOOKUP(RT_gsm[[#This Row],[rxn in SC GSM]],sc_gsm[model_rxn],sc_gsm[Column12],"")</f>
        <v>1</v>
      </c>
      <c r="J2892" s="3">
        <f>IF(RT_gsm[[#This Row],[Column2]]="REV",FIND("&lt;=&gt;",RT_gsm[[#This Row],[Column8]]),"")</f>
        <v>17</v>
      </c>
    </row>
    <row r="2893" spans="1:10" hidden="1" x14ac:dyDescent="0.2">
      <c r="A2893" t="s">
        <v>2915</v>
      </c>
      <c r="B2893" t="s">
        <v>3902</v>
      </c>
      <c r="C2893" s="3" t="str">
        <f>RT_gsm[[#This Row],[model_rxn]]&amp;"_"&amp;RT_gsm[[#This Row],[Column2]]</f>
        <v>STCOAt_c_l_FWD</v>
      </c>
      <c r="D2893" s="3" t="str">
        <f>_xlfn.XLOOKUP(RT_gsm[[#This Row],[Column3]],SC_enz[name_dir],SC_enz[name_dir],"")</f>
        <v>STCOAt_c_l_FWD</v>
      </c>
      <c r="E2893" t="str">
        <f>_xlfn.XLOOKUP(RT_gsm[[#This Row],[model_rxn]],sc_gsm[model_rxn],sc_gsm[model_rxn],"")</f>
        <v>STCOAt_c_l</v>
      </c>
      <c r="F2893" s="3" t="str">
        <f>_xlfn.XLOOKUP(RT_gsm[[#This Row],[Column3]],sc_gsm[Column3],sc_gsm[Column3],"")</f>
        <v>STCOAt_c_l_FWD</v>
      </c>
      <c r="G2893" s="3" t="str" cm="1">
        <f t="array" ref="G2893">RT_gsm[[#This Row],[model_rxn]]&amp;",r,"&amp;_xlfn.SWITCH(RT_gsm[[#This Row],[Column2]],"REV","lower_bound:-","FWD","upper_bound:")&amp;"1000"</f>
        <v>STCOAt_c_l,r,upper_bound:1000</v>
      </c>
      <c r="H2893" s="3" t="str">
        <f>_xlfn.XLOOKUP(RT_gsm[[#This Row],[rxn in SC GSM]],sc_gsm[model_rxn],sc_gsm[yeast8.3.4 equation],"")</f>
        <v>stearoyl-CoA[c] &lt;=&gt; stearoyl-CoA[lp]</v>
      </c>
      <c r="I2893" s="3" t="b">
        <f>_xlfn.XLOOKUP(RT_gsm[[#This Row],[rxn in SC GSM]],sc_gsm[model_rxn],sc_gsm[Column12],"")</f>
        <v>1</v>
      </c>
      <c r="J2893" s="3" t="str">
        <f>IF(RT_gsm[[#This Row],[Column2]]="REV",FIND("&lt;=&gt;",RT_gsm[[#This Row],[Column8]]),"")</f>
        <v/>
      </c>
    </row>
    <row r="2894" spans="1:10" hidden="1" x14ac:dyDescent="0.2">
      <c r="A2894" t="s">
        <v>2872</v>
      </c>
      <c r="B2894" t="s">
        <v>3903</v>
      </c>
      <c r="C2894" s="3" t="str">
        <f>RT_gsm[[#This Row],[model_rxn]]&amp;"_"&amp;RT_gsm[[#This Row],[Column2]]</f>
        <v>STCOAt_c_rm_REV</v>
      </c>
      <c r="D2894" s="3" t="str">
        <f>_xlfn.XLOOKUP(RT_gsm[[#This Row],[Column3]],SC_enz[name_dir],SC_enz[name_dir],"")</f>
        <v>STCOAt_c_rm_REV</v>
      </c>
      <c r="E2894" t="str">
        <f>_xlfn.XLOOKUP(RT_gsm[[#This Row],[model_rxn]],sc_gsm[model_rxn],sc_gsm[model_rxn],"")</f>
        <v>STCOAt_c_rm</v>
      </c>
      <c r="F2894" s="3" t="str">
        <f>_xlfn.XLOOKUP(RT_gsm[[#This Row],[Column3]],sc_gsm[Column3],sc_gsm[Column3],"")</f>
        <v>STCOAt_c_rm_REV</v>
      </c>
      <c r="G2894" s="3" t="str" cm="1">
        <f t="array" ref="G2894">RT_gsm[[#This Row],[model_rxn]]&amp;",r,"&amp;_xlfn.SWITCH(RT_gsm[[#This Row],[Column2]],"REV","lower_bound:-","FWD","upper_bound:")&amp;"1000"</f>
        <v>STCOAt_c_rm,r,lower_bound:-1000</v>
      </c>
      <c r="H2894" s="3" t="str">
        <f>_xlfn.XLOOKUP(RT_gsm[[#This Row],[rxn in SC GSM]],sc_gsm[model_rxn],sc_gsm[yeast8.3.4 equation],"")</f>
        <v>stearoyl-CoA[c] &lt;=&gt; stearoyl-CoA[erm]</v>
      </c>
      <c r="I2894" s="3" t="b">
        <f>_xlfn.XLOOKUP(RT_gsm[[#This Row],[rxn in SC GSM]],sc_gsm[model_rxn],sc_gsm[Column12],"")</f>
        <v>1</v>
      </c>
      <c r="J2894" s="3">
        <f>IF(RT_gsm[[#This Row],[Column2]]="REV",FIND("&lt;=&gt;",RT_gsm[[#This Row],[Column8]]),"")</f>
        <v>17</v>
      </c>
    </row>
    <row r="2895" spans="1:10" hidden="1" x14ac:dyDescent="0.2">
      <c r="A2895" t="s">
        <v>2872</v>
      </c>
      <c r="B2895" t="s">
        <v>3902</v>
      </c>
      <c r="C2895" s="3" t="str">
        <f>RT_gsm[[#This Row],[model_rxn]]&amp;"_"&amp;RT_gsm[[#This Row],[Column2]]</f>
        <v>STCOAt_c_rm_FWD</v>
      </c>
      <c r="D2895" s="3" t="str">
        <f>_xlfn.XLOOKUP(RT_gsm[[#This Row],[Column3]],SC_enz[name_dir],SC_enz[name_dir],"")</f>
        <v>STCOAt_c_rm_FWD</v>
      </c>
      <c r="E2895" t="str">
        <f>_xlfn.XLOOKUP(RT_gsm[[#This Row],[model_rxn]],sc_gsm[model_rxn],sc_gsm[model_rxn],"")</f>
        <v>STCOAt_c_rm</v>
      </c>
      <c r="F2895" s="3" t="str">
        <f>_xlfn.XLOOKUP(RT_gsm[[#This Row],[Column3]],sc_gsm[Column3],sc_gsm[Column3],"")</f>
        <v>STCOAt_c_rm_FWD</v>
      </c>
      <c r="G2895" s="3" t="str" cm="1">
        <f t="array" ref="G2895">RT_gsm[[#This Row],[model_rxn]]&amp;",r,"&amp;_xlfn.SWITCH(RT_gsm[[#This Row],[Column2]],"REV","lower_bound:-","FWD","upper_bound:")&amp;"1000"</f>
        <v>STCOAt_c_rm,r,upper_bound:1000</v>
      </c>
      <c r="H2895" s="3" t="str">
        <f>_xlfn.XLOOKUP(RT_gsm[[#This Row],[rxn in SC GSM]],sc_gsm[model_rxn],sc_gsm[yeast8.3.4 equation],"")</f>
        <v>stearoyl-CoA[c] &lt;=&gt; stearoyl-CoA[erm]</v>
      </c>
      <c r="I2895" s="3" t="b">
        <f>_xlfn.XLOOKUP(RT_gsm[[#This Row],[rxn in SC GSM]],sc_gsm[model_rxn],sc_gsm[Column12],"")</f>
        <v>1</v>
      </c>
      <c r="J2895" s="3" t="str">
        <f>IF(RT_gsm[[#This Row],[Column2]]="REV",FIND("&lt;=&gt;",RT_gsm[[#This Row],[Column8]]),"")</f>
        <v/>
      </c>
    </row>
    <row r="2896" spans="1:10" hidden="1" x14ac:dyDescent="0.2">
      <c r="A2896" t="s">
        <v>1973</v>
      </c>
      <c r="B2896" t="s">
        <v>3902</v>
      </c>
      <c r="C2896" s="3" t="str">
        <f>RT_gsm[[#This Row],[model_rxn]]&amp;"_"&amp;RT_gsm[[#This Row],[Column2]]</f>
        <v>STEHz161_en_FWD</v>
      </c>
      <c r="D2896" s="3" t="str">
        <f>_xlfn.XLOOKUP(RT_gsm[[#This Row],[Column3]],SC_enz[name_dir],SC_enz[name_dir],"")</f>
        <v>STEHz161_en_FWD</v>
      </c>
      <c r="E2896" t="str">
        <f>_xlfn.XLOOKUP(RT_gsm[[#This Row],[model_rxn]],sc_gsm[model_rxn],sc_gsm[model_rxn],"")</f>
        <v>STEHz161_en</v>
      </c>
      <c r="F2896" s="3" t="str">
        <f>_xlfn.XLOOKUP(RT_gsm[[#This Row],[Column3]],sc_gsm[Column3],sc_gsm[Column3],"")</f>
        <v>STEHz161_en_FWD</v>
      </c>
      <c r="G2896" s="3" t="str" cm="1">
        <f t="array" ref="G2896">RT_gsm[[#This Row],[model_rxn]]&amp;",r,"&amp;_xlfn.SWITCH(RT_gsm[[#This Row],[Column2]],"REV","lower_bound:-","FWD","upper_bound:")&amp;"1000"</f>
        <v>STEHz161_en,r,upper_bound:1000</v>
      </c>
      <c r="H2896" s="3" t="str">
        <f>_xlfn.XLOOKUP(RT_gsm[[#This Row],[rxn in SC GSM]],sc_gsm[model_rxn],sc_gsm[yeast8.3.4 equation],"")</f>
        <v>H2O[ce] + zymosteryl palmitoleate[ce] =&gt; H+[ce] + zymosterol[ce] + palmitoleate[ce]</v>
      </c>
      <c r="I2896" s="3" t="b">
        <f>_xlfn.XLOOKUP(RT_gsm[[#This Row],[rxn in SC GSM]],sc_gsm[model_rxn],sc_gsm[Column12],"")</f>
        <v>1</v>
      </c>
      <c r="J2896" s="3" t="str">
        <f>IF(RT_gsm[[#This Row],[Column2]]="REV",FIND("&lt;=&gt;",RT_gsm[[#This Row],[Column8]]),"")</f>
        <v/>
      </c>
    </row>
    <row r="2897" spans="1:10" hidden="1" x14ac:dyDescent="0.2">
      <c r="A2897" t="s">
        <v>6623</v>
      </c>
      <c r="B2897" t="s">
        <v>3902</v>
      </c>
      <c r="C2897" s="3" t="str">
        <f>RT_gsm[[#This Row],[model_rxn]]&amp;"_"&amp;RT_gsm[[#This Row],[Column2]]</f>
        <v>STEHz161_rm_FWD</v>
      </c>
      <c r="D2897" s="3" t="str">
        <f>_xlfn.XLOOKUP(RT_gsm[[#This Row],[Column3]],SC_enz[name_dir],SC_enz[name_dir],"")</f>
        <v/>
      </c>
      <c r="E2897" t="str">
        <f>_xlfn.XLOOKUP(RT_gsm[[#This Row],[model_rxn]],sc_gsm[model_rxn],sc_gsm[model_rxn],"")</f>
        <v/>
      </c>
      <c r="F2897" s="3" t="str">
        <f>_xlfn.XLOOKUP(RT_gsm[[#This Row],[Column3]],sc_gsm[Column3],sc_gsm[Column3],"")</f>
        <v/>
      </c>
      <c r="G2897" s="3" t="str" cm="1">
        <f t="array" ref="G2897">RT_gsm[[#This Row],[model_rxn]]&amp;",r,"&amp;_xlfn.SWITCH(RT_gsm[[#This Row],[Column2]],"REV","lower_bound:-","FWD","upper_bound:")&amp;"1000"</f>
        <v>STEHz161_rm,r,upper_bound:1000</v>
      </c>
      <c r="H2897" s="3" t="str">
        <f>_xlfn.XLOOKUP(RT_gsm[[#This Row],[rxn in SC GSM]],sc_gsm[model_rxn],sc_gsm[yeast8.3.4 equation],"")</f>
        <v/>
      </c>
      <c r="I2897" s="3" t="str">
        <f>_xlfn.XLOOKUP(RT_gsm[[#This Row],[rxn in SC GSM]],sc_gsm[model_rxn],sc_gsm[Column12],"")</f>
        <v/>
      </c>
      <c r="J2897" s="3" t="str">
        <f>IF(RT_gsm[[#This Row],[Column2]]="REV",FIND("&lt;=&gt;",RT_gsm[[#This Row],[Column8]]),"")</f>
        <v/>
      </c>
    </row>
    <row r="2898" spans="1:10" hidden="1" x14ac:dyDescent="0.2">
      <c r="A2898" t="s">
        <v>1976</v>
      </c>
      <c r="B2898" t="s">
        <v>3902</v>
      </c>
      <c r="C2898" s="3" t="str">
        <f>RT_gsm[[#This Row],[model_rxn]]&amp;"_"&amp;RT_gsm[[#This Row],[Column2]]</f>
        <v>STEHz181_en_FWD</v>
      </c>
      <c r="D2898" s="3" t="str">
        <f>_xlfn.XLOOKUP(RT_gsm[[#This Row],[Column3]],SC_enz[name_dir],SC_enz[name_dir],"")</f>
        <v>STEHz181_en_FWD</v>
      </c>
      <c r="E2898" t="str">
        <f>_xlfn.XLOOKUP(RT_gsm[[#This Row],[model_rxn]],sc_gsm[model_rxn],sc_gsm[model_rxn],"")</f>
        <v>STEHz181_en</v>
      </c>
      <c r="F2898" s="3" t="str">
        <f>_xlfn.XLOOKUP(RT_gsm[[#This Row],[Column3]],sc_gsm[Column3],sc_gsm[Column3],"")</f>
        <v>STEHz181_en_FWD</v>
      </c>
      <c r="G2898" s="3" t="str" cm="1">
        <f t="array" ref="G2898">RT_gsm[[#This Row],[model_rxn]]&amp;",r,"&amp;_xlfn.SWITCH(RT_gsm[[#This Row],[Column2]],"REV","lower_bound:-","FWD","upper_bound:")&amp;"1000"</f>
        <v>STEHz181_en,r,upper_bound:1000</v>
      </c>
      <c r="H2898" s="3" t="str">
        <f>_xlfn.XLOOKUP(RT_gsm[[#This Row],[rxn in SC GSM]],sc_gsm[model_rxn],sc_gsm[yeast8.3.4 equation],"")</f>
        <v>H2O[ce] + zymosteryl oleate[ce] =&gt; H+[ce] + zymosterol[ce] + oleate[ce]</v>
      </c>
      <c r="I2898" s="3" t="b">
        <f>_xlfn.XLOOKUP(RT_gsm[[#This Row],[rxn in SC GSM]],sc_gsm[model_rxn],sc_gsm[Column12],"")</f>
        <v>1</v>
      </c>
      <c r="J2898" s="3" t="str">
        <f>IF(RT_gsm[[#This Row],[Column2]]="REV",FIND("&lt;=&gt;",RT_gsm[[#This Row],[Column8]]),"")</f>
        <v/>
      </c>
    </row>
    <row r="2899" spans="1:10" hidden="1" x14ac:dyDescent="0.2">
      <c r="A2899" t="s">
        <v>6626</v>
      </c>
      <c r="B2899" t="s">
        <v>3902</v>
      </c>
      <c r="C2899" s="3" t="str">
        <f>RT_gsm[[#This Row],[model_rxn]]&amp;"_"&amp;RT_gsm[[#This Row],[Column2]]</f>
        <v>STEHz181_rm_FWD</v>
      </c>
      <c r="D2899" s="3" t="str">
        <f>_xlfn.XLOOKUP(RT_gsm[[#This Row],[Column3]],SC_enz[name_dir],SC_enz[name_dir],"")</f>
        <v/>
      </c>
      <c r="E2899" t="str">
        <f>_xlfn.XLOOKUP(RT_gsm[[#This Row],[model_rxn]],sc_gsm[model_rxn],sc_gsm[model_rxn],"")</f>
        <v/>
      </c>
      <c r="F2899" s="3" t="str">
        <f>_xlfn.XLOOKUP(RT_gsm[[#This Row],[Column3]],sc_gsm[Column3],sc_gsm[Column3],"")</f>
        <v/>
      </c>
      <c r="G2899" s="3" t="str" cm="1">
        <f t="array" ref="G2899">RT_gsm[[#This Row],[model_rxn]]&amp;",r,"&amp;_xlfn.SWITCH(RT_gsm[[#This Row],[Column2]],"REV","lower_bound:-","FWD","upper_bound:")&amp;"1000"</f>
        <v>STEHz181_rm,r,upper_bound:1000</v>
      </c>
      <c r="H2899" s="3" t="str">
        <f>_xlfn.XLOOKUP(RT_gsm[[#This Row],[rxn in SC GSM]],sc_gsm[model_rxn],sc_gsm[yeast8.3.4 equation],"")</f>
        <v/>
      </c>
      <c r="I2899" s="3" t="str">
        <f>_xlfn.XLOOKUP(RT_gsm[[#This Row],[rxn in SC GSM]],sc_gsm[model_rxn],sc_gsm[Column12],"")</f>
        <v/>
      </c>
      <c r="J2899" s="3" t="str">
        <f>IF(RT_gsm[[#This Row],[Column2]]="REV",FIND("&lt;=&gt;",RT_gsm[[#This Row],[Column8]]),"")</f>
        <v/>
      </c>
    </row>
    <row r="2900" spans="1:10" hidden="1" x14ac:dyDescent="0.2">
      <c r="A2900" t="s">
        <v>2376</v>
      </c>
      <c r="B2900" t="s">
        <v>3902</v>
      </c>
      <c r="C2900" s="3" t="str">
        <f>RT_gsm[[#This Row],[model_rxn]]&amp;"_"&amp;RT_gsm[[#This Row],[Column2]]</f>
        <v>SUCCt2_m_FWD</v>
      </c>
      <c r="D2900" s="3" t="str">
        <f>_xlfn.XLOOKUP(RT_gsm[[#This Row],[Column3]],SC_enz[name_dir],SC_enz[name_dir],"")</f>
        <v>SUCCt2_m_FWD</v>
      </c>
      <c r="E2900" t="str">
        <f>_xlfn.XLOOKUP(RT_gsm[[#This Row],[model_rxn]],sc_gsm[model_rxn],sc_gsm[model_rxn],"")</f>
        <v>SUCCt2_m</v>
      </c>
      <c r="F2900" s="3" t="str">
        <f>_xlfn.XLOOKUP(RT_gsm[[#This Row],[Column3]],sc_gsm[Column3],sc_gsm[Column3],"")</f>
        <v>SUCCt2_m_FWD</v>
      </c>
      <c r="G2900" s="3" t="str" cm="1">
        <f t="array" ref="G2900">RT_gsm[[#This Row],[model_rxn]]&amp;",r,"&amp;_xlfn.SWITCH(RT_gsm[[#This Row],[Column2]],"REV","lower_bound:-","FWD","upper_bound:")&amp;"1000"</f>
        <v>SUCCt2_m,r,upper_bound:1000</v>
      </c>
      <c r="H2900" s="3" t="str">
        <f>_xlfn.XLOOKUP(RT_gsm[[#This Row],[rxn in SC GSM]],sc_gsm[model_rxn],sc_gsm[yeast8.3.4 equation],"")</f>
        <v>phosphate[m] + succinate[c] =&gt; phosphate[c] + succinate[m]</v>
      </c>
      <c r="I2900" s="3" t="b">
        <f>_xlfn.XLOOKUP(RT_gsm[[#This Row],[rxn in SC GSM]],sc_gsm[model_rxn],sc_gsm[Column12],"")</f>
        <v>1</v>
      </c>
      <c r="J2900" s="3" t="str">
        <f>IF(RT_gsm[[#This Row],[Column2]]="REV",FIND("&lt;=&gt;",RT_gsm[[#This Row],[Column8]]),"")</f>
        <v/>
      </c>
    </row>
    <row r="2901" spans="1:10" hidden="1" x14ac:dyDescent="0.2">
      <c r="A2901" t="s">
        <v>2797</v>
      </c>
      <c r="B2901" t="s">
        <v>3903</v>
      </c>
      <c r="C2901" s="3" t="str">
        <f>RT_gsm[[#This Row],[model_rxn]]&amp;"_"&amp;RT_gsm[[#This Row],[Column2]]</f>
        <v>SUCCt_c_e_REV</v>
      </c>
      <c r="D2901" s="3" t="str">
        <f>_xlfn.XLOOKUP(RT_gsm[[#This Row],[Column3]],SC_enz[name_dir],SC_enz[name_dir],"")</f>
        <v>SUCCt_c_e_REV</v>
      </c>
      <c r="E2901" t="str">
        <f>_xlfn.XLOOKUP(RT_gsm[[#This Row],[model_rxn]],sc_gsm[model_rxn],sc_gsm[model_rxn],"")</f>
        <v>SUCCt_c_e</v>
      </c>
      <c r="F2901" s="3" t="str">
        <f>_xlfn.XLOOKUP(RT_gsm[[#This Row],[Column3]],sc_gsm[Column3],sc_gsm[Column3],"")</f>
        <v>SUCCt_c_e_REV</v>
      </c>
      <c r="G2901" s="3" t="str" cm="1">
        <f t="array" ref="G2901">RT_gsm[[#This Row],[model_rxn]]&amp;",r,"&amp;_xlfn.SWITCH(RT_gsm[[#This Row],[Column2]],"REV","lower_bound:-","FWD","upper_bound:")&amp;"1000"</f>
        <v>SUCCt_c_e,r,lower_bound:-1000</v>
      </c>
      <c r="H2901" s="3" t="str">
        <f>_xlfn.XLOOKUP(RT_gsm[[#This Row],[rxn in SC GSM]],sc_gsm[model_rxn],sc_gsm[yeast8.3.4 equation],"")</f>
        <v>phosphate[m] + succinate[c] =&gt; phosphate[c] + succinate[m]</v>
      </c>
      <c r="I2901" s="3" t="b">
        <f>_xlfn.XLOOKUP(RT_gsm[[#This Row],[rxn in SC GSM]],sc_gsm[model_rxn],sc_gsm[Column12],"")</f>
        <v>1</v>
      </c>
      <c r="J2901" s="3" t="e">
        <f>IF(RT_gsm[[#This Row],[Column2]]="REV",FIND("&lt;=&gt;",RT_gsm[[#This Row],[Column8]]),"")</f>
        <v>#VALUE!</v>
      </c>
    </row>
    <row r="2902" spans="1:10" hidden="1" x14ac:dyDescent="0.2">
      <c r="A2902" t="s">
        <v>2797</v>
      </c>
      <c r="B2902" t="s">
        <v>3902</v>
      </c>
      <c r="C2902" s="3" t="str">
        <f>RT_gsm[[#This Row],[model_rxn]]&amp;"_"&amp;RT_gsm[[#This Row],[Column2]]</f>
        <v>SUCCt_c_e_FWD</v>
      </c>
      <c r="D2902" s="3" t="str">
        <f>_xlfn.XLOOKUP(RT_gsm[[#This Row],[Column3]],SC_enz[name_dir],SC_enz[name_dir],"")</f>
        <v>SUCCt_c_e_FWD</v>
      </c>
      <c r="E2902" t="str">
        <f>_xlfn.XLOOKUP(RT_gsm[[#This Row],[model_rxn]],sc_gsm[model_rxn],sc_gsm[model_rxn],"")</f>
        <v>SUCCt_c_e</v>
      </c>
      <c r="F2902" s="3" t="str">
        <f>_xlfn.XLOOKUP(RT_gsm[[#This Row],[Column3]],sc_gsm[Column3],sc_gsm[Column3],"")</f>
        <v>SUCCt_c_e_FWD</v>
      </c>
      <c r="G2902" s="3" t="str" cm="1">
        <f t="array" ref="G2902">RT_gsm[[#This Row],[model_rxn]]&amp;",r,"&amp;_xlfn.SWITCH(RT_gsm[[#This Row],[Column2]],"REV","lower_bound:-","FWD","upper_bound:")&amp;"1000"</f>
        <v>SUCCt_c_e,r,upper_bound:1000</v>
      </c>
      <c r="H2902" s="3" t="str">
        <f>_xlfn.XLOOKUP(RT_gsm[[#This Row],[rxn in SC GSM]],sc_gsm[model_rxn],sc_gsm[yeast8.3.4 equation],"")</f>
        <v>phosphate[m] + succinate[c] =&gt; phosphate[c] + succinate[m]</v>
      </c>
      <c r="I2902" s="3" t="b">
        <f>_xlfn.XLOOKUP(RT_gsm[[#This Row],[rxn in SC GSM]],sc_gsm[model_rxn],sc_gsm[Column12],"")</f>
        <v>1</v>
      </c>
      <c r="J2902" s="3" t="str">
        <f>IF(RT_gsm[[#This Row],[Column2]]="REV",FIND("&lt;=&gt;",RT_gsm[[#This Row],[Column8]]),"")</f>
        <v/>
      </c>
    </row>
    <row r="2903" spans="1:10" hidden="1" x14ac:dyDescent="0.2">
      <c r="A2903" t="s">
        <v>6627</v>
      </c>
      <c r="B2903" t="s">
        <v>3903</v>
      </c>
      <c r="C2903" s="3" t="str">
        <f>RT_gsm[[#This Row],[model_rxn]]&amp;"_"&amp;RT_gsm[[#This Row],[Column2]]</f>
        <v>SUCDq9_m_REV</v>
      </c>
      <c r="D2903" s="3" t="str">
        <f>_xlfn.XLOOKUP(RT_gsm[[#This Row],[Column3]],SC_enz[name_dir],SC_enz[name_dir],"")</f>
        <v/>
      </c>
      <c r="E2903" t="str">
        <f>_xlfn.XLOOKUP(RT_gsm[[#This Row],[model_rxn]],sc_gsm[model_rxn],sc_gsm[model_rxn],"")</f>
        <v/>
      </c>
      <c r="F2903" s="3" t="str">
        <f>_xlfn.XLOOKUP(RT_gsm[[#This Row],[Column3]],sc_gsm[Column3],sc_gsm[Column3],"")</f>
        <v/>
      </c>
      <c r="G2903" s="3" t="str" cm="1">
        <f t="array" ref="G2903">RT_gsm[[#This Row],[model_rxn]]&amp;",r,"&amp;_xlfn.SWITCH(RT_gsm[[#This Row],[Column2]],"REV","lower_bound:-","FWD","upper_bound:")&amp;"1000"</f>
        <v>SUCDq9_m,r,lower_bound:-1000</v>
      </c>
      <c r="H2903" s="3" t="str">
        <f>_xlfn.XLOOKUP(RT_gsm[[#This Row],[rxn in SC GSM]],sc_gsm[model_rxn],sc_gsm[yeast8.3.4 equation],"")</f>
        <v/>
      </c>
      <c r="I2903" s="3" t="str">
        <f>_xlfn.XLOOKUP(RT_gsm[[#This Row],[rxn in SC GSM]],sc_gsm[model_rxn],sc_gsm[Column12],"")</f>
        <v/>
      </c>
      <c r="J2903" s="3" t="e">
        <f>IF(RT_gsm[[#This Row],[Column2]]="REV",FIND("&lt;=&gt;",RT_gsm[[#This Row],[Column8]]),"")</f>
        <v>#VALUE!</v>
      </c>
    </row>
    <row r="2904" spans="1:10" hidden="1" x14ac:dyDescent="0.2">
      <c r="A2904" t="s">
        <v>6627</v>
      </c>
      <c r="B2904" t="s">
        <v>3902</v>
      </c>
      <c r="C2904" s="3" t="str">
        <f>RT_gsm[[#This Row],[model_rxn]]&amp;"_"&amp;RT_gsm[[#This Row],[Column2]]</f>
        <v>SUCDq9_m_FWD</v>
      </c>
      <c r="D2904" s="3" t="str">
        <f>_xlfn.XLOOKUP(RT_gsm[[#This Row],[Column3]],SC_enz[name_dir],SC_enz[name_dir],"")</f>
        <v/>
      </c>
      <c r="E2904" t="str">
        <f>_xlfn.XLOOKUP(RT_gsm[[#This Row],[model_rxn]],sc_gsm[model_rxn],sc_gsm[model_rxn],"")</f>
        <v/>
      </c>
      <c r="F2904" s="3" t="str">
        <f>_xlfn.XLOOKUP(RT_gsm[[#This Row],[Column3]],sc_gsm[Column3],sc_gsm[Column3],"")</f>
        <v/>
      </c>
      <c r="G2904" s="3" t="str" cm="1">
        <f t="array" ref="G2904">RT_gsm[[#This Row],[model_rxn]]&amp;",r,"&amp;_xlfn.SWITCH(RT_gsm[[#This Row],[Column2]],"REV","lower_bound:-","FWD","upper_bound:")&amp;"1000"</f>
        <v>SUCDq9_m,r,upper_bound:1000</v>
      </c>
      <c r="H2904" s="3" t="str">
        <f>_xlfn.XLOOKUP(RT_gsm[[#This Row],[rxn in SC GSM]],sc_gsm[model_rxn],sc_gsm[yeast8.3.4 equation],"")</f>
        <v/>
      </c>
      <c r="I2904" s="3" t="str">
        <f>_xlfn.XLOOKUP(RT_gsm[[#This Row],[rxn in SC GSM]],sc_gsm[model_rxn],sc_gsm[Column12],"")</f>
        <v/>
      </c>
      <c r="J2904" s="3" t="str">
        <f>IF(RT_gsm[[#This Row],[Column2]]="REV",FIND("&lt;=&gt;",RT_gsm[[#This Row],[Column8]]),"")</f>
        <v/>
      </c>
    </row>
    <row r="2905" spans="1:10" hidden="1" x14ac:dyDescent="0.2">
      <c r="A2905" t="s">
        <v>2377</v>
      </c>
      <c r="B2905" t="s">
        <v>3902</v>
      </c>
      <c r="C2905" s="3" t="str">
        <f>RT_gsm[[#This Row],[model_rxn]]&amp;"_"&amp;RT_gsm[[#This Row],[Column2]]</f>
        <v>SUCFUMt_c_m_FWD</v>
      </c>
      <c r="D2905" s="3" t="str">
        <f>_xlfn.XLOOKUP(RT_gsm[[#This Row],[Column3]],SC_enz[name_dir],SC_enz[name_dir],"")</f>
        <v>SUCFUMt_c_m_FWD</v>
      </c>
      <c r="E2905" t="str">
        <f>_xlfn.XLOOKUP(RT_gsm[[#This Row],[model_rxn]],sc_gsm[model_rxn],sc_gsm[model_rxn],"")</f>
        <v>SUCFUMt_c_m</v>
      </c>
      <c r="F2905" s="3" t="str">
        <f>_xlfn.XLOOKUP(RT_gsm[[#This Row],[Column3]],sc_gsm[Column3],sc_gsm[Column3],"")</f>
        <v>SUCFUMt_c_m_FWD</v>
      </c>
      <c r="G2905" s="3" t="str" cm="1">
        <f t="array" ref="G2905">RT_gsm[[#This Row],[model_rxn]]&amp;",r,"&amp;_xlfn.SWITCH(RT_gsm[[#This Row],[Column2]],"REV","lower_bound:-","FWD","upper_bound:")&amp;"1000"</f>
        <v>SUCFUMt_c_m,r,upper_bound:1000</v>
      </c>
      <c r="H2905" s="3" t="str">
        <f>_xlfn.XLOOKUP(RT_gsm[[#This Row],[rxn in SC GSM]],sc_gsm[model_rxn],sc_gsm[yeast8.3.4 equation],"")</f>
        <v>fumarate[m] + succinate[c] =&gt; fumarate[c] + succinate[m]</v>
      </c>
      <c r="I2905" s="3" t="b">
        <f>_xlfn.XLOOKUP(RT_gsm[[#This Row],[rxn in SC GSM]],sc_gsm[model_rxn],sc_gsm[Column12],"")</f>
        <v>1</v>
      </c>
      <c r="J2905" s="3" t="str">
        <f>IF(RT_gsm[[#This Row],[Column2]]="REV",FIND("&lt;=&gt;",RT_gsm[[#This Row],[Column8]]),"")</f>
        <v/>
      </c>
    </row>
    <row r="2906" spans="1:10" hidden="1" x14ac:dyDescent="0.2">
      <c r="A2906" t="s">
        <v>3698</v>
      </c>
      <c r="B2906" t="s">
        <v>3902</v>
      </c>
      <c r="C2906" s="3" t="str">
        <f>RT_gsm[[#This Row],[model_rxn]]&amp;"_"&amp;RT_gsm[[#This Row],[Column2]]</f>
        <v>SUCOAS_m_FWD</v>
      </c>
      <c r="D2906" s="3" t="str">
        <f>_xlfn.XLOOKUP(RT_gsm[[#This Row],[Column3]],SC_enz[name_dir],SC_enz[name_dir],"")</f>
        <v>SUCOAS_m_FWD</v>
      </c>
      <c r="E2906" t="str">
        <f>_xlfn.XLOOKUP(RT_gsm[[#This Row],[model_rxn]],sc_gsm[model_rxn],sc_gsm[model_rxn],"")</f>
        <v>SUCOAS_m</v>
      </c>
      <c r="F2906" s="3" t="str">
        <f>_xlfn.XLOOKUP(RT_gsm[[#This Row],[Column3]],sc_gsm[Column3],sc_gsm[Column3],"")</f>
        <v>SUCOAS_m_FWD</v>
      </c>
      <c r="G2906" s="3" t="str" cm="1">
        <f t="array" ref="G2906">RT_gsm[[#This Row],[model_rxn]]&amp;",r,"&amp;_xlfn.SWITCH(RT_gsm[[#This Row],[Column2]],"REV","lower_bound:-","FWD","upper_bound:")&amp;"1000"</f>
        <v>SUCOAS_m,r,upper_bound:1000</v>
      </c>
      <c r="H2906" s="3" t="str">
        <f>_xlfn.XLOOKUP(RT_gsm[[#This Row],[rxn in SC GSM]],sc_gsm[model_rxn],sc_gsm[yeast8.3.4 equation],"")</f>
        <v>ADP[m] + phosphate[m] + succinyl-CoA[m] =&gt; ATP[m] + coenzyme A[m] + succinate[m]</v>
      </c>
      <c r="I2906" s="3" t="b">
        <f>_xlfn.XLOOKUP(RT_gsm[[#This Row],[rxn in SC GSM]],sc_gsm[model_rxn],sc_gsm[Column12],"")</f>
        <v>1</v>
      </c>
      <c r="J2906" s="3" t="str">
        <f>IF(RT_gsm[[#This Row],[Column2]]="REV",FIND("&lt;=&gt;",RT_gsm[[#This Row],[Column8]]),"")</f>
        <v/>
      </c>
    </row>
    <row r="2907" spans="1:10" hidden="1" x14ac:dyDescent="0.2">
      <c r="A2907" t="s">
        <v>1654</v>
      </c>
      <c r="B2907" t="s">
        <v>3902</v>
      </c>
      <c r="C2907" s="3" t="str">
        <f>RT_gsm[[#This Row],[model_rxn]]&amp;"_"&amp;RT_gsm[[#This Row],[Column2]]</f>
        <v>SUCR_e_FWD</v>
      </c>
      <c r="D2907" s="3" t="str">
        <f>_xlfn.XLOOKUP(RT_gsm[[#This Row],[Column3]],SC_enz[name_dir],SC_enz[name_dir],"")</f>
        <v>SUCR_e_FWD</v>
      </c>
      <c r="E2907" t="str">
        <f>_xlfn.XLOOKUP(RT_gsm[[#This Row],[model_rxn]],sc_gsm[model_rxn],sc_gsm[model_rxn],"")</f>
        <v>SUCR_e</v>
      </c>
      <c r="F2907" s="3" t="str">
        <f>_xlfn.XLOOKUP(RT_gsm[[#This Row],[Column3]],sc_gsm[Column3],sc_gsm[Column3],"")</f>
        <v>SUCR_e_FWD</v>
      </c>
      <c r="G2907" s="3" t="str" cm="1">
        <f t="array" ref="G2907">RT_gsm[[#This Row],[model_rxn]]&amp;",r,"&amp;_xlfn.SWITCH(RT_gsm[[#This Row],[Column2]],"REV","lower_bound:-","FWD","upper_bound:")&amp;"1000"</f>
        <v>SUCR_e,r,upper_bound:1000</v>
      </c>
      <c r="H2907" s="3" t="str">
        <f>_xlfn.XLOOKUP(RT_gsm[[#This Row],[rxn in SC GSM]],sc_gsm[model_rxn],sc_gsm[yeast8.3.4 equation],"")</f>
        <v>H2O[e] + sucrose[e] =&gt; D-fructose[e] + D-glucose[e]</v>
      </c>
      <c r="I2907" s="3" t="b">
        <f>_xlfn.XLOOKUP(RT_gsm[[#This Row],[rxn in SC GSM]],sc_gsm[model_rxn],sc_gsm[Column12],"")</f>
        <v>0</v>
      </c>
      <c r="J2907" s="3" t="str">
        <f>IF(RT_gsm[[#This Row],[Column2]]="REV",FIND("&lt;=&gt;",RT_gsm[[#This Row],[Column8]]),"")</f>
        <v/>
      </c>
    </row>
    <row r="2908" spans="1:10" hidden="1" x14ac:dyDescent="0.2">
      <c r="A2908" t="s">
        <v>6633</v>
      </c>
      <c r="B2908" t="s">
        <v>3902</v>
      </c>
      <c r="C2908" s="3" t="str">
        <f>RT_gsm[[#This Row],[model_rxn]]&amp;"_"&amp;RT_gsm[[#This Row],[Column2]]</f>
        <v>SULFOX2_c_FWD</v>
      </c>
      <c r="D2908" s="3" t="str">
        <f>_xlfn.XLOOKUP(RT_gsm[[#This Row],[Column3]],SC_enz[name_dir],SC_enz[name_dir],"")</f>
        <v/>
      </c>
      <c r="E2908" t="str">
        <f>_xlfn.XLOOKUP(RT_gsm[[#This Row],[model_rxn]],sc_gsm[model_rxn],sc_gsm[model_rxn],"")</f>
        <v/>
      </c>
      <c r="F2908" s="3" t="str">
        <f>_xlfn.XLOOKUP(RT_gsm[[#This Row],[Column3]],sc_gsm[Column3],sc_gsm[Column3],"")</f>
        <v/>
      </c>
      <c r="G2908" s="3" t="str" cm="1">
        <f t="array" ref="G2908">RT_gsm[[#This Row],[model_rxn]]&amp;",r,"&amp;_xlfn.SWITCH(RT_gsm[[#This Row],[Column2]],"REV","lower_bound:-","FWD","upper_bound:")&amp;"1000"</f>
        <v>SULFOX2_c,r,upper_bound:1000</v>
      </c>
      <c r="H2908" s="3" t="str">
        <f>_xlfn.XLOOKUP(RT_gsm[[#This Row],[rxn in SC GSM]],sc_gsm[model_rxn],sc_gsm[yeast8.3.4 equation],"")</f>
        <v/>
      </c>
      <c r="I2908" s="3" t="str">
        <f>_xlfn.XLOOKUP(RT_gsm[[#This Row],[rxn in SC GSM]],sc_gsm[model_rxn],sc_gsm[Column12],"")</f>
        <v/>
      </c>
      <c r="J2908" s="3" t="str">
        <f>IF(RT_gsm[[#This Row],[Column2]]="REV",FIND("&lt;=&gt;",RT_gsm[[#This Row],[Column8]]),"")</f>
        <v/>
      </c>
    </row>
    <row r="2909" spans="1:10" hidden="1" x14ac:dyDescent="0.2">
      <c r="A2909" t="s">
        <v>3152</v>
      </c>
      <c r="B2909" t="s">
        <v>3902</v>
      </c>
      <c r="C2909" s="3" t="str">
        <f>RT_gsm[[#This Row],[model_rxn]]&amp;"_"&amp;RT_gsm[[#This Row],[Column2]]</f>
        <v>TAGL_l_FWD</v>
      </c>
      <c r="D2909" s="3" t="str">
        <f>_xlfn.XLOOKUP(RT_gsm[[#This Row],[Column3]],SC_enz[name_dir],SC_enz[name_dir],"")</f>
        <v>TAGL_l_FWD</v>
      </c>
      <c r="E2909" t="str">
        <f>_xlfn.XLOOKUP(RT_gsm[[#This Row],[model_rxn]],sc_gsm[model_rxn],sc_gsm[model_rxn],"")</f>
        <v>TAGL_l</v>
      </c>
      <c r="F2909" s="3" t="str">
        <f>_xlfn.XLOOKUP(RT_gsm[[#This Row],[Column3]],sc_gsm[Column3],sc_gsm[Column3],"")</f>
        <v>TAGL_l_FWD</v>
      </c>
      <c r="G2909" s="3" t="str" cm="1">
        <f t="array" ref="G2909">RT_gsm[[#This Row],[model_rxn]]&amp;",r,"&amp;_xlfn.SWITCH(RT_gsm[[#This Row],[Column2]],"REV","lower_bound:-","FWD","upper_bound:")&amp;"1000"</f>
        <v>TAGL_l,r,upper_bound:1000</v>
      </c>
      <c r="H2909" s="3" t="str">
        <f>_xlfn.XLOOKUP(RT_gsm[[#This Row],[rxn in SC GSM]],sc_gsm[model_rxn],sc_gsm[yeast8.3.4 equation],"")</f>
        <v/>
      </c>
      <c r="I2909" s="3" t="b">
        <f>_xlfn.XLOOKUP(RT_gsm[[#This Row],[rxn in SC GSM]],sc_gsm[model_rxn],sc_gsm[Column12],"")</f>
        <v>1</v>
      </c>
      <c r="J2909" s="3" t="str">
        <f>IF(RT_gsm[[#This Row],[Column2]]="REV",FIND("&lt;=&gt;",RT_gsm[[#This Row],[Column8]]),"")</f>
        <v/>
      </c>
    </row>
    <row r="2910" spans="1:10" hidden="1" x14ac:dyDescent="0.2">
      <c r="A2910" t="s">
        <v>6636</v>
      </c>
      <c r="B2910" t="s">
        <v>3902</v>
      </c>
      <c r="C2910" s="3" t="str">
        <f>RT_gsm[[#This Row],[model_rxn]]&amp;"_"&amp;RT_gsm[[#This Row],[Column2]]</f>
        <v>TAGL_m_FWD</v>
      </c>
      <c r="D2910" s="3" t="str">
        <f>_xlfn.XLOOKUP(RT_gsm[[#This Row],[Column3]],SC_enz[name_dir],SC_enz[name_dir],"")</f>
        <v/>
      </c>
      <c r="E2910" t="str">
        <f>_xlfn.XLOOKUP(RT_gsm[[#This Row],[model_rxn]],sc_gsm[model_rxn],sc_gsm[model_rxn],"")</f>
        <v/>
      </c>
      <c r="F2910" s="3" t="str">
        <f>_xlfn.XLOOKUP(RT_gsm[[#This Row],[Column3]],sc_gsm[Column3],sc_gsm[Column3],"")</f>
        <v/>
      </c>
      <c r="G2910" s="3" t="str" cm="1">
        <f t="array" ref="G2910">RT_gsm[[#This Row],[model_rxn]]&amp;",r,"&amp;_xlfn.SWITCH(RT_gsm[[#This Row],[Column2]],"REV","lower_bound:-","FWD","upper_bound:")&amp;"1000"</f>
        <v>TAGL_m,r,upper_bound:1000</v>
      </c>
      <c r="H2910" s="3" t="str">
        <f>_xlfn.XLOOKUP(RT_gsm[[#This Row],[rxn in SC GSM]],sc_gsm[model_rxn],sc_gsm[yeast8.3.4 equation],"")</f>
        <v/>
      </c>
      <c r="I2910" s="3" t="str">
        <f>_xlfn.XLOOKUP(RT_gsm[[#This Row],[rxn in SC GSM]],sc_gsm[model_rxn],sc_gsm[Column12],"")</f>
        <v/>
      </c>
      <c r="J2910" s="3" t="str">
        <f>IF(RT_gsm[[#This Row],[Column2]]="REV",FIND("&lt;=&gt;",RT_gsm[[#This Row],[Column8]]),"")</f>
        <v/>
      </c>
    </row>
    <row r="2911" spans="1:10" hidden="1" x14ac:dyDescent="0.2">
      <c r="A2911" t="s">
        <v>6637</v>
      </c>
      <c r="B2911" t="s">
        <v>3903</v>
      </c>
      <c r="C2911" s="3" t="str">
        <f>RT_gsm[[#This Row],[model_rxn]]&amp;"_"&amp;RT_gsm[[#This Row],[Column2]]</f>
        <v>TAGt_c_m_REV</v>
      </c>
      <c r="D2911" s="3" t="str">
        <f>_xlfn.XLOOKUP(RT_gsm[[#This Row],[Column3]],SC_enz[name_dir],SC_enz[name_dir],"")</f>
        <v/>
      </c>
      <c r="E2911" t="str">
        <f>_xlfn.XLOOKUP(RT_gsm[[#This Row],[model_rxn]],sc_gsm[model_rxn],sc_gsm[model_rxn],"")</f>
        <v/>
      </c>
      <c r="F2911" s="3" t="str">
        <f>_xlfn.XLOOKUP(RT_gsm[[#This Row],[Column3]],sc_gsm[Column3],sc_gsm[Column3],"")</f>
        <v/>
      </c>
      <c r="G2911" s="3" t="str" cm="1">
        <f t="array" ref="G2911">RT_gsm[[#This Row],[model_rxn]]&amp;",r,"&amp;_xlfn.SWITCH(RT_gsm[[#This Row],[Column2]],"REV","lower_bound:-","FWD","upper_bound:")&amp;"1000"</f>
        <v>TAGt_c_m,r,lower_bound:-1000</v>
      </c>
      <c r="H2911" s="3" t="str">
        <f>_xlfn.XLOOKUP(RT_gsm[[#This Row],[rxn in SC GSM]],sc_gsm[model_rxn],sc_gsm[yeast8.3.4 equation],"")</f>
        <v/>
      </c>
      <c r="I2911" s="3" t="str">
        <f>_xlfn.XLOOKUP(RT_gsm[[#This Row],[rxn in SC GSM]],sc_gsm[model_rxn],sc_gsm[Column12],"")</f>
        <v/>
      </c>
      <c r="J2911" s="3" t="e">
        <f>IF(RT_gsm[[#This Row],[Column2]]="REV",FIND("&lt;=&gt;",RT_gsm[[#This Row],[Column8]]),"")</f>
        <v>#VALUE!</v>
      </c>
    </row>
    <row r="2912" spans="1:10" hidden="1" x14ac:dyDescent="0.2">
      <c r="A2912" t="s">
        <v>6637</v>
      </c>
      <c r="B2912" t="s">
        <v>3902</v>
      </c>
      <c r="C2912" s="3" t="str">
        <f>RT_gsm[[#This Row],[model_rxn]]&amp;"_"&amp;RT_gsm[[#This Row],[Column2]]</f>
        <v>TAGt_c_m_FWD</v>
      </c>
      <c r="D2912" s="3" t="str">
        <f>_xlfn.XLOOKUP(RT_gsm[[#This Row],[Column3]],SC_enz[name_dir],SC_enz[name_dir],"")</f>
        <v/>
      </c>
      <c r="E2912" t="str">
        <f>_xlfn.XLOOKUP(RT_gsm[[#This Row],[model_rxn]],sc_gsm[model_rxn],sc_gsm[model_rxn],"")</f>
        <v/>
      </c>
      <c r="F2912" s="3" t="str">
        <f>_xlfn.XLOOKUP(RT_gsm[[#This Row],[Column3]],sc_gsm[Column3],sc_gsm[Column3],"")</f>
        <v/>
      </c>
      <c r="G2912" s="3" t="str" cm="1">
        <f t="array" ref="G2912">RT_gsm[[#This Row],[model_rxn]]&amp;",r,"&amp;_xlfn.SWITCH(RT_gsm[[#This Row],[Column2]],"REV","lower_bound:-","FWD","upper_bound:")&amp;"1000"</f>
        <v>TAGt_c_m,r,upper_bound:1000</v>
      </c>
      <c r="H2912" s="3" t="str">
        <f>_xlfn.XLOOKUP(RT_gsm[[#This Row],[rxn in SC GSM]],sc_gsm[model_rxn],sc_gsm[yeast8.3.4 equation],"")</f>
        <v/>
      </c>
      <c r="I2912" s="3" t="str">
        <f>_xlfn.XLOOKUP(RT_gsm[[#This Row],[rxn in SC GSM]],sc_gsm[model_rxn],sc_gsm[Column12],"")</f>
        <v/>
      </c>
      <c r="J2912" s="3" t="str">
        <f>IF(RT_gsm[[#This Row],[Column2]]="REV",FIND("&lt;=&gt;",RT_gsm[[#This Row],[Column8]]),"")</f>
        <v/>
      </c>
    </row>
    <row r="2913" spans="1:10" hidden="1" x14ac:dyDescent="0.2">
      <c r="A2913" t="s">
        <v>3299</v>
      </c>
      <c r="B2913" t="s">
        <v>3903</v>
      </c>
      <c r="C2913" s="3" t="str">
        <f>RT_gsm[[#This Row],[model_rxn]]&amp;"_"&amp;RT_gsm[[#This Row],[Column2]]</f>
        <v>TAGt_c_rm_REV</v>
      </c>
      <c r="D2913" s="3" t="str">
        <f>_xlfn.XLOOKUP(RT_gsm[[#This Row],[Column3]],SC_enz[name_dir],SC_enz[name_dir],"")</f>
        <v>TAGt_c_rm_REV</v>
      </c>
      <c r="E2913" t="str">
        <f>_xlfn.XLOOKUP(RT_gsm[[#This Row],[model_rxn]],sc_gsm[model_rxn],sc_gsm[model_rxn],"")</f>
        <v>TAGt_c_rm</v>
      </c>
      <c r="F2913" s="3" t="str">
        <f>_xlfn.XLOOKUP(RT_gsm[[#This Row],[Column3]],sc_gsm[Column3],sc_gsm[Column3],"")</f>
        <v>TAGt_c_rm_REV</v>
      </c>
      <c r="G2913" s="3" t="str" cm="1">
        <f t="array" ref="G2913">RT_gsm[[#This Row],[model_rxn]]&amp;",r,"&amp;_xlfn.SWITCH(RT_gsm[[#This Row],[Column2]],"REV","lower_bound:-","FWD","upper_bound:")&amp;"1000"</f>
        <v>TAGt_c_rm,r,lower_bound:-1000</v>
      </c>
      <c r="H2913" s="3" t="str">
        <f>_xlfn.XLOOKUP(RT_gsm[[#This Row],[rxn in SC GSM]],sc_gsm[model_rxn],sc_gsm[yeast8.3.4 equation],"")</f>
        <v/>
      </c>
      <c r="I2913" s="3" t="b">
        <f>_xlfn.XLOOKUP(RT_gsm[[#This Row],[rxn in SC GSM]],sc_gsm[model_rxn],sc_gsm[Column12],"")</f>
        <v>1</v>
      </c>
      <c r="J2913" s="3" t="e">
        <f>IF(RT_gsm[[#This Row],[Column2]]="REV",FIND("&lt;=&gt;",RT_gsm[[#This Row],[Column8]]),"")</f>
        <v>#VALUE!</v>
      </c>
    </row>
    <row r="2914" spans="1:10" hidden="1" x14ac:dyDescent="0.2">
      <c r="A2914" t="s">
        <v>3299</v>
      </c>
      <c r="B2914" t="s">
        <v>3902</v>
      </c>
      <c r="C2914" s="3" t="str">
        <f>RT_gsm[[#This Row],[model_rxn]]&amp;"_"&amp;RT_gsm[[#This Row],[Column2]]</f>
        <v>TAGt_c_rm_FWD</v>
      </c>
      <c r="D2914" s="3" t="str">
        <f>_xlfn.XLOOKUP(RT_gsm[[#This Row],[Column3]],SC_enz[name_dir],SC_enz[name_dir],"")</f>
        <v>TAGt_c_rm_FWD</v>
      </c>
      <c r="E2914" t="str">
        <f>_xlfn.XLOOKUP(RT_gsm[[#This Row],[model_rxn]],sc_gsm[model_rxn],sc_gsm[model_rxn],"")</f>
        <v>TAGt_c_rm</v>
      </c>
      <c r="F2914" s="3" t="str">
        <f>_xlfn.XLOOKUP(RT_gsm[[#This Row],[Column3]],sc_gsm[Column3],sc_gsm[Column3],"")</f>
        <v>TAGt_c_rm_FWD</v>
      </c>
      <c r="G2914" s="3" t="str" cm="1">
        <f t="array" ref="G2914">RT_gsm[[#This Row],[model_rxn]]&amp;",r,"&amp;_xlfn.SWITCH(RT_gsm[[#This Row],[Column2]],"REV","lower_bound:-","FWD","upper_bound:")&amp;"1000"</f>
        <v>TAGt_c_rm,r,upper_bound:1000</v>
      </c>
      <c r="H2914" s="3" t="str">
        <f>_xlfn.XLOOKUP(RT_gsm[[#This Row],[rxn in SC GSM]],sc_gsm[model_rxn],sc_gsm[yeast8.3.4 equation],"")</f>
        <v/>
      </c>
      <c r="I2914" s="3" t="b">
        <f>_xlfn.XLOOKUP(RT_gsm[[#This Row],[rxn in SC GSM]],sc_gsm[model_rxn],sc_gsm[Column12],"")</f>
        <v>1</v>
      </c>
      <c r="J2914" s="3" t="str">
        <f>IF(RT_gsm[[#This Row],[Column2]]="REV",FIND("&lt;=&gt;",RT_gsm[[#This Row],[Column8]]),"")</f>
        <v/>
      </c>
    </row>
    <row r="2915" spans="1:10" hidden="1" x14ac:dyDescent="0.2">
      <c r="A2915" t="s">
        <v>3300</v>
      </c>
      <c r="B2915" t="s">
        <v>3903</v>
      </c>
      <c r="C2915" s="3" t="str">
        <f>RT_gsm[[#This Row],[model_rxn]]&amp;"_"&amp;RT_gsm[[#This Row],[Column2]]</f>
        <v>TAGt_l_rm_REV</v>
      </c>
      <c r="D2915" s="3" t="str">
        <f>_xlfn.XLOOKUP(RT_gsm[[#This Row],[Column3]],SC_enz[name_dir],SC_enz[name_dir],"")</f>
        <v>TAGt_l_rm_REV</v>
      </c>
      <c r="E2915" t="str">
        <f>_xlfn.XLOOKUP(RT_gsm[[#This Row],[model_rxn]],sc_gsm[model_rxn],sc_gsm[model_rxn],"")</f>
        <v>TAGt_l_rm</v>
      </c>
      <c r="F2915" s="3" t="str">
        <f>_xlfn.XLOOKUP(RT_gsm[[#This Row],[Column3]],sc_gsm[Column3],sc_gsm[Column3],"")</f>
        <v>TAGt_l_rm_REV</v>
      </c>
      <c r="G2915" s="3" t="str" cm="1">
        <f t="array" ref="G2915">RT_gsm[[#This Row],[model_rxn]]&amp;",r,"&amp;_xlfn.SWITCH(RT_gsm[[#This Row],[Column2]],"REV","lower_bound:-","FWD","upper_bound:")&amp;"1000"</f>
        <v>TAGt_l_rm,r,lower_bound:-1000</v>
      </c>
      <c r="H2915" s="3" t="str">
        <f>_xlfn.XLOOKUP(RT_gsm[[#This Row],[rxn in SC GSM]],sc_gsm[model_rxn],sc_gsm[yeast8.3.4 equation],"")</f>
        <v/>
      </c>
      <c r="I2915" s="3" t="b">
        <f>_xlfn.XLOOKUP(RT_gsm[[#This Row],[rxn in SC GSM]],sc_gsm[model_rxn],sc_gsm[Column12],"")</f>
        <v>1</v>
      </c>
      <c r="J2915" s="3" t="e">
        <f>IF(RT_gsm[[#This Row],[Column2]]="REV",FIND("&lt;=&gt;",RT_gsm[[#This Row],[Column8]]),"")</f>
        <v>#VALUE!</v>
      </c>
    </row>
    <row r="2916" spans="1:10" hidden="1" x14ac:dyDescent="0.2">
      <c r="A2916" t="s">
        <v>3300</v>
      </c>
      <c r="B2916" t="s">
        <v>3902</v>
      </c>
      <c r="C2916" s="3" t="str">
        <f>RT_gsm[[#This Row],[model_rxn]]&amp;"_"&amp;RT_gsm[[#This Row],[Column2]]</f>
        <v>TAGt_l_rm_FWD</v>
      </c>
      <c r="D2916" s="3" t="str">
        <f>_xlfn.XLOOKUP(RT_gsm[[#This Row],[Column3]],SC_enz[name_dir],SC_enz[name_dir],"")</f>
        <v>TAGt_l_rm_FWD</v>
      </c>
      <c r="E2916" t="str">
        <f>_xlfn.XLOOKUP(RT_gsm[[#This Row],[model_rxn]],sc_gsm[model_rxn],sc_gsm[model_rxn],"")</f>
        <v>TAGt_l_rm</v>
      </c>
      <c r="F2916" s="3" t="str">
        <f>_xlfn.XLOOKUP(RT_gsm[[#This Row],[Column3]],sc_gsm[Column3],sc_gsm[Column3],"")</f>
        <v>TAGt_l_rm_FWD</v>
      </c>
      <c r="G2916" s="3" t="str" cm="1">
        <f t="array" ref="G2916">RT_gsm[[#This Row],[model_rxn]]&amp;",r,"&amp;_xlfn.SWITCH(RT_gsm[[#This Row],[Column2]],"REV","lower_bound:-","FWD","upper_bound:")&amp;"1000"</f>
        <v>TAGt_l_rm,r,upper_bound:1000</v>
      </c>
      <c r="H2916" s="3" t="str">
        <f>_xlfn.XLOOKUP(RT_gsm[[#This Row],[rxn in SC GSM]],sc_gsm[model_rxn],sc_gsm[yeast8.3.4 equation],"")</f>
        <v/>
      </c>
      <c r="I2916" s="3" t="b">
        <f>_xlfn.XLOOKUP(RT_gsm[[#This Row],[rxn in SC GSM]],sc_gsm[model_rxn],sc_gsm[Column12],"")</f>
        <v>1</v>
      </c>
      <c r="J2916" s="3" t="str">
        <f>IF(RT_gsm[[#This Row],[Column2]]="REV",FIND("&lt;=&gt;",RT_gsm[[#This Row],[Column8]]),"")</f>
        <v/>
      </c>
    </row>
    <row r="2917" spans="1:10" hidden="1" x14ac:dyDescent="0.2">
      <c r="A2917" t="s">
        <v>1689</v>
      </c>
      <c r="B2917" t="s">
        <v>3903</v>
      </c>
      <c r="C2917" s="3" t="str">
        <f>RT_gsm[[#This Row],[model_rxn]]&amp;"_"&amp;RT_gsm[[#This Row],[Column2]]</f>
        <v>TALA_c_REV</v>
      </c>
      <c r="D2917" s="3" t="str">
        <f>_xlfn.XLOOKUP(RT_gsm[[#This Row],[Column3]],SC_enz[name_dir],SC_enz[name_dir],"")</f>
        <v>TALA_c_REV</v>
      </c>
      <c r="E2917" t="str">
        <f>_xlfn.XLOOKUP(RT_gsm[[#This Row],[model_rxn]],sc_gsm[model_rxn],sc_gsm[model_rxn],"")</f>
        <v>TALA_c</v>
      </c>
      <c r="F2917" s="3" t="str">
        <f>_xlfn.XLOOKUP(RT_gsm[[#This Row],[Column3]],sc_gsm[Column3],sc_gsm[Column3],"")</f>
        <v>TALA_c_REV</v>
      </c>
      <c r="G2917" s="3" t="str" cm="1">
        <f t="array" ref="G2917">RT_gsm[[#This Row],[model_rxn]]&amp;",r,"&amp;_xlfn.SWITCH(RT_gsm[[#This Row],[Column2]],"REV","lower_bound:-","FWD","upper_bound:")&amp;"1000"</f>
        <v>TALA_c,r,lower_bound:-1000</v>
      </c>
      <c r="H2917" s="3" t="str">
        <f>_xlfn.XLOOKUP(RT_gsm[[#This Row],[rxn in SC GSM]],sc_gsm[model_rxn],sc_gsm[yeast8.3.4 equation],"")</f>
        <v>glyceraldehyde 3-phosphate[c] + sedoheptulose 7-phosphate[c] &lt;=&gt; D-erythrose 4-phosphate[c] + D-fructose 6-phosphate[c]</v>
      </c>
      <c r="I2917" s="3" t="b">
        <f>_xlfn.XLOOKUP(RT_gsm[[#This Row],[rxn in SC GSM]],sc_gsm[model_rxn],sc_gsm[Column12],"")</f>
        <v>1</v>
      </c>
      <c r="J2917" s="3">
        <f>IF(RT_gsm[[#This Row],[Column2]]="REV",FIND("&lt;=&gt;",RT_gsm[[#This Row],[Column8]]),"")</f>
        <v>62</v>
      </c>
    </row>
    <row r="2918" spans="1:10" hidden="1" x14ac:dyDescent="0.2">
      <c r="A2918" t="s">
        <v>1689</v>
      </c>
      <c r="B2918" t="s">
        <v>3902</v>
      </c>
      <c r="C2918" s="3" t="str">
        <f>RT_gsm[[#This Row],[model_rxn]]&amp;"_"&amp;RT_gsm[[#This Row],[Column2]]</f>
        <v>TALA_c_FWD</v>
      </c>
      <c r="D2918" s="3" t="str">
        <f>_xlfn.XLOOKUP(RT_gsm[[#This Row],[Column3]],SC_enz[name_dir],SC_enz[name_dir],"")</f>
        <v>TALA_c_FWD</v>
      </c>
      <c r="E2918" t="str">
        <f>_xlfn.XLOOKUP(RT_gsm[[#This Row],[model_rxn]],sc_gsm[model_rxn],sc_gsm[model_rxn],"")</f>
        <v>TALA_c</v>
      </c>
      <c r="F2918" s="3" t="str">
        <f>_xlfn.XLOOKUP(RT_gsm[[#This Row],[Column3]],sc_gsm[Column3],sc_gsm[Column3],"")</f>
        <v>TALA_c_FWD</v>
      </c>
      <c r="G2918" s="3" t="str" cm="1">
        <f t="array" ref="G2918">RT_gsm[[#This Row],[model_rxn]]&amp;",r,"&amp;_xlfn.SWITCH(RT_gsm[[#This Row],[Column2]],"REV","lower_bound:-","FWD","upper_bound:")&amp;"1000"</f>
        <v>TALA_c,r,upper_bound:1000</v>
      </c>
      <c r="H2918" s="3" t="str">
        <f>_xlfn.XLOOKUP(RT_gsm[[#This Row],[rxn in SC GSM]],sc_gsm[model_rxn],sc_gsm[yeast8.3.4 equation],"")</f>
        <v>glyceraldehyde 3-phosphate[c] + sedoheptulose 7-phosphate[c] &lt;=&gt; D-erythrose 4-phosphate[c] + D-fructose 6-phosphate[c]</v>
      </c>
      <c r="I2918" s="3" t="b">
        <f>_xlfn.XLOOKUP(RT_gsm[[#This Row],[rxn in SC GSM]],sc_gsm[model_rxn],sc_gsm[Column12],"")</f>
        <v>1</v>
      </c>
      <c r="J2918" s="3" t="str">
        <f>IF(RT_gsm[[#This Row],[Column2]]="REV",FIND("&lt;=&gt;",RT_gsm[[#This Row],[Column8]]),"")</f>
        <v/>
      </c>
    </row>
    <row r="2919" spans="1:10" hidden="1" x14ac:dyDescent="0.2">
      <c r="A2919" t="s">
        <v>1661</v>
      </c>
      <c r="B2919" t="s">
        <v>3902</v>
      </c>
      <c r="C2919" s="3" t="str">
        <f>RT_gsm[[#This Row],[model_rxn]]&amp;"_"&amp;RT_gsm[[#This Row],[Column2]]</f>
        <v>TAUDO_c_FWD</v>
      </c>
      <c r="D2919" s="3" t="str">
        <f>_xlfn.XLOOKUP(RT_gsm[[#This Row],[Column3]],SC_enz[name_dir],SC_enz[name_dir],"")</f>
        <v>TAUDO_c_FWD</v>
      </c>
      <c r="E2919" t="str">
        <f>_xlfn.XLOOKUP(RT_gsm[[#This Row],[model_rxn]],sc_gsm[model_rxn],sc_gsm[model_rxn],"")</f>
        <v>TAUDO_c</v>
      </c>
      <c r="F2919" s="3" t="str">
        <f>_xlfn.XLOOKUP(RT_gsm[[#This Row],[Column3]],sc_gsm[Column3],sc_gsm[Column3],"")</f>
        <v>TAUDO_c_FWD</v>
      </c>
      <c r="G2919" s="3" t="str" cm="1">
        <f t="array" ref="G2919">RT_gsm[[#This Row],[model_rxn]]&amp;",r,"&amp;_xlfn.SWITCH(RT_gsm[[#This Row],[Column2]],"REV","lower_bound:-","FWD","upper_bound:")&amp;"1000"</f>
        <v>TAUDO_c,r,upper_bound:1000</v>
      </c>
      <c r="H2919" s="3" t="str">
        <f>_xlfn.XLOOKUP(RT_gsm[[#This Row],[rxn in SC GSM]],sc_gsm[model_rxn],sc_gsm[yeast8.3.4 equation],"")</f>
        <v>2-oxoglutarate[c] + oxygen[c] + taurine[c] =&gt; aminoacetaldehyde[c] + carbon dioxide[c] + H+[c] + succinate[c] + sulphite[c]</v>
      </c>
      <c r="I2919" s="3" t="b">
        <f>_xlfn.XLOOKUP(RT_gsm[[#This Row],[rxn in SC GSM]],sc_gsm[model_rxn],sc_gsm[Column12],"")</f>
        <v>1</v>
      </c>
      <c r="J2919" s="3" t="str">
        <f>IF(RT_gsm[[#This Row],[Column2]]="REV",FIND("&lt;=&gt;",RT_gsm[[#This Row],[Column8]]),"")</f>
        <v/>
      </c>
    </row>
    <row r="2920" spans="1:10" hidden="1" x14ac:dyDescent="0.2">
      <c r="A2920" t="s">
        <v>2388</v>
      </c>
      <c r="B2920" t="s">
        <v>3903</v>
      </c>
      <c r="C2920" s="3" t="str">
        <f>RT_gsm[[#This Row],[model_rxn]]&amp;"_"&amp;RT_gsm[[#This Row],[Column2]]</f>
        <v>TAURt_c_e_REV</v>
      </c>
      <c r="D2920" s="3" t="str">
        <f>_xlfn.XLOOKUP(RT_gsm[[#This Row],[Column3]],SC_enz[name_dir],SC_enz[name_dir],"")</f>
        <v>TAURt_c_e_REV</v>
      </c>
      <c r="E2920" t="str">
        <f>_xlfn.XLOOKUP(RT_gsm[[#This Row],[model_rxn]],sc_gsm[model_rxn],sc_gsm[model_rxn],"")</f>
        <v>TAURt_c_e</v>
      </c>
      <c r="F2920" s="3" t="str">
        <f>_xlfn.XLOOKUP(RT_gsm[[#This Row],[Column3]],sc_gsm[Column3],sc_gsm[Column3],"")</f>
        <v>TAURt_c_e_REV</v>
      </c>
      <c r="G2920" s="3" t="str" cm="1">
        <f t="array" ref="G2920">RT_gsm[[#This Row],[model_rxn]]&amp;",r,"&amp;_xlfn.SWITCH(RT_gsm[[#This Row],[Column2]],"REV","lower_bound:-","FWD","upper_bound:")&amp;"1000"</f>
        <v>TAURt_c_e,r,lower_bound:-1000</v>
      </c>
      <c r="H2920" s="3" t="str">
        <f>_xlfn.XLOOKUP(RT_gsm[[#This Row],[rxn in SC GSM]],sc_gsm[model_rxn],sc_gsm[yeast8.3.4 equation],"")</f>
        <v>taurine[c] &lt;=&gt; taurine[e]</v>
      </c>
      <c r="I2920" s="3" t="b">
        <f>_xlfn.XLOOKUP(RT_gsm[[#This Row],[rxn in SC GSM]],sc_gsm[model_rxn],sc_gsm[Column12],"")</f>
        <v>1</v>
      </c>
      <c r="J2920" s="3">
        <f>IF(RT_gsm[[#This Row],[Column2]]="REV",FIND("&lt;=&gt;",RT_gsm[[#This Row],[Column8]]),"")</f>
        <v>12</v>
      </c>
    </row>
    <row r="2921" spans="1:10" hidden="1" x14ac:dyDescent="0.2">
      <c r="A2921" t="s">
        <v>2388</v>
      </c>
      <c r="B2921" t="s">
        <v>3902</v>
      </c>
      <c r="C2921" s="3" t="str">
        <f>RT_gsm[[#This Row],[model_rxn]]&amp;"_"&amp;RT_gsm[[#This Row],[Column2]]</f>
        <v>TAURt_c_e_FWD</v>
      </c>
      <c r="D2921" s="3" t="str">
        <f>_xlfn.XLOOKUP(RT_gsm[[#This Row],[Column3]],SC_enz[name_dir],SC_enz[name_dir],"")</f>
        <v>TAURt_c_e_FWD</v>
      </c>
      <c r="E2921" t="str">
        <f>_xlfn.XLOOKUP(RT_gsm[[#This Row],[model_rxn]],sc_gsm[model_rxn],sc_gsm[model_rxn],"")</f>
        <v>TAURt_c_e</v>
      </c>
      <c r="F2921" s="3" t="str">
        <f>_xlfn.XLOOKUP(RT_gsm[[#This Row],[Column3]],sc_gsm[Column3],sc_gsm[Column3],"")</f>
        <v>TAURt_c_e_FWD</v>
      </c>
      <c r="G2921" s="3" t="str" cm="1">
        <f t="array" ref="G2921">RT_gsm[[#This Row],[model_rxn]]&amp;",r,"&amp;_xlfn.SWITCH(RT_gsm[[#This Row],[Column2]],"REV","lower_bound:-","FWD","upper_bound:")&amp;"1000"</f>
        <v>TAURt_c_e,r,upper_bound:1000</v>
      </c>
      <c r="H2921" s="3" t="str">
        <f>_xlfn.XLOOKUP(RT_gsm[[#This Row],[rxn in SC GSM]],sc_gsm[model_rxn],sc_gsm[yeast8.3.4 equation],"")</f>
        <v>taurine[c] &lt;=&gt; taurine[e]</v>
      </c>
      <c r="I2921" s="3" t="b">
        <f>_xlfn.XLOOKUP(RT_gsm[[#This Row],[rxn in SC GSM]],sc_gsm[model_rxn],sc_gsm[Column12],"")</f>
        <v>1</v>
      </c>
      <c r="J2921" s="3" t="str">
        <f>IF(RT_gsm[[#This Row],[Column2]]="REV",FIND("&lt;=&gt;",RT_gsm[[#This Row],[Column8]]),"")</f>
        <v/>
      </c>
    </row>
    <row r="2922" spans="1:10" hidden="1" x14ac:dyDescent="0.2">
      <c r="A2922" t="s">
        <v>1985</v>
      </c>
      <c r="B2922" t="s">
        <v>3902</v>
      </c>
      <c r="C2922" s="3" t="str">
        <f>RT_gsm[[#This Row],[model_rxn]]&amp;"_"&amp;RT_gsm[[#This Row],[Column2]]</f>
        <v>TCHOLAtabc_v_FWD</v>
      </c>
      <c r="D2922" s="3" t="str">
        <f>_xlfn.XLOOKUP(RT_gsm[[#This Row],[Column3]],SC_enz[name_dir],SC_enz[name_dir],"")</f>
        <v>TCHOLAtabc_v_FWD</v>
      </c>
      <c r="E2922" t="str">
        <f>_xlfn.XLOOKUP(RT_gsm[[#This Row],[model_rxn]],sc_gsm[model_rxn],sc_gsm[model_rxn],"")</f>
        <v>TCHOLAtabc_v</v>
      </c>
      <c r="F2922" s="3" t="str">
        <f>_xlfn.XLOOKUP(RT_gsm[[#This Row],[Column3]],sc_gsm[Column3],sc_gsm[Column3],"")</f>
        <v>TCHOLAtabc_v_FWD</v>
      </c>
      <c r="G2922" s="3" t="str" cm="1">
        <f t="array" ref="G2922">RT_gsm[[#This Row],[model_rxn]]&amp;",r,"&amp;_xlfn.SWITCH(RT_gsm[[#This Row],[Column2]],"REV","lower_bound:-","FWD","upper_bound:")&amp;"1000"</f>
        <v>TCHOLAtabc_v,r,upper_bound:1000</v>
      </c>
      <c r="H2922" s="3" t="str">
        <f>_xlfn.XLOOKUP(RT_gsm[[#This Row],[rxn in SC GSM]],sc_gsm[model_rxn],sc_gsm[yeast8.3.4 equation],"")</f>
        <v>ATP[c] + H2O[c] + taurocholic acid[c] =&gt; ADP[c] + H+[c] + phosphate[c] + taurocholic acid[v]</v>
      </c>
      <c r="I2922" s="3" t="b">
        <f>_xlfn.XLOOKUP(RT_gsm[[#This Row],[rxn in SC GSM]],sc_gsm[model_rxn],sc_gsm[Column12],"")</f>
        <v>1</v>
      </c>
      <c r="J2922" s="3" t="str">
        <f>IF(RT_gsm[[#This Row],[Column2]]="REV",FIND("&lt;=&gt;",RT_gsm[[#This Row],[Column8]]),"")</f>
        <v/>
      </c>
    </row>
    <row r="2923" spans="1:10" hidden="1" x14ac:dyDescent="0.2">
      <c r="A2923" t="s">
        <v>2912</v>
      </c>
      <c r="B2923" t="s">
        <v>3903</v>
      </c>
      <c r="C2923" s="3" t="str">
        <f>RT_gsm[[#This Row],[model_rxn]]&amp;"_"&amp;RT_gsm[[#This Row],[Column2]]</f>
        <v>TDCOAt_c_l_REV</v>
      </c>
      <c r="D2923" s="3" t="str">
        <f>_xlfn.XLOOKUP(RT_gsm[[#This Row],[Column3]],SC_enz[name_dir],SC_enz[name_dir],"")</f>
        <v>TDCOAt_c_l_REV</v>
      </c>
      <c r="E2923" t="str">
        <f>_xlfn.XLOOKUP(RT_gsm[[#This Row],[model_rxn]],sc_gsm[model_rxn],sc_gsm[model_rxn],"")</f>
        <v>TDCOAt_c_l</v>
      </c>
      <c r="F2923" s="3" t="str">
        <f>_xlfn.XLOOKUP(RT_gsm[[#This Row],[Column3]],sc_gsm[Column3],sc_gsm[Column3],"")</f>
        <v>TDCOAt_c_l_REV</v>
      </c>
      <c r="G2923" s="3" t="str" cm="1">
        <f t="array" ref="G2923">RT_gsm[[#This Row],[model_rxn]]&amp;",r,"&amp;_xlfn.SWITCH(RT_gsm[[#This Row],[Column2]],"REV","lower_bound:-","FWD","upper_bound:")&amp;"1000"</f>
        <v>TDCOAt_c_l,r,lower_bound:-1000</v>
      </c>
      <c r="H2923" s="3" t="str">
        <f>_xlfn.XLOOKUP(RT_gsm[[#This Row],[rxn in SC GSM]],sc_gsm[model_rxn],sc_gsm[yeast8.3.4 equation],"")</f>
        <v>myristoyl-CoA[c] &lt;=&gt; myristoyl-CoA[lp]</v>
      </c>
      <c r="I2923" s="3" t="b">
        <f>_xlfn.XLOOKUP(RT_gsm[[#This Row],[rxn in SC GSM]],sc_gsm[model_rxn],sc_gsm[Column12],"")</f>
        <v>1</v>
      </c>
      <c r="J2923" s="3">
        <f>IF(RT_gsm[[#This Row],[Column2]]="REV",FIND("&lt;=&gt;",RT_gsm[[#This Row],[Column8]]),"")</f>
        <v>18</v>
      </c>
    </row>
    <row r="2924" spans="1:10" hidden="1" x14ac:dyDescent="0.2">
      <c r="A2924" t="s">
        <v>2912</v>
      </c>
      <c r="B2924" t="s">
        <v>3902</v>
      </c>
      <c r="C2924" s="3" t="str">
        <f>RT_gsm[[#This Row],[model_rxn]]&amp;"_"&amp;RT_gsm[[#This Row],[Column2]]</f>
        <v>TDCOAt_c_l_FWD</v>
      </c>
      <c r="D2924" s="3" t="str">
        <f>_xlfn.XLOOKUP(RT_gsm[[#This Row],[Column3]],SC_enz[name_dir],SC_enz[name_dir],"")</f>
        <v>TDCOAt_c_l_FWD</v>
      </c>
      <c r="E2924" t="str">
        <f>_xlfn.XLOOKUP(RT_gsm[[#This Row],[model_rxn]],sc_gsm[model_rxn],sc_gsm[model_rxn],"")</f>
        <v>TDCOAt_c_l</v>
      </c>
      <c r="F2924" s="3" t="str">
        <f>_xlfn.XLOOKUP(RT_gsm[[#This Row],[Column3]],sc_gsm[Column3],sc_gsm[Column3],"")</f>
        <v>TDCOAt_c_l_FWD</v>
      </c>
      <c r="G2924" s="3" t="str" cm="1">
        <f t="array" ref="G2924">RT_gsm[[#This Row],[model_rxn]]&amp;",r,"&amp;_xlfn.SWITCH(RT_gsm[[#This Row],[Column2]],"REV","lower_bound:-","FWD","upper_bound:")&amp;"1000"</f>
        <v>TDCOAt_c_l,r,upper_bound:1000</v>
      </c>
      <c r="H2924" s="3" t="str">
        <f>_xlfn.XLOOKUP(RT_gsm[[#This Row],[rxn in SC GSM]],sc_gsm[model_rxn],sc_gsm[yeast8.3.4 equation],"")</f>
        <v>myristoyl-CoA[c] &lt;=&gt; myristoyl-CoA[lp]</v>
      </c>
      <c r="I2924" s="3" t="b">
        <f>_xlfn.XLOOKUP(RT_gsm[[#This Row],[rxn in SC GSM]],sc_gsm[model_rxn],sc_gsm[Column12],"")</f>
        <v>1</v>
      </c>
      <c r="J2924" s="3" t="str">
        <f>IF(RT_gsm[[#This Row],[Column2]]="REV",FIND("&lt;=&gt;",RT_gsm[[#This Row],[Column8]]),"")</f>
        <v/>
      </c>
    </row>
    <row r="2925" spans="1:10" hidden="1" x14ac:dyDescent="0.2">
      <c r="A2925" t="s">
        <v>2869</v>
      </c>
      <c r="B2925" t="s">
        <v>3903</v>
      </c>
      <c r="C2925" s="3" t="str">
        <f>RT_gsm[[#This Row],[model_rxn]]&amp;"_"&amp;RT_gsm[[#This Row],[Column2]]</f>
        <v>TDCOAt_c_rm_REV</v>
      </c>
      <c r="D2925" s="3" t="str">
        <f>_xlfn.XLOOKUP(RT_gsm[[#This Row],[Column3]],SC_enz[name_dir],SC_enz[name_dir],"")</f>
        <v>TDCOAt_c_rm_REV</v>
      </c>
      <c r="E2925" t="str">
        <f>_xlfn.XLOOKUP(RT_gsm[[#This Row],[model_rxn]],sc_gsm[model_rxn],sc_gsm[model_rxn],"")</f>
        <v>TDCOAt_c_rm</v>
      </c>
      <c r="F2925" s="3" t="str">
        <f>_xlfn.XLOOKUP(RT_gsm[[#This Row],[Column3]],sc_gsm[Column3],sc_gsm[Column3],"")</f>
        <v>TDCOAt_c_rm_REV</v>
      </c>
      <c r="G2925" s="3" t="str" cm="1">
        <f t="array" ref="G2925">RT_gsm[[#This Row],[model_rxn]]&amp;",r,"&amp;_xlfn.SWITCH(RT_gsm[[#This Row],[Column2]],"REV","lower_bound:-","FWD","upper_bound:")&amp;"1000"</f>
        <v>TDCOAt_c_rm,r,lower_bound:-1000</v>
      </c>
      <c r="H2925" s="3" t="str">
        <f>_xlfn.XLOOKUP(RT_gsm[[#This Row],[rxn in SC GSM]],sc_gsm[model_rxn],sc_gsm[yeast8.3.4 equation],"")</f>
        <v>myristoyl-CoA[c] &lt;=&gt; myristoyl-CoA[erm]</v>
      </c>
      <c r="I2925" s="3" t="b">
        <f>_xlfn.XLOOKUP(RT_gsm[[#This Row],[rxn in SC GSM]],sc_gsm[model_rxn],sc_gsm[Column12],"")</f>
        <v>1</v>
      </c>
      <c r="J2925" s="3">
        <f>IF(RT_gsm[[#This Row],[Column2]]="REV",FIND("&lt;=&gt;",RT_gsm[[#This Row],[Column8]]),"")</f>
        <v>18</v>
      </c>
    </row>
    <row r="2926" spans="1:10" hidden="1" x14ac:dyDescent="0.2">
      <c r="A2926" t="s">
        <v>2869</v>
      </c>
      <c r="B2926" t="s">
        <v>3902</v>
      </c>
      <c r="C2926" s="3" t="str">
        <f>RT_gsm[[#This Row],[model_rxn]]&amp;"_"&amp;RT_gsm[[#This Row],[Column2]]</f>
        <v>TDCOAt_c_rm_FWD</v>
      </c>
      <c r="D2926" s="3" t="str">
        <f>_xlfn.XLOOKUP(RT_gsm[[#This Row],[Column3]],SC_enz[name_dir],SC_enz[name_dir],"")</f>
        <v>TDCOAt_c_rm_FWD</v>
      </c>
      <c r="E2926" t="str">
        <f>_xlfn.XLOOKUP(RT_gsm[[#This Row],[model_rxn]],sc_gsm[model_rxn],sc_gsm[model_rxn],"")</f>
        <v>TDCOAt_c_rm</v>
      </c>
      <c r="F2926" s="3" t="str">
        <f>_xlfn.XLOOKUP(RT_gsm[[#This Row],[Column3]],sc_gsm[Column3],sc_gsm[Column3],"")</f>
        <v>TDCOAt_c_rm_FWD</v>
      </c>
      <c r="G2926" s="3" t="str" cm="1">
        <f t="array" ref="G2926">RT_gsm[[#This Row],[model_rxn]]&amp;",r,"&amp;_xlfn.SWITCH(RT_gsm[[#This Row],[Column2]],"REV","lower_bound:-","FWD","upper_bound:")&amp;"1000"</f>
        <v>TDCOAt_c_rm,r,upper_bound:1000</v>
      </c>
      <c r="H2926" s="3" t="str">
        <f>_xlfn.XLOOKUP(RT_gsm[[#This Row],[rxn in SC GSM]],sc_gsm[model_rxn],sc_gsm[yeast8.3.4 equation],"")</f>
        <v>myristoyl-CoA[c] &lt;=&gt; myristoyl-CoA[erm]</v>
      </c>
      <c r="I2926" s="3" t="b">
        <f>_xlfn.XLOOKUP(RT_gsm[[#This Row],[rxn in SC GSM]],sc_gsm[model_rxn],sc_gsm[Column12],"")</f>
        <v>1</v>
      </c>
      <c r="J2926" s="3" t="str">
        <f>IF(RT_gsm[[#This Row],[Column2]]="REV",FIND("&lt;=&gt;",RT_gsm[[#This Row],[Column8]]),"")</f>
        <v/>
      </c>
    </row>
    <row r="2927" spans="1:10" hidden="1" x14ac:dyDescent="0.2">
      <c r="A2927" t="s">
        <v>6652</v>
      </c>
      <c r="B2927" t="s">
        <v>3902</v>
      </c>
      <c r="C2927" s="3" t="str">
        <f>RT_gsm[[#This Row],[model_rxn]]&amp;"_"&amp;RT_gsm[[#This Row],[Column2]]</f>
        <v>TDPDRR_c_FWD</v>
      </c>
      <c r="D2927" s="3" t="str">
        <f>_xlfn.XLOOKUP(RT_gsm[[#This Row],[Column3]],SC_enz[name_dir],SC_enz[name_dir],"")</f>
        <v/>
      </c>
      <c r="E2927" t="str">
        <f>_xlfn.XLOOKUP(RT_gsm[[#This Row],[model_rxn]],sc_gsm[model_rxn],sc_gsm[model_rxn],"")</f>
        <v/>
      </c>
      <c r="F2927" s="3" t="str">
        <f>_xlfn.XLOOKUP(RT_gsm[[#This Row],[Column3]],sc_gsm[Column3],sc_gsm[Column3],"")</f>
        <v/>
      </c>
      <c r="G2927" s="3" t="str" cm="1">
        <f t="array" ref="G2927">RT_gsm[[#This Row],[model_rxn]]&amp;",r,"&amp;_xlfn.SWITCH(RT_gsm[[#This Row],[Column2]],"REV","lower_bound:-","FWD","upper_bound:")&amp;"1000"</f>
        <v>TDPDRR_c,r,upper_bound:1000</v>
      </c>
      <c r="H2927" s="3" t="str">
        <f>_xlfn.XLOOKUP(RT_gsm[[#This Row],[rxn in SC GSM]],sc_gsm[model_rxn],sc_gsm[yeast8.3.4 equation],"")</f>
        <v/>
      </c>
      <c r="I2927" s="3" t="str">
        <f>_xlfn.XLOOKUP(RT_gsm[[#This Row],[rxn in SC GSM]],sc_gsm[model_rxn],sc_gsm[Column12],"")</f>
        <v/>
      </c>
      <c r="J2927" s="3" t="str">
        <f>IF(RT_gsm[[#This Row],[Column2]]="REV",FIND("&lt;=&gt;",RT_gsm[[#This Row],[Column8]]),"")</f>
        <v/>
      </c>
    </row>
    <row r="2928" spans="1:10" hidden="1" x14ac:dyDescent="0.2">
      <c r="A2928" t="s">
        <v>6655</v>
      </c>
      <c r="B2928" t="s">
        <v>3902</v>
      </c>
      <c r="C2928" s="3" t="str">
        <f>RT_gsm[[#This Row],[model_rxn]]&amp;"_"&amp;RT_gsm[[#This Row],[Column2]]</f>
        <v>THFAT_m_FWD</v>
      </c>
      <c r="D2928" s="3" t="str">
        <f>_xlfn.XLOOKUP(RT_gsm[[#This Row],[Column3]],SC_enz[name_dir],SC_enz[name_dir],"")</f>
        <v/>
      </c>
      <c r="E2928" t="str">
        <f>_xlfn.XLOOKUP(RT_gsm[[#This Row],[model_rxn]],sc_gsm[model_rxn],sc_gsm[model_rxn],"")</f>
        <v/>
      </c>
      <c r="F2928" s="3" t="str">
        <f>_xlfn.XLOOKUP(RT_gsm[[#This Row],[Column3]],sc_gsm[Column3],sc_gsm[Column3],"")</f>
        <v/>
      </c>
      <c r="G2928" s="3" t="str" cm="1">
        <f t="array" ref="G2928">RT_gsm[[#This Row],[model_rxn]]&amp;",r,"&amp;_xlfn.SWITCH(RT_gsm[[#This Row],[Column2]],"REV","lower_bound:-","FWD","upper_bound:")&amp;"1000"</f>
        <v>THFAT_m,r,upper_bound:1000</v>
      </c>
      <c r="H2928" s="3" t="str">
        <f>_xlfn.XLOOKUP(RT_gsm[[#This Row],[rxn in SC GSM]],sc_gsm[model_rxn],sc_gsm[yeast8.3.4 equation],"")</f>
        <v/>
      </c>
      <c r="I2928" s="3" t="str">
        <f>_xlfn.XLOOKUP(RT_gsm[[#This Row],[rxn in SC GSM]],sc_gsm[model_rxn],sc_gsm[Column12],"")</f>
        <v/>
      </c>
      <c r="J2928" s="3" t="str">
        <f>IF(RT_gsm[[#This Row],[Column2]]="REV",FIND("&lt;=&gt;",RT_gsm[[#This Row],[Column8]]),"")</f>
        <v/>
      </c>
    </row>
    <row r="2929" spans="1:10" hidden="1" x14ac:dyDescent="0.2">
      <c r="A2929" t="s">
        <v>1664</v>
      </c>
      <c r="B2929" t="s">
        <v>3903</v>
      </c>
      <c r="C2929" s="3" t="str">
        <f>RT_gsm[[#This Row],[model_rxn]]&amp;"_"&amp;RT_gsm[[#This Row],[Column2]]</f>
        <v>THFGLUS_c_REV</v>
      </c>
      <c r="D2929" s="3" t="str">
        <f>_xlfn.XLOOKUP(RT_gsm[[#This Row],[Column3]],SC_enz[name_dir],SC_enz[name_dir],"")</f>
        <v>THFGLUS_c_REV</v>
      </c>
      <c r="E2929" t="str">
        <f>_xlfn.XLOOKUP(RT_gsm[[#This Row],[model_rxn]],sc_gsm[model_rxn],sc_gsm[model_rxn],"")</f>
        <v>THFGLUS_c</v>
      </c>
      <c r="F2929" s="3" t="str">
        <f>_xlfn.XLOOKUP(RT_gsm[[#This Row],[Column3]],sc_gsm[Column3],sc_gsm[Column3],"")</f>
        <v>THFGLUS_c_REV</v>
      </c>
      <c r="G2929" s="3" t="str" cm="1">
        <f t="array" ref="G2929">RT_gsm[[#This Row],[model_rxn]]&amp;",r,"&amp;_xlfn.SWITCH(RT_gsm[[#This Row],[Column2]],"REV","lower_bound:-","FWD","upper_bound:")&amp;"1000"</f>
        <v>THFGLUS_c,r,lower_bound:-1000</v>
      </c>
      <c r="H2929" s="3" t="str">
        <f>_xlfn.XLOOKUP(RT_gsm[[#This Row],[rxn in SC GSM]],sc_gsm[model_rxn],sc_gsm[yeast8.3.4 equation],"")</f>
        <v>ATP[c] + L-glutamate[c] + THF[c] &lt;=&gt; 5,6,7,8-tetrahydrofolyl-L-glutamic acid[c] + ADP[c] + H+[c] + phosphate[c]</v>
      </c>
      <c r="I2929" s="3" t="b">
        <f>_xlfn.XLOOKUP(RT_gsm[[#This Row],[rxn in SC GSM]],sc_gsm[model_rxn],sc_gsm[Column12],"")</f>
        <v>1</v>
      </c>
      <c r="J2929" s="3">
        <f>IF(RT_gsm[[#This Row],[Column2]]="REV",FIND("&lt;=&gt;",RT_gsm[[#This Row],[Column8]]),"")</f>
        <v>34</v>
      </c>
    </row>
    <row r="2930" spans="1:10" hidden="1" x14ac:dyDescent="0.2">
      <c r="A2930" t="s">
        <v>1664</v>
      </c>
      <c r="B2930" t="s">
        <v>3902</v>
      </c>
      <c r="C2930" s="3" t="str">
        <f>RT_gsm[[#This Row],[model_rxn]]&amp;"_"&amp;RT_gsm[[#This Row],[Column2]]</f>
        <v>THFGLUS_c_FWD</v>
      </c>
      <c r="D2930" s="3" t="str">
        <f>_xlfn.XLOOKUP(RT_gsm[[#This Row],[Column3]],SC_enz[name_dir],SC_enz[name_dir],"")</f>
        <v>THFGLUS_c_FWD</v>
      </c>
      <c r="E2930" t="str">
        <f>_xlfn.XLOOKUP(RT_gsm[[#This Row],[model_rxn]],sc_gsm[model_rxn],sc_gsm[model_rxn],"")</f>
        <v>THFGLUS_c</v>
      </c>
      <c r="F2930" s="3" t="str">
        <f>_xlfn.XLOOKUP(RT_gsm[[#This Row],[Column3]],sc_gsm[Column3],sc_gsm[Column3],"")</f>
        <v>THFGLUS_c_FWD</v>
      </c>
      <c r="G2930" s="3" t="str" cm="1">
        <f t="array" ref="G2930">RT_gsm[[#This Row],[model_rxn]]&amp;",r,"&amp;_xlfn.SWITCH(RT_gsm[[#This Row],[Column2]],"REV","lower_bound:-","FWD","upper_bound:")&amp;"1000"</f>
        <v>THFGLUS_c,r,upper_bound:1000</v>
      </c>
      <c r="H2930" s="3" t="str">
        <f>_xlfn.XLOOKUP(RT_gsm[[#This Row],[rxn in SC GSM]],sc_gsm[model_rxn],sc_gsm[yeast8.3.4 equation],"")</f>
        <v>ATP[c] + L-glutamate[c] + THF[c] &lt;=&gt; 5,6,7,8-tetrahydrofolyl-L-glutamic acid[c] + ADP[c] + H+[c] + phosphate[c]</v>
      </c>
      <c r="I2930" s="3" t="b">
        <f>_xlfn.XLOOKUP(RT_gsm[[#This Row],[rxn in SC GSM]],sc_gsm[model_rxn],sc_gsm[Column12],"")</f>
        <v>1</v>
      </c>
      <c r="J2930" s="3" t="str">
        <f>IF(RT_gsm[[#This Row],[Column2]]="REV",FIND("&lt;=&gt;",RT_gsm[[#This Row],[Column8]]),"")</f>
        <v/>
      </c>
    </row>
    <row r="2931" spans="1:10" hidden="1" x14ac:dyDescent="0.2">
      <c r="A2931" t="s">
        <v>6661</v>
      </c>
      <c r="B2931" t="s">
        <v>3902</v>
      </c>
      <c r="C2931" s="3" t="str">
        <f>RT_gsm[[#This Row],[model_rxn]]&amp;"_"&amp;RT_gsm[[#This Row],[Column2]]</f>
        <v>THIORDXi_m_FWD</v>
      </c>
      <c r="D2931" s="3" t="str">
        <f>_xlfn.XLOOKUP(RT_gsm[[#This Row],[Column3]],SC_enz[name_dir],SC_enz[name_dir],"")</f>
        <v/>
      </c>
      <c r="E2931" t="str">
        <f>_xlfn.XLOOKUP(RT_gsm[[#This Row],[model_rxn]],sc_gsm[model_rxn],sc_gsm[model_rxn],"")</f>
        <v/>
      </c>
      <c r="F2931" s="3" t="str">
        <f>_xlfn.XLOOKUP(RT_gsm[[#This Row],[Column3]],sc_gsm[Column3],sc_gsm[Column3],"")</f>
        <v/>
      </c>
      <c r="G2931" s="3" t="str" cm="1">
        <f t="array" ref="G2931">RT_gsm[[#This Row],[model_rxn]]&amp;",r,"&amp;_xlfn.SWITCH(RT_gsm[[#This Row],[Column2]],"REV","lower_bound:-","FWD","upper_bound:")&amp;"1000"</f>
        <v>THIORDXi_m,r,upper_bound:1000</v>
      </c>
      <c r="H2931" s="3" t="str">
        <f>_xlfn.XLOOKUP(RT_gsm[[#This Row],[rxn in SC GSM]],sc_gsm[model_rxn],sc_gsm[yeast8.3.4 equation],"")</f>
        <v/>
      </c>
      <c r="I2931" s="3" t="str">
        <f>_xlfn.XLOOKUP(RT_gsm[[#This Row],[rxn in SC GSM]],sc_gsm[model_rxn],sc_gsm[Column12],"")</f>
        <v/>
      </c>
      <c r="J2931" s="3" t="str">
        <f>IF(RT_gsm[[#This Row],[Column2]]="REV",FIND("&lt;=&gt;",RT_gsm[[#This Row],[Column8]]),"")</f>
        <v/>
      </c>
    </row>
    <row r="2932" spans="1:10" hidden="1" x14ac:dyDescent="0.2">
      <c r="A2932" t="s">
        <v>3703</v>
      </c>
      <c r="B2932" t="s">
        <v>3902</v>
      </c>
      <c r="C2932" s="3" t="str">
        <f>RT_gsm[[#This Row],[model_rxn]]&amp;"_"&amp;RT_gsm[[#This Row],[Column2]]</f>
        <v>THIORDXi_n_FWD</v>
      </c>
      <c r="D2932" s="3" t="str">
        <f>_xlfn.XLOOKUP(RT_gsm[[#This Row],[Column3]],SC_enz[name_dir],SC_enz[name_dir],"")</f>
        <v>THIORDXi_n_FWD</v>
      </c>
      <c r="E2932" t="str">
        <f>_xlfn.XLOOKUP(RT_gsm[[#This Row],[model_rxn]],sc_gsm[model_rxn],sc_gsm[model_rxn],"")</f>
        <v>THIORDXi_n</v>
      </c>
      <c r="F2932" s="3" t="str">
        <f>_xlfn.XLOOKUP(RT_gsm[[#This Row],[Column3]],sc_gsm[Column3],sc_gsm[Column3],"")</f>
        <v>THIORDXi_n_FWD</v>
      </c>
      <c r="G2932" s="3" t="str" cm="1">
        <f t="array" ref="G2932">RT_gsm[[#This Row],[model_rxn]]&amp;",r,"&amp;_xlfn.SWITCH(RT_gsm[[#This Row],[Column2]],"REV","lower_bound:-","FWD","upper_bound:")&amp;"1000"</f>
        <v>THIORDXi_n,r,upper_bound:1000</v>
      </c>
      <c r="H2932" s="3" t="str">
        <f>_xlfn.XLOOKUP(RT_gsm[[#This Row],[rxn in SC GSM]],sc_gsm[model_rxn],sc_gsm[yeast8.3.4 equation],"")</f>
        <v>hydrogen peroxide[n] + TRX1[n] =&gt; 2 H2O[n] + TRX1 disulphide[n]</v>
      </c>
      <c r="I2932" s="3" t="b">
        <f>_xlfn.XLOOKUP(RT_gsm[[#This Row],[rxn in SC GSM]],sc_gsm[model_rxn],sc_gsm[Column12],"")</f>
        <v>0</v>
      </c>
      <c r="J2932" s="3" t="str">
        <f>IF(RT_gsm[[#This Row],[Column2]]="REV",FIND("&lt;=&gt;",RT_gsm[[#This Row],[Column8]]),"")</f>
        <v/>
      </c>
    </row>
    <row r="2933" spans="1:10" hidden="1" x14ac:dyDescent="0.2">
      <c r="A2933" t="s">
        <v>3590</v>
      </c>
      <c r="B2933" t="s">
        <v>3902</v>
      </c>
      <c r="C2933" s="3" t="str">
        <f>RT_gsm[[#This Row],[model_rxn]]&amp;"_"&amp;RT_gsm[[#This Row],[Column2]]</f>
        <v>THIORDXi_x_FWD</v>
      </c>
      <c r="D2933" s="3" t="str">
        <f>_xlfn.XLOOKUP(RT_gsm[[#This Row],[Column3]],SC_enz[name_dir],SC_enz[name_dir],"")</f>
        <v>THIORDXi_x_FWD</v>
      </c>
      <c r="E2933" t="str">
        <f>_xlfn.XLOOKUP(RT_gsm[[#This Row],[model_rxn]],sc_gsm[model_rxn],sc_gsm[model_rxn],"")</f>
        <v>THIORDXi_x</v>
      </c>
      <c r="F2933" s="3" t="str">
        <f>_xlfn.XLOOKUP(RT_gsm[[#This Row],[Column3]],sc_gsm[Column3],sc_gsm[Column3],"")</f>
        <v>THIORDXi_x_FWD</v>
      </c>
      <c r="G2933" s="3" t="str" cm="1">
        <f t="array" ref="G2933">RT_gsm[[#This Row],[model_rxn]]&amp;",r,"&amp;_xlfn.SWITCH(RT_gsm[[#This Row],[Column2]],"REV","lower_bound:-","FWD","upper_bound:")&amp;"1000"</f>
        <v>THIORDXi_x,r,upper_bound:1000</v>
      </c>
      <c r="H2933" s="3" t="str">
        <f>_xlfn.XLOOKUP(RT_gsm[[#This Row],[rxn in SC GSM]],sc_gsm[model_rxn],sc_gsm[yeast8.3.4 equation],"")</f>
        <v>hydrogen peroxide[c] + TRX1[c] =&gt; 2 H2O[c] + TRX1 disulphide[c]</v>
      </c>
      <c r="I2933" s="3" t="b">
        <f>_xlfn.XLOOKUP(RT_gsm[[#This Row],[rxn in SC GSM]],sc_gsm[model_rxn],sc_gsm[Column12],"")</f>
        <v>0</v>
      </c>
      <c r="J2933" s="3" t="str">
        <f>IF(RT_gsm[[#This Row],[Column2]]="REV",FIND("&lt;=&gt;",RT_gsm[[#This Row],[Column8]]),"")</f>
        <v/>
      </c>
    </row>
    <row r="2934" spans="1:10" hidden="1" x14ac:dyDescent="0.2">
      <c r="A2934" t="s">
        <v>2803</v>
      </c>
      <c r="B2934" t="s">
        <v>3902</v>
      </c>
      <c r="C2934" s="3" t="str">
        <f>RT_gsm[[#This Row],[model_rxn]]&amp;"_"&amp;RT_gsm[[#This Row],[Column2]]</f>
        <v>THMP_c_FWD</v>
      </c>
      <c r="D2934" s="3" t="str">
        <f>_xlfn.XLOOKUP(RT_gsm[[#This Row],[Column3]],SC_enz[name_dir],SC_enz[name_dir],"")</f>
        <v>THMP_c_FWD</v>
      </c>
      <c r="E2934" t="str">
        <f>_xlfn.XLOOKUP(RT_gsm[[#This Row],[model_rxn]],sc_gsm[model_rxn],sc_gsm[model_rxn],"")</f>
        <v>THMP_c</v>
      </c>
      <c r="F2934" s="3" t="str">
        <f>_xlfn.XLOOKUP(RT_gsm[[#This Row],[Column3]],sc_gsm[Column3],sc_gsm[Column3],"")</f>
        <v>THMP_c_FWD</v>
      </c>
      <c r="G2934" s="3" t="str" cm="1">
        <f t="array" ref="G2934">RT_gsm[[#This Row],[model_rxn]]&amp;",r,"&amp;_xlfn.SWITCH(RT_gsm[[#This Row],[Column2]],"REV","lower_bound:-","FWD","upper_bound:")&amp;"1000"</f>
        <v>THMP_c,r,upper_bound:1000</v>
      </c>
      <c r="H2934" s="3" t="str">
        <f>_xlfn.XLOOKUP(RT_gsm[[#This Row],[rxn in SC GSM]],sc_gsm[model_rxn],sc_gsm[yeast8.3.4 equation],"")</f>
        <v>H2O[e] + TMP[e] =&gt; phosphate[e] + thiamine[e]</v>
      </c>
      <c r="I2934" s="3" t="b">
        <f>_xlfn.XLOOKUP(RT_gsm[[#This Row],[rxn in SC GSM]],sc_gsm[model_rxn],sc_gsm[Column12],"")</f>
        <v>1</v>
      </c>
      <c r="J2934" s="3" t="str">
        <f>IF(RT_gsm[[#This Row],[Column2]]="REV",FIND("&lt;=&gt;",RT_gsm[[#This Row],[Column8]]),"")</f>
        <v/>
      </c>
    </row>
    <row r="2935" spans="1:10" hidden="1" x14ac:dyDescent="0.2">
      <c r="A2935" t="s">
        <v>2392</v>
      </c>
      <c r="B2935" t="s">
        <v>3902</v>
      </c>
      <c r="C2935" s="3" t="str">
        <f>RT_gsm[[#This Row],[model_rxn]]&amp;"_"&amp;RT_gsm[[#This Row],[Column2]]</f>
        <v>THMtps_e_FWD</v>
      </c>
      <c r="D2935" s="3" t="str">
        <f>_xlfn.XLOOKUP(RT_gsm[[#This Row],[Column3]],SC_enz[name_dir],SC_enz[name_dir],"")</f>
        <v>THMtps_e_FWD</v>
      </c>
      <c r="E2935" t="str">
        <f>_xlfn.XLOOKUP(RT_gsm[[#This Row],[model_rxn]],sc_gsm[model_rxn],sc_gsm[model_rxn],"")</f>
        <v>THMtps_e</v>
      </c>
      <c r="F2935" s="3" t="str">
        <f>_xlfn.XLOOKUP(RT_gsm[[#This Row],[Column3]],sc_gsm[Column3],sc_gsm[Column3],"")</f>
        <v>THMtps_e_FWD</v>
      </c>
      <c r="G2935" s="3" t="str" cm="1">
        <f t="array" ref="G2935">RT_gsm[[#This Row],[model_rxn]]&amp;",r,"&amp;_xlfn.SWITCH(RT_gsm[[#This Row],[Column2]],"REV","lower_bound:-","FWD","upper_bound:")&amp;"1000"</f>
        <v>THMtps_e,r,upper_bound:1000</v>
      </c>
      <c r="H2935" s="3" t="str">
        <f>_xlfn.XLOOKUP(RT_gsm[[#This Row],[rxn in SC GSM]],sc_gsm[model_rxn],sc_gsm[yeast8.3.4 equation],"")</f>
        <v>H+[e] + thiamine[e] =&gt; H+[c] + thiamine[c]</v>
      </c>
      <c r="I2935" s="3" t="b">
        <f>_xlfn.XLOOKUP(RT_gsm[[#This Row],[rxn in SC GSM]],sc_gsm[model_rxn],sc_gsm[Column12],"")</f>
        <v>1</v>
      </c>
      <c r="J2935" s="3" t="str">
        <f>IF(RT_gsm[[#This Row],[Column2]]="REV",FIND("&lt;=&gt;",RT_gsm[[#This Row],[Column8]]),"")</f>
        <v/>
      </c>
    </row>
    <row r="2936" spans="1:10" hidden="1" x14ac:dyDescent="0.2">
      <c r="A2936" t="s">
        <v>1161</v>
      </c>
      <c r="B2936" t="s">
        <v>3902</v>
      </c>
      <c r="C2936" s="3" t="str">
        <f>RT_gsm[[#This Row],[model_rxn]]&amp;"_"&amp;RT_gsm[[#This Row],[Column2]]</f>
        <v>THRA2_c_FWD</v>
      </c>
      <c r="D2936" s="3" t="str">
        <f>_xlfn.XLOOKUP(RT_gsm[[#This Row],[Column3]],SC_enz[name_dir],SC_enz[name_dir],"")</f>
        <v>THRA2_c_FWD</v>
      </c>
      <c r="E2936" t="str">
        <f>_xlfn.XLOOKUP(RT_gsm[[#This Row],[model_rxn]],sc_gsm[model_rxn],sc_gsm[model_rxn],"")</f>
        <v>THRA2_c</v>
      </c>
      <c r="F2936" s="3" t="str">
        <f>_xlfn.XLOOKUP(RT_gsm[[#This Row],[Column3]],sc_gsm[Column3],sc_gsm[Column3],"")</f>
        <v>THRA2_c_FWD</v>
      </c>
      <c r="G2936" s="3" t="str" cm="1">
        <f t="array" ref="G2936">RT_gsm[[#This Row],[model_rxn]]&amp;",r,"&amp;_xlfn.SWITCH(RT_gsm[[#This Row],[Column2]],"REV","lower_bound:-","FWD","upper_bound:")&amp;"1000"</f>
        <v>THRA2_c,r,upper_bound:1000</v>
      </c>
      <c r="H2936" s="3" t="str">
        <f>_xlfn.XLOOKUP(RT_gsm[[#This Row],[rxn in SC GSM]],sc_gsm[model_rxn],sc_gsm[yeast8.3.4 equation],"")</f>
        <v>L-allothreonine[c] =&gt; acetaldehyde[c] + L-glycine[c]</v>
      </c>
      <c r="I2936" s="3" t="b">
        <f>_xlfn.XLOOKUP(RT_gsm[[#This Row],[rxn in SC GSM]],sc_gsm[model_rxn],sc_gsm[Column12],"")</f>
        <v>1</v>
      </c>
      <c r="J2936" s="3" t="str">
        <f>IF(RT_gsm[[#This Row],[Column2]]="REV",FIND("&lt;=&gt;",RT_gsm[[#This Row],[Column8]]),"")</f>
        <v/>
      </c>
    </row>
    <row r="2937" spans="1:10" hidden="1" x14ac:dyDescent="0.2">
      <c r="A2937" t="s">
        <v>1674</v>
      </c>
      <c r="B2937" t="s">
        <v>3902</v>
      </c>
      <c r="C2937" s="3" t="str">
        <f>RT_gsm[[#This Row],[model_rxn]]&amp;"_"&amp;RT_gsm[[#This Row],[Column2]]</f>
        <v>THRA_c_FWD</v>
      </c>
      <c r="D2937" s="3" t="str">
        <f>_xlfn.XLOOKUP(RT_gsm[[#This Row],[Column3]],SC_enz[name_dir],SC_enz[name_dir],"")</f>
        <v>THRA_c_FWD</v>
      </c>
      <c r="E2937" t="str">
        <f>_xlfn.XLOOKUP(RT_gsm[[#This Row],[model_rxn]],sc_gsm[model_rxn],sc_gsm[model_rxn],"")</f>
        <v>THRA_c</v>
      </c>
      <c r="F2937" s="3" t="str">
        <f>_xlfn.XLOOKUP(RT_gsm[[#This Row],[Column3]],sc_gsm[Column3],sc_gsm[Column3],"")</f>
        <v>THRA_c_FWD</v>
      </c>
      <c r="G2937" s="3" t="str" cm="1">
        <f t="array" ref="G2937">RT_gsm[[#This Row],[model_rxn]]&amp;",r,"&amp;_xlfn.SWITCH(RT_gsm[[#This Row],[Column2]],"REV","lower_bound:-","FWD","upper_bound:")&amp;"1000"</f>
        <v>THRA_c,r,upper_bound:1000</v>
      </c>
      <c r="H2937" s="3" t="str">
        <f>_xlfn.XLOOKUP(RT_gsm[[#This Row],[rxn in SC GSM]],sc_gsm[model_rxn],sc_gsm[yeast8.3.4 equation],"")</f>
        <v>L-threonine[c] =&gt; acetaldehyde[c] + L-glycine[c]</v>
      </c>
      <c r="I2937" s="3" t="b">
        <f>_xlfn.XLOOKUP(RT_gsm[[#This Row],[rxn in SC GSM]],sc_gsm[model_rxn],sc_gsm[Column12],"")</f>
        <v>1</v>
      </c>
      <c r="J2937" s="3" t="str">
        <f>IF(RT_gsm[[#This Row],[Column2]]="REV",FIND("&lt;=&gt;",RT_gsm[[#This Row],[Column8]]),"")</f>
        <v/>
      </c>
    </row>
    <row r="2938" spans="1:10" hidden="1" x14ac:dyDescent="0.2">
      <c r="A2938" t="s">
        <v>1193</v>
      </c>
      <c r="B2938" t="s">
        <v>3902</v>
      </c>
      <c r="C2938" s="3" t="str">
        <f>RT_gsm[[#This Row],[model_rxn]]&amp;"_"&amp;RT_gsm[[#This Row],[Column2]]</f>
        <v>THRD_L_m_FWD</v>
      </c>
      <c r="D2938" s="3" t="str">
        <f>_xlfn.XLOOKUP(RT_gsm[[#This Row],[Column3]],SC_enz[name_dir],SC_enz[name_dir],"")</f>
        <v>THRD_L_m_FWD</v>
      </c>
      <c r="E2938" t="str">
        <f>_xlfn.XLOOKUP(RT_gsm[[#This Row],[model_rxn]],sc_gsm[model_rxn],sc_gsm[model_rxn],"")</f>
        <v>THRD_L_m</v>
      </c>
      <c r="F2938" s="3" t="str">
        <f>_xlfn.XLOOKUP(RT_gsm[[#This Row],[Column3]],sc_gsm[Column3],sc_gsm[Column3],"")</f>
        <v>THRD_L_m_FWD</v>
      </c>
      <c r="G2938" s="3" t="str" cm="1">
        <f t="array" ref="G2938">RT_gsm[[#This Row],[model_rxn]]&amp;",r,"&amp;_xlfn.SWITCH(RT_gsm[[#This Row],[Column2]],"REV","lower_bound:-","FWD","upper_bound:")&amp;"1000"</f>
        <v>THRD_L_m,r,upper_bound:1000</v>
      </c>
      <c r="H2938" s="3" t="str">
        <f>_xlfn.XLOOKUP(RT_gsm[[#This Row],[rxn in SC GSM]],sc_gsm[model_rxn],sc_gsm[yeast8.3.4 equation],"")</f>
        <v>L-threonine[c] =&gt; 2-oxobutanoate[c] + ammonium[c]</v>
      </c>
      <c r="I2938" s="3" t="b">
        <f>_xlfn.XLOOKUP(RT_gsm[[#This Row],[rxn in SC GSM]],sc_gsm[model_rxn],sc_gsm[Column12],"")</f>
        <v>1</v>
      </c>
      <c r="J2938" s="3" t="str">
        <f>IF(RT_gsm[[#This Row],[Column2]]="REV",FIND("&lt;=&gt;",RT_gsm[[#This Row],[Column8]]),"")</f>
        <v/>
      </c>
    </row>
    <row r="2939" spans="1:10" hidden="1" x14ac:dyDescent="0.2">
      <c r="A2939" t="s">
        <v>1675</v>
      </c>
      <c r="B2939" t="s">
        <v>3902</v>
      </c>
      <c r="C2939" s="3" t="str">
        <f>RT_gsm[[#This Row],[model_rxn]]&amp;"_"&amp;RT_gsm[[#This Row],[Column2]]</f>
        <v>THRS_c_FWD</v>
      </c>
      <c r="D2939" s="3" t="str">
        <f>_xlfn.XLOOKUP(RT_gsm[[#This Row],[Column3]],SC_enz[name_dir],SC_enz[name_dir],"")</f>
        <v>THRS_c_FWD</v>
      </c>
      <c r="E2939" t="str">
        <f>_xlfn.XLOOKUP(RT_gsm[[#This Row],[model_rxn]],sc_gsm[model_rxn],sc_gsm[model_rxn],"")</f>
        <v>THRS_c</v>
      </c>
      <c r="F2939" s="3" t="str">
        <f>_xlfn.XLOOKUP(RT_gsm[[#This Row],[Column3]],sc_gsm[Column3],sc_gsm[Column3],"")</f>
        <v>THRS_c_FWD</v>
      </c>
      <c r="G2939" s="3" t="str" cm="1">
        <f t="array" ref="G2939">RT_gsm[[#This Row],[model_rxn]]&amp;",r,"&amp;_xlfn.SWITCH(RT_gsm[[#This Row],[Column2]],"REV","lower_bound:-","FWD","upper_bound:")&amp;"1000"</f>
        <v>THRS_c,r,upper_bound:1000</v>
      </c>
      <c r="H2939" s="3" t="str">
        <f>_xlfn.XLOOKUP(RT_gsm[[#This Row],[rxn in SC GSM]],sc_gsm[model_rxn],sc_gsm[yeast8.3.4 equation],"")</f>
        <v>H2O[c] + O-phospho-L-homoserine[c] =&gt; L-threonine[c] + phosphate[c]</v>
      </c>
      <c r="I2939" s="3" t="b">
        <f>_xlfn.XLOOKUP(RT_gsm[[#This Row],[rxn in SC GSM]],sc_gsm[model_rxn],sc_gsm[Column12],"")</f>
        <v>1</v>
      </c>
      <c r="J2939" s="3" t="str">
        <f>IF(RT_gsm[[#This Row],[Column2]]="REV",FIND("&lt;=&gt;",RT_gsm[[#This Row],[Column8]]),"")</f>
        <v/>
      </c>
    </row>
    <row r="2940" spans="1:10" hidden="1" x14ac:dyDescent="0.2">
      <c r="A2940" t="s">
        <v>1676</v>
      </c>
      <c r="B2940" t="s">
        <v>3902</v>
      </c>
      <c r="C2940" s="3" t="str">
        <f>RT_gsm[[#This Row],[model_rxn]]&amp;"_"&amp;RT_gsm[[#This Row],[Column2]]</f>
        <v>THRTRS_c_FWD</v>
      </c>
      <c r="D2940" s="3" t="str">
        <f>_xlfn.XLOOKUP(RT_gsm[[#This Row],[Column3]],SC_enz[name_dir],SC_enz[name_dir],"")</f>
        <v>THRTRS_c_FWD</v>
      </c>
      <c r="E2940" t="str">
        <f>_xlfn.XLOOKUP(RT_gsm[[#This Row],[model_rxn]],sc_gsm[model_rxn],sc_gsm[model_rxn],"")</f>
        <v>THRTRS_c</v>
      </c>
      <c r="F2940" s="3" t="str">
        <f>_xlfn.XLOOKUP(RT_gsm[[#This Row],[Column3]],sc_gsm[Column3],sc_gsm[Column3],"")</f>
        <v>THRTRS_c_FWD</v>
      </c>
      <c r="G2940" s="3" t="str" cm="1">
        <f t="array" ref="G2940">RT_gsm[[#This Row],[model_rxn]]&amp;",r,"&amp;_xlfn.SWITCH(RT_gsm[[#This Row],[Column2]],"REV","lower_bound:-","FWD","upper_bound:")&amp;"1000"</f>
        <v>THRTRS_c,r,upper_bound:1000</v>
      </c>
      <c r="H2940" s="3" t="str">
        <f>_xlfn.XLOOKUP(RT_gsm[[#This Row],[rxn in SC GSM]],sc_gsm[model_rxn],sc_gsm[yeast8.3.4 equation],"")</f>
        <v>ATP[c] + L-threonine[c] + tRNA(Thr)[c] =&gt; AMP[c] + diphosphate[c] + Thr-tRNA(Thr)[c]</v>
      </c>
      <c r="I2940" s="3" t="b">
        <f>_xlfn.XLOOKUP(RT_gsm[[#This Row],[rxn in SC GSM]],sc_gsm[model_rxn],sc_gsm[Column12],"")</f>
        <v>1</v>
      </c>
      <c r="J2940" s="3" t="str">
        <f>IF(RT_gsm[[#This Row],[Column2]]="REV",FIND("&lt;=&gt;",RT_gsm[[#This Row],[Column8]]),"")</f>
        <v/>
      </c>
    </row>
    <row r="2941" spans="1:10" hidden="1" x14ac:dyDescent="0.2">
      <c r="A2941" t="s">
        <v>2813</v>
      </c>
      <c r="B2941" t="s">
        <v>3902</v>
      </c>
      <c r="C2941" s="3" t="str">
        <f>RT_gsm[[#This Row],[model_rxn]]&amp;"_"&amp;RT_gsm[[#This Row],[Column2]]</f>
        <v>THRt_c_m_FWD</v>
      </c>
      <c r="D2941" s="3" t="str">
        <f>_xlfn.XLOOKUP(RT_gsm[[#This Row],[Column3]],SC_enz[name_dir],SC_enz[name_dir],"")</f>
        <v>THRt_c_m_FWD</v>
      </c>
      <c r="E2941" t="str">
        <f>_xlfn.XLOOKUP(RT_gsm[[#This Row],[model_rxn]],sc_gsm[model_rxn],sc_gsm[model_rxn],"")</f>
        <v>THRt_c_m</v>
      </c>
      <c r="F2941" s="3" t="str">
        <f>_xlfn.XLOOKUP(RT_gsm[[#This Row],[Column3]],sc_gsm[Column3],sc_gsm[Column3],"")</f>
        <v>THRt_c_m_FWD</v>
      </c>
      <c r="G2941" s="3" t="str" cm="1">
        <f t="array" ref="G2941">RT_gsm[[#This Row],[model_rxn]]&amp;",r,"&amp;_xlfn.SWITCH(RT_gsm[[#This Row],[Column2]],"REV","lower_bound:-","FWD","upper_bound:")&amp;"1000"</f>
        <v>THRt_c_m,r,upper_bound:1000</v>
      </c>
      <c r="H2941" s="3" t="str">
        <f>_xlfn.XLOOKUP(RT_gsm[[#This Row],[rxn in SC GSM]],sc_gsm[model_rxn],sc_gsm[yeast8.3.4 equation],"")</f>
        <v>L-threonine[c] =&gt; L-threonine[m]</v>
      </c>
      <c r="I2941" s="3" t="b">
        <f>_xlfn.XLOOKUP(RT_gsm[[#This Row],[rxn in SC GSM]],sc_gsm[model_rxn],sc_gsm[Column12],"")</f>
        <v>1</v>
      </c>
      <c r="J2941" s="3" t="str">
        <f>IF(RT_gsm[[#This Row],[Column2]]="REV",FIND("&lt;=&gt;",RT_gsm[[#This Row],[Column8]]),"")</f>
        <v/>
      </c>
    </row>
    <row r="2942" spans="1:10" hidden="1" x14ac:dyDescent="0.2">
      <c r="A2942" t="s">
        <v>2281</v>
      </c>
      <c r="B2942" t="s">
        <v>3903</v>
      </c>
      <c r="C2942" s="3" t="str">
        <f>RT_gsm[[#This Row],[model_rxn]]&amp;"_"&amp;RT_gsm[[#This Row],[Column2]]</f>
        <v>THRtps_e_REV</v>
      </c>
      <c r="D2942" s="3" t="str">
        <f>_xlfn.XLOOKUP(RT_gsm[[#This Row],[Column3]],SC_enz[name_dir],SC_enz[name_dir],"")</f>
        <v>THRtps_e_REV</v>
      </c>
      <c r="E2942" t="str">
        <f>_xlfn.XLOOKUP(RT_gsm[[#This Row],[model_rxn]],sc_gsm[model_rxn],sc_gsm[model_rxn],"")</f>
        <v>THRtps_e</v>
      </c>
      <c r="F2942" s="3" t="str">
        <f>_xlfn.XLOOKUP(RT_gsm[[#This Row],[Column3]],sc_gsm[Column3],sc_gsm[Column3],"")</f>
        <v>THRtps_e_REV</v>
      </c>
      <c r="G2942" s="3" t="str" cm="1">
        <f t="array" ref="G2942">RT_gsm[[#This Row],[model_rxn]]&amp;",r,"&amp;_xlfn.SWITCH(RT_gsm[[#This Row],[Column2]],"REV","lower_bound:-","FWD","upper_bound:")&amp;"1000"</f>
        <v>THRtps_e,r,lower_bound:-1000</v>
      </c>
      <c r="H2942" s="3" t="str">
        <f>_xlfn.XLOOKUP(RT_gsm[[#This Row],[rxn in SC GSM]],sc_gsm[model_rxn],sc_gsm[yeast8.3.4 equation],"")</f>
        <v>H+[e] + L-threonine[e] &lt;=&gt; H+[c] + L-threonine[c]</v>
      </c>
      <c r="I2942" s="3" t="b">
        <f>_xlfn.XLOOKUP(RT_gsm[[#This Row],[rxn in SC GSM]],sc_gsm[model_rxn],sc_gsm[Column12],"")</f>
        <v>1</v>
      </c>
      <c r="J2942" s="3">
        <f>IF(RT_gsm[[#This Row],[Column2]]="REV",FIND("&lt;=&gt;",RT_gsm[[#This Row],[Column8]]),"")</f>
        <v>24</v>
      </c>
    </row>
    <row r="2943" spans="1:10" hidden="1" x14ac:dyDescent="0.2">
      <c r="A2943" t="s">
        <v>2281</v>
      </c>
      <c r="B2943" t="s">
        <v>3902</v>
      </c>
      <c r="C2943" s="3" t="str">
        <f>RT_gsm[[#This Row],[model_rxn]]&amp;"_"&amp;RT_gsm[[#This Row],[Column2]]</f>
        <v>THRtps_e_FWD</v>
      </c>
      <c r="D2943" s="3" t="str">
        <f>_xlfn.XLOOKUP(RT_gsm[[#This Row],[Column3]],SC_enz[name_dir],SC_enz[name_dir],"")</f>
        <v>THRtps_e_FWD</v>
      </c>
      <c r="E2943" t="str">
        <f>_xlfn.XLOOKUP(RT_gsm[[#This Row],[model_rxn]],sc_gsm[model_rxn],sc_gsm[model_rxn],"")</f>
        <v>THRtps_e</v>
      </c>
      <c r="F2943" s="3" t="str">
        <f>_xlfn.XLOOKUP(RT_gsm[[#This Row],[Column3]],sc_gsm[Column3],sc_gsm[Column3],"")</f>
        <v>THRtps_e_FWD</v>
      </c>
      <c r="G2943" s="3" t="str" cm="1">
        <f t="array" ref="G2943">RT_gsm[[#This Row],[model_rxn]]&amp;",r,"&amp;_xlfn.SWITCH(RT_gsm[[#This Row],[Column2]],"REV","lower_bound:-","FWD","upper_bound:")&amp;"1000"</f>
        <v>THRtps_e,r,upper_bound:1000</v>
      </c>
      <c r="H2943" s="3" t="str">
        <f>_xlfn.XLOOKUP(RT_gsm[[#This Row],[rxn in SC GSM]],sc_gsm[model_rxn],sc_gsm[yeast8.3.4 equation],"")</f>
        <v>H+[e] + L-threonine[e] &lt;=&gt; H+[c] + L-threonine[c]</v>
      </c>
      <c r="I2943" s="3" t="b">
        <f>_xlfn.XLOOKUP(RT_gsm[[#This Row],[rxn in SC GSM]],sc_gsm[model_rxn],sc_gsm[Column12],"")</f>
        <v>1</v>
      </c>
      <c r="J2943" s="3" t="str">
        <f>IF(RT_gsm[[#This Row],[Column2]]="REV",FIND("&lt;=&gt;",RT_gsm[[#This Row],[Column8]]),"")</f>
        <v/>
      </c>
    </row>
    <row r="2944" spans="1:10" hidden="1" x14ac:dyDescent="0.2">
      <c r="A2944" t="s">
        <v>2816</v>
      </c>
      <c r="B2944" t="s">
        <v>3903</v>
      </c>
      <c r="C2944" s="3" t="str">
        <f>RT_gsm[[#This Row],[model_rxn]]&amp;"_"&amp;RT_gsm[[#This Row],[Column2]]</f>
        <v>THYMDt_c_e_REV</v>
      </c>
      <c r="D2944" s="3" t="str">
        <f>_xlfn.XLOOKUP(RT_gsm[[#This Row],[Column3]],SC_enz[name_dir],SC_enz[name_dir],"")</f>
        <v>THYMDt_c_e_REV</v>
      </c>
      <c r="E2944" t="str">
        <f>_xlfn.XLOOKUP(RT_gsm[[#This Row],[model_rxn]],sc_gsm[model_rxn],sc_gsm[model_rxn],"")</f>
        <v>THYMDt_c_e</v>
      </c>
      <c r="F2944" s="3" t="str">
        <f>_xlfn.XLOOKUP(RT_gsm[[#This Row],[Column3]],sc_gsm[Column3],sc_gsm[Column3],"")</f>
        <v>THYMDt_c_e_REV</v>
      </c>
      <c r="G2944" s="3" t="str" cm="1">
        <f t="array" ref="G2944">RT_gsm[[#This Row],[model_rxn]]&amp;",r,"&amp;_xlfn.SWITCH(RT_gsm[[#This Row],[Column2]],"REV","lower_bound:-","FWD","upper_bound:")&amp;"1000"</f>
        <v>THYMDt_c_e,r,lower_bound:-1000</v>
      </c>
      <c r="H2944" s="3" t="str">
        <f>_xlfn.XLOOKUP(RT_gsm[[#This Row],[rxn in SC GSM]],sc_gsm[model_rxn],sc_gsm[yeast8.3.4 equation],"")</f>
        <v>thymidine[e] &lt;=&gt; thymidine[c]</v>
      </c>
      <c r="I2944" s="3" t="b">
        <f>_xlfn.XLOOKUP(RT_gsm[[#This Row],[rxn in SC GSM]],sc_gsm[model_rxn],sc_gsm[Column12],"")</f>
        <v>1</v>
      </c>
      <c r="J2944" s="3">
        <f>IF(RT_gsm[[#This Row],[Column2]]="REV",FIND("&lt;=&gt;",RT_gsm[[#This Row],[Column8]]),"")</f>
        <v>14</v>
      </c>
    </row>
    <row r="2945" spans="1:10" hidden="1" x14ac:dyDescent="0.2">
      <c r="A2945" t="s">
        <v>2816</v>
      </c>
      <c r="B2945" t="s">
        <v>3902</v>
      </c>
      <c r="C2945" s="3" t="str">
        <f>RT_gsm[[#This Row],[model_rxn]]&amp;"_"&amp;RT_gsm[[#This Row],[Column2]]</f>
        <v>THYMDt_c_e_FWD</v>
      </c>
      <c r="D2945" s="3" t="str">
        <f>_xlfn.XLOOKUP(RT_gsm[[#This Row],[Column3]],SC_enz[name_dir],SC_enz[name_dir],"")</f>
        <v>THYMDt_c_e_FWD</v>
      </c>
      <c r="E2945" t="str">
        <f>_xlfn.XLOOKUP(RT_gsm[[#This Row],[model_rxn]],sc_gsm[model_rxn],sc_gsm[model_rxn],"")</f>
        <v>THYMDt_c_e</v>
      </c>
      <c r="F2945" s="3" t="str">
        <f>_xlfn.XLOOKUP(RT_gsm[[#This Row],[Column3]],sc_gsm[Column3],sc_gsm[Column3],"")</f>
        <v>THYMDt_c_e_FWD</v>
      </c>
      <c r="G2945" s="3" t="str" cm="1">
        <f t="array" ref="G2945">RT_gsm[[#This Row],[model_rxn]]&amp;",r,"&amp;_xlfn.SWITCH(RT_gsm[[#This Row],[Column2]],"REV","lower_bound:-","FWD","upper_bound:")&amp;"1000"</f>
        <v>THYMDt_c_e,r,upper_bound:1000</v>
      </c>
      <c r="H2945" s="3" t="str">
        <f>_xlfn.XLOOKUP(RT_gsm[[#This Row],[rxn in SC GSM]],sc_gsm[model_rxn],sc_gsm[yeast8.3.4 equation],"")</f>
        <v>thymidine[e] &lt;=&gt; thymidine[c]</v>
      </c>
      <c r="I2945" s="3" t="b">
        <f>_xlfn.XLOOKUP(RT_gsm[[#This Row],[rxn in SC GSM]],sc_gsm[model_rxn],sc_gsm[Column12],"")</f>
        <v>1</v>
      </c>
      <c r="J2945" s="3" t="str">
        <f>IF(RT_gsm[[#This Row],[Column2]]="REV",FIND("&lt;=&gt;",RT_gsm[[#This Row],[Column8]]),"")</f>
        <v/>
      </c>
    </row>
    <row r="2946" spans="1:10" hidden="1" x14ac:dyDescent="0.2">
      <c r="A2946" t="s">
        <v>2812</v>
      </c>
      <c r="B2946" t="s">
        <v>3902</v>
      </c>
      <c r="C2946" s="3" t="str">
        <f>RT_gsm[[#This Row],[model_rxn]]&amp;"_"&amp;RT_gsm[[#This Row],[Column2]]</f>
        <v>THZPSN1_c_FWD</v>
      </c>
      <c r="D2946" s="3" t="str">
        <f>_xlfn.XLOOKUP(RT_gsm[[#This Row],[Column3]],SC_enz[name_dir],SC_enz[name_dir],"")</f>
        <v>THZPSN1_c_FWD</v>
      </c>
      <c r="E2946" t="str">
        <f>_xlfn.XLOOKUP(RT_gsm[[#This Row],[model_rxn]],sc_gsm[model_rxn],sc_gsm[model_rxn],"")</f>
        <v>THZPSN1_c</v>
      </c>
      <c r="F2946" s="3" t="str">
        <f>_xlfn.XLOOKUP(RT_gsm[[#This Row],[Column3]],sc_gsm[Column3],sc_gsm[Column3],"")</f>
        <v>THZPSN1_c_FWD</v>
      </c>
      <c r="G2946" s="3" t="str" cm="1">
        <f t="array" ref="G2946">RT_gsm[[#This Row],[model_rxn]]&amp;",r,"&amp;_xlfn.SWITCH(RT_gsm[[#This Row],[Column2]],"REV","lower_bound:-","FWD","upper_bound:")&amp;"1000"</f>
        <v>THZPSN1_c,r,upper_bound:1000</v>
      </c>
      <c r="H2946" s="3" t="str">
        <f>_xlfn.XLOOKUP(RT_gsm[[#This Row],[rxn in SC GSM]],sc_gsm[model_rxn],sc_gsm[yeast8.3.4 equation],"")</f>
        <v>D-xylulose 5-phosphate[c] + H+[c] + L-cysteine[c] + L-glycine[c] + O-acetyl-L-homoserine[c] =&gt; 4-methyl-5-(2-phosphonooxyethyl)thiazole[c] + acetate[c] + ammonium[c] + carbon dioxide[c] + gamma-aminobutyrate[c] + 3 H2O[c] + pyruvate[c]</v>
      </c>
      <c r="I2946" s="3" t="b">
        <f>_xlfn.XLOOKUP(RT_gsm[[#This Row],[rxn in SC GSM]],sc_gsm[model_rxn],sc_gsm[Column12],"")</f>
        <v>0</v>
      </c>
      <c r="J2946" s="3" t="str">
        <f>IF(RT_gsm[[#This Row],[Column2]]="REV",FIND("&lt;=&gt;",RT_gsm[[#This Row],[Column8]]),"")</f>
        <v/>
      </c>
    </row>
    <row r="2947" spans="1:10" hidden="1" x14ac:dyDescent="0.2">
      <c r="A2947" t="s">
        <v>2811</v>
      </c>
      <c r="B2947" t="s">
        <v>3902</v>
      </c>
      <c r="C2947" s="3" t="str">
        <f>RT_gsm[[#This Row],[model_rxn]]&amp;"_"&amp;RT_gsm[[#This Row],[Column2]]</f>
        <v>THZPSN2_c_FWD</v>
      </c>
      <c r="D2947" s="3" t="str">
        <f>_xlfn.XLOOKUP(RT_gsm[[#This Row],[Column3]],SC_enz[name_dir],SC_enz[name_dir],"")</f>
        <v>THZPSN2_c_FWD</v>
      </c>
      <c r="E2947" t="str">
        <f>_xlfn.XLOOKUP(RT_gsm[[#This Row],[model_rxn]],sc_gsm[model_rxn],sc_gsm[model_rxn],"")</f>
        <v>THZPSN2_c</v>
      </c>
      <c r="F2947" s="3" t="str">
        <f>_xlfn.XLOOKUP(RT_gsm[[#This Row],[Column3]],sc_gsm[Column3],sc_gsm[Column3],"")</f>
        <v>THZPSN2_c_FWD</v>
      </c>
      <c r="G2947" s="3" t="str" cm="1">
        <f t="array" ref="G2947">RT_gsm[[#This Row],[model_rxn]]&amp;",r,"&amp;_xlfn.SWITCH(RT_gsm[[#This Row],[Column2]],"REV","lower_bound:-","FWD","upper_bound:")&amp;"1000"</f>
        <v>THZPSN2_c,r,upper_bound:1000</v>
      </c>
      <c r="H2947" s="3" t="str">
        <f>_xlfn.XLOOKUP(RT_gsm[[#This Row],[rxn in SC GSM]],sc_gsm[model_rxn],sc_gsm[yeast8.3.4 equation],"")</f>
        <v>H+[c] + L-cysteine[c] + L-glycine[c] + O-acetyl-L-homoserine[c] + ribose-5-phosphate[c] =&gt; 4-methyl-5-(2-phosphonooxyethyl)thiazole[c] + acetate[c] + ammonium[c] + carbon dioxide[c] + gamma-aminobutyrate[c] + 3 H2O[c] + pyruvate[c]</v>
      </c>
      <c r="I2947" s="3" t="b">
        <f>_xlfn.XLOOKUP(RT_gsm[[#This Row],[rxn in SC GSM]],sc_gsm[model_rxn],sc_gsm[Column12],"")</f>
        <v>0</v>
      </c>
      <c r="J2947" s="3" t="str">
        <f>IF(RT_gsm[[#This Row],[Column2]]="REV",FIND("&lt;=&gt;",RT_gsm[[#This Row],[Column8]]),"")</f>
        <v/>
      </c>
    </row>
    <row r="2948" spans="1:10" hidden="1" x14ac:dyDescent="0.2">
      <c r="A2948" t="s">
        <v>1694</v>
      </c>
      <c r="B2948" t="s">
        <v>3903</v>
      </c>
      <c r="C2948" s="3" t="str">
        <f>RT_gsm[[#This Row],[model_rxn]]&amp;"_"&amp;RT_gsm[[#This Row],[Column2]]</f>
        <v>TKT1_c_REV</v>
      </c>
      <c r="D2948" s="3" t="str">
        <f>_xlfn.XLOOKUP(RT_gsm[[#This Row],[Column3]],SC_enz[name_dir],SC_enz[name_dir],"")</f>
        <v>TKT1_c_REV</v>
      </c>
      <c r="E2948" t="str">
        <f>_xlfn.XLOOKUP(RT_gsm[[#This Row],[model_rxn]],sc_gsm[model_rxn],sc_gsm[model_rxn],"")</f>
        <v>TKT1_c</v>
      </c>
      <c r="F2948" s="3" t="str">
        <f>_xlfn.XLOOKUP(RT_gsm[[#This Row],[Column3]],sc_gsm[Column3],sc_gsm[Column3],"")</f>
        <v>TKT1_c_REV</v>
      </c>
      <c r="G2948" s="3" t="str" cm="1">
        <f t="array" ref="G2948">RT_gsm[[#This Row],[model_rxn]]&amp;",r,"&amp;_xlfn.SWITCH(RT_gsm[[#This Row],[Column2]],"REV","lower_bound:-","FWD","upper_bound:")&amp;"1000"</f>
        <v>TKT1_c,r,lower_bound:-1000</v>
      </c>
      <c r="H2948" s="3" t="str">
        <f>_xlfn.XLOOKUP(RT_gsm[[#This Row],[rxn in SC GSM]],sc_gsm[model_rxn],sc_gsm[yeast8.3.4 equation],"")</f>
        <v>D-xylulose 5-phosphate[c] + ribose-5-phosphate[c] &lt;=&gt; glyceraldehyde 3-phosphate[c] + sedoheptulose 7-phosphate[c]</v>
      </c>
      <c r="I2948" s="3" t="b">
        <f>_xlfn.XLOOKUP(RT_gsm[[#This Row],[rxn in SC GSM]],sc_gsm[model_rxn],sc_gsm[Column12],"")</f>
        <v>1</v>
      </c>
      <c r="J2948" s="3">
        <f>IF(RT_gsm[[#This Row],[Column2]]="REV",FIND("&lt;=&gt;",RT_gsm[[#This Row],[Column8]]),"")</f>
        <v>51</v>
      </c>
    </row>
    <row r="2949" spans="1:10" hidden="1" x14ac:dyDescent="0.2">
      <c r="A2949" t="s">
        <v>1694</v>
      </c>
      <c r="B2949" t="s">
        <v>3902</v>
      </c>
      <c r="C2949" s="3" t="str">
        <f>RT_gsm[[#This Row],[model_rxn]]&amp;"_"&amp;RT_gsm[[#This Row],[Column2]]</f>
        <v>TKT1_c_FWD</v>
      </c>
      <c r="D2949" s="3" t="str">
        <f>_xlfn.XLOOKUP(RT_gsm[[#This Row],[Column3]],SC_enz[name_dir],SC_enz[name_dir],"")</f>
        <v>TKT1_c_FWD</v>
      </c>
      <c r="E2949" t="str">
        <f>_xlfn.XLOOKUP(RT_gsm[[#This Row],[model_rxn]],sc_gsm[model_rxn],sc_gsm[model_rxn],"")</f>
        <v>TKT1_c</v>
      </c>
      <c r="F2949" s="3" t="str">
        <f>_xlfn.XLOOKUP(RT_gsm[[#This Row],[Column3]],sc_gsm[Column3],sc_gsm[Column3],"")</f>
        <v>TKT1_c_FWD</v>
      </c>
      <c r="G2949" s="3" t="str" cm="1">
        <f t="array" ref="G2949">RT_gsm[[#This Row],[model_rxn]]&amp;",r,"&amp;_xlfn.SWITCH(RT_gsm[[#This Row],[Column2]],"REV","lower_bound:-","FWD","upper_bound:")&amp;"1000"</f>
        <v>TKT1_c,r,upper_bound:1000</v>
      </c>
      <c r="H2949" s="3" t="str">
        <f>_xlfn.XLOOKUP(RT_gsm[[#This Row],[rxn in SC GSM]],sc_gsm[model_rxn],sc_gsm[yeast8.3.4 equation],"")</f>
        <v>D-xylulose 5-phosphate[c] + ribose-5-phosphate[c] &lt;=&gt; glyceraldehyde 3-phosphate[c] + sedoheptulose 7-phosphate[c]</v>
      </c>
      <c r="I2949" s="3" t="b">
        <f>_xlfn.XLOOKUP(RT_gsm[[#This Row],[rxn in SC GSM]],sc_gsm[model_rxn],sc_gsm[Column12],"")</f>
        <v>1</v>
      </c>
      <c r="J2949" s="3" t="str">
        <f>IF(RT_gsm[[#This Row],[Column2]]="REV",FIND("&lt;=&gt;",RT_gsm[[#This Row],[Column8]]),"")</f>
        <v/>
      </c>
    </row>
    <row r="2950" spans="1:10" hidden="1" x14ac:dyDescent="0.2">
      <c r="A2950" t="s">
        <v>1699</v>
      </c>
      <c r="B2950" t="s">
        <v>3903</v>
      </c>
      <c r="C2950" s="3" t="str">
        <f>RT_gsm[[#This Row],[model_rxn]]&amp;"_"&amp;RT_gsm[[#This Row],[Column2]]</f>
        <v>TKT2_c_REV</v>
      </c>
      <c r="D2950" s="3" t="str">
        <f>_xlfn.XLOOKUP(RT_gsm[[#This Row],[Column3]],SC_enz[name_dir],SC_enz[name_dir],"")</f>
        <v>TKT2_c_REV</v>
      </c>
      <c r="E2950" t="str">
        <f>_xlfn.XLOOKUP(RT_gsm[[#This Row],[model_rxn]],sc_gsm[model_rxn],sc_gsm[model_rxn],"")</f>
        <v>TKT2_c</v>
      </c>
      <c r="F2950" s="3" t="str">
        <f>_xlfn.XLOOKUP(RT_gsm[[#This Row],[Column3]],sc_gsm[Column3],sc_gsm[Column3],"")</f>
        <v>TKT2_c_REV</v>
      </c>
      <c r="G2950" s="3" t="str" cm="1">
        <f t="array" ref="G2950">RT_gsm[[#This Row],[model_rxn]]&amp;",r,"&amp;_xlfn.SWITCH(RT_gsm[[#This Row],[Column2]],"REV","lower_bound:-","FWD","upper_bound:")&amp;"1000"</f>
        <v>TKT2_c,r,lower_bound:-1000</v>
      </c>
      <c r="H2950" s="3" t="str">
        <f>_xlfn.XLOOKUP(RT_gsm[[#This Row],[rxn in SC GSM]],sc_gsm[model_rxn],sc_gsm[yeast8.3.4 equation],"")</f>
        <v>D-erythrose 4-phosphate[c] + D-xylulose 5-phosphate[c] &lt;=&gt; D-fructose 6-phosphate[c] + glyceraldehyde 3-phosphate[c]</v>
      </c>
      <c r="I2950" s="3" t="b">
        <f>_xlfn.XLOOKUP(RT_gsm[[#This Row],[rxn in SC GSM]],sc_gsm[model_rxn],sc_gsm[Column12],"")</f>
        <v>1</v>
      </c>
      <c r="J2950" s="3">
        <f>IF(RT_gsm[[#This Row],[Column2]]="REV",FIND("&lt;=&gt;",RT_gsm[[#This Row],[Column8]]),"")</f>
        <v>56</v>
      </c>
    </row>
    <row r="2951" spans="1:10" hidden="1" x14ac:dyDescent="0.2">
      <c r="A2951" t="s">
        <v>1699</v>
      </c>
      <c r="B2951" t="s">
        <v>3902</v>
      </c>
      <c r="C2951" s="3" t="str">
        <f>RT_gsm[[#This Row],[model_rxn]]&amp;"_"&amp;RT_gsm[[#This Row],[Column2]]</f>
        <v>TKT2_c_FWD</v>
      </c>
      <c r="D2951" s="3" t="str">
        <f>_xlfn.XLOOKUP(RT_gsm[[#This Row],[Column3]],SC_enz[name_dir],SC_enz[name_dir],"")</f>
        <v>TKT2_c_FWD</v>
      </c>
      <c r="E2951" t="str">
        <f>_xlfn.XLOOKUP(RT_gsm[[#This Row],[model_rxn]],sc_gsm[model_rxn],sc_gsm[model_rxn],"")</f>
        <v>TKT2_c</v>
      </c>
      <c r="F2951" s="3" t="str">
        <f>_xlfn.XLOOKUP(RT_gsm[[#This Row],[Column3]],sc_gsm[Column3],sc_gsm[Column3],"")</f>
        <v>TKT2_c_FWD</v>
      </c>
      <c r="G2951" s="3" t="str" cm="1">
        <f t="array" ref="G2951">RT_gsm[[#This Row],[model_rxn]]&amp;",r,"&amp;_xlfn.SWITCH(RT_gsm[[#This Row],[Column2]],"REV","lower_bound:-","FWD","upper_bound:")&amp;"1000"</f>
        <v>TKT2_c,r,upper_bound:1000</v>
      </c>
      <c r="H2951" s="3" t="str">
        <f>_xlfn.XLOOKUP(RT_gsm[[#This Row],[rxn in SC GSM]],sc_gsm[model_rxn],sc_gsm[yeast8.3.4 equation],"")</f>
        <v>D-erythrose 4-phosphate[c] + D-xylulose 5-phosphate[c] &lt;=&gt; D-fructose 6-phosphate[c] + glyceraldehyde 3-phosphate[c]</v>
      </c>
      <c r="I2951" s="3" t="b">
        <f>_xlfn.XLOOKUP(RT_gsm[[#This Row],[rxn in SC GSM]],sc_gsm[model_rxn],sc_gsm[Column12],"")</f>
        <v>1</v>
      </c>
      <c r="J2951" s="3" t="str">
        <f>IF(RT_gsm[[#This Row],[Column2]]="REV",FIND("&lt;=&gt;",RT_gsm[[#This Row],[Column8]]),"")</f>
        <v/>
      </c>
    </row>
    <row r="2952" spans="1:10" hidden="1" x14ac:dyDescent="0.2">
      <c r="A2952" t="s">
        <v>6683</v>
      </c>
      <c r="B2952" t="s">
        <v>3902</v>
      </c>
      <c r="C2952" s="3" t="str">
        <f>RT_gsm[[#This Row],[model_rxn]]&amp;"_"&amp;RT_gsm[[#This Row],[Column2]]</f>
        <v>TMABADH_m_FWD</v>
      </c>
      <c r="D2952" s="3" t="str">
        <f>_xlfn.XLOOKUP(RT_gsm[[#This Row],[Column3]],SC_enz[name_dir],SC_enz[name_dir],"")</f>
        <v/>
      </c>
      <c r="E2952" t="str">
        <f>_xlfn.XLOOKUP(RT_gsm[[#This Row],[model_rxn]],sc_gsm[model_rxn],sc_gsm[model_rxn],"")</f>
        <v/>
      </c>
      <c r="F2952" s="3" t="str">
        <f>_xlfn.XLOOKUP(RT_gsm[[#This Row],[Column3]],sc_gsm[Column3],sc_gsm[Column3],"")</f>
        <v/>
      </c>
      <c r="G2952" s="3" t="str" cm="1">
        <f t="array" ref="G2952">RT_gsm[[#This Row],[model_rxn]]&amp;",r,"&amp;_xlfn.SWITCH(RT_gsm[[#This Row],[Column2]],"REV","lower_bound:-","FWD","upper_bound:")&amp;"1000"</f>
        <v>TMABADH_m,r,upper_bound:1000</v>
      </c>
      <c r="H2952" s="3" t="str">
        <f>_xlfn.XLOOKUP(RT_gsm[[#This Row],[rxn in SC GSM]],sc_gsm[model_rxn],sc_gsm[yeast8.3.4 equation],"")</f>
        <v/>
      </c>
      <c r="I2952" s="3" t="str">
        <f>_xlfn.XLOOKUP(RT_gsm[[#This Row],[rxn in SC GSM]],sc_gsm[model_rxn],sc_gsm[Column12],"")</f>
        <v/>
      </c>
      <c r="J2952" s="3" t="str">
        <f>IF(RT_gsm[[#This Row],[Column2]]="REV",FIND("&lt;=&gt;",RT_gsm[[#This Row],[Column8]]),"")</f>
        <v/>
      </c>
    </row>
    <row r="2953" spans="1:10" hidden="1" x14ac:dyDescent="0.2">
      <c r="A2953" t="s">
        <v>2815</v>
      </c>
      <c r="B2953" t="s">
        <v>3902</v>
      </c>
      <c r="C2953" s="3" t="str">
        <f>RT_gsm[[#This Row],[model_rxn]]&amp;"_"&amp;RT_gsm[[#This Row],[Column2]]</f>
        <v>TMDK1_c_FWD</v>
      </c>
      <c r="D2953" s="3" t="str">
        <f>_xlfn.XLOOKUP(RT_gsm[[#This Row],[Column3]],SC_enz[name_dir],SC_enz[name_dir],"")</f>
        <v>TMDK1_c_FWD</v>
      </c>
      <c r="E2953" t="str">
        <f>_xlfn.XLOOKUP(RT_gsm[[#This Row],[model_rxn]],sc_gsm[model_rxn],sc_gsm[model_rxn],"")</f>
        <v>TMDK1_c</v>
      </c>
      <c r="F2953" s="3" t="str">
        <f>_xlfn.XLOOKUP(RT_gsm[[#This Row],[Column3]],sc_gsm[Column3],sc_gsm[Column3],"")</f>
        <v>TMDK1_c_FWD</v>
      </c>
      <c r="G2953" s="3" t="str" cm="1">
        <f t="array" ref="G2953">RT_gsm[[#This Row],[model_rxn]]&amp;",r,"&amp;_xlfn.SWITCH(RT_gsm[[#This Row],[Column2]],"REV","lower_bound:-","FWD","upper_bound:")&amp;"1000"</f>
        <v>TMDK1_c,r,upper_bound:1000</v>
      </c>
      <c r="H2953" s="3" t="str">
        <f>_xlfn.XLOOKUP(RT_gsm[[#This Row],[rxn in SC GSM]],sc_gsm[model_rxn],sc_gsm[yeast8.3.4 equation],"")</f>
        <v>ATP[c] + thymidine[c] =&gt; ADP[c] + dTMP[c] + H+[c]</v>
      </c>
      <c r="I2953" s="3" t="b">
        <f>_xlfn.XLOOKUP(RT_gsm[[#This Row],[rxn in SC GSM]],sc_gsm[model_rxn],sc_gsm[Column12],"")</f>
        <v>1</v>
      </c>
      <c r="J2953" s="3" t="str">
        <f>IF(RT_gsm[[#This Row],[Column2]]="REV",FIND("&lt;=&gt;",RT_gsm[[#This Row],[Column8]]),"")</f>
        <v/>
      </c>
    </row>
    <row r="2954" spans="1:10" hidden="1" x14ac:dyDescent="0.2">
      <c r="A2954" t="s">
        <v>1669</v>
      </c>
      <c r="B2954" t="s">
        <v>3902</v>
      </c>
      <c r="C2954" s="3" t="str">
        <f>RT_gsm[[#This Row],[model_rxn]]&amp;"_"&amp;RT_gsm[[#This Row],[Column2]]</f>
        <v>TMDPK_c_FWD</v>
      </c>
      <c r="D2954" s="3" t="str">
        <f>_xlfn.XLOOKUP(RT_gsm[[#This Row],[Column3]],SC_enz[name_dir],SC_enz[name_dir],"")</f>
        <v>TMDPK_c_FWD</v>
      </c>
      <c r="E2954" t="str">
        <f>_xlfn.XLOOKUP(RT_gsm[[#This Row],[model_rxn]],sc_gsm[model_rxn],sc_gsm[model_rxn],"")</f>
        <v>TMDPK_c</v>
      </c>
      <c r="F2954" s="3" t="str">
        <f>_xlfn.XLOOKUP(RT_gsm[[#This Row],[Column3]],sc_gsm[Column3],sc_gsm[Column3],"")</f>
        <v>TMDPK_c_FWD</v>
      </c>
      <c r="G2954" s="3" t="str" cm="1">
        <f t="array" ref="G2954">RT_gsm[[#This Row],[model_rxn]]&amp;",r,"&amp;_xlfn.SWITCH(RT_gsm[[#This Row],[Column2]],"REV","lower_bound:-","FWD","upper_bound:")&amp;"1000"</f>
        <v>TMDPK_c,r,upper_bound:1000</v>
      </c>
      <c r="H2954" s="3" t="str">
        <f>_xlfn.XLOOKUP(RT_gsm[[#This Row],[rxn in SC GSM]],sc_gsm[model_rxn],sc_gsm[yeast8.3.4 equation],"")</f>
        <v>ATP[c] + thiamine[c] =&gt; AMP[c] + H+[c] + TDP[c]</v>
      </c>
      <c r="I2954" s="3" t="b">
        <f>_xlfn.XLOOKUP(RT_gsm[[#This Row],[rxn in SC GSM]],sc_gsm[model_rxn],sc_gsm[Column12],"")</f>
        <v>1</v>
      </c>
      <c r="J2954" s="3" t="str">
        <f>IF(RT_gsm[[#This Row],[Column2]]="REV",FIND("&lt;=&gt;",RT_gsm[[#This Row],[Column8]]),"")</f>
        <v/>
      </c>
    </row>
    <row r="2955" spans="1:10" hidden="1" x14ac:dyDescent="0.2">
      <c r="A2955" t="s">
        <v>1672</v>
      </c>
      <c r="B2955" t="s">
        <v>3902</v>
      </c>
      <c r="C2955" s="3" t="str">
        <f>RT_gsm[[#This Row],[model_rxn]]&amp;"_"&amp;RT_gsm[[#This Row],[Column2]]</f>
        <v>TMDPPK_c_FWD</v>
      </c>
      <c r="D2955" s="3" t="str">
        <f>_xlfn.XLOOKUP(RT_gsm[[#This Row],[Column3]],SC_enz[name_dir],SC_enz[name_dir],"")</f>
        <v>TMDPPK_c_FWD</v>
      </c>
      <c r="E2955" t="str">
        <f>_xlfn.XLOOKUP(RT_gsm[[#This Row],[model_rxn]],sc_gsm[model_rxn],sc_gsm[model_rxn],"")</f>
        <v>TMDPPK_c</v>
      </c>
      <c r="F2955" s="3" t="str">
        <f>_xlfn.XLOOKUP(RT_gsm[[#This Row],[Column3]],sc_gsm[Column3],sc_gsm[Column3],"")</f>
        <v>TMDPPK_c_FWD</v>
      </c>
      <c r="G2955" s="3" t="str" cm="1">
        <f t="array" ref="G2955">RT_gsm[[#This Row],[model_rxn]]&amp;",r,"&amp;_xlfn.SWITCH(RT_gsm[[#This Row],[Column2]],"REV","lower_bound:-","FWD","upper_bound:")&amp;"1000"</f>
        <v>TMDPPK_c,r,upper_bound:1000</v>
      </c>
      <c r="H2955" s="3" t="str">
        <f>_xlfn.XLOOKUP(RT_gsm[[#This Row],[rxn in SC GSM]],sc_gsm[model_rxn],sc_gsm[yeast8.3.4 equation],"")</f>
        <v>ATP[c] + TDP[c] =&gt; ADP[c] + thiamine(1+) triphosphate(4-)[c]</v>
      </c>
      <c r="I2955" s="3" t="b">
        <f>_xlfn.XLOOKUP(RT_gsm[[#This Row],[rxn in SC GSM]],sc_gsm[model_rxn],sc_gsm[Column12],"")</f>
        <v>1</v>
      </c>
      <c r="J2955" s="3" t="str">
        <f>IF(RT_gsm[[#This Row],[Column2]]="REV",FIND("&lt;=&gt;",RT_gsm[[#This Row],[Column8]]),"")</f>
        <v/>
      </c>
    </row>
    <row r="2956" spans="1:10" hidden="1" x14ac:dyDescent="0.2">
      <c r="A2956" t="s">
        <v>1682</v>
      </c>
      <c r="B2956" t="s">
        <v>3902</v>
      </c>
      <c r="C2956" s="3" t="str">
        <f>RT_gsm[[#This Row],[model_rxn]]&amp;"_"&amp;RT_gsm[[#This Row],[Column2]]</f>
        <v>TMDS_c_FWD</v>
      </c>
      <c r="D2956" s="3" t="str">
        <f>_xlfn.XLOOKUP(RT_gsm[[#This Row],[Column3]],SC_enz[name_dir],SC_enz[name_dir],"")</f>
        <v>TMDS_c_FWD</v>
      </c>
      <c r="E2956" t="str">
        <f>_xlfn.XLOOKUP(RT_gsm[[#This Row],[model_rxn]],sc_gsm[model_rxn],sc_gsm[model_rxn],"")</f>
        <v>TMDS_c</v>
      </c>
      <c r="F2956" s="3" t="str">
        <f>_xlfn.XLOOKUP(RT_gsm[[#This Row],[Column3]],sc_gsm[Column3],sc_gsm[Column3],"")</f>
        <v>TMDS_c_FWD</v>
      </c>
      <c r="G2956" s="3" t="str" cm="1">
        <f t="array" ref="G2956">RT_gsm[[#This Row],[model_rxn]]&amp;",r,"&amp;_xlfn.SWITCH(RT_gsm[[#This Row],[Column2]],"REV","lower_bound:-","FWD","upper_bound:")&amp;"1000"</f>
        <v>TMDS_c,r,upper_bound:1000</v>
      </c>
      <c r="H2956" s="3" t="str">
        <f>_xlfn.XLOOKUP(RT_gsm[[#This Row],[rxn in SC GSM]],sc_gsm[model_rxn],sc_gsm[yeast8.3.4 equation],"")</f>
        <v>5,10-methylenetetrahydrofolate[c] + dUMP[c] =&gt; dihydrofolic acid[c] + dTMP[c]</v>
      </c>
      <c r="I2956" s="3" t="b">
        <f>_xlfn.XLOOKUP(RT_gsm[[#This Row],[rxn in SC GSM]],sc_gsm[model_rxn],sc_gsm[Column12],"")</f>
        <v>1</v>
      </c>
      <c r="J2956" s="3" t="str">
        <f>IF(RT_gsm[[#This Row],[Column2]]="REV",FIND("&lt;=&gt;",RT_gsm[[#This Row],[Column8]]),"")</f>
        <v/>
      </c>
    </row>
    <row r="2957" spans="1:10" hidden="1" x14ac:dyDescent="0.2">
      <c r="A2957" t="s">
        <v>6692</v>
      </c>
      <c r="B2957" t="s">
        <v>3902</v>
      </c>
      <c r="C2957" s="3" t="str">
        <f>RT_gsm[[#This Row],[model_rxn]]&amp;"_"&amp;RT_gsm[[#This Row],[Column2]]</f>
        <v>TMLYSOX_m_FWD</v>
      </c>
      <c r="D2957" s="3" t="str">
        <f>_xlfn.XLOOKUP(RT_gsm[[#This Row],[Column3]],SC_enz[name_dir],SC_enz[name_dir],"")</f>
        <v/>
      </c>
      <c r="E2957" t="str">
        <f>_xlfn.XLOOKUP(RT_gsm[[#This Row],[model_rxn]],sc_gsm[model_rxn],sc_gsm[model_rxn],"")</f>
        <v/>
      </c>
      <c r="F2957" s="3" t="str">
        <f>_xlfn.XLOOKUP(RT_gsm[[#This Row],[Column3]],sc_gsm[Column3],sc_gsm[Column3],"")</f>
        <v/>
      </c>
      <c r="G2957" s="3" t="str" cm="1">
        <f t="array" ref="G2957">RT_gsm[[#This Row],[model_rxn]]&amp;",r,"&amp;_xlfn.SWITCH(RT_gsm[[#This Row],[Column2]],"REV","lower_bound:-","FWD","upper_bound:")&amp;"1000"</f>
        <v>TMLYSOX_m,r,upper_bound:1000</v>
      </c>
      <c r="H2957" s="3" t="str">
        <f>_xlfn.XLOOKUP(RT_gsm[[#This Row],[rxn in SC GSM]],sc_gsm[model_rxn],sc_gsm[yeast8.3.4 equation],"")</f>
        <v/>
      </c>
      <c r="I2957" s="3" t="str">
        <f>_xlfn.XLOOKUP(RT_gsm[[#This Row],[rxn in SC GSM]],sc_gsm[model_rxn],sc_gsm[Column12],"")</f>
        <v/>
      </c>
      <c r="J2957" s="3" t="str">
        <f>IF(RT_gsm[[#This Row],[Column2]]="REV",FIND("&lt;=&gt;",RT_gsm[[#This Row],[Column8]]),"")</f>
        <v/>
      </c>
    </row>
    <row r="2958" spans="1:10" hidden="1" x14ac:dyDescent="0.2">
      <c r="A2958" t="s">
        <v>2806</v>
      </c>
      <c r="B2958" t="s">
        <v>3902</v>
      </c>
      <c r="C2958" s="3" t="str">
        <f>RT_gsm[[#This Row],[model_rxn]]&amp;"_"&amp;RT_gsm[[#This Row],[Column2]]</f>
        <v>TMN_c_FWD</v>
      </c>
      <c r="D2958" s="3" t="str">
        <f>_xlfn.XLOOKUP(RT_gsm[[#This Row],[Column3]],SC_enz[name_dir],SC_enz[name_dir],"")</f>
        <v>TMN_c_FWD</v>
      </c>
      <c r="E2958" t="str">
        <f>_xlfn.XLOOKUP(RT_gsm[[#This Row],[model_rxn]],sc_gsm[model_rxn],sc_gsm[model_rxn],"")</f>
        <v>TMN_c</v>
      </c>
      <c r="F2958" s="3" t="str">
        <f>_xlfn.XLOOKUP(RT_gsm[[#This Row],[Column3]],sc_gsm[Column3],sc_gsm[Column3],"")</f>
        <v>TMN_c_FWD</v>
      </c>
      <c r="G2958" s="3" t="str" cm="1">
        <f t="array" ref="G2958">RT_gsm[[#This Row],[model_rxn]]&amp;",r,"&amp;_xlfn.SWITCH(RT_gsm[[#This Row],[Column2]],"REV","lower_bound:-","FWD","upper_bound:")&amp;"1000"</f>
        <v>TMN_c,r,upper_bound:1000</v>
      </c>
      <c r="H2958" s="3" t="str">
        <f>_xlfn.XLOOKUP(RT_gsm[[#This Row],[rxn in SC GSM]],sc_gsm[model_rxn],sc_gsm[yeast8.3.4 equation],"")</f>
        <v>H2O[c] + thiamine[c] =&gt; 4-amino-5-hydroxymethyl-2-methylpyrimidine[c] + 5-(2-hydroxyethyl)-4-methylthiazole[c] + H+[c]</v>
      </c>
      <c r="I2958" s="3" t="b">
        <f>_xlfn.XLOOKUP(RT_gsm[[#This Row],[rxn in SC GSM]],sc_gsm[model_rxn],sc_gsm[Column12],"")</f>
        <v>1</v>
      </c>
      <c r="J2958" s="3" t="str">
        <f>IF(RT_gsm[[#This Row],[Column2]]="REV",FIND("&lt;=&gt;",RT_gsm[[#This Row],[Column8]]),"")</f>
        <v/>
      </c>
    </row>
    <row r="2959" spans="1:10" hidden="1" x14ac:dyDescent="0.2">
      <c r="A2959" t="s">
        <v>2810</v>
      </c>
      <c r="B2959" t="s">
        <v>3902</v>
      </c>
      <c r="C2959" s="3" t="str">
        <f>RT_gsm[[#This Row],[model_rxn]]&amp;"_"&amp;RT_gsm[[#This Row],[Column2]]</f>
        <v>TMPK_c_FWD</v>
      </c>
      <c r="D2959" s="3" t="str">
        <f>_xlfn.XLOOKUP(RT_gsm[[#This Row],[Column3]],SC_enz[name_dir],SC_enz[name_dir],"")</f>
        <v>TMPK_c_FWD</v>
      </c>
      <c r="E2959" t="str">
        <f>_xlfn.XLOOKUP(RT_gsm[[#This Row],[model_rxn]],sc_gsm[model_rxn],sc_gsm[model_rxn],"")</f>
        <v>TMPK_c</v>
      </c>
      <c r="F2959" s="3" t="str">
        <f>_xlfn.XLOOKUP(RT_gsm[[#This Row],[Column3]],sc_gsm[Column3],sc_gsm[Column3],"")</f>
        <v>TMPK_c_FWD</v>
      </c>
      <c r="G2959" s="3" t="str" cm="1">
        <f t="array" ref="G2959">RT_gsm[[#This Row],[model_rxn]]&amp;",r,"&amp;_xlfn.SWITCH(RT_gsm[[#This Row],[Column2]],"REV","lower_bound:-","FWD","upper_bound:")&amp;"1000"</f>
        <v>TMPK_c,r,upper_bound:1000</v>
      </c>
      <c r="H2959" s="3" t="str">
        <f>_xlfn.XLOOKUP(RT_gsm[[#This Row],[rxn in SC GSM]],sc_gsm[model_rxn],sc_gsm[yeast8.3.4 equation],"")</f>
        <v>ATP[c] + TMP[c] =&gt; ADP[c] + TDP[c]</v>
      </c>
      <c r="I2959" s="3" t="b">
        <f>_xlfn.XLOOKUP(RT_gsm[[#This Row],[rxn in SC GSM]],sc_gsm[model_rxn],sc_gsm[Column12],"")</f>
        <v>1</v>
      </c>
      <c r="J2959" s="3" t="str">
        <f>IF(RT_gsm[[#This Row],[Column2]]="REV",FIND("&lt;=&gt;",RT_gsm[[#This Row],[Column8]]),"")</f>
        <v/>
      </c>
    </row>
    <row r="2960" spans="1:10" hidden="1" x14ac:dyDescent="0.2">
      <c r="A2960" t="s">
        <v>1673</v>
      </c>
      <c r="B2960" t="s">
        <v>3902</v>
      </c>
      <c r="C2960" s="3" t="str">
        <f>RT_gsm[[#This Row],[model_rxn]]&amp;"_"&amp;RT_gsm[[#This Row],[Column2]]</f>
        <v>TMPPP_c_FWD</v>
      </c>
      <c r="D2960" s="3" t="str">
        <f>_xlfn.XLOOKUP(RT_gsm[[#This Row],[Column3]],SC_enz[name_dir],SC_enz[name_dir],"")</f>
        <v>TMPPP_c_FWD</v>
      </c>
      <c r="E2960" t="str">
        <f>_xlfn.XLOOKUP(RT_gsm[[#This Row],[model_rxn]],sc_gsm[model_rxn],sc_gsm[model_rxn],"")</f>
        <v>TMPPP_c</v>
      </c>
      <c r="F2960" s="3" t="str">
        <f>_xlfn.XLOOKUP(RT_gsm[[#This Row],[Column3]],sc_gsm[Column3],sc_gsm[Column3],"")</f>
        <v>TMPPP_c_FWD</v>
      </c>
      <c r="G2960" s="3" t="str" cm="1">
        <f t="array" ref="G2960">RT_gsm[[#This Row],[model_rxn]]&amp;",r,"&amp;_xlfn.SWITCH(RT_gsm[[#This Row],[Column2]],"REV","lower_bound:-","FWD","upper_bound:")&amp;"1000"</f>
        <v>TMPPP_c,r,upper_bound:1000</v>
      </c>
      <c r="H2960" s="3" t="str">
        <f>_xlfn.XLOOKUP(RT_gsm[[#This Row],[rxn in SC GSM]],sc_gsm[model_rxn],sc_gsm[yeast8.3.4 equation],"")</f>
        <v>4-amino-2-methyl-5-diphosphomethylpyrimidine[c] + 4-methyl-5-(2-phosphonooxyethyl)thiazole[c] + H+[c] =&gt; diphosphate[c] + TMP[c]</v>
      </c>
      <c r="I2960" s="3" t="b">
        <f>_xlfn.XLOOKUP(RT_gsm[[#This Row],[rxn in SC GSM]],sc_gsm[model_rxn],sc_gsm[Column12],"")</f>
        <v>1</v>
      </c>
      <c r="J2960" s="3" t="str">
        <f>IF(RT_gsm[[#This Row],[Column2]]="REV",FIND("&lt;=&gt;",RT_gsm[[#This Row],[Column8]]),"")</f>
        <v/>
      </c>
    </row>
    <row r="2961" spans="1:10" hidden="1" x14ac:dyDescent="0.2">
      <c r="A2961" t="s">
        <v>6695</v>
      </c>
      <c r="B2961" t="s">
        <v>3902</v>
      </c>
      <c r="C2961" s="3" t="str">
        <f>RT_gsm[[#This Row],[model_rxn]]&amp;"_"&amp;RT_gsm[[#This Row],[Column2]]</f>
        <v>TORULNOXi_c_FWD</v>
      </c>
      <c r="D2961" s="3" t="str">
        <f>_xlfn.XLOOKUP(RT_gsm[[#This Row],[Column3]],SC_enz[name_dir],SC_enz[name_dir],"")</f>
        <v/>
      </c>
      <c r="E2961" t="str">
        <f>_xlfn.XLOOKUP(RT_gsm[[#This Row],[model_rxn]],sc_gsm[model_rxn],sc_gsm[model_rxn],"")</f>
        <v/>
      </c>
      <c r="F2961" s="3" t="str">
        <f>_xlfn.XLOOKUP(RT_gsm[[#This Row],[Column3]],sc_gsm[Column3],sc_gsm[Column3],"")</f>
        <v/>
      </c>
      <c r="G2961" s="3" t="str" cm="1">
        <f t="array" ref="G2961">RT_gsm[[#This Row],[model_rxn]]&amp;",r,"&amp;_xlfn.SWITCH(RT_gsm[[#This Row],[Column2]],"REV","lower_bound:-","FWD","upper_bound:")&amp;"1000"</f>
        <v>TORULNOXi_c,r,upper_bound:1000</v>
      </c>
      <c r="H2961" s="3" t="str">
        <f>_xlfn.XLOOKUP(RT_gsm[[#This Row],[rxn in SC GSM]],sc_gsm[model_rxn],sc_gsm[yeast8.3.4 equation],"")</f>
        <v/>
      </c>
      <c r="I2961" s="3" t="str">
        <f>_xlfn.XLOOKUP(RT_gsm[[#This Row],[rxn in SC GSM]],sc_gsm[model_rxn],sc_gsm[Column12],"")</f>
        <v/>
      </c>
      <c r="J2961" s="3" t="str">
        <f>IF(RT_gsm[[#This Row],[Column2]]="REV",FIND("&lt;=&gt;",RT_gsm[[#This Row],[Column8]]),"")</f>
        <v/>
      </c>
    </row>
    <row r="2962" spans="1:10" hidden="1" x14ac:dyDescent="0.2">
      <c r="A2962" t="s">
        <v>1700</v>
      </c>
      <c r="B2962" t="s">
        <v>3903</v>
      </c>
      <c r="C2962" s="3" t="str">
        <f>RT_gsm[[#This Row],[model_rxn]]&amp;"_"&amp;RT_gsm[[#This Row],[Column2]]</f>
        <v>TPI_c_REV</v>
      </c>
      <c r="D2962" s="3" t="str">
        <f>_xlfn.XLOOKUP(RT_gsm[[#This Row],[Column3]],SC_enz[name_dir],SC_enz[name_dir],"")</f>
        <v>TPI_c_REV</v>
      </c>
      <c r="E2962" t="str">
        <f>_xlfn.XLOOKUP(RT_gsm[[#This Row],[model_rxn]],sc_gsm[model_rxn],sc_gsm[model_rxn],"")</f>
        <v>TPI_c</v>
      </c>
      <c r="F2962" s="3" t="str">
        <f>_xlfn.XLOOKUP(RT_gsm[[#This Row],[Column3]],sc_gsm[Column3],sc_gsm[Column3],"")</f>
        <v>TPI_c_REV</v>
      </c>
      <c r="G2962" s="3" t="str" cm="1">
        <f t="array" ref="G2962">RT_gsm[[#This Row],[model_rxn]]&amp;",r,"&amp;_xlfn.SWITCH(RT_gsm[[#This Row],[Column2]],"REV","lower_bound:-","FWD","upper_bound:")&amp;"1000"</f>
        <v>TPI_c,r,lower_bound:-1000</v>
      </c>
      <c r="H2962" s="3" t="str">
        <f>_xlfn.XLOOKUP(RT_gsm[[#This Row],[rxn in SC GSM]],sc_gsm[model_rxn],sc_gsm[yeast8.3.4 equation],"")</f>
        <v>dihydroxyacetone phosphate[c] &lt;=&gt; glyceraldehyde 3-phosphate[c]</v>
      </c>
      <c r="I2962" s="3" t="b">
        <f>_xlfn.XLOOKUP(RT_gsm[[#This Row],[rxn in SC GSM]],sc_gsm[model_rxn],sc_gsm[Column12],"")</f>
        <v>1</v>
      </c>
      <c r="J2962" s="3">
        <f>IF(RT_gsm[[#This Row],[Column2]]="REV",FIND("&lt;=&gt;",RT_gsm[[#This Row],[Column8]]),"")</f>
        <v>31</v>
      </c>
    </row>
    <row r="2963" spans="1:10" hidden="1" x14ac:dyDescent="0.2">
      <c r="A2963" t="s">
        <v>1700</v>
      </c>
      <c r="B2963" t="s">
        <v>3902</v>
      </c>
      <c r="C2963" s="3" t="str">
        <f>RT_gsm[[#This Row],[model_rxn]]&amp;"_"&amp;RT_gsm[[#This Row],[Column2]]</f>
        <v>TPI_c_FWD</v>
      </c>
      <c r="D2963" s="3" t="str">
        <f>_xlfn.XLOOKUP(RT_gsm[[#This Row],[Column3]],SC_enz[name_dir],SC_enz[name_dir],"")</f>
        <v>TPI_c_FWD</v>
      </c>
      <c r="E2963" t="str">
        <f>_xlfn.XLOOKUP(RT_gsm[[#This Row],[model_rxn]],sc_gsm[model_rxn],sc_gsm[model_rxn],"")</f>
        <v>TPI_c</v>
      </c>
      <c r="F2963" s="3" t="str">
        <f>_xlfn.XLOOKUP(RT_gsm[[#This Row],[Column3]],sc_gsm[Column3],sc_gsm[Column3],"")</f>
        <v>TPI_c_FWD</v>
      </c>
      <c r="G2963" s="3" t="str" cm="1">
        <f t="array" ref="G2963">RT_gsm[[#This Row],[model_rxn]]&amp;",r,"&amp;_xlfn.SWITCH(RT_gsm[[#This Row],[Column2]],"REV","lower_bound:-","FWD","upper_bound:")&amp;"1000"</f>
        <v>TPI_c,r,upper_bound:1000</v>
      </c>
      <c r="H2963" s="3" t="str">
        <f>_xlfn.XLOOKUP(RT_gsm[[#This Row],[rxn in SC GSM]],sc_gsm[model_rxn],sc_gsm[yeast8.3.4 equation],"")</f>
        <v>dihydroxyacetone phosphate[c] &lt;=&gt; glyceraldehyde 3-phosphate[c]</v>
      </c>
      <c r="I2963" s="3" t="b">
        <f>_xlfn.XLOOKUP(RT_gsm[[#This Row],[rxn in SC GSM]],sc_gsm[model_rxn],sc_gsm[Column12],"")</f>
        <v>1</v>
      </c>
      <c r="J2963" s="3" t="str">
        <f>IF(RT_gsm[[#This Row],[Column2]]="REV",FIND("&lt;=&gt;",RT_gsm[[#This Row],[Column8]]),"")</f>
        <v/>
      </c>
    </row>
    <row r="2964" spans="1:10" hidden="1" x14ac:dyDescent="0.2">
      <c r="A2964" t="s">
        <v>2746</v>
      </c>
      <c r="B2964" t="s">
        <v>3903</v>
      </c>
      <c r="C2964" s="3" t="str">
        <f>RT_gsm[[#This Row],[model_rxn]]&amp;"_"&amp;RT_gsm[[#This Row],[Column2]]</f>
        <v>TRDOXt_c_x_REV</v>
      </c>
      <c r="D2964" s="3" t="str">
        <f>_xlfn.XLOOKUP(RT_gsm[[#This Row],[Column3]],SC_enz[name_dir],SC_enz[name_dir],"")</f>
        <v>TRDOXt_c_x_REV</v>
      </c>
      <c r="E2964" t="str">
        <f>_xlfn.XLOOKUP(RT_gsm[[#This Row],[model_rxn]],sc_gsm[model_rxn],sc_gsm[model_rxn],"")</f>
        <v>TRDOXt_c_x</v>
      </c>
      <c r="F2964" s="3" t="str">
        <f>_xlfn.XLOOKUP(RT_gsm[[#This Row],[Column3]],sc_gsm[Column3],sc_gsm[Column3],"")</f>
        <v>TRDOXt_c_x_REV</v>
      </c>
      <c r="G2964" s="3" t="str" cm="1">
        <f t="array" ref="G2964">RT_gsm[[#This Row],[model_rxn]]&amp;",r,"&amp;_xlfn.SWITCH(RT_gsm[[#This Row],[Column2]],"REV","lower_bound:-","FWD","upper_bound:")&amp;"1000"</f>
        <v>TRDOXt_c_x,r,lower_bound:-1000</v>
      </c>
      <c r="H2964" s="3" t="str">
        <f>_xlfn.XLOOKUP(RT_gsm[[#This Row],[rxn in SC GSM]],sc_gsm[model_rxn],sc_gsm[yeast8.3.4 equation],"")</f>
        <v>TRX1 disulphide[c] &lt;=&gt; TRX1 disulphide[p]</v>
      </c>
      <c r="I2964" s="3" t="b">
        <f>_xlfn.XLOOKUP(RT_gsm[[#This Row],[rxn in SC GSM]],sc_gsm[model_rxn],sc_gsm[Column12],"")</f>
        <v>1</v>
      </c>
      <c r="J2964" s="3">
        <f>IF(RT_gsm[[#This Row],[Column2]]="REV",FIND("&lt;=&gt;",RT_gsm[[#This Row],[Column8]]),"")</f>
        <v>20</v>
      </c>
    </row>
    <row r="2965" spans="1:10" hidden="1" x14ac:dyDescent="0.2">
      <c r="A2965" t="s">
        <v>2746</v>
      </c>
      <c r="B2965" t="s">
        <v>3902</v>
      </c>
      <c r="C2965" s="3" t="str">
        <f>RT_gsm[[#This Row],[model_rxn]]&amp;"_"&amp;RT_gsm[[#This Row],[Column2]]</f>
        <v>TRDOXt_c_x_FWD</v>
      </c>
      <c r="D2965" s="3" t="str">
        <f>_xlfn.XLOOKUP(RT_gsm[[#This Row],[Column3]],SC_enz[name_dir],SC_enz[name_dir],"")</f>
        <v>TRDOXt_c_x_FWD</v>
      </c>
      <c r="E2965" t="str">
        <f>_xlfn.XLOOKUP(RT_gsm[[#This Row],[model_rxn]],sc_gsm[model_rxn],sc_gsm[model_rxn],"")</f>
        <v>TRDOXt_c_x</v>
      </c>
      <c r="F2965" s="3" t="str">
        <f>_xlfn.XLOOKUP(RT_gsm[[#This Row],[Column3]],sc_gsm[Column3],sc_gsm[Column3],"")</f>
        <v>TRDOXt_c_x_FWD</v>
      </c>
      <c r="G2965" s="3" t="str" cm="1">
        <f t="array" ref="G2965">RT_gsm[[#This Row],[model_rxn]]&amp;",r,"&amp;_xlfn.SWITCH(RT_gsm[[#This Row],[Column2]],"REV","lower_bound:-","FWD","upper_bound:")&amp;"1000"</f>
        <v>TRDOXt_c_x,r,upper_bound:1000</v>
      </c>
      <c r="H2965" s="3" t="str">
        <f>_xlfn.XLOOKUP(RT_gsm[[#This Row],[rxn in SC GSM]],sc_gsm[model_rxn],sc_gsm[yeast8.3.4 equation],"")</f>
        <v>TRX1 disulphide[c] &lt;=&gt; TRX1 disulphide[p]</v>
      </c>
      <c r="I2965" s="3" t="b">
        <f>_xlfn.XLOOKUP(RT_gsm[[#This Row],[rxn in SC GSM]],sc_gsm[model_rxn],sc_gsm[Column12],"")</f>
        <v>1</v>
      </c>
      <c r="J2965" s="3" t="str">
        <f>IF(RT_gsm[[#This Row],[Column2]]="REV",FIND("&lt;=&gt;",RT_gsm[[#This Row],[Column8]]),"")</f>
        <v/>
      </c>
    </row>
    <row r="2966" spans="1:10" hidden="1" x14ac:dyDescent="0.2">
      <c r="A2966" t="s">
        <v>2777</v>
      </c>
      <c r="B2966" t="s">
        <v>3903</v>
      </c>
      <c r="C2966" s="3" t="str">
        <f>RT_gsm[[#This Row],[model_rxn]]&amp;"_"&amp;RT_gsm[[#This Row],[Column2]]</f>
        <v>TRDRDt_c_x_REV</v>
      </c>
      <c r="D2966" s="3" t="str">
        <f>_xlfn.XLOOKUP(RT_gsm[[#This Row],[Column3]],SC_enz[name_dir],SC_enz[name_dir],"")</f>
        <v>TRDRDt_c_x_REV</v>
      </c>
      <c r="E2966" t="str">
        <f>_xlfn.XLOOKUP(RT_gsm[[#This Row],[model_rxn]],sc_gsm[model_rxn],sc_gsm[model_rxn],"")</f>
        <v>TRDRDt_c_x</v>
      </c>
      <c r="F2966" s="3" t="str">
        <f>_xlfn.XLOOKUP(RT_gsm[[#This Row],[Column3]],sc_gsm[Column3],sc_gsm[Column3],"")</f>
        <v>TRDRDt_c_x_REV</v>
      </c>
      <c r="G2966" s="3" t="str" cm="1">
        <f t="array" ref="G2966">RT_gsm[[#This Row],[model_rxn]]&amp;",r,"&amp;_xlfn.SWITCH(RT_gsm[[#This Row],[Column2]],"REV","lower_bound:-","FWD","upper_bound:")&amp;"1000"</f>
        <v>TRDRDt_c_x,r,lower_bound:-1000</v>
      </c>
      <c r="H2966" s="3" t="str">
        <f>_xlfn.XLOOKUP(RT_gsm[[#This Row],[rxn in SC GSM]],sc_gsm[model_rxn],sc_gsm[yeast8.3.4 equation],"")</f>
        <v>TRX1[c] &lt;=&gt; TRX1[p]</v>
      </c>
      <c r="I2966" s="3" t="b">
        <f>_xlfn.XLOOKUP(RT_gsm[[#This Row],[rxn in SC GSM]],sc_gsm[model_rxn],sc_gsm[Column12],"")</f>
        <v>1</v>
      </c>
      <c r="J2966" s="3">
        <f>IF(RT_gsm[[#This Row],[Column2]]="REV",FIND("&lt;=&gt;",RT_gsm[[#This Row],[Column8]]),"")</f>
        <v>9</v>
      </c>
    </row>
    <row r="2967" spans="1:10" hidden="1" x14ac:dyDescent="0.2">
      <c r="A2967" t="s">
        <v>2777</v>
      </c>
      <c r="B2967" t="s">
        <v>3902</v>
      </c>
      <c r="C2967" s="3" t="str">
        <f>RT_gsm[[#This Row],[model_rxn]]&amp;"_"&amp;RT_gsm[[#This Row],[Column2]]</f>
        <v>TRDRDt_c_x_FWD</v>
      </c>
      <c r="D2967" s="3" t="str">
        <f>_xlfn.XLOOKUP(RT_gsm[[#This Row],[Column3]],SC_enz[name_dir],SC_enz[name_dir],"")</f>
        <v>TRDRDt_c_x_FWD</v>
      </c>
      <c r="E2967" t="str">
        <f>_xlfn.XLOOKUP(RT_gsm[[#This Row],[model_rxn]],sc_gsm[model_rxn],sc_gsm[model_rxn],"")</f>
        <v>TRDRDt_c_x</v>
      </c>
      <c r="F2967" s="3" t="str">
        <f>_xlfn.XLOOKUP(RT_gsm[[#This Row],[Column3]],sc_gsm[Column3],sc_gsm[Column3],"")</f>
        <v>TRDRDt_c_x_FWD</v>
      </c>
      <c r="G2967" s="3" t="str" cm="1">
        <f t="array" ref="G2967">RT_gsm[[#This Row],[model_rxn]]&amp;",r,"&amp;_xlfn.SWITCH(RT_gsm[[#This Row],[Column2]],"REV","lower_bound:-","FWD","upper_bound:")&amp;"1000"</f>
        <v>TRDRDt_c_x,r,upper_bound:1000</v>
      </c>
      <c r="H2967" s="3" t="str">
        <f>_xlfn.XLOOKUP(RT_gsm[[#This Row],[rxn in SC GSM]],sc_gsm[model_rxn],sc_gsm[yeast8.3.4 equation],"")</f>
        <v>TRX1[c] &lt;=&gt; TRX1[p]</v>
      </c>
      <c r="I2967" s="3" t="b">
        <f>_xlfn.XLOOKUP(RT_gsm[[#This Row],[rxn in SC GSM]],sc_gsm[model_rxn],sc_gsm[Column12],"")</f>
        <v>1</v>
      </c>
      <c r="J2967" s="3" t="str">
        <f>IF(RT_gsm[[#This Row],[Column2]]="REV",FIND("&lt;=&gt;",RT_gsm[[#This Row],[Column8]]),"")</f>
        <v/>
      </c>
    </row>
    <row r="2968" spans="1:10" hidden="1" x14ac:dyDescent="0.2">
      <c r="A2968" t="s">
        <v>3706</v>
      </c>
      <c r="B2968" t="s">
        <v>3902</v>
      </c>
      <c r="C2968" s="3" t="str">
        <f>RT_gsm[[#This Row],[model_rxn]]&amp;"_"&amp;RT_gsm[[#This Row],[Column2]]</f>
        <v>TRDR_c_FWD</v>
      </c>
      <c r="D2968" s="3" t="str">
        <f>_xlfn.XLOOKUP(RT_gsm[[#This Row],[Column3]],SC_enz[name_dir],SC_enz[name_dir],"")</f>
        <v>TRDR_c_FWD</v>
      </c>
      <c r="E2968" t="str">
        <f>_xlfn.XLOOKUP(RT_gsm[[#This Row],[model_rxn]],sc_gsm[model_rxn],sc_gsm[model_rxn],"")</f>
        <v>TRDR_c</v>
      </c>
      <c r="F2968" s="3" t="str">
        <f>_xlfn.XLOOKUP(RT_gsm[[#This Row],[Column3]],sc_gsm[Column3],sc_gsm[Column3],"")</f>
        <v>TRDR_c_FWD</v>
      </c>
      <c r="G2968" s="3" t="str" cm="1">
        <f t="array" ref="G2968">RT_gsm[[#This Row],[model_rxn]]&amp;",r,"&amp;_xlfn.SWITCH(RT_gsm[[#This Row],[Column2]],"REV","lower_bound:-","FWD","upper_bound:")&amp;"1000"</f>
        <v>TRDR_c,r,upper_bound:1000</v>
      </c>
      <c r="H2968" s="3" t="str">
        <f>_xlfn.XLOOKUP(RT_gsm[[#This Row],[rxn in SC GSM]],sc_gsm[model_rxn],sc_gsm[yeast8.3.4 equation],"")</f>
        <v>H+[c] + NADPH[c] + TRX1 disulphide[c] =&gt; NADP(+)[c] + TRX1[c]</v>
      </c>
      <c r="I2968" s="3" t="b">
        <f>_xlfn.XLOOKUP(RT_gsm[[#This Row],[rxn in SC GSM]],sc_gsm[model_rxn],sc_gsm[Column12],"")</f>
        <v>0</v>
      </c>
      <c r="J2968" s="3" t="str">
        <f>IF(RT_gsm[[#This Row],[Column2]]="REV",FIND("&lt;=&gt;",RT_gsm[[#This Row],[Column8]]),"")</f>
        <v/>
      </c>
    </row>
    <row r="2969" spans="1:10" hidden="1" x14ac:dyDescent="0.2">
      <c r="A2969" t="s">
        <v>3709</v>
      </c>
      <c r="B2969" t="s">
        <v>3902</v>
      </c>
      <c r="C2969" s="3" t="str">
        <f>RT_gsm[[#This Row],[model_rxn]]&amp;"_"&amp;RT_gsm[[#This Row],[Column2]]</f>
        <v>TRDR_m_FWD</v>
      </c>
      <c r="D2969" s="3" t="str">
        <f>_xlfn.XLOOKUP(RT_gsm[[#This Row],[Column3]],SC_enz[name_dir],SC_enz[name_dir],"")</f>
        <v>TRDR_m_FWD</v>
      </c>
      <c r="E2969" t="str">
        <f>_xlfn.XLOOKUP(RT_gsm[[#This Row],[model_rxn]],sc_gsm[model_rxn],sc_gsm[model_rxn],"")</f>
        <v>TRDR_m</v>
      </c>
      <c r="F2969" s="3" t="str">
        <f>_xlfn.XLOOKUP(RT_gsm[[#This Row],[Column3]],sc_gsm[Column3],sc_gsm[Column3],"")</f>
        <v>TRDR_m_FWD</v>
      </c>
      <c r="G2969" s="3" t="str" cm="1">
        <f t="array" ref="G2969">RT_gsm[[#This Row],[model_rxn]]&amp;",r,"&amp;_xlfn.SWITCH(RT_gsm[[#This Row],[Column2]],"REV","lower_bound:-","FWD","upper_bound:")&amp;"1000"</f>
        <v>TRDR_m,r,upper_bound:1000</v>
      </c>
      <c r="H2969" s="3" t="str">
        <f>_xlfn.XLOOKUP(RT_gsm[[#This Row],[rxn in SC GSM]],sc_gsm[model_rxn],sc_gsm[yeast8.3.4 equation],"")</f>
        <v>H+[c] + NADPH[c] + TRX1 disulphide[c] =&gt; NADP(+)[c] + TRX1[c]</v>
      </c>
      <c r="I2969" s="3" t="b">
        <f>_xlfn.XLOOKUP(RT_gsm[[#This Row],[rxn in SC GSM]],sc_gsm[model_rxn],sc_gsm[Column12],"")</f>
        <v>0</v>
      </c>
      <c r="J2969" s="3" t="str">
        <f>IF(RT_gsm[[#This Row],[Column2]]="REV",FIND("&lt;=&gt;",RT_gsm[[#This Row],[Column8]]),"")</f>
        <v/>
      </c>
    </row>
    <row r="2970" spans="1:10" hidden="1" x14ac:dyDescent="0.2">
      <c r="A2970" t="s">
        <v>3712</v>
      </c>
      <c r="B2970" t="s">
        <v>3902</v>
      </c>
      <c r="C2970" s="3" t="str">
        <f>RT_gsm[[#This Row],[model_rxn]]&amp;"_"&amp;RT_gsm[[#This Row],[Column2]]</f>
        <v>TRE6PP_c_FWD</v>
      </c>
      <c r="D2970" s="3" t="str">
        <f>_xlfn.XLOOKUP(RT_gsm[[#This Row],[Column3]],SC_enz[name_dir],SC_enz[name_dir],"")</f>
        <v>TRE6PP_c_FWD</v>
      </c>
      <c r="E2970" t="str">
        <f>_xlfn.XLOOKUP(RT_gsm[[#This Row],[model_rxn]],sc_gsm[model_rxn],sc_gsm[model_rxn],"")</f>
        <v>TRE6PP_c</v>
      </c>
      <c r="F2970" s="3" t="str">
        <f>_xlfn.XLOOKUP(RT_gsm[[#This Row],[Column3]],sc_gsm[Column3],sc_gsm[Column3],"")</f>
        <v>TRE6PP_c_FWD</v>
      </c>
      <c r="G2970" s="3" t="str" cm="1">
        <f t="array" ref="G2970">RT_gsm[[#This Row],[model_rxn]]&amp;",r,"&amp;_xlfn.SWITCH(RT_gsm[[#This Row],[Column2]],"REV","lower_bound:-","FWD","upper_bound:")&amp;"1000"</f>
        <v>TRE6PP_c,r,upper_bound:1000</v>
      </c>
      <c r="H2970" s="3" t="str">
        <f>_xlfn.XLOOKUP(RT_gsm[[#This Row],[rxn in SC GSM]],sc_gsm[model_rxn],sc_gsm[yeast8.3.4 equation],"")</f>
        <v>alpha,alpha-trehalose 6-phosphate[c] + H2O[c] =&gt; phosphate[c] + trehalose[c]</v>
      </c>
      <c r="I2970" s="3" t="b">
        <f>_xlfn.XLOOKUP(RT_gsm[[#This Row],[rxn in SC GSM]],sc_gsm[model_rxn],sc_gsm[Column12],"")</f>
        <v>1</v>
      </c>
      <c r="J2970" s="3" t="str">
        <f>IF(RT_gsm[[#This Row],[Column2]]="REV",FIND("&lt;=&gt;",RT_gsm[[#This Row],[Column8]]),"")</f>
        <v/>
      </c>
    </row>
    <row r="2971" spans="1:10" hidden="1" x14ac:dyDescent="0.2">
      <c r="A2971" t="s">
        <v>3435</v>
      </c>
      <c r="B2971" t="s">
        <v>3902</v>
      </c>
      <c r="C2971" s="3" t="str">
        <f>RT_gsm[[#This Row],[model_rxn]]&amp;"_"&amp;RT_gsm[[#This Row],[Column2]]</f>
        <v>TRE6PS_c_FWD</v>
      </c>
      <c r="D2971" s="3" t="str">
        <f>_xlfn.XLOOKUP(RT_gsm[[#This Row],[Column3]],SC_enz[name_dir],SC_enz[name_dir],"")</f>
        <v>TRE6PS_c_FWD</v>
      </c>
      <c r="E2971" t="str">
        <f>_xlfn.XLOOKUP(RT_gsm[[#This Row],[model_rxn]],sc_gsm[model_rxn],sc_gsm[model_rxn],"")</f>
        <v>TRE6PS_c</v>
      </c>
      <c r="F2971" s="3" t="str">
        <f>_xlfn.XLOOKUP(RT_gsm[[#This Row],[Column3]],sc_gsm[Column3],sc_gsm[Column3],"")</f>
        <v>TRE6PS_c_FWD</v>
      </c>
      <c r="G2971" s="3" t="str" cm="1">
        <f t="array" ref="G2971">RT_gsm[[#This Row],[model_rxn]]&amp;",r,"&amp;_xlfn.SWITCH(RT_gsm[[#This Row],[Column2]],"REV","lower_bound:-","FWD","upper_bound:")&amp;"1000"</f>
        <v>TRE6PS_c,r,upper_bound:1000</v>
      </c>
      <c r="H2971" s="3" t="str">
        <f>_xlfn.XLOOKUP(RT_gsm[[#This Row],[rxn in SC GSM]],sc_gsm[model_rxn],sc_gsm[yeast8.3.4 equation],"")</f>
        <v>D-glucose 6-phosphate[c] + UDP-D-glucose[c] =&gt; alpha,alpha-trehalose 6-phosphate[c] + H+[c] + UDP[c]</v>
      </c>
      <c r="I2971" s="3" t="b">
        <f>_xlfn.XLOOKUP(RT_gsm[[#This Row],[rxn in SC GSM]],sc_gsm[model_rxn],sc_gsm[Column12],"")</f>
        <v>1</v>
      </c>
      <c r="J2971" s="3" t="str">
        <f>IF(RT_gsm[[#This Row],[Column2]]="REV",FIND("&lt;=&gt;",RT_gsm[[#This Row],[Column8]]),"")</f>
        <v/>
      </c>
    </row>
    <row r="2972" spans="1:10" hidden="1" x14ac:dyDescent="0.2">
      <c r="A2972" t="s">
        <v>434</v>
      </c>
      <c r="B2972" t="s">
        <v>3902</v>
      </c>
      <c r="C2972" s="3" t="str">
        <f>RT_gsm[[#This Row],[model_rxn]]&amp;"_"&amp;RT_gsm[[#This Row],[Column2]]</f>
        <v>TREH_v_FWD</v>
      </c>
      <c r="D2972" s="3" t="str">
        <f>_xlfn.XLOOKUP(RT_gsm[[#This Row],[Column3]],SC_enz[name_dir],SC_enz[name_dir],"")</f>
        <v>TREH_v_FWD</v>
      </c>
      <c r="E2972" t="str">
        <f>_xlfn.XLOOKUP(RT_gsm[[#This Row],[model_rxn]],sc_gsm[model_rxn],sc_gsm[model_rxn],"")</f>
        <v>TREH_v</v>
      </c>
      <c r="F2972" s="3" t="str">
        <f>_xlfn.XLOOKUP(RT_gsm[[#This Row],[Column3]],sc_gsm[Column3],sc_gsm[Column3],"")</f>
        <v>TREH_v_FWD</v>
      </c>
      <c r="G2972" s="3" t="str" cm="1">
        <f t="array" ref="G2972">RT_gsm[[#This Row],[model_rxn]]&amp;",r,"&amp;_xlfn.SWITCH(RT_gsm[[#This Row],[Column2]],"REV","lower_bound:-","FWD","upper_bound:")&amp;"1000"</f>
        <v>TREH_v,r,upper_bound:1000</v>
      </c>
      <c r="H2972" s="3" t="str">
        <f>_xlfn.XLOOKUP(RT_gsm[[#This Row],[rxn in SC GSM]],sc_gsm[model_rxn],sc_gsm[yeast8.3.4 equation],"")</f>
        <v>H2O[v] + trehalose[v] =&gt; 2 D-glucose[v]</v>
      </c>
      <c r="I2972" s="3" t="b">
        <f>_xlfn.XLOOKUP(RT_gsm[[#This Row],[rxn in SC GSM]],sc_gsm[model_rxn],sc_gsm[Column12],"")</f>
        <v>1</v>
      </c>
      <c r="J2972" s="3" t="str">
        <f>IF(RT_gsm[[#This Row],[Column2]]="REV",FIND("&lt;=&gt;",RT_gsm[[#This Row],[Column8]]),"")</f>
        <v/>
      </c>
    </row>
    <row r="2973" spans="1:10" hidden="1" x14ac:dyDescent="0.2">
      <c r="A2973" t="s">
        <v>2817</v>
      </c>
      <c r="B2973" t="s">
        <v>3903</v>
      </c>
      <c r="C2973" s="3" t="str">
        <f>RT_gsm[[#This Row],[model_rxn]]&amp;"_"&amp;RT_gsm[[#This Row],[Column2]]</f>
        <v>TREt_c_v_REV</v>
      </c>
      <c r="D2973" s="3" t="str">
        <f>_xlfn.XLOOKUP(RT_gsm[[#This Row],[Column3]],SC_enz[name_dir],SC_enz[name_dir],"")</f>
        <v>TREt_c_v_REV</v>
      </c>
      <c r="E2973" t="str">
        <f>_xlfn.XLOOKUP(RT_gsm[[#This Row],[model_rxn]],sc_gsm[model_rxn],sc_gsm[model_rxn],"")</f>
        <v>TREt_c_v</v>
      </c>
      <c r="F2973" s="3" t="str">
        <f>_xlfn.XLOOKUP(RT_gsm[[#This Row],[Column3]],sc_gsm[Column3],sc_gsm[Column3],"")</f>
        <v>TREt_c_v_REV</v>
      </c>
      <c r="G2973" s="3" t="str" cm="1">
        <f t="array" ref="G2973">RT_gsm[[#This Row],[model_rxn]]&amp;",r,"&amp;_xlfn.SWITCH(RT_gsm[[#This Row],[Column2]],"REV","lower_bound:-","FWD","upper_bound:")&amp;"1000"</f>
        <v>TREt_c_v,r,lower_bound:-1000</v>
      </c>
      <c r="H2973" s="3" t="str">
        <f>_xlfn.XLOOKUP(RT_gsm[[#This Row],[rxn in SC GSM]],sc_gsm[model_rxn],sc_gsm[yeast8.3.4 equation],"")</f>
        <v>trehalose[c] &lt;=&gt; trehalose[v]</v>
      </c>
      <c r="I2973" s="3" t="b">
        <f>_xlfn.XLOOKUP(RT_gsm[[#This Row],[rxn in SC GSM]],sc_gsm[model_rxn],sc_gsm[Column12],"")</f>
        <v>1</v>
      </c>
      <c r="J2973" s="3">
        <f>IF(RT_gsm[[#This Row],[Column2]]="REV",FIND("&lt;=&gt;",RT_gsm[[#This Row],[Column8]]),"")</f>
        <v>14</v>
      </c>
    </row>
    <row r="2974" spans="1:10" hidden="1" x14ac:dyDescent="0.2">
      <c r="A2974" t="s">
        <v>2817</v>
      </c>
      <c r="B2974" t="s">
        <v>3902</v>
      </c>
      <c r="C2974" s="3" t="str">
        <f>RT_gsm[[#This Row],[model_rxn]]&amp;"_"&amp;RT_gsm[[#This Row],[Column2]]</f>
        <v>TREt_c_v_FWD</v>
      </c>
      <c r="D2974" s="3" t="str">
        <f>_xlfn.XLOOKUP(RT_gsm[[#This Row],[Column3]],SC_enz[name_dir],SC_enz[name_dir],"")</f>
        <v>TREt_c_v_FWD</v>
      </c>
      <c r="E2974" t="str">
        <f>_xlfn.XLOOKUP(RT_gsm[[#This Row],[model_rxn]],sc_gsm[model_rxn],sc_gsm[model_rxn],"")</f>
        <v>TREt_c_v</v>
      </c>
      <c r="F2974" s="3" t="str">
        <f>_xlfn.XLOOKUP(RT_gsm[[#This Row],[Column3]],sc_gsm[Column3],sc_gsm[Column3],"")</f>
        <v>TREt_c_v_FWD</v>
      </c>
      <c r="G2974" s="3" t="str" cm="1">
        <f t="array" ref="G2974">RT_gsm[[#This Row],[model_rxn]]&amp;",r,"&amp;_xlfn.SWITCH(RT_gsm[[#This Row],[Column2]],"REV","lower_bound:-","FWD","upper_bound:")&amp;"1000"</f>
        <v>TREt_c_v,r,upper_bound:1000</v>
      </c>
      <c r="H2974" s="3" t="str">
        <f>_xlfn.XLOOKUP(RT_gsm[[#This Row],[rxn in SC GSM]],sc_gsm[model_rxn],sc_gsm[yeast8.3.4 equation],"")</f>
        <v>trehalose[c] &lt;=&gt; trehalose[v]</v>
      </c>
      <c r="I2974" s="3" t="b">
        <f>_xlfn.XLOOKUP(RT_gsm[[#This Row],[rxn in SC GSM]],sc_gsm[model_rxn],sc_gsm[Column12],"")</f>
        <v>1</v>
      </c>
      <c r="J2974" s="3" t="str">
        <f>IF(RT_gsm[[#This Row],[Column2]]="REV",FIND("&lt;=&gt;",RT_gsm[[#This Row],[Column8]]),"")</f>
        <v/>
      </c>
    </row>
    <row r="2975" spans="1:10" hidden="1" x14ac:dyDescent="0.2">
      <c r="A2975" t="s">
        <v>2410</v>
      </c>
      <c r="B2975" t="s">
        <v>3903</v>
      </c>
      <c r="C2975" s="3" t="str">
        <f>RT_gsm[[#This Row],[model_rxn]]&amp;"_"&amp;RT_gsm[[#This Row],[Column2]]</f>
        <v>TREtps_e_REV</v>
      </c>
      <c r="D2975" s="3" t="str">
        <f>_xlfn.XLOOKUP(RT_gsm[[#This Row],[Column3]],SC_enz[name_dir],SC_enz[name_dir],"")</f>
        <v>TREtps_e_REV</v>
      </c>
      <c r="E2975" t="str">
        <f>_xlfn.XLOOKUP(RT_gsm[[#This Row],[model_rxn]],sc_gsm[model_rxn],sc_gsm[model_rxn],"")</f>
        <v>TREtps_e</v>
      </c>
      <c r="F2975" s="3" t="str">
        <f>_xlfn.XLOOKUP(RT_gsm[[#This Row],[Column3]],sc_gsm[Column3],sc_gsm[Column3],"")</f>
        <v>TREtps_e_REV</v>
      </c>
      <c r="G2975" s="3" t="str" cm="1">
        <f t="array" ref="G2975">RT_gsm[[#This Row],[model_rxn]]&amp;",r,"&amp;_xlfn.SWITCH(RT_gsm[[#This Row],[Column2]],"REV","lower_bound:-","FWD","upper_bound:")&amp;"1000"</f>
        <v>TREtps_e,r,lower_bound:-1000</v>
      </c>
      <c r="H2975" s="3" t="str">
        <f>_xlfn.XLOOKUP(RT_gsm[[#This Row],[rxn in SC GSM]],sc_gsm[model_rxn],sc_gsm[yeast8.3.4 equation],"")</f>
        <v>H+[c] + trehalose[c] &lt;=&gt; H+[e] + trehalose[e]</v>
      </c>
      <c r="I2975" s="3" t="b">
        <f>_xlfn.XLOOKUP(RT_gsm[[#This Row],[rxn in SC GSM]],sc_gsm[model_rxn],sc_gsm[Column12],"")</f>
        <v>1</v>
      </c>
      <c r="J2975" s="3">
        <f>IF(RT_gsm[[#This Row],[Column2]]="REV",FIND("&lt;=&gt;",RT_gsm[[#This Row],[Column8]]),"")</f>
        <v>22</v>
      </c>
    </row>
    <row r="2976" spans="1:10" hidden="1" x14ac:dyDescent="0.2">
      <c r="A2976" t="s">
        <v>2410</v>
      </c>
      <c r="B2976" t="s">
        <v>3902</v>
      </c>
      <c r="C2976" s="3" t="str">
        <f>RT_gsm[[#This Row],[model_rxn]]&amp;"_"&amp;RT_gsm[[#This Row],[Column2]]</f>
        <v>TREtps_e_FWD</v>
      </c>
      <c r="D2976" s="3" t="str">
        <f>_xlfn.XLOOKUP(RT_gsm[[#This Row],[Column3]],SC_enz[name_dir],SC_enz[name_dir],"")</f>
        <v>TREtps_e_FWD</v>
      </c>
      <c r="E2976" t="str">
        <f>_xlfn.XLOOKUP(RT_gsm[[#This Row],[model_rxn]],sc_gsm[model_rxn],sc_gsm[model_rxn],"")</f>
        <v>TREtps_e</v>
      </c>
      <c r="F2976" s="3" t="str">
        <f>_xlfn.XLOOKUP(RT_gsm[[#This Row],[Column3]],sc_gsm[Column3],sc_gsm[Column3],"")</f>
        <v>TREtps_e_FWD</v>
      </c>
      <c r="G2976" s="3" t="str" cm="1">
        <f t="array" ref="G2976">RT_gsm[[#This Row],[model_rxn]]&amp;",r,"&amp;_xlfn.SWITCH(RT_gsm[[#This Row],[Column2]],"REV","lower_bound:-","FWD","upper_bound:")&amp;"1000"</f>
        <v>TREtps_e,r,upper_bound:1000</v>
      </c>
      <c r="H2976" s="3" t="str">
        <f>_xlfn.XLOOKUP(RT_gsm[[#This Row],[rxn in SC GSM]],sc_gsm[model_rxn],sc_gsm[yeast8.3.4 equation],"")</f>
        <v>H+[c] + trehalose[c] &lt;=&gt; H+[e] + trehalose[e]</v>
      </c>
      <c r="I2976" s="3" t="b">
        <f>_xlfn.XLOOKUP(RT_gsm[[#This Row],[rxn in SC GSM]],sc_gsm[model_rxn],sc_gsm[Column12],"")</f>
        <v>1</v>
      </c>
      <c r="J2976" s="3" t="str">
        <f>IF(RT_gsm[[#This Row],[Column2]]="REV",FIND("&lt;=&gt;",RT_gsm[[#This Row],[Column8]]),"")</f>
        <v/>
      </c>
    </row>
    <row r="2977" spans="1:10" hidden="1" x14ac:dyDescent="0.2">
      <c r="A2977" t="s">
        <v>6711</v>
      </c>
      <c r="B2977" t="s">
        <v>3903</v>
      </c>
      <c r="C2977" s="3" t="str">
        <f>RT_gsm[[#This Row],[model_rxn]]&amp;"_"&amp;RT_gsm[[#This Row],[Column2]]</f>
        <v>TROPNDH_c_REV</v>
      </c>
      <c r="D2977" s="3" t="str">
        <f>_xlfn.XLOOKUP(RT_gsm[[#This Row],[Column3]],SC_enz[name_dir],SC_enz[name_dir],"")</f>
        <v/>
      </c>
      <c r="E2977" t="str">
        <f>_xlfn.XLOOKUP(RT_gsm[[#This Row],[model_rxn]],sc_gsm[model_rxn],sc_gsm[model_rxn],"")</f>
        <v/>
      </c>
      <c r="F2977" s="3" t="str">
        <f>_xlfn.XLOOKUP(RT_gsm[[#This Row],[Column3]],sc_gsm[Column3],sc_gsm[Column3],"")</f>
        <v/>
      </c>
      <c r="G2977" s="3" t="str" cm="1">
        <f t="array" ref="G2977">RT_gsm[[#This Row],[model_rxn]]&amp;",r,"&amp;_xlfn.SWITCH(RT_gsm[[#This Row],[Column2]],"REV","lower_bound:-","FWD","upper_bound:")&amp;"1000"</f>
        <v>TROPNDH_c,r,lower_bound:-1000</v>
      </c>
      <c r="H2977" s="3" t="str">
        <f>_xlfn.XLOOKUP(RT_gsm[[#This Row],[rxn in SC GSM]],sc_gsm[model_rxn],sc_gsm[yeast8.3.4 equation],"")</f>
        <v/>
      </c>
      <c r="I2977" s="3" t="str">
        <f>_xlfn.XLOOKUP(RT_gsm[[#This Row],[rxn in SC GSM]],sc_gsm[model_rxn],sc_gsm[Column12],"")</f>
        <v/>
      </c>
      <c r="J2977" s="3" t="e">
        <f>IF(RT_gsm[[#This Row],[Column2]]="REV",FIND("&lt;=&gt;",RT_gsm[[#This Row],[Column8]]),"")</f>
        <v>#VALUE!</v>
      </c>
    </row>
    <row r="2978" spans="1:10" hidden="1" x14ac:dyDescent="0.2">
      <c r="A2978" t="s">
        <v>6711</v>
      </c>
      <c r="B2978" t="s">
        <v>3902</v>
      </c>
      <c r="C2978" s="3" t="str">
        <f>RT_gsm[[#This Row],[model_rxn]]&amp;"_"&amp;RT_gsm[[#This Row],[Column2]]</f>
        <v>TROPNDH_c_FWD</v>
      </c>
      <c r="D2978" s="3" t="str">
        <f>_xlfn.XLOOKUP(RT_gsm[[#This Row],[Column3]],SC_enz[name_dir],SC_enz[name_dir],"")</f>
        <v/>
      </c>
      <c r="E2978" t="str">
        <f>_xlfn.XLOOKUP(RT_gsm[[#This Row],[model_rxn]],sc_gsm[model_rxn],sc_gsm[model_rxn],"")</f>
        <v/>
      </c>
      <c r="F2978" s="3" t="str">
        <f>_xlfn.XLOOKUP(RT_gsm[[#This Row],[Column3]],sc_gsm[Column3],sc_gsm[Column3],"")</f>
        <v/>
      </c>
      <c r="G2978" s="3" t="str" cm="1">
        <f t="array" ref="G2978">RT_gsm[[#This Row],[model_rxn]]&amp;",r,"&amp;_xlfn.SWITCH(RT_gsm[[#This Row],[Column2]],"REV","lower_bound:-","FWD","upper_bound:")&amp;"1000"</f>
        <v>TROPNDH_c,r,upper_bound:1000</v>
      </c>
      <c r="H2978" s="3" t="str">
        <f>_xlfn.XLOOKUP(RT_gsm[[#This Row],[rxn in SC GSM]],sc_gsm[model_rxn],sc_gsm[yeast8.3.4 equation],"")</f>
        <v/>
      </c>
      <c r="I2978" s="3" t="str">
        <f>_xlfn.XLOOKUP(RT_gsm[[#This Row],[rxn in SC GSM]],sc_gsm[model_rxn],sc_gsm[Column12],"")</f>
        <v/>
      </c>
      <c r="J2978" s="3" t="str">
        <f>IF(RT_gsm[[#This Row],[Column2]]="REV",FIND("&lt;=&gt;",RT_gsm[[#This Row],[Column8]]),"")</f>
        <v/>
      </c>
    </row>
    <row r="2979" spans="1:10" hidden="1" x14ac:dyDescent="0.2">
      <c r="A2979" t="s">
        <v>6714</v>
      </c>
      <c r="B2979" t="s">
        <v>3903</v>
      </c>
      <c r="C2979" s="3" t="str">
        <f>RT_gsm[[#This Row],[model_rxn]]&amp;"_"&amp;RT_gsm[[#This Row],[Column2]]</f>
        <v>TRPDC_c_REV</v>
      </c>
      <c r="D2979" s="3" t="str">
        <f>_xlfn.XLOOKUP(RT_gsm[[#This Row],[Column3]],SC_enz[name_dir],SC_enz[name_dir],"")</f>
        <v/>
      </c>
      <c r="E2979" t="str">
        <f>_xlfn.XLOOKUP(RT_gsm[[#This Row],[model_rxn]],sc_gsm[model_rxn],sc_gsm[model_rxn],"")</f>
        <v/>
      </c>
      <c r="F2979" s="3" t="str">
        <f>_xlfn.XLOOKUP(RT_gsm[[#This Row],[Column3]],sc_gsm[Column3],sc_gsm[Column3],"")</f>
        <v/>
      </c>
      <c r="G2979" s="3" t="str" cm="1">
        <f t="array" ref="G2979">RT_gsm[[#This Row],[model_rxn]]&amp;",r,"&amp;_xlfn.SWITCH(RT_gsm[[#This Row],[Column2]],"REV","lower_bound:-","FWD","upper_bound:")&amp;"1000"</f>
        <v>TRPDC_c,r,lower_bound:-1000</v>
      </c>
      <c r="H2979" s="3" t="str">
        <f>_xlfn.XLOOKUP(RT_gsm[[#This Row],[rxn in SC GSM]],sc_gsm[model_rxn],sc_gsm[yeast8.3.4 equation],"")</f>
        <v/>
      </c>
      <c r="I2979" s="3" t="str">
        <f>_xlfn.XLOOKUP(RT_gsm[[#This Row],[rxn in SC GSM]],sc_gsm[model_rxn],sc_gsm[Column12],"")</f>
        <v/>
      </c>
      <c r="J2979" s="3" t="e">
        <f>IF(RT_gsm[[#This Row],[Column2]]="REV",FIND("&lt;=&gt;",RT_gsm[[#This Row],[Column8]]),"")</f>
        <v>#VALUE!</v>
      </c>
    </row>
    <row r="2980" spans="1:10" hidden="1" x14ac:dyDescent="0.2">
      <c r="A2980" t="s">
        <v>6714</v>
      </c>
      <c r="B2980" t="s">
        <v>3902</v>
      </c>
      <c r="C2980" s="3" t="str">
        <f>RT_gsm[[#This Row],[model_rxn]]&amp;"_"&amp;RT_gsm[[#This Row],[Column2]]</f>
        <v>TRPDC_c_FWD</v>
      </c>
      <c r="D2980" s="3" t="str">
        <f>_xlfn.XLOOKUP(RT_gsm[[#This Row],[Column3]],SC_enz[name_dir],SC_enz[name_dir],"")</f>
        <v/>
      </c>
      <c r="E2980" t="str">
        <f>_xlfn.XLOOKUP(RT_gsm[[#This Row],[model_rxn]],sc_gsm[model_rxn],sc_gsm[model_rxn],"")</f>
        <v/>
      </c>
      <c r="F2980" s="3" t="str">
        <f>_xlfn.XLOOKUP(RT_gsm[[#This Row],[Column3]],sc_gsm[Column3],sc_gsm[Column3],"")</f>
        <v/>
      </c>
      <c r="G2980" s="3" t="str" cm="1">
        <f t="array" ref="G2980">RT_gsm[[#This Row],[model_rxn]]&amp;",r,"&amp;_xlfn.SWITCH(RT_gsm[[#This Row],[Column2]],"REV","lower_bound:-","FWD","upper_bound:")&amp;"1000"</f>
        <v>TRPDC_c,r,upper_bound:1000</v>
      </c>
      <c r="H2980" s="3" t="str">
        <f>_xlfn.XLOOKUP(RT_gsm[[#This Row],[rxn in SC GSM]],sc_gsm[model_rxn],sc_gsm[yeast8.3.4 equation],"")</f>
        <v/>
      </c>
      <c r="I2980" s="3" t="str">
        <f>_xlfn.XLOOKUP(RT_gsm[[#This Row],[rxn in SC GSM]],sc_gsm[model_rxn],sc_gsm[Column12],"")</f>
        <v/>
      </c>
      <c r="J2980" s="3" t="str">
        <f>IF(RT_gsm[[#This Row],[Column2]]="REV",FIND("&lt;=&gt;",RT_gsm[[#This Row],[Column8]]),"")</f>
        <v/>
      </c>
    </row>
    <row r="2981" spans="1:10" hidden="1" x14ac:dyDescent="0.2">
      <c r="A2981" t="s">
        <v>1194</v>
      </c>
      <c r="B2981" t="s">
        <v>3902</v>
      </c>
      <c r="C2981" s="3" t="str">
        <f>RT_gsm[[#This Row],[model_rxn]]&amp;"_"&amp;RT_gsm[[#This Row],[Column2]]</f>
        <v>TRPO2_c_FWD</v>
      </c>
      <c r="D2981" s="3" t="str">
        <f>_xlfn.XLOOKUP(RT_gsm[[#This Row],[Column3]],SC_enz[name_dir],SC_enz[name_dir],"")</f>
        <v>TRPO2_c_FWD</v>
      </c>
      <c r="E2981" t="str">
        <f>_xlfn.XLOOKUP(RT_gsm[[#This Row],[model_rxn]],sc_gsm[model_rxn],sc_gsm[model_rxn],"")</f>
        <v>TRPO2_c</v>
      </c>
      <c r="F2981" s="3" t="str">
        <f>_xlfn.XLOOKUP(RT_gsm[[#This Row],[Column3]],sc_gsm[Column3],sc_gsm[Column3],"")</f>
        <v>TRPO2_c_FWD</v>
      </c>
      <c r="G2981" s="3" t="str" cm="1">
        <f t="array" ref="G2981">RT_gsm[[#This Row],[model_rxn]]&amp;",r,"&amp;_xlfn.SWITCH(RT_gsm[[#This Row],[Column2]],"REV","lower_bound:-","FWD","upper_bound:")&amp;"1000"</f>
        <v>TRPO2_c,r,upper_bound:1000</v>
      </c>
      <c r="H2981" s="3" t="str">
        <f>_xlfn.XLOOKUP(RT_gsm[[#This Row],[rxn in SC GSM]],sc_gsm[model_rxn],sc_gsm[yeast8.3.4 equation],"")</f>
        <v>L-tryptophan[c] + oxygen[c] =&gt; N-formyl-L-kynurenine[c]</v>
      </c>
      <c r="I2981" s="3" t="b">
        <f>_xlfn.XLOOKUP(RT_gsm[[#This Row],[rxn in SC GSM]],sc_gsm[model_rxn],sc_gsm[Column12],"")</f>
        <v>1</v>
      </c>
      <c r="J2981" s="3" t="str">
        <f>IF(RT_gsm[[#This Row],[Column2]]="REV",FIND("&lt;=&gt;",RT_gsm[[#This Row],[Column8]]),"")</f>
        <v/>
      </c>
    </row>
    <row r="2982" spans="1:10" hidden="1" x14ac:dyDescent="0.2">
      <c r="A2982" t="s">
        <v>1703</v>
      </c>
      <c r="B2982" t="s">
        <v>3902</v>
      </c>
      <c r="C2982" s="3" t="str">
        <f>RT_gsm[[#This Row],[model_rxn]]&amp;"_"&amp;RT_gsm[[#This Row],[Column2]]</f>
        <v>TRPS1_c_FWD</v>
      </c>
      <c r="D2982" s="3" t="str">
        <f>_xlfn.XLOOKUP(RT_gsm[[#This Row],[Column3]],SC_enz[name_dir],SC_enz[name_dir],"")</f>
        <v>TRPS1_c_FWD</v>
      </c>
      <c r="E2982" t="str">
        <f>_xlfn.XLOOKUP(RT_gsm[[#This Row],[model_rxn]],sc_gsm[model_rxn],sc_gsm[model_rxn],"")</f>
        <v>TRPS1_c</v>
      </c>
      <c r="F2982" s="3" t="str">
        <f>_xlfn.XLOOKUP(RT_gsm[[#This Row],[Column3]],sc_gsm[Column3],sc_gsm[Column3],"")</f>
        <v>TRPS1_c_FWD</v>
      </c>
      <c r="G2982" s="3" t="str" cm="1">
        <f t="array" ref="G2982">RT_gsm[[#This Row],[model_rxn]]&amp;",r,"&amp;_xlfn.SWITCH(RT_gsm[[#This Row],[Column2]],"REV","lower_bound:-","FWD","upper_bound:")&amp;"1000"</f>
        <v>TRPS1_c,r,upper_bound:1000</v>
      </c>
      <c r="H2982" s="3" t="str">
        <f>_xlfn.XLOOKUP(RT_gsm[[#This Row],[rxn in SC GSM]],sc_gsm[model_rxn],sc_gsm[yeast8.3.4 equation],"")</f>
        <v>1-C-(indol-3-yl)glycerol 3-phosphate[c] + L-serine[c] =&gt; glyceraldehyde 3-phosphate[c] + H2O[c] + L-tryptophan[c]</v>
      </c>
      <c r="I2982" s="3" t="b">
        <f>_xlfn.XLOOKUP(RT_gsm[[#This Row],[rxn in SC GSM]],sc_gsm[model_rxn],sc_gsm[Column12],"")</f>
        <v>1</v>
      </c>
      <c r="J2982" s="3" t="str">
        <f>IF(RT_gsm[[#This Row],[Column2]]="REV",FIND("&lt;=&gt;",RT_gsm[[#This Row],[Column8]]),"")</f>
        <v/>
      </c>
    </row>
    <row r="2983" spans="1:10" hidden="1" x14ac:dyDescent="0.2">
      <c r="A2983" t="s">
        <v>1706</v>
      </c>
      <c r="B2983" t="s">
        <v>3902</v>
      </c>
      <c r="C2983" s="3" t="str">
        <f>RT_gsm[[#This Row],[model_rxn]]&amp;"_"&amp;RT_gsm[[#This Row],[Column2]]</f>
        <v>TRPTA_c_FWD</v>
      </c>
      <c r="D2983" s="3" t="str">
        <f>_xlfn.XLOOKUP(RT_gsm[[#This Row],[Column3]],SC_enz[name_dir],SC_enz[name_dir],"")</f>
        <v>TRPTA_c_FWD</v>
      </c>
      <c r="E2983" t="str">
        <f>_xlfn.XLOOKUP(RT_gsm[[#This Row],[model_rxn]],sc_gsm[model_rxn],sc_gsm[model_rxn],"")</f>
        <v>TRPTA_c</v>
      </c>
      <c r="F2983" s="3" t="str">
        <f>_xlfn.XLOOKUP(RT_gsm[[#This Row],[Column3]],sc_gsm[Column3],sc_gsm[Column3],"")</f>
        <v>TRPTA_c_FWD</v>
      </c>
      <c r="G2983" s="3" t="str" cm="1">
        <f t="array" ref="G2983">RT_gsm[[#This Row],[model_rxn]]&amp;",r,"&amp;_xlfn.SWITCH(RT_gsm[[#This Row],[Column2]],"REV","lower_bound:-","FWD","upper_bound:")&amp;"1000"</f>
        <v>TRPTA_c,r,upper_bound:1000</v>
      </c>
      <c r="H2983" s="3" t="str">
        <f>_xlfn.XLOOKUP(RT_gsm[[#This Row],[rxn in SC GSM]],sc_gsm[model_rxn],sc_gsm[yeast8.3.4 equation],"")</f>
        <v>2-oxoglutarate[c] + L-tryptophan[c] =&gt; indole-3-pyruvate[c] + L-glutamate[c]</v>
      </c>
      <c r="I2983" s="3" t="b">
        <f>_xlfn.XLOOKUP(RT_gsm[[#This Row],[rxn in SC GSM]],sc_gsm[model_rxn],sc_gsm[Column12],"")</f>
        <v>1</v>
      </c>
      <c r="J2983" s="3" t="str">
        <f>IF(RT_gsm[[#This Row],[Column2]]="REV",FIND("&lt;=&gt;",RT_gsm[[#This Row],[Column8]]),"")</f>
        <v/>
      </c>
    </row>
    <row r="2984" spans="1:10" hidden="1" x14ac:dyDescent="0.2">
      <c r="A2984" t="s">
        <v>1707</v>
      </c>
      <c r="B2984" t="s">
        <v>3902</v>
      </c>
      <c r="C2984" s="3" t="str">
        <f>RT_gsm[[#This Row],[model_rxn]]&amp;"_"&amp;RT_gsm[[#This Row],[Column2]]</f>
        <v>TRPTRS_c_FWD</v>
      </c>
      <c r="D2984" s="3" t="str">
        <f>_xlfn.XLOOKUP(RT_gsm[[#This Row],[Column3]],SC_enz[name_dir],SC_enz[name_dir],"")</f>
        <v>TRPTRS_c_FWD</v>
      </c>
      <c r="E2984" t="str">
        <f>_xlfn.XLOOKUP(RT_gsm[[#This Row],[model_rxn]],sc_gsm[model_rxn],sc_gsm[model_rxn],"")</f>
        <v>TRPTRS_c</v>
      </c>
      <c r="F2984" s="3" t="str">
        <f>_xlfn.XLOOKUP(RT_gsm[[#This Row],[Column3]],sc_gsm[Column3],sc_gsm[Column3],"")</f>
        <v>TRPTRS_c_FWD</v>
      </c>
      <c r="G2984" s="3" t="str" cm="1">
        <f t="array" ref="G2984">RT_gsm[[#This Row],[model_rxn]]&amp;",r,"&amp;_xlfn.SWITCH(RT_gsm[[#This Row],[Column2]],"REV","lower_bound:-","FWD","upper_bound:")&amp;"1000"</f>
        <v>TRPTRS_c,r,upper_bound:1000</v>
      </c>
      <c r="H2984" s="3" t="str">
        <f>_xlfn.XLOOKUP(RT_gsm[[#This Row],[rxn in SC GSM]],sc_gsm[model_rxn],sc_gsm[yeast8.3.4 equation],"")</f>
        <v>ATP[c] + L-tryptophan[c] + tRNA(Trp)[c] =&gt; AMP[c] + diphosphate[c] + Trp-tRNA(Trp)[c]</v>
      </c>
      <c r="I2984" s="3" t="b">
        <f>_xlfn.XLOOKUP(RT_gsm[[#This Row],[rxn in SC GSM]],sc_gsm[model_rxn],sc_gsm[Column12],"")</f>
        <v>1</v>
      </c>
      <c r="J2984" s="3" t="str">
        <f>IF(RT_gsm[[#This Row],[Column2]]="REV",FIND("&lt;=&gt;",RT_gsm[[#This Row],[Column8]]),"")</f>
        <v/>
      </c>
    </row>
    <row r="2985" spans="1:10" hidden="1" x14ac:dyDescent="0.2">
      <c r="A2985" t="s">
        <v>1710</v>
      </c>
      <c r="B2985" t="s">
        <v>3902</v>
      </c>
      <c r="C2985" s="3" t="str">
        <f>RT_gsm[[#This Row],[model_rxn]]&amp;"_"&amp;RT_gsm[[#This Row],[Column2]]</f>
        <v>TRPTRS_m_FWD</v>
      </c>
      <c r="D2985" s="3" t="str">
        <f>_xlfn.XLOOKUP(RT_gsm[[#This Row],[Column3]],SC_enz[name_dir],SC_enz[name_dir],"")</f>
        <v>TRPTRS_m_FWD</v>
      </c>
      <c r="E2985" t="str">
        <f>_xlfn.XLOOKUP(RT_gsm[[#This Row],[model_rxn]],sc_gsm[model_rxn],sc_gsm[model_rxn],"")</f>
        <v>TRPTRS_m</v>
      </c>
      <c r="F2985" s="3" t="str">
        <f>_xlfn.XLOOKUP(RT_gsm[[#This Row],[Column3]],sc_gsm[Column3],sc_gsm[Column3],"")</f>
        <v>TRPTRS_m_FWD</v>
      </c>
      <c r="G2985" s="3" t="str" cm="1">
        <f t="array" ref="G2985">RT_gsm[[#This Row],[model_rxn]]&amp;",r,"&amp;_xlfn.SWITCH(RT_gsm[[#This Row],[Column2]],"REV","lower_bound:-","FWD","upper_bound:")&amp;"1000"</f>
        <v>TRPTRS_m,r,upper_bound:1000</v>
      </c>
      <c r="H2985" s="3" t="str">
        <f>_xlfn.XLOOKUP(RT_gsm[[#This Row],[rxn in SC GSM]],sc_gsm[model_rxn],sc_gsm[yeast8.3.4 equation],"")</f>
        <v>ATP[c] + L-tryptophan[c] + tRNA(Trp)[c] =&gt; AMP[c] + diphosphate[c] + Trp-tRNA(Trp)[c]</v>
      </c>
      <c r="I2985" s="3" t="b">
        <f>_xlfn.XLOOKUP(RT_gsm[[#This Row],[rxn in SC GSM]],sc_gsm[model_rxn],sc_gsm[Column12],"")</f>
        <v>1</v>
      </c>
      <c r="J2985" s="3" t="str">
        <f>IF(RT_gsm[[#This Row],[Column2]]="REV",FIND("&lt;=&gt;",RT_gsm[[#This Row],[Column8]]),"")</f>
        <v/>
      </c>
    </row>
    <row r="2986" spans="1:10" hidden="1" x14ac:dyDescent="0.2">
      <c r="A2986" t="s">
        <v>2818</v>
      </c>
      <c r="B2986" t="s">
        <v>3902</v>
      </c>
      <c r="C2986" s="3" t="str">
        <f>RT_gsm[[#This Row],[model_rxn]]&amp;"_"&amp;RT_gsm[[#This Row],[Column2]]</f>
        <v>TRPt_c_m_FWD</v>
      </c>
      <c r="D2986" s="3" t="str">
        <f>_xlfn.XLOOKUP(RT_gsm[[#This Row],[Column3]],SC_enz[name_dir],SC_enz[name_dir],"")</f>
        <v>TRPt_c_m_FWD</v>
      </c>
      <c r="E2986" t="str">
        <f>_xlfn.XLOOKUP(RT_gsm[[#This Row],[model_rxn]],sc_gsm[model_rxn],sc_gsm[model_rxn],"")</f>
        <v>TRPt_c_m</v>
      </c>
      <c r="F2986" s="3" t="str">
        <f>_xlfn.XLOOKUP(RT_gsm[[#This Row],[Column3]],sc_gsm[Column3],sc_gsm[Column3],"")</f>
        <v>TRPt_c_m_FWD</v>
      </c>
      <c r="G2986" s="3" t="str" cm="1">
        <f t="array" ref="G2986">RT_gsm[[#This Row],[model_rxn]]&amp;",r,"&amp;_xlfn.SWITCH(RT_gsm[[#This Row],[Column2]],"REV","lower_bound:-","FWD","upper_bound:")&amp;"1000"</f>
        <v>TRPt_c_m,r,upper_bound:1000</v>
      </c>
      <c r="H2986" s="3" t="str">
        <f>_xlfn.XLOOKUP(RT_gsm[[#This Row],[rxn in SC GSM]],sc_gsm[model_rxn],sc_gsm[yeast8.3.4 equation],"")</f>
        <v>L-tryptophan[c] =&gt; L-tryptophan[m]</v>
      </c>
      <c r="I2986" s="3" t="b">
        <f>_xlfn.XLOOKUP(RT_gsm[[#This Row],[rxn in SC GSM]],sc_gsm[model_rxn],sc_gsm[Column12],"")</f>
        <v>1</v>
      </c>
      <c r="J2986" s="3" t="str">
        <f>IF(RT_gsm[[#This Row],[Column2]]="REV",FIND("&lt;=&gt;",RT_gsm[[#This Row],[Column8]]),"")</f>
        <v/>
      </c>
    </row>
    <row r="2987" spans="1:10" hidden="1" x14ac:dyDescent="0.2">
      <c r="A2987" t="s">
        <v>2942</v>
      </c>
      <c r="B2987" t="s">
        <v>3903</v>
      </c>
      <c r="C2987" s="3" t="str">
        <f>RT_gsm[[#This Row],[model_rxn]]&amp;"_"&amp;RT_gsm[[#This Row],[Column2]]</f>
        <v>TTCCOAt_c_en_REV</v>
      </c>
      <c r="D2987" s="3" t="str">
        <f>_xlfn.XLOOKUP(RT_gsm[[#This Row],[Column3]],SC_enz[name_dir],SC_enz[name_dir],"")</f>
        <v>TTCCOAt_c_en_REV</v>
      </c>
      <c r="E2987" t="str">
        <f>_xlfn.XLOOKUP(RT_gsm[[#This Row],[model_rxn]],sc_gsm[model_rxn],sc_gsm[model_rxn],"")</f>
        <v>TTCCOAt_c_en</v>
      </c>
      <c r="F2987" s="3" t="str">
        <f>_xlfn.XLOOKUP(RT_gsm[[#This Row],[Column3]],sc_gsm[Column3],sc_gsm[Column3],"")</f>
        <v>TTCCOAt_c_en_REV</v>
      </c>
      <c r="G2987" s="3" t="str" cm="1">
        <f t="array" ref="G2987">RT_gsm[[#This Row],[model_rxn]]&amp;",r,"&amp;_xlfn.SWITCH(RT_gsm[[#This Row],[Column2]],"REV","lower_bound:-","FWD","upper_bound:")&amp;"1000"</f>
        <v>TTCCOAt_c_en,r,lower_bound:-1000</v>
      </c>
      <c r="H2987" s="3" t="str">
        <f>_xlfn.XLOOKUP(RT_gsm[[#This Row],[rxn in SC GSM]],sc_gsm[model_rxn],sc_gsm[yeast8.3.4 equation],"")</f>
        <v>tetracosanoyl-CoA[ce] &lt;=&gt; tetracosanoyl-CoA[c]</v>
      </c>
      <c r="I2987" s="3" t="b">
        <f>_xlfn.XLOOKUP(RT_gsm[[#This Row],[rxn in SC GSM]],sc_gsm[model_rxn],sc_gsm[Column12],"")</f>
        <v>1</v>
      </c>
      <c r="J2987" s="3">
        <f>IF(RT_gsm[[#This Row],[Column2]]="REV",FIND("&lt;=&gt;",RT_gsm[[#This Row],[Column8]]),"")</f>
        <v>23</v>
      </c>
    </row>
    <row r="2988" spans="1:10" hidden="1" x14ac:dyDescent="0.2">
      <c r="A2988" t="s">
        <v>2942</v>
      </c>
      <c r="B2988" t="s">
        <v>3902</v>
      </c>
      <c r="C2988" s="3" t="str">
        <f>RT_gsm[[#This Row],[model_rxn]]&amp;"_"&amp;RT_gsm[[#This Row],[Column2]]</f>
        <v>TTCCOAt_c_en_FWD</v>
      </c>
      <c r="D2988" s="3" t="str">
        <f>_xlfn.XLOOKUP(RT_gsm[[#This Row],[Column3]],SC_enz[name_dir],SC_enz[name_dir],"")</f>
        <v>TTCCOAt_c_en_FWD</v>
      </c>
      <c r="E2988" t="str">
        <f>_xlfn.XLOOKUP(RT_gsm[[#This Row],[model_rxn]],sc_gsm[model_rxn],sc_gsm[model_rxn],"")</f>
        <v>TTCCOAt_c_en</v>
      </c>
      <c r="F2988" s="3" t="str">
        <f>_xlfn.XLOOKUP(RT_gsm[[#This Row],[Column3]],sc_gsm[Column3],sc_gsm[Column3],"")</f>
        <v>TTCCOAt_c_en_FWD</v>
      </c>
      <c r="G2988" s="3" t="str" cm="1">
        <f t="array" ref="G2988">RT_gsm[[#This Row],[model_rxn]]&amp;",r,"&amp;_xlfn.SWITCH(RT_gsm[[#This Row],[Column2]],"REV","lower_bound:-","FWD","upper_bound:")&amp;"1000"</f>
        <v>TTCCOAt_c_en,r,upper_bound:1000</v>
      </c>
      <c r="H2988" s="3" t="str">
        <f>_xlfn.XLOOKUP(RT_gsm[[#This Row],[rxn in SC GSM]],sc_gsm[model_rxn],sc_gsm[yeast8.3.4 equation],"")</f>
        <v>tetracosanoyl-CoA[ce] &lt;=&gt; tetracosanoyl-CoA[c]</v>
      </c>
      <c r="I2988" s="3" t="b">
        <f>_xlfn.XLOOKUP(RT_gsm[[#This Row],[rxn in SC GSM]],sc_gsm[model_rxn],sc_gsm[Column12],"")</f>
        <v>1</v>
      </c>
      <c r="J2988" s="3" t="str">
        <f>IF(RT_gsm[[#This Row],[Column2]]="REV",FIND("&lt;=&gt;",RT_gsm[[#This Row],[Column8]]),"")</f>
        <v/>
      </c>
    </row>
    <row r="2989" spans="1:10" hidden="1" x14ac:dyDescent="0.2">
      <c r="A2989" t="s">
        <v>2927</v>
      </c>
      <c r="B2989" t="s">
        <v>3903</v>
      </c>
      <c r="C2989" s="3" t="str">
        <f>RT_gsm[[#This Row],[model_rxn]]&amp;"_"&amp;RT_gsm[[#This Row],[Column2]]</f>
        <v>TTCCOAt_c_l_REV</v>
      </c>
      <c r="D2989" s="3" t="str">
        <f>_xlfn.XLOOKUP(RT_gsm[[#This Row],[Column3]],SC_enz[name_dir],SC_enz[name_dir],"")</f>
        <v>TTCCOAt_c_l_REV</v>
      </c>
      <c r="E2989" t="str">
        <f>_xlfn.XLOOKUP(RT_gsm[[#This Row],[model_rxn]],sc_gsm[model_rxn],sc_gsm[model_rxn],"")</f>
        <v>TTCCOAt_c_l</v>
      </c>
      <c r="F2989" s="3" t="str">
        <f>_xlfn.XLOOKUP(RT_gsm[[#This Row],[Column3]],sc_gsm[Column3],sc_gsm[Column3],"")</f>
        <v>TTCCOAt_c_l_REV</v>
      </c>
      <c r="G2989" s="3" t="str" cm="1">
        <f t="array" ref="G2989">RT_gsm[[#This Row],[model_rxn]]&amp;",r,"&amp;_xlfn.SWITCH(RT_gsm[[#This Row],[Column2]],"REV","lower_bound:-","FWD","upper_bound:")&amp;"1000"</f>
        <v>TTCCOAt_c_l,r,lower_bound:-1000</v>
      </c>
      <c r="H2989" s="3" t="str">
        <f>_xlfn.XLOOKUP(RT_gsm[[#This Row],[rxn in SC GSM]],sc_gsm[model_rxn],sc_gsm[yeast8.3.4 equation],"")</f>
        <v>tetracosanoyl-CoA[lp] &lt;=&gt; tetracosanoyl-CoA[c]</v>
      </c>
      <c r="I2989" s="3" t="b">
        <f>_xlfn.XLOOKUP(RT_gsm[[#This Row],[rxn in SC GSM]],sc_gsm[model_rxn],sc_gsm[Column12],"")</f>
        <v>1</v>
      </c>
      <c r="J2989" s="3">
        <f>IF(RT_gsm[[#This Row],[Column2]]="REV",FIND("&lt;=&gt;",RT_gsm[[#This Row],[Column8]]),"")</f>
        <v>23</v>
      </c>
    </row>
    <row r="2990" spans="1:10" hidden="1" x14ac:dyDescent="0.2">
      <c r="A2990" t="s">
        <v>2927</v>
      </c>
      <c r="B2990" t="s">
        <v>3902</v>
      </c>
      <c r="C2990" s="3" t="str">
        <f>RT_gsm[[#This Row],[model_rxn]]&amp;"_"&amp;RT_gsm[[#This Row],[Column2]]</f>
        <v>TTCCOAt_c_l_FWD</v>
      </c>
      <c r="D2990" s="3" t="str">
        <f>_xlfn.XLOOKUP(RT_gsm[[#This Row],[Column3]],SC_enz[name_dir],SC_enz[name_dir],"")</f>
        <v>TTCCOAt_c_l_FWD</v>
      </c>
      <c r="E2990" t="str">
        <f>_xlfn.XLOOKUP(RT_gsm[[#This Row],[model_rxn]],sc_gsm[model_rxn],sc_gsm[model_rxn],"")</f>
        <v>TTCCOAt_c_l</v>
      </c>
      <c r="F2990" s="3" t="str">
        <f>_xlfn.XLOOKUP(RT_gsm[[#This Row],[Column3]],sc_gsm[Column3],sc_gsm[Column3],"")</f>
        <v>TTCCOAt_c_l_FWD</v>
      </c>
      <c r="G2990" s="3" t="str" cm="1">
        <f t="array" ref="G2990">RT_gsm[[#This Row],[model_rxn]]&amp;",r,"&amp;_xlfn.SWITCH(RT_gsm[[#This Row],[Column2]],"REV","lower_bound:-","FWD","upper_bound:")&amp;"1000"</f>
        <v>TTCCOAt_c_l,r,upper_bound:1000</v>
      </c>
      <c r="H2990" s="3" t="str">
        <f>_xlfn.XLOOKUP(RT_gsm[[#This Row],[rxn in SC GSM]],sc_gsm[model_rxn],sc_gsm[yeast8.3.4 equation],"")</f>
        <v>tetracosanoyl-CoA[lp] &lt;=&gt; tetracosanoyl-CoA[c]</v>
      </c>
      <c r="I2990" s="3" t="b">
        <f>_xlfn.XLOOKUP(RT_gsm[[#This Row],[rxn in SC GSM]],sc_gsm[model_rxn],sc_gsm[Column12],"")</f>
        <v>1</v>
      </c>
      <c r="J2990" s="3" t="str">
        <f>IF(RT_gsm[[#This Row],[Column2]]="REV",FIND("&lt;=&gt;",RT_gsm[[#This Row],[Column8]]),"")</f>
        <v/>
      </c>
    </row>
    <row r="2991" spans="1:10" hidden="1" x14ac:dyDescent="0.2">
      <c r="A2991" t="s">
        <v>2802</v>
      </c>
      <c r="B2991" t="s">
        <v>3903</v>
      </c>
      <c r="C2991" s="3" t="str">
        <f>RT_gsm[[#This Row],[model_rxn]]&amp;"_"&amp;RT_gsm[[#This Row],[Column2]]</f>
        <v>TTCCOAt_c_r_REV</v>
      </c>
      <c r="D2991" s="3" t="str">
        <f>_xlfn.XLOOKUP(RT_gsm[[#This Row],[Column3]],SC_enz[name_dir],SC_enz[name_dir],"")</f>
        <v>TTCCOAt_c_r_REV</v>
      </c>
      <c r="E2991" t="str">
        <f>_xlfn.XLOOKUP(RT_gsm[[#This Row],[model_rxn]],sc_gsm[model_rxn],sc_gsm[model_rxn],"")</f>
        <v>TTCCOAt_c_r</v>
      </c>
      <c r="F2991" s="3" t="str">
        <f>_xlfn.XLOOKUP(RT_gsm[[#This Row],[Column3]],sc_gsm[Column3],sc_gsm[Column3],"")</f>
        <v>TTCCOAt_c_r_REV</v>
      </c>
      <c r="G2991" s="3" t="str" cm="1">
        <f t="array" ref="G2991">RT_gsm[[#This Row],[model_rxn]]&amp;",r,"&amp;_xlfn.SWITCH(RT_gsm[[#This Row],[Column2]],"REV","lower_bound:-","FWD","upper_bound:")&amp;"1000"</f>
        <v>TTCCOAt_c_r,r,lower_bound:-1000</v>
      </c>
      <c r="H2991" s="3" t="str">
        <f>_xlfn.XLOOKUP(RT_gsm[[#This Row],[rxn in SC GSM]],sc_gsm[model_rxn],sc_gsm[yeast8.3.4 equation],"")</f>
        <v>tetracosanoyl-CoA[c] &lt;=&gt; tetracosanoyl-CoA[er]</v>
      </c>
      <c r="I2991" s="3" t="b">
        <f>_xlfn.XLOOKUP(RT_gsm[[#This Row],[rxn in SC GSM]],sc_gsm[model_rxn],sc_gsm[Column12],"")</f>
        <v>1</v>
      </c>
      <c r="J2991" s="3">
        <f>IF(RT_gsm[[#This Row],[Column2]]="REV",FIND("&lt;=&gt;",RT_gsm[[#This Row],[Column8]]),"")</f>
        <v>22</v>
      </c>
    </row>
    <row r="2992" spans="1:10" hidden="1" x14ac:dyDescent="0.2">
      <c r="A2992" t="s">
        <v>2802</v>
      </c>
      <c r="B2992" t="s">
        <v>3902</v>
      </c>
      <c r="C2992" s="3" t="str">
        <f>RT_gsm[[#This Row],[model_rxn]]&amp;"_"&amp;RT_gsm[[#This Row],[Column2]]</f>
        <v>TTCCOAt_c_r_FWD</v>
      </c>
      <c r="D2992" s="3" t="str">
        <f>_xlfn.XLOOKUP(RT_gsm[[#This Row],[Column3]],SC_enz[name_dir],SC_enz[name_dir],"")</f>
        <v>TTCCOAt_c_r_FWD</v>
      </c>
      <c r="E2992" t="str">
        <f>_xlfn.XLOOKUP(RT_gsm[[#This Row],[model_rxn]],sc_gsm[model_rxn],sc_gsm[model_rxn],"")</f>
        <v>TTCCOAt_c_r</v>
      </c>
      <c r="F2992" s="3" t="str">
        <f>_xlfn.XLOOKUP(RT_gsm[[#This Row],[Column3]],sc_gsm[Column3],sc_gsm[Column3],"")</f>
        <v>TTCCOAt_c_r_FWD</v>
      </c>
      <c r="G2992" s="3" t="str" cm="1">
        <f t="array" ref="G2992">RT_gsm[[#This Row],[model_rxn]]&amp;",r,"&amp;_xlfn.SWITCH(RT_gsm[[#This Row],[Column2]],"REV","lower_bound:-","FWD","upper_bound:")&amp;"1000"</f>
        <v>TTCCOAt_c_r,r,upper_bound:1000</v>
      </c>
      <c r="H2992" s="3" t="str">
        <f>_xlfn.XLOOKUP(RT_gsm[[#This Row],[rxn in SC GSM]],sc_gsm[model_rxn],sc_gsm[yeast8.3.4 equation],"")</f>
        <v>tetracosanoyl-CoA[c] &lt;=&gt; tetracosanoyl-CoA[er]</v>
      </c>
      <c r="I2992" s="3" t="b">
        <f>_xlfn.XLOOKUP(RT_gsm[[#This Row],[rxn in SC GSM]],sc_gsm[model_rxn],sc_gsm[Column12],"")</f>
        <v>1</v>
      </c>
      <c r="J2992" s="3" t="str">
        <f>IF(RT_gsm[[#This Row],[Column2]]="REV",FIND("&lt;=&gt;",RT_gsm[[#This Row],[Column8]]),"")</f>
        <v/>
      </c>
    </row>
    <row r="2993" spans="1:10" hidden="1" x14ac:dyDescent="0.2">
      <c r="A2993" t="s">
        <v>2876</v>
      </c>
      <c r="B2993" t="s">
        <v>3903</v>
      </c>
      <c r="C2993" s="3" t="str">
        <f>RT_gsm[[#This Row],[model_rxn]]&amp;"_"&amp;RT_gsm[[#This Row],[Column2]]</f>
        <v>TTCCOAt_c_rm_REV</v>
      </c>
      <c r="D2993" s="3" t="str">
        <f>_xlfn.XLOOKUP(RT_gsm[[#This Row],[Column3]],SC_enz[name_dir],SC_enz[name_dir],"")</f>
        <v>TTCCOAt_c_rm_REV</v>
      </c>
      <c r="E2993" t="str">
        <f>_xlfn.XLOOKUP(RT_gsm[[#This Row],[model_rxn]],sc_gsm[model_rxn],sc_gsm[model_rxn],"")</f>
        <v>TTCCOAt_c_rm</v>
      </c>
      <c r="F2993" s="3" t="str">
        <f>_xlfn.XLOOKUP(RT_gsm[[#This Row],[Column3]],sc_gsm[Column3],sc_gsm[Column3],"")</f>
        <v>TTCCOAt_c_rm_REV</v>
      </c>
      <c r="G2993" s="3" t="str" cm="1">
        <f t="array" ref="G2993">RT_gsm[[#This Row],[model_rxn]]&amp;",r,"&amp;_xlfn.SWITCH(RT_gsm[[#This Row],[Column2]],"REV","lower_bound:-","FWD","upper_bound:")&amp;"1000"</f>
        <v>TTCCOAt_c_rm,r,lower_bound:-1000</v>
      </c>
      <c r="H2993" s="3" t="str">
        <f>_xlfn.XLOOKUP(RT_gsm[[#This Row],[rxn in SC GSM]],sc_gsm[model_rxn],sc_gsm[yeast8.3.4 equation],"")</f>
        <v>tetracosanoyl-CoA[c] &lt;=&gt; tetracosanoyl-CoA[erm]</v>
      </c>
      <c r="I2993" s="3" t="b">
        <f>_xlfn.XLOOKUP(RT_gsm[[#This Row],[rxn in SC GSM]],sc_gsm[model_rxn],sc_gsm[Column12],"")</f>
        <v>1</v>
      </c>
      <c r="J2993" s="3">
        <f>IF(RT_gsm[[#This Row],[Column2]]="REV",FIND("&lt;=&gt;",RT_gsm[[#This Row],[Column8]]),"")</f>
        <v>22</v>
      </c>
    </row>
    <row r="2994" spans="1:10" hidden="1" x14ac:dyDescent="0.2">
      <c r="A2994" t="s">
        <v>2876</v>
      </c>
      <c r="B2994" t="s">
        <v>3902</v>
      </c>
      <c r="C2994" s="3" t="str">
        <f>RT_gsm[[#This Row],[model_rxn]]&amp;"_"&amp;RT_gsm[[#This Row],[Column2]]</f>
        <v>TTCCOAt_c_rm_FWD</v>
      </c>
      <c r="D2994" s="3" t="str">
        <f>_xlfn.XLOOKUP(RT_gsm[[#This Row],[Column3]],SC_enz[name_dir],SC_enz[name_dir],"")</f>
        <v>TTCCOAt_c_rm_FWD</v>
      </c>
      <c r="E2994" t="str">
        <f>_xlfn.XLOOKUP(RT_gsm[[#This Row],[model_rxn]],sc_gsm[model_rxn],sc_gsm[model_rxn],"")</f>
        <v>TTCCOAt_c_rm</v>
      </c>
      <c r="F2994" s="3" t="str">
        <f>_xlfn.XLOOKUP(RT_gsm[[#This Row],[Column3]],sc_gsm[Column3],sc_gsm[Column3],"")</f>
        <v>TTCCOAt_c_rm_FWD</v>
      </c>
      <c r="G2994" s="3" t="str" cm="1">
        <f t="array" ref="G2994">RT_gsm[[#This Row],[model_rxn]]&amp;",r,"&amp;_xlfn.SWITCH(RT_gsm[[#This Row],[Column2]],"REV","lower_bound:-","FWD","upper_bound:")&amp;"1000"</f>
        <v>TTCCOAt_c_rm,r,upper_bound:1000</v>
      </c>
      <c r="H2994" s="3" t="str">
        <f>_xlfn.XLOOKUP(RT_gsm[[#This Row],[rxn in SC GSM]],sc_gsm[model_rxn],sc_gsm[yeast8.3.4 equation],"")</f>
        <v>tetracosanoyl-CoA[c] &lt;=&gt; tetracosanoyl-CoA[erm]</v>
      </c>
      <c r="I2994" s="3" t="b">
        <f>_xlfn.XLOOKUP(RT_gsm[[#This Row],[rxn in SC GSM]],sc_gsm[model_rxn],sc_gsm[Column12],"")</f>
        <v>1</v>
      </c>
      <c r="J2994" s="3" t="str">
        <f>IF(RT_gsm[[#This Row],[Column2]]="REV",FIND("&lt;=&gt;",RT_gsm[[#This Row],[Column8]]),"")</f>
        <v/>
      </c>
    </row>
    <row r="2995" spans="1:10" hidden="1" x14ac:dyDescent="0.2">
      <c r="A2995" t="s">
        <v>6725</v>
      </c>
      <c r="B2995" t="s">
        <v>3903</v>
      </c>
      <c r="C2995" s="3" t="str">
        <f>RT_gsm[[#This Row],[model_rxn]]&amp;"_"&amp;RT_gsm[[#This Row],[Column2]]</f>
        <v>TTCOSAt_c_e_REV</v>
      </c>
      <c r="D2995" s="3" t="str">
        <f>_xlfn.XLOOKUP(RT_gsm[[#This Row],[Column3]],SC_enz[name_dir],SC_enz[name_dir],"")</f>
        <v/>
      </c>
      <c r="E2995" t="str">
        <f>_xlfn.XLOOKUP(RT_gsm[[#This Row],[model_rxn]],sc_gsm[model_rxn],sc_gsm[model_rxn],"")</f>
        <v/>
      </c>
      <c r="F2995" s="3" t="str">
        <f>_xlfn.XLOOKUP(RT_gsm[[#This Row],[Column3]],sc_gsm[Column3],sc_gsm[Column3],"")</f>
        <v/>
      </c>
      <c r="G2995" s="3" t="str" cm="1">
        <f t="array" ref="G2995">RT_gsm[[#This Row],[model_rxn]]&amp;",r,"&amp;_xlfn.SWITCH(RT_gsm[[#This Row],[Column2]],"REV","lower_bound:-","FWD","upper_bound:")&amp;"1000"</f>
        <v>TTCOSAt_c_e,r,lower_bound:-1000</v>
      </c>
      <c r="H2995" s="3" t="str">
        <f>_xlfn.XLOOKUP(RT_gsm[[#This Row],[rxn in SC GSM]],sc_gsm[model_rxn],sc_gsm[yeast8.3.4 equation],"")</f>
        <v/>
      </c>
      <c r="I2995" s="3" t="str">
        <f>_xlfn.XLOOKUP(RT_gsm[[#This Row],[rxn in SC GSM]],sc_gsm[model_rxn],sc_gsm[Column12],"")</f>
        <v/>
      </c>
      <c r="J2995" s="3" t="e">
        <f>IF(RT_gsm[[#This Row],[Column2]]="REV",FIND("&lt;=&gt;",RT_gsm[[#This Row],[Column8]]),"")</f>
        <v>#VALUE!</v>
      </c>
    </row>
    <row r="2996" spans="1:10" hidden="1" x14ac:dyDescent="0.2">
      <c r="A2996" t="s">
        <v>6725</v>
      </c>
      <c r="B2996" t="s">
        <v>3902</v>
      </c>
      <c r="C2996" s="3" t="str">
        <f>RT_gsm[[#This Row],[model_rxn]]&amp;"_"&amp;RT_gsm[[#This Row],[Column2]]</f>
        <v>TTCOSAt_c_e_FWD</v>
      </c>
      <c r="D2996" s="3" t="str">
        <f>_xlfn.XLOOKUP(RT_gsm[[#This Row],[Column3]],SC_enz[name_dir],SC_enz[name_dir],"")</f>
        <v/>
      </c>
      <c r="E2996" t="str">
        <f>_xlfn.XLOOKUP(RT_gsm[[#This Row],[model_rxn]],sc_gsm[model_rxn],sc_gsm[model_rxn],"")</f>
        <v/>
      </c>
      <c r="F2996" s="3" t="str">
        <f>_xlfn.XLOOKUP(RT_gsm[[#This Row],[Column3]],sc_gsm[Column3],sc_gsm[Column3],"")</f>
        <v/>
      </c>
      <c r="G2996" s="3" t="str" cm="1">
        <f t="array" ref="G2996">RT_gsm[[#This Row],[model_rxn]]&amp;",r,"&amp;_xlfn.SWITCH(RT_gsm[[#This Row],[Column2]],"REV","lower_bound:-","FWD","upper_bound:")&amp;"1000"</f>
        <v>TTCOSAt_c_e,r,upper_bound:1000</v>
      </c>
      <c r="H2996" s="3" t="str">
        <f>_xlfn.XLOOKUP(RT_gsm[[#This Row],[rxn in SC GSM]],sc_gsm[model_rxn],sc_gsm[yeast8.3.4 equation],"")</f>
        <v/>
      </c>
      <c r="I2996" s="3" t="str">
        <f>_xlfn.XLOOKUP(RT_gsm[[#This Row],[rxn in SC GSM]],sc_gsm[model_rxn],sc_gsm[Column12],"")</f>
        <v/>
      </c>
      <c r="J2996" s="3" t="str">
        <f>IF(RT_gsm[[#This Row],[Column2]]="REV",FIND("&lt;=&gt;",RT_gsm[[#This Row],[Column8]]),"")</f>
        <v/>
      </c>
    </row>
    <row r="2997" spans="1:10" hidden="1" x14ac:dyDescent="0.2">
      <c r="A2997" t="s">
        <v>6726</v>
      </c>
      <c r="B2997" t="s">
        <v>3903</v>
      </c>
      <c r="C2997" s="3" t="str">
        <f>RT_gsm[[#This Row],[model_rxn]]&amp;"_"&amp;RT_gsm[[#This Row],[Column2]]</f>
        <v>TTCOSAt_c_l_REV</v>
      </c>
      <c r="D2997" s="3" t="str">
        <f>_xlfn.XLOOKUP(RT_gsm[[#This Row],[Column3]],SC_enz[name_dir],SC_enz[name_dir],"")</f>
        <v/>
      </c>
      <c r="E2997" t="str">
        <f>_xlfn.XLOOKUP(RT_gsm[[#This Row],[model_rxn]],sc_gsm[model_rxn],sc_gsm[model_rxn],"")</f>
        <v/>
      </c>
      <c r="F2997" s="3" t="str">
        <f>_xlfn.XLOOKUP(RT_gsm[[#This Row],[Column3]],sc_gsm[Column3],sc_gsm[Column3],"")</f>
        <v/>
      </c>
      <c r="G2997" s="3" t="str" cm="1">
        <f t="array" ref="G2997">RT_gsm[[#This Row],[model_rxn]]&amp;",r,"&amp;_xlfn.SWITCH(RT_gsm[[#This Row],[Column2]],"REV","lower_bound:-","FWD","upper_bound:")&amp;"1000"</f>
        <v>TTCOSAt_c_l,r,lower_bound:-1000</v>
      </c>
      <c r="H2997" s="3" t="str">
        <f>_xlfn.XLOOKUP(RT_gsm[[#This Row],[rxn in SC GSM]],sc_gsm[model_rxn],sc_gsm[yeast8.3.4 equation],"")</f>
        <v/>
      </c>
      <c r="I2997" s="3" t="str">
        <f>_xlfn.XLOOKUP(RT_gsm[[#This Row],[rxn in SC GSM]],sc_gsm[model_rxn],sc_gsm[Column12],"")</f>
        <v/>
      </c>
      <c r="J2997" s="3" t="e">
        <f>IF(RT_gsm[[#This Row],[Column2]]="REV",FIND("&lt;=&gt;",RT_gsm[[#This Row],[Column8]]),"")</f>
        <v>#VALUE!</v>
      </c>
    </row>
    <row r="2998" spans="1:10" hidden="1" x14ac:dyDescent="0.2">
      <c r="A2998" t="s">
        <v>6726</v>
      </c>
      <c r="B2998" t="s">
        <v>3902</v>
      </c>
      <c r="C2998" s="3" t="str">
        <f>RT_gsm[[#This Row],[model_rxn]]&amp;"_"&amp;RT_gsm[[#This Row],[Column2]]</f>
        <v>TTCOSAt_c_l_FWD</v>
      </c>
      <c r="D2998" s="3" t="str">
        <f>_xlfn.XLOOKUP(RT_gsm[[#This Row],[Column3]],SC_enz[name_dir],SC_enz[name_dir],"")</f>
        <v/>
      </c>
      <c r="E2998" t="str">
        <f>_xlfn.XLOOKUP(RT_gsm[[#This Row],[model_rxn]],sc_gsm[model_rxn],sc_gsm[model_rxn],"")</f>
        <v/>
      </c>
      <c r="F2998" s="3" t="str">
        <f>_xlfn.XLOOKUP(RT_gsm[[#This Row],[Column3]],sc_gsm[Column3],sc_gsm[Column3],"")</f>
        <v/>
      </c>
      <c r="G2998" s="3" t="str" cm="1">
        <f t="array" ref="G2998">RT_gsm[[#This Row],[model_rxn]]&amp;",r,"&amp;_xlfn.SWITCH(RT_gsm[[#This Row],[Column2]],"REV","lower_bound:-","FWD","upper_bound:")&amp;"1000"</f>
        <v>TTCOSAt_c_l,r,upper_bound:1000</v>
      </c>
      <c r="H2998" s="3" t="str">
        <f>_xlfn.XLOOKUP(RT_gsm[[#This Row],[rxn in SC GSM]],sc_gsm[model_rxn],sc_gsm[yeast8.3.4 equation],"")</f>
        <v/>
      </c>
      <c r="I2998" s="3" t="str">
        <f>_xlfn.XLOOKUP(RT_gsm[[#This Row],[rxn in SC GSM]],sc_gsm[model_rxn],sc_gsm[Column12],"")</f>
        <v/>
      </c>
      <c r="J2998" s="3" t="str">
        <f>IF(RT_gsm[[#This Row],[Column2]]="REV",FIND("&lt;=&gt;",RT_gsm[[#This Row],[Column8]]),"")</f>
        <v/>
      </c>
    </row>
    <row r="2999" spans="1:10" hidden="1" x14ac:dyDescent="0.2">
      <c r="A2999" t="s">
        <v>6727</v>
      </c>
      <c r="B2999" t="s">
        <v>3903</v>
      </c>
      <c r="C2999" s="3" t="str">
        <f>RT_gsm[[#This Row],[model_rxn]]&amp;"_"&amp;RT_gsm[[#This Row],[Column2]]</f>
        <v>TTCOSAt_c_rm_REV</v>
      </c>
      <c r="D2999" s="3" t="str">
        <f>_xlfn.XLOOKUP(RT_gsm[[#This Row],[Column3]],SC_enz[name_dir],SC_enz[name_dir],"")</f>
        <v/>
      </c>
      <c r="E2999" t="str">
        <f>_xlfn.XLOOKUP(RT_gsm[[#This Row],[model_rxn]],sc_gsm[model_rxn],sc_gsm[model_rxn],"")</f>
        <v/>
      </c>
      <c r="F2999" s="3" t="str">
        <f>_xlfn.XLOOKUP(RT_gsm[[#This Row],[Column3]],sc_gsm[Column3],sc_gsm[Column3],"")</f>
        <v/>
      </c>
      <c r="G2999" s="3" t="str" cm="1">
        <f t="array" ref="G2999">RT_gsm[[#This Row],[model_rxn]]&amp;",r,"&amp;_xlfn.SWITCH(RT_gsm[[#This Row],[Column2]],"REV","lower_bound:-","FWD","upper_bound:")&amp;"1000"</f>
        <v>TTCOSAt_c_rm,r,lower_bound:-1000</v>
      </c>
      <c r="H2999" s="3" t="str">
        <f>_xlfn.XLOOKUP(RT_gsm[[#This Row],[rxn in SC GSM]],sc_gsm[model_rxn],sc_gsm[yeast8.3.4 equation],"")</f>
        <v/>
      </c>
      <c r="I2999" s="3" t="str">
        <f>_xlfn.XLOOKUP(RT_gsm[[#This Row],[rxn in SC GSM]],sc_gsm[model_rxn],sc_gsm[Column12],"")</f>
        <v/>
      </c>
      <c r="J2999" s="3" t="e">
        <f>IF(RT_gsm[[#This Row],[Column2]]="REV",FIND("&lt;=&gt;",RT_gsm[[#This Row],[Column8]]),"")</f>
        <v>#VALUE!</v>
      </c>
    </row>
    <row r="3000" spans="1:10" hidden="1" x14ac:dyDescent="0.2">
      <c r="A3000" t="s">
        <v>6727</v>
      </c>
      <c r="B3000" t="s">
        <v>3902</v>
      </c>
      <c r="C3000" s="3" t="str">
        <f>RT_gsm[[#This Row],[model_rxn]]&amp;"_"&amp;RT_gsm[[#This Row],[Column2]]</f>
        <v>TTCOSAt_c_rm_FWD</v>
      </c>
      <c r="D3000" s="3" t="str">
        <f>_xlfn.XLOOKUP(RT_gsm[[#This Row],[Column3]],SC_enz[name_dir],SC_enz[name_dir],"")</f>
        <v/>
      </c>
      <c r="E3000" t="str">
        <f>_xlfn.XLOOKUP(RT_gsm[[#This Row],[model_rxn]],sc_gsm[model_rxn],sc_gsm[model_rxn],"")</f>
        <v/>
      </c>
      <c r="F3000" s="3" t="str">
        <f>_xlfn.XLOOKUP(RT_gsm[[#This Row],[Column3]],sc_gsm[Column3],sc_gsm[Column3],"")</f>
        <v/>
      </c>
      <c r="G3000" s="3" t="str" cm="1">
        <f t="array" ref="G3000">RT_gsm[[#This Row],[model_rxn]]&amp;",r,"&amp;_xlfn.SWITCH(RT_gsm[[#This Row],[Column2]],"REV","lower_bound:-","FWD","upper_bound:")&amp;"1000"</f>
        <v>TTCOSAt_c_rm,r,upper_bound:1000</v>
      </c>
      <c r="H3000" s="3" t="str">
        <f>_xlfn.XLOOKUP(RT_gsm[[#This Row],[rxn in SC GSM]],sc_gsm[model_rxn],sc_gsm[yeast8.3.4 equation],"")</f>
        <v/>
      </c>
      <c r="I3000" s="3" t="str">
        <f>_xlfn.XLOOKUP(RT_gsm[[#This Row],[rxn in SC GSM]],sc_gsm[model_rxn],sc_gsm[Column12],"")</f>
        <v/>
      </c>
      <c r="J3000" s="3" t="str">
        <f>IF(RT_gsm[[#This Row],[Column2]]="REV",FIND("&lt;=&gt;",RT_gsm[[#This Row],[Column8]]),"")</f>
        <v/>
      </c>
    </row>
    <row r="3001" spans="1:10" hidden="1" x14ac:dyDescent="0.2">
      <c r="A3001" t="s">
        <v>2603</v>
      </c>
      <c r="B3001" t="s">
        <v>3903</v>
      </c>
      <c r="C3001" s="3" t="str">
        <f>RT_gsm[[#This Row],[model_rxn]]&amp;"_"&amp;RT_gsm[[#This Row],[Column2]]</f>
        <v>TTDCAt_c_e_REV</v>
      </c>
      <c r="D3001" s="3" t="str">
        <f>_xlfn.XLOOKUP(RT_gsm[[#This Row],[Column3]],SC_enz[name_dir],SC_enz[name_dir],"")</f>
        <v>TTDCAt_c_e_REV</v>
      </c>
      <c r="E3001" t="str">
        <f>_xlfn.XLOOKUP(RT_gsm[[#This Row],[model_rxn]],sc_gsm[model_rxn],sc_gsm[model_rxn],"")</f>
        <v>TTDCAt_c_e</v>
      </c>
      <c r="F3001" s="3" t="str">
        <f>_xlfn.XLOOKUP(RT_gsm[[#This Row],[Column3]],sc_gsm[Column3],sc_gsm[Column3],"")</f>
        <v>TTDCAt_c_e_REV</v>
      </c>
      <c r="G3001" s="3" t="str" cm="1">
        <f t="array" ref="G3001">RT_gsm[[#This Row],[model_rxn]]&amp;",r,"&amp;_xlfn.SWITCH(RT_gsm[[#This Row],[Column2]],"REV","lower_bound:-","FWD","upper_bound:")&amp;"1000"</f>
        <v>TTDCAt_c_e,r,lower_bound:-1000</v>
      </c>
      <c r="H3001" s="3" t="str">
        <f>_xlfn.XLOOKUP(RT_gsm[[#This Row],[rxn in SC GSM]],sc_gsm[model_rxn],sc_gsm[yeast8.3.4 equation],"")</f>
        <v>myristate[e] &lt;=&gt; myristate[c]</v>
      </c>
      <c r="I3001" s="3" t="b">
        <f>_xlfn.XLOOKUP(RT_gsm[[#This Row],[rxn in SC GSM]],sc_gsm[model_rxn],sc_gsm[Column12],"")</f>
        <v>1</v>
      </c>
      <c r="J3001" s="3">
        <f>IF(RT_gsm[[#This Row],[Column2]]="REV",FIND("&lt;=&gt;",RT_gsm[[#This Row],[Column8]]),"")</f>
        <v>14</v>
      </c>
    </row>
    <row r="3002" spans="1:10" hidden="1" x14ac:dyDescent="0.2">
      <c r="A3002" t="s">
        <v>2603</v>
      </c>
      <c r="B3002" t="s">
        <v>3902</v>
      </c>
      <c r="C3002" s="3" t="str">
        <f>RT_gsm[[#This Row],[model_rxn]]&amp;"_"&amp;RT_gsm[[#This Row],[Column2]]</f>
        <v>TTDCAt_c_e_FWD</v>
      </c>
      <c r="D3002" s="3" t="str">
        <f>_xlfn.XLOOKUP(RT_gsm[[#This Row],[Column3]],SC_enz[name_dir],SC_enz[name_dir],"")</f>
        <v>TTDCAt_c_e_FWD</v>
      </c>
      <c r="E3002" t="str">
        <f>_xlfn.XLOOKUP(RT_gsm[[#This Row],[model_rxn]],sc_gsm[model_rxn],sc_gsm[model_rxn],"")</f>
        <v>TTDCAt_c_e</v>
      </c>
      <c r="F3002" s="3" t="str">
        <f>_xlfn.XLOOKUP(RT_gsm[[#This Row],[Column3]],sc_gsm[Column3],sc_gsm[Column3],"")</f>
        <v>TTDCAt_c_e_FWD</v>
      </c>
      <c r="G3002" s="3" t="str" cm="1">
        <f t="array" ref="G3002">RT_gsm[[#This Row],[model_rxn]]&amp;",r,"&amp;_xlfn.SWITCH(RT_gsm[[#This Row],[Column2]],"REV","lower_bound:-","FWD","upper_bound:")&amp;"1000"</f>
        <v>TTDCAt_c_e,r,upper_bound:1000</v>
      </c>
      <c r="H3002" s="3" t="str">
        <f>_xlfn.XLOOKUP(RT_gsm[[#This Row],[rxn in SC GSM]],sc_gsm[model_rxn],sc_gsm[yeast8.3.4 equation],"")</f>
        <v>myristate[e] &lt;=&gt; myristate[c]</v>
      </c>
      <c r="I3002" s="3" t="b">
        <f>_xlfn.XLOOKUP(RT_gsm[[#This Row],[rxn in SC GSM]],sc_gsm[model_rxn],sc_gsm[Column12],"")</f>
        <v>1</v>
      </c>
      <c r="J3002" s="3" t="str">
        <f>IF(RT_gsm[[#This Row],[Column2]]="REV",FIND("&lt;=&gt;",RT_gsm[[#This Row],[Column8]]),"")</f>
        <v/>
      </c>
    </row>
    <row r="3003" spans="1:10" hidden="1" x14ac:dyDescent="0.2">
      <c r="A3003" t="s">
        <v>2862</v>
      </c>
      <c r="B3003" t="s">
        <v>3903</v>
      </c>
      <c r="C3003" s="3" t="str">
        <f>RT_gsm[[#This Row],[model_rxn]]&amp;"_"&amp;RT_gsm[[#This Row],[Column2]]</f>
        <v>TTDCAt_c_rm_REV</v>
      </c>
      <c r="D3003" s="3" t="str">
        <f>_xlfn.XLOOKUP(RT_gsm[[#This Row],[Column3]],SC_enz[name_dir],SC_enz[name_dir],"")</f>
        <v>TTDCAt_c_rm_REV</v>
      </c>
      <c r="E3003" t="str">
        <f>_xlfn.XLOOKUP(RT_gsm[[#This Row],[model_rxn]],sc_gsm[model_rxn],sc_gsm[model_rxn],"")</f>
        <v>TTDCAt_c_rm</v>
      </c>
      <c r="F3003" s="3" t="str">
        <f>_xlfn.XLOOKUP(RT_gsm[[#This Row],[Column3]],sc_gsm[Column3],sc_gsm[Column3],"")</f>
        <v>TTDCAt_c_rm_REV</v>
      </c>
      <c r="G3003" s="3" t="str" cm="1">
        <f t="array" ref="G3003">RT_gsm[[#This Row],[model_rxn]]&amp;",r,"&amp;_xlfn.SWITCH(RT_gsm[[#This Row],[Column2]],"REV","lower_bound:-","FWD","upper_bound:")&amp;"1000"</f>
        <v>TTDCAt_c_rm,r,lower_bound:-1000</v>
      </c>
      <c r="H3003" s="3" t="str">
        <f>_xlfn.XLOOKUP(RT_gsm[[#This Row],[rxn in SC GSM]],sc_gsm[model_rxn],sc_gsm[yeast8.3.4 equation],"")</f>
        <v>myristate[c] &lt;=&gt; myristate[erm]</v>
      </c>
      <c r="I3003" s="3" t="b">
        <f>_xlfn.XLOOKUP(RT_gsm[[#This Row],[rxn in SC GSM]],sc_gsm[model_rxn],sc_gsm[Column12],"")</f>
        <v>1</v>
      </c>
      <c r="J3003" s="3">
        <f>IF(RT_gsm[[#This Row],[Column2]]="REV",FIND("&lt;=&gt;",RT_gsm[[#This Row],[Column8]]),"")</f>
        <v>14</v>
      </c>
    </row>
    <row r="3004" spans="1:10" hidden="1" x14ac:dyDescent="0.2">
      <c r="A3004" t="s">
        <v>2862</v>
      </c>
      <c r="B3004" t="s">
        <v>3902</v>
      </c>
      <c r="C3004" s="3" t="str">
        <f>RT_gsm[[#This Row],[model_rxn]]&amp;"_"&amp;RT_gsm[[#This Row],[Column2]]</f>
        <v>TTDCAt_c_rm_FWD</v>
      </c>
      <c r="D3004" s="3" t="str">
        <f>_xlfn.XLOOKUP(RT_gsm[[#This Row],[Column3]],SC_enz[name_dir],SC_enz[name_dir],"")</f>
        <v>TTDCAt_c_rm_FWD</v>
      </c>
      <c r="E3004" t="str">
        <f>_xlfn.XLOOKUP(RT_gsm[[#This Row],[model_rxn]],sc_gsm[model_rxn],sc_gsm[model_rxn],"")</f>
        <v>TTDCAt_c_rm</v>
      </c>
      <c r="F3004" s="3" t="str">
        <f>_xlfn.XLOOKUP(RT_gsm[[#This Row],[Column3]],sc_gsm[Column3],sc_gsm[Column3],"")</f>
        <v>TTDCAt_c_rm_FWD</v>
      </c>
      <c r="G3004" s="3" t="str" cm="1">
        <f t="array" ref="G3004">RT_gsm[[#This Row],[model_rxn]]&amp;",r,"&amp;_xlfn.SWITCH(RT_gsm[[#This Row],[Column2]],"REV","lower_bound:-","FWD","upper_bound:")&amp;"1000"</f>
        <v>TTDCAt_c_rm,r,upper_bound:1000</v>
      </c>
      <c r="H3004" s="3" t="str">
        <f>_xlfn.XLOOKUP(RT_gsm[[#This Row],[rxn in SC GSM]],sc_gsm[model_rxn],sc_gsm[yeast8.3.4 equation],"")</f>
        <v>myristate[c] &lt;=&gt; myristate[erm]</v>
      </c>
      <c r="I3004" s="3" t="b">
        <f>_xlfn.XLOOKUP(RT_gsm[[#This Row],[rxn in SC GSM]],sc_gsm[model_rxn],sc_gsm[Column12],"")</f>
        <v>1</v>
      </c>
      <c r="J3004" s="3" t="str">
        <f>IF(RT_gsm[[#This Row],[Column2]]="REV",FIND("&lt;=&gt;",RT_gsm[[#This Row],[Column8]]),"")</f>
        <v/>
      </c>
    </row>
    <row r="3005" spans="1:10" hidden="1" x14ac:dyDescent="0.2">
      <c r="A3005" t="s">
        <v>6728</v>
      </c>
      <c r="B3005" t="s">
        <v>3903</v>
      </c>
      <c r="C3005" s="3" t="str">
        <f>RT_gsm[[#This Row],[model_rxn]]&amp;"_"&amp;RT_gsm[[#This Row],[Column2]]</f>
        <v>TTDCAt_c_x_REV</v>
      </c>
      <c r="D3005" s="3" t="str">
        <f>_xlfn.XLOOKUP(RT_gsm[[#This Row],[Column3]],SC_enz[name_dir],SC_enz[name_dir],"")</f>
        <v/>
      </c>
      <c r="E3005" t="str">
        <f>_xlfn.XLOOKUP(RT_gsm[[#This Row],[model_rxn]],sc_gsm[model_rxn],sc_gsm[model_rxn],"")</f>
        <v/>
      </c>
      <c r="F3005" s="3" t="str">
        <f>_xlfn.XLOOKUP(RT_gsm[[#This Row],[Column3]],sc_gsm[Column3],sc_gsm[Column3],"")</f>
        <v/>
      </c>
      <c r="G3005" s="3" t="str" cm="1">
        <f t="array" ref="G3005">RT_gsm[[#This Row],[model_rxn]]&amp;",r,"&amp;_xlfn.SWITCH(RT_gsm[[#This Row],[Column2]],"REV","lower_bound:-","FWD","upper_bound:")&amp;"1000"</f>
        <v>TTDCAt_c_x,r,lower_bound:-1000</v>
      </c>
      <c r="H3005" s="3" t="str">
        <f>_xlfn.XLOOKUP(RT_gsm[[#This Row],[rxn in SC GSM]],sc_gsm[model_rxn],sc_gsm[yeast8.3.4 equation],"")</f>
        <v/>
      </c>
      <c r="I3005" s="3" t="str">
        <f>_xlfn.XLOOKUP(RT_gsm[[#This Row],[rxn in SC GSM]],sc_gsm[model_rxn],sc_gsm[Column12],"")</f>
        <v/>
      </c>
      <c r="J3005" s="3" t="e">
        <f>IF(RT_gsm[[#This Row],[Column2]]="REV",FIND("&lt;=&gt;",RT_gsm[[#This Row],[Column8]]),"")</f>
        <v>#VALUE!</v>
      </c>
    </row>
    <row r="3006" spans="1:10" hidden="1" x14ac:dyDescent="0.2">
      <c r="A3006" t="s">
        <v>6728</v>
      </c>
      <c r="B3006" t="s">
        <v>3902</v>
      </c>
      <c r="C3006" s="3" t="str">
        <f>RT_gsm[[#This Row],[model_rxn]]&amp;"_"&amp;RT_gsm[[#This Row],[Column2]]</f>
        <v>TTDCAt_c_x_FWD</v>
      </c>
      <c r="D3006" s="3" t="str">
        <f>_xlfn.XLOOKUP(RT_gsm[[#This Row],[Column3]],SC_enz[name_dir],SC_enz[name_dir],"")</f>
        <v/>
      </c>
      <c r="E3006" t="str">
        <f>_xlfn.XLOOKUP(RT_gsm[[#This Row],[model_rxn]],sc_gsm[model_rxn],sc_gsm[model_rxn],"")</f>
        <v/>
      </c>
      <c r="F3006" s="3" t="str">
        <f>_xlfn.XLOOKUP(RT_gsm[[#This Row],[Column3]],sc_gsm[Column3],sc_gsm[Column3],"")</f>
        <v/>
      </c>
      <c r="G3006" s="3" t="str" cm="1">
        <f t="array" ref="G3006">RT_gsm[[#This Row],[model_rxn]]&amp;",r,"&amp;_xlfn.SWITCH(RT_gsm[[#This Row],[Column2]],"REV","lower_bound:-","FWD","upper_bound:")&amp;"1000"</f>
        <v>TTDCAt_c_x,r,upper_bound:1000</v>
      </c>
      <c r="H3006" s="3" t="str">
        <f>_xlfn.XLOOKUP(RT_gsm[[#This Row],[rxn in SC GSM]],sc_gsm[model_rxn],sc_gsm[yeast8.3.4 equation],"")</f>
        <v/>
      </c>
      <c r="I3006" s="3" t="str">
        <f>_xlfn.XLOOKUP(RT_gsm[[#This Row],[rxn in SC GSM]],sc_gsm[model_rxn],sc_gsm[Column12],"")</f>
        <v/>
      </c>
      <c r="J3006" s="3" t="str">
        <f>IF(RT_gsm[[#This Row],[Column2]]="REV",FIND("&lt;=&gt;",RT_gsm[[#This Row],[Column8]]),"")</f>
        <v/>
      </c>
    </row>
    <row r="3007" spans="1:10" hidden="1" x14ac:dyDescent="0.2">
      <c r="A3007" t="s">
        <v>2964</v>
      </c>
      <c r="B3007" t="s">
        <v>3903</v>
      </c>
      <c r="C3007" s="3" t="str">
        <f>RT_gsm[[#This Row],[model_rxn]]&amp;"_"&amp;RT_gsm[[#This Row],[Column2]]</f>
        <v>TTDCAt_l_rm_REV</v>
      </c>
      <c r="D3007" s="3" t="str">
        <f>_xlfn.XLOOKUP(RT_gsm[[#This Row],[Column3]],SC_enz[name_dir],SC_enz[name_dir],"")</f>
        <v>TTDCAt_l_rm_REV</v>
      </c>
      <c r="E3007" t="str">
        <f>_xlfn.XLOOKUP(RT_gsm[[#This Row],[model_rxn]],sc_gsm[model_rxn],sc_gsm[model_rxn],"")</f>
        <v>TTDCAt_l_rm</v>
      </c>
      <c r="F3007" s="3" t="str">
        <f>_xlfn.XLOOKUP(RT_gsm[[#This Row],[Column3]],sc_gsm[Column3],sc_gsm[Column3],"")</f>
        <v>TTDCAt_l_rm_REV</v>
      </c>
      <c r="G3007" s="3" t="str" cm="1">
        <f t="array" ref="G3007">RT_gsm[[#This Row],[model_rxn]]&amp;",r,"&amp;_xlfn.SWITCH(RT_gsm[[#This Row],[Column2]],"REV","lower_bound:-","FWD","upper_bound:")&amp;"1000"</f>
        <v>TTDCAt_l_rm,r,lower_bound:-1000</v>
      </c>
      <c r="H3007" s="3" t="str">
        <f>_xlfn.XLOOKUP(RT_gsm[[#This Row],[rxn in SC GSM]],sc_gsm[model_rxn],sc_gsm[yeast8.3.4 equation],"")</f>
        <v>myristate[erm] &lt;=&gt; myristate[lp]</v>
      </c>
      <c r="I3007" s="3" t="b">
        <f>_xlfn.XLOOKUP(RT_gsm[[#This Row],[rxn in SC GSM]],sc_gsm[model_rxn],sc_gsm[Column12],"")</f>
        <v>1</v>
      </c>
      <c r="J3007" s="3">
        <f>IF(RT_gsm[[#This Row],[Column2]]="REV",FIND("&lt;=&gt;",RT_gsm[[#This Row],[Column8]]),"")</f>
        <v>16</v>
      </c>
    </row>
    <row r="3008" spans="1:10" hidden="1" x14ac:dyDescent="0.2">
      <c r="A3008" t="s">
        <v>2964</v>
      </c>
      <c r="B3008" t="s">
        <v>3902</v>
      </c>
      <c r="C3008" s="3" t="str">
        <f>RT_gsm[[#This Row],[model_rxn]]&amp;"_"&amp;RT_gsm[[#This Row],[Column2]]</f>
        <v>TTDCAt_l_rm_FWD</v>
      </c>
      <c r="D3008" s="3" t="str">
        <f>_xlfn.XLOOKUP(RT_gsm[[#This Row],[Column3]],SC_enz[name_dir],SC_enz[name_dir],"")</f>
        <v>TTDCAt_l_rm_FWD</v>
      </c>
      <c r="E3008" t="str">
        <f>_xlfn.XLOOKUP(RT_gsm[[#This Row],[model_rxn]],sc_gsm[model_rxn],sc_gsm[model_rxn],"")</f>
        <v>TTDCAt_l_rm</v>
      </c>
      <c r="F3008" s="3" t="str">
        <f>_xlfn.XLOOKUP(RT_gsm[[#This Row],[Column3]],sc_gsm[Column3],sc_gsm[Column3],"")</f>
        <v>TTDCAt_l_rm_FWD</v>
      </c>
      <c r="G3008" s="3" t="str" cm="1">
        <f t="array" ref="G3008">RT_gsm[[#This Row],[model_rxn]]&amp;",r,"&amp;_xlfn.SWITCH(RT_gsm[[#This Row],[Column2]],"REV","lower_bound:-","FWD","upper_bound:")&amp;"1000"</f>
        <v>TTDCAt_l_rm,r,upper_bound:1000</v>
      </c>
      <c r="H3008" s="3" t="str">
        <f>_xlfn.XLOOKUP(RT_gsm[[#This Row],[rxn in SC GSM]],sc_gsm[model_rxn],sc_gsm[yeast8.3.4 equation],"")</f>
        <v>myristate[erm] &lt;=&gt; myristate[lp]</v>
      </c>
      <c r="I3008" s="3" t="b">
        <f>_xlfn.XLOOKUP(RT_gsm[[#This Row],[rxn in SC GSM]],sc_gsm[model_rxn],sc_gsm[Column12],"")</f>
        <v>1</v>
      </c>
      <c r="J3008" s="3" t="str">
        <f>IF(RT_gsm[[#This Row],[Column2]]="REV",FIND("&lt;=&gt;",RT_gsm[[#This Row],[Column8]]),"")</f>
        <v/>
      </c>
    </row>
    <row r="3009" spans="1:10" hidden="1" x14ac:dyDescent="0.2">
      <c r="A3009" t="s">
        <v>6729</v>
      </c>
      <c r="B3009" t="s">
        <v>3903</v>
      </c>
      <c r="C3009" s="3" t="str">
        <f>RT_gsm[[#This Row],[model_rxn]]&amp;"_"&amp;RT_gsm[[#This Row],[Column2]]</f>
        <v>TYRCBOX_x_REV</v>
      </c>
      <c r="D3009" s="3" t="str">
        <f>_xlfn.XLOOKUP(RT_gsm[[#This Row],[Column3]],SC_enz[name_dir],SC_enz[name_dir],"")</f>
        <v/>
      </c>
      <c r="E3009" t="str">
        <f>_xlfn.XLOOKUP(RT_gsm[[#This Row],[model_rxn]],sc_gsm[model_rxn],sc_gsm[model_rxn],"")</f>
        <v/>
      </c>
      <c r="F3009" s="3" t="str">
        <f>_xlfn.XLOOKUP(RT_gsm[[#This Row],[Column3]],sc_gsm[Column3],sc_gsm[Column3],"")</f>
        <v/>
      </c>
      <c r="G3009" s="3" t="str" cm="1">
        <f t="array" ref="G3009">RT_gsm[[#This Row],[model_rxn]]&amp;",r,"&amp;_xlfn.SWITCH(RT_gsm[[#This Row],[Column2]],"REV","lower_bound:-","FWD","upper_bound:")&amp;"1000"</f>
        <v>TYRCBOX_x,r,lower_bound:-1000</v>
      </c>
      <c r="H3009" s="3" t="str">
        <f>_xlfn.XLOOKUP(RT_gsm[[#This Row],[rxn in SC GSM]],sc_gsm[model_rxn],sc_gsm[yeast8.3.4 equation],"")</f>
        <v/>
      </c>
      <c r="I3009" s="3" t="str">
        <f>_xlfn.XLOOKUP(RT_gsm[[#This Row],[rxn in SC GSM]],sc_gsm[model_rxn],sc_gsm[Column12],"")</f>
        <v/>
      </c>
      <c r="J3009" s="3" t="e">
        <f>IF(RT_gsm[[#This Row],[Column2]]="REV",FIND("&lt;=&gt;",RT_gsm[[#This Row],[Column8]]),"")</f>
        <v>#VALUE!</v>
      </c>
    </row>
    <row r="3010" spans="1:10" hidden="1" x14ac:dyDescent="0.2">
      <c r="A3010" t="s">
        <v>6729</v>
      </c>
      <c r="B3010" t="s">
        <v>3902</v>
      </c>
      <c r="C3010" s="3" t="str">
        <f>RT_gsm[[#This Row],[model_rxn]]&amp;"_"&amp;RT_gsm[[#This Row],[Column2]]</f>
        <v>TYRCBOX_x_FWD</v>
      </c>
      <c r="D3010" s="3" t="str">
        <f>_xlfn.XLOOKUP(RT_gsm[[#This Row],[Column3]],SC_enz[name_dir],SC_enz[name_dir],"")</f>
        <v/>
      </c>
      <c r="E3010" t="str">
        <f>_xlfn.XLOOKUP(RT_gsm[[#This Row],[model_rxn]],sc_gsm[model_rxn],sc_gsm[model_rxn],"")</f>
        <v/>
      </c>
      <c r="F3010" s="3" t="str">
        <f>_xlfn.XLOOKUP(RT_gsm[[#This Row],[Column3]],sc_gsm[Column3],sc_gsm[Column3],"")</f>
        <v/>
      </c>
      <c r="G3010" s="3" t="str" cm="1">
        <f t="array" ref="G3010">RT_gsm[[#This Row],[model_rxn]]&amp;",r,"&amp;_xlfn.SWITCH(RT_gsm[[#This Row],[Column2]],"REV","lower_bound:-","FWD","upper_bound:")&amp;"1000"</f>
        <v>TYRCBOX_x,r,upper_bound:1000</v>
      </c>
      <c r="H3010" s="3" t="str">
        <f>_xlfn.XLOOKUP(RT_gsm[[#This Row],[rxn in SC GSM]],sc_gsm[model_rxn],sc_gsm[yeast8.3.4 equation],"")</f>
        <v/>
      </c>
      <c r="I3010" s="3" t="str">
        <f>_xlfn.XLOOKUP(RT_gsm[[#This Row],[rxn in SC GSM]],sc_gsm[model_rxn],sc_gsm[Column12],"")</f>
        <v/>
      </c>
      <c r="J3010" s="3" t="str">
        <f>IF(RT_gsm[[#This Row],[Column2]]="REV",FIND("&lt;=&gt;",RT_gsm[[#This Row],[Column8]]),"")</f>
        <v/>
      </c>
    </row>
    <row r="3011" spans="1:10" hidden="1" x14ac:dyDescent="0.2">
      <c r="A3011" t="s">
        <v>1713</v>
      </c>
      <c r="B3011" t="s">
        <v>3903</v>
      </c>
      <c r="C3011" s="3" t="str">
        <f>RT_gsm[[#This Row],[model_rxn]]&amp;"_"&amp;RT_gsm[[#This Row],[Column2]]</f>
        <v>TYRTA_c_REV</v>
      </c>
      <c r="D3011" s="3" t="str">
        <f>_xlfn.XLOOKUP(RT_gsm[[#This Row],[Column3]],SC_enz[name_dir],SC_enz[name_dir],"")</f>
        <v>TYRTA_c_REV</v>
      </c>
      <c r="E3011" t="str">
        <f>_xlfn.XLOOKUP(RT_gsm[[#This Row],[model_rxn]],sc_gsm[model_rxn],sc_gsm[model_rxn],"")</f>
        <v>TYRTA_c</v>
      </c>
      <c r="F3011" s="3" t="str">
        <f>_xlfn.XLOOKUP(RT_gsm[[#This Row],[Column3]],sc_gsm[Column3],sc_gsm[Column3],"")</f>
        <v>TYRTA_c_REV</v>
      </c>
      <c r="G3011" s="3" t="str" cm="1">
        <f t="array" ref="G3011">RT_gsm[[#This Row],[model_rxn]]&amp;",r,"&amp;_xlfn.SWITCH(RT_gsm[[#This Row],[Column2]],"REV","lower_bound:-","FWD","upper_bound:")&amp;"1000"</f>
        <v>TYRTA_c,r,lower_bound:-1000</v>
      </c>
      <c r="H3011" s="3" t="str">
        <f>_xlfn.XLOOKUP(RT_gsm[[#This Row],[rxn in SC GSM]],sc_gsm[model_rxn],sc_gsm[yeast8.3.4 equation],"")</f>
        <v>3-(4-hydroxyphenyl)pyruvate[c] + L-glutamate[c] &lt;=&gt; 2-oxoglutarate[c] + L-tyrosine[c]</v>
      </c>
      <c r="I3011" s="3" t="b">
        <f>_xlfn.XLOOKUP(RT_gsm[[#This Row],[rxn in SC GSM]],sc_gsm[model_rxn],sc_gsm[Column12],"")</f>
        <v>1</v>
      </c>
      <c r="J3011" s="3">
        <f>IF(RT_gsm[[#This Row],[Column2]]="REV",FIND("&lt;=&gt;",RT_gsm[[#This Row],[Column8]]),"")</f>
        <v>49</v>
      </c>
    </row>
    <row r="3012" spans="1:10" hidden="1" x14ac:dyDescent="0.2">
      <c r="A3012" t="s">
        <v>1713</v>
      </c>
      <c r="B3012" t="s">
        <v>3902</v>
      </c>
      <c r="C3012" s="3" t="str">
        <f>RT_gsm[[#This Row],[model_rxn]]&amp;"_"&amp;RT_gsm[[#This Row],[Column2]]</f>
        <v>TYRTA_c_FWD</v>
      </c>
      <c r="D3012" s="3" t="str">
        <f>_xlfn.XLOOKUP(RT_gsm[[#This Row],[Column3]],SC_enz[name_dir],SC_enz[name_dir],"")</f>
        <v>TYRTA_c_FWD</v>
      </c>
      <c r="E3012" t="str">
        <f>_xlfn.XLOOKUP(RT_gsm[[#This Row],[model_rxn]],sc_gsm[model_rxn],sc_gsm[model_rxn],"")</f>
        <v>TYRTA_c</v>
      </c>
      <c r="F3012" s="3" t="str">
        <f>_xlfn.XLOOKUP(RT_gsm[[#This Row],[Column3]],sc_gsm[Column3],sc_gsm[Column3],"")</f>
        <v>TYRTA_c_FWD</v>
      </c>
      <c r="G3012" s="3" t="str" cm="1">
        <f t="array" ref="G3012">RT_gsm[[#This Row],[model_rxn]]&amp;",r,"&amp;_xlfn.SWITCH(RT_gsm[[#This Row],[Column2]],"REV","lower_bound:-","FWD","upper_bound:")&amp;"1000"</f>
        <v>TYRTA_c,r,upper_bound:1000</v>
      </c>
      <c r="H3012" s="3" t="str">
        <f>_xlfn.XLOOKUP(RT_gsm[[#This Row],[rxn in SC GSM]],sc_gsm[model_rxn],sc_gsm[yeast8.3.4 equation],"")</f>
        <v>3-(4-hydroxyphenyl)pyruvate[c] + L-glutamate[c] &lt;=&gt; 2-oxoglutarate[c] + L-tyrosine[c]</v>
      </c>
      <c r="I3012" s="3" t="b">
        <f>_xlfn.XLOOKUP(RT_gsm[[#This Row],[rxn in SC GSM]],sc_gsm[model_rxn],sc_gsm[Column12],"")</f>
        <v>1</v>
      </c>
      <c r="J3012" s="3" t="str">
        <f>IF(RT_gsm[[#This Row],[Column2]]="REV",FIND("&lt;=&gt;",RT_gsm[[#This Row],[Column8]]),"")</f>
        <v/>
      </c>
    </row>
    <row r="3013" spans="1:10" hidden="1" x14ac:dyDescent="0.2">
      <c r="A3013" t="s">
        <v>6732</v>
      </c>
      <c r="B3013" t="s">
        <v>3902</v>
      </c>
      <c r="C3013" s="3" t="str">
        <f>RT_gsm[[#This Row],[model_rxn]]&amp;"_"&amp;RT_gsm[[#This Row],[Column2]]</f>
        <v>TYRTA_m_FWD</v>
      </c>
      <c r="D3013" s="3" t="str">
        <f>_xlfn.XLOOKUP(RT_gsm[[#This Row],[Column3]],SC_enz[name_dir],SC_enz[name_dir],"")</f>
        <v/>
      </c>
      <c r="E3013" t="str">
        <f>_xlfn.XLOOKUP(RT_gsm[[#This Row],[model_rxn]],sc_gsm[model_rxn],sc_gsm[model_rxn],"")</f>
        <v/>
      </c>
      <c r="F3013" s="3" t="str">
        <f>_xlfn.XLOOKUP(RT_gsm[[#This Row],[Column3]],sc_gsm[Column3],sc_gsm[Column3],"")</f>
        <v/>
      </c>
      <c r="G3013" s="3" t="str" cm="1">
        <f t="array" ref="G3013">RT_gsm[[#This Row],[model_rxn]]&amp;",r,"&amp;_xlfn.SWITCH(RT_gsm[[#This Row],[Column2]],"REV","lower_bound:-","FWD","upper_bound:")&amp;"1000"</f>
        <v>TYRTA_m,r,upper_bound:1000</v>
      </c>
      <c r="H3013" s="3" t="str">
        <f>_xlfn.XLOOKUP(RT_gsm[[#This Row],[rxn in SC GSM]],sc_gsm[model_rxn],sc_gsm[yeast8.3.4 equation],"")</f>
        <v/>
      </c>
      <c r="I3013" s="3" t="str">
        <f>_xlfn.XLOOKUP(RT_gsm[[#This Row],[rxn in SC GSM]],sc_gsm[model_rxn],sc_gsm[Column12],"")</f>
        <v/>
      </c>
      <c r="J3013" s="3" t="str">
        <f>IF(RT_gsm[[#This Row],[Column2]]="REV",FIND("&lt;=&gt;",RT_gsm[[#This Row],[Column8]]),"")</f>
        <v/>
      </c>
    </row>
    <row r="3014" spans="1:10" hidden="1" x14ac:dyDescent="0.2">
      <c r="A3014" t="s">
        <v>3713</v>
      </c>
      <c r="B3014" t="s">
        <v>3902</v>
      </c>
      <c r="C3014" s="3" t="str">
        <f>RT_gsm[[#This Row],[model_rxn]]&amp;"_"&amp;RT_gsm[[#This Row],[Column2]]</f>
        <v>TYRTAi_x_FWD</v>
      </c>
      <c r="D3014" s="3" t="str">
        <f>_xlfn.XLOOKUP(RT_gsm[[#This Row],[Column3]],SC_enz[name_dir],SC_enz[name_dir],"")</f>
        <v>TYRTAi_x_FWD</v>
      </c>
      <c r="E3014" t="str">
        <f>_xlfn.XLOOKUP(RT_gsm[[#This Row],[model_rxn]],sc_gsm[model_rxn],sc_gsm[model_rxn],"")</f>
        <v>TYRTAi_x</v>
      </c>
      <c r="F3014" s="3" t="str">
        <f>_xlfn.XLOOKUP(RT_gsm[[#This Row],[Column3]],sc_gsm[Column3],sc_gsm[Column3],"")</f>
        <v>TYRTAi_x_FWD</v>
      </c>
      <c r="G3014" s="3" t="str" cm="1">
        <f t="array" ref="G3014">RT_gsm[[#This Row],[model_rxn]]&amp;",r,"&amp;_xlfn.SWITCH(RT_gsm[[#This Row],[Column2]],"REV","lower_bound:-","FWD","upper_bound:")&amp;"1000"</f>
        <v>TYRTAi_x,r,upper_bound:1000</v>
      </c>
      <c r="H3014" s="3" t="str">
        <f>_xlfn.XLOOKUP(RT_gsm[[#This Row],[rxn in SC GSM]],sc_gsm[model_rxn],sc_gsm[yeast8.3.4 equation],"")</f>
        <v>3-(4-hydroxyphenyl)pyruvate[c] + L-glutamate[c] &lt;=&gt; 2-oxoglutarate[c] + L-tyrosine[c]</v>
      </c>
      <c r="I3014" s="3" t="b">
        <f>_xlfn.XLOOKUP(RT_gsm[[#This Row],[rxn in SC GSM]],sc_gsm[model_rxn],sc_gsm[Column12],"")</f>
        <v>1</v>
      </c>
      <c r="J3014" s="3" t="str">
        <f>IF(RT_gsm[[#This Row],[Column2]]="REV",FIND("&lt;=&gt;",RT_gsm[[#This Row],[Column8]]),"")</f>
        <v/>
      </c>
    </row>
    <row r="3015" spans="1:10" hidden="1" x14ac:dyDescent="0.2">
      <c r="A3015" t="s">
        <v>1714</v>
      </c>
      <c r="B3015" t="s">
        <v>3902</v>
      </c>
      <c r="C3015" s="3" t="str">
        <f>RT_gsm[[#This Row],[model_rxn]]&amp;"_"&amp;RT_gsm[[#This Row],[Column2]]</f>
        <v>TYRTRS_c_FWD</v>
      </c>
      <c r="D3015" s="3" t="str">
        <f>_xlfn.XLOOKUP(RT_gsm[[#This Row],[Column3]],SC_enz[name_dir],SC_enz[name_dir],"")</f>
        <v>TYRTRS_c_FWD</v>
      </c>
      <c r="E3015" t="str">
        <f>_xlfn.XLOOKUP(RT_gsm[[#This Row],[model_rxn]],sc_gsm[model_rxn],sc_gsm[model_rxn],"")</f>
        <v>TYRTRS_c</v>
      </c>
      <c r="F3015" s="3" t="str">
        <f>_xlfn.XLOOKUP(RT_gsm[[#This Row],[Column3]],sc_gsm[Column3],sc_gsm[Column3],"")</f>
        <v>TYRTRS_c_FWD</v>
      </c>
      <c r="G3015" s="3" t="str" cm="1">
        <f t="array" ref="G3015">RT_gsm[[#This Row],[model_rxn]]&amp;",r,"&amp;_xlfn.SWITCH(RT_gsm[[#This Row],[Column2]],"REV","lower_bound:-","FWD","upper_bound:")&amp;"1000"</f>
        <v>TYRTRS_c,r,upper_bound:1000</v>
      </c>
      <c r="H3015" s="3" t="str">
        <f>_xlfn.XLOOKUP(RT_gsm[[#This Row],[rxn in SC GSM]],sc_gsm[model_rxn],sc_gsm[yeast8.3.4 equation],"")</f>
        <v>ATP[c] + L-tyrosine[c] + tRNA(Tyr)[c] =&gt; AMP[c] + diphosphate[c] + Tyr-tRNA(Tyr)[c]</v>
      </c>
      <c r="I3015" s="3" t="b">
        <f>_xlfn.XLOOKUP(RT_gsm[[#This Row],[rxn in SC GSM]],sc_gsm[model_rxn],sc_gsm[Column12],"")</f>
        <v>1</v>
      </c>
      <c r="J3015" s="3" t="str">
        <f>IF(RT_gsm[[#This Row],[Column2]]="REV",FIND("&lt;=&gt;",RT_gsm[[#This Row],[Column8]]),"")</f>
        <v/>
      </c>
    </row>
    <row r="3016" spans="1:10" hidden="1" x14ac:dyDescent="0.2">
      <c r="A3016" t="s">
        <v>1717</v>
      </c>
      <c r="B3016" t="s">
        <v>3902</v>
      </c>
      <c r="C3016" s="3" t="str">
        <f>RT_gsm[[#This Row],[model_rxn]]&amp;"_"&amp;RT_gsm[[#This Row],[Column2]]</f>
        <v>TYRTRS_m_FWD</v>
      </c>
      <c r="D3016" s="3" t="str">
        <f>_xlfn.XLOOKUP(RT_gsm[[#This Row],[Column3]],SC_enz[name_dir],SC_enz[name_dir],"")</f>
        <v>TYRTRS_m_FWD</v>
      </c>
      <c r="E3016" t="str">
        <f>_xlfn.XLOOKUP(RT_gsm[[#This Row],[model_rxn]],sc_gsm[model_rxn],sc_gsm[model_rxn],"")</f>
        <v>TYRTRS_m</v>
      </c>
      <c r="F3016" s="3" t="str">
        <f>_xlfn.XLOOKUP(RT_gsm[[#This Row],[Column3]],sc_gsm[Column3],sc_gsm[Column3],"")</f>
        <v>TYRTRS_m_FWD</v>
      </c>
      <c r="G3016" s="3" t="str" cm="1">
        <f t="array" ref="G3016">RT_gsm[[#This Row],[model_rxn]]&amp;",r,"&amp;_xlfn.SWITCH(RT_gsm[[#This Row],[Column2]],"REV","lower_bound:-","FWD","upper_bound:")&amp;"1000"</f>
        <v>TYRTRS_m,r,upper_bound:1000</v>
      </c>
      <c r="H3016" s="3" t="str">
        <f>_xlfn.XLOOKUP(RT_gsm[[#This Row],[rxn in SC GSM]],sc_gsm[model_rxn],sc_gsm[yeast8.3.4 equation],"")</f>
        <v>ATP[c] + L-tyrosine[c] + tRNA(Tyr)[c] =&gt; AMP[c] + diphosphate[c] + Tyr-tRNA(Tyr)[c]</v>
      </c>
      <c r="I3016" s="3" t="b">
        <f>_xlfn.XLOOKUP(RT_gsm[[#This Row],[rxn in SC GSM]],sc_gsm[model_rxn],sc_gsm[Column12],"")</f>
        <v>1</v>
      </c>
      <c r="J3016" s="3" t="str">
        <f>IF(RT_gsm[[#This Row],[Column2]]="REV",FIND("&lt;=&gt;",RT_gsm[[#This Row],[Column8]]),"")</f>
        <v/>
      </c>
    </row>
    <row r="3017" spans="1:10" hidden="1" x14ac:dyDescent="0.2">
      <c r="A3017" t="s">
        <v>2822</v>
      </c>
      <c r="B3017" t="s">
        <v>3902</v>
      </c>
      <c r="C3017" s="3" t="str">
        <f>RT_gsm[[#This Row],[model_rxn]]&amp;"_"&amp;RT_gsm[[#This Row],[Column2]]</f>
        <v>TYRt_c_m_FWD</v>
      </c>
      <c r="D3017" s="3" t="str">
        <f>_xlfn.XLOOKUP(RT_gsm[[#This Row],[Column3]],SC_enz[name_dir],SC_enz[name_dir],"")</f>
        <v>TYRt_c_m_FWD</v>
      </c>
      <c r="E3017" t="str">
        <f>_xlfn.XLOOKUP(RT_gsm[[#This Row],[model_rxn]],sc_gsm[model_rxn],sc_gsm[model_rxn],"")</f>
        <v>TYRt_c_m</v>
      </c>
      <c r="F3017" s="3" t="str">
        <f>_xlfn.XLOOKUP(RT_gsm[[#This Row],[Column3]],sc_gsm[Column3],sc_gsm[Column3],"")</f>
        <v>TYRt_c_m_FWD</v>
      </c>
      <c r="G3017" s="3" t="str" cm="1">
        <f t="array" ref="G3017">RT_gsm[[#This Row],[model_rxn]]&amp;",r,"&amp;_xlfn.SWITCH(RT_gsm[[#This Row],[Column2]],"REV","lower_bound:-","FWD","upper_bound:")&amp;"1000"</f>
        <v>TYRt_c_m,r,upper_bound:1000</v>
      </c>
      <c r="H3017" s="3" t="str">
        <f>_xlfn.XLOOKUP(RT_gsm[[#This Row],[rxn in SC GSM]],sc_gsm[model_rxn],sc_gsm[yeast8.3.4 equation],"")</f>
        <v>L-tyrosine[c] =&gt; L-tyrosine[m]</v>
      </c>
      <c r="I3017" s="3" t="b">
        <f>_xlfn.XLOOKUP(RT_gsm[[#This Row],[rxn in SC GSM]],sc_gsm[model_rxn],sc_gsm[Column12],"")</f>
        <v>1</v>
      </c>
      <c r="J3017" s="3" t="str">
        <f>IF(RT_gsm[[#This Row],[Column2]]="REV",FIND("&lt;=&gt;",RT_gsm[[#This Row],[Column8]]),"")</f>
        <v/>
      </c>
    </row>
    <row r="3018" spans="1:10" hidden="1" x14ac:dyDescent="0.2">
      <c r="A3018" t="s">
        <v>2283</v>
      </c>
      <c r="B3018" t="s">
        <v>3903</v>
      </c>
      <c r="C3018" s="3" t="str">
        <f>RT_gsm[[#This Row],[model_rxn]]&amp;"_"&amp;RT_gsm[[#This Row],[Column2]]</f>
        <v>TYRt_c_v_REV</v>
      </c>
      <c r="D3018" s="3" t="str">
        <f>_xlfn.XLOOKUP(RT_gsm[[#This Row],[Column3]],SC_enz[name_dir],SC_enz[name_dir],"")</f>
        <v>TYRt_c_v_REV</v>
      </c>
      <c r="E3018" t="str">
        <f>_xlfn.XLOOKUP(RT_gsm[[#This Row],[model_rxn]],sc_gsm[model_rxn],sc_gsm[model_rxn],"")</f>
        <v>TYRt_c_v</v>
      </c>
      <c r="F3018" s="3" t="str">
        <f>_xlfn.XLOOKUP(RT_gsm[[#This Row],[Column3]],sc_gsm[Column3],sc_gsm[Column3],"")</f>
        <v>TYRt_c_v_REV</v>
      </c>
      <c r="G3018" s="3" t="str" cm="1">
        <f t="array" ref="G3018">RT_gsm[[#This Row],[model_rxn]]&amp;",r,"&amp;_xlfn.SWITCH(RT_gsm[[#This Row],[Column2]],"REV","lower_bound:-","FWD","upper_bound:")&amp;"1000"</f>
        <v>TYRt_c_v,r,lower_bound:-1000</v>
      </c>
      <c r="H3018" s="3" t="str">
        <f>_xlfn.XLOOKUP(RT_gsm[[#This Row],[rxn in SC GSM]],sc_gsm[model_rxn],sc_gsm[yeast8.3.4 equation],"")</f>
        <v>L-tyrosine[v] &lt;=&gt; L-tyrosine[c]</v>
      </c>
      <c r="I3018" s="3" t="b">
        <f>_xlfn.XLOOKUP(RT_gsm[[#This Row],[rxn in SC GSM]],sc_gsm[model_rxn],sc_gsm[Column12],"")</f>
        <v>1</v>
      </c>
      <c r="J3018" s="3">
        <f>IF(RT_gsm[[#This Row],[Column2]]="REV",FIND("&lt;=&gt;",RT_gsm[[#This Row],[Column8]]),"")</f>
        <v>15</v>
      </c>
    </row>
    <row r="3019" spans="1:10" hidden="1" x14ac:dyDescent="0.2">
      <c r="A3019" t="s">
        <v>2283</v>
      </c>
      <c r="B3019" t="s">
        <v>3902</v>
      </c>
      <c r="C3019" s="3" t="str">
        <f>RT_gsm[[#This Row],[model_rxn]]&amp;"_"&amp;RT_gsm[[#This Row],[Column2]]</f>
        <v>TYRt_c_v_FWD</v>
      </c>
      <c r="D3019" s="3" t="str">
        <f>_xlfn.XLOOKUP(RT_gsm[[#This Row],[Column3]],SC_enz[name_dir],SC_enz[name_dir],"")</f>
        <v>TYRt_c_v_FWD</v>
      </c>
      <c r="E3019" t="str">
        <f>_xlfn.XLOOKUP(RT_gsm[[#This Row],[model_rxn]],sc_gsm[model_rxn],sc_gsm[model_rxn],"")</f>
        <v>TYRt_c_v</v>
      </c>
      <c r="F3019" s="3" t="str">
        <f>_xlfn.XLOOKUP(RT_gsm[[#This Row],[Column3]],sc_gsm[Column3],sc_gsm[Column3],"")</f>
        <v>TYRt_c_v_FWD</v>
      </c>
      <c r="G3019" s="3" t="str" cm="1">
        <f t="array" ref="G3019">RT_gsm[[#This Row],[model_rxn]]&amp;",r,"&amp;_xlfn.SWITCH(RT_gsm[[#This Row],[Column2]],"REV","lower_bound:-","FWD","upper_bound:")&amp;"1000"</f>
        <v>TYRt_c_v,r,upper_bound:1000</v>
      </c>
      <c r="H3019" s="3" t="str">
        <f>_xlfn.XLOOKUP(RT_gsm[[#This Row],[rxn in SC GSM]],sc_gsm[model_rxn],sc_gsm[yeast8.3.4 equation],"")</f>
        <v>L-tyrosine[v] &lt;=&gt; L-tyrosine[c]</v>
      </c>
      <c r="I3019" s="3" t="b">
        <f>_xlfn.XLOOKUP(RT_gsm[[#This Row],[rxn in SC GSM]],sc_gsm[model_rxn],sc_gsm[Column12],"")</f>
        <v>1</v>
      </c>
      <c r="J3019" s="3" t="str">
        <f>IF(RT_gsm[[#This Row],[Column2]]="REV",FIND("&lt;=&gt;",RT_gsm[[#This Row],[Column8]]),"")</f>
        <v/>
      </c>
    </row>
    <row r="3020" spans="1:10" hidden="1" x14ac:dyDescent="0.2">
      <c r="A3020" t="s">
        <v>2823</v>
      </c>
      <c r="B3020" t="s">
        <v>3903</v>
      </c>
      <c r="C3020" s="3" t="str">
        <f>RT_gsm[[#This Row],[model_rxn]]&amp;"_"&amp;RT_gsm[[#This Row],[Column2]]</f>
        <v>TYRt_c_x_REV</v>
      </c>
      <c r="D3020" s="3" t="str">
        <f>_xlfn.XLOOKUP(RT_gsm[[#This Row],[Column3]],SC_enz[name_dir],SC_enz[name_dir],"")</f>
        <v>TYRt_c_x_REV</v>
      </c>
      <c r="E3020" t="str">
        <f>_xlfn.XLOOKUP(RT_gsm[[#This Row],[model_rxn]],sc_gsm[model_rxn],sc_gsm[model_rxn],"")</f>
        <v>TYRt_c_x</v>
      </c>
      <c r="F3020" s="3" t="str">
        <f>_xlfn.XLOOKUP(RT_gsm[[#This Row],[Column3]],sc_gsm[Column3],sc_gsm[Column3],"")</f>
        <v>TYRt_c_x_REV</v>
      </c>
      <c r="G3020" s="3" t="str" cm="1">
        <f t="array" ref="G3020">RT_gsm[[#This Row],[model_rxn]]&amp;",r,"&amp;_xlfn.SWITCH(RT_gsm[[#This Row],[Column2]],"REV","lower_bound:-","FWD","upper_bound:")&amp;"1000"</f>
        <v>TYRt_c_x,r,lower_bound:-1000</v>
      </c>
      <c r="H3020" s="3" t="str">
        <f>_xlfn.XLOOKUP(RT_gsm[[#This Row],[rxn in SC GSM]],sc_gsm[model_rxn],sc_gsm[yeast8.3.4 equation],"")</f>
        <v>L-tyrosine[c] =&gt; L-tyrosine[m]</v>
      </c>
      <c r="I3020" s="3" t="b">
        <f>_xlfn.XLOOKUP(RT_gsm[[#This Row],[rxn in SC GSM]],sc_gsm[model_rxn],sc_gsm[Column12],"")</f>
        <v>1</v>
      </c>
      <c r="J3020" s="3" t="e">
        <f>IF(RT_gsm[[#This Row],[Column2]]="REV",FIND("&lt;=&gt;",RT_gsm[[#This Row],[Column8]]),"")</f>
        <v>#VALUE!</v>
      </c>
    </row>
    <row r="3021" spans="1:10" hidden="1" x14ac:dyDescent="0.2">
      <c r="A3021" t="s">
        <v>2823</v>
      </c>
      <c r="B3021" t="s">
        <v>3902</v>
      </c>
      <c r="C3021" s="3" t="str">
        <f>RT_gsm[[#This Row],[model_rxn]]&amp;"_"&amp;RT_gsm[[#This Row],[Column2]]</f>
        <v>TYRt_c_x_FWD</v>
      </c>
      <c r="D3021" s="3" t="str">
        <f>_xlfn.XLOOKUP(RT_gsm[[#This Row],[Column3]],SC_enz[name_dir],SC_enz[name_dir],"")</f>
        <v>TYRt_c_x_FWD</v>
      </c>
      <c r="E3021" t="str">
        <f>_xlfn.XLOOKUP(RT_gsm[[#This Row],[model_rxn]],sc_gsm[model_rxn],sc_gsm[model_rxn],"")</f>
        <v>TYRt_c_x</v>
      </c>
      <c r="F3021" s="3" t="str">
        <f>_xlfn.XLOOKUP(RT_gsm[[#This Row],[Column3]],sc_gsm[Column3],sc_gsm[Column3],"")</f>
        <v>TYRt_c_x_FWD</v>
      </c>
      <c r="G3021" s="3" t="str" cm="1">
        <f t="array" ref="G3021">RT_gsm[[#This Row],[model_rxn]]&amp;",r,"&amp;_xlfn.SWITCH(RT_gsm[[#This Row],[Column2]],"REV","lower_bound:-","FWD","upper_bound:")&amp;"1000"</f>
        <v>TYRt_c_x,r,upper_bound:1000</v>
      </c>
      <c r="H3021" s="3" t="str">
        <f>_xlfn.XLOOKUP(RT_gsm[[#This Row],[rxn in SC GSM]],sc_gsm[model_rxn],sc_gsm[yeast8.3.4 equation],"")</f>
        <v>L-tyrosine[c] =&gt; L-tyrosine[m]</v>
      </c>
      <c r="I3021" s="3" t="b">
        <f>_xlfn.XLOOKUP(RT_gsm[[#This Row],[rxn in SC GSM]],sc_gsm[model_rxn],sc_gsm[Column12],"")</f>
        <v>1</v>
      </c>
      <c r="J3021" s="3" t="str">
        <f>IF(RT_gsm[[#This Row],[Column2]]="REV",FIND("&lt;=&gt;",RT_gsm[[#This Row],[Column8]]),"")</f>
        <v/>
      </c>
    </row>
    <row r="3022" spans="1:10" hidden="1" x14ac:dyDescent="0.2">
      <c r="A3022" t="s">
        <v>2284</v>
      </c>
      <c r="B3022" t="s">
        <v>3902</v>
      </c>
      <c r="C3022" s="3" t="str">
        <f>RT_gsm[[#This Row],[model_rxn]]&amp;"_"&amp;RT_gsm[[#This Row],[Column2]]</f>
        <v>TYRtpa_v_FWD</v>
      </c>
      <c r="D3022" s="3" t="str">
        <f>_xlfn.XLOOKUP(RT_gsm[[#This Row],[Column3]],SC_enz[name_dir],SC_enz[name_dir],"")</f>
        <v>TYRtpa_v_FWD</v>
      </c>
      <c r="E3022" t="str">
        <f>_xlfn.XLOOKUP(RT_gsm[[#This Row],[model_rxn]],sc_gsm[model_rxn],sc_gsm[model_rxn],"")</f>
        <v>TYRtpa_v</v>
      </c>
      <c r="F3022" s="3" t="str">
        <f>_xlfn.XLOOKUP(RT_gsm[[#This Row],[Column3]],sc_gsm[Column3],sc_gsm[Column3],"")</f>
        <v>TYRtpa_v_FWD</v>
      </c>
      <c r="G3022" s="3" t="str" cm="1">
        <f t="array" ref="G3022">RT_gsm[[#This Row],[model_rxn]]&amp;",r,"&amp;_xlfn.SWITCH(RT_gsm[[#This Row],[Column2]],"REV","lower_bound:-","FWD","upper_bound:")&amp;"1000"</f>
        <v>TYRtpa_v,r,upper_bound:1000</v>
      </c>
      <c r="H3022" s="3" t="str">
        <f>_xlfn.XLOOKUP(RT_gsm[[#This Row],[rxn in SC GSM]],sc_gsm[model_rxn],sc_gsm[yeast8.3.4 equation],"")</f>
        <v>L-tyrosine[v] &lt;=&gt; L-tyrosine[c]</v>
      </c>
      <c r="I3022" s="3" t="b">
        <f>_xlfn.XLOOKUP(RT_gsm[[#This Row],[rxn in SC GSM]],sc_gsm[model_rxn],sc_gsm[Column12],"")</f>
        <v>1</v>
      </c>
      <c r="J3022" s="3" t="str">
        <f>IF(RT_gsm[[#This Row],[Column2]]="REV",FIND("&lt;=&gt;",RT_gsm[[#This Row],[Column8]]),"")</f>
        <v/>
      </c>
    </row>
    <row r="3023" spans="1:10" hidden="1" x14ac:dyDescent="0.2">
      <c r="A3023" t="s">
        <v>2285</v>
      </c>
      <c r="B3023" t="s">
        <v>3902</v>
      </c>
      <c r="C3023" s="3" t="str">
        <f>RT_gsm[[#This Row],[model_rxn]]&amp;"_"&amp;RT_gsm[[#This Row],[Column2]]</f>
        <v>TYRtps_v_FWD</v>
      </c>
      <c r="D3023" s="3" t="str">
        <f>_xlfn.XLOOKUP(RT_gsm[[#This Row],[Column3]],SC_enz[name_dir],SC_enz[name_dir],"")</f>
        <v>TYRtps_v_FWD</v>
      </c>
      <c r="E3023" t="str">
        <f>_xlfn.XLOOKUP(RT_gsm[[#This Row],[model_rxn]],sc_gsm[model_rxn],sc_gsm[model_rxn],"")</f>
        <v>TYRtps_v</v>
      </c>
      <c r="F3023" s="3" t="str">
        <f>_xlfn.XLOOKUP(RT_gsm[[#This Row],[Column3]],sc_gsm[Column3],sc_gsm[Column3],"")</f>
        <v>TYRtps_v_FWD</v>
      </c>
      <c r="G3023" s="3" t="str" cm="1">
        <f t="array" ref="G3023">RT_gsm[[#This Row],[model_rxn]]&amp;",r,"&amp;_xlfn.SWITCH(RT_gsm[[#This Row],[Column2]],"REV","lower_bound:-","FWD","upper_bound:")&amp;"1000"</f>
        <v>TYRtps_v,r,upper_bound:1000</v>
      </c>
      <c r="H3023" s="3" t="str">
        <f>_xlfn.XLOOKUP(RT_gsm[[#This Row],[rxn in SC GSM]],sc_gsm[model_rxn],sc_gsm[yeast8.3.4 equation],"")</f>
        <v>L-tyrosine[v] &lt;=&gt; L-tyrosine[c]</v>
      </c>
      <c r="I3023" s="3" t="b">
        <f>_xlfn.XLOOKUP(RT_gsm[[#This Row],[rxn in SC GSM]],sc_gsm[model_rxn],sc_gsm[Column12],"")</f>
        <v>1</v>
      </c>
      <c r="J3023" s="3" t="str">
        <f>IF(RT_gsm[[#This Row],[Column2]]="REV",FIND("&lt;=&gt;",RT_gsm[[#This Row],[Column8]]),"")</f>
        <v/>
      </c>
    </row>
    <row r="3024" spans="1:10" hidden="1" x14ac:dyDescent="0.2">
      <c r="A3024" t="s">
        <v>2285</v>
      </c>
      <c r="B3024" t="s">
        <v>3903</v>
      </c>
      <c r="C3024" s="3" t="str">
        <f>RT_gsm[[#This Row],[model_rxn]]&amp;"_"&amp;RT_gsm[[#This Row],[Column2]]</f>
        <v>TYRtps_v_REV</v>
      </c>
      <c r="D3024" s="3" t="str">
        <f>_xlfn.XLOOKUP(RT_gsm[[#This Row],[Column3]],SC_enz[name_dir],SC_enz[name_dir],"")</f>
        <v/>
      </c>
      <c r="E3024" t="str">
        <f>_xlfn.XLOOKUP(RT_gsm[[#This Row],[model_rxn]],sc_gsm[model_rxn],sc_gsm[model_rxn],"")</f>
        <v>TYRtps_v</v>
      </c>
      <c r="F3024" s="3" t="str">
        <f>_xlfn.XLOOKUP(RT_gsm[[#This Row],[Column3]],sc_gsm[Column3],sc_gsm[Column3],"")</f>
        <v/>
      </c>
      <c r="G3024" s="3" t="str" cm="1">
        <f t="array" ref="G3024">RT_gsm[[#This Row],[model_rxn]]&amp;",r,"&amp;_xlfn.SWITCH(RT_gsm[[#This Row],[Column2]],"REV","lower_bound:-","FWD","upper_bound:")&amp;"1000"</f>
        <v>TYRtps_v,r,lower_bound:-1000</v>
      </c>
      <c r="H3024" s="3" t="str">
        <f>_xlfn.XLOOKUP(RT_gsm[[#This Row],[rxn in SC GSM]],sc_gsm[model_rxn],sc_gsm[yeast8.3.4 equation],"")</f>
        <v>L-tyrosine[v] &lt;=&gt; L-tyrosine[c]</v>
      </c>
      <c r="I3024" s="3" t="b">
        <f>_xlfn.XLOOKUP(RT_gsm[[#This Row],[rxn in SC GSM]],sc_gsm[model_rxn],sc_gsm[Column12],"")</f>
        <v>1</v>
      </c>
      <c r="J3024" s="3">
        <f>IF(RT_gsm[[#This Row],[Column2]]="REV",FIND("&lt;=&gt;",RT_gsm[[#This Row],[Column8]]),"")</f>
        <v>15</v>
      </c>
    </row>
    <row r="3025" spans="1:10" hidden="1" x14ac:dyDescent="0.2">
      <c r="A3025" t="s">
        <v>1723</v>
      </c>
      <c r="B3025" t="s">
        <v>3903</v>
      </c>
      <c r="C3025" s="3" t="str">
        <f>RT_gsm[[#This Row],[model_rxn]]&amp;"_"&amp;RT_gsm[[#This Row],[Column2]]</f>
        <v>UAGDP_c_REV</v>
      </c>
      <c r="D3025" s="3" t="str">
        <f>_xlfn.XLOOKUP(RT_gsm[[#This Row],[Column3]],SC_enz[name_dir],SC_enz[name_dir],"")</f>
        <v>UAGDP_c_REV</v>
      </c>
      <c r="E3025" t="str">
        <f>_xlfn.XLOOKUP(RT_gsm[[#This Row],[model_rxn]],sc_gsm[model_rxn],sc_gsm[model_rxn],"")</f>
        <v>UAGDP_c</v>
      </c>
      <c r="F3025" s="3" t="str">
        <f>_xlfn.XLOOKUP(RT_gsm[[#This Row],[Column3]],sc_gsm[Column3],sc_gsm[Column3],"")</f>
        <v>UAGDP_c_REV</v>
      </c>
      <c r="G3025" s="3" t="str" cm="1">
        <f t="array" ref="G3025">RT_gsm[[#This Row],[model_rxn]]&amp;",r,"&amp;_xlfn.SWITCH(RT_gsm[[#This Row],[Column2]],"REV","lower_bound:-","FWD","upper_bound:")&amp;"1000"</f>
        <v>UAGDP_c,r,lower_bound:-1000</v>
      </c>
      <c r="H3025" s="3" t="str">
        <f>_xlfn.XLOOKUP(RT_gsm[[#This Row],[rxn in SC GSM]],sc_gsm[model_rxn],sc_gsm[yeast8.3.4 equation],"")</f>
        <v>H+[c] + N-acetyl-alpha-D-glucosamine 1-phosphate[c] + UTP[c] &lt;=&gt; diphosphate[c] + UDP-N-acetyl-alpha-D-glucosamine[c]</v>
      </c>
      <c r="I3025" s="3" t="b">
        <f>_xlfn.XLOOKUP(RT_gsm[[#This Row],[rxn in SC GSM]],sc_gsm[model_rxn],sc_gsm[Column12],"")</f>
        <v>1</v>
      </c>
      <c r="J3025" s="3">
        <f>IF(RT_gsm[[#This Row],[Column2]]="REV",FIND("&lt;=&gt;",RT_gsm[[#This Row],[Column8]]),"")</f>
        <v>62</v>
      </c>
    </row>
    <row r="3026" spans="1:10" hidden="1" x14ac:dyDescent="0.2">
      <c r="A3026" t="s">
        <v>1723</v>
      </c>
      <c r="B3026" t="s">
        <v>3902</v>
      </c>
      <c r="C3026" s="3" t="str">
        <f>RT_gsm[[#This Row],[model_rxn]]&amp;"_"&amp;RT_gsm[[#This Row],[Column2]]</f>
        <v>UAGDP_c_FWD</v>
      </c>
      <c r="D3026" s="3" t="str">
        <f>_xlfn.XLOOKUP(RT_gsm[[#This Row],[Column3]],SC_enz[name_dir],SC_enz[name_dir],"")</f>
        <v>UAGDP_c_FWD</v>
      </c>
      <c r="E3026" t="str">
        <f>_xlfn.XLOOKUP(RT_gsm[[#This Row],[model_rxn]],sc_gsm[model_rxn],sc_gsm[model_rxn],"")</f>
        <v>UAGDP_c</v>
      </c>
      <c r="F3026" s="3" t="str">
        <f>_xlfn.XLOOKUP(RT_gsm[[#This Row],[Column3]],sc_gsm[Column3],sc_gsm[Column3],"")</f>
        <v>UAGDP_c_FWD</v>
      </c>
      <c r="G3026" s="3" t="str" cm="1">
        <f t="array" ref="G3026">RT_gsm[[#This Row],[model_rxn]]&amp;",r,"&amp;_xlfn.SWITCH(RT_gsm[[#This Row],[Column2]],"REV","lower_bound:-","FWD","upper_bound:")&amp;"1000"</f>
        <v>UAGDP_c,r,upper_bound:1000</v>
      </c>
      <c r="H3026" s="3" t="str">
        <f>_xlfn.XLOOKUP(RT_gsm[[#This Row],[rxn in SC GSM]],sc_gsm[model_rxn],sc_gsm[yeast8.3.4 equation],"")</f>
        <v>H+[c] + N-acetyl-alpha-D-glucosamine 1-phosphate[c] + UTP[c] &lt;=&gt; diphosphate[c] + UDP-N-acetyl-alpha-D-glucosamine[c]</v>
      </c>
      <c r="I3026" s="3" t="b">
        <f>_xlfn.XLOOKUP(RT_gsm[[#This Row],[rxn in SC GSM]],sc_gsm[model_rxn],sc_gsm[Column12],"")</f>
        <v>1</v>
      </c>
      <c r="J3026" s="3" t="str">
        <f>IF(RT_gsm[[#This Row],[Column2]]="REV",FIND("&lt;=&gt;",RT_gsm[[#This Row],[Column8]]),"")</f>
        <v/>
      </c>
    </row>
    <row r="3027" spans="1:10" hidden="1" x14ac:dyDescent="0.2">
      <c r="A3027" t="s">
        <v>1726</v>
      </c>
      <c r="B3027" t="s">
        <v>3903</v>
      </c>
      <c r="C3027" s="3" t="str">
        <f>RT_gsm[[#This Row],[model_rxn]]&amp;"_"&amp;RT_gsm[[#This Row],[Column2]]</f>
        <v>UDPG4E_c_REV</v>
      </c>
      <c r="D3027" s="3" t="str">
        <f>_xlfn.XLOOKUP(RT_gsm[[#This Row],[Column3]],SC_enz[name_dir],SC_enz[name_dir],"")</f>
        <v>UDPG4E_c_REV</v>
      </c>
      <c r="E3027" t="str">
        <f>_xlfn.XLOOKUP(RT_gsm[[#This Row],[model_rxn]],sc_gsm[model_rxn],sc_gsm[model_rxn],"")</f>
        <v>UDPG4E_c</v>
      </c>
      <c r="F3027" s="3" t="str">
        <f>_xlfn.XLOOKUP(RT_gsm[[#This Row],[Column3]],sc_gsm[Column3],sc_gsm[Column3],"")</f>
        <v>UDPG4E_c_REV</v>
      </c>
      <c r="G3027" s="3" t="str" cm="1">
        <f t="array" ref="G3027">RT_gsm[[#This Row],[model_rxn]]&amp;",r,"&amp;_xlfn.SWITCH(RT_gsm[[#This Row],[Column2]],"REV","lower_bound:-","FWD","upper_bound:")&amp;"1000"</f>
        <v>UDPG4E_c,r,lower_bound:-1000</v>
      </c>
      <c r="H3027" s="3" t="str">
        <f>_xlfn.XLOOKUP(RT_gsm[[#This Row],[rxn in SC GSM]],sc_gsm[model_rxn],sc_gsm[yeast8.3.4 equation],"")</f>
        <v>UDP-D-glucose[c] &lt;=&gt; UDP-D-galactose[c]</v>
      </c>
      <c r="I3027" s="3" t="b">
        <f>_xlfn.XLOOKUP(RT_gsm[[#This Row],[rxn in SC GSM]],sc_gsm[model_rxn],sc_gsm[Column12],"")</f>
        <v>1</v>
      </c>
      <c r="J3027" s="3">
        <f>IF(RT_gsm[[#This Row],[Column2]]="REV",FIND("&lt;=&gt;",RT_gsm[[#This Row],[Column8]]),"")</f>
        <v>18</v>
      </c>
    </row>
    <row r="3028" spans="1:10" hidden="1" x14ac:dyDescent="0.2">
      <c r="A3028" t="s">
        <v>1726</v>
      </c>
      <c r="B3028" t="s">
        <v>3902</v>
      </c>
      <c r="C3028" s="3" t="str">
        <f>RT_gsm[[#This Row],[model_rxn]]&amp;"_"&amp;RT_gsm[[#This Row],[Column2]]</f>
        <v>UDPG4E_c_FWD</v>
      </c>
      <c r="D3028" s="3" t="str">
        <f>_xlfn.XLOOKUP(RT_gsm[[#This Row],[Column3]],SC_enz[name_dir],SC_enz[name_dir],"")</f>
        <v>UDPG4E_c_FWD</v>
      </c>
      <c r="E3028" t="str">
        <f>_xlfn.XLOOKUP(RT_gsm[[#This Row],[model_rxn]],sc_gsm[model_rxn],sc_gsm[model_rxn],"")</f>
        <v>UDPG4E_c</v>
      </c>
      <c r="F3028" s="3" t="str">
        <f>_xlfn.XLOOKUP(RT_gsm[[#This Row],[Column3]],sc_gsm[Column3],sc_gsm[Column3],"")</f>
        <v>UDPG4E_c_FWD</v>
      </c>
      <c r="G3028" s="3" t="str" cm="1">
        <f t="array" ref="G3028">RT_gsm[[#This Row],[model_rxn]]&amp;",r,"&amp;_xlfn.SWITCH(RT_gsm[[#This Row],[Column2]],"REV","lower_bound:-","FWD","upper_bound:")&amp;"1000"</f>
        <v>UDPG4E_c,r,upper_bound:1000</v>
      </c>
      <c r="H3028" s="3" t="str">
        <f>_xlfn.XLOOKUP(RT_gsm[[#This Row],[rxn in SC GSM]],sc_gsm[model_rxn],sc_gsm[yeast8.3.4 equation],"")</f>
        <v>UDP-D-glucose[c] &lt;=&gt; UDP-D-galactose[c]</v>
      </c>
      <c r="I3028" s="3" t="b">
        <f>_xlfn.XLOOKUP(RT_gsm[[#This Row],[rxn in SC GSM]],sc_gsm[model_rxn],sc_gsm[Column12],"")</f>
        <v>1</v>
      </c>
      <c r="J3028" s="3" t="str">
        <f>IF(RT_gsm[[#This Row],[Column2]]="REV",FIND("&lt;=&gt;",RT_gsm[[#This Row],[Column8]]),"")</f>
        <v/>
      </c>
    </row>
    <row r="3029" spans="1:10" hidden="1" x14ac:dyDescent="0.2">
      <c r="A3029" t="s">
        <v>6743</v>
      </c>
      <c r="B3029" t="s">
        <v>3902</v>
      </c>
      <c r="C3029" s="3" t="str">
        <f>RT_gsm[[#This Row],[model_rxn]]&amp;"_"&amp;RT_gsm[[#This Row],[Column2]]</f>
        <v>UDPGALt_c_g_FWD</v>
      </c>
      <c r="D3029" s="3" t="str">
        <f>_xlfn.XLOOKUP(RT_gsm[[#This Row],[Column3]],SC_enz[name_dir],SC_enz[name_dir],"")</f>
        <v/>
      </c>
      <c r="E3029" t="str">
        <f>_xlfn.XLOOKUP(RT_gsm[[#This Row],[model_rxn]],sc_gsm[model_rxn],sc_gsm[model_rxn],"")</f>
        <v/>
      </c>
      <c r="F3029" s="3" t="str">
        <f>_xlfn.XLOOKUP(RT_gsm[[#This Row],[Column3]],sc_gsm[Column3],sc_gsm[Column3],"")</f>
        <v/>
      </c>
      <c r="G3029" s="3" t="str" cm="1">
        <f t="array" ref="G3029">RT_gsm[[#This Row],[model_rxn]]&amp;",r,"&amp;_xlfn.SWITCH(RT_gsm[[#This Row],[Column2]],"REV","lower_bound:-","FWD","upper_bound:")&amp;"1000"</f>
        <v>UDPGALt_c_g,r,upper_bound:1000</v>
      </c>
      <c r="H3029" s="3" t="str">
        <f>_xlfn.XLOOKUP(RT_gsm[[#This Row],[rxn in SC GSM]],sc_gsm[model_rxn],sc_gsm[yeast8.3.4 equation],"")</f>
        <v/>
      </c>
      <c r="I3029" s="3" t="str">
        <f>_xlfn.XLOOKUP(RT_gsm[[#This Row],[rxn in SC GSM]],sc_gsm[model_rxn],sc_gsm[Column12],"")</f>
        <v/>
      </c>
      <c r="J3029" s="3" t="str">
        <f>IF(RT_gsm[[#This Row],[Column2]]="REV",FIND("&lt;=&gt;",RT_gsm[[#This Row],[Column8]]),"")</f>
        <v/>
      </c>
    </row>
    <row r="3030" spans="1:10" hidden="1" x14ac:dyDescent="0.2">
      <c r="A3030" t="s">
        <v>6746</v>
      </c>
      <c r="B3030" t="s">
        <v>3902</v>
      </c>
      <c r="C3030" s="3" t="str">
        <f>RT_gsm[[#This Row],[model_rxn]]&amp;"_"&amp;RT_gsm[[#This Row],[Column2]]</f>
        <v>UDPGD_c_FWD</v>
      </c>
      <c r="D3030" s="3" t="str">
        <f>_xlfn.XLOOKUP(RT_gsm[[#This Row],[Column3]],SC_enz[name_dir],SC_enz[name_dir],"")</f>
        <v/>
      </c>
      <c r="E3030" t="str">
        <f>_xlfn.XLOOKUP(RT_gsm[[#This Row],[model_rxn]],sc_gsm[model_rxn],sc_gsm[model_rxn],"")</f>
        <v/>
      </c>
      <c r="F3030" s="3" t="str">
        <f>_xlfn.XLOOKUP(RT_gsm[[#This Row],[Column3]],sc_gsm[Column3],sc_gsm[Column3],"")</f>
        <v/>
      </c>
      <c r="G3030" s="3" t="str" cm="1">
        <f t="array" ref="G3030">RT_gsm[[#This Row],[model_rxn]]&amp;",r,"&amp;_xlfn.SWITCH(RT_gsm[[#This Row],[Column2]],"REV","lower_bound:-","FWD","upper_bound:")&amp;"1000"</f>
        <v>UDPGD_c,r,upper_bound:1000</v>
      </c>
      <c r="H3030" s="3" t="str">
        <f>_xlfn.XLOOKUP(RT_gsm[[#This Row],[rxn in SC GSM]],sc_gsm[model_rxn],sc_gsm[yeast8.3.4 equation],"")</f>
        <v/>
      </c>
      <c r="I3030" s="3" t="str">
        <f>_xlfn.XLOOKUP(RT_gsm[[#This Row],[rxn in SC GSM]],sc_gsm[model_rxn],sc_gsm[Column12],"")</f>
        <v/>
      </c>
      <c r="J3030" s="3" t="str">
        <f>IF(RT_gsm[[#This Row],[Column2]]="REV",FIND("&lt;=&gt;",RT_gsm[[#This Row],[Column8]]),"")</f>
        <v/>
      </c>
    </row>
    <row r="3031" spans="1:10" hidden="1" x14ac:dyDescent="0.2">
      <c r="A3031" t="s">
        <v>6747</v>
      </c>
      <c r="B3031" t="s">
        <v>3902</v>
      </c>
      <c r="C3031" s="3" t="str">
        <f>RT_gsm[[#This Row],[model_rxn]]&amp;"_"&amp;RT_gsm[[#This Row],[Column2]]</f>
        <v>UDPGLDC_c_FWD</v>
      </c>
      <c r="D3031" s="3" t="str">
        <f>_xlfn.XLOOKUP(RT_gsm[[#This Row],[Column3]],SC_enz[name_dir],SC_enz[name_dir],"")</f>
        <v/>
      </c>
      <c r="E3031" t="str">
        <f>_xlfn.XLOOKUP(RT_gsm[[#This Row],[model_rxn]],sc_gsm[model_rxn],sc_gsm[model_rxn],"")</f>
        <v/>
      </c>
      <c r="F3031" s="3" t="str">
        <f>_xlfn.XLOOKUP(RT_gsm[[#This Row],[Column3]],sc_gsm[Column3],sc_gsm[Column3],"")</f>
        <v/>
      </c>
      <c r="G3031" s="3" t="str" cm="1">
        <f t="array" ref="G3031">RT_gsm[[#This Row],[model_rxn]]&amp;",r,"&amp;_xlfn.SWITCH(RT_gsm[[#This Row],[Column2]],"REV","lower_bound:-","FWD","upper_bound:")&amp;"1000"</f>
        <v>UDPGLDC_c,r,upper_bound:1000</v>
      </c>
      <c r="H3031" s="3" t="str">
        <f>_xlfn.XLOOKUP(RT_gsm[[#This Row],[rxn in SC GSM]],sc_gsm[model_rxn],sc_gsm[yeast8.3.4 equation],"")</f>
        <v/>
      </c>
      <c r="I3031" s="3" t="str">
        <f>_xlfn.XLOOKUP(RT_gsm[[#This Row],[rxn in SC GSM]],sc_gsm[model_rxn],sc_gsm[Column12],"")</f>
        <v/>
      </c>
      <c r="J3031" s="3" t="str">
        <f>IF(RT_gsm[[#This Row],[Column2]]="REV",FIND("&lt;=&gt;",RT_gsm[[#This Row],[Column8]]),"")</f>
        <v/>
      </c>
    </row>
    <row r="3032" spans="1:10" hidden="1" x14ac:dyDescent="0.2">
      <c r="A3032" t="s">
        <v>1729</v>
      </c>
      <c r="B3032" t="s">
        <v>3903</v>
      </c>
      <c r="C3032" s="3" t="str">
        <f>RT_gsm[[#This Row],[model_rxn]]&amp;"_"&amp;RT_gsm[[#This Row],[Column2]]</f>
        <v>UGLT_c_REV</v>
      </c>
      <c r="D3032" s="3" t="str">
        <f>_xlfn.XLOOKUP(RT_gsm[[#This Row],[Column3]],SC_enz[name_dir],SC_enz[name_dir],"")</f>
        <v>UGLT_c_REV</v>
      </c>
      <c r="E3032" t="str">
        <f>_xlfn.XLOOKUP(RT_gsm[[#This Row],[model_rxn]],sc_gsm[model_rxn],sc_gsm[model_rxn],"")</f>
        <v>UGLT_c</v>
      </c>
      <c r="F3032" s="3" t="str">
        <f>_xlfn.XLOOKUP(RT_gsm[[#This Row],[Column3]],sc_gsm[Column3],sc_gsm[Column3],"")</f>
        <v>UGLT_c_REV</v>
      </c>
      <c r="G3032" s="3" t="str" cm="1">
        <f t="array" ref="G3032">RT_gsm[[#This Row],[model_rxn]]&amp;",r,"&amp;_xlfn.SWITCH(RT_gsm[[#This Row],[Column2]],"REV","lower_bound:-","FWD","upper_bound:")&amp;"1000"</f>
        <v>UGLT_c,r,lower_bound:-1000</v>
      </c>
      <c r="H3032" s="3" t="str">
        <f>_xlfn.XLOOKUP(RT_gsm[[#This Row],[rxn in SC GSM]],sc_gsm[model_rxn],sc_gsm[yeast8.3.4 equation],"")</f>
        <v>alpha-D-galactose 1-phosphate[c] + UDP-D-glucose[c] &lt;=&gt; D-glucose 1-phosphate[c] + UDP-D-galactose[c]</v>
      </c>
      <c r="I3032" s="3" t="b">
        <f>_xlfn.XLOOKUP(RT_gsm[[#This Row],[rxn in SC GSM]],sc_gsm[model_rxn],sc_gsm[Column12],"")</f>
        <v>1</v>
      </c>
      <c r="J3032" s="3">
        <f>IF(RT_gsm[[#This Row],[Column2]]="REV",FIND("&lt;=&gt;",RT_gsm[[#This Row],[Column8]]),"")</f>
        <v>53</v>
      </c>
    </row>
    <row r="3033" spans="1:10" hidden="1" x14ac:dyDescent="0.2">
      <c r="A3033" t="s">
        <v>1729</v>
      </c>
      <c r="B3033" t="s">
        <v>3902</v>
      </c>
      <c r="C3033" s="3" t="str">
        <f>RT_gsm[[#This Row],[model_rxn]]&amp;"_"&amp;RT_gsm[[#This Row],[Column2]]</f>
        <v>UGLT_c_FWD</v>
      </c>
      <c r="D3033" s="3" t="str">
        <f>_xlfn.XLOOKUP(RT_gsm[[#This Row],[Column3]],SC_enz[name_dir],SC_enz[name_dir],"")</f>
        <v>UGLT_c_FWD</v>
      </c>
      <c r="E3033" t="str">
        <f>_xlfn.XLOOKUP(RT_gsm[[#This Row],[model_rxn]],sc_gsm[model_rxn],sc_gsm[model_rxn],"")</f>
        <v>UGLT_c</v>
      </c>
      <c r="F3033" s="3" t="str">
        <f>_xlfn.XLOOKUP(RT_gsm[[#This Row],[Column3]],sc_gsm[Column3],sc_gsm[Column3],"")</f>
        <v>UGLT_c_FWD</v>
      </c>
      <c r="G3033" s="3" t="str" cm="1">
        <f t="array" ref="G3033">RT_gsm[[#This Row],[model_rxn]]&amp;",r,"&amp;_xlfn.SWITCH(RT_gsm[[#This Row],[Column2]],"REV","lower_bound:-","FWD","upper_bound:")&amp;"1000"</f>
        <v>UGLT_c,r,upper_bound:1000</v>
      </c>
      <c r="H3033" s="3" t="str">
        <f>_xlfn.XLOOKUP(RT_gsm[[#This Row],[rxn in SC GSM]],sc_gsm[model_rxn],sc_gsm[yeast8.3.4 equation],"")</f>
        <v>alpha-D-galactose 1-phosphate[c] + UDP-D-glucose[c] &lt;=&gt; D-glucose 1-phosphate[c] + UDP-D-galactose[c]</v>
      </c>
      <c r="I3033" s="3" t="b">
        <f>_xlfn.XLOOKUP(RT_gsm[[#This Row],[rxn in SC GSM]],sc_gsm[model_rxn],sc_gsm[Column12],"")</f>
        <v>1</v>
      </c>
      <c r="J3033" s="3" t="str">
        <f>IF(RT_gsm[[#This Row],[Column2]]="REV",FIND("&lt;=&gt;",RT_gsm[[#This Row],[Column8]]),"")</f>
        <v/>
      </c>
    </row>
    <row r="3034" spans="1:10" hidden="1" x14ac:dyDescent="0.2">
      <c r="A3034" t="s">
        <v>3714</v>
      </c>
      <c r="B3034" t="s">
        <v>3902</v>
      </c>
      <c r="C3034" s="3" t="str">
        <f>RT_gsm[[#This Row],[model_rxn]]&amp;"_"&amp;RT_gsm[[#This Row],[Column2]]</f>
        <v>UMPK_c_FWD</v>
      </c>
      <c r="D3034" s="3" t="str">
        <f>_xlfn.XLOOKUP(RT_gsm[[#This Row],[Column3]],SC_enz[name_dir],SC_enz[name_dir],"")</f>
        <v>UMPK_c_FWD</v>
      </c>
      <c r="E3034" t="str">
        <f>_xlfn.XLOOKUP(RT_gsm[[#This Row],[model_rxn]],sc_gsm[model_rxn],sc_gsm[model_rxn],"")</f>
        <v>UMPK_c</v>
      </c>
      <c r="F3034" s="3" t="str">
        <f>_xlfn.XLOOKUP(RT_gsm[[#This Row],[Column3]],sc_gsm[Column3],sc_gsm[Column3],"")</f>
        <v>UMPK_c_FWD</v>
      </c>
      <c r="G3034" s="3" t="str" cm="1">
        <f t="array" ref="G3034">RT_gsm[[#This Row],[model_rxn]]&amp;",r,"&amp;_xlfn.SWITCH(RT_gsm[[#This Row],[Column2]],"REV","lower_bound:-","FWD","upper_bound:")&amp;"1000"</f>
        <v>UMPK_c,r,upper_bound:1000</v>
      </c>
      <c r="H3034" s="3" t="str">
        <f>_xlfn.XLOOKUP(RT_gsm[[#This Row],[rxn in SC GSM]],sc_gsm[model_rxn],sc_gsm[yeast8.3.4 equation],"")</f>
        <v>ATP[c] + UMP[c] =&gt; ADP[c] + UDP[c]</v>
      </c>
      <c r="I3034" s="3" t="b">
        <f>_xlfn.XLOOKUP(RT_gsm[[#This Row],[rxn in SC GSM]],sc_gsm[model_rxn],sc_gsm[Column12],"")</f>
        <v>1</v>
      </c>
      <c r="J3034" s="3" t="str">
        <f>IF(RT_gsm[[#This Row],[Column2]]="REV",FIND("&lt;=&gt;",RT_gsm[[#This Row],[Column8]]),"")</f>
        <v/>
      </c>
    </row>
    <row r="3035" spans="1:10" hidden="1" x14ac:dyDescent="0.2">
      <c r="A3035" t="s">
        <v>3717</v>
      </c>
      <c r="B3035" t="s">
        <v>3902</v>
      </c>
      <c r="C3035" s="3" t="str">
        <f>RT_gsm[[#This Row],[model_rxn]]&amp;"_"&amp;RT_gsm[[#This Row],[Column2]]</f>
        <v>UMPK_n_FWD</v>
      </c>
      <c r="D3035" s="3" t="str">
        <f>_xlfn.XLOOKUP(RT_gsm[[#This Row],[Column3]],SC_enz[name_dir],SC_enz[name_dir],"")</f>
        <v>UMPK_n_FWD</v>
      </c>
      <c r="E3035" t="str">
        <f>_xlfn.XLOOKUP(RT_gsm[[#This Row],[model_rxn]],sc_gsm[model_rxn],sc_gsm[model_rxn],"")</f>
        <v>UMPK_n</v>
      </c>
      <c r="F3035" s="3" t="str">
        <f>_xlfn.XLOOKUP(RT_gsm[[#This Row],[Column3]],sc_gsm[Column3],sc_gsm[Column3],"")</f>
        <v>UMPK_n_FWD</v>
      </c>
      <c r="G3035" s="3" t="str" cm="1">
        <f t="array" ref="G3035">RT_gsm[[#This Row],[model_rxn]]&amp;",r,"&amp;_xlfn.SWITCH(RT_gsm[[#This Row],[Column2]],"REV","lower_bound:-","FWD","upper_bound:")&amp;"1000"</f>
        <v>UMPK_n,r,upper_bound:1000</v>
      </c>
      <c r="H3035" s="3" t="str">
        <f>_xlfn.XLOOKUP(RT_gsm[[#This Row],[rxn in SC GSM]],sc_gsm[model_rxn],sc_gsm[yeast8.3.4 equation],"")</f>
        <v>ATP[c] + UMP[c] =&gt; ADP[c] + UDP[c]</v>
      </c>
      <c r="I3035" s="3" t="b">
        <f>_xlfn.XLOOKUP(RT_gsm[[#This Row],[rxn in SC GSM]],sc_gsm[model_rxn],sc_gsm[Column12],"")</f>
        <v>1</v>
      </c>
      <c r="J3035" s="3" t="str">
        <f>IF(RT_gsm[[#This Row],[Column2]]="REV",FIND("&lt;=&gt;",RT_gsm[[#This Row],[Column8]]),"")</f>
        <v/>
      </c>
    </row>
    <row r="3036" spans="1:10" hidden="1" x14ac:dyDescent="0.2">
      <c r="A3036" t="s">
        <v>2824</v>
      </c>
      <c r="B3036" t="s">
        <v>3903</v>
      </c>
      <c r="C3036" s="3" t="str">
        <f>RT_gsm[[#This Row],[model_rxn]]&amp;"_"&amp;RT_gsm[[#This Row],[Column2]]</f>
        <v>UMPt_c_n_REV</v>
      </c>
      <c r="D3036" s="3" t="str">
        <f>_xlfn.XLOOKUP(RT_gsm[[#This Row],[Column3]],SC_enz[name_dir],SC_enz[name_dir],"")</f>
        <v>UMPt_c_n_REV</v>
      </c>
      <c r="E3036" t="str">
        <f>_xlfn.XLOOKUP(RT_gsm[[#This Row],[model_rxn]],sc_gsm[model_rxn],sc_gsm[model_rxn],"")</f>
        <v>UMPt_c_n</v>
      </c>
      <c r="F3036" s="3" t="str">
        <f>_xlfn.XLOOKUP(RT_gsm[[#This Row],[Column3]],sc_gsm[Column3],sc_gsm[Column3],"")</f>
        <v>UMPt_c_n_REV</v>
      </c>
      <c r="G3036" s="3" t="str" cm="1">
        <f t="array" ref="G3036">RT_gsm[[#This Row],[model_rxn]]&amp;",r,"&amp;_xlfn.SWITCH(RT_gsm[[#This Row],[Column2]],"REV","lower_bound:-","FWD","upper_bound:")&amp;"1000"</f>
        <v>UMPt_c_n,r,lower_bound:-1000</v>
      </c>
      <c r="H3036" s="3" t="str">
        <f>_xlfn.XLOOKUP(RT_gsm[[#This Row],[rxn in SC GSM]],sc_gsm[model_rxn],sc_gsm[yeast8.3.4 equation],"")</f>
        <v>UMP[c] &lt;=&gt; UMP[n]</v>
      </c>
      <c r="I3036" s="3" t="b">
        <f>_xlfn.XLOOKUP(RT_gsm[[#This Row],[rxn in SC GSM]],sc_gsm[model_rxn],sc_gsm[Column12],"")</f>
        <v>1</v>
      </c>
      <c r="J3036" s="3">
        <f>IF(RT_gsm[[#This Row],[Column2]]="REV",FIND("&lt;=&gt;",RT_gsm[[#This Row],[Column8]]),"")</f>
        <v>8</v>
      </c>
    </row>
    <row r="3037" spans="1:10" hidden="1" x14ac:dyDescent="0.2">
      <c r="A3037" t="s">
        <v>2824</v>
      </c>
      <c r="B3037" t="s">
        <v>3902</v>
      </c>
      <c r="C3037" s="3" t="str">
        <f>RT_gsm[[#This Row],[model_rxn]]&amp;"_"&amp;RT_gsm[[#This Row],[Column2]]</f>
        <v>UMPt_c_n_FWD</v>
      </c>
      <c r="D3037" s="3" t="str">
        <f>_xlfn.XLOOKUP(RT_gsm[[#This Row],[Column3]],SC_enz[name_dir],SC_enz[name_dir],"")</f>
        <v>UMPt_c_n_FWD</v>
      </c>
      <c r="E3037" t="str">
        <f>_xlfn.XLOOKUP(RT_gsm[[#This Row],[model_rxn]],sc_gsm[model_rxn],sc_gsm[model_rxn],"")</f>
        <v>UMPt_c_n</v>
      </c>
      <c r="F3037" s="3" t="str">
        <f>_xlfn.XLOOKUP(RT_gsm[[#This Row],[Column3]],sc_gsm[Column3],sc_gsm[Column3],"")</f>
        <v>UMPt_c_n_FWD</v>
      </c>
      <c r="G3037" s="3" t="str" cm="1">
        <f t="array" ref="G3037">RT_gsm[[#This Row],[model_rxn]]&amp;",r,"&amp;_xlfn.SWITCH(RT_gsm[[#This Row],[Column2]],"REV","lower_bound:-","FWD","upper_bound:")&amp;"1000"</f>
        <v>UMPt_c_n,r,upper_bound:1000</v>
      </c>
      <c r="H3037" s="3" t="str">
        <f>_xlfn.XLOOKUP(RT_gsm[[#This Row],[rxn in SC GSM]],sc_gsm[model_rxn],sc_gsm[yeast8.3.4 equation],"")</f>
        <v>UMP[c] &lt;=&gt; UMP[n]</v>
      </c>
      <c r="I3037" s="3" t="b">
        <f>_xlfn.XLOOKUP(RT_gsm[[#This Row],[rxn in SC GSM]],sc_gsm[model_rxn],sc_gsm[Column12],"")</f>
        <v>1</v>
      </c>
      <c r="J3037" s="3" t="str">
        <f>IF(RT_gsm[[#This Row],[Column2]]="REV",FIND("&lt;=&gt;",RT_gsm[[#This Row],[Column8]]),"")</f>
        <v/>
      </c>
    </row>
    <row r="3038" spans="1:10" hidden="1" x14ac:dyDescent="0.2">
      <c r="A3038" t="s">
        <v>53</v>
      </c>
      <c r="B3038" t="s">
        <v>3902</v>
      </c>
      <c r="C3038" s="3" t="str">
        <f>RT_gsm[[#This Row],[model_rxn]]&amp;"_"&amp;RT_gsm[[#This Row],[Column2]]</f>
        <v>UNK3_c_FWD</v>
      </c>
      <c r="D3038" s="3" t="str">
        <f>_xlfn.XLOOKUP(RT_gsm[[#This Row],[Column3]],SC_enz[name_dir],SC_enz[name_dir],"")</f>
        <v>UNK3_c_FWD</v>
      </c>
      <c r="E3038" t="str">
        <f>_xlfn.XLOOKUP(RT_gsm[[#This Row],[model_rxn]],sc_gsm[model_rxn],sc_gsm[model_rxn],"")</f>
        <v>UNK3_c</v>
      </c>
      <c r="F3038" s="3" t="str">
        <f>_xlfn.XLOOKUP(RT_gsm[[#This Row],[Column3]],sc_gsm[Column3],sc_gsm[Column3],"")</f>
        <v>UNK3_c_FWD</v>
      </c>
      <c r="G3038" s="3" t="str" cm="1">
        <f t="array" ref="G3038">RT_gsm[[#This Row],[model_rxn]]&amp;",r,"&amp;_xlfn.SWITCH(RT_gsm[[#This Row],[Column2]],"REV","lower_bound:-","FWD","upper_bound:")&amp;"1000"</f>
        <v>UNK3_c,r,upper_bound:1000</v>
      </c>
      <c r="H3038" s="3" t="str">
        <f>_xlfn.XLOOKUP(RT_gsm[[#This Row],[rxn in SC GSM]],sc_gsm[model_rxn],sc_gsm[yeast8.3.4 equation],"")</f>
        <v>4-methylthio-2-oxobutanoate[c] + L-glutamate[c] =&gt; 2-oxoglutarate[c] + L-methionine[c]</v>
      </c>
      <c r="I3038" s="3" t="b">
        <f>_xlfn.XLOOKUP(RT_gsm[[#This Row],[rxn in SC GSM]],sc_gsm[model_rxn],sc_gsm[Column12],"")</f>
        <v>1</v>
      </c>
      <c r="J3038" s="3" t="str">
        <f>IF(RT_gsm[[#This Row],[Column2]]="REV",FIND("&lt;=&gt;",RT_gsm[[#This Row],[Column8]]),"")</f>
        <v/>
      </c>
    </row>
    <row r="3039" spans="1:10" hidden="1" x14ac:dyDescent="0.2">
      <c r="A3039" t="s">
        <v>1746</v>
      </c>
      <c r="B3039" t="s">
        <v>3902</v>
      </c>
      <c r="C3039" s="3" t="str">
        <f>RT_gsm[[#This Row],[model_rxn]]&amp;"_"&amp;RT_gsm[[#This Row],[Column2]]</f>
        <v>UPP3MT_2_c_FWD</v>
      </c>
      <c r="D3039" s="3" t="str">
        <f>_xlfn.XLOOKUP(RT_gsm[[#This Row],[Column3]],SC_enz[name_dir],SC_enz[name_dir],"")</f>
        <v>UPP3MT_2_c_FWD</v>
      </c>
      <c r="E3039" t="str">
        <f>_xlfn.XLOOKUP(RT_gsm[[#This Row],[model_rxn]],sc_gsm[model_rxn],sc_gsm[model_rxn],"")</f>
        <v>UPP3MT_2_c</v>
      </c>
      <c r="F3039" s="3" t="str">
        <f>_xlfn.XLOOKUP(RT_gsm[[#This Row],[Column3]],sc_gsm[Column3],sc_gsm[Column3],"")</f>
        <v>UPP3MT_2_c_FWD</v>
      </c>
      <c r="G3039" s="3" t="str" cm="1">
        <f t="array" ref="G3039">RT_gsm[[#This Row],[model_rxn]]&amp;",r,"&amp;_xlfn.SWITCH(RT_gsm[[#This Row],[Column2]],"REV","lower_bound:-","FWD","upper_bound:")&amp;"1000"</f>
        <v>UPP3MT_2_c,r,upper_bound:1000</v>
      </c>
      <c r="H3039" s="3" t="str">
        <f>_xlfn.XLOOKUP(RT_gsm[[#This Row],[rxn in SC GSM]],sc_gsm[model_rxn],sc_gsm[yeast8.3.4 equation],"")</f>
        <v>2 S-adenosyl-L-methionine[c] + uroporphyrinogen III[c] =&gt; H+[c] + precorrin-2[c] + 2 S-adenosyl-L-homocysteine[c]</v>
      </c>
      <c r="I3039" s="3" t="b">
        <f>_xlfn.XLOOKUP(RT_gsm[[#This Row],[rxn in SC GSM]],sc_gsm[model_rxn],sc_gsm[Column12],"")</f>
        <v>1</v>
      </c>
      <c r="J3039" s="3" t="str">
        <f>IF(RT_gsm[[#This Row],[Column2]]="REV",FIND("&lt;=&gt;",RT_gsm[[#This Row],[Column8]]),"")</f>
        <v/>
      </c>
    </row>
    <row r="3040" spans="1:10" hidden="1" x14ac:dyDescent="0.2">
      <c r="A3040" t="s">
        <v>1749</v>
      </c>
      <c r="B3040" t="s">
        <v>3902</v>
      </c>
      <c r="C3040" s="3" t="str">
        <f>RT_gsm[[#This Row],[model_rxn]]&amp;"_"&amp;RT_gsm[[#This Row],[Column2]]</f>
        <v>UPP3S_c_FWD</v>
      </c>
      <c r="D3040" s="3" t="str">
        <f>_xlfn.XLOOKUP(RT_gsm[[#This Row],[Column3]],SC_enz[name_dir],SC_enz[name_dir],"")</f>
        <v>UPP3S_c_FWD</v>
      </c>
      <c r="E3040" t="str">
        <f>_xlfn.XLOOKUP(RT_gsm[[#This Row],[model_rxn]],sc_gsm[model_rxn],sc_gsm[model_rxn],"")</f>
        <v>UPP3S_c</v>
      </c>
      <c r="F3040" s="3" t="str">
        <f>_xlfn.XLOOKUP(RT_gsm[[#This Row],[Column3]],sc_gsm[Column3],sc_gsm[Column3],"")</f>
        <v>UPP3S_c_FWD</v>
      </c>
      <c r="G3040" s="3" t="str" cm="1">
        <f t="array" ref="G3040">RT_gsm[[#This Row],[model_rxn]]&amp;",r,"&amp;_xlfn.SWITCH(RT_gsm[[#This Row],[Column2]],"REV","lower_bound:-","FWD","upper_bound:")&amp;"1000"</f>
        <v>UPP3S_c,r,upper_bound:1000</v>
      </c>
      <c r="H3040" s="3" t="str">
        <f>_xlfn.XLOOKUP(RT_gsm[[#This Row],[rxn in SC GSM]],sc_gsm[model_rxn],sc_gsm[yeast8.3.4 equation],"")</f>
        <v>preuroporphyrinogen[c] =&gt; H2O[c] + uroporphyrinogen III[c]</v>
      </c>
      <c r="I3040" s="3" t="b">
        <f>_xlfn.XLOOKUP(RT_gsm[[#This Row],[rxn in SC GSM]],sc_gsm[model_rxn],sc_gsm[Column12],"")</f>
        <v>1</v>
      </c>
      <c r="J3040" s="3" t="str">
        <f>IF(RT_gsm[[#This Row],[Column2]]="REV",FIND("&lt;=&gt;",RT_gsm[[#This Row],[Column8]]),"")</f>
        <v/>
      </c>
    </row>
    <row r="3041" spans="1:10" hidden="1" x14ac:dyDescent="0.2">
      <c r="A3041" t="s">
        <v>1743</v>
      </c>
      <c r="B3041" t="s">
        <v>3902</v>
      </c>
      <c r="C3041" s="3" t="str">
        <f>RT_gsm[[#This Row],[model_rxn]]&amp;"_"&amp;RT_gsm[[#This Row],[Column2]]</f>
        <v>UPPDC1_c_FWD</v>
      </c>
      <c r="D3041" s="3" t="str">
        <f>_xlfn.XLOOKUP(RT_gsm[[#This Row],[Column3]],SC_enz[name_dir],SC_enz[name_dir],"")</f>
        <v>UPPDC1_c_FWD</v>
      </c>
      <c r="E3041" t="str">
        <f>_xlfn.XLOOKUP(RT_gsm[[#This Row],[model_rxn]],sc_gsm[model_rxn],sc_gsm[model_rxn],"")</f>
        <v>UPPDC1_c</v>
      </c>
      <c r="F3041" s="3" t="str">
        <f>_xlfn.XLOOKUP(RT_gsm[[#This Row],[Column3]],sc_gsm[Column3],sc_gsm[Column3],"")</f>
        <v>UPPDC1_c_FWD</v>
      </c>
      <c r="G3041" s="3" t="str" cm="1">
        <f t="array" ref="G3041">RT_gsm[[#This Row],[model_rxn]]&amp;",r,"&amp;_xlfn.SWITCH(RT_gsm[[#This Row],[Column2]],"REV","lower_bound:-","FWD","upper_bound:")&amp;"1000"</f>
        <v>UPPDC1_c,r,upper_bound:1000</v>
      </c>
      <c r="H3041" s="3" t="str">
        <f>_xlfn.XLOOKUP(RT_gsm[[#This Row],[rxn in SC GSM]],sc_gsm[model_rxn],sc_gsm[yeast8.3.4 equation],"")</f>
        <v>4 H+[c] + uroporphyrinogen III[c] =&gt; 4 carbon dioxide[c] + coproporphyrinogen III[c]</v>
      </c>
      <c r="I3041" s="3" t="b">
        <f>_xlfn.XLOOKUP(RT_gsm[[#This Row],[rxn in SC GSM]],sc_gsm[model_rxn],sc_gsm[Column12],"")</f>
        <v>1</v>
      </c>
      <c r="J3041" s="3" t="str">
        <f>IF(RT_gsm[[#This Row],[Column2]]="REV",FIND("&lt;=&gt;",RT_gsm[[#This Row],[Column8]]),"")</f>
        <v/>
      </c>
    </row>
    <row r="3042" spans="1:10" hidden="1" x14ac:dyDescent="0.2">
      <c r="A3042" t="s">
        <v>1732</v>
      </c>
      <c r="B3042" t="s">
        <v>3902</v>
      </c>
      <c r="C3042" s="3" t="str">
        <f>RT_gsm[[#This Row],[model_rxn]]&amp;"_"&amp;RT_gsm[[#This Row],[Column2]]</f>
        <v>UPPRT_c_FWD</v>
      </c>
      <c r="D3042" s="3" t="str">
        <f>_xlfn.XLOOKUP(RT_gsm[[#This Row],[Column3]],SC_enz[name_dir],SC_enz[name_dir],"")</f>
        <v>UPPRT_c_FWD</v>
      </c>
      <c r="E3042" t="str">
        <f>_xlfn.XLOOKUP(RT_gsm[[#This Row],[model_rxn]],sc_gsm[model_rxn],sc_gsm[model_rxn],"")</f>
        <v>UPPRT_c</v>
      </c>
      <c r="F3042" s="3" t="str">
        <f>_xlfn.XLOOKUP(RT_gsm[[#This Row],[Column3]],sc_gsm[Column3],sc_gsm[Column3],"")</f>
        <v>UPPRT_c_FWD</v>
      </c>
      <c r="G3042" s="3" t="str" cm="1">
        <f t="array" ref="G3042">RT_gsm[[#This Row],[model_rxn]]&amp;",r,"&amp;_xlfn.SWITCH(RT_gsm[[#This Row],[Column2]],"REV","lower_bound:-","FWD","upper_bound:")&amp;"1000"</f>
        <v>UPPRT_c,r,upper_bound:1000</v>
      </c>
      <c r="H3042" s="3" t="str">
        <f>_xlfn.XLOOKUP(RT_gsm[[#This Row],[rxn in SC GSM]],sc_gsm[model_rxn],sc_gsm[yeast8.3.4 equation],"")</f>
        <v>PRPP[c] + uracil[c] =&gt; diphosphate[c] + UMP[c]</v>
      </c>
      <c r="I3042" s="3" t="b">
        <f>_xlfn.XLOOKUP(RT_gsm[[#This Row],[rxn in SC GSM]],sc_gsm[model_rxn],sc_gsm[Column12],"")</f>
        <v>1</v>
      </c>
      <c r="J3042" s="3" t="str">
        <f>IF(RT_gsm[[#This Row],[Column2]]="REV",FIND("&lt;=&gt;",RT_gsm[[#This Row],[Column8]]),"")</f>
        <v/>
      </c>
    </row>
    <row r="3043" spans="1:10" hidden="1" x14ac:dyDescent="0.2">
      <c r="A3043" t="s">
        <v>2399</v>
      </c>
      <c r="B3043" t="s">
        <v>3902</v>
      </c>
      <c r="C3043" s="3" t="str">
        <f>RT_gsm[[#This Row],[model_rxn]]&amp;"_"&amp;RT_gsm[[#This Row],[Column2]]</f>
        <v>URAtps_e_FWD</v>
      </c>
      <c r="D3043" s="3" t="str">
        <f>_xlfn.XLOOKUP(RT_gsm[[#This Row],[Column3]],SC_enz[name_dir],SC_enz[name_dir],"")</f>
        <v>URAtps_e_FWD</v>
      </c>
      <c r="E3043" t="str">
        <f>_xlfn.XLOOKUP(RT_gsm[[#This Row],[model_rxn]],sc_gsm[model_rxn],sc_gsm[model_rxn],"")</f>
        <v>URAtps_e</v>
      </c>
      <c r="F3043" s="3" t="str">
        <f>_xlfn.XLOOKUP(RT_gsm[[#This Row],[Column3]],sc_gsm[Column3],sc_gsm[Column3],"")</f>
        <v>URAtps_e_FWD</v>
      </c>
      <c r="G3043" s="3" t="str" cm="1">
        <f t="array" ref="G3043">RT_gsm[[#This Row],[model_rxn]]&amp;",r,"&amp;_xlfn.SWITCH(RT_gsm[[#This Row],[Column2]],"REV","lower_bound:-","FWD","upper_bound:")&amp;"1000"</f>
        <v>URAtps_e,r,upper_bound:1000</v>
      </c>
      <c r="H3043" s="3" t="str">
        <f>_xlfn.XLOOKUP(RT_gsm[[#This Row],[rxn in SC GSM]],sc_gsm[model_rxn],sc_gsm[yeast8.3.4 equation],"")</f>
        <v>H+[e] + uracil[e] =&gt; H+[c] + uracil[c]</v>
      </c>
      <c r="I3043" s="3" t="b">
        <f>_xlfn.XLOOKUP(RT_gsm[[#This Row],[rxn in SC GSM]],sc_gsm[model_rxn],sc_gsm[Column12],"")</f>
        <v>1</v>
      </c>
      <c r="J3043" s="3" t="str">
        <f>IF(RT_gsm[[#This Row],[Column2]]="REV",FIND("&lt;=&gt;",RT_gsm[[#This Row],[Column8]]),"")</f>
        <v/>
      </c>
    </row>
    <row r="3044" spans="1:10" hidden="1" x14ac:dyDescent="0.2">
      <c r="A3044" t="s">
        <v>1735</v>
      </c>
      <c r="B3044" t="s">
        <v>3902</v>
      </c>
      <c r="C3044" s="3" t="str">
        <f>RT_gsm[[#This Row],[model_rxn]]&amp;"_"&amp;RT_gsm[[#This Row],[Column2]]</f>
        <v>UREASE_c_FWD</v>
      </c>
      <c r="D3044" s="3" t="str">
        <f>_xlfn.XLOOKUP(RT_gsm[[#This Row],[Column3]],SC_enz[name_dir],SC_enz[name_dir],"")</f>
        <v>UREASE_c_FWD</v>
      </c>
      <c r="E3044" t="str">
        <f>_xlfn.XLOOKUP(RT_gsm[[#This Row],[model_rxn]],sc_gsm[model_rxn],sc_gsm[model_rxn],"")</f>
        <v>UREASE_c</v>
      </c>
      <c r="F3044" s="3" t="str">
        <f>_xlfn.XLOOKUP(RT_gsm[[#This Row],[Column3]],sc_gsm[Column3],sc_gsm[Column3],"")</f>
        <v>UREASE_c_FWD</v>
      </c>
      <c r="G3044" s="3" t="str" cm="1">
        <f t="array" ref="G3044">RT_gsm[[#This Row],[model_rxn]]&amp;",r,"&amp;_xlfn.SWITCH(RT_gsm[[#This Row],[Column2]],"REV","lower_bound:-","FWD","upper_bound:")&amp;"1000"</f>
        <v>UREASE_c,r,upper_bound:1000</v>
      </c>
      <c r="H3044" s="3" t="str">
        <f>_xlfn.XLOOKUP(RT_gsm[[#This Row],[rxn in SC GSM]],sc_gsm[model_rxn],sc_gsm[yeast8.3.4 equation],"")</f>
        <v>ATP[c] + bicarbonate[c] + urea[c] =&gt; ADP[c] + H+[c] + phosphate[c] + urea-1-carboxylic acid[c]</v>
      </c>
      <c r="I3044" s="3" t="b">
        <f>_xlfn.XLOOKUP(RT_gsm[[#This Row],[rxn in SC GSM]],sc_gsm[model_rxn],sc_gsm[Column12],"")</f>
        <v>1</v>
      </c>
      <c r="J3044" s="3" t="str">
        <f>IF(RT_gsm[[#This Row],[Column2]]="REV",FIND("&lt;=&gt;",RT_gsm[[#This Row],[Column8]]),"")</f>
        <v/>
      </c>
    </row>
    <row r="3045" spans="1:10" hidden="1" x14ac:dyDescent="0.2">
      <c r="A3045" t="s">
        <v>6769</v>
      </c>
      <c r="B3045" t="s">
        <v>3903</v>
      </c>
      <c r="C3045" s="3" t="str">
        <f>RT_gsm[[#This Row],[model_rxn]]&amp;"_"&amp;RT_gsm[[#This Row],[Column2]]</f>
        <v>UREA_c_REV</v>
      </c>
      <c r="D3045" s="3" t="str">
        <f>_xlfn.XLOOKUP(RT_gsm[[#This Row],[Column3]],SC_enz[name_dir],SC_enz[name_dir],"")</f>
        <v/>
      </c>
      <c r="E3045" t="str">
        <f>_xlfn.XLOOKUP(RT_gsm[[#This Row],[model_rxn]],sc_gsm[model_rxn],sc_gsm[model_rxn],"")</f>
        <v/>
      </c>
      <c r="F3045" s="3" t="str">
        <f>_xlfn.XLOOKUP(RT_gsm[[#This Row],[Column3]],sc_gsm[Column3],sc_gsm[Column3],"")</f>
        <v/>
      </c>
      <c r="G3045" s="3" t="str" cm="1">
        <f t="array" ref="G3045">RT_gsm[[#This Row],[model_rxn]]&amp;",r,"&amp;_xlfn.SWITCH(RT_gsm[[#This Row],[Column2]],"REV","lower_bound:-","FWD","upper_bound:")&amp;"1000"</f>
        <v>UREA_c,r,lower_bound:-1000</v>
      </c>
      <c r="H3045" s="3" t="str">
        <f>_xlfn.XLOOKUP(RT_gsm[[#This Row],[rxn in SC GSM]],sc_gsm[model_rxn],sc_gsm[yeast8.3.4 equation],"")</f>
        <v/>
      </c>
      <c r="I3045" s="3" t="str">
        <f>_xlfn.XLOOKUP(RT_gsm[[#This Row],[rxn in SC GSM]],sc_gsm[model_rxn],sc_gsm[Column12],"")</f>
        <v/>
      </c>
      <c r="J3045" s="3" t="e">
        <f>IF(RT_gsm[[#This Row],[Column2]]="REV",FIND("&lt;=&gt;",RT_gsm[[#This Row],[Column8]]),"")</f>
        <v>#VALUE!</v>
      </c>
    </row>
    <row r="3046" spans="1:10" hidden="1" x14ac:dyDescent="0.2">
      <c r="A3046" t="s">
        <v>6769</v>
      </c>
      <c r="B3046" t="s">
        <v>3902</v>
      </c>
      <c r="C3046" s="3" t="str">
        <f>RT_gsm[[#This Row],[model_rxn]]&amp;"_"&amp;RT_gsm[[#This Row],[Column2]]</f>
        <v>UREA_c_FWD</v>
      </c>
      <c r="D3046" s="3" t="str">
        <f>_xlfn.XLOOKUP(RT_gsm[[#This Row],[Column3]],SC_enz[name_dir],SC_enz[name_dir],"")</f>
        <v/>
      </c>
      <c r="E3046" t="str">
        <f>_xlfn.XLOOKUP(RT_gsm[[#This Row],[model_rxn]],sc_gsm[model_rxn],sc_gsm[model_rxn],"")</f>
        <v/>
      </c>
      <c r="F3046" s="3" t="str">
        <f>_xlfn.XLOOKUP(RT_gsm[[#This Row],[Column3]],sc_gsm[Column3],sc_gsm[Column3],"")</f>
        <v/>
      </c>
      <c r="G3046" s="3" t="str" cm="1">
        <f t="array" ref="G3046">RT_gsm[[#This Row],[model_rxn]]&amp;",r,"&amp;_xlfn.SWITCH(RT_gsm[[#This Row],[Column2]],"REV","lower_bound:-","FWD","upper_bound:")&amp;"1000"</f>
        <v>UREA_c,r,upper_bound:1000</v>
      </c>
      <c r="H3046" s="3" t="str">
        <f>_xlfn.XLOOKUP(RT_gsm[[#This Row],[rxn in SC GSM]],sc_gsm[model_rxn],sc_gsm[yeast8.3.4 equation],"")</f>
        <v/>
      </c>
      <c r="I3046" s="3" t="str">
        <f>_xlfn.XLOOKUP(RT_gsm[[#This Row],[rxn in SC GSM]],sc_gsm[model_rxn],sc_gsm[Column12],"")</f>
        <v/>
      </c>
      <c r="J3046" s="3" t="str">
        <f>IF(RT_gsm[[#This Row],[Column2]]="REV",FIND("&lt;=&gt;",RT_gsm[[#This Row],[Column8]]),"")</f>
        <v/>
      </c>
    </row>
    <row r="3047" spans="1:10" hidden="1" x14ac:dyDescent="0.2">
      <c r="A3047" t="s">
        <v>2402</v>
      </c>
      <c r="B3047" t="s">
        <v>3903</v>
      </c>
      <c r="C3047" s="3" t="str">
        <f>RT_gsm[[#This Row],[model_rxn]]&amp;"_"&amp;RT_gsm[[#This Row],[Column2]]</f>
        <v>UREAtps_e_REV</v>
      </c>
      <c r="D3047" s="3" t="str">
        <f>_xlfn.XLOOKUP(RT_gsm[[#This Row],[Column3]],SC_enz[name_dir],SC_enz[name_dir],"")</f>
        <v>UREAtps_e_REV</v>
      </c>
      <c r="E3047" t="str">
        <f>_xlfn.XLOOKUP(RT_gsm[[#This Row],[model_rxn]],sc_gsm[model_rxn],sc_gsm[model_rxn],"")</f>
        <v>UREAtps_e</v>
      </c>
      <c r="F3047" s="3" t="str">
        <f>_xlfn.XLOOKUP(RT_gsm[[#This Row],[Column3]],sc_gsm[Column3],sc_gsm[Column3],"")</f>
        <v>UREAtps_e_REV</v>
      </c>
      <c r="G3047" s="3" t="str" cm="1">
        <f t="array" ref="G3047">RT_gsm[[#This Row],[model_rxn]]&amp;",r,"&amp;_xlfn.SWITCH(RT_gsm[[#This Row],[Column2]],"REV","lower_bound:-","FWD","upper_bound:")&amp;"1000"</f>
        <v>UREAtps_e,r,lower_bound:-1000</v>
      </c>
      <c r="H3047" s="3" t="str">
        <f>_xlfn.XLOOKUP(RT_gsm[[#This Row],[rxn in SC GSM]],sc_gsm[model_rxn],sc_gsm[yeast8.3.4 equation],"")</f>
        <v>2 H+[e] + urea[e] &lt;=&gt; 2 H+[c] + urea[c]</v>
      </c>
      <c r="I3047" s="3" t="b">
        <f>_xlfn.XLOOKUP(RT_gsm[[#This Row],[rxn in SC GSM]],sc_gsm[model_rxn],sc_gsm[Column12],"")</f>
        <v>1</v>
      </c>
      <c r="J3047" s="3">
        <f>IF(RT_gsm[[#This Row],[Column2]]="REV",FIND("&lt;=&gt;",RT_gsm[[#This Row],[Column8]]),"")</f>
        <v>19</v>
      </c>
    </row>
    <row r="3048" spans="1:10" hidden="1" x14ac:dyDescent="0.2">
      <c r="A3048" t="s">
        <v>2402</v>
      </c>
      <c r="B3048" t="s">
        <v>3902</v>
      </c>
      <c r="C3048" s="3" t="str">
        <f>RT_gsm[[#This Row],[model_rxn]]&amp;"_"&amp;RT_gsm[[#This Row],[Column2]]</f>
        <v>UREAtps_e_FWD</v>
      </c>
      <c r="D3048" s="3" t="str">
        <f>_xlfn.XLOOKUP(RT_gsm[[#This Row],[Column3]],SC_enz[name_dir],SC_enz[name_dir],"")</f>
        <v>UREAtps_e_FWD</v>
      </c>
      <c r="E3048" t="str">
        <f>_xlfn.XLOOKUP(RT_gsm[[#This Row],[model_rxn]],sc_gsm[model_rxn],sc_gsm[model_rxn],"")</f>
        <v>UREAtps_e</v>
      </c>
      <c r="F3048" s="3" t="str">
        <f>_xlfn.XLOOKUP(RT_gsm[[#This Row],[Column3]],sc_gsm[Column3],sc_gsm[Column3],"")</f>
        <v>UREAtps_e_FWD</v>
      </c>
      <c r="G3048" s="3" t="str" cm="1">
        <f t="array" ref="G3048">RT_gsm[[#This Row],[model_rxn]]&amp;",r,"&amp;_xlfn.SWITCH(RT_gsm[[#This Row],[Column2]],"REV","lower_bound:-","FWD","upper_bound:")&amp;"1000"</f>
        <v>UREAtps_e,r,upper_bound:1000</v>
      </c>
      <c r="H3048" s="3" t="str">
        <f>_xlfn.XLOOKUP(RT_gsm[[#This Row],[rxn in SC GSM]],sc_gsm[model_rxn],sc_gsm[yeast8.3.4 equation],"")</f>
        <v>2 H+[e] + urea[e] &lt;=&gt; 2 H+[c] + urea[c]</v>
      </c>
      <c r="I3048" s="3" t="b">
        <f>_xlfn.XLOOKUP(RT_gsm[[#This Row],[rxn in SC GSM]],sc_gsm[model_rxn],sc_gsm[Column12],"")</f>
        <v>1</v>
      </c>
      <c r="J3048" s="3" t="str">
        <f>IF(RT_gsm[[#This Row],[Column2]]="REV",FIND("&lt;=&gt;",RT_gsm[[#This Row],[Column8]]),"")</f>
        <v/>
      </c>
    </row>
    <row r="3049" spans="1:10" hidden="1" x14ac:dyDescent="0.2">
      <c r="A3049" t="s">
        <v>3721</v>
      </c>
      <c r="B3049" t="s">
        <v>3902</v>
      </c>
      <c r="C3049" s="3" t="str">
        <f>RT_gsm[[#This Row],[model_rxn]]&amp;"_"&amp;RT_gsm[[#This Row],[Column2]]</f>
        <v>URIDK2_n_FWD</v>
      </c>
      <c r="D3049" s="3" t="str">
        <f>_xlfn.XLOOKUP(RT_gsm[[#This Row],[Column3]],SC_enz[name_dir],SC_enz[name_dir],"")</f>
        <v>URIDK2_n_FWD</v>
      </c>
      <c r="E3049" t="str">
        <f>_xlfn.XLOOKUP(RT_gsm[[#This Row],[model_rxn]],sc_gsm[model_rxn],sc_gsm[model_rxn],"")</f>
        <v>URIDK2_n</v>
      </c>
      <c r="F3049" s="3" t="str">
        <f>_xlfn.XLOOKUP(RT_gsm[[#This Row],[Column3]],sc_gsm[Column3],sc_gsm[Column3],"")</f>
        <v>URIDK2_n_FWD</v>
      </c>
      <c r="G3049" s="3" t="str" cm="1">
        <f t="array" ref="G3049">RT_gsm[[#This Row],[model_rxn]]&amp;",r,"&amp;_xlfn.SWITCH(RT_gsm[[#This Row],[Column2]],"REV","lower_bound:-","FWD","upper_bound:")&amp;"1000"</f>
        <v>URIDK2_n,r,upper_bound:1000</v>
      </c>
      <c r="H3049" s="3" t="str">
        <f>_xlfn.XLOOKUP(RT_gsm[[#This Row],[rxn in SC GSM]],sc_gsm[model_rxn],sc_gsm[yeast8.3.4 equation],"")</f>
        <v>ATP[c] + dUMP[c] =&gt; ADP[c] + dUDP[c]</v>
      </c>
      <c r="I3049" s="3" t="b">
        <f>_xlfn.XLOOKUP(RT_gsm[[#This Row],[rxn in SC GSM]],sc_gsm[model_rxn],sc_gsm[Column12],"")</f>
        <v>1</v>
      </c>
      <c r="J3049" s="3" t="str">
        <f>IF(RT_gsm[[#This Row],[Column2]]="REV",FIND("&lt;=&gt;",RT_gsm[[#This Row],[Column8]]),"")</f>
        <v/>
      </c>
    </row>
    <row r="3050" spans="1:10" hidden="1" x14ac:dyDescent="0.2">
      <c r="A3050" t="s">
        <v>3720</v>
      </c>
      <c r="B3050" t="s">
        <v>3902</v>
      </c>
      <c r="C3050" s="3" t="str">
        <f>RT_gsm[[#This Row],[model_rxn]]&amp;"_"&amp;RT_gsm[[#This Row],[Column2]]</f>
        <v>URIDK2i_c_FWD</v>
      </c>
      <c r="D3050" s="3" t="str">
        <f>_xlfn.XLOOKUP(RT_gsm[[#This Row],[Column3]],SC_enz[name_dir],SC_enz[name_dir],"")</f>
        <v>URIDK2i_c_FWD</v>
      </c>
      <c r="E3050" t="str">
        <f>_xlfn.XLOOKUP(RT_gsm[[#This Row],[model_rxn]],sc_gsm[model_rxn],sc_gsm[model_rxn],"")</f>
        <v>URIDK2i_c</v>
      </c>
      <c r="F3050" s="3" t="str">
        <f>_xlfn.XLOOKUP(RT_gsm[[#This Row],[Column3]],sc_gsm[Column3],sc_gsm[Column3],"")</f>
        <v>URIDK2i_c_FWD</v>
      </c>
      <c r="G3050" s="3" t="str" cm="1">
        <f t="array" ref="G3050">RT_gsm[[#This Row],[model_rxn]]&amp;",r,"&amp;_xlfn.SWITCH(RT_gsm[[#This Row],[Column2]],"REV","lower_bound:-","FWD","upper_bound:")&amp;"1000"</f>
        <v>URIDK2i_c,r,upper_bound:1000</v>
      </c>
      <c r="H3050" s="3" t="str">
        <f>_xlfn.XLOOKUP(RT_gsm[[#This Row],[rxn in SC GSM]],sc_gsm[model_rxn],sc_gsm[yeast8.3.4 equation],"")</f>
        <v>ATP[c] + dUMP[c] =&gt; ADP[c] + dUDP[c]</v>
      </c>
      <c r="I3050" s="3" t="b">
        <f>_xlfn.XLOOKUP(RT_gsm[[#This Row],[rxn in SC GSM]],sc_gsm[model_rxn],sc_gsm[Column12],"")</f>
        <v>1</v>
      </c>
      <c r="J3050" s="3" t="str">
        <f>IF(RT_gsm[[#This Row],[Column2]]="REV",FIND("&lt;=&gt;",RT_gsm[[#This Row],[Column8]]),"")</f>
        <v/>
      </c>
    </row>
    <row r="3051" spans="1:10" hidden="1" x14ac:dyDescent="0.2">
      <c r="A3051" t="s">
        <v>1979</v>
      </c>
      <c r="B3051" t="s">
        <v>3902</v>
      </c>
      <c r="C3051" s="3" t="str">
        <f>RT_gsm[[#This Row],[model_rxn]]&amp;"_"&amp;RT_gsm[[#This Row],[Column2]]</f>
        <v>URIH_c_FWD</v>
      </c>
      <c r="D3051" s="3" t="str">
        <f>_xlfn.XLOOKUP(RT_gsm[[#This Row],[Column3]],SC_enz[name_dir],SC_enz[name_dir],"")</f>
        <v>URIH_c_FWD</v>
      </c>
      <c r="E3051" t="str">
        <f>_xlfn.XLOOKUP(RT_gsm[[#This Row],[model_rxn]],sc_gsm[model_rxn],sc_gsm[model_rxn],"")</f>
        <v>URIH_c</v>
      </c>
      <c r="F3051" s="3" t="str">
        <f>_xlfn.XLOOKUP(RT_gsm[[#This Row],[Column3]],sc_gsm[Column3],sc_gsm[Column3],"")</f>
        <v>URIH_c_FWD</v>
      </c>
      <c r="G3051" s="3" t="str" cm="1">
        <f t="array" ref="G3051">RT_gsm[[#This Row],[model_rxn]]&amp;",r,"&amp;_xlfn.SWITCH(RT_gsm[[#This Row],[Column2]],"REV","lower_bound:-","FWD","upper_bound:")&amp;"1000"</f>
        <v>URIH_c,r,upper_bound:1000</v>
      </c>
      <c r="H3051" s="3" t="str">
        <f>_xlfn.XLOOKUP(RT_gsm[[#This Row],[rxn in SC GSM]],sc_gsm[model_rxn],sc_gsm[yeast8.3.4 equation],"")</f>
        <v>H2O[c] + uridine[c] =&gt; D-ribose[c] + uracil[c]</v>
      </c>
      <c r="I3051" s="3" t="b">
        <f>_xlfn.XLOOKUP(RT_gsm[[#This Row],[rxn in SC GSM]],sc_gsm[model_rxn],sc_gsm[Column12],"")</f>
        <v>1</v>
      </c>
      <c r="J3051" s="3" t="str">
        <f>IF(RT_gsm[[#This Row],[Column2]]="REV",FIND("&lt;=&gt;",RT_gsm[[#This Row],[Column8]]),"")</f>
        <v/>
      </c>
    </row>
    <row r="3052" spans="1:10" hidden="1" x14ac:dyDescent="0.2">
      <c r="A3052" t="s">
        <v>1739</v>
      </c>
      <c r="B3052" t="s">
        <v>3902</v>
      </c>
      <c r="C3052" s="3" t="str">
        <f>RT_gsm[[#This Row],[model_rxn]]&amp;"_"&amp;RT_gsm[[#This Row],[Column2]]</f>
        <v>URIK1_c_FWD</v>
      </c>
      <c r="D3052" s="3" t="str">
        <f>_xlfn.XLOOKUP(RT_gsm[[#This Row],[Column3]],SC_enz[name_dir],SC_enz[name_dir],"")</f>
        <v>URIK1_c_FWD</v>
      </c>
      <c r="E3052" t="str">
        <f>_xlfn.XLOOKUP(RT_gsm[[#This Row],[model_rxn]],sc_gsm[model_rxn],sc_gsm[model_rxn],"")</f>
        <v>URIK1_c</v>
      </c>
      <c r="F3052" s="3" t="str">
        <f>_xlfn.XLOOKUP(RT_gsm[[#This Row],[Column3]],sc_gsm[Column3],sc_gsm[Column3],"")</f>
        <v>URIK1_c_FWD</v>
      </c>
      <c r="G3052" s="3" t="str" cm="1">
        <f t="array" ref="G3052">RT_gsm[[#This Row],[model_rxn]]&amp;",r,"&amp;_xlfn.SWITCH(RT_gsm[[#This Row],[Column2]],"REV","lower_bound:-","FWD","upper_bound:")&amp;"1000"</f>
        <v>URIK1_c,r,upper_bound:1000</v>
      </c>
      <c r="H3052" s="3" t="str">
        <f>_xlfn.XLOOKUP(RT_gsm[[#This Row],[rxn in SC GSM]],sc_gsm[model_rxn],sc_gsm[yeast8.3.4 equation],"")</f>
        <v>ATP[c] + uridine[c] =&gt; ADP[c] + H+[c] + UMP[c]</v>
      </c>
      <c r="I3052" s="3" t="b">
        <f>_xlfn.XLOOKUP(RT_gsm[[#This Row],[rxn in SC GSM]],sc_gsm[model_rxn],sc_gsm[Column12],"")</f>
        <v>1</v>
      </c>
      <c r="J3052" s="3" t="str">
        <f>IF(RT_gsm[[#This Row],[Column2]]="REV",FIND("&lt;=&gt;",RT_gsm[[#This Row],[Column8]]),"")</f>
        <v/>
      </c>
    </row>
    <row r="3053" spans="1:10" hidden="1" x14ac:dyDescent="0.2">
      <c r="A3053" t="s">
        <v>1742</v>
      </c>
      <c r="B3053" t="s">
        <v>3902</v>
      </c>
      <c r="C3053" s="3" t="str">
        <f>RT_gsm[[#This Row],[model_rxn]]&amp;"_"&amp;RT_gsm[[#This Row],[Column2]]</f>
        <v>URIK2_c_FWD</v>
      </c>
      <c r="D3053" s="3" t="str">
        <f>_xlfn.XLOOKUP(RT_gsm[[#This Row],[Column3]],SC_enz[name_dir],SC_enz[name_dir],"")</f>
        <v>URIK2_c_FWD</v>
      </c>
      <c r="E3053" t="str">
        <f>_xlfn.XLOOKUP(RT_gsm[[#This Row],[model_rxn]],sc_gsm[model_rxn],sc_gsm[model_rxn],"")</f>
        <v>URIK2_c</v>
      </c>
      <c r="F3053" s="3" t="str">
        <f>_xlfn.XLOOKUP(RT_gsm[[#This Row],[Column3]],sc_gsm[Column3],sc_gsm[Column3],"")</f>
        <v>URIK2_c_FWD</v>
      </c>
      <c r="G3053" s="3" t="str" cm="1">
        <f t="array" ref="G3053">RT_gsm[[#This Row],[model_rxn]]&amp;",r,"&amp;_xlfn.SWITCH(RT_gsm[[#This Row],[Column2]],"REV","lower_bound:-","FWD","upper_bound:")&amp;"1000"</f>
        <v>URIK2_c,r,upper_bound:1000</v>
      </c>
      <c r="H3053" s="3" t="str">
        <f>_xlfn.XLOOKUP(RT_gsm[[#This Row],[rxn in SC GSM]],sc_gsm[model_rxn],sc_gsm[yeast8.3.4 equation],"")</f>
        <v>GTP[c] + uridine[c] =&gt; GDP[c] + H+[c] + UMP[c]</v>
      </c>
      <c r="I3053" s="3" t="b">
        <f>_xlfn.XLOOKUP(RT_gsm[[#This Row],[rxn in SC GSM]],sc_gsm[model_rxn],sc_gsm[Column12],"")</f>
        <v>1</v>
      </c>
      <c r="J3053" s="3" t="str">
        <f>IF(RT_gsm[[#This Row],[Column2]]="REV",FIND("&lt;=&gt;",RT_gsm[[#This Row],[Column8]]),"")</f>
        <v/>
      </c>
    </row>
    <row r="3054" spans="1:10" hidden="1" x14ac:dyDescent="0.2">
      <c r="A3054" t="s">
        <v>2403</v>
      </c>
      <c r="B3054" t="s">
        <v>3902</v>
      </c>
      <c r="C3054" s="3" t="str">
        <f>RT_gsm[[#This Row],[model_rxn]]&amp;"_"&amp;RT_gsm[[#This Row],[Column2]]</f>
        <v>URItps_e_FWD</v>
      </c>
      <c r="D3054" s="3" t="str">
        <f>_xlfn.XLOOKUP(RT_gsm[[#This Row],[Column3]],SC_enz[name_dir],SC_enz[name_dir],"")</f>
        <v>URItps_e_FWD</v>
      </c>
      <c r="E3054" t="str">
        <f>_xlfn.XLOOKUP(RT_gsm[[#This Row],[model_rxn]],sc_gsm[model_rxn],sc_gsm[model_rxn],"")</f>
        <v>URItps_e</v>
      </c>
      <c r="F3054" s="3" t="str">
        <f>_xlfn.XLOOKUP(RT_gsm[[#This Row],[Column3]],sc_gsm[Column3],sc_gsm[Column3],"")</f>
        <v>URItps_e_FWD</v>
      </c>
      <c r="G3054" s="3" t="str" cm="1">
        <f t="array" ref="G3054">RT_gsm[[#This Row],[model_rxn]]&amp;",r,"&amp;_xlfn.SWITCH(RT_gsm[[#This Row],[Column2]],"REV","lower_bound:-","FWD","upper_bound:")&amp;"1000"</f>
        <v>URItps_e,r,upper_bound:1000</v>
      </c>
      <c r="H3054" s="3" t="str">
        <f>_xlfn.XLOOKUP(RT_gsm[[#This Row],[rxn in SC GSM]],sc_gsm[model_rxn],sc_gsm[yeast8.3.4 equation],"")</f>
        <v>H+[e] + uridine[e] =&gt; H+[c] + uridine[c]</v>
      </c>
      <c r="I3054" s="3" t="b">
        <f>_xlfn.XLOOKUP(RT_gsm[[#This Row],[rxn in SC GSM]],sc_gsm[model_rxn],sc_gsm[Column12],"")</f>
        <v>1</v>
      </c>
      <c r="J3054" s="3" t="str">
        <f>IF(RT_gsm[[#This Row],[Column2]]="REV",FIND("&lt;=&gt;",RT_gsm[[#This Row],[Column8]]),"")</f>
        <v/>
      </c>
    </row>
    <row r="3055" spans="1:10" hidden="1" x14ac:dyDescent="0.2">
      <c r="A3055" t="s">
        <v>6778</v>
      </c>
      <c r="B3055" t="s">
        <v>3902</v>
      </c>
      <c r="C3055" s="3" t="str">
        <f>RT_gsm[[#This Row],[model_rxn]]&amp;"_"&amp;RT_gsm[[#This Row],[Column2]]</f>
        <v>URO_c_FWD</v>
      </c>
      <c r="D3055" s="3" t="str">
        <f>_xlfn.XLOOKUP(RT_gsm[[#This Row],[Column3]],SC_enz[name_dir],SC_enz[name_dir],"")</f>
        <v/>
      </c>
      <c r="E3055" t="str">
        <f>_xlfn.XLOOKUP(RT_gsm[[#This Row],[model_rxn]],sc_gsm[model_rxn],sc_gsm[model_rxn],"")</f>
        <v/>
      </c>
      <c r="F3055" s="3" t="str">
        <f>_xlfn.XLOOKUP(RT_gsm[[#This Row],[Column3]],sc_gsm[Column3],sc_gsm[Column3],"")</f>
        <v/>
      </c>
      <c r="G3055" s="3" t="str" cm="1">
        <f t="array" ref="G3055">RT_gsm[[#This Row],[model_rxn]]&amp;",r,"&amp;_xlfn.SWITCH(RT_gsm[[#This Row],[Column2]],"REV","lower_bound:-","FWD","upper_bound:")&amp;"1000"</f>
        <v>URO_c,r,upper_bound:1000</v>
      </c>
      <c r="H3055" s="3" t="str">
        <f>_xlfn.XLOOKUP(RT_gsm[[#This Row],[rxn in SC GSM]],sc_gsm[model_rxn],sc_gsm[yeast8.3.4 equation],"")</f>
        <v/>
      </c>
      <c r="I3055" s="3" t="str">
        <f>_xlfn.XLOOKUP(RT_gsm[[#This Row],[rxn in SC GSM]],sc_gsm[model_rxn],sc_gsm[Column12],"")</f>
        <v/>
      </c>
      <c r="J3055" s="3" t="str">
        <f>IF(RT_gsm[[#This Row],[Column2]]="REV",FIND("&lt;=&gt;",RT_gsm[[#This Row],[Column8]]),"")</f>
        <v/>
      </c>
    </row>
    <row r="3056" spans="1:10" hidden="1" x14ac:dyDescent="0.2">
      <c r="A3056" t="s">
        <v>2407</v>
      </c>
      <c r="B3056" t="s">
        <v>3902</v>
      </c>
      <c r="C3056" s="3" t="str">
        <f>RT_gsm[[#This Row],[model_rxn]]&amp;"_"&amp;RT_gsm[[#This Row],[Column2]]</f>
        <v>UTPUMPtp_m_FWD</v>
      </c>
      <c r="D3056" s="3" t="str">
        <f>_xlfn.XLOOKUP(RT_gsm[[#This Row],[Column3]],SC_enz[name_dir],SC_enz[name_dir],"")</f>
        <v>UTPUMPtp_m_FWD</v>
      </c>
      <c r="E3056" t="str">
        <f>_xlfn.XLOOKUP(RT_gsm[[#This Row],[model_rxn]],sc_gsm[model_rxn],sc_gsm[model_rxn],"")</f>
        <v>UTPUMPtp_m</v>
      </c>
      <c r="F3056" s="3" t="str">
        <f>_xlfn.XLOOKUP(RT_gsm[[#This Row],[Column3]],sc_gsm[Column3],sc_gsm[Column3],"")</f>
        <v>UTPUMPtp_m_FWD</v>
      </c>
      <c r="G3056" s="3" t="str" cm="1">
        <f t="array" ref="G3056">RT_gsm[[#This Row],[model_rxn]]&amp;",r,"&amp;_xlfn.SWITCH(RT_gsm[[#This Row],[Column2]],"REV","lower_bound:-","FWD","upper_bound:")&amp;"1000"</f>
        <v>UTPUMPtp_m,r,upper_bound:1000</v>
      </c>
      <c r="H3056" s="3" t="str">
        <f>_xlfn.XLOOKUP(RT_gsm[[#This Row],[rxn in SC GSM]],sc_gsm[model_rxn],sc_gsm[yeast8.3.4 equation],"")</f>
        <v>2 H+[c] + UMP[m] + UTP[c] =&gt; 2 H+[m] + UMP[c] + UTP[m]</v>
      </c>
      <c r="I3056" s="3" t="b">
        <f>_xlfn.XLOOKUP(RT_gsm[[#This Row],[rxn in SC GSM]],sc_gsm[model_rxn],sc_gsm[Column12],"")</f>
        <v>1</v>
      </c>
      <c r="J3056" s="3" t="str">
        <f>IF(RT_gsm[[#This Row],[Column2]]="REV",FIND("&lt;=&gt;",RT_gsm[[#This Row],[Column8]]),"")</f>
        <v/>
      </c>
    </row>
    <row r="3057" spans="1:10" hidden="1" x14ac:dyDescent="0.2">
      <c r="A3057" t="s">
        <v>2406</v>
      </c>
      <c r="B3057" t="s">
        <v>3902</v>
      </c>
      <c r="C3057" s="3" t="str">
        <f>RT_gsm[[#This Row],[model_rxn]]&amp;"_"&amp;RT_gsm[[#This Row],[Column2]]</f>
        <v>UTPt_c_m_FWD</v>
      </c>
      <c r="D3057" s="3" t="str">
        <f>_xlfn.XLOOKUP(RT_gsm[[#This Row],[Column3]],SC_enz[name_dir],SC_enz[name_dir],"")</f>
        <v>UTPt_c_m_FWD</v>
      </c>
      <c r="E3057" t="str">
        <f>_xlfn.XLOOKUP(RT_gsm[[#This Row],[model_rxn]],sc_gsm[model_rxn],sc_gsm[model_rxn],"")</f>
        <v>UTPt_c_m</v>
      </c>
      <c r="F3057" s="3" t="str">
        <f>_xlfn.XLOOKUP(RT_gsm[[#This Row],[Column3]],sc_gsm[Column3],sc_gsm[Column3],"")</f>
        <v>UTPt_c_m_FWD</v>
      </c>
      <c r="G3057" s="3" t="str" cm="1">
        <f t="array" ref="G3057">RT_gsm[[#This Row],[model_rxn]]&amp;",r,"&amp;_xlfn.SWITCH(RT_gsm[[#This Row],[Column2]],"REV","lower_bound:-","FWD","upper_bound:")&amp;"1000"</f>
        <v>UTPt_c_m,r,upper_bound:1000</v>
      </c>
      <c r="H3057" s="3" t="str">
        <f>_xlfn.XLOOKUP(RT_gsm[[#This Row],[rxn in SC GSM]],sc_gsm[model_rxn],sc_gsm[yeast8.3.4 equation],"")</f>
        <v>FMN[m] + H+[c] + UMP[m] + UTP[c] =&gt; FMN[c] + H+[m] + UMP[c] + UTP[m]</v>
      </c>
      <c r="I3057" s="3" t="b">
        <f>_xlfn.XLOOKUP(RT_gsm[[#This Row],[rxn in SC GSM]],sc_gsm[model_rxn],sc_gsm[Column12],"")</f>
        <v>1</v>
      </c>
      <c r="J3057" s="3" t="str">
        <f>IF(RT_gsm[[#This Row],[Column2]]="REV",FIND("&lt;=&gt;",RT_gsm[[#This Row],[Column8]]),"")</f>
        <v/>
      </c>
    </row>
    <row r="3058" spans="1:10" hidden="1" x14ac:dyDescent="0.2">
      <c r="A3058" t="s">
        <v>1757</v>
      </c>
      <c r="B3058" t="s">
        <v>3903</v>
      </c>
      <c r="C3058" s="3" t="str">
        <f>RT_gsm[[#This Row],[model_rxn]]&amp;"_"&amp;RT_gsm[[#This Row],[Column2]]</f>
        <v>VALTA_c_REV</v>
      </c>
      <c r="D3058" s="3" t="str">
        <f>_xlfn.XLOOKUP(RT_gsm[[#This Row],[Column3]],SC_enz[name_dir],SC_enz[name_dir],"")</f>
        <v>VALTA_c_REV</v>
      </c>
      <c r="E3058" t="str">
        <f>_xlfn.XLOOKUP(RT_gsm[[#This Row],[model_rxn]],sc_gsm[model_rxn],sc_gsm[model_rxn],"")</f>
        <v>VALTA_c</v>
      </c>
      <c r="F3058" s="3" t="str">
        <f>_xlfn.XLOOKUP(RT_gsm[[#This Row],[Column3]],sc_gsm[Column3],sc_gsm[Column3],"")</f>
        <v>VALTA_c_REV</v>
      </c>
      <c r="G3058" s="3" t="str" cm="1">
        <f t="array" ref="G3058">RT_gsm[[#This Row],[model_rxn]]&amp;",r,"&amp;_xlfn.SWITCH(RT_gsm[[#This Row],[Column2]],"REV","lower_bound:-","FWD","upper_bound:")&amp;"1000"</f>
        <v>VALTA_c,r,lower_bound:-1000</v>
      </c>
      <c r="H3058" s="3" t="str">
        <f>_xlfn.XLOOKUP(RT_gsm[[#This Row],[rxn in SC GSM]],sc_gsm[model_rxn],sc_gsm[yeast8.3.4 equation],"")</f>
        <v>2-oxoglutarate[c] + L-valine[c] &lt;=&gt; 3-methyl-2-oxobutanoate[c] + L-glutamate[c]</v>
      </c>
      <c r="I3058" s="3" t="b">
        <f>_xlfn.XLOOKUP(RT_gsm[[#This Row],[rxn in SC GSM]],sc_gsm[model_rxn],sc_gsm[Column12],"")</f>
        <v>1</v>
      </c>
      <c r="J3058" s="3">
        <f>IF(RT_gsm[[#This Row],[Column2]]="REV",FIND("&lt;=&gt;",RT_gsm[[#This Row],[Column8]]),"")</f>
        <v>33</v>
      </c>
    </row>
    <row r="3059" spans="1:10" hidden="1" x14ac:dyDescent="0.2">
      <c r="A3059" t="s">
        <v>1757</v>
      </c>
      <c r="B3059" t="s">
        <v>3902</v>
      </c>
      <c r="C3059" s="3" t="str">
        <f>RT_gsm[[#This Row],[model_rxn]]&amp;"_"&amp;RT_gsm[[#This Row],[Column2]]</f>
        <v>VALTA_c_FWD</v>
      </c>
      <c r="D3059" s="3" t="str">
        <f>_xlfn.XLOOKUP(RT_gsm[[#This Row],[Column3]],SC_enz[name_dir],SC_enz[name_dir],"")</f>
        <v>VALTA_c_FWD</v>
      </c>
      <c r="E3059" t="str">
        <f>_xlfn.XLOOKUP(RT_gsm[[#This Row],[model_rxn]],sc_gsm[model_rxn],sc_gsm[model_rxn],"")</f>
        <v>VALTA_c</v>
      </c>
      <c r="F3059" s="3" t="str">
        <f>_xlfn.XLOOKUP(RT_gsm[[#This Row],[Column3]],sc_gsm[Column3],sc_gsm[Column3],"")</f>
        <v>VALTA_c_FWD</v>
      </c>
      <c r="G3059" s="3" t="str" cm="1">
        <f t="array" ref="G3059">RT_gsm[[#This Row],[model_rxn]]&amp;",r,"&amp;_xlfn.SWITCH(RT_gsm[[#This Row],[Column2]],"REV","lower_bound:-","FWD","upper_bound:")&amp;"1000"</f>
        <v>VALTA_c,r,upper_bound:1000</v>
      </c>
      <c r="H3059" s="3" t="str">
        <f>_xlfn.XLOOKUP(RT_gsm[[#This Row],[rxn in SC GSM]],sc_gsm[model_rxn],sc_gsm[yeast8.3.4 equation],"")</f>
        <v>2-oxoglutarate[c] + L-valine[c] &lt;=&gt; 3-methyl-2-oxobutanoate[c] + L-glutamate[c]</v>
      </c>
      <c r="I3059" s="3" t="b">
        <f>_xlfn.XLOOKUP(RT_gsm[[#This Row],[rxn in SC GSM]],sc_gsm[model_rxn],sc_gsm[Column12],"")</f>
        <v>1</v>
      </c>
      <c r="J3059" s="3" t="str">
        <f>IF(RT_gsm[[#This Row],[Column2]]="REV",FIND("&lt;=&gt;",RT_gsm[[#This Row],[Column8]]),"")</f>
        <v/>
      </c>
    </row>
    <row r="3060" spans="1:10" hidden="1" x14ac:dyDescent="0.2">
      <c r="A3060" t="s">
        <v>1758</v>
      </c>
      <c r="B3060" t="s">
        <v>3903</v>
      </c>
      <c r="C3060" s="3" t="str">
        <f>RT_gsm[[#This Row],[model_rxn]]&amp;"_"&amp;RT_gsm[[#This Row],[Column2]]</f>
        <v>VALTA_m_REV</v>
      </c>
      <c r="D3060" s="3" t="str">
        <f>_xlfn.XLOOKUP(RT_gsm[[#This Row],[Column3]],SC_enz[name_dir],SC_enz[name_dir],"")</f>
        <v>VALTA_m_REV</v>
      </c>
      <c r="E3060" t="str">
        <f>_xlfn.XLOOKUP(RT_gsm[[#This Row],[model_rxn]],sc_gsm[model_rxn],sc_gsm[model_rxn],"")</f>
        <v>VALTA_m</v>
      </c>
      <c r="F3060" s="3" t="str">
        <f>_xlfn.XLOOKUP(RT_gsm[[#This Row],[Column3]],sc_gsm[Column3],sc_gsm[Column3],"")</f>
        <v>VALTA_m_REV</v>
      </c>
      <c r="G3060" s="3" t="str" cm="1">
        <f t="array" ref="G3060">RT_gsm[[#This Row],[model_rxn]]&amp;",r,"&amp;_xlfn.SWITCH(RT_gsm[[#This Row],[Column2]],"REV","lower_bound:-","FWD","upper_bound:")&amp;"1000"</f>
        <v>VALTA_m,r,lower_bound:-1000</v>
      </c>
      <c r="H3060" s="3" t="str">
        <f>_xlfn.XLOOKUP(RT_gsm[[#This Row],[rxn in SC GSM]],sc_gsm[model_rxn],sc_gsm[yeast8.3.4 equation],"")</f>
        <v>2-oxoglutarate[m] + L-valine[m] &lt;=&gt; 3-methyl-2-oxobutanoate[m] + L-glutamate[m]</v>
      </c>
      <c r="I3060" s="3" t="b">
        <f>_xlfn.XLOOKUP(RT_gsm[[#This Row],[rxn in SC GSM]],sc_gsm[model_rxn],sc_gsm[Column12],"")</f>
        <v>1</v>
      </c>
      <c r="J3060" s="3">
        <f>IF(RT_gsm[[#This Row],[Column2]]="REV",FIND("&lt;=&gt;",RT_gsm[[#This Row],[Column8]]),"")</f>
        <v>33</v>
      </c>
    </row>
    <row r="3061" spans="1:10" hidden="1" x14ac:dyDescent="0.2">
      <c r="A3061" t="s">
        <v>1758</v>
      </c>
      <c r="B3061" t="s">
        <v>3902</v>
      </c>
      <c r="C3061" s="3" t="str">
        <f>RT_gsm[[#This Row],[model_rxn]]&amp;"_"&amp;RT_gsm[[#This Row],[Column2]]</f>
        <v>VALTA_m_FWD</v>
      </c>
      <c r="D3061" s="3" t="str">
        <f>_xlfn.XLOOKUP(RT_gsm[[#This Row],[Column3]],SC_enz[name_dir],SC_enz[name_dir],"")</f>
        <v>VALTA_m_FWD</v>
      </c>
      <c r="E3061" t="str">
        <f>_xlfn.XLOOKUP(RT_gsm[[#This Row],[model_rxn]],sc_gsm[model_rxn],sc_gsm[model_rxn],"")</f>
        <v>VALTA_m</v>
      </c>
      <c r="F3061" s="3" t="str">
        <f>_xlfn.XLOOKUP(RT_gsm[[#This Row],[Column3]],sc_gsm[Column3],sc_gsm[Column3],"")</f>
        <v>VALTA_m_FWD</v>
      </c>
      <c r="G3061" s="3" t="str" cm="1">
        <f t="array" ref="G3061">RT_gsm[[#This Row],[model_rxn]]&amp;",r,"&amp;_xlfn.SWITCH(RT_gsm[[#This Row],[Column2]],"REV","lower_bound:-","FWD","upper_bound:")&amp;"1000"</f>
        <v>VALTA_m,r,upper_bound:1000</v>
      </c>
      <c r="H3061" s="3" t="str">
        <f>_xlfn.XLOOKUP(RT_gsm[[#This Row],[rxn in SC GSM]],sc_gsm[model_rxn],sc_gsm[yeast8.3.4 equation],"")</f>
        <v>2-oxoglutarate[m] + L-valine[m] &lt;=&gt; 3-methyl-2-oxobutanoate[m] + L-glutamate[m]</v>
      </c>
      <c r="I3061" s="3" t="b">
        <f>_xlfn.XLOOKUP(RT_gsm[[#This Row],[rxn in SC GSM]],sc_gsm[model_rxn],sc_gsm[Column12],"")</f>
        <v>1</v>
      </c>
      <c r="J3061" s="3" t="str">
        <f>IF(RT_gsm[[#This Row],[Column2]]="REV",FIND("&lt;=&gt;",RT_gsm[[#This Row],[Column8]]),"")</f>
        <v/>
      </c>
    </row>
    <row r="3062" spans="1:10" hidden="1" x14ac:dyDescent="0.2">
      <c r="A3062" t="s">
        <v>3722</v>
      </c>
      <c r="B3062" t="s">
        <v>3902</v>
      </c>
      <c r="C3062" s="3" t="str">
        <f>RT_gsm[[#This Row],[model_rxn]]&amp;"_"&amp;RT_gsm[[#This Row],[Column2]]</f>
        <v>VALTRS_c_FWD</v>
      </c>
      <c r="D3062" s="3" t="str">
        <f>_xlfn.XLOOKUP(RT_gsm[[#This Row],[Column3]],SC_enz[name_dir],SC_enz[name_dir],"")</f>
        <v>VALTRS_c_FWD</v>
      </c>
      <c r="E3062" t="str">
        <f>_xlfn.XLOOKUP(RT_gsm[[#This Row],[model_rxn]],sc_gsm[model_rxn],sc_gsm[model_rxn],"")</f>
        <v>VALTRS_c</v>
      </c>
      <c r="F3062" s="3" t="str">
        <f>_xlfn.XLOOKUP(RT_gsm[[#This Row],[Column3]],sc_gsm[Column3],sc_gsm[Column3],"")</f>
        <v>VALTRS_c_FWD</v>
      </c>
      <c r="G3062" s="3" t="str" cm="1">
        <f t="array" ref="G3062">RT_gsm[[#This Row],[model_rxn]]&amp;",r,"&amp;_xlfn.SWITCH(RT_gsm[[#This Row],[Column2]],"REV","lower_bound:-","FWD","upper_bound:")&amp;"1000"</f>
        <v>VALTRS_c,r,upper_bound:1000</v>
      </c>
      <c r="H3062" s="3" t="str">
        <f>_xlfn.XLOOKUP(RT_gsm[[#This Row],[rxn in SC GSM]],sc_gsm[model_rxn],sc_gsm[yeast8.3.4 equation],"")</f>
        <v>ATP[c] + L-valine[c] + tRNA(Val)[c] =&gt; AMP[c] + diphosphate[c] + Val-tRNA(Val)[c]</v>
      </c>
      <c r="I3062" s="3" t="b">
        <f>_xlfn.XLOOKUP(RT_gsm[[#This Row],[rxn in SC GSM]],sc_gsm[model_rxn],sc_gsm[Column12],"")</f>
        <v>1</v>
      </c>
      <c r="J3062" s="3" t="str">
        <f>IF(RT_gsm[[#This Row],[Column2]]="REV",FIND("&lt;=&gt;",RT_gsm[[#This Row],[Column8]]),"")</f>
        <v/>
      </c>
    </row>
    <row r="3063" spans="1:10" hidden="1" x14ac:dyDescent="0.2">
      <c r="A3063" t="s">
        <v>3725</v>
      </c>
      <c r="B3063" t="s">
        <v>3902</v>
      </c>
      <c r="C3063" s="3" t="str">
        <f>RT_gsm[[#This Row],[model_rxn]]&amp;"_"&amp;RT_gsm[[#This Row],[Column2]]</f>
        <v>VALTRS_m_FWD</v>
      </c>
      <c r="D3063" s="3" t="str">
        <f>_xlfn.XLOOKUP(RT_gsm[[#This Row],[Column3]],SC_enz[name_dir],SC_enz[name_dir],"")</f>
        <v>VALTRS_m_FWD</v>
      </c>
      <c r="E3063" t="str">
        <f>_xlfn.XLOOKUP(RT_gsm[[#This Row],[model_rxn]],sc_gsm[model_rxn],sc_gsm[model_rxn],"")</f>
        <v>VALTRS_m</v>
      </c>
      <c r="F3063" s="3" t="str">
        <f>_xlfn.XLOOKUP(RT_gsm[[#This Row],[Column3]],sc_gsm[Column3],sc_gsm[Column3],"")</f>
        <v>VALTRS_m_FWD</v>
      </c>
      <c r="G3063" s="3" t="str" cm="1">
        <f t="array" ref="G3063">RT_gsm[[#This Row],[model_rxn]]&amp;",r,"&amp;_xlfn.SWITCH(RT_gsm[[#This Row],[Column2]],"REV","lower_bound:-","FWD","upper_bound:")&amp;"1000"</f>
        <v>VALTRS_m,r,upper_bound:1000</v>
      </c>
      <c r="H3063" s="3" t="str">
        <f>_xlfn.XLOOKUP(RT_gsm[[#This Row],[rxn in SC GSM]],sc_gsm[model_rxn],sc_gsm[yeast8.3.4 equation],"")</f>
        <v>ATP[c] + L-valine[c] + tRNA(Val)[c] =&gt; AMP[c] + diphosphate[c] + Val-tRNA(Val)[c]</v>
      </c>
      <c r="I3063" s="3" t="b">
        <f>_xlfn.XLOOKUP(RT_gsm[[#This Row],[rxn in SC GSM]],sc_gsm[model_rxn],sc_gsm[Column12],"")</f>
        <v>1</v>
      </c>
      <c r="J3063" s="3" t="str">
        <f>IF(RT_gsm[[#This Row],[Column2]]="REV",FIND("&lt;=&gt;",RT_gsm[[#This Row],[Column8]]),"")</f>
        <v/>
      </c>
    </row>
    <row r="3064" spans="1:10" hidden="1" x14ac:dyDescent="0.2">
      <c r="A3064" t="s">
        <v>2828</v>
      </c>
      <c r="B3064" t="s">
        <v>3903</v>
      </c>
      <c r="C3064" s="3" t="str">
        <f>RT_gsm[[#This Row],[model_rxn]]&amp;"_"&amp;RT_gsm[[#This Row],[Column2]]</f>
        <v>VALt_c_m_REV</v>
      </c>
      <c r="D3064" s="3" t="str">
        <f>_xlfn.XLOOKUP(RT_gsm[[#This Row],[Column3]],SC_enz[name_dir],SC_enz[name_dir],"")</f>
        <v>VALt_c_m_REV</v>
      </c>
      <c r="E3064" t="str">
        <f>_xlfn.XLOOKUP(RT_gsm[[#This Row],[model_rxn]],sc_gsm[model_rxn],sc_gsm[model_rxn],"")</f>
        <v>VALt_c_m</v>
      </c>
      <c r="F3064" s="3" t="str">
        <f>_xlfn.XLOOKUP(RT_gsm[[#This Row],[Column3]],sc_gsm[Column3],sc_gsm[Column3],"")</f>
        <v>VALt_c_m_REV</v>
      </c>
      <c r="G3064" s="3" t="str" cm="1">
        <f t="array" ref="G3064">RT_gsm[[#This Row],[model_rxn]]&amp;",r,"&amp;_xlfn.SWITCH(RT_gsm[[#This Row],[Column2]],"REV","lower_bound:-","FWD","upper_bound:")&amp;"1000"</f>
        <v>VALt_c_m,r,lower_bound:-1000</v>
      </c>
      <c r="H3064" s="3" t="str">
        <f>_xlfn.XLOOKUP(RT_gsm[[#This Row],[rxn in SC GSM]],sc_gsm[model_rxn],sc_gsm[yeast8.3.4 equation],"")</f>
        <v>L-valine[c] &lt;=&gt; L-valine[m]</v>
      </c>
      <c r="I3064" s="3" t="b">
        <f>_xlfn.XLOOKUP(RT_gsm[[#This Row],[rxn in SC GSM]],sc_gsm[model_rxn],sc_gsm[Column12],"")</f>
        <v>1</v>
      </c>
      <c r="J3064" s="3">
        <f>IF(RT_gsm[[#This Row],[Column2]]="REV",FIND("&lt;=&gt;",RT_gsm[[#This Row],[Column8]]),"")</f>
        <v>13</v>
      </c>
    </row>
    <row r="3065" spans="1:10" hidden="1" x14ac:dyDescent="0.2">
      <c r="A3065" t="s">
        <v>2828</v>
      </c>
      <c r="B3065" t="s">
        <v>3902</v>
      </c>
      <c r="C3065" s="3" t="str">
        <f>RT_gsm[[#This Row],[model_rxn]]&amp;"_"&amp;RT_gsm[[#This Row],[Column2]]</f>
        <v>VALt_c_m_FWD</v>
      </c>
      <c r="D3065" s="3" t="str">
        <f>_xlfn.XLOOKUP(RT_gsm[[#This Row],[Column3]],SC_enz[name_dir],SC_enz[name_dir],"")</f>
        <v>VALt_c_m_FWD</v>
      </c>
      <c r="E3065" t="str">
        <f>_xlfn.XLOOKUP(RT_gsm[[#This Row],[model_rxn]],sc_gsm[model_rxn],sc_gsm[model_rxn],"")</f>
        <v>VALt_c_m</v>
      </c>
      <c r="F3065" s="3" t="str">
        <f>_xlfn.XLOOKUP(RT_gsm[[#This Row],[Column3]],sc_gsm[Column3],sc_gsm[Column3],"")</f>
        <v>VALt_c_m_FWD</v>
      </c>
      <c r="G3065" s="3" t="str" cm="1">
        <f t="array" ref="G3065">RT_gsm[[#This Row],[model_rxn]]&amp;",r,"&amp;_xlfn.SWITCH(RT_gsm[[#This Row],[Column2]],"REV","lower_bound:-","FWD","upper_bound:")&amp;"1000"</f>
        <v>VALt_c_m,r,upper_bound:1000</v>
      </c>
      <c r="H3065" s="3" t="str">
        <f>_xlfn.XLOOKUP(RT_gsm[[#This Row],[rxn in SC GSM]],sc_gsm[model_rxn],sc_gsm[yeast8.3.4 equation],"")</f>
        <v>L-valine[c] &lt;=&gt; L-valine[m]</v>
      </c>
      <c r="I3065" s="3" t="b">
        <f>_xlfn.XLOOKUP(RT_gsm[[#This Row],[rxn in SC GSM]],sc_gsm[model_rxn],sc_gsm[Column12],"")</f>
        <v>1</v>
      </c>
      <c r="J3065" s="3" t="str">
        <f>IF(RT_gsm[[#This Row],[Column2]]="REV",FIND("&lt;=&gt;",RT_gsm[[#This Row],[Column8]]),"")</f>
        <v/>
      </c>
    </row>
    <row r="3066" spans="1:10" hidden="1" x14ac:dyDescent="0.2">
      <c r="A3066" t="s">
        <v>2287</v>
      </c>
      <c r="B3066" t="s">
        <v>3903</v>
      </c>
      <c r="C3066" s="3" t="str">
        <f>RT_gsm[[#This Row],[model_rxn]]&amp;"_"&amp;RT_gsm[[#This Row],[Column2]]</f>
        <v>VALtps_e_REV</v>
      </c>
      <c r="D3066" s="3" t="str">
        <f>_xlfn.XLOOKUP(RT_gsm[[#This Row],[Column3]],SC_enz[name_dir],SC_enz[name_dir],"")</f>
        <v>VALtps_e_REV</v>
      </c>
      <c r="E3066" t="str">
        <f>_xlfn.XLOOKUP(RT_gsm[[#This Row],[model_rxn]],sc_gsm[model_rxn],sc_gsm[model_rxn],"")</f>
        <v>VALtps_e</v>
      </c>
      <c r="F3066" s="3" t="str">
        <f>_xlfn.XLOOKUP(RT_gsm[[#This Row],[Column3]],sc_gsm[Column3],sc_gsm[Column3],"")</f>
        <v>VALtps_e_REV</v>
      </c>
      <c r="G3066" s="3" t="str" cm="1">
        <f t="array" ref="G3066">RT_gsm[[#This Row],[model_rxn]]&amp;",r,"&amp;_xlfn.SWITCH(RT_gsm[[#This Row],[Column2]],"REV","lower_bound:-","FWD","upper_bound:")&amp;"1000"</f>
        <v>VALtps_e,r,lower_bound:-1000</v>
      </c>
      <c r="H3066" s="3" t="str">
        <f>_xlfn.XLOOKUP(RT_gsm[[#This Row],[rxn in SC GSM]],sc_gsm[model_rxn],sc_gsm[yeast8.3.4 equation],"")</f>
        <v>H+[e] + L-valine[e] &lt;=&gt; H+[c] + L-valine[c]</v>
      </c>
      <c r="I3066" s="3" t="b">
        <f>_xlfn.XLOOKUP(RT_gsm[[#This Row],[rxn in SC GSM]],sc_gsm[model_rxn],sc_gsm[Column12],"")</f>
        <v>1</v>
      </c>
      <c r="J3066" s="3">
        <f>IF(RT_gsm[[#This Row],[Column2]]="REV",FIND("&lt;=&gt;",RT_gsm[[#This Row],[Column8]]),"")</f>
        <v>21</v>
      </c>
    </row>
    <row r="3067" spans="1:10" hidden="1" x14ac:dyDescent="0.2">
      <c r="A3067" t="s">
        <v>2287</v>
      </c>
      <c r="B3067" t="s">
        <v>3902</v>
      </c>
      <c r="C3067" s="3" t="str">
        <f>RT_gsm[[#This Row],[model_rxn]]&amp;"_"&amp;RT_gsm[[#This Row],[Column2]]</f>
        <v>VALtps_e_FWD</v>
      </c>
      <c r="D3067" s="3" t="str">
        <f>_xlfn.XLOOKUP(RT_gsm[[#This Row],[Column3]],SC_enz[name_dir],SC_enz[name_dir],"")</f>
        <v>VALtps_e_FWD</v>
      </c>
      <c r="E3067" t="str">
        <f>_xlfn.XLOOKUP(RT_gsm[[#This Row],[model_rxn]],sc_gsm[model_rxn],sc_gsm[model_rxn],"")</f>
        <v>VALtps_e</v>
      </c>
      <c r="F3067" s="3" t="str">
        <f>_xlfn.XLOOKUP(RT_gsm[[#This Row],[Column3]],sc_gsm[Column3],sc_gsm[Column3],"")</f>
        <v>VALtps_e_FWD</v>
      </c>
      <c r="G3067" s="3" t="str" cm="1">
        <f t="array" ref="G3067">RT_gsm[[#This Row],[model_rxn]]&amp;",r,"&amp;_xlfn.SWITCH(RT_gsm[[#This Row],[Column2]],"REV","lower_bound:-","FWD","upper_bound:")&amp;"1000"</f>
        <v>VALtps_e,r,upper_bound:1000</v>
      </c>
      <c r="H3067" s="3" t="str">
        <f>_xlfn.XLOOKUP(RT_gsm[[#This Row],[rxn in SC GSM]],sc_gsm[model_rxn],sc_gsm[yeast8.3.4 equation],"")</f>
        <v>H+[e] + L-valine[e] &lt;=&gt; H+[c] + L-valine[c]</v>
      </c>
      <c r="I3067" s="3" t="b">
        <f>_xlfn.XLOOKUP(RT_gsm[[#This Row],[rxn in SC GSM]],sc_gsm[model_rxn],sc_gsm[Column12],"")</f>
        <v>1</v>
      </c>
      <c r="J3067" s="3" t="str">
        <f>IF(RT_gsm[[#This Row],[Column2]]="REV",FIND("&lt;=&gt;",RT_gsm[[#This Row],[Column8]]),"")</f>
        <v/>
      </c>
    </row>
    <row r="3068" spans="1:10" hidden="1" x14ac:dyDescent="0.2">
      <c r="A3068" t="s">
        <v>6785</v>
      </c>
      <c r="B3068" t="s">
        <v>3902</v>
      </c>
      <c r="C3068" s="3" t="str">
        <f>RT_gsm[[#This Row],[model_rxn]]&amp;"_"&amp;RT_gsm[[#This Row],[Column2]]</f>
        <v>VANLLOX_x_FWD</v>
      </c>
      <c r="D3068" s="3" t="str">
        <f>_xlfn.XLOOKUP(RT_gsm[[#This Row],[Column3]],SC_enz[name_dir],SC_enz[name_dir],"")</f>
        <v/>
      </c>
      <c r="E3068" t="str">
        <f>_xlfn.XLOOKUP(RT_gsm[[#This Row],[model_rxn]],sc_gsm[model_rxn],sc_gsm[model_rxn],"")</f>
        <v/>
      </c>
      <c r="F3068" s="3" t="str">
        <f>_xlfn.XLOOKUP(RT_gsm[[#This Row],[Column3]],sc_gsm[Column3],sc_gsm[Column3],"")</f>
        <v/>
      </c>
      <c r="G3068" s="3" t="str" cm="1">
        <f t="array" ref="G3068">RT_gsm[[#This Row],[model_rxn]]&amp;",r,"&amp;_xlfn.SWITCH(RT_gsm[[#This Row],[Column2]],"REV","lower_bound:-","FWD","upper_bound:")&amp;"1000"</f>
        <v>VANLLOX_x,r,upper_bound:1000</v>
      </c>
      <c r="H3068" s="3" t="str">
        <f>_xlfn.XLOOKUP(RT_gsm[[#This Row],[rxn in SC GSM]],sc_gsm[model_rxn],sc_gsm[yeast8.3.4 equation],"")</f>
        <v/>
      </c>
      <c r="I3068" s="3" t="str">
        <f>_xlfn.XLOOKUP(RT_gsm[[#This Row],[rxn in SC GSM]],sc_gsm[model_rxn],sc_gsm[Column12],"")</f>
        <v/>
      </c>
      <c r="J3068" s="3" t="str">
        <f>IF(RT_gsm[[#This Row],[Column2]]="REV",FIND("&lt;=&gt;",RT_gsm[[#This Row],[Column8]]),"")</f>
        <v/>
      </c>
    </row>
    <row r="3069" spans="1:10" hidden="1" x14ac:dyDescent="0.2">
      <c r="A3069" t="s">
        <v>6788</v>
      </c>
      <c r="B3069" t="s">
        <v>3903</v>
      </c>
      <c r="C3069" s="3" t="str">
        <f>RT_gsm[[#This Row],[model_rxn]]&amp;"_"&amp;RT_gsm[[#This Row],[Column2]]</f>
        <v>XAND_c_REV</v>
      </c>
      <c r="D3069" s="3" t="str">
        <f>_xlfn.XLOOKUP(RT_gsm[[#This Row],[Column3]],SC_enz[name_dir],SC_enz[name_dir],"")</f>
        <v/>
      </c>
      <c r="E3069" t="str">
        <f>_xlfn.XLOOKUP(RT_gsm[[#This Row],[model_rxn]],sc_gsm[model_rxn],sc_gsm[model_rxn],"")</f>
        <v/>
      </c>
      <c r="F3069" s="3" t="str">
        <f>_xlfn.XLOOKUP(RT_gsm[[#This Row],[Column3]],sc_gsm[Column3],sc_gsm[Column3],"")</f>
        <v/>
      </c>
      <c r="G3069" s="3" t="str" cm="1">
        <f t="array" ref="G3069">RT_gsm[[#This Row],[model_rxn]]&amp;",r,"&amp;_xlfn.SWITCH(RT_gsm[[#This Row],[Column2]],"REV","lower_bound:-","FWD","upper_bound:")&amp;"1000"</f>
        <v>XAND_c,r,lower_bound:-1000</v>
      </c>
      <c r="H3069" s="3" t="str">
        <f>_xlfn.XLOOKUP(RT_gsm[[#This Row],[rxn in SC GSM]],sc_gsm[model_rxn],sc_gsm[yeast8.3.4 equation],"")</f>
        <v/>
      </c>
      <c r="I3069" s="3" t="str">
        <f>_xlfn.XLOOKUP(RT_gsm[[#This Row],[rxn in SC GSM]],sc_gsm[model_rxn],sc_gsm[Column12],"")</f>
        <v/>
      </c>
      <c r="J3069" s="3" t="e">
        <f>IF(RT_gsm[[#This Row],[Column2]]="REV",FIND("&lt;=&gt;",RT_gsm[[#This Row],[Column8]]),"")</f>
        <v>#VALUE!</v>
      </c>
    </row>
    <row r="3070" spans="1:10" hidden="1" x14ac:dyDescent="0.2">
      <c r="A3070" t="s">
        <v>6788</v>
      </c>
      <c r="B3070" t="s">
        <v>3902</v>
      </c>
      <c r="C3070" s="3" t="str">
        <f>RT_gsm[[#This Row],[model_rxn]]&amp;"_"&amp;RT_gsm[[#This Row],[Column2]]</f>
        <v>XAND_c_FWD</v>
      </c>
      <c r="D3070" s="3" t="str">
        <f>_xlfn.XLOOKUP(RT_gsm[[#This Row],[Column3]],SC_enz[name_dir],SC_enz[name_dir],"")</f>
        <v/>
      </c>
      <c r="E3070" t="str">
        <f>_xlfn.XLOOKUP(RT_gsm[[#This Row],[model_rxn]],sc_gsm[model_rxn],sc_gsm[model_rxn],"")</f>
        <v/>
      </c>
      <c r="F3070" s="3" t="str">
        <f>_xlfn.XLOOKUP(RT_gsm[[#This Row],[Column3]],sc_gsm[Column3],sc_gsm[Column3],"")</f>
        <v/>
      </c>
      <c r="G3070" s="3" t="str" cm="1">
        <f t="array" ref="G3070">RT_gsm[[#This Row],[model_rxn]]&amp;",r,"&amp;_xlfn.SWITCH(RT_gsm[[#This Row],[Column2]],"REV","lower_bound:-","FWD","upper_bound:")&amp;"1000"</f>
        <v>XAND_c,r,upper_bound:1000</v>
      </c>
      <c r="H3070" s="3" t="str">
        <f>_xlfn.XLOOKUP(RT_gsm[[#This Row],[rxn in SC GSM]],sc_gsm[model_rxn],sc_gsm[yeast8.3.4 equation],"")</f>
        <v/>
      </c>
      <c r="I3070" s="3" t="str">
        <f>_xlfn.XLOOKUP(RT_gsm[[#This Row],[rxn in SC GSM]],sc_gsm[model_rxn],sc_gsm[Column12],"")</f>
        <v/>
      </c>
      <c r="J3070" s="3" t="str">
        <f>IF(RT_gsm[[#This Row],[Column2]]="REV",FIND("&lt;=&gt;",RT_gsm[[#This Row],[Column8]]),"")</f>
        <v/>
      </c>
    </row>
    <row r="3071" spans="1:10" hidden="1" x14ac:dyDescent="0.2">
      <c r="A3071" t="s">
        <v>2836</v>
      </c>
      <c r="B3071" t="s">
        <v>3903</v>
      </c>
      <c r="C3071" s="3" t="str">
        <f>RT_gsm[[#This Row],[model_rxn]]&amp;"_"&amp;RT_gsm[[#This Row],[Column2]]</f>
        <v>XANt_c_e_REV</v>
      </c>
      <c r="D3071" s="3" t="str">
        <f>_xlfn.XLOOKUP(RT_gsm[[#This Row],[Column3]],SC_enz[name_dir],SC_enz[name_dir],"")</f>
        <v>XANt_c_e_REV</v>
      </c>
      <c r="E3071" t="str">
        <f>_xlfn.XLOOKUP(RT_gsm[[#This Row],[model_rxn]],sc_gsm[model_rxn],sc_gsm[model_rxn],"")</f>
        <v>XANt_c_e</v>
      </c>
      <c r="F3071" s="3" t="str">
        <f>_xlfn.XLOOKUP(RT_gsm[[#This Row],[Column3]],sc_gsm[Column3],sc_gsm[Column3],"")</f>
        <v>XANt_c_e_REV</v>
      </c>
      <c r="G3071" s="3" t="str" cm="1">
        <f t="array" ref="G3071">RT_gsm[[#This Row],[model_rxn]]&amp;",r,"&amp;_xlfn.SWITCH(RT_gsm[[#This Row],[Column2]],"REV","lower_bound:-","FWD","upper_bound:")&amp;"1000"</f>
        <v>XANt_c_e,r,lower_bound:-1000</v>
      </c>
      <c r="H3071" s="3" t="str">
        <f>_xlfn.XLOOKUP(RT_gsm[[#This Row],[rxn in SC GSM]],sc_gsm[model_rxn],sc_gsm[yeast8.3.4 equation],"")</f>
        <v>9H-xanthine[e] &lt;=&gt; 9H-xanthine[c]</v>
      </c>
      <c r="I3071" s="3" t="b">
        <f>_xlfn.XLOOKUP(RT_gsm[[#This Row],[rxn in SC GSM]],sc_gsm[model_rxn],sc_gsm[Column12],"")</f>
        <v>1</v>
      </c>
      <c r="J3071" s="3">
        <f>IF(RT_gsm[[#This Row],[Column2]]="REV",FIND("&lt;=&gt;",RT_gsm[[#This Row],[Column8]]),"")</f>
        <v>16</v>
      </c>
    </row>
    <row r="3072" spans="1:10" hidden="1" x14ac:dyDescent="0.2">
      <c r="A3072" t="s">
        <v>2836</v>
      </c>
      <c r="B3072" t="s">
        <v>3902</v>
      </c>
      <c r="C3072" s="3" t="str">
        <f>RT_gsm[[#This Row],[model_rxn]]&amp;"_"&amp;RT_gsm[[#This Row],[Column2]]</f>
        <v>XANt_c_e_FWD</v>
      </c>
      <c r="D3072" s="3" t="str">
        <f>_xlfn.XLOOKUP(RT_gsm[[#This Row],[Column3]],SC_enz[name_dir],SC_enz[name_dir],"")</f>
        <v>XANt_c_e_FWD</v>
      </c>
      <c r="E3072" t="str">
        <f>_xlfn.XLOOKUP(RT_gsm[[#This Row],[model_rxn]],sc_gsm[model_rxn],sc_gsm[model_rxn],"")</f>
        <v>XANt_c_e</v>
      </c>
      <c r="F3072" s="3" t="str">
        <f>_xlfn.XLOOKUP(RT_gsm[[#This Row],[Column3]],sc_gsm[Column3],sc_gsm[Column3],"")</f>
        <v>XANt_c_e_FWD</v>
      </c>
      <c r="G3072" s="3" t="str" cm="1">
        <f t="array" ref="G3072">RT_gsm[[#This Row],[model_rxn]]&amp;",r,"&amp;_xlfn.SWITCH(RT_gsm[[#This Row],[Column2]],"REV","lower_bound:-","FWD","upper_bound:")&amp;"1000"</f>
        <v>XANt_c_e,r,upper_bound:1000</v>
      </c>
      <c r="H3072" s="3" t="str">
        <f>_xlfn.XLOOKUP(RT_gsm[[#This Row],[rxn in SC GSM]],sc_gsm[model_rxn],sc_gsm[yeast8.3.4 equation],"")</f>
        <v>9H-xanthine[e] &lt;=&gt; 9H-xanthine[c]</v>
      </c>
      <c r="I3072" s="3" t="b">
        <f>_xlfn.XLOOKUP(RT_gsm[[#This Row],[rxn in SC GSM]],sc_gsm[model_rxn],sc_gsm[Column12],"")</f>
        <v>1</v>
      </c>
      <c r="J3072" s="3" t="str">
        <f>IF(RT_gsm[[#This Row],[Column2]]="REV",FIND("&lt;=&gt;",RT_gsm[[#This Row],[Column8]]),"")</f>
        <v/>
      </c>
    </row>
    <row r="3073" spans="1:10" hidden="1" x14ac:dyDescent="0.2">
      <c r="A3073" t="s">
        <v>1759</v>
      </c>
      <c r="B3073" t="s">
        <v>3902</v>
      </c>
      <c r="C3073" s="3" t="str">
        <f>RT_gsm[[#This Row],[model_rxn]]&amp;"_"&amp;RT_gsm[[#This Row],[Column2]]</f>
        <v>XPPT_c_FWD</v>
      </c>
      <c r="D3073" s="3" t="str">
        <f>_xlfn.XLOOKUP(RT_gsm[[#This Row],[Column3]],SC_enz[name_dir],SC_enz[name_dir],"")</f>
        <v>XPPT_c_FWD</v>
      </c>
      <c r="E3073" t="str">
        <f>_xlfn.XLOOKUP(RT_gsm[[#This Row],[model_rxn]],sc_gsm[model_rxn],sc_gsm[model_rxn],"")</f>
        <v>XPPT_c</v>
      </c>
      <c r="F3073" s="3" t="str">
        <f>_xlfn.XLOOKUP(RT_gsm[[#This Row],[Column3]],sc_gsm[Column3],sc_gsm[Column3],"")</f>
        <v>XPPT_c_FWD</v>
      </c>
      <c r="G3073" s="3" t="str" cm="1">
        <f t="array" ref="G3073">RT_gsm[[#This Row],[model_rxn]]&amp;",r,"&amp;_xlfn.SWITCH(RT_gsm[[#This Row],[Column2]],"REV","lower_bound:-","FWD","upper_bound:")&amp;"1000"</f>
        <v>XPPT_c,r,upper_bound:1000</v>
      </c>
      <c r="H3073" s="3" t="str">
        <f>_xlfn.XLOOKUP(RT_gsm[[#This Row],[rxn in SC GSM]],sc_gsm[model_rxn],sc_gsm[yeast8.3.4 equation],"")</f>
        <v>9H-xanthine[c] + PRPP[c] =&gt; diphosphate[c] + xanthosine-5-phosphate[c]</v>
      </c>
      <c r="I3073" s="3" t="b">
        <f>_xlfn.XLOOKUP(RT_gsm[[#This Row],[rxn in SC GSM]],sc_gsm[model_rxn],sc_gsm[Column12],"")</f>
        <v>1</v>
      </c>
      <c r="J3073" s="3" t="str">
        <f>IF(RT_gsm[[#This Row],[Column2]]="REV",FIND("&lt;=&gt;",RT_gsm[[#This Row],[Column8]]),"")</f>
        <v/>
      </c>
    </row>
    <row r="3074" spans="1:10" hidden="1" x14ac:dyDescent="0.2">
      <c r="A3074" t="s">
        <v>2838</v>
      </c>
      <c r="B3074" t="s">
        <v>3902</v>
      </c>
      <c r="C3074" s="3" t="str">
        <f>RT_gsm[[#This Row],[model_rxn]]&amp;"_"&amp;RT_gsm[[#This Row],[Column2]]</f>
        <v>XTSNt_c_e_FWD</v>
      </c>
      <c r="D3074" s="3" t="str">
        <f>_xlfn.XLOOKUP(RT_gsm[[#This Row],[Column3]],SC_enz[name_dir],SC_enz[name_dir],"")</f>
        <v>XTSNt_c_e_FWD</v>
      </c>
      <c r="E3074" t="str">
        <f>_xlfn.XLOOKUP(RT_gsm[[#This Row],[model_rxn]],sc_gsm[model_rxn],sc_gsm[model_rxn],"")</f>
        <v>XTSNt_c_e</v>
      </c>
      <c r="F3074" s="3" t="str">
        <f>_xlfn.XLOOKUP(RT_gsm[[#This Row],[Column3]],sc_gsm[Column3],sc_gsm[Column3],"")</f>
        <v>XTSNt_c_e_FWD</v>
      </c>
      <c r="G3074" s="3" t="str" cm="1">
        <f t="array" ref="G3074">RT_gsm[[#This Row],[model_rxn]]&amp;",r,"&amp;_xlfn.SWITCH(RT_gsm[[#This Row],[Column2]],"REV","lower_bound:-","FWD","upper_bound:")&amp;"1000"</f>
        <v>XTSNt_c_e,r,upper_bound:1000</v>
      </c>
      <c r="H3074" s="3" t="str">
        <f>_xlfn.XLOOKUP(RT_gsm[[#This Row],[rxn in SC GSM]],sc_gsm[model_rxn],sc_gsm[yeast8.3.4 equation],"")</f>
        <v>xanthosine[e] =&gt; xanthosine[c]</v>
      </c>
      <c r="I3074" s="3" t="b">
        <f>_xlfn.XLOOKUP(RT_gsm[[#This Row],[rxn in SC GSM]],sc_gsm[model_rxn],sc_gsm[Column12],"")</f>
        <v>1</v>
      </c>
      <c r="J3074" s="3" t="str">
        <f>IF(RT_gsm[[#This Row],[Column2]]="REV",FIND("&lt;=&gt;",RT_gsm[[#This Row],[Column8]]),"")</f>
        <v/>
      </c>
    </row>
    <row r="3075" spans="1:10" hidden="1" x14ac:dyDescent="0.2">
      <c r="A3075" t="s">
        <v>6789</v>
      </c>
      <c r="B3075" t="s">
        <v>3902</v>
      </c>
      <c r="C3075" s="3" t="str">
        <f>RT_gsm[[#This Row],[model_rxn]]&amp;"_"&amp;RT_gsm[[#This Row],[Column2]]</f>
        <v>XU5PFGT_x_FWD</v>
      </c>
      <c r="D3075" s="3" t="str">
        <f>_xlfn.XLOOKUP(RT_gsm[[#This Row],[Column3]],SC_enz[name_dir],SC_enz[name_dir],"")</f>
        <v/>
      </c>
      <c r="E3075" t="str">
        <f>_xlfn.XLOOKUP(RT_gsm[[#This Row],[model_rxn]],sc_gsm[model_rxn],sc_gsm[model_rxn],"")</f>
        <v/>
      </c>
      <c r="F3075" s="3" t="str">
        <f>_xlfn.XLOOKUP(RT_gsm[[#This Row],[Column3]],sc_gsm[Column3],sc_gsm[Column3],"")</f>
        <v/>
      </c>
      <c r="G3075" s="3" t="str" cm="1">
        <f t="array" ref="G3075">RT_gsm[[#This Row],[model_rxn]]&amp;",r,"&amp;_xlfn.SWITCH(RT_gsm[[#This Row],[Column2]],"REV","lower_bound:-","FWD","upper_bound:")&amp;"1000"</f>
        <v>XU5PFGT_x,r,upper_bound:1000</v>
      </c>
      <c r="H3075" s="3" t="str">
        <f>_xlfn.XLOOKUP(RT_gsm[[#This Row],[rxn in SC GSM]],sc_gsm[model_rxn],sc_gsm[yeast8.3.4 equation],"")</f>
        <v/>
      </c>
      <c r="I3075" s="3" t="str">
        <f>_xlfn.XLOOKUP(RT_gsm[[#This Row],[rxn in SC GSM]],sc_gsm[model_rxn],sc_gsm[Column12],"")</f>
        <v/>
      </c>
      <c r="J3075" s="3" t="str">
        <f>IF(RT_gsm[[#This Row],[Column2]]="REV",FIND("&lt;=&gt;",RT_gsm[[#This Row],[Column8]]),"")</f>
        <v/>
      </c>
    </row>
    <row r="3076" spans="1:10" hidden="1" x14ac:dyDescent="0.2">
      <c r="A3076" t="s">
        <v>6789</v>
      </c>
      <c r="B3076" t="s">
        <v>3903</v>
      </c>
      <c r="C3076" s="3" t="str">
        <f>RT_gsm[[#This Row],[model_rxn]]&amp;"_"&amp;RT_gsm[[#This Row],[Column2]]</f>
        <v>XU5PFGT_x_REV</v>
      </c>
      <c r="D3076" s="3" t="str">
        <f>_xlfn.XLOOKUP(RT_gsm[[#This Row],[Column3]],SC_enz[name_dir],SC_enz[name_dir],"")</f>
        <v/>
      </c>
      <c r="E3076" t="str">
        <f>_xlfn.XLOOKUP(RT_gsm[[#This Row],[model_rxn]],sc_gsm[model_rxn],sc_gsm[model_rxn],"")</f>
        <v/>
      </c>
      <c r="F3076" s="3" t="str">
        <f>_xlfn.XLOOKUP(RT_gsm[[#This Row],[Column3]],sc_gsm[Column3],sc_gsm[Column3],"")</f>
        <v/>
      </c>
      <c r="G3076" s="3" t="str" cm="1">
        <f t="array" ref="G3076">RT_gsm[[#This Row],[model_rxn]]&amp;",r,"&amp;_xlfn.SWITCH(RT_gsm[[#This Row],[Column2]],"REV","lower_bound:-","FWD","upper_bound:")&amp;"1000"</f>
        <v>XU5PFGT_x,r,lower_bound:-1000</v>
      </c>
      <c r="H3076" s="3" t="str">
        <f>_xlfn.XLOOKUP(RT_gsm[[#This Row],[rxn in SC GSM]],sc_gsm[model_rxn],sc_gsm[yeast8.3.4 equation],"")</f>
        <v/>
      </c>
      <c r="I3076" s="3" t="str">
        <f>_xlfn.XLOOKUP(RT_gsm[[#This Row],[rxn in SC GSM]],sc_gsm[model_rxn],sc_gsm[Column12],"")</f>
        <v/>
      </c>
      <c r="J3076" s="3" t="e">
        <f>IF(RT_gsm[[#This Row],[Column2]]="REV",FIND("&lt;=&gt;",RT_gsm[[#This Row],[Column8]]),"")</f>
        <v>#VALUE!</v>
      </c>
    </row>
    <row r="3077" spans="1:10" hidden="1" x14ac:dyDescent="0.2">
      <c r="A3077" t="s">
        <v>6792</v>
      </c>
      <c r="B3077" t="s">
        <v>3902</v>
      </c>
      <c r="C3077" s="3" t="str">
        <f>RT_gsm[[#This Row],[model_rxn]]&amp;"_"&amp;RT_gsm[[#This Row],[Column2]]</f>
        <v>XYLI1_c_FWD</v>
      </c>
      <c r="D3077" s="3" t="str">
        <f>_xlfn.XLOOKUP(RT_gsm[[#This Row],[Column3]],SC_enz[name_dir],SC_enz[name_dir],"")</f>
        <v/>
      </c>
      <c r="E3077" t="str">
        <f>_xlfn.XLOOKUP(RT_gsm[[#This Row],[model_rxn]],sc_gsm[model_rxn],sc_gsm[model_rxn],"")</f>
        <v/>
      </c>
      <c r="F3077" s="3" t="str">
        <f>_xlfn.XLOOKUP(RT_gsm[[#This Row],[Column3]],sc_gsm[Column3],sc_gsm[Column3],"")</f>
        <v/>
      </c>
      <c r="G3077" s="3" t="str" cm="1">
        <f t="array" ref="G3077">RT_gsm[[#This Row],[model_rxn]]&amp;",r,"&amp;_xlfn.SWITCH(RT_gsm[[#This Row],[Column2]],"REV","lower_bound:-","FWD","upper_bound:")&amp;"1000"</f>
        <v>XYLI1_c,r,upper_bound:1000</v>
      </c>
      <c r="H3077" s="3" t="str">
        <f>_xlfn.XLOOKUP(RT_gsm[[#This Row],[rxn in SC GSM]],sc_gsm[model_rxn],sc_gsm[yeast8.3.4 equation],"")</f>
        <v/>
      </c>
      <c r="I3077" s="3" t="str">
        <f>_xlfn.XLOOKUP(RT_gsm[[#This Row],[rxn in SC GSM]],sc_gsm[model_rxn],sc_gsm[Column12],"")</f>
        <v/>
      </c>
      <c r="J3077" s="3" t="str">
        <f>IF(RT_gsm[[#This Row],[Column2]]="REV",FIND("&lt;=&gt;",RT_gsm[[#This Row],[Column8]]),"")</f>
        <v/>
      </c>
    </row>
    <row r="3078" spans="1:10" hidden="1" x14ac:dyDescent="0.2">
      <c r="A3078" t="s">
        <v>6792</v>
      </c>
      <c r="B3078" t="s">
        <v>3903</v>
      </c>
      <c r="C3078" s="3" t="str">
        <f>RT_gsm[[#This Row],[model_rxn]]&amp;"_"&amp;RT_gsm[[#This Row],[Column2]]</f>
        <v>XYLI1_c_REV</v>
      </c>
      <c r="D3078" s="3" t="str">
        <f>_xlfn.XLOOKUP(RT_gsm[[#This Row],[Column3]],SC_enz[name_dir],SC_enz[name_dir],"")</f>
        <v/>
      </c>
      <c r="E3078" t="str">
        <f>_xlfn.XLOOKUP(RT_gsm[[#This Row],[model_rxn]],sc_gsm[model_rxn],sc_gsm[model_rxn],"")</f>
        <v/>
      </c>
      <c r="F3078" s="3" t="str">
        <f>_xlfn.XLOOKUP(RT_gsm[[#This Row],[Column3]],sc_gsm[Column3],sc_gsm[Column3],"")</f>
        <v/>
      </c>
      <c r="G3078" s="3" t="str" cm="1">
        <f t="array" ref="G3078">RT_gsm[[#This Row],[model_rxn]]&amp;",r,"&amp;_xlfn.SWITCH(RT_gsm[[#This Row],[Column2]],"REV","lower_bound:-","FWD","upper_bound:")&amp;"1000"</f>
        <v>XYLI1_c,r,lower_bound:-1000</v>
      </c>
      <c r="H3078" s="3" t="str">
        <f>_xlfn.XLOOKUP(RT_gsm[[#This Row],[rxn in SC GSM]],sc_gsm[model_rxn],sc_gsm[yeast8.3.4 equation],"")</f>
        <v/>
      </c>
      <c r="I3078" s="3" t="str">
        <f>_xlfn.XLOOKUP(RT_gsm[[#This Row],[rxn in SC GSM]],sc_gsm[model_rxn],sc_gsm[Column12],"")</f>
        <v/>
      </c>
      <c r="J3078" s="3" t="e">
        <f>IF(RT_gsm[[#This Row],[Column2]]="REV",FIND("&lt;=&gt;",RT_gsm[[#This Row],[Column8]]),"")</f>
        <v>#VALUE!</v>
      </c>
    </row>
    <row r="3079" spans="1:10" hidden="1" x14ac:dyDescent="0.2">
      <c r="A3079" t="s">
        <v>6797</v>
      </c>
      <c r="B3079" t="s">
        <v>3902</v>
      </c>
      <c r="C3079" s="3" t="str">
        <f>RT_gsm[[#This Row],[model_rxn]]&amp;"_"&amp;RT_gsm[[#This Row],[Column2]]</f>
        <v>XYLI2_c_FWD</v>
      </c>
      <c r="D3079" s="3" t="str">
        <f>_xlfn.XLOOKUP(RT_gsm[[#This Row],[Column3]],SC_enz[name_dir],SC_enz[name_dir],"")</f>
        <v/>
      </c>
      <c r="E3079" t="str">
        <f>_xlfn.XLOOKUP(RT_gsm[[#This Row],[model_rxn]],sc_gsm[model_rxn],sc_gsm[model_rxn],"")</f>
        <v/>
      </c>
      <c r="F3079" s="3" t="str">
        <f>_xlfn.XLOOKUP(RT_gsm[[#This Row],[Column3]],sc_gsm[Column3],sc_gsm[Column3],"")</f>
        <v/>
      </c>
      <c r="G3079" s="3" t="str" cm="1">
        <f t="array" ref="G3079">RT_gsm[[#This Row],[model_rxn]]&amp;",r,"&amp;_xlfn.SWITCH(RT_gsm[[#This Row],[Column2]],"REV","lower_bound:-","FWD","upper_bound:")&amp;"1000"</f>
        <v>XYLI2_c,r,upper_bound:1000</v>
      </c>
      <c r="H3079" s="3" t="str">
        <f>_xlfn.XLOOKUP(RT_gsm[[#This Row],[rxn in SC GSM]],sc_gsm[model_rxn],sc_gsm[yeast8.3.4 equation],"")</f>
        <v/>
      </c>
      <c r="I3079" s="3" t="str">
        <f>_xlfn.XLOOKUP(RT_gsm[[#This Row],[rxn in SC GSM]],sc_gsm[model_rxn],sc_gsm[Column12],"")</f>
        <v/>
      </c>
      <c r="J3079" s="3" t="str">
        <f>IF(RT_gsm[[#This Row],[Column2]]="REV",FIND("&lt;=&gt;",RT_gsm[[#This Row],[Column8]]),"")</f>
        <v/>
      </c>
    </row>
    <row r="3080" spans="1:10" hidden="1" x14ac:dyDescent="0.2">
      <c r="A3080" t="s">
        <v>6797</v>
      </c>
      <c r="B3080" t="s">
        <v>3903</v>
      </c>
      <c r="C3080" s="3" t="str">
        <f>RT_gsm[[#This Row],[model_rxn]]&amp;"_"&amp;RT_gsm[[#This Row],[Column2]]</f>
        <v>XYLI2_c_REV</v>
      </c>
      <c r="D3080" s="3" t="str">
        <f>_xlfn.XLOOKUP(RT_gsm[[#This Row],[Column3]],SC_enz[name_dir],SC_enz[name_dir],"")</f>
        <v/>
      </c>
      <c r="E3080" t="str">
        <f>_xlfn.XLOOKUP(RT_gsm[[#This Row],[model_rxn]],sc_gsm[model_rxn],sc_gsm[model_rxn],"")</f>
        <v/>
      </c>
      <c r="F3080" s="3" t="str">
        <f>_xlfn.XLOOKUP(RT_gsm[[#This Row],[Column3]],sc_gsm[Column3],sc_gsm[Column3],"")</f>
        <v/>
      </c>
      <c r="G3080" s="3" t="str" cm="1">
        <f t="array" ref="G3080">RT_gsm[[#This Row],[model_rxn]]&amp;",r,"&amp;_xlfn.SWITCH(RT_gsm[[#This Row],[Column2]],"REV","lower_bound:-","FWD","upper_bound:")&amp;"1000"</f>
        <v>XYLI2_c,r,lower_bound:-1000</v>
      </c>
      <c r="H3080" s="3" t="str">
        <f>_xlfn.XLOOKUP(RT_gsm[[#This Row],[rxn in SC GSM]],sc_gsm[model_rxn],sc_gsm[yeast8.3.4 equation],"")</f>
        <v/>
      </c>
      <c r="I3080" s="3" t="str">
        <f>_xlfn.XLOOKUP(RT_gsm[[#This Row],[rxn in SC GSM]],sc_gsm[model_rxn],sc_gsm[Column12],"")</f>
        <v/>
      </c>
      <c r="J3080" s="3" t="e">
        <f>IF(RT_gsm[[#This Row],[Column2]]="REV",FIND("&lt;=&gt;",RT_gsm[[#This Row],[Column8]]),"")</f>
        <v>#VALUE!</v>
      </c>
    </row>
    <row r="3081" spans="1:10" hidden="1" x14ac:dyDescent="0.2">
      <c r="A3081" t="s">
        <v>1766</v>
      </c>
      <c r="B3081" t="s">
        <v>3902</v>
      </c>
      <c r="C3081" s="3" t="str">
        <f>RT_gsm[[#This Row],[model_rxn]]&amp;"_"&amp;RT_gsm[[#This Row],[Column2]]</f>
        <v>XYLK_c_FWD</v>
      </c>
      <c r="D3081" s="3" t="str">
        <f>_xlfn.XLOOKUP(RT_gsm[[#This Row],[Column3]],SC_enz[name_dir],SC_enz[name_dir],"")</f>
        <v>XYLK_c_FWD</v>
      </c>
      <c r="E3081" t="str">
        <f>_xlfn.XLOOKUP(RT_gsm[[#This Row],[model_rxn]],sc_gsm[model_rxn],sc_gsm[model_rxn],"")</f>
        <v>XYLK_c</v>
      </c>
      <c r="F3081" s="3" t="str">
        <f>_xlfn.XLOOKUP(RT_gsm[[#This Row],[Column3]],sc_gsm[Column3],sc_gsm[Column3],"")</f>
        <v>XYLK_c_FWD</v>
      </c>
      <c r="G3081" s="3" t="str" cm="1">
        <f t="array" ref="G3081">RT_gsm[[#This Row],[model_rxn]]&amp;",r,"&amp;_xlfn.SWITCH(RT_gsm[[#This Row],[Column2]],"REV","lower_bound:-","FWD","upper_bound:")&amp;"1000"</f>
        <v>XYLK_c,r,upper_bound:1000</v>
      </c>
      <c r="H3081" s="3" t="str">
        <f>_xlfn.XLOOKUP(RT_gsm[[#This Row],[rxn in SC GSM]],sc_gsm[model_rxn],sc_gsm[yeast8.3.4 equation],"")</f>
        <v>ATP[c] + D-xylulose[c] =&gt; ADP[c] + D-xylulose 5-phosphate[c] + H+[c]</v>
      </c>
      <c r="I3081" s="3" t="b">
        <f>_xlfn.XLOOKUP(RT_gsm[[#This Row],[rxn in SC GSM]],sc_gsm[model_rxn],sc_gsm[Column12],"")</f>
        <v>1</v>
      </c>
      <c r="J3081" s="3" t="str">
        <f>IF(RT_gsm[[#This Row],[Column2]]="REV",FIND("&lt;=&gt;",RT_gsm[[#This Row],[Column8]]),"")</f>
        <v/>
      </c>
    </row>
    <row r="3082" spans="1:10" x14ac:dyDescent="0.2">
      <c r="A3082" t="s">
        <v>1766</v>
      </c>
      <c r="B3082" t="s">
        <v>3903</v>
      </c>
      <c r="C3082" s="3" t="str">
        <f>RT_gsm[[#This Row],[model_rxn]]&amp;"_"&amp;RT_gsm[[#This Row],[Column2]]</f>
        <v>XYLK_c_REV</v>
      </c>
      <c r="D3082" s="3" t="str">
        <f>_xlfn.XLOOKUP(RT_gsm[[#This Row],[Column3]],SC_enz[name_dir],SC_enz[name_dir],"")</f>
        <v/>
      </c>
      <c r="E3082" t="str">
        <f>_xlfn.XLOOKUP(RT_gsm[[#This Row],[model_rxn]],sc_gsm[model_rxn],sc_gsm[model_rxn],"")</f>
        <v>XYLK_c</v>
      </c>
      <c r="F3082" s="3" t="str">
        <f>_xlfn.XLOOKUP(RT_gsm[[#This Row],[Column3]],sc_gsm[Column3],sc_gsm[Column3],"")</f>
        <v/>
      </c>
      <c r="G3082" s="3" t="str" cm="1">
        <f t="array" ref="G3082">RT_gsm[[#This Row],[model_rxn]]&amp;",r,"&amp;_xlfn.SWITCH(RT_gsm[[#This Row],[Column2]],"REV","lower_bound:-","FWD","upper_bound:")&amp;"1000"</f>
        <v>XYLK_c,r,lower_bound:-1000</v>
      </c>
      <c r="H3082" s="3" t="str">
        <f>_xlfn.XLOOKUP(RT_gsm[[#This Row],[rxn in SC GSM]],sc_gsm[model_rxn],sc_gsm[yeast8.3.4 equation],"")</f>
        <v>ATP[c] + D-xylulose[c] =&gt; ADP[c] + D-xylulose 5-phosphate[c] + H+[c]</v>
      </c>
      <c r="I3082" s="3" t="b">
        <f>_xlfn.XLOOKUP(RT_gsm[[#This Row],[rxn in SC GSM]],sc_gsm[model_rxn],sc_gsm[Column12],"")</f>
        <v>1</v>
      </c>
      <c r="J3082" s="3" t="e">
        <f>IF(RT_gsm[[#This Row],[Column2]]="REV",FIND("&lt;=&gt;",RT_gsm[[#This Row],[Column8]]),"")</f>
        <v>#VALUE!</v>
      </c>
    </row>
    <row r="3083" spans="1:10" hidden="1" x14ac:dyDescent="0.2">
      <c r="A3083" t="s">
        <v>6800</v>
      </c>
      <c r="B3083" t="s">
        <v>3903</v>
      </c>
      <c r="C3083" s="3" t="str">
        <f>RT_gsm[[#This Row],[model_rxn]]&amp;"_"&amp;RT_gsm[[#This Row],[Column2]]</f>
        <v>XYLRy_c_REV</v>
      </c>
      <c r="D3083" s="3" t="str">
        <f>_xlfn.XLOOKUP(RT_gsm[[#This Row],[Column3]],SC_enz[name_dir],SC_enz[name_dir],"")</f>
        <v/>
      </c>
      <c r="E3083" t="str">
        <f>_xlfn.XLOOKUP(RT_gsm[[#This Row],[model_rxn]],sc_gsm[model_rxn],sc_gsm[model_rxn],"")</f>
        <v/>
      </c>
      <c r="F3083" s="3" t="str">
        <f>_xlfn.XLOOKUP(RT_gsm[[#This Row],[Column3]],sc_gsm[Column3],sc_gsm[Column3],"")</f>
        <v/>
      </c>
      <c r="G3083" s="3" t="str" cm="1">
        <f t="array" ref="G3083">RT_gsm[[#This Row],[model_rxn]]&amp;",r,"&amp;_xlfn.SWITCH(RT_gsm[[#This Row],[Column2]],"REV","lower_bound:-","FWD","upper_bound:")&amp;"1000"</f>
        <v>XYLRy_c,r,lower_bound:-1000</v>
      </c>
      <c r="H3083" s="3" t="str">
        <f>_xlfn.XLOOKUP(RT_gsm[[#This Row],[rxn in SC GSM]],sc_gsm[model_rxn],sc_gsm[yeast8.3.4 equation],"")</f>
        <v/>
      </c>
      <c r="I3083" s="3" t="str">
        <f>_xlfn.XLOOKUP(RT_gsm[[#This Row],[rxn in SC GSM]],sc_gsm[model_rxn],sc_gsm[Column12],"")</f>
        <v/>
      </c>
      <c r="J3083" s="3" t="e">
        <f>IF(RT_gsm[[#This Row],[Column2]]="REV",FIND("&lt;=&gt;",RT_gsm[[#This Row],[Column8]]),"")</f>
        <v>#VALUE!</v>
      </c>
    </row>
    <row r="3084" spans="1:10" hidden="1" x14ac:dyDescent="0.2">
      <c r="A3084" t="s">
        <v>6800</v>
      </c>
      <c r="B3084" t="s">
        <v>3902</v>
      </c>
      <c r="C3084" s="3" t="str">
        <f>RT_gsm[[#This Row],[model_rxn]]&amp;"_"&amp;RT_gsm[[#This Row],[Column2]]</f>
        <v>XYLRy_c_FWD</v>
      </c>
      <c r="D3084" s="3" t="str">
        <f>_xlfn.XLOOKUP(RT_gsm[[#This Row],[Column3]],SC_enz[name_dir],SC_enz[name_dir],"")</f>
        <v/>
      </c>
      <c r="E3084" t="str">
        <f>_xlfn.XLOOKUP(RT_gsm[[#This Row],[model_rxn]],sc_gsm[model_rxn],sc_gsm[model_rxn],"")</f>
        <v/>
      </c>
      <c r="F3084" s="3" t="str">
        <f>_xlfn.XLOOKUP(RT_gsm[[#This Row],[Column3]],sc_gsm[Column3],sc_gsm[Column3],"")</f>
        <v/>
      </c>
      <c r="G3084" s="3" t="str" cm="1">
        <f t="array" ref="G3084">RT_gsm[[#This Row],[model_rxn]]&amp;",r,"&amp;_xlfn.SWITCH(RT_gsm[[#This Row],[Column2]],"REV","lower_bound:-","FWD","upper_bound:")&amp;"1000"</f>
        <v>XYLRy_c,r,upper_bound:1000</v>
      </c>
      <c r="H3084" s="3" t="str">
        <f>_xlfn.XLOOKUP(RT_gsm[[#This Row],[rxn in SC GSM]],sc_gsm[model_rxn],sc_gsm[yeast8.3.4 equation],"")</f>
        <v/>
      </c>
      <c r="I3084" s="3" t="str">
        <f>_xlfn.XLOOKUP(RT_gsm[[#This Row],[rxn in SC GSM]],sc_gsm[model_rxn],sc_gsm[Column12],"")</f>
        <v/>
      </c>
      <c r="J3084" s="3" t="str">
        <f>IF(RT_gsm[[#This Row],[Column2]]="REV",FIND("&lt;=&gt;",RT_gsm[[#This Row],[Column8]]),"")</f>
        <v/>
      </c>
    </row>
    <row r="3085" spans="1:10" hidden="1" x14ac:dyDescent="0.2">
      <c r="A3085" t="s">
        <v>6803</v>
      </c>
      <c r="B3085" t="s">
        <v>3903</v>
      </c>
      <c r="C3085" s="3" t="str">
        <f>RT_gsm[[#This Row],[model_rxn]]&amp;"_"&amp;RT_gsm[[#This Row],[Column2]]</f>
        <v>XYLTOR_c_REV</v>
      </c>
      <c r="D3085" s="3" t="str">
        <f>_xlfn.XLOOKUP(RT_gsm[[#This Row],[Column3]],SC_enz[name_dir],SC_enz[name_dir],"")</f>
        <v/>
      </c>
      <c r="E3085" t="str">
        <f>_xlfn.XLOOKUP(RT_gsm[[#This Row],[model_rxn]],sc_gsm[model_rxn],sc_gsm[model_rxn],"")</f>
        <v/>
      </c>
      <c r="F3085" s="3" t="str">
        <f>_xlfn.XLOOKUP(RT_gsm[[#This Row],[Column3]],sc_gsm[Column3],sc_gsm[Column3],"")</f>
        <v/>
      </c>
      <c r="G3085" s="3" t="str" cm="1">
        <f t="array" ref="G3085">RT_gsm[[#This Row],[model_rxn]]&amp;",r,"&amp;_xlfn.SWITCH(RT_gsm[[#This Row],[Column2]],"REV","lower_bound:-","FWD","upper_bound:")&amp;"1000"</f>
        <v>XYLTOR_c,r,lower_bound:-1000</v>
      </c>
      <c r="H3085" s="3" t="str">
        <f>_xlfn.XLOOKUP(RT_gsm[[#This Row],[rxn in SC GSM]],sc_gsm[model_rxn],sc_gsm[yeast8.3.4 equation],"")</f>
        <v/>
      </c>
      <c r="I3085" s="3" t="str">
        <f>_xlfn.XLOOKUP(RT_gsm[[#This Row],[rxn in SC GSM]],sc_gsm[model_rxn],sc_gsm[Column12],"")</f>
        <v/>
      </c>
      <c r="J3085" s="3" t="e">
        <f>IF(RT_gsm[[#This Row],[Column2]]="REV",FIND("&lt;=&gt;",RT_gsm[[#This Row],[Column8]]),"")</f>
        <v>#VALUE!</v>
      </c>
    </row>
    <row r="3086" spans="1:10" hidden="1" x14ac:dyDescent="0.2">
      <c r="A3086" t="s">
        <v>6803</v>
      </c>
      <c r="B3086" t="s">
        <v>3902</v>
      </c>
      <c r="C3086" s="3" t="str">
        <f>RT_gsm[[#This Row],[model_rxn]]&amp;"_"&amp;RT_gsm[[#This Row],[Column2]]</f>
        <v>XYLTOR_c_FWD</v>
      </c>
      <c r="D3086" s="3" t="str">
        <f>_xlfn.XLOOKUP(RT_gsm[[#This Row],[Column3]],SC_enz[name_dir],SC_enz[name_dir],"")</f>
        <v/>
      </c>
      <c r="E3086" t="str">
        <f>_xlfn.XLOOKUP(RT_gsm[[#This Row],[model_rxn]],sc_gsm[model_rxn],sc_gsm[model_rxn],"")</f>
        <v/>
      </c>
      <c r="F3086" s="3" t="str">
        <f>_xlfn.XLOOKUP(RT_gsm[[#This Row],[Column3]],sc_gsm[Column3],sc_gsm[Column3],"")</f>
        <v/>
      </c>
      <c r="G3086" s="3" t="str" cm="1">
        <f t="array" ref="G3086">RT_gsm[[#This Row],[model_rxn]]&amp;",r,"&amp;_xlfn.SWITCH(RT_gsm[[#This Row],[Column2]],"REV","lower_bound:-","FWD","upper_bound:")&amp;"1000"</f>
        <v>XYLTOR_c,r,upper_bound:1000</v>
      </c>
      <c r="H3086" s="3" t="str">
        <f>_xlfn.XLOOKUP(RT_gsm[[#This Row],[rxn in SC GSM]],sc_gsm[model_rxn],sc_gsm[yeast8.3.4 equation],"")</f>
        <v/>
      </c>
      <c r="I3086" s="3" t="str">
        <f>_xlfn.XLOOKUP(RT_gsm[[#This Row],[rxn in SC GSM]],sc_gsm[model_rxn],sc_gsm[Column12],"")</f>
        <v/>
      </c>
      <c r="J3086" s="3" t="str">
        <f>IF(RT_gsm[[#This Row],[Column2]]="REV",FIND("&lt;=&gt;",RT_gsm[[#This Row],[Column8]]),"")</f>
        <v/>
      </c>
    </row>
    <row r="3087" spans="1:10" hidden="1" x14ac:dyDescent="0.2">
      <c r="A3087" t="s">
        <v>2840</v>
      </c>
      <c r="B3087" t="s">
        <v>3903</v>
      </c>
      <c r="C3087" s="3" t="str">
        <f>RT_gsm[[#This Row],[model_rxn]]&amp;"_"&amp;RT_gsm[[#This Row],[Column2]]</f>
        <v>XYLTt_c_e_REV</v>
      </c>
      <c r="D3087" s="3" t="str">
        <f>_xlfn.XLOOKUP(RT_gsm[[#This Row],[Column3]],SC_enz[name_dir],SC_enz[name_dir],"")</f>
        <v>XYLTt_c_e_REV</v>
      </c>
      <c r="E3087" t="str">
        <f>_xlfn.XLOOKUP(RT_gsm[[#This Row],[model_rxn]],sc_gsm[model_rxn],sc_gsm[model_rxn],"")</f>
        <v>XYLTt_c_e</v>
      </c>
      <c r="F3087" s="3" t="str">
        <f>_xlfn.XLOOKUP(RT_gsm[[#This Row],[Column3]],sc_gsm[Column3],sc_gsm[Column3],"")</f>
        <v>XYLTt_c_e_REV</v>
      </c>
      <c r="G3087" s="3" t="str" cm="1">
        <f t="array" ref="G3087">RT_gsm[[#This Row],[model_rxn]]&amp;",r,"&amp;_xlfn.SWITCH(RT_gsm[[#This Row],[Column2]],"REV","lower_bound:-","FWD","upper_bound:")&amp;"1000"</f>
        <v>XYLTt_c_e,r,lower_bound:-1000</v>
      </c>
      <c r="H3087" s="3" t="str">
        <f>_xlfn.XLOOKUP(RT_gsm[[#This Row],[rxn in SC GSM]],sc_gsm[model_rxn],sc_gsm[yeast8.3.4 equation],"")</f>
        <v>xylitol[e] &lt;=&gt; xylitol[c]</v>
      </c>
      <c r="I3087" s="3" t="b">
        <f>_xlfn.XLOOKUP(RT_gsm[[#This Row],[rxn in SC GSM]],sc_gsm[model_rxn],sc_gsm[Column12],"")</f>
        <v>1</v>
      </c>
      <c r="J3087" s="3">
        <f>IF(RT_gsm[[#This Row],[Column2]]="REV",FIND("&lt;=&gt;",RT_gsm[[#This Row],[Column8]]),"")</f>
        <v>12</v>
      </c>
    </row>
    <row r="3088" spans="1:10" hidden="1" x14ac:dyDescent="0.2">
      <c r="A3088" t="s">
        <v>2840</v>
      </c>
      <c r="B3088" t="s">
        <v>3902</v>
      </c>
      <c r="C3088" s="3" t="str">
        <f>RT_gsm[[#This Row],[model_rxn]]&amp;"_"&amp;RT_gsm[[#This Row],[Column2]]</f>
        <v>XYLTt_c_e_FWD</v>
      </c>
      <c r="D3088" s="3" t="str">
        <f>_xlfn.XLOOKUP(RT_gsm[[#This Row],[Column3]],SC_enz[name_dir],SC_enz[name_dir],"")</f>
        <v>XYLTt_c_e_FWD</v>
      </c>
      <c r="E3088" t="str">
        <f>_xlfn.XLOOKUP(RT_gsm[[#This Row],[model_rxn]],sc_gsm[model_rxn],sc_gsm[model_rxn],"")</f>
        <v>XYLTt_c_e</v>
      </c>
      <c r="F3088" s="3" t="str">
        <f>_xlfn.XLOOKUP(RT_gsm[[#This Row],[Column3]],sc_gsm[Column3],sc_gsm[Column3],"")</f>
        <v>XYLTt_c_e_FWD</v>
      </c>
      <c r="G3088" s="3" t="str" cm="1">
        <f t="array" ref="G3088">RT_gsm[[#This Row],[model_rxn]]&amp;",r,"&amp;_xlfn.SWITCH(RT_gsm[[#This Row],[Column2]],"REV","lower_bound:-","FWD","upper_bound:")&amp;"1000"</f>
        <v>XYLTt_c_e,r,upper_bound:1000</v>
      </c>
      <c r="H3088" s="3" t="str">
        <f>_xlfn.XLOOKUP(RT_gsm[[#This Row],[rxn in SC GSM]],sc_gsm[model_rxn],sc_gsm[yeast8.3.4 equation],"")</f>
        <v>xylitol[e] &lt;=&gt; xylitol[c]</v>
      </c>
      <c r="I3088" s="3" t="b">
        <f>_xlfn.XLOOKUP(RT_gsm[[#This Row],[rxn in SC GSM]],sc_gsm[model_rxn],sc_gsm[Column12],"")</f>
        <v>1</v>
      </c>
      <c r="J3088" s="3" t="str">
        <f>IF(RT_gsm[[#This Row],[Column2]]="REV",FIND("&lt;=&gt;",RT_gsm[[#This Row],[Column8]]),"")</f>
        <v/>
      </c>
    </row>
    <row r="3089" spans="1:10" hidden="1" x14ac:dyDescent="0.2">
      <c r="A3089" t="s">
        <v>6806</v>
      </c>
      <c r="B3089" t="s">
        <v>3902</v>
      </c>
      <c r="C3089" s="3" t="str">
        <f>RT_gsm[[#This Row],[model_rxn]]&amp;"_"&amp;RT_gsm[[#This Row],[Column2]]</f>
        <v>XYLURx_c_FWD</v>
      </c>
      <c r="D3089" s="3" t="str">
        <f>_xlfn.XLOOKUP(RT_gsm[[#This Row],[Column3]],SC_enz[name_dir],SC_enz[name_dir],"")</f>
        <v/>
      </c>
      <c r="E3089" t="str">
        <f>_xlfn.XLOOKUP(RT_gsm[[#This Row],[model_rxn]],sc_gsm[model_rxn],sc_gsm[model_rxn],"")</f>
        <v/>
      </c>
      <c r="F3089" s="3" t="str">
        <f>_xlfn.XLOOKUP(RT_gsm[[#This Row],[Column3]],sc_gsm[Column3],sc_gsm[Column3],"")</f>
        <v/>
      </c>
      <c r="G3089" s="3" t="str" cm="1">
        <f t="array" ref="G3089">RT_gsm[[#This Row],[model_rxn]]&amp;",r,"&amp;_xlfn.SWITCH(RT_gsm[[#This Row],[Column2]],"REV","lower_bound:-","FWD","upper_bound:")&amp;"1000"</f>
        <v>XYLURx_c,r,upper_bound:1000</v>
      </c>
      <c r="H3089" s="3" t="str">
        <f>_xlfn.XLOOKUP(RT_gsm[[#This Row],[rxn in SC GSM]],sc_gsm[model_rxn],sc_gsm[yeast8.3.4 equation],"")</f>
        <v/>
      </c>
      <c r="I3089" s="3" t="str">
        <f>_xlfn.XLOOKUP(RT_gsm[[#This Row],[rxn in SC GSM]],sc_gsm[model_rxn],sc_gsm[Column12],"")</f>
        <v/>
      </c>
      <c r="J3089" s="3" t="str">
        <f>IF(RT_gsm[[#This Row],[Column2]]="REV",FIND("&lt;=&gt;",RT_gsm[[#This Row],[Column8]]),"")</f>
        <v/>
      </c>
    </row>
    <row r="3090" spans="1:10" hidden="1" x14ac:dyDescent="0.2">
      <c r="A3090" t="s">
        <v>6806</v>
      </c>
      <c r="B3090" t="s">
        <v>3903</v>
      </c>
      <c r="C3090" s="3" t="str">
        <f>RT_gsm[[#This Row],[model_rxn]]&amp;"_"&amp;RT_gsm[[#This Row],[Column2]]</f>
        <v>XYLURx_c_REV</v>
      </c>
      <c r="D3090" s="3" t="str">
        <f>_xlfn.XLOOKUP(RT_gsm[[#This Row],[Column3]],SC_enz[name_dir],SC_enz[name_dir],"")</f>
        <v/>
      </c>
      <c r="E3090" t="str">
        <f>_xlfn.XLOOKUP(RT_gsm[[#This Row],[model_rxn]],sc_gsm[model_rxn],sc_gsm[model_rxn],"")</f>
        <v/>
      </c>
      <c r="F3090" s="3" t="str">
        <f>_xlfn.XLOOKUP(RT_gsm[[#This Row],[Column3]],sc_gsm[Column3],sc_gsm[Column3],"")</f>
        <v/>
      </c>
      <c r="G3090" s="3" t="str" cm="1">
        <f t="array" ref="G3090">RT_gsm[[#This Row],[model_rxn]]&amp;",r,"&amp;_xlfn.SWITCH(RT_gsm[[#This Row],[Column2]],"REV","lower_bound:-","FWD","upper_bound:")&amp;"1000"</f>
        <v>XYLURx_c,r,lower_bound:-1000</v>
      </c>
      <c r="H3090" s="3" t="str">
        <f>_xlfn.XLOOKUP(RT_gsm[[#This Row],[rxn in SC GSM]],sc_gsm[model_rxn],sc_gsm[yeast8.3.4 equation],"")</f>
        <v/>
      </c>
      <c r="I3090" s="3" t="str">
        <f>_xlfn.XLOOKUP(RT_gsm[[#This Row],[rxn in SC GSM]],sc_gsm[model_rxn],sc_gsm[Column12],"")</f>
        <v/>
      </c>
      <c r="J3090" s="3" t="e">
        <f>IF(RT_gsm[[#This Row],[Column2]]="REV",FIND("&lt;=&gt;",RT_gsm[[#This Row],[Column8]]),"")</f>
        <v>#VALUE!</v>
      </c>
    </row>
    <row r="3091" spans="1:10" hidden="1" x14ac:dyDescent="0.2">
      <c r="A3091" t="s">
        <v>6809</v>
      </c>
      <c r="B3091" t="s">
        <v>3902</v>
      </c>
      <c r="C3091" s="3" t="str">
        <f>RT_gsm[[#This Row],[model_rxn]]&amp;"_"&amp;RT_gsm[[#This Row],[Column2]]</f>
        <v>XYLURy_c_FWD</v>
      </c>
      <c r="D3091" s="3" t="str">
        <f>_xlfn.XLOOKUP(RT_gsm[[#This Row],[Column3]],SC_enz[name_dir],SC_enz[name_dir],"")</f>
        <v/>
      </c>
      <c r="E3091" t="str">
        <f>_xlfn.XLOOKUP(RT_gsm[[#This Row],[model_rxn]],sc_gsm[model_rxn],sc_gsm[model_rxn],"")</f>
        <v/>
      </c>
      <c r="F3091" s="3" t="str">
        <f>_xlfn.XLOOKUP(RT_gsm[[#This Row],[Column3]],sc_gsm[Column3],sc_gsm[Column3],"")</f>
        <v/>
      </c>
      <c r="G3091" s="3" t="str" cm="1">
        <f t="array" ref="G3091">RT_gsm[[#This Row],[model_rxn]]&amp;",r,"&amp;_xlfn.SWITCH(RT_gsm[[#This Row],[Column2]],"REV","lower_bound:-","FWD","upper_bound:")&amp;"1000"</f>
        <v>XYLURy_c,r,upper_bound:1000</v>
      </c>
      <c r="H3091" s="3" t="str">
        <f>_xlfn.XLOOKUP(RT_gsm[[#This Row],[rxn in SC GSM]],sc_gsm[model_rxn],sc_gsm[yeast8.3.4 equation],"")</f>
        <v/>
      </c>
      <c r="I3091" s="3" t="str">
        <f>_xlfn.XLOOKUP(RT_gsm[[#This Row],[rxn in SC GSM]],sc_gsm[model_rxn],sc_gsm[Column12],"")</f>
        <v/>
      </c>
      <c r="J3091" s="3" t="str">
        <f>IF(RT_gsm[[#This Row],[Column2]]="REV",FIND("&lt;=&gt;",RT_gsm[[#This Row],[Column8]]),"")</f>
        <v/>
      </c>
    </row>
    <row r="3092" spans="1:10" hidden="1" x14ac:dyDescent="0.2">
      <c r="A3092" t="s">
        <v>6809</v>
      </c>
      <c r="B3092" t="s">
        <v>3903</v>
      </c>
      <c r="C3092" s="3" t="str">
        <f>RT_gsm[[#This Row],[model_rxn]]&amp;"_"&amp;RT_gsm[[#This Row],[Column2]]</f>
        <v>XYLURy_c_REV</v>
      </c>
      <c r="D3092" s="3" t="str">
        <f>_xlfn.XLOOKUP(RT_gsm[[#This Row],[Column3]],SC_enz[name_dir],SC_enz[name_dir],"")</f>
        <v/>
      </c>
      <c r="E3092" t="str">
        <f>_xlfn.XLOOKUP(RT_gsm[[#This Row],[model_rxn]],sc_gsm[model_rxn],sc_gsm[model_rxn],"")</f>
        <v/>
      </c>
      <c r="F3092" s="3" t="str">
        <f>_xlfn.XLOOKUP(RT_gsm[[#This Row],[Column3]],sc_gsm[Column3],sc_gsm[Column3],"")</f>
        <v/>
      </c>
      <c r="G3092" s="3" t="str" cm="1">
        <f t="array" ref="G3092">RT_gsm[[#This Row],[model_rxn]]&amp;",r,"&amp;_xlfn.SWITCH(RT_gsm[[#This Row],[Column2]],"REV","lower_bound:-","FWD","upper_bound:")&amp;"1000"</f>
        <v>XYLURy_c,r,lower_bound:-1000</v>
      </c>
      <c r="H3092" s="3" t="str">
        <f>_xlfn.XLOOKUP(RT_gsm[[#This Row],[rxn in SC GSM]],sc_gsm[model_rxn],sc_gsm[yeast8.3.4 equation],"")</f>
        <v/>
      </c>
      <c r="I3092" s="3" t="str">
        <f>_xlfn.XLOOKUP(RT_gsm[[#This Row],[rxn in SC GSM]],sc_gsm[model_rxn],sc_gsm[Column12],"")</f>
        <v/>
      </c>
      <c r="J3092" s="3" t="e">
        <f>IF(RT_gsm[[#This Row],[Column2]]="REV",FIND("&lt;=&gt;",RT_gsm[[#This Row],[Column8]]),"")</f>
        <v>#VALUE!</v>
      </c>
    </row>
    <row r="3093" spans="1:10" hidden="1" x14ac:dyDescent="0.2">
      <c r="A3093" t="s">
        <v>2556</v>
      </c>
      <c r="B3093" t="s">
        <v>3903</v>
      </c>
      <c r="C3093" s="3" t="str">
        <f>RT_gsm[[#This Row],[model_rxn]]&amp;"_"&amp;RT_gsm[[#This Row],[Column2]]</f>
        <v>XYLt_c_e_REV</v>
      </c>
      <c r="D3093" s="3" t="str">
        <f>_xlfn.XLOOKUP(RT_gsm[[#This Row],[Column3]],SC_enz[name_dir],SC_enz[name_dir],"")</f>
        <v>XYLt_c_e_REV</v>
      </c>
      <c r="E3093" t="str">
        <f>_xlfn.XLOOKUP(RT_gsm[[#This Row],[model_rxn]],sc_gsm[model_rxn],sc_gsm[model_rxn],"")</f>
        <v>XYLt_c_e</v>
      </c>
      <c r="F3093" s="3" t="str">
        <f>_xlfn.XLOOKUP(RT_gsm[[#This Row],[Column3]],sc_gsm[Column3],sc_gsm[Column3],"")</f>
        <v>XYLt_c_e_REV</v>
      </c>
      <c r="G3093" s="3" t="str" cm="1">
        <f t="array" ref="G3093">RT_gsm[[#This Row],[model_rxn]]&amp;",r,"&amp;_xlfn.SWITCH(RT_gsm[[#This Row],[Column2]],"REV","lower_bound:-","FWD","upper_bound:")&amp;"1000"</f>
        <v>XYLt_c_e,r,lower_bound:-1000</v>
      </c>
      <c r="H3093" s="3" t="str">
        <f>_xlfn.XLOOKUP(RT_gsm[[#This Row],[rxn in SC GSM]],sc_gsm[model_rxn],sc_gsm[yeast8.3.4 equation],"")</f>
        <v>D-xylose[e] &lt;=&gt; D-xylose[c]</v>
      </c>
      <c r="I3093" s="3" t="b">
        <f>_xlfn.XLOOKUP(RT_gsm[[#This Row],[rxn in SC GSM]],sc_gsm[model_rxn],sc_gsm[Column12],"")</f>
        <v>1</v>
      </c>
      <c r="J3093" s="3">
        <f>IF(RT_gsm[[#This Row],[Column2]]="REV",FIND("&lt;=&gt;",RT_gsm[[#This Row],[Column8]]),"")</f>
        <v>13</v>
      </c>
    </row>
    <row r="3094" spans="1:10" hidden="1" x14ac:dyDescent="0.2">
      <c r="A3094" t="s">
        <v>2556</v>
      </c>
      <c r="B3094" t="s">
        <v>3902</v>
      </c>
      <c r="C3094" s="3" t="str">
        <f>RT_gsm[[#This Row],[model_rxn]]&amp;"_"&amp;RT_gsm[[#This Row],[Column2]]</f>
        <v>XYLt_c_e_FWD</v>
      </c>
      <c r="D3094" s="3" t="str">
        <f>_xlfn.XLOOKUP(RT_gsm[[#This Row],[Column3]],SC_enz[name_dir],SC_enz[name_dir],"")</f>
        <v>XYLt_c_e_FWD</v>
      </c>
      <c r="E3094" t="str">
        <f>_xlfn.XLOOKUP(RT_gsm[[#This Row],[model_rxn]],sc_gsm[model_rxn],sc_gsm[model_rxn],"")</f>
        <v>XYLt_c_e</v>
      </c>
      <c r="F3094" s="3" t="str">
        <f>_xlfn.XLOOKUP(RT_gsm[[#This Row],[Column3]],sc_gsm[Column3],sc_gsm[Column3],"")</f>
        <v>XYLt_c_e_FWD</v>
      </c>
      <c r="G3094" s="3" t="str" cm="1">
        <f t="array" ref="G3094">RT_gsm[[#This Row],[model_rxn]]&amp;",r,"&amp;_xlfn.SWITCH(RT_gsm[[#This Row],[Column2]],"REV","lower_bound:-","FWD","upper_bound:")&amp;"1000"</f>
        <v>XYLt_c_e,r,upper_bound:1000</v>
      </c>
      <c r="H3094" s="3" t="str">
        <f>_xlfn.XLOOKUP(RT_gsm[[#This Row],[rxn in SC GSM]],sc_gsm[model_rxn],sc_gsm[yeast8.3.4 equation],"")</f>
        <v>D-xylose[e] &lt;=&gt; D-xylose[c]</v>
      </c>
      <c r="I3094" s="3" t="b">
        <f>_xlfn.XLOOKUP(RT_gsm[[#This Row],[rxn in SC GSM]],sc_gsm[model_rxn],sc_gsm[Column12],"")</f>
        <v>1</v>
      </c>
      <c r="J3094" s="3" t="str">
        <f>IF(RT_gsm[[#This Row],[Column2]]="REV",FIND("&lt;=&gt;",RT_gsm[[#This Row],[Column8]]),"")</f>
        <v/>
      </c>
    </row>
    <row r="3095" spans="1:10" hidden="1" x14ac:dyDescent="0.2">
      <c r="A3095" t="s">
        <v>1769</v>
      </c>
      <c r="B3095" t="s">
        <v>3903</v>
      </c>
      <c r="C3095" s="3" t="str">
        <f>RT_gsm[[#This Row],[model_rxn]]&amp;"_"&amp;RT_gsm[[#This Row],[Column2]]</f>
        <v>YUMPS_c_REV</v>
      </c>
      <c r="D3095" s="3" t="str">
        <f>_xlfn.XLOOKUP(RT_gsm[[#This Row],[Column3]],SC_enz[name_dir],SC_enz[name_dir],"")</f>
        <v>YUMPS_c_REV</v>
      </c>
      <c r="E3095" t="str">
        <f>_xlfn.XLOOKUP(RT_gsm[[#This Row],[model_rxn]],sc_gsm[model_rxn],sc_gsm[model_rxn],"")</f>
        <v>YUMPS_c</v>
      </c>
      <c r="F3095" s="3" t="str">
        <f>_xlfn.XLOOKUP(RT_gsm[[#This Row],[Column3]],sc_gsm[Column3],sc_gsm[Column3],"")</f>
        <v>YUMPS_c_REV</v>
      </c>
      <c r="G3095" s="3" t="str" cm="1">
        <f t="array" ref="G3095">RT_gsm[[#This Row],[model_rxn]]&amp;",r,"&amp;_xlfn.SWITCH(RT_gsm[[#This Row],[Column2]],"REV","lower_bound:-","FWD","upper_bound:")&amp;"1000"</f>
        <v>YUMPS_c,r,lower_bound:-1000</v>
      </c>
      <c r="H3095" s="3" t="str">
        <f>_xlfn.XLOOKUP(RT_gsm[[#This Row],[rxn in SC GSM]],sc_gsm[model_rxn],sc_gsm[yeast8.3.4 equation],"")</f>
        <v>ribose-5-phosphate[c] + uracil[c] &lt;=&gt; H2O[c] + pseudouridine 5'-phosphate[c]</v>
      </c>
      <c r="I3095" s="3" t="b">
        <f>_xlfn.XLOOKUP(RT_gsm[[#This Row],[rxn in SC GSM]],sc_gsm[model_rxn],sc_gsm[Column12],"")</f>
        <v>1</v>
      </c>
      <c r="J3095" s="3">
        <f>IF(RT_gsm[[#This Row],[Column2]]="REV",FIND("&lt;=&gt;",RT_gsm[[#This Row],[Column8]]),"")</f>
        <v>35</v>
      </c>
    </row>
    <row r="3096" spans="1:10" hidden="1" x14ac:dyDescent="0.2">
      <c r="A3096" t="s">
        <v>1769</v>
      </c>
      <c r="B3096" t="s">
        <v>3902</v>
      </c>
      <c r="C3096" s="3" t="str">
        <f>RT_gsm[[#This Row],[model_rxn]]&amp;"_"&amp;RT_gsm[[#This Row],[Column2]]</f>
        <v>YUMPS_c_FWD</v>
      </c>
      <c r="D3096" s="3" t="str">
        <f>_xlfn.XLOOKUP(RT_gsm[[#This Row],[Column3]],SC_enz[name_dir],SC_enz[name_dir],"")</f>
        <v>YUMPS_c_FWD</v>
      </c>
      <c r="E3096" t="str">
        <f>_xlfn.XLOOKUP(RT_gsm[[#This Row],[model_rxn]],sc_gsm[model_rxn],sc_gsm[model_rxn],"")</f>
        <v>YUMPS_c</v>
      </c>
      <c r="F3096" s="3" t="str">
        <f>_xlfn.XLOOKUP(RT_gsm[[#This Row],[Column3]],sc_gsm[Column3],sc_gsm[Column3],"")</f>
        <v>YUMPS_c_FWD</v>
      </c>
      <c r="G3096" s="3" t="str" cm="1">
        <f t="array" ref="G3096">RT_gsm[[#This Row],[model_rxn]]&amp;",r,"&amp;_xlfn.SWITCH(RT_gsm[[#This Row],[Column2]],"REV","lower_bound:-","FWD","upper_bound:")&amp;"1000"</f>
        <v>YUMPS_c,r,upper_bound:1000</v>
      </c>
      <c r="H3096" s="3" t="str">
        <f>_xlfn.XLOOKUP(RT_gsm[[#This Row],[rxn in SC GSM]],sc_gsm[model_rxn],sc_gsm[yeast8.3.4 equation],"")</f>
        <v>ribose-5-phosphate[c] + uracil[c] &lt;=&gt; H2O[c] + pseudouridine 5'-phosphate[c]</v>
      </c>
      <c r="I3096" s="3" t="b">
        <f>_xlfn.XLOOKUP(RT_gsm[[#This Row],[rxn in SC GSM]],sc_gsm[model_rxn],sc_gsm[Column12],"")</f>
        <v>1</v>
      </c>
      <c r="J3096" s="3" t="str">
        <f>IF(RT_gsm[[#This Row],[Column2]]="REV",FIND("&lt;=&gt;",RT_gsm[[#This Row],[Column8]]),"")</f>
        <v/>
      </c>
    </row>
    <row r="3097" spans="1:10" hidden="1" x14ac:dyDescent="0.2">
      <c r="A3097" t="s">
        <v>6816</v>
      </c>
      <c r="B3097" t="s">
        <v>3902</v>
      </c>
      <c r="C3097" s="3" t="str">
        <f>RT_gsm[[#This Row],[model_rxn]]&amp;"_"&amp;RT_gsm[[#This Row],[Column2]]</f>
        <v>ZEAEPOX1_c_FWD</v>
      </c>
      <c r="D3097" s="3" t="str">
        <f>_xlfn.XLOOKUP(RT_gsm[[#This Row],[Column3]],SC_enz[name_dir],SC_enz[name_dir],"")</f>
        <v/>
      </c>
      <c r="E3097" t="str">
        <f>_xlfn.XLOOKUP(RT_gsm[[#This Row],[model_rxn]],sc_gsm[model_rxn],sc_gsm[model_rxn],"")</f>
        <v/>
      </c>
      <c r="F3097" s="3" t="str">
        <f>_xlfn.XLOOKUP(RT_gsm[[#This Row],[Column3]],sc_gsm[Column3],sc_gsm[Column3],"")</f>
        <v/>
      </c>
      <c r="G3097" s="3" t="str" cm="1">
        <f t="array" ref="G3097">RT_gsm[[#This Row],[model_rxn]]&amp;",r,"&amp;_xlfn.SWITCH(RT_gsm[[#This Row],[Column2]],"REV","lower_bound:-","FWD","upper_bound:")&amp;"1000"</f>
        <v>ZEAEPOX1_c,r,upper_bound:1000</v>
      </c>
      <c r="H3097" s="3" t="str">
        <f>_xlfn.XLOOKUP(RT_gsm[[#This Row],[rxn in SC GSM]],sc_gsm[model_rxn],sc_gsm[yeast8.3.4 equation],"")</f>
        <v/>
      </c>
      <c r="I3097" s="3" t="str">
        <f>_xlfn.XLOOKUP(RT_gsm[[#This Row],[rxn in SC GSM]],sc_gsm[model_rxn],sc_gsm[Column12],"")</f>
        <v/>
      </c>
      <c r="J3097" s="3" t="str">
        <f>IF(RT_gsm[[#This Row],[Column2]]="REV",FIND("&lt;=&gt;",RT_gsm[[#This Row],[Column8]]),"")</f>
        <v/>
      </c>
    </row>
    <row r="3098" spans="1:10" hidden="1" x14ac:dyDescent="0.2">
      <c r="A3098" t="s">
        <v>6823</v>
      </c>
      <c r="B3098" t="s">
        <v>3902</v>
      </c>
      <c r="C3098" s="3" t="str">
        <f>RT_gsm[[#This Row],[model_rxn]]&amp;"_"&amp;RT_gsm[[#This Row],[Column2]]</f>
        <v>ZEAEPOX2_c_FWD</v>
      </c>
      <c r="D3098" s="3" t="str">
        <f>_xlfn.XLOOKUP(RT_gsm[[#This Row],[Column3]],SC_enz[name_dir],SC_enz[name_dir],"")</f>
        <v/>
      </c>
      <c r="E3098" t="str">
        <f>_xlfn.XLOOKUP(RT_gsm[[#This Row],[model_rxn]],sc_gsm[model_rxn],sc_gsm[model_rxn],"")</f>
        <v/>
      </c>
      <c r="F3098" s="3" t="str">
        <f>_xlfn.XLOOKUP(RT_gsm[[#This Row],[Column3]],sc_gsm[Column3],sc_gsm[Column3],"")</f>
        <v/>
      </c>
      <c r="G3098" s="3" t="str" cm="1">
        <f t="array" ref="G3098">RT_gsm[[#This Row],[model_rxn]]&amp;",r,"&amp;_xlfn.SWITCH(RT_gsm[[#This Row],[Column2]],"REV","lower_bound:-","FWD","upper_bound:")&amp;"1000"</f>
        <v>ZEAEPOX2_c,r,upper_bound:1000</v>
      </c>
      <c r="H3098" s="3" t="str">
        <f>_xlfn.XLOOKUP(RT_gsm[[#This Row],[rxn in SC GSM]],sc_gsm[model_rxn],sc_gsm[yeast8.3.4 equation],"")</f>
        <v/>
      </c>
      <c r="I3098" s="3" t="str">
        <f>_xlfn.XLOOKUP(RT_gsm[[#This Row],[rxn in SC GSM]],sc_gsm[model_rxn],sc_gsm[Column12],"")</f>
        <v/>
      </c>
      <c r="J3098" s="3" t="str">
        <f>IF(RT_gsm[[#This Row],[Column2]]="REV",FIND("&lt;=&gt;",RT_gsm[[#This Row],[Column8]]),"")</f>
        <v/>
      </c>
    </row>
    <row r="3099" spans="1:10" hidden="1" x14ac:dyDescent="0.2">
      <c r="A3099" t="s">
        <v>6824</v>
      </c>
      <c r="B3099" t="s">
        <v>3902</v>
      </c>
      <c r="C3099" s="3" t="str">
        <f>RT_gsm[[#This Row],[model_rxn]]&amp;"_"&amp;RT_gsm[[#This Row],[Column2]]</f>
        <v>ZN2t_c_e_FWD</v>
      </c>
      <c r="D3099" s="3" t="str">
        <f>_xlfn.XLOOKUP(RT_gsm[[#This Row],[Column3]],SC_enz[name_dir],SC_enz[name_dir],"")</f>
        <v/>
      </c>
      <c r="E3099" t="str">
        <f>_xlfn.XLOOKUP(RT_gsm[[#This Row],[model_rxn]],sc_gsm[model_rxn],sc_gsm[model_rxn],"")</f>
        <v/>
      </c>
      <c r="F3099" s="3" t="str">
        <f>_xlfn.XLOOKUP(RT_gsm[[#This Row],[Column3]],sc_gsm[Column3],sc_gsm[Column3],"")</f>
        <v/>
      </c>
      <c r="G3099" s="3" t="str" cm="1">
        <f t="array" ref="G3099">RT_gsm[[#This Row],[model_rxn]]&amp;",r,"&amp;_xlfn.SWITCH(RT_gsm[[#This Row],[Column2]],"REV","lower_bound:-","FWD","upper_bound:")&amp;"1000"</f>
        <v>ZN2t_c_e,r,upper_bound:1000</v>
      </c>
      <c r="H3099" s="3" t="str">
        <f>_xlfn.XLOOKUP(RT_gsm[[#This Row],[rxn in SC GSM]],sc_gsm[model_rxn],sc_gsm[yeast8.3.4 equation],"")</f>
        <v/>
      </c>
      <c r="I3099" s="3" t="str">
        <f>_xlfn.XLOOKUP(RT_gsm[[#This Row],[rxn in SC GSM]],sc_gsm[model_rxn],sc_gsm[Column12],"")</f>
        <v/>
      </c>
      <c r="J3099" s="3" t="str">
        <f>IF(RT_gsm[[#This Row],[Column2]]="REV",FIND("&lt;=&gt;",RT_gsm[[#This Row],[Column8]]),"")</f>
        <v/>
      </c>
    </row>
    <row r="3100" spans="1:10" hidden="1" x14ac:dyDescent="0.2">
      <c r="A3100" t="s">
        <v>2983</v>
      </c>
      <c r="B3100" t="s">
        <v>3903</v>
      </c>
      <c r="C3100" s="3" t="str">
        <f>RT_gsm[[#This Row],[model_rxn]]&amp;"_"&amp;RT_gsm[[#This Row],[Column2]]</f>
        <v>ZYM161t_en_rm_REV</v>
      </c>
      <c r="D3100" s="3" t="str">
        <f>_xlfn.XLOOKUP(RT_gsm[[#This Row],[Column3]],SC_enz[name_dir],SC_enz[name_dir],"")</f>
        <v>ZYM161t_en_rm_REV</v>
      </c>
      <c r="E3100" t="str">
        <f>_xlfn.XLOOKUP(RT_gsm[[#This Row],[model_rxn]],sc_gsm[model_rxn],sc_gsm[model_rxn],"")</f>
        <v>ZYM161t_en_rm</v>
      </c>
      <c r="F3100" s="3" t="str">
        <f>_xlfn.XLOOKUP(RT_gsm[[#This Row],[Column3]],sc_gsm[Column3],sc_gsm[Column3],"")</f>
        <v>ZYM161t_en_rm_REV</v>
      </c>
      <c r="G3100" s="3" t="str" cm="1">
        <f t="array" ref="G3100">RT_gsm[[#This Row],[model_rxn]]&amp;",r,"&amp;_xlfn.SWITCH(RT_gsm[[#This Row],[Column2]],"REV","lower_bound:-","FWD","upper_bound:")&amp;"1000"</f>
        <v>ZYM161t_en_rm,r,lower_bound:-1000</v>
      </c>
      <c r="H3100" s="3" t="str">
        <f>_xlfn.XLOOKUP(RT_gsm[[#This Row],[rxn in SC GSM]],sc_gsm[model_rxn],sc_gsm[yeast8.3.4 equation],"")</f>
        <v>zymosteryl palmitoleate[erm] &lt;=&gt; zymosteryl palmitoleate[ce]</v>
      </c>
      <c r="I3100" s="3" t="b">
        <f>_xlfn.XLOOKUP(RT_gsm[[#This Row],[rxn in SC GSM]],sc_gsm[model_rxn],sc_gsm[Column12],"")</f>
        <v>1</v>
      </c>
      <c r="J3100" s="3">
        <f>IF(RT_gsm[[#This Row],[Column2]]="REV",FIND("&lt;=&gt;",RT_gsm[[#This Row],[Column8]]),"")</f>
        <v>30</v>
      </c>
    </row>
    <row r="3101" spans="1:10" hidden="1" x14ac:dyDescent="0.2">
      <c r="A3101" t="s">
        <v>2983</v>
      </c>
      <c r="B3101" t="s">
        <v>3902</v>
      </c>
      <c r="C3101" s="3" t="str">
        <f>RT_gsm[[#This Row],[model_rxn]]&amp;"_"&amp;RT_gsm[[#This Row],[Column2]]</f>
        <v>ZYM161t_en_rm_FWD</v>
      </c>
      <c r="D3101" s="3" t="str">
        <f>_xlfn.XLOOKUP(RT_gsm[[#This Row],[Column3]],SC_enz[name_dir],SC_enz[name_dir],"")</f>
        <v>ZYM161t_en_rm_FWD</v>
      </c>
      <c r="E3101" t="str">
        <f>_xlfn.XLOOKUP(RT_gsm[[#This Row],[model_rxn]],sc_gsm[model_rxn],sc_gsm[model_rxn],"")</f>
        <v>ZYM161t_en_rm</v>
      </c>
      <c r="F3101" s="3" t="str">
        <f>_xlfn.XLOOKUP(RT_gsm[[#This Row],[Column3]],sc_gsm[Column3],sc_gsm[Column3],"")</f>
        <v>ZYM161t_en_rm_FWD</v>
      </c>
      <c r="G3101" s="3" t="str" cm="1">
        <f t="array" ref="G3101">RT_gsm[[#This Row],[model_rxn]]&amp;",r,"&amp;_xlfn.SWITCH(RT_gsm[[#This Row],[Column2]],"REV","lower_bound:-","FWD","upper_bound:")&amp;"1000"</f>
        <v>ZYM161t_en_rm,r,upper_bound:1000</v>
      </c>
      <c r="H3101" s="3" t="str">
        <f>_xlfn.XLOOKUP(RT_gsm[[#This Row],[rxn in SC GSM]],sc_gsm[model_rxn],sc_gsm[yeast8.3.4 equation],"")</f>
        <v>zymosteryl palmitoleate[erm] &lt;=&gt; zymosteryl palmitoleate[ce]</v>
      </c>
      <c r="I3101" s="3" t="b">
        <f>_xlfn.XLOOKUP(RT_gsm[[#This Row],[rxn in SC GSM]],sc_gsm[model_rxn],sc_gsm[Column12],"")</f>
        <v>1</v>
      </c>
      <c r="J3101" s="3" t="str">
        <f>IF(RT_gsm[[#This Row],[Column2]]="REV",FIND("&lt;=&gt;",RT_gsm[[#This Row],[Column8]]),"")</f>
        <v/>
      </c>
    </row>
    <row r="3102" spans="1:10" hidden="1" x14ac:dyDescent="0.2">
      <c r="A3102" t="s">
        <v>2979</v>
      </c>
      <c r="B3102" t="s">
        <v>3903</v>
      </c>
      <c r="C3102" s="3" t="str">
        <f>RT_gsm[[#This Row],[model_rxn]]&amp;"_"&amp;RT_gsm[[#This Row],[Column2]]</f>
        <v>ZYM161t_l_rm_REV</v>
      </c>
      <c r="D3102" s="3" t="str">
        <f>_xlfn.XLOOKUP(RT_gsm[[#This Row],[Column3]],SC_enz[name_dir],SC_enz[name_dir],"")</f>
        <v>ZYM161t_l_rm_REV</v>
      </c>
      <c r="E3102" t="str">
        <f>_xlfn.XLOOKUP(RT_gsm[[#This Row],[model_rxn]],sc_gsm[model_rxn],sc_gsm[model_rxn],"")</f>
        <v>ZYM161t_l_rm</v>
      </c>
      <c r="F3102" s="3" t="str">
        <f>_xlfn.XLOOKUP(RT_gsm[[#This Row],[Column3]],sc_gsm[Column3],sc_gsm[Column3],"")</f>
        <v>ZYM161t_l_rm_REV</v>
      </c>
      <c r="G3102" s="3" t="str" cm="1">
        <f t="array" ref="G3102">RT_gsm[[#This Row],[model_rxn]]&amp;",r,"&amp;_xlfn.SWITCH(RT_gsm[[#This Row],[Column2]],"REV","lower_bound:-","FWD","upper_bound:")&amp;"1000"</f>
        <v>ZYM161t_l_rm,r,lower_bound:-1000</v>
      </c>
      <c r="H3102" s="3" t="str">
        <f>_xlfn.XLOOKUP(RT_gsm[[#This Row],[rxn in SC GSM]],sc_gsm[model_rxn],sc_gsm[yeast8.3.4 equation],"")</f>
        <v>zymosteryl palmitoleate[erm] &lt;=&gt; zymosteryl palmitoleate[lp]</v>
      </c>
      <c r="I3102" s="3" t="b">
        <f>_xlfn.XLOOKUP(RT_gsm[[#This Row],[rxn in SC GSM]],sc_gsm[model_rxn],sc_gsm[Column12],"")</f>
        <v>1</v>
      </c>
      <c r="J3102" s="3">
        <f>IF(RT_gsm[[#This Row],[Column2]]="REV",FIND("&lt;=&gt;",RT_gsm[[#This Row],[Column8]]),"")</f>
        <v>30</v>
      </c>
    </row>
    <row r="3103" spans="1:10" hidden="1" x14ac:dyDescent="0.2">
      <c r="A3103" t="s">
        <v>2979</v>
      </c>
      <c r="B3103" t="s">
        <v>3902</v>
      </c>
      <c r="C3103" s="3" t="str">
        <f>RT_gsm[[#This Row],[model_rxn]]&amp;"_"&amp;RT_gsm[[#This Row],[Column2]]</f>
        <v>ZYM161t_l_rm_FWD</v>
      </c>
      <c r="D3103" s="3" t="str">
        <f>_xlfn.XLOOKUP(RT_gsm[[#This Row],[Column3]],SC_enz[name_dir],SC_enz[name_dir],"")</f>
        <v>ZYM161t_l_rm_FWD</v>
      </c>
      <c r="E3103" t="str">
        <f>_xlfn.XLOOKUP(RT_gsm[[#This Row],[model_rxn]],sc_gsm[model_rxn],sc_gsm[model_rxn],"")</f>
        <v>ZYM161t_l_rm</v>
      </c>
      <c r="F3103" s="3" t="str">
        <f>_xlfn.XLOOKUP(RT_gsm[[#This Row],[Column3]],sc_gsm[Column3],sc_gsm[Column3],"")</f>
        <v>ZYM161t_l_rm_FWD</v>
      </c>
      <c r="G3103" s="3" t="str" cm="1">
        <f t="array" ref="G3103">RT_gsm[[#This Row],[model_rxn]]&amp;",r,"&amp;_xlfn.SWITCH(RT_gsm[[#This Row],[Column2]],"REV","lower_bound:-","FWD","upper_bound:")&amp;"1000"</f>
        <v>ZYM161t_l_rm,r,upper_bound:1000</v>
      </c>
      <c r="H3103" s="3" t="str">
        <f>_xlfn.XLOOKUP(RT_gsm[[#This Row],[rxn in SC GSM]],sc_gsm[model_rxn],sc_gsm[yeast8.3.4 equation],"")</f>
        <v>zymosteryl palmitoleate[erm] &lt;=&gt; zymosteryl palmitoleate[lp]</v>
      </c>
      <c r="I3103" s="3" t="b">
        <f>_xlfn.XLOOKUP(RT_gsm[[#This Row],[rxn in SC GSM]],sc_gsm[model_rxn],sc_gsm[Column12],"")</f>
        <v>1</v>
      </c>
      <c r="J3103" s="3" t="str">
        <f>IF(RT_gsm[[#This Row],[Column2]]="REV",FIND("&lt;=&gt;",RT_gsm[[#This Row],[Column8]]),"")</f>
        <v/>
      </c>
    </row>
    <row r="3104" spans="1:10" hidden="1" x14ac:dyDescent="0.2">
      <c r="A3104" t="s">
        <v>2984</v>
      </c>
      <c r="B3104" t="s">
        <v>3903</v>
      </c>
      <c r="C3104" s="3" t="str">
        <f>RT_gsm[[#This Row],[model_rxn]]&amp;"_"&amp;RT_gsm[[#This Row],[Column2]]</f>
        <v>ZYM181t_en_rm_REV</v>
      </c>
      <c r="D3104" s="3" t="str">
        <f>_xlfn.XLOOKUP(RT_gsm[[#This Row],[Column3]],SC_enz[name_dir],SC_enz[name_dir],"")</f>
        <v>ZYM181t_en_rm_REV</v>
      </c>
      <c r="E3104" t="str">
        <f>_xlfn.XLOOKUP(RT_gsm[[#This Row],[model_rxn]],sc_gsm[model_rxn],sc_gsm[model_rxn],"")</f>
        <v>ZYM181t_en_rm</v>
      </c>
      <c r="F3104" s="3" t="str">
        <f>_xlfn.XLOOKUP(RT_gsm[[#This Row],[Column3]],sc_gsm[Column3],sc_gsm[Column3],"")</f>
        <v>ZYM181t_en_rm_REV</v>
      </c>
      <c r="G3104" s="3" t="str" cm="1">
        <f t="array" ref="G3104">RT_gsm[[#This Row],[model_rxn]]&amp;",r,"&amp;_xlfn.SWITCH(RT_gsm[[#This Row],[Column2]],"REV","lower_bound:-","FWD","upper_bound:")&amp;"1000"</f>
        <v>ZYM181t_en_rm,r,lower_bound:-1000</v>
      </c>
      <c r="H3104" s="3" t="str">
        <f>_xlfn.XLOOKUP(RT_gsm[[#This Row],[rxn in SC GSM]],sc_gsm[model_rxn],sc_gsm[yeast8.3.4 equation],"")</f>
        <v>zymosteryl oleate[erm] &lt;=&gt; zymosteryl oleate[ce]</v>
      </c>
      <c r="I3104" s="3" t="b">
        <f>_xlfn.XLOOKUP(RT_gsm[[#This Row],[rxn in SC GSM]],sc_gsm[model_rxn],sc_gsm[Column12],"")</f>
        <v>1</v>
      </c>
      <c r="J3104" s="3">
        <f>IF(RT_gsm[[#This Row],[Column2]]="REV",FIND("&lt;=&gt;",RT_gsm[[#This Row],[Column8]]),"")</f>
        <v>24</v>
      </c>
    </row>
    <row r="3105" spans="1:10" hidden="1" x14ac:dyDescent="0.2">
      <c r="A3105" t="s">
        <v>2984</v>
      </c>
      <c r="B3105" t="s">
        <v>3902</v>
      </c>
      <c r="C3105" s="3" t="str">
        <f>RT_gsm[[#This Row],[model_rxn]]&amp;"_"&amp;RT_gsm[[#This Row],[Column2]]</f>
        <v>ZYM181t_en_rm_FWD</v>
      </c>
      <c r="D3105" s="3" t="str">
        <f>_xlfn.XLOOKUP(RT_gsm[[#This Row],[Column3]],SC_enz[name_dir],SC_enz[name_dir],"")</f>
        <v>ZYM181t_en_rm_FWD</v>
      </c>
      <c r="E3105" t="str">
        <f>_xlfn.XLOOKUP(RT_gsm[[#This Row],[model_rxn]],sc_gsm[model_rxn],sc_gsm[model_rxn],"")</f>
        <v>ZYM181t_en_rm</v>
      </c>
      <c r="F3105" s="3" t="str">
        <f>_xlfn.XLOOKUP(RT_gsm[[#This Row],[Column3]],sc_gsm[Column3],sc_gsm[Column3],"")</f>
        <v>ZYM181t_en_rm_FWD</v>
      </c>
      <c r="G3105" s="3" t="str" cm="1">
        <f t="array" ref="G3105">RT_gsm[[#This Row],[model_rxn]]&amp;",r,"&amp;_xlfn.SWITCH(RT_gsm[[#This Row],[Column2]],"REV","lower_bound:-","FWD","upper_bound:")&amp;"1000"</f>
        <v>ZYM181t_en_rm,r,upper_bound:1000</v>
      </c>
      <c r="H3105" s="3" t="str">
        <f>_xlfn.XLOOKUP(RT_gsm[[#This Row],[rxn in SC GSM]],sc_gsm[model_rxn],sc_gsm[yeast8.3.4 equation],"")</f>
        <v>zymosteryl oleate[erm] &lt;=&gt; zymosteryl oleate[ce]</v>
      </c>
      <c r="I3105" s="3" t="b">
        <f>_xlfn.XLOOKUP(RT_gsm[[#This Row],[rxn in SC GSM]],sc_gsm[model_rxn],sc_gsm[Column12],"")</f>
        <v>1</v>
      </c>
      <c r="J3105" s="3" t="str">
        <f>IF(RT_gsm[[#This Row],[Column2]]="REV",FIND("&lt;=&gt;",RT_gsm[[#This Row],[Column8]]),"")</f>
        <v/>
      </c>
    </row>
    <row r="3106" spans="1:10" hidden="1" x14ac:dyDescent="0.2">
      <c r="A3106" t="s">
        <v>2980</v>
      </c>
      <c r="B3106" t="s">
        <v>3903</v>
      </c>
      <c r="C3106" s="3" t="str">
        <f>RT_gsm[[#This Row],[model_rxn]]&amp;"_"&amp;RT_gsm[[#This Row],[Column2]]</f>
        <v>ZYM181t_l_rm_REV</v>
      </c>
      <c r="D3106" s="3" t="str">
        <f>_xlfn.XLOOKUP(RT_gsm[[#This Row],[Column3]],SC_enz[name_dir],SC_enz[name_dir],"")</f>
        <v>ZYM181t_l_rm_REV</v>
      </c>
      <c r="E3106" t="str">
        <f>_xlfn.XLOOKUP(RT_gsm[[#This Row],[model_rxn]],sc_gsm[model_rxn],sc_gsm[model_rxn],"")</f>
        <v>ZYM181t_l_rm</v>
      </c>
      <c r="F3106" s="3" t="str">
        <f>_xlfn.XLOOKUP(RT_gsm[[#This Row],[Column3]],sc_gsm[Column3],sc_gsm[Column3],"")</f>
        <v>ZYM181t_l_rm_REV</v>
      </c>
      <c r="G3106" s="3" t="str" cm="1">
        <f t="array" ref="G3106">RT_gsm[[#This Row],[model_rxn]]&amp;",r,"&amp;_xlfn.SWITCH(RT_gsm[[#This Row],[Column2]],"REV","lower_bound:-","FWD","upper_bound:")&amp;"1000"</f>
        <v>ZYM181t_l_rm,r,lower_bound:-1000</v>
      </c>
      <c r="H3106" s="3" t="str">
        <f>_xlfn.XLOOKUP(RT_gsm[[#This Row],[rxn in SC GSM]],sc_gsm[model_rxn],sc_gsm[yeast8.3.4 equation],"")</f>
        <v>zymosteryl oleate[erm] &lt;=&gt; zymosteryl oleate[lp]</v>
      </c>
      <c r="I3106" s="3" t="b">
        <f>_xlfn.XLOOKUP(RT_gsm[[#This Row],[rxn in SC GSM]],sc_gsm[model_rxn],sc_gsm[Column12],"")</f>
        <v>1</v>
      </c>
      <c r="J3106" s="3">
        <f>IF(RT_gsm[[#This Row],[Column2]]="REV",FIND("&lt;=&gt;",RT_gsm[[#This Row],[Column8]]),"")</f>
        <v>24</v>
      </c>
    </row>
    <row r="3107" spans="1:10" hidden="1" x14ac:dyDescent="0.2">
      <c r="A3107" t="s">
        <v>2980</v>
      </c>
      <c r="B3107" t="s">
        <v>3902</v>
      </c>
      <c r="C3107" s="3" t="str">
        <f>RT_gsm[[#This Row],[model_rxn]]&amp;"_"&amp;RT_gsm[[#This Row],[Column2]]</f>
        <v>ZYM181t_l_rm_FWD</v>
      </c>
      <c r="D3107" s="3" t="str">
        <f>_xlfn.XLOOKUP(RT_gsm[[#This Row],[Column3]],SC_enz[name_dir],SC_enz[name_dir],"")</f>
        <v>ZYM181t_l_rm_FWD</v>
      </c>
      <c r="E3107" t="str">
        <f>_xlfn.XLOOKUP(RT_gsm[[#This Row],[model_rxn]],sc_gsm[model_rxn],sc_gsm[model_rxn],"")</f>
        <v>ZYM181t_l_rm</v>
      </c>
      <c r="F3107" s="3" t="str">
        <f>_xlfn.XLOOKUP(RT_gsm[[#This Row],[Column3]],sc_gsm[Column3],sc_gsm[Column3],"")</f>
        <v>ZYM181t_l_rm_FWD</v>
      </c>
      <c r="G3107" s="3" t="str" cm="1">
        <f t="array" ref="G3107">RT_gsm[[#This Row],[model_rxn]]&amp;",r,"&amp;_xlfn.SWITCH(RT_gsm[[#This Row],[Column2]],"REV","lower_bound:-","FWD","upper_bound:")&amp;"1000"</f>
        <v>ZYM181t_l_rm,r,upper_bound:1000</v>
      </c>
      <c r="H3107" s="3" t="str">
        <f>_xlfn.XLOOKUP(RT_gsm[[#This Row],[rxn in SC GSM]],sc_gsm[model_rxn],sc_gsm[yeast8.3.4 equation],"")</f>
        <v>zymosteryl oleate[erm] &lt;=&gt; zymosteryl oleate[lp]</v>
      </c>
      <c r="I3107" s="3" t="b">
        <f>_xlfn.XLOOKUP(RT_gsm[[#This Row],[rxn in SC GSM]],sc_gsm[model_rxn],sc_gsm[Column12],"")</f>
        <v>1</v>
      </c>
      <c r="J3107" s="3" t="str">
        <f>IF(RT_gsm[[#This Row],[Column2]]="REV",FIND("&lt;=&gt;",RT_gsm[[#This Row],[Column8]]),"")</f>
        <v/>
      </c>
    </row>
    <row r="3108" spans="1:10" hidden="1" x14ac:dyDescent="0.2">
      <c r="A3108" t="s">
        <v>6825</v>
      </c>
      <c r="B3108" t="s">
        <v>3902</v>
      </c>
      <c r="C3108" s="3" t="str">
        <f>RT_gsm[[#This Row],[model_rxn]]&amp;"_"&amp;RT_gsm[[#This Row],[Column2]]</f>
        <v>ZYMSTATer_RT_rm_FWD</v>
      </c>
      <c r="D3108" s="3" t="str">
        <f>_xlfn.XLOOKUP(RT_gsm[[#This Row],[Column3]],SC_enz[name_dir],SC_enz[name_dir],"")</f>
        <v/>
      </c>
      <c r="E3108" t="str">
        <f>_xlfn.XLOOKUP(RT_gsm[[#This Row],[model_rxn]],sc_gsm[model_rxn],sc_gsm[model_rxn],"")</f>
        <v/>
      </c>
      <c r="F3108" s="3" t="str">
        <f>_xlfn.XLOOKUP(RT_gsm[[#This Row],[Column3]],sc_gsm[Column3],sc_gsm[Column3],"")</f>
        <v/>
      </c>
      <c r="G3108" s="3" t="str" cm="1">
        <f t="array" ref="G3108">RT_gsm[[#This Row],[model_rxn]]&amp;",r,"&amp;_xlfn.SWITCH(RT_gsm[[#This Row],[Column2]],"REV","lower_bound:-","FWD","upper_bound:")&amp;"1000"</f>
        <v>ZYMSTATer_RT_rm,r,upper_bound:1000</v>
      </c>
      <c r="H3108" s="3" t="str">
        <f>_xlfn.XLOOKUP(RT_gsm[[#This Row],[rxn in SC GSM]],sc_gsm[model_rxn],sc_gsm[yeast8.3.4 equation],"")</f>
        <v/>
      </c>
      <c r="I3108" s="3" t="str">
        <f>_xlfn.XLOOKUP(RT_gsm[[#This Row],[rxn in SC GSM]],sc_gsm[model_rxn],sc_gsm[Column12],"")</f>
        <v/>
      </c>
      <c r="J3108" s="3" t="str">
        <f>IF(RT_gsm[[#This Row],[Column2]]="REV",FIND("&lt;=&gt;",RT_gsm[[#This Row],[Column8]]),"")</f>
        <v/>
      </c>
    </row>
    <row r="3109" spans="1:10" hidden="1" x14ac:dyDescent="0.2">
      <c r="A3109" t="s">
        <v>2842</v>
      </c>
      <c r="B3109" t="s">
        <v>3903</v>
      </c>
      <c r="C3109" s="3" t="str">
        <f>RT_gsm[[#This Row],[model_rxn]]&amp;"_"&amp;RT_gsm[[#This Row],[Column2]]</f>
        <v>ZYMSTt_c_en_REV</v>
      </c>
      <c r="D3109" s="3" t="str">
        <f>_xlfn.XLOOKUP(RT_gsm[[#This Row],[Column3]],SC_enz[name_dir],SC_enz[name_dir],"")</f>
        <v>ZYMSTt_c_en_REV</v>
      </c>
      <c r="E3109" t="str">
        <f>_xlfn.XLOOKUP(RT_gsm[[#This Row],[model_rxn]],sc_gsm[model_rxn],sc_gsm[model_rxn],"")</f>
        <v>ZYMSTt_c_en</v>
      </c>
      <c r="F3109" s="3" t="str">
        <f>_xlfn.XLOOKUP(RT_gsm[[#This Row],[Column3]],sc_gsm[Column3],sc_gsm[Column3],"")</f>
        <v>ZYMSTt_c_en_REV</v>
      </c>
      <c r="G3109" s="3" t="str" cm="1">
        <f t="array" ref="G3109">RT_gsm[[#This Row],[model_rxn]]&amp;",r,"&amp;_xlfn.SWITCH(RT_gsm[[#This Row],[Column2]],"REV","lower_bound:-","FWD","upper_bound:")&amp;"1000"</f>
        <v>ZYMSTt_c_en,r,lower_bound:-1000</v>
      </c>
      <c r="H3109" s="3" t="str">
        <f>_xlfn.XLOOKUP(RT_gsm[[#This Row],[rxn in SC GSM]],sc_gsm[model_rxn],sc_gsm[yeast8.3.4 equation],"")</f>
        <v>zymosterol[e] &lt;=&gt; zymosterol[ce]</v>
      </c>
      <c r="I3109" s="3" t="b">
        <f>_xlfn.XLOOKUP(RT_gsm[[#This Row],[rxn in SC GSM]],sc_gsm[model_rxn],sc_gsm[Column12],"")</f>
        <v>1</v>
      </c>
      <c r="J3109" s="3">
        <f>IF(RT_gsm[[#This Row],[Column2]]="REV",FIND("&lt;=&gt;",RT_gsm[[#This Row],[Column8]]),"")</f>
        <v>15</v>
      </c>
    </row>
    <row r="3110" spans="1:10" hidden="1" x14ac:dyDescent="0.2">
      <c r="A3110" t="s">
        <v>2842</v>
      </c>
      <c r="B3110" t="s">
        <v>3902</v>
      </c>
      <c r="C3110" s="3" t="str">
        <f>RT_gsm[[#This Row],[model_rxn]]&amp;"_"&amp;RT_gsm[[#This Row],[Column2]]</f>
        <v>ZYMSTt_c_en_FWD</v>
      </c>
      <c r="D3110" s="3" t="str">
        <f>_xlfn.XLOOKUP(RT_gsm[[#This Row],[Column3]],SC_enz[name_dir],SC_enz[name_dir],"")</f>
        <v>ZYMSTt_c_en_FWD</v>
      </c>
      <c r="E3110" t="str">
        <f>_xlfn.XLOOKUP(RT_gsm[[#This Row],[model_rxn]],sc_gsm[model_rxn],sc_gsm[model_rxn],"")</f>
        <v>ZYMSTt_c_en</v>
      </c>
      <c r="F3110" s="3" t="str">
        <f>_xlfn.XLOOKUP(RT_gsm[[#This Row],[Column3]],sc_gsm[Column3],sc_gsm[Column3],"")</f>
        <v>ZYMSTt_c_en_FWD</v>
      </c>
      <c r="G3110" s="3" t="str" cm="1">
        <f t="array" ref="G3110">RT_gsm[[#This Row],[model_rxn]]&amp;",r,"&amp;_xlfn.SWITCH(RT_gsm[[#This Row],[Column2]],"REV","lower_bound:-","FWD","upper_bound:")&amp;"1000"</f>
        <v>ZYMSTt_c_en,r,upper_bound:1000</v>
      </c>
      <c r="H3110" s="3" t="str">
        <f>_xlfn.XLOOKUP(RT_gsm[[#This Row],[rxn in SC GSM]],sc_gsm[model_rxn],sc_gsm[yeast8.3.4 equation],"")</f>
        <v>zymosterol[e] &lt;=&gt; zymosterol[ce]</v>
      </c>
      <c r="I3110" s="3" t="b">
        <f>_xlfn.XLOOKUP(RT_gsm[[#This Row],[rxn in SC GSM]],sc_gsm[model_rxn],sc_gsm[Column12],"")</f>
        <v>1</v>
      </c>
      <c r="J3110" s="3" t="str">
        <f>IF(RT_gsm[[#This Row],[Column2]]="REV",FIND("&lt;=&gt;",RT_gsm[[#This Row],[Column8]]),"")</f>
        <v/>
      </c>
    </row>
    <row r="3111" spans="1:10" hidden="1" x14ac:dyDescent="0.2">
      <c r="A3111" t="s">
        <v>2905</v>
      </c>
      <c r="B3111" t="s">
        <v>3903</v>
      </c>
      <c r="C3111" s="3" t="str">
        <f>RT_gsm[[#This Row],[model_rxn]]&amp;"_"&amp;RT_gsm[[#This Row],[Column2]]</f>
        <v>ZYMSTt_c_rm_REV</v>
      </c>
      <c r="D3111" s="3" t="str">
        <f>_xlfn.XLOOKUP(RT_gsm[[#This Row],[Column3]],SC_enz[name_dir],SC_enz[name_dir],"")</f>
        <v>ZYMSTt_c_rm_REV</v>
      </c>
      <c r="E3111" t="str">
        <f>_xlfn.XLOOKUP(RT_gsm[[#This Row],[model_rxn]],sc_gsm[model_rxn],sc_gsm[model_rxn],"")</f>
        <v>ZYMSTt_c_rm</v>
      </c>
      <c r="F3111" s="3" t="str">
        <f>_xlfn.XLOOKUP(RT_gsm[[#This Row],[Column3]],sc_gsm[Column3],sc_gsm[Column3],"")</f>
        <v>ZYMSTt_c_rm_REV</v>
      </c>
      <c r="G3111" s="3" t="str" cm="1">
        <f t="array" ref="G3111">RT_gsm[[#This Row],[model_rxn]]&amp;",r,"&amp;_xlfn.SWITCH(RT_gsm[[#This Row],[Column2]],"REV","lower_bound:-","FWD","upper_bound:")&amp;"1000"</f>
        <v>ZYMSTt_c_rm,r,lower_bound:-1000</v>
      </c>
      <c r="H3111" s="3" t="str">
        <f>_xlfn.XLOOKUP(RT_gsm[[#This Row],[rxn in SC GSM]],sc_gsm[model_rxn],sc_gsm[yeast8.3.4 equation],"")</f>
        <v>zymosterol[c] &lt;=&gt; zymosterol[erm]</v>
      </c>
      <c r="I3111" s="3" t="b">
        <f>_xlfn.XLOOKUP(RT_gsm[[#This Row],[rxn in SC GSM]],sc_gsm[model_rxn],sc_gsm[Column12],"")</f>
        <v>1</v>
      </c>
      <c r="J3111" s="3">
        <f>IF(RT_gsm[[#This Row],[Column2]]="REV",FIND("&lt;=&gt;",RT_gsm[[#This Row],[Column8]]),"")</f>
        <v>15</v>
      </c>
    </row>
    <row r="3112" spans="1:10" hidden="1" x14ac:dyDescent="0.2">
      <c r="A3112" t="s">
        <v>2905</v>
      </c>
      <c r="B3112" t="s">
        <v>3902</v>
      </c>
      <c r="C3112" s="3" t="str">
        <f>RT_gsm[[#This Row],[model_rxn]]&amp;"_"&amp;RT_gsm[[#This Row],[Column2]]</f>
        <v>ZYMSTt_c_rm_FWD</v>
      </c>
      <c r="D3112" s="3" t="str">
        <f>_xlfn.XLOOKUP(RT_gsm[[#This Row],[Column3]],SC_enz[name_dir],SC_enz[name_dir],"")</f>
        <v>ZYMSTt_c_rm_FWD</v>
      </c>
      <c r="E3112" t="str">
        <f>_xlfn.XLOOKUP(RT_gsm[[#This Row],[model_rxn]],sc_gsm[model_rxn],sc_gsm[model_rxn],"")</f>
        <v>ZYMSTt_c_rm</v>
      </c>
      <c r="F3112" s="3" t="str">
        <f>_xlfn.XLOOKUP(RT_gsm[[#This Row],[Column3]],sc_gsm[Column3],sc_gsm[Column3],"")</f>
        <v>ZYMSTt_c_rm_FWD</v>
      </c>
      <c r="G3112" s="3" t="str" cm="1">
        <f t="array" ref="G3112">RT_gsm[[#This Row],[model_rxn]]&amp;",r,"&amp;_xlfn.SWITCH(RT_gsm[[#This Row],[Column2]],"REV","lower_bound:-","FWD","upper_bound:")&amp;"1000"</f>
        <v>ZYMSTt_c_rm,r,upper_bound:1000</v>
      </c>
      <c r="H3112" s="3" t="str">
        <f>_xlfn.XLOOKUP(RT_gsm[[#This Row],[rxn in SC GSM]],sc_gsm[model_rxn],sc_gsm[yeast8.3.4 equation],"")</f>
        <v>zymosterol[c] &lt;=&gt; zymosterol[erm]</v>
      </c>
      <c r="I3112" s="3" t="b">
        <f>_xlfn.XLOOKUP(RT_gsm[[#This Row],[rxn in SC GSM]],sc_gsm[model_rxn],sc_gsm[Column12],"")</f>
        <v>1</v>
      </c>
      <c r="J3112" s="3" t="str">
        <f>IF(RT_gsm[[#This Row],[Column2]]="REV",FIND("&lt;=&gt;",RT_gsm[[#This Row],[Column8]]),"")</f>
        <v/>
      </c>
    </row>
    <row r="3113" spans="1:10" hidden="1" x14ac:dyDescent="0.2">
      <c r="A3113" t="s">
        <v>2970</v>
      </c>
      <c r="B3113" t="s">
        <v>3903</v>
      </c>
      <c r="C3113" s="3" t="str">
        <f>RT_gsm[[#This Row],[model_rxn]]&amp;"_"&amp;RT_gsm[[#This Row],[Column2]]</f>
        <v>ZYMSTt_l_rm_REV</v>
      </c>
      <c r="D3113" s="3" t="str">
        <f>_xlfn.XLOOKUP(RT_gsm[[#This Row],[Column3]],SC_enz[name_dir],SC_enz[name_dir],"")</f>
        <v>ZYMSTt_l_rm_REV</v>
      </c>
      <c r="E3113" t="str">
        <f>_xlfn.XLOOKUP(RT_gsm[[#This Row],[model_rxn]],sc_gsm[model_rxn],sc_gsm[model_rxn],"")</f>
        <v>ZYMSTt_l_rm</v>
      </c>
      <c r="F3113" s="3" t="str">
        <f>_xlfn.XLOOKUP(RT_gsm[[#This Row],[Column3]],sc_gsm[Column3],sc_gsm[Column3],"")</f>
        <v>ZYMSTt_l_rm_REV</v>
      </c>
      <c r="G3113" s="3" t="str" cm="1">
        <f t="array" ref="G3113">RT_gsm[[#This Row],[model_rxn]]&amp;",r,"&amp;_xlfn.SWITCH(RT_gsm[[#This Row],[Column2]],"REV","lower_bound:-","FWD","upper_bound:")&amp;"1000"</f>
        <v>ZYMSTt_l_rm,r,lower_bound:-1000</v>
      </c>
      <c r="H3113" s="3" t="str">
        <f>_xlfn.XLOOKUP(RT_gsm[[#This Row],[rxn in SC GSM]],sc_gsm[model_rxn],sc_gsm[yeast8.3.4 equation],"")</f>
        <v>zymosterol[erm] &lt;=&gt; zymosterol[lp]</v>
      </c>
      <c r="I3113" s="3" t="b">
        <f>_xlfn.XLOOKUP(RT_gsm[[#This Row],[rxn in SC GSM]],sc_gsm[model_rxn],sc_gsm[Column12],"")</f>
        <v>1</v>
      </c>
      <c r="J3113" s="3">
        <f>IF(RT_gsm[[#This Row],[Column2]]="REV",FIND("&lt;=&gt;",RT_gsm[[#This Row],[Column8]]),"")</f>
        <v>17</v>
      </c>
    </row>
    <row r="3114" spans="1:10" hidden="1" x14ac:dyDescent="0.2">
      <c r="A3114" t="s">
        <v>2970</v>
      </c>
      <c r="B3114" t="s">
        <v>3902</v>
      </c>
      <c r="C3114" s="3" t="str">
        <f>RT_gsm[[#This Row],[model_rxn]]&amp;"_"&amp;RT_gsm[[#This Row],[Column2]]</f>
        <v>ZYMSTt_l_rm_FWD</v>
      </c>
      <c r="D3114" s="3" t="str">
        <f>_xlfn.XLOOKUP(RT_gsm[[#This Row],[Column3]],SC_enz[name_dir],SC_enz[name_dir],"")</f>
        <v>ZYMSTt_l_rm_FWD</v>
      </c>
      <c r="E3114" t="str">
        <f>_xlfn.XLOOKUP(RT_gsm[[#This Row],[model_rxn]],sc_gsm[model_rxn],sc_gsm[model_rxn],"")</f>
        <v>ZYMSTt_l_rm</v>
      </c>
      <c r="F3114" s="3" t="str">
        <f>_xlfn.XLOOKUP(RT_gsm[[#This Row],[Column3]],sc_gsm[Column3],sc_gsm[Column3],"")</f>
        <v>ZYMSTt_l_rm_FWD</v>
      </c>
      <c r="G3114" s="3" t="str" cm="1">
        <f t="array" ref="G3114">RT_gsm[[#This Row],[model_rxn]]&amp;",r,"&amp;_xlfn.SWITCH(RT_gsm[[#This Row],[Column2]],"REV","lower_bound:-","FWD","upper_bound:")&amp;"1000"</f>
        <v>ZYMSTt_l_rm,r,upper_bound:1000</v>
      </c>
      <c r="H3114" s="3" t="str">
        <f>_xlfn.XLOOKUP(RT_gsm[[#This Row],[rxn in SC GSM]],sc_gsm[model_rxn],sc_gsm[yeast8.3.4 equation],"")</f>
        <v>zymosterol[erm] &lt;=&gt; zymosterol[lp]</v>
      </c>
      <c r="I3114" s="3" t="b">
        <f>_xlfn.XLOOKUP(RT_gsm[[#This Row],[rxn in SC GSM]],sc_gsm[model_rxn],sc_gsm[Column12],"")</f>
        <v>1</v>
      </c>
      <c r="J3114" s="3" t="str">
        <f>IF(RT_gsm[[#This Row],[Column2]]="REV",FIND("&lt;=&gt;",RT_gsm[[#This Row],[Column8]]),"")</f>
        <v/>
      </c>
    </row>
    <row r="3115" spans="1:10" x14ac:dyDescent="0.2">
      <c r="A3115" s="5" t="s">
        <v>3278</v>
      </c>
      <c r="B3115" t="s">
        <v>3903</v>
      </c>
      <c r="C3115" s="3" t="str">
        <f>RT_gsm[[#This Row],[model_rxn]]&amp;"_"&amp;RT_gsm[[#This Row],[Column2]]</f>
        <v>compACYLCOA_c_REV</v>
      </c>
      <c r="D3115" s="3" t="str">
        <f>_xlfn.XLOOKUP(RT_gsm[[#This Row],[Column3]],SC_enz[name_dir],SC_enz[name_dir],"")</f>
        <v/>
      </c>
      <c r="E3115" t="str">
        <f>_xlfn.XLOOKUP(RT_gsm[[#This Row],[model_rxn]],sc_gsm[model_rxn],sc_gsm[model_rxn],"")</f>
        <v>compACYLCOA_c</v>
      </c>
      <c r="F3115" s="3" t="str">
        <f>_xlfn.XLOOKUP(RT_gsm[[#This Row],[Column3]],sc_gsm[Column3],sc_gsm[Column3],"")</f>
        <v/>
      </c>
      <c r="G3115" s="3" t="str" cm="1">
        <f t="array" ref="G3115">RT_gsm[[#This Row],[model_rxn]]&amp;",r,"&amp;_xlfn.SWITCH(RT_gsm[[#This Row],[Column2]],"REV","lower_bound:-","FWD","upper_bound:")&amp;"1000"</f>
        <v>compACYLCOA_c,r,lower_bound:-1000</v>
      </c>
      <c r="H3115" s="3" t="str">
        <f>_xlfn.XLOOKUP(RT_gsm[[#This Row],[rxn in SC GSM]],sc_gsm[model_rxn],sc_gsm[yeast8.3.4 equation],"")</f>
        <v/>
      </c>
      <c r="I3115" s="3" t="b">
        <f>_xlfn.XLOOKUP(RT_gsm[[#This Row],[rxn in SC GSM]],sc_gsm[model_rxn],sc_gsm[Column12],"")</f>
        <v>1</v>
      </c>
      <c r="J3115" s="3" t="e">
        <f>IF(RT_gsm[[#This Row],[Column2]]="REV",FIND("&lt;=&gt;",RT_gsm[[#This Row],[Column8]]),"")</f>
        <v>#VALUE!</v>
      </c>
    </row>
    <row r="3116" spans="1:10" hidden="1" x14ac:dyDescent="0.2">
      <c r="A3116" t="s">
        <v>3278</v>
      </c>
      <c r="B3116" t="s">
        <v>3902</v>
      </c>
      <c r="C3116" s="3" t="str">
        <f>RT_gsm[[#This Row],[model_rxn]]&amp;"_"&amp;RT_gsm[[#This Row],[Column2]]</f>
        <v>compACYLCOA_c_FWD</v>
      </c>
      <c r="D3116" s="3" t="str">
        <f>_xlfn.XLOOKUP(RT_gsm[[#This Row],[Column3]],SC_enz[name_dir],SC_enz[name_dir],"")</f>
        <v>compACYLCOA_c_FWD</v>
      </c>
      <c r="E3116" t="str">
        <f>_xlfn.XLOOKUP(RT_gsm[[#This Row],[model_rxn]],sc_gsm[model_rxn],sc_gsm[model_rxn],"")</f>
        <v>compACYLCOA_c</v>
      </c>
      <c r="F3116" s="3" t="str">
        <f>_xlfn.XLOOKUP(RT_gsm[[#This Row],[Column3]],sc_gsm[Column3],sc_gsm[Column3],"")</f>
        <v>compACYLCOA_c_FWD</v>
      </c>
      <c r="G3116" s="3" t="str" cm="1">
        <f t="array" ref="G3116">RT_gsm[[#This Row],[model_rxn]]&amp;",r,"&amp;_xlfn.SWITCH(RT_gsm[[#This Row],[Column2]],"REV","lower_bound:-","FWD","upper_bound:")&amp;"1000"</f>
        <v>compACYLCOA_c,r,upper_bound:1000</v>
      </c>
      <c r="H3116" s="3" t="str">
        <f>_xlfn.XLOOKUP(RT_gsm[[#This Row],[rxn in SC GSM]],sc_gsm[model_rxn],sc_gsm[yeast8.3.4 equation],"")</f>
        <v/>
      </c>
      <c r="I3116" s="3" t="b">
        <f>_xlfn.XLOOKUP(RT_gsm[[#This Row],[rxn in SC GSM]],sc_gsm[model_rxn],sc_gsm[Column12],"")</f>
        <v>1</v>
      </c>
      <c r="J3116" s="3" t="str">
        <f>IF(RT_gsm[[#This Row],[Column2]]="REV",FIND("&lt;=&gt;",RT_gsm[[#This Row],[Column8]]),"")</f>
        <v/>
      </c>
    </row>
    <row r="3117" spans="1:10" x14ac:dyDescent="0.2">
      <c r="A3117" s="5" t="s">
        <v>3279</v>
      </c>
      <c r="B3117" t="s">
        <v>3903</v>
      </c>
      <c r="C3117" s="3" t="str">
        <f>RT_gsm[[#This Row],[model_rxn]]&amp;"_"&amp;RT_gsm[[#This Row],[Column2]]</f>
        <v>compACYLCOA_l_REV</v>
      </c>
      <c r="D3117" s="3" t="str">
        <f>_xlfn.XLOOKUP(RT_gsm[[#This Row],[Column3]],SC_enz[name_dir],SC_enz[name_dir],"")</f>
        <v/>
      </c>
      <c r="E3117" t="str">
        <f>_xlfn.XLOOKUP(RT_gsm[[#This Row],[model_rxn]],sc_gsm[model_rxn],sc_gsm[model_rxn],"")</f>
        <v>compACYLCOA_l</v>
      </c>
      <c r="F3117" s="3" t="str">
        <f>_xlfn.XLOOKUP(RT_gsm[[#This Row],[Column3]],sc_gsm[Column3],sc_gsm[Column3],"")</f>
        <v/>
      </c>
      <c r="G3117" s="3" t="str" cm="1">
        <f t="array" ref="G3117">RT_gsm[[#This Row],[model_rxn]]&amp;",r,"&amp;_xlfn.SWITCH(RT_gsm[[#This Row],[Column2]],"REV","lower_bound:-","FWD","upper_bound:")&amp;"1000"</f>
        <v>compACYLCOA_l,r,lower_bound:-1000</v>
      </c>
      <c r="H3117" s="3" t="str">
        <f>_xlfn.XLOOKUP(RT_gsm[[#This Row],[rxn in SC GSM]],sc_gsm[model_rxn],sc_gsm[yeast8.3.4 equation],"")</f>
        <v/>
      </c>
      <c r="I3117" s="3" t="b">
        <f>_xlfn.XLOOKUP(RT_gsm[[#This Row],[rxn in SC GSM]],sc_gsm[model_rxn],sc_gsm[Column12],"")</f>
        <v>1</v>
      </c>
      <c r="J3117" s="3" t="e">
        <f>IF(RT_gsm[[#This Row],[Column2]]="REV",FIND("&lt;=&gt;",RT_gsm[[#This Row],[Column8]]),"")</f>
        <v>#VALUE!</v>
      </c>
    </row>
    <row r="3118" spans="1:10" hidden="1" x14ac:dyDescent="0.2">
      <c r="A3118" t="s">
        <v>3279</v>
      </c>
      <c r="B3118" t="s">
        <v>3902</v>
      </c>
      <c r="C3118" s="3" t="str">
        <f>RT_gsm[[#This Row],[model_rxn]]&amp;"_"&amp;RT_gsm[[#This Row],[Column2]]</f>
        <v>compACYLCOA_l_FWD</v>
      </c>
      <c r="D3118" s="3" t="str">
        <f>_xlfn.XLOOKUP(RT_gsm[[#This Row],[Column3]],SC_enz[name_dir],SC_enz[name_dir],"")</f>
        <v>compACYLCOA_l_FWD</v>
      </c>
      <c r="E3118" t="str">
        <f>_xlfn.XLOOKUP(RT_gsm[[#This Row],[model_rxn]],sc_gsm[model_rxn],sc_gsm[model_rxn],"")</f>
        <v>compACYLCOA_l</v>
      </c>
      <c r="F3118" s="3" t="str">
        <f>_xlfn.XLOOKUP(RT_gsm[[#This Row],[Column3]],sc_gsm[Column3],sc_gsm[Column3],"")</f>
        <v>compACYLCOA_l_FWD</v>
      </c>
      <c r="G3118" s="3" t="str" cm="1">
        <f t="array" ref="G3118">RT_gsm[[#This Row],[model_rxn]]&amp;",r,"&amp;_xlfn.SWITCH(RT_gsm[[#This Row],[Column2]],"REV","lower_bound:-","FWD","upper_bound:")&amp;"1000"</f>
        <v>compACYLCOA_l,r,upper_bound:1000</v>
      </c>
      <c r="H3118" s="3" t="str">
        <f>_xlfn.XLOOKUP(RT_gsm[[#This Row],[rxn in SC GSM]],sc_gsm[model_rxn],sc_gsm[yeast8.3.4 equation],"")</f>
        <v/>
      </c>
      <c r="I3118" s="3" t="b">
        <f>_xlfn.XLOOKUP(RT_gsm[[#This Row],[rxn in SC GSM]],sc_gsm[model_rxn],sc_gsm[Column12],"")</f>
        <v>1</v>
      </c>
      <c r="J3118" s="3" t="str">
        <f>IF(RT_gsm[[#This Row],[Column2]]="REV",FIND("&lt;=&gt;",RT_gsm[[#This Row],[Column8]]),"")</f>
        <v/>
      </c>
    </row>
    <row r="3119" spans="1:10" x14ac:dyDescent="0.2">
      <c r="A3119" s="5" t="s">
        <v>3280</v>
      </c>
      <c r="B3119" t="s">
        <v>3903</v>
      </c>
      <c r="C3119" s="3" t="str">
        <f>RT_gsm[[#This Row],[model_rxn]]&amp;"_"&amp;RT_gsm[[#This Row],[Column2]]</f>
        <v>compACYLCOA_m_REV</v>
      </c>
      <c r="D3119" s="3" t="str">
        <f>_xlfn.XLOOKUP(RT_gsm[[#This Row],[Column3]],SC_enz[name_dir],SC_enz[name_dir],"")</f>
        <v/>
      </c>
      <c r="E3119" t="str">
        <f>_xlfn.XLOOKUP(RT_gsm[[#This Row],[model_rxn]],sc_gsm[model_rxn],sc_gsm[model_rxn],"")</f>
        <v>compACYLCOA_m</v>
      </c>
      <c r="F3119" s="3" t="str">
        <f>_xlfn.XLOOKUP(RT_gsm[[#This Row],[Column3]],sc_gsm[Column3],sc_gsm[Column3],"")</f>
        <v/>
      </c>
      <c r="G3119" s="3" t="str" cm="1">
        <f t="array" ref="G3119">RT_gsm[[#This Row],[model_rxn]]&amp;",r,"&amp;_xlfn.SWITCH(RT_gsm[[#This Row],[Column2]],"REV","lower_bound:-","FWD","upper_bound:")&amp;"1000"</f>
        <v>compACYLCOA_m,r,lower_bound:-1000</v>
      </c>
      <c r="H3119" s="3" t="str">
        <f>_xlfn.XLOOKUP(RT_gsm[[#This Row],[rxn in SC GSM]],sc_gsm[model_rxn],sc_gsm[yeast8.3.4 equation],"")</f>
        <v/>
      </c>
      <c r="I3119" s="3" t="b">
        <f>_xlfn.XLOOKUP(RT_gsm[[#This Row],[rxn in SC GSM]],sc_gsm[model_rxn],sc_gsm[Column12],"")</f>
        <v>1</v>
      </c>
      <c r="J3119" s="3" t="e">
        <f>IF(RT_gsm[[#This Row],[Column2]]="REV",FIND("&lt;=&gt;",RT_gsm[[#This Row],[Column8]]),"")</f>
        <v>#VALUE!</v>
      </c>
    </row>
    <row r="3120" spans="1:10" hidden="1" x14ac:dyDescent="0.2">
      <c r="A3120" t="s">
        <v>3280</v>
      </c>
      <c r="B3120" t="s">
        <v>3902</v>
      </c>
      <c r="C3120" s="3" t="str">
        <f>RT_gsm[[#This Row],[model_rxn]]&amp;"_"&amp;RT_gsm[[#This Row],[Column2]]</f>
        <v>compACYLCOA_m_FWD</v>
      </c>
      <c r="D3120" s="3" t="str">
        <f>_xlfn.XLOOKUP(RT_gsm[[#This Row],[Column3]],SC_enz[name_dir],SC_enz[name_dir],"")</f>
        <v>compACYLCOA_m_FWD</v>
      </c>
      <c r="E3120" t="str">
        <f>_xlfn.XLOOKUP(RT_gsm[[#This Row],[model_rxn]],sc_gsm[model_rxn],sc_gsm[model_rxn],"")</f>
        <v>compACYLCOA_m</v>
      </c>
      <c r="F3120" s="3" t="str">
        <f>_xlfn.XLOOKUP(RT_gsm[[#This Row],[Column3]],sc_gsm[Column3],sc_gsm[Column3],"")</f>
        <v>compACYLCOA_m_FWD</v>
      </c>
      <c r="G3120" s="3" t="str" cm="1">
        <f t="array" ref="G3120">RT_gsm[[#This Row],[model_rxn]]&amp;",r,"&amp;_xlfn.SWITCH(RT_gsm[[#This Row],[Column2]],"REV","lower_bound:-","FWD","upper_bound:")&amp;"1000"</f>
        <v>compACYLCOA_m,r,upper_bound:1000</v>
      </c>
      <c r="H3120" s="3" t="str">
        <f>_xlfn.XLOOKUP(RT_gsm[[#This Row],[rxn in SC GSM]],sc_gsm[model_rxn],sc_gsm[yeast8.3.4 equation],"")</f>
        <v/>
      </c>
      <c r="I3120" s="3" t="b">
        <f>_xlfn.XLOOKUP(RT_gsm[[#This Row],[rxn in SC GSM]],sc_gsm[model_rxn],sc_gsm[Column12],"")</f>
        <v>1</v>
      </c>
      <c r="J3120" s="3" t="str">
        <f>IF(RT_gsm[[#This Row],[Column2]]="REV",FIND("&lt;=&gt;",RT_gsm[[#This Row],[Column8]]),"")</f>
        <v/>
      </c>
    </row>
    <row r="3121" spans="1:10" x14ac:dyDescent="0.2">
      <c r="A3121" s="5" t="s">
        <v>3281</v>
      </c>
      <c r="B3121" t="s">
        <v>3903</v>
      </c>
      <c r="C3121" s="3" t="str">
        <f>RT_gsm[[#This Row],[model_rxn]]&amp;"_"&amp;RT_gsm[[#This Row],[Column2]]</f>
        <v>compACYLCOA_r_REV</v>
      </c>
      <c r="D3121" s="3" t="str">
        <f>_xlfn.XLOOKUP(RT_gsm[[#This Row],[Column3]],SC_enz[name_dir],SC_enz[name_dir],"")</f>
        <v/>
      </c>
      <c r="E3121" t="str">
        <f>_xlfn.XLOOKUP(RT_gsm[[#This Row],[model_rxn]],sc_gsm[model_rxn],sc_gsm[model_rxn],"")</f>
        <v>compACYLCOA_r</v>
      </c>
      <c r="F3121" s="3" t="str">
        <f>_xlfn.XLOOKUP(RT_gsm[[#This Row],[Column3]],sc_gsm[Column3],sc_gsm[Column3],"")</f>
        <v/>
      </c>
      <c r="G3121" s="3" t="str" cm="1">
        <f t="array" ref="G3121">RT_gsm[[#This Row],[model_rxn]]&amp;",r,"&amp;_xlfn.SWITCH(RT_gsm[[#This Row],[Column2]],"REV","lower_bound:-","FWD","upper_bound:")&amp;"1000"</f>
        <v>compACYLCOA_r,r,lower_bound:-1000</v>
      </c>
      <c r="H3121" s="3" t="str">
        <f>_xlfn.XLOOKUP(RT_gsm[[#This Row],[rxn in SC GSM]],sc_gsm[model_rxn],sc_gsm[yeast8.3.4 equation],"")</f>
        <v/>
      </c>
      <c r="I3121" s="3" t="b">
        <f>_xlfn.XLOOKUP(RT_gsm[[#This Row],[rxn in SC GSM]],sc_gsm[model_rxn],sc_gsm[Column12],"")</f>
        <v>1</v>
      </c>
      <c r="J3121" s="3" t="e">
        <f>IF(RT_gsm[[#This Row],[Column2]]="REV",FIND("&lt;=&gt;",RT_gsm[[#This Row],[Column8]]),"")</f>
        <v>#VALUE!</v>
      </c>
    </row>
    <row r="3122" spans="1:10" hidden="1" x14ac:dyDescent="0.2">
      <c r="A3122" t="s">
        <v>3281</v>
      </c>
      <c r="B3122" t="s">
        <v>3902</v>
      </c>
      <c r="C3122" s="3" t="str">
        <f>RT_gsm[[#This Row],[model_rxn]]&amp;"_"&amp;RT_gsm[[#This Row],[Column2]]</f>
        <v>compACYLCOA_r_FWD</v>
      </c>
      <c r="D3122" s="3" t="str">
        <f>_xlfn.XLOOKUP(RT_gsm[[#This Row],[Column3]],SC_enz[name_dir],SC_enz[name_dir],"")</f>
        <v>compACYLCOA_r_FWD</v>
      </c>
      <c r="E3122" t="str">
        <f>_xlfn.XLOOKUP(RT_gsm[[#This Row],[model_rxn]],sc_gsm[model_rxn],sc_gsm[model_rxn],"")</f>
        <v>compACYLCOA_r</v>
      </c>
      <c r="F3122" s="3" t="str">
        <f>_xlfn.XLOOKUP(RT_gsm[[#This Row],[Column3]],sc_gsm[Column3],sc_gsm[Column3],"")</f>
        <v>compACYLCOA_r_FWD</v>
      </c>
      <c r="G3122" s="3" t="str" cm="1">
        <f t="array" ref="G3122">RT_gsm[[#This Row],[model_rxn]]&amp;",r,"&amp;_xlfn.SWITCH(RT_gsm[[#This Row],[Column2]],"REV","lower_bound:-","FWD","upper_bound:")&amp;"1000"</f>
        <v>compACYLCOA_r,r,upper_bound:1000</v>
      </c>
      <c r="H3122" s="3" t="str">
        <f>_xlfn.XLOOKUP(RT_gsm[[#This Row],[rxn in SC GSM]],sc_gsm[model_rxn],sc_gsm[yeast8.3.4 equation],"")</f>
        <v/>
      </c>
      <c r="I3122" s="3" t="b">
        <f>_xlfn.XLOOKUP(RT_gsm[[#This Row],[rxn in SC GSM]],sc_gsm[model_rxn],sc_gsm[Column12],"")</f>
        <v>1</v>
      </c>
      <c r="J3122" s="3" t="str">
        <f>IF(RT_gsm[[#This Row],[Column2]]="REV",FIND("&lt;=&gt;",RT_gsm[[#This Row],[Column8]]),"")</f>
        <v/>
      </c>
    </row>
    <row r="3123" spans="1:10" x14ac:dyDescent="0.2">
      <c r="A3123" s="5" t="s">
        <v>3282</v>
      </c>
      <c r="B3123" t="s">
        <v>3903</v>
      </c>
      <c r="C3123" s="3" t="str">
        <f>RT_gsm[[#This Row],[model_rxn]]&amp;"_"&amp;RT_gsm[[#This Row],[Column2]]</f>
        <v>compACYLCOA_rm_REV</v>
      </c>
      <c r="D3123" s="3" t="str">
        <f>_xlfn.XLOOKUP(RT_gsm[[#This Row],[Column3]],SC_enz[name_dir],SC_enz[name_dir],"")</f>
        <v/>
      </c>
      <c r="E3123" t="str">
        <f>_xlfn.XLOOKUP(RT_gsm[[#This Row],[model_rxn]],sc_gsm[model_rxn],sc_gsm[model_rxn],"")</f>
        <v>compACYLCOA_rm</v>
      </c>
      <c r="F3123" s="3" t="str">
        <f>_xlfn.XLOOKUP(RT_gsm[[#This Row],[Column3]],sc_gsm[Column3],sc_gsm[Column3],"")</f>
        <v/>
      </c>
      <c r="G3123" s="3" t="str" cm="1">
        <f t="array" ref="G3123">RT_gsm[[#This Row],[model_rxn]]&amp;",r,"&amp;_xlfn.SWITCH(RT_gsm[[#This Row],[Column2]],"REV","lower_bound:-","FWD","upper_bound:")&amp;"1000"</f>
        <v>compACYLCOA_rm,r,lower_bound:-1000</v>
      </c>
      <c r="H3123" s="3" t="str">
        <f>_xlfn.XLOOKUP(RT_gsm[[#This Row],[rxn in SC GSM]],sc_gsm[model_rxn],sc_gsm[yeast8.3.4 equation],"")</f>
        <v/>
      </c>
      <c r="I3123" s="3" t="b">
        <f>_xlfn.XLOOKUP(RT_gsm[[#This Row],[rxn in SC GSM]],sc_gsm[model_rxn],sc_gsm[Column12],"")</f>
        <v>1</v>
      </c>
      <c r="J3123" s="3" t="e">
        <f>IF(RT_gsm[[#This Row],[Column2]]="REV",FIND("&lt;=&gt;",RT_gsm[[#This Row],[Column8]]),"")</f>
        <v>#VALUE!</v>
      </c>
    </row>
    <row r="3124" spans="1:10" hidden="1" x14ac:dyDescent="0.2">
      <c r="A3124" t="s">
        <v>3282</v>
      </c>
      <c r="B3124" t="s">
        <v>3902</v>
      </c>
      <c r="C3124" s="3" t="str">
        <f>RT_gsm[[#This Row],[model_rxn]]&amp;"_"&amp;RT_gsm[[#This Row],[Column2]]</f>
        <v>compACYLCOA_rm_FWD</v>
      </c>
      <c r="D3124" s="3" t="str">
        <f>_xlfn.XLOOKUP(RT_gsm[[#This Row],[Column3]],SC_enz[name_dir],SC_enz[name_dir],"")</f>
        <v>compACYLCOA_rm_FWD</v>
      </c>
      <c r="E3124" t="str">
        <f>_xlfn.XLOOKUP(RT_gsm[[#This Row],[model_rxn]],sc_gsm[model_rxn],sc_gsm[model_rxn],"")</f>
        <v>compACYLCOA_rm</v>
      </c>
      <c r="F3124" s="3" t="str">
        <f>_xlfn.XLOOKUP(RT_gsm[[#This Row],[Column3]],sc_gsm[Column3],sc_gsm[Column3],"")</f>
        <v>compACYLCOA_rm_FWD</v>
      </c>
      <c r="G3124" s="3" t="str" cm="1">
        <f t="array" ref="G3124">RT_gsm[[#This Row],[model_rxn]]&amp;",r,"&amp;_xlfn.SWITCH(RT_gsm[[#This Row],[Column2]],"REV","lower_bound:-","FWD","upper_bound:")&amp;"1000"</f>
        <v>compACYLCOA_rm,r,upper_bound:1000</v>
      </c>
      <c r="H3124" s="3" t="str">
        <f>_xlfn.XLOOKUP(RT_gsm[[#This Row],[rxn in SC GSM]],sc_gsm[model_rxn],sc_gsm[yeast8.3.4 equation],"")</f>
        <v/>
      </c>
      <c r="I3124" s="3" t="b">
        <f>_xlfn.XLOOKUP(RT_gsm[[#This Row],[rxn in SC GSM]],sc_gsm[model_rxn],sc_gsm[Column12],"")</f>
        <v>1</v>
      </c>
      <c r="J3124" s="3" t="str">
        <f>IF(RT_gsm[[#This Row],[Column2]]="REV",FIND("&lt;=&gt;",RT_gsm[[#This Row],[Column8]]),"")</f>
        <v/>
      </c>
    </row>
    <row r="3125" spans="1:10" x14ac:dyDescent="0.2">
      <c r="A3125" s="5" t="s">
        <v>3283</v>
      </c>
      <c r="B3125" t="s">
        <v>3903</v>
      </c>
      <c r="C3125" s="3" t="str">
        <f>RT_gsm[[#This Row],[model_rxn]]&amp;"_"&amp;RT_gsm[[#This Row],[Column2]]</f>
        <v>compACYLCOA_x_REV</v>
      </c>
      <c r="D3125" s="3" t="str">
        <f>_xlfn.XLOOKUP(RT_gsm[[#This Row],[Column3]],SC_enz[name_dir],SC_enz[name_dir],"")</f>
        <v/>
      </c>
      <c r="E3125" t="str">
        <f>_xlfn.XLOOKUP(RT_gsm[[#This Row],[model_rxn]],sc_gsm[model_rxn],sc_gsm[model_rxn],"")</f>
        <v>compACYLCOA_x</v>
      </c>
      <c r="F3125" s="3" t="str">
        <f>_xlfn.XLOOKUP(RT_gsm[[#This Row],[Column3]],sc_gsm[Column3],sc_gsm[Column3],"")</f>
        <v/>
      </c>
      <c r="G3125" s="3" t="str" cm="1">
        <f t="array" ref="G3125">RT_gsm[[#This Row],[model_rxn]]&amp;",r,"&amp;_xlfn.SWITCH(RT_gsm[[#This Row],[Column2]],"REV","lower_bound:-","FWD","upper_bound:")&amp;"1000"</f>
        <v>compACYLCOA_x,r,lower_bound:-1000</v>
      </c>
      <c r="H3125" s="3" t="str">
        <f>_xlfn.XLOOKUP(RT_gsm[[#This Row],[rxn in SC GSM]],sc_gsm[model_rxn],sc_gsm[yeast8.3.4 equation],"")</f>
        <v/>
      </c>
      <c r="I3125" s="3" t="b">
        <f>_xlfn.XLOOKUP(RT_gsm[[#This Row],[rxn in SC GSM]],sc_gsm[model_rxn],sc_gsm[Column12],"")</f>
        <v>1</v>
      </c>
      <c r="J3125" s="3" t="e">
        <f>IF(RT_gsm[[#This Row],[Column2]]="REV",FIND("&lt;=&gt;",RT_gsm[[#This Row],[Column8]]),"")</f>
        <v>#VALUE!</v>
      </c>
    </row>
    <row r="3126" spans="1:10" hidden="1" x14ac:dyDescent="0.2">
      <c r="A3126" t="s">
        <v>3283</v>
      </c>
      <c r="B3126" t="s">
        <v>3902</v>
      </c>
      <c r="C3126" s="3" t="str">
        <f>RT_gsm[[#This Row],[model_rxn]]&amp;"_"&amp;RT_gsm[[#This Row],[Column2]]</f>
        <v>compACYLCOA_x_FWD</v>
      </c>
      <c r="D3126" s="3" t="str">
        <f>_xlfn.XLOOKUP(RT_gsm[[#This Row],[Column3]],SC_enz[name_dir],SC_enz[name_dir],"")</f>
        <v>compACYLCOA_x_FWD</v>
      </c>
      <c r="E3126" t="str">
        <f>_xlfn.XLOOKUP(RT_gsm[[#This Row],[model_rxn]],sc_gsm[model_rxn],sc_gsm[model_rxn],"")</f>
        <v>compACYLCOA_x</v>
      </c>
      <c r="F3126" s="3" t="str">
        <f>_xlfn.XLOOKUP(RT_gsm[[#This Row],[Column3]],sc_gsm[Column3],sc_gsm[Column3],"")</f>
        <v>compACYLCOA_x_FWD</v>
      </c>
      <c r="G3126" s="3" t="str" cm="1">
        <f t="array" ref="G3126">RT_gsm[[#This Row],[model_rxn]]&amp;",r,"&amp;_xlfn.SWITCH(RT_gsm[[#This Row],[Column2]],"REV","lower_bound:-","FWD","upper_bound:")&amp;"1000"</f>
        <v>compACYLCOA_x,r,upper_bound:1000</v>
      </c>
      <c r="H3126" s="3" t="str">
        <f>_xlfn.XLOOKUP(RT_gsm[[#This Row],[rxn in SC GSM]],sc_gsm[model_rxn],sc_gsm[yeast8.3.4 equation],"")</f>
        <v/>
      </c>
      <c r="I3126" s="3" t="b">
        <f>_xlfn.XLOOKUP(RT_gsm[[#This Row],[rxn in SC GSM]],sc_gsm[model_rxn],sc_gsm[Column12],"")</f>
        <v>1</v>
      </c>
      <c r="J3126" s="3" t="str">
        <f>IF(RT_gsm[[#This Row],[Column2]]="REV",FIND("&lt;=&gt;",RT_gsm[[#This Row],[Column8]]),"")</f>
        <v/>
      </c>
    </row>
    <row r="3127" spans="1:10" hidden="1" x14ac:dyDescent="0.2">
      <c r="A3127" t="s">
        <v>3277</v>
      </c>
      <c r="B3127" t="s">
        <v>3903</v>
      </c>
      <c r="C3127" s="3" t="str">
        <f>RT_gsm[[#This Row],[model_rxn]]&amp;"_"&amp;RT_gsm[[#This Row],[Column2]]</f>
        <v>compCER_g_REV</v>
      </c>
      <c r="D3127" s="3" t="str">
        <f>_xlfn.XLOOKUP(RT_gsm[[#This Row],[Column3]],SC_enz[name_dir],SC_enz[name_dir],"")</f>
        <v>compCER_g_REV</v>
      </c>
      <c r="E3127" t="str">
        <f>_xlfn.XLOOKUP(RT_gsm[[#This Row],[model_rxn]],sc_gsm[model_rxn],sc_gsm[model_rxn],"")</f>
        <v>compCER_g</v>
      </c>
      <c r="F3127" s="3" t="str">
        <f>_xlfn.XLOOKUP(RT_gsm[[#This Row],[Column3]],sc_gsm[Column3],sc_gsm[Column3],"")</f>
        <v>compCER_g_REV</v>
      </c>
      <c r="G3127" s="3" t="str" cm="1">
        <f t="array" ref="G3127">RT_gsm[[#This Row],[model_rxn]]&amp;",r,"&amp;_xlfn.SWITCH(RT_gsm[[#This Row],[Column2]],"REV","lower_bound:-","FWD","upper_bound:")&amp;"1000"</f>
        <v>compCER_g,r,lower_bound:-1000</v>
      </c>
      <c r="H3127" s="3" t="str">
        <f>_xlfn.XLOOKUP(RT_gsm[[#This Row],[rxn in SC GSM]],sc_gsm[model_rxn],sc_gsm[yeast8.3.4 equation],"")</f>
        <v/>
      </c>
      <c r="I3127" s="3" t="b">
        <f>_xlfn.XLOOKUP(RT_gsm[[#This Row],[rxn in SC GSM]],sc_gsm[model_rxn],sc_gsm[Column12],"")</f>
        <v>1</v>
      </c>
      <c r="J3127" s="3" t="e">
        <f>IF(RT_gsm[[#This Row],[Column2]]="REV",FIND("&lt;=&gt;",RT_gsm[[#This Row],[Column8]]),"")</f>
        <v>#VALUE!</v>
      </c>
    </row>
    <row r="3128" spans="1:10" hidden="1" x14ac:dyDescent="0.2">
      <c r="A3128" t="s">
        <v>3277</v>
      </c>
      <c r="B3128" t="s">
        <v>3902</v>
      </c>
      <c r="C3128" s="3" t="str">
        <f>RT_gsm[[#This Row],[model_rxn]]&amp;"_"&amp;RT_gsm[[#This Row],[Column2]]</f>
        <v>compCER_g_FWD</v>
      </c>
      <c r="D3128" s="3" t="str">
        <f>_xlfn.XLOOKUP(RT_gsm[[#This Row],[Column3]],SC_enz[name_dir],SC_enz[name_dir],"")</f>
        <v>compCER_g_FWD</v>
      </c>
      <c r="E3128" t="str">
        <f>_xlfn.XLOOKUP(RT_gsm[[#This Row],[model_rxn]],sc_gsm[model_rxn],sc_gsm[model_rxn],"")</f>
        <v>compCER_g</v>
      </c>
      <c r="F3128" s="3" t="str">
        <f>_xlfn.XLOOKUP(RT_gsm[[#This Row],[Column3]],sc_gsm[Column3],sc_gsm[Column3],"")</f>
        <v>compCER_g_FWD</v>
      </c>
      <c r="G3128" s="3" t="str" cm="1">
        <f t="array" ref="G3128">RT_gsm[[#This Row],[model_rxn]]&amp;",r,"&amp;_xlfn.SWITCH(RT_gsm[[#This Row],[Column2]],"REV","lower_bound:-","FWD","upper_bound:")&amp;"1000"</f>
        <v>compCER_g,r,upper_bound:1000</v>
      </c>
      <c r="H3128" s="3" t="str">
        <f>_xlfn.XLOOKUP(RT_gsm[[#This Row],[rxn in SC GSM]],sc_gsm[model_rxn],sc_gsm[yeast8.3.4 equation],"")</f>
        <v/>
      </c>
      <c r="I3128" s="3" t="b">
        <f>_xlfn.XLOOKUP(RT_gsm[[#This Row],[rxn in SC GSM]],sc_gsm[model_rxn],sc_gsm[Column12],"")</f>
        <v>1</v>
      </c>
      <c r="J3128" s="3" t="str">
        <f>IF(RT_gsm[[#This Row],[Column2]]="REV",FIND("&lt;=&gt;",RT_gsm[[#This Row],[Column8]]),"")</f>
        <v/>
      </c>
    </row>
    <row r="3129" spans="1:10" hidden="1" x14ac:dyDescent="0.2">
      <c r="A3129" t="s">
        <v>3275</v>
      </c>
      <c r="B3129" t="s">
        <v>3903</v>
      </c>
      <c r="C3129" s="3" t="str">
        <f>RT_gsm[[#This Row],[model_rxn]]&amp;"_"&amp;RT_gsm[[#This Row],[Column2]]</f>
        <v>compCER_m_REV</v>
      </c>
      <c r="D3129" s="3" t="str">
        <f>_xlfn.XLOOKUP(RT_gsm[[#This Row],[Column3]],SC_enz[name_dir],SC_enz[name_dir],"")</f>
        <v>compCER_m_REV</v>
      </c>
      <c r="E3129" t="str">
        <f>_xlfn.XLOOKUP(RT_gsm[[#This Row],[model_rxn]],sc_gsm[model_rxn],sc_gsm[model_rxn],"")</f>
        <v>compCER_m</v>
      </c>
      <c r="F3129" s="3" t="str">
        <f>_xlfn.XLOOKUP(RT_gsm[[#This Row],[Column3]],sc_gsm[Column3],sc_gsm[Column3],"")</f>
        <v>compCER_m_REV</v>
      </c>
      <c r="G3129" s="3" t="str" cm="1">
        <f t="array" ref="G3129">RT_gsm[[#This Row],[model_rxn]]&amp;",r,"&amp;_xlfn.SWITCH(RT_gsm[[#This Row],[Column2]],"REV","lower_bound:-","FWD","upper_bound:")&amp;"1000"</f>
        <v>compCER_m,r,lower_bound:-1000</v>
      </c>
      <c r="H3129" s="3" t="str">
        <f>_xlfn.XLOOKUP(RT_gsm[[#This Row],[rxn in SC GSM]],sc_gsm[model_rxn],sc_gsm[yeast8.3.4 equation],"")</f>
        <v/>
      </c>
      <c r="I3129" s="3" t="b">
        <f>_xlfn.XLOOKUP(RT_gsm[[#This Row],[rxn in SC GSM]],sc_gsm[model_rxn],sc_gsm[Column12],"")</f>
        <v>1</v>
      </c>
      <c r="J3129" s="3" t="e">
        <f>IF(RT_gsm[[#This Row],[Column2]]="REV",FIND("&lt;=&gt;",RT_gsm[[#This Row],[Column8]]),"")</f>
        <v>#VALUE!</v>
      </c>
    </row>
    <row r="3130" spans="1:10" hidden="1" x14ac:dyDescent="0.2">
      <c r="A3130" t="s">
        <v>3275</v>
      </c>
      <c r="B3130" t="s">
        <v>3902</v>
      </c>
      <c r="C3130" s="3" t="str">
        <f>RT_gsm[[#This Row],[model_rxn]]&amp;"_"&amp;RT_gsm[[#This Row],[Column2]]</f>
        <v>compCER_m_FWD</v>
      </c>
      <c r="D3130" s="3" t="str">
        <f>_xlfn.XLOOKUP(RT_gsm[[#This Row],[Column3]],SC_enz[name_dir],SC_enz[name_dir],"")</f>
        <v>compCER_m_FWD</v>
      </c>
      <c r="E3130" t="str">
        <f>_xlfn.XLOOKUP(RT_gsm[[#This Row],[model_rxn]],sc_gsm[model_rxn],sc_gsm[model_rxn],"")</f>
        <v>compCER_m</v>
      </c>
      <c r="F3130" s="3" t="str">
        <f>_xlfn.XLOOKUP(RT_gsm[[#This Row],[Column3]],sc_gsm[Column3],sc_gsm[Column3],"")</f>
        <v>compCER_m_FWD</v>
      </c>
      <c r="G3130" s="3" t="str" cm="1">
        <f t="array" ref="G3130">RT_gsm[[#This Row],[model_rxn]]&amp;",r,"&amp;_xlfn.SWITCH(RT_gsm[[#This Row],[Column2]],"REV","lower_bound:-","FWD","upper_bound:")&amp;"1000"</f>
        <v>compCER_m,r,upper_bound:1000</v>
      </c>
      <c r="H3130" s="3" t="str">
        <f>_xlfn.XLOOKUP(RT_gsm[[#This Row],[rxn in SC GSM]],sc_gsm[model_rxn],sc_gsm[yeast8.3.4 equation],"")</f>
        <v/>
      </c>
      <c r="I3130" s="3" t="b">
        <f>_xlfn.XLOOKUP(RT_gsm[[#This Row],[rxn in SC GSM]],sc_gsm[model_rxn],sc_gsm[Column12],"")</f>
        <v>1</v>
      </c>
      <c r="J3130" s="3" t="str">
        <f>IF(RT_gsm[[#This Row],[Column2]]="REV",FIND("&lt;=&gt;",RT_gsm[[#This Row],[Column8]]),"")</f>
        <v/>
      </c>
    </row>
    <row r="3131" spans="1:10" hidden="1" x14ac:dyDescent="0.2">
      <c r="A3131" t="s">
        <v>3276</v>
      </c>
      <c r="B3131" t="s">
        <v>3903</v>
      </c>
      <c r="C3131" s="3" t="str">
        <f>RT_gsm[[#This Row],[model_rxn]]&amp;"_"&amp;RT_gsm[[#This Row],[Column2]]</f>
        <v>compCER_r_REV</v>
      </c>
      <c r="D3131" s="3" t="str">
        <f>_xlfn.XLOOKUP(RT_gsm[[#This Row],[Column3]],SC_enz[name_dir],SC_enz[name_dir],"")</f>
        <v>compCER_r_REV</v>
      </c>
      <c r="E3131" t="str">
        <f>_xlfn.XLOOKUP(RT_gsm[[#This Row],[model_rxn]],sc_gsm[model_rxn],sc_gsm[model_rxn],"")</f>
        <v>compCER_r</v>
      </c>
      <c r="F3131" s="3" t="str">
        <f>_xlfn.XLOOKUP(RT_gsm[[#This Row],[Column3]],sc_gsm[Column3],sc_gsm[Column3],"")</f>
        <v>compCER_r_REV</v>
      </c>
      <c r="G3131" s="3" t="str" cm="1">
        <f t="array" ref="G3131">RT_gsm[[#This Row],[model_rxn]]&amp;",r,"&amp;_xlfn.SWITCH(RT_gsm[[#This Row],[Column2]],"REV","lower_bound:-","FWD","upper_bound:")&amp;"1000"</f>
        <v>compCER_r,r,lower_bound:-1000</v>
      </c>
      <c r="H3131" s="3" t="str">
        <f>_xlfn.XLOOKUP(RT_gsm[[#This Row],[rxn in SC GSM]],sc_gsm[model_rxn],sc_gsm[yeast8.3.4 equation],"")</f>
        <v/>
      </c>
      <c r="I3131" s="3" t="b">
        <f>_xlfn.XLOOKUP(RT_gsm[[#This Row],[rxn in SC GSM]],sc_gsm[model_rxn],sc_gsm[Column12],"")</f>
        <v>1</v>
      </c>
      <c r="J3131" s="3" t="e">
        <f>IF(RT_gsm[[#This Row],[Column2]]="REV",FIND("&lt;=&gt;",RT_gsm[[#This Row],[Column8]]),"")</f>
        <v>#VALUE!</v>
      </c>
    </row>
    <row r="3132" spans="1:10" hidden="1" x14ac:dyDescent="0.2">
      <c r="A3132" t="s">
        <v>3276</v>
      </c>
      <c r="B3132" t="s">
        <v>3902</v>
      </c>
      <c r="C3132" s="3" t="str">
        <f>RT_gsm[[#This Row],[model_rxn]]&amp;"_"&amp;RT_gsm[[#This Row],[Column2]]</f>
        <v>compCER_r_FWD</v>
      </c>
      <c r="D3132" s="3" t="str">
        <f>_xlfn.XLOOKUP(RT_gsm[[#This Row],[Column3]],SC_enz[name_dir],SC_enz[name_dir],"")</f>
        <v>compCER_r_FWD</v>
      </c>
      <c r="E3132" t="str">
        <f>_xlfn.XLOOKUP(RT_gsm[[#This Row],[model_rxn]],sc_gsm[model_rxn],sc_gsm[model_rxn],"")</f>
        <v>compCER_r</v>
      </c>
      <c r="F3132" s="3" t="str">
        <f>_xlfn.XLOOKUP(RT_gsm[[#This Row],[Column3]],sc_gsm[Column3],sc_gsm[Column3],"")</f>
        <v>compCER_r_FWD</v>
      </c>
      <c r="G3132" s="3" t="str" cm="1">
        <f t="array" ref="G3132">RT_gsm[[#This Row],[model_rxn]]&amp;",r,"&amp;_xlfn.SWITCH(RT_gsm[[#This Row],[Column2]],"REV","lower_bound:-","FWD","upper_bound:")&amp;"1000"</f>
        <v>compCER_r,r,upper_bound:1000</v>
      </c>
      <c r="H3132" s="3" t="str">
        <f>_xlfn.XLOOKUP(RT_gsm[[#This Row],[rxn in SC GSM]],sc_gsm[model_rxn],sc_gsm[yeast8.3.4 equation],"")</f>
        <v/>
      </c>
      <c r="I3132" s="3" t="b">
        <f>_xlfn.XLOOKUP(RT_gsm[[#This Row],[rxn in SC GSM]],sc_gsm[model_rxn],sc_gsm[Column12],"")</f>
        <v>1</v>
      </c>
      <c r="J3132" s="3" t="str">
        <f>IF(RT_gsm[[#This Row],[Column2]]="REV",FIND("&lt;=&gt;",RT_gsm[[#This Row],[Column8]]),"")</f>
        <v/>
      </c>
    </row>
    <row r="3133" spans="1:10" hidden="1" x14ac:dyDescent="0.2">
      <c r="A3133" t="s">
        <v>4795</v>
      </c>
      <c r="B3133" t="s">
        <v>3903</v>
      </c>
      <c r="C3133" s="3" t="str">
        <f>RT_gsm[[#This Row],[model_rxn]]&amp;"_"&amp;RT_gsm[[#This Row],[Column2]]</f>
        <v>compFALPD_c_REV</v>
      </c>
      <c r="D3133" s="3" t="str">
        <f>_xlfn.XLOOKUP(RT_gsm[[#This Row],[Column3]],SC_enz[name_dir],SC_enz[name_dir],"")</f>
        <v/>
      </c>
      <c r="E3133" t="str">
        <f>_xlfn.XLOOKUP(RT_gsm[[#This Row],[model_rxn]],sc_gsm[model_rxn],sc_gsm[model_rxn],"")</f>
        <v/>
      </c>
      <c r="F3133" s="3" t="str">
        <f>_xlfn.XLOOKUP(RT_gsm[[#This Row],[Column3]],sc_gsm[Column3],sc_gsm[Column3],"")</f>
        <v/>
      </c>
      <c r="G3133" s="3" t="str" cm="1">
        <f t="array" ref="G3133">RT_gsm[[#This Row],[model_rxn]]&amp;",r,"&amp;_xlfn.SWITCH(RT_gsm[[#This Row],[Column2]],"REV","lower_bound:-","FWD","upper_bound:")&amp;"1000"</f>
        <v>compFALPD_c,r,lower_bound:-1000</v>
      </c>
      <c r="H3133" s="3" t="str">
        <f>_xlfn.XLOOKUP(RT_gsm[[#This Row],[rxn in SC GSM]],sc_gsm[model_rxn],sc_gsm[yeast8.3.4 equation],"")</f>
        <v/>
      </c>
      <c r="I3133" s="3" t="str">
        <f>_xlfn.XLOOKUP(RT_gsm[[#This Row],[rxn in SC GSM]],sc_gsm[model_rxn],sc_gsm[Column12],"")</f>
        <v/>
      </c>
      <c r="J3133" s="3" t="e">
        <f>IF(RT_gsm[[#This Row],[Column2]]="REV",FIND("&lt;=&gt;",RT_gsm[[#This Row],[Column8]]),"")</f>
        <v>#VALUE!</v>
      </c>
    </row>
    <row r="3134" spans="1:10" hidden="1" x14ac:dyDescent="0.2">
      <c r="A3134" t="s">
        <v>4795</v>
      </c>
      <c r="B3134" t="s">
        <v>3902</v>
      </c>
      <c r="C3134" s="3" t="str">
        <f>RT_gsm[[#This Row],[model_rxn]]&amp;"_"&amp;RT_gsm[[#This Row],[Column2]]</f>
        <v>compFALPD_c_FWD</v>
      </c>
      <c r="D3134" s="3" t="str">
        <f>_xlfn.XLOOKUP(RT_gsm[[#This Row],[Column3]],SC_enz[name_dir],SC_enz[name_dir],"")</f>
        <v/>
      </c>
      <c r="E3134" s="3" t="str">
        <f>_xlfn.XLOOKUP(RT_gsm[[#This Row],[model_rxn]],sc_gsm[model_rxn],sc_gsm[model_rxn],"")</f>
        <v/>
      </c>
      <c r="F3134" s="3" t="str">
        <f>_xlfn.XLOOKUP(RT_gsm[[#This Row],[Column3]],sc_gsm[Column3],sc_gsm[Column3],"")</f>
        <v/>
      </c>
      <c r="G3134" s="3" t="str" cm="1">
        <f t="array" ref="G3134">RT_gsm[[#This Row],[model_rxn]]&amp;",r,"&amp;_xlfn.SWITCH(RT_gsm[[#This Row],[Column2]],"REV","lower_bound:-","FWD","upper_bound:")&amp;"1000"</f>
        <v>compFALPD_c,r,upper_bound:1000</v>
      </c>
      <c r="H3134" s="3" t="str">
        <f>_xlfn.XLOOKUP(RT_gsm[[#This Row],[rxn in SC GSM]],sc_gsm[model_rxn],sc_gsm[yeast8.3.4 equation],"")</f>
        <v/>
      </c>
      <c r="I3134" s="3" t="str">
        <f>_xlfn.XLOOKUP(RT_gsm[[#This Row],[rxn in SC GSM]],sc_gsm[model_rxn],sc_gsm[Column12],"")</f>
        <v/>
      </c>
      <c r="J3134" s="3" t="str">
        <f>IF(RT_gsm[[#This Row],[Column2]]="REV",FIND("&lt;=&gt;",RT_gsm[[#This Row],[Column8]]),"")</f>
        <v/>
      </c>
    </row>
    <row r="3135" spans="1:10" hidden="1" x14ac:dyDescent="0.2">
      <c r="A3135" t="s">
        <v>3288</v>
      </c>
      <c r="B3135" t="s">
        <v>3903</v>
      </c>
      <c r="C3135" s="3" t="str">
        <f>RT_gsm[[#This Row],[model_rxn]]&amp;"_"&amp;RT_gsm[[#This Row],[Column2]]</f>
        <v>compFALPD_en_REV</v>
      </c>
      <c r="D3135" s="3" t="str">
        <f>_xlfn.XLOOKUP(RT_gsm[[#This Row],[Column3]],SC_enz[name_dir],SC_enz[name_dir],"")</f>
        <v>compFALPD_en_REV</v>
      </c>
      <c r="E3135" s="3" t="str">
        <f>_xlfn.XLOOKUP(RT_gsm[[#This Row],[model_rxn]],sc_gsm[model_rxn],sc_gsm[model_rxn],"")</f>
        <v>compFALPD_en</v>
      </c>
      <c r="F3135" s="3" t="str">
        <f>_xlfn.XLOOKUP(RT_gsm[[#This Row],[Column3]],sc_gsm[Column3],sc_gsm[Column3],"")</f>
        <v>compFALPD_en_REV</v>
      </c>
      <c r="G3135" s="3" t="str" cm="1">
        <f t="array" ref="G3135">RT_gsm[[#This Row],[model_rxn]]&amp;",r,"&amp;_xlfn.SWITCH(RT_gsm[[#This Row],[Column2]],"REV","lower_bound:-","FWD","upper_bound:")&amp;"1000"</f>
        <v>compFALPD_en,r,lower_bound:-1000</v>
      </c>
      <c r="H3135" s="3" t="str">
        <f>_xlfn.XLOOKUP(RT_gsm[[#This Row],[rxn in SC GSM]],sc_gsm[model_rxn],sc_gsm[yeast8.3.4 equation],"")</f>
        <v/>
      </c>
      <c r="I3135" s="3" t="b">
        <f>_xlfn.XLOOKUP(RT_gsm[[#This Row],[rxn in SC GSM]],sc_gsm[model_rxn],sc_gsm[Column12],"")</f>
        <v>1</v>
      </c>
      <c r="J3135" s="3" t="e">
        <f>IF(RT_gsm[[#This Row],[Column2]]="REV",FIND("&lt;=&gt;",RT_gsm[[#This Row],[Column8]]),"")</f>
        <v>#VALUE!</v>
      </c>
    </row>
    <row r="3136" spans="1:10" hidden="1" x14ac:dyDescent="0.2">
      <c r="A3136" t="s">
        <v>3288</v>
      </c>
      <c r="B3136" t="s">
        <v>3902</v>
      </c>
      <c r="C3136" s="3" t="str">
        <f>RT_gsm[[#This Row],[model_rxn]]&amp;"_"&amp;RT_gsm[[#This Row],[Column2]]</f>
        <v>compFALPD_en_FWD</v>
      </c>
      <c r="D3136" s="3" t="str">
        <f>_xlfn.XLOOKUP(RT_gsm[[#This Row],[Column3]],SC_enz[name_dir],SC_enz[name_dir],"")</f>
        <v>compFALPD_en_FWD</v>
      </c>
      <c r="E3136" s="3" t="str">
        <f>_xlfn.XLOOKUP(RT_gsm[[#This Row],[model_rxn]],sc_gsm[model_rxn],sc_gsm[model_rxn],"")</f>
        <v>compFALPD_en</v>
      </c>
      <c r="F3136" s="3" t="str">
        <f>_xlfn.XLOOKUP(RT_gsm[[#This Row],[Column3]],sc_gsm[Column3],sc_gsm[Column3],"")</f>
        <v>compFALPD_en_FWD</v>
      </c>
      <c r="G3136" s="3" t="str" cm="1">
        <f t="array" ref="G3136">RT_gsm[[#This Row],[model_rxn]]&amp;",r,"&amp;_xlfn.SWITCH(RT_gsm[[#This Row],[Column2]],"REV","lower_bound:-","FWD","upper_bound:")&amp;"1000"</f>
        <v>compFALPD_en,r,upper_bound:1000</v>
      </c>
      <c r="H3136" s="3" t="str">
        <f>_xlfn.XLOOKUP(RT_gsm[[#This Row],[rxn in SC GSM]],sc_gsm[model_rxn],sc_gsm[yeast8.3.4 equation],"")</f>
        <v/>
      </c>
      <c r="I3136" s="3" t="b">
        <f>_xlfn.XLOOKUP(RT_gsm[[#This Row],[rxn in SC GSM]],sc_gsm[model_rxn],sc_gsm[Column12],"")</f>
        <v>1</v>
      </c>
      <c r="J3136" s="3" t="str">
        <f>IF(RT_gsm[[#This Row],[Column2]]="REV",FIND("&lt;=&gt;",RT_gsm[[#This Row],[Column8]]),"")</f>
        <v/>
      </c>
    </row>
    <row r="3137" spans="1:10" hidden="1" x14ac:dyDescent="0.2">
      <c r="A3137" t="s">
        <v>3286</v>
      </c>
      <c r="B3137" t="s">
        <v>3903</v>
      </c>
      <c r="C3137" s="3" t="str">
        <f>RT_gsm[[#This Row],[model_rxn]]&amp;"_"&amp;RT_gsm[[#This Row],[Column2]]</f>
        <v>compFALPD_m_REV</v>
      </c>
      <c r="D3137" s="3" t="str">
        <f>_xlfn.XLOOKUP(RT_gsm[[#This Row],[Column3]],SC_enz[name_dir],SC_enz[name_dir],"")</f>
        <v>compFALPD_m_REV</v>
      </c>
      <c r="E3137" s="3" t="str">
        <f>_xlfn.XLOOKUP(RT_gsm[[#This Row],[model_rxn]],sc_gsm[model_rxn],sc_gsm[model_rxn],"")</f>
        <v>compFALPD_m</v>
      </c>
      <c r="F3137" s="3" t="str">
        <f>_xlfn.XLOOKUP(RT_gsm[[#This Row],[Column3]],sc_gsm[Column3],sc_gsm[Column3],"")</f>
        <v>compFALPD_m_REV</v>
      </c>
      <c r="G3137" s="3" t="str" cm="1">
        <f t="array" ref="G3137">RT_gsm[[#This Row],[model_rxn]]&amp;",r,"&amp;_xlfn.SWITCH(RT_gsm[[#This Row],[Column2]],"REV","lower_bound:-","FWD","upper_bound:")&amp;"1000"</f>
        <v>compFALPD_m,r,lower_bound:-1000</v>
      </c>
      <c r="H3137" s="3" t="str">
        <f>_xlfn.XLOOKUP(RT_gsm[[#This Row],[rxn in SC GSM]],sc_gsm[model_rxn],sc_gsm[yeast8.3.4 equation],"")</f>
        <v/>
      </c>
      <c r="I3137" s="3" t="b">
        <f>_xlfn.XLOOKUP(RT_gsm[[#This Row],[rxn in SC GSM]],sc_gsm[model_rxn],sc_gsm[Column12],"")</f>
        <v>1</v>
      </c>
      <c r="J3137" s="3" t="e">
        <f>IF(RT_gsm[[#This Row],[Column2]]="REV",FIND("&lt;=&gt;",RT_gsm[[#This Row],[Column8]]),"")</f>
        <v>#VALUE!</v>
      </c>
    </row>
    <row r="3138" spans="1:10" hidden="1" x14ac:dyDescent="0.2">
      <c r="A3138" t="s">
        <v>3286</v>
      </c>
      <c r="B3138" t="s">
        <v>3902</v>
      </c>
      <c r="C3138" s="3" t="str">
        <f>RT_gsm[[#This Row],[model_rxn]]&amp;"_"&amp;RT_gsm[[#This Row],[Column2]]</f>
        <v>compFALPD_m_FWD</v>
      </c>
      <c r="D3138" s="3" t="str">
        <f>_xlfn.XLOOKUP(RT_gsm[[#This Row],[Column3]],SC_enz[name_dir],SC_enz[name_dir],"")</f>
        <v>compFALPD_m_FWD</v>
      </c>
      <c r="E3138" s="3" t="str">
        <f>_xlfn.XLOOKUP(RT_gsm[[#This Row],[model_rxn]],sc_gsm[model_rxn],sc_gsm[model_rxn],"")</f>
        <v>compFALPD_m</v>
      </c>
      <c r="F3138" s="3" t="str">
        <f>_xlfn.XLOOKUP(RT_gsm[[#This Row],[Column3]],sc_gsm[Column3],sc_gsm[Column3],"")</f>
        <v>compFALPD_m_FWD</v>
      </c>
      <c r="G3138" s="3" t="str" cm="1">
        <f t="array" ref="G3138">RT_gsm[[#This Row],[model_rxn]]&amp;",r,"&amp;_xlfn.SWITCH(RT_gsm[[#This Row],[Column2]],"REV","lower_bound:-","FWD","upper_bound:")&amp;"1000"</f>
        <v>compFALPD_m,r,upper_bound:1000</v>
      </c>
      <c r="H3138" s="3" t="str">
        <f>_xlfn.XLOOKUP(RT_gsm[[#This Row],[rxn in SC GSM]],sc_gsm[model_rxn],sc_gsm[yeast8.3.4 equation],"")</f>
        <v/>
      </c>
      <c r="I3138" s="3" t="b">
        <f>_xlfn.XLOOKUP(RT_gsm[[#This Row],[rxn in SC GSM]],sc_gsm[model_rxn],sc_gsm[Column12],"")</f>
        <v>1</v>
      </c>
      <c r="J3138" s="3" t="str">
        <f>IF(RT_gsm[[#This Row],[Column2]]="REV",FIND("&lt;=&gt;",RT_gsm[[#This Row],[Column8]]),"")</f>
        <v/>
      </c>
    </row>
    <row r="3139" spans="1:10" hidden="1" x14ac:dyDescent="0.2">
      <c r="A3139" t="s">
        <v>3284</v>
      </c>
      <c r="B3139" t="s">
        <v>3903</v>
      </c>
      <c r="C3139" s="3" t="str">
        <f>RT_gsm[[#This Row],[model_rxn]]&amp;"_"&amp;RT_gsm[[#This Row],[Column2]]</f>
        <v>compFALPD_mm_REV</v>
      </c>
      <c r="D3139" s="3" t="str">
        <f>_xlfn.XLOOKUP(RT_gsm[[#This Row],[Column3]],SC_enz[name_dir],SC_enz[name_dir],"")</f>
        <v>compFALPD_mm_REV</v>
      </c>
      <c r="E3139" s="3" t="str">
        <f>_xlfn.XLOOKUP(RT_gsm[[#This Row],[model_rxn]],sc_gsm[model_rxn],sc_gsm[model_rxn],"")</f>
        <v>compFALPD_mm</v>
      </c>
      <c r="F3139" s="3" t="str">
        <f>_xlfn.XLOOKUP(RT_gsm[[#This Row],[Column3]],sc_gsm[Column3],sc_gsm[Column3],"")</f>
        <v>compFALPD_mm_REV</v>
      </c>
      <c r="G3139" s="3" t="str" cm="1">
        <f t="array" ref="G3139">RT_gsm[[#This Row],[model_rxn]]&amp;",r,"&amp;_xlfn.SWITCH(RT_gsm[[#This Row],[Column2]],"REV","lower_bound:-","FWD","upper_bound:")&amp;"1000"</f>
        <v>compFALPD_mm,r,lower_bound:-1000</v>
      </c>
      <c r="H3139" s="3" t="str">
        <f>_xlfn.XLOOKUP(RT_gsm[[#This Row],[rxn in SC GSM]],sc_gsm[model_rxn],sc_gsm[yeast8.3.4 equation],"")</f>
        <v/>
      </c>
      <c r="I3139" s="3" t="b">
        <f>_xlfn.XLOOKUP(RT_gsm[[#This Row],[rxn in SC GSM]],sc_gsm[model_rxn],sc_gsm[Column12],"")</f>
        <v>1</v>
      </c>
      <c r="J3139" s="3" t="e">
        <f>IF(RT_gsm[[#This Row],[Column2]]="REV",FIND("&lt;=&gt;",RT_gsm[[#This Row],[Column8]]),"")</f>
        <v>#VALUE!</v>
      </c>
    </row>
    <row r="3140" spans="1:10" hidden="1" x14ac:dyDescent="0.2">
      <c r="A3140" t="s">
        <v>3284</v>
      </c>
      <c r="B3140" t="s">
        <v>3902</v>
      </c>
      <c r="C3140" s="3" t="str">
        <f>RT_gsm[[#This Row],[model_rxn]]&amp;"_"&amp;RT_gsm[[#This Row],[Column2]]</f>
        <v>compFALPD_mm_FWD</v>
      </c>
      <c r="D3140" s="3" t="str">
        <f>_xlfn.XLOOKUP(RT_gsm[[#This Row],[Column3]],SC_enz[name_dir],SC_enz[name_dir],"")</f>
        <v>compFALPD_mm_FWD</v>
      </c>
      <c r="E3140" s="3" t="str">
        <f>_xlfn.XLOOKUP(RT_gsm[[#This Row],[model_rxn]],sc_gsm[model_rxn],sc_gsm[model_rxn],"")</f>
        <v>compFALPD_mm</v>
      </c>
      <c r="F3140" s="3" t="str">
        <f>_xlfn.XLOOKUP(RT_gsm[[#This Row],[Column3]],sc_gsm[Column3],sc_gsm[Column3],"")</f>
        <v>compFALPD_mm_FWD</v>
      </c>
      <c r="G3140" s="3" t="str" cm="1">
        <f t="array" ref="G3140">RT_gsm[[#This Row],[model_rxn]]&amp;",r,"&amp;_xlfn.SWITCH(RT_gsm[[#This Row],[Column2]],"REV","lower_bound:-","FWD","upper_bound:")&amp;"1000"</f>
        <v>compFALPD_mm,r,upper_bound:1000</v>
      </c>
      <c r="H3140" s="3" t="str">
        <f>_xlfn.XLOOKUP(RT_gsm[[#This Row],[rxn in SC GSM]],sc_gsm[model_rxn],sc_gsm[yeast8.3.4 equation],"")</f>
        <v/>
      </c>
      <c r="I3140" s="3" t="b">
        <f>_xlfn.XLOOKUP(RT_gsm[[#This Row],[rxn in SC GSM]],sc_gsm[model_rxn],sc_gsm[Column12],"")</f>
        <v>1</v>
      </c>
      <c r="J3140" s="3" t="str">
        <f>IF(RT_gsm[[#This Row],[Column2]]="REV",FIND("&lt;=&gt;",RT_gsm[[#This Row],[Column8]]),"")</f>
        <v/>
      </c>
    </row>
    <row r="3141" spans="1:10" hidden="1" x14ac:dyDescent="0.2">
      <c r="A3141" t="s">
        <v>3287</v>
      </c>
      <c r="B3141" t="s">
        <v>3903</v>
      </c>
      <c r="C3141" s="3" t="str">
        <f>RT_gsm[[#This Row],[model_rxn]]&amp;"_"&amp;RT_gsm[[#This Row],[Column2]]</f>
        <v>compFALPD_rm_REV</v>
      </c>
      <c r="D3141" s="3" t="str">
        <f>_xlfn.XLOOKUP(RT_gsm[[#This Row],[Column3]],SC_enz[name_dir],SC_enz[name_dir],"")</f>
        <v>compFALPD_rm_REV</v>
      </c>
      <c r="E3141" s="3" t="str">
        <f>_xlfn.XLOOKUP(RT_gsm[[#This Row],[model_rxn]],sc_gsm[model_rxn],sc_gsm[model_rxn],"")</f>
        <v>compFALPD_rm</v>
      </c>
      <c r="F3141" s="3" t="str">
        <f>_xlfn.XLOOKUP(RT_gsm[[#This Row],[Column3]],sc_gsm[Column3],sc_gsm[Column3],"")</f>
        <v>compFALPD_rm_REV</v>
      </c>
      <c r="G3141" s="3" t="str" cm="1">
        <f t="array" ref="G3141">RT_gsm[[#This Row],[model_rxn]]&amp;",r,"&amp;_xlfn.SWITCH(RT_gsm[[#This Row],[Column2]],"REV","lower_bound:-","FWD","upper_bound:")&amp;"1000"</f>
        <v>compFALPD_rm,r,lower_bound:-1000</v>
      </c>
      <c r="H3141" s="3" t="str">
        <f>_xlfn.XLOOKUP(RT_gsm[[#This Row],[rxn in SC GSM]],sc_gsm[model_rxn],sc_gsm[yeast8.3.4 equation],"")</f>
        <v/>
      </c>
      <c r="I3141" s="3" t="b">
        <f>_xlfn.XLOOKUP(RT_gsm[[#This Row],[rxn in SC GSM]],sc_gsm[model_rxn],sc_gsm[Column12],"")</f>
        <v>1</v>
      </c>
      <c r="J3141" s="3" t="e">
        <f>IF(RT_gsm[[#This Row],[Column2]]="REV",FIND("&lt;=&gt;",RT_gsm[[#This Row],[Column8]]),"")</f>
        <v>#VALUE!</v>
      </c>
    </row>
    <row r="3142" spans="1:10" hidden="1" x14ac:dyDescent="0.2">
      <c r="A3142" t="s">
        <v>3287</v>
      </c>
      <c r="B3142" t="s">
        <v>3902</v>
      </c>
      <c r="C3142" s="3" t="str">
        <f>RT_gsm[[#This Row],[model_rxn]]&amp;"_"&amp;RT_gsm[[#This Row],[Column2]]</f>
        <v>compFALPD_rm_FWD</v>
      </c>
      <c r="D3142" s="3" t="str">
        <f>_xlfn.XLOOKUP(RT_gsm[[#This Row],[Column3]],SC_enz[name_dir],SC_enz[name_dir],"")</f>
        <v>compFALPD_rm_FWD</v>
      </c>
      <c r="E3142" s="3" t="str">
        <f>_xlfn.XLOOKUP(RT_gsm[[#This Row],[model_rxn]],sc_gsm[model_rxn],sc_gsm[model_rxn],"")</f>
        <v>compFALPD_rm</v>
      </c>
      <c r="F3142" s="3" t="str">
        <f>_xlfn.XLOOKUP(RT_gsm[[#This Row],[Column3]],sc_gsm[Column3],sc_gsm[Column3],"")</f>
        <v>compFALPD_rm_FWD</v>
      </c>
      <c r="G3142" s="3" t="str" cm="1">
        <f t="array" ref="G3142">RT_gsm[[#This Row],[model_rxn]]&amp;",r,"&amp;_xlfn.SWITCH(RT_gsm[[#This Row],[Column2]],"REV","lower_bound:-","FWD","upper_bound:")&amp;"1000"</f>
        <v>compFALPD_rm,r,upper_bound:1000</v>
      </c>
      <c r="H3142" s="3" t="str">
        <f>_xlfn.XLOOKUP(RT_gsm[[#This Row],[rxn in SC GSM]],sc_gsm[model_rxn],sc_gsm[yeast8.3.4 equation],"")</f>
        <v/>
      </c>
      <c r="I3142" s="3" t="b">
        <f>_xlfn.XLOOKUP(RT_gsm[[#This Row],[rxn in SC GSM]],sc_gsm[model_rxn],sc_gsm[Column12],"")</f>
        <v>1</v>
      </c>
      <c r="J3142" s="3" t="str">
        <f>IF(RT_gsm[[#This Row],[Column2]]="REV",FIND("&lt;=&gt;",RT_gsm[[#This Row],[Column8]]),"")</f>
        <v/>
      </c>
    </row>
    <row r="3143" spans="1:10" hidden="1" x14ac:dyDescent="0.2">
      <c r="A3143" t="s">
        <v>6698</v>
      </c>
      <c r="B3143" t="s">
        <v>3903</v>
      </c>
      <c r="C3143" s="3" t="str">
        <f>RT_gsm[[#This Row],[model_rxn]]&amp;"_"&amp;RT_gsm[[#This Row],[Column2]]</f>
        <v>tpscu2_c_m_REV</v>
      </c>
      <c r="D3143" s="3" t="str">
        <f>_xlfn.XLOOKUP(RT_gsm[[#This Row],[Column3]],SC_enz[name_dir],SC_enz[name_dir],"")</f>
        <v/>
      </c>
      <c r="E3143" s="3" t="str">
        <f>_xlfn.XLOOKUP(RT_gsm[[#This Row],[model_rxn]],sc_gsm[model_rxn],sc_gsm[model_rxn],"")</f>
        <v/>
      </c>
      <c r="F3143" s="3" t="str">
        <f>_xlfn.XLOOKUP(RT_gsm[[#This Row],[Column3]],sc_gsm[Column3],sc_gsm[Column3],"")</f>
        <v/>
      </c>
      <c r="G3143" s="3" t="str" cm="1">
        <f t="array" ref="G3143">RT_gsm[[#This Row],[model_rxn]]&amp;",r,"&amp;_xlfn.SWITCH(RT_gsm[[#This Row],[Column2]],"REV","lower_bound:-","FWD","upper_bound:")&amp;"1000"</f>
        <v>tpscu2_c_m,r,lower_bound:-1000</v>
      </c>
      <c r="H3143" s="3" t="str">
        <f>_xlfn.XLOOKUP(RT_gsm[[#This Row],[rxn in SC GSM]],sc_gsm[model_rxn],sc_gsm[yeast8.3.4 equation],"")</f>
        <v/>
      </c>
      <c r="I3143" s="3" t="str">
        <f>_xlfn.XLOOKUP(RT_gsm[[#This Row],[rxn in SC GSM]],sc_gsm[model_rxn],sc_gsm[Column12],"")</f>
        <v/>
      </c>
      <c r="J3143" s="3" t="e">
        <f>IF(RT_gsm[[#This Row],[Column2]]="REV",FIND("&lt;=&gt;",RT_gsm[[#This Row],[Column8]]),"")</f>
        <v>#VALUE!</v>
      </c>
    </row>
    <row r="3144" spans="1:10" hidden="1" x14ac:dyDescent="0.2">
      <c r="A3144" t="s">
        <v>6698</v>
      </c>
      <c r="B3144" t="s">
        <v>3902</v>
      </c>
      <c r="C3144" s="3" t="str">
        <f>RT_gsm[[#This Row],[model_rxn]]&amp;"_"&amp;RT_gsm[[#This Row],[Column2]]</f>
        <v>tpscu2_c_m_FWD</v>
      </c>
      <c r="D3144" s="3" t="str">
        <f>_xlfn.XLOOKUP(RT_gsm[[#This Row],[Column3]],SC_enz[name_dir],SC_enz[name_dir],"")</f>
        <v/>
      </c>
      <c r="E3144" s="3" t="str">
        <f>_xlfn.XLOOKUP(RT_gsm[[#This Row],[model_rxn]],sc_gsm[model_rxn],sc_gsm[model_rxn],"")</f>
        <v/>
      </c>
      <c r="F3144" s="3" t="str">
        <f>_xlfn.XLOOKUP(RT_gsm[[#This Row],[Column3]],sc_gsm[Column3],sc_gsm[Column3],"")</f>
        <v/>
      </c>
      <c r="G3144" s="3" t="str" cm="1">
        <f t="array" ref="G3144">RT_gsm[[#This Row],[model_rxn]]&amp;",r,"&amp;_xlfn.SWITCH(RT_gsm[[#This Row],[Column2]],"REV","lower_bound:-","FWD","upper_bound:")&amp;"1000"</f>
        <v>tpscu2_c_m,r,upper_bound:1000</v>
      </c>
      <c r="H3144" s="3" t="str">
        <f>_xlfn.XLOOKUP(RT_gsm[[#This Row],[rxn in SC GSM]],sc_gsm[model_rxn],sc_gsm[yeast8.3.4 equation],"")</f>
        <v/>
      </c>
      <c r="I3144" s="3" t="str">
        <f>_xlfn.XLOOKUP(RT_gsm[[#This Row],[rxn in SC GSM]],sc_gsm[model_rxn],sc_gsm[Column12],"")</f>
        <v/>
      </c>
      <c r="J3144" s="3" t="str">
        <f>IF(RT_gsm[[#This Row],[Column2]]="REV",FIND("&lt;=&gt;",RT_gsm[[#This Row],[Column8]]),"")</f>
        <v/>
      </c>
    </row>
    <row r="3145" spans="1:10" hidden="1" x14ac:dyDescent="0.2">
      <c r="A3145" t="s">
        <v>6754</v>
      </c>
      <c r="B3145" t="s">
        <v>3902</v>
      </c>
      <c r="C3145" s="3" t="str">
        <f>RT_gsm[[#This Row],[model_rxn]]&amp;"_"&amp;RT_gsm[[#This Row],[Column2]]</f>
        <v>uniDOLDP_l_FWD</v>
      </c>
      <c r="D3145" s="3" t="str">
        <f>_xlfn.XLOOKUP(RT_gsm[[#This Row],[Column3]],SC_enz[name_dir],SC_enz[name_dir],"")</f>
        <v/>
      </c>
      <c r="E3145" s="3" t="str">
        <f>_xlfn.XLOOKUP(RT_gsm[[#This Row],[model_rxn]],sc_gsm[model_rxn],sc_gsm[model_rxn],"")</f>
        <v/>
      </c>
      <c r="F3145" s="3" t="str">
        <f>_xlfn.XLOOKUP(RT_gsm[[#This Row],[Column3]],sc_gsm[Column3],sc_gsm[Column3],"")</f>
        <v/>
      </c>
      <c r="G3145" s="3" t="str" cm="1">
        <f t="array" ref="G3145">RT_gsm[[#This Row],[model_rxn]]&amp;",r,"&amp;_xlfn.SWITCH(RT_gsm[[#This Row],[Column2]],"REV","lower_bound:-","FWD","upper_bound:")&amp;"1000"</f>
        <v>uniDOLDP_l,r,upper_bound:1000</v>
      </c>
      <c r="H3145" s="3" t="str">
        <f>_xlfn.XLOOKUP(RT_gsm[[#This Row],[rxn in SC GSM]],sc_gsm[model_rxn],sc_gsm[yeast8.3.4 equation],"")</f>
        <v/>
      </c>
      <c r="I3145" s="3" t="str">
        <f>_xlfn.XLOOKUP(RT_gsm[[#This Row],[rxn in SC GSM]],sc_gsm[model_rxn],sc_gsm[Column12],"")</f>
        <v/>
      </c>
      <c r="J3145" s="3" t="str">
        <f>IF(RT_gsm[[#This Row],[Column2]]="REV",FIND("&lt;=&gt;",RT_gsm[[#This Row],[Column8]]),"")</f>
        <v/>
      </c>
    </row>
    <row r="3146" spans="1:10" hidden="1" x14ac:dyDescent="0.2">
      <c r="C3146" s="3" t="str">
        <f>RT_gsm[[#This Row],[model_rxn]]&amp;"_"&amp;RT_gsm[[#This Row],[Column2]]</f>
        <v>_</v>
      </c>
      <c r="D3146" s="3" t="str">
        <f>_xlfn.XLOOKUP(RT_gsm[[#This Row],[Column3]],SC_enz[name_dir],SC_enz[name_dir],"")</f>
        <v/>
      </c>
      <c r="E3146" s="3">
        <f>_xlfn.XLOOKUP(RT_gsm[[#This Row],[model_rxn]],sc_gsm[model_rxn],sc_gsm[model_rxn],"")</f>
        <v>0</v>
      </c>
      <c r="F3146" s="3" t="str">
        <f>_xlfn.XLOOKUP(RT_gsm[[#This Row],[Column3]],sc_gsm[Column3],sc_gsm[Column3],"")</f>
        <v>_</v>
      </c>
      <c r="G3146" s="3" t="e" cm="1">
        <f t="array" ref="G3146">RT_gsm[[#This Row],[model_rxn]]&amp;",r,"&amp;_xlfn.SWITCH(RT_gsm[[#This Row],[Column2]],"REV","lower_bound:-","FWD","upper_bound:")&amp;"1000"</f>
        <v>#N/A</v>
      </c>
      <c r="H3146" s="3" t="str">
        <f>_xlfn.XLOOKUP(RT_gsm[[#This Row],[rxn in SC GSM]],sc_gsm[model_rxn],sc_gsm[yeast8.3.4 equation],"")</f>
        <v/>
      </c>
      <c r="I3146" s="3" t="str">
        <f>_xlfn.XLOOKUP(RT_gsm[[#This Row],[rxn in SC GSM]],sc_gsm[model_rxn],sc_gsm[Column12],"")</f>
        <v/>
      </c>
      <c r="J3146" s="3" t="str">
        <f>IF(RT_gsm[[#This Row],[Column2]]="REV",FIND("&lt;=&gt;",RT_gsm[[#This Row],[Column8]]),"")</f>
        <v/>
      </c>
    </row>
  </sheetData>
  <phoneticPr fontId="1" type="noConversion"/>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DA7F9-ABCC-2C4F-8BD0-DF55FA8B0D3C}">
  <dimension ref="A1:L2563"/>
  <sheetViews>
    <sheetView tabSelected="1" workbookViewId="0">
      <selection activeCell="A1464" sqref="A1464"/>
    </sheetView>
  </sheetViews>
  <sheetFormatPr baseColWidth="10" defaultRowHeight="15" x14ac:dyDescent="0.2"/>
  <cols>
    <col min="4" max="4" width="24.1640625" bestFit="1" customWidth="1"/>
    <col min="10" max="10" width="63.1640625" customWidth="1"/>
    <col min="11" max="11" width="55.5" customWidth="1"/>
  </cols>
  <sheetData>
    <row r="1" spans="1:12" ht="16" x14ac:dyDescent="0.2">
      <c r="A1" t="s">
        <v>3911</v>
      </c>
      <c r="B1" t="s">
        <v>8405</v>
      </c>
      <c r="C1" t="s">
        <v>3910</v>
      </c>
      <c r="D1" t="s">
        <v>3912</v>
      </c>
      <c r="E1" t="s">
        <v>3913</v>
      </c>
      <c r="F1" s="4" t="s">
        <v>6838</v>
      </c>
      <c r="G1" s="4" t="s">
        <v>6837</v>
      </c>
      <c r="H1" t="s">
        <v>6835</v>
      </c>
      <c r="I1" t="s">
        <v>6842</v>
      </c>
      <c r="J1" t="s">
        <v>8406</v>
      </c>
      <c r="K1" t="s">
        <v>8409</v>
      </c>
      <c r="L1" t="s">
        <v>8407</v>
      </c>
    </row>
    <row r="2" spans="1:12" hidden="1" x14ac:dyDescent="0.2">
      <c r="A2" t="s">
        <v>3891</v>
      </c>
      <c r="B2" t="s">
        <v>6845</v>
      </c>
      <c r="C2" t="s">
        <v>3902</v>
      </c>
      <c r="D2" t="str">
        <f>sc_gsm[[#This Row],[model_rxn]]&amp;"_"&amp;sc_gsm[[#This Row],[Column2]]</f>
        <v>RLFC2O_c_FWD</v>
      </c>
      <c r="E2" t="str">
        <f>_xlfn.XLOOKUP(sc_gsm[[#This Row],[Column3]],SC_enz[name_dir],SC_enz[name_dir],"")</f>
        <v>RLFC2O_c_FWD</v>
      </c>
      <c r="F2" t="str">
        <f>_xlfn.XLOOKUP(sc_gsm[[#This Row],[model_rxn]],RT_gsm[model_rxn],RT_gsm[model_rxn],"")</f>
        <v>RLFC2O_c</v>
      </c>
      <c r="G2" s="3" t="str">
        <f>_xlfn.XLOOKUP(sc_gsm[[#This Row],[Column3]],RT_gsm[Column3],RT_gsm[Column3],"")</f>
        <v>RLFC2O_c_FWD</v>
      </c>
      <c r="H2" s="3" t="str" cm="1">
        <f t="array" ref="H2">sc_gsm[[#This Row],[model_rxn]]&amp;",r,"&amp;_xlfn.SWITCH(sc_gsm[[#This Row],[Column2]],"REV","lower_bound:-","FWD","upper_bound:")&amp;"1000"</f>
        <v>RLFC2O_c,r,upper_bound:1000</v>
      </c>
      <c r="I2" s="3" t="str">
        <f>_xlfn.XLOOKUP(sc_gsm[[#This Row],[Column3]],SC_enz[name_dir],SC_enz[name_dir],"")</f>
        <v>RLFC2O_c_FWD</v>
      </c>
      <c r="J2" s="3" t="str">
        <f>_xlfn.XLOOKUP(sc_gsm[[#This Row],[name]],[1]RXNS!$C:$C,[1]RXNS!$D:$D,"")</f>
        <v>(R)-lactate[c] + 2 ferricytochrome c[m] =&gt; 2 ferrocytochrome c[m] + pyruvate[c]</v>
      </c>
      <c r="K2" s="3" t="str">
        <f>_xlfn.XLOOKUP(sc_gsm[[#This Row],[name]],[2]RXNS!$C:$C,[2]RXNS!$D:$D,"")</f>
        <v>(R)-lactate[c] + 2 ferricytochrome c[m] =&gt; 2 ferrocytochrome c[m] + pyruvate[c]</v>
      </c>
      <c r="L2" s="3" t="b">
        <f>sc_gsm[[#This Row],[yeast8.3.4 equation]]=sc_gsm[[#This Row],[yeast9 equation]]</f>
        <v>1</v>
      </c>
    </row>
    <row r="3" spans="1:12" hidden="1" x14ac:dyDescent="0.2">
      <c r="A3" t="s">
        <v>3894</v>
      </c>
      <c r="B3" t="s">
        <v>6845</v>
      </c>
      <c r="C3" t="s">
        <v>3902</v>
      </c>
      <c r="D3" t="str">
        <f>sc_gsm[[#This Row],[model_rxn]]&amp;"_"&amp;sc_gsm[[#This Row],[Column2]]</f>
        <v>RLFC2O_m_FWD</v>
      </c>
      <c r="E3" t="str">
        <f>_xlfn.XLOOKUP(sc_gsm[[#This Row],[Column3]],SC_enz[name_dir],SC_enz[name_dir],"")</f>
        <v>RLFC2O_m_FWD</v>
      </c>
      <c r="F3" t="str">
        <f>_xlfn.XLOOKUP(sc_gsm[[#This Row],[model_rxn]],RT_gsm[model_rxn],RT_gsm[model_rxn],"")</f>
        <v>RLFC2O_m</v>
      </c>
      <c r="G3" s="3" t="str">
        <f>_xlfn.XLOOKUP(sc_gsm[[#This Row],[Column3]],RT_gsm[Column3],RT_gsm[Column3],"")</f>
        <v>RLFC2O_m_FWD</v>
      </c>
      <c r="H3" s="3" t="str" cm="1">
        <f t="array" ref="H3">sc_gsm[[#This Row],[model_rxn]]&amp;",r,"&amp;_xlfn.SWITCH(sc_gsm[[#This Row],[Column2]],"REV","lower_bound:-","FWD","upper_bound:")&amp;"1000"</f>
        <v>RLFC2O_m,r,upper_bound:1000</v>
      </c>
      <c r="I3" s="3" t="str">
        <f>_xlfn.XLOOKUP(sc_gsm[[#This Row],[Column3]],SC_enz[name_dir],SC_enz[name_dir],"")</f>
        <v>RLFC2O_m_FWD</v>
      </c>
      <c r="J3" s="3" t="str">
        <f>_xlfn.XLOOKUP(sc_gsm[[#This Row],[name]],[1]RXNS!$C:$C,[1]RXNS!$D:$D,"")</f>
        <v>(R)-lactate[c] + 2 ferricytochrome c[m] =&gt; 2 ferrocytochrome c[m] + pyruvate[c]</v>
      </c>
      <c r="K3" s="3" t="str">
        <f>_xlfn.XLOOKUP(sc_gsm[[#This Row],[name]],[2]RXNS!$C:$C,[2]RXNS!$D:$D,"")</f>
        <v>(R)-lactate[c] + 2 ferricytochrome c[m] =&gt; 2 ferrocytochrome c[m] + pyruvate[c]</v>
      </c>
      <c r="L3" s="3" t="b">
        <f>sc_gsm[[#This Row],[yeast8.3.4 equation]]=sc_gsm[[#This Row],[yeast9 equation]]</f>
        <v>1</v>
      </c>
    </row>
    <row r="4" spans="1:12" hidden="1" x14ac:dyDescent="0.2">
      <c r="A4" t="s">
        <v>4</v>
      </c>
      <c r="B4" t="s">
        <v>6846</v>
      </c>
      <c r="C4" t="s">
        <v>3903</v>
      </c>
      <c r="D4" t="str">
        <f>sc_gsm[[#This Row],[model_rxn]]&amp;"_"&amp;sc_gsm[[#This Row],[Column2]]</f>
        <v>BTDDH_c_REV</v>
      </c>
      <c r="E4" t="str">
        <f>_xlfn.XLOOKUP(sc_gsm[[#This Row],[Column3]],SC_enz[name_dir],SC_enz[name_dir],"")</f>
        <v>BTDDH_c_REV</v>
      </c>
      <c r="F4" t="str">
        <f>_xlfn.XLOOKUP(sc_gsm[[#This Row],[model_rxn]],RT_gsm[model_rxn],RT_gsm[model_rxn],"")</f>
        <v>BTDDH_c</v>
      </c>
      <c r="G4" s="3" t="str">
        <f>_xlfn.XLOOKUP(sc_gsm[[#This Row],[Column3]],RT_gsm[Column3],RT_gsm[Column3],"")</f>
        <v>BTDDH_c_REV</v>
      </c>
      <c r="H4" s="3" t="str" cm="1">
        <f t="array" ref="H4">sc_gsm[[#This Row],[model_rxn]]&amp;",r,"&amp;_xlfn.SWITCH(sc_gsm[[#This Row],[Column2]],"REV","lower_bound:-","FWD","upper_bound:")&amp;"1000"</f>
        <v>BTDDH_c,r,lower_bound:-1000</v>
      </c>
      <c r="I4" s="3" t="str">
        <f>_xlfn.XLOOKUP(sc_gsm[[#This Row],[Column3]],SC_enz[name_dir],SC_enz[name_dir],"")</f>
        <v>BTDDH_c_REV</v>
      </c>
      <c r="J4" s="3" t="str">
        <f>_xlfn.XLOOKUP(sc_gsm[[#This Row],[name]],[1]RXNS!$C:$C,[1]RXNS!$D:$D,"")</f>
        <v>(R,R)-2,3-butanediol[c] + NAD[c] &lt;=&gt; (R)-acetoin[c] + H+[c] + NADH[c]</v>
      </c>
      <c r="K4" s="3" t="str">
        <f>_xlfn.XLOOKUP(sc_gsm[[#This Row],[name]],[2]RXNS!$C:$C,[2]RXNS!$D:$D,"")</f>
        <v>(R,R)-2,3-butanediol[c] + NAD[c] &lt;=&gt; (R)-acetoin[c] + H+[c] + NADH[c]</v>
      </c>
      <c r="L4" s="3" t="b">
        <f>sc_gsm[[#This Row],[yeast8.3.4 equation]]=sc_gsm[[#This Row],[yeast9 equation]]</f>
        <v>1</v>
      </c>
    </row>
    <row r="5" spans="1:12" hidden="1" x14ac:dyDescent="0.2">
      <c r="A5" t="s">
        <v>4</v>
      </c>
      <c r="B5" t="s">
        <v>6846</v>
      </c>
      <c r="C5" t="s">
        <v>3902</v>
      </c>
      <c r="D5" t="str">
        <f>sc_gsm[[#This Row],[model_rxn]]&amp;"_"&amp;sc_gsm[[#This Row],[Column2]]</f>
        <v>BTDDH_c_FWD</v>
      </c>
      <c r="E5" t="str">
        <f>_xlfn.XLOOKUP(sc_gsm[[#This Row],[Column3]],SC_enz[name_dir],SC_enz[name_dir],"")</f>
        <v>BTDDH_c_FWD</v>
      </c>
      <c r="F5" t="str">
        <f>_xlfn.XLOOKUP(sc_gsm[[#This Row],[model_rxn]],RT_gsm[model_rxn],RT_gsm[model_rxn],"")</f>
        <v>BTDDH_c</v>
      </c>
      <c r="G5" s="3" t="str">
        <f>_xlfn.XLOOKUP(sc_gsm[[#This Row],[Column3]],RT_gsm[Column3],RT_gsm[Column3],"")</f>
        <v>BTDDH_c_FWD</v>
      </c>
      <c r="H5" s="3" t="str" cm="1">
        <f t="array" ref="H5">sc_gsm[[#This Row],[model_rxn]]&amp;",r,"&amp;_xlfn.SWITCH(sc_gsm[[#This Row],[Column2]],"REV","lower_bound:-","FWD","upper_bound:")&amp;"1000"</f>
        <v>BTDDH_c,r,upper_bound:1000</v>
      </c>
      <c r="I5" s="3" t="str">
        <f>_xlfn.XLOOKUP(sc_gsm[[#This Row],[Column3]],SC_enz[name_dir],SC_enz[name_dir],"")</f>
        <v>BTDDH_c_FWD</v>
      </c>
      <c r="J5" s="3" t="str">
        <f>_xlfn.XLOOKUP(sc_gsm[[#This Row],[name]],[1]RXNS!$C:$C,[1]RXNS!$D:$D,"")</f>
        <v>(R,R)-2,3-butanediol[c] + NAD[c] &lt;=&gt; (R)-acetoin[c] + H+[c] + NADH[c]</v>
      </c>
      <c r="K5" s="3" t="str">
        <f>_xlfn.XLOOKUP(sc_gsm[[#This Row],[name]],[2]RXNS!$C:$C,[2]RXNS!$D:$D,"")</f>
        <v>(R,R)-2,3-butanediol[c] + NAD[c] &lt;=&gt; (R)-acetoin[c] + H+[c] + NADH[c]</v>
      </c>
      <c r="L5" s="3" t="b">
        <f>sc_gsm[[#This Row],[yeast8.3.4 equation]]=sc_gsm[[#This Row],[yeast9 equation]]</f>
        <v>1</v>
      </c>
    </row>
    <row r="6" spans="1:12" hidden="1" x14ac:dyDescent="0.2">
      <c r="A6" t="s">
        <v>3898</v>
      </c>
      <c r="B6" t="s">
        <v>6847</v>
      </c>
      <c r="C6" t="s">
        <v>3902</v>
      </c>
      <c r="D6" t="str">
        <f>sc_gsm[[#This Row],[model_rxn]]&amp;"_"&amp;sc_gsm[[#This Row],[Column2]]</f>
        <v>LLFC2O_c_FWD</v>
      </c>
      <c r="E6" t="str">
        <f>_xlfn.XLOOKUP(sc_gsm[[#This Row],[Column3]],SC_enz[name_dir],SC_enz[name_dir],"")</f>
        <v>LLFC2O_c_FWD</v>
      </c>
      <c r="F6" t="str">
        <f>_xlfn.XLOOKUP(sc_gsm[[#This Row],[model_rxn]],RT_gsm[model_rxn],RT_gsm[model_rxn],"")</f>
        <v>LLFC2O_c</v>
      </c>
      <c r="G6" s="3" t="str">
        <f>_xlfn.XLOOKUP(sc_gsm[[#This Row],[Column3]],RT_gsm[Column3],RT_gsm[Column3],"")</f>
        <v>LLFC2O_c_FWD</v>
      </c>
      <c r="H6" s="3" t="str" cm="1">
        <f t="array" ref="H6">sc_gsm[[#This Row],[model_rxn]]&amp;",r,"&amp;_xlfn.SWITCH(sc_gsm[[#This Row],[Column2]],"REV","lower_bound:-","FWD","upper_bound:")&amp;"1000"</f>
        <v>LLFC2O_c,r,upper_bound:1000</v>
      </c>
      <c r="I6" s="3" t="str">
        <f>_xlfn.XLOOKUP(sc_gsm[[#This Row],[Column3]],SC_enz[name_dir],SC_enz[name_dir],"")</f>
        <v>LLFC2O_c_FWD</v>
      </c>
      <c r="J6" s="3" t="str">
        <f>_xlfn.XLOOKUP(sc_gsm[[#This Row],[name]],[1]RXNS!$C:$C,[1]RXNS!$D:$D,"")</f>
        <v>(S)-lactate[c] + 2 ferricytochrome c[m] =&gt; 2 ferrocytochrome c[m] + pyruvate[c]</v>
      </c>
      <c r="K6" s="3" t="str">
        <f>_xlfn.XLOOKUP(sc_gsm[[#This Row],[name]],[2]RXNS!$C:$C,[2]RXNS!$D:$D,"")</f>
        <v>(S)-lactate[c] + 2 ferricytochrome c[m] =&gt; 2 ferrocytochrome c[m] + pyruvate[c]</v>
      </c>
      <c r="L6" s="3" t="b">
        <f>sc_gsm[[#This Row],[yeast8.3.4 equation]]=sc_gsm[[#This Row],[yeast9 equation]]</f>
        <v>1</v>
      </c>
    </row>
    <row r="7" spans="1:12" hidden="1" x14ac:dyDescent="0.2">
      <c r="A7" t="s">
        <v>8</v>
      </c>
      <c r="B7" t="s">
        <v>6848</v>
      </c>
      <c r="C7" t="s">
        <v>3902</v>
      </c>
      <c r="D7" t="str">
        <f>sc_gsm[[#This Row],[model_rxn]]&amp;"_"&amp;sc_gsm[[#This Row],[Column2]]</f>
        <v>13GS_c_FWD</v>
      </c>
      <c r="E7" t="str">
        <f>_xlfn.XLOOKUP(sc_gsm[[#This Row],[Column3]],SC_enz[name_dir],SC_enz[name_dir],"")</f>
        <v>13GS_c_FWD</v>
      </c>
      <c r="F7" t="str">
        <f>_xlfn.XLOOKUP(sc_gsm[[#This Row],[model_rxn]],RT_gsm[model_rxn],RT_gsm[model_rxn],"")</f>
        <v>13GS_c</v>
      </c>
      <c r="G7" s="3" t="str">
        <f>_xlfn.XLOOKUP(sc_gsm[[#This Row],[Column3]],RT_gsm[Column3],RT_gsm[Column3],"")</f>
        <v>13GS_c_FWD</v>
      </c>
      <c r="H7" s="3" t="str" cm="1">
        <f t="array" ref="H7">sc_gsm[[#This Row],[model_rxn]]&amp;",r,"&amp;_xlfn.SWITCH(sc_gsm[[#This Row],[Column2]],"REV","lower_bound:-","FWD","upper_bound:")&amp;"1000"</f>
        <v>13GS_c,r,upper_bound:1000</v>
      </c>
      <c r="I7" s="3" t="str">
        <f>_xlfn.XLOOKUP(sc_gsm[[#This Row],[Column3]],SC_enz[name_dir],SC_enz[name_dir],"")</f>
        <v>13GS_c_FWD</v>
      </c>
      <c r="J7" s="3" t="str">
        <f>_xlfn.XLOOKUP(sc_gsm[[#This Row],[name]],[1]RXNS!$C:$C,[1]RXNS!$D:$D,"")</f>
        <v>UDP-D-glucose[c] =&gt; (1-&gt;3)-beta-D-glucan[ce] + H+[c] + UDP[c]</v>
      </c>
      <c r="K7" s="3" t="str">
        <f>_xlfn.XLOOKUP(sc_gsm[[#This Row],[name]],[2]RXNS!$C:$C,[2]RXNS!$D:$D,"")</f>
        <v>UDP-D-glucose[c] =&gt; (1-&gt;3)-beta-D-glucan[ce] + H+[c] + UDP[c]</v>
      </c>
      <c r="L7" s="3" t="b">
        <f>sc_gsm[[#This Row],[yeast8.3.4 equation]]=sc_gsm[[#This Row],[yeast9 equation]]</f>
        <v>1</v>
      </c>
    </row>
    <row r="8" spans="1:12" hidden="1" x14ac:dyDescent="0.2">
      <c r="A8" t="s">
        <v>16</v>
      </c>
      <c r="B8" t="s">
        <v>6849</v>
      </c>
      <c r="C8" t="s">
        <v>3902</v>
      </c>
      <c r="D8" t="str">
        <f>sc_gsm[[#This Row],[model_rxn]]&amp;"_"&amp;sc_gsm[[#This Row],[Column2]]</f>
        <v>16GS_c_FWD</v>
      </c>
      <c r="E8" t="str">
        <f>_xlfn.XLOOKUP(sc_gsm[[#This Row],[Column3]],SC_enz[name_dir],SC_enz[name_dir],"")</f>
        <v>16GS_c_FWD</v>
      </c>
      <c r="F8" t="str">
        <f>_xlfn.XLOOKUP(sc_gsm[[#This Row],[model_rxn]],RT_gsm[model_rxn],RT_gsm[model_rxn],"")</f>
        <v>16GS_c</v>
      </c>
      <c r="G8" s="3" t="str">
        <f>_xlfn.XLOOKUP(sc_gsm[[#This Row],[Column3]],RT_gsm[Column3],RT_gsm[Column3],"")</f>
        <v>16GS_c_FWD</v>
      </c>
      <c r="H8" s="3" t="str" cm="1">
        <f t="array" ref="H8">sc_gsm[[#This Row],[model_rxn]]&amp;",r,"&amp;_xlfn.SWITCH(sc_gsm[[#This Row],[Column2]],"REV","lower_bound:-","FWD","upper_bound:")&amp;"1000"</f>
        <v>16GS_c,r,upper_bound:1000</v>
      </c>
      <c r="I8" s="3" t="str">
        <f>_xlfn.XLOOKUP(sc_gsm[[#This Row],[Column3]],SC_enz[name_dir],SC_enz[name_dir],"")</f>
        <v>16GS_c_FWD</v>
      </c>
      <c r="J8" s="3" t="str">
        <f>_xlfn.XLOOKUP(sc_gsm[[#This Row],[name]],[1]RXNS!$C:$C,[1]RXNS!$D:$D,"")</f>
        <v>UDP-D-glucose[c] =&gt; (1-&gt;6)-beta-D-glucan[ce] + H+[c] + UDP[c]</v>
      </c>
      <c r="K8" s="3" t="str">
        <f>_xlfn.XLOOKUP(sc_gsm[[#This Row],[name]],[2]RXNS!$C:$C,[2]RXNS!$D:$D,"")</f>
        <v>UDP-D-glucose[c] =&gt; (1-&gt;6)-beta-D-glucan[ce] + H+[c] + UDP[c]</v>
      </c>
      <c r="L8" s="3" t="b">
        <f>sc_gsm[[#This Row],[yeast8.3.4 equation]]=sc_gsm[[#This Row],[yeast9 equation]]</f>
        <v>1</v>
      </c>
    </row>
    <row r="9" spans="1:12" hidden="1" x14ac:dyDescent="0.2">
      <c r="A9" t="s">
        <v>22</v>
      </c>
      <c r="B9" t="s">
        <v>6850</v>
      </c>
      <c r="C9" t="s">
        <v>3902</v>
      </c>
      <c r="D9" t="str">
        <f>sc_gsm[[#This Row],[model_rxn]]&amp;"_"&amp;sc_gsm[[#This Row],[Column2]]</f>
        <v>PRMICI_c_FWD</v>
      </c>
      <c r="E9" t="str">
        <f>_xlfn.XLOOKUP(sc_gsm[[#This Row],[Column3]],SC_enz[name_dir],SC_enz[name_dir],"")</f>
        <v>PRMICI_c_FWD</v>
      </c>
      <c r="F9" t="str">
        <f>_xlfn.XLOOKUP(sc_gsm[[#This Row],[model_rxn]],RT_gsm[model_rxn],RT_gsm[model_rxn],"")</f>
        <v>PRMICI_c</v>
      </c>
      <c r="G9" s="3" t="str">
        <f>_xlfn.XLOOKUP(sc_gsm[[#This Row],[Column3]],RT_gsm[Column3],RT_gsm[Column3],"")</f>
        <v>PRMICI_c_FWD</v>
      </c>
      <c r="H9" s="3" t="str" cm="1">
        <f t="array" ref="H9">sc_gsm[[#This Row],[model_rxn]]&amp;",r,"&amp;_xlfn.SWITCH(sc_gsm[[#This Row],[Column2]],"REV","lower_bound:-","FWD","upper_bound:")&amp;"1000"</f>
        <v>PRMICI_c,r,upper_bound:1000</v>
      </c>
      <c r="I9" s="3" t="str">
        <f>_xlfn.XLOOKUP(sc_gsm[[#This Row],[Column3]],SC_enz[name_dir],SC_enz[name_dir],"")</f>
        <v>PRMICI_c_FWD</v>
      </c>
      <c r="J9" s="3" t="str">
        <f>_xlfn.XLOOKUP(sc_gsm[[#This Row],[name]],[1]RXNS!$C:$C,[1]RXNS!$D:$D,"")</f>
        <v>1-(5-phospho-D-ribosyl)-5-[(5-phospho-D-ribosylamino)methylideneamino]imidazole-4-carboxamide[c] =&gt; 5-[(5-phospho-1-deoxy-D-ribulos-1-ylamino)methylideneamino]-1-(5-phospho-D-ribosyl)imidazole-4-carboxamide[c]</v>
      </c>
      <c r="K9" s="3" t="str">
        <f>_xlfn.XLOOKUP(sc_gsm[[#This Row],[name]],[2]RXNS!$C:$C,[2]RXNS!$D:$D,"")</f>
        <v>1-(5-phospho-D-ribosyl)-5-[(5-phospho-D-ribosylamino)methylideneamino]imidazole-4-carboxamide[c] =&gt; 5-[(5-phospho-1-deoxy-D-ribulos-1-ylamino)methylideneamino]-1-(5-phospho-D-ribosyl)imidazole-4-carboxamide[c]</v>
      </c>
      <c r="L9" s="3" t="b">
        <f>sc_gsm[[#This Row],[yeast8.3.4 equation]]=sc_gsm[[#This Row],[yeast9 equation]]</f>
        <v>1</v>
      </c>
    </row>
    <row r="10" spans="1:12" hidden="1" x14ac:dyDescent="0.2">
      <c r="A10" t="s">
        <v>25</v>
      </c>
      <c r="B10" t="s">
        <v>6851</v>
      </c>
      <c r="C10" t="s">
        <v>3903</v>
      </c>
      <c r="D10" t="str">
        <f>sc_gsm[[#This Row],[model_rxn]]&amp;"_"&amp;sc_gsm[[#This Row],[Column2]]</f>
        <v>P5CD_m_REV</v>
      </c>
      <c r="E10" t="str">
        <f>_xlfn.XLOOKUP(sc_gsm[[#This Row],[Column3]],SC_enz[name_dir],SC_enz[name_dir],"")</f>
        <v>P5CD_m_REV</v>
      </c>
      <c r="F10" t="str">
        <f>_xlfn.XLOOKUP(sc_gsm[[#This Row],[model_rxn]],RT_gsm[model_rxn],RT_gsm[model_rxn],"")</f>
        <v/>
      </c>
      <c r="G10" s="3" t="str">
        <f>_xlfn.XLOOKUP(sc_gsm[[#This Row],[Column3]],RT_gsm[Column3],RT_gsm[Column3],"")</f>
        <v/>
      </c>
      <c r="H10" s="3" t="str" cm="1">
        <f t="array" ref="H10">sc_gsm[[#This Row],[model_rxn]]&amp;",r,"&amp;_xlfn.SWITCH(sc_gsm[[#This Row],[Column2]],"REV","lower_bound:-","FWD","upper_bound:")&amp;"1000"</f>
        <v>P5CD_m,r,lower_bound:-1000</v>
      </c>
      <c r="I10" s="3" t="str">
        <f>_xlfn.XLOOKUP(sc_gsm[[#This Row],[Column3]],SC_enz[name_dir],SC_enz[name_dir],"")</f>
        <v>P5CD_m_REV</v>
      </c>
      <c r="J10" s="3" t="str">
        <f>_xlfn.XLOOKUP(sc_gsm[[#This Row],[name]],[1]RXNS!$C:$C,[1]RXNS!$D:$D,"")</f>
        <v>1-pyrroline-5-carboxylate[m] + 2 H2O[m] + NAD[m] &lt;=&gt; H+[m] + L-glutamate[m] + NADH[m]</v>
      </c>
      <c r="K10" s="3" t="str">
        <f>_xlfn.XLOOKUP(sc_gsm[[#This Row],[name]],[2]RXNS!$C:$C,[2]RXNS!$D:$D,"")</f>
        <v>1-pyrroline-5-carboxylate[m] + 2 H2O[m] + NAD[m] =&gt; H+[m] + L-glutamate[m] + NADH[m]</v>
      </c>
      <c r="L10" s="3" t="b">
        <f>sc_gsm[[#This Row],[yeast8.3.4 equation]]=sc_gsm[[#This Row],[yeast9 equation]]</f>
        <v>0</v>
      </c>
    </row>
    <row r="11" spans="1:12" hidden="1" x14ac:dyDescent="0.2">
      <c r="A11" t="s">
        <v>25</v>
      </c>
      <c r="B11" t="s">
        <v>6851</v>
      </c>
      <c r="C11" t="s">
        <v>3902</v>
      </c>
      <c r="D11" t="str">
        <f>sc_gsm[[#This Row],[model_rxn]]&amp;"_"&amp;sc_gsm[[#This Row],[Column2]]</f>
        <v>P5CD_m_FWD</v>
      </c>
      <c r="E11" t="str">
        <f>_xlfn.XLOOKUP(sc_gsm[[#This Row],[Column3]],SC_enz[name_dir],SC_enz[name_dir],"")</f>
        <v>P5CD_m_FWD</v>
      </c>
      <c r="F11" t="str">
        <f>_xlfn.XLOOKUP(sc_gsm[[#This Row],[model_rxn]],RT_gsm[model_rxn],RT_gsm[model_rxn],"")</f>
        <v/>
      </c>
      <c r="G11" s="3" t="str">
        <f>_xlfn.XLOOKUP(sc_gsm[[#This Row],[Column3]],RT_gsm[Column3],RT_gsm[Column3],"")</f>
        <v/>
      </c>
      <c r="H11" s="3" t="str" cm="1">
        <f t="array" ref="H11">sc_gsm[[#This Row],[model_rxn]]&amp;",r,"&amp;_xlfn.SWITCH(sc_gsm[[#This Row],[Column2]],"REV","lower_bound:-","FWD","upper_bound:")&amp;"1000"</f>
        <v>P5CD_m,r,upper_bound:1000</v>
      </c>
      <c r="I11" s="3" t="str">
        <f>_xlfn.XLOOKUP(sc_gsm[[#This Row],[Column3]],SC_enz[name_dir],SC_enz[name_dir],"")</f>
        <v>P5CD_m_FWD</v>
      </c>
      <c r="J11" s="3" t="str">
        <f>_xlfn.XLOOKUP(sc_gsm[[#This Row],[name]],[1]RXNS!$C:$C,[1]RXNS!$D:$D,"")</f>
        <v>1-pyrroline-5-carboxylate[m] + 2 H2O[m] + NAD[m] &lt;=&gt; H+[m] + L-glutamate[m] + NADH[m]</v>
      </c>
      <c r="K11" s="3" t="str">
        <f>_xlfn.XLOOKUP(sc_gsm[[#This Row],[name]],[2]RXNS!$C:$C,[2]RXNS!$D:$D,"")</f>
        <v>1-pyrroline-5-carboxylate[m] + 2 H2O[m] + NAD[m] =&gt; H+[m] + L-glutamate[m] + NADH[m]</v>
      </c>
      <c r="L11" s="3" t="b">
        <f>sc_gsm[[#This Row],[yeast8.3.4 equation]]=sc_gsm[[#This Row],[yeast9 equation]]</f>
        <v>0</v>
      </c>
    </row>
    <row r="12" spans="1:12" hidden="1" x14ac:dyDescent="0.2">
      <c r="A12" t="s">
        <v>3401</v>
      </c>
      <c r="B12" t="s">
        <v>6852</v>
      </c>
      <c r="C12" t="s">
        <v>3902</v>
      </c>
      <c r="D12" t="str">
        <f>sc_gsm[[#This Row],[model_rxn]]&amp;"_"&amp;sc_gsm[[#This Row],[Column2]]</f>
        <v>DKMPPD_c_FWD</v>
      </c>
      <c r="E12" t="str">
        <f>_xlfn.XLOOKUP(sc_gsm[[#This Row],[Column3]],SC_enz[name_dir],SC_enz[name_dir],"")</f>
        <v>DKMPPD_c_FWD</v>
      </c>
      <c r="F12" t="str">
        <f>_xlfn.XLOOKUP(sc_gsm[[#This Row],[model_rxn]],RT_gsm[model_rxn],RT_gsm[model_rxn],"")</f>
        <v/>
      </c>
      <c r="G12" s="3" t="str">
        <f>_xlfn.XLOOKUP(sc_gsm[[#This Row],[Column3]],RT_gsm[Column3],RT_gsm[Column3],"")</f>
        <v/>
      </c>
      <c r="H12" s="3" t="str" cm="1">
        <f t="array" ref="H12">sc_gsm[[#This Row],[model_rxn]]&amp;",r,"&amp;_xlfn.SWITCH(sc_gsm[[#This Row],[Column2]],"REV","lower_bound:-","FWD","upper_bound:")&amp;"1000"</f>
        <v>DKMPPD_c,r,upper_bound:1000</v>
      </c>
      <c r="I12" s="3" t="str">
        <f>_xlfn.XLOOKUP(sc_gsm[[#This Row],[Column3]],SC_enz[name_dir],SC_enz[name_dir],"")</f>
        <v>DKMPPD_c_FWD</v>
      </c>
      <c r="J12" s="3" t="str">
        <f>_xlfn.XLOOKUP(sc_gsm[[#This Row],[name]],[1]RXNS!$C:$C,[1]RXNS!$D:$D,"")</f>
        <v>5-(methylsulfanyl)-2,3-dioxopentyl phosphate[c] + 3 H2O[c] =&gt; 4-methylthio-2-oxobutanoate[c] + formate[c] + 6 H+[c] + phosphate[c]</v>
      </c>
      <c r="K12" s="3" t="str">
        <f>_xlfn.XLOOKUP(sc_gsm[[#This Row],[name]],[2]RXNS!$C:$C,[2]RXNS!$D:$D,"")</f>
        <v>5-(methylsulfanyl)-2,3-dioxopentyl phosphate[c] + 3 H2O[c] =&gt; 4-methylthio-2-oxobutanoate[c] + formate[c] + 6 H+[c] + phosphate[c]</v>
      </c>
      <c r="L12" s="3" t="b">
        <f>sc_gsm[[#This Row],[yeast8.3.4 equation]]=sc_gsm[[#This Row],[yeast9 equation]]</f>
        <v>1</v>
      </c>
    </row>
    <row r="13" spans="1:12" hidden="1" x14ac:dyDescent="0.2">
      <c r="A13" t="s">
        <v>28</v>
      </c>
      <c r="B13" t="s">
        <v>6853</v>
      </c>
      <c r="C13" t="s">
        <v>3902</v>
      </c>
      <c r="D13" t="str">
        <f>sc_gsm[[#This Row],[model_rxn]]&amp;"_"&amp;sc_gsm[[#This Row],[Column2]]</f>
        <v>DHPPDA2_c_FWD</v>
      </c>
      <c r="E13" t="str">
        <f>_xlfn.XLOOKUP(sc_gsm[[#This Row],[Column3]],SC_enz[name_dir],SC_enz[name_dir],"")</f>
        <v>DHPPDA2_c_FWD</v>
      </c>
      <c r="F13" t="str">
        <f>_xlfn.XLOOKUP(sc_gsm[[#This Row],[model_rxn]],RT_gsm[model_rxn],RT_gsm[model_rxn],"")</f>
        <v>DHPPDA2_c</v>
      </c>
      <c r="G13" s="3" t="str">
        <f>_xlfn.XLOOKUP(sc_gsm[[#This Row],[Column3]],RT_gsm[Column3],RT_gsm[Column3],"")</f>
        <v>DHPPDA2_c_FWD</v>
      </c>
      <c r="H13" s="3" t="str" cm="1">
        <f t="array" ref="H13">sc_gsm[[#This Row],[model_rxn]]&amp;",r,"&amp;_xlfn.SWITCH(sc_gsm[[#This Row],[Column2]],"REV","lower_bound:-","FWD","upper_bound:")&amp;"1000"</f>
        <v>DHPPDA2_c,r,upper_bound:1000</v>
      </c>
      <c r="I13" s="3" t="str">
        <f>_xlfn.XLOOKUP(sc_gsm[[#This Row],[Column3]],SC_enz[name_dir],SC_enz[name_dir],"")</f>
        <v>DHPPDA2_c_FWD</v>
      </c>
      <c r="J13" s="3" t="str">
        <f>_xlfn.XLOOKUP(sc_gsm[[#This Row],[name]],[1]RXNS!$C:$C,[1]RXNS!$D:$D,"")</f>
        <v>2,5-diamino-6-(5-phosphono)ribitylamino-4(3H)-pyrimidinone[c] + H+[c] + H2O[c] =&gt; 5-amino-6-(5-phosphoribitylamino)uracil[c] + ammonium[c]</v>
      </c>
      <c r="K13" s="3" t="str">
        <f>_xlfn.XLOOKUP(sc_gsm[[#This Row],[name]],[2]RXNS!$C:$C,[2]RXNS!$D:$D,"")</f>
        <v>2,5-diamino-6-(5-phosphono)ribitylamino-4(3H)-pyrimidinone[c] + H+[c] + H2O[c] =&gt; 5-amino-6-(5-phosphoribitylamino)uracil[c] + ammonium[c]</v>
      </c>
      <c r="L13" s="3" t="b">
        <f>sc_gsm[[#This Row],[yeast8.3.4 equation]]=sc_gsm[[#This Row],[yeast9 equation]]</f>
        <v>1</v>
      </c>
    </row>
    <row r="14" spans="1:12" hidden="1" x14ac:dyDescent="0.2">
      <c r="A14" t="s">
        <v>31</v>
      </c>
      <c r="B14" t="s">
        <v>6854</v>
      </c>
      <c r="C14" t="s">
        <v>3902</v>
      </c>
      <c r="D14" t="str">
        <f>sc_gsm[[#This Row],[model_rxn]]&amp;"_"&amp;sc_gsm[[#This Row],[Column2]]</f>
        <v>DRAPPRy_c_FWD</v>
      </c>
      <c r="E14" t="str">
        <f>_xlfn.XLOOKUP(sc_gsm[[#This Row],[Column3]],SC_enz[name_dir],SC_enz[name_dir],"")</f>
        <v>DRAPPRy_c_FWD</v>
      </c>
      <c r="F14" t="str">
        <f>_xlfn.XLOOKUP(sc_gsm[[#This Row],[model_rxn]],RT_gsm[model_rxn],RT_gsm[model_rxn],"")</f>
        <v>DRAPPRy_c</v>
      </c>
      <c r="G14" s="3" t="str">
        <f>_xlfn.XLOOKUP(sc_gsm[[#This Row],[Column3]],RT_gsm[Column3],RT_gsm[Column3],"")</f>
        <v>DRAPPRy_c_FWD</v>
      </c>
      <c r="H14" s="3" t="str" cm="1">
        <f t="array" ref="H14">sc_gsm[[#This Row],[model_rxn]]&amp;",r,"&amp;_xlfn.SWITCH(sc_gsm[[#This Row],[Column2]],"REV","lower_bound:-","FWD","upper_bound:")&amp;"1000"</f>
        <v>DRAPPRy_c,r,upper_bound:1000</v>
      </c>
      <c r="I14" s="3" t="str">
        <f>_xlfn.XLOOKUP(sc_gsm[[#This Row],[Column3]],SC_enz[name_dir],SC_enz[name_dir],"")</f>
        <v>DRAPPRy_c_FWD</v>
      </c>
      <c r="J14" s="3" t="str">
        <f>_xlfn.XLOOKUP(sc_gsm[[#This Row],[name]],[1]RXNS!$C:$C,[1]RXNS!$D:$D,"")</f>
        <v>2,5-diamino-4-hydroxy-6-(5-phosphoribosylamino)pyrimidine[c] + H+[c] + NADPH[c] =&gt; 2,5-diamino-6-(5-phosphono)ribitylamino-4(3H)-pyrimidinone[c] + NADP(+)[c]</v>
      </c>
      <c r="K14" s="3" t="str">
        <f>_xlfn.XLOOKUP(sc_gsm[[#This Row],[name]],[2]RXNS!$C:$C,[2]RXNS!$D:$D,"")</f>
        <v>2,5-diamino-4-hydroxy-6-(5-phosphoribosylamino)pyrimidine[c] + H+[c] + NADPH[c] =&gt; 2,5-diamino-6-(5-phosphono)ribitylamino-4(3H)-pyrimidinone[c] + NADP(+)[c]</v>
      </c>
      <c r="L14" s="3" t="b">
        <f>sc_gsm[[#This Row],[yeast8.3.4 equation]]=sc_gsm[[#This Row],[yeast9 equation]]</f>
        <v>1</v>
      </c>
    </row>
    <row r="15" spans="1:12" hidden="1" x14ac:dyDescent="0.2">
      <c r="A15" t="s">
        <v>3405</v>
      </c>
      <c r="B15" t="s">
        <v>6855</v>
      </c>
      <c r="C15" t="s">
        <v>3902</v>
      </c>
      <c r="D15" t="str">
        <f>sc_gsm[[#This Row],[model_rxn]]&amp;"_"&amp;sc_gsm[[#This Row],[Column2]]</f>
        <v>ACHBS_m_FWD</v>
      </c>
      <c r="E15" t="str">
        <f>_xlfn.XLOOKUP(sc_gsm[[#This Row],[Column3]],SC_enz[name_dir],SC_enz[name_dir],"")</f>
        <v>ACHBS_m_FWD</v>
      </c>
      <c r="F15" t="str">
        <f>_xlfn.XLOOKUP(sc_gsm[[#This Row],[model_rxn]],RT_gsm[model_rxn],RT_gsm[model_rxn],"")</f>
        <v>ACHBS_m</v>
      </c>
      <c r="G15" s="3" t="str">
        <f>_xlfn.XLOOKUP(sc_gsm[[#This Row],[Column3]],RT_gsm[Column3],RT_gsm[Column3],"")</f>
        <v>ACHBS_m_FWD</v>
      </c>
      <c r="H15" s="3" t="str" cm="1">
        <f t="array" ref="H15">sc_gsm[[#This Row],[model_rxn]]&amp;",r,"&amp;_xlfn.SWITCH(sc_gsm[[#This Row],[Column2]],"REV","lower_bound:-","FWD","upper_bound:")&amp;"1000"</f>
        <v>ACHBS_m,r,upper_bound:1000</v>
      </c>
      <c r="I15" s="3" t="str">
        <f>_xlfn.XLOOKUP(sc_gsm[[#This Row],[Column3]],SC_enz[name_dir],SC_enz[name_dir],"")</f>
        <v>ACHBS_m_FWD</v>
      </c>
      <c r="J15" s="3" t="str">
        <f>_xlfn.XLOOKUP(sc_gsm[[#This Row],[name]],[1]RXNS!$C:$C,[1]RXNS!$D:$D,"")</f>
        <v>2-oxobutanoate[m] + H+[m] + pyruvate[m] =&gt; (S)-2-acetyl-2-hydroxybutanoate[m] + carbon dioxide[m]</v>
      </c>
      <c r="K15" s="3" t="str">
        <f>_xlfn.XLOOKUP(sc_gsm[[#This Row],[name]],[2]RXNS!$C:$C,[2]RXNS!$D:$D,"")</f>
        <v>2-oxobutanoate[m] + H+[m] + pyruvate[m] =&gt; (S)-2-acetyl-2-hydroxybutanoate[m] + carbon dioxide[m]</v>
      </c>
      <c r="L15" s="3" t="b">
        <f>sc_gsm[[#This Row],[yeast8.3.4 equation]]=sc_gsm[[#This Row],[yeast9 equation]]</f>
        <v>1</v>
      </c>
    </row>
    <row r="16" spans="1:12" hidden="1" x14ac:dyDescent="0.2">
      <c r="A16" t="s">
        <v>34</v>
      </c>
      <c r="B16" t="s">
        <v>6856</v>
      </c>
      <c r="C16" t="s">
        <v>3902</v>
      </c>
      <c r="D16" t="str">
        <f>sc_gsm[[#This Row],[model_rxn]]&amp;"_"&amp;sc_gsm[[#This Row],[Column2]]</f>
        <v>HPPK2_m_FWD</v>
      </c>
      <c r="E16" t="str">
        <f>_xlfn.XLOOKUP(sc_gsm[[#This Row],[Column3]],SC_enz[name_dir],SC_enz[name_dir],"")</f>
        <v>HPPK2_m_FWD</v>
      </c>
      <c r="F16" t="str">
        <f>_xlfn.XLOOKUP(sc_gsm[[#This Row],[model_rxn]],RT_gsm[model_rxn],RT_gsm[model_rxn],"")</f>
        <v>HPPK2_m</v>
      </c>
      <c r="G16" s="3" t="str">
        <f>_xlfn.XLOOKUP(sc_gsm[[#This Row],[Column3]],RT_gsm[Column3],RT_gsm[Column3],"")</f>
        <v>HPPK2_m_FWD</v>
      </c>
      <c r="H16" s="3" t="str" cm="1">
        <f t="array" ref="H16">sc_gsm[[#This Row],[model_rxn]]&amp;",r,"&amp;_xlfn.SWITCH(sc_gsm[[#This Row],[Column2]],"REV","lower_bound:-","FWD","upper_bound:")&amp;"1000"</f>
        <v>HPPK2_m,r,upper_bound:1000</v>
      </c>
      <c r="I16" s="3" t="str">
        <f>_xlfn.XLOOKUP(sc_gsm[[#This Row],[Column3]],SC_enz[name_dir],SC_enz[name_dir],"")</f>
        <v>HPPK2_m_FWD</v>
      </c>
      <c r="J16" s="3" t="str">
        <f>_xlfn.XLOOKUP(sc_gsm[[#This Row],[name]],[1]RXNS!$C:$C,[1]RXNS!$D:$D,"")</f>
        <v>2-amino-6-(hydroxymethyl)-7,8-dihydropteridin-4-ol[m] + ATP[m] =&gt; (2-amino-4-hydroxy-7,8-dihydropteridin-6-yl)methyl trihydrogen diphosphate[m] + AMP[m] + H+[m]</v>
      </c>
      <c r="K16" s="3" t="str">
        <f>_xlfn.XLOOKUP(sc_gsm[[#This Row],[name]],[2]RXNS!$C:$C,[2]RXNS!$D:$D,"")</f>
        <v>2-amino-6-(hydroxymethyl)-7,8-dihydropteridin-4-ol[m] + ATP[m] =&gt; (2-amino-4-hydroxy-7,8-dihydropteridin-6-yl)methyl trihydrogen diphosphate[m] + AMP[m] + H+[m]</v>
      </c>
      <c r="L16" s="3" t="b">
        <f>sc_gsm[[#This Row],[yeast8.3.4 equation]]=sc_gsm[[#This Row],[yeast9 equation]]</f>
        <v>1</v>
      </c>
    </row>
    <row r="17" spans="1:12" hidden="1" x14ac:dyDescent="0.2">
      <c r="A17" t="s">
        <v>37</v>
      </c>
      <c r="B17" t="s">
        <v>6857</v>
      </c>
      <c r="C17" t="s">
        <v>3903</v>
      </c>
      <c r="D17" t="str">
        <f>sc_gsm[[#This Row],[model_rxn]]&amp;"_"&amp;sc_gsm[[#This Row],[Column2]]</f>
        <v>AATA_c_REV</v>
      </c>
      <c r="E17" t="str">
        <f>_xlfn.XLOOKUP(sc_gsm[[#This Row],[Column3]],SC_enz[name_dir],SC_enz[name_dir],"")</f>
        <v>AATA_c_REV</v>
      </c>
      <c r="F17" t="str">
        <f>_xlfn.XLOOKUP(sc_gsm[[#This Row],[model_rxn]],RT_gsm[model_rxn],RT_gsm[model_rxn],"")</f>
        <v>AATA_c</v>
      </c>
      <c r="G17" s="3" t="str">
        <f>_xlfn.XLOOKUP(sc_gsm[[#This Row],[Column3]],RT_gsm[Column3],RT_gsm[Column3],"")</f>
        <v>AATA_c_REV</v>
      </c>
      <c r="H17" s="3" t="str" cm="1">
        <f t="array" ref="H17">sc_gsm[[#This Row],[model_rxn]]&amp;",r,"&amp;_xlfn.SWITCH(sc_gsm[[#This Row],[Column2]],"REV","lower_bound:-","FWD","upper_bound:")&amp;"1000"</f>
        <v>AATA_c,r,lower_bound:-1000</v>
      </c>
      <c r="I17" s="3" t="str">
        <f>_xlfn.XLOOKUP(sc_gsm[[#This Row],[Column3]],SC_enz[name_dir],SC_enz[name_dir],"")</f>
        <v>AATA_c_REV</v>
      </c>
      <c r="J17" s="3" t="str">
        <f>_xlfn.XLOOKUP(sc_gsm[[#This Row],[name]],[1]RXNS!$C:$C,[1]RXNS!$D:$D,"")</f>
        <v>2-oxoadipic acid[c] + L-glutamate[c] &lt;=&gt; 2-oxoglutarate[c] + L-2-aminoadipate[c]</v>
      </c>
      <c r="K17" s="3" t="str">
        <f>_xlfn.XLOOKUP(sc_gsm[[#This Row],[name]],[2]RXNS!$C:$C,[2]RXNS!$D:$D,"")</f>
        <v>2-oxoadipic acid[c] + L-glutamate[c] &lt;=&gt; 2-oxoglutarate[c] + L-2-aminoadipate[c]</v>
      </c>
      <c r="L17" s="3" t="b">
        <f>sc_gsm[[#This Row],[yeast8.3.4 equation]]=sc_gsm[[#This Row],[yeast9 equation]]</f>
        <v>1</v>
      </c>
    </row>
    <row r="18" spans="1:12" hidden="1" x14ac:dyDescent="0.2">
      <c r="A18" t="s">
        <v>37</v>
      </c>
      <c r="B18" t="s">
        <v>6857</v>
      </c>
      <c r="C18" t="s">
        <v>3902</v>
      </c>
      <c r="D18" t="str">
        <f>sc_gsm[[#This Row],[model_rxn]]&amp;"_"&amp;sc_gsm[[#This Row],[Column2]]</f>
        <v>AATA_c_FWD</v>
      </c>
      <c r="E18" t="str">
        <f>_xlfn.XLOOKUP(sc_gsm[[#This Row],[Column3]],SC_enz[name_dir],SC_enz[name_dir],"")</f>
        <v>AATA_c_FWD</v>
      </c>
      <c r="F18" t="str">
        <f>_xlfn.XLOOKUP(sc_gsm[[#This Row],[model_rxn]],RT_gsm[model_rxn],RT_gsm[model_rxn],"")</f>
        <v>AATA_c</v>
      </c>
      <c r="G18" s="3" t="str">
        <f>_xlfn.XLOOKUP(sc_gsm[[#This Row],[Column3]],RT_gsm[Column3],RT_gsm[Column3],"")</f>
        <v>AATA_c_FWD</v>
      </c>
      <c r="H18" s="3" t="str" cm="1">
        <f t="array" ref="H18">sc_gsm[[#This Row],[model_rxn]]&amp;",r,"&amp;_xlfn.SWITCH(sc_gsm[[#This Row],[Column2]],"REV","lower_bound:-","FWD","upper_bound:")&amp;"1000"</f>
        <v>AATA_c,r,upper_bound:1000</v>
      </c>
      <c r="I18" s="3" t="str">
        <f>_xlfn.XLOOKUP(sc_gsm[[#This Row],[Column3]],SC_enz[name_dir],SC_enz[name_dir],"")</f>
        <v>AATA_c_FWD</v>
      </c>
      <c r="J18" s="3" t="str">
        <f>_xlfn.XLOOKUP(sc_gsm[[#This Row],[name]],[1]RXNS!$C:$C,[1]RXNS!$D:$D,"")</f>
        <v>2-oxoadipic acid[c] + L-glutamate[c] &lt;=&gt; 2-oxoglutarate[c] + L-2-aminoadipate[c]</v>
      </c>
      <c r="K18" s="3" t="str">
        <f>_xlfn.XLOOKUP(sc_gsm[[#This Row],[name]],[2]RXNS!$C:$C,[2]RXNS!$D:$D,"")</f>
        <v>2-oxoadipic acid[c] + L-glutamate[c] &lt;=&gt; 2-oxoglutarate[c] + L-2-aminoadipate[c]</v>
      </c>
      <c r="L18" s="3" t="b">
        <f>sc_gsm[[#This Row],[yeast8.3.4 equation]]=sc_gsm[[#This Row],[yeast9 equation]]</f>
        <v>1</v>
      </c>
    </row>
    <row r="19" spans="1:12" hidden="1" x14ac:dyDescent="0.2">
      <c r="A19" t="s">
        <v>44</v>
      </c>
      <c r="B19" t="s">
        <v>6858</v>
      </c>
      <c r="C19" t="s">
        <v>3902</v>
      </c>
      <c r="D19" t="str">
        <f>sc_gsm[[#This Row],[model_rxn]]&amp;"_"&amp;sc_gsm[[#This Row],[Column2]]</f>
        <v>DPR_c_FWD</v>
      </c>
      <c r="E19" t="str">
        <f>_xlfn.XLOOKUP(sc_gsm[[#This Row],[Column3]],SC_enz[name_dir],SC_enz[name_dir],"")</f>
        <v>DPR_c_FWD</v>
      </c>
      <c r="F19" t="str">
        <f>_xlfn.XLOOKUP(sc_gsm[[#This Row],[model_rxn]],RT_gsm[model_rxn],RT_gsm[model_rxn],"")</f>
        <v>DPR_c</v>
      </c>
      <c r="G19" s="3" t="str">
        <f>_xlfn.XLOOKUP(sc_gsm[[#This Row],[Column3]],RT_gsm[Column3],RT_gsm[Column3],"")</f>
        <v>DPR_c_FWD</v>
      </c>
      <c r="H19" s="3" t="str" cm="1">
        <f t="array" ref="H19">sc_gsm[[#This Row],[model_rxn]]&amp;",r,"&amp;_xlfn.SWITCH(sc_gsm[[#This Row],[Column2]],"REV","lower_bound:-","FWD","upper_bound:")&amp;"1000"</f>
        <v>DPR_c,r,upper_bound:1000</v>
      </c>
      <c r="I19" s="3" t="str">
        <f>_xlfn.XLOOKUP(sc_gsm[[#This Row],[Column3]],SC_enz[name_dir],SC_enz[name_dir],"")</f>
        <v>DPR_c_FWD</v>
      </c>
      <c r="J19" s="3" t="str">
        <f>_xlfn.XLOOKUP(sc_gsm[[#This Row],[name]],[1]RXNS!$C:$C,[1]RXNS!$D:$D,"")</f>
        <v>2-dehydropantoate[c] + H+[c] + NADPH[c] =&gt; (R)-pantoate[c] + NADP(+)[c]</v>
      </c>
      <c r="K19" s="3" t="str">
        <f>_xlfn.XLOOKUP(sc_gsm[[#This Row],[name]],[2]RXNS!$C:$C,[2]RXNS!$D:$D,"")</f>
        <v>2-dehydropantoate[c] + H+[c] + NADPH[c] =&gt; (R)-pantoate[c] + NADP(+)[c]</v>
      </c>
      <c r="L19" s="3" t="b">
        <f>sc_gsm[[#This Row],[yeast8.3.4 equation]]=sc_gsm[[#This Row],[yeast9 equation]]</f>
        <v>1</v>
      </c>
    </row>
    <row r="20" spans="1:12" hidden="1" x14ac:dyDescent="0.2">
      <c r="A20" t="s">
        <v>3411</v>
      </c>
      <c r="B20" t="s">
        <v>6859</v>
      </c>
      <c r="C20" t="s">
        <v>3902</v>
      </c>
      <c r="D20" t="str">
        <f>sc_gsm[[#This Row],[model_rxn]]&amp;"_"&amp;sc_gsm[[#This Row],[Column2]]</f>
        <v>Q6MT1_m_FWD</v>
      </c>
      <c r="E20" t="str">
        <f>_xlfn.XLOOKUP(sc_gsm[[#This Row],[Column3]],SC_enz[name_dir],SC_enz[name_dir],"")</f>
        <v>Q6MT1_m_FWD</v>
      </c>
      <c r="F20" t="str">
        <f>_xlfn.XLOOKUP(sc_gsm[[#This Row],[model_rxn]],RT_gsm[model_rxn],RT_gsm[model_rxn],"")</f>
        <v/>
      </c>
      <c r="G20" s="3" t="str">
        <f>_xlfn.XLOOKUP(sc_gsm[[#This Row],[Column3]],RT_gsm[Column3],RT_gsm[Column3],"")</f>
        <v/>
      </c>
      <c r="H20" s="3" t="str" cm="1">
        <f t="array" ref="H20">sc_gsm[[#This Row],[model_rxn]]&amp;",r,"&amp;_xlfn.SWITCH(sc_gsm[[#This Row],[Column2]],"REV","lower_bound:-","FWD","upper_bound:")&amp;"1000"</f>
        <v>Q6MT1_m,r,upper_bound:1000</v>
      </c>
      <c r="I20" s="3" t="str">
        <f>_xlfn.XLOOKUP(sc_gsm[[#This Row],[Column3]],SC_enz[name_dir],SC_enz[name_dir],"")</f>
        <v>Q6MT1_m_FWD</v>
      </c>
      <c r="J20" s="3" t="str">
        <f>_xlfn.XLOOKUP(sc_gsm[[#This Row],[name]],[1]RXNS!$C:$C,[1]RXNS!$D:$D,"")</f>
        <v>2-hexaprenyl-6-methoxy-1,4-benzoquinone[m] + S-adenosyl-L-methionine[m] =&gt; 2-hexaprenyl-6-methoxy-3-methyl-1,4-benzoquinone[m] + H+[m] + S-adenosyl-L-homocysteine[m]</v>
      </c>
      <c r="K20" s="3" t="str">
        <f>_xlfn.XLOOKUP(sc_gsm[[#This Row],[name]],[2]RXNS!$C:$C,[2]RXNS!$D:$D,"")</f>
        <v>2-hexaprenyl-6-methoxy-1,4-benzoquinone[m] + S-adenosyl-L-methionine[m] =&gt; 2-hexaprenyl-6-methoxy-3-methyl-1,4-benzoquinone[m] + H+[m] + S-adenosyl-L-homocysteine[m]</v>
      </c>
      <c r="L20" s="3" t="b">
        <f>sc_gsm[[#This Row],[yeast8.3.4 equation]]=sc_gsm[[#This Row],[yeast9 equation]]</f>
        <v>1</v>
      </c>
    </row>
    <row r="21" spans="1:12" hidden="1" x14ac:dyDescent="0.2">
      <c r="A21" t="s">
        <v>3415</v>
      </c>
      <c r="B21" t="s">
        <v>6860</v>
      </c>
      <c r="C21" t="s">
        <v>3902</v>
      </c>
      <c r="D21" t="str">
        <f>sc_gsm[[#This Row],[model_rxn]]&amp;"_"&amp;sc_gsm[[#This Row],[Column2]]</f>
        <v>Q6MO_m_FWD</v>
      </c>
      <c r="E21" t="str">
        <f>_xlfn.XLOOKUP(sc_gsm[[#This Row],[Column3]],SC_enz[name_dir],SC_enz[name_dir],"")</f>
        <v>Q6MO_m_FWD</v>
      </c>
      <c r="F21" t="str">
        <f>_xlfn.XLOOKUP(sc_gsm[[#This Row],[model_rxn]],RT_gsm[model_rxn],RT_gsm[model_rxn],"")</f>
        <v/>
      </c>
      <c r="G21" s="3" t="str">
        <f>_xlfn.XLOOKUP(sc_gsm[[#This Row],[Column3]],RT_gsm[Column3],RT_gsm[Column3],"")</f>
        <v/>
      </c>
      <c r="H21" s="3" t="str" cm="1">
        <f t="array" ref="H21">sc_gsm[[#This Row],[model_rxn]]&amp;",r,"&amp;_xlfn.SWITCH(sc_gsm[[#This Row],[Column2]],"REV","lower_bound:-","FWD","upper_bound:")&amp;"1000"</f>
        <v>Q6MO_m,r,upper_bound:1000</v>
      </c>
      <c r="I21" s="3" t="str">
        <f>_xlfn.XLOOKUP(sc_gsm[[#This Row],[Column3]],SC_enz[name_dir],SC_enz[name_dir],"")</f>
        <v>Q6MO_m_FWD</v>
      </c>
      <c r="J21" s="3" t="str">
        <f>_xlfn.XLOOKUP(sc_gsm[[#This Row],[name]],[1]RXNS!$C:$C,[1]RXNS!$D:$D,"")</f>
        <v>2-hexaprenyl-6-methoxyphenol[m] + oxygen[m] =&gt; 2-hexaprenyl-6-methoxy-1,4-benzoquinone[m] + H2O[m]</v>
      </c>
      <c r="K21" s="3" t="str">
        <f>_xlfn.XLOOKUP(sc_gsm[[#This Row],[name]],[2]RXNS!$C:$C,[2]RXNS!$D:$D,"")</f>
        <v>2-hexaprenyl-6-methoxyphenol[m] + oxygen[m] =&gt; 2-hexaprenyl-6-methoxy-1,4-benzoquinone[m] + H2O[m]</v>
      </c>
      <c r="L21" s="3" t="b">
        <f>sc_gsm[[#This Row],[yeast8.3.4 equation]]=sc_gsm[[#This Row],[yeast9 equation]]</f>
        <v>1</v>
      </c>
    </row>
    <row r="22" spans="1:12" hidden="1" x14ac:dyDescent="0.2">
      <c r="A22" t="s">
        <v>47</v>
      </c>
      <c r="B22" t="s">
        <v>6861</v>
      </c>
      <c r="C22" t="s">
        <v>3903</v>
      </c>
      <c r="D22" t="str">
        <f>sc_gsm[[#This Row],[model_rxn]]&amp;"_"&amp;sc_gsm[[#This Row],[Column2]]</f>
        <v>IPPMIb_c_REV</v>
      </c>
      <c r="E22" t="str">
        <f>_xlfn.XLOOKUP(sc_gsm[[#This Row],[Column3]],SC_enz[name_dir],SC_enz[name_dir],"")</f>
        <v>IPPMIb_c_REV</v>
      </c>
      <c r="F22" t="str">
        <f>_xlfn.XLOOKUP(sc_gsm[[#This Row],[model_rxn]],RT_gsm[model_rxn],RT_gsm[model_rxn],"")</f>
        <v>IPPMIb_c</v>
      </c>
      <c r="G22" s="3" t="str">
        <f>_xlfn.XLOOKUP(sc_gsm[[#This Row],[Column3]],RT_gsm[Column3],RT_gsm[Column3],"")</f>
        <v>IPPMIb_c_REV</v>
      </c>
      <c r="H22" s="3" t="str" cm="1">
        <f t="array" ref="H22">sc_gsm[[#This Row],[model_rxn]]&amp;",r,"&amp;_xlfn.SWITCH(sc_gsm[[#This Row],[Column2]],"REV","lower_bound:-","FWD","upper_bound:")&amp;"1000"</f>
        <v>IPPMIb_c,r,lower_bound:-1000</v>
      </c>
      <c r="I22" s="3" t="str">
        <f>_xlfn.XLOOKUP(sc_gsm[[#This Row],[Column3]],SC_enz[name_dir],SC_enz[name_dir],"")</f>
        <v>IPPMIb_c_REV</v>
      </c>
      <c r="J22" s="3" t="str">
        <f>_xlfn.XLOOKUP(sc_gsm[[#This Row],[name]],[1]RXNS!$C:$C,[1]RXNS!$D:$D,"")</f>
        <v>2-isopropylmaleic acid[c] + H2O[c] &lt;=&gt; 2-isopropylmalate[c]</v>
      </c>
      <c r="K22" s="3" t="str">
        <f>_xlfn.XLOOKUP(sc_gsm[[#This Row],[name]],[2]RXNS!$C:$C,[2]RXNS!$D:$D,"")</f>
        <v>2-isopropylmaleic acid[c] + H2O[c] &lt;=&gt; 2-isopropylmalate[c]</v>
      </c>
      <c r="L22" s="3" t="b">
        <f>sc_gsm[[#This Row],[yeast8.3.4 equation]]=sc_gsm[[#This Row],[yeast9 equation]]</f>
        <v>1</v>
      </c>
    </row>
    <row r="23" spans="1:12" hidden="1" x14ac:dyDescent="0.2">
      <c r="A23" t="s">
        <v>47</v>
      </c>
      <c r="B23" t="s">
        <v>6861</v>
      </c>
      <c r="C23" t="s">
        <v>3902</v>
      </c>
      <c r="D23" t="str">
        <f>sc_gsm[[#This Row],[model_rxn]]&amp;"_"&amp;sc_gsm[[#This Row],[Column2]]</f>
        <v>IPPMIb_c_FWD</v>
      </c>
      <c r="E23" t="str">
        <f>_xlfn.XLOOKUP(sc_gsm[[#This Row],[Column3]],SC_enz[name_dir],SC_enz[name_dir],"")</f>
        <v>IPPMIb_c_FWD</v>
      </c>
      <c r="F23" t="str">
        <f>_xlfn.XLOOKUP(sc_gsm[[#This Row],[model_rxn]],RT_gsm[model_rxn],RT_gsm[model_rxn],"")</f>
        <v>IPPMIb_c</v>
      </c>
      <c r="G23" s="3" t="str">
        <f>_xlfn.XLOOKUP(sc_gsm[[#This Row],[Column3]],RT_gsm[Column3],RT_gsm[Column3],"")</f>
        <v>IPPMIb_c_FWD</v>
      </c>
      <c r="H23" s="3" t="str" cm="1">
        <f t="array" ref="H23">sc_gsm[[#This Row],[model_rxn]]&amp;",r,"&amp;_xlfn.SWITCH(sc_gsm[[#This Row],[Column2]],"REV","lower_bound:-","FWD","upper_bound:")&amp;"1000"</f>
        <v>IPPMIb_c,r,upper_bound:1000</v>
      </c>
      <c r="I23" s="3" t="str">
        <f>_xlfn.XLOOKUP(sc_gsm[[#This Row],[Column3]],SC_enz[name_dir],SC_enz[name_dir],"")</f>
        <v>IPPMIb_c_FWD</v>
      </c>
      <c r="J23" s="3" t="str">
        <f>_xlfn.XLOOKUP(sc_gsm[[#This Row],[name]],[1]RXNS!$C:$C,[1]RXNS!$D:$D,"")</f>
        <v>2-isopropylmaleic acid[c] + H2O[c] &lt;=&gt; 2-isopropylmalate[c]</v>
      </c>
      <c r="K23" s="3" t="str">
        <f>_xlfn.XLOOKUP(sc_gsm[[#This Row],[name]],[2]RXNS!$C:$C,[2]RXNS!$D:$D,"")</f>
        <v>2-isopropylmaleic acid[c] + H2O[c] &lt;=&gt; 2-isopropylmalate[c]</v>
      </c>
      <c r="L23" s="3" t="b">
        <f>sc_gsm[[#This Row],[yeast8.3.4 equation]]=sc_gsm[[#This Row],[yeast9 equation]]</f>
        <v>1</v>
      </c>
    </row>
    <row r="24" spans="1:12" hidden="1" x14ac:dyDescent="0.2">
      <c r="A24" t="s">
        <v>50</v>
      </c>
      <c r="B24" t="s">
        <v>6862</v>
      </c>
      <c r="C24" t="s">
        <v>3902</v>
      </c>
      <c r="D24" t="str">
        <f>sc_gsm[[#This Row],[model_rxn]]&amp;"_"&amp;sc_gsm[[#This Row],[Column2]]</f>
        <v>IPPS_c_FWD</v>
      </c>
      <c r="E24" t="str">
        <f>_xlfn.XLOOKUP(sc_gsm[[#This Row],[Column3]],SC_enz[name_dir],SC_enz[name_dir],"")</f>
        <v>IPPS_c_FWD</v>
      </c>
      <c r="F24" t="str">
        <f>_xlfn.XLOOKUP(sc_gsm[[#This Row],[model_rxn]],RT_gsm[model_rxn],RT_gsm[model_rxn],"")</f>
        <v>IPPS_c</v>
      </c>
      <c r="G24" s="3" t="str">
        <f>_xlfn.XLOOKUP(sc_gsm[[#This Row],[Column3]],RT_gsm[Column3],RT_gsm[Column3],"")</f>
        <v>IPPS_c_FWD</v>
      </c>
      <c r="H24" s="3" t="str" cm="1">
        <f t="array" ref="H24">sc_gsm[[#This Row],[model_rxn]]&amp;",r,"&amp;_xlfn.SWITCH(sc_gsm[[#This Row],[Column2]],"REV","lower_bound:-","FWD","upper_bound:")&amp;"1000"</f>
        <v>IPPS_c,r,upper_bound:1000</v>
      </c>
      <c r="I24" s="3" t="str">
        <f>_xlfn.XLOOKUP(sc_gsm[[#This Row],[Column3]],SC_enz[name_dir],SC_enz[name_dir],"")</f>
        <v>IPPS_c_FWD</v>
      </c>
      <c r="J24" s="3" t="str">
        <f>_xlfn.XLOOKUP(sc_gsm[[#This Row],[name]],[1]RXNS!$C:$C,[1]RXNS!$D:$D,"")</f>
        <v>3-methyl-2-oxobutanoate[c] + acetyl-CoA[c] + H2O[c] =&gt; 2-isopropylmalate[c] + coenzyme A[c] + H+[c]</v>
      </c>
      <c r="K24" s="3" t="str">
        <f>_xlfn.XLOOKUP(sc_gsm[[#This Row],[name]],[2]RXNS!$C:$C,[2]RXNS!$D:$D,"")</f>
        <v>3-methyl-2-oxobutanoate[c] + acetyl-CoA[c] + H2O[c] =&gt; 2-isopropylmalate[c] + coenzyme A[c] + H+[c]</v>
      </c>
      <c r="L24" s="3" t="b">
        <f>sc_gsm[[#This Row],[yeast8.3.4 equation]]=sc_gsm[[#This Row],[yeast9 equation]]</f>
        <v>1</v>
      </c>
    </row>
    <row r="25" spans="1:12" hidden="1" x14ac:dyDescent="0.2">
      <c r="A25" t="s">
        <v>3418</v>
      </c>
      <c r="B25" t="s">
        <v>6862</v>
      </c>
      <c r="C25" t="s">
        <v>3902</v>
      </c>
      <c r="D25" t="str">
        <f>sc_gsm[[#This Row],[model_rxn]]&amp;"_"&amp;sc_gsm[[#This Row],[Column2]]</f>
        <v>IPPS_m_FWD</v>
      </c>
      <c r="E25" t="str">
        <f>_xlfn.XLOOKUP(sc_gsm[[#This Row],[Column3]],SC_enz[name_dir],SC_enz[name_dir],"")</f>
        <v>IPPS_m_FWD</v>
      </c>
      <c r="F25" t="str">
        <f>_xlfn.XLOOKUP(sc_gsm[[#This Row],[model_rxn]],RT_gsm[model_rxn],RT_gsm[model_rxn],"")</f>
        <v/>
      </c>
      <c r="G25" s="3" t="str">
        <f>_xlfn.XLOOKUP(sc_gsm[[#This Row],[Column3]],RT_gsm[Column3],RT_gsm[Column3],"")</f>
        <v/>
      </c>
      <c r="H25" s="3" t="str" cm="1">
        <f t="array" ref="H25">sc_gsm[[#This Row],[model_rxn]]&amp;",r,"&amp;_xlfn.SWITCH(sc_gsm[[#This Row],[Column2]],"REV","lower_bound:-","FWD","upper_bound:")&amp;"1000"</f>
        <v>IPPS_m,r,upper_bound:1000</v>
      </c>
      <c r="I25" s="3" t="str">
        <f>_xlfn.XLOOKUP(sc_gsm[[#This Row],[Column3]],SC_enz[name_dir],SC_enz[name_dir],"")</f>
        <v>IPPS_m_FWD</v>
      </c>
      <c r="J25" s="3" t="str">
        <f>_xlfn.XLOOKUP(sc_gsm[[#This Row],[name]],[1]RXNS!$C:$C,[1]RXNS!$D:$D,"")</f>
        <v>3-methyl-2-oxobutanoate[c] + acetyl-CoA[c] + H2O[c] =&gt; 2-isopropylmalate[c] + coenzyme A[c] + H+[c]</v>
      </c>
      <c r="K25" s="3" t="str">
        <f>_xlfn.XLOOKUP(sc_gsm[[#This Row],[name]],[2]RXNS!$C:$C,[2]RXNS!$D:$D,"")</f>
        <v>3-methyl-2-oxobutanoate[c] + acetyl-CoA[c] + H2O[c] =&gt; 2-isopropylmalate[c] + coenzyme A[c] + H+[c]</v>
      </c>
      <c r="L25" s="3" t="b">
        <f>sc_gsm[[#This Row],[yeast8.3.4 equation]]=sc_gsm[[#This Row],[yeast9 equation]]</f>
        <v>1</v>
      </c>
    </row>
    <row r="26" spans="1:12" hidden="1" x14ac:dyDescent="0.2">
      <c r="A26" t="s">
        <v>53</v>
      </c>
      <c r="B26" t="s">
        <v>6863</v>
      </c>
      <c r="C26" t="s">
        <v>3902</v>
      </c>
      <c r="D26" t="str">
        <f>sc_gsm[[#This Row],[model_rxn]]&amp;"_"&amp;sc_gsm[[#This Row],[Column2]]</f>
        <v>UNK3_c_FWD</v>
      </c>
      <c r="E26" t="str">
        <f>_xlfn.XLOOKUP(sc_gsm[[#This Row],[Column3]],SC_enz[name_dir],SC_enz[name_dir],"")</f>
        <v>UNK3_c_FWD</v>
      </c>
      <c r="F26" t="str">
        <f>_xlfn.XLOOKUP(sc_gsm[[#This Row],[model_rxn]],RT_gsm[model_rxn],RT_gsm[model_rxn],"")</f>
        <v>UNK3_c</v>
      </c>
      <c r="G26" s="3" t="str">
        <f>_xlfn.XLOOKUP(sc_gsm[[#This Row],[Column3]],RT_gsm[Column3],RT_gsm[Column3],"")</f>
        <v>UNK3_c_FWD</v>
      </c>
      <c r="H26" s="3" t="str" cm="1">
        <f t="array" ref="H26">sc_gsm[[#This Row],[model_rxn]]&amp;",r,"&amp;_xlfn.SWITCH(sc_gsm[[#This Row],[Column2]],"REV","lower_bound:-","FWD","upper_bound:")&amp;"1000"</f>
        <v>UNK3_c,r,upper_bound:1000</v>
      </c>
      <c r="I26" s="3" t="str">
        <f>_xlfn.XLOOKUP(sc_gsm[[#This Row],[Column3]],SC_enz[name_dir],SC_enz[name_dir],"")</f>
        <v>UNK3_c_FWD</v>
      </c>
      <c r="J26" s="3" t="str">
        <f>_xlfn.XLOOKUP(sc_gsm[[#This Row],[name]],[1]RXNS!$C:$C,[1]RXNS!$D:$D,"")</f>
        <v>4-methylthio-2-oxobutanoate[c] + L-glutamate[c] =&gt; 2-oxoglutarate[c] + L-methionine[c]</v>
      </c>
      <c r="K26" s="3" t="str">
        <f>_xlfn.XLOOKUP(sc_gsm[[#This Row],[name]],[2]RXNS!$C:$C,[2]RXNS!$D:$D,"")</f>
        <v>4-methylthio-2-oxobutanoate[c] + L-glutamate[c] =&gt; 2-oxoglutarate[c] + L-methionine[c]</v>
      </c>
      <c r="L26" s="3" t="b">
        <f>sc_gsm[[#This Row],[yeast8.3.4 equation]]=sc_gsm[[#This Row],[yeast9 equation]]</f>
        <v>1</v>
      </c>
    </row>
    <row r="27" spans="1:12" hidden="1" x14ac:dyDescent="0.2">
      <c r="A27" t="s">
        <v>60</v>
      </c>
      <c r="B27" t="s">
        <v>6864</v>
      </c>
      <c r="C27" t="s">
        <v>3903</v>
      </c>
      <c r="D27" t="str">
        <f>sc_gsm[[#This Row],[model_rxn]]&amp;"_"&amp;sc_gsm[[#This Row],[Column2]]</f>
        <v>HCITR_m_REV</v>
      </c>
      <c r="E27" t="str">
        <f>_xlfn.XLOOKUP(sc_gsm[[#This Row],[Column3]],SC_enz[name_dir],SC_enz[name_dir],"")</f>
        <v>HCITR_m_REV</v>
      </c>
      <c r="F27" t="str">
        <f>_xlfn.XLOOKUP(sc_gsm[[#This Row],[model_rxn]],RT_gsm[model_rxn],RT_gsm[model_rxn],"")</f>
        <v>HCITR_m</v>
      </c>
      <c r="G27" s="3" t="str">
        <f>_xlfn.XLOOKUP(sc_gsm[[#This Row],[Column3]],RT_gsm[Column3],RT_gsm[Column3],"")</f>
        <v>HCITR_m_REV</v>
      </c>
      <c r="H27" s="3" t="str" cm="1">
        <f t="array" ref="H27">sc_gsm[[#This Row],[model_rxn]]&amp;",r,"&amp;_xlfn.SWITCH(sc_gsm[[#This Row],[Column2]],"REV","lower_bound:-","FWD","upper_bound:")&amp;"1000"</f>
        <v>HCITR_m,r,lower_bound:-1000</v>
      </c>
      <c r="I27" s="3" t="str">
        <f>_xlfn.XLOOKUP(sc_gsm[[#This Row],[Column3]],SC_enz[name_dir],SC_enz[name_dir],"")</f>
        <v>HCITR_m_REV</v>
      </c>
      <c r="J27" s="3" t="str">
        <f>_xlfn.XLOOKUP(sc_gsm[[#This Row],[name]],[1]RXNS!$C:$C,[1]RXNS!$D:$D,"")</f>
        <v>homocitrate[m] &lt;=&gt; but-1-ene-1,2,4-tricarboxylic acid[m] + H2O[m]</v>
      </c>
      <c r="K27" s="3" t="str">
        <f>_xlfn.XLOOKUP(sc_gsm[[#This Row],[name]],[2]RXNS!$C:$C,[2]RXNS!$D:$D,"")</f>
        <v>homocitrate[m] &lt;=&gt; but-1-ene-1,2,4-tricarboxylic acid[m] + H2O[m]</v>
      </c>
      <c r="L27" s="3" t="b">
        <f>sc_gsm[[#This Row],[yeast8.3.4 equation]]=sc_gsm[[#This Row],[yeast9 equation]]</f>
        <v>1</v>
      </c>
    </row>
    <row r="28" spans="1:12" hidden="1" x14ac:dyDescent="0.2">
      <c r="A28" t="s">
        <v>60</v>
      </c>
      <c r="B28" t="s">
        <v>6864</v>
      </c>
      <c r="C28" t="s">
        <v>3902</v>
      </c>
      <c r="D28" t="str">
        <f>sc_gsm[[#This Row],[model_rxn]]&amp;"_"&amp;sc_gsm[[#This Row],[Column2]]</f>
        <v>HCITR_m_FWD</v>
      </c>
      <c r="E28" t="str">
        <f>_xlfn.XLOOKUP(sc_gsm[[#This Row],[Column3]],SC_enz[name_dir],SC_enz[name_dir],"")</f>
        <v>HCITR_m_FWD</v>
      </c>
      <c r="F28" t="str">
        <f>_xlfn.XLOOKUP(sc_gsm[[#This Row],[model_rxn]],RT_gsm[model_rxn],RT_gsm[model_rxn],"")</f>
        <v>HCITR_m</v>
      </c>
      <c r="G28" s="3" t="str">
        <f>_xlfn.XLOOKUP(sc_gsm[[#This Row],[Column3]],RT_gsm[Column3],RT_gsm[Column3],"")</f>
        <v>HCITR_m_FWD</v>
      </c>
      <c r="H28" s="3" t="str" cm="1">
        <f t="array" ref="H28">sc_gsm[[#This Row],[model_rxn]]&amp;",r,"&amp;_xlfn.SWITCH(sc_gsm[[#This Row],[Column2]],"REV","lower_bound:-","FWD","upper_bound:")&amp;"1000"</f>
        <v>HCITR_m,r,upper_bound:1000</v>
      </c>
      <c r="I28" s="3" t="str">
        <f>_xlfn.XLOOKUP(sc_gsm[[#This Row],[Column3]],SC_enz[name_dir],SC_enz[name_dir],"")</f>
        <v>HCITR_m_FWD</v>
      </c>
      <c r="J28" s="3" t="str">
        <f>_xlfn.XLOOKUP(sc_gsm[[#This Row],[name]],[1]RXNS!$C:$C,[1]RXNS!$D:$D,"")</f>
        <v>homocitrate[m] &lt;=&gt; but-1-ene-1,2,4-tricarboxylic acid[m] + H2O[m]</v>
      </c>
      <c r="K28" s="3" t="str">
        <f>_xlfn.XLOOKUP(sc_gsm[[#This Row],[name]],[2]RXNS!$C:$C,[2]RXNS!$D:$D,"")</f>
        <v>homocitrate[m] &lt;=&gt; but-1-ene-1,2,4-tricarboxylic acid[m] + H2O[m]</v>
      </c>
      <c r="L28" s="3" t="b">
        <f>sc_gsm[[#This Row],[yeast8.3.4 equation]]=sc_gsm[[#This Row],[yeast9 equation]]</f>
        <v>1</v>
      </c>
    </row>
    <row r="29" spans="1:12" hidden="1" x14ac:dyDescent="0.2">
      <c r="A29" t="s">
        <v>63</v>
      </c>
      <c r="B29" t="s">
        <v>6865</v>
      </c>
      <c r="C29" t="s">
        <v>3902</v>
      </c>
      <c r="D29" t="str">
        <f>sc_gsm[[#This Row],[model_rxn]]&amp;"_"&amp;sc_gsm[[#This Row],[Column2]]</f>
        <v>MCITS_m_FWD</v>
      </c>
      <c r="E29" t="str">
        <f>_xlfn.XLOOKUP(sc_gsm[[#This Row],[Column3]],SC_enz[name_dir],SC_enz[name_dir],"")</f>
        <v>MCITS_m_FWD</v>
      </c>
      <c r="F29" t="str">
        <f>_xlfn.XLOOKUP(sc_gsm[[#This Row],[model_rxn]],RT_gsm[model_rxn],RT_gsm[model_rxn],"")</f>
        <v>MCITS_m</v>
      </c>
      <c r="G29" s="3" t="str">
        <f>_xlfn.XLOOKUP(sc_gsm[[#This Row],[Column3]],RT_gsm[Column3],RT_gsm[Column3],"")</f>
        <v>MCITS_m_FWD</v>
      </c>
      <c r="H29" s="3" t="str" cm="1">
        <f t="array" ref="H29">sc_gsm[[#This Row],[model_rxn]]&amp;",r,"&amp;_xlfn.SWITCH(sc_gsm[[#This Row],[Column2]],"REV","lower_bound:-","FWD","upper_bound:")&amp;"1000"</f>
        <v>MCITS_m,r,upper_bound:1000</v>
      </c>
      <c r="I29" s="3" t="str">
        <f>_xlfn.XLOOKUP(sc_gsm[[#This Row],[Column3]],SC_enz[name_dir],SC_enz[name_dir],"")</f>
        <v>MCITS_m_FWD</v>
      </c>
      <c r="J29" s="3" t="str">
        <f>_xlfn.XLOOKUP(sc_gsm[[#This Row],[name]],[1]RXNS!$C:$C,[1]RXNS!$D:$D,"")</f>
        <v>H2O[m] + oxaloacetate[m] + propionyl-CoA[m] =&gt; 2-methylcitrate[m] + coenzyme A[m] + H+[m]</v>
      </c>
      <c r="K29" s="3" t="str">
        <f>_xlfn.XLOOKUP(sc_gsm[[#This Row],[name]],[2]RXNS!$C:$C,[2]RXNS!$D:$D,"")</f>
        <v>H2O[m] + oxaloacetate[m] + propionyl-CoA[m] =&gt; 2-methylcitrate[m] + coenzyme A[m] + H+[m]</v>
      </c>
      <c r="L29" s="3" t="b">
        <f>sc_gsm[[#This Row],[yeast8.3.4 equation]]=sc_gsm[[#This Row],[yeast9 equation]]</f>
        <v>1</v>
      </c>
    </row>
    <row r="30" spans="1:12" hidden="1" x14ac:dyDescent="0.2">
      <c r="A30" t="s">
        <v>67</v>
      </c>
      <c r="B30" t="s">
        <v>6866</v>
      </c>
      <c r="C30" t="s">
        <v>3902</v>
      </c>
      <c r="D30" t="str">
        <f>sc_gsm[[#This Row],[model_rxn]]&amp;"_"&amp;sc_gsm[[#This Row],[Column2]]</f>
        <v>OMCDC_c_FWD</v>
      </c>
      <c r="E30" t="str">
        <f>_xlfn.XLOOKUP(sc_gsm[[#This Row],[Column3]],SC_enz[name_dir],SC_enz[name_dir],"")</f>
        <v>OMCDC_c_FWD</v>
      </c>
      <c r="F30" t="str">
        <f>_xlfn.XLOOKUP(sc_gsm[[#This Row],[model_rxn]],RT_gsm[model_rxn],RT_gsm[model_rxn],"")</f>
        <v>OMCDC_c</v>
      </c>
      <c r="G30" s="3" t="str">
        <f>_xlfn.XLOOKUP(sc_gsm[[#This Row],[Column3]],RT_gsm[Column3],RT_gsm[Column3],"")</f>
        <v>OMCDC_c_FWD</v>
      </c>
      <c r="H30" s="3" t="str" cm="1">
        <f t="array" ref="H30">sc_gsm[[#This Row],[model_rxn]]&amp;",r,"&amp;_xlfn.SWITCH(sc_gsm[[#This Row],[Column2]],"REV","lower_bound:-","FWD","upper_bound:")&amp;"1000"</f>
        <v>OMCDC_c,r,upper_bound:1000</v>
      </c>
      <c r="I30" s="3" t="str">
        <f>_xlfn.XLOOKUP(sc_gsm[[#This Row],[Column3]],SC_enz[name_dir],SC_enz[name_dir],"")</f>
        <v>OMCDC_c_FWD</v>
      </c>
      <c r="J30" s="3" t="str">
        <f>_xlfn.XLOOKUP(sc_gsm[[#This Row],[name]],[1]RXNS!$C:$C,[1]RXNS!$D:$D,"")</f>
        <v>(2S)-2-isopropyl-3-oxosuccinate[c] + H+[c] =&gt; 4-methyl-2-oxopentanoate[c] + carbon dioxide[c]</v>
      </c>
      <c r="K30" s="3" t="str">
        <f>_xlfn.XLOOKUP(sc_gsm[[#This Row],[name]],[2]RXNS!$C:$C,[2]RXNS!$D:$D,"")</f>
        <v>(2S)-2-isopropyl-3-oxosuccinate[c] + H+[c] =&gt; 4-methyl-2-oxopentanoate[c] + carbon dioxide[c]</v>
      </c>
      <c r="L30" s="3" t="b">
        <f>sc_gsm[[#This Row],[yeast8.3.4 equation]]=sc_gsm[[#This Row],[yeast9 equation]]</f>
        <v>1</v>
      </c>
    </row>
    <row r="31" spans="1:12" hidden="1" x14ac:dyDescent="0.2">
      <c r="A31" t="s">
        <v>68</v>
      </c>
      <c r="B31" t="s">
        <v>6866</v>
      </c>
      <c r="C31" t="s">
        <v>3902</v>
      </c>
      <c r="D31" t="str">
        <f>sc_gsm[[#This Row],[model_rxn]]&amp;"_"&amp;sc_gsm[[#This Row],[Column2]]</f>
        <v>OMCDC_m_FWD</v>
      </c>
      <c r="E31" t="str">
        <f>_xlfn.XLOOKUP(sc_gsm[[#This Row],[Column3]],SC_enz[name_dir],SC_enz[name_dir],"")</f>
        <v>OMCDC_m_FWD</v>
      </c>
      <c r="F31" t="str">
        <f>_xlfn.XLOOKUP(sc_gsm[[#This Row],[model_rxn]],RT_gsm[model_rxn],RT_gsm[model_rxn],"")</f>
        <v>OMCDC_m</v>
      </c>
      <c r="G31" s="3" t="str">
        <f>_xlfn.XLOOKUP(sc_gsm[[#This Row],[Column3]],RT_gsm[Column3],RT_gsm[Column3],"")</f>
        <v>OMCDC_m_FWD</v>
      </c>
      <c r="H31" s="3" t="str" cm="1">
        <f t="array" ref="H31">sc_gsm[[#This Row],[model_rxn]]&amp;",r,"&amp;_xlfn.SWITCH(sc_gsm[[#This Row],[Column2]],"REV","lower_bound:-","FWD","upper_bound:")&amp;"1000"</f>
        <v>OMCDC_m,r,upper_bound:1000</v>
      </c>
      <c r="I31" s="3" t="str">
        <f>_xlfn.XLOOKUP(sc_gsm[[#This Row],[Column3]],SC_enz[name_dir],SC_enz[name_dir],"")</f>
        <v>OMCDC_m_FWD</v>
      </c>
      <c r="J31" s="3" t="str">
        <f>_xlfn.XLOOKUP(sc_gsm[[#This Row],[name]],[1]RXNS!$C:$C,[1]RXNS!$D:$D,"")</f>
        <v>(2S)-2-isopropyl-3-oxosuccinate[c] + H+[c] =&gt; 4-methyl-2-oxopentanoate[c] + carbon dioxide[c]</v>
      </c>
      <c r="K31" s="3" t="str">
        <f>_xlfn.XLOOKUP(sc_gsm[[#This Row],[name]],[2]RXNS!$C:$C,[2]RXNS!$D:$D,"")</f>
        <v>(2S)-2-isopropyl-3-oxosuccinate[c] + H+[c] =&gt; 4-methyl-2-oxopentanoate[c] + carbon dioxide[c]</v>
      </c>
      <c r="L31" s="3" t="b">
        <f>sc_gsm[[#This Row],[yeast8.3.4 equation]]=sc_gsm[[#This Row],[yeast9 equation]]</f>
        <v>1</v>
      </c>
    </row>
    <row r="32" spans="1:12" hidden="1" x14ac:dyDescent="0.2">
      <c r="A32" t="s">
        <v>69</v>
      </c>
      <c r="B32" t="s">
        <v>6867</v>
      </c>
      <c r="C32" t="s">
        <v>3902</v>
      </c>
      <c r="D32" t="str">
        <f>sc_gsm[[#This Row],[model_rxn]]&amp;"_"&amp;sc_gsm[[#This Row],[Column2]]</f>
        <v>BPNT_c_FWD</v>
      </c>
      <c r="E32" t="str">
        <f>_xlfn.XLOOKUP(sc_gsm[[#This Row],[Column3]],SC_enz[name_dir],SC_enz[name_dir],"")</f>
        <v>BPNT_c_FWD</v>
      </c>
      <c r="F32" t="str">
        <f>_xlfn.XLOOKUP(sc_gsm[[#This Row],[model_rxn]],RT_gsm[model_rxn],RT_gsm[model_rxn],"")</f>
        <v>BPNT_c</v>
      </c>
      <c r="G32" s="3" t="str">
        <f>_xlfn.XLOOKUP(sc_gsm[[#This Row],[Column3]],RT_gsm[Column3],RT_gsm[Column3],"")</f>
        <v>BPNT_c_FWD</v>
      </c>
      <c r="H32" s="3" t="str" cm="1">
        <f t="array" ref="H32">sc_gsm[[#This Row],[model_rxn]]&amp;",r,"&amp;_xlfn.SWITCH(sc_gsm[[#This Row],[Column2]],"REV","lower_bound:-","FWD","upper_bound:")&amp;"1000"</f>
        <v>BPNT_c,r,upper_bound:1000</v>
      </c>
      <c r="I32" s="3" t="str">
        <f>_xlfn.XLOOKUP(sc_gsm[[#This Row],[Column3]],SC_enz[name_dir],SC_enz[name_dir],"")</f>
        <v>BPNT_c_FWD</v>
      </c>
      <c r="J32" s="3" t="str">
        <f>_xlfn.XLOOKUP(sc_gsm[[#This Row],[name]],[1]RXNS!$C:$C,[1]RXNS!$D:$D,"")</f>
        <v>adenosine 3',5'-bismonophosphate[c] + H2O[c] =&gt; AMP[c] + phosphate[c]</v>
      </c>
      <c r="K32" s="3" t="str">
        <f>_xlfn.XLOOKUP(sc_gsm[[#This Row],[name]],[2]RXNS!$C:$C,[2]RXNS!$D:$D,"")</f>
        <v>adenosine 3',5'-bismonophosphate[c] + H2O[c] =&gt; AMP[c] + phosphate[c]</v>
      </c>
      <c r="L32" s="3" t="b">
        <f>sc_gsm[[#This Row],[yeast8.3.4 equation]]=sc_gsm[[#This Row],[yeast9 equation]]</f>
        <v>1</v>
      </c>
    </row>
    <row r="33" spans="1:12" hidden="1" x14ac:dyDescent="0.2">
      <c r="A33" t="s">
        <v>72</v>
      </c>
      <c r="B33" t="s">
        <v>6868</v>
      </c>
      <c r="C33" t="s">
        <v>3902</v>
      </c>
      <c r="D33" t="str">
        <f>sc_gsm[[#This Row],[model_rxn]]&amp;"_"&amp;sc_gsm[[#This Row],[Column2]]</f>
        <v>PDE1_c_FWD</v>
      </c>
      <c r="E33" t="str">
        <f>_xlfn.XLOOKUP(sc_gsm[[#This Row],[Column3]],SC_enz[name_dir],SC_enz[name_dir],"")</f>
        <v>PDE1_c_FWD</v>
      </c>
      <c r="F33" t="str">
        <f>_xlfn.XLOOKUP(sc_gsm[[#This Row],[model_rxn]],RT_gsm[model_rxn],RT_gsm[model_rxn],"")</f>
        <v>PDE1_c</v>
      </c>
      <c r="G33" s="3" t="str">
        <f>_xlfn.XLOOKUP(sc_gsm[[#This Row],[Column3]],RT_gsm[Column3],RT_gsm[Column3],"")</f>
        <v>PDE1_c_FWD</v>
      </c>
      <c r="H33" s="3" t="str" cm="1">
        <f t="array" ref="H33">sc_gsm[[#This Row],[model_rxn]]&amp;",r,"&amp;_xlfn.SWITCH(sc_gsm[[#This Row],[Column2]],"REV","lower_bound:-","FWD","upper_bound:")&amp;"1000"</f>
        <v>PDE1_c,r,upper_bound:1000</v>
      </c>
      <c r="I33" s="3" t="str">
        <f>_xlfn.XLOOKUP(sc_gsm[[#This Row],[Column3]],SC_enz[name_dir],SC_enz[name_dir],"")</f>
        <v>PDE1_c_FWD</v>
      </c>
      <c r="J33" s="3" t="str">
        <f>_xlfn.XLOOKUP(sc_gsm[[#This Row],[name]],[1]RXNS!$C:$C,[1]RXNS!$D:$D,"")</f>
        <v>3',5'-cyclic AMP[c] + H2O[c] =&gt; AMP[c] + H+[c]</v>
      </c>
      <c r="K33" s="3" t="str">
        <f>_xlfn.XLOOKUP(sc_gsm[[#This Row],[name]],[2]RXNS!$C:$C,[2]RXNS!$D:$D,"")</f>
        <v>3',5'-cyclic AMP[c] + H2O[c] =&gt; AMP[c] + H+[c]</v>
      </c>
      <c r="L33" s="3" t="b">
        <f>sc_gsm[[#This Row],[yeast8.3.4 equation]]=sc_gsm[[#This Row],[yeast9 equation]]</f>
        <v>1</v>
      </c>
    </row>
    <row r="34" spans="1:12" hidden="1" x14ac:dyDescent="0.2">
      <c r="A34" t="s">
        <v>77</v>
      </c>
      <c r="B34" t="s">
        <v>6868</v>
      </c>
      <c r="C34" t="s">
        <v>3902</v>
      </c>
      <c r="D34" t="str">
        <f>sc_gsm[[#This Row],[model_rxn]]&amp;"_"&amp;sc_gsm[[#This Row],[Column2]]</f>
        <v>PDE2_c_FWD</v>
      </c>
      <c r="E34" t="str">
        <f>_xlfn.XLOOKUP(sc_gsm[[#This Row],[Column3]],SC_enz[name_dir],SC_enz[name_dir],"")</f>
        <v>PDE2_c_FWD</v>
      </c>
      <c r="F34" t="str">
        <f>_xlfn.XLOOKUP(sc_gsm[[#This Row],[model_rxn]],RT_gsm[model_rxn],RT_gsm[model_rxn],"")</f>
        <v>PDE2_c</v>
      </c>
      <c r="G34" s="3" t="str">
        <f>_xlfn.XLOOKUP(sc_gsm[[#This Row],[Column3]],RT_gsm[Column3],RT_gsm[Column3],"")</f>
        <v>PDE2_c_FWD</v>
      </c>
      <c r="H34" s="3" t="str" cm="1">
        <f t="array" ref="H34">sc_gsm[[#This Row],[model_rxn]]&amp;",r,"&amp;_xlfn.SWITCH(sc_gsm[[#This Row],[Column2]],"REV","lower_bound:-","FWD","upper_bound:")&amp;"1000"</f>
        <v>PDE2_c,r,upper_bound:1000</v>
      </c>
      <c r="I34" s="3" t="str">
        <f>_xlfn.XLOOKUP(sc_gsm[[#This Row],[Column3]],SC_enz[name_dir],SC_enz[name_dir],"")</f>
        <v>PDE2_c_FWD</v>
      </c>
      <c r="J34" s="3" t="str">
        <f>_xlfn.XLOOKUP(sc_gsm[[#This Row],[name]],[1]RXNS!$C:$C,[1]RXNS!$D:$D,"")</f>
        <v>3',5'-cyclic AMP[c] + H2O[c] =&gt; AMP[c] + H+[c]</v>
      </c>
      <c r="K34" s="3" t="str">
        <f>_xlfn.XLOOKUP(sc_gsm[[#This Row],[name]],[2]RXNS!$C:$C,[2]RXNS!$D:$D,"")</f>
        <v>3',5'-cyclic AMP[c] + H2O[c] =&gt; AMP[c] + H+[c]</v>
      </c>
      <c r="L34" s="3" t="b">
        <f>sc_gsm[[#This Row],[yeast8.3.4 equation]]=sc_gsm[[#This Row],[yeast9 equation]]</f>
        <v>1</v>
      </c>
    </row>
    <row r="35" spans="1:12" hidden="1" x14ac:dyDescent="0.2">
      <c r="A35" t="s">
        <v>78</v>
      </c>
      <c r="B35" t="s">
        <v>6868</v>
      </c>
      <c r="C35" t="s">
        <v>3902</v>
      </c>
      <c r="D35" t="str">
        <f>sc_gsm[[#This Row],[model_rxn]]&amp;"_"&amp;sc_gsm[[#This Row],[Column2]]</f>
        <v>PDE3_c_FWD</v>
      </c>
      <c r="E35" t="str">
        <f>_xlfn.XLOOKUP(sc_gsm[[#This Row],[Column3]],SC_enz[name_dir],SC_enz[name_dir],"")</f>
        <v>PDE3_c_FWD</v>
      </c>
      <c r="F35" t="str">
        <f>_xlfn.XLOOKUP(sc_gsm[[#This Row],[model_rxn]],RT_gsm[model_rxn],RT_gsm[model_rxn],"")</f>
        <v>PDE3_c</v>
      </c>
      <c r="G35" s="3" t="str">
        <f>_xlfn.XLOOKUP(sc_gsm[[#This Row],[Column3]],RT_gsm[Column3],RT_gsm[Column3],"")</f>
        <v>PDE3_c_FWD</v>
      </c>
      <c r="H35" s="3" t="str" cm="1">
        <f t="array" ref="H35">sc_gsm[[#This Row],[model_rxn]]&amp;",r,"&amp;_xlfn.SWITCH(sc_gsm[[#This Row],[Column2]],"REV","lower_bound:-","FWD","upper_bound:")&amp;"1000"</f>
        <v>PDE3_c,r,upper_bound:1000</v>
      </c>
      <c r="I35" s="3" t="str">
        <f>_xlfn.XLOOKUP(sc_gsm[[#This Row],[Column3]],SC_enz[name_dir],SC_enz[name_dir],"")</f>
        <v>PDE3_c_FWD</v>
      </c>
      <c r="J35" s="3" t="str">
        <f>_xlfn.XLOOKUP(sc_gsm[[#This Row],[name]],[1]RXNS!$C:$C,[1]RXNS!$D:$D,"")</f>
        <v>3',5'-cyclic AMP[c] + H2O[c] =&gt; AMP[c] + H+[c]</v>
      </c>
      <c r="K35" s="3" t="str">
        <f>_xlfn.XLOOKUP(sc_gsm[[#This Row],[name]],[2]RXNS!$C:$C,[2]RXNS!$D:$D,"")</f>
        <v>3',5'-cyclic AMP[c] + H2O[c] =&gt; AMP[c] + H+[c]</v>
      </c>
      <c r="L35" s="3" t="b">
        <f>sc_gsm[[#This Row],[yeast8.3.4 equation]]=sc_gsm[[#This Row],[yeast9 equation]]</f>
        <v>1</v>
      </c>
    </row>
    <row r="36" spans="1:12" hidden="1" x14ac:dyDescent="0.2">
      <c r="A36" t="s">
        <v>79</v>
      </c>
      <c r="B36" t="s">
        <v>6868</v>
      </c>
      <c r="C36" t="s">
        <v>3902</v>
      </c>
      <c r="D36" t="str">
        <f>sc_gsm[[#This Row],[model_rxn]]&amp;"_"&amp;sc_gsm[[#This Row],[Column2]]</f>
        <v>PDE4_c_FWD</v>
      </c>
      <c r="E36" t="str">
        <f>_xlfn.XLOOKUP(sc_gsm[[#This Row],[Column3]],SC_enz[name_dir],SC_enz[name_dir],"")</f>
        <v>PDE4_c_FWD</v>
      </c>
      <c r="F36" t="str">
        <f>_xlfn.XLOOKUP(sc_gsm[[#This Row],[model_rxn]],RT_gsm[model_rxn],RT_gsm[model_rxn],"")</f>
        <v>PDE4_c</v>
      </c>
      <c r="G36" s="3" t="str">
        <f>_xlfn.XLOOKUP(sc_gsm[[#This Row],[Column3]],RT_gsm[Column3],RT_gsm[Column3],"")</f>
        <v>PDE4_c_FWD</v>
      </c>
      <c r="H36" s="3" t="str" cm="1">
        <f t="array" ref="H36">sc_gsm[[#This Row],[model_rxn]]&amp;",r,"&amp;_xlfn.SWITCH(sc_gsm[[#This Row],[Column2]],"REV","lower_bound:-","FWD","upper_bound:")&amp;"1000"</f>
        <v>PDE4_c,r,upper_bound:1000</v>
      </c>
      <c r="I36" s="3" t="str">
        <f>_xlfn.XLOOKUP(sc_gsm[[#This Row],[Column3]],SC_enz[name_dir],SC_enz[name_dir],"")</f>
        <v>PDE4_c_FWD</v>
      </c>
      <c r="J36" s="3" t="str">
        <f>_xlfn.XLOOKUP(sc_gsm[[#This Row],[name]],[1]RXNS!$C:$C,[1]RXNS!$D:$D,"")</f>
        <v>3',5'-cyclic AMP[c] + H2O[c] =&gt; AMP[c] + H+[c]</v>
      </c>
      <c r="K36" s="3" t="str">
        <f>_xlfn.XLOOKUP(sc_gsm[[#This Row],[name]],[2]RXNS!$C:$C,[2]RXNS!$D:$D,"")</f>
        <v>3',5'-cyclic AMP[c] + H2O[c] =&gt; AMP[c] + H+[c]</v>
      </c>
      <c r="L36" s="3" t="b">
        <f>sc_gsm[[#This Row],[yeast8.3.4 equation]]=sc_gsm[[#This Row],[yeast9 equation]]</f>
        <v>1</v>
      </c>
    </row>
    <row r="37" spans="1:12" hidden="1" x14ac:dyDescent="0.2">
      <c r="A37" t="s">
        <v>80</v>
      </c>
      <c r="B37" t="s">
        <v>6868</v>
      </c>
      <c r="C37" t="s">
        <v>3902</v>
      </c>
      <c r="D37" t="str">
        <f>sc_gsm[[#This Row],[model_rxn]]&amp;"_"&amp;sc_gsm[[#This Row],[Column2]]</f>
        <v>PDE5_c_FWD</v>
      </c>
      <c r="E37" t="str">
        <f>_xlfn.XLOOKUP(sc_gsm[[#This Row],[Column3]],SC_enz[name_dir],SC_enz[name_dir],"")</f>
        <v>PDE5_c_FWD</v>
      </c>
      <c r="F37" t="str">
        <f>_xlfn.XLOOKUP(sc_gsm[[#This Row],[model_rxn]],RT_gsm[model_rxn],RT_gsm[model_rxn],"")</f>
        <v>PDE5_c</v>
      </c>
      <c r="G37" s="3" t="str">
        <f>_xlfn.XLOOKUP(sc_gsm[[#This Row],[Column3]],RT_gsm[Column3],RT_gsm[Column3],"")</f>
        <v>PDE5_c_FWD</v>
      </c>
      <c r="H37" s="3" t="str" cm="1">
        <f t="array" ref="H37">sc_gsm[[#This Row],[model_rxn]]&amp;",r,"&amp;_xlfn.SWITCH(sc_gsm[[#This Row],[Column2]],"REV","lower_bound:-","FWD","upper_bound:")&amp;"1000"</f>
        <v>PDE5_c,r,upper_bound:1000</v>
      </c>
      <c r="I37" s="3" t="str">
        <f>_xlfn.XLOOKUP(sc_gsm[[#This Row],[Column3]],SC_enz[name_dir],SC_enz[name_dir],"")</f>
        <v>PDE5_c_FWD</v>
      </c>
      <c r="J37" s="3" t="str">
        <f>_xlfn.XLOOKUP(sc_gsm[[#This Row],[name]],[1]RXNS!$C:$C,[1]RXNS!$D:$D,"")</f>
        <v>3',5'-cyclic AMP[c] + H2O[c] =&gt; AMP[c] + H+[c]</v>
      </c>
      <c r="K37" s="3" t="str">
        <f>_xlfn.XLOOKUP(sc_gsm[[#This Row],[name]],[2]RXNS!$C:$C,[2]RXNS!$D:$D,"")</f>
        <v>3',5'-cyclic AMP[c] + H2O[c] =&gt; AMP[c] + H+[c]</v>
      </c>
      <c r="L37" s="3" t="b">
        <f>sc_gsm[[#This Row],[yeast8.3.4 equation]]=sc_gsm[[#This Row],[yeast9 equation]]</f>
        <v>1</v>
      </c>
    </row>
    <row r="38" spans="1:12" hidden="1" x14ac:dyDescent="0.2">
      <c r="A38" t="s">
        <v>81</v>
      </c>
      <c r="B38" t="s">
        <v>6869</v>
      </c>
      <c r="C38" t="s">
        <v>3902</v>
      </c>
      <c r="D38" t="str">
        <f>sc_gsm[[#This Row],[model_rxn]]&amp;"_"&amp;sc_gsm[[#This Row],[Column2]]</f>
        <v>DB4PS_c_FWD</v>
      </c>
      <c r="E38" t="str">
        <f>_xlfn.XLOOKUP(sc_gsm[[#This Row],[Column3]],SC_enz[name_dir],SC_enz[name_dir],"")</f>
        <v>DB4PS_c_FWD</v>
      </c>
      <c r="F38" t="str">
        <f>_xlfn.XLOOKUP(sc_gsm[[#This Row],[model_rxn]],RT_gsm[model_rxn],RT_gsm[model_rxn],"")</f>
        <v>DB4PS_c</v>
      </c>
      <c r="G38" s="3" t="str">
        <f>_xlfn.XLOOKUP(sc_gsm[[#This Row],[Column3]],RT_gsm[Column3],RT_gsm[Column3],"")</f>
        <v>DB4PS_c_FWD</v>
      </c>
      <c r="H38" s="3" t="str" cm="1">
        <f t="array" ref="H38">sc_gsm[[#This Row],[model_rxn]]&amp;",r,"&amp;_xlfn.SWITCH(sc_gsm[[#This Row],[Column2]],"REV","lower_bound:-","FWD","upper_bound:")&amp;"1000"</f>
        <v>DB4PS_c,r,upper_bound:1000</v>
      </c>
      <c r="I38" s="3" t="str">
        <f>_xlfn.XLOOKUP(sc_gsm[[#This Row],[Column3]],SC_enz[name_dir],SC_enz[name_dir],"")</f>
        <v>DB4PS_c_FWD</v>
      </c>
      <c r="J38" s="3" t="str">
        <f>_xlfn.XLOOKUP(sc_gsm[[#This Row],[name]],[1]RXNS!$C:$C,[1]RXNS!$D:$D,"")</f>
        <v>D-ribulose 5-phosphate[c] =&gt; 2-hydroxy-3-oxobutyl phosphate[c] + formate[c] + H+[c]</v>
      </c>
      <c r="K38" s="3" t="str">
        <f>_xlfn.XLOOKUP(sc_gsm[[#This Row],[name]],[2]RXNS!$C:$C,[2]RXNS!$D:$D,"")</f>
        <v>D-ribulose 5-phosphate[c] =&gt; 2-hydroxy-3-oxobutyl phosphate[c] + formate[c] + H+[c]</v>
      </c>
      <c r="L38" s="3" t="b">
        <f>sc_gsm[[#This Row],[yeast8.3.4 equation]]=sc_gsm[[#This Row],[yeast9 equation]]</f>
        <v>1</v>
      </c>
    </row>
    <row r="39" spans="1:12" hidden="1" x14ac:dyDescent="0.2">
      <c r="A39" t="s">
        <v>84</v>
      </c>
      <c r="B39" t="s">
        <v>6870</v>
      </c>
      <c r="C39" t="s">
        <v>3902</v>
      </c>
      <c r="D39" t="str">
        <f>sc_gsm[[#This Row],[model_rxn]]&amp;"_"&amp;sc_gsm[[#This Row],[Column2]]</f>
        <v>DHQTi_c_FWD</v>
      </c>
      <c r="E39" t="str">
        <f>_xlfn.XLOOKUP(sc_gsm[[#This Row],[Column3]],SC_enz[name_dir],SC_enz[name_dir],"")</f>
        <v>DHQTi_c_FWD</v>
      </c>
      <c r="F39" t="str">
        <f>_xlfn.XLOOKUP(sc_gsm[[#This Row],[model_rxn]],RT_gsm[model_rxn],RT_gsm[model_rxn],"")</f>
        <v>DHQTi_c</v>
      </c>
      <c r="G39" s="3" t="str">
        <f>_xlfn.XLOOKUP(sc_gsm[[#This Row],[Column3]],RT_gsm[Column3],RT_gsm[Column3],"")</f>
        <v>DHQTi_c_FWD</v>
      </c>
      <c r="H39" s="3" t="str" cm="1">
        <f t="array" ref="H39">sc_gsm[[#This Row],[model_rxn]]&amp;",r,"&amp;_xlfn.SWITCH(sc_gsm[[#This Row],[Column2]],"REV","lower_bound:-","FWD","upper_bound:")&amp;"1000"</f>
        <v>DHQTi_c,r,upper_bound:1000</v>
      </c>
      <c r="I39" s="3" t="str">
        <f>_xlfn.XLOOKUP(sc_gsm[[#This Row],[Column3]],SC_enz[name_dir],SC_enz[name_dir],"")</f>
        <v>DHQTi_c_FWD</v>
      </c>
      <c r="J39" s="3" t="str">
        <f>_xlfn.XLOOKUP(sc_gsm[[#This Row],[name]],[1]RXNS!$C:$C,[1]RXNS!$D:$D,"")</f>
        <v>3-dehydroquinate[c] =&gt; 3-dehydroshikimate[c] + H2O[c]</v>
      </c>
      <c r="K39" s="3" t="str">
        <f>_xlfn.XLOOKUP(sc_gsm[[#This Row],[name]],[2]RXNS!$C:$C,[2]RXNS!$D:$D,"")</f>
        <v>3-dehydroquinate[c] =&gt; 3-dehydroshikimate[c] + H2O[c]</v>
      </c>
      <c r="L39" s="3" t="b">
        <f>sc_gsm[[#This Row],[yeast8.3.4 equation]]=sc_gsm[[#This Row],[yeast9 equation]]</f>
        <v>1</v>
      </c>
    </row>
    <row r="40" spans="1:12" hidden="1" x14ac:dyDescent="0.2">
      <c r="A40" t="s">
        <v>87</v>
      </c>
      <c r="B40" t="s">
        <v>6871</v>
      </c>
      <c r="C40" t="s">
        <v>3902</v>
      </c>
      <c r="D40" t="str">
        <f>sc_gsm[[#This Row],[model_rxn]]&amp;"_"&amp;sc_gsm[[#This Row],[Column2]]</f>
        <v>DHQS_c_FWD</v>
      </c>
      <c r="E40" t="str">
        <f>_xlfn.XLOOKUP(sc_gsm[[#This Row],[Column3]],SC_enz[name_dir],SC_enz[name_dir],"")</f>
        <v>DHQS_c_FWD</v>
      </c>
      <c r="F40" t="str">
        <f>_xlfn.XLOOKUP(sc_gsm[[#This Row],[model_rxn]],RT_gsm[model_rxn],RT_gsm[model_rxn],"")</f>
        <v>DHQS_c</v>
      </c>
      <c r="G40" s="3" t="str">
        <f>_xlfn.XLOOKUP(sc_gsm[[#This Row],[Column3]],RT_gsm[Column3],RT_gsm[Column3],"")</f>
        <v>DHQS_c_FWD</v>
      </c>
      <c r="H40" s="3" t="str" cm="1">
        <f t="array" ref="H40">sc_gsm[[#This Row],[model_rxn]]&amp;",r,"&amp;_xlfn.SWITCH(sc_gsm[[#This Row],[Column2]],"REV","lower_bound:-","FWD","upper_bound:")&amp;"1000"</f>
        <v>DHQS_c,r,upper_bound:1000</v>
      </c>
      <c r="I40" s="3" t="str">
        <f>_xlfn.XLOOKUP(sc_gsm[[#This Row],[Column3]],SC_enz[name_dir],SC_enz[name_dir],"")</f>
        <v>DHQS_c_FWD</v>
      </c>
      <c r="J40" s="3" t="str">
        <f>_xlfn.XLOOKUP(sc_gsm[[#This Row],[name]],[1]RXNS!$C:$C,[1]RXNS!$D:$D,"")</f>
        <v>7-phospho-2-dehydro-3-deoxy-D-arabino-heptonic acid[c] =&gt; 3-dehydroquinate[c] + phosphate[c]</v>
      </c>
      <c r="K40" s="3" t="str">
        <f>_xlfn.XLOOKUP(sc_gsm[[#This Row],[name]],[2]RXNS!$C:$C,[2]RXNS!$D:$D,"")</f>
        <v>7-phospho-2-dehydro-3-deoxy-D-arabino-heptonic acid[c] =&gt; 3-dehydroquinate[c] + phosphate[c]</v>
      </c>
      <c r="L40" s="3" t="b">
        <f>sc_gsm[[#This Row],[yeast8.3.4 equation]]=sc_gsm[[#This Row],[yeast9 equation]]</f>
        <v>1</v>
      </c>
    </row>
    <row r="41" spans="1:12" hidden="1" x14ac:dyDescent="0.2">
      <c r="A41" t="s">
        <v>88</v>
      </c>
      <c r="B41" t="s">
        <v>6872</v>
      </c>
      <c r="C41" t="s">
        <v>3902</v>
      </c>
      <c r="D41" t="str">
        <f>sc_gsm[[#This Row],[model_rxn]]&amp;"_"&amp;sc_gsm[[#This Row],[Column2]]</f>
        <v>3DSPHR_r_FWD</v>
      </c>
      <c r="E41" t="str">
        <f>_xlfn.XLOOKUP(sc_gsm[[#This Row],[Column3]],SC_enz[name_dir],SC_enz[name_dir],"")</f>
        <v>3DSPHR_r_FWD</v>
      </c>
      <c r="F41" t="str">
        <f>_xlfn.XLOOKUP(sc_gsm[[#This Row],[model_rxn]],RT_gsm[model_rxn],RT_gsm[model_rxn],"")</f>
        <v>3DSPHR_r</v>
      </c>
      <c r="G41" s="3" t="str">
        <f>_xlfn.XLOOKUP(sc_gsm[[#This Row],[Column3]],RT_gsm[Column3],RT_gsm[Column3],"")</f>
        <v>3DSPHR_r_FWD</v>
      </c>
      <c r="H41" s="3" t="str" cm="1">
        <f t="array" ref="H41">sc_gsm[[#This Row],[model_rxn]]&amp;",r,"&amp;_xlfn.SWITCH(sc_gsm[[#This Row],[Column2]],"REV","lower_bound:-","FWD","upper_bound:")&amp;"1000"</f>
        <v>3DSPHR_r,r,upper_bound:1000</v>
      </c>
      <c r="I41" s="3" t="str">
        <f>_xlfn.XLOOKUP(sc_gsm[[#This Row],[Column3]],SC_enz[name_dir],SC_enz[name_dir],"")</f>
        <v>3DSPHR_r_FWD</v>
      </c>
      <c r="J41" s="3" t="str">
        <f>_xlfn.XLOOKUP(sc_gsm[[#This Row],[name]],[1]RXNS!$C:$C,[1]RXNS!$D:$D,"")</f>
        <v>3-ketosphinganine[er] + 2 H+[er] + NADPH[er] =&gt; NADP(+)[er] + sphinganine[er]</v>
      </c>
      <c r="K41" s="3" t="str">
        <f>_xlfn.XLOOKUP(sc_gsm[[#This Row],[name]],[2]RXNS!$C:$C,[2]RXNS!$D:$D,"")</f>
        <v>3-ketosphinganine[er] + H+[er] + NADPH[er] =&gt; NADP(+)[er] + sphinganine[er]</v>
      </c>
      <c r="L41" s="3" t="b">
        <f>sc_gsm[[#This Row],[yeast8.3.4 equation]]=sc_gsm[[#This Row],[yeast9 equation]]</f>
        <v>0</v>
      </c>
    </row>
    <row r="42" spans="1:12" hidden="1" x14ac:dyDescent="0.2">
      <c r="A42" t="s">
        <v>91</v>
      </c>
      <c r="B42" t="s">
        <v>6873</v>
      </c>
      <c r="C42" t="s">
        <v>3902</v>
      </c>
      <c r="D42" t="str">
        <f>sc_gsm[[#This Row],[model_rxn]]&amp;"_"&amp;sc_gsm[[#This Row],[Column2]]</f>
        <v>DDPA_c_FWD</v>
      </c>
      <c r="E42" t="str">
        <f>_xlfn.XLOOKUP(sc_gsm[[#This Row],[Column3]],SC_enz[name_dir],SC_enz[name_dir],"")</f>
        <v>DDPA_c_FWD</v>
      </c>
      <c r="F42" t="str">
        <f>_xlfn.XLOOKUP(sc_gsm[[#This Row],[model_rxn]],RT_gsm[model_rxn],RT_gsm[model_rxn],"")</f>
        <v>DDPA_c</v>
      </c>
      <c r="G42" s="3" t="str">
        <f>_xlfn.XLOOKUP(sc_gsm[[#This Row],[Column3]],RT_gsm[Column3],RT_gsm[Column3],"")</f>
        <v>DDPA_c_FWD</v>
      </c>
      <c r="H42" s="3" t="str" cm="1">
        <f t="array" ref="H42">sc_gsm[[#This Row],[model_rxn]]&amp;",r,"&amp;_xlfn.SWITCH(sc_gsm[[#This Row],[Column2]],"REV","lower_bound:-","FWD","upper_bound:")&amp;"1000"</f>
        <v>DDPA_c,r,upper_bound:1000</v>
      </c>
      <c r="I42" s="3" t="str">
        <f>_xlfn.XLOOKUP(sc_gsm[[#This Row],[Column3]],SC_enz[name_dir],SC_enz[name_dir],"")</f>
        <v>DDPA_c_FWD</v>
      </c>
      <c r="J42" s="3" t="str">
        <f>_xlfn.XLOOKUP(sc_gsm[[#This Row],[name]],[1]RXNS!$C:$C,[1]RXNS!$D:$D,"")</f>
        <v>D-erythrose 4-phosphate[c] + H2O[c] + phosphoenolpyruvate[c] =&gt; 7-phospho-2-dehydro-3-deoxy-D-arabino-heptonic acid[c] + phosphate[c]</v>
      </c>
      <c r="K42" s="3" t="str">
        <f>_xlfn.XLOOKUP(sc_gsm[[#This Row],[name]],[2]RXNS!$C:$C,[2]RXNS!$D:$D,"")</f>
        <v>D-erythrose 4-phosphate[c] + H2O[c] + phosphoenolpyruvate[c] =&gt; 7-phospho-2-dehydro-3-deoxy-D-arabino-heptonic acid[c] + phosphate[c]</v>
      </c>
      <c r="L42" s="3" t="b">
        <f>sc_gsm[[#This Row],[yeast8.3.4 equation]]=sc_gsm[[#This Row],[yeast9 equation]]</f>
        <v>1</v>
      </c>
    </row>
    <row r="43" spans="1:12" hidden="1" x14ac:dyDescent="0.2">
      <c r="A43" t="s">
        <v>96</v>
      </c>
      <c r="B43" t="s">
        <v>6874</v>
      </c>
      <c r="C43" t="s">
        <v>3902</v>
      </c>
      <c r="D43" t="str">
        <f>sc_gsm[[#This Row],[model_rxn]]&amp;"_"&amp;sc_gsm[[#This Row],[Column2]]</f>
        <v>3HXPHBH_c_FWD</v>
      </c>
      <c r="E43" t="str">
        <f>_xlfn.XLOOKUP(sc_gsm[[#This Row],[Column3]],SC_enz[name_dir],SC_enz[name_dir],"")</f>
        <v>3HXPHBH_c_FWD</v>
      </c>
      <c r="F43" t="str">
        <f>_xlfn.XLOOKUP(sc_gsm[[#This Row],[model_rxn]],RT_gsm[model_rxn],RT_gsm[model_rxn],"")</f>
        <v/>
      </c>
      <c r="G43" s="3" t="str">
        <f>_xlfn.XLOOKUP(sc_gsm[[#This Row],[Column3]],RT_gsm[Column3],RT_gsm[Column3],"")</f>
        <v/>
      </c>
      <c r="H43" s="3" t="str" cm="1">
        <f t="array" ref="H43">sc_gsm[[#This Row],[model_rxn]]&amp;",r,"&amp;_xlfn.SWITCH(sc_gsm[[#This Row],[Column2]],"REV","lower_bound:-","FWD","upper_bound:")&amp;"1000"</f>
        <v>3HXPHBH_c,r,upper_bound:1000</v>
      </c>
      <c r="I43" s="3" t="str">
        <f>_xlfn.XLOOKUP(sc_gsm[[#This Row],[Column3]],SC_enz[name_dir],SC_enz[name_dir],"")</f>
        <v>3HXPHBH_c_FWD</v>
      </c>
      <c r="J43" s="3" t="str">
        <f>_xlfn.XLOOKUP(sc_gsm[[#This Row],[name]],[1]RXNS!$C:$C,[1]RXNS!$D:$D,"")</f>
        <v>3-hexaprenyl-4-hydroxybenzoic acid[c] + 0.5 oxygen[c] =&gt; 3-hexaprenyl-4,5-dihydroxybenzoic acid[c]</v>
      </c>
      <c r="K43" s="3" t="str">
        <f>_xlfn.XLOOKUP(sc_gsm[[#This Row],[name]],[2]RXNS!$C:$C,[2]RXNS!$D:$D,"")</f>
        <v>3-hexaprenyl-4-hydroxybenzoic acid[c] + 0.5 oxygen[c] =&gt; 3-hexaprenyl-4,5-dihydroxybenzoic acid[c]</v>
      </c>
      <c r="L43" s="3" t="b">
        <f>sc_gsm[[#This Row],[yeast8.3.4 equation]]=sc_gsm[[#This Row],[yeast9 equation]]</f>
        <v>1</v>
      </c>
    </row>
    <row r="44" spans="1:12" hidden="1" x14ac:dyDescent="0.2">
      <c r="A44" t="s">
        <v>3421</v>
      </c>
      <c r="B44" t="s">
        <v>6875</v>
      </c>
      <c r="C44" t="s">
        <v>3902</v>
      </c>
      <c r="D44" t="str">
        <f>sc_gsm[[#This Row],[model_rxn]]&amp;"_"&amp;sc_gsm[[#This Row],[Column2]]</f>
        <v>3HPH5MBDC_m_FWD</v>
      </c>
      <c r="E44" t="str">
        <f>_xlfn.XLOOKUP(sc_gsm[[#This Row],[Column3]],SC_enz[name_dir],SC_enz[name_dir],"")</f>
        <v>3HPH5MBDC_m_FWD</v>
      </c>
      <c r="F44" t="str">
        <f>_xlfn.XLOOKUP(sc_gsm[[#This Row],[model_rxn]],RT_gsm[model_rxn],RT_gsm[model_rxn],"")</f>
        <v/>
      </c>
      <c r="G44" s="3" t="str">
        <f>_xlfn.XLOOKUP(sc_gsm[[#This Row],[Column3]],RT_gsm[Column3],RT_gsm[Column3],"")</f>
        <v/>
      </c>
      <c r="H44" s="3" t="str" cm="1">
        <f t="array" ref="H44">sc_gsm[[#This Row],[model_rxn]]&amp;",r,"&amp;_xlfn.SWITCH(sc_gsm[[#This Row],[Column2]],"REV","lower_bound:-","FWD","upper_bound:")&amp;"1000"</f>
        <v>3HPH5MBDC_m,r,upper_bound:1000</v>
      </c>
      <c r="I44" s="3" t="str">
        <f>_xlfn.XLOOKUP(sc_gsm[[#This Row],[Column3]],SC_enz[name_dir],SC_enz[name_dir],"")</f>
        <v>3HPH5MBDC_m_FWD</v>
      </c>
      <c r="J44" s="3" t="str">
        <f>_xlfn.XLOOKUP(sc_gsm[[#This Row],[name]],[1]RXNS!$C:$C,[1]RXNS!$D:$D,"")</f>
        <v>3-hexaprenyl-4-hydroxy-5-methoxybenzoic acid[m] + H+[m] =&gt; 2-hexaprenyl-6-methoxyphenol[m] + carbon dioxide[m]</v>
      </c>
      <c r="K44" s="3" t="str">
        <f>_xlfn.XLOOKUP(sc_gsm[[#This Row],[name]],[2]RXNS!$C:$C,[2]RXNS!$D:$D,"")</f>
        <v>3-hexaprenyl-4-hydroxy-5-methoxybenzoic acid[m] + H+[m] =&gt; 2-hexaprenyl-6-methoxyphenol[m] + carbon dioxide[m]</v>
      </c>
      <c r="L44" s="3" t="b">
        <f>sc_gsm[[#This Row],[yeast8.3.4 equation]]=sc_gsm[[#This Row],[yeast9 equation]]</f>
        <v>1</v>
      </c>
    </row>
    <row r="45" spans="1:12" hidden="1" x14ac:dyDescent="0.2">
      <c r="A45" t="s">
        <v>101</v>
      </c>
      <c r="B45" t="s">
        <v>6876</v>
      </c>
      <c r="C45" t="s">
        <v>3902</v>
      </c>
      <c r="D45" t="str">
        <f>sc_gsm[[#This Row],[model_rxn]]&amp;"_"&amp;sc_gsm[[#This Row],[Column2]]</f>
        <v>HKYNH_c_FWD</v>
      </c>
      <c r="E45" t="str">
        <f>_xlfn.XLOOKUP(sc_gsm[[#This Row],[Column3]],SC_enz[name_dir],SC_enz[name_dir],"")</f>
        <v>HKYNH_c_FWD</v>
      </c>
      <c r="F45" t="str">
        <f>_xlfn.XLOOKUP(sc_gsm[[#This Row],[model_rxn]],RT_gsm[model_rxn],RT_gsm[model_rxn],"")</f>
        <v>HKYNH_c</v>
      </c>
      <c r="G45" s="3" t="str">
        <f>_xlfn.XLOOKUP(sc_gsm[[#This Row],[Column3]],RT_gsm[Column3],RT_gsm[Column3],"")</f>
        <v>HKYNH_c_FWD</v>
      </c>
      <c r="H45" s="3" t="str" cm="1">
        <f t="array" ref="H45">sc_gsm[[#This Row],[model_rxn]]&amp;",r,"&amp;_xlfn.SWITCH(sc_gsm[[#This Row],[Column2]],"REV","lower_bound:-","FWD","upper_bound:")&amp;"1000"</f>
        <v>HKYNH_c,r,upper_bound:1000</v>
      </c>
      <c r="I45" s="3" t="str">
        <f>_xlfn.XLOOKUP(sc_gsm[[#This Row],[Column3]],SC_enz[name_dir],SC_enz[name_dir],"")</f>
        <v>HKYNH_c_FWD</v>
      </c>
      <c r="J45" s="3" t="str">
        <f>_xlfn.XLOOKUP(sc_gsm[[#This Row],[name]],[1]RXNS!$C:$C,[1]RXNS!$D:$D,"")</f>
        <v>3-hydroxy-L-kynurenine[c] + H2O[c] =&gt; 3-hydroxyanthranilate[c] + L-alanine[c]</v>
      </c>
      <c r="K45" s="3" t="str">
        <f>_xlfn.XLOOKUP(sc_gsm[[#This Row],[name]],[2]RXNS!$C:$C,[2]RXNS!$D:$D,"")</f>
        <v>3-hydroxy-L-kynurenine[c] + H2O[c] =&gt; 3-hydroxyanthranilate[c] + H+[c] + L-alanine[c]</v>
      </c>
      <c r="L45" s="3" t="b">
        <f>sc_gsm[[#This Row],[yeast8.3.4 equation]]=sc_gsm[[#This Row],[yeast9 equation]]</f>
        <v>0</v>
      </c>
    </row>
    <row r="46" spans="1:12" hidden="1" x14ac:dyDescent="0.2">
      <c r="A46" t="s">
        <v>104</v>
      </c>
      <c r="B46" t="s">
        <v>6877</v>
      </c>
      <c r="C46" t="s">
        <v>3902</v>
      </c>
      <c r="D46" t="str">
        <f>sc_gsm[[#This Row],[model_rxn]]&amp;"_"&amp;sc_gsm[[#This Row],[Column2]]</f>
        <v>HACD140i_x_FWD</v>
      </c>
      <c r="E46" t="str">
        <f>_xlfn.XLOOKUP(sc_gsm[[#This Row],[Column3]],SC_enz[name_dir],SC_enz[name_dir],"")</f>
        <v>HACD140i_x_FWD</v>
      </c>
      <c r="F46" t="str">
        <f>_xlfn.XLOOKUP(sc_gsm[[#This Row],[model_rxn]],RT_gsm[model_rxn],RT_gsm[model_rxn],"")</f>
        <v>HACD140i_x</v>
      </c>
      <c r="G46" s="3" t="str">
        <f>_xlfn.XLOOKUP(sc_gsm[[#This Row],[Column3]],RT_gsm[Column3],RT_gsm[Column3],"")</f>
        <v>HACD140i_x_FWD</v>
      </c>
      <c r="H46" s="3" t="str" cm="1">
        <f t="array" ref="H46">sc_gsm[[#This Row],[model_rxn]]&amp;",r,"&amp;_xlfn.SWITCH(sc_gsm[[#This Row],[Column2]],"REV","lower_bound:-","FWD","upper_bound:")&amp;"1000"</f>
        <v>HACD140i_x,r,upper_bound:1000</v>
      </c>
      <c r="I46" s="3" t="str">
        <f>_xlfn.XLOOKUP(sc_gsm[[#This Row],[Column3]],SC_enz[name_dir],SC_enz[name_dir],"")</f>
        <v>HACD140i_x_FWD</v>
      </c>
      <c r="J46" s="3" t="str">
        <f>_xlfn.XLOOKUP(sc_gsm[[#This Row],[name]],[1]RXNS!$C:$C,[1]RXNS!$D:$D,"")</f>
        <v>(S)-3-hydroxytetradecanoyl-CoA[p] + NAD[p] =&gt; 3-oxotetradecanoyl-CoA[p] + H+[p] + NADH[p]</v>
      </c>
      <c r="K46" s="3" t="str">
        <f>_xlfn.XLOOKUP(sc_gsm[[#This Row],[name]],[2]RXNS!$C:$C,[2]RXNS!$D:$D,"")</f>
        <v>(S)-3-hydroxytetradecanoyl-CoA[p] + NAD[p] =&gt; 3-oxotetradecanoyl-CoA[p] + H+[p] + NADH[p]</v>
      </c>
      <c r="L46" s="3" t="b">
        <f>sc_gsm[[#This Row],[yeast8.3.4 equation]]=sc_gsm[[#This Row],[yeast9 equation]]</f>
        <v>1</v>
      </c>
    </row>
    <row r="47" spans="1:12" hidden="1" x14ac:dyDescent="0.2">
      <c r="A47" t="s">
        <v>107</v>
      </c>
      <c r="B47" t="s">
        <v>6878</v>
      </c>
      <c r="C47" t="s">
        <v>3902</v>
      </c>
      <c r="D47" t="str">
        <f>sc_gsm[[#This Row],[model_rxn]]&amp;"_"&amp;sc_gsm[[#This Row],[Column2]]</f>
        <v>3HAO_c_FWD</v>
      </c>
      <c r="E47" t="str">
        <f>_xlfn.XLOOKUP(sc_gsm[[#This Row],[Column3]],SC_enz[name_dir],SC_enz[name_dir],"")</f>
        <v>3HAO_c_FWD</v>
      </c>
      <c r="F47" t="str">
        <f>_xlfn.XLOOKUP(sc_gsm[[#This Row],[model_rxn]],RT_gsm[model_rxn],RT_gsm[model_rxn],"")</f>
        <v>3HAO_c</v>
      </c>
      <c r="G47" s="3" t="str">
        <f>_xlfn.XLOOKUP(sc_gsm[[#This Row],[Column3]],RT_gsm[Column3],RT_gsm[Column3],"")</f>
        <v>3HAO_c_FWD</v>
      </c>
      <c r="H47" s="3" t="str" cm="1">
        <f t="array" ref="H47">sc_gsm[[#This Row],[model_rxn]]&amp;",r,"&amp;_xlfn.SWITCH(sc_gsm[[#This Row],[Column2]],"REV","lower_bound:-","FWD","upper_bound:")&amp;"1000"</f>
        <v>3HAO_c,r,upper_bound:1000</v>
      </c>
      <c r="I47" s="3" t="str">
        <f>_xlfn.XLOOKUP(sc_gsm[[#This Row],[Column3]],SC_enz[name_dir],SC_enz[name_dir],"")</f>
        <v>3HAO_c_FWD</v>
      </c>
      <c r="J47" s="3" t="str">
        <f>_xlfn.XLOOKUP(sc_gsm[[#This Row],[name]],[1]RXNS!$C:$C,[1]RXNS!$D:$D,"")</f>
        <v>3-hydroxyanthranilate[c] + oxygen[c] =&gt; 2-amino-3-carboxymuconate-6-semialdehyde[c] + H+[c]</v>
      </c>
      <c r="K47" s="3" t="str">
        <f>_xlfn.XLOOKUP(sc_gsm[[#This Row],[name]],[2]RXNS!$C:$C,[2]RXNS!$D:$D,"")</f>
        <v>3-hydroxyanthranilate[c] + oxygen[c] =&gt; 2-amino-3-carboxymuconate-6-semialdehyde[c]</v>
      </c>
      <c r="L47" s="3" t="b">
        <f>sc_gsm[[#This Row],[yeast8.3.4 equation]]=sc_gsm[[#This Row],[yeast9 equation]]</f>
        <v>0</v>
      </c>
    </row>
    <row r="48" spans="1:12" hidden="1" x14ac:dyDescent="0.2">
      <c r="A48" t="s">
        <v>110</v>
      </c>
      <c r="B48" t="s">
        <v>6879</v>
      </c>
      <c r="C48" t="s">
        <v>3902</v>
      </c>
      <c r="D48" t="str">
        <f>sc_gsm[[#This Row],[model_rxn]]&amp;"_"&amp;sc_gsm[[#This Row],[Column2]]</f>
        <v>3IPM3MT_c_FWD</v>
      </c>
      <c r="E48" t="str">
        <f>_xlfn.XLOOKUP(sc_gsm[[#This Row],[Column3]],SC_enz[name_dir],SC_enz[name_dir],"")</f>
        <v>3IPM3MT_c_FWD</v>
      </c>
      <c r="F48" t="str">
        <f>_xlfn.XLOOKUP(sc_gsm[[#This Row],[model_rxn]],RT_gsm[model_rxn],RT_gsm[model_rxn],"")</f>
        <v>3IPM3MT_c</v>
      </c>
      <c r="G48" s="3" t="str">
        <f>_xlfn.XLOOKUP(sc_gsm[[#This Row],[Column3]],RT_gsm[Column3],RT_gsm[Column3],"")</f>
        <v>3IPM3MT_c_FWD</v>
      </c>
      <c r="H48" s="3" t="str" cm="1">
        <f t="array" ref="H48">sc_gsm[[#This Row],[model_rxn]]&amp;",r,"&amp;_xlfn.SWITCH(sc_gsm[[#This Row],[Column2]],"REV","lower_bound:-","FWD","upper_bound:")&amp;"1000"</f>
        <v>3IPM3MT_c,r,upper_bound:1000</v>
      </c>
      <c r="I48" s="3" t="str">
        <f>_xlfn.XLOOKUP(sc_gsm[[#This Row],[Column3]],SC_enz[name_dir],SC_enz[name_dir],"")</f>
        <v>3IPM3MT_c_FWD</v>
      </c>
      <c r="J48" s="3" t="str">
        <f>_xlfn.XLOOKUP(sc_gsm[[#This Row],[name]],[1]RXNS!$C:$C,[1]RXNS!$D:$D,"")</f>
        <v>(2R,3S)-3-isopropylmalate[c] + S-adenosyl-L-methionine[c] =&gt; 3-hydroxy-2-isopropyl-4-methoxy-4-oxobutanoate[c] + S-adenosyl-L-homocysteine[c]</v>
      </c>
      <c r="K48" s="3" t="str">
        <f>_xlfn.XLOOKUP(sc_gsm[[#This Row],[name]],[2]RXNS!$C:$C,[2]RXNS!$D:$D,"")</f>
        <v>(2R,3S)-3-isopropylmalate[c] + S-adenosyl-L-methionine[c] =&gt; 3-hydroxy-2-isopropyl-4-methoxy-4-oxobutanoate[c] + S-adenosyl-L-homocysteine[c]</v>
      </c>
      <c r="L48" s="3" t="b">
        <f>sc_gsm[[#This Row],[yeast8.3.4 equation]]=sc_gsm[[#This Row],[yeast9 equation]]</f>
        <v>1</v>
      </c>
    </row>
    <row r="49" spans="1:12" hidden="1" x14ac:dyDescent="0.2">
      <c r="A49" t="s">
        <v>113</v>
      </c>
      <c r="B49" t="s">
        <v>6880</v>
      </c>
      <c r="C49" t="s">
        <v>3903</v>
      </c>
      <c r="D49" t="str">
        <f>sc_gsm[[#This Row],[model_rxn]]&amp;"_"&amp;sc_gsm[[#This Row],[Column2]]</f>
        <v>IPPMIa_c_REV</v>
      </c>
      <c r="E49" t="str">
        <f>_xlfn.XLOOKUP(sc_gsm[[#This Row],[Column3]],SC_enz[name_dir],SC_enz[name_dir],"")</f>
        <v>IPPMIa_c_REV</v>
      </c>
      <c r="F49" t="str">
        <f>_xlfn.XLOOKUP(sc_gsm[[#This Row],[model_rxn]],RT_gsm[model_rxn],RT_gsm[model_rxn],"")</f>
        <v>IPPMIa_c</v>
      </c>
      <c r="G49" s="3" t="str">
        <f>_xlfn.XLOOKUP(sc_gsm[[#This Row],[Column3]],RT_gsm[Column3],RT_gsm[Column3],"")</f>
        <v>IPPMIa_c_REV</v>
      </c>
      <c r="H49" s="3" t="str" cm="1">
        <f t="array" ref="H49">sc_gsm[[#This Row],[model_rxn]]&amp;",r,"&amp;_xlfn.SWITCH(sc_gsm[[#This Row],[Column2]],"REV","lower_bound:-","FWD","upper_bound:")&amp;"1000"</f>
        <v>IPPMIa_c,r,lower_bound:-1000</v>
      </c>
      <c r="I49" s="3" t="str">
        <f>_xlfn.XLOOKUP(sc_gsm[[#This Row],[Column3]],SC_enz[name_dir],SC_enz[name_dir],"")</f>
        <v>IPPMIa_c_REV</v>
      </c>
      <c r="J49" s="3" t="str">
        <f>_xlfn.XLOOKUP(sc_gsm[[#This Row],[name]],[1]RXNS!$C:$C,[1]RXNS!$D:$D,"")</f>
        <v>(2R,3S)-3-isopropylmalate[c] &lt;=&gt; 2-isopropylmaleic acid[c] + H2O[c]</v>
      </c>
      <c r="K49" s="3" t="str">
        <f>_xlfn.XLOOKUP(sc_gsm[[#This Row],[name]],[2]RXNS!$C:$C,[2]RXNS!$D:$D,"")</f>
        <v>(2R,3S)-3-isopropylmalate[c] &lt;=&gt; 2-isopropylmaleic acid[c] + H2O[c]</v>
      </c>
      <c r="L49" s="3" t="b">
        <f>sc_gsm[[#This Row],[yeast8.3.4 equation]]=sc_gsm[[#This Row],[yeast9 equation]]</f>
        <v>1</v>
      </c>
    </row>
    <row r="50" spans="1:12" hidden="1" x14ac:dyDescent="0.2">
      <c r="A50" t="s">
        <v>113</v>
      </c>
      <c r="B50" t="s">
        <v>6880</v>
      </c>
      <c r="C50" t="s">
        <v>3902</v>
      </c>
      <c r="D50" t="str">
        <f>sc_gsm[[#This Row],[model_rxn]]&amp;"_"&amp;sc_gsm[[#This Row],[Column2]]</f>
        <v>IPPMIa_c_FWD</v>
      </c>
      <c r="E50" t="str">
        <f>_xlfn.XLOOKUP(sc_gsm[[#This Row],[Column3]],SC_enz[name_dir],SC_enz[name_dir],"")</f>
        <v>IPPMIa_c_FWD</v>
      </c>
      <c r="F50" t="str">
        <f>_xlfn.XLOOKUP(sc_gsm[[#This Row],[model_rxn]],RT_gsm[model_rxn],RT_gsm[model_rxn],"")</f>
        <v>IPPMIa_c</v>
      </c>
      <c r="G50" s="3" t="str">
        <f>_xlfn.XLOOKUP(sc_gsm[[#This Row],[Column3]],RT_gsm[Column3],RT_gsm[Column3],"")</f>
        <v>IPPMIa_c_FWD</v>
      </c>
      <c r="H50" s="3" t="str" cm="1">
        <f t="array" ref="H50">sc_gsm[[#This Row],[model_rxn]]&amp;",r,"&amp;_xlfn.SWITCH(sc_gsm[[#This Row],[Column2]],"REV","lower_bound:-","FWD","upper_bound:")&amp;"1000"</f>
        <v>IPPMIa_c,r,upper_bound:1000</v>
      </c>
      <c r="I50" s="3" t="str">
        <f>_xlfn.XLOOKUP(sc_gsm[[#This Row],[Column3]],SC_enz[name_dir],SC_enz[name_dir],"")</f>
        <v>IPPMIa_c_FWD</v>
      </c>
      <c r="J50" s="3" t="str">
        <f>_xlfn.XLOOKUP(sc_gsm[[#This Row],[name]],[1]RXNS!$C:$C,[1]RXNS!$D:$D,"")</f>
        <v>(2R,3S)-3-isopropylmalate[c] &lt;=&gt; 2-isopropylmaleic acid[c] + H2O[c]</v>
      </c>
      <c r="K50" s="3" t="str">
        <f>_xlfn.XLOOKUP(sc_gsm[[#This Row],[name]],[2]RXNS!$C:$C,[2]RXNS!$D:$D,"")</f>
        <v>(2R,3S)-3-isopropylmalate[c] &lt;=&gt; 2-isopropylmaleic acid[c] + H2O[c]</v>
      </c>
      <c r="L50" s="3" t="b">
        <f>sc_gsm[[#This Row],[yeast8.3.4 equation]]=sc_gsm[[#This Row],[yeast9 equation]]</f>
        <v>1</v>
      </c>
    </row>
    <row r="51" spans="1:12" hidden="1" x14ac:dyDescent="0.2">
      <c r="A51" t="s">
        <v>114</v>
      </c>
      <c r="B51" t="s">
        <v>6881</v>
      </c>
      <c r="C51" t="s">
        <v>3902</v>
      </c>
      <c r="D51" t="str">
        <f>sc_gsm[[#This Row],[model_rxn]]&amp;"_"&amp;sc_gsm[[#This Row],[Column2]]</f>
        <v>IPMD_c_FWD</v>
      </c>
      <c r="E51" t="str">
        <f>_xlfn.XLOOKUP(sc_gsm[[#This Row],[Column3]],SC_enz[name_dir],SC_enz[name_dir],"")</f>
        <v>IPMD_c_FWD</v>
      </c>
      <c r="F51" t="str">
        <f>_xlfn.XLOOKUP(sc_gsm[[#This Row],[model_rxn]],RT_gsm[model_rxn],RT_gsm[model_rxn],"")</f>
        <v>IPMD_c</v>
      </c>
      <c r="G51" s="3" t="str">
        <f>_xlfn.XLOOKUP(sc_gsm[[#This Row],[Column3]],RT_gsm[Column3],RT_gsm[Column3],"")</f>
        <v>IPMD_c_FWD</v>
      </c>
      <c r="H51" s="3" t="str" cm="1">
        <f t="array" ref="H51">sc_gsm[[#This Row],[model_rxn]]&amp;",r,"&amp;_xlfn.SWITCH(sc_gsm[[#This Row],[Column2]],"REV","lower_bound:-","FWD","upper_bound:")&amp;"1000"</f>
        <v>IPMD_c,r,upper_bound:1000</v>
      </c>
      <c r="I51" s="3" t="str">
        <f>_xlfn.XLOOKUP(sc_gsm[[#This Row],[Column3]],SC_enz[name_dir],SC_enz[name_dir],"")</f>
        <v>IPMD_c_FWD</v>
      </c>
      <c r="J51" s="3" t="str">
        <f>_xlfn.XLOOKUP(sc_gsm[[#This Row],[name]],[1]RXNS!$C:$C,[1]RXNS!$D:$D,"")</f>
        <v>(2R,3S)-3-isopropylmalate[c] + NAD[c] =&gt; (2S)-2-isopropyl-3-oxosuccinate[c] + H+[c] + NADH[c]</v>
      </c>
      <c r="K51" s="3" t="str">
        <f>_xlfn.XLOOKUP(sc_gsm[[#This Row],[name]],[2]RXNS!$C:$C,[2]RXNS!$D:$D,"")</f>
        <v>(2R,3S)-3-isopropylmalate[c] + NAD[c] =&gt; (2S)-2-isopropyl-3-oxosuccinate[c] + H+[c] + NADH[c]</v>
      </c>
      <c r="L51" s="3" t="b">
        <f>sc_gsm[[#This Row],[yeast8.3.4 equation]]=sc_gsm[[#This Row],[yeast9 equation]]</f>
        <v>1</v>
      </c>
    </row>
    <row r="52" spans="1:12" hidden="1" x14ac:dyDescent="0.2">
      <c r="A52" t="s">
        <v>117</v>
      </c>
      <c r="B52" t="s">
        <v>6882</v>
      </c>
      <c r="C52" t="s">
        <v>3902</v>
      </c>
      <c r="D52" t="str">
        <f>sc_gsm[[#This Row],[model_rxn]]&amp;"_"&amp;sc_gsm[[#This Row],[Column2]]</f>
        <v>3MOBDC_c_FWD</v>
      </c>
      <c r="E52" t="str">
        <f>_xlfn.XLOOKUP(sc_gsm[[#This Row],[Column3]],SC_enz[name_dir],SC_enz[name_dir],"")</f>
        <v>3MOBDC_c_FWD</v>
      </c>
      <c r="F52" t="str">
        <f>_xlfn.XLOOKUP(sc_gsm[[#This Row],[model_rxn]],RT_gsm[model_rxn],RT_gsm[model_rxn],"")</f>
        <v>3MOBDC_c</v>
      </c>
      <c r="G52" s="3" t="str">
        <f>_xlfn.XLOOKUP(sc_gsm[[#This Row],[Column3]],RT_gsm[Column3],RT_gsm[Column3],"")</f>
        <v>3MOBDC_c_FWD</v>
      </c>
      <c r="H52" s="3" t="str" cm="1">
        <f t="array" ref="H52">sc_gsm[[#This Row],[model_rxn]]&amp;",r,"&amp;_xlfn.SWITCH(sc_gsm[[#This Row],[Column2]],"REV","lower_bound:-","FWD","upper_bound:")&amp;"1000"</f>
        <v>3MOBDC_c,r,upper_bound:1000</v>
      </c>
      <c r="I52" s="3" t="str">
        <f>_xlfn.XLOOKUP(sc_gsm[[#This Row],[Column3]],SC_enz[name_dir],SC_enz[name_dir],"")</f>
        <v>3MOBDC_c_FWD</v>
      </c>
      <c r="J52" s="3" t="str">
        <f>_xlfn.XLOOKUP(sc_gsm[[#This Row],[name]],[1]RXNS!$C:$C,[1]RXNS!$D:$D,"")</f>
        <v>3-methyl-2-oxobutanoate[c] + H+[c] =&gt; carbon dioxide[c] + isobutyraldehyde[c]</v>
      </c>
      <c r="K52" s="3" t="str">
        <f>_xlfn.XLOOKUP(sc_gsm[[#This Row],[name]],[2]RXNS!$C:$C,[2]RXNS!$D:$D,"")</f>
        <v>3-methyl-2-oxobutanoate[c] + H+[c] =&gt; carbon dioxide[c] + isobutyraldehyde[c]</v>
      </c>
      <c r="L52" s="3" t="b">
        <f>sc_gsm[[#This Row],[yeast8.3.4 equation]]=sc_gsm[[#This Row],[yeast9 equation]]</f>
        <v>1</v>
      </c>
    </row>
    <row r="53" spans="1:12" hidden="1" x14ac:dyDescent="0.2">
      <c r="A53" t="s">
        <v>124</v>
      </c>
      <c r="B53" t="s">
        <v>6883</v>
      </c>
      <c r="C53" t="s">
        <v>3902</v>
      </c>
      <c r="D53" t="str">
        <f>sc_gsm[[#This Row],[model_rxn]]&amp;"_"&amp;sc_gsm[[#This Row],[Column2]]</f>
        <v>MTMOHT_m_FWD</v>
      </c>
      <c r="E53" t="str">
        <f>_xlfn.XLOOKUP(sc_gsm[[#This Row],[Column3]],SC_enz[name_dir],SC_enz[name_dir],"")</f>
        <v>MTMOHT_m_FWD</v>
      </c>
      <c r="F53" t="str">
        <f>_xlfn.XLOOKUP(sc_gsm[[#This Row],[model_rxn]],RT_gsm[model_rxn],RT_gsm[model_rxn],"")</f>
        <v>MTMOHT_m</v>
      </c>
      <c r="G53" s="3" t="str">
        <f>_xlfn.XLOOKUP(sc_gsm[[#This Row],[Column3]],RT_gsm[Column3],RT_gsm[Column3],"")</f>
        <v>MTMOHT_m_FWD</v>
      </c>
      <c r="H53" s="3" t="str" cm="1">
        <f t="array" ref="H53">sc_gsm[[#This Row],[model_rxn]]&amp;",r,"&amp;_xlfn.SWITCH(sc_gsm[[#This Row],[Column2]],"REV","lower_bound:-","FWD","upper_bound:")&amp;"1000"</f>
        <v>MTMOHT_m,r,upper_bound:1000</v>
      </c>
      <c r="I53" s="3" t="str">
        <f>_xlfn.XLOOKUP(sc_gsm[[#This Row],[Column3]],SC_enz[name_dir],SC_enz[name_dir],"")</f>
        <v>MTMOHT_m_FWD</v>
      </c>
      <c r="J53" s="3" t="str">
        <f>_xlfn.XLOOKUP(sc_gsm[[#This Row],[name]],[1]RXNS!$C:$C,[1]RXNS!$D:$D,"")</f>
        <v>3-methyl-2-oxobutanoate[m] + 5,10-methylenetetrahydrofolate[m] + H2O[m] =&gt; 2-dehydropantoate[m] + THF[m]</v>
      </c>
      <c r="K53" s="3" t="str">
        <f>_xlfn.XLOOKUP(sc_gsm[[#This Row],[name]],[2]RXNS!$C:$C,[2]RXNS!$D:$D,"")</f>
        <v>3-methyl-2-oxobutanoate[m] + 5,10-methylenetetrahydrofolate[m] + H2O[m] =&gt; 2-dehydropantoate[m] + THF[m]</v>
      </c>
      <c r="L53" s="3" t="b">
        <f>sc_gsm[[#This Row],[yeast8.3.4 equation]]=sc_gsm[[#This Row],[yeast9 equation]]</f>
        <v>1</v>
      </c>
    </row>
    <row r="54" spans="1:12" hidden="1" x14ac:dyDescent="0.2">
      <c r="A54" t="s">
        <v>127</v>
      </c>
      <c r="B54" t="s">
        <v>6884</v>
      </c>
      <c r="C54" t="s">
        <v>3902</v>
      </c>
      <c r="D54" t="str">
        <f>sc_gsm[[#This Row],[model_rxn]]&amp;"_"&amp;sc_gsm[[#This Row],[Column2]]</f>
        <v>PSCIT_c_FWD</v>
      </c>
      <c r="E54" t="str">
        <f>_xlfn.XLOOKUP(sc_gsm[[#This Row],[Column3]],SC_enz[name_dir],SC_enz[name_dir],"")</f>
        <v>PSCIT_c_FWD</v>
      </c>
      <c r="F54" t="str">
        <f>_xlfn.XLOOKUP(sc_gsm[[#This Row],[model_rxn]],RT_gsm[model_rxn],RT_gsm[model_rxn],"")</f>
        <v>PSCIT_c</v>
      </c>
      <c r="G54" s="3" t="str">
        <f>_xlfn.XLOOKUP(sc_gsm[[#This Row],[Column3]],RT_gsm[Column3],RT_gsm[Column3],"")</f>
        <v>PSCIT_c_FWD</v>
      </c>
      <c r="H54" s="3" t="str" cm="1">
        <f t="array" ref="H54">sc_gsm[[#This Row],[model_rxn]]&amp;",r,"&amp;_xlfn.SWITCH(sc_gsm[[#This Row],[Column2]],"REV","lower_bound:-","FWD","upper_bound:")&amp;"1000"</f>
        <v>PSCIT_c,r,upper_bound:1000</v>
      </c>
      <c r="I54" s="3" t="str">
        <f>_xlfn.XLOOKUP(sc_gsm[[#This Row],[Column3]],SC_enz[name_dir],SC_enz[name_dir],"")</f>
        <v>PSCIT_c_FWD</v>
      </c>
      <c r="J54" s="3" t="str">
        <f>_xlfn.XLOOKUP(sc_gsm[[#This Row],[name]],[1]RXNS!$C:$C,[1]RXNS!$D:$D,"")</f>
        <v>3-phosphoshikimic acid[c] + phosphoenolpyruvate[c] =&gt; 5-O-(1-carboxyvinyl)-3-phosphoshikimic acid[c] + phosphate[c]</v>
      </c>
      <c r="K54" s="3" t="str">
        <f>_xlfn.XLOOKUP(sc_gsm[[#This Row],[name]],[2]RXNS!$C:$C,[2]RXNS!$D:$D,"")</f>
        <v>3-phosphoshikimic acid[c] + phosphoenolpyruvate[c] =&gt; 5-O-(1-carboxyvinyl)-3-phosphoshikimic acid[c] + phosphate[c]</v>
      </c>
      <c r="L54" s="3" t="b">
        <f>sc_gsm[[#This Row],[yeast8.3.4 equation]]=sc_gsm[[#This Row],[yeast9 equation]]</f>
        <v>1</v>
      </c>
    </row>
    <row r="55" spans="1:12" hidden="1" x14ac:dyDescent="0.2">
      <c r="A55" t="s">
        <v>128</v>
      </c>
      <c r="B55" t="s">
        <v>6885</v>
      </c>
      <c r="C55" t="s">
        <v>3902</v>
      </c>
      <c r="D55" t="str">
        <f>sc_gsm[[#This Row],[model_rxn]]&amp;"_"&amp;sc_gsm[[#This Row],[Column2]]</f>
        <v>ADCS_c_FWD</v>
      </c>
      <c r="E55" t="str">
        <f>_xlfn.XLOOKUP(sc_gsm[[#This Row],[Column3]],SC_enz[name_dir],SC_enz[name_dir],"")</f>
        <v>ADCS_c_FWD</v>
      </c>
      <c r="F55" t="str">
        <f>_xlfn.XLOOKUP(sc_gsm[[#This Row],[model_rxn]],RT_gsm[model_rxn],RT_gsm[model_rxn],"")</f>
        <v>ADCS_c</v>
      </c>
      <c r="G55" s="3" t="str">
        <f>_xlfn.XLOOKUP(sc_gsm[[#This Row],[Column3]],RT_gsm[Column3],RT_gsm[Column3],"")</f>
        <v>ADCS_c_FWD</v>
      </c>
      <c r="H55" s="3" t="str" cm="1">
        <f t="array" ref="H55">sc_gsm[[#This Row],[model_rxn]]&amp;",r,"&amp;_xlfn.SWITCH(sc_gsm[[#This Row],[Column2]],"REV","lower_bound:-","FWD","upper_bound:")&amp;"1000"</f>
        <v>ADCS_c,r,upper_bound:1000</v>
      </c>
      <c r="I55" s="3" t="str">
        <f>_xlfn.XLOOKUP(sc_gsm[[#This Row],[Column3]],SC_enz[name_dir],SC_enz[name_dir],"")</f>
        <v>ADCS_c_FWD</v>
      </c>
      <c r="J55" s="3" t="str">
        <f>_xlfn.XLOOKUP(sc_gsm[[#This Row],[name]],[1]RXNS!$C:$C,[1]RXNS!$D:$D,"")</f>
        <v>chorismate[c] + L-glutamine[c] =&gt; 4-amino-4-deoxychorismate[c] + L-glutamate[c]</v>
      </c>
      <c r="K55" s="3" t="str">
        <f>_xlfn.XLOOKUP(sc_gsm[[#This Row],[name]],[2]RXNS!$C:$C,[2]RXNS!$D:$D,"")</f>
        <v>chorismate[c] + L-glutamine[c] =&gt; 4-amino-4-deoxychorismate[c] + L-glutamate[c]</v>
      </c>
      <c r="L55" s="3" t="b">
        <f>sc_gsm[[#This Row],[yeast8.3.4 equation]]=sc_gsm[[#This Row],[yeast9 equation]]</f>
        <v>1</v>
      </c>
    </row>
    <row r="56" spans="1:12" hidden="1" x14ac:dyDescent="0.2">
      <c r="A56" t="s">
        <v>131</v>
      </c>
      <c r="B56" t="s">
        <v>6886</v>
      </c>
      <c r="C56" t="s">
        <v>3902</v>
      </c>
      <c r="D56" t="str">
        <f>sc_gsm[[#This Row],[model_rxn]]&amp;"_"&amp;sc_gsm[[#This Row],[Column2]]</f>
        <v>ADCL_c_FWD</v>
      </c>
      <c r="E56" t="str">
        <f>_xlfn.XLOOKUP(sc_gsm[[#This Row],[Column3]],SC_enz[name_dir],SC_enz[name_dir],"")</f>
        <v>ADCL_c_FWD</v>
      </c>
      <c r="F56" t="str">
        <f>_xlfn.XLOOKUP(sc_gsm[[#This Row],[model_rxn]],RT_gsm[model_rxn],RT_gsm[model_rxn],"")</f>
        <v>ADCL_c</v>
      </c>
      <c r="G56" s="3" t="str">
        <f>_xlfn.XLOOKUP(sc_gsm[[#This Row],[Column3]],RT_gsm[Column3],RT_gsm[Column3],"")</f>
        <v>ADCL_c_FWD</v>
      </c>
      <c r="H56" s="3" t="str" cm="1">
        <f t="array" ref="H56">sc_gsm[[#This Row],[model_rxn]]&amp;",r,"&amp;_xlfn.SWITCH(sc_gsm[[#This Row],[Column2]],"REV","lower_bound:-","FWD","upper_bound:")&amp;"1000"</f>
        <v>ADCL_c,r,upper_bound:1000</v>
      </c>
      <c r="I56" s="3" t="str">
        <f>_xlfn.XLOOKUP(sc_gsm[[#This Row],[Column3]],SC_enz[name_dir],SC_enz[name_dir],"")</f>
        <v>ADCL_c_FWD</v>
      </c>
      <c r="J56" s="3" t="str">
        <f>_xlfn.XLOOKUP(sc_gsm[[#This Row],[name]],[1]RXNS!$C:$C,[1]RXNS!$D:$D,"")</f>
        <v>4-amino-4-deoxychorismate[c] =&gt; 4-aminobenzoate[c] + H+[c] + pyruvate[c]</v>
      </c>
      <c r="K56" s="3" t="str">
        <f>_xlfn.XLOOKUP(sc_gsm[[#This Row],[name]],[2]RXNS!$C:$C,[2]RXNS!$D:$D,"")</f>
        <v>4-amino-4-deoxychorismate[c] =&gt; 4-aminobenzoate[c] + H+[c] + pyruvate[c]</v>
      </c>
      <c r="L56" s="3" t="b">
        <f>sc_gsm[[#This Row],[yeast8.3.4 equation]]=sc_gsm[[#This Row],[yeast9 equation]]</f>
        <v>1</v>
      </c>
    </row>
    <row r="57" spans="1:12" hidden="1" x14ac:dyDescent="0.2">
      <c r="A57" t="s">
        <v>134</v>
      </c>
      <c r="B57" t="s">
        <v>6887</v>
      </c>
      <c r="C57" t="s">
        <v>3902</v>
      </c>
      <c r="D57" t="str">
        <f>sc_gsm[[#This Row],[model_rxn]]&amp;"_"&amp;sc_gsm[[#This Row],[Column2]]</f>
        <v>ABTA_c_FWD</v>
      </c>
      <c r="E57" t="str">
        <f>_xlfn.XLOOKUP(sc_gsm[[#This Row],[Column3]],SC_enz[name_dir],SC_enz[name_dir],"")</f>
        <v>ABTA_c_FWD</v>
      </c>
      <c r="F57" t="str">
        <f>_xlfn.XLOOKUP(sc_gsm[[#This Row],[model_rxn]],RT_gsm[model_rxn],RT_gsm[model_rxn],"")</f>
        <v>ABTA_c</v>
      </c>
      <c r="G57" s="3" t="str">
        <f>_xlfn.XLOOKUP(sc_gsm[[#This Row],[Column3]],RT_gsm[Column3],RT_gsm[Column3],"")</f>
        <v>ABTA_c_FWD</v>
      </c>
      <c r="H57" s="3" t="str" cm="1">
        <f t="array" ref="H57">sc_gsm[[#This Row],[model_rxn]]&amp;",r,"&amp;_xlfn.SWITCH(sc_gsm[[#This Row],[Column2]],"REV","lower_bound:-","FWD","upper_bound:")&amp;"1000"</f>
        <v>ABTA_c,r,upper_bound:1000</v>
      </c>
      <c r="I57" s="3" t="str">
        <f>_xlfn.XLOOKUP(sc_gsm[[#This Row],[Column3]],SC_enz[name_dir],SC_enz[name_dir],"")</f>
        <v>ABTA_c_FWD</v>
      </c>
      <c r="J57" s="3" t="str">
        <f>_xlfn.XLOOKUP(sc_gsm[[#This Row],[name]],[1]RXNS!$C:$C,[1]RXNS!$D:$D,"")</f>
        <v>2-oxoglutarate[c] + gamma-aminobutyrate[c] =&gt; L-glutamate[c] + succinic semialdehyde[c]</v>
      </c>
      <c r="K57" s="3" t="str">
        <f>_xlfn.XLOOKUP(sc_gsm[[#This Row],[name]],[2]RXNS!$C:$C,[2]RXNS!$D:$D,"")</f>
        <v>2-oxoglutarate[c] + gamma-aminobutyrate[c] =&gt; L-glutamate[c] + succinic semialdehyde[c]</v>
      </c>
      <c r="L57" s="3" t="b">
        <f>sc_gsm[[#This Row],[yeast8.3.4 equation]]=sc_gsm[[#This Row],[yeast9 equation]]</f>
        <v>1</v>
      </c>
    </row>
    <row r="58" spans="1:12" hidden="1" x14ac:dyDescent="0.2">
      <c r="A58" t="s">
        <v>138</v>
      </c>
      <c r="B58" t="s">
        <v>6888</v>
      </c>
      <c r="C58" t="s">
        <v>3902</v>
      </c>
      <c r="D58" t="str">
        <f>sc_gsm[[#This Row],[model_rxn]]&amp;"_"&amp;sc_gsm[[#This Row],[Column2]]</f>
        <v>4HTHRS_c_FWD</v>
      </c>
      <c r="E58" t="str">
        <f>_xlfn.XLOOKUP(sc_gsm[[#This Row],[Column3]],SC_enz[name_dir],SC_enz[name_dir],"")</f>
        <v>4HTHRS_c_FWD</v>
      </c>
      <c r="F58" t="str">
        <f>_xlfn.XLOOKUP(sc_gsm[[#This Row],[model_rxn]],RT_gsm[model_rxn],RT_gsm[model_rxn],"")</f>
        <v>4HTHRS_c</v>
      </c>
      <c r="G58" s="3" t="str">
        <f>_xlfn.XLOOKUP(sc_gsm[[#This Row],[Column3]],RT_gsm[Column3],RT_gsm[Column3],"")</f>
        <v>4HTHRS_c_FWD</v>
      </c>
      <c r="H58" s="3" t="str" cm="1">
        <f t="array" ref="H58">sc_gsm[[#This Row],[model_rxn]]&amp;",r,"&amp;_xlfn.SWITCH(sc_gsm[[#This Row],[Column2]],"REV","lower_bound:-","FWD","upper_bound:")&amp;"1000"</f>
        <v>4HTHRS_c,r,upper_bound:1000</v>
      </c>
      <c r="I58" s="3" t="str">
        <f>_xlfn.XLOOKUP(sc_gsm[[#This Row],[Column3]],SC_enz[name_dir],SC_enz[name_dir],"")</f>
        <v>4HTHRS_c_FWD</v>
      </c>
      <c r="J58" s="3" t="str">
        <f>_xlfn.XLOOKUP(sc_gsm[[#This Row],[name]],[1]RXNS!$C:$C,[1]RXNS!$D:$D,"")</f>
        <v>4-(phosphonooxy)-L-threonine[c] + H2O[c] =&gt; 4-hydroxy-L-threonine[c] + phosphate[c]</v>
      </c>
      <c r="K58" s="3" t="str">
        <f>_xlfn.XLOOKUP(sc_gsm[[#This Row],[name]],[2]RXNS!$C:$C,[2]RXNS!$D:$D,"")</f>
        <v>4-(phosphonooxy)-L-threonine[c] + H2O[c] =&gt; 4-hydroxy-L-threonine[c] + phosphate[c]</v>
      </c>
      <c r="L58" s="3" t="b">
        <f>sc_gsm[[#This Row],[yeast8.3.4 equation]]=sc_gsm[[#This Row],[yeast9 equation]]</f>
        <v>1</v>
      </c>
    </row>
    <row r="59" spans="1:12" hidden="1" x14ac:dyDescent="0.2">
      <c r="A59" t="s">
        <v>141</v>
      </c>
      <c r="B59" t="s">
        <v>6889</v>
      </c>
      <c r="C59" t="s">
        <v>3902</v>
      </c>
      <c r="D59" t="str">
        <f>sc_gsm[[#This Row],[model_rxn]]&amp;"_"&amp;sc_gsm[[#This Row],[Column2]]</f>
        <v>4HBZF_m_FWD</v>
      </c>
      <c r="E59" t="str">
        <f>_xlfn.XLOOKUP(sc_gsm[[#This Row],[Column3]],SC_enz[name_dir],SC_enz[name_dir],"")</f>
        <v>4HBZF_m_FWD</v>
      </c>
      <c r="F59" t="str">
        <f>_xlfn.XLOOKUP(sc_gsm[[#This Row],[model_rxn]],RT_gsm[model_rxn],RT_gsm[model_rxn],"")</f>
        <v/>
      </c>
      <c r="G59" s="3" t="str">
        <f>_xlfn.XLOOKUP(sc_gsm[[#This Row],[Column3]],RT_gsm[Column3],RT_gsm[Column3],"")</f>
        <v/>
      </c>
      <c r="H59" s="3" t="str" cm="1">
        <f t="array" ref="H59">sc_gsm[[#This Row],[model_rxn]]&amp;",r,"&amp;_xlfn.SWITCH(sc_gsm[[#This Row],[Column2]],"REV","lower_bound:-","FWD","upper_bound:")&amp;"1000"</f>
        <v>4HBZF_m,r,upper_bound:1000</v>
      </c>
      <c r="I59" s="3" t="str">
        <f>_xlfn.XLOOKUP(sc_gsm[[#This Row],[Column3]],SC_enz[name_dir],SC_enz[name_dir],"")</f>
        <v>4HBZF_m_FWD</v>
      </c>
      <c r="J59" s="3" t="str">
        <f>_xlfn.XLOOKUP(sc_gsm[[#This Row],[name]],[1]RXNS!$C:$C,[1]RXNS!$D:$D,"")</f>
        <v>4-hydroxybenzoyl-CoA[m] + H2O[m] =&gt; 4-hydroxybenzoate[m] + coenzyme A[m] + H+[m]</v>
      </c>
      <c r="K59" s="3" t="str">
        <f>_xlfn.XLOOKUP(sc_gsm[[#This Row],[name]],[2]RXNS!$C:$C,[2]RXNS!$D:$D,"")</f>
        <v>4-hydroxybenzoyl-CoA[m] + H2O[m] =&gt; 4-hydroxybenzoate[m] + coenzyme A[m] + H+[m]</v>
      </c>
      <c r="L59" s="3" t="b">
        <f>sc_gsm[[#This Row],[yeast8.3.4 equation]]=sc_gsm[[#This Row],[yeast9 equation]]</f>
        <v>1</v>
      </c>
    </row>
    <row r="60" spans="1:12" hidden="1" x14ac:dyDescent="0.2">
      <c r="A60" t="s">
        <v>144</v>
      </c>
      <c r="B60" t="s">
        <v>6890</v>
      </c>
      <c r="C60" t="s">
        <v>3903</v>
      </c>
      <c r="D60" t="str">
        <f>sc_gsm[[#This Row],[model_rxn]]&amp;"_"&amp;sc_gsm[[#This Row],[Column2]]</f>
        <v>4DPMIPPH_c_REV</v>
      </c>
      <c r="E60" t="str">
        <f>_xlfn.XLOOKUP(sc_gsm[[#This Row],[Column3]],SC_enz[name_dir],SC_enz[name_dir],"")</f>
        <v>4DPMIPPH_c_REV</v>
      </c>
      <c r="F60" t="str">
        <f>_xlfn.XLOOKUP(sc_gsm[[#This Row],[model_rxn]],RT_gsm[model_rxn],RT_gsm[model_rxn],"")</f>
        <v>4DPMIPPH_c</v>
      </c>
      <c r="G60" s="3" t="str">
        <f>_xlfn.XLOOKUP(sc_gsm[[#This Row],[Column3]],RT_gsm[Column3],RT_gsm[Column3],"")</f>
        <v>4DPMIPPH_c_REV</v>
      </c>
      <c r="H60" s="3" t="str" cm="1">
        <f t="array" ref="H60">sc_gsm[[#This Row],[model_rxn]]&amp;",r,"&amp;_xlfn.SWITCH(sc_gsm[[#This Row],[Column2]],"REV","lower_bound:-","FWD","upper_bound:")&amp;"1000"</f>
        <v>4DPMIPPH_c,r,lower_bound:-1000</v>
      </c>
      <c r="I60" s="3" t="str">
        <f>_xlfn.XLOOKUP(sc_gsm[[#This Row],[Column3]],SC_enz[name_dir],SC_enz[name_dir],"")</f>
        <v>4DPMIPPH_c_REV</v>
      </c>
      <c r="J60" s="3" t="str">
        <f>_xlfn.XLOOKUP(sc_gsm[[#This Row],[name]],[1]RXNS!$C:$C,[1]RXNS!$D:$D,"")</f>
        <v>4-diphospho-1D-myo-inositol pentakisphosphate[c] + H2O[c] &lt;=&gt; 2 H+[c] + myo-inositol hexakisphosphate[c] + phosphate[c]</v>
      </c>
      <c r="K60" s="3" t="str">
        <f>_xlfn.XLOOKUP(sc_gsm[[#This Row],[name]],[2]RXNS!$C:$C,[2]RXNS!$D:$D,"")</f>
        <v>4-diphospho-1D-myo-inositol pentakisphosphate[c] + H2O[c] =&gt; H+[c] + myo-inositol hexakisphosphate[c] + phosphate[c]</v>
      </c>
      <c r="L60" s="3" t="b">
        <f>sc_gsm[[#This Row],[yeast8.3.4 equation]]=sc_gsm[[#This Row],[yeast9 equation]]</f>
        <v>0</v>
      </c>
    </row>
    <row r="61" spans="1:12" hidden="1" x14ac:dyDescent="0.2">
      <c r="A61" t="s">
        <v>144</v>
      </c>
      <c r="B61" t="s">
        <v>6890</v>
      </c>
      <c r="C61" t="s">
        <v>3902</v>
      </c>
      <c r="D61" t="str">
        <f>sc_gsm[[#This Row],[model_rxn]]&amp;"_"&amp;sc_gsm[[#This Row],[Column2]]</f>
        <v>4DPMIPPH_c_FWD</v>
      </c>
      <c r="E61" t="str">
        <f>_xlfn.XLOOKUP(sc_gsm[[#This Row],[Column3]],SC_enz[name_dir],SC_enz[name_dir],"")</f>
        <v>4DPMIPPH_c_FWD</v>
      </c>
      <c r="F61" t="str">
        <f>_xlfn.XLOOKUP(sc_gsm[[#This Row],[model_rxn]],RT_gsm[model_rxn],RT_gsm[model_rxn],"")</f>
        <v>4DPMIPPH_c</v>
      </c>
      <c r="G61" s="3" t="str">
        <f>_xlfn.XLOOKUP(sc_gsm[[#This Row],[Column3]],RT_gsm[Column3],RT_gsm[Column3],"")</f>
        <v>4DPMIPPH_c_FWD</v>
      </c>
      <c r="H61" s="3" t="str" cm="1">
        <f t="array" ref="H61">sc_gsm[[#This Row],[model_rxn]]&amp;",r,"&amp;_xlfn.SWITCH(sc_gsm[[#This Row],[Column2]],"REV","lower_bound:-","FWD","upper_bound:")&amp;"1000"</f>
        <v>4DPMIPPH_c,r,upper_bound:1000</v>
      </c>
      <c r="I61" s="3" t="str">
        <f>_xlfn.XLOOKUP(sc_gsm[[#This Row],[Column3]],SC_enz[name_dir],SC_enz[name_dir],"")</f>
        <v>4DPMIPPH_c_FWD</v>
      </c>
      <c r="J61" s="3" t="str">
        <f>_xlfn.XLOOKUP(sc_gsm[[#This Row],[name]],[1]RXNS!$C:$C,[1]RXNS!$D:$D,"")</f>
        <v>4-diphospho-1D-myo-inositol pentakisphosphate[c] + H2O[c] &lt;=&gt; 2 H+[c] + myo-inositol hexakisphosphate[c] + phosphate[c]</v>
      </c>
      <c r="K61" s="3" t="str">
        <f>_xlfn.XLOOKUP(sc_gsm[[#This Row],[name]],[2]RXNS!$C:$C,[2]RXNS!$D:$D,"")</f>
        <v>4-diphospho-1D-myo-inositol pentakisphosphate[c] + H2O[c] =&gt; H+[c] + myo-inositol hexakisphosphate[c] + phosphate[c]</v>
      </c>
      <c r="L61" s="3" t="b">
        <f>sc_gsm[[#This Row],[yeast8.3.4 equation]]=sc_gsm[[#This Row],[yeast9 equation]]</f>
        <v>0</v>
      </c>
    </row>
    <row r="62" spans="1:12" hidden="1" x14ac:dyDescent="0.2">
      <c r="A62" t="s">
        <v>149</v>
      </c>
      <c r="B62" t="s">
        <v>6891</v>
      </c>
      <c r="C62" t="s">
        <v>3902</v>
      </c>
      <c r="D62" t="str">
        <f>sc_gsm[[#This Row],[model_rxn]]&amp;"_"&amp;sc_gsm[[#This Row],[Column2]]</f>
        <v>IPPYP1_c_FWD</v>
      </c>
      <c r="E62" t="str">
        <f>_xlfn.XLOOKUP(sc_gsm[[#This Row],[Column3]],SC_enz[name_dir],SC_enz[name_dir],"")</f>
        <v>IPPYP1_c_FWD</v>
      </c>
      <c r="F62" t="str">
        <f>_xlfn.XLOOKUP(sc_gsm[[#This Row],[model_rxn]],RT_gsm[model_rxn],RT_gsm[model_rxn],"")</f>
        <v>IPPYP1_c</v>
      </c>
      <c r="G62" s="3" t="str">
        <f>_xlfn.XLOOKUP(sc_gsm[[#This Row],[Column3]],RT_gsm[Column3],RT_gsm[Column3],"")</f>
        <v>IPPYP1_c_FWD</v>
      </c>
      <c r="H62" s="3" t="str" cm="1">
        <f t="array" ref="H62">sc_gsm[[#This Row],[model_rxn]]&amp;",r,"&amp;_xlfn.SWITCH(sc_gsm[[#This Row],[Column2]],"REV","lower_bound:-","FWD","upper_bound:")&amp;"1000"</f>
        <v>IPPYP1_c,r,upper_bound:1000</v>
      </c>
      <c r="I62" s="3" t="str">
        <f>_xlfn.XLOOKUP(sc_gsm[[#This Row],[Column3]],SC_enz[name_dir],SC_enz[name_dir],"")</f>
        <v>IPPYP1_c_FWD</v>
      </c>
      <c r="J62" s="3" t="str">
        <f>_xlfn.XLOOKUP(sc_gsm[[#This Row],[name]],[1]RXNS!$C:$C,[1]RXNS!$D:$D,"")</f>
        <v>4-diphospho-1D-myo-inositol pentakisphosphate[c] + ATP[c] + 2 H+[c] =&gt; 4,5-bis(diphospho)-1D-myo-inositol tetrakisphosphate[c] + ADP[c] + H2O[c]</v>
      </c>
      <c r="K62" s="3" t="str">
        <f>_xlfn.XLOOKUP(sc_gsm[[#This Row],[name]],[2]RXNS!$C:$C,[2]RXNS!$D:$D,"")</f>
        <v>4-diphospho-1D-myo-inositol pentakisphosphate[c] + ATP[c] + H+[c] =&gt; 4,5-bis(diphospho)-1D-myo-inositol tetrakisphosphate[c] + ADP[c]</v>
      </c>
      <c r="L62" s="3" t="b">
        <f>sc_gsm[[#This Row],[yeast8.3.4 equation]]=sc_gsm[[#This Row],[yeast9 equation]]</f>
        <v>0</v>
      </c>
    </row>
    <row r="63" spans="1:12" hidden="1" x14ac:dyDescent="0.2">
      <c r="A63" t="s">
        <v>152</v>
      </c>
      <c r="B63" t="s">
        <v>6892</v>
      </c>
      <c r="C63" t="s">
        <v>3902</v>
      </c>
      <c r="D63" t="str">
        <f>sc_gsm[[#This Row],[model_rxn]]&amp;"_"&amp;sc_gsm[[#This Row],[Column2]]</f>
        <v>MTAP_c_FWD</v>
      </c>
      <c r="E63" t="str">
        <f>_xlfn.XLOOKUP(sc_gsm[[#This Row],[Column3]],SC_enz[name_dir],SC_enz[name_dir],"")</f>
        <v>MTAP_c_FWD</v>
      </c>
      <c r="F63" t="str">
        <f>_xlfn.XLOOKUP(sc_gsm[[#This Row],[model_rxn]],RT_gsm[model_rxn],RT_gsm[model_rxn],"")</f>
        <v>MTAP_c</v>
      </c>
      <c r="G63" s="3" t="str">
        <f>_xlfn.XLOOKUP(sc_gsm[[#This Row],[Column3]],RT_gsm[Column3],RT_gsm[Column3],"")</f>
        <v>MTAP_c_FWD</v>
      </c>
      <c r="H63" s="3" t="str" cm="1">
        <f t="array" ref="H63">sc_gsm[[#This Row],[model_rxn]]&amp;",r,"&amp;_xlfn.SWITCH(sc_gsm[[#This Row],[Column2]],"REV","lower_bound:-","FWD","upper_bound:")&amp;"1000"</f>
        <v>MTAP_c,r,upper_bound:1000</v>
      </c>
      <c r="I63" s="3" t="str">
        <f>_xlfn.XLOOKUP(sc_gsm[[#This Row],[Column3]],SC_enz[name_dir],SC_enz[name_dir],"")</f>
        <v>MTAP_c_FWD</v>
      </c>
      <c r="J63" s="3" t="str">
        <f>_xlfn.XLOOKUP(sc_gsm[[#This Row],[name]],[1]RXNS!$C:$C,[1]RXNS!$D:$D,"")</f>
        <v>5'-S-methyl-5'-thioadenosine[c] + phosphate[c] =&gt; adenine[c] + S-methyl-5-thio-alpha-D-ribose 1-phosphate[c]</v>
      </c>
      <c r="K63" s="3" t="str">
        <f>_xlfn.XLOOKUP(sc_gsm[[#This Row],[name]],[2]RXNS!$C:$C,[2]RXNS!$D:$D,"")</f>
        <v>5'-S-methyl-5'-thioadenosine[c] + phosphate[c] =&gt; adenine[c] + S-methyl-5-thio-alpha-D-ribose 1-phosphate[c]</v>
      </c>
      <c r="L63" s="3" t="b">
        <f>sc_gsm[[#This Row],[yeast8.3.4 equation]]=sc_gsm[[#This Row],[yeast9 equation]]</f>
        <v>1</v>
      </c>
    </row>
    <row r="64" spans="1:12" hidden="1" x14ac:dyDescent="0.2">
      <c r="A64" t="s">
        <v>155</v>
      </c>
      <c r="B64" t="s">
        <v>6893</v>
      </c>
      <c r="C64" t="s">
        <v>3902</v>
      </c>
      <c r="D64" t="str">
        <f>sc_gsm[[#This Row],[model_rxn]]&amp;"_"&amp;sc_gsm[[#This Row],[Column2]]</f>
        <v>NTD4pp_c_FWD</v>
      </c>
      <c r="E64" t="str">
        <f>_xlfn.XLOOKUP(sc_gsm[[#This Row],[Column3]],SC_enz[name_dir],SC_enz[name_dir],"")</f>
        <v>NTD4pp_c_FWD</v>
      </c>
      <c r="F64" t="str">
        <f>_xlfn.XLOOKUP(sc_gsm[[#This Row],[model_rxn]],RT_gsm[model_rxn],RT_gsm[model_rxn],"")</f>
        <v>NTD4pp_c</v>
      </c>
      <c r="G64" s="3" t="str">
        <f>_xlfn.XLOOKUP(sc_gsm[[#This Row],[Column3]],RT_gsm[Column3],RT_gsm[Column3],"")</f>
        <v>NTD4pp_c_FWD</v>
      </c>
      <c r="H64" s="3" t="str" cm="1">
        <f t="array" ref="H64">sc_gsm[[#This Row],[model_rxn]]&amp;",r,"&amp;_xlfn.SWITCH(sc_gsm[[#This Row],[Column2]],"REV","lower_bound:-","FWD","upper_bound:")&amp;"1000"</f>
        <v>NTD4pp_c,r,upper_bound:1000</v>
      </c>
      <c r="I64" s="3" t="str">
        <f>_xlfn.XLOOKUP(sc_gsm[[#This Row],[Column3]],SC_enz[name_dir],SC_enz[name_dir],"")</f>
        <v>NTD4pp_c_FWD</v>
      </c>
      <c r="J64" s="3" t="str">
        <f>_xlfn.XLOOKUP(sc_gsm[[#This Row],[name]],[1]RXNS!$C:$C,[1]RXNS!$D:$D,"")</f>
        <v>CMP[c] + H2O[c] =&gt; cytidine[c] + phosphate[c]</v>
      </c>
      <c r="K64" s="3" t="str">
        <f>_xlfn.XLOOKUP(sc_gsm[[#This Row],[name]],[2]RXNS!$C:$C,[2]RXNS!$D:$D,"")</f>
        <v>CMP[c] + H2O[c] =&gt; cytidine[c] + phosphate[c]</v>
      </c>
      <c r="L64" s="3" t="b">
        <f>sc_gsm[[#This Row],[yeast8.3.4 equation]]=sc_gsm[[#This Row],[yeast9 equation]]</f>
        <v>1</v>
      </c>
    </row>
    <row r="65" spans="1:12" hidden="1" x14ac:dyDescent="0.2">
      <c r="A65" t="s">
        <v>160</v>
      </c>
      <c r="B65" t="s">
        <v>6894</v>
      </c>
      <c r="C65" t="s">
        <v>3902</v>
      </c>
      <c r="D65" t="str">
        <f>sc_gsm[[#This Row],[model_rxn]]&amp;"_"&amp;sc_gsm[[#This Row],[Column2]]</f>
        <v>NTD11_c_FWD</v>
      </c>
      <c r="E65" t="str">
        <f>_xlfn.XLOOKUP(sc_gsm[[#This Row],[Column3]],SC_enz[name_dir],SC_enz[name_dir],"")</f>
        <v>NTD11_c_FWD</v>
      </c>
      <c r="F65" t="str">
        <f>_xlfn.XLOOKUP(sc_gsm[[#This Row],[model_rxn]],RT_gsm[model_rxn],RT_gsm[model_rxn],"")</f>
        <v/>
      </c>
      <c r="G65" s="3" t="str">
        <f>_xlfn.XLOOKUP(sc_gsm[[#This Row],[Column3]],RT_gsm[Column3],RT_gsm[Column3],"")</f>
        <v/>
      </c>
      <c r="H65" s="3" t="str" cm="1">
        <f t="array" ref="H65">sc_gsm[[#This Row],[model_rxn]]&amp;",r,"&amp;_xlfn.SWITCH(sc_gsm[[#This Row],[Column2]],"REV","lower_bound:-","FWD","upper_bound:")&amp;"1000"</f>
        <v>NTD11_c,r,upper_bound:1000</v>
      </c>
      <c r="I65" s="3" t="str">
        <f>_xlfn.XLOOKUP(sc_gsm[[#This Row],[Column3]],SC_enz[name_dir],SC_enz[name_dir],"")</f>
        <v>NTD11_c_FWD</v>
      </c>
      <c r="J65" s="3" t="str">
        <f>_xlfn.XLOOKUP(sc_gsm[[#This Row],[name]],[1]RXNS!$C:$C,[1]RXNS!$D:$D,"")</f>
        <v>H2O[c] + IMP[c] =&gt; inosine[c] + phosphate[c]</v>
      </c>
      <c r="K65" s="3" t="str">
        <f>_xlfn.XLOOKUP(sc_gsm[[#This Row],[name]],[2]RXNS!$C:$C,[2]RXNS!$D:$D,"")</f>
        <v>H2O[c] + IMP[c] =&gt; inosine[c] + phosphate[c]</v>
      </c>
      <c r="L65" s="3" t="b">
        <f>sc_gsm[[#This Row],[yeast8.3.4 equation]]=sc_gsm[[#This Row],[yeast9 equation]]</f>
        <v>1</v>
      </c>
    </row>
    <row r="66" spans="1:12" hidden="1" x14ac:dyDescent="0.2">
      <c r="A66" t="s">
        <v>163</v>
      </c>
      <c r="B66" t="s">
        <v>6895</v>
      </c>
      <c r="C66" t="s">
        <v>3902</v>
      </c>
      <c r="D66" t="str">
        <f>sc_gsm[[#This Row],[model_rxn]]&amp;"_"&amp;sc_gsm[[#This Row],[Column2]]</f>
        <v>NTD2pp_c_FWD</v>
      </c>
      <c r="E66" t="str">
        <f>_xlfn.XLOOKUP(sc_gsm[[#This Row],[Column3]],SC_enz[name_dir],SC_enz[name_dir],"")</f>
        <v>NTD2pp_c_FWD</v>
      </c>
      <c r="F66" t="str">
        <f>_xlfn.XLOOKUP(sc_gsm[[#This Row],[model_rxn]],RT_gsm[model_rxn],RT_gsm[model_rxn],"")</f>
        <v>NTD2pp_c</v>
      </c>
      <c r="G66" s="3" t="str">
        <f>_xlfn.XLOOKUP(sc_gsm[[#This Row],[Column3]],RT_gsm[Column3],RT_gsm[Column3],"")</f>
        <v>NTD2pp_c_FWD</v>
      </c>
      <c r="H66" s="3" t="str" cm="1">
        <f t="array" ref="H66">sc_gsm[[#This Row],[model_rxn]]&amp;",r,"&amp;_xlfn.SWITCH(sc_gsm[[#This Row],[Column2]],"REV","lower_bound:-","FWD","upper_bound:")&amp;"1000"</f>
        <v>NTD2pp_c,r,upper_bound:1000</v>
      </c>
      <c r="I66" s="3" t="str">
        <f>_xlfn.XLOOKUP(sc_gsm[[#This Row],[Column3]],SC_enz[name_dir],SC_enz[name_dir],"")</f>
        <v>NTD2pp_c_FWD</v>
      </c>
      <c r="J66" s="3" t="str">
        <f>_xlfn.XLOOKUP(sc_gsm[[#This Row],[name]],[1]RXNS!$C:$C,[1]RXNS!$D:$D,"")</f>
        <v>H2O[c] + UMP[c] =&gt; phosphate[c] + uridine[c]</v>
      </c>
      <c r="K66" s="3" t="str">
        <f>_xlfn.XLOOKUP(sc_gsm[[#This Row],[name]],[2]RXNS!$C:$C,[2]RXNS!$D:$D,"")</f>
        <v>H2O[c] + UMP[c] =&gt; phosphate[c] + uridine[c]</v>
      </c>
      <c r="L66" s="3" t="b">
        <f>sc_gsm[[#This Row],[yeast8.3.4 equation]]=sc_gsm[[#This Row],[yeast9 equation]]</f>
        <v>1</v>
      </c>
    </row>
    <row r="67" spans="1:12" hidden="1" x14ac:dyDescent="0.2">
      <c r="A67" t="s">
        <v>164</v>
      </c>
      <c r="B67" t="s">
        <v>6896</v>
      </c>
      <c r="C67" t="s">
        <v>3902</v>
      </c>
      <c r="D67" t="str">
        <f>sc_gsm[[#This Row],[model_rxn]]&amp;"_"&amp;sc_gsm[[#This Row],[Column2]]</f>
        <v>PRFGS_c_FWD</v>
      </c>
      <c r="E67" t="str">
        <f>_xlfn.XLOOKUP(sc_gsm[[#This Row],[Column3]],SC_enz[name_dir],SC_enz[name_dir],"")</f>
        <v>PRFGS_c_FWD</v>
      </c>
      <c r="F67" t="str">
        <f>_xlfn.XLOOKUP(sc_gsm[[#This Row],[model_rxn]],RT_gsm[model_rxn],RT_gsm[model_rxn],"")</f>
        <v>PRFGS_c</v>
      </c>
      <c r="G67" s="3" t="str">
        <f>_xlfn.XLOOKUP(sc_gsm[[#This Row],[Column3]],RT_gsm[Column3],RT_gsm[Column3],"")</f>
        <v>PRFGS_c_FWD</v>
      </c>
      <c r="H67" s="3" t="str" cm="1">
        <f t="array" ref="H67">sc_gsm[[#This Row],[model_rxn]]&amp;",r,"&amp;_xlfn.SWITCH(sc_gsm[[#This Row],[Column2]],"REV","lower_bound:-","FWD","upper_bound:")&amp;"1000"</f>
        <v>PRFGS_c,r,upper_bound:1000</v>
      </c>
      <c r="I67" s="3" t="str">
        <f>_xlfn.XLOOKUP(sc_gsm[[#This Row],[Column3]],SC_enz[name_dir],SC_enz[name_dir],"")</f>
        <v>PRFGS_c_FWD</v>
      </c>
      <c r="J67" s="3" t="str">
        <f>_xlfn.XLOOKUP(sc_gsm[[#This Row],[name]],[1]RXNS!$C:$C,[1]RXNS!$D:$D,"")</f>
        <v>5'-phosphoribosyl-N-formylglycineamide[c] + ATP[c] + H2O[c] + L-glutamine[c] =&gt; 5'-phosphoribosyl-N-formylglycineamidine[c] + ADP[c] + H+[c] + L-glutamate[c] + phosphate[c]</v>
      </c>
      <c r="K67" s="3" t="str">
        <f>_xlfn.XLOOKUP(sc_gsm[[#This Row],[name]],[2]RXNS!$C:$C,[2]RXNS!$D:$D,"")</f>
        <v>5'-phosphoribosyl-N-formylglycineamide[c] + ATP[c] + H2O[c] + L-glutamine[c] =&gt; 5'-phosphoribosyl-N-formylglycineamidine[c] + ADP[c] + H+[c] + L-glutamate[c] + phosphate[c]</v>
      </c>
      <c r="L67" s="3" t="b">
        <f>sc_gsm[[#This Row],[yeast8.3.4 equation]]=sc_gsm[[#This Row],[yeast9 equation]]</f>
        <v>1</v>
      </c>
    </row>
    <row r="68" spans="1:12" hidden="1" x14ac:dyDescent="0.2">
      <c r="A68" t="s">
        <v>167</v>
      </c>
      <c r="B68" t="s">
        <v>6897</v>
      </c>
      <c r="C68" t="s">
        <v>3902</v>
      </c>
      <c r="D68" t="str">
        <f>sc_gsm[[#This Row],[model_rxn]]&amp;"_"&amp;sc_gsm[[#This Row],[Column2]]</f>
        <v>MTHFR3_c_FWD</v>
      </c>
      <c r="E68" t="str">
        <f>_xlfn.XLOOKUP(sc_gsm[[#This Row],[Column3]],SC_enz[name_dir],SC_enz[name_dir],"")</f>
        <v>MTHFR3_c_FWD</v>
      </c>
      <c r="F68" t="str">
        <f>_xlfn.XLOOKUP(sc_gsm[[#This Row],[model_rxn]],RT_gsm[model_rxn],RT_gsm[model_rxn],"")</f>
        <v>MTHFR3_c</v>
      </c>
      <c r="G68" s="3" t="str">
        <f>_xlfn.XLOOKUP(sc_gsm[[#This Row],[Column3]],RT_gsm[Column3],RT_gsm[Column3],"")</f>
        <v>MTHFR3_c_FWD</v>
      </c>
      <c r="H68" s="3" t="str" cm="1">
        <f t="array" ref="H68">sc_gsm[[#This Row],[model_rxn]]&amp;",r,"&amp;_xlfn.SWITCH(sc_gsm[[#This Row],[Column2]],"REV","lower_bound:-","FWD","upper_bound:")&amp;"1000"</f>
        <v>MTHFR3_c,r,upper_bound:1000</v>
      </c>
      <c r="I68" s="3" t="str">
        <f>_xlfn.XLOOKUP(sc_gsm[[#This Row],[Column3]],SC_enz[name_dir],SC_enz[name_dir],"")</f>
        <v>MTHFR3_c_FWD</v>
      </c>
      <c r="J68" s="3" t="str">
        <f>_xlfn.XLOOKUP(sc_gsm[[#This Row],[name]],[1]RXNS!$C:$C,[1]RXNS!$D:$D,"")</f>
        <v>5,10-methylenetetrahydrofolate[c] + 2 H+[c] + NADPH[c] =&gt; 5-methyltetrahydrofolate[c] + NADP(+)[c]</v>
      </c>
      <c r="K68" s="3" t="str">
        <f>_xlfn.XLOOKUP(sc_gsm[[#This Row],[name]],[2]RXNS!$C:$C,[2]RXNS!$D:$D,"")</f>
        <v>5,10-methylenetetrahydrofolate[c] + H+[c] + NADPH[c] =&gt; 5-methyltetrahydrofolate[c] + NADP(+)[c]</v>
      </c>
      <c r="L68" s="3" t="b">
        <f>sc_gsm[[#This Row],[yeast8.3.4 equation]]=sc_gsm[[#This Row],[yeast9 equation]]</f>
        <v>0</v>
      </c>
    </row>
    <row r="69" spans="1:12" hidden="1" x14ac:dyDescent="0.2">
      <c r="A69" t="s">
        <v>172</v>
      </c>
      <c r="B69" t="s">
        <v>6898</v>
      </c>
      <c r="C69" t="s">
        <v>3902</v>
      </c>
      <c r="D69" t="str">
        <f>sc_gsm[[#This Row],[model_rxn]]&amp;"_"&amp;sc_gsm[[#This Row],[Column2]]</f>
        <v>ALAS_m_FWD</v>
      </c>
      <c r="E69" t="str">
        <f>_xlfn.XLOOKUP(sc_gsm[[#This Row],[Column3]],SC_enz[name_dir],SC_enz[name_dir],"")</f>
        <v>ALAS_m_FWD</v>
      </c>
      <c r="F69" t="str">
        <f>_xlfn.XLOOKUP(sc_gsm[[#This Row],[model_rxn]],RT_gsm[model_rxn],RT_gsm[model_rxn],"")</f>
        <v>ALAS_m</v>
      </c>
      <c r="G69" s="3" t="str">
        <f>_xlfn.XLOOKUP(sc_gsm[[#This Row],[Column3]],RT_gsm[Column3],RT_gsm[Column3],"")</f>
        <v>ALAS_m_FWD</v>
      </c>
      <c r="H69" s="3" t="str" cm="1">
        <f t="array" ref="H69">sc_gsm[[#This Row],[model_rxn]]&amp;",r,"&amp;_xlfn.SWITCH(sc_gsm[[#This Row],[Column2]],"REV","lower_bound:-","FWD","upper_bound:")&amp;"1000"</f>
        <v>ALAS_m,r,upper_bound:1000</v>
      </c>
      <c r="I69" s="3" t="str">
        <f>_xlfn.XLOOKUP(sc_gsm[[#This Row],[Column3]],SC_enz[name_dir],SC_enz[name_dir],"")</f>
        <v>ALAS_m_FWD</v>
      </c>
      <c r="J69" s="3" t="str">
        <f>_xlfn.XLOOKUP(sc_gsm[[#This Row],[name]],[1]RXNS!$C:$C,[1]RXNS!$D:$D,"")</f>
        <v>H+[m] + L-glycine[m] + succinyl-CoA[m] =&gt; 5-aminolevulinate[m] + carbon dioxide[m] + coenzyme A[m]</v>
      </c>
      <c r="K69" s="3" t="str">
        <f>_xlfn.XLOOKUP(sc_gsm[[#This Row],[name]],[2]RXNS!$C:$C,[2]RXNS!$D:$D,"")</f>
        <v>H+[m] + L-glycine[m] + succinyl-CoA[m] =&gt; 5-aminolevulinate[m] + carbon dioxide[m] + coenzyme A[m]</v>
      </c>
      <c r="L69" s="3" t="b">
        <f>sc_gsm[[#This Row],[yeast8.3.4 equation]]=sc_gsm[[#This Row],[yeast9 equation]]</f>
        <v>1</v>
      </c>
    </row>
    <row r="70" spans="1:12" hidden="1" x14ac:dyDescent="0.2">
      <c r="A70" t="s">
        <v>176</v>
      </c>
      <c r="B70" t="s">
        <v>6899</v>
      </c>
      <c r="C70" t="s">
        <v>3902</v>
      </c>
      <c r="D70" t="str">
        <f>sc_gsm[[#This Row],[model_rxn]]&amp;"_"&amp;sc_gsm[[#This Row],[Column2]]</f>
        <v>5DPMIPPH_c_FWD</v>
      </c>
      <c r="E70" t="str">
        <f>_xlfn.XLOOKUP(sc_gsm[[#This Row],[Column3]],SC_enz[name_dir],SC_enz[name_dir],"")</f>
        <v>5DPMIPPH_c_FWD</v>
      </c>
      <c r="F70" t="str">
        <f>_xlfn.XLOOKUP(sc_gsm[[#This Row],[model_rxn]],RT_gsm[model_rxn],RT_gsm[model_rxn],"")</f>
        <v/>
      </c>
      <c r="G70" s="3" t="str">
        <f>_xlfn.XLOOKUP(sc_gsm[[#This Row],[Column3]],RT_gsm[Column3],RT_gsm[Column3],"")</f>
        <v/>
      </c>
      <c r="H70" s="3" t="str" cm="1">
        <f t="array" ref="H70">sc_gsm[[#This Row],[model_rxn]]&amp;",r,"&amp;_xlfn.SWITCH(sc_gsm[[#This Row],[Column2]],"REV","lower_bound:-","FWD","upper_bound:")&amp;"1000"</f>
        <v>5DPMIPPH_c,r,upper_bound:1000</v>
      </c>
      <c r="I70" s="3" t="str">
        <f>_xlfn.XLOOKUP(sc_gsm[[#This Row],[Column3]],SC_enz[name_dir],SC_enz[name_dir],"")</f>
        <v>5DPMIPPH_c_FWD</v>
      </c>
      <c r="J70" s="3" t="str">
        <f>_xlfn.XLOOKUP(sc_gsm[[#This Row],[name]],[1]RXNS!$C:$C,[1]RXNS!$D:$D,"")</f>
        <v>5-diphospho-1D-myo-inositol pentakisphosphate[c] + H2O[c] =&gt; 2 H+[c] + myo-inositol hexakisphosphate[c] + phosphate[c]</v>
      </c>
      <c r="K70" s="3" t="str">
        <f>_xlfn.XLOOKUP(sc_gsm[[#This Row],[name]],[2]RXNS!$C:$C,[2]RXNS!$D:$D,"")</f>
        <v>5-diphospho-1D-myo-inositol pentakisphosphate[c] + H2O[c] =&gt; H+[c] + myo-inositol hexakisphosphate[c] + phosphate[c]</v>
      </c>
      <c r="L70" s="3" t="b">
        <f>sc_gsm[[#This Row],[yeast8.3.4 equation]]=sc_gsm[[#This Row],[yeast9 equation]]</f>
        <v>0</v>
      </c>
    </row>
    <row r="71" spans="1:12" hidden="1" x14ac:dyDescent="0.2">
      <c r="A71" t="s">
        <v>177</v>
      </c>
      <c r="B71" t="s">
        <v>6900</v>
      </c>
      <c r="C71" t="s">
        <v>3902</v>
      </c>
      <c r="D71" t="str">
        <f>sc_gsm[[#This Row],[model_rxn]]&amp;"_"&amp;sc_gsm[[#This Row],[Column2]]</f>
        <v>PMI12346PS_c_FWD</v>
      </c>
      <c r="E71" t="str">
        <f>_xlfn.XLOOKUP(sc_gsm[[#This Row],[Column3]],SC_enz[name_dir],SC_enz[name_dir],"")</f>
        <v>PMI12346PS_c_FWD</v>
      </c>
      <c r="F71" t="str">
        <f>_xlfn.XLOOKUP(sc_gsm[[#This Row],[model_rxn]],RT_gsm[model_rxn],RT_gsm[model_rxn],"")</f>
        <v>PMI12346PS_c</v>
      </c>
      <c r="G71" s="3" t="str">
        <f>_xlfn.XLOOKUP(sc_gsm[[#This Row],[Column3]],RT_gsm[Column3],RT_gsm[Column3],"")</f>
        <v>PMI12346PS_c_FWD</v>
      </c>
      <c r="H71" s="3" t="str" cm="1">
        <f t="array" ref="H71">sc_gsm[[#This Row],[model_rxn]]&amp;",r,"&amp;_xlfn.SWITCH(sc_gsm[[#This Row],[Column2]],"REV","lower_bound:-","FWD","upper_bound:")&amp;"1000"</f>
        <v>PMI12346PS_c,r,upper_bound:1000</v>
      </c>
      <c r="I71" s="3" t="str">
        <f>_xlfn.XLOOKUP(sc_gsm[[#This Row],[Column3]],SC_enz[name_dir],SC_enz[name_dir],"")</f>
        <v>PMI12346PS_c_FWD</v>
      </c>
      <c r="J71" s="3" t="str">
        <f>_xlfn.XLOOKUP(sc_gsm[[#This Row],[name]],[1]RXNS!$C:$C,[1]RXNS!$D:$D,"")</f>
        <v>ATP[c] + H+[c] + myo-inositol hexakisphosphate[c] =&gt; 5-diphospho-1D-myo-inositol pentakisphosphate[c] + ADP[c]</v>
      </c>
      <c r="K71" s="3" t="str">
        <f>_xlfn.XLOOKUP(sc_gsm[[#This Row],[name]],[2]RXNS!$C:$C,[2]RXNS!$D:$D,"")</f>
        <v>ATP[c] + myo-inositol hexakisphosphate[c] =&gt; 5-diphospho-1D-myo-inositol pentakisphosphate[c] + ADP[c]</v>
      </c>
      <c r="L71" s="3" t="b">
        <f>sc_gsm[[#This Row],[yeast8.3.4 equation]]=sc_gsm[[#This Row],[yeast9 equation]]</f>
        <v>0</v>
      </c>
    </row>
    <row r="72" spans="1:12" hidden="1" x14ac:dyDescent="0.2">
      <c r="A72" t="s">
        <v>178</v>
      </c>
      <c r="B72" t="s">
        <v>6901</v>
      </c>
      <c r="C72" t="s">
        <v>3902</v>
      </c>
      <c r="D72" t="str">
        <f>sc_gsm[[#This Row],[model_rxn]]&amp;"_"&amp;sc_gsm[[#This Row],[Column2]]</f>
        <v>MHPGLUT_c_FWD</v>
      </c>
      <c r="E72" t="str">
        <f>_xlfn.XLOOKUP(sc_gsm[[#This Row],[Column3]],SC_enz[name_dir],SC_enz[name_dir],"")</f>
        <v>MHPGLUT_c_FWD</v>
      </c>
      <c r="F72" t="str">
        <f>_xlfn.XLOOKUP(sc_gsm[[#This Row],[model_rxn]],RT_gsm[model_rxn],RT_gsm[model_rxn],"")</f>
        <v>MHPGLUT_c</v>
      </c>
      <c r="G72" s="3" t="str">
        <f>_xlfn.XLOOKUP(sc_gsm[[#This Row],[Column3]],RT_gsm[Column3],RT_gsm[Column3],"")</f>
        <v>MHPGLUT_c_FWD</v>
      </c>
      <c r="H72" s="3" t="str" cm="1">
        <f t="array" ref="H72">sc_gsm[[#This Row],[model_rxn]]&amp;",r,"&amp;_xlfn.SWITCH(sc_gsm[[#This Row],[Column2]],"REV","lower_bound:-","FWD","upper_bound:")&amp;"1000"</f>
        <v>MHPGLUT_c,r,upper_bound:1000</v>
      </c>
      <c r="I72" s="3" t="str">
        <f>_xlfn.XLOOKUP(sc_gsm[[#This Row],[Column3]],SC_enz[name_dir],SC_enz[name_dir],"")</f>
        <v>MHPGLUT_c_FWD</v>
      </c>
      <c r="J72" s="3" t="str">
        <f>_xlfn.XLOOKUP(sc_gsm[[#This Row],[name]],[1]RXNS!$C:$C,[1]RXNS!$D:$D,"")</f>
        <v>5-methyltetrahydropteroyltri-L-glutamic acid[c] + L-homocysteine[c] =&gt; L-methionine[c] + tetrahydropteroyltri-L-glutamic acid[c]</v>
      </c>
      <c r="K72" s="3" t="str">
        <f>_xlfn.XLOOKUP(sc_gsm[[#This Row],[name]],[2]RXNS!$C:$C,[2]RXNS!$D:$D,"")</f>
        <v>5-methyltetrahydropteroyltri-L-glutamic acid[c] + L-homocysteine[c] =&gt; L-methionine[c] + tetrahydropteroyltri-L-glutamic acid[c]</v>
      </c>
      <c r="L72" s="3" t="b">
        <f>sc_gsm[[#This Row],[yeast8.3.4 equation]]=sc_gsm[[#This Row],[yeast9 equation]]</f>
        <v>1</v>
      </c>
    </row>
    <row r="73" spans="1:12" hidden="1" x14ac:dyDescent="0.2">
      <c r="A73" t="s">
        <v>181</v>
      </c>
      <c r="B73" t="s">
        <v>6902</v>
      </c>
      <c r="C73" t="s">
        <v>3902</v>
      </c>
      <c r="D73" t="str">
        <f>sc_gsm[[#This Row],[model_rxn]]&amp;"_"&amp;sc_gsm[[#This Row],[Column2]]</f>
        <v>MDRPD_c_FWD</v>
      </c>
      <c r="E73" t="str">
        <f>_xlfn.XLOOKUP(sc_gsm[[#This Row],[Column3]],SC_enz[name_dir],SC_enz[name_dir],"")</f>
        <v>MDRPD_c_FWD</v>
      </c>
      <c r="F73" t="str">
        <f>_xlfn.XLOOKUP(sc_gsm[[#This Row],[model_rxn]],RT_gsm[model_rxn],RT_gsm[model_rxn],"")</f>
        <v>MDRPD_c</v>
      </c>
      <c r="G73" s="3" t="str">
        <f>_xlfn.XLOOKUP(sc_gsm[[#This Row],[Column3]],RT_gsm[Column3],RT_gsm[Column3],"")</f>
        <v>MDRPD_c_FWD</v>
      </c>
      <c r="H73" s="3" t="str" cm="1">
        <f t="array" ref="H73">sc_gsm[[#This Row],[model_rxn]]&amp;",r,"&amp;_xlfn.SWITCH(sc_gsm[[#This Row],[Column2]],"REV","lower_bound:-","FWD","upper_bound:")&amp;"1000"</f>
        <v>MDRPD_c,r,upper_bound:1000</v>
      </c>
      <c r="I73" s="3" t="str">
        <f>_xlfn.XLOOKUP(sc_gsm[[#This Row],[Column3]],SC_enz[name_dir],SC_enz[name_dir],"")</f>
        <v>MDRPD_c_FWD</v>
      </c>
      <c r="J73" s="3" t="str">
        <f>_xlfn.XLOOKUP(sc_gsm[[#This Row],[name]],[1]RXNS!$C:$C,[1]RXNS!$D:$D,"")</f>
        <v>S-methyl-5-thio-D-ribulose 1-phosphate[c] =&gt; 5-(methylsulfanyl)-2,3-dioxopentyl phosphate[c] + H2O[c]</v>
      </c>
      <c r="K73" s="3" t="str">
        <f>_xlfn.XLOOKUP(sc_gsm[[#This Row],[name]],[2]RXNS!$C:$C,[2]RXNS!$D:$D,"")</f>
        <v>S-methyl-5-thio-D-ribulose 1-phosphate[c] =&gt; 5-(methylsulfanyl)-2,3-dioxopentyl phosphate[c] + H2O[c]</v>
      </c>
      <c r="L73" s="3" t="b">
        <f>sc_gsm[[#This Row],[yeast8.3.4 equation]]=sc_gsm[[#This Row],[yeast9 equation]]</f>
        <v>1</v>
      </c>
    </row>
    <row r="74" spans="1:12" hidden="1" x14ac:dyDescent="0.2">
      <c r="A74" t="s">
        <v>184</v>
      </c>
      <c r="B74" t="s">
        <v>6903</v>
      </c>
      <c r="C74" t="s">
        <v>3903</v>
      </c>
      <c r="D74" t="str">
        <f>sc_gsm[[#This Row],[model_rxn]]&amp;"_"&amp;sc_gsm[[#This Row],[Column2]]</f>
        <v>MTRI_c_REV</v>
      </c>
      <c r="E74" t="str">
        <f>_xlfn.XLOOKUP(sc_gsm[[#This Row],[Column3]],SC_enz[name_dir],SC_enz[name_dir],"")</f>
        <v>MTRI_c_REV</v>
      </c>
      <c r="F74" t="str">
        <f>_xlfn.XLOOKUP(sc_gsm[[#This Row],[model_rxn]],RT_gsm[model_rxn],RT_gsm[model_rxn],"")</f>
        <v>MTRI_c</v>
      </c>
      <c r="G74" s="3" t="str">
        <f>_xlfn.XLOOKUP(sc_gsm[[#This Row],[Column3]],RT_gsm[Column3],RT_gsm[Column3],"")</f>
        <v>MTRI_c_REV</v>
      </c>
      <c r="H74" s="3" t="str" cm="1">
        <f t="array" ref="H74">sc_gsm[[#This Row],[model_rxn]]&amp;",r,"&amp;_xlfn.SWITCH(sc_gsm[[#This Row],[Column2]],"REV","lower_bound:-","FWD","upper_bound:")&amp;"1000"</f>
        <v>MTRI_c,r,lower_bound:-1000</v>
      </c>
      <c r="I74" s="3" t="str">
        <f>_xlfn.XLOOKUP(sc_gsm[[#This Row],[Column3]],SC_enz[name_dir],SC_enz[name_dir],"")</f>
        <v>MTRI_c_REV</v>
      </c>
      <c r="J74" s="3" t="str">
        <f>_xlfn.XLOOKUP(sc_gsm[[#This Row],[name]],[1]RXNS!$C:$C,[1]RXNS!$D:$D,"")</f>
        <v>S-methyl-5-thio-alpha-D-ribose 1-phosphate[c] &lt;=&gt; S-methyl-5-thio-D-ribulose 1-phosphate[c]</v>
      </c>
      <c r="K74" s="3" t="str">
        <f>_xlfn.XLOOKUP(sc_gsm[[#This Row],[name]],[2]RXNS!$C:$C,[2]RXNS!$D:$D,"")</f>
        <v>S-methyl-5-thio-alpha-D-ribose 1-phosphate[c] &lt;=&gt; S-methyl-5-thio-D-ribulose 1-phosphate[c]</v>
      </c>
      <c r="L74" s="3" t="b">
        <f>sc_gsm[[#This Row],[yeast8.3.4 equation]]=sc_gsm[[#This Row],[yeast9 equation]]</f>
        <v>1</v>
      </c>
    </row>
    <row r="75" spans="1:12" hidden="1" x14ac:dyDescent="0.2">
      <c r="A75" t="s">
        <v>184</v>
      </c>
      <c r="B75" t="s">
        <v>6903</v>
      </c>
      <c r="C75" t="s">
        <v>3902</v>
      </c>
      <c r="D75" t="str">
        <f>sc_gsm[[#This Row],[model_rxn]]&amp;"_"&amp;sc_gsm[[#This Row],[Column2]]</f>
        <v>MTRI_c_FWD</v>
      </c>
      <c r="E75" t="str">
        <f>_xlfn.XLOOKUP(sc_gsm[[#This Row],[Column3]],SC_enz[name_dir],SC_enz[name_dir],"")</f>
        <v>MTRI_c_FWD</v>
      </c>
      <c r="F75" t="str">
        <f>_xlfn.XLOOKUP(sc_gsm[[#This Row],[model_rxn]],RT_gsm[model_rxn],RT_gsm[model_rxn],"")</f>
        <v>MTRI_c</v>
      </c>
      <c r="G75" s="3" t="str">
        <f>_xlfn.XLOOKUP(sc_gsm[[#This Row],[Column3]],RT_gsm[Column3],RT_gsm[Column3],"")</f>
        <v>MTRI_c_FWD</v>
      </c>
      <c r="H75" s="3" t="str" cm="1">
        <f t="array" ref="H75">sc_gsm[[#This Row],[model_rxn]]&amp;",r,"&amp;_xlfn.SWITCH(sc_gsm[[#This Row],[Column2]],"REV","lower_bound:-","FWD","upper_bound:")&amp;"1000"</f>
        <v>MTRI_c,r,upper_bound:1000</v>
      </c>
      <c r="I75" s="3" t="str">
        <f>_xlfn.XLOOKUP(sc_gsm[[#This Row],[Column3]],SC_enz[name_dir],SC_enz[name_dir],"")</f>
        <v>MTRI_c_FWD</v>
      </c>
      <c r="J75" s="3" t="str">
        <f>_xlfn.XLOOKUP(sc_gsm[[#This Row],[name]],[1]RXNS!$C:$C,[1]RXNS!$D:$D,"")</f>
        <v>S-methyl-5-thio-alpha-D-ribose 1-phosphate[c] &lt;=&gt; S-methyl-5-thio-D-ribulose 1-phosphate[c]</v>
      </c>
      <c r="K75" s="3" t="str">
        <f>_xlfn.XLOOKUP(sc_gsm[[#This Row],[name]],[2]RXNS!$C:$C,[2]RXNS!$D:$D,"")</f>
        <v>S-methyl-5-thio-alpha-D-ribose 1-phosphate[c] &lt;=&gt; S-methyl-5-thio-D-ribulose 1-phosphate[c]</v>
      </c>
      <c r="L75" s="3" t="b">
        <f>sc_gsm[[#This Row],[yeast8.3.4 equation]]=sc_gsm[[#This Row],[yeast9 equation]]</f>
        <v>1</v>
      </c>
    </row>
    <row r="76" spans="1:12" hidden="1" x14ac:dyDescent="0.2">
      <c r="A76" t="s">
        <v>187</v>
      </c>
      <c r="B76" t="s">
        <v>6904</v>
      </c>
      <c r="C76" t="s">
        <v>3903</v>
      </c>
      <c r="D76" t="str">
        <f>sc_gsm[[#This Row],[model_rxn]]&amp;"_"&amp;sc_gsm[[#This Row],[Column2]]</f>
        <v>IPPYP2_c_REV</v>
      </c>
      <c r="E76" t="str">
        <f>_xlfn.XLOOKUP(sc_gsm[[#This Row],[Column3]],SC_enz[name_dir],SC_enz[name_dir],"")</f>
        <v>IPPYP2_c_REV</v>
      </c>
      <c r="F76" t="str">
        <f>_xlfn.XLOOKUP(sc_gsm[[#This Row],[model_rxn]],RT_gsm[model_rxn],RT_gsm[model_rxn],"")</f>
        <v>IPPYP2_c</v>
      </c>
      <c r="G76" s="3" t="str">
        <f>_xlfn.XLOOKUP(sc_gsm[[#This Row],[Column3]],RT_gsm[Column3],RT_gsm[Column3],"")</f>
        <v>IPPYP2_c_REV</v>
      </c>
      <c r="H76" s="3" t="str" cm="1">
        <f t="array" ref="H76">sc_gsm[[#This Row],[model_rxn]]&amp;",r,"&amp;_xlfn.SWITCH(sc_gsm[[#This Row],[Column2]],"REV","lower_bound:-","FWD","upper_bound:")&amp;"1000"</f>
        <v>IPPYP2_c,r,lower_bound:-1000</v>
      </c>
      <c r="I76" s="3" t="str">
        <f>_xlfn.XLOOKUP(sc_gsm[[#This Row],[Column3]],SC_enz[name_dir],SC_enz[name_dir],"")</f>
        <v>IPPYP2_c_REV</v>
      </c>
      <c r="J76" s="3" t="str">
        <f>_xlfn.XLOOKUP(sc_gsm[[#This Row],[name]],[1]RXNS!$C:$C,[1]RXNS!$D:$D,"")</f>
        <v>5-diphospho-1D-myo-inositol pentakisphosphate[c] + 2 H+[c] + phosphate[c] &lt;=&gt; 4,5-bis(diphospho)-1D-myo-inositol tetrakisphosphate[c] + H2O[c]</v>
      </c>
      <c r="K76" s="3" t="str">
        <f>_xlfn.XLOOKUP(sc_gsm[[#This Row],[name]],[2]RXNS!$C:$C,[2]RXNS!$D:$D,"")</f>
        <v>5-diphospho-1D-myo-inositol pentakisphosphate[c] + 2 H+[c] + phosphate[c] &lt;=&gt; 4,5-bis(diphospho)-1D-myo-inositol tetrakisphosphate[c] + H2O[c]</v>
      </c>
      <c r="L76" s="3" t="b">
        <f>sc_gsm[[#This Row],[yeast8.3.4 equation]]=sc_gsm[[#This Row],[yeast9 equation]]</f>
        <v>1</v>
      </c>
    </row>
    <row r="77" spans="1:12" hidden="1" x14ac:dyDescent="0.2">
      <c r="A77" t="s">
        <v>187</v>
      </c>
      <c r="B77" t="s">
        <v>6904</v>
      </c>
      <c r="C77" t="s">
        <v>3902</v>
      </c>
      <c r="D77" t="str">
        <f>sc_gsm[[#This Row],[model_rxn]]&amp;"_"&amp;sc_gsm[[#This Row],[Column2]]</f>
        <v>IPPYP2_c_FWD</v>
      </c>
      <c r="E77" t="str">
        <f>_xlfn.XLOOKUP(sc_gsm[[#This Row],[Column3]],SC_enz[name_dir],SC_enz[name_dir],"")</f>
        <v>IPPYP2_c_FWD</v>
      </c>
      <c r="F77" t="str">
        <f>_xlfn.XLOOKUP(sc_gsm[[#This Row],[model_rxn]],RT_gsm[model_rxn],RT_gsm[model_rxn],"")</f>
        <v>IPPYP2_c</v>
      </c>
      <c r="G77" s="3" t="str">
        <f>_xlfn.XLOOKUP(sc_gsm[[#This Row],[Column3]],RT_gsm[Column3],RT_gsm[Column3],"")</f>
        <v>IPPYP2_c_FWD</v>
      </c>
      <c r="H77" s="3" t="str" cm="1">
        <f t="array" ref="H77">sc_gsm[[#This Row],[model_rxn]]&amp;",r,"&amp;_xlfn.SWITCH(sc_gsm[[#This Row],[Column2]],"REV","lower_bound:-","FWD","upper_bound:")&amp;"1000"</f>
        <v>IPPYP2_c,r,upper_bound:1000</v>
      </c>
      <c r="I77" s="3" t="str">
        <f>_xlfn.XLOOKUP(sc_gsm[[#This Row],[Column3]],SC_enz[name_dir],SC_enz[name_dir],"")</f>
        <v>IPPYP2_c_FWD</v>
      </c>
      <c r="J77" s="3" t="str">
        <f>_xlfn.XLOOKUP(sc_gsm[[#This Row],[name]],[1]RXNS!$C:$C,[1]RXNS!$D:$D,"")</f>
        <v>5-diphospho-1D-myo-inositol pentakisphosphate[c] + 2 H+[c] + phosphate[c] &lt;=&gt; 4,5-bis(diphospho)-1D-myo-inositol tetrakisphosphate[c] + H2O[c]</v>
      </c>
      <c r="K77" s="3" t="str">
        <f>_xlfn.XLOOKUP(sc_gsm[[#This Row],[name]],[2]RXNS!$C:$C,[2]RXNS!$D:$D,"")</f>
        <v>5-diphospho-1D-myo-inositol pentakisphosphate[c] + 2 H+[c] + phosphate[c] &lt;=&gt; 4,5-bis(diphospho)-1D-myo-inositol tetrakisphosphate[c] + H2O[c]</v>
      </c>
      <c r="L77" s="3" t="b">
        <f>sc_gsm[[#This Row],[yeast8.3.4 equation]]=sc_gsm[[#This Row],[yeast9 equation]]</f>
        <v>1</v>
      </c>
    </row>
    <row r="78" spans="1:12" hidden="1" x14ac:dyDescent="0.2">
      <c r="A78" t="s">
        <v>188</v>
      </c>
      <c r="B78" t="s">
        <v>6905</v>
      </c>
      <c r="C78" t="s">
        <v>3903</v>
      </c>
      <c r="D78" t="str">
        <f>sc_gsm[[#This Row],[model_rxn]]&amp;"_"&amp;sc_gsm[[#This Row],[Column2]]</f>
        <v>IPPYP3_c_REV</v>
      </c>
      <c r="E78" t="str">
        <f>_xlfn.XLOOKUP(sc_gsm[[#This Row],[Column3]],SC_enz[name_dir],SC_enz[name_dir],"")</f>
        <v>IPPYP3_c_REV</v>
      </c>
      <c r="F78" t="str">
        <f>_xlfn.XLOOKUP(sc_gsm[[#This Row],[model_rxn]],RT_gsm[model_rxn],RT_gsm[model_rxn],"")</f>
        <v>IPPYP3_c</v>
      </c>
      <c r="G78" s="3" t="str">
        <f>_xlfn.XLOOKUP(sc_gsm[[#This Row],[Column3]],RT_gsm[Column3],RT_gsm[Column3],"")</f>
        <v>IPPYP3_c_REV</v>
      </c>
      <c r="H78" s="3" t="str" cm="1">
        <f t="array" ref="H78">sc_gsm[[#This Row],[model_rxn]]&amp;",r,"&amp;_xlfn.SWITCH(sc_gsm[[#This Row],[Column2]],"REV","lower_bound:-","FWD","upper_bound:")&amp;"1000"</f>
        <v>IPPYP3_c,r,lower_bound:-1000</v>
      </c>
      <c r="I78" s="3" t="str">
        <f>_xlfn.XLOOKUP(sc_gsm[[#This Row],[Column3]],SC_enz[name_dir],SC_enz[name_dir],"")</f>
        <v>IPPYP3_c_REV</v>
      </c>
      <c r="J78" s="3" t="str">
        <f>_xlfn.XLOOKUP(sc_gsm[[#This Row],[name]],[1]RXNS!$C:$C,[1]RXNS!$D:$D,"")</f>
        <v>5-diphospho-1D-myo-inositol pentakisphosphate[c] + 2 H+[c] + phosphate[c] &lt;=&gt; 5,6-bis(diphospho)-1D-myo-inositol tetrakisphosphate[c] + H2O[c]</v>
      </c>
      <c r="K78" s="3" t="str">
        <f>_xlfn.XLOOKUP(sc_gsm[[#This Row],[name]],[2]RXNS!$C:$C,[2]RXNS!$D:$D,"")</f>
        <v>5-diphospho-1D-myo-inositol pentakisphosphate[c] + 2 H+[c] + phosphate[c] &lt;=&gt; 5,6-bis(diphospho)-1D-myo-inositol tetrakisphosphate[c] + H2O[c]</v>
      </c>
      <c r="L78" s="3" t="b">
        <f>sc_gsm[[#This Row],[yeast8.3.4 equation]]=sc_gsm[[#This Row],[yeast9 equation]]</f>
        <v>1</v>
      </c>
    </row>
    <row r="79" spans="1:12" hidden="1" x14ac:dyDescent="0.2">
      <c r="A79" t="s">
        <v>188</v>
      </c>
      <c r="B79" t="s">
        <v>6905</v>
      </c>
      <c r="C79" t="s">
        <v>3902</v>
      </c>
      <c r="D79" t="str">
        <f>sc_gsm[[#This Row],[model_rxn]]&amp;"_"&amp;sc_gsm[[#This Row],[Column2]]</f>
        <v>IPPYP3_c_FWD</v>
      </c>
      <c r="E79" t="str">
        <f>_xlfn.XLOOKUP(sc_gsm[[#This Row],[Column3]],SC_enz[name_dir],SC_enz[name_dir],"")</f>
        <v>IPPYP3_c_FWD</v>
      </c>
      <c r="F79" t="str">
        <f>_xlfn.XLOOKUP(sc_gsm[[#This Row],[model_rxn]],RT_gsm[model_rxn],RT_gsm[model_rxn],"")</f>
        <v>IPPYP3_c</v>
      </c>
      <c r="G79" s="3" t="str">
        <f>_xlfn.XLOOKUP(sc_gsm[[#This Row],[Column3]],RT_gsm[Column3],RT_gsm[Column3],"")</f>
        <v>IPPYP3_c_FWD</v>
      </c>
      <c r="H79" s="3" t="str" cm="1">
        <f t="array" ref="H79">sc_gsm[[#This Row],[model_rxn]]&amp;",r,"&amp;_xlfn.SWITCH(sc_gsm[[#This Row],[Column2]],"REV","lower_bound:-","FWD","upper_bound:")&amp;"1000"</f>
        <v>IPPYP3_c,r,upper_bound:1000</v>
      </c>
      <c r="I79" s="3" t="str">
        <f>_xlfn.XLOOKUP(sc_gsm[[#This Row],[Column3]],SC_enz[name_dir],SC_enz[name_dir],"")</f>
        <v>IPPYP3_c_FWD</v>
      </c>
      <c r="J79" s="3" t="str">
        <f>_xlfn.XLOOKUP(sc_gsm[[#This Row],[name]],[1]RXNS!$C:$C,[1]RXNS!$D:$D,"")</f>
        <v>5-diphospho-1D-myo-inositol pentakisphosphate[c] + 2 H+[c] + phosphate[c] &lt;=&gt; 5,6-bis(diphospho)-1D-myo-inositol tetrakisphosphate[c] + H2O[c]</v>
      </c>
      <c r="K79" s="3" t="str">
        <f>_xlfn.XLOOKUP(sc_gsm[[#This Row],[name]],[2]RXNS!$C:$C,[2]RXNS!$D:$D,"")</f>
        <v>5-diphospho-1D-myo-inositol pentakisphosphate[c] + 2 H+[c] + phosphate[c] &lt;=&gt; 5,6-bis(diphospho)-1D-myo-inositol tetrakisphosphate[c] + H2O[c]</v>
      </c>
      <c r="L79" s="3" t="b">
        <f>sc_gsm[[#This Row],[yeast8.3.4 equation]]=sc_gsm[[#This Row],[yeast9 equation]]</f>
        <v>1</v>
      </c>
    </row>
    <row r="80" spans="1:12" hidden="1" x14ac:dyDescent="0.2">
      <c r="A80" t="s">
        <v>189</v>
      </c>
      <c r="B80" t="s">
        <v>6906</v>
      </c>
      <c r="C80" t="s">
        <v>3902</v>
      </c>
      <c r="D80" t="str">
        <f>sc_gsm[[#This Row],[model_rxn]]&amp;"_"&amp;sc_gsm[[#This Row],[Column2]]</f>
        <v>PFK_4_c_FWD</v>
      </c>
      <c r="E80" t="str">
        <f>_xlfn.XLOOKUP(sc_gsm[[#This Row],[Column3]],SC_enz[name_dir],SC_enz[name_dir],"")</f>
        <v>PFK_4_c_FWD</v>
      </c>
      <c r="F80" t="str">
        <f>_xlfn.XLOOKUP(sc_gsm[[#This Row],[model_rxn]],RT_gsm[model_rxn],RT_gsm[model_rxn],"")</f>
        <v/>
      </c>
      <c r="G80" s="3" t="str">
        <f>_xlfn.XLOOKUP(sc_gsm[[#This Row],[Column3]],RT_gsm[Column3],RT_gsm[Column3],"")</f>
        <v/>
      </c>
      <c r="H80" s="3" t="str" cm="1">
        <f t="array" ref="H80">sc_gsm[[#This Row],[model_rxn]]&amp;",r,"&amp;_xlfn.SWITCH(sc_gsm[[#This Row],[Column2]],"REV","lower_bound:-","FWD","upper_bound:")&amp;"1000"</f>
        <v>PFK_4_c,r,upper_bound:1000</v>
      </c>
      <c r="I80" s="3" t="str">
        <f>_xlfn.XLOOKUP(sc_gsm[[#This Row],[Column3]],SC_enz[name_dir],SC_enz[name_dir],"")</f>
        <v>PFK_4_c_FWD</v>
      </c>
      <c r="J80" s="3" t="str">
        <f>_xlfn.XLOOKUP(sc_gsm[[#This Row],[name]],[1]RXNS!$C:$C,[1]RXNS!$D:$D,"")</f>
        <v>ATP[c] + D-fructose 6-phosphate[c] =&gt; ADP[c] + beta-D-fructose 2,6-bisphosphate[c] + H+[c]</v>
      </c>
      <c r="K80" s="3" t="str">
        <f>_xlfn.XLOOKUP(sc_gsm[[#This Row],[name]],[2]RXNS!$C:$C,[2]RXNS!$D:$D,"")</f>
        <v>ATP[c] + D-fructose 6-phosphate[c] =&gt; ADP[c] + beta-D-fructose 2,6-bisphosphate[c] + H+[c]</v>
      </c>
      <c r="L80" s="3" t="b">
        <f>sc_gsm[[#This Row],[yeast8.3.4 equation]]=sc_gsm[[#This Row],[yeast9 equation]]</f>
        <v>1</v>
      </c>
    </row>
    <row r="81" spans="1:12" hidden="1" x14ac:dyDescent="0.2">
      <c r="A81" t="s">
        <v>194</v>
      </c>
      <c r="B81" t="s">
        <v>6907</v>
      </c>
      <c r="C81" t="s">
        <v>3902</v>
      </c>
      <c r="D81" t="str">
        <f>sc_gsm[[#This Row],[model_rxn]]&amp;"_"&amp;sc_gsm[[#This Row],[Column2]]</f>
        <v>PGL_c_FWD</v>
      </c>
      <c r="E81" t="str">
        <f>_xlfn.XLOOKUP(sc_gsm[[#This Row],[Column3]],SC_enz[name_dir],SC_enz[name_dir],"")</f>
        <v>PGL_c_FWD</v>
      </c>
      <c r="F81" t="str">
        <f>_xlfn.XLOOKUP(sc_gsm[[#This Row],[model_rxn]],RT_gsm[model_rxn],RT_gsm[model_rxn],"")</f>
        <v>PGL_c</v>
      </c>
      <c r="G81" s="3" t="str">
        <f>_xlfn.XLOOKUP(sc_gsm[[#This Row],[Column3]],RT_gsm[Column3],RT_gsm[Column3],"")</f>
        <v>PGL_c_FWD</v>
      </c>
      <c r="H81" s="3" t="str" cm="1">
        <f t="array" ref="H81">sc_gsm[[#This Row],[model_rxn]]&amp;",r,"&amp;_xlfn.SWITCH(sc_gsm[[#This Row],[Column2]],"REV","lower_bound:-","FWD","upper_bound:")&amp;"1000"</f>
        <v>PGL_c,r,upper_bound:1000</v>
      </c>
      <c r="I81" s="3" t="str">
        <f>_xlfn.XLOOKUP(sc_gsm[[#This Row],[Column3]],SC_enz[name_dir],SC_enz[name_dir],"")</f>
        <v>PGL_c_FWD</v>
      </c>
      <c r="J81" s="3" t="str">
        <f>_xlfn.XLOOKUP(sc_gsm[[#This Row],[name]],[1]RXNS!$C:$C,[1]RXNS!$D:$D,"")</f>
        <v>6-O-phosphono-D-glucono-1,5-lactone[c] + H2O[c] =&gt; 6-phospho-D-gluconate[c] + H+[c]</v>
      </c>
      <c r="K81" s="3" t="str">
        <f>_xlfn.XLOOKUP(sc_gsm[[#This Row],[name]],[2]RXNS!$C:$C,[2]RXNS!$D:$D,"")</f>
        <v>6-O-phosphono-D-glucono-1,5-lactone[c] + H2O[c] =&gt; 6-phospho-D-gluconate[c] + H+[c]</v>
      </c>
      <c r="L81" s="3" t="b">
        <f>sc_gsm[[#This Row],[yeast8.3.4 equation]]=sc_gsm[[#This Row],[yeast9 equation]]</f>
        <v>1</v>
      </c>
    </row>
    <row r="82" spans="1:12" hidden="1" x14ac:dyDescent="0.2">
      <c r="A82" t="s">
        <v>199</v>
      </c>
      <c r="B82" t="s">
        <v>6908</v>
      </c>
      <c r="C82" t="s">
        <v>3903</v>
      </c>
      <c r="D82" t="str">
        <f>sc_gsm[[#This Row],[model_rxn]]&amp;"_"&amp;sc_gsm[[#This Row],[Column2]]</f>
        <v>6DPMIPPH_c_REV</v>
      </c>
      <c r="E82" t="str">
        <f>_xlfn.XLOOKUP(sc_gsm[[#This Row],[Column3]],SC_enz[name_dir],SC_enz[name_dir],"")</f>
        <v>6DPMIPPH_c_REV</v>
      </c>
      <c r="F82" t="str">
        <f>_xlfn.XLOOKUP(sc_gsm[[#This Row],[model_rxn]],RT_gsm[model_rxn],RT_gsm[model_rxn],"")</f>
        <v>6DPMIPPH_c</v>
      </c>
      <c r="G82" s="3" t="str">
        <f>_xlfn.XLOOKUP(sc_gsm[[#This Row],[Column3]],RT_gsm[Column3],RT_gsm[Column3],"")</f>
        <v>6DPMIPPH_c_REV</v>
      </c>
      <c r="H82" s="3" t="str" cm="1">
        <f t="array" ref="H82">sc_gsm[[#This Row],[model_rxn]]&amp;",r,"&amp;_xlfn.SWITCH(sc_gsm[[#This Row],[Column2]],"REV","lower_bound:-","FWD","upper_bound:")&amp;"1000"</f>
        <v>6DPMIPPH_c,r,lower_bound:-1000</v>
      </c>
      <c r="I82" s="3" t="str">
        <f>_xlfn.XLOOKUP(sc_gsm[[#This Row],[Column3]],SC_enz[name_dir],SC_enz[name_dir],"")</f>
        <v>6DPMIPPH_c_REV</v>
      </c>
      <c r="J82" s="3" t="str">
        <f>_xlfn.XLOOKUP(sc_gsm[[#This Row],[name]],[1]RXNS!$C:$C,[1]RXNS!$D:$D,"")</f>
        <v>6-diphospho-1D-myo-inositol pentakisphosphate[c] + H2O[c] &lt;=&gt; 2 H+[c] + myo-inositol hexakisphosphate[c] + phosphate[c]</v>
      </c>
      <c r="K82" s="3" t="str">
        <f>_xlfn.XLOOKUP(sc_gsm[[#This Row],[name]],[2]RXNS!$C:$C,[2]RXNS!$D:$D,"")</f>
        <v>6-diphospho-1D-myo-inositol pentakisphosphate[c] + H2O[c] =&gt; H+[c] + myo-inositol hexakisphosphate[c] + phosphate[c]</v>
      </c>
      <c r="L82" s="3" t="b">
        <f>sc_gsm[[#This Row],[yeast8.3.4 equation]]=sc_gsm[[#This Row],[yeast9 equation]]</f>
        <v>0</v>
      </c>
    </row>
    <row r="83" spans="1:12" hidden="1" x14ac:dyDescent="0.2">
      <c r="A83" t="s">
        <v>199</v>
      </c>
      <c r="B83" t="s">
        <v>6908</v>
      </c>
      <c r="C83" t="s">
        <v>3902</v>
      </c>
      <c r="D83" t="str">
        <f>sc_gsm[[#This Row],[model_rxn]]&amp;"_"&amp;sc_gsm[[#This Row],[Column2]]</f>
        <v>6DPMIPPH_c_FWD</v>
      </c>
      <c r="E83" t="str">
        <f>_xlfn.XLOOKUP(sc_gsm[[#This Row],[Column3]],SC_enz[name_dir],SC_enz[name_dir],"")</f>
        <v>6DPMIPPH_c_FWD</v>
      </c>
      <c r="F83" t="str">
        <f>_xlfn.XLOOKUP(sc_gsm[[#This Row],[model_rxn]],RT_gsm[model_rxn],RT_gsm[model_rxn],"")</f>
        <v>6DPMIPPH_c</v>
      </c>
      <c r="G83" s="3" t="str">
        <f>_xlfn.XLOOKUP(sc_gsm[[#This Row],[Column3]],RT_gsm[Column3],RT_gsm[Column3],"")</f>
        <v>6DPMIPPH_c_FWD</v>
      </c>
      <c r="H83" s="3" t="str" cm="1">
        <f t="array" ref="H83">sc_gsm[[#This Row],[model_rxn]]&amp;",r,"&amp;_xlfn.SWITCH(sc_gsm[[#This Row],[Column2]],"REV","lower_bound:-","FWD","upper_bound:")&amp;"1000"</f>
        <v>6DPMIPPH_c,r,upper_bound:1000</v>
      </c>
      <c r="I83" s="3" t="str">
        <f>_xlfn.XLOOKUP(sc_gsm[[#This Row],[Column3]],SC_enz[name_dir],SC_enz[name_dir],"")</f>
        <v>6DPMIPPH_c_FWD</v>
      </c>
      <c r="J83" s="3" t="str">
        <f>_xlfn.XLOOKUP(sc_gsm[[#This Row],[name]],[1]RXNS!$C:$C,[1]RXNS!$D:$D,"")</f>
        <v>6-diphospho-1D-myo-inositol pentakisphosphate[c] + H2O[c] &lt;=&gt; 2 H+[c] + myo-inositol hexakisphosphate[c] + phosphate[c]</v>
      </c>
      <c r="K83" s="3" t="str">
        <f>_xlfn.XLOOKUP(sc_gsm[[#This Row],[name]],[2]RXNS!$C:$C,[2]RXNS!$D:$D,"")</f>
        <v>6-diphospho-1D-myo-inositol pentakisphosphate[c] + H2O[c] =&gt; H+[c] + myo-inositol hexakisphosphate[c] + phosphate[c]</v>
      </c>
      <c r="L83" s="3" t="b">
        <f>sc_gsm[[#This Row],[yeast8.3.4 equation]]=sc_gsm[[#This Row],[yeast9 equation]]</f>
        <v>0</v>
      </c>
    </row>
    <row r="84" spans="1:12" hidden="1" x14ac:dyDescent="0.2">
      <c r="A84" t="s">
        <v>200</v>
      </c>
      <c r="B84" t="s">
        <v>6909</v>
      </c>
      <c r="C84" t="s">
        <v>3902</v>
      </c>
      <c r="D84" t="str">
        <f>sc_gsm[[#This Row],[model_rxn]]&amp;"_"&amp;sc_gsm[[#This Row],[Column2]]</f>
        <v>IPPYP4_c_FWD</v>
      </c>
      <c r="E84" t="str">
        <f>_xlfn.XLOOKUP(sc_gsm[[#This Row],[Column3]],SC_enz[name_dir],SC_enz[name_dir],"")</f>
        <v>IPPYP4_c_FWD</v>
      </c>
      <c r="F84" t="str">
        <f>_xlfn.XLOOKUP(sc_gsm[[#This Row],[model_rxn]],RT_gsm[model_rxn],RT_gsm[model_rxn],"")</f>
        <v>IPPYP4_c</v>
      </c>
      <c r="G84" s="3" t="str">
        <f>_xlfn.XLOOKUP(sc_gsm[[#This Row],[Column3]],RT_gsm[Column3],RT_gsm[Column3],"")</f>
        <v>IPPYP4_c_FWD</v>
      </c>
      <c r="H84" s="3" t="str" cm="1">
        <f t="array" ref="H84">sc_gsm[[#This Row],[model_rxn]]&amp;",r,"&amp;_xlfn.SWITCH(sc_gsm[[#This Row],[Column2]],"REV","lower_bound:-","FWD","upper_bound:")&amp;"1000"</f>
        <v>IPPYP4_c,r,upper_bound:1000</v>
      </c>
      <c r="I84" s="3" t="str">
        <f>_xlfn.XLOOKUP(sc_gsm[[#This Row],[Column3]],SC_enz[name_dir],SC_enz[name_dir],"")</f>
        <v>IPPYP4_c_FWD</v>
      </c>
      <c r="J84" s="3" t="str">
        <f>_xlfn.XLOOKUP(sc_gsm[[#This Row],[name]],[1]RXNS!$C:$C,[1]RXNS!$D:$D,"")</f>
        <v>6-diphospho-1D-myo-inositol pentakisphosphate[c] + ATP[c] + 2 H+[c] =&gt; 5,6-bis(diphospho)-1D-myo-inositol tetrakisphosphate[c] + ADP[c] + H2O[c]</v>
      </c>
      <c r="K84" s="3" t="str">
        <f>_xlfn.XLOOKUP(sc_gsm[[#This Row],[name]],[2]RXNS!$C:$C,[2]RXNS!$D:$D,"")</f>
        <v>6-diphospho-1D-myo-inositol pentakisphosphate[c] + ATP[c] + H+[c] =&gt; 5,6-bis(diphospho)-1D-myo-inositol tetrakisphosphate[c] + ADP[c]</v>
      </c>
      <c r="L84" s="3" t="b">
        <f>sc_gsm[[#This Row],[yeast8.3.4 equation]]=sc_gsm[[#This Row],[yeast9 equation]]</f>
        <v>0</v>
      </c>
    </row>
    <row r="85" spans="1:12" hidden="1" x14ac:dyDescent="0.2">
      <c r="A85" t="s">
        <v>201</v>
      </c>
      <c r="B85" t="s">
        <v>6910</v>
      </c>
      <c r="C85" t="s">
        <v>3902</v>
      </c>
      <c r="D85" t="str">
        <f>sc_gsm[[#This Row],[model_rxn]]&amp;"_"&amp;sc_gsm[[#This Row],[Column2]]</f>
        <v>AOXS_c_FWD</v>
      </c>
      <c r="E85" t="str">
        <f>_xlfn.XLOOKUP(sc_gsm[[#This Row],[Column3]],SC_enz[name_dir],SC_enz[name_dir],"")</f>
        <v>AOXS_c_FWD</v>
      </c>
      <c r="F85" t="str">
        <f>_xlfn.XLOOKUP(sc_gsm[[#This Row],[model_rxn]],RT_gsm[model_rxn],RT_gsm[model_rxn],"")</f>
        <v>AOXS_c</v>
      </c>
      <c r="G85" s="3" t="str">
        <f>_xlfn.XLOOKUP(sc_gsm[[#This Row],[Column3]],RT_gsm[Column3],RT_gsm[Column3],"")</f>
        <v>AOXS_c_FWD</v>
      </c>
      <c r="H85" s="3" t="str" cm="1">
        <f t="array" ref="H85">sc_gsm[[#This Row],[model_rxn]]&amp;",r,"&amp;_xlfn.SWITCH(sc_gsm[[#This Row],[Column2]],"REV","lower_bound:-","FWD","upper_bound:")&amp;"1000"</f>
        <v>AOXS_c,r,upper_bound:1000</v>
      </c>
      <c r="I85" s="3" t="str">
        <f>_xlfn.XLOOKUP(sc_gsm[[#This Row],[Column3]],SC_enz[name_dir],SC_enz[name_dir],"")</f>
        <v>AOXS_c_FWD</v>
      </c>
      <c r="J85" s="3" t="str">
        <f>_xlfn.XLOOKUP(sc_gsm[[#This Row],[name]],[1]RXNS!$C:$C,[1]RXNS!$D:$D,"")</f>
        <v>L-alanine[c] + pimeloyl-CoA[c] =&gt; 8-amino-7-oxononanoate[c] + carbon dioxide[c] + coenzyme A[c] + 4 H+[c]</v>
      </c>
      <c r="K85" s="3" t="str">
        <f>_xlfn.XLOOKUP(sc_gsm[[#This Row],[name]],[2]RXNS!$C:$C,[2]RXNS!$D:$D,"")</f>
        <v>H+[c] + L-alanine[c] + pimeloyl-CoA[c] =&gt; 8-amino-7-oxononanoate[c] + carbon dioxide[c] + coenzyme A[c]</v>
      </c>
      <c r="L85" s="3" t="b">
        <f>sc_gsm[[#This Row],[yeast8.3.4 equation]]=sc_gsm[[#This Row],[yeast9 equation]]</f>
        <v>0</v>
      </c>
    </row>
    <row r="86" spans="1:12" hidden="1" x14ac:dyDescent="0.2">
      <c r="A86" t="s">
        <v>206</v>
      </c>
      <c r="B86" t="s">
        <v>6911</v>
      </c>
      <c r="C86" t="s">
        <v>3902</v>
      </c>
      <c r="D86" t="str">
        <f>sc_gsm[[#This Row],[model_rxn]]&amp;"_"&amp;sc_gsm[[#This Row],[Column2]]</f>
        <v>ACALDCD_c_FWD</v>
      </c>
      <c r="E86" t="str">
        <f>_xlfn.XLOOKUP(sc_gsm[[#This Row],[Column3]],SC_enz[name_dir],SC_enz[name_dir],"")</f>
        <v>ACALDCD_c_FWD</v>
      </c>
      <c r="F86" t="str">
        <f>_xlfn.XLOOKUP(sc_gsm[[#This Row],[model_rxn]],RT_gsm[model_rxn],RT_gsm[model_rxn],"")</f>
        <v>ACALDCD_c</v>
      </c>
      <c r="G86" s="3" t="str">
        <f>_xlfn.XLOOKUP(sc_gsm[[#This Row],[Column3]],RT_gsm[Column3],RT_gsm[Column3],"")</f>
        <v>ACALDCD_c_FWD</v>
      </c>
      <c r="H86" s="3" t="str" cm="1">
        <f t="array" ref="H86">sc_gsm[[#This Row],[model_rxn]]&amp;",r,"&amp;_xlfn.SWITCH(sc_gsm[[#This Row],[Column2]],"REV","lower_bound:-","FWD","upper_bound:")&amp;"1000"</f>
        <v>ACALDCD_c,r,upper_bound:1000</v>
      </c>
      <c r="I86" s="3" t="str">
        <f>_xlfn.XLOOKUP(sc_gsm[[#This Row],[Column3]],SC_enz[name_dir],SC_enz[name_dir],"")</f>
        <v>ACALDCD_c_FWD</v>
      </c>
      <c r="J86" s="3" t="str">
        <f>_xlfn.XLOOKUP(sc_gsm[[#This Row],[name]],[1]RXNS!$C:$C,[1]RXNS!$D:$D,"")</f>
        <v>2 acetaldehyde[c] =&gt; (R)-acetoin[c]</v>
      </c>
      <c r="K86" s="3" t="str">
        <f>_xlfn.XLOOKUP(sc_gsm[[#This Row],[name]],[2]RXNS!$C:$C,[2]RXNS!$D:$D,"")</f>
        <v>2 acetaldehyde[c] =&gt; (R)-acetoin[c]</v>
      </c>
      <c r="L86" s="3" t="b">
        <f>sc_gsm[[#This Row],[yeast8.3.4 equation]]=sc_gsm[[#This Row],[yeast9 equation]]</f>
        <v>1</v>
      </c>
    </row>
    <row r="87" spans="1:12" hidden="1" x14ac:dyDescent="0.2">
      <c r="A87" t="s">
        <v>207</v>
      </c>
      <c r="B87" t="s">
        <v>6912</v>
      </c>
      <c r="C87" t="s">
        <v>3902</v>
      </c>
      <c r="D87" t="str">
        <f>sc_gsm[[#This Row],[model_rxn]]&amp;"_"&amp;sc_gsm[[#This Row],[Column2]]</f>
        <v>KARA1i_m_FWD</v>
      </c>
      <c r="E87" t="str">
        <f>_xlfn.XLOOKUP(sc_gsm[[#This Row],[Column3]],SC_enz[name_dir],SC_enz[name_dir],"")</f>
        <v>KARA1i_m_FWD</v>
      </c>
      <c r="F87" t="str">
        <f>_xlfn.XLOOKUP(sc_gsm[[#This Row],[model_rxn]],RT_gsm[model_rxn],RT_gsm[model_rxn],"")</f>
        <v>KARA1i_m</v>
      </c>
      <c r="G87" s="3" t="str">
        <f>_xlfn.XLOOKUP(sc_gsm[[#This Row],[Column3]],RT_gsm[Column3],RT_gsm[Column3],"")</f>
        <v>KARA1i_m_FWD</v>
      </c>
      <c r="H87" s="3" t="str" cm="1">
        <f t="array" ref="H87">sc_gsm[[#This Row],[model_rxn]]&amp;",r,"&amp;_xlfn.SWITCH(sc_gsm[[#This Row],[Column2]],"REV","lower_bound:-","FWD","upper_bound:")&amp;"1000"</f>
        <v>KARA1i_m,r,upper_bound:1000</v>
      </c>
      <c r="I87" s="3" t="str">
        <f>_xlfn.XLOOKUP(sc_gsm[[#This Row],[Column3]],SC_enz[name_dir],SC_enz[name_dir],"")</f>
        <v>KARA1i_m_FWD</v>
      </c>
      <c r="J87" s="3" t="str">
        <f>_xlfn.XLOOKUP(sc_gsm[[#This Row],[name]],[1]RXNS!$C:$C,[1]RXNS!$D:$D,"")</f>
        <v>2-acetyllactic acid[m] + H+[m] + NADPH[m] =&gt; (R)-2,3-dihydroxy-3-methylbutanoate[m] + NADP(+)[m]</v>
      </c>
      <c r="K87" s="3" t="str">
        <f>_xlfn.XLOOKUP(sc_gsm[[#This Row],[name]],[2]RXNS!$C:$C,[2]RXNS!$D:$D,"")</f>
        <v>2-acetyllactic acid[m] + H+[m] + NADPH[m] =&gt; (R)-2,3-dihydroxy-3-methylbutanoate[m] + NADP(+)[m]</v>
      </c>
      <c r="L87" s="3" t="b">
        <f>sc_gsm[[#This Row],[yeast8.3.4 equation]]=sc_gsm[[#This Row],[yeast9 equation]]</f>
        <v>1</v>
      </c>
    </row>
    <row r="88" spans="1:12" hidden="1" x14ac:dyDescent="0.2">
      <c r="A88" t="s">
        <v>3428</v>
      </c>
      <c r="B88" t="s">
        <v>6913</v>
      </c>
      <c r="C88" t="s">
        <v>3902</v>
      </c>
      <c r="D88" t="str">
        <f>sc_gsm[[#This Row],[model_rxn]]&amp;"_"&amp;sc_gsm[[#This Row],[Column2]]</f>
        <v>ACLS_m_FWD</v>
      </c>
      <c r="E88" t="str">
        <f>_xlfn.XLOOKUP(sc_gsm[[#This Row],[Column3]],SC_enz[name_dir],SC_enz[name_dir],"")</f>
        <v>ACLS_m_FWD</v>
      </c>
      <c r="F88" t="str">
        <f>_xlfn.XLOOKUP(sc_gsm[[#This Row],[model_rxn]],RT_gsm[model_rxn],RT_gsm[model_rxn],"")</f>
        <v>ACLS_m</v>
      </c>
      <c r="G88" s="3" t="str">
        <f>_xlfn.XLOOKUP(sc_gsm[[#This Row],[Column3]],RT_gsm[Column3],RT_gsm[Column3],"")</f>
        <v>ACLS_m_FWD</v>
      </c>
      <c r="H88" s="3" t="str" cm="1">
        <f t="array" ref="H88">sc_gsm[[#This Row],[model_rxn]]&amp;",r,"&amp;_xlfn.SWITCH(sc_gsm[[#This Row],[Column2]],"REV","lower_bound:-","FWD","upper_bound:")&amp;"1000"</f>
        <v>ACLS_m,r,upper_bound:1000</v>
      </c>
      <c r="I88" s="3" t="str">
        <f>_xlfn.XLOOKUP(sc_gsm[[#This Row],[Column3]],SC_enz[name_dir],SC_enz[name_dir],"")</f>
        <v>ACLS_m_FWD</v>
      </c>
      <c r="J88" s="3" t="str">
        <f>_xlfn.XLOOKUP(sc_gsm[[#This Row],[name]],[1]RXNS!$C:$C,[1]RXNS!$D:$D,"")</f>
        <v>H+[m] + 2 pyruvate[m] =&gt; 2-acetyllactic acid[m] + carbon dioxide[m]</v>
      </c>
      <c r="K88" s="3" t="str">
        <f>_xlfn.XLOOKUP(sc_gsm[[#This Row],[name]],[2]RXNS!$C:$C,[2]RXNS!$D:$D,"")</f>
        <v>H+[m] + 2 pyruvate[m] =&gt; 2-acetyllactic acid[m] + carbon dioxide[m]</v>
      </c>
      <c r="L88" s="3" t="b">
        <f>sc_gsm[[#This Row],[yeast8.3.4 equation]]=sc_gsm[[#This Row],[yeast9 equation]]</f>
        <v>1</v>
      </c>
    </row>
    <row r="89" spans="1:12" hidden="1" x14ac:dyDescent="0.2">
      <c r="A89" t="s">
        <v>210</v>
      </c>
      <c r="B89" t="s">
        <v>6914</v>
      </c>
      <c r="C89" t="s">
        <v>3903</v>
      </c>
      <c r="D89" t="str">
        <f>sc_gsm[[#This Row],[model_rxn]]&amp;"_"&amp;sc_gsm[[#This Row],[Column2]]</f>
        <v>ACOATA_m_REV</v>
      </c>
      <c r="E89" t="str">
        <f>_xlfn.XLOOKUP(sc_gsm[[#This Row],[Column3]],SC_enz[name_dir],SC_enz[name_dir],"")</f>
        <v>ACOATA_m_REV</v>
      </c>
      <c r="F89" t="str">
        <f>_xlfn.XLOOKUP(sc_gsm[[#This Row],[model_rxn]],RT_gsm[model_rxn],RT_gsm[model_rxn],"")</f>
        <v>ACOATA_m</v>
      </c>
      <c r="G89" s="3" t="str">
        <f>_xlfn.XLOOKUP(sc_gsm[[#This Row],[Column3]],RT_gsm[Column3],RT_gsm[Column3],"")</f>
        <v>ACOATA_m_REV</v>
      </c>
      <c r="H89" s="3" t="str" cm="1">
        <f t="array" ref="H89">sc_gsm[[#This Row],[model_rxn]]&amp;",r,"&amp;_xlfn.SWITCH(sc_gsm[[#This Row],[Column2]],"REV","lower_bound:-","FWD","upper_bound:")&amp;"1000"</f>
        <v>ACOATA_m,r,lower_bound:-1000</v>
      </c>
      <c r="I89" s="3" t="str">
        <f>_xlfn.XLOOKUP(sc_gsm[[#This Row],[Column3]],SC_enz[name_dir],SC_enz[name_dir],"")</f>
        <v>ACOATA_m_REV</v>
      </c>
      <c r="J89" s="3" t="str">
        <f>_xlfn.XLOOKUP(sc_gsm[[#This Row],[name]],[1]RXNS!$C:$C,[1]RXNS!$D:$D,"")</f>
        <v>acetyl-CoA[m] + ACP1[m] &lt;=&gt; acetyl-ACP[m] + coenzyme A[m]</v>
      </c>
      <c r="K89" s="3" t="str">
        <f>_xlfn.XLOOKUP(sc_gsm[[#This Row],[name]],[2]RXNS!$C:$C,[2]RXNS!$D:$D,"")</f>
        <v>acetyl-CoA[m] + ACP1[m] &lt;=&gt; acetyl-ACP[m] + coenzyme A[m]</v>
      </c>
      <c r="L89" s="3" t="b">
        <f>sc_gsm[[#This Row],[yeast8.3.4 equation]]=sc_gsm[[#This Row],[yeast9 equation]]</f>
        <v>1</v>
      </c>
    </row>
    <row r="90" spans="1:12" hidden="1" x14ac:dyDescent="0.2">
      <c r="A90" t="s">
        <v>210</v>
      </c>
      <c r="B90" t="s">
        <v>6914</v>
      </c>
      <c r="C90" t="s">
        <v>3902</v>
      </c>
      <c r="D90" t="str">
        <f>sc_gsm[[#This Row],[model_rxn]]&amp;"_"&amp;sc_gsm[[#This Row],[Column2]]</f>
        <v>ACOATA_m_FWD</v>
      </c>
      <c r="E90" t="str">
        <f>_xlfn.XLOOKUP(sc_gsm[[#This Row],[Column3]],SC_enz[name_dir],SC_enz[name_dir],"")</f>
        <v>ACOATA_m_FWD</v>
      </c>
      <c r="F90" t="str">
        <f>_xlfn.XLOOKUP(sc_gsm[[#This Row],[model_rxn]],RT_gsm[model_rxn],RT_gsm[model_rxn],"")</f>
        <v>ACOATA_m</v>
      </c>
      <c r="G90" s="3" t="str">
        <f>_xlfn.XLOOKUP(sc_gsm[[#This Row],[Column3]],RT_gsm[Column3],RT_gsm[Column3],"")</f>
        <v>ACOATA_m_FWD</v>
      </c>
      <c r="H90" s="3" t="str" cm="1">
        <f t="array" ref="H90">sc_gsm[[#This Row],[model_rxn]]&amp;",r,"&amp;_xlfn.SWITCH(sc_gsm[[#This Row],[Column2]],"REV","lower_bound:-","FWD","upper_bound:")&amp;"1000"</f>
        <v>ACOATA_m,r,upper_bound:1000</v>
      </c>
      <c r="I90" s="3" t="str">
        <f>_xlfn.XLOOKUP(sc_gsm[[#This Row],[Column3]],SC_enz[name_dir],SC_enz[name_dir],"")</f>
        <v>ACOATA_m_FWD</v>
      </c>
      <c r="J90" s="3" t="str">
        <f>_xlfn.XLOOKUP(sc_gsm[[#This Row],[name]],[1]RXNS!$C:$C,[1]RXNS!$D:$D,"")</f>
        <v>acetyl-CoA[m] + ACP1[m] &lt;=&gt; acetyl-ACP[m] + coenzyme A[m]</v>
      </c>
      <c r="K90" s="3" t="str">
        <f>_xlfn.XLOOKUP(sc_gsm[[#This Row],[name]],[2]RXNS!$C:$C,[2]RXNS!$D:$D,"")</f>
        <v>acetyl-CoA[m] + ACP1[m] &lt;=&gt; acetyl-ACP[m] + coenzyme A[m]</v>
      </c>
      <c r="L90" s="3" t="b">
        <f>sc_gsm[[#This Row],[yeast8.3.4 equation]]=sc_gsm[[#This Row],[yeast9 equation]]</f>
        <v>1</v>
      </c>
    </row>
    <row r="91" spans="1:12" hidden="1" x14ac:dyDescent="0.2">
      <c r="A91" t="s">
        <v>214</v>
      </c>
      <c r="B91" t="s">
        <v>6915</v>
      </c>
      <c r="C91" t="s">
        <v>3902</v>
      </c>
      <c r="D91" t="str">
        <f>sc_gsm[[#This Row],[model_rxn]]&amp;"_"&amp;sc_gsm[[#This Row],[Column2]]</f>
        <v>ACACT180i_x_FWD</v>
      </c>
      <c r="E91" t="str">
        <f>_xlfn.XLOOKUP(sc_gsm[[#This Row],[Column3]],SC_enz[name_dir],SC_enz[name_dir],"")</f>
        <v>ACACT180i_x_FWD</v>
      </c>
      <c r="F91" t="str">
        <f>_xlfn.XLOOKUP(sc_gsm[[#This Row],[model_rxn]],RT_gsm[model_rxn],RT_gsm[model_rxn],"")</f>
        <v>ACACT180i_x</v>
      </c>
      <c r="G91" s="3" t="str">
        <f>_xlfn.XLOOKUP(sc_gsm[[#This Row],[Column3]],RT_gsm[Column3],RT_gsm[Column3],"")</f>
        <v>ACACT180i_x_FWD</v>
      </c>
      <c r="H91" s="3" t="str" cm="1">
        <f t="array" ref="H91">sc_gsm[[#This Row],[model_rxn]]&amp;",r,"&amp;_xlfn.SWITCH(sc_gsm[[#This Row],[Column2]],"REV","lower_bound:-","FWD","upper_bound:")&amp;"1000"</f>
        <v>ACACT180i_x,r,upper_bound:1000</v>
      </c>
      <c r="I91" s="3" t="str">
        <f>_xlfn.XLOOKUP(sc_gsm[[#This Row],[Column3]],SC_enz[name_dir],SC_enz[name_dir],"")</f>
        <v>ACACT180i_x_FWD</v>
      </c>
      <c r="J91" s="3" t="str">
        <f>_xlfn.XLOOKUP(sc_gsm[[#This Row],[name]],[1]RXNS!$C:$C,[1]RXNS!$D:$D,"")</f>
        <v>3-oxooctadecanoyl-CoA[p] + coenzyme A[p] =&gt; acetyl-CoA[p] + palmitoyl-CoA[p]</v>
      </c>
      <c r="K91" s="3" t="str">
        <f>_xlfn.XLOOKUP(sc_gsm[[#This Row],[name]],[2]RXNS!$C:$C,[2]RXNS!$D:$D,"")</f>
        <v>3-oxooctadecanoyl-CoA[p] + coenzyme A[p] =&gt; acetyl-CoA[p] + palmitoyl-CoA[p]</v>
      </c>
      <c r="L91" s="3" t="b">
        <f>sc_gsm[[#This Row],[yeast8.3.4 equation]]=sc_gsm[[#This Row],[yeast9 equation]]</f>
        <v>1</v>
      </c>
    </row>
    <row r="92" spans="1:12" hidden="1" x14ac:dyDescent="0.2">
      <c r="A92" t="s">
        <v>217</v>
      </c>
      <c r="B92" t="s">
        <v>6916</v>
      </c>
      <c r="C92" t="s">
        <v>3902</v>
      </c>
      <c r="D92" t="str">
        <f>sc_gsm[[#This Row],[model_rxn]]&amp;"_"&amp;sc_gsm[[#This Row],[Column2]]</f>
        <v>ACACT260i_x_FWD</v>
      </c>
      <c r="E92" t="str">
        <f>_xlfn.XLOOKUP(sc_gsm[[#This Row],[Column3]],SC_enz[name_dir],SC_enz[name_dir],"")</f>
        <v>ACACT260i_x_FWD</v>
      </c>
      <c r="F92" t="str">
        <f>_xlfn.XLOOKUP(sc_gsm[[#This Row],[model_rxn]],RT_gsm[model_rxn],RT_gsm[model_rxn],"")</f>
        <v>ACACT260i_x</v>
      </c>
      <c r="G92" s="3" t="str">
        <f>_xlfn.XLOOKUP(sc_gsm[[#This Row],[Column3]],RT_gsm[Column3],RT_gsm[Column3],"")</f>
        <v>ACACT260i_x_FWD</v>
      </c>
      <c r="H92" s="3" t="str" cm="1">
        <f t="array" ref="H92">sc_gsm[[#This Row],[model_rxn]]&amp;",r,"&amp;_xlfn.SWITCH(sc_gsm[[#This Row],[Column2]],"REV","lower_bound:-","FWD","upper_bound:")&amp;"1000"</f>
        <v>ACACT260i_x,r,upper_bound:1000</v>
      </c>
      <c r="I92" s="3" t="str">
        <f>_xlfn.XLOOKUP(sc_gsm[[#This Row],[Column3]],SC_enz[name_dir],SC_enz[name_dir],"")</f>
        <v>ACACT260i_x_FWD</v>
      </c>
      <c r="J92" s="3" t="str">
        <f>_xlfn.XLOOKUP(sc_gsm[[#This Row],[name]],[1]RXNS!$C:$C,[1]RXNS!$D:$D,"")</f>
        <v>3-oxohexacosanoyl-CoA[p] + coenzyme A[p] =&gt; acetyl-CoA[p] + tetracosanoyl-CoA[p]</v>
      </c>
      <c r="K92" s="3" t="str">
        <f>_xlfn.XLOOKUP(sc_gsm[[#This Row],[name]],[2]RXNS!$C:$C,[2]RXNS!$D:$D,"")</f>
        <v>3-oxohexacosanoyl-CoA[p] + coenzyme A[p] =&gt; acetyl-CoA[p] + tetracosanoyl-CoA[p]</v>
      </c>
      <c r="L92" s="3" t="b">
        <f>sc_gsm[[#This Row],[yeast8.3.4 equation]]=sc_gsm[[#This Row],[yeast9 equation]]</f>
        <v>1</v>
      </c>
    </row>
    <row r="93" spans="1:12" hidden="1" x14ac:dyDescent="0.2">
      <c r="A93" t="s">
        <v>218</v>
      </c>
      <c r="B93" t="s">
        <v>6917</v>
      </c>
      <c r="C93" t="s">
        <v>3902</v>
      </c>
      <c r="D93" t="str">
        <f>sc_gsm[[#This Row],[model_rxn]]&amp;"_"&amp;sc_gsm[[#This Row],[Column2]]</f>
        <v>ACACT160i_x_FWD</v>
      </c>
      <c r="E93" t="str">
        <f>_xlfn.XLOOKUP(sc_gsm[[#This Row],[Column3]],SC_enz[name_dir],SC_enz[name_dir],"")</f>
        <v>ACACT160i_x_FWD</v>
      </c>
      <c r="F93" t="str">
        <f>_xlfn.XLOOKUP(sc_gsm[[#This Row],[model_rxn]],RT_gsm[model_rxn],RT_gsm[model_rxn],"")</f>
        <v>ACACT160i_x</v>
      </c>
      <c r="G93" s="3" t="str">
        <f>_xlfn.XLOOKUP(sc_gsm[[#This Row],[Column3]],RT_gsm[Column3],RT_gsm[Column3],"")</f>
        <v>ACACT160i_x_FWD</v>
      </c>
      <c r="H93" s="3" t="str" cm="1">
        <f t="array" ref="H93">sc_gsm[[#This Row],[model_rxn]]&amp;",r,"&amp;_xlfn.SWITCH(sc_gsm[[#This Row],[Column2]],"REV","lower_bound:-","FWD","upper_bound:")&amp;"1000"</f>
        <v>ACACT160i_x,r,upper_bound:1000</v>
      </c>
      <c r="I93" s="3" t="str">
        <f>_xlfn.XLOOKUP(sc_gsm[[#This Row],[Column3]],SC_enz[name_dir],SC_enz[name_dir],"")</f>
        <v>ACACT160i_x_FWD</v>
      </c>
      <c r="J93" s="3" t="str">
        <f>_xlfn.XLOOKUP(sc_gsm[[#This Row],[name]],[1]RXNS!$C:$C,[1]RXNS!$D:$D,"")</f>
        <v>3-oxopalmitoyl-CoA[p] + coenzyme A[p] =&gt; acetyl-CoA[p] + myristoyl-CoA[p]</v>
      </c>
      <c r="K93" s="3" t="str">
        <f>_xlfn.XLOOKUP(sc_gsm[[#This Row],[name]],[2]RXNS!$C:$C,[2]RXNS!$D:$D,"")</f>
        <v>3-oxopalmitoyl-CoA[p] + coenzyme A[p] =&gt; acetyl-CoA[p] + myristoyl-CoA[p]</v>
      </c>
      <c r="L93" s="3" t="b">
        <f>sc_gsm[[#This Row],[yeast8.3.4 equation]]=sc_gsm[[#This Row],[yeast9 equation]]</f>
        <v>1</v>
      </c>
    </row>
    <row r="94" spans="1:12" hidden="1" x14ac:dyDescent="0.2">
      <c r="A94" t="s">
        <v>219</v>
      </c>
      <c r="B94" t="s">
        <v>6918</v>
      </c>
      <c r="C94" t="s">
        <v>3903</v>
      </c>
      <c r="D94" t="str">
        <f>sc_gsm[[#This Row],[model_rxn]]&amp;"_"&amp;sc_gsm[[#This Row],[Column2]]</f>
        <v>ACACT40ir_c_REV</v>
      </c>
      <c r="E94" t="str">
        <f>_xlfn.XLOOKUP(sc_gsm[[#This Row],[Column3]],SC_enz[name_dir],SC_enz[name_dir],"")</f>
        <v>ACACT40ir_c_REV</v>
      </c>
      <c r="F94" t="str">
        <f>_xlfn.XLOOKUP(sc_gsm[[#This Row],[model_rxn]],RT_gsm[model_rxn],RT_gsm[model_rxn],"")</f>
        <v>ACACT40ir_c</v>
      </c>
      <c r="G94" s="3" t="str">
        <f>_xlfn.XLOOKUP(sc_gsm[[#This Row],[Column3]],RT_gsm[Column3],RT_gsm[Column3],"")</f>
        <v>ACACT40ir_c_REV</v>
      </c>
      <c r="H94" s="3" t="str" cm="1">
        <f t="array" ref="H94">sc_gsm[[#This Row],[model_rxn]]&amp;",r,"&amp;_xlfn.SWITCH(sc_gsm[[#This Row],[Column2]],"REV","lower_bound:-","FWD","upper_bound:")&amp;"1000"</f>
        <v>ACACT40ir_c,r,lower_bound:-1000</v>
      </c>
      <c r="I94" s="3" t="str">
        <f>_xlfn.XLOOKUP(sc_gsm[[#This Row],[Column3]],SC_enz[name_dir],SC_enz[name_dir],"")</f>
        <v>ACACT40ir_c_REV</v>
      </c>
      <c r="J94" s="3" t="str">
        <f>_xlfn.XLOOKUP(sc_gsm[[#This Row],[name]],[1]RXNS!$C:$C,[1]RXNS!$D:$D,"")</f>
        <v>2 acetyl-CoA[c] &lt;=&gt; acetoacetyl-CoA[c] + coenzyme A[c]</v>
      </c>
      <c r="K94" s="3" t="str">
        <f>_xlfn.XLOOKUP(sc_gsm[[#This Row],[name]],[2]RXNS!$C:$C,[2]RXNS!$D:$D,"")</f>
        <v>2 acetyl-CoA[c] &lt;=&gt; acetoacetyl-CoA[c] + coenzyme A[c]</v>
      </c>
      <c r="L94" s="3" t="b">
        <f>sc_gsm[[#This Row],[yeast8.3.4 equation]]=sc_gsm[[#This Row],[yeast9 equation]]</f>
        <v>1</v>
      </c>
    </row>
    <row r="95" spans="1:12" hidden="1" x14ac:dyDescent="0.2">
      <c r="A95" t="s">
        <v>219</v>
      </c>
      <c r="B95" t="s">
        <v>6918</v>
      </c>
      <c r="C95" t="s">
        <v>3902</v>
      </c>
      <c r="D95" t="str">
        <f>sc_gsm[[#This Row],[model_rxn]]&amp;"_"&amp;sc_gsm[[#This Row],[Column2]]</f>
        <v>ACACT40ir_c_FWD</v>
      </c>
      <c r="E95" t="str">
        <f>_xlfn.XLOOKUP(sc_gsm[[#This Row],[Column3]],SC_enz[name_dir],SC_enz[name_dir],"")</f>
        <v>ACACT40ir_c_FWD</v>
      </c>
      <c r="F95" t="str">
        <f>_xlfn.XLOOKUP(sc_gsm[[#This Row],[model_rxn]],RT_gsm[model_rxn],RT_gsm[model_rxn],"")</f>
        <v>ACACT40ir_c</v>
      </c>
      <c r="G95" s="3" t="str">
        <f>_xlfn.XLOOKUP(sc_gsm[[#This Row],[Column3]],RT_gsm[Column3],RT_gsm[Column3],"")</f>
        <v>ACACT40ir_c_FWD</v>
      </c>
      <c r="H95" s="3" t="str" cm="1">
        <f t="array" ref="H95">sc_gsm[[#This Row],[model_rxn]]&amp;",r,"&amp;_xlfn.SWITCH(sc_gsm[[#This Row],[Column2]],"REV","lower_bound:-","FWD","upper_bound:")&amp;"1000"</f>
        <v>ACACT40ir_c,r,upper_bound:1000</v>
      </c>
      <c r="I95" s="3" t="str">
        <f>_xlfn.XLOOKUP(sc_gsm[[#This Row],[Column3]],SC_enz[name_dir],SC_enz[name_dir],"")</f>
        <v>ACACT40ir_c_FWD</v>
      </c>
      <c r="J95" s="3" t="str">
        <f>_xlfn.XLOOKUP(sc_gsm[[#This Row],[name]],[1]RXNS!$C:$C,[1]RXNS!$D:$D,"")</f>
        <v>2 acetyl-CoA[c] &lt;=&gt; acetoacetyl-CoA[c] + coenzyme A[c]</v>
      </c>
      <c r="K95" s="3" t="str">
        <f>_xlfn.XLOOKUP(sc_gsm[[#This Row],[name]],[2]RXNS!$C:$C,[2]RXNS!$D:$D,"")</f>
        <v>2 acetyl-CoA[c] &lt;=&gt; acetoacetyl-CoA[c] + coenzyme A[c]</v>
      </c>
      <c r="L95" s="3" t="b">
        <f>sc_gsm[[#This Row],[yeast8.3.4 equation]]=sc_gsm[[#This Row],[yeast9 equation]]</f>
        <v>1</v>
      </c>
    </row>
    <row r="96" spans="1:12" hidden="1" x14ac:dyDescent="0.2">
      <c r="A96" t="s">
        <v>223</v>
      </c>
      <c r="B96" t="s">
        <v>6918</v>
      </c>
      <c r="C96" t="s">
        <v>3903</v>
      </c>
      <c r="D96" t="str">
        <f>sc_gsm[[#This Row],[model_rxn]]&amp;"_"&amp;sc_gsm[[#This Row],[Column2]]</f>
        <v>ACACT40ir_m_REV</v>
      </c>
      <c r="E96" t="str">
        <f>_xlfn.XLOOKUP(sc_gsm[[#This Row],[Column3]],SC_enz[name_dir],SC_enz[name_dir],"")</f>
        <v>ACACT40ir_m_REV</v>
      </c>
      <c r="F96" t="str">
        <f>_xlfn.XLOOKUP(sc_gsm[[#This Row],[model_rxn]],RT_gsm[model_rxn],RT_gsm[model_rxn],"")</f>
        <v/>
      </c>
      <c r="G96" s="3" t="str">
        <f>_xlfn.XLOOKUP(sc_gsm[[#This Row],[Column3]],RT_gsm[Column3],RT_gsm[Column3],"")</f>
        <v/>
      </c>
      <c r="H96" s="3" t="str" cm="1">
        <f t="array" ref="H96">sc_gsm[[#This Row],[model_rxn]]&amp;",r,"&amp;_xlfn.SWITCH(sc_gsm[[#This Row],[Column2]],"REV","lower_bound:-","FWD","upper_bound:")&amp;"1000"</f>
        <v>ACACT40ir_m,r,lower_bound:-1000</v>
      </c>
      <c r="I96" s="3" t="str">
        <f>_xlfn.XLOOKUP(sc_gsm[[#This Row],[Column3]],SC_enz[name_dir],SC_enz[name_dir],"")</f>
        <v>ACACT40ir_m_REV</v>
      </c>
      <c r="J96" s="3" t="str">
        <f>_xlfn.XLOOKUP(sc_gsm[[#This Row],[name]],[1]RXNS!$C:$C,[1]RXNS!$D:$D,"")</f>
        <v>2 acetyl-CoA[c] &lt;=&gt; acetoacetyl-CoA[c] + coenzyme A[c]</v>
      </c>
      <c r="K96" s="3" t="str">
        <f>_xlfn.XLOOKUP(sc_gsm[[#This Row],[name]],[2]RXNS!$C:$C,[2]RXNS!$D:$D,"")</f>
        <v>2 acetyl-CoA[c] &lt;=&gt; acetoacetyl-CoA[c] + coenzyme A[c]</v>
      </c>
      <c r="L96" s="3" t="b">
        <f>sc_gsm[[#This Row],[yeast8.3.4 equation]]=sc_gsm[[#This Row],[yeast9 equation]]</f>
        <v>1</v>
      </c>
    </row>
    <row r="97" spans="1:12" hidden="1" x14ac:dyDescent="0.2">
      <c r="A97" t="s">
        <v>223</v>
      </c>
      <c r="B97" t="s">
        <v>6918</v>
      </c>
      <c r="C97" t="s">
        <v>3902</v>
      </c>
      <c r="D97" t="str">
        <f>sc_gsm[[#This Row],[model_rxn]]&amp;"_"&amp;sc_gsm[[#This Row],[Column2]]</f>
        <v>ACACT40ir_m_FWD</v>
      </c>
      <c r="E97" t="str">
        <f>_xlfn.XLOOKUP(sc_gsm[[#This Row],[Column3]],SC_enz[name_dir],SC_enz[name_dir],"")</f>
        <v>ACACT40ir_m_FWD</v>
      </c>
      <c r="F97" t="str">
        <f>_xlfn.XLOOKUP(sc_gsm[[#This Row],[model_rxn]],RT_gsm[model_rxn],RT_gsm[model_rxn],"")</f>
        <v/>
      </c>
      <c r="G97" s="3" t="str">
        <f>_xlfn.XLOOKUP(sc_gsm[[#This Row],[Column3]],RT_gsm[Column3],RT_gsm[Column3],"")</f>
        <v/>
      </c>
      <c r="H97" s="3" t="str" cm="1">
        <f t="array" ref="H97">sc_gsm[[#This Row],[model_rxn]]&amp;",r,"&amp;_xlfn.SWITCH(sc_gsm[[#This Row],[Column2]],"REV","lower_bound:-","FWD","upper_bound:")&amp;"1000"</f>
        <v>ACACT40ir_m,r,upper_bound:1000</v>
      </c>
      <c r="I97" s="3" t="str">
        <f>_xlfn.XLOOKUP(sc_gsm[[#This Row],[Column3]],SC_enz[name_dir],SC_enz[name_dir],"")</f>
        <v>ACACT40ir_m_FWD</v>
      </c>
      <c r="J97" s="3" t="str">
        <f>_xlfn.XLOOKUP(sc_gsm[[#This Row],[name]],[1]RXNS!$C:$C,[1]RXNS!$D:$D,"")</f>
        <v>2 acetyl-CoA[c] &lt;=&gt; acetoacetyl-CoA[c] + coenzyme A[c]</v>
      </c>
      <c r="K97" s="3" t="str">
        <f>_xlfn.XLOOKUP(sc_gsm[[#This Row],[name]],[2]RXNS!$C:$C,[2]RXNS!$D:$D,"")</f>
        <v>2 acetyl-CoA[c] &lt;=&gt; acetoacetyl-CoA[c] + coenzyme A[c]</v>
      </c>
      <c r="L97" s="3" t="b">
        <f>sc_gsm[[#This Row],[yeast8.3.4 equation]]=sc_gsm[[#This Row],[yeast9 equation]]</f>
        <v>1</v>
      </c>
    </row>
    <row r="98" spans="1:12" hidden="1" x14ac:dyDescent="0.2">
      <c r="A98" t="s">
        <v>224</v>
      </c>
      <c r="B98" t="s">
        <v>6919</v>
      </c>
      <c r="C98" t="s">
        <v>3902</v>
      </c>
      <c r="D98" t="str">
        <f>sc_gsm[[#This Row],[model_rxn]]&amp;"_"&amp;sc_gsm[[#This Row],[Column2]]</f>
        <v>ACACT140i_x_FWD</v>
      </c>
      <c r="E98" t="str">
        <f>_xlfn.XLOOKUP(sc_gsm[[#This Row],[Column3]],SC_enz[name_dir],SC_enz[name_dir],"")</f>
        <v>ACACT140i_x_FWD</v>
      </c>
      <c r="F98" t="str">
        <f>_xlfn.XLOOKUP(sc_gsm[[#This Row],[model_rxn]],RT_gsm[model_rxn],RT_gsm[model_rxn],"")</f>
        <v>ACACT140i_x</v>
      </c>
      <c r="G98" s="3" t="str">
        <f>_xlfn.XLOOKUP(sc_gsm[[#This Row],[Column3]],RT_gsm[Column3],RT_gsm[Column3],"")</f>
        <v>ACACT140i_x_FWD</v>
      </c>
      <c r="H98" s="3" t="str" cm="1">
        <f t="array" ref="H98">sc_gsm[[#This Row],[model_rxn]]&amp;",r,"&amp;_xlfn.SWITCH(sc_gsm[[#This Row],[Column2]],"REV","lower_bound:-","FWD","upper_bound:")&amp;"1000"</f>
        <v>ACACT140i_x,r,upper_bound:1000</v>
      </c>
      <c r="I98" s="3" t="str">
        <f>_xlfn.XLOOKUP(sc_gsm[[#This Row],[Column3]],SC_enz[name_dir],SC_enz[name_dir],"")</f>
        <v>ACACT140i_x_FWD</v>
      </c>
      <c r="J98" s="3" t="str">
        <f>_xlfn.XLOOKUP(sc_gsm[[#This Row],[name]],[1]RXNS!$C:$C,[1]RXNS!$D:$D,"")</f>
        <v>3-oxotetradecanoyl-CoA[p] + coenzyme A[p] =&gt; acetyl-CoA[p] + lauroyl-CoA[p]</v>
      </c>
      <c r="K98" s="3" t="str">
        <f>_xlfn.XLOOKUP(sc_gsm[[#This Row],[name]],[2]RXNS!$C:$C,[2]RXNS!$D:$D,"")</f>
        <v>3-oxotetradecanoyl-CoA[p] + coenzyme A[p] =&gt; acetyl-CoA[p] + lauroyl-CoA[p]</v>
      </c>
      <c r="L98" s="3" t="b">
        <f>sc_gsm[[#This Row],[yeast8.3.4 equation]]=sc_gsm[[#This Row],[yeast9 equation]]</f>
        <v>1</v>
      </c>
    </row>
    <row r="99" spans="1:12" hidden="1" x14ac:dyDescent="0.2">
      <c r="A99" t="s">
        <v>225</v>
      </c>
      <c r="B99" t="s">
        <v>6920</v>
      </c>
      <c r="C99" t="s">
        <v>3902</v>
      </c>
      <c r="D99" t="str">
        <f>sc_gsm[[#This Row],[model_rxn]]&amp;"_"&amp;sc_gsm[[#This Row],[Column2]]</f>
        <v>ACACT100i_x_FWD</v>
      </c>
      <c r="E99" t="str">
        <f>_xlfn.XLOOKUP(sc_gsm[[#This Row],[Column3]],SC_enz[name_dir],SC_enz[name_dir],"")</f>
        <v>ACACT100i_x_FWD</v>
      </c>
      <c r="F99" t="str">
        <f>_xlfn.XLOOKUP(sc_gsm[[#This Row],[model_rxn]],RT_gsm[model_rxn],RT_gsm[model_rxn],"")</f>
        <v>ACACT100i_x</v>
      </c>
      <c r="G99" s="3" t="str">
        <f>_xlfn.XLOOKUP(sc_gsm[[#This Row],[Column3]],RT_gsm[Column3],RT_gsm[Column3],"")</f>
        <v>ACACT100i_x_FWD</v>
      </c>
      <c r="H99" s="3" t="str" cm="1">
        <f t="array" ref="H99">sc_gsm[[#This Row],[model_rxn]]&amp;",r,"&amp;_xlfn.SWITCH(sc_gsm[[#This Row],[Column2]],"REV","lower_bound:-","FWD","upper_bound:")&amp;"1000"</f>
        <v>ACACT100i_x,r,upper_bound:1000</v>
      </c>
      <c r="I99" s="3" t="str">
        <f>_xlfn.XLOOKUP(sc_gsm[[#This Row],[Column3]],SC_enz[name_dir],SC_enz[name_dir],"")</f>
        <v>ACACT100i_x_FWD</v>
      </c>
      <c r="J99" s="3" t="str">
        <f>_xlfn.XLOOKUP(sc_gsm[[#This Row],[name]],[1]RXNS!$C:$C,[1]RXNS!$D:$D,"")</f>
        <v>3-oxodecanoyl-CoA[p] + coenzyme A[p] =&gt; acetyl-CoA[p] + octanoyl-CoA[p]</v>
      </c>
      <c r="K99" s="3" t="str">
        <f>_xlfn.XLOOKUP(sc_gsm[[#This Row],[name]],[2]RXNS!$C:$C,[2]RXNS!$D:$D,"")</f>
        <v>3-oxodecanoyl-CoA[p] + coenzyme A[p] =&gt; acetyl-CoA[p] + octanoyl-CoA[p]</v>
      </c>
      <c r="L99" s="3" t="b">
        <f>sc_gsm[[#This Row],[yeast8.3.4 equation]]=sc_gsm[[#This Row],[yeast9 equation]]</f>
        <v>1</v>
      </c>
    </row>
    <row r="100" spans="1:12" hidden="1" x14ac:dyDescent="0.2">
      <c r="A100" t="s">
        <v>226</v>
      </c>
      <c r="B100" t="s">
        <v>6921</v>
      </c>
      <c r="C100" t="s">
        <v>3902</v>
      </c>
      <c r="D100" t="str">
        <f>sc_gsm[[#This Row],[model_rxn]]&amp;"_"&amp;sc_gsm[[#This Row],[Column2]]</f>
        <v>ACACT120i_x_FWD</v>
      </c>
      <c r="E100" t="str">
        <f>_xlfn.XLOOKUP(sc_gsm[[#This Row],[Column3]],SC_enz[name_dir],SC_enz[name_dir],"")</f>
        <v>ACACT120i_x_FWD</v>
      </c>
      <c r="F100" t="str">
        <f>_xlfn.XLOOKUP(sc_gsm[[#This Row],[model_rxn]],RT_gsm[model_rxn],RT_gsm[model_rxn],"")</f>
        <v>ACACT120i_x</v>
      </c>
      <c r="G100" s="3" t="str">
        <f>_xlfn.XLOOKUP(sc_gsm[[#This Row],[Column3]],RT_gsm[Column3],RT_gsm[Column3],"")</f>
        <v>ACACT120i_x_FWD</v>
      </c>
      <c r="H100" s="3" t="str" cm="1">
        <f t="array" ref="H100">sc_gsm[[#This Row],[model_rxn]]&amp;",r,"&amp;_xlfn.SWITCH(sc_gsm[[#This Row],[Column2]],"REV","lower_bound:-","FWD","upper_bound:")&amp;"1000"</f>
        <v>ACACT120i_x,r,upper_bound:1000</v>
      </c>
      <c r="I100" s="3" t="str">
        <f>_xlfn.XLOOKUP(sc_gsm[[#This Row],[Column3]],SC_enz[name_dir],SC_enz[name_dir],"")</f>
        <v>ACACT120i_x_FWD</v>
      </c>
      <c r="J100" s="3" t="str">
        <f>_xlfn.XLOOKUP(sc_gsm[[#This Row],[name]],[1]RXNS!$C:$C,[1]RXNS!$D:$D,"")</f>
        <v>3-oxolauroyl-CoA[p] + coenzyme A[p] =&gt; acetyl-CoA[p] + decanoyl-CoA[p]</v>
      </c>
      <c r="K100" s="3" t="str">
        <f>_xlfn.XLOOKUP(sc_gsm[[#This Row],[name]],[2]RXNS!$C:$C,[2]RXNS!$D:$D,"")</f>
        <v>3-oxolauroyl-CoA[p] + coenzyme A[p] =&gt; acetyl-CoA[p] + decanoyl-CoA[p]</v>
      </c>
      <c r="L100" s="3" t="b">
        <f>sc_gsm[[#This Row],[yeast8.3.4 equation]]=sc_gsm[[#This Row],[yeast9 equation]]</f>
        <v>1</v>
      </c>
    </row>
    <row r="101" spans="1:12" hidden="1" x14ac:dyDescent="0.2">
      <c r="A101" t="s">
        <v>227</v>
      </c>
      <c r="B101" t="s">
        <v>6922</v>
      </c>
      <c r="C101" t="s">
        <v>3902</v>
      </c>
      <c r="D101" t="str">
        <f>sc_gsm[[#This Row],[model_rxn]]&amp;"_"&amp;sc_gsm[[#This Row],[Column2]]</f>
        <v>ACCOAC_m_FWD</v>
      </c>
      <c r="E101" t="str">
        <f>_xlfn.XLOOKUP(sc_gsm[[#This Row],[Column3]],SC_enz[name_dir],SC_enz[name_dir],"")</f>
        <v>ACCOAC_m_FWD</v>
      </c>
      <c r="F101" t="str">
        <f>_xlfn.XLOOKUP(sc_gsm[[#This Row],[model_rxn]],RT_gsm[model_rxn],RT_gsm[model_rxn],"")</f>
        <v/>
      </c>
      <c r="G101" s="3" t="str">
        <f>_xlfn.XLOOKUP(sc_gsm[[#This Row],[Column3]],RT_gsm[Column3],RT_gsm[Column3],"")</f>
        <v/>
      </c>
      <c r="H101" s="3" t="str" cm="1">
        <f t="array" ref="H101">sc_gsm[[#This Row],[model_rxn]]&amp;",r,"&amp;_xlfn.SWITCH(sc_gsm[[#This Row],[Column2]],"REV","lower_bound:-","FWD","upper_bound:")&amp;"1000"</f>
        <v>ACCOAC_m,r,upper_bound:1000</v>
      </c>
      <c r="I101" s="3" t="str">
        <f>_xlfn.XLOOKUP(sc_gsm[[#This Row],[Column3]],SC_enz[name_dir],SC_enz[name_dir],"")</f>
        <v>ACCOAC_m_FWD</v>
      </c>
      <c r="J101" s="3" t="str">
        <f>_xlfn.XLOOKUP(sc_gsm[[#This Row],[name]],[1]RXNS!$C:$C,[1]RXNS!$D:$D,"")</f>
        <v>acetyl-CoA[m] + ATP[m] + bicarbonate[m] =&gt; ADP[m] + H+[m] + malonyl-CoA[m] + phosphate[m]</v>
      </c>
      <c r="K101" s="3" t="str">
        <f>_xlfn.XLOOKUP(sc_gsm[[#This Row],[name]],[2]RXNS!$C:$C,[2]RXNS!$D:$D,"")</f>
        <v>acetyl-CoA[m] + ATP[m] + bicarbonate[m] =&gt; ADP[m] + H+[m] + malonyl-CoA[m] + phosphate[m]</v>
      </c>
      <c r="L101" s="3" t="b">
        <f>sc_gsm[[#This Row],[yeast8.3.4 equation]]=sc_gsm[[#This Row],[yeast9 equation]]</f>
        <v>1</v>
      </c>
    </row>
    <row r="102" spans="1:12" hidden="1" x14ac:dyDescent="0.2">
      <c r="A102" t="s">
        <v>3429</v>
      </c>
      <c r="B102" t="s">
        <v>6923</v>
      </c>
      <c r="C102" t="s">
        <v>3902</v>
      </c>
      <c r="D102" t="str">
        <f>sc_gsm[[#This Row],[model_rxn]]&amp;"_"&amp;sc_gsm[[#This Row],[Column2]]</f>
        <v>ACCOAC_c_FWD</v>
      </c>
      <c r="E102" t="str">
        <f>_xlfn.XLOOKUP(sc_gsm[[#This Row],[Column3]],SC_enz[name_dir],SC_enz[name_dir],"")</f>
        <v>ACCOAC_c_FWD</v>
      </c>
      <c r="F102" t="str">
        <f>_xlfn.XLOOKUP(sc_gsm[[#This Row],[model_rxn]],RT_gsm[model_rxn],RT_gsm[model_rxn],"")</f>
        <v>ACCOAC_c</v>
      </c>
      <c r="G102" s="3" t="str">
        <f>_xlfn.XLOOKUP(sc_gsm[[#This Row],[Column3]],RT_gsm[Column3],RT_gsm[Column3],"")</f>
        <v>ACCOAC_c_FWD</v>
      </c>
      <c r="H102" s="3" t="str" cm="1">
        <f t="array" ref="H102">sc_gsm[[#This Row],[model_rxn]]&amp;",r,"&amp;_xlfn.SWITCH(sc_gsm[[#This Row],[Column2]],"REV","lower_bound:-","FWD","upper_bound:")&amp;"1000"</f>
        <v>ACCOAC_c,r,upper_bound:1000</v>
      </c>
      <c r="I102" s="3" t="str">
        <f>_xlfn.XLOOKUP(sc_gsm[[#This Row],[Column3]],SC_enz[name_dir],SC_enz[name_dir],"")</f>
        <v>ACCOAC_c_FWD</v>
      </c>
      <c r="J102" s="3" t="str">
        <f>_xlfn.XLOOKUP(sc_gsm[[#This Row],[name]],[1]RXNS!$C:$C,[1]RXNS!$D:$D,"")</f>
        <v>acetyl-CoA[c] + ATP[c] + bicarbonate[c] =&gt; ADP[c] + H+[c] + malonyl-CoA[c] + phosphate[c]</v>
      </c>
      <c r="K102" s="3" t="str">
        <f>_xlfn.XLOOKUP(sc_gsm[[#This Row],[name]],[2]RXNS!$C:$C,[2]RXNS!$D:$D,"")</f>
        <v>acetyl-CoA[c] + ATP[c] + bicarbonate[c] =&gt; ADP[c] + H+[c] + malonyl-CoA[c] + phosphate[c]</v>
      </c>
      <c r="L102" s="3" t="b">
        <f>sc_gsm[[#This Row],[yeast8.3.4 equation]]=sc_gsm[[#This Row],[yeast9 equation]]</f>
        <v>1</v>
      </c>
    </row>
    <row r="103" spans="1:12" hidden="1" x14ac:dyDescent="0.2">
      <c r="A103" t="s">
        <v>230</v>
      </c>
      <c r="B103" t="s">
        <v>6924</v>
      </c>
      <c r="C103" t="s">
        <v>3902</v>
      </c>
      <c r="D103" t="str">
        <f>sc_gsm[[#This Row],[model_rxn]]&amp;"_"&amp;sc_gsm[[#This Row],[Column2]]</f>
        <v>ACOAHi_m_FWD</v>
      </c>
      <c r="E103" t="str">
        <f>_xlfn.XLOOKUP(sc_gsm[[#This Row],[Column3]],SC_enz[name_dir],SC_enz[name_dir],"")</f>
        <v>ACOAHi_m_FWD</v>
      </c>
      <c r="F103" t="str">
        <f>_xlfn.XLOOKUP(sc_gsm[[#This Row],[model_rxn]],RT_gsm[model_rxn],RT_gsm[model_rxn],"")</f>
        <v/>
      </c>
      <c r="G103" s="3" t="str">
        <f>_xlfn.XLOOKUP(sc_gsm[[#This Row],[Column3]],RT_gsm[Column3],RT_gsm[Column3],"")</f>
        <v/>
      </c>
      <c r="H103" s="3" t="str" cm="1">
        <f t="array" ref="H103">sc_gsm[[#This Row],[model_rxn]]&amp;",r,"&amp;_xlfn.SWITCH(sc_gsm[[#This Row],[Column2]],"REV","lower_bound:-","FWD","upper_bound:")&amp;"1000"</f>
        <v>ACOAHi_m,r,upper_bound:1000</v>
      </c>
      <c r="I103" s="3" t="str">
        <f>_xlfn.XLOOKUP(sc_gsm[[#This Row],[Column3]],SC_enz[name_dir],SC_enz[name_dir],"")</f>
        <v>ACOAHi_m_FWD</v>
      </c>
      <c r="J103" s="3" t="str">
        <f>_xlfn.XLOOKUP(sc_gsm[[#This Row],[name]],[1]RXNS!$C:$C,[1]RXNS!$D:$D,"")</f>
        <v>acetyl-CoA[m] + H2O[m] =&gt; acetate[m] + coenzyme A[m] + H+[m]</v>
      </c>
      <c r="K103" s="3" t="str">
        <f>_xlfn.XLOOKUP(sc_gsm[[#This Row],[name]],[2]RXNS!$C:$C,[2]RXNS!$D:$D,"")</f>
        <v>acetyl-CoA[m] + H2O[m] =&gt; acetate[m] + coenzyme A[m] + H+[m]</v>
      </c>
      <c r="L103" s="3" t="b">
        <f>sc_gsm[[#This Row],[yeast8.3.4 equation]]=sc_gsm[[#This Row],[yeast9 equation]]</f>
        <v>1</v>
      </c>
    </row>
    <row r="104" spans="1:12" hidden="1" x14ac:dyDescent="0.2">
      <c r="A104" t="s">
        <v>233</v>
      </c>
      <c r="B104" t="s">
        <v>6925</v>
      </c>
      <c r="C104" t="s">
        <v>3902</v>
      </c>
      <c r="D104" t="str">
        <f>sc_gsm[[#This Row],[model_rxn]]&amp;"_"&amp;sc_gsm[[#This Row],[Column2]]</f>
        <v>ACS_c_FWD</v>
      </c>
      <c r="E104" t="str">
        <f>_xlfn.XLOOKUP(sc_gsm[[#This Row],[Column3]],SC_enz[name_dir],SC_enz[name_dir],"")</f>
        <v>ACS_c_FWD</v>
      </c>
      <c r="F104" t="str">
        <f>_xlfn.XLOOKUP(sc_gsm[[#This Row],[model_rxn]],RT_gsm[model_rxn],RT_gsm[model_rxn],"")</f>
        <v>ACS_c</v>
      </c>
      <c r="G104" s="3" t="str">
        <f>_xlfn.XLOOKUP(sc_gsm[[#This Row],[Column3]],RT_gsm[Column3],RT_gsm[Column3],"")</f>
        <v>ACS_c_FWD</v>
      </c>
      <c r="H104" s="3" t="str" cm="1">
        <f t="array" ref="H104">sc_gsm[[#This Row],[model_rxn]]&amp;",r,"&amp;_xlfn.SWITCH(sc_gsm[[#This Row],[Column2]],"REV","lower_bound:-","FWD","upper_bound:")&amp;"1000"</f>
        <v>ACS_c,r,upper_bound:1000</v>
      </c>
      <c r="I104" s="3" t="str">
        <f>_xlfn.XLOOKUP(sc_gsm[[#This Row],[Column3]],SC_enz[name_dir],SC_enz[name_dir],"")</f>
        <v>ACS_c_FWD</v>
      </c>
      <c r="J104" s="3" t="str">
        <f>_xlfn.XLOOKUP(sc_gsm[[#This Row],[name]],[1]RXNS!$C:$C,[1]RXNS!$D:$D,"")</f>
        <v>acetate[c] + ATP[c] + coenzyme A[c] =&gt; acetyl-CoA[c] + AMP[c] + diphosphate[c]</v>
      </c>
      <c r="K104" s="3" t="str">
        <f>_xlfn.XLOOKUP(sc_gsm[[#This Row],[name]],[2]RXNS!$C:$C,[2]RXNS!$D:$D,"")</f>
        <v>acetate[c] + ATP[c] + coenzyme A[c] =&gt; acetyl-CoA[c] + AMP[c] + diphosphate[c]</v>
      </c>
      <c r="L104" s="3" t="b">
        <f>sc_gsm[[#This Row],[yeast8.3.4 equation]]=sc_gsm[[#This Row],[yeast9 equation]]</f>
        <v>1</v>
      </c>
    </row>
    <row r="105" spans="1:12" hidden="1" x14ac:dyDescent="0.2">
      <c r="A105" t="s">
        <v>236</v>
      </c>
      <c r="B105" t="s">
        <v>6926</v>
      </c>
      <c r="C105" t="s">
        <v>3902</v>
      </c>
      <c r="D105" t="str">
        <f>sc_gsm[[#This Row],[model_rxn]]&amp;"_"&amp;sc_gsm[[#This Row],[Column2]]</f>
        <v>ACGK_m_FWD</v>
      </c>
      <c r="E105" t="str">
        <f>_xlfn.XLOOKUP(sc_gsm[[#This Row],[Column3]],SC_enz[name_dir],SC_enz[name_dir],"")</f>
        <v>ACGK_m_FWD</v>
      </c>
      <c r="F105" t="str">
        <f>_xlfn.XLOOKUP(sc_gsm[[#This Row],[model_rxn]],RT_gsm[model_rxn],RT_gsm[model_rxn],"")</f>
        <v>ACGK_m</v>
      </c>
      <c r="G105" s="3" t="str">
        <f>_xlfn.XLOOKUP(sc_gsm[[#This Row],[Column3]],RT_gsm[Column3],RT_gsm[Column3],"")</f>
        <v>ACGK_m_FWD</v>
      </c>
      <c r="H105" s="3" t="str" cm="1">
        <f t="array" ref="H105">sc_gsm[[#This Row],[model_rxn]]&amp;",r,"&amp;_xlfn.SWITCH(sc_gsm[[#This Row],[Column2]],"REV","lower_bound:-","FWD","upper_bound:")&amp;"1000"</f>
        <v>ACGK_m,r,upper_bound:1000</v>
      </c>
      <c r="I105" s="3" t="str">
        <f>_xlfn.XLOOKUP(sc_gsm[[#This Row],[Column3]],SC_enz[name_dir],SC_enz[name_dir],"")</f>
        <v>ACGK_m_FWD</v>
      </c>
      <c r="J105" s="3" t="str">
        <f>_xlfn.XLOOKUP(sc_gsm[[#This Row],[name]],[1]RXNS!$C:$C,[1]RXNS!$D:$D,"")</f>
        <v>ATP[m] + N-acetyl-L-glutamate[m] =&gt; ADP[m] + N-acetyl-L-gamma-glutamyl phosphate[m]</v>
      </c>
      <c r="K105" s="3" t="str">
        <f>_xlfn.XLOOKUP(sc_gsm[[#This Row],[name]],[2]RXNS!$C:$C,[2]RXNS!$D:$D,"")</f>
        <v>ATP[m] + N-acetyl-L-glutamate[m] =&gt; ADP[m] + N-acetyl-L-gamma-glutamyl phosphate[m]</v>
      </c>
      <c r="L105" s="3" t="b">
        <f>sc_gsm[[#This Row],[yeast8.3.4 equation]]=sc_gsm[[#This Row],[yeast9 equation]]</f>
        <v>1</v>
      </c>
    </row>
    <row r="106" spans="1:12" hidden="1" x14ac:dyDescent="0.2">
      <c r="A106" t="s">
        <v>239</v>
      </c>
      <c r="B106" t="s">
        <v>6927</v>
      </c>
      <c r="C106" t="s">
        <v>3902</v>
      </c>
      <c r="D106" t="str">
        <f>sc_gsm[[#This Row],[model_rxn]]&amp;"_"&amp;sc_gsm[[#This Row],[Column2]]</f>
        <v>ACP1_e_FWD</v>
      </c>
      <c r="E106" t="str">
        <f>_xlfn.XLOOKUP(sc_gsm[[#This Row],[Column3]],SC_enz[name_dir],SC_enz[name_dir],"")</f>
        <v>ACP1_e_FWD</v>
      </c>
      <c r="F106" t="str">
        <f>_xlfn.XLOOKUP(sc_gsm[[#This Row],[model_rxn]],RT_gsm[model_rxn],RT_gsm[model_rxn],"")</f>
        <v>ACP1_e</v>
      </c>
      <c r="G106" s="3" t="str">
        <f>_xlfn.XLOOKUP(sc_gsm[[#This Row],[Column3]],RT_gsm[Column3],RT_gsm[Column3],"")</f>
        <v>ACP1_e_FWD</v>
      </c>
      <c r="H106" s="3" t="str" cm="1">
        <f t="array" ref="H106">sc_gsm[[#This Row],[model_rxn]]&amp;",r,"&amp;_xlfn.SWITCH(sc_gsm[[#This Row],[Column2]],"REV","lower_bound:-","FWD","upper_bound:")&amp;"1000"</f>
        <v>ACP1_e,r,upper_bound:1000</v>
      </c>
      <c r="I106" s="3" t="str">
        <f>_xlfn.XLOOKUP(sc_gsm[[#This Row],[Column3]],SC_enz[name_dir],SC_enz[name_dir],"")</f>
        <v>ACP1_e_FWD</v>
      </c>
      <c r="J106" s="3" t="str">
        <f>_xlfn.XLOOKUP(sc_gsm[[#This Row],[name]],[1]RXNS!$C:$C,[1]RXNS!$D:$D,"")</f>
        <v>FMN[e] + H2O[e] =&gt; phosphate[e] + riboflavin[e]</v>
      </c>
      <c r="K106" s="3" t="str">
        <f>_xlfn.XLOOKUP(sc_gsm[[#This Row],[name]],[2]RXNS!$C:$C,[2]RXNS!$D:$D,"")</f>
        <v>FMN[e] + H2O[e] =&gt; phosphate[e] + riboflavin[e]</v>
      </c>
      <c r="L106" s="3" t="b">
        <f>sc_gsm[[#This Row],[yeast8.3.4 equation]]=sc_gsm[[#This Row],[yeast9 equation]]</f>
        <v>1</v>
      </c>
    </row>
    <row r="107" spans="1:12" hidden="1" x14ac:dyDescent="0.2">
      <c r="A107" t="s">
        <v>248</v>
      </c>
      <c r="B107" t="s">
        <v>6928</v>
      </c>
      <c r="C107" t="s">
        <v>3903</v>
      </c>
      <c r="D107" t="str">
        <f>sc_gsm[[#This Row],[model_rxn]]&amp;"_"&amp;sc_gsm[[#This Row],[Column2]]</f>
        <v>ACONT2_m_REV</v>
      </c>
      <c r="E107" t="str">
        <f>_xlfn.XLOOKUP(sc_gsm[[#This Row],[Column3]],SC_enz[name_dir],SC_enz[name_dir],"")</f>
        <v>ACONT2_m_REV</v>
      </c>
      <c r="F107" t="str">
        <f>_xlfn.XLOOKUP(sc_gsm[[#This Row],[model_rxn]],RT_gsm[model_rxn],RT_gsm[model_rxn],"")</f>
        <v>ACONT2_m</v>
      </c>
      <c r="G107" s="3" t="str">
        <f>_xlfn.XLOOKUP(sc_gsm[[#This Row],[Column3]],RT_gsm[Column3],RT_gsm[Column3],"")</f>
        <v>ACONT2_m_REV</v>
      </c>
      <c r="H107" s="3" t="str" cm="1">
        <f t="array" ref="H107">sc_gsm[[#This Row],[model_rxn]]&amp;",r,"&amp;_xlfn.SWITCH(sc_gsm[[#This Row],[Column2]],"REV","lower_bound:-","FWD","upper_bound:")&amp;"1000"</f>
        <v>ACONT2_m,r,lower_bound:-1000</v>
      </c>
      <c r="I107" s="3" t="str">
        <f>_xlfn.XLOOKUP(sc_gsm[[#This Row],[Column3]],SC_enz[name_dir],SC_enz[name_dir],"")</f>
        <v>ACONT2_m_REV</v>
      </c>
      <c r="J107" s="3" t="str">
        <f>_xlfn.XLOOKUP(sc_gsm[[#This Row],[name]],[1]RXNS!$C:$C,[1]RXNS!$D:$D,"")</f>
        <v>2-methylcitrate[m] &lt;=&gt; (2S,3R)-3-hydroxybutane-1,2,3-tricarboxylic acid[m]</v>
      </c>
      <c r="K107" s="3" t="str">
        <f>_xlfn.XLOOKUP(sc_gsm[[#This Row],[name]],[2]RXNS!$C:$C,[2]RXNS!$D:$D,"")</f>
        <v>2-methylcitrate[m] &lt;=&gt; (2S,3R)-3-hydroxybutane-1,2,3-tricarboxylic acid[m]</v>
      </c>
      <c r="L107" s="3" t="b">
        <f>sc_gsm[[#This Row],[yeast8.3.4 equation]]=sc_gsm[[#This Row],[yeast9 equation]]</f>
        <v>1</v>
      </c>
    </row>
    <row r="108" spans="1:12" hidden="1" x14ac:dyDescent="0.2">
      <c r="A108" t="s">
        <v>248</v>
      </c>
      <c r="B108" t="s">
        <v>6928</v>
      </c>
      <c r="C108" t="s">
        <v>3902</v>
      </c>
      <c r="D108" t="str">
        <f>sc_gsm[[#This Row],[model_rxn]]&amp;"_"&amp;sc_gsm[[#This Row],[Column2]]</f>
        <v>ACONT2_m_FWD</v>
      </c>
      <c r="E108" t="str">
        <f>_xlfn.XLOOKUP(sc_gsm[[#This Row],[Column3]],SC_enz[name_dir],SC_enz[name_dir],"")</f>
        <v>ACONT2_m_FWD</v>
      </c>
      <c r="F108" t="str">
        <f>_xlfn.XLOOKUP(sc_gsm[[#This Row],[model_rxn]],RT_gsm[model_rxn],RT_gsm[model_rxn],"")</f>
        <v>ACONT2_m</v>
      </c>
      <c r="G108" s="3" t="str">
        <f>_xlfn.XLOOKUP(sc_gsm[[#This Row],[Column3]],RT_gsm[Column3],RT_gsm[Column3],"")</f>
        <v>ACONT2_m_FWD</v>
      </c>
      <c r="H108" s="3" t="str" cm="1">
        <f t="array" ref="H108">sc_gsm[[#This Row],[model_rxn]]&amp;",r,"&amp;_xlfn.SWITCH(sc_gsm[[#This Row],[Column2]],"REV","lower_bound:-","FWD","upper_bound:")&amp;"1000"</f>
        <v>ACONT2_m,r,upper_bound:1000</v>
      </c>
      <c r="I108" s="3" t="str">
        <f>_xlfn.XLOOKUP(sc_gsm[[#This Row],[Column3]],SC_enz[name_dir],SC_enz[name_dir],"")</f>
        <v>ACONT2_m_FWD</v>
      </c>
      <c r="J108" s="3" t="str">
        <f>_xlfn.XLOOKUP(sc_gsm[[#This Row],[name]],[1]RXNS!$C:$C,[1]RXNS!$D:$D,"")</f>
        <v>2-methylcitrate[m] &lt;=&gt; (2S,3R)-3-hydroxybutane-1,2,3-tricarboxylic acid[m]</v>
      </c>
      <c r="K108" s="3" t="str">
        <f>_xlfn.XLOOKUP(sc_gsm[[#This Row],[name]],[2]RXNS!$C:$C,[2]RXNS!$D:$D,"")</f>
        <v>2-methylcitrate[m] &lt;=&gt; (2S,3R)-3-hydroxybutane-1,2,3-tricarboxylic acid[m]</v>
      </c>
      <c r="L108" s="3" t="b">
        <f>sc_gsm[[#This Row],[yeast8.3.4 equation]]=sc_gsm[[#This Row],[yeast9 equation]]</f>
        <v>1</v>
      </c>
    </row>
    <row r="109" spans="1:12" hidden="1" x14ac:dyDescent="0.2">
      <c r="A109" t="s">
        <v>251</v>
      </c>
      <c r="B109" t="s">
        <v>6929</v>
      </c>
      <c r="C109" t="s">
        <v>3902</v>
      </c>
      <c r="D109" t="str">
        <f>sc_gsm[[#This Row],[model_rxn]]&amp;"_"&amp;sc_gsm[[#This Row],[Column2]]</f>
        <v>ACOTAi_m_FWD</v>
      </c>
      <c r="E109" t="str">
        <f>_xlfn.XLOOKUP(sc_gsm[[#This Row],[Column3]],SC_enz[name_dir],SC_enz[name_dir],"")</f>
        <v>ACOTAi_m_FWD</v>
      </c>
      <c r="F109" t="str">
        <f>_xlfn.XLOOKUP(sc_gsm[[#This Row],[model_rxn]],RT_gsm[model_rxn],RT_gsm[model_rxn],"")</f>
        <v>ACOTAi_m</v>
      </c>
      <c r="G109" s="3" t="str">
        <f>_xlfn.XLOOKUP(sc_gsm[[#This Row],[Column3]],RT_gsm[Column3],RT_gsm[Column3],"")</f>
        <v>ACOTAi_m_FWD</v>
      </c>
      <c r="H109" s="3" t="str" cm="1">
        <f t="array" ref="H109">sc_gsm[[#This Row],[model_rxn]]&amp;",r,"&amp;_xlfn.SWITCH(sc_gsm[[#This Row],[Column2]],"REV","lower_bound:-","FWD","upper_bound:")&amp;"1000"</f>
        <v>ACOTAi_m,r,upper_bound:1000</v>
      </c>
      <c r="I109" s="3" t="str">
        <f>_xlfn.XLOOKUP(sc_gsm[[#This Row],[Column3]],SC_enz[name_dir],SC_enz[name_dir],"")</f>
        <v>ACOTAi_m_FWD</v>
      </c>
      <c r="J109" s="3" t="str">
        <f>_xlfn.XLOOKUP(sc_gsm[[#This Row],[name]],[1]RXNS!$C:$C,[1]RXNS!$D:$D,"")</f>
        <v>2-acetamido-5-oxopentanoate[m] + L-glutamate[m] =&gt; 2-oxoglutarate[m] + N(2)-acetyl-L-ornithine[m]</v>
      </c>
      <c r="K109" s="3" t="str">
        <f>_xlfn.XLOOKUP(sc_gsm[[#This Row],[name]],[2]RXNS!$C:$C,[2]RXNS!$D:$D,"")</f>
        <v>2-acetamido-5-oxopentanoate[m] + L-glutamate[m] =&gt; 2-oxoglutarate[m] + N(2)-acetyl-L-ornithine[m]</v>
      </c>
      <c r="L109" s="3" t="b">
        <f>sc_gsm[[#This Row],[yeast8.3.4 equation]]=sc_gsm[[#This Row],[yeast9 equation]]</f>
        <v>1</v>
      </c>
    </row>
    <row r="110" spans="1:12" hidden="1" x14ac:dyDescent="0.2">
      <c r="A110" t="s">
        <v>254</v>
      </c>
      <c r="B110" t="s">
        <v>6930</v>
      </c>
      <c r="C110" t="s">
        <v>3902</v>
      </c>
      <c r="D110" t="str">
        <f>sc_gsm[[#This Row],[model_rxn]]&amp;"_"&amp;sc_gsm[[#This Row],[Column2]]</f>
        <v>COAHL_m_FWD</v>
      </c>
      <c r="E110" t="str">
        <f>_xlfn.XLOOKUP(sc_gsm[[#This Row],[Column3]],SC_enz[name_dir],SC_enz[name_dir],"")</f>
        <v>COAHL_m_FWD</v>
      </c>
      <c r="F110" t="str">
        <f>_xlfn.XLOOKUP(sc_gsm[[#This Row],[model_rxn]],RT_gsm[model_rxn],RT_gsm[model_rxn],"")</f>
        <v/>
      </c>
      <c r="G110" s="3" t="str">
        <f>_xlfn.XLOOKUP(sc_gsm[[#This Row],[Column3]],RT_gsm[Column3],RT_gsm[Column3],"")</f>
        <v/>
      </c>
      <c r="H110" s="3" t="str" cm="1">
        <f t="array" ref="H110">sc_gsm[[#This Row],[model_rxn]]&amp;",r,"&amp;_xlfn.SWITCH(sc_gsm[[#This Row],[Column2]],"REV","lower_bound:-","FWD","upper_bound:")&amp;"1000"</f>
        <v>COAHL_m,r,upper_bound:1000</v>
      </c>
      <c r="I110" s="3" t="str">
        <f>_xlfn.XLOOKUP(sc_gsm[[#This Row],[Column3]],SC_enz[name_dir],SC_enz[name_dir],"")</f>
        <v>COAHL_m_FWD</v>
      </c>
      <c r="J110" s="3" t="str">
        <f>_xlfn.XLOOKUP(sc_gsm[[#This Row],[name]],[1]RXNS!$C:$C,[1]RXNS!$D:$D,"")</f>
        <v>coenzyme A[m] + H2O[m] =&gt; adenosine 3',5'-bismonophosphate[m] + 2 H+[m] + pantetheine 4'-phosphate[m]</v>
      </c>
      <c r="K110" s="3" t="str">
        <f>_xlfn.XLOOKUP(sc_gsm[[#This Row],[name]],[2]RXNS!$C:$C,[2]RXNS!$D:$D,"")</f>
        <v>coenzyme A[m] + H2O[m] =&gt; adenosine 3',5'-bismonophosphate[m] + 2 H+[m] + pantetheine 4'-phosphate[m]</v>
      </c>
      <c r="L110" s="3" t="b">
        <f>sc_gsm[[#This Row],[yeast8.3.4 equation]]=sc_gsm[[#This Row],[yeast9 equation]]</f>
        <v>1</v>
      </c>
    </row>
    <row r="111" spans="1:12" hidden="1" x14ac:dyDescent="0.2">
      <c r="A111" t="s">
        <v>257</v>
      </c>
      <c r="B111" t="s">
        <v>6931</v>
      </c>
      <c r="C111" t="s">
        <v>3902</v>
      </c>
      <c r="D111" t="str">
        <f>sc_gsm[[#This Row],[model_rxn]]&amp;"_"&amp;sc_gsm[[#This Row],[Column2]]</f>
        <v>ACOAO100_x_FWD</v>
      </c>
      <c r="E111" t="str">
        <f>_xlfn.XLOOKUP(sc_gsm[[#This Row],[Column3]],SC_enz[name_dir],SC_enz[name_dir],"")</f>
        <v>ACOAO100_x_FWD</v>
      </c>
      <c r="F111" t="str">
        <f>_xlfn.XLOOKUP(sc_gsm[[#This Row],[model_rxn]],RT_gsm[model_rxn],RT_gsm[model_rxn],"")</f>
        <v>ACOAO100_x</v>
      </c>
      <c r="G111" s="3" t="str">
        <f>_xlfn.XLOOKUP(sc_gsm[[#This Row],[Column3]],RT_gsm[Column3],RT_gsm[Column3],"")</f>
        <v>ACOAO100_x_FWD</v>
      </c>
      <c r="H111" s="3" t="str" cm="1">
        <f t="array" ref="H111">sc_gsm[[#This Row],[model_rxn]]&amp;",r,"&amp;_xlfn.SWITCH(sc_gsm[[#This Row],[Column2]],"REV","lower_bound:-","FWD","upper_bound:")&amp;"1000"</f>
        <v>ACOAO100_x,r,upper_bound:1000</v>
      </c>
      <c r="I111" s="3" t="str">
        <f>_xlfn.XLOOKUP(sc_gsm[[#This Row],[Column3]],SC_enz[name_dir],SC_enz[name_dir],"")</f>
        <v>ACOAO100_x_FWD</v>
      </c>
      <c r="J111" s="3" t="str">
        <f>_xlfn.XLOOKUP(sc_gsm[[#This Row],[name]],[1]RXNS!$C:$C,[1]RXNS!$D:$D,"")</f>
        <v>decanoyl-CoA[p] + oxygen[p] =&gt; hydrogen peroxide[p] + trans-dec-2-enoyl-CoA[p]</v>
      </c>
      <c r="K111" s="3" t="str">
        <f>_xlfn.XLOOKUP(sc_gsm[[#This Row],[name]],[2]RXNS!$C:$C,[2]RXNS!$D:$D,"")</f>
        <v>decanoyl-CoA[p] + oxygen[p] =&gt; hydrogen peroxide[p] + trans-dec-2-enoyl-CoA[p]</v>
      </c>
      <c r="L111" s="3" t="b">
        <f>sc_gsm[[#This Row],[yeast8.3.4 equation]]=sc_gsm[[#This Row],[yeast9 equation]]</f>
        <v>1</v>
      </c>
    </row>
    <row r="112" spans="1:12" hidden="1" x14ac:dyDescent="0.2">
      <c r="A112" t="s">
        <v>260</v>
      </c>
      <c r="B112" t="s">
        <v>6932</v>
      </c>
      <c r="C112" t="s">
        <v>3902</v>
      </c>
      <c r="D112" t="str">
        <f>sc_gsm[[#This Row],[model_rxn]]&amp;"_"&amp;sc_gsm[[#This Row],[Column2]]</f>
        <v>ACOAO120_x_FWD</v>
      </c>
      <c r="E112" t="str">
        <f>_xlfn.XLOOKUP(sc_gsm[[#This Row],[Column3]],SC_enz[name_dir],SC_enz[name_dir],"")</f>
        <v>ACOAO120_x_FWD</v>
      </c>
      <c r="F112" t="str">
        <f>_xlfn.XLOOKUP(sc_gsm[[#This Row],[model_rxn]],RT_gsm[model_rxn],RT_gsm[model_rxn],"")</f>
        <v>ACOAO120_x</v>
      </c>
      <c r="G112" s="3" t="str">
        <f>_xlfn.XLOOKUP(sc_gsm[[#This Row],[Column3]],RT_gsm[Column3],RT_gsm[Column3],"")</f>
        <v>ACOAO120_x_FWD</v>
      </c>
      <c r="H112" s="3" t="str" cm="1">
        <f t="array" ref="H112">sc_gsm[[#This Row],[model_rxn]]&amp;",r,"&amp;_xlfn.SWITCH(sc_gsm[[#This Row],[Column2]],"REV","lower_bound:-","FWD","upper_bound:")&amp;"1000"</f>
        <v>ACOAO120_x,r,upper_bound:1000</v>
      </c>
      <c r="I112" s="3" t="str">
        <f>_xlfn.XLOOKUP(sc_gsm[[#This Row],[Column3]],SC_enz[name_dir],SC_enz[name_dir],"")</f>
        <v>ACOAO120_x_FWD</v>
      </c>
      <c r="J112" s="3" t="str">
        <f>_xlfn.XLOOKUP(sc_gsm[[#This Row],[name]],[1]RXNS!$C:$C,[1]RXNS!$D:$D,"")</f>
        <v>lauroyl-CoA[p] + oxygen[p] =&gt; hydrogen peroxide[p] + trans-dodec-2-enoyl-CoA[p]</v>
      </c>
      <c r="K112" s="3" t="str">
        <f>_xlfn.XLOOKUP(sc_gsm[[#This Row],[name]],[2]RXNS!$C:$C,[2]RXNS!$D:$D,"")</f>
        <v>lauroyl-CoA[p] + oxygen[p] =&gt; hydrogen peroxide[p] + trans-dodec-2-enoyl-CoA[p]</v>
      </c>
      <c r="L112" s="3" t="b">
        <f>sc_gsm[[#This Row],[yeast8.3.4 equation]]=sc_gsm[[#This Row],[yeast9 equation]]</f>
        <v>1</v>
      </c>
    </row>
    <row r="113" spans="1:12" hidden="1" x14ac:dyDescent="0.2">
      <c r="A113" t="s">
        <v>261</v>
      </c>
      <c r="B113" t="s">
        <v>6933</v>
      </c>
      <c r="C113" t="s">
        <v>3902</v>
      </c>
      <c r="D113" t="str">
        <f>sc_gsm[[#This Row],[model_rxn]]&amp;"_"&amp;sc_gsm[[#This Row],[Column2]]</f>
        <v>ACOAO260_x_FWD</v>
      </c>
      <c r="E113" t="str">
        <f>_xlfn.XLOOKUP(sc_gsm[[#This Row],[Column3]],SC_enz[name_dir],SC_enz[name_dir],"")</f>
        <v>ACOAO260_x_FWD</v>
      </c>
      <c r="F113" t="str">
        <f>_xlfn.XLOOKUP(sc_gsm[[#This Row],[model_rxn]],RT_gsm[model_rxn],RT_gsm[model_rxn],"")</f>
        <v>ACOAO260_x</v>
      </c>
      <c r="G113" s="3" t="str">
        <f>_xlfn.XLOOKUP(sc_gsm[[#This Row],[Column3]],RT_gsm[Column3],RT_gsm[Column3],"")</f>
        <v>ACOAO260_x_FWD</v>
      </c>
      <c r="H113" s="3" t="str" cm="1">
        <f t="array" ref="H113">sc_gsm[[#This Row],[model_rxn]]&amp;",r,"&amp;_xlfn.SWITCH(sc_gsm[[#This Row],[Column2]],"REV","lower_bound:-","FWD","upper_bound:")&amp;"1000"</f>
        <v>ACOAO260_x,r,upper_bound:1000</v>
      </c>
      <c r="I113" s="3" t="str">
        <f>_xlfn.XLOOKUP(sc_gsm[[#This Row],[Column3]],SC_enz[name_dir],SC_enz[name_dir],"")</f>
        <v>ACOAO260_x_FWD</v>
      </c>
      <c r="J113" s="3" t="str">
        <f>_xlfn.XLOOKUP(sc_gsm[[#This Row],[name]],[1]RXNS!$C:$C,[1]RXNS!$D:$D,"")</f>
        <v>hexacosanoyl-CoA[p] + oxygen[p] =&gt; hydrogen peroxide[p] + trans-hexacos-2-enoyl-CoA[p]</v>
      </c>
      <c r="K113" s="3" t="str">
        <f>_xlfn.XLOOKUP(sc_gsm[[#This Row],[name]],[2]RXNS!$C:$C,[2]RXNS!$D:$D,"")</f>
        <v>hexacosanoyl-CoA[p] + oxygen[p] =&gt; hydrogen peroxide[p] + trans-hexacos-2-enoyl-CoA[p]</v>
      </c>
      <c r="L113" s="3" t="b">
        <f>sc_gsm[[#This Row],[yeast8.3.4 equation]]=sc_gsm[[#This Row],[yeast9 equation]]</f>
        <v>1</v>
      </c>
    </row>
    <row r="114" spans="1:12" hidden="1" x14ac:dyDescent="0.2">
      <c r="A114" t="s">
        <v>262</v>
      </c>
      <c r="B114" t="s">
        <v>6934</v>
      </c>
      <c r="C114" t="s">
        <v>3902</v>
      </c>
      <c r="D114" t="str">
        <f>sc_gsm[[#This Row],[model_rxn]]&amp;"_"&amp;sc_gsm[[#This Row],[Column2]]</f>
        <v>ACOAO160_x_FWD</v>
      </c>
      <c r="E114" t="str">
        <f>_xlfn.XLOOKUP(sc_gsm[[#This Row],[Column3]],SC_enz[name_dir],SC_enz[name_dir],"")</f>
        <v>ACOAO160_x_FWD</v>
      </c>
      <c r="F114" t="str">
        <f>_xlfn.XLOOKUP(sc_gsm[[#This Row],[model_rxn]],RT_gsm[model_rxn],RT_gsm[model_rxn],"")</f>
        <v>ACOAO160_x</v>
      </c>
      <c r="G114" s="3" t="str">
        <f>_xlfn.XLOOKUP(sc_gsm[[#This Row],[Column3]],RT_gsm[Column3],RT_gsm[Column3],"")</f>
        <v>ACOAO160_x_FWD</v>
      </c>
      <c r="H114" s="3" t="str" cm="1">
        <f t="array" ref="H114">sc_gsm[[#This Row],[model_rxn]]&amp;",r,"&amp;_xlfn.SWITCH(sc_gsm[[#This Row],[Column2]],"REV","lower_bound:-","FWD","upper_bound:")&amp;"1000"</f>
        <v>ACOAO160_x,r,upper_bound:1000</v>
      </c>
      <c r="I114" s="3" t="str">
        <f>_xlfn.XLOOKUP(sc_gsm[[#This Row],[Column3]],SC_enz[name_dir],SC_enz[name_dir],"")</f>
        <v>ACOAO160_x_FWD</v>
      </c>
      <c r="J114" s="3" t="str">
        <f>_xlfn.XLOOKUP(sc_gsm[[#This Row],[name]],[1]RXNS!$C:$C,[1]RXNS!$D:$D,"")</f>
        <v>oxygen[p] + palmitoyl-CoA[p] =&gt; hexadec-2-enoyl-CoA[p] + hydrogen peroxide[p]</v>
      </c>
      <c r="K114" s="3" t="str">
        <f>_xlfn.XLOOKUP(sc_gsm[[#This Row],[name]],[2]RXNS!$C:$C,[2]RXNS!$D:$D,"")</f>
        <v>oxygen[p] + palmitoyl-CoA[p] =&gt; hexadec-2-enoyl-CoA[p] + hydrogen peroxide[p]</v>
      </c>
      <c r="L114" s="3" t="b">
        <f>sc_gsm[[#This Row],[yeast8.3.4 equation]]=sc_gsm[[#This Row],[yeast9 equation]]</f>
        <v>1</v>
      </c>
    </row>
    <row r="115" spans="1:12" hidden="1" x14ac:dyDescent="0.2">
      <c r="A115" t="s">
        <v>263</v>
      </c>
      <c r="B115" t="s">
        <v>6935</v>
      </c>
      <c r="C115" t="s">
        <v>3902</v>
      </c>
      <c r="D115" t="str">
        <f>sc_gsm[[#This Row],[model_rxn]]&amp;"_"&amp;sc_gsm[[#This Row],[Column2]]</f>
        <v>ACOAO180_x_FWD</v>
      </c>
      <c r="E115" t="str">
        <f>_xlfn.XLOOKUP(sc_gsm[[#This Row],[Column3]],SC_enz[name_dir],SC_enz[name_dir],"")</f>
        <v>ACOAO180_x_FWD</v>
      </c>
      <c r="F115" t="str">
        <f>_xlfn.XLOOKUP(sc_gsm[[#This Row],[model_rxn]],RT_gsm[model_rxn],RT_gsm[model_rxn],"")</f>
        <v>ACOAO180_x</v>
      </c>
      <c r="G115" s="3" t="str">
        <f>_xlfn.XLOOKUP(sc_gsm[[#This Row],[Column3]],RT_gsm[Column3],RT_gsm[Column3],"")</f>
        <v>ACOAO180_x_FWD</v>
      </c>
      <c r="H115" s="3" t="str" cm="1">
        <f t="array" ref="H115">sc_gsm[[#This Row],[model_rxn]]&amp;",r,"&amp;_xlfn.SWITCH(sc_gsm[[#This Row],[Column2]],"REV","lower_bound:-","FWD","upper_bound:")&amp;"1000"</f>
        <v>ACOAO180_x,r,upper_bound:1000</v>
      </c>
      <c r="I115" s="3" t="str">
        <f>_xlfn.XLOOKUP(sc_gsm[[#This Row],[Column3]],SC_enz[name_dir],SC_enz[name_dir],"")</f>
        <v>ACOAO180_x_FWD</v>
      </c>
      <c r="J115" s="3" t="str">
        <f>_xlfn.XLOOKUP(sc_gsm[[#This Row],[name]],[1]RXNS!$C:$C,[1]RXNS!$D:$D,"")</f>
        <v>oxygen[p] + stearoyl-CoA[p] =&gt; hydrogen peroxide[p] + trans-octadec-2-enoyl-CoA[p]</v>
      </c>
      <c r="K115" s="3" t="str">
        <f>_xlfn.XLOOKUP(sc_gsm[[#This Row],[name]],[2]RXNS!$C:$C,[2]RXNS!$D:$D,"")</f>
        <v>oxygen[p] + stearoyl-CoA[p] =&gt; hydrogen peroxide[p] + trans-octadec-2-enoyl-CoA[p]</v>
      </c>
      <c r="L115" s="3" t="b">
        <f>sc_gsm[[#This Row],[yeast8.3.4 equation]]=sc_gsm[[#This Row],[yeast9 equation]]</f>
        <v>1</v>
      </c>
    </row>
    <row r="116" spans="1:12" hidden="1" x14ac:dyDescent="0.2">
      <c r="A116" t="s">
        <v>264</v>
      </c>
      <c r="B116" t="s">
        <v>6936</v>
      </c>
      <c r="C116" t="s">
        <v>3902</v>
      </c>
      <c r="D116" t="str">
        <f>sc_gsm[[#This Row],[model_rxn]]&amp;"_"&amp;sc_gsm[[#This Row],[Column2]]</f>
        <v>ACOAO140_x_FWD</v>
      </c>
      <c r="E116" t="str">
        <f>_xlfn.XLOOKUP(sc_gsm[[#This Row],[Column3]],SC_enz[name_dir],SC_enz[name_dir],"")</f>
        <v>ACOAO140_x_FWD</v>
      </c>
      <c r="F116" t="str">
        <f>_xlfn.XLOOKUP(sc_gsm[[#This Row],[model_rxn]],RT_gsm[model_rxn],RT_gsm[model_rxn],"")</f>
        <v>ACOAO140_x</v>
      </c>
      <c r="G116" s="3" t="str">
        <f>_xlfn.XLOOKUP(sc_gsm[[#This Row],[Column3]],RT_gsm[Column3],RT_gsm[Column3],"")</f>
        <v>ACOAO140_x_FWD</v>
      </c>
      <c r="H116" s="3" t="str" cm="1">
        <f t="array" ref="H116">sc_gsm[[#This Row],[model_rxn]]&amp;",r,"&amp;_xlfn.SWITCH(sc_gsm[[#This Row],[Column2]],"REV","lower_bound:-","FWD","upper_bound:")&amp;"1000"</f>
        <v>ACOAO140_x,r,upper_bound:1000</v>
      </c>
      <c r="I116" s="3" t="str">
        <f>_xlfn.XLOOKUP(sc_gsm[[#This Row],[Column3]],SC_enz[name_dir],SC_enz[name_dir],"")</f>
        <v>ACOAO140_x_FWD</v>
      </c>
      <c r="J116" s="3" t="str">
        <f>_xlfn.XLOOKUP(sc_gsm[[#This Row],[name]],[1]RXNS!$C:$C,[1]RXNS!$D:$D,"")</f>
        <v>myristoyl-CoA[p] + oxygen[p] =&gt; hydrogen peroxide[p] + trans-tetradec-2-enoyl-CoA[p]</v>
      </c>
      <c r="K116" s="3" t="str">
        <f>_xlfn.XLOOKUP(sc_gsm[[#This Row],[name]],[2]RXNS!$C:$C,[2]RXNS!$D:$D,"")</f>
        <v>myristoyl-CoA[p] + oxygen[p] =&gt; hydrogen peroxide[p] + trans-tetradec-2-enoyl-CoA[p]</v>
      </c>
      <c r="L116" s="3" t="b">
        <f>sc_gsm[[#This Row],[yeast8.3.4 equation]]=sc_gsm[[#This Row],[yeast9 equation]]</f>
        <v>1</v>
      </c>
    </row>
    <row r="117" spans="1:12" hidden="1" x14ac:dyDescent="0.2">
      <c r="A117" t="s">
        <v>265</v>
      </c>
      <c r="B117" t="s">
        <v>6937</v>
      </c>
      <c r="C117" t="s">
        <v>3903</v>
      </c>
      <c r="D117" t="str">
        <f>sc_gsm[[#This Row],[model_rxn]]&amp;"_"&amp;sc_gsm[[#This Row],[Column2]]</f>
        <v>STATe181_rm_REV</v>
      </c>
      <c r="E117" t="str">
        <f>_xlfn.XLOOKUP(sc_gsm[[#This Row],[Column3]],SC_enz[name_dir],SC_enz[name_dir],"")</f>
        <v>STATe181_rm_REV</v>
      </c>
      <c r="F117" t="str">
        <f>_xlfn.XLOOKUP(sc_gsm[[#This Row],[model_rxn]],RT_gsm[model_rxn],RT_gsm[model_rxn],"")</f>
        <v/>
      </c>
      <c r="G117" s="3" t="str">
        <f>_xlfn.XLOOKUP(sc_gsm[[#This Row],[Column3]],RT_gsm[Column3],RT_gsm[Column3],"")</f>
        <v/>
      </c>
      <c r="H117" s="3" t="str" cm="1">
        <f t="array" ref="H117">sc_gsm[[#This Row],[model_rxn]]&amp;",r,"&amp;_xlfn.SWITCH(sc_gsm[[#This Row],[Column2]],"REV","lower_bound:-","FWD","upper_bound:")&amp;"1000"</f>
        <v>STATe181_rm,r,lower_bound:-1000</v>
      </c>
      <c r="I117" s="3" t="str">
        <f>_xlfn.XLOOKUP(sc_gsm[[#This Row],[Column3]],SC_enz[name_dir],SC_enz[name_dir],"")</f>
        <v>STATe181_rm_REV</v>
      </c>
      <c r="J117" s="3" t="str">
        <f>_xlfn.XLOOKUP(sc_gsm[[#This Row],[name]],[1]RXNS!$C:$C,[1]RXNS!$D:$D,"")</f>
        <v>oleoyl-CoA[erm] + episterol[erm] &lt;=&gt; coenzyme A[erm] + episteryl oleate[erm]</v>
      </c>
      <c r="K117" s="3" t="str">
        <f>_xlfn.XLOOKUP(sc_gsm[[#This Row],[name]],[2]RXNS!$C:$C,[2]RXNS!$D:$D,"")</f>
        <v>oleoyl-CoA[erm] + episterol[erm] &lt;=&gt; coenzyme A[erm] + episteryl oleate[erm]</v>
      </c>
      <c r="L117" s="3" t="b">
        <f>sc_gsm[[#This Row],[yeast8.3.4 equation]]=sc_gsm[[#This Row],[yeast9 equation]]</f>
        <v>1</v>
      </c>
    </row>
    <row r="118" spans="1:12" hidden="1" x14ac:dyDescent="0.2">
      <c r="A118" t="s">
        <v>265</v>
      </c>
      <c r="B118" t="s">
        <v>6937</v>
      </c>
      <c r="C118" t="s">
        <v>3902</v>
      </c>
      <c r="D118" t="str">
        <f>sc_gsm[[#This Row],[model_rxn]]&amp;"_"&amp;sc_gsm[[#This Row],[Column2]]</f>
        <v>STATe181_rm_FWD</v>
      </c>
      <c r="E118" t="str">
        <f>_xlfn.XLOOKUP(sc_gsm[[#This Row],[Column3]],SC_enz[name_dir],SC_enz[name_dir],"")</f>
        <v>STATe181_rm_FWD</v>
      </c>
      <c r="F118" t="str">
        <f>_xlfn.XLOOKUP(sc_gsm[[#This Row],[model_rxn]],RT_gsm[model_rxn],RT_gsm[model_rxn],"")</f>
        <v/>
      </c>
      <c r="G118" s="3" t="str">
        <f>_xlfn.XLOOKUP(sc_gsm[[#This Row],[Column3]],RT_gsm[Column3],RT_gsm[Column3],"")</f>
        <v/>
      </c>
      <c r="H118" s="3" t="str" cm="1">
        <f t="array" ref="H118">sc_gsm[[#This Row],[model_rxn]]&amp;",r,"&amp;_xlfn.SWITCH(sc_gsm[[#This Row],[Column2]],"REV","lower_bound:-","FWD","upper_bound:")&amp;"1000"</f>
        <v>STATe181_rm,r,upper_bound:1000</v>
      </c>
      <c r="I118" s="3" t="str">
        <f>_xlfn.XLOOKUP(sc_gsm[[#This Row],[Column3]],SC_enz[name_dir],SC_enz[name_dir],"")</f>
        <v>STATe181_rm_FWD</v>
      </c>
      <c r="J118" s="3" t="str">
        <f>_xlfn.XLOOKUP(sc_gsm[[#This Row],[name]],[1]RXNS!$C:$C,[1]RXNS!$D:$D,"")</f>
        <v>oleoyl-CoA[erm] + episterol[erm] &lt;=&gt; coenzyme A[erm] + episteryl oleate[erm]</v>
      </c>
      <c r="K118" s="3" t="str">
        <f>_xlfn.XLOOKUP(sc_gsm[[#This Row],[name]],[2]RXNS!$C:$C,[2]RXNS!$D:$D,"")</f>
        <v>oleoyl-CoA[erm] + episterol[erm] &lt;=&gt; coenzyme A[erm] + episteryl oleate[erm]</v>
      </c>
      <c r="L118" s="3" t="b">
        <f>sc_gsm[[#This Row],[yeast8.3.4 equation]]=sc_gsm[[#This Row],[yeast9 equation]]</f>
        <v>1</v>
      </c>
    </row>
    <row r="119" spans="1:12" hidden="1" x14ac:dyDescent="0.2">
      <c r="A119" t="s">
        <v>268</v>
      </c>
      <c r="B119" t="s">
        <v>6938</v>
      </c>
      <c r="C119" t="s">
        <v>3903</v>
      </c>
      <c r="D119" t="str">
        <f>sc_gsm[[#This Row],[model_rxn]]&amp;"_"&amp;sc_gsm[[#This Row],[Column2]]</f>
        <v>STATg181_rm_REV</v>
      </c>
      <c r="E119" t="str">
        <f>_xlfn.XLOOKUP(sc_gsm[[#This Row],[Column3]],SC_enz[name_dir],SC_enz[name_dir],"")</f>
        <v>STATg181_rm_REV</v>
      </c>
      <c r="F119" t="str">
        <f>_xlfn.XLOOKUP(sc_gsm[[#This Row],[model_rxn]],RT_gsm[model_rxn],RT_gsm[model_rxn],"")</f>
        <v/>
      </c>
      <c r="G119" s="3" t="str">
        <f>_xlfn.XLOOKUP(sc_gsm[[#This Row],[Column3]],RT_gsm[Column3],RT_gsm[Column3],"")</f>
        <v/>
      </c>
      <c r="H119" s="3" t="str" cm="1">
        <f t="array" ref="H119">sc_gsm[[#This Row],[model_rxn]]&amp;",r,"&amp;_xlfn.SWITCH(sc_gsm[[#This Row],[Column2]],"REV","lower_bound:-","FWD","upper_bound:")&amp;"1000"</f>
        <v>STATg181_rm,r,lower_bound:-1000</v>
      </c>
      <c r="I119" s="3" t="str">
        <f>_xlfn.XLOOKUP(sc_gsm[[#This Row],[Column3]],SC_enz[name_dir],SC_enz[name_dir],"")</f>
        <v>STATg181_rm_REV</v>
      </c>
      <c r="J119" s="3" t="str">
        <f>_xlfn.XLOOKUP(sc_gsm[[#This Row],[name]],[1]RXNS!$C:$C,[1]RXNS!$D:$D,"")</f>
        <v>oleoyl-CoA[erm] + ergosterol[erm] &lt;=&gt; coenzyme A[erm] + ergosteryl oleate[erm]</v>
      </c>
      <c r="K119" s="3" t="str">
        <f>_xlfn.XLOOKUP(sc_gsm[[#This Row],[name]],[2]RXNS!$C:$C,[2]RXNS!$D:$D,"")</f>
        <v>oleoyl-CoA[erm] + ergosterol[erm] =&gt; coenzyme A[erm] + ergosteryl oleate[erm]</v>
      </c>
      <c r="L119" s="3" t="b">
        <f>sc_gsm[[#This Row],[yeast8.3.4 equation]]=sc_gsm[[#This Row],[yeast9 equation]]</f>
        <v>0</v>
      </c>
    </row>
    <row r="120" spans="1:12" hidden="1" x14ac:dyDescent="0.2">
      <c r="A120" t="s">
        <v>268</v>
      </c>
      <c r="B120" t="s">
        <v>6938</v>
      </c>
      <c r="C120" t="s">
        <v>3902</v>
      </c>
      <c r="D120" t="str">
        <f>sc_gsm[[#This Row],[model_rxn]]&amp;"_"&amp;sc_gsm[[#This Row],[Column2]]</f>
        <v>STATg181_rm_FWD</v>
      </c>
      <c r="E120" t="str">
        <f>_xlfn.XLOOKUP(sc_gsm[[#This Row],[Column3]],SC_enz[name_dir],SC_enz[name_dir],"")</f>
        <v>STATg181_rm_FWD</v>
      </c>
      <c r="F120" t="str">
        <f>_xlfn.XLOOKUP(sc_gsm[[#This Row],[model_rxn]],RT_gsm[model_rxn],RT_gsm[model_rxn],"")</f>
        <v/>
      </c>
      <c r="G120" s="3" t="str">
        <f>_xlfn.XLOOKUP(sc_gsm[[#This Row],[Column3]],RT_gsm[Column3],RT_gsm[Column3],"")</f>
        <v/>
      </c>
      <c r="H120" s="3" t="str" cm="1">
        <f t="array" ref="H120">sc_gsm[[#This Row],[model_rxn]]&amp;",r,"&amp;_xlfn.SWITCH(sc_gsm[[#This Row],[Column2]],"REV","lower_bound:-","FWD","upper_bound:")&amp;"1000"</f>
        <v>STATg181_rm,r,upper_bound:1000</v>
      </c>
      <c r="I120" s="3" t="str">
        <f>_xlfn.XLOOKUP(sc_gsm[[#This Row],[Column3]],SC_enz[name_dir],SC_enz[name_dir],"")</f>
        <v>STATg181_rm_FWD</v>
      </c>
      <c r="J120" s="3" t="str">
        <f>_xlfn.XLOOKUP(sc_gsm[[#This Row],[name]],[1]RXNS!$C:$C,[1]RXNS!$D:$D,"")</f>
        <v>oleoyl-CoA[erm] + ergosterol[erm] &lt;=&gt; coenzyme A[erm] + ergosteryl oleate[erm]</v>
      </c>
      <c r="K120" s="3" t="str">
        <f>_xlfn.XLOOKUP(sc_gsm[[#This Row],[name]],[2]RXNS!$C:$C,[2]RXNS!$D:$D,"")</f>
        <v>oleoyl-CoA[erm] + ergosterol[erm] =&gt; coenzyme A[erm] + ergosteryl oleate[erm]</v>
      </c>
      <c r="L120" s="3" t="b">
        <f>sc_gsm[[#This Row],[yeast8.3.4 equation]]=sc_gsm[[#This Row],[yeast9 equation]]</f>
        <v>0</v>
      </c>
    </row>
    <row r="121" spans="1:12" hidden="1" x14ac:dyDescent="0.2">
      <c r="A121" t="s">
        <v>271</v>
      </c>
      <c r="B121" t="s">
        <v>6939</v>
      </c>
      <c r="C121" t="s">
        <v>3903</v>
      </c>
      <c r="D121" t="str">
        <f>sc_gsm[[#This Row],[model_rxn]]&amp;"_"&amp;sc_gsm[[#This Row],[Column2]]</f>
        <v>STATf181_rm_REV</v>
      </c>
      <c r="E121" t="str">
        <f>_xlfn.XLOOKUP(sc_gsm[[#This Row],[Column3]],SC_enz[name_dir],SC_enz[name_dir],"")</f>
        <v>STATf181_rm_REV</v>
      </c>
      <c r="F121" t="str">
        <f>_xlfn.XLOOKUP(sc_gsm[[#This Row],[model_rxn]],RT_gsm[model_rxn],RT_gsm[model_rxn],"")</f>
        <v/>
      </c>
      <c r="G121" s="3" t="str">
        <f>_xlfn.XLOOKUP(sc_gsm[[#This Row],[Column3]],RT_gsm[Column3],RT_gsm[Column3],"")</f>
        <v/>
      </c>
      <c r="H121" s="3" t="str" cm="1">
        <f t="array" ref="H121">sc_gsm[[#This Row],[model_rxn]]&amp;",r,"&amp;_xlfn.SWITCH(sc_gsm[[#This Row],[Column2]],"REV","lower_bound:-","FWD","upper_bound:")&amp;"1000"</f>
        <v>STATf181_rm,r,lower_bound:-1000</v>
      </c>
      <c r="I121" s="3" t="str">
        <f>_xlfn.XLOOKUP(sc_gsm[[#This Row],[Column3]],SC_enz[name_dir],SC_enz[name_dir],"")</f>
        <v>STATf181_rm_REV</v>
      </c>
      <c r="J121" s="3" t="str">
        <f>_xlfn.XLOOKUP(sc_gsm[[#This Row],[name]],[1]RXNS!$C:$C,[1]RXNS!$D:$D,"")</f>
        <v>oleoyl-CoA[erm] + fecosterol[erm] &lt;=&gt; coenzyme A[erm] + fecosteryl oleate[erm]</v>
      </c>
      <c r="K121" s="3" t="str">
        <f>_xlfn.XLOOKUP(sc_gsm[[#This Row],[name]],[2]RXNS!$C:$C,[2]RXNS!$D:$D,"")</f>
        <v>oleoyl-CoA[erm] + fecosterol[erm] &lt;=&gt; coenzyme A[erm] + fecosteryl oleate[erm]</v>
      </c>
      <c r="L121" s="3" t="b">
        <f>sc_gsm[[#This Row],[yeast8.3.4 equation]]=sc_gsm[[#This Row],[yeast9 equation]]</f>
        <v>1</v>
      </c>
    </row>
    <row r="122" spans="1:12" hidden="1" x14ac:dyDescent="0.2">
      <c r="A122" t="s">
        <v>271</v>
      </c>
      <c r="B122" t="s">
        <v>6939</v>
      </c>
      <c r="C122" t="s">
        <v>3902</v>
      </c>
      <c r="D122" t="str">
        <f>sc_gsm[[#This Row],[model_rxn]]&amp;"_"&amp;sc_gsm[[#This Row],[Column2]]</f>
        <v>STATf181_rm_FWD</v>
      </c>
      <c r="E122" t="str">
        <f>_xlfn.XLOOKUP(sc_gsm[[#This Row],[Column3]],SC_enz[name_dir],SC_enz[name_dir],"")</f>
        <v>STATf181_rm_FWD</v>
      </c>
      <c r="F122" t="str">
        <f>_xlfn.XLOOKUP(sc_gsm[[#This Row],[model_rxn]],RT_gsm[model_rxn],RT_gsm[model_rxn],"")</f>
        <v/>
      </c>
      <c r="G122" s="3" t="str">
        <f>_xlfn.XLOOKUP(sc_gsm[[#This Row],[Column3]],RT_gsm[Column3],RT_gsm[Column3],"")</f>
        <v/>
      </c>
      <c r="H122" s="3" t="str" cm="1">
        <f t="array" ref="H122">sc_gsm[[#This Row],[model_rxn]]&amp;",r,"&amp;_xlfn.SWITCH(sc_gsm[[#This Row],[Column2]],"REV","lower_bound:-","FWD","upper_bound:")&amp;"1000"</f>
        <v>STATf181_rm,r,upper_bound:1000</v>
      </c>
      <c r="I122" s="3" t="str">
        <f>_xlfn.XLOOKUP(sc_gsm[[#This Row],[Column3]],SC_enz[name_dir],SC_enz[name_dir],"")</f>
        <v>STATf181_rm_FWD</v>
      </c>
      <c r="J122" s="3" t="str">
        <f>_xlfn.XLOOKUP(sc_gsm[[#This Row],[name]],[1]RXNS!$C:$C,[1]RXNS!$D:$D,"")</f>
        <v>oleoyl-CoA[erm] + fecosterol[erm] &lt;=&gt; coenzyme A[erm] + fecosteryl oleate[erm]</v>
      </c>
      <c r="K122" s="3" t="str">
        <f>_xlfn.XLOOKUP(sc_gsm[[#This Row],[name]],[2]RXNS!$C:$C,[2]RXNS!$D:$D,"")</f>
        <v>oleoyl-CoA[erm] + fecosterol[erm] &lt;=&gt; coenzyme A[erm] + fecosteryl oleate[erm]</v>
      </c>
      <c r="L122" s="3" t="b">
        <f>sc_gsm[[#This Row],[yeast8.3.4 equation]]=sc_gsm[[#This Row],[yeast9 equation]]</f>
        <v>1</v>
      </c>
    </row>
    <row r="123" spans="1:12" hidden="1" x14ac:dyDescent="0.2">
      <c r="A123" t="s">
        <v>272</v>
      </c>
      <c r="B123" t="s">
        <v>6940</v>
      </c>
      <c r="C123" t="s">
        <v>3903</v>
      </c>
      <c r="D123" t="str">
        <f>sc_gsm[[#This Row],[model_rxn]]&amp;"_"&amp;sc_gsm[[#This Row],[Column2]]</f>
        <v>STATl181_rm_REV</v>
      </c>
      <c r="E123" t="str">
        <f>_xlfn.XLOOKUP(sc_gsm[[#This Row],[Column3]],SC_enz[name_dir],SC_enz[name_dir],"")</f>
        <v>STATl181_rm_REV</v>
      </c>
      <c r="F123" t="str">
        <f>_xlfn.XLOOKUP(sc_gsm[[#This Row],[model_rxn]],RT_gsm[model_rxn],RT_gsm[model_rxn],"")</f>
        <v/>
      </c>
      <c r="G123" s="3" t="str">
        <f>_xlfn.XLOOKUP(sc_gsm[[#This Row],[Column3]],RT_gsm[Column3],RT_gsm[Column3],"")</f>
        <v/>
      </c>
      <c r="H123" s="3" t="str" cm="1">
        <f t="array" ref="H123">sc_gsm[[#This Row],[model_rxn]]&amp;",r,"&amp;_xlfn.SWITCH(sc_gsm[[#This Row],[Column2]],"REV","lower_bound:-","FWD","upper_bound:")&amp;"1000"</f>
        <v>STATl181_rm,r,lower_bound:-1000</v>
      </c>
      <c r="I123" s="3" t="str">
        <f>_xlfn.XLOOKUP(sc_gsm[[#This Row],[Column3]],SC_enz[name_dir],SC_enz[name_dir],"")</f>
        <v>STATl181_rm_REV</v>
      </c>
      <c r="J123" s="3" t="str">
        <f>_xlfn.XLOOKUP(sc_gsm[[#This Row],[name]],[1]RXNS!$C:$C,[1]RXNS!$D:$D,"")</f>
        <v>oleoyl-CoA[erm] + lanosterol[erm] &lt;=&gt; coenzyme A[erm] + lanosteryl oleate[erm]</v>
      </c>
      <c r="K123" s="3" t="str">
        <f>_xlfn.XLOOKUP(sc_gsm[[#This Row],[name]],[2]RXNS!$C:$C,[2]RXNS!$D:$D,"")</f>
        <v>oleoyl-CoA[erm] + lanosterol[erm] =&gt; coenzyme A[erm] + lanosteryl oleate[erm]</v>
      </c>
      <c r="L123" s="3" t="b">
        <f>sc_gsm[[#This Row],[yeast8.3.4 equation]]=sc_gsm[[#This Row],[yeast9 equation]]</f>
        <v>0</v>
      </c>
    </row>
    <row r="124" spans="1:12" hidden="1" x14ac:dyDescent="0.2">
      <c r="A124" t="s">
        <v>272</v>
      </c>
      <c r="B124" t="s">
        <v>6940</v>
      </c>
      <c r="C124" t="s">
        <v>3902</v>
      </c>
      <c r="D124" t="str">
        <f>sc_gsm[[#This Row],[model_rxn]]&amp;"_"&amp;sc_gsm[[#This Row],[Column2]]</f>
        <v>STATl181_rm_FWD</v>
      </c>
      <c r="E124" t="str">
        <f>_xlfn.XLOOKUP(sc_gsm[[#This Row],[Column3]],SC_enz[name_dir],SC_enz[name_dir],"")</f>
        <v>STATl181_rm_FWD</v>
      </c>
      <c r="F124" t="str">
        <f>_xlfn.XLOOKUP(sc_gsm[[#This Row],[model_rxn]],RT_gsm[model_rxn],RT_gsm[model_rxn],"")</f>
        <v/>
      </c>
      <c r="G124" s="3" t="str">
        <f>_xlfn.XLOOKUP(sc_gsm[[#This Row],[Column3]],RT_gsm[Column3],RT_gsm[Column3],"")</f>
        <v/>
      </c>
      <c r="H124" s="3" t="str" cm="1">
        <f t="array" ref="H124">sc_gsm[[#This Row],[model_rxn]]&amp;",r,"&amp;_xlfn.SWITCH(sc_gsm[[#This Row],[Column2]],"REV","lower_bound:-","FWD","upper_bound:")&amp;"1000"</f>
        <v>STATl181_rm,r,upper_bound:1000</v>
      </c>
      <c r="I124" s="3" t="str">
        <f>_xlfn.XLOOKUP(sc_gsm[[#This Row],[Column3]],SC_enz[name_dir],SC_enz[name_dir],"")</f>
        <v>STATl181_rm_FWD</v>
      </c>
      <c r="J124" s="3" t="str">
        <f>_xlfn.XLOOKUP(sc_gsm[[#This Row],[name]],[1]RXNS!$C:$C,[1]RXNS!$D:$D,"")</f>
        <v>oleoyl-CoA[erm] + lanosterol[erm] &lt;=&gt; coenzyme A[erm] + lanosteryl oleate[erm]</v>
      </c>
      <c r="K124" s="3" t="str">
        <f>_xlfn.XLOOKUP(sc_gsm[[#This Row],[name]],[2]RXNS!$C:$C,[2]RXNS!$D:$D,"")</f>
        <v>oleoyl-CoA[erm] + lanosterol[erm] =&gt; coenzyme A[erm] + lanosteryl oleate[erm]</v>
      </c>
      <c r="L124" s="3" t="b">
        <f>sc_gsm[[#This Row],[yeast8.3.4 equation]]=sc_gsm[[#This Row],[yeast9 equation]]</f>
        <v>0</v>
      </c>
    </row>
    <row r="125" spans="1:12" hidden="1" x14ac:dyDescent="0.2">
      <c r="A125" t="s">
        <v>273</v>
      </c>
      <c r="B125" t="s">
        <v>6941</v>
      </c>
      <c r="C125" t="s">
        <v>3903</v>
      </c>
      <c r="D125" t="str">
        <f>sc_gsm[[#This Row],[model_rxn]]&amp;"_"&amp;sc_gsm[[#This Row],[Column2]]</f>
        <v>STATz181_rm_REV</v>
      </c>
      <c r="E125" t="str">
        <f>_xlfn.XLOOKUP(sc_gsm[[#This Row],[Column3]],SC_enz[name_dir],SC_enz[name_dir],"")</f>
        <v>STATz181_rm_REV</v>
      </c>
      <c r="F125" t="str">
        <f>_xlfn.XLOOKUP(sc_gsm[[#This Row],[model_rxn]],RT_gsm[model_rxn],RT_gsm[model_rxn],"")</f>
        <v/>
      </c>
      <c r="G125" s="3" t="str">
        <f>_xlfn.XLOOKUP(sc_gsm[[#This Row],[Column3]],RT_gsm[Column3],RT_gsm[Column3],"")</f>
        <v/>
      </c>
      <c r="H125" s="3" t="str" cm="1">
        <f t="array" ref="H125">sc_gsm[[#This Row],[model_rxn]]&amp;",r,"&amp;_xlfn.SWITCH(sc_gsm[[#This Row],[Column2]],"REV","lower_bound:-","FWD","upper_bound:")&amp;"1000"</f>
        <v>STATz181_rm,r,lower_bound:-1000</v>
      </c>
      <c r="I125" s="3" t="str">
        <f>_xlfn.XLOOKUP(sc_gsm[[#This Row],[Column3]],SC_enz[name_dir],SC_enz[name_dir],"")</f>
        <v>STATz181_rm_REV</v>
      </c>
      <c r="J125" s="3" t="str">
        <f>_xlfn.XLOOKUP(sc_gsm[[#This Row],[name]],[1]RXNS!$C:$C,[1]RXNS!$D:$D,"")</f>
        <v>oleoyl-CoA[erm] + zymosterol[erm] &lt;=&gt; coenzyme A[erm] + zymosteryl oleate[erm]</v>
      </c>
      <c r="K125" s="3" t="str">
        <f>_xlfn.XLOOKUP(sc_gsm[[#This Row],[name]],[2]RXNS!$C:$C,[2]RXNS!$D:$D,"")</f>
        <v>oleoyl-CoA[erm] + zymosterol[erm] &lt;=&gt; coenzyme A[erm] + zymosteryl oleate[erm]</v>
      </c>
      <c r="L125" s="3" t="b">
        <f>sc_gsm[[#This Row],[yeast8.3.4 equation]]=sc_gsm[[#This Row],[yeast9 equation]]</f>
        <v>1</v>
      </c>
    </row>
    <row r="126" spans="1:12" hidden="1" x14ac:dyDescent="0.2">
      <c r="A126" t="s">
        <v>273</v>
      </c>
      <c r="B126" t="s">
        <v>6941</v>
      </c>
      <c r="C126" t="s">
        <v>3902</v>
      </c>
      <c r="D126" t="str">
        <f>sc_gsm[[#This Row],[model_rxn]]&amp;"_"&amp;sc_gsm[[#This Row],[Column2]]</f>
        <v>STATz181_rm_FWD</v>
      </c>
      <c r="E126" t="str">
        <f>_xlfn.XLOOKUP(sc_gsm[[#This Row],[Column3]],SC_enz[name_dir],SC_enz[name_dir],"")</f>
        <v>STATz181_rm_FWD</v>
      </c>
      <c r="F126" t="str">
        <f>_xlfn.XLOOKUP(sc_gsm[[#This Row],[model_rxn]],RT_gsm[model_rxn],RT_gsm[model_rxn],"")</f>
        <v/>
      </c>
      <c r="G126" s="3" t="str">
        <f>_xlfn.XLOOKUP(sc_gsm[[#This Row],[Column3]],RT_gsm[Column3],RT_gsm[Column3],"")</f>
        <v/>
      </c>
      <c r="H126" s="3" t="str" cm="1">
        <f t="array" ref="H126">sc_gsm[[#This Row],[model_rxn]]&amp;",r,"&amp;_xlfn.SWITCH(sc_gsm[[#This Row],[Column2]],"REV","lower_bound:-","FWD","upper_bound:")&amp;"1000"</f>
        <v>STATz181_rm,r,upper_bound:1000</v>
      </c>
      <c r="I126" s="3" t="str">
        <f>_xlfn.XLOOKUP(sc_gsm[[#This Row],[Column3]],SC_enz[name_dir],SC_enz[name_dir],"")</f>
        <v>STATz181_rm_FWD</v>
      </c>
      <c r="J126" s="3" t="str">
        <f>_xlfn.XLOOKUP(sc_gsm[[#This Row],[name]],[1]RXNS!$C:$C,[1]RXNS!$D:$D,"")</f>
        <v>oleoyl-CoA[erm] + zymosterol[erm] &lt;=&gt; coenzyme A[erm] + zymosteryl oleate[erm]</v>
      </c>
      <c r="K126" s="3" t="str">
        <f>_xlfn.XLOOKUP(sc_gsm[[#This Row],[name]],[2]RXNS!$C:$C,[2]RXNS!$D:$D,"")</f>
        <v>oleoyl-CoA[erm] + zymosterol[erm] &lt;=&gt; coenzyme A[erm] + zymosteryl oleate[erm]</v>
      </c>
      <c r="L126" s="3" t="b">
        <f>sc_gsm[[#This Row],[yeast8.3.4 equation]]=sc_gsm[[#This Row],[yeast9 equation]]</f>
        <v>1</v>
      </c>
    </row>
    <row r="127" spans="1:12" hidden="1" x14ac:dyDescent="0.2">
      <c r="A127" t="s">
        <v>274</v>
      </c>
      <c r="B127" t="s">
        <v>6942</v>
      </c>
      <c r="C127" t="s">
        <v>3903</v>
      </c>
      <c r="D127" t="str">
        <f>sc_gsm[[#This Row],[model_rxn]]&amp;"_"&amp;sc_gsm[[#This Row],[Column2]]</f>
        <v>STATe161_rm_REV</v>
      </c>
      <c r="E127" t="str">
        <f>_xlfn.XLOOKUP(sc_gsm[[#This Row],[Column3]],SC_enz[name_dir],SC_enz[name_dir],"")</f>
        <v>STATe161_rm_REV</v>
      </c>
      <c r="F127" t="str">
        <f>_xlfn.XLOOKUP(sc_gsm[[#This Row],[model_rxn]],RT_gsm[model_rxn],RT_gsm[model_rxn],"")</f>
        <v/>
      </c>
      <c r="G127" s="3" t="str">
        <f>_xlfn.XLOOKUP(sc_gsm[[#This Row],[Column3]],RT_gsm[Column3],RT_gsm[Column3],"")</f>
        <v/>
      </c>
      <c r="H127" s="3" t="str" cm="1">
        <f t="array" ref="H127">sc_gsm[[#This Row],[model_rxn]]&amp;",r,"&amp;_xlfn.SWITCH(sc_gsm[[#This Row],[Column2]],"REV","lower_bound:-","FWD","upper_bound:")&amp;"1000"</f>
        <v>STATe161_rm,r,lower_bound:-1000</v>
      </c>
      <c r="I127" s="3" t="str">
        <f>_xlfn.XLOOKUP(sc_gsm[[#This Row],[Column3]],SC_enz[name_dir],SC_enz[name_dir],"")</f>
        <v>STATe161_rm_REV</v>
      </c>
      <c r="J127" s="3" t="str">
        <f>_xlfn.XLOOKUP(sc_gsm[[#This Row],[name]],[1]RXNS!$C:$C,[1]RXNS!$D:$D,"")</f>
        <v>palmitoleoyl-CoA(4-)[erm] + episterol[erm] &lt;=&gt; coenzyme A[erm] + episteryl palmitoleate[erm]</v>
      </c>
      <c r="K127" s="3" t="str">
        <f>_xlfn.XLOOKUP(sc_gsm[[#This Row],[name]],[2]RXNS!$C:$C,[2]RXNS!$D:$D,"")</f>
        <v>palmitoleoyl-CoA(4-)[erm] + episterol[erm] &lt;=&gt; coenzyme A[erm] + episteryl palmitoleate[erm]</v>
      </c>
      <c r="L127" s="3" t="b">
        <f>sc_gsm[[#This Row],[yeast8.3.4 equation]]=sc_gsm[[#This Row],[yeast9 equation]]</f>
        <v>1</v>
      </c>
    </row>
    <row r="128" spans="1:12" hidden="1" x14ac:dyDescent="0.2">
      <c r="A128" t="s">
        <v>274</v>
      </c>
      <c r="B128" t="s">
        <v>6942</v>
      </c>
      <c r="C128" t="s">
        <v>3902</v>
      </c>
      <c r="D128" t="str">
        <f>sc_gsm[[#This Row],[model_rxn]]&amp;"_"&amp;sc_gsm[[#This Row],[Column2]]</f>
        <v>STATe161_rm_FWD</v>
      </c>
      <c r="E128" t="str">
        <f>_xlfn.XLOOKUP(sc_gsm[[#This Row],[Column3]],SC_enz[name_dir],SC_enz[name_dir],"")</f>
        <v>STATe161_rm_FWD</v>
      </c>
      <c r="F128" t="str">
        <f>_xlfn.XLOOKUP(sc_gsm[[#This Row],[model_rxn]],RT_gsm[model_rxn],RT_gsm[model_rxn],"")</f>
        <v/>
      </c>
      <c r="G128" s="3" t="str">
        <f>_xlfn.XLOOKUP(sc_gsm[[#This Row],[Column3]],RT_gsm[Column3],RT_gsm[Column3],"")</f>
        <v/>
      </c>
      <c r="H128" s="3" t="str" cm="1">
        <f t="array" ref="H128">sc_gsm[[#This Row],[model_rxn]]&amp;",r,"&amp;_xlfn.SWITCH(sc_gsm[[#This Row],[Column2]],"REV","lower_bound:-","FWD","upper_bound:")&amp;"1000"</f>
        <v>STATe161_rm,r,upper_bound:1000</v>
      </c>
      <c r="I128" s="3" t="str">
        <f>_xlfn.XLOOKUP(sc_gsm[[#This Row],[Column3]],SC_enz[name_dir],SC_enz[name_dir],"")</f>
        <v>STATe161_rm_FWD</v>
      </c>
      <c r="J128" s="3" t="str">
        <f>_xlfn.XLOOKUP(sc_gsm[[#This Row],[name]],[1]RXNS!$C:$C,[1]RXNS!$D:$D,"")</f>
        <v>palmitoleoyl-CoA(4-)[erm] + episterol[erm] &lt;=&gt; coenzyme A[erm] + episteryl palmitoleate[erm]</v>
      </c>
      <c r="K128" s="3" t="str">
        <f>_xlfn.XLOOKUP(sc_gsm[[#This Row],[name]],[2]RXNS!$C:$C,[2]RXNS!$D:$D,"")</f>
        <v>palmitoleoyl-CoA(4-)[erm] + episterol[erm] &lt;=&gt; coenzyme A[erm] + episteryl palmitoleate[erm]</v>
      </c>
      <c r="L128" s="3" t="b">
        <f>sc_gsm[[#This Row],[yeast8.3.4 equation]]=sc_gsm[[#This Row],[yeast9 equation]]</f>
        <v>1</v>
      </c>
    </row>
    <row r="129" spans="1:12" hidden="1" x14ac:dyDescent="0.2">
      <c r="A129" t="s">
        <v>275</v>
      </c>
      <c r="B129" t="s">
        <v>6943</v>
      </c>
      <c r="C129" t="s">
        <v>3903</v>
      </c>
      <c r="D129" t="str">
        <f>sc_gsm[[#This Row],[model_rxn]]&amp;"_"&amp;sc_gsm[[#This Row],[Column2]]</f>
        <v>STATg161_rm_REV</v>
      </c>
      <c r="E129" t="str">
        <f>_xlfn.XLOOKUP(sc_gsm[[#This Row],[Column3]],SC_enz[name_dir],SC_enz[name_dir],"")</f>
        <v>STATg161_rm_REV</v>
      </c>
      <c r="F129" t="str">
        <f>_xlfn.XLOOKUP(sc_gsm[[#This Row],[model_rxn]],RT_gsm[model_rxn],RT_gsm[model_rxn],"")</f>
        <v/>
      </c>
      <c r="G129" s="3" t="str">
        <f>_xlfn.XLOOKUP(sc_gsm[[#This Row],[Column3]],RT_gsm[Column3],RT_gsm[Column3],"")</f>
        <v/>
      </c>
      <c r="H129" s="3" t="str" cm="1">
        <f t="array" ref="H129">sc_gsm[[#This Row],[model_rxn]]&amp;",r,"&amp;_xlfn.SWITCH(sc_gsm[[#This Row],[Column2]],"REV","lower_bound:-","FWD","upper_bound:")&amp;"1000"</f>
        <v>STATg161_rm,r,lower_bound:-1000</v>
      </c>
      <c r="I129" s="3" t="str">
        <f>_xlfn.XLOOKUP(sc_gsm[[#This Row],[Column3]],SC_enz[name_dir],SC_enz[name_dir],"")</f>
        <v>STATg161_rm_REV</v>
      </c>
      <c r="J129" s="3" t="str">
        <f>_xlfn.XLOOKUP(sc_gsm[[#This Row],[name]],[1]RXNS!$C:$C,[1]RXNS!$D:$D,"")</f>
        <v>palmitoleoyl-CoA(4-)[erm] + ergosterol[erm] &lt;=&gt; coenzyme A[erm] + ergosteryl palmitoleate[erm]</v>
      </c>
      <c r="K129" s="3" t="str">
        <f>_xlfn.XLOOKUP(sc_gsm[[#This Row],[name]],[2]RXNS!$C:$C,[2]RXNS!$D:$D,"")</f>
        <v>palmitoleoyl-CoA(4-)[erm] + ergosterol[erm] &lt;=&gt; coenzyme A[erm] + ergosteryl palmitoleate[erm]</v>
      </c>
      <c r="L129" s="3" t="b">
        <f>sc_gsm[[#This Row],[yeast8.3.4 equation]]=sc_gsm[[#This Row],[yeast9 equation]]</f>
        <v>1</v>
      </c>
    </row>
    <row r="130" spans="1:12" hidden="1" x14ac:dyDescent="0.2">
      <c r="A130" t="s">
        <v>275</v>
      </c>
      <c r="B130" t="s">
        <v>6943</v>
      </c>
      <c r="C130" t="s">
        <v>3902</v>
      </c>
      <c r="D130" t="str">
        <f>sc_gsm[[#This Row],[model_rxn]]&amp;"_"&amp;sc_gsm[[#This Row],[Column2]]</f>
        <v>STATg161_rm_FWD</v>
      </c>
      <c r="E130" t="str">
        <f>_xlfn.XLOOKUP(sc_gsm[[#This Row],[Column3]],SC_enz[name_dir],SC_enz[name_dir],"")</f>
        <v>STATg161_rm_FWD</v>
      </c>
      <c r="F130" t="str">
        <f>_xlfn.XLOOKUP(sc_gsm[[#This Row],[model_rxn]],RT_gsm[model_rxn],RT_gsm[model_rxn],"")</f>
        <v/>
      </c>
      <c r="G130" s="3" t="str">
        <f>_xlfn.XLOOKUP(sc_gsm[[#This Row],[Column3]],RT_gsm[Column3],RT_gsm[Column3],"")</f>
        <v/>
      </c>
      <c r="H130" s="3" t="str" cm="1">
        <f t="array" ref="H130">sc_gsm[[#This Row],[model_rxn]]&amp;",r,"&amp;_xlfn.SWITCH(sc_gsm[[#This Row],[Column2]],"REV","lower_bound:-","FWD","upper_bound:")&amp;"1000"</f>
        <v>STATg161_rm,r,upper_bound:1000</v>
      </c>
      <c r="I130" s="3" t="str">
        <f>_xlfn.XLOOKUP(sc_gsm[[#This Row],[Column3]],SC_enz[name_dir],SC_enz[name_dir],"")</f>
        <v>STATg161_rm_FWD</v>
      </c>
      <c r="J130" s="3" t="str">
        <f>_xlfn.XLOOKUP(sc_gsm[[#This Row],[name]],[1]RXNS!$C:$C,[1]RXNS!$D:$D,"")</f>
        <v>palmitoleoyl-CoA(4-)[erm] + ergosterol[erm] &lt;=&gt; coenzyme A[erm] + ergosteryl palmitoleate[erm]</v>
      </c>
      <c r="K130" s="3" t="str">
        <f>_xlfn.XLOOKUP(sc_gsm[[#This Row],[name]],[2]RXNS!$C:$C,[2]RXNS!$D:$D,"")</f>
        <v>palmitoleoyl-CoA(4-)[erm] + ergosterol[erm] &lt;=&gt; coenzyme A[erm] + ergosteryl palmitoleate[erm]</v>
      </c>
      <c r="L130" s="3" t="b">
        <f>sc_gsm[[#This Row],[yeast8.3.4 equation]]=sc_gsm[[#This Row],[yeast9 equation]]</f>
        <v>1</v>
      </c>
    </row>
    <row r="131" spans="1:12" hidden="1" x14ac:dyDescent="0.2">
      <c r="A131" t="s">
        <v>276</v>
      </c>
      <c r="B131" t="s">
        <v>6944</v>
      </c>
      <c r="C131" t="s">
        <v>3903</v>
      </c>
      <c r="D131" t="str">
        <f>sc_gsm[[#This Row],[model_rxn]]&amp;"_"&amp;sc_gsm[[#This Row],[Column2]]</f>
        <v>STATf161_rm_REV</v>
      </c>
      <c r="E131" t="str">
        <f>_xlfn.XLOOKUP(sc_gsm[[#This Row],[Column3]],SC_enz[name_dir],SC_enz[name_dir],"")</f>
        <v>STATf161_rm_REV</v>
      </c>
      <c r="F131" t="str">
        <f>_xlfn.XLOOKUP(sc_gsm[[#This Row],[model_rxn]],RT_gsm[model_rxn],RT_gsm[model_rxn],"")</f>
        <v/>
      </c>
      <c r="G131" s="3" t="str">
        <f>_xlfn.XLOOKUP(sc_gsm[[#This Row],[Column3]],RT_gsm[Column3],RT_gsm[Column3],"")</f>
        <v/>
      </c>
      <c r="H131" s="3" t="str" cm="1">
        <f t="array" ref="H131">sc_gsm[[#This Row],[model_rxn]]&amp;",r,"&amp;_xlfn.SWITCH(sc_gsm[[#This Row],[Column2]],"REV","lower_bound:-","FWD","upper_bound:")&amp;"1000"</f>
        <v>STATf161_rm,r,lower_bound:-1000</v>
      </c>
      <c r="I131" s="3" t="str">
        <f>_xlfn.XLOOKUP(sc_gsm[[#This Row],[Column3]],SC_enz[name_dir],SC_enz[name_dir],"")</f>
        <v>STATf161_rm_REV</v>
      </c>
      <c r="J131" s="3" t="str">
        <f>_xlfn.XLOOKUP(sc_gsm[[#This Row],[name]],[1]RXNS!$C:$C,[1]RXNS!$D:$D,"")</f>
        <v>palmitoleoyl-CoA(4-)[erm] + fecosterol[erm] &lt;=&gt; coenzyme A[erm] + fecosteryl palmitoleate[erm]</v>
      </c>
      <c r="K131" s="3" t="str">
        <f>_xlfn.XLOOKUP(sc_gsm[[#This Row],[name]],[2]RXNS!$C:$C,[2]RXNS!$D:$D,"")</f>
        <v>palmitoleoyl-CoA(4-)[erm] + fecosterol[erm] &lt;=&gt; coenzyme A[erm] + fecosteryl palmitoleate[erm]</v>
      </c>
      <c r="L131" s="3" t="b">
        <f>sc_gsm[[#This Row],[yeast8.3.4 equation]]=sc_gsm[[#This Row],[yeast9 equation]]</f>
        <v>1</v>
      </c>
    </row>
    <row r="132" spans="1:12" hidden="1" x14ac:dyDescent="0.2">
      <c r="A132" t="s">
        <v>276</v>
      </c>
      <c r="B132" t="s">
        <v>6944</v>
      </c>
      <c r="C132" t="s">
        <v>3902</v>
      </c>
      <c r="D132" t="str">
        <f>sc_gsm[[#This Row],[model_rxn]]&amp;"_"&amp;sc_gsm[[#This Row],[Column2]]</f>
        <v>STATf161_rm_FWD</v>
      </c>
      <c r="E132" t="str">
        <f>_xlfn.XLOOKUP(sc_gsm[[#This Row],[Column3]],SC_enz[name_dir],SC_enz[name_dir],"")</f>
        <v>STATf161_rm_FWD</v>
      </c>
      <c r="F132" t="str">
        <f>_xlfn.XLOOKUP(sc_gsm[[#This Row],[model_rxn]],RT_gsm[model_rxn],RT_gsm[model_rxn],"")</f>
        <v/>
      </c>
      <c r="G132" s="3" t="str">
        <f>_xlfn.XLOOKUP(sc_gsm[[#This Row],[Column3]],RT_gsm[Column3],RT_gsm[Column3],"")</f>
        <v/>
      </c>
      <c r="H132" s="3" t="str" cm="1">
        <f t="array" ref="H132">sc_gsm[[#This Row],[model_rxn]]&amp;",r,"&amp;_xlfn.SWITCH(sc_gsm[[#This Row],[Column2]],"REV","lower_bound:-","FWD","upper_bound:")&amp;"1000"</f>
        <v>STATf161_rm,r,upper_bound:1000</v>
      </c>
      <c r="I132" s="3" t="str">
        <f>_xlfn.XLOOKUP(sc_gsm[[#This Row],[Column3]],SC_enz[name_dir],SC_enz[name_dir],"")</f>
        <v>STATf161_rm_FWD</v>
      </c>
      <c r="J132" s="3" t="str">
        <f>_xlfn.XLOOKUP(sc_gsm[[#This Row],[name]],[1]RXNS!$C:$C,[1]RXNS!$D:$D,"")</f>
        <v>palmitoleoyl-CoA(4-)[erm] + fecosterol[erm] &lt;=&gt; coenzyme A[erm] + fecosteryl palmitoleate[erm]</v>
      </c>
      <c r="K132" s="3" t="str">
        <f>_xlfn.XLOOKUP(sc_gsm[[#This Row],[name]],[2]RXNS!$C:$C,[2]RXNS!$D:$D,"")</f>
        <v>palmitoleoyl-CoA(4-)[erm] + fecosterol[erm] &lt;=&gt; coenzyme A[erm] + fecosteryl palmitoleate[erm]</v>
      </c>
      <c r="L132" s="3" t="b">
        <f>sc_gsm[[#This Row],[yeast8.3.4 equation]]=sc_gsm[[#This Row],[yeast9 equation]]</f>
        <v>1</v>
      </c>
    </row>
    <row r="133" spans="1:12" hidden="1" x14ac:dyDescent="0.2">
      <c r="A133" t="s">
        <v>277</v>
      </c>
      <c r="B133" t="s">
        <v>6945</v>
      </c>
      <c r="C133" t="s">
        <v>3903</v>
      </c>
      <c r="D133" t="str">
        <f>sc_gsm[[#This Row],[model_rxn]]&amp;"_"&amp;sc_gsm[[#This Row],[Column2]]</f>
        <v>STATl161_rm_REV</v>
      </c>
      <c r="E133" t="str">
        <f>_xlfn.XLOOKUP(sc_gsm[[#This Row],[Column3]],SC_enz[name_dir],SC_enz[name_dir],"")</f>
        <v>STATl161_rm_REV</v>
      </c>
      <c r="F133" t="str">
        <f>_xlfn.XLOOKUP(sc_gsm[[#This Row],[model_rxn]],RT_gsm[model_rxn],RT_gsm[model_rxn],"")</f>
        <v/>
      </c>
      <c r="G133" s="3" t="str">
        <f>_xlfn.XLOOKUP(sc_gsm[[#This Row],[Column3]],RT_gsm[Column3],RT_gsm[Column3],"")</f>
        <v/>
      </c>
      <c r="H133" s="3" t="str" cm="1">
        <f t="array" ref="H133">sc_gsm[[#This Row],[model_rxn]]&amp;",r,"&amp;_xlfn.SWITCH(sc_gsm[[#This Row],[Column2]],"REV","lower_bound:-","FWD","upper_bound:")&amp;"1000"</f>
        <v>STATl161_rm,r,lower_bound:-1000</v>
      </c>
      <c r="I133" s="3" t="str">
        <f>_xlfn.XLOOKUP(sc_gsm[[#This Row],[Column3]],SC_enz[name_dir],SC_enz[name_dir],"")</f>
        <v>STATl161_rm_REV</v>
      </c>
      <c r="J133" s="3" t="str">
        <f>_xlfn.XLOOKUP(sc_gsm[[#This Row],[name]],[1]RXNS!$C:$C,[1]RXNS!$D:$D,"")</f>
        <v>palmitoleoyl-CoA(4-)[erm] + lanosterol[erm] &lt;=&gt; coenzyme A[erm] + lanosteryl palmitoleate[erm]</v>
      </c>
      <c r="K133" s="3" t="str">
        <f>_xlfn.XLOOKUP(sc_gsm[[#This Row],[name]],[2]RXNS!$C:$C,[2]RXNS!$D:$D,"")</f>
        <v>palmitoleoyl-CoA(4-)[erm] + lanosterol[erm] &lt;=&gt; coenzyme A[erm] + lanosteryl palmitoleate[erm]</v>
      </c>
      <c r="L133" s="3" t="b">
        <f>sc_gsm[[#This Row],[yeast8.3.4 equation]]=sc_gsm[[#This Row],[yeast9 equation]]</f>
        <v>1</v>
      </c>
    </row>
    <row r="134" spans="1:12" hidden="1" x14ac:dyDescent="0.2">
      <c r="A134" t="s">
        <v>277</v>
      </c>
      <c r="B134" t="s">
        <v>6945</v>
      </c>
      <c r="C134" t="s">
        <v>3902</v>
      </c>
      <c r="D134" t="str">
        <f>sc_gsm[[#This Row],[model_rxn]]&amp;"_"&amp;sc_gsm[[#This Row],[Column2]]</f>
        <v>STATl161_rm_FWD</v>
      </c>
      <c r="E134" t="str">
        <f>_xlfn.XLOOKUP(sc_gsm[[#This Row],[Column3]],SC_enz[name_dir],SC_enz[name_dir],"")</f>
        <v>STATl161_rm_FWD</v>
      </c>
      <c r="F134" t="str">
        <f>_xlfn.XLOOKUP(sc_gsm[[#This Row],[model_rxn]],RT_gsm[model_rxn],RT_gsm[model_rxn],"")</f>
        <v/>
      </c>
      <c r="G134" s="3" t="str">
        <f>_xlfn.XLOOKUP(sc_gsm[[#This Row],[Column3]],RT_gsm[Column3],RT_gsm[Column3],"")</f>
        <v/>
      </c>
      <c r="H134" s="3" t="str" cm="1">
        <f t="array" ref="H134">sc_gsm[[#This Row],[model_rxn]]&amp;",r,"&amp;_xlfn.SWITCH(sc_gsm[[#This Row],[Column2]],"REV","lower_bound:-","FWD","upper_bound:")&amp;"1000"</f>
        <v>STATl161_rm,r,upper_bound:1000</v>
      </c>
      <c r="I134" s="3" t="str">
        <f>_xlfn.XLOOKUP(sc_gsm[[#This Row],[Column3]],SC_enz[name_dir],SC_enz[name_dir],"")</f>
        <v>STATl161_rm_FWD</v>
      </c>
      <c r="J134" s="3" t="str">
        <f>_xlfn.XLOOKUP(sc_gsm[[#This Row],[name]],[1]RXNS!$C:$C,[1]RXNS!$D:$D,"")</f>
        <v>palmitoleoyl-CoA(4-)[erm] + lanosterol[erm] &lt;=&gt; coenzyme A[erm] + lanosteryl palmitoleate[erm]</v>
      </c>
      <c r="K134" s="3" t="str">
        <f>_xlfn.XLOOKUP(sc_gsm[[#This Row],[name]],[2]RXNS!$C:$C,[2]RXNS!$D:$D,"")</f>
        <v>palmitoleoyl-CoA(4-)[erm] + lanosterol[erm] &lt;=&gt; coenzyme A[erm] + lanosteryl palmitoleate[erm]</v>
      </c>
      <c r="L134" s="3" t="b">
        <f>sc_gsm[[#This Row],[yeast8.3.4 equation]]=sc_gsm[[#This Row],[yeast9 equation]]</f>
        <v>1</v>
      </c>
    </row>
    <row r="135" spans="1:12" hidden="1" x14ac:dyDescent="0.2">
      <c r="A135" t="s">
        <v>278</v>
      </c>
      <c r="B135" t="s">
        <v>6946</v>
      </c>
      <c r="C135" t="s">
        <v>3903</v>
      </c>
      <c r="D135" t="str">
        <f>sc_gsm[[#This Row],[model_rxn]]&amp;"_"&amp;sc_gsm[[#This Row],[Column2]]</f>
        <v>STATz161_rm_REV</v>
      </c>
      <c r="E135" t="str">
        <f>_xlfn.XLOOKUP(sc_gsm[[#This Row],[Column3]],SC_enz[name_dir],SC_enz[name_dir],"")</f>
        <v>STATz161_rm_REV</v>
      </c>
      <c r="F135" t="str">
        <f>_xlfn.XLOOKUP(sc_gsm[[#This Row],[model_rxn]],RT_gsm[model_rxn],RT_gsm[model_rxn],"")</f>
        <v/>
      </c>
      <c r="G135" s="3" t="str">
        <f>_xlfn.XLOOKUP(sc_gsm[[#This Row],[Column3]],RT_gsm[Column3],RT_gsm[Column3],"")</f>
        <v/>
      </c>
      <c r="H135" s="3" t="str" cm="1">
        <f t="array" ref="H135">sc_gsm[[#This Row],[model_rxn]]&amp;",r,"&amp;_xlfn.SWITCH(sc_gsm[[#This Row],[Column2]],"REV","lower_bound:-","FWD","upper_bound:")&amp;"1000"</f>
        <v>STATz161_rm,r,lower_bound:-1000</v>
      </c>
      <c r="I135" s="3" t="str">
        <f>_xlfn.XLOOKUP(sc_gsm[[#This Row],[Column3]],SC_enz[name_dir],SC_enz[name_dir],"")</f>
        <v>STATz161_rm_REV</v>
      </c>
      <c r="J135" s="3" t="str">
        <f>_xlfn.XLOOKUP(sc_gsm[[#This Row],[name]],[1]RXNS!$C:$C,[1]RXNS!$D:$D,"")</f>
        <v>palmitoleoyl-CoA(4-)[erm] + zymosterol[erm] &lt;=&gt; coenzyme A[erm] + zymosteryl palmitoleate[erm]</v>
      </c>
      <c r="K135" s="3" t="str">
        <f>_xlfn.XLOOKUP(sc_gsm[[#This Row],[name]],[2]RXNS!$C:$C,[2]RXNS!$D:$D,"")</f>
        <v>palmitoleoyl-CoA(4-)[erm] + zymosterol[erm] &lt;=&gt; coenzyme A[erm] + zymosteryl palmitoleate[erm]</v>
      </c>
      <c r="L135" s="3" t="b">
        <f>sc_gsm[[#This Row],[yeast8.3.4 equation]]=sc_gsm[[#This Row],[yeast9 equation]]</f>
        <v>1</v>
      </c>
    </row>
    <row r="136" spans="1:12" hidden="1" x14ac:dyDescent="0.2">
      <c r="A136" t="s">
        <v>278</v>
      </c>
      <c r="B136" t="s">
        <v>6946</v>
      </c>
      <c r="C136" t="s">
        <v>3902</v>
      </c>
      <c r="D136" t="str">
        <f>sc_gsm[[#This Row],[model_rxn]]&amp;"_"&amp;sc_gsm[[#This Row],[Column2]]</f>
        <v>STATz161_rm_FWD</v>
      </c>
      <c r="E136" t="str">
        <f>_xlfn.XLOOKUP(sc_gsm[[#This Row],[Column3]],SC_enz[name_dir],SC_enz[name_dir],"")</f>
        <v>STATz161_rm_FWD</v>
      </c>
      <c r="F136" t="str">
        <f>_xlfn.XLOOKUP(sc_gsm[[#This Row],[model_rxn]],RT_gsm[model_rxn],RT_gsm[model_rxn],"")</f>
        <v/>
      </c>
      <c r="G136" s="3" t="str">
        <f>_xlfn.XLOOKUP(sc_gsm[[#This Row],[Column3]],RT_gsm[Column3],RT_gsm[Column3],"")</f>
        <v/>
      </c>
      <c r="H136" s="3" t="str" cm="1">
        <f t="array" ref="H136">sc_gsm[[#This Row],[model_rxn]]&amp;",r,"&amp;_xlfn.SWITCH(sc_gsm[[#This Row],[Column2]],"REV","lower_bound:-","FWD","upper_bound:")&amp;"1000"</f>
        <v>STATz161_rm,r,upper_bound:1000</v>
      </c>
      <c r="I136" s="3" t="str">
        <f>_xlfn.XLOOKUP(sc_gsm[[#This Row],[Column3]],SC_enz[name_dir],SC_enz[name_dir],"")</f>
        <v>STATz161_rm_FWD</v>
      </c>
      <c r="J136" s="3" t="str">
        <f>_xlfn.XLOOKUP(sc_gsm[[#This Row],[name]],[1]RXNS!$C:$C,[1]RXNS!$D:$D,"")</f>
        <v>palmitoleoyl-CoA(4-)[erm] + zymosterol[erm] &lt;=&gt; coenzyme A[erm] + zymosteryl palmitoleate[erm]</v>
      </c>
      <c r="K136" s="3" t="str">
        <f>_xlfn.XLOOKUP(sc_gsm[[#This Row],[name]],[2]RXNS!$C:$C,[2]RXNS!$D:$D,"")</f>
        <v>palmitoleoyl-CoA(4-)[erm] + zymosterol[erm] &lt;=&gt; coenzyme A[erm] + zymosteryl palmitoleate[erm]</v>
      </c>
      <c r="L136" s="3" t="b">
        <f>sc_gsm[[#This Row],[yeast8.3.4 equation]]=sc_gsm[[#This Row],[yeast9 equation]]</f>
        <v>1</v>
      </c>
    </row>
    <row r="137" spans="1:12" hidden="1" x14ac:dyDescent="0.2">
      <c r="A137" t="s">
        <v>279</v>
      </c>
      <c r="B137" t="s">
        <v>6947</v>
      </c>
      <c r="C137" t="s">
        <v>3903</v>
      </c>
      <c r="D137" t="str">
        <f>sc_gsm[[#This Row],[model_rxn]]&amp;"_"&amp;sc_gsm[[#This Row],[Column2]]</f>
        <v>GPIA3_r_REV</v>
      </c>
      <c r="E137" t="str">
        <f>_xlfn.XLOOKUP(sc_gsm[[#This Row],[Column3]],SC_enz[name_dir],SC_enz[name_dir],"")</f>
        <v>GPIA3_r_REV</v>
      </c>
      <c r="F137" t="str">
        <f>_xlfn.XLOOKUP(sc_gsm[[#This Row],[model_rxn]],RT_gsm[model_rxn],RT_gsm[model_rxn],"")</f>
        <v/>
      </c>
      <c r="G137" s="3" t="str">
        <f>_xlfn.XLOOKUP(sc_gsm[[#This Row],[Column3]],RT_gsm[Column3],RT_gsm[Column3],"")</f>
        <v/>
      </c>
      <c r="H137" s="3" t="str" cm="1">
        <f t="array" ref="H137">sc_gsm[[#This Row],[model_rxn]]&amp;",r,"&amp;_xlfn.SWITCH(sc_gsm[[#This Row],[Column2]],"REV","lower_bound:-","FWD","upper_bound:")&amp;"1000"</f>
        <v>GPIA3_r,r,lower_bound:-1000</v>
      </c>
      <c r="I137" s="3" t="str">
        <f>_xlfn.XLOOKUP(sc_gsm[[#This Row],[Column3]],SC_enz[name_dir],SC_enz[name_dir],"")</f>
        <v>GPIA3_r_REV</v>
      </c>
      <c r="J137" s="3" t="str">
        <f>_xlfn.XLOOKUP(sc_gsm[[#This Row],[name]],[1]RXNS!$C:$C,[1]RXNS!$D:$D,"")</f>
        <v>6-(alpha-D-glucosaminyl)-1-phosphatidyl-1D-myo-inositol[er] + palmitoyl-CoA[er] &lt;=&gt; 6-(alpha-D-glucosaminyl)-O-acyl-1-phosphatidyl-1D-myo-inositol[er] + coenzyme A[er]</v>
      </c>
      <c r="K137" s="3" t="str">
        <f>_xlfn.XLOOKUP(sc_gsm[[#This Row],[name]],[2]RXNS!$C:$C,[2]RXNS!$D:$D,"")</f>
        <v>6-(alpha-D-glucosaminyl)-1-phosphatidyl-1D-myo-inositol[er] + palmitoyl-CoA[er] &lt;=&gt; 6-(alpha-D-glucosaminyl)-O-acyl-1-phosphatidyl-1D-myo-inositol[er] + coenzyme A[er]</v>
      </c>
      <c r="L137" s="3" t="b">
        <f>sc_gsm[[#This Row],[yeast8.3.4 equation]]=sc_gsm[[#This Row],[yeast9 equation]]</f>
        <v>1</v>
      </c>
    </row>
    <row r="138" spans="1:12" hidden="1" x14ac:dyDescent="0.2">
      <c r="A138" t="s">
        <v>279</v>
      </c>
      <c r="B138" t="s">
        <v>6947</v>
      </c>
      <c r="C138" t="s">
        <v>3902</v>
      </c>
      <c r="D138" t="str">
        <f>sc_gsm[[#This Row],[model_rxn]]&amp;"_"&amp;sc_gsm[[#This Row],[Column2]]</f>
        <v>GPIA3_r_FWD</v>
      </c>
      <c r="E138" t="str">
        <f>_xlfn.XLOOKUP(sc_gsm[[#This Row],[Column3]],SC_enz[name_dir],SC_enz[name_dir],"")</f>
        <v>GPIA3_r_FWD</v>
      </c>
      <c r="F138" t="str">
        <f>_xlfn.XLOOKUP(sc_gsm[[#This Row],[model_rxn]],RT_gsm[model_rxn],RT_gsm[model_rxn],"")</f>
        <v/>
      </c>
      <c r="G138" s="3" t="str">
        <f>_xlfn.XLOOKUP(sc_gsm[[#This Row],[Column3]],RT_gsm[Column3],RT_gsm[Column3],"")</f>
        <v/>
      </c>
      <c r="H138" s="3" t="str" cm="1">
        <f t="array" ref="H138">sc_gsm[[#This Row],[model_rxn]]&amp;",r,"&amp;_xlfn.SWITCH(sc_gsm[[#This Row],[Column2]],"REV","lower_bound:-","FWD","upper_bound:")&amp;"1000"</f>
        <v>GPIA3_r,r,upper_bound:1000</v>
      </c>
      <c r="I138" s="3" t="str">
        <f>_xlfn.XLOOKUP(sc_gsm[[#This Row],[Column3]],SC_enz[name_dir],SC_enz[name_dir],"")</f>
        <v>GPIA3_r_FWD</v>
      </c>
      <c r="J138" s="3" t="str">
        <f>_xlfn.XLOOKUP(sc_gsm[[#This Row],[name]],[1]RXNS!$C:$C,[1]RXNS!$D:$D,"")</f>
        <v>6-(alpha-D-glucosaminyl)-1-phosphatidyl-1D-myo-inositol[er] + palmitoyl-CoA[er] &lt;=&gt; 6-(alpha-D-glucosaminyl)-O-acyl-1-phosphatidyl-1D-myo-inositol[er] + coenzyme A[er]</v>
      </c>
      <c r="K138" s="3" t="str">
        <f>_xlfn.XLOOKUP(sc_gsm[[#This Row],[name]],[2]RXNS!$C:$C,[2]RXNS!$D:$D,"")</f>
        <v>6-(alpha-D-glucosaminyl)-1-phosphatidyl-1D-myo-inositol[er] + palmitoyl-CoA[er] &lt;=&gt; 6-(alpha-D-glucosaminyl)-O-acyl-1-phosphatidyl-1D-myo-inositol[er] + coenzyme A[er]</v>
      </c>
      <c r="L138" s="3" t="b">
        <f>sc_gsm[[#This Row],[yeast8.3.4 equation]]=sc_gsm[[#This Row],[yeast9 equation]]</f>
        <v>1</v>
      </c>
    </row>
    <row r="139" spans="1:12" hidden="1" x14ac:dyDescent="0.2">
      <c r="A139" t="s">
        <v>282</v>
      </c>
      <c r="B139" t="s">
        <v>6948</v>
      </c>
      <c r="C139" t="s">
        <v>3902</v>
      </c>
      <c r="D139" t="str">
        <f>sc_gsm[[#This Row],[model_rxn]]&amp;"_"&amp;sc_gsm[[#This Row],[Column2]]</f>
        <v>ADD_c_FWD</v>
      </c>
      <c r="E139" t="str">
        <f>_xlfn.XLOOKUP(sc_gsm[[#This Row],[Column3]],SC_enz[name_dir],SC_enz[name_dir],"")</f>
        <v>ADD_c_FWD</v>
      </c>
      <c r="F139" t="str">
        <f>_xlfn.XLOOKUP(sc_gsm[[#This Row],[model_rxn]],RT_gsm[model_rxn],RT_gsm[model_rxn],"")</f>
        <v>ADD_c</v>
      </c>
      <c r="G139" s="3" t="str">
        <f>_xlfn.XLOOKUP(sc_gsm[[#This Row],[Column3]],RT_gsm[Column3],RT_gsm[Column3],"")</f>
        <v>ADD_c_FWD</v>
      </c>
      <c r="H139" s="3" t="str" cm="1">
        <f t="array" ref="H139">sc_gsm[[#This Row],[model_rxn]]&amp;",r,"&amp;_xlfn.SWITCH(sc_gsm[[#This Row],[Column2]],"REV","lower_bound:-","FWD","upper_bound:")&amp;"1000"</f>
        <v>ADD_c,r,upper_bound:1000</v>
      </c>
      <c r="I139" s="3" t="str">
        <f>_xlfn.XLOOKUP(sc_gsm[[#This Row],[Column3]],SC_enz[name_dir],SC_enz[name_dir],"")</f>
        <v>ADD_c_FWD</v>
      </c>
      <c r="J139" s="3" t="str">
        <f>_xlfn.XLOOKUP(sc_gsm[[#This Row],[name]],[1]RXNS!$C:$C,[1]RXNS!$D:$D,"")</f>
        <v>adenine[c] + H+[c] + H2O[c] =&gt; ammonium[c] + hypoxanthine[c]</v>
      </c>
      <c r="K139" s="3" t="str">
        <f>_xlfn.XLOOKUP(sc_gsm[[#This Row],[name]],[2]RXNS!$C:$C,[2]RXNS!$D:$D,"")</f>
        <v>adenine[c] + H+[c] + H2O[c] =&gt; ammonium[c] + hypoxanthine[c]</v>
      </c>
      <c r="L139" s="3" t="b">
        <f>sc_gsm[[#This Row],[yeast8.3.4 equation]]=sc_gsm[[#This Row],[yeast9 equation]]</f>
        <v>1</v>
      </c>
    </row>
    <row r="140" spans="1:12" hidden="1" x14ac:dyDescent="0.2">
      <c r="A140" t="s">
        <v>285</v>
      </c>
      <c r="B140" t="s">
        <v>6949</v>
      </c>
      <c r="C140" t="s">
        <v>3902</v>
      </c>
      <c r="D140" t="str">
        <f>sc_gsm[[#This Row],[model_rxn]]&amp;"_"&amp;sc_gsm[[#This Row],[Column2]]</f>
        <v>ADPT_c_FWD</v>
      </c>
      <c r="E140" t="str">
        <f>_xlfn.XLOOKUP(sc_gsm[[#This Row],[Column3]],SC_enz[name_dir],SC_enz[name_dir],"")</f>
        <v>ADPT_c_FWD</v>
      </c>
      <c r="F140" t="str">
        <f>_xlfn.XLOOKUP(sc_gsm[[#This Row],[model_rxn]],RT_gsm[model_rxn],RT_gsm[model_rxn],"")</f>
        <v>ADPT_c</v>
      </c>
      <c r="G140" s="3" t="str">
        <f>_xlfn.XLOOKUP(sc_gsm[[#This Row],[Column3]],RT_gsm[Column3],RT_gsm[Column3],"")</f>
        <v>ADPT_c_FWD</v>
      </c>
      <c r="H140" s="3" t="str" cm="1">
        <f t="array" ref="H140">sc_gsm[[#This Row],[model_rxn]]&amp;",r,"&amp;_xlfn.SWITCH(sc_gsm[[#This Row],[Column2]],"REV","lower_bound:-","FWD","upper_bound:")&amp;"1000"</f>
        <v>ADPT_c,r,upper_bound:1000</v>
      </c>
      <c r="I140" s="3" t="str">
        <f>_xlfn.XLOOKUP(sc_gsm[[#This Row],[Column3]],SC_enz[name_dir],SC_enz[name_dir],"")</f>
        <v>ADPT_c_FWD</v>
      </c>
      <c r="J140" s="3" t="str">
        <f>_xlfn.XLOOKUP(sc_gsm[[#This Row],[name]],[1]RXNS!$C:$C,[1]RXNS!$D:$D,"")</f>
        <v>adenine[c] + PRPP[c] =&gt; AMP[c] + diphosphate[c]</v>
      </c>
      <c r="K140" s="3" t="str">
        <f>_xlfn.XLOOKUP(sc_gsm[[#This Row],[name]],[2]RXNS!$C:$C,[2]RXNS!$D:$D,"")</f>
        <v>adenine[c] + PRPP[c] =&gt; AMP[c] + diphosphate[c]</v>
      </c>
      <c r="L140" s="3" t="b">
        <f>sc_gsm[[#This Row],[yeast8.3.4 equation]]=sc_gsm[[#This Row],[yeast9 equation]]</f>
        <v>1</v>
      </c>
    </row>
    <row r="141" spans="1:12" hidden="1" x14ac:dyDescent="0.2">
      <c r="A141" t="s">
        <v>290</v>
      </c>
      <c r="B141" t="s">
        <v>6950</v>
      </c>
      <c r="C141" t="s">
        <v>3902</v>
      </c>
      <c r="D141" t="str">
        <f>sc_gsm[[#This Row],[model_rxn]]&amp;"_"&amp;sc_gsm[[#This Row],[Column2]]</f>
        <v>ADA_c_FWD</v>
      </c>
      <c r="E141" t="str">
        <f>_xlfn.XLOOKUP(sc_gsm[[#This Row],[Column3]],SC_enz[name_dir],SC_enz[name_dir],"")</f>
        <v>ADA_c_FWD</v>
      </c>
      <c r="F141" t="str">
        <f>_xlfn.XLOOKUP(sc_gsm[[#This Row],[model_rxn]],RT_gsm[model_rxn],RT_gsm[model_rxn],"")</f>
        <v>ADA_c</v>
      </c>
      <c r="G141" s="3" t="str">
        <f>_xlfn.XLOOKUP(sc_gsm[[#This Row],[Column3]],RT_gsm[Column3],RT_gsm[Column3],"")</f>
        <v>ADA_c_FWD</v>
      </c>
      <c r="H141" s="3" t="str" cm="1">
        <f t="array" ref="H141">sc_gsm[[#This Row],[model_rxn]]&amp;",r,"&amp;_xlfn.SWITCH(sc_gsm[[#This Row],[Column2]],"REV","lower_bound:-","FWD","upper_bound:")&amp;"1000"</f>
        <v>ADA_c,r,upper_bound:1000</v>
      </c>
      <c r="I141" s="3" t="str">
        <f>_xlfn.XLOOKUP(sc_gsm[[#This Row],[Column3]],SC_enz[name_dir],SC_enz[name_dir],"")</f>
        <v>ADA_c_FWD</v>
      </c>
      <c r="J141" s="3" t="str">
        <f>_xlfn.XLOOKUP(sc_gsm[[#This Row],[name]],[1]RXNS!$C:$C,[1]RXNS!$D:$D,"")</f>
        <v>adenosine[c] + H+[c] + H2O[c] =&gt; ammonium[c] + inosine[c]</v>
      </c>
      <c r="K141" s="3" t="str">
        <f>_xlfn.XLOOKUP(sc_gsm[[#This Row],[name]],[2]RXNS!$C:$C,[2]RXNS!$D:$D,"")</f>
        <v>adenosine[c] + H+[c] + H2O[c] =&gt; ammonium[c] + inosine[c]</v>
      </c>
      <c r="L141" s="3" t="b">
        <f>sc_gsm[[#This Row],[yeast8.3.4 equation]]=sc_gsm[[#This Row],[yeast9 equation]]</f>
        <v>1</v>
      </c>
    </row>
    <row r="142" spans="1:12" hidden="1" x14ac:dyDescent="0.2">
      <c r="A142" t="s">
        <v>291</v>
      </c>
      <c r="B142" t="s">
        <v>6951</v>
      </c>
      <c r="C142" t="s">
        <v>3902</v>
      </c>
      <c r="D142" t="str">
        <f>sc_gsm[[#This Row],[model_rxn]]&amp;"_"&amp;sc_gsm[[#This Row],[Column2]]</f>
        <v>ADNK1_c_FWD</v>
      </c>
      <c r="E142" t="str">
        <f>_xlfn.XLOOKUP(sc_gsm[[#This Row],[Column3]],SC_enz[name_dir],SC_enz[name_dir],"")</f>
        <v>ADNK1_c_FWD</v>
      </c>
      <c r="F142" t="str">
        <f>_xlfn.XLOOKUP(sc_gsm[[#This Row],[model_rxn]],RT_gsm[model_rxn],RT_gsm[model_rxn],"")</f>
        <v>ADNK1_c</v>
      </c>
      <c r="G142" s="3" t="str">
        <f>_xlfn.XLOOKUP(sc_gsm[[#This Row],[Column3]],RT_gsm[Column3],RT_gsm[Column3],"")</f>
        <v>ADNK1_c_FWD</v>
      </c>
      <c r="H142" s="3" t="str" cm="1">
        <f t="array" ref="H142">sc_gsm[[#This Row],[model_rxn]]&amp;",r,"&amp;_xlfn.SWITCH(sc_gsm[[#This Row],[Column2]],"REV","lower_bound:-","FWD","upper_bound:")&amp;"1000"</f>
        <v>ADNK1_c,r,upper_bound:1000</v>
      </c>
      <c r="I142" s="3" t="str">
        <f>_xlfn.XLOOKUP(sc_gsm[[#This Row],[Column3]],SC_enz[name_dir],SC_enz[name_dir],"")</f>
        <v>ADNK1_c_FWD</v>
      </c>
      <c r="J142" s="3" t="str">
        <f>_xlfn.XLOOKUP(sc_gsm[[#This Row],[name]],[1]RXNS!$C:$C,[1]RXNS!$D:$D,"")</f>
        <v>adenosine[c] + ATP[c] =&gt; ADP[c] + AMP[c] + H+[c]</v>
      </c>
      <c r="K142" s="3" t="str">
        <f>_xlfn.XLOOKUP(sc_gsm[[#This Row],[name]],[2]RXNS!$C:$C,[2]RXNS!$D:$D,"")</f>
        <v>adenosine[c] + ATP[c] =&gt; ADP[c] + AMP[c] + H+[c]</v>
      </c>
      <c r="L142" s="3" t="b">
        <f>sc_gsm[[#This Row],[yeast8.3.4 equation]]=sc_gsm[[#This Row],[yeast9 equation]]</f>
        <v>1</v>
      </c>
    </row>
    <row r="143" spans="1:12" hidden="1" x14ac:dyDescent="0.2">
      <c r="A143" t="s">
        <v>294</v>
      </c>
      <c r="B143" t="s">
        <v>6952</v>
      </c>
      <c r="C143" t="s">
        <v>3902</v>
      </c>
      <c r="D143" t="str">
        <f>sc_gsm[[#This Row],[model_rxn]]&amp;"_"&amp;sc_gsm[[#This Row],[Column2]]</f>
        <v>AMPDA_c_FWD</v>
      </c>
      <c r="E143" t="str">
        <f>_xlfn.XLOOKUP(sc_gsm[[#This Row],[Column3]],SC_enz[name_dir],SC_enz[name_dir],"")</f>
        <v>AMPDA_c_FWD</v>
      </c>
      <c r="F143" t="str">
        <f>_xlfn.XLOOKUP(sc_gsm[[#This Row],[model_rxn]],RT_gsm[model_rxn],RT_gsm[model_rxn],"")</f>
        <v>AMPDA_c</v>
      </c>
      <c r="G143" s="3" t="str">
        <f>_xlfn.XLOOKUP(sc_gsm[[#This Row],[Column3]],RT_gsm[Column3],RT_gsm[Column3],"")</f>
        <v>AMPDA_c_FWD</v>
      </c>
      <c r="H143" s="3" t="str" cm="1">
        <f t="array" ref="H143">sc_gsm[[#This Row],[model_rxn]]&amp;",r,"&amp;_xlfn.SWITCH(sc_gsm[[#This Row],[Column2]],"REV","lower_bound:-","FWD","upper_bound:")&amp;"1000"</f>
        <v>AMPDA_c,r,upper_bound:1000</v>
      </c>
      <c r="I143" s="3" t="str">
        <f>_xlfn.XLOOKUP(sc_gsm[[#This Row],[Column3]],SC_enz[name_dir],SC_enz[name_dir],"")</f>
        <v>AMPDA_c_FWD</v>
      </c>
      <c r="J143" s="3" t="str">
        <f>_xlfn.XLOOKUP(sc_gsm[[#This Row],[name]],[1]RXNS!$C:$C,[1]RXNS!$D:$D,"")</f>
        <v>AMP[c] + H+[c] + H2O[c] =&gt; ammonium[c] + IMP[c]</v>
      </c>
      <c r="K143" s="3" t="str">
        <f>_xlfn.XLOOKUP(sc_gsm[[#This Row],[name]],[2]RXNS!$C:$C,[2]RXNS!$D:$D,"")</f>
        <v>AMP[c] + H+[c] + H2O[c] =&gt; ammonium[c] + IMP[c]</v>
      </c>
      <c r="L143" s="3" t="b">
        <f>sc_gsm[[#This Row],[yeast8.3.4 equation]]=sc_gsm[[#This Row],[yeast9 equation]]</f>
        <v>1</v>
      </c>
    </row>
    <row r="144" spans="1:12" hidden="1" x14ac:dyDescent="0.2">
      <c r="A144" t="s">
        <v>297</v>
      </c>
      <c r="B144" t="s">
        <v>6953</v>
      </c>
      <c r="C144" t="s">
        <v>3902</v>
      </c>
      <c r="D144" t="str">
        <f>sc_gsm[[#This Row],[model_rxn]]&amp;"_"&amp;sc_gsm[[#This Row],[Column2]]</f>
        <v>AHCi_c_FWD</v>
      </c>
      <c r="E144" t="str">
        <f>_xlfn.XLOOKUP(sc_gsm[[#This Row],[Column3]],SC_enz[name_dir],SC_enz[name_dir],"")</f>
        <v>AHCi_c_FWD</v>
      </c>
      <c r="F144" t="str">
        <f>_xlfn.XLOOKUP(sc_gsm[[#This Row],[model_rxn]],RT_gsm[model_rxn],RT_gsm[model_rxn],"")</f>
        <v>AHCi_c</v>
      </c>
      <c r="G144" s="3" t="str">
        <f>_xlfn.XLOOKUP(sc_gsm[[#This Row],[Column3]],RT_gsm[Column3],RT_gsm[Column3],"")</f>
        <v>AHCi_c_FWD</v>
      </c>
      <c r="H144" s="3" t="str" cm="1">
        <f t="array" ref="H144">sc_gsm[[#This Row],[model_rxn]]&amp;",r,"&amp;_xlfn.SWITCH(sc_gsm[[#This Row],[Column2]],"REV","lower_bound:-","FWD","upper_bound:")&amp;"1000"</f>
        <v>AHCi_c,r,upper_bound:1000</v>
      </c>
      <c r="I144" s="3" t="str">
        <f>_xlfn.XLOOKUP(sc_gsm[[#This Row],[Column3]],SC_enz[name_dir],SC_enz[name_dir],"")</f>
        <v>AHCi_c_FWD</v>
      </c>
      <c r="J144" s="3" t="str">
        <f>_xlfn.XLOOKUP(sc_gsm[[#This Row],[name]],[1]RXNS!$C:$C,[1]RXNS!$D:$D,"")</f>
        <v>H2O[c] + S-adenosyl-L-homocysteine[c] =&gt; adenosine[c] + L-homocysteine[c]</v>
      </c>
      <c r="K144" s="3" t="str">
        <f>_xlfn.XLOOKUP(sc_gsm[[#This Row],[name]],[2]RXNS!$C:$C,[2]RXNS!$D:$D,"")</f>
        <v>H2O[c] + S-adenosyl-L-homocysteine[c] =&gt; adenosine[c] + L-homocysteine[c]</v>
      </c>
      <c r="L144" s="3" t="b">
        <f>sc_gsm[[#This Row],[yeast8.3.4 equation]]=sc_gsm[[#This Row],[yeast9 equation]]</f>
        <v>1</v>
      </c>
    </row>
    <row r="145" spans="1:12" hidden="1" x14ac:dyDescent="0.2">
      <c r="A145" t="s">
        <v>300</v>
      </c>
      <c r="B145" t="s">
        <v>6954</v>
      </c>
      <c r="C145" t="s">
        <v>3902</v>
      </c>
      <c r="D145" t="str">
        <f>sc_gsm[[#This Row],[model_rxn]]&amp;"_"&amp;sc_gsm[[#This Row],[Column2]]</f>
        <v>ADMDC_c_FWD</v>
      </c>
      <c r="E145" t="str">
        <f>_xlfn.XLOOKUP(sc_gsm[[#This Row],[Column3]],SC_enz[name_dir],SC_enz[name_dir],"")</f>
        <v>ADMDC_c_FWD</v>
      </c>
      <c r="F145" t="str">
        <f>_xlfn.XLOOKUP(sc_gsm[[#This Row],[model_rxn]],RT_gsm[model_rxn],RT_gsm[model_rxn],"")</f>
        <v>ADMDC_c</v>
      </c>
      <c r="G145" s="3" t="str">
        <f>_xlfn.XLOOKUP(sc_gsm[[#This Row],[Column3]],RT_gsm[Column3],RT_gsm[Column3],"")</f>
        <v>ADMDC_c_FWD</v>
      </c>
      <c r="H145" s="3" t="str" cm="1">
        <f t="array" ref="H145">sc_gsm[[#This Row],[model_rxn]]&amp;",r,"&amp;_xlfn.SWITCH(sc_gsm[[#This Row],[Column2]],"REV","lower_bound:-","FWD","upper_bound:")&amp;"1000"</f>
        <v>ADMDC_c,r,upper_bound:1000</v>
      </c>
      <c r="I145" s="3" t="str">
        <f>_xlfn.XLOOKUP(sc_gsm[[#This Row],[Column3]],SC_enz[name_dir],SC_enz[name_dir],"")</f>
        <v>ADMDC_c_FWD</v>
      </c>
      <c r="J145" s="3" t="str">
        <f>_xlfn.XLOOKUP(sc_gsm[[#This Row],[name]],[1]RXNS!$C:$C,[1]RXNS!$D:$D,"")</f>
        <v>H+[c] + S-adenosyl-L-methionine[c] =&gt; carbon dioxide[c] + S-adenosylmethioninamine[c]</v>
      </c>
      <c r="K145" s="3" t="str">
        <f>_xlfn.XLOOKUP(sc_gsm[[#This Row],[name]],[2]RXNS!$C:$C,[2]RXNS!$D:$D,"")</f>
        <v>H+[c] + S-adenosyl-L-methionine[c] =&gt; carbon dioxide[c] + S-adenosylmethioninamine[c]</v>
      </c>
      <c r="L145" s="3" t="b">
        <f>sc_gsm[[#This Row],[yeast8.3.4 equation]]=sc_gsm[[#This Row],[yeast9 equation]]</f>
        <v>1</v>
      </c>
    </row>
    <row r="146" spans="1:12" hidden="1" x14ac:dyDescent="0.2">
      <c r="A146" t="s">
        <v>303</v>
      </c>
      <c r="B146" t="s">
        <v>6955</v>
      </c>
      <c r="C146" t="s">
        <v>3903</v>
      </c>
      <c r="D146" t="str">
        <f>sc_gsm[[#This Row],[model_rxn]]&amp;"_"&amp;sc_gsm[[#This Row],[Column2]]</f>
        <v>AMAOTr_c_REV</v>
      </c>
      <c r="E146" t="str">
        <f>_xlfn.XLOOKUP(sc_gsm[[#This Row],[Column3]],SC_enz[name_dir],SC_enz[name_dir],"")</f>
        <v>AMAOTr_c_REV</v>
      </c>
      <c r="F146" t="str">
        <f>_xlfn.XLOOKUP(sc_gsm[[#This Row],[model_rxn]],RT_gsm[model_rxn],RT_gsm[model_rxn],"")</f>
        <v>AMAOTr_c</v>
      </c>
      <c r="G146" s="3" t="str">
        <f>_xlfn.XLOOKUP(sc_gsm[[#This Row],[Column3]],RT_gsm[Column3],RT_gsm[Column3],"")</f>
        <v>AMAOTr_c_REV</v>
      </c>
      <c r="H146" s="3" t="str" cm="1">
        <f t="array" ref="H146">sc_gsm[[#This Row],[model_rxn]]&amp;",r,"&amp;_xlfn.SWITCH(sc_gsm[[#This Row],[Column2]],"REV","lower_bound:-","FWD","upper_bound:")&amp;"1000"</f>
        <v>AMAOTr_c,r,lower_bound:-1000</v>
      </c>
      <c r="I146" s="3" t="str">
        <f>_xlfn.XLOOKUP(sc_gsm[[#This Row],[Column3]],SC_enz[name_dir],SC_enz[name_dir],"")</f>
        <v>AMAOTr_c_REV</v>
      </c>
      <c r="J146" s="3" t="str">
        <f>_xlfn.XLOOKUP(sc_gsm[[#This Row],[name]],[1]RXNS!$C:$C,[1]RXNS!$D:$D,"")</f>
        <v>8-amino-7-oxononanoate[c] + S-adenosyl-L-methionine[c] &lt;=&gt; 7,8-diaminononanoate[c] + S-adenosyl-4-methylthio-2-oxobutanoate[c]</v>
      </c>
      <c r="K146" s="3" t="str">
        <f>_xlfn.XLOOKUP(sc_gsm[[#This Row],[name]],[2]RXNS!$C:$C,[2]RXNS!$D:$D,"")</f>
        <v>8-amino-7-oxononanoate[c] + S-adenosyl-L-methionine[c] &lt;=&gt; 7,8-diaminononanoate[c] + S-adenosyl-4-methylthio-2-oxobutanoate[c]</v>
      </c>
      <c r="L146" s="3" t="b">
        <f>sc_gsm[[#This Row],[yeast8.3.4 equation]]=sc_gsm[[#This Row],[yeast9 equation]]</f>
        <v>1</v>
      </c>
    </row>
    <row r="147" spans="1:12" hidden="1" x14ac:dyDescent="0.2">
      <c r="A147" t="s">
        <v>303</v>
      </c>
      <c r="B147" t="s">
        <v>6955</v>
      </c>
      <c r="C147" t="s">
        <v>3902</v>
      </c>
      <c r="D147" t="str">
        <f>sc_gsm[[#This Row],[model_rxn]]&amp;"_"&amp;sc_gsm[[#This Row],[Column2]]</f>
        <v>AMAOTr_c_FWD</v>
      </c>
      <c r="E147" t="str">
        <f>_xlfn.XLOOKUP(sc_gsm[[#This Row],[Column3]],SC_enz[name_dir],SC_enz[name_dir],"")</f>
        <v>AMAOTr_c_FWD</v>
      </c>
      <c r="F147" t="str">
        <f>_xlfn.XLOOKUP(sc_gsm[[#This Row],[model_rxn]],RT_gsm[model_rxn],RT_gsm[model_rxn],"")</f>
        <v>AMAOTr_c</v>
      </c>
      <c r="G147" s="3" t="str">
        <f>_xlfn.XLOOKUP(sc_gsm[[#This Row],[Column3]],RT_gsm[Column3],RT_gsm[Column3],"")</f>
        <v>AMAOTr_c_FWD</v>
      </c>
      <c r="H147" s="3" t="str" cm="1">
        <f t="array" ref="H147">sc_gsm[[#This Row],[model_rxn]]&amp;",r,"&amp;_xlfn.SWITCH(sc_gsm[[#This Row],[Column2]],"REV","lower_bound:-","FWD","upper_bound:")&amp;"1000"</f>
        <v>AMAOTr_c,r,upper_bound:1000</v>
      </c>
      <c r="I147" s="3" t="str">
        <f>_xlfn.XLOOKUP(sc_gsm[[#This Row],[Column3]],SC_enz[name_dir],SC_enz[name_dir],"")</f>
        <v>AMAOTr_c_FWD</v>
      </c>
      <c r="J147" s="3" t="str">
        <f>_xlfn.XLOOKUP(sc_gsm[[#This Row],[name]],[1]RXNS!$C:$C,[1]RXNS!$D:$D,"")</f>
        <v>8-amino-7-oxononanoate[c] + S-adenosyl-L-methionine[c] &lt;=&gt; 7,8-diaminononanoate[c] + S-adenosyl-4-methylthio-2-oxobutanoate[c]</v>
      </c>
      <c r="K147" s="3" t="str">
        <f>_xlfn.XLOOKUP(sc_gsm[[#This Row],[name]],[2]RXNS!$C:$C,[2]RXNS!$D:$D,"")</f>
        <v>8-amino-7-oxononanoate[c] + S-adenosyl-L-methionine[c] &lt;=&gt; 7,8-diaminononanoate[c] + S-adenosyl-4-methylthio-2-oxobutanoate[c]</v>
      </c>
      <c r="L147" s="3" t="b">
        <f>sc_gsm[[#This Row],[yeast8.3.4 equation]]=sc_gsm[[#This Row],[yeast9 equation]]</f>
        <v>1</v>
      </c>
    </row>
    <row r="148" spans="1:12" hidden="1" x14ac:dyDescent="0.2">
      <c r="A148" t="s">
        <v>306</v>
      </c>
      <c r="B148" t="s">
        <v>6956</v>
      </c>
      <c r="C148" t="s">
        <v>3902</v>
      </c>
      <c r="D148" t="str">
        <f>sc_gsm[[#This Row],[model_rxn]]&amp;"_"&amp;sc_gsm[[#This Row],[Column2]]</f>
        <v>ADNCYC_c_FWD</v>
      </c>
      <c r="E148" t="str">
        <f>_xlfn.XLOOKUP(sc_gsm[[#This Row],[Column3]],SC_enz[name_dir],SC_enz[name_dir],"")</f>
        <v>ADNCYC_c_FWD</v>
      </c>
      <c r="F148" t="str">
        <f>_xlfn.XLOOKUP(sc_gsm[[#This Row],[model_rxn]],RT_gsm[model_rxn],RT_gsm[model_rxn],"")</f>
        <v>ADNCYC_c</v>
      </c>
      <c r="G148" s="3" t="str">
        <f>_xlfn.XLOOKUP(sc_gsm[[#This Row],[Column3]],RT_gsm[Column3],RT_gsm[Column3],"")</f>
        <v>ADNCYC_c_FWD</v>
      </c>
      <c r="H148" s="3" t="str" cm="1">
        <f t="array" ref="H148">sc_gsm[[#This Row],[model_rxn]]&amp;",r,"&amp;_xlfn.SWITCH(sc_gsm[[#This Row],[Column2]],"REV","lower_bound:-","FWD","upper_bound:")&amp;"1000"</f>
        <v>ADNCYC_c,r,upper_bound:1000</v>
      </c>
      <c r="I148" s="3" t="str">
        <f>_xlfn.XLOOKUP(sc_gsm[[#This Row],[Column3]],SC_enz[name_dir],SC_enz[name_dir],"")</f>
        <v>ADNCYC_c_FWD</v>
      </c>
      <c r="J148" s="3" t="str">
        <f>_xlfn.XLOOKUP(sc_gsm[[#This Row],[name]],[1]RXNS!$C:$C,[1]RXNS!$D:$D,"")</f>
        <v>ATP[c] =&gt; 3',5'-cyclic AMP[c] + diphosphate[c]</v>
      </c>
      <c r="K148" s="3" t="str">
        <f>_xlfn.XLOOKUP(sc_gsm[[#This Row],[name]],[2]RXNS!$C:$C,[2]RXNS!$D:$D,"")</f>
        <v>ATP[c] =&gt; 3',5'-cyclic AMP[c] + diphosphate[c]</v>
      </c>
      <c r="L148" s="3" t="b">
        <f>sc_gsm[[#This Row],[yeast8.3.4 equation]]=sc_gsm[[#This Row],[yeast9 equation]]</f>
        <v>1</v>
      </c>
    </row>
    <row r="149" spans="1:12" hidden="1" x14ac:dyDescent="0.2">
      <c r="A149" t="s">
        <v>309</v>
      </c>
      <c r="B149" t="s">
        <v>6957</v>
      </c>
      <c r="C149" t="s">
        <v>3902</v>
      </c>
      <c r="D149" t="str">
        <f>sc_gsm[[#This Row],[model_rxn]]&amp;"_"&amp;sc_gsm[[#This Row],[Column2]]</f>
        <v>ADK1_c_FWD</v>
      </c>
      <c r="E149" t="str">
        <f>_xlfn.XLOOKUP(sc_gsm[[#This Row],[Column3]],SC_enz[name_dir],SC_enz[name_dir],"")</f>
        <v>ADK1_c_FWD</v>
      </c>
      <c r="F149" t="str">
        <f>_xlfn.XLOOKUP(sc_gsm[[#This Row],[model_rxn]],RT_gsm[model_rxn],RT_gsm[model_rxn],"")</f>
        <v>ADK1_c</v>
      </c>
      <c r="G149" s="3" t="str">
        <f>_xlfn.XLOOKUP(sc_gsm[[#This Row],[Column3]],RT_gsm[Column3],RT_gsm[Column3],"")</f>
        <v>ADK1_c_FWD</v>
      </c>
      <c r="H149" s="3" t="str" cm="1">
        <f t="array" ref="H149">sc_gsm[[#This Row],[model_rxn]]&amp;",r,"&amp;_xlfn.SWITCH(sc_gsm[[#This Row],[Column2]],"REV","lower_bound:-","FWD","upper_bound:")&amp;"1000"</f>
        <v>ADK1_c,r,upper_bound:1000</v>
      </c>
      <c r="I149" s="3" t="str">
        <f>_xlfn.XLOOKUP(sc_gsm[[#This Row],[Column3]],SC_enz[name_dir],SC_enz[name_dir],"")</f>
        <v>ADK1_c_FWD</v>
      </c>
      <c r="J149" s="3" t="str">
        <f>_xlfn.XLOOKUP(sc_gsm[[#This Row],[name]],[1]RXNS!$C:$C,[1]RXNS!$D:$D,"")</f>
        <v>AMP[c] + ATP[c] =&gt; 2 ADP[c]</v>
      </c>
      <c r="K149" s="3" t="str">
        <f>_xlfn.XLOOKUP(sc_gsm[[#This Row],[name]],[2]RXNS!$C:$C,[2]RXNS!$D:$D,"")</f>
        <v>AMP[c] + ATP[c] =&gt; 2 ADP[c]</v>
      </c>
      <c r="L149" s="3" t="b">
        <f>sc_gsm[[#This Row],[yeast8.3.4 equation]]=sc_gsm[[#This Row],[yeast9 equation]]</f>
        <v>1</v>
      </c>
    </row>
    <row r="150" spans="1:12" hidden="1" x14ac:dyDescent="0.2">
      <c r="A150" t="s">
        <v>315</v>
      </c>
      <c r="B150" t="s">
        <v>6957</v>
      </c>
      <c r="C150" t="s">
        <v>3902</v>
      </c>
      <c r="D150" t="str">
        <f>sc_gsm[[#This Row],[model_rxn]]&amp;"_"&amp;sc_gsm[[#This Row],[Column2]]</f>
        <v>ADK1_m_FWD</v>
      </c>
      <c r="E150" t="str">
        <f>_xlfn.XLOOKUP(sc_gsm[[#This Row],[Column3]],SC_enz[name_dir],SC_enz[name_dir],"")</f>
        <v>ADK1_m_FWD</v>
      </c>
      <c r="F150" t="str">
        <f>_xlfn.XLOOKUP(sc_gsm[[#This Row],[model_rxn]],RT_gsm[model_rxn],RT_gsm[model_rxn],"")</f>
        <v>ADK1_m</v>
      </c>
      <c r="G150" s="3" t="str">
        <f>_xlfn.XLOOKUP(sc_gsm[[#This Row],[Column3]],RT_gsm[Column3],RT_gsm[Column3],"")</f>
        <v>ADK1_m_FWD</v>
      </c>
      <c r="H150" s="3" t="str" cm="1">
        <f t="array" ref="H150">sc_gsm[[#This Row],[model_rxn]]&amp;",r,"&amp;_xlfn.SWITCH(sc_gsm[[#This Row],[Column2]],"REV","lower_bound:-","FWD","upper_bound:")&amp;"1000"</f>
        <v>ADK1_m,r,upper_bound:1000</v>
      </c>
      <c r="I150" s="3" t="str">
        <f>_xlfn.XLOOKUP(sc_gsm[[#This Row],[Column3]],SC_enz[name_dir],SC_enz[name_dir],"")</f>
        <v>ADK1_m_FWD</v>
      </c>
      <c r="J150" s="3" t="str">
        <f>_xlfn.XLOOKUP(sc_gsm[[#This Row],[name]],[1]RXNS!$C:$C,[1]RXNS!$D:$D,"")</f>
        <v>AMP[c] + ATP[c] =&gt; 2 ADP[c]</v>
      </c>
      <c r="K150" s="3" t="str">
        <f>_xlfn.XLOOKUP(sc_gsm[[#This Row],[name]],[2]RXNS!$C:$C,[2]RXNS!$D:$D,"")</f>
        <v>AMP[c] + ATP[c] =&gt; 2 ADP[c]</v>
      </c>
      <c r="L150" s="3" t="b">
        <f>sc_gsm[[#This Row],[yeast8.3.4 equation]]=sc_gsm[[#This Row],[yeast9 equation]]</f>
        <v>1</v>
      </c>
    </row>
    <row r="151" spans="1:12" hidden="1" x14ac:dyDescent="0.2">
      <c r="A151" t="s">
        <v>318</v>
      </c>
      <c r="B151" t="s">
        <v>6958</v>
      </c>
      <c r="C151" t="s">
        <v>3903</v>
      </c>
      <c r="D151" t="str">
        <f>sc_gsm[[#This Row],[model_rxn]]&amp;"_"&amp;sc_gsm[[#This Row],[Column2]]</f>
        <v>ADK3_m_REV</v>
      </c>
      <c r="E151" t="str">
        <f>_xlfn.XLOOKUP(sc_gsm[[#This Row],[Column3]],SC_enz[name_dir],SC_enz[name_dir],"")</f>
        <v>ADK3_m_REV</v>
      </c>
      <c r="F151" t="str">
        <f>_xlfn.XLOOKUP(sc_gsm[[#This Row],[model_rxn]],RT_gsm[model_rxn],RT_gsm[model_rxn],"")</f>
        <v>ADK3_m</v>
      </c>
      <c r="G151" s="3" t="str">
        <f>_xlfn.XLOOKUP(sc_gsm[[#This Row],[Column3]],RT_gsm[Column3],RT_gsm[Column3],"")</f>
        <v>ADK3_m_REV</v>
      </c>
      <c r="H151" s="3" t="str" cm="1">
        <f t="array" ref="H151">sc_gsm[[#This Row],[model_rxn]]&amp;",r,"&amp;_xlfn.SWITCH(sc_gsm[[#This Row],[Column2]],"REV","lower_bound:-","FWD","upper_bound:")&amp;"1000"</f>
        <v>ADK3_m,r,lower_bound:-1000</v>
      </c>
      <c r="I151" s="3" t="str">
        <f>_xlfn.XLOOKUP(sc_gsm[[#This Row],[Column3]],SC_enz[name_dir],SC_enz[name_dir],"")</f>
        <v>ADK3_m_REV</v>
      </c>
      <c r="J151" s="3" t="str">
        <f>_xlfn.XLOOKUP(sc_gsm[[#This Row],[name]],[1]RXNS!$C:$C,[1]RXNS!$D:$D,"")</f>
        <v>AMP[m] + GTP[m] &lt;=&gt; ADP[m] + GDP[m]</v>
      </c>
      <c r="K151" s="3" t="str">
        <f>_xlfn.XLOOKUP(sc_gsm[[#This Row],[name]],[2]RXNS!$C:$C,[2]RXNS!$D:$D,"")</f>
        <v>AMP[m] + GTP[m] &lt;=&gt; ADP[m] + GDP[m]</v>
      </c>
      <c r="L151" s="3" t="b">
        <f>sc_gsm[[#This Row],[yeast8.3.4 equation]]=sc_gsm[[#This Row],[yeast9 equation]]</f>
        <v>1</v>
      </c>
    </row>
    <row r="152" spans="1:12" hidden="1" x14ac:dyDescent="0.2">
      <c r="A152" t="s">
        <v>318</v>
      </c>
      <c r="B152" t="s">
        <v>6958</v>
      </c>
      <c r="C152" t="s">
        <v>3902</v>
      </c>
      <c r="D152" t="str">
        <f>sc_gsm[[#This Row],[model_rxn]]&amp;"_"&amp;sc_gsm[[#This Row],[Column2]]</f>
        <v>ADK3_m_FWD</v>
      </c>
      <c r="E152" t="str">
        <f>_xlfn.XLOOKUP(sc_gsm[[#This Row],[Column3]],SC_enz[name_dir],SC_enz[name_dir],"")</f>
        <v>ADK3_m_FWD</v>
      </c>
      <c r="F152" t="str">
        <f>_xlfn.XLOOKUP(sc_gsm[[#This Row],[model_rxn]],RT_gsm[model_rxn],RT_gsm[model_rxn],"")</f>
        <v>ADK3_m</v>
      </c>
      <c r="G152" s="3" t="str">
        <f>_xlfn.XLOOKUP(sc_gsm[[#This Row],[Column3]],RT_gsm[Column3],RT_gsm[Column3],"")</f>
        <v>ADK3_m_FWD</v>
      </c>
      <c r="H152" s="3" t="str" cm="1">
        <f t="array" ref="H152">sc_gsm[[#This Row],[model_rxn]]&amp;",r,"&amp;_xlfn.SWITCH(sc_gsm[[#This Row],[Column2]],"REV","lower_bound:-","FWD","upper_bound:")&amp;"1000"</f>
        <v>ADK3_m,r,upper_bound:1000</v>
      </c>
      <c r="I152" s="3" t="str">
        <f>_xlfn.XLOOKUP(sc_gsm[[#This Row],[Column3]],SC_enz[name_dir],SC_enz[name_dir],"")</f>
        <v>ADK3_m_FWD</v>
      </c>
      <c r="J152" s="3" t="str">
        <f>_xlfn.XLOOKUP(sc_gsm[[#This Row],[name]],[1]RXNS!$C:$C,[1]RXNS!$D:$D,"")</f>
        <v>AMP[m] + GTP[m] &lt;=&gt; ADP[m] + GDP[m]</v>
      </c>
      <c r="K152" s="3" t="str">
        <f>_xlfn.XLOOKUP(sc_gsm[[#This Row],[name]],[2]RXNS!$C:$C,[2]RXNS!$D:$D,"")</f>
        <v>AMP[m] + GTP[m] &lt;=&gt; ADP[m] + GDP[m]</v>
      </c>
      <c r="L152" s="3" t="b">
        <f>sc_gsm[[#This Row],[yeast8.3.4 equation]]=sc_gsm[[#This Row],[yeast9 equation]]</f>
        <v>1</v>
      </c>
    </row>
    <row r="153" spans="1:12" hidden="1" x14ac:dyDescent="0.2">
      <c r="A153" t="s">
        <v>319</v>
      </c>
      <c r="B153" t="s">
        <v>6959</v>
      </c>
      <c r="C153" t="s">
        <v>3902</v>
      </c>
      <c r="D153" t="str">
        <f>sc_gsm[[#This Row],[model_rxn]]&amp;"_"&amp;sc_gsm[[#This Row],[Column2]]</f>
        <v>ADSL2i_c_FWD</v>
      </c>
      <c r="E153" t="str">
        <f>_xlfn.XLOOKUP(sc_gsm[[#This Row],[Column3]],SC_enz[name_dir],SC_enz[name_dir],"")</f>
        <v>ADSL2i_c_FWD</v>
      </c>
      <c r="F153" t="str">
        <f>_xlfn.XLOOKUP(sc_gsm[[#This Row],[model_rxn]],RT_gsm[model_rxn],RT_gsm[model_rxn],"")</f>
        <v>ADSL2i_c</v>
      </c>
      <c r="G153" s="3" t="str">
        <f>_xlfn.XLOOKUP(sc_gsm[[#This Row],[Column3]],RT_gsm[Column3],RT_gsm[Column3],"")</f>
        <v>ADSL2i_c_FWD</v>
      </c>
      <c r="H153" s="3" t="str" cm="1">
        <f t="array" ref="H153">sc_gsm[[#This Row],[model_rxn]]&amp;",r,"&amp;_xlfn.SWITCH(sc_gsm[[#This Row],[Column2]],"REV","lower_bound:-","FWD","upper_bound:")&amp;"1000"</f>
        <v>ADSL2i_c,r,upper_bound:1000</v>
      </c>
      <c r="I153" s="3" t="str">
        <f>_xlfn.XLOOKUP(sc_gsm[[#This Row],[Column3]],SC_enz[name_dir],SC_enz[name_dir],"")</f>
        <v>ADSL2i_c_FWD</v>
      </c>
      <c r="J153" s="3" t="str">
        <f>_xlfn.XLOOKUP(sc_gsm[[#This Row],[name]],[1]RXNS!$C:$C,[1]RXNS!$D:$D,"")</f>
        <v>5'-phosphoribosyl-4-(N-succinocarboxamide)-5-aminoimidazole[c] =&gt; AICAR[c] + fumarate[c]</v>
      </c>
      <c r="K153" s="3" t="str">
        <f>_xlfn.XLOOKUP(sc_gsm[[#This Row],[name]],[2]RXNS!$C:$C,[2]RXNS!$D:$D,"")</f>
        <v>5'-phosphoribosyl-4-(N-succinocarboxamide)-5-aminoimidazole[c] =&gt; AICAR[c] + fumarate[c]</v>
      </c>
      <c r="L153" s="3" t="b">
        <f>sc_gsm[[#This Row],[yeast8.3.4 equation]]=sc_gsm[[#This Row],[yeast9 equation]]</f>
        <v>1</v>
      </c>
    </row>
    <row r="154" spans="1:12" hidden="1" x14ac:dyDescent="0.2">
      <c r="A154" t="s">
        <v>322</v>
      </c>
      <c r="B154" t="s">
        <v>6960</v>
      </c>
      <c r="C154" t="s">
        <v>3903</v>
      </c>
      <c r="D154" t="str">
        <f>sc_gsm[[#This Row],[model_rxn]]&amp;"_"&amp;sc_gsm[[#This Row],[Column2]]</f>
        <v>ADSL1r_c_REV</v>
      </c>
      <c r="E154" t="str">
        <f>_xlfn.XLOOKUP(sc_gsm[[#This Row],[Column3]],SC_enz[name_dir],SC_enz[name_dir],"")</f>
        <v>ADSL1r_c_REV</v>
      </c>
      <c r="F154" t="str">
        <f>_xlfn.XLOOKUP(sc_gsm[[#This Row],[model_rxn]],RT_gsm[model_rxn],RT_gsm[model_rxn],"")</f>
        <v>ADSL1r_c</v>
      </c>
      <c r="G154" s="3" t="str">
        <f>_xlfn.XLOOKUP(sc_gsm[[#This Row],[Column3]],RT_gsm[Column3],RT_gsm[Column3],"")</f>
        <v>ADSL1r_c_REV</v>
      </c>
      <c r="H154" s="3" t="str" cm="1">
        <f t="array" ref="H154">sc_gsm[[#This Row],[model_rxn]]&amp;",r,"&amp;_xlfn.SWITCH(sc_gsm[[#This Row],[Column2]],"REV","lower_bound:-","FWD","upper_bound:")&amp;"1000"</f>
        <v>ADSL1r_c,r,lower_bound:-1000</v>
      </c>
      <c r="I154" s="3" t="str">
        <f>_xlfn.XLOOKUP(sc_gsm[[#This Row],[Column3]],SC_enz[name_dir],SC_enz[name_dir],"")</f>
        <v>ADSL1r_c_REV</v>
      </c>
      <c r="J154" s="3" t="str">
        <f>_xlfn.XLOOKUP(sc_gsm[[#This Row],[name]],[1]RXNS!$C:$C,[1]RXNS!$D:$D,"")</f>
        <v>adenylo-succinate[c] &lt;=&gt; AMP[c] + fumarate[c]</v>
      </c>
      <c r="K154" s="3" t="str">
        <f>_xlfn.XLOOKUP(sc_gsm[[#This Row],[name]],[2]RXNS!$C:$C,[2]RXNS!$D:$D,"")</f>
        <v>adenylo-succinate[c] &lt;=&gt; AMP[c] + fumarate[c]</v>
      </c>
      <c r="L154" s="3" t="b">
        <f>sc_gsm[[#This Row],[yeast8.3.4 equation]]=sc_gsm[[#This Row],[yeast9 equation]]</f>
        <v>1</v>
      </c>
    </row>
    <row r="155" spans="1:12" hidden="1" x14ac:dyDescent="0.2">
      <c r="A155" t="s">
        <v>322</v>
      </c>
      <c r="B155" t="s">
        <v>6960</v>
      </c>
      <c r="C155" t="s">
        <v>3902</v>
      </c>
      <c r="D155" t="str">
        <f>sc_gsm[[#This Row],[model_rxn]]&amp;"_"&amp;sc_gsm[[#This Row],[Column2]]</f>
        <v>ADSL1r_c_FWD</v>
      </c>
      <c r="E155" t="str">
        <f>_xlfn.XLOOKUP(sc_gsm[[#This Row],[Column3]],SC_enz[name_dir],SC_enz[name_dir],"")</f>
        <v>ADSL1r_c_FWD</v>
      </c>
      <c r="F155" t="str">
        <f>_xlfn.XLOOKUP(sc_gsm[[#This Row],[model_rxn]],RT_gsm[model_rxn],RT_gsm[model_rxn],"")</f>
        <v>ADSL1r_c</v>
      </c>
      <c r="G155" s="3" t="str">
        <f>_xlfn.XLOOKUP(sc_gsm[[#This Row],[Column3]],RT_gsm[Column3],RT_gsm[Column3],"")</f>
        <v>ADSL1r_c_FWD</v>
      </c>
      <c r="H155" s="3" t="str" cm="1">
        <f t="array" ref="H155">sc_gsm[[#This Row],[model_rxn]]&amp;",r,"&amp;_xlfn.SWITCH(sc_gsm[[#This Row],[Column2]],"REV","lower_bound:-","FWD","upper_bound:")&amp;"1000"</f>
        <v>ADSL1r_c,r,upper_bound:1000</v>
      </c>
      <c r="I155" s="3" t="str">
        <f>_xlfn.XLOOKUP(sc_gsm[[#This Row],[Column3]],SC_enz[name_dir],SC_enz[name_dir],"")</f>
        <v>ADSL1r_c_FWD</v>
      </c>
      <c r="J155" s="3" t="str">
        <f>_xlfn.XLOOKUP(sc_gsm[[#This Row],[name]],[1]RXNS!$C:$C,[1]RXNS!$D:$D,"")</f>
        <v>adenylo-succinate[c] &lt;=&gt; AMP[c] + fumarate[c]</v>
      </c>
      <c r="K155" s="3" t="str">
        <f>_xlfn.XLOOKUP(sc_gsm[[#This Row],[name]],[2]RXNS!$C:$C,[2]RXNS!$D:$D,"")</f>
        <v>adenylo-succinate[c] &lt;=&gt; AMP[c] + fumarate[c]</v>
      </c>
      <c r="L155" s="3" t="b">
        <f>sc_gsm[[#This Row],[yeast8.3.4 equation]]=sc_gsm[[#This Row],[yeast9 equation]]</f>
        <v>1</v>
      </c>
    </row>
    <row r="156" spans="1:12" hidden="1" x14ac:dyDescent="0.2">
      <c r="A156" t="s">
        <v>323</v>
      </c>
      <c r="B156" t="s">
        <v>6961</v>
      </c>
      <c r="C156" t="s">
        <v>3902</v>
      </c>
      <c r="D156" t="str">
        <f>sc_gsm[[#This Row],[model_rxn]]&amp;"_"&amp;sc_gsm[[#This Row],[Column2]]</f>
        <v>ADSS_c_FWD</v>
      </c>
      <c r="E156" t="str">
        <f>_xlfn.XLOOKUP(sc_gsm[[#This Row],[Column3]],SC_enz[name_dir],SC_enz[name_dir],"")</f>
        <v>ADSS_c_FWD</v>
      </c>
      <c r="F156" t="str">
        <f>_xlfn.XLOOKUP(sc_gsm[[#This Row],[model_rxn]],RT_gsm[model_rxn],RT_gsm[model_rxn],"")</f>
        <v>ADSS_c</v>
      </c>
      <c r="G156" s="3" t="str">
        <f>_xlfn.XLOOKUP(sc_gsm[[#This Row],[Column3]],RT_gsm[Column3],RT_gsm[Column3],"")</f>
        <v>ADSS_c_FWD</v>
      </c>
      <c r="H156" s="3" t="str" cm="1">
        <f t="array" ref="H156">sc_gsm[[#This Row],[model_rxn]]&amp;",r,"&amp;_xlfn.SWITCH(sc_gsm[[#This Row],[Column2]],"REV","lower_bound:-","FWD","upper_bound:")&amp;"1000"</f>
        <v>ADSS_c,r,upper_bound:1000</v>
      </c>
      <c r="I156" s="3" t="str">
        <f>_xlfn.XLOOKUP(sc_gsm[[#This Row],[Column3]],SC_enz[name_dir],SC_enz[name_dir],"")</f>
        <v>ADSS_c_FWD</v>
      </c>
      <c r="J156" s="3" t="str">
        <f>_xlfn.XLOOKUP(sc_gsm[[#This Row],[name]],[1]RXNS!$C:$C,[1]RXNS!$D:$D,"")</f>
        <v>GTP[c] + IMP[c] + L-aspartate[c] =&gt; adenylo-succinate[c] + GDP[c] + 2 H+[c] + phosphate[c]</v>
      </c>
      <c r="K156" s="3" t="str">
        <f>_xlfn.XLOOKUP(sc_gsm[[#This Row],[name]],[2]RXNS!$C:$C,[2]RXNS!$D:$D,"")</f>
        <v>GTP[c] + IMP[c] + L-aspartate[c] =&gt; adenylo-succinate[c] + GDP[c] + 2 H+[c] + phosphate[c]</v>
      </c>
      <c r="L156" s="3" t="b">
        <f>sc_gsm[[#This Row],[yeast8.3.4 equation]]=sc_gsm[[#This Row],[yeast9 equation]]</f>
        <v>1</v>
      </c>
    </row>
    <row r="157" spans="1:12" hidden="1" x14ac:dyDescent="0.2">
      <c r="A157" t="s">
        <v>326</v>
      </c>
      <c r="B157" t="s">
        <v>6962</v>
      </c>
      <c r="C157" t="s">
        <v>3902</v>
      </c>
      <c r="D157" t="str">
        <f>sc_gsm[[#This Row],[model_rxn]]&amp;"_"&amp;sc_gsm[[#This Row],[Column2]]</f>
        <v>ADSK_c_FWD</v>
      </c>
      <c r="E157" t="str">
        <f>_xlfn.XLOOKUP(sc_gsm[[#This Row],[Column3]],SC_enz[name_dir],SC_enz[name_dir],"")</f>
        <v>ADSK_c_FWD</v>
      </c>
      <c r="F157" t="str">
        <f>_xlfn.XLOOKUP(sc_gsm[[#This Row],[model_rxn]],RT_gsm[model_rxn],RT_gsm[model_rxn],"")</f>
        <v>ADSK_c</v>
      </c>
      <c r="G157" s="3" t="str">
        <f>_xlfn.XLOOKUP(sc_gsm[[#This Row],[Column3]],RT_gsm[Column3],RT_gsm[Column3],"")</f>
        <v>ADSK_c_FWD</v>
      </c>
      <c r="H157" s="3" t="str" cm="1">
        <f t="array" ref="H157">sc_gsm[[#This Row],[model_rxn]]&amp;",r,"&amp;_xlfn.SWITCH(sc_gsm[[#This Row],[Column2]],"REV","lower_bound:-","FWD","upper_bound:")&amp;"1000"</f>
        <v>ADSK_c,r,upper_bound:1000</v>
      </c>
      <c r="I157" s="3" t="str">
        <f>_xlfn.XLOOKUP(sc_gsm[[#This Row],[Column3]],SC_enz[name_dir],SC_enz[name_dir],"")</f>
        <v>ADSK_c_FWD</v>
      </c>
      <c r="J157" s="3" t="str">
        <f>_xlfn.XLOOKUP(sc_gsm[[#This Row],[name]],[1]RXNS!$C:$C,[1]RXNS!$D:$D,"")</f>
        <v>5'-adenylyl sulfate[c] + ATP[c] =&gt; 3'-phospho-5'-adenylyl sulfate[c] + ADP[c] + H+[c]</v>
      </c>
      <c r="K157" s="3" t="str">
        <f>_xlfn.XLOOKUP(sc_gsm[[#This Row],[name]],[2]RXNS!$C:$C,[2]RXNS!$D:$D,"")</f>
        <v>5'-adenylyl sulfate[c] + ATP[c] =&gt; 3'-phospho-5'-adenylyl sulfate[c] + ADP[c] + H+[c]</v>
      </c>
      <c r="L157" s="3" t="b">
        <f>sc_gsm[[#This Row],[yeast8.3.4 equation]]=sc_gsm[[#This Row],[yeast9 equation]]</f>
        <v>1</v>
      </c>
    </row>
    <row r="158" spans="1:12" hidden="1" x14ac:dyDescent="0.2">
      <c r="A158" t="s">
        <v>329</v>
      </c>
      <c r="B158" t="s">
        <v>6963</v>
      </c>
      <c r="C158" t="s">
        <v>3902</v>
      </c>
      <c r="D158" t="str">
        <f>sc_gsm[[#This Row],[model_rxn]]&amp;"_"&amp;sc_gsm[[#This Row],[Column2]]</f>
        <v>23CAPPD_c_FWD</v>
      </c>
      <c r="E158" t="str">
        <f>_xlfn.XLOOKUP(sc_gsm[[#This Row],[Column3]],SC_enz[name_dir],SC_enz[name_dir],"")</f>
        <v>23CAPPD_c_FWD</v>
      </c>
      <c r="F158" t="str">
        <f>_xlfn.XLOOKUP(sc_gsm[[#This Row],[model_rxn]],RT_gsm[model_rxn],RT_gsm[model_rxn],"")</f>
        <v/>
      </c>
      <c r="G158" s="3" t="str">
        <f>_xlfn.XLOOKUP(sc_gsm[[#This Row],[Column3]],RT_gsm[Column3],RT_gsm[Column3],"")</f>
        <v/>
      </c>
      <c r="H158" s="3" t="str" cm="1">
        <f t="array" ref="H158">sc_gsm[[#This Row],[model_rxn]]&amp;",r,"&amp;_xlfn.SWITCH(sc_gsm[[#This Row],[Column2]],"REV","lower_bound:-","FWD","upper_bound:")&amp;"1000"</f>
        <v>23CAPPD_c,r,upper_bound:1000</v>
      </c>
      <c r="I158" s="3" t="str">
        <f>_xlfn.XLOOKUP(sc_gsm[[#This Row],[Column3]],SC_enz[name_dir],SC_enz[name_dir],"")</f>
        <v>23CAPPD_c_FWD</v>
      </c>
      <c r="J158" s="3" t="str">
        <f>_xlfn.XLOOKUP(sc_gsm[[#This Row],[name]],[1]RXNS!$C:$C,[1]RXNS!$D:$D,"")</f>
        <v>2',3'-cyclic AMP[c] + H+[c] + H2O[c] =&gt; adenosine 2'-phosphate[c]</v>
      </c>
      <c r="K158" s="3" t="str">
        <f>_xlfn.XLOOKUP(sc_gsm[[#This Row],[name]],[2]RXNS!$C:$C,[2]RXNS!$D:$D,"")</f>
        <v>2',3'-cyclic AMP[c] + H2O[c] =&gt; adenosine 2'-phosphate[c] + H+[c]</v>
      </c>
      <c r="L158" s="3" t="b">
        <f>sc_gsm[[#This Row],[yeast8.3.4 equation]]=sc_gsm[[#This Row],[yeast9 equation]]</f>
        <v>0</v>
      </c>
    </row>
    <row r="159" spans="1:12" hidden="1" x14ac:dyDescent="0.2">
      <c r="A159" t="s">
        <v>332</v>
      </c>
      <c r="B159" t="s">
        <v>6964</v>
      </c>
      <c r="C159" t="s">
        <v>3902</v>
      </c>
      <c r="D159" t="str">
        <f>sc_gsm[[#This Row],[model_rxn]]&amp;"_"&amp;sc_gsm[[#This Row],[Column2]]</f>
        <v>AGTi_c_FWD</v>
      </c>
      <c r="E159" t="str">
        <f>_xlfn.XLOOKUP(sc_gsm[[#This Row],[Column3]],SC_enz[name_dir],SC_enz[name_dir],"")</f>
        <v>AGTi_c_FWD</v>
      </c>
      <c r="F159" t="str">
        <f>_xlfn.XLOOKUP(sc_gsm[[#This Row],[model_rxn]],RT_gsm[model_rxn],RT_gsm[model_rxn],"")</f>
        <v>AGTi_c</v>
      </c>
      <c r="G159" s="3" t="str">
        <f>_xlfn.XLOOKUP(sc_gsm[[#This Row],[Column3]],RT_gsm[Column3],RT_gsm[Column3],"")</f>
        <v>AGTi_c_FWD</v>
      </c>
      <c r="H159" s="3" t="str" cm="1">
        <f t="array" ref="H159">sc_gsm[[#This Row],[model_rxn]]&amp;",r,"&amp;_xlfn.SWITCH(sc_gsm[[#This Row],[Column2]],"REV","lower_bound:-","FWD","upper_bound:")&amp;"1000"</f>
        <v>AGTi_c,r,upper_bound:1000</v>
      </c>
      <c r="I159" s="3" t="str">
        <f>_xlfn.XLOOKUP(sc_gsm[[#This Row],[Column3]],SC_enz[name_dir],SC_enz[name_dir],"")</f>
        <v>AGTi_c_FWD</v>
      </c>
      <c r="J159" s="3" t="str">
        <f>_xlfn.XLOOKUP(sc_gsm[[#This Row],[name]],[1]RXNS!$C:$C,[1]RXNS!$D:$D,"")</f>
        <v>glyoxylate[c] + L-alanine[c] =&gt; L-glycine[c] + pyruvate[c]</v>
      </c>
      <c r="K159" s="3" t="str">
        <f>_xlfn.XLOOKUP(sc_gsm[[#This Row],[name]],[2]RXNS!$C:$C,[2]RXNS!$D:$D,"")</f>
        <v>glyoxylate[c] + L-alanine[c] =&gt; L-glycine[c] + pyruvate[c]</v>
      </c>
      <c r="L159" s="3" t="b">
        <f>sc_gsm[[#This Row],[yeast8.3.4 equation]]=sc_gsm[[#This Row],[yeast9 equation]]</f>
        <v>1</v>
      </c>
    </row>
    <row r="160" spans="1:12" hidden="1" x14ac:dyDescent="0.2">
      <c r="A160" t="s">
        <v>335</v>
      </c>
      <c r="B160" t="s">
        <v>6965</v>
      </c>
      <c r="C160" t="s">
        <v>3902</v>
      </c>
      <c r="D160" t="str">
        <f>sc_gsm[[#This Row],[model_rxn]]&amp;"_"&amp;sc_gsm[[#This Row],[Column2]]</f>
        <v>ALATRS_c_FWD</v>
      </c>
      <c r="E160" t="str">
        <f>_xlfn.XLOOKUP(sc_gsm[[#This Row],[Column3]],SC_enz[name_dir],SC_enz[name_dir],"")</f>
        <v>ALATRS_c_FWD</v>
      </c>
      <c r="F160" t="str">
        <f>_xlfn.XLOOKUP(sc_gsm[[#This Row],[model_rxn]],RT_gsm[model_rxn],RT_gsm[model_rxn],"")</f>
        <v>ALATRS_c</v>
      </c>
      <c r="G160" s="3" t="str">
        <f>_xlfn.XLOOKUP(sc_gsm[[#This Row],[Column3]],RT_gsm[Column3],RT_gsm[Column3],"")</f>
        <v>ALATRS_c_FWD</v>
      </c>
      <c r="H160" s="3" t="str" cm="1">
        <f t="array" ref="H160">sc_gsm[[#This Row],[model_rxn]]&amp;",r,"&amp;_xlfn.SWITCH(sc_gsm[[#This Row],[Column2]],"REV","lower_bound:-","FWD","upper_bound:")&amp;"1000"</f>
        <v>ALATRS_c,r,upper_bound:1000</v>
      </c>
      <c r="I160" s="3" t="str">
        <f>_xlfn.XLOOKUP(sc_gsm[[#This Row],[Column3]],SC_enz[name_dir],SC_enz[name_dir],"")</f>
        <v>ALATRS_c_FWD</v>
      </c>
      <c r="J160" s="3" t="str">
        <f>_xlfn.XLOOKUP(sc_gsm[[#This Row],[name]],[1]RXNS!$C:$C,[1]RXNS!$D:$D,"")</f>
        <v>ATP[c] + L-alanine[c] + tRNA(Ala)[c] =&gt; Ala-tRNA(Ala)[c] + AMP[c] + diphosphate[c]</v>
      </c>
      <c r="K160" s="3" t="str">
        <f>_xlfn.XLOOKUP(sc_gsm[[#This Row],[name]],[2]RXNS!$C:$C,[2]RXNS!$D:$D,"")</f>
        <v>ATP[c] + L-alanine[c] + tRNA(Ala)[c] =&gt; Ala-tRNA(Ala)[c] + AMP[c] + diphosphate[c]</v>
      </c>
      <c r="L160" s="3" t="b">
        <f>sc_gsm[[#This Row],[yeast8.3.4 equation]]=sc_gsm[[#This Row],[yeast9 equation]]</f>
        <v>1</v>
      </c>
    </row>
    <row r="161" spans="1:12" hidden="1" x14ac:dyDescent="0.2">
      <c r="A161" t="s">
        <v>338</v>
      </c>
      <c r="B161" t="s">
        <v>6966</v>
      </c>
      <c r="C161" t="s">
        <v>3902</v>
      </c>
      <c r="D161" t="str">
        <f>sc_gsm[[#This Row],[model_rxn]]&amp;"_"&amp;sc_gsm[[#This Row],[Column2]]</f>
        <v>OHACT3_c_FWD</v>
      </c>
      <c r="E161" t="str">
        <f>_xlfn.XLOOKUP(sc_gsm[[#This Row],[Column3]],SC_enz[name_dir],SC_enz[name_dir],"")</f>
        <v>OHACT3_c_FWD</v>
      </c>
      <c r="F161" t="str">
        <f>_xlfn.XLOOKUP(sc_gsm[[#This Row],[model_rxn]],RT_gsm[model_rxn],RT_gsm[model_rxn],"")</f>
        <v/>
      </c>
      <c r="G161" s="3" t="str">
        <f>_xlfn.XLOOKUP(sc_gsm[[#This Row],[Column3]],RT_gsm[Column3],RT_gsm[Column3],"")</f>
        <v/>
      </c>
      <c r="H161" s="3" t="str" cm="1">
        <f t="array" ref="H161">sc_gsm[[#This Row],[model_rxn]]&amp;",r,"&amp;_xlfn.SWITCH(sc_gsm[[#This Row],[Column2]],"REV","lower_bound:-","FWD","upper_bound:")&amp;"1000"</f>
        <v>OHACT3_c,r,upper_bound:1000</v>
      </c>
      <c r="I161" s="3" t="str">
        <f>_xlfn.XLOOKUP(sc_gsm[[#This Row],[Column3]],SC_enz[name_dir],SC_enz[name_dir],"")</f>
        <v>OHACT3_c_FWD</v>
      </c>
      <c r="J161" s="3" t="str">
        <f>_xlfn.XLOOKUP(sc_gsm[[#This Row],[name]],[1]RXNS!$C:$C,[1]RXNS!$D:$D,"")</f>
        <v>2-methylbutanol[c] + acetyl-CoA[c] =&gt; 2-methylbutyl acetate[c] + coenzyme A[c]</v>
      </c>
      <c r="K161" s="3" t="str">
        <f>_xlfn.XLOOKUP(sc_gsm[[#This Row],[name]],[2]RXNS!$C:$C,[2]RXNS!$D:$D,"")</f>
        <v>2-methylbutanol[c] + acetyl-CoA[c] =&gt; 2-methylbutyl acetate[c] + coenzyme A[c]</v>
      </c>
      <c r="L161" s="3" t="b">
        <f>sc_gsm[[#This Row],[yeast8.3.4 equation]]=sc_gsm[[#This Row],[yeast9 equation]]</f>
        <v>1</v>
      </c>
    </row>
    <row r="162" spans="1:12" hidden="1" x14ac:dyDescent="0.2">
      <c r="A162" t="s">
        <v>343</v>
      </c>
      <c r="B162" t="s">
        <v>6967</v>
      </c>
      <c r="C162" t="s">
        <v>3902</v>
      </c>
      <c r="D162" t="str">
        <f>sc_gsm[[#This Row],[model_rxn]]&amp;"_"&amp;sc_gsm[[#This Row],[Column2]]</f>
        <v>OHACT1_c_FWD</v>
      </c>
      <c r="E162" t="str">
        <f>_xlfn.XLOOKUP(sc_gsm[[#This Row],[Column3]],SC_enz[name_dir],SC_enz[name_dir],"")</f>
        <v>OHACT1_c_FWD</v>
      </c>
      <c r="F162" t="str">
        <f>_xlfn.XLOOKUP(sc_gsm[[#This Row],[model_rxn]],RT_gsm[model_rxn],RT_gsm[model_rxn],"")</f>
        <v/>
      </c>
      <c r="G162" s="3" t="str">
        <f>_xlfn.XLOOKUP(sc_gsm[[#This Row],[Column3]],RT_gsm[Column3],RT_gsm[Column3],"")</f>
        <v/>
      </c>
      <c r="H162" s="3" t="str" cm="1">
        <f t="array" ref="H162">sc_gsm[[#This Row],[model_rxn]]&amp;",r,"&amp;_xlfn.SWITCH(sc_gsm[[#This Row],[Column2]],"REV","lower_bound:-","FWD","upper_bound:")&amp;"1000"</f>
        <v>OHACT1_c,r,upper_bound:1000</v>
      </c>
      <c r="I162" s="3" t="str">
        <f>_xlfn.XLOOKUP(sc_gsm[[#This Row],[Column3]],SC_enz[name_dir],SC_enz[name_dir],"")</f>
        <v>OHACT1_c_FWD</v>
      </c>
      <c r="J162" s="3" t="str">
        <f>_xlfn.XLOOKUP(sc_gsm[[#This Row],[name]],[1]RXNS!$C:$C,[1]RXNS!$D:$D,"")</f>
        <v>acetyl-CoA[c] + ethanol[c] =&gt; coenzyme A[c] + ethyl acetate[c]</v>
      </c>
      <c r="K162" s="3" t="str">
        <f>_xlfn.XLOOKUP(sc_gsm[[#This Row],[name]],[2]RXNS!$C:$C,[2]RXNS!$D:$D,"")</f>
        <v>acetyl-CoA[c] + ethanol[c] =&gt; coenzyme A[c] + ethyl acetate[c]</v>
      </c>
      <c r="L162" s="3" t="b">
        <f>sc_gsm[[#This Row],[yeast8.3.4 equation]]=sc_gsm[[#This Row],[yeast9 equation]]</f>
        <v>1</v>
      </c>
    </row>
    <row r="163" spans="1:12" hidden="1" x14ac:dyDescent="0.2">
      <c r="A163" t="s">
        <v>344</v>
      </c>
      <c r="B163" t="s">
        <v>6968</v>
      </c>
      <c r="C163" t="s">
        <v>3902</v>
      </c>
      <c r="D163" t="str">
        <f>sc_gsm[[#This Row],[model_rxn]]&amp;"_"&amp;sc_gsm[[#This Row],[Column2]]</f>
        <v>OHACT2_c_FWD</v>
      </c>
      <c r="E163" t="str">
        <f>_xlfn.XLOOKUP(sc_gsm[[#This Row],[Column3]],SC_enz[name_dir],SC_enz[name_dir],"")</f>
        <v>OHACT2_c_FWD</v>
      </c>
      <c r="F163" t="str">
        <f>_xlfn.XLOOKUP(sc_gsm[[#This Row],[model_rxn]],RT_gsm[model_rxn],RT_gsm[model_rxn],"")</f>
        <v/>
      </c>
      <c r="G163" s="3" t="str">
        <f>_xlfn.XLOOKUP(sc_gsm[[#This Row],[Column3]],RT_gsm[Column3],RT_gsm[Column3],"")</f>
        <v/>
      </c>
      <c r="H163" s="3" t="str" cm="1">
        <f t="array" ref="H163">sc_gsm[[#This Row],[model_rxn]]&amp;",r,"&amp;_xlfn.SWITCH(sc_gsm[[#This Row],[Column2]],"REV","lower_bound:-","FWD","upper_bound:")&amp;"1000"</f>
        <v>OHACT2_c,r,upper_bound:1000</v>
      </c>
      <c r="I163" s="3" t="str">
        <f>_xlfn.XLOOKUP(sc_gsm[[#This Row],[Column3]],SC_enz[name_dir],SC_enz[name_dir],"")</f>
        <v>OHACT2_c_FWD</v>
      </c>
      <c r="J163" s="3" t="str">
        <f>_xlfn.XLOOKUP(sc_gsm[[#This Row],[name]],[1]RXNS!$C:$C,[1]RXNS!$D:$D,"")</f>
        <v>acetyl-CoA[c] + isoamylol[c] =&gt; coenzyme A[c] + isoamyl acetate[c]</v>
      </c>
      <c r="K163" s="3" t="str">
        <f>_xlfn.XLOOKUP(sc_gsm[[#This Row],[name]],[2]RXNS!$C:$C,[2]RXNS!$D:$D,"")</f>
        <v>acetyl-CoA[c] + isoamylol[c] =&gt; coenzyme A[c] + isoamyl acetate[c]</v>
      </c>
      <c r="L163" s="3" t="b">
        <f>sc_gsm[[#This Row],[yeast8.3.4 equation]]=sc_gsm[[#This Row],[yeast9 equation]]</f>
        <v>1</v>
      </c>
    </row>
    <row r="164" spans="1:12" hidden="1" x14ac:dyDescent="0.2">
      <c r="A164" t="s">
        <v>345</v>
      </c>
      <c r="B164" t="s">
        <v>6969</v>
      </c>
      <c r="C164" t="s">
        <v>3902</v>
      </c>
      <c r="D164" t="str">
        <f>sc_gsm[[#This Row],[model_rxn]]&amp;"_"&amp;sc_gsm[[#This Row],[Column2]]</f>
        <v>OHACT4_c_FWD</v>
      </c>
      <c r="E164" t="str">
        <f>_xlfn.XLOOKUP(sc_gsm[[#This Row],[Column3]],SC_enz[name_dir],SC_enz[name_dir],"")</f>
        <v>OHACT4_c_FWD</v>
      </c>
      <c r="F164" t="str">
        <f>_xlfn.XLOOKUP(sc_gsm[[#This Row],[model_rxn]],RT_gsm[model_rxn],RT_gsm[model_rxn],"")</f>
        <v/>
      </c>
      <c r="G164" s="3" t="str">
        <f>_xlfn.XLOOKUP(sc_gsm[[#This Row],[Column3]],RT_gsm[Column3],RT_gsm[Column3],"")</f>
        <v/>
      </c>
      <c r="H164" s="3" t="str" cm="1">
        <f t="array" ref="H164">sc_gsm[[#This Row],[model_rxn]]&amp;",r,"&amp;_xlfn.SWITCH(sc_gsm[[#This Row],[Column2]],"REV","lower_bound:-","FWD","upper_bound:")&amp;"1000"</f>
        <v>OHACT4_c,r,upper_bound:1000</v>
      </c>
      <c r="I164" s="3" t="str">
        <f>_xlfn.XLOOKUP(sc_gsm[[#This Row],[Column3]],SC_enz[name_dir],SC_enz[name_dir],"")</f>
        <v>OHACT4_c_FWD</v>
      </c>
      <c r="J164" s="3" t="str">
        <f>_xlfn.XLOOKUP(sc_gsm[[#This Row],[name]],[1]RXNS!$C:$C,[1]RXNS!$D:$D,"")</f>
        <v>acetyl-CoA[c] + isobutanol[c] =&gt; coenzyme A[c] + isobutyl acetate[c]</v>
      </c>
      <c r="K164" s="3" t="str">
        <f>_xlfn.XLOOKUP(sc_gsm[[#This Row],[name]],[2]RXNS!$C:$C,[2]RXNS!$D:$D,"")</f>
        <v>acetyl-CoA[c] + isobutanol[c] =&gt; coenzyme A[c] + isobutyl acetate[c]</v>
      </c>
      <c r="L164" s="3" t="b">
        <f>sc_gsm[[#This Row],[yeast8.3.4 equation]]=sc_gsm[[#This Row],[yeast9 equation]]</f>
        <v>1</v>
      </c>
    </row>
    <row r="165" spans="1:12" hidden="1" x14ac:dyDescent="0.2">
      <c r="A165" t="s">
        <v>346</v>
      </c>
      <c r="B165" t="s">
        <v>6970</v>
      </c>
      <c r="C165" t="s">
        <v>3902</v>
      </c>
      <c r="D165" t="str">
        <f>sc_gsm[[#This Row],[model_rxn]]&amp;"_"&amp;sc_gsm[[#This Row],[Column2]]</f>
        <v>OHACT5_c_FWD</v>
      </c>
      <c r="E165" t="str">
        <f>_xlfn.XLOOKUP(sc_gsm[[#This Row],[Column3]],SC_enz[name_dir],SC_enz[name_dir],"")</f>
        <v>OHACT5_c_FWD</v>
      </c>
      <c r="F165" t="str">
        <f>_xlfn.XLOOKUP(sc_gsm[[#This Row],[model_rxn]],RT_gsm[model_rxn],RT_gsm[model_rxn],"")</f>
        <v/>
      </c>
      <c r="G165" s="3" t="str">
        <f>_xlfn.XLOOKUP(sc_gsm[[#This Row],[Column3]],RT_gsm[Column3],RT_gsm[Column3],"")</f>
        <v/>
      </c>
      <c r="H165" s="3" t="str" cm="1">
        <f t="array" ref="H165">sc_gsm[[#This Row],[model_rxn]]&amp;",r,"&amp;_xlfn.SWITCH(sc_gsm[[#This Row],[Column2]],"REV","lower_bound:-","FWD","upper_bound:")&amp;"1000"</f>
        <v>OHACT5_c,r,upper_bound:1000</v>
      </c>
      <c r="I165" s="3" t="str">
        <f>_xlfn.XLOOKUP(sc_gsm[[#This Row],[Column3]],SC_enz[name_dir],SC_enz[name_dir],"")</f>
        <v>OHACT5_c_FWD</v>
      </c>
      <c r="J165" s="3" t="str">
        <f>_xlfn.XLOOKUP(sc_gsm[[#This Row],[name]],[1]RXNS!$C:$C,[1]RXNS!$D:$D,"")</f>
        <v>2-phenylethanol[c] + acetyl-CoA[c] =&gt; coenzyme A[c] + phenethyl acetate[c]</v>
      </c>
      <c r="K165" s="3" t="str">
        <f>_xlfn.XLOOKUP(sc_gsm[[#This Row],[name]],[2]RXNS!$C:$C,[2]RXNS!$D:$D,"")</f>
        <v>2-phenylethanol[c] + acetyl-CoA[c] =&gt; coenzyme A[c] + phenethyl acetate[c]</v>
      </c>
      <c r="L165" s="3" t="b">
        <f>sc_gsm[[#This Row],[yeast8.3.4 equation]]=sc_gsm[[#This Row],[yeast9 equation]]</f>
        <v>1</v>
      </c>
    </row>
    <row r="166" spans="1:12" hidden="1" x14ac:dyDescent="0.2">
      <c r="A166" t="s">
        <v>347</v>
      </c>
      <c r="B166" t="s">
        <v>6971</v>
      </c>
      <c r="C166" t="s">
        <v>3902</v>
      </c>
      <c r="D166" t="str">
        <f>sc_gsm[[#This Row],[model_rxn]]&amp;"_"&amp;sc_gsm[[#This Row],[Column2]]</f>
        <v>ALCD2i1_c_FWD</v>
      </c>
      <c r="E166" t="str">
        <f>_xlfn.XLOOKUP(sc_gsm[[#This Row],[Column3]],SC_enz[name_dir],SC_enz[name_dir],"")</f>
        <v>ALCD2i1_c_FWD</v>
      </c>
      <c r="F166" t="str">
        <f>_xlfn.XLOOKUP(sc_gsm[[#This Row],[model_rxn]],RT_gsm[model_rxn],RT_gsm[model_rxn],"")</f>
        <v>ALCD2i1_c</v>
      </c>
      <c r="G166" s="3" t="str">
        <f>_xlfn.XLOOKUP(sc_gsm[[#This Row],[Column3]],RT_gsm[Column3],RT_gsm[Column3],"")</f>
        <v>ALCD2i1_c_FWD</v>
      </c>
      <c r="H166" s="3" t="str" cm="1">
        <f t="array" ref="H166">sc_gsm[[#This Row],[model_rxn]]&amp;",r,"&amp;_xlfn.SWITCH(sc_gsm[[#This Row],[Column2]],"REV","lower_bound:-","FWD","upper_bound:")&amp;"1000"</f>
        <v>ALCD2i1_c,r,upper_bound:1000</v>
      </c>
      <c r="I166" s="3" t="str">
        <f>_xlfn.XLOOKUP(sc_gsm[[#This Row],[Column3]],SC_enz[name_dir],SC_enz[name_dir],"")</f>
        <v>ALCD2i1_c_FWD</v>
      </c>
      <c r="J166" s="3" t="str">
        <f>_xlfn.XLOOKUP(sc_gsm[[#This Row],[name]],[1]RXNS!$C:$C,[1]RXNS!$D:$D,"")</f>
        <v>ethanol[c] + NAD[c] =&gt; acetaldehyde[c] + H+[c] + NADH[c]</v>
      </c>
      <c r="K166" s="3" t="str">
        <f>_xlfn.XLOOKUP(sc_gsm[[#This Row],[name]],[2]RXNS!$C:$C,[2]RXNS!$D:$D,"")</f>
        <v>ethanol[c] + NAD[c] =&gt; acetaldehyde[c] + H+[c] + NADH[c]</v>
      </c>
      <c r="L166" s="3" t="b">
        <f>sc_gsm[[#This Row],[yeast8.3.4 equation]]=sc_gsm[[#This Row],[yeast9 equation]]</f>
        <v>1</v>
      </c>
    </row>
    <row r="167" spans="1:12" hidden="1" x14ac:dyDescent="0.2">
      <c r="A167" t="s">
        <v>350</v>
      </c>
      <c r="B167" t="s">
        <v>6972</v>
      </c>
      <c r="C167" t="s">
        <v>3902</v>
      </c>
      <c r="D167" t="str">
        <f>sc_gsm[[#This Row],[model_rxn]]&amp;"_"&amp;sc_gsm[[#This Row],[Column2]]</f>
        <v>ALCD19y_c_FWD</v>
      </c>
      <c r="E167" t="str">
        <f>_xlfn.XLOOKUP(sc_gsm[[#This Row],[Column3]],SC_enz[name_dir],SC_enz[name_dir],"")</f>
        <v>ALCD19y_c_FWD</v>
      </c>
      <c r="F167" t="str">
        <f>_xlfn.XLOOKUP(sc_gsm[[#This Row],[model_rxn]],RT_gsm[model_rxn],RT_gsm[model_rxn],"")</f>
        <v>ALCD19y_c</v>
      </c>
      <c r="G167" s="3" t="str">
        <f>_xlfn.XLOOKUP(sc_gsm[[#This Row],[Column3]],RT_gsm[Column3],RT_gsm[Column3],"")</f>
        <v>ALCD19y_c_FWD</v>
      </c>
      <c r="H167" s="3" t="str" cm="1">
        <f t="array" ref="H167">sc_gsm[[#This Row],[model_rxn]]&amp;",r,"&amp;_xlfn.SWITCH(sc_gsm[[#This Row],[Column2]],"REV","lower_bound:-","FWD","upper_bound:")&amp;"1000"</f>
        <v>ALCD19y_c,r,upper_bound:1000</v>
      </c>
      <c r="I167" s="3" t="str">
        <f>_xlfn.XLOOKUP(sc_gsm[[#This Row],[Column3]],SC_enz[name_dir],SC_enz[name_dir],"")</f>
        <v>ALCD19y_c_FWD</v>
      </c>
      <c r="J167" s="3" t="str">
        <f>_xlfn.XLOOKUP(sc_gsm[[#This Row],[name]],[1]RXNS!$C:$C,[1]RXNS!$D:$D,"")</f>
        <v>D-glyceraldehyde[c] + H+[c] + NADPH[c] =&gt; glycerol[c] + NADP(+)[c]</v>
      </c>
      <c r="K167" s="3" t="str">
        <f>_xlfn.XLOOKUP(sc_gsm[[#This Row],[name]],[2]RXNS!$C:$C,[2]RXNS!$D:$D,"")</f>
        <v>D-glyceraldehyde[c] + H+[c] + NADPH[c] =&gt; glycerol[c] + NADP(+)[c]</v>
      </c>
      <c r="L167" s="3" t="b">
        <f>sc_gsm[[#This Row],[yeast8.3.4 equation]]=sc_gsm[[#This Row],[yeast9 equation]]</f>
        <v>1</v>
      </c>
    </row>
    <row r="168" spans="1:12" hidden="1" x14ac:dyDescent="0.2">
      <c r="A168" t="s">
        <v>355</v>
      </c>
      <c r="B168" t="s">
        <v>6973</v>
      </c>
      <c r="C168" t="s">
        <v>3902</v>
      </c>
      <c r="D168" t="str">
        <f>sc_gsm[[#This Row],[model_rxn]]&amp;"_"&amp;sc_gsm[[#This Row],[Column2]]</f>
        <v>ALCD2i2_m_FWD</v>
      </c>
      <c r="E168" t="str">
        <f>_xlfn.XLOOKUP(sc_gsm[[#This Row],[Column3]],SC_enz[name_dir],SC_enz[name_dir],"")</f>
        <v>ALCD2i2_m_FWD</v>
      </c>
      <c r="F168" t="str">
        <f>_xlfn.XLOOKUP(sc_gsm[[#This Row],[model_rxn]],RT_gsm[model_rxn],RT_gsm[model_rxn],"")</f>
        <v>ALCD2i2_m</v>
      </c>
      <c r="G168" s="3" t="str">
        <f>_xlfn.XLOOKUP(sc_gsm[[#This Row],[Column3]],RT_gsm[Column3],RT_gsm[Column3],"")</f>
        <v>ALCD2i2_m_FWD</v>
      </c>
      <c r="H168" s="3" t="str" cm="1">
        <f t="array" ref="H168">sc_gsm[[#This Row],[model_rxn]]&amp;",r,"&amp;_xlfn.SWITCH(sc_gsm[[#This Row],[Column2]],"REV","lower_bound:-","FWD","upper_bound:")&amp;"1000"</f>
        <v>ALCD2i2_m,r,upper_bound:1000</v>
      </c>
      <c r="I168" s="3" t="str">
        <f>_xlfn.XLOOKUP(sc_gsm[[#This Row],[Column3]],SC_enz[name_dir],SC_enz[name_dir],"")</f>
        <v>ALCD2i2_m_FWD</v>
      </c>
      <c r="J168" s="3" t="str">
        <f>_xlfn.XLOOKUP(sc_gsm[[#This Row],[name]],[1]RXNS!$C:$C,[1]RXNS!$D:$D,"")</f>
        <v>acetaldehyde[m] + H+[m] + NADH[m] =&gt; ethanol[m] + NAD[m]</v>
      </c>
      <c r="K168" s="3" t="str">
        <f>_xlfn.XLOOKUP(sc_gsm[[#This Row],[name]],[2]RXNS!$C:$C,[2]RXNS!$D:$D,"")</f>
        <v>acetaldehyde[m] + H+[m] + NADH[m] =&gt; ethanol[m] + NAD[m]</v>
      </c>
      <c r="L168" s="3" t="b">
        <f>sc_gsm[[#This Row],[yeast8.3.4 equation]]=sc_gsm[[#This Row],[yeast9 equation]]</f>
        <v>1</v>
      </c>
    </row>
    <row r="169" spans="1:12" hidden="1" x14ac:dyDescent="0.2">
      <c r="A169" t="s">
        <v>360</v>
      </c>
      <c r="B169" t="s">
        <v>6974</v>
      </c>
      <c r="C169" t="s">
        <v>3902</v>
      </c>
      <c r="D169" t="str">
        <f>sc_gsm[[#This Row],[model_rxn]]&amp;"_"&amp;sc_gsm[[#This Row],[Column2]]</f>
        <v>ALCD22xi_c_FWD</v>
      </c>
      <c r="E169" t="str">
        <f>_xlfn.XLOOKUP(sc_gsm[[#This Row],[Column3]],SC_enz[name_dir],SC_enz[name_dir],"")</f>
        <v>ALCD22xi_c_FWD</v>
      </c>
      <c r="F169" t="str">
        <f>_xlfn.XLOOKUP(sc_gsm[[#This Row],[model_rxn]],RT_gsm[model_rxn],RT_gsm[model_rxn],"")</f>
        <v>ALCD22xi_c</v>
      </c>
      <c r="G169" s="3" t="str">
        <f>_xlfn.XLOOKUP(sc_gsm[[#This Row],[Column3]],RT_gsm[Column3],RT_gsm[Column3],"")</f>
        <v>ALCD22xi_c_FWD</v>
      </c>
      <c r="H169" s="3" t="str" cm="1">
        <f t="array" ref="H169">sc_gsm[[#This Row],[model_rxn]]&amp;",r,"&amp;_xlfn.SWITCH(sc_gsm[[#This Row],[Column2]],"REV","lower_bound:-","FWD","upper_bound:")&amp;"1000"</f>
        <v>ALCD22xi_c,r,upper_bound:1000</v>
      </c>
      <c r="I169" s="3" t="str">
        <f>_xlfn.XLOOKUP(sc_gsm[[#This Row],[Column3]],SC_enz[name_dir],SC_enz[name_dir],"")</f>
        <v>ALCD22xi_c_FWD</v>
      </c>
      <c r="J169" s="3" t="str">
        <f>_xlfn.XLOOKUP(sc_gsm[[#This Row],[name]],[1]RXNS!$C:$C,[1]RXNS!$D:$D,"")</f>
        <v>2-methylbutanal[c] + H+[c] + NADH[c] =&gt; 2-methylbutanol[c] + NAD[c]</v>
      </c>
      <c r="K169" s="3" t="str">
        <f>_xlfn.XLOOKUP(sc_gsm[[#This Row],[name]],[2]RXNS!$C:$C,[2]RXNS!$D:$D,"")</f>
        <v>2-methylbutanal[c] + H+[c] + NADH[c] =&gt; 2-methylbutanol[c] + NAD[c]</v>
      </c>
      <c r="L169" s="3" t="b">
        <f>sc_gsm[[#This Row],[yeast8.3.4 equation]]=sc_gsm[[#This Row],[yeast9 equation]]</f>
        <v>1</v>
      </c>
    </row>
    <row r="170" spans="1:12" hidden="1" x14ac:dyDescent="0.2">
      <c r="A170" t="s">
        <v>367</v>
      </c>
      <c r="B170" t="s">
        <v>6974</v>
      </c>
      <c r="C170" t="s">
        <v>3902</v>
      </c>
      <c r="D170" t="str">
        <f>sc_gsm[[#This Row],[model_rxn]]&amp;"_"&amp;sc_gsm[[#This Row],[Column2]]</f>
        <v>ALCD22xi_m_FWD</v>
      </c>
      <c r="E170" t="str">
        <f>_xlfn.XLOOKUP(sc_gsm[[#This Row],[Column3]],SC_enz[name_dir],SC_enz[name_dir],"")</f>
        <v>ALCD22xi_m_FWD</v>
      </c>
      <c r="F170" t="str">
        <f>_xlfn.XLOOKUP(sc_gsm[[#This Row],[model_rxn]],RT_gsm[model_rxn],RT_gsm[model_rxn],"")</f>
        <v>ALCD22xi_m</v>
      </c>
      <c r="G170" s="3" t="str">
        <f>_xlfn.XLOOKUP(sc_gsm[[#This Row],[Column3]],RT_gsm[Column3],RT_gsm[Column3],"")</f>
        <v>ALCD22xi_m_FWD</v>
      </c>
      <c r="H170" s="3" t="str" cm="1">
        <f t="array" ref="H170">sc_gsm[[#This Row],[model_rxn]]&amp;",r,"&amp;_xlfn.SWITCH(sc_gsm[[#This Row],[Column2]],"REV","lower_bound:-","FWD","upper_bound:")&amp;"1000"</f>
        <v>ALCD22xi_m,r,upper_bound:1000</v>
      </c>
      <c r="I170" s="3" t="str">
        <f>_xlfn.XLOOKUP(sc_gsm[[#This Row],[Column3]],SC_enz[name_dir],SC_enz[name_dir],"")</f>
        <v>ALCD22xi_m_FWD</v>
      </c>
      <c r="J170" s="3" t="str">
        <f>_xlfn.XLOOKUP(sc_gsm[[#This Row],[name]],[1]RXNS!$C:$C,[1]RXNS!$D:$D,"")</f>
        <v>2-methylbutanal[c] + H+[c] + NADH[c] =&gt; 2-methylbutanol[c] + NAD[c]</v>
      </c>
      <c r="K170" s="3" t="str">
        <f>_xlfn.XLOOKUP(sc_gsm[[#This Row],[name]],[2]RXNS!$C:$C,[2]RXNS!$D:$D,"")</f>
        <v>2-methylbutanal[c] + H+[c] + NADH[c] =&gt; 2-methylbutanol[c] + NAD[c]</v>
      </c>
      <c r="L170" s="3" t="b">
        <f>sc_gsm[[#This Row],[yeast8.3.4 equation]]=sc_gsm[[#This Row],[yeast9 equation]]</f>
        <v>1</v>
      </c>
    </row>
    <row r="171" spans="1:12" hidden="1" x14ac:dyDescent="0.2">
      <c r="A171" t="s">
        <v>368</v>
      </c>
      <c r="B171" t="s">
        <v>6975</v>
      </c>
      <c r="C171" t="s">
        <v>3902</v>
      </c>
      <c r="D171" t="str">
        <f>sc_gsm[[#This Row],[model_rxn]]&amp;"_"&amp;sc_gsm[[#This Row],[Column2]]</f>
        <v>ALCD22yi_c_FWD</v>
      </c>
      <c r="E171" t="str">
        <f>_xlfn.XLOOKUP(sc_gsm[[#This Row],[Column3]],SC_enz[name_dir],SC_enz[name_dir],"")</f>
        <v>ALCD22yi_c_FWD</v>
      </c>
      <c r="F171" t="str">
        <f>_xlfn.XLOOKUP(sc_gsm[[#This Row],[model_rxn]],RT_gsm[model_rxn],RT_gsm[model_rxn],"")</f>
        <v>ALCD22yi_c</v>
      </c>
      <c r="G171" s="3" t="str">
        <f>_xlfn.XLOOKUP(sc_gsm[[#This Row],[Column3]],RT_gsm[Column3],RT_gsm[Column3],"")</f>
        <v>ALCD22yi_c_FWD</v>
      </c>
      <c r="H171" s="3" t="str" cm="1">
        <f t="array" ref="H171">sc_gsm[[#This Row],[model_rxn]]&amp;",r,"&amp;_xlfn.SWITCH(sc_gsm[[#This Row],[Column2]],"REV","lower_bound:-","FWD","upper_bound:")&amp;"1000"</f>
        <v>ALCD22yi_c,r,upper_bound:1000</v>
      </c>
      <c r="I171" s="3" t="str">
        <f>_xlfn.XLOOKUP(sc_gsm[[#This Row],[Column3]],SC_enz[name_dir],SC_enz[name_dir],"")</f>
        <v>ALCD22yi_c_FWD</v>
      </c>
      <c r="J171" s="3" t="str">
        <f>_xlfn.XLOOKUP(sc_gsm[[#This Row],[name]],[1]RXNS!$C:$C,[1]RXNS!$D:$D,"")</f>
        <v>2-methylbutanal[c] + H+[c] + NADPH[c] =&gt; 2-methylbutanol[c] + NADP(+)[c]</v>
      </c>
      <c r="K171" s="3" t="str">
        <f>_xlfn.XLOOKUP(sc_gsm[[#This Row],[name]],[2]RXNS!$C:$C,[2]RXNS!$D:$D,"")</f>
        <v>2-methylbutanal[c] + H+[c] + NADPH[c] =&gt; 2-methylbutanol[c] + NADP(+)[c]</v>
      </c>
      <c r="L171" s="3" t="b">
        <f>sc_gsm[[#This Row],[yeast8.3.4 equation]]=sc_gsm[[#This Row],[yeast9 equation]]</f>
        <v>1</v>
      </c>
    </row>
    <row r="172" spans="1:12" hidden="1" x14ac:dyDescent="0.2">
      <c r="A172" t="s">
        <v>373</v>
      </c>
      <c r="B172" t="s">
        <v>6976</v>
      </c>
      <c r="C172" t="s">
        <v>3902</v>
      </c>
      <c r="D172" t="str">
        <f>sc_gsm[[#This Row],[model_rxn]]&amp;"_"&amp;sc_gsm[[#This Row],[Column2]]</f>
        <v>ALCD25xi_c_FWD</v>
      </c>
      <c r="E172" t="str">
        <f>_xlfn.XLOOKUP(sc_gsm[[#This Row],[Column3]],SC_enz[name_dir],SC_enz[name_dir],"")</f>
        <v>ALCD25xi_c_FWD</v>
      </c>
      <c r="F172" t="str">
        <f>_xlfn.XLOOKUP(sc_gsm[[#This Row],[model_rxn]],RT_gsm[model_rxn],RT_gsm[model_rxn],"")</f>
        <v>ALCD25xi_c</v>
      </c>
      <c r="G172" s="3" t="str">
        <f>_xlfn.XLOOKUP(sc_gsm[[#This Row],[Column3]],RT_gsm[Column3],RT_gsm[Column3],"")</f>
        <v>ALCD25xi_c_FWD</v>
      </c>
      <c r="H172" s="3" t="str" cm="1">
        <f t="array" ref="H172">sc_gsm[[#This Row],[model_rxn]]&amp;",r,"&amp;_xlfn.SWITCH(sc_gsm[[#This Row],[Column2]],"REV","lower_bound:-","FWD","upper_bound:")&amp;"1000"</f>
        <v>ALCD25xi_c,r,upper_bound:1000</v>
      </c>
      <c r="I172" s="3" t="str">
        <f>_xlfn.XLOOKUP(sc_gsm[[#This Row],[Column3]],SC_enz[name_dir],SC_enz[name_dir],"")</f>
        <v>ALCD25xi_c_FWD</v>
      </c>
      <c r="J172" s="3" t="str">
        <f>_xlfn.XLOOKUP(sc_gsm[[#This Row],[name]],[1]RXNS!$C:$C,[1]RXNS!$D:$D,"")</f>
        <v>H+[c] + NADH[c] + phenylacetaldehyde[c] =&gt; 2-phenylethanol[c] + NAD[c]</v>
      </c>
      <c r="K172" s="3" t="str">
        <f>_xlfn.XLOOKUP(sc_gsm[[#This Row],[name]],[2]RXNS!$C:$C,[2]RXNS!$D:$D,"")</f>
        <v>H+[c] + NADH[c] + phenylacetaldehyde[c] =&gt; 2-phenylethanol[c] + NAD[c]</v>
      </c>
      <c r="L172" s="3" t="b">
        <f>sc_gsm[[#This Row],[yeast8.3.4 equation]]=sc_gsm[[#This Row],[yeast9 equation]]</f>
        <v>1</v>
      </c>
    </row>
    <row r="173" spans="1:12" hidden="1" x14ac:dyDescent="0.2">
      <c r="A173" t="s">
        <v>374</v>
      </c>
      <c r="B173" t="s">
        <v>6976</v>
      </c>
      <c r="C173" t="s">
        <v>3902</v>
      </c>
      <c r="D173" t="str">
        <f>sc_gsm[[#This Row],[model_rxn]]&amp;"_"&amp;sc_gsm[[#This Row],[Column2]]</f>
        <v>ALCD25xi_m_FWD</v>
      </c>
      <c r="E173" t="str">
        <f>_xlfn.XLOOKUP(sc_gsm[[#This Row],[Column3]],SC_enz[name_dir],SC_enz[name_dir],"")</f>
        <v>ALCD25xi_m_FWD</v>
      </c>
      <c r="F173" t="str">
        <f>_xlfn.XLOOKUP(sc_gsm[[#This Row],[model_rxn]],RT_gsm[model_rxn],RT_gsm[model_rxn],"")</f>
        <v>ALCD25xi_m</v>
      </c>
      <c r="G173" s="3" t="str">
        <f>_xlfn.XLOOKUP(sc_gsm[[#This Row],[Column3]],RT_gsm[Column3],RT_gsm[Column3],"")</f>
        <v>ALCD25xi_m_FWD</v>
      </c>
      <c r="H173" s="3" t="str" cm="1">
        <f t="array" ref="H173">sc_gsm[[#This Row],[model_rxn]]&amp;",r,"&amp;_xlfn.SWITCH(sc_gsm[[#This Row],[Column2]],"REV","lower_bound:-","FWD","upper_bound:")&amp;"1000"</f>
        <v>ALCD25xi_m,r,upper_bound:1000</v>
      </c>
      <c r="I173" s="3" t="str">
        <f>_xlfn.XLOOKUP(sc_gsm[[#This Row],[Column3]],SC_enz[name_dir],SC_enz[name_dir],"")</f>
        <v>ALCD25xi_m_FWD</v>
      </c>
      <c r="J173" s="3" t="str">
        <f>_xlfn.XLOOKUP(sc_gsm[[#This Row],[name]],[1]RXNS!$C:$C,[1]RXNS!$D:$D,"")</f>
        <v>H+[c] + NADH[c] + phenylacetaldehyde[c] =&gt; 2-phenylethanol[c] + NAD[c]</v>
      </c>
      <c r="K173" s="3" t="str">
        <f>_xlfn.XLOOKUP(sc_gsm[[#This Row],[name]],[2]RXNS!$C:$C,[2]RXNS!$D:$D,"")</f>
        <v>H+[c] + NADH[c] + phenylacetaldehyde[c] =&gt; 2-phenylethanol[c] + NAD[c]</v>
      </c>
      <c r="L173" s="3" t="b">
        <f>sc_gsm[[#This Row],[yeast8.3.4 equation]]=sc_gsm[[#This Row],[yeast9 equation]]</f>
        <v>1</v>
      </c>
    </row>
    <row r="174" spans="1:12" hidden="1" x14ac:dyDescent="0.2">
      <c r="A174" t="s">
        <v>375</v>
      </c>
      <c r="B174" t="s">
        <v>6977</v>
      </c>
      <c r="C174" t="s">
        <v>3902</v>
      </c>
      <c r="D174" t="str">
        <f>sc_gsm[[#This Row],[model_rxn]]&amp;"_"&amp;sc_gsm[[#This Row],[Column2]]</f>
        <v>ALCD25yi_c_FWD</v>
      </c>
      <c r="E174" t="str">
        <f>_xlfn.XLOOKUP(sc_gsm[[#This Row],[Column3]],SC_enz[name_dir],SC_enz[name_dir],"")</f>
        <v>ALCD25yi_c_FWD</v>
      </c>
      <c r="F174" t="str">
        <f>_xlfn.XLOOKUP(sc_gsm[[#This Row],[model_rxn]],RT_gsm[model_rxn],RT_gsm[model_rxn],"")</f>
        <v>ALCD25yi_c</v>
      </c>
      <c r="G174" s="3" t="str">
        <f>_xlfn.XLOOKUP(sc_gsm[[#This Row],[Column3]],RT_gsm[Column3],RT_gsm[Column3],"")</f>
        <v>ALCD25yi_c_FWD</v>
      </c>
      <c r="H174" s="3" t="str" cm="1">
        <f t="array" ref="H174">sc_gsm[[#This Row],[model_rxn]]&amp;",r,"&amp;_xlfn.SWITCH(sc_gsm[[#This Row],[Column2]],"REV","lower_bound:-","FWD","upper_bound:")&amp;"1000"</f>
        <v>ALCD25yi_c,r,upper_bound:1000</v>
      </c>
      <c r="I174" s="3" t="str">
        <f>_xlfn.XLOOKUP(sc_gsm[[#This Row],[Column3]],SC_enz[name_dir],SC_enz[name_dir],"")</f>
        <v>ALCD25yi_c_FWD</v>
      </c>
      <c r="J174" s="3" t="str">
        <f>_xlfn.XLOOKUP(sc_gsm[[#This Row],[name]],[1]RXNS!$C:$C,[1]RXNS!$D:$D,"")</f>
        <v>H+[c] + NADPH[c] + phenylacetaldehyde[c] =&gt; 2-phenylethanol[c] + NADP(+)[c]</v>
      </c>
      <c r="K174" s="3" t="str">
        <f>_xlfn.XLOOKUP(sc_gsm[[#This Row],[name]],[2]RXNS!$C:$C,[2]RXNS!$D:$D,"")</f>
        <v>H+[c] + NADPH[c] + phenylacetaldehyde[c] =&gt; 2-phenylethanol[c] + NADP(+)[c]</v>
      </c>
      <c r="L174" s="3" t="b">
        <f>sc_gsm[[#This Row],[yeast8.3.4 equation]]=sc_gsm[[#This Row],[yeast9 equation]]</f>
        <v>1</v>
      </c>
    </row>
    <row r="175" spans="1:12" hidden="1" x14ac:dyDescent="0.2">
      <c r="A175" t="s">
        <v>376</v>
      </c>
      <c r="B175" t="s">
        <v>6978</v>
      </c>
      <c r="C175" t="s">
        <v>3902</v>
      </c>
      <c r="D175" t="str">
        <f>sc_gsm[[#This Row],[model_rxn]]&amp;"_"&amp;sc_gsm[[#This Row],[Column2]]</f>
        <v>ALDD22x_c_FWD</v>
      </c>
      <c r="E175" t="str">
        <f>_xlfn.XLOOKUP(sc_gsm[[#This Row],[Column3]],SC_enz[name_dir],SC_enz[name_dir],"")</f>
        <v>ALDD22x_c_FWD</v>
      </c>
      <c r="F175" t="str">
        <f>_xlfn.XLOOKUP(sc_gsm[[#This Row],[model_rxn]],RT_gsm[model_rxn],RT_gsm[model_rxn],"")</f>
        <v>ALDD22x_c</v>
      </c>
      <c r="G175" s="3" t="str">
        <f>_xlfn.XLOOKUP(sc_gsm[[#This Row],[Column3]],RT_gsm[Column3],RT_gsm[Column3],"")</f>
        <v>ALDD22x_c_FWD</v>
      </c>
      <c r="H175" s="3" t="str" cm="1">
        <f t="array" ref="H175">sc_gsm[[#This Row],[model_rxn]]&amp;",r,"&amp;_xlfn.SWITCH(sc_gsm[[#This Row],[Column2]],"REV","lower_bound:-","FWD","upper_bound:")&amp;"1000"</f>
        <v>ALDD22x_c,r,upper_bound:1000</v>
      </c>
      <c r="I175" s="3" t="str">
        <f>_xlfn.XLOOKUP(sc_gsm[[#This Row],[Column3]],SC_enz[name_dir],SC_enz[name_dir],"")</f>
        <v>ALDD22x_c_FWD</v>
      </c>
      <c r="J175" s="3" t="str">
        <f>_xlfn.XLOOKUP(sc_gsm[[#This Row],[name]],[1]RXNS!$C:$C,[1]RXNS!$D:$D,"")</f>
        <v>3-aminopropanal[c] + H2O[c] + NAD[c] =&gt; beta-alanine[c] + 2 H+[c] + NADH[c]</v>
      </c>
      <c r="K175" s="3" t="str">
        <f>_xlfn.XLOOKUP(sc_gsm[[#This Row],[name]],[2]RXNS!$C:$C,[2]RXNS!$D:$D,"")</f>
        <v>3-aminopropanal[c] + H2O[c] + NAD[c] =&gt; beta-alanine[c] + 2 H+[c] + NADH[c]</v>
      </c>
      <c r="L175" s="3" t="b">
        <f>sc_gsm[[#This Row],[yeast8.3.4 equation]]=sc_gsm[[#This Row],[yeast9 equation]]</f>
        <v>1</v>
      </c>
    </row>
    <row r="176" spans="1:12" hidden="1" x14ac:dyDescent="0.2">
      <c r="A176" t="s">
        <v>383</v>
      </c>
      <c r="B176" t="s">
        <v>6979</v>
      </c>
      <c r="C176" t="s">
        <v>3902</v>
      </c>
      <c r="D176" t="str">
        <f>sc_gsm[[#This Row],[model_rxn]]&amp;"_"&amp;sc_gsm[[#This Row],[Column2]]</f>
        <v>ALDD2y_c_FWD</v>
      </c>
      <c r="E176" t="str">
        <f>_xlfn.XLOOKUP(sc_gsm[[#This Row],[Column3]],SC_enz[name_dir],SC_enz[name_dir],"")</f>
        <v>ALDD2y_c_FWD</v>
      </c>
      <c r="F176" t="str">
        <f>_xlfn.XLOOKUP(sc_gsm[[#This Row],[model_rxn]],RT_gsm[model_rxn],RT_gsm[model_rxn],"")</f>
        <v>ALDD2y_c</v>
      </c>
      <c r="G176" s="3" t="str">
        <f>_xlfn.XLOOKUP(sc_gsm[[#This Row],[Column3]],RT_gsm[Column3],RT_gsm[Column3],"")</f>
        <v>ALDD2y_c_FWD</v>
      </c>
      <c r="H176" s="3" t="str" cm="1">
        <f t="array" ref="H176">sc_gsm[[#This Row],[model_rxn]]&amp;",r,"&amp;_xlfn.SWITCH(sc_gsm[[#This Row],[Column2]],"REV","lower_bound:-","FWD","upper_bound:")&amp;"1000"</f>
        <v>ALDD2y_c,r,upper_bound:1000</v>
      </c>
      <c r="I176" s="3" t="str">
        <f>_xlfn.XLOOKUP(sc_gsm[[#This Row],[Column3]],SC_enz[name_dir],SC_enz[name_dir],"")</f>
        <v>ALDD2y_c_FWD</v>
      </c>
      <c r="J176" s="3" t="str">
        <f>_xlfn.XLOOKUP(sc_gsm[[#This Row],[name]],[1]RXNS!$C:$C,[1]RXNS!$D:$D,"")</f>
        <v>acetaldehyde[c] + H2O[c] + NADP(+)[c] =&gt; acetate[c] + 2 H+[c] + NADPH[c]</v>
      </c>
      <c r="K176" s="3" t="str">
        <f>_xlfn.XLOOKUP(sc_gsm[[#This Row],[name]],[2]RXNS!$C:$C,[2]RXNS!$D:$D,"")</f>
        <v>acetaldehyde[c] + H2O[c] + NADP(+)[c] =&gt; acetate[c] + 2 H+[c] + NADPH[c]</v>
      </c>
      <c r="L176" s="3" t="b">
        <f>sc_gsm[[#This Row],[yeast8.3.4 equation]]=sc_gsm[[#This Row],[yeast9 equation]]</f>
        <v>1</v>
      </c>
    </row>
    <row r="177" spans="1:12" hidden="1" x14ac:dyDescent="0.2">
      <c r="A177" t="s">
        <v>386</v>
      </c>
      <c r="B177" t="s">
        <v>6980</v>
      </c>
      <c r="C177" t="s">
        <v>3902</v>
      </c>
      <c r="D177" t="str">
        <f>sc_gsm[[#This Row],[model_rxn]]&amp;"_"&amp;sc_gsm[[#This Row],[Column2]]</f>
        <v>ALDD2x_m_FWD</v>
      </c>
      <c r="E177" t="str">
        <f>_xlfn.XLOOKUP(sc_gsm[[#This Row],[Column3]],SC_enz[name_dir],SC_enz[name_dir],"")</f>
        <v>ALDD2x_m_FWD</v>
      </c>
      <c r="F177" t="str">
        <f>_xlfn.XLOOKUP(sc_gsm[[#This Row],[model_rxn]],RT_gsm[model_rxn],RT_gsm[model_rxn],"")</f>
        <v/>
      </c>
      <c r="G177" s="3" t="str">
        <f>_xlfn.XLOOKUP(sc_gsm[[#This Row],[Column3]],RT_gsm[Column3],RT_gsm[Column3],"")</f>
        <v/>
      </c>
      <c r="H177" s="3" t="str" cm="1">
        <f t="array" ref="H177">sc_gsm[[#This Row],[model_rxn]]&amp;",r,"&amp;_xlfn.SWITCH(sc_gsm[[#This Row],[Column2]],"REV","lower_bound:-","FWD","upper_bound:")&amp;"1000"</f>
        <v>ALDD2x_m,r,upper_bound:1000</v>
      </c>
      <c r="I177" s="3" t="str">
        <f>_xlfn.XLOOKUP(sc_gsm[[#This Row],[Column3]],SC_enz[name_dir],SC_enz[name_dir],"")</f>
        <v>ALDD2x_m_FWD</v>
      </c>
      <c r="J177" s="3" t="str">
        <f>_xlfn.XLOOKUP(sc_gsm[[#This Row],[name]],[1]RXNS!$C:$C,[1]RXNS!$D:$D,"")</f>
        <v>acetaldehyde[m] + H2O[m] + NAD[m] =&gt; acetate[m] + 2 H+[m] + NADH[m]</v>
      </c>
      <c r="K177" s="3" t="str">
        <f>_xlfn.XLOOKUP(sc_gsm[[#This Row],[name]],[2]RXNS!$C:$C,[2]RXNS!$D:$D,"")</f>
        <v>acetaldehyde[m] + H2O[m] + NAD[m] =&gt; acetate[m] + 2 H+[m] + NADH[m]</v>
      </c>
      <c r="L177" s="3" t="b">
        <f>sc_gsm[[#This Row],[yeast8.3.4 equation]]=sc_gsm[[#This Row],[yeast9 equation]]</f>
        <v>1</v>
      </c>
    </row>
    <row r="178" spans="1:12" hidden="1" x14ac:dyDescent="0.2">
      <c r="A178" t="s">
        <v>389</v>
      </c>
      <c r="B178" t="s">
        <v>6981</v>
      </c>
      <c r="C178" t="s">
        <v>3902</v>
      </c>
      <c r="D178" t="str">
        <f>sc_gsm[[#This Row],[model_rxn]]&amp;"_"&amp;sc_gsm[[#This Row],[Column2]]</f>
        <v>ALDD2y_m_FWD</v>
      </c>
      <c r="E178" t="str">
        <f>_xlfn.XLOOKUP(sc_gsm[[#This Row],[Column3]],SC_enz[name_dir],SC_enz[name_dir],"")</f>
        <v>ALDD2y_m_FWD</v>
      </c>
      <c r="F178" t="str">
        <f>_xlfn.XLOOKUP(sc_gsm[[#This Row],[model_rxn]],RT_gsm[model_rxn],RT_gsm[model_rxn],"")</f>
        <v/>
      </c>
      <c r="G178" s="3" t="str">
        <f>_xlfn.XLOOKUP(sc_gsm[[#This Row],[Column3]],RT_gsm[Column3],RT_gsm[Column3],"")</f>
        <v/>
      </c>
      <c r="H178" s="3" t="str" cm="1">
        <f t="array" ref="H178">sc_gsm[[#This Row],[model_rxn]]&amp;",r,"&amp;_xlfn.SWITCH(sc_gsm[[#This Row],[Column2]],"REV","lower_bound:-","FWD","upper_bound:")&amp;"1000"</f>
        <v>ALDD2y_m,r,upper_bound:1000</v>
      </c>
      <c r="I178" s="3" t="str">
        <f>_xlfn.XLOOKUP(sc_gsm[[#This Row],[Column3]],SC_enz[name_dir],SC_enz[name_dir],"")</f>
        <v>ALDD2y_m_FWD</v>
      </c>
      <c r="J178" s="3" t="str">
        <f>_xlfn.XLOOKUP(sc_gsm[[#This Row],[name]],[1]RXNS!$C:$C,[1]RXNS!$D:$D,"")</f>
        <v>acetaldehyde[m] + H2O[m] + NADP(+)[m] =&gt; acetate[m] + 2 H+[m] + NADPH[m]</v>
      </c>
      <c r="K178" s="3" t="str">
        <f>_xlfn.XLOOKUP(sc_gsm[[#This Row],[name]],[2]RXNS!$C:$C,[2]RXNS!$D:$D,"")</f>
        <v>acetaldehyde[m] + H2O[m] + NADP(+)[m] =&gt; acetate[m] + 2 H+[m] + NADPH[m]</v>
      </c>
      <c r="L178" s="3" t="b">
        <f>sc_gsm[[#This Row],[yeast8.3.4 equation]]=sc_gsm[[#This Row],[yeast9 equation]]</f>
        <v>1</v>
      </c>
    </row>
    <row r="179" spans="1:12" hidden="1" x14ac:dyDescent="0.2">
      <c r="A179" t="s">
        <v>392</v>
      </c>
      <c r="B179" t="s">
        <v>6982</v>
      </c>
      <c r="C179" t="s">
        <v>3902</v>
      </c>
      <c r="D179" t="str">
        <f>sc_gsm[[#This Row],[model_rxn]]&amp;"_"&amp;sc_gsm[[#This Row],[Column2]]</f>
        <v>ALDD20x_m_FWD</v>
      </c>
      <c r="E179" t="str">
        <f>_xlfn.XLOOKUP(sc_gsm[[#This Row],[Column3]],SC_enz[name_dir],SC_enz[name_dir],"")</f>
        <v>ALDD20x_m_FWD</v>
      </c>
      <c r="F179" t="str">
        <f>_xlfn.XLOOKUP(sc_gsm[[#This Row],[model_rxn]],RT_gsm[model_rxn],RT_gsm[model_rxn],"")</f>
        <v>ALDD20x_m</v>
      </c>
      <c r="G179" s="3" t="str">
        <f>_xlfn.XLOOKUP(sc_gsm[[#This Row],[Column3]],RT_gsm[Column3],RT_gsm[Column3],"")</f>
        <v>ALDD20x_m_FWD</v>
      </c>
      <c r="H179" s="3" t="str" cm="1">
        <f t="array" ref="H179">sc_gsm[[#This Row],[model_rxn]]&amp;",r,"&amp;_xlfn.SWITCH(sc_gsm[[#This Row],[Column2]],"REV","lower_bound:-","FWD","upper_bound:")&amp;"1000"</f>
        <v>ALDD20x_m,r,upper_bound:1000</v>
      </c>
      <c r="I179" s="3" t="str">
        <f>_xlfn.XLOOKUP(sc_gsm[[#This Row],[Column3]],SC_enz[name_dir],SC_enz[name_dir],"")</f>
        <v>ALDD20x_m_FWD</v>
      </c>
      <c r="J179" s="3" t="str">
        <f>_xlfn.XLOOKUP(sc_gsm[[#This Row],[name]],[1]RXNS!$C:$C,[1]RXNS!$D:$D,"")</f>
        <v>H2O[m] + indol-3-ylacetaldehyde[m] + NAD[m] =&gt; 2 H+[m] + indole-3-acetate[m] + NADH[m]</v>
      </c>
      <c r="K179" s="3" t="str">
        <f>_xlfn.XLOOKUP(sc_gsm[[#This Row],[name]],[2]RXNS!$C:$C,[2]RXNS!$D:$D,"")</f>
        <v>H2O[m] + indol-3-ylacetaldehyde[m] + NAD[m] =&gt; 2 H+[m] + indole-3-acetate[m] + NADH[m]</v>
      </c>
      <c r="L179" s="3" t="b">
        <f>sc_gsm[[#This Row],[yeast8.3.4 equation]]=sc_gsm[[#This Row],[yeast9 equation]]</f>
        <v>1</v>
      </c>
    </row>
    <row r="180" spans="1:12" hidden="1" x14ac:dyDescent="0.2">
      <c r="A180" t="s">
        <v>393</v>
      </c>
      <c r="B180" t="s">
        <v>6983</v>
      </c>
      <c r="C180" t="s">
        <v>3902</v>
      </c>
      <c r="D180" t="str">
        <f>sc_gsm[[#This Row],[model_rxn]]&amp;"_"&amp;sc_gsm[[#This Row],[Column2]]</f>
        <v>ALDD20y_c_FWD</v>
      </c>
      <c r="E180" t="str">
        <f>_xlfn.XLOOKUP(sc_gsm[[#This Row],[Column3]],SC_enz[name_dir],SC_enz[name_dir],"")</f>
        <v>ALDD20y_c_FWD</v>
      </c>
      <c r="F180" t="str">
        <f>_xlfn.XLOOKUP(sc_gsm[[#This Row],[model_rxn]],RT_gsm[model_rxn],RT_gsm[model_rxn],"")</f>
        <v>ALDD20y_c</v>
      </c>
      <c r="G180" s="3" t="str">
        <f>_xlfn.XLOOKUP(sc_gsm[[#This Row],[Column3]],RT_gsm[Column3],RT_gsm[Column3],"")</f>
        <v>ALDD20y_c_FWD</v>
      </c>
      <c r="H180" s="3" t="str" cm="1">
        <f t="array" ref="H180">sc_gsm[[#This Row],[model_rxn]]&amp;",r,"&amp;_xlfn.SWITCH(sc_gsm[[#This Row],[Column2]],"REV","lower_bound:-","FWD","upper_bound:")&amp;"1000"</f>
        <v>ALDD20y_c,r,upper_bound:1000</v>
      </c>
      <c r="I180" s="3" t="str">
        <f>_xlfn.XLOOKUP(sc_gsm[[#This Row],[Column3]],SC_enz[name_dir],SC_enz[name_dir],"")</f>
        <v>ALDD20y_c_FWD</v>
      </c>
      <c r="J180" s="3" t="str">
        <f>_xlfn.XLOOKUP(sc_gsm[[#This Row],[name]],[1]RXNS!$C:$C,[1]RXNS!$D:$D,"")</f>
        <v>H2O[c] + indol-3-ylacetaldehyde[c] + NADP(+)[c] =&gt; 2 H+[c] + indole-3-acetate[c] + NADPH[c]</v>
      </c>
      <c r="K180" s="3" t="str">
        <f>_xlfn.XLOOKUP(sc_gsm[[#This Row],[name]],[2]RXNS!$C:$C,[2]RXNS!$D:$D,"")</f>
        <v>H2O[c] + indol-3-ylacetaldehyde[c] + NADP(+)[c] =&gt; 2 H+[c] + indole-3-acetate[c] + NADPH[c]</v>
      </c>
      <c r="L180" s="3" t="b">
        <f>sc_gsm[[#This Row],[yeast8.3.4 equation]]=sc_gsm[[#This Row],[yeast9 equation]]</f>
        <v>1</v>
      </c>
    </row>
    <row r="181" spans="1:12" hidden="1" x14ac:dyDescent="0.2">
      <c r="A181" t="s">
        <v>394</v>
      </c>
      <c r="B181" t="s">
        <v>6983</v>
      </c>
      <c r="C181" t="s">
        <v>3902</v>
      </c>
      <c r="D181" t="str">
        <f>sc_gsm[[#This Row],[model_rxn]]&amp;"_"&amp;sc_gsm[[#This Row],[Column2]]</f>
        <v>ALDD20y_m_FWD</v>
      </c>
      <c r="E181" t="str">
        <f>_xlfn.XLOOKUP(sc_gsm[[#This Row],[Column3]],SC_enz[name_dir],SC_enz[name_dir],"")</f>
        <v>ALDD20y_m_FWD</v>
      </c>
      <c r="F181" t="str">
        <f>_xlfn.XLOOKUP(sc_gsm[[#This Row],[model_rxn]],RT_gsm[model_rxn],RT_gsm[model_rxn],"")</f>
        <v>ALDD20y_m</v>
      </c>
      <c r="G181" s="3" t="str">
        <f>_xlfn.XLOOKUP(sc_gsm[[#This Row],[Column3]],RT_gsm[Column3],RT_gsm[Column3],"")</f>
        <v>ALDD20y_m_FWD</v>
      </c>
      <c r="H181" s="3" t="str" cm="1">
        <f t="array" ref="H181">sc_gsm[[#This Row],[model_rxn]]&amp;",r,"&amp;_xlfn.SWITCH(sc_gsm[[#This Row],[Column2]],"REV","lower_bound:-","FWD","upper_bound:")&amp;"1000"</f>
        <v>ALDD20y_m,r,upper_bound:1000</v>
      </c>
      <c r="I181" s="3" t="str">
        <f>_xlfn.XLOOKUP(sc_gsm[[#This Row],[Column3]],SC_enz[name_dir],SC_enz[name_dir],"")</f>
        <v>ALDD20y_m_FWD</v>
      </c>
      <c r="J181" s="3" t="str">
        <f>_xlfn.XLOOKUP(sc_gsm[[#This Row],[name]],[1]RXNS!$C:$C,[1]RXNS!$D:$D,"")</f>
        <v>H2O[c] + indol-3-ylacetaldehyde[c] + NADP(+)[c] =&gt; 2 H+[c] + indole-3-acetate[c] + NADPH[c]</v>
      </c>
      <c r="K181" s="3" t="str">
        <f>_xlfn.XLOOKUP(sc_gsm[[#This Row],[name]],[2]RXNS!$C:$C,[2]RXNS!$D:$D,"")</f>
        <v>H2O[c] + indol-3-ylacetaldehyde[c] + NADP(+)[c] =&gt; 2 H+[c] + indole-3-acetate[c] + NADPH[c]</v>
      </c>
      <c r="L181" s="3" t="b">
        <f>sc_gsm[[#This Row],[yeast8.3.4 equation]]=sc_gsm[[#This Row],[yeast9 equation]]</f>
        <v>1</v>
      </c>
    </row>
    <row r="182" spans="1:12" hidden="1" x14ac:dyDescent="0.2">
      <c r="A182" t="s">
        <v>395</v>
      </c>
      <c r="B182" t="s">
        <v>6984</v>
      </c>
      <c r="C182" t="s">
        <v>3902</v>
      </c>
      <c r="D182" t="str">
        <f>sc_gsm[[#This Row],[model_rxn]]&amp;"_"&amp;sc_gsm[[#This Row],[Column2]]</f>
        <v>ALCD24xi_c_FWD</v>
      </c>
      <c r="E182" t="str">
        <f>_xlfn.XLOOKUP(sc_gsm[[#This Row],[Column3]],SC_enz[name_dir],SC_enz[name_dir],"")</f>
        <v>ALCD24xi_c_FWD</v>
      </c>
      <c r="F182" t="str">
        <f>_xlfn.XLOOKUP(sc_gsm[[#This Row],[model_rxn]],RT_gsm[model_rxn],RT_gsm[model_rxn],"")</f>
        <v>ALCD24xi_c</v>
      </c>
      <c r="G182" s="3" t="str">
        <f>_xlfn.XLOOKUP(sc_gsm[[#This Row],[Column3]],RT_gsm[Column3],RT_gsm[Column3],"")</f>
        <v>ALCD24xi_c_FWD</v>
      </c>
      <c r="H182" s="3" t="str" cm="1">
        <f t="array" ref="H182">sc_gsm[[#This Row],[model_rxn]]&amp;",r,"&amp;_xlfn.SWITCH(sc_gsm[[#This Row],[Column2]],"REV","lower_bound:-","FWD","upper_bound:")&amp;"1000"</f>
        <v>ALCD24xi_c,r,upper_bound:1000</v>
      </c>
      <c r="I182" s="3" t="str">
        <f>_xlfn.XLOOKUP(sc_gsm[[#This Row],[Column3]],SC_enz[name_dir],SC_enz[name_dir],"")</f>
        <v>ALCD24xi_c_FWD</v>
      </c>
      <c r="J182" s="3" t="str">
        <f>_xlfn.XLOOKUP(sc_gsm[[#This Row],[name]],[1]RXNS!$C:$C,[1]RXNS!$D:$D,"")</f>
        <v>3-methylbutanal[c] + H+[c] + NADH[c] =&gt; isoamylol[c] + NAD[c]</v>
      </c>
      <c r="K182" s="3" t="str">
        <f>_xlfn.XLOOKUP(sc_gsm[[#This Row],[name]],[2]RXNS!$C:$C,[2]RXNS!$D:$D,"")</f>
        <v>3-methylbutanal[c] + H+[c] + NADH[c] =&gt; isoamylol[c] + NAD[c]</v>
      </c>
      <c r="L182" s="3" t="b">
        <f>sc_gsm[[#This Row],[yeast8.3.4 equation]]=sc_gsm[[#This Row],[yeast9 equation]]</f>
        <v>1</v>
      </c>
    </row>
    <row r="183" spans="1:12" hidden="1" x14ac:dyDescent="0.2">
      <c r="A183" t="s">
        <v>396</v>
      </c>
      <c r="B183" t="s">
        <v>6984</v>
      </c>
      <c r="C183" t="s">
        <v>3902</v>
      </c>
      <c r="D183" t="str">
        <f>sc_gsm[[#This Row],[model_rxn]]&amp;"_"&amp;sc_gsm[[#This Row],[Column2]]</f>
        <v>ALCD24xi_m_FWD</v>
      </c>
      <c r="E183" t="str">
        <f>_xlfn.XLOOKUP(sc_gsm[[#This Row],[Column3]],SC_enz[name_dir],SC_enz[name_dir],"")</f>
        <v>ALCD24xi_m_FWD</v>
      </c>
      <c r="F183" t="str">
        <f>_xlfn.XLOOKUP(sc_gsm[[#This Row],[model_rxn]],RT_gsm[model_rxn],RT_gsm[model_rxn],"")</f>
        <v>ALCD24xi_m</v>
      </c>
      <c r="G183" s="3" t="str">
        <f>_xlfn.XLOOKUP(sc_gsm[[#This Row],[Column3]],RT_gsm[Column3],RT_gsm[Column3],"")</f>
        <v>ALCD24xi_m_FWD</v>
      </c>
      <c r="H183" s="3" t="str" cm="1">
        <f t="array" ref="H183">sc_gsm[[#This Row],[model_rxn]]&amp;",r,"&amp;_xlfn.SWITCH(sc_gsm[[#This Row],[Column2]],"REV","lower_bound:-","FWD","upper_bound:")&amp;"1000"</f>
        <v>ALCD24xi_m,r,upper_bound:1000</v>
      </c>
      <c r="I183" s="3" t="str">
        <f>_xlfn.XLOOKUP(sc_gsm[[#This Row],[Column3]],SC_enz[name_dir],SC_enz[name_dir],"")</f>
        <v>ALCD24xi_m_FWD</v>
      </c>
      <c r="J183" s="3" t="str">
        <f>_xlfn.XLOOKUP(sc_gsm[[#This Row],[name]],[1]RXNS!$C:$C,[1]RXNS!$D:$D,"")</f>
        <v>3-methylbutanal[c] + H+[c] + NADH[c] =&gt; isoamylol[c] + NAD[c]</v>
      </c>
      <c r="K183" s="3" t="str">
        <f>_xlfn.XLOOKUP(sc_gsm[[#This Row],[name]],[2]RXNS!$C:$C,[2]RXNS!$D:$D,"")</f>
        <v>3-methylbutanal[c] + H+[c] + NADH[c] =&gt; isoamylol[c] + NAD[c]</v>
      </c>
      <c r="L183" s="3" t="b">
        <f>sc_gsm[[#This Row],[yeast8.3.4 equation]]=sc_gsm[[#This Row],[yeast9 equation]]</f>
        <v>1</v>
      </c>
    </row>
    <row r="184" spans="1:12" hidden="1" x14ac:dyDescent="0.2">
      <c r="A184" t="s">
        <v>397</v>
      </c>
      <c r="B184" t="s">
        <v>6985</v>
      </c>
      <c r="C184" t="s">
        <v>3902</v>
      </c>
      <c r="D184" t="str">
        <f>sc_gsm[[#This Row],[model_rxn]]&amp;"_"&amp;sc_gsm[[#This Row],[Column2]]</f>
        <v>ALCD24yi_c_FWD</v>
      </c>
      <c r="E184" t="str">
        <f>_xlfn.XLOOKUP(sc_gsm[[#This Row],[Column3]],SC_enz[name_dir],SC_enz[name_dir],"")</f>
        <v>ALCD24yi_c_FWD</v>
      </c>
      <c r="F184" t="str">
        <f>_xlfn.XLOOKUP(sc_gsm[[#This Row],[model_rxn]],RT_gsm[model_rxn],RT_gsm[model_rxn],"")</f>
        <v>ALCD24yi_c</v>
      </c>
      <c r="G184" s="3" t="str">
        <f>_xlfn.XLOOKUP(sc_gsm[[#This Row],[Column3]],RT_gsm[Column3],RT_gsm[Column3],"")</f>
        <v>ALCD24yi_c_FWD</v>
      </c>
      <c r="H184" s="3" t="str" cm="1">
        <f t="array" ref="H184">sc_gsm[[#This Row],[model_rxn]]&amp;",r,"&amp;_xlfn.SWITCH(sc_gsm[[#This Row],[Column2]],"REV","lower_bound:-","FWD","upper_bound:")&amp;"1000"</f>
        <v>ALCD24yi_c,r,upper_bound:1000</v>
      </c>
      <c r="I184" s="3" t="str">
        <f>_xlfn.XLOOKUP(sc_gsm[[#This Row],[Column3]],SC_enz[name_dir],SC_enz[name_dir],"")</f>
        <v>ALCD24yi_c_FWD</v>
      </c>
      <c r="J184" s="3" t="str">
        <f>_xlfn.XLOOKUP(sc_gsm[[#This Row],[name]],[1]RXNS!$C:$C,[1]RXNS!$D:$D,"")</f>
        <v>3-methylbutanal[c] + H+[c] + NADPH[c] =&gt; isoamylol[c] + NADP(+)[c]</v>
      </c>
      <c r="K184" s="3" t="str">
        <f>_xlfn.XLOOKUP(sc_gsm[[#This Row],[name]],[2]RXNS!$C:$C,[2]RXNS!$D:$D,"")</f>
        <v>3-methylbutanal[c] + H+[c] + NADPH[c] =&gt; isoamylol[c] + NADP(+)[c]</v>
      </c>
      <c r="L184" s="3" t="b">
        <f>sc_gsm[[#This Row],[yeast8.3.4 equation]]=sc_gsm[[#This Row],[yeast9 equation]]</f>
        <v>1</v>
      </c>
    </row>
    <row r="185" spans="1:12" hidden="1" x14ac:dyDescent="0.2">
      <c r="A185" t="s">
        <v>398</v>
      </c>
      <c r="B185" t="s">
        <v>6986</v>
      </c>
      <c r="C185" t="s">
        <v>3902</v>
      </c>
      <c r="D185" t="str">
        <f>sc_gsm[[#This Row],[model_rxn]]&amp;"_"&amp;sc_gsm[[#This Row],[Column2]]</f>
        <v>ALCD23xi_c_FWD</v>
      </c>
      <c r="E185" t="str">
        <f>_xlfn.XLOOKUP(sc_gsm[[#This Row],[Column3]],SC_enz[name_dir],SC_enz[name_dir],"")</f>
        <v>ALCD23xi_c_FWD</v>
      </c>
      <c r="F185" t="str">
        <f>_xlfn.XLOOKUP(sc_gsm[[#This Row],[model_rxn]],RT_gsm[model_rxn],RT_gsm[model_rxn],"")</f>
        <v>ALCD23xi_c</v>
      </c>
      <c r="G185" s="3" t="str">
        <f>_xlfn.XLOOKUP(sc_gsm[[#This Row],[Column3]],RT_gsm[Column3],RT_gsm[Column3],"")</f>
        <v>ALCD23xi_c_FWD</v>
      </c>
      <c r="H185" s="3" t="str" cm="1">
        <f t="array" ref="H185">sc_gsm[[#This Row],[model_rxn]]&amp;",r,"&amp;_xlfn.SWITCH(sc_gsm[[#This Row],[Column2]],"REV","lower_bound:-","FWD","upper_bound:")&amp;"1000"</f>
        <v>ALCD23xi_c,r,upper_bound:1000</v>
      </c>
      <c r="I185" s="3" t="str">
        <f>_xlfn.XLOOKUP(sc_gsm[[#This Row],[Column3]],SC_enz[name_dir],SC_enz[name_dir],"")</f>
        <v>ALCD23xi_c_FWD</v>
      </c>
      <c r="J185" s="3" t="str">
        <f>_xlfn.XLOOKUP(sc_gsm[[#This Row],[name]],[1]RXNS!$C:$C,[1]RXNS!$D:$D,"")</f>
        <v>H+[c] + isobutyraldehyde[c] + NADH[c] =&gt; isobutanol[c] + NAD[c]</v>
      </c>
      <c r="K185" s="3" t="str">
        <f>_xlfn.XLOOKUP(sc_gsm[[#This Row],[name]],[2]RXNS!$C:$C,[2]RXNS!$D:$D,"")</f>
        <v>H+[c] + isobutyraldehyde[c] + NADH[c] =&gt; isobutanol[c] + NAD[c]</v>
      </c>
      <c r="L185" s="3" t="b">
        <f>sc_gsm[[#This Row],[yeast8.3.4 equation]]=sc_gsm[[#This Row],[yeast9 equation]]</f>
        <v>1</v>
      </c>
    </row>
    <row r="186" spans="1:12" hidden="1" x14ac:dyDescent="0.2">
      <c r="A186" t="s">
        <v>399</v>
      </c>
      <c r="B186" t="s">
        <v>6986</v>
      </c>
      <c r="C186" t="s">
        <v>3902</v>
      </c>
      <c r="D186" t="str">
        <f>sc_gsm[[#This Row],[model_rxn]]&amp;"_"&amp;sc_gsm[[#This Row],[Column2]]</f>
        <v>ALCD23xi_m_FWD</v>
      </c>
      <c r="E186" t="str">
        <f>_xlfn.XLOOKUP(sc_gsm[[#This Row],[Column3]],SC_enz[name_dir],SC_enz[name_dir],"")</f>
        <v>ALCD23xi_m_FWD</v>
      </c>
      <c r="F186" t="str">
        <f>_xlfn.XLOOKUP(sc_gsm[[#This Row],[model_rxn]],RT_gsm[model_rxn],RT_gsm[model_rxn],"")</f>
        <v>ALCD23xi_m</v>
      </c>
      <c r="G186" s="3" t="str">
        <f>_xlfn.XLOOKUP(sc_gsm[[#This Row],[Column3]],RT_gsm[Column3],RT_gsm[Column3],"")</f>
        <v>ALCD23xi_m_FWD</v>
      </c>
      <c r="H186" s="3" t="str" cm="1">
        <f t="array" ref="H186">sc_gsm[[#This Row],[model_rxn]]&amp;",r,"&amp;_xlfn.SWITCH(sc_gsm[[#This Row],[Column2]],"REV","lower_bound:-","FWD","upper_bound:")&amp;"1000"</f>
        <v>ALCD23xi_m,r,upper_bound:1000</v>
      </c>
      <c r="I186" s="3" t="str">
        <f>_xlfn.XLOOKUP(sc_gsm[[#This Row],[Column3]],SC_enz[name_dir],SC_enz[name_dir],"")</f>
        <v>ALCD23xi_m_FWD</v>
      </c>
      <c r="J186" s="3" t="str">
        <f>_xlfn.XLOOKUP(sc_gsm[[#This Row],[name]],[1]RXNS!$C:$C,[1]RXNS!$D:$D,"")</f>
        <v>H+[c] + isobutyraldehyde[c] + NADH[c] =&gt; isobutanol[c] + NAD[c]</v>
      </c>
      <c r="K186" s="3" t="str">
        <f>_xlfn.XLOOKUP(sc_gsm[[#This Row],[name]],[2]RXNS!$C:$C,[2]RXNS!$D:$D,"")</f>
        <v>H+[c] + isobutyraldehyde[c] + NADH[c] =&gt; isobutanol[c] + NAD[c]</v>
      </c>
      <c r="L186" s="3" t="b">
        <f>sc_gsm[[#This Row],[yeast8.3.4 equation]]=sc_gsm[[#This Row],[yeast9 equation]]</f>
        <v>1</v>
      </c>
    </row>
    <row r="187" spans="1:12" hidden="1" x14ac:dyDescent="0.2">
      <c r="A187" t="s">
        <v>400</v>
      </c>
      <c r="B187" t="s">
        <v>6987</v>
      </c>
      <c r="C187" t="s">
        <v>3902</v>
      </c>
      <c r="D187" t="str">
        <f>sc_gsm[[#This Row],[model_rxn]]&amp;"_"&amp;sc_gsm[[#This Row],[Column2]]</f>
        <v>ALCD23yi_c_FWD</v>
      </c>
      <c r="E187" t="str">
        <f>_xlfn.XLOOKUP(sc_gsm[[#This Row],[Column3]],SC_enz[name_dir],SC_enz[name_dir],"")</f>
        <v>ALCD23yi_c_FWD</v>
      </c>
      <c r="F187" t="str">
        <f>_xlfn.XLOOKUP(sc_gsm[[#This Row],[model_rxn]],RT_gsm[model_rxn],RT_gsm[model_rxn],"")</f>
        <v>ALCD23yi_c</v>
      </c>
      <c r="G187" s="3" t="str">
        <f>_xlfn.XLOOKUP(sc_gsm[[#This Row],[Column3]],RT_gsm[Column3],RT_gsm[Column3],"")</f>
        <v>ALCD23yi_c_FWD</v>
      </c>
      <c r="H187" s="3" t="str" cm="1">
        <f t="array" ref="H187">sc_gsm[[#This Row],[model_rxn]]&amp;",r,"&amp;_xlfn.SWITCH(sc_gsm[[#This Row],[Column2]],"REV","lower_bound:-","FWD","upper_bound:")&amp;"1000"</f>
        <v>ALCD23yi_c,r,upper_bound:1000</v>
      </c>
      <c r="I187" s="3" t="str">
        <f>_xlfn.XLOOKUP(sc_gsm[[#This Row],[Column3]],SC_enz[name_dir],SC_enz[name_dir],"")</f>
        <v>ALCD23yi_c_FWD</v>
      </c>
      <c r="J187" s="3" t="str">
        <f>_xlfn.XLOOKUP(sc_gsm[[#This Row],[name]],[1]RXNS!$C:$C,[1]RXNS!$D:$D,"")</f>
        <v>H+[c] + isobutyraldehyde[c] + NADPH[c] =&gt; isobutanol[c] + NADP(+)[c]</v>
      </c>
      <c r="K187" s="3" t="str">
        <f>_xlfn.XLOOKUP(sc_gsm[[#This Row],[name]],[2]RXNS!$C:$C,[2]RXNS!$D:$D,"")</f>
        <v>H+[c] + isobutyraldehyde[c] + NADPH[c] =&gt; isobutanol[c] + NADP(+)[c]</v>
      </c>
      <c r="L187" s="3" t="b">
        <f>sc_gsm[[#This Row],[yeast8.3.4 equation]]=sc_gsm[[#This Row],[yeast9 equation]]</f>
        <v>1</v>
      </c>
    </row>
    <row r="188" spans="1:12" hidden="1" x14ac:dyDescent="0.2">
      <c r="A188" t="s">
        <v>401</v>
      </c>
      <c r="B188" t="s">
        <v>6988</v>
      </c>
      <c r="C188" t="s">
        <v>3902</v>
      </c>
      <c r="D188" t="str">
        <f>sc_gsm[[#This Row],[model_rxn]]&amp;"_"&amp;sc_gsm[[#This Row],[Column2]]</f>
        <v>ALDD19xi_c_FWD</v>
      </c>
      <c r="E188" t="str">
        <f>_xlfn.XLOOKUP(sc_gsm[[#This Row],[Column3]],SC_enz[name_dir],SC_enz[name_dir],"")</f>
        <v>ALDD19xi_c_FWD</v>
      </c>
      <c r="F188" t="str">
        <f>_xlfn.XLOOKUP(sc_gsm[[#This Row],[model_rxn]],RT_gsm[model_rxn],RT_gsm[model_rxn],"")</f>
        <v/>
      </c>
      <c r="G188" s="3" t="str">
        <f>_xlfn.XLOOKUP(sc_gsm[[#This Row],[Column3]],RT_gsm[Column3],RT_gsm[Column3],"")</f>
        <v/>
      </c>
      <c r="H188" s="3" t="str" cm="1">
        <f t="array" ref="H188">sc_gsm[[#This Row],[model_rxn]]&amp;",r,"&amp;_xlfn.SWITCH(sc_gsm[[#This Row],[Column2]],"REV","lower_bound:-","FWD","upper_bound:")&amp;"1000"</f>
        <v>ALDD19xi_c,r,upper_bound:1000</v>
      </c>
      <c r="I188" s="3" t="str">
        <f>_xlfn.XLOOKUP(sc_gsm[[#This Row],[Column3]],SC_enz[name_dir],SC_enz[name_dir],"")</f>
        <v>ALDD19xi_c_FWD</v>
      </c>
      <c r="J188" s="3" t="str">
        <f>_xlfn.XLOOKUP(sc_gsm[[#This Row],[name]],[1]RXNS!$C:$C,[1]RXNS!$D:$D,"")</f>
        <v>H2O[c] + NAD[c] + phenylacetaldehyde[c] =&gt; 2 H+[c] + NADH[c] + phenylacetic acid[c]</v>
      </c>
      <c r="K188" s="3" t="str">
        <f>_xlfn.XLOOKUP(sc_gsm[[#This Row],[name]],[2]RXNS!$C:$C,[2]RXNS!$D:$D,"")</f>
        <v>H2O[c] + NAD[c] + phenylacetaldehyde[c] =&gt; 2 H+[c] + NADH[c] + phenylacetic acid[c]</v>
      </c>
      <c r="L188" s="3" t="b">
        <f>sc_gsm[[#This Row],[yeast8.3.4 equation]]=sc_gsm[[#This Row],[yeast9 equation]]</f>
        <v>1</v>
      </c>
    </row>
    <row r="189" spans="1:12" hidden="1" x14ac:dyDescent="0.2">
      <c r="A189" t="s">
        <v>402</v>
      </c>
      <c r="B189" t="s">
        <v>6989</v>
      </c>
      <c r="C189" t="s">
        <v>3902</v>
      </c>
      <c r="D189" t="str">
        <f>sc_gsm[[#This Row],[model_rxn]]&amp;"_"&amp;sc_gsm[[#This Row],[Column2]]</f>
        <v>ALCD26xi_c_FWD</v>
      </c>
      <c r="E189" t="str">
        <f>_xlfn.XLOOKUP(sc_gsm[[#This Row],[Column3]],SC_enz[name_dir],SC_enz[name_dir],"")</f>
        <v>ALCD26xi_c_FWD</v>
      </c>
      <c r="F189" t="str">
        <f>_xlfn.XLOOKUP(sc_gsm[[#This Row],[model_rxn]],RT_gsm[model_rxn],RT_gsm[model_rxn],"")</f>
        <v>ALCD26xi_c</v>
      </c>
      <c r="G189" s="3" t="str">
        <f>_xlfn.XLOOKUP(sc_gsm[[#This Row],[Column3]],RT_gsm[Column3],RT_gsm[Column3],"")</f>
        <v>ALCD26xi_c_FWD</v>
      </c>
      <c r="H189" s="3" t="str" cm="1">
        <f t="array" ref="H189">sc_gsm[[#This Row],[model_rxn]]&amp;",r,"&amp;_xlfn.SWITCH(sc_gsm[[#This Row],[Column2]],"REV","lower_bound:-","FWD","upper_bound:")&amp;"1000"</f>
        <v>ALCD26xi_c,r,upper_bound:1000</v>
      </c>
      <c r="I189" s="3" t="str">
        <f>_xlfn.XLOOKUP(sc_gsm[[#This Row],[Column3]],SC_enz[name_dir],SC_enz[name_dir],"")</f>
        <v>ALCD26xi_c_FWD</v>
      </c>
      <c r="J189" s="3" t="str">
        <f>_xlfn.XLOOKUP(sc_gsm[[#This Row],[name]],[1]RXNS!$C:$C,[1]RXNS!$D:$D,"")</f>
        <v>H+[c] + indol-3-ylacetaldehyde[c] + NADH[c] =&gt; NAD[c] + tryptophol[c]</v>
      </c>
      <c r="K189" s="3" t="str">
        <f>_xlfn.XLOOKUP(sc_gsm[[#This Row],[name]],[2]RXNS!$C:$C,[2]RXNS!$D:$D,"")</f>
        <v>H+[c] + indol-3-ylacetaldehyde[c] + NADH[c] =&gt; NAD[c] + tryptophol[c]</v>
      </c>
      <c r="L189" s="3" t="b">
        <f>sc_gsm[[#This Row],[yeast8.3.4 equation]]=sc_gsm[[#This Row],[yeast9 equation]]</f>
        <v>1</v>
      </c>
    </row>
    <row r="190" spans="1:12" hidden="1" x14ac:dyDescent="0.2">
      <c r="A190" t="s">
        <v>403</v>
      </c>
      <c r="B190" t="s">
        <v>6989</v>
      </c>
      <c r="C190" t="s">
        <v>3902</v>
      </c>
      <c r="D190" t="str">
        <f>sc_gsm[[#This Row],[model_rxn]]&amp;"_"&amp;sc_gsm[[#This Row],[Column2]]</f>
        <v>ALCD26xi_m_FWD</v>
      </c>
      <c r="E190" t="str">
        <f>_xlfn.XLOOKUP(sc_gsm[[#This Row],[Column3]],SC_enz[name_dir],SC_enz[name_dir],"")</f>
        <v>ALCD26xi_m_FWD</v>
      </c>
      <c r="F190" t="str">
        <f>_xlfn.XLOOKUP(sc_gsm[[#This Row],[model_rxn]],RT_gsm[model_rxn],RT_gsm[model_rxn],"")</f>
        <v>ALCD26xi_m</v>
      </c>
      <c r="G190" s="3" t="str">
        <f>_xlfn.XLOOKUP(sc_gsm[[#This Row],[Column3]],RT_gsm[Column3],RT_gsm[Column3],"")</f>
        <v>ALCD26xi_m_FWD</v>
      </c>
      <c r="H190" s="3" t="str" cm="1">
        <f t="array" ref="H190">sc_gsm[[#This Row],[model_rxn]]&amp;",r,"&amp;_xlfn.SWITCH(sc_gsm[[#This Row],[Column2]],"REV","lower_bound:-","FWD","upper_bound:")&amp;"1000"</f>
        <v>ALCD26xi_m,r,upper_bound:1000</v>
      </c>
      <c r="I190" s="3" t="str">
        <f>_xlfn.XLOOKUP(sc_gsm[[#This Row],[Column3]],SC_enz[name_dir],SC_enz[name_dir],"")</f>
        <v>ALCD26xi_m_FWD</v>
      </c>
      <c r="J190" s="3" t="str">
        <f>_xlfn.XLOOKUP(sc_gsm[[#This Row],[name]],[1]RXNS!$C:$C,[1]RXNS!$D:$D,"")</f>
        <v>H+[c] + indol-3-ylacetaldehyde[c] + NADH[c] =&gt; NAD[c] + tryptophol[c]</v>
      </c>
      <c r="K190" s="3" t="str">
        <f>_xlfn.XLOOKUP(sc_gsm[[#This Row],[name]],[2]RXNS!$C:$C,[2]RXNS!$D:$D,"")</f>
        <v>H+[c] + indol-3-ylacetaldehyde[c] + NADH[c] =&gt; NAD[c] + tryptophol[c]</v>
      </c>
      <c r="L190" s="3" t="b">
        <f>sc_gsm[[#This Row],[yeast8.3.4 equation]]=sc_gsm[[#This Row],[yeast9 equation]]</f>
        <v>1</v>
      </c>
    </row>
    <row r="191" spans="1:12" hidden="1" x14ac:dyDescent="0.2">
      <c r="A191" t="s">
        <v>404</v>
      </c>
      <c r="B191" t="s">
        <v>6990</v>
      </c>
      <c r="C191" t="s">
        <v>3902</v>
      </c>
      <c r="D191" t="str">
        <f>sc_gsm[[#This Row],[model_rxn]]&amp;"_"&amp;sc_gsm[[#This Row],[Column2]]</f>
        <v>AKP1_c_FWD</v>
      </c>
      <c r="E191" t="str">
        <f>_xlfn.XLOOKUP(sc_gsm[[#This Row],[Column3]],SC_enz[name_dir],SC_enz[name_dir],"")</f>
        <v>AKP1_c_FWD</v>
      </c>
      <c r="F191" t="str">
        <f>_xlfn.XLOOKUP(sc_gsm[[#This Row],[model_rxn]],RT_gsm[model_rxn],RT_gsm[model_rxn],"")</f>
        <v>AKP1_c</v>
      </c>
      <c r="G191" s="3" t="str">
        <f>_xlfn.XLOOKUP(sc_gsm[[#This Row],[Column3]],RT_gsm[Column3],RT_gsm[Column3],"")</f>
        <v>AKP1_c_FWD</v>
      </c>
      <c r="H191" s="3" t="str" cm="1">
        <f t="array" ref="H191">sc_gsm[[#This Row],[model_rxn]]&amp;",r,"&amp;_xlfn.SWITCH(sc_gsm[[#This Row],[Column2]],"REV","lower_bound:-","FWD","upper_bound:")&amp;"1000"</f>
        <v>AKP1_c,r,upper_bound:1000</v>
      </c>
      <c r="I191" s="3" t="str">
        <f>_xlfn.XLOOKUP(sc_gsm[[#This Row],[Column3]],SC_enz[name_dir],SC_enz[name_dir],"")</f>
        <v>AKP1_c_FWD</v>
      </c>
      <c r="J191" s="3" t="str">
        <f>_xlfn.XLOOKUP(sc_gsm[[#This Row],[name]],[1]RXNS!$C:$C,[1]RXNS!$D:$D,"")</f>
        <v>7,8-dihydroneopterin 3'-triphosphate[c] + 3 H2O[c] =&gt; 7,8-dihydroneopterin[c] + 2 H+[c] + 3 phosphate[c]</v>
      </c>
      <c r="K191" s="3" t="str">
        <f>_xlfn.XLOOKUP(sc_gsm[[#This Row],[name]],[2]RXNS!$C:$C,[2]RXNS!$D:$D,"")</f>
        <v>7,8-dihydroneopterin 3'-triphosphate[c] + 3 H2O[c] =&gt; 7,8-dihydroneopterin[c] + 2 H+[c] + 3 phosphate[c]</v>
      </c>
      <c r="L191" s="3" t="b">
        <f>sc_gsm[[#This Row],[yeast8.3.4 equation]]=sc_gsm[[#This Row],[yeast9 equation]]</f>
        <v>1</v>
      </c>
    </row>
    <row r="192" spans="1:12" hidden="1" x14ac:dyDescent="0.2">
      <c r="A192" t="s">
        <v>407</v>
      </c>
      <c r="B192" t="s">
        <v>6991</v>
      </c>
      <c r="C192" t="s">
        <v>3903</v>
      </c>
      <c r="D192" t="str">
        <f>sc_gsm[[#This Row],[model_rxn]]&amp;"_"&amp;sc_gsm[[#This Row],[Column2]]</f>
        <v>ATAH_c_REV</v>
      </c>
      <c r="E192" t="str">
        <f>_xlfn.XLOOKUP(sc_gsm[[#This Row],[Column3]],SC_enz[name_dir],SC_enz[name_dir],"")</f>
        <v>ATAH_c_REV</v>
      </c>
      <c r="F192" t="str">
        <f>_xlfn.XLOOKUP(sc_gsm[[#This Row],[model_rxn]],RT_gsm[model_rxn],RT_gsm[model_rxn],"")</f>
        <v>ATAH_c</v>
      </c>
      <c r="G192" s="3" t="str">
        <f>_xlfn.XLOOKUP(sc_gsm[[#This Row],[Column3]],RT_gsm[Column3],RT_gsm[Column3],"")</f>
        <v>ATAH_c_REV</v>
      </c>
      <c r="H192" s="3" t="str" cm="1">
        <f t="array" ref="H192">sc_gsm[[#This Row],[model_rxn]]&amp;",r,"&amp;_xlfn.SWITCH(sc_gsm[[#This Row],[Column2]],"REV","lower_bound:-","FWD","upper_bound:")&amp;"1000"</f>
        <v>ATAH_c,r,lower_bound:-1000</v>
      </c>
      <c r="I192" s="3" t="str">
        <f>_xlfn.XLOOKUP(sc_gsm[[#This Row],[Column3]],SC_enz[name_dir],SC_enz[name_dir],"")</f>
        <v>ATAH_c_REV</v>
      </c>
      <c r="J192" s="3" t="str">
        <f>_xlfn.XLOOKUP(sc_gsm[[#This Row],[name]],[1]RXNS!$C:$C,[1]RXNS!$D:$D,"")</f>
        <v>allantoate[c] + H2O[c] &lt;=&gt; urea[c] + ureidoglycolic acid[c]</v>
      </c>
      <c r="K192" s="3" t="str">
        <f>_xlfn.XLOOKUP(sc_gsm[[#This Row],[name]],[2]RXNS!$C:$C,[2]RXNS!$D:$D,"")</f>
        <v>allantoate[c] + H2O[c] &lt;=&gt; urea[c] + ureidoglycolic acid[c]</v>
      </c>
      <c r="L192" s="3" t="b">
        <f>sc_gsm[[#This Row],[yeast8.3.4 equation]]=sc_gsm[[#This Row],[yeast9 equation]]</f>
        <v>1</v>
      </c>
    </row>
    <row r="193" spans="1:12" hidden="1" x14ac:dyDescent="0.2">
      <c r="A193" t="s">
        <v>407</v>
      </c>
      <c r="B193" t="s">
        <v>6991</v>
      </c>
      <c r="C193" t="s">
        <v>3902</v>
      </c>
      <c r="D193" t="str">
        <f>sc_gsm[[#This Row],[model_rxn]]&amp;"_"&amp;sc_gsm[[#This Row],[Column2]]</f>
        <v>ATAH_c_FWD</v>
      </c>
      <c r="E193" t="str">
        <f>_xlfn.XLOOKUP(sc_gsm[[#This Row],[Column3]],SC_enz[name_dir],SC_enz[name_dir],"")</f>
        <v>ATAH_c_FWD</v>
      </c>
      <c r="F193" t="str">
        <f>_xlfn.XLOOKUP(sc_gsm[[#This Row],[model_rxn]],RT_gsm[model_rxn],RT_gsm[model_rxn],"")</f>
        <v>ATAH_c</v>
      </c>
      <c r="G193" s="3" t="str">
        <f>_xlfn.XLOOKUP(sc_gsm[[#This Row],[Column3]],RT_gsm[Column3],RT_gsm[Column3],"")</f>
        <v>ATAH_c_FWD</v>
      </c>
      <c r="H193" s="3" t="str" cm="1">
        <f t="array" ref="H193">sc_gsm[[#This Row],[model_rxn]]&amp;",r,"&amp;_xlfn.SWITCH(sc_gsm[[#This Row],[Column2]],"REV","lower_bound:-","FWD","upper_bound:")&amp;"1000"</f>
        <v>ATAH_c,r,upper_bound:1000</v>
      </c>
      <c r="I193" s="3" t="str">
        <f>_xlfn.XLOOKUP(sc_gsm[[#This Row],[Column3]],SC_enz[name_dir],SC_enz[name_dir],"")</f>
        <v>ATAH_c_FWD</v>
      </c>
      <c r="J193" s="3" t="str">
        <f>_xlfn.XLOOKUP(sc_gsm[[#This Row],[name]],[1]RXNS!$C:$C,[1]RXNS!$D:$D,"")</f>
        <v>allantoate[c] + H2O[c] &lt;=&gt; urea[c] + ureidoglycolic acid[c]</v>
      </c>
      <c r="K193" s="3" t="str">
        <f>_xlfn.XLOOKUP(sc_gsm[[#This Row],[name]],[2]RXNS!$C:$C,[2]RXNS!$D:$D,"")</f>
        <v>allantoate[c] + H2O[c] &lt;=&gt; urea[c] + ureidoglycolic acid[c]</v>
      </c>
      <c r="L193" s="3" t="b">
        <f>sc_gsm[[#This Row],[yeast8.3.4 equation]]=sc_gsm[[#This Row],[yeast9 equation]]</f>
        <v>1</v>
      </c>
    </row>
    <row r="194" spans="1:12" hidden="1" x14ac:dyDescent="0.2">
      <c r="A194" t="s">
        <v>410</v>
      </c>
      <c r="B194" t="s">
        <v>6992</v>
      </c>
      <c r="C194" t="s">
        <v>3903</v>
      </c>
      <c r="D194" t="str">
        <f>sc_gsm[[#This Row],[model_rxn]]&amp;"_"&amp;sc_gsm[[#This Row],[Column2]]</f>
        <v>ALLTN_c_REV</v>
      </c>
      <c r="E194" t="str">
        <f>_xlfn.XLOOKUP(sc_gsm[[#This Row],[Column3]],SC_enz[name_dir],SC_enz[name_dir],"")</f>
        <v>ALLTN_c_REV</v>
      </c>
      <c r="F194" t="str">
        <f>_xlfn.XLOOKUP(sc_gsm[[#This Row],[model_rxn]],RT_gsm[model_rxn],RT_gsm[model_rxn],"")</f>
        <v>ALLTN_c</v>
      </c>
      <c r="G194" s="3" t="str">
        <f>_xlfn.XLOOKUP(sc_gsm[[#This Row],[Column3]],RT_gsm[Column3],RT_gsm[Column3],"")</f>
        <v>ALLTN_c_REV</v>
      </c>
      <c r="H194" s="3" t="str" cm="1">
        <f t="array" ref="H194">sc_gsm[[#This Row],[model_rxn]]&amp;",r,"&amp;_xlfn.SWITCH(sc_gsm[[#This Row],[Column2]],"REV","lower_bound:-","FWD","upper_bound:")&amp;"1000"</f>
        <v>ALLTN_c,r,lower_bound:-1000</v>
      </c>
      <c r="I194" s="3" t="str">
        <f>_xlfn.XLOOKUP(sc_gsm[[#This Row],[Column3]],SC_enz[name_dir],SC_enz[name_dir],"")</f>
        <v>ALLTN_c_REV</v>
      </c>
      <c r="J194" s="3" t="str">
        <f>_xlfn.XLOOKUP(sc_gsm[[#This Row],[name]],[1]RXNS!$C:$C,[1]RXNS!$D:$D,"")</f>
        <v>allantoin[c] + H2O[c] &lt;=&gt; allantoate[c] + H+[c]</v>
      </c>
      <c r="K194" s="3" t="str">
        <f>_xlfn.XLOOKUP(sc_gsm[[#This Row],[name]],[2]RXNS!$C:$C,[2]RXNS!$D:$D,"")</f>
        <v>allantoin[c] + H2O[c] &lt;=&gt; allantoate[c] + H+[c]</v>
      </c>
      <c r="L194" s="3" t="b">
        <f>sc_gsm[[#This Row],[yeast8.3.4 equation]]=sc_gsm[[#This Row],[yeast9 equation]]</f>
        <v>1</v>
      </c>
    </row>
    <row r="195" spans="1:12" hidden="1" x14ac:dyDescent="0.2">
      <c r="A195" t="s">
        <v>410</v>
      </c>
      <c r="B195" t="s">
        <v>6992</v>
      </c>
      <c r="C195" t="s">
        <v>3902</v>
      </c>
      <c r="D195" t="str">
        <f>sc_gsm[[#This Row],[model_rxn]]&amp;"_"&amp;sc_gsm[[#This Row],[Column2]]</f>
        <v>ALLTN_c_FWD</v>
      </c>
      <c r="E195" t="str">
        <f>_xlfn.XLOOKUP(sc_gsm[[#This Row],[Column3]],SC_enz[name_dir],SC_enz[name_dir],"")</f>
        <v>ALLTN_c_FWD</v>
      </c>
      <c r="F195" t="str">
        <f>_xlfn.XLOOKUP(sc_gsm[[#This Row],[model_rxn]],RT_gsm[model_rxn],RT_gsm[model_rxn],"")</f>
        <v>ALLTN_c</v>
      </c>
      <c r="G195" s="3" t="str">
        <f>_xlfn.XLOOKUP(sc_gsm[[#This Row],[Column3]],RT_gsm[Column3],RT_gsm[Column3],"")</f>
        <v>ALLTN_c_FWD</v>
      </c>
      <c r="H195" s="3" t="str" cm="1">
        <f t="array" ref="H195">sc_gsm[[#This Row],[model_rxn]]&amp;",r,"&amp;_xlfn.SWITCH(sc_gsm[[#This Row],[Column2]],"REV","lower_bound:-","FWD","upper_bound:")&amp;"1000"</f>
        <v>ALLTN_c,r,upper_bound:1000</v>
      </c>
      <c r="I195" s="3" t="str">
        <f>_xlfn.XLOOKUP(sc_gsm[[#This Row],[Column3]],SC_enz[name_dir],SC_enz[name_dir],"")</f>
        <v>ALLTN_c_FWD</v>
      </c>
      <c r="J195" s="3" t="str">
        <f>_xlfn.XLOOKUP(sc_gsm[[#This Row],[name]],[1]RXNS!$C:$C,[1]RXNS!$D:$D,"")</f>
        <v>allantoin[c] + H2O[c] &lt;=&gt; allantoate[c] + H+[c]</v>
      </c>
      <c r="K195" s="3" t="str">
        <f>_xlfn.XLOOKUP(sc_gsm[[#This Row],[name]],[2]RXNS!$C:$C,[2]RXNS!$D:$D,"")</f>
        <v>allantoin[c] + H2O[c] &lt;=&gt; allantoate[c] + H+[c]</v>
      </c>
      <c r="L195" s="3" t="b">
        <f>sc_gsm[[#This Row],[yeast8.3.4 equation]]=sc_gsm[[#This Row],[yeast9 equation]]</f>
        <v>1</v>
      </c>
    </row>
    <row r="196" spans="1:12" hidden="1" x14ac:dyDescent="0.2">
      <c r="A196" t="s">
        <v>413</v>
      </c>
      <c r="B196" t="s">
        <v>6993</v>
      </c>
      <c r="C196" t="s">
        <v>3902</v>
      </c>
      <c r="D196" t="str">
        <f>sc_gsm[[#This Row],[model_rxn]]&amp;"_"&amp;sc_gsm[[#This Row],[Column2]]</f>
        <v>ALPHNH_c_FWD</v>
      </c>
      <c r="E196" t="str">
        <f>_xlfn.XLOOKUP(sc_gsm[[#This Row],[Column3]],SC_enz[name_dir],SC_enz[name_dir],"")</f>
        <v>ALPHNH_c_FWD</v>
      </c>
      <c r="F196" t="str">
        <f>_xlfn.XLOOKUP(sc_gsm[[#This Row],[model_rxn]],RT_gsm[model_rxn],RT_gsm[model_rxn],"")</f>
        <v>ALPHNH_c</v>
      </c>
      <c r="G196" s="3" t="str">
        <f>_xlfn.XLOOKUP(sc_gsm[[#This Row],[Column3]],RT_gsm[Column3],RT_gsm[Column3],"")</f>
        <v>ALPHNH_c_FWD</v>
      </c>
      <c r="H196" s="3" t="str" cm="1">
        <f t="array" ref="H196">sc_gsm[[#This Row],[model_rxn]]&amp;",r,"&amp;_xlfn.SWITCH(sc_gsm[[#This Row],[Column2]],"REV","lower_bound:-","FWD","upper_bound:")&amp;"1000"</f>
        <v>ALPHNH_c,r,upper_bound:1000</v>
      </c>
      <c r="I196" s="3" t="str">
        <f>_xlfn.XLOOKUP(sc_gsm[[#This Row],[Column3]],SC_enz[name_dir],SC_enz[name_dir],"")</f>
        <v>ALPHNH_c_FWD</v>
      </c>
      <c r="J196" s="3" t="str">
        <f>_xlfn.XLOOKUP(sc_gsm[[#This Row],[name]],[1]RXNS!$C:$C,[1]RXNS!$D:$D,"")</f>
        <v>3 H+[c] + H2O[c] + urea-1-carboxylic acid[c] =&gt; 2 ammonium[c] + 2 carbon dioxide[c]</v>
      </c>
      <c r="K196" s="3" t="str">
        <f>_xlfn.XLOOKUP(sc_gsm[[#This Row],[name]],[2]RXNS!$C:$C,[2]RXNS!$D:$D,"")</f>
        <v>3 H+[c] + H2O[c] + urea-1-carboxylic acid[c] =&gt; 2 ammonium[c] + 2 carbon dioxide[c]</v>
      </c>
      <c r="L196" s="3" t="b">
        <f>sc_gsm[[#This Row],[yeast8.3.4 equation]]=sc_gsm[[#This Row],[yeast9 equation]]</f>
        <v>1</v>
      </c>
    </row>
    <row r="197" spans="1:12" hidden="1" x14ac:dyDescent="0.2">
      <c r="A197" t="s">
        <v>416</v>
      </c>
      <c r="B197" t="s">
        <v>6994</v>
      </c>
      <c r="C197" t="s">
        <v>3902</v>
      </c>
      <c r="D197" t="str">
        <f>sc_gsm[[#This Row],[model_rxn]]&amp;"_"&amp;sc_gsm[[#This Row],[Column2]]</f>
        <v>12AMANTF_g_FWD</v>
      </c>
      <c r="E197" t="str">
        <f>_xlfn.XLOOKUP(sc_gsm[[#This Row],[Column3]],SC_enz[name_dir],SC_enz[name_dir],"")</f>
        <v>12AMANTF_g_FWD</v>
      </c>
      <c r="F197" t="str">
        <f>_xlfn.XLOOKUP(sc_gsm[[#This Row],[model_rxn]],RT_gsm[model_rxn],RT_gsm[model_rxn],"")</f>
        <v>12AMANTF_g</v>
      </c>
      <c r="G197" s="3" t="str">
        <f>_xlfn.XLOOKUP(sc_gsm[[#This Row],[Column3]],RT_gsm[Column3],RT_gsm[Column3],"")</f>
        <v>12AMANTF_g_FWD</v>
      </c>
      <c r="H197" s="3" t="str" cm="1">
        <f t="array" ref="H197">sc_gsm[[#This Row],[model_rxn]]&amp;",r,"&amp;_xlfn.SWITCH(sc_gsm[[#This Row],[Column2]],"REV","lower_bound:-","FWD","upper_bound:")&amp;"1000"</f>
        <v>12AMANTF_g,r,upper_bound:1000</v>
      </c>
      <c r="I197" s="3" t="str">
        <f>_xlfn.XLOOKUP(sc_gsm[[#This Row],[Column3]],SC_enz[name_dir],SC_enz[name_dir],"")</f>
        <v>12AMANTF_g_FWD</v>
      </c>
      <c r="J197" s="3" t="str">
        <f>_xlfn.XLOOKUP(sc_gsm[[#This Row],[name]],[1]RXNS!$C:$C,[1]RXNS!$D:$D,"")</f>
        <v>beta-D-mannosyldiacetylchitobiosyldiphosphodolichol[g] + GDP-alpha-D-mannose[g] =&gt; alpha-D-mannosyl-beta-D-mannosyldiacetylchitobiosyldiphosphodolichol[g] + GDP[g] + H+[g]</v>
      </c>
      <c r="K197" s="3" t="str">
        <f>_xlfn.XLOOKUP(sc_gsm[[#This Row],[name]],[2]RXNS!$C:$C,[2]RXNS!$D:$D,"")</f>
        <v>beta-D-mannosyldiacetylchitobiosyldiphosphodolichol[g] + GDP-alpha-D-mannose[g] + H+[g] =&gt; alpha-D-mannosyl-beta-D-mannosyldiacetylchitobiosyldiphosphodolichol[g] + GDP[g]</v>
      </c>
      <c r="L197" s="3" t="b">
        <f>sc_gsm[[#This Row],[yeast8.3.4 equation]]=sc_gsm[[#This Row],[yeast9 equation]]</f>
        <v>0</v>
      </c>
    </row>
    <row r="198" spans="1:12" hidden="1" x14ac:dyDescent="0.2">
      <c r="A198" t="s">
        <v>434</v>
      </c>
      <c r="B198" t="s">
        <v>6995</v>
      </c>
      <c r="C198" t="s">
        <v>3902</v>
      </c>
      <c r="D198" t="str">
        <f>sc_gsm[[#This Row],[model_rxn]]&amp;"_"&amp;sc_gsm[[#This Row],[Column2]]</f>
        <v>TREH_v_FWD</v>
      </c>
      <c r="E198" t="str">
        <f>_xlfn.XLOOKUP(sc_gsm[[#This Row],[Column3]],SC_enz[name_dir],SC_enz[name_dir],"")</f>
        <v>TREH_v_FWD</v>
      </c>
      <c r="F198" t="str">
        <f>_xlfn.XLOOKUP(sc_gsm[[#This Row],[model_rxn]],RT_gsm[model_rxn],RT_gsm[model_rxn],"")</f>
        <v>TREH_v</v>
      </c>
      <c r="G198" s="3" t="str">
        <f>_xlfn.XLOOKUP(sc_gsm[[#This Row],[Column3]],RT_gsm[Column3],RT_gsm[Column3],"")</f>
        <v>TREH_v_FWD</v>
      </c>
      <c r="H198" s="3" t="str" cm="1">
        <f t="array" ref="H198">sc_gsm[[#This Row],[model_rxn]]&amp;",r,"&amp;_xlfn.SWITCH(sc_gsm[[#This Row],[Column2]],"REV","lower_bound:-","FWD","upper_bound:")&amp;"1000"</f>
        <v>TREH_v,r,upper_bound:1000</v>
      </c>
      <c r="I198" s="3" t="str">
        <f>_xlfn.XLOOKUP(sc_gsm[[#This Row],[Column3]],SC_enz[name_dir],SC_enz[name_dir],"")</f>
        <v>TREH_v_FWD</v>
      </c>
      <c r="J198" s="3" t="str">
        <f>_xlfn.XLOOKUP(sc_gsm[[#This Row],[name]],[1]RXNS!$C:$C,[1]RXNS!$D:$D,"")</f>
        <v>H2O[v] + trehalose[v] =&gt; 2 D-glucose[v]</v>
      </c>
      <c r="K198" s="3" t="str">
        <f>_xlfn.XLOOKUP(sc_gsm[[#This Row],[name]],[2]RXNS!$C:$C,[2]RXNS!$D:$D,"")</f>
        <v>H2O[v] + trehalose[v] =&gt; 2 D-glucose[v]</v>
      </c>
      <c r="L198" s="3" t="b">
        <f>sc_gsm[[#This Row],[yeast8.3.4 equation]]=sc_gsm[[#This Row],[yeast9 equation]]</f>
        <v>1</v>
      </c>
    </row>
    <row r="199" spans="1:12" hidden="1" x14ac:dyDescent="0.2">
      <c r="A199" t="s">
        <v>439</v>
      </c>
      <c r="B199" t="s">
        <v>6995</v>
      </c>
      <c r="C199" t="s">
        <v>3902</v>
      </c>
      <c r="D199" t="str">
        <f>sc_gsm[[#This Row],[model_rxn]]&amp;"_"&amp;sc_gsm[[#This Row],[Column2]]</f>
        <v>TREH_c_FWD</v>
      </c>
      <c r="E199" t="str">
        <f>_xlfn.XLOOKUP(sc_gsm[[#This Row],[Column3]],SC_enz[name_dir],SC_enz[name_dir],"")</f>
        <v>TREH_c_FWD</v>
      </c>
      <c r="F199" t="str">
        <f>_xlfn.XLOOKUP(sc_gsm[[#This Row],[model_rxn]],RT_gsm[model_rxn],RT_gsm[model_rxn],"")</f>
        <v/>
      </c>
      <c r="G199" s="3" t="str">
        <f>_xlfn.XLOOKUP(sc_gsm[[#This Row],[Column3]],RT_gsm[Column3],RT_gsm[Column3],"")</f>
        <v/>
      </c>
      <c r="H199" s="3" t="str" cm="1">
        <f t="array" ref="H199">sc_gsm[[#This Row],[model_rxn]]&amp;",r,"&amp;_xlfn.SWITCH(sc_gsm[[#This Row],[Column2]],"REV","lower_bound:-","FWD","upper_bound:")&amp;"1000"</f>
        <v>TREH_c,r,upper_bound:1000</v>
      </c>
      <c r="I199" s="3" t="str">
        <f>_xlfn.XLOOKUP(sc_gsm[[#This Row],[Column3]],SC_enz[name_dir],SC_enz[name_dir],"")</f>
        <v>TREH_c_FWD</v>
      </c>
      <c r="J199" s="3" t="str">
        <f>_xlfn.XLOOKUP(sc_gsm[[#This Row],[name]],[1]RXNS!$C:$C,[1]RXNS!$D:$D,"")</f>
        <v>H2O[v] + trehalose[v] =&gt; 2 D-glucose[v]</v>
      </c>
      <c r="K199" s="3" t="str">
        <f>_xlfn.XLOOKUP(sc_gsm[[#This Row],[name]],[2]RXNS!$C:$C,[2]RXNS!$D:$D,"")</f>
        <v>H2O[v] + trehalose[v] =&gt; 2 D-glucose[v]</v>
      </c>
      <c r="L199" s="3" t="b">
        <f>sc_gsm[[#This Row],[yeast8.3.4 equation]]=sc_gsm[[#This Row],[yeast9 equation]]</f>
        <v>1</v>
      </c>
    </row>
    <row r="200" spans="1:12" hidden="1" x14ac:dyDescent="0.2">
      <c r="A200" t="s">
        <v>3435</v>
      </c>
      <c r="B200" t="s">
        <v>6996</v>
      </c>
      <c r="C200" t="s">
        <v>3902</v>
      </c>
      <c r="D200" t="str">
        <f>sc_gsm[[#This Row],[model_rxn]]&amp;"_"&amp;sc_gsm[[#This Row],[Column2]]</f>
        <v>TRE6PS_c_FWD</v>
      </c>
      <c r="E200" t="str">
        <f>_xlfn.XLOOKUP(sc_gsm[[#This Row],[Column3]],SC_enz[name_dir],SC_enz[name_dir],"")</f>
        <v>TRE6PS_c_FWD</v>
      </c>
      <c r="F200" t="str">
        <f>_xlfn.XLOOKUP(sc_gsm[[#This Row],[model_rxn]],RT_gsm[model_rxn],RT_gsm[model_rxn],"")</f>
        <v>TRE6PS_c</v>
      </c>
      <c r="G200" s="3" t="str">
        <f>_xlfn.XLOOKUP(sc_gsm[[#This Row],[Column3]],RT_gsm[Column3],RT_gsm[Column3],"")</f>
        <v>TRE6PS_c_FWD</v>
      </c>
      <c r="H200" s="3" t="str" cm="1">
        <f t="array" ref="H200">sc_gsm[[#This Row],[model_rxn]]&amp;",r,"&amp;_xlfn.SWITCH(sc_gsm[[#This Row],[Column2]],"REV","lower_bound:-","FWD","upper_bound:")&amp;"1000"</f>
        <v>TRE6PS_c,r,upper_bound:1000</v>
      </c>
      <c r="I200" s="3" t="str">
        <f>_xlfn.XLOOKUP(sc_gsm[[#This Row],[Column3]],SC_enz[name_dir],SC_enz[name_dir],"")</f>
        <v>TRE6PS_c_FWD</v>
      </c>
      <c r="J200" s="3" t="str">
        <f>_xlfn.XLOOKUP(sc_gsm[[#This Row],[name]],[1]RXNS!$C:$C,[1]RXNS!$D:$D,"")</f>
        <v>D-glucose 6-phosphate[c] + UDP-D-glucose[c] =&gt; alpha,alpha-trehalose 6-phosphate[c] + H+[c] + UDP[c]</v>
      </c>
      <c r="K200" s="3" t="str">
        <f>_xlfn.XLOOKUP(sc_gsm[[#This Row],[name]],[2]RXNS!$C:$C,[2]RXNS!$D:$D,"")</f>
        <v>D-glucose 6-phosphate[c] + UDP-D-glucose[c] =&gt; alpha,alpha-trehalose 6-phosphate[c] + H+[c] + UDP[c]</v>
      </c>
      <c r="L200" s="3" t="b">
        <f>sc_gsm[[#This Row],[yeast8.3.4 equation]]=sc_gsm[[#This Row],[yeast9 equation]]</f>
        <v>1</v>
      </c>
    </row>
    <row r="201" spans="1:12" hidden="1" x14ac:dyDescent="0.2">
      <c r="A201" t="s">
        <v>442</v>
      </c>
      <c r="B201" t="s">
        <v>6997</v>
      </c>
      <c r="C201" t="s">
        <v>3902</v>
      </c>
      <c r="D201" t="str">
        <f>sc_gsm[[#This Row],[model_rxn]]&amp;"_"&amp;sc_gsm[[#This Row],[Column2]]</f>
        <v>MALT_c_FWD</v>
      </c>
      <c r="E201" t="str">
        <f>_xlfn.XLOOKUP(sc_gsm[[#This Row],[Column3]],SC_enz[name_dir],SC_enz[name_dir],"")</f>
        <v>MALT_c_FWD</v>
      </c>
      <c r="F201" t="str">
        <f>_xlfn.XLOOKUP(sc_gsm[[#This Row],[model_rxn]],RT_gsm[model_rxn],RT_gsm[model_rxn],"")</f>
        <v>MALT_c</v>
      </c>
      <c r="G201" s="3" t="str">
        <f>_xlfn.XLOOKUP(sc_gsm[[#This Row],[Column3]],RT_gsm[Column3],RT_gsm[Column3],"")</f>
        <v>MALT_c_FWD</v>
      </c>
      <c r="H201" s="3" t="str" cm="1">
        <f t="array" ref="H201">sc_gsm[[#This Row],[model_rxn]]&amp;",r,"&amp;_xlfn.SWITCH(sc_gsm[[#This Row],[Column2]],"REV","lower_bound:-","FWD","upper_bound:")&amp;"1000"</f>
        <v>MALT_c,r,upper_bound:1000</v>
      </c>
      <c r="I201" s="3" t="str">
        <f>_xlfn.XLOOKUP(sc_gsm[[#This Row],[Column3]],SC_enz[name_dir],SC_enz[name_dir],"")</f>
        <v>MALT_c_FWD</v>
      </c>
      <c r="J201" s="3" t="str">
        <f>_xlfn.XLOOKUP(sc_gsm[[#This Row],[name]],[1]RXNS!$C:$C,[1]RXNS!$D:$D,"")</f>
        <v>H2O[c] + maltose[c] =&gt; 2 D-glucose[c]</v>
      </c>
      <c r="K201" s="3" t="str">
        <f>_xlfn.XLOOKUP(sc_gsm[[#This Row],[name]],[2]RXNS!$C:$C,[2]RXNS!$D:$D,"")</f>
        <v>H2O[c] + maltose[c] =&gt; 2 D-glucose[c]</v>
      </c>
      <c r="L201" s="3" t="b">
        <f>sc_gsm[[#This Row],[yeast8.3.4 equation]]=sc_gsm[[#This Row],[yeast9 equation]]</f>
        <v>1</v>
      </c>
    </row>
    <row r="202" spans="1:12" hidden="1" x14ac:dyDescent="0.2">
      <c r="A202" t="s">
        <v>455</v>
      </c>
      <c r="B202" t="s">
        <v>6998</v>
      </c>
      <c r="C202" t="s">
        <v>3902</v>
      </c>
      <c r="D202" t="str">
        <f>sc_gsm[[#This Row],[model_rxn]]&amp;"_"&amp;sc_gsm[[#This Row],[Column2]]</f>
        <v>AMID_c_FWD</v>
      </c>
      <c r="E202" t="str">
        <f>_xlfn.XLOOKUP(sc_gsm[[#This Row],[Column3]],SC_enz[name_dir],SC_enz[name_dir],"")</f>
        <v>AMID_c_FWD</v>
      </c>
      <c r="F202" t="str">
        <f>_xlfn.XLOOKUP(sc_gsm[[#This Row],[model_rxn]],RT_gsm[model_rxn],RT_gsm[model_rxn],"")</f>
        <v>AMID_c</v>
      </c>
      <c r="G202" s="3" t="str">
        <f>_xlfn.XLOOKUP(sc_gsm[[#This Row],[Column3]],RT_gsm[Column3],RT_gsm[Column3],"")</f>
        <v>AMID_c_FWD</v>
      </c>
      <c r="H202" s="3" t="str" cm="1">
        <f t="array" ref="H202">sc_gsm[[#This Row],[model_rxn]]&amp;",r,"&amp;_xlfn.SWITCH(sc_gsm[[#This Row],[Column2]],"REV","lower_bound:-","FWD","upper_bound:")&amp;"1000"</f>
        <v>AMID_c,r,upper_bound:1000</v>
      </c>
      <c r="I202" s="3" t="str">
        <f>_xlfn.XLOOKUP(sc_gsm[[#This Row],[Column3]],SC_enz[name_dir],SC_enz[name_dir],"")</f>
        <v>AMID_c_FWD</v>
      </c>
      <c r="J202" s="3" t="str">
        <f>_xlfn.XLOOKUP(sc_gsm[[#This Row],[name]],[1]RXNS!$C:$C,[1]RXNS!$D:$D,"")</f>
        <v>4-guanidinobutanamide[c] + H2O[c] =&gt; 4-guanidinobutanoic acid[c] + ammonium[c]</v>
      </c>
      <c r="K202" s="3" t="str">
        <f>_xlfn.XLOOKUP(sc_gsm[[#This Row],[name]],[2]RXNS!$C:$C,[2]RXNS!$D:$D,"")</f>
        <v>4-guanidinobutanamide[c] + H2O[c] =&gt; 4-guanidinobutanoic acid[c] + ammonium[c]</v>
      </c>
      <c r="L202" s="3" t="b">
        <f>sc_gsm[[#This Row],[yeast8.3.4 equation]]=sc_gsm[[#This Row],[yeast9 equation]]</f>
        <v>1</v>
      </c>
    </row>
    <row r="203" spans="1:12" hidden="1" x14ac:dyDescent="0.2">
      <c r="A203" t="s">
        <v>459</v>
      </c>
      <c r="B203" t="s">
        <v>6999</v>
      </c>
      <c r="C203" t="s">
        <v>3902</v>
      </c>
      <c r="D203" t="str">
        <f>sc_gsm[[#This Row],[model_rxn]]&amp;"_"&amp;sc_gsm[[#This Row],[Column2]]</f>
        <v>AACTOOR_c_FWD</v>
      </c>
      <c r="E203" t="str">
        <f>_xlfn.XLOOKUP(sc_gsm[[#This Row],[Column3]],SC_enz[name_dir],SC_enz[name_dir],"")</f>
        <v>AACTOOR_c_FWD</v>
      </c>
      <c r="F203" t="str">
        <f>_xlfn.XLOOKUP(sc_gsm[[#This Row],[model_rxn]],RT_gsm[model_rxn],RT_gsm[model_rxn],"")</f>
        <v>AACTOOR_c</v>
      </c>
      <c r="G203" s="3" t="str">
        <f>_xlfn.XLOOKUP(sc_gsm[[#This Row],[Column3]],RT_gsm[Column3],RT_gsm[Column3],"")</f>
        <v>AACTOOR_c_FWD</v>
      </c>
      <c r="H203" s="3" t="str" cm="1">
        <f t="array" ref="H203">sc_gsm[[#This Row],[model_rxn]]&amp;",r,"&amp;_xlfn.SWITCH(sc_gsm[[#This Row],[Column2]],"REV","lower_bound:-","FWD","upper_bound:")&amp;"1000"</f>
        <v>AACTOOR_c,r,upper_bound:1000</v>
      </c>
      <c r="I203" s="3" t="str">
        <f>_xlfn.XLOOKUP(sc_gsm[[#This Row],[Column3]],SC_enz[name_dir],SC_enz[name_dir],"")</f>
        <v>AACTOOR_c_FWD</v>
      </c>
      <c r="J203" s="3" t="str">
        <f>_xlfn.XLOOKUP(sc_gsm[[#This Row],[name]],[1]RXNS!$C:$C,[1]RXNS!$D:$D,"")</f>
        <v>aminoacetone[c] + H2O[c] + oxygen[c] =&gt; ammonium[c] + hydrogen peroxide[c] + methylglyoxal[c]</v>
      </c>
      <c r="K203" s="3" t="str">
        <f>_xlfn.XLOOKUP(sc_gsm[[#This Row],[name]],[2]RXNS!$C:$C,[2]RXNS!$D:$D,"")</f>
        <v>aminoacetone[c] + H2O[c] + oxygen[c] =&gt; ammonium[c] + hydrogen peroxide[c] + methylglyoxal[c]</v>
      </c>
      <c r="L203" s="3" t="b">
        <f>sc_gsm[[#This Row],[yeast8.3.4 equation]]=sc_gsm[[#This Row],[yeast9 equation]]</f>
        <v>1</v>
      </c>
    </row>
    <row r="204" spans="1:12" hidden="1" x14ac:dyDescent="0.2">
      <c r="A204" t="s">
        <v>460</v>
      </c>
      <c r="B204" t="s">
        <v>7000</v>
      </c>
      <c r="C204" t="s">
        <v>3902</v>
      </c>
      <c r="D204" t="str">
        <f>sc_gsm[[#This Row],[model_rxn]]&amp;"_"&amp;sc_gsm[[#This Row],[Column2]]</f>
        <v>ABUTD_m_FWD</v>
      </c>
      <c r="E204" t="str">
        <f>_xlfn.XLOOKUP(sc_gsm[[#This Row],[Column3]],SC_enz[name_dir],SC_enz[name_dir],"")</f>
        <v>ABUTD_m_FWD</v>
      </c>
      <c r="F204" t="str">
        <f>_xlfn.XLOOKUP(sc_gsm[[#This Row],[model_rxn]],RT_gsm[model_rxn],RT_gsm[model_rxn],"")</f>
        <v>ABUTD_m</v>
      </c>
      <c r="G204" s="3" t="str">
        <f>_xlfn.XLOOKUP(sc_gsm[[#This Row],[Column3]],RT_gsm[Column3],RT_gsm[Column3],"")</f>
        <v>ABUTD_m_FWD</v>
      </c>
      <c r="H204" s="3" t="str" cm="1">
        <f t="array" ref="H204">sc_gsm[[#This Row],[model_rxn]]&amp;",r,"&amp;_xlfn.SWITCH(sc_gsm[[#This Row],[Column2]],"REV","lower_bound:-","FWD","upper_bound:")&amp;"1000"</f>
        <v>ABUTD_m,r,upper_bound:1000</v>
      </c>
      <c r="I204" s="3" t="str">
        <f>_xlfn.XLOOKUP(sc_gsm[[#This Row],[Column3]],SC_enz[name_dir],SC_enz[name_dir],"")</f>
        <v>ABUTD_m_FWD</v>
      </c>
      <c r="J204" s="3" t="str">
        <f>_xlfn.XLOOKUP(sc_gsm[[#This Row],[name]],[1]RXNS!$C:$C,[1]RXNS!$D:$D,"")</f>
        <v>4-aminobutanal[m] + H2O[m] + NAD[m] =&gt; gamma-aminobutyrate[m] + 2 H+[m] + NADH[m]</v>
      </c>
      <c r="K204" s="3" t="str">
        <f>_xlfn.XLOOKUP(sc_gsm[[#This Row],[name]],[2]RXNS!$C:$C,[2]RXNS!$D:$D,"")</f>
        <v>4-aminobutanal[m] + H2O[m] + NAD[m] =&gt; gamma-aminobutyrate[m] + 2 H+[m] + NADH[m]</v>
      </c>
      <c r="L204" s="3" t="b">
        <f>sc_gsm[[#This Row],[yeast8.3.4 equation]]=sc_gsm[[#This Row],[yeast9 equation]]</f>
        <v>1</v>
      </c>
    </row>
    <row r="205" spans="1:12" hidden="1" x14ac:dyDescent="0.2">
      <c r="A205" t="s">
        <v>461</v>
      </c>
      <c r="B205" t="s">
        <v>7001</v>
      </c>
      <c r="C205" t="s">
        <v>3902</v>
      </c>
      <c r="D205" t="str">
        <f>sc_gsm[[#This Row],[model_rxn]]&amp;"_"&amp;sc_gsm[[#This Row],[Column2]]</f>
        <v>ANPRT_c_FWD</v>
      </c>
      <c r="E205" t="str">
        <f>_xlfn.XLOOKUP(sc_gsm[[#This Row],[Column3]],SC_enz[name_dir],SC_enz[name_dir],"")</f>
        <v>ANPRT_c_FWD</v>
      </c>
      <c r="F205" t="str">
        <f>_xlfn.XLOOKUP(sc_gsm[[#This Row],[model_rxn]],RT_gsm[model_rxn],RT_gsm[model_rxn],"")</f>
        <v>ANPRT_c</v>
      </c>
      <c r="G205" s="3" t="str">
        <f>_xlfn.XLOOKUP(sc_gsm[[#This Row],[Column3]],RT_gsm[Column3],RT_gsm[Column3],"")</f>
        <v>ANPRT_c_FWD</v>
      </c>
      <c r="H205" s="3" t="str" cm="1">
        <f t="array" ref="H205">sc_gsm[[#This Row],[model_rxn]]&amp;",r,"&amp;_xlfn.SWITCH(sc_gsm[[#This Row],[Column2]],"REV","lower_bound:-","FWD","upper_bound:")&amp;"1000"</f>
        <v>ANPRT_c,r,upper_bound:1000</v>
      </c>
      <c r="I205" s="3" t="str">
        <f>_xlfn.XLOOKUP(sc_gsm[[#This Row],[Column3]],SC_enz[name_dir],SC_enz[name_dir],"")</f>
        <v>ANPRT_c_FWD</v>
      </c>
      <c r="J205" s="3" t="str">
        <f>_xlfn.XLOOKUP(sc_gsm[[#This Row],[name]],[1]RXNS!$C:$C,[1]RXNS!$D:$D,"")</f>
        <v>anthranilate[c] + PRPP[c] =&gt; diphosphate[c] + N-(5-phospho-beta-D-ribosyl)anthranilate[c]</v>
      </c>
      <c r="K205" s="3" t="str">
        <f>_xlfn.XLOOKUP(sc_gsm[[#This Row],[name]],[2]RXNS!$C:$C,[2]RXNS!$D:$D,"")</f>
        <v>anthranilate[c] + PRPP[c] =&gt; diphosphate[c] + N-(5-phospho-beta-D-ribosyl)anthranilate[c]</v>
      </c>
      <c r="L205" s="3" t="b">
        <f>sc_gsm[[#This Row],[yeast8.3.4 equation]]=sc_gsm[[#This Row],[yeast9 equation]]</f>
        <v>1</v>
      </c>
    </row>
    <row r="206" spans="1:12" hidden="1" x14ac:dyDescent="0.2">
      <c r="A206" t="s">
        <v>3442</v>
      </c>
      <c r="B206" t="s">
        <v>7002</v>
      </c>
      <c r="C206" t="s">
        <v>3902</v>
      </c>
      <c r="D206" t="str">
        <f>sc_gsm[[#This Row],[model_rxn]]&amp;"_"&amp;sc_gsm[[#This Row],[Column2]]</f>
        <v>ANS_c_FWD</v>
      </c>
      <c r="E206" t="str">
        <f>_xlfn.XLOOKUP(sc_gsm[[#This Row],[Column3]],SC_enz[name_dir],SC_enz[name_dir],"")</f>
        <v>ANS_c_FWD</v>
      </c>
      <c r="F206" t="str">
        <f>_xlfn.XLOOKUP(sc_gsm[[#This Row],[model_rxn]],RT_gsm[model_rxn],RT_gsm[model_rxn],"")</f>
        <v>ANS_c</v>
      </c>
      <c r="G206" s="3" t="str">
        <f>_xlfn.XLOOKUP(sc_gsm[[#This Row],[Column3]],RT_gsm[Column3],RT_gsm[Column3],"")</f>
        <v>ANS_c_FWD</v>
      </c>
      <c r="H206" s="3" t="str" cm="1">
        <f t="array" ref="H206">sc_gsm[[#This Row],[model_rxn]]&amp;",r,"&amp;_xlfn.SWITCH(sc_gsm[[#This Row],[Column2]],"REV","lower_bound:-","FWD","upper_bound:")&amp;"1000"</f>
        <v>ANS_c,r,upper_bound:1000</v>
      </c>
      <c r="I206" s="3" t="str">
        <f>_xlfn.XLOOKUP(sc_gsm[[#This Row],[Column3]],SC_enz[name_dir],SC_enz[name_dir],"")</f>
        <v>ANS_c_FWD</v>
      </c>
      <c r="J206" s="3" t="str">
        <f>_xlfn.XLOOKUP(sc_gsm[[#This Row],[name]],[1]RXNS!$C:$C,[1]RXNS!$D:$D,"")</f>
        <v>chorismate[c] + L-glutamine[c] =&gt; anthranilate[c] + H+[c] + L-glutamate[c] + pyruvate[c]</v>
      </c>
      <c r="K206" s="3" t="str">
        <f>_xlfn.XLOOKUP(sc_gsm[[#This Row],[name]],[2]RXNS!$C:$C,[2]RXNS!$D:$D,"")</f>
        <v>chorismate[c] + L-glutamine[c] =&gt; anthranilate[c] + H+[c] + L-glutamate[c] + pyruvate[c]</v>
      </c>
      <c r="L206" s="3" t="b">
        <f>sc_gsm[[#This Row],[yeast8.3.4 equation]]=sc_gsm[[#This Row],[yeast9 equation]]</f>
        <v>1</v>
      </c>
    </row>
    <row r="207" spans="1:12" hidden="1" x14ac:dyDescent="0.2">
      <c r="A207" t="s">
        <v>464</v>
      </c>
      <c r="B207" t="s">
        <v>7003</v>
      </c>
      <c r="C207" t="s">
        <v>3903</v>
      </c>
      <c r="D207" t="str">
        <f>sc_gsm[[#This Row],[model_rxn]]&amp;"_"&amp;sc_gsm[[#This Row],[Column2]]</f>
        <v>AP4AH_c_REV</v>
      </c>
      <c r="E207" t="str">
        <f>_xlfn.XLOOKUP(sc_gsm[[#This Row],[Column3]],SC_enz[name_dir],SC_enz[name_dir],"")</f>
        <v>AP4AH_c_REV</v>
      </c>
      <c r="F207" t="str">
        <f>_xlfn.XLOOKUP(sc_gsm[[#This Row],[model_rxn]],RT_gsm[model_rxn],RT_gsm[model_rxn],"")</f>
        <v>AP4AH_c</v>
      </c>
      <c r="G207" s="3" t="str">
        <f>_xlfn.XLOOKUP(sc_gsm[[#This Row],[Column3]],RT_gsm[Column3],RT_gsm[Column3],"")</f>
        <v>AP4AH_c_REV</v>
      </c>
      <c r="H207" s="3" t="str" cm="1">
        <f t="array" ref="H207">sc_gsm[[#This Row],[model_rxn]]&amp;",r,"&amp;_xlfn.SWITCH(sc_gsm[[#This Row],[Column2]],"REV","lower_bound:-","FWD","upper_bound:")&amp;"1000"</f>
        <v>AP4AH_c,r,lower_bound:-1000</v>
      </c>
      <c r="I207" s="3" t="str">
        <f>_xlfn.XLOOKUP(sc_gsm[[#This Row],[Column3]],SC_enz[name_dir],SC_enz[name_dir],"")</f>
        <v>AP4AH_c_REV</v>
      </c>
      <c r="J207" s="3" t="str">
        <f>_xlfn.XLOOKUP(sc_gsm[[#This Row],[name]],[1]RXNS!$C:$C,[1]RXNS!$D:$D,"")</f>
        <v>H2O[c] + P(1),P(4)-bis(5'-adenosyl) tetraphosphate[c] &lt;=&gt; 2 ADP[c] + 2 H+[c]</v>
      </c>
      <c r="K207" s="3" t="str">
        <f>_xlfn.XLOOKUP(sc_gsm[[#This Row],[name]],[2]RXNS!$C:$C,[2]RXNS!$D:$D,"")</f>
        <v>H2O[c] + P(1),P(4)-bis(5'-adenosyl) tetraphosphate[c] &lt;=&gt; 2 ADP[c] + 2 H+[c]</v>
      </c>
      <c r="L207" s="3" t="b">
        <f>sc_gsm[[#This Row],[yeast8.3.4 equation]]=sc_gsm[[#This Row],[yeast9 equation]]</f>
        <v>1</v>
      </c>
    </row>
    <row r="208" spans="1:12" hidden="1" x14ac:dyDescent="0.2">
      <c r="A208" t="s">
        <v>464</v>
      </c>
      <c r="B208" t="s">
        <v>7003</v>
      </c>
      <c r="C208" t="s">
        <v>3902</v>
      </c>
      <c r="D208" t="str">
        <f>sc_gsm[[#This Row],[model_rxn]]&amp;"_"&amp;sc_gsm[[#This Row],[Column2]]</f>
        <v>AP4AH_c_FWD</v>
      </c>
      <c r="E208" t="str">
        <f>_xlfn.XLOOKUP(sc_gsm[[#This Row],[Column3]],SC_enz[name_dir],SC_enz[name_dir],"")</f>
        <v>AP4AH_c_FWD</v>
      </c>
      <c r="F208" t="str">
        <f>_xlfn.XLOOKUP(sc_gsm[[#This Row],[model_rxn]],RT_gsm[model_rxn],RT_gsm[model_rxn],"")</f>
        <v>AP4AH_c</v>
      </c>
      <c r="G208" s="3" t="str">
        <f>_xlfn.XLOOKUP(sc_gsm[[#This Row],[Column3]],RT_gsm[Column3],RT_gsm[Column3],"")</f>
        <v>AP4AH_c_FWD</v>
      </c>
      <c r="H208" s="3" t="str" cm="1">
        <f t="array" ref="H208">sc_gsm[[#This Row],[model_rxn]]&amp;",r,"&amp;_xlfn.SWITCH(sc_gsm[[#This Row],[Column2]],"REV","lower_bound:-","FWD","upper_bound:")&amp;"1000"</f>
        <v>AP4AH_c,r,upper_bound:1000</v>
      </c>
      <c r="I208" s="3" t="str">
        <f>_xlfn.XLOOKUP(sc_gsm[[#This Row],[Column3]],SC_enz[name_dir],SC_enz[name_dir],"")</f>
        <v>AP4AH_c_FWD</v>
      </c>
      <c r="J208" s="3" t="str">
        <f>_xlfn.XLOOKUP(sc_gsm[[#This Row],[name]],[1]RXNS!$C:$C,[1]RXNS!$D:$D,"")</f>
        <v>H2O[c] + P(1),P(4)-bis(5'-adenosyl) tetraphosphate[c] &lt;=&gt; 2 ADP[c] + 2 H+[c]</v>
      </c>
      <c r="K208" s="3" t="str">
        <f>_xlfn.XLOOKUP(sc_gsm[[#This Row],[name]],[2]RXNS!$C:$C,[2]RXNS!$D:$D,"")</f>
        <v>H2O[c] + P(1),P(4)-bis(5'-adenosyl) tetraphosphate[c] &lt;=&gt; 2 ADP[c] + 2 H+[c]</v>
      </c>
      <c r="L208" s="3" t="b">
        <f>sc_gsm[[#This Row],[yeast8.3.4 equation]]=sc_gsm[[#This Row],[yeast9 equation]]</f>
        <v>1</v>
      </c>
    </row>
    <row r="209" spans="1:12" hidden="1" x14ac:dyDescent="0.2">
      <c r="A209" t="s">
        <v>467</v>
      </c>
      <c r="B209" t="s">
        <v>7004</v>
      </c>
      <c r="C209" t="s">
        <v>3902</v>
      </c>
      <c r="D209" t="str">
        <f>sc_gsm[[#This Row],[model_rxn]]&amp;"_"&amp;sc_gsm[[#This Row],[Column2]]</f>
        <v>ARABR_c_FWD</v>
      </c>
      <c r="E209" t="str">
        <f>_xlfn.XLOOKUP(sc_gsm[[#This Row],[Column3]],SC_enz[name_dir],SC_enz[name_dir],"")</f>
        <v>ARABR_c_FWD</v>
      </c>
      <c r="F209" t="str">
        <f>_xlfn.XLOOKUP(sc_gsm[[#This Row],[model_rxn]],RT_gsm[model_rxn],RT_gsm[model_rxn],"")</f>
        <v/>
      </c>
      <c r="G209" s="3" t="str">
        <f>_xlfn.XLOOKUP(sc_gsm[[#This Row],[Column3]],RT_gsm[Column3],RT_gsm[Column3],"")</f>
        <v/>
      </c>
      <c r="H209" s="3" t="str" cm="1">
        <f t="array" ref="H209">sc_gsm[[#This Row],[model_rxn]]&amp;",r,"&amp;_xlfn.SWITCH(sc_gsm[[#This Row],[Column2]],"REV","lower_bound:-","FWD","upper_bound:")&amp;"1000"</f>
        <v>ARABR_c,r,upper_bound:1000</v>
      </c>
      <c r="I209" s="3" t="str">
        <f>_xlfn.XLOOKUP(sc_gsm[[#This Row],[Column3]],SC_enz[name_dir],SC_enz[name_dir],"")</f>
        <v>ARABR_c_FWD</v>
      </c>
      <c r="J209" s="3" t="str">
        <f>_xlfn.XLOOKUP(sc_gsm[[#This Row],[name]],[1]RXNS!$C:$C,[1]RXNS!$D:$D,"")</f>
        <v>H+[c] + L-arabinose[c] + NADPH[c] =&gt; L-arabinitol[c] + NADP(+)[c]</v>
      </c>
      <c r="K209" s="3" t="str">
        <f>_xlfn.XLOOKUP(sc_gsm[[#This Row],[name]],[2]RXNS!$C:$C,[2]RXNS!$D:$D,"")</f>
        <v>H+[c] + L-arabinose[c] + NADPH[c] =&gt; L-arabinitol[c] + NADP(+)[c]</v>
      </c>
      <c r="L209" s="3" t="b">
        <f>sc_gsm[[#This Row],[yeast8.3.4 equation]]=sc_gsm[[#This Row],[yeast9 equation]]</f>
        <v>1</v>
      </c>
    </row>
    <row r="210" spans="1:12" hidden="1" x14ac:dyDescent="0.2">
      <c r="A210" t="s">
        <v>468</v>
      </c>
      <c r="B210" t="s">
        <v>7005</v>
      </c>
      <c r="C210" t="s">
        <v>3902</v>
      </c>
      <c r="D210" t="str">
        <f>sc_gsm[[#This Row],[model_rxn]]&amp;"_"&amp;sc_gsm[[#This Row],[Column2]]</f>
        <v>ARGN_c_FWD</v>
      </c>
      <c r="E210" t="str">
        <f>_xlfn.XLOOKUP(sc_gsm[[#This Row],[Column3]],SC_enz[name_dir],SC_enz[name_dir],"")</f>
        <v>ARGN_c_FWD</v>
      </c>
      <c r="F210" t="str">
        <f>_xlfn.XLOOKUP(sc_gsm[[#This Row],[model_rxn]],RT_gsm[model_rxn],RT_gsm[model_rxn],"")</f>
        <v>ARGN_c</v>
      </c>
      <c r="G210" s="3" t="str">
        <f>_xlfn.XLOOKUP(sc_gsm[[#This Row],[Column3]],RT_gsm[Column3],RT_gsm[Column3],"")</f>
        <v>ARGN_c_FWD</v>
      </c>
      <c r="H210" s="3" t="str" cm="1">
        <f t="array" ref="H210">sc_gsm[[#This Row],[model_rxn]]&amp;",r,"&amp;_xlfn.SWITCH(sc_gsm[[#This Row],[Column2]],"REV","lower_bound:-","FWD","upper_bound:")&amp;"1000"</f>
        <v>ARGN_c,r,upper_bound:1000</v>
      </c>
      <c r="I210" s="3" t="str">
        <f>_xlfn.XLOOKUP(sc_gsm[[#This Row],[Column3]],SC_enz[name_dir],SC_enz[name_dir],"")</f>
        <v>ARGN_c_FWD</v>
      </c>
      <c r="J210" s="3" t="str">
        <f>_xlfn.XLOOKUP(sc_gsm[[#This Row],[name]],[1]RXNS!$C:$C,[1]RXNS!$D:$D,"")</f>
        <v>H2O[c] + L-arginine[c] =&gt; ornithine[c] + urea[c]</v>
      </c>
      <c r="K210" s="3" t="str">
        <f>_xlfn.XLOOKUP(sc_gsm[[#This Row],[name]],[2]RXNS!$C:$C,[2]RXNS!$D:$D,"")</f>
        <v>H2O[c] + L-arginine[c] =&gt; ornithine[c] + urea[c]</v>
      </c>
      <c r="L210" s="3" t="b">
        <f>sc_gsm[[#This Row],[yeast8.3.4 equation]]=sc_gsm[[#This Row],[yeast9 equation]]</f>
        <v>1</v>
      </c>
    </row>
    <row r="211" spans="1:12" hidden="1" x14ac:dyDescent="0.2">
      <c r="A211" t="s">
        <v>471</v>
      </c>
      <c r="B211" t="s">
        <v>7006</v>
      </c>
      <c r="C211" t="s">
        <v>3903</v>
      </c>
      <c r="D211" t="str">
        <f>sc_gsm[[#This Row],[model_rxn]]&amp;"_"&amp;sc_gsm[[#This Row],[Column2]]</f>
        <v>ARGSL_c_REV</v>
      </c>
      <c r="E211" t="str">
        <f>_xlfn.XLOOKUP(sc_gsm[[#This Row],[Column3]],SC_enz[name_dir],SC_enz[name_dir],"")</f>
        <v>ARGSL_c_REV</v>
      </c>
      <c r="F211" t="str">
        <f>_xlfn.XLOOKUP(sc_gsm[[#This Row],[model_rxn]],RT_gsm[model_rxn],RT_gsm[model_rxn],"")</f>
        <v>ARGSL_c</v>
      </c>
      <c r="G211" s="3" t="str">
        <f>_xlfn.XLOOKUP(sc_gsm[[#This Row],[Column3]],RT_gsm[Column3],RT_gsm[Column3],"")</f>
        <v>ARGSL_c_REV</v>
      </c>
      <c r="H211" s="3" t="str" cm="1">
        <f t="array" ref="H211">sc_gsm[[#This Row],[model_rxn]]&amp;",r,"&amp;_xlfn.SWITCH(sc_gsm[[#This Row],[Column2]],"REV","lower_bound:-","FWD","upper_bound:")&amp;"1000"</f>
        <v>ARGSL_c,r,lower_bound:-1000</v>
      </c>
      <c r="I211" s="3" t="str">
        <f>_xlfn.XLOOKUP(sc_gsm[[#This Row],[Column3]],SC_enz[name_dir],SC_enz[name_dir],"")</f>
        <v>ARGSL_c_REV</v>
      </c>
      <c r="J211" s="3" t="str">
        <f>_xlfn.XLOOKUP(sc_gsm[[#This Row],[name]],[1]RXNS!$C:$C,[1]RXNS!$D:$D,"")</f>
        <v>(N(omega)-L-arginino)succinic acid[c] &lt;=&gt; fumarate[c] + L-arginine[c]</v>
      </c>
      <c r="K211" s="3" t="str">
        <f>_xlfn.XLOOKUP(sc_gsm[[#This Row],[name]],[2]RXNS!$C:$C,[2]RXNS!$D:$D,"")</f>
        <v>(N(omega)-L-arginino)succinic acid[c] &lt;=&gt; fumarate[c] + L-arginine[c]</v>
      </c>
      <c r="L211" s="3" t="b">
        <f>sc_gsm[[#This Row],[yeast8.3.4 equation]]=sc_gsm[[#This Row],[yeast9 equation]]</f>
        <v>1</v>
      </c>
    </row>
    <row r="212" spans="1:12" hidden="1" x14ac:dyDescent="0.2">
      <c r="A212" t="s">
        <v>471</v>
      </c>
      <c r="B212" t="s">
        <v>7006</v>
      </c>
      <c r="C212" t="s">
        <v>3902</v>
      </c>
      <c r="D212" t="str">
        <f>sc_gsm[[#This Row],[model_rxn]]&amp;"_"&amp;sc_gsm[[#This Row],[Column2]]</f>
        <v>ARGSL_c_FWD</v>
      </c>
      <c r="E212" t="str">
        <f>_xlfn.XLOOKUP(sc_gsm[[#This Row],[Column3]],SC_enz[name_dir],SC_enz[name_dir],"")</f>
        <v>ARGSL_c_FWD</v>
      </c>
      <c r="F212" t="str">
        <f>_xlfn.XLOOKUP(sc_gsm[[#This Row],[model_rxn]],RT_gsm[model_rxn],RT_gsm[model_rxn],"")</f>
        <v>ARGSL_c</v>
      </c>
      <c r="G212" s="3" t="str">
        <f>_xlfn.XLOOKUP(sc_gsm[[#This Row],[Column3]],RT_gsm[Column3],RT_gsm[Column3],"")</f>
        <v>ARGSL_c_FWD</v>
      </c>
      <c r="H212" s="3" t="str" cm="1">
        <f t="array" ref="H212">sc_gsm[[#This Row],[model_rxn]]&amp;",r,"&amp;_xlfn.SWITCH(sc_gsm[[#This Row],[Column2]],"REV","lower_bound:-","FWD","upper_bound:")&amp;"1000"</f>
        <v>ARGSL_c,r,upper_bound:1000</v>
      </c>
      <c r="I212" s="3" t="str">
        <f>_xlfn.XLOOKUP(sc_gsm[[#This Row],[Column3]],SC_enz[name_dir],SC_enz[name_dir],"")</f>
        <v>ARGSL_c_FWD</v>
      </c>
      <c r="J212" s="3" t="str">
        <f>_xlfn.XLOOKUP(sc_gsm[[#This Row],[name]],[1]RXNS!$C:$C,[1]RXNS!$D:$D,"")</f>
        <v>(N(omega)-L-arginino)succinic acid[c] &lt;=&gt; fumarate[c] + L-arginine[c]</v>
      </c>
      <c r="K212" s="3" t="str">
        <f>_xlfn.XLOOKUP(sc_gsm[[#This Row],[name]],[2]RXNS!$C:$C,[2]RXNS!$D:$D,"")</f>
        <v>(N(omega)-L-arginino)succinic acid[c] &lt;=&gt; fumarate[c] + L-arginine[c]</v>
      </c>
      <c r="L212" s="3" t="b">
        <f>sc_gsm[[#This Row],[yeast8.3.4 equation]]=sc_gsm[[#This Row],[yeast9 equation]]</f>
        <v>1</v>
      </c>
    </row>
    <row r="213" spans="1:12" hidden="1" x14ac:dyDescent="0.2">
      <c r="A213" t="s">
        <v>474</v>
      </c>
      <c r="B213" t="s">
        <v>7007</v>
      </c>
      <c r="C213" t="s">
        <v>3903</v>
      </c>
      <c r="D213" t="str">
        <f>sc_gsm[[#This Row],[model_rxn]]&amp;"_"&amp;sc_gsm[[#This Row],[Column2]]</f>
        <v>ARGSS_c_REV</v>
      </c>
      <c r="E213" t="str">
        <f>_xlfn.XLOOKUP(sc_gsm[[#This Row],[Column3]],SC_enz[name_dir],SC_enz[name_dir],"")</f>
        <v>ARGSS_c_REV</v>
      </c>
      <c r="F213" t="str">
        <f>_xlfn.XLOOKUP(sc_gsm[[#This Row],[model_rxn]],RT_gsm[model_rxn],RT_gsm[model_rxn],"")</f>
        <v>ARGSS_c</v>
      </c>
      <c r="G213" s="3" t="str">
        <f>_xlfn.XLOOKUP(sc_gsm[[#This Row],[Column3]],RT_gsm[Column3],RT_gsm[Column3],"")</f>
        <v>ARGSS_c_REV</v>
      </c>
      <c r="H213" s="3" t="str" cm="1">
        <f t="array" ref="H213">sc_gsm[[#This Row],[model_rxn]]&amp;",r,"&amp;_xlfn.SWITCH(sc_gsm[[#This Row],[Column2]],"REV","lower_bound:-","FWD","upper_bound:")&amp;"1000"</f>
        <v>ARGSS_c,r,lower_bound:-1000</v>
      </c>
      <c r="I213" s="3" t="str">
        <f>_xlfn.XLOOKUP(sc_gsm[[#This Row],[Column3]],SC_enz[name_dir],SC_enz[name_dir],"")</f>
        <v>ARGSS_c_REV</v>
      </c>
      <c r="J213" s="3" t="str">
        <f>_xlfn.XLOOKUP(sc_gsm[[#This Row],[name]],[1]RXNS!$C:$C,[1]RXNS!$D:$D,"")</f>
        <v>ATP[c] + L-aspartate[c] + L-citrulline[c] &lt;=&gt; (N(omega)-L-arginino)succinic acid[c] + AMP[c] + diphosphate[c] + H+[c]</v>
      </c>
      <c r="K213" s="3" t="str">
        <f>_xlfn.XLOOKUP(sc_gsm[[#This Row],[name]],[2]RXNS!$C:$C,[2]RXNS!$D:$D,"")</f>
        <v>ATP[c] + L-aspartate[c] + L-citrulline[c] &lt;=&gt; (N(omega)-L-arginino)succinic acid[c] + AMP[c] + diphosphate[c] + H+[c]</v>
      </c>
      <c r="L213" s="3" t="b">
        <f>sc_gsm[[#This Row],[yeast8.3.4 equation]]=sc_gsm[[#This Row],[yeast9 equation]]</f>
        <v>1</v>
      </c>
    </row>
    <row r="214" spans="1:12" hidden="1" x14ac:dyDescent="0.2">
      <c r="A214" t="s">
        <v>474</v>
      </c>
      <c r="B214" t="s">
        <v>7007</v>
      </c>
      <c r="C214" t="s">
        <v>3902</v>
      </c>
      <c r="D214" t="str">
        <f>sc_gsm[[#This Row],[model_rxn]]&amp;"_"&amp;sc_gsm[[#This Row],[Column2]]</f>
        <v>ARGSS_c_FWD</v>
      </c>
      <c r="E214" t="str">
        <f>_xlfn.XLOOKUP(sc_gsm[[#This Row],[Column3]],SC_enz[name_dir],SC_enz[name_dir],"")</f>
        <v>ARGSS_c_FWD</v>
      </c>
      <c r="F214" t="str">
        <f>_xlfn.XLOOKUP(sc_gsm[[#This Row],[model_rxn]],RT_gsm[model_rxn],RT_gsm[model_rxn],"")</f>
        <v>ARGSS_c</v>
      </c>
      <c r="G214" s="3" t="str">
        <f>_xlfn.XLOOKUP(sc_gsm[[#This Row],[Column3]],RT_gsm[Column3],RT_gsm[Column3],"")</f>
        <v>ARGSS_c_FWD</v>
      </c>
      <c r="H214" s="3" t="str" cm="1">
        <f t="array" ref="H214">sc_gsm[[#This Row],[model_rxn]]&amp;",r,"&amp;_xlfn.SWITCH(sc_gsm[[#This Row],[Column2]],"REV","lower_bound:-","FWD","upper_bound:")&amp;"1000"</f>
        <v>ARGSS_c,r,upper_bound:1000</v>
      </c>
      <c r="I214" s="3" t="str">
        <f>_xlfn.XLOOKUP(sc_gsm[[#This Row],[Column3]],SC_enz[name_dir],SC_enz[name_dir],"")</f>
        <v>ARGSS_c_FWD</v>
      </c>
      <c r="J214" s="3" t="str">
        <f>_xlfn.XLOOKUP(sc_gsm[[#This Row],[name]],[1]RXNS!$C:$C,[1]RXNS!$D:$D,"")</f>
        <v>ATP[c] + L-aspartate[c] + L-citrulline[c] &lt;=&gt; (N(omega)-L-arginino)succinic acid[c] + AMP[c] + diphosphate[c] + H+[c]</v>
      </c>
      <c r="K214" s="3" t="str">
        <f>_xlfn.XLOOKUP(sc_gsm[[#This Row],[name]],[2]RXNS!$C:$C,[2]RXNS!$D:$D,"")</f>
        <v>ATP[c] + L-aspartate[c] + L-citrulline[c] &lt;=&gt; (N(omega)-L-arginino)succinic acid[c] + AMP[c] + diphosphate[c] + H+[c]</v>
      </c>
      <c r="L214" s="3" t="b">
        <f>sc_gsm[[#This Row],[yeast8.3.4 equation]]=sc_gsm[[#This Row],[yeast9 equation]]</f>
        <v>1</v>
      </c>
    </row>
    <row r="215" spans="1:12" hidden="1" x14ac:dyDescent="0.2">
      <c r="A215" t="s">
        <v>477</v>
      </c>
      <c r="B215" t="s">
        <v>7008</v>
      </c>
      <c r="C215" t="s">
        <v>3902</v>
      </c>
      <c r="D215" t="str">
        <f>sc_gsm[[#This Row],[model_rxn]]&amp;"_"&amp;sc_gsm[[#This Row],[Column2]]</f>
        <v>ARGTRS_c_FWD</v>
      </c>
      <c r="E215" t="str">
        <f>_xlfn.XLOOKUP(sc_gsm[[#This Row],[Column3]],SC_enz[name_dir],SC_enz[name_dir],"")</f>
        <v>ARGTRS_c_FWD</v>
      </c>
      <c r="F215" t="str">
        <f>_xlfn.XLOOKUP(sc_gsm[[#This Row],[model_rxn]],RT_gsm[model_rxn],RT_gsm[model_rxn],"")</f>
        <v>ARGTRS_c</v>
      </c>
      <c r="G215" s="3" t="str">
        <f>_xlfn.XLOOKUP(sc_gsm[[#This Row],[Column3]],RT_gsm[Column3],RT_gsm[Column3],"")</f>
        <v>ARGTRS_c_FWD</v>
      </c>
      <c r="H215" s="3" t="str" cm="1">
        <f t="array" ref="H215">sc_gsm[[#This Row],[model_rxn]]&amp;",r,"&amp;_xlfn.SWITCH(sc_gsm[[#This Row],[Column2]],"REV","lower_bound:-","FWD","upper_bound:")&amp;"1000"</f>
        <v>ARGTRS_c,r,upper_bound:1000</v>
      </c>
      <c r="I215" s="3" t="str">
        <f>_xlfn.XLOOKUP(sc_gsm[[#This Row],[Column3]],SC_enz[name_dir],SC_enz[name_dir],"")</f>
        <v>ARGTRS_c_FWD</v>
      </c>
      <c r="J215" s="3" t="str">
        <f>_xlfn.XLOOKUP(sc_gsm[[#This Row],[name]],[1]RXNS!$C:$C,[1]RXNS!$D:$D,"")</f>
        <v>ATP[c] + L-arginine[c] + tRNA(Arg)[c] =&gt; AMP[c] + Arg-tRNA(Arg)[c] + diphosphate[c]</v>
      </c>
      <c r="K215" s="3" t="str">
        <f>_xlfn.XLOOKUP(sc_gsm[[#This Row],[name]],[2]RXNS!$C:$C,[2]RXNS!$D:$D,"")</f>
        <v>ATP[c] + L-arginine[c] + tRNA(Arg)[c] =&gt; AMP[c] + Arg-tRNA(Arg)[c] + diphosphate[c]</v>
      </c>
      <c r="L215" s="3" t="b">
        <f>sc_gsm[[#This Row],[yeast8.3.4 equation]]=sc_gsm[[#This Row],[yeast9 equation]]</f>
        <v>1</v>
      </c>
    </row>
    <row r="216" spans="1:12" hidden="1" x14ac:dyDescent="0.2">
      <c r="A216" t="s">
        <v>480</v>
      </c>
      <c r="B216" t="s">
        <v>7008</v>
      </c>
      <c r="C216" t="s">
        <v>3902</v>
      </c>
      <c r="D216" t="str">
        <f>sc_gsm[[#This Row],[model_rxn]]&amp;"_"&amp;sc_gsm[[#This Row],[Column2]]</f>
        <v>ARGTRS_m_FWD</v>
      </c>
      <c r="E216" t="str">
        <f>_xlfn.XLOOKUP(sc_gsm[[#This Row],[Column3]],SC_enz[name_dir],SC_enz[name_dir],"")</f>
        <v>ARGTRS_m_FWD</v>
      </c>
      <c r="F216" t="str">
        <f>_xlfn.XLOOKUP(sc_gsm[[#This Row],[model_rxn]],RT_gsm[model_rxn],RT_gsm[model_rxn],"")</f>
        <v/>
      </c>
      <c r="G216" s="3" t="str">
        <f>_xlfn.XLOOKUP(sc_gsm[[#This Row],[Column3]],RT_gsm[Column3],RT_gsm[Column3],"")</f>
        <v/>
      </c>
      <c r="H216" s="3" t="str" cm="1">
        <f t="array" ref="H216">sc_gsm[[#This Row],[model_rxn]]&amp;",r,"&amp;_xlfn.SWITCH(sc_gsm[[#This Row],[Column2]],"REV","lower_bound:-","FWD","upper_bound:")&amp;"1000"</f>
        <v>ARGTRS_m,r,upper_bound:1000</v>
      </c>
      <c r="I216" s="3" t="str">
        <f>_xlfn.XLOOKUP(sc_gsm[[#This Row],[Column3]],SC_enz[name_dir],SC_enz[name_dir],"")</f>
        <v>ARGTRS_m_FWD</v>
      </c>
      <c r="J216" s="3" t="str">
        <f>_xlfn.XLOOKUP(sc_gsm[[#This Row],[name]],[1]RXNS!$C:$C,[1]RXNS!$D:$D,"")</f>
        <v>ATP[c] + L-arginine[c] + tRNA(Arg)[c] =&gt; AMP[c] + Arg-tRNA(Arg)[c] + diphosphate[c]</v>
      </c>
      <c r="K216" s="3" t="str">
        <f>_xlfn.XLOOKUP(sc_gsm[[#This Row],[name]],[2]RXNS!$C:$C,[2]RXNS!$D:$D,"")</f>
        <v>ATP[c] + L-arginine[c] + tRNA(Arg)[c] =&gt; AMP[c] + Arg-tRNA(Arg)[c] + diphosphate[c]</v>
      </c>
      <c r="L216" s="3" t="b">
        <f>sc_gsm[[#This Row],[yeast8.3.4 equation]]=sc_gsm[[#This Row],[yeast9 equation]]</f>
        <v>1</v>
      </c>
    </row>
    <row r="217" spans="1:12" hidden="1" x14ac:dyDescent="0.2">
      <c r="A217" t="s">
        <v>483</v>
      </c>
      <c r="B217" t="s">
        <v>7009</v>
      </c>
      <c r="C217" t="s">
        <v>3902</v>
      </c>
      <c r="D217" t="str">
        <f>sc_gsm[[#This Row],[model_rxn]]&amp;"_"&amp;sc_gsm[[#This Row],[Column2]]</f>
        <v>ASNS1_c_FWD</v>
      </c>
      <c r="E217" t="str">
        <f>_xlfn.XLOOKUP(sc_gsm[[#This Row],[Column3]],SC_enz[name_dir],SC_enz[name_dir],"")</f>
        <v>ASNS1_c_FWD</v>
      </c>
      <c r="F217" t="str">
        <f>_xlfn.XLOOKUP(sc_gsm[[#This Row],[model_rxn]],RT_gsm[model_rxn],RT_gsm[model_rxn],"")</f>
        <v>ASNS1_c</v>
      </c>
      <c r="G217" s="3" t="str">
        <f>_xlfn.XLOOKUP(sc_gsm[[#This Row],[Column3]],RT_gsm[Column3],RT_gsm[Column3],"")</f>
        <v>ASNS1_c_FWD</v>
      </c>
      <c r="H217" s="3" t="str" cm="1">
        <f t="array" ref="H217">sc_gsm[[#This Row],[model_rxn]]&amp;",r,"&amp;_xlfn.SWITCH(sc_gsm[[#This Row],[Column2]],"REV","lower_bound:-","FWD","upper_bound:")&amp;"1000"</f>
        <v>ASNS1_c,r,upper_bound:1000</v>
      </c>
      <c r="I217" s="3" t="str">
        <f>_xlfn.XLOOKUP(sc_gsm[[#This Row],[Column3]],SC_enz[name_dir],SC_enz[name_dir],"")</f>
        <v>ASNS1_c_FWD</v>
      </c>
      <c r="J217" s="3" t="str">
        <f>_xlfn.XLOOKUP(sc_gsm[[#This Row],[name]],[1]RXNS!$C:$C,[1]RXNS!$D:$D,"")</f>
        <v>ATP[c] + H2O[c] + L-aspartate[c] + L-glutamine[c] =&gt; AMP[c] + diphosphate[c] + H+[c] + L-asparagine[c] + L-glutamate[c]</v>
      </c>
      <c r="K217" s="3" t="str">
        <f>_xlfn.XLOOKUP(sc_gsm[[#This Row],[name]],[2]RXNS!$C:$C,[2]RXNS!$D:$D,"")</f>
        <v>ATP[c] + H2O[c] + L-aspartate[c] + L-glutamine[c] =&gt; AMP[c] + diphosphate[c] + H+[c] + L-asparagine[c] + L-glutamate[c]</v>
      </c>
      <c r="L217" s="3" t="b">
        <f>sc_gsm[[#This Row],[yeast8.3.4 equation]]=sc_gsm[[#This Row],[yeast9 equation]]</f>
        <v>1</v>
      </c>
    </row>
    <row r="218" spans="1:12" hidden="1" x14ac:dyDescent="0.2">
      <c r="A218" t="s">
        <v>488</v>
      </c>
      <c r="B218" t="s">
        <v>7010</v>
      </c>
      <c r="C218" t="s">
        <v>3902</v>
      </c>
      <c r="D218" t="str">
        <f>sc_gsm[[#This Row],[model_rxn]]&amp;"_"&amp;sc_gsm[[#This Row],[Column2]]</f>
        <v>ASNTRS_c_FWD</v>
      </c>
      <c r="E218" t="str">
        <f>_xlfn.XLOOKUP(sc_gsm[[#This Row],[Column3]],SC_enz[name_dir],SC_enz[name_dir],"")</f>
        <v>ASNTRS_c_FWD</v>
      </c>
      <c r="F218" t="str">
        <f>_xlfn.XLOOKUP(sc_gsm[[#This Row],[model_rxn]],RT_gsm[model_rxn],RT_gsm[model_rxn],"")</f>
        <v>ASNTRS_c</v>
      </c>
      <c r="G218" s="3" t="str">
        <f>_xlfn.XLOOKUP(sc_gsm[[#This Row],[Column3]],RT_gsm[Column3],RT_gsm[Column3],"")</f>
        <v>ASNTRS_c_FWD</v>
      </c>
      <c r="H218" s="3" t="str" cm="1">
        <f t="array" ref="H218">sc_gsm[[#This Row],[model_rxn]]&amp;",r,"&amp;_xlfn.SWITCH(sc_gsm[[#This Row],[Column2]],"REV","lower_bound:-","FWD","upper_bound:")&amp;"1000"</f>
        <v>ASNTRS_c,r,upper_bound:1000</v>
      </c>
      <c r="I218" s="3" t="str">
        <f>_xlfn.XLOOKUP(sc_gsm[[#This Row],[Column3]],SC_enz[name_dir],SC_enz[name_dir],"")</f>
        <v>ASNTRS_c_FWD</v>
      </c>
      <c r="J218" s="3" t="str">
        <f>_xlfn.XLOOKUP(sc_gsm[[#This Row],[name]],[1]RXNS!$C:$C,[1]RXNS!$D:$D,"")</f>
        <v>ATP[c] + L-asparagine[c] + tRNA(Asn)[c] =&gt; AMP[c] + Asn-tRNA(Asn)[c] + diphosphate[c]</v>
      </c>
      <c r="K218" s="3" t="str">
        <f>_xlfn.XLOOKUP(sc_gsm[[#This Row],[name]],[2]RXNS!$C:$C,[2]RXNS!$D:$D,"")</f>
        <v>ATP[c] + L-asparagine[c] + tRNA(Asn)[c] =&gt; AMP[c] + Asn-tRNA(Asn)[c] + diphosphate[c]</v>
      </c>
      <c r="L218" s="3" t="b">
        <f>sc_gsm[[#This Row],[yeast8.3.4 equation]]=sc_gsm[[#This Row],[yeast9 equation]]</f>
        <v>1</v>
      </c>
    </row>
    <row r="219" spans="1:12" hidden="1" x14ac:dyDescent="0.2">
      <c r="A219" t="s">
        <v>491</v>
      </c>
      <c r="B219" t="s">
        <v>7011</v>
      </c>
      <c r="C219" t="s">
        <v>3902</v>
      </c>
      <c r="D219" t="str">
        <f>sc_gsm[[#This Row],[model_rxn]]&amp;"_"&amp;sc_gsm[[#This Row],[Column2]]</f>
        <v>ASNTRS_m_FWD</v>
      </c>
      <c r="E219" t="str">
        <f>_xlfn.XLOOKUP(sc_gsm[[#This Row],[Column3]],SC_enz[name_dir],SC_enz[name_dir],"")</f>
        <v>ASNTRS_m_FWD</v>
      </c>
      <c r="F219" t="str">
        <f>_xlfn.XLOOKUP(sc_gsm[[#This Row],[model_rxn]],RT_gsm[model_rxn],RT_gsm[model_rxn],"")</f>
        <v>ASNTRS_m</v>
      </c>
      <c r="G219" s="3" t="str">
        <f>_xlfn.XLOOKUP(sc_gsm[[#This Row],[Column3]],RT_gsm[Column3],RT_gsm[Column3],"")</f>
        <v>ASNTRS_m_FWD</v>
      </c>
      <c r="H219" s="3" t="str" cm="1">
        <f t="array" ref="H219">sc_gsm[[#This Row],[model_rxn]]&amp;",r,"&amp;_xlfn.SWITCH(sc_gsm[[#This Row],[Column2]],"REV","lower_bound:-","FWD","upper_bound:")&amp;"1000"</f>
        <v>ASNTRS_m,r,upper_bound:1000</v>
      </c>
      <c r="I219" s="3" t="str">
        <f>_xlfn.XLOOKUP(sc_gsm[[#This Row],[Column3]],SC_enz[name_dir],SC_enz[name_dir],"")</f>
        <v>ASNTRS_m_FWD</v>
      </c>
      <c r="J219" s="3" t="str">
        <f>_xlfn.XLOOKUP(sc_gsm[[#This Row],[name]],[1]RXNS!$C:$C,[1]RXNS!$D:$D,"")</f>
        <v>ATP[m] + L-asparagine[m] + tRNA(Asn)[m] =&gt; AMP[m] + Asn-tRNA(Asn)[m] + diphosphate[m]</v>
      </c>
      <c r="K219" s="3" t="str">
        <f>_xlfn.XLOOKUP(sc_gsm[[#This Row],[name]],[2]RXNS!$C:$C,[2]RXNS!$D:$D,"")</f>
        <v>ATP[m] + L-asparagine[m] + tRNA(Asn)[m] =&gt; AMP[m] + Asn-tRNA(Asn)[m] + diphosphate[m]</v>
      </c>
      <c r="L219" s="3" t="b">
        <f>sc_gsm[[#This Row],[yeast8.3.4 equation]]=sc_gsm[[#This Row],[yeast9 equation]]</f>
        <v>1</v>
      </c>
    </row>
    <row r="220" spans="1:12" hidden="1" x14ac:dyDescent="0.2">
      <c r="A220" t="s">
        <v>494</v>
      </c>
      <c r="B220" t="s">
        <v>7012</v>
      </c>
      <c r="C220" t="s">
        <v>3902</v>
      </c>
      <c r="D220" t="str">
        <f>sc_gsm[[#This Row],[model_rxn]]&amp;"_"&amp;sc_gsm[[#This Row],[Column2]]</f>
        <v>ASPCT_c_FWD</v>
      </c>
      <c r="E220" t="str">
        <f>_xlfn.XLOOKUP(sc_gsm[[#This Row],[Column3]],SC_enz[name_dir],SC_enz[name_dir],"")</f>
        <v>ASPCT_c_FWD</v>
      </c>
      <c r="F220" t="str">
        <f>_xlfn.XLOOKUP(sc_gsm[[#This Row],[model_rxn]],RT_gsm[model_rxn],RT_gsm[model_rxn],"")</f>
        <v>ASPCT_c</v>
      </c>
      <c r="G220" s="3" t="str">
        <f>_xlfn.XLOOKUP(sc_gsm[[#This Row],[Column3]],RT_gsm[Column3],RT_gsm[Column3],"")</f>
        <v>ASPCT_c_FWD</v>
      </c>
      <c r="H220" s="3" t="str" cm="1">
        <f t="array" ref="H220">sc_gsm[[#This Row],[model_rxn]]&amp;",r,"&amp;_xlfn.SWITCH(sc_gsm[[#This Row],[Column2]],"REV","lower_bound:-","FWD","upper_bound:")&amp;"1000"</f>
        <v>ASPCT_c,r,upper_bound:1000</v>
      </c>
      <c r="I220" s="3" t="str">
        <f>_xlfn.XLOOKUP(sc_gsm[[#This Row],[Column3]],SC_enz[name_dir],SC_enz[name_dir],"")</f>
        <v>ASPCT_c_FWD</v>
      </c>
      <c r="J220" s="3" t="str">
        <f>_xlfn.XLOOKUP(sc_gsm[[#This Row],[name]],[1]RXNS!$C:$C,[1]RXNS!$D:$D,"")</f>
        <v>carbamoyl phosphate[c] + L-aspartate[c] =&gt; H+[c] + N-carbamoyl-L-aspartate[c] + phosphate[c]</v>
      </c>
      <c r="K220" s="3" t="str">
        <f>_xlfn.XLOOKUP(sc_gsm[[#This Row],[name]],[2]RXNS!$C:$C,[2]RXNS!$D:$D,"")</f>
        <v>carbamoyl phosphate[c] + L-aspartate[c] =&gt; H+[c] + N-carbamoyl-L-aspartate[c] + phosphate[c]</v>
      </c>
      <c r="L220" s="3" t="b">
        <f>sc_gsm[[#This Row],[yeast8.3.4 equation]]=sc_gsm[[#This Row],[yeast9 equation]]</f>
        <v>1</v>
      </c>
    </row>
    <row r="221" spans="1:12" hidden="1" x14ac:dyDescent="0.2">
      <c r="A221" t="s">
        <v>497</v>
      </c>
      <c r="B221" t="s">
        <v>7013</v>
      </c>
      <c r="C221" t="s">
        <v>3902</v>
      </c>
      <c r="D221" t="str">
        <f>sc_gsm[[#This Row],[model_rxn]]&amp;"_"&amp;sc_gsm[[#This Row],[Column2]]</f>
        <v>ASPK_c_FWD</v>
      </c>
      <c r="E221" t="str">
        <f>_xlfn.XLOOKUP(sc_gsm[[#This Row],[Column3]],SC_enz[name_dir],SC_enz[name_dir],"")</f>
        <v>ASPK_c_FWD</v>
      </c>
      <c r="F221" t="str">
        <f>_xlfn.XLOOKUP(sc_gsm[[#This Row],[model_rxn]],RT_gsm[model_rxn],RT_gsm[model_rxn],"")</f>
        <v>ASPK_c</v>
      </c>
      <c r="G221" s="3" t="str">
        <f>_xlfn.XLOOKUP(sc_gsm[[#This Row],[Column3]],RT_gsm[Column3],RT_gsm[Column3],"")</f>
        <v>ASPK_c_FWD</v>
      </c>
      <c r="H221" s="3" t="str" cm="1">
        <f t="array" ref="H221">sc_gsm[[#This Row],[model_rxn]]&amp;",r,"&amp;_xlfn.SWITCH(sc_gsm[[#This Row],[Column2]],"REV","lower_bound:-","FWD","upper_bound:")&amp;"1000"</f>
        <v>ASPK_c,r,upper_bound:1000</v>
      </c>
      <c r="I221" s="3" t="str">
        <f>_xlfn.XLOOKUP(sc_gsm[[#This Row],[Column3]],SC_enz[name_dir],SC_enz[name_dir],"")</f>
        <v>ASPK_c_FWD</v>
      </c>
      <c r="J221" s="3" t="str">
        <f>_xlfn.XLOOKUP(sc_gsm[[#This Row],[name]],[1]RXNS!$C:$C,[1]RXNS!$D:$D,"")</f>
        <v>ATP[c] + L-aspartate[c] =&gt; 4-phospho-L-aspartate[c] + ADP[c]</v>
      </c>
      <c r="K221" s="3" t="str">
        <f>_xlfn.XLOOKUP(sc_gsm[[#This Row],[name]],[2]RXNS!$C:$C,[2]RXNS!$D:$D,"")</f>
        <v>ATP[c] + L-aspartate[c] =&gt; 4-phospho-L-aspartate[c] + ADP[c]</v>
      </c>
      <c r="L221" s="3" t="b">
        <f>sc_gsm[[#This Row],[yeast8.3.4 equation]]=sc_gsm[[#This Row],[yeast9 equation]]</f>
        <v>1</v>
      </c>
    </row>
    <row r="222" spans="1:12" hidden="1" x14ac:dyDescent="0.2">
      <c r="A222" t="s">
        <v>3445</v>
      </c>
      <c r="B222" t="s">
        <v>7014</v>
      </c>
      <c r="C222" t="s">
        <v>3903</v>
      </c>
      <c r="D222" t="str">
        <f>sc_gsm[[#This Row],[model_rxn]]&amp;"_"&amp;sc_gsm[[#This Row],[Column2]]</f>
        <v>ASPTA_c_REV</v>
      </c>
      <c r="E222" t="str">
        <f>_xlfn.XLOOKUP(sc_gsm[[#This Row],[Column3]],SC_enz[name_dir],SC_enz[name_dir],"")</f>
        <v>ASPTA_c_REV</v>
      </c>
      <c r="F222" t="str">
        <f>_xlfn.XLOOKUP(sc_gsm[[#This Row],[model_rxn]],RT_gsm[model_rxn],RT_gsm[model_rxn],"")</f>
        <v>ASPTA_c</v>
      </c>
      <c r="G222" s="3" t="str">
        <f>_xlfn.XLOOKUP(sc_gsm[[#This Row],[Column3]],RT_gsm[Column3],RT_gsm[Column3],"")</f>
        <v>ASPTA_c_REV</v>
      </c>
      <c r="H222" s="3" t="str" cm="1">
        <f t="array" ref="H222">sc_gsm[[#This Row],[model_rxn]]&amp;",r,"&amp;_xlfn.SWITCH(sc_gsm[[#This Row],[Column2]],"REV","lower_bound:-","FWD","upper_bound:")&amp;"1000"</f>
        <v>ASPTA_c,r,lower_bound:-1000</v>
      </c>
      <c r="I222" s="3" t="str">
        <f>_xlfn.XLOOKUP(sc_gsm[[#This Row],[Column3]],SC_enz[name_dir],SC_enz[name_dir],"")</f>
        <v>ASPTA_c_REV</v>
      </c>
      <c r="J222" s="3" t="str">
        <f>_xlfn.XLOOKUP(sc_gsm[[#This Row],[name]],[1]RXNS!$C:$C,[1]RXNS!$D:$D,"")</f>
        <v>2-oxoglutarate[c] + L-aspartate[c] &lt;=&gt; L-glutamate[c] + oxaloacetate[c]</v>
      </c>
      <c r="K222" s="3" t="str">
        <f>_xlfn.XLOOKUP(sc_gsm[[#This Row],[name]],[2]RXNS!$C:$C,[2]RXNS!$D:$D,"")</f>
        <v>2-oxoglutarate[c] + L-aspartate[c] &lt;=&gt; L-glutamate[c] + oxaloacetate[c]</v>
      </c>
      <c r="L222" s="3" t="b">
        <f>sc_gsm[[#This Row],[yeast8.3.4 equation]]=sc_gsm[[#This Row],[yeast9 equation]]</f>
        <v>1</v>
      </c>
    </row>
    <row r="223" spans="1:12" hidden="1" x14ac:dyDescent="0.2">
      <c r="A223" t="s">
        <v>3445</v>
      </c>
      <c r="B223" t="s">
        <v>7014</v>
      </c>
      <c r="C223" t="s">
        <v>3902</v>
      </c>
      <c r="D223" t="str">
        <f>sc_gsm[[#This Row],[model_rxn]]&amp;"_"&amp;sc_gsm[[#This Row],[Column2]]</f>
        <v>ASPTA_c_FWD</v>
      </c>
      <c r="E223" t="str">
        <f>_xlfn.XLOOKUP(sc_gsm[[#This Row],[Column3]],SC_enz[name_dir],SC_enz[name_dir],"")</f>
        <v>ASPTA_c_FWD</v>
      </c>
      <c r="F223" t="str">
        <f>_xlfn.XLOOKUP(sc_gsm[[#This Row],[model_rxn]],RT_gsm[model_rxn],RT_gsm[model_rxn],"")</f>
        <v>ASPTA_c</v>
      </c>
      <c r="G223" s="3" t="str">
        <f>_xlfn.XLOOKUP(sc_gsm[[#This Row],[Column3]],RT_gsm[Column3],RT_gsm[Column3],"")</f>
        <v>ASPTA_c_FWD</v>
      </c>
      <c r="H223" s="3" t="str" cm="1">
        <f t="array" ref="H223">sc_gsm[[#This Row],[model_rxn]]&amp;",r,"&amp;_xlfn.SWITCH(sc_gsm[[#This Row],[Column2]],"REV","lower_bound:-","FWD","upper_bound:")&amp;"1000"</f>
        <v>ASPTA_c,r,upper_bound:1000</v>
      </c>
      <c r="I223" s="3" t="str">
        <f>_xlfn.XLOOKUP(sc_gsm[[#This Row],[Column3]],SC_enz[name_dir],SC_enz[name_dir],"")</f>
        <v>ASPTA_c_FWD</v>
      </c>
      <c r="J223" s="3" t="str">
        <f>_xlfn.XLOOKUP(sc_gsm[[#This Row],[name]],[1]RXNS!$C:$C,[1]RXNS!$D:$D,"")</f>
        <v>2-oxoglutarate[c] + L-aspartate[c] &lt;=&gt; L-glutamate[c] + oxaloacetate[c]</v>
      </c>
      <c r="K223" s="3" t="str">
        <f>_xlfn.XLOOKUP(sc_gsm[[#This Row],[name]],[2]RXNS!$C:$C,[2]RXNS!$D:$D,"")</f>
        <v>2-oxoglutarate[c] + L-aspartate[c] &lt;=&gt; L-glutamate[c] + oxaloacetate[c]</v>
      </c>
      <c r="L223" s="3" t="b">
        <f>sc_gsm[[#This Row],[yeast8.3.4 equation]]=sc_gsm[[#This Row],[yeast9 equation]]</f>
        <v>1</v>
      </c>
    </row>
    <row r="224" spans="1:12" hidden="1" x14ac:dyDescent="0.2">
      <c r="A224" t="s">
        <v>500</v>
      </c>
      <c r="B224" t="s">
        <v>7014</v>
      </c>
      <c r="C224" t="s">
        <v>3902</v>
      </c>
      <c r="D224" t="str">
        <f>sc_gsm[[#This Row],[model_rxn]]&amp;"_"&amp;sc_gsm[[#This Row],[Column2]]</f>
        <v>ASPTAi_m_FWD</v>
      </c>
      <c r="E224" t="str">
        <f>_xlfn.XLOOKUP(sc_gsm[[#This Row],[Column3]],SC_enz[name_dir],SC_enz[name_dir],"")</f>
        <v>ASPTAi_m_FWD</v>
      </c>
      <c r="F224" t="str">
        <f>_xlfn.XLOOKUP(sc_gsm[[#This Row],[model_rxn]],RT_gsm[model_rxn],RT_gsm[model_rxn],"")</f>
        <v>ASPTAi_m</v>
      </c>
      <c r="G224" s="3" t="str">
        <f>_xlfn.XLOOKUP(sc_gsm[[#This Row],[Column3]],RT_gsm[Column3],RT_gsm[Column3],"")</f>
        <v>ASPTAi_m_FWD</v>
      </c>
      <c r="H224" s="3" t="str" cm="1">
        <f t="array" ref="H224">sc_gsm[[#This Row],[model_rxn]]&amp;",r,"&amp;_xlfn.SWITCH(sc_gsm[[#This Row],[Column2]],"REV","lower_bound:-","FWD","upper_bound:")&amp;"1000"</f>
        <v>ASPTAi_m,r,upper_bound:1000</v>
      </c>
      <c r="I224" s="3" t="str">
        <f>_xlfn.XLOOKUP(sc_gsm[[#This Row],[Column3]],SC_enz[name_dir],SC_enz[name_dir],"")</f>
        <v>ASPTAi_m_FWD</v>
      </c>
      <c r="J224" s="3" t="str">
        <f>_xlfn.XLOOKUP(sc_gsm[[#This Row],[name]],[1]RXNS!$C:$C,[1]RXNS!$D:$D,"")</f>
        <v>2-oxoglutarate[c] + L-aspartate[c] &lt;=&gt; L-glutamate[c] + oxaloacetate[c]</v>
      </c>
      <c r="K224" s="3" t="str">
        <f>_xlfn.XLOOKUP(sc_gsm[[#This Row],[name]],[2]RXNS!$C:$C,[2]RXNS!$D:$D,"")</f>
        <v>2-oxoglutarate[c] + L-aspartate[c] &lt;=&gt; L-glutamate[c] + oxaloacetate[c]</v>
      </c>
      <c r="L224" s="3" t="b">
        <f>sc_gsm[[#This Row],[yeast8.3.4 equation]]=sc_gsm[[#This Row],[yeast9 equation]]</f>
        <v>1</v>
      </c>
    </row>
    <row r="225" spans="1:12" hidden="1" x14ac:dyDescent="0.2">
      <c r="A225" t="s">
        <v>3448</v>
      </c>
      <c r="B225" t="s">
        <v>7014</v>
      </c>
      <c r="C225" t="s">
        <v>3903</v>
      </c>
      <c r="D225" t="str">
        <f>sc_gsm[[#This Row],[model_rxn]]&amp;"_"&amp;sc_gsm[[#This Row],[Column2]]</f>
        <v>ASPTA_x_REV</v>
      </c>
      <c r="E225" t="str">
        <f>_xlfn.XLOOKUP(sc_gsm[[#This Row],[Column3]],SC_enz[name_dir],SC_enz[name_dir],"")</f>
        <v>ASPTA_x_REV</v>
      </c>
      <c r="F225" t="str">
        <f>_xlfn.XLOOKUP(sc_gsm[[#This Row],[model_rxn]],RT_gsm[model_rxn],RT_gsm[model_rxn],"")</f>
        <v>ASPTA_x</v>
      </c>
      <c r="G225" s="3" t="str">
        <f>_xlfn.XLOOKUP(sc_gsm[[#This Row],[Column3]],RT_gsm[Column3],RT_gsm[Column3],"")</f>
        <v>ASPTA_x_REV</v>
      </c>
      <c r="H225" s="3" t="str" cm="1">
        <f t="array" ref="H225">sc_gsm[[#This Row],[model_rxn]]&amp;",r,"&amp;_xlfn.SWITCH(sc_gsm[[#This Row],[Column2]],"REV","lower_bound:-","FWD","upper_bound:")&amp;"1000"</f>
        <v>ASPTA_x,r,lower_bound:-1000</v>
      </c>
      <c r="I225" s="3" t="str">
        <f>_xlfn.XLOOKUP(sc_gsm[[#This Row],[Column3]],SC_enz[name_dir],SC_enz[name_dir],"")</f>
        <v>ASPTA_x_REV</v>
      </c>
      <c r="J225" s="3" t="str">
        <f>_xlfn.XLOOKUP(sc_gsm[[#This Row],[name]],[1]RXNS!$C:$C,[1]RXNS!$D:$D,"")</f>
        <v>2-oxoglutarate[c] + L-aspartate[c] &lt;=&gt; L-glutamate[c] + oxaloacetate[c]</v>
      </c>
      <c r="K225" s="3" t="str">
        <f>_xlfn.XLOOKUP(sc_gsm[[#This Row],[name]],[2]RXNS!$C:$C,[2]RXNS!$D:$D,"")</f>
        <v>2-oxoglutarate[c] + L-aspartate[c] &lt;=&gt; L-glutamate[c] + oxaloacetate[c]</v>
      </c>
      <c r="L225" s="3" t="b">
        <f>sc_gsm[[#This Row],[yeast8.3.4 equation]]=sc_gsm[[#This Row],[yeast9 equation]]</f>
        <v>1</v>
      </c>
    </row>
    <row r="226" spans="1:12" hidden="1" x14ac:dyDescent="0.2">
      <c r="A226" t="s">
        <v>3448</v>
      </c>
      <c r="B226" t="s">
        <v>7014</v>
      </c>
      <c r="C226" t="s">
        <v>3902</v>
      </c>
      <c r="D226" t="str">
        <f>sc_gsm[[#This Row],[model_rxn]]&amp;"_"&amp;sc_gsm[[#This Row],[Column2]]</f>
        <v>ASPTA_x_FWD</v>
      </c>
      <c r="E226" t="str">
        <f>_xlfn.XLOOKUP(sc_gsm[[#This Row],[Column3]],SC_enz[name_dir],SC_enz[name_dir],"")</f>
        <v>ASPTA_x_FWD</v>
      </c>
      <c r="F226" t="str">
        <f>_xlfn.XLOOKUP(sc_gsm[[#This Row],[model_rxn]],RT_gsm[model_rxn],RT_gsm[model_rxn],"")</f>
        <v>ASPTA_x</v>
      </c>
      <c r="G226" s="3" t="str">
        <f>_xlfn.XLOOKUP(sc_gsm[[#This Row],[Column3]],RT_gsm[Column3],RT_gsm[Column3],"")</f>
        <v>ASPTA_x_FWD</v>
      </c>
      <c r="H226" s="3" t="str" cm="1">
        <f t="array" ref="H226">sc_gsm[[#This Row],[model_rxn]]&amp;",r,"&amp;_xlfn.SWITCH(sc_gsm[[#This Row],[Column2]],"REV","lower_bound:-","FWD","upper_bound:")&amp;"1000"</f>
        <v>ASPTA_x,r,upper_bound:1000</v>
      </c>
      <c r="I226" s="3" t="str">
        <f>_xlfn.XLOOKUP(sc_gsm[[#This Row],[Column3]],SC_enz[name_dir],SC_enz[name_dir],"")</f>
        <v>ASPTA_x_FWD</v>
      </c>
      <c r="J226" s="3" t="str">
        <f>_xlfn.XLOOKUP(sc_gsm[[#This Row],[name]],[1]RXNS!$C:$C,[1]RXNS!$D:$D,"")</f>
        <v>2-oxoglutarate[c] + L-aspartate[c] &lt;=&gt; L-glutamate[c] + oxaloacetate[c]</v>
      </c>
      <c r="K226" s="3" t="str">
        <f>_xlfn.XLOOKUP(sc_gsm[[#This Row],[name]],[2]RXNS!$C:$C,[2]RXNS!$D:$D,"")</f>
        <v>2-oxoglutarate[c] + L-aspartate[c] &lt;=&gt; L-glutamate[c] + oxaloacetate[c]</v>
      </c>
      <c r="L226" s="3" t="b">
        <f>sc_gsm[[#This Row],[yeast8.3.4 equation]]=sc_gsm[[#This Row],[yeast9 equation]]</f>
        <v>1</v>
      </c>
    </row>
    <row r="227" spans="1:12" hidden="1" x14ac:dyDescent="0.2">
      <c r="A227" t="s">
        <v>503</v>
      </c>
      <c r="B227" t="s">
        <v>7015</v>
      </c>
      <c r="C227" t="s">
        <v>3902</v>
      </c>
      <c r="D227" t="str">
        <f>sc_gsm[[#This Row],[model_rxn]]&amp;"_"&amp;sc_gsm[[#This Row],[Column2]]</f>
        <v>ASAD_c_FWD</v>
      </c>
      <c r="E227" t="str">
        <f>_xlfn.XLOOKUP(sc_gsm[[#This Row],[Column3]],SC_enz[name_dir],SC_enz[name_dir],"")</f>
        <v>ASAD_c_FWD</v>
      </c>
      <c r="F227" t="str">
        <f>_xlfn.XLOOKUP(sc_gsm[[#This Row],[model_rxn]],RT_gsm[model_rxn],RT_gsm[model_rxn],"")</f>
        <v>ASAD_c</v>
      </c>
      <c r="G227" s="3" t="str">
        <f>_xlfn.XLOOKUP(sc_gsm[[#This Row],[Column3]],RT_gsm[Column3],RT_gsm[Column3],"")</f>
        <v>ASAD_c_FWD</v>
      </c>
      <c r="H227" s="3" t="str" cm="1">
        <f t="array" ref="H227">sc_gsm[[#This Row],[model_rxn]]&amp;",r,"&amp;_xlfn.SWITCH(sc_gsm[[#This Row],[Column2]],"REV","lower_bound:-","FWD","upper_bound:")&amp;"1000"</f>
        <v>ASAD_c,r,upper_bound:1000</v>
      </c>
      <c r="I227" s="3" t="str">
        <f>_xlfn.XLOOKUP(sc_gsm[[#This Row],[Column3]],SC_enz[name_dir],SC_enz[name_dir],"")</f>
        <v>ASAD_c_FWD</v>
      </c>
      <c r="J227" s="3" t="str">
        <f>_xlfn.XLOOKUP(sc_gsm[[#This Row],[name]],[1]RXNS!$C:$C,[1]RXNS!$D:$D,"")</f>
        <v>4-phospho-L-aspartate[c] + H+[c] + NADPH[c] =&gt; L-aspartate 4-semialdehyde[c] + NADP(+)[c] + phosphate[c]</v>
      </c>
      <c r="K227" s="3" t="str">
        <f>_xlfn.XLOOKUP(sc_gsm[[#This Row],[name]],[2]RXNS!$C:$C,[2]RXNS!$D:$D,"")</f>
        <v>4-phospho-L-aspartate[c] + H+[c] + NADPH[c] =&gt; L-aspartate 4-semialdehyde[c] + NADP(+)[c] + phosphate[c]</v>
      </c>
      <c r="L227" s="3" t="b">
        <f>sc_gsm[[#This Row],[yeast8.3.4 equation]]=sc_gsm[[#This Row],[yeast9 equation]]</f>
        <v>1</v>
      </c>
    </row>
    <row r="228" spans="1:12" hidden="1" x14ac:dyDescent="0.2">
      <c r="A228" t="s">
        <v>506</v>
      </c>
      <c r="B228" t="s">
        <v>7016</v>
      </c>
      <c r="C228" t="s">
        <v>3902</v>
      </c>
      <c r="D228" t="str">
        <f>sc_gsm[[#This Row],[model_rxn]]&amp;"_"&amp;sc_gsm[[#This Row],[Column2]]</f>
        <v>ASPTRS_c_FWD</v>
      </c>
      <c r="E228" t="str">
        <f>_xlfn.XLOOKUP(sc_gsm[[#This Row],[Column3]],SC_enz[name_dir],SC_enz[name_dir],"")</f>
        <v>ASPTRS_c_FWD</v>
      </c>
      <c r="F228" t="str">
        <f>_xlfn.XLOOKUP(sc_gsm[[#This Row],[model_rxn]],RT_gsm[model_rxn],RT_gsm[model_rxn],"")</f>
        <v>ASPTRS_c</v>
      </c>
      <c r="G228" s="3" t="str">
        <f>_xlfn.XLOOKUP(sc_gsm[[#This Row],[Column3]],RT_gsm[Column3],RT_gsm[Column3],"")</f>
        <v>ASPTRS_c_FWD</v>
      </c>
      <c r="H228" s="3" t="str" cm="1">
        <f t="array" ref="H228">sc_gsm[[#This Row],[model_rxn]]&amp;",r,"&amp;_xlfn.SWITCH(sc_gsm[[#This Row],[Column2]],"REV","lower_bound:-","FWD","upper_bound:")&amp;"1000"</f>
        <v>ASPTRS_c,r,upper_bound:1000</v>
      </c>
      <c r="I228" s="3" t="str">
        <f>_xlfn.XLOOKUP(sc_gsm[[#This Row],[Column3]],SC_enz[name_dir],SC_enz[name_dir],"")</f>
        <v>ASPTRS_c_FWD</v>
      </c>
      <c r="J228" s="3" t="str">
        <f>_xlfn.XLOOKUP(sc_gsm[[#This Row],[name]],[1]RXNS!$C:$C,[1]RXNS!$D:$D,"")</f>
        <v>ATP[c] + L-aspartate[c] + tRNA(Asp)[c] =&gt; AMP[c] + Asp-tRNA(Asp)[c] + diphosphate[c]</v>
      </c>
      <c r="K228" s="3" t="str">
        <f>_xlfn.XLOOKUP(sc_gsm[[#This Row],[name]],[2]RXNS!$C:$C,[2]RXNS!$D:$D,"")</f>
        <v>ATP[c] + L-aspartate[c] + tRNA(Asp)[c] =&gt; AMP[c] + Asp-tRNA(Asp)[c] + diphosphate[c]</v>
      </c>
      <c r="L228" s="3" t="b">
        <f>sc_gsm[[#This Row],[yeast8.3.4 equation]]=sc_gsm[[#This Row],[yeast9 equation]]</f>
        <v>1</v>
      </c>
    </row>
    <row r="229" spans="1:12" hidden="1" x14ac:dyDescent="0.2">
      <c r="A229" t="s">
        <v>509</v>
      </c>
      <c r="B229" t="s">
        <v>7016</v>
      </c>
      <c r="C229" t="s">
        <v>3902</v>
      </c>
      <c r="D229" t="str">
        <f>sc_gsm[[#This Row],[model_rxn]]&amp;"_"&amp;sc_gsm[[#This Row],[Column2]]</f>
        <v>ASPTRS_m_FWD</v>
      </c>
      <c r="E229" t="str">
        <f>_xlfn.XLOOKUP(sc_gsm[[#This Row],[Column3]],SC_enz[name_dir],SC_enz[name_dir],"")</f>
        <v>ASPTRS_m_FWD</v>
      </c>
      <c r="F229" t="str">
        <f>_xlfn.XLOOKUP(sc_gsm[[#This Row],[model_rxn]],RT_gsm[model_rxn],RT_gsm[model_rxn],"")</f>
        <v/>
      </c>
      <c r="G229" s="3" t="str">
        <f>_xlfn.XLOOKUP(sc_gsm[[#This Row],[Column3]],RT_gsm[Column3],RT_gsm[Column3],"")</f>
        <v/>
      </c>
      <c r="H229" s="3" t="str" cm="1">
        <f t="array" ref="H229">sc_gsm[[#This Row],[model_rxn]]&amp;",r,"&amp;_xlfn.SWITCH(sc_gsm[[#This Row],[Column2]],"REV","lower_bound:-","FWD","upper_bound:")&amp;"1000"</f>
        <v>ASPTRS_m,r,upper_bound:1000</v>
      </c>
      <c r="I229" s="3" t="str">
        <f>_xlfn.XLOOKUP(sc_gsm[[#This Row],[Column3]],SC_enz[name_dir],SC_enz[name_dir],"")</f>
        <v>ASPTRS_m_FWD</v>
      </c>
      <c r="J229" s="3" t="str">
        <f>_xlfn.XLOOKUP(sc_gsm[[#This Row],[name]],[1]RXNS!$C:$C,[1]RXNS!$D:$D,"")</f>
        <v>ATP[c] + L-aspartate[c] + tRNA(Asp)[c] =&gt; AMP[c] + Asp-tRNA(Asp)[c] + diphosphate[c]</v>
      </c>
      <c r="K229" s="3" t="str">
        <f>_xlfn.XLOOKUP(sc_gsm[[#This Row],[name]],[2]RXNS!$C:$C,[2]RXNS!$D:$D,"")</f>
        <v>ATP[c] + L-aspartate[c] + tRNA(Asp)[c] =&gt; AMP[c] + Asp-tRNA(Asp)[c] + diphosphate[c]</v>
      </c>
      <c r="L229" s="3" t="b">
        <f>sc_gsm[[#This Row],[yeast8.3.4 equation]]=sc_gsm[[#This Row],[yeast9 equation]]</f>
        <v>1</v>
      </c>
    </row>
    <row r="230" spans="1:12" hidden="1" x14ac:dyDescent="0.2">
      <c r="A230" t="s">
        <v>512</v>
      </c>
      <c r="B230" t="s">
        <v>7017</v>
      </c>
      <c r="C230" t="s">
        <v>3902</v>
      </c>
      <c r="D230" t="str">
        <f>sc_gsm[[#This Row],[model_rxn]]&amp;"_"&amp;sc_gsm[[#This Row],[Column2]]</f>
        <v>ATPATF1_c_FWD</v>
      </c>
      <c r="E230" t="str">
        <f>_xlfn.XLOOKUP(sc_gsm[[#This Row],[Column3]],SC_enz[name_dir],SC_enz[name_dir],"")</f>
        <v>ATPATF1_c_FWD</v>
      </c>
      <c r="F230" t="str">
        <f>_xlfn.XLOOKUP(sc_gsm[[#This Row],[model_rxn]],RT_gsm[model_rxn],RT_gsm[model_rxn],"")</f>
        <v>ATPATF1_c</v>
      </c>
      <c r="G230" s="3" t="str">
        <f>_xlfn.XLOOKUP(sc_gsm[[#This Row],[Column3]],RT_gsm[Column3],RT_gsm[Column3],"")</f>
        <v>ATPATF1_c_FWD</v>
      </c>
      <c r="H230" s="3" t="str" cm="1">
        <f t="array" ref="H230">sc_gsm[[#This Row],[model_rxn]]&amp;",r,"&amp;_xlfn.SWITCH(sc_gsm[[#This Row],[Column2]],"REV","lower_bound:-","FWD","upper_bound:")&amp;"1000"</f>
        <v>ATPATF1_c,r,upper_bound:1000</v>
      </c>
      <c r="I230" s="3" t="str">
        <f>_xlfn.XLOOKUP(sc_gsm[[#This Row],[Column3]],SC_enz[name_dir],SC_enz[name_dir],"")</f>
        <v>ATPATF1_c_FWD</v>
      </c>
      <c r="J230" s="3" t="str">
        <f>_xlfn.XLOOKUP(sc_gsm[[#This Row],[name]],[1]RXNS!$C:$C,[1]RXNS!$D:$D,"")</f>
        <v>ADP[c] + ATP[c] + H+[c] =&gt; P(1),P(4)-bis(5'-adenosyl) tetraphosphate[c] + phosphate[c]</v>
      </c>
      <c r="K230" s="3" t="str">
        <f>_xlfn.XLOOKUP(sc_gsm[[#This Row],[name]],[2]RXNS!$C:$C,[2]RXNS!$D:$D,"")</f>
        <v>ADP[c] + ATP[c] + H+[c] =&gt; P(1),P(4)-bis(5'-adenosyl) tetraphosphate[c] + phosphate[c]</v>
      </c>
      <c r="L230" s="3" t="b">
        <f>sc_gsm[[#This Row],[yeast8.3.4 equation]]=sc_gsm[[#This Row],[yeast9 equation]]</f>
        <v>1</v>
      </c>
    </row>
    <row r="231" spans="1:12" hidden="1" x14ac:dyDescent="0.2">
      <c r="A231" t="s">
        <v>515</v>
      </c>
      <c r="B231" t="s">
        <v>7017</v>
      </c>
      <c r="C231" t="s">
        <v>3902</v>
      </c>
      <c r="D231" t="str">
        <f>sc_gsm[[#This Row],[model_rxn]]&amp;"_"&amp;sc_gsm[[#This Row],[Column2]]</f>
        <v>ATPATF2_c_FWD</v>
      </c>
      <c r="E231" t="str">
        <f>_xlfn.XLOOKUP(sc_gsm[[#This Row],[Column3]],SC_enz[name_dir],SC_enz[name_dir],"")</f>
        <v>ATPATF2_c_FWD</v>
      </c>
      <c r="F231" t="str">
        <f>_xlfn.XLOOKUP(sc_gsm[[#This Row],[model_rxn]],RT_gsm[model_rxn],RT_gsm[model_rxn],"")</f>
        <v/>
      </c>
      <c r="G231" s="3" t="str">
        <f>_xlfn.XLOOKUP(sc_gsm[[#This Row],[Column3]],RT_gsm[Column3],RT_gsm[Column3],"")</f>
        <v/>
      </c>
      <c r="H231" s="3" t="str" cm="1">
        <f t="array" ref="H231">sc_gsm[[#This Row],[model_rxn]]&amp;",r,"&amp;_xlfn.SWITCH(sc_gsm[[#This Row],[Column2]],"REV","lower_bound:-","FWD","upper_bound:")&amp;"1000"</f>
        <v>ATPATF2_c,r,upper_bound:1000</v>
      </c>
      <c r="I231" s="3" t="str">
        <f>_xlfn.XLOOKUP(sc_gsm[[#This Row],[Column3]],SC_enz[name_dir],SC_enz[name_dir],"")</f>
        <v>ATPATF2_c_FWD</v>
      </c>
      <c r="J231" s="3" t="str">
        <f>_xlfn.XLOOKUP(sc_gsm[[#This Row],[name]],[1]RXNS!$C:$C,[1]RXNS!$D:$D,"")</f>
        <v>ADP[c] + ATP[c] + H+[c] =&gt; P(1),P(4)-bis(5'-adenosyl) tetraphosphate[c] + phosphate[c]</v>
      </c>
      <c r="K231" s="3" t="str">
        <f>_xlfn.XLOOKUP(sc_gsm[[#This Row],[name]],[2]RXNS!$C:$C,[2]RXNS!$D:$D,"")</f>
        <v>ADP[c] + ATP[c] + H+[c] =&gt; P(1),P(4)-bis(5'-adenosyl) tetraphosphate[c] + phosphate[c]</v>
      </c>
      <c r="L231" s="3" t="b">
        <f>sc_gsm[[#This Row],[yeast8.3.4 equation]]=sc_gsm[[#This Row],[yeast9 equation]]</f>
        <v>1</v>
      </c>
    </row>
    <row r="232" spans="1:12" hidden="1" x14ac:dyDescent="0.2">
      <c r="A232" t="s">
        <v>518</v>
      </c>
      <c r="B232" t="s">
        <v>7017</v>
      </c>
      <c r="C232" t="s">
        <v>3902</v>
      </c>
      <c r="D232" t="str">
        <f>sc_gsm[[#This Row],[model_rxn]]&amp;"_"&amp;sc_gsm[[#This Row],[Column2]]</f>
        <v>ATPATF3_c_FWD</v>
      </c>
      <c r="E232" t="str">
        <f>_xlfn.XLOOKUP(sc_gsm[[#This Row],[Column3]],SC_enz[name_dir],SC_enz[name_dir],"")</f>
        <v>ATPATF3_c_FWD</v>
      </c>
      <c r="F232" t="str">
        <f>_xlfn.XLOOKUP(sc_gsm[[#This Row],[model_rxn]],RT_gsm[model_rxn],RT_gsm[model_rxn],"")</f>
        <v/>
      </c>
      <c r="G232" s="3" t="str">
        <f>_xlfn.XLOOKUP(sc_gsm[[#This Row],[Column3]],RT_gsm[Column3],RT_gsm[Column3],"")</f>
        <v/>
      </c>
      <c r="H232" s="3" t="str" cm="1">
        <f t="array" ref="H232">sc_gsm[[#This Row],[model_rxn]]&amp;",r,"&amp;_xlfn.SWITCH(sc_gsm[[#This Row],[Column2]],"REV","lower_bound:-","FWD","upper_bound:")&amp;"1000"</f>
        <v>ATPATF3_c,r,upper_bound:1000</v>
      </c>
      <c r="I232" s="3" t="str">
        <f>_xlfn.XLOOKUP(sc_gsm[[#This Row],[Column3]],SC_enz[name_dir],SC_enz[name_dir],"")</f>
        <v>ATPATF3_c_FWD</v>
      </c>
      <c r="J232" s="3" t="str">
        <f>_xlfn.XLOOKUP(sc_gsm[[#This Row],[name]],[1]RXNS!$C:$C,[1]RXNS!$D:$D,"")</f>
        <v>ADP[c] + ATP[c] + H+[c] =&gt; P(1),P(4)-bis(5'-adenosyl) tetraphosphate[c] + phosphate[c]</v>
      </c>
      <c r="K232" s="3" t="str">
        <f>_xlfn.XLOOKUP(sc_gsm[[#This Row],[name]],[2]RXNS!$C:$C,[2]RXNS!$D:$D,"")</f>
        <v>ADP[c] + ATP[c] + H+[c] =&gt; P(1),P(4)-bis(5'-adenosyl) tetraphosphate[c] + phosphate[c]</v>
      </c>
      <c r="L232" s="3" t="b">
        <f>sc_gsm[[#This Row],[yeast8.3.4 equation]]=sc_gsm[[#This Row],[yeast9 equation]]</f>
        <v>1</v>
      </c>
    </row>
    <row r="233" spans="1:12" hidden="1" x14ac:dyDescent="0.2">
      <c r="A233" t="s">
        <v>519</v>
      </c>
      <c r="B233" t="s">
        <v>7018</v>
      </c>
      <c r="C233" t="s">
        <v>3902</v>
      </c>
      <c r="D233" t="str">
        <f>sc_gsm[[#This Row],[model_rxn]]&amp;"_"&amp;sc_gsm[[#This Row],[Column2]]</f>
        <v>ATPPRT_c_FWD</v>
      </c>
      <c r="E233" t="str">
        <f>_xlfn.XLOOKUP(sc_gsm[[#This Row],[Column3]],SC_enz[name_dir],SC_enz[name_dir],"")</f>
        <v>ATPPRT_c_FWD</v>
      </c>
      <c r="F233" t="str">
        <f>_xlfn.XLOOKUP(sc_gsm[[#This Row],[model_rxn]],RT_gsm[model_rxn],RT_gsm[model_rxn],"")</f>
        <v>ATPPRT_c</v>
      </c>
      <c r="G233" s="3" t="str">
        <f>_xlfn.XLOOKUP(sc_gsm[[#This Row],[Column3]],RT_gsm[Column3],RT_gsm[Column3],"")</f>
        <v>ATPPRT_c_FWD</v>
      </c>
      <c r="H233" s="3" t="str" cm="1">
        <f t="array" ref="H233">sc_gsm[[#This Row],[model_rxn]]&amp;",r,"&amp;_xlfn.SWITCH(sc_gsm[[#This Row],[Column2]],"REV","lower_bound:-","FWD","upper_bound:")&amp;"1000"</f>
        <v>ATPPRT_c,r,upper_bound:1000</v>
      </c>
      <c r="I233" s="3" t="str">
        <f>_xlfn.XLOOKUP(sc_gsm[[#This Row],[Column3]],SC_enz[name_dir],SC_enz[name_dir],"")</f>
        <v>ATPPRT_c_FWD</v>
      </c>
      <c r="J233" s="3" t="str">
        <f>_xlfn.XLOOKUP(sc_gsm[[#This Row],[name]],[1]RXNS!$C:$C,[1]RXNS!$D:$D,"")</f>
        <v>ATP[c] + PRPP[c] =&gt; 5-phosphoribosyl-ATP[c] + diphosphate[c]</v>
      </c>
      <c r="K233" s="3" t="str">
        <f>_xlfn.XLOOKUP(sc_gsm[[#This Row],[name]],[2]RXNS!$C:$C,[2]RXNS!$D:$D,"")</f>
        <v>ATP[c] + PRPP[c] =&gt; 5-phosphoribosyl-ATP[c] + diphosphate[c]</v>
      </c>
      <c r="L233" s="3" t="b">
        <f>sc_gsm[[#This Row],[yeast8.3.4 equation]]=sc_gsm[[#This Row],[yeast9 equation]]</f>
        <v>1</v>
      </c>
    </row>
    <row r="234" spans="1:12" hidden="1" x14ac:dyDescent="0.2">
      <c r="A234" t="s">
        <v>3451</v>
      </c>
      <c r="B234" t="s">
        <v>7019</v>
      </c>
      <c r="C234" t="s">
        <v>3902</v>
      </c>
      <c r="D234" t="str">
        <f>sc_gsm[[#This Row],[model_rxn]]&amp;"_"&amp;sc_gsm[[#This Row],[Column2]]</f>
        <v>ATPS_m_FWD</v>
      </c>
      <c r="E234" t="str">
        <f>_xlfn.XLOOKUP(sc_gsm[[#This Row],[Column3]],SC_enz[name_dir],SC_enz[name_dir],"")</f>
        <v>ATPS_m_FWD</v>
      </c>
      <c r="F234" t="str">
        <f>_xlfn.XLOOKUP(sc_gsm[[#This Row],[model_rxn]],RT_gsm[model_rxn],RT_gsm[model_rxn],"")</f>
        <v>ATPS_m</v>
      </c>
      <c r="G234" s="3" t="str">
        <f>_xlfn.XLOOKUP(sc_gsm[[#This Row],[Column3]],RT_gsm[Column3],RT_gsm[Column3],"")</f>
        <v>ATPS_m_FWD</v>
      </c>
      <c r="H234" s="3" t="str" cm="1">
        <f t="array" ref="H234">sc_gsm[[#This Row],[model_rxn]]&amp;",r,"&amp;_xlfn.SWITCH(sc_gsm[[#This Row],[Column2]],"REV","lower_bound:-","FWD","upper_bound:")&amp;"1000"</f>
        <v>ATPS_m,r,upper_bound:1000</v>
      </c>
      <c r="I234" s="3" t="str">
        <f>_xlfn.XLOOKUP(sc_gsm[[#This Row],[Column3]],SC_enz[name_dir],SC_enz[name_dir],"")</f>
        <v>ATPS_m_FWD</v>
      </c>
      <c r="J234" s="3" t="str">
        <f>_xlfn.XLOOKUP(sc_gsm[[#This Row],[name]],[1]RXNS!$C:$C,[1]RXNS!$D:$D,"")</f>
        <v>ADP[m] + 3 H+[c] + phosphate[m] =&gt; ATP[m] + 2 H+[m] + H2O[m]</v>
      </c>
      <c r="K234" s="3" t="str">
        <f>_xlfn.XLOOKUP(sc_gsm[[#This Row],[name]],[2]RXNS!$C:$C,[2]RXNS!$D:$D,"")</f>
        <v>ADP[m] + 3 H+[c] + phosphate[m] =&gt; ATP[m] + 2 H+[m] + H2O[m]</v>
      </c>
      <c r="L234" s="3" t="b">
        <f>sc_gsm[[#This Row],[yeast8.3.4 equation]]=sc_gsm[[#This Row],[yeast9 equation]]</f>
        <v>1</v>
      </c>
    </row>
    <row r="235" spans="1:12" hidden="1" x14ac:dyDescent="0.2">
      <c r="A235" t="s">
        <v>3455</v>
      </c>
      <c r="B235" t="s">
        <v>7020</v>
      </c>
      <c r="C235" t="s">
        <v>3902</v>
      </c>
      <c r="D235" t="str">
        <f>sc_gsm[[#This Row],[model_rxn]]&amp;"_"&amp;sc_gsm[[#This Row],[Column2]]</f>
        <v>ATPASEP2e_c_FWD</v>
      </c>
      <c r="E235" t="str">
        <f>_xlfn.XLOOKUP(sc_gsm[[#This Row],[Column3]],SC_enz[name_dir],SC_enz[name_dir],"")</f>
        <v>ATPASEP2e_c_FWD</v>
      </c>
      <c r="F235" t="str">
        <f>_xlfn.XLOOKUP(sc_gsm[[#This Row],[model_rxn]],RT_gsm[model_rxn],RT_gsm[model_rxn],"")</f>
        <v>ATPASEP2e_c</v>
      </c>
      <c r="G235" s="3" t="str">
        <f>_xlfn.XLOOKUP(sc_gsm[[#This Row],[Column3]],RT_gsm[Column3],RT_gsm[Column3],"")</f>
        <v>ATPASEP2e_c_FWD</v>
      </c>
      <c r="H235" s="3" t="str" cm="1">
        <f t="array" ref="H235">sc_gsm[[#This Row],[model_rxn]]&amp;",r,"&amp;_xlfn.SWITCH(sc_gsm[[#This Row],[Column2]],"REV","lower_bound:-","FWD","upper_bound:")&amp;"1000"</f>
        <v>ATPASEP2e_c,r,upper_bound:1000</v>
      </c>
      <c r="I235" s="3" t="str">
        <f>_xlfn.XLOOKUP(sc_gsm[[#This Row],[Column3]],SC_enz[name_dir],SC_enz[name_dir],"")</f>
        <v>ATPASEP2e_c_FWD</v>
      </c>
      <c r="J235" s="3" t="str">
        <f>_xlfn.XLOOKUP(sc_gsm[[#This Row],[name]],[1]RXNS!$C:$C,[1]RXNS!$D:$D,"")</f>
        <v>ATP[c] + H2O[c] =&gt; ADP[c] + H+[e] + phosphate[c]</v>
      </c>
      <c r="K235" s="3" t="str">
        <f>_xlfn.XLOOKUP(sc_gsm[[#This Row],[name]],[2]RXNS!$C:$C,[2]RXNS!$D:$D,"")</f>
        <v>ATP[c] + H2O[c] =&gt; ADP[c] + H+[e] + phosphate[c]</v>
      </c>
      <c r="L235" s="3" t="b">
        <f>sc_gsm[[#This Row],[yeast8.3.4 equation]]=sc_gsm[[#This Row],[yeast9 equation]]</f>
        <v>1</v>
      </c>
    </row>
    <row r="236" spans="1:12" hidden="1" x14ac:dyDescent="0.2">
      <c r="A236" t="s">
        <v>522</v>
      </c>
      <c r="B236" t="s">
        <v>7021</v>
      </c>
      <c r="C236" t="s">
        <v>3902</v>
      </c>
      <c r="D236" t="str">
        <f>sc_gsm[[#This Row],[model_rxn]]&amp;"_"&amp;sc_gsm[[#This Row],[Column2]]</f>
        <v>14BMANTF_c_FWD</v>
      </c>
      <c r="E236" t="str">
        <f>_xlfn.XLOOKUP(sc_gsm[[#This Row],[Column3]],SC_enz[name_dir],SC_enz[name_dir],"")</f>
        <v>14BMANTF_c_FWD</v>
      </c>
      <c r="F236" t="str">
        <f>_xlfn.XLOOKUP(sc_gsm[[#This Row],[model_rxn]],RT_gsm[model_rxn],RT_gsm[model_rxn],"")</f>
        <v>14BMANTF_c</v>
      </c>
      <c r="G236" s="3" t="str">
        <f>_xlfn.XLOOKUP(sc_gsm[[#This Row],[Column3]],RT_gsm[Column3],RT_gsm[Column3],"")</f>
        <v>14BMANTF_c_FWD</v>
      </c>
      <c r="H236" s="3" t="str" cm="1">
        <f t="array" ref="H236">sc_gsm[[#This Row],[model_rxn]]&amp;",r,"&amp;_xlfn.SWITCH(sc_gsm[[#This Row],[Column2]],"REV","lower_bound:-","FWD","upper_bound:")&amp;"1000"</f>
        <v>14BMANTF_c,r,upper_bound:1000</v>
      </c>
      <c r="I236" s="3" t="str">
        <f>_xlfn.XLOOKUP(sc_gsm[[#This Row],[Column3]],SC_enz[name_dir],SC_enz[name_dir],"")</f>
        <v>14BMANTF_c_FWD</v>
      </c>
      <c r="J236" s="3" t="str">
        <f>_xlfn.XLOOKUP(sc_gsm[[#This Row],[name]],[1]RXNS!$C:$C,[1]RXNS!$D:$D,"")</f>
        <v>GDP-alpha-D-mannose[c] + N,N'-diacetylchitobiosyldiphosphodolichol[c] =&gt; beta-D-mannosyldiacetylchitobiosyldiphosphodolichol[c] + GDP[c]</v>
      </c>
      <c r="K236" s="3" t="str">
        <f>_xlfn.XLOOKUP(sc_gsm[[#This Row],[name]],[2]RXNS!$C:$C,[2]RXNS!$D:$D,"")</f>
        <v>GDP-alpha-D-mannose[c] + N,N'-diacetylchitobiosyldiphosphodolichol[c] =&gt; beta-D-mannosyldiacetylchitobiosyldiphosphodolichol[c] + GDP[c] + H+[c]</v>
      </c>
      <c r="L236" s="3" t="b">
        <f>sc_gsm[[#This Row],[yeast8.3.4 equation]]=sc_gsm[[#This Row],[yeast9 equation]]</f>
        <v>0</v>
      </c>
    </row>
    <row r="237" spans="1:12" hidden="1" x14ac:dyDescent="0.2">
      <c r="A237" t="s">
        <v>525</v>
      </c>
      <c r="B237" t="s">
        <v>7022</v>
      </c>
      <c r="C237" t="s">
        <v>3903</v>
      </c>
      <c r="D237" t="str">
        <f>sc_gsm[[#This Row],[model_rxn]]&amp;"_"&amp;sc_gsm[[#This Row],[Column2]]</f>
        <v>BTS1_c_REV</v>
      </c>
      <c r="E237" t="str">
        <f>_xlfn.XLOOKUP(sc_gsm[[#This Row],[Column3]],SC_enz[name_dir],SC_enz[name_dir],"")</f>
        <v>BTS1_c_REV</v>
      </c>
      <c r="F237" t="str">
        <f>_xlfn.XLOOKUP(sc_gsm[[#This Row],[model_rxn]],RT_gsm[model_rxn],RT_gsm[model_rxn],"")</f>
        <v>BTS1_c</v>
      </c>
      <c r="G237" s="3" t="str">
        <f>_xlfn.XLOOKUP(sc_gsm[[#This Row],[Column3]],RT_gsm[Column3],RT_gsm[Column3],"")</f>
        <v>BTS1_c_REV</v>
      </c>
      <c r="H237" s="3" t="str" cm="1">
        <f t="array" ref="H237">sc_gsm[[#This Row],[model_rxn]]&amp;",r,"&amp;_xlfn.SWITCH(sc_gsm[[#This Row],[Column2]],"REV","lower_bound:-","FWD","upper_bound:")&amp;"1000"</f>
        <v>BTS1_c,r,lower_bound:-1000</v>
      </c>
      <c r="I237" s="3" t="str">
        <f>_xlfn.XLOOKUP(sc_gsm[[#This Row],[Column3]],SC_enz[name_dir],SC_enz[name_dir],"")</f>
        <v>BTS1_c_REV</v>
      </c>
      <c r="J237" s="3" t="str">
        <f>_xlfn.XLOOKUP(sc_gsm[[#This Row],[name]],[1]RXNS!$C:$C,[1]RXNS!$D:$D,"")</f>
        <v>dethiobiotin[c] + polysulphur[c] &lt;=&gt; biotin[c] + 2 H+[c]</v>
      </c>
      <c r="K237" s="3" t="str">
        <f>_xlfn.XLOOKUP(sc_gsm[[#This Row],[name]],[2]RXNS!$C:$C,[2]RXNS!$D:$D,"")</f>
        <v>dethiobiotin[c] + polysulphur[c] &lt;=&gt; biotin[c] + 2 H+[c]</v>
      </c>
      <c r="L237" s="3" t="b">
        <f>sc_gsm[[#This Row],[yeast8.3.4 equation]]=sc_gsm[[#This Row],[yeast9 equation]]</f>
        <v>1</v>
      </c>
    </row>
    <row r="238" spans="1:12" hidden="1" x14ac:dyDescent="0.2">
      <c r="A238" t="s">
        <v>525</v>
      </c>
      <c r="B238" t="s">
        <v>7022</v>
      </c>
      <c r="C238" t="s">
        <v>3902</v>
      </c>
      <c r="D238" t="str">
        <f>sc_gsm[[#This Row],[model_rxn]]&amp;"_"&amp;sc_gsm[[#This Row],[Column2]]</f>
        <v>BTS1_c_FWD</v>
      </c>
      <c r="E238" t="str">
        <f>_xlfn.XLOOKUP(sc_gsm[[#This Row],[Column3]],SC_enz[name_dir],SC_enz[name_dir],"")</f>
        <v>BTS1_c_FWD</v>
      </c>
      <c r="F238" t="str">
        <f>_xlfn.XLOOKUP(sc_gsm[[#This Row],[model_rxn]],RT_gsm[model_rxn],RT_gsm[model_rxn],"")</f>
        <v>BTS1_c</v>
      </c>
      <c r="G238" s="3" t="str">
        <f>_xlfn.XLOOKUP(sc_gsm[[#This Row],[Column3]],RT_gsm[Column3],RT_gsm[Column3],"")</f>
        <v>BTS1_c_FWD</v>
      </c>
      <c r="H238" s="3" t="str" cm="1">
        <f t="array" ref="H238">sc_gsm[[#This Row],[model_rxn]]&amp;",r,"&amp;_xlfn.SWITCH(sc_gsm[[#This Row],[Column2]],"REV","lower_bound:-","FWD","upper_bound:")&amp;"1000"</f>
        <v>BTS1_c,r,upper_bound:1000</v>
      </c>
      <c r="I238" s="3" t="str">
        <f>_xlfn.XLOOKUP(sc_gsm[[#This Row],[Column3]],SC_enz[name_dir],SC_enz[name_dir],"")</f>
        <v>BTS1_c_FWD</v>
      </c>
      <c r="J238" s="3" t="str">
        <f>_xlfn.XLOOKUP(sc_gsm[[#This Row],[name]],[1]RXNS!$C:$C,[1]RXNS!$D:$D,"")</f>
        <v>dethiobiotin[c] + polysulphur[c] &lt;=&gt; biotin[c] + 2 H+[c]</v>
      </c>
      <c r="K238" s="3" t="str">
        <f>_xlfn.XLOOKUP(sc_gsm[[#This Row],[name]],[2]RXNS!$C:$C,[2]RXNS!$D:$D,"")</f>
        <v>dethiobiotin[c] + polysulphur[c] &lt;=&gt; biotin[c] + 2 H+[c]</v>
      </c>
      <c r="L238" s="3" t="b">
        <f>sc_gsm[[#This Row],[yeast8.3.4 equation]]=sc_gsm[[#This Row],[yeast9 equation]]</f>
        <v>1</v>
      </c>
    </row>
    <row r="239" spans="1:12" hidden="1" x14ac:dyDescent="0.2">
      <c r="A239" t="s">
        <v>528</v>
      </c>
      <c r="B239" t="s">
        <v>7023</v>
      </c>
      <c r="C239" t="s">
        <v>3902</v>
      </c>
      <c r="D239" t="str">
        <f>sc_gsm[[#This Row],[model_rxn]]&amp;"_"&amp;sc_gsm[[#This Row],[Column2]]</f>
        <v>C14STR_c_FWD</v>
      </c>
      <c r="E239" t="str">
        <f>_xlfn.XLOOKUP(sc_gsm[[#This Row],[Column3]],SC_enz[name_dir],SC_enz[name_dir],"")</f>
        <v>C14STR_c_FWD</v>
      </c>
      <c r="F239" t="str">
        <f>_xlfn.XLOOKUP(sc_gsm[[#This Row],[model_rxn]],RT_gsm[model_rxn],RT_gsm[model_rxn],"")</f>
        <v>C14STR_c</v>
      </c>
      <c r="G239" s="3" t="str">
        <f>_xlfn.XLOOKUP(sc_gsm[[#This Row],[Column3]],RT_gsm[Column3],RT_gsm[Column3],"")</f>
        <v>C14STR_c_FWD</v>
      </c>
      <c r="H239" s="3" t="str" cm="1">
        <f t="array" ref="H239">sc_gsm[[#This Row],[model_rxn]]&amp;",r,"&amp;_xlfn.SWITCH(sc_gsm[[#This Row],[Column2]],"REV","lower_bound:-","FWD","upper_bound:")&amp;"1000"</f>
        <v>C14STR_c,r,upper_bound:1000</v>
      </c>
      <c r="I239" s="3" t="str">
        <f>_xlfn.XLOOKUP(sc_gsm[[#This Row],[Column3]],SC_enz[name_dir],SC_enz[name_dir],"")</f>
        <v>C14STR_c_FWD</v>
      </c>
      <c r="J239" s="3" t="str">
        <f>_xlfn.XLOOKUP(sc_gsm[[#This Row],[name]],[1]RXNS!$C:$C,[1]RXNS!$D:$D,"")</f>
        <v>4,4-dimethyl-5alpha-cholesta-8,14,24-trien-3beta-ol[c] + H+[c] + NADPH[c] =&gt; 14-demethyllanosterol[c] + NADP(+)[c]</v>
      </c>
      <c r="K239" s="3" t="str">
        <f>_xlfn.XLOOKUP(sc_gsm[[#This Row],[name]],[2]RXNS!$C:$C,[2]RXNS!$D:$D,"")</f>
        <v>4,4-dimethyl-5alpha-cholesta-8,14,24-trien-3beta-ol[c] + H+[c] + NADPH[c] =&gt; 14-demethyllanosterol[c] + NADP(+)[c]</v>
      </c>
      <c r="L239" s="3" t="b">
        <f>sc_gsm[[#This Row],[yeast8.3.4 equation]]=sc_gsm[[#This Row],[yeast9 equation]]</f>
        <v>1</v>
      </c>
    </row>
    <row r="240" spans="1:12" hidden="1" x14ac:dyDescent="0.2">
      <c r="A240" t="s">
        <v>531</v>
      </c>
      <c r="B240" t="s">
        <v>7024</v>
      </c>
      <c r="C240" t="s">
        <v>3902</v>
      </c>
      <c r="D240" t="str">
        <f>sc_gsm[[#This Row],[model_rxn]]&amp;"_"&amp;sc_gsm[[#This Row],[Column2]]</f>
        <v>C22STDSy_c_FWD</v>
      </c>
      <c r="E240" t="str">
        <f>_xlfn.XLOOKUP(sc_gsm[[#This Row],[Column3]],SC_enz[name_dir],SC_enz[name_dir],"")</f>
        <v>C22STDSy_c_FWD</v>
      </c>
      <c r="F240" t="str">
        <f>_xlfn.XLOOKUP(sc_gsm[[#This Row],[model_rxn]],RT_gsm[model_rxn],RT_gsm[model_rxn],"")</f>
        <v>C22STDSy_c</v>
      </c>
      <c r="G240" s="3" t="str">
        <f>_xlfn.XLOOKUP(sc_gsm[[#This Row],[Column3]],RT_gsm[Column3],RT_gsm[Column3],"")</f>
        <v>C22STDSy_c_FWD</v>
      </c>
      <c r="H240" s="3" t="str" cm="1">
        <f t="array" ref="H240">sc_gsm[[#This Row],[model_rxn]]&amp;",r,"&amp;_xlfn.SWITCH(sc_gsm[[#This Row],[Column2]],"REV","lower_bound:-","FWD","upper_bound:")&amp;"1000"</f>
        <v>C22STDSy_c,r,upper_bound:1000</v>
      </c>
      <c r="I240" s="3" t="str">
        <f>_xlfn.XLOOKUP(sc_gsm[[#This Row],[Column3]],SC_enz[name_dir],SC_enz[name_dir],"")</f>
        <v>C22STDSy_c_FWD</v>
      </c>
      <c r="J240" s="3" t="str">
        <f>_xlfn.XLOOKUP(sc_gsm[[#This Row],[name]],[1]RXNS!$C:$C,[1]RXNS!$D:$D,"")</f>
        <v>ergosta-5,7,24(28)-trien-3beta-ol[c] + H+[c] + NADPH[c] + oxygen[c] =&gt; ergosta-5,7,22,24(28)-tetraen-3beta-ol[c] + 2 H2O[c] + NADP(+)[c]</v>
      </c>
      <c r="K240" s="3" t="str">
        <f>_xlfn.XLOOKUP(sc_gsm[[#This Row],[name]],[2]RXNS!$C:$C,[2]RXNS!$D:$D,"")</f>
        <v>ergosta-5,7,24(28)-trien-3beta-ol[c] + H+[c] + NADPH[c] + oxygen[c] =&gt; ergosta-5,7,22,24(28)-tetraen-3beta-ol[c] + 2 H2O[c] + NADP(+)[c]</v>
      </c>
      <c r="L240" s="3" t="b">
        <f>sc_gsm[[#This Row],[yeast8.3.4 equation]]=sc_gsm[[#This Row],[yeast9 equation]]</f>
        <v>1</v>
      </c>
    </row>
    <row r="241" spans="1:12" hidden="1" x14ac:dyDescent="0.2">
      <c r="A241" t="s">
        <v>535</v>
      </c>
      <c r="B241" t="s">
        <v>7025</v>
      </c>
      <c r="C241" t="s">
        <v>3902</v>
      </c>
      <c r="D241" t="str">
        <f>sc_gsm[[#This Row],[model_rxn]]&amp;"_"&amp;sc_gsm[[#This Row],[Column2]]</f>
        <v>C3STDH2_c_FWD</v>
      </c>
      <c r="E241" t="str">
        <f>_xlfn.XLOOKUP(sc_gsm[[#This Row],[Column3]],SC_enz[name_dir],SC_enz[name_dir],"")</f>
        <v>C3STDH2_c_FWD</v>
      </c>
      <c r="F241" t="str">
        <f>_xlfn.XLOOKUP(sc_gsm[[#This Row],[model_rxn]],RT_gsm[model_rxn],RT_gsm[model_rxn],"")</f>
        <v>C3STDH2_c</v>
      </c>
      <c r="G241" s="3" t="str">
        <f>_xlfn.XLOOKUP(sc_gsm[[#This Row],[Column3]],RT_gsm[Column3],RT_gsm[Column3],"")</f>
        <v>C3STDH2_c_FWD</v>
      </c>
      <c r="H241" s="3" t="str" cm="1">
        <f t="array" ref="H241">sc_gsm[[#This Row],[model_rxn]]&amp;",r,"&amp;_xlfn.SWITCH(sc_gsm[[#This Row],[Column2]],"REV","lower_bound:-","FWD","upper_bound:")&amp;"1000"</f>
        <v>C3STDH2_c,r,upper_bound:1000</v>
      </c>
      <c r="I241" s="3" t="str">
        <f>_xlfn.XLOOKUP(sc_gsm[[#This Row],[Column3]],SC_enz[name_dir],SC_enz[name_dir],"")</f>
        <v>C3STDH2_c_FWD</v>
      </c>
      <c r="J241" s="3" t="str">
        <f>_xlfn.XLOOKUP(sc_gsm[[#This Row],[name]],[1]RXNS!$C:$C,[1]RXNS!$D:$D,"")</f>
        <v>NADP(+)[c] + zymosterol intermediate 1c[c] =&gt; carbon dioxide[c] + H+[c] + NADPH[c] + zymosterol intermediate 2[c]</v>
      </c>
      <c r="K241" s="3" t="str">
        <f>_xlfn.XLOOKUP(sc_gsm[[#This Row],[name]],[2]RXNS!$C:$C,[2]RXNS!$D:$D,"")</f>
        <v>NADP(+)[c] + zymosterol intermediate 1c[c] =&gt; carbon dioxide[c] + NADPH[c] + zymosterol intermediate 2[c]</v>
      </c>
      <c r="L241" s="3" t="b">
        <f>sc_gsm[[#This Row],[yeast8.3.4 equation]]=sc_gsm[[#This Row],[yeast9 equation]]</f>
        <v>0</v>
      </c>
    </row>
    <row r="242" spans="1:12" hidden="1" x14ac:dyDescent="0.2">
      <c r="A242" t="s">
        <v>539</v>
      </c>
      <c r="B242" t="s">
        <v>7026</v>
      </c>
      <c r="C242" t="s">
        <v>3902</v>
      </c>
      <c r="D242" t="str">
        <f>sc_gsm[[#This Row],[model_rxn]]&amp;"_"&amp;sc_gsm[[#This Row],[Column2]]</f>
        <v>C3STDH1_c_FWD</v>
      </c>
      <c r="E242" t="str">
        <f>_xlfn.XLOOKUP(sc_gsm[[#This Row],[Column3]],SC_enz[name_dir],SC_enz[name_dir],"")</f>
        <v>C3STDH1_c_FWD</v>
      </c>
      <c r="F242" t="str">
        <f>_xlfn.XLOOKUP(sc_gsm[[#This Row],[model_rxn]],RT_gsm[model_rxn],RT_gsm[model_rxn],"")</f>
        <v>C3STDH1_c</v>
      </c>
      <c r="G242" s="3" t="str">
        <f>_xlfn.XLOOKUP(sc_gsm[[#This Row],[Column3]],RT_gsm[Column3],RT_gsm[Column3],"")</f>
        <v>C3STDH1_c_FWD</v>
      </c>
      <c r="H242" s="3" t="str" cm="1">
        <f t="array" ref="H242">sc_gsm[[#This Row],[model_rxn]]&amp;",r,"&amp;_xlfn.SWITCH(sc_gsm[[#This Row],[Column2]],"REV","lower_bound:-","FWD","upper_bound:")&amp;"1000"</f>
        <v>C3STDH1_c,r,upper_bound:1000</v>
      </c>
      <c r="I242" s="3" t="str">
        <f>_xlfn.XLOOKUP(sc_gsm[[#This Row],[Column3]],SC_enz[name_dir],SC_enz[name_dir],"")</f>
        <v>C3STDH1_c_FWD</v>
      </c>
      <c r="J242" s="3" t="str">
        <f>_xlfn.XLOOKUP(sc_gsm[[#This Row],[name]],[1]RXNS!$C:$C,[1]RXNS!$D:$D,"")</f>
        <v>4beta-methylzymosterol-4alpha-carboxylic acid[c] + NAD[c] =&gt; 3-dehydro-4-methylzymosterol[c] + carbon dioxide[c] + H+[c] + NADH[c]</v>
      </c>
      <c r="K242" s="3" t="str">
        <f>_xlfn.XLOOKUP(sc_gsm[[#This Row],[name]],[2]RXNS!$C:$C,[2]RXNS!$D:$D,"")</f>
        <v>4beta-methylzymosterol-4alpha-carboxylic acid[c] + NAD[c] =&gt; 3-dehydro-4-methylzymosterol[c] + carbon dioxide[c] + NADH[c]</v>
      </c>
      <c r="L242" s="3" t="b">
        <f>sc_gsm[[#This Row],[yeast8.3.4 equation]]=sc_gsm[[#This Row],[yeast9 equation]]</f>
        <v>0</v>
      </c>
    </row>
    <row r="243" spans="1:12" hidden="1" x14ac:dyDescent="0.2">
      <c r="A243" t="s">
        <v>540</v>
      </c>
      <c r="B243" t="s">
        <v>7027</v>
      </c>
      <c r="C243" t="s">
        <v>3902</v>
      </c>
      <c r="D243" t="str">
        <f>sc_gsm[[#This Row],[model_rxn]]&amp;"_"&amp;sc_gsm[[#This Row],[Column2]]</f>
        <v>C3STKR1_c_FWD</v>
      </c>
      <c r="E243" t="str">
        <f>_xlfn.XLOOKUP(sc_gsm[[#This Row],[Column3]],SC_enz[name_dir],SC_enz[name_dir],"")</f>
        <v>C3STKR1_c_FWD</v>
      </c>
      <c r="F243" t="str">
        <f>_xlfn.XLOOKUP(sc_gsm[[#This Row],[model_rxn]],RT_gsm[model_rxn],RT_gsm[model_rxn],"")</f>
        <v>C3STKR1_c</v>
      </c>
      <c r="G243" s="3" t="str">
        <f>_xlfn.XLOOKUP(sc_gsm[[#This Row],[Column3]],RT_gsm[Column3],RT_gsm[Column3],"")</f>
        <v>C3STKR1_c_FWD</v>
      </c>
      <c r="H243" s="3" t="str" cm="1">
        <f t="array" ref="H243">sc_gsm[[#This Row],[model_rxn]]&amp;",r,"&amp;_xlfn.SWITCH(sc_gsm[[#This Row],[Column2]],"REV","lower_bound:-","FWD","upper_bound:")&amp;"1000"</f>
        <v>C3STKR1_c,r,upper_bound:1000</v>
      </c>
      <c r="I243" s="3" t="str">
        <f>_xlfn.XLOOKUP(sc_gsm[[#This Row],[Column3]],SC_enz[name_dir],SC_enz[name_dir],"")</f>
        <v>C3STKR1_c_FWD</v>
      </c>
      <c r="J243" s="3" t="str">
        <f>_xlfn.XLOOKUP(sc_gsm[[#This Row],[name]],[1]RXNS!$C:$C,[1]RXNS!$D:$D,"")</f>
        <v>3-dehydro-4-methylzymosterol[c] + H+[c] + NADPH[c] =&gt; 4alpha-methylzymosterol[c] + NADP(+)[c]</v>
      </c>
      <c r="K243" s="3" t="str">
        <f>_xlfn.XLOOKUP(sc_gsm[[#This Row],[name]],[2]RXNS!$C:$C,[2]RXNS!$D:$D,"")</f>
        <v>3-dehydro-4-methylzymosterol[c] + H+[c] + NADPH[c] =&gt; 4alpha-methylzymosterol[c] + NADP(+)[c]</v>
      </c>
      <c r="L243" s="3" t="b">
        <f>sc_gsm[[#This Row],[yeast8.3.4 equation]]=sc_gsm[[#This Row],[yeast9 equation]]</f>
        <v>1</v>
      </c>
    </row>
    <row r="244" spans="1:12" hidden="1" x14ac:dyDescent="0.2">
      <c r="A244" t="s">
        <v>544</v>
      </c>
      <c r="B244" t="s">
        <v>7028</v>
      </c>
      <c r="C244" t="s">
        <v>3902</v>
      </c>
      <c r="D244" t="str">
        <f>sc_gsm[[#This Row],[model_rxn]]&amp;"_"&amp;sc_gsm[[#This Row],[Column2]]</f>
        <v>C3STKR2_c_FWD</v>
      </c>
      <c r="E244" t="str">
        <f>_xlfn.XLOOKUP(sc_gsm[[#This Row],[Column3]],SC_enz[name_dir],SC_enz[name_dir],"")</f>
        <v>C3STKR2_c_FWD</v>
      </c>
      <c r="F244" t="str">
        <f>_xlfn.XLOOKUP(sc_gsm[[#This Row],[model_rxn]],RT_gsm[model_rxn],RT_gsm[model_rxn],"")</f>
        <v>C3STKR2_c</v>
      </c>
      <c r="G244" s="3" t="str">
        <f>_xlfn.XLOOKUP(sc_gsm[[#This Row],[Column3]],RT_gsm[Column3],RT_gsm[Column3],"")</f>
        <v>C3STKR2_c_FWD</v>
      </c>
      <c r="H244" s="3" t="str" cm="1">
        <f t="array" ref="H244">sc_gsm[[#This Row],[model_rxn]]&amp;",r,"&amp;_xlfn.SWITCH(sc_gsm[[#This Row],[Column2]],"REV","lower_bound:-","FWD","upper_bound:")&amp;"1000"</f>
        <v>C3STKR2_c,r,upper_bound:1000</v>
      </c>
      <c r="I244" s="3" t="str">
        <f>_xlfn.XLOOKUP(sc_gsm[[#This Row],[Column3]],SC_enz[name_dir],SC_enz[name_dir],"")</f>
        <v>C3STKR2_c_FWD</v>
      </c>
      <c r="J244" s="3" t="str">
        <f>_xlfn.XLOOKUP(sc_gsm[[#This Row],[name]],[1]RXNS!$C:$C,[1]RXNS!$D:$D,"")</f>
        <v>H+[c] + NADPH[c] + zymosterol intermediate 2[c] =&gt; NADP(+)[c] + zymosterol[c]</v>
      </c>
      <c r="K244" s="3" t="str">
        <f>_xlfn.XLOOKUP(sc_gsm[[#This Row],[name]],[2]RXNS!$C:$C,[2]RXNS!$D:$D,"")</f>
        <v>H+[c] + NADPH[c] + zymosterol intermediate 2[c] =&gt; NADP(+)[c] + zymosterol[c]</v>
      </c>
      <c r="L244" s="3" t="b">
        <f>sc_gsm[[#This Row],[yeast8.3.4 equation]]=sc_gsm[[#This Row],[yeast9 equation]]</f>
        <v>1</v>
      </c>
    </row>
    <row r="245" spans="1:12" hidden="1" x14ac:dyDescent="0.2">
      <c r="A245" t="s">
        <v>545</v>
      </c>
      <c r="B245" t="s">
        <v>7029</v>
      </c>
      <c r="C245" t="s">
        <v>3902</v>
      </c>
      <c r="D245" t="str">
        <f>sc_gsm[[#This Row],[model_rxn]]&amp;"_"&amp;sc_gsm[[#This Row],[Column2]]</f>
        <v>C4STMO1_c_FWD</v>
      </c>
      <c r="E245" t="str">
        <f>_xlfn.XLOOKUP(sc_gsm[[#This Row],[Column3]],SC_enz[name_dir],SC_enz[name_dir],"")</f>
        <v>C4STMO1_c_FWD</v>
      </c>
      <c r="F245" t="str">
        <f>_xlfn.XLOOKUP(sc_gsm[[#This Row],[model_rxn]],RT_gsm[model_rxn],RT_gsm[model_rxn],"")</f>
        <v>C4STMO1_c</v>
      </c>
      <c r="G245" s="3" t="str">
        <f>_xlfn.XLOOKUP(sc_gsm[[#This Row],[Column3]],RT_gsm[Column3],RT_gsm[Column3],"")</f>
        <v>C4STMO1_c_FWD</v>
      </c>
      <c r="H245" s="3" t="str" cm="1">
        <f t="array" ref="H245">sc_gsm[[#This Row],[model_rxn]]&amp;",r,"&amp;_xlfn.SWITCH(sc_gsm[[#This Row],[Column2]],"REV","lower_bound:-","FWD","upper_bound:")&amp;"1000"</f>
        <v>C4STMO1_c,r,upper_bound:1000</v>
      </c>
      <c r="I245" s="3" t="str">
        <f>_xlfn.XLOOKUP(sc_gsm[[#This Row],[Column3]],SC_enz[name_dir],SC_enz[name_dir],"")</f>
        <v>C4STMO1_c_FWD</v>
      </c>
      <c r="J245" s="3" t="str">
        <f>_xlfn.XLOOKUP(sc_gsm[[#This Row],[name]],[1]RXNS!$C:$C,[1]RXNS!$D:$D,"")</f>
        <v>4alpha-methylzymosterol[c] + H+[c] + NADPH[c] + oxygen[c] =&gt; H2O[c] + NADP(+)[c] + zymosterol intermediate 1a[c]</v>
      </c>
      <c r="K245" s="3" t="str">
        <f>_xlfn.XLOOKUP(sc_gsm[[#This Row],[name]],[2]RXNS!$C:$C,[2]RXNS!$D:$D,"")</f>
        <v>4alpha-methylzymosterol[c] + H+[c] + NADPH[c] + oxygen[c] =&gt; H2O[c] + NADP(+)[c] + zymosterol intermediate 1a[c]</v>
      </c>
      <c r="L245" s="3" t="b">
        <f>sc_gsm[[#This Row],[yeast8.3.4 equation]]=sc_gsm[[#This Row],[yeast9 equation]]</f>
        <v>1</v>
      </c>
    </row>
    <row r="246" spans="1:12" hidden="1" x14ac:dyDescent="0.2">
      <c r="A246" t="s">
        <v>549</v>
      </c>
      <c r="B246" t="s">
        <v>7029</v>
      </c>
      <c r="C246" t="s">
        <v>3902</v>
      </c>
      <c r="D246" t="str">
        <f>sc_gsm[[#This Row],[model_rxn]]&amp;"_"&amp;sc_gsm[[#This Row],[Column2]]</f>
        <v>C4STMO2_c_FWD</v>
      </c>
      <c r="E246" t="str">
        <f>_xlfn.XLOOKUP(sc_gsm[[#This Row],[Column3]],SC_enz[name_dir],SC_enz[name_dir],"")</f>
        <v>C4STMO2_c_FWD</v>
      </c>
      <c r="F246" t="str">
        <f>_xlfn.XLOOKUP(sc_gsm[[#This Row],[model_rxn]],RT_gsm[model_rxn],RT_gsm[model_rxn],"")</f>
        <v>C4STMO2_c</v>
      </c>
      <c r="G246" s="3" t="str">
        <f>_xlfn.XLOOKUP(sc_gsm[[#This Row],[Column3]],RT_gsm[Column3],RT_gsm[Column3],"")</f>
        <v>C4STMO2_c_FWD</v>
      </c>
      <c r="H246" s="3" t="str" cm="1">
        <f t="array" ref="H246">sc_gsm[[#This Row],[model_rxn]]&amp;",r,"&amp;_xlfn.SWITCH(sc_gsm[[#This Row],[Column2]],"REV","lower_bound:-","FWD","upper_bound:")&amp;"1000"</f>
        <v>C4STMO2_c,r,upper_bound:1000</v>
      </c>
      <c r="I246" s="3" t="str">
        <f>_xlfn.XLOOKUP(sc_gsm[[#This Row],[Column3]],SC_enz[name_dir],SC_enz[name_dir],"")</f>
        <v>C4STMO2_c_FWD</v>
      </c>
      <c r="J246" s="3" t="str">
        <f>_xlfn.XLOOKUP(sc_gsm[[#This Row],[name]],[1]RXNS!$C:$C,[1]RXNS!$D:$D,"")</f>
        <v>4alpha-methylzymosterol[c] + H+[c] + NADPH[c] + oxygen[c] =&gt; H2O[c] + NADP(+)[c] + zymosterol intermediate 1a[c]</v>
      </c>
      <c r="K246" s="3" t="str">
        <f>_xlfn.XLOOKUP(sc_gsm[[#This Row],[name]],[2]RXNS!$C:$C,[2]RXNS!$D:$D,"")</f>
        <v>4alpha-methylzymosterol[c] + H+[c] + NADPH[c] + oxygen[c] =&gt; H2O[c] + NADP(+)[c] + zymosterol intermediate 1a[c]</v>
      </c>
      <c r="L246" s="3" t="b">
        <f>sc_gsm[[#This Row],[yeast8.3.4 equation]]=sc_gsm[[#This Row],[yeast9 equation]]</f>
        <v>1</v>
      </c>
    </row>
    <row r="247" spans="1:12" hidden="1" x14ac:dyDescent="0.2">
      <c r="A247" t="s">
        <v>550</v>
      </c>
      <c r="B247" t="s">
        <v>7029</v>
      </c>
      <c r="C247" t="s">
        <v>3902</v>
      </c>
      <c r="D247" t="str">
        <f>sc_gsm[[#This Row],[model_rxn]]&amp;"_"&amp;sc_gsm[[#This Row],[Column2]]</f>
        <v>C4STMO3_c_FWD</v>
      </c>
      <c r="E247" t="str">
        <f>_xlfn.XLOOKUP(sc_gsm[[#This Row],[Column3]],SC_enz[name_dir],SC_enz[name_dir],"")</f>
        <v>C4STMO3_c_FWD</v>
      </c>
      <c r="F247" t="str">
        <f>_xlfn.XLOOKUP(sc_gsm[[#This Row],[model_rxn]],RT_gsm[model_rxn],RT_gsm[model_rxn],"")</f>
        <v>C4STMO3_c</v>
      </c>
      <c r="G247" s="3" t="str">
        <f>_xlfn.XLOOKUP(sc_gsm[[#This Row],[Column3]],RT_gsm[Column3],RT_gsm[Column3],"")</f>
        <v>C4STMO3_c_FWD</v>
      </c>
      <c r="H247" s="3" t="str" cm="1">
        <f t="array" ref="H247">sc_gsm[[#This Row],[model_rxn]]&amp;",r,"&amp;_xlfn.SWITCH(sc_gsm[[#This Row],[Column2]],"REV","lower_bound:-","FWD","upper_bound:")&amp;"1000"</f>
        <v>C4STMO3_c,r,upper_bound:1000</v>
      </c>
      <c r="I247" s="3" t="str">
        <f>_xlfn.XLOOKUP(sc_gsm[[#This Row],[Column3]],SC_enz[name_dir],SC_enz[name_dir],"")</f>
        <v>C4STMO3_c_FWD</v>
      </c>
      <c r="J247" s="3" t="str">
        <f>_xlfn.XLOOKUP(sc_gsm[[#This Row],[name]],[1]RXNS!$C:$C,[1]RXNS!$D:$D,"")</f>
        <v>4alpha-methylzymosterol[c] + H+[c] + NADPH[c] + oxygen[c] =&gt; H2O[c] + NADP(+)[c] + zymosterol intermediate 1a[c]</v>
      </c>
      <c r="K247" s="3" t="str">
        <f>_xlfn.XLOOKUP(sc_gsm[[#This Row],[name]],[2]RXNS!$C:$C,[2]RXNS!$D:$D,"")</f>
        <v>4alpha-methylzymosterol[c] + H+[c] + NADPH[c] + oxygen[c] =&gt; H2O[c] + NADP(+)[c] + zymosterol intermediate 1a[c]</v>
      </c>
      <c r="L247" s="3" t="b">
        <f>sc_gsm[[#This Row],[yeast8.3.4 equation]]=sc_gsm[[#This Row],[yeast9 equation]]</f>
        <v>1</v>
      </c>
    </row>
    <row r="248" spans="1:12" hidden="1" x14ac:dyDescent="0.2">
      <c r="A248" t="s">
        <v>551</v>
      </c>
      <c r="B248" t="s">
        <v>7030</v>
      </c>
      <c r="C248" t="s">
        <v>3902</v>
      </c>
      <c r="D248" t="str">
        <f>sc_gsm[[#This Row],[model_rxn]]&amp;"_"&amp;sc_gsm[[#This Row],[Column2]]</f>
        <v>C4STMO4_c_FWD</v>
      </c>
      <c r="E248" t="str">
        <f>_xlfn.XLOOKUP(sc_gsm[[#This Row],[Column3]],SC_enz[name_dir],SC_enz[name_dir],"")</f>
        <v>C4STMO4_c_FWD</v>
      </c>
      <c r="F248" t="str">
        <f>_xlfn.XLOOKUP(sc_gsm[[#This Row],[model_rxn]],RT_gsm[model_rxn],RT_gsm[model_rxn],"")</f>
        <v>C4STMO4_c</v>
      </c>
      <c r="G248" s="3" t="str">
        <f>_xlfn.XLOOKUP(sc_gsm[[#This Row],[Column3]],RT_gsm[Column3],RT_gsm[Column3],"")</f>
        <v>C4STMO4_c_FWD</v>
      </c>
      <c r="H248" s="3" t="str" cm="1">
        <f t="array" ref="H248">sc_gsm[[#This Row],[model_rxn]]&amp;",r,"&amp;_xlfn.SWITCH(sc_gsm[[#This Row],[Column2]],"REV","lower_bound:-","FWD","upper_bound:")&amp;"1000"</f>
        <v>C4STMO4_c,r,upper_bound:1000</v>
      </c>
      <c r="I248" s="3" t="str">
        <f>_xlfn.XLOOKUP(sc_gsm[[#This Row],[Column3]],SC_enz[name_dir],SC_enz[name_dir],"")</f>
        <v>C4STMO4_c_FWD</v>
      </c>
      <c r="J248" s="3" t="str">
        <f>_xlfn.XLOOKUP(sc_gsm[[#This Row],[name]],[1]RXNS!$C:$C,[1]RXNS!$D:$D,"")</f>
        <v>14-demethyllanosterol[c] + 3 H+[c] + 3 NADPH[c] + 3 oxygen[c] =&gt; 4beta-methylzymosterol-4alpha-carboxylic acid[c] + 4 H2O[c] + 3 NADP(+)[c]</v>
      </c>
      <c r="K248" s="3" t="str">
        <f>_xlfn.XLOOKUP(sc_gsm[[#This Row],[name]],[2]RXNS!$C:$C,[2]RXNS!$D:$D,"")</f>
        <v>14-demethyllanosterol[c] + 5 H+[c] + 3 oxygen[c] + 6 Ferrocytochrome b5[erm] =&gt; 4beta-methylzymosterol-4alpha-carboxylic acid[c] + 4 H2O[c] + 6 Ferricytochrome b5[erm]</v>
      </c>
      <c r="L248" s="3" t="b">
        <f>sc_gsm[[#This Row],[yeast8.3.4 equation]]=sc_gsm[[#This Row],[yeast9 equation]]</f>
        <v>0</v>
      </c>
    </row>
    <row r="249" spans="1:12" hidden="1" x14ac:dyDescent="0.2">
      <c r="A249" t="s">
        <v>552</v>
      </c>
      <c r="B249" t="s">
        <v>7031</v>
      </c>
      <c r="C249" t="s">
        <v>3902</v>
      </c>
      <c r="D249" t="str">
        <f>sc_gsm[[#This Row],[model_rxn]]&amp;"_"&amp;sc_gsm[[#This Row],[Column2]]</f>
        <v>C5STDS_c_FWD</v>
      </c>
      <c r="E249" t="str">
        <f>_xlfn.XLOOKUP(sc_gsm[[#This Row],[Column3]],SC_enz[name_dir],SC_enz[name_dir],"")</f>
        <v>C5STDS_c_FWD</v>
      </c>
      <c r="F249" t="str">
        <f>_xlfn.XLOOKUP(sc_gsm[[#This Row],[model_rxn]],RT_gsm[model_rxn],RT_gsm[model_rxn],"")</f>
        <v>C5STDS_c</v>
      </c>
      <c r="G249" s="3" t="str">
        <f>_xlfn.XLOOKUP(sc_gsm[[#This Row],[Column3]],RT_gsm[Column3],RT_gsm[Column3],"")</f>
        <v>C5STDS_c_FWD</v>
      </c>
      <c r="H249" s="3" t="str" cm="1">
        <f t="array" ref="H249">sc_gsm[[#This Row],[model_rxn]]&amp;",r,"&amp;_xlfn.SWITCH(sc_gsm[[#This Row],[Column2]],"REV","lower_bound:-","FWD","upper_bound:")&amp;"1000"</f>
        <v>C5STDS_c,r,upper_bound:1000</v>
      </c>
      <c r="I249" s="3" t="str">
        <f>_xlfn.XLOOKUP(sc_gsm[[#This Row],[Column3]],SC_enz[name_dir],SC_enz[name_dir],"")</f>
        <v>C5STDS_c_FWD</v>
      </c>
      <c r="J249" s="3" t="str">
        <f>_xlfn.XLOOKUP(sc_gsm[[#This Row],[name]],[1]RXNS!$C:$C,[1]RXNS!$D:$D,"")</f>
        <v>episterol[c] + H+[c] + NADPH[c] + oxygen[c] =&gt; ergosta-5,7,24(28)-trien-3beta-ol[c] + 2 H2O[c] + NADP(+)[c]</v>
      </c>
      <c r="K249" s="3" t="str">
        <f>_xlfn.XLOOKUP(sc_gsm[[#This Row],[name]],[2]RXNS!$C:$C,[2]RXNS!$D:$D,"")</f>
        <v>episterol[c] + H+[c] + NADPH[c] + oxygen[c] =&gt; ergosta-5,7,24(28)-trien-3beta-ol[c] + 2 H2O[c] + NADP(+)[c]</v>
      </c>
      <c r="L249" s="3" t="b">
        <f>sc_gsm[[#This Row],[yeast8.3.4 equation]]=sc_gsm[[#This Row],[yeast9 equation]]</f>
        <v>1</v>
      </c>
    </row>
    <row r="250" spans="1:12" hidden="1" x14ac:dyDescent="0.2">
      <c r="A250" t="s">
        <v>555</v>
      </c>
      <c r="B250" t="s">
        <v>7032</v>
      </c>
      <c r="C250" t="s">
        <v>3902</v>
      </c>
      <c r="D250" t="str">
        <f>sc_gsm[[#This Row],[model_rxn]]&amp;"_"&amp;sc_gsm[[#This Row],[Column2]]</f>
        <v>C8STI_c_FWD</v>
      </c>
      <c r="E250" t="str">
        <f>_xlfn.XLOOKUP(sc_gsm[[#This Row],[Column3]],SC_enz[name_dir],SC_enz[name_dir],"")</f>
        <v>C8STI_c_FWD</v>
      </c>
      <c r="F250" t="str">
        <f>_xlfn.XLOOKUP(sc_gsm[[#This Row],[model_rxn]],RT_gsm[model_rxn],RT_gsm[model_rxn],"")</f>
        <v>C8STI_c</v>
      </c>
      <c r="G250" s="3" t="str">
        <f>_xlfn.XLOOKUP(sc_gsm[[#This Row],[Column3]],RT_gsm[Column3],RT_gsm[Column3],"")</f>
        <v>C8STI_c_FWD</v>
      </c>
      <c r="H250" s="3" t="str" cm="1">
        <f t="array" ref="H250">sc_gsm[[#This Row],[model_rxn]]&amp;",r,"&amp;_xlfn.SWITCH(sc_gsm[[#This Row],[Column2]],"REV","lower_bound:-","FWD","upper_bound:")&amp;"1000"</f>
        <v>C8STI_c,r,upper_bound:1000</v>
      </c>
      <c r="I250" s="3" t="str">
        <f>_xlfn.XLOOKUP(sc_gsm[[#This Row],[Column3]],SC_enz[name_dir],SC_enz[name_dir],"")</f>
        <v>C8STI_c_FWD</v>
      </c>
      <c r="J250" s="3" t="str">
        <f>_xlfn.XLOOKUP(sc_gsm[[#This Row],[name]],[1]RXNS!$C:$C,[1]RXNS!$D:$D,"")</f>
        <v>fecosterol[c] =&gt; episterol[c]</v>
      </c>
      <c r="K250" s="3" t="str">
        <f>_xlfn.XLOOKUP(sc_gsm[[#This Row],[name]],[2]RXNS!$C:$C,[2]RXNS!$D:$D,"")</f>
        <v>fecosterol[c] =&gt; episterol[c]</v>
      </c>
      <c r="L250" s="3" t="b">
        <f>sc_gsm[[#This Row],[yeast8.3.4 equation]]=sc_gsm[[#This Row],[yeast9 equation]]</f>
        <v>1</v>
      </c>
    </row>
    <row r="251" spans="1:12" hidden="1" x14ac:dyDescent="0.2">
      <c r="A251" t="s">
        <v>558</v>
      </c>
      <c r="B251" t="s">
        <v>7033</v>
      </c>
      <c r="C251" t="s">
        <v>3902</v>
      </c>
      <c r="D251" t="str">
        <f>sc_gsm[[#This Row],[model_rxn]]&amp;"_"&amp;sc_gsm[[#This Row],[Column2]]</f>
        <v>C24STR_r_FWD</v>
      </c>
      <c r="E251" t="str">
        <f>_xlfn.XLOOKUP(sc_gsm[[#This Row],[Column3]],SC_enz[name_dir],SC_enz[name_dir],"")</f>
        <v>C24STR_r_FWD</v>
      </c>
      <c r="F251" t="str">
        <f>_xlfn.XLOOKUP(sc_gsm[[#This Row],[model_rxn]],RT_gsm[model_rxn],RT_gsm[model_rxn],"")</f>
        <v>C24STR_r</v>
      </c>
      <c r="G251" s="3" t="str">
        <f>_xlfn.XLOOKUP(sc_gsm[[#This Row],[Column3]],RT_gsm[Column3],RT_gsm[Column3],"")</f>
        <v>C24STR_r_FWD</v>
      </c>
      <c r="H251" s="3" t="str" cm="1">
        <f t="array" ref="H251">sc_gsm[[#This Row],[model_rxn]]&amp;",r,"&amp;_xlfn.SWITCH(sc_gsm[[#This Row],[Column2]],"REV","lower_bound:-","FWD","upper_bound:")&amp;"1000"</f>
        <v>C24STR_r,r,upper_bound:1000</v>
      </c>
      <c r="I251" s="3" t="str">
        <f>_xlfn.XLOOKUP(sc_gsm[[#This Row],[Column3]],SC_enz[name_dir],SC_enz[name_dir],"")</f>
        <v>C24STR_r_FWD</v>
      </c>
      <c r="J251" s="3" t="str">
        <f>_xlfn.XLOOKUP(sc_gsm[[#This Row],[name]],[1]RXNS!$C:$C,[1]RXNS!$D:$D,"")</f>
        <v>ergosta-5,7,22,24(28)-tetraen-3beta-ol[er] + H+[er] + NADPH[er] =&gt; ergosterol[er] + NADP(+)[er]</v>
      </c>
      <c r="K251" s="3" t="str">
        <f>_xlfn.XLOOKUP(sc_gsm[[#This Row],[name]],[2]RXNS!$C:$C,[2]RXNS!$D:$D,"")</f>
        <v>ergosta-5,7,22,24(28)-tetraen-3beta-ol[er] + H+[er] + NADPH[er] =&gt; ergosterol[er] + NADP(+)[er]</v>
      </c>
      <c r="L251" s="3" t="b">
        <f>sc_gsm[[#This Row],[yeast8.3.4 equation]]=sc_gsm[[#This Row],[yeast9 equation]]</f>
        <v>1</v>
      </c>
    </row>
    <row r="252" spans="1:12" hidden="1" x14ac:dyDescent="0.2">
      <c r="A252" t="s">
        <v>3462</v>
      </c>
      <c r="B252" t="s">
        <v>7034</v>
      </c>
      <c r="C252" t="s">
        <v>3903</v>
      </c>
      <c r="D252" t="str">
        <f>sc_gsm[[#This Row],[model_rxn]]&amp;"_"&amp;sc_gsm[[#This Row],[Column2]]</f>
        <v>FRTT4HBZ_c_REV</v>
      </c>
      <c r="E252" t="str">
        <f>_xlfn.XLOOKUP(sc_gsm[[#This Row],[Column3]],SC_enz[name_dir],SC_enz[name_dir],"")</f>
        <v>FRTT4HBZ_c_REV</v>
      </c>
      <c r="F252" t="str">
        <f>_xlfn.XLOOKUP(sc_gsm[[#This Row],[model_rxn]],RT_gsm[model_rxn],RT_gsm[model_rxn],"")</f>
        <v/>
      </c>
      <c r="G252" s="3" t="str">
        <f>_xlfn.XLOOKUP(sc_gsm[[#This Row],[Column3]],RT_gsm[Column3],RT_gsm[Column3],"")</f>
        <v/>
      </c>
      <c r="H252" s="3" t="str" cm="1">
        <f t="array" ref="H252">sc_gsm[[#This Row],[model_rxn]]&amp;",r,"&amp;_xlfn.SWITCH(sc_gsm[[#This Row],[Column2]],"REV","lower_bound:-","FWD","upper_bound:")&amp;"1000"</f>
        <v>FRTT4HBZ_c,r,lower_bound:-1000</v>
      </c>
      <c r="I252" s="3" t="str">
        <f>_xlfn.XLOOKUP(sc_gsm[[#This Row],[Column3]],SC_enz[name_dir],SC_enz[name_dir],"")</f>
        <v>FRTT4HBZ_c_REV</v>
      </c>
      <c r="J252" s="3" t="str">
        <f>_xlfn.XLOOKUP(sc_gsm[[#This Row],[name]],[1]RXNS!$C:$C,[1]RXNS!$D:$D,"")</f>
        <v>4-hydroxybenzoate[c] + nonaprenyl diphosphate[c] &lt;=&gt; diphosphate[c] + 2 H+[c] + nonaprenyl 4-hydroxybenzoate[c]</v>
      </c>
      <c r="K252" s="3" t="str">
        <f>_xlfn.XLOOKUP(sc_gsm[[#This Row],[name]],[2]RXNS!$C:$C,[2]RXNS!$D:$D,"")</f>
        <v>4-hydroxybenzoate[c] + nonaprenyl diphosphate[c] =&gt; diphosphate[c] + nonaprenyl 4-hydroxybenzoate[c]</v>
      </c>
      <c r="L252" s="3" t="b">
        <f>sc_gsm[[#This Row],[yeast8.3.4 equation]]=sc_gsm[[#This Row],[yeast9 equation]]</f>
        <v>0</v>
      </c>
    </row>
    <row r="253" spans="1:12" hidden="1" x14ac:dyDescent="0.2">
      <c r="A253" t="s">
        <v>3462</v>
      </c>
      <c r="B253" t="s">
        <v>7034</v>
      </c>
      <c r="C253" t="s">
        <v>3902</v>
      </c>
      <c r="D253" t="str">
        <f>sc_gsm[[#This Row],[model_rxn]]&amp;"_"&amp;sc_gsm[[#This Row],[Column2]]</f>
        <v>FRTT4HBZ_c_FWD</v>
      </c>
      <c r="E253" t="str">
        <f>_xlfn.XLOOKUP(sc_gsm[[#This Row],[Column3]],SC_enz[name_dir],SC_enz[name_dir],"")</f>
        <v>FRTT4HBZ_c_FWD</v>
      </c>
      <c r="F253" t="str">
        <f>_xlfn.XLOOKUP(sc_gsm[[#This Row],[model_rxn]],RT_gsm[model_rxn],RT_gsm[model_rxn],"")</f>
        <v/>
      </c>
      <c r="G253" s="3" t="str">
        <f>_xlfn.XLOOKUP(sc_gsm[[#This Row],[Column3]],RT_gsm[Column3],RT_gsm[Column3],"")</f>
        <v/>
      </c>
      <c r="H253" s="3" t="str" cm="1">
        <f t="array" ref="H253">sc_gsm[[#This Row],[model_rxn]]&amp;",r,"&amp;_xlfn.SWITCH(sc_gsm[[#This Row],[Column2]],"REV","lower_bound:-","FWD","upper_bound:")&amp;"1000"</f>
        <v>FRTT4HBZ_c,r,upper_bound:1000</v>
      </c>
      <c r="I253" s="3" t="str">
        <f>_xlfn.XLOOKUP(sc_gsm[[#This Row],[Column3]],SC_enz[name_dir],SC_enz[name_dir],"")</f>
        <v>FRTT4HBZ_c_FWD</v>
      </c>
      <c r="J253" s="3" t="str">
        <f>_xlfn.XLOOKUP(sc_gsm[[#This Row],[name]],[1]RXNS!$C:$C,[1]RXNS!$D:$D,"")</f>
        <v>4-hydroxybenzoate[c] + nonaprenyl diphosphate[c] &lt;=&gt; diphosphate[c] + 2 H+[c] + nonaprenyl 4-hydroxybenzoate[c]</v>
      </c>
      <c r="K253" s="3" t="str">
        <f>_xlfn.XLOOKUP(sc_gsm[[#This Row],[name]],[2]RXNS!$C:$C,[2]RXNS!$D:$D,"")</f>
        <v>4-hydroxybenzoate[c] + nonaprenyl diphosphate[c] =&gt; diphosphate[c] + nonaprenyl 4-hydroxybenzoate[c]</v>
      </c>
      <c r="L253" s="3" t="b">
        <f>sc_gsm[[#This Row],[yeast8.3.4 equation]]=sc_gsm[[#This Row],[yeast9 equation]]</f>
        <v>0</v>
      </c>
    </row>
    <row r="254" spans="1:12" hidden="1" x14ac:dyDescent="0.2">
      <c r="A254" t="s">
        <v>3466</v>
      </c>
      <c r="B254" t="s">
        <v>7035</v>
      </c>
      <c r="C254" t="s">
        <v>3902</v>
      </c>
      <c r="D254" t="str">
        <f>sc_gsm[[#This Row],[model_rxn]]&amp;"_"&amp;sc_gsm[[#This Row],[Column2]]</f>
        <v>CBPS_c_FWD</v>
      </c>
      <c r="E254" t="str">
        <f>_xlfn.XLOOKUP(sc_gsm[[#This Row],[Column3]],SC_enz[name_dir],SC_enz[name_dir],"")</f>
        <v>CBPS_c_FWD</v>
      </c>
      <c r="F254" t="str">
        <f>_xlfn.XLOOKUP(sc_gsm[[#This Row],[model_rxn]],RT_gsm[model_rxn],RT_gsm[model_rxn],"")</f>
        <v>CBPS_c</v>
      </c>
      <c r="G254" s="3" t="str">
        <f>_xlfn.XLOOKUP(sc_gsm[[#This Row],[Column3]],RT_gsm[Column3],RT_gsm[Column3],"")</f>
        <v>CBPS_c_FWD</v>
      </c>
      <c r="H254" s="3" t="str" cm="1">
        <f t="array" ref="H254">sc_gsm[[#This Row],[model_rxn]]&amp;",r,"&amp;_xlfn.SWITCH(sc_gsm[[#This Row],[Column2]],"REV","lower_bound:-","FWD","upper_bound:")&amp;"1000"</f>
        <v>CBPS_c,r,upper_bound:1000</v>
      </c>
      <c r="I254" s="3" t="str">
        <f>_xlfn.XLOOKUP(sc_gsm[[#This Row],[Column3]],SC_enz[name_dir],SC_enz[name_dir],"")</f>
        <v>CBPS_c_FWD</v>
      </c>
      <c r="J254" s="3" t="str">
        <f>_xlfn.XLOOKUP(sc_gsm[[#This Row],[name]],[1]RXNS!$C:$C,[1]RXNS!$D:$D,"")</f>
        <v>2 ATP[c] + bicarbonate[c] + H2O[c] + L-glutamine[c] =&gt; 2 ADP[c] + carbamoyl phosphate[c] + 2 H+[c] + L-glutamate[c] + phosphate[c]</v>
      </c>
      <c r="K254" s="3" t="str">
        <f>_xlfn.XLOOKUP(sc_gsm[[#This Row],[name]],[2]RXNS!$C:$C,[2]RXNS!$D:$D,"")</f>
        <v>2 ATP[c] + bicarbonate[c] + H2O[c] + L-glutamine[c] =&gt; 2 ADP[c] + carbamoyl phosphate[c] + 2 H+[c] + L-glutamate[c] + phosphate[c]</v>
      </c>
      <c r="L254" s="3" t="b">
        <f>sc_gsm[[#This Row],[yeast8.3.4 equation]]=sc_gsm[[#This Row],[yeast9 equation]]</f>
        <v>1</v>
      </c>
    </row>
    <row r="255" spans="1:12" hidden="1" x14ac:dyDescent="0.2">
      <c r="A255" t="s">
        <v>561</v>
      </c>
      <c r="B255" t="s">
        <v>7036</v>
      </c>
      <c r="C255" t="s">
        <v>3902</v>
      </c>
      <c r="D255" t="str">
        <f>sc_gsm[[#This Row],[model_rxn]]&amp;"_"&amp;sc_gsm[[#This Row],[Column2]]</f>
        <v>CRNOAT_c_FWD</v>
      </c>
      <c r="E255" t="str">
        <f>_xlfn.XLOOKUP(sc_gsm[[#This Row],[Column3]],SC_enz[name_dir],SC_enz[name_dir],"")</f>
        <v>CRNOAT_c_FWD</v>
      </c>
      <c r="F255" t="str">
        <f>_xlfn.XLOOKUP(sc_gsm[[#This Row],[model_rxn]],RT_gsm[model_rxn],RT_gsm[model_rxn],"")</f>
        <v>CRNOAT_c</v>
      </c>
      <c r="G255" s="3" t="str">
        <f>_xlfn.XLOOKUP(sc_gsm[[#This Row],[Column3]],RT_gsm[Column3],RT_gsm[Column3],"")</f>
        <v>CRNOAT_c_FWD</v>
      </c>
      <c r="H255" s="3" t="str" cm="1">
        <f t="array" ref="H255">sc_gsm[[#This Row],[model_rxn]]&amp;",r,"&amp;_xlfn.SWITCH(sc_gsm[[#This Row],[Column2]],"REV","lower_bound:-","FWD","upper_bound:")&amp;"1000"</f>
        <v>CRNOAT_c,r,upper_bound:1000</v>
      </c>
      <c r="I255" s="3" t="str">
        <f>_xlfn.XLOOKUP(sc_gsm[[#This Row],[Column3]],SC_enz[name_dir],SC_enz[name_dir],"")</f>
        <v>CRNOAT_c_FWD</v>
      </c>
      <c r="J255" s="3" t="str">
        <f>_xlfn.XLOOKUP(sc_gsm[[#This Row],[name]],[1]RXNS!$C:$C,[1]RXNS!$D:$D,"")</f>
        <v>(R)-carnitine[c] + acetyl-CoA[c] =&gt; coenzyme A[c] + O-acetylcarnitine[c]</v>
      </c>
      <c r="K255" s="3" t="str">
        <f>_xlfn.XLOOKUP(sc_gsm[[#This Row],[name]],[2]RXNS!$C:$C,[2]RXNS!$D:$D,"")</f>
        <v>(R)-carnitine[c] + acetyl-CoA[c] =&gt; coenzyme A[c] + O-acetylcarnitine[c]</v>
      </c>
      <c r="L255" s="3" t="b">
        <f>sc_gsm[[#This Row],[yeast8.3.4 equation]]=sc_gsm[[#This Row],[yeast9 equation]]</f>
        <v>1</v>
      </c>
    </row>
    <row r="256" spans="1:12" hidden="1" x14ac:dyDescent="0.2">
      <c r="A256" t="s">
        <v>3470</v>
      </c>
      <c r="B256" t="s">
        <v>7036</v>
      </c>
      <c r="C256" t="s">
        <v>3902</v>
      </c>
      <c r="D256" t="str">
        <f>sc_gsm[[#This Row],[model_rxn]]&amp;"_"&amp;sc_gsm[[#This Row],[Column2]]</f>
        <v>CRNOAT_x_FWD</v>
      </c>
      <c r="E256" t="str">
        <f>_xlfn.XLOOKUP(sc_gsm[[#This Row],[Column3]],SC_enz[name_dir],SC_enz[name_dir],"")</f>
        <v>CRNOAT_x_FWD</v>
      </c>
      <c r="F256" t="str">
        <f>_xlfn.XLOOKUP(sc_gsm[[#This Row],[model_rxn]],RT_gsm[model_rxn],RT_gsm[model_rxn],"")</f>
        <v>CRNOAT_x</v>
      </c>
      <c r="G256" s="3" t="str">
        <f>_xlfn.XLOOKUP(sc_gsm[[#This Row],[Column3]],RT_gsm[Column3],RT_gsm[Column3],"")</f>
        <v>CRNOAT_x_FWD</v>
      </c>
      <c r="H256" s="3" t="str" cm="1">
        <f t="array" ref="H256">sc_gsm[[#This Row],[model_rxn]]&amp;",r,"&amp;_xlfn.SWITCH(sc_gsm[[#This Row],[Column2]],"REV","lower_bound:-","FWD","upper_bound:")&amp;"1000"</f>
        <v>CRNOAT_x,r,upper_bound:1000</v>
      </c>
      <c r="I256" s="3" t="str">
        <f>_xlfn.XLOOKUP(sc_gsm[[#This Row],[Column3]],SC_enz[name_dir],SC_enz[name_dir],"")</f>
        <v>CRNOAT_x_FWD</v>
      </c>
      <c r="J256" s="3" t="str">
        <f>_xlfn.XLOOKUP(sc_gsm[[#This Row],[name]],[1]RXNS!$C:$C,[1]RXNS!$D:$D,"")</f>
        <v>(R)-carnitine[c] + acetyl-CoA[c] =&gt; coenzyme A[c] + O-acetylcarnitine[c]</v>
      </c>
      <c r="K256" s="3" t="str">
        <f>_xlfn.XLOOKUP(sc_gsm[[#This Row],[name]],[2]RXNS!$C:$C,[2]RXNS!$D:$D,"")</f>
        <v>(R)-carnitine[c] + acetyl-CoA[c] =&gt; coenzyme A[c] + O-acetylcarnitine[c]</v>
      </c>
      <c r="L256" s="3" t="b">
        <f>sc_gsm[[#This Row],[yeast8.3.4 equation]]=sc_gsm[[#This Row],[yeast9 equation]]</f>
        <v>1</v>
      </c>
    </row>
    <row r="257" spans="1:12" hidden="1" x14ac:dyDescent="0.2">
      <c r="A257" t="s">
        <v>3473</v>
      </c>
      <c r="B257" t="s">
        <v>7036</v>
      </c>
      <c r="C257" t="s">
        <v>3902</v>
      </c>
      <c r="D257" t="str">
        <f>sc_gsm[[#This Row],[model_rxn]]&amp;"_"&amp;sc_gsm[[#This Row],[Column2]]</f>
        <v>CRNOAT_m_FWD</v>
      </c>
      <c r="E257" t="str">
        <f>_xlfn.XLOOKUP(sc_gsm[[#This Row],[Column3]],SC_enz[name_dir],SC_enz[name_dir],"")</f>
        <v>CRNOAT_m_FWD</v>
      </c>
      <c r="F257" t="str">
        <f>_xlfn.XLOOKUP(sc_gsm[[#This Row],[model_rxn]],RT_gsm[model_rxn],RT_gsm[model_rxn],"")</f>
        <v>CRNOAT_m</v>
      </c>
      <c r="G257" s="3" t="str">
        <f>_xlfn.XLOOKUP(sc_gsm[[#This Row],[Column3]],RT_gsm[Column3],RT_gsm[Column3],"")</f>
        <v>CRNOAT_m_FWD</v>
      </c>
      <c r="H257" s="3" t="str" cm="1">
        <f t="array" ref="H257">sc_gsm[[#This Row],[model_rxn]]&amp;",r,"&amp;_xlfn.SWITCH(sc_gsm[[#This Row],[Column2]],"REV","lower_bound:-","FWD","upper_bound:")&amp;"1000"</f>
        <v>CRNOAT_m,r,upper_bound:1000</v>
      </c>
      <c r="I257" s="3" t="str">
        <f>_xlfn.XLOOKUP(sc_gsm[[#This Row],[Column3]],SC_enz[name_dir],SC_enz[name_dir],"")</f>
        <v>CRNOAT_m_FWD</v>
      </c>
      <c r="J257" s="3" t="str">
        <f>_xlfn.XLOOKUP(sc_gsm[[#This Row],[name]],[1]RXNS!$C:$C,[1]RXNS!$D:$D,"")</f>
        <v>(R)-carnitine[c] + acetyl-CoA[c] =&gt; coenzyme A[c] + O-acetylcarnitine[c]</v>
      </c>
      <c r="K257" s="3" t="str">
        <f>_xlfn.XLOOKUP(sc_gsm[[#This Row],[name]],[2]RXNS!$C:$C,[2]RXNS!$D:$D,"")</f>
        <v>(R)-carnitine[c] + acetyl-CoA[c] =&gt; coenzyme A[c] + O-acetylcarnitine[c]</v>
      </c>
      <c r="L257" s="3" t="b">
        <f>sc_gsm[[#This Row],[yeast8.3.4 equation]]=sc_gsm[[#This Row],[yeast9 equation]]</f>
        <v>1</v>
      </c>
    </row>
    <row r="258" spans="1:12" hidden="1" x14ac:dyDescent="0.2">
      <c r="A258" t="s">
        <v>566</v>
      </c>
      <c r="B258" t="s">
        <v>7037</v>
      </c>
      <c r="C258" t="s">
        <v>3902</v>
      </c>
      <c r="D258" t="str">
        <f>sc_gsm[[#This Row],[model_rxn]]&amp;"_"&amp;sc_gsm[[#This Row],[Column2]]</f>
        <v>CAT_c_FWD</v>
      </c>
      <c r="E258" t="str">
        <f>_xlfn.XLOOKUP(sc_gsm[[#This Row],[Column3]],SC_enz[name_dir],SC_enz[name_dir],"")</f>
        <v>CAT_c_FWD</v>
      </c>
      <c r="F258" t="str">
        <f>_xlfn.XLOOKUP(sc_gsm[[#This Row],[model_rxn]],RT_gsm[model_rxn],RT_gsm[model_rxn],"")</f>
        <v>CAT_c</v>
      </c>
      <c r="G258" s="3" t="str">
        <f>_xlfn.XLOOKUP(sc_gsm[[#This Row],[Column3]],RT_gsm[Column3],RT_gsm[Column3],"")</f>
        <v>CAT_c_FWD</v>
      </c>
      <c r="H258" s="3" t="str" cm="1">
        <f t="array" ref="H258">sc_gsm[[#This Row],[model_rxn]]&amp;",r,"&amp;_xlfn.SWITCH(sc_gsm[[#This Row],[Column2]],"REV","lower_bound:-","FWD","upper_bound:")&amp;"1000"</f>
        <v>CAT_c,r,upper_bound:1000</v>
      </c>
      <c r="I258" s="3" t="str">
        <f>_xlfn.XLOOKUP(sc_gsm[[#This Row],[Column3]],SC_enz[name_dir],SC_enz[name_dir],"")</f>
        <v>CAT_c_FWD</v>
      </c>
      <c r="J258" s="3" t="str">
        <f>_xlfn.XLOOKUP(sc_gsm[[#This Row],[name]],[1]RXNS!$C:$C,[1]RXNS!$D:$D,"")</f>
        <v>2 hydrogen peroxide[c] =&gt; 2 H2O[c] + oxygen[c]</v>
      </c>
      <c r="K258" s="3" t="str">
        <f>_xlfn.XLOOKUP(sc_gsm[[#This Row],[name]],[2]RXNS!$C:$C,[2]RXNS!$D:$D,"")</f>
        <v>2 hydrogen peroxide[c] =&gt; 2 H2O[c] + oxygen[c]</v>
      </c>
      <c r="L258" s="3" t="b">
        <f>sc_gsm[[#This Row],[yeast8.3.4 equation]]=sc_gsm[[#This Row],[yeast9 equation]]</f>
        <v>1</v>
      </c>
    </row>
    <row r="259" spans="1:12" hidden="1" x14ac:dyDescent="0.2">
      <c r="A259" t="s">
        <v>569</v>
      </c>
      <c r="B259" t="s">
        <v>7037</v>
      </c>
      <c r="C259" t="s">
        <v>3902</v>
      </c>
      <c r="D259" t="str">
        <f>sc_gsm[[#This Row],[model_rxn]]&amp;"_"&amp;sc_gsm[[#This Row],[Column2]]</f>
        <v>CAT_x_FWD</v>
      </c>
      <c r="E259" t="str">
        <f>_xlfn.XLOOKUP(sc_gsm[[#This Row],[Column3]],SC_enz[name_dir],SC_enz[name_dir],"")</f>
        <v>CAT_x_FWD</v>
      </c>
      <c r="F259" t="str">
        <f>_xlfn.XLOOKUP(sc_gsm[[#This Row],[model_rxn]],RT_gsm[model_rxn],RT_gsm[model_rxn],"")</f>
        <v>CAT_x</v>
      </c>
      <c r="G259" s="3" t="str">
        <f>_xlfn.XLOOKUP(sc_gsm[[#This Row],[Column3]],RT_gsm[Column3],RT_gsm[Column3],"")</f>
        <v>CAT_x_FWD</v>
      </c>
      <c r="H259" s="3" t="str" cm="1">
        <f t="array" ref="H259">sc_gsm[[#This Row],[model_rxn]]&amp;",r,"&amp;_xlfn.SWITCH(sc_gsm[[#This Row],[Column2]],"REV","lower_bound:-","FWD","upper_bound:")&amp;"1000"</f>
        <v>CAT_x,r,upper_bound:1000</v>
      </c>
      <c r="I259" s="3" t="str">
        <f>_xlfn.XLOOKUP(sc_gsm[[#This Row],[Column3]],SC_enz[name_dir],SC_enz[name_dir],"")</f>
        <v>CAT_x_FWD</v>
      </c>
      <c r="J259" s="3" t="str">
        <f>_xlfn.XLOOKUP(sc_gsm[[#This Row],[name]],[1]RXNS!$C:$C,[1]RXNS!$D:$D,"")</f>
        <v>2 hydrogen peroxide[c] =&gt; 2 H2O[c] + oxygen[c]</v>
      </c>
      <c r="K259" s="3" t="str">
        <f>_xlfn.XLOOKUP(sc_gsm[[#This Row],[name]],[2]RXNS!$C:$C,[2]RXNS!$D:$D,"")</f>
        <v>2 hydrogen peroxide[c] =&gt; 2 H2O[c] + oxygen[c]</v>
      </c>
      <c r="L259" s="3" t="b">
        <f>sc_gsm[[#This Row],[yeast8.3.4 equation]]=sc_gsm[[#This Row],[yeast9 equation]]</f>
        <v>1</v>
      </c>
    </row>
    <row r="260" spans="1:12" hidden="1" x14ac:dyDescent="0.2">
      <c r="A260" t="s">
        <v>572</v>
      </c>
      <c r="B260" t="s">
        <v>7038</v>
      </c>
      <c r="C260" t="s">
        <v>3902</v>
      </c>
      <c r="D260" t="str">
        <f>sc_gsm[[#This Row],[model_rxn]]&amp;"_"&amp;sc_gsm[[#This Row],[Column2]]</f>
        <v>CERH124A_r_FWD</v>
      </c>
      <c r="E260" t="str">
        <f>_xlfn.XLOOKUP(sc_gsm[[#This Row],[Column3]],SC_enz[name_dir],SC_enz[name_dir],"")</f>
        <v>CERH124A_r_FWD</v>
      </c>
      <c r="F260" t="str">
        <f>_xlfn.XLOOKUP(sc_gsm[[#This Row],[model_rxn]],RT_gsm[model_rxn],RT_gsm[model_rxn],"")</f>
        <v>CERH124A_r</v>
      </c>
      <c r="G260" s="3" t="str">
        <f>_xlfn.XLOOKUP(sc_gsm[[#This Row],[Column3]],RT_gsm[Column3],RT_gsm[Column3],"")</f>
        <v>CERH124A_r_FWD</v>
      </c>
      <c r="H260" s="3" t="str" cm="1">
        <f t="array" ref="H260">sc_gsm[[#This Row],[model_rxn]]&amp;",r,"&amp;_xlfn.SWITCH(sc_gsm[[#This Row],[Column2]],"REV","lower_bound:-","FWD","upper_bound:")&amp;"1000"</f>
        <v>CERH124A_r,r,upper_bound:1000</v>
      </c>
      <c r="I260" s="3" t="str">
        <f>_xlfn.XLOOKUP(sc_gsm[[#This Row],[Column3]],SC_enz[name_dir],SC_enz[name_dir],"")</f>
        <v>CERH124A_r_FWD</v>
      </c>
      <c r="J260" s="3" t="str">
        <f>_xlfn.XLOOKUP(sc_gsm[[#This Row],[name]],[1]RXNS!$C:$C,[1]RXNS!$D:$D,"")</f>
        <v>ceramide-1 (C24)[er] + H+[er] + NADPH[er] + oxygen[er] =&gt; ceramide-2 (C24)[er] + H2O[er] + NADP(+)[er]</v>
      </c>
      <c r="K260" s="3" t="str">
        <f>_xlfn.XLOOKUP(sc_gsm[[#This Row],[name]],[2]RXNS!$C:$C,[2]RXNS!$D:$D,"")</f>
        <v>ceramide-1 (C24)[er] + H+[er] + NADPH[er] + oxygen[er] =&gt; ceramide-2 (C24)[er] + H2O[er] + NADP(+)[er]</v>
      </c>
      <c r="L260" s="3" t="b">
        <f>sc_gsm[[#This Row],[yeast8.3.4 equation]]=sc_gsm[[#This Row],[yeast9 equation]]</f>
        <v>1</v>
      </c>
    </row>
    <row r="261" spans="1:12" hidden="1" x14ac:dyDescent="0.2">
      <c r="A261" t="s">
        <v>575</v>
      </c>
      <c r="B261" t="s">
        <v>7038</v>
      </c>
      <c r="C261" t="s">
        <v>3902</v>
      </c>
      <c r="D261" t="str">
        <f>sc_gsm[[#This Row],[model_rxn]]&amp;"_"&amp;sc_gsm[[#This Row],[Column2]]</f>
        <v>CERH124B_r_FWD</v>
      </c>
      <c r="E261" t="str">
        <f>_xlfn.XLOOKUP(sc_gsm[[#This Row],[Column3]],SC_enz[name_dir],SC_enz[name_dir],"")</f>
        <v>CERH124B_r_FWD</v>
      </c>
      <c r="F261" t="str">
        <f>_xlfn.XLOOKUP(sc_gsm[[#This Row],[model_rxn]],RT_gsm[model_rxn],RT_gsm[model_rxn],"")</f>
        <v>CERH124B_r</v>
      </c>
      <c r="G261" s="3" t="str">
        <f>_xlfn.XLOOKUP(sc_gsm[[#This Row],[Column3]],RT_gsm[Column3],RT_gsm[Column3],"")</f>
        <v>CERH124B_r_FWD</v>
      </c>
      <c r="H261" s="3" t="str" cm="1">
        <f t="array" ref="H261">sc_gsm[[#This Row],[model_rxn]]&amp;",r,"&amp;_xlfn.SWITCH(sc_gsm[[#This Row],[Column2]],"REV","lower_bound:-","FWD","upper_bound:")&amp;"1000"</f>
        <v>CERH124B_r,r,upper_bound:1000</v>
      </c>
      <c r="I261" s="3" t="str">
        <f>_xlfn.XLOOKUP(sc_gsm[[#This Row],[Column3]],SC_enz[name_dir],SC_enz[name_dir],"")</f>
        <v>CERH124B_r_FWD</v>
      </c>
      <c r="J261" s="3" t="str">
        <f>_xlfn.XLOOKUP(sc_gsm[[#This Row],[name]],[1]RXNS!$C:$C,[1]RXNS!$D:$D,"")</f>
        <v>ceramide-1 (C24)[er] + H+[er] + NADPH[er] + oxygen[er] =&gt; ceramide-2 (C24)[er] + H2O[er] + NADP(+)[er]</v>
      </c>
      <c r="K261" s="3" t="str">
        <f>_xlfn.XLOOKUP(sc_gsm[[#This Row],[name]],[2]RXNS!$C:$C,[2]RXNS!$D:$D,"")</f>
        <v>ceramide-1 (C24)[er] + H+[er] + NADPH[er] + oxygen[er] =&gt; ceramide-2 (C24)[er] + H2O[er] + NADP(+)[er]</v>
      </c>
      <c r="L261" s="3" t="b">
        <f>sc_gsm[[#This Row],[yeast8.3.4 equation]]=sc_gsm[[#This Row],[yeast9 equation]]</f>
        <v>1</v>
      </c>
    </row>
    <row r="262" spans="1:12" hidden="1" x14ac:dyDescent="0.2">
      <c r="A262" t="s">
        <v>578</v>
      </c>
      <c r="B262" t="s">
        <v>7039</v>
      </c>
      <c r="C262" t="s">
        <v>3902</v>
      </c>
      <c r="D262" t="str">
        <f>sc_gsm[[#This Row],[model_rxn]]&amp;"_"&amp;sc_gsm[[#This Row],[Column2]]</f>
        <v>CERH126A_r_FWD</v>
      </c>
      <c r="E262" t="str">
        <f>_xlfn.XLOOKUP(sc_gsm[[#This Row],[Column3]],SC_enz[name_dir],SC_enz[name_dir],"")</f>
        <v>CERH126A_r_FWD</v>
      </c>
      <c r="F262" t="str">
        <f>_xlfn.XLOOKUP(sc_gsm[[#This Row],[model_rxn]],RT_gsm[model_rxn],RT_gsm[model_rxn],"")</f>
        <v>CERH126A_r</v>
      </c>
      <c r="G262" s="3" t="str">
        <f>_xlfn.XLOOKUP(sc_gsm[[#This Row],[Column3]],RT_gsm[Column3],RT_gsm[Column3],"")</f>
        <v>CERH126A_r_FWD</v>
      </c>
      <c r="H262" s="3" t="str" cm="1">
        <f t="array" ref="H262">sc_gsm[[#This Row],[model_rxn]]&amp;",r,"&amp;_xlfn.SWITCH(sc_gsm[[#This Row],[Column2]],"REV","lower_bound:-","FWD","upper_bound:")&amp;"1000"</f>
        <v>CERH126A_r,r,upper_bound:1000</v>
      </c>
      <c r="I262" s="3" t="str">
        <f>_xlfn.XLOOKUP(sc_gsm[[#This Row],[Column3]],SC_enz[name_dir],SC_enz[name_dir],"")</f>
        <v>CERH126A_r_FWD</v>
      </c>
      <c r="J262" s="3" t="str">
        <f>_xlfn.XLOOKUP(sc_gsm[[#This Row],[name]],[1]RXNS!$C:$C,[1]RXNS!$D:$D,"")</f>
        <v>ceramide-1 (C26)[er] + H+[er] + NADPH[er] + oxygen[er] =&gt; ceramide-2 (C26)[er] + H2O[er] + NADP(+)[er]</v>
      </c>
      <c r="K262" s="3" t="str">
        <f>_xlfn.XLOOKUP(sc_gsm[[#This Row],[name]],[2]RXNS!$C:$C,[2]RXNS!$D:$D,"")</f>
        <v>ceramide-1 (C26)[er] + H+[er] + NADPH[er] + oxygen[er] =&gt; ceramide-2 (C26)[er] + H2O[er] + NADP(+)[er]</v>
      </c>
      <c r="L262" s="3" t="b">
        <f>sc_gsm[[#This Row],[yeast8.3.4 equation]]=sc_gsm[[#This Row],[yeast9 equation]]</f>
        <v>1</v>
      </c>
    </row>
    <row r="263" spans="1:12" hidden="1" x14ac:dyDescent="0.2">
      <c r="A263" t="s">
        <v>579</v>
      </c>
      <c r="B263" t="s">
        <v>7039</v>
      </c>
      <c r="C263" t="s">
        <v>3902</v>
      </c>
      <c r="D263" t="str">
        <f>sc_gsm[[#This Row],[model_rxn]]&amp;"_"&amp;sc_gsm[[#This Row],[Column2]]</f>
        <v>CERH126B_r_FWD</v>
      </c>
      <c r="E263" t="str">
        <f>_xlfn.XLOOKUP(sc_gsm[[#This Row],[Column3]],SC_enz[name_dir],SC_enz[name_dir],"")</f>
        <v>CERH126B_r_FWD</v>
      </c>
      <c r="F263" t="str">
        <f>_xlfn.XLOOKUP(sc_gsm[[#This Row],[model_rxn]],RT_gsm[model_rxn],RT_gsm[model_rxn],"")</f>
        <v>CERH126B_r</v>
      </c>
      <c r="G263" s="3" t="str">
        <f>_xlfn.XLOOKUP(sc_gsm[[#This Row],[Column3]],RT_gsm[Column3],RT_gsm[Column3],"")</f>
        <v>CERH126B_r_FWD</v>
      </c>
      <c r="H263" s="3" t="str" cm="1">
        <f t="array" ref="H263">sc_gsm[[#This Row],[model_rxn]]&amp;",r,"&amp;_xlfn.SWITCH(sc_gsm[[#This Row],[Column2]],"REV","lower_bound:-","FWD","upper_bound:")&amp;"1000"</f>
        <v>CERH126B_r,r,upper_bound:1000</v>
      </c>
      <c r="I263" s="3" t="str">
        <f>_xlfn.XLOOKUP(sc_gsm[[#This Row],[Column3]],SC_enz[name_dir],SC_enz[name_dir],"")</f>
        <v>CERH126B_r_FWD</v>
      </c>
      <c r="J263" s="3" t="str">
        <f>_xlfn.XLOOKUP(sc_gsm[[#This Row],[name]],[1]RXNS!$C:$C,[1]RXNS!$D:$D,"")</f>
        <v>ceramide-1 (C26)[er] + H+[er] + NADPH[er] + oxygen[er] =&gt; ceramide-2 (C26)[er] + H2O[er] + NADP(+)[er]</v>
      </c>
      <c r="K263" s="3" t="str">
        <f>_xlfn.XLOOKUP(sc_gsm[[#This Row],[name]],[2]RXNS!$C:$C,[2]RXNS!$D:$D,"")</f>
        <v>ceramide-1 (C26)[er] + H+[er] + NADPH[er] + oxygen[er] =&gt; ceramide-2 (C26)[er] + H2O[er] + NADP(+)[er]</v>
      </c>
      <c r="L263" s="3" t="b">
        <f>sc_gsm[[#This Row],[yeast8.3.4 equation]]=sc_gsm[[#This Row],[yeast9 equation]]</f>
        <v>1</v>
      </c>
    </row>
    <row r="264" spans="1:12" hidden="1" x14ac:dyDescent="0.2">
      <c r="A264" t="s">
        <v>3476</v>
      </c>
      <c r="B264" t="s">
        <v>7040</v>
      </c>
      <c r="C264" t="s">
        <v>3902</v>
      </c>
      <c r="D264" t="str">
        <f>sc_gsm[[#This Row],[model_rxn]]&amp;"_"&amp;sc_gsm[[#This Row],[Column2]]</f>
        <v>CERS124_r_FWD</v>
      </c>
      <c r="E264" t="str">
        <f>_xlfn.XLOOKUP(sc_gsm[[#This Row],[Column3]],SC_enz[name_dir],SC_enz[name_dir],"")</f>
        <v>CERS124_r_FWD</v>
      </c>
      <c r="F264" t="str">
        <f>_xlfn.XLOOKUP(sc_gsm[[#This Row],[model_rxn]],RT_gsm[model_rxn],RT_gsm[model_rxn],"")</f>
        <v/>
      </c>
      <c r="G264" s="3" t="str">
        <f>_xlfn.XLOOKUP(sc_gsm[[#This Row],[Column3]],RT_gsm[Column3],RT_gsm[Column3],"")</f>
        <v/>
      </c>
      <c r="H264" s="3" t="str" cm="1">
        <f t="array" ref="H264">sc_gsm[[#This Row],[model_rxn]]&amp;",r,"&amp;_xlfn.SWITCH(sc_gsm[[#This Row],[Column2]],"REV","lower_bound:-","FWD","upper_bound:")&amp;"1000"</f>
        <v>CERS124_r,r,upper_bound:1000</v>
      </c>
      <c r="I264" s="3" t="str">
        <f>_xlfn.XLOOKUP(sc_gsm[[#This Row],[Column3]],SC_enz[name_dir],SC_enz[name_dir],"")</f>
        <v>CERS124_r_FWD</v>
      </c>
      <c r="J264" s="3" t="str">
        <f>_xlfn.XLOOKUP(sc_gsm[[#This Row],[name]],[1]RXNS!$C:$C,[1]RXNS!$D:$D,"")</f>
        <v>sphinganine[er] + tetracosanoyl-CoA[er] =&gt; ceramide-1 (C24)[er] + coenzyme A[er] + H+[er]</v>
      </c>
      <c r="K264" s="3" t="str">
        <f>_xlfn.XLOOKUP(sc_gsm[[#This Row],[name]],[2]RXNS!$C:$C,[2]RXNS!$D:$D,"")</f>
        <v>sphinganine[er] + tetracosanoyl-CoA[er] =&gt; ceramide-1 (C24)[er] + coenzyme A[er] + H+[er]</v>
      </c>
      <c r="L264" s="3" t="b">
        <f>sc_gsm[[#This Row],[yeast8.3.4 equation]]=sc_gsm[[#This Row],[yeast9 equation]]</f>
        <v>1</v>
      </c>
    </row>
    <row r="265" spans="1:12" hidden="1" x14ac:dyDescent="0.2">
      <c r="A265" t="s">
        <v>3483</v>
      </c>
      <c r="B265" t="s">
        <v>7041</v>
      </c>
      <c r="C265" t="s">
        <v>3902</v>
      </c>
      <c r="D265" t="str">
        <f>sc_gsm[[#This Row],[model_rxn]]&amp;"_"&amp;sc_gsm[[#This Row],[Column2]]</f>
        <v>CERS126_r_FWD</v>
      </c>
      <c r="E265" t="str">
        <f>_xlfn.XLOOKUP(sc_gsm[[#This Row],[Column3]],SC_enz[name_dir],SC_enz[name_dir],"")</f>
        <v>CERS126_r_FWD</v>
      </c>
      <c r="F265" t="str">
        <f>_xlfn.XLOOKUP(sc_gsm[[#This Row],[model_rxn]],RT_gsm[model_rxn],RT_gsm[model_rxn],"")</f>
        <v/>
      </c>
      <c r="G265" s="3" t="str">
        <f>_xlfn.XLOOKUP(sc_gsm[[#This Row],[Column3]],RT_gsm[Column3],RT_gsm[Column3],"")</f>
        <v/>
      </c>
      <c r="H265" s="3" t="str" cm="1">
        <f t="array" ref="H265">sc_gsm[[#This Row],[model_rxn]]&amp;",r,"&amp;_xlfn.SWITCH(sc_gsm[[#This Row],[Column2]],"REV","lower_bound:-","FWD","upper_bound:")&amp;"1000"</f>
        <v>CERS126_r,r,upper_bound:1000</v>
      </c>
      <c r="I265" s="3" t="str">
        <f>_xlfn.XLOOKUP(sc_gsm[[#This Row],[Column3]],SC_enz[name_dir],SC_enz[name_dir],"")</f>
        <v>CERS126_r_FWD</v>
      </c>
      <c r="J265" s="3" t="str">
        <f>_xlfn.XLOOKUP(sc_gsm[[#This Row],[name]],[1]RXNS!$C:$C,[1]RXNS!$D:$D,"")</f>
        <v>hexacosanoyl-CoA[er] + sphinganine[er] =&gt; ceramide-1 (C26)[er] + coenzyme A[er] + H+[er]</v>
      </c>
      <c r="K265" s="3" t="str">
        <f>_xlfn.XLOOKUP(sc_gsm[[#This Row],[name]],[2]RXNS!$C:$C,[2]RXNS!$D:$D,"")</f>
        <v>hexacosanoyl-CoA[er] + sphinganine[er] =&gt; ceramide-1 (C26)[er] + coenzyme A[er] + H+[er]</v>
      </c>
      <c r="L265" s="3" t="b">
        <f>sc_gsm[[#This Row],[yeast8.3.4 equation]]=sc_gsm[[#This Row],[yeast9 equation]]</f>
        <v>1</v>
      </c>
    </row>
    <row r="266" spans="1:12" hidden="1" x14ac:dyDescent="0.2">
      <c r="A266" t="s">
        <v>3484</v>
      </c>
      <c r="B266" t="s">
        <v>7042</v>
      </c>
      <c r="C266" t="s">
        <v>3902</v>
      </c>
      <c r="D266" t="str">
        <f>sc_gsm[[#This Row],[model_rxn]]&amp;"_"&amp;sc_gsm[[#This Row],[Column2]]</f>
        <v>CERS2A24_r_FWD</v>
      </c>
      <c r="E266" t="str">
        <f>_xlfn.XLOOKUP(sc_gsm[[#This Row],[Column3]],SC_enz[name_dir],SC_enz[name_dir],"")</f>
        <v>CERS2A24_r_FWD</v>
      </c>
      <c r="F266" t="str">
        <f>_xlfn.XLOOKUP(sc_gsm[[#This Row],[model_rxn]],RT_gsm[model_rxn],RT_gsm[model_rxn],"")</f>
        <v>CERS2A24_r</v>
      </c>
      <c r="G266" s="3" t="str">
        <f>_xlfn.XLOOKUP(sc_gsm[[#This Row],[Column3]],RT_gsm[Column3],RT_gsm[Column3],"")</f>
        <v>CERS2A24_r_FWD</v>
      </c>
      <c r="H266" s="3" t="str" cm="1">
        <f t="array" ref="H266">sc_gsm[[#This Row],[model_rxn]]&amp;",r,"&amp;_xlfn.SWITCH(sc_gsm[[#This Row],[Column2]],"REV","lower_bound:-","FWD","upper_bound:")&amp;"1000"</f>
        <v>CERS2A24_r,r,upper_bound:1000</v>
      </c>
      <c r="I266" s="3" t="str">
        <f>_xlfn.XLOOKUP(sc_gsm[[#This Row],[Column3]],SC_enz[name_dir],SC_enz[name_dir],"")</f>
        <v>CERS2A24_r_FWD</v>
      </c>
      <c r="J266" s="3" t="str">
        <f>_xlfn.XLOOKUP(sc_gsm[[#This Row],[name]],[1]RXNS!$C:$C,[1]RXNS!$D:$D,"")</f>
        <v>phytosphingosine[er] + tetracosanoyl-CoA[er] =&gt; ceramide-2 (C24)[er] + coenzyme A[er] + H+[er]</v>
      </c>
      <c r="K266" s="3" t="str">
        <f>_xlfn.XLOOKUP(sc_gsm[[#This Row],[name]],[2]RXNS!$C:$C,[2]RXNS!$D:$D,"")</f>
        <v>phytosphingosine[er] + tetracosanoyl-CoA[er] =&gt; ceramide-2 (C24)[er] + coenzyme A[er] + H+[er]</v>
      </c>
      <c r="L266" s="3" t="b">
        <f>sc_gsm[[#This Row],[yeast8.3.4 equation]]=sc_gsm[[#This Row],[yeast9 equation]]</f>
        <v>1</v>
      </c>
    </row>
    <row r="267" spans="1:12" hidden="1" x14ac:dyDescent="0.2">
      <c r="A267" t="s">
        <v>3485</v>
      </c>
      <c r="B267" t="s">
        <v>7043</v>
      </c>
      <c r="C267" t="s">
        <v>3902</v>
      </c>
      <c r="D267" t="str">
        <f>sc_gsm[[#This Row],[model_rxn]]&amp;"_"&amp;sc_gsm[[#This Row],[Column2]]</f>
        <v>CERS2A26_r_FWD</v>
      </c>
      <c r="E267" t="str">
        <f>_xlfn.XLOOKUP(sc_gsm[[#This Row],[Column3]],SC_enz[name_dir],SC_enz[name_dir],"")</f>
        <v>CERS2A26_r_FWD</v>
      </c>
      <c r="F267" t="str">
        <f>_xlfn.XLOOKUP(sc_gsm[[#This Row],[model_rxn]],RT_gsm[model_rxn],RT_gsm[model_rxn],"")</f>
        <v>CERS2A26_r</v>
      </c>
      <c r="G267" s="3" t="str">
        <f>_xlfn.XLOOKUP(sc_gsm[[#This Row],[Column3]],RT_gsm[Column3],RT_gsm[Column3],"")</f>
        <v>CERS2A26_r_FWD</v>
      </c>
      <c r="H267" s="3" t="str" cm="1">
        <f t="array" ref="H267">sc_gsm[[#This Row],[model_rxn]]&amp;",r,"&amp;_xlfn.SWITCH(sc_gsm[[#This Row],[Column2]],"REV","lower_bound:-","FWD","upper_bound:")&amp;"1000"</f>
        <v>CERS2A26_r,r,upper_bound:1000</v>
      </c>
      <c r="I267" s="3" t="str">
        <f>_xlfn.XLOOKUP(sc_gsm[[#This Row],[Column3]],SC_enz[name_dir],SC_enz[name_dir],"")</f>
        <v>CERS2A26_r_FWD</v>
      </c>
      <c r="J267" s="3" t="str">
        <f>_xlfn.XLOOKUP(sc_gsm[[#This Row],[name]],[1]RXNS!$C:$C,[1]RXNS!$D:$D,"")</f>
        <v>hexacosanoyl-CoA[er] + phytosphingosine[er] =&gt; ceramide-2 (C26)[er] + coenzyme A[er] + H+[er]</v>
      </c>
      <c r="K267" s="3" t="str">
        <f>_xlfn.XLOOKUP(sc_gsm[[#This Row],[name]],[2]RXNS!$C:$C,[2]RXNS!$D:$D,"")</f>
        <v>hexacosanoyl-CoA[er] + phytosphingosine[er] =&gt; ceramide-2 (C26)[er] + coenzyme A[er] + H+[er]</v>
      </c>
      <c r="L267" s="3" t="b">
        <f>sc_gsm[[#This Row],[yeast8.3.4 equation]]=sc_gsm[[#This Row],[yeast9 equation]]</f>
        <v>1</v>
      </c>
    </row>
    <row r="268" spans="1:12" hidden="1" x14ac:dyDescent="0.2">
      <c r="A268" t="s">
        <v>580</v>
      </c>
      <c r="B268" t="s">
        <v>7044</v>
      </c>
      <c r="C268" t="s">
        <v>3902</v>
      </c>
      <c r="D268" t="str">
        <f>sc_gsm[[#This Row],[model_rxn]]&amp;"_"&amp;sc_gsm[[#This Row],[Column2]]</f>
        <v>CERH2A24_r_FWD</v>
      </c>
      <c r="E268" t="str">
        <f>_xlfn.XLOOKUP(sc_gsm[[#This Row],[Column3]],SC_enz[name_dir],SC_enz[name_dir],"")</f>
        <v>CERH2A24_r_FWD</v>
      </c>
      <c r="F268" t="str">
        <f>_xlfn.XLOOKUP(sc_gsm[[#This Row],[model_rxn]],RT_gsm[model_rxn],RT_gsm[model_rxn],"")</f>
        <v>CERH2A24_r</v>
      </c>
      <c r="G268" s="3" t="str">
        <f>_xlfn.XLOOKUP(sc_gsm[[#This Row],[Column3]],RT_gsm[Column3],RT_gsm[Column3],"")</f>
        <v>CERH2A24_r_FWD</v>
      </c>
      <c r="H268" s="3" t="str" cm="1">
        <f t="array" ref="H268">sc_gsm[[#This Row],[model_rxn]]&amp;",r,"&amp;_xlfn.SWITCH(sc_gsm[[#This Row],[Column2]],"REV","lower_bound:-","FWD","upper_bound:")&amp;"1000"</f>
        <v>CERH2A24_r,r,upper_bound:1000</v>
      </c>
      <c r="I268" s="3" t="str">
        <f>_xlfn.XLOOKUP(sc_gsm[[#This Row],[Column3]],SC_enz[name_dir],SC_enz[name_dir],"")</f>
        <v>CERH2A24_r_FWD</v>
      </c>
      <c r="J268" s="3" t="str">
        <f>_xlfn.XLOOKUP(sc_gsm[[#This Row],[name]],[1]RXNS!$C:$C,[1]RXNS!$D:$D,"")</f>
        <v>ceramide-2 (C24)[er] + H+[er] + NADPH[er] + oxygen[er] =&gt; ceramide-3 (C24)[er] + H2O[er] + NADP(+)[er]</v>
      </c>
      <c r="K268" s="3" t="str">
        <f>_xlfn.XLOOKUP(sc_gsm[[#This Row],[name]],[2]RXNS!$C:$C,[2]RXNS!$D:$D,"")</f>
        <v>ceramide-2 (C24)[er] + H+[er] + NADPH[er] + oxygen[er] =&gt; ceramide-3 (C24)[er] + H2O[er] + NADP(+)[er]</v>
      </c>
      <c r="L268" s="3" t="b">
        <f>sc_gsm[[#This Row],[yeast8.3.4 equation]]=sc_gsm[[#This Row],[yeast9 equation]]</f>
        <v>1</v>
      </c>
    </row>
    <row r="269" spans="1:12" hidden="1" x14ac:dyDescent="0.2">
      <c r="A269" t="s">
        <v>581</v>
      </c>
      <c r="B269" t="s">
        <v>7045</v>
      </c>
      <c r="C269" t="s">
        <v>3902</v>
      </c>
      <c r="D269" t="str">
        <f>sc_gsm[[#This Row],[model_rxn]]&amp;"_"&amp;sc_gsm[[#This Row],[Column2]]</f>
        <v>CERH2A26_r_FWD</v>
      </c>
      <c r="E269" t="str">
        <f>_xlfn.XLOOKUP(sc_gsm[[#This Row],[Column3]],SC_enz[name_dir],SC_enz[name_dir],"")</f>
        <v>CERH2A26_r_FWD</v>
      </c>
      <c r="F269" t="str">
        <f>_xlfn.XLOOKUP(sc_gsm[[#This Row],[model_rxn]],RT_gsm[model_rxn],RT_gsm[model_rxn],"")</f>
        <v>CERH2A26_r</v>
      </c>
      <c r="G269" s="3" t="str">
        <f>_xlfn.XLOOKUP(sc_gsm[[#This Row],[Column3]],RT_gsm[Column3],RT_gsm[Column3],"")</f>
        <v>CERH2A26_r_FWD</v>
      </c>
      <c r="H269" s="3" t="str" cm="1">
        <f t="array" ref="H269">sc_gsm[[#This Row],[model_rxn]]&amp;",r,"&amp;_xlfn.SWITCH(sc_gsm[[#This Row],[Column2]],"REV","lower_bound:-","FWD","upper_bound:")&amp;"1000"</f>
        <v>CERH2A26_r,r,upper_bound:1000</v>
      </c>
      <c r="I269" s="3" t="str">
        <f>_xlfn.XLOOKUP(sc_gsm[[#This Row],[Column3]],SC_enz[name_dir],SC_enz[name_dir],"")</f>
        <v>CERH2A26_r_FWD</v>
      </c>
      <c r="J269" s="3" t="str">
        <f>_xlfn.XLOOKUP(sc_gsm[[#This Row],[name]],[1]RXNS!$C:$C,[1]RXNS!$D:$D,"")</f>
        <v>ceramide-2 (C26)[er] + H+[er] + NADPH[er] + oxygen[er] =&gt; ceramide-3 (C26)[er] + H2O[er] + NADP(+)[er]</v>
      </c>
      <c r="K269" s="3" t="str">
        <f>_xlfn.XLOOKUP(sc_gsm[[#This Row],[name]],[2]RXNS!$C:$C,[2]RXNS!$D:$D,"")</f>
        <v>ceramide-2 (C26)[er] + H+[er] + NADPH[er] + oxygen[er] =&gt; ceramide-3 (C26)[er] + H2O[er] + NADP(+)[er]</v>
      </c>
      <c r="L269" s="3" t="b">
        <f>sc_gsm[[#This Row],[yeast8.3.4 equation]]=sc_gsm[[#This Row],[yeast9 equation]]</f>
        <v>1</v>
      </c>
    </row>
    <row r="270" spans="1:12" hidden="1" x14ac:dyDescent="0.2">
      <c r="A270" t="s">
        <v>582</v>
      </c>
      <c r="B270" t="s">
        <v>7046</v>
      </c>
      <c r="C270" t="s">
        <v>3902</v>
      </c>
      <c r="D270" t="str">
        <f>sc_gsm[[#This Row],[model_rxn]]&amp;"_"&amp;sc_gsm[[#This Row],[Column2]]</f>
        <v>CERH324_r_FWD</v>
      </c>
      <c r="E270" t="str">
        <f>_xlfn.XLOOKUP(sc_gsm[[#This Row],[Column3]],SC_enz[name_dir],SC_enz[name_dir],"")</f>
        <v>CERH324_r_FWD</v>
      </c>
      <c r="F270" t="str">
        <f>_xlfn.XLOOKUP(sc_gsm[[#This Row],[model_rxn]],RT_gsm[model_rxn],RT_gsm[model_rxn],"")</f>
        <v>CERH324_r</v>
      </c>
      <c r="G270" s="3" t="str">
        <f>_xlfn.XLOOKUP(sc_gsm[[#This Row],[Column3]],RT_gsm[Column3],RT_gsm[Column3],"")</f>
        <v>CERH324_r_FWD</v>
      </c>
      <c r="H270" s="3" t="str" cm="1">
        <f t="array" ref="H270">sc_gsm[[#This Row],[model_rxn]]&amp;",r,"&amp;_xlfn.SWITCH(sc_gsm[[#This Row],[Column2]],"REV","lower_bound:-","FWD","upper_bound:")&amp;"1000"</f>
        <v>CERH324_r,r,upper_bound:1000</v>
      </c>
      <c r="I270" s="3" t="str">
        <f>_xlfn.XLOOKUP(sc_gsm[[#This Row],[Column3]],SC_enz[name_dir],SC_enz[name_dir],"")</f>
        <v>CERH324_r_FWD</v>
      </c>
      <c r="J270" s="3" t="str">
        <f>_xlfn.XLOOKUP(sc_gsm[[#This Row],[name]],[1]RXNS!$C:$C,[1]RXNS!$D:$D,"")</f>
        <v>ceramide-3 (C24)[er] + H+[er] + NADPH[er] + oxygen[er] =&gt; ceramide-4 (C24)[er] + H2O[er] + NADP(+)[er]</v>
      </c>
      <c r="K270" s="3" t="str">
        <f>_xlfn.XLOOKUP(sc_gsm[[#This Row],[name]],[2]RXNS!$C:$C,[2]RXNS!$D:$D,"")</f>
        <v>ceramide-3 (C24)[er] + H+[er] + NADPH[er] + oxygen[er] =&gt; ceramide-4 (C24)[er] + H2O[er] + NADP(+)[er]</v>
      </c>
      <c r="L270" s="3" t="b">
        <f>sc_gsm[[#This Row],[yeast8.3.4 equation]]=sc_gsm[[#This Row],[yeast9 equation]]</f>
        <v>1</v>
      </c>
    </row>
    <row r="271" spans="1:12" hidden="1" x14ac:dyDescent="0.2">
      <c r="A271" t="s">
        <v>583</v>
      </c>
      <c r="B271" t="s">
        <v>7047</v>
      </c>
      <c r="C271" t="s">
        <v>3902</v>
      </c>
      <c r="D271" t="str">
        <f>sc_gsm[[#This Row],[model_rxn]]&amp;"_"&amp;sc_gsm[[#This Row],[Column2]]</f>
        <v>CERH326_r_FWD</v>
      </c>
      <c r="E271" t="str">
        <f>_xlfn.XLOOKUP(sc_gsm[[#This Row],[Column3]],SC_enz[name_dir],SC_enz[name_dir],"")</f>
        <v>CERH326_r_FWD</v>
      </c>
      <c r="F271" t="str">
        <f>_xlfn.XLOOKUP(sc_gsm[[#This Row],[model_rxn]],RT_gsm[model_rxn],RT_gsm[model_rxn],"")</f>
        <v>CERH326_r</v>
      </c>
      <c r="G271" s="3" t="str">
        <f>_xlfn.XLOOKUP(sc_gsm[[#This Row],[Column3]],RT_gsm[Column3],RT_gsm[Column3],"")</f>
        <v>CERH326_r_FWD</v>
      </c>
      <c r="H271" s="3" t="str" cm="1">
        <f t="array" ref="H271">sc_gsm[[#This Row],[model_rxn]]&amp;",r,"&amp;_xlfn.SWITCH(sc_gsm[[#This Row],[Column2]],"REV","lower_bound:-","FWD","upper_bound:")&amp;"1000"</f>
        <v>CERH326_r,r,upper_bound:1000</v>
      </c>
      <c r="I271" s="3" t="str">
        <f>_xlfn.XLOOKUP(sc_gsm[[#This Row],[Column3]],SC_enz[name_dir],SC_enz[name_dir],"")</f>
        <v>CERH326_r_FWD</v>
      </c>
      <c r="J271" s="3" t="str">
        <f>_xlfn.XLOOKUP(sc_gsm[[#This Row],[name]],[1]RXNS!$C:$C,[1]RXNS!$D:$D,"")</f>
        <v>ceramide-3 (C26)[er] + H+[er] + NADPH[er] + oxygen[er] =&gt; ceramide-4 (C26)[er] + H2O[er] + NADP(+)[er]</v>
      </c>
      <c r="K271" s="3" t="str">
        <f>_xlfn.XLOOKUP(sc_gsm[[#This Row],[name]],[2]RXNS!$C:$C,[2]RXNS!$D:$D,"")</f>
        <v>ceramide-3 (C26)[er] + H+[er] + NADPH[er] + oxygen[er] =&gt; ceramide-4 (C26)[er] + H2O[er] + NADP(+)[er]</v>
      </c>
      <c r="L271" s="3" t="b">
        <f>sc_gsm[[#This Row],[yeast8.3.4 equation]]=sc_gsm[[#This Row],[yeast9 equation]]</f>
        <v>1</v>
      </c>
    </row>
    <row r="272" spans="1:12" hidden="1" x14ac:dyDescent="0.2">
      <c r="A272" t="s">
        <v>584</v>
      </c>
      <c r="B272" t="s">
        <v>7048</v>
      </c>
      <c r="C272" t="s">
        <v>3902</v>
      </c>
      <c r="D272" t="str">
        <f>sc_gsm[[#This Row],[model_rxn]]&amp;"_"&amp;sc_gsm[[#This Row],[Column2]]</f>
        <v>CHTNDA_c_FWD</v>
      </c>
      <c r="E272" t="str">
        <f>_xlfn.XLOOKUP(sc_gsm[[#This Row],[Column3]],SC_enz[name_dir],SC_enz[name_dir],"")</f>
        <v>CHTNDA_c_FWD</v>
      </c>
      <c r="F272" t="str">
        <f>_xlfn.XLOOKUP(sc_gsm[[#This Row],[model_rxn]],RT_gsm[model_rxn],RT_gsm[model_rxn],"")</f>
        <v>CHTNDA_c</v>
      </c>
      <c r="G272" s="3" t="str">
        <f>_xlfn.XLOOKUP(sc_gsm[[#This Row],[Column3]],RT_gsm[Column3],RT_gsm[Column3],"")</f>
        <v>CHTNDA_c_FWD</v>
      </c>
      <c r="H272" s="3" t="str" cm="1">
        <f t="array" ref="H272">sc_gsm[[#This Row],[model_rxn]]&amp;",r,"&amp;_xlfn.SWITCH(sc_gsm[[#This Row],[Column2]],"REV","lower_bound:-","FWD","upper_bound:")&amp;"1000"</f>
        <v>CHTNDA_c,r,upper_bound:1000</v>
      </c>
      <c r="I272" s="3" t="str">
        <f>_xlfn.XLOOKUP(sc_gsm[[#This Row],[Column3]],SC_enz[name_dir],SC_enz[name_dir],"")</f>
        <v>CHTNDA_c_FWD</v>
      </c>
      <c r="J272" s="3" t="str">
        <f>_xlfn.XLOOKUP(sc_gsm[[#This Row],[name]],[1]RXNS!$C:$C,[1]RXNS!$D:$D,"")</f>
        <v>chitin[c] + H2O[c] =&gt; acetate[c] + chitosan[ce] + H+[c]</v>
      </c>
      <c r="K272" s="3" t="str">
        <f>_xlfn.XLOOKUP(sc_gsm[[#This Row],[name]],[2]RXNS!$C:$C,[2]RXNS!$D:$D,"")</f>
        <v>chitin[c] + H2O[c] =&gt; acetate[c] + chitosan[ce] + H+[c]</v>
      </c>
      <c r="L272" s="3" t="b">
        <f>sc_gsm[[#This Row],[yeast8.3.4 equation]]=sc_gsm[[#This Row],[yeast9 equation]]</f>
        <v>1</v>
      </c>
    </row>
    <row r="273" spans="1:12" hidden="1" x14ac:dyDescent="0.2">
      <c r="A273" t="s">
        <v>589</v>
      </c>
      <c r="B273" t="s">
        <v>7049</v>
      </c>
      <c r="C273" t="s">
        <v>3902</v>
      </c>
      <c r="D273" t="str">
        <f>sc_gsm[[#This Row],[model_rxn]]&amp;"_"&amp;sc_gsm[[#This Row],[Column2]]</f>
        <v>CHTNS_c_FWD</v>
      </c>
      <c r="E273" t="str">
        <f>_xlfn.XLOOKUP(sc_gsm[[#This Row],[Column3]],SC_enz[name_dir],SC_enz[name_dir],"")</f>
        <v>CHTNS_c_FWD</v>
      </c>
      <c r="F273" t="str">
        <f>_xlfn.XLOOKUP(sc_gsm[[#This Row],[model_rxn]],RT_gsm[model_rxn],RT_gsm[model_rxn],"")</f>
        <v>CHTNS_c</v>
      </c>
      <c r="G273" s="3" t="str">
        <f>_xlfn.XLOOKUP(sc_gsm[[#This Row],[Column3]],RT_gsm[Column3],RT_gsm[Column3],"")</f>
        <v>CHTNS_c_FWD</v>
      </c>
      <c r="H273" s="3" t="str" cm="1">
        <f t="array" ref="H273">sc_gsm[[#This Row],[model_rxn]]&amp;",r,"&amp;_xlfn.SWITCH(sc_gsm[[#This Row],[Column2]],"REV","lower_bound:-","FWD","upper_bound:")&amp;"1000"</f>
        <v>CHTNS_c,r,upper_bound:1000</v>
      </c>
      <c r="I273" s="3" t="str">
        <f>_xlfn.XLOOKUP(sc_gsm[[#This Row],[Column3]],SC_enz[name_dir],SC_enz[name_dir],"")</f>
        <v>CHTNS_c_FWD</v>
      </c>
      <c r="J273" s="3" t="str">
        <f>_xlfn.XLOOKUP(sc_gsm[[#This Row],[name]],[1]RXNS!$C:$C,[1]RXNS!$D:$D,"")</f>
        <v>UDP-N-acetyl-alpha-D-glucosamine[c] =&gt; chitin[c] + H+[c] + UDP[c]</v>
      </c>
      <c r="K273" s="3" t="str">
        <f>_xlfn.XLOOKUP(sc_gsm[[#This Row],[name]],[2]RXNS!$C:$C,[2]RXNS!$D:$D,"")</f>
        <v>UDP-N-acetyl-alpha-D-glucosamine[c] =&gt; chitin[c] + H+[c] + UDP[c]</v>
      </c>
      <c r="L273" s="3" t="b">
        <f>sc_gsm[[#This Row],[yeast8.3.4 equation]]=sc_gsm[[#This Row],[yeast9 equation]]</f>
        <v>1</v>
      </c>
    </row>
    <row r="274" spans="1:12" hidden="1" x14ac:dyDescent="0.2">
      <c r="A274" t="s">
        <v>597</v>
      </c>
      <c r="B274" t="s">
        <v>7050</v>
      </c>
      <c r="C274" t="s">
        <v>3902</v>
      </c>
      <c r="D274" t="str">
        <f>sc_gsm[[#This Row],[model_rxn]]&amp;"_"&amp;sc_gsm[[#This Row],[Column2]]</f>
        <v>CHOLK_c_FWD</v>
      </c>
      <c r="E274" t="str">
        <f>_xlfn.XLOOKUP(sc_gsm[[#This Row],[Column3]],SC_enz[name_dir],SC_enz[name_dir],"")</f>
        <v>CHOLK_c_FWD</v>
      </c>
      <c r="F274" t="str">
        <f>_xlfn.XLOOKUP(sc_gsm[[#This Row],[model_rxn]],RT_gsm[model_rxn],RT_gsm[model_rxn],"")</f>
        <v>CHOLK_c</v>
      </c>
      <c r="G274" s="3" t="str">
        <f>_xlfn.XLOOKUP(sc_gsm[[#This Row],[Column3]],RT_gsm[Column3],RT_gsm[Column3],"")</f>
        <v>CHOLK_c_FWD</v>
      </c>
      <c r="H274" s="3" t="str" cm="1">
        <f t="array" ref="H274">sc_gsm[[#This Row],[model_rxn]]&amp;",r,"&amp;_xlfn.SWITCH(sc_gsm[[#This Row],[Column2]],"REV","lower_bound:-","FWD","upper_bound:")&amp;"1000"</f>
        <v>CHOLK_c,r,upper_bound:1000</v>
      </c>
      <c r="I274" s="3" t="str">
        <f>_xlfn.XLOOKUP(sc_gsm[[#This Row],[Column3]],SC_enz[name_dir],SC_enz[name_dir],"")</f>
        <v>CHOLK_c_FWD</v>
      </c>
      <c r="J274" s="3" t="str">
        <f>_xlfn.XLOOKUP(sc_gsm[[#This Row],[name]],[1]RXNS!$C:$C,[1]RXNS!$D:$D,"")</f>
        <v>ATP[c] + choline[c] =&gt; ADP[c] + choline phosphate[c] + H+[c]</v>
      </c>
      <c r="K274" s="3" t="str">
        <f>_xlfn.XLOOKUP(sc_gsm[[#This Row],[name]],[2]RXNS!$C:$C,[2]RXNS!$D:$D,"")</f>
        <v>ATP[c] + choline[c] =&gt; ADP[c] + choline phosphate[c] + H+[c]</v>
      </c>
      <c r="L274" s="3" t="b">
        <f>sc_gsm[[#This Row],[yeast8.3.4 equation]]=sc_gsm[[#This Row],[yeast9 equation]]</f>
        <v>1</v>
      </c>
    </row>
    <row r="275" spans="1:12" hidden="1" x14ac:dyDescent="0.2">
      <c r="A275" t="s">
        <v>600</v>
      </c>
      <c r="B275" t="s">
        <v>7051</v>
      </c>
      <c r="C275" t="s">
        <v>3902</v>
      </c>
      <c r="D275" t="str">
        <f>sc_gsm[[#This Row],[model_rxn]]&amp;"_"&amp;sc_gsm[[#This Row],[Column2]]</f>
        <v>CHLPCTD_c_FWD</v>
      </c>
      <c r="E275" t="str">
        <f>_xlfn.XLOOKUP(sc_gsm[[#This Row],[Column3]],SC_enz[name_dir],SC_enz[name_dir],"")</f>
        <v>CHLPCTD_c_FWD</v>
      </c>
      <c r="F275" t="str">
        <f>_xlfn.XLOOKUP(sc_gsm[[#This Row],[model_rxn]],RT_gsm[model_rxn],RT_gsm[model_rxn],"")</f>
        <v>CHLPCTD_c</v>
      </c>
      <c r="G275" s="3" t="str">
        <f>_xlfn.XLOOKUP(sc_gsm[[#This Row],[Column3]],RT_gsm[Column3],RT_gsm[Column3],"")</f>
        <v>CHLPCTD_c_FWD</v>
      </c>
      <c r="H275" s="3" t="str" cm="1">
        <f t="array" ref="H275">sc_gsm[[#This Row],[model_rxn]]&amp;",r,"&amp;_xlfn.SWITCH(sc_gsm[[#This Row],[Column2]],"REV","lower_bound:-","FWD","upper_bound:")&amp;"1000"</f>
        <v>CHLPCTD_c,r,upper_bound:1000</v>
      </c>
      <c r="I275" s="3" t="str">
        <f>_xlfn.XLOOKUP(sc_gsm[[#This Row],[Column3]],SC_enz[name_dir],SC_enz[name_dir],"")</f>
        <v>CHLPCTD_c_FWD</v>
      </c>
      <c r="J275" s="3" t="str">
        <f>_xlfn.XLOOKUP(sc_gsm[[#This Row],[name]],[1]RXNS!$C:$C,[1]RXNS!$D:$D,"")</f>
        <v>choline phosphate[c] + CTP[c] + H+[c] =&gt; CDP-choline[c] + diphosphate[c]</v>
      </c>
      <c r="K275" s="3" t="str">
        <f>_xlfn.XLOOKUP(sc_gsm[[#This Row],[name]],[2]RXNS!$C:$C,[2]RXNS!$D:$D,"")</f>
        <v>choline phosphate[c] + CTP[c] + H+[c] =&gt; CDP-choline[c] + diphosphate[c]</v>
      </c>
      <c r="L275" s="3" t="b">
        <f>sc_gsm[[#This Row],[yeast8.3.4 equation]]=sc_gsm[[#This Row],[yeast9 equation]]</f>
        <v>1</v>
      </c>
    </row>
    <row r="276" spans="1:12" hidden="1" x14ac:dyDescent="0.2">
      <c r="A276" t="s">
        <v>603</v>
      </c>
      <c r="B276" t="s">
        <v>7052</v>
      </c>
      <c r="C276" t="s">
        <v>3902</v>
      </c>
      <c r="D276" t="str">
        <f>sc_gsm[[#This Row],[model_rxn]]&amp;"_"&amp;sc_gsm[[#This Row],[Column2]]</f>
        <v>CHORM_c_FWD</v>
      </c>
      <c r="E276" t="str">
        <f>_xlfn.XLOOKUP(sc_gsm[[#This Row],[Column3]],SC_enz[name_dir],SC_enz[name_dir],"")</f>
        <v>CHORM_c_FWD</v>
      </c>
      <c r="F276" t="str">
        <f>_xlfn.XLOOKUP(sc_gsm[[#This Row],[model_rxn]],RT_gsm[model_rxn],RT_gsm[model_rxn],"")</f>
        <v>CHORM_c</v>
      </c>
      <c r="G276" s="3" t="str">
        <f>_xlfn.XLOOKUP(sc_gsm[[#This Row],[Column3]],RT_gsm[Column3],RT_gsm[Column3],"")</f>
        <v>CHORM_c_FWD</v>
      </c>
      <c r="H276" s="3" t="str" cm="1">
        <f t="array" ref="H276">sc_gsm[[#This Row],[model_rxn]]&amp;",r,"&amp;_xlfn.SWITCH(sc_gsm[[#This Row],[Column2]],"REV","lower_bound:-","FWD","upper_bound:")&amp;"1000"</f>
        <v>CHORM_c,r,upper_bound:1000</v>
      </c>
      <c r="I276" s="3" t="str">
        <f>_xlfn.XLOOKUP(sc_gsm[[#This Row],[Column3]],SC_enz[name_dir],SC_enz[name_dir],"")</f>
        <v>CHORM_c_FWD</v>
      </c>
      <c r="J276" s="3" t="str">
        <f>_xlfn.XLOOKUP(sc_gsm[[#This Row],[name]],[1]RXNS!$C:$C,[1]RXNS!$D:$D,"")</f>
        <v>chorismate[c] =&gt; prephenate[c]</v>
      </c>
      <c r="K276" s="3" t="str">
        <f>_xlfn.XLOOKUP(sc_gsm[[#This Row],[name]],[2]RXNS!$C:$C,[2]RXNS!$D:$D,"")</f>
        <v>chorismate[c] =&gt; prephenate[c]</v>
      </c>
      <c r="L276" s="3" t="b">
        <f>sc_gsm[[#This Row],[yeast8.3.4 equation]]=sc_gsm[[#This Row],[yeast9 equation]]</f>
        <v>1</v>
      </c>
    </row>
    <row r="277" spans="1:12" hidden="1" x14ac:dyDescent="0.2">
      <c r="A277" t="s">
        <v>606</v>
      </c>
      <c r="B277" t="s">
        <v>7053</v>
      </c>
      <c r="C277" t="s">
        <v>3902</v>
      </c>
      <c r="D277" t="str">
        <f>sc_gsm[[#This Row],[model_rxn]]&amp;"_"&amp;sc_gsm[[#This Row],[Column2]]</f>
        <v>CHORS_c_FWD</v>
      </c>
      <c r="E277" t="str">
        <f>_xlfn.XLOOKUP(sc_gsm[[#This Row],[Column3]],SC_enz[name_dir],SC_enz[name_dir],"")</f>
        <v>CHORS_c_FWD</v>
      </c>
      <c r="F277" t="str">
        <f>_xlfn.XLOOKUP(sc_gsm[[#This Row],[model_rxn]],RT_gsm[model_rxn],RT_gsm[model_rxn],"")</f>
        <v>CHORS_c</v>
      </c>
      <c r="G277" s="3" t="str">
        <f>_xlfn.XLOOKUP(sc_gsm[[#This Row],[Column3]],RT_gsm[Column3],RT_gsm[Column3],"")</f>
        <v>CHORS_c_FWD</v>
      </c>
      <c r="H277" s="3" t="str" cm="1">
        <f t="array" ref="H277">sc_gsm[[#This Row],[model_rxn]]&amp;",r,"&amp;_xlfn.SWITCH(sc_gsm[[#This Row],[Column2]],"REV","lower_bound:-","FWD","upper_bound:")&amp;"1000"</f>
        <v>CHORS_c,r,upper_bound:1000</v>
      </c>
      <c r="I277" s="3" t="str">
        <f>_xlfn.XLOOKUP(sc_gsm[[#This Row],[Column3]],SC_enz[name_dir],SC_enz[name_dir],"")</f>
        <v>CHORS_c_FWD</v>
      </c>
      <c r="J277" s="3" t="str">
        <f>_xlfn.XLOOKUP(sc_gsm[[#This Row],[name]],[1]RXNS!$C:$C,[1]RXNS!$D:$D,"")</f>
        <v>5-O-(1-carboxyvinyl)-3-phosphoshikimic acid[c] =&gt; chorismate[c] + phosphate[c]</v>
      </c>
      <c r="K277" s="3" t="str">
        <f>_xlfn.XLOOKUP(sc_gsm[[#This Row],[name]],[2]RXNS!$C:$C,[2]RXNS!$D:$D,"")</f>
        <v>5-O-(1-carboxyvinyl)-3-phosphoshikimic acid[c] =&gt; chorismate[c] + phosphate[c]</v>
      </c>
      <c r="L277" s="3" t="b">
        <f>sc_gsm[[#This Row],[yeast8.3.4 equation]]=sc_gsm[[#This Row],[yeast9 equation]]</f>
        <v>1</v>
      </c>
    </row>
    <row r="278" spans="1:12" hidden="1" x14ac:dyDescent="0.2">
      <c r="A278" t="s">
        <v>3486</v>
      </c>
      <c r="B278" t="s">
        <v>7054</v>
      </c>
      <c r="C278" t="s">
        <v>3903</v>
      </c>
      <c r="D278" t="str">
        <f>sc_gsm[[#This Row],[model_rxn]]&amp;"_"&amp;sc_gsm[[#This Row],[Column2]]</f>
        <v>ACONTb_m_REV</v>
      </c>
      <c r="E278" t="str">
        <f>_xlfn.XLOOKUP(sc_gsm[[#This Row],[Column3]],SC_enz[name_dir],SC_enz[name_dir],"")</f>
        <v>ACONTb_m_REV</v>
      </c>
      <c r="F278" t="str">
        <f>_xlfn.XLOOKUP(sc_gsm[[#This Row],[model_rxn]],RT_gsm[model_rxn],RT_gsm[model_rxn],"")</f>
        <v>ACONTb_m</v>
      </c>
      <c r="G278" s="3" t="str">
        <f>_xlfn.XLOOKUP(sc_gsm[[#This Row],[Column3]],RT_gsm[Column3],RT_gsm[Column3],"")</f>
        <v>ACONTb_m_REV</v>
      </c>
      <c r="H278" s="3" t="str" cm="1">
        <f t="array" ref="H278">sc_gsm[[#This Row],[model_rxn]]&amp;",r,"&amp;_xlfn.SWITCH(sc_gsm[[#This Row],[Column2]],"REV","lower_bound:-","FWD","upper_bound:")&amp;"1000"</f>
        <v>ACONTb_m,r,lower_bound:-1000</v>
      </c>
      <c r="I278" s="3" t="str">
        <f>_xlfn.XLOOKUP(sc_gsm[[#This Row],[Column3]],SC_enz[name_dir],SC_enz[name_dir],"")</f>
        <v>ACONTb_m_REV</v>
      </c>
      <c r="J278" s="3" t="str">
        <f>_xlfn.XLOOKUP(sc_gsm[[#This Row],[name]],[1]RXNS!$C:$C,[1]RXNS!$D:$D,"")</f>
        <v>cis-aconitate[m] + H2O[m] &lt;=&gt; isocitrate[m]</v>
      </c>
      <c r="K278" s="3" t="str">
        <f>_xlfn.XLOOKUP(sc_gsm[[#This Row],[name]],[2]RXNS!$C:$C,[2]RXNS!$D:$D,"")</f>
        <v>cis-aconitate[m] + H2O[m] &lt;=&gt; isocitrate[m]</v>
      </c>
      <c r="L278" s="3" t="b">
        <f>sc_gsm[[#This Row],[yeast8.3.4 equation]]=sc_gsm[[#This Row],[yeast9 equation]]</f>
        <v>1</v>
      </c>
    </row>
    <row r="279" spans="1:12" hidden="1" x14ac:dyDescent="0.2">
      <c r="A279" t="s">
        <v>3486</v>
      </c>
      <c r="B279" t="s">
        <v>7054</v>
      </c>
      <c r="C279" t="s">
        <v>3902</v>
      </c>
      <c r="D279" t="str">
        <f>sc_gsm[[#This Row],[model_rxn]]&amp;"_"&amp;sc_gsm[[#This Row],[Column2]]</f>
        <v>ACONTb_m_FWD</v>
      </c>
      <c r="E279" t="str">
        <f>_xlfn.XLOOKUP(sc_gsm[[#This Row],[Column3]],SC_enz[name_dir],SC_enz[name_dir],"")</f>
        <v>ACONTb_m_FWD</v>
      </c>
      <c r="F279" t="str">
        <f>_xlfn.XLOOKUP(sc_gsm[[#This Row],[model_rxn]],RT_gsm[model_rxn],RT_gsm[model_rxn],"")</f>
        <v>ACONTb_m</v>
      </c>
      <c r="G279" s="3" t="str">
        <f>_xlfn.XLOOKUP(sc_gsm[[#This Row],[Column3]],RT_gsm[Column3],RT_gsm[Column3],"")</f>
        <v>ACONTb_m_FWD</v>
      </c>
      <c r="H279" s="3" t="str" cm="1">
        <f t="array" ref="H279">sc_gsm[[#This Row],[model_rxn]]&amp;",r,"&amp;_xlfn.SWITCH(sc_gsm[[#This Row],[Column2]],"REV","lower_bound:-","FWD","upper_bound:")&amp;"1000"</f>
        <v>ACONTb_m,r,upper_bound:1000</v>
      </c>
      <c r="I279" s="3" t="str">
        <f>_xlfn.XLOOKUP(sc_gsm[[#This Row],[Column3]],SC_enz[name_dir],SC_enz[name_dir],"")</f>
        <v>ACONTb_m_FWD</v>
      </c>
      <c r="J279" s="3" t="str">
        <f>_xlfn.XLOOKUP(sc_gsm[[#This Row],[name]],[1]RXNS!$C:$C,[1]RXNS!$D:$D,"")</f>
        <v>cis-aconitate[m] + H2O[m] &lt;=&gt; isocitrate[m]</v>
      </c>
      <c r="K279" s="3" t="str">
        <f>_xlfn.XLOOKUP(sc_gsm[[#This Row],[name]],[2]RXNS!$C:$C,[2]RXNS!$D:$D,"")</f>
        <v>cis-aconitate[m] + H2O[m] &lt;=&gt; isocitrate[m]</v>
      </c>
      <c r="L279" s="3" t="b">
        <f>sc_gsm[[#This Row],[yeast8.3.4 equation]]=sc_gsm[[#This Row],[yeast9 equation]]</f>
        <v>1</v>
      </c>
    </row>
    <row r="280" spans="1:12" hidden="1" x14ac:dyDescent="0.2">
      <c r="A280" t="s">
        <v>609</v>
      </c>
      <c r="B280" t="s">
        <v>7055</v>
      </c>
      <c r="C280" t="s">
        <v>3902</v>
      </c>
      <c r="D280" t="str">
        <f>sc_gsm[[#This Row],[model_rxn]]&amp;"_"&amp;sc_gsm[[#This Row],[Column2]]</f>
        <v>FRTT_l_FWD</v>
      </c>
      <c r="E280" t="str">
        <f>_xlfn.XLOOKUP(sc_gsm[[#This Row],[Column3]],SC_enz[name_dir],SC_enz[name_dir],"")</f>
        <v>FRTT_l_FWD</v>
      </c>
      <c r="F280" t="str">
        <f>_xlfn.XLOOKUP(sc_gsm[[#This Row],[model_rxn]],RT_gsm[model_rxn],RT_gsm[model_rxn],"")</f>
        <v>FRTT_l</v>
      </c>
      <c r="G280" s="3" t="str">
        <f>_xlfn.XLOOKUP(sc_gsm[[#This Row],[Column3]],RT_gsm[Column3],RT_gsm[Column3],"")</f>
        <v>FRTT_l_FWD</v>
      </c>
      <c r="H280" s="3" t="str" cm="1">
        <f t="array" ref="H280">sc_gsm[[#This Row],[model_rxn]]&amp;",r,"&amp;_xlfn.SWITCH(sc_gsm[[#This Row],[Column2]],"REV","lower_bound:-","FWD","upper_bound:")&amp;"1000"</f>
        <v>FRTT_l,r,upper_bound:1000</v>
      </c>
      <c r="I280" s="3" t="str">
        <f>_xlfn.XLOOKUP(sc_gsm[[#This Row],[Column3]],SC_enz[name_dir],SC_enz[name_dir],"")</f>
        <v>FRTT_l_FWD</v>
      </c>
      <c r="J280" s="3" t="str">
        <f>_xlfn.XLOOKUP(sc_gsm[[#This Row],[name]],[1]RXNS!$C:$C,[1]RXNS!$D:$D,"")</f>
        <v>farnesyl diphosphate[lp] + isopentenyl diphosphate[lp] =&gt; diphosphate[lp] + geranylgeranyl diphosphate[lp]</v>
      </c>
      <c r="K280" s="3" t="str">
        <f>_xlfn.XLOOKUP(sc_gsm[[#This Row],[name]],[2]RXNS!$C:$C,[2]RXNS!$D:$D,"")</f>
        <v>farnesyl diphosphate[lp] + isopentenyl diphosphate[lp] =&gt; diphosphate[lp] + geranylgeranyl diphosphate[lp]</v>
      </c>
      <c r="L280" s="3" t="b">
        <f>sc_gsm[[#This Row],[yeast8.3.4 equation]]=sc_gsm[[#This Row],[yeast9 equation]]</f>
        <v>1</v>
      </c>
    </row>
    <row r="281" spans="1:12" hidden="1" x14ac:dyDescent="0.2">
      <c r="A281" t="s">
        <v>613</v>
      </c>
      <c r="B281" t="s">
        <v>7056</v>
      </c>
      <c r="C281" t="s">
        <v>3902</v>
      </c>
      <c r="D281" t="str">
        <f>sc_gsm[[#This Row],[model_rxn]]&amp;"_"&amp;sc_gsm[[#This Row],[Column2]]</f>
        <v>GGTT_l_FWD</v>
      </c>
      <c r="E281" t="str">
        <f>_xlfn.XLOOKUP(sc_gsm[[#This Row],[Column3]],SC_enz[name_dir],SC_enz[name_dir],"")</f>
        <v>GGTT_l_FWD</v>
      </c>
      <c r="F281" t="str">
        <f>_xlfn.XLOOKUP(sc_gsm[[#This Row],[model_rxn]],RT_gsm[model_rxn],RT_gsm[model_rxn],"")</f>
        <v>GGTT_l</v>
      </c>
      <c r="G281" s="3" t="str">
        <f>_xlfn.XLOOKUP(sc_gsm[[#This Row],[Column3]],RT_gsm[Column3],RT_gsm[Column3],"")</f>
        <v>GGTT_l_FWD</v>
      </c>
      <c r="H281" s="3" t="str" cm="1">
        <f t="array" ref="H281">sc_gsm[[#This Row],[model_rxn]]&amp;",r,"&amp;_xlfn.SWITCH(sc_gsm[[#This Row],[Column2]],"REV","lower_bound:-","FWD","upper_bound:")&amp;"1000"</f>
        <v>GGTT_l,r,upper_bound:1000</v>
      </c>
      <c r="I281" s="3" t="str">
        <f>_xlfn.XLOOKUP(sc_gsm[[#This Row],[Column3]],SC_enz[name_dir],SC_enz[name_dir],"")</f>
        <v>GGTT_l_FWD</v>
      </c>
      <c r="J281" s="3" t="str">
        <f>_xlfn.XLOOKUP(sc_gsm[[#This Row],[name]],[1]RXNS!$C:$C,[1]RXNS!$D:$D,"")</f>
        <v>geranylgeranyl diphosphate[lp] + isopentenyl diphosphate[lp] =&gt; diphosphate[lp] + pentaprenyl diphosphate[lp]</v>
      </c>
      <c r="K281" s="3" t="str">
        <f>_xlfn.XLOOKUP(sc_gsm[[#This Row],[name]],[2]RXNS!$C:$C,[2]RXNS!$D:$D,"")</f>
        <v>geranylgeranyl diphosphate[lp] + isopentenyl diphosphate[lp] =&gt; diphosphate[lp] + pentaprenyl diphosphate[lp]</v>
      </c>
      <c r="L281" s="3" t="b">
        <f>sc_gsm[[#This Row],[yeast8.3.4 equation]]=sc_gsm[[#This Row],[yeast9 equation]]</f>
        <v>1</v>
      </c>
    </row>
    <row r="282" spans="1:12" hidden="1" x14ac:dyDescent="0.2">
      <c r="A282" t="s">
        <v>614</v>
      </c>
      <c r="B282" t="s">
        <v>7057</v>
      </c>
      <c r="C282" t="s">
        <v>3902</v>
      </c>
      <c r="D282" t="str">
        <f>sc_gsm[[#This Row],[model_rxn]]&amp;"_"&amp;sc_gsm[[#This Row],[Column2]]</f>
        <v>PPTT_l_FWD</v>
      </c>
      <c r="E282" t="str">
        <f>_xlfn.XLOOKUP(sc_gsm[[#This Row],[Column3]],SC_enz[name_dir],SC_enz[name_dir],"")</f>
        <v>PPTT_l_FWD</v>
      </c>
      <c r="F282" t="str">
        <f>_xlfn.XLOOKUP(sc_gsm[[#This Row],[model_rxn]],RT_gsm[model_rxn],RT_gsm[model_rxn],"")</f>
        <v>PPTT_l</v>
      </c>
      <c r="G282" s="3" t="str">
        <f>_xlfn.XLOOKUP(sc_gsm[[#This Row],[Column3]],RT_gsm[Column3],RT_gsm[Column3],"")</f>
        <v>PPTT_l_FWD</v>
      </c>
      <c r="H282" s="3" t="str" cm="1">
        <f t="array" ref="H282">sc_gsm[[#This Row],[model_rxn]]&amp;",r,"&amp;_xlfn.SWITCH(sc_gsm[[#This Row],[Column2]],"REV","lower_bound:-","FWD","upper_bound:")&amp;"1000"</f>
        <v>PPTT_l,r,upper_bound:1000</v>
      </c>
      <c r="I282" s="3" t="str">
        <f>_xlfn.XLOOKUP(sc_gsm[[#This Row],[Column3]],SC_enz[name_dir],SC_enz[name_dir],"")</f>
        <v>PPTT_l_FWD</v>
      </c>
      <c r="J282" s="3" t="str">
        <f>_xlfn.XLOOKUP(sc_gsm[[#This Row],[name]],[1]RXNS!$C:$C,[1]RXNS!$D:$D,"")</f>
        <v>isopentenyl diphosphate[lp] + pentaprenyl diphosphate[lp] =&gt; diphosphate[lp] + hexaprenyl diphosphate[lp]</v>
      </c>
      <c r="K282" s="3" t="str">
        <f>_xlfn.XLOOKUP(sc_gsm[[#This Row],[name]],[2]RXNS!$C:$C,[2]RXNS!$D:$D,"")</f>
        <v>isopentenyl diphosphate[lp] + pentaprenyl diphosphate[lp] =&gt; diphosphate[lp] + hexaprenyl diphosphate[lp]</v>
      </c>
      <c r="L282" s="3" t="b">
        <f>sc_gsm[[#This Row],[yeast8.3.4 equation]]=sc_gsm[[#This Row],[yeast9 equation]]</f>
        <v>1</v>
      </c>
    </row>
    <row r="283" spans="1:12" hidden="1" x14ac:dyDescent="0.2">
      <c r="A283" t="s">
        <v>615</v>
      </c>
      <c r="B283" t="s">
        <v>7058</v>
      </c>
      <c r="C283" t="s">
        <v>3902</v>
      </c>
      <c r="D283" t="str">
        <f>sc_gsm[[#This Row],[model_rxn]]&amp;"_"&amp;sc_gsm[[#This Row],[Column2]]</f>
        <v>PRENT6_l_FWD</v>
      </c>
      <c r="E283" t="str">
        <f>_xlfn.XLOOKUP(sc_gsm[[#This Row],[Column3]],SC_enz[name_dir],SC_enz[name_dir],"")</f>
        <v>PRENT6_l_FWD</v>
      </c>
      <c r="F283" t="str">
        <f>_xlfn.XLOOKUP(sc_gsm[[#This Row],[model_rxn]],RT_gsm[model_rxn],RT_gsm[model_rxn],"")</f>
        <v>PRENT6_l</v>
      </c>
      <c r="G283" s="3" t="str">
        <f>_xlfn.XLOOKUP(sc_gsm[[#This Row],[Column3]],RT_gsm[Column3],RT_gsm[Column3],"")</f>
        <v>PRENT6_l_FWD</v>
      </c>
      <c r="H283" s="3" t="str" cm="1">
        <f t="array" ref="H283">sc_gsm[[#This Row],[model_rxn]]&amp;",r,"&amp;_xlfn.SWITCH(sc_gsm[[#This Row],[Column2]],"REV","lower_bound:-","FWD","upper_bound:")&amp;"1000"</f>
        <v>PRENT6_l,r,upper_bound:1000</v>
      </c>
      <c r="I283" s="3" t="str">
        <f>_xlfn.XLOOKUP(sc_gsm[[#This Row],[Column3]],SC_enz[name_dir],SC_enz[name_dir],"")</f>
        <v>PRENT6_l_FWD</v>
      </c>
      <c r="J283" s="3" t="str">
        <f>_xlfn.XLOOKUP(sc_gsm[[#This Row],[name]],[1]RXNS!$C:$C,[1]RXNS!$D:$D,"")</f>
        <v>hexaprenyl diphosphate[lp] + isopentenyl diphosphate[lp] =&gt; diphosphate[lp] + heptaprenyl diphosphate[lp]</v>
      </c>
      <c r="K283" s="3" t="str">
        <f>_xlfn.XLOOKUP(sc_gsm[[#This Row],[name]],[2]RXNS!$C:$C,[2]RXNS!$D:$D,"")</f>
        <v>hexaprenyl diphosphate[lp] + isopentenyl diphosphate[lp] =&gt; diphosphate[lp] + heptaprenyl diphosphate[lp]</v>
      </c>
      <c r="L283" s="3" t="b">
        <f>sc_gsm[[#This Row],[yeast8.3.4 equation]]=sc_gsm[[#This Row],[yeast9 equation]]</f>
        <v>1</v>
      </c>
    </row>
    <row r="284" spans="1:12" hidden="1" x14ac:dyDescent="0.2">
      <c r="A284" t="s">
        <v>616</v>
      </c>
      <c r="B284" t="s">
        <v>7059</v>
      </c>
      <c r="C284" t="s">
        <v>3902</v>
      </c>
      <c r="D284" t="str">
        <f>sc_gsm[[#This Row],[model_rxn]]&amp;"_"&amp;sc_gsm[[#This Row],[Column2]]</f>
        <v>PRENT7_l_FWD</v>
      </c>
      <c r="E284" t="str">
        <f>_xlfn.XLOOKUP(sc_gsm[[#This Row],[Column3]],SC_enz[name_dir],SC_enz[name_dir],"")</f>
        <v>PRENT7_l_FWD</v>
      </c>
      <c r="F284" t="str">
        <f>_xlfn.XLOOKUP(sc_gsm[[#This Row],[model_rxn]],RT_gsm[model_rxn],RT_gsm[model_rxn],"")</f>
        <v>PRENT7_l</v>
      </c>
      <c r="G284" s="3" t="str">
        <f>_xlfn.XLOOKUP(sc_gsm[[#This Row],[Column3]],RT_gsm[Column3],RT_gsm[Column3],"")</f>
        <v>PRENT7_l_FWD</v>
      </c>
      <c r="H284" s="3" t="str" cm="1">
        <f t="array" ref="H284">sc_gsm[[#This Row],[model_rxn]]&amp;",r,"&amp;_xlfn.SWITCH(sc_gsm[[#This Row],[Column2]],"REV","lower_bound:-","FWD","upper_bound:")&amp;"1000"</f>
        <v>PRENT7_l,r,upper_bound:1000</v>
      </c>
      <c r="I284" s="3" t="str">
        <f>_xlfn.XLOOKUP(sc_gsm[[#This Row],[Column3]],SC_enz[name_dir],SC_enz[name_dir],"")</f>
        <v>PRENT7_l_FWD</v>
      </c>
      <c r="J284" s="3" t="str">
        <f>_xlfn.XLOOKUP(sc_gsm[[#This Row],[name]],[1]RXNS!$C:$C,[1]RXNS!$D:$D,"")</f>
        <v>heptaprenyl diphosphate[lp] + isopentenyl diphosphate[lp] =&gt; diphosphate[lp] + octaprenyl diphosphate[lp]</v>
      </c>
      <c r="K284" s="3" t="str">
        <f>_xlfn.XLOOKUP(sc_gsm[[#This Row],[name]],[2]RXNS!$C:$C,[2]RXNS!$D:$D,"")</f>
        <v>heptaprenyl diphosphate[lp] + isopentenyl diphosphate[lp] =&gt; diphosphate[lp] + octaprenyl diphosphate[lp]</v>
      </c>
      <c r="L284" s="3" t="b">
        <f>sc_gsm[[#This Row],[yeast8.3.4 equation]]=sc_gsm[[#This Row],[yeast9 equation]]</f>
        <v>1</v>
      </c>
    </row>
    <row r="285" spans="1:12" hidden="1" x14ac:dyDescent="0.2">
      <c r="A285" t="s">
        <v>617</v>
      </c>
      <c r="B285" t="s">
        <v>7060</v>
      </c>
      <c r="C285" t="s">
        <v>3902</v>
      </c>
      <c r="D285" t="str">
        <f>sc_gsm[[#This Row],[model_rxn]]&amp;"_"&amp;sc_gsm[[#This Row],[Column2]]</f>
        <v>PRENT8_l_FWD</v>
      </c>
      <c r="E285" t="str">
        <f>_xlfn.XLOOKUP(sc_gsm[[#This Row],[Column3]],SC_enz[name_dir],SC_enz[name_dir],"")</f>
        <v>PRENT8_l_FWD</v>
      </c>
      <c r="F285" t="str">
        <f>_xlfn.XLOOKUP(sc_gsm[[#This Row],[model_rxn]],RT_gsm[model_rxn],RT_gsm[model_rxn],"")</f>
        <v>PRENT8_l</v>
      </c>
      <c r="G285" s="3" t="str">
        <f>_xlfn.XLOOKUP(sc_gsm[[#This Row],[Column3]],RT_gsm[Column3],RT_gsm[Column3],"")</f>
        <v>PRENT8_l_FWD</v>
      </c>
      <c r="H285" s="3" t="str" cm="1">
        <f t="array" ref="H285">sc_gsm[[#This Row],[model_rxn]]&amp;",r,"&amp;_xlfn.SWITCH(sc_gsm[[#This Row],[Column2]],"REV","lower_bound:-","FWD","upper_bound:")&amp;"1000"</f>
        <v>PRENT8_l,r,upper_bound:1000</v>
      </c>
      <c r="I285" s="3" t="str">
        <f>_xlfn.XLOOKUP(sc_gsm[[#This Row],[Column3]],SC_enz[name_dir],SC_enz[name_dir],"")</f>
        <v>PRENT8_l_FWD</v>
      </c>
      <c r="J285" s="3" t="str">
        <f>_xlfn.XLOOKUP(sc_gsm[[#This Row],[name]],[1]RXNS!$C:$C,[1]RXNS!$D:$D,"")</f>
        <v>isopentenyl diphosphate[lp] + octaprenyl diphosphate[lp] =&gt; diphosphate[lp] + nonaprenyl diphosphate[lp]</v>
      </c>
      <c r="K285" s="3" t="str">
        <f>_xlfn.XLOOKUP(sc_gsm[[#This Row],[name]],[2]RXNS!$C:$C,[2]RXNS!$D:$D,"")</f>
        <v>isopentenyl diphosphate[lp] + octaprenyl diphosphate[lp] =&gt; diphosphate[lp] + nonaprenyl diphosphate[lp]</v>
      </c>
      <c r="L285" s="3" t="b">
        <f>sc_gsm[[#This Row],[yeast8.3.4 equation]]=sc_gsm[[#This Row],[yeast9 equation]]</f>
        <v>1</v>
      </c>
    </row>
    <row r="286" spans="1:12" hidden="1" x14ac:dyDescent="0.2">
      <c r="A286" t="s">
        <v>618</v>
      </c>
      <c r="B286" t="s">
        <v>7061</v>
      </c>
      <c r="C286" t="s">
        <v>3902</v>
      </c>
      <c r="D286" t="str">
        <f>sc_gsm[[#This Row],[model_rxn]]&amp;"_"&amp;sc_gsm[[#This Row],[Column2]]</f>
        <v>PRENT9_l_FWD</v>
      </c>
      <c r="E286" t="str">
        <f>_xlfn.XLOOKUP(sc_gsm[[#This Row],[Column3]],SC_enz[name_dir],SC_enz[name_dir],"")</f>
        <v>PRENT9_l_FWD</v>
      </c>
      <c r="F286" t="str">
        <f>_xlfn.XLOOKUP(sc_gsm[[#This Row],[model_rxn]],RT_gsm[model_rxn],RT_gsm[model_rxn],"")</f>
        <v>PRENT9_l</v>
      </c>
      <c r="G286" s="3" t="str">
        <f>_xlfn.XLOOKUP(sc_gsm[[#This Row],[Column3]],RT_gsm[Column3],RT_gsm[Column3],"")</f>
        <v>PRENT9_l_FWD</v>
      </c>
      <c r="H286" s="3" t="str" cm="1">
        <f t="array" ref="H286">sc_gsm[[#This Row],[model_rxn]]&amp;",r,"&amp;_xlfn.SWITCH(sc_gsm[[#This Row],[Column2]],"REV","lower_bound:-","FWD","upper_bound:")&amp;"1000"</f>
        <v>PRENT9_l,r,upper_bound:1000</v>
      </c>
      <c r="I286" s="3" t="str">
        <f>_xlfn.XLOOKUP(sc_gsm[[#This Row],[Column3]],SC_enz[name_dir],SC_enz[name_dir],"")</f>
        <v>PRENT9_l_FWD</v>
      </c>
      <c r="J286" s="3" t="str">
        <f>_xlfn.XLOOKUP(sc_gsm[[#This Row],[name]],[1]RXNS!$C:$C,[1]RXNS!$D:$D,"")</f>
        <v>isopentenyl diphosphate[lp] + nonaprenyl diphosphate[lp] =&gt; decaprenyl diphosphate[lp] + diphosphate[lp]</v>
      </c>
      <c r="K286" s="3" t="str">
        <f>_xlfn.XLOOKUP(sc_gsm[[#This Row],[name]],[2]RXNS!$C:$C,[2]RXNS!$D:$D,"")</f>
        <v>isopentenyl diphosphate[lp] + nonaprenyl diphosphate[lp] =&gt; decaprenyl diphosphate[lp] + diphosphate[lp]</v>
      </c>
      <c r="L286" s="3" t="b">
        <f>sc_gsm[[#This Row],[yeast8.3.4 equation]]=sc_gsm[[#This Row],[yeast9 equation]]</f>
        <v>1</v>
      </c>
    </row>
    <row r="287" spans="1:12" hidden="1" x14ac:dyDescent="0.2">
      <c r="A287" t="s">
        <v>619</v>
      </c>
      <c r="B287" t="s">
        <v>7062</v>
      </c>
      <c r="C287" t="s">
        <v>3902</v>
      </c>
      <c r="D287" t="str">
        <f>sc_gsm[[#This Row],[model_rxn]]&amp;"_"&amp;sc_gsm[[#This Row],[Column2]]</f>
        <v>PRENT10_l_FWD</v>
      </c>
      <c r="E287" t="str">
        <f>_xlfn.XLOOKUP(sc_gsm[[#This Row],[Column3]],SC_enz[name_dir],SC_enz[name_dir],"")</f>
        <v>PRENT10_l_FWD</v>
      </c>
      <c r="F287" t="str">
        <f>_xlfn.XLOOKUP(sc_gsm[[#This Row],[model_rxn]],RT_gsm[model_rxn],RT_gsm[model_rxn],"")</f>
        <v>PRENT10_l</v>
      </c>
      <c r="G287" s="3" t="str">
        <f>_xlfn.XLOOKUP(sc_gsm[[#This Row],[Column3]],RT_gsm[Column3],RT_gsm[Column3],"")</f>
        <v>PRENT10_l_FWD</v>
      </c>
      <c r="H287" s="3" t="str" cm="1">
        <f t="array" ref="H287">sc_gsm[[#This Row],[model_rxn]]&amp;",r,"&amp;_xlfn.SWITCH(sc_gsm[[#This Row],[Column2]],"REV","lower_bound:-","FWD","upper_bound:")&amp;"1000"</f>
        <v>PRENT10_l,r,upper_bound:1000</v>
      </c>
      <c r="I287" s="3" t="str">
        <f>_xlfn.XLOOKUP(sc_gsm[[#This Row],[Column3]],SC_enz[name_dir],SC_enz[name_dir],"")</f>
        <v>PRENT10_l_FWD</v>
      </c>
      <c r="J287" s="3" t="str">
        <f>_xlfn.XLOOKUP(sc_gsm[[#This Row],[name]],[1]RXNS!$C:$C,[1]RXNS!$D:$D,"")</f>
        <v>decaprenyl diphosphate[lp] + isopentenyl diphosphate[lp] =&gt; diphosphate[lp] + undecaprenyl diphosphate[lp]</v>
      </c>
      <c r="K287" s="3" t="str">
        <f>_xlfn.XLOOKUP(sc_gsm[[#This Row],[name]],[2]RXNS!$C:$C,[2]RXNS!$D:$D,"")</f>
        <v>decaprenyl diphosphate[lp] + isopentenyl diphosphate[lp] =&gt; diphosphate[lp] + undecaprenyl diphosphate[lp]</v>
      </c>
      <c r="L287" s="3" t="b">
        <f>sc_gsm[[#This Row],[yeast8.3.4 equation]]=sc_gsm[[#This Row],[yeast9 equation]]</f>
        <v>1</v>
      </c>
    </row>
    <row r="288" spans="1:12" hidden="1" x14ac:dyDescent="0.2">
      <c r="A288" t="s">
        <v>620</v>
      </c>
      <c r="B288" t="s">
        <v>7063</v>
      </c>
      <c r="C288" t="s">
        <v>3902</v>
      </c>
      <c r="D288" t="str">
        <f>sc_gsm[[#This Row],[model_rxn]]&amp;"_"&amp;sc_gsm[[#This Row],[Column2]]</f>
        <v>PRENT11_l_FWD</v>
      </c>
      <c r="E288" t="str">
        <f>_xlfn.XLOOKUP(sc_gsm[[#This Row],[Column3]],SC_enz[name_dir],SC_enz[name_dir],"")</f>
        <v>PRENT11_l_FWD</v>
      </c>
      <c r="F288" t="str">
        <f>_xlfn.XLOOKUP(sc_gsm[[#This Row],[model_rxn]],RT_gsm[model_rxn],RT_gsm[model_rxn],"")</f>
        <v>PRENT11_l</v>
      </c>
      <c r="G288" s="3" t="str">
        <f>_xlfn.XLOOKUP(sc_gsm[[#This Row],[Column3]],RT_gsm[Column3],RT_gsm[Column3],"")</f>
        <v>PRENT11_l_FWD</v>
      </c>
      <c r="H288" s="3" t="str" cm="1">
        <f t="array" ref="H288">sc_gsm[[#This Row],[model_rxn]]&amp;",r,"&amp;_xlfn.SWITCH(sc_gsm[[#This Row],[Column2]],"REV","lower_bound:-","FWD","upper_bound:")&amp;"1000"</f>
        <v>PRENT11_l,r,upper_bound:1000</v>
      </c>
      <c r="I288" s="3" t="str">
        <f>_xlfn.XLOOKUP(sc_gsm[[#This Row],[Column3]],SC_enz[name_dir],SC_enz[name_dir],"")</f>
        <v>PRENT11_l_FWD</v>
      </c>
      <c r="J288" s="3" t="str">
        <f>_xlfn.XLOOKUP(sc_gsm[[#This Row],[name]],[1]RXNS!$C:$C,[1]RXNS!$D:$D,"")</f>
        <v>isopentenyl diphosphate[lp] + undecaprenyl diphosphate[lp] =&gt; diphosphate[lp] + dodecaprenyl diphosphate[lp]</v>
      </c>
      <c r="K288" s="3" t="str">
        <f>_xlfn.XLOOKUP(sc_gsm[[#This Row],[name]],[2]RXNS!$C:$C,[2]RXNS!$D:$D,"")</f>
        <v>isopentenyl diphosphate[lp] + undecaprenyl diphosphate[lp] =&gt; diphosphate[lp] + dodecaprenyl diphosphate[lp]</v>
      </c>
      <c r="L288" s="3" t="b">
        <f>sc_gsm[[#This Row],[yeast8.3.4 equation]]=sc_gsm[[#This Row],[yeast9 equation]]</f>
        <v>1</v>
      </c>
    </row>
    <row r="289" spans="1:12" hidden="1" x14ac:dyDescent="0.2">
      <c r="A289" t="s">
        <v>621</v>
      </c>
      <c r="B289" t="s">
        <v>7064</v>
      </c>
      <c r="C289" t="s">
        <v>3902</v>
      </c>
      <c r="D289" t="str">
        <f>sc_gsm[[#This Row],[model_rxn]]&amp;"_"&amp;sc_gsm[[#This Row],[Column2]]</f>
        <v>PRENT12_l_FWD</v>
      </c>
      <c r="E289" t="str">
        <f>_xlfn.XLOOKUP(sc_gsm[[#This Row],[Column3]],SC_enz[name_dir],SC_enz[name_dir],"")</f>
        <v>PRENT12_l_FWD</v>
      </c>
      <c r="F289" t="str">
        <f>_xlfn.XLOOKUP(sc_gsm[[#This Row],[model_rxn]],RT_gsm[model_rxn],RT_gsm[model_rxn],"")</f>
        <v>PRENT12_l</v>
      </c>
      <c r="G289" s="3" t="str">
        <f>_xlfn.XLOOKUP(sc_gsm[[#This Row],[Column3]],RT_gsm[Column3],RT_gsm[Column3],"")</f>
        <v>PRENT12_l_FWD</v>
      </c>
      <c r="H289" s="3" t="str" cm="1">
        <f t="array" ref="H289">sc_gsm[[#This Row],[model_rxn]]&amp;",r,"&amp;_xlfn.SWITCH(sc_gsm[[#This Row],[Column2]],"REV","lower_bound:-","FWD","upper_bound:")&amp;"1000"</f>
        <v>PRENT12_l,r,upper_bound:1000</v>
      </c>
      <c r="I289" s="3" t="str">
        <f>_xlfn.XLOOKUP(sc_gsm[[#This Row],[Column3]],SC_enz[name_dir],SC_enz[name_dir],"")</f>
        <v>PRENT12_l_FWD</v>
      </c>
      <c r="J289" s="3" t="str">
        <f>_xlfn.XLOOKUP(sc_gsm[[#This Row],[name]],[1]RXNS!$C:$C,[1]RXNS!$D:$D,"")</f>
        <v>dodecaprenyl diphosphate[lp] + isopentenyl diphosphate[lp] =&gt; diphosphate[lp] + tridecaprenyl diphosphate[lp]</v>
      </c>
      <c r="K289" s="3" t="str">
        <f>_xlfn.XLOOKUP(sc_gsm[[#This Row],[name]],[2]RXNS!$C:$C,[2]RXNS!$D:$D,"")</f>
        <v>dodecaprenyl diphosphate[lp] + isopentenyl diphosphate[lp] =&gt; diphosphate[lp] + tridecaprenyl diphosphate[lp]</v>
      </c>
      <c r="L289" s="3" t="b">
        <f>sc_gsm[[#This Row],[yeast8.3.4 equation]]=sc_gsm[[#This Row],[yeast9 equation]]</f>
        <v>1</v>
      </c>
    </row>
    <row r="290" spans="1:12" hidden="1" x14ac:dyDescent="0.2">
      <c r="A290" t="s">
        <v>622</v>
      </c>
      <c r="B290" t="s">
        <v>7065</v>
      </c>
      <c r="C290" t="s">
        <v>3902</v>
      </c>
      <c r="D290" t="str">
        <f>sc_gsm[[#This Row],[model_rxn]]&amp;"_"&amp;sc_gsm[[#This Row],[Column2]]</f>
        <v>PRENT13_l_FWD</v>
      </c>
      <c r="E290" t="str">
        <f>_xlfn.XLOOKUP(sc_gsm[[#This Row],[Column3]],SC_enz[name_dir],SC_enz[name_dir],"")</f>
        <v>PRENT13_l_FWD</v>
      </c>
      <c r="F290" t="str">
        <f>_xlfn.XLOOKUP(sc_gsm[[#This Row],[model_rxn]],RT_gsm[model_rxn],RT_gsm[model_rxn],"")</f>
        <v>PRENT13_l</v>
      </c>
      <c r="G290" s="3" t="str">
        <f>_xlfn.XLOOKUP(sc_gsm[[#This Row],[Column3]],RT_gsm[Column3],RT_gsm[Column3],"")</f>
        <v>PRENT13_l_FWD</v>
      </c>
      <c r="H290" s="3" t="str" cm="1">
        <f t="array" ref="H290">sc_gsm[[#This Row],[model_rxn]]&amp;",r,"&amp;_xlfn.SWITCH(sc_gsm[[#This Row],[Column2]],"REV","lower_bound:-","FWD","upper_bound:")&amp;"1000"</f>
        <v>PRENT13_l,r,upper_bound:1000</v>
      </c>
      <c r="I290" s="3" t="str">
        <f>_xlfn.XLOOKUP(sc_gsm[[#This Row],[Column3]],SC_enz[name_dir],SC_enz[name_dir],"")</f>
        <v>PRENT13_l_FWD</v>
      </c>
      <c r="J290" s="3" t="str">
        <f>_xlfn.XLOOKUP(sc_gsm[[#This Row],[name]],[1]RXNS!$C:$C,[1]RXNS!$D:$D,"")</f>
        <v>isopentenyl diphosphate[lp] + tridecaprenyl diphosphate[lp] =&gt; diphosphate[lp] + tetradecaprenyl diphosphate[lp]</v>
      </c>
      <c r="K290" s="3" t="str">
        <f>_xlfn.XLOOKUP(sc_gsm[[#This Row],[name]],[2]RXNS!$C:$C,[2]RXNS!$D:$D,"")</f>
        <v>isopentenyl diphosphate[lp] + tridecaprenyl diphosphate[lp] =&gt; diphosphate[lp] + tetradecaprenyl diphosphate[lp]</v>
      </c>
      <c r="L290" s="3" t="b">
        <f>sc_gsm[[#This Row],[yeast8.3.4 equation]]=sc_gsm[[#This Row],[yeast9 equation]]</f>
        <v>1</v>
      </c>
    </row>
    <row r="291" spans="1:12" hidden="1" x14ac:dyDescent="0.2">
      <c r="A291" t="s">
        <v>623</v>
      </c>
      <c r="B291" t="s">
        <v>7066</v>
      </c>
      <c r="C291" t="s">
        <v>3902</v>
      </c>
      <c r="D291" t="str">
        <f>sc_gsm[[#This Row],[model_rxn]]&amp;"_"&amp;sc_gsm[[#This Row],[Column2]]</f>
        <v>PRENT14_l_FWD</v>
      </c>
      <c r="E291" t="str">
        <f>_xlfn.XLOOKUP(sc_gsm[[#This Row],[Column3]],SC_enz[name_dir],SC_enz[name_dir],"")</f>
        <v>PRENT14_l_FWD</v>
      </c>
      <c r="F291" t="str">
        <f>_xlfn.XLOOKUP(sc_gsm[[#This Row],[model_rxn]],RT_gsm[model_rxn],RT_gsm[model_rxn],"")</f>
        <v>PRENT14_l</v>
      </c>
      <c r="G291" s="3" t="str">
        <f>_xlfn.XLOOKUP(sc_gsm[[#This Row],[Column3]],RT_gsm[Column3],RT_gsm[Column3],"")</f>
        <v>PRENT14_l_FWD</v>
      </c>
      <c r="H291" s="3" t="str" cm="1">
        <f t="array" ref="H291">sc_gsm[[#This Row],[model_rxn]]&amp;",r,"&amp;_xlfn.SWITCH(sc_gsm[[#This Row],[Column2]],"REV","lower_bound:-","FWD","upper_bound:")&amp;"1000"</f>
        <v>PRENT14_l,r,upper_bound:1000</v>
      </c>
      <c r="I291" s="3" t="str">
        <f>_xlfn.XLOOKUP(sc_gsm[[#This Row],[Column3]],SC_enz[name_dir],SC_enz[name_dir],"")</f>
        <v>PRENT14_l_FWD</v>
      </c>
      <c r="J291" s="3" t="str">
        <f>_xlfn.XLOOKUP(sc_gsm[[#This Row],[name]],[1]RXNS!$C:$C,[1]RXNS!$D:$D,"")</f>
        <v>isopentenyl diphosphate[lp] + tetradecaprenyl diphosphate[lp] =&gt; diphosphate[lp] + pentadecaprenyl diphosphate[lp]</v>
      </c>
      <c r="K291" s="3" t="str">
        <f>_xlfn.XLOOKUP(sc_gsm[[#This Row],[name]],[2]RXNS!$C:$C,[2]RXNS!$D:$D,"")</f>
        <v>isopentenyl diphosphate[lp] + tetradecaprenyl diphosphate[lp] =&gt; diphosphate[lp] + pentadecaprenyl diphosphate[lp]</v>
      </c>
      <c r="L291" s="3" t="b">
        <f>sc_gsm[[#This Row],[yeast8.3.4 equation]]=sc_gsm[[#This Row],[yeast9 equation]]</f>
        <v>1</v>
      </c>
    </row>
    <row r="292" spans="1:12" hidden="1" x14ac:dyDescent="0.2">
      <c r="A292" t="s">
        <v>624</v>
      </c>
      <c r="B292" t="s">
        <v>7067</v>
      </c>
      <c r="C292" t="s">
        <v>3902</v>
      </c>
      <c r="D292" t="str">
        <f>sc_gsm[[#This Row],[model_rxn]]&amp;"_"&amp;sc_gsm[[#This Row],[Column2]]</f>
        <v>PRENT15_l_FWD</v>
      </c>
      <c r="E292" t="str">
        <f>_xlfn.XLOOKUP(sc_gsm[[#This Row],[Column3]],SC_enz[name_dir],SC_enz[name_dir],"")</f>
        <v>PRENT15_l_FWD</v>
      </c>
      <c r="F292" t="str">
        <f>_xlfn.XLOOKUP(sc_gsm[[#This Row],[model_rxn]],RT_gsm[model_rxn],RT_gsm[model_rxn],"")</f>
        <v>PRENT15_l</v>
      </c>
      <c r="G292" s="3" t="str">
        <f>_xlfn.XLOOKUP(sc_gsm[[#This Row],[Column3]],RT_gsm[Column3],RT_gsm[Column3],"")</f>
        <v>PRENT15_l_FWD</v>
      </c>
      <c r="H292" s="3" t="str" cm="1">
        <f t="array" ref="H292">sc_gsm[[#This Row],[model_rxn]]&amp;",r,"&amp;_xlfn.SWITCH(sc_gsm[[#This Row],[Column2]],"REV","lower_bound:-","FWD","upper_bound:")&amp;"1000"</f>
        <v>PRENT15_l,r,upper_bound:1000</v>
      </c>
      <c r="I292" s="3" t="str">
        <f>_xlfn.XLOOKUP(sc_gsm[[#This Row],[Column3]],SC_enz[name_dir],SC_enz[name_dir],"")</f>
        <v>PRENT15_l_FWD</v>
      </c>
      <c r="J292" s="3" t="str">
        <f>_xlfn.XLOOKUP(sc_gsm[[#This Row],[name]],[1]RXNS!$C:$C,[1]RXNS!$D:$D,"")</f>
        <v>isopentenyl diphosphate[lp] + pentadecaprenyl diphosphate[lp] =&gt; diphosphate[lp] + hexadecaprenyl diphosphate[lp]</v>
      </c>
      <c r="K292" s="3" t="str">
        <f>_xlfn.XLOOKUP(sc_gsm[[#This Row],[name]],[2]RXNS!$C:$C,[2]RXNS!$D:$D,"")</f>
        <v>isopentenyl diphosphate[lp] + pentadecaprenyl diphosphate[lp] =&gt; diphosphate[lp] + hexadecaprenyl diphosphate[lp]</v>
      </c>
      <c r="L292" s="3" t="b">
        <f>sc_gsm[[#This Row],[yeast8.3.4 equation]]=sc_gsm[[#This Row],[yeast9 equation]]</f>
        <v>1</v>
      </c>
    </row>
    <row r="293" spans="1:12" hidden="1" x14ac:dyDescent="0.2">
      <c r="A293" t="s">
        <v>625</v>
      </c>
      <c r="B293" t="s">
        <v>7068</v>
      </c>
      <c r="C293" t="s">
        <v>3903</v>
      </c>
      <c r="D293" t="str">
        <f>sc_gsm[[#This Row],[model_rxn]]&amp;"_"&amp;sc_gsm[[#This Row],[Column2]]</f>
        <v>PRENT16_l_REV</v>
      </c>
      <c r="E293" t="str">
        <f>_xlfn.XLOOKUP(sc_gsm[[#This Row],[Column3]],SC_enz[name_dir],SC_enz[name_dir],"")</f>
        <v>PRENT16_l_REV</v>
      </c>
      <c r="F293" t="str">
        <f>_xlfn.XLOOKUP(sc_gsm[[#This Row],[model_rxn]],RT_gsm[model_rxn],RT_gsm[model_rxn],"")</f>
        <v>PRENT16_l</v>
      </c>
      <c r="G293" s="3" t="str">
        <f>_xlfn.XLOOKUP(sc_gsm[[#This Row],[Column3]],RT_gsm[Column3],RT_gsm[Column3],"")</f>
        <v>PRENT16_l_REV</v>
      </c>
      <c r="H293" s="3" t="str" cm="1">
        <f t="array" ref="H293">sc_gsm[[#This Row],[model_rxn]]&amp;",r,"&amp;_xlfn.SWITCH(sc_gsm[[#This Row],[Column2]],"REV","lower_bound:-","FWD","upper_bound:")&amp;"1000"</f>
        <v>PRENT16_l,r,lower_bound:-1000</v>
      </c>
      <c r="I293" s="3" t="str">
        <f>_xlfn.XLOOKUP(sc_gsm[[#This Row],[Column3]],SC_enz[name_dir],SC_enz[name_dir],"")</f>
        <v>PRENT16_l_REV</v>
      </c>
      <c r="J293" s="3" t="str">
        <f>_xlfn.XLOOKUP(sc_gsm[[#This Row],[name]],[1]RXNS!$C:$C,[1]RXNS!$D:$D,"")</f>
        <v>hexadecaprenyl diphosphate[lp] + isopentenyl diphosphate[lp] &lt;=&gt; diphosphate[lp] + heptadecaprenyl diphosphate[lp]</v>
      </c>
      <c r="K293" s="3" t="str">
        <f>_xlfn.XLOOKUP(sc_gsm[[#This Row],[name]],[2]RXNS!$C:$C,[2]RXNS!$D:$D,"")</f>
        <v>hexadecaprenyl diphosphate[lp] + isopentenyl diphosphate[lp] &lt;=&gt; diphosphate[lp] + heptadecaprenyl diphosphate[lp]</v>
      </c>
      <c r="L293" s="3" t="b">
        <f>sc_gsm[[#This Row],[yeast8.3.4 equation]]=sc_gsm[[#This Row],[yeast9 equation]]</f>
        <v>1</v>
      </c>
    </row>
    <row r="294" spans="1:12" hidden="1" x14ac:dyDescent="0.2">
      <c r="A294" t="s">
        <v>625</v>
      </c>
      <c r="B294" t="s">
        <v>7068</v>
      </c>
      <c r="C294" t="s">
        <v>3902</v>
      </c>
      <c r="D294" t="str">
        <f>sc_gsm[[#This Row],[model_rxn]]&amp;"_"&amp;sc_gsm[[#This Row],[Column2]]</f>
        <v>PRENT16_l_FWD</v>
      </c>
      <c r="E294" t="str">
        <f>_xlfn.XLOOKUP(sc_gsm[[#This Row],[Column3]],SC_enz[name_dir],SC_enz[name_dir],"")</f>
        <v>PRENT16_l_FWD</v>
      </c>
      <c r="F294" t="str">
        <f>_xlfn.XLOOKUP(sc_gsm[[#This Row],[model_rxn]],RT_gsm[model_rxn],RT_gsm[model_rxn],"")</f>
        <v>PRENT16_l</v>
      </c>
      <c r="G294" s="3" t="str">
        <f>_xlfn.XLOOKUP(sc_gsm[[#This Row],[Column3]],RT_gsm[Column3],RT_gsm[Column3],"")</f>
        <v>PRENT16_l_FWD</v>
      </c>
      <c r="H294" s="3" t="str" cm="1">
        <f t="array" ref="H294">sc_gsm[[#This Row],[model_rxn]]&amp;",r,"&amp;_xlfn.SWITCH(sc_gsm[[#This Row],[Column2]],"REV","lower_bound:-","FWD","upper_bound:")&amp;"1000"</f>
        <v>PRENT16_l,r,upper_bound:1000</v>
      </c>
      <c r="I294" s="3" t="str">
        <f>_xlfn.XLOOKUP(sc_gsm[[#This Row],[Column3]],SC_enz[name_dir],SC_enz[name_dir],"")</f>
        <v>PRENT16_l_FWD</v>
      </c>
      <c r="J294" s="3" t="str">
        <f>_xlfn.XLOOKUP(sc_gsm[[#This Row],[name]],[1]RXNS!$C:$C,[1]RXNS!$D:$D,"")</f>
        <v>hexadecaprenyl diphosphate[lp] + isopentenyl diphosphate[lp] &lt;=&gt; diphosphate[lp] + heptadecaprenyl diphosphate[lp]</v>
      </c>
      <c r="K294" s="3" t="str">
        <f>_xlfn.XLOOKUP(sc_gsm[[#This Row],[name]],[2]RXNS!$C:$C,[2]RXNS!$D:$D,"")</f>
        <v>hexadecaprenyl diphosphate[lp] + isopentenyl diphosphate[lp] &lt;=&gt; diphosphate[lp] + heptadecaprenyl diphosphate[lp]</v>
      </c>
      <c r="L294" s="3" t="b">
        <f>sc_gsm[[#This Row],[yeast8.3.4 equation]]=sc_gsm[[#This Row],[yeast9 equation]]</f>
        <v>1</v>
      </c>
    </row>
    <row r="295" spans="1:12" hidden="1" x14ac:dyDescent="0.2">
      <c r="A295" t="s">
        <v>626</v>
      </c>
      <c r="B295" t="s">
        <v>7069</v>
      </c>
      <c r="C295" t="s">
        <v>3903</v>
      </c>
      <c r="D295" t="str">
        <f>sc_gsm[[#This Row],[model_rxn]]&amp;"_"&amp;sc_gsm[[#This Row],[Column2]]</f>
        <v>PRENT17_l_REV</v>
      </c>
      <c r="E295" t="str">
        <f>_xlfn.XLOOKUP(sc_gsm[[#This Row],[Column3]],SC_enz[name_dir],SC_enz[name_dir],"")</f>
        <v>PRENT17_l_REV</v>
      </c>
      <c r="F295" t="str">
        <f>_xlfn.XLOOKUP(sc_gsm[[#This Row],[model_rxn]],RT_gsm[model_rxn],RT_gsm[model_rxn],"")</f>
        <v>PRENT17_l</v>
      </c>
      <c r="G295" s="3" t="str">
        <f>_xlfn.XLOOKUP(sc_gsm[[#This Row],[Column3]],RT_gsm[Column3],RT_gsm[Column3],"")</f>
        <v>PRENT17_l_REV</v>
      </c>
      <c r="H295" s="3" t="str" cm="1">
        <f t="array" ref="H295">sc_gsm[[#This Row],[model_rxn]]&amp;",r,"&amp;_xlfn.SWITCH(sc_gsm[[#This Row],[Column2]],"REV","lower_bound:-","FWD","upper_bound:")&amp;"1000"</f>
        <v>PRENT17_l,r,lower_bound:-1000</v>
      </c>
      <c r="I295" s="3" t="str">
        <f>_xlfn.XLOOKUP(sc_gsm[[#This Row],[Column3]],SC_enz[name_dir],SC_enz[name_dir],"")</f>
        <v>PRENT17_l_REV</v>
      </c>
      <c r="J295" s="3" t="str">
        <f>_xlfn.XLOOKUP(sc_gsm[[#This Row],[name]],[1]RXNS!$C:$C,[1]RXNS!$D:$D,"")</f>
        <v>heptadecaprenyl diphosphate[lp] + isopentenyl diphosphate[lp] &lt;=&gt; diphosphate[lp] + octadecaprenyl diphosphate[lp]</v>
      </c>
      <c r="K295" s="3" t="str">
        <f>_xlfn.XLOOKUP(sc_gsm[[#This Row],[name]],[2]RXNS!$C:$C,[2]RXNS!$D:$D,"")</f>
        <v>heptadecaprenyl diphosphate[lp] + isopentenyl diphosphate[lp] &lt;=&gt; diphosphate[lp] + octadecaprenyl diphosphate[lp]</v>
      </c>
      <c r="L295" s="3" t="b">
        <f>sc_gsm[[#This Row],[yeast8.3.4 equation]]=sc_gsm[[#This Row],[yeast9 equation]]</f>
        <v>1</v>
      </c>
    </row>
    <row r="296" spans="1:12" hidden="1" x14ac:dyDescent="0.2">
      <c r="A296" t="s">
        <v>626</v>
      </c>
      <c r="B296" t="s">
        <v>7069</v>
      </c>
      <c r="C296" t="s">
        <v>3902</v>
      </c>
      <c r="D296" t="str">
        <f>sc_gsm[[#This Row],[model_rxn]]&amp;"_"&amp;sc_gsm[[#This Row],[Column2]]</f>
        <v>PRENT17_l_FWD</v>
      </c>
      <c r="E296" t="str">
        <f>_xlfn.XLOOKUP(sc_gsm[[#This Row],[Column3]],SC_enz[name_dir],SC_enz[name_dir],"")</f>
        <v>PRENT17_l_FWD</v>
      </c>
      <c r="F296" t="str">
        <f>_xlfn.XLOOKUP(sc_gsm[[#This Row],[model_rxn]],RT_gsm[model_rxn],RT_gsm[model_rxn],"")</f>
        <v>PRENT17_l</v>
      </c>
      <c r="G296" s="3" t="str">
        <f>_xlfn.XLOOKUP(sc_gsm[[#This Row],[Column3]],RT_gsm[Column3],RT_gsm[Column3],"")</f>
        <v>PRENT17_l_FWD</v>
      </c>
      <c r="H296" s="3" t="str" cm="1">
        <f t="array" ref="H296">sc_gsm[[#This Row],[model_rxn]]&amp;",r,"&amp;_xlfn.SWITCH(sc_gsm[[#This Row],[Column2]],"REV","lower_bound:-","FWD","upper_bound:")&amp;"1000"</f>
        <v>PRENT17_l,r,upper_bound:1000</v>
      </c>
      <c r="I296" s="3" t="str">
        <f>_xlfn.XLOOKUP(sc_gsm[[#This Row],[Column3]],SC_enz[name_dir],SC_enz[name_dir],"")</f>
        <v>PRENT17_l_FWD</v>
      </c>
      <c r="J296" s="3" t="str">
        <f>_xlfn.XLOOKUP(sc_gsm[[#This Row],[name]],[1]RXNS!$C:$C,[1]RXNS!$D:$D,"")</f>
        <v>heptadecaprenyl diphosphate[lp] + isopentenyl diphosphate[lp] &lt;=&gt; diphosphate[lp] + octadecaprenyl diphosphate[lp]</v>
      </c>
      <c r="K296" s="3" t="str">
        <f>_xlfn.XLOOKUP(sc_gsm[[#This Row],[name]],[2]RXNS!$C:$C,[2]RXNS!$D:$D,"")</f>
        <v>heptadecaprenyl diphosphate[lp] + isopentenyl diphosphate[lp] &lt;=&gt; diphosphate[lp] + octadecaprenyl diphosphate[lp]</v>
      </c>
      <c r="L296" s="3" t="b">
        <f>sc_gsm[[#This Row],[yeast8.3.4 equation]]=sc_gsm[[#This Row],[yeast9 equation]]</f>
        <v>1</v>
      </c>
    </row>
    <row r="297" spans="1:12" hidden="1" x14ac:dyDescent="0.2">
      <c r="A297" t="s">
        <v>627</v>
      </c>
      <c r="B297" t="s">
        <v>7070</v>
      </c>
      <c r="C297" t="s">
        <v>3902</v>
      </c>
      <c r="D297" t="str">
        <f>sc_gsm[[#This Row],[model_rxn]]&amp;"_"&amp;sc_gsm[[#This Row],[Column2]]</f>
        <v>PRENT18_l_FWD</v>
      </c>
      <c r="E297" t="str">
        <f>_xlfn.XLOOKUP(sc_gsm[[#This Row],[Column3]],SC_enz[name_dir],SC_enz[name_dir],"")</f>
        <v>PRENT18_l_FWD</v>
      </c>
      <c r="F297" t="str">
        <f>_xlfn.XLOOKUP(sc_gsm[[#This Row],[model_rxn]],RT_gsm[model_rxn],RT_gsm[model_rxn],"")</f>
        <v>PRENT18_l</v>
      </c>
      <c r="G297" s="3" t="str">
        <f>_xlfn.XLOOKUP(sc_gsm[[#This Row],[Column3]],RT_gsm[Column3],RT_gsm[Column3],"")</f>
        <v>PRENT18_l_FWD</v>
      </c>
      <c r="H297" s="3" t="str" cm="1">
        <f t="array" ref="H297">sc_gsm[[#This Row],[model_rxn]]&amp;",r,"&amp;_xlfn.SWITCH(sc_gsm[[#This Row],[Column2]],"REV","lower_bound:-","FWD","upper_bound:")&amp;"1000"</f>
        <v>PRENT18_l,r,upper_bound:1000</v>
      </c>
      <c r="I297" s="3" t="str">
        <f>_xlfn.XLOOKUP(sc_gsm[[#This Row],[Column3]],SC_enz[name_dir],SC_enz[name_dir],"")</f>
        <v>PRENT18_l_FWD</v>
      </c>
      <c r="J297" s="3" t="str">
        <f>_xlfn.XLOOKUP(sc_gsm[[#This Row],[name]],[1]RXNS!$C:$C,[1]RXNS!$D:$D,"")</f>
        <v>isopentenyl diphosphate[lp] + octadecaprenyl diphosphate[lp] =&gt; diphosphate[lp] + nonadecaprenyl diphosphate[lp]</v>
      </c>
      <c r="K297" s="3" t="str">
        <f>_xlfn.XLOOKUP(sc_gsm[[#This Row],[name]],[2]RXNS!$C:$C,[2]RXNS!$D:$D,"")</f>
        <v>isopentenyl diphosphate[lp] + octadecaprenyl diphosphate[lp] =&gt; diphosphate[lp] + nonadecaprenyl diphosphate[lp]</v>
      </c>
      <c r="L297" s="3" t="b">
        <f>sc_gsm[[#This Row],[yeast8.3.4 equation]]=sc_gsm[[#This Row],[yeast9 equation]]</f>
        <v>1</v>
      </c>
    </row>
    <row r="298" spans="1:12" hidden="1" x14ac:dyDescent="0.2">
      <c r="A298" t="s">
        <v>628</v>
      </c>
      <c r="B298" t="s">
        <v>7071</v>
      </c>
      <c r="C298" t="s">
        <v>3902</v>
      </c>
      <c r="D298" t="str">
        <f>sc_gsm[[#This Row],[model_rxn]]&amp;"_"&amp;sc_gsm[[#This Row],[Column2]]</f>
        <v>PRENT19_l_FWD</v>
      </c>
      <c r="E298" t="str">
        <f>_xlfn.XLOOKUP(sc_gsm[[#This Row],[Column3]],SC_enz[name_dir],SC_enz[name_dir],"")</f>
        <v>PRENT19_l_FWD</v>
      </c>
      <c r="F298" t="str">
        <f>_xlfn.XLOOKUP(sc_gsm[[#This Row],[model_rxn]],RT_gsm[model_rxn],RT_gsm[model_rxn],"")</f>
        <v>PRENT19_l</v>
      </c>
      <c r="G298" s="3" t="str">
        <f>_xlfn.XLOOKUP(sc_gsm[[#This Row],[Column3]],RT_gsm[Column3],RT_gsm[Column3],"")</f>
        <v>PRENT19_l_FWD</v>
      </c>
      <c r="H298" s="3" t="str" cm="1">
        <f t="array" ref="H298">sc_gsm[[#This Row],[model_rxn]]&amp;",r,"&amp;_xlfn.SWITCH(sc_gsm[[#This Row],[Column2]],"REV","lower_bound:-","FWD","upper_bound:")&amp;"1000"</f>
        <v>PRENT19_l,r,upper_bound:1000</v>
      </c>
      <c r="I298" s="3" t="str">
        <f>_xlfn.XLOOKUP(sc_gsm[[#This Row],[Column3]],SC_enz[name_dir],SC_enz[name_dir],"")</f>
        <v>PRENT19_l_FWD</v>
      </c>
      <c r="J298" s="3" t="str">
        <f>_xlfn.XLOOKUP(sc_gsm[[#This Row],[name]],[1]RXNS!$C:$C,[1]RXNS!$D:$D,"")</f>
        <v>isopentenyl diphosphate[lp] + nonadecaprenyl diphosphate[lp] =&gt; diphosphate[lp] + icosaprenyl diphosphate[lp]</v>
      </c>
      <c r="K298" s="3" t="str">
        <f>_xlfn.XLOOKUP(sc_gsm[[#This Row],[name]],[2]RXNS!$C:$C,[2]RXNS!$D:$D,"")</f>
        <v>isopentenyl diphosphate[lp] + nonadecaprenyl diphosphate[lp] =&gt; diphosphate[lp] + icosaprenyl diphosphate[lp]</v>
      </c>
      <c r="L298" s="3" t="b">
        <f>sc_gsm[[#This Row],[yeast8.3.4 equation]]=sc_gsm[[#This Row],[yeast9 equation]]</f>
        <v>1</v>
      </c>
    </row>
    <row r="299" spans="1:12" hidden="1" x14ac:dyDescent="0.2">
      <c r="A299" t="s">
        <v>629</v>
      </c>
      <c r="B299" t="s">
        <v>7072</v>
      </c>
      <c r="C299" t="s">
        <v>3902</v>
      </c>
      <c r="D299" t="str">
        <f>sc_gsm[[#This Row],[model_rxn]]&amp;"_"&amp;sc_gsm[[#This Row],[Column2]]</f>
        <v>PRENT20_l_FWD</v>
      </c>
      <c r="E299" t="str">
        <f>_xlfn.XLOOKUP(sc_gsm[[#This Row],[Column3]],SC_enz[name_dir],SC_enz[name_dir],"")</f>
        <v>PRENT20_l_FWD</v>
      </c>
      <c r="F299" t="str">
        <f>_xlfn.XLOOKUP(sc_gsm[[#This Row],[model_rxn]],RT_gsm[model_rxn],RT_gsm[model_rxn],"")</f>
        <v>PRENT20_l</v>
      </c>
      <c r="G299" s="3" t="str">
        <f>_xlfn.XLOOKUP(sc_gsm[[#This Row],[Column3]],RT_gsm[Column3],RT_gsm[Column3],"")</f>
        <v>PRENT20_l_FWD</v>
      </c>
      <c r="H299" s="3" t="str" cm="1">
        <f t="array" ref="H299">sc_gsm[[#This Row],[model_rxn]]&amp;",r,"&amp;_xlfn.SWITCH(sc_gsm[[#This Row],[Column2]],"REV","lower_bound:-","FWD","upper_bound:")&amp;"1000"</f>
        <v>PRENT20_l,r,upper_bound:1000</v>
      </c>
      <c r="I299" s="3" t="str">
        <f>_xlfn.XLOOKUP(sc_gsm[[#This Row],[Column3]],SC_enz[name_dir],SC_enz[name_dir],"")</f>
        <v>PRENT20_l_FWD</v>
      </c>
      <c r="J299" s="3" t="str">
        <f>_xlfn.XLOOKUP(sc_gsm[[#This Row],[name]],[1]RXNS!$C:$C,[1]RXNS!$D:$D,"")</f>
        <v>icosaprenyl diphosphate[lp] + isopentenyl diphosphate[lp] =&gt; diphosphate[lp] + henicosaprenyl diphosphate[lp]</v>
      </c>
      <c r="K299" s="3" t="str">
        <f>_xlfn.XLOOKUP(sc_gsm[[#This Row],[name]],[2]RXNS!$C:$C,[2]RXNS!$D:$D,"")</f>
        <v>icosaprenyl diphosphate[lp] + isopentenyl diphosphate[lp] =&gt; diphosphate[lp] + henicosaprenyl diphosphate[lp]</v>
      </c>
      <c r="L299" s="3" t="b">
        <f>sc_gsm[[#This Row],[yeast8.3.4 equation]]=sc_gsm[[#This Row],[yeast9 equation]]</f>
        <v>1</v>
      </c>
    </row>
    <row r="300" spans="1:12" hidden="1" x14ac:dyDescent="0.2">
      <c r="A300" t="s">
        <v>630</v>
      </c>
      <c r="B300" t="s">
        <v>7073</v>
      </c>
      <c r="C300" t="s">
        <v>3902</v>
      </c>
      <c r="D300" t="str">
        <f>sc_gsm[[#This Row],[model_rxn]]&amp;"_"&amp;sc_gsm[[#This Row],[Column2]]</f>
        <v>PRENT21_l_FWD</v>
      </c>
      <c r="E300" t="str">
        <f>_xlfn.XLOOKUP(sc_gsm[[#This Row],[Column3]],SC_enz[name_dir],SC_enz[name_dir],"")</f>
        <v>PRENT21_l_FWD</v>
      </c>
      <c r="F300" t="str">
        <f>_xlfn.XLOOKUP(sc_gsm[[#This Row],[model_rxn]],RT_gsm[model_rxn],RT_gsm[model_rxn],"")</f>
        <v>PRENT21_l</v>
      </c>
      <c r="G300" s="3" t="str">
        <f>_xlfn.XLOOKUP(sc_gsm[[#This Row],[Column3]],RT_gsm[Column3],RT_gsm[Column3],"")</f>
        <v>PRENT21_l_FWD</v>
      </c>
      <c r="H300" s="3" t="str" cm="1">
        <f t="array" ref="H300">sc_gsm[[#This Row],[model_rxn]]&amp;",r,"&amp;_xlfn.SWITCH(sc_gsm[[#This Row],[Column2]],"REV","lower_bound:-","FWD","upper_bound:")&amp;"1000"</f>
        <v>PRENT21_l,r,upper_bound:1000</v>
      </c>
      <c r="I300" s="3" t="str">
        <f>_xlfn.XLOOKUP(sc_gsm[[#This Row],[Column3]],SC_enz[name_dir],SC_enz[name_dir],"")</f>
        <v>PRENT21_l_FWD</v>
      </c>
      <c r="J300" s="3" t="str">
        <f>_xlfn.XLOOKUP(sc_gsm[[#This Row],[name]],[1]RXNS!$C:$C,[1]RXNS!$D:$D,"")</f>
        <v>henicosaprenyl diphosphate[lp] + isopentenyl diphosphate[lp] =&gt; diphosphate[lp] + docosaprenyl diphosphate[lp]</v>
      </c>
      <c r="K300" s="3" t="str">
        <f>_xlfn.XLOOKUP(sc_gsm[[#This Row],[name]],[2]RXNS!$C:$C,[2]RXNS!$D:$D,"")</f>
        <v>henicosaprenyl diphosphate[lp] + isopentenyl diphosphate[lp] =&gt; diphosphate[lp] + docosaprenyl diphosphate[lp]</v>
      </c>
      <c r="L300" s="3" t="b">
        <f>sc_gsm[[#This Row],[yeast8.3.4 equation]]=sc_gsm[[#This Row],[yeast9 equation]]</f>
        <v>1</v>
      </c>
    </row>
    <row r="301" spans="1:12" hidden="1" x14ac:dyDescent="0.2">
      <c r="A301" t="s">
        <v>631</v>
      </c>
      <c r="B301" t="s">
        <v>7074</v>
      </c>
      <c r="C301" t="s">
        <v>3902</v>
      </c>
      <c r="D301" t="str">
        <f>sc_gsm[[#This Row],[model_rxn]]&amp;"_"&amp;sc_gsm[[#This Row],[Column2]]</f>
        <v>CS_m_FWD</v>
      </c>
      <c r="E301" t="str">
        <f>_xlfn.XLOOKUP(sc_gsm[[#This Row],[Column3]],SC_enz[name_dir],SC_enz[name_dir],"")</f>
        <v>CS_m_FWD</v>
      </c>
      <c r="F301" t="str">
        <f>_xlfn.XLOOKUP(sc_gsm[[#This Row],[model_rxn]],RT_gsm[model_rxn],RT_gsm[model_rxn],"")</f>
        <v>CS_m</v>
      </c>
      <c r="G301" s="3" t="str">
        <f>_xlfn.XLOOKUP(sc_gsm[[#This Row],[Column3]],RT_gsm[Column3],RT_gsm[Column3],"")</f>
        <v>CS_m_FWD</v>
      </c>
      <c r="H301" s="3" t="str" cm="1">
        <f t="array" ref="H301">sc_gsm[[#This Row],[model_rxn]]&amp;",r,"&amp;_xlfn.SWITCH(sc_gsm[[#This Row],[Column2]],"REV","lower_bound:-","FWD","upper_bound:")&amp;"1000"</f>
        <v>CS_m,r,upper_bound:1000</v>
      </c>
      <c r="I301" s="3" t="str">
        <f>_xlfn.XLOOKUP(sc_gsm[[#This Row],[Column3]],SC_enz[name_dir],SC_enz[name_dir],"")</f>
        <v>CS_m_FWD</v>
      </c>
      <c r="J301" s="3" t="str">
        <f>_xlfn.XLOOKUP(sc_gsm[[#This Row],[name]],[1]RXNS!$C:$C,[1]RXNS!$D:$D,"")</f>
        <v>acetyl-CoA[m] + H2O[m] + oxaloacetate[m] =&gt; citrate[m] + coenzyme A[m] + H+[m]</v>
      </c>
      <c r="K301" s="3" t="str">
        <f>_xlfn.XLOOKUP(sc_gsm[[#This Row],[name]],[2]RXNS!$C:$C,[2]RXNS!$D:$D,"")</f>
        <v>acetyl-CoA[m] + H2O[m] + oxaloacetate[m] =&gt; citrate[m] + coenzyme A[m] + H+[m]</v>
      </c>
      <c r="L301" s="3" t="b">
        <f>sc_gsm[[#This Row],[yeast8.3.4 equation]]=sc_gsm[[#This Row],[yeast9 equation]]</f>
        <v>1</v>
      </c>
    </row>
    <row r="302" spans="1:12" hidden="1" x14ac:dyDescent="0.2">
      <c r="A302" t="s">
        <v>634</v>
      </c>
      <c r="B302" t="s">
        <v>7075</v>
      </c>
      <c r="C302" t="s">
        <v>3902</v>
      </c>
      <c r="D302" t="str">
        <f>sc_gsm[[#This Row],[model_rxn]]&amp;"_"&amp;sc_gsm[[#This Row],[Column2]]</f>
        <v>CS_x_FWD</v>
      </c>
      <c r="E302" t="str">
        <f>_xlfn.XLOOKUP(sc_gsm[[#This Row],[Column3]],SC_enz[name_dir],SC_enz[name_dir],"")</f>
        <v>CS_x_FWD</v>
      </c>
      <c r="F302" t="str">
        <f>_xlfn.XLOOKUP(sc_gsm[[#This Row],[model_rxn]],RT_gsm[model_rxn],RT_gsm[model_rxn],"")</f>
        <v>CS_x</v>
      </c>
      <c r="G302" s="3" t="str">
        <f>_xlfn.XLOOKUP(sc_gsm[[#This Row],[Column3]],RT_gsm[Column3],RT_gsm[Column3],"")</f>
        <v>CS_x_FWD</v>
      </c>
      <c r="H302" s="3" t="str" cm="1">
        <f t="array" ref="H302">sc_gsm[[#This Row],[model_rxn]]&amp;",r,"&amp;_xlfn.SWITCH(sc_gsm[[#This Row],[Column2]],"REV","lower_bound:-","FWD","upper_bound:")&amp;"1000"</f>
        <v>CS_x,r,upper_bound:1000</v>
      </c>
      <c r="I302" s="3" t="str">
        <f>_xlfn.XLOOKUP(sc_gsm[[#This Row],[Column3]],SC_enz[name_dir],SC_enz[name_dir],"")</f>
        <v>CS_x_FWD</v>
      </c>
      <c r="J302" s="3" t="str">
        <f>_xlfn.XLOOKUP(sc_gsm[[#This Row],[name]],[1]RXNS!$C:$C,[1]RXNS!$D:$D,"")</f>
        <v>acetyl-CoA[p] + H2O[p] + oxaloacetate[p] =&gt; citrate[p] + coenzyme A[p] + H+[p]</v>
      </c>
      <c r="K302" s="3" t="str">
        <f>_xlfn.XLOOKUP(sc_gsm[[#This Row],[name]],[2]RXNS!$C:$C,[2]RXNS!$D:$D,"")</f>
        <v>acetyl-CoA[p] + H2O[p] + oxaloacetate[p] =&gt; citrate[p] + coenzyme A[p] + H+[p]</v>
      </c>
      <c r="L302" s="3" t="b">
        <f>sc_gsm[[#This Row],[yeast8.3.4 equation]]=sc_gsm[[#This Row],[yeast9 equation]]</f>
        <v>1</v>
      </c>
    </row>
    <row r="303" spans="1:12" hidden="1" x14ac:dyDescent="0.2">
      <c r="A303" t="s">
        <v>3489</v>
      </c>
      <c r="B303" t="s">
        <v>7076</v>
      </c>
      <c r="C303" t="s">
        <v>3903</v>
      </c>
      <c r="D303" t="str">
        <f>sc_gsm[[#This Row],[model_rxn]]&amp;"_"&amp;sc_gsm[[#This Row],[Column2]]</f>
        <v>ACONTa_m_REV</v>
      </c>
      <c r="E303" t="str">
        <f>_xlfn.XLOOKUP(sc_gsm[[#This Row],[Column3]],SC_enz[name_dir],SC_enz[name_dir],"")</f>
        <v>ACONTa_m_REV</v>
      </c>
      <c r="F303" t="str">
        <f>_xlfn.XLOOKUP(sc_gsm[[#This Row],[model_rxn]],RT_gsm[model_rxn],RT_gsm[model_rxn],"")</f>
        <v>ACONTa_m</v>
      </c>
      <c r="G303" s="3" t="str">
        <f>_xlfn.XLOOKUP(sc_gsm[[#This Row],[Column3]],RT_gsm[Column3],RT_gsm[Column3],"")</f>
        <v>ACONTa_m_REV</v>
      </c>
      <c r="H303" s="3" t="str" cm="1">
        <f t="array" ref="H303">sc_gsm[[#This Row],[model_rxn]]&amp;",r,"&amp;_xlfn.SWITCH(sc_gsm[[#This Row],[Column2]],"REV","lower_bound:-","FWD","upper_bound:")&amp;"1000"</f>
        <v>ACONTa_m,r,lower_bound:-1000</v>
      </c>
      <c r="I303" s="3" t="str">
        <f>_xlfn.XLOOKUP(sc_gsm[[#This Row],[Column3]],SC_enz[name_dir],SC_enz[name_dir],"")</f>
        <v>ACONTa_m_REV</v>
      </c>
      <c r="J303" s="3" t="str">
        <f>_xlfn.XLOOKUP(sc_gsm[[#This Row],[name]],[1]RXNS!$C:$C,[1]RXNS!$D:$D,"")</f>
        <v>citrate[m] &lt;=&gt; cis-aconitate[m] + H2O[m]</v>
      </c>
      <c r="K303" s="3" t="str">
        <f>_xlfn.XLOOKUP(sc_gsm[[#This Row],[name]],[2]RXNS!$C:$C,[2]RXNS!$D:$D,"")</f>
        <v>citrate[m] &lt;=&gt; cis-aconitate[m] + H2O[m]</v>
      </c>
      <c r="L303" s="3" t="b">
        <f>sc_gsm[[#This Row],[yeast8.3.4 equation]]=sc_gsm[[#This Row],[yeast9 equation]]</f>
        <v>1</v>
      </c>
    </row>
    <row r="304" spans="1:12" hidden="1" x14ac:dyDescent="0.2">
      <c r="A304" t="s">
        <v>3489</v>
      </c>
      <c r="B304" t="s">
        <v>7076</v>
      </c>
      <c r="C304" t="s">
        <v>3902</v>
      </c>
      <c r="D304" t="str">
        <f>sc_gsm[[#This Row],[model_rxn]]&amp;"_"&amp;sc_gsm[[#This Row],[Column2]]</f>
        <v>ACONTa_m_FWD</v>
      </c>
      <c r="E304" t="str">
        <f>_xlfn.XLOOKUP(sc_gsm[[#This Row],[Column3]],SC_enz[name_dir],SC_enz[name_dir],"")</f>
        <v>ACONTa_m_FWD</v>
      </c>
      <c r="F304" t="str">
        <f>_xlfn.XLOOKUP(sc_gsm[[#This Row],[model_rxn]],RT_gsm[model_rxn],RT_gsm[model_rxn],"")</f>
        <v>ACONTa_m</v>
      </c>
      <c r="G304" s="3" t="str">
        <f>_xlfn.XLOOKUP(sc_gsm[[#This Row],[Column3]],RT_gsm[Column3],RT_gsm[Column3],"")</f>
        <v>ACONTa_m_FWD</v>
      </c>
      <c r="H304" s="3" t="str" cm="1">
        <f t="array" ref="H304">sc_gsm[[#This Row],[model_rxn]]&amp;",r,"&amp;_xlfn.SWITCH(sc_gsm[[#This Row],[Column2]],"REV","lower_bound:-","FWD","upper_bound:")&amp;"1000"</f>
        <v>ACONTa_m,r,upper_bound:1000</v>
      </c>
      <c r="I304" s="3" t="str">
        <f>_xlfn.XLOOKUP(sc_gsm[[#This Row],[Column3]],SC_enz[name_dir],SC_enz[name_dir],"")</f>
        <v>ACONTa_m_FWD</v>
      </c>
      <c r="J304" s="3" t="str">
        <f>_xlfn.XLOOKUP(sc_gsm[[#This Row],[name]],[1]RXNS!$C:$C,[1]RXNS!$D:$D,"")</f>
        <v>citrate[m] &lt;=&gt; cis-aconitate[m] + H2O[m]</v>
      </c>
      <c r="K304" s="3" t="str">
        <f>_xlfn.XLOOKUP(sc_gsm[[#This Row],[name]],[2]RXNS!$C:$C,[2]RXNS!$D:$D,"")</f>
        <v>citrate[m] &lt;=&gt; cis-aconitate[m] + H2O[m]</v>
      </c>
      <c r="L304" s="3" t="b">
        <f>sc_gsm[[#This Row],[yeast8.3.4 equation]]=sc_gsm[[#This Row],[yeast9 equation]]</f>
        <v>1</v>
      </c>
    </row>
    <row r="305" spans="1:12" hidden="1" x14ac:dyDescent="0.2">
      <c r="A305" t="s">
        <v>3490</v>
      </c>
      <c r="B305" t="s">
        <v>7077</v>
      </c>
      <c r="C305" t="s">
        <v>3903</v>
      </c>
      <c r="D305" t="str">
        <f>sc_gsm[[#This Row],[model_rxn]]&amp;"_"&amp;sc_gsm[[#This Row],[Column2]]</f>
        <v>ACONTa_c_REV</v>
      </c>
      <c r="E305" t="str">
        <f>_xlfn.XLOOKUP(sc_gsm[[#This Row],[Column3]],SC_enz[name_dir],SC_enz[name_dir],"")</f>
        <v>ACONTa_c_REV</v>
      </c>
      <c r="F305" t="str">
        <f>_xlfn.XLOOKUP(sc_gsm[[#This Row],[model_rxn]],RT_gsm[model_rxn],RT_gsm[model_rxn],"")</f>
        <v/>
      </c>
      <c r="G305" s="3" t="str">
        <f>_xlfn.XLOOKUP(sc_gsm[[#This Row],[Column3]],RT_gsm[Column3],RT_gsm[Column3],"")</f>
        <v/>
      </c>
      <c r="H305" s="3" t="str" cm="1">
        <f t="array" ref="H305">sc_gsm[[#This Row],[model_rxn]]&amp;",r,"&amp;_xlfn.SWITCH(sc_gsm[[#This Row],[Column2]],"REV","lower_bound:-","FWD","upper_bound:")&amp;"1000"</f>
        <v>ACONTa_c,r,lower_bound:-1000</v>
      </c>
      <c r="I305" s="3" t="str">
        <f>_xlfn.XLOOKUP(sc_gsm[[#This Row],[Column3]],SC_enz[name_dir],SC_enz[name_dir],"")</f>
        <v>ACONTa_c_REV</v>
      </c>
      <c r="J305" s="3" t="str">
        <f>_xlfn.XLOOKUP(sc_gsm[[#This Row],[name]],[1]RXNS!$C:$C,[1]RXNS!$D:$D,"")</f>
        <v>citrate[c] &lt;=&gt; cis-aconitate[c] + H2O[c]</v>
      </c>
      <c r="K305" s="3" t="str">
        <f>_xlfn.XLOOKUP(sc_gsm[[#This Row],[name]],[2]RXNS!$C:$C,[2]RXNS!$D:$D,"")</f>
        <v>citrate[c] &lt;=&gt; cis-aconitate[c] + H2O[c]</v>
      </c>
      <c r="L305" s="3" t="b">
        <f>sc_gsm[[#This Row],[yeast8.3.4 equation]]=sc_gsm[[#This Row],[yeast9 equation]]</f>
        <v>1</v>
      </c>
    </row>
    <row r="306" spans="1:12" hidden="1" x14ac:dyDescent="0.2">
      <c r="A306" t="s">
        <v>3490</v>
      </c>
      <c r="B306" t="s">
        <v>7077</v>
      </c>
      <c r="C306" t="s">
        <v>3902</v>
      </c>
      <c r="D306" t="str">
        <f>sc_gsm[[#This Row],[model_rxn]]&amp;"_"&amp;sc_gsm[[#This Row],[Column2]]</f>
        <v>ACONTa_c_FWD</v>
      </c>
      <c r="E306" t="str">
        <f>_xlfn.XLOOKUP(sc_gsm[[#This Row],[Column3]],SC_enz[name_dir],SC_enz[name_dir],"")</f>
        <v>ACONTa_c_FWD</v>
      </c>
      <c r="F306" t="str">
        <f>_xlfn.XLOOKUP(sc_gsm[[#This Row],[model_rxn]],RT_gsm[model_rxn],RT_gsm[model_rxn],"")</f>
        <v/>
      </c>
      <c r="G306" s="3" t="str">
        <f>_xlfn.XLOOKUP(sc_gsm[[#This Row],[Column3]],RT_gsm[Column3],RT_gsm[Column3],"")</f>
        <v/>
      </c>
      <c r="H306" s="3" t="str" cm="1">
        <f t="array" ref="H306">sc_gsm[[#This Row],[model_rxn]]&amp;",r,"&amp;_xlfn.SWITCH(sc_gsm[[#This Row],[Column2]],"REV","lower_bound:-","FWD","upper_bound:")&amp;"1000"</f>
        <v>ACONTa_c,r,upper_bound:1000</v>
      </c>
      <c r="I306" s="3" t="str">
        <f>_xlfn.XLOOKUP(sc_gsm[[#This Row],[Column3]],SC_enz[name_dir],SC_enz[name_dir],"")</f>
        <v>ACONTa_c_FWD</v>
      </c>
      <c r="J306" s="3" t="str">
        <f>_xlfn.XLOOKUP(sc_gsm[[#This Row],[name]],[1]RXNS!$C:$C,[1]RXNS!$D:$D,"")</f>
        <v>citrate[c] &lt;=&gt; cis-aconitate[c] + H2O[c]</v>
      </c>
      <c r="K306" s="3" t="str">
        <f>_xlfn.XLOOKUP(sc_gsm[[#This Row],[name]],[2]RXNS!$C:$C,[2]RXNS!$D:$D,"")</f>
        <v>citrate[c] &lt;=&gt; cis-aconitate[c] + H2O[c]</v>
      </c>
      <c r="L306" s="3" t="b">
        <f>sc_gsm[[#This Row],[yeast8.3.4 equation]]=sc_gsm[[#This Row],[yeast9 equation]]</f>
        <v>1</v>
      </c>
    </row>
    <row r="307" spans="1:12" hidden="1" x14ac:dyDescent="0.2">
      <c r="A307" t="s">
        <v>638</v>
      </c>
      <c r="B307" t="s">
        <v>7078</v>
      </c>
      <c r="C307" t="s">
        <v>3902</v>
      </c>
      <c r="D307" t="str">
        <f>sc_gsm[[#This Row],[model_rxn]]&amp;"_"&amp;sc_gsm[[#This Row],[Column2]]</f>
        <v>CPPPGO_c_FWD</v>
      </c>
      <c r="E307" t="str">
        <f>_xlfn.XLOOKUP(sc_gsm[[#This Row],[Column3]],SC_enz[name_dir],SC_enz[name_dir],"")</f>
        <v>CPPPGO_c_FWD</v>
      </c>
      <c r="F307" t="str">
        <f>_xlfn.XLOOKUP(sc_gsm[[#This Row],[model_rxn]],RT_gsm[model_rxn],RT_gsm[model_rxn],"")</f>
        <v>CPPPGO_c</v>
      </c>
      <c r="G307" s="3" t="str">
        <f>_xlfn.XLOOKUP(sc_gsm[[#This Row],[Column3]],RT_gsm[Column3],RT_gsm[Column3],"")</f>
        <v>CPPPGO_c_FWD</v>
      </c>
      <c r="H307" s="3" t="str" cm="1">
        <f t="array" ref="H307">sc_gsm[[#This Row],[model_rxn]]&amp;",r,"&amp;_xlfn.SWITCH(sc_gsm[[#This Row],[Column2]],"REV","lower_bound:-","FWD","upper_bound:")&amp;"1000"</f>
        <v>CPPPGO_c,r,upper_bound:1000</v>
      </c>
      <c r="I307" s="3" t="str">
        <f>_xlfn.XLOOKUP(sc_gsm[[#This Row],[Column3]],SC_enz[name_dir],SC_enz[name_dir],"")</f>
        <v>CPPPGO_c_FWD</v>
      </c>
      <c r="J307" s="3" t="str">
        <f>_xlfn.XLOOKUP(sc_gsm[[#This Row],[name]],[1]RXNS!$C:$C,[1]RXNS!$D:$D,"")</f>
        <v>coproporphyrinogen III[c] + 2 H+[c] + oxygen[c] =&gt; 2 carbon dioxide[c] + 2 H2O[c] + protoporphyrinogen[c]</v>
      </c>
      <c r="K307" s="3" t="str">
        <f>_xlfn.XLOOKUP(sc_gsm[[#This Row],[name]],[2]RXNS!$C:$C,[2]RXNS!$D:$D,"")</f>
        <v>coproporphyrinogen III[c] + 2 H+[c] + oxygen[c] =&gt; 2 carbon dioxide[c] + 2 H2O[c] + protoporphyrinogen[c]</v>
      </c>
      <c r="L307" s="3" t="b">
        <f>sc_gsm[[#This Row],[yeast8.3.4 equation]]=sc_gsm[[#This Row],[yeast9 equation]]</f>
        <v>1</v>
      </c>
    </row>
    <row r="308" spans="1:12" hidden="1" x14ac:dyDescent="0.2">
      <c r="A308" t="s">
        <v>641</v>
      </c>
      <c r="B308" t="s">
        <v>7079</v>
      </c>
      <c r="C308" t="s">
        <v>3902</v>
      </c>
      <c r="D308" t="str">
        <f>sc_gsm[[#This Row],[model_rxn]]&amp;"_"&amp;sc_gsm[[#This Row],[Column2]]</f>
        <v>CTPS2_c_FWD</v>
      </c>
      <c r="E308" t="str">
        <f>_xlfn.XLOOKUP(sc_gsm[[#This Row],[Column3]],SC_enz[name_dir],SC_enz[name_dir],"")</f>
        <v>CTPS2_c_FWD</v>
      </c>
      <c r="F308" t="str">
        <f>_xlfn.XLOOKUP(sc_gsm[[#This Row],[model_rxn]],RT_gsm[model_rxn],RT_gsm[model_rxn],"")</f>
        <v>CTPS2_c</v>
      </c>
      <c r="G308" s="3" t="str">
        <f>_xlfn.XLOOKUP(sc_gsm[[#This Row],[Column3]],RT_gsm[Column3],RT_gsm[Column3],"")</f>
        <v>CTPS2_c_FWD</v>
      </c>
      <c r="H308" s="3" t="str" cm="1">
        <f t="array" ref="H308">sc_gsm[[#This Row],[model_rxn]]&amp;",r,"&amp;_xlfn.SWITCH(sc_gsm[[#This Row],[Column2]],"REV","lower_bound:-","FWD","upper_bound:")&amp;"1000"</f>
        <v>CTPS2_c,r,upper_bound:1000</v>
      </c>
      <c r="I308" s="3" t="str">
        <f>_xlfn.XLOOKUP(sc_gsm[[#This Row],[Column3]],SC_enz[name_dir],SC_enz[name_dir],"")</f>
        <v>CTPS2_c_FWD</v>
      </c>
      <c r="J308" s="3" t="str">
        <f>_xlfn.XLOOKUP(sc_gsm[[#This Row],[name]],[1]RXNS!$C:$C,[1]RXNS!$D:$D,"")</f>
        <v>ATP[c] + H2O[c] + L-glutamine[c] + UTP[c] =&gt; ADP[c] + CTP[c] + 2 H+[c] + L-glutamate[c] + phosphate[c]</v>
      </c>
      <c r="K308" s="3" t="str">
        <f>_xlfn.XLOOKUP(sc_gsm[[#This Row],[name]],[2]RXNS!$C:$C,[2]RXNS!$D:$D,"")</f>
        <v>ATP[c] + H2O[c] + L-glutamine[c] + UTP[c] =&gt; ADP[c] + CTP[c] + 2 H+[c] + L-glutamate[c] + phosphate[c]</v>
      </c>
      <c r="L308" s="3" t="b">
        <f>sc_gsm[[#This Row],[yeast8.3.4 equation]]=sc_gsm[[#This Row],[yeast9 equation]]</f>
        <v>1</v>
      </c>
    </row>
    <row r="309" spans="1:12" hidden="1" x14ac:dyDescent="0.2">
      <c r="A309" t="s">
        <v>646</v>
      </c>
      <c r="B309" t="s">
        <v>7080</v>
      </c>
      <c r="C309" t="s">
        <v>3902</v>
      </c>
      <c r="D309" t="str">
        <f>sc_gsm[[#This Row],[model_rxn]]&amp;"_"&amp;sc_gsm[[#This Row],[Column2]]</f>
        <v>CBL_c_FWD</v>
      </c>
      <c r="E309" t="str">
        <f>_xlfn.XLOOKUP(sc_gsm[[#This Row],[Column3]],SC_enz[name_dir],SC_enz[name_dir],"")</f>
        <v>CBL_c_FWD</v>
      </c>
      <c r="F309" t="str">
        <f>_xlfn.XLOOKUP(sc_gsm[[#This Row],[model_rxn]],RT_gsm[model_rxn],RT_gsm[model_rxn],"")</f>
        <v>CBL_c</v>
      </c>
      <c r="G309" s="3" t="str">
        <f>_xlfn.XLOOKUP(sc_gsm[[#This Row],[Column3]],RT_gsm[Column3],RT_gsm[Column3],"")</f>
        <v>CBL_c_FWD</v>
      </c>
      <c r="H309" s="3" t="str" cm="1">
        <f t="array" ref="H309">sc_gsm[[#This Row],[model_rxn]]&amp;",r,"&amp;_xlfn.SWITCH(sc_gsm[[#This Row],[Column2]],"REV","lower_bound:-","FWD","upper_bound:")&amp;"1000"</f>
        <v>CBL_c,r,upper_bound:1000</v>
      </c>
      <c r="I309" s="3" t="str">
        <f>_xlfn.XLOOKUP(sc_gsm[[#This Row],[Column3]],SC_enz[name_dir],SC_enz[name_dir],"")</f>
        <v>CBL_c_FWD</v>
      </c>
      <c r="J309" s="3" t="str">
        <f>_xlfn.XLOOKUP(sc_gsm[[#This Row],[name]],[1]RXNS!$C:$C,[1]RXNS!$D:$D,"")</f>
        <v>H2O[c] + L-cystathionine[c] =&gt; ammonium[c] + L-homocysteine[c] + pyruvate[c]</v>
      </c>
      <c r="K309" s="3" t="str">
        <f>_xlfn.XLOOKUP(sc_gsm[[#This Row],[name]],[2]RXNS!$C:$C,[2]RXNS!$D:$D,"")</f>
        <v>H2O[c] + L-cystathionine[c] =&gt; ammonium[c] + L-homocysteine[c] + pyruvate[c]</v>
      </c>
      <c r="L309" s="3" t="b">
        <f>sc_gsm[[#This Row],[yeast8.3.4 equation]]=sc_gsm[[#This Row],[yeast9 equation]]</f>
        <v>1</v>
      </c>
    </row>
    <row r="310" spans="1:12" hidden="1" x14ac:dyDescent="0.2">
      <c r="A310" t="s">
        <v>651</v>
      </c>
      <c r="B310" t="s">
        <v>7081</v>
      </c>
      <c r="C310" t="s">
        <v>3902</v>
      </c>
      <c r="D310" t="str">
        <f>sc_gsm[[#This Row],[model_rxn]]&amp;"_"&amp;sc_gsm[[#This Row],[Column2]]</f>
        <v>CYSTS_c_FWD</v>
      </c>
      <c r="E310" t="str">
        <f>_xlfn.XLOOKUP(sc_gsm[[#This Row],[Column3]],SC_enz[name_dir],SC_enz[name_dir],"")</f>
        <v>CYSTS_c_FWD</v>
      </c>
      <c r="F310" t="str">
        <f>_xlfn.XLOOKUP(sc_gsm[[#This Row],[model_rxn]],RT_gsm[model_rxn],RT_gsm[model_rxn],"")</f>
        <v>CYSTS_c</v>
      </c>
      <c r="G310" s="3" t="str">
        <f>_xlfn.XLOOKUP(sc_gsm[[#This Row],[Column3]],RT_gsm[Column3],RT_gsm[Column3],"")</f>
        <v>CYSTS_c_FWD</v>
      </c>
      <c r="H310" s="3" t="str" cm="1">
        <f t="array" ref="H310">sc_gsm[[#This Row],[model_rxn]]&amp;",r,"&amp;_xlfn.SWITCH(sc_gsm[[#This Row],[Column2]],"REV","lower_bound:-","FWD","upper_bound:")&amp;"1000"</f>
        <v>CYSTS_c,r,upper_bound:1000</v>
      </c>
      <c r="I310" s="3" t="str">
        <f>_xlfn.XLOOKUP(sc_gsm[[#This Row],[Column3]],SC_enz[name_dir],SC_enz[name_dir],"")</f>
        <v>CYSTS_c_FWD</v>
      </c>
      <c r="J310" s="3" t="str">
        <f>_xlfn.XLOOKUP(sc_gsm[[#This Row],[name]],[1]RXNS!$C:$C,[1]RXNS!$D:$D,"")</f>
        <v>L-homocysteine[c] + L-serine[c] =&gt; H2O[c] + L-cystathionine[c]</v>
      </c>
      <c r="K310" s="3" t="str">
        <f>_xlfn.XLOOKUP(sc_gsm[[#This Row],[name]],[2]RXNS!$C:$C,[2]RXNS!$D:$D,"")</f>
        <v>L-homocysteine[c] + L-serine[c] =&gt; H2O[c] + L-cystathionine[c]</v>
      </c>
      <c r="L310" s="3" t="b">
        <f>sc_gsm[[#This Row],[yeast8.3.4 equation]]=sc_gsm[[#This Row],[yeast9 equation]]</f>
        <v>1</v>
      </c>
    </row>
    <row r="311" spans="1:12" hidden="1" x14ac:dyDescent="0.2">
      <c r="A311" t="s">
        <v>654</v>
      </c>
      <c r="B311" t="s">
        <v>7082</v>
      </c>
      <c r="C311" t="s">
        <v>3902</v>
      </c>
      <c r="D311" t="str">
        <f>sc_gsm[[#This Row],[model_rxn]]&amp;"_"&amp;sc_gsm[[#This Row],[Column2]]</f>
        <v>CYSTGL_c_FWD</v>
      </c>
      <c r="E311" t="str">
        <f>_xlfn.XLOOKUP(sc_gsm[[#This Row],[Column3]],SC_enz[name_dir],SC_enz[name_dir],"")</f>
        <v>CYSTGL_c_FWD</v>
      </c>
      <c r="F311" t="str">
        <f>_xlfn.XLOOKUP(sc_gsm[[#This Row],[model_rxn]],RT_gsm[model_rxn],RT_gsm[model_rxn],"")</f>
        <v>CYSTGL_c</v>
      </c>
      <c r="G311" s="3" t="str">
        <f>_xlfn.XLOOKUP(sc_gsm[[#This Row],[Column3]],RT_gsm[Column3],RT_gsm[Column3],"")</f>
        <v>CYSTGL_c_FWD</v>
      </c>
      <c r="H311" s="3" t="str" cm="1">
        <f t="array" ref="H311">sc_gsm[[#This Row],[model_rxn]]&amp;",r,"&amp;_xlfn.SWITCH(sc_gsm[[#This Row],[Column2]],"REV","lower_bound:-","FWD","upper_bound:")&amp;"1000"</f>
        <v>CYSTGL_c,r,upper_bound:1000</v>
      </c>
      <c r="I311" s="3" t="str">
        <f>_xlfn.XLOOKUP(sc_gsm[[#This Row],[Column3]],SC_enz[name_dir],SC_enz[name_dir],"")</f>
        <v>CYSTGL_c_FWD</v>
      </c>
      <c r="J311" s="3" t="str">
        <f>_xlfn.XLOOKUP(sc_gsm[[#This Row],[name]],[1]RXNS!$C:$C,[1]RXNS!$D:$D,"")</f>
        <v>H2O[c] + L-cystathionine[c] =&gt; 2-oxobutanoate[c] + ammonium[c] + L-cysteine[c]</v>
      </c>
      <c r="K311" s="3" t="str">
        <f>_xlfn.XLOOKUP(sc_gsm[[#This Row],[name]],[2]RXNS!$C:$C,[2]RXNS!$D:$D,"")</f>
        <v>H2O[c] + L-cystathionine[c] =&gt; 2-oxobutanoate[c] + ammonium[c] + L-cysteine[c]</v>
      </c>
      <c r="L311" s="3" t="b">
        <f>sc_gsm[[#This Row],[yeast8.3.4 equation]]=sc_gsm[[#This Row],[yeast9 equation]]</f>
        <v>1</v>
      </c>
    </row>
    <row r="312" spans="1:12" hidden="1" x14ac:dyDescent="0.2">
      <c r="A312" t="s">
        <v>657</v>
      </c>
      <c r="B312" t="s">
        <v>7083</v>
      </c>
      <c r="C312" t="s">
        <v>3902</v>
      </c>
      <c r="D312" t="str">
        <f>sc_gsm[[#This Row],[model_rxn]]&amp;"_"&amp;sc_gsm[[#This Row],[Column2]]</f>
        <v>METB1_c_FWD</v>
      </c>
      <c r="E312" t="str">
        <f>_xlfn.XLOOKUP(sc_gsm[[#This Row],[Column3]],SC_enz[name_dir],SC_enz[name_dir],"")</f>
        <v>METB1_c_FWD</v>
      </c>
      <c r="F312" t="str">
        <f>_xlfn.XLOOKUP(sc_gsm[[#This Row],[model_rxn]],RT_gsm[model_rxn],RT_gsm[model_rxn],"")</f>
        <v>METB1_c</v>
      </c>
      <c r="G312" s="3" t="str">
        <f>_xlfn.XLOOKUP(sc_gsm[[#This Row],[Column3]],RT_gsm[Column3],RT_gsm[Column3],"")</f>
        <v>METB1_c_FWD</v>
      </c>
      <c r="H312" s="3" t="str" cm="1">
        <f t="array" ref="H312">sc_gsm[[#This Row],[model_rxn]]&amp;",r,"&amp;_xlfn.SWITCH(sc_gsm[[#This Row],[Column2]],"REV","lower_bound:-","FWD","upper_bound:")&amp;"1000"</f>
        <v>METB1_c,r,upper_bound:1000</v>
      </c>
      <c r="I312" s="3" t="str">
        <f>_xlfn.XLOOKUP(sc_gsm[[#This Row],[Column3]],SC_enz[name_dir],SC_enz[name_dir],"")</f>
        <v>METB1_c_FWD</v>
      </c>
      <c r="J312" s="3" t="str">
        <f>_xlfn.XLOOKUP(sc_gsm[[#This Row],[name]],[1]RXNS!$C:$C,[1]RXNS!$D:$D,"")</f>
        <v>L-cysteine[c] + O-acetyl-L-homoserine[c] =&gt; acetate[c] + H+[c] + L-cystathionine[c]</v>
      </c>
      <c r="K312" s="3" t="str">
        <f>_xlfn.XLOOKUP(sc_gsm[[#This Row],[name]],[2]RXNS!$C:$C,[2]RXNS!$D:$D,"")</f>
        <v>L-cysteine[c] + O-acetyl-L-homoserine[c] =&gt; acetate[c] + H+[c] + L-cystathionine[c]</v>
      </c>
      <c r="L312" s="3" t="b">
        <f>sc_gsm[[#This Row],[yeast8.3.4 equation]]=sc_gsm[[#This Row],[yeast9 equation]]</f>
        <v>1</v>
      </c>
    </row>
    <row r="313" spans="1:12" hidden="1" x14ac:dyDescent="0.2">
      <c r="A313" t="s">
        <v>660</v>
      </c>
      <c r="B313" t="s">
        <v>7084</v>
      </c>
      <c r="C313" t="s">
        <v>3902</v>
      </c>
      <c r="D313" t="str">
        <f>sc_gsm[[#This Row],[model_rxn]]&amp;"_"&amp;sc_gsm[[#This Row],[Column2]]</f>
        <v>CYSS_c_FWD</v>
      </c>
      <c r="E313" t="str">
        <f>_xlfn.XLOOKUP(sc_gsm[[#This Row],[Column3]],SC_enz[name_dir],SC_enz[name_dir],"")</f>
        <v>CYSS_c_FWD</v>
      </c>
      <c r="F313" t="str">
        <f>_xlfn.XLOOKUP(sc_gsm[[#This Row],[model_rxn]],RT_gsm[model_rxn],RT_gsm[model_rxn],"")</f>
        <v>CYSS_c</v>
      </c>
      <c r="G313" s="3" t="str">
        <f>_xlfn.XLOOKUP(sc_gsm[[#This Row],[Column3]],RT_gsm[Column3],RT_gsm[Column3],"")</f>
        <v>CYSS_c_FWD</v>
      </c>
      <c r="H313" s="3" t="str" cm="1">
        <f t="array" ref="H313">sc_gsm[[#This Row],[model_rxn]]&amp;",r,"&amp;_xlfn.SWITCH(sc_gsm[[#This Row],[Column2]],"REV","lower_bound:-","FWD","upper_bound:")&amp;"1000"</f>
        <v>CYSS_c,r,upper_bound:1000</v>
      </c>
      <c r="I313" s="3" t="str">
        <f>_xlfn.XLOOKUP(sc_gsm[[#This Row],[Column3]],SC_enz[name_dir],SC_enz[name_dir],"")</f>
        <v>CYSS_c_FWD</v>
      </c>
      <c r="J313" s="3" t="str">
        <f>_xlfn.XLOOKUP(sc_gsm[[#This Row],[name]],[1]RXNS!$C:$C,[1]RXNS!$D:$D,"")</f>
        <v>hydrogen sulfide[c] + O-acetyl-L-serine[c] =&gt; acetate[c] + H+[c] + L-cysteine[c]</v>
      </c>
      <c r="K313" s="3" t="str">
        <f>_xlfn.XLOOKUP(sc_gsm[[#This Row],[name]],[2]RXNS!$C:$C,[2]RXNS!$D:$D,"")</f>
        <v>hydrogen sulfide[c] + O-acetyl-L-serine[c] =&gt; acetate[c] + L-cysteine[c]</v>
      </c>
      <c r="L313" s="3" t="b">
        <f>sc_gsm[[#This Row],[yeast8.3.4 equation]]=sc_gsm[[#This Row],[yeast9 equation]]</f>
        <v>0</v>
      </c>
    </row>
    <row r="314" spans="1:12" hidden="1" x14ac:dyDescent="0.2">
      <c r="A314" t="s">
        <v>663</v>
      </c>
      <c r="B314" t="s">
        <v>7085</v>
      </c>
      <c r="C314" t="s">
        <v>3902</v>
      </c>
      <c r="D314" t="str">
        <f>sc_gsm[[#This Row],[model_rxn]]&amp;"_"&amp;sc_gsm[[#This Row],[Column2]]</f>
        <v>CYSTRS_c_FWD</v>
      </c>
      <c r="E314" t="str">
        <f>_xlfn.XLOOKUP(sc_gsm[[#This Row],[Column3]],SC_enz[name_dir],SC_enz[name_dir],"")</f>
        <v>CYSTRS_c_FWD</v>
      </c>
      <c r="F314" t="str">
        <f>_xlfn.XLOOKUP(sc_gsm[[#This Row],[model_rxn]],RT_gsm[model_rxn],RT_gsm[model_rxn],"")</f>
        <v>CYSTRS_c</v>
      </c>
      <c r="G314" s="3" t="str">
        <f>_xlfn.XLOOKUP(sc_gsm[[#This Row],[Column3]],RT_gsm[Column3],RT_gsm[Column3],"")</f>
        <v>CYSTRS_c_FWD</v>
      </c>
      <c r="H314" s="3" t="str" cm="1">
        <f t="array" ref="H314">sc_gsm[[#This Row],[model_rxn]]&amp;",r,"&amp;_xlfn.SWITCH(sc_gsm[[#This Row],[Column2]],"REV","lower_bound:-","FWD","upper_bound:")&amp;"1000"</f>
        <v>CYSTRS_c,r,upper_bound:1000</v>
      </c>
      <c r="I314" s="3" t="str">
        <f>_xlfn.XLOOKUP(sc_gsm[[#This Row],[Column3]],SC_enz[name_dir],SC_enz[name_dir],"")</f>
        <v>CYSTRS_c_FWD</v>
      </c>
      <c r="J314" s="3" t="str">
        <f>_xlfn.XLOOKUP(sc_gsm[[#This Row],[name]],[1]RXNS!$C:$C,[1]RXNS!$D:$D,"")</f>
        <v>ATP[c] + L-cysteine[c] + tRNA(Cys)[c] =&gt; AMP[c] + Cys-tRNA(Cys)[c] + diphosphate[c]</v>
      </c>
      <c r="K314" s="3" t="str">
        <f>_xlfn.XLOOKUP(sc_gsm[[#This Row],[name]],[2]RXNS!$C:$C,[2]RXNS!$D:$D,"")</f>
        <v>ATP[c] + L-cysteine[c] + tRNA(Cys)[c] =&gt; AMP[c] + Cys-tRNA(Cys)[c] + diphosphate[c]</v>
      </c>
      <c r="L314" s="3" t="b">
        <f>sc_gsm[[#This Row],[yeast8.3.4 equation]]=sc_gsm[[#This Row],[yeast9 equation]]</f>
        <v>1</v>
      </c>
    </row>
    <row r="315" spans="1:12" hidden="1" x14ac:dyDescent="0.2">
      <c r="A315" t="s">
        <v>666</v>
      </c>
      <c r="B315" t="s">
        <v>7086</v>
      </c>
      <c r="C315" t="s">
        <v>3902</v>
      </c>
      <c r="D315" t="str">
        <f>sc_gsm[[#This Row],[model_rxn]]&amp;"_"&amp;sc_gsm[[#This Row],[Column2]]</f>
        <v>CYTD_c_FWD</v>
      </c>
      <c r="E315" t="str">
        <f>_xlfn.XLOOKUP(sc_gsm[[#This Row],[Column3]],SC_enz[name_dir],SC_enz[name_dir],"")</f>
        <v>CYTD_c_FWD</v>
      </c>
      <c r="F315" t="str">
        <f>_xlfn.XLOOKUP(sc_gsm[[#This Row],[model_rxn]],RT_gsm[model_rxn],RT_gsm[model_rxn],"")</f>
        <v>CYTD_c</v>
      </c>
      <c r="G315" s="3" t="str">
        <f>_xlfn.XLOOKUP(sc_gsm[[#This Row],[Column3]],RT_gsm[Column3],RT_gsm[Column3],"")</f>
        <v>CYTD_c_FWD</v>
      </c>
      <c r="H315" s="3" t="str" cm="1">
        <f t="array" ref="H315">sc_gsm[[#This Row],[model_rxn]]&amp;",r,"&amp;_xlfn.SWITCH(sc_gsm[[#This Row],[Column2]],"REV","lower_bound:-","FWD","upper_bound:")&amp;"1000"</f>
        <v>CYTD_c,r,upper_bound:1000</v>
      </c>
      <c r="I315" s="3" t="str">
        <f>_xlfn.XLOOKUP(sc_gsm[[#This Row],[Column3]],SC_enz[name_dir],SC_enz[name_dir],"")</f>
        <v>CYTD_c_FWD</v>
      </c>
      <c r="J315" s="3" t="str">
        <f>_xlfn.XLOOKUP(sc_gsm[[#This Row],[name]],[1]RXNS!$C:$C,[1]RXNS!$D:$D,"")</f>
        <v>cytidine[c] + H+[c] + H2O[c] =&gt; ammonium[c] + uridine[c]</v>
      </c>
      <c r="K315" s="3" t="str">
        <f>_xlfn.XLOOKUP(sc_gsm[[#This Row],[name]],[2]RXNS!$C:$C,[2]RXNS!$D:$D,"")</f>
        <v>cytidine[c] + H+[c] + H2O[c] =&gt; ammonium[c] + uridine[c]</v>
      </c>
      <c r="L315" s="3" t="b">
        <f>sc_gsm[[#This Row],[yeast8.3.4 equation]]=sc_gsm[[#This Row],[yeast9 equation]]</f>
        <v>1</v>
      </c>
    </row>
    <row r="316" spans="1:12" hidden="1" x14ac:dyDescent="0.2">
      <c r="A316" t="s">
        <v>669</v>
      </c>
      <c r="B316" t="s">
        <v>7087</v>
      </c>
      <c r="C316" t="s">
        <v>3902</v>
      </c>
      <c r="D316" t="str">
        <f>sc_gsm[[#This Row],[model_rxn]]&amp;"_"&amp;sc_gsm[[#This Row],[Column2]]</f>
        <v>CYTDK2_c_FWD</v>
      </c>
      <c r="E316" t="str">
        <f>_xlfn.XLOOKUP(sc_gsm[[#This Row],[Column3]],SC_enz[name_dir],SC_enz[name_dir],"")</f>
        <v>CYTDK2_c_FWD</v>
      </c>
      <c r="F316" t="str">
        <f>_xlfn.XLOOKUP(sc_gsm[[#This Row],[model_rxn]],RT_gsm[model_rxn],RT_gsm[model_rxn],"")</f>
        <v>CYTDK2_c</v>
      </c>
      <c r="G316" s="3" t="str">
        <f>_xlfn.XLOOKUP(sc_gsm[[#This Row],[Column3]],RT_gsm[Column3],RT_gsm[Column3],"")</f>
        <v>CYTDK2_c_FWD</v>
      </c>
      <c r="H316" s="3" t="str" cm="1">
        <f t="array" ref="H316">sc_gsm[[#This Row],[model_rxn]]&amp;",r,"&amp;_xlfn.SWITCH(sc_gsm[[#This Row],[Column2]],"REV","lower_bound:-","FWD","upper_bound:")&amp;"1000"</f>
        <v>CYTDK2_c,r,upper_bound:1000</v>
      </c>
      <c r="I316" s="3" t="str">
        <f>_xlfn.XLOOKUP(sc_gsm[[#This Row],[Column3]],SC_enz[name_dir],SC_enz[name_dir],"")</f>
        <v>CYTDK2_c_FWD</v>
      </c>
      <c r="J316" s="3" t="str">
        <f>_xlfn.XLOOKUP(sc_gsm[[#This Row],[name]],[1]RXNS!$C:$C,[1]RXNS!$D:$D,"")</f>
        <v>cytidine[c] + GTP[c] =&gt; CMP[c] + GDP[c] + H+[c]</v>
      </c>
      <c r="K316" s="3" t="str">
        <f>_xlfn.XLOOKUP(sc_gsm[[#This Row],[name]],[2]RXNS!$C:$C,[2]RXNS!$D:$D,"")</f>
        <v>cytidine[c] + GTP[c] =&gt; CMP[c] + GDP[c] + H+[c]</v>
      </c>
      <c r="L316" s="3" t="b">
        <f>sc_gsm[[#This Row],[yeast8.3.4 equation]]=sc_gsm[[#This Row],[yeast9 equation]]</f>
        <v>1</v>
      </c>
    </row>
    <row r="317" spans="1:12" hidden="1" x14ac:dyDescent="0.2">
      <c r="A317" t="s">
        <v>3493</v>
      </c>
      <c r="B317" t="s">
        <v>7088</v>
      </c>
      <c r="C317" t="s">
        <v>3902</v>
      </c>
      <c r="D317" t="str">
        <f>sc_gsm[[#This Row],[model_rxn]]&amp;"_"&amp;sc_gsm[[#This Row],[Column2]]</f>
        <v>LNS14DMy_c_FWD</v>
      </c>
      <c r="E317" t="str">
        <f>_xlfn.XLOOKUP(sc_gsm[[#This Row],[Column3]],SC_enz[name_dir],SC_enz[name_dir],"")</f>
        <v>LNS14DMy_c_FWD</v>
      </c>
      <c r="F317" t="str">
        <f>_xlfn.XLOOKUP(sc_gsm[[#This Row],[model_rxn]],RT_gsm[model_rxn],RT_gsm[model_rxn],"")</f>
        <v>LNS14DMy_c</v>
      </c>
      <c r="G317" s="3" t="str">
        <f>_xlfn.XLOOKUP(sc_gsm[[#This Row],[Column3]],RT_gsm[Column3],RT_gsm[Column3],"")</f>
        <v>LNS14DMy_c_FWD</v>
      </c>
      <c r="H317" s="3" t="str" cm="1">
        <f t="array" ref="H317">sc_gsm[[#This Row],[model_rxn]]&amp;",r,"&amp;_xlfn.SWITCH(sc_gsm[[#This Row],[Column2]],"REV","lower_bound:-","FWD","upper_bound:")&amp;"1000"</f>
        <v>LNS14DMy_c,r,upper_bound:1000</v>
      </c>
      <c r="I317" s="3" t="str">
        <f>_xlfn.XLOOKUP(sc_gsm[[#This Row],[Column3]],SC_enz[name_dir],SC_enz[name_dir],"")</f>
        <v>LNS14DMy_c_FWD</v>
      </c>
      <c r="J317" s="3" t="str">
        <f>_xlfn.XLOOKUP(sc_gsm[[#This Row],[name]],[1]RXNS!$C:$C,[1]RXNS!$D:$D,"")</f>
        <v>2 H+[c] + lanosterol[c] + 3 NADPH[c] + 3 oxygen[c] =&gt; 4,4-dimethyl-5alpha-cholesta-8,14,24-trien-3beta-ol[c] + formate[c] + 4 H2O[c] + 3 NADP(+)[c]</v>
      </c>
      <c r="K317" s="3" t="str">
        <f>_xlfn.XLOOKUP(sc_gsm[[#This Row],[name]],[2]RXNS!$C:$C,[2]RXNS!$D:$D,"")</f>
        <v>2 H+[c] + lanosterol[c] + 3 NADPH[c] + 3 oxygen[c] =&gt; 4,4-dimethyl-5alpha-cholesta-8,14,24-trien-3beta-ol[c] + formate[c] + 4 H2O[c] + 3 NADP(+)[c]</v>
      </c>
      <c r="L317" s="3" t="b">
        <f>sc_gsm[[#This Row],[yeast8.3.4 equation]]=sc_gsm[[#This Row],[yeast9 equation]]</f>
        <v>1</v>
      </c>
    </row>
    <row r="318" spans="1:12" hidden="1" x14ac:dyDescent="0.2">
      <c r="A318" t="s">
        <v>672</v>
      </c>
      <c r="B318" t="s">
        <v>7089</v>
      </c>
      <c r="C318" t="s">
        <v>3902</v>
      </c>
      <c r="D318" t="str">
        <f>sc_gsm[[#This Row],[model_rxn]]&amp;"_"&amp;sc_gsm[[#This Row],[Column2]]</f>
        <v>CSND_c_FWD</v>
      </c>
      <c r="E318" t="str">
        <f>_xlfn.XLOOKUP(sc_gsm[[#This Row],[Column3]],SC_enz[name_dir],SC_enz[name_dir],"")</f>
        <v>CSND_c_FWD</v>
      </c>
      <c r="F318" t="str">
        <f>_xlfn.XLOOKUP(sc_gsm[[#This Row],[model_rxn]],RT_gsm[model_rxn],RT_gsm[model_rxn],"")</f>
        <v>CSND_c</v>
      </c>
      <c r="G318" s="3" t="str">
        <f>_xlfn.XLOOKUP(sc_gsm[[#This Row],[Column3]],RT_gsm[Column3],RT_gsm[Column3],"")</f>
        <v>CSND_c_FWD</v>
      </c>
      <c r="H318" s="3" t="str" cm="1">
        <f t="array" ref="H318">sc_gsm[[#This Row],[model_rxn]]&amp;",r,"&amp;_xlfn.SWITCH(sc_gsm[[#This Row],[Column2]],"REV","lower_bound:-","FWD","upper_bound:")&amp;"1000"</f>
        <v>CSND_c,r,upper_bound:1000</v>
      </c>
      <c r="I318" s="3" t="str">
        <f>_xlfn.XLOOKUP(sc_gsm[[#This Row],[Column3]],SC_enz[name_dir],SC_enz[name_dir],"")</f>
        <v>CSND_c_FWD</v>
      </c>
      <c r="J318" s="3" t="str">
        <f>_xlfn.XLOOKUP(sc_gsm[[#This Row],[name]],[1]RXNS!$C:$C,[1]RXNS!$D:$D,"")</f>
        <v>cytosine[c] + H+[c] + H2O[c] =&gt; ammonium[c] + uracil[c]</v>
      </c>
      <c r="K318" s="3" t="str">
        <f>_xlfn.XLOOKUP(sc_gsm[[#This Row],[name]],[2]RXNS!$C:$C,[2]RXNS!$D:$D,"")</f>
        <v>cytosine[c] + H+[c] + H2O[c] =&gt; ammonium[c] + uracil[c]</v>
      </c>
      <c r="L318" s="3" t="b">
        <f>sc_gsm[[#This Row],[yeast8.3.4 equation]]=sc_gsm[[#This Row],[yeast9 equation]]</f>
        <v>1</v>
      </c>
    </row>
    <row r="319" spans="1:12" hidden="1" x14ac:dyDescent="0.2">
      <c r="A319" t="s">
        <v>675</v>
      </c>
      <c r="B319" t="s">
        <v>7090</v>
      </c>
      <c r="C319" t="s">
        <v>3902</v>
      </c>
      <c r="D319" t="str">
        <f>sc_gsm[[#This Row],[model_rxn]]&amp;"_"&amp;sc_gsm[[#This Row],[Column2]]</f>
        <v>ARAB14LO_c_FWD</v>
      </c>
      <c r="E319" t="str">
        <f>_xlfn.XLOOKUP(sc_gsm[[#This Row],[Column3]],SC_enz[name_dir],SC_enz[name_dir],"")</f>
        <v>ARAB14LO_c_FWD</v>
      </c>
      <c r="F319" t="str">
        <f>_xlfn.XLOOKUP(sc_gsm[[#This Row],[model_rxn]],RT_gsm[model_rxn],RT_gsm[model_rxn],"")</f>
        <v>ARAB14LO_c</v>
      </c>
      <c r="G319" s="3" t="str">
        <f>_xlfn.XLOOKUP(sc_gsm[[#This Row],[Column3]],RT_gsm[Column3],RT_gsm[Column3],"")</f>
        <v>ARAB14LO_c_FWD</v>
      </c>
      <c r="H319" s="3" t="str" cm="1">
        <f t="array" ref="H319">sc_gsm[[#This Row],[model_rxn]]&amp;",r,"&amp;_xlfn.SWITCH(sc_gsm[[#This Row],[Column2]],"REV","lower_bound:-","FWD","upper_bound:")&amp;"1000"</f>
        <v>ARAB14LO_c,r,upper_bound:1000</v>
      </c>
      <c r="I319" s="3" t="str">
        <f>_xlfn.XLOOKUP(sc_gsm[[#This Row],[Column3]],SC_enz[name_dir],SC_enz[name_dir],"")</f>
        <v>ARAB14LO_c_FWD</v>
      </c>
      <c r="J319" s="3" t="str">
        <f>_xlfn.XLOOKUP(sc_gsm[[#This Row],[name]],[1]RXNS!$C:$C,[1]RXNS!$D:$D,"")</f>
        <v>D-arabinono-1,4-lactone[c] + oxygen[c] &lt;=&gt; dehydro-D-arabinono-1,4-lactone[c] + hydrogen peroxide[c]</v>
      </c>
      <c r="K319" s="3" t="str">
        <f>_xlfn.XLOOKUP(sc_gsm[[#This Row],[name]],[2]RXNS!$C:$C,[2]RXNS!$D:$D,"")</f>
        <v>D-arabinono-1,4-lactone[c] + oxygen[c] =&gt; dehydro-D-arabinono-1,4-lactone[c] + H+[c] + hydrogen peroxide[c]</v>
      </c>
      <c r="L319" s="3" t="b">
        <f>sc_gsm[[#This Row],[yeast8.3.4 equation]]=sc_gsm[[#This Row],[yeast9 equation]]</f>
        <v>0</v>
      </c>
    </row>
    <row r="320" spans="1:12" hidden="1" x14ac:dyDescent="0.2">
      <c r="A320" t="s">
        <v>678</v>
      </c>
      <c r="B320" t="s">
        <v>7091</v>
      </c>
      <c r="C320" t="s">
        <v>3902</v>
      </c>
      <c r="D320" t="str">
        <f>sc_gsm[[#This Row],[model_rxn]]&amp;"_"&amp;sc_gsm[[#This Row],[Column2]]</f>
        <v>ARAB1Dx_c_FWD</v>
      </c>
      <c r="E320" t="str">
        <f>_xlfn.XLOOKUP(sc_gsm[[#This Row],[Column3]],SC_enz[name_dir],SC_enz[name_dir],"")</f>
        <v>ARAB1Dx_c_FWD</v>
      </c>
      <c r="F320" t="str">
        <f>_xlfn.XLOOKUP(sc_gsm[[#This Row],[model_rxn]],RT_gsm[model_rxn],RT_gsm[model_rxn],"")</f>
        <v>ARAB1Dx_c</v>
      </c>
      <c r="G320" s="3" t="str">
        <f>_xlfn.XLOOKUP(sc_gsm[[#This Row],[Column3]],RT_gsm[Column3],RT_gsm[Column3],"")</f>
        <v>ARAB1Dx_c_FWD</v>
      </c>
      <c r="H320" s="3" t="str" cm="1">
        <f t="array" ref="H320">sc_gsm[[#This Row],[model_rxn]]&amp;",r,"&amp;_xlfn.SWITCH(sc_gsm[[#This Row],[Column2]],"REV","lower_bound:-","FWD","upper_bound:")&amp;"1000"</f>
        <v>ARAB1Dx_c,r,upper_bound:1000</v>
      </c>
      <c r="I320" s="3" t="str">
        <f>_xlfn.XLOOKUP(sc_gsm[[#This Row],[Column3]],SC_enz[name_dir],SC_enz[name_dir],"")</f>
        <v>ARAB1Dx_c_FWD</v>
      </c>
      <c r="J320" s="3" t="str">
        <f>_xlfn.XLOOKUP(sc_gsm[[#This Row],[name]],[1]RXNS!$C:$C,[1]RXNS!$D:$D,"")</f>
        <v>D-arabinose[c] + NAD[c] =&gt; D-arabinono-1,4-lactone[c] + H+[c] + NADH[c]</v>
      </c>
      <c r="K320" s="3" t="str">
        <f>_xlfn.XLOOKUP(sc_gsm[[#This Row],[name]],[2]RXNS!$C:$C,[2]RXNS!$D:$D,"")</f>
        <v>D-arabinose[c] + NAD[c] =&gt; D-arabinono-1,4-lactone[c] + H+[c] + NADH[c]</v>
      </c>
      <c r="L320" s="3" t="b">
        <f>sc_gsm[[#This Row],[yeast8.3.4 equation]]=sc_gsm[[#This Row],[yeast9 equation]]</f>
        <v>1</v>
      </c>
    </row>
    <row r="321" spans="1:12" hidden="1" x14ac:dyDescent="0.2">
      <c r="A321" t="s">
        <v>681</v>
      </c>
      <c r="B321" t="s">
        <v>7092</v>
      </c>
      <c r="C321" t="s">
        <v>3902</v>
      </c>
      <c r="D321" t="str">
        <f>sc_gsm[[#This Row],[model_rxn]]&amp;"_"&amp;sc_gsm[[#This Row],[Column2]]</f>
        <v>ARAB1D2_c_FWD</v>
      </c>
      <c r="E321" t="str">
        <f>_xlfn.XLOOKUP(sc_gsm[[#This Row],[Column3]],SC_enz[name_dir],SC_enz[name_dir],"")</f>
        <v>ARAB1D2_c_FWD</v>
      </c>
      <c r="F321" t="str">
        <f>_xlfn.XLOOKUP(sc_gsm[[#This Row],[model_rxn]],RT_gsm[model_rxn],RT_gsm[model_rxn],"")</f>
        <v/>
      </c>
      <c r="G321" s="3" t="str">
        <f>_xlfn.XLOOKUP(sc_gsm[[#This Row],[Column3]],RT_gsm[Column3],RT_gsm[Column3],"")</f>
        <v/>
      </c>
      <c r="H321" s="3" t="str" cm="1">
        <f t="array" ref="H321">sc_gsm[[#This Row],[model_rxn]]&amp;",r,"&amp;_xlfn.SWITCH(sc_gsm[[#This Row],[Column2]],"REV","lower_bound:-","FWD","upper_bound:")&amp;"1000"</f>
        <v>ARAB1D2_c,r,upper_bound:1000</v>
      </c>
      <c r="I321" s="3" t="str">
        <f>_xlfn.XLOOKUP(sc_gsm[[#This Row],[Column3]],SC_enz[name_dir],SC_enz[name_dir],"")</f>
        <v>ARAB1D2_c_FWD</v>
      </c>
      <c r="J321" s="3" t="str">
        <f>_xlfn.XLOOKUP(sc_gsm[[#This Row],[name]],[1]RXNS!$C:$C,[1]RXNS!$D:$D,"")</f>
        <v>D-arabinose[c] + NADP(+)[c] =&gt; D-arabinono-1,4-lactone[c] + H+[c] + NADPH[c]</v>
      </c>
      <c r="K321" s="3" t="str">
        <f>_xlfn.XLOOKUP(sc_gsm[[#This Row],[name]],[2]RXNS!$C:$C,[2]RXNS!$D:$D,"")</f>
        <v>D-arabinose[c] + NADP(+)[c] =&gt; D-arabinono-1,4-lactone[c] + H+[c] + NADPH[c]</v>
      </c>
      <c r="L321" s="3" t="b">
        <f>sc_gsm[[#This Row],[yeast8.3.4 equation]]=sc_gsm[[#This Row],[yeast9 equation]]</f>
        <v>1</v>
      </c>
    </row>
    <row r="322" spans="1:12" hidden="1" x14ac:dyDescent="0.2">
      <c r="A322" t="s">
        <v>685</v>
      </c>
      <c r="B322" t="s">
        <v>7093</v>
      </c>
      <c r="C322" t="s">
        <v>3903</v>
      </c>
      <c r="D322" t="str">
        <f>sc_gsm[[#This Row],[model_rxn]]&amp;"_"&amp;sc_gsm[[#This Row],[Column2]]</f>
        <v>FBA2_c_REV</v>
      </c>
      <c r="E322" t="str">
        <f>_xlfn.XLOOKUP(sc_gsm[[#This Row],[Column3]],SC_enz[name_dir],SC_enz[name_dir],"")</f>
        <v>FBA2_c_REV</v>
      </c>
      <c r="F322" t="str">
        <f>_xlfn.XLOOKUP(sc_gsm[[#This Row],[model_rxn]],RT_gsm[model_rxn],RT_gsm[model_rxn],"")</f>
        <v>FBA2_c</v>
      </c>
      <c r="G322" s="3" t="str">
        <f>_xlfn.XLOOKUP(sc_gsm[[#This Row],[Column3]],RT_gsm[Column3],RT_gsm[Column3],"")</f>
        <v>FBA2_c_REV</v>
      </c>
      <c r="H322" s="3" t="str" cm="1">
        <f t="array" ref="H322">sc_gsm[[#This Row],[model_rxn]]&amp;",r,"&amp;_xlfn.SWITCH(sc_gsm[[#This Row],[Column2]],"REV","lower_bound:-","FWD","upper_bound:")&amp;"1000"</f>
        <v>FBA2_c,r,lower_bound:-1000</v>
      </c>
      <c r="I322" s="3" t="str">
        <f>_xlfn.XLOOKUP(sc_gsm[[#This Row],[Column3]],SC_enz[name_dir],SC_enz[name_dir],"")</f>
        <v>FBA2_c_REV</v>
      </c>
      <c r="J322" s="3" t="str">
        <f>_xlfn.XLOOKUP(sc_gsm[[#This Row],[name]],[1]RXNS!$C:$C,[1]RXNS!$D:$D,"")</f>
        <v>D-fructose 1-phosphate[c] &lt;=&gt; D-glyceraldehyde[c] + dihydroxyacetone phosphate[c]</v>
      </c>
      <c r="K322" s="3" t="str">
        <f>_xlfn.XLOOKUP(sc_gsm[[#This Row],[name]],[2]RXNS!$C:$C,[2]RXNS!$D:$D,"")</f>
        <v>D-fructose 1-phosphate[c] &lt;=&gt; D-glyceraldehyde[c] + dihydroxyacetone phosphate[c]</v>
      </c>
      <c r="L322" s="3" t="b">
        <f>sc_gsm[[#This Row],[yeast8.3.4 equation]]=sc_gsm[[#This Row],[yeast9 equation]]</f>
        <v>1</v>
      </c>
    </row>
    <row r="323" spans="1:12" hidden="1" x14ac:dyDescent="0.2">
      <c r="A323" t="s">
        <v>685</v>
      </c>
      <c r="B323" t="s">
        <v>7093</v>
      </c>
      <c r="C323" t="s">
        <v>3902</v>
      </c>
      <c r="D323" t="str">
        <f>sc_gsm[[#This Row],[model_rxn]]&amp;"_"&amp;sc_gsm[[#This Row],[Column2]]</f>
        <v>FBA2_c_FWD</v>
      </c>
      <c r="E323" t="str">
        <f>_xlfn.XLOOKUP(sc_gsm[[#This Row],[Column3]],SC_enz[name_dir],SC_enz[name_dir],"")</f>
        <v>FBA2_c_FWD</v>
      </c>
      <c r="F323" t="str">
        <f>_xlfn.XLOOKUP(sc_gsm[[#This Row],[model_rxn]],RT_gsm[model_rxn],RT_gsm[model_rxn],"")</f>
        <v>FBA2_c</v>
      </c>
      <c r="G323" s="3" t="str">
        <f>_xlfn.XLOOKUP(sc_gsm[[#This Row],[Column3]],RT_gsm[Column3],RT_gsm[Column3],"")</f>
        <v>FBA2_c_FWD</v>
      </c>
      <c r="H323" s="3" t="str" cm="1">
        <f t="array" ref="H323">sc_gsm[[#This Row],[model_rxn]]&amp;",r,"&amp;_xlfn.SWITCH(sc_gsm[[#This Row],[Column2]],"REV","lower_bound:-","FWD","upper_bound:")&amp;"1000"</f>
        <v>FBA2_c,r,upper_bound:1000</v>
      </c>
      <c r="I323" s="3" t="str">
        <f>_xlfn.XLOOKUP(sc_gsm[[#This Row],[Column3]],SC_enz[name_dir],SC_enz[name_dir],"")</f>
        <v>FBA2_c_FWD</v>
      </c>
      <c r="J323" s="3" t="str">
        <f>_xlfn.XLOOKUP(sc_gsm[[#This Row],[name]],[1]RXNS!$C:$C,[1]RXNS!$D:$D,"")</f>
        <v>D-fructose 1-phosphate[c] &lt;=&gt; D-glyceraldehyde[c] + dihydroxyacetone phosphate[c]</v>
      </c>
      <c r="K323" s="3" t="str">
        <f>_xlfn.XLOOKUP(sc_gsm[[#This Row],[name]],[2]RXNS!$C:$C,[2]RXNS!$D:$D,"")</f>
        <v>D-fructose 1-phosphate[c] &lt;=&gt; D-glyceraldehyde[c] + dihydroxyacetone phosphate[c]</v>
      </c>
      <c r="L323" s="3" t="b">
        <f>sc_gsm[[#This Row],[yeast8.3.4 equation]]=sc_gsm[[#This Row],[yeast9 equation]]</f>
        <v>1</v>
      </c>
    </row>
    <row r="324" spans="1:12" hidden="1" x14ac:dyDescent="0.2">
      <c r="A324" t="s">
        <v>688</v>
      </c>
      <c r="B324" t="s">
        <v>7094</v>
      </c>
      <c r="C324" t="s">
        <v>3902</v>
      </c>
      <c r="D324" t="str">
        <f>sc_gsm[[#This Row],[model_rxn]]&amp;"_"&amp;sc_gsm[[#This Row],[Column2]]</f>
        <v>SBTD_D2_c_FWD</v>
      </c>
      <c r="E324" t="str">
        <f>_xlfn.XLOOKUP(sc_gsm[[#This Row],[Column3]],SC_enz[name_dir],SC_enz[name_dir],"")</f>
        <v>SBTD_D2_c_FWD</v>
      </c>
      <c r="F324" t="str">
        <f>_xlfn.XLOOKUP(sc_gsm[[#This Row],[model_rxn]],RT_gsm[model_rxn],RT_gsm[model_rxn],"")</f>
        <v>SBTD_D2_c</v>
      </c>
      <c r="G324" s="3" t="str">
        <f>_xlfn.XLOOKUP(sc_gsm[[#This Row],[Column3]],RT_gsm[Column3],RT_gsm[Column3],"")</f>
        <v>SBTD_D2_c_FWD</v>
      </c>
      <c r="H324" s="3" t="str" cm="1">
        <f t="array" ref="H324">sc_gsm[[#This Row],[model_rxn]]&amp;",r,"&amp;_xlfn.SWITCH(sc_gsm[[#This Row],[Column2]],"REV","lower_bound:-","FWD","upper_bound:")&amp;"1000"</f>
        <v>SBTD_D2_c,r,upper_bound:1000</v>
      </c>
      <c r="I324" s="3" t="str">
        <f>_xlfn.XLOOKUP(sc_gsm[[#This Row],[Column3]],SC_enz[name_dir],SC_enz[name_dir],"")</f>
        <v>SBTD_D2_c_FWD</v>
      </c>
      <c r="J324" s="3" t="str">
        <f>_xlfn.XLOOKUP(sc_gsm[[#This Row],[name]],[1]RXNS!$C:$C,[1]RXNS!$D:$D,"")</f>
        <v>D-glucitol[c] + NAD[c] =&gt; D-fructose[c] + H+[c] + NADH[c]</v>
      </c>
      <c r="K324" s="3" t="str">
        <f>_xlfn.XLOOKUP(sc_gsm[[#This Row],[name]],[2]RXNS!$C:$C,[2]RXNS!$D:$D,"")</f>
        <v>D-glucitol[c] + NAD[c] =&gt; D-fructose[c] + H+[c] + NADH[c]</v>
      </c>
      <c r="L324" s="3" t="b">
        <f>sc_gsm[[#This Row],[yeast8.3.4 equation]]=sc_gsm[[#This Row],[yeast9 equation]]</f>
        <v>1</v>
      </c>
    </row>
    <row r="325" spans="1:12" hidden="1" x14ac:dyDescent="0.2">
      <c r="A325" t="s">
        <v>693</v>
      </c>
      <c r="B325" t="s">
        <v>7095</v>
      </c>
      <c r="C325" t="s">
        <v>3902</v>
      </c>
      <c r="D325" t="str">
        <f>sc_gsm[[#This Row],[model_rxn]]&amp;"_"&amp;sc_gsm[[#This Row],[Column2]]</f>
        <v>DCMPDA_c_FWD</v>
      </c>
      <c r="E325" t="str">
        <f>_xlfn.XLOOKUP(sc_gsm[[#This Row],[Column3]],SC_enz[name_dir],SC_enz[name_dir],"")</f>
        <v>DCMPDA_c_FWD</v>
      </c>
      <c r="F325" t="str">
        <f>_xlfn.XLOOKUP(sc_gsm[[#This Row],[model_rxn]],RT_gsm[model_rxn],RT_gsm[model_rxn],"")</f>
        <v>DCMPDA_c</v>
      </c>
      <c r="G325" s="3" t="str">
        <f>_xlfn.XLOOKUP(sc_gsm[[#This Row],[Column3]],RT_gsm[Column3],RT_gsm[Column3],"")</f>
        <v>DCMPDA_c_FWD</v>
      </c>
      <c r="H325" s="3" t="str" cm="1">
        <f t="array" ref="H325">sc_gsm[[#This Row],[model_rxn]]&amp;",r,"&amp;_xlfn.SWITCH(sc_gsm[[#This Row],[Column2]],"REV","lower_bound:-","FWD","upper_bound:")&amp;"1000"</f>
        <v>DCMPDA_c,r,upper_bound:1000</v>
      </c>
      <c r="I325" s="3" t="str">
        <f>_xlfn.XLOOKUP(sc_gsm[[#This Row],[Column3]],SC_enz[name_dir],SC_enz[name_dir],"")</f>
        <v>DCMPDA_c_FWD</v>
      </c>
      <c r="J325" s="3" t="str">
        <f>_xlfn.XLOOKUP(sc_gsm[[#This Row],[name]],[1]RXNS!$C:$C,[1]RXNS!$D:$D,"")</f>
        <v>dCMP[c] + H+[c] + H2O[c] &lt;=&gt; ammonium[c] + dUMP[c]</v>
      </c>
      <c r="K325" s="3" t="str">
        <f>_xlfn.XLOOKUP(sc_gsm[[#This Row],[name]],[2]RXNS!$C:$C,[2]RXNS!$D:$D,"")</f>
        <v>dCMP[c] + H+[c] + H2O[c] &lt;=&gt; ammonium[c] + dUMP[c]</v>
      </c>
      <c r="L325" s="3" t="b">
        <f>sc_gsm[[#This Row],[yeast8.3.4 equation]]=sc_gsm[[#This Row],[yeast9 equation]]</f>
        <v>1</v>
      </c>
    </row>
    <row r="326" spans="1:12" hidden="1" x14ac:dyDescent="0.2">
      <c r="A326" t="s">
        <v>696</v>
      </c>
      <c r="B326" t="s">
        <v>7096</v>
      </c>
      <c r="C326" t="s">
        <v>3902</v>
      </c>
      <c r="D326" t="str">
        <f>sc_gsm[[#This Row],[model_rxn]]&amp;"_"&amp;sc_gsm[[#This Row],[Column2]]</f>
        <v>DCTPD_c_FWD</v>
      </c>
      <c r="E326" t="str">
        <f>_xlfn.XLOOKUP(sc_gsm[[#This Row],[Column3]],SC_enz[name_dir],SC_enz[name_dir],"")</f>
        <v>DCTPD_c_FWD</v>
      </c>
      <c r="F326" t="str">
        <f>_xlfn.XLOOKUP(sc_gsm[[#This Row],[model_rxn]],RT_gsm[model_rxn],RT_gsm[model_rxn],"")</f>
        <v>DCTPD_c</v>
      </c>
      <c r="G326" s="3" t="str">
        <f>_xlfn.XLOOKUP(sc_gsm[[#This Row],[Column3]],RT_gsm[Column3],RT_gsm[Column3],"")</f>
        <v>DCTPD_c_FWD</v>
      </c>
      <c r="H326" s="3" t="str" cm="1">
        <f t="array" ref="H326">sc_gsm[[#This Row],[model_rxn]]&amp;",r,"&amp;_xlfn.SWITCH(sc_gsm[[#This Row],[Column2]],"REV","lower_bound:-","FWD","upper_bound:")&amp;"1000"</f>
        <v>DCTPD_c,r,upper_bound:1000</v>
      </c>
      <c r="I326" s="3" t="str">
        <f>_xlfn.XLOOKUP(sc_gsm[[#This Row],[Column3]],SC_enz[name_dir],SC_enz[name_dir],"")</f>
        <v>DCTPD_c_FWD</v>
      </c>
      <c r="J326" s="3" t="str">
        <f>_xlfn.XLOOKUP(sc_gsm[[#This Row],[name]],[1]RXNS!$C:$C,[1]RXNS!$D:$D,"")</f>
        <v>dCTP[c] + H+[c] + H2O[c] =&gt; ammonium[c] + dUTP[c]</v>
      </c>
      <c r="K326" s="3" t="str">
        <f>_xlfn.XLOOKUP(sc_gsm[[#This Row],[name]],[2]RXNS!$C:$C,[2]RXNS!$D:$D,"")</f>
        <v>dCTP[c] + H+[c] + H2O[c] =&gt; ammonium[c] + dUTP[c]</v>
      </c>
      <c r="L326" s="3" t="b">
        <f>sc_gsm[[#This Row],[yeast8.3.4 equation]]=sc_gsm[[#This Row],[yeast9 equation]]</f>
        <v>1</v>
      </c>
    </row>
    <row r="327" spans="1:12" hidden="1" x14ac:dyDescent="0.2">
      <c r="A327" t="s">
        <v>697</v>
      </c>
      <c r="B327" t="s">
        <v>7097</v>
      </c>
      <c r="C327" t="s">
        <v>3902</v>
      </c>
      <c r="D327" t="str">
        <f>sc_gsm[[#This Row],[model_rxn]]&amp;"_"&amp;sc_gsm[[#This Row],[Column2]]</f>
        <v>DADA_c_FWD</v>
      </c>
      <c r="E327" t="str">
        <f>_xlfn.XLOOKUP(sc_gsm[[#This Row],[Column3]],SC_enz[name_dir],SC_enz[name_dir],"")</f>
        <v>DADA_c_FWD</v>
      </c>
      <c r="F327" t="str">
        <f>_xlfn.XLOOKUP(sc_gsm[[#This Row],[model_rxn]],RT_gsm[model_rxn],RT_gsm[model_rxn],"")</f>
        <v>DADA_c</v>
      </c>
      <c r="G327" s="3" t="str">
        <f>_xlfn.XLOOKUP(sc_gsm[[#This Row],[Column3]],RT_gsm[Column3],RT_gsm[Column3],"")</f>
        <v>DADA_c_FWD</v>
      </c>
      <c r="H327" s="3" t="str" cm="1">
        <f t="array" ref="H327">sc_gsm[[#This Row],[model_rxn]]&amp;",r,"&amp;_xlfn.SWITCH(sc_gsm[[#This Row],[Column2]],"REV","lower_bound:-","FWD","upper_bound:")&amp;"1000"</f>
        <v>DADA_c,r,upper_bound:1000</v>
      </c>
      <c r="I327" s="3" t="str">
        <f>_xlfn.XLOOKUP(sc_gsm[[#This Row],[Column3]],SC_enz[name_dir],SC_enz[name_dir],"")</f>
        <v>DADA_c_FWD</v>
      </c>
      <c r="J327" s="3" t="str">
        <f>_xlfn.XLOOKUP(sc_gsm[[#This Row],[name]],[1]RXNS!$C:$C,[1]RXNS!$D:$D,"")</f>
        <v>2'-deoxyadenosine[c] + H+[c] + H2O[c] =&gt; 2'-deoxyinosine[c] + ammonium[c]</v>
      </c>
      <c r="K327" s="3" t="str">
        <f>_xlfn.XLOOKUP(sc_gsm[[#This Row],[name]],[2]RXNS!$C:$C,[2]RXNS!$D:$D,"")</f>
        <v>2'-deoxyadenosine[c] + H+[c] + H2O[c] =&gt; 2'-deoxyinosine[c] + ammonium[c]</v>
      </c>
      <c r="L327" s="3" t="b">
        <f>sc_gsm[[#This Row],[yeast8.3.4 equation]]=sc_gsm[[#This Row],[yeast9 equation]]</f>
        <v>1</v>
      </c>
    </row>
    <row r="328" spans="1:12" hidden="1" x14ac:dyDescent="0.2">
      <c r="A328" t="s">
        <v>698</v>
      </c>
      <c r="B328" t="s">
        <v>7098</v>
      </c>
      <c r="C328" t="s">
        <v>3902</v>
      </c>
      <c r="D328" t="str">
        <f>sc_gsm[[#This Row],[model_rxn]]&amp;"_"&amp;sc_gsm[[#This Row],[Column2]]</f>
        <v>DCYTD_c_FWD</v>
      </c>
      <c r="E328" t="str">
        <f>_xlfn.XLOOKUP(sc_gsm[[#This Row],[Column3]],SC_enz[name_dir],SC_enz[name_dir],"")</f>
        <v>DCYTD_c_FWD</v>
      </c>
      <c r="F328" t="str">
        <f>_xlfn.XLOOKUP(sc_gsm[[#This Row],[model_rxn]],RT_gsm[model_rxn],RT_gsm[model_rxn],"")</f>
        <v>DCYTD_c</v>
      </c>
      <c r="G328" s="3" t="str">
        <f>_xlfn.XLOOKUP(sc_gsm[[#This Row],[Column3]],RT_gsm[Column3],RT_gsm[Column3],"")</f>
        <v>DCYTD_c_FWD</v>
      </c>
      <c r="H328" s="3" t="str" cm="1">
        <f t="array" ref="H328">sc_gsm[[#This Row],[model_rxn]]&amp;",r,"&amp;_xlfn.SWITCH(sc_gsm[[#This Row],[Column2]],"REV","lower_bound:-","FWD","upper_bound:")&amp;"1000"</f>
        <v>DCYTD_c,r,upper_bound:1000</v>
      </c>
      <c r="I328" s="3" t="str">
        <f>_xlfn.XLOOKUP(sc_gsm[[#This Row],[Column3]],SC_enz[name_dir],SC_enz[name_dir],"")</f>
        <v>DCYTD_c_FWD</v>
      </c>
      <c r="J328" s="3" t="str">
        <f>_xlfn.XLOOKUP(sc_gsm[[#This Row],[name]],[1]RXNS!$C:$C,[1]RXNS!$D:$D,"")</f>
        <v>deoxycytidine[c] + H+[c] + H2O[c] =&gt; 2'-deoxyuridine[c] + ammonium[c]</v>
      </c>
      <c r="K328" s="3" t="str">
        <f>_xlfn.XLOOKUP(sc_gsm[[#This Row],[name]],[2]RXNS!$C:$C,[2]RXNS!$D:$D,"")</f>
        <v>deoxycytidine[c] + H+[c] + H2O[c] =&gt; 2'-deoxyuridine[c] + ammonium[c]</v>
      </c>
      <c r="L328" s="3" t="b">
        <f>sc_gsm[[#This Row],[yeast8.3.4 equation]]=sc_gsm[[#This Row],[yeast9 equation]]</f>
        <v>1</v>
      </c>
    </row>
    <row r="329" spans="1:12" hidden="1" x14ac:dyDescent="0.2">
      <c r="A329" t="s">
        <v>699</v>
      </c>
      <c r="B329" t="s">
        <v>7099</v>
      </c>
      <c r="C329" t="s">
        <v>3903</v>
      </c>
      <c r="D329" t="str">
        <f>sc_gsm[[#This Row],[model_rxn]]&amp;"_"&amp;sc_gsm[[#This Row],[Column2]]</f>
        <v>DGK1_c_REV</v>
      </c>
      <c r="E329" t="str">
        <f>_xlfn.XLOOKUP(sc_gsm[[#This Row],[Column3]],SC_enz[name_dir],SC_enz[name_dir],"")</f>
        <v>DGK1_c_REV</v>
      </c>
      <c r="F329" t="str">
        <f>_xlfn.XLOOKUP(sc_gsm[[#This Row],[model_rxn]],RT_gsm[model_rxn],RT_gsm[model_rxn],"")</f>
        <v>DGK1_c</v>
      </c>
      <c r="G329" s="3" t="str">
        <f>_xlfn.XLOOKUP(sc_gsm[[#This Row],[Column3]],RT_gsm[Column3],RT_gsm[Column3],"")</f>
        <v>DGK1_c_REV</v>
      </c>
      <c r="H329" s="3" t="str" cm="1">
        <f t="array" ref="H329">sc_gsm[[#This Row],[model_rxn]]&amp;",r,"&amp;_xlfn.SWITCH(sc_gsm[[#This Row],[Column2]],"REV","lower_bound:-","FWD","upper_bound:")&amp;"1000"</f>
        <v>DGK1_c,r,lower_bound:-1000</v>
      </c>
      <c r="I329" s="3" t="str">
        <f>_xlfn.XLOOKUP(sc_gsm[[#This Row],[Column3]],SC_enz[name_dir],SC_enz[name_dir],"")</f>
        <v>DGK1_c_REV</v>
      </c>
      <c r="J329" s="3" t="str">
        <f>_xlfn.XLOOKUP(sc_gsm[[#This Row],[name]],[1]RXNS!$C:$C,[1]RXNS!$D:$D,"")</f>
        <v>ATP[c] + dGMP[c] &lt;=&gt; ADP[c] + dGDP[c]</v>
      </c>
      <c r="K329" s="3" t="str">
        <f>_xlfn.XLOOKUP(sc_gsm[[#This Row],[name]],[2]RXNS!$C:$C,[2]RXNS!$D:$D,"")</f>
        <v>ATP[c] + dGMP[c] &lt;=&gt; ADP[c] + dGDP[c]</v>
      </c>
      <c r="L329" s="3" t="b">
        <f>sc_gsm[[#This Row],[yeast8.3.4 equation]]=sc_gsm[[#This Row],[yeast9 equation]]</f>
        <v>1</v>
      </c>
    </row>
    <row r="330" spans="1:12" hidden="1" x14ac:dyDescent="0.2">
      <c r="A330" t="s">
        <v>699</v>
      </c>
      <c r="B330" t="s">
        <v>7099</v>
      </c>
      <c r="C330" t="s">
        <v>3902</v>
      </c>
      <c r="D330" t="str">
        <f>sc_gsm[[#This Row],[model_rxn]]&amp;"_"&amp;sc_gsm[[#This Row],[Column2]]</f>
        <v>DGK1_c_FWD</v>
      </c>
      <c r="E330" t="str">
        <f>_xlfn.XLOOKUP(sc_gsm[[#This Row],[Column3]],SC_enz[name_dir],SC_enz[name_dir],"")</f>
        <v>DGK1_c_FWD</v>
      </c>
      <c r="F330" t="str">
        <f>_xlfn.XLOOKUP(sc_gsm[[#This Row],[model_rxn]],RT_gsm[model_rxn],RT_gsm[model_rxn],"")</f>
        <v>DGK1_c</v>
      </c>
      <c r="G330" s="3" t="str">
        <f>_xlfn.XLOOKUP(sc_gsm[[#This Row],[Column3]],RT_gsm[Column3],RT_gsm[Column3],"")</f>
        <v>DGK1_c_FWD</v>
      </c>
      <c r="H330" s="3" t="str" cm="1">
        <f t="array" ref="H330">sc_gsm[[#This Row],[model_rxn]]&amp;",r,"&amp;_xlfn.SWITCH(sc_gsm[[#This Row],[Column2]],"REV","lower_bound:-","FWD","upper_bound:")&amp;"1000"</f>
        <v>DGK1_c,r,upper_bound:1000</v>
      </c>
      <c r="I330" s="3" t="str">
        <f>_xlfn.XLOOKUP(sc_gsm[[#This Row],[Column3]],SC_enz[name_dir],SC_enz[name_dir],"")</f>
        <v>DGK1_c_FWD</v>
      </c>
      <c r="J330" s="3" t="str">
        <f>_xlfn.XLOOKUP(sc_gsm[[#This Row],[name]],[1]RXNS!$C:$C,[1]RXNS!$D:$D,"")</f>
        <v>ATP[c] + dGMP[c] &lt;=&gt; ADP[c] + dGDP[c]</v>
      </c>
      <c r="K330" s="3" t="str">
        <f>_xlfn.XLOOKUP(sc_gsm[[#This Row],[name]],[2]RXNS!$C:$C,[2]RXNS!$D:$D,"")</f>
        <v>ATP[c] + dGMP[c] &lt;=&gt; ADP[c] + dGDP[c]</v>
      </c>
      <c r="L330" s="3" t="b">
        <f>sc_gsm[[#This Row],[yeast8.3.4 equation]]=sc_gsm[[#This Row],[yeast9 equation]]</f>
        <v>1</v>
      </c>
    </row>
    <row r="331" spans="1:12" hidden="1" x14ac:dyDescent="0.2">
      <c r="A331" t="s">
        <v>702</v>
      </c>
      <c r="B331" t="s">
        <v>7100</v>
      </c>
      <c r="C331" t="s">
        <v>3902</v>
      </c>
      <c r="D331" t="str">
        <f>sc_gsm[[#This Row],[model_rxn]]&amp;"_"&amp;sc_gsm[[#This Row],[Column2]]</f>
        <v>DXHPS_c_FWD</v>
      </c>
      <c r="E331" t="str">
        <f>_xlfn.XLOOKUP(sc_gsm[[#This Row],[Column3]],SC_enz[name_dir],SC_enz[name_dir],"")</f>
        <v>DXHPS_c_FWD</v>
      </c>
      <c r="F331" t="str">
        <f>_xlfn.XLOOKUP(sc_gsm[[#This Row],[model_rxn]],RT_gsm[model_rxn],RT_gsm[model_rxn],"")</f>
        <v/>
      </c>
      <c r="G331" s="3" t="str">
        <f>_xlfn.XLOOKUP(sc_gsm[[#This Row],[Column3]],RT_gsm[Column3],RT_gsm[Column3],"")</f>
        <v/>
      </c>
      <c r="H331" s="3" t="str" cm="1">
        <f t="array" ref="H331">sc_gsm[[#This Row],[model_rxn]]&amp;",r,"&amp;_xlfn.SWITCH(sc_gsm[[#This Row],[Column2]],"REV","lower_bound:-","FWD","upper_bound:")&amp;"1000"</f>
        <v>DXHPS_c,r,upper_bound:1000</v>
      </c>
      <c r="I331" s="3" t="str">
        <f>_xlfn.XLOOKUP(sc_gsm[[#This Row],[Column3]],SC_enz[name_dir],SC_enz[name_dir],"")</f>
        <v>DXHPS_c_FWD</v>
      </c>
      <c r="J331" s="3" t="str">
        <f>_xlfn.XLOOKUP(sc_gsm[[#This Row],[name]],[1]RXNS!$C:$C,[1]RXNS!$D:$D,"")</f>
        <v>H2O[c] + spermidine[c] + ubiquinone-6[m] =&gt; 4-aminobutanal[c] + trimethylenediamine[c] + ubiquinol-6[m]</v>
      </c>
      <c r="K331" s="3" t="str">
        <f>_xlfn.XLOOKUP(sc_gsm[[#This Row],[name]],[2]RXNS!$C:$C,[2]RXNS!$D:$D,"")</f>
        <v>H2O[c] + spermidine[c] + ubiquinone-6[m] =&gt; 4-aminobutanal[c] + trimethylenediamine[c] + ubiquinol-6[m]</v>
      </c>
      <c r="L331" s="3" t="b">
        <f>sc_gsm[[#This Row],[yeast8.3.4 equation]]=sc_gsm[[#This Row],[yeast9 equation]]</f>
        <v>1</v>
      </c>
    </row>
    <row r="332" spans="1:12" hidden="1" x14ac:dyDescent="0.2">
      <c r="A332" t="s">
        <v>705</v>
      </c>
      <c r="B332" t="s">
        <v>7101</v>
      </c>
      <c r="C332" t="s">
        <v>3902</v>
      </c>
      <c r="D332" t="str">
        <f>sc_gsm[[#This Row],[model_rxn]]&amp;"_"&amp;sc_gsm[[#This Row],[Column2]]</f>
        <v>DRBK_c_FWD</v>
      </c>
      <c r="E332" t="str">
        <f>_xlfn.XLOOKUP(sc_gsm[[#This Row],[Column3]],SC_enz[name_dir],SC_enz[name_dir],"")</f>
        <v>DRBK_c_FWD</v>
      </c>
      <c r="F332" t="str">
        <f>_xlfn.XLOOKUP(sc_gsm[[#This Row],[model_rxn]],RT_gsm[model_rxn],RT_gsm[model_rxn],"")</f>
        <v>DRBK_c</v>
      </c>
      <c r="G332" s="3" t="str">
        <f>_xlfn.XLOOKUP(sc_gsm[[#This Row],[Column3]],RT_gsm[Column3],RT_gsm[Column3],"")</f>
        <v>DRBK_c_FWD</v>
      </c>
      <c r="H332" s="3" t="str" cm="1">
        <f t="array" ref="H332">sc_gsm[[#This Row],[model_rxn]]&amp;",r,"&amp;_xlfn.SWITCH(sc_gsm[[#This Row],[Column2]],"REV","lower_bound:-","FWD","upper_bound:")&amp;"1000"</f>
        <v>DRBK_c,r,upper_bound:1000</v>
      </c>
      <c r="I332" s="3" t="str">
        <f>_xlfn.XLOOKUP(sc_gsm[[#This Row],[Column3]],SC_enz[name_dir],SC_enz[name_dir],"")</f>
        <v>DRBK_c_FWD</v>
      </c>
      <c r="J332" s="3" t="str">
        <f>_xlfn.XLOOKUP(sc_gsm[[#This Row],[name]],[1]RXNS!$C:$C,[1]RXNS!$D:$D,"")</f>
        <v>2-deoxy-D-ribose[c] + ATP[c] =&gt; 2-deoxy-D-ribose 5-phosphate[c] + ADP[c] + H+[c]</v>
      </c>
      <c r="K332" s="3" t="str">
        <f>_xlfn.XLOOKUP(sc_gsm[[#This Row],[name]],[2]RXNS!$C:$C,[2]RXNS!$D:$D,"")</f>
        <v>2-deoxy-D-ribose[c] + ATP[c] =&gt; 2-deoxy-D-ribose 5-phosphate[c] + ADP[c] + H+[c]</v>
      </c>
      <c r="L332" s="3" t="b">
        <f>sc_gsm[[#This Row],[yeast8.3.4 equation]]=sc_gsm[[#This Row],[yeast9 equation]]</f>
        <v>1</v>
      </c>
    </row>
    <row r="333" spans="1:12" hidden="1" x14ac:dyDescent="0.2">
      <c r="A333" t="s">
        <v>708</v>
      </c>
      <c r="B333" t="s">
        <v>7102</v>
      </c>
      <c r="C333" t="s">
        <v>3902</v>
      </c>
      <c r="D333" t="str">
        <f>sc_gsm[[#This Row],[model_rxn]]&amp;"_"&amp;sc_gsm[[#This Row],[Column2]]</f>
        <v>DPCOAK_m_FWD</v>
      </c>
      <c r="E333" t="str">
        <f>_xlfn.XLOOKUP(sc_gsm[[#This Row],[Column3]],SC_enz[name_dir],SC_enz[name_dir],"")</f>
        <v>DPCOAK_m_FWD</v>
      </c>
      <c r="F333" t="str">
        <f>_xlfn.XLOOKUP(sc_gsm[[#This Row],[model_rxn]],RT_gsm[model_rxn],RT_gsm[model_rxn],"")</f>
        <v/>
      </c>
      <c r="G333" s="3" t="str">
        <f>_xlfn.XLOOKUP(sc_gsm[[#This Row],[Column3]],RT_gsm[Column3],RT_gsm[Column3],"")</f>
        <v/>
      </c>
      <c r="H333" s="3" t="str" cm="1">
        <f t="array" ref="H333">sc_gsm[[#This Row],[model_rxn]]&amp;",r,"&amp;_xlfn.SWITCH(sc_gsm[[#This Row],[Column2]],"REV","lower_bound:-","FWD","upper_bound:")&amp;"1000"</f>
        <v>DPCOAK_m,r,upper_bound:1000</v>
      </c>
      <c r="I333" s="3" t="str">
        <f>_xlfn.XLOOKUP(sc_gsm[[#This Row],[Column3]],SC_enz[name_dir],SC_enz[name_dir],"")</f>
        <v>DPCOAK_m_FWD</v>
      </c>
      <c r="J333" s="3" t="str">
        <f>_xlfn.XLOOKUP(sc_gsm[[#This Row],[name]],[1]RXNS!$C:$C,[1]RXNS!$D:$D,"")</f>
        <v>3'-dephospho-CoA[m] + ATP[m] =&gt; ADP[m] + coenzyme A[m] + H+[m]</v>
      </c>
      <c r="K333" s="3" t="str">
        <f>_xlfn.XLOOKUP(sc_gsm[[#This Row],[name]],[2]RXNS!$C:$C,[2]RXNS!$D:$D,"")</f>
        <v>3'-dephospho-CoA[m] + ATP[m] =&gt; ADP[m] + coenzyme A[m] + H+[m]</v>
      </c>
      <c r="L333" s="3" t="b">
        <f>sc_gsm[[#This Row],[yeast8.3.4 equation]]=sc_gsm[[#This Row],[yeast9 equation]]</f>
        <v>1</v>
      </c>
    </row>
    <row r="334" spans="1:12" hidden="1" x14ac:dyDescent="0.2">
      <c r="A334" t="s">
        <v>711</v>
      </c>
      <c r="B334" t="s">
        <v>7103</v>
      </c>
      <c r="C334" t="s">
        <v>3903</v>
      </c>
      <c r="D334" t="str">
        <f>sc_gsm[[#This Row],[model_rxn]]&amp;"_"&amp;sc_gsm[[#This Row],[Column2]]</f>
        <v>DBTS_c_REV</v>
      </c>
      <c r="E334" t="str">
        <f>_xlfn.XLOOKUP(sc_gsm[[#This Row],[Column3]],SC_enz[name_dir],SC_enz[name_dir],"")</f>
        <v>DBTS_c_REV</v>
      </c>
      <c r="F334" t="str">
        <f>_xlfn.XLOOKUP(sc_gsm[[#This Row],[model_rxn]],RT_gsm[model_rxn],RT_gsm[model_rxn],"")</f>
        <v>DBTS_c</v>
      </c>
      <c r="G334" s="3" t="str">
        <f>_xlfn.XLOOKUP(sc_gsm[[#This Row],[Column3]],RT_gsm[Column3],RT_gsm[Column3],"")</f>
        <v>DBTS_c_REV</v>
      </c>
      <c r="H334" s="3" t="str" cm="1">
        <f t="array" ref="H334">sc_gsm[[#This Row],[model_rxn]]&amp;",r,"&amp;_xlfn.SWITCH(sc_gsm[[#This Row],[Column2]],"REV","lower_bound:-","FWD","upper_bound:")&amp;"1000"</f>
        <v>DBTS_c,r,lower_bound:-1000</v>
      </c>
      <c r="I334" s="3" t="str">
        <f>_xlfn.XLOOKUP(sc_gsm[[#This Row],[Column3]],SC_enz[name_dir],SC_enz[name_dir],"")</f>
        <v>DBTS_c_REV</v>
      </c>
      <c r="J334" s="3" t="str">
        <f>_xlfn.XLOOKUP(sc_gsm[[#This Row],[name]],[1]RXNS!$C:$C,[1]RXNS!$D:$D,"")</f>
        <v>7,8-diaminononanoate[c] + ATP[c] + carbon dioxide[c] &lt;=&gt; ADP[c] + dethiobiotin[c] + 3 H+[c] + phosphate[c]</v>
      </c>
      <c r="K334" s="3" t="str">
        <f>_xlfn.XLOOKUP(sc_gsm[[#This Row],[name]],[2]RXNS!$C:$C,[2]RXNS!$D:$D,"")</f>
        <v>7,8-diaminononanoate[c] + ATP[c] + carbon dioxide[c] &lt;=&gt; ADP[c] + dethiobiotin[c] + 3 H+[c] + phosphate[c]</v>
      </c>
      <c r="L334" s="3" t="b">
        <f>sc_gsm[[#This Row],[yeast8.3.4 equation]]=sc_gsm[[#This Row],[yeast9 equation]]</f>
        <v>1</v>
      </c>
    </row>
    <row r="335" spans="1:12" hidden="1" x14ac:dyDescent="0.2">
      <c r="A335" t="s">
        <v>711</v>
      </c>
      <c r="B335" t="s">
        <v>7103</v>
      </c>
      <c r="C335" t="s">
        <v>3902</v>
      </c>
      <c r="D335" t="str">
        <f>sc_gsm[[#This Row],[model_rxn]]&amp;"_"&amp;sc_gsm[[#This Row],[Column2]]</f>
        <v>DBTS_c_FWD</v>
      </c>
      <c r="E335" t="str">
        <f>_xlfn.XLOOKUP(sc_gsm[[#This Row],[Column3]],SC_enz[name_dir],SC_enz[name_dir],"")</f>
        <v>DBTS_c_FWD</v>
      </c>
      <c r="F335" t="str">
        <f>_xlfn.XLOOKUP(sc_gsm[[#This Row],[model_rxn]],RT_gsm[model_rxn],RT_gsm[model_rxn],"")</f>
        <v>DBTS_c</v>
      </c>
      <c r="G335" s="3" t="str">
        <f>_xlfn.XLOOKUP(sc_gsm[[#This Row],[Column3]],RT_gsm[Column3],RT_gsm[Column3],"")</f>
        <v>DBTS_c_FWD</v>
      </c>
      <c r="H335" s="3" t="str" cm="1">
        <f t="array" ref="H335">sc_gsm[[#This Row],[model_rxn]]&amp;",r,"&amp;_xlfn.SWITCH(sc_gsm[[#This Row],[Column2]],"REV","lower_bound:-","FWD","upper_bound:")&amp;"1000"</f>
        <v>DBTS_c,r,upper_bound:1000</v>
      </c>
      <c r="I335" s="3" t="str">
        <f>_xlfn.XLOOKUP(sc_gsm[[#This Row],[Column3]],SC_enz[name_dir],SC_enz[name_dir],"")</f>
        <v>DBTS_c_FWD</v>
      </c>
      <c r="J335" s="3" t="str">
        <f>_xlfn.XLOOKUP(sc_gsm[[#This Row],[name]],[1]RXNS!$C:$C,[1]RXNS!$D:$D,"")</f>
        <v>7,8-diaminononanoate[c] + ATP[c] + carbon dioxide[c] &lt;=&gt; ADP[c] + dethiobiotin[c] + 3 H+[c] + phosphate[c]</v>
      </c>
      <c r="K335" s="3" t="str">
        <f>_xlfn.XLOOKUP(sc_gsm[[#This Row],[name]],[2]RXNS!$C:$C,[2]RXNS!$D:$D,"")</f>
        <v>7,8-diaminononanoate[c] + ATP[c] + carbon dioxide[c] &lt;=&gt; ADP[c] + dethiobiotin[c] + 3 H+[c] + phosphate[c]</v>
      </c>
      <c r="L335" s="3" t="b">
        <f>sc_gsm[[#This Row],[yeast8.3.4 equation]]=sc_gsm[[#This Row],[yeast9 equation]]</f>
        <v>1</v>
      </c>
    </row>
    <row r="336" spans="1:12" hidden="1" x14ac:dyDescent="0.2">
      <c r="A336" t="s">
        <v>714</v>
      </c>
      <c r="B336" t="s">
        <v>7104</v>
      </c>
      <c r="C336" t="s">
        <v>3903</v>
      </c>
      <c r="D336" t="str">
        <f>sc_gsm[[#This Row],[model_rxn]]&amp;"_"&amp;sc_gsm[[#This Row],[Column2]]</f>
        <v>DHCRD124_r_REV</v>
      </c>
      <c r="E336" t="str">
        <f>_xlfn.XLOOKUP(sc_gsm[[#This Row],[Column3]],SC_enz[name_dir],SC_enz[name_dir],"")</f>
        <v>DHCRD124_r_REV</v>
      </c>
      <c r="F336" t="str">
        <f>_xlfn.XLOOKUP(sc_gsm[[#This Row],[model_rxn]],RT_gsm[model_rxn],RT_gsm[model_rxn],"")</f>
        <v/>
      </c>
      <c r="G336" s="3" t="str">
        <f>_xlfn.XLOOKUP(sc_gsm[[#This Row],[Column3]],RT_gsm[Column3],RT_gsm[Column3],"")</f>
        <v/>
      </c>
      <c r="H336" s="3" t="str" cm="1">
        <f t="array" ref="H336">sc_gsm[[#This Row],[model_rxn]]&amp;",r,"&amp;_xlfn.SWITCH(sc_gsm[[#This Row],[Column2]],"REV","lower_bound:-","FWD","upper_bound:")&amp;"1000"</f>
        <v>DHCRD124_r,r,lower_bound:-1000</v>
      </c>
      <c r="I336" s="3" t="str">
        <f>_xlfn.XLOOKUP(sc_gsm[[#This Row],[Column3]],SC_enz[name_dir],SC_enz[name_dir],"")</f>
        <v>DHCRD124_r_REV</v>
      </c>
      <c r="J336" s="3" t="str">
        <f>_xlfn.XLOOKUP(sc_gsm[[#This Row],[name]],[1]RXNS!$C:$C,[1]RXNS!$D:$D,"")</f>
        <v>lignoceric acid[er] + sphinganine[er] &lt;=&gt; ceramide-1 (C24)[er]</v>
      </c>
      <c r="K336" s="3" t="str">
        <f>_xlfn.XLOOKUP(sc_gsm[[#This Row],[name]],[2]RXNS!$C:$C,[2]RXNS!$D:$D,"")</f>
        <v>lignoceric acid[er] + sphinganine[er] &lt;=&gt; ceramide-1 (C24)[er] + H2O[er]</v>
      </c>
      <c r="L336" s="3" t="b">
        <f>sc_gsm[[#This Row],[yeast8.3.4 equation]]=sc_gsm[[#This Row],[yeast9 equation]]</f>
        <v>0</v>
      </c>
    </row>
    <row r="337" spans="1:12" hidden="1" x14ac:dyDescent="0.2">
      <c r="A337" t="s">
        <v>714</v>
      </c>
      <c r="B337" t="s">
        <v>7104</v>
      </c>
      <c r="C337" t="s">
        <v>3902</v>
      </c>
      <c r="D337" t="str">
        <f>sc_gsm[[#This Row],[model_rxn]]&amp;"_"&amp;sc_gsm[[#This Row],[Column2]]</f>
        <v>DHCRD124_r_FWD</v>
      </c>
      <c r="E337" t="str">
        <f>_xlfn.XLOOKUP(sc_gsm[[#This Row],[Column3]],SC_enz[name_dir],SC_enz[name_dir],"")</f>
        <v>DHCRD124_r_FWD</v>
      </c>
      <c r="F337" t="str">
        <f>_xlfn.XLOOKUP(sc_gsm[[#This Row],[model_rxn]],RT_gsm[model_rxn],RT_gsm[model_rxn],"")</f>
        <v/>
      </c>
      <c r="G337" s="3" t="str">
        <f>_xlfn.XLOOKUP(sc_gsm[[#This Row],[Column3]],RT_gsm[Column3],RT_gsm[Column3],"")</f>
        <v/>
      </c>
      <c r="H337" s="3" t="str" cm="1">
        <f t="array" ref="H337">sc_gsm[[#This Row],[model_rxn]]&amp;",r,"&amp;_xlfn.SWITCH(sc_gsm[[#This Row],[Column2]],"REV","lower_bound:-","FWD","upper_bound:")&amp;"1000"</f>
        <v>DHCRD124_r,r,upper_bound:1000</v>
      </c>
      <c r="I337" s="3" t="str">
        <f>_xlfn.XLOOKUP(sc_gsm[[#This Row],[Column3]],SC_enz[name_dir],SC_enz[name_dir],"")</f>
        <v>DHCRD124_r_FWD</v>
      </c>
      <c r="J337" s="3" t="str">
        <f>_xlfn.XLOOKUP(sc_gsm[[#This Row],[name]],[1]RXNS!$C:$C,[1]RXNS!$D:$D,"")</f>
        <v>lignoceric acid[er] + sphinganine[er] &lt;=&gt; ceramide-1 (C24)[er]</v>
      </c>
      <c r="K337" s="3" t="str">
        <f>_xlfn.XLOOKUP(sc_gsm[[#This Row],[name]],[2]RXNS!$C:$C,[2]RXNS!$D:$D,"")</f>
        <v>lignoceric acid[er] + sphinganine[er] &lt;=&gt; ceramide-1 (C24)[er] + H2O[er]</v>
      </c>
      <c r="L337" s="3" t="b">
        <f>sc_gsm[[#This Row],[yeast8.3.4 equation]]=sc_gsm[[#This Row],[yeast9 equation]]</f>
        <v>0</v>
      </c>
    </row>
    <row r="338" spans="1:12" hidden="1" x14ac:dyDescent="0.2">
      <c r="A338" t="s">
        <v>717</v>
      </c>
      <c r="B338" t="s">
        <v>7104</v>
      </c>
      <c r="C338" t="s">
        <v>3903</v>
      </c>
      <c r="D338" t="str">
        <f>sc_gsm[[#This Row],[model_rxn]]&amp;"_"&amp;sc_gsm[[#This Row],[Column2]]</f>
        <v>DHCRD126_r_REV</v>
      </c>
      <c r="E338" t="str">
        <f>_xlfn.XLOOKUP(sc_gsm[[#This Row],[Column3]],SC_enz[name_dir],SC_enz[name_dir],"")</f>
        <v>DHCRD126_r_REV</v>
      </c>
      <c r="F338" t="str">
        <f>_xlfn.XLOOKUP(sc_gsm[[#This Row],[model_rxn]],RT_gsm[model_rxn],RT_gsm[model_rxn],"")</f>
        <v/>
      </c>
      <c r="G338" s="3" t="str">
        <f>_xlfn.XLOOKUP(sc_gsm[[#This Row],[Column3]],RT_gsm[Column3],RT_gsm[Column3],"")</f>
        <v/>
      </c>
      <c r="H338" s="3" t="str" cm="1">
        <f t="array" ref="H338">sc_gsm[[#This Row],[model_rxn]]&amp;",r,"&amp;_xlfn.SWITCH(sc_gsm[[#This Row],[Column2]],"REV","lower_bound:-","FWD","upper_bound:")&amp;"1000"</f>
        <v>DHCRD126_r,r,lower_bound:-1000</v>
      </c>
      <c r="I338" s="3" t="str">
        <f>_xlfn.XLOOKUP(sc_gsm[[#This Row],[Column3]],SC_enz[name_dir],SC_enz[name_dir],"")</f>
        <v>DHCRD126_r_REV</v>
      </c>
      <c r="J338" s="3" t="str">
        <f>_xlfn.XLOOKUP(sc_gsm[[#This Row],[name]],[1]RXNS!$C:$C,[1]RXNS!$D:$D,"")</f>
        <v>lignoceric acid[er] + sphinganine[er] &lt;=&gt; ceramide-1 (C24)[er]</v>
      </c>
      <c r="K338" s="3" t="str">
        <f>_xlfn.XLOOKUP(sc_gsm[[#This Row],[name]],[2]RXNS!$C:$C,[2]RXNS!$D:$D,"")</f>
        <v>lignoceric acid[er] + sphinganine[er] &lt;=&gt; ceramide-1 (C24)[er] + H2O[er]</v>
      </c>
      <c r="L338" s="3" t="b">
        <f>sc_gsm[[#This Row],[yeast8.3.4 equation]]=sc_gsm[[#This Row],[yeast9 equation]]</f>
        <v>0</v>
      </c>
    </row>
    <row r="339" spans="1:12" hidden="1" x14ac:dyDescent="0.2">
      <c r="A339" t="s">
        <v>717</v>
      </c>
      <c r="B339" t="s">
        <v>7104</v>
      </c>
      <c r="C339" t="s">
        <v>3902</v>
      </c>
      <c r="D339" t="str">
        <f>sc_gsm[[#This Row],[model_rxn]]&amp;"_"&amp;sc_gsm[[#This Row],[Column2]]</f>
        <v>DHCRD126_r_FWD</v>
      </c>
      <c r="E339" t="str">
        <f>_xlfn.XLOOKUP(sc_gsm[[#This Row],[Column3]],SC_enz[name_dir],SC_enz[name_dir],"")</f>
        <v>DHCRD126_r_FWD</v>
      </c>
      <c r="F339" t="str">
        <f>_xlfn.XLOOKUP(sc_gsm[[#This Row],[model_rxn]],RT_gsm[model_rxn],RT_gsm[model_rxn],"")</f>
        <v/>
      </c>
      <c r="G339" s="3" t="str">
        <f>_xlfn.XLOOKUP(sc_gsm[[#This Row],[Column3]],RT_gsm[Column3],RT_gsm[Column3],"")</f>
        <v/>
      </c>
      <c r="H339" s="3" t="str" cm="1">
        <f t="array" ref="H339">sc_gsm[[#This Row],[model_rxn]]&amp;",r,"&amp;_xlfn.SWITCH(sc_gsm[[#This Row],[Column2]],"REV","lower_bound:-","FWD","upper_bound:")&amp;"1000"</f>
        <v>DHCRD126_r,r,upper_bound:1000</v>
      </c>
      <c r="I339" s="3" t="str">
        <f>_xlfn.XLOOKUP(sc_gsm[[#This Row],[Column3]],SC_enz[name_dir],SC_enz[name_dir],"")</f>
        <v>DHCRD126_r_FWD</v>
      </c>
      <c r="J339" s="3" t="str">
        <f>_xlfn.XLOOKUP(sc_gsm[[#This Row],[name]],[1]RXNS!$C:$C,[1]RXNS!$D:$D,"")</f>
        <v>lignoceric acid[er] + sphinganine[er] &lt;=&gt; ceramide-1 (C24)[er]</v>
      </c>
      <c r="K339" s="3" t="str">
        <f>_xlfn.XLOOKUP(sc_gsm[[#This Row],[name]],[2]RXNS!$C:$C,[2]RXNS!$D:$D,"")</f>
        <v>lignoceric acid[er] + sphinganine[er] &lt;=&gt; ceramide-1 (C24)[er] + H2O[er]</v>
      </c>
      <c r="L339" s="3" t="b">
        <f>sc_gsm[[#This Row],[yeast8.3.4 equation]]=sc_gsm[[#This Row],[yeast9 equation]]</f>
        <v>0</v>
      </c>
    </row>
    <row r="340" spans="1:12" hidden="1" x14ac:dyDescent="0.2">
      <c r="A340" t="s">
        <v>718</v>
      </c>
      <c r="B340" t="s">
        <v>7104</v>
      </c>
      <c r="C340" t="s">
        <v>3902</v>
      </c>
      <c r="D340" t="str">
        <f>sc_gsm[[#This Row],[model_rxn]]&amp;"_"&amp;sc_gsm[[#This Row],[Column2]]</f>
        <v>DHCRD2A24_r_FWD</v>
      </c>
      <c r="E340" t="str">
        <f>_xlfn.XLOOKUP(sc_gsm[[#This Row],[Column3]],SC_enz[name_dir],SC_enz[name_dir],"")</f>
        <v>DHCRD2A24_r_FWD</v>
      </c>
      <c r="F340" t="str">
        <f>_xlfn.XLOOKUP(sc_gsm[[#This Row],[model_rxn]],RT_gsm[model_rxn],RT_gsm[model_rxn],"")</f>
        <v/>
      </c>
      <c r="G340" s="3" t="str">
        <f>_xlfn.XLOOKUP(sc_gsm[[#This Row],[Column3]],RT_gsm[Column3],RT_gsm[Column3],"")</f>
        <v/>
      </c>
      <c r="H340" s="3" t="str" cm="1">
        <f t="array" ref="H340">sc_gsm[[#This Row],[model_rxn]]&amp;",r,"&amp;_xlfn.SWITCH(sc_gsm[[#This Row],[Column2]],"REV","lower_bound:-","FWD","upper_bound:")&amp;"1000"</f>
        <v>DHCRD2A24_r,r,upper_bound:1000</v>
      </c>
      <c r="I340" s="3" t="str">
        <f>_xlfn.XLOOKUP(sc_gsm[[#This Row],[Column3]],SC_enz[name_dir],SC_enz[name_dir],"")</f>
        <v>DHCRD2A24_r_FWD</v>
      </c>
      <c r="J340" s="3" t="str">
        <f>_xlfn.XLOOKUP(sc_gsm[[#This Row],[name]],[1]RXNS!$C:$C,[1]RXNS!$D:$D,"")</f>
        <v>lignoceric acid[er] + sphinganine[er] &lt;=&gt; ceramide-1 (C24)[er]</v>
      </c>
      <c r="K340" s="3" t="str">
        <f>_xlfn.XLOOKUP(sc_gsm[[#This Row],[name]],[2]RXNS!$C:$C,[2]RXNS!$D:$D,"")</f>
        <v>lignoceric acid[er] + sphinganine[er] &lt;=&gt; ceramide-1 (C24)[er] + H2O[er]</v>
      </c>
      <c r="L340" s="3" t="b">
        <f>sc_gsm[[#This Row],[yeast8.3.4 equation]]=sc_gsm[[#This Row],[yeast9 equation]]</f>
        <v>0</v>
      </c>
    </row>
    <row r="341" spans="1:12" hidden="1" x14ac:dyDescent="0.2">
      <c r="A341" t="s">
        <v>719</v>
      </c>
      <c r="B341" t="s">
        <v>7104</v>
      </c>
      <c r="C341" t="s">
        <v>3902</v>
      </c>
      <c r="D341" t="str">
        <f>sc_gsm[[#This Row],[model_rxn]]&amp;"_"&amp;sc_gsm[[#This Row],[Column2]]</f>
        <v>DHCRD2A26_r_FWD</v>
      </c>
      <c r="E341" t="str">
        <f>_xlfn.XLOOKUP(sc_gsm[[#This Row],[Column3]],SC_enz[name_dir],SC_enz[name_dir],"")</f>
        <v>DHCRD2A26_r_FWD</v>
      </c>
      <c r="F341" t="str">
        <f>_xlfn.XLOOKUP(sc_gsm[[#This Row],[model_rxn]],RT_gsm[model_rxn],RT_gsm[model_rxn],"")</f>
        <v/>
      </c>
      <c r="G341" s="3" t="str">
        <f>_xlfn.XLOOKUP(sc_gsm[[#This Row],[Column3]],RT_gsm[Column3],RT_gsm[Column3],"")</f>
        <v/>
      </c>
      <c r="H341" s="3" t="str" cm="1">
        <f t="array" ref="H341">sc_gsm[[#This Row],[model_rxn]]&amp;",r,"&amp;_xlfn.SWITCH(sc_gsm[[#This Row],[Column2]],"REV","lower_bound:-","FWD","upper_bound:")&amp;"1000"</f>
        <v>DHCRD2A26_r,r,upper_bound:1000</v>
      </c>
      <c r="I341" s="3" t="str">
        <f>_xlfn.XLOOKUP(sc_gsm[[#This Row],[Column3]],SC_enz[name_dir],SC_enz[name_dir],"")</f>
        <v>DHCRD2A26_r_FWD</v>
      </c>
      <c r="J341" s="3" t="str">
        <f>_xlfn.XLOOKUP(sc_gsm[[#This Row],[name]],[1]RXNS!$C:$C,[1]RXNS!$D:$D,"")</f>
        <v>lignoceric acid[er] + sphinganine[er] &lt;=&gt; ceramide-1 (C24)[er]</v>
      </c>
      <c r="K341" s="3" t="str">
        <f>_xlfn.XLOOKUP(sc_gsm[[#This Row],[name]],[2]RXNS!$C:$C,[2]RXNS!$D:$D,"")</f>
        <v>lignoceric acid[er] + sphinganine[er] &lt;=&gt; ceramide-1 (C24)[er] + H2O[er]</v>
      </c>
      <c r="L341" s="3" t="b">
        <f>sc_gsm[[#This Row],[yeast8.3.4 equation]]=sc_gsm[[#This Row],[yeast9 equation]]</f>
        <v>0</v>
      </c>
    </row>
    <row r="342" spans="1:12" hidden="1" x14ac:dyDescent="0.2">
      <c r="A342" t="s">
        <v>3497</v>
      </c>
      <c r="B342" t="s">
        <v>7105</v>
      </c>
      <c r="C342" t="s">
        <v>3902</v>
      </c>
      <c r="D342" t="str">
        <f>sc_gsm[[#This Row],[model_rxn]]&amp;"_"&amp;sc_gsm[[#This Row],[Column2]]</f>
        <v>DHFRi_c_FWD</v>
      </c>
      <c r="E342" t="str">
        <f>_xlfn.XLOOKUP(sc_gsm[[#This Row],[Column3]],SC_enz[name_dir],SC_enz[name_dir],"")</f>
        <v>DHFRi_c_FWD</v>
      </c>
      <c r="F342" t="str">
        <f>_xlfn.XLOOKUP(sc_gsm[[#This Row],[model_rxn]],RT_gsm[model_rxn],RT_gsm[model_rxn],"")</f>
        <v>DHFRi_c</v>
      </c>
      <c r="G342" s="3" t="str">
        <f>_xlfn.XLOOKUP(sc_gsm[[#This Row],[Column3]],RT_gsm[Column3],RT_gsm[Column3],"")</f>
        <v>DHFRi_c_FWD</v>
      </c>
      <c r="H342" s="3" t="str" cm="1">
        <f t="array" ref="H342">sc_gsm[[#This Row],[model_rxn]]&amp;",r,"&amp;_xlfn.SWITCH(sc_gsm[[#This Row],[Column2]],"REV","lower_bound:-","FWD","upper_bound:")&amp;"1000"</f>
        <v>DHFRi_c,r,upper_bound:1000</v>
      </c>
      <c r="I342" s="3" t="str">
        <f>_xlfn.XLOOKUP(sc_gsm[[#This Row],[Column3]],SC_enz[name_dir],SC_enz[name_dir],"")</f>
        <v>DHFRi_c_FWD</v>
      </c>
      <c r="J342" s="3" t="str">
        <f>_xlfn.XLOOKUP(sc_gsm[[#This Row],[name]],[1]RXNS!$C:$C,[1]RXNS!$D:$D,"")</f>
        <v>dihydrofolic acid[c] + H+[c] + NADPH[c] =&gt; NADP(+)[c] + THF[c]</v>
      </c>
      <c r="K342" s="3" t="str">
        <f>_xlfn.XLOOKUP(sc_gsm[[#This Row],[name]],[2]RXNS!$C:$C,[2]RXNS!$D:$D,"")</f>
        <v>dihydrofolic acid[c] + H+[c] + NADPH[c] =&gt; NADP(+)[c] + THF[c]</v>
      </c>
      <c r="L342" s="3" t="b">
        <f>sc_gsm[[#This Row],[yeast8.3.4 equation]]=sc_gsm[[#This Row],[yeast9 equation]]</f>
        <v>1</v>
      </c>
    </row>
    <row r="343" spans="1:12" hidden="1" x14ac:dyDescent="0.2">
      <c r="A343" t="s">
        <v>3500</v>
      </c>
      <c r="B343" t="s">
        <v>7105</v>
      </c>
      <c r="C343" t="s">
        <v>3902</v>
      </c>
      <c r="D343" t="str">
        <f>sc_gsm[[#This Row],[model_rxn]]&amp;"_"&amp;sc_gsm[[#This Row],[Column2]]</f>
        <v>DHFRi_m_FWD</v>
      </c>
      <c r="E343" t="str">
        <f>_xlfn.XLOOKUP(sc_gsm[[#This Row],[Column3]],SC_enz[name_dir],SC_enz[name_dir],"")</f>
        <v>DHFRi_m_FWD</v>
      </c>
      <c r="F343" t="str">
        <f>_xlfn.XLOOKUP(sc_gsm[[#This Row],[model_rxn]],RT_gsm[model_rxn],RT_gsm[model_rxn],"")</f>
        <v>DHFRi_m</v>
      </c>
      <c r="G343" s="3" t="str">
        <f>_xlfn.XLOOKUP(sc_gsm[[#This Row],[Column3]],RT_gsm[Column3],RT_gsm[Column3],"")</f>
        <v>DHFRi_m_FWD</v>
      </c>
      <c r="H343" s="3" t="str" cm="1">
        <f t="array" ref="H343">sc_gsm[[#This Row],[model_rxn]]&amp;",r,"&amp;_xlfn.SWITCH(sc_gsm[[#This Row],[Column2]],"REV","lower_bound:-","FWD","upper_bound:")&amp;"1000"</f>
        <v>DHFRi_m,r,upper_bound:1000</v>
      </c>
      <c r="I343" s="3" t="str">
        <f>_xlfn.XLOOKUP(sc_gsm[[#This Row],[Column3]],SC_enz[name_dir],SC_enz[name_dir],"")</f>
        <v>DHFRi_m_FWD</v>
      </c>
      <c r="J343" s="3" t="str">
        <f>_xlfn.XLOOKUP(sc_gsm[[#This Row],[name]],[1]RXNS!$C:$C,[1]RXNS!$D:$D,"")</f>
        <v>dihydrofolic acid[c] + H+[c] + NADPH[c] =&gt; NADP(+)[c] + THF[c]</v>
      </c>
      <c r="K343" s="3" t="str">
        <f>_xlfn.XLOOKUP(sc_gsm[[#This Row],[name]],[2]RXNS!$C:$C,[2]RXNS!$D:$D,"")</f>
        <v>dihydrofolic acid[c] + H+[c] + NADPH[c] =&gt; NADP(+)[c] + THF[c]</v>
      </c>
      <c r="L343" s="3" t="b">
        <f>sc_gsm[[#This Row],[yeast8.3.4 equation]]=sc_gsm[[#This Row],[yeast9 equation]]</f>
        <v>1</v>
      </c>
    </row>
    <row r="344" spans="1:12" hidden="1" x14ac:dyDescent="0.2">
      <c r="A344" t="s">
        <v>720</v>
      </c>
      <c r="B344" t="s">
        <v>7106</v>
      </c>
      <c r="C344" t="s">
        <v>3902</v>
      </c>
      <c r="D344" t="str">
        <f>sc_gsm[[#This Row],[model_rxn]]&amp;"_"&amp;sc_gsm[[#This Row],[Column2]]</f>
        <v>DHFS_1_c_FWD</v>
      </c>
      <c r="E344" t="str">
        <f>_xlfn.XLOOKUP(sc_gsm[[#This Row],[Column3]],SC_enz[name_dir],SC_enz[name_dir],"")</f>
        <v>DHFS_1_c_FWD</v>
      </c>
      <c r="F344" t="str">
        <f>_xlfn.XLOOKUP(sc_gsm[[#This Row],[model_rxn]],RT_gsm[model_rxn],RT_gsm[model_rxn],"")</f>
        <v>DHFS_1_c</v>
      </c>
      <c r="G344" s="3" t="str">
        <f>_xlfn.XLOOKUP(sc_gsm[[#This Row],[Column3]],RT_gsm[Column3],RT_gsm[Column3],"")</f>
        <v>DHFS_1_c_FWD</v>
      </c>
      <c r="H344" s="3" t="str" cm="1">
        <f t="array" ref="H344">sc_gsm[[#This Row],[model_rxn]]&amp;",r,"&amp;_xlfn.SWITCH(sc_gsm[[#This Row],[Column2]],"REV","lower_bound:-","FWD","upper_bound:")&amp;"1000"</f>
        <v>DHFS_1_c,r,upper_bound:1000</v>
      </c>
      <c r="I344" s="3" t="str">
        <f>_xlfn.XLOOKUP(sc_gsm[[#This Row],[Column3]],SC_enz[name_dir],SC_enz[name_dir],"")</f>
        <v>DHFS_1_c_FWD</v>
      </c>
      <c r="J344" s="3" t="str">
        <f>_xlfn.XLOOKUP(sc_gsm[[#This Row],[name]],[1]RXNS!$C:$C,[1]RXNS!$D:$D,"")</f>
        <v>7,8-dihydropteroate[c] + ATP[c] + L-glutamate[c] =&gt; ADP[c] + dihydrofolic acid[c] + H+[c] + phosphate[c]</v>
      </c>
      <c r="K344" s="3" t="str">
        <f>_xlfn.XLOOKUP(sc_gsm[[#This Row],[name]],[2]RXNS!$C:$C,[2]RXNS!$D:$D,"")</f>
        <v>7,8-dihydropteroate[c] + ATP[c] + L-glutamate[c] =&gt; ADP[c] + dihydrofolic acid[c] + H+[c] + phosphate[c]</v>
      </c>
      <c r="L344" s="3" t="b">
        <f>sc_gsm[[#This Row],[yeast8.3.4 equation]]=sc_gsm[[#This Row],[yeast9 equation]]</f>
        <v>1</v>
      </c>
    </row>
    <row r="345" spans="1:12" hidden="1" x14ac:dyDescent="0.2">
      <c r="A345" t="s">
        <v>723</v>
      </c>
      <c r="B345" t="s">
        <v>7107</v>
      </c>
      <c r="C345" t="s">
        <v>3902</v>
      </c>
      <c r="D345" t="str">
        <f>sc_gsm[[#This Row],[model_rxn]]&amp;"_"&amp;sc_gsm[[#This Row],[Column2]]</f>
        <v>DHNPA2i_m_FWD</v>
      </c>
      <c r="E345" t="str">
        <f>_xlfn.XLOOKUP(sc_gsm[[#This Row],[Column3]],SC_enz[name_dir],SC_enz[name_dir],"")</f>
        <v>DHNPA2i_m_FWD</v>
      </c>
      <c r="F345" t="str">
        <f>_xlfn.XLOOKUP(sc_gsm[[#This Row],[model_rxn]],RT_gsm[model_rxn],RT_gsm[model_rxn],"")</f>
        <v>DHNPA2i_m</v>
      </c>
      <c r="G345" s="3" t="str">
        <f>_xlfn.XLOOKUP(sc_gsm[[#This Row],[Column3]],RT_gsm[Column3],RT_gsm[Column3],"")</f>
        <v>DHNPA2i_m_FWD</v>
      </c>
      <c r="H345" s="3" t="str" cm="1">
        <f t="array" ref="H345">sc_gsm[[#This Row],[model_rxn]]&amp;",r,"&amp;_xlfn.SWITCH(sc_gsm[[#This Row],[Column2]],"REV","lower_bound:-","FWD","upper_bound:")&amp;"1000"</f>
        <v>DHNPA2i_m,r,upper_bound:1000</v>
      </c>
      <c r="I345" s="3" t="str">
        <f>_xlfn.XLOOKUP(sc_gsm[[#This Row],[Column3]],SC_enz[name_dir],SC_enz[name_dir],"")</f>
        <v>DHNPA2i_m_FWD</v>
      </c>
      <c r="J345" s="3" t="str">
        <f>_xlfn.XLOOKUP(sc_gsm[[#This Row],[name]],[1]RXNS!$C:$C,[1]RXNS!$D:$D,"")</f>
        <v>7,8-dihydroneopterin[m] =&gt; 2-amino-6-(hydroxymethyl)-7,8-dihydropteridin-4-ol[m] + glycolaldehyde[m]</v>
      </c>
      <c r="K345" s="3" t="str">
        <f>_xlfn.XLOOKUP(sc_gsm[[#This Row],[name]],[2]RXNS!$C:$C,[2]RXNS!$D:$D,"")</f>
        <v>7,8-dihydroneopterin[m] =&gt; 2-amino-6-(hydroxymethyl)-7,8-dihydropteridin-4-ol[m] + glycolaldehyde[m]</v>
      </c>
      <c r="L345" s="3" t="b">
        <f>sc_gsm[[#This Row],[yeast8.3.4 equation]]=sc_gsm[[#This Row],[yeast9 equation]]</f>
        <v>1</v>
      </c>
    </row>
    <row r="346" spans="1:12" hidden="1" x14ac:dyDescent="0.2">
      <c r="A346" t="s">
        <v>724</v>
      </c>
      <c r="B346" t="s">
        <v>7108</v>
      </c>
      <c r="C346" t="s">
        <v>3902</v>
      </c>
      <c r="D346" t="str">
        <f>sc_gsm[[#This Row],[model_rxn]]&amp;"_"&amp;sc_gsm[[#This Row],[Column2]]</f>
        <v>DNMPPA_c_FWD</v>
      </c>
      <c r="E346" t="str">
        <f>_xlfn.XLOOKUP(sc_gsm[[#This Row],[Column3]],SC_enz[name_dir],SC_enz[name_dir],"")</f>
        <v>DNMPPA_c_FWD</v>
      </c>
      <c r="F346" t="str">
        <f>_xlfn.XLOOKUP(sc_gsm[[#This Row],[model_rxn]],RT_gsm[model_rxn],RT_gsm[model_rxn],"")</f>
        <v>DNMPPA_c</v>
      </c>
      <c r="G346" s="3" t="str">
        <f>_xlfn.XLOOKUP(sc_gsm[[#This Row],[Column3]],RT_gsm[Column3],RT_gsm[Column3],"")</f>
        <v>DNMPPA_c_FWD</v>
      </c>
      <c r="H346" s="3" t="str" cm="1">
        <f t="array" ref="H346">sc_gsm[[#This Row],[model_rxn]]&amp;",r,"&amp;_xlfn.SWITCH(sc_gsm[[#This Row],[Column2]],"REV","lower_bound:-","FWD","upper_bound:")&amp;"1000"</f>
        <v>DNMPPA_c,r,upper_bound:1000</v>
      </c>
      <c r="I346" s="3" t="str">
        <f>_xlfn.XLOOKUP(sc_gsm[[#This Row],[Column3]],SC_enz[name_dir],SC_enz[name_dir],"")</f>
        <v>DNMPPA_c_FWD</v>
      </c>
      <c r="J346" s="3" t="str">
        <f>_xlfn.XLOOKUP(sc_gsm[[#This Row],[name]],[1]RXNS!$C:$C,[1]RXNS!$D:$D,"")</f>
        <v>7,8-dihydroneopterin 3'-phosphate[c] + H2O[c] =&gt; 7,8-dihydroneopterin[c] + phosphate[c]</v>
      </c>
      <c r="K346" s="3" t="str">
        <f>_xlfn.XLOOKUP(sc_gsm[[#This Row],[name]],[2]RXNS!$C:$C,[2]RXNS!$D:$D,"")</f>
        <v>7,8-dihydroneopterin 3'-phosphate[c] + H2O[c] =&gt; 7,8-dihydroneopterin[c] + phosphate[c]</v>
      </c>
      <c r="L346" s="3" t="b">
        <f>sc_gsm[[#This Row],[yeast8.3.4 equation]]=sc_gsm[[#This Row],[yeast9 equation]]</f>
        <v>1</v>
      </c>
    </row>
    <row r="347" spans="1:12" hidden="1" x14ac:dyDescent="0.2">
      <c r="A347" t="s">
        <v>727</v>
      </c>
      <c r="B347" t="s">
        <v>7109</v>
      </c>
      <c r="C347" t="s">
        <v>3903</v>
      </c>
      <c r="D347" t="str">
        <f>sc_gsm[[#This Row],[model_rxn]]&amp;"_"&amp;sc_gsm[[#This Row],[Column2]]</f>
        <v>DHORTS_c_REV</v>
      </c>
      <c r="E347" t="str">
        <f>_xlfn.XLOOKUP(sc_gsm[[#This Row],[Column3]],SC_enz[name_dir],SC_enz[name_dir],"")</f>
        <v>DHORTS_c_REV</v>
      </c>
      <c r="F347" t="str">
        <f>_xlfn.XLOOKUP(sc_gsm[[#This Row],[model_rxn]],RT_gsm[model_rxn],RT_gsm[model_rxn],"")</f>
        <v>DHORTS_c</v>
      </c>
      <c r="G347" s="3" t="str">
        <f>_xlfn.XLOOKUP(sc_gsm[[#This Row],[Column3]],RT_gsm[Column3],RT_gsm[Column3],"")</f>
        <v>DHORTS_c_REV</v>
      </c>
      <c r="H347" s="3" t="str" cm="1">
        <f t="array" ref="H347">sc_gsm[[#This Row],[model_rxn]]&amp;",r,"&amp;_xlfn.SWITCH(sc_gsm[[#This Row],[Column2]],"REV","lower_bound:-","FWD","upper_bound:")&amp;"1000"</f>
        <v>DHORTS_c,r,lower_bound:-1000</v>
      </c>
      <c r="I347" s="3" t="str">
        <f>_xlfn.XLOOKUP(sc_gsm[[#This Row],[Column3]],SC_enz[name_dir],SC_enz[name_dir],"")</f>
        <v>DHORTS_c_REV</v>
      </c>
      <c r="J347" s="3" t="str">
        <f>_xlfn.XLOOKUP(sc_gsm[[#This Row],[name]],[1]RXNS!$C:$C,[1]RXNS!$D:$D,"")</f>
        <v>(S)-dihydroorotate[c] + H2O[c] &lt;=&gt; H+[c] + N-carbamoyl-L-aspartate[c]</v>
      </c>
      <c r="K347" s="3" t="str">
        <f>_xlfn.XLOOKUP(sc_gsm[[#This Row],[name]],[2]RXNS!$C:$C,[2]RXNS!$D:$D,"")</f>
        <v>(S)-dihydroorotate[c] + H2O[c] &lt;=&gt; H+[c] + N-carbamoyl-L-aspartate[c]</v>
      </c>
      <c r="L347" s="3" t="b">
        <f>sc_gsm[[#This Row],[yeast8.3.4 equation]]=sc_gsm[[#This Row],[yeast9 equation]]</f>
        <v>1</v>
      </c>
    </row>
    <row r="348" spans="1:12" hidden="1" x14ac:dyDescent="0.2">
      <c r="A348" t="s">
        <v>727</v>
      </c>
      <c r="B348" t="s">
        <v>7109</v>
      </c>
      <c r="C348" t="s">
        <v>3902</v>
      </c>
      <c r="D348" t="str">
        <f>sc_gsm[[#This Row],[model_rxn]]&amp;"_"&amp;sc_gsm[[#This Row],[Column2]]</f>
        <v>DHORTS_c_FWD</v>
      </c>
      <c r="E348" t="str">
        <f>_xlfn.XLOOKUP(sc_gsm[[#This Row],[Column3]],SC_enz[name_dir],SC_enz[name_dir],"")</f>
        <v>DHORTS_c_FWD</v>
      </c>
      <c r="F348" t="str">
        <f>_xlfn.XLOOKUP(sc_gsm[[#This Row],[model_rxn]],RT_gsm[model_rxn],RT_gsm[model_rxn],"")</f>
        <v>DHORTS_c</v>
      </c>
      <c r="G348" s="3" t="str">
        <f>_xlfn.XLOOKUP(sc_gsm[[#This Row],[Column3]],RT_gsm[Column3],RT_gsm[Column3],"")</f>
        <v>DHORTS_c_FWD</v>
      </c>
      <c r="H348" s="3" t="str" cm="1">
        <f t="array" ref="H348">sc_gsm[[#This Row],[model_rxn]]&amp;",r,"&amp;_xlfn.SWITCH(sc_gsm[[#This Row],[Column2]],"REV","lower_bound:-","FWD","upper_bound:")&amp;"1000"</f>
        <v>DHORTS_c,r,upper_bound:1000</v>
      </c>
      <c r="I348" s="3" t="str">
        <f>_xlfn.XLOOKUP(sc_gsm[[#This Row],[Column3]],SC_enz[name_dir],SC_enz[name_dir],"")</f>
        <v>DHORTS_c_FWD</v>
      </c>
      <c r="J348" s="3" t="str">
        <f>_xlfn.XLOOKUP(sc_gsm[[#This Row],[name]],[1]RXNS!$C:$C,[1]RXNS!$D:$D,"")</f>
        <v>(S)-dihydroorotate[c] + H2O[c] &lt;=&gt; H+[c] + N-carbamoyl-L-aspartate[c]</v>
      </c>
      <c r="K348" s="3" t="str">
        <f>_xlfn.XLOOKUP(sc_gsm[[#This Row],[name]],[2]RXNS!$C:$C,[2]RXNS!$D:$D,"")</f>
        <v>(S)-dihydroorotate[c] + H2O[c] &lt;=&gt; H+[c] + N-carbamoyl-L-aspartate[c]</v>
      </c>
      <c r="L348" s="3" t="b">
        <f>sc_gsm[[#This Row],[yeast8.3.4 equation]]=sc_gsm[[#This Row],[yeast9 equation]]</f>
        <v>1</v>
      </c>
    </row>
    <row r="349" spans="1:12" hidden="1" x14ac:dyDescent="0.2">
      <c r="A349" t="s">
        <v>730</v>
      </c>
      <c r="B349" t="s">
        <v>7110</v>
      </c>
      <c r="C349" t="s">
        <v>3902</v>
      </c>
      <c r="D349" t="str">
        <f>sc_gsm[[#This Row],[model_rxn]]&amp;"_"&amp;sc_gsm[[#This Row],[Column2]]</f>
        <v>DHPTS_m_FWD</v>
      </c>
      <c r="E349" t="str">
        <f>_xlfn.XLOOKUP(sc_gsm[[#This Row],[Column3]],SC_enz[name_dir],SC_enz[name_dir],"")</f>
        <v>DHPTS_m_FWD</v>
      </c>
      <c r="F349" t="str">
        <f>_xlfn.XLOOKUP(sc_gsm[[#This Row],[model_rxn]],RT_gsm[model_rxn],RT_gsm[model_rxn],"")</f>
        <v>DHPTS_m</v>
      </c>
      <c r="G349" s="3" t="str">
        <f>_xlfn.XLOOKUP(sc_gsm[[#This Row],[Column3]],RT_gsm[Column3],RT_gsm[Column3],"")</f>
        <v>DHPTS_m_FWD</v>
      </c>
      <c r="H349" s="3" t="str" cm="1">
        <f t="array" ref="H349">sc_gsm[[#This Row],[model_rxn]]&amp;",r,"&amp;_xlfn.SWITCH(sc_gsm[[#This Row],[Column2]],"REV","lower_bound:-","FWD","upper_bound:")&amp;"1000"</f>
        <v>DHPTS_m,r,upper_bound:1000</v>
      </c>
      <c r="I349" s="3" t="str">
        <f>_xlfn.XLOOKUP(sc_gsm[[#This Row],[Column3]],SC_enz[name_dir],SC_enz[name_dir],"")</f>
        <v>DHPTS_m_FWD</v>
      </c>
      <c r="J349" s="3" t="str">
        <f>_xlfn.XLOOKUP(sc_gsm[[#This Row],[name]],[1]RXNS!$C:$C,[1]RXNS!$D:$D,"")</f>
        <v>2-amino-6-(hydroxymethyl)-7,8-dihydropteridin-4-ol[m] + 4-aminobenzoate[m] =&gt; 7,8-dihydropteroate[m] + H2O[m]</v>
      </c>
      <c r="K349" s="3" t="str">
        <f>_xlfn.XLOOKUP(sc_gsm[[#This Row],[name]],[2]RXNS!$C:$C,[2]RXNS!$D:$D,"")</f>
        <v>2-amino-6-(hydroxymethyl)-7,8-dihydropteridin-4-ol[m] + 4-aminobenzoate[m] =&gt; 7,8-dihydropteroate[m] + H2O[m]</v>
      </c>
      <c r="L349" s="3" t="b">
        <f>sc_gsm[[#This Row],[yeast8.3.4 equation]]=sc_gsm[[#This Row],[yeast9 equation]]</f>
        <v>1</v>
      </c>
    </row>
    <row r="350" spans="1:12" hidden="1" x14ac:dyDescent="0.2">
      <c r="A350" t="s">
        <v>731</v>
      </c>
      <c r="B350" t="s">
        <v>7110</v>
      </c>
      <c r="C350" t="s">
        <v>3902</v>
      </c>
      <c r="D350" t="str">
        <f>sc_gsm[[#This Row],[model_rxn]]&amp;"_"&amp;sc_gsm[[#This Row],[Column2]]</f>
        <v>FOLD3_m_FWD</v>
      </c>
      <c r="E350" t="str">
        <f>_xlfn.XLOOKUP(sc_gsm[[#This Row],[Column3]],SC_enz[name_dir],SC_enz[name_dir],"")</f>
        <v>FOLD3_m_FWD</v>
      </c>
      <c r="F350" t="str">
        <f>_xlfn.XLOOKUP(sc_gsm[[#This Row],[model_rxn]],RT_gsm[model_rxn],RT_gsm[model_rxn],"")</f>
        <v>FOLD3_m</v>
      </c>
      <c r="G350" s="3" t="str">
        <f>_xlfn.XLOOKUP(sc_gsm[[#This Row],[Column3]],RT_gsm[Column3],RT_gsm[Column3],"")</f>
        <v>FOLD3_m_FWD</v>
      </c>
      <c r="H350" s="3" t="str" cm="1">
        <f t="array" ref="H350">sc_gsm[[#This Row],[model_rxn]]&amp;",r,"&amp;_xlfn.SWITCH(sc_gsm[[#This Row],[Column2]],"REV","lower_bound:-","FWD","upper_bound:")&amp;"1000"</f>
        <v>FOLD3_m,r,upper_bound:1000</v>
      </c>
      <c r="I350" s="3" t="str">
        <f>_xlfn.XLOOKUP(sc_gsm[[#This Row],[Column3]],SC_enz[name_dir],SC_enz[name_dir],"")</f>
        <v>FOLD3_m_FWD</v>
      </c>
      <c r="J350" s="3" t="str">
        <f>_xlfn.XLOOKUP(sc_gsm[[#This Row],[name]],[1]RXNS!$C:$C,[1]RXNS!$D:$D,"")</f>
        <v>2-amino-6-(hydroxymethyl)-7,8-dihydropteridin-4-ol[m] + 4-aminobenzoate[m] =&gt; 7,8-dihydropteroate[m] + H2O[m]</v>
      </c>
      <c r="K350" s="3" t="str">
        <f>_xlfn.XLOOKUP(sc_gsm[[#This Row],[name]],[2]RXNS!$C:$C,[2]RXNS!$D:$D,"")</f>
        <v>2-amino-6-(hydroxymethyl)-7,8-dihydropteridin-4-ol[m] + 4-aminobenzoate[m] =&gt; 7,8-dihydropteroate[m] + H2O[m]</v>
      </c>
      <c r="L350" s="3" t="b">
        <f>sc_gsm[[#This Row],[yeast8.3.4 equation]]=sc_gsm[[#This Row],[yeast9 equation]]</f>
        <v>1</v>
      </c>
    </row>
    <row r="351" spans="1:12" hidden="1" x14ac:dyDescent="0.2">
      <c r="A351" t="s">
        <v>732</v>
      </c>
      <c r="B351" t="s">
        <v>7111</v>
      </c>
      <c r="C351" t="s">
        <v>3902</v>
      </c>
      <c r="D351" t="str">
        <f>sc_gsm[[#This Row],[model_rxn]]&amp;"_"&amp;sc_gsm[[#This Row],[Column2]]</f>
        <v>DHAD1_m_FWD</v>
      </c>
      <c r="E351" t="str">
        <f>_xlfn.XLOOKUP(sc_gsm[[#This Row],[Column3]],SC_enz[name_dir],SC_enz[name_dir],"")</f>
        <v>DHAD1_m_FWD</v>
      </c>
      <c r="F351" t="str">
        <f>_xlfn.XLOOKUP(sc_gsm[[#This Row],[model_rxn]],RT_gsm[model_rxn],RT_gsm[model_rxn],"")</f>
        <v>DHAD1_m</v>
      </c>
      <c r="G351" s="3" t="str">
        <f>_xlfn.XLOOKUP(sc_gsm[[#This Row],[Column3]],RT_gsm[Column3],RT_gsm[Column3],"")</f>
        <v>DHAD1_m_FWD</v>
      </c>
      <c r="H351" s="3" t="str" cm="1">
        <f t="array" ref="H351">sc_gsm[[#This Row],[model_rxn]]&amp;",r,"&amp;_xlfn.SWITCH(sc_gsm[[#This Row],[Column2]],"REV","lower_bound:-","FWD","upper_bound:")&amp;"1000"</f>
        <v>DHAD1_m,r,upper_bound:1000</v>
      </c>
      <c r="I351" s="3" t="str">
        <f>_xlfn.XLOOKUP(sc_gsm[[#This Row],[Column3]],SC_enz[name_dir],SC_enz[name_dir],"")</f>
        <v>DHAD1_m_FWD</v>
      </c>
      <c r="J351" s="3" t="str">
        <f>_xlfn.XLOOKUP(sc_gsm[[#This Row],[name]],[1]RXNS!$C:$C,[1]RXNS!$D:$D,"")</f>
        <v>(R)-2,3-dihydroxy-3-methylbutanoate[m] =&gt; 3-methyl-2-oxobutanoate[m] + H2O[m]</v>
      </c>
      <c r="K351" s="3" t="str">
        <f>_xlfn.XLOOKUP(sc_gsm[[#This Row],[name]],[2]RXNS!$C:$C,[2]RXNS!$D:$D,"")</f>
        <v>(R)-2,3-dihydroxy-3-methylbutanoate[m] =&gt; 3-methyl-2-oxobutanoate[m] + H2O[m]</v>
      </c>
      <c r="L351" s="3" t="b">
        <f>sc_gsm[[#This Row],[yeast8.3.4 equation]]=sc_gsm[[#This Row],[yeast9 equation]]</f>
        <v>1</v>
      </c>
    </row>
    <row r="352" spans="1:12" hidden="1" x14ac:dyDescent="0.2">
      <c r="A352" t="s">
        <v>735</v>
      </c>
      <c r="B352" t="s">
        <v>7112</v>
      </c>
      <c r="C352" t="s">
        <v>3902</v>
      </c>
      <c r="D352" t="str">
        <f>sc_gsm[[#This Row],[model_rxn]]&amp;"_"&amp;sc_gsm[[#This Row],[Column2]]</f>
        <v>DHAD2_m_FWD</v>
      </c>
      <c r="E352" t="str">
        <f>_xlfn.XLOOKUP(sc_gsm[[#This Row],[Column3]],SC_enz[name_dir],SC_enz[name_dir],"")</f>
        <v>DHAD2_m_FWD</v>
      </c>
      <c r="F352" t="str">
        <f>_xlfn.XLOOKUP(sc_gsm[[#This Row],[model_rxn]],RT_gsm[model_rxn],RT_gsm[model_rxn],"")</f>
        <v>DHAD2_m</v>
      </c>
      <c r="G352" s="3" t="str">
        <f>_xlfn.XLOOKUP(sc_gsm[[#This Row],[Column3]],RT_gsm[Column3],RT_gsm[Column3],"")</f>
        <v>DHAD2_m_FWD</v>
      </c>
      <c r="H352" s="3" t="str" cm="1">
        <f t="array" ref="H352">sc_gsm[[#This Row],[model_rxn]]&amp;",r,"&amp;_xlfn.SWITCH(sc_gsm[[#This Row],[Column2]],"REV","lower_bound:-","FWD","upper_bound:")&amp;"1000"</f>
        <v>DHAD2_m,r,upper_bound:1000</v>
      </c>
      <c r="I352" s="3" t="str">
        <f>_xlfn.XLOOKUP(sc_gsm[[#This Row],[Column3]],SC_enz[name_dir],SC_enz[name_dir],"")</f>
        <v>DHAD2_m_FWD</v>
      </c>
      <c r="J352" s="3" t="str">
        <f>_xlfn.XLOOKUP(sc_gsm[[#This Row],[name]],[1]RXNS!$C:$C,[1]RXNS!$D:$D,"")</f>
        <v>(2R,3R)-2,3-dihydroxy-3-methylpentanoate[m] =&gt; (S)-3-methyl-2-oxopentanoate[m] + H2O[m]</v>
      </c>
      <c r="K352" s="3" t="str">
        <f>_xlfn.XLOOKUP(sc_gsm[[#This Row],[name]],[2]RXNS!$C:$C,[2]RXNS!$D:$D,"")</f>
        <v>(2R,3R)-2,3-dihydroxy-3-methylpentanoate[m] =&gt; (S)-3-methyl-2-oxopentanoate[m] + H2O[m]</v>
      </c>
      <c r="L352" s="3" t="b">
        <f>sc_gsm[[#This Row],[yeast8.3.4 equation]]=sc_gsm[[#This Row],[yeast9 equation]]</f>
        <v>1</v>
      </c>
    </row>
    <row r="353" spans="1:12" hidden="1" x14ac:dyDescent="0.2">
      <c r="A353" t="s">
        <v>736</v>
      </c>
      <c r="B353" t="s">
        <v>7113</v>
      </c>
      <c r="C353" t="s">
        <v>3902</v>
      </c>
      <c r="D353" t="str">
        <f>sc_gsm[[#This Row],[model_rxn]]&amp;"_"&amp;sc_gsm[[#This Row],[Column2]]</f>
        <v>DHAK_c_FWD</v>
      </c>
      <c r="E353" t="str">
        <f>_xlfn.XLOOKUP(sc_gsm[[#This Row],[Column3]],SC_enz[name_dir],SC_enz[name_dir],"")</f>
        <v>DHAK_c_FWD</v>
      </c>
      <c r="F353" t="str">
        <f>_xlfn.XLOOKUP(sc_gsm[[#This Row],[model_rxn]],RT_gsm[model_rxn],RT_gsm[model_rxn],"")</f>
        <v>DHAK_c</v>
      </c>
      <c r="G353" s="3" t="str">
        <f>_xlfn.XLOOKUP(sc_gsm[[#This Row],[Column3]],RT_gsm[Column3],RT_gsm[Column3],"")</f>
        <v>DHAK_c_FWD</v>
      </c>
      <c r="H353" s="3" t="str" cm="1">
        <f t="array" ref="H353">sc_gsm[[#This Row],[model_rxn]]&amp;",r,"&amp;_xlfn.SWITCH(sc_gsm[[#This Row],[Column2]],"REV","lower_bound:-","FWD","upper_bound:")&amp;"1000"</f>
        <v>DHAK_c,r,upper_bound:1000</v>
      </c>
      <c r="I353" s="3" t="str">
        <f>_xlfn.XLOOKUP(sc_gsm[[#This Row],[Column3]],SC_enz[name_dir],SC_enz[name_dir],"")</f>
        <v>DHAK_c_FWD</v>
      </c>
      <c r="J353" s="3" t="str">
        <f>_xlfn.XLOOKUP(sc_gsm[[#This Row],[name]],[1]RXNS!$C:$C,[1]RXNS!$D:$D,"")</f>
        <v>ATP[c] + glycerone[c] =&gt; ADP[c] + dihydroxyacetone phosphate[c] + H+[c]</v>
      </c>
      <c r="K353" s="3" t="str">
        <f>_xlfn.XLOOKUP(sc_gsm[[#This Row],[name]],[2]RXNS!$C:$C,[2]RXNS!$D:$D,"")</f>
        <v>ATP[c] + glycerone[c] =&gt; ADP[c] + dihydroxyacetone phosphate[c] + H+[c]</v>
      </c>
      <c r="L353" s="3" t="b">
        <f>sc_gsm[[#This Row],[yeast8.3.4 equation]]=sc_gsm[[#This Row],[yeast9 equation]]</f>
        <v>1</v>
      </c>
    </row>
    <row r="354" spans="1:12" hidden="1" x14ac:dyDescent="0.2">
      <c r="A354" t="s">
        <v>741</v>
      </c>
      <c r="B354" t="s">
        <v>7114</v>
      </c>
      <c r="C354" t="s">
        <v>3902</v>
      </c>
      <c r="D354" t="str">
        <f>sc_gsm[[#This Row],[model_rxn]]&amp;"_"&amp;sc_gsm[[#This Row],[Column2]]</f>
        <v>DMATT_c_FWD</v>
      </c>
      <c r="E354" t="str">
        <f>_xlfn.XLOOKUP(sc_gsm[[#This Row],[Column3]],SC_enz[name_dir],SC_enz[name_dir],"")</f>
        <v>DMATT_c_FWD</v>
      </c>
      <c r="F354" t="str">
        <f>_xlfn.XLOOKUP(sc_gsm[[#This Row],[model_rxn]],RT_gsm[model_rxn],RT_gsm[model_rxn],"")</f>
        <v>DMATT_c</v>
      </c>
      <c r="G354" s="3" t="str">
        <f>_xlfn.XLOOKUP(sc_gsm[[#This Row],[Column3]],RT_gsm[Column3],RT_gsm[Column3],"")</f>
        <v>DMATT_c_FWD</v>
      </c>
      <c r="H354" s="3" t="str" cm="1">
        <f t="array" ref="H354">sc_gsm[[#This Row],[model_rxn]]&amp;",r,"&amp;_xlfn.SWITCH(sc_gsm[[#This Row],[Column2]],"REV","lower_bound:-","FWD","upper_bound:")&amp;"1000"</f>
        <v>DMATT_c,r,upper_bound:1000</v>
      </c>
      <c r="I354" s="3" t="str">
        <f>_xlfn.XLOOKUP(sc_gsm[[#This Row],[Column3]],SC_enz[name_dir],SC_enz[name_dir],"")</f>
        <v>DMATT_c_FWD</v>
      </c>
      <c r="J354" s="3" t="str">
        <f>_xlfn.XLOOKUP(sc_gsm[[#This Row],[name]],[1]RXNS!$C:$C,[1]RXNS!$D:$D,"")</f>
        <v>isopentenyl diphosphate[c] + prenyl diphosphate(3-)[c] =&gt; diphosphate[c] + geranyl diphosphate[c]</v>
      </c>
      <c r="K354" s="3" t="str">
        <f>_xlfn.XLOOKUP(sc_gsm[[#This Row],[name]],[2]RXNS!$C:$C,[2]RXNS!$D:$D,"")</f>
        <v>isopentenyl diphosphate[c] + prenyl diphosphate(3-)[c] =&gt; diphosphate[c] + geranyl diphosphate[c]</v>
      </c>
      <c r="L354" s="3" t="b">
        <f>sc_gsm[[#This Row],[yeast8.3.4 equation]]=sc_gsm[[#This Row],[yeast9 equation]]</f>
        <v>1</v>
      </c>
    </row>
    <row r="355" spans="1:12" hidden="1" x14ac:dyDescent="0.2">
      <c r="A355" t="s">
        <v>744</v>
      </c>
      <c r="B355" t="s">
        <v>7115</v>
      </c>
      <c r="C355" t="s">
        <v>3903</v>
      </c>
      <c r="D355" t="str">
        <f>sc_gsm[[#This Row],[model_rxn]]&amp;"_"&amp;sc_gsm[[#This Row],[Column2]]</f>
        <v>DPGM_c_REV</v>
      </c>
      <c r="E355" t="str">
        <f>_xlfn.XLOOKUP(sc_gsm[[#This Row],[Column3]],SC_enz[name_dir],SC_enz[name_dir],"")</f>
        <v>DPGM_c_REV</v>
      </c>
      <c r="F355" t="str">
        <f>_xlfn.XLOOKUP(sc_gsm[[#This Row],[model_rxn]],RT_gsm[model_rxn],RT_gsm[model_rxn],"")</f>
        <v>DPGM_c</v>
      </c>
      <c r="G355" s="3" t="str">
        <f>_xlfn.XLOOKUP(sc_gsm[[#This Row],[Column3]],RT_gsm[Column3],RT_gsm[Column3],"")</f>
        <v>DPGM_c_REV</v>
      </c>
      <c r="H355" s="3" t="str" cm="1">
        <f t="array" ref="H355">sc_gsm[[#This Row],[model_rxn]]&amp;",r,"&amp;_xlfn.SWITCH(sc_gsm[[#This Row],[Column2]],"REV","lower_bound:-","FWD","upper_bound:")&amp;"1000"</f>
        <v>DPGM_c,r,lower_bound:-1000</v>
      </c>
      <c r="I355" s="3" t="str">
        <f>_xlfn.XLOOKUP(sc_gsm[[#This Row],[Column3]],SC_enz[name_dir],SC_enz[name_dir],"")</f>
        <v>DPGM_c_REV</v>
      </c>
      <c r="J355" s="3" t="str">
        <f>_xlfn.XLOOKUP(sc_gsm[[#This Row],[name]],[1]RXNS!$C:$C,[1]RXNS!$D:$D,"")</f>
        <v>1,3-bisphospho-D-glycerate[c] &lt;=&gt; 2,3-bisphospho-D-glyceric acid[c] + H+[c]</v>
      </c>
      <c r="K355" s="3" t="str">
        <f>_xlfn.XLOOKUP(sc_gsm[[#This Row],[name]],[2]RXNS!$C:$C,[2]RXNS!$D:$D,"")</f>
        <v>1,3-bisphospho-D-glycerate[c] &lt;=&gt; 2,3-bisphospho-D-glyceric acid[c] + H+[c]</v>
      </c>
      <c r="L355" s="3" t="b">
        <f>sc_gsm[[#This Row],[yeast8.3.4 equation]]=sc_gsm[[#This Row],[yeast9 equation]]</f>
        <v>1</v>
      </c>
    </row>
    <row r="356" spans="1:12" hidden="1" x14ac:dyDescent="0.2">
      <c r="A356" t="s">
        <v>744</v>
      </c>
      <c r="B356" t="s">
        <v>7115</v>
      </c>
      <c r="C356" t="s">
        <v>3902</v>
      </c>
      <c r="D356" t="str">
        <f>sc_gsm[[#This Row],[model_rxn]]&amp;"_"&amp;sc_gsm[[#This Row],[Column2]]</f>
        <v>DPGM_c_FWD</v>
      </c>
      <c r="E356" t="str">
        <f>_xlfn.XLOOKUP(sc_gsm[[#This Row],[Column3]],SC_enz[name_dir],SC_enz[name_dir],"")</f>
        <v>DPGM_c_FWD</v>
      </c>
      <c r="F356" t="str">
        <f>_xlfn.XLOOKUP(sc_gsm[[#This Row],[model_rxn]],RT_gsm[model_rxn],RT_gsm[model_rxn],"")</f>
        <v>DPGM_c</v>
      </c>
      <c r="G356" s="3" t="str">
        <f>_xlfn.XLOOKUP(sc_gsm[[#This Row],[Column3]],RT_gsm[Column3],RT_gsm[Column3],"")</f>
        <v>DPGM_c_FWD</v>
      </c>
      <c r="H356" s="3" t="str" cm="1">
        <f t="array" ref="H356">sc_gsm[[#This Row],[model_rxn]]&amp;",r,"&amp;_xlfn.SWITCH(sc_gsm[[#This Row],[Column2]],"REV","lower_bound:-","FWD","upper_bound:")&amp;"1000"</f>
        <v>DPGM_c,r,upper_bound:1000</v>
      </c>
      <c r="I356" s="3" t="str">
        <f>_xlfn.XLOOKUP(sc_gsm[[#This Row],[Column3]],SC_enz[name_dir],SC_enz[name_dir],"")</f>
        <v>DPGM_c_FWD</v>
      </c>
      <c r="J356" s="3" t="str">
        <f>_xlfn.XLOOKUP(sc_gsm[[#This Row],[name]],[1]RXNS!$C:$C,[1]RXNS!$D:$D,"")</f>
        <v>1,3-bisphospho-D-glycerate[c] &lt;=&gt; 2,3-bisphospho-D-glyceric acid[c] + H+[c]</v>
      </c>
      <c r="K356" s="3" t="str">
        <f>_xlfn.XLOOKUP(sc_gsm[[#This Row],[name]],[2]RXNS!$C:$C,[2]RXNS!$D:$D,"")</f>
        <v>1,3-bisphospho-D-glycerate[c] &lt;=&gt; 2,3-bisphospho-D-glyceric acid[c] + H+[c]</v>
      </c>
      <c r="L356" s="3" t="b">
        <f>sc_gsm[[#This Row],[yeast8.3.4 equation]]=sc_gsm[[#This Row],[yeast9 equation]]</f>
        <v>1</v>
      </c>
    </row>
    <row r="357" spans="1:12" hidden="1" x14ac:dyDescent="0.2">
      <c r="A357" t="s">
        <v>748</v>
      </c>
      <c r="B357" t="s">
        <v>7116</v>
      </c>
      <c r="C357" t="s">
        <v>3902</v>
      </c>
      <c r="D357" t="str">
        <f>sc_gsm[[#This Row],[model_rxn]]&amp;"_"&amp;sc_gsm[[#This Row],[Column2]]</f>
        <v>PMI1346PH_c_FWD</v>
      </c>
      <c r="E357" t="str">
        <f>_xlfn.XLOOKUP(sc_gsm[[#This Row],[Column3]],SC_enz[name_dir],SC_enz[name_dir],"")</f>
        <v>PMI1346PH_c_FWD</v>
      </c>
      <c r="F357" t="str">
        <f>_xlfn.XLOOKUP(sc_gsm[[#This Row],[model_rxn]],RT_gsm[model_rxn],RT_gsm[model_rxn],"")</f>
        <v/>
      </c>
      <c r="G357" s="3" t="str">
        <f>_xlfn.XLOOKUP(sc_gsm[[#This Row],[Column3]],RT_gsm[Column3],RT_gsm[Column3],"")</f>
        <v/>
      </c>
      <c r="H357" s="3" t="str" cm="1">
        <f t="array" ref="H357">sc_gsm[[#This Row],[model_rxn]]&amp;",r,"&amp;_xlfn.SWITCH(sc_gsm[[#This Row],[Column2]],"REV","lower_bound:-","FWD","upper_bound:")&amp;"1000"</f>
        <v>PMI1346PH_c,r,upper_bound:1000</v>
      </c>
      <c r="I357" s="3" t="str">
        <f>_xlfn.XLOOKUP(sc_gsm[[#This Row],[Column3]],SC_enz[name_dir],SC_enz[name_dir],"")</f>
        <v>PMI1346PH_c_FWD</v>
      </c>
      <c r="J357" s="3" t="str">
        <f>_xlfn.XLOOKUP(sc_gsm[[#This Row],[name]],[1]RXNS!$C:$C,[1]RXNS!$D:$D,"")</f>
        <v>5,6-bis(diphospho)-1D-myo-inositol tetrakisphosphate[c] + 3 H2O[c] =&gt; 6 H+[c] + myo-inositol 1,3,4,5,6-pentakisphosphate[c] + 3 phosphate[c]</v>
      </c>
      <c r="K357" s="3" t="str">
        <f>_xlfn.XLOOKUP(sc_gsm[[#This Row],[name]],[2]RXNS!$C:$C,[2]RXNS!$D:$D,"")</f>
        <v>5,6-bis(diphospho)-1D-myo-inositol tetrakisphosphate[c] + 3 H2O[c] =&gt; 3 H+[c] + myo-inositol 1,3,4,5,6-pentakisphosphate[c] + 3 phosphate[c]</v>
      </c>
      <c r="L357" s="3" t="b">
        <f>sc_gsm[[#This Row],[yeast8.3.4 equation]]=sc_gsm[[#This Row],[yeast9 equation]]</f>
        <v>0</v>
      </c>
    </row>
    <row r="358" spans="1:12" hidden="1" x14ac:dyDescent="0.2">
      <c r="A358" t="s">
        <v>749</v>
      </c>
      <c r="B358" t="s">
        <v>7117</v>
      </c>
      <c r="C358" t="s">
        <v>3902</v>
      </c>
      <c r="D358" t="str">
        <f>sc_gsm[[#This Row],[model_rxn]]&amp;"_"&amp;sc_gsm[[#This Row],[Column2]]</f>
        <v>PMI1346PS_c_FWD</v>
      </c>
      <c r="E358" t="str">
        <f>_xlfn.XLOOKUP(sc_gsm[[#This Row],[Column3]],SC_enz[name_dir],SC_enz[name_dir],"")</f>
        <v>PMI1346PS_c_FWD</v>
      </c>
      <c r="F358" t="str">
        <f>_xlfn.XLOOKUP(sc_gsm[[#This Row],[model_rxn]],RT_gsm[model_rxn],RT_gsm[model_rxn],"")</f>
        <v>PMI1346PS_c</v>
      </c>
      <c r="G358" s="3" t="str">
        <f>_xlfn.XLOOKUP(sc_gsm[[#This Row],[Column3]],RT_gsm[Column3],RT_gsm[Column3],"")</f>
        <v>PMI1346PS_c_FWD</v>
      </c>
      <c r="H358" s="3" t="str" cm="1">
        <f t="array" ref="H358">sc_gsm[[#This Row],[model_rxn]]&amp;",r,"&amp;_xlfn.SWITCH(sc_gsm[[#This Row],[Column2]],"REV","lower_bound:-","FWD","upper_bound:")&amp;"1000"</f>
        <v>PMI1346PS_c,r,upper_bound:1000</v>
      </c>
      <c r="I358" s="3" t="str">
        <f>_xlfn.XLOOKUP(sc_gsm[[#This Row],[Column3]],SC_enz[name_dir],SC_enz[name_dir],"")</f>
        <v>PMI1346PS_c_FWD</v>
      </c>
      <c r="J358" s="3" t="str">
        <f>_xlfn.XLOOKUP(sc_gsm[[#This Row],[name]],[1]RXNS!$C:$C,[1]RXNS!$D:$D,"")</f>
        <v>ATP[c] + 5 H+[c] + myo-inositol 1,3,4,5,6-pentakisphosphate[c] + 2 phosphate[c] =&gt; 5,6-bis(diphospho)-1D-myo-inositol tetrakisphosphate[c] + ADP[c] + 2 H2O[c]</v>
      </c>
      <c r="K358" s="3" t="str">
        <f>_xlfn.XLOOKUP(sc_gsm[[#This Row],[name]],[2]RXNS!$C:$C,[2]RXNS!$D:$D,"")</f>
        <v>ATP[c] + 2 H+[c] + myo-inositol 1,3,4,5,6-pentakisphosphate[c] + 2 phosphate[c] =&gt; 5,6-bis(diphospho)-1D-myo-inositol tetrakisphosphate[c] + ADP[c] + 2 H2O[c]</v>
      </c>
      <c r="L358" s="3" t="b">
        <f>sc_gsm[[#This Row],[yeast8.3.4 equation]]=sc_gsm[[#This Row],[yeast9 equation]]</f>
        <v>0</v>
      </c>
    </row>
    <row r="359" spans="1:12" hidden="1" x14ac:dyDescent="0.2">
      <c r="A359" t="s">
        <v>750</v>
      </c>
      <c r="B359" t="s">
        <v>7118</v>
      </c>
      <c r="C359" t="s">
        <v>3902</v>
      </c>
      <c r="D359" t="str">
        <f>sc_gsm[[#This Row],[model_rxn]]&amp;"_"&amp;sc_gsm[[#This Row],[Column2]]</f>
        <v>DIPS_c_FWD</v>
      </c>
      <c r="E359" t="str">
        <f>_xlfn.XLOOKUP(sc_gsm[[#This Row],[Column3]],SC_enz[name_dir],SC_enz[name_dir],"")</f>
        <v>DIPS_c_FWD</v>
      </c>
      <c r="F359" t="str">
        <f>_xlfn.XLOOKUP(sc_gsm[[#This Row],[model_rxn]],RT_gsm[model_rxn],RT_gsm[model_rxn],"")</f>
        <v>DIPS_c</v>
      </c>
      <c r="G359" s="3" t="str">
        <f>_xlfn.XLOOKUP(sc_gsm[[#This Row],[Column3]],RT_gsm[Column3],RT_gsm[Column3],"")</f>
        <v>DIPS_c_FWD</v>
      </c>
      <c r="H359" s="3" t="str" cm="1">
        <f t="array" ref="H359">sc_gsm[[#This Row],[model_rxn]]&amp;",r,"&amp;_xlfn.SWITCH(sc_gsm[[#This Row],[Column2]],"REV","lower_bound:-","FWD","upper_bound:")&amp;"1000"</f>
        <v>DIPS_c,r,upper_bound:1000</v>
      </c>
      <c r="I359" s="3" t="str">
        <f>_xlfn.XLOOKUP(sc_gsm[[#This Row],[Column3]],SC_enz[name_dir],SC_enz[name_dir],"")</f>
        <v>DIPS_c_FWD</v>
      </c>
      <c r="J359" s="3" t="str">
        <f>_xlfn.XLOOKUP(sc_gsm[[#This Row],[name]],[1]RXNS!$C:$C,[1]RXNS!$D:$D,"")</f>
        <v>2-(3-amino-3-carboxypropyl)-L-histidine[c] + S-adenosyl-L-methionine[c] =&gt; 2-[3-carboxy-3-(methylammonio)propyl]-L-histidine[c] + H+[c] + S-adenosyl-L-homocysteine[c]</v>
      </c>
      <c r="K359" s="3" t="str">
        <f>_xlfn.XLOOKUP(sc_gsm[[#This Row],[name]],[2]RXNS!$C:$C,[2]RXNS!$D:$D,"")</f>
        <v>2-(3-amino-3-carboxypropyl)-L-histidine[c] + S-adenosyl-L-methionine[c] =&gt; 2-[3-carboxy-3-(methylammonio)propyl]-L-histidine[c] + H+[c] + S-adenosyl-L-homocysteine[c]</v>
      </c>
      <c r="L359" s="3" t="b">
        <f>sc_gsm[[#This Row],[yeast8.3.4 equation]]=sc_gsm[[#This Row],[yeast9 equation]]</f>
        <v>1</v>
      </c>
    </row>
    <row r="360" spans="1:12" hidden="1" x14ac:dyDescent="0.2">
      <c r="A360" t="s">
        <v>753</v>
      </c>
      <c r="B360" t="s">
        <v>7119</v>
      </c>
      <c r="C360" t="s">
        <v>3902</v>
      </c>
      <c r="D360" t="str">
        <f>sc_gsm[[#This Row],[model_rxn]]&amp;"_"&amp;sc_gsm[[#This Row],[Column2]]</f>
        <v>DOLK_c_FWD</v>
      </c>
      <c r="E360" t="str">
        <f>_xlfn.XLOOKUP(sc_gsm[[#This Row],[Column3]],SC_enz[name_dir],SC_enz[name_dir],"")</f>
        <v>DOLK_c_FWD</v>
      </c>
      <c r="F360" t="str">
        <f>_xlfn.XLOOKUP(sc_gsm[[#This Row],[model_rxn]],RT_gsm[model_rxn],RT_gsm[model_rxn],"")</f>
        <v>DOLK_c</v>
      </c>
      <c r="G360" s="3" t="str">
        <f>_xlfn.XLOOKUP(sc_gsm[[#This Row],[Column3]],RT_gsm[Column3],RT_gsm[Column3],"")</f>
        <v>DOLK_c_FWD</v>
      </c>
      <c r="H360" s="3" t="str" cm="1">
        <f t="array" ref="H360">sc_gsm[[#This Row],[model_rxn]]&amp;",r,"&amp;_xlfn.SWITCH(sc_gsm[[#This Row],[Column2]],"REV","lower_bound:-","FWD","upper_bound:")&amp;"1000"</f>
        <v>DOLK_c,r,upper_bound:1000</v>
      </c>
      <c r="I360" s="3" t="str">
        <f>_xlfn.XLOOKUP(sc_gsm[[#This Row],[Column3]],SC_enz[name_dir],SC_enz[name_dir],"")</f>
        <v>DOLK_c_FWD</v>
      </c>
      <c r="J360" s="3" t="str">
        <f>_xlfn.XLOOKUP(sc_gsm[[#This Row],[name]],[1]RXNS!$C:$C,[1]RXNS!$D:$D,"")</f>
        <v>CTP[c] + dolichol[c] =&gt; CDP[c] + dolichyl phosphate[c] + H+[c]</v>
      </c>
      <c r="K360" s="3" t="str">
        <f>_xlfn.XLOOKUP(sc_gsm[[#This Row],[name]],[2]RXNS!$C:$C,[2]RXNS!$D:$D,"")</f>
        <v>CTP[c] + dolichol[c] + H+[c] =&gt; CDP[c] + dolichyl phosphate[c]</v>
      </c>
      <c r="L360" s="3" t="b">
        <f>sc_gsm[[#This Row],[yeast8.3.4 equation]]=sc_gsm[[#This Row],[yeast9 equation]]</f>
        <v>0</v>
      </c>
    </row>
    <row r="361" spans="1:12" hidden="1" x14ac:dyDescent="0.2">
      <c r="A361" t="s">
        <v>756</v>
      </c>
      <c r="B361" t="s">
        <v>7120</v>
      </c>
      <c r="C361" t="s">
        <v>3902</v>
      </c>
      <c r="D361" t="str">
        <f>sc_gsm[[#This Row],[model_rxn]]&amp;"_"&amp;sc_gsm[[#This Row],[Column2]]</f>
        <v>DOLPMT_c_FWD</v>
      </c>
      <c r="E361" t="str">
        <f>_xlfn.XLOOKUP(sc_gsm[[#This Row],[Column3]],SC_enz[name_dir],SC_enz[name_dir],"")</f>
        <v>DOLPMT_c_FWD</v>
      </c>
      <c r="F361" t="str">
        <f>_xlfn.XLOOKUP(sc_gsm[[#This Row],[model_rxn]],RT_gsm[model_rxn],RT_gsm[model_rxn],"")</f>
        <v>DOLPMT_c</v>
      </c>
      <c r="G361" s="3" t="str">
        <f>_xlfn.XLOOKUP(sc_gsm[[#This Row],[Column3]],RT_gsm[Column3],RT_gsm[Column3],"")</f>
        <v>DOLPMT_c_FWD</v>
      </c>
      <c r="H361" s="3" t="str" cm="1">
        <f t="array" ref="H361">sc_gsm[[#This Row],[model_rxn]]&amp;",r,"&amp;_xlfn.SWITCH(sc_gsm[[#This Row],[Column2]],"REV","lower_bound:-","FWD","upper_bound:")&amp;"1000"</f>
        <v>DOLPMT_c,r,upper_bound:1000</v>
      </c>
      <c r="I361" s="3" t="str">
        <f>_xlfn.XLOOKUP(sc_gsm[[#This Row],[Column3]],SC_enz[name_dir],SC_enz[name_dir],"")</f>
        <v>DOLPMT_c_FWD</v>
      </c>
      <c r="J361" s="3" t="str">
        <f>_xlfn.XLOOKUP(sc_gsm[[#This Row],[name]],[1]RXNS!$C:$C,[1]RXNS!$D:$D,"")</f>
        <v>dolichyl phosphate[c] + GDP-alpha-D-mannose[c] =&gt; dolichyl D-mannosyl phosphate[er] + GDP[c]</v>
      </c>
      <c r="K361" s="3" t="str">
        <f>_xlfn.XLOOKUP(sc_gsm[[#This Row],[name]],[2]RXNS!$C:$C,[2]RXNS!$D:$D,"")</f>
        <v>dolichyl phosphate[c] + GDP-alpha-D-mannose[c] =&gt; dolichyl D-mannosyl phosphate[er] + GDP[c] + H+[c]</v>
      </c>
      <c r="L361" s="3" t="b">
        <f>sc_gsm[[#This Row],[yeast8.3.4 equation]]=sc_gsm[[#This Row],[yeast9 equation]]</f>
        <v>0</v>
      </c>
    </row>
    <row r="362" spans="1:12" hidden="1" x14ac:dyDescent="0.2">
      <c r="A362" t="s">
        <v>3503</v>
      </c>
      <c r="B362" t="s">
        <v>7121</v>
      </c>
      <c r="C362" t="s">
        <v>3902</v>
      </c>
      <c r="D362" t="str">
        <f>sc_gsm[[#This Row],[model_rxn]]&amp;"_"&amp;sc_gsm[[#This Row],[Column2]]</f>
        <v>DOLPMMT_r_FWD</v>
      </c>
      <c r="E362" t="str">
        <f>_xlfn.XLOOKUP(sc_gsm[[#This Row],[Column3]],SC_enz[name_dir],SC_enz[name_dir],"")</f>
        <v>DOLPMMT_r_FWD</v>
      </c>
      <c r="F362" t="str">
        <f>_xlfn.XLOOKUP(sc_gsm[[#This Row],[model_rxn]],RT_gsm[model_rxn],RT_gsm[model_rxn],"")</f>
        <v>DOLPMMT_r</v>
      </c>
      <c r="G362" s="3" t="str">
        <f>_xlfn.XLOOKUP(sc_gsm[[#This Row],[Column3]],RT_gsm[Column3],RT_gsm[Column3],"")</f>
        <v>DOLPMMT_r_FWD</v>
      </c>
      <c r="H362" s="3" t="str" cm="1">
        <f t="array" ref="H362">sc_gsm[[#This Row],[model_rxn]]&amp;",r,"&amp;_xlfn.SWITCH(sc_gsm[[#This Row],[Column2]],"REV","lower_bound:-","FWD","upper_bound:")&amp;"1000"</f>
        <v>DOLPMMT_r,r,upper_bound:1000</v>
      </c>
      <c r="I362" s="3" t="str">
        <f>_xlfn.XLOOKUP(sc_gsm[[#This Row],[Column3]],SC_enz[name_dir],SC_enz[name_dir],"")</f>
        <v>DOLPMMT_r_FWD</v>
      </c>
      <c r="J362" s="3" t="str">
        <f>_xlfn.XLOOKUP(sc_gsm[[#This Row],[name]],[1]RXNS!$C:$C,[1]RXNS!$D:$D,"")</f>
        <v>dolichyl D-mannosyl phosphate[er] =&gt; dolichyl phosphate[er] + H+[er] + mannan[er]</v>
      </c>
      <c r="K362" s="3" t="str">
        <f>_xlfn.XLOOKUP(sc_gsm[[#This Row],[name]],[2]RXNS!$C:$C,[2]RXNS!$D:$D,"")</f>
        <v>dolichyl D-mannosyl phosphate[er] =&gt; dolichyl phosphate[er] + mannan[er]</v>
      </c>
      <c r="L362" s="3" t="b">
        <f>sc_gsm[[#This Row],[yeast8.3.4 equation]]=sc_gsm[[#This Row],[yeast9 equation]]</f>
        <v>0</v>
      </c>
    </row>
    <row r="363" spans="1:12" hidden="1" x14ac:dyDescent="0.2">
      <c r="A363" t="s">
        <v>760</v>
      </c>
      <c r="B363" t="s">
        <v>7122</v>
      </c>
      <c r="C363" t="s">
        <v>3902</v>
      </c>
      <c r="D363" t="str">
        <f>sc_gsm[[#This Row],[model_rxn]]&amp;"_"&amp;sc_gsm[[#This Row],[Column2]]</f>
        <v>DTMPK_c_FWD</v>
      </c>
      <c r="E363" t="str">
        <f>_xlfn.XLOOKUP(sc_gsm[[#This Row],[Column3]],SC_enz[name_dir],SC_enz[name_dir],"")</f>
        <v>DTMPK_c_FWD</v>
      </c>
      <c r="F363" t="str">
        <f>_xlfn.XLOOKUP(sc_gsm[[#This Row],[model_rxn]],RT_gsm[model_rxn],RT_gsm[model_rxn],"")</f>
        <v>DTMPK_c</v>
      </c>
      <c r="G363" s="3" t="str">
        <f>_xlfn.XLOOKUP(sc_gsm[[#This Row],[Column3]],RT_gsm[Column3],RT_gsm[Column3],"")</f>
        <v>DTMPK_c_FWD</v>
      </c>
      <c r="H363" s="3" t="str" cm="1">
        <f t="array" ref="H363">sc_gsm[[#This Row],[model_rxn]]&amp;",r,"&amp;_xlfn.SWITCH(sc_gsm[[#This Row],[Column2]],"REV","lower_bound:-","FWD","upper_bound:")&amp;"1000"</f>
        <v>DTMPK_c,r,upper_bound:1000</v>
      </c>
      <c r="I363" s="3" t="str">
        <f>_xlfn.XLOOKUP(sc_gsm[[#This Row],[Column3]],SC_enz[name_dir],SC_enz[name_dir],"")</f>
        <v>DTMPK_c_FWD</v>
      </c>
      <c r="J363" s="3" t="str">
        <f>_xlfn.XLOOKUP(sc_gsm[[#This Row],[name]],[1]RXNS!$C:$C,[1]RXNS!$D:$D,"")</f>
        <v>ATP[c] + dTMP[c] =&gt; ADP[c] + dTDP[c]</v>
      </c>
      <c r="K363" s="3" t="str">
        <f>_xlfn.XLOOKUP(sc_gsm[[#This Row],[name]],[2]RXNS!$C:$C,[2]RXNS!$D:$D,"")</f>
        <v>ATP[c] + dTMP[c] =&gt; ADP[c] + dTDP[c]</v>
      </c>
      <c r="L363" s="3" t="b">
        <f>sc_gsm[[#This Row],[yeast8.3.4 equation]]=sc_gsm[[#This Row],[yeast9 equation]]</f>
        <v>1</v>
      </c>
    </row>
    <row r="364" spans="1:12" hidden="1" x14ac:dyDescent="0.2">
      <c r="A364" t="s">
        <v>763</v>
      </c>
      <c r="B364" t="s">
        <v>7123</v>
      </c>
      <c r="C364" t="s">
        <v>3902</v>
      </c>
      <c r="D364" t="str">
        <f>sc_gsm[[#This Row],[model_rxn]]&amp;"_"&amp;sc_gsm[[#This Row],[Column2]]</f>
        <v>DUTPDP_c_FWD</v>
      </c>
      <c r="E364" t="str">
        <f>_xlfn.XLOOKUP(sc_gsm[[#This Row],[Column3]],SC_enz[name_dir],SC_enz[name_dir],"")</f>
        <v>DUTPDP_c_FWD</v>
      </c>
      <c r="F364" t="str">
        <f>_xlfn.XLOOKUP(sc_gsm[[#This Row],[model_rxn]],RT_gsm[model_rxn],RT_gsm[model_rxn],"")</f>
        <v>DUTPDP_c</v>
      </c>
      <c r="G364" s="3" t="str">
        <f>_xlfn.XLOOKUP(sc_gsm[[#This Row],[Column3]],RT_gsm[Column3],RT_gsm[Column3],"")</f>
        <v>DUTPDP_c_FWD</v>
      </c>
      <c r="H364" s="3" t="str" cm="1">
        <f t="array" ref="H364">sc_gsm[[#This Row],[model_rxn]]&amp;",r,"&amp;_xlfn.SWITCH(sc_gsm[[#This Row],[Column2]],"REV","lower_bound:-","FWD","upper_bound:")&amp;"1000"</f>
        <v>DUTPDP_c,r,upper_bound:1000</v>
      </c>
      <c r="I364" s="3" t="str">
        <f>_xlfn.XLOOKUP(sc_gsm[[#This Row],[Column3]],SC_enz[name_dir],SC_enz[name_dir],"")</f>
        <v>DUTPDP_c_FWD</v>
      </c>
      <c r="J364" s="3" t="str">
        <f>_xlfn.XLOOKUP(sc_gsm[[#This Row],[name]],[1]RXNS!$C:$C,[1]RXNS!$D:$D,"")</f>
        <v>dUTP[c] + H2O[c] =&gt; diphosphate[c] + dUMP[c] + H+[c]</v>
      </c>
      <c r="K364" s="3" t="str">
        <f>_xlfn.XLOOKUP(sc_gsm[[#This Row],[name]],[2]RXNS!$C:$C,[2]RXNS!$D:$D,"")</f>
        <v>dUTP[c] + H2O[c] =&gt; diphosphate[c] + dUMP[c] + H+[c]</v>
      </c>
      <c r="L364" s="3" t="b">
        <f>sc_gsm[[#This Row],[yeast8.3.4 equation]]=sc_gsm[[#This Row],[yeast9 equation]]</f>
        <v>1</v>
      </c>
    </row>
    <row r="365" spans="1:12" hidden="1" x14ac:dyDescent="0.2">
      <c r="A365" t="s">
        <v>768</v>
      </c>
      <c r="B365" t="s">
        <v>7124</v>
      </c>
      <c r="C365" t="s">
        <v>3902</v>
      </c>
      <c r="D365" t="str">
        <f>sc_gsm[[#This Row],[model_rxn]]&amp;"_"&amp;sc_gsm[[#This Row],[Column2]]</f>
        <v>EPGALURS_e_FWD</v>
      </c>
      <c r="E365" t="str">
        <f>_xlfn.XLOOKUP(sc_gsm[[#This Row],[Column3]],SC_enz[name_dir],SC_enz[name_dir],"")</f>
        <v>EPGALURS_e_FWD</v>
      </c>
      <c r="F365" t="str">
        <f>_xlfn.XLOOKUP(sc_gsm[[#This Row],[model_rxn]],RT_gsm[model_rxn],RT_gsm[model_rxn],"")</f>
        <v>EPGALURS_e</v>
      </c>
      <c r="G365" s="3" t="str">
        <f>_xlfn.XLOOKUP(sc_gsm[[#This Row],[Column3]],RT_gsm[Column3],RT_gsm[Column3],"")</f>
        <v>EPGALURS_e_FWD</v>
      </c>
      <c r="H365" s="3" t="str" cm="1">
        <f t="array" ref="H365">sc_gsm[[#This Row],[model_rxn]]&amp;",r,"&amp;_xlfn.SWITCH(sc_gsm[[#This Row],[Column2]],"REV","lower_bound:-","FWD","upper_bound:")&amp;"1000"</f>
        <v>EPGALURS_e,r,upper_bound:1000</v>
      </c>
      <c r="I365" s="3" t="str">
        <f>_xlfn.XLOOKUP(sc_gsm[[#This Row],[Column3]],SC_enz[name_dir],SC_enz[name_dir],"")</f>
        <v>EPGALURS_e_FWD</v>
      </c>
      <c r="J365" s="3" t="str">
        <f>_xlfn.XLOOKUP(sc_gsm[[#This Row],[name]],[1]RXNS!$C:$C,[1]RXNS!$D:$D,"")</f>
        <v>H2O[e] + pectin[e] =&gt; D-galacturonate[e]</v>
      </c>
      <c r="K365" s="3" t="str">
        <f>_xlfn.XLOOKUP(sc_gsm[[#This Row],[name]],[2]RXNS!$C:$C,[2]RXNS!$D:$D,"")</f>
        <v>H2O[e] + pectin[e] =&gt; D-galacturonate[e]</v>
      </c>
      <c r="L365" s="3" t="b">
        <f>sc_gsm[[#This Row],[yeast8.3.4 equation]]=sc_gsm[[#This Row],[yeast9 equation]]</f>
        <v>1</v>
      </c>
    </row>
    <row r="366" spans="1:12" hidden="1" x14ac:dyDescent="0.2">
      <c r="A366" t="s">
        <v>771</v>
      </c>
      <c r="B366" t="s">
        <v>7125</v>
      </c>
      <c r="C366" t="s">
        <v>3903</v>
      </c>
      <c r="D366" t="str">
        <f>sc_gsm[[#This Row],[model_rxn]]&amp;"_"&amp;sc_gsm[[#This Row],[Column2]]</f>
        <v>ENO_c_REV</v>
      </c>
      <c r="E366" t="str">
        <f>_xlfn.XLOOKUP(sc_gsm[[#This Row],[Column3]],SC_enz[name_dir],SC_enz[name_dir],"")</f>
        <v>ENO_c_REV</v>
      </c>
      <c r="F366" t="str">
        <f>_xlfn.XLOOKUP(sc_gsm[[#This Row],[model_rxn]],RT_gsm[model_rxn],RT_gsm[model_rxn],"")</f>
        <v>ENO_c</v>
      </c>
      <c r="G366" s="3" t="str">
        <f>_xlfn.XLOOKUP(sc_gsm[[#This Row],[Column3]],RT_gsm[Column3],RT_gsm[Column3],"")</f>
        <v>ENO_c_REV</v>
      </c>
      <c r="H366" s="3" t="str" cm="1">
        <f t="array" ref="H366">sc_gsm[[#This Row],[model_rxn]]&amp;",r,"&amp;_xlfn.SWITCH(sc_gsm[[#This Row],[Column2]],"REV","lower_bound:-","FWD","upper_bound:")&amp;"1000"</f>
        <v>ENO_c,r,lower_bound:-1000</v>
      </c>
      <c r="I366" s="3" t="str">
        <f>_xlfn.XLOOKUP(sc_gsm[[#This Row],[Column3]],SC_enz[name_dir],SC_enz[name_dir],"")</f>
        <v>ENO_c_REV</v>
      </c>
      <c r="J366" s="3" t="str">
        <f>_xlfn.XLOOKUP(sc_gsm[[#This Row],[name]],[1]RXNS!$C:$C,[1]RXNS!$D:$D,"")</f>
        <v>2-phospho-D-glyceric acid[c] &lt;=&gt; H2O[c] + phosphoenolpyruvate[c]</v>
      </c>
      <c r="K366" s="3" t="str">
        <f>_xlfn.XLOOKUP(sc_gsm[[#This Row],[name]],[2]RXNS!$C:$C,[2]RXNS!$D:$D,"")</f>
        <v>2-phospho-D-glyceric acid[c] &lt;=&gt; H2O[c] + phosphoenolpyruvate[c]</v>
      </c>
      <c r="L366" s="3" t="b">
        <f>sc_gsm[[#This Row],[yeast8.3.4 equation]]=sc_gsm[[#This Row],[yeast9 equation]]</f>
        <v>1</v>
      </c>
    </row>
    <row r="367" spans="1:12" hidden="1" x14ac:dyDescent="0.2">
      <c r="A367" t="s">
        <v>771</v>
      </c>
      <c r="B367" t="s">
        <v>7125</v>
      </c>
      <c r="C367" t="s">
        <v>3902</v>
      </c>
      <c r="D367" t="str">
        <f>sc_gsm[[#This Row],[model_rxn]]&amp;"_"&amp;sc_gsm[[#This Row],[Column2]]</f>
        <v>ENO_c_FWD</v>
      </c>
      <c r="E367" t="str">
        <f>_xlfn.XLOOKUP(sc_gsm[[#This Row],[Column3]],SC_enz[name_dir],SC_enz[name_dir],"")</f>
        <v>ENO_c_FWD</v>
      </c>
      <c r="F367" t="str">
        <f>_xlfn.XLOOKUP(sc_gsm[[#This Row],[model_rxn]],RT_gsm[model_rxn],RT_gsm[model_rxn],"")</f>
        <v>ENO_c</v>
      </c>
      <c r="G367" s="3" t="str">
        <f>_xlfn.XLOOKUP(sc_gsm[[#This Row],[Column3]],RT_gsm[Column3],RT_gsm[Column3],"")</f>
        <v>ENO_c_FWD</v>
      </c>
      <c r="H367" s="3" t="str" cm="1">
        <f t="array" ref="H367">sc_gsm[[#This Row],[model_rxn]]&amp;",r,"&amp;_xlfn.SWITCH(sc_gsm[[#This Row],[Column2]],"REV","lower_bound:-","FWD","upper_bound:")&amp;"1000"</f>
        <v>ENO_c,r,upper_bound:1000</v>
      </c>
      <c r="I367" s="3" t="str">
        <f>_xlfn.XLOOKUP(sc_gsm[[#This Row],[Column3]],SC_enz[name_dir],SC_enz[name_dir],"")</f>
        <v>ENO_c_FWD</v>
      </c>
      <c r="J367" s="3" t="str">
        <f>_xlfn.XLOOKUP(sc_gsm[[#This Row],[name]],[1]RXNS!$C:$C,[1]RXNS!$D:$D,"")</f>
        <v>2-phospho-D-glyceric acid[c] &lt;=&gt; H2O[c] + phosphoenolpyruvate[c]</v>
      </c>
      <c r="K367" s="3" t="str">
        <f>_xlfn.XLOOKUP(sc_gsm[[#This Row],[name]],[2]RXNS!$C:$C,[2]RXNS!$D:$D,"")</f>
        <v>2-phospho-D-glyceric acid[c] &lt;=&gt; H2O[c] + phosphoenolpyruvate[c]</v>
      </c>
      <c r="L367" s="3" t="b">
        <f>sc_gsm[[#This Row],[yeast8.3.4 equation]]=sc_gsm[[#This Row],[yeast9 equation]]</f>
        <v>1</v>
      </c>
    </row>
    <row r="368" spans="1:12" hidden="1" x14ac:dyDescent="0.2">
      <c r="A368" t="s">
        <v>782</v>
      </c>
      <c r="B368" t="s">
        <v>7126</v>
      </c>
      <c r="C368" t="s">
        <v>3902</v>
      </c>
      <c r="D368" t="str">
        <f>sc_gsm[[#This Row],[model_rxn]]&amp;"_"&amp;sc_gsm[[#This Row],[Column2]]</f>
        <v>ETHAK_c_FWD</v>
      </c>
      <c r="E368" t="str">
        <f>_xlfn.XLOOKUP(sc_gsm[[#This Row],[Column3]],SC_enz[name_dir],SC_enz[name_dir],"")</f>
        <v>ETHAK_c_FWD</v>
      </c>
      <c r="F368" t="str">
        <f>_xlfn.XLOOKUP(sc_gsm[[#This Row],[model_rxn]],RT_gsm[model_rxn],RT_gsm[model_rxn],"")</f>
        <v>ETHAK_c</v>
      </c>
      <c r="G368" s="3" t="str">
        <f>_xlfn.XLOOKUP(sc_gsm[[#This Row],[Column3]],RT_gsm[Column3],RT_gsm[Column3],"")</f>
        <v>ETHAK_c_FWD</v>
      </c>
      <c r="H368" s="3" t="str" cm="1">
        <f t="array" ref="H368">sc_gsm[[#This Row],[model_rxn]]&amp;",r,"&amp;_xlfn.SWITCH(sc_gsm[[#This Row],[Column2]],"REV","lower_bound:-","FWD","upper_bound:")&amp;"1000"</f>
        <v>ETHAK_c,r,upper_bound:1000</v>
      </c>
      <c r="I368" s="3" t="str">
        <f>_xlfn.XLOOKUP(sc_gsm[[#This Row],[Column3]],SC_enz[name_dir],SC_enz[name_dir],"")</f>
        <v>ETHAK_c_FWD</v>
      </c>
      <c r="J368" s="3" t="str">
        <f>_xlfn.XLOOKUP(sc_gsm[[#This Row],[name]],[1]RXNS!$C:$C,[1]RXNS!$D:$D,"")</f>
        <v>ATP[c] + ethanolamine[c] =&gt; ADP[c] + H+[c] + O-phosphoethanolamine[c]</v>
      </c>
      <c r="K368" s="3" t="str">
        <f>_xlfn.XLOOKUP(sc_gsm[[#This Row],[name]],[2]RXNS!$C:$C,[2]RXNS!$D:$D,"")</f>
        <v>ATP[c] + ethanolamine[c] =&gt; ADP[c] + H+[c] + O-phosphoethanolamine[c]</v>
      </c>
      <c r="L368" s="3" t="b">
        <f>sc_gsm[[#This Row],[yeast8.3.4 equation]]=sc_gsm[[#This Row],[yeast9 equation]]</f>
        <v>1</v>
      </c>
    </row>
    <row r="369" spans="1:12" hidden="1" x14ac:dyDescent="0.2">
      <c r="A369" t="s">
        <v>785</v>
      </c>
      <c r="B369" t="s">
        <v>7127</v>
      </c>
      <c r="C369" t="s">
        <v>3902</v>
      </c>
      <c r="D369" t="str">
        <f>sc_gsm[[#This Row],[model_rxn]]&amp;"_"&amp;sc_gsm[[#This Row],[Column2]]</f>
        <v>ACHLE3_c_FWD</v>
      </c>
      <c r="E369" t="str">
        <f>_xlfn.XLOOKUP(sc_gsm[[#This Row],[Column3]],SC_enz[name_dir],SC_enz[name_dir],"")</f>
        <v>ACHLE3_c_FWD</v>
      </c>
      <c r="F369" t="str">
        <f>_xlfn.XLOOKUP(sc_gsm[[#This Row],[model_rxn]],RT_gsm[model_rxn],RT_gsm[model_rxn],"")</f>
        <v>ACHLE3_c</v>
      </c>
      <c r="G369" s="3" t="str">
        <f>_xlfn.XLOOKUP(sc_gsm[[#This Row],[Column3]],RT_gsm[Column3],RT_gsm[Column3],"")</f>
        <v>ACHLE3_c_FWD</v>
      </c>
      <c r="H369" s="3" t="str" cm="1">
        <f t="array" ref="H369">sc_gsm[[#This Row],[model_rxn]]&amp;",r,"&amp;_xlfn.SWITCH(sc_gsm[[#This Row],[Column2]],"REV","lower_bound:-","FWD","upper_bound:")&amp;"1000"</f>
        <v>ACHLE3_c,r,upper_bound:1000</v>
      </c>
      <c r="I369" s="3" t="str">
        <f>_xlfn.XLOOKUP(sc_gsm[[#This Row],[Column3]],SC_enz[name_dir],SC_enz[name_dir],"")</f>
        <v>ACHLE3_c_FWD</v>
      </c>
      <c r="J369" s="3" t="str">
        <f>_xlfn.XLOOKUP(sc_gsm[[#This Row],[name]],[1]RXNS!$C:$C,[1]RXNS!$D:$D,"")</f>
        <v>ethyl acetate[c] + H2O[c] =&gt; acetate[c] + ethanol[c] + H+[c]</v>
      </c>
      <c r="K369" s="3" t="str">
        <f>_xlfn.XLOOKUP(sc_gsm[[#This Row],[name]],[2]RXNS!$C:$C,[2]RXNS!$D:$D,"")</f>
        <v>ethyl acetate[c] + H2O[c] =&gt; acetate[c] + ethanol[c] + H+[c]</v>
      </c>
      <c r="L369" s="3" t="b">
        <f>sc_gsm[[#This Row],[yeast8.3.4 equation]]=sc_gsm[[#This Row],[yeast9 equation]]</f>
        <v>1</v>
      </c>
    </row>
    <row r="370" spans="1:12" hidden="1" x14ac:dyDescent="0.2">
      <c r="A370" t="s">
        <v>788</v>
      </c>
      <c r="B370" t="s">
        <v>7128</v>
      </c>
      <c r="C370" t="s">
        <v>3902</v>
      </c>
      <c r="D370" t="str">
        <f>sc_gsm[[#This Row],[model_rxn]]&amp;"_"&amp;sc_gsm[[#This Row],[Column2]]</f>
        <v>13BGH_e_FWD</v>
      </c>
      <c r="E370" t="str">
        <f>_xlfn.XLOOKUP(sc_gsm[[#This Row],[Column3]],SC_enz[name_dir],SC_enz[name_dir],"")</f>
        <v>13BGH_e_FWD</v>
      </c>
      <c r="F370" t="str">
        <f>_xlfn.XLOOKUP(sc_gsm[[#This Row],[model_rxn]],RT_gsm[model_rxn],RT_gsm[model_rxn],"")</f>
        <v>13BGH_e</v>
      </c>
      <c r="G370" s="3" t="str">
        <f>_xlfn.XLOOKUP(sc_gsm[[#This Row],[Column3]],RT_gsm[Column3],RT_gsm[Column3],"")</f>
        <v>13BGH_e_FWD</v>
      </c>
      <c r="H370" s="3" t="str" cm="1">
        <f t="array" ref="H370">sc_gsm[[#This Row],[model_rxn]]&amp;",r,"&amp;_xlfn.SWITCH(sc_gsm[[#This Row],[Column2]],"REV","lower_bound:-","FWD","upper_bound:")&amp;"1000"</f>
        <v>13BGH_e,r,upper_bound:1000</v>
      </c>
      <c r="I370" s="3" t="str">
        <f>_xlfn.XLOOKUP(sc_gsm[[#This Row],[Column3]],SC_enz[name_dir],SC_enz[name_dir],"")</f>
        <v>13BGH_e_FWD</v>
      </c>
      <c r="J370" s="3" t="str">
        <f>_xlfn.XLOOKUP(sc_gsm[[#This Row],[name]],[1]RXNS!$C:$C,[1]RXNS!$D:$D,"")</f>
        <v>(1-&gt;3)-beta-D-glucan[e] + H2O[e] =&gt; D-glucose[e]</v>
      </c>
      <c r="K370" s="3" t="str">
        <f>_xlfn.XLOOKUP(sc_gsm[[#This Row],[name]],[2]RXNS!$C:$C,[2]RXNS!$D:$D,"")</f>
        <v>(1-&gt;3)-beta-D-glucan[e] + H2O[e] =&gt; D-glucose[e]</v>
      </c>
      <c r="L370" s="3" t="b">
        <f>sc_gsm[[#This Row],[yeast8.3.4 equation]]=sc_gsm[[#This Row],[yeast9 equation]]</f>
        <v>1</v>
      </c>
    </row>
    <row r="371" spans="1:12" hidden="1" x14ac:dyDescent="0.2">
      <c r="A371" t="s">
        <v>799</v>
      </c>
      <c r="B371" t="s">
        <v>7129</v>
      </c>
      <c r="C371" t="s">
        <v>3902</v>
      </c>
      <c r="D371" t="str">
        <f>sc_gsm[[#This Row],[model_rxn]]&amp;"_"&amp;sc_gsm[[#This Row],[Column2]]</f>
        <v>FRTT_c_FWD</v>
      </c>
      <c r="E371" t="str">
        <f>_xlfn.XLOOKUP(sc_gsm[[#This Row],[Column3]],SC_enz[name_dir],SC_enz[name_dir],"")</f>
        <v>FRTT_c_FWD</v>
      </c>
      <c r="F371" t="str">
        <f>_xlfn.XLOOKUP(sc_gsm[[#This Row],[model_rxn]],RT_gsm[model_rxn],RT_gsm[model_rxn],"")</f>
        <v>FRTT_c</v>
      </c>
      <c r="G371" s="3" t="str">
        <f>_xlfn.XLOOKUP(sc_gsm[[#This Row],[Column3]],RT_gsm[Column3],RT_gsm[Column3],"")</f>
        <v>FRTT_c_FWD</v>
      </c>
      <c r="H371" s="3" t="str" cm="1">
        <f t="array" ref="H371">sc_gsm[[#This Row],[model_rxn]]&amp;",r,"&amp;_xlfn.SWITCH(sc_gsm[[#This Row],[Column2]],"REV","lower_bound:-","FWD","upper_bound:")&amp;"1000"</f>
        <v>FRTT_c,r,upper_bound:1000</v>
      </c>
      <c r="I371" s="3" t="str">
        <f>_xlfn.XLOOKUP(sc_gsm[[#This Row],[Column3]],SC_enz[name_dir],SC_enz[name_dir],"")</f>
        <v>FRTT_c_FWD</v>
      </c>
      <c r="J371" s="3" t="str">
        <f>_xlfn.XLOOKUP(sc_gsm[[#This Row],[name]],[1]RXNS!$C:$C,[1]RXNS!$D:$D,"")</f>
        <v>farnesyl diphosphate[c] + isopentenyl diphosphate[c] =&gt; geranylgeranyl diphosphate[c] + diphosphate[c]</v>
      </c>
      <c r="K371" s="3" t="str">
        <f>_xlfn.XLOOKUP(sc_gsm[[#This Row],[name]],[2]RXNS!$C:$C,[2]RXNS!$D:$D,"")</f>
        <v>farnesyl diphosphate[c] + isopentenyl diphosphate[c] =&gt; geranylgeranyl diphosphate[c] + diphosphate[c]</v>
      </c>
      <c r="L371" s="3" t="b">
        <f>sc_gsm[[#This Row],[yeast8.3.4 equation]]=sc_gsm[[#This Row],[yeast9 equation]]</f>
        <v>1</v>
      </c>
    </row>
    <row r="372" spans="1:12" hidden="1" x14ac:dyDescent="0.2">
      <c r="A372" t="s">
        <v>802</v>
      </c>
      <c r="B372" t="s">
        <v>7130</v>
      </c>
      <c r="C372" t="s">
        <v>3902</v>
      </c>
      <c r="D372" t="str">
        <f>sc_gsm[[#This Row],[model_rxn]]&amp;"_"&amp;sc_gsm[[#This Row],[Column2]]</f>
        <v>FACOAL100_x_FWD</v>
      </c>
      <c r="E372" t="str">
        <f>_xlfn.XLOOKUP(sc_gsm[[#This Row],[Column3]],SC_enz[name_dir],SC_enz[name_dir],"")</f>
        <v>FACOAL100_x_FWD</v>
      </c>
      <c r="F372" t="str">
        <f>_xlfn.XLOOKUP(sc_gsm[[#This Row],[model_rxn]],RT_gsm[model_rxn],RT_gsm[model_rxn],"")</f>
        <v>FACOAL100_x</v>
      </c>
      <c r="G372" s="3" t="str">
        <f>_xlfn.XLOOKUP(sc_gsm[[#This Row],[Column3]],RT_gsm[Column3],RT_gsm[Column3],"")</f>
        <v>FACOAL100_x_FWD</v>
      </c>
      <c r="H372" s="3" t="str" cm="1">
        <f t="array" ref="H372">sc_gsm[[#This Row],[model_rxn]]&amp;",r,"&amp;_xlfn.SWITCH(sc_gsm[[#This Row],[Column2]],"REV","lower_bound:-","FWD","upper_bound:")&amp;"1000"</f>
        <v>FACOAL100_x,r,upper_bound:1000</v>
      </c>
      <c r="I372" s="3" t="str">
        <f>_xlfn.XLOOKUP(sc_gsm[[#This Row],[Column3]],SC_enz[name_dir],SC_enz[name_dir],"")</f>
        <v>FACOAL100_x_FWD</v>
      </c>
      <c r="J372" s="3" t="str">
        <f>_xlfn.XLOOKUP(sc_gsm[[#This Row],[name]],[1]RXNS!$C:$C,[1]RXNS!$D:$D,"")</f>
        <v>ATP[p] + coenzyme A[p] + decanoate[p] &lt;=&gt; AMP[p] + decanoyl-CoA[p] + diphosphate[p]</v>
      </c>
      <c r="K372" s="3" t="str">
        <f>_xlfn.XLOOKUP(sc_gsm[[#This Row],[name]],[2]RXNS!$C:$C,[2]RXNS!$D:$D,"")</f>
        <v>ATP[p] + coenzyme A[p] + decanoate[p] &lt;=&gt; AMP[p] + decanoyl-CoA[p] + diphosphate[p]</v>
      </c>
      <c r="L372" s="3" t="b">
        <f>sc_gsm[[#This Row],[yeast8.3.4 equation]]=sc_gsm[[#This Row],[yeast9 equation]]</f>
        <v>1</v>
      </c>
    </row>
    <row r="373" spans="1:12" hidden="1" x14ac:dyDescent="0.2">
      <c r="A373" t="s">
        <v>805</v>
      </c>
      <c r="B373" t="s">
        <v>7131</v>
      </c>
      <c r="C373" t="s">
        <v>3902</v>
      </c>
      <c r="D373" t="str">
        <f>sc_gsm[[#This Row],[model_rxn]]&amp;"_"&amp;sc_gsm[[#This Row],[Column2]]</f>
        <v>FACOAL120_x_FWD</v>
      </c>
      <c r="E373" t="str">
        <f>_xlfn.XLOOKUP(sc_gsm[[#This Row],[Column3]],SC_enz[name_dir],SC_enz[name_dir],"")</f>
        <v>FACOAL120_x_FWD</v>
      </c>
      <c r="F373" t="str">
        <f>_xlfn.XLOOKUP(sc_gsm[[#This Row],[model_rxn]],RT_gsm[model_rxn],RT_gsm[model_rxn],"")</f>
        <v>FACOAL120_x</v>
      </c>
      <c r="G373" s="3" t="str">
        <f>_xlfn.XLOOKUP(sc_gsm[[#This Row],[Column3]],RT_gsm[Column3],RT_gsm[Column3],"")</f>
        <v>FACOAL120_x_FWD</v>
      </c>
      <c r="H373" s="3" t="str" cm="1">
        <f t="array" ref="H373">sc_gsm[[#This Row],[model_rxn]]&amp;",r,"&amp;_xlfn.SWITCH(sc_gsm[[#This Row],[Column2]],"REV","lower_bound:-","FWD","upper_bound:")&amp;"1000"</f>
        <v>FACOAL120_x,r,upper_bound:1000</v>
      </c>
      <c r="I373" s="3" t="str">
        <f>_xlfn.XLOOKUP(sc_gsm[[#This Row],[Column3]],SC_enz[name_dir],SC_enz[name_dir],"")</f>
        <v>FACOAL120_x_FWD</v>
      </c>
      <c r="J373" s="3" t="str">
        <f>_xlfn.XLOOKUP(sc_gsm[[#This Row],[name]],[1]RXNS!$C:$C,[1]RXNS!$D:$D,"")</f>
        <v>ATP[p] + coenzyme A[p] + laurate[p] &lt;=&gt; AMP[p] + diphosphate[p] + lauroyl-CoA[p]</v>
      </c>
      <c r="K373" s="3" t="str">
        <f>_xlfn.XLOOKUP(sc_gsm[[#This Row],[name]],[2]RXNS!$C:$C,[2]RXNS!$D:$D,"")</f>
        <v>ATP[p] + coenzyme A[p] + laurate[p] &lt;=&gt; AMP[p] + diphosphate[p] + lauroyl-CoA[p]</v>
      </c>
      <c r="L373" s="3" t="b">
        <f>sc_gsm[[#This Row],[yeast8.3.4 equation]]=sc_gsm[[#This Row],[yeast9 equation]]</f>
        <v>1</v>
      </c>
    </row>
    <row r="374" spans="1:12" hidden="1" x14ac:dyDescent="0.2">
      <c r="A374" t="s">
        <v>806</v>
      </c>
      <c r="B374" t="s">
        <v>7132</v>
      </c>
      <c r="C374" t="s">
        <v>3902</v>
      </c>
      <c r="D374" t="str">
        <f>sc_gsm[[#This Row],[model_rxn]]&amp;"_"&amp;sc_gsm[[#This Row],[Column2]]</f>
        <v>FACOAL160_x_FWD</v>
      </c>
      <c r="E374" t="str">
        <f>_xlfn.XLOOKUP(sc_gsm[[#This Row],[Column3]],SC_enz[name_dir],SC_enz[name_dir],"")</f>
        <v>FACOAL160_x_FWD</v>
      </c>
      <c r="F374" t="str">
        <f>_xlfn.XLOOKUP(sc_gsm[[#This Row],[model_rxn]],RT_gsm[model_rxn],RT_gsm[model_rxn],"")</f>
        <v>FACOAL160_x</v>
      </c>
      <c r="G374" s="3" t="str">
        <f>_xlfn.XLOOKUP(sc_gsm[[#This Row],[Column3]],RT_gsm[Column3],RT_gsm[Column3],"")</f>
        <v>FACOAL160_x_FWD</v>
      </c>
      <c r="H374" s="3" t="str" cm="1">
        <f t="array" ref="H374">sc_gsm[[#This Row],[model_rxn]]&amp;",r,"&amp;_xlfn.SWITCH(sc_gsm[[#This Row],[Column2]],"REV","lower_bound:-","FWD","upper_bound:")&amp;"1000"</f>
        <v>FACOAL160_x,r,upper_bound:1000</v>
      </c>
      <c r="I374" s="3" t="str">
        <f>_xlfn.XLOOKUP(sc_gsm[[#This Row],[Column3]],SC_enz[name_dir],SC_enz[name_dir],"")</f>
        <v>FACOAL160_x_FWD</v>
      </c>
      <c r="J374" s="3" t="str">
        <f>_xlfn.XLOOKUP(sc_gsm[[#This Row],[name]],[1]RXNS!$C:$C,[1]RXNS!$D:$D,"")</f>
        <v>ATP[p] + coenzyme A[p] + palmitate[p] &lt;=&gt; AMP[p] + diphosphate[p] + palmitoyl-CoA[p]</v>
      </c>
      <c r="K374" s="3" t="str">
        <f>_xlfn.XLOOKUP(sc_gsm[[#This Row],[name]],[2]RXNS!$C:$C,[2]RXNS!$D:$D,"")</f>
        <v>ATP[p] + coenzyme A[p] + palmitate[p] &lt;=&gt; AMP[p] + diphosphate[p] + palmitoyl-CoA[p]</v>
      </c>
      <c r="L374" s="3" t="b">
        <f>sc_gsm[[#This Row],[yeast8.3.4 equation]]=sc_gsm[[#This Row],[yeast9 equation]]</f>
        <v>1</v>
      </c>
    </row>
    <row r="375" spans="1:12" hidden="1" x14ac:dyDescent="0.2">
      <c r="A375" t="s">
        <v>807</v>
      </c>
      <c r="B375" t="s">
        <v>7133</v>
      </c>
      <c r="C375" t="s">
        <v>3902</v>
      </c>
      <c r="D375" t="str">
        <f>sc_gsm[[#This Row],[model_rxn]]&amp;"_"&amp;sc_gsm[[#This Row],[Column2]]</f>
        <v>FACOAL80_x_FWD</v>
      </c>
      <c r="E375" t="str">
        <f>_xlfn.XLOOKUP(sc_gsm[[#This Row],[Column3]],SC_enz[name_dir],SC_enz[name_dir],"")</f>
        <v>FACOAL80_x_FWD</v>
      </c>
      <c r="F375" t="str">
        <f>_xlfn.XLOOKUP(sc_gsm[[#This Row],[model_rxn]],RT_gsm[model_rxn],RT_gsm[model_rxn],"")</f>
        <v>FACOAL80_x</v>
      </c>
      <c r="G375" s="3" t="str">
        <f>_xlfn.XLOOKUP(sc_gsm[[#This Row],[Column3]],RT_gsm[Column3],RT_gsm[Column3],"")</f>
        <v>FACOAL80_x_FWD</v>
      </c>
      <c r="H375" s="3" t="str" cm="1">
        <f t="array" ref="H375">sc_gsm[[#This Row],[model_rxn]]&amp;",r,"&amp;_xlfn.SWITCH(sc_gsm[[#This Row],[Column2]],"REV","lower_bound:-","FWD","upper_bound:")&amp;"1000"</f>
        <v>FACOAL80_x,r,upper_bound:1000</v>
      </c>
      <c r="I375" s="3" t="str">
        <f>_xlfn.XLOOKUP(sc_gsm[[#This Row],[Column3]],SC_enz[name_dir],SC_enz[name_dir],"")</f>
        <v>FACOAL80_x_FWD</v>
      </c>
      <c r="J375" s="3" t="str">
        <f>_xlfn.XLOOKUP(sc_gsm[[#This Row],[name]],[1]RXNS!$C:$C,[1]RXNS!$D:$D,"")</f>
        <v>ATP[p] + coenzyme A[p] + octanoate[p] &lt;=&gt; AMP[p] + diphosphate[p] + octanoyl-CoA[p]</v>
      </c>
      <c r="K375" s="3" t="str">
        <f>_xlfn.XLOOKUP(sc_gsm[[#This Row],[name]],[2]RXNS!$C:$C,[2]RXNS!$D:$D,"")</f>
        <v>ATP[p] + coenzyme A[p] + octanoate[p] &lt;=&gt; AMP[p] + diphosphate[p] + octanoyl-CoA[p]</v>
      </c>
      <c r="L375" s="3" t="b">
        <f>sc_gsm[[#This Row],[yeast8.3.4 equation]]=sc_gsm[[#This Row],[yeast9 equation]]</f>
        <v>1</v>
      </c>
    </row>
    <row r="376" spans="1:12" hidden="1" x14ac:dyDescent="0.2">
      <c r="A376" t="s">
        <v>808</v>
      </c>
      <c r="B376" t="s">
        <v>7134</v>
      </c>
      <c r="C376" t="s">
        <v>3902</v>
      </c>
      <c r="D376" t="str">
        <f>sc_gsm[[#This Row],[model_rxn]]&amp;"_"&amp;sc_gsm[[#This Row],[Column2]]</f>
        <v>FACOAL140_x_FWD</v>
      </c>
      <c r="E376" t="str">
        <f>_xlfn.XLOOKUP(sc_gsm[[#This Row],[Column3]],SC_enz[name_dir],SC_enz[name_dir],"")</f>
        <v>FACOAL140_x_FWD</v>
      </c>
      <c r="F376" t="str">
        <f>_xlfn.XLOOKUP(sc_gsm[[#This Row],[model_rxn]],RT_gsm[model_rxn],RT_gsm[model_rxn],"")</f>
        <v>FACOAL140_x</v>
      </c>
      <c r="G376" s="3" t="str">
        <f>_xlfn.XLOOKUP(sc_gsm[[#This Row],[Column3]],RT_gsm[Column3],RT_gsm[Column3],"")</f>
        <v>FACOAL140_x_FWD</v>
      </c>
      <c r="H376" s="3" t="str" cm="1">
        <f t="array" ref="H376">sc_gsm[[#This Row],[model_rxn]]&amp;",r,"&amp;_xlfn.SWITCH(sc_gsm[[#This Row],[Column2]],"REV","lower_bound:-","FWD","upper_bound:")&amp;"1000"</f>
        <v>FACOAL140_x,r,upper_bound:1000</v>
      </c>
      <c r="I376" s="3" t="str">
        <f>_xlfn.XLOOKUP(sc_gsm[[#This Row],[Column3]],SC_enz[name_dir],SC_enz[name_dir],"")</f>
        <v>FACOAL140_x_FWD</v>
      </c>
      <c r="J376" s="3" t="str">
        <f>_xlfn.XLOOKUP(sc_gsm[[#This Row],[name]],[1]RXNS!$C:$C,[1]RXNS!$D:$D,"")</f>
        <v>ATP[p] + coenzyme A[p] + myristate[p] &lt;=&gt; AMP[p] + diphosphate[p] + myristoyl-CoA[p]</v>
      </c>
      <c r="K376" s="3" t="str">
        <f>_xlfn.XLOOKUP(sc_gsm[[#This Row],[name]],[2]RXNS!$C:$C,[2]RXNS!$D:$D,"")</f>
        <v>ATP[p] + coenzyme A[p] + myristate[p] &lt;=&gt; AMP[p] + diphosphate[p] + myristoyl-CoA[p]</v>
      </c>
      <c r="L376" s="3" t="b">
        <f>sc_gsm[[#This Row],[yeast8.3.4 equation]]=sc_gsm[[#This Row],[yeast9 equation]]</f>
        <v>1</v>
      </c>
    </row>
    <row r="377" spans="1:12" hidden="1" x14ac:dyDescent="0.2">
      <c r="A377" t="s">
        <v>809</v>
      </c>
      <c r="B377" t="s">
        <v>7135</v>
      </c>
      <c r="C377" t="s">
        <v>3902</v>
      </c>
      <c r="D377" t="str">
        <f>sc_gsm[[#This Row],[model_rxn]]&amp;"_"&amp;sc_gsm[[#This Row],[Column2]]</f>
        <v>FCLT_m_FWD</v>
      </c>
      <c r="E377" t="str">
        <f>_xlfn.XLOOKUP(sc_gsm[[#This Row],[Column3]],SC_enz[name_dir],SC_enz[name_dir],"")</f>
        <v>FCLT_m_FWD</v>
      </c>
      <c r="F377" t="str">
        <f>_xlfn.XLOOKUP(sc_gsm[[#This Row],[model_rxn]],RT_gsm[model_rxn],RT_gsm[model_rxn],"")</f>
        <v>FCLT_m</v>
      </c>
      <c r="G377" s="3" t="str">
        <f>_xlfn.XLOOKUP(sc_gsm[[#This Row],[Column3]],RT_gsm[Column3],RT_gsm[Column3],"")</f>
        <v>FCLT_m_FWD</v>
      </c>
      <c r="H377" s="3" t="str" cm="1">
        <f t="array" ref="H377">sc_gsm[[#This Row],[model_rxn]]&amp;",r,"&amp;_xlfn.SWITCH(sc_gsm[[#This Row],[Column2]],"REV","lower_bound:-","FWD","upper_bound:")&amp;"1000"</f>
        <v>FCLT_m,r,upper_bound:1000</v>
      </c>
      <c r="I377" s="3" t="str">
        <f>_xlfn.XLOOKUP(sc_gsm[[#This Row],[Column3]],SC_enz[name_dir],SC_enz[name_dir],"")</f>
        <v>FCLT_m_FWD</v>
      </c>
      <c r="J377" s="3" t="str">
        <f>_xlfn.XLOOKUP(sc_gsm[[#This Row],[name]],[1]RXNS!$C:$C,[1]RXNS!$D:$D,"")</f>
        <v>iron(2+)[m] + protoporphyrin[m] =&gt; ferroheme b[m] + 2 H+[m]</v>
      </c>
      <c r="K377" s="3" t="str">
        <f>_xlfn.XLOOKUP(sc_gsm[[#This Row],[name]],[2]RXNS!$C:$C,[2]RXNS!$D:$D,"")</f>
        <v>iron(2+)[m] + protoporphyrin[m] =&gt; ferroheme b[m] + 2 H+[m]</v>
      </c>
      <c r="L377" s="3" t="b">
        <f>sc_gsm[[#This Row],[yeast8.3.4 equation]]=sc_gsm[[#This Row],[yeast9 equation]]</f>
        <v>1</v>
      </c>
    </row>
    <row r="378" spans="1:12" hidden="1" x14ac:dyDescent="0.2">
      <c r="A378" t="s">
        <v>3515</v>
      </c>
      <c r="B378" t="s">
        <v>7136</v>
      </c>
      <c r="C378" t="s">
        <v>3902</v>
      </c>
      <c r="D378" t="str">
        <f>sc_gsm[[#This Row],[model_rxn]]&amp;"_"&amp;sc_gsm[[#This Row],[Column2]]</f>
        <v>FECPOR_m_FWD</v>
      </c>
      <c r="E378" t="str">
        <f>_xlfn.XLOOKUP(sc_gsm[[#This Row],[Column3]],SC_enz[name_dir],SC_enz[name_dir],"")</f>
        <v>FECPOR_m_FWD</v>
      </c>
      <c r="F378" t="str">
        <f>_xlfn.XLOOKUP(sc_gsm[[#This Row],[model_rxn]],RT_gsm[model_rxn],RT_gsm[model_rxn],"")</f>
        <v>FECPOR_m</v>
      </c>
      <c r="G378" s="3" t="str">
        <f>_xlfn.XLOOKUP(sc_gsm[[#This Row],[Column3]],RT_gsm[Column3],RT_gsm[Column3],"")</f>
        <v>FECPOR_m_FWD</v>
      </c>
      <c r="H378" s="3" t="str" cm="1">
        <f t="array" ref="H378">sc_gsm[[#This Row],[model_rxn]]&amp;",r,"&amp;_xlfn.SWITCH(sc_gsm[[#This Row],[Column2]],"REV","lower_bound:-","FWD","upper_bound:")&amp;"1000"</f>
        <v>FECPOR_m,r,upper_bound:1000</v>
      </c>
      <c r="I378" s="3" t="str">
        <f>_xlfn.XLOOKUP(sc_gsm[[#This Row],[Column3]],SC_enz[name_dir],SC_enz[name_dir],"")</f>
        <v>FECPOR_m_FWD</v>
      </c>
      <c r="J378" s="3" t="str">
        <f>_xlfn.XLOOKUP(sc_gsm[[#This Row],[name]],[1]RXNS!$C:$C,[1]RXNS!$D:$D,"")</f>
        <v>2 ferrocytochrome c[m] + hydrogen peroxide[m] =&gt; 2 ferricytochrome c[m] + 2 H2O[m]</v>
      </c>
      <c r="K378" s="3" t="str">
        <f>_xlfn.XLOOKUP(sc_gsm[[#This Row],[name]],[2]RXNS!$C:$C,[2]RXNS!$D:$D,"")</f>
        <v>2 ferrocytochrome c[m] + hydrogen peroxide[m] =&gt; 2 ferricytochrome c[m] + 2 H2O[m]</v>
      </c>
      <c r="L378" s="3" t="b">
        <f>sc_gsm[[#This Row],[yeast8.3.4 equation]]=sc_gsm[[#This Row],[yeast9 equation]]</f>
        <v>1</v>
      </c>
    </row>
    <row r="379" spans="1:12" hidden="1" x14ac:dyDescent="0.2">
      <c r="A379" t="s">
        <v>3521</v>
      </c>
      <c r="B379" t="s">
        <v>7137</v>
      </c>
      <c r="C379" t="s">
        <v>3902</v>
      </c>
      <c r="D379" t="str">
        <f>sc_gsm[[#This Row],[model_rxn]]&amp;"_"&amp;sc_gsm[[#This Row],[Column2]]</f>
        <v>FECOOR_m_FWD</v>
      </c>
      <c r="E379" t="str">
        <f>_xlfn.XLOOKUP(sc_gsm[[#This Row],[Column3]],SC_enz[name_dir],SC_enz[name_dir],"")</f>
        <v>FECOOR_m_FWD</v>
      </c>
      <c r="F379" t="str">
        <f>_xlfn.XLOOKUP(sc_gsm[[#This Row],[model_rxn]],RT_gsm[model_rxn],RT_gsm[model_rxn],"")</f>
        <v>FECOOR_m</v>
      </c>
      <c r="G379" s="3" t="str">
        <f>_xlfn.XLOOKUP(sc_gsm[[#This Row],[Column3]],RT_gsm[Column3],RT_gsm[Column3],"")</f>
        <v>FECOOR_m_FWD</v>
      </c>
      <c r="H379" s="3" t="str" cm="1">
        <f t="array" ref="H379">sc_gsm[[#This Row],[model_rxn]]&amp;",r,"&amp;_xlfn.SWITCH(sc_gsm[[#This Row],[Column2]],"REV","lower_bound:-","FWD","upper_bound:")&amp;"1000"</f>
        <v>FECOOR_m,r,upper_bound:1000</v>
      </c>
      <c r="I379" s="3" t="str">
        <f>_xlfn.XLOOKUP(sc_gsm[[#This Row],[Column3]],SC_enz[name_dir],SC_enz[name_dir],"")</f>
        <v>FECOOR_m_FWD</v>
      </c>
      <c r="J379" s="3" t="str">
        <f>_xlfn.XLOOKUP(sc_gsm[[#This Row],[name]],[1]RXNS!$C:$C,[1]RXNS!$D:$D,"")</f>
        <v>ferrocytochrome c[m] + 1.266 H+[m] + 0.25 oxygen[m] =&gt; ferricytochrome c[m] + 0.633 H+[c] + 0.5 H2O[m]</v>
      </c>
      <c r="K379" s="3" t="str">
        <f>_xlfn.XLOOKUP(sc_gsm[[#This Row],[name]],[2]RXNS!$C:$C,[2]RXNS!$D:$D,"")</f>
        <v>ferrocytochrome c[m] + 1.266 H+[m] + 0.25 oxygen[m] =&gt; ferricytochrome c[m] + 0.633 H+[c] + 0.5 H2O[m]</v>
      </c>
      <c r="L379" s="3" t="b">
        <f>sc_gsm[[#This Row],[yeast8.3.4 equation]]=sc_gsm[[#This Row],[yeast9 equation]]</f>
        <v>1</v>
      </c>
    </row>
    <row r="380" spans="1:12" hidden="1" x14ac:dyDescent="0.2">
      <c r="A380" t="s">
        <v>3528</v>
      </c>
      <c r="B380" t="s">
        <v>7138</v>
      </c>
      <c r="C380" t="s">
        <v>3902</v>
      </c>
      <c r="D380" t="str">
        <f>sc_gsm[[#This Row],[model_rxn]]&amp;"_"&amp;sc_gsm[[#This Row],[Column2]]</f>
        <v>FECRq6_m_FWD</v>
      </c>
      <c r="E380" t="str">
        <f>_xlfn.XLOOKUP(sc_gsm[[#This Row],[Column3]],SC_enz[name_dir],SC_enz[name_dir],"")</f>
        <v>FECRq6_m_FWD</v>
      </c>
      <c r="F380" t="str">
        <f>_xlfn.XLOOKUP(sc_gsm[[#This Row],[model_rxn]],RT_gsm[model_rxn],RT_gsm[model_rxn],"")</f>
        <v/>
      </c>
      <c r="G380" s="3" t="str">
        <f>_xlfn.XLOOKUP(sc_gsm[[#This Row],[Column3]],RT_gsm[Column3],RT_gsm[Column3],"")</f>
        <v/>
      </c>
      <c r="H380" s="3" t="str" cm="1">
        <f t="array" ref="H380">sc_gsm[[#This Row],[model_rxn]]&amp;",r,"&amp;_xlfn.SWITCH(sc_gsm[[#This Row],[Column2]],"REV","lower_bound:-","FWD","upper_bound:")&amp;"1000"</f>
        <v>FECRq6_m,r,upper_bound:1000</v>
      </c>
      <c r="I380" s="3" t="str">
        <f>_xlfn.XLOOKUP(sc_gsm[[#This Row],[Column3]],SC_enz[name_dir],SC_enz[name_dir],"")</f>
        <v>FECRq6_m_FWD</v>
      </c>
      <c r="J380" s="3" t="str">
        <f>_xlfn.XLOOKUP(sc_gsm[[#This Row],[name]],[1]RXNS!$C:$C,[1]RXNS!$D:$D,"")</f>
        <v>2 ferricytochrome c[m] + 1.266 H+[m] + ubiquinol-6[m] =&gt; 2 ferrocytochrome c[m] + 2.532 H+[c] + ubiquinone-6[m]</v>
      </c>
      <c r="K380" s="3" t="str">
        <f>_xlfn.XLOOKUP(sc_gsm[[#This Row],[name]],[2]RXNS!$C:$C,[2]RXNS!$D:$D,"")</f>
        <v>2 ferricytochrome c[m] + 1.266 H+[m] + ubiquinol-6[m] =&gt; 2 ferrocytochrome c[m] + 2.532 H+[c] + ubiquinone-6[m]</v>
      </c>
      <c r="L380" s="3" t="b">
        <f>sc_gsm[[#This Row],[yeast8.3.4 equation]]=sc_gsm[[#This Row],[yeast9 equation]]</f>
        <v>1</v>
      </c>
    </row>
    <row r="381" spans="1:12" hidden="1" x14ac:dyDescent="0.2">
      <c r="A381" t="s">
        <v>812</v>
      </c>
      <c r="B381" t="s">
        <v>7139</v>
      </c>
      <c r="C381" t="s">
        <v>3902</v>
      </c>
      <c r="D381" t="str">
        <f>sc_gsm[[#This Row],[model_rxn]]&amp;"_"&amp;sc_gsm[[#This Row],[Column2]]</f>
        <v>AFAT_c_FWD</v>
      </c>
      <c r="E381" t="str">
        <f>_xlfn.XLOOKUP(sc_gsm[[#This Row],[Column3]],SC_enz[name_dir],SC_enz[name_dir],"")</f>
        <v>AFAT_c_FWD</v>
      </c>
      <c r="F381" t="str">
        <f>_xlfn.XLOOKUP(sc_gsm[[#This Row],[model_rxn]],RT_gsm[model_rxn],RT_gsm[model_rxn],"")</f>
        <v>AFAT_c</v>
      </c>
      <c r="G381" s="3" t="str">
        <f>_xlfn.XLOOKUP(sc_gsm[[#This Row],[Column3]],RT_gsm[Column3],RT_gsm[Column3],"")</f>
        <v>AFAT_c_FWD</v>
      </c>
      <c r="H381" s="3" t="str" cm="1">
        <f t="array" ref="H381">sc_gsm[[#This Row],[model_rxn]]&amp;",r,"&amp;_xlfn.SWITCH(sc_gsm[[#This Row],[Column2]],"REV","lower_bound:-","FWD","upper_bound:")&amp;"1000"</f>
        <v>AFAT_c,r,upper_bound:1000</v>
      </c>
      <c r="I381" s="3" t="str">
        <f>_xlfn.XLOOKUP(sc_gsm[[#This Row],[Column3]],SC_enz[name_dir],SC_enz[name_dir],"")</f>
        <v>AFAT_c_FWD</v>
      </c>
      <c r="J381" s="3" t="str">
        <f>_xlfn.XLOOKUP(sc_gsm[[#This Row],[name]],[1]RXNS!$C:$C,[1]RXNS!$D:$D,"")</f>
        <v>ATP[c] + FMN[c] + H+[c] =&gt; diphosphate[c] + FAD[c]</v>
      </c>
      <c r="K381" s="3" t="str">
        <f>_xlfn.XLOOKUP(sc_gsm[[#This Row],[name]],[2]RXNS!$C:$C,[2]RXNS!$D:$D,"")</f>
        <v>ATP[c] + FMN[c] + H+[c] =&gt; diphosphate[c] + FAD[c]</v>
      </c>
      <c r="L381" s="3" t="b">
        <f>sc_gsm[[#This Row],[yeast8.3.4 equation]]=sc_gsm[[#This Row],[yeast9 equation]]</f>
        <v>1</v>
      </c>
    </row>
    <row r="382" spans="1:12" hidden="1" x14ac:dyDescent="0.2">
      <c r="A382" t="s">
        <v>815</v>
      </c>
      <c r="B382" t="s">
        <v>7140</v>
      </c>
      <c r="C382" t="s">
        <v>3902</v>
      </c>
      <c r="D382" t="str">
        <f>sc_gsm[[#This Row],[model_rxn]]&amp;"_"&amp;sc_gsm[[#This Row],[Column2]]</f>
        <v>FMNRx_c_FWD</v>
      </c>
      <c r="E382" t="str">
        <f>_xlfn.XLOOKUP(sc_gsm[[#This Row],[Column3]],SC_enz[name_dir],SC_enz[name_dir],"")</f>
        <v>FMNRx_c_FWD</v>
      </c>
      <c r="F382" t="str">
        <f>_xlfn.XLOOKUP(sc_gsm[[#This Row],[model_rxn]],RT_gsm[model_rxn],RT_gsm[model_rxn],"")</f>
        <v>FMNRx_c</v>
      </c>
      <c r="G382" s="3" t="str">
        <f>_xlfn.XLOOKUP(sc_gsm[[#This Row],[Column3]],RT_gsm[Column3],RT_gsm[Column3],"")</f>
        <v>FMNRx_c_FWD</v>
      </c>
      <c r="H382" s="3" t="str" cm="1">
        <f t="array" ref="H382">sc_gsm[[#This Row],[model_rxn]]&amp;",r,"&amp;_xlfn.SWITCH(sc_gsm[[#This Row],[Column2]],"REV","lower_bound:-","FWD","upper_bound:")&amp;"1000"</f>
        <v>FMNRx_c,r,upper_bound:1000</v>
      </c>
      <c r="I382" s="3" t="str">
        <f>_xlfn.XLOOKUP(sc_gsm[[#This Row],[Column3]],SC_enz[name_dir],SC_enz[name_dir],"")</f>
        <v>FMNRx_c_FWD</v>
      </c>
      <c r="J382" s="3" t="str">
        <f>_xlfn.XLOOKUP(sc_gsm[[#This Row],[name]],[1]RXNS!$C:$C,[1]RXNS!$D:$D,"")</f>
        <v>FMN[c] + H+[c] + NADH[c] =&gt; FMNH2[c] + NAD[c]</v>
      </c>
      <c r="K382" s="3" t="str">
        <f>_xlfn.XLOOKUP(sc_gsm[[#This Row],[name]],[2]RXNS!$C:$C,[2]RXNS!$D:$D,"")</f>
        <v>FMN[c] + 2 H+[c] + NADH[c] =&gt; FMNH2[c] + NAD[c]</v>
      </c>
      <c r="L382" s="3" t="b">
        <f>sc_gsm[[#This Row],[yeast8.3.4 equation]]=sc_gsm[[#This Row],[yeast9 equation]]</f>
        <v>0</v>
      </c>
    </row>
    <row r="383" spans="1:12" hidden="1" x14ac:dyDescent="0.2">
      <c r="A383" t="s">
        <v>818</v>
      </c>
      <c r="B383" t="s">
        <v>7140</v>
      </c>
      <c r="C383" t="s">
        <v>3902</v>
      </c>
      <c r="D383" t="str">
        <f>sc_gsm[[#This Row],[model_rxn]]&amp;"_"&amp;sc_gsm[[#This Row],[Column2]]</f>
        <v>FMNRx2_c_FWD</v>
      </c>
      <c r="E383" t="str">
        <f>_xlfn.XLOOKUP(sc_gsm[[#This Row],[Column3]],SC_enz[name_dir],SC_enz[name_dir],"")</f>
        <v>FMNRx2_c_FWD</v>
      </c>
      <c r="F383" t="str">
        <f>_xlfn.XLOOKUP(sc_gsm[[#This Row],[model_rxn]],RT_gsm[model_rxn],RT_gsm[model_rxn],"")</f>
        <v>FMNRx2_c</v>
      </c>
      <c r="G383" s="3" t="str">
        <f>_xlfn.XLOOKUP(sc_gsm[[#This Row],[Column3]],RT_gsm[Column3],RT_gsm[Column3],"")</f>
        <v>FMNRx2_c_FWD</v>
      </c>
      <c r="H383" s="3" t="str" cm="1">
        <f t="array" ref="H383">sc_gsm[[#This Row],[model_rxn]]&amp;",r,"&amp;_xlfn.SWITCH(sc_gsm[[#This Row],[Column2]],"REV","lower_bound:-","FWD","upper_bound:")&amp;"1000"</f>
        <v>FMNRx2_c,r,upper_bound:1000</v>
      </c>
      <c r="I383" s="3" t="str">
        <f>_xlfn.XLOOKUP(sc_gsm[[#This Row],[Column3]],SC_enz[name_dir],SC_enz[name_dir],"")</f>
        <v>FMNRx2_c_FWD</v>
      </c>
      <c r="J383" s="3" t="str">
        <f>_xlfn.XLOOKUP(sc_gsm[[#This Row],[name]],[1]RXNS!$C:$C,[1]RXNS!$D:$D,"")</f>
        <v>FMN[c] + H+[c] + NADH[c] =&gt; FMNH2[c] + NAD[c]</v>
      </c>
      <c r="K383" s="3" t="str">
        <f>_xlfn.XLOOKUP(sc_gsm[[#This Row],[name]],[2]RXNS!$C:$C,[2]RXNS!$D:$D,"")</f>
        <v>FMN[c] + 2 H+[c] + NADH[c] =&gt; FMNH2[c] + NAD[c]</v>
      </c>
      <c r="L383" s="3" t="b">
        <f>sc_gsm[[#This Row],[yeast8.3.4 equation]]=sc_gsm[[#This Row],[yeast9 equation]]</f>
        <v>0</v>
      </c>
    </row>
    <row r="384" spans="1:12" hidden="1" x14ac:dyDescent="0.2">
      <c r="A384" t="s">
        <v>819</v>
      </c>
      <c r="B384" t="s">
        <v>7141</v>
      </c>
      <c r="C384" t="s">
        <v>3902</v>
      </c>
      <c r="D384" t="str">
        <f>sc_gsm[[#This Row],[model_rxn]]&amp;"_"&amp;sc_gsm[[#This Row],[Column2]]</f>
        <v>FALDH_c_FWD</v>
      </c>
      <c r="E384" t="str">
        <f>_xlfn.XLOOKUP(sc_gsm[[#This Row],[Column3]],SC_enz[name_dir],SC_enz[name_dir],"")</f>
        <v>FALDH_c_FWD</v>
      </c>
      <c r="F384" t="str">
        <f>_xlfn.XLOOKUP(sc_gsm[[#This Row],[model_rxn]],RT_gsm[model_rxn],RT_gsm[model_rxn],"")</f>
        <v>FALDH_c</v>
      </c>
      <c r="G384" s="3" t="str">
        <f>_xlfn.XLOOKUP(sc_gsm[[#This Row],[Column3]],RT_gsm[Column3],RT_gsm[Column3],"")</f>
        <v>FALDH_c_FWD</v>
      </c>
      <c r="H384" s="3" t="str" cm="1">
        <f t="array" ref="H384">sc_gsm[[#This Row],[model_rxn]]&amp;",r,"&amp;_xlfn.SWITCH(sc_gsm[[#This Row],[Column2]],"REV","lower_bound:-","FWD","upper_bound:")&amp;"1000"</f>
        <v>FALDH_c,r,upper_bound:1000</v>
      </c>
      <c r="I384" s="3" t="str">
        <f>_xlfn.XLOOKUP(sc_gsm[[#This Row],[Column3]],SC_enz[name_dir],SC_enz[name_dir],"")</f>
        <v>FALDH_c_FWD</v>
      </c>
      <c r="J384" s="3" t="str">
        <f>_xlfn.XLOOKUP(sc_gsm[[#This Row],[name]],[1]RXNS!$C:$C,[1]RXNS!$D:$D,"")</f>
        <v>formaldehyde[c] + glutathione[c] + NAD[c] =&gt; H+[c] + NADH[c] + S-formylglutathione[c]</v>
      </c>
      <c r="K384" s="3" t="str">
        <f>_xlfn.XLOOKUP(sc_gsm[[#This Row],[name]],[2]RXNS!$C:$C,[2]RXNS!$D:$D,"")</f>
        <v>formaldehyde[c] + glutathione[c] + NAD[c] =&gt; H+[c] + NADH[c] + S-formylglutathione[c]</v>
      </c>
      <c r="L384" s="3" t="b">
        <f>sc_gsm[[#This Row],[yeast8.3.4 equation]]=sc_gsm[[#This Row],[yeast9 equation]]</f>
        <v>1</v>
      </c>
    </row>
    <row r="385" spans="1:12" hidden="1" x14ac:dyDescent="0.2">
      <c r="A385" t="s">
        <v>820</v>
      </c>
      <c r="B385" t="s">
        <v>7142</v>
      </c>
      <c r="C385" t="s">
        <v>3902</v>
      </c>
      <c r="D385" t="str">
        <f>sc_gsm[[#This Row],[model_rxn]]&amp;"_"&amp;sc_gsm[[#This Row],[Column2]]</f>
        <v>FDH_c_FWD</v>
      </c>
      <c r="E385" t="str">
        <f>_xlfn.XLOOKUP(sc_gsm[[#This Row],[Column3]],SC_enz[name_dir],SC_enz[name_dir],"")</f>
        <v>FDH_c_FWD</v>
      </c>
      <c r="F385" t="str">
        <f>_xlfn.XLOOKUP(sc_gsm[[#This Row],[model_rxn]],RT_gsm[model_rxn],RT_gsm[model_rxn],"")</f>
        <v>FDH_c</v>
      </c>
      <c r="G385" s="3" t="str">
        <f>_xlfn.XLOOKUP(sc_gsm[[#This Row],[Column3]],RT_gsm[Column3],RT_gsm[Column3],"")</f>
        <v>FDH_c_FWD</v>
      </c>
      <c r="H385" s="3" t="str" cm="1">
        <f t="array" ref="H385">sc_gsm[[#This Row],[model_rxn]]&amp;",r,"&amp;_xlfn.SWITCH(sc_gsm[[#This Row],[Column2]],"REV","lower_bound:-","FWD","upper_bound:")&amp;"1000"</f>
        <v>FDH_c,r,upper_bound:1000</v>
      </c>
      <c r="I385" s="3" t="str">
        <f>_xlfn.XLOOKUP(sc_gsm[[#This Row],[Column3]],SC_enz[name_dir],SC_enz[name_dir],"")</f>
        <v>FDH_c_FWD</v>
      </c>
      <c r="J385" s="3" t="str">
        <f>_xlfn.XLOOKUP(sc_gsm[[#This Row],[name]],[1]RXNS!$C:$C,[1]RXNS!$D:$D,"")</f>
        <v>formate[c] + NAD[c] =&gt; carbon dioxide[c] + NADH[c]</v>
      </c>
      <c r="K385" s="3" t="str">
        <f>_xlfn.XLOOKUP(sc_gsm[[#This Row],[name]],[2]RXNS!$C:$C,[2]RXNS!$D:$D,"")</f>
        <v>formate[c] + NAD[c] =&gt; carbon dioxide[c] + NADH[c]</v>
      </c>
      <c r="L385" s="3" t="b">
        <f>sc_gsm[[#This Row],[yeast8.3.4 equation]]=sc_gsm[[#This Row],[yeast9 equation]]</f>
        <v>1</v>
      </c>
    </row>
    <row r="386" spans="1:12" hidden="1" x14ac:dyDescent="0.2">
      <c r="A386" t="s">
        <v>823</v>
      </c>
      <c r="B386" t="s">
        <v>7143</v>
      </c>
      <c r="C386" t="s">
        <v>3903</v>
      </c>
      <c r="D386" t="str">
        <f>sc_gsm[[#This Row],[model_rxn]]&amp;"_"&amp;sc_gsm[[#This Row],[Column2]]</f>
        <v>FTHFL_c_REV</v>
      </c>
      <c r="E386" t="str">
        <f>_xlfn.XLOOKUP(sc_gsm[[#This Row],[Column3]],SC_enz[name_dir],SC_enz[name_dir],"")</f>
        <v>FTHFL_c_REV</v>
      </c>
      <c r="F386" t="str">
        <f>_xlfn.XLOOKUP(sc_gsm[[#This Row],[model_rxn]],RT_gsm[model_rxn],RT_gsm[model_rxn],"")</f>
        <v>FTHFL_c</v>
      </c>
      <c r="G386" s="3" t="str">
        <f>_xlfn.XLOOKUP(sc_gsm[[#This Row],[Column3]],RT_gsm[Column3],RT_gsm[Column3],"")</f>
        <v>FTHFL_c_REV</v>
      </c>
      <c r="H386" s="3" t="str" cm="1">
        <f t="array" ref="H386">sc_gsm[[#This Row],[model_rxn]]&amp;",r,"&amp;_xlfn.SWITCH(sc_gsm[[#This Row],[Column2]],"REV","lower_bound:-","FWD","upper_bound:")&amp;"1000"</f>
        <v>FTHFL_c,r,lower_bound:-1000</v>
      </c>
      <c r="I386" s="3" t="str">
        <f>_xlfn.XLOOKUP(sc_gsm[[#This Row],[Column3]],SC_enz[name_dir],SC_enz[name_dir],"")</f>
        <v>FTHFL_c_REV</v>
      </c>
      <c r="J386" s="3" t="str">
        <f>_xlfn.XLOOKUP(sc_gsm[[#This Row],[name]],[1]RXNS!$C:$C,[1]RXNS!$D:$D,"")</f>
        <v>ATP[c] + formate[c] + THF[c] &lt;=&gt; 10-formyl-THF[c] + ADP[c] + phosphate[c]</v>
      </c>
      <c r="K386" s="3" t="str">
        <f>_xlfn.XLOOKUP(sc_gsm[[#This Row],[name]],[2]RXNS!$C:$C,[2]RXNS!$D:$D,"")</f>
        <v>ATP[c] + formate[c] + THF[c] =&gt; 10-formyl-THF[c] + ADP[c] + phosphate[c]</v>
      </c>
      <c r="L386" s="3" t="b">
        <f>sc_gsm[[#This Row],[yeast8.3.4 equation]]=sc_gsm[[#This Row],[yeast9 equation]]</f>
        <v>0</v>
      </c>
    </row>
    <row r="387" spans="1:12" hidden="1" x14ac:dyDescent="0.2">
      <c r="A387" t="s">
        <v>823</v>
      </c>
      <c r="B387" t="s">
        <v>7143</v>
      </c>
      <c r="C387" t="s">
        <v>3902</v>
      </c>
      <c r="D387" t="str">
        <f>sc_gsm[[#This Row],[model_rxn]]&amp;"_"&amp;sc_gsm[[#This Row],[Column2]]</f>
        <v>FTHFL_c_FWD</v>
      </c>
      <c r="E387" t="str">
        <f>_xlfn.XLOOKUP(sc_gsm[[#This Row],[Column3]],SC_enz[name_dir],SC_enz[name_dir],"")</f>
        <v>FTHFL_c_FWD</v>
      </c>
      <c r="F387" t="str">
        <f>_xlfn.XLOOKUP(sc_gsm[[#This Row],[model_rxn]],RT_gsm[model_rxn],RT_gsm[model_rxn],"")</f>
        <v>FTHFL_c</v>
      </c>
      <c r="G387" s="3" t="str">
        <f>_xlfn.XLOOKUP(sc_gsm[[#This Row],[Column3]],RT_gsm[Column3],RT_gsm[Column3],"")</f>
        <v>FTHFL_c_FWD</v>
      </c>
      <c r="H387" s="3" t="str" cm="1">
        <f t="array" ref="H387">sc_gsm[[#This Row],[model_rxn]]&amp;",r,"&amp;_xlfn.SWITCH(sc_gsm[[#This Row],[Column2]],"REV","lower_bound:-","FWD","upper_bound:")&amp;"1000"</f>
        <v>FTHFL_c,r,upper_bound:1000</v>
      </c>
      <c r="I387" s="3" t="str">
        <f>_xlfn.XLOOKUP(sc_gsm[[#This Row],[Column3]],SC_enz[name_dir],SC_enz[name_dir],"")</f>
        <v>FTHFL_c_FWD</v>
      </c>
      <c r="J387" s="3" t="str">
        <f>_xlfn.XLOOKUP(sc_gsm[[#This Row],[name]],[1]RXNS!$C:$C,[1]RXNS!$D:$D,"")</f>
        <v>ATP[c] + formate[c] + THF[c] &lt;=&gt; 10-formyl-THF[c] + ADP[c] + phosphate[c]</v>
      </c>
      <c r="K387" s="3" t="str">
        <f>_xlfn.XLOOKUP(sc_gsm[[#This Row],[name]],[2]RXNS!$C:$C,[2]RXNS!$D:$D,"")</f>
        <v>ATP[c] + formate[c] + THF[c] =&gt; 10-formyl-THF[c] + ADP[c] + phosphate[c]</v>
      </c>
      <c r="L387" s="3" t="b">
        <f>sc_gsm[[#This Row],[yeast8.3.4 equation]]=sc_gsm[[#This Row],[yeast9 equation]]</f>
        <v>0</v>
      </c>
    </row>
    <row r="388" spans="1:12" hidden="1" x14ac:dyDescent="0.2">
      <c r="A388" t="s">
        <v>826</v>
      </c>
      <c r="B388" t="s">
        <v>7143</v>
      </c>
      <c r="C388" t="s">
        <v>3903</v>
      </c>
      <c r="D388" t="str">
        <f>sc_gsm[[#This Row],[model_rxn]]&amp;"_"&amp;sc_gsm[[#This Row],[Column2]]</f>
        <v>FTHFL_m_REV</v>
      </c>
      <c r="E388" t="str">
        <f>_xlfn.XLOOKUP(sc_gsm[[#This Row],[Column3]],SC_enz[name_dir],SC_enz[name_dir],"")</f>
        <v>FTHFL_m_REV</v>
      </c>
      <c r="F388" t="str">
        <f>_xlfn.XLOOKUP(sc_gsm[[#This Row],[model_rxn]],RT_gsm[model_rxn],RT_gsm[model_rxn],"")</f>
        <v>FTHFL_m</v>
      </c>
      <c r="G388" s="3" t="str">
        <f>_xlfn.XLOOKUP(sc_gsm[[#This Row],[Column3]],RT_gsm[Column3],RT_gsm[Column3],"")</f>
        <v>FTHFL_m_REV</v>
      </c>
      <c r="H388" s="3" t="str" cm="1">
        <f t="array" ref="H388">sc_gsm[[#This Row],[model_rxn]]&amp;",r,"&amp;_xlfn.SWITCH(sc_gsm[[#This Row],[Column2]],"REV","lower_bound:-","FWD","upper_bound:")&amp;"1000"</f>
        <v>FTHFL_m,r,lower_bound:-1000</v>
      </c>
      <c r="I388" s="3" t="str">
        <f>_xlfn.XLOOKUP(sc_gsm[[#This Row],[Column3]],SC_enz[name_dir],SC_enz[name_dir],"")</f>
        <v>FTHFL_m_REV</v>
      </c>
      <c r="J388" s="3" t="str">
        <f>_xlfn.XLOOKUP(sc_gsm[[#This Row],[name]],[1]RXNS!$C:$C,[1]RXNS!$D:$D,"")</f>
        <v>ATP[c] + formate[c] + THF[c] &lt;=&gt; 10-formyl-THF[c] + ADP[c] + phosphate[c]</v>
      </c>
      <c r="K388" s="3" t="str">
        <f>_xlfn.XLOOKUP(sc_gsm[[#This Row],[name]],[2]RXNS!$C:$C,[2]RXNS!$D:$D,"")</f>
        <v>ATP[c] + formate[c] + THF[c] =&gt; 10-formyl-THF[c] + ADP[c] + phosphate[c]</v>
      </c>
      <c r="L388" s="3" t="b">
        <f>sc_gsm[[#This Row],[yeast8.3.4 equation]]=sc_gsm[[#This Row],[yeast9 equation]]</f>
        <v>0</v>
      </c>
    </row>
    <row r="389" spans="1:12" hidden="1" x14ac:dyDescent="0.2">
      <c r="A389" t="s">
        <v>826</v>
      </c>
      <c r="B389" t="s">
        <v>7143</v>
      </c>
      <c r="C389" t="s">
        <v>3902</v>
      </c>
      <c r="D389" t="str">
        <f>sc_gsm[[#This Row],[model_rxn]]&amp;"_"&amp;sc_gsm[[#This Row],[Column2]]</f>
        <v>FTHFL_m_FWD</v>
      </c>
      <c r="E389" t="str">
        <f>_xlfn.XLOOKUP(sc_gsm[[#This Row],[Column3]],SC_enz[name_dir],SC_enz[name_dir],"")</f>
        <v>FTHFL_m_FWD</v>
      </c>
      <c r="F389" t="str">
        <f>_xlfn.XLOOKUP(sc_gsm[[#This Row],[model_rxn]],RT_gsm[model_rxn],RT_gsm[model_rxn],"")</f>
        <v>FTHFL_m</v>
      </c>
      <c r="G389" s="3" t="str">
        <f>_xlfn.XLOOKUP(sc_gsm[[#This Row],[Column3]],RT_gsm[Column3],RT_gsm[Column3],"")</f>
        <v>FTHFL_m_FWD</v>
      </c>
      <c r="H389" s="3" t="str" cm="1">
        <f t="array" ref="H389">sc_gsm[[#This Row],[model_rxn]]&amp;",r,"&amp;_xlfn.SWITCH(sc_gsm[[#This Row],[Column2]],"REV","lower_bound:-","FWD","upper_bound:")&amp;"1000"</f>
        <v>FTHFL_m,r,upper_bound:1000</v>
      </c>
      <c r="I389" s="3" t="str">
        <f>_xlfn.XLOOKUP(sc_gsm[[#This Row],[Column3]],SC_enz[name_dir],SC_enz[name_dir],"")</f>
        <v>FTHFL_m_FWD</v>
      </c>
      <c r="J389" s="3" t="str">
        <f>_xlfn.XLOOKUP(sc_gsm[[#This Row],[name]],[1]RXNS!$C:$C,[1]RXNS!$D:$D,"")</f>
        <v>ATP[c] + formate[c] + THF[c] &lt;=&gt; 10-formyl-THF[c] + ADP[c] + phosphate[c]</v>
      </c>
      <c r="K389" s="3" t="str">
        <f>_xlfn.XLOOKUP(sc_gsm[[#This Row],[name]],[2]RXNS!$C:$C,[2]RXNS!$D:$D,"")</f>
        <v>ATP[c] + formate[c] + THF[c] =&gt; 10-formyl-THF[c] + ADP[c] + phosphate[c]</v>
      </c>
      <c r="L389" s="3" t="b">
        <f>sc_gsm[[#This Row],[yeast8.3.4 equation]]=sc_gsm[[#This Row],[yeast9 equation]]</f>
        <v>0</v>
      </c>
    </row>
    <row r="390" spans="1:12" hidden="1" x14ac:dyDescent="0.2">
      <c r="A390" t="s">
        <v>829</v>
      </c>
      <c r="B390" t="s">
        <v>7144</v>
      </c>
      <c r="C390" t="s">
        <v>3902</v>
      </c>
      <c r="D390" t="str">
        <f>sc_gsm[[#This Row],[model_rxn]]&amp;"_"&amp;sc_gsm[[#This Row],[Column2]]</f>
        <v>FBP2_c_FWD</v>
      </c>
      <c r="E390" t="str">
        <f>_xlfn.XLOOKUP(sc_gsm[[#This Row],[Column3]],SC_enz[name_dir],SC_enz[name_dir],"")</f>
        <v>FBP2_c_FWD</v>
      </c>
      <c r="F390" t="str">
        <f>_xlfn.XLOOKUP(sc_gsm[[#This Row],[model_rxn]],RT_gsm[model_rxn],RT_gsm[model_rxn],"")</f>
        <v>FBP2_c</v>
      </c>
      <c r="G390" s="3" t="str">
        <f>_xlfn.XLOOKUP(sc_gsm[[#This Row],[Column3]],RT_gsm[Column3],RT_gsm[Column3],"")</f>
        <v>FBP2_c_FWD</v>
      </c>
      <c r="H390" s="3" t="str" cm="1">
        <f t="array" ref="H390">sc_gsm[[#This Row],[model_rxn]]&amp;",r,"&amp;_xlfn.SWITCH(sc_gsm[[#This Row],[Column2]],"REV","lower_bound:-","FWD","upper_bound:")&amp;"1000"</f>
        <v>FBP2_c,r,upper_bound:1000</v>
      </c>
      <c r="I390" s="3" t="str">
        <f>_xlfn.XLOOKUP(sc_gsm[[#This Row],[Column3]],SC_enz[name_dir],SC_enz[name_dir],"")</f>
        <v>FBP2_c_FWD</v>
      </c>
      <c r="J390" s="3" t="str">
        <f>_xlfn.XLOOKUP(sc_gsm[[#This Row],[name]],[1]RXNS!$C:$C,[1]RXNS!$D:$D,"")</f>
        <v>beta-D-fructose 2,6-bisphosphate[c] + H2O[c] =&gt; D-fructose 6-phosphate[c] + phosphate[c]</v>
      </c>
      <c r="K390" s="3" t="str">
        <f>_xlfn.XLOOKUP(sc_gsm[[#This Row],[name]],[2]RXNS!$C:$C,[2]RXNS!$D:$D,"")</f>
        <v>beta-D-fructose 2,6-bisphosphate[c] + H2O[c] =&gt; D-fructose 6-phosphate[c] + phosphate[c]</v>
      </c>
      <c r="L390" s="3" t="b">
        <f>sc_gsm[[#This Row],[yeast8.3.4 equation]]=sc_gsm[[#This Row],[yeast9 equation]]</f>
        <v>1</v>
      </c>
    </row>
    <row r="391" spans="1:12" hidden="1" x14ac:dyDescent="0.2">
      <c r="A391" t="s">
        <v>834</v>
      </c>
      <c r="B391" t="s">
        <v>7145</v>
      </c>
      <c r="C391" t="s">
        <v>3902</v>
      </c>
      <c r="D391" t="str">
        <f>sc_gsm[[#This Row],[model_rxn]]&amp;"_"&amp;sc_gsm[[#This Row],[Column2]]</f>
        <v>FBP_c_FWD</v>
      </c>
      <c r="E391" t="str">
        <f>_xlfn.XLOOKUP(sc_gsm[[#This Row],[Column3]],SC_enz[name_dir],SC_enz[name_dir],"")</f>
        <v>FBP_c_FWD</v>
      </c>
      <c r="F391" t="str">
        <f>_xlfn.XLOOKUP(sc_gsm[[#This Row],[model_rxn]],RT_gsm[model_rxn],RT_gsm[model_rxn],"")</f>
        <v>FBP_c</v>
      </c>
      <c r="G391" s="3" t="str">
        <f>_xlfn.XLOOKUP(sc_gsm[[#This Row],[Column3]],RT_gsm[Column3],RT_gsm[Column3],"")</f>
        <v>FBP_c_FWD</v>
      </c>
      <c r="H391" s="3" t="str" cm="1">
        <f t="array" ref="H391">sc_gsm[[#This Row],[model_rxn]]&amp;",r,"&amp;_xlfn.SWITCH(sc_gsm[[#This Row],[Column2]],"REV","lower_bound:-","FWD","upper_bound:")&amp;"1000"</f>
        <v>FBP_c,r,upper_bound:1000</v>
      </c>
      <c r="I391" s="3" t="str">
        <f>_xlfn.XLOOKUP(sc_gsm[[#This Row],[Column3]],SC_enz[name_dir],SC_enz[name_dir],"")</f>
        <v>FBP_c_FWD</v>
      </c>
      <c r="J391" s="3" t="str">
        <f>_xlfn.XLOOKUP(sc_gsm[[#This Row],[name]],[1]RXNS!$C:$C,[1]RXNS!$D:$D,"")</f>
        <v>D-fructose 1,6-bisphosphate[c] + H2O[c] =&gt; D-fructose 6-phosphate[c] + phosphate[c]</v>
      </c>
      <c r="K391" s="3" t="str">
        <f>_xlfn.XLOOKUP(sc_gsm[[#This Row],[name]],[2]RXNS!$C:$C,[2]RXNS!$D:$D,"")</f>
        <v>D-fructose 1,6-bisphosphate[c] + H2O[c] =&gt; D-fructose 6-phosphate[c] + phosphate[c]</v>
      </c>
      <c r="L391" s="3" t="b">
        <f>sc_gsm[[#This Row],[yeast8.3.4 equation]]=sc_gsm[[#This Row],[yeast9 equation]]</f>
        <v>1</v>
      </c>
    </row>
    <row r="392" spans="1:12" hidden="1" x14ac:dyDescent="0.2">
      <c r="A392" t="s">
        <v>837</v>
      </c>
      <c r="B392" t="s">
        <v>7146</v>
      </c>
      <c r="C392" t="s">
        <v>3903</v>
      </c>
      <c r="D392" t="str">
        <f>sc_gsm[[#This Row],[model_rxn]]&amp;"_"&amp;sc_gsm[[#This Row],[Column2]]</f>
        <v>FBA_c_REV</v>
      </c>
      <c r="E392" t="str">
        <f>_xlfn.XLOOKUP(sc_gsm[[#This Row],[Column3]],SC_enz[name_dir],SC_enz[name_dir],"")</f>
        <v>FBA_c_REV</v>
      </c>
      <c r="F392" t="str">
        <f>_xlfn.XLOOKUP(sc_gsm[[#This Row],[model_rxn]],RT_gsm[model_rxn],RT_gsm[model_rxn],"")</f>
        <v>FBA_c</v>
      </c>
      <c r="G392" s="3" t="str">
        <f>_xlfn.XLOOKUP(sc_gsm[[#This Row],[Column3]],RT_gsm[Column3],RT_gsm[Column3],"")</f>
        <v>FBA_c_REV</v>
      </c>
      <c r="H392" s="3" t="str" cm="1">
        <f t="array" ref="H392">sc_gsm[[#This Row],[model_rxn]]&amp;",r,"&amp;_xlfn.SWITCH(sc_gsm[[#This Row],[Column2]],"REV","lower_bound:-","FWD","upper_bound:")&amp;"1000"</f>
        <v>FBA_c,r,lower_bound:-1000</v>
      </c>
      <c r="I392" s="3" t="str">
        <f>_xlfn.XLOOKUP(sc_gsm[[#This Row],[Column3]],SC_enz[name_dir],SC_enz[name_dir],"")</f>
        <v>FBA_c_REV</v>
      </c>
      <c r="J392" s="3" t="str">
        <f>_xlfn.XLOOKUP(sc_gsm[[#This Row],[name]],[1]RXNS!$C:$C,[1]RXNS!$D:$D,"")</f>
        <v>D-fructose 1,6-bisphosphate[c] &lt;=&gt; dihydroxyacetone phosphate[c] + glyceraldehyde 3-phosphate[c]</v>
      </c>
      <c r="K392" s="3" t="str">
        <f>_xlfn.XLOOKUP(sc_gsm[[#This Row],[name]],[2]RXNS!$C:$C,[2]RXNS!$D:$D,"")</f>
        <v>D-fructose 1,6-bisphosphate[c] &lt;=&gt; dihydroxyacetone phosphate[c] + glyceraldehyde 3-phosphate[c]</v>
      </c>
      <c r="L392" s="3" t="b">
        <f>sc_gsm[[#This Row],[yeast8.3.4 equation]]=sc_gsm[[#This Row],[yeast9 equation]]</f>
        <v>1</v>
      </c>
    </row>
    <row r="393" spans="1:12" hidden="1" x14ac:dyDescent="0.2">
      <c r="A393" t="s">
        <v>837</v>
      </c>
      <c r="B393" t="s">
        <v>7146</v>
      </c>
      <c r="C393" t="s">
        <v>3902</v>
      </c>
      <c r="D393" t="str">
        <f>sc_gsm[[#This Row],[model_rxn]]&amp;"_"&amp;sc_gsm[[#This Row],[Column2]]</f>
        <v>FBA_c_FWD</v>
      </c>
      <c r="E393" t="str">
        <f>_xlfn.XLOOKUP(sc_gsm[[#This Row],[Column3]],SC_enz[name_dir],SC_enz[name_dir],"")</f>
        <v>FBA_c_FWD</v>
      </c>
      <c r="F393" t="str">
        <f>_xlfn.XLOOKUP(sc_gsm[[#This Row],[model_rxn]],RT_gsm[model_rxn],RT_gsm[model_rxn],"")</f>
        <v>FBA_c</v>
      </c>
      <c r="G393" s="3" t="str">
        <f>_xlfn.XLOOKUP(sc_gsm[[#This Row],[Column3]],RT_gsm[Column3],RT_gsm[Column3],"")</f>
        <v>FBA_c_FWD</v>
      </c>
      <c r="H393" s="3" t="str" cm="1">
        <f t="array" ref="H393">sc_gsm[[#This Row],[model_rxn]]&amp;",r,"&amp;_xlfn.SWITCH(sc_gsm[[#This Row],[Column2]],"REV","lower_bound:-","FWD","upper_bound:")&amp;"1000"</f>
        <v>FBA_c,r,upper_bound:1000</v>
      </c>
      <c r="I393" s="3" t="str">
        <f>_xlfn.XLOOKUP(sc_gsm[[#This Row],[Column3]],SC_enz[name_dir],SC_enz[name_dir],"")</f>
        <v>FBA_c_FWD</v>
      </c>
      <c r="J393" s="3" t="str">
        <f>_xlfn.XLOOKUP(sc_gsm[[#This Row],[name]],[1]RXNS!$C:$C,[1]RXNS!$D:$D,"")</f>
        <v>D-fructose 1,6-bisphosphate[c] &lt;=&gt; dihydroxyacetone phosphate[c] + glyceraldehyde 3-phosphate[c]</v>
      </c>
      <c r="K393" s="3" t="str">
        <f>_xlfn.XLOOKUP(sc_gsm[[#This Row],[name]],[2]RXNS!$C:$C,[2]RXNS!$D:$D,"")</f>
        <v>D-fructose 1,6-bisphosphate[c] &lt;=&gt; dihydroxyacetone phosphate[c] + glyceraldehyde 3-phosphate[c]</v>
      </c>
      <c r="L393" s="3" t="b">
        <f>sc_gsm[[#This Row],[yeast8.3.4 equation]]=sc_gsm[[#This Row],[yeast9 equation]]</f>
        <v>1</v>
      </c>
    </row>
    <row r="394" spans="1:12" hidden="1" x14ac:dyDescent="0.2">
      <c r="A394" t="s">
        <v>3532</v>
      </c>
      <c r="B394" t="s">
        <v>7147</v>
      </c>
      <c r="C394" t="s">
        <v>3903</v>
      </c>
      <c r="D394" t="str">
        <f>sc_gsm[[#This Row],[model_rxn]]&amp;"_"&amp;sc_gsm[[#This Row],[Column2]]</f>
        <v>FUM_m_REV</v>
      </c>
      <c r="E394" t="str">
        <f>_xlfn.XLOOKUP(sc_gsm[[#This Row],[Column3]],SC_enz[name_dir],SC_enz[name_dir],"")</f>
        <v>FUM_m_REV</v>
      </c>
      <c r="F394" t="str">
        <f>_xlfn.XLOOKUP(sc_gsm[[#This Row],[model_rxn]],RT_gsm[model_rxn],RT_gsm[model_rxn],"")</f>
        <v>FUM_m</v>
      </c>
      <c r="G394" s="3" t="str">
        <f>_xlfn.XLOOKUP(sc_gsm[[#This Row],[Column3]],RT_gsm[Column3],RT_gsm[Column3],"")</f>
        <v>FUM_m_REV</v>
      </c>
      <c r="H394" s="3" t="str" cm="1">
        <f t="array" ref="H394">sc_gsm[[#This Row],[model_rxn]]&amp;",r,"&amp;_xlfn.SWITCH(sc_gsm[[#This Row],[Column2]],"REV","lower_bound:-","FWD","upper_bound:")&amp;"1000"</f>
        <v>FUM_m,r,lower_bound:-1000</v>
      </c>
      <c r="I394" s="3" t="str">
        <f>_xlfn.XLOOKUP(sc_gsm[[#This Row],[Column3]],SC_enz[name_dir],SC_enz[name_dir],"")</f>
        <v>FUM_m_REV</v>
      </c>
      <c r="J394" s="3" t="str">
        <f>_xlfn.XLOOKUP(sc_gsm[[#This Row],[name]],[1]RXNS!$C:$C,[1]RXNS!$D:$D,"")</f>
        <v>fumarate[m] + H2O[m] &lt;=&gt; (S)-malate[m]</v>
      </c>
      <c r="K394" s="3" t="str">
        <f>_xlfn.XLOOKUP(sc_gsm[[#This Row],[name]],[2]RXNS!$C:$C,[2]RXNS!$D:$D,"")</f>
        <v>fumarate[m] + H2O[m] &lt;=&gt; (S)-malate[m]</v>
      </c>
      <c r="L394" s="3" t="b">
        <f>sc_gsm[[#This Row],[yeast8.3.4 equation]]=sc_gsm[[#This Row],[yeast9 equation]]</f>
        <v>1</v>
      </c>
    </row>
    <row r="395" spans="1:12" hidden="1" x14ac:dyDescent="0.2">
      <c r="A395" t="s">
        <v>3532</v>
      </c>
      <c r="B395" t="s">
        <v>7147</v>
      </c>
      <c r="C395" t="s">
        <v>3902</v>
      </c>
      <c r="D395" t="str">
        <f>sc_gsm[[#This Row],[model_rxn]]&amp;"_"&amp;sc_gsm[[#This Row],[Column2]]</f>
        <v>FUM_m_FWD</v>
      </c>
      <c r="E395" t="str">
        <f>_xlfn.XLOOKUP(sc_gsm[[#This Row],[Column3]],SC_enz[name_dir],SC_enz[name_dir],"")</f>
        <v>FUM_m_FWD</v>
      </c>
      <c r="F395" t="str">
        <f>_xlfn.XLOOKUP(sc_gsm[[#This Row],[model_rxn]],RT_gsm[model_rxn],RT_gsm[model_rxn],"")</f>
        <v>FUM_m</v>
      </c>
      <c r="G395" s="3" t="str">
        <f>_xlfn.XLOOKUP(sc_gsm[[#This Row],[Column3]],RT_gsm[Column3],RT_gsm[Column3],"")</f>
        <v>FUM_m_FWD</v>
      </c>
      <c r="H395" s="3" t="str" cm="1">
        <f t="array" ref="H395">sc_gsm[[#This Row],[model_rxn]]&amp;",r,"&amp;_xlfn.SWITCH(sc_gsm[[#This Row],[Column2]],"REV","lower_bound:-","FWD","upper_bound:")&amp;"1000"</f>
        <v>FUM_m,r,upper_bound:1000</v>
      </c>
      <c r="I395" s="3" t="str">
        <f>_xlfn.XLOOKUP(sc_gsm[[#This Row],[Column3]],SC_enz[name_dir],SC_enz[name_dir],"")</f>
        <v>FUM_m_FWD</v>
      </c>
      <c r="J395" s="3" t="str">
        <f>_xlfn.XLOOKUP(sc_gsm[[#This Row],[name]],[1]RXNS!$C:$C,[1]RXNS!$D:$D,"")</f>
        <v>fumarate[m] + H2O[m] &lt;=&gt; (S)-malate[m]</v>
      </c>
      <c r="K395" s="3" t="str">
        <f>_xlfn.XLOOKUP(sc_gsm[[#This Row],[name]],[2]RXNS!$C:$C,[2]RXNS!$D:$D,"")</f>
        <v>fumarate[m] + H2O[m] &lt;=&gt; (S)-malate[m]</v>
      </c>
      <c r="L395" s="3" t="b">
        <f>sc_gsm[[#This Row],[yeast8.3.4 equation]]=sc_gsm[[#This Row],[yeast9 equation]]</f>
        <v>1</v>
      </c>
    </row>
    <row r="396" spans="1:12" hidden="1" x14ac:dyDescent="0.2">
      <c r="A396" t="s">
        <v>3535</v>
      </c>
      <c r="B396" t="s">
        <v>7148</v>
      </c>
      <c r="C396" t="s">
        <v>3903</v>
      </c>
      <c r="D396" t="str">
        <f>sc_gsm[[#This Row],[model_rxn]]&amp;"_"&amp;sc_gsm[[#This Row],[Column2]]</f>
        <v>FUM_c_REV</v>
      </c>
      <c r="E396" t="str">
        <f>_xlfn.XLOOKUP(sc_gsm[[#This Row],[Column3]],SC_enz[name_dir],SC_enz[name_dir],"")</f>
        <v>FUM_c_REV</v>
      </c>
      <c r="F396" t="str">
        <f>_xlfn.XLOOKUP(sc_gsm[[#This Row],[model_rxn]],RT_gsm[model_rxn],RT_gsm[model_rxn],"")</f>
        <v>FUM_c</v>
      </c>
      <c r="G396" s="3" t="str">
        <f>_xlfn.XLOOKUP(sc_gsm[[#This Row],[Column3]],RT_gsm[Column3],RT_gsm[Column3],"")</f>
        <v>FUM_c_REV</v>
      </c>
      <c r="H396" s="3" t="str" cm="1">
        <f t="array" ref="H396">sc_gsm[[#This Row],[model_rxn]]&amp;",r,"&amp;_xlfn.SWITCH(sc_gsm[[#This Row],[Column2]],"REV","lower_bound:-","FWD","upper_bound:")&amp;"1000"</f>
        <v>FUM_c,r,lower_bound:-1000</v>
      </c>
      <c r="I396" s="3" t="str">
        <f>_xlfn.XLOOKUP(sc_gsm[[#This Row],[Column3]],SC_enz[name_dir],SC_enz[name_dir],"")</f>
        <v>FUM_c_REV</v>
      </c>
      <c r="J396" s="3" t="str">
        <f>_xlfn.XLOOKUP(sc_gsm[[#This Row],[name]],[1]RXNS!$C:$C,[1]RXNS!$D:$D,"")</f>
        <v>fumarate[c] + H2O[c] &lt;=&gt; (S)-malate[c]</v>
      </c>
      <c r="K396" s="3" t="str">
        <f>_xlfn.XLOOKUP(sc_gsm[[#This Row],[name]],[2]RXNS!$C:$C,[2]RXNS!$D:$D,"")</f>
        <v>fumarate[c] + H2O[c] &lt;=&gt; (S)-malate[c]</v>
      </c>
      <c r="L396" s="3" t="b">
        <f>sc_gsm[[#This Row],[yeast8.3.4 equation]]=sc_gsm[[#This Row],[yeast9 equation]]</f>
        <v>1</v>
      </c>
    </row>
    <row r="397" spans="1:12" hidden="1" x14ac:dyDescent="0.2">
      <c r="A397" t="s">
        <v>3535</v>
      </c>
      <c r="B397" t="s">
        <v>7148</v>
      </c>
      <c r="C397" t="s">
        <v>3902</v>
      </c>
      <c r="D397" t="str">
        <f>sc_gsm[[#This Row],[model_rxn]]&amp;"_"&amp;sc_gsm[[#This Row],[Column2]]</f>
        <v>FUM_c_FWD</v>
      </c>
      <c r="E397" t="str">
        <f>_xlfn.XLOOKUP(sc_gsm[[#This Row],[Column3]],SC_enz[name_dir],SC_enz[name_dir],"")</f>
        <v>FUM_c_FWD</v>
      </c>
      <c r="F397" t="str">
        <f>_xlfn.XLOOKUP(sc_gsm[[#This Row],[model_rxn]],RT_gsm[model_rxn],RT_gsm[model_rxn],"")</f>
        <v>FUM_c</v>
      </c>
      <c r="G397" s="3" t="str">
        <f>_xlfn.XLOOKUP(sc_gsm[[#This Row],[Column3]],RT_gsm[Column3],RT_gsm[Column3],"")</f>
        <v>FUM_c_FWD</v>
      </c>
      <c r="H397" s="3" t="str" cm="1">
        <f t="array" ref="H397">sc_gsm[[#This Row],[model_rxn]]&amp;",r,"&amp;_xlfn.SWITCH(sc_gsm[[#This Row],[Column2]],"REV","lower_bound:-","FWD","upper_bound:")&amp;"1000"</f>
        <v>FUM_c,r,upper_bound:1000</v>
      </c>
      <c r="I397" s="3" t="str">
        <f>_xlfn.XLOOKUP(sc_gsm[[#This Row],[Column3]],SC_enz[name_dir],SC_enz[name_dir],"")</f>
        <v>FUM_c_FWD</v>
      </c>
      <c r="J397" s="3" t="str">
        <f>_xlfn.XLOOKUP(sc_gsm[[#This Row],[name]],[1]RXNS!$C:$C,[1]RXNS!$D:$D,"")</f>
        <v>fumarate[c] + H2O[c] &lt;=&gt; (S)-malate[c]</v>
      </c>
      <c r="K397" s="3" t="str">
        <f>_xlfn.XLOOKUP(sc_gsm[[#This Row],[name]],[2]RXNS!$C:$C,[2]RXNS!$D:$D,"")</f>
        <v>fumarate[c] + H2O[c] &lt;=&gt; (S)-malate[c]</v>
      </c>
      <c r="L397" s="3" t="b">
        <f>sc_gsm[[#This Row],[yeast8.3.4 equation]]=sc_gsm[[#This Row],[yeast9 equation]]</f>
        <v>1</v>
      </c>
    </row>
    <row r="398" spans="1:12" hidden="1" x14ac:dyDescent="0.2">
      <c r="A398" t="s">
        <v>838</v>
      </c>
      <c r="B398" t="s">
        <v>7149</v>
      </c>
      <c r="C398" t="s">
        <v>3902</v>
      </c>
      <c r="D398" t="str">
        <f>sc_gsm[[#This Row],[model_rxn]]&amp;"_"&amp;sc_gsm[[#This Row],[Column2]]</f>
        <v>DHORDfum_c_FWD</v>
      </c>
      <c r="E398" t="str">
        <f>_xlfn.XLOOKUP(sc_gsm[[#This Row],[Column3]],SC_enz[name_dir],SC_enz[name_dir],"")</f>
        <v>DHORDfum_c_FWD</v>
      </c>
      <c r="F398" t="str">
        <f>_xlfn.XLOOKUP(sc_gsm[[#This Row],[model_rxn]],RT_gsm[model_rxn],RT_gsm[model_rxn],"")</f>
        <v>DHORDfum_c</v>
      </c>
      <c r="G398" s="3" t="str">
        <f>_xlfn.XLOOKUP(sc_gsm[[#This Row],[Column3]],RT_gsm[Column3],RT_gsm[Column3],"")</f>
        <v>DHORDfum_c_FWD</v>
      </c>
      <c r="H398" s="3" t="str" cm="1">
        <f t="array" ref="H398">sc_gsm[[#This Row],[model_rxn]]&amp;",r,"&amp;_xlfn.SWITCH(sc_gsm[[#This Row],[Column2]],"REV","lower_bound:-","FWD","upper_bound:")&amp;"1000"</f>
        <v>DHORDfum_c,r,upper_bound:1000</v>
      </c>
      <c r="I398" s="3" t="str">
        <f>_xlfn.XLOOKUP(sc_gsm[[#This Row],[Column3]],SC_enz[name_dir],SC_enz[name_dir],"")</f>
        <v>DHORDfum_c_FWD</v>
      </c>
      <c r="J398" s="3" t="str">
        <f>_xlfn.XLOOKUP(sc_gsm[[#This Row],[name]],[1]RXNS!$C:$C,[1]RXNS!$D:$D,"")</f>
        <v>(S)-dihydroorotate[c] + fumarate[c] =&gt; orotate[c] + succinate[c]</v>
      </c>
      <c r="K398" s="3" t="str">
        <f>_xlfn.XLOOKUP(sc_gsm[[#This Row],[name]],[2]RXNS!$C:$C,[2]RXNS!$D:$D,"")</f>
        <v>(S)-dihydroorotate[c] + fumarate[c] =&gt; orotate[c] + succinate[c]</v>
      </c>
      <c r="L398" s="3" t="b">
        <f>sc_gsm[[#This Row],[yeast8.3.4 equation]]=sc_gsm[[#This Row],[yeast9 equation]]</f>
        <v>1</v>
      </c>
    </row>
    <row r="399" spans="1:12" hidden="1" x14ac:dyDescent="0.2">
      <c r="A399" t="s">
        <v>841</v>
      </c>
      <c r="B399" t="s">
        <v>7150</v>
      </c>
      <c r="C399" t="s">
        <v>3902</v>
      </c>
      <c r="D399" t="str">
        <f>sc_gsm[[#This Row],[model_rxn]]&amp;"_"&amp;sc_gsm[[#This Row],[Column2]]</f>
        <v>FRD_m_FWD</v>
      </c>
      <c r="E399" t="str">
        <f>_xlfn.XLOOKUP(sc_gsm[[#This Row],[Column3]],SC_enz[name_dir],SC_enz[name_dir],"")</f>
        <v>FRD_m_FWD</v>
      </c>
      <c r="F399" t="str">
        <f>_xlfn.XLOOKUP(sc_gsm[[#This Row],[model_rxn]],RT_gsm[model_rxn],RT_gsm[model_rxn],"")</f>
        <v/>
      </c>
      <c r="G399" s="3" t="str">
        <f>_xlfn.XLOOKUP(sc_gsm[[#This Row],[Column3]],RT_gsm[Column3],RT_gsm[Column3],"")</f>
        <v/>
      </c>
      <c r="H399" s="3" t="str" cm="1">
        <f t="array" ref="H399">sc_gsm[[#This Row],[model_rxn]]&amp;",r,"&amp;_xlfn.SWITCH(sc_gsm[[#This Row],[Column2]],"REV","lower_bound:-","FWD","upper_bound:")&amp;"1000"</f>
        <v>FRD_m,r,upper_bound:1000</v>
      </c>
      <c r="I399" s="3" t="str">
        <f>_xlfn.XLOOKUP(sc_gsm[[#This Row],[Column3]],SC_enz[name_dir],SC_enz[name_dir],"")</f>
        <v>FRD_m_FWD</v>
      </c>
      <c r="J399" s="3" t="str">
        <f>_xlfn.XLOOKUP(sc_gsm[[#This Row],[name]],[1]RXNS!$C:$C,[1]RXNS!$D:$D,"")</f>
        <v/>
      </c>
      <c r="K399" s="3" t="str">
        <f>_xlfn.XLOOKUP(sc_gsm[[#This Row],[name]],[2]RXNS!$C:$C,[2]RXNS!$D:$D,"")</f>
        <v/>
      </c>
      <c r="L399" s="3" t="b">
        <f>sc_gsm[[#This Row],[yeast8.3.4 equation]]=sc_gsm[[#This Row],[yeast9 equation]]</f>
        <v>1</v>
      </c>
    </row>
    <row r="400" spans="1:12" hidden="1" x14ac:dyDescent="0.2">
      <c r="A400" t="s">
        <v>844</v>
      </c>
      <c r="B400" t="s">
        <v>7150</v>
      </c>
      <c r="C400" t="s">
        <v>3902</v>
      </c>
      <c r="D400" t="str">
        <f>sc_gsm[[#This Row],[model_rxn]]&amp;"_"&amp;sc_gsm[[#This Row],[Column2]]</f>
        <v>FRD_c_FWD</v>
      </c>
      <c r="E400" t="str">
        <f>_xlfn.XLOOKUP(sc_gsm[[#This Row],[Column3]],SC_enz[name_dir],SC_enz[name_dir],"")</f>
        <v>FRD_c_FWD</v>
      </c>
      <c r="F400" t="str">
        <f>_xlfn.XLOOKUP(sc_gsm[[#This Row],[model_rxn]],RT_gsm[model_rxn],RT_gsm[model_rxn],"")</f>
        <v>FRD_c</v>
      </c>
      <c r="G400" s="3" t="str">
        <f>_xlfn.XLOOKUP(sc_gsm[[#This Row],[Column3]],RT_gsm[Column3],RT_gsm[Column3],"")</f>
        <v>FRD_c_FWD</v>
      </c>
      <c r="H400" s="3" t="str" cm="1">
        <f t="array" ref="H400">sc_gsm[[#This Row],[model_rxn]]&amp;",r,"&amp;_xlfn.SWITCH(sc_gsm[[#This Row],[Column2]],"REV","lower_bound:-","FWD","upper_bound:")&amp;"1000"</f>
        <v>FRD_c,r,upper_bound:1000</v>
      </c>
      <c r="I400" s="3" t="str">
        <f>_xlfn.XLOOKUP(sc_gsm[[#This Row],[Column3]],SC_enz[name_dir],SC_enz[name_dir],"")</f>
        <v>FRD_c_FWD</v>
      </c>
      <c r="J400" s="3" t="str">
        <f>_xlfn.XLOOKUP(sc_gsm[[#This Row],[name]],[1]RXNS!$C:$C,[1]RXNS!$D:$D,"")</f>
        <v/>
      </c>
      <c r="K400" s="3" t="str">
        <f>_xlfn.XLOOKUP(sc_gsm[[#This Row],[name]],[2]RXNS!$C:$C,[2]RXNS!$D:$D,"")</f>
        <v/>
      </c>
      <c r="L400" s="3" t="b">
        <f>sc_gsm[[#This Row],[yeast8.3.4 equation]]=sc_gsm[[#This Row],[yeast9 equation]]</f>
        <v>1</v>
      </c>
    </row>
    <row r="401" spans="1:12" hidden="1" x14ac:dyDescent="0.2">
      <c r="A401" t="s">
        <v>847</v>
      </c>
      <c r="B401" t="s">
        <v>7151</v>
      </c>
      <c r="C401" t="s">
        <v>3902</v>
      </c>
      <c r="D401" t="str">
        <f>sc_gsm[[#This Row],[model_rxn]]&amp;"_"&amp;sc_gsm[[#This Row],[Column2]]</f>
        <v>GTMLT_c_FWD</v>
      </c>
      <c r="E401" t="str">
        <f>_xlfn.XLOOKUP(sc_gsm[[#This Row],[Column3]],SC_enz[name_dir],SC_enz[name_dir],"")</f>
        <v>GTMLT_c_FWD</v>
      </c>
      <c r="F401" t="str">
        <f>_xlfn.XLOOKUP(sc_gsm[[#This Row],[model_rxn]],RT_gsm[model_rxn],RT_gsm[model_rxn],"")</f>
        <v>GTMLT_c</v>
      </c>
      <c r="G401" s="3" t="str">
        <f>_xlfn.XLOOKUP(sc_gsm[[#This Row],[Column3]],RT_gsm[Column3],RT_gsm[Column3],"")</f>
        <v>GTMLT_c_FWD</v>
      </c>
      <c r="H401" s="3" t="str" cm="1">
        <f t="array" ref="H401">sc_gsm[[#This Row],[model_rxn]]&amp;",r,"&amp;_xlfn.SWITCH(sc_gsm[[#This Row],[Column2]],"REV","lower_bound:-","FWD","upper_bound:")&amp;"1000"</f>
        <v>GTMLT_c,r,upper_bound:1000</v>
      </c>
      <c r="I401" s="3" t="str">
        <f>_xlfn.XLOOKUP(sc_gsm[[#This Row],[Column3]],SC_enz[name_dir],SC_enz[name_dir],"")</f>
        <v>GTMLT_c_FWD</v>
      </c>
      <c r="J401" s="3" t="str">
        <f>_xlfn.XLOOKUP(sc_gsm[[#This Row],[name]],[1]RXNS!$C:$C,[1]RXNS!$D:$D,"")</f>
        <v>glutathione[c] + L-alanine[c] =&gt; L-cysteinylglycine[c] + L-gamma-glutamyl-L-alanine[c]</v>
      </c>
      <c r="K401" s="3" t="str">
        <f>_xlfn.XLOOKUP(sc_gsm[[#This Row],[name]],[2]RXNS!$C:$C,[2]RXNS!$D:$D,"")</f>
        <v>glutathione[c] + L-alanine[c] =&gt; L-cysteinylglycine[c] + L-gamma-glutamyl-L-alanine[c]</v>
      </c>
      <c r="L401" s="3" t="b">
        <f>sc_gsm[[#This Row],[yeast8.3.4 equation]]=sc_gsm[[#This Row],[yeast9 equation]]</f>
        <v>1</v>
      </c>
    </row>
    <row r="402" spans="1:12" hidden="1" x14ac:dyDescent="0.2">
      <c r="A402" t="s">
        <v>851</v>
      </c>
      <c r="B402" t="s">
        <v>7152</v>
      </c>
      <c r="C402" t="s">
        <v>3902</v>
      </c>
      <c r="D402" t="str">
        <f>sc_gsm[[#This Row],[model_rxn]]&amp;"_"&amp;sc_gsm[[#This Row],[Column2]]</f>
        <v>GALKi_c_FWD</v>
      </c>
      <c r="E402" t="str">
        <f>_xlfn.XLOOKUP(sc_gsm[[#This Row],[Column3]],SC_enz[name_dir],SC_enz[name_dir],"")</f>
        <v>GALKi_c_FWD</v>
      </c>
      <c r="F402" t="str">
        <f>_xlfn.XLOOKUP(sc_gsm[[#This Row],[model_rxn]],RT_gsm[model_rxn],RT_gsm[model_rxn],"")</f>
        <v>GALKi_c</v>
      </c>
      <c r="G402" s="3" t="str">
        <f>_xlfn.XLOOKUP(sc_gsm[[#This Row],[Column3]],RT_gsm[Column3],RT_gsm[Column3],"")</f>
        <v>GALKi_c_FWD</v>
      </c>
      <c r="H402" s="3" t="str" cm="1">
        <f t="array" ref="H402">sc_gsm[[#This Row],[model_rxn]]&amp;",r,"&amp;_xlfn.SWITCH(sc_gsm[[#This Row],[Column2]],"REV","lower_bound:-","FWD","upper_bound:")&amp;"1000"</f>
        <v>GALKi_c,r,upper_bound:1000</v>
      </c>
      <c r="I402" s="3" t="str">
        <f>_xlfn.XLOOKUP(sc_gsm[[#This Row],[Column3]],SC_enz[name_dir],SC_enz[name_dir],"")</f>
        <v>GALKi_c_FWD</v>
      </c>
      <c r="J402" s="3" t="str">
        <f>_xlfn.XLOOKUP(sc_gsm[[#This Row],[name]],[1]RXNS!$C:$C,[1]RXNS!$D:$D,"")</f>
        <v>ATP[c] + D-galactose[c] =&gt; ADP[c] + alpha-D-galactose 1-phosphate[c] + H+[c]</v>
      </c>
      <c r="K402" s="3" t="str">
        <f>_xlfn.XLOOKUP(sc_gsm[[#This Row],[name]],[2]RXNS!$C:$C,[2]RXNS!$D:$D,"")</f>
        <v>ATP[c] + D-galactose[c] =&gt; ADP[c] + alpha-D-galactose 1-phosphate[c] + H+[c]</v>
      </c>
      <c r="L402" s="3" t="b">
        <f>sc_gsm[[#This Row],[yeast8.3.4 equation]]=sc_gsm[[#This Row],[yeast9 equation]]</f>
        <v>1</v>
      </c>
    </row>
    <row r="403" spans="1:12" hidden="1" x14ac:dyDescent="0.2">
      <c r="A403" t="s">
        <v>854</v>
      </c>
      <c r="B403" t="s">
        <v>7153</v>
      </c>
      <c r="C403" t="s">
        <v>3902</v>
      </c>
      <c r="D403" t="str">
        <f>sc_gsm[[#This Row],[model_rxn]]&amp;"_"&amp;sc_gsm[[#This Row],[Column2]]</f>
        <v>GLUCYS_c_FWD</v>
      </c>
      <c r="E403" t="str">
        <f>_xlfn.XLOOKUP(sc_gsm[[#This Row],[Column3]],SC_enz[name_dir],SC_enz[name_dir],"")</f>
        <v>GLUCYS_c_FWD</v>
      </c>
      <c r="F403" t="str">
        <f>_xlfn.XLOOKUP(sc_gsm[[#This Row],[model_rxn]],RT_gsm[model_rxn],RT_gsm[model_rxn],"")</f>
        <v>GLUCYS_c</v>
      </c>
      <c r="G403" s="3" t="str">
        <f>_xlfn.XLOOKUP(sc_gsm[[#This Row],[Column3]],RT_gsm[Column3],RT_gsm[Column3],"")</f>
        <v>GLUCYS_c_FWD</v>
      </c>
      <c r="H403" s="3" t="str" cm="1">
        <f t="array" ref="H403">sc_gsm[[#This Row],[model_rxn]]&amp;",r,"&amp;_xlfn.SWITCH(sc_gsm[[#This Row],[Column2]],"REV","lower_bound:-","FWD","upper_bound:")&amp;"1000"</f>
        <v>GLUCYS_c,r,upper_bound:1000</v>
      </c>
      <c r="I403" s="3" t="str">
        <f>_xlfn.XLOOKUP(sc_gsm[[#This Row],[Column3]],SC_enz[name_dir],SC_enz[name_dir],"")</f>
        <v>GLUCYS_c_FWD</v>
      </c>
      <c r="J403" s="3" t="str">
        <f>_xlfn.XLOOKUP(sc_gsm[[#This Row],[name]],[1]RXNS!$C:$C,[1]RXNS!$D:$D,"")</f>
        <v>ATP[c] + L-cysteine[c] + L-glutamate[c] =&gt; ADP[c] + H+[c] + L-gamma-glutamyl-L-cysteine[c] + phosphate[c]</v>
      </c>
      <c r="K403" s="3" t="str">
        <f>_xlfn.XLOOKUP(sc_gsm[[#This Row],[name]],[2]RXNS!$C:$C,[2]RXNS!$D:$D,"")</f>
        <v>ATP[c] + L-cysteine[c] + L-glutamate[c] =&gt; ADP[c] + H+[c] + L-gamma-glutamyl-L-cysteine[c] + phosphate[c]</v>
      </c>
      <c r="L403" s="3" t="b">
        <f>sc_gsm[[#This Row],[yeast8.3.4 equation]]=sc_gsm[[#This Row],[yeast9 equation]]</f>
        <v>1</v>
      </c>
    </row>
    <row r="404" spans="1:12" hidden="1" x14ac:dyDescent="0.2">
      <c r="A404" t="s">
        <v>857</v>
      </c>
      <c r="B404" t="s">
        <v>7154</v>
      </c>
      <c r="C404" t="s">
        <v>3902</v>
      </c>
      <c r="D404" t="str">
        <f>sc_gsm[[#This Row],[model_rxn]]&amp;"_"&amp;sc_gsm[[#This Row],[Column2]]</f>
        <v>GGTT_c_FWD</v>
      </c>
      <c r="E404" t="str">
        <f>_xlfn.XLOOKUP(sc_gsm[[#This Row],[Column3]],SC_enz[name_dir],SC_enz[name_dir],"")</f>
        <v>GGTT_c_FWD</v>
      </c>
      <c r="F404" t="str">
        <f>_xlfn.XLOOKUP(sc_gsm[[#This Row],[model_rxn]],RT_gsm[model_rxn],RT_gsm[model_rxn],"")</f>
        <v>GGTT_c</v>
      </c>
      <c r="G404" s="3" t="str">
        <f>_xlfn.XLOOKUP(sc_gsm[[#This Row],[Column3]],RT_gsm[Column3],RT_gsm[Column3],"")</f>
        <v>GGTT_c_FWD</v>
      </c>
      <c r="H404" s="3" t="str" cm="1">
        <f t="array" ref="H404">sc_gsm[[#This Row],[model_rxn]]&amp;",r,"&amp;_xlfn.SWITCH(sc_gsm[[#This Row],[Column2]],"REV","lower_bound:-","FWD","upper_bound:")&amp;"1000"</f>
        <v>GGTT_c,r,upper_bound:1000</v>
      </c>
      <c r="I404" s="3" t="str">
        <f>_xlfn.XLOOKUP(sc_gsm[[#This Row],[Column3]],SC_enz[name_dir],SC_enz[name_dir],"")</f>
        <v>GGTT_c_FWD</v>
      </c>
      <c r="J404" s="3" t="str">
        <f>_xlfn.XLOOKUP(sc_gsm[[#This Row],[name]],[1]RXNS!$C:$C,[1]RXNS!$D:$D,"")</f>
        <v>geranylgeranyl diphosphate[c] + isopentenyl diphosphate[c] =&gt; diphosphate[c] + pentaprenyl diphosphate[c]</v>
      </c>
      <c r="K404" s="3" t="str">
        <f>_xlfn.XLOOKUP(sc_gsm[[#This Row],[name]],[2]RXNS!$C:$C,[2]RXNS!$D:$D,"")</f>
        <v>geranylgeranyl diphosphate[c] + isopentenyl diphosphate[c] =&gt; diphosphate[c] + pentaprenyl diphosphate[c]</v>
      </c>
      <c r="L404" s="3" t="b">
        <f>sc_gsm[[#This Row],[yeast8.3.4 equation]]=sc_gsm[[#This Row],[yeast9 equation]]</f>
        <v>1</v>
      </c>
    </row>
    <row r="405" spans="1:12" hidden="1" x14ac:dyDescent="0.2">
      <c r="A405" t="s">
        <v>858</v>
      </c>
      <c r="B405" t="s">
        <v>7155</v>
      </c>
      <c r="C405" t="s">
        <v>3902</v>
      </c>
      <c r="D405" t="str">
        <f>sc_gsm[[#This Row],[model_rxn]]&amp;"_"&amp;sc_gsm[[#This Row],[Column2]]</f>
        <v>GRTT_c_FWD</v>
      </c>
      <c r="E405" t="str">
        <f>_xlfn.XLOOKUP(sc_gsm[[#This Row],[Column3]],SC_enz[name_dir],SC_enz[name_dir],"")</f>
        <v>GRTT_c_FWD</v>
      </c>
      <c r="F405" t="str">
        <f>_xlfn.XLOOKUP(sc_gsm[[#This Row],[model_rxn]],RT_gsm[model_rxn],RT_gsm[model_rxn],"")</f>
        <v>GRTT_c</v>
      </c>
      <c r="G405" s="3" t="str">
        <f>_xlfn.XLOOKUP(sc_gsm[[#This Row],[Column3]],RT_gsm[Column3],RT_gsm[Column3],"")</f>
        <v>GRTT_c_FWD</v>
      </c>
      <c r="H405" s="3" t="str" cm="1">
        <f t="array" ref="H405">sc_gsm[[#This Row],[model_rxn]]&amp;",r,"&amp;_xlfn.SWITCH(sc_gsm[[#This Row],[Column2]],"REV","lower_bound:-","FWD","upper_bound:")&amp;"1000"</f>
        <v>GRTT_c,r,upper_bound:1000</v>
      </c>
      <c r="I405" s="3" t="str">
        <f>_xlfn.XLOOKUP(sc_gsm[[#This Row],[Column3]],SC_enz[name_dir],SC_enz[name_dir],"")</f>
        <v>GRTT_c_FWD</v>
      </c>
      <c r="J405" s="3" t="str">
        <f>_xlfn.XLOOKUP(sc_gsm[[#This Row],[name]],[1]RXNS!$C:$C,[1]RXNS!$D:$D,"")</f>
        <v>geranyl diphosphate[c] + isopentenyl diphosphate[c] =&gt; farnesyl diphosphate[c] + diphosphate[c]</v>
      </c>
      <c r="K405" s="3" t="str">
        <f>_xlfn.XLOOKUP(sc_gsm[[#This Row],[name]],[2]RXNS!$C:$C,[2]RXNS!$D:$D,"")</f>
        <v>geranyl diphosphate[c] + isopentenyl diphosphate[c] =&gt; farnesyl diphosphate[c] + diphosphate[c]</v>
      </c>
      <c r="L405" s="3" t="b">
        <f>sc_gsm[[#This Row],[yeast8.3.4 equation]]=sc_gsm[[#This Row],[yeast9 equation]]</f>
        <v>1</v>
      </c>
    </row>
    <row r="406" spans="1:12" hidden="1" x14ac:dyDescent="0.2">
      <c r="A406" t="s">
        <v>859</v>
      </c>
      <c r="B406" t="s">
        <v>7156</v>
      </c>
      <c r="C406" t="s">
        <v>3902</v>
      </c>
      <c r="D406" t="str">
        <f>sc_gsm[[#This Row],[model_rxn]]&amp;"_"&amp;sc_gsm[[#This Row],[Column2]]</f>
        <v>GLCGSD_c_FWD</v>
      </c>
      <c r="E406" t="str">
        <f>_xlfn.XLOOKUP(sc_gsm[[#This Row],[Column3]],SC_enz[name_dir],SC_enz[name_dir],"")</f>
        <v>GLCGSD_c_FWD</v>
      </c>
      <c r="F406" t="str">
        <f>_xlfn.XLOOKUP(sc_gsm[[#This Row],[model_rxn]],RT_gsm[model_rxn],RT_gsm[model_rxn],"")</f>
        <v>GLCGSD_c</v>
      </c>
      <c r="G406" s="3" t="str">
        <f>_xlfn.XLOOKUP(sc_gsm[[#This Row],[Column3]],RT_gsm[Column3],RT_gsm[Column3],"")</f>
        <v>GLCGSD_c_FWD</v>
      </c>
      <c r="H406" s="3" t="str" cm="1">
        <f t="array" ref="H406">sc_gsm[[#This Row],[model_rxn]]&amp;",r,"&amp;_xlfn.SWITCH(sc_gsm[[#This Row],[Column2]],"REV","lower_bound:-","FWD","upper_bound:")&amp;"1000"</f>
        <v>GLCGSD_c,r,upper_bound:1000</v>
      </c>
      <c r="I406" s="3" t="str">
        <f>_xlfn.XLOOKUP(sc_gsm[[#This Row],[Column3]],SC_enz[name_dir],SC_enz[name_dir],"")</f>
        <v>GLCGSD_c_FWD</v>
      </c>
      <c r="J406" s="3" t="str">
        <f>_xlfn.XLOOKUP(sc_gsm[[#This Row],[name]],[1]RXNS!$C:$C,[1]RXNS!$D:$D,"")</f>
        <v>glycogen[c] + H2O[c] =&gt; D-glucose[c]</v>
      </c>
      <c r="K406" s="3" t="str">
        <f>_xlfn.XLOOKUP(sc_gsm[[#This Row],[name]],[2]RXNS!$C:$C,[2]RXNS!$D:$D,"")</f>
        <v>glycogen[c] + H2O[c] =&gt; D-glucose[c]</v>
      </c>
      <c r="L406" s="3" t="b">
        <f>sc_gsm[[#This Row],[yeast8.3.4 equation]]=sc_gsm[[#This Row],[yeast9 equation]]</f>
        <v>1</v>
      </c>
    </row>
    <row r="407" spans="1:12" hidden="1" x14ac:dyDescent="0.2">
      <c r="A407" t="s">
        <v>863</v>
      </c>
      <c r="B407" t="s">
        <v>7157</v>
      </c>
      <c r="C407" t="s">
        <v>3902</v>
      </c>
      <c r="D407" t="str">
        <f>sc_gsm[[#This Row],[model_rxn]]&amp;"_"&amp;sc_gsm[[#This Row],[Column2]]</f>
        <v>GLCGSD_v_FWD</v>
      </c>
      <c r="E407" t="str">
        <f>_xlfn.XLOOKUP(sc_gsm[[#This Row],[Column3]],SC_enz[name_dir],SC_enz[name_dir],"")</f>
        <v>GLCGSD_v_FWD</v>
      </c>
      <c r="F407" t="str">
        <f>_xlfn.XLOOKUP(sc_gsm[[#This Row],[model_rxn]],RT_gsm[model_rxn],RT_gsm[model_rxn],"")</f>
        <v>GLCGSD_v</v>
      </c>
      <c r="G407" s="3" t="str">
        <f>_xlfn.XLOOKUP(sc_gsm[[#This Row],[Column3]],RT_gsm[Column3],RT_gsm[Column3],"")</f>
        <v>GLCGSD_v_FWD</v>
      </c>
      <c r="H407" s="3" t="str" cm="1">
        <f t="array" ref="H407">sc_gsm[[#This Row],[model_rxn]]&amp;",r,"&amp;_xlfn.SWITCH(sc_gsm[[#This Row],[Column2]],"REV","lower_bound:-","FWD","upper_bound:")&amp;"1000"</f>
        <v>GLCGSD_v,r,upper_bound:1000</v>
      </c>
      <c r="I407" s="3" t="str">
        <f>_xlfn.XLOOKUP(sc_gsm[[#This Row],[Column3]],SC_enz[name_dir],SC_enz[name_dir],"")</f>
        <v>GLCGSD_v_FWD</v>
      </c>
      <c r="J407" s="3" t="str">
        <f>_xlfn.XLOOKUP(sc_gsm[[#This Row],[name]],[1]RXNS!$C:$C,[1]RXNS!$D:$D,"")</f>
        <v>glycogen[v] + H2O[v] =&gt; D-glucose[v]</v>
      </c>
      <c r="K407" s="3" t="str">
        <f>_xlfn.XLOOKUP(sc_gsm[[#This Row],[name]],[2]RXNS!$C:$C,[2]RXNS!$D:$D,"")</f>
        <v>glycogen[v] + H2O[v] =&gt; D-glucose[v]</v>
      </c>
      <c r="L407" s="3" t="b">
        <f>sc_gsm[[#This Row],[yeast8.3.4 equation]]=sc_gsm[[#This Row],[yeast9 equation]]</f>
        <v>1</v>
      </c>
    </row>
    <row r="408" spans="1:12" hidden="1" x14ac:dyDescent="0.2">
      <c r="A408" t="s">
        <v>866</v>
      </c>
      <c r="B408" t="s">
        <v>7158</v>
      </c>
      <c r="C408" t="s">
        <v>3902</v>
      </c>
      <c r="D408" t="str">
        <f>sc_gsm[[#This Row],[model_rxn]]&amp;"_"&amp;sc_gsm[[#This Row],[Column2]]</f>
        <v>G6PDA_c_FWD</v>
      </c>
      <c r="E408" t="str">
        <f>_xlfn.XLOOKUP(sc_gsm[[#This Row],[Column3]],SC_enz[name_dir],SC_enz[name_dir],"")</f>
        <v>G6PDA_c_FWD</v>
      </c>
      <c r="F408" t="str">
        <f>_xlfn.XLOOKUP(sc_gsm[[#This Row],[model_rxn]],RT_gsm[model_rxn],RT_gsm[model_rxn],"")</f>
        <v>G6PDA_c</v>
      </c>
      <c r="G408" s="3" t="str">
        <f>_xlfn.XLOOKUP(sc_gsm[[#This Row],[Column3]],RT_gsm[Column3],RT_gsm[Column3],"")</f>
        <v>G6PDA_c_FWD</v>
      </c>
      <c r="H408" s="3" t="str" cm="1">
        <f t="array" ref="H408">sc_gsm[[#This Row],[model_rxn]]&amp;",r,"&amp;_xlfn.SWITCH(sc_gsm[[#This Row],[Column2]],"REV","lower_bound:-","FWD","upper_bound:")&amp;"1000"</f>
        <v>G6PDA_c,r,upper_bound:1000</v>
      </c>
      <c r="I408" s="3" t="str">
        <f>_xlfn.XLOOKUP(sc_gsm[[#This Row],[Column3]],SC_enz[name_dir],SC_enz[name_dir],"")</f>
        <v>G6PDA_c_FWD</v>
      </c>
      <c r="J408" s="3" t="str">
        <f>_xlfn.XLOOKUP(sc_gsm[[#This Row],[name]],[1]RXNS!$C:$C,[1]RXNS!$D:$D,"")</f>
        <v>alpha-D-glucosamine 6-phosphate[c] + H2O[c] =&gt; ammonium[c] + D-fructose 6-phosphate[c]</v>
      </c>
      <c r="K408" s="3" t="str">
        <f>_xlfn.XLOOKUP(sc_gsm[[#This Row],[name]],[2]RXNS!$C:$C,[2]RXNS!$D:$D,"")</f>
        <v>alpha-D-glucosamine 6-phosphate[c] + H2O[c] =&gt; ammonium[c] + D-fructose 6-phosphate[c]</v>
      </c>
      <c r="L408" s="3" t="b">
        <f>sc_gsm[[#This Row],[yeast8.3.4 equation]]=sc_gsm[[#This Row],[yeast9 equation]]</f>
        <v>1</v>
      </c>
    </row>
    <row r="409" spans="1:12" hidden="1" x14ac:dyDescent="0.2">
      <c r="A409" t="s">
        <v>867</v>
      </c>
      <c r="B409" t="s">
        <v>7159</v>
      </c>
      <c r="C409" t="s">
        <v>3902</v>
      </c>
      <c r="D409" t="str">
        <f>sc_gsm[[#This Row],[model_rxn]]&amp;"_"&amp;sc_gsm[[#This Row],[Column2]]</f>
        <v>G6PDH2i_c_FWD</v>
      </c>
      <c r="E409" t="str">
        <f>_xlfn.XLOOKUP(sc_gsm[[#This Row],[Column3]],SC_enz[name_dir],SC_enz[name_dir],"")</f>
        <v>G6PDH2i_c_FWD</v>
      </c>
      <c r="F409" t="str">
        <f>_xlfn.XLOOKUP(sc_gsm[[#This Row],[model_rxn]],RT_gsm[model_rxn],RT_gsm[model_rxn],"")</f>
        <v>G6PDH2i_c</v>
      </c>
      <c r="G409" s="3" t="str">
        <f>_xlfn.XLOOKUP(sc_gsm[[#This Row],[Column3]],RT_gsm[Column3],RT_gsm[Column3],"")</f>
        <v>G6PDH2i_c_FWD</v>
      </c>
      <c r="H409" s="3" t="str" cm="1">
        <f t="array" ref="H409">sc_gsm[[#This Row],[model_rxn]]&amp;",r,"&amp;_xlfn.SWITCH(sc_gsm[[#This Row],[Column2]],"REV","lower_bound:-","FWD","upper_bound:")&amp;"1000"</f>
        <v>G6PDH2i_c,r,upper_bound:1000</v>
      </c>
      <c r="I409" s="3" t="str">
        <f>_xlfn.XLOOKUP(sc_gsm[[#This Row],[Column3]],SC_enz[name_dir],SC_enz[name_dir],"")</f>
        <v>G6PDH2i_c_FWD</v>
      </c>
      <c r="J409" s="3" t="str">
        <f>_xlfn.XLOOKUP(sc_gsm[[#This Row],[name]],[1]RXNS!$C:$C,[1]RXNS!$D:$D,"")</f>
        <v>D-glucose 6-phosphate[c] + NADP(+)[c] =&gt; 6-O-phosphono-D-glucono-1,5-lactone[c] + H+[c] + NADPH[c]</v>
      </c>
      <c r="K409" s="3" t="str">
        <f>_xlfn.XLOOKUP(sc_gsm[[#This Row],[name]],[2]RXNS!$C:$C,[2]RXNS!$D:$D,"")</f>
        <v>D-glucose 6-phosphate[c] + NADP(+)[c] =&gt; 6-O-phosphono-D-glucono-1,5-lactone[c] + H+[c] + NADPH[c]</v>
      </c>
      <c r="L409" s="3" t="b">
        <f>sc_gsm[[#This Row],[yeast8.3.4 equation]]=sc_gsm[[#This Row],[yeast9 equation]]</f>
        <v>1</v>
      </c>
    </row>
    <row r="410" spans="1:12" hidden="1" x14ac:dyDescent="0.2">
      <c r="A410" t="s">
        <v>870</v>
      </c>
      <c r="B410" t="s">
        <v>7160</v>
      </c>
      <c r="C410" t="s">
        <v>3903</v>
      </c>
      <c r="D410" t="str">
        <f>sc_gsm[[#This Row],[model_rxn]]&amp;"_"&amp;sc_gsm[[#This Row],[Column2]]</f>
        <v>PGI_c_REV</v>
      </c>
      <c r="E410" t="str">
        <f>_xlfn.XLOOKUP(sc_gsm[[#This Row],[Column3]],SC_enz[name_dir],SC_enz[name_dir],"")</f>
        <v>PGI_c_REV</v>
      </c>
      <c r="F410" t="str">
        <f>_xlfn.XLOOKUP(sc_gsm[[#This Row],[model_rxn]],RT_gsm[model_rxn],RT_gsm[model_rxn],"")</f>
        <v>PGI_c</v>
      </c>
      <c r="G410" s="3" t="str">
        <f>_xlfn.XLOOKUP(sc_gsm[[#This Row],[Column3]],RT_gsm[Column3],RT_gsm[Column3],"")</f>
        <v>PGI_c_REV</v>
      </c>
      <c r="H410" s="3" t="str" cm="1">
        <f t="array" ref="H410">sc_gsm[[#This Row],[model_rxn]]&amp;",r,"&amp;_xlfn.SWITCH(sc_gsm[[#This Row],[Column2]],"REV","lower_bound:-","FWD","upper_bound:")&amp;"1000"</f>
        <v>PGI_c,r,lower_bound:-1000</v>
      </c>
      <c r="I410" s="3" t="str">
        <f>_xlfn.XLOOKUP(sc_gsm[[#This Row],[Column3]],SC_enz[name_dir],SC_enz[name_dir],"")</f>
        <v>PGI_c_REV</v>
      </c>
      <c r="J410" s="3" t="str">
        <f>_xlfn.XLOOKUP(sc_gsm[[#This Row],[name]],[1]RXNS!$C:$C,[1]RXNS!$D:$D,"")</f>
        <v>D-glucose 6-phosphate[c] &lt;=&gt; D-fructose 6-phosphate[c]</v>
      </c>
      <c r="K410" s="3" t="str">
        <f>_xlfn.XLOOKUP(sc_gsm[[#This Row],[name]],[2]RXNS!$C:$C,[2]RXNS!$D:$D,"")</f>
        <v>D-glucose 6-phosphate[c] &lt;=&gt; D-fructose 6-phosphate[c]</v>
      </c>
      <c r="L410" s="3" t="b">
        <f>sc_gsm[[#This Row],[yeast8.3.4 equation]]=sc_gsm[[#This Row],[yeast9 equation]]</f>
        <v>1</v>
      </c>
    </row>
    <row r="411" spans="1:12" hidden="1" x14ac:dyDescent="0.2">
      <c r="A411" t="s">
        <v>870</v>
      </c>
      <c r="B411" t="s">
        <v>7160</v>
      </c>
      <c r="C411" t="s">
        <v>3902</v>
      </c>
      <c r="D411" t="str">
        <f>sc_gsm[[#This Row],[model_rxn]]&amp;"_"&amp;sc_gsm[[#This Row],[Column2]]</f>
        <v>PGI_c_FWD</v>
      </c>
      <c r="E411" t="str">
        <f>_xlfn.XLOOKUP(sc_gsm[[#This Row],[Column3]],SC_enz[name_dir],SC_enz[name_dir],"")</f>
        <v>PGI_c_FWD</v>
      </c>
      <c r="F411" t="str">
        <f>_xlfn.XLOOKUP(sc_gsm[[#This Row],[model_rxn]],RT_gsm[model_rxn],RT_gsm[model_rxn],"")</f>
        <v>PGI_c</v>
      </c>
      <c r="G411" s="3" t="str">
        <f>_xlfn.XLOOKUP(sc_gsm[[#This Row],[Column3]],RT_gsm[Column3],RT_gsm[Column3],"")</f>
        <v>PGI_c_FWD</v>
      </c>
      <c r="H411" s="3" t="str" cm="1">
        <f t="array" ref="H411">sc_gsm[[#This Row],[model_rxn]]&amp;",r,"&amp;_xlfn.SWITCH(sc_gsm[[#This Row],[Column2]],"REV","lower_bound:-","FWD","upper_bound:")&amp;"1000"</f>
        <v>PGI_c,r,upper_bound:1000</v>
      </c>
      <c r="I411" s="3" t="str">
        <f>_xlfn.XLOOKUP(sc_gsm[[#This Row],[Column3]],SC_enz[name_dir],SC_enz[name_dir],"")</f>
        <v>PGI_c_FWD</v>
      </c>
      <c r="J411" s="3" t="str">
        <f>_xlfn.XLOOKUP(sc_gsm[[#This Row],[name]],[1]RXNS!$C:$C,[1]RXNS!$D:$D,"")</f>
        <v>D-glucose 6-phosphate[c] &lt;=&gt; D-fructose 6-phosphate[c]</v>
      </c>
      <c r="K411" s="3" t="str">
        <f>_xlfn.XLOOKUP(sc_gsm[[#This Row],[name]],[2]RXNS!$C:$C,[2]RXNS!$D:$D,"")</f>
        <v>D-glucose 6-phosphate[c] &lt;=&gt; D-fructose 6-phosphate[c]</v>
      </c>
      <c r="L411" s="3" t="b">
        <f>sc_gsm[[#This Row],[yeast8.3.4 equation]]=sc_gsm[[#This Row],[yeast9 equation]]</f>
        <v>1</v>
      </c>
    </row>
    <row r="412" spans="1:12" hidden="1" x14ac:dyDescent="0.2">
      <c r="A412" t="s">
        <v>873</v>
      </c>
      <c r="B412" t="s">
        <v>7161</v>
      </c>
      <c r="C412" t="s">
        <v>3902</v>
      </c>
      <c r="D412" t="str">
        <f>sc_gsm[[#This Row],[model_rxn]]&amp;"_"&amp;sc_gsm[[#This Row],[Column2]]</f>
        <v>GLU5K_c_FWD</v>
      </c>
      <c r="E412" t="str">
        <f>_xlfn.XLOOKUP(sc_gsm[[#This Row],[Column3]],SC_enz[name_dir],SC_enz[name_dir],"")</f>
        <v>GLU5K_c_FWD</v>
      </c>
      <c r="F412" t="str">
        <f>_xlfn.XLOOKUP(sc_gsm[[#This Row],[model_rxn]],RT_gsm[model_rxn],RT_gsm[model_rxn],"")</f>
        <v>GLU5K_c</v>
      </c>
      <c r="G412" s="3" t="str">
        <f>_xlfn.XLOOKUP(sc_gsm[[#This Row],[Column3]],RT_gsm[Column3],RT_gsm[Column3],"")</f>
        <v>GLU5K_c_FWD</v>
      </c>
      <c r="H412" s="3" t="str" cm="1">
        <f t="array" ref="H412">sc_gsm[[#This Row],[model_rxn]]&amp;",r,"&amp;_xlfn.SWITCH(sc_gsm[[#This Row],[Column2]],"REV","lower_bound:-","FWD","upper_bound:")&amp;"1000"</f>
        <v>GLU5K_c,r,upper_bound:1000</v>
      </c>
      <c r="I412" s="3" t="str">
        <f>_xlfn.XLOOKUP(sc_gsm[[#This Row],[Column3]],SC_enz[name_dir],SC_enz[name_dir],"")</f>
        <v>GLU5K_c_FWD</v>
      </c>
      <c r="J412" s="3" t="str">
        <f>_xlfn.XLOOKUP(sc_gsm[[#This Row],[name]],[1]RXNS!$C:$C,[1]RXNS!$D:$D,"")</f>
        <v>ATP[c] + L-glutamate[c] =&gt; ADP[c] + L-gamma-glutamyl phosphate[c]</v>
      </c>
      <c r="K412" s="3" t="str">
        <f>_xlfn.XLOOKUP(sc_gsm[[#This Row],[name]],[2]RXNS!$C:$C,[2]RXNS!$D:$D,"")</f>
        <v>ATP[c] + L-glutamate[c] =&gt; ADP[c] + L-gamma-glutamyl phosphate[c]</v>
      </c>
      <c r="L412" s="3" t="b">
        <f>sc_gsm[[#This Row],[yeast8.3.4 equation]]=sc_gsm[[#This Row],[yeast9 equation]]</f>
        <v>1</v>
      </c>
    </row>
    <row r="413" spans="1:12" hidden="1" x14ac:dyDescent="0.2">
      <c r="A413" t="s">
        <v>876</v>
      </c>
      <c r="B413" t="s">
        <v>7162</v>
      </c>
      <c r="C413" t="s">
        <v>3902</v>
      </c>
      <c r="D413" t="str">
        <f>sc_gsm[[#This Row],[model_rxn]]&amp;"_"&amp;sc_gsm[[#This Row],[Column2]]</f>
        <v>GLUDC_c_FWD</v>
      </c>
      <c r="E413" t="str">
        <f>_xlfn.XLOOKUP(sc_gsm[[#This Row],[Column3]],SC_enz[name_dir],SC_enz[name_dir],"")</f>
        <v>GLUDC_c_FWD</v>
      </c>
      <c r="F413" t="str">
        <f>_xlfn.XLOOKUP(sc_gsm[[#This Row],[model_rxn]],RT_gsm[model_rxn],RT_gsm[model_rxn],"")</f>
        <v>GLUDC_c</v>
      </c>
      <c r="G413" s="3" t="str">
        <f>_xlfn.XLOOKUP(sc_gsm[[#This Row],[Column3]],RT_gsm[Column3],RT_gsm[Column3],"")</f>
        <v>GLUDC_c_FWD</v>
      </c>
      <c r="H413" s="3" t="str" cm="1">
        <f t="array" ref="H413">sc_gsm[[#This Row],[model_rxn]]&amp;",r,"&amp;_xlfn.SWITCH(sc_gsm[[#This Row],[Column2]],"REV","lower_bound:-","FWD","upper_bound:")&amp;"1000"</f>
        <v>GLUDC_c,r,upper_bound:1000</v>
      </c>
      <c r="I413" s="3" t="str">
        <f>_xlfn.XLOOKUP(sc_gsm[[#This Row],[Column3]],SC_enz[name_dir],SC_enz[name_dir],"")</f>
        <v>GLUDC_c_FWD</v>
      </c>
      <c r="J413" s="3" t="str">
        <f>_xlfn.XLOOKUP(sc_gsm[[#This Row],[name]],[1]RXNS!$C:$C,[1]RXNS!$D:$D,"")</f>
        <v>H+[c] + L-glutamate[c] =&gt; carbon dioxide[c] + gamma-aminobutyrate[c]</v>
      </c>
      <c r="K413" s="3" t="str">
        <f>_xlfn.XLOOKUP(sc_gsm[[#This Row],[name]],[2]RXNS!$C:$C,[2]RXNS!$D:$D,"")</f>
        <v>H+[c] + L-glutamate[c] =&gt; carbon dioxide[c] + gamma-aminobutyrate[c]</v>
      </c>
      <c r="L413" s="3" t="b">
        <f>sc_gsm[[#This Row],[yeast8.3.4 equation]]=sc_gsm[[#This Row],[yeast9 equation]]</f>
        <v>1</v>
      </c>
    </row>
    <row r="414" spans="1:12" hidden="1" x14ac:dyDescent="0.2">
      <c r="A414" t="s">
        <v>879</v>
      </c>
      <c r="B414" t="s">
        <v>7163</v>
      </c>
      <c r="C414" t="s">
        <v>3902</v>
      </c>
      <c r="D414" t="str">
        <f>sc_gsm[[#This Row],[model_rxn]]&amp;"_"&amp;sc_gsm[[#This Row],[Column2]]</f>
        <v>GLUDxi_c_FWD</v>
      </c>
      <c r="E414" t="str">
        <f>_xlfn.XLOOKUP(sc_gsm[[#This Row],[Column3]],SC_enz[name_dir],SC_enz[name_dir],"")</f>
        <v>GLUDxi_c_FWD</v>
      </c>
      <c r="F414" t="str">
        <f>_xlfn.XLOOKUP(sc_gsm[[#This Row],[model_rxn]],RT_gsm[model_rxn],RT_gsm[model_rxn],"")</f>
        <v>GLUDxi_c</v>
      </c>
      <c r="G414" s="3" t="str">
        <f>_xlfn.XLOOKUP(sc_gsm[[#This Row],[Column3]],RT_gsm[Column3],RT_gsm[Column3],"")</f>
        <v>GLUDxi_c_FWD</v>
      </c>
      <c r="H414" s="3" t="str" cm="1">
        <f t="array" ref="H414">sc_gsm[[#This Row],[model_rxn]]&amp;",r,"&amp;_xlfn.SWITCH(sc_gsm[[#This Row],[Column2]],"REV","lower_bound:-","FWD","upper_bound:")&amp;"1000"</f>
        <v>GLUDxi_c,r,upper_bound:1000</v>
      </c>
      <c r="I414" s="3" t="str">
        <f>_xlfn.XLOOKUP(sc_gsm[[#This Row],[Column3]],SC_enz[name_dir],SC_enz[name_dir],"")</f>
        <v>GLUDxi_c_FWD</v>
      </c>
      <c r="J414" s="3" t="str">
        <f>_xlfn.XLOOKUP(sc_gsm[[#This Row],[name]],[1]RXNS!$C:$C,[1]RXNS!$D:$D,"")</f>
        <v>H2O[c] + L-glutamate[c] + NAD[c] =&gt; 2-oxoglutarate[c] + ammonium[c] + H+[c] + NADH[c]</v>
      </c>
      <c r="K414" s="3" t="str">
        <f>_xlfn.XLOOKUP(sc_gsm[[#This Row],[name]],[2]RXNS!$C:$C,[2]RXNS!$D:$D,"")</f>
        <v>H2O[c] + L-glutamate[c] + NAD[c] =&gt; 2-oxoglutarate[c] + ammonium[c] + H+[c] + NADH[c]</v>
      </c>
      <c r="L414" s="3" t="b">
        <f>sc_gsm[[#This Row],[yeast8.3.4 equation]]=sc_gsm[[#This Row],[yeast9 equation]]</f>
        <v>1</v>
      </c>
    </row>
    <row r="415" spans="1:12" hidden="1" x14ac:dyDescent="0.2">
      <c r="A415" t="s">
        <v>882</v>
      </c>
      <c r="B415" t="s">
        <v>7164</v>
      </c>
      <c r="C415" t="s">
        <v>3902</v>
      </c>
      <c r="D415" t="str">
        <f>sc_gsm[[#This Row],[model_rxn]]&amp;"_"&amp;sc_gsm[[#This Row],[Column2]]</f>
        <v>GLUDy_c_FWD</v>
      </c>
      <c r="E415" t="str">
        <f>_xlfn.XLOOKUP(sc_gsm[[#This Row],[Column3]],SC_enz[name_dir],SC_enz[name_dir],"")</f>
        <v>GLUDy_c_FWD</v>
      </c>
      <c r="F415" t="str">
        <f>_xlfn.XLOOKUP(sc_gsm[[#This Row],[model_rxn]],RT_gsm[model_rxn],RT_gsm[model_rxn],"")</f>
        <v>GLUDy_c</v>
      </c>
      <c r="G415" s="3" t="str">
        <f>_xlfn.XLOOKUP(sc_gsm[[#This Row],[Column3]],RT_gsm[Column3],RT_gsm[Column3],"")</f>
        <v>GLUDy_c_FWD</v>
      </c>
      <c r="H415" s="3" t="str" cm="1">
        <f t="array" ref="H415">sc_gsm[[#This Row],[model_rxn]]&amp;",r,"&amp;_xlfn.SWITCH(sc_gsm[[#This Row],[Column2]],"REV","lower_bound:-","FWD","upper_bound:")&amp;"1000"</f>
        <v>GLUDy_c,r,upper_bound:1000</v>
      </c>
      <c r="I415" s="3" t="str">
        <f>_xlfn.XLOOKUP(sc_gsm[[#This Row],[Column3]],SC_enz[name_dir],SC_enz[name_dir],"")</f>
        <v>GLUDy_c_FWD</v>
      </c>
      <c r="J415" s="3" t="str">
        <f>_xlfn.XLOOKUP(sc_gsm[[#This Row],[name]],[1]RXNS!$C:$C,[1]RXNS!$D:$D,"")</f>
        <v>2-oxoglutarate[c] + ammonium[c] + H+[c] + NADPH[c] =&gt; H2O[c] + L-glutamate[c] + NADP(+)[c]</v>
      </c>
      <c r="K415" s="3" t="str">
        <f>_xlfn.XLOOKUP(sc_gsm[[#This Row],[name]],[2]RXNS!$C:$C,[2]RXNS!$D:$D,"")</f>
        <v>2-oxoglutarate[c] + ammonium[c] + H+[c] + NADPH[c] =&gt; H2O[c] + L-glutamate[c] + NADP(+)[c]</v>
      </c>
      <c r="L415" s="3" t="b">
        <f>sc_gsm[[#This Row],[yeast8.3.4 equation]]=sc_gsm[[#This Row],[yeast9 equation]]</f>
        <v>1</v>
      </c>
    </row>
    <row r="416" spans="1:12" hidden="1" x14ac:dyDescent="0.2">
      <c r="A416" t="s">
        <v>887</v>
      </c>
      <c r="B416" t="s">
        <v>7165</v>
      </c>
      <c r="C416" t="s">
        <v>3902</v>
      </c>
      <c r="D416" t="str">
        <f>sc_gsm[[#This Row],[model_rxn]]&amp;"_"&amp;sc_gsm[[#This Row],[Column2]]</f>
        <v>GLUSx_c_FWD</v>
      </c>
      <c r="E416" t="str">
        <f>_xlfn.XLOOKUP(sc_gsm[[#This Row],[Column3]],SC_enz[name_dir],SC_enz[name_dir],"")</f>
        <v>GLUSx_c_FWD</v>
      </c>
      <c r="F416" t="str">
        <f>_xlfn.XLOOKUP(sc_gsm[[#This Row],[model_rxn]],RT_gsm[model_rxn],RT_gsm[model_rxn],"")</f>
        <v>GLUSx_c</v>
      </c>
      <c r="G416" s="3" t="str">
        <f>_xlfn.XLOOKUP(sc_gsm[[#This Row],[Column3]],RT_gsm[Column3],RT_gsm[Column3],"")</f>
        <v>GLUSx_c_FWD</v>
      </c>
      <c r="H416" s="3" t="str" cm="1">
        <f t="array" ref="H416">sc_gsm[[#This Row],[model_rxn]]&amp;",r,"&amp;_xlfn.SWITCH(sc_gsm[[#This Row],[Column2]],"REV","lower_bound:-","FWD","upper_bound:")&amp;"1000"</f>
        <v>GLUSx_c,r,upper_bound:1000</v>
      </c>
      <c r="I416" s="3" t="str">
        <f>_xlfn.XLOOKUP(sc_gsm[[#This Row],[Column3]],SC_enz[name_dir],SC_enz[name_dir],"")</f>
        <v>GLUSx_c_FWD</v>
      </c>
      <c r="J416" s="3" t="str">
        <f>_xlfn.XLOOKUP(sc_gsm[[#This Row],[name]],[1]RXNS!$C:$C,[1]RXNS!$D:$D,"")</f>
        <v>2-oxoglutarate[c] + H+[c] + L-glutamine[c] + NADH[c] =&gt; 2 L-glutamate[c] + NAD[c]</v>
      </c>
      <c r="K416" s="3" t="str">
        <f>_xlfn.XLOOKUP(sc_gsm[[#This Row],[name]],[2]RXNS!$C:$C,[2]RXNS!$D:$D,"")</f>
        <v>2-oxoglutarate[c] + H+[c] + L-glutamine[c] + NADH[c] =&gt; 2 L-glutamate[c] + NAD[c]</v>
      </c>
      <c r="L416" s="3" t="b">
        <f>sc_gsm[[#This Row],[yeast8.3.4 equation]]=sc_gsm[[#This Row],[yeast9 equation]]</f>
        <v>1</v>
      </c>
    </row>
    <row r="417" spans="1:12" hidden="1" x14ac:dyDescent="0.2">
      <c r="A417" t="s">
        <v>890</v>
      </c>
      <c r="B417" t="s">
        <v>7166</v>
      </c>
      <c r="C417" t="s">
        <v>3902</v>
      </c>
      <c r="D417" t="str">
        <f>sc_gsm[[#This Row],[model_rxn]]&amp;"_"&amp;sc_gsm[[#This Row],[Column2]]</f>
        <v>G5SDy_c_FWD</v>
      </c>
      <c r="E417" t="str">
        <f>_xlfn.XLOOKUP(sc_gsm[[#This Row],[Column3]],SC_enz[name_dir],SC_enz[name_dir],"")</f>
        <v>G5SDy_c_FWD</v>
      </c>
      <c r="F417" t="str">
        <f>_xlfn.XLOOKUP(sc_gsm[[#This Row],[model_rxn]],RT_gsm[model_rxn],RT_gsm[model_rxn],"")</f>
        <v>G5SDy_c</v>
      </c>
      <c r="G417" s="3" t="str">
        <f>_xlfn.XLOOKUP(sc_gsm[[#This Row],[Column3]],RT_gsm[Column3],RT_gsm[Column3],"")</f>
        <v>G5SDy_c_FWD</v>
      </c>
      <c r="H417" s="3" t="str" cm="1">
        <f t="array" ref="H417">sc_gsm[[#This Row],[model_rxn]]&amp;",r,"&amp;_xlfn.SWITCH(sc_gsm[[#This Row],[Column2]],"REV","lower_bound:-","FWD","upper_bound:")&amp;"1000"</f>
        <v>G5SDy_c,r,upper_bound:1000</v>
      </c>
      <c r="I417" s="3" t="str">
        <f>_xlfn.XLOOKUP(sc_gsm[[#This Row],[Column3]],SC_enz[name_dir],SC_enz[name_dir],"")</f>
        <v>G5SDy_c_FWD</v>
      </c>
      <c r="J417" s="3" t="str">
        <f>_xlfn.XLOOKUP(sc_gsm[[#This Row],[name]],[1]RXNS!$C:$C,[1]RXNS!$D:$D,"")</f>
        <v>H+[c] + L-gamma-glutamyl phosphate[c] + NADPH[c] =&gt; L-glutamic 5-semialdehyde[c] + NADP(+)[c] + phosphate[c]</v>
      </c>
      <c r="K417" s="3" t="str">
        <f>_xlfn.XLOOKUP(sc_gsm[[#This Row],[name]],[2]RXNS!$C:$C,[2]RXNS!$D:$D,"")</f>
        <v>H+[c] + L-gamma-glutamyl phosphate[c] + NADPH[c] =&gt; L-glutamic 5-semialdehyde[c] + NADP(+)[c] + phosphate[c]</v>
      </c>
      <c r="L417" s="3" t="b">
        <f>sc_gsm[[#This Row],[yeast8.3.4 equation]]=sc_gsm[[#This Row],[yeast9 equation]]</f>
        <v>1</v>
      </c>
    </row>
    <row r="418" spans="1:12" hidden="1" x14ac:dyDescent="0.2">
      <c r="A418" t="s">
        <v>893</v>
      </c>
      <c r="B418" t="s">
        <v>7167</v>
      </c>
      <c r="C418" t="s">
        <v>3902</v>
      </c>
      <c r="D418" t="str">
        <f>sc_gsm[[#This Row],[model_rxn]]&amp;"_"&amp;sc_gsm[[#This Row],[Column2]]</f>
        <v>GLUN_c_FWD</v>
      </c>
      <c r="E418" t="str">
        <f>_xlfn.XLOOKUP(sc_gsm[[#This Row],[Column3]],SC_enz[name_dir],SC_enz[name_dir],"")</f>
        <v>GLUN_c_FWD</v>
      </c>
      <c r="F418" t="str">
        <f>_xlfn.XLOOKUP(sc_gsm[[#This Row],[model_rxn]],RT_gsm[model_rxn],RT_gsm[model_rxn],"")</f>
        <v>GLUN_c</v>
      </c>
      <c r="G418" s="3" t="str">
        <f>_xlfn.XLOOKUP(sc_gsm[[#This Row],[Column3]],RT_gsm[Column3],RT_gsm[Column3],"")</f>
        <v>GLUN_c_FWD</v>
      </c>
      <c r="H418" s="3" t="str" cm="1">
        <f t="array" ref="H418">sc_gsm[[#This Row],[model_rxn]]&amp;",r,"&amp;_xlfn.SWITCH(sc_gsm[[#This Row],[Column2]],"REV","lower_bound:-","FWD","upper_bound:")&amp;"1000"</f>
        <v>GLUN_c,r,upper_bound:1000</v>
      </c>
      <c r="I418" s="3" t="str">
        <f>_xlfn.XLOOKUP(sc_gsm[[#This Row],[Column3]],SC_enz[name_dir],SC_enz[name_dir],"")</f>
        <v>GLUN_c_FWD</v>
      </c>
      <c r="J418" s="3" t="str">
        <f>_xlfn.XLOOKUP(sc_gsm[[#This Row],[name]],[1]RXNS!$C:$C,[1]RXNS!$D:$D,"")</f>
        <v>H2O[c] + L-glutamine[c] =&gt; ammonium[c] + L-glutamate[c]</v>
      </c>
      <c r="K418" s="3" t="str">
        <f>_xlfn.XLOOKUP(sc_gsm[[#This Row],[name]],[2]RXNS!$C:$C,[2]RXNS!$D:$D,"")</f>
        <v>H2O[c] + L-glutamine[c] =&gt; ammonium[c] + L-glutamate[c]</v>
      </c>
      <c r="L418" s="3" t="b">
        <f>sc_gsm[[#This Row],[yeast8.3.4 equation]]=sc_gsm[[#This Row],[yeast9 equation]]</f>
        <v>1</v>
      </c>
    </row>
    <row r="419" spans="1:12" hidden="1" x14ac:dyDescent="0.2">
      <c r="A419" t="s">
        <v>898</v>
      </c>
      <c r="B419" t="s">
        <v>7168</v>
      </c>
      <c r="C419" t="s">
        <v>3902</v>
      </c>
      <c r="D419" t="str">
        <f>sc_gsm[[#This Row],[model_rxn]]&amp;"_"&amp;sc_gsm[[#This Row],[Column2]]</f>
        <v>GLNS_c_FWD</v>
      </c>
      <c r="E419" t="str">
        <f>_xlfn.XLOOKUP(sc_gsm[[#This Row],[Column3]],SC_enz[name_dir],SC_enz[name_dir],"")</f>
        <v>GLNS_c_FWD</v>
      </c>
      <c r="F419" t="str">
        <f>_xlfn.XLOOKUP(sc_gsm[[#This Row],[model_rxn]],RT_gsm[model_rxn],RT_gsm[model_rxn],"")</f>
        <v>GLNS_c</v>
      </c>
      <c r="G419" s="3" t="str">
        <f>_xlfn.XLOOKUP(sc_gsm[[#This Row],[Column3]],RT_gsm[Column3],RT_gsm[Column3],"")</f>
        <v>GLNS_c_FWD</v>
      </c>
      <c r="H419" s="3" t="str" cm="1">
        <f t="array" ref="H419">sc_gsm[[#This Row],[model_rxn]]&amp;",r,"&amp;_xlfn.SWITCH(sc_gsm[[#This Row],[Column2]],"REV","lower_bound:-","FWD","upper_bound:")&amp;"1000"</f>
        <v>GLNS_c,r,upper_bound:1000</v>
      </c>
      <c r="I419" s="3" t="str">
        <f>_xlfn.XLOOKUP(sc_gsm[[#This Row],[Column3]],SC_enz[name_dir],SC_enz[name_dir],"")</f>
        <v>GLNS_c_FWD</v>
      </c>
      <c r="J419" s="3" t="str">
        <f>_xlfn.XLOOKUP(sc_gsm[[#This Row],[name]],[1]RXNS!$C:$C,[1]RXNS!$D:$D,"")</f>
        <v>ammonium[c] + ATP[c] + L-glutamate[c] =&gt; ADP[c] + H+[c] + L-glutamine[c] + phosphate[c]</v>
      </c>
      <c r="K419" s="3" t="str">
        <f>_xlfn.XLOOKUP(sc_gsm[[#This Row],[name]],[2]RXNS!$C:$C,[2]RXNS!$D:$D,"")</f>
        <v>ammonium[c] + ATP[c] + L-glutamate[c] =&gt; ADP[c] + H+[c] + L-glutamine[c] + phosphate[c]</v>
      </c>
      <c r="L419" s="3" t="b">
        <f>sc_gsm[[#This Row],[yeast8.3.4 equation]]=sc_gsm[[#This Row],[yeast9 equation]]</f>
        <v>1</v>
      </c>
    </row>
    <row r="420" spans="1:12" hidden="1" x14ac:dyDescent="0.2">
      <c r="A420" t="s">
        <v>901</v>
      </c>
      <c r="B420" t="s">
        <v>7169</v>
      </c>
      <c r="C420" t="s">
        <v>3902</v>
      </c>
      <c r="D420" t="str">
        <f>sc_gsm[[#This Row],[model_rxn]]&amp;"_"&amp;sc_gsm[[#This Row],[Column2]]</f>
        <v>GF6PTA_c_FWD</v>
      </c>
      <c r="E420" t="str">
        <f>_xlfn.XLOOKUP(sc_gsm[[#This Row],[Column3]],SC_enz[name_dir],SC_enz[name_dir],"")</f>
        <v>GF6PTA_c_FWD</v>
      </c>
      <c r="F420" t="str">
        <f>_xlfn.XLOOKUP(sc_gsm[[#This Row],[model_rxn]],RT_gsm[model_rxn],RT_gsm[model_rxn],"")</f>
        <v>GF6PTA_c</v>
      </c>
      <c r="G420" s="3" t="str">
        <f>_xlfn.XLOOKUP(sc_gsm[[#This Row],[Column3]],RT_gsm[Column3],RT_gsm[Column3],"")</f>
        <v>GF6PTA_c_FWD</v>
      </c>
      <c r="H420" s="3" t="str" cm="1">
        <f t="array" ref="H420">sc_gsm[[#This Row],[model_rxn]]&amp;",r,"&amp;_xlfn.SWITCH(sc_gsm[[#This Row],[Column2]],"REV","lower_bound:-","FWD","upper_bound:")&amp;"1000"</f>
        <v>GF6PTA_c,r,upper_bound:1000</v>
      </c>
      <c r="I420" s="3" t="str">
        <f>_xlfn.XLOOKUP(sc_gsm[[#This Row],[Column3]],SC_enz[name_dir],SC_enz[name_dir],"")</f>
        <v>GF6PTA_c_FWD</v>
      </c>
      <c r="J420" s="3" t="str">
        <f>_xlfn.XLOOKUP(sc_gsm[[#This Row],[name]],[1]RXNS!$C:$C,[1]RXNS!$D:$D,"")</f>
        <v>D-fructose 6-phosphate[c] + L-glutamine[c] =&gt; alpha-D-glucosamine 6-phosphate[c] + L-glutamate[c]</v>
      </c>
      <c r="K420" s="3" t="str">
        <f>_xlfn.XLOOKUP(sc_gsm[[#This Row],[name]],[2]RXNS!$C:$C,[2]RXNS!$D:$D,"")</f>
        <v>D-fructose 6-phosphate[c] + L-glutamine[c] =&gt; alpha-D-glucosamine 6-phosphate[c] + L-glutamate[c]</v>
      </c>
      <c r="L420" s="3" t="b">
        <f>sc_gsm[[#This Row],[yeast8.3.4 equation]]=sc_gsm[[#This Row],[yeast9 equation]]</f>
        <v>1</v>
      </c>
    </row>
    <row r="421" spans="1:12" hidden="1" x14ac:dyDescent="0.2">
      <c r="A421" t="s">
        <v>906</v>
      </c>
      <c r="B421" t="s">
        <v>7170</v>
      </c>
      <c r="C421" t="s">
        <v>3902</v>
      </c>
      <c r="D421" t="str">
        <f>sc_gsm[[#This Row],[model_rxn]]&amp;"_"&amp;sc_gsm[[#This Row],[Column2]]</f>
        <v>GLNTRS_c_FWD</v>
      </c>
      <c r="E421" t="str">
        <f>_xlfn.XLOOKUP(sc_gsm[[#This Row],[Column3]],SC_enz[name_dir],SC_enz[name_dir],"")</f>
        <v>GLNTRS_c_FWD</v>
      </c>
      <c r="F421" t="str">
        <f>_xlfn.XLOOKUP(sc_gsm[[#This Row],[model_rxn]],RT_gsm[model_rxn],RT_gsm[model_rxn],"")</f>
        <v>GLNTRS_c</v>
      </c>
      <c r="G421" s="3" t="str">
        <f>_xlfn.XLOOKUP(sc_gsm[[#This Row],[Column3]],RT_gsm[Column3],RT_gsm[Column3],"")</f>
        <v>GLNTRS_c_FWD</v>
      </c>
      <c r="H421" s="3" t="str" cm="1">
        <f t="array" ref="H421">sc_gsm[[#This Row],[model_rxn]]&amp;",r,"&amp;_xlfn.SWITCH(sc_gsm[[#This Row],[Column2]],"REV","lower_bound:-","FWD","upper_bound:")&amp;"1000"</f>
        <v>GLNTRS_c,r,upper_bound:1000</v>
      </c>
      <c r="I421" s="3" t="str">
        <f>_xlfn.XLOOKUP(sc_gsm[[#This Row],[Column3]],SC_enz[name_dir],SC_enz[name_dir],"")</f>
        <v>GLNTRS_c_FWD</v>
      </c>
      <c r="J421" s="3" t="str">
        <f>_xlfn.XLOOKUP(sc_gsm[[#This Row],[name]],[1]RXNS!$C:$C,[1]RXNS!$D:$D,"")</f>
        <v>ATP[c] + L-glutamine[c] + tRNA(Gln)[c] =&gt; AMP[c] + diphosphate[c] + Gln-tRNA(Gln)[c]</v>
      </c>
      <c r="K421" s="3" t="str">
        <f>_xlfn.XLOOKUP(sc_gsm[[#This Row],[name]],[2]RXNS!$C:$C,[2]RXNS!$D:$D,"")</f>
        <v>ATP[c] + L-glutamine[c] + tRNA(Gln)[c] =&gt; AMP[c] + diphosphate[c] + Gln-tRNA(Gln)[c]</v>
      </c>
      <c r="L421" s="3" t="b">
        <f>sc_gsm[[#This Row],[yeast8.3.4 equation]]=sc_gsm[[#This Row],[yeast9 equation]]</f>
        <v>1</v>
      </c>
    </row>
    <row r="422" spans="1:12" hidden="1" x14ac:dyDescent="0.2">
      <c r="A422" t="s">
        <v>909</v>
      </c>
      <c r="B422" t="s">
        <v>7171</v>
      </c>
      <c r="C422" t="s">
        <v>3902</v>
      </c>
      <c r="D422" t="str">
        <f>sc_gsm[[#This Row],[model_rxn]]&amp;"_"&amp;sc_gsm[[#This Row],[Column2]]</f>
        <v>GLUTRS_c_FWD</v>
      </c>
      <c r="E422" t="str">
        <f>_xlfn.XLOOKUP(sc_gsm[[#This Row],[Column3]],SC_enz[name_dir],SC_enz[name_dir],"")</f>
        <v>GLUTRS_c_FWD</v>
      </c>
      <c r="F422" t="str">
        <f>_xlfn.XLOOKUP(sc_gsm[[#This Row],[model_rxn]],RT_gsm[model_rxn],RT_gsm[model_rxn],"")</f>
        <v>GLUTRS_c</v>
      </c>
      <c r="G422" s="3" t="str">
        <f>_xlfn.XLOOKUP(sc_gsm[[#This Row],[Column3]],RT_gsm[Column3],RT_gsm[Column3],"")</f>
        <v>GLUTRS_c_FWD</v>
      </c>
      <c r="H422" s="3" t="str" cm="1">
        <f t="array" ref="H422">sc_gsm[[#This Row],[model_rxn]]&amp;",r,"&amp;_xlfn.SWITCH(sc_gsm[[#This Row],[Column2]],"REV","lower_bound:-","FWD","upper_bound:")&amp;"1000"</f>
        <v>GLUTRS_c,r,upper_bound:1000</v>
      </c>
      <c r="I422" s="3" t="str">
        <f>_xlfn.XLOOKUP(sc_gsm[[#This Row],[Column3]],SC_enz[name_dir],SC_enz[name_dir],"")</f>
        <v>GLUTRS_c_FWD</v>
      </c>
      <c r="J422" s="3" t="str">
        <f>_xlfn.XLOOKUP(sc_gsm[[#This Row],[name]],[1]RXNS!$C:$C,[1]RXNS!$D:$D,"")</f>
        <v>ATP[c] + L-glutamate[c] + tRNA(Glu)[c] =&gt; AMP[c] + diphosphate[c] + Glu-tRNA(Glu)[c]</v>
      </c>
      <c r="K422" s="3" t="str">
        <f>_xlfn.XLOOKUP(sc_gsm[[#This Row],[name]],[2]RXNS!$C:$C,[2]RXNS!$D:$D,"")</f>
        <v>ATP[c] + L-glutamate[c] + tRNA(Glu)[c] =&gt; AMP[c] + diphosphate[c] + Glu-tRNA(Glu)[c]</v>
      </c>
      <c r="L422" s="3" t="b">
        <f>sc_gsm[[#This Row],[yeast8.3.4 equation]]=sc_gsm[[#This Row],[yeast9 equation]]</f>
        <v>1</v>
      </c>
    </row>
    <row r="423" spans="1:12" hidden="1" x14ac:dyDescent="0.2">
      <c r="A423" t="s">
        <v>913</v>
      </c>
      <c r="B423" t="s">
        <v>7171</v>
      </c>
      <c r="C423" t="s">
        <v>3902</v>
      </c>
      <c r="D423" t="str">
        <f>sc_gsm[[#This Row],[model_rxn]]&amp;"_"&amp;sc_gsm[[#This Row],[Column2]]</f>
        <v>GLUTRS_m_FWD</v>
      </c>
      <c r="E423" t="str">
        <f>_xlfn.XLOOKUP(sc_gsm[[#This Row],[Column3]],SC_enz[name_dir],SC_enz[name_dir],"")</f>
        <v>GLUTRS_m_FWD</v>
      </c>
      <c r="F423" t="str">
        <f>_xlfn.XLOOKUP(sc_gsm[[#This Row],[model_rxn]],RT_gsm[model_rxn],RT_gsm[model_rxn],"")</f>
        <v>GLUTRS_m</v>
      </c>
      <c r="G423" s="3" t="str">
        <f>_xlfn.XLOOKUP(sc_gsm[[#This Row],[Column3]],RT_gsm[Column3],RT_gsm[Column3],"")</f>
        <v>GLUTRS_m_FWD</v>
      </c>
      <c r="H423" s="3" t="str" cm="1">
        <f t="array" ref="H423">sc_gsm[[#This Row],[model_rxn]]&amp;",r,"&amp;_xlfn.SWITCH(sc_gsm[[#This Row],[Column2]],"REV","lower_bound:-","FWD","upper_bound:")&amp;"1000"</f>
        <v>GLUTRS_m,r,upper_bound:1000</v>
      </c>
      <c r="I423" s="3" t="str">
        <f>_xlfn.XLOOKUP(sc_gsm[[#This Row],[Column3]],SC_enz[name_dir],SC_enz[name_dir],"")</f>
        <v>GLUTRS_m_FWD</v>
      </c>
      <c r="J423" s="3" t="str">
        <f>_xlfn.XLOOKUP(sc_gsm[[#This Row],[name]],[1]RXNS!$C:$C,[1]RXNS!$D:$D,"")</f>
        <v>ATP[c] + L-glutamate[c] + tRNA(Glu)[c] =&gt; AMP[c] + diphosphate[c] + Glu-tRNA(Glu)[c]</v>
      </c>
      <c r="K423" s="3" t="str">
        <f>_xlfn.XLOOKUP(sc_gsm[[#This Row],[name]],[2]RXNS!$C:$C,[2]RXNS!$D:$D,"")</f>
        <v>ATP[c] + L-glutamate[c] + tRNA(Glu)[c] =&gt; AMP[c] + diphosphate[c] + Glu-tRNA(Glu)[c]</v>
      </c>
      <c r="L423" s="3" t="b">
        <f>sc_gsm[[#This Row],[yeast8.3.4 equation]]=sc_gsm[[#This Row],[yeast9 equation]]</f>
        <v>1</v>
      </c>
    </row>
    <row r="424" spans="1:12" hidden="1" x14ac:dyDescent="0.2">
      <c r="A424" t="s">
        <v>3538</v>
      </c>
      <c r="B424" t="s">
        <v>7172</v>
      </c>
      <c r="C424" t="s">
        <v>3902</v>
      </c>
      <c r="D424" t="str">
        <f>sc_gsm[[#This Row],[model_rxn]]&amp;"_"&amp;sc_gsm[[#This Row],[Column2]]</f>
        <v>GTHO_c_FWD</v>
      </c>
      <c r="E424" t="str">
        <f>_xlfn.XLOOKUP(sc_gsm[[#This Row],[Column3]],SC_enz[name_dir],SC_enz[name_dir],"")</f>
        <v>GTHO_c_FWD</v>
      </c>
      <c r="F424" t="str">
        <f>_xlfn.XLOOKUP(sc_gsm[[#This Row],[model_rxn]],RT_gsm[model_rxn],RT_gsm[model_rxn],"")</f>
        <v>GTHO_c</v>
      </c>
      <c r="G424" s="3" t="str">
        <f>_xlfn.XLOOKUP(sc_gsm[[#This Row],[Column3]],RT_gsm[Column3],RT_gsm[Column3],"")</f>
        <v>GTHO_c_FWD</v>
      </c>
      <c r="H424" s="3" t="str" cm="1">
        <f t="array" ref="H424">sc_gsm[[#This Row],[model_rxn]]&amp;",r,"&amp;_xlfn.SWITCH(sc_gsm[[#This Row],[Column2]],"REV","lower_bound:-","FWD","upper_bound:")&amp;"1000"</f>
        <v>GTHO_c,r,upper_bound:1000</v>
      </c>
      <c r="I424" s="3" t="str">
        <f>_xlfn.XLOOKUP(sc_gsm[[#This Row],[Column3]],SC_enz[name_dir],SC_enz[name_dir],"")</f>
        <v>GTHO_c_FWD</v>
      </c>
      <c r="J424" s="3" t="str">
        <f>_xlfn.XLOOKUP(sc_gsm[[#This Row],[name]],[1]RXNS!$C:$C,[1]RXNS!$D:$D,"")</f>
        <v>glutathione disulfide[c] + H+[c] + NADPH[c] =&gt; 2 glutathione[c] + NADP(+)[c]</v>
      </c>
      <c r="K424" s="3" t="str">
        <f>_xlfn.XLOOKUP(sc_gsm[[#This Row],[name]],[2]RXNS!$C:$C,[2]RXNS!$D:$D,"")</f>
        <v>glutathione disulfide[c] + H+[c] + NADPH[c] =&gt; 2 glutathione[c] + NADP(+)[c]</v>
      </c>
      <c r="L424" s="3" t="b">
        <f>sc_gsm[[#This Row],[yeast8.3.4 equation]]=sc_gsm[[#This Row],[yeast9 equation]]</f>
        <v>1</v>
      </c>
    </row>
    <row r="425" spans="1:12" hidden="1" x14ac:dyDescent="0.2">
      <c r="A425" t="s">
        <v>3548</v>
      </c>
      <c r="B425" t="s">
        <v>7172</v>
      </c>
      <c r="C425" t="s">
        <v>3902</v>
      </c>
      <c r="D425" t="str">
        <f>sc_gsm[[#This Row],[model_rxn]]&amp;"_"&amp;sc_gsm[[#This Row],[Column2]]</f>
        <v>GTHO_m_FWD</v>
      </c>
      <c r="E425" t="str">
        <f>_xlfn.XLOOKUP(sc_gsm[[#This Row],[Column3]],SC_enz[name_dir],SC_enz[name_dir],"")</f>
        <v>GTHO_m_FWD</v>
      </c>
      <c r="F425" t="str">
        <f>_xlfn.XLOOKUP(sc_gsm[[#This Row],[model_rxn]],RT_gsm[model_rxn],RT_gsm[model_rxn],"")</f>
        <v>GTHO_m</v>
      </c>
      <c r="G425" s="3" t="str">
        <f>_xlfn.XLOOKUP(sc_gsm[[#This Row],[Column3]],RT_gsm[Column3],RT_gsm[Column3],"")</f>
        <v>GTHO_m_FWD</v>
      </c>
      <c r="H425" s="3" t="str" cm="1">
        <f t="array" ref="H425">sc_gsm[[#This Row],[model_rxn]]&amp;",r,"&amp;_xlfn.SWITCH(sc_gsm[[#This Row],[Column2]],"REV","lower_bound:-","FWD","upper_bound:")&amp;"1000"</f>
        <v>GTHO_m,r,upper_bound:1000</v>
      </c>
      <c r="I425" s="3" t="str">
        <f>_xlfn.XLOOKUP(sc_gsm[[#This Row],[Column3]],SC_enz[name_dir],SC_enz[name_dir],"")</f>
        <v>GTHO_m_FWD</v>
      </c>
      <c r="J425" s="3" t="str">
        <f>_xlfn.XLOOKUP(sc_gsm[[#This Row],[name]],[1]RXNS!$C:$C,[1]RXNS!$D:$D,"")</f>
        <v>glutathione disulfide[c] + H+[c] + NADPH[c] =&gt; 2 glutathione[c] + NADP(+)[c]</v>
      </c>
      <c r="K425" s="3" t="str">
        <f>_xlfn.XLOOKUP(sc_gsm[[#This Row],[name]],[2]RXNS!$C:$C,[2]RXNS!$D:$D,"")</f>
        <v>glutathione disulfide[c] + H+[c] + NADPH[c] =&gt; 2 glutathione[c] + NADP(+)[c]</v>
      </c>
      <c r="L425" s="3" t="b">
        <f>sc_gsm[[#This Row],[yeast8.3.4 equation]]=sc_gsm[[#This Row],[yeast9 equation]]</f>
        <v>1</v>
      </c>
    </row>
    <row r="426" spans="1:12" hidden="1" x14ac:dyDescent="0.2">
      <c r="A426" t="s">
        <v>916</v>
      </c>
      <c r="B426" t="s">
        <v>7173</v>
      </c>
      <c r="C426" t="s">
        <v>3903</v>
      </c>
      <c r="D426" t="str">
        <f>sc_gsm[[#This Row],[model_rxn]]&amp;"_"&amp;sc_gsm[[#This Row],[Column2]]</f>
        <v>GTHP_c_REV</v>
      </c>
      <c r="E426" t="str">
        <f>_xlfn.XLOOKUP(sc_gsm[[#This Row],[Column3]],SC_enz[name_dir],SC_enz[name_dir],"")</f>
        <v>GTHP_c_REV</v>
      </c>
      <c r="F426" t="str">
        <f>_xlfn.XLOOKUP(sc_gsm[[#This Row],[model_rxn]],RT_gsm[model_rxn],RT_gsm[model_rxn],"")</f>
        <v>GTHP_c</v>
      </c>
      <c r="G426" s="3" t="str">
        <f>_xlfn.XLOOKUP(sc_gsm[[#This Row],[Column3]],RT_gsm[Column3],RT_gsm[Column3],"")</f>
        <v>GTHP_c_REV</v>
      </c>
      <c r="H426" s="3" t="str" cm="1">
        <f t="array" ref="H426">sc_gsm[[#This Row],[model_rxn]]&amp;",r,"&amp;_xlfn.SWITCH(sc_gsm[[#This Row],[Column2]],"REV","lower_bound:-","FWD","upper_bound:")&amp;"1000"</f>
        <v>GTHP_c,r,lower_bound:-1000</v>
      </c>
      <c r="I426" s="3" t="str">
        <f>_xlfn.XLOOKUP(sc_gsm[[#This Row],[Column3]],SC_enz[name_dir],SC_enz[name_dir],"")</f>
        <v>GTHP_c_REV</v>
      </c>
      <c r="J426" s="3" t="str">
        <f>_xlfn.XLOOKUP(sc_gsm[[#This Row],[name]],[1]RXNS!$C:$C,[1]RXNS!$D:$D,"")</f>
        <v>2 glutathione[c] + hydrogen peroxide[c] &lt;=&gt; glutathione disulfide[c] + 2 H2O[c]</v>
      </c>
      <c r="K426" s="3" t="str">
        <f>_xlfn.XLOOKUP(sc_gsm[[#This Row],[name]],[2]RXNS!$C:$C,[2]RXNS!$D:$D,"")</f>
        <v>2 glutathione[c] + hydrogen peroxide[c] =&gt; glutathione disulfide[c] + 2 H2O[c]</v>
      </c>
      <c r="L426" s="3" t="b">
        <f>sc_gsm[[#This Row],[yeast8.3.4 equation]]=sc_gsm[[#This Row],[yeast9 equation]]</f>
        <v>0</v>
      </c>
    </row>
    <row r="427" spans="1:12" hidden="1" x14ac:dyDescent="0.2">
      <c r="A427" t="s">
        <v>916</v>
      </c>
      <c r="B427" t="s">
        <v>7173</v>
      </c>
      <c r="C427" t="s">
        <v>3902</v>
      </c>
      <c r="D427" t="str">
        <f>sc_gsm[[#This Row],[model_rxn]]&amp;"_"&amp;sc_gsm[[#This Row],[Column2]]</f>
        <v>GTHP_c_FWD</v>
      </c>
      <c r="E427" t="str">
        <f>_xlfn.XLOOKUP(sc_gsm[[#This Row],[Column3]],SC_enz[name_dir],SC_enz[name_dir],"")</f>
        <v>GTHP_c_FWD</v>
      </c>
      <c r="F427" t="str">
        <f>_xlfn.XLOOKUP(sc_gsm[[#This Row],[model_rxn]],RT_gsm[model_rxn],RT_gsm[model_rxn],"")</f>
        <v>GTHP_c</v>
      </c>
      <c r="G427" s="3" t="str">
        <f>_xlfn.XLOOKUP(sc_gsm[[#This Row],[Column3]],RT_gsm[Column3],RT_gsm[Column3],"")</f>
        <v>GTHP_c_FWD</v>
      </c>
      <c r="H427" s="3" t="str" cm="1">
        <f t="array" ref="H427">sc_gsm[[#This Row],[model_rxn]]&amp;",r,"&amp;_xlfn.SWITCH(sc_gsm[[#This Row],[Column2]],"REV","lower_bound:-","FWD","upper_bound:")&amp;"1000"</f>
        <v>GTHP_c,r,upper_bound:1000</v>
      </c>
      <c r="I427" s="3" t="str">
        <f>_xlfn.XLOOKUP(sc_gsm[[#This Row],[Column3]],SC_enz[name_dir],SC_enz[name_dir],"")</f>
        <v>GTHP_c_FWD</v>
      </c>
      <c r="J427" s="3" t="str">
        <f>_xlfn.XLOOKUP(sc_gsm[[#This Row],[name]],[1]RXNS!$C:$C,[1]RXNS!$D:$D,"")</f>
        <v>2 glutathione[c] + hydrogen peroxide[c] &lt;=&gt; glutathione disulfide[c] + 2 H2O[c]</v>
      </c>
      <c r="K427" s="3" t="str">
        <f>_xlfn.XLOOKUP(sc_gsm[[#This Row],[name]],[2]RXNS!$C:$C,[2]RXNS!$D:$D,"")</f>
        <v>2 glutathione[c] + hydrogen peroxide[c] =&gt; glutathione disulfide[c] + 2 H2O[c]</v>
      </c>
      <c r="L427" s="3" t="b">
        <f>sc_gsm[[#This Row],[yeast8.3.4 equation]]=sc_gsm[[#This Row],[yeast9 equation]]</f>
        <v>0</v>
      </c>
    </row>
    <row r="428" spans="1:12" hidden="1" x14ac:dyDescent="0.2">
      <c r="A428" t="s">
        <v>919</v>
      </c>
      <c r="B428" t="s">
        <v>7174</v>
      </c>
      <c r="C428" t="s">
        <v>3903</v>
      </c>
      <c r="D428" t="str">
        <f>sc_gsm[[#This Row],[model_rxn]]&amp;"_"&amp;sc_gsm[[#This Row],[Column2]]</f>
        <v>GTHP_m_REV</v>
      </c>
      <c r="E428" t="str">
        <f>_xlfn.XLOOKUP(sc_gsm[[#This Row],[Column3]],SC_enz[name_dir],SC_enz[name_dir],"")</f>
        <v>GTHP_m_REV</v>
      </c>
      <c r="F428" t="str">
        <f>_xlfn.XLOOKUP(sc_gsm[[#This Row],[model_rxn]],RT_gsm[model_rxn],RT_gsm[model_rxn],"")</f>
        <v>GTHP_m</v>
      </c>
      <c r="G428" s="3" t="str">
        <f>_xlfn.XLOOKUP(sc_gsm[[#This Row],[Column3]],RT_gsm[Column3],RT_gsm[Column3],"")</f>
        <v>GTHP_m_REV</v>
      </c>
      <c r="H428" s="3" t="str" cm="1">
        <f t="array" ref="H428">sc_gsm[[#This Row],[model_rxn]]&amp;",r,"&amp;_xlfn.SWITCH(sc_gsm[[#This Row],[Column2]],"REV","lower_bound:-","FWD","upper_bound:")&amp;"1000"</f>
        <v>GTHP_m,r,lower_bound:-1000</v>
      </c>
      <c r="I428" s="3" t="str">
        <f>_xlfn.XLOOKUP(sc_gsm[[#This Row],[Column3]],SC_enz[name_dir],SC_enz[name_dir],"")</f>
        <v>GTHP_m_REV</v>
      </c>
      <c r="J428" s="3" t="str">
        <f>_xlfn.XLOOKUP(sc_gsm[[#This Row],[name]],[1]RXNS!$C:$C,[1]RXNS!$D:$D,"")</f>
        <v>2 glutathione[m] + hydrogen peroxide[m] &lt;=&gt; glutathione disulfide[m] + 2 H2O[m]</v>
      </c>
      <c r="K428" s="3" t="str">
        <f>_xlfn.XLOOKUP(sc_gsm[[#This Row],[name]],[2]RXNS!$C:$C,[2]RXNS!$D:$D,"")</f>
        <v>2 glutathione[m] + hydrogen peroxide[m] =&gt; glutathione disulfide[m] + 2 H2O[m]</v>
      </c>
      <c r="L428" s="3" t="b">
        <f>sc_gsm[[#This Row],[yeast8.3.4 equation]]=sc_gsm[[#This Row],[yeast9 equation]]</f>
        <v>0</v>
      </c>
    </row>
    <row r="429" spans="1:12" hidden="1" x14ac:dyDescent="0.2">
      <c r="A429" t="s">
        <v>919</v>
      </c>
      <c r="B429" t="s">
        <v>7174</v>
      </c>
      <c r="C429" t="s">
        <v>3902</v>
      </c>
      <c r="D429" t="str">
        <f>sc_gsm[[#This Row],[model_rxn]]&amp;"_"&amp;sc_gsm[[#This Row],[Column2]]</f>
        <v>GTHP_m_FWD</v>
      </c>
      <c r="E429" t="str">
        <f>_xlfn.XLOOKUP(sc_gsm[[#This Row],[Column3]],SC_enz[name_dir],SC_enz[name_dir],"")</f>
        <v>GTHP_m_FWD</v>
      </c>
      <c r="F429" t="str">
        <f>_xlfn.XLOOKUP(sc_gsm[[#This Row],[model_rxn]],RT_gsm[model_rxn],RT_gsm[model_rxn],"")</f>
        <v>GTHP_m</v>
      </c>
      <c r="G429" s="3" t="str">
        <f>_xlfn.XLOOKUP(sc_gsm[[#This Row],[Column3]],RT_gsm[Column3],RT_gsm[Column3],"")</f>
        <v>GTHP_m_FWD</v>
      </c>
      <c r="H429" s="3" t="str" cm="1">
        <f t="array" ref="H429">sc_gsm[[#This Row],[model_rxn]]&amp;",r,"&amp;_xlfn.SWITCH(sc_gsm[[#This Row],[Column2]],"REV","lower_bound:-","FWD","upper_bound:")&amp;"1000"</f>
        <v>GTHP_m,r,upper_bound:1000</v>
      </c>
      <c r="I429" s="3" t="str">
        <f>_xlfn.XLOOKUP(sc_gsm[[#This Row],[Column3]],SC_enz[name_dir],SC_enz[name_dir],"")</f>
        <v>GTHP_m_FWD</v>
      </c>
      <c r="J429" s="3" t="str">
        <f>_xlfn.XLOOKUP(sc_gsm[[#This Row],[name]],[1]RXNS!$C:$C,[1]RXNS!$D:$D,"")</f>
        <v>2 glutathione[m] + hydrogen peroxide[m] &lt;=&gt; glutathione disulfide[m] + 2 H2O[m]</v>
      </c>
      <c r="K429" s="3" t="str">
        <f>_xlfn.XLOOKUP(sc_gsm[[#This Row],[name]],[2]RXNS!$C:$C,[2]RXNS!$D:$D,"")</f>
        <v>2 glutathione[m] + hydrogen peroxide[m] =&gt; glutathione disulfide[m] + 2 H2O[m]</v>
      </c>
      <c r="L429" s="3" t="b">
        <f>sc_gsm[[#This Row],[yeast8.3.4 equation]]=sc_gsm[[#This Row],[yeast9 equation]]</f>
        <v>0</v>
      </c>
    </row>
    <row r="430" spans="1:12" hidden="1" x14ac:dyDescent="0.2">
      <c r="A430" t="s">
        <v>923</v>
      </c>
      <c r="B430" t="s">
        <v>7175</v>
      </c>
      <c r="C430" t="s">
        <v>3902</v>
      </c>
      <c r="D430" t="str">
        <f>sc_gsm[[#This Row],[model_rxn]]&amp;"_"&amp;sc_gsm[[#This Row],[Column2]]</f>
        <v>GTHS_c_FWD</v>
      </c>
      <c r="E430" t="str">
        <f>_xlfn.XLOOKUP(sc_gsm[[#This Row],[Column3]],SC_enz[name_dir],SC_enz[name_dir],"")</f>
        <v>GTHS_c_FWD</v>
      </c>
      <c r="F430" t="str">
        <f>_xlfn.XLOOKUP(sc_gsm[[#This Row],[model_rxn]],RT_gsm[model_rxn],RT_gsm[model_rxn],"")</f>
        <v>GTHS_c</v>
      </c>
      <c r="G430" s="3" t="str">
        <f>_xlfn.XLOOKUP(sc_gsm[[#This Row],[Column3]],RT_gsm[Column3],RT_gsm[Column3],"")</f>
        <v>GTHS_c_FWD</v>
      </c>
      <c r="H430" s="3" t="str" cm="1">
        <f t="array" ref="H430">sc_gsm[[#This Row],[model_rxn]]&amp;",r,"&amp;_xlfn.SWITCH(sc_gsm[[#This Row],[Column2]],"REV","lower_bound:-","FWD","upper_bound:")&amp;"1000"</f>
        <v>GTHS_c,r,upper_bound:1000</v>
      </c>
      <c r="I430" s="3" t="str">
        <f>_xlfn.XLOOKUP(sc_gsm[[#This Row],[Column3]],SC_enz[name_dir],SC_enz[name_dir],"")</f>
        <v>GTHS_c_FWD</v>
      </c>
      <c r="J430" s="3" t="str">
        <f>_xlfn.XLOOKUP(sc_gsm[[#This Row],[name]],[1]RXNS!$C:$C,[1]RXNS!$D:$D,"")</f>
        <v>ATP[c] + L-gamma-glutamyl-L-cysteine[c] + L-glycine[c] =&gt; ADP[c] + glutathione[c] + H+[c] + phosphate[c]</v>
      </c>
      <c r="K430" s="3" t="str">
        <f>_xlfn.XLOOKUP(sc_gsm[[#This Row],[name]],[2]RXNS!$C:$C,[2]RXNS!$D:$D,"")</f>
        <v>ATP[c] + L-gamma-glutamyl-L-cysteine[c] + L-glycine[c] =&gt; ADP[c] + glutathione[c] + H+[c] + phosphate[c]</v>
      </c>
      <c r="L430" s="3" t="b">
        <f>sc_gsm[[#This Row],[yeast8.3.4 equation]]=sc_gsm[[#This Row],[yeast9 equation]]</f>
        <v>1</v>
      </c>
    </row>
    <row r="431" spans="1:12" hidden="1" x14ac:dyDescent="0.2">
      <c r="A431" t="s">
        <v>926</v>
      </c>
      <c r="B431" t="s">
        <v>7176</v>
      </c>
      <c r="C431" t="s">
        <v>3903</v>
      </c>
      <c r="D431" t="str">
        <f>sc_gsm[[#This Row],[model_rxn]]&amp;"_"&amp;sc_gsm[[#This Row],[Column2]]</f>
        <v>GAPD_c_REV</v>
      </c>
      <c r="E431" t="str">
        <f>_xlfn.XLOOKUP(sc_gsm[[#This Row],[Column3]],SC_enz[name_dir],SC_enz[name_dir],"")</f>
        <v>GAPD_c_REV</v>
      </c>
      <c r="F431" t="str">
        <f>_xlfn.XLOOKUP(sc_gsm[[#This Row],[model_rxn]],RT_gsm[model_rxn],RT_gsm[model_rxn],"")</f>
        <v>GAPD_c</v>
      </c>
      <c r="G431" s="3" t="str">
        <f>_xlfn.XLOOKUP(sc_gsm[[#This Row],[Column3]],RT_gsm[Column3],RT_gsm[Column3],"")</f>
        <v>GAPD_c_REV</v>
      </c>
      <c r="H431" s="3" t="str" cm="1">
        <f t="array" ref="H431">sc_gsm[[#This Row],[model_rxn]]&amp;",r,"&amp;_xlfn.SWITCH(sc_gsm[[#This Row],[Column2]],"REV","lower_bound:-","FWD","upper_bound:")&amp;"1000"</f>
        <v>GAPD_c,r,lower_bound:-1000</v>
      </c>
      <c r="I431" s="3" t="str">
        <f>_xlfn.XLOOKUP(sc_gsm[[#This Row],[Column3]],SC_enz[name_dir],SC_enz[name_dir],"")</f>
        <v>GAPD_c_REV</v>
      </c>
      <c r="J431" s="3" t="str">
        <f>_xlfn.XLOOKUP(sc_gsm[[#This Row],[name]],[1]RXNS!$C:$C,[1]RXNS!$D:$D,"")</f>
        <v>glyceraldehyde 3-phosphate[c] + NAD[c] + phosphate[c] &lt;=&gt; 1,3-bisphospho-D-glycerate[c] + H+[c] + NADH[c]</v>
      </c>
      <c r="K431" s="3" t="str">
        <f>_xlfn.XLOOKUP(sc_gsm[[#This Row],[name]],[2]RXNS!$C:$C,[2]RXNS!$D:$D,"")</f>
        <v>glyceraldehyde 3-phosphate[c] + NAD[c] + phosphate[c] &lt;=&gt; 1,3-bisphospho-D-glycerate[c] + H+[c] + NADH[c]</v>
      </c>
      <c r="L431" s="3" t="b">
        <f>sc_gsm[[#This Row],[yeast8.3.4 equation]]=sc_gsm[[#This Row],[yeast9 equation]]</f>
        <v>1</v>
      </c>
    </row>
    <row r="432" spans="1:12" hidden="1" x14ac:dyDescent="0.2">
      <c r="A432" t="s">
        <v>926</v>
      </c>
      <c r="B432" t="s">
        <v>7176</v>
      </c>
      <c r="C432" t="s">
        <v>3902</v>
      </c>
      <c r="D432" t="str">
        <f>sc_gsm[[#This Row],[model_rxn]]&amp;"_"&amp;sc_gsm[[#This Row],[Column2]]</f>
        <v>GAPD_c_FWD</v>
      </c>
      <c r="E432" t="str">
        <f>_xlfn.XLOOKUP(sc_gsm[[#This Row],[Column3]],SC_enz[name_dir],SC_enz[name_dir],"")</f>
        <v>GAPD_c_FWD</v>
      </c>
      <c r="F432" t="str">
        <f>_xlfn.XLOOKUP(sc_gsm[[#This Row],[model_rxn]],RT_gsm[model_rxn],RT_gsm[model_rxn],"")</f>
        <v>GAPD_c</v>
      </c>
      <c r="G432" s="3" t="str">
        <f>_xlfn.XLOOKUP(sc_gsm[[#This Row],[Column3]],RT_gsm[Column3],RT_gsm[Column3],"")</f>
        <v>GAPD_c_FWD</v>
      </c>
      <c r="H432" s="3" t="str" cm="1">
        <f t="array" ref="H432">sc_gsm[[#This Row],[model_rxn]]&amp;",r,"&amp;_xlfn.SWITCH(sc_gsm[[#This Row],[Column2]],"REV","lower_bound:-","FWD","upper_bound:")&amp;"1000"</f>
        <v>GAPD_c,r,upper_bound:1000</v>
      </c>
      <c r="I432" s="3" t="str">
        <f>_xlfn.XLOOKUP(sc_gsm[[#This Row],[Column3]],SC_enz[name_dir],SC_enz[name_dir],"")</f>
        <v>GAPD_c_FWD</v>
      </c>
      <c r="J432" s="3" t="str">
        <f>_xlfn.XLOOKUP(sc_gsm[[#This Row],[name]],[1]RXNS!$C:$C,[1]RXNS!$D:$D,"")</f>
        <v>glyceraldehyde 3-phosphate[c] + NAD[c] + phosphate[c] &lt;=&gt; 1,3-bisphospho-D-glycerate[c] + H+[c] + NADH[c]</v>
      </c>
      <c r="K432" s="3" t="str">
        <f>_xlfn.XLOOKUP(sc_gsm[[#This Row],[name]],[2]RXNS!$C:$C,[2]RXNS!$D:$D,"")</f>
        <v>glyceraldehyde 3-phosphate[c] + NAD[c] + phosphate[c] &lt;=&gt; 1,3-bisphospho-D-glycerate[c] + H+[c] + NADH[c]</v>
      </c>
      <c r="L432" s="3" t="b">
        <f>sc_gsm[[#This Row],[yeast8.3.4 equation]]=sc_gsm[[#This Row],[yeast9 equation]]</f>
        <v>1</v>
      </c>
    </row>
    <row r="433" spans="1:12" hidden="1" x14ac:dyDescent="0.2">
      <c r="A433" t="s">
        <v>933</v>
      </c>
      <c r="B433" t="s">
        <v>7177</v>
      </c>
      <c r="C433" t="s">
        <v>3902</v>
      </c>
      <c r="D433" t="str">
        <f>sc_gsm[[#This Row],[model_rxn]]&amp;"_"&amp;sc_gsm[[#This Row],[Column2]]</f>
        <v>GLYCDy_c_FWD</v>
      </c>
      <c r="E433" t="str">
        <f>_xlfn.XLOOKUP(sc_gsm[[#This Row],[Column3]],SC_enz[name_dir],SC_enz[name_dir],"")</f>
        <v>GLYCDy_c_FWD</v>
      </c>
      <c r="F433" t="str">
        <f>_xlfn.XLOOKUP(sc_gsm[[#This Row],[model_rxn]],RT_gsm[model_rxn],RT_gsm[model_rxn],"")</f>
        <v>GLYCDy_c</v>
      </c>
      <c r="G433" s="3" t="str">
        <f>_xlfn.XLOOKUP(sc_gsm[[#This Row],[Column3]],RT_gsm[Column3],RT_gsm[Column3],"")</f>
        <v>GLYCDy_c_FWD</v>
      </c>
      <c r="H433" s="3" t="str" cm="1">
        <f t="array" ref="H433">sc_gsm[[#This Row],[model_rxn]]&amp;",r,"&amp;_xlfn.SWITCH(sc_gsm[[#This Row],[Column2]],"REV","lower_bound:-","FWD","upper_bound:")&amp;"1000"</f>
        <v>GLYCDy_c,r,upper_bound:1000</v>
      </c>
      <c r="I433" s="3" t="str">
        <f>_xlfn.XLOOKUP(sc_gsm[[#This Row],[Column3]],SC_enz[name_dir],SC_enz[name_dir],"")</f>
        <v>GLYCDy_c_FWD</v>
      </c>
      <c r="J433" s="3" t="str">
        <f>_xlfn.XLOOKUP(sc_gsm[[#This Row],[name]],[1]RXNS!$C:$C,[1]RXNS!$D:$D,"")</f>
        <v>glycerol[c] + NADP(+)[c] =&gt; glycerone[c] + H+[c] + NADPH[c]</v>
      </c>
      <c r="K433" s="3" t="str">
        <f>_xlfn.XLOOKUP(sc_gsm[[#This Row],[name]],[2]RXNS!$C:$C,[2]RXNS!$D:$D,"")</f>
        <v>glycerol[c] + NADP(+)[c] =&gt; glycerone[c] + H+[c] + NADPH[c]</v>
      </c>
      <c r="L433" s="3" t="b">
        <f>sc_gsm[[#This Row],[yeast8.3.4 equation]]=sc_gsm[[#This Row],[yeast9 equation]]</f>
        <v>1</v>
      </c>
    </row>
    <row r="434" spans="1:12" hidden="1" x14ac:dyDescent="0.2">
      <c r="A434" t="s">
        <v>936</v>
      </c>
      <c r="B434" t="s">
        <v>7178</v>
      </c>
      <c r="C434" t="s">
        <v>3902</v>
      </c>
      <c r="D434" t="str">
        <f>sc_gsm[[#This Row],[model_rxn]]&amp;"_"&amp;sc_gsm[[#This Row],[Column2]]</f>
        <v>GLYK_c_FWD</v>
      </c>
      <c r="E434" t="str">
        <f>_xlfn.XLOOKUP(sc_gsm[[#This Row],[Column3]],SC_enz[name_dir],SC_enz[name_dir],"")</f>
        <v>GLYK_c_FWD</v>
      </c>
      <c r="F434" t="str">
        <f>_xlfn.XLOOKUP(sc_gsm[[#This Row],[model_rxn]],RT_gsm[model_rxn],RT_gsm[model_rxn],"")</f>
        <v>GLYK_c</v>
      </c>
      <c r="G434" s="3" t="str">
        <f>_xlfn.XLOOKUP(sc_gsm[[#This Row],[Column3]],RT_gsm[Column3],RT_gsm[Column3],"")</f>
        <v>GLYK_c_FWD</v>
      </c>
      <c r="H434" s="3" t="str" cm="1">
        <f t="array" ref="H434">sc_gsm[[#This Row],[model_rxn]]&amp;",r,"&amp;_xlfn.SWITCH(sc_gsm[[#This Row],[Column2]],"REV","lower_bound:-","FWD","upper_bound:")&amp;"1000"</f>
        <v>GLYK_c,r,upper_bound:1000</v>
      </c>
      <c r="I434" s="3" t="str">
        <f>_xlfn.XLOOKUP(sc_gsm[[#This Row],[Column3]],SC_enz[name_dir],SC_enz[name_dir],"")</f>
        <v>GLYK_c_FWD</v>
      </c>
      <c r="J434" s="3" t="str">
        <f>_xlfn.XLOOKUP(sc_gsm[[#This Row],[name]],[1]RXNS!$C:$C,[1]RXNS!$D:$D,"")</f>
        <v>ATP[c] + glycerol[c] =&gt; ADP[c] + glycerol 3-phosphate[c] + H+[c]</v>
      </c>
      <c r="K434" s="3" t="str">
        <f>_xlfn.XLOOKUP(sc_gsm[[#This Row],[name]],[2]RXNS!$C:$C,[2]RXNS!$D:$D,"")</f>
        <v>ATP[c] + glycerol[c] =&gt; ADP[c] + glycerol 3-phosphate[c] + H+[c]</v>
      </c>
      <c r="L434" s="3" t="b">
        <f>sc_gsm[[#This Row],[yeast8.3.4 equation]]=sc_gsm[[#This Row],[yeast9 equation]]</f>
        <v>1</v>
      </c>
    </row>
    <row r="435" spans="1:12" hidden="1" x14ac:dyDescent="0.2">
      <c r="A435" t="s">
        <v>939</v>
      </c>
      <c r="B435" t="s">
        <v>7179</v>
      </c>
      <c r="C435" t="s">
        <v>3902</v>
      </c>
      <c r="D435" t="str">
        <f>sc_gsm[[#This Row],[model_rxn]]&amp;"_"&amp;sc_gsm[[#This Row],[Column2]]</f>
        <v>G3PT_c_FWD</v>
      </c>
      <c r="E435" t="str">
        <f>_xlfn.XLOOKUP(sc_gsm[[#This Row],[Column3]],SC_enz[name_dir],SC_enz[name_dir],"")</f>
        <v>G3PT_c_FWD</v>
      </c>
      <c r="F435" t="str">
        <f>_xlfn.XLOOKUP(sc_gsm[[#This Row],[model_rxn]],RT_gsm[model_rxn],RT_gsm[model_rxn],"")</f>
        <v>G3PT_c</v>
      </c>
      <c r="G435" s="3" t="str">
        <f>_xlfn.XLOOKUP(sc_gsm[[#This Row],[Column3]],RT_gsm[Column3],RT_gsm[Column3],"")</f>
        <v>G3PT_c_FWD</v>
      </c>
      <c r="H435" s="3" t="str" cm="1">
        <f t="array" ref="H435">sc_gsm[[#This Row],[model_rxn]]&amp;",r,"&amp;_xlfn.SWITCH(sc_gsm[[#This Row],[Column2]],"REV","lower_bound:-","FWD","upper_bound:")&amp;"1000"</f>
        <v>G3PT_c,r,upper_bound:1000</v>
      </c>
      <c r="I435" s="3" t="str">
        <f>_xlfn.XLOOKUP(sc_gsm[[#This Row],[Column3]],SC_enz[name_dir],SC_enz[name_dir],"")</f>
        <v>G3PT_c_FWD</v>
      </c>
      <c r="J435" s="3" t="str">
        <f>_xlfn.XLOOKUP(sc_gsm[[#This Row],[name]],[1]RXNS!$C:$C,[1]RXNS!$D:$D,"")</f>
        <v>glycerol 3-phosphate[c] + H2O[c] =&gt; glycerol[c] + phosphate[c]</v>
      </c>
      <c r="K435" s="3" t="str">
        <f>_xlfn.XLOOKUP(sc_gsm[[#This Row],[name]],[2]RXNS!$C:$C,[2]RXNS!$D:$D,"")</f>
        <v>glycerol 3-phosphate[c] + H2O[c] =&gt; glycerol[c] + phosphate[c]</v>
      </c>
      <c r="L435" s="3" t="b">
        <f>sc_gsm[[#This Row],[yeast8.3.4 equation]]=sc_gsm[[#This Row],[yeast9 equation]]</f>
        <v>1</v>
      </c>
    </row>
    <row r="436" spans="1:12" hidden="1" x14ac:dyDescent="0.2">
      <c r="A436" t="s">
        <v>944</v>
      </c>
      <c r="B436" t="s">
        <v>7180</v>
      </c>
      <c r="C436" t="s">
        <v>3902</v>
      </c>
      <c r="D436" t="str">
        <f>sc_gsm[[#This Row],[model_rxn]]&amp;"_"&amp;sc_gsm[[#This Row],[Column2]]</f>
        <v>G3PDf_m_FWD</v>
      </c>
      <c r="E436" t="str">
        <f>_xlfn.XLOOKUP(sc_gsm[[#This Row],[Column3]],SC_enz[name_dir],SC_enz[name_dir],"")</f>
        <v>G3PDf_m_FWD</v>
      </c>
      <c r="F436" t="str">
        <f>_xlfn.XLOOKUP(sc_gsm[[#This Row],[model_rxn]],RT_gsm[model_rxn],RT_gsm[model_rxn],"")</f>
        <v>G3PDf_m</v>
      </c>
      <c r="G436" s="3" t="str">
        <f>_xlfn.XLOOKUP(sc_gsm[[#This Row],[Column3]],RT_gsm[Column3],RT_gsm[Column3],"")</f>
        <v>G3PDf_m_FWD</v>
      </c>
      <c r="H436" s="3" t="str" cm="1">
        <f t="array" ref="H436">sc_gsm[[#This Row],[model_rxn]]&amp;",r,"&amp;_xlfn.SWITCH(sc_gsm[[#This Row],[Column2]],"REV","lower_bound:-","FWD","upper_bound:")&amp;"1000"</f>
        <v>G3PDf_m,r,upper_bound:1000</v>
      </c>
      <c r="I436" s="3" t="str">
        <f>_xlfn.XLOOKUP(sc_gsm[[#This Row],[Column3]],SC_enz[name_dir],SC_enz[name_dir],"")</f>
        <v>G3PDf_m_FWD</v>
      </c>
      <c r="J436" s="3" t="str">
        <f>_xlfn.XLOOKUP(sc_gsm[[#This Row],[name]],[1]RXNS!$C:$C,[1]RXNS!$D:$D,"")</f>
        <v>FAD[m] + glycerol 3-phosphate[m] =&gt; dihydroxyacetone phosphate[m] + FADH2[m]</v>
      </c>
      <c r="K436" s="3" t="str">
        <f>_xlfn.XLOOKUP(sc_gsm[[#This Row],[name]],[2]RXNS!$C:$C,[2]RXNS!$D:$D,"")</f>
        <v>FAD[m] + glycerol 3-phosphate[m] + H+[m] =&gt; dihydroxyacetone phosphate[m] + FADH2[m]</v>
      </c>
      <c r="L436" s="3" t="b">
        <f>sc_gsm[[#This Row],[yeast8.3.4 equation]]=sc_gsm[[#This Row],[yeast9 equation]]</f>
        <v>0</v>
      </c>
    </row>
    <row r="437" spans="1:12" hidden="1" x14ac:dyDescent="0.2">
      <c r="A437" t="s">
        <v>947</v>
      </c>
      <c r="B437" t="s">
        <v>7181</v>
      </c>
      <c r="C437" t="s">
        <v>3903</v>
      </c>
      <c r="D437" t="str">
        <f>sc_gsm[[#This Row],[model_rxn]]&amp;"_"&amp;sc_gsm[[#This Row],[Column2]]</f>
        <v>G3PD1r_c_REV</v>
      </c>
      <c r="E437" t="str">
        <f>_xlfn.XLOOKUP(sc_gsm[[#This Row],[Column3]],SC_enz[name_dir],SC_enz[name_dir],"")</f>
        <v>G3PD1r_c_REV</v>
      </c>
      <c r="F437" t="str">
        <f>_xlfn.XLOOKUP(sc_gsm[[#This Row],[model_rxn]],RT_gsm[model_rxn],RT_gsm[model_rxn],"")</f>
        <v>G3PD1r_c</v>
      </c>
      <c r="G437" s="3" t="str">
        <f>_xlfn.XLOOKUP(sc_gsm[[#This Row],[Column3]],RT_gsm[Column3],RT_gsm[Column3],"")</f>
        <v>G3PD1r_c_REV</v>
      </c>
      <c r="H437" s="3" t="str" cm="1">
        <f t="array" ref="H437">sc_gsm[[#This Row],[model_rxn]]&amp;",r,"&amp;_xlfn.SWITCH(sc_gsm[[#This Row],[Column2]],"REV","lower_bound:-","FWD","upper_bound:")&amp;"1000"</f>
        <v>G3PD1r_c,r,lower_bound:-1000</v>
      </c>
      <c r="I437" s="3" t="str">
        <f>_xlfn.XLOOKUP(sc_gsm[[#This Row],[Column3]],SC_enz[name_dir],SC_enz[name_dir],"")</f>
        <v>G3PD1r_c_REV</v>
      </c>
      <c r="J437" s="3" t="str">
        <f>_xlfn.XLOOKUP(sc_gsm[[#This Row],[name]],[1]RXNS!$C:$C,[1]RXNS!$D:$D,"")</f>
        <v>dihydroxyacetone phosphate[c] + H+[c] + NADH[c] =&gt; glycerol 3-phosphate[c] + NAD[c]</v>
      </c>
      <c r="K437" s="3" t="str">
        <f>_xlfn.XLOOKUP(sc_gsm[[#This Row],[name]],[2]RXNS!$C:$C,[2]RXNS!$D:$D,"")</f>
        <v>dihydroxyacetone phosphate[c] + H+[c] + NADH[c] =&gt; glycerol 3-phosphate[c] + NAD[c]</v>
      </c>
      <c r="L437" s="3" t="b">
        <f>sc_gsm[[#This Row],[yeast8.3.4 equation]]=sc_gsm[[#This Row],[yeast9 equation]]</f>
        <v>1</v>
      </c>
    </row>
    <row r="438" spans="1:12" hidden="1" x14ac:dyDescent="0.2">
      <c r="A438" t="s">
        <v>947</v>
      </c>
      <c r="B438" t="s">
        <v>7181</v>
      </c>
      <c r="C438" t="s">
        <v>3902</v>
      </c>
      <c r="D438" t="str">
        <f>sc_gsm[[#This Row],[model_rxn]]&amp;"_"&amp;sc_gsm[[#This Row],[Column2]]</f>
        <v>G3PD1r_c_FWD</v>
      </c>
      <c r="E438" t="str">
        <f>_xlfn.XLOOKUP(sc_gsm[[#This Row],[Column3]],SC_enz[name_dir],SC_enz[name_dir],"")</f>
        <v>G3PD1r_c_FWD</v>
      </c>
      <c r="F438" t="str">
        <f>_xlfn.XLOOKUP(sc_gsm[[#This Row],[model_rxn]],RT_gsm[model_rxn],RT_gsm[model_rxn],"")</f>
        <v>G3PD1r_c</v>
      </c>
      <c r="G438" s="3" t="str">
        <f>_xlfn.XLOOKUP(sc_gsm[[#This Row],[Column3]],RT_gsm[Column3],RT_gsm[Column3],"")</f>
        <v>G3PD1r_c_FWD</v>
      </c>
      <c r="H438" s="3" t="str" cm="1">
        <f t="array" ref="H438">sc_gsm[[#This Row],[model_rxn]]&amp;",r,"&amp;_xlfn.SWITCH(sc_gsm[[#This Row],[Column2]],"REV","lower_bound:-","FWD","upper_bound:")&amp;"1000"</f>
        <v>G3PD1r_c,r,upper_bound:1000</v>
      </c>
      <c r="I438" s="3" t="str">
        <f>_xlfn.XLOOKUP(sc_gsm[[#This Row],[Column3]],SC_enz[name_dir],SC_enz[name_dir],"")</f>
        <v>G3PD1r_c_FWD</v>
      </c>
      <c r="J438" s="3" t="str">
        <f>_xlfn.XLOOKUP(sc_gsm[[#This Row],[name]],[1]RXNS!$C:$C,[1]RXNS!$D:$D,"")</f>
        <v>dihydroxyacetone phosphate[c] + H+[c] + NADH[c] =&gt; glycerol 3-phosphate[c] + NAD[c]</v>
      </c>
      <c r="K438" s="3" t="str">
        <f>_xlfn.XLOOKUP(sc_gsm[[#This Row],[name]],[2]RXNS!$C:$C,[2]RXNS!$D:$D,"")</f>
        <v>dihydroxyacetone phosphate[c] + H+[c] + NADH[c] =&gt; glycerol 3-phosphate[c] + NAD[c]</v>
      </c>
      <c r="L438" s="3" t="b">
        <f>sc_gsm[[#This Row],[yeast8.3.4 equation]]=sc_gsm[[#This Row],[yeast9 equation]]</f>
        <v>1</v>
      </c>
    </row>
    <row r="439" spans="1:12" hidden="1" x14ac:dyDescent="0.2">
      <c r="A439" t="s">
        <v>3554</v>
      </c>
      <c r="B439" t="s">
        <v>7181</v>
      </c>
      <c r="C439" t="s">
        <v>3902</v>
      </c>
      <c r="D439" t="str">
        <f>sc_gsm[[#This Row],[model_rxn]]&amp;"_"&amp;sc_gsm[[#This Row],[Column2]]</f>
        <v>G3PD1i_m_FWD</v>
      </c>
      <c r="E439" t="str">
        <f>_xlfn.XLOOKUP(sc_gsm[[#This Row],[Column3]],SC_enz[name_dir],SC_enz[name_dir],"")</f>
        <v>G3PD1i_m_FWD</v>
      </c>
      <c r="F439" t="str">
        <f>_xlfn.XLOOKUP(sc_gsm[[#This Row],[model_rxn]],RT_gsm[model_rxn],RT_gsm[model_rxn],"")</f>
        <v>G3PD1i_m</v>
      </c>
      <c r="G439" s="3" t="str">
        <f>_xlfn.XLOOKUP(sc_gsm[[#This Row],[Column3]],RT_gsm[Column3],RT_gsm[Column3],"")</f>
        <v>G3PD1i_m_FWD</v>
      </c>
      <c r="H439" s="3" t="str" cm="1">
        <f t="array" ref="H439">sc_gsm[[#This Row],[model_rxn]]&amp;",r,"&amp;_xlfn.SWITCH(sc_gsm[[#This Row],[Column2]],"REV","lower_bound:-","FWD","upper_bound:")&amp;"1000"</f>
        <v>G3PD1i_m,r,upper_bound:1000</v>
      </c>
      <c r="I439" s="3" t="str">
        <f>_xlfn.XLOOKUP(sc_gsm[[#This Row],[Column3]],SC_enz[name_dir],SC_enz[name_dir],"")</f>
        <v>G3PD1i_m_FWD</v>
      </c>
      <c r="J439" s="3" t="str">
        <f>_xlfn.XLOOKUP(sc_gsm[[#This Row],[name]],[1]RXNS!$C:$C,[1]RXNS!$D:$D,"")</f>
        <v>dihydroxyacetone phosphate[c] + H+[c] + NADH[c] =&gt; glycerol 3-phosphate[c] + NAD[c]</v>
      </c>
      <c r="K439" s="3" t="str">
        <f>_xlfn.XLOOKUP(sc_gsm[[#This Row],[name]],[2]RXNS!$C:$C,[2]RXNS!$D:$D,"")</f>
        <v>dihydroxyacetone phosphate[c] + H+[c] + NADH[c] =&gt; glycerol 3-phosphate[c] + NAD[c]</v>
      </c>
      <c r="L439" s="3" t="b">
        <f>sc_gsm[[#This Row],[yeast8.3.4 equation]]=sc_gsm[[#This Row],[yeast9 equation]]</f>
        <v>1</v>
      </c>
    </row>
    <row r="440" spans="1:12" hidden="1" x14ac:dyDescent="0.2">
      <c r="A440" t="s">
        <v>950</v>
      </c>
      <c r="B440" t="s">
        <v>7182</v>
      </c>
      <c r="C440" t="s">
        <v>3902</v>
      </c>
      <c r="D440" t="str">
        <f>sc_gsm[[#This Row],[model_rxn]]&amp;"_"&amp;sc_gsm[[#This Row],[Column2]]</f>
        <v>GPDDA1pp_c_FWD</v>
      </c>
      <c r="E440" t="str">
        <f>_xlfn.XLOOKUP(sc_gsm[[#This Row],[Column3]],SC_enz[name_dir],SC_enz[name_dir],"")</f>
        <v>GPDDA1pp_c_FWD</v>
      </c>
      <c r="F440" t="str">
        <f>_xlfn.XLOOKUP(sc_gsm[[#This Row],[model_rxn]],RT_gsm[model_rxn],RT_gsm[model_rxn],"")</f>
        <v/>
      </c>
      <c r="G440" s="3" t="str">
        <f>_xlfn.XLOOKUP(sc_gsm[[#This Row],[Column3]],RT_gsm[Column3],RT_gsm[Column3],"")</f>
        <v/>
      </c>
      <c r="H440" s="3" t="str" cm="1">
        <f t="array" ref="H440">sc_gsm[[#This Row],[model_rxn]]&amp;",r,"&amp;_xlfn.SWITCH(sc_gsm[[#This Row],[Column2]],"REV","lower_bound:-","FWD","upper_bound:")&amp;"1000"</f>
        <v>GPDDA1pp_c,r,upper_bound:1000</v>
      </c>
      <c r="I440" s="3" t="str">
        <f>_xlfn.XLOOKUP(sc_gsm[[#This Row],[Column3]],SC_enz[name_dir],SC_enz[name_dir],"")</f>
        <v>GPDDA1pp_c_FWD</v>
      </c>
      <c r="J440" s="3" t="str">
        <f>_xlfn.XLOOKUP(sc_gsm[[#This Row],[name]],[1]RXNS!$C:$C,[1]RXNS!$D:$D,"")</f>
        <v>H2O[c] + sn-glycero-3-phosphocholine[c] =&gt; choline[c] + glycerol 3-phosphate[c] + H+[c]</v>
      </c>
      <c r="K440" s="3" t="str">
        <f>_xlfn.XLOOKUP(sc_gsm[[#This Row],[name]],[2]RXNS!$C:$C,[2]RXNS!$D:$D,"")</f>
        <v>H2O[c] + sn-glycero-3-phosphocholine[c] =&gt; choline[c] + glycerol 3-phosphate[c] + H+[c]</v>
      </c>
      <c r="L440" s="3" t="b">
        <f>sc_gsm[[#This Row],[yeast8.3.4 equation]]=sc_gsm[[#This Row],[yeast9 equation]]</f>
        <v>1</v>
      </c>
    </row>
    <row r="441" spans="1:12" hidden="1" x14ac:dyDescent="0.2">
      <c r="A441" t="s">
        <v>953</v>
      </c>
      <c r="B441" t="s">
        <v>7183</v>
      </c>
      <c r="C441" t="s">
        <v>3902</v>
      </c>
      <c r="D441" t="str">
        <f>sc_gsm[[#This Row],[model_rxn]]&amp;"_"&amp;sc_gsm[[#This Row],[Column2]]</f>
        <v>GARFT_c_FWD</v>
      </c>
      <c r="E441" t="str">
        <f>_xlfn.XLOOKUP(sc_gsm[[#This Row],[Column3]],SC_enz[name_dir],SC_enz[name_dir],"")</f>
        <v>GARFT_c_FWD</v>
      </c>
      <c r="F441" t="str">
        <f>_xlfn.XLOOKUP(sc_gsm[[#This Row],[model_rxn]],RT_gsm[model_rxn],RT_gsm[model_rxn],"")</f>
        <v>GARFT_c</v>
      </c>
      <c r="G441" s="3" t="str">
        <f>_xlfn.XLOOKUP(sc_gsm[[#This Row],[Column3]],RT_gsm[Column3],RT_gsm[Column3],"")</f>
        <v>GARFT_c_FWD</v>
      </c>
      <c r="H441" s="3" t="str" cm="1">
        <f t="array" ref="H441">sc_gsm[[#This Row],[model_rxn]]&amp;",r,"&amp;_xlfn.SWITCH(sc_gsm[[#This Row],[Column2]],"REV","lower_bound:-","FWD","upper_bound:")&amp;"1000"</f>
        <v>GARFT_c,r,upper_bound:1000</v>
      </c>
      <c r="I441" s="3" t="str">
        <f>_xlfn.XLOOKUP(sc_gsm[[#This Row],[Column3]],SC_enz[name_dir],SC_enz[name_dir],"")</f>
        <v>GARFT_c_FWD</v>
      </c>
      <c r="J441" s="3" t="str">
        <f>_xlfn.XLOOKUP(sc_gsm[[#This Row],[name]],[1]RXNS!$C:$C,[1]RXNS!$D:$D,"")</f>
        <v>10-formyl-THF[c] + 5-phospho-ribosyl-glycineamide[c] =&gt; 5'-phosphoribosyl-N-formylglycineamide[c] + H+[c] + THF[c]</v>
      </c>
      <c r="K441" s="3" t="str">
        <f>_xlfn.XLOOKUP(sc_gsm[[#This Row],[name]],[2]RXNS!$C:$C,[2]RXNS!$D:$D,"")</f>
        <v>10-formyl-THF[c] + 5-phospho-ribosyl-glycineamide[c] =&gt; 5'-phosphoribosyl-N-formylglycineamide[c] + H+[c] + THF[c]</v>
      </c>
      <c r="L441" s="3" t="b">
        <f>sc_gsm[[#This Row],[yeast8.3.4 equation]]=sc_gsm[[#This Row],[yeast9 equation]]</f>
        <v>1</v>
      </c>
    </row>
    <row r="442" spans="1:12" hidden="1" x14ac:dyDescent="0.2">
      <c r="A442" t="s">
        <v>956</v>
      </c>
      <c r="B442" t="s">
        <v>7184</v>
      </c>
      <c r="C442" t="s">
        <v>3902</v>
      </c>
      <c r="D442" t="str">
        <f>sc_gsm[[#This Row],[model_rxn]]&amp;"_"&amp;sc_gsm[[#This Row],[Column2]]</f>
        <v>GLYAT_c_FWD</v>
      </c>
      <c r="E442" t="str">
        <f>_xlfn.XLOOKUP(sc_gsm[[#This Row],[Column3]],SC_enz[name_dir],SC_enz[name_dir],"")</f>
        <v>GLYAT_c_FWD</v>
      </c>
      <c r="F442" t="str">
        <f>_xlfn.XLOOKUP(sc_gsm[[#This Row],[model_rxn]],RT_gsm[model_rxn],RT_gsm[model_rxn],"")</f>
        <v>GLYAT_c</v>
      </c>
      <c r="G442" s="3" t="str">
        <f>_xlfn.XLOOKUP(sc_gsm[[#This Row],[Column3]],RT_gsm[Column3],RT_gsm[Column3],"")</f>
        <v>GLYAT_c_FWD</v>
      </c>
      <c r="H442" s="3" t="str" cm="1">
        <f t="array" ref="H442">sc_gsm[[#This Row],[model_rxn]]&amp;",r,"&amp;_xlfn.SWITCH(sc_gsm[[#This Row],[Column2]],"REV","lower_bound:-","FWD","upper_bound:")&amp;"1000"</f>
        <v>GLYAT_c,r,upper_bound:1000</v>
      </c>
      <c r="I442" s="3" t="str">
        <f>_xlfn.XLOOKUP(sc_gsm[[#This Row],[Column3]],SC_enz[name_dir],SC_enz[name_dir],"")</f>
        <v>GLYAT_c_FWD</v>
      </c>
      <c r="J442" s="3" t="str">
        <f>_xlfn.XLOOKUP(sc_gsm[[#This Row],[name]],[1]RXNS!$C:$C,[1]RXNS!$D:$D,"")</f>
        <v>coenzyme A[c] + L-2-amino-3-oxobutanoate[c] =&gt; acetyl-CoA[c] + L-glycine[c]</v>
      </c>
      <c r="K442" s="3" t="str">
        <f>_xlfn.XLOOKUP(sc_gsm[[#This Row],[name]],[2]RXNS!$C:$C,[2]RXNS!$D:$D,"")</f>
        <v>coenzyme A[c] + L-2-amino-3-oxobutanoate[c] =&gt; acetyl-CoA[c] + L-glycine[c]</v>
      </c>
      <c r="L442" s="3" t="b">
        <f>sc_gsm[[#This Row],[yeast8.3.4 equation]]=sc_gsm[[#This Row],[yeast9 equation]]</f>
        <v>1</v>
      </c>
    </row>
    <row r="443" spans="1:12" hidden="1" x14ac:dyDescent="0.2">
      <c r="A443" t="s">
        <v>3557</v>
      </c>
      <c r="B443" t="s">
        <v>7185</v>
      </c>
      <c r="C443" t="s">
        <v>3903</v>
      </c>
      <c r="D443" t="str">
        <f>sc_gsm[[#This Row],[model_rxn]]&amp;"_"&amp;sc_gsm[[#This Row],[Column2]]</f>
        <v>GLYCL_m_REV</v>
      </c>
      <c r="E443" t="str">
        <f>_xlfn.XLOOKUP(sc_gsm[[#This Row],[Column3]],SC_enz[name_dir],SC_enz[name_dir],"")</f>
        <v>GLYCL_m_REV</v>
      </c>
      <c r="F443" t="str">
        <f>_xlfn.XLOOKUP(sc_gsm[[#This Row],[model_rxn]],RT_gsm[model_rxn],RT_gsm[model_rxn],"")</f>
        <v>GLYCL_m</v>
      </c>
      <c r="G443" s="3" t="str">
        <f>_xlfn.XLOOKUP(sc_gsm[[#This Row],[Column3]],RT_gsm[Column3],RT_gsm[Column3],"")</f>
        <v>GLYCL_m_REV</v>
      </c>
      <c r="H443" s="3" t="str" cm="1">
        <f t="array" ref="H443">sc_gsm[[#This Row],[model_rxn]]&amp;",r,"&amp;_xlfn.SWITCH(sc_gsm[[#This Row],[Column2]],"REV","lower_bound:-","FWD","upper_bound:")&amp;"1000"</f>
        <v>GLYCL_m,r,lower_bound:-1000</v>
      </c>
      <c r="I443" s="3" t="str">
        <f>_xlfn.XLOOKUP(sc_gsm[[#This Row],[Column3]],SC_enz[name_dir],SC_enz[name_dir],"")</f>
        <v>GLYCL_m_REV</v>
      </c>
      <c r="J443" s="3" t="str">
        <f>_xlfn.XLOOKUP(sc_gsm[[#This Row],[name]],[1]RXNS!$C:$C,[1]RXNS!$D:$D,"")</f>
        <v>L-glycine[m] + NAD[m] + THF[m] =&gt; 5,10-methylenetetrahydrofolate[m] + ammonium[m] + carbon dioxide[m] + NADH[m]</v>
      </c>
      <c r="K443" s="3" t="str">
        <f>_xlfn.XLOOKUP(sc_gsm[[#This Row],[name]],[2]RXNS!$C:$C,[2]RXNS!$D:$D,"")</f>
        <v>L-glycine[m] + NAD[m] + THF[m] =&gt; 5,10-methylenetetrahydrofolate[m] + ammonium[m] + carbon dioxide[m] + NADH[m]</v>
      </c>
      <c r="L443" s="3" t="b">
        <f>sc_gsm[[#This Row],[yeast8.3.4 equation]]=sc_gsm[[#This Row],[yeast9 equation]]</f>
        <v>1</v>
      </c>
    </row>
    <row r="444" spans="1:12" hidden="1" x14ac:dyDescent="0.2">
      <c r="A444" t="s">
        <v>3557</v>
      </c>
      <c r="B444" t="s">
        <v>7185</v>
      </c>
      <c r="C444" t="s">
        <v>3902</v>
      </c>
      <c r="D444" t="str">
        <f>sc_gsm[[#This Row],[model_rxn]]&amp;"_"&amp;sc_gsm[[#This Row],[Column2]]</f>
        <v>GLYCL_m_FWD</v>
      </c>
      <c r="E444" t="str">
        <f>_xlfn.XLOOKUP(sc_gsm[[#This Row],[Column3]],SC_enz[name_dir],SC_enz[name_dir],"")</f>
        <v>GLYCL_m_FWD</v>
      </c>
      <c r="F444" t="str">
        <f>_xlfn.XLOOKUP(sc_gsm[[#This Row],[model_rxn]],RT_gsm[model_rxn],RT_gsm[model_rxn],"")</f>
        <v>GLYCL_m</v>
      </c>
      <c r="G444" s="3" t="str">
        <f>_xlfn.XLOOKUP(sc_gsm[[#This Row],[Column3]],RT_gsm[Column3],RT_gsm[Column3],"")</f>
        <v>GLYCL_m_FWD</v>
      </c>
      <c r="H444" s="3" t="str" cm="1">
        <f t="array" ref="H444">sc_gsm[[#This Row],[model_rxn]]&amp;",r,"&amp;_xlfn.SWITCH(sc_gsm[[#This Row],[Column2]],"REV","lower_bound:-","FWD","upper_bound:")&amp;"1000"</f>
        <v>GLYCL_m,r,upper_bound:1000</v>
      </c>
      <c r="I444" s="3" t="str">
        <f>_xlfn.XLOOKUP(sc_gsm[[#This Row],[Column3]],SC_enz[name_dir],SC_enz[name_dir],"")</f>
        <v>GLYCL_m_FWD</v>
      </c>
      <c r="J444" s="3" t="str">
        <f>_xlfn.XLOOKUP(sc_gsm[[#This Row],[name]],[1]RXNS!$C:$C,[1]RXNS!$D:$D,"")</f>
        <v>L-glycine[m] + NAD[m] + THF[m] =&gt; 5,10-methylenetetrahydrofolate[m] + ammonium[m] + carbon dioxide[m] + NADH[m]</v>
      </c>
      <c r="K444" s="3" t="str">
        <f>_xlfn.XLOOKUP(sc_gsm[[#This Row],[name]],[2]RXNS!$C:$C,[2]RXNS!$D:$D,"")</f>
        <v>L-glycine[m] + NAD[m] + THF[m] =&gt; 5,10-methylenetetrahydrofolate[m] + ammonium[m] + carbon dioxide[m] + NADH[m]</v>
      </c>
      <c r="L444" s="3" t="b">
        <f>sc_gsm[[#This Row],[yeast8.3.4 equation]]=sc_gsm[[#This Row],[yeast9 equation]]</f>
        <v>1</v>
      </c>
    </row>
    <row r="445" spans="1:12" hidden="1" x14ac:dyDescent="0.2">
      <c r="A445" t="s">
        <v>957</v>
      </c>
      <c r="B445" t="s">
        <v>7186</v>
      </c>
      <c r="C445" t="s">
        <v>3903</v>
      </c>
      <c r="D445" t="str">
        <f>sc_gsm[[#This Row],[model_rxn]]&amp;"_"&amp;sc_gsm[[#This Row],[Column2]]</f>
        <v>GHMT2r_c_REV</v>
      </c>
      <c r="E445" t="str">
        <f>_xlfn.XLOOKUP(sc_gsm[[#This Row],[Column3]],SC_enz[name_dir],SC_enz[name_dir],"")</f>
        <v>GHMT2r_c_REV</v>
      </c>
      <c r="F445" t="str">
        <f>_xlfn.XLOOKUP(sc_gsm[[#This Row],[model_rxn]],RT_gsm[model_rxn],RT_gsm[model_rxn],"")</f>
        <v>GHMT2r_c</v>
      </c>
      <c r="G445" s="3" t="str">
        <f>_xlfn.XLOOKUP(sc_gsm[[#This Row],[Column3]],RT_gsm[Column3],RT_gsm[Column3],"")</f>
        <v>GHMT2r_c_REV</v>
      </c>
      <c r="H445" s="3" t="str" cm="1">
        <f t="array" ref="H445">sc_gsm[[#This Row],[model_rxn]]&amp;",r,"&amp;_xlfn.SWITCH(sc_gsm[[#This Row],[Column2]],"REV","lower_bound:-","FWD","upper_bound:")&amp;"1000"</f>
        <v>GHMT2r_c,r,lower_bound:-1000</v>
      </c>
      <c r="I445" s="3" t="str">
        <f>_xlfn.XLOOKUP(sc_gsm[[#This Row],[Column3]],SC_enz[name_dir],SC_enz[name_dir],"")</f>
        <v>GHMT2r_c_REV</v>
      </c>
      <c r="J445" s="3" t="str">
        <f>_xlfn.XLOOKUP(sc_gsm[[#This Row],[name]],[1]RXNS!$C:$C,[1]RXNS!$D:$D,"")</f>
        <v>L-serine[c] + THF[c] &lt;=&gt; 5,10-methylenetetrahydrofolate[c] + H2O[c] + L-glycine[c]</v>
      </c>
      <c r="K445" s="3" t="str">
        <f>_xlfn.XLOOKUP(sc_gsm[[#This Row],[name]],[2]RXNS!$C:$C,[2]RXNS!$D:$D,"")</f>
        <v>L-serine[c] + THF[c] &lt;=&gt; 5,10-methylenetetrahydrofolate[c] + H2O[c] + L-glycine[c]</v>
      </c>
      <c r="L445" s="3" t="b">
        <f>sc_gsm[[#This Row],[yeast8.3.4 equation]]=sc_gsm[[#This Row],[yeast9 equation]]</f>
        <v>1</v>
      </c>
    </row>
    <row r="446" spans="1:12" hidden="1" x14ac:dyDescent="0.2">
      <c r="A446" t="s">
        <v>957</v>
      </c>
      <c r="B446" t="s">
        <v>7186</v>
      </c>
      <c r="C446" t="s">
        <v>3902</v>
      </c>
      <c r="D446" t="str">
        <f>sc_gsm[[#This Row],[model_rxn]]&amp;"_"&amp;sc_gsm[[#This Row],[Column2]]</f>
        <v>GHMT2r_c_FWD</v>
      </c>
      <c r="E446" t="str">
        <f>_xlfn.XLOOKUP(sc_gsm[[#This Row],[Column3]],SC_enz[name_dir],SC_enz[name_dir],"")</f>
        <v>GHMT2r_c_FWD</v>
      </c>
      <c r="F446" t="str">
        <f>_xlfn.XLOOKUP(sc_gsm[[#This Row],[model_rxn]],RT_gsm[model_rxn],RT_gsm[model_rxn],"")</f>
        <v>GHMT2r_c</v>
      </c>
      <c r="G446" s="3" t="str">
        <f>_xlfn.XLOOKUP(sc_gsm[[#This Row],[Column3]],RT_gsm[Column3],RT_gsm[Column3],"")</f>
        <v>GHMT2r_c_FWD</v>
      </c>
      <c r="H446" s="3" t="str" cm="1">
        <f t="array" ref="H446">sc_gsm[[#This Row],[model_rxn]]&amp;",r,"&amp;_xlfn.SWITCH(sc_gsm[[#This Row],[Column2]],"REV","lower_bound:-","FWD","upper_bound:")&amp;"1000"</f>
        <v>GHMT2r_c,r,upper_bound:1000</v>
      </c>
      <c r="I446" s="3" t="str">
        <f>_xlfn.XLOOKUP(sc_gsm[[#This Row],[Column3]],SC_enz[name_dir],SC_enz[name_dir],"")</f>
        <v>GHMT2r_c_FWD</v>
      </c>
      <c r="J446" s="3" t="str">
        <f>_xlfn.XLOOKUP(sc_gsm[[#This Row],[name]],[1]RXNS!$C:$C,[1]RXNS!$D:$D,"")</f>
        <v>L-serine[c] + THF[c] &lt;=&gt; 5,10-methylenetetrahydrofolate[c] + H2O[c] + L-glycine[c]</v>
      </c>
      <c r="K446" s="3" t="str">
        <f>_xlfn.XLOOKUP(sc_gsm[[#This Row],[name]],[2]RXNS!$C:$C,[2]RXNS!$D:$D,"")</f>
        <v>L-serine[c] + THF[c] &lt;=&gt; 5,10-methylenetetrahydrofolate[c] + H2O[c] + L-glycine[c]</v>
      </c>
      <c r="L446" s="3" t="b">
        <f>sc_gsm[[#This Row],[yeast8.3.4 equation]]=sc_gsm[[#This Row],[yeast9 equation]]</f>
        <v>1</v>
      </c>
    </row>
    <row r="447" spans="1:12" hidden="1" x14ac:dyDescent="0.2">
      <c r="A447" t="s">
        <v>960</v>
      </c>
      <c r="B447" t="s">
        <v>7186</v>
      </c>
      <c r="C447" t="s">
        <v>3903</v>
      </c>
      <c r="D447" t="str">
        <f>sc_gsm[[#This Row],[model_rxn]]&amp;"_"&amp;sc_gsm[[#This Row],[Column2]]</f>
        <v>GHMT2r_m_REV</v>
      </c>
      <c r="E447" t="str">
        <f>_xlfn.XLOOKUP(sc_gsm[[#This Row],[Column3]],SC_enz[name_dir],SC_enz[name_dir],"")</f>
        <v>GHMT2r_m_REV</v>
      </c>
      <c r="F447" t="str">
        <f>_xlfn.XLOOKUP(sc_gsm[[#This Row],[model_rxn]],RT_gsm[model_rxn],RT_gsm[model_rxn],"")</f>
        <v>GHMT2r_m</v>
      </c>
      <c r="G447" s="3" t="str">
        <f>_xlfn.XLOOKUP(sc_gsm[[#This Row],[Column3]],RT_gsm[Column3],RT_gsm[Column3],"")</f>
        <v>GHMT2r_m_REV</v>
      </c>
      <c r="H447" s="3" t="str" cm="1">
        <f t="array" ref="H447">sc_gsm[[#This Row],[model_rxn]]&amp;",r,"&amp;_xlfn.SWITCH(sc_gsm[[#This Row],[Column2]],"REV","lower_bound:-","FWD","upper_bound:")&amp;"1000"</f>
        <v>GHMT2r_m,r,lower_bound:-1000</v>
      </c>
      <c r="I447" s="3" t="str">
        <f>_xlfn.XLOOKUP(sc_gsm[[#This Row],[Column3]],SC_enz[name_dir],SC_enz[name_dir],"")</f>
        <v>GHMT2r_m_REV</v>
      </c>
      <c r="J447" s="3" t="str">
        <f>_xlfn.XLOOKUP(sc_gsm[[#This Row],[name]],[1]RXNS!$C:$C,[1]RXNS!$D:$D,"")</f>
        <v>L-serine[c] + THF[c] &lt;=&gt; 5,10-methylenetetrahydrofolate[c] + H2O[c] + L-glycine[c]</v>
      </c>
      <c r="K447" s="3" t="str">
        <f>_xlfn.XLOOKUP(sc_gsm[[#This Row],[name]],[2]RXNS!$C:$C,[2]RXNS!$D:$D,"")</f>
        <v>L-serine[c] + THF[c] &lt;=&gt; 5,10-methylenetetrahydrofolate[c] + H2O[c] + L-glycine[c]</v>
      </c>
      <c r="L447" s="3" t="b">
        <f>sc_gsm[[#This Row],[yeast8.3.4 equation]]=sc_gsm[[#This Row],[yeast9 equation]]</f>
        <v>1</v>
      </c>
    </row>
    <row r="448" spans="1:12" hidden="1" x14ac:dyDescent="0.2">
      <c r="A448" t="s">
        <v>960</v>
      </c>
      <c r="B448" t="s">
        <v>7186</v>
      </c>
      <c r="C448" t="s">
        <v>3902</v>
      </c>
      <c r="D448" t="str">
        <f>sc_gsm[[#This Row],[model_rxn]]&amp;"_"&amp;sc_gsm[[#This Row],[Column2]]</f>
        <v>GHMT2r_m_FWD</v>
      </c>
      <c r="E448" t="str">
        <f>_xlfn.XLOOKUP(sc_gsm[[#This Row],[Column3]],SC_enz[name_dir],SC_enz[name_dir],"")</f>
        <v>GHMT2r_m_FWD</v>
      </c>
      <c r="F448" t="str">
        <f>_xlfn.XLOOKUP(sc_gsm[[#This Row],[model_rxn]],RT_gsm[model_rxn],RT_gsm[model_rxn],"")</f>
        <v>GHMT2r_m</v>
      </c>
      <c r="G448" s="3" t="str">
        <f>_xlfn.XLOOKUP(sc_gsm[[#This Row],[Column3]],RT_gsm[Column3],RT_gsm[Column3],"")</f>
        <v>GHMT2r_m_FWD</v>
      </c>
      <c r="H448" s="3" t="str" cm="1">
        <f t="array" ref="H448">sc_gsm[[#This Row],[model_rxn]]&amp;",r,"&amp;_xlfn.SWITCH(sc_gsm[[#This Row],[Column2]],"REV","lower_bound:-","FWD","upper_bound:")&amp;"1000"</f>
        <v>GHMT2r_m,r,upper_bound:1000</v>
      </c>
      <c r="I448" s="3" t="str">
        <f>_xlfn.XLOOKUP(sc_gsm[[#This Row],[Column3]],SC_enz[name_dir],SC_enz[name_dir],"")</f>
        <v>GHMT2r_m_FWD</v>
      </c>
      <c r="J448" s="3" t="str">
        <f>_xlfn.XLOOKUP(sc_gsm[[#This Row],[name]],[1]RXNS!$C:$C,[1]RXNS!$D:$D,"")</f>
        <v>L-serine[c] + THF[c] &lt;=&gt; 5,10-methylenetetrahydrofolate[c] + H2O[c] + L-glycine[c]</v>
      </c>
      <c r="K448" s="3" t="str">
        <f>_xlfn.XLOOKUP(sc_gsm[[#This Row],[name]],[2]RXNS!$C:$C,[2]RXNS!$D:$D,"")</f>
        <v>L-serine[c] + THF[c] &lt;=&gt; 5,10-methylenetetrahydrofolate[c] + H2O[c] + L-glycine[c]</v>
      </c>
      <c r="L448" s="3" t="b">
        <f>sc_gsm[[#This Row],[yeast8.3.4 equation]]=sc_gsm[[#This Row],[yeast9 equation]]</f>
        <v>1</v>
      </c>
    </row>
    <row r="449" spans="1:12" hidden="1" x14ac:dyDescent="0.2">
      <c r="A449" t="s">
        <v>3561</v>
      </c>
      <c r="B449" t="s">
        <v>7187</v>
      </c>
      <c r="C449" t="s">
        <v>3902</v>
      </c>
      <c r="D449" t="str">
        <f>sc_gsm[[#This Row],[model_rxn]]&amp;"_"&amp;sc_gsm[[#This Row],[Column2]]</f>
        <v>GLYGS_c_FWD</v>
      </c>
      <c r="E449" t="str">
        <f>_xlfn.XLOOKUP(sc_gsm[[#This Row],[Column3]],SC_enz[name_dir],SC_enz[name_dir],"")</f>
        <v>GLYGS_c_FWD</v>
      </c>
      <c r="F449" t="str">
        <f>_xlfn.XLOOKUP(sc_gsm[[#This Row],[model_rxn]],RT_gsm[model_rxn],RT_gsm[model_rxn],"")</f>
        <v>GLYGS_c</v>
      </c>
      <c r="G449" s="3" t="str">
        <f>_xlfn.XLOOKUP(sc_gsm[[#This Row],[Column3]],RT_gsm[Column3],RT_gsm[Column3],"")</f>
        <v>GLYGS_c_FWD</v>
      </c>
      <c r="H449" s="3" t="str" cm="1">
        <f t="array" ref="H449">sc_gsm[[#This Row],[model_rxn]]&amp;",r,"&amp;_xlfn.SWITCH(sc_gsm[[#This Row],[Column2]],"REV","lower_bound:-","FWD","upper_bound:")&amp;"1000"</f>
        <v>GLYGS_c,r,upper_bound:1000</v>
      </c>
      <c r="I449" s="3" t="str">
        <f>_xlfn.XLOOKUP(sc_gsm[[#This Row],[Column3]],SC_enz[name_dir],SC_enz[name_dir],"")</f>
        <v>GLYGS_c_FWD</v>
      </c>
      <c r="J449" s="3" t="str">
        <f>_xlfn.XLOOKUP(sc_gsm[[#This Row],[name]],[1]RXNS!$C:$C,[1]RXNS!$D:$D,"")</f>
        <v>H2O[c] + UDP-D-glucose[c] =&gt; glycogen[c] + H+[c] + UDP[c]</v>
      </c>
      <c r="K449" s="3" t="str">
        <f>_xlfn.XLOOKUP(sc_gsm[[#This Row],[name]],[2]RXNS!$C:$C,[2]RXNS!$D:$D,"")</f>
        <v>UDP-D-glucose[c] =&gt; glycogen[c] + H+[c] + UDP[c]</v>
      </c>
      <c r="L449" s="3" t="b">
        <f>sc_gsm[[#This Row],[yeast8.3.4 equation]]=sc_gsm[[#This Row],[yeast9 equation]]</f>
        <v>0</v>
      </c>
    </row>
    <row r="450" spans="1:12" hidden="1" x14ac:dyDescent="0.2">
      <c r="A450" t="s">
        <v>964</v>
      </c>
      <c r="B450" t="s">
        <v>7188</v>
      </c>
      <c r="C450" t="s">
        <v>3902</v>
      </c>
      <c r="D450" t="str">
        <f>sc_gsm[[#This Row],[model_rxn]]&amp;"_"&amp;sc_gsm[[#This Row],[Column2]]</f>
        <v>GLCP_c_FWD</v>
      </c>
      <c r="E450" t="str">
        <f>_xlfn.XLOOKUP(sc_gsm[[#This Row],[Column3]],SC_enz[name_dir],SC_enz[name_dir],"")</f>
        <v>GLCP_c_FWD</v>
      </c>
      <c r="F450" t="str">
        <f>_xlfn.XLOOKUP(sc_gsm[[#This Row],[model_rxn]],RT_gsm[model_rxn],RT_gsm[model_rxn],"")</f>
        <v>GLCP_c</v>
      </c>
      <c r="G450" s="3" t="str">
        <f>_xlfn.XLOOKUP(sc_gsm[[#This Row],[Column3]],RT_gsm[Column3],RT_gsm[Column3],"")</f>
        <v>GLCP_c_FWD</v>
      </c>
      <c r="H450" s="3" t="str" cm="1">
        <f t="array" ref="H450">sc_gsm[[#This Row],[model_rxn]]&amp;",r,"&amp;_xlfn.SWITCH(sc_gsm[[#This Row],[Column2]],"REV","lower_bound:-","FWD","upper_bound:")&amp;"1000"</f>
        <v>GLCP_c,r,upper_bound:1000</v>
      </c>
      <c r="I450" s="3" t="str">
        <f>_xlfn.XLOOKUP(sc_gsm[[#This Row],[Column3]],SC_enz[name_dir],SC_enz[name_dir],"")</f>
        <v>GLCP_c_FWD</v>
      </c>
      <c r="J450" s="3" t="str">
        <f>_xlfn.XLOOKUP(sc_gsm[[#This Row],[name]],[1]RXNS!$C:$C,[1]RXNS!$D:$D,"")</f>
        <v>glycogen[c] + phosphate[c] =&gt; D-glucose 1-phosphate[c]</v>
      </c>
      <c r="K450" s="3" t="str">
        <f>_xlfn.XLOOKUP(sc_gsm[[#This Row],[name]],[2]RXNS!$C:$C,[2]RXNS!$D:$D,"")</f>
        <v>glycogen[c] + phosphate[c] =&gt; D-glucose 1-phosphate[c]</v>
      </c>
      <c r="L450" s="3" t="b">
        <f>sc_gsm[[#This Row],[yeast8.3.4 equation]]=sc_gsm[[#This Row],[yeast9 equation]]</f>
        <v>1</v>
      </c>
    </row>
    <row r="451" spans="1:12" hidden="1" x14ac:dyDescent="0.2">
      <c r="A451" t="s">
        <v>967</v>
      </c>
      <c r="B451" t="s">
        <v>7189</v>
      </c>
      <c r="C451" t="s">
        <v>3902</v>
      </c>
      <c r="D451" t="str">
        <f>sc_gsm[[#This Row],[model_rxn]]&amp;"_"&amp;sc_gsm[[#This Row],[Column2]]</f>
        <v>GLYTRS_c_FWD</v>
      </c>
      <c r="E451" t="str">
        <f>_xlfn.XLOOKUP(sc_gsm[[#This Row],[Column3]],SC_enz[name_dir],SC_enz[name_dir],"")</f>
        <v>GLYTRS_c_FWD</v>
      </c>
      <c r="F451" t="str">
        <f>_xlfn.XLOOKUP(sc_gsm[[#This Row],[model_rxn]],RT_gsm[model_rxn],RT_gsm[model_rxn],"")</f>
        <v>GLYTRS_c</v>
      </c>
      <c r="G451" s="3" t="str">
        <f>_xlfn.XLOOKUP(sc_gsm[[#This Row],[Column3]],RT_gsm[Column3],RT_gsm[Column3],"")</f>
        <v>GLYTRS_c_FWD</v>
      </c>
      <c r="H451" s="3" t="str" cm="1">
        <f t="array" ref="H451">sc_gsm[[#This Row],[model_rxn]]&amp;",r,"&amp;_xlfn.SWITCH(sc_gsm[[#This Row],[Column2]],"REV","lower_bound:-","FWD","upper_bound:")&amp;"1000"</f>
        <v>GLYTRS_c,r,upper_bound:1000</v>
      </c>
      <c r="I451" s="3" t="str">
        <f>_xlfn.XLOOKUP(sc_gsm[[#This Row],[Column3]],SC_enz[name_dir],SC_enz[name_dir],"")</f>
        <v>GLYTRS_c_FWD</v>
      </c>
      <c r="J451" s="3" t="str">
        <f>_xlfn.XLOOKUP(sc_gsm[[#This Row],[name]],[1]RXNS!$C:$C,[1]RXNS!$D:$D,"")</f>
        <v>ATP[c] + L-glycine[c] + tRNA(Gly)[c] =&gt; AMP[c] + diphosphate[c] + Gly-tRNA(Gly)[c]</v>
      </c>
      <c r="K451" s="3" t="str">
        <f>_xlfn.XLOOKUP(sc_gsm[[#This Row],[name]],[2]RXNS!$C:$C,[2]RXNS!$D:$D,"")</f>
        <v>ATP[c] + L-glycine[c] + tRNA(Gly)[c] =&gt; AMP[c] + diphosphate[c] + Gly-tRNA(Gly)[c]</v>
      </c>
      <c r="L451" s="3" t="b">
        <f>sc_gsm[[#This Row],[yeast8.3.4 equation]]=sc_gsm[[#This Row],[yeast9 equation]]</f>
        <v>1</v>
      </c>
    </row>
    <row r="452" spans="1:12" hidden="1" x14ac:dyDescent="0.2">
      <c r="A452" t="s">
        <v>972</v>
      </c>
      <c r="B452" t="s">
        <v>7190</v>
      </c>
      <c r="C452" t="s">
        <v>3902</v>
      </c>
      <c r="D452" t="str">
        <f>sc_gsm[[#This Row],[model_rxn]]&amp;"_"&amp;sc_gsm[[#This Row],[Column2]]</f>
        <v>GMPS2_c_FWD</v>
      </c>
      <c r="E452" t="str">
        <f>_xlfn.XLOOKUP(sc_gsm[[#This Row],[Column3]],SC_enz[name_dir],SC_enz[name_dir],"")</f>
        <v>GMPS2_c_FWD</v>
      </c>
      <c r="F452" t="str">
        <f>_xlfn.XLOOKUP(sc_gsm[[#This Row],[model_rxn]],RT_gsm[model_rxn],RT_gsm[model_rxn],"")</f>
        <v>GMPS2_c</v>
      </c>
      <c r="G452" s="3" t="str">
        <f>_xlfn.XLOOKUP(sc_gsm[[#This Row],[Column3]],RT_gsm[Column3],RT_gsm[Column3],"")</f>
        <v>GMPS2_c_FWD</v>
      </c>
      <c r="H452" s="3" t="str" cm="1">
        <f t="array" ref="H452">sc_gsm[[#This Row],[model_rxn]]&amp;",r,"&amp;_xlfn.SWITCH(sc_gsm[[#This Row],[Column2]],"REV","lower_bound:-","FWD","upper_bound:")&amp;"1000"</f>
        <v>GMPS2_c,r,upper_bound:1000</v>
      </c>
      <c r="I452" s="3" t="str">
        <f>_xlfn.XLOOKUP(sc_gsm[[#This Row],[Column3]],SC_enz[name_dir],SC_enz[name_dir],"")</f>
        <v>GMPS2_c_FWD</v>
      </c>
      <c r="J452" s="3" t="str">
        <f>_xlfn.XLOOKUP(sc_gsm[[#This Row],[name]],[1]RXNS!$C:$C,[1]RXNS!$D:$D,"")</f>
        <v>ATP[c] + H2O[c] + L-glutamine[c] + xanthosine-5-phosphate[c] =&gt; AMP[c] + diphosphate[c] + GMP[c] + 2 H+[c] + L-glutamate[c]</v>
      </c>
      <c r="K452" s="3" t="str">
        <f>_xlfn.XLOOKUP(sc_gsm[[#This Row],[name]],[2]RXNS!$C:$C,[2]RXNS!$D:$D,"")</f>
        <v>ATP[c] + H2O[c] + L-glutamine[c] + xanthosine-5-phosphate[c] =&gt; AMP[c] + diphosphate[c] + GMP[c] + 2 H+[c] + L-glutamate[c]</v>
      </c>
      <c r="L452" s="3" t="b">
        <f>sc_gsm[[#This Row],[yeast8.3.4 equation]]=sc_gsm[[#This Row],[yeast9 equation]]</f>
        <v>1</v>
      </c>
    </row>
    <row r="453" spans="1:12" hidden="1" x14ac:dyDescent="0.2">
      <c r="A453" t="s">
        <v>975</v>
      </c>
      <c r="B453" t="s">
        <v>7191</v>
      </c>
      <c r="C453" t="s">
        <v>3903</v>
      </c>
      <c r="D453" t="str">
        <f>sc_gsm[[#This Row],[model_rxn]]&amp;"_"&amp;sc_gsm[[#This Row],[Column2]]</f>
        <v>GPIA2_r_REV</v>
      </c>
      <c r="E453" t="str">
        <f>_xlfn.XLOOKUP(sc_gsm[[#This Row],[Column3]],SC_enz[name_dir],SC_enz[name_dir],"")</f>
        <v>GPIA2_r_REV</v>
      </c>
      <c r="F453" t="str">
        <f>_xlfn.XLOOKUP(sc_gsm[[#This Row],[model_rxn]],RT_gsm[model_rxn],RT_gsm[model_rxn],"")</f>
        <v/>
      </c>
      <c r="G453" s="3" t="str">
        <f>_xlfn.XLOOKUP(sc_gsm[[#This Row],[Column3]],RT_gsm[Column3],RT_gsm[Column3],"")</f>
        <v/>
      </c>
      <c r="H453" s="3" t="str" cm="1">
        <f t="array" ref="H453">sc_gsm[[#This Row],[model_rxn]]&amp;",r,"&amp;_xlfn.SWITCH(sc_gsm[[#This Row],[Column2]],"REV","lower_bound:-","FWD","upper_bound:")&amp;"1000"</f>
        <v>GPIA2_r,r,lower_bound:-1000</v>
      </c>
      <c r="I453" s="3" t="str">
        <f>_xlfn.XLOOKUP(sc_gsm[[#This Row],[Column3]],SC_enz[name_dir],SC_enz[name_dir],"")</f>
        <v>GPIA2_r_REV</v>
      </c>
      <c r="J453" s="3" t="str">
        <f>_xlfn.XLOOKUP(sc_gsm[[#This Row],[name]],[1]RXNS!$C:$C,[1]RXNS!$D:$D,"")</f>
        <v>6-(N-acetyl-alpha-D-glucosaminyl)-1-phosphatidyl-1D-myo-inositol[er] + H2O[er] &lt;=&gt; 6-(alpha-D-glucosaminyl)-1-phosphatidyl-1D-myo-inositol[er] + acetate[er] + H+[er]</v>
      </c>
      <c r="K453" s="3" t="str">
        <f>_xlfn.XLOOKUP(sc_gsm[[#This Row],[name]],[2]RXNS!$C:$C,[2]RXNS!$D:$D,"")</f>
        <v>6-(N-acetyl-alpha-D-glucosaminyl)-1-phosphatidyl-1D-myo-inositol[er] + H2O[er] &lt;=&gt; 6-(alpha-D-glucosaminyl)-1-phosphatidyl-1D-myo-inositol[er] + acetate[er] + H+[er]</v>
      </c>
      <c r="L453" s="3" t="b">
        <f>sc_gsm[[#This Row],[yeast8.3.4 equation]]=sc_gsm[[#This Row],[yeast9 equation]]</f>
        <v>1</v>
      </c>
    </row>
    <row r="454" spans="1:12" hidden="1" x14ac:dyDescent="0.2">
      <c r="A454" t="s">
        <v>975</v>
      </c>
      <c r="B454" t="s">
        <v>7191</v>
      </c>
      <c r="C454" t="s">
        <v>3902</v>
      </c>
      <c r="D454" t="str">
        <f>sc_gsm[[#This Row],[model_rxn]]&amp;"_"&amp;sc_gsm[[#This Row],[Column2]]</f>
        <v>GPIA2_r_FWD</v>
      </c>
      <c r="E454" t="str">
        <f>_xlfn.XLOOKUP(sc_gsm[[#This Row],[Column3]],SC_enz[name_dir],SC_enz[name_dir],"")</f>
        <v>GPIA2_r_FWD</v>
      </c>
      <c r="F454" t="str">
        <f>_xlfn.XLOOKUP(sc_gsm[[#This Row],[model_rxn]],RT_gsm[model_rxn],RT_gsm[model_rxn],"")</f>
        <v/>
      </c>
      <c r="G454" s="3" t="str">
        <f>_xlfn.XLOOKUP(sc_gsm[[#This Row],[Column3]],RT_gsm[Column3],RT_gsm[Column3],"")</f>
        <v/>
      </c>
      <c r="H454" s="3" t="str" cm="1">
        <f t="array" ref="H454">sc_gsm[[#This Row],[model_rxn]]&amp;",r,"&amp;_xlfn.SWITCH(sc_gsm[[#This Row],[Column2]],"REV","lower_bound:-","FWD","upper_bound:")&amp;"1000"</f>
        <v>GPIA2_r,r,upper_bound:1000</v>
      </c>
      <c r="I454" s="3" t="str">
        <f>_xlfn.XLOOKUP(sc_gsm[[#This Row],[Column3]],SC_enz[name_dir],SC_enz[name_dir],"")</f>
        <v>GPIA2_r_FWD</v>
      </c>
      <c r="J454" s="3" t="str">
        <f>_xlfn.XLOOKUP(sc_gsm[[#This Row],[name]],[1]RXNS!$C:$C,[1]RXNS!$D:$D,"")</f>
        <v>6-(N-acetyl-alpha-D-glucosaminyl)-1-phosphatidyl-1D-myo-inositol[er] + H2O[er] &lt;=&gt; 6-(alpha-D-glucosaminyl)-1-phosphatidyl-1D-myo-inositol[er] + acetate[er] + H+[er]</v>
      </c>
      <c r="K454" s="3" t="str">
        <f>_xlfn.XLOOKUP(sc_gsm[[#This Row],[name]],[2]RXNS!$C:$C,[2]RXNS!$D:$D,"")</f>
        <v>6-(N-acetyl-alpha-D-glucosaminyl)-1-phosphatidyl-1D-myo-inositol[er] + H2O[er] &lt;=&gt; 6-(alpha-D-glucosaminyl)-1-phosphatidyl-1D-myo-inositol[er] + acetate[er] + H+[er]</v>
      </c>
      <c r="L454" s="3" t="b">
        <f>sc_gsm[[#This Row],[yeast8.3.4 equation]]=sc_gsm[[#This Row],[yeast9 equation]]</f>
        <v>1</v>
      </c>
    </row>
    <row r="455" spans="1:12" hidden="1" x14ac:dyDescent="0.2">
      <c r="A455" t="s">
        <v>3573</v>
      </c>
      <c r="B455" t="s">
        <v>7192</v>
      </c>
      <c r="C455" t="s">
        <v>3903</v>
      </c>
      <c r="D455" t="str">
        <f>sc_gsm[[#This Row],[model_rxn]]&amp;"_"&amp;sc_gsm[[#This Row],[Column2]]</f>
        <v>GPIA5_r_REV</v>
      </c>
      <c r="E455" t="str">
        <f>_xlfn.XLOOKUP(sc_gsm[[#This Row],[Column3]],SC_enz[name_dir],SC_enz[name_dir],"")</f>
        <v>GPIA5_r_REV</v>
      </c>
      <c r="F455" t="str">
        <f>_xlfn.XLOOKUP(sc_gsm[[#This Row],[model_rxn]],RT_gsm[model_rxn],RT_gsm[model_rxn],"")</f>
        <v>GPIA5_r</v>
      </c>
      <c r="G455" s="3" t="str">
        <f>_xlfn.XLOOKUP(sc_gsm[[#This Row],[Column3]],RT_gsm[Column3],RT_gsm[Column3],"")</f>
        <v>GPIA5_r_REV</v>
      </c>
      <c r="H455" s="3" t="str" cm="1">
        <f t="array" ref="H455">sc_gsm[[#This Row],[model_rxn]]&amp;",r,"&amp;_xlfn.SWITCH(sc_gsm[[#This Row],[Column2]],"REV","lower_bound:-","FWD","upper_bound:")&amp;"1000"</f>
        <v>GPIA5_r,r,lower_bound:-1000</v>
      </c>
      <c r="I455" s="3" t="str">
        <f>_xlfn.XLOOKUP(sc_gsm[[#This Row],[Column3]],SC_enz[name_dir],SC_enz[name_dir],"")</f>
        <v>GPIA5_r_REV</v>
      </c>
      <c r="J455" s="3" t="str">
        <f>_xlfn.XLOOKUP(sc_gsm[[#This Row],[name]],[1]RXNS!$C:$C,[1]RXNS!$D:$D,"")</f>
        <v>6-(alpha-D-glucosaminyl)-O-acyl-1-phosphatidyl-1D-myo-inositol[er] + dolichyl D-mannosyl phosphate[er] &lt;=&gt; 6-O-[alpha-D-mannosyl-(1-&gt;4)-alpha-D-glucosaminyl]-O-acyl-1-phosphatidyl-1D-myo-inositol[er] + dolichyl phosphate[er]</v>
      </c>
      <c r="K455" s="3" t="str">
        <f>_xlfn.XLOOKUP(sc_gsm[[#This Row],[name]],[2]RXNS!$C:$C,[2]RXNS!$D:$D,"")</f>
        <v>6-(alpha-D-glucosaminyl)-O-acyl-1-phosphatidyl-1D-myo-inositol[er] + dolichyl D-mannosyl phosphate[er] &lt;=&gt; 6-O-[alpha-D-mannosyl-(1-&gt;4)-alpha-D-glucosaminyl]-O-acyl-1-phosphatidyl-1D-myo-inositol[er] + dolichyl phosphate[er]</v>
      </c>
      <c r="L455" s="3" t="b">
        <f>sc_gsm[[#This Row],[yeast8.3.4 equation]]=sc_gsm[[#This Row],[yeast9 equation]]</f>
        <v>1</v>
      </c>
    </row>
    <row r="456" spans="1:12" hidden="1" x14ac:dyDescent="0.2">
      <c r="A456" t="s">
        <v>3573</v>
      </c>
      <c r="B456" t="s">
        <v>7192</v>
      </c>
      <c r="C456" t="s">
        <v>3902</v>
      </c>
      <c r="D456" t="str">
        <f>sc_gsm[[#This Row],[model_rxn]]&amp;"_"&amp;sc_gsm[[#This Row],[Column2]]</f>
        <v>GPIA5_r_FWD</v>
      </c>
      <c r="E456" t="str">
        <f>_xlfn.XLOOKUP(sc_gsm[[#This Row],[Column3]],SC_enz[name_dir],SC_enz[name_dir],"")</f>
        <v>GPIA5_r_FWD</v>
      </c>
      <c r="F456" t="str">
        <f>_xlfn.XLOOKUP(sc_gsm[[#This Row],[model_rxn]],RT_gsm[model_rxn],RT_gsm[model_rxn],"")</f>
        <v>GPIA5_r</v>
      </c>
      <c r="G456" s="3" t="str">
        <f>_xlfn.XLOOKUP(sc_gsm[[#This Row],[Column3]],RT_gsm[Column3],RT_gsm[Column3],"")</f>
        <v>GPIA5_r_FWD</v>
      </c>
      <c r="H456" s="3" t="str" cm="1">
        <f t="array" ref="H456">sc_gsm[[#This Row],[model_rxn]]&amp;",r,"&amp;_xlfn.SWITCH(sc_gsm[[#This Row],[Column2]],"REV","lower_bound:-","FWD","upper_bound:")&amp;"1000"</f>
        <v>GPIA5_r,r,upper_bound:1000</v>
      </c>
      <c r="I456" s="3" t="str">
        <f>_xlfn.XLOOKUP(sc_gsm[[#This Row],[Column3]],SC_enz[name_dir],SC_enz[name_dir],"")</f>
        <v>GPIA5_r_FWD</v>
      </c>
      <c r="J456" s="3" t="str">
        <f>_xlfn.XLOOKUP(sc_gsm[[#This Row],[name]],[1]RXNS!$C:$C,[1]RXNS!$D:$D,"")</f>
        <v>6-(alpha-D-glucosaminyl)-O-acyl-1-phosphatidyl-1D-myo-inositol[er] + dolichyl D-mannosyl phosphate[er] &lt;=&gt; 6-O-[alpha-D-mannosyl-(1-&gt;4)-alpha-D-glucosaminyl]-O-acyl-1-phosphatidyl-1D-myo-inositol[er] + dolichyl phosphate[er]</v>
      </c>
      <c r="K456" s="3" t="str">
        <f>_xlfn.XLOOKUP(sc_gsm[[#This Row],[name]],[2]RXNS!$C:$C,[2]RXNS!$D:$D,"")</f>
        <v>6-(alpha-D-glucosaminyl)-O-acyl-1-phosphatidyl-1D-myo-inositol[er] + dolichyl D-mannosyl phosphate[er] &lt;=&gt; 6-O-[alpha-D-mannosyl-(1-&gt;4)-alpha-D-glucosaminyl]-O-acyl-1-phosphatidyl-1D-myo-inositol[er] + dolichyl phosphate[er]</v>
      </c>
      <c r="L456" s="3" t="b">
        <f>sc_gsm[[#This Row],[yeast8.3.4 equation]]=sc_gsm[[#This Row],[yeast9 equation]]</f>
        <v>1</v>
      </c>
    </row>
    <row r="457" spans="1:12" hidden="1" x14ac:dyDescent="0.2">
      <c r="A457" t="s">
        <v>978</v>
      </c>
      <c r="B457" t="s">
        <v>7193</v>
      </c>
      <c r="C457" t="s">
        <v>3903</v>
      </c>
      <c r="D457" t="str">
        <f>sc_gsm[[#This Row],[model_rxn]]&amp;"_"&amp;sc_gsm[[#This Row],[Column2]]</f>
        <v>GPIA6_r_REV</v>
      </c>
      <c r="E457" t="str">
        <f>_xlfn.XLOOKUP(sc_gsm[[#This Row],[Column3]],SC_enz[name_dir],SC_enz[name_dir],"")</f>
        <v>GPIA6_r_REV</v>
      </c>
      <c r="F457" t="str">
        <f>_xlfn.XLOOKUP(sc_gsm[[#This Row],[model_rxn]],RT_gsm[model_rxn],RT_gsm[model_rxn],"")</f>
        <v>GPIA6_r</v>
      </c>
      <c r="G457" s="3" t="str">
        <f>_xlfn.XLOOKUP(sc_gsm[[#This Row],[Column3]],RT_gsm[Column3],RT_gsm[Column3],"")</f>
        <v>GPIA6_r_REV</v>
      </c>
      <c r="H457" s="3" t="str" cm="1">
        <f t="array" ref="H457">sc_gsm[[#This Row],[model_rxn]]&amp;",r,"&amp;_xlfn.SWITCH(sc_gsm[[#This Row],[Column2]],"REV","lower_bound:-","FWD","upper_bound:")&amp;"1000"</f>
        <v>GPIA6_r,r,lower_bound:-1000</v>
      </c>
      <c r="I457" s="3" t="str">
        <f>_xlfn.XLOOKUP(sc_gsm[[#This Row],[Column3]],SC_enz[name_dir],SC_enz[name_dir],"")</f>
        <v>GPIA6_r_REV</v>
      </c>
      <c r="J457" s="3" t="str">
        <f>_xlfn.XLOOKUP(sc_gsm[[#This Row],[name]],[1]RXNS!$C:$C,[1]RXNS!$D:$D,"")</f>
        <v>6-O-[alpha-D-mannosyl-(1-&gt;4)-alpha-D-glucosaminyl]-O-acyl-1-phosphatidyl-1D-myo-inositol[er] + phosphatidylethanolamine backbone[er] &lt;=&gt; 6-O-{2-O-[(2-aminoethyl)phosphoryl]-alpha-D-mannosyl-(1-&gt;4)-alpha-D-glucosaminyl}-O-acyl-1-phosphatidyl-1D-myo-inositol[er]</v>
      </c>
      <c r="K457" s="3" t="str">
        <f>_xlfn.XLOOKUP(sc_gsm[[#This Row],[name]],[2]RXNS!$C:$C,[2]RXNS!$D:$D,"")</f>
        <v>6-O-[alpha-D-mannosyl-(1-&gt;4)-alpha-D-glucosaminyl]-O-acyl-1-phosphatidyl-1D-myo-inositol[er] + phosphatidylethanolamine backbone[er] &lt;=&gt; 6-O-{2-O-[(2-aminoethyl)phosphoryl]-alpha-D-mannosyl-(1-&gt;4)-alpha-D-glucosaminyl}-O-acyl-1-phosphatidyl-1D-myo-inositol[er]</v>
      </c>
      <c r="L457" s="3" t="b">
        <f>sc_gsm[[#This Row],[yeast8.3.4 equation]]=sc_gsm[[#This Row],[yeast9 equation]]</f>
        <v>1</v>
      </c>
    </row>
    <row r="458" spans="1:12" hidden="1" x14ac:dyDescent="0.2">
      <c r="A458" t="s">
        <v>978</v>
      </c>
      <c r="B458" t="s">
        <v>7193</v>
      </c>
      <c r="C458" t="s">
        <v>3902</v>
      </c>
      <c r="D458" t="str">
        <f>sc_gsm[[#This Row],[model_rxn]]&amp;"_"&amp;sc_gsm[[#This Row],[Column2]]</f>
        <v>GPIA6_r_FWD</v>
      </c>
      <c r="E458" t="str">
        <f>_xlfn.XLOOKUP(sc_gsm[[#This Row],[Column3]],SC_enz[name_dir],SC_enz[name_dir],"")</f>
        <v>GPIA6_r_FWD</v>
      </c>
      <c r="F458" t="str">
        <f>_xlfn.XLOOKUP(sc_gsm[[#This Row],[model_rxn]],RT_gsm[model_rxn],RT_gsm[model_rxn],"")</f>
        <v>GPIA6_r</v>
      </c>
      <c r="G458" s="3" t="str">
        <f>_xlfn.XLOOKUP(sc_gsm[[#This Row],[Column3]],RT_gsm[Column3],RT_gsm[Column3],"")</f>
        <v>GPIA6_r_FWD</v>
      </c>
      <c r="H458" s="3" t="str" cm="1">
        <f t="array" ref="H458">sc_gsm[[#This Row],[model_rxn]]&amp;",r,"&amp;_xlfn.SWITCH(sc_gsm[[#This Row],[Column2]],"REV","lower_bound:-","FWD","upper_bound:")&amp;"1000"</f>
        <v>GPIA6_r,r,upper_bound:1000</v>
      </c>
      <c r="I458" s="3" t="str">
        <f>_xlfn.XLOOKUP(sc_gsm[[#This Row],[Column3]],SC_enz[name_dir],SC_enz[name_dir],"")</f>
        <v>GPIA6_r_FWD</v>
      </c>
      <c r="J458" s="3" t="str">
        <f>_xlfn.XLOOKUP(sc_gsm[[#This Row],[name]],[1]RXNS!$C:$C,[1]RXNS!$D:$D,"")</f>
        <v>6-O-[alpha-D-mannosyl-(1-&gt;4)-alpha-D-glucosaminyl]-O-acyl-1-phosphatidyl-1D-myo-inositol[er] + phosphatidylethanolamine backbone[er] &lt;=&gt; 6-O-{2-O-[(2-aminoethyl)phosphoryl]-alpha-D-mannosyl-(1-&gt;4)-alpha-D-glucosaminyl}-O-acyl-1-phosphatidyl-1D-myo-inositol[er]</v>
      </c>
      <c r="K458" s="3" t="str">
        <f>_xlfn.XLOOKUP(sc_gsm[[#This Row],[name]],[2]RXNS!$C:$C,[2]RXNS!$D:$D,"")</f>
        <v>6-O-[alpha-D-mannosyl-(1-&gt;4)-alpha-D-glucosaminyl]-O-acyl-1-phosphatidyl-1D-myo-inositol[er] + phosphatidylethanolamine backbone[er] &lt;=&gt; 6-O-{2-O-[(2-aminoethyl)phosphoryl]-alpha-D-mannosyl-(1-&gt;4)-alpha-D-glucosaminyl}-O-acyl-1-phosphatidyl-1D-myo-inositol[er]</v>
      </c>
      <c r="L458" s="3" t="b">
        <f>sc_gsm[[#This Row],[yeast8.3.4 equation]]=sc_gsm[[#This Row],[yeast9 equation]]</f>
        <v>1</v>
      </c>
    </row>
    <row r="459" spans="1:12" hidden="1" x14ac:dyDescent="0.2">
      <c r="A459" t="s">
        <v>981</v>
      </c>
      <c r="B459" t="s">
        <v>7194</v>
      </c>
      <c r="C459" t="s">
        <v>3903</v>
      </c>
      <c r="D459" t="str">
        <f>sc_gsm[[#This Row],[model_rxn]]&amp;"_"&amp;sc_gsm[[#This Row],[Column2]]</f>
        <v>GPIA7_r_REV</v>
      </c>
      <c r="E459" t="str">
        <f>_xlfn.XLOOKUP(sc_gsm[[#This Row],[Column3]],SC_enz[name_dir],SC_enz[name_dir],"")</f>
        <v>GPIA7_r_REV</v>
      </c>
      <c r="F459" t="str">
        <f>_xlfn.XLOOKUP(sc_gsm[[#This Row],[model_rxn]],RT_gsm[model_rxn],RT_gsm[model_rxn],"")</f>
        <v>GPIA7_r</v>
      </c>
      <c r="G459" s="3" t="str">
        <f>_xlfn.XLOOKUP(sc_gsm[[#This Row],[Column3]],RT_gsm[Column3],RT_gsm[Column3],"")</f>
        <v>GPIA7_r_REV</v>
      </c>
      <c r="H459" s="3" t="str" cm="1">
        <f t="array" ref="H459">sc_gsm[[#This Row],[model_rxn]]&amp;",r,"&amp;_xlfn.SWITCH(sc_gsm[[#This Row],[Column2]],"REV","lower_bound:-","FWD","upper_bound:")&amp;"1000"</f>
        <v>GPIA7_r,r,lower_bound:-1000</v>
      </c>
      <c r="I459" s="3" t="str">
        <f>_xlfn.XLOOKUP(sc_gsm[[#This Row],[Column3]],SC_enz[name_dir],SC_enz[name_dir],"")</f>
        <v>GPIA7_r_REV</v>
      </c>
      <c r="J459" s="3" t="str">
        <f>_xlfn.XLOOKUP(sc_gsm[[#This Row],[name]],[1]RXNS!$C:$C,[1]RXNS!$D:$D,"")</f>
        <v>6-O-{2-O-[(2-aminoethyl)phosphoryl]-alpha-D-mannosyl-(1-&gt;4)-alpha-D-glucosaminyl}-O-acyl-1-phosphatidyl-1D-myo-inositol[er] + dolichyl D-mannosyl phosphate[er] &lt;=&gt; 6-O-{alpha-D-mannosyl-(1-&gt;6)-2-O-[(2-aminoethyl)phosphoryl]-alpha-D-mannosyl-(1-&gt;4)-alpha-D-glucosaminyl}-O-acyl-1-phosphatidyl-1D-myo-inositol[er] + dolichyl phosphate[er]</v>
      </c>
      <c r="K459" s="3" t="str">
        <f>_xlfn.XLOOKUP(sc_gsm[[#This Row],[name]],[2]RXNS!$C:$C,[2]RXNS!$D:$D,"")</f>
        <v>6-O-{2-O-[(2-aminoethyl)phosphoryl]-alpha-D-mannosyl-(1-&gt;4)-alpha-D-glucosaminyl}-O-acyl-1-phosphatidyl-1D-myo-inositol[er] + dolichyl D-mannosyl phosphate[er] &lt;=&gt; 6-O-{alpha-D-mannosyl-(1-&gt;6)-2-O-[(2-aminoethyl)phosphoryl]-alpha-D-mannosyl-(1-&gt;4)-alpha-D-glucosaminyl}-O-acyl-1-phosphatidyl-1D-myo-inositol[er] + dolichyl phosphate[er]</v>
      </c>
      <c r="L459" s="3" t="b">
        <f>sc_gsm[[#This Row],[yeast8.3.4 equation]]=sc_gsm[[#This Row],[yeast9 equation]]</f>
        <v>1</v>
      </c>
    </row>
    <row r="460" spans="1:12" hidden="1" x14ac:dyDescent="0.2">
      <c r="A460" t="s">
        <v>981</v>
      </c>
      <c r="B460" t="s">
        <v>7194</v>
      </c>
      <c r="C460" t="s">
        <v>3902</v>
      </c>
      <c r="D460" t="str">
        <f>sc_gsm[[#This Row],[model_rxn]]&amp;"_"&amp;sc_gsm[[#This Row],[Column2]]</f>
        <v>GPIA7_r_FWD</v>
      </c>
      <c r="E460" t="str">
        <f>_xlfn.XLOOKUP(sc_gsm[[#This Row],[Column3]],SC_enz[name_dir],SC_enz[name_dir],"")</f>
        <v>GPIA7_r_FWD</v>
      </c>
      <c r="F460" t="str">
        <f>_xlfn.XLOOKUP(sc_gsm[[#This Row],[model_rxn]],RT_gsm[model_rxn],RT_gsm[model_rxn],"")</f>
        <v>GPIA7_r</v>
      </c>
      <c r="G460" s="3" t="str">
        <f>_xlfn.XLOOKUP(sc_gsm[[#This Row],[Column3]],RT_gsm[Column3],RT_gsm[Column3],"")</f>
        <v>GPIA7_r_FWD</v>
      </c>
      <c r="H460" s="3" t="str" cm="1">
        <f t="array" ref="H460">sc_gsm[[#This Row],[model_rxn]]&amp;",r,"&amp;_xlfn.SWITCH(sc_gsm[[#This Row],[Column2]],"REV","lower_bound:-","FWD","upper_bound:")&amp;"1000"</f>
        <v>GPIA7_r,r,upper_bound:1000</v>
      </c>
      <c r="I460" s="3" t="str">
        <f>_xlfn.XLOOKUP(sc_gsm[[#This Row],[Column3]],SC_enz[name_dir],SC_enz[name_dir],"")</f>
        <v>GPIA7_r_FWD</v>
      </c>
      <c r="J460" s="3" t="str">
        <f>_xlfn.XLOOKUP(sc_gsm[[#This Row],[name]],[1]RXNS!$C:$C,[1]RXNS!$D:$D,"")</f>
        <v>6-O-{2-O-[(2-aminoethyl)phosphoryl]-alpha-D-mannosyl-(1-&gt;4)-alpha-D-glucosaminyl}-O-acyl-1-phosphatidyl-1D-myo-inositol[er] + dolichyl D-mannosyl phosphate[er] &lt;=&gt; 6-O-{alpha-D-mannosyl-(1-&gt;6)-2-O-[(2-aminoethyl)phosphoryl]-alpha-D-mannosyl-(1-&gt;4)-alpha-D-glucosaminyl}-O-acyl-1-phosphatidyl-1D-myo-inositol[er] + dolichyl phosphate[er]</v>
      </c>
      <c r="K460" s="3" t="str">
        <f>_xlfn.XLOOKUP(sc_gsm[[#This Row],[name]],[2]RXNS!$C:$C,[2]RXNS!$D:$D,"")</f>
        <v>6-O-{2-O-[(2-aminoethyl)phosphoryl]-alpha-D-mannosyl-(1-&gt;4)-alpha-D-glucosaminyl}-O-acyl-1-phosphatidyl-1D-myo-inositol[er] + dolichyl D-mannosyl phosphate[er] &lt;=&gt; 6-O-{alpha-D-mannosyl-(1-&gt;6)-2-O-[(2-aminoethyl)phosphoryl]-alpha-D-mannosyl-(1-&gt;4)-alpha-D-glucosaminyl}-O-acyl-1-phosphatidyl-1D-myo-inositol[er] + dolichyl phosphate[er]</v>
      </c>
      <c r="L460" s="3" t="b">
        <f>sc_gsm[[#This Row],[yeast8.3.4 equation]]=sc_gsm[[#This Row],[yeast9 equation]]</f>
        <v>1</v>
      </c>
    </row>
    <row r="461" spans="1:12" hidden="1" x14ac:dyDescent="0.2">
      <c r="A461" t="s">
        <v>985</v>
      </c>
      <c r="B461" t="s">
        <v>7195</v>
      </c>
      <c r="C461" t="s">
        <v>3903</v>
      </c>
      <c r="D461" t="str">
        <f>sc_gsm[[#This Row],[model_rxn]]&amp;"_"&amp;sc_gsm[[#This Row],[Column2]]</f>
        <v>GPIA8_r_REV</v>
      </c>
      <c r="E461" t="str">
        <f>_xlfn.XLOOKUP(sc_gsm[[#This Row],[Column3]],SC_enz[name_dir],SC_enz[name_dir],"")</f>
        <v>GPIA8_r_REV</v>
      </c>
      <c r="F461" t="str">
        <f>_xlfn.XLOOKUP(sc_gsm[[#This Row],[model_rxn]],RT_gsm[model_rxn],RT_gsm[model_rxn],"")</f>
        <v/>
      </c>
      <c r="G461" s="3" t="str">
        <f>_xlfn.XLOOKUP(sc_gsm[[#This Row],[Column3]],RT_gsm[Column3],RT_gsm[Column3],"")</f>
        <v/>
      </c>
      <c r="H461" s="3" t="str" cm="1">
        <f t="array" ref="H461">sc_gsm[[#This Row],[model_rxn]]&amp;",r,"&amp;_xlfn.SWITCH(sc_gsm[[#This Row],[Column2]],"REV","lower_bound:-","FWD","upper_bound:")&amp;"1000"</f>
        <v>GPIA8_r,r,lower_bound:-1000</v>
      </c>
      <c r="I461" s="3" t="str">
        <f>_xlfn.XLOOKUP(sc_gsm[[#This Row],[Column3]],SC_enz[name_dir],SC_enz[name_dir],"")</f>
        <v>GPIA8_r_REV</v>
      </c>
      <c r="J461" s="3" t="str">
        <f>_xlfn.XLOOKUP(sc_gsm[[#This Row],[name]],[1]RXNS!$C:$C,[1]RXNS!$D:$D,"")</f>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
      <c r="K461" s="3" t="str">
        <f>_xlfn.XLOOKUP(sc_gsm[[#This Row],[name]],[2]RXNS!$C:$C,[2]RXNS!$D:$D,"")</f>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
      <c r="L461" s="3" t="b">
        <f>sc_gsm[[#This Row],[yeast8.3.4 equation]]=sc_gsm[[#This Row],[yeast9 equation]]</f>
        <v>1</v>
      </c>
    </row>
    <row r="462" spans="1:12" hidden="1" x14ac:dyDescent="0.2">
      <c r="A462" t="s">
        <v>985</v>
      </c>
      <c r="B462" t="s">
        <v>7195</v>
      </c>
      <c r="C462" t="s">
        <v>3902</v>
      </c>
      <c r="D462" t="str">
        <f>sc_gsm[[#This Row],[model_rxn]]&amp;"_"&amp;sc_gsm[[#This Row],[Column2]]</f>
        <v>GPIA8_r_FWD</v>
      </c>
      <c r="E462" t="str">
        <f>_xlfn.XLOOKUP(sc_gsm[[#This Row],[Column3]],SC_enz[name_dir],SC_enz[name_dir],"")</f>
        <v>GPIA8_r_FWD</v>
      </c>
      <c r="F462" t="str">
        <f>_xlfn.XLOOKUP(sc_gsm[[#This Row],[model_rxn]],RT_gsm[model_rxn],RT_gsm[model_rxn],"")</f>
        <v/>
      </c>
      <c r="G462" s="3" t="str">
        <f>_xlfn.XLOOKUP(sc_gsm[[#This Row],[Column3]],RT_gsm[Column3],RT_gsm[Column3],"")</f>
        <v/>
      </c>
      <c r="H462" s="3" t="str" cm="1">
        <f t="array" ref="H462">sc_gsm[[#This Row],[model_rxn]]&amp;",r,"&amp;_xlfn.SWITCH(sc_gsm[[#This Row],[Column2]],"REV","lower_bound:-","FWD","upper_bound:")&amp;"1000"</f>
        <v>GPIA8_r,r,upper_bound:1000</v>
      </c>
      <c r="I462" s="3" t="str">
        <f>_xlfn.XLOOKUP(sc_gsm[[#This Row],[Column3]],SC_enz[name_dir],SC_enz[name_dir],"")</f>
        <v>GPIA8_r_FWD</v>
      </c>
      <c r="J462" s="3" t="str">
        <f>_xlfn.XLOOKUP(sc_gsm[[#This Row],[name]],[1]RXNS!$C:$C,[1]RXNS!$D:$D,"")</f>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
      <c r="K462" s="3" t="str">
        <f>_xlfn.XLOOKUP(sc_gsm[[#This Row],[name]],[2]RXNS!$C:$C,[2]RXNS!$D:$D,"")</f>
        <v>6-O-{alpha-D-mannosyl-(1-&gt;6)-2-O-[(2-aminoethyl)phosphoryl]-alpha-D-mannosyl-(1-&gt;4)-alpha-D-glucosaminyl}-O-acyl-1-phosphatidyl-1D-myo-inositol[er] + dolichyl D-mannosyl phosphate[er] &lt;=&gt; 6-O-{alpha-D-mannosyl-(1-&gt;2)-alpha-D-mannosyl-(1-&gt;6)-2-O-[(2-aminoethyl)phosphoryl]-alpha-D-mannosyl-(1-&gt;4)-alpha-D-glucosaminyl}-O-acyl-1-phosphatidyl-1D-myo-inositol[er]</v>
      </c>
      <c r="L462" s="3" t="b">
        <f>sc_gsm[[#This Row],[yeast8.3.4 equation]]=sc_gsm[[#This Row],[yeast9 equation]]</f>
        <v>1</v>
      </c>
    </row>
    <row r="463" spans="1:12" hidden="1" x14ac:dyDescent="0.2">
      <c r="A463" t="s">
        <v>988</v>
      </c>
      <c r="B463" t="s">
        <v>7196</v>
      </c>
      <c r="C463" t="s">
        <v>3903</v>
      </c>
      <c r="D463" t="str">
        <f>sc_gsm[[#This Row],[model_rxn]]&amp;"_"&amp;sc_gsm[[#This Row],[Column2]]</f>
        <v>GPIA9_r_REV</v>
      </c>
      <c r="E463" t="str">
        <f>_xlfn.XLOOKUP(sc_gsm[[#This Row],[Column3]],SC_enz[name_dir],SC_enz[name_dir],"")</f>
        <v>GPIA9_r_REV</v>
      </c>
      <c r="F463" t="str">
        <f>_xlfn.XLOOKUP(sc_gsm[[#This Row],[model_rxn]],RT_gsm[model_rxn],RT_gsm[model_rxn],"")</f>
        <v/>
      </c>
      <c r="G463" s="3" t="str">
        <f>_xlfn.XLOOKUP(sc_gsm[[#This Row],[Column3]],RT_gsm[Column3],RT_gsm[Column3],"")</f>
        <v/>
      </c>
      <c r="H463" s="3" t="str" cm="1">
        <f t="array" ref="H463">sc_gsm[[#This Row],[model_rxn]]&amp;",r,"&amp;_xlfn.SWITCH(sc_gsm[[#This Row],[Column2]],"REV","lower_bound:-","FWD","upper_bound:")&amp;"1000"</f>
        <v>GPIA9_r,r,lower_bound:-1000</v>
      </c>
      <c r="I463" s="3" t="str">
        <f>_xlfn.XLOOKUP(sc_gsm[[#This Row],[Column3]],SC_enz[name_dir],SC_enz[name_dir],"")</f>
        <v>GPIA9_r_REV</v>
      </c>
      <c r="J463" s="3" t="str">
        <f>_xlfn.XLOOKUP(sc_gsm[[#This Row],[name]],[1]RXNS!$C:$C,[1]RXNS!$D:$D,"")</f>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
      <c r="K463" s="3" t="str">
        <f>_xlfn.XLOOKUP(sc_gsm[[#This Row],[name]],[2]RXNS!$C:$C,[2]RXNS!$D:$D,"")</f>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
      <c r="L463" s="3" t="b">
        <f>sc_gsm[[#This Row],[yeast8.3.4 equation]]=sc_gsm[[#This Row],[yeast9 equation]]</f>
        <v>1</v>
      </c>
    </row>
    <row r="464" spans="1:12" hidden="1" x14ac:dyDescent="0.2">
      <c r="A464" t="s">
        <v>988</v>
      </c>
      <c r="B464" t="s">
        <v>7196</v>
      </c>
      <c r="C464" t="s">
        <v>3902</v>
      </c>
      <c r="D464" t="str">
        <f>sc_gsm[[#This Row],[model_rxn]]&amp;"_"&amp;sc_gsm[[#This Row],[Column2]]</f>
        <v>GPIA9_r_FWD</v>
      </c>
      <c r="E464" t="str">
        <f>_xlfn.XLOOKUP(sc_gsm[[#This Row],[Column3]],SC_enz[name_dir],SC_enz[name_dir],"")</f>
        <v>GPIA9_r_FWD</v>
      </c>
      <c r="F464" t="str">
        <f>_xlfn.XLOOKUP(sc_gsm[[#This Row],[model_rxn]],RT_gsm[model_rxn],RT_gsm[model_rxn],"")</f>
        <v/>
      </c>
      <c r="G464" s="3" t="str">
        <f>_xlfn.XLOOKUP(sc_gsm[[#This Row],[Column3]],RT_gsm[Column3],RT_gsm[Column3],"")</f>
        <v/>
      </c>
      <c r="H464" s="3" t="str" cm="1">
        <f t="array" ref="H464">sc_gsm[[#This Row],[model_rxn]]&amp;",r,"&amp;_xlfn.SWITCH(sc_gsm[[#This Row],[Column2]],"REV","lower_bound:-","FWD","upper_bound:")&amp;"1000"</f>
        <v>GPIA9_r,r,upper_bound:1000</v>
      </c>
      <c r="I464" s="3" t="str">
        <f>_xlfn.XLOOKUP(sc_gsm[[#This Row],[Column3]],SC_enz[name_dir],SC_enz[name_dir],"")</f>
        <v>GPIA9_r_FWD</v>
      </c>
      <c r="J464" s="3" t="str">
        <f>_xlfn.XLOOKUP(sc_gsm[[#This Row],[name]],[1]RXNS!$C:$C,[1]RXNS!$D:$D,"")</f>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
      <c r="K464" s="3" t="str">
        <f>_xlfn.XLOOKUP(sc_gsm[[#This Row],[name]],[2]RXNS!$C:$C,[2]RXNS!$D:$D,"")</f>
        <v>6-O-{alpha-D-mannosyl-(1-&gt;2)-alpha-D-mannosyl-(1-&gt;6)-2-O-[(2-aminoethyl)phosphoryl]-alpha-D-mannosyl-(1-&gt;4)-alpha-D-glucosaminyl}-O-acyl-1-phosphatidyl-1D-myo-inositol[er] + phosphatidylethanolamine backbone[er] &lt;=&gt; 6-[6-(2-aminoethylphosphoryl)-alpha-mannosyl-(1-&gt;6)-2-(2-aminoethylphosphoryl)-alpha-mannosyl-(1-&gt;6)-alpha-2-(2-aminoethylphosphoryl)mannosyl-(1-&gt;4)-alpha-glucosaminyl]-O-acyl-1-phosphatidyl-1D-myo-inositol[er] + diglyceride backbone[er]</v>
      </c>
      <c r="L464" s="3" t="b">
        <f>sc_gsm[[#This Row],[yeast8.3.4 equation]]=sc_gsm[[#This Row],[yeast9 equation]]</f>
        <v>1</v>
      </c>
    </row>
    <row r="465" spans="1:12" hidden="1" x14ac:dyDescent="0.2">
      <c r="A465" t="s">
        <v>993</v>
      </c>
      <c r="B465" t="s">
        <v>7197</v>
      </c>
      <c r="C465" t="s">
        <v>3902</v>
      </c>
      <c r="D465" t="str">
        <f>sc_gsm[[#This Row],[model_rxn]]&amp;"_"&amp;sc_gsm[[#This Row],[Column2]]</f>
        <v>GTPCI_c_FWD</v>
      </c>
      <c r="E465" t="str">
        <f>_xlfn.XLOOKUP(sc_gsm[[#This Row],[Column3]],SC_enz[name_dir],SC_enz[name_dir],"")</f>
        <v>GTPCI_c_FWD</v>
      </c>
      <c r="F465" t="str">
        <f>_xlfn.XLOOKUP(sc_gsm[[#This Row],[model_rxn]],RT_gsm[model_rxn],RT_gsm[model_rxn],"")</f>
        <v>GTPCI_c</v>
      </c>
      <c r="G465" s="3" t="str">
        <f>_xlfn.XLOOKUP(sc_gsm[[#This Row],[Column3]],RT_gsm[Column3],RT_gsm[Column3],"")</f>
        <v>GTPCI_c_FWD</v>
      </c>
      <c r="H465" s="3" t="str" cm="1">
        <f t="array" ref="H465">sc_gsm[[#This Row],[model_rxn]]&amp;",r,"&amp;_xlfn.SWITCH(sc_gsm[[#This Row],[Column2]],"REV","lower_bound:-","FWD","upper_bound:")&amp;"1000"</f>
        <v>GTPCI_c,r,upper_bound:1000</v>
      </c>
      <c r="I465" s="3" t="str">
        <f>_xlfn.XLOOKUP(sc_gsm[[#This Row],[Column3]],SC_enz[name_dir],SC_enz[name_dir],"")</f>
        <v>GTPCI_c_FWD</v>
      </c>
      <c r="J465" s="3" t="str">
        <f>_xlfn.XLOOKUP(sc_gsm[[#This Row],[name]],[1]RXNS!$C:$C,[1]RXNS!$D:$D,"")</f>
        <v>GTP[c] + H2O[c] =&gt; 7,8-dihydroneopterin 3'-triphosphate[c] + formate[c] + H+[c]</v>
      </c>
      <c r="K465" s="3" t="str">
        <f>_xlfn.XLOOKUP(sc_gsm[[#This Row],[name]],[2]RXNS!$C:$C,[2]RXNS!$D:$D,"")</f>
        <v>GTP[c] + H2O[c] =&gt; 7,8-dihydroneopterin 3'-triphosphate[c] + formate[c] + H+[c]</v>
      </c>
      <c r="L465" s="3" t="b">
        <f>sc_gsm[[#This Row],[yeast8.3.4 equation]]=sc_gsm[[#This Row],[yeast9 equation]]</f>
        <v>1</v>
      </c>
    </row>
    <row r="466" spans="1:12" hidden="1" x14ac:dyDescent="0.2">
      <c r="A466" t="s">
        <v>997</v>
      </c>
      <c r="B466" t="s">
        <v>7198</v>
      </c>
      <c r="C466" t="s">
        <v>3902</v>
      </c>
      <c r="D466" t="str">
        <f>sc_gsm[[#This Row],[model_rxn]]&amp;"_"&amp;sc_gsm[[#This Row],[Column2]]</f>
        <v>GTPCII2_c_FWD</v>
      </c>
      <c r="E466" t="str">
        <f>_xlfn.XLOOKUP(sc_gsm[[#This Row],[Column3]],SC_enz[name_dir],SC_enz[name_dir],"")</f>
        <v>GTPCII2_c_FWD</v>
      </c>
      <c r="F466" t="str">
        <f>_xlfn.XLOOKUP(sc_gsm[[#This Row],[model_rxn]],RT_gsm[model_rxn],RT_gsm[model_rxn],"")</f>
        <v>GTPCII2_c</v>
      </c>
      <c r="G466" s="3" t="str">
        <f>_xlfn.XLOOKUP(sc_gsm[[#This Row],[Column3]],RT_gsm[Column3],RT_gsm[Column3],"")</f>
        <v>GTPCII2_c_FWD</v>
      </c>
      <c r="H466" s="3" t="str" cm="1">
        <f t="array" ref="H466">sc_gsm[[#This Row],[model_rxn]]&amp;",r,"&amp;_xlfn.SWITCH(sc_gsm[[#This Row],[Column2]],"REV","lower_bound:-","FWD","upper_bound:")&amp;"1000"</f>
        <v>GTPCII2_c,r,upper_bound:1000</v>
      </c>
      <c r="I466" s="3" t="str">
        <f>_xlfn.XLOOKUP(sc_gsm[[#This Row],[Column3]],SC_enz[name_dir],SC_enz[name_dir],"")</f>
        <v>GTPCII2_c_FWD</v>
      </c>
      <c r="J466" s="3" t="str">
        <f>_xlfn.XLOOKUP(sc_gsm[[#This Row],[name]],[1]RXNS!$C:$C,[1]RXNS!$D:$D,"")</f>
        <v>GTP[c] + 3 H2O[c] =&gt; 2,5-diamino-4-hydroxy-6-(5-phosphoribosylamino)pyrimidine[c] + diphosphate[c] + formate[c] + 2 H+[c]</v>
      </c>
      <c r="K466" s="3" t="str">
        <f>_xlfn.XLOOKUP(sc_gsm[[#This Row],[name]],[2]RXNS!$C:$C,[2]RXNS!$D:$D,"")</f>
        <v>GTP[c] + 3 H2O[c] =&gt; 2,5-diamino-4-hydroxy-6-(5-phosphoribosylamino)pyrimidine[c] + diphosphate[c] + formate[c] + 2 H+[c]</v>
      </c>
      <c r="L466" s="3" t="b">
        <f>sc_gsm[[#This Row],[yeast8.3.4 equation]]=sc_gsm[[#This Row],[yeast9 equation]]</f>
        <v>1</v>
      </c>
    </row>
    <row r="467" spans="1:12" hidden="1" x14ac:dyDescent="0.2">
      <c r="A467" t="s">
        <v>1000</v>
      </c>
      <c r="B467" t="s">
        <v>7199</v>
      </c>
      <c r="C467" t="s">
        <v>3902</v>
      </c>
      <c r="D467" t="str">
        <f>sc_gsm[[#This Row],[model_rxn]]&amp;"_"&amp;sc_gsm[[#This Row],[Column2]]</f>
        <v>GUAD_1_c_FWD</v>
      </c>
      <c r="E467" t="str">
        <f>_xlfn.XLOOKUP(sc_gsm[[#This Row],[Column3]],SC_enz[name_dir],SC_enz[name_dir],"")</f>
        <v>GUAD_1_c_FWD</v>
      </c>
      <c r="F467" t="str">
        <f>_xlfn.XLOOKUP(sc_gsm[[#This Row],[model_rxn]],RT_gsm[model_rxn],RT_gsm[model_rxn],"")</f>
        <v>GUAD_1_c</v>
      </c>
      <c r="G467" s="3" t="str">
        <f>_xlfn.XLOOKUP(sc_gsm[[#This Row],[Column3]],RT_gsm[Column3],RT_gsm[Column3],"")</f>
        <v>GUAD_1_c_FWD</v>
      </c>
      <c r="H467" s="3" t="str" cm="1">
        <f t="array" ref="H467">sc_gsm[[#This Row],[model_rxn]]&amp;",r,"&amp;_xlfn.SWITCH(sc_gsm[[#This Row],[Column2]],"REV","lower_bound:-","FWD","upper_bound:")&amp;"1000"</f>
        <v>GUAD_1_c,r,upper_bound:1000</v>
      </c>
      <c r="I467" s="3" t="str">
        <f>_xlfn.XLOOKUP(sc_gsm[[#This Row],[Column3]],SC_enz[name_dir],SC_enz[name_dir],"")</f>
        <v>GUAD_1_c_FWD</v>
      </c>
      <c r="J467" s="3" t="str">
        <f>_xlfn.XLOOKUP(sc_gsm[[#This Row],[name]],[1]RXNS!$C:$C,[1]RXNS!$D:$D,"")</f>
        <v>guanine[c] + H+[c] + H2O[c] =&gt; 9H-xanthine[c] + ammonium[c]</v>
      </c>
      <c r="K467" s="3" t="str">
        <f>_xlfn.XLOOKUP(sc_gsm[[#This Row],[name]],[2]RXNS!$C:$C,[2]RXNS!$D:$D,"")</f>
        <v>guanine[c] + H+[c] + H2O[c] =&gt; 9H-xanthine[c] + ammonium[c]</v>
      </c>
      <c r="L467" s="3" t="b">
        <f>sc_gsm[[#This Row],[yeast8.3.4 equation]]=sc_gsm[[#This Row],[yeast9 equation]]</f>
        <v>1</v>
      </c>
    </row>
    <row r="468" spans="1:12" hidden="1" x14ac:dyDescent="0.2">
      <c r="A468" t="s">
        <v>1003</v>
      </c>
      <c r="B468" t="s">
        <v>7200</v>
      </c>
      <c r="C468" t="s">
        <v>3902</v>
      </c>
      <c r="D468" t="str">
        <f>sc_gsm[[#This Row],[model_rxn]]&amp;"_"&amp;sc_gsm[[#This Row],[Column2]]</f>
        <v>GUAPRT_c_FWD</v>
      </c>
      <c r="E468" t="str">
        <f>_xlfn.XLOOKUP(sc_gsm[[#This Row],[Column3]],SC_enz[name_dir],SC_enz[name_dir],"")</f>
        <v>GUAPRT_c_FWD</v>
      </c>
      <c r="F468" t="str">
        <f>_xlfn.XLOOKUP(sc_gsm[[#This Row],[model_rxn]],RT_gsm[model_rxn],RT_gsm[model_rxn],"")</f>
        <v>GUAPRT_c</v>
      </c>
      <c r="G468" s="3" t="str">
        <f>_xlfn.XLOOKUP(sc_gsm[[#This Row],[Column3]],RT_gsm[Column3],RT_gsm[Column3],"")</f>
        <v>GUAPRT_c_FWD</v>
      </c>
      <c r="H468" s="3" t="str" cm="1">
        <f t="array" ref="H468">sc_gsm[[#This Row],[model_rxn]]&amp;",r,"&amp;_xlfn.SWITCH(sc_gsm[[#This Row],[Column2]],"REV","lower_bound:-","FWD","upper_bound:")&amp;"1000"</f>
        <v>GUAPRT_c,r,upper_bound:1000</v>
      </c>
      <c r="I468" s="3" t="str">
        <f>_xlfn.XLOOKUP(sc_gsm[[#This Row],[Column3]],SC_enz[name_dir],SC_enz[name_dir],"")</f>
        <v>GUAPRT_c_FWD</v>
      </c>
      <c r="J468" s="3" t="str">
        <f>_xlfn.XLOOKUP(sc_gsm[[#This Row],[name]],[1]RXNS!$C:$C,[1]RXNS!$D:$D,"")</f>
        <v>guanine[c] + PRPP[c] =&gt; diphosphate[c] + GMP[c]</v>
      </c>
      <c r="K468" s="3" t="str">
        <f>_xlfn.XLOOKUP(sc_gsm[[#This Row],[name]],[2]RXNS!$C:$C,[2]RXNS!$D:$D,"")</f>
        <v>guanine[c] + PRPP[c] =&gt; diphosphate[c] + GMP[c]</v>
      </c>
      <c r="L468" s="3" t="b">
        <f>sc_gsm[[#This Row],[yeast8.3.4 equation]]=sc_gsm[[#This Row],[yeast9 equation]]</f>
        <v>1</v>
      </c>
    </row>
    <row r="469" spans="1:12" hidden="1" x14ac:dyDescent="0.2">
      <c r="A469" t="s">
        <v>1007</v>
      </c>
      <c r="B469" t="s">
        <v>7201</v>
      </c>
      <c r="C469" t="s">
        <v>3902</v>
      </c>
      <c r="D469" t="str">
        <f>sc_gsm[[#This Row],[model_rxn]]&amp;"_"&amp;sc_gsm[[#This Row],[Column2]]</f>
        <v>GK1_c_FWD</v>
      </c>
      <c r="E469" t="str">
        <f>_xlfn.XLOOKUP(sc_gsm[[#This Row],[Column3]],SC_enz[name_dir],SC_enz[name_dir],"")</f>
        <v>GK1_c_FWD</v>
      </c>
      <c r="F469" t="str">
        <f>_xlfn.XLOOKUP(sc_gsm[[#This Row],[model_rxn]],RT_gsm[model_rxn],RT_gsm[model_rxn],"")</f>
        <v>GK1_c</v>
      </c>
      <c r="G469" s="3" t="str">
        <f>_xlfn.XLOOKUP(sc_gsm[[#This Row],[Column3]],RT_gsm[Column3],RT_gsm[Column3],"")</f>
        <v>GK1_c_FWD</v>
      </c>
      <c r="H469" s="3" t="str" cm="1">
        <f t="array" ref="H469">sc_gsm[[#This Row],[model_rxn]]&amp;",r,"&amp;_xlfn.SWITCH(sc_gsm[[#This Row],[Column2]],"REV","lower_bound:-","FWD","upper_bound:")&amp;"1000"</f>
        <v>GK1_c,r,upper_bound:1000</v>
      </c>
      <c r="I469" s="3" t="str">
        <f>_xlfn.XLOOKUP(sc_gsm[[#This Row],[Column3]],SC_enz[name_dir],SC_enz[name_dir],"")</f>
        <v>GK1_c_FWD</v>
      </c>
      <c r="J469" s="3" t="str">
        <f>_xlfn.XLOOKUP(sc_gsm[[#This Row],[name]],[1]RXNS!$C:$C,[1]RXNS!$D:$D,"")</f>
        <v>ATP[c] + GMP[c] =&gt; ADP[c] + GDP[c]</v>
      </c>
      <c r="K469" s="3" t="str">
        <f>_xlfn.XLOOKUP(sc_gsm[[#This Row],[name]],[2]RXNS!$C:$C,[2]RXNS!$D:$D,"")</f>
        <v>ATP[c] + GMP[c] =&gt; ADP[c] + GDP[c]</v>
      </c>
      <c r="L469" s="3" t="b">
        <f>sc_gsm[[#This Row],[yeast8.3.4 equation]]=sc_gsm[[#This Row],[yeast9 equation]]</f>
        <v>1</v>
      </c>
    </row>
    <row r="470" spans="1:12" hidden="1" x14ac:dyDescent="0.2">
      <c r="A470" t="s">
        <v>1008</v>
      </c>
      <c r="B470" t="s">
        <v>7202</v>
      </c>
      <c r="C470" t="s">
        <v>3903</v>
      </c>
      <c r="D470" t="str">
        <f>sc_gsm[[#This Row],[model_rxn]]&amp;"_"&amp;sc_gsm[[#This Row],[Column2]]</f>
        <v>GK2_c_REV</v>
      </c>
      <c r="E470" t="str">
        <f>_xlfn.XLOOKUP(sc_gsm[[#This Row],[Column3]],SC_enz[name_dir],SC_enz[name_dir],"")</f>
        <v>GK2_c_REV</v>
      </c>
      <c r="F470" t="str">
        <f>_xlfn.XLOOKUP(sc_gsm[[#This Row],[model_rxn]],RT_gsm[model_rxn],RT_gsm[model_rxn],"")</f>
        <v>GK2_c</v>
      </c>
      <c r="G470" s="3" t="str">
        <f>_xlfn.XLOOKUP(sc_gsm[[#This Row],[Column3]],RT_gsm[Column3],RT_gsm[Column3],"")</f>
        <v>GK2_c_REV</v>
      </c>
      <c r="H470" s="3" t="str" cm="1">
        <f t="array" ref="H470">sc_gsm[[#This Row],[model_rxn]]&amp;",r,"&amp;_xlfn.SWITCH(sc_gsm[[#This Row],[Column2]],"REV","lower_bound:-","FWD","upper_bound:")&amp;"1000"</f>
        <v>GK2_c,r,lower_bound:-1000</v>
      </c>
      <c r="I470" s="3" t="str">
        <f>_xlfn.XLOOKUP(sc_gsm[[#This Row],[Column3]],SC_enz[name_dir],SC_enz[name_dir],"")</f>
        <v>GK2_c_REV</v>
      </c>
      <c r="J470" s="3" t="str">
        <f>_xlfn.XLOOKUP(sc_gsm[[#This Row],[name]],[1]RXNS!$C:$C,[1]RXNS!$D:$D,"")</f>
        <v>dATP[c] + GMP[c] &lt;=&gt; dADP[c] + GDP[c]</v>
      </c>
      <c r="K470" s="3" t="str">
        <f>_xlfn.XLOOKUP(sc_gsm[[#This Row],[name]],[2]RXNS!$C:$C,[2]RXNS!$D:$D,"")</f>
        <v>dATP[c] + GMP[c] &lt;=&gt; dADP[c] + GDP[c]</v>
      </c>
      <c r="L470" s="3" t="b">
        <f>sc_gsm[[#This Row],[yeast8.3.4 equation]]=sc_gsm[[#This Row],[yeast9 equation]]</f>
        <v>1</v>
      </c>
    </row>
    <row r="471" spans="1:12" hidden="1" x14ac:dyDescent="0.2">
      <c r="A471" t="s">
        <v>1008</v>
      </c>
      <c r="B471" t="s">
        <v>7202</v>
      </c>
      <c r="C471" t="s">
        <v>3902</v>
      </c>
      <c r="D471" t="str">
        <f>sc_gsm[[#This Row],[model_rxn]]&amp;"_"&amp;sc_gsm[[#This Row],[Column2]]</f>
        <v>GK2_c_FWD</v>
      </c>
      <c r="E471" t="str">
        <f>_xlfn.XLOOKUP(sc_gsm[[#This Row],[Column3]],SC_enz[name_dir],SC_enz[name_dir],"")</f>
        <v>GK2_c_FWD</v>
      </c>
      <c r="F471" t="str">
        <f>_xlfn.XLOOKUP(sc_gsm[[#This Row],[model_rxn]],RT_gsm[model_rxn],RT_gsm[model_rxn],"")</f>
        <v>GK2_c</v>
      </c>
      <c r="G471" s="3" t="str">
        <f>_xlfn.XLOOKUP(sc_gsm[[#This Row],[Column3]],RT_gsm[Column3],RT_gsm[Column3],"")</f>
        <v>GK2_c_FWD</v>
      </c>
      <c r="H471" s="3" t="str" cm="1">
        <f t="array" ref="H471">sc_gsm[[#This Row],[model_rxn]]&amp;",r,"&amp;_xlfn.SWITCH(sc_gsm[[#This Row],[Column2]],"REV","lower_bound:-","FWD","upper_bound:")&amp;"1000"</f>
        <v>GK2_c,r,upper_bound:1000</v>
      </c>
      <c r="I471" s="3" t="str">
        <f>_xlfn.XLOOKUP(sc_gsm[[#This Row],[Column3]],SC_enz[name_dir],SC_enz[name_dir],"")</f>
        <v>GK2_c_FWD</v>
      </c>
      <c r="J471" s="3" t="str">
        <f>_xlfn.XLOOKUP(sc_gsm[[#This Row],[name]],[1]RXNS!$C:$C,[1]RXNS!$D:$D,"")</f>
        <v>dATP[c] + GMP[c] &lt;=&gt; dADP[c] + GDP[c]</v>
      </c>
      <c r="K471" s="3" t="str">
        <f>_xlfn.XLOOKUP(sc_gsm[[#This Row],[name]],[2]RXNS!$C:$C,[2]RXNS!$D:$D,"")</f>
        <v>dATP[c] + GMP[c] &lt;=&gt; dADP[c] + GDP[c]</v>
      </c>
      <c r="L471" s="3" t="b">
        <f>sc_gsm[[#This Row],[yeast8.3.4 equation]]=sc_gsm[[#This Row],[yeast9 equation]]</f>
        <v>1</v>
      </c>
    </row>
    <row r="472" spans="1:12" hidden="1" x14ac:dyDescent="0.2">
      <c r="A472" t="s">
        <v>3576</v>
      </c>
      <c r="B472" t="s">
        <v>7203</v>
      </c>
      <c r="C472" t="s">
        <v>3902</v>
      </c>
      <c r="D472" t="str">
        <f>sc_gsm[[#This Row],[model_rxn]]&amp;"_"&amp;sc_gsm[[#This Row],[Column2]]</f>
        <v>HOMOX_m_FWD</v>
      </c>
      <c r="E472" t="str">
        <f>_xlfn.XLOOKUP(sc_gsm[[#This Row],[Column3]],SC_enz[name_dir],SC_enz[name_dir],"")</f>
        <v>HOMOX_m_FWD</v>
      </c>
      <c r="F472" t="str">
        <f>_xlfn.XLOOKUP(sc_gsm[[#This Row],[model_rxn]],RT_gsm[model_rxn],RT_gsm[model_rxn],"")</f>
        <v>HOMOX_m</v>
      </c>
      <c r="G472" s="3" t="str">
        <f>_xlfn.XLOOKUP(sc_gsm[[#This Row],[Column3]],RT_gsm[Column3],RT_gsm[Column3],"")</f>
        <v>HOMOX_m_FWD</v>
      </c>
      <c r="H472" s="3" t="str" cm="1">
        <f t="array" ref="H472">sc_gsm[[#This Row],[model_rxn]]&amp;",r,"&amp;_xlfn.SWITCH(sc_gsm[[#This Row],[Column2]],"REV","lower_bound:-","FWD","upper_bound:")&amp;"1000"</f>
        <v>HOMOX_m,r,upper_bound:1000</v>
      </c>
      <c r="I472" s="3" t="str">
        <f>_xlfn.XLOOKUP(sc_gsm[[#This Row],[Column3]],SC_enz[name_dir],SC_enz[name_dir],"")</f>
        <v>HOMOX_m_FWD</v>
      </c>
      <c r="J472" s="3" t="str">
        <f>_xlfn.XLOOKUP(sc_gsm[[#This Row],[name]],[1]RXNS!$C:$C,[1]RXNS!$D:$D,"")</f>
        <v>heme o[m] + NADH[m] + oxygen[m] =&gt; H2O[m] + heme a[m] + NAD[m]</v>
      </c>
      <c r="K472" s="3" t="str">
        <f>_xlfn.XLOOKUP(sc_gsm[[#This Row],[name]],[2]RXNS!$C:$C,[2]RXNS!$D:$D,"")</f>
        <v>heme o[m] + NADH[m] + oxygen[m] =&gt; H2O[m] + heme a[m] + NAD[m]</v>
      </c>
      <c r="L472" s="3" t="b">
        <f>sc_gsm[[#This Row],[yeast8.3.4 equation]]=sc_gsm[[#This Row],[yeast9 equation]]</f>
        <v>1</v>
      </c>
    </row>
    <row r="473" spans="1:12" hidden="1" x14ac:dyDescent="0.2">
      <c r="A473" t="s">
        <v>1009</v>
      </c>
      <c r="B473" t="s">
        <v>7204</v>
      </c>
      <c r="C473" t="s">
        <v>3902</v>
      </c>
      <c r="D473" t="str">
        <f>sc_gsm[[#This Row],[model_rxn]]&amp;"_"&amp;sc_gsm[[#This Row],[Column2]]</f>
        <v>HEMEOS_m_FWD</v>
      </c>
      <c r="E473" t="str">
        <f>_xlfn.XLOOKUP(sc_gsm[[#This Row],[Column3]],SC_enz[name_dir],SC_enz[name_dir],"")</f>
        <v>HEMEOS_m_FWD</v>
      </c>
      <c r="F473" t="str">
        <f>_xlfn.XLOOKUP(sc_gsm[[#This Row],[model_rxn]],RT_gsm[model_rxn],RT_gsm[model_rxn],"")</f>
        <v>HEMEOS_m</v>
      </c>
      <c r="G473" s="3" t="str">
        <f>_xlfn.XLOOKUP(sc_gsm[[#This Row],[Column3]],RT_gsm[Column3],RT_gsm[Column3],"")</f>
        <v>HEMEOS_m_FWD</v>
      </c>
      <c r="H473" s="3" t="str" cm="1">
        <f t="array" ref="H473">sc_gsm[[#This Row],[model_rxn]]&amp;",r,"&amp;_xlfn.SWITCH(sc_gsm[[#This Row],[Column2]],"REV","lower_bound:-","FWD","upper_bound:")&amp;"1000"</f>
        <v>HEMEOS_m,r,upper_bound:1000</v>
      </c>
      <c r="I473" s="3" t="str">
        <f>_xlfn.XLOOKUP(sc_gsm[[#This Row],[Column3]],SC_enz[name_dir],SC_enz[name_dir],"")</f>
        <v>HEMEOS_m_FWD</v>
      </c>
      <c r="J473" s="3" t="str">
        <f>_xlfn.XLOOKUP(sc_gsm[[#This Row],[name]],[1]RXNS!$C:$C,[1]RXNS!$D:$D,"")</f>
        <v>farnesyl diphosphate[m] + ferroheme b[m] + H2O[m] =&gt; diphosphate[m] + heme o[m]</v>
      </c>
      <c r="K473" s="3" t="str">
        <f>_xlfn.XLOOKUP(sc_gsm[[#This Row],[name]],[2]RXNS!$C:$C,[2]RXNS!$D:$D,"")</f>
        <v>farnesyl diphosphate[m] + ferroheme b[m] + H2O[m] =&gt; diphosphate[m] + heme o[m]</v>
      </c>
      <c r="L473" s="3" t="b">
        <f>sc_gsm[[#This Row],[yeast8.3.4 equation]]=sc_gsm[[#This Row],[yeast9 equation]]</f>
        <v>1</v>
      </c>
    </row>
    <row r="474" spans="1:12" hidden="1" x14ac:dyDescent="0.2">
      <c r="A474" t="s">
        <v>3579</v>
      </c>
      <c r="B474" t="s">
        <v>7205</v>
      </c>
      <c r="C474" t="s">
        <v>3902</v>
      </c>
      <c r="D474" t="str">
        <f>sc_gsm[[#This Row],[model_rxn]]&amp;"_"&amp;sc_gsm[[#This Row],[Column2]]</f>
        <v>Q6MT2_m_FWD</v>
      </c>
      <c r="E474" t="str">
        <f>_xlfn.XLOOKUP(sc_gsm[[#This Row],[Column3]],SC_enz[name_dir],SC_enz[name_dir],"")</f>
        <v>Q6MT2_m_FWD</v>
      </c>
      <c r="F474" t="str">
        <f>_xlfn.XLOOKUP(sc_gsm[[#This Row],[model_rxn]],RT_gsm[model_rxn],RT_gsm[model_rxn],"")</f>
        <v/>
      </c>
      <c r="G474" s="3" t="str">
        <f>_xlfn.XLOOKUP(sc_gsm[[#This Row],[Column3]],RT_gsm[Column3],RT_gsm[Column3],"")</f>
        <v/>
      </c>
      <c r="H474" s="3" t="str" cm="1">
        <f t="array" ref="H474">sc_gsm[[#This Row],[model_rxn]]&amp;",r,"&amp;_xlfn.SWITCH(sc_gsm[[#This Row],[Column2]],"REV","lower_bound:-","FWD","upper_bound:")&amp;"1000"</f>
        <v>Q6MT2_m,r,upper_bound:1000</v>
      </c>
      <c r="I474" s="3" t="str">
        <f>_xlfn.XLOOKUP(sc_gsm[[#This Row],[Column3]],SC_enz[name_dir],SC_enz[name_dir],"")</f>
        <v>Q6MT2_m_FWD</v>
      </c>
      <c r="J474" s="3" t="str">
        <f>_xlfn.XLOOKUP(sc_gsm[[#This Row],[name]],[1]RXNS!$C:$C,[1]RXNS!$D:$D,"")</f>
        <v>2-hexaprenyl-5-hydroxy-6-methoxy-3-methyl-1,4-benzoquinone[m] + H+[m] + S-adenosyl-L-methionine[m] =&gt; S-adenosyl-L-homocysteine[m] + ubiquinol-6[m]</v>
      </c>
      <c r="K474" s="3" t="str">
        <f>_xlfn.XLOOKUP(sc_gsm[[#This Row],[name]],[2]RXNS!$C:$C,[2]RXNS!$D:$D,"")</f>
        <v>2-hexaprenyl-5-hydroxy-6-methoxy-3-methyl-1,4-benzoquinone[m] + H+[m] + S-adenosyl-L-methionine[m] =&gt; S-adenosyl-L-homocysteine[m] + ubiquinol-6[m]</v>
      </c>
      <c r="L474" s="3" t="b">
        <f>sc_gsm[[#This Row],[yeast8.3.4 equation]]=sc_gsm[[#This Row],[yeast9 equation]]</f>
        <v>1</v>
      </c>
    </row>
    <row r="475" spans="1:12" hidden="1" x14ac:dyDescent="0.2">
      <c r="A475" t="s">
        <v>1012</v>
      </c>
      <c r="B475" t="s">
        <v>7206</v>
      </c>
      <c r="C475" t="s">
        <v>3902</v>
      </c>
      <c r="D475" t="str">
        <f>sc_gsm[[#This Row],[model_rxn]]&amp;"_"&amp;sc_gsm[[#This Row],[Column2]]</f>
        <v>HEX7_c_FWD</v>
      </c>
      <c r="E475" t="str">
        <f>_xlfn.XLOOKUP(sc_gsm[[#This Row],[Column3]],SC_enz[name_dir],SC_enz[name_dir],"")</f>
        <v>HEX7_c_FWD</v>
      </c>
      <c r="F475" t="str">
        <f>_xlfn.XLOOKUP(sc_gsm[[#This Row],[model_rxn]],RT_gsm[model_rxn],RT_gsm[model_rxn],"")</f>
        <v>HEX7_c</v>
      </c>
      <c r="G475" s="3" t="str">
        <f>_xlfn.XLOOKUP(sc_gsm[[#This Row],[Column3]],RT_gsm[Column3],RT_gsm[Column3],"")</f>
        <v>HEX7_c_FWD</v>
      </c>
      <c r="H475" s="3" t="str" cm="1">
        <f t="array" ref="H475">sc_gsm[[#This Row],[model_rxn]]&amp;",r,"&amp;_xlfn.SWITCH(sc_gsm[[#This Row],[Column2]],"REV","lower_bound:-","FWD","upper_bound:")&amp;"1000"</f>
        <v>HEX7_c,r,upper_bound:1000</v>
      </c>
      <c r="I475" s="3" t="str">
        <f>_xlfn.XLOOKUP(sc_gsm[[#This Row],[Column3]],SC_enz[name_dir],SC_enz[name_dir],"")</f>
        <v>HEX7_c_FWD</v>
      </c>
      <c r="J475" s="3" t="str">
        <f>_xlfn.XLOOKUP(sc_gsm[[#This Row],[name]],[1]RXNS!$C:$C,[1]RXNS!$D:$D,"")</f>
        <v>ATP[c] + D-fructose[c] =&gt; ADP[c] + D-fructose 6-phosphate[c] + H+[c]</v>
      </c>
      <c r="K475" s="3" t="str">
        <f>_xlfn.XLOOKUP(sc_gsm[[#This Row],[name]],[2]RXNS!$C:$C,[2]RXNS!$D:$D,"")</f>
        <v>ATP[c] + D-fructose[c] =&gt; ADP[c] + D-fructose 6-phosphate[c] + H+[c]</v>
      </c>
      <c r="L475" s="3" t="b">
        <f>sc_gsm[[#This Row],[yeast8.3.4 equation]]=sc_gsm[[#This Row],[yeast9 equation]]</f>
        <v>1</v>
      </c>
    </row>
    <row r="476" spans="1:12" hidden="1" x14ac:dyDescent="0.2">
      <c r="A476" t="s">
        <v>1019</v>
      </c>
      <c r="B476" t="s">
        <v>7207</v>
      </c>
      <c r="C476" t="s">
        <v>3902</v>
      </c>
      <c r="D476" t="str">
        <f>sc_gsm[[#This Row],[model_rxn]]&amp;"_"&amp;sc_gsm[[#This Row],[Column2]]</f>
        <v>HEX1_c_FWD</v>
      </c>
      <c r="E476" t="str">
        <f>_xlfn.XLOOKUP(sc_gsm[[#This Row],[Column3]],SC_enz[name_dir],SC_enz[name_dir],"")</f>
        <v>HEX1_c_FWD</v>
      </c>
      <c r="F476" t="str">
        <f>_xlfn.XLOOKUP(sc_gsm[[#This Row],[model_rxn]],RT_gsm[model_rxn],RT_gsm[model_rxn],"")</f>
        <v>HEX1_c</v>
      </c>
      <c r="G476" s="3" t="str">
        <f>_xlfn.XLOOKUP(sc_gsm[[#This Row],[Column3]],RT_gsm[Column3],RT_gsm[Column3],"")</f>
        <v>HEX1_c_FWD</v>
      </c>
      <c r="H476" s="3" t="str" cm="1">
        <f t="array" ref="H476">sc_gsm[[#This Row],[model_rxn]]&amp;",r,"&amp;_xlfn.SWITCH(sc_gsm[[#This Row],[Column2]],"REV","lower_bound:-","FWD","upper_bound:")&amp;"1000"</f>
        <v>HEX1_c,r,upper_bound:1000</v>
      </c>
      <c r="I476" s="3" t="str">
        <f>_xlfn.XLOOKUP(sc_gsm[[#This Row],[Column3]],SC_enz[name_dir],SC_enz[name_dir],"")</f>
        <v>HEX1_c_FWD</v>
      </c>
      <c r="J476" s="3" t="str">
        <f>_xlfn.XLOOKUP(sc_gsm[[#This Row],[name]],[1]RXNS!$C:$C,[1]RXNS!$D:$D,"")</f>
        <v>ATP[c] + D-glucose[c] =&gt; ADP[c] + D-glucose 6-phosphate[c] + H+[c]</v>
      </c>
      <c r="K476" s="3" t="str">
        <f>_xlfn.XLOOKUP(sc_gsm[[#This Row],[name]],[2]RXNS!$C:$C,[2]RXNS!$D:$D,"")</f>
        <v>ATP[c] + D-glucose[c] =&gt; ADP[c] + D-glucose 6-phosphate[c] + H+[c]</v>
      </c>
      <c r="L476" s="3" t="b">
        <f>sc_gsm[[#This Row],[yeast8.3.4 equation]]=sc_gsm[[#This Row],[yeast9 equation]]</f>
        <v>1</v>
      </c>
    </row>
    <row r="477" spans="1:12" hidden="1" x14ac:dyDescent="0.2">
      <c r="A477" t="s">
        <v>1022</v>
      </c>
      <c r="B477" t="s">
        <v>7208</v>
      </c>
      <c r="C477" t="s">
        <v>3902</v>
      </c>
      <c r="D477" t="str">
        <f>sc_gsm[[#This Row],[model_rxn]]&amp;"_"&amp;sc_gsm[[#This Row],[Column2]]</f>
        <v>HEX4_c_FWD</v>
      </c>
      <c r="E477" t="str">
        <f>_xlfn.XLOOKUP(sc_gsm[[#This Row],[Column3]],SC_enz[name_dir],SC_enz[name_dir],"")</f>
        <v>HEX4_c_FWD</v>
      </c>
      <c r="F477" t="str">
        <f>_xlfn.XLOOKUP(sc_gsm[[#This Row],[model_rxn]],RT_gsm[model_rxn],RT_gsm[model_rxn],"")</f>
        <v>HEX4_c</v>
      </c>
      <c r="G477" s="3" t="str">
        <f>_xlfn.XLOOKUP(sc_gsm[[#This Row],[Column3]],RT_gsm[Column3],RT_gsm[Column3],"")</f>
        <v>HEX4_c_FWD</v>
      </c>
      <c r="H477" s="3" t="str" cm="1">
        <f t="array" ref="H477">sc_gsm[[#This Row],[model_rxn]]&amp;",r,"&amp;_xlfn.SWITCH(sc_gsm[[#This Row],[Column2]],"REV","lower_bound:-","FWD","upper_bound:")&amp;"1000"</f>
        <v>HEX4_c,r,upper_bound:1000</v>
      </c>
      <c r="I477" s="3" t="str">
        <f>_xlfn.XLOOKUP(sc_gsm[[#This Row],[Column3]],SC_enz[name_dir],SC_enz[name_dir],"")</f>
        <v>HEX4_c_FWD</v>
      </c>
      <c r="J477" s="3" t="str">
        <f>_xlfn.XLOOKUP(sc_gsm[[#This Row],[name]],[1]RXNS!$C:$C,[1]RXNS!$D:$D,"")</f>
        <v>ATP[c] + D-mannose[c] =&gt; ADP[c] + D-mannose 6-phosphate[c] + H+[c]</v>
      </c>
      <c r="K477" s="3" t="str">
        <f>_xlfn.XLOOKUP(sc_gsm[[#This Row],[name]],[2]RXNS!$C:$C,[2]RXNS!$D:$D,"")</f>
        <v>ATP[c] + D-mannose[c] =&gt; ADP[c] + D-mannose 6-phosphate[c] + H+[c]</v>
      </c>
      <c r="L477" s="3" t="b">
        <f>sc_gsm[[#This Row],[yeast8.3.4 equation]]=sc_gsm[[#This Row],[yeast9 equation]]</f>
        <v>1</v>
      </c>
    </row>
    <row r="478" spans="1:12" hidden="1" x14ac:dyDescent="0.2">
      <c r="A478" t="s">
        <v>1023</v>
      </c>
      <c r="B478" t="s">
        <v>7209</v>
      </c>
      <c r="C478" t="s">
        <v>3902</v>
      </c>
      <c r="D478" t="str">
        <f>sc_gsm[[#This Row],[model_rxn]]&amp;"_"&amp;sc_gsm[[#This Row],[Column2]]</f>
        <v>HISTD_c_FWD</v>
      </c>
      <c r="E478" t="str">
        <f>_xlfn.XLOOKUP(sc_gsm[[#This Row],[Column3]],SC_enz[name_dir],SC_enz[name_dir],"")</f>
        <v>HISTD_c_FWD</v>
      </c>
      <c r="F478" t="str">
        <f>_xlfn.XLOOKUP(sc_gsm[[#This Row],[model_rxn]],RT_gsm[model_rxn],RT_gsm[model_rxn],"")</f>
        <v>HISTD_c</v>
      </c>
      <c r="G478" s="3" t="str">
        <f>_xlfn.XLOOKUP(sc_gsm[[#This Row],[Column3]],RT_gsm[Column3],RT_gsm[Column3],"")</f>
        <v>HISTD_c_FWD</v>
      </c>
      <c r="H478" s="3" t="str" cm="1">
        <f t="array" ref="H478">sc_gsm[[#This Row],[model_rxn]]&amp;",r,"&amp;_xlfn.SWITCH(sc_gsm[[#This Row],[Column2]],"REV","lower_bound:-","FWD","upper_bound:")&amp;"1000"</f>
        <v>HISTD_c,r,upper_bound:1000</v>
      </c>
      <c r="I478" s="3" t="str">
        <f>_xlfn.XLOOKUP(sc_gsm[[#This Row],[Column3]],SC_enz[name_dir],SC_enz[name_dir],"")</f>
        <v>HISTD_c_FWD</v>
      </c>
      <c r="J478" s="3" t="str">
        <f>_xlfn.XLOOKUP(sc_gsm[[#This Row],[name]],[1]RXNS!$C:$C,[1]RXNS!$D:$D,"")</f>
        <v>H2O[c] + L-histidinol[c] + 2 NAD[c] =&gt; 3 H+[c] + L-histidine[c] + 2 NADH[c]</v>
      </c>
      <c r="K478" s="3" t="str">
        <f>_xlfn.XLOOKUP(sc_gsm[[#This Row],[name]],[2]RXNS!$C:$C,[2]RXNS!$D:$D,"")</f>
        <v>H2O[c] + L-histidinol[c] + 2 NAD[c] =&gt; 3 H+[c] + L-histidine[c] + 2 NADH[c]</v>
      </c>
      <c r="L478" s="3" t="b">
        <f>sc_gsm[[#This Row],[yeast8.3.4 equation]]=sc_gsm[[#This Row],[yeast9 equation]]</f>
        <v>1</v>
      </c>
    </row>
    <row r="479" spans="1:12" hidden="1" x14ac:dyDescent="0.2">
      <c r="A479" t="s">
        <v>1026</v>
      </c>
      <c r="B479" t="s">
        <v>7210</v>
      </c>
      <c r="C479" t="s">
        <v>3902</v>
      </c>
      <c r="D479" t="str">
        <f>sc_gsm[[#This Row],[model_rxn]]&amp;"_"&amp;sc_gsm[[#This Row],[Column2]]</f>
        <v>HISTP_c_FWD</v>
      </c>
      <c r="E479" t="str">
        <f>_xlfn.XLOOKUP(sc_gsm[[#This Row],[Column3]],SC_enz[name_dir],SC_enz[name_dir],"")</f>
        <v>HISTP_c_FWD</v>
      </c>
      <c r="F479" t="str">
        <f>_xlfn.XLOOKUP(sc_gsm[[#This Row],[model_rxn]],RT_gsm[model_rxn],RT_gsm[model_rxn],"")</f>
        <v>HISTP_c</v>
      </c>
      <c r="G479" s="3" t="str">
        <f>_xlfn.XLOOKUP(sc_gsm[[#This Row],[Column3]],RT_gsm[Column3],RT_gsm[Column3],"")</f>
        <v>HISTP_c_FWD</v>
      </c>
      <c r="H479" s="3" t="str" cm="1">
        <f t="array" ref="H479">sc_gsm[[#This Row],[model_rxn]]&amp;",r,"&amp;_xlfn.SWITCH(sc_gsm[[#This Row],[Column2]],"REV","lower_bound:-","FWD","upper_bound:")&amp;"1000"</f>
        <v>HISTP_c,r,upper_bound:1000</v>
      </c>
      <c r="I479" s="3" t="str">
        <f>_xlfn.XLOOKUP(sc_gsm[[#This Row],[Column3]],SC_enz[name_dir],SC_enz[name_dir],"")</f>
        <v>HISTP_c_FWD</v>
      </c>
      <c r="J479" s="3" t="str">
        <f>_xlfn.XLOOKUP(sc_gsm[[#This Row],[name]],[1]RXNS!$C:$C,[1]RXNS!$D:$D,"")</f>
        <v>H2O[c] + L-histidinol phosphate[c] =&gt; L-histidinol[c] + phosphate[c]</v>
      </c>
      <c r="K479" s="3" t="str">
        <f>_xlfn.XLOOKUP(sc_gsm[[#This Row],[name]],[2]RXNS!$C:$C,[2]RXNS!$D:$D,"")</f>
        <v>H2O[c] + L-histidinol phosphate[c] =&gt; L-histidinol[c] + phosphate[c]</v>
      </c>
      <c r="L479" s="3" t="b">
        <f>sc_gsm[[#This Row],[yeast8.3.4 equation]]=sc_gsm[[#This Row],[yeast9 equation]]</f>
        <v>1</v>
      </c>
    </row>
    <row r="480" spans="1:12" hidden="1" x14ac:dyDescent="0.2">
      <c r="A480" t="s">
        <v>1029</v>
      </c>
      <c r="B480" t="s">
        <v>7211</v>
      </c>
      <c r="C480" t="s">
        <v>3902</v>
      </c>
      <c r="D480" t="str">
        <f>sc_gsm[[#This Row],[model_rxn]]&amp;"_"&amp;sc_gsm[[#This Row],[Column2]]</f>
        <v>HSTPT_c_FWD</v>
      </c>
      <c r="E480" t="str">
        <f>_xlfn.XLOOKUP(sc_gsm[[#This Row],[Column3]],SC_enz[name_dir],SC_enz[name_dir],"")</f>
        <v>HSTPT_c_FWD</v>
      </c>
      <c r="F480" t="str">
        <f>_xlfn.XLOOKUP(sc_gsm[[#This Row],[model_rxn]],RT_gsm[model_rxn],RT_gsm[model_rxn],"")</f>
        <v>HSTPT_c</v>
      </c>
      <c r="G480" s="3" t="str">
        <f>_xlfn.XLOOKUP(sc_gsm[[#This Row],[Column3]],RT_gsm[Column3],RT_gsm[Column3],"")</f>
        <v>HSTPT_c_FWD</v>
      </c>
      <c r="H480" s="3" t="str" cm="1">
        <f t="array" ref="H480">sc_gsm[[#This Row],[model_rxn]]&amp;",r,"&amp;_xlfn.SWITCH(sc_gsm[[#This Row],[Column2]],"REV","lower_bound:-","FWD","upper_bound:")&amp;"1000"</f>
        <v>HSTPT_c,r,upper_bound:1000</v>
      </c>
      <c r="I480" s="3" t="str">
        <f>_xlfn.XLOOKUP(sc_gsm[[#This Row],[Column3]],SC_enz[name_dir],SC_enz[name_dir],"")</f>
        <v>HSTPT_c_FWD</v>
      </c>
      <c r="J480" s="3" t="str">
        <f>_xlfn.XLOOKUP(sc_gsm[[#This Row],[name]],[1]RXNS!$C:$C,[1]RXNS!$D:$D,"")</f>
        <v>3-(imidazol-4-yl)-2-oxopropyl dihydrogen phosphate[c] + L-glutamate[c] =&gt; 2-oxoglutarate[c] + L-histidinol phosphate[c]</v>
      </c>
      <c r="K480" s="3" t="str">
        <f>_xlfn.XLOOKUP(sc_gsm[[#This Row],[name]],[2]RXNS!$C:$C,[2]RXNS!$D:$D,"")</f>
        <v>3-(imidazol-4-yl)-2-oxopropyl dihydrogen phosphate[c] + L-glutamate[c] =&gt; 2-oxoglutarate[c] + L-histidinol phosphate[c]</v>
      </c>
      <c r="L480" s="3" t="b">
        <f>sc_gsm[[#This Row],[yeast8.3.4 equation]]=sc_gsm[[#This Row],[yeast9 equation]]</f>
        <v>1</v>
      </c>
    </row>
    <row r="481" spans="1:12" hidden="1" x14ac:dyDescent="0.2">
      <c r="A481" t="s">
        <v>3580</v>
      </c>
      <c r="B481" t="s">
        <v>7212</v>
      </c>
      <c r="C481" t="s">
        <v>3902</v>
      </c>
      <c r="D481" t="str">
        <f>sc_gsm[[#This Row],[model_rxn]]&amp;"_"&amp;sc_gsm[[#This Row],[Column2]]</f>
        <v>HISTRS_c_FWD</v>
      </c>
      <c r="E481" t="str">
        <f>_xlfn.XLOOKUP(sc_gsm[[#This Row],[Column3]],SC_enz[name_dir],SC_enz[name_dir],"")</f>
        <v>HISTRS_c_FWD</v>
      </c>
      <c r="F481" t="str">
        <f>_xlfn.XLOOKUP(sc_gsm[[#This Row],[model_rxn]],RT_gsm[model_rxn],RT_gsm[model_rxn],"")</f>
        <v>HISTRS_c</v>
      </c>
      <c r="G481" s="3" t="str">
        <f>_xlfn.XLOOKUP(sc_gsm[[#This Row],[Column3]],RT_gsm[Column3],RT_gsm[Column3],"")</f>
        <v>HISTRS_c_FWD</v>
      </c>
      <c r="H481" s="3" t="str" cm="1">
        <f t="array" ref="H481">sc_gsm[[#This Row],[model_rxn]]&amp;",r,"&amp;_xlfn.SWITCH(sc_gsm[[#This Row],[Column2]],"REV","lower_bound:-","FWD","upper_bound:")&amp;"1000"</f>
        <v>HISTRS_c,r,upper_bound:1000</v>
      </c>
      <c r="I481" s="3" t="str">
        <f>_xlfn.XLOOKUP(sc_gsm[[#This Row],[Column3]],SC_enz[name_dir],SC_enz[name_dir],"")</f>
        <v>HISTRS_c_FWD</v>
      </c>
      <c r="J481" s="3" t="str">
        <f>_xlfn.XLOOKUP(sc_gsm[[#This Row],[name]],[1]RXNS!$C:$C,[1]RXNS!$D:$D,"")</f>
        <v>ATP[c] + L-histidine[c] + tRNA(His)[c] =&gt; AMP[c] + diphosphate[c] + His-tRNA(His)[c]</v>
      </c>
      <c r="K481" s="3" t="str">
        <f>_xlfn.XLOOKUP(sc_gsm[[#This Row],[name]],[2]RXNS!$C:$C,[2]RXNS!$D:$D,"")</f>
        <v>ATP[c] + L-histidine[c] + tRNA(His)[c] =&gt; AMP[c] + diphosphate[c] + His-tRNA(His)[c]</v>
      </c>
      <c r="L481" s="3" t="b">
        <f>sc_gsm[[#This Row],[yeast8.3.4 equation]]=sc_gsm[[#This Row],[yeast9 equation]]</f>
        <v>1</v>
      </c>
    </row>
    <row r="482" spans="1:12" hidden="1" x14ac:dyDescent="0.2">
      <c r="A482" t="s">
        <v>3583</v>
      </c>
      <c r="B482" t="s">
        <v>7212</v>
      </c>
      <c r="C482" t="s">
        <v>3902</v>
      </c>
      <c r="D482" t="str">
        <f>sc_gsm[[#This Row],[model_rxn]]&amp;"_"&amp;sc_gsm[[#This Row],[Column2]]</f>
        <v>HISTRS_m_FWD</v>
      </c>
      <c r="E482" t="str">
        <f>_xlfn.XLOOKUP(sc_gsm[[#This Row],[Column3]],SC_enz[name_dir],SC_enz[name_dir],"")</f>
        <v>HISTRS_m_FWD</v>
      </c>
      <c r="F482" t="str">
        <f>_xlfn.XLOOKUP(sc_gsm[[#This Row],[model_rxn]],RT_gsm[model_rxn],RT_gsm[model_rxn],"")</f>
        <v>HISTRS_m</v>
      </c>
      <c r="G482" s="3" t="str">
        <f>_xlfn.XLOOKUP(sc_gsm[[#This Row],[Column3]],RT_gsm[Column3],RT_gsm[Column3],"")</f>
        <v>HISTRS_m_FWD</v>
      </c>
      <c r="H482" s="3" t="str" cm="1">
        <f t="array" ref="H482">sc_gsm[[#This Row],[model_rxn]]&amp;",r,"&amp;_xlfn.SWITCH(sc_gsm[[#This Row],[Column2]],"REV","lower_bound:-","FWD","upper_bound:")&amp;"1000"</f>
        <v>HISTRS_m,r,upper_bound:1000</v>
      </c>
      <c r="I482" s="3" t="str">
        <f>_xlfn.XLOOKUP(sc_gsm[[#This Row],[Column3]],SC_enz[name_dir],SC_enz[name_dir],"")</f>
        <v>HISTRS_m_FWD</v>
      </c>
      <c r="J482" s="3" t="str">
        <f>_xlfn.XLOOKUP(sc_gsm[[#This Row],[name]],[1]RXNS!$C:$C,[1]RXNS!$D:$D,"")</f>
        <v>ATP[c] + L-histidine[c] + tRNA(His)[c] =&gt; AMP[c] + diphosphate[c] + His-tRNA(His)[c]</v>
      </c>
      <c r="K482" s="3" t="str">
        <f>_xlfn.XLOOKUP(sc_gsm[[#This Row],[name]],[2]RXNS!$C:$C,[2]RXNS!$D:$D,"")</f>
        <v>ATP[c] + L-histidine[c] + tRNA(His)[c] =&gt; AMP[c] + diphosphate[c] + His-tRNA(His)[c]</v>
      </c>
      <c r="L482" s="3" t="b">
        <f>sc_gsm[[#This Row],[yeast8.3.4 equation]]=sc_gsm[[#This Row],[yeast9 equation]]</f>
        <v>1</v>
      </c>
    </row>
    <row r="483" spans="1:12" hidden="1" x14ac:dyDescent="0.2">
      <c r="A483" t="s">
        <v>1032</v>
      </c>
      <c r="B483" t="s">
        <v>7213</v>
      </c>
      <c r="C483" t="s">
        <v>3902</v>
      </c>
      <c r="D483" t="str">
        <f>sc_gsm[[#This Row],[model_rxn]]&amp;"_"&amp;sc_gsm[[#This Row],[Column2]]</f>
        <v>ARMT_c_FWD</v>
      </c>
      <c r="E483" t="str">
        <f>_xlfn.XLOOKUP(sc_gsm[[#This Row],[Column3]],SC_enz[name_dir],SC_enz[name_dir],"")</f>
        <v>ARMT_c_FWD</v>
      </c>
      <c r="F483" t="str">
        <f>_xlfn.XLOOKUP(sc_gsm[[#This Row],[model_rxn]],RT_gsm[model_rxn],RT_gsm[model_rxn],"")</f>
        <v>ARMT_c</v>
      </c>
      <c r="G483" s="3" t="str">
        <f>_xlfn.XLOOKUP(sc_gsm[[#This Row],[Column3]],RT_gsm[Column3],RT_gsm[Column3],"")</f>
        <v>ARMT_c_FWD</v>
      </c>
      <c r="H483" s="3" t="str" cm="1">
        <f t="array" ref="H483">sc_gsm[[#This Row],[model_rxn]]&amp;",r,"&amp;_xlfn.SWITCH(sc_gsm[[#This Row],[Column2]],"REV","lower_bound:-","FWD","upper_bound:")&amp;"1000"</f>
        <v>ARMT_c,r,upper_bound:1000</v>
      </c>
      <c r="I483" s="3" t="str">
        <f>_xlfn.XLOOKUP(sc_gsm[[#This Row],[Column3]],SC_enz[name_dir],SC_enz[name_dir],"")</f>
        <v>ARMT_c_FWD</v>
      </c>
      <c r="J483" s="3" t="str">
        <f>_xlfn.XLOOKUP(sc_gsm[[#This Row],[name]],[1]RXNS!$C:$C,[1]RXNS!$D:$D,"")</f>
        <v>L-histidine[c] + S-adenosyl-L-methionine[c] =&gt; H+[c] + N(pros)-methyl-L-histidine[c] + S-adenosyl-L-homocysteine[c]</v>
      </c>
      <c r="K483" s="3" t="str">
        <f>_xlfn.XLOOKUP(sc_gsm[[#This Row],[name]],[2]RXNS!$C:$C,[2]RXNS!$D:$D,"")</f>
        <v>L-histidine[c] + S-adenosyl-L-methionine[c] =&gt; H+[c] + N(pros)-methyl-L-histidine[c] + S-adenosyl-L-homocysteine[c]</v>
      </c>
      <c r="L483" s="3" t="b">
        <f>sc_gsm[[#This Row],[yeast8.3.4 equation]]=sc_gsm[[#This Row],[yeast9 equation]]</f>
        <v>1</v>
      </c>
    </row>
    <row r="484" spans="1:12" hidden="1" x14ac:dyDescent="0.2">
      <c r="A484" t="s">
        <v>1035</v>
      </c>
      <c r="B484" t="s">
        <v>7214</v>
      </c>
      <c r="C484" t="s">
        <v>3903</v>
      </c>
      <c r="D484" t="str">
        <f>sc_gsm[[#This Row],[model_rxn]]&amp;"_"&amp;sc_gsm[[#This Row],[Column2]]</f>
        <v>HACNH_m_REV</v>
      </c>
      <c r="E484" t="str">
        <f>_xlfn.XLOOKUP(sc_gsm[[#This Row],[Column3]],SC_enz[name_dir],SC_enz[name_dir],"")</f>
        <v>HACNH_m_REV</v>
      </c>
      <c r="F484" t="str">
        <f>_xlfn.XLOOKUP(sc_gsm[[#This Row],[model_rxn]],RT_gsm[model_rxn],RT_gsm[model_rxn],"")</f>
        <v>HACNH_m</v>
      </c>
      <c r="G484" s="3" t="str">
        <f>_xlfn.XLOOKUP(sc_gsm[[#This Row],[Column3]],RT_gsm[Column3],RT_gsm[Column3],"")</f>
        <v>HACNH_m_REV</v>
      </c>
      <c r="H484" s="3" t="str" cm="1">
        <f t="array" ref="H484">sc_gsm[[#This Row],[model_rxn]]&amp;",r,"&amp;_xlfn.SWITCH(sc_gsm[[#This Row],[Column2]],"REV","lower_bound:-","FWD","upper_bound:")&amp;"1000"</f>
        <v>HACNH_m,r,lower_bound:-1000</v>
      </c>
      <c r="I484" s="3" t="str">
        <f>_xlfn.XLOOKUP(sc_gsm[[#This Row],[Column3]],SC_enz[name_dir],SC_enz[name_dir],"")</f>
        <v>HACNH_m_REV</v>
      </c>
      <c r="J484" s="3" t="str">
        <f>_xlfn.XLOOKUP(sc_gsm[[#This Row],[name]],[1]RXNS!$C:$C,[1]RXNS!$D:$D,"")</f>
        <v>but-1-ene-1,2,4-tricarboxylic acid[m] + H2O[m] &lt;=&gt; homoisocitrate[m]</v>
      </c>
      <c r="K484" s="3" t="str">
        <f>_xlfn.XLOOKUP(sc_gsm[[#This Row],[name]],[2]RXNS!$C:$C,[2]RXNS!$D:$D,"")</f>
        <v>but-1-ene-1,2,4-tricarboxylic acid[m] + H2O[m] &lt;=&gt; homoisocitrate[m]</v>
      </c>
      <c r="L484" s="3" t="b">
        <f>sc_gsm[[#This Row],[yeast8.3.4 equation]]=sc_gsm[[#This Row],[yeast9 equation]]</f>
        <v>1</v>
      </c>
    </row>
    <row r="485" spans="1:12" hidden="1" x14ac:dyDescent="0.2">
      <c r="A485" t="s">
        <v>1035</v>
      </c>
      <c r="B485" t="s">
        <v>7214</v>
      </c>
      <c r="C485" t="s">
        <v>3902</v>
      </c>
      <c r="D485" t="str">
        <f>sc_gsm[[#This Row],[model_rxn]]&amp;"_"&amp;sc_gsm[[#This Row],[Column2]]</f>
        <v>HACNH_m_FWD</v>
      </c>
      <c r="E485" t="str">
        <f>_xlfn.XLOOKUP(sc_gsm[[#This Row],[Column3]],SC_enz[name_dir],SC_enz[name_dir],"")</f>
        <v>HACNH_m_FWD</v>
      </c>
      <c r="F485" t="str">
        <f>_xlfn.XLOOKUP(sc_gsm[[#This Row],[model_rxn]],RT_gsm[model_rxn],RT_gsm[model_rxn],"")</f>
        <v>HACNH_m</v>
      </c>
      <c r="G485" s="3" t="str">
        <f>_xlfn.XLOOKUP(sc_gsm[[#This Row],[Column3]],RT_gsm[Column3],RT_gsm[Column3],"")</f>
        <v>HACNH_m_FWD</v>
      </c>
      <c r="H485" s="3" t="str" cm="1">
        <f t="array" ref="H485">sc_gsm[[#This Row],[model_rxn]]&amp;",r,"&amp;_xlfn.SWITCH(sc_gsm[[#This Row],[Column2]],"REV","lower_bound:-","FWD","upper_bound:")&amp;"1000"</f>
        <v>HACNH_m,r,upper_bound:1000</v>
      </c>
      <c r="I485" s="3" t="str">
        <f>_xlfn.XLOOKUP(sc_gsm[[#This Row],[Column3]],SC_enz[name_dir],SC_enz[name_dir],"")</f>
        <v>HACNH_m_FWD</v>
      </c>
      <c r="J485" s="3" t="str">
        <f>_xlfn.XLOOKUP(sc_gsm[[#This Row],[name]],[1]RXNS!$C:$C,[1]RXNS!$D:$D,"")</f>
        <v>but-1-ene-1,2,4-tricarboxylic acid[m] + H2O[m] &lt;=&gt; homoisocitrate[m]</v>
      </c>
      <c r="K485" s="3" t="str">
        <f>_xlfn.XLOOKUP(sc_gsm[[#This Row],[name]],[2]RXNS!$C:$C,[2]RXNS!$D:$D,"")</f>
        <v>but-1-ene-1,2,4-tricarboxylic acid[m] + H2O[m] &lt;=&gt; homoisocitrate[m]</v>
      </c>
      <c r="L485" s="3" t="b">
        <f>sc_gsm[[#This Row],[yeast8.3.4 equation]]=sc_gsm[[#This Row],[yeast9 equation]]</f>
        <v>1</v>
      </c>
    </row>
    <row r="486" spans="1:12" hidden="1" x14ac:dyDescent="0.2">
      <c r="A486" t="s">
        <v>1038</v>
      </c>
      <c r="B486" t="s">
        <v>7215</v>
      </c>
      <c r="C486" t="s">
        <v>3902</v>
      </c>
      <c r="D486" t="str">
        <f>sc_gsm[[#This Row],[model_rxn]]&amp;"_"&amp;sc_gsm[[#This Row],[Column2]]</f>
        <v>HCYSMT_c_FWD</v>
      </c>
      <c r="E486" t="str">
        <f>_xlfn.XLOOKUP(sc_gsm[[#This Row],[Column3]],SC_enz[name_dir],SC_enz[name_dir],"")</f>
        <v>HCYSMT_c_FWD</v>
      </c>
      <c r="F486" t="str">
        <f>_xlfn.XLOOKUP(sc_gsm[[#This Row],[model_rxn]],RT_gsm[model_rxn],RT_gsm[model_rxn],"")</f>
        <v>HCYSMT_c</v>
      </c>
      <c r="G486" s="3" t="str">
        <f>_xlfn.XLOOKUP(sc_gsm[[#This Row],[Column3]],RT_gsm[Column3],RT_gsm[Column3],"")</f>
        <v>HCYSMT_c_FWD</v>
      </c>
      <c r="H486" s="3" t="str" cm="1">
        <f t="array" ref="H486">sc_gsm[[#This Row],[model_rxn]]&amp;",r,"&amp;_xlfn.SWITCH(sc_gsm[[#This Row],[Column2]],"REV","lower_bound:-","FWD","upper_bound:")&amp;"1000"</f>
        <v>HCYSMT_c,r,upper_bound:1000</v>
      </c>
      <c r="I486" s="3" t="str">
        <f>_xlfn.XLOOKUP(sc_gsm[[#This Row],[Column3]],SC_enz[name_dir],SC_enz[name_dir],"")</f>
        <v>HCYSMT_c_FWD</v>
      </c>
      <c r="J486" s="3" t="str">
        <f>_xlfn.XLOOKUP(sc_gsm[[#This Row],[name]],[1]RXNS!$C:$C,[1]RXNS!$D:$D,"")</f>
        <v>L-homocysteine[c] + S-adenosyl-L-methionine[c] =&gt; H+[c] + L-methionine[c] + S-adenosyl-L-homocysteine[c]</v>
      </c>
      <c r="K486" s="3" t="str">
        <f>_xlfn.XLOOKUP(sc_gsm[[#This Row],[name]],[2]RXNS!$C:$C,[2]RXNS!$D:$D,"")</f>
        <v>L-homocysteine[c] + S-adenosyl-L-methionine[c] =&gt; H+[c] + L-methionine[c] + S-adenosyl-L-homocysteine[c]</v>
      </c>
      <c r="L486" s="3" t="b">
        <f>sc_gsm[[#This Row],[yeast8.3.4 equation]]=sc_gsm[[#This Row],[yeast9 equation]]</f>
        <v>1</v>
      </c>
    </row>
    <row r="487" spans="1:12" hidden="1" x14ac:dyDescent="0.2">
      <c r="A487" t="s">
        <v>1043</v>
      </c>
      <c r="B487" t="s">
        <v>7216</v>
      </c>
      <c r="C487" t="s">
        <v>3902</v>
      </c>
      <c r="D487" t="str">
        <f>sc_gsm[[#This Row],[model_rxn]]&amp;"_"&amp;sc_gsm[[#This Row],[Column2]]</f>
        <v>HICITD_m_FWD</v>
      </c>
      <c r="E487" t="str">
        <f>_xlfn.XLOOKUP(sc_gsm[[#This Row],[Column3]],SC_enz[name_dir],SC_enz[name_dir],"")</f>
        <v>HICITD_m_FWD</v>
      </c>
      <c r="F487" t="str">
        <f>_xlfn.XLOOKUP(sc_gsm[[#This Row],[model_rxn]],RT_gsm[model_rxn],RT_gsm[model_rxn],"")</f>
        <v>HICITD_m</v>
      </c>
      <c r="G487" s="3" t="str">
        <f>_xlfn.XLOOKUP(sc_gsm[[#This Row],[Column3]],RT_gsm[Column3],RT_gsm[Column3],"")</f>
        <v>HICITD_m_FWD</v>
      </c>
      <c r="H487" s="3" t="str" cm="1">
        <f t="array" ref="H487">sc_gsm[[#This Row],[model_rxn]]&amp;",r,"&amp;_xlfn.SWITCH(sc_gsm[[#This Row],[Column2]],"REV","lower_bound:-","FWD","upper_bound:")&amp;"1000"</f>
        <v>HICITD_m,r,upper_bound:1000</v>
      </c>
      <c r="I487" s="3" t="str">
        <f>_xlfn.XLOOKUP(sc_gsm[[#This Row],[Column3]],SC_enz[name_dir],SC_enz[name_dir],"")</f>
        <v>HICITD_m_FWD</v>
      </c>
      <c r="J487" s="3" t="str">
        <f>_xlfn.XLOOKUP(sc_gsm[[#This Row],[name]],[1]RXNS!$C:$C,[1]RXNS!$D:$D,"")</f>
        <v>homoisocitrate[m] + NAD[m] =&gt; 2-oxoadipic acid[m] + carbon dioxide[m] + H+[m] + NADH[m]</v>
      </c>
      <c r="K487" s="3" t="str">
        <f>_xlfn.XLOOKUP(sc_gsm[[#This Row],[name]],[2]RXNS!$C:$C,[2]RXNS!$D:$D,"")</f>
        <v>homoisocitrate[m] + NAD[m] =&gt; 2-oxoadipic acid[m] + carbon dioxide[m] + NADH[m]</v>
      </c>
      <c r="L487" s="3" t="b">
        <f>sc_gsm[[#This Row],[yeast8.3.4 equation]]=sc_gsm[[#This Row],[yeast9 equation]]</f>
        <v>0</v>
      </c>
    </row>
    <row r="488" spans="1:12" hidden="1" x14ac:dyDescent="0.2">
      <c r="A488" t="s">
        <v>1046</v>
      </c>
      <c r="B488" t="s">
        <v>7217</v>
      </c>
      <c r="C488" t="s">
        <v>3902</v>
      </c>
      <c r="D488" t="str">
        <f>sc_gsm[[#This Row],[model_rxn]]&amp;"_"&amp;sc_gsm[[#This Row],[Column2]]</f>
        <v>HSDx_c_FWD</v>
      </c>
      <c r="E488" t="str">
        <f>_xlfn.XLOOKUP(sc_gsm[[#This Row],[Column3]],SC_enz[name_dir],SC_enz[name_dir],"")</f>
        <v>HSDx_c_FWD</v>
      </c>
      <c r="F488" t="str">
        <f>_xlfn.XLOOKUP(sc_gsm[[#This Row],[model_rxn]],RT_gsm[model_rxn],RT_gsm[model_rxn],"")</f>
        <v>HSDx_c</v>
      </c>
      <c r="G488" s="3" t="str">
        <f>_xlfn.XLOOKUP(sc_gsm[[#This Row],[Column3]],RT_gsm[Column3],RT_gsm[Column3],"")</f>
        <v>HSDx_c_FWD</v>
      </c>
      <c r="H488" s="3" t="str" cm="1">
        <f t="array" ref="H488">sc_gsm[[#This Row],[model_rxn]]&amp;",r,"&amp;_xlfn.SWITCH(sc_gsm[[#This Row],[Column2]],"REV","lower_bound:-","FWD","upper_bound:")&amp;"1000"</f>
        <v>HSDx_c,r,upper_bound:1000</v>
      </c>
      <c r="I488" s="3" t="str">
        <f>_xlfn.XLOOKUP(sc_gsm[[#This Row],[Column3]],SC_enz[name_dir],SC_enz[name_dir],"")</f>
        <v>HSDx_c_FWD</v>
      </c>
      <c r="J488" s="3" t="str">
        <f>_xlfn.XLOOKUP(sc_gsm[[#This Row],[name]],[1]RXNS!$C:$C,[1]RXNS!$D:$D,"")</f>
        <v>H+[c] + L-aspartate 4-semialdehyde[c] + NADH[c] =&gt; L-homoserine[c] + NAD[c]</v>
      </c>
      <c r="K488" s="3" t="str">
        <f>_xlfn.XLOOKUP(sc_gsm[[#This Row],[name]],[2]RXNS!$C:$C,[2]RXNS!$D:$D,"")</f>
        <v>H+[c] + L-aspartate 4-semialdehyde[c] + NADH[c] =&gt; L-homoserine[c] + NAD[c]</v>
      </c>
      <c r="L488" s="3" t="b">
        <f>sc_gsm[[#This Row],[yeast8.3.4 equation]]=sc_gsm[[#This Row],[yeast9 equation]]</f>
        <v>1</v>
      </c>
    </row>
    <row r="489" spans="1:12" hidden="1" x14ac:dyDescent="0.2">
      <c r="A489" t="s">
        <v>1049</v>
      </c>
      <c r="B489" t="s">
        <v>7218</v>
      </c>
      <c r="C489" t="s">
        <v>3902</v>
      </c>
      <c r="D489" t="str">
        <f>sc_gsm[[#This Row],[model_rxn]]&amp;"_"&amp;sc_gsm[[#This Row],[Column2]]</f>
        <v>HSDy_c_FWD</v>
      </c>
      <c r="E489" t="str">
        <f>_xlfn.XLOOKUP(sc_gsm[[#This Row],[Column3]],SC_enz[name_dir],SC_enz[name_dir],"")</f>
        <v>HSDy_c_FWD</v>
      </c>
      <c r="F489" t="str">
        <f>_xlfn.XLOOKUP(sc_gsm[[#This Row],[model_rxn]],RT_gsm[model_rxn],RT_gsm[model_rxn],"")</f>
        <v>HSDy_c</v>
      </c>
      <c r="G489" s="3" t="str">
        <f>_xlfn.XLOOKUP(sc_gsm[[#This Row],[Column3]],RT_gsm[Column3],RT_gsm[Column3],"")</f>
        <v>HSDy_c_FWD</v>
      </c>
      <c r="H489" s="3" t="str" cm="1">
        <f t="array" ref="H489">sc_gsm[[#This Row],[model_rxn]]&amp;",r,"&amp;_xlfn.SWITCH(sc_gsm[[#This Row],[Column2]],"REV","lower_bound:-","FWD","upper_bound:")&amp;"1000"</f>
        <v>HSDy_c,r,upper_bound:1000</v>
      </c>
      <c r="I489" s="3" t="str">
        <f>_xlfn.XLOOKUP(sc_gsm[[#This Row],[Column3]],SC_enz[name_dir],SC_enz[name_dir],"")</f>
        <v>HSDy_c_FWD</v>
      </c>
      <c r="J489" s="3" t="str">
        <f>_xlfn.XLOOKUP(sc_gsm[[#This Row],[name]],[1]RXNS!$C:$C,[1]RXNS!$D:$D,"")</f>
        <v>H+[c] + L-aspartate 4-semialdehyde[c] + NADPH[c] =&gt; L-homoserine[c] + NADP(+)[c]</v>
      </c>
      <c r="K489" s="3" t="str">
        <f>_xlfn.XLOOKUP(sc_gsm[[#This Row],[name]],[2]RXNS!$C:$C,[2]RXNS!$D:$D,"")</f>
        <v>H+[c] + L-aspartate 4-semialdehyde[c] + NADPH[c] =&gt; L-homoserine[c] + NADP(+)[c]</v>
      </c>
      <c r="L489" s="3" t="b">
        <f>sc_gsm[[#This Row],[yeast8.3.4 equation]]=sc_gsm[[#This Row],[yeast9 equation]]</f>
        <v>1</v>
      </c>
    </row>
    <row r="490" spans="1:12" hidden="1" x14ac:dyDescent="0.2">
      <c r="A490" t="s">
        <v>1050</v>
      </c>
      <c r="B490" t="s">
        <v>7219</v>
      </c>
      <c r="C490" t="s">
        <v>3902</v>
      </c>
      <c r="D490" t="str">
        <f>sc_gsm[[#This Row],[model_rxn]]&amp;"_"&amp;sc_gsm[[#This Row],[Column2]]</f>
        <v>HSK_c_FWD</v>
      </c>
      <c r="E490" t="str">
        <f>_xlfn.XLOOKUP(sc_gsm[[#This Row],[Column3]],SC_enz[name_dir],SC_enz[name_dir],"")</f>
        <v>HSK_c_FWD</v>
      </c>
      <c r="F490" t="str">
        <f>_xlfn.XLOOKUP(sc_gsm[[#This Row],[model_rxn]],RT_gsm[model_rxn],RT_gsm[model_rxn],"")</f>
        <v>HSK_c</v>
      </c>
      <c r="G490" s="3" t="str">
        <f>_xlfn.XLOOKUP(sc_gsm[[#This Row],[Column3]],RT_gsm[Column3],RT_gsm[Column3],"")</f>
        <v>HSK_c_FWD</v>
      </c>
      <c r="H490" s="3" t="str" cm="1">
        <f t="array" ref="H490">sc_gsm[[#This Row],[model_rxn]]&amp;",r,"&amp;_xlfn.SWITCH(sc_gsm[[#This Row],[Column2]],"REV","lower_bound:-","FWD","upper_bound:")&amp;"1000"</f>
        <v>HSK_c,r,upper_bound:1000</v>
      </c>
      <c r="I490" s="3" t="str">
        <f>_xlfn.XLOOKUP(sc_gsm[[#This Row],[Column3]],SC_enz[name_dir],SC_enz[name_dir],"")</f>
        <v>HSK_c_FWD</v>
      </c>
      <c r="J490" s="3" t="str">
        <f>_xlfn.XLOOKUP(sc_gsm[[#This Row],[name]],[1]RXNS!$C:$C,[1]RXNS!$D:$D,"")</f>
        <v>ATP[c] + L-homoserine[c] =&gt; ADP[c] + H+[c] + O-phospho-L-homoserine[c]</v>
      </c>
      <c r="K490" s="3" t="str">
        <f>_xlfn.XLOOKUP(sc_gsm[[#This Row],[name]],[2]RXNS!$C:$C,[2]RXNS!$D:$D,"")</f>
        <v>ATP[c] + L-homoserine[c] =&gt; ADP[c] + H+[c] + O-phospho-L-homoserine[c]</v>
      </c>
      <c r="L490" s="3" t="b">
        <f>sc_gsm[[#This Row],[yeast8.3.4 equation]]=sc_gsm[[#This Row],[yeast9 equation]]</f>
        <v>1</v>
      </c>
    </row>
    <row r="491" spans="1:12" hidden="1" x14ac:dyDescent="0.2">
      <c r="A491" t="s">
        <v>1053</v>
      </c>
      <c r="B491" t="s">
        <v>7220</v>
      </c>
      <c r="C491" t="s">
        <v>3902</v>
      </c>
      <c r="D491" t="str">
        <f>sc_gsm[[#This Row],[model_rxn]]&amp;"_"&amp;sc_gsm[[#This Row],[Column2]]</f>
        <v>HSERTA_c_FWD</v>
      </c>
      <c r="E491" t="str">
        <f>_xlfn.XLOOKUP(sc_gsm[[#This Row],[Column3]],SC_enz[name_dir],SC_enz[name_dir],"")</f>
        <v>HSERTA_c_FWD</v>
      </c>
      <c r="F491" t="str">
        <f>_xlfn.XLOOKUP(sc_gsm[[#This Row],[model_rxn]],RT_gsm[model_rxn],RT_gsm[model_rxn],"")</f>
        <v>HSERTA_c</v>
      </c>
      <c r="G491" s="3" t="str">
        <f>_xlfn.XLOOKUP(sc_gsm[[#This Row],[Column3]],RT_gsm[Column3],RT_gsm[Column3],"")</f>
        <v>HSERTA_c_FWD</v>
      </c>
      <c r="H491" s="3" t="str" cm="1">
        <f t="array" ref="H491">sc_gsm[[#This Row],[model_rxn]]&amp;",r,"&amp;_xlfn.SWITCH(sc_gsm[[#This Row],[Column2]],"REV","lower_bound:-","FWD","upper_bound:")&amp;"1000"</f>
        <v>HSERTA_c,r,upper_bound:1000</v>
      </c>
      <c r="I491" s="3" t="str">
        <f>_xlfn.XLOOKUP(sc_gsm[[#This Row],[Column3]],SC_enz[name_dir],SC_enz[name_dir],"")</f>
        <v>HSERTA_c_FWD</v>
      </c>
      <c r="J491" s="3" t="str">
        <f>_xlfn.XLOOKUP(sc_gsm[[#This Row],[name]],[1]RXNS!$C:$C,[1]RXNS!$D:$D,"")</f>
        <v>acetyl-CoA[c] + L-homoserine[c] =&gt; coenzyme A[c] + O-acetyl-L-homoserine[c]</v>
      </c>
      <c r="K491" s="3" t="str">
        <f>_xlfn.XLOOKUP(sc_gsm[[#This Row],[name]],[2]RXNS!$C:$C,[2]RXNS!$D:$D,"")</f>
        <v>acetyl-CoA[c] + L-homoserine[c] =&gt; coenzyme A[c] + O-acetyl-L-homoserine[c]</v>
      </c>
      <c r="L491" s="3" t="b">
        <f>sc_gsm[[#This Row],[yeast8.3.4 equation]]=sc_gsm[[#This Row],[yeast9 equation]]</f>
        <v>1</v>
      </c>
    </row>
    <row r="492" spans="1:12" hidden="1" x14ac:dyDescent="0.2">
      <c r="A492" t="s">
        <v>3586</v>
      </c>
      <c r="B492" t="s">
        <v>7221</v>
      </c>
      <c r="C492" t="s">
        <v>3902</v>
      </c>
      <c r="D492" t="str">
        <f>sc_gsm[[#This Row],[model_rxn]]&amp;"_"&amp;sc_gsm[[#This Row],[Column2]]</f>
        <v>THIORDXi_c_FWD</v>
      </c>
      <c r="E492" t="str">
        <f>_xlfn.XLOOKUP(sc_gsm[[#This Row],[Column3]],SC_enz[name_dir],SC_enz[name_dir],"")</f>
        <v>THIORDXi_c_FWD</v>
      </c>
      <c r="F492" t="str">
        <f>_xlfn.XLOOKUP(sc_gsm[[#This Row],[model_rxn]],RT_gsm[model_rxn],RT_gsm[model_rxn],"")</f>
        <v/>
      </c>
      <c r="G492" s="3" t="str">
        <f>_xlfn.XLOOKUP(sc_gsm[[#This Row],[Column3]],RT_gsm[Column3],RT_gsm[Column3],"")</f>
        <v/>
      </c>
      <c r="H492" s="3" t="str" cm="1">
        <f t="array" ref="H492">sc_gsm[[#This Row],[model_rxn]]&amp;",r,"&amp;_xlfn.SWITCH(sc_gsm[[#This Row],[Column2]],"REV","lower_bound:-","FWD","upper_bound:")&amp;"1000"</f>
        <v>THIORDXi_c,r,upper_bound:1000</v>
      </c>
      <c r="I492" s="3" t="str">
        <f>_xlfn.XLOOKUP(sc_gsm[[#This Row],[Column3]],SC_enz[name_dir],SC_enz[name_dir],"")</f>
        <v>THIORDXi_c_FWD</v>
      </c>
      <c r="J492" s="3" t="str">
        <f>_xlfn.XLOOKUP(sc_gsm[[#This Row],[name]],[1]RXNS!$C:$C,[1]RXNS!$D:$D,"")</f>
        <v>hydrogen peroxide[c] + TRX1[c] =&gt; 2 H2O[c] + TRX1 disulphide[c]</v>
      </c>
      <c r="K492" s="3" t="str">
        <f>_xlfn.XLOOKUP(sc_gsm[[#This Row],[name]],[2]RXNS!$C:$C,[2]RXNS!$D:$D,"")</f>
        <v>H+[c] + hydrogen peroxide[c] + TRX1[c] =&gt; 2 H2O[c] + TRX1 disulphide[c]</v>
      </c>
      <c r="L492" s="3" t="b">
        <f>sc_gsm[[#This Row],[yeast8.3.4 equation]]=sc_gsm[[#This Row],[yeast9 equation]]</f>
        <v>0</v>
      </c>
    </row>
    <row r="493" spans="1:12" hidden="1" x14ac:dyDescent="0.2">
      <c r="A493" t="s">
        <v>3590</v>
      </c>
      <c r="B493" t="s">
        <v>7221</v>
      </c>
      <c r="C493" t="s">
        <v>3902</v>
      </c>
      <c r="D493" t="str">
        <f>sc_gsm[[#This Row],[model_rxn]]&amp;"_"&amp;sc_gsm[[#This Row],[Column2]]</f>
        <v>THIORDXi_x_FWD</v>
      </c>
      <c r="E493" t="str">
        <f>_xlfn.XLOOKUP(sc_gsm[[#This Row],[Column3]],SC_enz[name_dir],SC_enz[name_dir],"")</f>
        <v>THIORDXi_x_FWD</v>
      </c>
      <c r="F493" t="str">
        <f>_xlfn.XLOOKUP(sc_gsm[[#This Row],[model_rxn]],RT_gsm[model_rxn],RT_gsm[model_rxn],"")</f>
        <v>THIORDXi_x</v>
      </c>
      <c r="G493" s="3" t="str">
        <f>_xlfn.XLOOKUP(sc_gsm[[#This Row],[Column3]],RT_gsm[Column3],RT_gsm[Column3],"")</f>
        <v>THIORDXi_x_FWD</v>
      </c>
      <c r="H493" s="3" t="str" cm="1">
        <f t="array" ref="H493">sc_gsm[[#This Row],[model_rxn]]&amp;",r,"&amp;_xlfn.SWITCH(sc_gsm[[#This Row],[Column2]],"REV","lower_bound:-","FWD","upper_bound:")&amp;"1000"</f>
        <v>THIORDXi_x,r,upper_bound:1000</v>
      </c>
      <c r="I493" s="3" t="str">
        <f>_xlfn.XLOOKUP(sc_gsm[[#This Row],[Column3]],SC_enz[name_dir],SC_enz[name_dir],"")</f>
        <v>THIORDXi_x_FWD</v>
      </c>
      <c r="J493" s="3" t="str">
        <f>_xlfn.XLOOKUP(sc_gsm[[#This Row],[name]],[1]RXNS!$C:$C,[1]RXNS!$D:$D,"")</f>
        <v>hydrogen peroxide[c] + TRX1[c] =&gt; 2 H2O[c] + TRX1 disulphide[c]</v>
      </c>
      <c r="K493" s="3" t="str">
        <f>_xlfn.XLOOKUP(sc_gsm[[#This Row],[name]],[2]RXNS!$C:$C,[2]RXNS!$D:$D,"")</f>
        <v>H+[c] + hydrogen peroxide[c] + TRX1[c] =&gt; 2 H2O[c] + TRX1 disulphide[c]</v>
      </c>
      <c r="L493" s="3" t="b">
        <f>sc_gsm[[#This Row],[yeast8.3.4 equation]]=sc_gsm[[#This Row],[yeast9 equation]]</f>
        <v>0</v>
      </c>
    </row>
    <row r="494" spans="1:12" hidden="1" x14ac:dyDescent="0.2">
      <c r="A494" t="s">
        <v>1056</v>
      </c>
      <c r="B494" t="s">
        <v>7222</v>
      </c>
      <c r="C494" t="s">
        <v>3902</v>
      </c>
      <c r="D494" t="str">
        <f>sc_gsm[[#This Row],[model_rxn]]&amp;"_"&amp;sc_gsm[[#This Row],[Column2]]</f>
        <v>GLYOX_c_FWD</v>
      </c>
      <c r="E494" t="str">
        <f>_xlfn.XLOOKUP(sc_gsm[[#This Row],[Column3]],SC_enz[name_dir],SC_enz[name_dir],"")</f>
        <v>GLYOX_c_FWD</v>
      </c>
      <c r="F494" t="str">
        <f>_xlfn.XLOOKUP(sc_gsm[[#This Row],[model_rxn]],RT_gsm[model_rxn],RT_gsm[model_rxn],"")</f>
        <v>GLYOX_c</v>
      </c>
      <c r="G494" s="3" t="str">
        <f>_xlfn.XLOOKUP(sc_gsm[[#This Row],[Column3]],RT_gsm[Column3],RT_gsm[Column3],"")</f>
        <v>GLYOX_c_FWD</v>
      </c>
      <c r="H494" s="3" t="str" cm="1">
        <f t="array" ref="H494">sc_gsm[[#This Row],[model_rxn]]&amp;",r,"&amp;_xlfn.SWITCH(sc_gsm[[#This Row],[Column2]],"REV","lower_bound:-","FWD","upper_bound:")&amp;"1000"</f>
        <v>GLYOX_c,r,upper_bound:1000</v>
      </c>
      <c r="I494" s="3" t="str">
        <f>_xlfn.XLOOKUP(sc_gsm[[#This Row],[Column3]],SC_enz[name_dir],SC_enz[name_dir],"")</f>
        <v>GLYOX_c_FWD</v>
      </c>
      <c r="J494" s="3" t="str">
        <f>_xlfn.XLOOKUP(sc_gsm[[#This Row],[name]],[1]RXNS!$C:$C,[1]RXNS!$D:$D,"")</f>
        <v>(R)-S-lactoylglutathione[c] + H2O[c] =&gt; (R)-lactate[c] + glutathione[c] + H+[c]</v>
      </c>
      <c r="K494" s="3" t="str">
        <f>_xlfn.XLOOKUP(sc_gsm[[#This Row],[name]],[2]RXNS!$C:$C,[2]RXNS!$D:$D,"")</f>
        <v>(R)-S-lactoylglutathione[c] + H2O[c] =&gt; (R)-lactate[c] + glutathione[c] + H+[c]</v>
      </c>
      <c r="L494" s="3" t="b">
        <f>sc_gsm[[#This Row],[yeast8.3.4 equation]]=sc_gsm[[#This Row],[yeast9 equation]]</f>
        <v>1</v>
      </c>
    </row>
    <row r="495" spans="1:12" hidden="1" x14ac:dyDescent="0.2">
      <c r="A495" t="s">
        <v>1059</v>
      </c>
      <c r="B495" t="s">
        <v>7222</v>
      </c>
      <c r="C495" t="s">
        <v>3902</v>
      </c>
      <c r="D495" t="str">
        <f>sc_gsm[[#This Row],[model_rxn]]&amp;"_"&amp;sc_gsm[[#This Row],[Column2]]</f>
        <v>GLYOX_m_FWD</v>
      </c>
      <c r="E495" t="str">
        <f>_xlfn.XLOOKUP(sc_gsm[[#This Row],[Column3]],SC_enz[name_dir],SC_enz[name_dir],"")</f>
        <v>GLYOX_m_FWD</v>
      </c>
      <c r="F495" t="str">
        <f>_xlfn.XLOOKUP(sc_gsm[[#This Row],[model_rxn]],RT_gsm[model_rxn],RT_gsm[model_rxn],"")</f>
        <v>GLYOX_m</v>
      </c>
      <c r="G495" s="3" t="str">
        <f>_xlfn.XLOOKUP(sc_gsm[[#This Row],[Column3]],RT_gsm[Column3],RT_gsm[Column3],"")</f>
        <v>GLYOX_m_FWD</v>
      </c>
      <c r="H495" s="3" t="str" cm="1">
        <f t="array" ref="H495">sc_gsm[[#This Row],[model_rxn]]&amp;",r,"&amp;_xlfn.SWITCH(sc_gsm[[#This Row],[Column2]],"REV","lower_bound:-","FWD","upper_bound:")&amp;"1000"</f>
        <v>GLYOX_m,r,upper_bound:1000</v>
      </c>
      <c r="I495" s="3" t="str">
        <f>_xlfn.XLOOKUP(sc_gsm[[#This Row],[Column3]],SC_enz[name_dir],SC_enz[name_dir],"")</f>
        <v>GLYOX_m_FWD</v>
      </c>
      <c r="J495" s="3" t="str">
        <f>_xlfn.XLOOKUP(sc_gsm[[#This Row],[name]],[1]RXNS!$C:$C,[1]RXNS!$D:$D,"")</f>
        <v>(R)-S-lactoylglutathione[c] + H2O[c] =&gt; (R)-lactate[c] + glutathione[c] + H+[c]</v>
      </c>
      <c r="K495" s="3" t="str">
        <f>_xlfn.XLOOKUP(sc_gsm[[#This Row],[name]],[2]RXNS!$C:$C,[2]RXNS!$D:$D,"")</f>
        <v>(R)-S-lactoylglutathione[c] + H2O[c] =&gt; (R)-lactate[c] + glutathione[c] + H+[c]</v>
      </c>
      <c r="L495" s="3" t="b">
        <f>sc_gsm[[#This Row],[yeast8.3.4 equation]]=sc_gsm[[#This Row],[yeast9 equation]]</f>
        <v>1</v>
      </c>
    </row>
    <row r="496" spans="1:12" hidden="1" x14ac:dyDescent="0.2">
      <c r="A496" t="s">
        <v>1062</v>
      </c>
      <c r="B496" t="s">
        <v>7223</v>
      </c>
      <c r="C496" t="s">
        <v>3902</v>
      </c>
      <c r="D496" t="str">
        <f>sc_gsm[[#This Row],[model_rxn]]&amp;"_"&amp;sc_gsm[[#This Row],[Column2]]</f>
        <v>HBZOPT6_m_FWD</v>
      </c>
      <c r="E496" t="str">
        <f>_xlfn.XLOOKUP(sc_gsm[[#This Row],[Column3]],SC_enz[name_dir],SC_enz[name_dir],"")</f>
        <v>HBZOPT6_m_FWD</v>
      </c>
      <c r="F496" t="str">
        <f>_xlfn.XLOOKUP(sc_gsm[[#This Row],[model_rxn]],RT_gsm[model_rxn],RT_gsm[model_rxn],"")</f>
        <v/>
      </c>
      <c r="G496" s="3" t="str">
        <f>_xlfn.XLOOKUP(sc_gsm[[#This Row],[Column3]],RT_gsm[Column3],RT_gsm[Column3],"")</f>
        <v/>
      </c>
      <c r="H496" s="3" t="str" cm="1">
        <f t="array" ref="H496">sc_gsm[[#This Row],[model_rxn]]&amp;",r,"&amp;_xlfn.SWITCH(sc_gsm[[#This Row],[Column2]],"REV","lower_bound:-","FWD","upper_bound:")&amp;"1000"</f>
        <v>HBZOPT6_m,r,upper_bound:1000</v>
      </c>
      <c r="I496" s="3" t="str">
        <f>_xlfn.XLOOKUP(sc_gsm[[#This Row],[Column3]],SC_enz[name_dir],SC_enz[name_dir],"")</f>
        <v>HBZOPT6_m_FWD</v>
      </c>
      <c r="J496" s="3" t="str">
        <f>_xlfn.XLOOKUP(sc_gsm[[#This Row],[name]],[1]RXNS!$C:$C,[1]RXNS!$D:$D,"")</f>
        <v>4-hydroxybenzoate[m] + hexaprenyl diphosphate[m] =&gt; 3-hexaprenyl-4-hydroxybenzoic acid[m] + diphosphate[m]</v>
      </c>
      <c r="K496" s="3" t="str">
        <f>_xlfn.XLOOKUP(sc_gsm[[#This Row],[name]],[2]RXNS!$C:$C,[2]RXNS!$D:$D,"")</f>
        <v>4-hydroxybenzoate[m] + hexaprenyl diphosphate[m] =&gt; 3-hexaprenyl-4-hydroxybenzoic acid[m] + diphosphate[m]</v>
      </c>
      <c r="L496" s="3" t="b">
        <f>sc_gsm[[#This Row],[yeast8.3.4 equation]]=sc_gsm[[#This Row],[yeast9 equation]]</f>
        <v>1</v>
      </c>
    </row>
    <row r="497" spans="1:12" hidden="1" x14ac:dyDescent="0.2">
      <c r="A497" t="s">
        <v>1065</v>
      </c>
      <c r="B497" t="s">
        <v>7224</v>
      </c>
      <c r="C497" t="s">
        <v>3902</v>
      </c>
      <c r="D497" t="str">
        <f>sc_gsm[[#This Row],[model_rxn]]&amp;"_"&amp;sc_gsm[[#This Row],[Column2]]</f>
        <v>HETZK_c_FWD</v>
      </c>
      <c r="E497" t="str">
        <f>_xlfn.XLOOKUP(sc_gsm[[#This Row],[Column3]],SC_enz[name_dir],SC_enz[name_dir],"")</f>
        <v>HETZK_c_FWD</v>
      </c>
      <c r="F497" t="str">
        <f>_xlfn.XLOOKUP(sc_gsm[[#This Row],[model_rxn]],RT_gsm[model_rxn],RT_gsm[model_rxn],"")</f>
        <v>HETZK_c</v>
      </c>
      <c r="G497" s="3" t="str">
        <f>_xlfn.XLOOKUP(sc_gsm[[#This Row],[Column3]],RT_gsm[Column3],RT_gsm[Column3],"")</f>
        <v>HETZK_c_FWD</v>
      </c>
      <c r="H497" s="3" t="str" cm="1">
        <f t="array" ref="H497">sc_gsm[[#This Row],[model_rxn]]&amp;",r,"&amp;_xlfn.SWITCH(sc_gsm[[#This Row],[Column2]],"REV","lower_bound:-","FWD","upper_bound:")&amp;"1000"</f>
        <v>HETZK_c,r,upper_bound:1000</v>
      </c>
      <c r="I497" s="3" t="str">
        <f>_xlfn.XLOOKUP(sc_gsm[[#This Row],[Column3]],SC_enz[name_dir],SC_enz[name_dir],"")</f>
        <v>HETZK_c_FWD</v>
      </c>
      <c r="J497" s="3" t="str">
        <f>_xlfn.XLOOKUP(sc_gsm[[#This Row],[name]],[1]RXNS!$C:$C,[1]RXNS!$D:$D,"")</f>
        <v>5-(2-hydroxyethyl)-4-methylthiazole[c] + ATP[c] =&gt; 4-methyl-5-(2-phosphonooxyethyl)thiazole[c] + ADP[c] + H+[c]</v>
      </c>
      <c r="K497" s="3" t="str">
        <f>_xlfn.XLOOKUP(sc_gsm[[#This Row],[name]],[2]RXNS!$C:$C,[2]RXNS!$D:$D,"")</f>
        <v>5-(2-hydroxyethyl)-4-methylthiazole[c] + ATP[c] =&gt; 4-methyl-5-(2-phosphonooxyethyl)thiazole[c] + ADP[c] + H+[c]</v>
      </c>
      <c r="L497" s="3" t="b">
        <f>sc_gsm[[#This Row],[yeast8.3.4 equation]]=sc_gsm[[#This Row],[yeast9 equation]]</f>
        <v>1</v>
      </c>
    </row>
    <row r="498" spans="1:12" hidden="1" x14ac:dyDescent="0.2">
      <c r="A498" t="s">
        <v>1068</v>
      </c>
      <c r="B498" t="s">
        <v>7225</v>
      </c>
      <c r="C498" t="s">
        <v>3902</v>
      </c>
      <c r="D498" t="str">
        <f>sc_gsm[[#This Row],[model_rxn]]&amp;"_"&amp;sc_gsm[[#This Row],[Column2]]</f>
        <v>PPBNGD_c_FWD</v>
      </c>
      <c r="E498" t="str">
        <f>_xlfn.XLOOKUP(sc_gsm[[#This Row],[Column3]],SC_enz[name_dir],SC_enz[name_dir],"")</f>
        <v>PPBNGD_c_FWD</v>
      </c>
      <c r="F498" t="str">
        <f>_xlfn.XLOOKUP(sc_gsm[[#This Row],[model_rxn]],RT_gsm[model_rxn],RT_gsm[model_rxn],"")</f>
        <v>PPBNGD_c</v>
      </c>
      <c r="G498" s="3" t="str">
        <f>_xlfn.XLOOKUP(sc_gsm[[#This Row],[Column3]],RT_gsm[Column3],RT_gsm[Column3],"")</f>
        <v>PPBNGD_c_FWD</v>
      </c>
      <c r="H498" s="3" t="str" cm="1">
        <f t="array" ref="H498">sc_gsm[[#This Row],[model_rxn]]&amp;",r,"&amp;_xlfn.SWITCH(sc_gsm[[#This Row],[Column2]],"REV","lower_bound:-","FWD","upper_bound:")&amp;"1000"</f>
        <v>PPBNGD_c,r,upper_bound:1000</v>
      </c>
      <c r="I498" s="3" t="str">
        <f>_xlfn.XLOOKUP(sc_gsm[[#This Row],[Column3]],SC_enz[name_dir],SC_enz[name_dir],"")</f>
        <v>PPBNGD_c_FWD</v>
      </c>
      <c r="J498" s="3" t="str">
        <f>_xlfn.XLOOKUP(sc_gsm[[#This Row],[name]],[1]RXNS!$C:$C,[1]RXNS!$D:$D,"")</f>
        <v>H2O[c] + 4 porphobilinogen[c] =&gt; 4 ammonium[c] + preuroporphyrinogen[c]</v>
      </c>
      <c r="K498" s="3" t="str">
        <f>_xlfn.XLOOKUP(sc_gsm[[#This Row],[name]],[2]RXNS!$C:$C,[2]RXNS!$D:$D,"")</f>
        <v>H2O[c] + 4 porphobilinogen[c] =&gt; 4 ammonium[c] + preuroporphyrinogen[c]</v>
      </c>
      <c r="L498" s="3" t="b">
        <f>sc_gsm[[#This Row],[yeast8.3.4 equation]]=sc_gsm[[#This Row],[yeast9 equation]]</f>
        <v>1</v>
      </c>
    </row>
    <row r="499" spans="1:12" hidden="1" x14ac:dyDescent="0.2">
      <c r="A499" t="s">
        <v>1071</v>
      </c>
      <c r="B499" t="s">
        <v>7226</v>
      </c>
      <c r="C499" t="s">
        <v>3902</v>
      </c>
      <c r="D499" t="str">
        <f>sc_gsm[[#This Row],[model_rxn]]&amp;"_"&amp;sc_gsm[[#This Row],[Column2]]</f>
        <v>HMGCOAR_c_FWD</v>
      </c>
      <c r="E499" t="str">
        <f>_xlfn.XLOOKUP(sc_gsm[[#This Row],[Column3]],SC_enz[name_dir],SC_enz[name_dir],"")</f>
        <v>HMGCOAR_c_FWD</v>
      </c>
      <c r="F499" t="str">
        <f>_xlfn.XLOOKUP(sc_gsm[[#This Row],[model_rxn]],RT_gsm[model_rxn],RT_gsm[model_rxn],"")</f>
        <v>HMGCOAR_c</v>
      </c>
      <c r="G499" s="3" t="str">
        <f>_xlfn.XLOOKUP(sc_gsm[[#This Row],[Column3]],RT_gsm[Column3],RT_gsm[Column3],"")</f>
        <v>HMGCOAR_c_FWD</v>
      </c>
      <c r="H499" s="3" t="str" cm="1">
        <f t="array" ref="H499">sc_gsm[[#This Row],[model_rxn]]&amp;",r,"&amp;_xlfn.SWITCH(sc_gsm[[#This Row],[Column2]],"REV","lower_bound:-","FWD","upper_bound:")&amp;"1000"</f>
        <v>HMGCOAR_c,r,upper_bound:1000</v>
      </c>
      <c r="I499" s="3" t="str">
        <f>_xlfn.XLOOKUP(sc_gsm[[#This Row],[Column3]],SC_enz[name_dir],SC_enz[name_dir],"")</f>
        <v>HMGCOAR_c_FWD</v>
      </c>
      <c r="J499" s="3" t="str">
        <f>_xlfn.XLOOKUP(sc_gsm[[#This Row],[name]],[1]RXNS!$C:$C,[1]RXNS!$D:$D,"")</f>
        <v>3-hydroxy-3-methylglutaryl-CoA[c] + 2 H+[c] + 2 NADPH[c] =&gt; (R)-mevalonate[c] + coenzyme A[c] + 2 NADP(+)[c]</v>
      </c>
      <c r="K499" s="3" t="str">
        <f>_xlfn.XLOOKUP(sc_gsm[[#This Row],[name]],[2]RXNS!$C:$C,[2]RXNS!$D:$D,"")</f>
        <v>3-hydroxy-3-methylglutaryl-CoA[c] + 2 H+[c] + 2 NADPH[c] =&gt; (R)-mevalonate[c] + coenzyme A[c] + 2 NADP(+)[c]</v>
      </c>
      <c r="L499" s="3" t="b">
        <f>sc_gsm[[#This Row],[yeast8.3.4 equation]]=sc_gsm[[#This Row],[yeast9 equation]]</f>
        <v>1</v>
      </c>
    </row>
    <row r="500" spans="1:12" hidden="1" x14ac:dyDescent="0.2">
      <c r="A500" t="s">
        <v>1076</v>
      </c>
      <c r="B500" t="s">
        <v>7227</v>
      </c>
      <c r="C500" t="s">
        <v>3902</v>
      </c>
      <c r="D500" t="str">
        <f>sc_gsm[[#This Row],[model_rxn]]&amp;"_"&amp;sc_gsm[[#This Row],[Column2]]</f>
        <v>HMGCOAS_c_FWD</v>
      </c>
      <c r="E500" t="str">
        <f>_xlfn.XLOOKUP(sc_gsm[[#This Row],[Column3]],SC_enz[name_dir],SC_enz[name_dir],"")</f>
        <v>HMGCOAS_c_FWD</v>
      </c>
      <c r="F500" t="str">
        <f>_xlfn.XLOOKUP(sc_gsm[[#This Row],[model_rxn]],RT_gsm[model_rxn],RT_gsm[model_rxn],"")</f>
        <v>HMGCOAS_c</v>
      </c>
      <c r="G500" s="3" t="str">
        <f>_xlfn.XLOOKUP(sc_gsm[[#This Row],[Column3]],RT_gsm[Column3],RT_gsm[Column3],"")</f>
        <v>HMGCOAS_c_FWD</v>
      </c>
      <c r="H500" s="3" t="str" cm="1">
        <f t="array" ref="H500">sc_gsm[[#This Row],[model_rxn]]&amp;",r,"&amp;_xlfn.SWITCH(sc_gsm[[#This Row],[Column2]],"REV","lower_bound:-","FWD","upper_bound:")&amp;"1000"</f>
        <v>HMGCOAS_c,r,upper_bound:1000</v>
      </c>
      <c r="I500" s="3" t="str">
        <f>_xlfn.XLOOKUP(sc_gsm[[#This Row],[Column3]],SC_enz[name_dir],SC_enz[name_dir],"")</f>
        <v>HMGCOAS_c_FWD</v>
      </c>
      <c r="J500" s="3" t="str">
        <f>_xlfn.XLOOKUP(sc_gsm[[#This Row],[name]],[1]RXNS!$C:$C,[1]RXNS!$D:$D,"")</f>
        <v>acetoacetyl-CoA[c] + acetyl-CoA[c] + H2O[c] =&gt; 3-hydroxy-3-methylglutaryl-CoA[c] + coenzyme A[c] + H+[c]</v>
      </c>
      <c r="K500" s="3" t="str">
        <f>_xlfn.XLOOKUP(sc_gsm[[#This Row],[name]],[2]RXNS!$C:$C,[2]RXNS!$D:$D,"")</f>
        <v>acetoacetyl-CoA[m] + acetyl-CoA[m] + H2O[m] =&gt; 3-hydroxy-3-methylglutaryl-CoA[m] + coenzyme A[m] + H+[m]</v>
      </c>
      <c r="L500" s="3" t="b">
        <f>sc_gsm[[#This Row],[yeast8.3.4 equation]]=sc_gsm[[#This Row],[yeast9 equation]]</f>
        <v>0</v>
      </c>
    </row>
    <row r="501" spans="1:12" hidden="1" x14ac:dyDescent="0.2">
      <c r="A501" t="s">
        <v>1079</v>
      </c>
      <c r="B501" t="s">
        <v>7227</v>
      </c>
      <c r="C501" t="s">
        <v>3902</v>
      </c>
      <c r="D501" t="str">
        <f>sc_gsm[[#This Row],[model_rxn]]&amp;"_"&amp;sc_gsm[[#This Row],[Column2]]</f>
        <v>HMGCOAS_m_FWD</v>
      </c>
      <c r="E501" t="str">
        <f>_xlfn.XLOOKUP(sc_gsm[[#This Row],[Column3]],SC_enz[name_dir],SC_enz[name_dir],"")</f>
        <v>HMGCOAS_m_FWD</v>
      </c>
      <c r="F501" t="str">
        <f>_xlfn.XLOOKUP(sc_gsm[[#This Row],[model_rxn]],RT_gsm[model_rxn],RT_gsm[model_rxn],"")</f>
        <v>HMGCOAS_m</v>
      </c>
      <c r="G501" s="3" t="str">
        <f>_xlfn.XLOOKUP(sc_gsm[[#This Row],[Column3]],RT_gsm[Column3],RT_gsm[Column3],"")</f>
        <v>HMGCOAS_m_FWD</v>
      </c>
      <c r="H501" s="3" t="str" cm="1">
        <f t="array" ref="H501">sc_gsm[[#This Row],[model_rxn]]&amp;",r,"&amp;_xlfn.SWITCH(sc_gsm[[#This Row],[Column2]],"REV","lower_bound:-","FWD","upper_bound:")&amp;"1000"</f>
        <v>HMGCOAS_m,r,upper_bound:1000</v>
      </c>
      <c r="I501" s="3" t="str">
        <f>_xlfn.XLOOKUP(sc_gsm[[#This Row],[Column3]],SC_enz[name_dir],SC_enz[name_dir],"")</f>
        <v>HMGCOAS_m_FWD</v>
      </c>
      <c r="J501" s="3" t="str">
        <f>_xlfn.XLOOKUP(sc_gsm[[#This Row],[name]],[1]RXNS!$C:$C,[1]RXNS!$D:$D,"")</f>
        <v>acetoacetyl-CoA[c] + acetyl-CoA[c] + H2O[c] =&gt; 3-hydroxy-3-methylglutaryl-CoA[c] + coenzyme A[c] + H+[c]</v>
      </c>
      <c r="K501" s="3" t="str">
        <f>_xlfn.XLOOKUP(sc_gsm[[#This Row],[name]],[2]RXNS!$C:$C,[2]RXNS!$D:$D,"")</f>
        <v>acetoacetyl-CoA[m] + acetyl-CoA[m] + H2O[m] =&gt; 3-hydroxy-3-methylglutaryl-CoA[m] + coenzyme A[m] + H+[m]</v>
      </c>
      <c r="L501" s="3" t="b">
        <f>sc_gsm[[#This Row],[yeast8.3.4 equation]]=sc_gsm[[#This Row],[yeast9 equation]]</f>
        <v>0</v>
      </c>
    </row>
    <row r="502" spans="1:12" hidden="1" x14ac:dyDescent="0.2">
      <c r="A502" t="s">
        <v>1080</v>
      </c>
      <c r="B502" t="s">
        <v>7228</v>
      </c>
      <c r="C502" t="s">
        <v>3902</v>
      </c>
      <c r="D502" t="str">
        <f>sc_gsm[[#This Row],[model_rxn]]&amp;"_"&amp;sc_gsm[[#This Row],[Column2]]</f>
        <v>HMPK1_c_FWD</v>
      </c>
      <c r="E502" t="str">
        <f>_xlfn.XLOOKUP(sc_gsm[[#This Row],[Column3]],SC_enz[name_dir],SC_enz[name_dir],"")</f>
        <v>HMPK1_c_FWD</v>
      </c>
      <c r="F502" t="str">
        <f>_xlfn.XLOOKUP(sc_gsm[[#This Row],[model_rxn]],RT_gsm[model_rxn],RT_gsm[model_rxn],"")</f>
        <v>HMPK1_c</v>
      </c>
      <c r="G502" s="3" t="str">
        <f>_xlfn.XLOOKUP(sc_gsm[[#This Row],[Column3]],RT_gsm[Column3],RT_gsm[Column3],"")</f>
        <v>HMPK1_c_FWD</v>
      </c>
      <c r="H502" s="3" t="str" cm="1">
        <f t="array" ref="H502">sc_gsm[[#This Row],[model_rxn]]&amp;",r,"&amp;_xlfn.SWITCH(sc_gsm[[#This Row],[Column2]],"REV","lower_bound:-","FWD","upper_bound:")&amp;"1000"</f>
        <v>HMPK1_c,r,upper_bound:1000</v>
      </c>
      <c r="I502" s="3" t="str">
        <f>_xlfn.XLOOKUP(sc_gsm[[#This Row],[Column3]],SC_enz[name_dir],SC_enz[name_dir],"")</f>
        <v>HMPK1_c_FWD</v>
      </c>
      <c r="J502" s="3" t="str">
        <f>_xlfn.XLOOKUP(sc_gsm[[#This Row],[name]],[1]RXNS!$C:$C,[1]RXNS!$D:$D,"")</f>
        <v>4-amino-5-hydroxymethyl-2-methylpyrimidine[c] + ATP[c] =&gt; 4-amino-2-methyl-5-phosphomethylpyrimidine[c] + ADP[c] + H+[c]</v>
      </c>
      <c r="K502" s="3" t="str">
        <f>_xlfn.XLOOKUP(sc_gsm[[#This Row],[name]],[2]RXNS!$C:$C,[2]RXNS!$D:$D,"")</f>
        <v>4-amino-5-hydroxymethyl-2-methylpyrimidine[c] + ATP[c] =&gt; 4-amino-2-methyl-5-phosphomethylpyrimidine[c] + ADP[c] + H+[c]</v>
      </c>
      <c r="L502" s="3" t="b">
        <f>sc_gsm[[#This Row],[yeast8.3.4 equation]]=sc_gsm[[#This Row],[yeast9 equation]]</f>
        <v>1</v>
      </c>
    </row>
    <row r="503" spans="1:12" hidden="1" x14ac:dyDescent="0.2">
      <c r="A503" t="s">
        <v>1087</v>
      </c>
      <c r="B503" t="s">
        <v>7229</v>
      </c>
      <c r="C503" t="s">
        <v>3902</v>
      </c>
      <c r="D503" t="str">
        <f>sc_gsm[[#This Row],[model_rxn]]&amp;"_"&amp;sc_gsm[[#This Row],[Column2]]</f>
        <v>HXPRT_c_FWD</v>
      </c>
      <c r="E503" t="str">
        <f>_xlfn.XLOOKUP(sc_gsm[[#This Row],[Column3]],SC_enz[name_dir],SC_enz[name_dir],"")</f>
        <v>HXPRT_c_FWD</v>
      </c>
      <c r="F503" t="str">
        <f>_xlfn.XLOOKUP(sc_gsm[[#This Row],[model_rxn]],RT_gsm[model_rxn],RT_gsm[model_rxn],"")</f>
        <v/>
      </c>
      <c r="G503" s="3" t="str">
        <f>_xlfn.XLOOKUP(sc_gsm[[#This Row],[Column3]],RT_gsm[Column3],RT_gsm[Column3],"")</f>
        <v/>
      </c>
      <c r="H503" s="3" t="str" cm="1">
        <f t="array" ref="H503">sc_gsm[[#This Row],[model_rxn]]&amp;",r,"&amp;_xlfn.SWITCH(sc_gsm[[#This Row],[Column2]],"REV","lower_bound:-","FWD","upper_bound:")&amp;"1000"</f>
        <v>HXPRT_c,r,upper_bound:1000</v>
      </c>
      <c r="I503" s="3" t="str">
        <f>_xlfn.XLOOKUP(sc_gsm[[#This Row],[Column3]],SC_enz[name_dir],SC_enz[name_dir],"")</f>
        <v>HXPRT_c_FWD</v>
      </c>
      <c r="J503" s="3" t="str">
        <f>_xlfn.XLOOKUP(sc_gsm[[#This Row],[name]],[1]RXNS!$C:$C,[1]RXNS!$D:$D,"")</f>
        <v>hypoxanthine[c] + PRPP[c] =&gt; diphosphate[c] + IMP[c]</v>
      </c>
      <c r="K503" s="3" t="str">
        <f>_xlfn.XLOOKUP(sc_gsm[[#This Row],[name]],[2]RXNS!$C:$C,[2]RXNS!$D:$D,"")</f>
        <v>hypoxanthine[c] + PRPP[c] =&gt; diphosphate[c] + IMP[c]</v>
      </c>
      <c r="L503" s="3" t="b">
        <f>sc_gsm[[#This Row],[yeast8.3.4 equation]]=sc_gsm[[#This Row],[yeast9 equation]]</f>
        <v>1</v>
      </c>
    </row>
    <row r="504" spans="1:12" hidden="1" x14ac:dyDescent="0.2">
      <c r="A504" t="s">
        <v>1088</v>
      </c>
      <c r="B504" t="s">
        <v>7230</v>
      </c>
      <c r="C504" t="s">
        <v>3902</v>
      </c>
      <c r="D504" t="str">
        <f>sc_gsm[[#This Row],[model_rxn]]&amp;"_"&amp;sc_gsm[[#This Row],[Column2]]</f>
        <v>IG3PS_c_FWD</v>
      </c>
      <c r="E504" t="str">
        <f>_xlfn.XLOOKUP(sc_gsm[[#This Row],[Column3]],SC_enz[name_dir],SC_enz[name_dir],"")</f>
        <v>IG3PS_c_FWD</v>
      </c>
      <c r="F504" t="str">
        <f>_xlfn.XLOOKUP(sc_gsm[[#This Row],[model_rxn]],RT_gsm[model_rxn],RT_gsm[model_rxn],"")</f>
        <v>IG3PS_c</v>
      </c>
      <c r="G504" s="3" t="str">
        <f>_xlfn.XLOOKUP(sc_gsm[[#This Row],[Column3]],RT_gsm[Column3],RT_gsm[Column3],"")</f>
        <v>IG3PS_c_FWD</v>
      </c>
      <c r="H504" s="3" t="str" cm="1">
        <f t="array" ref="H504">sc_gsm[[#This Row],[model_rxn]]&amp;",r,"&amp;_xlfn.SWITCH(sc_gsm[[#This Row],[Column2]],"REV","lower_bound:-","FWD","upper_bound:")&amp;"1000"</f>
        <v>IG3PS_c,r,upper_bound:1000</v>
      </c>
      <c r="I504" s="3" t="str">
        <f>_xlfn.XLOOKUP(sc_gsm[[#This Row],[Column3]],SC_enz[name_dir],SC_enz[name_dir],"")</f>
        <v>IG3PS_c_FWD</v>
      </c>
      <c r="J504" s="3" t="str">
        <f>_xlfn.XLOOKUP(sc_gsm[[#This Row],[name]],[1]RXNS!$C:$C,[1]RXNS!$D:$D,"")</f>
        <v>5-[(5-phospho-1-deoxy-D-ribulos-1-ylamino)methylideneamino]-1-(5-phospho-D-ribosyl)imidazole-4-carboxamide[c] + L-glutamine[c] =&gt; AICAR[c] + D-erythro-1-(imidazol-4-yl)glycerol 3-phosphate[c] + H+[c] + L-glutamate[c]</v>
      </c>
      <c r="K504" s="3" t="str">
        <f>_xlfn.XLOOKUP(sc_gsm[[#This Row],[name]],[2]RXNS!$C:$C,[2]RXNS!$D:$D,"")</f>
        <v>5-[(5-phospho-1-deoxy-D-ribulos-1-ylamino)methylideneamino]-1-(5-phospho-D-ribosyl)imidazole-4-carboxamide[c] + L-glutamine[c] =&gt; AICAR[c] + D-erythro-1-(imidazol-4-yl)glycerol 3-phosphate[c] + H+[c] + L-glutamate[c]</v>
      </c>
      <c r="L504" s="3" t="b">
        <f>sc_gsm[[#This Row],[yeast8.3.4 equation]]=sc_gsm[[#This Row],[yeast9 equation]]</f>
        <v>1</v>
      </c>
    </row>
    <row r="505" spans="1:12" hidden="1" x14ac:dyDescent="0.2">
      <c r="A505" t="s">
        <v>1091</v>
      </c>
      <c r="B505" t="s">
        <v>7231</v>
      </c>
      <c r="C505" t="s">
        <v>3902</v>
      </c>
      <c r="D505" t="str">
        <f>sc_gsm[[#This Row],[model_rxn]]&amp;"_"&amp;sc_gsm[[#This Row],[Column2]]</f>
        <v>IGPDH_c_FWD</v>
      </c>
      <c r="E505" t="str">
        <f>_xlfn.XLOOKUP(sc_gsm[[#This Row],[Column3]],SC_enz[name_dir],SC_enz[name_dir],"")</f>
        <v>IGPDH_c_FWD</v>
      </c>
      <c r="F505" t="str">
        <f>_xlfn.XLOOKUP(sc_gsm[[#This Row],[model_rxn]],RT_gsm[model_rxn],RT_gsm[model_rxn],"")</f>
        <v>IGPDH_c</v>
      </c>
      <c r="G505" s="3" t="str">
        <f>_xlfn.XLOOKUP(sc_gsm[[#This Row],[Column3]],RT_gsm[Column3],RT_gsm[Column3],"")</f>
        <v>IGPDH_c_FWD</v>
      </c>
      <c r="H505" s="3" t="str" cm="1">
        <f t="array" ref="H505">sc_gsm[[#This Row],[model_rxn]]&amp;",r,"&amp;_xlfn.SWITCH(sc_gsm[[#This Row],[Column2]],"REV","lower_bound:-","FWD","upper_bound:")&amp;"1000"</f>
        <v>IGPDH_c,r,upper_bound:1000</v>
      </c>
      <c r="I505" s="3" t="str">
        <f>_xlfn.XLOOKUP(sc_gsm[[#This Row],[Column3]],SC_enz[name_dir],SC_enz[name_dir],"")</f>
        <v>IGPDH_c_FWD</v>
      </c>
      <c r="J505" s="3" t="str">
        <f>_xlfn.XLOOKUP(sc_gsm[[#This Row],[name]],[1]RXNS!$C:$C,[1]RXNS!$D:$D,"")</f>
        <v>D-erythro-1-(imidazol-4-yl)glycerol 3-phosphate[c] =&gt; 3-(imidazol-4-yl)-2-oxopropyl dihydrogen phosphate[c] + H2O[c]</v>
      </c>
      <c r="K505" s="3" t="str">
        <f>_xlfn.XLOOKUP(sc_gsm[[#This Row],[name]],[2]RXNS!$C:$C,[2]RXNS!$D:$D,"")</f>
        <v>D-erythro-1-(imidazol-4-yl)glycerol 3-phosphate[c] =&gt; 3-(imidazol-4-yl)-2-oxopropyl dihydrogen phosphate[c] + H2O[c]</v>
      </c>
      <c r="L505" s="3" t="b">
        <f>sc_gsm[[#This Row],[yeast8.3.4 equation]]=sc_gsm[[#This Row],[yeast9 equation]]</f>
        <v>1</v>
      </c>
    </row>
    <row r="506" spans="1:12" hidden="1" x14ac:dyDescent="0.2">
      <c r="A506" t="s">
        <v>1094</v>
      </c>
      <c r="B506" t="s">
        <v>7232</v>
      </c>
      <c r="C506" t="s">
        <v>3902</v>
      </c>
      <c r="D506" t="str">
        <f>sc_gsm[[#This Row],[model_rxn]]&amp;"_"&amp;sc_gsm[[#This Row],[Column2]]</f>
        <v>IMPD_c_FWD</v>
      </c>
      <c r="E506" t="str">
        <f>_xlfn.XLOOKUP(sc_gsm[[#This Row],[Column3]],SC_enz[name_dir],SC_enz[name_dir],"")</f>
        <v>IMPD_c_FWD</v>
      </c>
      <c r="F506" t="str">
        <f>_xlfn.XLOOKUP(sc_gsm[[#This Row],[model_rxn]],RT_gsm[model_rxn],RT_gsm[model_rxn],"")</f>
        <v>IMPD_c</v>
      </c>
      <c r="G506" s="3" t="str">
        <f>_xlfn.XLOOKUP(sc_gsm[[#This Row],[Column3]],RT_gsm[Column3],RT_gsm[Column3],"")</f>
        <v>IMPD_c_FWD</v>
      </c>
      <c r="H506" s="3" t="str" cm="1">
        <f t="array" ref="H506">sc_gsm[[#This Row],[model_rxn]]&amp;",r,"&amp;_xlfn.SWITCH(sc_gsm[[#This Row],[Column2]],"REV","lower_bound:-","FWD","upper_bound:")&amp;"1000"</f>
        <v>IMPD_c,r,upper_bound:1000</v>
      </c>
      <c r="I506" s="3" t="str">
        <f>_xlfn.XLOOKUP(sc_gsm[[#This Row],[Column3]],SC_enz[name_dir],SC_enz[name_dir],"")</f>
        <v>IMPD_c_FWD</v>
      </c>
      <c r="J506" s="3" t="str">
        <f>_xlfn.XLOOKUP(sc_gsm[[#This Row],[name]],[1]RXNS!$C:$C,[1]RXNS!$D:$D,"")</f>
        <v>H2O[c] + IMP[c] + NAD[c] =&gt; H+[c] + NADH[c] + xanthosine-5-phosphate[c]</v>
      </c>
      <c r="K506" s="3" t="str">
        <f>_xlfn.XLOOKUP(sc_gsm[[#This Row],[name]],[2]RXNS!$C:$C,[2]RXNS!$D:$D,"")</f>
        <v>H2O[c] + IMP[c] + NAD[c] =&gt; H+[c] + NADH[c] + xanthosine-5-phosphate[c]</v>
      </c>
      <c r="L506" s="3" t="b">
        <f>sc_gsm[[#This Row],[yeast8.3.4 equation]]=sc_gsm[[#This Row],[yeast9 equation]]</f>
        <v>1</v>
      </c>
    </row>
    <row r="507" spans="1:12" hidden="1" x14ac:dyDescent="0.2">
      <c r="A507" t="s">
        <v>1101</v>
      </c>
      <c r="B507" t="s">
        <v>7233</v>
      </c>
      <c r="C507" t="s">
        <v>3902</v>
      </c>
      <c r="D507" t="str">
        <f>sc_gsm[[#This Row],[model_rxn]]&amp;"_"&amp;sc_gsm[[#This Row],[Column2]]</f>
        <v>IGPS_c_FWD</v>
      </c>
      <c r="E507" t="str">
        <f>_xlfn.XLOOKUP(sc_gsm[[#This Row],[Column3]],SC_enz[name_dir],SC_enz[name_dir],"")</f>
        <v>IGPS_c_FWD</v>
      </c>
      <c r="F507" t="str">
        <f>_xlfn.XLOOKUP(sc_gsm[[#This Row],[model_rxn]],RT_gsm[model_rxn],RT_gsm[model_rxn],"")</f>
        <v>IGPS_c</v>
      </c>
      <c r="G507" s="3" t="str">
        <f>_xlfn.XLOOKUP(sc_gsm[[#This Row],[Column3]],RT_gsm[Column3],RT_gsm[Column3],"")</f>
        <v>IGPS_c_FWD</v>
      </c>
      <c r="H507" s="3" t="str" cm="1">
        <f t="array" ref="H507">sc_gsm[[#This Row],[model_rxn]]&amp;",r,"&amp;_xlfn.SWITCH(sc_gsm[[#This Row],[Column2]],"REV","lower_bound:-","FWD","upper_bound:")&amp;"1000"</f>
        <v>IGPS_c,r,upper_bound:1000</v>
      </c>
      <c r="I507" s="3" t="str">
        <f>_xlfn.XLOOKUP(sc_gsm[[#This Row],[Column3]],SC_enz[name_dir],SC_enz[name_dir],"")</f>
        <v>IGPS_c_FWD</v>
      </c>
      <c r="J507" s="3" t="str">
        <f>_xlfn.XLOOKUP(sc_gsm[[#This Row],[name]],[1]RXNS!$C:$C,[1]RXNS!$D:$D,"")</f>
        <v>1-(2-carboxyphenylamino)-1-deoxy-D-ribulose 5-phosphate[c] + H+[c] =&gt; 1-C-(indol-3-yl)glycerol 3-phosphate[c] + carbon dioxide[c] + H2O[c]</v>
      </c>
      <c r="K507" s="3" t="str">
        <f>_xlfn.XLOOKUP(sc_gsm[[#This Row],[name]],[2]RXNS!$C:$C,[2]RXNS!$D:$D,"")</f>
        <v>1-(2-carboxyphenylamino)-1-deoxy-D-ribulose 5-phosphate[c] + H+[c] =&gt; 1-C-(indol-3-yl)glycerol 3-phosphate[c] + carbon dioxide[c] + H2O[c]</v>
      </c>
      <c r="L507" s="3" t="b">
        <f>sc_gsm[[#This Row],[yeast8.3.4 equation]]=sc_gsm[[#This Row],[yeast9 equation]]</f>
        <v>1</v>
      </c>
    </row>
    <row r="508" spans="1:12" hidden="1" x14ac:dyDescent="0.2">
      <c r="A508" t="s">
        <v>1105</v>
      </c>
      <c r="B508" t="s">
        <v>7234</v>
      </c>
      <c r="C508" t="s">
        <v>3902</v>
      </c>
      <c r="D508" t="str">
        <f>sc_gsm[[#This Row],[model_rxn]]&amp;"_"&amp;sc_gsm[[#This Row],[Column2]]</f>
        <v>INDPYRD_c_FWD</v>
      </c>
      <c r="E508" t="str">
        <f>_xlfn.XLOOKUP(sc_gsm[[#This Row],[Column3]],SC_enz[name_dir],SC_enz[name_dir],"")</f>
        <v>INDPYRD_c_FWD</v>
      </c>
      <c r="F508" t="str">
        <f>_xlfn.XLOOKUP(sc_gsm[[#This Row],[model_rxn]],RT_gsm[model_rxn],RT_gsm[model_rxn],"")</f>
        <v>INDPYRD_c</v>
      </c>
      <c r="G508" s="3" t="str">
        <f>_xlfn.XLOOKUP(sc_gsm[[#This Row],[Column3]],RT_gsm[Column3],RT_gsm[Column3],"")</f>
        <v>INDPYRD_c_FWD</v>
      </c>
      <c r="H508" s="3" t="str" cm="1">
        <f t="array" ref="H508">sc_gsm[[#This Row],[model_rxn]]&amp;",r,"&amp;_xlfn.SWITCH(sc_gsm[[#This Row],[Column2]],"REV","lower_bound:-","FWD","upper_bound:")&amp;"1000"</f>
        <v>INDPYRD_c,r,upper_bound:1000</v>
      </c>
      <c r="I508" s="3" t="str">
        <f>_xlfn.XLOOKUP(sc_gsm[[#This Row],[Column3]],SC_enz[name_dir],SC_enz[name_dir],"")</f>
        <v>INDPYRD_c_FWD</v>
      </c>
      <c r="J508" s="3" t="str">
        <f>_xlfn.XLOOKUP(sc_gsm[[#This Row],[name]],[1]RXNS!$C:$C,[1]RXNS!$D:$D,"")</f>
        <v>H+[c] + indole-3-pyruvate[c] =&gt; carbon dioxide[c] + indol-3-ylacetaldehyde[c]</v>
      </c>
      <c r="K508" s="3" t="str">
        <f>_xlfn.XLOOKUP(sc_gsm[[#This Row],[name]],[2]RXNS!$C:$C,[2]RXNS!$D:$D,"")</f>
        <v>H+[c] + indole-3-pyruvate[c] =&gt; carbon dioxide[c] + indol-3-ylacetaldehyde[c]</v>
      </c>
      <c r="L508" s="3" t="b">
        <f>sc_gsm[[#This Row],[yeast8.3.4 equation]]=sc_gsm[[#This Row],[yeast9 equation]]</f>
        <v>1</v>
      </c>
    </row>
    <row r="509" spans="1:12" hidden="1" x14ac:dyDescent="0.2">
      <c r="A509" t="s">
        <v>1106</v>
      </c>
      <c r="B509" t="s">
        <v>7235</v>
      </c>
      <c r="C509" t="s">
        <v>3902</v>
      </c>
      <c r="D509" t="str">
        <f>sc_gsm[[#This Row],[model_rxn]]&amp;"_"&amp;sc_gsm[[#This Row],[Column2]]</f>
        <v>PPA_c_FWD</v>
      </c>
      <c r="E509" t="str">
        <f>_xlfn.XLOOKUP(sc_gsm[[#This Row],[Column3]],SC_enz[name_dir],SC_enz[name_dir],"")</f>
        <v>PPA_c_FWD</v>
      </c>
      <c r="F509" t="str">
        <f>_xlfn.XLOOKUP(sc_gsm[[#This Row],[model_rxn]],RT_gsm[model_rxn],RT_gsm[model_rxn],"")</f>
        <v>PPA_c</v>
      </c>
      <c r="G509" s="3" t="str">
        <f>_xlfn.XLOOKUP(sc_gsm[[#This Row],[Column3]],RT_gsm[Column3],RT_gsm[Column3],"")</f>
        <v>PPA_c_FWD</v>
      </c>
      <c r="H509" s="3" t="str" cm="1">
        <f t="array" ref="H509">sc_gsm[[#This Row],[model_rxn]]&amp;",r,"&amp;_xlfn.SWITCH(sc_gsm[[#This Row],[Column2]],"REV","lower_bound:-","FWD","upper_bound:")&amp;"1000"</f>
        <v>PPA_c,r,upper_bound:1000</v>
      </c>
      <c r="I509" s="3" t="str">
        <f>_xlfn.XLOOKUP(sc_gsm[[#This Row],[Column3]],SC_enz[name_dir],SC_enz[name_dir],"")</f>
        <v>PPA_c_FWD</v>
      </c>
      <c r="J509" s="3" t="str">
        <f>_xlfn.XLOOKUP(sc_gsm[[#This Row],[name]],[1]RXNS!$C:$C,[1]RXNS!$D:$D,"")</f>
        <v>diphosphate[c] + H2O[c] =&gt; H+[c] + 2 phosphate[c]</v>
      </c>
      <c r="K509" s="3" t="str">
        <f>_xlfn.XLOOKUP(sc_gsm[[#This Row],[name]],[2]RXNS!$C:$C,[2]RXNS!$D:$D,"")</f>
        <v>diphosphate[c] + H2O[c] =&gt; H+[c] + 2 phosphate[c]</v>
      </c>
      <c r="L509" s="3" t="b">
        <f>sc_gsm[[#This Row],[yeast8.3.4 equation]]=sc_gsm[[#This Row],[yeast9 equation]]</f>
        <v>1</v>
      </c>
    </row>
    <row r="510" spans="1:12" hidden="1" x14ac:dyDescent="0.2">
      <c r="A510" t="s">
        <v>1109</v>
      </c>
      <c r="B510" t="s">
        <v>7235</v>
      </c>
      <c r="C510" t="s">
        <v>3902</v>
      </c>
      <c r="D510" t="str">
        <f>sc_gsm[[#This Row],[model_rxn]]&amp;"_"&amp;sc_gsm[[#This Row],[Column2]]</f>
        <v>PPA_m_FWD</v>
      </c>
      <c r="E510" t="str">
        <f>_xlfn.XLOOKUP(sc_gsm[[#This Row],[Column3]],SC_enz[name_dir],SC_enz[name_dir],"")</f>
        <v>PPA_m_FWD</v>
      </c>
      <c r="F510" t="str">
        <f>_xlfn.XLOOKUP(sc_gsm[[#This Row],[model_rxn]],RT_gsm[model_rxn],RT_gsm[model_rxn],"")</f>
        <v/>
      </c>
      <c r="G510" s="3" t="str">
        <f>_xlfn.XLOOKUP(sc_gsm[[#This Row],[Column3]],RT_gsm[Column3],RT_gsm[Column3],"")</f>
        <v/>
      </c>
      <c r="H510" s="3" t="str" cm="1">
        <f t="array" ref="H510">sc_gsm[[#This Row],[model_rxn]]&amp;",r,"&amp;_xlfn.SWITCH(sc_gsm[[#This Row],[Column2]],"REV","lower_bound:-","FWD","upper_bound:")&amp;"1000"</f>
        <v>PPA_m,r,upper_bound:1000</v>
      </c>
      <c r="I510" s="3" t="str">
        <f>_xlfn.XLOOKUP(sc_gsm[[#This Row],[Column3]],SC_enz[name_dir],SC_enz[name_dir],"")</f>
        <v>PPA_m_FWD</v>
      </c>
      <c r="J510" s="3" t="str">
        <f>_xlfn.XLOOKUP(sc_gsm[[#This Row],[name]],[1]RXNS!$C:$C,[1]RXNS!$D:$D,"")</f>
        <v>diphosphate[c] + H2O[c] =&gt; H+[c] + 2 phosphate[c]</v>
      </c>
      <c r="K510" s="3" t="str">
        <f>_xlfn.XLOOKUP(sc_gsm[[#This Row],[name]],[2]RXNS!$C:$C,[2]RXNS!$D:$D,"")</f>
        <v>diphosphate[c] + H2O[c] =&gt; H+[c] + 2 phosphate[c]</v>
      </c>
      <c r="L510" s="3" t="b">
        <f>sc_gsm[[#This Row],[yeast8.3.4 equation]]=sc_gsm[[#This Row],[yeast9 equation]]</f>
        <v>1</v>
      </c>
    </row>
    <row r="511" spans="1:12" hidden="1" x14ac:dyDescent="0.2">
      <c r="A511" t="s">
        <v>1113</v>
      </c>
      <c r="B511" t="s">
        <v>7236</v>
      </c>
      <c r="C511" t="s">
        <v>3903</v>
      </c>
      <c r="D511" t="str">
        <f>sc_gsm[[#This Row],[model_rxn]]&amp;"_"&amp;sc_gsm[[#This Row],[Column2]]</f>
        <v>IMPC_c_REV</v>
      </c>
      <c r="E511" t="str">
        <f>_xlfn.XLOOKUP(sc_gsm[[#This Row],[Column3]],SC_enz[name_dir],SC_enz[name_dir],"")</f>
        <v>IMPC_c_REV</v>
      </c>
      <c r="F511" t="str">
        <f>_xlfn.XLOOKUP(sc_gsm[[#This Row],[model_rxn]],RT_gsm[model_rxn],RT_gsm[model_rxn],"")</f>
        <v>IMPC_c</v>
      </c>
      <c r="G511" s="3" t="str">
        <f>_xlfn.XLOOKUP(sc_gsm[[#This Row],[Column3]],RT_gsm[Column3],RT_gsm[Column3],"")</f>
        <v>IMPC_c_REV</v>
      </c>
      <c r="H511" s="3" t="str" cm="1">
        <f t="array" ref="H511">sc_gsm[[#This Row],[model_rxn]]&amp;",r,"&amp;_xlfn.SWITCH(sc_gsm[[#This Row],[Column2]],"REV","lower_bound:-","FWD","upper_bound:")&amp;"1000"</f>
        <v>IMPC_c,r,lower_bound:-1000</v>
      </c>
      <c r="I511" s="3" t="str">
        <f>_xlfn.XLOOKUP(sc_gsm[[#This Row],[Column3]],SC_enz[name_dir],SC_enz[name_dir],"")</f>
        <v>IMPC_c_REV</v>
      </c>
      <c r="J511" s="3" t="str">
        <f>_xlfn.XLOOKUP(sc_gsm[[#This Row],[name]],[1]RXNS!$C:$C,[1]RXNS!$D:$D,"")</f>
        <v>phosphoribosyl-formamido-carboxamide[c] &lt;=&gt; H2O[c] + IMP[c]</v>
      </c>
      <c r="K511" s="3" t="str">
        <f>_xlfn.XLOOKUP(sc_gsm[[#This Row],[name]],[2]RXNS!$C:$C,[2]RXNS!$D:$D,"")</f>
        <v>phosphoribosyl-formamido-carboxamide[c] &lt;=&gt; H2O[c] + IMP[c]</v>
      </c>
      <c r="L511" s="3" t="b">
        <f>sc_gsm[[#This Row],[yeast8.3.4 equation]]=sc_gsm[[#This Row],[yeast9 equation]]</f>
        <v>1</v>
      </c>
    </row>
    <row r="512" spans="1:12" hidden="1" x14ac:dyDescent="0.2">
      <c r="A512" t="s">
        <v>1113</v>
      </c>
      <c r="B512" t="s">
        <v>7236</v>
      </c>
      <c r="C512" t="s">
        <v>3902</v>
      </c>
      <c r="D512" t="str">
        <f>sc_gsm[[#This Row],[model_rxn]]&amp;"_"&amp;sc_gsm[[#This Row],[Column2]]</f>
        <v>IMPC_c_FWD</v>
      </c>
      <c r="E512" t="str">
        <f>_xlfn.XLOOKUP(sc_gsm[[#This Row],[Column3]],SC_enz[name_dir],SC_enz[name_dir],"")</f>
        <v>IMPC_c_FWD</v>
      </c>
      <c r="F512" t="str">
        <f>_xlfn.XLOOKUP(sc_gsm[[#This Row],[model_rxn]],RT_gsm[model_rxn],RT_gsm[model_rxn],"")</f>
        <v>IMPC_c</v>
      </c>
      <c r="G512" s="3" t="str">
        <f>_xlfn.XLOOKUP(sc_gsm[[#This Row],[Column3]],RT_gsm[Column3],RT_gsm[Column3],"")</f>
        <v>IMPC_c_FWD</v>
      </c>
      <c r="H512" s="3" t="str" cm="1">
        <f t="array" ref="H512">sc_gsm[[#This Row],[model_rxn]]&amp;",r,"&amp;_xlfn.SWITCH(sc_gsm[[#This Row],[Column2]],"REV","lower_bound:-","FWD","upper_bound:")&amp;"1000"</f>
        <v>IMPC_c,r,upper_bound:1000</v>
      </c>
      <c r="I512" s="3" t="str">
        <f>_xlfn.XLOOKUP(sc_gsm[[#This Row],[Column3]],SC_enz[name_dir],SC_enz[name_dir],"")</f>
        <v>IMPC_c_FWD</v>
      </c>
      <c r="J512" s="3" t="str">
        <f>_xlfn.XLOOKUP(sc_gsm[[#This Row],[name]],[1]RXNS!$C:$C,[1]RXNS!$D:$D,"")</f>
        <v>phosphoribosyl-formamido-carboxamide[c] &lt;=&gt; H2O[c] + IMP[c]</v>
      </c>
      <c r="K512" s="3" t="str">
        <f>_xlfn.XLOOKUP(sc_gsm[[#This Row],[name]],[2]RXNS!$C:$C,[2]RXNS!$D:$D,"")</f>
        <v>phosphoribosyl-formamido-carboxamide[c] &lt;=&gt; H2O[c] + IMP[c]</v>
      </c>
      <c r="L512" s="3" t="b">
        <f>sc_gsm[[#This Row],[yeast8.3.4 equation]]=sc_gsm[[#This Row],[yeast9 equation]]</f>
        <v>1</v>
      </c>
    </row>
    <row r="513" spans="1:12" hidden="1" x14ac:dyDescent="0.2">
      <c r="A513" t="s">
        <v>1119</v>
      </c>
      <c r="B513" t="s">
        <v>7237</v>
      </c>
      <c r="C513" t="s">
        <v>3902</v>
      </c>
      <c r="D513" t="str">
        <f>sc_gsm[[#This Row],[model_rxn]]&amp;"_"&amp;sc_gsm[[#This Row],[Column2]]</f>
        <v>IPK1_n_FWD</v>
      </c>
      <c r="E513" t="str">
        <f>_xlfn.XLOOKUP(sc_gsm[[#This Row],[Column3]],SC_enz[name_dir],SC_enz[name_dir],"")</f>
        <v>IPK1_n_FWD</v>
      </c>
      <c r="F513" t="str">
        <f>_xlfn.XLOOKUP(sc_gsm[[#This Row],[model_rxn]],RT_gsm[model_rxn],RT_gsm[model_rxn],"")</f>
        <v/>
      </c>
      <c r="G513" s="3" t="str">
        <f>_xlfn.XLOOKUP(sc_gsm[[#This Row],[Column3]],RT_gsm[Column3],RT_gsm[Column3],"")</f>
        <v/>
      </c>
      <c r="H513" s="3" t="str" cm="1">
        <f t="array" ref="H513">sc_gsm[[#This Row],[model_rxn]]&amp;",r,"&amp;_xlfn.SWITCH(sc_gsm[[#This Row],[Column2]],"REV","lower_bound:-","FWD","upper_bound:")&amp;"1000"</f>
        <v>IPK1_n,r,upper_bound:1000</v>
      </c>
      <c r="I513" s="3" t="str">
        <f>_xlfn.XLOOKUP(sc_gsm[[#This Row],[Column3]],SC_enz[name_dir],SC_enz[name_dir],"")</f>
        <v>IPK1_n_FWD</v>
      </c>
      <c r="J513" s="3" t="str">
        <f>_xlfn.XLOOKUP(sc_gsm[[#This Row],[name]],[1]RXNS!$C:$C,[1]RXNS!$D:$D,"")</f>
        <v>ATP[n] + H+[n] + myo-inositol 1,3,4,5,6-pentakisphosphate[n] =&gt; ADP[n] + myo-inositol hexakisphosphate[n]</v>
      </c>
      <c r="K513" s="3" t="str">
        <f>_xlfn.XLOOKUP(sc_gsm[[#This Row],[name]],[2]RXNS!$C:$C,[2]RXNS!$D:$D,"")</f>
        <v>ATP[n] + myo-inositol 1,3,4,5,6-pentakisphosphate[n] =&gt; ADP[n] + H+[n] + myo-inositol hexakisphosphate[n]</v>
      </c>
      <c r="L513" s="3" t="b">
        <f>sc_gsm[[#This Row],[yeast8.3.4 equation]]=sc_gsm[[#This Row],[yeast9 equation]]</f>
        <v>0</v>
      </c>
    </row>
    <row r="514" spans="1:12" hidden="1" x14ac:dyDescent="0.2">
      <c r="A514" t="s">
        <v>1122</v>
      </c>
      <c r="B514" t="s">
        <v>7238</v>
      </c>
      <c r="C514" t="s">
        <v>3902</v>
      </c>
      <c r="D514" t="str">
        <f>sc_gsm[[#This Row],[model_rxn]]&amp;"_"&amp;sc_gsm[[#This Row],[Column2]]</f>
        <v>IPK2_n_FWD</v>
      </c>
      <c r="E514" t="str">
        <f>_xlfn.XLOOKUP(sc_gsm[[#This Row],[Column3]],SC_enz[name_dir],SC_enz[name_dir],"")</f>
        <v>IPK2_n_FWD</v>
      </c>
      <c r="F514" t="str">
        <f>_xlfn.XLOOKUP(sc_gsm[[#This Row],[model_rxn]],RT_gsm[model_rxn],RT_gsm[model_rxn],"")</f>
        <v>IPK2_n</v>
      </c>
      <c r="G514" s="3" t="str">
        <f>_xlfn.XLOOKUP(sc_gsm[[#This Row],[Column3]],RT_gsm[Column3],RT_gsm[Column3],"")</f>
        <v>IPK2_n_FWD</v>
      </c>
      <c r="H514" s="3" t="str" cm="1">
        <f t="array" ref="H514">sc_gsm[[#This Row],[model_rxn]]&amp;",r,"&amp;_xlfn.SWITCH(sc_gsm[[#This Row],[Column2]],"REV","lower_bound:-","FWD","upper_bound:")&amp;"1000"</f>
        <v>IPK2_n,r,upper_bound:1000</v>
      </c>
      <c r="I514" s="3" t="str">
        <f>_xlfn.XLOOKUP(sc_gsm[[#This Row],[Column3]],SC_enz[name_dir],SC_enz[name_dir],"")</f>
        <v>IPK2_n_FWD</v>
      </c>
      <c r="J514" s="3" t="str">
        <f>_xlfn.XLOOKUP(sc_gsm[[#This Row],[name]],[1]RXNS!$C:$C,[1]RXNS!$D:$D,"")</f>
        <v>1D-myo-inositol 1,3,4,5-tetrakisphosphate[n] + ATP[n] + H+[n] =&gt; ADP[n] + myo-inositol 1,3,4,5,6-pentakisphosphate[n]</v>
      </c>
      <c r="K514" s="3" t="str">
        <f>_xlfn.XLOOKUP(sc_gsm[[#This Row],[name]],[2]RXNS!$C:$C,[2]RXNS!$D:$D,"")</f>
        <v>1D-myo-inositol 1,3,4,5-tetrakisphosphate[n] + ATP[n] =&gt; ADP[n] + H+[n] + myo-inositol 1,3,4,5,6-pentakisphosphate[n]</v>
      </c>
      <c r="L514" s="3" t="b">
        <f>sc_gsm[[#This Row],[yeast8.3.4 equation]]=sc_gsm[[#This Row],[yeast9 equation]]</f>
        <v>0</v>
      </c>
    </row>
    <row r="515" spans="1:12" hidden="1" x14ac:dyDescent="0.2">
      <c r="A515" t="s">
        <v>1126</v>
      </c>
      <c r="B515" t="s">
        <v>7239</v>
      </c>
      <c r="C515" t="s">
        <v>3902</v>
      </c>
      <c r="D515" t="str">
        <f>sc_gsm[[#This Row],[model_rxn]]&amp;"_"&amp;sc_gsm[[#This Row],[Column2]]</f>
        <v>IPK3_n_FWD</v>
      </c>
      <c r="E515" t="str">
        <f>_xlfn.XLOOKUP(sc_gsm[[#This Row],[Column3]],SC_enz[name_dir],SC_enz[name_dir],"")</f>
        <v>IPK3_n_FWD</v>
      </c>
      <c r="F515" t="str">
        <f>_xlfn.XLOOKUP(sc_gsm[[#This Row],[model_rxn]],RT_gsm[model_rxn],RT_gsm[model_rxn],"")</f>
        <v>IPK3_n</v>
      </c>
      <c r="G515" s="3" t="str">
        <f>_xlfn.XLOOKUP(sc_gsm[[#This Row],[Column3]],RT_gsm[Column3],RT_gsm[Column3],"")</f>
        <v>IPK3_n_FWD</v>
      </c>
      <c r="H515" s="3" t="str" cm="1">
        <f t="array" ref="H515">sc_gsm[[#This Row],[model_rxn]]&amp;",r,"&amp;_xlfn.SWITCH(sc_gsm[[#This Row],[Column2]],"REV","lower_bound:-","FWD","upper_bound:")&amp;"1000"</f>
        <v>IPK3_n,r,upper_bound:1000</v>
      </c>
      <c r="I515" s="3" t="str">
        <f>_xlfn.XLOOKUP(sc_gsm[[#This Row],[Column3]],SC_enz[name_dir],SC_enz[name_dir],"")</f>
        <v>IPK3_n_FWD</v>
      </c>
      <c r="J515" s="3" t="str">
        <f>_xlfn.XLOOKUP(sc_gsm[[#This Row],[name]],[1]RXNS!$C:$C,[1]RXNS!$D:$D,"")</f>
        <v>1D-myo-inositol 1,4,5,6-tetrakisphosphate[n] + ATP[n] + H+[n] =&gt; ADP[n] + myo-inositol 1,3,4,5,6-pentakisphosphate[n]</v>
      </c>
      <c r="K515" s="3" t="str">
        <f>_xlfn.XLOOKUP(sc_gsm[[#This Row],[name]],[2]RXNS!$C:$C,[2]RXNS!$D:$D,"")</f>
        <v>1D-myo-inositol 1,4,5,6-tetrakisphosphate[n] + ATP[n] =&gt; ADP[n] + H+[n] + myo-inositol 1,3,4,5,6-pentakisphosphate[n]</v>
      </c>
      <c r="L515" s="3" t="b">
        <f>sc_gsm[[#This Row],[yeast8.3.4 equation]]=sc_gsm[[#This Row],[yeast9 equation]]</f>
        <v>0</v>
      </c>
    </row>
    <row r="516" spans="1:12" hidden="1" x14ac:dyDescent="0.2">
      <c r="A516" t="s">
        <v>1127</v>
      </c>
      <c r="B516" t="s">
        <v>7240</v>
      </c>
      <c r="C516" t="s">
        <v>3902</v>
      </c>
      <c r="D516" t="str">
        <f>sc_gsm[[#This Row],[model_rxn]]&amp;"_"&amp;sc_gsm[[#This Row],[Column2]]</f>
        <v>IPK4_n_FWD</v>
      </c>
      <c r="E516" t="str">
        <f>_xlfn.XLOOKUP(sc_gsm[[#This Row],[Column3]],SC_enz[name_dir],SC_enz[name_dir],"")</f>
        <v>IPK4_n_FWD</v>
      </c>
      <c r="F516" t="str">
        <f>_xlfn.XLOOKUP(sc_gsm[[#This Row],[model_rxn]],RT_gsm[model_rxn],RT_gsm[model_rxn],"")</f>
        <v>IPK4_n</v>
      </c>
      <c r="G516" s="3" t="str">
        <f>_xlfn.XLOOKUP(sc_gsm[[#This Row],[Column3]],RT_gsm[Column3],RT_gsm[Column3],"")</f>
        <v>IPK4_n_FWD</v>
      </c>
      <c r="H516" s="3" t="str" cm="1">
        <f t="array" ref="H516">sc_gsm[[#This Row],[model_rxn]]&amp;",r,"&amp;_xlfn.SWITCH(sc_gsm[[#This Row],[Column2]],"REV","lower_bound:-","FWD","upper_bound:")&amp;"1000"</f>
        <v>IPK4_n,r,upper_bound:1000</v>
      </c>
      <c r="I516" s="3" t="str">
        <f>_xlfn.XLOOKUP(sc_gsm[[#This Row],[Column3]],SC_enz[name_dir],SC_enz[name_dir],"")</f>
        <v>IPK4_n_FWD</v>
      </c>
      <c r="J516" s="3" t="str">
        <f>_xlfn.XLOOKUP(sc_gsm[[#This Row],[name]],[1]RXNS!$C:$C,[1]RXNS!$D:$D,"")</f>
        <v>1D-myo-inositol 1,4,5-trisphosphate[n] + ATP[n] + H+[n] =&gt; 1D-myo-inositol 1,4,5,6-tetrakisphosphate[n] + ADP[n]</v>
      </c>
      <c r="K516" s="3" t="str">
        <f>_xlfn.XLOOKUP(sc_gsm[[#This Row],[name]],[2]RXNS!$C:$C,[2]RXNS!$D:$D,"")</f>
        <v>1D-myo-inositol 1,4,5-trisphosphate[n] + ATP[n] =&gt; 1D-myo-inositol 1,4,5,6-tetrakisphosphate[n] + ADP[n] + H+[n]</v>
      </c>
      <c r="L516" s="3" t="b">
        <f>sc_gsm[[#This Row],[yeast8.3.4 equation]]=sc_gsm[[#This Row],[yeast9 equation]]</f>
        <v>0</v>
      </c>
    </row>
    <row r="517" spans="1:12" hidden="1" x14ac:dyDescent="0.2">
      <c r="A517" t="s">
        <v>1128</v>
      </c>
      <c r="B517" t="s">
        <v>7241</v>
      </c>
      <c r="C517" t="s">
        <v>3902</v>
      </c>
      <c r="D517" t="str">
        <f>sc_gsm[[#This Row],[model_rxn]]&amp;"_"&amp;sc_gsm[[#This Row],[Column2]]</f>
        <v>IPK5_n_FWD</v>
      </c>
      <c r="E517" t="str">
        <f>_xlfn.XLOOKUP(sc_gsm[[#This Row],[Column3]],SC_enz[name_dir],SC_enz[name_dir],"")</f>
        <v>IPK5_n_FWD</v>
      </c>
      <c r="F517" t="str">
        <f>_xlfn.XLOOKUP(sc_gsm[[#This Row],[model_rxn]],RT_gsm[model_rxn],RT_gsm[model_rxn],"")</f>
        <v>IPK5_n</v>
      </c>
      <c r="G517" s="3" t="str">
        <f>_xlfn.XLOOKUP(sc_gsm[[#This Row],[Column3]],RT_gsm[Column3],RT_gsm[Column3],"")</f>
        <v>IPK5_n_FWD</v>
      </c>
      <c r="H517" s="3" t="str" cm="1">
        <f t="array" ref="H517">sc_gsm[[#This Row],[model_rxn]]&amp;",r,"&amp;_xlfn.SWITCH(sc_gsm[[#This Row],[Column2]],"REV","lower_bound:-","FWD","upper_bound:")&amp;"1000"</f>
        <v>IPK5_n,r,upper_bound:1000</v>
      </c>
      <c r="I517" s="3" t="str">
        <f>_xlfn.XLOOKUP(sc_gsm[[#This Row],[Column3]],SC_enz[name_dir],SC_enz[name_dir],"")</f>
        <v>IPK5_n_FWD</v>
      </c>
      <c r="J517" s="3" t="str">
        <f>_xlfn.XLOOKUP(sc_gsm[[#This Row],[name]],[1]RXNS!$C:$C,[1]RXNS!$D:$D,"")</f>
        <v>1D-myo-inositol 1,4,5-trisphosphate[n] + ATP[n] + H+[n] =&gt; 1D-myo-inositol 1,3,4,5-tetrakisphosphate[n] + ADP[n]</v>
      </c>
      <c r="K517" s="3" t="str">
        <f>_xlfn.XLOOKUP(sc_gsm[[#This Row],[name]],[2]RXNS!$C:$C,[2]RXNS!$D:$D,"")</f>
        <v>1D-myo-inositol 1,4,5-trisphosphate[n] + ATP[n] =&gt; 1D-myo-inositol 1,3,4,5-tetrakisphosphate[n] + ADP[n] + H+[n]</v>
      </c>
      <c r="L517" s="3" t="b">
        <f>sc_gsm[[#This Row],[yeast8.3.4 equation]]=sc_gsm[[#This Row],[yeast9 equation]]</f>
        <v>0</v>
      </c>
    </row>
    <row r="518" spans="1:12" hidden="1" x14ac:dyDescent="0.2">
      <c r="A518" t="s">
        <v>1129</v>
      </c>
      <c r="B518" t="s">
        <v>7242</v>
      </c>
      <c r="C518" t="s">
        <v>3902</v>
      </c>
      <c r="D518" t="str">
        <f>sc_gsm[[#This Row],[model_rxn]]&amp;"_"&amp;sc_gsm[[#This Row],[Column2]]</f>
        <v>ACHLE1_c_FWD</v>
      </c>
      <c r="E518" t="str">
        <f>_xlfn.XLOOKUP(sc_gsm[[#This Row],[Column3]],SC_enz[name_dir],SC_enz[name_dir],"")</f>
        <v>ACHLE1_c_FWD</v>
      </c>
      <c r="F518" t="str">
        <f>_xlfn.XLOOKUP(sc_gsm[[#This Row],[model_rxn]],RT_gsm[model_rxn],RT_gsm[model_rxn],"")</f>
        <v>ACHLE1_c</v>
      </c>
      <c r="G518" s="3" t="str">
        <f>_xlfn.XLOOKUP(sc_gsm[[#This Row],[Column3]],RT_gsm[Column3],RT_gsm[Column3],"")</f>
        <v>ACHLE1_c_FWD</v>
      </c>
      <c r="H518" s="3" t="str" cm="1">
        <f t="array" ref="H518">sc_gsm[[#This Row],[model_rxn]]&amp;",r,"&amp;_xlfn.SWITCH(sc_gsm[[#This Row],[Column2]],"REV","lower_bound:-","FWD","upper_bound:")&amp;"1000"</f>
        <v>ACHLE1_c,r,upper_bound:1000</v>
      </c>
      <c r="I518" s="3" t="str">
        <f>_xlfn.XLOOKUP(sc_gsm[[#This Row],[Column3]],SC_enz[name_dir],SC_enz[name_dir],"")</f>
        <v>ACHLE1_c_FWD</v>
      </c>
      <c r="J518" s="3" t="str">
        <f>_xlfn.XLOOKUP(sc_gsm[[#This Row],[name]],[1]RXNS!$C:$C,[1]RXNS!$D:$D,"")</f>
        <v>H2O[c] + isoamyl acetate[c] =&gt; acetate[c] + H+[c] + isoamylol[c]</v>
      </c>
      <c r="K518" s="3" t="str">
        <f>_xlfn.XLOOKUP(sc_gsm[[#This Row],[name]],[2]RXNS!$C:$C,[2]RXNS!$D:$D,"")</f>
        <v>H2O[c] + isoamyl acetate[c] =&gt; acetate[c] + H+[c] + isoamylol[c]</v>
      </c>
      <c r="L518" s="3" t="b">
        <f>sc_gsm[[#This Row],[yeast8.3.4 equation]]=sc_gsm[[#This Row],[yeast9 equation]]</f>
        <v>1</v>
      </c>
    </row>
    <row r="519" spans="1:12" hidden="1" x14ac:dyDescent="0.2">
      <c r="A519" t="s">
        <v>1130</v>
      </c>
      <c r="B519" t="s">
        <v>7243</v>
      </c>
      <c r="C519" t="s">
        <v>3902</v>
      </c>
      <c r="D519" t="str">
        <f>sc_gsm[[#This Row],[model_rxn]]&amp;"_"&amp;sc_gsm[[#This Row],[Column2]]</f>
        <v>ACHLE2_c_FWD</v>
      </c>
      <c r="E519" t="str">
        <f>_xlfn.XLOOKUP(sc_gsm[[#This Row],[Column3]],SC_enz[name_dir],SC_enz[name_dir],"")</f>
        <v>ACHLE2_c_FWD</v>
      </c>
      <c r="F519" t="str">
        <f>_xlfn.XLOOKUP(sc_gsm[[#This Row],[model_rxn]],RT_gsm[model_rxn],RT_gsm[model_rxn],"")</f>
        <v>ACHLE2_c</v>
      </c>
      <c r="G519" s="3" t="str">
        <f>_xlfn.XLOOKUP(sc_gsm[[#This Row],[Column3]],RT_gsm[Column3],RT_gsm[Column3],"")</f>
        <v>ACHLE2_c_FWD</v>
      </c>
      <c r="H519" s="3" t="str" cm="1">
        <f t="array" ref="H519">sc_gsm[[#This Row],[model_rxn]]&amp;",r,"&amp;_xlfn.SWITCH(sc_gsm[[#This Row],[Column2]],"REV","lower_bound:-","FWD","upper_bound:")&amp;"1000"</f>
        <v>ACHLE2_c,r,upper_bound:1000</v>
      </c>
      <c r="I519" s="3" t="str">
        <f>_xlfn.XLOOKUP(sc_gsm[[#This Row],[Column3]],SC_enz[name_dir],SC_enz[name_dir],"")</f>
        <v>ACHLE2_c_FWD</v>
      </c>
      <c r="J519" s="3" t="str">
        <f>_xlfn.XLOOKUP(sc_gsm[[#This Row],[name]],[1]RXNS!$C:$C,[1]RXNS!$D:$D,"")</f>
        <v>H2O[c] + isobutyl acetate[c] =&gt; acetate[c] + H+[c] + isobutanol[c]</v>
      </c>
      <c r="K519" s="3" t="str">
        <f>_xlfn.XLOOKUP(sc_gsm[[#This Row],[name]],[2]RXNS!$C:$C,[2]RXNS!$D:$D,"")</f>
        <v>H2O[c] + isobutyl acetate[c] =&gt; acetate[c] + H+[c] + isobutanol[c]</v>
      </c>
      <c r="L519" s="3" t="b">
        <f>sc_gsm[[#This Row],[yeast8.3.4 equation]]=sc_gsm[[#This Row],[yeast9 equation]]</f>
        <v>1</v>
      </c>
    </row>
    <row r="520" spans="1:12" hidden="1" x14ac:dyDescent="0.2">
      <c r="A520" t="s">
        <v>3593</v>
      </c>
      <c r="B520" t="s">
        <v>7244</v>
      </c>
      <c r="C520" t="s">
        <v>3902</v>
      </c>
      <c r="D520" t="str">
        <f>sc_gsm[[#This Row],[model_rxn]]&amp;"_"&amp;sc_gsm[[#This Row],[Column2]]</f>
        <v>ICDHx_m_FWD</v>
      </c>
      <c r="E520" t="str">
        <f>_xlfn.XLOOKUP(sc_gsm[[#This Row],[Column3]],SC_enz[name_dir],SC_enz[name_dir],"")</f>
        <v>ICDHx_m_FWD</v>
      </c>
      <c r="F520" t="str">
        <f>_xlfn.XLOOKUP(sc_gsm[[#This Row],[model_rxn]],RT_gsm[model_rxn],RT_gsm[model_rxn],"")</f>
        <v>ICDHx_m</v>
      </c>
      <c r="G520" s="3" t="str">
        <f>_xlfn.XLOOKUP(sc_gsm[[#This Row],[Column3]],RT_gsm[Column3],RT_gsm[Column3],"")</f>
        <v>ICDHx_m_FWD</v>
      </c>
      <c r="H520" s="3" t="str" cm="1">
        <f t="array" ref="H520">sc_gsm[[#This Row],[model_rxn]]&amp;",r,"&amp;_xlfn.SWITCH(sc_gsm[[#This Row],[Column2]],"REV","lower_bound:-","FWD","upper_bound:")&amp;"1000"</f>
        <v>ICDHx_m,r,upper_bound:1000</v>
      </c>
      <c r="I520" s="3" t="str">
        <f>_xlfn.XLOOKUP(sc_gsm[[#This Row],[Column3]],SC_enz[name_dir],SC_enz[name_dir],"")</f>
        <v>ICDHx_m_FWD</v>
      </c>
      <c r="J520" s="3" t="str">
        <f>_xlfn.XLOOKUP(sc_gsm[[#This Row],[name]],[1]RXNS!$C:$C,[1]RXNS!$D:$D,"")</f>
        <v>isocitrate[m] + NAD[m] =&gt; 2-oxoglutarate[m] + carbon dioxide[m] + NADH[m]</v>
      </c>
      <c r="K520" s="3" t="str">
        <f>_xlfn.XLOOKUP(sc_gsm[[#This Row],[name]],[2]RXNS!$C:$C,[2]RXNS!$D:$D,"")</f>
        <v>isocitrate[m] + NAD[m] =&gt; 2-oxoglutarate[m] + carbon dioxide[m] + NADH[m]</v>
      </c>
      <c r="L520" s="3" t="b">
        <f>sc_gsm[[#This Row],[yeast8.3.4 equation]]=sc_gsm[[#This Row],[yeast9 equation]]</f>
        <v>1</v>
      </c>
    </row>
    <row r="521" spans="1:12" hidden="1" x14ac:dyDescent="0.2">
      <c r="A521" t="s">
        <v>1131</v>
      </c>
      <c r="B521" t="s">
        <v>7245</v>
      </c>
      <c r="C521" t="s">
        <v>3903</v>
      </c>
      <c r="D521" t="str">
        <f>sc_gsm[[#This Row],[model_rxn]]&amp;"_"&amp;sc_gsm[[#This Row],[Column2]]</f>
        <v>ICDHy_c_REV</v>
      </c>
      <c r="E521" t="str">
        <f>_xlfn.XLOOKUP(sc_gsm[[#This Row],[Column3]],SC_enz[name_dir],SC_enz[name_dir],"")</f>
        <v>ICDHy_c_REV</v>
      </c>
      <c r="F521" t="str">
        <f>_xlfn.XLOOKUP(sc_gsm[[#This Row],[model_rxn]],RT_gsm[model_rxn],RT_gsm[model_rxn],"")</f>
        <v/>
      </c>
      <c r="G521" s="3" t="str">
        <f>_xlfn.XLOOKUP(sc_gsm[[#This Row],[Column3]],RT_gsm[Column3],RT_gsm[Column3],"")</f>
        <v/>
      </c>
      <c r="H521" s="3" t="str" cm="1">
        <f t="array" ref="H521">sc_gsm[[#This Row],[model_rxn]]&amp;",r,"&amp;_xlfn.SWITCH(sc_gsm[[#This Row],[Column2]],"REV","lower_bound:-","FWD","upper_bound:")&amp;"1000"</f>
        <v>ICDHy_c,r,lower_bound:-1000</v>
      </c>
      <c r="I521" s="3" t="str">
        <f>_xlfn.XLOOKUP(sc_gsm[[#This Row],[Column3]],SC_enz[name_dir],SC_enz[name_dir],"")</f>
        <v>ICDHy_c_REV</v>
      </c>
      <c r="J521" s="3" t="str">
        <f>_xlfn.XLOOKUP(sc_gsm[[#This Row],[name]],[1]RXNS!$C:$C,[1]RXNS!$D:$D,"")</f>
        <v>isocitrate[c] + NADP(+)[c] &lt;=&gt; 2-oxoglutarate[c] + carbon dioxide[c] + NADPH[c]</v>
      </c>
      <c r="K521" s="3" t="str">
        <f>_xlfn.XLOOKUP(sc_gsm[[#This Row],[name]],[2]RXNS!$C:$C,[2]RXNS!$D:$D,"")</f>
        <v>isocitrate[c] + NADP(+)[c] &lt;=&gt; 2-oxoglutarate[c] + carbon dioxide[c] + NADPH[c]</v>
      </c>
      <c r="L521" s="3" t="b">
        <f>sc_gsm[[#This Row],[yeast8.3.4 equation]]=sc_gsm[[#This Row],[yeast9 equation]]</f>
        <v>1</v>
      </c>
    </row>
    <row r="522" spans="1:12" hidden="1" x14ac:dyDescent="0.2">
      <c r="A522" t="s">
        <v>1131</v>
      </c>
      <c r="B522" t="s">
        <v>7245</v>
      </c>
      <c r="C522" t="s">
        <v>3902</v>
      </c>
      <c r="D522" t="str">
        <f>sc_gsm[[#This Row],[model_rxn]]&amp;"_"&amp;sc_gsm[[#This Row],[Column2]]</f>
        <v>ICDHy_c_FWD</v>
      </c>
      <c r="E522" t="str">
        <f>_xlfn.XLOOKUP(sc_gsm[[#This Row],[Column3]],SC_enz[name_dir],SC_enz[name_dir],"")</f>
        <v>ICDHy_c_FWD</v>
      </c>
      <c r="F522" t="str">
        <f>_xlfn.XLOOKUP(sc_gsm[[#This Row],[model_rxn]],RT_gsm[model_rxn],RT_gsm[model_rxn],"")</f>
        <v/>
      </c>
      <c r="G522" s="3" t="str">
        <f>_xlfn.XLOOKUP(sc_gsm[[#This Row],[Column3]],RT_gsm[Column3],RT_gsm[Column3],"")</f>
        <v/>
      </c>
      <c r="H522" s="3" t="str" cm="1">
        <f t="array" ref="H522">sc_gsm[[#This Row],[model_rxn]]&amp;",r,"&amp;_xlfn.SWITCH(sc_gsm[[#This Row],[Column2]],"REV","lower_bound:-","FWD","upper_bound:")&amp;"1000"</f>
        <v>ICDHy_c,r,upper_bound:1000</v>
      </c>
      <c r="I522" s="3" t="str">
        <f>_xlfn.XLOOKUP(sc_gsm[[#This Row],[Column3]],SC_enz[name_dir],SC_enz[name_dir],"")</f>
        <v>ICDHy_c_FWD</v>
      </c>
      <c r="J522" s="3" t="str">
        <f>_xlfn.XLOOKUP(sc_gsm[[#This Row],[name]],[1]RXNS!$C:$C,[1]RXNS!$D:$D,"")</f>
        <v>isocitrate[c] + NADP(+)[c] &lt;=&gt; 2-oxoglutarate[c] + carbon dioxide[c] + NADPH[c]</v>
      </c>
      <c r="K522" s="3" t="str">
        <f>_xlfn.XLOOKUP(sc_gsm[[#This Row],[name]],[2]RXNS!$C:$C,[2]RXNS!$D:$D,"")</f>
        <v>isocitrate[c] + NADP(+)[c] &lt;=&gt; 2-oxoglutarate[c] + carbon dioxide[c] + NADPH[c]</v>
      </c>
      <c r="L522" s="3" t="b">
        <f>sc_gsm[[#This Row],[yeast8.3.4 equation]]=sc_gsm[[#This Row],[yeast9 equation]]</f>
        <v>1</v>
      </c>
    </row>
    <row r="523" spans="1:12" hidden="1" x14ac:dyDescent="0.2">
      <c r="A523" t="s">
        <v>1134</v>
      </c>
      <c r="B523" t="s">
        <v>7246</v>
      </c>
      <c r="C523" t="s">
        <v>3902</v>
      </c>
      <c r="D523" t="str">
        <f>sc_gsm[[#This Row],[model_rxn]]&amp;"_"&amp;sc_gsm[[#This Row],[Column2]]</f>
        <v>ICDHy_x_FWD</v>
      </c>
      <c r="E523" t="str">
        <f>_xlfn.XLOOKUP(sc_gsm[[#This Row],[Column3]],SC_enz[name_dir],SC_enz[name_dir],"")</f>
        <v>ICDHy_x_FWD</v>
      </c>
      <c r="F523" t="str">
        <f>_xlfn.XLOOKUP(sc_gsm[[#This Row],[model_rxn]],RT_gsm[model_rxn],RT_gsm[model_rxn],"")</f>
        <v/>
      </c>
      <c r="G523" s="3" t="str">
        <f>_xlfn.XLOOKUP(sc_gsm[[#This Row],[Column3]],RT_gsm[Column3],RT_gsm[Column3],"")</f>
        <v/>
      </c>
      <c r="H523" s="3" t="str" cm="1">
        <f t="array" ref="H523">sc_gsm[[#This Row],[model_rxn]]&amp;",r,"&amp;_xlfn.SWITCH(sc_gsm[[#This Row],[Column2]],"REV","lower_bound:-","FWD","upper_bound:")&amp;"1000"</f>
        <v>ICDHy_x,r,upper_bound:1000</v>
      </c>
      <c r="I523" s="3" t="str">
        <f>_xlfn.XLOOKUP(sc_gsm[[#This Row],[Column3]],SC_enz[name_dir],SC_enz[name_dir],"")</f>
        <v>ICDHy_x_FWD</v>
      </c>
      <c r="J523" s="3" t="str">
        <f>_xlfn.XLOOKUP(sc_gsm[[#This Row],[name]],[1]RXNS!$C:$C,[1]RXNS!$D:$D,"")</f>
        <v>isocitrate[p] + NADP(+)[p] =&gt; 2-oxoglutarate[p] + carbon dioxide[p] + NADPH[p]</v>
      </c>
      <c r="K523" s="3" t="str">
        <f>_xlfn.XLOOKUP(sc_gsm[[#This Row],[name]],[2]RXNS!$C:$C,[2]RXNS!$D:$D,"")</f>
        <v>isocitrate[p] + NADP(+)[p] =&gt; 2-oxoglutarate[p] + carbon dioxide[p] + NADPH[p]</v>
      </c>
      <c r="L523" s="3" t="b">
        <f>sc_gsm[[#This Row],[yeast8.3.4 equation]]=sc_gsm[[#This Row],[yeast9 equation]]</f>
        <v>1</v>
      </c>
    </row>
    <row r="524" spans="1:12" hidden="1" x14ac:dyDescent="0.2">
      <c r="A524" t="s">
        <v>1137</v>
      </c>
      <c r="B524" t="s">
        <v>7247</v>
      </c>
      <c r="C524" t="s">
        <v>3902</v>
      </c>
      <c r="D524" t="str">
        <f>sc_gsm[[#This Row],[model_rxn]]&amp;"_"&amp;sc_gsm[[#This Row],[Column2]]</f>
        <v>ICL_1_c_FWD</v>
      </c>
      <c r="E524" t="str">
        <f>_xlfn.XLOOKUP(sc_gsm[[#This Row],[Column3]],SC_enz[name_dir],SC_enz[name_dir],"")</f>
        <v>ICL_1_c_FWD</v>
      </c>
      <c r="F524" t="str">
        <f>_xlfn.XLOOKUP(sc_gsm[[#This Row],[model_rxn]],RT_gsm[model_rxn],RT_gsm[model_rxn],"")</f>
        <v>ICL_1_c</v>
      </c>
      <c r="G524" s="3" t="str">
        <f>_xlfn.XLOOKUP(sc_gsm[[#This Row],[Column3]],RT_gsm[Column3],RT_gsm[Column3],"")</f>
        <v>ICL_1_c_FWD</v>
      </c>
      <c r="H524" s="3" t="str" cm="1">
        <f t="array" ref="H524">sc_gsm[[#This Row],[model_rxn]]&amp;",r,"&amp;_xlfn.SWITCH(sc_gsm[[#This Row],[Column2]],"REV","lower_bound:-","FWD","upper_bound:")&amp;"1000"</f>
        <v>ICL_1_c,r,upper_bound:1000</v>
      </c>
      <c r="I524" s="3" t="str">
        <f>_xlfn.XLOOKUP(sc_gsm[[#This Row],[Column3]],SC_enz[name_dir],SC_enz[name_dir],"")</f>
        <v>ICL_1_c_FWD</v>
      </c>
      <c r="J524" s="3" t="str">
        <f>_xlfn.XLOOKUP(sc_gsm[[#This Row],[name]],[1]RXNS!$C:$C,[1]RXNS!$D:$D,"")</f>
        <v>isocitrate[c] =&gt; glyoxylate[c] + succinate[c]</v>
      </c>
      <c r="K524" s="3" t="str">
        <f>_xlfn.XLOOKUP(sc_gsm[[#This Row],[name]],[2]RXNS!$C:$C,[2]RXNS!$D:$D,"")</f>
        <v>isocitrate[c] =&gt; glyoxylate[c] + succinate[c]</v>
      </c>
      <c r="L524" s="3" t="b">
        <f>sc_gsm[[#This Row],[yeast8.3.4 equation]]=sc_gsm[[#This Row],[yeast9 equation]]</f>
        <v>1</v>
      </c>
    </row>
    <row r="525" spans="1:12" hidden="1" x14ac:dyDescent="0.2">
      <c r="A525" t="s">
        <v>1140</v>
      </c>
      <c r="B525" t="s">
        <v>7248</v>
      </c>
      <c r="C525" t="s">
        <v>3903</v>
      </c>
      <c r="D525" t="str">
        <f>sc_gsm[[#This Row],[model_rxn]]&amp;"_"&amp;sc_gsm[[#This Row],[Column2]]</f>
        <v>ILETA_c_REV</v>
      </c>
      <c r="E525" t="str">
        <f>_xlfn.XLOOKUP(sc_gsm[[#This Row],[Column3]],SC_enz[name_dir],SC_enz[name_dir],"")</f>
        <v>ILETA_c_REV</v>
      </c>
      <c r="F525" t="str">
        <f>_xlfn.XLOOKUP(sc_gsm[[#This Row],[model_rxn]],RT_gsm[model_rxn],RT_gsm[model_rxn],"")</f>
        <v>ILETA_c</v>
      </c>
      <c r="G525" s="3" t="str">
        <f>_xlfn.XLOOKUP(sc_gsm[[#This Row],[Column3]],RT_gsm[Column3],RT_gsm[Column3],"")</f>
        <v>ILETA_c_REV</v>
      </c>
      <c r="H525" s="3" t="str" cm="1">
        <f t="array" ref="H525">sc_gsm[[#This Row],[model_rxn]]&amp;",r,"&amp;_xlfn.SWITCH(sc_gsm[[#This Row],[Column2]],"REV","lower_bound:-","FWD","upper_bound:")&amp;"1000"</f>
        <v>ILETA_c,r,lower_bound:-1000</v>
      </c>
      <c r="I525" s="3" t="str">
        <f>_xlfn.XLOOKUP(sc_gsm[[#This Row],[Column3]],SC_enz[name_dir],SC_enz[name_dir],"")</f>
        <v>ILETA_c_REV</v>
      </c>
      <c r="J525" s="3" t="str">
        <f>_xlfn.XLOOKUP(sc_gsm[[#This Row],[name]],[1]RXNS!$C:$C,[1]RXNS!$D:$D,"")</f>
        <v>2-oxoglutarate[c] + L-isoleucine[c] &lt;=&gt; (S)-3-methyl-2-oxopentanoate[c] + L-glutamate[c]</v>
      </c>
      <c r="K525" s="3" t="str">
        <f>_xlfn.XLOOKUP(sc_gsm[[#This Row],[name]],[2]RXNS!$C:$C,[2]RXNS!$D:$D,"")</f>
        <v>2-oxoglutarate[c] + L-isoleucine[c] &lt;=&gt; (S)-3-methyl-2-oxopentanoate[c] + L-glutamate[c]</v>
      </c>
      <c r="L525" s="3" t="b">
        <f>sc_gsm[[#This Row],[yeast8.3.4 equation]]=sc_gsm[[#This Row],[yeast9 equation]]</f>
        <v>1</v>
      </c>
    </row>
    <row r="526" spans="1:12" hidden="1" x14ac:dyDescent="0.2">
      <c r="A526" t="s">
        <v>1140</v>
      </c>
      <c r="B526" t="s">
        <v>7248</v>
      </c>
      <c r="C526" t="s">
        <v>3902</v>
      </c>
      <c r="D526" t="str">
        <f>sc_gsm[[#This Row],[model_rxn]]&amp;"_"&amp;sc_gsm[[#This Row],[Column2]]</f>
        <v>ILETA_c_FWD</v>
      </c>
      <c r="E526" t="str">
        <f>_xlfn.XLOOKUP(sc_gsm[[#This Row],[Column3]],SC_enz[name_dir],SC_enz[name_dir],"")</f>
        <v>ILETA_c_FWD</v>
      </c>
      <c r="F526" t="str">
        <f>_xlfn.XLOOKUP(sc_gsm[[#This Row],[model_rxn]],RT_gsm[model_rxn],RT_gsm[model_rxn],"")</f>
        <v>ILETA_c</v>
      </c>
      <c r="G526" s="3" t="str">
        <f>_xlfn.XLOOKUP(sc_gsm[[#This Row],[Column3]],RT_gsm[Column3],RT_gsm[Column3],"")</f>
        <v>ILETA_c_FWD</v>
      </c>
      <c r="H526" s="3" t="str" cm="1">
        <f t="array" ref="H526">sc_gsm[[#This Row],[model_rxn]]&amp;",r,"&amp;_xlfn.SWITCH(sc_gsm[[#This Row],[Column2]],"REV","lower_bound:-","FWD","upper_bound:")&amp;"1000"</f>
        <v>ILETA_c,r,upper_bound:1000</v>
      </c>
      <c r="I526" s="3" t="str">
        <f>_xlfn.XLOOKUP(sc_gsm[[#This Row],[Column3]],SC_enz[name_dir],SC_enz[name_dir],"")</f>
        <v>ILETA_c_FWD</v>
      </c>
      <c r="J526" s="3" t="str">
        <f>_xlfn.XLOOKUP(sc_gsm[[#This Row],[name]],[1]RXNS!$C:$C,[1]RXNS!$D:$D,"")</f>
        <v>2-oxoglutarate[c] + L-isoleucine[c] &lt;=&gt; (S)-3-methyl-2-oxopentanoate[c] + L-glutamate[c]</v>
      </c>
      <c r="K526" s="3" t="str">
        <f>_xlfn.XLOOKUP(sc_gsm[[#This Row],[name]],[2]RXNS!$C:$C,[2]RXNS!$D:$D,"")</f>
        <v>2-oxoglutarate[c] + L-isoleucine[c] &lt;=&gt; (S)-3-methyl-2-oxopentanoate[c] + L-glutamate[c]</v>
      </c>
      <c r="L526" s="3" t="b">
        <f>sc_gsm[[#This Row],[yeast8.3.4 equation]]=sc_gsm[[#This Row],[yeast9 equation]]</f>
        <v>1</v>
      </c>
    </row>
    <row r="527" spans="1:12" hidden="1" x14ac:dyDescent="0.2">
      <c r="A527" t="s">
        <v>1141</v>
      </c>
      <c r="B527" t="s">
        <v>7248</v>
      </c>
      <c r="C527" t="s">
        <v>3903</v>
      </c>
      <c r="D527" t="str">
        <f>sc_gsm[[#This Row],[model_rxn]]&amp;"_"&amp;sc_gsm[[#This Row],[Column2]]</f>
        <v>ILETA_m_REV</v>
      </c>
      <c r="E527" t="str">
        <f>_xlfn.XLOOKUP(sc_gsm[[#This Row],[Column3]],SC_enz[name_dir],SC_enz[name_dir],"")</f>
        <v>ILETA_m_REV</v>
      </c>
      <c r="F527" t="str">
        <f>_xlfn.XLOOKUP(sc_gsm[[#This Row],[model_rxn]],RT_gsm[model_rxn],RT_gsm[model_rxn],"")</f>
        <v>ILETA_m</v>
      </c>
      <c r="G527" s="3" t="str">
        <f>_xlfn.XLOOKUP(sc_gsm[[#This Row],[Column3]],RT_gsm[Column3],RT_gsm[Column3],"")</f>
        <v>ILETA_m_REV</v>
      </c>
      <c r="H527" s="3" t="str" cm="1">
        <f t="array" ref="H527">sc_gsm[[#This Row],[model_rxn]]&amp;",r,"&amp;_xlfn.SWITCH(sc_gsm[[#This Row],[Column2]],"REV","lower_bound:-","FWD","upper_bound:")&amp;"1000"</f>
        <v>ILETA_m,r,lower_bound:-1000</v>
      </c>
      <c r="I527" s="3" t="str">
        <f>_xlfn.XLOOKUP(sc_gsm[[#This Row],[Column3]],SC_enz[name_dir],SC_enz[name_dir],"")</f>
        <v>ILETA_m_REV</v>
      </c>
      <c r="J527" s="3" t="str">
        <f>_xlfn.XLOOKUP(sc_gsm[[#This Row],[name]],[1]RXNS!$C:$C,[1]RXNS!$D:$D,"")</f>
        <v>2-oxoglutarate[c] + L-isoleucine[c] &lt;=&gt; (S)-3-methyl-2-oxopentanoate[c] + L-glutamate[c]</v>
      </c>
      <c r="K527" s="3" t="str">
        <f>_xlfn.XLOOKUP(sc_gsm[[#This Row],[name]],[2]RXNS!$C:$C,[2]RXNS!$D:$D,"")</f>
        <v>2-oxoglutarate[c] + L-isoleucine[c] &lt;=&gt; (S)-3-methyl-2-oxopentanoate[c] + L-glutamate[c]</v>
      </c>
      <c r="L527" s="3" t="b">
        <f>sc_gsm[[#This Row],[yeast8.3.4 equation]]=sc_gsm[[#This Row],[yeast9 equation]]</f>
        <v>1</v>
      </c>
    </row>
    <row r="528" spans="1:12" hidden="1" x14ac:dyDescent="0.2">
      <c r="A528" t="s">
        <v>1141</v>
      </c>
      <c r="B528" t="s">
        <v>7248</v>
      </c>
      <c r="C528" t="s">
        <v>3902</v>
      </c>
      <c r="D528" t="str">
        <f>sc_gsm[[#This Row],[model_rxn]]&amp;"_"&amp;sc_gsm[[#This Row],[Column2]]</f>
        <v>ILETA_m_FWD</v>
      </c>
      <c r="E528" t="str">
        <f>_xlfn.XLOOKUP(sc_gsm[[#This Row],[Column3]],SC_enz[name_dir],SC_enz[name_dir],"")</f>
        <v>ILETA_m_FWD</v>
      </c>
      <c r="F528" t="str">
        <f>_xlfn.XLOOKUP(sc_gsm[[#This Row],[model_rxn]],RT_gsm[model_rxn],RT_gsm[model_rxn],"")</f>
        <v>ILETA_m</v>
      </c>
      <c r="G528" s="3" t="str">
        <f>_xlfn.XLOOKUP(sc_gsm[[#This Row],[Column3]],RT_gsm[Column3],RT_gsm[Column3],"")</f>
        <v>ILETA_m_FWD</v>
      </c>
      <c r="H528" s="3" t="str" cm="1">
        <f t="array" ref="H528">sc_gsm[[#This Row],[model_rxn]]&amp;",r,"&amp;_xlfn.SWITCH(sc_gsm[[#This Row],[Column2]],"REV","lower_bound:-","FWD","upper_bound:")&amp;"1000"</f>
        <v>ILETA_m,r,upper_bound:1000</v>
      </c>
      <c r="I528" s="3" t="str">
        <f>_xlfn.XLOOKUP(sc_gsm[[#This Row],[Column3]],SC_enz[name_dir],SC_enz[name_dir],"")</f>
        <v>ILETA_m_FWD</v>
      </c>
      <c r="J528" s="3" t="str">
        <f>_xlfn.XLOOKUP(sc_gsm[[#This Row],[name]],[1]RXNS!$C:$C,[1]RXNS!$D:$D,"")</f>
        <v>2-oxoglutarate[c] + L-isoleucine[c] &lt;=&gt; (S)-3-methyl-2-oxopentanoate[c] + L-glutamate[c]</v>
      </c>
      <c r="K528" s="3" t="str">
        <f>_xlfn.XLOOKUP(sc_gsm[[#This Row],[name]],[2]RXNS!$C:$C,[2]RXNS!$D:$D,"")</f>
        <v>2-oxoglutarate[c] + L-isoleucine[c] &lt;=&gt; (S)-3-methyl-2-oxopentanoate[c] + L-glutamate[c]</v>
      </c>
      <c r="L528" s="3" t="b">
        <f>sc_gsm[[#This Row],[yeast8.3.4 equation]]=sc_gsm[[#This Row],[yeast9 equation]]</f>
        <v>1</v>
      </c>
    </row>
    <row r="529" spans="1:12" hidden="1" x14ac:dyDescent="0.2">
      <c r="A529" t="s">
        <v>1142</v>
      </c>
      <c r="B529" t="s">
        <v>7249</v>
      </c>
      <c r="C529" t="s">
        <v>3902</v>
      </c>
      <c r="D529" t="str">
        <f>sc_gsm[[#This Row],[model_rxn]]&amp;"_"&amp;sc_gsm[[#This Row],[Column2]]</f>
        <v>ILETRS_c_FWD</v>
      </c>
      <c r="E529" t="str">
        <f>_xlfn.XLOOKUP(sc_gsm[[#This Row],[Column3]],SC_enz[name_dir],SC_enz[name_dir],"")</f>
        <v>ILETRS_c_FWD</v>
      </c>
      <c r="F529" t="str">
        <f>_xlfn.XLOOKUP(sc_gsm[[#This Row],[model_rxn]],RT_gsm[model_rxn],RT_gsm[model_rxn],"")</f>
        <v>ILETRS_c</v>
      </c>
      <c r="G529" s="3" t="str">
        <f>_xlfn.XLOOKUP(sc_gsm[[#This Row],[Column3]],RT_gsm[Column3],RT_gsm[Column3],"")</f>
        <v>ILETRS_c_FWD</v>
      </c>
      <c r="H529" s="3" t="str" cm="1">
        <f t="array" ref="H529">sc_gsm[[#This Row],[model_rxn]]&amp;",r,"&amp;_xlfn.SWITCH(sc_gsm[[#This Row],[Column2]],"REV","lower_bound:-","FWD","upper_bound:")&amp;"1000"</f>
        <v>ILETRS_c,r,upper_bound:1000</v>
      </c>
      <c r="I529" s="3" t="str">
        <f>_xlfn.XLOOKUP(sc_gsm[[#This Row],[Column3]],SC_enz[name_dir],SC_enz[name_dir],"")</f>
        <v>ILETRS_c_FWD</v>
      </c>
      <c r="J529" s="3" t="str">
        <f>_xlfn.XLOOKUP(sc_gsm[[#This Row],[name]],[1]RXNS!$C:$C,[1]RXNS!$D:$D,"")</f>
        <v>ATP[c] + L-isoleucine[c] + tRNA(Ile)[c] =&gt; AMP[c] + diphosphate[c] + Ile-tRNA(Ile)[c]</v>
      </c>
      <c r="K529" s="3" t="str">
        <f>_xlfn.XLOOKUP(sc_gsm[[#This Row],[name]],[2]RXNS!$C:$C,[2]RXNS!$D:$D,"")</f>
        <v>ATP[c] + L-isoleucine[c] + tRNA(Ile)[c] =&gt; AMP[c] + diphosphate[c] + Ile-tRNA(Ile)[c]</v>
      </c>
      <c r="L529" s="3" t="b">
        <f>sc_gsm[[#This Row],[yeast8.3.4 equation]]=sc_gsm[[#This Row],[yeast9 equation]]</f>
        <v>1</v>
      </c>
    </row>
    <row r="530" spans="1:12" hidden="1" x14ac:dyDescent="0.2">
      <c r="A530" t="s">
        <v>1145</v>
      </c>
      <c r="B530" t="s">
        <v>7249</v>
      </c>
      <c r="C530" t="s">
        <v>3902</v>
      </c>
      <c r="D530" t="str">
        <f>sc_gsm[[#This Row],[model_rxn]]&amp;"_"&amp;sc_gsm[[#This Row],[Column2]]</f>
        <v>ILETRS_m_FWD</v>
      </c>
      <c r="E530" t="str">
        <f>_xlfn.XLOOKUP(sc_gsm[[#This Row],[Column3]],SC_enz[name_dir],SC_enz[name_dir],"")</f>
        <v>ILETRS_m_FWD</v>
      </c>
      <c r="F530" t="str">
        <f>_xlfn.XLOOKUP(sc_gsm[[#This Row],[model_rxn]],RT_gsm[model_rxn],RT_gsm[model_rxn],"")</f>
        <v>ILETRS_m</v>
      </c>
      <c r="G530" s="3" t="str">
        <f>_xlfn.XLOOKUP(sc_gsm[[#This Row],[Column3]],RT_gsm[Column3],RT_gsm[Column3],"")</f>
        <v>ILETRS_m_FWD</v>
      </c>
      <c r="H530" s="3" t="str" cm="1">
        <f t="array" ref="H530">sc_gsm[[#This Row],[model_rxn]]&amp;",r,"&amp;_xlfn.SWITCH(sc_gsm[[#This Row],[Column2]],"REV","lower_bound:-","FWD","upper_bound:")&amp;"1000"</f>
        <v>ILETRS_m,r,upper_bound:1000</v>
      </c>
      <c r="I530" s="3" t="str">
        <f>_xlfn.XLOOKUP(sc_gsm[[#This Row],[Column3]],SC_enz[name_dir],SC_enz[name_dir],"")</f>
        <v>ILETRS_m_FWD</v>
      </c>
      <c r="J530" s="3" t="str">
        <f>_xlfn.XLOOKUP(sc_gsm[[#This Row],[name]],[1]RXNS!$C:$C,[1]RXNS!$D:$D,"")</f>
        <v>ATP[c] + L-isoleucine[c] + tRNA(Ile)[c] =&gt; AMP[c] + diphosphate[c] + Ile-tRNA(Ile)[c]</v>
      </c>
      <c r="K530" s="3" t="str">
        <f>_xlfn.XLOOKUP(sc_gsm[[#This Row],[name]],[2]RXNS!$C:$C,[2]RXNS!$D:$D,"")</f>
        <v>ATP[c] + L-isoleucine[c] + tRNA(Ile)[c] =&gt; AMP[c] + diphosphate[c] + Ile-tRNA(Ile)[c]</v>
      </c>
      <c r="L530" s="3" t="b">
        <f>sc_gsm[[#This Row],[yeast8.3.4 equation]]=sc_gsm[[#This Row],[yeast9 equation]]</f>
        <v>1</v>
      </c>
    </row>
    <row r="531" spans="1:12" hidden="1" x14ac:dyDescent="0.2">
      <c r="A531" t="s">
        <v>1148</v>
      </c>
      <c r="B531" t="s">
        <v>7250</v>
      </c>
      <c r="C531" t="s">
        <v>3903</v>
      </c>
      <c r="D531" t="str">
        <f>sc_gsm[[#This Row],[model_rxn]]&amp;"_"&amp;sc_gsm[[#This Row],[Column2]]</f>
        <v>IPDDI_c_REV</v>
      </c>
      <c r="E531" t="str">
        <f>_xlfn.XLOOKUP(sc_gsm[[#This Row],[Column3]],SC_enz[name_dir],SC_enz[name_dir],"")</f>
        <v>IPDDI_c_REV</v>
      </c>
      <c r="F531" t="str">
        <f>_xlfn.XLOOKUP(sc_gsm[[#This Row],[model_rxn]],RT_gsm[model_rxn],RT_gsm[model_rxn],"")</f>
        <v>IPDDI_c</v>
      </c>
      <c r="G531" s="3" t="str">
        <f>_xlfn.XLOOKUP(sc_gsm[[#This Row],[Column3]],RT_gsm[Column3],RT_gsm[Column3],"")</f>
        <v>IPDDI_c_REV</v>
      </c>
      <c r="H531" s="3" t="str" cm="1">
        <f t="array" ref="H531">sc_gsm[[#This Row],[model_rxn]]&amp;",r,"&amp;_xlfn.SWITCH(sc_gsm[[#This Row],[Column2]],"REV","lower_bound:-","FWD","upper_bound:")&amp;"1000"</f>
        <v>IPDDI_c,r,lower_bound:-1000</v>
      </c>
      <c r="I531" s="3" t="str">
        <f>_xlfn.XLOOKUP(sc_gsm[[#This Row],[Column3]],SC_enz[name_dir],SC_enz[name_dir],"")</f>
        <v>IPDDI_c_REV</v>
      </c>
      <c r="J531" s="3" t="str">
        <f>_xlfn.XLOOKUP(sc_gsm[[#This Row],[name]],[1]RXNS!$C:$C,[1]RXNS!$D:$D,"")</f>
        <v>isopentenyl diphosphate[c] &lt;=&gt; prenyl diphosphate(3-)[c]</v>
      </c>
      <c r="K531" s="3" t="str">
        <f>_xlfn.XLOOKUP(sc_gsm[[#This Row],[name]],[2]RXNS!$C:$C,[2]RXNS!$D:$D,"")</f>
        <v>isopentenyl diphosphate[c] &lt;=&gt; prenyl diphosphate(3-)[c]</v>
      </c>
      <c r="L531" s="3" t="b">
        <f>sc_gsm[[#This Row],[yeast8.3.4 equation]]=sc_gsm[[#This Row],[yeast9 equation]]</f>
        <v>1</v>
      </c>
    </row>
    <row r="532" spans="1:12" hidden="1" x14ac:dyDescent="0.2">
      <c r="A532" t="s">
        <v>1148</v>
      </c>
      <c r="B532" t="s">
        <v>7250</v>
      </c>
      <c r="C532" t="s">
        <v>3902</v>
      </c>
      <c r="D532" t="str">
        <f>sc_gsm[[#This Row],[model_rxn]]&amp;"_"&amp;sc_gsm[[#This Row],[Column2]]</f>
        <v>IPDDI_c_FWD</v>
      </c>
      <c r="E532" t="str">
        <f>_xlfn.XLOOKUP(sc_gsm[[#This Row],[Column3]],SC_enz[name_dir],SC_enz[name_dir],"")</f>
        <v>IPDDI_c_FWD</v>
      </c>
      <c r="F532" t="str">
        <f>_xlfn.XLOOKUP(sc_gsm[[#This Row],[model_rxn]],RT_gsm[model_rxn],RT_gsm[model_rxn],"")</f>
        <v>IPDDI_c</v>
      </c>
      <c r="G532" s="3" t="str">
        <f>_xlfn.XLOOKUP(sc_gsm[[#This Row],[Column3]],RT_gsm[Column3],RT_gsm[Column3],"")</f>
        <v>IPDDI_c_FWD</v>
      </c>
      <c r="H532" s="3" t="str" cm="1">
        <f t="array" ref="H532">sc_gsm[[#This Row],[model_rxn]]&amp;",r,"&amp;_xlfn.SWITCH(sc_gsm[[#This Row],[Column2]],"REV","lower_bound:-","FWD","upper_bound:")&amp;"1000"</f>
        <v>IPDDI_c,r,upper_bound:1000</v>
      </c>
      <c r="I532" s="3" t="str">
        <f>_xlfn.XLOOKUP(sc_gsm[[#This Row],[Column3]],SC_enz[name_dir],SC_enz[name_dir],"")</f>
        <v>IPDDI_c_FWD</v>
      </c>
      <c r="J532" s="3" t="str">
        <f>_xlfn.XLOOKUP(sc_gsm[[#This Row],[name]],[1]RXNS!$C:$C,[1]RXNS!$D:$D,"")</f>
        <v>isopentenyl diphosphate[c] &lt;=&gt; prenyl diphosphate(3-)[c]</v>
      </c>
      <c r="K532" s="3" t="str">
        <f>_xlfn.XLOOKUP(sc_gsm[[#This Row],[name]],[2]RXNS!$C:$C,[2]RXNS!$D:$D,"")</f>
        <v>isopentenyl diphosphate[c] &lt;=&gt; prenyl diphosphate(3-)[c]</v>
      </c>
      <c r="L532" s="3" t="b">
        <f>sc_gsm[[#This Row],[yeast8.3.4 equation]]=sc_gsm[[#This Row],[yeast9 equation]]</f>
        <v>1</v>
      </c>
    </row>
    <row r="533" spans="1:12" hidden="1" x14ac:dyDescent="0.2">
      <c r="A533" t="s">
        <v>3597</v>
      </c>
      <c r="B533" t="s">
        <v>7251</v>
      </c>
      <c r="C533" t="s">
        <v>3903</v>
      </c>
      <c r="D533" t="str">
        <f>sc_gsm[[#This Row],[model_rxn]]&amp;"_"&amp;sc_gsm[[#This Row],[Column2]]</f>
        <v>ITCOAL_m_REV</v>
      </c>
      <c r="E533" t="str">
        <f>_xlfn.XLOOKUP(sc_gsm[[#This Row],[Column3]],SC_enz[name_dir],SC_enz[name_dir],"")</f>
        <v>ITCOAL_m_REV</v>
      </c>
      <c r="F533" t="str">
        <f>_xlfn.XLOOKUP(sc_gsm[[#This Row],[model_rxn]],RT_gsm[model_rxn],RT_gsm[model_rxn],"")</f>
        <v>ITCOAL_m</v>
      </c>
      <c r="G533" s="3" t="str">
        <f>_xlfn.XLOOKUP(sc_gsm[[#This Row],[Column3]],RT_gsm[Column3],RT_gsm[Column3],"")</f>
        <v>ITCOAL_m_REV</v>
      </c>
      <c r="H533" s="3" t="str" cm="1">
        <f t="array" ref="H533">sc_gsm[[#This Row],[model_rxn]]&amp;",r,"&amp;_xlfn.SWITCH(sc_gsm[[#This Row],[Column2]],"REV","lower_bound:-","FWD","upper_bound:")&amp;"1000"</f>
        <v>ITCOAL_m,r,lower_bound:-1000</v>
      </c>
      <c r="I533" s="3" t="str">
        <f>_xlfn.XLOOKUP(sc_gsm[[#This Row],[Column3]],SC_enz[name_dir],SC_enz[name_dir],"")</f>
        <v>ITCOAL_m_REV</v>
      </c>
      <c r="J533" s="3" t="str">
        <f>_xlfn.XLOOKUP(sc_gsm[[#This Row],[name]],[1]RXNS!$C:$C,[1]RXNS!$D:$D,"")</f>
        <v>ATP[m] + coenzyme A[m] + itaconate[m] &lt;=&gt; ADP[m] + itaconyl-CoA[m] + phosphate[m]</v>
      </c>
      <c r="K533" s="3" t="str">
        <f>_xlfn.XLOOKUP(sc_gsm[[#This Row],[name]],[2]RXNS!$C:$C,[2]RXNS!$D:$D,"")</f>
        <v>ATP[m] + coenzyme A[m] + itaconate[m] &lt;=&gt; ADP[m] + itaconyl-CoA[m] + phosphate[m]</v>
      </c>
      <c r="L533" s="3" t="b">
        <f>sc_gsm[[#This Row],[yeast8.3.4 equation]]=sc_gsm[[#This Row],[yeast9 equation]]</f>
        <v>1</v>
      </c>
    </row>
    <row r="534" spans="1:12" hidden="1" x14ac:dyDescent="0.2">
      <c r="A534" t="s">
        <v>3597</v>
      </c>
      <c r="B534" t="s">
        <v>7251</v>
      </c>
      <c r="C534" t="s">
        <v>3902</v>
      </c>
      <c r="D534" t="str">
        <f>sc_gsm[[#This Row],[model_rxn]]&amp;"_"&amp;sc_gsm[[#This Row],[Column2]]</f>
        <v>ITCOAL_m_FWD</v>
      </c>
      <c r="E534" t="str">
        <f>_xlfn.XLOOKUP(sc_gsm[[#This Row],[Column3]],SC_enz[name_dir],SC_enz[name_dir],"")</f>
        <v>ITCOAL_m_FWD</v>
      </c>
      <c r="F534" t="str">
        <f>_xlfn.XLOOKUP(sc_gsm[[#This Row],[model_rxn]],RT_gsm[model_rxn],RT_gsm[model_rxn],"")</f>
        <v>ITCOAL_m</v>
      </c>
      <c r="G534" s="3" t="str">
        <f>_xlfn.XLOOKUP(sc_gsm[[#This Row],[Column3]],RT_gsm[Column3],RT_gsm[Column3],"")</f>
        <v>ITCOAL_m_FWD</v>
      </c>
      <c r="H534" s="3" t="str" cm="1">
        <f t="array" ref="H534">sc_gsm[[#This Row],[model_rxn]]&amp;",r,"&amp;_xlfn.SWITCH(sc_gsm[[#This Row],[Column2]],"REV","lower_bound:-","FWD","upper_bound:")&amp;"1000"</f>
        <v>ITCOAL_m,r,upper_bound:1000</v>
      </c>
      <c r="I534" s="3" t="str">
        <f>_xlfn.XLOOKUP(sc_gsm[[#This Row],[Column3]],SC_enz[name_dir],SC_enz[name_dir],"")</f>
        <v>ITCOAL_m_FWD</v>
      </c>
      <c r="J534" s="3" t="str">
        <f>_xlfn.XLOOKUP(sc_gsm[[#This Row],[name]],[1]RXNS!$C:$C,[1]RXNS!$D:$D,"")</f>
        <v>ATP[m] + coenzyme A[m] + itaconate[m] &lt;=&gt; ADP[m] + itaconyl-CoA[m] + phosphate[m]</v>
      </c>
      <c r="K534" s="3" t="str">
        <f>_xlfn.XLOOKUP(sc_gsm[[#This Row],[name]],[2]RXNS!$C:$C,[2]RXNS!$D:$D,"")</f>
        <v>ATP[m] + coenzyme A[m] + itaconate[m] &lt;=&gt; ADP[m] + itaconyl-CoA[m] + phosphate[m]</v>
      </c>
      <c r="L534" s="3" t="b">
        <f>sc_gsm[[#This Row],[yeast8.3.4 equation]]=sc_gsm[[#This Row],[yeast9 equation]]</f>
        <v>1</v>
      </c>
    </row>
    <row r="535" spans="1:12" hidden="1" x14ac:dyDescent="0.2">
      <c r="A535" t="s">
        <v>1151</v>
      </c>
      <c r="B535" t="s">
        <v>7252</v>
      </c>
      <c r="C535" t="s">
        <v>3902</v>
      </c>
      <c r="D535" t="str">
        <f>sc_gsm[[#This Row],[model_rxn]]&amp;"_"&amp;sc_gsm[[#This Row],[Column2]]</f>
        <v>KARA2i_m_FWD</v>
      </c>
      <c r="E535" t="str">
        <f>_xlfn.XLOOKUP(sc_gsm[[#This Row],[Column3]],SC_enz[name_dir],SC_enz[name_dir],"")</f>
        <v>KARA2i_m_FWD</v>
      </c>
      <c r="F535" t="str">
        <f>_xlfn.XLOOKUP(sc_gsm[[#This Row],[model_rxn]],RT_gsm[model_rxn],RT_gsm[model_rxn],"")</f>
        <v>KARA2i_m</v>
      </c>
      <c r="G535" s="3" t="str">
        <f>_xlfn.XLOOKUP(sc_gsm[[#This Row],[Column3]],RT_gsm[Column3],RT_gsm[Column3],"")</f>
        <v>KARA2i_m_FWD</v>
      </c>
      <c r="H535" s="3" t="str" cm="1">
        <f t="array" ref="H535">sc_gsm[[#This Row],[model_rxn]]&amp;",r,"&amp;_xlfn.SWITCH(sc_gsm[[#This Row],[Column2]],"REV","lower_bound:-","FWD","upper_bound:")&amp;"1000"</f>
        <v>KARA2i_m,r,upper_bound:1000</v>
      </c>
      <c r="I535" s="3" t="str">
        <f>_xlfn.XLOOKUP(sc_gsm[[#This Row],[Column3]],SC_enz[name_dir],SC_enz[name_dir],"")</f>
        <v>KARA2i_m_FWD</v>
      </c>
      <c r="J535" s="3" t="str">
        <f>_xlfn.XLOOKUP(sc_gsm[[#This Row],[name]],[1]RXNS!$C:$C,[1]RXNS!$D:$D,"")</f>
        <v>(S)-2-acetyl-2-hydroxybutanoate[m] + H+[m] + NADPH[m] =&gt; (2R,3R)-2,3-dihydroxy-3-methylpentanoate[m] + NADP(+)[m]</v>
      </c>
      <c r="K535" s="3" t="str">
        <f>_xlfn.XLOOKUP(sc_gsm[[#This Row],[name]],[2]RXNS!$C:$C,[2]RXNS!$D:$D,"")</f>
        <v>(S)-2-acetyl-2-hydroxybutanoate[m] + H+[m] + NADPH[m] =&gt; (2R,3R)-2,3-dihydroxy-3-methylpentanoate[m] + NADP(+)[m]</v>
      </c>
      <c r="L535" s="3" t="b">
        <f>sc_gsm[[#This Row],[yeast8.3.4 equation]]=sc_gsm[[#This Row],[yeast9 equation]]</f>
        <v>1</v>
      </c>
    </row>
    <row r="536" spans="1:12" hidden="1" x14ac:dyDescent="0.2">
      <c r="A536" t="s">
        <v>1152</v>
      </c>
      <c r="B536" t="s">
        <v>7253</v>
      </c>
      <c r="C536" t="s">
        <v>3902</v>
      </c>
      <c r="D536" t="str">
        <f>sc_gsm[[#This Row],[model_rxn]]&amp;"_"&amp;sc_gsm[[#This Row],[Column2]]</f>
        <v>KYN_c_FWD</v>
      </c>
      <c r="E536" t="str">
        <f>_xlfn.XLOOKUP(sc_gsm[[#This Row],[Column3]],SC_enz[name_dir],SC_enz[name_dir],"")</f>
        <v>KYN_c_FWD</v>
      </c>
      <c r="F536" t="str">
        <f>_xlfn.XLOOKUP(sc_gsm[[#This Row],[model_rxn]],RT_gsm[model_rxn],RT_gsm[model_rxn],"")</f>
        <v>KYN_c</v>
      </c>
      <c r="G536" s="3" t="str">
        <f>_xlfn.XLOOKUP(sc_gsm[[#This Row],[Column3]],RT_gsm[Column3],RT_gsm[Column3],"")</f>
        <v>KYN_c_FWD</v>
      </c>
      <c r="H536" s="3" t="str" cm="1">
        <f t="array" ref="H536">sc_gsm[[#This Row],[model_rxn]]&amp;",r,"&amp;_xlfn.SWITCH(sc_gsm[[#This Row],[Column2]],"REV","lower_bound:-","FWD","upper_bound:")&amp;"1000"</f>
        <v>KYN_c,r,upper_bound:1000</v>
      </c>
      <c r="I536" s="3" t="str">
        <f>_xlfn.XLOOKUP(sc_gsm[[#This Row],[Column3]],SC_enz[name_dir],SC_enz[name_dir],"")</f>
        <v>KYN_c_FWD</v>
      </c>
      <c r="J536" s="3" t="str">
        <f>_xlfn.XLOOKUP(sc_gsm[[#This Row],[name]],[1]RXNS!$C:$C,[1]RXNS!$D:$D,"")</f>
        <v>H2O[c] + L-kynurenine[c] =&gt; anthranilate[c] + H+[c] + L-alanine[c]</v>
      </c>
      <c r="K536" s="3" t="str">
        <f>_xlfn.XLOOKUP(sc_gsm[[#This Row],[name]],[2]RXNS!$C:$C,[2]RXNS!$D:$D,"")</f>
        <v>H2O[c] + L-kynurenine[c] =&gt; anthranilate[c] + H+[c] + L-alanine[c]</v>
      </c>
      <c r="L536" s="3" t="b">
        <f>sc_gsm[[#This Row],[yeast8.3.4 equation]]=sc_gsm[[#This Row],[yeast9 equation]]</f>
        <v>1</v>
      </c>
    </row>
    <row r="537" spans="1:12" hidden="1" x14ac:dyDescent="0.2">
      <c r="A537" t="s">
        <v>1153</v>
      </c>
      <c r="B537" t="s">
        <v>7254</v>
      </c>
      <c r="C537" t="s">
        <v>3902</v>
      </c>
      <c r="D537" t="str">
        <f>sc_gsm[[#This Row],[model_rxn]]&amp;"_"&amp;sc_gsm[[#This Row],[Column2]]</f>
        <v>KYN3OX_c_FWD</v>
      </c>
      <c r="E537" t="str">
        <f>_xlfn.XLOOKUP(sc_gsm[[#This Row],[Column3]],SC_enz[name_dir],SC_enz[name_dir],"")</f>
        <v>KYN3OX_c_FWD</v>
      </c>
      <c r="F537" t="str">
        <f>_xlfn.XLOOKUP(sc_gsm[[#This Row],[model_rxn]],RT_gsm[model_rxn],RT_gsm[model_rxn],"")</f>
        <v>KYN3OX_c</v>
      </c>
      <c r="G537" s="3" t="str">
        <f>_xlfn.XLOOKUP(sc_gsm[[#This Row],[Column3]],RT_gsm[Column3],RT_gsm[Column3],"")</f>
        <v>KYN3OX_c_FWD</v>
      </c>
      <c r="H537" s="3" t="str" cm="1">
        <f t="array" ref="H537">sc_gsm[[#This Row],[model_rxn]]&amp;",r,"&amp;_xlfn.SWITCH(sc_gsm[[#This Row],[Column2]],"REV","lower_bound:-","FWD","upper_bound:")&amp;"1000"</f>
        <v>KYN3OX_c,r,upper_bound:1000</v>
      </c>
      <c r="I537" s="3" t="str">
        <f>_xlfn.XLOOKUP(sc_gsm[[#This Row],[Column3]],SC_enz[name_dir],SC_enz[name_dir],"")</f>
        <v>KYN3OX_c_FWD</v>
      </c>
      <c r="J537" s="3" t="str">
        <f>_xlfn.XLOOKUP(sc_gsm[[#This Row],[name]],[1]RXNS!$C:$C,[1]RXNS!$D:$D,"")</f>
        <v>H+[c] + L-kynurenine[c] + NADPH[c] + oxygen[c] =&gt; 3-hydroxy-L-kynurenine[c] + H2O[c] + NADP(+)[c]</v>
      </c>
      <c r="K537" s="3" t="str">
        <f>_xlfn.XLOOKUP(sc_gsm[[#This Row],[name]],[2]RXNS!$C:$C,[2]RXNS!$D:$D,"")</f>
        <v>H+[c] + L-kynurenine[c] + NADPH[c] + oxygen[c] =&gt; 3-hydroxy-L-kynurenine[c] + H2O[c] + NADP(+)[c]</v>
      </c>
      <c r="L537" s="3" t="b">
        <f>sc_gsm[[#This Row],[yeast8.3.4 equation]]=sc_gsm[[#This Row],[yeast9 equation]]</f>
        <v>1</v>
      </c>
    </row>
    <row r="538" spans="1:12" hidden="1" x14ac:dyDescent="0.2">
      <c r="A538" t="s">
        <v>1156</v>
      </c>
      <c r="B538" t="s">
        <v>7255</v>
      </c>
      <c r="C538" t="s">
        <v>3903</v>
      </c>
      <c r="D538" t="str">
        <f>sc_gsm[[#This Row],[model_rxn]]&amp;"_"&amp;sc_gsm[[#This Row],[Column2]]</f>
        <v>PHCD_m_REV</v>
      </c>
      <c r="E538" t="str">
        <f>_xlfn.XLOOKUP(sc_gsm[[#This Row],[Column3]],SC_enz[name_dir],SC_enz[name_dir],"")</f>
        <v>PHCD_m_REV</v>
      </c>
      <c r="F538" t="str">
        <f>_xlfn.XLOOKUP(sc_gsm[[#This Row],[model_rxn]],RT_gsm[model_rxn],RT_gsm[model_rxn],"")</f>
        <v>PHCD_m</v>
      </c>
      <c r="G538" s="3" t="str">
        <f>_xlfn.XLOOKUP(sc_gsm[[#This Row],[Column3]],RT_gsm[Column3],RT_gsm[Column3],"")</f>
        <v>PHCD_m_REV</v>
      </c>
      <c r="H538" s="3" t="str" cm="1">
        <f t="array" ref="H538">sc_gsm[[#This Row],[model_rxn]]&amp;",r,"&amp;_xlfn.SWITCH(sc_gsm[[#This Row],[Column2]],"REV","lower_bound:-","FWD","upper_bound:")&amp;"1000"</f>
        <v>PHCD_m,r,lower_bound:-1000</v>
      </c>
      <c r="I538" s="3" t="str">
        <f>_xlfn.XLOOKUP(sc_gsm[[#This Row],[Column3]],SC_enz[name_dir],SC_enz[name_dir],"")</f>
        <v>PHCD_m_REV</v>
      </c>
      <c r="J538" s="3" t="str">
        <f>_xlfn.XLOOKUP(sc_gsm[[#This Row],[name]],[1]RXNS!$C:$C,[1]RXNS!$D:$D,"")</f>
        <v>1-pyrroline-3-hydroxy-5-carboxylic acid[m] + 2 H2O[m] + NAD[m] &lt;=&gt; erythro-4-hydroxy-L-glutamic acid[m] + H+[m] + NADH[m]</v>
      </c>
      <c r="K538" s="3" t="str">
        <f>_xlfn.XLOOKUP(sc_gsm[[#This Row],[name]],[2]RXNS!$C:$C,[2]RXNS!$D:$D,"")</f>
        <v>1-pyrroline-3-hydroxy-5-carboxylic acid[m] + 2 H2O[m] + NAD[m] &lt;=&gt; erythro-4-hydroxy-L-glutamic acid[m] + H+[m] + NADH[m]</v>
      </c>
      <c r="L538" s="3" t="b">
        <f>sc_gsm[[#This Row],[yeast8.3.4 equation]]=sc_gsm[[#This Row],[yeast9 equation]]</f>
        <v>1</v>
      </c>
    </row>
    <row r="539" spans="1:12" x14ac:dyDescent="0.2">
      <c r="A539" t="s">
        <v>1156</v>
      </c>
      <c r="B539" t="s">
        <v>7255</v>
      </c>
      <c r="C539" t="s">
        <v>3902</v>
      </c>
      <c r="D539" t="str">
        <f>sc_gsm[[#This Row],[model_rxn]]&amp;"_"&amp;sc_gsm[[#This Row],[Column2]]</f>
        <v>PHCD_m_FWD</v>
      </c>
      <c r="E539" t="str">
        <f>_xlfn.XLOOKUP(sc_gsm[[#This Row],[Column3]],SC_enz[name_dir],SC_enz[name_dir],"")</f>
        <v>PHCD_m_FWD</v>
      </c>
      <c r="F539" t="str">
        <f>_xlfn.XLOOKUP(sc_gsm[[#This Row],[model_rxn]],RT_gsm[model_rxn],RT_gsm[model_rxn],"")</f>
        <v>PHCD_m</v>
      </c>
      <c r="G539" s="3" t="str">
        <f>_xlfn.XLOOKUP(sc_gsm[[#This Row],[Column3]],RT_gsm[Column3],RT_gsm[Column3],"")</f>
        <v/>
      </c>
      <c r="H539" s="3" t="str" cm="1">
        <f t="array" ref="H539">sc_gsm[[#This Row],[model_rxn]]&amp;",r,"&amp;_xlfn.SWITCH(sc_gsm[[#This Row],[Column2]],"REV","lower_bound:-","FWD","upper_bound:")&amp;"1000"</f>
        <v>PHCD_m,r,upper_bound:1000</v>
      </c>
      <c r="I539" s="3" t="str">
        <f>_xlfn.XLOOKUP(sc_gsm[[#This Row],[Column3]],SC_enz[name_dir],SC_enz[name_dir],"")</f>
        <v>PHCD_m_FWD</v>
      </c>
      <c r="J539" s="3" t="str">
        <f>_xlfn.XLOOKUP(sc_gsm[[#This Row],[name]],[1]RXNS!$C:$C,[1]RXNS!$D:$D,"")</f>
        <v>1-pyrroline-3-hydroxy-5-carboxylic acid[m] + 2 H2O[m] + NAD[m] &lt;=&gt; erythro-4-hydroxy-L-glutamic acid[m] + H+[m] + NADH[m]</v>
      </c>
      <c r="K539" s="3" t="str">
        <f>_xlfn.XLOOKUP(sc_gsm[[#This Row],[name]],[2]RXNS!$C:$C,[2]RXNS!$D:$D,"")</f>
        <v>1-pyrroline-3-hydroxy-5-carboxylic acid[m] + 2 H2O[m] + NAD[m] &lt;=&gt; erythro-4-hydroxy-L-glutamic acid[m] + H+[m] + NADH[m]</v>
      </c>
      <c r="L539" s="3" t="b">
        <f>sc_gsm[[#This Row],[yeast8.3.4 equation]]=sc_gsm[[#This Row],[yeast9 equation]]</f>
        <v>1</v>
      </c>
    </row>
    <row r="540" spans="1:12" hidden="1" x14ac:dyDescent="0.2">
      <c r="A540" t="s">
        <v>1157</v>
      </c>
      <c r="B540" t="s">
        <v>7256</v>
      </c>
      <c r="C540" t="s">
        <v>3903</v>
      </c>
      <c r="D540" t="str">
        <f>sc_gsm[[#This Row],[model_rxn]]&amp;"_"&amp;sc_gsm[[#This Row],[Column2]]</f>
        <v>4HGLSD_m_REV</v>
      </c>
      <c r="E540" t="str">
        <f>_xlfn.XLOOKUP(sc_gsm[[#This Row],[Column3]],SC_enz[name_dir],SC_enz[name_dir],"")</f>
        <v>4HGLSD_m_REV</v>
      </c>
      <c r="F540" t="str">
        <f>_xlfn.XLOOKUP(sc_gsm[[#This Row],[model_rxn]],RT_gsm[model_rxn],RT_gsm[model_rxn],"")</f>
        <v>4HGLSD_m</v>
      </c>
      <c r="G540" s="3" t="str">
        <f>_xlfn.XLOOKUP(sc_gsm[[#This Row],[Column3]],RT_gsm[Column3],RT_gsm[Column3],"")</f>
        <v>4HGLSD_m_REV</v>
      </c>
      <c r="H540" s="3" t="str" cm="1">
        <f t="array" ref="H540">sc_gsm[[#This Row],[model_rxn]]&amp;",r,"&amp;_xlfn.SWITCH(sc_gsm[[#This Row],[Column2]],"REV","lower_bound:-","FWD","upper_bound:")&amp;"1000"</f>
        <v>4HGLSD_m,r,lower_bound:-1000</v>
      </c>
      <c r="I540" s="3" t="str">
        <f>_xlfn.XLOOKUP(sc_gsm[[#This Row],[Column3]],SC_enz[name_dir],SC_enz[name_dir],"")</f>
        <v>4HGLSD_m_REV</v>
      </c>
      <c r="J540" s="3" t="str">
        <f>_xlfn.XLOOKUP(sc_gsm[[#This Row],[name]],[1]RXNS!$C:$C,[1]RXNS!$D:$D,"")</f>
        <v>H2O[m] + L-4-hydroxyglutamic semialdehyde[m] + NAD[m] &lt;=&gt; erythro-4-hydroxy-L-glutamic acid[m] + 2 H+[m] + NADH[m]</v>
      </c>
      <c r="K540" s="3" t="str">
        <f>_xlfn.XLOOKUP(sc_gsm[[#This Row],[name]],[2]RXNS!$C:$C,[2]RXNS!$D:$D,"")</f>
        <v>H2O[m] + L-4-hydroxyglutamic semialdehyde[m] + NAD[m] &lt;=&gt; erythro-4-hydroxy-L-glutamic acid[m] + 2 H+[m] + NADH[m]</v>
      </c>
      <c r="L540" s="3" t="b">
        <f>sc_gsm[[#This Row],[yeast8.3.4 equation]]=sc_gsm[[#This Row],[yeast9 equation]]</f>
        <v>1</v>
      </c>
    </row>
    <row r="541" spans="1:12" x14ac:dyDescent="0.2">
      <c r="A541" t="s">
        <v>1157</v>
      </c>
      <c r="B541" t="s">
        <v>7256</v>
      </c>
      <c r="C541" t="s">
        <v>3902</v>
      </c>
      <c r="D541" t="str">
        <f>sc_gsm[[#This Row],[model_rxn]]&amp;"_"&amp;sc_gsm[[#This Row],[Column2]]</f>
        <v>4HGLSD_m_FWD</v>
      </c>
      <c r="E541" t="str">
        <f>_xlfn.XLOOKUP(sc_gsm[[#This Row],[Column3]],SC_enz[name_dir],SC_enz[name_dir],"")</f>
        <v>4HGLSD_m_FWD</v>
      </c>
      <c r="F541" t="str">
        <f>_xlfn.XLOOKUP(sc_gsm[[#This Row],[model_rxn]],RT_gsm[model_rxn],RT_gsm[model_rxn],"")</f>
        <v>4HGLSD_m</v>
      </c>
      <c r="G541" s="3" t="str">
        <f>_xlfn.XLOOKUP(sc_gsm[[#This Row],[Column3]],RT_gsm[Column3],RT_gsm[Column3],"")</f>
        <v/>
      </c>
      <c r="H541" s="3" t="str" cm="1">
        <f t="array" ref="H541">sc_gsm[[#This Row],[model_rxn]]&amp;",r,"&amp;_xlfn.SWITCH(sc_gsm[[#This Row],[Column2]],"REV","lower_bound:-","FWD","upper_bound:")&amp;"1000"</f>
        <v>4HGLSD_m,r,upper_bound:1000</v>
      </c>
      <c r="I541" s="3" t="str">
        <f>_xlfn.XLOOKUP(sc_gsm[[#This Row],[Column3]],SC_enz[name_dir],SC_enz[name_dir],"")</f>
        <v>4HGLSD_m_FWD</v>
      </c>
      <c r="J541" s="3" t="str">
        <f>_xlfn.XLOOKUP(sc_gsm[[#This Row],[name]],[1]RXNS!$C:$C,[1]RXNS!$D:$D,"")</f>
        <v>H2O[m] + L-4-hydroxyglutamic semialdehyde[m] + NAD[m] &lt;=&gt; erythro-4-hydroxy-L-glutamic acid[m] + 2 H+[m] + NADH[m]</v>
      </c>
      <c r="K541" s="3" t="str">
        <f>_xlfn.XLOOKUP(sc_gsm[[#This Row],[name]],[2]RXNS!$C:$C,[2]RXNS!$D:$D,"")</f>
        <v>H2O[m] + L-4-hydroxyglutamic semialdehyde[m] + NAD[m] &lt;=&gt; erythro-4-hydroxy-L-glutamic acid[m] + 2 H+[m] + NADH[m]</v>
      </c>
      <c r="L541" s="3" t="b">
        <f>sc_gsm[[#This Row],[yeast8.3.4 equation]]=sc_gsm[[#This Row],[yeast9 equation]]</f>
        <v>1</v>
      </c>
    </row>
    <row r="542" spans="1:12" hidden="1" x14ac:dyDescent="0.2">
      <c r="A542" t="s">
        <v>1158</v>
      </c>
      <c r="B542" t="s">
        <v>7257</v>
      </c>
      <c r="C542" t="s">
        <v>3903</v>
      </c>
      <c r="D542" t="str">
        <f>sc_gsm[[#This Row],[model_rxn]]&amp;"_"&amp;sc_gsm[[#This Row],[Column2]]</f>
        <v>ALATA_L_m_REV</v>
      </c>
      <c r="E542" t="str">
        <f>_xlfn.XLOOKUP(sc_gsm[[#This Row],[Column3]],SC_enz[name_dir],SC_enz[name_dir],"")</f>
        <v>ALATA_L_m_REV</v>
      </c>
      <c r="F542" t="str">
        <f>_xlfn.XLOOKUP(sc_gsm[[#This Row],[model_rxn]],RT_gsm[model_rxn],RT_gsm[model_rxn],"")</f>
        <v>ALATA_L_m</v>
      </c>
      <c r="G542" s="3" t="str">
        <f>_xlfn.XLOOKUP(sc_gsm[[#This Row],[Column3]],RT_gsm[Column3],RT_gsm[Column3],"")</f>
        <v>ALATA_L_m_REV</v>
      </c>
      <c r="H542" s="3" t="str" cm="1">
        <f t="array" ref="H542">sc_gsm[[#This Row],[model_rxn]]&amp;",r,"&amp;_xlfn.SWITCH(sc_gsm[[#This Row],[Column2]],"REV","lower_bound:-","FWD","upper_bound:")&amp;"1000"</f>
        <v>ALATA_L_m,r,lower_bound:-1000</v>
      </c>
      <c r="I542" s="3" t="str">
        <f>_xlfn.XLOOKUP(sc_gsm[[#This Row],[Column3]],SC_enz[name_dir],SC_enz[name_dir],"")</f>
        <v>ALATA_L_m_REV</v>
      </c>
      <c r="J542" s="3" t="str">
        <f>_xlfn.XLOOKUP(sc_gsm[[#This Row],[name]],[1]RXNS!$C:$C,[1]RXNS!$D:$D,"")</f>
        <v>2-oxoglutarate[m] + L-alanine[m] &lt;=&gt; L-glutamate[m] + pyruvate[m]</v>
      </c>
      <c r="K542" s="3" t="str">
        <f>_xlfn.XLOOKUP(sc_gsm[[#This Row],[name]],[2]RXNS!$C:$C,[2]RXNS!$D:$D,"")</f>
        <v>2-oxoglutarate[m] + L-alanine[m] &lt;=&gt; L-glutamate[m] + pyruvate[m]</v>
      </c>
      <c r="L542" s="3" t="b">
        <f>sc_gsm[[#This Row],[yeast8.3.4 equation]]=sc_gsm[[#This Row],[yeast9 equation]]</f>
        <v>1</v>
      </c>
    </row>
    <row r="543" spans="1:12" hidden="1" x14ac:dyDescent="0.2">
      <c r="A543" t="s">
        <v>1158</v>
      </c>
      <c r="B543" t="s">
        <v>7257</v>
      </c>
      <c r="C543" t="s">
        <v>3902</v>
      </c>
      <c r="D543" t="str">
        <f>sc_gsm[[#This Row],[model_rxn]]&amp;"_"&amp;sc_gsm[[#This Row],[Column2]]</f>
        <v>ALATA_L_m_FWD</v>
      </c>
      <c r="E543" t="str">
        <f>_xlfn.XLOOKUP(sc_gsm[[#This Row],[Column3]],SC_enz[name_dir],SC_enz[name_dir],"")</f>
        <v>ALATA_L_m_FWD</v>
      </c>
      <c r="F543" t="str">
        <f>_xlfn.XLOOKUP(sc_gsm[[#This Row],[model_rxn]],RT_gsm[model_rxn],RT_gsm[model_rxn],"")</f>
        <v>ALATA_L_m</v>
      </c>
      <c r="G543" s="3" t="str">
        <f>_xlfn.XLOOKUP(sc_gsm[[#This Row],[Column3]],RT_gsm[Column3],RT_gsm[Column3],"")</f>
        <v>ALATA_L_m_FWD</v>
      </c>
      <c r="H543" s="3" t="str" cm="1">
        <f t="array" ref="H543">sc_gsm[[#This Row],[model_rxn]]&amp;",r,"&amp;_xlfn.SWITCH(sc_gsm[[#This Row],[Column2]],"REV","lower_bound:-","FWD","upper_bound:")&amp;"1000"</f>
        <v>ALATA_L_m,r,upper_bound:1000</v>
      </c>
      <c r="I543" s="3" t="str">
        <f>_xlfn.XLOOKUP(sc_gsm[[#This Row],[Column3]],SC_enz[name_dir],SC_enz[name_dir],"")</f>
        <v>ALATA_L_m_FWD</v>
      </c>
      <c r="J543" s="3" t="str">
        <f>_xlfn.XLOOKUP(sc_gsm[[#This Row],[name]],[1]RXNS!$C:$C,[1]RXNS!$D:$D,"")</f>
        <v>2-oxoglutarate[m] + L-alanine[m] &lt;=&gt; L-glutamate[m] + pyruvate[m]</v>
      </c>
      <c r="K543" s="3" t="str">
        <f>_xlfn.XLOOKUP(sc_gsm[[#This Row],[name]],[2]RXNS!$C:$C,[2]RXNS!$D:$D,"")</f>
        <v>2-oxoglutarate[m] + L-alanine[m] &lt;=&gt; L-glutamate[m] + pyruvate[m]</v>
      </c>
      <c r="L543" s="3" t="b">
        <f>sc_gsm[[#This Row],[yeast8.3.4 equation]]=sc_gsm[[#This Row],[yeast9 equation]]</f>
        <v>1</v>
      </c>
    </row>
    <row r="544" spans="1:12" hidden="1" x14ac:dyDescent="0.2">
      <c r="A544" t="s">
        <v>1161</v>
      </c>
      <c r="B544" t="s">
        <v>7258</v>
      </c>
      <c r="C544" t="s">
        <v>3902</v>
      </c>
      <c r="D544" t="str">
        <f>sc_gsm[[#This Row],[model_rxn]]&amp;"_"&amp;sc_gsm[[#This Row],[Column2]]</f>
        <v>THRA2_c_FWD</v>
      </c>
      <c r="E544" t="str">
        <f>_xlfn.XLOOKUP(sc_gsm[[#This Row],[Column3]],SC_enz[name_dir],SC_enz[name_dir],"")</f>
        <v>THRA2_c_FWD</v>
      </c>
      <c r="F544" t="str">
        <f>_xlfn.XLOOKUP(sc_gsm[[#This Row],[model_rxn]],RT_gsm[model_rxn],RT_gsm[model_rxn],"")</f>
        <v>THRA2_c</v>
      </c>
      <c r="G544" s="3" t="str">
        <f>_xlfn.XLOOKUP(sc_gsm[[#This Row],[Column3]],RT_gsm[Column3],RT_gsm[Column3],"")</f>
        <v>THRA2_c_FWD</v>
      </c>
      <c r="H544" s="3" t="str" cm="1">
        <f t="array" ref="H544">sc_gsm[[#This Row],[model_rxn]]&amp;",r,"&amp;_xlfn.SWITCH(sc_gsm[[#This Row],[Column2]],"REV","lower_bound:-","FWD","upper_bound:")&amp;"1000"</f>
        <v>THRA2_c,r,upper_bound:1000</v>
      </c>
      <c r="I544" s="3" t="str">
        <f>_xlfn.XLOOKUP(sc_gsm[[#This Row],[Column3]],SC_enz[name_dir],SC_enz[name_dir],"")</f>
        <v>THRA2_c_FWD</v>
      </c>
      <c r="J544" s="3" t="str">
        <f>_xlfn.XLOOKUP(sc_gsm[[#This Row],[name]],[1]RXNS!$C:$C,[1]RXNS!$D:$D,"")</f>
        <v>L-allothreonine[c] =&gt; acetaldehyde[c] + L-glycine[c]</v>
      </c>
      <c r="K544" s="3" t="str">
        <f>_xlfn.XLOOKUP(sc_gsm[[#This Row],[name]],[2]RXNS!$C:$C,[2]RXNS!$D:$D,"")</f>
        <v>L-allothreonine[c] =&gt; acetaldehyde[c] + L-glycine[c]</v>
      </c>
      <c r="L544" s="3" t="b">
        <f>sc_gsm[[#This Row],[yeast8.3.4 equation]]=sc_gsm[[#This Row],[yeast9 equation]]</f>
        <v>1</v>
      </c>
    </row>
    <row r="545" spans="1:12" hidden="1" x14ac:dyDescent="0.2">
      <c r="A545" t="s">
        <v>1164</v>
      </c>
      <c r="B545" t="s">
        <v>7259</v>
      </c>
      <c r="C545" t="s">
        <v>3903</v>
      </c>
      <c r="D545" t="str">
        <f>sc_gsm[[#This Row],[model_rxn]]&amp;"_"&amp;sc_gsm[[#This Row],[Column2]]</f>
        <v>ATHRDHr_c_REV</v>
      </c>
      <c r="E545" t="str">
        <f>_xlfn.XLOOKUP(sc_gsm[[#This Row],[Column3]],SC_enz[name_dir],SC_enz[name_dir],"")</f>
        <v>ATHRDHr_c_REV</v>
      </c>
      <c r="F545" t="str">
        <f>_xlfn.XLOOKUP(sc_gsm[[#This Row],[model_rxn]],RT_gsm[model_rxn],RT_gsm[model_rxn],"")</f>
        <v>ATHRDHr_c</v>
      </c>
      <c r="G545" s="3" t="str">
        <f>_xlfn.XLOOKUP(sc_gsm[[#This Row],[Column3]],RT_gsm[Column3],RT_gsm[Column3],"")</f>
        <v>ATHRDHr_c_REV</v>
      </c>
      <c r="H545" s="3" t="str" cm="1">
        <f t="array" ref="H545">sc_gsm[[#This Row],[model_rxn]]&amp;",r,"&amp;_xlfn.SWITCH(sc_gsm[[#This Row],[Column2]],"REV","lower_bound:-","FWD","upper_bound:")&amp;"1000"</f>
        <v>ATHRDHr_c,r,lower_bound:-1000</v>
      </c>
      <c r="I545" s="3" t="str">
        <f>_xlfn.XLOOKUP(sc_gsm[[#This Row],[Column3]],SC_enz[name_dir],SC_enz[name_dir],"")</f>
        <v>ATHRDHr_c_REV</v>
      </c>
      <c r="J545" s="3" t="str">
        <f>_xlfn.XLOOKUP(sc_gsm[[#This Row],[name]],[1]RXNS!$C:$C,[1]RXNS!$D:$D,"")</f>
        <v>L-allothreonine[c] + NADP(+)[c] &lt;=&gt; H+[c] + L-2-amino-3-oxobutanoate[c] + NADPH[c]</v>
      </c>
      <c r="K545" s="3" t="str">
        <f>_xlfn.XLOOKUP(sc_gsm[[#This Row],[name]],[2]RXNS!$C:$C,[2]RXNS!$D:$D,"")</f>
        <v>L-allothreonine[c] + NADP(+)[c] &lt;=&gt; H+[c] + L-2-amino-3-oxobutanoate[c] + NADPH[c]</v>
      </c>
      <c r="L545" s="3" t="b">
        <f>sc_gsm[[#This Row],[yeast8.3.4 equation]]=sc_gsm[[#This Row],[yeast9 equation]]</f>
        <v>1</v>
      </c>
    </row>
    <row r="546" spans="1:12" hidden="1" x14ac:dyDescent="0.2">
      <c r="A546" t="s">
        <v>1164</v>
      </c>
      <c r="B546" t="s">
        <v>7259</v>
      </c>
      <c r="C546" t="s">
        <v>3902</v>
      </c>
      <c r="D546" t="str">
        <f>sc_gsm[[#This Row],[model_rxn]]&amp;"_"&amp;sc_gsm[[#This Row],[Column2]]</f>
        <v>ATHRDHr_c_FWD</v>
      </c>
      <c r="E546" t="str">
        <f>_xlfn.XLOOKUP(sc_gsm[[#This Row],[Column3]],SC_enz[name_dir],SC_enz[name_dir],"")</f>
        <v>ATHRDHr_c_FWD</v>
      </c>
      <c r="F546" t="str">
        <f>_xlfn.XLOOKUP(sc_gsm[[#This Row],[model_rxn]],RT_gsm[model_rxn],RT_gsm[model_rxn],"")</f>
        <v>ATHRDHr_c</v>
      </c>
      <c r="G546" s="3" t="str">
        <f>_xlfn.XLOOKUP(sc_gsm[[#This Row],[Column3]],RT_gsm[Column3],RT_gsm[Column3],"")</f>
        <v>ATHRDHr_c_FWD</v>
      </c>
      <c r="H546" s="3" t="str" cm="1">
        <f t="array" ref="H546">sc_gsm[[#This Row],[model_rxn]]&amp;",r,"&amp;_xlfn.SWITCH(sc_gsm[[#This Row],[Column2]],"REV","lower_bound:-","FWD","upper_bound:")&amp;"1000"</f>
        <v>ATHRDHr_c,r,upper_bound:1000</v>
      </c>
      <c r="I546" s="3" t="str">
        <f>_xlfn.XLOOKUP(sc_gsm[[#This Row],[Column3]],SC_enz[name_dir],SC_enz[name_dir],"")</f>
        <v>ATHRDHr_c_FWD</v>
      </c>
      <c r="J546" s="3" t="str">
        <f>_xlfn.XLOOKUP(sc_gsm[[#This Row],[name]],[1]RXNS!$C:$C,[1]RXNS!$D:$D,"")</f>
        <v>L-allothreonine[c] + NADP(+)[c] &lt;=&gt; H+[c] + L-2-amino-3-oxobutanoate[c] + NADPH[c]</v>
      </c>
      <c r="K546" s="3" t="str">
        <f>_xlfn.XLOOKUP(sc_gsm[[#This Row],[name]],[2]RXNS!$C:$C,[2]RXNS!$D:$D,"")</f>
        <v>L-allothreonine[c] + NADP(+)[c] &lt;=&gt; H+[c] + L-2-amino-3-oxobutanoate[c] + NADPH[c]</v>
      </c>
      <c r="L546" s="3" t="b">
        <f>sc_gsm[[#This Row],[yeast8.3.4 equation]]=sc_gsm[[#This Row],[yeast9 equation]]</f>
        <v>1</v>
      </c>
    </row>
    <row r="547" spans="1:12" hidden="1" x14ac:dyDescent="0.2">
      <c r="A547" t="s">
        <v>3601</v>
      </c>
      <c r="B547" t="s">
        <v>7260</v>
      </c>
      <c r="C547" t="s">
        <v>3902</v>
      </c>
      <c r="D547" t="str">
        <f>sc_gsm[[#This Row],[model_rxn]]&amp;"_"&amp;sc_gsm[[#This Row],[Column2]]</f>
        <v>AASADy_c_FWD</v>
      </c>
      <c r="E547" t="str">
        <f>_xlfn.XLOOKUP(sc_gsm[[#This Row],[Column3]],SC_enz[name_dir],SC_enz[name_dir],"")</f>
        <v>AASADy_c_FWD</v>
      </c>
      <c r="F547" t="str">
        <f>_xlfn.XLOOKUP(sc_gsm[[#This Row],[model_rxn]],RT_gsm[model_rxn],RT_gsm[model_rxn],"")</f>
        <v>AASADy_c</v>
      </c>
      <c r="G547" s="3" t="str">
        <f>_xlfn.XLOOKUP(sc_gsm[[#This Row],[Column3]],RT_gsm[Column3],RT_gsm[Column3],"")</f>
        <v>AASADy_c_FWD</v>
      </c>
      <c r="H547" s="3" t="str" cm="1">
        <f t="array" ref="H547">sc_gsm[[#This Row],[model_rxn]]&amp;",r,"&amp;_xlfn.SWITCH(sc_gsm[[#This Row],[Column2]],"REV","lower_bound:-","FWD","upper_bound:")&amp;"1000"</f>
        <v>AASADy_c,r,upper_bound:1000</v>
      </c>
      <c r="I547" s="3" t="str">
        <f>_xlfn.XLOOKUP(sc_gsm[[#This Row],[Column3]],SC_enz[name_dir],SC_enz[name_dir],"")</f>
        <v>AASADy_c_FWD</v>
      </c>
      <c r="J547" s="3" t="str">
        <f>_xlfn.XLOOKUP(sc_gsm[[#This Row],[name]],[1]RXNS!$C:$C,[1]RXNS!$D:$D,"")</f>
        <v>ATP[c] + H+[c] + L-2-aminoadipate[c] + NADPH[c] =&gt; AMP[c] + diphosphate[c] + L-allysine[c] + NADP(+)[c]</v>
      </c>
      <c r="K547" s="3" t="str">
        <f>_xlfn.XLOOKUP(sc_gsm[[#This Row],[name]],[2]RXNS!$C:$C,[2]RXNS!$D:$D,"")</f>
        <v>ATP[c] + H+[c] + L-2-aminoadipate[c] + NADPH[c] =&gt; AMP[c] + diphosphate[c] + L-allysine[c] + NADP(+)[c]</v>
      </c>
      <c r="L547" s="3" t="b">
        <f>sc_gsm[[#This Row],[yeast8.3.4 equation]]=sc_gsm[[#This Row],[yeast9 equation]]</f>
        <v>1</v>
      </c>
    </row>
    <row r="548" spans="1:12" hidden="1" x14ac:dyDescent="0.2">
      <c r="A548" t="s">
        <v>1167</v>
      </c>
      <c r="B548" t="s">
        <v>7261</v>
      </c>
      <c r="C548" t="s">
        <v>3902</v>
      </c>
      <c r="D548" t="str">
        <f>sc_gsm[[#This Row],[model_rxn]]&amp;"_"&amp;sc_gsm[[#This Row],[Column2]]</f>
        <v>ASNN_c_FWD</v>
      </c>
      <c r="E548" t="str">
        <f>_xlfn.XLOOKUP(sc_gsm[[#This Row],[Column3]],SC_enz[name_dir],SC_enz[name_dir],"")</f>
        <v>ASNN_c_FWD</v>
      </c>
      <c r="F548" t="str">
        <f>_xlfn.XLOOKUP(sc_gsm[[#This Row],[model_rxn]],RT_gsm[model_rxn],RT_gsm[model_rxn],"")</f>
        <v/>
      </c>
      <c r="G548" s="3" t="str">
        <f>_xlfn.XLOOKUP(sc_gsm[[#This Row],[Column3]],RT_gsm[Column3],RT_gsm[Column3],"")</f>
        <v/>
      </c>
      <c r="H548" s="3" t="str" cm="1">
        <f t="array" ref="H548">sc_gsm[[#This Row],[model_rxn]]&amp;",r,"&amp;_xlfn.SWITCH(sc_gsm[[#This Row],[Column2]],"REV","lower_bound:-","FWD","upper_bound:")&amp;"1000"</f>
        <v>ASNN_c,r,upper_bound:1000</v>
      </c>
      <c r="I548" s="3" t="str">
        <f>_xlfn.XLOOKUP(sc_gsm[[#This Row],[Column3]],SC_enz[name_dir],SC_enz[name_dir],"")</f>
        <v>ASNN_c_FWD</v>
      </c>
      <c r="J548" s="3" t="str">
        <f>_xlfn.XLOOKUP(sc_gsm[[#This Row],[name]],[1]RXNS!$C:$C,[1]RXNS!$D:$D,"")</f>
        <v>H2O[c] + L-asparagine[c] =&gt; ammonium[c] + L-aspartate[c]</v>
      </c>
      <c r="K548" s="3" t="str">
        <f>_xlfn.XLOOKUP(sc_gsm[[#This Row],[name]],[2]RXNS!$C:$C,[2]RXNS!$D:$D,"")</f>
        <v>H2O[c] + L-asparagine[c] =&gt; ammonium[c] + L-aspartate[c]</v>
      </c>
      <c r="L548" s="3" t="b">
        <f>sc_gsm[[#This Row],[yeast8.3.4 equation]]=sc_gsm[[#This Row],[yeast9 equation]]</f>
        <v>1</v>
      </c>
    </row>
    <row r="549" spans="1:12" hidden="1" x14ac:dyDescent="0.2">
      <c r="A549" t="s">
        <v>1171</v>
      </c>
      <c r="B549" t="s">
        <v>7261</v>
      </c>
      <c r="C549" t="s">
        <v>3902</v>
      </c>
      <c r="D549" t="str">
        <f>sc_gsm[[#This Row],[model_rxn]]&amp;"_"&amp;sc_gsm[[#This Row],[Column2]]</f>
        <v>ASNN_e_FWD</v>
      </c>
      <c r="E549" t="str">
        <f>_xlfn.XLOOKUP(sc_gsm[[#This Row],[Column3]],SC_enz[name_dir],SC_enz[name_dir],"")</f>
        <v>ASNN_e_FWD</v>
      </c>
      <c r="F549" t="str">
        <f>_xlfn.XLOOKUP(sc_gsm[[#This Row],[model_rxn]],RT_gsm[model_rxn],RT_gsm[model_rxn],"")</f>
        <v>ASNN_e</v>
      </c>
      <c r="G549" s="3" t="str">
        <f>_xlfn.XLOOKUP(sc_gsm[[#This Row],[Column3]],RT_gsm[Column3],RT_gsm[Column3],"")</f>
        <v>ASNN_e_FWD</v>
      </c>
      <c r="H549" s="3" t="str" cm="1">
        <f t="array" ref="H549">sc_gsm[[#This Row],[model_rxn]]&amp;",r,"&amp;_xlfn.SWITCH(sc_gsm[[#This Row],[Column2]],"REV","lower_bound:-","FWD","upper_bound:")&amp;"1000"</f>
        <v>ASNN_e,r,upper_bound:1000</v>
      </c>
      <c r="I549" s="3" t="str">
        <f>_xlfn.XLOOKUP(sc_gsm[[#This Row],[Column3]],SC_enz[name_dir],SC_enz[name_dir],"")</f>
        <v>ASNN_e_FWD</v>
      </c>
      <c r="J549" s="3" t="str">
        <f>_xlfn.XLOOKUP(sc_gsm[[#This Row],[name]],[1]RXNS!$C:$C,[1]RXNS!$D:$D,"")</f>
        <v>H2O[c] + L-asparagine[c] =&gt; ammonium[c] + L-aspartate[c]</v>
      </c>
      <c r="K549" s="3" t="str">
        <f>_xlfn.XLOOKUP(sc_gsm[[#This Row],[name]],[2]RXNS!$C:$C,[2]RXNS!$D:$D,"")</f>
        <v>H2O[c] + L-asparagine[c] =&gt; ammonium[c] + L-aspartate[c]</v>
      </c>
      <c r="L549" s="3" t="b">
        <f>sc_gsm[[#This Row],[yeast8.3.4 equation]]=sc_gsm[[#This Row],[yeast9 equation]]</f>
        <v>1</v>
      </c>
    </row>
    <row r="550" spans="1:12" hidden="1" x14ac:dyDescent="0.2">
      <c r="A550" t="s">
        <v>3604</v>
      </c>
      <c r="B550" t="s">
        <v>7262</v>
      </c>
      <c r="C550" t="s">
        <v>3902</v>
      </c>
      <c r="D550" t="str">
        <f>sc_gsm[[#This Row],[model_rxn]]&amp;"_"&amp;sc_gsm[[#This Row],[Column2]]</f>
        <v>EGHLAT_c_FWD</v>
      </c>
      <c r="E550" t="str">
        <f>_xlfn.XLOOKUP(sc_gsm[[#This Row],[Column3]],SC_enz[name_dir],SC_enz[name_dir],"")</f>
        <v>EGHLAT_c_FWD</v>
      </c>
      <c r="F550" t="str">
        <f>_xlfn.XLOOKUP(sc_gsm[[#This Row],[model_rxn]],RT_gsm[model_rxn],RT_gsm[model_rxn],"")</f>
        <v>EGHLAT_c</v>
      </c>
      <c r="G550" s="3" t="str">
        <f>_xlfn.XLOOKUP(sc_gsm[[#This Row],[Column3]],RT_gsm[Column3],RT_gsm[Column3],"")</f>
        <v>EGHLAT_c_FWD</v>
      </c>
      <c r="H550" s="3" t="str" cm="1">
        <f t="array" ref="H550">sc_gsm[[#This Row],[model_rxn]]&amp;",r,"&amp;_xlfn.SWITCH(sc_gsm[[#This Row],[Column2]],"REV","lower_bound:-","FWD","upper_bound:")&amp;"1000"</f>
        <v>EGHLAT_c,r,upper_bound:1000</v>
      </c>
      <c r="I550" s="3" t="str">
        <f>_xlfn.XLOOKUP(sc_gsm[[#This Row],[Column3]],SC_enz[name_dir],SC_enz[name_dir],"")</f>
        <v>EGHLAT_c_FWD</v>
      </c>
      <c r="J550" s="3" t="str">
        <f>_xlfn.XLOOKUP(sc_gsm[[#This Row],[name]],[1]RXNS!$C:$C,[1]RXNS!$D:$D,"")</f>
        <v>2-oxoglutarate[c] + erythro-4-hydroxy-L-glutamic acid[c] =&gt; 4-hydroxy-2-oxoglutarate[c] + L-glutamate[c]</v>
      </c>
      <c r="K550" s="3" t="str">
        <f>_xlfn.XLOOKUP(sc_gsm[[#This Row],[name]],[2]RXNS!$C:$C,[2]RXNS!$D:$D,"")</f>
        <v>2-oxoglutarate[c] + erythro-4-hydroxy-L-glutamic acid[c] =&gt; 4-hydroxy-2-oxoglutarate[c] + L-glutamate[c]</v>
      </c>
      <c r="L550" s="3" t="b">
        <f>sc_gsm[[#This Row],[yeast8.3.4 equation]]=sc_gsm[[#This Row],[yeast9 equation]]</f>
        <v>1</v>
      </c>
    </row>
    <row r="551" spans="1:12" hidden="1" x14ac:dyDescent="0.2">
      <c r="A551" t="s">
        <v>1180</v>
      </c>
      <c r="B551" t="s">
        <v>7262</v>
      </c>
      <c r="C551" t="s">
        <v>3902</v>
      </c>
      <c r="D551" t="str">
        <f>sc_gsm[[#This Row],[model_rxn]]&amp;"_"&amp;sc_gsm[[#This Row],[Column2]]</f>
        <v>EGHLAT_m_FWD</v>
      </c>
      <c r="E551" t="str">
        <f>_xlfn.XLOOKUP(sc_gsm[[#This Row],[Column3]],SC_enz[name_dir],SC_enz[name_dir],"")</f>
        <v>EGHLAT_m_FWD</v>
      </c>
      <c r="F551" t="str">
        <f>_xlfn.XLOOKUP(sc_gsm[[#This Row],[model_rxn]],RT_gsm[model_rxn],RT_gsm[model_rxn],"")</f>
        <v>EGHLAT_m</v>
      </c>
      <c r="G551" s="3" t="str">
        <f>_xlfn.XLOOKUP(sc_gsm[[#This Row],[Column3]],RT_gsm[Column3],RT_gsm[Column3],"")</f>
        <v>EGHLAT_m_FWD</v>
      </c>
      <c r="H551" s="3" t="str" cm="1">
        <f t="array" ref="H551">sc_gsm[[#This Row],[model_rxn]]&amp;",r,"&amp;_xlfn.SWITCH(sc_gsm[[#This Row],[Column2]],"REV","lower_bound:-","FWD","upper_bound:")&amp;"1000"</f>
        <v>EGHLAT_m,r,upper_bound:1000</v>
      </c>
      <c r="I551" s="3" t="str">
        <f>_xlfn.XLOOKUP(sc_gsm[[#This Row],[Column3]],SC_enz[name_dir],SC_enz[name_dir],"")</f>
        <v>EGHLAT_m_FWD</v>
      </c>
      <c r="J551" s="3" t="str">
        <f>_xlfn.XLOOKUP(sc_gsm[[#This Row],[name]],[1]RXNS!$C:$C,[1]RXNS!$D:$D,"")</f>
        <v>2-oxoglutarate[c] + erythro-4-hydroxy-L-glutamic acid[c] =&gt; 4-hydroxy-2-oxoglutarate[c] + L-glutamate[c]</v>
      </c>
      <c r="K551" s="3" t="str">
        <f>_xlfn.XLOOKUP(sc_gsm[[#This Row],[name]],[2]RXNS!$C:$C,[2]RXNS!$D:$D,"")</f>
        <v>2-oxoglutarate[c] + erythro-4-hydroxy-L-glutamic acid[c] =&gt; 4-hydroxy-2-oxoglutarate[c] + L-glutamate[c]</v>
      </c>
      <c r="L551" s="3" t="b">
        <f>sc_gsm[[#This Row],[yeast8.3.4 equation]]=sc_gsm[[#This Row],[yeast9 equation]]</f>
        <v>1</v>
      </c>
    </row>
    <row r="552" spans="1:12" hidden="1" x14ac:dyDescent="0.2">
      <c r="A552" t="s">
        <v>3605</v>
      </c>
      <c r="B552" t="s">
        <v>7262</v>
      </c>
      <c r="C552" t="s">
        <v>3902</v>
      </c>
      <c r="D552" t="str">
        <f>sc_gsm[[#This Row],[model_rxn]]&amp;"_"&amp;sc_gsm[[#This Row],[Column2]]</f>
        <v>EGHLAT_x_FWD</v>
      </c>
      <c r="E552" t="str">
        <f>_xlfn.XLOOKUP(sc_gsm[[#This Row],[Column3]],SC_enz[name_dir],SC_enz[name_dir],"")</f>
        <v>EGHLAT_x_FWD</v>
      </c>
      <c r="F552" t="str">
        <f>_xlfn.XLOOKUP(sc_gsm[[#This Row],[model_rxn]],RT_gsm[model_rxn],RT_gsm[model_rxn],"")</f>
        <v>EGHLAT_x</v>
      </c>
      <c r="G552" s="3" t="str">
        <f>_xlfn.XLOOKUP(sc_gsm[[#This Row],[Column3]],RT_gsm[Column3],RT_gsm[Column3],"")</f>
        <v>EGHLAT_x_FWD</v>
      </c>
      <c r="H552" s="3" t="str" cm="1">
        <f t="array" ref="H552">sc_gsm[[#This Row],[model_rxn]]&amp;",r,"&amp;_xlfn.SWITCH(sc_gsm[[#This Row],[Column2]],"REV","lower_bound:-","FWD","upper_bound:")&amp;"1000"</f>
        <v>EGHLAT_x,r,upper_bound:1000</v>
      </c>
      <c r="I552" s="3" t="str">
        <f>_xlfn.XLOOKUP(sc_gsm[[#This Row],[Column3]],SC_enz[name_dir],SC_enz[name_dir],"")</f>
        <v>EGHLAT_x_FWD</v>
      </c>
      <c r="J552" s="3" t="str">
        <f>_xlfn.XLOOKUP(sc_gsm[[#This Row],[name]],[1]RXNS!$C:$C,[1]RXNS!$D:$D,"")</f>
        <v>2-oxoglutarate[c] + erythro-4-hydroxy-L-glutamic acid[c] =&gt; 4-hydroxy-2-oxoglutarate[c] + L-glutamate[c]</v>
      </c>
      <c r="K552" s="3" t="str">
        <f>_xlfn.XLOOKUP(sc_gsm[[#This Row],[name]],[2]RXNS!$C:$C,[2]RXNS!$D:$D,"")</f>
        <v>2-oxoglutarate[c] + erythro-4-hydroxy-L-glutamic acid[c] =&gt; 4-hydroxy-2-oxoglutarate[c] + L-glutamate[c]</v>
      </c>
      <c r="L552" s="3" t="b">
        <f>sc_gsm[[#This Row],[yeast8.3.4 equation]]=sc_gsm[[#This Row],[yeast9 equation]]</f>
        <v>1</v>
      </c>
    </row>
    <row r="553" spans="1:12" hidden="1" x14ac:dyDescent="0.2">
      <c r="A553" t="s">
        <v>1181</v>
      </c>
      <c r="B553" t="s">
        <v>7263</v>
      </c>
      <c r="C553" t="s">
        <v>3902</v>
      </c>
      <c r="D553" t="str">
        <f>sc_gsm[[#This Row],[model_rxn]]&amp;"_"&amp;sc_gsm[[#This Row],[Column2]]</f>
        <v>HPRORy_c_FWD</v>
      </c>
      <c r="E553" t="str">
        <f>_xlfn.XLOOKUP(sc_gsm[[#This Row],[Column3]],SC_enz[name_dir],SC_enz[name_dir],"")</f>
        <v>HPRORy_c_FWD</v>
      </c>
      <c r="F553" t="str">
        <f>_xlfn.XLOOKUP(sc_gsm[[#This Row],[model_rxn]],RT_gsm[model_rxn],RT_gsm[model_rxn],"")</f>
        <v>HPRORy_c</v>
      </c>
      <c r="G553" s="3" t="str">
        <f>_xlfn.XLOOKUP(sc_gsm[[#This Row],[Column3]],RT_gsm[Column3],RT_gsm[Column3],"")</f>
        <v>HPRORy_c_FWD</v>
      </c>
      <c r="H553" s="3" t="str" cm="1">
        <f t="array" ref="H553">sc_gsm[[#This Row],[model_rxn]]&amp;",r,"&amp;_xlfn.SWITCH(sc_gsm[[#This Row],[Column2]],"REV","lower_bound:-","FWD","upper_bound:")&amp;"1000"</f>
        <v>HPRORy_c,r,upper_bound:1000</v>
      </c>
      <c r="I553" s="3" t="str">
        <f>_xlfn.XLOOKUP(sc_gsm[[#This Row],[Column3]],SC_enz[name_dir],SC_enz[name_dir],"")</f>
        <v>HPRORy_c_FWD</v>
      </c>
      <c r="J553" s="3" t="str">
        <f>_xlfn.XLOOKUP(sc_gsm[[#This Row],[name]],[1]RXNS!$C:$C,[1]RXNS!$D:$D,"")</f>
        <v>1-pyrroline-3-hydroxy-5-carboxylic acid[c] + 2 H+[c] + NADPH[c] =&gt; L-proline[c] + NADP(+)[c]</v>
      </c>
      <c r="K553" s="3" t="str">
        <f>_xlfn.XLOOKUP(sc_gsm[[#This Row],[name]],[2]RXNS!$C:$C,[2]RXNS!$D:$D,"")</f>
        <v>1-pyrroline-3-hydroxy-5-carboxylic acid[c] + 2 H+[c] + NADPH[c] =&gt; NADP(+)[c] + trans-4-hydroxy-L-proline[c]</v>
      </c>
      <c r="L553" s="3" t="b">
        <f>sc_gsm[[#This Row],[yeast8.3.4 equation]]=sc_gsm[[#This Row],[yeast9 equation]]</f>
        <v>0</v>
      </c>
    </row>
    <row r="554" spans="1:12" hidden="1" x14ac:dyDescent="0.2">
      <c r="A554" t="s">
        <v>1184</v>
      </c>
      <c r="B554" t="s">
        <v>7264</v>
      </c>
      <c r="C554" t="s">
        <v>3902</v>
      </c>
      <c r="D554" t="str">
        <f>sc_gsm[[#This Row],[model_rxn]]&amp;"_"&amp;sc_gsm[[#This Row],[Column2]]</f>
        <v>LALDO3_c_FWD</v>
      </c>
      <c r="E554" t="str">
        <f>_xlfn.XLOOKUP(sc_gsm[[#This Row],[Column3]],SC_enz[name_dir],SC_enz[name_dir],"")</f>
        <v>LALDO3_c_FWD</v>
      </c>
      <c r="F554" t="str">
        <f>_xlfn.XLOOKUP(sc_gsm[[#This Row],[model_rxn]],RT_gsm[model_rxn],RT_gsm[model_rxn],"")</f>
        <v>LALDO3_c</v>
      </c>
      <c r="G554" s="3" t="str">
        <f>_xlfn.XLOOKUP(sc_gsm[[#This Row],[Column3]],RT_gsm[Column3],RT_gsm[Column3],"")</f>
        <v>LALDO3_c_FWD</v>
      </c>
      <c r="H554" s="3" t="str" cm="1">
        <f t="array" ref="H554">sc_gsm[[#This Row],[model_rxn]]&amp;",r,"&amp;_xlfn.SWITCH(sc_gsm[[#This Row],[Column2]],"REV","lower_bound:-","FWD","upper_bound:")&amp;"1000"</f>
        <v>LALDO3_c,r,upper_bound:1000</v>
      </c>
      <c r="I554" s="3" t="str">
        <f>_xlfn.XLOOKUP(sc_gsm[[#This Row],[Column3]],SC_enz[name_dir],SC_enz[name_dir],"")</f>
        <v>LALDO3_c_FWD</v>
      </c>
      <c r="J554" s="3" t="str">
        <f>_xlfn.XLOOKUP(sc_gsm[[#This Row],[name]],[1]RXNS!$C:$C,[1]RXNS!$D:$D,"")</f>
        <v>H+[c] + methylglyoxal[c] + NADPH[c] =&gt; (S)-lactaldehyde[c] + NADP(+)[c]</v>
      </c>
      <c r="K554" s="3" t="str">
        <f>_xlfn.XLOOKUP(sc_gsm[[#This Row],[name]],[2]RXNS!$C:$C,[2]RXNS!$D:$D,"")</f>
        <v>H+[c] + methylglyoxal[c] + NADPH[c] =&gt; (S)-lactaldehyde[c] + NADP(+)[c]</v>
      </c>
      <c r="L554" s="3" t="b">
        <f>sc_gsm[[#This Row],[yeast8.3.4 equation]]=sc_gsm[[#This Row],[yeast9 equation]]</f>
        <v>1</v>
      </c>
    </row>
    <row r="555" spans="1:12" hidden="1" x14ac:dyDescent="0.2">
      <c r="A555" t="s">
        <v>1187</v>
      </c>
      <c r="B555" t="s">
        <v>7265</v>
      </c>
      <c r="C555" t="s">
        <v>3902</v>
      </c>
      <c r="D555" t="str">
        <f>sc_gsm[[#This Row],[model_rxn]]&amp;"_"&amp;sc_gsm[[#This Row],[Column2]]</f>
        <v>SERD_L_c_FWD</v>
      </c>
      <c r="E555" t="str">
        <f>_xlfn.XLOOKUP(sc_gsm[[#This Row],[Column3]],SC_enz[name_dir],SC_enz[name_dir],"")</f>
        <v>SERD_L_c_FWD</v>
      </c>
      <c r="F555" t="str">
        <f>_xlfn.XLOOKUP(sc_gsm[[#This Row],[model_rxn]],RT_gsm[model_rxn],RT_gsm[model_rxn],"")</f>
        <v>SERD_L_c</v>
      </c>
      <c r="G555" s="3" t="str">
        <f>_xlfn.XLOOKUP(sc_gsm[[#This Row],[Column3]],RT_gsm[Column3],RT_gsm[Column3],"")</f>
        <v>SERD_L_c_FWD</v>
      </c>
      <c r="H555" s="3" t="str" cm="1">
        <f t="array" ref="H555">sc_gsm[[#This Row],[model_rxn]]&amp;",r,"&amp;_xlfn.SWITCH(sc_gsm[[#This Row],[Column2]],"REV","lower_bound:-","FWD","upper_bound:")&amp;"1000"</f>
        <v>SERD_L_c,r,upper_bound:1000</v>
      </c>
      <c r="I555" s="3" t="str">
        <f>_xlfn.XLOOKUP(sc_gsm[[#This Row],[Column3]],SC_enz[name_dir],SC_enz[name_dir],"")</f>
        <v>SERD_L_c_FWD</v>
      </c>
      <c r="J555" s="3" t="str">
        <f>_xlfn.XLOOKUP(sc_gsm[[#This Row],[name]],[1]RXNS!$C:$C,[1]RXNS!$D:$D,"")</f>
        <v>L-serine[c] =&gt; ammonium[c] + pyruvate[c]</v>
      </c>
      <c r="K555" s="3" t="str">
        <f>_xlfn.XLOOKUP(sc_gsm[[#This Row],[name]],[2]RXNS!$C:$C,[2]RXNS!$D:$D,"")</f>
        <v>L-serine[c] =&gt; ammonium[c] + pyruvate[c]</v>
      </c>
      <c r="L555" s="3" t="b">
        <f>sc_gsm[[#This Row],[yeast8.3.4 equation]]=sc_gsm[[#This Row],[yeast9 equation]]</f>
        <v>1</v>
      </c>
    </row>
    <row r="556" spans="1:12" hidden="1" x14ac:dyDescent="0.2">
      <c r="A556" t="s">
        <v>1190</v>
      </c>
      <c r="B556" t="s">
        <v>7266</v>
      </c>
      <c r="C556" t="s">
        <v>3902</v>
      </c>
      <c r="D556" t="str">
        <f>sc_gsm[[#This Row],[model_rxn]]&amp;"_"&amp;sc_gsm[[#This Row],[Column2]]</f>
        <v>LSERDHi_c_FWD</v>
      </c>
      <c r="E556" t="str">
        <f>_xlfn.XLOOKUP(sc_gsm[[#This Row],[Column3]],SC_enz[name_dir],SC_enz[name_dir],"")</f>
        <v>LSERDHi_c_FWD</v>
      </c>
      <c r="F556" t="str">
        <f>_xlfn.XLOOKUP(sc_gsm[[#This Row],[model_rxn]],RT_gsm[model_rxn],RT_gsm[model_rxn],"")</f>
        <v>LSERDHi_c</v>
      </c>
      <c r="G556" s="3" t="str">
        <f>_xlfn.XLOOKUP(sc_gsm[[#This Row],[Column3]],RT_gsm[Column3],RT_gsm[Column3],"")</f>
        <v>LSERDHi_c_FWD</v>
      </c>
      <c r="H556" s="3" t="str" cm="1">
        <f t="array" ref="H556">sc_gsm[[#This Row],[model_rxn]]&amp;",r,"&amp;_xlfn.SWITCH(sc_gsm[[#This Row],[Column2]],"REV","lower_bound:-","FWD","upper_bound:")&amp;"1000"</f>
        <v>LSERDHi_c,r,upper_bound:1000</v>
      </c>
      <c r="I556" s="3" t="str">
        <f>_xlfn.XLOOKUP(sc_gsm[[#This Row],[Column3]],SC_enz[name_dir],SC_enz[name_dir],"")</f>
        <v>LSERDHi_c_FWD</v>
      </c>
      <c r="J556" s="3" t="str">
        <f>_xlfn.XLOOKUP(sc_gsm[[#This Row],[name]],[1]RXNS!$C:$C,[1]RXNS!$D:$D,"")</f>
        <v>L-serine[c] + NADP(+)[c] =&gt; H+[c] + L-alpha-formylglycine[c] + NADPH[c]</v>
      </c>
      <c r="K556" s="3" t="str">
        <f>_xlfn.XLOOKUP(sc_gsm[[#This Row],[name]],[2]RXNS!$C:$C,[2]RXNS!$D:$D,"")</f>
        <v>L-serine[c] + NADP(+)[c] =&gt; H+[c] + L-alpha-formylglycine[c] + NADPH[c]</v>
      </c>
      <c r="L556" s="3" t="b">
        <f>sc_gsm[[#This Row],[yeast8.3.4 equation]]=sc_gsm[[#This Row],[yeast9 equation]]</f>
        <v>1</v>
      </c>
    </row>
    <row r="557" spans="1:12" hidden="1" x14ac:dyDescent="0.2">
      <c r="A557" t="s">
        <v>1191</v>
      </c>
      <c r="B557" t="s">
        <v>7267</v>
      </c>
      <c r="C557" t="s">
        <v>3902</v>
      </c>
      <c r="D557" t="str">
        <f>sc_gsm[[#This Row],[model_rxn]]&amp;"_"&amp;sc_gsm[[#This Row],[Column2]]</f>
        <v>SBTD_L_c_FWD</v>
      </c>
      <c r="E557" t="str">
        <f>_xlfn.XLOOKUP(sc_gsm[[#This Row],[Column3]],SC_enz[name_dir],SC_enz[name_dir],"")</f>
        <v>SBTD_L_c_FWD</v>
      </c>
      <c r="F557" t="str">
        <f>_xlfn.XLOOKUP(sc_gsm[[#This Row],[model_rxn]],RT_gsm[model_rxn],RT_gsm[model_rxn],"")</f>
        <v>SBTD_L_c</v>
      </c>
      <c r="G557" s="3" t="str">
        <f>_xlfn.XLOOKUP(sc_gsm[[#This Row],[Column3]],RT_gsm[Column3],RT_gsm[Column3],"")</f>
        <v>SBTD_L_c_FWD</v>
      </c>
      <c r="H557" s="3" t="str" cm="1">
        <f t="array" ref="H557">sc_gsm[[#This Row],[model_rxn]]&amp;",r,"&amp;_xlfn.SWITCH(sc_gsm[[#This Row],[Column2]],"REV","lower_bound:-","FWD","upper_bound:")&amp;"1000"</f>
        <v>SBTD_L_c,r,upper_bound:1000</v>
      </c>
      <c r="I557" s="3" t="str">
        <f>_xlfn.XLOOKUP(sc_gsm[[#This Row],[Column3]],SC_enz[name_dir],SC_enz[name_dir],"")</f>
        <v>SBTD_L_c_FWD</v>
      </c>
      <c r="J557" s="3" t="str">
        <f>_xlfn.XLOOKUP(sc_gsm[[#This Row],[name]],[1]RXNS!$C:$C,[1]RXNS!$D:$D,"")</f>
        <v>L-glucitol[c] + NAD[c] =&gt; H+[c] + L-sorbose[c] + NADH[c]</v>
      </c>
      <c r="K557" s="3" t="str">
        <f>_xlfn.XLOOKUP(sc_gsm[[#This Row],[name]],[2]RXNS!$C:$C,[2]RXNS!$D:$D,"")</f>
        <v>L-glucitol[c] + NAD[c] =&gt; H+[c] + L-sorbose[c] + NADH[c]</v>
      </c>
      <c r="L557" s="3" t="b">
        <f>sc_gsm[[#This Row],[yeast8.3.4 equation]]=sc_gsm[[#This Row],[yeast9 equation]]</f>
        <v>1</v>
      </c>
    </row>
    <row r="558" spans="1:12" hidden="1" x14ac:dyDescent="0.2">
      <c r="A558" t="s">
        <v>1192</v>
      </c>
      <c r="B558" t="s">
        <v>7268</v>
      </c>
      <c r="C558" t="s">
        <v>3902</v>
      </c>
      <c r="D558" t="str">
        <f>sc_gsm[[#This Row],[model_rxn]]&amp;"_"&amp;sc_gsm[[#This Row],[Column2]]</f>
        <v>THRD_L_c_FWD</v>
      </c>
      <c r="E558" t="str">
        <f>_xlfn.XLOOKUP(sc_gsm[[#This Row],[Column3]],SC_enz[name_dir],SC_enz[name_dir],"")</f>
        <v>THRD_L_c_FWD</v>
      </c>
      <c r="F558" t="str">
        <f>_xlfn.XLOOKUP(sc_gsm[[#This Row],[model_rxn]],RT_gsm[model_rxn],RT_gsm[model_rxn],"")</f>
        <v/>
      </c>
      <c r="G558" s="3" t="str">
        <f>_xlfn.XLOOKUP(sc_gsm[[#This Row],[Column3]],RT_gsm[Column3],RT_gsm[Column3],"")</f>
        <v/>
      </c>
      <c r="H558" s="3" t="str" cm="1">
        <f t="array" ref="H558">sc_gsm[[#This Row],[model_rxn]]&amp;",r,"&amp;_xlfn.SWITCH(sc_gsm[[#This Row],[Column2]],"REV","lower_bound:-","FWD","upper_bound:")&amp;"1000"</f>
        <v>THRD_L_c,r,upper_bound:1000</v>
      </c>
      <c r="I558" s="3" t="str">
        <f>_xlfn.XLOOKUP(sc_gsm[[#This Row],[Column3]],SC_enz[name_dir],SC_enz[name_dir],"")</f>
        <v>THRD_L_c_FWD</v>
      </c>
      <c r="J558" s="3" t="str">
        <f>_xlfn.XLOOKUP(sc_gsm[[#This Row],[name]],[1]RXNS!$C:$C,[1]RXNS!$D:$D,"")</f>
        <v>L-threonine[c] =&gt; 2-oxobutanoate[c] + ammonium[c]</v>
      </c>
      <c r="K558" s="3" t="str">
        <f>_xlfn.XLOOKUP(sc_gsm[[#This Row],[name]],[2]RXNS!$C:$C,[2]RXNS!$D:$D,"")</f>
        <v>L-threonine[c] =&gt; 2-oxobutanoate[c] + ammonium[c]</v>
      </c>
      <c r="L558" s="3" t="b">
        <f>sc_gsm[[#This Row],[yeast8.3.4 equation]]=sc_gsm[[#This Row],[yeast9 equation]]</f>
        <v>1</v>
      </c>
    </row>
    <row r="559" spans="1:12" hidden="1" x14ac:dyDescent="0.2">
      <c r="A559" t="s">
        <v>1193</v>
      </c>
      <c r="B559" t="s">
        <v>7268</v>
      </c>
      <c r="C559" t="s">
        <v>3902</v>
      </c>
      <c r="D559" t="str">
        <f>sc_gsm[[#This Row],[model_rxn]]&amp;"_"&amp;sc_gsm[[#This Row],[Column2]]</f>
        <v>THRD_L_m_FWD</v>
      </c>
      <c r="E559" t="str">
        <f>_xlfn.XLOOKUP(sc_gsm[[#This Row],[Column3]],SC_enz[name_dir],SC_enz[name_dir],"")</f>
        <v>THRD_L_m_FWD</v>
      </c>
      <c r="F559" t="str">
        <f>_xlfn.XLOOKUP(sc_gsm[[#This Row],[model_rxn]],RT_gsm[model_rxn],RT_gsm[model_rxn],"")</f>
        <v>THRD_L_m</v>
      </c>
      <c r="G559" s="3" t="str">
        <f>_xlfn.XLOOKUP(sc_gsm[[#This Row],[Column3]],RT_gsm[Column3],RT_gsm[Column3],"")</f>
        <v>THRD_L_m_FWD</v>
      </c>
      <c r="H559" s="3" t="str" cm="1">
        <f t="array" ref="H559">sc_gsm[[#This Row],[model_rxn]]&amp;",r,"&amp;_xlfn.SWITCH(sc_gsm[[#This Row],[Column2]],"REV","lower_bound:-","FWD","upper_bound:")&amp;"1000"</f>
        <v>THRD_L_m,r,upper_bound:1000</v>
      </c>
      <c r="I559" s="3" t="str">
        <f>_xlfn.XLOOKUP(sc_gsm[[#This Row],[Column3]],SC_enz[name_dir],SC_enz[name_dir],"")</f>
        <v>THRD_L_m_FWD</v>
      </c>
      <c r="J559" s="3" t="str">
        <f>_xlfn.XLOOKUP(sc_gsm[[#This Row],[name]],[1]RXNS!$C:$C,[1]RXNS!$D:$D,"")</f>
        <v>L-threonine[c] =&gt; 2-oxobutanoate[c] + ammonium[c]</v>
      </c>
      <c r="K559" s="3" t="str">
        <f>_xlfn.XLOOKUP(sc_gsm[[#This Row],[name]],[2]RXNS!$C:$C,[2]RXNS!$D:$D,"")</f>
        <v>L-threonine[c] =&gt; 2-oxobutanoate[c] + ammonium[c]</v>
      </c>
      <c r="L559" s="3" t="b">
        <f>sc_gsm[[#This Row],[yeast8.3.4 equation]]=sc_gsm[[#This Row],[yeast9 equation]]</f>
        <v>1</v>
      </c>
    </row>
    <row r="560" spans="1:12" hidden="1" x14ac:dyDescent="0.2">
      <c r="A560" t="s">
        <v>1194</v>
      </c>
      <c r="B560" t="s">
        <v>7269</v>
      </c>
      <c r="C560" t="s">
        <v>3902</v>
      </c>
      <c r="D560" t="str">
        <f>sc_gsm[[#This Row],[model_rxn]]&amp;"_"&amp;sc_gsm[[#This Row],[Column2]]</f>
        <v>TRPO2_c_FWD</v>
      </c>
      <c r="E560" t="str">
        <f>_xlfn.XLOOKUP(sc_gsm[[#This Row],[Column3]],SC_enz[name_dir],SC_enz[name_dir],"")</f>
        <v>TRPO2_c_FWD</v>
      </c>
      <c r="F560" t="str">
        <f>_xlfn.XLOOKUP(sc_gsm[[#This Row],[model_rxn]],RT_gsm[model_rxn],RT_gsm[model_rxn],"")</f>
        <v>TRPO2_c</v>
      </c>
      <c r="G560" s="3" t="str">
        <f>_xlfn.XLOOKUP(sc_gsm[[#This Row],[Column3]],RT_gsm[Column3],RT_gsm[Column3],"")</f>
        <v>TRPO2_c_FWD</v>
      </c>
      <c r="H560" s="3" t="str" cm="1">
        <f t="array" ref="H560">sc_gsm[[#This Row],[model_rxn]]&amp;",r,"&amp;_xlfn.SWITCH(sc_gsm[[#This Row],[Column2]],"REV","lower_bound:-","FWD","upper_bound:")&amp;"1000"</f>
        <v>TRPO2_c,r,upper_bound:1000</v>
      </c>
      <c r="I560" s="3" t="str">
        <f>_xlfn.XLOOKUP(sc_gsm[[#This Row],[Column3]],SC_enz[name_dir],SC_enz[name_dir],"")</f>
        <v>TRPO2_c_FWD</v>
      </c>
      <c r="J560" s="3" t="str">
        <f>_xlfn.XLOOKUP(sc_gsm[[#This Row],[name]],[1]RXNS!$C:$C,[1]RXNS!$D:$D,"")</f>
        <v>L-tryptophan[c] + oxygen[c] =&gt; N-formyl-L-kynurenine[c]</v>
      </c>
      <c r="K560" s="3" t="str">
        <f>_xlfn.XLOOKUP(sc_gsm[[#This Row],[name]],[2]RXNS!$C:$C,[2]RXNS!$D:$D,"")</f>
        <v>L-tryptophan[c] + oxygen[c] =&gt; N-formyl-L-kynurenine[c]</v>
      </c>
      <c r="L560" s="3" t="b">
        <f>sc_gsm[[#This Row],[yeast8.3.4 equation]]=sc_gsm[[#This Row],[yeast9 equation]]</f>
        <v>1</v>
      </c>
    </row>
    <row r="561" spans="1:12" hidden="1" x14ac:dyDescent="0.2">
      <c r="A561" t="s">
        <v>1197</v>
      </c>
      <c r="B561" t="s">
        <v>7270</v>
      </c>
      <c r="C561" t="s">
        <v>3902</v>
      </c>
      <c r="D561" t="str">
        <f>sc_gsm[[#This Row],[model_rxn]]&amp;"_"&amp;sc_gsm[[#This Row],[Column2]]</f>
        <v>TYRNFT_c_FWD</v>
      </c>
      <c r="E561" t="str">
        <f>_xlfn.XLOOKUP(sc_gsm[[#This Row],[Column3]],SC_enz[name_dir],SC_enz[name_dir],"")</f>
        <v>TYRNFT_c_FWD</v>
      </c>
      <c r="F561" t="str">
        <f>_xlfn.XLOOKUP(sc_gsm[[#This Row],[model_rxn]],RT_gsm[model_rxn],RT_gsm[model_rxn],"")</f>
        <v/>
      </c>
      <c r="G561" s="3" t="str">
        <f>_xlfn.XLOOKUP(sc_gsm[[#This Row],[Column3]],RT_gsm[Column3],RT_gsm[Column3],"")</f>
        <v/>
      </c>
      <c r="H561" s="3" t="str" cm="1">
        <f t="array" ref="H561">sc_gsm[[#This Row],[model_rxn]]&amp;",r,"&amp;_xlfn.SWITCH(sc_gsm[[#This Row],[Column2]],"REV","lower_bound:-","FWD","upper_bound:")&amp;"1000"</f>
        <v>TYRNFT_c,r,upper_bound:1000</v>
      </c>
      <c r="I561" s="3" t="str">
        <f>_xlfn.XLOOKUP(sc_gsm[[#This Row],[Column3]],SC_enz[name_dir],SC_enz[name_dir],"")</f>
        <v>TYRNFT_c_FWD</v>
      </c>
      <c r="J561" s="3" t="str">
        <f>_xlfn.XLOOKUP(sc_gsm[[#This Row],[name]],[1]RXNS!$C:$C,[1]RXNS!$D:$D,"")</f>
        <v>10-formyl-THF[c] + L-tyrosine[c] =&gt; H+[c] + N-formyl-L-tyrosine[c] + THF[c]</v>
      </c>
      <c r="K561" s="3" t="str">
        <f>_xlfn.XLOOKUP(sc_gsm[[#This Row],[name]],[2]RXNS!$C:$C,[2]RXNS!$D:$D,"")</f>
        <v>10-formyl-THF[c] + L-tyrosine[c] =&gt; H+[c] + N-formyl-L-tyrosine[c] + THF[c]</v>
      </c>
      <c r="L561" s="3" t="b">
        <f>sc_gsm[[#This Row],[yeast8.3.4 equation]]=sc_gsm[[#This Row],[yeast9 equation]]</f>
        <v>1</v>
      </c>
    </row>
    <row r="562" spans="1:12" hidden="1" x14ac:dyDescent="0.2">
      <c r="A562" t="s">
        <v>1200</v>
      </c>
      <c r="B562" t="s">
        <v>7271</v>
      </c>
      <c r="C562" t="s">
        <v>3902</v>
      </c>
      <c r="D562" t="str">
        <f>sc_gsm[[#This Row],[model_rxn]]&amp;"_"&amp;sc_gsm[[#This Row],[Column2]]</f>
        <v>LCADi_c_FWD</v>
      </c>
      <c r="E562" t="str">
        <f>_xlfn.XLOOKUP(sc_gsm[[#This Row],[Column3]],SC_enz[name_dir],SC_enz[name_dir],"")</f>
        <v>LCADi_c_FWD</v>
      </c>
      <c r="F562" t="str">
        <f>_xlfn.XLOOKUP(sc_gsm[[#This Row],[model_rxn]],RT_gsm[model_rxn],RT_gsm[model_rxn],"")</f>
        <v>LCADi_c</v>
      </c>
      <c r="G562" s="3" t="str">
        <f>_xlfn.XLOOKUP(sc_gsm[[#This Row],[Column3]],RT_gsm[Column3],RT_gsm[Column3],"")</f>
        <v>LCADi_c_FWD</v>
      </c>
      <c r="H562" s="3" t="str" cm="1">
        <f t="array" ref="H562">sc_gsm[[#This Row],[model_rxn]]&amp;",r,"&amp;_xlfn.SWITCH(sc_gsm[[#This Row],[Column2]],"REV","lower_bound:-","FWD","upper_bound:")&amp;"1000"</f>
        <v>LCADi_c,r,upper_bound:1000</v>
      </c>
      <c r="I562" s="3" t="str">
        <f>_xlfn.XLOOKUP(sc_gsm[[#This Row],[Column3]],SC_enz[name_dir],SC_enz[name_dir],"")</f>
        <v>LCADi_c_FWD</v>
      </c>
      <c r="J562" s="3" t="str">
        <f>_xlfn.XLOOKUP(sc_gsm[[#This Row],[name]],[1]RXNS!$C:$C,[1]RXNS!$D:$D,"")</f>
        <v>(S)-lactaldehyde[c] + H2O[c] + NAD[c] =&gt; (S)-lactate[c] + 2 H+[c] + NADH[c]</v>
      </c>
      <c r="K562" s="3" t="str">
        <f>_xlfn.XLOOKUP(sc_gsm[[#This Row],[name]],[2]RXNS!$C:$C,[2]RXNS!$D:$D,"")</f>
        <v>(S)-lactaldehyde[c] + H2O[c] + NAD[c] =&gt; (S)-lactate[c] + 2 H+[c] + NADH[c]</v>
      </c>
      <c r="L562" s="3" t="b">
        <f>sc_gsm[[#This Row],[yeast8.3.4 equation]]=sc_gsm[[#This Row],[yeast9 equation]]</f>
        <v>1</v>
      </c>
    </row>
    <row r="563" spans="1:12" hidden="1" x14ac:dyDescent="0.2">
      <c r="A563" t="s">
        <v>1201</v>
      </c>
      <c r="B563" t="s">
        <v>7272</v>
      </c>
      <c r="C563" t="s">
        <v>3902</v>
      </c>
      <c r="D563" t="str">
        <f>sc_gsm[[#This Row],[model_rxn]]&amp;"_"&amp;sc_gsm[[#This Row],[Column2]]</f>
        <v>LGTHL_c_FWD</v>
      </c>
      <c r="E563" t="str">
        <f>_xlfn.XLOOKUP(sc_gsm[[#This Row],[Column3]],SC_enz[name_dir],SC_enz[name_dir],"")</f>
        <v>LGTHL_c_FWD</v>
      </c>
      <c r="F563" t="str">
        <f>_xlfn.XLOOKUP(sc_gsm[[#This Row],[model_rxn]],RT_gsm[model_rxn],RT_gsm[model_rxn],"")</f>
        <v>LGTHL_c</v>
      </c>
      <c r="G563" s="3" t="str">
        <f>_xlfn.XLOOKUP(sc_gsm[[#This Row],[Column3]],RT_gsm[Column3],RT_gsm[Column3],"")</f>
        <v>LGTHL_c_FWD</v>
      </c>
      <c r="H563" s="3" t="str" cm="1">
        <f t="array" ref="H563">sc_gsm[[#This Row],[model_rxn]]&amp;",r,"&amp;_xlfn.SWITCH(sc_gsm[[#This Row],[Column2]],"REV","lower_bound:-","FWD","upper_bound:")&amp;"1000"</f>
        <v>LGTHL_c,r,upper_bound:1000</v>
      </c>
      <c r="I563" s="3" t="str">
        <f>_xlfn.XLOOKUP(sc_gsm[[#This Row],[Column3]],SC_enz[name_dir],SC_enz[name_dir],"")</f>
        <v>LGTHL_c_FWD</v>
      </c>
      <c r="J563" s="3" t="str">
        <f>_xlfn.XLOOKUP(sc_gsm[[#This Row],[name]],[1]RXNS!$C:$C,[1]RXNS!$D:$D,"")</f>
        <v>glutathione[c] + methylglyoxal[c] =&gt; (R)-S-lactoylglutathione[c]</v>
      </c>
      <c r="K563" s="3" t="str">
        <f>_xlfn.XLOOKUP(sc_gsm[[#This Row],[name]],[2]RXNS!$C:$C,[2]RXNS!$D:$D,"")</f>
        <v>glutathione[c] + methylglyoxal[c] =&gt; (R)-S-lactoylglutathione[c]</v>
      </c>
      <c r="L563" s="3" t="b">
        <f>sc_gsm[[#This Row],[yeast8.3.4 equation]]=sc_gsm[[#This Row],[yeast9 equation]]</f>
        <v>1</v>
      </c>
    </row>
    <row r="564" spans="1:12" hidden="1" x14ac:dyDescent="0.2">
      <c r="A564" t="s">
        <v>1204</v>
      </c>
      <c r="B564" t="s">
        <v>7273</v>
      </c>
      <c r="C564" t="s">
        <v>3902</v>
      </c>
      <c r="D564" t="str">
        <f>sc_gsm[[#This Row],[model_rxn]]&amp;"_"&amp;sc_gsm[[#This Row],[Column2]]</f>
        <v>LNSTLS_c_FWD</v>
      </c>
      <c r="E564" t="str">
        <f>_xlfn.XLOOKUP(sc_gsm[[#This Row],[Column3]],SC_enz[name_dir],SC_enz[name_dir],"")</f>
        <v>LNSTLS_c_FWD</v>
      </c>
      <c r="F564" t="str">
        <f>_xlfn.XLOOKUP(sc_gsm[[#This Row],[model_rxn]],RT_gsm[model_rxn],RT_gsm[model_rxn],"")</f>
        <v>LNSTLS_c</v>
      </c>
      <c r="G564" s="3" t="str">
        <f>_xlfn.XLOOKUP(sc_gsm[[#This Row],[Column3]],RT_gsm[Column3],RT_gsm[Column3],"")</f>
        <v>LNSTLS_c_FWD</v>
      </c>
      <c r="H564" s="3" t="str" cm="1">
        <f t="array" ref="H564">sc_gsm[[#This Row],[model_rxn]]&amp;",r,"&amp;_xlfn.SWITCH(sc_gsm[[#This Row],[Column2]],"REV","lower_bound:-","FWD","upper_bound:")&amp;"1000"</f>
        <v>LNSTLS_c,r,upper_bound:1000</v>
      </c>
      <c r="I564" s="3" t="str">
        <f>_xlfn.XLOOKUP(sc_gsm[[#This Row],[Column3]],SC_enz[name_dir],SC_enz[name_dir],"")</f>
        <v>LNSTLS_c_FWD</v>
      </c>
      <c r="J564" s="3" t="str">
        <f>_xlfn.XLOOKUP(sc_gsm[[#This Row],[name]],[1]RXNS!$C:$C,[1]RXNS!$D:$D,"")</f>
        <v>(S)-2,3-epoxysqualene[c] =&gt; lanosterol[c]</v>
      </c>
      <c r="K564" s="3" t="str">
        <f>_xlfn.XLOOKUP(sc_gsm[[#This Row],[name]],[2]RXNS!$C:$C,[2]RXNS!$D:$D,"")</f>
        <v>(S)-2,3-epoxysqualene[c] =&gt; lanosterol[c]</v>
      </c>
      <c r="L564" s="3" t="b">
        <f>sc_gsm[[#This Row],[yeast8.3.4 equation]]=sc_gsm[[#This Row],[yeast9 equation]]</f>
        <v>1</v>
      </c>
    </row>
    <row r="565" spans="1:12" hidden="1" x14ac:dyDescent="0.2">
      <c r="A565" t="s">
        <v>1207</v>
      </c>
      <c r="B565" t="s">
        <v>7274</v>
      </c>
      <c r="C565" t="s">
        <v>3903</v>
      </c>
      <c r="D565" t="str">
        <f>sc_gsm[[#This Row],[model_rxn]]&amp;"_"&amp;sc_gsm[[#This Row],[Column2]]</f>
        <v>LEUTA_c_REV</v>
      </c>
      <c r="E565" t="str">
        <f>_xlfn.XLOOKUP(sc_gsm[[#This Row],[Column3]],SC_enz[name_dir],SC_enz[name_dir],"")</f>
        <v>LEUTA_c_REV</v>
      </c>
      <c r="F565" t="str">
        <f>_xlfn.XLOOKUP(sc_gsm[[#This Row],[model_rxn]],RT_gsm[model_rxn],RT_gsm[model_rxn],"")</f>
        <v>LEUTA_c</v>
      </c>
      <c r="G565" s="3" t="str">
        <f>_xlfn.XLOOKUP(sc_gsm[[#This Row],[Column3]],RT_gsm[Column3],RT_gsm[Column3],"")</f>
        <v>LEUTA_c_REV</v>
      </c>
      <c r="H565" s="3" t="str" cm="1">
        <f t="array" ref="H565">sc_gsm[[#This Row],[model_rxn]]&amp;",r,"&amp;_xlfn.SWITCH(sc_gsm[[#This Row],[Column2]],"REV","lower_bound:-","FWD","upper_bound:")&amp;"1000"</f>
        <v>LEUTA_c,r,lower_bound:-1000</v>
      </c>
      <c r="I565" s="3" t="str">
        <f>_xlfn.XLOOKUP(sc_gsm[[#This Row],[Column3]],SC_enz[name_dir],SC_enz[name_dir],"")</f>
        <v>LEUTA_c_REV</v>
      </c>
      <c r="J565" s="3" t="str">
        <f>_xlfn.XLOOKUP(sc_gsm[[#This Row],[name]],[1]RXNS!$C:$C,[1]RXNS!$D:$D,"")</f>
        <v>2-oxoglutarate[c] + L-leucine[c] &lt;=&gt; 4-methyl-2-oxopentanoate[c] + L-glutamate[c]</v>
      </c>
      <c r="K565" s="3" t="str">
        <f>_xlfn.XLOOKUP(sc_gsm[[#This Row],[name]],[2]RXNS!$C:$C,[2]RXNS!$D:$D,"")</f>
        <v>2-oxoglutarate[c] + L-leucine[c] &lt;=&gt; 4-methyl-2-oxopentanoate[c] + L-glutamate[c]</v>
      </c>
      <c r="L565" s="3" t="b">
        <f>sc_gsm[[#This Row],[yeast8.3.4 equation]]=sc_gsm[[#This Row],[yeast9 equation]]</f>
        <v>1</v>
      </c>
    </row>
    <row r="566" spans="1:12" hidden="1" x14ac:dyDescent="0.2">
      <c r="A566" t="s">
        <v>1207</v>
      </c>
      <c r="B566" t="s">
        <v>7274</v>
      </c>
      <c r="C566" t="s">
        <v>3902</v>
      </c>
      <c r="D566" t="str">
        <f>sc_gsm[[#This Row],[model_rxn]]&amp;"_"&amp;sc_gsm[[#This Row],[Column2]]</f>
        <v>LEUTA_c_FWD</v>
      </c>
      <c r="E566" t="str">
        <f>_xlfn.XLOOKUP(sc_gsm[[#This Row],[Column3]],SC_enz[name_dir],SC_enz[name_dir],"")</f>
        <v>LEUTA_c_FWD</v>
      </c>
      <c r="F566" t="str">
        <f>_xlfn.XLOOKUP(sc_gsm[[#This Row],[model_rxn]],RT_gsm[model_rxn],RT_gsm[model_rxn],"")</f>
        <v>LEUTA_c</v>
      </c>
      <c r="G566" s="3" t="str">
        <f>_xlfn.XLOOKUP(sc_gsm[[#This Row],[Column3]],RT_gsm[Column3],RT_gsm[Column3],"")</f>
        <v>LEUTA_c_FWD</v>
      </c>
      <c r="H566" s="3" t="str" cm="1">
        <f t="array" ref="H566">sc_gsm[[#This Row],[model_rxn]]&amp;",r,"&amp;_xlfn.SWITCH(sc_gsm[[#This Row],[Column2]],"REV","lower_bound:-","FWD","upper_bound:")&amp;"1000"</f>
        <v>LEUTA_c,r,upper_bound:1000</v>
      </c>
      <c r="I566" s="3" t="str">
        <f>_xlfn.XLOOKUP(sc_gsm[[#This Row],[Column3]],SC_enz[name_dir],SC_enz[name_dir],"")</f>
        <v>LEUTA_c_FWD</v>
      </c>
      <c r="J566" s="3" t="str">
        <f>_xlfn.XLOOKUP(sc_gsm[[#This Row],[name]],[1]RXNS!$C:$C,[1]RXNS!$D:$D,"")</f>
        <v>2-oxoglutarate[c] + L-leucine[c] &lt;=&gt; 4-methyl-2-oxopentanoate[c] + L-glutamate[c]</v>
      </c>
      <c r="K566" s="3" t="str">
        <f>_xlfn.XLOOKUP(sc_gsm[[#This Row],[name]],[2]RXNS!$C:$C,[2]RXNS!$D:$D,"")</f>
        <v>2-oxoglutarate[c] + L-leucine[c] &lt;=&gt; 4-methyl-2-oxopentanoate[c] + L-glutamate[c]</v>
      </c>
      <c r="L566" s="3" t="b">
        <f>sc_gsm[[#This Row],[yeast8.3.4 equation]]=sc_gsm[[#This Row],[yeast9 equation]]</f>
        <v>1</v>
      </c>
    </row>
    <row r="567" spans="1:12" hidden="1" x14ac:dyDescent="0.2">
      <c r="A567" t="s">
        <v>1208</v>
      </c>
      <c r="B567" t="s">
        <v>7274</v>
      </c>
      <c r="C567" t="s">
        <v>3903</v>
      </c>
      <c r="D567" t="str">
        <f>sc_gsm[[#This Row],[model_rxn]]&amp;"_"&amp;sc_gsm[[#This Row],[Column2]]</f>
        <v>LEUTA_m_REV</v>
      </c>
      <c r="E567" t="str">
        <f>_xlfn.XLOOKUP(sc_gsm[[#This Row],[Column3]],SC_enz[name_dir],SC_enz[name_dir],"")</f>
        <v>LEUTA_m_REV</v>
      </c>
      <c r="F567" t="str">
        <f>_xlfn.XLOOKUP(sc_gsm[[#This Row],[model_rxn]],RT_gsm[model_rxn],RT_gsm[model_rxn],"")</f>
        <v>LEUTA_m</v>
      </c>
      <c r="G567" s="3" t="str">
        <f>_xlfn.XLOOKUP(sc_gsm[[#This Row],[Column3]],RT_gsm[Column3],RT_gsm[Column3],"")</f>
        <v>LEUTA_m_REV</v>
      </c>
      <c r="H567" s="3" t="str" cm="1">
        <f t="array" ref="H567">sc_gsm[[#This Row],[model_rxn]]&amp;",r,"&amp;_xlfn.SWITCH(sc_gsm[[#This Row],[Column2]],"REV","lower_bound:-","FWD","upper_bound:")&amp;"1000"</f>
        <v>LEUTA_m,r,lower_bound:-1000</v>
      </c>
      <c r="I567" s="3" t="str">
        <f>_xlfn.XLOOKUP(sc_gsm[[#This Row],[Column3]],SC_enz[name_dir],SC_enz[name_dir],"")</f>
        <v>LEUTA_m_REV</v>
      </c>
      <c r="J567" s="3" t="str">
        <f>_xlfn.XLOOKUP(sc_gsm[[#This Row],[name]],[1]RXNS!$C:$C,[1]RXNS!$D:$D,"")</f>
        <v>2-oxoglutarate[c] + L-leucine[c] &lt;=&gt; 4-methyl-2-oxopentanoate[c] + L-glutamate[c]</v>
      </c>
      <c r="K567" s="3" t="str">
        <f>_xlfn.XLOOKUP(sc_gsm[[#This Row],[name]],[2]RXNS!$C:$C,[2]RXNS!$D:$D,"")</f>
        <v>2-oxoglutarate[c] + L-leucine[c] &lt;=&gt; 4-methyl-2-oxopentanoate[c] + L-glutamate[c]</v>
      </c>
      <c r="L567" s="3" t="b">
        <f>sc_gsm[[#This Row],[yeast8.3.4 equation]]=sc_gsm[[#This Row],[yeast9 equation]]</f>
        <v>1</v>
      </c>
    </row>
    <row r="568" spans="1:12" hidden="1" x14ac:dyDescent="0.2">
      <c r="A568" t="s">
        <v>1208</v>
      </c>
      <c r="B568" t="s">
        <v>7274</v>
      </c>
      <c r="C568" t="s">
        <v>3902</v>
      </c>
      <c r="D568" t="str">
        <f>sc_gsm[[#This Row],[model_rxn]]&amp;"_"&amp;sc_gsm[[#This Row],[Column2]]</f>
        <v>LEUTA_m_FWD</v>
      </c>
      <c r="E568" t="str">
        <f>_xlfn.XLOOKUP(sc_gsm[[#This Row],[Column3]],SC_enz[name_dir],SC_enz[name_dir],"")</f>
        <v>LEUTA_m_FWD</v>
      </c>
      <c r="F568" t="str">
        <f>_xlfn.XLOOKUP(sc_gsm[[#This Row],[model_rxn]],RT_gsm[model_rxn],RT_gsm[model_rxn],"")</f>
        <v>LEUTA_m</v>
      </c>
      <c r="G568" s="3" t="str">
        <f>_xlfn.XLOOKUP(sc_gsm[[#This Row],[Column3]],RT_gsm[Column3],RT_gsm[Column3],"")</f>
        <v>LEUTA_m_FWD</v>
      </c>
      <c r="H568" s="3" t="str" cm="1">
        <f t="array" ref="H568">sc_gsm[[#This Row],[model_rxn]]&amp;",r,"&amp;_xlfn.SWITCH(sc_gsm[[#This Row],[Column2]],"REV","lower_bound:-","FWD","upper_bound:")&amp;"1000"</f>
        <v>LEUTA_m,r,upper_bound:1000</v>
      </c>
      <c r="I568" s="3" t="str">
        <f>_xlfn.XLOOKUP(sc_gsm[[#This Row],[Column3]],SC_enz[name_dir],SC_enz[name_dir],"")</f>
        <v>LEUTA_m_FWD</v>
      </c>
      <c r="J568" s="3" t="str">
        <f>_xlfn.XLOOKUP(sc_gsm[[#This Row],[name]],[1]RXNS!$C:$C,[1]RXNS!$D:$D,"")</f>
        <v>2-oxoglutarate[c] + L-leucine[c] &lt;=&gt; 4-methyl-2-oxopentanoate[c] + L-glutamate[c]</v>
      </c>
      <c r="K568" s="3" t="str">
        <f>_xlfn.XLOOKUP(sc_gsm[[#This Row],[name]],[2]RXNS!$C:$C,[2]RXNS!$D:$D,"")</f>
        <v>2-oxoglutarate[c] + L-leucine[c] &lt;=&gt; 4-methyl-2-oxopentanoate[c] + L-glutamate[c]</v>
      </c>
      <c r="L568" s="3" t="b">
        <f>sc_gsm[[#This Row],[yeast8.3.4 equation]]=sc_gsm[[#This Row],[yeast9 equation]]</f>
        <v>1</v>
      </c>
    </row>
    <row r="569" spans="1:12" hidden="1" x14ac:dyDescent="0.2">
      <c r="A569" t="s">
        <v>1209</v>
      </c>
      <c r="B569" t="s">
        <v>7275</v>
      </c>
      <c r="C569" t="s">
        <v>3902</v>
      </c>
      <c r="D569" t="str">
        <f>sc_gsm[[#This Row],[model_rxn]]&amp;"_"&amp;sc_gsm[[#This Row],[Column2]]</f>
        <v>LEUTRS_c_FWD</v>
      </c>
      <c r="E569" t="str">
        <f>_xlfn.XLOOKUP(sc_gsm[[#This Row],[Column3]],SC_enz[name_dir],SC_enz[name_dir],"")</f>
        <v>LEUTRS_c_FWD</v>
      </c>
      <c r="F569" t="str">
        <f>_xlfn.XLOOKUP(sc_gsm[[#This Row],[model_rxn]],RT_gsm[model_rxn],RT_gsm[model_rxn],"")</f>
        <v>LEUTRS_c</v>
      </c>
      <c r="G569" s="3" t="str">
        <f>_xlfn.XLOOKUP(sc_gsm[[#This Row],[Column3]],RT_gsm[Column3],RT_gsm[Column3],"")</f>
        <v>LEUTRS_c_FWD</v>
      </c>
      <c r="H569" s="3" t="str" cm="1">
        <f t="array" ref="H569">sc_gsm[[#This Row],[model_rxn]]&amp;",r,"&amp;_xlfn.SWITCH(sc_gsm[[#This Row],[Column2]],"REV","lower_bound:-","FWD","upper_bound:")&amp;"1000"</f>
        <v>LEUTRS_c,r,upper_bound:1000</v>
      </c>
      <c r="I569" s="3" t="str">
        <f>_xlfn.XLOOKUP(sc_gsm[[#This Row],[Column3]],SC_enz[name_dir],SC_enz[name_dir],"")</f>
        <v>LEUTRS_c_FWD</v>
      </c>
      <c r="J569" s="3" t="str">
        <f>_xlfn.XLOOKUP(sc_gsm[[#This Row],[name]],[1]RXNS!$C:$C,[1]RXNS!$D:$D,"")</f>
        <v>ATP[c] + L-leucine[c] + tRNA(Leu)[c] =&gt; AMP[c] + diphosphate[c] + Leu-tRNA(Leu)[c]</v>
      </c>
      <c r="K569" s="3" t="str">
        <f>_xlfn.XLOOKUP(sc_gsm[[#This Row],[name]],[2]RXNS!$C:$C,[2]RXNS!$D:$D,"")</f>
        <v>ATP[c] + L-leucine[c] + tRNA(Leu)[c] =&gt; AMP[c] + diphosphate[c] + Leu-tRNA(Leu)[c]</v>
      </c>
      <c r="L569" s="3" t="b">
        <f>sc_gsm[[#This Row],[yeast8.3.4 equation]]=sc_gsm[[#This Row],[yeast9 equation]]</f>
        <v>1</v>
      </c>
    </row>
    <row r="570" spans="1:12" hidden="1" x14ac:dyDescent="0.2">
      <c r="A570" t="s">
        <v>1212</v>
      </c>
      <c r="B570" t="s">
        <v>7275</v>
      </c>
      <c r="C570" t="s">
        <v>3902</v>
      </c>
      <c r="D570" t="str">
        <f>sc_gsm[[#This Row],[model_rxn]]&amp;"_"&amp;sc_gsm[[#This Row],[Column2]]</f>
        <v>LEUTRS_m_FWD</v>
      </c>
      <c r="E570" t="str">
        <f>_xlfn.XLOOKUP(sc_gsm[[#This Row],[Column3]],SC_enz[name_dir],SC_enz[name_dir],"")</f>
        <v>LEUTRS_m_FWD</v>
      </c>
      <c r="F570" t="str">
        <f>_xlfn.XLOOKUP(sc_gsm[[#This Row],[model_rxn]],RT_gsm[model_rxn],RT_gsm[model_rxn],"")</f>
        <v/>
      </c>
      <c r="G570" s="3" t="str">
        <f>_xlfn.XLOOKUP(sc_gsm[[#This Row],[Column3]],RT_gsm[Column3],RT_gsm[Column3],"")</f>
        <v/>
      </c>
      <c r="H570" s="3" t="str" cm="1">
        <f t="array" ref="H570">sc_gsm[[#This Row],[model_rxn]]&amp;",r,"&amp;_xlfn.SWITCH(sc_gsm[[#This Row],[Column2]],"REV","lower_bound:-","FWD","upper_bound:")&amp;"1000"</f>
        <v>LEUTRS_m,r,upper_bound:1000</v>
      </c>
      <c r="I570" s="3" t="str">
        <f>_xlfn.XLOOKUP(sc_gsm[[#This Row],[Column3]],SC_enz[name_dir],SC_enz[name_dir],"")</f>
        <v>LEUTRS_m_FWD</v>
      </c>
      <c r="J570" s="3" t="str">
        <f>_xlfn.XLOOKUP(sc_gsm[[#This Row],[name]],[1]RXNS!$C:$C,[1]RXNS!$D:$D,"")</f>
        <v>ATP[c] + L-leucine[c] + tRNA(Leu)[c] =&gt; AMP[c] + diphosphate[c] + Leu-tRNA(Leu)[c]</v>
      </c>
      <c r="K570" s="3" t="str">
        <f>_xlfn.XLOOKUP(sc_gsm[[#This Row],[name]],[2]RXNS!$C:$C,[2]RXNS!$D:$D,"")</f>
        <v>ATP[c] + L-leucine[c] + tRNA(Leu)[c] =&gt; AMP[c] + diphosphate[c] + Leu-tRNA(Leu)[c]</v>
      </c>
      <c r="L570" s="3" t="b">
        <f>sc_gsm[[#This Row],[yeast8.3.4 equation]]=sc_gsm[[#This Row],[yeast9 equation]]</f>
        <v>1</v>
      </c>
    </row>
    <row r="571" spans="1:12" hidden="1" x14ac:dyDescent="0.2">
      <c r="A571" t="s">
        <v>3606</v>
      </c>
      <c r="B571" t="s">
        <v>7276</v>
      </c>
      <c r="C571" t="s">
        <v>3903</v>
      </c>
      <c r="D571" t="str">
        <f>sc_gsm[[#This Row],[model_rxn]]&amp;"_"&amp;sc_gsm[[#This Row],[Column2]]</f>
        <v>LTA4H_c_REV</v>
      </c>
      <c r="E571" t="str">
        <f>_xlfn.XLOOKUP(sc_gsm[[#This Row],[Column3]],SC_enz[name_dir],SC_enz[name_dir],"")</f>
        <v>LTA4H_c_REV</v>
      </c>
      <c r="F571" t="str">
        <f>_xlfn.XLOOKUP(sc_gsm[[#This Row],[model_rxn]],RT_gsm[model_rxn],RT_gsm[model_rxn],"")</f>
        <v>LTA4H_c</v>
      </c>
      <c r="G571" s="3" t="str">
        <f>_xlfn.XLOOKUP(sc_gsm[[#This Row],[Column3]],RT_gsm[Column3],RT_gsm[Column3],"")</f>
        <v>LTA4H_c_REV</v>
      </c>
      <c r="H571" s="3" t="str" cm="1">
        <f t="array" ref="H571">sc_gsm[[#This Row],[model_rxn]]&amp;",r,"&amp;_xlfn.SWITCH(sc_gsm[[#This Row],[Column2]],"REV","lower_bound:-","FWD","upper_bound:")&amp;"1000"</f>
        <v>LTA4H_c,r,lower_bound:-1000</v>
      </c>
      <c r="I571" s="3" t="str">
        <f>_xlfn.XLOOKUP(sc_gsm[[#This Row],[Column3]],SC_enz[name_dir],SC_enz[name_dir],"")</f>
        <v>LTA4H_c_REV</v>
      </c>
      <c r="J571" s="3" t="str">
        <f>_xlfn.XLOOKUP(sc_gsm[[#This Row],[name]],[1]RXNS!$C:$C,[1]RXNS!$D:$D,"")</f>
        <v>H2O[c] + leukotriene A4[c] &lt;=&gt; (5S,6S)-di-HETE[c]</v>
      </c>
      <c r="K571" s="3" t="str">
        <f>_xlfn.XLOOKUP(sc_gsm[[#This Row],[name]],[2]RXNS!$C:$C,[2]RXNS!$D:$D,"")</f>
        <v>H2O[c] + leukotriene A4[c] &lt;=&gt; (5S,6S)-di-HETE[c]</v>
      </c>
      <c r="L571" s="3" t="b">
        <f>sc_gsm[[#This Row],[yeast8.3.4 equation]]=sc_gsm[[#This Row],[yeast9 equation]]</f>
        <v>1</v>
      </c>
    </row>
    <row r="572" spans="1:12" hidden="1" x14ac:dyDescent="0.2">
      <c r="A572" t="s">
        <v>3606</v>
      </c>
      <c r="B572" t="s">
        <v>7276</v>
      </c>
      <c r="C572" t="s">
        <v>3902</v>
      </c>
      <c r="D572" t="str">
        <f>sc_gsm[[#This Row],[model_rxn]]&amp;"_"&amp;sc_gsm[[#This Row],[Column2]]</f>
        <v>LTA4H_c_FWD</v>
      </c>
      <c r="E572" t="str">
        <f>_xlfn.XLOOKUP(sc_gsm[[#This Row],[Column3]],SC_enz[name_dir],SC_enz[name_dir],"")</f>
        <v>LTA4H_c_FWD</v>
      </c>
      <c r="F572" t="str">
        <f>_xlfn.XLOOKUP(sc_gsm[[#This Row],[model_rxn]],RT_gsm[model_rxn],RT_gsm[model_rxn],"")</f>
        <v>LTA4H_c</v>
      </c>
      <c r="G572" s="3" t="str">
        <f>_xlfn.XLOOKUP(sc_gsm[[#This Row],[Column3]],RT_gsm[Column3],RT_gsm[Column3],"")</f>
        <v>LTA4H_c_FWD</v>
      </c>
      <c r="H572" s="3" t="str" cm="1">
        <f t="array" ref="H572">sc_gsm[[#This Row],[model_rxn]]&amp;",r,"&amp;_xlfn.SWITCH(sc_gsm[[#This Row],[Column2]],"REV","lower_bound:-","FWD","upper_bound:")&amp;"1000"</f>
        <v>LTA4H_c,r,upper_bound:1000</v>
      </c>
      <c r="I572" s="3" t="str">
        <f>_xlfn.XLOOKUP(sc_gsm[[#This Row],[Column3]],SC_enz[name_dir],SC_enz[name_dir],"")</f>
        <v>LTA4H_c_FWD</v>
      </c>
      <c r="J572" s="3" t="str">
        <f>_xlfn.XLOOKUP(sc_gsm[[#This Row],[name]],[1]RXNS!$C:$C,[1]RXNS!$D:$D,"")</f>
        <v>H2O[c] + leukotriene A4[c] &lt;=&gt; (5S,6S)-di-HETE[c]</v>
      </c>
      <c r="K572" s="3" t="str">
        <f>_xlfn.XLOOKUP(sc_gsm[[#This Row],[name]],[2]RXNS!$C:$C,[2]RXNS!$D:$D,"")</f>
        <v>H2O[c] + leukotriene A4[c] &lt;=&gt; (5S,6S)-di-HETE[c]</v>
      </c>
      <c r="L572" s="3" t="b">
        <f>sc_gsm[[#This Row],[yeast8.3.4 equation]]=sc_gsm[[#This Row],[yeast9 equation]]</f>
        <v>1</v>
      </c>
    </row>
    <row r="573" spans="1:12" hidden="1" x14ac:dyDescent="0.2">
      <c r="A573" t="s">
        <v>3609</v>
      </c>
      <c r="B573" t="s">
        <v>7276</v>
      </c>
      <c r="C573" t="s">
        <v>3903</v>
      </c>
      <c r="D573" t="str">
        <f>sc_gsm[[#This Row],[model_rxn]]&amp;"_"&amp;sc_gsm[[#This Row],[Column2]]</f>
        <v>LTA4H_n_REV</v>
      </c>
      <c r="E573" t="str">
        <f>_xlfn.XLOOKUP(sc_gsm[[#This Row],[Column3]],SC_enz[name_dir],SC_enz[name_dir],"")</f>
        <v>LTA4H_n_REV</v>
      </c>
      <c r="F573" t="str">
        <f>_xlfn.XLOOKUP(sc_gsm[[#This Row],[model_rxn]],RT_gsm[model_rxn],RT_gsm[model_rxn],"")</f>
        <v>LTA4H_n</v>
      </c>
      <c r="G573" s="3" t="str">
        <f>_xlfn.XLOOKUP(sc_gsm[[#This Row],[Column3]],RT_gsm[Column3],RT_gsm[Column3],"")</f>
        <v>LTA4H_n_REV</v>
      </c>
      <c r="H573" s="3" t="str" cm="1">
        <f t="array" ref="H573">sc_gsm[[#This Row],[model_rxn]]&amp;",r,"&amp;_xlfn.SWITCH(sc_gsm[[#This Row],[Column2]],"REV","lower_bound:-","FWD","upper_bound:")&amp;"1000"</f>
        <v>LTA4H_n,r,lower_bound:-1000</v>
      </c>
      <c r="I573" s="3" t="str">
        <f>_xlfn.XLOOKUP(sc_gsm[[#This Row],[Column3]],SC_enz[name_dir],SC_enz[name_dir],"")</f>
        <v>LTA4H_n_REV</v>
      </c>
      <c r="J573" s="3" t="str">
        <f>_xlfn.XLOOKUP(sc_gsm[[#This Row],[name]],[1]RXNS!$C:$C,[1]RXNS!$D:$D,"")</f>
        <v>H2O[c] + leukotriene A4[c] &lt;=&gt; (5S,6S)-di-HETE[c]</v>
      </c>
      <c r="K573" s="3" t="str">
        <f>_xlfn.XLOOKUP(sc_gsm[[#This Row],[name]],[2]RXNS!$C:$C,[2]RXNS!$D:$D,"")</f>
        <v>H2O[c] + leukotriene A4[c] &lt;=&gt; (5S,6S)-di-HETE[c]</v>
      </c>
      <c r="L573" s="3" t="b">
        <f>sc_gsm[[#This Row],[yeast8.3.4 equation]]=sc_gsm[[#This Row],[yeast9 equation]]</f>
        <v>1</v>
      </c>
    </row>
    <row r="574" spans="1:12" hidden="1" x14ac:dyDescent="0.2">
      <c r="A574" t="s">
        <v>3609</v>
      </c>
      <c r="B574" t="s">
        <v>7276</v>
      </c>
      <c r="C574" t="s">
        <v>3902</v>
      </c>
      <c r="D574" t="str">
        <f>sc_gsm[[#This Row],[model_rxn]]&amp;"_"&amp;sc_gsm[[#This Row],[Column2]]</f>
        <v>LTA4H_n_FWD</v>
      </c>
      <c r="E574" t="str">
        <f>_xlfn.XLOOKUP(sc_gsm[[#This Row],[Column3]],SC_enz[name_dir],SC_enz[name_dir],"")</f>
        <v>LTA4H_n_FWD</v>
      </c>
      <c r="F574" t="str">
        <f>_xlfn.XLOOKUP(sc_gsm[[#This Row],[model_rxn]],RT_gsm[model_rxn],RT_gsm[model_rxn],"")</f>
        <v>LTA4H_n</v>
      </c>
      <c r="G574" s="3" t="str">
        <f>_xlfn.XLOOKUP(sc_gsm[[#This Row],[Column3]],RT_gsm[Column3],RT_gsm[Column3],"")</f>
        <v>LTA4H_n_FWD</v>
      </c>
      <c r="H574" s="3" t="str" cm="1">
        <f t="array" ref="H574">sc_gsm[[#This Row],[model_rxn]]&amp;",r,"&amp;_xlfn.SWITCH(sc_gsm[[#This Row],[Column2]],"REV","lower_bound:-","FWD","upper_bound:")&amp;"1000"</f>
        <v>LTA4H_n,r,upper_bound:1000</v>
      </c>
      <c r="I574" s="3" t="str">
        <f>_xlfn.XLOOKUP(sc_gsm[[#This Row],[Column3]],SC_enz[name_dir],SC_enz[name_dir],"")</f>
        <v>LTA4H_n_FWD</v>
      </c>
      <c r="J574" s="3" t="str">
        <f>_xlfn.XLOOKUP(sc_gsm[[#This Row],[name]],[1]RXNS!$C:$C,[1]RXNS!$D:$D,"")</f>
        <v>H2O[c] + leukotriene A4[c] &lt;=&gt; (5S,6S)-di-HETE[c]</v>
      </c>
      <c r="K574" s="3" t="str">
        <f>_xlfn.XLOOKUP(sc_gsm[[#This Row],[name]],[2]RXNS!$C:$C,[2]RXNS!$D:$D,"")</f>
        <v>H2O[c] + leukotriene A4[c] &lt;=&gt; (5S,6S)-di-HETE[c]</v>
      </c>
      <c r="L574" s="3" t="b">
        <f>sc_gsm[[#This Row],[yeast8.3.4 equation]]=sc_gsm[[#This Row],[yeast9 equation]]</f>
        <v>1</v>
      </c>
    </row>
    <row r="575" spans="1:12" hidden="1" x14ac:dyDescent="0.2">
      <c r="A575" t="s">
        <v>3612</v>
      </c>
      <c r="B575" t="s">
        <v>7276</v>
      </c>
      <c r="C575" t="s">
        <v>3903</v>
      </c>
      <c r="D575" t="str">
        <f>sc_gsm[[#This Row],[model_rxn]]&amp;"_"&amp;sc_gsm[[#This Row],[Column2]]</f>
        <v>LTA4H2_c_REV</v>
      </c>
      <c r="E575" t="str">
        <f>_xlfn.XLOOKUP(sc_gsm[[#This Row],[Column3]],SC_enz[name_dir],SC_enz[name_dir],"")</f>
        <v>LTA4H2_c_REV</v>
      </c>
      <c r="F575" t="str">
        <f>_xlfn.XLOOKUP(sc_gsm[[#This Row],[model_rxn]],RT_gsm[model_rxn],RT_gsm[model_rxn],"")</f>
        <v>LTA4H2_c</v>
      </c>
      <c r="G575" s="3" t="str">
        <f>_xlfn.XLOOKUP(sc_gsm[[#This Row],[Column3]],RT_gsm[Column3],RT_gsm[Column3],"")</f>
        <v>LTA4H2_c_REV</v>
      </c>
      <c r="H575" s="3" t="str" cm="1">
        <f t="array" ref="H575">sc_gsm[[#This Row],[model_rxn]]&amp;",r,"&amp;_xlfn.SWITCH(sc_gsm[[#This Row],[Column2]],"REV","lower_bound:-","FWD","upper_bound:")&amp;"1000"</f>
        <v>LTA4H2_c,r,lower_bound:-1000</v>
      </c>
      <c r="I575" s="3" t="str">
        <f>_xlfn.XLOOKUP(sc_gsm[[#This Row],[Column3]],SC_enz[name_dir],SC_enz[name_dir],"")</f>
        <v>LTA4H2_c_REV</v>
      </c>
      <c r="J575" s="3" t="str">
        <f>_xlfn.XLOOKUP(sc_gsm[[#This Row],[name]],[1]RXNS!$C:$C,[1]RXNS!$D:$D,"")</f>
        <v>H2O[c] + leukotriene A4[c] &lt;=&gt; (5S,6S)-di-HETE[c]</v>
      </c>
      <c r="K575" s="3" t="str">
        <f>_xlfn.XLOOKUP(sc_gsm[[#This Row],[name]],[2]RXNS!$C:$C,[2]RXNS!$D:$D,"")</f>
        <v>H2O[c] + leukotriene A4[c] &lt;=&gt; (5S,6S)-di-HETE[c]</v>
      </c>
      <c r="L575" s="3" t="b">
        <f>sc_gsm[[#This Row],[yeast8.3.4 equation]]=sc_gsm[[#This Row],[yeast9 equation]]</f>
        <v>1</v>
      </c>
    </row>
    <row r="576" spans="1:12" hidden="1" x14ac:dyDescent="0.2">
      <c r="A576" t="s">
        <v>3612</v>
      </c>
      <c r="B576" t="s">
        <v>7276</v>
      </c>
      <c r="C576" t="s">
        <v>3902</v>
      </c>
      <c r="D576" t="str">
        <f>sc_gsm[[#This Row],[model_rxn]]&amp;"_"&amp;sc_gsm[[#This Row],[Column2]]</f>
        <v>LTA4H2_c_FWD</v>
      </c>
      <c r="E576" t="str">
        <f>_xlfn.XLOOKUP(sc_gsm[[#This Row],[Column3]],SC_enz[name_dir],SC_enz[name_dir],"")</f>
        <v>LTA4H2_c_FWD</v>
      </c>
      <c r="F576" t="str">
        <f>_xlfn.XLOOKUP(sc_gsm[[#This Row],[model_rxn]],RT_gsm[model_rxn],RT_gsm[model_rxn],"")</f>
        <v>LTA4H2_c</v>
      </c>
      <c r="G576" s="3" t="str">
        <f>_xlfn.XLOOKUP(sc_gsm[[#This Row],[Column3]],RT_gsm[Column3],RT_gsm[Column3],"")</f>
        <v>LTA4H2_c_FWD</v>
      </c>
      <c r="H576" s="3" t="str" cm="1">
        <f t="array" ref="H576">sc_gsm[[#This Row],[model_rxn]]&amp;",r,"&amp;_xlfn.SWITCH(sc_gsm[[#This Row],[Column2]],"REV","lower_bound:-","FWD","upper_bound:")&amp;"1000"</f>
        <v>LTA4H2_c,r,upper_bound:1000</v>
      </c>
      <c r="I576" s="3" t="str">
        <f>_xlfn.XLOOKUP(sc_gsm[[#This Row],[Column3]],SC_enz[name_dir],SC_enz[name_dir],"")</f>
        <v>LTA4H2_c_FWD</v>
      </c>
      <c r="J576" s="3" t="str">
        <f>_xlfn.XLOOKUP(sc_gsm[[#This Row],[name]],[1]RXNS!$C:$C,[1]RXNS!$D:$D,"")</f>
        <v>H2O[c] + leukotriene A4[c] &lt;=&gt; (5S,6S)-di-HETE[c]</v>
      </c>
      <c r="K576" s="3" t="str">
        <f>_xlfn.XLOOKUP(sc_gsm[[#This Row],[name]],[2]RXNS!$C:$C,[2]RXNS!$D:$D,"")</f>
        <v>H2O[c] + leukotriene A4[c] &lt;=&gt; (5S,6S)-di-HETE[c]</v>
      </c>
      <c r="L576" s="3" t="b">
        <f>sc_gsm[[#This Row],[yeast8.3.4 equation]]=sc_gsm[[#This Row],[yeast9 equation]]</f>
        <v>1</v>
      </c>
    </row>
    <row r="577" spans="1:12" hidden="1" x14ac:dyDescent="0.2">
      <c r="A577" t="s">
        <v>3613</v>
      </c>
      <c r="B577" t="s">
        <v>7276</v>
      </c>
      <c r="C577" t="s">
        <v>3903</v>
      </c>
      <c r="D577" t="str">
        <f>sc_gsm[[#This Row],[model_rxn]]&amp;"_"&amp;sc_gsm[[#This Row],[Column2]]</f>
        <v>LTA4H2_n_REV</v>
      </c>
      <c r="E577" t="str">
        <f>_xlfn.XLOOKUP(sc_gsm[[#This Row],[Column3]],SC_enz[name_dir],SC_enz[name_dir],"")</f>
        <v>LTA4H2_n_REV</v>
      </c>
      <c r="F577" t="str">
        <f>_xlfn.XLOOKUP(sc_gsm[[#This Row],[model_rxn]],RT_gsm[model_rxn],RT_gsm[model_rxn],"")</f>
        <v>LTA4H2_n</v>
      </c>
      <c r="G577" s="3" t="str">
        <f>_xlfn.XLOOKUP(sc_gsm[[#This Row],[Column3]],RT_gsm[Column3],RT_gsm[Column3],"")</f>
        <v>LTA4H2_n_REV</v>
      </c>
      <c r="H577" s="3" t="str" cm="1">
        <f t="array" ref="H577">sc_gsm[[#This Row],[model_rxn]]&amp;",r,"&amp;_xlfn.SWITCH(sc_gsm[[#This Row],[Column2]],"REV","lower_bound:-","FWD","upper_bound:")&amp;"1000"</f>
        <v>LTA4H2_n,r,lower_bound:-1000</v>
      </c>
      <c r="I577" s="3" t="str">
        <f>_xlfn.XLOOKUP(sc_gsm[[#This Row],[Column3]],SC_enz[name_dir],SC_enz[name_dir],"")</f>
        <v>LTA4H2_n_REV</v>
      </c>
      <c r="J577" s="3" t="str">
        <f>_xlfn.XLOOKUP(sc_gsm[[#This Row],[name]],[1]RXNS!$C:$C,[1]RXNS!$D:$D,"")</f>
        <v>H2O[c] + leukotriene A4[c] &lt;=&gt; (5S,6S)-di-HETE[c]</v>
      </c>
      <c r="K577" s="3" t="str">
        <f>_xlfn.XLOOKUP(sc_gsm[[#This Row],[name]],[2]RXNS!$C:$C,[2]RXNS!$D:$D,"")</f>
        <v>H2O[c] + leukotriene A4[c] &lt;=&gt; (5S,6S)-di-HETE[c]</v>
      </c>
      <c r="L577" s="3" t="b">
        <f>sc_gsm[[#This Row],[yeast8.3.4 equation]]=sc_gsm[[#This Row],[yeast9 equation]]</f>
        <v>1</v>
      </c>
    </row>
    <row r="578" spans="1:12" hidden="1" x14ac:dyDescent="0.2">
      <c r="A578" t="s">
        <v>3613</v>
      </c>
      <c r="B578" t="s">
        <v>7276</v>
      </c>
      <c r="C578" t="s">
        <v>3902</v>
      </c>
      <c r="D578" t="str">
        <f>sc_gsm[[#This Row],[model_rxn]]&amp;"_"&amp;sc_gsm[[#This Row],[Column2]]</f>
        <v>LTA4H2_n_FWD</v>
      </c>
      <c r="E578" t="str">
        <f>_xlfn.XLOOKUP(sc_gsm[[#This Row],[Column3]],SC_enz[name_dir],SC_enz[name_dir],"")</f>
        <v>LTA4H2_n_FWD</v>
      </c>
      <c r="F578" t="str">
        <f>_xlfn.XLOOKUP(sc_gsm[[#This Row],[model_rxn]],RT_gsm[model_rxn],RT_gsm[model_rxn],"")</f>
        <v>LTA4H2_n</v>
      </c>
      <c r="G578" s="3" t="str">
        <f>_xlfn.XLOOKUP(sc_gsm[[#This Row],[Column3]],RT_gsm[Column3],RT_gsm[Column3],"")</f>
        <v>LTA4H2_n_FWD</v>
      </c>
      <c r="H578" s="3" t="str" cm="1">
        <f t="array" ref="H578">sc_gsm[[#This Row],[model_rxn]]&amp;",r,"&amp;_xlfn.SWITCH(sc_gsm[[#This Row],[Column2]],"REV","lower_bound:-","FWD","upper_bound:")&amp;"1000"</f>
        <v>LTA4H2_n,r,upper_bound:1000</v>
      </c>
      <c r="I578" s="3" t="str">
        <f>_xlfn.XLOOKUP(sc_gsm[[#This Row],[Column3]],SC_enz[name_dir],SC_enz[name_dir],"")</f>
        <v>LTA4H2_n_FWD</v>
      </c>
      <c r="J578" s="3" t="str">
        <f>_xlfn.XLOOKUP(sc_gsm[[#This Row],[name]],[1]RXNS!$C:$C,[1]RXNS!$D:$D,"")</f>
        <v>H2O[c] + leukotriene A4[c] &lt;=&gt; (5S,6S)-di-HETE[c]</v>
      </c>
      <c r="K578" s="3" t="str">
        <f>_xlfn.XLOOKUP(sc_gsm[[#This Row],[name]],[2]RXNS!$C:$C,[2]RXNS!$D:$D,"")</f>
        <v>H2O[c] + leukotriene A4[c] &lt;=&gt; (5S,6S)-di-HETE[c]</v>
      </c>
      <c r="L578" s="3" t="b">
        <f>sc_gsm[[#This Row],[yeast8.3.4 equation]]=sc_gsm[[#This Row],[yeast9 equation]]</f>
        <v>1</v>
      </c>
    </row>
    <row r="579" spans="1:12" hidden="1" x14ac:dyDescent="0.2">
      <c r="A579" t="s">
        <v>3614</v>
      </c>
      <c r="B579" t="s">
        <v>7276</v>
      </c>
      <c r="C579" t="s">
        <v>3903</v>
      </c>
      <c r="D579" t="str">
        <f>sc_gsm[[#This Row],[model_rxn]]&amp;"_"&amp;sc_gsm[[#This Row],[Column2]]</f>
        <v>LTA4H3_c_REV</v>
      </c>
      <c r="E579" t="str">
        <f>_xlfn.XLOOKUP(sc_gsm[[#This Row],[Column3]],SC_enz[name_dir],SC_enz[name_dir],"")</f>
        <v>LTA4H3_c_REV</v>
      </c>
      <c r="F579" t="str">
        <f>_xlfn.XLOOKUP(sc_gsm[[#This Row],[model_rxn]],RT_gsm[model_rxn],RT_gsm[model_rxn],"")</f>
        <v>LTA4H3_c</v>
      </c>
      <c r="G579" s="3" t="str">
        <f>_xlfn.XLOOKUP(sc_gsm[[#This Row],[Column3]],RT_gsm[Column3],RT_gsm[Column3],"")</f>
        <v>LTA4H3_c_REV</v>
      </c>
      <c r="H579" s="3" t="str" cm="1">
        <f t="array" ref="H579">sc_gsm[[#This Row],[model_rxn]]&amp;",r,"&amp;_xlfn.SWITCH(sc_gsm[[#This Row],[Column2]],"REV","lower_bound:-","FWD","upper_bound:")&amp;"1000"</f>
        <v>LTA4H3_c,r,lower_bound:-1000</v>
      </c>
      <c r="I579" s="3" t="str">
        <f>_xlfn.XLOOKUP(sc_gsm[[#This Row],[Column3]],SC_enz[name_dir],SC_enz[name_dir],"")</f>
        <v>LTA4H3_c_REV</v>
      </c>
      <c r="J579" s="3" t="str">
        <f>_xlfn.XLOOKUP(sc_gsm[[#This Row],[name]],[1]RXNS!$C:$C,[1]RXNS!$D:$D,"")</f>
        <v>H2O[c] + leukotriene A4[c] &lt;=&gt; (5S,6S)-di-HETE[c]</v>
      </c>
      <c r="K579" s="3" t="str">
        <f>_xlfn.XLOOKUP(sc_gsm[[#This Row],[name]],[2]RXNS!$C:$C,[2]RXNS!$D:$D,"")</f>
        <v>H2O[c] + leukotriene A4[c] &lt;=&gt; (5S,6S)-di-HETE[c]</v>
      </c>
      <c r="L579" s="3" t="b">
        <f>sc_gsm[[#This Row],[yeast8.3.4 equation]]=sc_gsm[[#This Row],[yeast9 equation]]</f>
        <v>1</v>
      </c>
    </row>
    <row r="580" spans="1:12" hidden="1" x14ac:dyDescent="0.2">
      <c r="A580" t="s">
        <v>3614</v>
      </c>
      <c r="B580" t="s">
        <v>7276</v>
      </c>
      <c r="C580" t="s">
        <v>3902</v>
      </c>
      <c r="D580" t="str">
        <f>sc_gsm[[#This Row],[model_rxn]]&amp;"_"&amp;sc_gsm[[#This Row],[Column2]]</f>
        <v>LTA4H3_c_FWD</v>
      </c>
      <c r="E580" t="str">
        <f>_xlfn.XLOOKUP(sc_gsm[[#This Row],[Column3]],SC_enz[name_dir],SC_enz[name_dir],"")</f>
        <v>LTA4H3_c_FWD</v>
      </c>
      <c r="F580" t="str">
        <f>_xlfn.XLOOKUP(sc_gsm[[#This Row],[model_rxn]],RT_gsm[model_rxn],RT_gsm[model_rxn],"")</f>
        <v>LTA4H3_c</v>
      </c>
      <c r="G580" s="3" t="str">
        <f>_xlfn.XLOOKUP(sc_gsm[[#This Row],[Column3]],RT_gsm[Column3],RT_gsm[Column3],"")</f>
        <v>LTA4H3_c_FWD</v>
      </c>
      <c r="H580" s="3" t="str" cm="1">
        <f t="array" ref="H580">sc_gsm[[#This Row],[model_rxn]]&amp;",r,"&amp;_xlfn.SWITCH(sc_gsm[[#This Row],[Column2]],"REV","lower_bound:-","FWD","upper_bound:")&amp;"1000"</f>
        <v>LTA4H3_c,r,upper_bound:1000</v>
      </c>
      <c r="I580" s="3" t="str">
        <f>_xlfn.XLOOKUP(sc_gsm[[#This Row],[Column3]],SC_enz[name_dir],SC_enz[name_dir],"")</f>
        <v>LTA4H3_c_FWD</v>
      </c>
      <c r="J580" s="3" t="str">
        <f>_xlfn.XLOOKUP(sc_gsm[[#This Row],[name]],[1]RXNS!$C:$C,[1]RXNS!$D:$D,"")</f>
        <v>H2O[c] + leukotriene A4[c] &lt;=&gt; (5S,6S)-di-HETE[c]</v>
      </c>
      <c r="K580" s="3" t="str">
        <f>_xlfn.XLOOKUP(sc_gsm[[#This Row],[name]],[2]RXNS!$C:$C,[2]RXNS!$D:$D,"")</f>
        <v>H2O[c] + leukotriene A4[c] &lt;=&gt; (5S,6S)-di-HETE[c]</v>
      </c>
      <c r="L580" s="3" t="b">
        <f>sc_gsm[[#This Row],[yeast8.3.4 equation]]=sc_gsm[[#This Row],[yeast9 equation]]</f>
        <v>1</v>
      </c>
    </row>
    <row r="581" spans="1:12" hidden="1" x14ac:dyDescent="0.2">
      <c r="A581" t="s">
        <v>3615</v>
      </c>
      <c r="B581" t="s">
        <v>7276</v>
      </c>
      <c r="C581" t="s">
        <v>3903</v>
      </c>
      <c r="D581" t="str">
        <f>sc_gsm[[#This Row],[model_rxn]]&amp;"_"&amp;sc_gsm[[#This Row],[Column2]]</f>
        <v>LTA4H3_n_REV</v>
      </c>
      <c r="E581" t="str">
        <f>_xlfn.XLOOKUP(sc_gsm[[#This Row],[Column3]],SC_enz[name_dir],SC_enz[name_dir],"")</f>
        <v>LTA4H3_n_REV</v>
      </c>
      <c r="F581" t="str">
        <f>_xlfn.XLOOKUP(sc_gsm[[#This Row],[model_rxn]],RT_gsm[model_rxn],RT_gsm[model_rxn],"")</f>
        <v>LTA4H3_n</v>
      </c>
      <c r="G581" s="3" t="str">
        <f>_xlfn.XLOOKUP(sc_gsm[[#This Row],[Column3]],RT_gsm[Column3],RT_gsm[Column3],"")</f>
        <v>LTA4H3_n_REV</v>
      </c>
      <c r="H581" s="3" t="str" cm="1">
        <f t="array" ref="H581">sc_gsm[[#This Row],[model_rxn]]&amp;",r,"&amp;_xlfn.SWITCH(sc_gsm[[#This Row],[Column2]],"REV","lower_bound:-","FWD","upper_bound:")&amp;"1000"</f>
        <v>LTA4H3_n,r,lower_bound:-1000</v>
      </c>
      <c r="I581" s="3" t="str">
        <f>_xlfn.XLOOKUP(sc_gsm[[#This Row],[Column3]],SC_enz[name_dir],SC_enz[name_dir],"")</f>
        <v>LTA4H3_n_REV</v>
      </c>
      <c r="J581" s="3" t="str">
        <f>_xlfn.XLOOKUP(sc_gsm[[#This Row],[name]],[1]RXNS!$C:$C,[1]RXNS!$D:$D,"")</f>
        <v>H2O[c] + leukotriene A4[c] &lt;=&gt; (5S,6S)-di-HETE[c]</v>
      </c>
      <c r="K581" s="3" t="str">
        <f>_xlfn.XLOOKUP(sc_gsm[[#This Row],[name]],[2]RXNS!$C:$C,[2]RXNS!$D:$D,"")</f>
        <v>H2O[c] + leukotriene A4[c] &lt;=&gt; (5S,6S)-di-HETE[c]</v>
      </c>
      <c r="L581" s="3" t="b">
        <f>sc_gsm[[#This Row],[yeast8.3.4 equation]]=sc_gsm[[#This Row],[yeast9 equation]]</f>
        <v>1</v>
      </c>
    </row>
    <row r="582" spans="1:12" hidden="1" x14ac:dyDescent="0.2">
      <c r="A582" t="s">
        <v>3615</v>
      </c>
      <c r="B582" t="s">
        <v>7276</v>
      </c>
      <c r="C582" t="s">
        <v>3902</v>
      </c>
      <c r="D582" t="str">
        <f>sc_gsm[[#This Row],[model_rxn]]&amp;"_"&amp;sc_gsm[[#This Row],[Column2]]</f>
        <v>LTA4H3_n_FWD</v>
      </c>
      <c r="E582" t="str">
        <f>_xlfn.XLOOKUP(sc_gsm[[#This Row],[Column3]],SC_enz[name_dir],SC_enz[name_dir],"")</f>
        <v>LTA4H3_n_FWD</v>
      </c>
      <c r="F582" t="str">
        <f>_xlfn.XLOOKUP(sc_gsm[[#This Row],[model_rxn]],RT_gsm[model_rxn],RT_gsm[model_rxn],"")</f>
        <v>LTA4H3_n</v>
      </c>
      <c r="G582" s="3" t="str">
        <f>_xlfn.XLOOKUP(sc_gsm[[#This Row],[Column3]],RT_gsm[Column3],RT_gsm[Column3],"")</f>
        <v>LTA4H3_n_FWD</v>
      </c>
      <c r="H582" s="3" t="str" cm="1">
        <f t="array" ref="H582">sc_gsm[[#This Row],[model_rxn]]&amp;",r,"&amp;_xlfn.SWITCH(sc_gsm[[#This Row],[Column2]],"REV","lower_bound:-","FWD","upper_bound:")&amp;"1000"</f>
        <v>LTA4H3_n,r,upper_bound:1000</v>
      </c>
      <c r="I582" s="3" t="str">
        <f>_xlfn.XLOOKUP(sc_gsm[[#This Row],[Column3]],SC_enz[name_dir],SC_enz[name_dir],"")</f>
        <v>LTA4H3_n_FWD</v>
      </c>
      <c r="J582" s="3" t="str">
        <f>_xlfn.XLOOKUP(sc_gsm[[#This Row],[name]],[1]RXNS!$C:$C,[1]RXNS!$D:$D,"")</f>
        <v>H2O[c] + leukotriene A4[c] &lt;=&gt; (5S,6S)-di-HETE[c]</v>
      </c>
      <c r="K582" s="3" t="str">
        <f>_xlfn.XLOOKUP(sc_gsm[[#This Row],[name]],[2]RXNS!$C:$C,[2]RXNS!$D:$D,"")</f>
        <v>H2O[c] + leukotriene A4[c] &lt;=&gt; (5S,6S)-di-HETE[c]</v>
      </c>
      <c r="L582" s="3" t="b">
        <f>sc_gsm[[#This Row],[yeast8.3.4 equation]]=sc_gsm[[#This Row],[yeast9 equation]]</f>
        <v>1</v>
      </c>
    </row>
    <row r="583" spans="1:12" hidden="1" x14ac:dyDescent="0.2">
      <c r="A583" t="s">
        <v>1215</v>
      </c>
      <c r="B583" t="s">
        <v>7277</v>
      </c>
      <c r="C583" t="s">
        <v>3902</v>
      </c>
      <c r="D583" t="str">
        <f>sc_gsm[[#This Row],[model_rxn]]&amp;"_"&amp;sc_gsm[[#This Row],[Column2]]</f>
        <v>LYSTRS_c_FWD</v>
      </c>
      <c r="E583" t="str">
        <f>_xlfn.XLOOKUP(sc_gsm[[#This Row],[Column3]],SC_enz[name_dir],SC_enz[name_dir],"")</f>
        <v>LYSTRS_c_FWD</v>
      </c>
      <c r="F583" t="str">
        <f>_xlfn.XLOOKUP(sc_gsm[[#This Row],[model_rxn]],RT_gsm[model_rxn],RT_gsm[model_rxn],"")</f>
        <v>LYSTRS_c</v>
      </c>
      <c r="G583" s="3" t="str">
        <f>_xlfn.XLOOKUP(sc_gsm[[#This Row],[Column3]],RT_gsm[Column3],RT_gsm[Column3],"")</f>
        <v>LYSTRS_c_FWD</v>
      </c>
      <c r="H583" s="3" t="str" cm="1">
        <f t="array" ref="H583">sc_gsm[[#This Row],[model_rxn]]&amp;",r,"&amp;_xlfn.SWITCH(sc_gsm[[#This Row],[Column2]],"REV","lower_bound:-","FWD","upper_bound:")&amp;"1000"</f>
        <v>LYSTRS_c,r,upper_bound:1000</v>
      </c>
      <c r="I583" s="3" t="str">
        <f>_xlfn.XLOOKUP(sc_gsm[[#This Row],[Column3]],SC_enz[name_dir],SC_enz[name_dir],"")</f>
        <v>LYSTRS_c_FWD</v>
      </c>
      <c r="J583" s="3" t="str">
        <f>_xlfn.XLOOKUP(sc_gsm[[#This Row],[name]],[1]RXNS!$C:$C,[1]RXNS!$D:$D,"")</f>
        <v>ATP[c] + L-lysine[c] + tRNA(Lys)[c] =&gt; AMP[c] + diphosphate[c] + Lys-tRNA(Lys)[c]</v>
      </c>
      <c r="K583" s="3" t="str">
        <f>_xlfn.XLOOKUP(sc_gsm[[#This Row],[name]],[2]RXNS!$C:$C,[2]RXNS!$D:$D,"")</f>
        <v>ATP[c] + L-lysine[c] + tRNA(Lys)[c] =&gt; AMP[c] + diphosphate[c] + Lys-tRNA(Lys)[c]</v>
      </c>
      <c r="L583" s="3" t="b">
        <f>sc_gsm[[#This Row],[yeast8.3.4 equation]]=sc_gsm[[#This Row],[yeast9 equation]]</f>
        <v>1</v>
      </c>
    </row>
    <row r="584" spans="1:12" hidden="1" x14ac:dyDescent="0.2">
      <c r="A584" t="s">
        <v>1218</v>
      </c>
      <c r="B584" t="s">
        <v>7277</v>
      </c>
      <c r="C584" t="s">
        <v>3902</v>
      </c>
      <c r="D584" t="str">
        <f>sc_gsm[[#This Row],[model_rxn]]&amp;"_"&amp;sc_gsm[[#This Row],[Column2]]</f>
        <v>LYSTRS_m_FWD</v>
      </c>
      <c r="E584" t="str">
        <f>_xlfn.XLOOKUP(sc_gsm[[#This Row],[Column3]],SC_enz[name_dir],SC_enz[name_dir],"")</f>
        <v>LYSTRS_m_FWD</v>
      </c>
      <c r="F584" t="str">
        <f>_xlfn.XLOOKUP(sc_gsm[[#This Row],[model_rxn]],RT_gsm[model_rxn],RT_gsm[model_rxn],"")</f>
        <v/>
      </c>
      <c r="G584" s="3" t="str">
        <f>_xlfn.XLOOKUP(sc_gsm[[#This Row],[Column3]],RT_gsm[Column3],RT_gsm[Column3],"")</f>
        <v/>
      </c>
      <c r="H584" s="3" t="str" cm="1">
        <f t="array" ref="H584">sc_gsm[[#This Row],[model_rxn]]&amp;",r,"&amp;_xlfn.SWITCH(sc_gsm[[#This Row],[Column2]],"REV","lower_bound:-","FWD","upper_bound:")&amp;"1000"</f>
        <v>LYSTRS_m,r,upper_bound:1000</v>
      </c>
      <c r="I584" s="3" t="str">
        <f>_xlfn.XLOOKUP(sc_gsm[[#This Row],[Column3]],SC_enz[name_dir],SC_enz[name_dir],"")</f>
        <v>LYSTRS_m_FWD</v>
      </c>
      <c r="J584" s="3" t="str">
        <f>_xlfn.XLOOKUP(sc_gsm[[#This Row],[name]],[1]RXNS!$C:$C,[1]RXNS!$D:$D,"")</f>
        <v>ATP[c] + L-lysine[c] + tRNA(Lys)[c] =&gt; AMP[c] + diphosphate[c] + Lys-tRNA(Lys)[c]</v>
      </c>
      <c r="K584" s="3" t="str">
        <f>_xlfn.XLOOKUP(sc_gsm[[#This Row],[name]],[2]RXNS!$C:$C,[2]RXNS!$D:$D,"")</f>
        <v>ATP[c] + L-lysine[c] + tRNA(Lys)[c] =&gt; AMP[c] + diphosphate[c] + Lys-tRNA(Lys)[c]</v>
      </c>
      <c r="L584" s="3" t="b">
        <f>sc_gsm[[#This Row],[yeast8.3.4 equation]]=sc_gsm[[#This Row],[yeast9 equation]]</f>
        <v>1</v>
      </c>
    </row>
    <row r="585" spans="1:12" hidden="1" x14ac:dyDescent="0.2">
      <c r="A585" t="s">
        <v>1221</v>
      </c>
      <c r="B585" t="s">
        <v>7278</v>
      </c>
      <c r="C585" t="s">
        <v>3903</v>
      </c>
      <c r="D585" t="str">
        <f>sc_gsm[[#This Row],[model_rxn]]&amp;"_"&amp;sc_gsm[[#This Row],[Column2]]</f>
        <v>MDH_m_REV</v>
      </c>
      <c r="E585" t="str">
        <f>_xlfn.XLOOKUP(sc_gsm[[#This Row],[Column3]],SC_enz[name_dir],SC_enz[name_dir],"")</f>
        <v>MDH_m_REV</v>
      </c>
      <c r="F585" t="str">
        <f>_xlfn.XLOOKUP(sc_gsm[[#This Row],[model_rxn]],RT_gsm[model_rxn],RT_gsm[model_rxn],"")</f>
        <v>MDH_m</v>
      </c>
      <c r="G585" s="3" t="str">
        <f>_xlfn.XLOOKUP(sc_gsm[[#This Row],[Column3]],RT_gsm[Column3],RT_gsm[Column3],"")</f>
        <v>MDH_m_REV</v>
      </c>
      <c r="H585" s="3" t="str" cm="1">
        <f t="array" ref="H585">sc_gsm[[#This Row],[model_rxn]]&amp;",r,"&amp;_xlfn.SWITCH(sc_gsm[[#This Row],[Column2]],"REV","lower_bound:-","FWD","upper_bound:")&amp;"1000"</f>
        <v>MDH_m,r,lower_bound:-1000</v>
      </c>
      <c r="I585" s="3" t="str">
        <f>_xlfn.XLOOKUP(sc_gsm[[#This Row],[Column3]],SC_enz[name_dir],SC_enz[name_dir],"")</f>
        <v>MDH_m_REV</v>
      </c>
      <c r="J585" s="3" t="str">
        <f>_xlfn.XLOOKUP(sc_gsm[[#This Row],[name]],[1]RXNS!$C:$C,[1]RXNS!$D:$D,"")</f>
        <v>(S)-malate[m] + NAD[m] &lt;=&gt; H+[m] + NADH[m] + oxaloacetate[m]</v>
      </c>
      <c r="K585" s="3" t="str">
        <f>_xlfn.XLOOKUP(sc_gsm[[#This Row],[name]],[2]RXNS!$C:$C,[2]RXNS!$D:$D,"")</f>
        <v>(S)-malate[m] + NAD[m] &lt;=&gt; H+[m] + NADH[m] + oxaloacetate[m]</v>
      </c>
      <c r="L585" s="3" t="b">
        <f>sc_gsm[[#This Row],[yeast8.3.4 equation]]=sc_gsm[[#This Row],[yeast9 equation]]</f>
        <v>1</v>
      </c>
    </row>
    <row r="586" spans="1:12" hidden="1" x14ac:dyDescent="0.2">
      <c r="A586" t="s">
        <v>1221</v>
      </c>
      <c r="B586" t="s">
        <v>7278</v>
      </c>
      <c r="C586" t="s">
        <v>3902</v>
      </c>
      <c r="D586" t="str">
        <f>sc_gsm[[#This Row],[model_rxn]]&amp;"_"&amp;sc_gsm[[#This Row],[Column2]]</f>
        <v>MDH_m_FWD</v>
      </c>
      <c r="E586" t="str">
        <f>_xlfn.XLOOKUP(sc_gsm[[#This Row],[Column3]],SC_enz[name_dir],SC_enz[name_dir],"")</f>
        <v>MDH_m_FWD</v>
      </c>
      <c r="F586" t="str">
        <f>_xlfn.XLOOKUP(sc_gsm[[#This Row],[model_rxn]],RT_gsm[model_rxn],RT_gsm[model_rxn],"")</f>
        <v>MDH_m</v>
      </c>
      <c r="G586" s="3" t="str">
        <f>_xlfn.XLOOKUP(sc_gsm[[#This Row],[Column3]],RT_gsm[Column3],RT_gsm[Column3],"")</f>
        <v>MDH_m_FWD</v>
      </c>
      <c r="H586" s="3" t="str" cm="1">
        <f t="array" ref="H586">sc_gsm[[#This Row],[model_rxn]]&amp;",r,"&amp;_xlfn.SWITCH(sc_gsm[[#This Row],[Column2]],"REV","lower_bound:-","FWD","upper_bound:")&amp;"1000"</f>
        <v>MDH_m,r,upper_bound:1000</v>
      </c>
      <c r="I586" s="3" t="str">
        <f>_xlfn.XLOOKUP(sc_gsm[[#This Row],[Column3]],SC_enz[name_dir],SC_enz[name_dir],"")</f>
        <v>MDH_m_FWD</v>
      </c>
      <c r="J586" s="3" t="str">
        <f>_xlfn.XLOOKUP(sc_gsm[[#This Row],[name]],[1]RXNS!$C:$C,[1]RXNS!$D:$D,"")</f>
        <v>(S)-malate[m] + NAD[m] &lt;=&gt; H+[m] + NADH[m] + oxaloacetate[m]</v>
      </c>
      <c r="K586" s="3" t="str">
        <f>_xlfn.XLOOKUP(sc_gsm[[#This Row],[name]],[2]RXNS!$C:$C,[2]RXNS!$D:$D,"")</f>
        <v>(S)-malate[m] + NAD[m] &lt;=&gt; H+[m] + NADH[m] + oxaloacetate[m]</v>
      </c>
      <c r="L586" s="3" t="b">
        <f>sc_gsm[[#This Row],[yeast8.3.4 equation]]=sc_gsm[[#This Row],[yeast9 equation]]</f>
        <v>1</v>
      </c>
    </row>
    <row r="587" spans="1:12" hidden="1" x14ac:dyDescent="0.2">
      <c r="A587" t="s">
        <v>1224</v>
      </c>
      <c r="B587" t="s">
        <v>7279</v>
      </c>
      <c r="C587" t="s">
        <v>3903</v>
      </c>
      <c r="D587" t="str">
        <f>sc_gsm[[#This Row],[model_rxn]]&amp;"_"&amp;sc_gsm[[#This Row],[Column2]]</f>
        <v>MDH_c_REV</v>
      </c>
      <c r="E587" t="str">
        <f>_xlfn.XLOOKUP(sc_gsm[[#This Row],[Column3]],SC_enz[name_dir],SC_enz[name_dir],"")</f>
        <v>MDH_c_REV</v>
      </c>
      <c r="F587" t="str">
        <f>_xlfn.XLOOKUP(sc_gsm[[#This Row],[model_rxn]],RT_gsm[model_rxn],RT_gsm[model_rxn],"")</f>
        <v>MDH_c</v>
      </c>
      <c r="G587" s="3" t="str">
        <f>_xlfn.XLOOKUP(sc_gsm[[#This Row],[Column3]],RT_gsm[Column3],RT_gsm[Column3],"")</f>
        <v>MDH_c_REV</v>
      </c>
      <c r="H587" s="3" t="str" cm="1">
        <f t="array" ref="H587">sc_gsm[[#This Row],[model_rxn]]&amp;",r,"&amp;_xlfn.SWITCH(sc_gsm[[#This Row],[Column2]],"REV","lower_bound:-","FWD","upper_bound:")&amp;"1000"</f>
        <v>MDH_c,r,lower_bound:-1000</v>
      </c>
      <c r="I587" s="3" t="str">
        <f>_xlfn.XLOOKUP(sc_gsm[[#This Row],[Column3]],SC_enz[name_dir],SC_enz[name_dir],"")</f>
        <v>MDH_c_REV</v>
      </c>
      <c r="J587" s="3" t="str">
        <f>_xlfn.XLOOKUP(sc_gsm[[#This Row],[name]],[1]RXNS!$C:$C,[1]RXNS!$D:$D,"")</f>
        <v>(S)-malate[c] + NAD[c] &lt;=&gt; H+[c] + NADH[c] + oxaloacetate[c]</v>
      </c>
      <c r="K587" s="3" t="str">
        <f>_xlfn.XLOOKUP(sc_gsm[[#This Row],[name]],[2]RXNS!$C:$C,[2]RXNS!$D:$D,"")</f>
        <v>(S)-malate[c] + NAD[c] &lt;=&gt; H+[c] + NADH[c] + oxaloacetate[c]</v>
      </c>
      <c r="L587" s="3" t="b">
        <f>sc_gsm[[#This Row],[yeast8.3.4 equation]]=sc_gsm[[#This Row],[yeast9 equation]]</f>
        <v>1</v>
      </c>
    </row>
    <row r="588" spans="1:12" hidden="1" x14ac:dyDescent="0.2">
      <c r="A588" t="s">
        <v>1224</v>
      </c>
      <c r="B588" t="s">
        <v>7279</v>
      </c>
      <c r="C588" t="s">
        <v>3902</v>
      </c>
      <c r="D588" t="str">
        <f>sc_gsm[[#This Row],[model_rxn]]&amp;"_"&amp;sc_gsm[[#This Row],[Column2]]</f>
        <v>MDH_c_FWD</v>
      </c>
      <c r="E588" t="str">
        <f>_xlfn.XLOOKUP(sc_gsm[[#This Row],[Column3]],SC_enz[name_dir],SC_enz[name_dir],"")</f>
        <v>MDH_c_FWD</v>
      </c>
      <c r="F588" t="str">
        <f>_xlfn.XLOOKUP(sc_gsm[[#This Row],[model_rxn]],RT_gsm[model_rxn],RT_gsm[model_rxn],"")</f>
        <v>MDH_c</v>
      </c>
      <c r="G588" s="3" t="str">
        <f>_xlfn.XLOOKUP(sc_gsm[[#This Row],[Column3]],RT_gsm[Column3],RT_gsm[Column3],"")</f>
        <v>MDH_c_FWD</v>
      </c>
      <c r="H588" s="3" t="str" cm="1">
        <f t="array" ref="H588">sc_gsm[[#This Row],[model_rxn]]&amp;",r,"&amp;_xlfn.SWITCH(sc_gsm[[#This Row],[Column2]],"REV","lower_bound:-","FWD","upper_bound:")&amp;"1000"</f>
        <v>MDH_c,r,upper_bound:1000</v>
      </c>
      <c r="I588" s="3" t="str">
        <f>_xlfn.XLOOKUP(sc_gsm[[#This Row],[Column3]],SC_enz[name_dir],SC_enz[name_dir],"")</f>
        <v>MDH_c_FWD</v>
      </c>
      <c r="J588" s="3" t="str">
        <f>_xlfn.XLOOKUP(sc_gsm[[#This Row],[name]],[1]RXNS!$C:$C,[1]RXNS!$D:$D,"")</f>
        <v>(S)-malate[c] + NAD[c] &lt;=&gt; H+[c] + NADH[c] + oxaloacetate[c]</v>
      </c>
      <c r="K588" s="3" t="str">
        <f>_xlfn.XLOOKUP(sc_gsm[[#This Row],[name]],[2]RXNS!$C:$C,[2]RXNS!$D:$D,"")</f>
        <v>(S)-malate[c] + NAD[c] &lt;=&gt; H+[c] + NADH[c] + oxaloacetate[c]</v>
      </c>
      <c r="L588" s="3" t="b">
        <f>sc_gsm[[#This Row],[yeast8.3.4 equation]]=sc_gsm[[#This Row],[yeast9 equation]]</f>
        <v>1</v>
      </c>
    </row>
    <row r="589" spans="1:12" hidden="1" x14ac:dyDescent="0.2">
      <c r="A589" t="s">
        <v>1227</v>
      </c>
      <c r="B589" t="s">
        <v>7280</v>
      </c>
      <c r="C589" t="s">
        <v>3903</v>
      </c>
      <c r="D589" t="str">
        <f>sc_gsm[[#This Row],[model_rxn]]&amp;"_"&amp;sc_gsm[[#This Row],[Column2]]</f>
        <v>MDH_x_REV</v>
      </c>
      <c r="E589" t="str">
        <f>_xlfn.XLOOKUP(sc_gsm[[#This Row],[Column3]],SC_enz[name_dir],SC_enz[name_dir],"")</f>
        <v>MDH_x_REV</v>
      </c>
      <c r="F589" t="str">
        <f>_xlfn.XLOOKUP(sc_gsm[[#This Row],[model_rxn]],RT_gsm[model_rxn],RT_gsm[model_rxn],"")</f>
        <v/>
      </c>
      <c r="G589" s="3" t="str">
        <f>_xlfn.XLOOKUP(sc_gsm[[#This Row],[Column3]],RT_gsm[Column3],RT_gsm[Column3],"")</f>
        <v/>
      </c>
      <c r="H589" s="3" t="str" cm="1">
        <f t="array" ref="H589">sc_gsm[[#This Row],[model_rxn]]&amp;",r,"&amp;_xlfn.SWITCH(sc_gsm[[#This Row],[Column2]],"REV","lower_bound:-","FWD","upper_bound:")&amp;"1000"</f>
        <v>MDH_x,r,lower_bound:-1000</v>
      </c>
      <c r="I589" s="3" t="str">
        <f>_xlfn.XLOOKUP(sc_gsm[[#This Row],[Column3]],SC_enz[name_dir],SC_enz[name_dir],"")</f>
        <v>MDH_x_REV</v>
      </c>
      <c r="J589" s="3" t="str">
        <f>_xlfn.XLOOKUP(sc_gsm[[#This Row],[name]],[1]RXNS!$C:$C,[1]RXNS!$D:$D,"")</f>
        <v>(S)-malate[p] + NAD[p] &lt;=&gt; H+[p] + NADH[p] + oxaloacetate[p]</v>
      </c>
      <c r="K589" s="3" t="str">
        <f>_xlfn.XLOOKUP(sc_gsm[[#This Row],[name]],[2]RXNS!$C:$C,[2]RXNS!$D:$D,"")</f>
        <v>(S)-malate[p] + NAD[p] &lt;=&gt; H+[p] + NADH[p] + oxaloacetate[p]</v>
      </c>
      <c r="L589" s="3" t="b">
        <f>sc_gsm[[#This Row],[yeast8.3.4 equation]]=sc_gsm[[#This Row],[yeast9 equation]]</f>
        <v>1</v>
      </c>
    </row>
    <row r="590" spans="1:12" hidden="1" x14ac:dyDescent="0.2">
      <c r="A590" t="s">
        <v>1227</v>
      </c>
      <c r="B590" t="s">
        <v>7280</v>
      </c>
      <c r="C590" t="s">
        <v>3902</v>
      </c>
      <c r="D590" t="str">
        <f>sc_gsm[[#This Row],[model_rxn]]&amp;"_"&amp;sc_gsm[[#This Row],[Column2]]</f>
        <v>MDH_x_FWD</v>
      </c>
      <c r="E590" t="str">
        <f>_xlfn.XLOOKUP(sc_gsm[[#This Row],[Column3]],SC_enz[name_dir],SC_enz[name_dir],"")</f>
        <v>MDH_x_FWD</v>
      </c>
      <c r="F590" t="str">
        <f>_xlfn.XLOOKUP(sc_gsm[[#This Row],[model_rxn]],RT_gsm[model_rxn],RT_gsm[model_rxn],"")</f>
        <v/>
      </c>
      <c r="G590" s="3" t="str">
        <f>_xlfn.XLOOKUP(sc_gsm[[#This Row],[Column3]],RT_gsm[Column3],RT_gsm[Column3],"")</f>
        <v/>
      </c>
      <c r="H590" s="3" t="str" cm="1">
        <f t="array" ref="H590">sc_gsm[[#This Row],[model_rxn]]&amp;",r,"&amp;_xlfn.SWITCH(sc_gsm[[#This Row],[Column2]],"REV","lower_bound:-","FWD","upper_bound:")&amp;"1000"</f>
        <v>MDH_x,r,upper_bound:1000</v>
      </c>
      <c r="I590" s="3" t="str">
        <f>_xlfn.XLOOKUP(sc_gsm[[#This Row],[Column3]],SC_enz[name_dir],SC_enz[name_dir],"")</f>
        <v>MDH_x_FWD</v>
      </c>
      <c r="J590" s="3" t="str">
        <f>_xlfn.XLOOKUP(sc_gsm[[#This Row],[name]],[1]RXNS!$C:$C,[1]RXNS!$D:$D,"")</f>
        <v>(S)-malate[p] + NAD[p] &lt;=&gt; H+[p] + NADH[p] + oxaloacetate[p]</v>
      </c>
      <c r="K590" s="3" t="str">
        <f>_xlfn.XLOOKUP(sc_gsm[[#This Row],[name]],[2]RXNS!$C:$C,[2]RXNS!$D:$D,"")</f>
        <v>(S)-malate[p] + NAD[p] &lt;=&gt; H+[p] + NADH[p] + oxaloacetate[p]</v>
      </c>
      <c r="L590" s="3" t="b">
        <f>sc_gsm[[#This Row],[yeast8.3.4 equation]]=sc_gsm[[#This Row],[yeast9 equation]]</f>
        <v>1</v>
      </c>
    </row>
    <row r="591" spans="1:12" hidden="1" x14ac:dyDescent="0.2">
      <c r="A591" t="s">
        <v>1230</v>
      </c>
      <c r="B591" t="s">
        <v>7281</v>
      </c>
      <c r="C591" t="s">
        <v>3902</v>
      </c>
      <c r="D591" t="str">
        <f>sc_gsm[[#This Row],[model_rxn]]&amp;"_"&amp;sc_gsm[[#This Row],[Column2]]</f>
        <v>MALS_c_FWD</v>
      </c>
      <c r="E591" t="str">
        <f>_xlfn.XLOOKUP(sc_gsm[[#This Row],[Column3]],SC_enz[name_dir],SC_enz[name_dir],"")</f>
        <v>MALS_c_FWD</v>
      </c>
      <c r="F591" t="str">
        <f>_xlfn.XLOOKUP(sc_gsm[[#This Row],[model_rxn]],RT_gsm[model_rxn],RT_gsm[model_rxn],"")</f>
        <v>MALS_c</v>
      </c>
      <c r="G591" s="3" t="str">
        <f>_xlfn.XLOOKUP(sc_gsm[[#This Row],[Column3]],RT_gsm[Column3],RT_gsm[Column3],"")</f>
        <v>MALS_c_FWD</v>
      </c>
      <c r="H591" s="3" t="str" cm="1">
        <f t="array" ref="H591">sc_gsm[[#This Row],[model_rxn]]&amp;",r,"&amp;_xlfn.SWITCH(sc_gsm[[#This Row],[Column2]],"REV","lower_bound:-","FWD","upper_bound:")&amp;"1000"</f>
        <v>MALS_c,r,upper_bound:1000</v>
      </c>
      <c r="I591" s="3" t="str">
        <f>_xlfn.XLOOKUP(sc_gsm[[#This Row],[Column3]],SC_enz[name_dir],SC_enz[name_dir],"")</f>
        <v>MALS_c_FWD</v>
      </c>
      <c r="J591" s="3" t="str">
        <f>_xlfn.XLOOKUP(sc_gsm[[#This Row],[name]],[1]RXNS!$C:$C,[1]RXNS!$D:$D,"")</f>
        <v>acetyl-CoA[c] + glyoxylate[c] + H2O[c] =&gt; (S)-malate[c] + coenzyme A[c] + H+[c]</v>
      </c>
      <c r="K591" s="3" t="str">
        <f>_xlfn.XLOOKUP(sc_gsm[[#This Row],[name]],[2]RXNS!$C:$C,[2]RXNS!$D:$D,"")</f>
        <v>acetyl-CoA[c] + glyoxylate[c] + H2O[c] =&gt; (S)-malate[c] + coenzyme A[c] + H+[c]</v>
      </c>
      <c r="L591" s="3" t="b">
        <f>sc_gsm[[#This Row],[yeast8.3.4 equation]]=sc_gsm[[#This Row],[yeast9 equation]]</f>
        <v>1</v>
      </c>
    </row>
    <row r="592" spans="1:12" hidden="1" x14ac:dyDescent="0.2">
      <c r="A592" t="s">
        <v>1236</v>
      </c>
      <c r="B592" t="s">
        <v>7281</v>
      </c>
      <c r="C592" t="s">
        <v>3902</v>
      </c>
      <c r="D592" t="str">
        <f>sc_gsm[[#This Row],[model_rxn]]&amp;"_"&amp;sc_gsm[[#This Row],[Column2]]</f>
        <v>MALS_x_FWD</v>
      </c>
      <c r="E592" t="str">
        <f>_xlfn.XLOOKUP(sc_gsm[[#This Row],[Column3]],SC_enz[name_dir],SC_enz[name_dir],"")</f>
        <v>MALS_x_FWD</v>
      </c>
      <c r="F592" t="str">
        <f>_xlfn.XLOOKUP(sc_gsm[[#This Row],[model_rxn]],RT_gsm[model_rxn],RT_gsm[model_rxn],"")</f>
        <v/>
      </c>
      <c r="G592" s="3" t="str">
        <f>_xlfn.XLOOKUP(sc_gsm[[#This Row],[Column3]],RT_gsm[Column3],RT_gsm[Column3],"")</f>
        <v/>
      </c>
      <c r="H592" s="3" t="str" cm="1">
        <f t="array" ref="H592">sc_gsm[[#This Row],[model_rxn]]&amp;",r,"&amp;_xlfn.SWITCH(sc_gsm[[#This Row],[Column2]],"REV","lower_bound:-","FWD","upper_bound:")&amp;"1000"</f>
        <v>MALS_x,r,upper_bound:1000</v>
      </c>
      <c r="I592" s="3" t="str">
        <f>_xlfn.XLOOKUP(sc_gsm[[#This Row],[Column3]],SC_enz[name_dir],SC_enz[name_dir],"")</f>
        <v>MALS_x_FWD</v>
      </c>
      <c r="J592" s="3" t="str">
        <f>_xlfn.XLOOKUP(sc_gsm[[#This Row],[name]],[1]RXNS!$C:$C,[1]RXNS!$D:$D,"")</f>
        <v>acetyl-CoA[c] + glyoxylate[c] + H2O[c] =&gt; (S)-malate[c] + coenzyme A[c] + H+[c]</v>
      </c>
      <c r="K592" s="3" t="str">
        <f>_xlfn.XLOOKUP(sc_gsm[[#This Row],[name]],[2]RXNS!$C:$C,[2]RXNS!$D:$D,"")</f>
        <v>acetyl-CoA[c] + glyoxylate[c] + H2O[c] =&gt; (S)-malate[c] + coenzyme A[c] + H+[c]</v>
      </c>
      <c r="L592" s="3" t="b">
        <f>sc_gsm[[#This Row],[yeast8.3.4 equation]]=sc_gsm[[#This Row],[yeast9 equation]]</f>
        <v>1</v>
      </c>
    </row>
    <row r="593" spans="1:12" hidden="1" x14ac:dyDescent="0.2">
      <c r="A593" t="s">
        <v>1237</v>
      </c>
      <c r="B593" t="s">
        <v>7282</v>
      </c>
      <c r="C593" t="s">
        <v>3902</v>
      </c>
      <c r="D593" t="str">
        <f>sc_gsm[[#This Row],[model_rxn]]&amp;"_"&amp;sc_gsm[[#This Row],[Column2]]</f>
        <v>ME1_m_FWD</v>
      </c>
      <c r="E593" t="str">
        <f>_xlfn.XLOOKUP(sc_gsm[[#This Row],[Column3]],SC_enz[name_dir],SC_enz[name_dir],"")</f>
        <v>ME1_m_FWD</v>
      </c>
      <c r="F593" t="str">
        <f>_xlfn.XLOOKUP(sc_gsm[[#This Row],[model_rxn]],RT_gsm[model_rxn],RT_gsm[model_rxn],"")</f>
        <v>ME1_m</v>
      </c>
      <c r="G593" s="3" t="str">
        <f>_xlfn.XLOOKUP(sc_gsm[[#This Row],[Column3]],RT_gsm[Column3],RT_gsm[Column3],"")</f>
        <v>ME1_m_FWD</v>
      </c>
      <c r="H593" s="3" t="str" cm="1">
        <f t="array" ref="H593">sc_gsm[[#This Row],[model_rxn]]&amp;",r,"&amp;_xlfn.SWITCH(sc_gsm[[#This Row],[Column2]],"REV","lower_bound:-","FWD","upper_bound:")&amp;"1000"</f>
        <v>ME1_m,r,upper_bound:1000</v>
      </c>
      <c r="I593" s="3" t="str">
        <f>_xlfn.XLOOKUP(sc_gsm[[#This Row],[Column3]],SC_enz[name_dir],SC_enz[name_dir],"")</f>
        <v>ME1_m_FWD</v>
      </c>
      <c r="J593" s="3" t="str">
        <f>_xlfn.XLOOKUP(sc_gsm[[#This Row],[name]],[1]RXNS!$C:$C,[1]RXNS!$D:$D,"")</f>
        <v>(S)-malate[m] + NAD[m] =&gt; carbon dioxide[m] + NADH[m] + pyruvate[m]</v>
      </c>
      <c r="K593" s="3" t="str">
        <f>_xlfn.XLOOKUP(sc_gsm[[#This Row],[name]],[2]RXNS!$C:$C,[2]RXNS!$D:$D,"")</f>
        <v>(S)-malate[m] + NAD[m] =&gt; carbon dioxide[m] + NADH[m] + pyruvate[m]</v>
      </c>
      <c r="L593" s="3" t="b">
        <f>sc_gsm[[#This Row],[yeast8.3.4 equation]]=sc_gsm[[#This Row],[yeast9 equation]]</f>
        <v>1</v>
      </c>
    </row>
    <row r="594" spans="1:12" hidden="1" x14ac:dyDescent="0.2">
      <c r="A594" t="s">
        <v>1240</v>
      </c>
      <c r="B594" t="s">
        <v>7283</v>
      </c>
      <c r="C594" t="s">
        <v>3902</v>
      </c>
      <c r="D594" t="str">
        <f>sc_gsm[[#This Row],[model_rxn]]&amp;"_"&amp;sc_gsm[[#This Row],[Column2]]</f>
        <v>ME2_m_FWD</v>
      </c>
      <c r="E594" t="str">
        <f>_xlfn.XLOOKUP(sc_gsm[[#This Row],[Column3]],SC_enz[name_dir],SC_enz[name_dir],"")</f>
        <v>ME2_m_FWD</v>
      </c>
      <c r="F594" t="str">
        <f>_xlfn.XLOOKUP(sc_gsm[[#This Row],[model_rxn]],RT_gsm[model_rxn],RT_gsm[model_rxn],"")</f>
        <v>ME2_m</v>
      </c>
      <c r="G594" s="3" t="str">
        <f>_xlfn.XLOOKUP(sc_gsm[[#This Row],[Column3]],RT_gsm[Column3],RT_gsm[Column3],"")</f>
        <v>ME2_m_FWD</v>
      </c>
      <c r="H594" s="3" t="str" cm="1">
        <f t="array" ref="H594">sc_gsm[[#This Row],[model_rxn]]&amp;",r,"&amp;_xlfn.SWITCH(sc_gsm[[#This Row],[Column2]],"REV","lower_bound:-","FWD","upper_bound:")&amp;"1000"</f>
        <v>ME2_m,r,upper_bound:1000</v>
      </c>
      <c r="I594" s="3" t="str">
        <f>_xlfn.XLOOKUP(sc_gsm[[#This Row],[Column3]],SC_enz[name_dir],SC_enz[name_dir],"")</f>
        <v>ME2_m_FWD</v>
      </c>
      <c r="J594" s="3" t="str">
        <f>_xlfn.XLOOKUP(sc_gsm[[#This Row],[name]],[1]RXNS!$C:$C,[1]RXNS!$D:$D,"")</f>
        <v>(S)-malate[m] + NADP(+)[m] =&gt; carbon dioxide[m] + NADPH[m] + pyruvate[m]</v>
      </c>
      <c r="K594" s="3" t="str">
        <f>_xlfn.XLOOKUP(sc_gsm[[#This Row],[name]],[2]RXNS!$C:$C,[2]RXNS!$D:$D,"")</f>
        <v>(S)-malate[m] + NADP(+)[m] =&gt; carbon dioxide[m] + NADPH[m] + pyruvate[m]</v>
      </c>
      <c r="L594" s="3" t="b">
        <f>sc_gsm[[#This Row],[yeast8.3.4 equation]]=sc_gsm[[#This Row],[yeast9 equation]]</f>
        <v>1</v>
      </c>
    </row>
    <row r="595" spans="1:12" hidden="1" x14ac:dyDescent="0.2">
      <c r="A595" t="s">
        <v>3616</v>
      </c>
      <c r="B595" t="s">
        <v>7284</v>
      </c>
      <c r="C595" t="s">
        <v>3903</v>
      </c>
      <c r="D595" t="str">
        <f>sc_gsm[[#This Row],[model_rxn]]&amp;"_"&amp;sc_gsm[[#This Row],[Column2]]</f>
        <v>MCOATA_m_REV</v>
      </c>
      <c r="E595" t="str">
        <f>_xlfn.XLOOKUP(sc_gsm[[#This Row],[Column3]],SC_enz[name_dir],SC_enz[name_dir],"")</f>
        <v>MCOATA_m_REV</v>
      </c>
      <c r="F595" t="str">
        <f>_xlfn.XLOOKUP(sc_gsm[[#This Row],[model_rxn]],RT_gsm[model_rxn],RT_gsm[model_rxn],"")</f>
        <v>MCOATA_m</v>
      </c>
      <c r="G595" s="3" t="str">
        <f>_xlfn.XLOOKUP(sc_gsm[[#This Row],[Column3]],RT_gsm[Column3],RT_gsm[Column3],"")</f>
        <v>MCOATA_m_REV</v>
      </c>
      <c r="H595" s="3" t="str" cm="1">
        <f t="array" ref="H595">sc_gsm[[#This Row],[model_rxn]]&amp;",r,"&amp;_xlfn.SWITCH(sc_gsm[[#This Row],[Column2]],"REV","lower_bound:-","FWD","upper_bound:")&amp;"1000"</f>
        <v>MCOATA_m,r,lower_bound:-1000</v>
      </c>
      <c r="I595" s="3" t="str">
        <f>_xlfn.XLOOKUP(sc_gsm[[#This Row],[Column3]],SC_enz[name_dir],SC_enz[name_dir],"")</f>
        <v>MCOATA_m_REV</v>
      </c>
      <c r="J595" s="3" t="str">
        <f>_xlfn.XLOOKUP(sc_gsm[[#This Row],[name]],[1]RXNS!$C:$C,[1]RXNS!$D:$D,"")</f>
        <v>malonyl-CoA[m] + ACP1[m] &lt;=&gt; carboxyacetyl-ACP[m] + coenzyme A[m]</v>
      </c>
      <c r="K595" s="3" t="str">
        <f>_xlfn.XLOOKUP(sc_gsm[[#This Row],[name]],[2]RXNS!$C:$C,[2]RXNS!$D:$D,"")</f>
        <v>malonyl-CoA[m] + ACP1[m] &lt;=&gt; carboxyacetyl-ACP[m] + coenzyme A[m]</v>
      </c>
      <c r="L595" s="3" t="b">
        <f>sc_gsm[[#This Row],[yeast8.3.4 equation]]=sc_gsm[[#This Row],[yeast9 equation]]</f>
        <v>1</v>
      </c>
    </row>
    <row r="596" spans="1:12" hidden="1" x14ac:dyDescent="0.2">
      <c r="A596" t="s">
        <v>3616</v>
      </c>
      <c r="B596" t="s">
        <v>7284</v>
      </c>
      <c r="C596" t="s">
        <v>3902</v>
      </c>
      <c r="D596" t="str">
        <f>sc_gsm[[#This Row],[model_rxn]]&amp;"_"&amp;sc_gsm[[#This Row],[Column2]]</f>
        <v>MCOATA_m_FWD</v>
      </c>
      <c r="E596" t="str">
        <f>_xlfn.XLOOKUP(sc_gsm[[#This Row],[Column3]],SC_enz[name_dir],SC_enz[name_dir],"")</f>
        <v>MCOATA_m_FWD</v>
      </c>
      <c r="F596" t="str">
        <f>_xlfn.XLOOKUP(sc_gsm[[#This Row],[model_rxn]],RT_gsm[model_rxn],RT_gsm[model_rxn],"")</f>
        <v>MCOATA_m</v>
      </c>
      <c r="G596" s="3" t="str">
        <f>_xlfn.XLOOKUP(sc_gsm[[#This Row],[Column3]],RT_gsm[Column3],RT_gsm[Column3],"")</f>
        <v>MCOATA_m_FWD</v>
      </c>
      <c r="H596" s="3" t="str" cm="1">
        <f t="array" ref="H596">sc_gsm[[#This Row],[model_rxn]]&amp;",r,"&amp;_xlfn.SWITCH(sc_gsm[[#This Row],[Column2]],"REV","lower_bound:-","FWD","upper_bound:")&amp;"1000"</f>
        <v>MCOATA_m,r,upper_bound:1000</v>
      </c>
      <c r="I596" s="3" t="str">
        <f>_xlfn.XLOOKUP(sc_gsm[[#This Row],[Column3]],SC_enz[name_dir],SC_enz[name_dir],"")</f>
        <v>MCOATA_m_FWD</v>
      </c>
      <c r="J596" s="3" t="str">
        <f>_xlfn.XLOOKUP(sc_gsm[[#This Row],[name]],[1]RXNS!$C:$C,[1]RXNS!$D:$D,"")</f>
        <v>malonyl-CoA[m] + ACP1[m] &lt;=&gt; carboxyacetyl-ACP[m] + coenzyme A[m]</v>
      </c>
      <c r="K596" s="3" t="str">
        <f>_xlfn.XLOOKUP(sc_gsm[[#This Row],[name]],[2]RXNS!$C:$C,[2]RXNS!$D:$D,"")</f>
        <v>malonyl-CoA[m] + ACP1[m] &lt;=&gt; carboxyacetyl-ACP[m] + coenzyme A[m]</v>
      </c>
      <c r="L596" s="3" t="b">
        <f>sc_gsm[[#This Row],[yeast8.3.4 equation]]=sc_gsm[[#This Row],[yeast9 equation]]</f>
        <v>1</v>
      </c>
    </row>
    <row r="597" spans="1:12" hidden="1" x14ac:dyDescent="0.2">
      <c r="A597" t="s">
        <v>1241</v>
      </c>
      <c r="B597" t="s">
        <v>7285</v>
      </c>
      <c r="C597" t="s">
        <v>3902</v>
      </c>
      <c r="D597" t="str">
        <f>sc_gsm[[#This Row],[model_rxn]]&amp;"_"&amp;sc_gsm[[#This Row],[Column2]]</f>
        <v>MAN1PT_c_FWD</v>
      </c>
      <c r="E597" t="str">
        <f>_xlfn.XLOOKUP(sc_gsm[[#This Row],[Column3]],SC_enz[name_dir],SC_enz[name_dir],"")</f>
        <v>MAN1PT_c_FWD</v>
      </c>
      <c r="F597" t="str">
        <f>_xlfn.XLOOKUP(sc_gsm[[#This Row],[model_rxn]],RT_gsm[model_rxn],RT_gsm[model_rxn],"")</f>
        <v>MAN1PT_c</v>
      </c>
      <c r="G597" s="3" t="str">
        <f>_xlfn.XLOOKUP(sc_gsm[[#This Row],[Column3]],RT_gsm[Column3],RT_gsm[Column3],"")</f>
        <v>MAN1PT_c_FWD</v>
      </c>
      <c r="H597" s="3" t="str" cm="1">
        <f t="array" ref="H597">sc_gsm[[#This Row],[model_rxn]]&amp;",r,"&amp;_xlfn.SWITCH(sc_gsm[[#This Row],[Column2]],"REV","lower_bound:-","FWD","upper_bound:")&amp;"1000"</f>
        <v>MAN1PT_c,r,upper_bound:1000</v>
      </c>
      <c r="I597" s="3" t="str">
        <f>_xlfn.XLOOKUP(sc_gsm[[#This Row],[Column3]],SC_enz[name_dir],SC_enz[name_dir],"")</f>
        <v>MAN1PT_c_FWD</v>
      </c>
      <c r="J597" s="3" t="str">
        <f>_xlfn.XLOOKUP(sc_gsm[[#This Row],[name]],[1]RXNS!$C:$C,[1]RXNS!$D:$D,"")</f>
        <v>D-mannose 1-phosphate[c] + GTP[c] + H+[c] =&gt; diphosphate[c] + GDP-alpha-D-mannose[c]</v>
      </c>
      <c r="K597" s="3" t="str">
        <f>_xlfn.XLOOKUP(sc_gsm[[#This Row],[name]],[2]RXNS!$C:$C,[2]RXNS!$D:$D,"")</f>
        <v>D-mannose 1-phosphate[c] + GTP[c] + H+[c] =&gt; diphosphate[c] + GDP-alpha-D-mannose[c]</v>
      </c>
      <c r="L597" s="3" t="b">
        <f>sc_gsm[[#This Row],[yeast8.3.4 equation]]=sc_gsm[[#This Row],[yeast9 equation]]</f>
        <v>1</v>
      </c>
    </row>
    <row r="598" spans="1:12" hidden="1" x14ac:dyDescent="0.2">
      <c r="A598" t="s">
        <v>1244</v>
      </c>
      <c r="B598" t="s">
        <v>7286</v>
      </c>
      <c r="C598" t="s">
        <v>3903</v>
      </c>
      <c r="D598" t="str">
        <f>sc_gsm[[#This Row],[model_rxn]]&amp;"_"&amp;sc_gsm[[#This Row],[Column2]]</f>
        <v>MAN6PI_c_REV</v>
      </c>
      <c r="E598" t="str">
        <f>_xlfn.XLOOKUP(sc_gsm[[#This Row],[Column3]],SC_enz[name_dir],SC_enz[name_dir],"")</f>
        <v>MAN6PI_c_REV</v>
      </c>
      <c r="F598" t="str">
        <f>_xlfn.XLOOKUP(sc_gsm[[#This Row],[model_rxn]],RT_gsm[model_rxn],RT_gsm[model_rxn],"")</f>
        <v>MAN6PI_c</v>
      </c>
      <c r="G598" s="3" t="str">
        <f>_xlfn.XLOOKUP(sc_gsm[[#This Row],[Column3]],RT_gsm[Column3],RT_gsm[Column3],"")</f>
        <v>MAN6PI_c_REV</v>
      </c>
      <c r="H598" s="3" t="str" cm="1">
        <f t="array" ref="H598">sc_gsm[[#This Row],[model_rxn]]&amp;",r,"&amp;_xlfn.SWITCH(sc_gsm[[#This Row],[Column2]],"REV","lower_bound:-","FWD","upper_bound:")&amp;"1000"</f>
        <v>MAN6PI_c,r,lower_bound:-1000</v>
      </c>
      <c r="I598" s="3" t="str">
        <f>_xlfn.XLOOKUP(sc_gsm[[#This Row],[Column3]],SC_enz[name_dir],SC_enz[name_dir],"")</f>
        <v>MAN6PI_c_REV</v>
      </c>
      <c r="J598" s="3" t="str">
        <f>_xlfn.XLOOKUP(sc_gsm[[#This Row],[name]],[1]RXNS!$C:$C,[1]RXNS!$D:$D,"")</f>
        <v>D-mannose 6-phosphate[c] &lt;=&gt; D-fructose 6-phosphate[c]</v>
      </c>
      <c r="K598" s="3" t="str">
        <f>_xlfn.XLOOKUP(sc_gsm[[#This Row],[name]],[2]RXNS!$C:$C,[2]RXNS!$D:$D,"")</f>
        <v>D-mannose 6-phosphate[c] &lt;=&gt; D-fructose 6-phosphate[c]</v>
      </c>
      <c r="L598" s="3" t="b">
        <f>sc_gsm[[#This Row],[yeast8.3.4 equation]]=sc_gsm[[#This Row],[yeast9 equation]]</f>
        <v>1</v>
      </c>
    </row>
    <row r="599" spans="1:12" hidden="1" x14ac:dyDescent="0.2">
      <c r="A599" t="s">
        <v>1244</v>
      </c>
      <c r="B599" t="s">
        <v>7286</v>
      </c>
      <c r="C599" t="s">
        <v>3902</v>
      </c>
      <c r="D599" t="str">
        <f>sc_gsm[[#This Row],[model_rxn]]&amp;"_"&amp;sc_gsm[[#This Row],[Column2]]</f>
        <v>MAN6PI_c_FWD</v>
      </c>
      <c r="E599" t="str">
        <f>_xlfn.XLOOKUP(sc_gsm[[#This Row],[Column3]],SC_enz[name_dir],SC_enz[name_dir],"")</f>
        <v>MAN6PI_c_FWD</v>
      </c>
      <c r="F599" t="str">
        <f>_xlfn.XLOOKUP(sc_gsm[[#This Row],[model_rxn]],RT_gsm[model_rxn],RT_gsm[model_rxn],"")</f>
        <v>MAN6PI_c</v>
      </c>
      <c r="G599" s="3" t="str">
        <f>_xlfn.XLOOKUP(sc_gsm[[#This Row],[Column3]],RT_gsm[Column3],RT_gsm[Column3],"")</f>
        <v>MAN6PI_c_FWD</v>
      </c>
      <c r="H599" s="3" t="str" cm="1">
        <f t="array" ref="H599">sc_gsm[[#This Row],[model_rxn]]&amp;",r,"&amp;_xlfn.SWITCH(sc_gsm[[#This Row],[Column2]],"REV","lower_bound:-","FWD","upper_bound:")&amp;"1000"</f>
        <v>MAN6PI_c,r,upper_bound:1000</v>
      </c>
      <c r="I599" s="3" t="str">
        <f>_xlfn.XLOOKUP(sc_gsm[[#This Row],[Column3]],SC_enz[name_dir],SC_enz[name_dir],"")</f>
        <v>MAN6PI_c_FWD</v>
      </c>
      <c r="J599" s="3" t="str">
        <f>_xlfn.XLOOKUP(sc_gsm[[#This Row],[name]],[1]RXNS!$C:$C,[1]RXNS!$D:$D,"")</f>
        <v>D-mannose 6-phosphate[c] &lt;=&gt; D-fructose 6-phosphate[c]</v>
      </c>
      <c r="K599" s="3" t="str">
        <f>_xlfn.XLOOKUP(sc_gsm[[#This Row],[name]],[2]RXNS!$C:$C,[2]RXNS!$D:$D,"")</f>
        <v>D-mannose 6-phosphate[c] &lt;=&gt; D-fructose 6-phosphate[c]</v>
      </c>
      <c r="L599" s="3" t="b">
        <f>sc_gsm[[#This Row],[yeast8.3.4 equation]]=sc_gsm[[#This Row],[yeast9 equation]]</f>
        <v>1</v>
      </c>
    </row>
    <row r="600" spans="1:12" hidden="1" x14ac:dyDescent="0.2">
      <c r="A600" t="s">
        <v>1247</v>
      </c>
      <c r="B600" t="s">
        <v>7287</v>
      </c>
      <c r="C600" t="s">
        <v>3903</v>
      </c>
      <c r="D600" t="str">
        <f>sc_gsm[[#This Row],[model_rxn]]&amp;"_"&amp;sc_gsm[[#This Row],[Column2]]</f>
        <v>MTHFC_m_REV</v>
      </c>
      <c r="E600" t="str">
        <f>_xlfn.XLOOKUP(sc_gsm[[#This Row],[Column3]],SC_enz[name_dir],SC_enz[name_dir],"")</f>
        <v>MTHFC_m_REV</v>
      </c>
      <c r="F600" t="str">
        <f>_xlfn.XLOOKUP(sc_gsm[[#This Row],[model_rxn]],RT_gsm[model_rxn],RT_gsm[model_rxn],"")</f>
        <v>MTHFC_m</v>
      </c>
      <c r="G600" s="3" t="str">
        <f>_xlfn.XLOOKUP(sc_gsm[[#This Row],[Column3]],RT_gsm[Column3],RT_gsm[Column3],"")</f>
        <v>MTHFC_m_REV</v>
      </c>
      <c r="H600" s="3" t="str" cm="1">
        <f t="array" ref="H600">sc_gsm[[#This Row],[model_rxn]]&amp;",r,"&amp;_xlfn.SWITCH(sc_gsm[[#This Row],[Column2]],"REV","lower_bound:-","FWD","upper_bound:")&amp;"1000"</f>
        <v>MTHFC_m,r,lower_bound:-1000</v>
      </c>
      <c r="I600" s="3" t="str">
        <f>_xlfn.XLOOKUP(sc_gsm[[#This Row],[Column3]],SC_enz[name_dir],SC_enz[name_dir],"")</f>
        <v>MTHFC_m_REV</v>
      </c>
      <c r="J600" s="3" t="str">
        <f>_xlfn.XLOOKUP(sc_gsm[[#This Row],[name]],[1]RXNS!$C:$C,[1]RXNS!$D:$D,"")</f>
        <v>5,10-methenyl-THF[m] + H2O[m] &lt;=&gt; 10-formyl-THF[m] + H+[m]</v>
      </c>
      <c r="K600" s="3" t="str">
        <f>_xlfn.XLOOKUP(sc_gsm[[#This Row],[name]],[2]RXNS!$C:$C,[2]RXNS!$D:$D,"")</f>
        <v>5,10-methenyl-THF[m] + H2O[m] &lt;=&gt; 10-formyl-THF[m] + H+[m]</v>
      </c>
      <c r="L600" s="3" t="b">
        <f>sc_gsm[[#This Row],[yeast8.3.4 equation]]=sc_gsm[[#This Row],[yeast9 equation]]</f>
        <v>1</v>
      </c>
    </row>
    <row r="601" spans="1:12" hidden="1" x14ac:dyDescent="0.2">
      <c r="A601" t="s">
        <v>1247</v>
      </c>
      <c r="B601" t="s">
        <v>7287</v>
      </c>
      <c r="C601" t="s">
        <v>3902</v>
      </c>
      <c r="D601" t="str">
        <f>sc_gsm[[#This Row],[model_rxn]]&amp;"_"&amp;sc_gsm[[#This Row],[Column2]]</f>
        <v>MTHFC_m_FWD</v>
      </c>
      <c r="E601" t="str">
        <f>_xlfn.XLOOKUP(sc_gsm[[#This Row],[Column3]],SC_enz[name_dir],SC_enz[name_dir],"")</f>
        <v>MTHFC_m_FWD</v>
      </c>
      <c r="F601" t="str">
        <f>_xlfn.XLOOKUP(sc_gsm[[#This Row],[model_rxn]],RT_gsm[model_rxn],RT_gsm[model_rxn],"")</f>
        <v>MTHFC_m</v>
      </c>
      <c r="G601" s="3" t="str">
        <f>_xlfn.XLOOKUP(sc_gsm[[#This Row],[Column3]],RT_gsm[Column3],RT_gsm[Column3],"")</f>
        <v>MTHFC_m_FWD</v>
      </c>
      <c r="H601" s="3" t="str" cm="1">
        <f t="array" ref="H601">sc_gsm[[#This Row],[model_rxn]]&amp;",r,"&amp;_xlfn.SWITCH(sc_gsm[[#This Row],[Column2]],"REV","lower_bound:-","FWD","upper_bound:")&amp;"1000"</f>
        <v>MTHFC_m,r,upper_bound:1000</v>
      </c>
      <c r="I601" s="3" t="str">
        <f>_xlfn.XLOOKUP(sc_gsm[[#This Row],[Column3]],SC_enz[name_dir],SC_enz[name_dir],"")</f>
        <v>MTHFC_m_FWD</v>
      </c>
      <c r="J601" s="3" t="str">
        <f>_xlfn.XLOOKUP(sc_gsm[[#This Row],[name]],[1]RXNS!$C:$C,[1]RXNS!$D:$D,"")</f>
        <v>5,10-methenyl-THF[m] + H2O[m] &lt;=&gt; 10-formyl-THF[m] + H+[m]</v>
      </c>
      <c r="K601" s="3" t="str">
        <f>_xlfn.XLOOKUP(sc_gsm[[#This Row],[name]],[2]RXNS!$C:$C,[2]RXNS!$D:$D,"")</f>
        <v>5,10-methenyl-THF[m] + H2O[m] &lt;=&gt; 10-formyl-THF[m] + H+[m]</v>
      </c>
      <c r="L601" s="3" t="b">
        <f>sc_gsm[[#This Row],[yeast8.3.4 equation]]=sc_gsm[[#This Row],[yeast9 equation]]</f>
        <v>1</v>
      </c>
    </row>
    <row r="602" spans="1:12" hidden="1" x14ac:dyDescent="0.2">
      <c r="A602" t="s">
        <v>1248</v>
      </c>
      <c r="B602" t="s">
        <v>7288</v>
      </c>
      <c r="C602" t="s">
        <v>3903</v>
      </c>
      <c r="D602" t="str">
        <f>sc_gsm[[#This Row],[model_rxn]]&amp;"_"&amp;sc_gsm[[#This Row],[Column2]]</f>
        <v>MTHFC_c_REV</v>
      </c>
      <c r="E602" t="str">
        <f>_xlfn.XLOOKUP(sc_gsm[[#This Row],[Column3]],SC_enz[name_dir],SC_enz[name_dir],"")</f>
        <v>MTHFC_c_REV</v>
      </c>
      <c r="F602" t="str">
        <f>_xlfn.XLOOKUP(sc_gsm[[#This Row],[model_rxn]],RT_gsm[model_rxn],RT_gsm[model_rxn],"")</f>
        <v>MTHFC_c</v>
      </c>
      <c r="G602" s="3" t="str">
        <f>_xlfn.XLOOKUP(sc_gsm[[#This Row],[Column3]],RT_gsm[Column3],RT_gsm[Column3],"")</f>
        <v>MTHFC_c_REV</v>
      </c>
      <c r="H602" s="3" t="str" cm="1">
        <f t="array" ref="H602">sc_gsm[[#This Row],[model_rxn]]&amp;",r,"&amp;_xlfn.SWITCH(sc_gsm[[#This Row],[Column2]],"REV","lower_bound:-","FWD","upper_bound:")&amp;"1000"</f>
        <v>MTHFC_c,r,lower_bound:-1000</v>
      </c>
      <c r="I602" s="3" t="str">
        <f>_xlfn.XLOOKUP(sc_gsm[[#This Row],[Column3]],SC_enz[name_dir],SC_enz[name_dir],"")</f>
        <v>MTHFC_c_REV</v>
      </c>
      <c r="J602" s="3" t="str">
        <f>_xlfn.XLOOKUP(sc_gsm[[#This Row],[name]],[1]RXNS!$C:$C,[1]RXNS!$D:$D,"")</f>
        <v>5,10-methenyl-THF[c] + H2O[c] &lt;=&gt; 10-formyl-THF[c] + H+[c]</v>
      </c>
      <c r="K602" s="3" t="str">
        <f>_xlfn.XLOOKUP(sc_gsm[[#This Row],[name]],[2]RXNS!$C:$C,[2]RXNS!$D:$D,"")</f>
        <v>5,10-methenyl-THF[c] + H2O[c] &lt;=&gt; 10-formyl-THF[c] + H+[c]</v>
      </c>
      <c r="L602" s="3" t="b">
        <f>sc_gsm[[#This Row],[yeast8.3.4 equation]]=sc_gsm[[#This Row],[yeast9 equation]]</f>
        <v>1</v>
      </c>
    </row>
    <row r="603" spans="1:12" hidden="1" x14ac:dyDescent="0.2">
      <c r="A603" t="s">
        <v>1248</v>
      </c>
      <c r="B603" t="s">
        <v>7288</v>
      </c>
      <c r="C603" t="s">
        <v>3902</v>
      </c>
      <c r="D603" t="str">
        <f>sc_gsm[[#This Row],[model_rxn]]&amp;"_"&amp;sc_gsm[[#This Row],[Column2]]</f>
        <v>MTHFC_c_FWD</v>
      </c>
      <c r="E603" t="str">
        <f>_xlfn.XLOOKUP(sc_gsm[[#This Row],[Column3]],SC_enz[name_dir],SC_enz[name_dir],"")</f>
        <v>MTHFC_c_FWD</v>
      </c>
      <c r="F603" t="str">
        <f>_xlfn.XLOOKUP(sc_gsm[[#This Row],[model_rxn]],RT_gsm[model_rxn],RT_gsm[model_rxn],"")</f>
        <v>MTHFC_c</v>
      </c>
      <c r="G603" s="3" t="str">
        <f>_xlfn.XLOOKUP(sc_gsm[[#This Row],[Column3]],RT_gsm[Column3],RT_gsm[Column3],"")</f>
        <v>MTHFC_c_FWD</v>
      </c>
      <c r="H603" s="3" t="str" cm="1">
        <f t="array" ref="H603">sc_gsm[[#This Row],[model_rxn]]&amp;",r,"&amp;_xlfn.SWITCH(sc_gsm[[#This Row],[Column2]],"REV","lower_bound:-","FWD","upper_bound:")&amp;"1000"</f>
        <v>MTHFC_c,r,upper_bound:1000</v>
      </c>
      <c r="I603" s="3" t="str">
        <f>_xlfn.XLOOKUP(sc_gsm[[#This Row],[Column3]],SC_enz[name_dir],SC_enz[name_dir],"")</f>
        <v>MTHFC_c_FWD</v>
      </c>
      <c r="J603" s="3" t="str">
        <f>_xlfn.XLOOKUP(sc_gsm[[#This Row],[name]],[1]RXNS!$C:$C,[1]RXNS!$D:$D,"")</f>
        <v>5,10-methenyl-THF[c] + H2O[c] &lt;=&gt; 10-formyl-THF[c] + H+[c]</v>
      </c>
      <c r="K603" s="3" t="str">
        <f>_xlfn.XLOOKUP(sc_gsm[[#This Row],[name]],[2]RXNS!$C:$C,[2]RXNS!$D:$D,"")</f>
        <v>5,10-methenyl-THF[c] + H2O[c] &lt;=&gt; 10-formyl-THF[c] + H+[c]</v>
      </c>
      <c r="L603" s="3" t="b">
        <f>sc_gsm[[#This Row],[yeast8.3.4 equation]]=sc_gsm[[#This Row],[yeast9 equation]]</f>
        <v>1</v>
      </c>
    </row>
    <row r="604" spans="1:12" hidden="1" x14ac:dyDescent="0.2">
      <c r="A604" t="s">
        <v>1249</v>
      </c>
      <c r="B604" t="s">
        <v>7289</v>
      </c>
      <c r="C604" t="s">
        <v>3902</v>
      </c>
      <c r="D604" t="str">
        <f>sc_gsm[[#This Row],[model_rxn]]&amp;"_"&amp;sc_gsm[[#This Row],[Column2]]</f>
        <v>METAT_c_FWD</v>
      </c>
      <c r="E604" t="str">
        <f>_xlfn.XLOOKUP(sc_gsm[[#This Row],[Column3]],SC_enz[name_dir],SC_enz[name_dir],"")</f>
        <v>METAT_c_FWD</v>
      </c>
      <c r="F604" t="str">
        <f>_xlfn.XLOOKUP(sc_gsm[[#This Row],[model_rxn]],RT_gsm[model_rxn],RT_gsm[model_rxn],"")</f>
        <v>METAT_c</v>
      </c>
      <c r="G604" s="3" t="str">
        <f>_xlfn.XLOOKUP(sc_gsm[[#This Row],[Column3]],RT_gsm[Column3],RT_gsm[Column3],"")</f>
        <v>METAT_c_FWD</v>
      </c>
      <c r="H604" s="3" t="str" cm="1">
        <f t="array" ref="H604">sc_gsm[[#This Row],[model_rxn]]&amp;",r,"&amp;_xlfn.SWITCH(sc_gsm[[#This Row],[Column2]],"REV","lower_bound:-","FWD","upper_bound:")&amp;"1000"</f>
        <v>METAT_c,r,upper_bound:1000</v>
      </c>
      <c r="I604" s="3" t="str">
        <f>_xlfn.XLOOKUP(sc_gsm[[#This Row],[Column3]],SC_enz[name_dir],SC_enz[name_dir],"")</f>
        <v>METAT_c_FWD</v>
      </c>
      <c r="J604" s="3" t="str">
        <f>_xlfn.XLOOKUP(sc_gsm[[#This Row],[name]],[1]RXNS!$C:$C,[1]RXNS!$D:$D,"")</f>
        <v>ATP[c] + H2O[c] + L-methionine[c] =&gt; diphosphate[c] + phosphate[c] + S-adenosyl-L-methionine[c]</v>
      </c>
      <c r="K604" s="3" t="str">
        <f>_xlfn.XLOOKUP(sc_gsm[[#This Row],[name]],[2]RXNS!$C:$C,[2]RXNS!$D:$D,"")</f>
        <v>ATP[c] + H2O[c] + L-methionine[c] =&gt; diphosphate[c] + phosphate[c] + S-adenosyl-L-methionine[c]</v>
      </c>
      <c r="L604" s="3" t="b">
        <f>sc_gsm[[#This Row],[yeast8.3.4 equation]]=sc_gsm[[#This Row],[yeast9 equation]]</f>
        <v>1</v>
      </c>
    </row>
    <row r="605" spans="1:12" hidden="1" x14ac:dyDescent="0.2">
      <c r="A605" t="s">
        <v>1255</v>
      </c>
      <c r="B605" t="s">
        <v>7290</v>
      </c>
      <c r="C605" t="s">
        <v>3902</v>
      </c>
      <c r="D605" t="str">
        <f>sc_gsm[[#This Row],[model_rxn]]&amp;"_"&amp;sc_gsm[[#This Row],[Column2]]</f>
        <v>METS_c_FWD</v>
      </c>
      <c r="E605" t="str">
        <f>_xlfn.XLOOKUP(sc_gsm[[#This Row],[Column3]],SC_enz[name_dir],SC_enz[name_dir],"")</f>
        <v>METS_c_FWD</v>
      </c>
      <c r="F605" t="str">
        <f>_xlfn.XLOOKUP(sc_gsm[[#This Row],[model_rxn]],RT_gsm[model_rxn],RT_gsm[model_rxn],"")</f>
        <v>METS_c</v>
      </c>
      <c r="G605" s="3" t="str">
        <f>_xlfn.XLOOKUP(sc_gsm[[#This Row],[Column3]],RT_gsm[Column3],RT_gsm[Column3],"")</f>
        <v>METS_c_FWD</v>
      </c>
      <c r="H605" s="3" t="str" cm="1">
        <f t="array" ref="H605">sc_gsm[[#This Row],[model_rxn]]&amp;",r,"&amp;_xlfn.SWITCH(sc_gsm[[#This Row],[Column2]],"REV","lower_bound:-","FWD","upper_bound:")&amp;"1000"</f>
        <v>METS_c,r,upper_bound:1000</v>
      </c>
      <c r="I605" s="3" t="str">
        <f>_xlfn.XLOOKUP(sc_gsm[[#This Row],[Column3]],SC_enz[name_dir],SC_enz[name_dir],"")</f>
        <v>METS_c_FWD</v>
      </c>
      <c r="J605" s="3" t="str">
        <f>_xlfn.XLOOKUP(sc_gsm[[#This Row],[name]],[1]RXNS!$C:$C,[1]RXNS!$D:$D,"")</f>
        <v>5-methyltetrahydrofolate[c] + L-homocysteine[c] =&gt; H+[c] + L-methionine[c] + THF[c]</v>
      </c>
      <c r="K605" s="3" t="str">
        <f>_xlfn.XLOOKUP(sc_gsm[[#This Row],[name]],[2]RXNS!$C:$C,[2]RXNS!$D:$D,"")</f>
        <v>5-methyltetrahydrofolate[c] + L-homocysteine[c] =&gt; L-methionine[c] + THF[c]</v>
      </c>
      <c r="L605" s="3" t="b">
        <f>sc_gsm[[#This Row],[yeast8.3.4 equation]]=sc_gsm[[#This Row],[yeast9 equation]]</f>
        <v>0</v>
      </c>
    </row>
    <row r="606" spans="1:12" hidden="1" x14ac:dyDescent="0.2">
      <c r="A606" t="s">
        <v>1256</v>
      </c>
      <c r="B606" t="s">
        <v>7291</v>
      </c>
      <c r="C606" t="s">
        <v>3902</v>
      </c>
      <c r="D606" t="str">
        <f>sc_gsm[[#This Row],[model_rxn]]&amp;"_"&amp;sc_gsm[[#This Row],[Column2]]</f>
        <v>FMETTRS_m_FWD</v>
      </c>
      <c r="E606" t="str">
        <f>_xlfn.XLOOKUP(sc_gsm[[#This Row],[Column3]],SC_enz[name_dir],SC_enz[name_dir],"")</f>
        <v>FMETTRS_m_FWD</v>
      </c>
      <c r="F606" t="str">
        <f>_xlfn.XLOOKUP(sc_gsm[[#This Row],[model_rxn]],RT_gsm[model_rxn],RT_gsm[model_rxn],"")</f>
        <v>FMETTRS_m</v>
      </c>
      <c r="G606" s="3" t="str">
        <f>_xlfn.XLOOKUP(sc_gsm[[#This Row],[Column3]],RT_gsm[Column3],RT_gsm[Column3],"")</f>
        <v>FMETTRS_m_FWD</v>
      </c>
      <c r="H606" s="3" t="str" cm="1">
        <f t="array" ref="H606">sc_gsm[[#This Row],[model_rxn]]&amp;",r,"&amp;_xlfn.SWITCH(sc_gsm[[#This Row],[Column2]],"REV","lower_bound:-","FWD","upper_bound:")&amp;"1000"</f>
        <v>FMETTRS_m,r,upper_bound:1000</v>
      </c>
      <c r="I606" s="3" t="str">
        <f>_xlfn.XLOOKUP(sc_gsm[[#This Row],[Column3]],SC_enz[name_dir],SC_enz[name_dir],"")</f>
        <v>FMETTRS_m_FWD</v>
      </c>
      <c r="J606" s="3" t="str">
        <f>_xlfn.XLOOKUP(sc_gsm[[#This Row],[name]],[1]RXNS!$C:$C,[1]RXNS!$D:$D,"")</f>
        <v>10-formyl-THF[m] + Met-tRNA(Met)[m] =&gt; fMet-tRNA(fMet)[m] + H+[m] + THF[m]</v>
      </c>
      <c r="K606" s="3" t="str">
        <f>_xlfn.XLOOKUP(sc_gsm[[#This Row],[name]],[2]RXNS!$C:$C,[2]RXNS!$D:$D,"")</f>
        <v>10-formyl-THF[m] + Met-tRNA(Met)[m] =&gt; fMet-tRNA(fMet)[m] + H+[m] + THF[m]</v>
      </c>
      <c r="L606" s="3" t="b">
        <f>sc_gsm[[#This Row],[yeast8.3.4 equation]]=sc_gsm[[#This Row],[yeast9 equation]]</f>
        <v>1</v>
      </c>
    </row>
    <row r="607" spans="1:12" hidden="1" x14ac:dyDescent="0.2">
      <c r="A607" t="s">
        <v>1262</v>
      </c>
      <c r="B607" t="s">
        <v>7292</v>
      </c>
      <c r="C607" t="s">
        <v>3902</v>
      </c>
      <c r="D607" t="str">
        <f>sc_gsm[[#This Row],[model_rxn]]&amp;"_"&amp;sc_gsm[[#This Row],[Column2]]</f>
        <v>METTRS_c_FWD</v>
      </c>
      <c r="E607" t="str">
        <f>_xlfn.XLOOKUP(sc_gsm[[#This Row],[Column3]],SC_enz[name_dir],SC_enz[name_dir],"")</f>
        <v>METTRS_c_FWD</v>
      </c>
      <c r="F607" t="str">
        <f>_xlfn.XLOOKUP(sc_gsm[[#This Row],[model_rxn]],RT_gsm[model_rxn],RT_gsm[model_rxn],"")</f>
        <v>METTRS_c</v>
      </c>
      <c r="G607" s="3" t="str">
        <f>_xlfn.XLOOKUP(sc_gsm[[#This Row],[Column3]],RT_gsm[Column3],RT_gsm[Column3],"")</f>
        <v>METTRS_c_FWD</v>
      </c>
      <c r="H607" s="3" t="str" cm="1">
        <f t="array" ref="H607">sc_gsm[[#This Row],[model_rxn]]&amp;",r,"&amp;_xlfn.SWITCH(sc_gsm[[#This Row],[Column2]],"REV","lower_bound:-","FWD","upper_bound:")&amp;"1000"</f>
        <v>METTRS_c,r,upper_bound:1000</v>
      </c>
      <c r="I607" s="3" t="str">
        <f>_xlfn.XLOOKUP(sc_gsm[[#This Row],[Column3]],SC_enz[name_dir],SC_enz[name_dir],"")</f>
        <v>METTRS_c_FWD</v>
      </c>
      <c r="J607" s="3" t="str">
        <f>_xlfn.XLOOKUP(sc_gsm[[#This Row],[name]],[1]RXNS!$C:$C,[1]RXNS!$D:$D,"")</f>
        <v>ATP[c] + L-methionine[c] + tRNA(Met)[c] =&gt; AMP[c] + diphosphate[c] + Met-tRNA(Met)[c]</v>
      </c>
      <c r="K607" s="3" t="str">
        <f>_xlfn.XLOOKUP(sc_gsm[[#This Row],[name]],[2]RXNS!$C:$C,[2]RXNS!$D:$D,"")</f>
        <v>ATP[c] + L-methionine[c] + tRNA(Met)[c] =&gt; AMP[c] + diphosphate[c] + Met-tRNA(Met)[c]</v>
      </c>
      <c r="L607" s="3" t="b">
        <f>sc_gsm[[#This Row],[yeast8.3.4 equation]]=sc_gsm[[#This Row],[yeast9 equation]]</f>
        <v>1</v>
      </c>
    </row>
    <row r="608" spans="1:12" hidden="1" x14ac:dyDescent="0.2">
      <c r="A608" t="s">
        <v>1265</v>
      </c>
      <c r="B608" t="s">
        <v>7292</v>
      </c>
      <c r="C608" t="s">
        <v>3902</v>
      </c>
      <c r="D608" t="str">
        <f>sc_gsm[[#This Row],[model_rxn]]&amp;"_"&amp;sc_gsm[[#This Row],[Column2]]</f>
        <v>METTRS_m_FWD</v>
      </c>
      <c r="E608" t="str">
        <f>_xlfn.XLOOKUP(sc_gsm[[#This Row],[Column3]],SC_enz[name_dir],SC_enz[name_dir],"")</f>
        <v>METTRS_m_FWD</v>
      </c>
      <c r="F608" t="str">
        <f>_xlfn.XLOOKUP(sc_gsm[[#This Row],[model_rxn]],RT_gsm[model_rxn],RT_gsm[model_rxn],"")</f>
        <v>METTRS_m</v>
      </c>
      <c r="G608" s="3" t="str">
        <f>_xlfn.XLOOKUP(sc_gsm[[#This Row],[Column3]],RT_gsm[Column3],RT_gsm[Column3],"")</f>
        <v>METTRS_m_FWD</v>
      </c>
      <c r="H608" s="3" t="str" cm="1">
        <f t="array" ref="H608">sc_gsm[[#This Row],[model_rxn]]&amp;",r,"&amp;_xlfn.SWITCH(sc_gsm[[#This Row],[Column2]],"REV","lower_bound:-","FWD","upper_bound:")&amp;"1000"</f>
        <v>METTRS_m,r,upper_bound:1000</v>
      </c>
      <c r="I608" s="3" t="str">
        <f>_xlfn.XLOOKUP(sc_gsm[[#This Row],[Column3]],SC_enz[name_dir],SC_enz[name_dir],"")</f>
        <v>METTRS_m_FWD</v>
      </c>
      <c r="J608" s="3" t="str">
        <f>_xlfn.XLOOKUP(sc_gsm[[#This Row],[name]],[1]RXNS!$C:$C,[1]RXNS!$D:$D,"")</f>
        <v>ATP[c] + L-methionine[c] + tRNA(Met)[c] =&gt; AMP[c] + diphosphate[c] + Met-tRNA(Met)[c]</v>
      </c>
      <c r="K608" s="3" t="str">
        <f>_xlfn.XLOOKUP(sc_gsm[[#This Row],[name]],[2]RXNS!$C:$C,[2]RXNS!$D:$D,"")</f>
        <v>ATP[c] + L-methionine[c] + tRNA(Met)[c] =&gt; AMP[c] + diphosphate[c] + Met-tRNA(Met)[c]</v>
      </c>
      <c r="L608" s="3" t="b">
        <f>sc_gsm[[#This Row],[yeast8.3.4 equation]]=sc_gsm[[#This Row],[yeast9 equation]]</f>
        <v>1</v>
      </c>
    </row>
    <row r="609" spans="1:12" hidden="1" x14ac:dyDescent="0.2">
      <c r="A609" t="s">
        <v>1268</v>
      </c>
      <c r="B609" t="s">
        <v>7293</v>
      </c>
      <c r="C609" t="s">
        <v>3902</v>
      </c>
      <c r="D609" t="str">
        <f>sc_gsm[[#This Row],[model_rxn]]&amp;"_"&amp;sc_gsm[[#This Row],[Column2]]</f>
        <v>MTHFD2i_c_FWD</v>
      </c>
      <c r="E609" t="str">
        <f>_xlfn.XLOOKUP(sc_gsm[[#This Row],[Column3]],SC_enz[name_dir],SC_enz[name_dir],"")</f>
        <v>MTHFD2i_c_FWD</v>
      </c>
      <c r="F609" t="str">
        <f>_xlfn.XLOOKUP(sc_gsm[[#This Row],[model_rxn]],RT_gsm[model_rxn],RT_gsm[model_rxn],"")</f>
        <v>MTHFD2i_c</v>
      </c>
      <c r="G609" s="3" t="str">
        <f>_xlfn.XLOOKUP(sc_gsm[[#This Row],[Column3]],RT_gsm[Column3],RT_gsm[Column3],"")</f>
        <v>MTHFD2i_c_FWD</v>
      </c>
      <c r="H609" s="3" t="str" cm="1">
        <f t="array" ref="H609">sc_gsm[[#This Row],[model_rxn]]&amp;",r,"&amp;_xlfn.SWITCH(sc_gsm[[#This Row],[Column2]],"REV","lower_bound:-","FWD","upper_bound:")&amp;"1000"</f>
        <v>MTHFD2i_c,r,upper_bound:1000</v>
      </c>
      <c r="I609" s="3" t="str">
        <f>_xlfn.XLOOKUP(sc_gsm[[#This Row],[Column3]],SC_enz[name_dir],SC_enz[name_dir],"")</f>
        <v>MTHFD2i_c_FWD</v>
      </c>
      <c r="J609" s="3" t="str">
        <f>_xlfn.XLOOKUP(sc_gsm[[#This Row],[name]],[1]RXNS!$C:$C,[1]RXNS!$D:$D,"")</f>
        <v>5,10-methylenetetrahydrofolate[c] + NAD[c] =&gt; 5,10-methenyl-THF[c] + NADH[c]</v>
      </c>
      <c r="K609" s="3" t="str">
        <f>_xlfn.XLOOKUP(sc_gsm[[#This Row],[name]],[2]RXNS!$C:$C,[2]RXNS!$D:$D,"")</f>
        <v>5,10-methylenetetrahydrofolate[c] + NAD[c] =&gt; 5,10-methenyl-THF[c] + NADH[c]</v>
      </c>
      <c r="L609" s="3" t="b">
        <f>sc_gsm[[#This Row],[yeast8.3.4 equation]]=sc_gsm[[#This Row],[yeast9 equation]]</f>
        <v>1</v>
      </c>
    </row>
    <row r="610" spans="1:12" hidden="1" x14ac:dyDescent="0.2">
      <c r="A610" t="s">
        <v>1271</v>
      </c>
      <c r="B610" t="s">
        <v>7294</v>
      </c>
      <c r="C610" t="s">
        <v>3903</v>
      </c>
      <c r="D610" t="str">
        <f>sc_gsm[[#This Row],[model_rxn]]&amp;"_"&amp;sc_gsm[[#This Row],[Column2]]</f>
        <v>MTHFD_c_REV</v>
      </c>
      <c r="E610" t="str">
        <f>_xlfn.XLOOKUP(sc_gsm[[#This Row],[Column3]],SC_enz[name_dir],SC_enz[name_dir],"")</f>
        <v>MTHFD_c_REV</v>
      </c>
      <c r="F610" t="str">
        <f>_xlfn.XLOOKUP(sc_gsm[[#This Row],[model_rxn]],RT_gsm[model_rxn],RT_gsm[model_rxn],"")</f>
        <v>MTHFD_c</v>
      </c>
      <c r="G610" s="3" t="str">
        <f>_xlfn.XLOOKUP(sc_gsm[[#This Row],[Column3]],RT_gsm[Column3],RT_gsm[Column3],"")</f>
        <v>MTHFD_c_REV</v>
      </c>
      <c r="H610" s="3" t="str" cm="1">
        <f t="array" ref="H610">sc_gsm[[#This Row],[model_rxn]]&amp;",r,"&amp;_xlfn.SWITCH(sc_gsm[[#This Row],[Column2]],"REV","lower_bound:-","FWD","upper_bound:")&amp;"1000"</f>
        <v>MTHFD_c,r,lower_bound:-1000</v>
      </c>
      <c r="I610" s="3" t="str">
        <f>_xlfn.XLOOKUP(sc_gsm[[#This Row],[Column3]],SC_enz[name_dir],SC_enz[name_dir],"")</f>
        <v>MTHFD_c_REV</v>
      </c>
      <c r="J610" s="3" t="str">
        <f>_xlfn.XLOOKUP(sc_gsm[[#This Row],[name]],[1]RXNS!$C:$C,[1]RXNS!$D:$D,"")</f>
        <v>5,10-methylenetetrahydrofolate[c] + NADP(+)[c] &lt;=&gt; 5,10-methenyl-THF[c] + NADPH[c]</v>
      </c>
      <c r="K610" s="3" t="str">
        <f>_xlfn.XLOOKUP(sc_gsm[[#This Row],[name]],[2]RXNS!$C:$C,[2]RXNS!$D:$D,"")</f>
        <v>5,10-methylenetetrahydrofolate[c] + NADP(+)[c] &lt;=&gt; 5,10-methenyl-THF[c] + NADPH[c]</v>
      </c>
      <c r="L610" s="3" t="b">
        <f>sc_gsm[[#This Row],[yeast8.3.4 equation]]=sc_gsm[[#This Row],[yeast9 equation]]</f>
        <v>1</v>
      </c>
    </row>
    <row r="611" spans="1:12" hidden="1" x14ac:dyDescent="0.2">
      <c r="A611" t="s">
        <v>1271</v>
      </c>
      <c r="B611" t="s">
        <v>7294</v>
      </c>
      <c r="C611" t="s">
        <v>3902</v>
      </c>
      <c r="D611" t="str">
        <f>sc_gsm[[#This Row],[model_rxn]]&amp;"_"&amp;sc_gsm[[#This Row],[Column2]]</f>
        <v>MTHFD_c_FWD</v>
      </c>
      <c r="E611" t="str">
        <f>_xlfn.XLOOKUP(sc_gsm[[#This Row],[Column3]],SC_enz[name_dir],SC_enz[name_dir],"")</f>
        <v>MTHFD_c_FWD</v>
      </c>
      <c r="F611" t="str">
        <f>_xlfn.XLOOKUP(sc_gsm[[#This Row],[model_rxn]],RT_gsm[model_rxn],RT_gsm[model_rxn],"")</f>
        <v>MTHFD_c</v>
      </c>
      <c r="G611" s="3" t="str">
        <f>_xlfn.XLOOKUP(sc_gsm[[#This Row],[Column3]],RT_gsm[Column3],RT_gsm[Column3],"")</f>
        <v>MTHFD_c_FWD</v>
      </c>
      <c r="H611" s="3" t="str" cm="1">
        <f t="array" ref="H611">sc_gsm[[#This Row],[model_rxn]]&amp;",r,"&amp;_xlfn.SWITCH(sc_gsm[[#This Row],[Column2]],"REV","lower_bound:-","FWD","upper_bound:")&amp;"1000"</f>
        <v>MTHFD_c,r,upper_bound:1000</v>
      </c>
      <c r="I611" s="3" t="str">
        <f>_xlfn.XLOOKUP(sc_gsm[[#This Row],[Column3]],SC_enz[name_dir],SC_enz[name_dir],"")</f>
        <v>MTHFD_c_FWD</v>
      </c>
      <c r="J611" s="3" t="str">
        <f>_xlfn.XLOOKUP(sc_gsm[[#This Row],[name]],[1]RXNS!$C:$C,[1]RXNS!$D:$D,"")</f>
        <v>5,10-methylenetetrahydrofolate[c] + NADP(+)[c] &lt;=&gt; 5,10-methenyl-THF[c] + NADPH[c]</v>
      </c>
      <c r="K611" s="3" t="str">
        <f>_xlfn.XLOOKUP(sc_gsm[[#This Row],[name]],[2]RXNS!$C:$C,[2]RXNS!$D:$D,"")</f>
        <v>5,10-methylenetetrahydrofolate[c] + NADP(+)[c] &lt;=&gt; 5,10-methenyl-THF[c] + NADPH[c]</v>
      </c>
      <c r="L611" s="3" t="b">
        <f>sc_gsm[[#This Row],[yeast8.3.4 equation]]=sc_gsm[[#This Row],[yeast9 equation]]</f>
        <v>1</v>
      </c>
    </row>
    <row r="612" spans="1:12" hidden="1" x14ac:dyDescent="0.2">
      <c r="A612" t="s">
        <v>1272</v>
      </c>
      <c r="B612" t="s">
        <v>7294</v>
      </c>
      <c r="C612" t="s">
        <v>3903</v>
      </c>
      <c r="D612" t="str">
        <f>sc_gsm[[#This Row],[model_rxn]]&amp;"_"&amp;sc_gsm[[#This Row],[Column2]]</f>
        <v>MTHFD_m_REV</v>
      </c>
      <c r="E612" t="str">
        <f>_xlfn.XLOOKUP(sc_gsm[[#This Row],[Column3]],SC_enz[name_dir],SC_enz[name_dir],"")</f>
        <v>MTHFD_m_REV</v>
      </c>
      <c r="F612" t="str">
        <f>_xlfn.XLOOKUP(sc_gsm[[#This Row],[model_rxn]],RT_gsm[model_rxn],RT_gsm[model_rxn],"")</f>
        <v>MTHFD_m</v>
      </c>
      <c r="G612" s="3" t="str">
        <f>_xlfn.XLOOKUP(sc_gsm[[#This Row],[Column3]],RT_gsm[Column3],RT_gsm[Column3],"")</f>
        <v>MTHFD_m_REV</v>
      </c>
      <c r="H612" s="3" t="str" cm="1">
        <f t="array" ref="H612">sc_gsm[[#This Row],[model_rxn]]&amp;",r,"&amp;_xlfn.SWITCH(sc_gsm[[#This Row],[Column2]],"REV","lower_bound:-","FWD","upper_bound:")&amp;"1000"</f>
        <v>MTHFD_m,r,lower_bound:-1000</v>
      </c>
      <c r="I612" s="3" t="str">
        <f>_xlfn.XLOOKUP(sc_gsm[[#This Row],[Column3]],SC_enz[name_dir],SC_enz[name_dir],"")</f>
        <v>MTHFD_m_REV</v>
      </c>
      <c r="J612" s="3" t="str">
        <f>_xlfn.XLOOKUP(sc_gsm[[#This Row],[name]],[1]RXNS!$C:$C,[1]RXNS!$D:$D,"")</f>
        <v>5,10-methylenetetrahydrofolate[c] + NADP(+)[c] &lt;=&gt; 5,10-methenyl-THF[c] + NADPH[c]</v>
      </c>
      <c r="K612" s="3" t="str">
        <f>_xlfn.XLOOKUP(sc_gsm[[#This Row],[name]],[2]RXNS!$C:$C,[2]RXNS!$D:$D,"")</f>
        <v>5,10-methylenetetrahydrofolate[c] + NADP(+)[c] &lt;=&gt; 5,10-methenyl-THF[c] + NADPH[c]</v>
      </c>
      <c r="L612" s="3" t="b">
        <f>sc_gsm[[#This Row],[yeast8.3.4 equation]]=sc_gsm[[#This Row],[yeast9 equation]]</f>
        <v>1</v>
      </c>
    </row>
    <row r="613" spans="1:12" hidden="1" x14ac:dyDescent="0.2">
      <c r="A613" t="s">
        <v>1272</v>
      </c>
      <c r="B613" t="s">
        <v>7294</v>
      </c>
      <c r="C613" t="s">
        <v>3902</v>
      </c>
      <c r="D613" t="str">
        <f>sc_gsm[[#This Row],[model_rxn]]&amp;"_"&amp;sc_gsm[[#This Row],[Column2]]</f>
        <v>MTHFD_m_FWD</v>
      </c>
      <c r="E613" t="str">
        <f>_xlfn.XLOOKUP(sc_gsm[[#This Row],[Column3]],SC_enz[name_dir],SC_enz[name_dir],"")</f>
        <v>MTHFD_m_FWD</v>
      </c>
      <c r="F613" t="str">
        <f>_xlfn.XLOOKUP(sc_gsm[[#This Row],[model_rxn]],RT_gsm[model_rxn],RT_gsm[model_rxn],"")</f>
        <v>MTHFD_m</v>
      </c>
      <c r="G613" s="3" t="str">
        <f>_xlfn.XLOOKUP(sc_gsm[[#This Row],[Column3]],RT_gsm[Column3],RT_gsm[Column3],"")</f>
        <v>MTHFD_m_FWD</v>
      </c>
      <c r="H613" s="3" t="str" cm="1">
        <f t="array" ref="H613">sc_gsm[[#This Row],[model_rxn]]&amp;",r,"&amp;_xlfn.SWITCH(sc_gsm[[#This Row],[Column2]],"REV","lower_bound:-","FWD","upper_bound:")&amp;"1000"</f>
        <v>MTHFD_m,r,upper_bound:1000</v>
      </c>
      <c r="I613" s="3" t="str">
        <f>_xlfn.XLOOKUP(sc_gsm[[#This Row],[Column3]],SC_enz[name_dir],SC_enz[name_dir],"")</f>
        <v>MTHFD_m_FWD</v>
      </c>
      <c r="J613" s="3" t="str">
        <f>_xlfn.XLOOKUP(sc_gsm[[#This Row],[name]],[1]RXNS!$C:$C,[1]RXNS!$D:$D,"")</f>
        <v>5,10-methylenetetrahydrofolate[c] + NADP(+)[c] &lt;=&gt; 5,10-methenyl-THF[c] + NADPH[c]</v>
      </c>
      <c r="K613" s="3" t="str">
        <f>_xlfn.XLOOKUP(sc_gsm[[#This Row],[name]],[2]RXNS!$C:$C,[2]RXNS!$D:$D,"")</f>
        <v>5,10-methylenetetrahydrofolate[c] + NADP(+)[c] &lt;=&gt; 5,10-methenyl-THF[c] + NADPH[c]</v>
      </c>
      <c r="L613" s="3" t="b">
        <f>sc_gsm[[#This Row],[yeast8.3.4 equation]]=sc_gsm[[#This Row],[yeast9 equation]]</f>
        <v>1</v>
      </c>
    </row>
    <row r="614" spans="1:12" hidden="1" x14ac:dyDescent="0.2">
      <c r="A614" t="s">
        <v>1273</v>
      </c>
      <c r="B614" t="s">
        <v>7295</v>
      </c>
      <c r="C614" t="s">
        <v>3902</v>
      </c>
      <c r="D614" t="str">
        <f>sc_gsm[[#This Row],[model_rxn]]&amp;"_"&amp;sc_gsm[[#This Row],[Column2]]</f>
        <v>MCITL2_m_FWD</v>
      </c>
      <c r="E614" t="str">
        <f>_xlfn.XLOOKUP(sc_gsm[[#This Row],[Column3]],SC_enz[name_dir],SC_enz[name_dir],"")</f>
        <v>MCITL2_m_FWD</v>
      </c>
      <c r="F614" t="str">
        <f>_xlfn.XLOOKUP(sc_gsm[[#This Row],[model_rxn]],RT_gsm[model_rxn],RT_gsm[model_rxn],"")</f>
        <v>MCITL2_m</v>
      </c>
      <c r="G614" s="3" t="str">
        <f>_xlfn.XLOOKUP(sc_gsm[[#This Row],[Column3]],RT_gsm[Column3],RT_gsm[Column3],"")</f>
        <v>MCITL2_m_FWD</v>
      </c>
      <c r="H614" s="3" t="str" cm="1">
        <f t="array" ref="H614">sc_gsm[[#This Row],[model_rxn]]&amp;",r,"&amp;_xlfn.SWITCH(sc_gsm[[#This Row],[Column2]],"REV","lower_bound:-","FWD","upper_bound:")&amp;"1000"</f>
        <v>MCITL2_m,r,upper_bound:1000</v>
      </c>
      <c r="I614" s="3" t="str">
        <f>_xlfn.XLOOKUP(sc_gsm[[#This Row],[Column3]],SC_enz[name_dir],SC_enz[name_dir],"")</f>
        <v>MCITL2_m_FWD</v>
      </c>
      <c r="J614" s="3" t="str">
        <f>_xlfn.XLOOKUP(sc_gsm[[#This Row],[name]],[1]RXNS!$C:$C,[1]RXNS!$D:$D,"")</f>
        <v>(2S,3R)-3-hydroxybutane-1,2,3-tricarboxylic acid[m] =&gt; pyruvate[m] + succinate[m]</v>
      </c>
      <c r="K614" s="3" t="str">
        <f>_xlfn.XLOOKUP(sc_gsm[[#This Row],[name]],[2]RXNS!$C:$C,[2]RXNS!$D:$D,"")</f>
        <v>(2S,3R)-3-hydroxybutane-1,2,3-tricarboxylic acid[m] =&gt; pyruvate[m] + succinate[m]</v>
      </c>
      <c r="L614" s="3" t="b">
        <f>sc_gsm[[#This Row],[yeast8.3.4 equation]]=sc_gsm[[#This Row],[yeast9 equation]]</f>
        <v>1</v>
      </c>
    </row>
    <row r="615" spans="1:12" hidden="1" x14ac:dyDescent="0.2">
      <c r="A615" t="s">
        <v>1276</v>
      </c>
      <c r="B615" t="s">
        <v>7296</v>
      </c>
      <c r="C615" t="s">
        <v>3902</v>
      </c>
      <c r="D615" t="str">
        <f>sc_gsm[[#This Row],[model_rxn]]&amp;"_"&amp;sc_gsm[[#This Row],[Column2]]</f>
        <v>MEVK1_c_FWD</v>
      </c>
      <c r="E615" t="str">
        <f>_xlfn.XLOOKUP(sc_gsm[[#This Row],[Column3]],SC_enz[name_dir],SC_enz[name_dir],"")</f>
        <v>MEVK1_c_FWD</v>
      </c>
      <c r="F615" t="str">
        <f>_xlfn.XLOOKUP(sc_gsm[[#This Row],[model_rxn]],RT_gsm[model_rxn],RT_gsm[model_rxn],"")</f>
        <v>MEVK1_c</v>
      </c>
      <c r="G615" s="3" t="str">
        <f>_xlfn.XLOOKUP(sc_gsm[[#This Row],[Column3]],RT_gsm[Column3],RT_gsm[Column3],"")</f>
        <v>MEVK1_c_FWD</v>
      </c>
      <c r="H615" s="3" t="str" cm="1">
        <f t="array" ref="H615">sc_gsm[[#This Row],[model_rxn]]&amp;",r,"&amp;_xlfn.SWITCH(sc_gsm[[#This Row],[Column2]],"REV","lower_bound:-","FWD","upper_bound:")&amp;"1000"</f>
        <v>MEVK1_c,r,upper_bound:1000</v>
      </c>
      <c r="I615" s="3" t="str">
        <f>_xlfn.XLOOKUP(sc_gsm[[#This Row],[Column3]],SC_enz[name_dir],SC_enz[name_dir],"")</f>
        <v>MEVK1_c_FWD</v>
      </c>
      <c r="J615" s="3" t="str">
        <f>_xlfn.XLOOKUP(sc_gsm[[#This Row],[name]],[1]RXNS!$C:$C,[1]RXNS!$D:$D,"")</f>
        <v>(R)-mevalonate[c] + ATP[c] =&gt; (R)-5-phosphomevalonic acid[c] + ADP[c] + H+[c]</v>
      </c>
      <c r="K615" s="3" t="str">
        <f>_xlfn.XLOOKUP(sc_gsm[[#This Row],[name]],[2]RXNS!$C:$C,[2]RXNS!$D:$D,"")</f>
        <v>(R)-mevalonate[c] + ATP[c] =&gt; (R)-5-phosphomevalonic acid[c] + ADP[c] + H+[c]</v>
      </c>
      <c r="L615" s="3" t="b">
        <f>sc_gsm[[#This Row],[yeast8.3.4 equation]]=sc_gsm[[#This Row],[yeast9 equation]]</f>
        <v>1</v>
      </c>
    </row>
    <row r="616" spans="1:12" hidden="1" x14ac:dyDescent="0.2">
      <c r="A616" t="s">
        <v>1279</v>
      </c>
      <c r="B616" t="s">
        <v>7297</v>
      </c>
      <c r="C616" t="s">
        <v>3902</v>
      </c>
      <c r="D616" t="str">
        <f>sc_gsm[[#This Row],[model_rxn]]&amp;"_"&amp;sc_gsm[[#This Row],[Column2]]</f>
        <v>MEVK2_c_FWD</v>
      </c>
      <c r="E616" t="str">
        <f>_xlfn.XLOOKUP(sc_gsm[[#This Row],[Column3]],SC_enz[name_dir],SC_enz[name_dir],"")</f>
        <v>MEVK2_c_FWD</v>
      </c>
      <c r="F616" t="str">
        <f>_xlfn.XLOOKUP(sc_gsm[[#This Row],[model_rxn]],RT_gsm[model_rxn],RT_gsm[model_rxn],"")</f>
        <v>MEVK2_c</v>
      </c>
      <c r="G616" s="3" t="str">
        <f>_xlfn.XLOOKUP(sc_gsm[[#This Row],[Column3]],RT_gsm[Column3],RT_gsm[Column3],"")</f>
        <v>MEVK2_c_FWD</v>
      </c>
      <c r="H616" s="3" t="str" cm="1">
        <f t="array" ref="H616">sc_gsm[[#This Row],[model_rxn]]&amp;",r,"&amp;_xlfn.SWITCH(sc_gsm[[#This Row],[Column2]],"REV","lower_bound:-","FWD","upper_bound:")&amp;"1000"</f>
        <v>MEVK2_c,r,upper_bound:1000</v>
      </c>
      <c r="I616" s="3" t="str">
        <f>_xlfn.XLOOKUP(sc_gsm[[#This Row],[Column3]],SC_enz[name_dir],SC_enz[name_dir],"")</f>
        <v>MEVK2_c_FWD</v>
      </c>
      <c r="J616" s="3" t="str">
        <f>_xlfn.XLOOKUP(sc_gsm[[#This Row],[name]],[1]RXNS!$C:$C,[1]RXNS!$D:$D,"")</f>
        <v>(R)-mevalonate[c] + CTP[c] =&gt; (R)-5-phosphomevalonic acid[c] + CDP[c] + H+[c]</v>
      </c>
      <c r="K616" s="3" t="str">
        <f>_xlfn.XLOOKUP(sc_gsm[[#This Row],[name]],[2]RXNS!$C:$C,[2]RXNS!$D:$D,"")</f>
        <v>(R)-mevalonate[c] + CTP[c] =&gt; (R)-5-phosphomevalonic acid[c] + CDP[c] + H+[c]</v>
      </c>
      <c r="L616" s="3" t="b">
        <f>sc_gsm[[#This Row],[yeast8.3.4 equation]]=sc_gsm[[#This Row],[yeast9 equation]]</f>
        <v>1</v>
      </c>
    </row>
    <row r="617" spans="1:12" hidden="1" x14ac:dyDescent="0.2">
      <c r="A617" t="s">
        <v>1280</v>
      </c>
      <c r="B617" t="s">
        <v>7298</v>
      </c>
      <c r="C617" t="s">
        <v>3902</v>
      </c>
      <c r="D617" t="str">
        <f>sc_gsm[[#This Row],[model_rxn]]&amp;"_"&amp;sc_gsm[[#This Row],[Column2]]</f>
        <v>MEVK3_c_FWD</v>
      </c>
      <c r="E617" t="str">
        <f>_xlfn.XLOOKUP(sc_gsm[[#This Row],[Column3]],SC_enz[name_dir],SC_enz[name_dir],"")</f>
        <v>MEVK3_c_FWD</v>
      </c>
      <c r="F617" t="str">
        <f>_xlfn.XLOOKUP(sc_gsm[[#This Row],[model_rxn]],RT_gsm[model_rxn],RT_gsm[model_rxn],"")</f>
        <v>MEVK3_c</v>
      </c>
      <c r="G617" s="3" t="str">
        <f>_xlfn.XLOOKUP(sc_gsm[[#This Row],[Column3]],RT_gsm[Column3],RT_gsm[Column3],"")</f>
        <v>MEVK3_c_FWD</v>
      </c>
      <c r="H617" s="3" t="str" cm="1">
        <f t="array" ref="H617">sc_gsm[[#This Row],[model_rxn]]&amp;",r,"&amp;_xlfn.SWITCH(sc_gsm[[#This Row],[Column2]],"REV","lower_bound:-","FWD","upper_bound:")&amp;"1000"</f>
        <v>MEVK3_c,r,upper_bound:1000</v>
      </c>
      <c r="I617" s="3" t="str">
        <f>_xlfn.XLOOKUP(sc_gsm[[#This Row],[Column3]],SC_enz[name_dir],SC_enz[name_dir],"")</f>
        <v>MEVK3_c_FWD</v>
      </c>
      <c r="J617" s="3" t="str">
        <f>_xlfn.XLOOKUP(sc_gsm[[#This Row],[name]],[1]RXNS!$C:$C,[1]RXNS!$D:$D,"")</f>
        <v>(R)-mevalonate[c] + GTP[c] =&gt; (R)-5-phosphomevalonic acid[c] + GDP[c] + H+[c]</v>
      </c>
      <c r="K617" s="3" t="str">
        <f>_xlfn.XLOOKUP(sc_gsm[[#This Row],[name]],[2]RXNS!$C:$C,[2]RXNS!$D:$D,"")</f>
        <v>(R)-mevalonate[c] + GTP[c] =&gt; (R)-5-phosphomevalonic acid[c] + GDP[c] + H+[c]</v>
      </c>
      <c r="L617" s="3" t="b">
        <f>sc_gsm[[#This Row],[yeast8.3.4 equation]]=sc_gsm[[#This Row],[yeast9 equation]]</f>
        <v>1</v>
      </c>
    </row>
    <row r="618" spans="1:12" hidden="1" x14ac:dyDescent="0.2">
      <c r="A618" t="s">
        <v>1281</v>
      </c>
      <c r="B618" t="s">
        <v>7299</v>
      </c>
      <c r="C618" t="s">
        <v>3902</v>
      </c>
      <c r="D618" t="str">
        <f>sc_gsm[[#This Row],[model_rxn]]&amp;"_"&amp;sc_gsm[[#This Row],[Column2]]</f>
        <v>MEVK4_c_FWD</v>
      </c>
      <c r="E618" t="str">
        <f>_xlfn.XLOOKUP(sc_gsm[[#This Row],[Column3]],SC_enz[name_dir],SC_enz[name_dir],"")</f>
        <v>MEVK4_c_FWD</v>
      </c>
      <c r="F618" t="str">
        <f>_xlfn.XLOOKUP(sc_gsm[[#This Row],[model_rxn]],RT_gsm[model_rxn],RT_gsm[model_rxn],"")</f>
        <v>MEVK4_c</v>
      </c>
      <c r="G618" s="3" t="str">
        <f>_xlfn.XLOOKUP(sc_gsm[[#This Row],[Column3]],RT_gsm[Column3],RT_gsm[Column3],"")</f>
        <v>MEVK4_c_FWD</v>
      </c>
      <c r="H618" s="3" t="str" cm="1">
        <f t="array" ref="H618">sc_gsm[[#This Row],[model_rxn]]&amp;",r,"&amp;_xlfn.SWITCH(sc_gsm[[#This Row],[Column2]],"REV","lower_bound:-","FWD","upper_bound:")&amp;"1000"</f>
        <v>MEVK4_c,r,upper_bound:1000</v>
      </c>
      <c r="I618" s="3" t="str">
        <f>_xlfn.XLOOKUP(sc_gsm[[#This Row],[Column3]],SC_enz[name_dir],SC_enz[name_dir],"")</f>
        <v>MEVK4_c_FWD</v>
      </c>
      <c r="J618" s="3" t="str">
        <f>_xlfn.XLOOKUP(sc_gsm[[#This Row],[name]],[1]RXNS!$C:$C,[1]RXNS!$D:$D,"")</f>
        <v>(R)-mevalonate[c] + UTP[c] =&gt; (R)-5-phosphomevalonic acid[c] + H+[c] + UDP[c]</v>
      </c>
      <c r="K618" s="3" t="str">
        <f>_xlfn.XLOOKUP(sc_gsm[[#This Row],[name]],[2]RXNS!$C:$C,[2]RXNS!$D:$D,"")</f>
        <v>(R)-mevalonate[c] + UTP[c] =&gt; (R)-5-phosphomevalonic acid[c] + H+[c] + UDP[c]</v>
      </c>
      <c r="L618" s="3" t="b">
        <f>sc_gsm[[#This Row],[yeast8.3.4 equation]]=sc_gsm[[#This Row],[yeast9 equation]]</f>
        <v>1</v>
      </c>
    </row>
    <row r="619" spans="1:12" hidden="1" x14ac:dyDescent="0.2">
      <c r="A619" t="s">
        <v>1282</v>
      </c>
      <c r="B619" t="s">
        <v>7300</v>
      </c>
      <c r="C619" t="s">
        <v>3902</v>
      </c>
      <c r="D619" t="str">
        <f>sc_gsm[[#This Row],[model_rxn]]&amp;"_"&amp;sc_gsm[[#This Row],[Column2]]</f>
        <v>DPMVD_c_FWD</v>
      </c>
      <c r="E619" t="str">
        <f>_xlfn.XLOOKUP(sc_gsm[[#This Row],[Column3]],SC_enz[name_dir],SC_enz[name_dir],"")</f>
        <v>DPMVD_c_FWD</v>
      </c>
      <c r="F619" t="str">
        <f>_xlfn.XLOOKUP(sc_gsm[[#This Row],[model_rxn]],RT_gsm[model_rxn],RT_gsm[model_rxn],"")</f>
        <v>DPMVD_c</v>
      </c>
      <c r="G619" s="3" t="str">
        <f>_xlfn.XLOOKUP(sc_gsm[[#This Row],[Column3]],RT_gsm[Column3],RT_gsm[Column3],"")</f>
        <v>DPMVD_c_FWD</v>
      </c>
      <c r="H619" s="3" t="str" cm="1">
        <f t="array" ref="H619">sc_gsm[[#This Row],[model_rxn]]&amp;",r,"&amp;_xlfn.SWITCH(sc_gsm[[#This Row],[Column2]],"REV","lower_bound:-","FWD","upper_bound:")&amp;"1000"</f>
        <v>DPMVD_c,r,upper_bound:1000</v>
      </c>
      <c r="I619" s="3" t="str">
        <f>_xlfn.XLOOKUP(sc_gsm[[#This Row],[Column3]],SC_enz[name_dir],SC_enz[name_dir],"")</f>
        <v>DPMVD_c_FWD</v>
      </c>
      <c r="J619" s="3" t="str">
        <f>_xlfn.XLOOKUP(sc_gsm[[#This Row],[name]],[1]RXNS!$C:$C,[1]RXNS!$D:$D,"")</f>
        <v>(R)-5-diphosphomevalonic acid[c] + ATP[c] =&gt; ADP[c] + carbon dioxide[c] + isopentenyl diphosphate[c] + phosphate[c]</v>
      </c>
      <c r="K619" s="3" t="str">
        <f>_xlfn.XLOOKUP(sc_gsm[[#This Row],[name]],[2]RXNS!$C:$C,[2]RXNS!$D:$D,"")</f>
        <v>(R)-5-diphosphomevalonic acid[c] + ATP[c] =&gt; ADP[c] + carbon dioxide[c] + isopentenyl diphosphate[c] + phosphate[c]</v>
      </c>
      <c r="L619" s="3" t="b">
        <f>sc_gsm[[#This Row],[yeast8.3.4 equation]]=sc_gsm[[#This Row],[yeast9 equation]]</f>
        <v>1</v>
      </c>
    </row>
    <row r="620" spans="1:12" hidden="1" x14ac:dyDescent="0.2">
      <c r="A620" t="s">
        <v>1285</v>
      </c>
      <c r="B620" t="s">
        <v>7301</v>
      </c>
      <c r="C620" t="s">
        <v>3902</v>
      </c>
      <c r="D620" t="str">
        <f>sc_gsm[[#This Row],[model_rxn]]&amp;"_"&amp;sc_gsm[[#This Row],[Column2]]</f>
        <v>MI1PP_c_FWD</v>
      </c>
      <c r="E620" t="str">
        <f>_xlfn.XLOOKUP(sc_gsm[[#This Row],[Column3]],SC_enz[name_dir],SC_enz[name_dir],"")</f>
        <v>MI1PP_c_FWD</v>
      </c>
      <c r="F620" t="str">
        <f>_xlfn.XLOOKUP(sc_gsm[[#This Row],[model_rxn]],RT_gsm[model_rxn],RT_gsm[model_rxn],"")</f>
        <v>MI1PP_c</v>
      </c>
      <c r="G620" s="3" t="str">
        <f>_xlfn.XLOOKUP(sc_gsm[[#This Row],[Column3]],RT_gsm[Column3],RT_gsm[Column3],"")</f>
        <v>MI1PP_c_FWD</v>
      </c>
      <c r="H620" s="3" t="str" cm="1">
        <f t="array" ref="H620">sc_gsm[[#This Row],[model_rxn]]&amp;",r,"&amp;_xlfn.SWITCH(sc_gsm[[#This Row],[Column2]],"REV","lower_bound:-","FWD","upper_bound:")&amp;"1000"</f>
        <v>MI1PP_c,r,upper_bound:1000</v>
      </c>
      <c r="I620" s="3" t="str">
        <f>_xlfn.XLOOKUP(sc_gsm[[#This Row],[Column3]],SC_enz[name_dir],SC_enz[name_dir],"")</f>
        <v>MI1PP_c_FWD</v>
      </c>
      <c r="J620" s="3" t="str">
        <f>_xlfn.XLOOKUP(sc_gsm[[#This Row],[name]],[1]RXNS!$C:$C,[1]RXNS!$D:$D,"")</f>
        <v>1D-myo-inositol 1-phosphate[c] + H2O[c] =&gt; myo-inositol[c] + phosphate[c]</v>
      </c>
      <c r="K620" s="3" t="str">
        <f>_xlfn.XLOOKUP(sc_gsm[[#This Row],[name]],[2]RXNS!$C:$C,[2]RXNS!$D:$D,"")</f>
        <v>1D-myo-inositol 1-phosphate[c] + H2O[c] =&gt; myo-inositol[c] + phosphate[c]</v>
      </c>
      <c r="L620" s="3" t="b">
        <f>sc_gsm[[#This Row],[yeast8.3.4 equation]]=sc_gsm[[#This Row],[yeast9 equation]]</f>
        <v>1</v>
      </c>
    </row>
    <row r="621" spans="1:12" hidden="1" x14ac:dyDescent="0.2">
      <c r="A621" t="s">
        <v>1290</v>
      </c>
      <c r="B621" t="s">
        <v>7302</v>
      </c>
      <c r="C621" t="s">
        <v>3902</v>
      </c>
      <c r="D621" t="str">
        <f>sc_gsm[[#This Row],[model_rxn]]&amp;"_"&amp;sc_gsm[[#This Row],[Column2]]</f>
        <v>M1PS_c_FWD</v>
      </c>
      <c r="E621" t="str">
        <f>_xlfn.XLOOKUP(sc_gsm[[#This Row],[Column3]],SC_enz[name_dir],SC_enz[name_dir],"")</f>
        <v>M1PS_c_FWD</v>
      </c>
      <c r="F621" t="str">
        <f>_xlfn.XLOOKUP(sc_gsm[[#This Row],[model_rxn]],RT_gsm[model_rxn],RT_gsm[model_rxn],"")</f>
        <v>M1PS_c</v>
      </c>
      <c r="G621" s="3" t="str">
        <f>_xlfn.XLOOKUP(sc_gsm[[#This Row],[Column3]],RT_gsm[Column3],RT_gsm[Column3],"")</f>
        <v>M1PS_c_FWD</v>
      </c>
      <c r="H621" s="3" t="str" cm="1">
        <f t="array" ref="H621">sc_gsm[[#This Row],[model_rxn]]&amp;",r,"&amp;_xlfn.SWITCH(sc_gsm[[#This Row],[Column2]],"REV","lower_bound:-","FWD","upper_bound:")&amp;"1000"</f>
        <v>M1PS_c,r,upper_bound:1000</v>
      </c>
      <c r="I621" s="3" t="str">
        <f>_xlfn.XLOOKUP(sc_gsm[[#This Row],[Column3]],SC_enz[name_dir],SC_enz[name_dir],"")</f>
        <v>M1PS_c_FWD</v>
      </c>
      <c r="J621" s="3" t="str">
        <f>_xlfn.XLOOKUP(sc_gsm[[#This Row],[name]],[1]RXNS!$C:$C,[1]RXNS!$D:$D,"")</f>
        <v>D-glucose 6-phosphate[c] =&gt; 1D-myo-inositol 1-phosphate[c]</v>
      </c>
      <c r="K621" s="3" t="str">
        <f>_xlfn.XLOOKUP(sc_gsm[[#This Row],[name]],[2]RXNS!$C:$C,[2]RXNS!$D:$D,"")</f>
        <v>D-glucose 6-phosphate[c] =&gt; 1D-myo-inositol 1-phosphate[c]</v>
      </c>
      <c r="L621" s="3" t="b">
        <f>sc_gsm[[#This Row],[yeast8.3.4 equation]]=sc_gsm[[#This Row],[yeast9 equation]]</f>
        <v>1</v>
      </c>
    </row>
    <row r="622" spans="1:12" hidden="1" x14ac:dyDescent="0.2">
      <c r="A622" t="s">
        <v>1293</v>
      </c>
      <c r="B622" t="s">
        <v>7303</v>
      </c>
      <c r="C622" t="s">
        <v>3902</v>
      </c>
      <c r="D622" t="str">
        <f>sc_gsm[[#This Row],[model_rxn]]&amp;"_"&amp;sc_gsm[[#This Row],[Column2]]</f>
        <v>AGPRi_m_FWD</v>
      </c>
      <c r="E622" t="str">
        <f>_xlfn.XLOOKUP(sc_gsm[[#This Row],[Column3]],SC_enz[name_dir],SC_enz[name_dir],"")</f>
        <v>AGPRi_m_FWD</v>
      </c>
      <c r="F622" t="str">
        <f>_xlfn.XLOOKUP(sc_gsm[[#This Row],[model_rxn]],RT_gsm[model_rxn],RT_gsm[model_rxn],"")</f>
        <v>AGPRi_m</v>
      </c>
      <c r="G622" s="3" t="str">
        <f>_xlfn.XLOOKUP(sc_gsm[[#This Row],[Column3]],RT_gsm[Column3],RT_gsm[Column3],"")</f>
        <v>AGPRi_m_FWD</v>
      </c>
      <c r="H622" s="3" t="str" cm="1">
        <f t="array" ref="H622">sc_gsm[[#This Row],[model_rxn]]&amp;",r,"&amp;_xlfn.SWITCH(sc_gsm[[#This Row],[Column2]],"REV","lower_bound:-","FWD","upper_bound:")&amp;"1000"</f>
        <v>AGPRi_m,r,upper_bound:1000</v>
      </c>
      <c r="I622" s="3" t="str">
        <f>_xlfn.XLOOKUP(sc_gsm[[#This Row],[Column3]],SC_enz[name_dir],SC_enz[name_dir],"")</f>
        <v>AGPRi_m_FWD</v>
      </c>
      <c r="J622" s="3" t="str">
        <f>_xlfn.XLOOKUP(sc_gsm[[#This Row],[name]],[1]RXNS!$C:$C,[1]RXNS!$D:$D,"")</f>
        <v>H+[m] + N-acetyl-L-gamma-glutamyl phosphate[m] + NADPH[m] =&gt; 2-acetamido-5-oxopentanoate[m] + NADP(+)[m] + phosphate[m]</v>
      </c>
      <c r="K622" s="3" t="str">
        <f>_xlfn.XLOOKUP(sc_gsm[[#This Row],[name]],[2]RXNS!$C:$C,[2]RXNS!$D:$D,"")</f>
        <v>H+[m] + N-acetyl-L-gamma-glutamyl phosphate[m] + NADPH[m] =&gt; 2-acetamido-5-oxopentanoate[m] + NADP(+)[m] + phosphate[m]</v>
      </c>
      <c r="L622" s="3" t="b">
        <f>sc_gsm[[#This Row],[yeast8.3.4 equation]]=sc_gsm[[#This Row],[yeast9 equation]]</f>
        <v>1</v>
      </c>
    </row>
    <row r="623" spans="1:12" hidden="1" x14ac:dyDescent="0.2">
      <c r="A623" t="s">
        <v>1294</v>
      </c>
      <c r="B623" t="s">
        <v>7304</v>
      </c>
      <c r="C623" t="s">
        <v>3903</v>
      </c>
      <c r="D623" t="str">
        <f>sc_gsm[[#This Row],[model_rxn]]&amp;"_"&amp;sc_gsm[[#This Row],[Column2]]</f>
        <v>ACGAM6PS_c_REV</v>
      </c>
      <c r="E623" t="str">
        <f>_xlfn.XLOOKUP(sc_gsm[[#This Row],[Column3]],SC_enz[name_dir],SC_enz[name_dir],"")</f>
        <v>ACGAM6PS_c_REV</v>
      </c>
      <c r="F623" t="str">
        <f>_xlfn.XLOOKUP(sc_gsm[[#This Row],[model_rxn]],RT_gsm[model_rxn],RT_gsm[model_rxn],"")</f>
        <v>ACGAM6PS_c</v>
      </c>
      <c r="G623" s="3" t="str">
        <f>_xlfn.XLOOKUP(sc_gsm[[#This Row],[Column3]],RT_gsm[Column3],RT_gsm[Column3],"")</f>
        <v>ACGAM6PS_c_REV</v>
      </c>
      <c r="H623" s="3" t="str" cm="1">
        <f t="array" ref="H623">sc_gsm[[#This Row],[model_rxn]]&amp;",r,"&amp;_xlfn.SWITCH(sc_gsm[[#This Row],[Column2]],"REV","lower_bound:-","FWD","upper_bound:")&amp;"1000"</f>
        <v>ACGAM6PS_c,r,lower_bound:-1000</v>
      </c>
      <c r="I623" s="3" t="str">
        <f>_xlfn.XLOOKUP(sc_gsm[[#This Row],[Column3]],SC_enz[name_dir],SC_enz[name_dir],"")</f>
        <v>ACGAM6PS_c_REV</v>
      </c>
      <c r="J623" s="3" t="str">
        <f>_xlfn.XLOOKUP(sc_gsm[[#This Row],[name]],[1]RXNS!$C:$C,[1]RXNS!$D:$D,"")</f>
        <v>acetyl-CoA[c] + alpha-D-glucosamine 6-phosphate[c] &lt;=&gt; coenzyme A[c] + H+[c] + N-acetyl-D-glucosamine 6-phosphate[c]</v>
      </c>
      <c r="K623" s="3" t="str">
        <f>_xlfn.XLOOKUP(sc_gsm[[#This Row],[name]],[2]RXNS!$C:$C,[2]RXNS!$D:$D,"")</f>
        <v>acetyl-CoA[c] + alpha-D-glucosamine 6-phosphate[c] =&gt; coenzyme A[c] + H+[c] + N-acetyl-D-glucosamine 6-phosphate[c]</v>
      </c>
      <c r="L623" s="3" t="b">
        <f>sc_gsm[[#This Row],[yeast8.3.4 equation]]=sc_gsm[[#This Row],[yeast9 equation]]</f>
        <v>0</v>
      </c>
    </row>
    <row r="624" spans="1:12" hidden="1" x14ac:dyDescent="0.2">
      <c r="A624" t="s">
        <v>1294</v>
      </c>
      <c r="B624" t="s">
        <v>7304</v>
      </c>
      <c r="C624" t="s">
        <v>3902</v>
      </c>
      <c r="D624" t="str">
        <f>sc_gsm[[#This Row],[model_rxn]]&amp;"_"&amp;sc_gsm[[#This Row],[Column2]]</f>
        <v>ACGAM6PS_c_FWD</v>
      </c>
      <c r="E624" t="str">
        <f>_xlfn.XLOOKUP(sc_gsm[[#This Row],[Column3]],SC_enz[name_dir],SC_enz[name_dir],"")</f>
        <v>ACGAM6PS_c_FWD</v>
      </c>
      <c r="F624" t="str">
        <f>_xlfn.XLOOKUP(sc_gsm[[#This Row],[model_rxn]],RT_gsm[model_rxn],RT_gsm[model_rxn],"")</f>
        <v>ACGAM6PS_c</v>
      </c>
      <c r="G624" s="3" t="str">
        <f>_xlfn.XLOOKUP(sc_gsm[[#This Row],[Column3]],RT_gsm[Column3],RT_gsm[Column3],"")</f>
        <v>ACGAM6PS_c_FWD</v>
      </c>
      <c r="H624" s="3" t="str" cm="1">
        <f t="array" ref="H624">sc_gsm[[#This Row],[model_rxn]]&amp;",r,"&amp;_xlfn.SWITCH(sc_gsm[[#This Row],[Column2]],"REV","lower_bound:-","FWD","upper_bound:")&amp;"1000"</f>
        <v>ACGAM6PS_c,r,upper_bound:1000</v>
      </c>
      <c r="I624" s="3" t="str">
        <f>_xlfn.XLOOKUP(sc_gsm[[#This Row],[Column3]],SC_enz[name_dir],SC_enz[name_dir],"")</f>
        <v>ACGAM6PS_c_FWD</v>
      </c>
      <c r="J624" s="3" t="str">
        <f>_xlfn.XLOOKUP(sc_gsm[[#This Row],[name]],[1]RXNS!$C:$C,[1]RXNS!$D:$D,"")</f>
        <v>acetyl-CoA[c] + alpha-D-glucosamine 6-phosphate[c] &lt;=&gt; coenzyme A[c] + H+[c] + N-acetyl-D-glucosamine 6-phosphate[c]</v>
      </c>
      <c r="K624" s="3" t="str">
        <f>_xlfn.XLOOKUP(sc_gsm[[#This Row],[name]],[2]RXNS!$C:$C,[2]RXNS!$D:$D,"")</f>
        <v>acetyl-CoA[c] + alpha-D-glucosamine 6-phosphate[c] =&gt; coenzyme A[c] + H+[c] + N-acetyl-D-glucosamine 6-phosphate[c]</v>
      </c>
      <c r="L624" s="3" t="b">
        <f>sc_gsm[[#This Row],[yeast8.3.4 equation]]=sc_gsm[[#This Row],[yeast9 equation]]</f>
        <v>0</v>
      </c>
    </row>
    <row r="625" spans="1:12" hidden="1" x14ac:dyDescent="0.2">
      <c r="A625" t="s">
        <v>1297</v>
      </c>
      <c r="B625" t="s">
        <v>7305</v>
      </c>
      <c r="C625" t="s">
        <v>3903</v>
      </c>
      <c r="D625" t="str">
        <f>sc_gsm[[#This Row],[model_rxn]]&amp;"_"&amp;sc_gsm[[#This Row],[Column2]]</f>
        <v>ACGS_m_REV</v>
      </c>
      <c r="E625" t="str">
        <f>_xlfn.XLOOKUP(sc_gsm[[#This Row],[Column3]],SC_enz[name_dir],SC_enz[name_dir],"")</f>
        <v>ACGS_m_REV</v>
      </c>
      <c r="F625" t="str">
        <f>_xlfn.XLOOKUP(sc_gsm[[#This Row],[model_rxn]],RT_gsm[model_rxn],RT_gsm[model_rxn],"")</f>
        <v>ACGS_m</v>
      </c>
      <c r="G625" s="3" t="str">
        <f>_xlfn.XLOOKUP(sc_gsm[[#This Row],[Column3]],RT_gsm[Column3],RT_gsm[Column3],"")</f>
        <v>ACGS_m_REV</v>
      </c>
      <c r="H625" s="3" t="str" cm="1">
        <f t="array" ref="H625">sc_gsm[[#This Row],[model_rxn]]&amp;",r,"&amp;_xlfn.SWITCH(sc_gsm[[#This Row],[Column2]],"REV","lower_bound:-","FWD","upper_bound:")&amp;"1000"</f>
        <v>ACGS_m,r,lower_bound:-1000</v>
      </c>
      <c r="I625" s="3" t="str">
        <f>_xlfn.XLOOKUP(sc_gsm[[#This Row],[Column3]],SC_enz[name_dir],SC_enz[name_dir],"")</f>
        <v>ACGS_m_REV</v>
      </c>
      <c r="J625" s="3" t="str">
        <f>_xlfn.XLOOKUP(sc_gsm[[#This Row],[name]],[1]RXNS!$C:$C,[1]RXNS!$D:$D,"")</f>
        <v>acetyl-CoA[m] + L-glutamate[m] &lt;=&gt; coenzyme A[m] + H+[m] + N-acetyl-L-glutamate[m]</v>
      </c>
      <c r="K625" s="3" t="str">
        <f>_xlfn.XLOOKUP(sc_gsm[[#This Row],[name]],[2]RXNS!$C:$C,[2]RXNS!$D:$D,"")</f>
        <v>acetyl-CoA[m] + L-glutamate[m] &lt;=&gt; coenzyme A[m] + H+[m] + N-acetyl-L-glutamate[m]</v>
      </c>
      <c r="L625" s="3" t="b">
        <f>sc_gsm[[#This Row],[yeast8.3.4 equation]]=sc_gsm[[#This Row],[yeast9 equation]]</f>
        <v>1</v>
      </c>
    </row>
    <row r="626" spans="1:12" hidden="1" x14ac:dyDescent="0.2">
      <c r="A626" t="s">
        <v>1297</v>
      </c>
      <c r="B626" t="s">
        <v>7305</v>
      </c>
      <c r="C626" t="s">
        <v>3902</v>
      </c>
      <c r="D626" t="str">
        <f>sc_gsm[[#This Row],[model_rxn]]&amp;"_"&amp;sc_gsm[[#This Row],[Column2]]</f>
        <v>ACGS_m_FWD</v>
      </c>
      <c r="E626" t="str">
        <f>_xlfn.XLOOKUP(sc_gsm[[#This Row],[Column3]],SC_enz[name_dir],SC_enz[name_dir],"")</f>
        <v>ACGS_m_FWD</v>
      </c>
      <c r="F626" t="str">
        <f>_xlfn.XLOOKUP(sc_gsm[[#This Row],[model_rxn]],RT_gsm[model_rxn],RT_gsm[model_rxn],"")</f>
        <v>ACGS_m</v>
      </c>
      <c r="G626" s="3" t="str">
        <f>_xlfn.XLOOKUP(sc_gsm[[#This Row],[Column3]],RT_gsm[Column3],RT_gsm[Column3],"")</f>
        <v>ACGS_m_FWD</v>
      </c>
      <c r="H626" s="3" t="str" cm="1">
        <f t="array" ref="H626">sc_gsm[[#This Row],[model_rxn]]&amp;",r,"&amp;_xlfn.SWITCH(sc_gsm[[#This Row],[Column2]],"REV","lower_bound:-","FWD","upper_bound:")&amp;"1000"</f>
        <v>ACGS_m,r,upper_bound:1000</v>
      </c>
      <c r="I626" s="3" t="str">
        <f>_xlfn.XLOOKUP(sc_gsm[[#This Row],[Column3]],SC_enz[name_dir],SC_enz[name_dir],"")</f>
        <v>ACGS_m_FWD</v>
      </c>
      <c r="J626" s="3" t="str">
        <f>_xlfn.XLOOKUP(sc_gsm[[#This Row],[name]],[1]RXNS!$C:$C,[1]RXNS!$D:$D,"")</f>
        <v>acetyl-CoA[m] + L-glutamate[m] &lt;=&gt; coenzyme A[m] + H+[m] + N-acetyl-L-glutamate[m]</v>
      </c>
      <c r="K626" s="3" t="str">
        <f>_xlfn.XLOOKUP(sc_gsm[[#This Row],[name]],[2]RXNS!$C:$C,[2]RXNS!$D:$D,"")</f>
        <v>acetyl-CoA[m] + L-glutamate[m] &lt;=&gt; coenzyme A[m] + H+[m] + N-acetyl-L-glutamate[m]</v>
      </c>
      <c r="L626" s="3" t="b">
        <f>sc_gsm[[#This Row],[yeast8.3.4 equation]]=sc_gsm[[#This Row],[yeast9 equation]]</f>
        <v>1</v>
      </c>
    </row>
    <row r="627" spans="1:12" hidden="1" x14ac:dyDescent="0.2">
      <c r="A627" t="s">
        <v>1304</v>
      </c>
      <c r="B627" t="s">
        <v>7306</v>
      </c>
      <c r="C627" t="s">
        <v>3902</v>
      </c>
      <c r="D627" t="str">
        <f>sc_gsm[[#This Row],[model_rxn]]&amp;"_"&amp;sc_gsm[[#This Row],[Column2]]</f>
        <v>FKYNH_c_FWD</v>
      </c>
      <c r="E627" t="str">
        <f>_xlfn.XLOOKUP(sc_gsm[[#This Row],[Column3]],SC_enz[name_dir],SC_enz[name_dir],"")</f>
        <v>FKYNH_c_FWD</v>
      </c>
      <c r="F627" t="str">
        <f>_xlfn.XLOOKUP(sc_gsm[[#This Row],[model_rxn]],RT_gsm[model_rxn],RT_gsm[model_rxn],"")</f>
        <v>FKYNH_c</v>
      </c>
      <c r="G627" s="3" t="str">
        <f>_xlfn.XLOOKUP(sc_gsm[[#This Row],[Column3]],RT_gsm[Column3],RT_gsm[Column3],"")</f>
        <v>FKYNH_c_FWD</v>
      </c>
      <c r="H627" s="3" t="str" cm="1">
        <f t="array" ref="H627">sc_gsm[[#This Row],[model_rxn]]&amp;",r,"&amp;_xlfn.SWITCH(sc_gsm[[#This Row],[Column2]],"REV","lower_bound:-","FWD","upper_bound:")&amp;"1000"</f>
        <v>FKYNH_c,r,upper_bound:1000</v>
      </c>
      <c r="I627" s="3" t="str">
        <f>_xlfn.XLOOKUP(sc_gsm[[#This Row],[Column3]],SC_enz[name_dir],SC_enz[name_dir],"")</f>
        <v>FKYNH_c_FWD</v>
      </c>
      <c r="J627" s="3" t="str">
        <f>_xlfn.XLOOKUP(sc_gsm[[#This Row],[name]],[1]RXNS!$C:$C,[1]RXNS!$D:$D,"")</f>
        <v>H2O[c] + N-formyl-L-kynurenine[c] =&gt; formate[c] + H+[c] + L-kynurenine[c]</v>
      </c>
      <c r="K627" s="3" t="str">
        <f>_xlfn.XLOOKUP(sc_gsm[[#This Row],[name]],[2]RXNS!$C:$C,[2]RXNS!$D:$D,"")</f>
        <v>H2O[c] + N-formyl-L-kynurenine[c] =&gt; formate[c] + H+[c] + L-kynurenine[c]</v>
      </c>
      <c r="L627" s="3" t="b">
        <f>sc_gsm[[#This Row],[yeast8.3.4 equation]]=sc_gsm[[#This Row],[yeast9 equation]]</f>
        <v>1</v>
      </c>
    </row>
    <row r="628" spans="1:12" hidden="1" x14ac:dyDescent="0.2">
      <c r="A628" t="s">
        <v>3619</v>
      </c>
      <c r="B628" t="s">
        <v>7307</v>
      </c>
      <c r="C628" t="s">
        <v>3902</v>
      </c>
      <c r="D628" t="str">
        <f>sc_gsm[[#This Row],[model_rxn]]&amp;"_"&amp;sc_gsm[[#This Row],[Column2]]</f>
        <v>NFTYROX_c_FWD</v>
      </c>
      <c r="E628" t="str">
        <f>_xlfn.XLOOKUP(sc_gsm[[#This Row],[Column3]],SC_enz[name_dir],SC_enz[name_dir],"")</f>
        <v>NFTYROX_c_FWD</v>
      </c>
      <c r="F628" t="str">
        <f>_xlfn.XLOOKUP(sc_gsm[[#This Row],[model_rxn]],RT_gsm[model_rxn],RT_gsm[model_rxn],"")</f>
        <v>NFTYROX_c</v>
      </c>
      <c r="G628" s="3" t="str">
        <f>_xlfn.XLOOKUP(sc_gsm[[#This Row],[Column3]],RT_gsm[Column3],RT_gsm[Column3],"")</f>
        <v>NFTYROX_c_FWD</v>
      </c>
      <c r="H628" s="3" t="str" cm="1">
        <f t="array" ref="H628">sc_gsm[[#This Row],[model_rxn]]&amp;",r,"&amp;_xlfn.SWITCH(sc_gsm[[#This Row],[Column2]],"REV","lower_bound:-","FWD","upper_bound:")&amp;"1000"</f>
        <v>NFTYROX_c,r,upper_bound:1000</v>
      </c>
      <c r="I628" s="3" t="str">
        <f>_xlfn.XLOOKUP(sc_gsm[[#This Row],[Column3]],SC_enz[name_dir],SC_enz[name_dir],"")</f>
        <v>NFTYROX_c_FWD</v>
      </c>
      <c r="J628" s="3" t="str">
        <f>_xlfn.XLOOKUP(sc_gsm[[#This Row],[name]],[1]RXNS!$C:$C,[1]RXNS!$D:$D,"")</f>
        <v>H+[c] + 2 N-formyl-L-tyrosine[c] + NADPH[c] =&gt; N,N'-diformyldityrosine[c] + NADP(+)[c]</v>
      </c>
      <c r="K628" s="3" t="str">
        <f>_xlfn.XLOOKUP(sc_gsm[[#This Row],[name]],[2]RXNS!$C:$C,[2]RXNS!$D:$D,"")</f>
        <v>H+[c] + 2 N-formyl-L-tyrosine[c] + NADPH[c] =&gt; N,N'-diformyldityrosine[c] + NADP(+)[c]</v>
      </c>
      <c r="L628" s="3" t="b">
        <f>sc_gsm[[#This Row],[yeast8.3.4 equation]]=sc_gsm[[#This Row],[yeast9 equation]]</f>
        <v>1</v>
      </c>
    </row>
    <row r="629" spans="1:12" hidden="1" x14ac:dyDescent="0.2">
      <c r="A629" t="s">
        <v>1307</v>
      </c>
      <c r="B629" t="s">
        <v>7308</v>
      </c>
      <c r="C629" t="s">
        <v>3902</v>
      </c>
      <c r="D629" t="str">
        <f>sc_gsm[[#This Row],[model_rxn]]&amp;"_"&amp;sc_gsm[[#This Row],[Column2]]</f>
        <v>NADDP_x_FWD</v>
      </c>
      <c r="E629" t="str">
        <f>_xlfn.XLOOKUP(sc_gsm[[#This Row],[Column3]],SC_enz[name_dir],SC_enz[name_dir],"")</f>
        <v>NADDP_x_FWD</v>
      </c>
      <c r="F629" t="str">
        <f>_xlfn.XLOOKUP(sc_gsm[[#This Row],[model_rxn]],RT_gsm[model_rxn],RT_gsm[model_rxn],"")</f>
        <v>NADDP_x</v>
      </c>
      <c r="G629" s="3" t="str">
        <f>_xlfn.XLOOKUP(sc_gsm[[#This Row],[Column3]],RT_gsm[Column3],RT_gsm[Column3],"")</f>
        <v>NADDP_x_FWD</v>
      </c>
      <c r="H629" s="3" t="str" cm="1">
        <f t="array" ref="H629">sc_gsm[[#This Row],[model_rxn]]&amp;",r,"&amp;_xlfn.SWITCH(sc_gsm[[#This Row],[Column2]],"REV","lower_bound:-","FWD","upper_bound:")&amp;"1000"</f>
        <v>NADDP_x,r,upper_bound:1000</v>
      </c>
      <c r="I629" s="3" t="str">
        <f>_xlfn.XLOOKUP(sc_gsm[[#This Row],[Column3]],SC_enz[name_dir],SC_enz[name_dir],"")</f>
        <v>NADDP_x_FWD</v>
      </c>
      <c r="J629" s="3" t="str">
        <f>_xlfn.XLOOKUP(sc_gsm[[#This Row],[name]],[1]RXNS!$C:$C,[1]RXNS!$D:$D,"")</f>
        <v>H2O[p] + NAD[p] =&gt; AMP[p] + 2 H+[p] + NMN[p]</v>
      </c>
      <c r="K629" s="3" t="str">
        <f>_xlfn.XLOOKUP(sc_gsm[[#This Row],[name]],[2]RXNS!$C:$C,[2]RXNS!$D:$D,"")</f>
        <v>H2O[p] + NAD[p] =&gt; AMP[p] + 2 H+[p] + NMN[p]</v>
      </c>
      <c r="L629" s="3" t="b">
        <f>sc_gsm[[#This Row],[yeast8.3.4 equation]]=sc_gsm[[#This Row],[yeast9 equation]]</f>
        <v>1</v>
      </c>
    </row>
    <row r="630" spans="1:12" hidden="1" x14ac:dyDescent="0.2">
      <c r="A630" t="s">
        <v>1310</v>
      </c>
      <c r="B630" t="s">
        <v>7309</v>
      </c>
      <c r="C630" t="s">
        <v>3902</v>
      </c>
      <c r="D630" t="str">
        <f>sc_gsm[[#This Row],[model_rxn]]&amp;"_"&amp;sc_gsm[[#This Row],[Column2]]</f>
        <v>NADK_c_FWD</v>
      </c>
      <c r="E630" t="str">
        <f>_xlfn.XLOOKUP(sc_gsm[[#This Row],[Column3]],SC_enz[name_dir],SC_enz[name_dir],"")</f>
        <v>NADK_c_FWD</v>
      </c>
      <c r="F630" t="str">
        <f>_xlfn.XLOOKUP(sc_gsm[[#This Row],[model_rxn]],RT_gsm[model_rxn],RT_gsm[model_rxn],"")</f>
        <v>NADK_c</v>
      </c>
      <c r="G630" s="3" t="str">
        <f>_xlfn.XLOOKUP(sc_gsm[[#This Row],[Column3]],RT_gsm[Column3],RT_gsm[Column3],"")</f>
        <v>NADK_c_FWD</v>
      </c>
      <c r="H630" s="3" t="str" cm="1">
        <f t="array" ref="H630">sc_gsm[[#This Row],[model_rxn]]&amp;",r,"&amp;_xlfn.SWITCH(sc_gsm[[#This Row],[Column2]],"REV","lower_bound:-","FWD","upper_bound:")&amp;"1000"</f>
        <v>NADK_c,r,upper_bound:1000</v>
      </c>
      <c r="I630" s="3" t="str">
        <f>_xlfn.XLOOKUP(sc_gsm[[#This Row],[Column3]],SC_enz[name_dir],SC_enz[name_dir],"")</f>
        <v>NADK_c_FWD</v>
      </c>
      <c r="J630" s="3" t="str">
        <f>_xlfn.XLOOKUP(sc_gsm[[#This Row],[name]],[1]RXNS!$C:$C,[1]RXNS!$D:$D,"")</f>
        <v>ATP[c] + NAD[c] =&gt; ADP[c] + H+[c] + NADP(+)[c]</v>
      </c>
      <c r="K630" s="3" t="str">
        <f>_xlfn.XLOOKUP(sc_gsm[[#This Row],[name]],[2]RXNS!$C:$C,[2]RXNS!$D:$D,"")</f>
        <v>ATP[c] + NAD[c] =&gt; ADP[c] + H+[c] + NADP(+)[c]</v>
      </c>
      <c r="L630" s="3" t="b">
        <f>sc_gsm[[#This Row],[yeast8.3.4 equation]]=sc_gsm[[#This Row],[yeast9 equation]]</f>
        <v>1</v>
      </c>
    </row>
    <row r="631" spans="1:12" hidden="1" x14ac:dyDescent="0.2">
      <c r="A631" t="s">
        <v>1315</v>
      </c>
      <c r="B631" t="s">
        <v>7309</v>
      </c>
      <c r="C631" t="s">
        <v>3902</v>
      </c>
      <c r="D631" t="str">
        <f>sc_gsm[[#This Row],[model_rxn]]&amp;"_"&amp;sc_gsm[[#This Row],[Column2]]</f>
        <v>NADK_m_FWD</v>
      </c>
      <c r="E631" t="str">
        <f>_xlfn.XLOOKUP(sc_gsm[[#This Row],[Column3]],SC_enz[name_dir],SC_enz[name_dir],"")</f>
        <v>NADK_m_FWD</v>
      </c>
      <c r="F631" t="str">
        <f>_xlfn.XLOOKUP(sc_gsm[[#This Row],[model_rxn]],RT_gsm[model_rxn],RT_gsm[model_rxn],"")</f>
        <v>NADK_m</v>
      </c>
      <c r="G631" s="3" t="str">
        <f>_xlfn.XLOOKUP(sc_gsm[[#This Row],[Column3]],RT_gsm[Column3],RT_gsm[Column3],"")</f>
        <v>NADK_m_FWD</v>
      </c>
      <c r="H631" s="3" t="str" cm="1">
        <f t="array" ref="H631">sc_gsm[[#This Row],[model_rxn]]&amp;",r,"&amp;_xlfn.SWITCH(sc_gsm[[#This Row],[Column2]],"REV","lower_bound:-","FWD","upper_bound:")&amp;"1000"</f>
        <v>NADK_m,r,upper_bound:1000</v>
      </c>
      <c r="I631" s="3" t="str">
        <f>_xlfn.XLOOKUP(sc_gsm[[#This Row],[Column3]],SC_enz[name_dir],SC_enz[name_dir],"")</f>
        <v>NADK_m_FWD</v>
      </c>
      <c r="J631" s="3" t="str">
        <f>_xlfn.XLOOKUP(sc_gsm[[#This Row],[name]],[1]RXNS!$C:$C,[1]RXNS!$D:$D,"")</f>
        <v>ATP[c] + NAD[c] =&gt; ADP[c] + H+[c] + NADP(+)[c]</v>
      </c>
      <c r="K631" s="3" t="str">
        <f>_xlfn.XLOOKUP(sc_gsm[[#This Row],[name]],[2]RXNS!$C:$C,[2]RXNS!$D:$D,"")</f>
        <v>ATP[c] + NAD[c] =&gt; ADP[c] + H+[c] + NADP(+)[c]</v>
      </c>
      <c r="L631" s="3" t="b">
        <f>sc_gsm[[#This Row],[yeast8.3.4 equation]]=sc_gsm[[#This Row],[yeast9 equation]]</f>
        <v>1</v>
      </c>
    </row>
    <row r="632" spans="1:12" hidden="1" x14ac:dyDescent="0.2">
      <c r="A632" t="s">
        <v>1318</v>
      </c>
      <c r="B632" t="s">
        <v>7310</v>
      </c>
      <c r="C632" t="s">
        <v>3902</v>
      </c>
      <c r="D632" t="str">
        <f>sc_gsm[[#This Row],[model_rxn]]&amp;"_"&amp;sc_gsm[[#This Row],[Column2]]</f>
        <v>NADN_n_FWD</v>
      </c>
      <c r="E632" t="str">
        <f>_xlfn.XLOOKUP(sc_gsm[[#This Row],[Column3]],SC_enz[name_dir],SC_enz[name_dir],"")</f>
        <v>NADN_n_FWD</v>
      </c>
      <c r="F632" t="str">
        <f>_xlfn.XLOOKUP(sc_gsm[[#This Row],[model_rxn]],RT_gsm[model_rxn],RT_gsm[model_rxn],"")</f>
        <v>NADN_n</v>
      </c>
      <c r="G632" s="3" t="str">
        <f>_xlfn.XLOOKUP(sc_gsm[[#This Row],[Column3]],RT_gsm[Column3],RT_gsm[Column3],"")</f>
        <v>NADN_n_FWD</v>
      </c>
      <c r="H632" s="3" t="str" cm="1">
        <f t="array" ref="H632">sc_gsm[[#This Row],[model_rxn]]&amp;",r,"&amp;_xlfn.SWITCH(sc_gsm[[#This Row],[Column2]],"REV","lower_bound:-","FWD","upper_bound:")&amp;"1000"</f>
        <v>NADN_n,r,upper_bound:1000</v>
      </c>
      <c r="I632" s="3" t="str">
        <f>_xlfn.XLOOKUP(sc_gsm[[#This Row],[Column3]],SC_enz[name_dir],SC_enz[name_dir],"")</f>
        <v>NADN_n_FWD</v>
      </c>
      <c r="J632" s="3" t="str">
        <f>_xlfn.XLOOKUP(sc_gsm[[#This Row],[name]],[1]RXNS!$C:$C,[1]RXNS!$D:$D,"")</f>
        <v>H2O[n] + NAD[n] =&gt; ADP-ribose[n] + H+[n] + nicotinamide[n]</v>
      </c>
      <c r="K632" s="3" t="str">
        <f>_xlfn.XLOOKUP(sc_gsm[[#This Row],[name]],[2]RXNS!$C:$C,[2]RXNS!$D:$D,"")</f>
        <v>H2O[n] + NAD[n] =&gt; ADP-ribose[n] + H+[n] + nicotinamide[n]</v>
      </c>
      <c r="L632" s="3" t="b">
        <f>sc_gsm[[#This Row],[yeast8.3.4 equation]]=sc_gsm[[#This Row],[yeast9 equation]]</f>
        <v>1</v>
      </c>
    </row>
    <row r="633" spans="1:12" hidden="1" x14ac:dyDescent="0.2">
      <c r="A633" t="s">
        <v>3622</v>
      </c>
      <c r="B633" t="s">
        <v>7311</v>
      </c>
      <c r="C633" t="s">
        <v>3902</v>
      </c>
      <c r="D633" t="str">
        <f>sc_gsm[[#This Row],[model_rxn]]&amp;"_"&amp;sc_gsm[[#This Row],[Column2]]</f>
        <v>NADS2_c_FWD</v>
      </c>
      <c r="E633" t="str">
        <f>_xlfn.XLOOKUP(sc_gsm[[#This Row],[Column3]],SC_enz[name_dir],SC_enz[name_dir],"")</f>
        <v>NADS2_c_FWD</v>
      </c>
      <c r="F633" t="str">
        <f>_xlfn.XLOOKUP(sc_gsm[[#This Row],[model_rxn]],RT_gsm[model_rxn],RT_gsm[model_rxn],"")</f>
        <v>NADS2_c</v>
      </c>
      <c r="G633" s="3" t="str">
        <f>_xlfn.XLOOKUP(sc_gsm[[#This Row],[Column3]],RT_gsm[Column3],RT_gsm[Column3],"")</f>
        <v>NADS2_c_FWD</v>
      </c>
      <c r="H633" s="3" t="str" cm="1">
        <f t="array" ref="H633">sc_gsm[[#This Row],[model_rxn]]&amp;",r,"&amp;_xlfn.SWITCH(sc_gsm[[#This Row],[Column2]],"REV","lower_bound:-","FWD","upper_bound:")&amp;"1000"</f>
        <v>NADS2_c,r,upper_bound:1000</v>
      </c>
      <c r="I633" s="3" t="str">
        <f>_xlfn.XLOOKUP(sc_gsm[[#This Row],[Column3]],SC_enz[name_dir],SC_enz[name_dir],"")</f>
        <v>NADS2_c_FWD</v>
      </c>
      <c r="J633" s="3" t="str">
        <f>_xlfn.XLOOKUP(sc_gsm[[#This Row],[name]],[1]RXNS!$C:$C,[1]RXNS!$D:$D,"")</f>
        <v>ATP[c] + deamido-NAD(+)[c] + H2O[c] + L-glutamine[c] =&gt; AMP[c] + diphosphate[c] + H+[c] + L-glutamate[c] + NAD[c]</v>
      </c>
      <c r="K633" s="3" t="str">
        <f>_xlfn.XLOOKUP(sc_gsm[[#This Row],[name]],[2]RXNS!$C:$C,[2]RXNS!$D:$D,"")</f>
        <v>ATP[c] + deamido-NAD(+)[c] + H2O[c] + L-glutamine[c] =&gt; AMP[c] + diphosphate[c] + H+[c] + L-glutamate[c] + NAD[c]</v>
      </c>
      <c r="L633" s="3" t="b">
        <f>sc_gsm[[#This Row],[yeast8.3.4 equation]]=sc_gsm[[#This Row],[yeast9 equation]]</f>
        <v>1</v>
      </c>
    </row>
    <row r="634" spans="1:12" hidden="1" x14ac:dyDescent="0.2">
      <c r="A634" t="s">
        <v>3625</v>
      </c>
      <c r="B634" t="s">
        <v>7311</v>
      </c>
      <c r="C634" t="s">
        <v>3903</v>
      </c>
      <c r="D634" t="str">
        <f>sc_gsm[[#This Row],[model_rxn]]&amp;"_"&amp;sc_gsm[[#This Row],[Column2]]</f>
        <v>NADS2_n_REV</v>
      </c>
      <c r="E634" t="str">
        <f>_xlfn.XLOOKUP(sc_gsm[[#This Row],[Column3]],SC_enz[name_dir],SC_enz[name_dir],"")</f>
        <v>NADS2_n_REV</v>
      </c>
      <c r="F634" t="str">
        <f>_xlfn.XLOOKUP(sc_gsm[[#This Row],[model_rxn]],RT_gsm[model_rxn],RT_gsm[model_rxn],"")</f>
        <v>NADS2_n</v>
      </c>
      <c r="G634" s="3" t="str">
        <f>_xlfn.XLOOKUP(sc_gsm[[#This Row],[Column3]],RT_gsm[Column3],RT_gsm[Column3],"")</f>
        <v>NADS2_n_REV</v>
      </c>
      <c r="H634" s="3" t="str" cm="1">
        <f t="array" ref="H634">sc_gsm[[#This Row],[model_rxn]]&amp;",r,"&amp;_xlfn.SWITCH(sc_gsm[[#This Row],[Column2]],"REV","lower_bound:-","FWD","upper_bound:")&amp;"1000"</f>
        <v>NADS2_n,r,lower_bound:-1000</v>
      </c>
      <c r="I634" s="3" t="str">
        <f>_xlfn.XLOOKUP(sc_gsm[[#This Row],[Column3]],SC_enz[name_dir],SC_enz[name_dir],"")</f>
        <v>NADS2_n_REV</v>
      </c>
      <c r="J634" s="3" t="str">
        <f>_xlfn.XLOOKUP(sc_gsm[[#This Row],[name]],[1]RXNS!$C:$C,[1]RXNS!$D:$D,"")</f>
        <v>ATP[c] + deamido-NAD(+)[c] + H2O[c] + L-glutamine[c] =&gt; AMP[c] + diphosphate[c] + H+[c] + L-glutamate[c] + NAD[c]</v>
      </c>
      <c r="K634" s="3" t="str">
        <f>_xlfn.XLOOKUP(sc_gsm[[#This Row],[name]],[2]RXNS!$C:$C,[2]RXNS!$D:$D,"")</f>
        <v>ATP[c] + deamido-NAD(+)[c] + H2O[c] + L-glutamine[c] =&gt; AMP[c] + diphosphate[c] + H+[c] + L-glutamate[c] + NAD[c]</v>
      </c>
      <c r="L634" s="3" t="b">
        <f>sc_gsm[[#This Row],[yeast8.3.4 equation]]=sc_gsm[[#This Row],[yeast9 equation]]</f>
        <v>1</v>
      </c>
    </row>
    <row r="635" spans="1:12" hidden="1" x14ac:dyDescent="0.2">
      <c r="A635" t="s">
        <v>3625</v>
      </c>
      <c r="B635" t="s">
        <v>7311</v>
      </c>
      <c r="C635" t="s">
        <v>3902</v>
      </c>
      <c r="D635" t="str">
        <f>sc_gsm[[#This Row],[model_rxn]]&amp;"_"&amp;sc_gsm[[#This Row],[Column2]]</f>
        <v>NADS2_n_FWD</v>
      </c>
      <c r="E635" t="str">
        <f>_xlfn.XLOOKUP(sc_gsm[[#This Row],[Column3]],SC_enz[name_dir],SC_enz[name_dir],"")</f>
        <v>NADS2_n_FWD</v>
      </c>
      <c r="F635" t="str">
        <f>_xlfn.XLOOKUP(sc_gsm[[#This Row],[model_rxn]],RT_gsm[model_rxn],RT_gsm[model_rxn],"")</f>
        <v>NADS2_n</v>
      </c>
      <c r="G635" s="3" t="str">
        <f>_xlfn.XLOOKUP(sc_gsm[[#This Row],[Column3]],RT_gsm[Column3],RT_gsm[Column3],"")</f>
        <v>NADS2_n_FWD</v>
      </c>
      <c r="H635" s="3" t="str" cm="1">
        <f t="array" ref="H635">sc_gsm[[#This Row],[model_rxn]]&amp;",r,"&amp;_xlfn.SWITCH(sc_gsm[[#This Row],[Column2]],"REV","lower_bound:-","FWD","upper_bound:")&amp;"1000"</f>
        <v>NADS2_n,r,upper_bound:1000</v>
      </c>
      <c r="I635" s="3" t="str">
        <f>_xlfn.XLOOKUP(sc_gsm[[#This Row],[Column3]],SC_enz[name_dir],SC_enz[name_dir],"")</f>
        <v>NADS2_n_FWD</v>
      </c>
      <c r="J635" s="3" t="str">
        <f>_xlfn.XLOOKUP(sc_gsm[[#This Row],[name]],[1]RXNS!$C:$C,[1]RXNS!$D:$D,"")</f>
        <v>ATP[c] + deamido-NAD(+)[c] + H2O[c] + L-glutamine[c] =&gt; AMP[c] + diphosphate[c] + H+[c] + L-glutamate[c] + NAD[c]</v>
      </c>
      <c r="K635" s="3" t="str">
        <f>_xlfn.XLOOKUP(sc_gsm[[#This Row],[name]],[2]RXNS!$C:$C,[2]RXNS!$D:$D,"")</f>
        <v>ATP[c] + deamido-NAD(+)[c] + H2O[c] + L-glutamine[c] =&gt; AMP[c] + diphosphate[c] + H+[c] + L-glutamate[c] + NAD[c]</v>
      </c>
      <c r="L635" s="3" t="b">
        <f>sc_gsm[[#This Row],[yeast8.3.4 equation]]=sc_gsm[[#This Row],[yeast9 equation]]</f>
        <v>1</v>
      </c>
    </row>
    <row r="636" spans="1:12" hidden="1" x14ac:dyDescent="0.2">
      <c r="A636" t="s">
        <v>1331</v>
      </c>
      <c r="B636" t="s">
        <v>7312</v>
      </c>
      <c r="C636" t="s">
        <v>3902</v>
      </c>
      <c r="D636" t="str">
        <f>sc_gsm[[#This Row],[model_rxn]]&amp;"_"&amp;sc_gsm[[#This Row],[Column2]]</f>
        <v>NADHq6_c_FWD</v>
      </c>
      <c r="E636" t="str">
        <f>_xlfn.XLOOKUP(sc_gsm[[#This Row],[Column3]],SC_enz[name_dir],SC_enz[name_dir],"")</f>
        <v>NADHq6_c_FWD</v>
      </c>
      <c r="F636" t="str">
        <f>_xlfn.XLOOKUP(sc_gsm[[#This Row],[model_rxn]],RT_gsm[model_rxn],RT_gsm[model_rxn],"")</f>
        <v/>
      </c>
      <c r="G636" s="3" t="str">
        <f>_xlfn.XLOOKUP(sc_gsm[[#This Row],[Column3]],RT_gsm[Column3],RT_gsm[Column3],"")</f>
        <v/>
      </c>
      <c r="H636" s="3" t="str" cm="1">
        <f t="array" ref="H636">sc_gsm[[#This Row],[model_rxn]]&amp;",r,"&amp;_xlfn.SWITCH(sc_gsm[[#This Row],[Column2]],"REV","lower_bound:-","FWD","upper_bound:")&amp;"1000"</f>
        <v>NADHq6_c,r,upper_bound:1000</v>
      </c>
      <c r="I636" s="3" t="str">
        <f>_xlfn.XLOOKUP(sc_gsm[[#This Row],[Column3]],SC_enz[name_dir],SC_enz[name_dir],"")</f>
        <v>NADHq6_c_FWD</v>
      </c>
      <c r="J636" s="3" t="str">
        <f>_xlfn.XLOOKUP(sc_gsm[[#This Row],[name]],[1]RXNS!$C:$C,[1]RXNS!$D:$D,"")</f>
        <v>H+[c] + NADH[c] + ubiquinone-6[m] =&gt; NAD[c] + ubiquinol-6[m]</v>
      </c>
      <c r="K636" s="3" t="str">
        <f>_xlfn.XLOOKUP(sc_gsm[[#This Row],[name]],[2]RXNS!$C:$C,[2]RXNS!$D:$D,"")</f>
        <v>H+[c] + NADH[c] + ubiquinone-6[m] =&gt; NAD[c] + ubiquinol-6[m]</v>
      </c>
      <c r="L636" s="3" t="b">
        <f>sc_gsm[[#This Row],[yeast8.3.4 equation]]=sc_gsm[[#This Row],[yeast9 equation]]</f>
        <v>1</v>
      </c>
    </row>
    <row r="637" spans="1:12" hidden="1" x14ac:dyDescent="0.2">
      <c r="A637" t="s">
        <v>1336</v>
      </c>
      <c r="B637" t="s">
        <v>7313</v>
      </c>
      <c r="C637" t="s">
        <v>3902</v>
      </c>
      <c r="D637" t="str">
        <f>sc_gsm[[#This Row],[model_rxn]]&amp;"_"&amp;sc_gsm[[#This Row],[Column2]]</f>
        <v>NADHK1_c_FWD</v>
      </c>
      <c r="E637" t="str">
        <f>_xlfn.XLOOKUP(sc_gsm[[#This Row],[Column3]],SC_enz[name_dir],SC_enz[name_dir],"")</f>
        <v>NADHK1_c_FWD</v>
      </c>
      <c r="F637" t="str">
        <f>_xlfn.XLOOKUP(sc_gsm[[#This Row],[model_rxn]],RT_gsm[model_rxn],RT_gsm[model_rxn],"")</f>
        <v>NADHK1_c</v>
      </c>
      <c r="G637" s="3" t="str">
        <f>_xlfn.XLOOKUP(sc_gsm[[#This Row],[Column3]],RT_gsm[Column3],RT_gsm[Column3],"")</f>
        <v>NADHK1_c_FWD</v>
      </c>
      <c r="H637" s="3" t="str" cm="1">
        <f t="array" ref="H637">sc_gsm[[#This Row],[model_rxn]]&amp;",r,"&amp;_xlfn.SWITCH(sc_gsm[[#This Row],[Column2]],"REV","lower_bound:-","FWD","upper_bound:")&amp;"1000"</f>
        <v>NADHK1_c,r,upper_bound:1000</v>
      </c>
      <c r="I637" s="3" t="str">
        <f>_xlfn.XLOOKUP(sc_gsm[[#This Row],[Column3]],SC_enz[name_dir],SC_enz[name_dir],"")</f>
        <v>NADHK1_c_FWD</v>
      </c>
      <c r="J637" s="3" t="str">
        <f>_xlfn.XLOOKUP(sc_gsm[[#This Row],[name]],[1]RXNS!$C:$C,[1]RXNS!$D:$D,"")</f>
        <v>ATP[c] + NADH[c] =&gt; ADP[c] + H+[c] + NADPH[c]</v>
      </c>
      <c r="K637" s="3" t="str">
        <f>_xlfn.XLOOKUP(sc_gsm[[#This Row],[name]],[2]RXNS!$C:$C,[2]RXNS!$D:$D,"")</f>
        <v>ATP[c] + NADH[c] =&gt; ADP[c] + H+[c] + NADPH[c]</v>
      </c>
      <c r="L637" s="3" t="b">
        <f>sc_gsm[[#This Row],[yeast8.3.4 equation]]=sc_gsm[[#This Row],[yeast9 equation]]</f>
        <v>1</v>
      </c>
    </row>
    <row r="638" spans="1:12" hidden="1" x14ac:dyDescent="0.2">
      <c r="A638" t="s">
        <v>1337</v>
      </c>
      <c r="B638" t="s">
        <v>7314</v>
      </c>
      <c r="C638" t="s">
        <v>3902</v>
      </c>
      <c r="D638" t="str">
        <f>sc_gsm[[#This Row],[model_rxn]]&amp;"_"&amp;sc_gsm[[#This Row],[Column2]]</f>
        <v>NADHK1_m_FWD</v>
      </c>
      <c r="E638" t="str">
        <f>_xlfn.XLOOKUP(sc_gsm[[#This Row],[Column3]],SC_enz[name_dir],SC_enz[name_dir],"")</f>
        <v>NADHK1_m_FWD</v>
      </c>
      <c r="F638" t="str">
        <f>_xlfn.XLOOKUP(sc_gsm[[#This Row],[model_rxn]],RT_gsm[model_rxn],RT_gsm[model_rxn],"")</f>
        <v>NADHK1_m</v>
      </c>
      <c r="G638" s="3" t="str">
        <f>_xlfn.XLOOKUP(sc_gsm[[#This Row],[Column3]],RT_gsm[Column3],RT_gsm[Column3],"")</f>
        <v>NADHK1_m_FWD</v>
      </c>
      <c r="H638" s="3" t="str" cm="1">
        <f t="array" ref="H638">sc_gsm[[#This Row],[model_rxn]]&amp;",r,"&amp;_xlfn.SWITCH(sc_gsm[[#This Row],[Column2]],"REV","lower_bound:-","FWD","upper_bound:")&amp;"1000"</f>
        <v>NADHK1_m,r,upper_bound:1000</v>
      </c>
      <c r="I638" s="3" t="str">
        <f>_xlfn.XLOOKUP(sc_gsm[[#This Row],[Column3]],SC_enz[name_dir],SC_enz[name_dir],"")</f>
        <v>NADHK1_m_FWD</v>
      </c>
      <c r="J638" s="3" t="str">
        <f>_xlfn.XLOOKUP(sc_gsm[[#This Row],[name]],[1]RXNS!$C:$C,[1]RXNS!$D:$D,"")</f>
        <v>ATP[m] + NADH[m] =&gt; ADP[m] + H+[m] + NADPH[m]</v>
      </c>
      <c r="K638" s="3" t="str">
        <f>_xlfn.XLOOKUP(sc_gsm[[#This Row],[name]],[2]RXNS!$C:$C,[2]RXNS!$D:$D,"")</f>
        <v>ATP[m] + NADH[m] =&gt; ADP[m] + H+[m] + NADPH[m]</v>
      </c>
      <c r="L638" s="3" t="b">
        <f>sc_gsm[[#This Row],[yeast8.3.4 equation]]=sc_gsm[[#This Row],[yeast9 equation]]</f>
        <v>1</v>
      </c>
    </row>
    <row r="639" spans="1:12" hidden="1" x14ac:dyDescent="0.2">
      <c r="A639" t="s">
        <v>1338</v>
      </c>
      <c r="B639" t="s">
        <v>7315</v>
      </c>
      <c r="C639" t="s">
        <v>3902</v>
      </c>
      <c r="D639" t="str">
        <f>sc_gsm[[#This Row],[model_rxn]]&amp;"_"&amp;sc_gsm[[#This Row],[Column2]]</f>
        <v>NADHq6_m_FWD</v>
      </c>
      <c r="E639" t="str">
        <f>_xlfn.XLOOKUP(sc_gsm[[#This Row],[Column3]],SC_enz[name_dir],SC_enz[name_dir],"")</f>
        <v>NADHq6_m_FWD</v>
      </c>
      <c r="F639" t="str">
        <f>_xlfn.XLOOKUP(sc_gsm[[#This Row],[model_rxn]],RT_gsm[model_rxn],RT_gsm[model_rxn],"")</f>
        <v/>
      </c>
      <c r="G639" s="3" t="str">
        <f>_xlfn.XLOOKUP(sc_gsm[[#This Row],[Column3]],RT_gsm[Column3],RT_gsm[Column3],"")</f>
        <v/>
      </c>
      <c r="H639" s="3" t="str" cm="1">
        <f t="array" ref="H639">sc_gsm[[#This Row],[model_rxn]]&amp;",r,"&amp;_xlfn.SWITCH(sc_gsm[[#This Row],[Column2]],"REV","lower_bound:-","FWD","upper_bound:")&amp;"1000"</f>
        <v>NADHq6_m,r,upper_bound:1000</v>
      </c>
      <c r="I639" s="3" t="str">
        <f>_xlfn.XLOOKUP(sc_gsm[[#This Row],[Column3]],SC_enz[name_dir],SC_enz[name_dir],"")</f>
        <v>NADHq6_m_FWD</v>
      </c>
      <c r="J639" s="3" t="str">
        <f>_xlfn.XLOOKUP(sc_gsm[[#This Row],[name]],[1]RXNS!$C:$C,[1]RXNS!$D:$D,"")</f>
        <v>H+[m] + NADH[m] + ubiquinone-6[m] =&gt; NAD[m] + ubiquinol-6[m]</v>
      </c>
      <c r="K639" s="3" t="str">
        <f>_xlfn.XLOOKUP(sc_gsm[[#This Row],[name]],[2]RXNS!$C:$C,[2]RXNS!$D:$D,"")</f>
        <v>H+[m] + NADH[m] + ubiquinone-6[m] =&gt; NAD[m] + ubiquinol-6[m]</v>
      </c>
      <c r="L639" s="3" t="b">
        <f>sc_gsm[[#This Row],[yeast8.3.4 equation]]=sc_gsm[[#This Row],[yeast9 equation]]</f>
        <v>1</v>
      </c>
    </row>
    <row r="640" spans="1:12" hidden="1" x14ac:dyDescent="0.2">
      <c r="A640" t="s">
        <v>1341</v>
      </c>
      <c r="B640" t="s">
        <v>7316</v>
      </c>
      <c r="C640" t="s">
        <v>3902</v>
      </c>
      <c r="D640" t="str">
        <f>sc_gsm[[#This Row],[model_rxn]]&amp;"_"&amp;sc_gsm[[#This Row],[Column2]]</f>
        <v>NAMNPP_c_FWD</v>
      </c>
      <c r="E640" t="str">
        <f>_xlfn.XLOOKUP(sc_gsm[[#This Row],[Column3]],SC_enz[name_dir],SC_enz[name_dir],"")</f>
        <v>NAMNPP_c_FWD</v>
      </c>
      <c r="F640" t="str">
        <f>_xlfn.XLOOKUP(sc_gsm[[#This Row],[model_rxn]],RT_gsm[model_rxn],RT_gsm[model_rxn],"")</f>
        <v>NAMNPP_c</v>
      </c>
      <c r="G640" s="3" t="str">
        <f>_xlfn.XLOOKUP(sc_gsm[[#This Row],[Column3]],RT_gsm[Column3],RT_gsm[Column3],"")</f>
        <v>NAMNPP_c_FWD</v>
      </c>
      <c r="H640" s="3" t="str" cm="1">
        <f t="array" ref="H640">sc_gsm[[#This Row],[model_rxn]]&amp;",r,"&amp;_xlfn.SWITCH(sc_gsm[[#This Row],[Column2]],"REV","lower_bound:-","FWD","upper_bound:")&amp;"1000"</f>
        <v>NAMNPP_c,r,upper_bound:1000</v>
      </c>
      <c r="I640" s="3" t="str">
        <f>_xlfn.XLOOKUP(sc_gsm[[#This Row],[Column3]],SC_enz[name_dir],SC_enz[name_dir],"")</f>
        <v>NAMNPP_c_FWD</v>
      </c>
      <c r="J640" s="3" t="str">
        <f>_xlfn.XLOOKUP(sc_gsm[[#This Row],[name]],[1]RXNS!$C:$C,[1]RXNS!$D:$D,"")</f>
        <v>H+[c] + nicotinate[c] + PRPP[c] =&gt; diphosphate[c] + nicotinic acid D-ribonucleotide[c]</v>
      </c>
      <c r="K640" s="3" t="str">
        <f>_xlfn.XLOOKUP(sc_gsm[[#This Row],[name]],[2]RXNS!$C:$C,[2]RXNS!$D:$D,"")</f>
        <v>ATP[c] + H+[c] + nicotinate[c] + PRPP[c] =&gt; ADP[c] + diphosphate[c] + nicotinic acid D-ribonucleotide[c] + phosphate[c]</v>
      </c>
      <c r="L640" s="3" t="b">
        <f>sc_gsm[[#This Row],[yeast8.3.4 equation]]=sc_gsm[[#This Row],[yeast9 equation]]</f>
        <v>0</v>
      </c>
    </row>
    <row r="641" spans="1:12" hidden="1" x14ac:dyDescent="0.2">
      <c r="A641" t="s">
        <v>1344</v>
      </c>
      <c r="B641" t="s">
        <v>7316</v>
      </c>
      <c r="C641" t="s">
        <v>3902</v>
      </c>
      <c r="D641" t="str">
        <f>sc_gsm[[#This Row],[model_rxn]]&amp;"_"&amp;sc_gsm[[#This Row],[Column2]]</f>
        <v>NAMNPP_m_FWD</v>
      </c>
      <c r="E641" t="str">
        <f>_xlfn.XLOOKUP(sc_gsm[[#This Row],[Column3]],SC_enz[name_dir],SC_enz[name_dir],"")</f>
        <v>NAMNPP_m_FWD</v>
      </c>
      <c r="F641" t="str">
        <f>_xlfn.XLOOKUP(sc_gsm[[#This Row],[model_rxn]],RT_gsm[model_rxn],RT_gsm[model_rxn],"")</f>
        <v>NAMNPP_m</v>
      </c>
      <c r="G641" s="3" t="str">
        <f>_xlfn.XLOOKUP(sc_gsm[[#This Row],[Column3]],RT_gsm[Column3],RT_gsm[Column3],"")</f>
        <v>NAMNPP_m_FWD</v>
      </c>
      <c r="H641" s="3" t="str" cm="1">
        <f t="array" ref="H641">sc_gsm[[#This Row],[model_rxn]]&amp;",r,"&amp;_xlfn.SWITCH(sc_gsm[[#This Row],[Column2]],"REV","lower_bound:-","FWD","upper_bound:")&amp;"1000"</f>
        <v>NAMNPP_m,r,upper_bound:1000</v>
      </c>
      <c r="I641" s="3" t="str">
        <f>_xlfn.XLOOKUP(sc_gsm[[#This Row],[Column3]],SC_enz[name_dir],SC_enz[name_dir],"")</f>
        <v>NAMNPP_m_FWD</v>
      </c>
      <c r="J641" s="3" t="str">
        <f>_xlfn.XLOOKUP(sc_gsm[[#This Row],[name]],[1]RXNS!$C:$C,[1]RXNS!$D:$D,"")</f>
        <v>H+[c] + nicotinate[c] + PRPP[c] =&gt; diphosphate[c] + nicotinic acid D-ribonucleotide[c]</v>
      </c>
      <c r="K641" s="3" t="str">
        <f>_xlfn.XLOOKUP(sc_gsm[[#This Row],[name]],[2]RXNS!$C:$C,[2]RXNS!$D:$D,"")</f>
        <v>ATP[c] + H+[c] + nicotinate[c] + PRPP[c] =&gt; ADP[c] + diphosphate[c] + nicotinic acid D-ribonucleotide[c] + phosphate[c]</v>
      </c>
      <c r="L641" s="3" t="b">
        <f>sc_gsm[[#This Row],[yeast8.3.4 equation]]=sc_gsm[[#This Row],[yeast9 equation]]</f>
        <v>0</v>
      </c>
    </row>
    <row r="642" spans="1:12" hidden="1" x14ac:dyDescent="0.2">
      <c r="A642" t="s">
        <v>1345</v>
      </c>
      <c r="B642" t="s">
        <v>7317</v>
      </c>
      <c r="C642" t="s">
        <v>3902</v>
      </c>
      <c r="D642" t="str">
        <f>sc_gsm[[#This Row],[model_rxn]]&amp;"_"&amp;sc_gsm[[#This Row],[Column2]]</f>
        <v>NNAM_c_FWD</v>
      </c>
      <c r="E642" t="str">
        <f>_xlfn.XLOOKUP(sc_gsm[[#This Row],[Column3]],SC_enz[name_dir],SC_enz[name_dir],"")</f>
        <v>NNAM_c_FWD</v>
      </c>
      <c r="F642" t="str">
        <f>_xlfn.XLOOKUP(sc_gsm[[#This Row],[model_rxn]],RT_gsm[model_rxn],RT_gsm[model_rxn],"")</f>
        <v>NNAM_c</v>
      </c>
      <c r="G642" s="3" t="str">
        <f>_xlfn.XLOOKUP(sc_gsm[[#This Row],[Column3]],RT_gsm[Column3],RT_gsm[Column3],"")</f>
        <v>NNAM_c_FWD</v>
      </c>
      <c r="H642" s="3" t="str" cm="1">
        <f t="array" ref="H642">sc_gsm[[#This Row],[model_rxn]]&amp;",r,"&amp;_xlfn.SWITCH(sc_gsm[[#This Row],[Column2]],"REV","lower_bound:-","FWD","upper_bound:")&amp;"1000"</f>
        <v>NNAM_c,r,upper_bound:1000</v>
      </c>
      <c r="I642" s="3" t="str">
        <f>_xlfn.XLOOKUP(sc_gsm[[#This Row],[Column3]],SC_enz[name_dir],SC_enz[name_dir],"")</f>
        <v>NNAM_c_FWD</v>
      </c>
      <c r="J642" s="3" t="str">
        <f>_xlfn.XLOOKUP(sc_gsm[[#This Row],[name]],[1]RXNS!$C:$C,[1]RXNS!$D:$D,"")</f>
        <v>H2O[c] + nicotinamide[c] =&gt; ammonium[c] + nicotinate[c]</v>
      </c>
      <c r="K642" s="3" t="str">
        <f>_xlfn.XLOOKUP(sc_gsm[[#This Row],[name]],[2]RXNS!$C:$C,[2]RXNS!$D:$D,"")</f>
        <v>H2O[c] + nicotinamide[c] =&gt; ammonium[c] + nicotinate[c]</v>
      </c>
      <c r="L642" s="3" t="b">
        <f>sc_gsm[[#This Row],[yeast8.3.4 equation]]=sc_gsm[[#This Row],[yeast9 equation]]</f>
        <v>1</v>
      </c>
    </row>
    <row r="643" spans="1:12" hidden="1" x14ac:dyDescent="0.2">
      <c r="A643" t="s">
        <v>1348</v>
      </c>
      <c r="B643" t="s">
        <v>7318</v>
      </c>
      <c r="C643" t="s">
        <v>3902</v>
      </c>
      <c r="D643" t="str">
        <f>sc_gsm[[#This Row],[model_rxn]]&amp;"_"&amp;sc_gsm[[#This Row],[Column2]]</f>
        <v>NNMT_c_FWD</v>
      </c>
      <c r="E643" t="str">
        <f>_xlfn.XLOOKUP(sc_gsm[[#This Row],[Column3]],SC_enz[name_dir],SC_enz[name_dir],"")</f>
        <v>NNMT_c_FWD</v>
      </c>
      <c r="F643" t="str">
        <f>_xlfn.XLOOKUP(sc_gsm[[#This Row],[model_rxn]],RT_gsm[model_rxn],RT_gsm[model_rxn],"")</f>
        <v>NNMT_c</v>
      </c>
      <c r="G643" s="3" t="str">
        <f>_xlfn.XLOOKUP(sc_gsm[[#This Row],[Column3]],RT_gsm[Column3],RT_gsm[Column3],"")</f>
        <v>NNMT_c_FWD</v>
      </c>
      <c r="H643" s="3" t="str" cm="1">
        <f t="array" ref="H643">sc_gsm[[#This Row],[model_rxn]]&amp;",r,"&amp;_xlfn.SWITCH(sc_gsm[[#This Row],[Column2]],"REV","lower_bound:-","FWD","upper_bound:")&amp;"1000"</f>
        <v>NNMT_c,r,upper_bound:1000</v>
      </c>
      <c r="I643" s="3" t="str">
        <f>_xlfn.XLOOKUP(sc_gsm[[#This Row],[Column3]],SC_enz[name_dir],SC_enz[name_dir],"")</f>
        <v>NNMT_c_FWD</v>
      </c>
      <c r="J643" s="3" t="str">
        <f>_xlfn.XLOOKUP(sc_gsm[[#This Row],[name]],[1]RXNS!$C:$C,[1]RXNS!$D:$D,"")</f>
        <v>nicotinamide[c] + S-adenosyl-L-methionine[c] =&gt; 1-methylnicotinamide[c] + S-adenosyl-L-homocysteine[c]</v>
      </c>
      <c r="K643" s="3" t="str">
        <f>_xlfn.XLOOKUP(sc_gsm[[#This Row],[name]],[2]RXNS!$C:$C,[2]RXNS!$D:$D,"")</f>
        <v>nicotinamide[c] + S-adenosyl-L-methionine[c] =&gt; 1-methylnicotinamide[c] + S-adenosyl-L-homocysteine[c]</v>
      </c>
      <c r="L643" s="3" t="b">
        <f>sc_gsm[[#This Row],[yeast8.3.4 equation]]=sc_gsm[[#This Row],[yeast9 equation]]</f>
        <v>1</v>
      </c>
    </row>
    <row r="644" spans="1:12" hidden="1" x14ac:dyDescent="0.2">
      <c r="A644" t="s">
        <v>1351</v>
      </c>
      <c r="B644" t="s">
        <v>7319</v>
      </c>
      <c r="C644" t="s">
        <v>3902</v>
      </c>
      <c r="D644" t="str">
        <f>sc_gsm[[#This Row],[model_rxn]]&amp;"_"&amp;sc_gsm[[#This Row],[Column2]]</f>
        <v>ANNAT_c_FWD</v>
      </c>
      <c r="E644" t="str">
        <f>_xlfn.XLOOKUP(sc_gsm[[#This Row],[Column3]],SC_enz[name_dir],SC_enz[name_dir],"")</f>
        <v>ANNAT_c_FWD</v>
      </c>
      <c r="F644" t="str">
        <f>_xlfn.XLOOKUP(sc_gsm[[#This Row],[model_rxn]],RT_gsm[model_rxn],RT_gsm[model_rxn],"")</f>
        <v>ANNAT_c</v>
      </c>
      <c r="G644" s="3" t="str">
        <f>_xlfn.XLOOKUP(sc_gsm[[#This Row],[Column3]],RT_gsm[Column3],RT_gsm[Column3],"")</f>
        <v>ANNAT_c_FWD</v>
      </c>
      <c r="H644" s="3" t="str" cm="1">
        <f t="array" ref="H644">sc_gsm[[#This Row],[model_rxn]]&amp;",r,"&amp;_xlfn.SWITCH(sc_gsm[[#This Row],[Column2]],"REV","lower_bound:-","FWD","upper_bound:")&amp;"1000"</f>
        <v>ANNAT_c,r,upper_bound:1000</v>
      </c>
      <c r="I644" s="3" t="str">
        <f>_xlfn.XLOOKUP(sc_gsm[[#This Row],[Column3]],SC_enz[name_dir],SC_enz[name_dir],"")</f>
        <v>ANNAT_c_FWD</v>
      </c>
      <c r="J644" s="3" t="str">
        <f>_xlfn.XLOOKUP(sc_gsm[[#This Row],[name]],[1]RXNS!$C:$C,[1]RXNS!$D:$D,"")</f>
        <v>ATP[c] + H+[c] + NMN[c] =&gt; diphosphate[c] + NAD[c]</v>
      </c>
      <c r="K644" s="3" t="str">
        <f>_xlfn.XLOOKUP(sc_gsm[[#This Row],[name]],[2]RXNS!$C:$C,[2]RXNS!$D:$D,"")</f>
        <v>ATP[c] + H+[c] + NMN[c] =&gt; diphosphate[c] + NAD[c]</v>
      </c>
      <c r="L644" s="3" t="b">
        <f>sc_gsm[[#This Row],[yeast8.3.4 equation]]=sc_gsm[[#This Row],[yeast9 equation]]</f>
        <v>1</v>
      </c>
    </row>
    <row r="645" spans="1:12" hidden="1" x14ac:dyDescent="0.2">
      <c r="A645" t="s">
        <v>1355</v>
      </c>
      <c r="B645" t="s">
        <v>7319</v>
      </c>
      <c r="C645" t="s">
        <v>3902</v>
      </c>
      <c r="D645" t="str">
        <f>sc_gsm[[#This Row],[model_rxn]]&amp;"_"&amp;sc_gsm[[#This Row],[Column2]]</f>
        <v>ANNAT_n_FWD</v>
      </c>
      <c r="E645" t="str">
        <f>_xlfn.XLOOKUP(sc_gsm[[#This Row],[Column3]],SC_enz[name_dir],SC_enz[name_dir],"")</f>
        <v>ANNAT_n_FWD</v>
      </c>
      <c r="F645" t="str">
        <f>_xlfn.XLOOKUP(sc_gsm[[#This Row],[model_rxn]],RT_gsm[model_rxn],RT_gsm[model_rxn],"")</f>
        <v>ANNAT_n</v>
      </c>
      <c r="G645" s="3" t="str">
        <f>_xlfn.XLOOKUP(sc_gsm[[#This Row],[Column3]],RT_gsm[Column3],RT_gsm[Column3],"")</f>
        <v>ANNAT_n_FWD</v>
      </c>
      <c r="H645" s="3" t="str" cm="1">
        <f t="array" ref="H645">sc_gsm[[#This Row],[model_rxn]]&amp;",r,"&amp;_xlfn.SWITCH(sc_gsm[[#This Row],[Column2]],"REV","lower_bound:-","FWD","upper_bound:")&amp;"1000"</f>
        <v>ANNAT_n,r,upper_bound:1000</v>
      </c>
      <c r="I645" s="3" t="str">
        <f>_xlfn.XLOOKUP(sc_gsm[[#This Row],[Column3]],SC_enz[name_dir],SC_enz[name_dir],"")</f>
        <v>ANNAT_n_FWD</v>
      </c>
      <c r="J645" s="3" t="str">
        <f>_xlfn.XLOOKUP(sc_gsm[[#This Row],[name]],[1]RXNS!$C:$C,[1]RXNS!$D:$D,"")</f>
        <v>ATP[c] + H+[c] + NMN[c] =&gt; diphosphate[c] + NAD[c]</v>
      </c>
      <c r="K645" s="3" t="str">
        <f>_xlfn.XLOOKUP(sc_gsm[[#This Row],[name]],[2]RXNS!$C:$C,[2]RXNS!$D:$D,"")</f>
        <v>ATP[c] + H+[c] + NMN[c] =&gt; diphosphate[c] + NAD[c]</v>
      </c>
      <c r="L645" s="3" t="b">
        <f>sc_gsm[[#This Row],[yeast8.3.4 equation]]=sc_gsm[[#This Row],[yeast9 equation]]</f>
        <v>1</v>
      </c>
    </row>
    <row r="646" spans="1:12" hidden="1" x14ac:dyDescent="0.2">
      <c r="A646" t="s">
        <v>1358</v>
      </c>
      <c r="B646" t="s">
        <v>7320</v>
      </c>
      <c r="C646" t="s">
        <v>3902</v>
      </c>
      <c r="D646" t="str">
        <f>sc_gsm[[#This Row],[model_rxn]]&amp;"_"&amp;sc_gsm[[#This Row],[Column2]]</f>
        <v>NNATi_c_FWD</v>
      </c>
      <c r="E646" t="str">
        <f>_xlfn.XLOOKUP(sc_gsm[[#This Row],[Column3]],SC_enz[name_dir],SC_enz[name_dir],"")</f>
        <v>NNATi_c_FWD</v>
      </c>
      <c r="F646" t="str">
        <f>_xlfn.XLOOKUP(sc_gsm[[#This Row],[model_rxn]],RT_gsm[model_rxn],RT_gsm[model_rxn],"")</f>
        <v>NNATi_c</v>
      </c>
      <c r="G646" s="3" t="str">
        <f>_xlfn.XLOOKUP(sc_gsm[[#This Row],[Column3]],RT_gsm[Column3],RT_gsm[Column3],"")</f>
        <v>NNATi_c_FWD</v>
      </c>
      <c r="H646" s="3" t="str" cm="1">
        <f t="array" ref="H646">sc_gsm[[#This Row],[model_rxn]]&amp;",r,"&amp;_xlfn.SWITCH(sc_gsm[[#This Row],[Column2]],"REV","lower_bound:-","FWD","upper_bound:")&amp;"1000"</f>
        <v>NNATi_c,r,upper_bound:1000</v>
      </c>
      <c r="I646" s="3" t="str">
        <f>_xlfn.XLOOKUP(sc_gsm[[#This Row],[Column3]],SC_enz[name_dir],SC_enz[name_dir],"")</f>
        <v>NNATi_c_FWD</v>
      </c>
      <c r="J646" s="3" t="str">
        <f>_xlfn.XLOOKUP(sc_gsm[[#This Row],[name]],[1]RXNS!$C:$C,[1]RXNS!$D:$D,"")</f>
        <v>ATP[c] + H+[c] + nicotinic acid D-ribonucleotide[c] =&gt; deamido-NAD(+)[c] + diphosphate[c]</v>
      </c>
      <c r="K646" s="3" t="str">
        <f>_xlfn.XLOOKUP(sc_gsm[[#This Row],[name]],[2]RXNS!$C:$C,[2]RXNS!$D:$D,"")</f>
        <v>ATP[c] + H+[c] + nicotinic acid D-ribonucleotide[c] =&gt; deamido-NAD(+)[c] + diphosphate[c]</v>
      </c>
      <c r="L646" s="3" t="b">
        <f>sc_gsm[[#This Row],[yeast8.3.4 equation]]=sc_gsm[[#This Row],[yeast9 equation]]</f>
        <v>1</v>
      </c>
    </row>
    <row r="647" spans="1:12" hidden="1" x14ac:dyDescent="0.2">
      <c r="A647" t="s">
        <v>1359</v>
      </c>
      <c r="B647" t="s">
        <v>7321</v>
      </c>
      <c r="C647" t="s">
        <v>3902</v>
      </c>
      <c r="D647" t="str">
        <f>sc_gsm[[#This Row],[model_rxn]]&amp;"_"&amp;sc_gsm[[#This Row],[Column2]]</f>
        <v>NNDPR_c_FWD</v>
      </c>
      <c r="E647" t="str">
        <f>_xlfn.XLOOKUP(sc_gsm[[#This Row],[Column3]],SC_enz[name_dir],SC_enz[name_dir],"")</f>
        <v>NNDPR_c_FWD</v>
      </c>
      <c r="F647" t="str">
        <f>_xlfn.XLOOKUP(sc_gsm[[#This Row],[model_rxn]],RT_gsm[model_rxn],RT_gsm[model_rxn],"")</f>
        <v>NNDPR_c</v>
      </c>
      <c r="G647" s="3" t="str">
        <f>_xlfn.XLOOKUP(sc_gsm[[#This Row],[Column3]],RT_gsm[Column3],RT_gsm[Column3],"")</f>
        <v>NNDPR_c_FWD</v>
      </c>
      <c r="H647" s="3" t="str" cm="1">
        <f t="array" ref="H647">sc_gsm[[#This Row],[model_rxn]]&amp;",r,"&amp;_xlfn.SWITCH(sc_gsm[[#This Row],[Column2]],"REV","lower_bound:-","FWD","upper_bound:")&amp;"1000"</f>
        <v>NNDPR_c,r,upper_bound:1000</v>
      </c>
      <c r="I647" s="3" t="str">
        <f>_xlfn.XLOOKUP(sc_gsm[[#This Row],[Column3]],SC_enz[name_dir],SC_enz[name_dir],"")</f>
        <v>NNDPR_c_FWD</v>
      </c>
      <c r="J647" s="3" t="str">
        <f>_xlfn.XLOOKUP(sc_gsm[[#This Row],[name]],[1]RXNS!$C:$C,[1]RXNS!$D:$D,"")</f>
        <v>2 H+[c] + PRPP[c] + quinolinate[c] =&gt; carbon dioxide[c] + diphosphate[c] + nicotinic acid D-ribonucleotide[c]</v>
      </c>
      <c r="K647" s="3" t="str">
        <f>_xlfn.XLOOKUP(sc_gsm[[#This Row],[name]],[2]RXNS!$C:$C,[2]RXNS!$D:$D,"")</f>
        <v>2 H+[c] + PRPP[c] + quinolinate[c] =&gt; carbon dioxide[c] + diphosphate[c] + nicotinic acid D-ribonucleotide[c]</v>
      </c>
      <c r="L647" s="3" t="b">
        <f>sc_gsm[[#This Row],[yeast8.3.4 equation]]=sc_gsm[[#This Row],[yeast9 equation]]</f>
        <v>1</v>
      </c>
    </row>
    <row r="648" spans="1:12" hidden="1" x14ac:dyDescent="0.2">
      <c r="A648" t="s">
        <v>1363</v>
      </c>
      <c r="B648" t="s">
        <v>7321</v>
      </c>
      <c r="C648" t="s">
        <v>3902</v>
      </c>
      <c r="D648" t="str">
        <f>sc_gsm[[#This Row],[model_rxn]]&amp;"_"&amp;sc_gsm[[#This Row],[Column2]]</f>
        <v>NNDPR_m_FWD</v>
      </c>
      <c r="E648" t="str">
        <f>_xlfn.XLOOKUP(sc_gsm[[#This Row],[Column3]],SC_enz[name_dir],SC_enz[name_dir],"")</f>
        <v>NNDPR_m_FWD</v>
      </c>
      <c r="F648" t="str">
        <f>_xlfn.XLOOKUP(sc_gsm[[#This Row],[model_rxn]],RT_gsm[model_rxn],RT_gsm[model_rxn],"")</f>
        <v>NNDPR_m</v>
      </c>
      <c r="G648" s="3" t="str">
        <f>_xlfn.XLOOKUP(sc_gsm[[#This Row],[Column3]],RT_gsm[Column3],RT_gsm[Column3],"")</f>
        <v>NNDPR_m_FWD</v>
      </c>
      <c r="H648" s="3" t="str" cm="1">
        <f t="array" ref="H648">sc_gsm[[#This Row],[model_rxn]]&amp;",r,"&amp;_xlfn.SWITCH(sc_gsm[[#This Row],[Column2]],"REV","lower_bound:-","FWD","upper_bound:")&amp;"1000"</f>
        <v>NNDPR_m,r,upper_bound:1000</v>
      </c>
      <c r="I648" s="3" t="str">
        <f>_xlfn.XLOOKUP(sc_gsm[[#This Row],[Column3]],SC_enz[name_dir],SC_enz[name_dir],"")</f>
        <v>NNDPR_m_FWD</v>
      </c>
      <c r="J648" s="3" t="str">
        <f>_xlfn.XLOOKUP(sc_gsm[[#This Row],[name]],[1]RXNS!$C:$C,[1]RXNS!$D:$D,"")</f>
        <v>2 H+[c] + PRPP[c] + quinolinate[c] =&gt; carbon dioxide[c] + diphosphate[c] + nicotinic acid D-ribonucleotide[c]</v>
      </c>
      <c r="K648" s="3" t="str">
        <f>_xlfn.XLOOKUP(sc_gsm[[#This Row],[name]],[2]RXNS!$C:$C,[2]RXNS!$D:$D,"")</f>
        <v>2 H+[c] + PRPP[c] + quinolinate[c] =&gt; carbon dioxide[c] + diphosphate[c] + nicotinic acid D-ribonucleotide[c]</v>
      </c>
      <c r="L648" s="3" t="b">
        <f>sc_gsm[[#This Row],[yeast8.3.4 equation]]=sc_gsm[[#This Row],[yeast9 equation]]</f>
        <v>1</v>
      </c>
    </row>
    <row r="649" spans="1:12" hidden="1" x14ac:dyDescent="0.2">
      <c r="A649" t="s">
        <v>1364</v>
      </c>
      <c r="B649" t="s">
        <v>7322</v>
      </c>
      <c r="C649" t="s">
        <v>3902</v>
      </c>
      <c r="D649" t="str">
        <f>sc_gsm[[#This Row],[model_rxn]]&amp;"_"&amp;sc_gsm[[#This Row],[Column2]]</f>
        <v>NDP1_c_FWD</v>
      </c>
      <c r="E649" t="str">
        <f>_xlfn.XLOOKUP(sc_gsm[[#This Row],[Column3]],SC_enz[name_dir],SC_enz[name_dir],"")</f>
        <v>NDP1_c_FWD</v>
      </c>
      <c r="F649" t="str">
        <f>_xlfn.XLOOKUP(sc_gsm[[#This Row],[model_rxn]],RT_gsm[model_rxn],RT_gsm[model_rxn],"")</f>
        <v>NDP1_c</v>
      </c>
      <c r="G649" s="3" t="str">
        <f>_xlfn.XLOOKUP(sc_gsm[[#This Row],[Column3]],RT_gsm[Column3],RT_gsm[Column3],"")</f>
        <v>NDP1_c_FWD</v>
      </c>
      <c r="H649" s="3" t="str" cm="1">
        <f t="array" ref="H649">sc_gsm[[#This Row],[model_rxn]]&amp;",r,"&amp;_xlfn.SWITCH(sc_gsm[[#This Row],[Column2]],"REV","lower_bound:-","FWD","upper_bound:")&amp;"1000"</f>
        <v>NDP1_c,r,upper_bound:1000</v>
      </c>
      <c r="I649" s="3" t="str">
        <f>_xlfn.XLOOKUP(sc_gsm[[#This Row],[Column3]],SC_enz[name_dir],SC_enz[name_dir],"")</f>
        <v>NDP1_c_FWD</v>
      </c>
      <c r="J649" s="3" t="str">
        <f>_xlfn.XLOOKUP(sc_gsm[[#This Row],[name]],[1]RXNS!$C:$C,[1]RXNS!$D:$D,"")</f>
        <v>ADP[c] + H2O[c] =&gt; AMP[c] + H+[c] + phosphate[c]</v>
      </c>
      <c r="K649" s="3" t="str">
        <f>_xlfn.XLOOKUP(sc_gsm[[#This Row],[name]],[2]RXNS!$C:$C,[2]RXNS!$D:$D,"")</f>
        <v>ADP[c] + H2O[c] =&gt; AMP[c] + H+[c] + phosphate[c]</v>
      </c>
      <c r="L649" s="3" t="b">
        <f>sc_gsm[[#This Row],[yeast8.3.4 equation]]=sc_gsm[[#This Row],[yeast9 equation]]</f>
        <v>1</v>
      </c>
    </row>
    <row r="650" spans="1:12" hidden="1" x14ac:dyDescent="0.2">
      <c r="A650" t="s">
        <v>1368</v>
      </c>
      <c r="B650" t="s">
        <v>7322</v>
      </c>
      <c r="C650" t="s">
        <v>3902</v>
      </c>
      <c r="D650" t="str">
        <f>sc_gsm[[#This Row],[model_rxn]]&amp;"_"&amp;sc_gsm[[#This Row],[Column2]]</f>
        <v>NDP3_c_FWD</v>
      </c>
      <c r="E650" t="str">
        <f>_xlfn.XLOOKUP(sc_gsm[[#This Row],[Column3]],SC_enz[name_dir],SC_enz[name_dir],"")</f>
        <v>NDP3_c_FWD</v>
      </c>
      <c r="F650" t="str">
        <f>_xlfn.XLOOKUP(sc_gsm[[#This Row],[model_rxn]],RT_gsm[model_rxn],RT_gsm[model_rxn],"")</f>
        <v>NDP3_c</v>
      </c>
      <c r="G650" s="3" t="str">
        <f>_xlfn.XLOOKUP(sc_gsm[[#This Row],[Column3]],RT_gsm[Column3],RT_gsm[Column3],"")</f>
        <v>NDP3_c_FWD</v>
      </c>
      <c r="H650" s="3" t="str" cm="1">
        <f t="array" ref="H650">sc_gsm[[#This Row],[model_rxn]]&amp;",r,"&amp;_xlfn.SWITCH(sc_gsm[[#This Row],[Column2]],"REV","lower_bound:-","FWD","upper_bound:")&amp;"1000"</f>
        <v>NDP3_c,r,upper_bound:1000</v>
      </c>
      <c r="I650" s="3" t="str">
        <f>_xlfn.XLOOKUP(sc_gsm[[#This Row],[Column3]],SC_enz[name_dir],SC_enz[name_dir],"")</f>
        <v>NDP3_c_FWD</v>
      </c>
      <c r="J650" s="3" t="str">
        <f>_xlfn.XLOOKUP(sc_gsm[[#This Row],[name]],[1]RXNS!$C:$C,[1]RXNS!$D:$D,"")</f>
        <v>ADP[c] + H2O[c] =&gt; AMP[c] + H+[c] + phosphate[c]</v>
      </c>
      <c r="K650" s="3" t="str">
        <f>_xlfn.XLOOKUP(sc_gsm[[#This Row],[name]],[2]RXNS!$C:$C,[2]RXNS!$D:$D,"")</f>
        <v>ADP[c] + H2O[c] =&gt; AMP[c] + H+[c] + phosphate[c]</v>
      </c>
      <c r="L650" s="3" t="b">
        <f>sc_gsm[[#This Row],[yeast8.3.4 equation]]=sc_gsm[[#This Row],[yeast9 equation]]</f>
        <v>1</v>
      </c>
    </row>
    <row r="651" spans="1:12" hidden="1" x14ac:dyDescent="0.2">
      <c r="A651" t="s">
        <v>1369</v>
      </c>
      <c r="B651" t="s">
        <v>7322</v>
      </c>
      <c r="C651" t="s">
        <v>3902</v>
      </c>
      <c r="D651" t="str">
        <f>sc_gsm[[#This Row],[model_rxn]]&amp;"_"&amp;sc_gsm[[#This Row],[Column2]]</f>
        <v>NDP7_c_FWD</v>
      </c>
      <c r="E651" t="str">
        <f>_xlfn.XLOOKUP(sc_gsm[[#This Row],[Column3]],SC_enz[name_dir],SC_enz[name_dir],"")</f>
        <v>NDP7_c_FWD</v>
      </c>
      <c r="F651" t="str">
        <f>_xlfn.XLOOKUP(sc_gsm[[#This Row],[model_rxn]],RT_gsm[model_rxn],RT_gsm[model_rxn],"")</f>
        <v>NDP7_c</v>
      </c>
      <c r="G651" s="3" t="str">
        <f>_xlfn.XLOOKUP(sc_gsm[[#This Row],[Column3]],RT_gsm[Column3],RT_gsm[Column3],"")</f>
        <v>NDP7_c_FWD</v>
      </c>
      <c r="H651" s="3" t="str" cm="1">
        <f t="array" ref="H651">sc_gsm[[#This Row],[model_rxn]]&amp;",r,"&amp;_xlfn.SWITCH(sc_gsm[[#This Row],[Column2]],"REV","lower_bound:-","FWD","upper_bound:")&amp;"1000"</f>
        <v>NDP7_c,r,upper_bound:1000</v>
      </c>
      <c r="I651" s="3" t="str">
        <f>_xlfn.XLOOKUP(sc_gsm[[#This Row],[Column3]],SC_enz[name_dir],SC_enz[name_dir],"")</f>
        <v>NDP7_c_FWD</v>
      </c>
      <c r="J651" s="3" t="str">
        <f>_xlfn.XLOOKUP(sc_gsm[[#This Row],[name]],[1]RXNS!$C:$C,[1]RXNS!$D:$D,"")</f>
        <v>ADP[c] + H2O[c] =&gt; AMP[c] + H+[c] + phosphate[c]</v>
      </c>
      <c r="K651" s="3" t="str">
        <f>_xlfn.XLOOKUP(sc_gsm[[#This Row],[name]],[2]RXNS!$C:$C,[2]RXNS!$D:$D,"")</f>
        <v>ADP[c] + H2O[c] =&gt; AMP[c] + H+[c] + phosphate[c]</v>
      </c>
      <c r="L651" s="3" t="b">
        <f>sc_gsm[[#This Row],[yeast8.3.4 equation]]=sc_gsm[[#This Row],[yeast9 equation]]</f>
        <v>1</v>
      </c>
    </row>
    <row r="652" spans="1:12" hidden="1" x14ac:dyDescent="0.2">
      <c r="A652" t="s">
        <v>1370</v>
      </c>
      <c r="B652" t="s">
        <v>7322</v>
      </c>
      <c r="C652" t="s">
        <v>3902</v>
      </c>
      <c r="D652" t="str">
        <f>sc_gsm[[#This Row],[model_rxn]]&amp;"_"&amp;sc_gsm[[#This Row],[Column2]]</f>
        <v>NDP7_g_FWD</v>
      </c>
      <c r="E652" t="str">
        <f>_xlfn.XLOOKUP(sc_gsm[[#This Row],[Column3]],SC_enz[name_dir],SC_enz[name_dir],"")</f>
        <v>NDP7_g_FWD</v>
      </c>
      <c r="F652" t="str">
        <f>_xlfn.XLOOKUP(sc_gsm[[#This Row],[model_rxn]],RT_gsm[model_rxn],RT_gsm[model_rxn],"")</f>
        <v>NDP7_g</v>
      </c>
      <c r="G652" s="3" t="str">
        <f>_xlfn.XLOOKUP(sc_gsm[[#This Row],[Column3]],RT_gsm[Column3],RT_gsm[Column3],"")</f>
        <v>NDP7_g_FWD</v>
      </c>
      <c r="H652" s="3" t="str" cm="1">
        <f t="array" ref="H652">sc_gsm[[#This Row],[model_rxn]]&amp;",r,"&amp;_xlfn.SWITCH(sc_gsm[[#This Row],[Column2]],"REV","lower_bound:-","FWD","upper_bound:")&amp;"1000"</f>
        <v>NDP7_g,r,upper_bound:1000</v>
      </c>
      <c r="I652" s="3" t="str">
        <f>_xlfn.XLOOKUP(sc_gsm[[#This Row],[Column3]],SC_enz[name_dir],SC_enz[name_dir],"")</f>
        <v>NDP7_g_FWD</v>
      </c>
      <c r="J652" s="3" t="str">
        <f>_xlfn.XLOOKUP(sc_gsm[[#This Row],[name]],[1]RXNS!$C:$C,[1]RXNS!$D:$D,"")</f>
        <v>ADP[c] + H2O[c] =&gt; AMP[c] + H+[c] + phosphate[c]</v>
      </c>
      <c r="K652" s="3" t="str">
        <f>_xlfn.XLOOKUP(sc_gsm[[#This Row],[name]],[2]RXNS!$C:$C,[2]RXNS!$D:$D,"")</f>
        <v>ADP[c] + H2O[c] =&gt; AMP[c] + H+[c] + phosphate[c]</v>
      </c>
      <c r="L652" s="3" t="b">
        <f>sc_gsm[[#This Row],[yeast8.3.4 equation]]=sc_gsm[[#This Row],[yeast9 equation]]</f>
        <v>1</v>
      </c>
    </row>
    <row r="653" spans="1:12" hidden="1" x14ac:dyDescent="0.2">
      <c r="A653" t="s">
        <v>1373</v>
      </c>
      <c r="B653" t="s">
        <v>7322</v>
      </c>
      <c r="C653" t="s">
        <v>3902</v>
      </c>
      <c r="D653" t="str">
        <f>sc_gsm[[#This Row],[model_rxn]]&amp;"_"&amp;sc_gsm[[#This Row],[Column2]]</f>
        <v>NDP5_c_FWD</v>
      </c>
      <c r="E653" t="str">
        <f>_xlfn.XLOOKUP(sc_gsm[[#This Row],[Column3]],SC_enz[name_dir],SC_enz[name_dir],"")</f>
        <v>NDP5_c_FWD</v>
      </c>
      <c r="F653" t="str">
        <f>_xlfn.XLOOKUP(sc_gsm[[#This Row],[model_rxn]],RT_gsm[model_rxn],RT_gsm[model_rxn],"")</f>
        <v>NDP5_c</v>
      </c>
      <c r="G653" s="3" t="str">
        <f>_xlfn.XLOOKUP(sc_gsm[[#This Row],[Column3]],RT_gsm[Column3],RT_gsm[Column3],"")</f>
        <v>NDP5_c_FWD</v>
      </c>
      <c r="H653" s="3" t="str" cm="1">
        <f t="array" ref="H653">sc_gsm[[#This Row],[model_rxn]]&amp;",r,"&amp;_xlfn.SWITCH(sc_gsm[[#This Row],[Column2]],"REV","lower_bound:-","FWD","upper_bound:")&amp;"1000"</f>
        <v>NDP5_c,r,upper_bound:1000</v>
      </c>
      <c r="I653" s="3" t="str">
        <f>_xlfn.XLOOKUP(sc_gsm[[#This Row],[Column3]],SC_enz[name_dir],SC_enz[name_dir],"")</f>
        <v>NDP5_c_FWD</v>
      </c>
      <c r="J653" s="3" t="str">
        <f>_xlfn.XLOOKUP(sc_gsm[[#This Row],[name]],[1]RXNS!$C:$C,[1]RXNS!$D:$D,"")</f>
        <v>ADP[c] + H2O[c] =&gt; AMP[c] + H+[c] + phosphate[c]</v>
      </c>
      <c r="K653" s="3" t="str">
        <f>_xlfn.XLOOKUP(sc_gsm[[#This Row],[name]],[2]RXNS!$C:$C,[2]RXNS!$D:$D,"")</f>
        <v>ADP[c] + H2O[c] =&gt; AMP[c] + H+[c] + phosphate[c]</v>
      </c>
      <c r="L653" s="3" t="b">
        <f>sc_gsm[[#This Row],[yeast8.3.4 equation]]=sc_gsm[[#This Row],[yeast9 equation]]</f>
        <v>1</v>
      </c>
    </row>
    <row r="654" spans="1:12" hidden="1" x14ac:dyDescent="0.2">
      <c r="A654" t="s">
        <v>1374</v>
      </c>
      <c r="B654" t="s">
        <v>7322</v>
      </c>
      <c r="C654" t="s">
        <v>3902</v>
      </c>
      <c r="D654" t="str">
        <f>sc_gsm[[#This Row],[model_rxn]]&amp;"_"&amp;sc_gsm[[#This Row],[Column2]]</f>
        <v>NDP10_c_FWD</v>
      </c>
      <c r="E654" t="str">
        <f>_xlfn.XLOOKUP(sc_gsm[[#This Row],[Column3]],SC_enz[name_dir],SC_enz[name_dir],"")</f>
        <v>NDP10_c_FWD</v>
      </c>
      <c r="F654" t="str">
        <f>_xlfn.XLOOKUP(sc_gsm[[#This Row],[model_rxn]],RT_gsm[model_rxn],RT_gsm[model_rxn],"")</f>
        <v>NDP10_c</v>
      </c>
      <c r="G654" s="3" t="str">
        <f>_xlfn.XLOOKUP(sc_gsm[[#This Row],[Column3]],RT_gsm[Column3],RT_gsm[Column3],"")</f>
        <v>NDP10_c_FWD</v>
      </c>
      <c r="H654" s="3" t="str" cm="1">
        <f t="array" ref="H654">sc_gsm[[#This Row],[model_rxn]]&amp;",r,"&amp;_xlfn.SWITCH(sc_gsm[[#This Row],[Column2]],"REV","lower_bound:-","FWD","upper_bound:")&amp;"1000"</f>
        <v>NDP10_c,r,upper_bound:1000</v>
      </c>
      <c r="I654" s="3" t="str">
        <f>_xlfn.XLOOKUP(sc_gsm[[#This Row],[Column3]],SC_enz[name_dir],SC_enz[name_dir],"")</f>
        <v>NDP10_c_FWD</v>
      </c>
      <c r="J654" s="3" t="str">
        <f>_xlfn.XLOOKUP(sc_gsm[[#This Row],[name]],[1]RXNS!$C:$C,[1]RXNS!$D:$D,"")</f>
        <v>ADP[c] + H2O[c] =&gt; AMP[c] + H+[c] + phosphate[c]</v>
      </c>
      <c r="K654" s="3" t="str">
        <f>_xlfn.XLOOKUP(sc_gsm[[#This Row],[name]],[2]RXNS!$C:$C,[2]RXNS!$D:$D,"")</f>
        <v>ADP[c] + H2O[c] =&gt; AMP[c] + H+[c] + phosphate[c]</v>
      </c>
      <c r="L654" s="3" t="b">
        <f>sc_gsm[[#This Row],[yeast8.3.4 equation]]=sc_gsm[[#This Row],[yeast9 equation]]</f>
        <v>1</v>
      </c>
    </row>
    <row r="655" spans="1:12" hidden="1" x14ac:dyDescent="0.2">
      <c r="A655" t="s">
        <v>1375</v>
      </c>
      <c r="B655" t="s">
        <v>7323</v>
      </c>
      <c r="C655" t="s">
        <v>3902</v>
      </c>
      <c r="D655" t="str">
        <f>sc_gsm[[#This Row],[model_rxn]]&amp;"_"&amp;sc_gsm[[#This Row],[Column2]]</f>
        <v>NDPK3_c_FWD</v>
      </c>
      <c r="E655" t="str">
        <f>_xlfn.XLOOKUP(sc_gsm[[#This Row],[Column3]],SC_enz[name_dir],SC_enz[name_dir],"")</f>
        <v>NDPK3_c_FWD</v>
      </c>
      <c r="F655" t="str">
        <f>_xlfn.XLOOKUP(sc_gsm[[#This Row],[model_rxn]],RT_gsm[model_rxn],RT_gsm[model_rxn],"")</f>
        <v>NDPK3_c</v>
      </c>
      <c r="G655" s="3" t="str">
        <f>_xlfn.XLOOKUP(sc_gsm[[#This Row],[Column3]],RT_gsm[Column3],RT_gsm[Column3],"")</f>
        <v>NDPK3_c_FWD</v>
      </c>
      <c r="H655" s="3" t="str" cm="1">
        <f t="array" ref="H655">sc_gsm[[#This Row],[model_rxn]]&amp;",r,"&amp;_xlfn.SWITCH(sc_gsm[[#This Row],[Column2]],"REV","lower_bound:-","FWD","upper_bound:")&amp;"1000"</f>
        <v>NDPK3_c,r,upper_bound:1000</v>
      </c>
      <c r="I655" s="3" t="str">
        <f>_xlfn.XLOOKUP(sc_gsm[[#This Row],[Column3]],SC_enz[name_dir],SC_enz[name_dir],"")</f>
        <v>NDPK3_c_FWD</v>
      </c>
      <c r="J655" s="3" t="str">
        <f>_xlfn.XLOOKUP(sc_gsm[[#This Row],[name]],[1]RXNS!$C:$C,[1]RXNS!$D:$D,"")</f>
        <v>ATP[c] + CDP[c] =&gt; ADP[c] + CTP[c]</v>
      </c>
      <c r="K655" s="3" t="str">
        <f>_xlfn.XLOOKUP(sc_gsm[[#This Row],[name]],[2]RXNS!$C:$C,[2]RXNS!$D:$D,"")</f>
        <v>ATP[c] + CDP[c] =&gt; ADP[c] + CTP[c]</v>
      </c>
      <c r="L655" s="3" t="b">
        <f>sc_gsm[[#This Row],[yeast8.3.4 equation]]=sc_gsm[[#This Row],[yeast9 equation]]</f>
        <v>1</v>
      </c>
    </row>
    <row r="656" spans="1:12" hidden="1" x14ac:dyDescent="0.2">
      <c r="A656" t="s">
        <v>1379</v>
      </c>
      <c r="B656" t="s">
        <v>7323</v>
      </c>
      <c r="C656" t="s">
        <v>3902</v>
      </c>
      <c r="D656" t="str">
        <f>sc_gsm[[#This Row],[model_rxn]]&amp;"_"&amp;sc_gsm[[#This Row],[Column2]]</f>
        <v>NDPK8_c_FWD</v>
      </c>
      <c r="E656" t="str">
        <f>_xlfn.XLOOKUP(sc_gsm[[#This Row],[Column3]],SC_enz[name_dir],SC_enz[name_dir],"")</f>
        <v>NDPK8_c_FWD</v>
      </c>
      <c r="F656" t="str">
        <f>_xlfn.XLOOKUP(sc_gsm[[#This Row],[model_rxn]],RT_gsm[model_rxn],RT_gsm[model_rxn],"")</f>
        <v>NDPK8_c</v>
      </c>
      <c r="G656" s="3" t="str">
        <f>_xlfn.XLOOKUP(sc_gsm[[#This Row],[Column3]],RT_gsm[Column3],RT_gsm[Column3],"")</f>
        <v>NDPK8_c_FWD</v>
      </c>
      <c r="H656" s="3" t="str" cm="1">
        <f t="array" ref="H656">sc_gsm[[#This Row],[model_rxn]]&amp;",r,"&amp;_xlfn.SWITCH(sc_gsm[[#This Row],[Column2]],"REV","lower_bound:-","FWD","upper_bound:")&amp;"1000"</f>
        <v>NDPK8_c,r,upper_bound:1000</v>
      </c>
      <c r="I656" s="3" t="str">
        <f>_xlfn.XLOOKUP(sc_gsm[[#This Row],[Column3]],SC_enz[name_dir],SC_enz[name_dir],"")</f>
        <v>NDPK8_c_FWD</v>
      </c>
      <c r="J656" s="3" t="str">
        <f>_xlfn.XLOOKUP(sc_gsm[[#This Row],[name]],[1]RXNS!$C:$C,[1]RXNS!$D:$D,"")</f>
        <v>ATP[c] + CDP[c] =&gt; ADP[c] + CTP[c]</v>
      </c>
      <c r="K656" s="3" t="str">
        <f>_xlfn.XLOOKUP(sc_gsm[[#This Row],[name]],[2]RXNS!$C:$C,[2]RXNS!$D:$D,"")</f>
        <v>ATP[c] + CDP[c] =&gt; ADP[c] + CTP[c]</v>
      </c>
      <c r="L656" s="3" t="b">
        <f>sc_gsm[[#This Row],[yeast8.3.4 equation]]=sc_gsm[[#This Row],[yeast9 equation]]</f>
        <v>1</v>
      </c>
    </row>
    <row r="657" spans="1:12" hidden="1" x14ac:dyDescent="0.2">
      <c r="A657" t="s">
        <v>1380</v>
      </c>
      <c r="B657" t="s">
        <v>7323</v>
      </c>
      <c r="C657" t="s">
        <v>3902</v>
      </c>
      <c r="D657" t="str">
        <f>sc_gsm[[#This Row],[model_rxn]]&amp;"_"&amp;sc_gsm[[#This Row],[Column2]]</f>
        <v>NDPK7_c_FWD</v>
      </c>
      <c r="E657" t="str">
        <f>_xlfn.XLOOKUP(sc_gsm[[#This Row],[Column3]],SC_enz[name_dir],SC_enz[name_dir],"")</f>
        <v>NDPK7_c_FWD</v>
      </c>
      <c r="F657" t="str">
        <f>_xlfn.XLOOKUP(sc_gsm[[#This Row],[model_rxn]],RT_gsm[model_rxn],RT_gsm[model_rxn],"")</f>
        <v>NDPK7_c</v>
      </c>
      <c r="G657" s="3" t="str">
        <f>_xlfn.XLOOKUP(sc_gsm[[#This Row],[Column3]],RT_gsm[Column3],RT_gsm[Column3],"")</f>
        <v>NDPK7_c_FWD</v>
      </c>
      <c r="H657" s="3" t="str" cm="1">
        <f t="array" ref="H657">sc_gsm[[#This Row],[model_rxn]]&amp;",r,"&amp;_xlfn.SWITCH(sc_gsm[[#This Row],[Column2]],"REV","lower_bound:-","FWD","upper_bound:")&amp;"1000"</f>
        <v>NDPK7_c,r,upper_bound:1000</v>
      </c>
      <c r="I657" s="3" t="str">
        <f>_xlfn.XLOOKUP(sc_gsm[[#This Row],[Column3]],SC_enz[name_dir],SC_enz[name_dir],"")</f>
        <v>NDPK7_c_FWD</v>
      </c>
      <c r="J657" s="3" t="str">
        <f>_xlfn.XLOOKUP(sc_gsm[[#This Row],[name]],[1]RXNS!$C:$C,[1]RXNS!$D:$D,"")</f>
        <v>ATP[c] + CDP[c] =&gt; ADP[c] + CTP[c]</v>
      </c>
      <c r="K657" s="3" t="str">
        <f>_xlfn.XLOOKUP(sc_gsm[[#This Row],[name]],[2]RXNS!$C:$C,[2]RXNS!$D:$D,"")</f>
        <v>ATP[c] + CDP[c] =&gt; ADP[c] + CTP[c]</v>
      </c>
      <c r="L657" s="3" t="b">
        <f>sc_gsm[[#This Row],[yeast8.3.4 equation]]=sc_gsm[[#This Row],[yeast9 equation]]</f>
        <v>1</v>
      </c>
    </row>
    <row r="658" spans="1:12" hidden="1" x14ac:dyDescent="0.2">
      <c r="A658" t="s">
        <v>1381</v>
      </c>
      <c r="B658" t="s">
        <v>7323</v>
      </c>
      <c r="C658" t="s">
        <v>3902</v>
      </c>
      <c r="D658" t="str">
        <f>sc_gsm[[#This Row],[model_rxn]]&amp;"_"&amp;sc_gsm[[#This Row],[Column2]]</f>
        <v>NDPK5_c_FWD</v>
      </c>
      <c r="E658" t="str">
        <f>_xlfn.XLOOKUP(sc_gsm[[#This Row],[Column3]],SC_enz[name_dir],SC_enz[name_dir],"")</f>
        <v>NDPK5_c_FWD</v>
      </c>
      <c r="F658" t="str">
        <f>_xlfn.XLOOKUP(sc_gsm[[#This Row],[model_rxn]],RT_gsm[model_rxn],RT_gsm[model_rxn],"")</f>
        <v>NDPK5_c</v>
      </c>
      <c r="G658" s="3" t="str">
        <f>_xlfn.XLOOKUP(sc_gsm[[#This Row],[Column3]],RT_gsm[Column3],RT_gsm[Column3],"")</f>
        <v>NDPK5_c_FWD</v>
      </c>
      <c r="H658" s="3" t="str" cm="1">
        <f t="array" ref="H658">sc_gsm[[#This Row],[model_rxn]]&amp;",r,"&amp;_xlfn.SWITCH(sc_gsm[[#This Row],[Column2]],"REV","lower_bound:-","FWD","upper_bound:")&amp;"1000"</f>
        <v>NDPK5_c,r,upper_bound:1000</v>
      </c>
      <c r="I658" s="3" t="str">
        <f>_xlfn.XLOOKUP(sc_gsm[[#This Row],[Column3]],SC_enz[name_dir],SC_enz[name_dir],"")</f>
        <v>NDPK5_c_FWD</v>
      </c>
      <c r="J658" s="3" t="str">
        <f>_xlfn.XLOOKUP(sc_gsm[[#This Row],[name]],[1]RXNS!$C:$C,[1]RXNS!$D:$D,"")</f>
        <v>ATP[c] + CDP[c] =&gt; ADP[c] + CTP[c]</v>
      </c>
      <c r="K658" s="3" t="str">
        <f>_xlfn.XLOOKUP(sc_gsm[[#This Row],[name]],[2]RXNS!$C:$C,[2]RXNS!$D:$D,"")</f>
        <v>ATP[c] + CDP[c] =&gt; ADP[c] + CTP[c]</v>
      </c>
      <c r="L658" s="3" t="b">
        <f>sc_gsm[[#This Row],[yeast8.3.4 equation]]=sc_gsm[[#This Row],[yeast9 equation]]</f>
        <v>1</v>
      </c>
    </row>
    <row r="659" spans="1:12" hidden="1" x14ac:dyDescent="0.2">
      <c r="A659" t="s">
        <v>1382</v>
      </c>
      <c r="B659" t="s">
        <v>7323</v>
      </c>
      <c r="C659" t="s">
        <v>3902</v>
      </c>
      <c r="D659" t="str">
        <f>sc_gsm[[#This Row],[model_rxn]]&amp;"_"&amp;sc_gsm[[#This Row],[Column2]]</f>
        <v>NDPK4_c_FWD</v>
      </c>
      <c r="E659" t="str">
        <f>_xlfn.XLOOKUP(sc_gsm[[#This Row],[Column3]],SC_enz[name_dir],SC_enz[name_dir],"")</f>
        <v>NDPK4_c_FWD</v>
      </c>
      <c r="F659" t="str">
        <f>_xlfn.XLOOKUP(sc_gsm[[#This Row],[model_rxn]],RT_gsm[model_rxn],RT_gsm[model_rxn],"")</f>
        <v>NDPK4_c</v>
      </c>
      <c r="G659" s="3" t="str">
        <f>_xlfn.XLOOKUP(sc_gsm[[#This Row],[Column3]],RT_gsm[Column3],RT_gsm[Column3],"")</f>
        <v>NDPK4_c_FWD</v>
      </c>
      <c r="H659" s="3" t="str" cm="1">
        <f t="array" ref="H659">sc_gsm[[#This Row],[model_rxn]]&amp;",r,"&amp;_xlfn.SWITCH(sc_gsm[[#This Row],[Column2]],"REV","lower_bound:-","FWD","upper_bound:")&amp;"1000"</f>
        <v>NDPK4_c,r,upper_bound:1000</v>
      </c>
      <c r="I659" s="3" t="str">
        <f>_xlfn.XLOOKUP(sc_gsm[[#This Row],[Column3]],SC_enz[name_dir],SC_enz[name_dir],"")</f>
        <v>NDPK4_c_FWD</v>
      </c>
      <c r="J659" s="3" t="str">
        <f>_xlfn.XLOOKUP(sc_gsm[[#This Row],[name]],[1]RXNS!$C:$C,[1]RXNS!$D:$D,"")</f>
        <v>ATP[c] + CDP[c] =&gt; ADP[c] + CTP[c]</v>
      </c>
      <c r="K659" s="3" t="str">
        <f>_xlfn.XLOOKUP(sc_gsm[[#This Row],[name]],[2]RXNS!$C:$C,[2]RXNS!$D:$D,"")</f>
        <v>ATP[c] + CDP[c] =&gt; ADP[c] + CTP[c]</v>
      </c>
      <c r="L659" s="3" t="b">
        <f>sc_gsm[[#This Row],[yeast8.3.4 equation]]=sc_gsm[[#This Row],[yeast9 equation]]</f>
        <v>1</v>
      </c>
    </row>
    <row r="660" spans="1:12" hidden="1" x14ac:dyDescent="0.2">
      <c r="A660" t="s">
        <v>1383</v>
      </c>
      <c r="B660" t="s">
        <v>7323</v>
      </c>
      <c r="C660" t="s">
        <v>3902</v>
      </c>
      <c r="D660" t="str">
        <f>sc_gsm[[#This Row],[model_rxn]]&amp;"_"&amp;sc_gsm[[#This Row],[Column2]]</f>
        <v>NDPK1_c_FWD</v>
      </c>
      <c r="E660" t="str">
        <f>_xlfn.XLOOKUP(sc_gsm[[#This Row],[Column3]],SC_enz[name_dir],SC_enz[name_dir],"")</f>
        <v>NDPK1_c_FWD</v>
      </c>
      <c r="F660" t="str">
        <f>_xlfn.XLOOKUP(sc_gsm[[#This Row],[model_rxn]],RT_gsm[model_rxn],RT_gsm[model_rxn],"")</f>
        <v>NDPK1_c</v>
      </c>
      <c r="G660" s="3" t="str">
        <f>_xlfn.XLOOKUP(sc_gsm[[#This Row],[Column3]],RT_gsm[Column3],RT_gsm[Column3],"")</f>
        <v>NDPK1_c_FWD</v>
      </c>
      <c r="H660" s="3" t="str" cm="1">
        <f t="array" ref="H660">sc_gsm[[#This Row],[model_rxn]]&amp;",r,"&amp;_xlfn.SWITCH(sc_gsm[[#This Row],[Column2]],"REV","lower_bound:-","FWD","upper_bound:")&amp;"1000"</f>
        <v>NDPK1_c,r,upper_bound:1000</v>
      </c>
      <c r="I660" s="3" t="str">
        <f>_xlfn.XLOOKUP(sc_gsm[[#This Row],[Column3]],SC_enz[name_dir],SC_enz[name_dir],"")</f>
        <v>NDPK1_c_FWD</v>
      </c>
      <c r="J660" s="3" t="str">
        <f>_xlfn.XLOOKUP(sc_gsm[[#This Row],[name]],[1]RXNS!$C:$C,[1]RXNS!$D:$D,"")</f>
        <v>ATP[c] + CDP[c] =&gt; ADP[c] + CTP[c]</v>
      </c>
      <c r="K660" s="3" t="str">
        <f>_xlfn.XLOOKUP(sc_gsm[[#This Row],[name]],[2]RXNS!$C:$C,[2]RXNS!$D:$D,"")</f>
        <v>ATP[c] + CDP[c] =&gt; ADP[c] + CTP[c]</v>
      </c>
      <c r="L660" s="3" t="b">
        <f>sc_gsm[[#This Row],[yeast8.3.4 equation]]=sc_gsm[[#This Row],[yeast9 equation]]</f>
        <v>1</v>
      </c>
    </row>
    <row r="661" spans="1:12" hidden="1" x14ac:dyDescent="0.2">
      <c r="A661" t="s">
        <v>1384</v>
      </c>
      <c r="B661" t="s">
        <v>7323</v>
      </c>
      <c r="C661" t="s">
        <v>3902</v>
      </c>
      <c r="D661" t="str">
        <f>sc_gsm[[#This Row],[model_rxn]]&amp;"_"&amp;sc_gsm[[#This Row],[Column2]]</f>
        <v>NDPK9_c_FWD</v>
      </c>
      <c r="E661" t="str">
        <f>_xlfn.XLOOKUP(sc_gsm[[#This Row],[Column3]],SC_enz[name_dir],SC_enz[name_dir],"")</f>
        <v>NDPK9_c_FWD</v>
      </c>
      <c r="F661" t="str">
        <f>_xlfn.XLOOKUP(sc_gsm[[#This Row],[model_rxn]],RT_gsm[model_rxn],RT_gsm[model_rxn],"")</f>
        <v>NDPK9_c</v>
      </c>
      <c r="G661" s="3" t="str">
        <f>_xlfn.XLOOKUP(sc_gsm[[#This Row],[Column3]],RT_gsm[Column3],RT_gsm[Column3],"")</f>
        <v>NDPK9_c_FWD</v>
      </c>
      <c r="H661" s="3" t="str" cm="1">
        <f t="array" ref="H661">sc_gsm[[#This Row],[model_rxn]]&amp;",r,"&amp;_xlfn.SWITCH(sc_gsm[[#This Row],[Column2]],"REV","lower_bound:-","FWD","upper_bound:")&amp;"1000"</f>
        <v>NDPK9_c,r,upper_bound:1000</v>
      </c>
      <c r="I661" s="3" t="str">
        <f>_xlfn.XLOOKUP(sc_gsm[[#This Row],[Column3]],SC_enz[name_dir],SC_enz[name_dir],"")</f>
        <v>NDPK9_c_FWD</v>
      </c>
      <c r="J661" s="3" t="str">
        <f>_xlfn.XLOOKUP(sc_gsm[[#This Row],[name]],[1]RXNS!$C:$C,[1]RXNS!$D:$D,"")</f>
        <v>ATP[c] + CDP[c] =&gt; ADP[c] + CTP[c]</v>
      </c>
      <c r="K661" s="3" t="str">
        <f>_xlfn.XLOOKUP(sc_gsm[[#This Row],[name]],[2]RXNS!$C:$C,[2]RXNS!$D:$D,"")</f>
        <v>ATP[c] + CDP[c] =&gt; ADP[c] + CTP[c]</v>
      </c>
      <c r="L661" s="3" t="b">
        <f>sc_gsm[[#This Row],[yeast8.3.4 equation]]=sc_gsm[[#This Row],[yeast9 equation]]</f>
        <v>1</v>
      </c>
    </row>
    <row r="662" spans="1:12" hidden="1" x14ac:dyDescent="0.2">
      <c r="A662" t="s">
        <v>1385</v>
      </c>
      <c r="B662" t="s">
        <v>7323</v>
      </c>
      <c r="C662" t="s">
        <v>3903</v>
      </c>
      <c r="D662" t="str">
        <f>sc_gsm[[#This Row],[model_rxn]]&amp;"_"&amp;sc_gsm[[#This Row],[Column2]]</f>
        <v>NDPK10_c_REV</v>
      </c>
      <c r="E662" t="str">
        <f>_xlfn.XLOOKUP(sc_gsm[[#This Row],[Column3]],SC_enz[name_dir],SC_enz[name_dir],"")</f>
        <v>NDPK10_c_REV</v>
      </c>
      <c r="F662" t="str">
        <f>_xlfn.XLOOKUP(sc_gsm[[#This Row],[model_rxn]],RT_gsm[model_rxn],RT_gsm[model_rxn],"")</f>
        <v>NDPK10_c</v>
      </c>
      <c r="G662" s="3" t="str">
        <f>_xlfn.XLOOKUP(sc_gsm[[#This Row],[Column3]],RT_gsm[Column3],RT_gsm[Column3],"")</f>
        <v>NDPK10_c_REV</v>
      </c>
      <c r="H662" s="3" t="str" cm="1">
        <f t="array" ref="H662">sc_gsm[[#This Row],[model_rxn]]&amp;",r,"&amp;_xlfn.SWITCH(sc_gsm[[#This Row],[Column2]],"REV","lower_bound:-","FWD","upper_bound:")&amp;"1000"</f>
        <v>NDPK10_c,r,lower_bound:-1000</v>
      </c>
      <c r="I662" s="3" t="str">
        <f>_xlfn.XLOOKUP(sc_gsm[[#This Row],[Column3]],SC_enz[name_dir],SC_enz[name_dir],"")</f>
        <v>NDPK10_c_REV</v>
      </c>
      <c r="J662" s="3" t="str">
        <f>_xlfn.XLOOKUP(sc_gsm[[#This Row],[name]],[1]RXNS!$C:$C,[1]RXNS!$D:$D,"")</f>
        <v>ATP[c] + CDP[c] =&gt; ADP[c] + CTP[c]</v>
      </c>
      <c r="K662" s="3" t="str">
        <f>_xlfn.XLOOKUP(sc_gsm[[#This Row],[name]],[2]RXNS!$C:$C,[2]RXNS!$D:$D,"")</f>
        <v>ATP[c] + CDP[c] =&gt; ADP[c] + CTP[c]</v>
      </c>
      <c r="L662" s="3" t="b">
        <f>sc_gsm[[#This Row],[yeast8.3.4 equation]]=sc_gsm[[#This Row],[yeast9 equation]]</f>
        <v>1</v>
      </c>
    </row>
    <row r="663" spans="1:12" hidden="1" x14ac:dyDescent="0.2">
      <c r="A663" t="s">
        <v>1385</v>
      </c>
      <c r="B663" t="s">
        <v>7323</v>
      </c>
      <c r="C663" t="s">
        <v>3902</v>
      </c>
      <c r="D663" t="str">
        <f>sc_gsm[[#This Row],[model_rxn]]&amp;"_"&amp;sc_gsm[[#This Row],[Column2]]</f>
        <v>NDPK10_c_FWD</v>
      </c>
      <c r="E663" t="str">
        <f>_xlfn.XLOOKUP(sc_gsm[[#This Row],[Column3]],SC_enz[name_dir],SC_enz[name_dir],"")</f>
        <v>NDPK10_c_FWD</v>
      </c>
      <c r="F663" t="str">
        <f>_xlfn.XLOOKUP(sc_gsm[[#This Row],[model_rxn]],RT_gsm[model_rxn],RT_gsm[model_rxn],"")</f>
        <v>NDPK10_c</v>
      </c>
      <c r="G663" s="3" t="str">
        <f>_xlfn.XLOOKUP(sc_gsm[[#This Row],[Column3]],RT_gsm[Column3],RT_gsm[Column3],"")</f>
        <v>NDPK10_c_FWD</v>
      </c>
      <c r="H663" s="3" t="str" cm="1">
        <f t="array" ref="H663">sc_gsm[[#This Row],[model_rxn]]&amp;",r,"&amp;_xlfn.SWITCH(sc_gsm[[#This Row],[Column2]],"REV","lower_bound:-","FWD","upper_bound:")&amp;"1000"</f>
        <v>NDPK10_c,r,upper_bound:1000</v>
      </c>
      <c r="I663" s="3" t="str">
        <f>_xlfn.XLOOKUP(sc_gsm[[#This Row],[Column3]],SC_enz[name_dir],SC_enz[name_dir],"")</f>
        <v>NDPK10_c_FWD</v>
      </c>
      <c r="J663" s="3" t="str">
        <f>_xlfn.XLOOKUP(sc_gsm[[#This Row],[name]],[1]RXNS!$C:$C,[1]RXNS!$D:$D,"")</f>
        <v>ATP[c] + CDP[c] =&gt; ADP[c] + CTP[c]</v>
      </c>
      <c r="K663" s="3" t="str">
        <f>_xlfn.XLOOKUP(sc_gsm[[#This Row],[name]],[2]RXNS!$C:$C,[2]RXNS!$D:$D,"")</f>
        <v>ATP[c] + CDP[c] =&gt; ADP[c] + CTP[c]</v>
      </c>
      <c r="L663" s="3" t="b">
        <f>sc_gsm[[#This Row],[yeast8.3.4 equation]]=sc_gsm[[#This Row],[yeast9 equation]]</f>
        <v>1</v>
      </c>
    </row>
    <row r="664" spans="1:12" hidden="1" x14ac:dyDescent="0.2">
      <c r="A664" t="s">
        <v>1386</v>
      </c>
      <c r="B664" t="s">
        <v>7323</v>
      </c>
      <c r="C664" t="s">
        <v>3903</v>
      </c>
      <c r="D664" t="str">
        <f>sc_gsm[[#This Row],[model_rxn]]&amp;"_"&amp;sc_gsm[[#This Row],[Column2]]</f>
        <v>NDPK6_c_REV</v>
      </c>
      <c r="E664" t="str">
        <f>_xlfn.XLOOKUP(sc_gsm[[#This Row],[Column3]],SC_enz[name_dir],SC_enz[name_dir],"")</f>
        <v>NDPK6_c_REV</v>
      </c>
      <c r="F664" t="str">
        <f>_xlfn.XLOOKUP(sc_gsm[[#This Row],[model_rxn]],RT_gsm[model_rxn],RT_gsm[model_rxn],"")</f>
        <v>NDPK6_c</v>
      </c>
      <c r="G664" s="3" t="str">
        <f>_xlfn.XLOOKUP(sc_gsm[[#This Row],[Column3]],RT_gsm[Column3],RT_gsm[Column3],"")</f>
        <v>NDPK6_c_REV</v>
      </c>
      <c r="H664" s="3" t="str" cm="1">
        <f t="array" ref="H664">sc_gsm[[#This Row],[model_rxn]]&amp;",r,"&amp;_xlfn.SWITCH(sc_gsm[[#This Row],[Column2]],"REV","lower_bound:-","FWD","upper_bound:")&amp;"1000"</f>
        <v>NDPK6_c,r,lower_bound:-1000</v>
      </c>
      <c r="I664" s="3" t="str">
        <f>_xlfn.XLOOKUP(sc_gsm[[#This Row],[Column3]],SC_enz[name_dir],SC_enz[name_dir],"")</f>
        <v>NDPK6_c_REV</v>
      </c>
      <c r="J664" s="3" t="str">
        <f>_xlfn.XLOOKUP(sc_gsm[[#This Row],[name]],[1]RXNS!$C:$C,[1]RXNS!$D:$D,"")</f>
        <v>ATP[c] + CDP[c] =&gt; ADP[c] + CTP[c]</v>
      </c>
      <c r="K664" s="3" t="str">
        <f>_xlfn.XLOOKUP(sc_gsm[[#This Row],[name]],[2]RXNS!$C:$C,[2]RXNS!$D:$D,"")</f>
        <v>ATP[c] + CDP[c] =&gt; ADP[c] + CTP[c]</v>
      </c>
      <c r="L664" s="3" t="b">
        <f>sc_gsm[[#This Row],[yeast8.3.4 equation]]=sc_gsm[[#This Row],[yeast9 equation]]</f>
        <v>1</v>
      </c>
    </row>
    <row r="665" spans="1:12" hidden="1" x14ac:dyDescent="0.2">
      <c r="A665" t="s">
        <v>1386</v>
      </c>
      <c r="B665" t="s">
        <v>7323</v>
      </c>
      <c r="C665" t="s">
        <v>3902</v>
      </c>
      <c r="D665" t="str">
        <f>sc_gsm[[#This Row],[model_rxn]]&amp;"_"&amp;sc_gsm[[#This Row],[Column2]]</f>
        <v>NDPK6_c_FWD</v>
      </c>
      <c r="E665" t="str">
        <f>_xlfn.XLOOKUP(sc_gsm[[#This Row],[Column3]],SC_enz[name_dir],SC_enz[name_dir],"")</f>
        <v>NDPK6_c_FWD</v>
      </c>
      <c r="F665" t="str">
        <f>_xlfn.XLOOKUP(sc_gsm[[#This Row],[model_rxn]],RT_gsm[model_rxn],RT_gsm[model_rxn],"")</f>
        <v>NDPK6_c</v>
      </c>
      <c r="G665" s="3" t="str">
        <f>_xlfn.XLOOKUP(sc_gsm[[#This Row],[Column3]],RT_gsm[Column3],RT_gsm[Column3],"")</f>
        <v>NDPK6_c_FWD</v>
      </c>
      <c r="H665" s="3" t="str" cm="1">
        <f t="array" ref="H665">sc_gsm[[#This Row],[model_rxn]]&amp;",r,"&amp;_xlfn.SWITCH(sc_gsm[[#This Row],[Column2]],"REV","lower_bound:-","FWD","upper_bound:")&amp;"1000"</f>
        <v>NDPK6_c,r,upper_bound:1000</v>
      </c>
      <c r="I665" s="3" t="str">
        <f>_xlfn.XLOOKUP(sc_gsm[[#This Row],[Column3]],SC_enz[name_dir],SC_enz[name_dir],"")</f>
        <v>NDPK6_c_FWD</v>
      </c>
      <c r="J665" s="3" t="str">
        <f>_xlfn.XLOOKUP(sc_gsm[[#This Row],[name]],[1]RXNS!$C:$C,[1]RXNS!$D:$D,"")</f>
        <v>ATP[c] + CDP[c] =&gt; ADP[c] + CTP[c]</v>
      </c>
      <c r="K665" s="3" t="str">
        <f>_xlfn.XLOOKUP(sc_gsm[[#This Row],[name]],[2]RXNS!$C:$C,[2]RXNS!$D:$D,"")</f>
        <v>ATP[c] + CDP[c] =&gt; ADP[c] + CTP[c]</v>
      </c>
      <c r="L665" s="3" t="b">
        <f>sc_gsm[[#This Row],[yeast8.3.4 equation]]=sc_gsm[[#This Row],[yeast9 equation]]</f>
        <v>1</v>
      </c>
    </row>
    <row r="666" spans="1:12" hidden="1" x14ac:dyDescent="0.2">
      <c r="A666" t="s">
        <v>1387</v>
      </c>
      <c r="B666" t="s">
        <v>7324</v>
      </c>
      <c r="C666" t="s">
        <v>3902</v>
      </c>
      <c r="D666" t="str">
        <f>sc_gsm[[#This Row],[model_rxn]]&amp;"_"&amp;sc_gsm[[#This Row],[Column2]]</f>
        <v>NTP3_c_FWD</v>
      </c>
      <c r="E666" t="str">
        <f>_xlfn.XLOOKUP(sc_gsm[[#This Row],[Column3]],SC_enz[name_dir],SC_enz[name_dir],"")</f>
        <v>NTP3_c_FWD</v>
      </c>
      <c r="F666" t="str">
        <f>_xlfn.XLOOKUP(sc_gsm[[#This Row],[model_rxn]],RT_gsm[model_rxn],RT_gsm[model_rxn],"")</f>
        <v>NTP3_c</v>
      </c>
      <c r="G666" s="3" t="str">
        <f>_xlfn.XLOOKUP(sc_gsm[[#This Row],[Column3]],RT_gsm[Column3],RT_gsm[Column3],"")</f>
        <v>NTP3_c_FWD</v>
      </c>
      <c r="H666" s="3" t="str" cm="1">
        <f t="array" ref="H666">sc_gsm[[#This Row],[model_rxn]]&amp;",r,"&amp;_xlfn.SWITCH(sc_gsm[[#This Row],[Column2]],"REV","lower_bound:-","FWD","upper_bound:")&amp;"1000"</f>
        <v>NTP3_c,r,upper_bound:1000</v>
      </c>
      <c r="I666" s="3" t="str">
        <f>_xlfn.XLOOKUP(sc_gsm[[#This Row],[Column3]],SC_enz[name_dir],SC_enz[name_dir],"")</f>
        <v>NTP3_c_FWD</v>
      </c>
      <c r="J666" s="3" t="str">
        <f>_xlfn.XLOOKUP(sc_gsm[[#This Row],[name]],[1]RXNS!$C:$C,[1]RXNS!$D:$D,"")</f>
        <v>GTP[c] + H2O[c] =&gt; GDP[c] + H+[c] + phosphate[c]</v>
      </c>
      <c r="K666" s="3" t="str">
        <f>_xlfn.XLOOKUP(sc_gsm[[#This Row],[name]],[2]RXNS!$C:$C,[2]RXNS!$D:$D,"")</f>
        <v>GTP[c] + H2O[c] =&gt; GDP[c] + H+[c] + phosphate[c]</v>
      </c>
      <c r="L666" s="3" t="b">
        <f>sc_gsm[[#This Row],[yeast8.3.4 equation]]=sc_gsm[[#This Row],[yeast9 equation]]</f>
        <v>1</v>
      </c>
    </row>
    <row r="667" spans="1:12" hidden="1" x14ac:dyDescent="0.2">
      <c r="A667" t="s">
        <v>1390</v>
      </c>
      <c r="B667" t="s">
        <v>7324</v>
      </c>
      <c r="C667" t="s">
        <v>3902</v>
      </c>
      <c r="D667" t="str">
        <f>sc_gsm[[#This Row],[model_rxn]]&amp;"_"&amp;sc_gsm[[#This Row],[Column2]]</f>
        <v>NTP7_c_FWD</v>
      </c>
      <c r="E667" t="str">
        <f>_xlfn.XLOOKUP(sc_gsm[[#This Row],[Column3]],SC_enz[name_dir],SC_enz[name_dir],"")</f>
        <v>NTP7_c_FWD</v>
      </c>
      <c r="F667" t="str">
        <f>_xlfn.XLOOKUP(sc_gsm[[#This Row],[model_rxn]],RT_gsm[model_rxn],RT_gsm[model_rxn],"")</f>
        <v>NTP7_c</v>
      </c>
      <c r="G667" s="3" t="str">
        <f>_xlfn.XLOOKUP(sc_gsm[[#This Row],[Column3]],RT_gsm[Column3],RT_gsm[Column3],"")</f>
        <v>NTP7_c_FWD</v>
      </c>
      <c r="H667" s="3" t="str" cm="1">
        <f t="array" ref="H667">sc_gsm[[#This Row],[model_rxn]]&amp;",r,"&amp;_xlfn.SWITCH(sc_gsm[[#This Row],[Column2]],"REV","lower_bound:-","FWD","upper_bound:")&amp;"1000"</f>
        <v>NTP7_c,r,upper_bound:1000</v>
      </c>
      <c r="I667" s="3" t="str">
        <f>_xlfn.XLOOKUP(sc_gsm[[#This Row],[Column3]],SC_enz[name_dir],SC_enz[name_dir],"")</f>
        <v>NTP7_c_FWD</v>
      </c>
      <c r="J667" s="3" t="str">
        <f>_xlfn.XLOOKUP(sc_gsm[[#This Row],[name]],[1]RXNS!$C:$C,[1]RXNS!$D:$D,"")</f>
        <v>GTP[c] + H2O[c] =&gt; GDP[c] + H+[c] + phosphate[c]</v>
      </c>
      <c r="K667" s="3" t="str">
        <f>_xlfn.XLOOKUP(sc_gsm[[#This Row],[name]],[2]RXNS!$C:$C,[2]RXNS!$D:$D,"")</f>
        <v>GTP[c] + H2O[c] =&gt; GDP[c] + H+[c] + phosphate[c]</v>
      </c>
      <c r="L667" s="3" t="b">
        <f>sc_gsm[[#This Row],[yeast8.3.4 equation]]=sc_gsm[[#This Row],[yeast9 equation]]</f>
        <v>1</v>
      </c>
    </row>
    <row r="668" spans="1:12" hidden="1" x14ac:dyDescent="0.2">
      <c r="A668" t="s">
        <v>1391</v>
      </c>
      <c r="B668" t="s">
        <v>7324</v>
      </c>
      <c r="C668" t="s">
        <v>3902</v>
      </c>
      <c r="D668" t="str">
        <f>sc_gsm[[#This Row],[model_rxn]]&amp;"_"&amp;sc_gsm[[#This Row],[Column2]]</f>
        <v>NTP5_c_FWD</v>
      </c>
      <c r="E668" t="str">
        <f>_xlfn.XLOOKUP(sc_gsm[[#This Row],[Column3]],SC_enz[name_dir],SC_enz[name_dir],"")</f>
        <v>NTP5_c_FWD</v>
      </c>
      <c r="F668" t="str">
        <f>_xlfn.XLOOKUP(sc_gsm[[#This Row],[model_rxn]],RT_gsm[model_rxn],RT_gsm[model_rxn],"")</f>
        <v>NTP5_c</v>
      </c>
      <c r="G668" s="3" t="str">
        <f>_xlfn.XLOOKUP(sc_gsm[[#This Row],[Column3]],RT_gsm[Column3],RT_gsm[Column3],"")</f>
        <v>NTP5_c_FWD</v>
      </c>
      <c r="H668" s="3" t="str" cm="1">
        <f t="array" ref="H668">sc_gsm[[#This Row],[model_rxn]]&amp;",r,"&amp;_xlfn.SWITCH(sc_gsm[[#This Row],[Column2]],"REV","lower_bound:-","FWD","upper_bound:")&amp;"1000"</f>
        <v>NTP5_c,r,upper_bound:1000</v>
      </c>
      <c r="I668" s="3" t="str">
        <f>_xlfn.XLOOKUP(sc_gsm[[#This Row],[Column3]],SC_enz[name_dir],SC_enz[name_dir],"")</f>
        <v>NTP5_c_FWD</v>
      </c>
      <c r="J668" s="3" t="str">
        <f>_xlfn.XLOOKUP(sc_gsm[[#This Row],[name]],[1]RXNS!$C:$C,[1]RXNS!$D:$D,"")</f>
        <v>GTP[c] + H2O[c] =&gt; GDP[c] + H+[c] + phosphate[c]</v>
      </c>
      <c r="K668" s="3" t="str">
        <f>_xlfn.XLOOKUP(sc_gsm[[#This Row],[name]],[2]RXNS!$C:$C,[2]RXNS!$D:$D,"")</f>
        <v>GTP[c] + H2O[c] =&gt; GDP[c] + H+[c] + phosphate[c]</v>
      </c>
      <c r="L668" s="3" t="b">
        <f>sc_gsm[[#This Row],[yeast8.3.4 equation]]=sc_gsm[[#This Row],[yeast9 equation]]</f>
        <v>1</v>
      </c>
    </row>
    <row r="669" spans="1:12" hidden="1" x14ac:dyDescent="0.2">
      <c r="A669" t="s">
        <v>1392</v>
      </c>
      <c r="B669" t="s">
        <v>7324</v>
      </c>
      <c r="C669" t="s">
        <v>3902</v>
      </c>
      <c r="D669" t="str">
        <f>sc_gsm[[#This Row],[model_rxn]]&amp;"_"&amp;sc_gsm[[#This Row],[Column2]]</f>
        <v>NTP10_c_FWD</v>
      </c>
      <c r="E669" t="str">
        <f>_xlfn.XLOOKUP(sc_gsm[[#This Row],[Column3]],SC_enz[name_dir],SC_enz[name_dir],"")</f>
        <v>NTP10_c_FWD</v>
      </c>
      <c r="F669" t="str">
        <f>_xlfn.XLOOKUP(sc_gsm[[#This Row],[model_rxn]],RT_gsm[model_rxn],RT_gsm[model_rxn],"")</f>
        <v>NTP10_c</v>
      </c>
      <c r="G669" s="3" t="str">
        <f>_xlfn.XLOOKUP(sc_gsm[[#This Row],[Column3]],RT_gsm[Column3],RT_gsm[Column3],"")</f>
        <v>NTP10_c_FWD</v>
      </c>
      <c r="H669" s="3" t="str" cm="1">
        <f t="array" ref="H669">sc_gsm[[#This Row],[model_rxn]]&amp;",r,"&amp;_xlfn.SWITCH(sc_gsm[[#This Row],[Column2]],"REV","lower_bound:-","FWD","upper_bound:")&amp;"1000"</f>
        <v>NTP10_c,r,upper_bound:1000</v>
      </c>
      <c r="I669" s="3" t="str">
        <f>_xlfn.XLOOKUP(sc_gsm[[#This Row],[Column3]],SC_enz[name_dir],SC_enz[name_dir],"")</f>
        <v>NTP10_c_FWD</v>
      </c>
      <c r="J669" s="3" t="str">
        <f>_xlfn.XLOOKUP(sc_gsm[[#This Row],[name]],[1]RXNS!$C:$C,[1]RXNS!$D:$D,"")</f>
        <v>GTP[c] + H2O[c] =&gt; GDP[c] + H+[c] + phosphate[c]</v>
      </c>
      <c r="K669" s="3" t="str">
        <f>_xlfn.XLOOKUP(sc_gsm[[#This Row],[name]],[2]RXNS!$C:$C,[2]RXNS!$D:$D,"")</f>
        <v>GTP[c] + H2O[c] =&gt; GDP[c] + H+[c] + phosphate[c]</v>
      </c>
      <c r="L669" s="3" t="b">
        <f>sc_gsm[[#This Row],[yeast8.3.4 equation]]=sc_gsm[[#This Row],[yeast9 equation]]</f>
        <v>1</v>
      </c>
    </row>
    <row r="670" spans="1:12" hidden="1" x14ac:dyDescent="0.2">
      <c r="A670" t="s">
        <v>1393</v>
      </c>
      <c r="B670" t="s">
        <v>7325</v>
      </c>
      <c r="C670" t="s">
        <v>3902</v>
      </c>
      <c r="D670" t="str">
        <f>sc_gsm[[#This Row],[model_rxn]]&amp;"_"&amp;sc_gsm[[#This Row],[Column2]]</f>
        <v>NDP3_g_FWD</v>
      </c>
      <c r="E670" t="str">
        <f>_xlfn.XLOOKUP(sc_gsm[[#This Row],[Column3]],SC_enz[name_dir],SC_enz[name_dir],"")</f>
        <v>NDP3_g_FWD</v>
      </c>
      <c r="F670" t="str">
        <f>_xlfn.XLOOKUP(sc_gsm[[#This Row],[model_rxn]],RT_gsm[model_rxn],RT_gsm[model_rxn],"")</f>
        <v>NDP3_g</v>
      </c>
      <c r="G670" s="3" t="str">
        <f>_xlfn.XLOOKUP(sc_gsm[[#This Row],[Column3]],RT_gsm[Column3],RT_gsm[Column3],"")</f>
        <v>NDP3_g_FWD</v>
      </c>
      <c r="H670" s="3" t="str" cm="1">
        <f t="array" ref="H670">sc_gsm[[#This Row],[model_rxn]]&amp;",r,"&amp;_xlfn.SWITCH(sc_gsm[[#This Row],[Column2]],"REV","lower_bound:-","FWD","upper_bound:")&amp;"1000"</f>
        <v>NDP3_g,r,upper_bound:1000</v>
      </c>
      <c r="I670" s="3" t="str">
        <f>_xlfn.XLOOKUP(sc_gsm[[#This Row],[Column3]],SC_enz[name_dir],SC_enz[name_dir],"")</f>
        <v>NDP3_g_FWD</v>
      </c>
      <c r="J670" s="3" t="str">
        <f>_xlfn.XLOOKUP(sc_gsm[[#This Row],[name]],[1]RXNS!$C:$C,[1]RXNS!$D:$D,"")</f>
        <v>GDP[g] + H2O[g] =&gt; GMP[g] + H+[g] + phosphate[g]</v>
      </c>
      <c r="K670" s="3" t="str">
        <f>_xlfn.XLOOKUP(sc_gsm[[#This Row],[name]],[2]RXNS!$C:$C,[2]RXNS!$D:$D,"")</f>
        <v>GDP[g] + H2O[g] =&gt; GMP[g] + H+[g] + phosphate[g]</v>
      </c>
      <c r="L670" s="3" t="b">
        <f>sc_gsm[[#This Row],[yeast8.3.4 equation]]=sc_gsm[[#This Row],[yeast9 equation]]</f>
        <v>1</v>
      </c>
    </row>
    <row r="671" spans="1:12" hidden="1" x14ac:dyDescent="0.2">
      <c r="A671" t="s">
        <v>1394</v>
      </c>
      <c r="B671" t="s">
        <v>7326</v>
      </c>
      <c r="C671" t="s">
        <v>3902</v>
      </c>
      <c r="D671" t="str">
        <f>sc_gsm[[#This Row],[model_rxn]]&amp;"_"&amp;sc_gsm[[#This Row],[Column2]]</f>
        <v>NDPK2_c_FWD</v>
      </c>
      <c r="E671" t="str">
        <f>_xlfn.XLOOKUP(sc_gsm[[#This Row],[Column3]],SC_enz[name_dir],SC_enz[name_dir],"")</f>
        <v>NDPK2_c_FWD</v>
      </c>
      <c r="F671" t="str">
        <f>_xlfn.XLOOKUP(sc_gsm[[#This Row],[model_rxn]],RT_gsm[model_rxn],RT_gsm[model_rxn],"")</f>
        <v>NDPK2_c</v>
      </c>
      <c r="G671" s="3" t="str">
        <f>_xlfn.XLOOKUP(sc_gsm[[#This Row],[Column3]],RT_gsm[Column3],RT_gsm[Column3],"")</f>
        <v>NDPK2_c_FWD</v>
      </c>
      <c r="H671" s="3" t="str" cm="1">
        <f t="array" ref="H671">sc_gsm[[#This Row],[model_rxn]]&amp;",r,"&amp;_xlfn.SWITCH(sc_gsm[[#This Row],[Column2]],"REV","lower_bound:-","FWD","upper_bound:")&amp;"1000"</f>
        <v>NDPK2_c,r,upper_bound:1000</v>
      </c>
      <c r="I671" s="3" t="str">
        <f>_xlfn.XLOOKUP(sc_gsm[[#This Row],[Column3]],SC_enz[name_dir],SC_enz[name_dir],"")</f>
        <v>NDPK2_c_FWD</v>
      </c>
      <c r="J671" s="3" t="str">
        <f>_xlfn.XLOOKUP(sc_gsm[[#This Row],[name]],[1]RXNS!$C:$C,[1]RXNS!$D:$D,"")</f>
        <v>ATP[c] + UDP[c] =&gt; ADP[c] + UTP[c]</v>
      </c>
      <c r="K671" s="3" t="str">
        <f>_xlfn.XLOOKUP(sc_gsm[[#This Row],[name]],[2]RXNS!$C:$C,[2]RXNS!$D:$D,"")</f>
        <v>ATP[c] + UDP[c] =&gt; ADP[c] + UTP[c]</v>
      </c>
      <c r="L671" s="3" t="b">
        <f>sc_gsm[[#This Row],[yeast8.3.4 equation]]=sc_gsm[[#This Row],[yeast9 equation]]</f>
        <v>1</v>
      </c>
    </row>
    <row r="672" spans="1:12" hidden="1" x14ac:dyDescent="0.2">
      <c r="A672" t="s">
        <v>1395</v>
      </c>
      <c r="B672" t="s">
        <v>7327</v>
      </c>
      <c r="C672" t="s">
        <v>3902</v>
      </c>
      <c r="D672" t="str">
        <f>sc_gsm[[#This Row],[model_rxn]]&amp;"_"&amp;sc_gsm[[#This Row],[Column2]]</f>
        <v>AHSERL_c_FWD</v>
      </c>
      <c r="E672" t="str">
        <f>_xlfn.XLOOKUP(sc_gsm[[#This Row],[Column3]],SC_enz[name_dir],SC_enz[name_dir],"")</f>
        <v>AHSERL_c_FWD</v>
      </c>
      <c r="F672" t="str">
        <f>_xlfn.XLOOKUP(sc_gsm[[#This Row],[model_rxn]],RT_gsm[model_rxn],RT_gsm[model_rxn],"")</f>
        <v>AHSERL_c</v>
      </c>
      <c r="G672" s="3" t="str">
        <f>_xlfn.XLOOKUP(sc_gsm[[#This Row],[Column3]],RT_gsm[Column3],RT_gsm[Column3],"")</f>
        <v>AHSERL_c_FWD</v>
      </c>
      <c r="H672" s="3" t="str" cm="1">
        <f t="array" ref="H672">sc_gsm[[#This Row],[model_rxn]]&amp;",r,"&amp;_xlfn.SWITCH(sc_gsm[[#This Row],[Column2]],"REV","lower_bound:-","FWD","upper_bound:")&amp;"1000"</f>
        <v>AHSERL_c,r,upper_bound:1000</v>
      </c>
      <c r="I672" s="3" t="str">
        <f>_xlfn.XLOOKUP(sc_gsm[[#This Row],[Column3]],SC_enz[name_dir],SC_enz[name_dir],"")</f>
        <v>AHSERL_c_FWD</v>
      </c>
      <c r="J672" s="3" t="str">
        <f>_xlfn.XLOOKUP(sc_gsm[[#This Row],[name]],[1]RXNS!$C:$C,[1]RXNS!$D:$D,"")</f>
        <v>methanethiol[c] + O-acetyl-L-homoserine[c] =&gt; acetate[c] + H+[c] + L-methionine[c]</v>
      </c>
      <c r="K672" s="3" t="str">
        <f>_xlfn.XLOOKUP(sc_gsm[[#This Row],[name]],[2]RXNS!$C:$C,[2]RXNS!$D:$D,"")</f>
        <v>methanethiol[c] + O-acetyl-L-homoserine[c] =&gt; acetate[c] + H+[c] + L-methionine[c]</v>
      </c>
      <c r="L672" s="3" t="b">
        <f>sc_gsm[[#This Row],[yeast8.3.4 equation]]=sc_gsm[[#This Row],[yeast9 equation]]</f>
        <v>1</v>
      </c>
    </row>
    <row r="673" spans="1:12" hidden="1" x14ac:dyDescent="0.2">
      <c r="A673" t="s">
        <v>1396</v>
      </c>
      <c r="B673" t="s">
        <v>7327</v>
      </c>
      <c r="C673" t="s">
        <v>3902</v>
      </c>
      <c r="D673" t="str">
        <f>sc_gsm[[#This Row],[model_rxn]]&amp;"_"&amp;sc_gsm[[#This Row],[Column2]]</f>
        <v>AHSERL2_c_FWD</v>
      </c>
      <c r="E673" t="str">
        <f>_xlfn.XLOOKUP(sc_gsm[[#This Row],[Column3]],SC_enz[name_dir],SC_enz[name_dir],"")</f>
        <v>AHSERL2_c_FWD</v>
      </c>
      <c r="F673" t="str">
        <f>_xlfn.XLOOKUP(sc_gsm[[#This Row],[model_rxn]],RT_gsm[model_rxn],RT_gsm[model_rxn],"")</f>
        <v>AHSERL2_c</v>
      </c>
      <c r="G673" s="3" t="str">
        <f>_xlfn.XLOOKUP(sc_gsm[[#This Row],[Column3]],RT_gsm[Column3],RT_gsm[Column3],"")</f>
        <v>AHSERL2_c_FWD</v>
      </c>
      <c r="H673" s="3" t="str" cm="1">
        <f t="array" ref="H673">sc_gsm[[#This Row],[model_rxn]]&amp;",r,"&amp;_xlfn.SWITCH(sc_gsm[[#This Row],[Column2]],"REV","lower_bound:-","FWD","upper_bound:")&amp;"1000"</f>
        <v>AHSERL2_c,r,upper_bound:1000</v>
      </c>
      <c r="I673" s="3" t="str">
        <f>_xlfn.XLOOKUP(sc_gsm[[#This Row],[Column3]],SC_enz[name_dir],SC_enz[name_dir],"")</f>
        <v>AHSERL2_c_FWD</v>
      </c>
      <c r="J673" s="3" t="str">
        <f>_xlfn.XLOOKUP(sc_gsm[[#This Row],[name]],[1]RXNS!$C:$C,[1]RXNS!$D:$D,"")</f>
        <v>methanethiol[c] + O-acetyl-L-homoserine[c] =&gt; acetate[c] + H+[c] + L-methionine[c]</v>
      </c>
      <c r="K673" s="3" t="str">
        <f>_xlfn.XLOOKUP(sc_gsm[[#This Row],[name]],[2]RXNS!$C:$C,[2]RXNS!$D:$D,"")</f>
        <v>methanethiol[c] + O-acetyl-L-homoserine[c] =&gt; acetate[c] + H+[c] + L-methionine[c]</v>
      </c>
      <c r="L673" s="3" t="b">
        <f>sc_gsm[[#This Row],[yeast8.3.4 equation]]=sc_gsm[[#This Row],[yeast9 equation]]</f>
        <v>1</v>
      </c>
    </row>
    <row r="674" spans="1:12" hidden="1" x14ac:dyDescent="0.2">
      <c r="A674" t="s">
        <v>1397</v>
      </c>
      <c r="B674" t="s">
        <v>7328</v>
      </c>
      <c r="C674" t="s">
        <v>3903</v>
      </c>
      <c r="D674" t="str">
        <f>sc_gsm[[#This Row],[model_rxn]]&amp;"_"&amp;sc_gsm[[#This Row],[Column2]]</f>
        <v>SHSL1_c_REV</v>
      </c>
      <c r="E674" t="str">
        <f>_xlfn.XLOOKUP(sc_gsm[[#This Row],[Column3]],SC_enz[name_dir],SC_enz[name_dir],"")</f>
        <v>SHSL1_c_REV</v>
      </c>
      <c r="F674" t="str">
        <f>_xlfn.XLOOKUP(sc_gsm[[#This Row],[model_rxn]],RT_gsm[model_rxn],RT_gsm[model_rxn],"")</f>
        <v>SHSL1_c</v>
      </c>
      <c r="G674" s="3" t="str">
        <f>_xlfn.XLOOKUP(sc_gsm[[#This Row],[Column3]],RT_gsm[Column3],RT_gsm[Column3],"")</f>
        <v>SHSL1_c_REV</v>
      </c>
      <c r="H674" s="3" t="str" cm="1">
        <f t="array" ref="H674">sc_gsm[[#This Row],[model_rxn]]&amp;",r,"&amp;_xlfn.SWITCH(sc_gsm[[#This Row],[Column2]],"REV","lower_bound:-","FWD","upper_bound:")&amp;"1000"</f>
        <v>SHSL1_c,r,lower_bound:-1000</v>
      </c>
      <c r="I674" s="3" t="str">
        <f>_xlfn.XLOOKUP(sc_gsm[[#This Row],[Column3]],SC_enz[name_dir],SC_enz[name_dir],"")</f>
        <v>SHSL1_c_REV</v>
      </c>
      <c r="J674" s="3" t="str">
        <f>_xlfn.XLOOKUP(sc_gsm[[#This Row],[name]],[1]RXNS!$C:$C,[1]RXNS!$D:$D,"")</f>
        <v>L-cysteine[c] + O-succinyl-L-homoserine[c] &lt;=&gt; H+[c] + L-cystathionine[c] + succinate[c]</v>
      </c>
      <c r="K674" s="3" t="str">
        <f>_xlfn.XLOOKUP(sc_gsm[[#This Row],[name]],[2]RXNS!$C:$C,[2]RXNS!$D:$D,"")</f>
        <v>L-cysteine[c] + O-succinyl-L-homoserine[c] =&gt; H+[c] + L-cystathionine[c] + succinate[c]</v>
      </c>
      <c r="L674" s="3" t="b">
        <f>sc_gsm[[#This Row],[yeast8.3.4 equation]]=sc_gsm[[#This Row],[yeast9 equation]]</f>
        <v>0</v>
      </c>
    </row>
    <row r="675" spans="1:12" hidden="1" x14ac:dyDescent="0.2">
      <c r="A675" t="s">
        <v>1397</v>
      </c>
      <c r="B675" t="s">
        <v>7328</v>
      </c>
      <c r="C675" t="s">
        <v>3902</v>
      </c>
      <c r="D675" t="str">
        <f>sc_gsm[[#This Row],[model_rxn]]&amp;"_"&amp;sc_gsm[[#This Row],[Column2]]</f>
        <v>SHSL1_c_FWD</v>
      </c>
      <c r="E675" t="str">
        <f>_xlfn.XLOOKUP(sc_gsm[[#This Row],[Column3]],SC_enz[name_dir],SC_enz[name_dir],"")</f>
        <v>SHSL1_c_FWD</v>
      </c>
      <c r="F675" t="str">
        <f>_xlfn.XLOOKUP(sc_gsm[[#This Row],[model_rxn]],RT_gsm[model_rxn],RT_gsm[model_rxn],"")</f>
        <v>SHSL1_c</v>
      </c>
      <c r="G675" s="3" t="str">
        <f>_xlfn.XLOOKUP(sc_gsm[[#This Row],[Column3]],RT_gsm[Column3],RT_gsm[Column3],"")</f>
        <v>SHSL1_c_FWD</v>
      </c>
      <c r="H675" s="3" t="str" cm="1">
        <f t="array" ref="H675">sc_gsm[[#This Row],[model_rxn]]&amp;",r,"&amp;_xlfn.SWITCH(sc_gsm[[#This Row],[Column2]],"REV","lower_bound:-","FWD","upper_bound:")&amp;"1000"</f>
        <v>SHSL1_c,r,upper_bound:1000</v>
      </c>
      <c r="I675" s="3" t="str">
        <f>_xlfn.XLOOKUP(sc_gsm[[#This Row],[Column3]],SC_enz[name_dir],SC_enz[name_dir],"")</f>
        <v>SHSL1_c_FWD</v>
      </c>
      <c r="J675" s="3" t="str">
        <f>_xlfn.XLOOKUP(sc_gsm[[#This Row],[name]],[1]RXNS!$C:$C,[1]RXNS!$D:$D,"")</f>
        <v>L-cysteine[c] + O-succinyl-L-homoserine[c] &lt;=&gt; H+[c] + L-cystathionine[c] + succinate[c]</v>
      </c>
      <c r="K675" s="3" t="str">
        <f>_xlfn.XLOOKUP(sc_gsm[[#This Row],[name]],[2]RXNS!$C:$C,[2]RXNS!$D:$D,"")</f>
        <v>L-cysteine[c] + O-succinyl-L-homoserine[c] =&gt; H+[c] + L-cystathionine[c] + succinate[c]</v>
      </c>
      <c r="L675" s="3" t="b">
        <f>sc_gsm[[#This Row],[yeast8.3.4 equation]]=sc_gsm[[#This Row],[yeast9 equation]]</f>
        <v>0</v>
      </c>
    </row>
    <row r="676" spans="1:12" hidden="1" x14ac:dyDescent="0.2">
      <c r="A676" t="s">
        <v>1402</v>
      </c>
      <c r="B676" t="s">
        <v>7329</v>
      </c>
      <c r="C676" t="s">
        <v>3902</v>
      </c>
      <c r="D676" t="str">
        <f>sc_gsm[[#This Row],[model_rxn]]&amp;"_"&amp;sc_gsm[[#This Row],[Column2]]</f>
        <v>OCBT_c_FWD</v>
      </c>
      <c r="E676" t="str">
        <f>_xlfn.XLOOKUP(sc_gsm[[#This Row],[Column3]],SC_enz[name_dir],SC_enz[name_dir],"")</f>
        <v>OCBT_c_FWD</v>
      </c>
      <c r="F676" t="str">
        <f>_xlfn.XLOOKUP(sc_gsm[[#This Row],[model_rxn]],RT_gsm[model_rxn],RT_gsm[model_rxn],"")</f>
        <v>OCBT_c</v>
      </c>
      <c r="G676" s="3" t="str">
        <f>_xlfn.XLOOKUP(sc_gsm[[#This Row],[Column3]],RT_gsm[Column3],RT_gsm[Column3],"")</f>
        <v>OCBT_c_FWD</v>
      </c>
      <c r="H676" s="3" t="str" cm="1">
        <f t="array" ref="H676">sc_gsm[[#This Row],[model_rxn]]&amp;",r,"&amp;_xlfn.SWITCH(sc_gsm[[#This Row],[Column2]],"REV","lower_bound:-","FWD","upper_bound:")&amp;"1000"</f>
        <v>OCBT_c,r,upper_bound:1000</v>
      </c>
      <c r="I676" s="3" t="str">
        <f>_xlfn.XLOOKUP(sc_gsm[[#This Row],[Column3]],SC_enz[name_dir],SC_enz[name_dir],"")</f>
        <v>OCBT_c_FWD</v>
      </c>
      <c r="J676" s="3" t="str">
        <f>_xlfn.XLOOKUP(sc_gsm[[#This Row],[name]],[1]RXNS!$C:$C,[1]RXNS!$D:$D,"")</f>
        <v>carbamoyl phosphate[c] + ornithine[c] =&gt; H+[c] + L-citrulline[c] + phosphate[c]</v>
      </c>
      <c r="K676" s="3" t="str">
        <f>_xlfn.XLOOKUP(sc_gsm[[#This Row],[name]],[2]RXNS!$C:$C,[2]RXNS!$D:$D,"")</f>
        <v>carbamoyl phosphate[c] + ornithine[c] =&gt; H+[c] + L-citrulline[c] + phosphate[c]</v>
      </c>
      <c r="L676" s="3" t="b">
        <f>sc_gsm[[#This Row],[yeast8.3.4 equation]]=sc_gsm[[#This Row],[yeast9 equation]]</f>
        <v>1</v>
      </c>
    </row>
    <row r="677" spans="1:12" hidden="1" x14ac:dyDescent="0.2">
      <c r="A677" t="s">
        <v>1406</v>
      </c>
      <c r="B677" t="s">
        <v>7330</v>
      </c>
      <c r="C677" t="s">
        <v>3902</v>
      </c>
      <c r="D677" t="str">
        <f>sc_gsm[[#This Row],[model_rxn]]&amp;"_"&amp;sc_gsm[[#This Row],[Column2]]</f>
        <v>ORNDC_c_FWD</v>
      </c>
      <c r="E677" t="str">
        <f>_xlfn.XLOOKUP(sc_gsm[[#This Row],[Column3]],SC_enz[name_dir],SC_enz[name_dir],"")</f>
        <v>ORNDC_c_FWD</v>
      </c>
      <c r="F677" t="str">
        <f>_xlfn.XLOOKUP(sc_gsm[[#This Row],[model_rxn]],RT_gsm[model_rxn],RT_gsm[model_rxn],"")</f>
        <v>ORNDC_c</v>
      </c>
      <c r="G677" s="3" t="str">
        <f>_xlfn.XLOOKUP(sc_gsm[[#This Row],[Column3]],RT_gsm[Column3],RT_gsm[Column3],"")</f>
        <v>ORNDC_c_FWD</v>
      </c>
      <c r="H677" s="3" t="str" cm="1">
        <f t="array" ref="H677">sc_gsm[[#This Row],[model_rxn]]&amp;",r,"&amp;_xlfn.SWITCH(sc_gsm[[#This Row],[Column2]],"REV","lower_bound:-","FWD","upper_bound:")&amp;"1000"</f>
        <v>ORNDC_c,r,upper_bound:1000</v>
      </c>
      <c r="I677" s="3" t="str">
        <f>_xlfn.XLOOKUP(sc_gsm[[#This Row],[Column3]],SC_enz[name_dir],SC_enz[name_dir],"")</f>
        <v>ORNDC_c_FWD</v>
      </c>
      <c r="J677" s="3" t="str">
        <f>_xlfn.XLOOKUP(sc_gsm[[#This Row],[name]],[1]RXNS!$C:$C,[1]RXNS!$D:$D,"")</f>
        <v>H+[c] + ornithine[c] =&gt; carbon dioxide[c] + putrescine[c]</v>
      </c>
      <c r="K677" s="3" t="str">
        <f>_xlfn.XLOOKUP(sc_gsm[[#This Row],[name]],[2]RXNS!$C:$C,[2]RXNS!$D:$D,"")</f>
        <v>H+[c] + ornithine[c] =&gt; carbon dioxide[c] + putrescine[c]</v>
      </c>
      <c r="L677" s="3" t="b">
        <f>sc_gsm[[#This Row],[yeast8.3.4 equation]]=sc_gsm[[#This Row],[yeast9 equation]]</f>
        <v>1</v>
      </c>
    </row>
    <row r="678" spans="1:12" hidden="1" x14ac:dyDescent="0.2">
      <c r="A678" t="s">
        <v>1410</v>
      </c>
      <c r="B678" t="s">
        <v>7331</v>
      </c>
      <c r="C678" t="s">
        <v>3902</v>
      </c>
      <c r="D678" t="str">
        <f>sc_gsm[[#This Row],[model_rxn]]&amp;"_"&amp;sc_gsm[[#This Row],[Column2]]</f>
        <v>ORNTACi_m_FWD</v>
      </c>
      <c r="E678" t="str">
        <f>_xlfn.XLOOKUP(sc_gsm[[#This Row],[Column3]],SC_enz[name_dir],SC_enz[name_dir],"")</f>
        <v>ORNTACi_m_FWD</v>
      </c>
      <c r="F678" t="str">
        <f>_xlfn.XLOOKUP(sc_gsm[[#This Row],[model_rxn]],RT_gsm[model_rxn],RT_gsm[model_rxn],"")</f>
        <v>ORNTACi_m</v>
      </c>
      <c r="G678" s="3" t="str">
        <f>_xlfn.XLOOKUP(sc_gsm[[#This Row],[Column3]],RT_gsm[Column3],RT_gsm[Column3],"")</f>
        <v>ORNTACi_m_FWD</v>
      </c>
      <c r="H678" s="3" t="str" cm="1">
        <f t="array" ref="H678">sc_gsm[[#This Row],[model_rxn]]&amp;",r,"&amp;_xlfn.SWITCH(sc_gsm[[#This Row],[Column2]],"REV","lower_bound:-","FWD","upper_bound:")&amp;"1000"</f>
        <v>ORNTACi_m,r,upper_bound:1000</v>
      </c>
      <c r="I678" s="3" t="str">
        <f>_xlfn.XLOOKUP(sc_gsm[[#This Row],[Column3]],SC_enz[name_dir],SC_enz[name_dir],"")</f>
        <v>ORNTACi_m_FWD</v>
      </c>
      <c r="J678" s="3" t="str">
        <f>_xlfn.XLOOKUP(sc_gsm[[#This Row],[name]],[1]RXNS!$C:$C,[1]RXNS!$D:$D,"")</f>
        <v>L-glutamate[m] + N(2)-acetyl-L-ornithine[m] =&gt; N-acetyl-L-glutamate[m] + ornithine[m]</v>
      </c>
      <c r="K678" s="3" t="str">
        <f>_xlfn.XLOOKUP(sc_gsm[[#This Row],[name]],[2]RXNS!$C:$C,[2]RXNS!$D:$D,"")</f>
        <v>L-glutamate[m] + N(2)-acetyl-L-ornithine[m] =&gt; N-acetyl-L-glutamate[m] + ornithine[m]</v>
      </c>
      <c r="L678" s="3" t="b">
        <f>sc_gsm[[#This Row],[yeast8.3.4 equation]]=sc_gsm[[#This Row],[yeast9 equation]]</f>
        <v>1</v>
      </c>
    </row>
    <row r="679" spans="1:12" hidden="1" x14ac:dyDescent="0.2">
      <c r="A679" t="s">
        <v>1411</v>
      </c>
      <c r="B679" t="s">
        <v>7332</v>
      </c>
      <c r="C679" t="s">
        <v>3902</v>
      </c>
      <c r="D679" t="str">
        <f>sc_gsm[[#This Row],[model_rxn]]&amp;"_"&amp;sc_gsm[[#This Row],[Column2]]</f>
        <v>ORNTA_c_FWD</v>
      </c>
      <c r="E679" t="str">
        <f>_xlfn.XLOOKUP(sc_gsm[[#This Row],[Column3]],SC_enz[name_dir],SC_enz[name_dir],"")</f>
        <v>ORNTA_c_FWD</v>
      </c>
      <c r="F679" t="str">
        <f>_xlfn.XLOOKUP(sc_gsm[[#This Row],[model_rxn]],RT_gsm[model_rxn],RT_gsm[model_rxn],"")</f>
        <v>ORNTA_c</v>
      </c>
      <c r="G679" s="3" t="str">
        <f>_xlfn.XLOOKUP(sc_gsm[[#This Row],[Column3]],RT_gsm[Column3],RT_gsm[Column3],"")</f>
        <v>ORNTA_c_FWD</v>
      </c>
      <c r="H679" s="3" t="str" cm="1">
        <f t="array" ref="H679">sc_gsm[[#This Row],[model_rxn]]&amp;",r,"&amp;_xlfn.SWITCH(sc_gsm[[#This Row],[Column2]],"REV","lower_bound:-","FWD","upper_bound:")&amp;"1000"</f>
        <v>ORNTA_c,r,upper_bound:1000</v>
      </c>
      <c r="I679" s="3" t="str">
        <f>_xlfn.XLOOKUP(sc_gsm[[#This Row],[Column3]],SC_enz[name_dir],SC_enz[name_dir],"")</f>
        <v>ORNTA_c_FWD</v>
      </c>
      <c r="J679" s="3" t="str">
        <f>_xlfn.XLOOKUP(sc_gsm[[#This Row],[name]],[1]RXNS!$C:$C,[1]RXNS!$D:$D,"")</f>
        <v>2-oxoglutarate[c] + ornithine[c] =&gt; L-glutamate[c] + L-glutamic 5-semialdehyde[c]</v>
      </c>
      <c r="K679" s="3" t="str">
        <f>_xlfn.XLOOKUP(sc_gsm[[#This Row],[name]],[2]RXNS!$C:$C,[2]RXNS!$D:$D,"")</f>
        <v>2-oxoglutarate[c] + ornithine[c] =&gt; L-glutamate[c] + L-glutamic 5-semialdehyde[c]</v>
      </c>
      <c r="L679" s="3" t="b">
        <f>sc_gsm[[#This Row],[yeast8.3.4 equation]]=sc_gsm[[#This Row],[yeast9 equation]]</f>
        <v>1</v>
      </c>
    </row>
    <row r="680" spans="1:12" hidden="1" x14ac:dyDescent="0.2">
      <c r="A680" t="s">
        <v>1414</v>
      </c>
      <c r="B680" t="s">
        <v>7333</v>
      </c>
      <c r="C680" t="s">
        <v>3903</v>
      </c>
      <c r="D680" t="str">
        <f>sc_gsm[[#This Row],[model_rxn]]&amp;"_"&amp;sc_gsm[[#This Row],[Column2]]</f>
        <v>ORPT_c_REV</v>
      </c>
      <c r="E680" t="str">
        <f>_xlfn.XLOOKUP(sc_gsm[[#This Row],[Column3]],SC_enz[name_dir],SC_enz[name_dir],"")</f>
        <v>ORPT_c_REV</v>
      </c>
      <c r="F680" t="str">
        <f>_xlfn.XLOOKUP(sc_gsm[[#This Row],[model_rxn]],RT_gsm[model_rxn],RT_gsm[model_rxn],"")</f>
        <v>ORPT_c</v>
      </c>
      <c r="G680" s="3" t="str">
        <f>_xlfn.XLOOKUP(sc_gsm[[#This Row],[Column3]],RT_gsm[Column3],RT_gsm[Column3],"")</f>
        <v>ORPT_c_REV</v>
      </c>
      <c r="H680" s="3" t="str" cm="1">
        <f t="array" ref="H680">sc_gsm[[#This Row],[model_rxn]]&amp;",r,"&amp;_xlfn.SWITCH(sc_gsm[[#This Row],[Column2]],"REV","lower_bound:-","FWD","upper_bound:")&amp;"1000"</f>
        <v>ORPT_c,r,lower_bound:-1000</v>
      </c>
      <c r="I680" s="3" t="str">
        <f>_xlfn.XLOOKUP(sc_gsm[[#This Row],[Column3]],SC_enz[name_dir],SC_enz[name_dir],"")</f>
        <v>ORPT_c_REV</v>
      </c>
      <c r="J680" s="3" t="str">
        <f>_xlfn.XLOOKUP(sc_gsm[[#This Row],[name]],[1]RXNS!$C:$C,[1]RXNS!$D:$D,"")</f>
        <v>diphosphate[c] + orotidine 5'-(dihydrogen phosphate)[c] &lt;=&gt; orotate[c] + PRPP[c]</v>
      </c>
      <c r="K680" s="3" t="str">
        <f>_xlfn.XLOOKUP(sc_gsm[[#This Row],[name]],[2]RXNS!$C:$C,[2]RXNS!$D:$D,"")</f>
        <v>diphosphate[c] + orotidine 5'-(dihydrogen phosphate)[c] &lt;=&gt; orotate[c] + PRPP[c]</v>
      </c>
      <c r="L680" s="3" t="b">
        <f>sc_gsm[[#This Row],[yeast8.3.4 equation]]=sc_gsm[[#This Row],[yeast9 equation]]</f>
        <v>1</v>
      </c>
    </row>
    <row r="681" spans="1:12" hidden="1" x14ac:dyDescent="0.2">
      <c r="A681" t="s">
        <v>1414</v>
      </c>
      <c r="B681" t="s">
        <v>7333</v>
      </c>
      <c r="C681" t="s">
        <v>3902</v>
      </c>
      <c r="D681" t="str">
        <f>sc_gsm[[#This Row],[model_rxn]]&amp;"_"&amp;sc_gsm[[#This Row],[Column2]]</f>
        <v>ORPT_c_FWD</v>
      </c>
      <c r="E681" t="str">
        <f>_xlfn.XLOOKUP(sc_gsm[[#This Row],[Column3]],SC_enz[name_dir],SC_enz[name_dir],"")</f>
        <v>ORPT_c_FWD</v>
      </c>
      <c r="F681" t="str">
        <f>_xlfn.XLOOKUP(sc_gsm[[#This Row],[model_rxn]],RT_gsm[model_rxn],RT_gsm[model_rxn],"")</f>
        <v>ORPT_c</v>
      </c>
      <c r="G681" s="3" t="str">
        <f>_xlfn.XLOOKUP(sc_gsm[[#This Row],[Column3]],RT_gsm[Column3],RT_gsm[Column3],"")</f>
        <v>ORPT_c_FWD</v>
      </c>
      <c r="H681" s="3" t="str" cm="1">
        <f t="array" ref="H681">sc_gsm[[#This Row],[model_rxn]]&amp;",r,"&amp;_xlfn.SWITCH(sc_gsm[[#This Row],[Column2]],"REV","lower_bound:-","FWD","upper_bound:")&amp;"1000"</f>
        <v>ORPT_c,r,upper_bound:1000</v>
      </c>
      <c r="I681" s="3" t="str">
        <f>_xlfn.XLOOKUP(sc_gsm[[#This Row],[Column3]],SC_enz[name_dir],SC_enz[name_dir],"")</f>
        <v>ORPT_c_FWD</v>
      </c>
      <c r="J681" s="3" t="str">
        <f>_xlfn.XLOOKUP(sc_gsm[[#This Row],[name]],[1]RXNS!$C:$C,[1]RXNS!$D:$D,"")</f>
        <v>diphosphate[c] + orotidine 5'-(dihydrogen phosphate)[c] &lt;=&gt; orotate[c] + PRPP[c]</v>
      </c>
      <c r="K681" s="3" t="str">
        <f>_xlfn.XLOOKUP(sc_gsm[[#This Row],[name]],[2]RXNS!$C:$C,[2]RXNS!$D:$D,"")</f>
        <v>diphosphate[c] + orotidine 5'-(dihydrogen phosphate)[c] &lt;=&gt; orotate[c] + PRPP[c]</v>
      </c>
      <c r="L681" s="3" t="b">
        <f>sc_gsm[[#This Row],[yeast8.3.4 equation]]=sc_gsm[[#This Row],[yeast9 equation]]</f>
        <v>1</v>
      </c>
    </row>
    <row r="682" spans="1:12" hidden="1" x14ac:dyDescent="0.2">
      <c r="A682" t="s">
        <v>1419</v>
      </c>
      <c r="B682" t="s">
        <v>7334</v>
      </c>
      <c r="C682" t="s">
        <v>3902</v>
      </c>
      <c r="D682" t="str">
        <f>sc_gsm[[#This Row],[model_rxn]]&amp;"_"&amp;sc_gsm[[#This Row],[Column2]]</f>
        <v>OMPDC_c_FWD</v>
      </c>
      <c r="E682" t="str">
        <f>_xlfn.XLOOKUP(sc_gsm[[#This Row],[Column3]],SC_enz[name_dir],SC_enz[name_dir],"")</f>
        <v>OMPDC_c_FWD</v>
      </c>
      <c r="F682" t="str">
        <f>_xlfn.XLOOKUP(sc_gsm[[#This Row],[model_rxn]],RT_gsm[model_rxn],RT_gsm[model_rxn],"")</f>
        <v>OMPDC_c</v>
      </c>
      <c r="G682" s="3" t="str">
        <f>_xlfn.XLOOKUP(sc_gsm[[#This Row],[Column3]],RT_gsm[Column3],RT_gsm[Column3],"")</f>
        <v>OMPDC_c_FWD</v>
      </c>
      <c r="H682" s="3" t="str" cm="1">
        <f t="array" ref="H682">sc_gsm[[#This Row],[model_rxn]]&amp;",r,"&amp;_xlfn.SWITCH(sc_gsm[[#This Row],[Column2]],"REV","lower_bound:-","FWD","upper_bound:")&amp;"1000"</f>
        <v>OMPDC_c,r,upper_bound:1000</v>
      </c>
      <c r="I682" s="3" t="str">
        <f>_xlfn.XLOOKUP(sc_gsm[[#This Row],[Column3]],SC_enz[name_dir],SC_enz[name_dir],"")</f>
        <v>OMPDC_c_FWD</v>
      </c>
      <c r="J682" s="3" t="str">
        <f>_xlfn.XLOOKUP(sc_gsm[[#This Row],[name]],[1]RXNS!$C:$C,[1]RXNS!$D:$D,"")</f>
        <v>H+[c] + orotidine 5'-(dihydrogen phosphate)[c] =&gt; carbon dioxide[c] + UMP[c]</v>
      </c>
      <c r="K682" s="3" t="str">
        <f>_xlfn.XLOOKUP(sc_gsm[[#This Row],[name]],[2]RXNS!$C:$C,[2]RXNS!$D:$D,"")</f>
        <v>H+[c] + orotidine 5'-(dihydrogen phosphate)[c] =&gt; carbon dioxide[c] + UMP[c]</v>
      </c>
      <c r="L682" s="3" t="b">
        <f>sc_gsm[[#This Row],[yeast8.3.4 equation]]=sc_gsm[[#This Row],[yeast9 equation]]</f>
        <v>1</v>
      </c>
    </row>
    <row r="683" spans="1:12" hidden="1" x14ac:dyDescent="0.2">
      <c r="A683" t="s">
        <v>1422</v>
      </c>
      <c r="B683" t="s">
        <v>7335</v>
      </c>
      <c r="C683" t="s">
        <v>3902</v>
      </c>
      <c r="D683" t="str">
        <f>sc_gsm[[#This Row],[model_rxn]]&amp;"_"&amp;sc_gsm[[#This Row],[Column2]]</f>
        <v>PTPAT_c_FWD</v>
      </c>
      <c r="E683" t="str">
        <f>_xlfn.XLOOKUP(sc_gsm[[#This Row],[Column3]],SC_enz[name_dir],SC_enz[name_dir],"")</f>
        <v>PTPAT_c_FWD</v>
      </c>
      <c r="F683" t="str">
        <f>_xlfn.XLOOKUP(sc_gsm[[#This Row],[model_rxn]],RT_gsm[model_rxn],RT_gsm[model_rxn],"")</f>
        <v>PTPAT_c</v>
      </c>
      <c r="G683" s="3" t="str">
        <f>_xlfn.XLOOKUP(sc_gsm[[#This Row],[Column3]],RT_gsm[Column3],RT_gsm[Column3],"")</f>
        <v>PTPAT_c_FWD</v>
      </c>
      <c r="H683" s="3" t="str" cm="1">
        <f t="array" ref="H683">sc_gsm[[#This Row],[model_rxn]]&amp;",r,"&amp;_xlfn.SWITCH(sc_gsm[[#This Row],[Column2]],"REV","lower_bound:-","FWD","upper_bound:")&amp;"1000"</f>
        <v>PTPAT_c,r,upper_bound:1000</v>
      </c>
      <c r="I683" s="3" t="str">
        <f>_xlfn.XLOOKUP(sc_gsm[[#This Row],[Column3]],SC_enz[name_dir],SC_enz[name_dir],"")</f>
        <v>PTPAT_c_FWD</v>
      </c>
      <c r="J683" s="3" t="str">
        <f>_xlfn.XLOOKUP(sc_gsm[[#This Row],[name]],[1]RXNS!$C:$C,[1]RXNS!$D:$D,"")</f>
        <v>ATP[c] + H+[c] + pantetheine 4'-phosphate[c] =&gt; 3'-dephospho-CoA[c] + diphosphate[c]</v>
      </c>
      <c r="K683" s="3" t="str">
        <f>_xlfn.XLOOKUP(sc_gsm[[#This Row],[name]],[2]RXNS!$C:$C,[2]RXNS!$D:$D,"")</f>
        <v>ATP[c] + H+[c] + pantetheine 4'-phosphate[c] =&gt; 3'-dephospho-CoA[c] + diphosphate[c]</v>
      </c>
      <c r="L683" s="3" t="b">
        <f>sc_gsm[[#This Row],[yeast8.3.4 equation]]=sc_gsm[[#This Row],[yeast9 equation]]</f>
        <v>1</v>
      </c>
    </row>
    <row r="684" spans="1:12" hidden="1" x14ac:dyDescent="0.2">
      <c r="A684" t="s">
        <v>1425</v>
      </c>
      <c r="B684" t="s">
        <v>7336</v>
      </c>
      <c r="C684" t="s">
        <v>3902</v>
      </c>
      <c r="D684" t="str">
        <f>sc_gsm[[#This Row],[model_rxn]]&amp;"_"&amp;sc_gsm[[#This Row],[Column2]]</f>
        <v>PNTK_c_FWD</v>
      </c>
      <c r="E684" t="str">
        <f>_xlfn.XLOOKUP(sc_gsm[[#This Row],[Column3]],SC_enz[name_dir],SC_enz[name_dir],"")</f>
        <v>PNTK_c_FWD</v>
      </c>
      <c r="F684" t="str">
        <f>_xlfn.XLOOKUP(sc_gsm[[#This Row],[model_rxn]],RT_gsm[model_rxn],RT_gsm[model_rxn],"")</f>
        <v>PNTK_c</v>
      </c>
      <c r="G684" s="3" t="str">
        <f>_xlfn.XLOOKUP(sc_gsm[[#This Row],[Column3]],RT_gsm[Column3],RT_gsm[Column3],"")</f>
        <v>PNTK_c_FWD</v>
      </c>
      <c r="H684" s="3" t="str" cm="1">
        <f t="array" ref="H684">sc_gsm[[#This Row],[model_rxn]]&amp;",r,"&amp;_xlfn.SWITCH(sc_gsm[[#This Row],[Column2]],"REV","lower_bound:-","FWD","upper_bound:")&amp;"1000"</f>
        <v>PNTK_c,r,upper_bound:1000</v>
      </c>
      <c r="I684" s="3" t="str">
        <f>_xlfn.XLOOKUP(sc_gsm[[#This Row],[Column3]],SC_enz[name_dir],SC_enz[name_dir],"")</f>
        <v>PNTK_c_FWD</v>
      </c>
      <c r="J684" s="3" t="str">
        <f>_xlfn.XLOOKUP(sc_gsm[[#This Row],[name]],[1]RXNS!$C:$C,[1]RXNS!$D:$D,"")</f>
        <v>(R)-pantothenate[c] + ATP[c] =&gt; (R)-4'-phosphopantothenic acid[c] + ADP[c] + H+[c]</v>
      </c>
      <c r="K684" s="3" t="str">
        <f>_xlfn.XLOOKUP(sc_gsm[[#This Row],[name]],[2]RXNS!$C:$C,[2]RXNS!$D:$D,"")</f>
        <v>(R)-pantothenate[c] + ATP[c] =&gt; (R)-4'-phosphopantothenic acid[c] + ADP[c] + H+[c]</v>
      </c>
      <c r="L684" s="3" t="b">
        <f>sc_gsm[[#This Row],[yeast8.3.4 equation]]=sc_gsm[[#This Row],[yeast9 equation]]</f>
        <v>1</v>
      </c>
    </row>
    <row r="685" spans="1:12" hidden="1" x14ac:dyDescent="0.2">
      <c r="A685" t="s">
        <v>1428</v>
      </c>
      <c r="B685" t="s">
        <v>7337</v>
      </c>
      <c r="C685" t="s">
        <v>3902</v>
      </c>
      <c r="D685" t="str">
        <f>sc_gsm[[#This Row],[model_rxn]]&amp;"_"&amp;sc_gsm[[#This Row],[Column2]]</f>
        <v>PBAL_c_FWD</v>
      </c>
      <c r="E685" t="str">
        <f>_xlfn.XLOOKUP(sc_gsm[[#This Row],[Column3]],SC_enz[name_dir],SC_enz[name_dir],"")</f>
        <v>PBAL_c_FWD</v>
      </c>
      <c r="F685" t="str">
        <f>_xlfn.XLOOKUP(sc_gsm[[#This Row],[model_rxn]],RT_gsm[model_rxn],RT_gsm[model_rxn],"")</f>
        <v>PBAL_c</v>
      </c>
      <c r="G685" s="3" t="str">
        <f>_xlfn.XLOOKUP(sc_gsm[[#This Row],[Column3]],RT_gsm[Column3],RT_gsm[Column3],"")</f>
        <v>PBAL_c_FWD</v>
      </c>
      <c r="H685" s="3" t="str" cm="1">
        <f t="array" ref="H685">sc_gsm[[#This Row],[model_rxn]]&amp;",r,"&amp;_xlfn.SWITCH(sc_gsm[[#This Row],[Column2]],"REV","lower_bound:-","FWD","upper_bound:")&amp;"1000"</f>
        <v>PBAL_c,r,upper_bound:1000</v>
      </c>
      <c r="I685" s="3" t="str">
        <f>_xlfn.XLOOKUP(sc_gsm[[#This Row],[Column3]],SC_enz[name_dir],SC_enz[name_dir],"")</f>
        <v>PBAL_c_FWD</v>
      </c>
      <c r="J685" s="3" t="str">
        <f>_xlfn.XLOOKUP(sc_gsm[[#This Row],[name]],[1]RXNS!$C:$C,[1]RXNS!$D:$D,"")</f>
        <v>(R)-pantoate[c] + ATP[c] + beta-alanine[c] =&gt; (R)-pantothenate[c] + AMP[c] + diphosphate[c] + H+[c]</v>
      </c>
      <c r="K685" s="3" t="str">
        <f>_xlfn.XLOOKUP(sc_gsm[[#This Row],[name]],[2]RXNS!$C:$C,[2]RXNS!$D:$D,"")</f>
        <v>(R)-pantoate[c] + ATP[c] + beta-alanine[c] =&gt; (R)-pantothenate[c] + AMP[c] + diphosphate[c] + H+[c]</v>
      </c>
      <c r="L685" s="3" t="b">
        <f>sc_gsm[[#This Row],[yeast8.3.4 equation]]=sc_gsm[[#This Row],[yeast9 equation]]</f>
        <v>1</v>
      </c>
    </row>
    <row r="686" spans="1:12" hidden="1" x14ac:dyDescent="0.2">
      <c r="A686" t="s">
        <v>1431</v>
      </c>
      <c r="B686" t="s">
        <v>7338</v>
      </c>
      <c r="C686" t="s">
        <v>3902</v>
      </c>
      <c r="D686" t="str">
        <f>sc_gsm[[#This Row],[model_rxn]]&amp;"_"&amp;sc_gsm[[#This Row],[Column2]]</f>
        <v>FACOAE100_x_FWD</v>
      </c>
      <c r="E686" t="str">
        <f>_xlfn.XLOOKUP(sc_gsm[[#This Row],[Column3]],SC_enz[name_dir],SC_enz[name_dir],"")</f>
        <v>FACOAE100_x_FWD</v>
      </c>
      <c r="F686" t="str">
        <f>_xlfn.XLOOKUP(sc_gsm[[#This Row],[model_rxn]],RT_gsm[model_rxn],RT_gsm[model_rxn],"")</f>
        <v>FACOAE100_x</v>
      </c>
      <c r="G686" s="3" t="str">
        <f>_xlfn.XLOOKUP(sc_gsm[[#This Row],[Column3]],RT_gsm[Column3],RT_gsm[Column3],"")</f>
        <v>FACOAE100_x_FWD</v>
      </c>
      <c r="H686" s="3" t="str" cm="1">
        <f t="array" ref="H686">sc_gsm[[#This Row],[model_rxn]]&amp;",r,"&amp;_xlfn.SWITCH(sc_gsm[[#This Row],[Column2]],"REV","lower_bound:-","FWD","upper_bound:")&amp;"1000"</f>
        <v>FACOAE100_x,r,upper_bound:1000</v>
      </c>
      <c r="I686" s="3" t="str">
        <f>_xlfn.XLOOKUP(sc_gsm[[#This Row],[Column3]],SC_enz[name_dir],SC_enz[name_dir],"")</f>
        <v>FACOAE100_x_FWD</v>
      </c>
      <c r="J686" s="3" t="str">
        <f>_xlfn.XLOOKUP(sc_gsm[[#This Row],[name]],[1]RXNS!$C:$C,[1]RXNS!$D:$D,"")</f>
        <v>decanoyl-CoA[p] + H2O[p] =&gt; coenzyme A[p] + decanoate[p] + H+[p]</v>
      </c>
      <c r="K686" s="3" t="str">
        <f>_xlfn.XLOOKUP(sc_gsm[[#This Row],[name]],[2]RXNS!$C:$C,[2]RXNS!$D:$D,"")</f>
        <v>decanoyl-CoA[p] + H2O[p] =&gt; coenzyme A[p] + decanoate[p] + H+[p]</v>
      </c>
      <c r="L686" s="3" t="b">
        <f>sc_gsm[[#This Row],[yeast8.3.4 equation]]=sc_gsm[[#This Row],[yeast9 equation]]</f>
        <v>1</v>
      </c>
    </row>
    <row r="687" spans="1:12" hidden="1" x14ac:dyDescent="0.2">
      <c r="A687" t="s">
        <v>1434</v>
      </c>
      <c r="B687" t="s">
        <v>7338</v>
      </c>
      <c r="C687" t="s">
        <v>3902</v>
      </c>
      <c r="D687" t="str">
        <f>sc_gsm[[#This Row],[model_rxn]]&amp;"_"&amp;sc_gsm[[#This Row],[Column2]]</f>
        <v>FACOAE120_x_FWD</v>
      </c>
      <c r="E687" t="str">
        <f>_xlfn.XLOOKUP(sc_gsm[[#This Row],[Column3]],SC_enz[name_dir],SC_enz[name_dir],"")</f>
        <v>FACOAE120_x_FWD</v>
      </c>
      <c r="F687" t="str">
        <f>_xlfn.XLOOKUP(sc_gsm[[#This Row],[model_rxn]],RT_gsm[model_rxn],RT_gsm[model_rxn],"")</f>
        <v>FACOAE120_x</v>
      </c>
      <c r="G687" s="3" t="str">
        <f>_xlfn.XLOOKUP(sc_gsm[[#This Row],[Column3]],RT_gsm[Column3],RT_gsm[Column3],"")</f>
        <v>FACOAE120_x_FWD</v>
      </c>
      <c r="H687" s="3" t="str" cm="1">
        <f t="array" ref="H687">sc_gsm[[#This Row],[model_rxn]]&amp;",r,"&amp;_xlfn.SWITCH(sc_gsm[[#This Row],[Column2]],"REV","lower_bound:-","FWD","upper_bound:")&amp;"1000"</f>
        <v>FACOAE120_x,r,upper_bound:1000</v>
      </c>
      <c r="I687" s="3" t="str">
        <f>_xlfn.XLOOKUP(sc_gsm[[#This Row],[Column3]],SC_enz[name_dir],SC_enz[name_dir],"")</f>
        <v>FACOAE120_x_FWD</v>
      </c>
      <c r="J687" s="3" t="str">
        <f>_xlfn.XLOOKUP(sc_gsm[[#This Row],[name]],[1]RXNS!$C:$C,[1]RXNS!$D:$D,"")</f>
        <v>decanoyl-CoA[p] + H2O[p] =&gt; coenzyme A[p] + decanoate[p] + H+[p]</v>
      </c>
      <c r="K687" s="3" t="str">
        <f>_xlfn.XLOOKUP(sc_gsm[[#This Row],[name]],[2]RXNS!$C:$C,[2]RXNS!$D:$D,"")</f>
        <v>decanoyl-CoA[p] + H2O[p] =&gt; coenzyme A[p] + decanoate[p] + H+[p]</v>
      </c>
      <c r="L687" s="3" t="b">
        <f>sc_gsm[[#This Row],[yeast8.3.4 equation]]=sc_gsm[[#This Row],[yeast9 equation]]</f>
        <v>1</v>
      </c>
    </row>
    <row r="688" spans="1:12" hidden="1" x14ac:dyDescent="0.2">
      <c r="A688" t="s">
        <v>1435</v>
      </c>
      <c r="B688" t="s">
        <v>7338</v>
      </c>
      <c r="C688" t="s">
        <v>3902</v>
      </c>
      <c r="D688" t="str">
        <f>sc_gsm[[#This Row],[model_rxn]]&amp;"_"&amp;sc_gsm[[#This Row],[Column2]]</f>
        <v>FACOAE160_x_FWD</v>
      </c>
      <c r="E688" t="str">
        <f>_xlfn.XLOOKUP(sc_gsm[[#This Row],[Column3]],SC_enz[name_dir],SC_enz[name_dir],"")</f>
        <v>FACOAE160_x_FWD</v>
      </c>
      <c r="F688" t="str">
        <f>_xlfn.XLOOKUP(sc_gsm[[#This Row],[model_rxn]],RT_gsm[model_rxn],RT_gsm[model_rxn],"")</f>
        <v>FACOAE160_x</v>
      </c>
      <c r="G688" s="3" t="str">
        <f>_xlfn.XLOOKUP(sc_gsm[[#This Row],[Column3]],RT_gsm[Column3],RT_gsm[Column3],"")</f>
        <v>FACOAE160_x_FWD</v>
      </c>
      <c r="H688" s="3" t="str" cm="1">
        <f t="array" ref="H688">sc_gsm[[#This Row],[model_rxn]]&amp;",r,"&amp;_xlfn.SWITCH(sc_gsm[[#This Row],[Column2]],"REV","lower_bound:-","FWD","upper_bound:")&amp;"1000"</f>
        <v>FACOAE160_x,r,upper_bound:1000</v>
      </c>
      <c r="I688" s="3" t="str">
        <f>_xlfn.XLOOKUP(sc_gsm[[#This Row],[Column3]],SC_enz[name_dir],SC_enz[name_dir],"")</f>
        <v>FACOAE160_x_FWD</v>
      </c>
      <c r="J688" s="3" t="str">
        <f>_xlfn.XLOOKUP(sc_gsm[[#This Row],[name]],[1]RXNS!$C:$C,[1]RXNS!$D:$D,"")</f>
        <v>decanoyl-CoA[p] + H2O[p] =&gt; coenzyme A[p] + decanoate[p] + H+[p]</v>
      </c>
      <c r="K688" s="3" t="str">
        <f>_xlfn.XLOOKUP(sc_gsm[[#This Row],[name]],[2]RXNS!$C:$C,[2]RXNS!$D:$D,"")</f>
        <v>decanoyl-CoA[p] + H2O[p] =&gt; coenzyme A[p] + decanoate[p] + H+[p]</v>
      </c>
      <c r="L688" s="3" t="b">
        <f>sc_gsm[[#This Row],[yeast8.3.4 equation]]=sc_gsm[[#This Row],[yeast9 equation]]</f>
        <v>1</v>
      </c>
    </row>
    <row r="689" spans="1:12" hidden="1" x14ac:dyDescent="0.2">
      <c r="A689" t="s">
        <v>1436</v>
      </c>
      <c r="B689" t="s">
        <v>7338</v>
      </c>
      <c r="C689" t="s">
        <v>3902</v>
      </c>
      <c r="D689" t="str">
        <f>sc_gsm[[#This Row],[model_rxn]]&amp;"_"&amp;sc_gsm[[#This Row],[Column2]]</f>
        <v>FACOAE140_x_FWD</v>
      </c>
      <c r="E689" t="str">
        <f>_xlfn.XLOOKUP(sc_gsm[[#This Row],[Column3]],SC_enz[name_dir],SC_enz[name_dir],"")</f>
        <v>FACOAE140_x_FWD</v>
      </c>
      <c r="F689" t="str">
        <f>_xlfn.XLOOKUP(sc_gsm[[#This Row],[model_rxn]],RT_gsm[model_rxn],RT_gsm[model_rxn],"")</f>
        <v>FACOAE140_x</v>
      </c>
      <c r="G689" s="3" t="str">
        <f>_xlfn.XLOOKUP(sc_gsm[[#This Row],[Column3]],RT_gsm[Column3],RT_gsm[Column3],"")</f>
        <v>FACOAE140_x_FWD</v>
      </c>
      <c r="H689" s="3" t="str" cm="1">
        <f t="array" ref="H689">sc_gsm[[#This Row],[model_rxn]]&amp;",r,"&amp;_xlfn.SWITCH(sc_gsm[[#This Row],[Column2]],"REV","lower_bound:-","FWD","upper_bound:")&amp;"1000"</f>
        <v>FACOAE140_x,r,upper_bound:1000</v>
      </c>
      <c r="I689" s="3" t="str">
        <f>_xlfn.XLOOKUP(sc_gsm[[#This Row],[Column3]],SC_enz[name_dir],SC_enz[name_dir],"")</f>
        <v>FACOAE140_x_FWD</v>
      </c>
      <c r="J689" s="3" t="str">
        <f>_xlfn.XLOOKUP(sc_gsm[[#This Row],[name]],[1]RXNS!$C:$C,[1]RXNS!$D:$D,"")</f>
        <v>decanoyl-CoA[p] + H2O[p] =&gt; coenzyme A[p] + decanoate[p] + H+[p]</v>
      </c>
      <c r="K689" s="3" t="str">
        <f>_xlfn.XLOOKUP(sc_gsm[[#This Row],[name]],[2]RXNS!$C:$C,[2]RXNS!$D:$D,"")</f>
        <v>decanoyl-CoA[p] + H2O[p] =&gt; coenzyme A[p] + decanoate[p] + H+[p]</v>
      </c>
      <c r="L689" s="3" t="b">
        <f>sc_gsm[[#This Row],[yeast8.3.4 equation]]=sc_gsm[[#This Row],[yeast9 equation]]</f>
        <v>1</v>
      </c>
    </row>
    <row r="690" spans="1:12" hidden="1" x14ac:dyDescent="0.2">
      <c r="A690" t="s">
        <v>1437</v>
      </c>
      <c r="B690" t="s">
        <v>7338</v>
      </c>
      <c r="C690" t="s">
        <v>3902</v>
      </c>
      <c r="D690" t="str">
        <f>sc_gsm[[#This Row],[model_rxn]]&amp;"_"&amp;sc_gsm[[#This Row],[Column2]]</f>
        <v>FACOAE180_x_FWD</v>
      </c>
      <c r="E690" t="str">
        <f>_xlfn.XLOOKUP(sc_gsm[[#This Row],[Column3]],SC_enz[name_dir],SC_enz[name_dir],"")</f>
        <v>FACOAE180_x_FWD</v>
      </c>
      <c r="F690" t="str">
        <f>_xlfn.XLOOKUP(sc_gsm[[#This Row],[model_rxn]],RT_gsm[model_rxn],RT_gsm[model_rxn],"")</f>
        <v>FACOAE180_x</v>
      </c>
      <c r="G690" s="3" t="str">
        <f>_xlfn.XLOOKUP(sc_gsm[[#This Row],[Column3]],RT_gsm[Column3],RT_gsm[Column3],"")</f>
        <v>FACOAE180_x_FWD</v>
      </c>
      <c r="H690" s="3" t="str" cm="1">
        <f t="array" ref="H690">sc_gsm[[#This Row],[model_rxn]]&amp;",r,"&amp;_xlfn.SWITCH(sc_gsm[[#This Row],[Column2]],"REV","lower_bound:-","FWD","upper_bound:")&amp;"1000"</f>
        <v>FACOAE180_x,r,upper_bound:1000</v>
      </c>
      <c r="I690" s="3" t="str">
        <f>_xlfn.XLOOKUP(sc_gsm[[#This Row],[Column3]],SC_enz[name_dir],SC_enz[name_dir],"")</f>
        <v>FACOAE180_x_FWD</v>
      </c>
      <c r="J690" s="3" t="str">
        <f>_xlfn.XLOOKUP(sc_gsm[[#This Row],[name]],[1]RXNS!$C:$C,[1]RXNS!$D:$D,"")</f>
        <v>decanoyl-CoA[p] + H2O[p] =&gt; coenzyme A[p] + decanoate[p] + H+[p]</v>
      </c>
      <c r="K690" s="3" t="str">
        <f>_xlfn.XLOOKUP(sc_gsm[[#This Row],[name]],[2]RXNS!$C:$C,[2]RXNS!$D:$D,"")</f>
        <v>decanoyl-CoA[p] + H2O[p] =&gt; coenzyme A[p] + decanoate[p] + H+[p]</v>
      </c>
      <c r="L690" s="3" t="b">
        <f>sc_gsm[[#This Row],[yeast8.3.4 equation]]=sc_gsm[[#This Row],[yeast9 equation]]</f>
        <v>1</v>
      </c>
    </row>
    <row r="691" spans="1:12" hidden="1" x14ac:dyDescent="0.2">
      <c r="A691" t="s">
        <v>1438</v>
      </c>
      <c r="B691" t="s">
        <v>7338</v>
      </c>
      <c r="C691" t="s">
        <v>3902</v>
      </c>
      <c r="D691" t="str">
        <f>sc_gsm[[#This Row],[model_rxn]]&amp;"_"&amp;sc_gsm[[#This Row],[Column2]]</f>
        <v>FACOAE80_x_FWD</v>
      </c>
      <c r="E691" t="str">
        <f>_xlfn.XLOOKUP(sc_gsm[[#This Row],[Column3]],SC_enz[name_dir],SC_enz[name_dir],"")</f>
        <v>FACOAE80_x_FWD</v>
      </c>
      <c r="F691" t="str">
        <f>_xlfn.XLOOKUP(sc_gsm[[#This Row],[model_rxn]],RT_gsm[model_rxn],RT_gsm[model_rxn],"")</f>
        <v>FACOAE80_x</v>
      </c>
      <c r="G691" s="3" t="str">
        <f>_xlfn.XLOOKUP(sc_gsm[[#This Row],[Column3]],RT_gsm[Column3],RT_gsm[Column3],"")</f>
        <v>FACOAE80_x_FWD</v>
      </c>
      <c r="H691" s="3" t="str" cm="1">
        <f t="array" ref="H691">sc_gsm[[#This Row],[model_rxn]]&amp;",r,"&amp;_xlfn.SWITCH(sc_gsm[[#This Row],[Column2]],"REV","lower_bound:-","FWD","upper_bound:")&amp;"1000"</f>
        <v>FACOAE80_x,r,upper_bound:1000</v>
      </c>
      <c r="I691" s="3" t="str">
        <f>_xlfn.XLOOKUP(sc_gsm[[#This Row],[Column3]],SC_enz[name_dir],SC_enz[name_dir],"")</f>
        <v>FACOAE80_x_FWD</v>
      </c>
      <c r="J691" s="3" t="str">
        <f>_xlfn.XLOOKUP(sc_gsm[[#This Row],[name]],[1]RXNS!$C:$C,[1]RXNS!$D:$D,"")</f>
        <v>decanoyl-CoA[p] + H2O[p] =&gt; coenzyme A[p] + decanoate[p] + H+[p]</v>
      </c>
      <c r="K691" s="3" t="str">
        <f>_xlfn.XLOOKUP(sc_gsm[[#This Row],[name]],[2]RXNS!$C:$C,[2]RXNS!$D:$D,"")</f>
        <v>decanoyl-CoA[p] + H2O[p] =&gt; coenzyme A[p] + decanoate[p] + H+[p]</v>
      </c>
      <c r="L691" s="3" t="b">
        <f>sc_gsm[[#This Row],[yeast8.3.4 equation]]=sc_gsm[[#This Row],[yeast9 equation]]</f>
        <v>1</v>
      </c>
    </row>
    <row r="692" spans="1:12" hidden="1" x14ac:dyDescent="0.2">
      <c r="A692" t="s">
        <v>1439</v>
      </c>
      <c r="B692" t="s">
        <v>7339</v>
      </c>
      <c r="C692" t="s">
        <v>3903</v>
      </c>
      <c r="D692" t="str">
        <f>sc_gsm[[#This Row],[model_rxn]]&amp;"_"&amp;sc_gsm[[#This Row],[Column2]]</f>
        <v>PHETA1_c_REV</v>
      </c>
      <c r="E692" t="str">
        <f>_xlfn.XLOOKUP(sc_gsm[[#This Row],[Column3]],SC_enz[name_dir],SC_enz[name_dir],"")</f>
        <v>PHETA1_c_REV</v>
      </c>
      <c r="F692" t="str">
        <f>_xlfn.XLOOKUP(sc_gsm[[#This Row],[model_rxn]],RT_gsm[model_rxn],RT_gsm[model_rxn],"")</f>
        <v>PHETA1_c</v>
      </c>
      <c r="G692" s="3" t="str">
        <f>_xlfn.XLOOKUP(sc_gsm[[#This Row],[Column3]],RT_gsm[Column3],RT_gsm[Column3],"")</f>
        <v>PHETA1_c_REV</v>
      </c>
      <c r="H692" s="3" t="str" cm="1">
        <f t="array" ref="H692">sc_gsm[[#This Row],[model_rxn]]&amp;",r,"&amp;_xlfn.SWITCH(sc_gsm[[#This Row],[Column2]],"REV","lower_bound:-","FWD","upper_bound:")&amp;"1000"</f>
        <v>PHETA1_c,r,lower_bound:-1000</v>
      </c>
      <c r="I692" s="3" t="str">
        <f>_xlfn.XLOOKUP(sc_gsm[[#This Row],[Column3]],SC_enz[name_dir],SC_enz[name_dir],"")</f>
        <v>PHETA1_c_REV</v>
      </c>
      <c r="J692" s="3" t="str">
        <f>_xlfn.XLOOKUP(sc_gsm[[#This Row],[name]],[1]RXNS!$C:$C,[1]RXNS!$D:$D,"")</f>
        <v>2-oxoglutarate[c] + L-phenylalanine[c] &lt;=&gt; keto-phenylpyruvate[c] + L-glutamate[c]</v>
      </c>
      <c r="K692" s="3" t="str">
        <f>_xlfn.XLOOKUP(sc_gsm[[#This Row],[name]],[2]RXNS!$C:$C,[2]RXNS!$D:$D,"")</f>
        <v>2-oxoglutarate[c] + L-phenylalanine[c] &lt;=&gt; keto-phenylpyruvate[c] + L-glutamate[c]</v>
      </c>
      <c r="L692" s="3" t="b">
        <f>sc_gsm[[#This Row],[yeast8.3.4 equation]]=sc_gsm[[#This Row],[yeast9 equation]]</f>
        <v>1</v>
      </c>
    </row>
    <row r="693" spans="1:12" hidden="1" x14ac:dyDescent="0.2">
      <c r="A693" t="s">
        <v>1439</v>
      </c>
      <c r="B693" t="s">
        <v>7339</v>
      </c>
      <c r="C693" t="s">
        <v>3902</v>
      </c>
      <c r="D693" t="str">
        <f>sc_gsm[[#This Row],[model_rxn]]&amp;"_"&amp;sc_gsm[[#This Row],[Column2]]</f>
        <v>PHETA1_c_FWD</v>
      </c>
      <c r="E693" t="str">
        <f>_xlfn.XLOOKUP(sc_gsm[[#This Row],[Column3]],SC_enz[name_dir],SC_enz[name_dir],"")</f>
        <v>PHETA1_c_FWD</v>
      </c>
      <c r="F693" t="str">
        <f>_xlfn.XLOOKUP(sc_gsm[[#This Row],[model_rxn]],RT_gsm[model_rxn],RT_gsm[model_rxn],"")</f>
        <v>PHETA1_c</v>
      </c>
      <c r="G693" s="3" t="str">
        <f>_xlfn.XLOOKUP(sc_gsm[[#This Row],[Column3]],RT_gsm[Column3],RT_gsm[Column3],"")</f>
        <v>PHETA1_c_FWD</v>
      </c>
      <c r="H693" s="3" t="str" cm="1">
        <f t="array" ref="H693">sc_gsm[[#This Row],[model_rxn]]&amp;",r,"&amp;_xlfn.SWITCH(sc_gsm[[#This Row],[Column2]],"REV","lower_bound:-","FWD","upper_bound:")&amp;"1000"</f>
        <v>PHETA1_c,r,upper_bound:1000</v>
      </c>
      <c r="I693" s="3" t="str">
        <f>_xlfn.XLOOKUP(sc_gsm[[#This Row],[Column3]],SC_enz[name_dir],SC_enz[name_dir],"")</f>
        <v>PHETA1_c_FWD</v>
      </c>
      <c r="J693" s="3" t="str">
        <f>_xlfn.XLOOKUP(sc_gsm[[#This Row],[name]],[1]RXNS!$C:$C,[1]RXNS!$D:$D,"")</f>
        <v>2-oxoglutarate[c] + L-phenylalanine[c] &lt;=&gt; keto-phenylpyruvate[c] + L-glutamate[c]</v>
      </c>
      <c r="K693" s="3" t="str">
        <f>_xlfn.XLOOKUP(sc_gsm[[#This Row],[name]],[2]RXNS!$C:$C,[2]RXNS!$D:$D,"")</f>
        <v>2-oxoglutarate[c] + L-phenylalanine[c] &lt;=&gt; keto-phenylpyruvate[c] + L-glutamate[c]</v>
      </c>
      <c r="L693" s="3" t="b">
        <f>sc_gsm[[#This Row],[yeast8.3.4 equation]]=sc_gsm[[#This Row],[yeast9 equation]]</f>
        <v>1</v>
      </c>
    </row>
    <row r="694" spans="1:12" hidden="1" x14ac:dyDescent="0.2">
      <c r="A694" t="s">
        <v>3632</v>
      </c>
      <c r="B694" t="s">
        <v>7340</v>
      </c>
      <c r="C694" t="s">
        <v>3902</v>
      </c>
      <c r="D694" t="str">
        <f>sc_gsm[[#This Row],[model_rxn]]&amp;"_"&amp;sc_gsm[[#This Row],[Column2]]</f>
        <v>PHETRS_c_FWD</v>
      </c>
      <c r="E694" t="str">
        <f>_xlfn.XLOOKUP(sc_gsm[[#This Row],[Column3]],SC_enz[name_dir],SC_enz[name_dir],"")</f>
        <v>PHETRS_c_FWD</v>
      </c>
      <c r="F694" t="str">
        <f>_xlfn.XLOOKUP(sc_gsm[[#This Row],[model_rxn]],RT_gsm[model_rxn],RT_gsm[model_rxn],"")</f>
        <v>PHETRS_c</v>
      </c>
      <c r="G694" s="3" t="str">
        <f>_xlfn.XLOOKUP(sc_gsm[[#This Row],[Column3]],RT_gsm[Column3],RT_gsm[Column3],"")</f>
        <v>PHETRS_c_FWD</v>
      </c>
      <c r="H694" s="3" t="str" cm="1">
        <f t="array" ref="H694">sc_gsm[[#This Row],[model_rxn]]&amp;",r,"&amp;_xlfn.SWITCH(sc_gsm[[#This Row],[Column2]],"REV","lower_bound:-","FWD","upper_bound:")&amp;"1000"</f>
        <v>PHETRS_c,r,upper_bound:1000</v>
      </c>
      <c r="I694" s="3" t="str">
        <f>_xlfn.XLOOKUP(sc_gsm[[#This Row],[Column3]],SC_enz[name_dir],SC_enz[name_dir],"")</f>
        <v>PHETRS_c_FWD</v>
      </c>
      <c r="J694" s="3" t="str">
        <f>_xlfn.XLOOKUP(sc_gsm[[#This Row],[name]],[1]RXNS!$C:$C,[1]RXNS!$D:$D,"")</f>
        <v>ATP[c] + L-phenylalanine[c] + tRNA(Phe)[c] =&gt; AMP[c] + diphosphate[c] + Phe-tRNA(Phe)[c]</v>
      </c>
      <c r="K694" s="3" t="str">
        <f>_xlfn.XLOOKUP(sc_gsm[[#This Row],[name]],[2]RXNS!$C:$C,[2]RXNS!$D:$D,"")</f>
        <v>ATP[c] + L-phenylalanine[c] + tRNA(Phe)[c] =&gt; AMP[c] + diphosphate[c] + Phe-tRNA(Phe)[c]</v>
      </c>
      <c r="L694" s="3" t="b">
        <f>sc_gsm[[#This Row],[yeast8.3.4 equation]]=sc_gsm[[#This Row],[yeast9 equation]]</f>
        <v>1</v>
      </c>
    </row>
    <row r="695" spans="1:12" hidden="1" x14ac:dyDescent="0.2">
      <c r="A695" t="s">
        <v>1440</v>
      </c>
      <c r="B695" t="s">
        <v>7340</v>
      </c>
      <c r="C695" t="s">
        <v>3902</v>
      </c>
      <c r="D695" t="str">
        <f>sc_gsm[[#This Row],[model_rxn]]&amp;"_"&amp;sc_gsm[[#This Row],[Column2]]</f>
        <v>PHETRS_m_FWD</v>
      </c>
      <c r="E695" t="str">
        <f>_xlfn.XLOOKUP(sc_gsm[[#This Row],[Column3]],SC_enz[name_dir],SC_enz[name_dir],"")</f>
        <v>PHETRS_m_FWD</v>
      </c>
      <c r="F695" t="str">
        <f>_xlfn.XLOOKUP(sc_gsm[[#This Row],[model_rxn]],RT_gsm[model_rxn],RT_gsm[model_rxn],"")</f>
        <v>PHETRS_m</v>
      </c>
      <c r="G695" s="3" t="str">
        <f>_xlfn.XLOOKUP(sc_gsm[[#This Row],[Column3]],RT_gsm[Column3],RT_gsm[Column3],"")</f>
        <v>PHETRS_m_FWD</v>
      </c>
      <c r="H695" s="3" t="str" cm="1">
        <f t="array" ref="H695">sc_gsm[[#This Row],[model_rxn]]&amp;",r,"&amp;_xlfn.SWITCH(sc_gsm[[#This Row],[Column2]],"REV","lower_bound:-","FWD","upper_bound:")&amp;"1000"</f>
        <v>PHETRS_m,r,upper_bound:1000</v>
      </c>
      <c r="I695" s="3" t="str">
        <f>_xlfn.XLOOKUP(sc_gsm[[#This Row],[Column3]],SC_enz[name_dir],SC_enz[name_dir],"")</f>
        <v>PHETRS_m_FWD</v>
      </c>
      <c r="J695" s="3" t="str">
        <f>_xlfn.XLOOKUP(sc_gsm[[#This Row],[name]],[1]RXNS!$C:$C,[1]RXNS!$D:$D,"")</f>
        <v>ATP[c] + L-phenylalanine[c] + tRNA(Phe)[c] =&gt; AMP[c] + diphosphate[c] + Phe-tRNA(Phe)[c]</v>
      </c>
      <c r="K695" s="3" t="str">
        <f>_xlfn.XLOOKUP(sc_gsm[[#This Row],[name]],[2]RXNS!$C:$C,[2]RXNS!$D:$D,"")</f>
        <v>ATP[c] + L-phenylalanine[c] + tRNA(Phe)[c] =&gt; AMP[c] + diphosphate[c] + Phe-tRNA(Phe)[c]</v>
      </c>
      <c r="L695" s="3" t="b">
        <f>sc_gsm[[#This Row],[yeast8.3.4 equation]]=sc_gsm[[#This Row],[yeast9 equation]]</f>
        <v>1</v>
      </c>
    </row>
    <row r="696" spans="1:12" hidden="1" x14ac:dyDescent="0.2">
      <c r="A696" t="s">
        <v>1443</v>
      </c>
      <c r="B696" t="s">
        <v>7341</v>
      </c>
      <c r="C696" t="s">
        <v>3902</v>
      </c>
      <c r="D696" t="str">
        <f>sc_gsm[[#This Row],[model_rxn]]&amp;"_"&amp;sc_gsm[[#This Row],[Column2]]</f>
        <v>PPYRDC_c_FWD</v>
      </c>
      <c r="E696" t="str">
        <f>_xlfn.XLOOKUP(sc_gsm[[#This Row],[Column3]],SC_enz[name_dir],SC_enz[name_dir],"")</f>
        <v>PPYRDC_c_FWD</v>
      </c>
      <c r="F696" t="str">
        <f>_xlfn.XLOOKUP(sc_gsm[[#This Row],[model_rxn]],RT_gsm[model_rxn],RT_gsm[model_rxn],"")</f>
        <v/>
      </c>
      <c r="G696" s="3" t="str">
        <f>_xlfn.XLOOKUP(sc_gsm[[#This Row],[Column3]],RT_gsm[Column3],RT_gsm[Column3],"")</f>
        <v/>
      </c>
      <c r="H696" s="3" t="str" cm="1">
        <f t="array" ref="H696">sc_gsm[[#This Row],[model_rxn]]&amp;",r,"&amp;_xlfn.SWITCH(sc_gsm[[#This Row],[Column2]],"REV","lower_bound:-","FWD","upper_bound:")&amp;"1000"</f>
        <v>PPYRDC_c,r,upper_bound:1000</v>
      </c>
      <c r="I696" s="3" t="str">
        <f>_xlfn.XLOOKUP(sc_gsm[[#This Row],[Column3]],SC_enz[name_dir],SC_enz[name_dir],"")</f>
        <v>PPYRDC_c_FWD</v>
      </c>
      <c r="J696" s="3" t="str">
        <f>_xlfn.XLOOKUP(sc_gsm[[#This Row],[name]],[1]RXNS!$C:$C,[1]RXNS!$D:$D,"")</f>
        <v>H+[c] + keto-phenylpyruvate[c] =&gt; carbon dioxide[c] + phenylacetaldehyde[c]</v>
      </c>
      <c r="K696" s="3" t="str">
        <f>_xlfn.XLOOKUP(sc_gsm[[#This Row],[name]],[2]RXNS!$C:$C,[2]RXNS!$D:$D,"")</f>
        <v>H+[c] + keto-phenylpyruvate[c] =&gt; carbon dioxide[c] + phenylacetaldehyde[c]</v>
      </c>
      <c r="L696" s="3" t="b">
        <f>sc_gsm[[#This Row],[yeast8.3.4 equation]]=sc_gsm[[#This Row],[yeast9 equation]]</f>
        <v>1</v>
      </c>
    </row>
    <row r="697" spans="1:12" hidden="1" x14ac:dyDescent="0.2">
      <c r="A697" t="s">
        <v>1446</v>
      </c>
      <c r="B697" t="s">
        <v>7342</v>
      </c>
      <c r="C697" t="s">
        <v>3902</v>
      </c>
      <c r="D697" t="str">
        <f>sc_gsm[[#This Row],[model_rxn]]&amp;"_"&amp;sc_gsm[[#This Row],[Column2]]</f>
        <v>PRAIS_c_FWD</v>
      </c>
      <c r="E697" t="str">
        <f>_xlfn.XLOOKUP(sc_gsm[[#This Row],[Column3]],SC_enz[name_dir],SC_enz[name_dir],"")</f>
        <v>PRAIS_c_FWD</v>
      </c>
      <c r="F697" t="str">
        <f>_xlfn.XLOOKUP(sc_gsm[[#This Row],[model_rxn]],RT_gsm[model_rxn],RT_gsm[model_rxn],"")</f>
        <v>PRAIS_c</v>
      </c>
      <c r="G697" s="3" t="str">
        <f>_xlfn.XLOOKUP(sc_gsm[[#This Row],[Column3]],RT_gsm[Column3],RT_gsm[Column3],"")</f>
        <v>PRAIS_c_FWD</v>
      </c>
      <c r="H697" s="3" t="str" cm="1">
        <f t="array" ref="H697">sc_gsm[[#This Row],[model_rxn]]&amp;",r,"&amp;_xlfn.SWITCH(sc_gsm[[#This Row],[Column2]],"REV","lower_bound:-","FWD","upper_bound:")&amp;"1000"</f>
        <v>PRAIS_c,r,upper_bound:1000</v>
      </c>
      <c r="I697" s="3" t="str">
        <f>_xlfn.XLOOKUP(sc_gsm[[#This Row],[Column3]],SC_enz[name_dir],SC_enz[name_dir],"")</f>
        <v>PRAIS_c_FWD</v>
      </c>
      <c r="J697" s="3" t="str">
        <f>_xlfn.XLOOKUP(sc_gsm[[#This Row],[name]],[1]RXNS!$C:$C,[1]RXNS!$D:$D,"")</f>
        <v>5'-phosphoribosyl-N-formylglycineamidine[c] + ATP[c] =&gt; 5'-phosphoribosyl-5-aminoimidazole[c] + ADP[c] + 2 H+[c] + phosphate[c]</v>
      </c>
      <c r="K697" s="3" t="str">
        <f>_xlfn.XLOOKUP(sc_gsm[[#This Row],[name]],[2]RXNS!$C:$C,[2]RXNS!$D:$D,"")</f>
        <v>5'-phosphoribosyl-N-formylglycineamidine[c] + ATP[c] =&gt; 5'-phosphoribosyl-5-aminoimidazole[c] + ADP[c] + H+[c] + phosphate[c]</v>
      </c>
      <c r="L697" s="3" t="b">
        <f>sc_gsm[[#This Row],[yeast8.3.4 equation]]=sc_gsm[[#This Row],[yeast9 equation]]</f>
        <v>0</v>
      </c>
    </row>
    <row r="698" spans="1:12" hidden="1" x14ac:dyDescent="0.2">
      <c r="A698" t="s">
        <v>1449</v>
      </c>
      <c r="B698" t="s">
        <v>7343</v>
      </c>
      <c r="C698" t="s">
        <v>3903</v>
      </c>
      <c r="D698" t="str">
        <f>sc_gsm[[#This Row],[model_rxn]]&amp;"_"&amp;sc_gsm[[#This Row],[Column2]]</f>
        <v>ACGAMPM_c_REV</v>
      </c>
      <c r="E698" t="str">
        <f>_xlfn.XLOOKUP(sc_gsm[[#This Row],[Column3]],SC_enz[name_dir],SC_enz[name_dir],"")</f>
        <v>ACGAMPM_c_REV</v>
      </c>
      <c r="F698" t="str">
        <f>_xlfn.XLOOKUP(sc_gsm[[#This Row],[model_rxn]],RT_gsm[model_rxn],RT_gsm[model_rxn],"")</f>
        <v>ACGAMPM_c</v>
      </c>
      <c r="G698" s="3" t="str">
        <f>_xlfn.XLOOKUP(sc_gsm[[#This Row],[Column3]],RT_gsm[Column3],RT_gsm[Column3],"")</f>
        <v>ACGAMPM_c_REV</v>
      </c>
      <c r="H698" s="3" t="str" cm="1">
        <f t="array" ref="H698">sc_gsm[[#This Row],[model_rxn]]&amp;",r,"&amp;_xlfn.SWITCH(sc_gsm[[#This Row],[Column2]],"REV","lower_bound:-","FWD","upper_bound:")&amp;"1000"</f>
        <v>ACGAMPM_c,r,lower_bound:-1000</v>
      </c>
      <c r="I698" s="3" t="str">
        <f>_xlfn.XLOOKUP(sc_gsm[[#This Row],[Column3]],SC_enz[name_dir],SC_enz[name_dir],"")</f>
        <v>ACGAMPM_c_REV</v>
      </c>
      <c r="J698" s="3" t="str">
        <f>_xlfn.XLOOKUP(sc_gsm[[#This Row],[name]],[1]RXNS!$C:$C,[1]RXNS!$D:$D,"")</f>
        <v>N-acetyl-D-glucosamine 6-phosphate[c] &lt;=&gt; N-acetyl-alpha-D-glucosamine 1-phosphate[c]</v>
      </c>
      <c r="K698" s="3" t="str">
        <f>_xlfn.XLOOKUP(sc_gsm[[#This Row],[name]],[2]RXNS!$C:$C,[2]RXNS!$D:$D,"")</f>
        <v>N-acetyl-D-glucosamine 6-phosphate[c] &lt;=&gt; N-acetyl-alpha-D-glucosamine 1-phosphate[c]</v>
      </c>
      <c r="L698" s="3" t="b">
        <f>sc_gsm[[#This Row],[yeast8.3.4 equation]]=sc_gsm[[#This Row],[yeast9 equation]]</f>
        <v>1</v>
      </c>
    </row>
    <row r="699" spans="1:12" hidden="1" x14ac:dyDescent="0.2">
      <c r="A699" t="s">
        <v>1449</v>
      </c>
      <c r="B699" t="s">
        <v>7343</v>
      </c>
      <c r="C699" t="s">
        <v>3902</v>
      </c>
      <c r="D699" t="str">
        <f>sc_gsm[[#This Row],[model_rxn]]&amp;"_"&amp;sc_gsm[[#This Row],[Column2]]</f>
        <v>ACGAMPM_c_FWD</v>
      </c>
      <c r="E699" t="str">
        <f>_xlfn.XLOOKUP(sc_gsm[[#This Row],[Column3]],SC_enz[name_dir],SC_enz[name_dir],"")</f>
        <v>ACGAMPM_c_FWD</v>
      </c>
      <c r="F699" t="str">
        <f>_xlfn.XLOOKUP(sc_gsm[[#This Row],[model_rxn]],RT_gsm[model_rxn],RT_gsm[model_rxn],"")</f>
        <v>ACGAMPM_c</v>
      </c>
      <c r="G699" s="3" t="str">
        <f>_xlfn.XLOOKUP(sc_gsm[[#This Row],[Column3]],RT_gsm[Column3],RT_gsm[Column3],"")</f>
        <v>ACGAMPM_c_FWD</v>
      </c>
      <c r="H699" s="3" t="str" cm="1">
        <f t="array" ref="H699">sc_gsm[[#This Row],[model_rxn]]&amp;",r,"&amp;_xlfn.SWITCH(sc_gsm[[#This Row],[Column2]],"REV","lower_bound:-","FWD","upper_bound:")&amp;"1000"</f>
        <v>ACGAMPM_c,r,upper_bound:1000</v>
      </c>
      <c r="I699" s="3" t="str">
        <f>_xlfn.XLOOKUP(sc_gsm[[#This Row],[Column3]],SC_enz[name_dir],SC_enz[name_dir],"")</f>
        <v>ACGAMPM_c_FWD</v>
      </c>
      <c r="J699" s="3" t="str">
        <f>_xlfn.XLOOKUP(sc_gsm[[#This Row],[name]],[1]RXNS!$C:$C,[1]RXNS!$D:$D,"")</f>
        <v>N-acetyl-D-glucosamine 6-phosphate[c] &lt;=&gt; N-acetyl-alpha-D-glucosamine 1-phosphate[c]</v>
      </c>
      <c r="K699" s="3" t="str">
        <f>_xlfn.XLOOKUP(sc_gsm[[#This Row],[name]],[2]RXNS!$C:$C,[2]RXNS!$D:$D,"")</f>
        <v>N-acetyl-D-glucosamine 6-phosphate[c] &lt;=&gt; N-acetyl-alpha-D-glucosamine 1-phosphate[c]</v>
      </c>
      <c r="L699" s="3" t="b">
        <f>sc_gsm[[#This Row],[yeast8.3.4 equation]]=sc_gsm[[#This Row],[yeast9 equation]]</f>
        <v>1</v>
      </c>
    </row>
    <row r="700" spans="1:12" hidden="1" x14ac:dyDescent="0.2">
      <c r="A700" t="s">
        <v>3636</v>
      </c>
      <c r="B700" t="s">
        <v>7344</v>
      </c>
      <c r="C700" t="s">
        <v>3902</v>
      </c>
      <c r="D700" t="str">
        <f>sc_gsm[[#This Row],[model_rxn]]&amp;"_"&amp;sc_gsm[[#This Row],[Column2]]</f>
        <v>PAPSR_c_FWD</v>
      </c>
      <c r="E700" t="str">
        <f>_xlfn.XLOOKUP(sc_gsm[[#This Row],[Column3]],SC_enz[name_dir],SC_enz[name_dir],"")</f>
        <v>PAPSR_c_FWD</v>
      </c>
      <c r="F700" t="str">
        <f>_xlfn.XLOOKUP(sc_gsm[[#This Row],[model_rxn]],RT_gsm[model_rxn],RT_gsm[model_rxn],"")</f>
        <v>PAPSR_c</v>
      </c>
      <c r="G700" s="3" t="str">
        <f>_xlfn.XLOOKUP(sc_gsm[[#This Row],[Column3]],RT_gsm[Column3],RT_gsm[Column3],"")</f>
        <v>PAPSR_c_FWD</v>
      </c>
      <c r="H700" s="3" t="str" cm="1">
        <f t="array" ref="H700">sc_gsm[[#This Row],[model_rxn]]&amp;",r,"&amp;_xlfn.SWITCH(sc_gsm[[#This Row],[Column2]],"REV","lower_bound:-","FWD","upper_bound:")&amp;"1000"</f>
        <v>PAPSR_c,r,upper_bound:1000</v>
      </c>
      <c r="I700" s="3" t="str">
        <f>_xlfn.XLOOKUP(sc_gsm[[#This Row],[Column3]],SC_enz[name_dir],SC_enz[name_dir],"")</f>
        <v>PAPSR_c_FWD</v>
      </c>
      <c r="J700" s="3" t="str">
        <f>_xlfn.XLOOKUP(sc_gsm[[#This Row],[name]],[1]RXNS!$C:$C,[1]RXNS!$D:$D,"")</f>
        <v>3'-phospho-5'-adenylyl sulfate[c] + TRX1[c] =&gt; adenosine 3',5'-bismonophosphate[c] + 2 H+[c] + sulphite[c] + TRX1 disulphide[c]</v>
      </c>
      <c r="K700" s="3" t="str">
        <f>_xlfn.XLOOKUP(sc_gsm[[#This Row],[name]],[2]RXNS!$C:$C,[2]RXNS!$D:$D,"")</f>
        <v>3'-phospho-5'-adenylyl sulfate[c] + TRX1[c] =&gt; adenosine 3',5'-bismonophosphate[c] + H+[c] + sulphite[c] + TRX1 disulphide[c]</v>
      </c>
      <c r="L700" s="3" t="b">
        <f>sc_gsm[[#This Row],[yeast8.3.4 equation]]=sc_gsm[[#This Row],[yeast9 equation]]</f>
        <v>0</v>
      </c>
    </row>
    <row r="701" spans="1:12" hidden="1" x14ac:dyDescent="0.2">
      <c r="A701" t="s">
        <v>1452</v>
      </c>
      <c r="B701" t="s">
        <v>7345</v>
      </c>
      <c r="C701" t="s">
        <v>3902</v>
      </c>
      <c r="D701" t="str">
        <f>sc_gsm[[#This Row],[model_rxn]]&amp;"_"&amp;sc_gsm[[#This Row],[Column2]]</f>
        <v>PPCK_c_FWD</v>
      </c>
      <c r="E701" t="str">
        <f>_xlfn.XLOOKUP(sc_gsm[[#This Row],[Column3]],SC_enz[name_dir],SC_enz[name_dir],"")</f>
        <v>PPCK_c_FWD</v>
      </c>
      <c r="F701" t="str">
        <f>_xlfn.XLOOKUP(sc_gsm[[#This Row],[model_rxn]],RT_gsm[model_rxn],RT_gsm[model_rxn],"")</f>
        <v>PPCK_c</v>
      </c>
      <c r="G701" s="3" t="str">
        <f>_xlfn.XLOOKUP(sc_gsm[[#This Row],[Column3]],RT_gsm[Column3],RT_gsm[Column3],"")</f>
        <v>PPCK_c_FWD</v>
      </c>
      <c r="H701" s="3" t="str" cm="1">
        <f t="array" ref="H701">sc_gsm[[#This Row],[model_rxn]]&amp;",r,"&amp;_xlfn.SWITCH(sc_gsm[[#This Row],[Column2]],"REV","lower_bound:-","FWD","upper_bound:")&amp;"1000"</f>
        <v>PPCK_c,r,upper_bound:1000</v>
      </c>
      <c r="I701" s="3" t="str">
        <f>_xlfn.XLOOKUP(sc_gsm[[#This Row],[Column3]],SC_enz[name_dir],SC_enz[name_dir],"")</f>
        <v>PPCK_c_FWD</v>
      </c>
      <c r="J701" s="3" t="str">
        <f>_xlfn.XLOOKUP(sc_gsm[[#This Row],[name]],[1]RXNS!$C:$C,[1]RXNS!$D:$D,"")</f>
        <v>ATP[c] + oxaloacetate[c] =&gt; ADP[c] + carbon dioxide[c] + phosphoenolpyruvate[c]</v>
      </c>
      <c r="K701" s="3" t="str">
        <f>_xlfn.XLOOKUP(sc_gsm[[#This Row],[name]],[2]RXNS!$C:$C,[2]RXNS!$D:$D,"")</f>
        <v>ATP[c] + oxaloacetate[c] =&gt; ADP[c] + carbon dioxide[c] + phosphoenolpyruvate[c]</v>
      </c>
      <c r="L701" s="3" t="b">
        <f>sc_gsm[[#This Row],[yeast8.3.4 equation]]=sc_gsm[[#This Row],[yeast9 equation]]</f>
        <v>1</v>
      </c>
    </row>
    <row r="702" spans="1:12" hidden="1" x14ac:dyDescent="0.2">
      <c r="A702" t="s">
        <v>1455</v>
      </c>
      <c r="B702" t="s">
        <v>7346</v>
      </c>
      <c r="C702" t="s">
        <v>3902</v>
      </c>
      <c r="D702" t="str">
        <f>sc_gsm[[#This Row],[model_rxn]]&amp;"_"&amp;sc_gsm[[#This Row],[Column2]]</f>
        <v>PETHCT_c_FWD</v>
      </c>
      <c r="E702" t="str">
        <f>_xlfn.XLOOKUP(sc_gsm[[#This Row],[Column3]],SC_enz[name_dir],SC_enz[name_dir],"")</f>
        <v>PETHCT_c_FWD</v>
      </c>
      <c r="F702" t="str">
        <f>_xlfn.XLOOKUP(sc_gsm[[#This Row],[model_rxn]],RT_gsm[model_rxn],RT_gsm[model_rxn],"")</f>
        <v/>
      </c>
      <c r="G702" s="3" t="str">
        <f>_xlfn.XLOOKUP(sc_gsm[[#This Row],[Column3]],RT_gsm[Column3],RT_gsm[Column3],"")</f>
        <v/>
      </c>
      <c r="H702" s="3" t="str" cm="1">
        <f t="array" ref="H702">sc_gsm[[#This Row],[model_rxn]]&amp;",r,"&amp;_xlfn.SWITCH(sc_gsm[[#This Row],[Column2]],"REV","lower_bound:-","FWD","upper_bound:")&amp;"1000"</f>
        <v>PETHCT_c,r,upper_bound:1000</v>
      </c>
      <c r="I702" s="3" t="str">
        <f>_xlfn.XLOOKUP(sc_gsm[[#This Row],[Column3]],SC_enz[name_dir],SC_enz[name_dir],"")</f>
        <v>PETHCT_c_FWD</v>
      </c>
      <c r="J702" s="3" t="str">
        <f>_xlfn.XLOOKUP(sc_gsm[[#This Row],[name]],[1]RXNS!$C:$C,[1]RXNS!$D:$D,"")</f>
        <v>CTP[c] + H+[c] + O-phosphoethanolamine[c] =&gt; CDP-ethanolamine[c] + diphosphate[c]</v>
      </c>
      <c r="K702" s="3" t="str">
        <f>_xlfn.XLOOKUP(sc_gsm[[#This Row],[name]],[2]RXNS!$C:$C,[2]RXNS!$D:$D,"")</f>
        <v>CTP[c] + H+[c] + O-phosphoethanolamine[c] =&gt; CDP-ethanolamine[c] + diphosphate[c]</v>
      </c>
      <c r="L702" s="3" t="b">
        <f>sc_gsm[[#This Row],[yeast8.3.4 equation]]=sc_gsm[[#This Row],[yeast9 equation]]</f>
        <v>1</v>
      </c>
    </row>
    <row r="703" spans="1:12" hidden="1" x14ac:dyDescent="0.2">
      <c r="A703" t="s">
        <v>3643</v>
      </c>
      <c r="B703" t="s">
        <v>7347</v>
      </c>
      <c r="C703" t="s">
        <v>3902</v>
      </c>
      <c r="D703" t="str">
        <f>sc_gsm[[#This Row],[model_rxn]]&amp;"_"&amp;sc_gsm[[#This Row],[Column2]]</f>
        <v>PFK_c_FWD</v>
      </c>
      <c r="E703" t="str">
        <f>_xlfn.XLOOKUP(sc_gsm[[#This Row],[Column3]],SC_enz[name_dir],SC_enz[name_dir],"")</f>
        <v>PFK_c_FWD</v>
      </c>
      <c r="F703" t="str">
        <f>_xlfn.XLOOKUP(sc_gsm[[#This Row],[model_rxn]],RT_gsm[model_rxn],RT_gsm[model_rxn],"")</f>
        <v>PFK_c</v>
      </c>
      <c r="G703" s="3" t="str">
        <f>_xlfn.XLOOKUP(sc_gsm[[#This Row],[Column3]],RT_gsm[Column3],RT_gsm[Column3],"")</f>
        <v>PFK_c_FWD</v>
      </c>
      <c r="H703" s="3" t="str" cm="1">
        <f t="array" ref="H703">sc_gsm[[#This Row],[model_rxn]]&amp;",r,"&amp;_xlfn.SWITCH(sc_gsm[[#This Row],[Column2]],"REV","lower_bound:-","FWD","upper_bound:")&amp;"1000"</f>
        <v>PFK_c,r,upper_bound:1000</v>
      </c>
      <c r="I703" s="3" t="str">
        <f>_xlfn.XLOOKUP(sc_gsm[[#This Row],[Column3]],SC_enz[name_dir],SC_enz[name_dir],"")</f>
        <v>PFK_c_FWD</v>
      </c>
      <c r="J703" s="3" t="str">
        <f>_xlfn.XLOOKUP(sc_gsm[[#This Row],[name]],[1]RXNS!$C:$C,[1]RXNS!$D:$D,"")</f>
        <v>ATP[c] + D-fructose 6-phosphate[c] =&gt; ADP[c] + D-fructose 1,6-bisphosphate[c] + H+[c]</v>
      </c>
      <c r="K703" s="3" t="str">
        <f>_xlfn.XLOOKUP(sc_gsm[[#This Row],[name]],[2]RXNS!$C:$C,[2]RXNS!$D:$D,"")</f>
        <v>ATP[c] + D-fructose 6-phosphate[c] =&gt; ADP[c] + D-fructose 1,6-bisphosphate[c] + H+[c]</v>
      </c>
      <c r="L703" s="3" t="b">
        <f>sc_gsm[[#This Row],[yeast8.3.4 equation]]=sc_gsm[[#This Row],[yeast9 equation]]</f>
        <v>1</v>
      </c>
    </row>
    <row r="704" spans="1:12" hidden="1" x14ac:dyDescent="0.2">
      <c r="A704" t="s">
        <v>1458</v>
      </c>
      <c r="B704" t="s">
        <v>7348</v>
      </c>
      <c r="C704" t="s">
        <v>3903</v>
      </c>
      <c r="D704" t="str">
        <f>sc_gsm[[#This Row],[model_rxn]]&amp;"_"&amp;sc_gsm[[#This Row],[Column2]]</f>
        <v>PGMT_c_REV</v>
      </c>
      <c r="E704" t="str">
        <f>_xlfn.XLOOKUP(sc_gsm[[#This Row],[Column3]],SC_enz[name_dir],SC_enz[name_dir],"")</f>
        <v>PGMT_c_REV</v>
      </c>
      <c r="F704" t="str">
        <f>_xlfn.XLOOKUP(sc_gsm[[#This Row],[model_rxn]],RT_gsm[model_rxn],RT_gsm[model_rxn],"")</f>
        <v>PGMT_c</v>
      </c>
      <c r="G704" s="3" t="str">
        <f>_xlfn.XLOOKUP(sc_gsm[[#This Row],[Column3]],RT_gsm[Column3],RT_gsm[Column3],"")</f>
        <v>PGMT_c_REV</v>
      </c>
      <c r="H704" s="3" t="str" cm="1">
        <f t="array" ref="H704">sc_gsm[[#This Row],[model_rxn]]&amp;",r,"&amp;_xlfn.SWITCH(sc_gsm[[#This Row],[Column2]],"REV","lower_bound:-","FWD","upper_bound:")&amp;"1000"</f>
        <v>PGMT_c,r,lower_bound:-1000</v>
      </c>
      <c r="I704" s="3" t="str">
        <f>_xlfn.XLOOKUP(sc_gsm[[#This Row],[Column3]],SC_enz[name_dir],SC_enz[name_dir],"")</f>
        <v>PGMT_c_REV</v>
      </c>
      <c r="J704" s="3" t="str">
        <f>_xlfn.XLOOKUP(sc_gsm[[#This Row],[name]],[1]RXNS!$C:$C,[1]RXNS!$D:$D,"")</f>
        <v>D-glucose 6-phosphate[c] &lt;=&gt; D-glucose 1-phosphate[c]</v>
      </c>
      <c r="K704" s="3" t="str">
        <f>_xlfn.XLOOKUP(sc_gsm[[#This Row],[name]],[2]RXNS!$C:$C,[2]RXNS!$D:$D,"")</f>
        <v>D-glucose 6-phosphate[c] &lt;=&gt; D-glucose 1-phosphate[c]</v>
      </c>
      <c r="L704" s="3" t="b">
        <f>sc_gsm[[#This Row],[yeast8.3.4 equation]]=sc_gsm[[#This Row],[yeast9 equation]]</f>
        <v>1</v>
      </c>
    </row>
    <row r="705" spans="1:12" hidden="1" x14ac:dyDescent="0.2">
      <c r="A705" t="s">
        <v>1458</v>
      </c>
      <c r="B705" t="s">
        <v>7348</v>
      </c>
      <c r="C705" t="s">
        <v>3902</v>
      </c>
      <c r="D705" t="str">
        <f>sc_gsm[[#This Row],[model_rxn]]&amp;"_"&amp;sc_gsm[[#This Row],[Column2]]</f>
        <v>PGMT_c_FWD</v>
      </c>
      <c r="E705" t="str">
        <f>_xlfn.XLOOKUP(sc_gsm[[#This Row],[Column3]],SC_enz[name_dir],SC_enz[name_dir],"")</f>
        <v>PGMT_c_FWD</v>
      </c>
      <c r="F705" t="str">
        <f>_xlfn.XLOOKUP(sc_gsm[[#This Row],[model_rxn]],RT_gsm[model_rxn],RT_gsm[model_rxn],"")</f>
        <v>PGMT_c</v>
      </c>
      <c r="G705" s="3" t="str">
        <f>_xlfn.XLOOKUP(sc_gsm[[#This Row],[Column3]],RT_gsm[Column3],RT_gsm[Column3],"")</f>
        <v>PGMT_c_FWD</v>
      </c>
      <c r="H705" s="3" t="str" cm="1">
        <f t="array" ref="H705">sc_gsm[[#This Row],[model_rxn]]&amp;",r,"&amp;_xlfn.SWITCH(sc_gsm[[#This Row],[Column2]],"REV","lower_bound:-","FWD","upper_bound:")&amp;"1000"</f>
        <v>PGMT_c,r,upper_bound:1000</v>
      </c>
      <c r="I705" s="3" t="str">
        <f>_xlfn.XLOOKUP(sc_gsm[[#This Row],[Column3]],SC_enz[name_dir],SC_enz[name_dir],"")</f>
        <v>PGMT_c_FWD</v>
      </c>
      <c r="J705" s="3" t="str">
        <f>_xlfn.XLOOKUP(sc_gsm[[#This Row],[name]],[1]RXNS!$C:$C,[1]RXNS!$D:$D,"")</f>
        <v>D-glucose 6-phosphate[c] &lt;=&gt; D-glucose 1-phosphate[c]</v>
      </c>
      <c r="K705" s="3" t="str">
        <f>_xlfn.XLOOKUP(sc_gsm[[#This Row],[name]],[2]RXNS!$C:$C,[2]RXNS!$D:$D,"")</f>
        <v>D-glucose 6-phosphate[c] &lt;=&gt; D-glucose 1-phosphate[c]</v>
      </c>
      <c r="L705" s="3" t="b">
        <f>sc_gsm[[#This Row],[yeast8.3.4 equation]]=sc_gsm[[#This Row],[yeast9 equation]]</f>
        <v>1</v>
      </c>
    </row>
    <row r="706" spans="1:12" hidden="1" x14ac:dyDescent="0.2">
      <c r="A706" t="s">
        <v>1463</v>
      </c>
      <c r="B706" t="s">
        <v>7349</v>
      </c>
      <c r="C706" t="s">
        <v>3902</v>
      </c>
      <c r="D706" t="str">
        <f>sc_gsm[[#This Row],[model_rxn]]&amp;"_"&amp;sc_gsm[[#This Row],[Column2]]</f>
        <v>GND_c_FWD</v>
      </c>
      <c r="E706" t="str">
        <f>_xlfn.XLOOKUP(sc_gsm[[#This Row],[Column3]],SC_enz[name_dir],SC_enz[name_dir],"")</f>
        <v>GND_c_FWD</v>
      </c>
      <c r="F706" t="str">
        <f>_xlfn.XLOOKUP(sc_gsm[[#This Row],[model_rxn]],RT_gsm[model_rxn],RT_gsm[model_rxn],"")</f>
        <v>GND_c</v>
      </c>
      <c r="G706" s="3" t="str">
        <f>_xlfn.XLOOKUP(sc_gsm[[#This Row],[Column3]],RT_gsm[Column3],RT_gsm[Column3],"")</f>
        <v>GND_c_FWD</v>
      </c>
      <c r="H706" s="3" t="str" cm="1">
        <f t="array" ref="H706">sc_gsm[[#This Row],[model_rxn]]&amp;",r,"&amp;_xlfn.SWITCH(sc_gsm[[#This Row],[Column2]],"REV","lower_bound:-","FWD","upper_bound:")&amp;"1000"</f>
        <v>GND_c,r,upper_bound:1000</v>
      </c>
      <c r="I706" s="3" t="str">
        <f>_xlfn.XLOOKUP(sc_gsm[[#This Row],[Column3]],SC_enz[name_dir],SC_enz[name_dir],"")</f>
        <v>GND_c_FWD</v>
      </c>
      <c r="J706" s="3" t="str">
        <f>_xlfn.XLOOKUP(sc_gsm[[#This Row],[name]],[1]RXNS!$C:$C,[1]RXNS!$D:$D,"")</f>
        <v>6-phospho-D-gluconate[c] + NADP(+)[c] =&gt; carbon dioxide[c] + D-ribulose 5-phosphate[c] + NADPH[c]</v>
      </c>
      <c r="K706" s="3" t="str">
        <f>_xlfn.XLOOKUP(sc_gsm[[#This Row],[name]],[2]RXNS!$C:$C,[2]RXNS!$D:$D,"")</f>
        <v>6-phospho-D-gluconate[c] + NADP(+)[c] =&gt; carbon dioxide[c] + D-ribulose 5-phosphate[c] + NADPH[c]</v>
      </c>
      <c r="L706" s="3" t="b">
        <f>sc_gsm[[#This Row],[yeast8.3.4 equation]]=sc_gsm[[#This Row],[yeast9 equation]]</f>
        <v>1</v>
      </c>
    </row>
    <row r="707" spans="1:12" hidden="1" x14ac:dyDescent="0.2">
      <c r="A707" t="s">
        <v>1468</v>
      </c>
      <c r="B707" t="s">
        <v>7350</v>
      </c>
      <c r="C707" t="s">
        <v>3903</v>
      </c>
      <c r="D707" t="str">
        <f>sc_gsm[[#This Row],[model_rxn]]&amp;"_"&amp;sc_gsm[[#This Row],[Column2]]</f>
        <v>PGAMT_c_REV</v>
      </c>
      <c r="E707" t="str">
        <f>_xlfn.XLOOKUP(sc_gsm[[#This Row],[Column3]],SC_enz[name_dir],SC_enz[name_dir],"")</f>
        <v>PGAMT_c_REV</v>
      </c>
      <c r="F707" t="str">
        <f>_xlfn.XLOOKUP(sc_gsm[[#This Row],[model_rxn]],RT_gsm[model_rxn],RT_gsm[model_rxn],"")</f>
        <v>PGAMT_c</v>
      </c>
      <c r="G707" s="3" t="str">
        <f>_xlfn.XLOOKUP(sc_gsm[[#This Row],[Column3]],RT_gsm[Column3],RT_gsm[Column3],"")</f>
        <v>PGAMT_c_REV</v>
      </c>
      <c r="H707" s="3" t="str" cm="1">
        <f t="array" ref="H707">sc_gsm[[#This Row],[model_rxn]]&amp;",r,"&amp;_xlfn.SWITCH(sc_gsm[[#This Row],[Column2]],"REV","lower_bound:-","FWD","upper_bound:")&amp;"1000"</f>
        <v>PGAMT_c,r,lower_bound:-1000</v>
      </c>
      <c r="I707" s="3" t="str">
        <f>_xlfn.XLOOKUP(sc_gsm[[#This Row],[Column3]],SC_enz[name_dir],SC_enz[name_dir],"")</f>
        <v>PGAMT_c_REV</v>
      </c>
      <c r="J707" s="3" t="str">
        <f>_xlfn.XLOOKUP(sc_gsm[[#This Row],[name]],[1]RXNS!$C:$C,[1]RXNS!$D:$D,"")</f>
        <v>alpha-D-glucosamine 1-phosphate[c] &lt;=&gt; alpha-D-glucosamine 6-phosphate[c]</v>
      </c>
      <c r="K707" s="3" t="str">
        <f>_xlfn.XLOOKUP(sc_gsm[[#This Row],[name]],[2]RXNS!$C:$C,[2]RXNS!$D:$D,"")</f>
        <v>alpha-D-glucosamine 1-phosphate[c] &lt;=&gt; alpha-D-glucosamine 6-phosphate[c]</v>
      </c>
      <c r="L707" s="3" t="b">
        <f>sc_gsm[[#This Row],[yeast8.3.4 equation]]=sc_gsm[[#This Row],[yeast9 equation]]</f>
        <v>1</v>
      </c>
    </row>
    <row r="708" spans="1:12" hidden="1" x14ac:dyDescent="0.2">
      <c r="A708" t="s">
        <v>1468</v>
      </c>
      <c r="B708" t="s">
        <v>7350</v>
      </c>
      <c r="C708" t="s">
        <v>3902</v>
      </c>
      <c r="D708" t="str">
        <f>sc_gsm[[#This Row],[model_rxn]]&amp;"_"&amp;sc_gsm[[#This Row],[Column2]]</f>
        <v>PGAMT_c_FWD</v>
      </c>
      <c r="E708" t="str">
        <f>_xlfn.XLOOKUP(sc_gsm[[#This Row],[Column3]],SC_enz[name_dir],SC_enz[name_dir],"")</f>
        <v>PGAMT_c_FWD</v>
      </c>
      <c r="F708" t="str">
        <f>_xlfn.XLOOKUP(sc_gsm[[#This Row],[model_rxn]],RT_gsm[model_rxn],RT_gsm[model_rxn],"")</f>
        <v>PGAMT_c</v>
      </c>
      <c r="G708" s="3" t="str">
        <f>_xlfn.XLOOKUP(sc_gsm[[#This Row],[Column3]],RT_gsm[Column3],RT_gsm[Column3],"")</f>
        <v>PGAMT_c_FWD</v>
      </c>
      <c r="H708" s="3" t="str" cm="1">
        <f t="array" ref="H708">sc_gsm[[#This Row],[model_rxn]]&amp;",r,"&amp;_xlfn.SWITCH(sc_gsm[[#This Row],[Column2]],"REV","lower_bound:-","FWD","upper_bound:")&amp;"1000"</f>
        <v>PGAMT_c,r,upper_bound:1000</v>
      </c>
      <c r="I708" s="3" t="str">
        <f>_xlfn.XLOOKUP(sc_gsm[[#This Row],[Column3]],SC_enz[name_dir],SC_enz[name_dir],"")</f>
        <v>PGAMT_c_FWD</v>
      </c>
      <c r="J708" s="3" t="str">
        <f>_xlfn.XLOOKUP(sc_gsm[[#This Row],[name]],[1]RXNS!$C:$C,[1]RXNS!$D:$D,"")</f>
        <v>alpha-D-glucosamine 1-phosphate[c] &lt;=&gt; alpha-D-glucosamine 6-phosphate[c]</v>
      </c>
      <c r="K708" s="3" t="str">
        <f>_xlfn.XLOOKUP(sc_gsm[[#This Row],[name]],[2]RXNS!$C:$C,[2]RXNS!$D:$D,"")</f>
        <v>alpha-D-glucosamine 1-phosphate[c] &lt;=&gt; alpha-D-glucosamine 6-phosphate[c]</v>
      </c>
      <c r="L708" s="3" t="b">
        <f>sc_gsm[[#This Row],[yeast8.3.4 equation]]=sc_gsm[[#This Row],[yeast9 equation]]</f>
        <v>1</v>
      </c>
    </row>
    <row r="709" spans="1:12" hidden="1" x14ac:dyDescent="0.2">
      <c r="A709" t="s">
        <v>1469</v>
      </c>
      <c r="B709" t="s">
        <v>7351</v>
      </c>
      <c r="C709" t="s">
        <v>3902</v>
      </c>
      <c r="D709" t="str">
        <f>sc_gsm[[#This Row],[model_rxn]]&amp;"_"&amp;sc_gsm[[#This Row],[Column2]]</f>
        <v>PGCD_c_FWD</v>
      </c>
      <c r="E709" t="str">
        <f>_xlfn.XLOOKUP(sc_gsm[[#This Row],[Column3]],SC_enz[name_dir],SC_enz[name_dir],"")</f>
        <v>PGCD_c_FWD</v>
      </c>
      <c r="F709" t="str">
        <f>_xlfn.XLOOKUP(sc_gsm[[#This Row],[model_rxn]],RT_gsm[model_rxn],RT_gsm[model_rxn],"")</f>
        <v>PGCD_c</v>
      </c>
      <c r="G709" s="3" t="str">
        <f>_xlfn.XLOOKUP(sc_gsm[[#This Row],[Column3]],RT_gsm[Column3],RT_gsm[Column3],"")</f>
        <v>PGCD_c_FWD</v>
      </c>
      <c r="H709" s="3" t="str" cm="1">
        <f t="array" ref="H709">sc_gsm[[#This Row],[model_rxn]]&amp;",r,"&amp;_xlfn.SWITCH(sc_gsm[[#This Row],[Column2]],"REV","lower_bound:-","FWD","upper_bound:")&amp;"1000"</f>
        <v>PGCD_c,r,upper_bound:1000</v>
      </c>
      <c r="I709" s="3" t="str">
        <f>_xlfn.XLOOKUP(sc_gsm[[#This Row],[Column3]],SC_enz[name_dir],SC_enz[name_dir],"")</f>
        <v>PGCD_c_FWD</v>
      </c>
      <c r="J709" s="3" t="str">
        <f>_xlfn.XLOOKUP(sc_gsm[[#This Row],[name]],[1]RXNS!$C:$C,[1]RXNS!$D:$D,"")</f>
        <v>3-phosphonato-D-glycerate(3-)[c] + NAD[c] =&gt; 3-phospho-hydroxypyruvate[c] + H+[c] + NADH[c]</v>
      </c>
      <c r="K709" s="3" t="str">
        <f>_xlfn.XLOOKUP(sc_gsm[[#This Row],[name]],[2]RXNS!$C:$C,[2]RXNS!$D:$D,"")</f>
        <v>3-phosphonato-D-glycerate(3-)[c] + NAD[c] =&gt; 3-phospho-hydroxypyruvate[c] + H+[c] + NADH[c]</v>
      </c>
      <c r="L709" s="3" t="b">
        <f>sc_gsm[[#This Row],[yeast8.3.4 equation]]=sc_gsm[[#This Row],[yeast9 equation]]</f>
        <v>1</v>
      </c>
    </row>
    <row r="710" spans="1:12" hidden="1" x14ac:dyDescent="0.2">
      <c r="A710" t="s">
        <v>1474</v>
      </c>
      <c r="B710" t="s">
        <v>7352</v>
      </c>
      <c r="C710" t="s">
        <v>3903</v>
      </c>
      <c r="D710" t="str">
        <f>sc_gsm[[#This Row],[model_rxn]]&amp;"_"&amp;sc_gsm[[#This Row],[Column2]]</f>
        <v>PGK_c_REV</v>
      </c>
      <c r="E710" t="str">
        <f>_xlfn.XLOOKUP(sc_gsm[[#This Row],[Column3]],SC_enz[name_dir],SC_enz[name_dir],"")</f>
        <v>PGK_c_REV</v>
      </c>
      <c r="F710" t="str">
        <f>_xlfn.XLOOKUP(sc_gsm[[#This Row],[model_rxn]],RT_gsm[model_rxn],RT_gsm[model_rxn],"")</f>
        <v>PGK_c</v>
      </c>
      <c r="G710" s="3" t="str">
        <f>_xlfn.XLOOKUP(sc_gsm[[#This Row],[Column3]],RT_gsm[Column3],RT_gsm[Column3],"")</f>
        <v>PGK_c_REV</v>
      </c>
      <c r="H710" s="3" t="str" cm="1">
        <f t="array" ref="H710">sc_gsm[[#This Row],[model_rxn]]&amp;",r,"&amp;_xlfn.SWITCH(sc_gsm[[#This Row],[Column2]],"REV","lower_bound:-","FWD","upper_bound:")&amp;"1000"</f>
        <v>PGK_c,r,lower_bound:-1000</v>
      </c>
      <c r="I710" s="3" t="str">
        <f>_xlfn.XLOOKUP(sc_gsm[[#This Row],[Column3]],SC_enz[name_dir],SC_enz[name_dir],"")</f>
        <v>PGK_c_REV</v>
      </c>
      <c r="J710" s="3" t="str">
        <f>_xlfn.XLOOKUP(sc_gsm[[#This Row],[name]],[1]RXNS!$C:$C,[1]RXNS!$D:$D,"")</f>
        <v>1,3-bisphospho-D-glycerate[c] + ADP[c] &lt;=&gt; 3-phosphonato-D-glycerate(3-)[c] + ATP[c]</v>
      </c>
      <c r="K710" s="3" t="str">
        <f>_xlfn.XLOOKUP(sc_gsm[[#This Row],[name]],[2]RXNS!$C:$C,[2]RXNS!$D:$D,"")</f>
        <v>1,3-bisphospho-D-glycerate[c] + ADP[c] &lt;=&gt; 3-phosphonato-D-glycerate(3-)[c] + ATP[c]</v>
      </c>
      <c r="L710" s="3" t="b">
        <f>sc_gsm[[#This Row],[yeast8.3.4 equation]]=sc_gsm[[#This Row],[yeast9 equation]]</f>
        <v>1</v>
      </c>
    </row>
    <row r="711" spans="1:12" hidden="1" x14ac:dyDescent="0.2">
      <c r="A711" t="s">
        <v>1474</v>
      </c>
      <c r="B711" t="s">
        <v>7352</v>
      </c>
      <c r="C711" t="s">
        <v>3902</v>
      </c>
      <c r="D711" t="str">
        <f>sc_gsm[[#This Row],[model_rxn]]&amp;"_"&amp;sc_gsm[[#This Row],[Column2]]</f>
        <v>PGK_c_FWD</v>
      </c>
      <c r="E711" t="str">
        <f>_xlfn.XLOOKUP(sc_gsm[[#This Row],[Column3]],SC_enz[name_dir],SC_enz[name_dir],"")</f>
        <v>PGK_c_FWD</v>
      </c>
      <c r="F711" t="str">
        <f>_xlfn.XLOOKUP(sc_gsm[[#This Row],[model_rxn]],RT_gsm[model_rxn],RT_gsm[model_rxn],"")</f>
        <v>PGK_c</v>
      </c>
      <c r="G711" s="3" t="str">
        <f>_xlfn.XLOOKUP(sc_gsm[[#This Row],[Column3]],RT_gsm[Column3],RT_gsm[Column3],"")</f>
        <v>PGK_c_FWD</v>
      </c>
      <c r="H711" s="3" t="str" cm="1">
        <f t="array" ref="H711">sc_gsm[[#This Row],[model_rxn]]&amp;",r,"&amp;_xlfn.SWITCH(sc_gsm[[#This Row],[Column2]],"REV","lower_bound:-","FWD","upper_bound:")&amp;"1000"</f>
        <v>PGK_c,r,upper_bound:1000</v>
      </c>
      <c r="I711" s="3" t="str">
        <f>_xlfn.XLOOKUP(sc_gsm[[#This Row],[Column3]],SC_enz[name_dir],SC_enz[name_dir],"")</f>
        <v>PGK_c_FWD</v>
      </c>
      <c r="J711" s="3" t="str">
        <f>_xlfn.XLOOKUP(sc_gsm[[#This Row],[name]],[1]RXNS!$C:$C,[1]RXNS!$D:$D,"")</f>
        <v>1,3-bisphospho-D-glycerate[c] + ADP[c] &lt;=&gt; 3-phosphonato-D-glycerate(3-)[c] + ATP[c]</v>
      </c>
      <c r="K711" s="3" t="str">
        <f>_xlfn.XLOOKUP(sc_gsm[[#This Row],[name]],[2]RXNS!$C:$C,[2]RXNS!$D:$D,"")</f>
        <v>1,3-bisphospho-D-glycerate[c] + ADP[c] &lt;=&gt; 3-phosphonato-D-glycerate(3-)[c] + ATP[c]</v>
      </c>
      <c r="L711" s="3" t="b">
        <f>sc_gsm[[#This Row],[yeast8.3.4 equation]]=sc_gsm[[#This Row],[yeast9 equation]]</f>
        <v>1</v>
      </c>
    </row>
    <row r="712" spans="1:12" hidden="1" x14ac:dyDescent="0.2">
      <c r="A712" t="s">
        <v>1477</v>
      </c>
      <c r="B712" t="s">
        <v>7353</v>
      </c>
      <c r="C712" t="s">
        <v>3903</v>
      </c>
      <c r="D712" t="str">
        <f>sc_gsm[[#This Row],[model_rxn]]&amp;"_"&amp;sc_gsm[[#This Row],[Column2]]</f>
        <v>PGM_c_REV</v>
      </c>
      <c r="E712" t="str">
        <f>_xlfn.XLOOKUP(sc_gsm[[#This Row],[Column3]],SC_enz[name_dir],SC_enz[name_dir],"")</f>
        <v>PGM_c_REV</v>
      </c>
      <c r="F712" t="str">
        <f>_xlfn.XLOOKUP(sc_gsm[[#This Row],[model_rxn]],RT_gsm[model_rxn],RT_gsm[model_rxn],"")</f>
        <v>PGM_c</v>
      </c>
      <c r="G712" s="3" t="str">
        <f>_xlfn.XLOOKUP(sc_gsm[[#This Row],[Column3]],RT_gsm[Column3],RT_gsm[Column3],"")</f>
        <v>PGM_c_REV</v>
      </c>
      <c r="H712" s="3" t="str" cm="1">
        <f t="array" ref="H712">sc_gsm[[#This Row],[model_rxn]]&amp;",r,"&amp;_xlfn.SWITCH(sc_gsm[[#This Row],[Column2]],"REV","lower_bound:-","FWD","upper_bound:")&amp;"1000"</f>
        <v>PGM_c,r,lower_bound:-1000</v>
      </c>
      <c r="I712" s="3" t="str">
        <f>_xlfn.XLOOKUP(sc_gsm[[#This Row],[Column3]],SC_enz[name_dir],SC_enz[name_dir],"")</f>
        <v>PGM_c_REV</v>
      </c>
      <c r="J712" s="3" t="str">
        <f>_xlfn.XLOOKUP(sc_gsm[[#This Row],[name]],[1]RXNS!$C:$C,[1]RXNS!$D:$D,"")</f>
        <v>3-phosphonato-D-glycerate(3-)[c] &lt;=&gt; 2-phospho-D-glyceric acid[c]</v>
      </c>
      <c r="K712" s="3" t="str">
        <f>_xlfn.XLOOKUP(sc_gsm[[#This Row],[name]],[2]RXNS!$C:$C,[2]RXNS!$D:$D,"")</f>
        <v>3-phosphonato-D-glycerate(3-)[c] &lt;=&gt; 2-phospho-D-glyceric acid[c]</v>
      </c>
      <c r="L712" s="3" t="b">
        <f>sc_gsm[[#This Row],[yeast8.3.4 equation]]=sc_gsm[[#This Row],[yeast9 equation]]</f>
        <v>1</v>
      </c>
    </row>
    <row r="713" spans="1:12" hidden="1" x14ac:dyDescent="0.2">
      <c r="A713" t="s">
        <v>1477</v>
      </c>
      <c r="B713" t="s">
        <v>7353</v>
      </c>
      <c r="C713" t="s">
        <v>3902</v>
      </c>
      <c r="D713" t="str">
        <f>sc_gsm[[#This Row],[model_rxn]]&amp;"_"&amp;sc_gsm[[#This Row],[Column2]]</f>
        <v>PGM_c_FWD</v>
      </c>
      <c r="E713" t="str">
        <f>_xlfn.XLOOKUP(sc_gsm[[#This Row],[Column3]],SC_enz[name_dir],SC_enz[name_dir],"")</f>
        <v>PGM_c_FWD</v>
      </c>
      <c r="F713" t="str">
        <f>_xlfn.XLOOKUP(sc_gsm[[#This Row],[model_rxn]],RT_gsm[model_rxn],RT_gsm[model_rxn],"")</f>
        <v>PGM_c</v>
      </c>
      <c r="G713" s="3" t="str">
        <f>_xlfn.XLOOKUP(sc_gsm[[#This Row],[Column3]],RT_gsm[Column3],RT_gsm[Column3],"")</f>
        <v>PGM_c_FWD</v>
      </c>
      <c r="H713" s="3" t="str" cm="1">
        <f t="array" ref="H713">sc_gsm[[#This Row],[model_rxn]]&amp;",r,"&amp;_xlfn.SWITCH(sc_gsm[[#This Row],[Column2]],"REV","lower_bound:-","FWD","upper_bound:")&amp;"1000"</f>
        <v>PGM_c,r,upper_bound:1000</v>
      </c>
      <c r="I713" s="3" t="str">
        <f>_xlfn.XLOOKUP(sc_gsm[[#This Row],[Column3]],SC_enz[name_dir],SC_enz[name_dir],"")</f>
        <v>PGM_c_FWD</v>
      </c>
      <c r="J713" s="3" t="str">
        <f>_xlfn.XLOOKUP(sc_gsm[[#This Row],[name]],[1]RXNS!$C:$C,[1]RXNS!$D:$D,"")</f>
        <v>3-phosphonato-D-glycerate(3-)[c] &lt;=&gt; 2-phospho-D-glyceric acid[c]</v>
      </c>
      <c r="K713" s="3" t="str">
        <f>_xlfn.XLOOKUP(sc_gsm[[#This Row],[name]],[2]RXNS!$C:$C,[2]RXNS!$D:$D,"")</f>
        <v>3-phosphonato-D-glycerate(3-)[c] &lt;=&gt; 2-phospho-D-glyceric acid[c]</v>
      </c>
      <c r="L713" s="3" t="b">
        <f>sc_gsm[[#This Row],[yeast8.3.4 equation]]=sc_gsm[[#This Row],[yeast9 equation]]</f>
        <v>1</v>
      </c>
    </row>
    <row r="714" spans="1:12" hidden="1" x14ac:dyDescent="0.2">
      <c r="A714" t="s">
        <v>1480</v>
      </c>
      <c r="B714" t="s">
        <v>7354</v>
      </c>
      <c r="C714" t="s">
        <v>3903</v>
      </c>
      <c r="D714" t="str">
        <f>sc_gsm[[#This Row],[model_rxn]]&amp;"_"&amp;sc_gsm[[#This Row],[Column2]]</f>
        <v>PMANM_c_REV</v>
      </c>
      <c r="E714" t="str">
        <f>_xlfn.XLOOKUP(sc_gsm[[#This Row],[Column3]],SC_enz[name_dir],SC_enz[name_dir],"")</f>
        <v>PMANM_c_REV</v>
      </c>
      <c r="F714" t="str">
        <f>_xlfn.XLOOKUP(sc_gsm[[#This Row],[model_rxn]],RT_gsm[model_rxn],RT_gsm[model_rxn],"")</f>
        <v>PMANM_c</v>
      </c>
      <c r="G714" s="3" t="str">
        <f>_xlfn.XLOOKUP(sc_gsm[[#This Row],[Column3]],RT_gsm[Column3],RT_gsm[Column3],"")</f>
        <v>PMANM_c_REV</v>
      </c>
      <c r="H714" s="3" t="str" cm="1">
        <f t="array" ref="H714">sc_gsm[[#This Row],[model_rxn]]&amp;",r,"&amp;_xlfn.SWITCH(sc_gsm[[#This Row],[Column2]],"REV","lower_bound:-","FWD","upper_bound:")&amp;"1000"</f>
        <v>PMANM_c,r,lower_bound:-1000</v>
      </c>
      <c r="I714" s="3" t="str">
        <f>_xlfn.XLOOKUP(sc_gsm[[#This Row],[Column3]],SC_enz[name_dir],SC_enz[name_dir],"")</f>
        <v>PMANM_c_REV</v>
      </c>
      <c r="J714" s="3" t="str">
        <f>_xlfn.XLOOKUP(sc_gsm[[#This Row],[name]],[1]RXNS!$C:$C,[1]RXNS!$D:$D,"")</f>
        <v>D-mannose 1-phosphate[c] &lt;=&gt; D-mannose 6-phosphate[c]</v>
      </c>
      <c r="K714" s="3" t="str">
        <f>_xlfn.XLOOKUP(sc_gsm[[#This Row],[name]],[2]RXNS!$C:$C,[2]RXNS!$D:$D,"")</f>
        <v>D-mannose 1-phosphate[c] &lt;=&gt; D-mannose 6-phosphate[c]</v>
      </c>
      <c r="L714" s="3" t="b">
        <f>sc_gsm[[#This Row],[yeast8.3.4 equation]]=sc_gsm[[#This Row],[yeast9 equation]]</f>
        <v>1</v>
      </c>
    </row>
    <row r="715" spans="1:12" hidden="1" x14ac:dyDescent="0.2">
      <c r="A715" t="s">
        <v>1480</v>
      </c>
      <c r="B715" t="s">
        <v>7354</v>
      </c>
      <c r="C715" t="s">
        <v>3902</v>
      </c>
      <c r="D715" t="str">
        <f>sc_gsm[[#This Row],[model_rxn]]&amp;"_"&amp;sc_gsm[[#This Row],[Column2]]</f>
        <v>PMANM_c_FWD</v>
      </c>
      <c r="E715" t="str">
        <f>_xlfn.XLOOKUP(sc_gsm[[#This Row],[Column3]],SC_enz[name_dir],SC_enz[name_dir],"")</f>
        <v>PMANM_c_FWD</v>
      </c>
      <c r="F715" t="str">
        <f>_xlfn.XLOOKUP(sc_gsm[[#This Row],[model_rxn]],RT_gsm[model_rxn],RT_gsm[model_rxn],"")</f>
        <v>PMANM_c</v>
      </c>
      <c r="G715" s="3" t="str">
        <f>_xlfn.XLOOKUP(sc_gsm[[#This Row],[Column3]],RT_gsm[Column3],RT_gsm[Column3],"")</f>
        <v>PMANM_c_FWD</v>
      </c>
      <c r="H715" s="3" t="str" cm="1">
        <f t="array" ref="H715">sc_gsm[[#This Row],[model_rxn]]&amp;",r,"&amp;_xlfn.SWITCH(sc_gsm[[#This Row],[Column2]],"REV","lower_bound:-","FWD","upper_bound:")&amp;"1000"</f>
        <v>PMANM_c,r,upper_bound:1000</v>
      </c>
      <c r="I715" s="3" t="str">
        <f>_xlfn.XLOOKUP(sc_gsm[[#This Row],[Column3]],SC_enz[name_dir],SC_enz[name_dir],"")</f>
        <v>PMANM_c_FWD</v>
      </c>
      <c r="J715" s="3" t="str">
        <f>_xlfn.XLOOKUP(sc_gsm[[#This Row],[name]],[1]RXNS!$C:$C,[1]RXNS!$D:$D,"")</f>
        <v>D-mannose 1-phosphate[c] &lt;=&gt; D-mannose 6-phosphate[c]</v>
      </c>
      <c r="K715" s="3" t="str">
        <f>_xlfn.XLOOKUP(sc_gsm[[#This Row],[name]],[2]RXNS!$C:$C,[2]RXNS!$D:$D,"")</f>
        <v>D-mannose 1-phosphate[c] &lt;=&gt; D-mannose 6-phosphate[c]</v>
      </c>
      <c r="L715" s="3" t="b">
        <f>sc_gsm[[#This Row],[yeast8.3.4 equation]]=sc_gsm[[#This Row],[yeast9 equation]]</f>
        <v>1</v>
      </c>
    </row>
    <row r="716" spans="1:12" hidden="1" x14ac:dyDescent="0.2">
      <c r="A716" t="s">
        <v>1483</v>
      </c>
      <c r="B716" t="s">
        <v>7355</v>
      </c>
      <c r="C716" t="s">
        <v>3902</v>
      </c>
      <c r="D716" t="str">
        <f>sc_gsm[[#This Row],[model_rxn]]&amp;"_"&amp;sc_gsm[[#This Row],[Column2]]</f>
        <v>PMPK_c_FWD</v>
      </c>
      <c r="E716" t="str">
        <f>_xlfn.XLOOKUP(sc_gsm[[#This Row],[Column3]],SC_enz[name_dir],SC_enz[name_dir],"")</f>
        <v>PMPK_c_FWD</v>
      </c>
      <c r="F716" t="str">
        <f>_xlfn.XLOOKUP(sc_gsm[[#This Row],[model_rxn]],RT_gsm[model_rxn],RT_gsm[model_rxn],"")</f>
        <v>PMPK_c</v>
      </c>
      <c r="G716" s="3" t="str">
        <f>_xlfn.XLOOKUP(sc_gsm[[#This Row],[Column3]],RT_gsm[Column3],RT_gsm[Column3],"")</f>
        <v>PMPK_c_FWD</v>
      </c>
      <c r="H716" s="3" t="str" cm="1">
        <f t="array" ref="H716">sc_gsm[[#This Row],[model_rxn]]&amp;",r,"&amp;_xlfn.SWITCH(sc_gsm[[#This Row],[Column2]],"REV","lower_bound:-","FWD","upper_bound:")&amp;"1000"</f>
        <v>PMPK_c,r,upper_bound:1000</v>
      </c>
      <c r="I716" s="3" t="str">
        <f>_xlfn.XLOOKUP(sc_gsm[[#This Row],[Column3]],SC_enz[name_dir],SC_enz[name_dir],"")</f>
        <v>PMPK_c_FWD</v>
      </c>
      <c r="J716" s="3" t="str">
        <f>_xlfn.XLOOKUP(sc_gsm[[#This Row],[name]],[1]RXNS!$C:$C,[1]RXNS!$D:$D,"")</f>
        <v>4-amino-2-methyl-5-phosphomethylpyrimidine[c] + ATP[c] =&gt; 4-amino-2-methyl-5-diphosphomethylpyrimidine[c] + ADP[c]</v>
      </c>
      <c r="K716" s="3" t="str">
        <f>_xlfn.XLOOKUP(sc_gsm[[#This Row],[name]],[2]RXNS!$C:$C,[2]RXNS!$D:$D,"")</f>
        <v>4-amino-2-methyl-5-phosphomethylpyrimidine[c] + ATP[c] =&gt; 4-amino-2-methyl-5-diphosphomethylpyrimidine[c] + ADP[c]</v>
      </c>
      <c r="L716" s="3" t="b">
        <f>sc_gsm[[#This Row],[yeast8.3.4 equation]]=sc_gsm[[#This Row],[yeast9 equation]]</f>
        <v>1</v>
      </c>
    </row>
    <row r="717" spans="1:12" hidden="1" x14ac:dyDescent="0.2">
      <c r="A717" t="s">
        <v>1484</v>
      </c>
      <c r="B717" t="s">
        <v>7356</v>
      </c>
      <c r="C717" t="s">
        <v>3902</v>
      </c>
      <c r="D717" t="str">
        <f>sc_gsm[[#This Row],[model_rxn]]&amp;"_"&amp;sc_gsm[[#This Row],[Column2]]</f>
        <v>PMEVK_c_FWD</v>
      </c>
      <c r="E717" t="str">
        <f>_xlfn.XLOOKUP(sc_gsm[[#This Row],[Column3]],SC_enz[name_dir],SC_enz[name_dir],"")</f>
        <v>PMEVK_c_FWD</v>
      </c>
      <c r="F717" t="str">
        <f>_xlfn.XLOOKUP(sc_gsm[[#This Row],[model_rxn]],RT_gsm[model_rxn],RT_gsm[model_rxn],"")</f>
        <v>PMEVK_c</v>
      </c>
      <c r="G717" s="3" t="str">
        <f>_xlfn.XLOOKUP(sc_gsm[[#This Row],[Column3]],RT_gsm[Column3],RT_gsm[Column3],"")</f>
        <v>PMEVK_c_FWD</v>
      </c>
      <c r="H717" s="3" t="str" cm="1">
        <f t="array" ref="H717">sc_gsm[[#This Row],[model_rxn]]&amp;",r,"&amp;_xlfn.SWITCH(sc_gsm[[#This Row],[Column2]],"REV","lower_bound:-","FWD","upper_bound:")&amp;"1000"</f>
        <v>PMEVK_c,r,upper_bound:1000</v>
      </c>
      <c r="I717" s="3" t="str">
        <f>_xlfn.XLOOKUP(sc_gsm[[#This Row],[Column3]],SC_enz[name_dir],SC_enz[name_dir],"")</f>
        <v>PMEVK_c_FWD</v>
      </c>
      <c r="J717" s="3" t="str">
        <f>_xlfn.XLOOKUP(sc_gsm[[#This Row],[name]],[1]RXNS!$C:$C,[1]RXNS!$D:$D,"")</f>
        <v>(R)-5-phosphomevalonic acid[c] + ATP[c] =&gt; (R)-5-diphosphomevalonic acid[c] + ADP[c]</v>
      </c>
      <c r="K717" s="3" t="str">
        <f>_xlfn.XLOOKUP(sc_gsm[[#This Row],[name]],[2]RXNS!$C:$C,[2]RXNS!$D:$D,"")</f>
        <v>(R)-5-phosphomevalonic acid[c] + ATP[c] =&gt; (R)-5-diphosphomevalonic acid[c] + ADP[c]</v>
      </c>
      <c r="L717" s="3" t="b">
        <f>sc_gsm[[#This Row],[yeast8.3.4 equation]]=sc_gsm[[#This Row],[yeast9 equation]]</f>
        <v>1</v>
      </c>
    </row>
    <row r="718" spans="1:12" hidden="1" x14ac:dyDescent="0.2">
      <c r="A718" t="s">
        <v>1487</v>
      </c>
      <c r="B718" t="s">
        <v>7357</v>
      </c>
      <c r="C718" t="s">
        <v>3902</v>
      </c>
      <c r="D718" t="str">
        <f>sc_gsm[[#This Row],[model_rxn]]&amp;"_"&amp;sc_gsm[[#This Row],[Column2]]</f>
        <v>PPNCL2_c_FWD</v>
      </c>
      <c r="E718" t="str">
        <f>_xlfn.XLOOKUP(sc_gsm[[#This Row],[Column3]],SC_enz[name_dir],SC_enz[name_dir],"")</f>
        <v>PPNCL2_c_FWD</v>
      </c>
      <c r="F718" t="str">
        <f>_xlfn.XLOOKUP(sc_gsm[[#This Row],[model_rxn]],RT_gsm[model_rxn],RT_gsm[model_rxn],"")</f>
        <v>PPNCL2_c</v>
      </c>
      <c r="G718" s="3" t="str">
        <f>_xlfn.XLOOKUP(sc_gsm[[#This Row],[Column3]],RT_gsm[Column3],RT_gsm[Column3],"")</f>
        <v>PPNCL2_c_FWD</v>
      </c>
      <c r="H718" s="3" t="str" cm="1">
        <f t="array" ref="H718">sc_gsm[[#This Row],[model_rxn]]&amp;",r,"&amp;_xlfn.SWITCH(sc_gsm[[#This Row],[Column2]],"REV","lower_bound:-","FWD","upper_bound:")&amp;"1000"</f>
        <v>PPNCL2_c,r,upper_bound:1000</v>
      </c>
      <c r="I718" s="3" t="str">
        <f>_xlfn.XLOOKUP(sc_gsm[[#This Row],[Column3]],SC_enz[name_dir],SC_enz[name_dir],"")</f>
        <v>PPNCL2_c_FWD</v>
      </c>
      <c r="J718" s="3" t="str">
        <f>_xlfn.XLOOKUP(sc_gsm[[#This Row],[name]],[1]RXNS!$C:$C,[1]RXNS!$D:$D,"")</f>
        <v>(R)-4'-phosphopantothenic acid[c] + CTP[c] + L-cysteine[c] =&gt; CMP[c] + diphosphate[c] + H+[c] + N-[(R)-4-phosphonopantothenoyl]-L-cysteine[c]</v>
      </c>
      <c r="K718" s="3" t="str">
        <f>_xlfn.XLOOKUP(sc_gsm[[#This Row],[name]],[2]RXNS!$C:$C,[2]RXNS!$D:$D,"")</f>
        <v>(R)-4'-phosphopantothenic acid[c] + CTP[c] + L-cysteine[c] =&gt; CMP[c] + diphosphate[c] + H+[c] + N-[(R)-4-phosphonopantothenoyl]-L-cysteine[c]</v>
      </c>
      <c r="L718" s="3" t="b">
        <f>sc_gsm[[#This Row],[yeast8.3.4 equation]]=sc_gsm[[#This Row],[yeast9 equation]]</f>
        <v>1</v>
      </c>
    </row>
    <row r="719" spans="1:12" hidden="1" x14ac:dyDescent="0.2">
      <c r="A719" t="s">
        <v>3647</v>
      </c>
      <c r="B719" t="s">
        <v>7358</v>
      </c>
      <c r="C719" t="s">
        <v>3902</v>
      </c>
      <c r="D719" t="str">
        <f>sc_gsm[[#This Row],[model_rxn]]&amp;"_"&amp;sc_gsm[[#This Row],[Column2]]</f>
        <v>PPCDC_c_FWD</v>
      </c>
      <c r="E719" t="str">
        <f>_xlfn.XLOOKUP(sc_gsm[[#This Row],[Column3]],SC_enz[name_dir],SC_enz[name_dir],"")</f>
        <v>PPCDC_c_FWD</v>
      </c>
      <c r="F719" t="str">
        <f>_xlfn.XLOOKUP(sc_gsm[[#This Row],[model_rxn]],RT_gsm[model_rxn],RT_gsm[model_rxn],"")</f>
        <v>PPCDC_c</v>
      </c>
      <c r="G719" s="3" t="str">
        <f>_xlfn.XLOOKUP(sc_gsm[[#This Row],[Column3]],RT_gsm[Column3],RT_gsm[Column3],"")</f>
        <v>PPCDC_c_FWD</v>
      </c>
      <c r="H719" s="3" t="str" cm="1">
        <f t="array" ref="H719">sc_gsm[[#This Row],[model_rxn]]&amp;",r,"&amp;_xlfn.SWITCH(sc_gsm[[#This Row],[Column2]],"REV","lower_bound:-","FWD","upper_bound:")&amp;"1000"</f>
        <v>PPCDC_c,r,upper_bound:1000</v>
      </c>
      <c r="I719" s="3" t="str">
        <f>_xlfn.XLOOKUP(sc_gsm[[#This Row],[Column3]],SC_enz[name_dir],SC_enz[name_dir],"")</f>
        <v>PPCDC_c_FWD</v>
      </c>
      <c r="J719" s="3" t="str">
        <f>_xlfn.XLOOKUP(sc_gsm[[#This Row],[name]],[1]RXNS!$C:$C,[1]RXNS!$D:$D,"")</f>
        <v>H+[c] + N-[(R)-4-phosphonopantothenoyl]-L-cysteine[c] =&gt; carbon dioxide[c] + pantetheine 4'-phosphate[c]</v>
      </c>
      <c r="K719" s="3" t="str">
        <f>_xlfn.XLOOKUP(sc_gsm[[#This Row],[name]],[2]RXNS!$C:$C,[2]RXNS!$D:$D,"")</f>
        <v>H+[c] + N-[(R)-4-phosphonopantothenoyl]-L-cysteine[c] =&gt; carbon dioxide[c] + pantetheine 4'-phosphate[c]</v>
      </c>
      <c r="L719" s="3" t="b">
        <f>sc_gsm[[#This Row],[yeast8.3.4 equation]]=sc_gsm[[#This Row],[yeast9 equation]]</f>
        <v>1</v>
      </c>
    </row>
    <row r="720" spans="1:12" hidden="1" x14ac:dyDescent="0.2">
      <c r="A720" t="s">
        <v>1490</v>
      </c>
      <c r="B720" t="s">
        <v>7359</v>
      </c>
      <c r="C720" t="s">
        <v>3903</v>
      </c>
      <c r="D720" t="str">
        <f>sc_gsm[[#This Row],[model_rxn]]&amp;"_"&amp;sc_gsm[[#This Row],[Column2]]</f>
        <v>PPM_c_REV</v>
      </c>
      <c r="E720" t="str">
        <f>_xlfn.XLOOKUP(sc_gsm[[#This Row],[Column3]],SC_enz[name_dir],SC_enz[name_dir],"")</f>
        <v>PPM_c_REV</v>
      </c>
      <c r="F720" t="str">
        <f>_xlfn.XLOOKUP(sc_gsm[[#This Row],[model_rxn]],RT_gsm[model_rxn],RT_gsm[model_rxn],"")</f>
        <v>PPM_c</v>
      </c>
      <c r="G720" s="3" t="str">
        <f>_xlfn.XLOOKUP(sc_gsm[[#This Row],[Column3]],RT_gsm[Column3],RT_gsm[Column3],"")</f>
        <v>PPM_c_REV</v>
      </c>
      <c r="H720" s="3" t="str" cm="1">
        <f t="array" ref="H720">sc_gsm[[#This Row],[model_rxn]]&amp;",r,"&amp;_xlfn.SWITCH(sc_gsm[[#This Row],[Column2]],"REV","lower_bound:-","FWD","upper_bound:")&amp;"1000"</f>
        <v>PPM_c,r,lower_bound:-1000</v>
      </c>
      <c r="I720" s="3" t="str">
        <f>_xlfn.XLOOKUP(sc_gsm[[#This Row],[Column3]],SC_enz[name_dir],SC_enz[name_dir],"")</f>
        <v>PPM_c_REV</v>
      </c>
      <c r="J720" s="3" t="str">
        <f>_xlfn.XLOOKUP(sc_gsm[[#This Row],[name]],[1]RXNS!$C:$C,[1]RXNS!$D:$D,"")</f>
        <v>alpha-D-ribose 1-phosphate(2-)[c] &lt;=&gt; ribose-5-phosphate[c]</v>
      </c>
      <c r="K720" s="3" t="str">
        <f>_xlfn.XLOOKUP(sc_gsm[[#This Row],[name]],[2]RXNS!$C:$C,[2]RXNS!$D:$D,"")</f>
        <v>alpha-D-ribose 1-phosphate(2-)[c] &lt;=&gt; ribose-5-phosphate[c]</v>
      </c>
      <c r="L720" s="3" t="b">
        <f>sc_gsm[[#This Row],[yeast8.3.4 equation]]=sc_gsm[[#This Row],[yeast9 equation]]</f>
        <v>1</v>
      </c>
    </row>
    <row r="721" spans="1:12" hidden="1" x14ac:dyDescent="0.2">
      <c r="A721" t="s">
        <v>1490</v>
      </c>
      <c r="B721" t="s">
        <v>7359</v>
      </c>
      <c r="C721" t="s">
        <v>3902</v>
      </c>
      <c r="D721" t="str">
        <f>sc_gsm[[#This Row],[model_rxn]]&amp;"_"&amp;sc_gsm[[#This Row],[Column2]]</f>
        <v>PPM_c_FWD</v>
      </c>
      <c r="E721" t="str">
        <f>_xlfn.XLOOKUP(sc_gsm[[#This Row],[Column3]],SC_enz[name_dir],SC_enz[name_dir],"")</f>
        <v>PPM_c_FWD</v>
      </c>
      <c r="F721" t="str">
        <f>_xlfn.XLOOKUP(sc_gsm[[#This Row],[model_rxn]],RT_gsm[model_rxn],RT_gsm[model_rxn],"")</f>
        <v>PPM_c</v>
      </c>
      <c r="G721" s="3" t="str">
        <f>_xlfn.XLOOKUP(sc_gsm[[#This Row],[Column3]],RT_gsm[Column3],RT_gsm[Column3],"")</f>
        <v>PPM_c_FWD</v>
      </c>
      <c r="H721" s="3" t="str" cm="1">
        <f t="array" ref="H721">sc_gsm[[#This Row],[model_rxn]]&amp;",r,"&amp;_xlfn.SWITCH(sc_gsm[[#This Row],[Column2]],"REV","lower_bound:-","FWD","upper_bound:")&amp;"1000"</f>
        <v>PPM_c,r,upper_bound:1000</v>
      </c>
      <c r="I721" s="3" t="str">
        <f>_xlfn.XLOOKUP(sc_gsm[[#This Row],[Column3]],SC_enz[name_dir],SC_enz[name_dir],"")</f>
        <v>PPM_c_FWD</v>
      </c>
      <c r="J721" s="3" t="str">
        <f>_xlfn.XLOOKUP(sc_gsm[[#This Row],[name]],[1]RXNS!$C:$C,[1]RXNS!$D:$D,"")</f>
        <v>alpha-D-ribose 1-phosphate(2-)[c] &lt;=&gt; ribose-5-phosphate[c]</v>
      </c>
      <c r="K721" s="3" t="str">
        <f>_xlfn.XLOOKUP(sc_gsm[[#This Row],[name]],[2]RXNS!$C:$C,[2]RXNS!$D:$D,"")</f>
        <v>alpha-D-ribose 1-phosphate(2-)[c] &lt;=&gt; ribose-5-phosphate[c]</v>
      </c>
      <c r="L721" s="3" t="b">
        <f>sc_gsm[[#This Row],[yeast8.3.4 equation]]=sc_gsm[[#This Row],[yeast9 equation]]</f>
        <v>1</v>
      </c>
    </row>
    <row r="722" spans="1:12" hidden="1" x14ac:dyDescent="0.2">
      <c r="A722" t="s">
        <v>1493</v>
      </c>
      <c r="B722" t="s">
        <v>7360</v>
      </c>
      <c r="C722" t="s">
        <v>3902</v>
      </c>
      <c r="D722" t="str">
        <f>sc_gsm[[#This Row],[model_rxn]]&amp;"_"&amp;sc_gsm[[#This Row],[Column2]]</f>
        <v>PRASCSi_c_FWD</v>
      </c>
      <c r="E722" t="str">
        <f>_xlfn.XLOOKUP(sc_gsm[[#This Row],[Column3]],SC_enz[name_dir],SC_enz[name_dir],"")</f>
        <v>PRASCSi_c_FWD</v>
      </c>
      <c r="F722" t="str">
        <f>_xlfn.XLOOKUP(sc_gsm[[#This Row],[model_rxn]],RT_gsm[model_rxn],RT_gsm[model_rxn],"")</f>
        <v>PRASCSi_c</v>
      </c>
      <c r="G722" s="3" t="str">
        <f>_xlfn.XLOOKUP(sc_gsm[[#This Row],[Column3]],RT_gsm[Column3],RT_gsm[Column3],"")</f>
        <v>PRASCSi_c_FWD</v>
      </c>
      <c r="H722" s="3" t="str" cm="1">
        <f t="array" ref="H722">sc_gsm[[#This Row],[model_rxn]]&amp;",r,"&amp;_xlfn.SWITCH(sc_gsm[[#This Row],[Column2]],"REV","lower_bound:-","FWD","upper_bound:")&amp;"1000"</f>
        <v>PRASCSi_c,r,upper_bound:1000</v>
      </c>
      <c r="I722" s="3" t="str">
        <f>_xlfn.XLOOKUP(sc_gsm[[#This Row],[Column3]],SC_enz[name_dir],SC_enz[name_dir],"")</f>
        <v>PRASCSi_c_FWD</v>
      </c>
      <c r="J722" s="3" t="str">
        <f>_xlfn.XLOOKUP(sc_gsm[[#This Row],[name]],[1]RXNS!$C:$C,[1]RXNS!$D:$D,"")</f>
        <v>ATP[c] + L-aspartate[c] + phosphoribosyl-carboxy-aminoimidazole[c] =&gt; 5'-phosphoribosyl-4-(N-succinocarboxamide)-5-aminoimidazole[c] + ADP[c] + H+[c] + phosphate[c]</v>
      </c>
      <c r="K722" s="3" t="str">
        <f>_xlfn.XLOOKUP(sc_gsm[[#This Row],[name]],[2]RXNS!$C:$C,[2]RXNS!$D:$D,"")</f>
        <v>ATP[c] + L-aspartate[c] + phosphoribosyl-carboxy-aminoimidazole[c] =&gt; 5'-phosphoribosyl-4-(N-succinocarboxamide)-5-aminoimidazole[c] + ADP[c] + 2 H+[c] + phosphate[c]</v>
      </c>
      <c r="L722" s="3" t="b">
        <f>sc_gsm[[#This Row],[yeast8.3.4 equation]]=sc_gsm[[#This Row],[yeast9 equation]]</f>
        <v>0</v>
      </c>
    </row>
    <row r="723" spans="1:12" hidden="1" x14ac:dyDescent="0.2">
      <c r="A723" t="s">
        <v>1496</v>
      </c>
      <c r="B723" t="s">
        <v>7361</v>
      </c>
      <c r="C723" t="s">
        <v>3902</v>
      </c>
      <c r="D723" t="str">
        <f>sc_gsm[[#This Row],[model_rxn]]&amp;"_"&amp;sc_gsm[[#This Row],[Column2]]</f>
        <v>PRAMPC_c_FWD</v>
      </c>
      <c r="E723" t="str">
        <f>_xlfn.XLOOKUP(sc_gsm[[#This Row],[Column3]],SC_enz[name_dir],SC_enz[name_dir],"")</f>
        <v>PRAMPC_c_FWD</v>
      </c>
      <c r="F723" t="str">
        <f>_xlfn.XLOOKUP(sc_gsm[[#This Row],[model_rxn]],RT_gsm[model_rxn],RT_gsm[model_rxn],"")</f>
        <v>PRAMPC_c</v>
      </c>
      <c r="G723" s="3" t="str">
        <f>_xlfn.XLOOKUP(sc_gsm[[#This Row],[Column3]],RT_gsm[Column3],RT_gsm[Column3],"")</f>
        <v>PRAMPC_c_FWD</v>
      </c>
      <c r="H723" s="3" t="str" cm="1">
        <f t="array" ref="H723">sc_gsm[[#This Row],[model_rxn]]&amp;",r,"&amp;_xlfn.SWITCH(sc_gsm[[#This Row],[Column2]],"REV","lower_bound:-","FWD","upper_bound:")&amp;"1000"</f>
        <v>PRAMPC_c,r,upper_bound:1000</v>
      </c>
      <c r="I723" s="3" t="str">
        <f>_xlfn.XLOOKUP(sc_gsm[[#This Row],[Column3]],SC_enz[name_dir],SC_enz[name_dir],"")</f>
        <v>PRAMPC_c_FWD</v>
      </c>
      <c r="J723" s="3" t="str">
        <f>_xlfn.XLOOKUP(sc_gsm[[#This Row],[name]],[1]RXNS!$C:$C,[1]RXNS!$D:$D,"")</f>
        <v>1-(5-phosphoribosyl)-5'-AMP[c] + H2O[c] =&gt; 1-(5-phospho-D-ribosyl)-5-[(5-phospho-D-ribosylamino)methylideneamino]imidazole-4-carboxamide[c]</v>
      </c>
      <c r="K723" s="3" t="str">
        <f>_xlfn.XLOOKUP(sc_gsm[[#This Row],[name]],[2]RXNS!$C:$C,[2]RXNS!$D:$D,"")</f>
        <v>1-(5-phosphoribosyl)-5'-AMP[c] + H2O[c] =&gt; 1-(5-phospho-D-ribosyl)-5-[(5-phospho-D-ribosylamino)methylideneamino]imidazole-4-carboxamide[c]</v>
      </c>
      <c r="L723" s="3" t="b">
        <f>sc_gsm[[#This Row],[yeast8.3.4 equation]]=sc_gsm[[#This Row],[yeast9 equation]]</f>
        <v>1</v>
      </c>
    </row>
    <row r="724" spans="1:12" hidden="1" x14ac:dyDescent="0.2">
      <c r="A724" t="s">
        <v>1497</v>
      </c>
      <c r="B724" t="s">
        <v>7362</v>
      </c>
      <c r="C724" t="s">
        <v>3902</v>
      </c>
      <c r="D724" t="str">
        <f>sc_gsm[[#This Row],[model_rxn]]&amp;"_"&amp;sc_gsm[[#This Row],[Column2]]</f>
        <v>PRATPP_c_FWD</v>
      </c>
      <c r="E724" t="str">
        <f>_xlfn.XLOOKUP(sc_gsm[[#This Row],[Column3]],SC_enz[name_dir],SC_enz[name_dir],"")</f>
        <v>PRATPP_c_FWD</v>
      </c>
      <c r="F724" t="str">
        <f>_xlfn.XLOOKUP(sc_gsm[[#This Row],[model_rxn]],RT_gsm[model_rxn],RT_gsm[model_rxn],"")</f>
        <v>PRATPP_c</v>
      </c>
      <c r="G724" s="3" t="str">
        <f>_xlfn.XLOOKUP(sc_gsm[[#This Row],[Column3]],RT_gsm[Column3],RT_gsm[Column3],"")</f>
        <v>PRATPP_c_FWD</v>
      </c>
      <c r="H724" s="3" t="str" cm="1">
        <f t="array" ref="H724">sc_gsm[[#This Row],[model_rxn]]&amp;",r,"&amp;_xlfn.SWITCH(sc_gsm[[#This Row],[Column2]],"REV","lower_bound:-","FWD","upper_bound:")&amp;"1000"</f>
        <v>PRATPP_c,r,upper_bound:1000</v>
      </c>
      <c r="I724" s="3" t="str">
        <f>_xlfn.XLOOKUP(sc_gsm[[#This Row],[Column3]],SC_enz[name_dir],SC_enz[name_dir],"")</f>
        <v>PRATPP_c_FWD</v>
      </c>
      <c r="J724" s="3" t="str">
        <f>_xlfn.XLOOKUP(sc_gsm[[#This Row],[name]],[1]RXNS!$C:$C,[1]RXNS!$D:$D,"")</f>
        <v>5-phosphoribosyl-ATP[c] + H2O[c] =&gt; 1-(5-phosphoribosyl)-5'-AMP[c] + diphosphate[c] + H+[c]</v>
      </c>
      <c r="K724" s="3" t="str">
        <f>_xlfn.XLOOKUP(sc_gsm[[#This Row],[name]],[2]RXNS!$C:$C,[2]RXNS!$D:$D,"")</f>
        <v>5-phosphoribosyl-ATP[c] + H2O[c] =&gt; 1-(5-phosphoribosyl)-5'-AMP[c] + diphosphate[c] + H+[c]</v>
      </c>
      <c r="L724" s="3" t="b">
        <f>sc_gsm[[#This Row],[yeast8.3.4 equation]]=sc_gsm[[#This Row],[yeast9 equation]]</f>
        <v>1</v>
      </c>
    </row>
    <row r="725" spans="1:12" hidden="1" x14ac:dyDescent="0.2">
      <c r="A725" t="s">
        <v>1498</v>
      </c>
      <c r="B725" t="s">
        <v>7363</v>
      </c>
      <c r="C725" t="s">
        <v>3902</v>
      </c>
      <c r="D725" t="str">
        <f>sc_gsm[[#This Row],[model_rxn]]&amp;"_"&amp;sc_gsm[[#This Row],[Column2]]</f>
        <v>AIRC1_c_FWD</v>
      </c>
      <c r="E725" t="str">
        <f>_xlfn.XLOOKUP(sc_gsm[[#This Row],[Column3]],SC_enz[name_dir],SC_enz[name_dir],"")</f>
        <v>AIRC1_c_FWD</v>
      </c>
      <c r="F725" t="str">
        <f>_xlfn.XLOOKUP(sc_gsm[[#This Row],[model_rxn]],RT_gsm[model_rxn],RT_gsm[model_rxn],"")</f>
        <v>AIRC1_c</v>
      </c>
      <c r="G725" s="3" t="str">
        <f>_xlfn.XLOOKUP(sc_gsm[[#This Row],[Column3]],RT_gsm[Column3],RT_gsm[Column3],"")</f>
        <v>AIRC1_c_FWD</v>
      </c>
      <c r="H725" s="3" t="str" cm="1">
        <f t="array" ref="H725">sc_gsm[[#This Row],[model_rxn]]&amp;",r,"&amp;_xlfn.SWITCH(sc_gsm[[#This Row],[Column2]],"REV","lower_bound:-","FWD","upper_bound:")&amp;"1000"</f>
        <v>AIRC1_c,r,upper_bound:1000</v>
      </c>
      <c r="I725" s="3" t="str">
        <f>_xlfn.XLOOKUP(sc_gsm[[#This Row],[Column3]],SC_enz[name_dir],SC_enz[name_dir],"")</f>
        <v>AIRC1_c_FWD</v>
      </c>
      <c r="J725" s="3" t="str">
        <f>_xlfn.XLOOKUP(sc_gsm[[#This Row],[name]],[1]RXNS!$C:$C,[1]RXNS!$D:$D,"")</f>
        <v>5'-phosphoribosyl-5-aminoimidazole[c] + ATP[c] + carbon dioxide[c] + H2O[c] =&gt; ADP[c] + H+[c] + phosphate[c] + phosphoribosyl-carboxy-aminoimidazole[c]</v>
      </c>
      <c r="K725" s="3" t="str">
        <f>_xlfn.XLOOKUP(sc_gsm[[#This Row],[name]],[2]RXNS!$C:$C,[2]RXNS!$D:$D,"")</f>
        <v>5'-phosphoribosyl-5-aminoimidazole[c] + carbon dioxide[c] =&gt; H+[c] + phosphoribosyl-carboxy-aminoimidazole[c]</v>
      </c>
      <c r="L725" s="3" t="b">
        <f>sc_gsm[[#This Row],[yeast8.3.4 equation]]=sc_gsm[[#This Row],[yeast9 equation]]</f>
        <v>0</v>
      </c>
    </row>
    <row r="726" spans="1:12" hidden="1" x14ac:dyDescent="0.2">
      <c r="A726" t="s">
        <v>1501</v>
      </c>
      <c r="B726" t="s">
        <v>7364</v>
      </c>
      <c r="C726" t="s">
        <v>3903</v>
      </c>
      <c r="D726" t="str">
        <f>sc_gsm[[#This Row],[model_rxn]]&amp;"_"&amp;sc_gsm[[#This Row],[Column2]]</f>
        <v>AICART_c_REV</v>
      </c>
      <c r="E726" t="str">
        <f>_xlfn.XLOOKUP(sc_gsm[[#This Row],[Column3]],SC_enz[name_dir],SC_enz[name_dir],"")</f>
        <v>AICART_c_REV</v>
      </c>
      <c r="F726" t="str">
        <f>_xlfn.XLOOKUP(sc_gsm[[#This Row],[model_rxn]],RT_gsm[model_rxn],RT_gsm[model_rxn],"")</f>
        <v>AICART_c</v>
      </c>
      <c r="G726" s="3" t="str">
        <f>_xlfn.XLOOKUP(sc_gsm[[#This Row],[Column3]],RT_gsm[Column3],RT_gsm[Column3],"")</f>
        <v>AICART_c_REV</v>
      </c>
      <c r="H726" s="3" t="str" cm="1">
        <f t="array" ref="H726">sc_gsm[[#This Row],[model_rxn]]&amp;",r,"&amp;_xlfn.SWITCH(sc_gsm[[#This Row],[Column2]],"REV","lower_bound:-","FWD","upper_bound:")&amp;"1000"</f>
        <v>AICART_c,r,lower_bound:-1000</v>
      </c>
      <c r="I726" s="3" t="str">
        <f>_xlfn.XLOOKUP(sc_gsm[[#This Row],[Column3]],SC_enz[name_dir],SC_enz[name_dir],"")</f>
        <v>AICART_c_REV</v>
      </c>
      <c r="J726" s="3" t="str">
        <f>_xlfn.XLOOKUP(sc_gsm[[#This Row],[name]],[1]RXNS!$C:$C,[1]RXNS!$D:$D,"")</f>
        <v>10-formyl-THF[c] + AICAR[c] &lt;=&gt; phosphoribosyl-formamido-carboxamide[c] + THF[c]</v>
      </c>
      <c r="K726" s="3" t="str">
        <f>_xlfn.XLOOKUP(sc_gsm[[#This Row],[name]],[2]RXNS!$C:$C,[2]RXNS!$D:$D,"")</f>
        <v>10-formyl-THF[c] + AICAR[c] &lt;=&gt; phosphoribosyl-formamido-carboxamide[c] + THF[c]</v>
      </c>
      <c r="L726" s="3" t="b">
        <f>sc_gsm[[#This Row],[yeast8.3.4 equation]]=sc_gsm[[#This Row],[yeast9 equation]]</f>
        <v>1</v>
      </c>
    </row>
    <row r="727" spans="1:12" hidden="1" x14ac:dyDescent="0.2">
      <c r="A727" t="s">
        <v>1501</v>
      </c>
      <c r="B727" t="s">
        <v>7364</v>
      </c>
      <c r="C727" t="s">
        <v>3902</v>
      </c>
      <c r="D727" t="str">
        <f>sc_gsm[[#This Row],[model_rxn]]&amp;"_"&amp;sc_gsm[[#This Row],[Column2]]</f>
        <v>AICART_c_FWD</v>
      </c>
      <c r="E727" t="str">
        <f>_xlfn.XLOOKUP(sc_gsm[[#This Row],[Column3]],SC_enz[name_dir],SC_enz[name_dir],"")</f>
        <v>AICART_c_FWD</v>
      </c>
      <c r="F727" t="str">
        <f>_xlfn.XLOOKUP(sc_gsm[[#This Row],[model_rxn]],RT_gsm[model_rxn],RT_gsm[model_rxn],"")</f>
        <v>AICART_c</v>
      </c>
      <c r="G727" s="3" t="str">
        <f>_xlfn.XLOOKUP(sc_gsm[[#This Row],[Column3]],RT_gsm[Column3],RT_gsm[Column3],"")</f>
        <v>AICART_c_FWD</v>
      </c>
      <c r="H727" s="3" t="str" cm="1">
        <f t="array" ref="H727">sc_gsm[[#This Row],[model_rxn]]&amp;",r,"&amp;_xlfn.SWITCH(sc_gsm[[#This Row],[Column2]],"REV","lower_bound:-","FWD","upper_bound:")&amp;"1000"</f>
        <v>AICART_c,r,upper_bound:1000</v>
      </c>
      <c r="I727" s="3" t="str">
        <f>_xlfn.XLOOKUP(sc_gsm[[#This Row],[Column3]],SC_enz[name_dir],SC_enz[name_dir],"")</f>
        <v>AICART_c_FWD</v>
      </c>
      <c r="J727" s="3" t="str">
        <f>_xlfn.XLOOKUP(sc_gsm[[#This Row],[name]],[1]RXNS!$C:$C,[1]RXNS!$D:$D,"")</f>
        <v>10-formyl-THF[c] + AICAR[c] &lt;=&gt; phosphoribosyl-formamido-carboxamide[c] + THF[c]</v>
      </c>
      <c r="K727" s="3" t="str">
        <f>_xlfn.XLOOKUP(sc_gsm[[#This Row],[name]],[2]RXNS!$C:$C,[2]RXNS!$D:$D,"")</f>
        <v>10-formyl-THF[c] + AICAR[c] &lt;=&gt; phosphoribosyl-formamido-carboxamide[c] + THF[c]</v>
      </c>
      <c r="L727" s="3" t="b">
        <f>sc_gsm[[#This Row],[yeast8.3.4 equation]]=sc_gsm[[#This Row],[yeast9 equation]]</f>
        <v>1</v>
      </c>
    </row>
    <row r="728" spans="1:12" hidden="1" x14ac:dyDescent="0.2">
      <c r="A728" t="s">
        <v>1502</v>
      </c>
      <c r="B728" t="s">
        <v>7365</v>
      </c>
      <c r="C728" t="s">
        <v>3902</v>
      </c>
      <c r="D728" t="str">
        <f>sc_gsm[[#This Row],[model_rxn]]&amp;"_"&amp;sc_gsm[[#This Row],[Column2]]</f>
        <v>PRAIi_c_FWD</v>
      </c>
      <c r="E728" t="str">
        <f>_xlfn.XLOOKUP(sc_gsm[[#This Row],[Column3]],SC_enz[name_dir],SC_enz[name_dir],"")</f>
        <v>PRAIi_c_FWD</v>
      </c>
      <c r="F728" t="str">
        <f>_xlfn.XLOOKUP(sc_gsm[[#This Row],[model_rxn]],RT_gsm[model_rxn],RT_gsm[model_rxn],"")</f>
        <v>PRAIi_c</v>
      </c>
      <c r="G728" s="3" t="str">
        <f>_xlfn.XLOOKUP(sc_gsm[[#This Row],[Column3]],RT_gsm[Column3],RT_gsm[Column3],"")</f>
        <v>PRAIi_c_FWD</v>
      </c>
      <c r="H728" s="3" t="str" cm="1">
        <f t="array" ref="H728">sc_gsm[[#This Row],[model_rxn]]&amp;",r,"&amp;_xlfn.SWITCH(sc_gsm[[#This Row],[Column2]],"REV","lower_bound:-","FWD","upper_bound:")&amp;"1000"</f>
        <v>PRAIi_c,r,upper_bound:1000</v>
      </c>
      <c r="I728" s="3" t="str">
        <f>_xlfn.XLOOKUP(sc_gsm[[#This Row],[Column3]],SC_enz[name_dir],SC_enz[name_dir],"")</f>
        <v>PRAIi_c_FWD</v>
      </c>
      <c r="J728" s="3" t="str">
        <f>_xlfn.XLOOKUP(sc_gsm[[#This Row],[name]],[1]RXNS!$C:$C,[1]RXNS!$D:$D,"")</f>
        <v>N-(5-phospho-beta-D-ribosyl)anthranilate[c] =&gt; 1-(2-carboxyphenylamino)-1-deoxy-D-ribulose 5-phosphate[c]</v>
      </c>
      <c r="K728" s="3" t="str">
        <f>_xlfn.XLOOKUP(sc_gsm[[#This Row],[name]],[2]RXNS!$C:$C,[2]RXNS!$D:$D,"")</f>
        <v>N-(5-phospho-beta-D-ribosyl)anthranilate[c] =&gt; 1-(2-carboxyphenylamino)-1-deoxy-D-ribulose 5-phosphate[c]</v>
      </c>
      <c r="L728" s="3" t="b">
        <f>sc_gsm[[#This Row],[yeast8.3.4 equation]]=sc_gsm[[#This Row],[yeast9 equation]]</f>
        <v>1</v>
      </c>
    </row>
    <row r="729" spans="1:12" hidden="1" x14ac:dyDescent="0.2">
      <c r="A729" t="s">
        <v>1505</v>
      </c>
      <c r="B729" t="s">
        <v>7366</v>
      </c>
      <c r="C729" t="s">
        <v>3902</v>
      </c>
      <c r="D729" t="str">
        <f>sc_gsm[[#This Row],[model_rxn]]&amp;"_"&amp;sc_gsm[[#This Row],[Column2]]</f>
        <v>PRAGSi_c_FWD</v>
      </c>
      <c r="E729" t="str">
        <f>_xlfn.XLOOKUP(sc_gsm[[#This Row],[Column3]],SC_enz[name_dir],SC_enz[name_dir],"")</f>
        <v>PRAGSi_c_FWD</v>
      </c>
      <c r="F729" t="str">
        <f>_xlfn.XLOOKUP(sc_gsm[[#This Row],[model_rxn]],RT_gsm[model_rxn],RT_gsm[model_rxn],"")</f>
        <v>PRAGSi_c</v>
      </c>
      <c r="G729" s="3" t="str">
        <f>_xlfn.XLOOKUP(sc_gsm[[#This Row],[Column3]],RT_gsm[Column3],RT_gsm[Column3],"")</f>
        <v>PRAGSi_c_FWD</v>
      </c>
      <c r="H729" s="3" t="str" cm="1">
        <f t="array" ref="H729">sc_gsm[[#This Row],[model_rxn]]&amp;",r,"&amp;_xlfn.SWITCH(sc_gsm[[#This Row],[Column2]],"REV","lower_bound:-","FWD","upper_bound:")&amp;"1000"</f>
        <v>PRAGSi_c,r,upper_bound:1000</v>
      </c>
      <c r="I729" s="3" t="str">
        <f>_xlfn.XLOOKUP(sc_gsm[[#This Row],[Column3]],SC_enz[name_dir],SC_enz[name_dir],"")</f>
        <v>PRAGSi_c_FWD</v>
      </c>
      <c r="J729" s="3" t="str">
        <f>_xlfn.XLOOKUP(sc_gsm[[#This Row],[name]],[1]RXNS!$C:$C,[1]RXNS!$D:$D,"")</f>
        <v>5-phosphoribosylamine[c] + ATP[c] + L-glycine[c] =&gt; 5-phospho-ribosyl-glycineamide[c] + ADP[c] + H+[c] + phosphate[c]</v>
      </c>
      <c r="K729" s="3" t="str">
        <f>_xlfn.XLOOKUP(sc_gsm[[#This Row],[name]],[2]RXNS!$C:$C,[2]RXNS!$D:$D,"")</f>
        <v>5-phosphoribosylamine[c] + ATP[c] + L-glycine[c] =&gt; 5-phospho-ribosyl-glycineamide[c] + ADP[c] + H+[c] + phosphate[c]</v>
      </c>
      <c r="L729" s="3" t="b">
        <f>sc_gsm[[#This Row],[yeast8.3.4 equation]]=sc_gsm[[#This Row],[yeast9 equation]]</f>
        <v>1</v>
      </c>
    </row>
    <row r="730" spans="1:12" hidden="1" x14ac:dyDescent="0.2">
      <c r="A730" t="s">
        <v>1506</v>
      </c>
      <c r="B730" t="s">
        <v>7367</v>
      </c>
      <c r="C730" t="s">
        <v>3902</v>
      </c>
      <c r="D730" t="str">
        <f>sc_gsm[[#This Row],[model_rxn]]&amp;"_"&amp;sc_gsm[[#This Row],[Column2]]</f>
        <v>GLUPRT_c_FWD</v>
      </c>
      <c r="E730" t="str">
        <f>_xlfn.XLOOKUP(sc_gsm[[#This Row],[Column3]],SC_enz[name_dir],SC_enz[name_dir],"")</f>
        <v>GLUPRT_c_FWD</v>
      </c>
      <c r="F730" t="str">
        <f>_xlfn.XLOOKUP(sc_gsm[[#This Row],[model_rxn]],RT_gsm[model_rxn],RT_gsm[model_rxn],"")</f>
        <v>GLUPRT_c</v>
      </c>
      <c r="G730" s="3" t="str">
        <f>_xlfn.XLOOKUP(sc_gsm[[#This Row],[Column3]],RT_gsm[Column3],RT_gsm[Column3],"")</f>
        <v>GLUPRT_c_FWD</v>
      </c>
      <c r="H730" s="3" t="str" cm="1">
        <f t="array" ref="H730">sc_gsm[[#This Row],[model_rxn]]&amp;",r,"&amp;_xlfn.SWITCH(sc_gsm[[#This Row],[Column2]],"REV","lower_bound:-","FWD","upper_bound:")&amp;"1000"</f>
        <v>GLUPRT_c,r,upper_bound:1000</v>
      </c>
      <c r="I730" s="3" t="str">
        <f>_xlfn.XLOOKUP(sc_gsm[[#This Row],[Column3]],SC_enz[name_dir],SC_enz[name_dir],"")</f>
        <v>GLUPRT_c_FWD</v>
      </c>
      <c r="J730" s="3" t="str">
        <f>_xlfn.XLOOKUP(sc_gsm[[#This Row],[name]],[1]RXNS!$C:$C,[1]RXNS!$D:$D,"")</f>
        <v>H2O[c] + L-glutamine[c] + PRPP[c] =&gt; 5-phosphoribosylamine[c] + diphosphate[c] + L-glutamate[c]</v>
      </c>
      <c r="K730" s="3" t="str">
        <f>_xlfn.XLOOKUP(sc_gsm[[#This Row],[name]],[2]RXNS!$C:$C,[2]RXNS!$D:$D,"")</f>
        <v>H2O[c] + L-glutamine[c] + PRPP[c] =&gt; 5-phosphoribosylamine[c] + diphosphate[c] + L-glutamate[c]</v>
      </c>
      <c r="L730" s="3" t="b">
        <f>sc_gsm[[#This Row],[yeast8.3.4 equation]]=sc_gsm[[#This Row],[yeast9 equation]]</f>
        <v>1</v>
      </c>
    </row>
    <row r="731" spans="1:12" hidden="1" x14ac:dyDescent="0.2">
      <c r="A731" t="s">
        <v>3656</v>
      </c>
      <c r="B731" t="s">
        <v>7368</v>
      </c>
      <c r="C731" t="s">
        <v>3902</v>
      </c>
      <c r="D731" t="str">
        <f>sc_gsm[[#This Row],[model_rxn]]&amp;"_"&amp;sc_gsm[[#This Row],[Column2]]</f>
        <v>PRPPS_c_FWD</v>
      </c>
      <c r="E731" t="str">
        <f>_xlfn.XLOOKUP(sc_gsm[[#This Row],[Column3]],SC_enz[name_dir],SC_enz[name_dir],"")</f>
        <v>PRPPS_c_FWD</v>
      </c>
      <c r="F731" t="str">
        <f>_xlfn.XLOOKUP(sc_gsm[[#This Row],[model_rxn]],RT_gsm[model_rxn],RT_gsm[model_rxn],"")</f>
        <v>PRPPS_c</v>
      </c>
      <c r="G731" s="3" t="str">
        <f>_xlfn.XLOOKUP(sc_gsm[[#This Row],[Column3]],RT_gsm[Column3],RT_gsm[Column3],"")</f>
        <v>PRPPS_c_FWD</v>
      </c>
      <c r="H731" s="3" t="str" cm="1">
        <f t="array" ref="H731">sc_gsm[[#This Row],[model_rxn]]&amp;",r,"&amp;_xlfn.SWITCH(sc_gsm[[#This Row],[Column2]],"REV","lower_bound:-","FWD","upper_bound:")&amp;"1000"</f>
        <v>PRPPS_c,r,upper_bound:1000</v>
      </c>
      <c r="I731" s="3" t="str">
        <f>_xlfn.XLOOKUP(sc_gsm[[#This Row],[Column3]],SC_enz[name_dir],SC_enz[name_dir],"")</f>
        <v>PRPPS_c_FWD</v>
      </c>
      <c r="J731" s="3" t="str">
        <f>_xlfn.XLOOKUP(sc_gsm[[#This Row],[name]],[1]RXNS!$C:$C,[1]RXNS!$D:$D,"")</f>
        <v>ATP[c] + ribose-5-phosphate[c] =&gt; AMP[c] + H+[c] + PRPP[c]</v>
      </c>
      <c r="K731" s="3" t="str">
        <f>_xlfn.XLOOKUP(sc_gsm[[#This Row],[name]],[2]RXNS!$C:$C,[2]RXNS!$D:$D,"")</f>
        <v>ATP[c] + ribose-5-phosphate[c] =&gt; AMP[c] + H+[c] + PRPP[c]</v>
      </c>
      <c r="L731" s="3" t="b">
        <f>sc_gsm[[#This Row],[yeast8.3.4 equation]]=sc_gsm[[#This Row],[yeast9 equation]]</f>
        <v>1</v>
      </c>
    </row>
    <row r="732" spans="1:12" hidden="1" x14ac:dyDescent="0.2">
      <c r="A732" t="s">
        <v>1509</v>
      </c>
      <c r="B732" t="s">
        <v>7369</v>
      </c>
      <c r="C732" t="s">
        <v>3902</v>
      </c>
      <c r="D732" t="str">
        <f>sc_gsm[[#This Row],[model_rxn]]&amp;"_"&amp;sc_gsm[[#This Row],[Column2]]</f>
        <v>PSP_L_c_FWD</v>
      </c>
      <c r="E732" t="str">
        <f>_xlfn.XLOOKUP(sc_gsm[[#This Row],[Column3]],SC_enz[name_dir],SC_enz[name_dir],"")</f>
        <v>PSP_L_c_FWD</v>
      </c>
      <c r="F732" t="str">
        <f>_xlfn.XLOOKUP(sc_gsm[[#This Row],[model_rxn]],RT_gsm[model_rxn],RT_gsm[model_rxn],"")</f>
        <v>PSP_L_c</v>
      </c>
      <c r="G732" s="3" t="str">
        <f>_xlfn.XLOOKUP(sc_gsm[[#This Row],[Column3]],RT_gsm[Column3],RT_gsm[Column3],"")</f>
        <v>PSP_L_c_FWD</v>
      </c>
      <c r="H732" s="3" t="str" cm="1">
        <f t="array" ref="H732">sc_gsm[[#This Row],[model_rxn]]&amp;",r,"&amp;_xlfn.SWITCH(sc_gsm[[#This Row],[Column2]],"REV","lower_bound:-","FWD","upper_bound:")&amp;"1000"</f>
        <v>PSP_L_c,r,upper_bound:1000</v>
      </c>
      <c r="I732" s="3" t="str">
        <f>_xlfn.XLOOKUP(sc_gsm[[#This Row],[Column3]],SC_enz[name_dir],SC_enz[name_dir],"")</f>
        <v>PSP_L_c_FWD</v>
      </c>
      <c r="J732" s="3" t="str">
        <f>_xlfn.XLOOKUP(sc_gsm[[#This Row],[name]],[1]RXNS!$C:$C,[1]RXNS!$D:$D,"")</f>
        <v>3-phospho-serine[c] + H2O[c] =&gt; L-serine[c] + phosphate[c]</v>
      </c>
      <c r="K732" s="3" t="str">
        <f>_xlfn.XLOOKUP(sc_gsm[[#This Row],[name]],[2]RXNS!$C:$C,[2]RXNS!$D:$D,"")</f>
        <v>3-phospho-serine[c] + H2O[c] =&gt; L-serine[c] + phosphate[c]</v>
      </c>
      <c r="L732" s="3" t="b">
        <f>sc_gsm[[#This Row],[yeast8.3.4 equation]]=sc_gsm[[#This Row],[yeast9 equation]]</f>
        <v>1</v>
      </c>
    </row>
    <row r="733" spans="1:12" hidden="1" x14ac:dyDescent="0.2">
      <c r="A733" t="s">
        <v>1512</v>
      </c>
      <c r="B733" t="s">
        <v>7370</v>
      </c>
      <c r="C733" t="s">
        <v>3902</v>
      </c>
      <c r="D733" t="str">
        <f>sc_gsm[[#This Row],[model_rxn]]&amp;"_"&amp;sc_gsm[[#This Row],[Column2]]</f>
        <v>PSERT_c_FWD</v>
      </c>
      <c r="E733" t="str">
        <f>_xlfn.XLOOKUP(sc_gsm[[#This Row],[Column3]],SC_enz[name_dir],SC_enz[name_dir],"")</f>
        <v>PSERT_c_FWD</v>
      </c>
      <c r="F733" t="str">
        <f>_xlfn.XLOOKUP(sc_gsm[[#This Row],[model_rxn]],RT_gsm[model_rxn],RT_gsm[model_rxn],"")</f>
        <v>PSERT_c</v>
      </c>
      <c r="G733" s="3" t="str">
        <f>_xlfn.XLOOKUP(sc_gsm[[#This Row],[Column3]],RT_gsm[Column3],RT_gsm[Column3],"")</f>
        <v>PSERT_c_FWD</v>
      </c>
      <c r="H733" s="3" t="str" cm="1">
        <f t="array" ref="H733">sc_gsm[[#This Row],[model_rxn]]&amp;",r,"&amp;_xlfn.SWITCH(sc_gsm[[#This Row],[Column2]],"REV","lower_bound:-","FWD","upper_bound:")&amp;"1000"</f>
        <v>PSERT_c,r,upper_bound:1000</v>
      </c>
      <c r="I733" s="3" t="str">
        <f>_xlfn.XLOOKUP(sc_gsm[[#This Row],[Column3]],SC_enz[name_dir],SC_enz[name_dir],"")</f>
        <v>PSERT_c_FWD</v>
      </c>
      <c r="J733" s="3" t="str">
        <f>_xlfn.XLOOKUP(sc_gsm[[#This Row],[name]],[1]RXNS!$C:$C,[1]RXNS!$D:$D,"")</f>
        <v>3-phospho-hydroxypyruvate[c] + L-glutamate[c] =&gt; 2-oxoglutarate[c] + 3-phospho-serine[c]</v>
      </c>
      <c r="K733" s="3" t="str">
        <f>_xlfn.XLOOKUP(sc_gsm[[#This Row],[name]],[2]RXNS!$C:$C,[2]RXNS!$D:$D,"")</f>
        <v>3-phospho-hydroxypyruvate[c] + L-glutamate[c] =&gt; 2-oxoglutarate[c] + 3-phospho-serine[c]</v>
      </c>
      <c r="L733" s="3" t="b">
        <f>sc_gsm[[#This Row],[yeast8.3.4 equation]]=sc_gsm[[#This Row],[yeast9 equation]]</f>
        <v>1</v>
      </c>
    </row>
    <row r="734" spans="1:12" hidden="1" x14ac:dyDescent="0.2">
      <c r="A734" t="s">
        <v>1515</v>
      </c>
      <c r="B734" t="s">
        <v>7371</v>
      </c>
      <c r="C734" t="s">
        <v>3902</v>
      </c>
      <c r="D734" t="str">
        <f>sc_gsm[[#This Row],[model_rxn]]&amp;"_"&amp;sc_gsm[[#This Row],[Column2]]</f>
        <v>CERSFA2A24_r_FWD</v>
      </c>
      <c r="E734" t="str">
        <f>_xlfn.XLOOKUP(sc_gsm[[#This Row],[Column3]],SC_enz[name_dir],SC_enz[name_dir],"")</f>
        <v>CERSFA2A24_r_FWD</v>
      </c>
      <c r="F734" t="str">
        <f>_xlfn.XLOOKUP(sc_gsm[[#This Row],[model_rxn]],RT_gsm[model_rxn],RT_gsm[model_rxn],"")</f>
        <v/>
      </c>
      <c r="G734" s="3" t="str">
        <f>_xlfn.XLOOKUP(sc_gsm[[#This Row],[Column3]],RT_gsm[Column3],RT_gsm[Column3],"")</f>
        <v/>
      </c>
      <c r="H734" s="3" t="str" cm="1">
        <f t="array" ref="H734">sc_gsm[[#This Row],[model_rxn]]&amp;",r,"&amp;_xlfn.SWITCH(sc_gsm[[#This Row],[Column2]],"REV","lower_bound:-","FWD","upper_bound:")&amp;"1000"</f>
        <v>CERSFA2A24_r,r,upper_bound:1000</v>
      </c>
      <c r="I734" s="3" t="str">
        <f>_xlfn.XLOOKUP(sc_gsm[[#This Row],[Column3]],SC_enz[name_dir],SC_enz[name_dir],"")</f>
        <v>CERSFA2A24_r_FWD</v>
      </c>
      <c r="J734" s="3" t="str">
        <f>_xlfn.XLOOKUP(sc_gsm[[#This Row],[name]],[1]RXNS!$C:$C,[1]RXNS!$D:$D,"")</f>
        <v>lignoceric acid[er] + phytosphingosine[er] =&gt; ceramide-2 (C24)[er]</v>
      </c>
      <c r="K734" s="3" t="str">
        <f>_xlfn.XLOOKUP(sc_gsm[[#This Row],[name]],[2]RXNS!$C:$C,[2]RXNS!$D:$D,"")</f>
        <v>lignoceric acid[er] + phytosphingosine[er] =&gt; ceramide-2 (C24)[er] + H2O[er]</v>
      </c>
      <c r="L734" s="3" t="b">
        <f>sc_gsm[[#This Row],[yeast8.3.4 equation]]=sc_gsm[[#This Row],[yeast9 equation]]</f>
        <v>0</v>
      </c>
    </row>
    <row r="735" spans="1:12" hidden="1" x14ac:dyDescent="0.2">
      <c r="A735" t="s">
        <v>1518</v>
      </c>
      <c r="B735" t="s">
        <v>7372</v>
      </c>
      <c r="C735" t="s">
        <v>3902</v>
      </c>
      <c r="D735" t="str">
        <f>sc_gsm[[#This Row],[model_rxn]]&amp;"_"&amp;sc_gsm[[#This Row],[Column2]]</f>
        <v>PSPHPL_r_FWD</v>
      </c>
      <c r="E735" t="str">
        <f>_xlfn.XLOOKUP(sc_gsm[[#This Row],[Column3]],SC_enz[name_dir],SC_enz[name_dir],"")</f>
        <v>PSPHPL_r_FWD</v>
      </c>
      <c r="F735" t="str">
        <f>_xlfn.XLOOKUP(sc_gsm[[#This Row],[model_rxn]],RT_gsm[model_rxn],RT_gsm[model_rxn],"")</f>
        <v>PSPHPL_r</v>
      </c>
      <c r="G735" s="3" t="str">
        <f>_xlfn.XLOOKUP(sc_gsm[[#This Row],[Column3]],RT_gsm[Column3],RT_gsm[Column3],"")</f>
        <v>PSPHPL_r_FWD</v>
      </c>
      <c r="H735" s="3" t="str" cm="1">
        <f t="array" ref="H735">sc_gsm[[#This Row],[model_rxn]]&amp;",r,"&amp;_xlfn.SWITCH(sc_gsm[[#This Row],[Column2]],"REV","lower_bound:-","FWD","upper_bound:")&amp;"1000"</f>
        <v>PSPHPL_r,r,upper_bound:1000</v>
      </c>
      <c r="I735" s="3" t="str">
        <f>_xlfn.XLOOKUP(sc_gsm[[#This Row],[Column3]],SC_enz[name_dir],SC_enz[name_dir],"")</f>
        <v>PSPHPL_r_FWD</v>
      </c>
      <c r="J735" s="3" t="str">
        <f>_xlfn.XLOOKUP(sc_gsm[[#This Row],[name]],[1]RXNS!$C:$C,[1]RXNS!$D:$D,"")</f>
        <v>phytosphingosine 1-phosphate[er] =&gt; 2-hydroxyhexadecanal[er] + O-phosphoethanolamine[er]</v>
      </c>
      <c r="K735" s="3" t="str">
        <f>_xlfn.XLOOKUP(sc_gsm[[#This Row],[name]],[2]RXNS!$C:$C,[2]RXNS!$D:$D,"")</f>
        <v>phytosphingosine 1-phosphate[er] =&gt; 2-hydroxyhexadecanal[er] + O-phosphoethanolamine[er]</v>
      </c>
      <c r="L735" s="3" t="b">
        <f>sc_gsm[[#This Row],[yeast8.3.4 equation]]=sc_gsm[[#This Row],[yeast9 equation]]</f>
        <v>1</v>
      </c>
    </row>
    <row r="736" spans="1:12" hidden="1" x14ac:dyDescent="0.2">
      <c r="A736" t="s">
        <v>1521</v>
      </c>
      <c r="B736" t="s">
        <v>7373</v>
      </c>
      <c r="C736" t="s">
        <v>3902</v>
      </c>
      <c r="D736" t="str">
        <f>sc_gsm[[#This Row],[model_rxn]]&amp;"_"&amp;sc_gsm[[#This Row],[Column2]]</f>
        <v>PSPHS_r_FWD</v>
      </c>
      <c r="E736" t="str">
        <f>_xlfn.XLOOKUP(sc_gsm[[#This Row],[Column3]],SC_enz[name_dir],SC_enz[name_dir],"")</f>
        <v>PSPHS_r_FWD</v>
      </c>
      <c r="F736" t="str">
        <f>_xlfn.XLOOKUP(sc_gsm[[#This Row],[model_rxn]],RT_gsm[model_rxn],RT_gsm[model_rxn],"")</f>
        <v>PSPHS_r</v>
      </c>
      <c r="G736" s="3" t="str">
        <f>_xlfn.XLOOKUP(sc_gsm[[#This Row],[Column3]],RT_gsm[Column3],RT_gsm[Column3],"")</f>
        <v>PSPHS_r_FWD</v>
      </c>
      <c r="H736" s="3" t="str" cm="1">
        <f t="array" ref="H736">sc_gsm[[#This Row],[model_rxn]]&amp;",r,"&amp;_xlfn.SWITCH(sc_gsm[[#This Row],[Column2]],"REV","lower_bound:-","FWD","upper_bound:")&amp;"1000"</f>
        <v>PSPHS_r,r,upper_bound:1000</v>
      </c>
      <c r="I736" s="3" t="str">
        <f>_xlfn.XLOOKUP(sc_gsm[[#This Row],[Column3]],SC_enz[name_dir],SC_enz[name_dir],"")</f>
        <v>PSPHS_r_FWD</v>
      </c>
      <c r="J736" s="3" t="str">
        <f>_xlfn.XLOOKUP(sc_gsm[[#This Row],[name]],[1]RXNS!$C:$C,[1]RXNS!$D:$D,"")</f>
        <v>H+[er] + NADPH[er] + oxygen[er] + sphinganine[er] =&gt; H2O[er] + NADP(+)[er] + phytosphingosine[er]</v>
      </c>
      <c r="K736" s="3" t="str">
        <f>_xlfn.XLOOKUP(sc_gsm[[#This Row],[name]],[2]RXNS!$C:$C,[2]RXNS!$D:$D,"")</f>
        <v>H+[er] + NADPH[er] + oxygen[er] + sphinganine[er] =&gt; H2O[er] + NADP(+)[er] + phytosphingosine[er]</v>
      </c>
      <c r="L736" s="3" t="b">
        <f>sc_gsm[[#This Row],[yeast8.3.4 equation]]=sc_gsm[[#This Row],[yeast9 equation]]</f>
        <v>1</v>
      </c>
    </row>
    <row r="737" spans="1:12" hidden="1" x14ac:dyDescent="0.2">
      <c r="A737" t="s">
        <v>1522</v>
      </c>
      <c r="B737" t="s">
        <v>7374</v>
      </c>
      <c r="C737" t="s">
        <v>3902</v>
      </c>
      <c r="D737" t="str">
        <f>sc_gsm[[#This Row],[model_rxn]]&amp;"_"&amp;sc_gsm[[#This Row],[Column2]]</f>
        <v>POLYAO1_c_FWD</v>
      </c>
      <c r="E737" t="str">
        <f>_xlfn.XLOOKUP(sc_gsm[[#This Row],[Column3]],SC_enz[name_dir],SC_enz[name_dir],"")</f>
        <v>POLYAO1_c_FWD</v>
      </c>
      <c r="F737" t="str">
        <f>_xlfn.XLOOKUP(sc_gsm[[#This Row],[model_rxn]],RT_gsm[model_rxn],RT_gsm[model_rxn],"")</f>
        <v>POLYAO1_c</v>
      </c>
      <c r="G737" s="3" t="str">
        <f>_xlfn.XLOOKUP(sc_gsm[[#This Row],[Column3]],RT_gsm[Column3],RT_gsm[Column3],"")</f>
        <v>POLYAO1_c_FWD</v>
      </c>
      <c r="H737" s="3" t="str" cm="1">
        <f t="array" ref="H737">sc_gsm[[#This Row],[model_rxn]]&amp;",r,"&amp;_xlfn.SWITCH(sc_gsm[[#This Row],[Column2]],"REV","lower_bound:-","FWD","upper_bound:")&amp;"1000"</f>
        <v>POLYAO1_c,r,upper_bound:1000</v>
      </c>
      <c r="I737" s="3" t="str">
        <f>_xlfn.XLOOKUP(sc_gsm[[#This Row],[Column3]],SC_enz[name_dir],SC_enz[name_dir],"")</f>
        <v>POLYAO1_c_FWD</v>
      </c>
      <c r="J737" s="3" t="str">
        <f>_xlfn.XLOOKUP(sc_gsm[[#This Row],[name]],[1]RXNS!$C:$C,[1]RXNS!$D:$D,"")</f>
        <v>H2O[c] + N(1)-acetylspermidine[c] + oxygen[c] =&gt; 3-aminopropanal[c] + hydrogen peroxide[c] + N-acetylputrescine[c]</v>
      </c>
      <c r="K737" s="3" t="str">
        <f>_xlfn.XLOOKUP(sc_gsm[[#This Row],[name]],[2]RXNS!$C:$C,[2]RXNS!$D:$D,"")</f>
        <v>H2O[c] + N(1)-acetylspermidine[c] + oxygen[c] =&gt; 3-aminopropanal[c] + hydrogen peroxide[c] + N-acetylputrescine[c]</v>
      </c>
      <c r="L737" s="3" t="b">
        <f>sc_gsm[[#This Row],[yeast8.3.4 equation]]=sc_gsm[[#This Row],[yeast9 equation]]</f>
        <v>1</v>
      </c>
    </row>
    <row r="738" spans="1:12" hidden="1" x14ac:dyDescent="0.2">
      <c r="A738" t="s">
        <v>1525</v>
      </c>
      <c r="B738" t="s">
        <v>7375</v>
      </c>
      <c r="C738" t="s">
        <v>3902</v>
      </c>
      <c r="D738" t="str">
        <f>sc_gsm[[#This Row],[model_rxn]]&amp;"_"&amp;sc_gsm[[#This Row],[Column2]]</f>
        <v>PPBNGS_1_c_FWD</v>
      </c>
      <c r="E738" t="str">
        <f>_xlfn.XLOOKUP(sc_gsm[[#This Row],[Column3]],SC_enz[name_dir],SC_enz[name_dir],"")</f>
        <v>PPBNGS_1_c_FWD</v>
      </c>
      <c r="F738" t="str">
        <f>_xlfn.XLOOKUP(sc_gsm[[#This Row],[model_rxn]],RT_gsm[model_rxn],RT_gsm[model_rxn],"")</f>
        <v>PPBNGS_1_c</v>
      </c>
      <c r="G738" s="3" t="str">
        <f>_xlfn.XLOOKUP(sc_gsm[[#This Row],[Column3]],RT_gsm[Column3],RT_gsm[Column3],"")</f>
        <v>PPBNGS_1_c_FWD</v>
      </c>
      <c r="H738" s="3" t="str" cm="1">
        <f t="array" ref="H738">sc_gsm[[#This Row],[model_rxn]]&amp;",r,"&amp;_xlfn.SWITCH(sc_gsm[[#This Row],[Column2]],"REV","lower_bound:-","FWD","upper_bound:")&amp;"1000"</f>
        <v>PPBNGS_1_c,r,upper_bound:1000</v>
      </c>
      <c r="I738" s="3" t="str">
        <f>_xlfn.XLOOKUP(sc_gsm[[#This Row],[Column3]],SC_enz[name_dir],SC_enz[name_dir],"")</f>
        <v>PPBNGS_1_c_FWD</v>
      </c>
      <c r="J738" s="3" t="str">
        <f>_xlfn.XLOOKUP(sc_gsm[[#This Row],[name]],[1]RXNS!$C:$C,[1]RXNS!$D:$D,"")</f>
        <v>2 5-aminolevulinate[c] =&gt; H+[c] + 2 H2O[c] + porphobilinogen[c]</v>
      </c>
      <c r="K738" s="3" t="str">
        <f>_xlfn.XLOOKUP(sc_gsm[[#This Row],[name]],[2]RXNS!$C:$C,[2]RXNS!$D:$D,"")</f>
        <v>2 5-aminolevulinate[c] =&gt; H+[c] + 2 H2O[c] + porphobilinogen[c]</v>
      </c>
      <c r="L738" s="3" t="b">
        <f>sc_gsm[[#This Row],[yeast8.3.4 equation]]=sc_gsm[[#This Row],[yeast9 equation]]</f>
        <v>1</v>
      </c>
    </row>
    <row r="739" spans="1:12" hidden="1" x14ac:dyDescent="0.2">
      <c r="A739" t="s">
        <v>1528</v>
      </c>
      <c r="B739" t="s">
        <v>7376</v>
      </c>
      <c r="C739" t="s">
        <v>3902</v>
      </c>
      <c r="D739" t="str">
        <f>sc_gsm[[#This Row],[model_rxn]]&amp;"_"&amp;sc_gsm[[#This Row],[Column2]]</f>
        <v>POLYAO2_c_FWD</v>
      </c>
      <c r="E739" t="str">
        <f>_xlfn.XLOOKUP(sc_gsm[[#This Row],[Column3]],SC_enz[name_dir],SC_enz[name_dir],"")</f>
        <v>POLYAO2_c_FWD</v>
      </c>
      <c r="F739" t="str">
        <f>_xlfn.XLOOKUP(sc_gsm[[#This Row],[model_rxn]],RT_gsm[model_rxn],RT_gsm[model_rxn],"")</f>
        <v>POLYAO2_c</v>
      </c>
      <c r="G739" s="3" t="str">
        <f>_xlfn.XLOOKUP(sc_gsm[[#This Row],[Column3]],RT_gsm[Column3],RT_gsm[Column3],"")</f>
        <v>POLYAO2_c_FWD</v>
      </c>
      <c r="H739" s="3" t="str" cm="1">
        <f t="array" ref="H739">sc_gsm[[#This Row],[model_rxn]]&amp;",r,"&amp;_xlfn.SWITCH(sc_gsm[[#This Row],[Column2]],"REV","lower_bound:-","FWD","upper_bound:")&amp;"1000"</f>
        <v>POLYAO2_c,r,upper_bound:1000</v>
      </c>
      <c r="I739" s="3" t="str">
        <f>_xlfn.XLOOKUP(sc_gsm[[#This Row],[Column3]],SC_enz[name_dir],SC_enz[name_dir],"")</f>
        <v>POLYAO2_c_FWD</v>
      </c>
      <c r="J739" s="3" t="str">
        <f>_xlfn.XLOOKUP(sc_gsm[[#This Row],[name]],[1]RXNS!$C:$C,[1]RXNS!$D:$D,"")</f>
        <v>H2O[c] + N(1)-acetylspermine[c] + oxygen[c] =&gt; 3-aminopropanal[c] + hydrogen peroxide[c] + N(1)-acetylspermidine[c]</v>
      </c>
      <c r="K739" s="3" t="str">
        <f>_xlfn.XLOOKUP(sc_gsm[[#This Row],[name]],[2]RXNS!$C:$C,[2]RXNS!$D:$D,"")</f>
        <v>H2O[c] + N(1)-acetylspermine[c] + oxygen[c] =&gt; 3-aminopropanal[c] + hydrogen peroxide[c] + N(1)-acetylspermidine[c]</v>
      </c>
      <c r="L739" s="3" t="b">
        <f>sc_gsm[[#This Row],[yeast8.3.4 equation]]=sc_gsm[[#This Row],[yeast9 equation]]</f>
        <v>1</v>
      </c>
    </row>
    <row r="740" spans="1:12" hidden="1" x14ac:dyDescent="0.2">
      <c r="A740" t="s">
        <v>1529</v>
      </c>
      <c r="B740" t="s">
        <v>7376</v>
      </c>
      <c r="C740" t="s">
        <v>3902</v>
      </c>
      <c r="D740" t="str">
        <f>sc_gsm[[#This Row],[model_rxn]]&amp;"_"&amp;sc_gsm[[#This Row],[Column2]]</f>
        <v>POLYAO3_c_FWD</v>
      </c>
      <c r="E740" t="str">
        <f>_xlfn.XLOOKUP(sc_gsm[[#This Row],[Column3]],SC_enz[name_dir],SC_enz[name_dir],"")</f>
        <v>POLYAO3_c_FWD</v>
      </c>
      <c r="F740" t="str">
        <f>_xlfn.XLOOKUP(sc_gsm[[#This Row],[model_rxn]],RT_gsm[model_rxn],RT_gsm[model_rxn],"")</f>
        <v>POLYAO3_c</v>
      </c>
      <c r="G740" s="3" t="str">
        <f>_xlfn.XLOOKUP(sc_gsm[[#This Row],[Column3]],RT_gsm[Column3],RT_gsm[Column3],"")</f>
        <v>POLYAO3_c_FWD</v>
      </c>
      <c r="H740" s="3" t="str" cm="1">
        <f t="array" ref="H740">sc_gsm[[#This Row],[model_rxn]]&amp;",r,"&amp;_xlfn.SWITCH(sc_gsm[[#This Row],[Column2]],"REV","lower_bound:-","FWD","upper_bound:")&amp;"1000"</f>
        <v>POLYAO3_c,r,upper_bound:1000</v>
      </c>
      <c r="I740" s="3" t="str">
        <f>_xlfn.XLOOKUP(sc_gsm[[#This Row],[Column3]],SC_enz[name_dir],SC_enz[name_dir],"")</f>
        <v>POLYAO3_c_FWD</v>
      </c>
      <c r="J740" s="3" t="str">
        <f>_xlfn.XLOOKUP(sc_gsm[[#This Row],[name]],[1]RXNS!$C:$C,[1]RXNS!$D:$D,"")</f>
        <v>H2O[c] + N(1)-acetylspermine[c] + oxygen[c] =&gt; 3-aminopropanal[c] + hydrogen peroxide[c] + N(1)-acetylspermidine[c]</v>
      </c>
      <c r="K740" s="3" t="str">
        <f>_xlfn.XLOOKUP(sc_gsm[[#This Row],[name]],[2]RXNS!$C:$C,[2]RXNS!$D:$D,"")</f>
        <v>H2O[c] + N(1)-acetylspermine[c] + oxygen[c] =&gt; 3-aminopropanal[c] + hydrogen peroxide[c] + N(1)-acetylspermidine[c]</v>
      </c>
      <c r="L740" s="3" t="b">
        <f>sc_gsm[[#This Row],[yeast8.3.4 equation]]=sc_gsm[[#This Row],[yeast9 equation]]</f>
        <v>1</v>
      </c>
    </row>
    <row r="741" spans="1:12" hidden="1" x14ac:dyDescent="0.2">
      <c r="A741" t="s">
        <v>1530</v>
      </c>
      <c r="B741" t="s">
        <v>7377</v>
      </c>
      <c r="C741" t="s">
        <v>3902</v>
      </c>
      <c r="D741" t="str">
        <f>sc_gsm[[#This Row],[model_rxn]]&amp;"_"&amp;sc_gsm[[#This Row],[Column2]]</f>
        <v>PPNDH_c_FWD</v>
      </c>
      <c r="E741" t="str">
        <f>_xlfn.XLOOKUP(sc_gsm[[#This Row],[Column3]],SC_enz[name_dir],SC_enz[name_dir],"")</f>
        <v>PPNDH_c_FWD</v>
      </c>
      <c r="F741" t="str">
        <f>_xlfn.XLOOKUP(sc_gsm[[#This Row],[model_rxn]],RT_gsm[model_rxn],RT_gsm[model_rxn],"")</f>
        <v>PPNDH_c</v>
      </c>
      <c r="G741" s="3" t="str">
        <f>_xlfn.XLOOKUP(sc_gsm[[#This Row],[Column3]],RT_gsm[Column3],RT_gsm[Column3],"")</f>
        <v>PPNDH_c_FWD</v>
      </c>
      <c r="H741" s="3" t="str" cm="1">
        <f t="array" ref="H741">sc_gsm[[#This Row],[model_rxn]]&amp;",r,"&amp;_xlfn.SWITCH(sc_gsm[[#This Row],[Column2]],"REV","lower_bound:-","FWD","upper_bound:")&amp;"1000"</f>
        <v>PPNDH_c,r,upper_bound:1000</v>
      </c>
      <c r="I741" s="3" t="str">
        <f>_xlfn.XLOOKUP(sc_gsm[[#This Row],[Column3]],SC_enz[name_dir],SC_enz[name_dir],"")</f>
        <v>PPNDH_c_FWD</v>
      </c>
      <c r="J741" s="3" t="str">
        <f>_xlfn.XLOOKUP(sc_gsm[[#This Row],[name]],[1]RXNS!$C:$C,[1]RXNS!$D:$D,"")</f>
        <v>H+[c] + prephenate[c] =&gt; carbon dioxide[c] + H2O[c] + keto-phenylpyruvate[c]</v>
      </c>
      <c r="K741" s="3" t="str">
        <f>_xlfn.XLOOKUP(sc_gsm[[#This Row],[name]],[2]RXNS!$C:$C,[2]RXNS!$D:$D,"")</f>
        <v>H+[c] + prephenate[c] =&gt; carbon dioxide[c] + H2O[c] + keto-phenylpyruvate[c]</v>
      </c>
      <c r="L741" s="3" t="b">
        <f>sc_gsm[[#This Row],[yeast8.3.4 equation]]=sc_gsm[[#This Row],[yeast9 equation]]</f>
        <v>1</v>
      </c>
    </row>
    <row r="742" spans="1:12" hidden="1" x14ac:dyDescent="0.2">
      <c r="A742" t="s">
        <v>1533</v>
      </c>
      <c r="B742" t="s">
        <v>7378</v>
      </c>
      <c r="C742" t="s">
        <v>3902</v>
      </c>
      <c r="D742" t="str">
        <f>sc_gsm[[#This Row],[model_rxn]]&amp;"_"&amp;sc_gsm[[#This Row],[Column2]]</f>
        <v>PPND2_c_FWD</v>
      </c>
      <c r="E742" t="str">
        <f>_xlfn.XLOOKUP(sc_gsm[[#This Row],[Column3]],SC_enz[name_dir],SC_enz[name_dir],"")</f>
        <v>PPND2_c_FWD</v>
      </c>
      <c r="F742" t="str">
        <f>_xlfn.XLOOKUP(sc_gsm[[#This Row],[model_rxn]],RT_gsm[model_rxn],RT_gsm[model_rxn],"")</f>
        <v>PPND2_c</v>
      </c>
      <c r="G742" s="3" t="str">
        <f>_xlfn.XLOOKUP(sc_gsm[[#This Row],[Column3]],RT_gsm[Column3],RT_gsm[Column3],"")</f>
        <v>PPND2_c_FWD</v>
      </c>
      <c r="H742" s="3" t="str" cm="1">
        <f t="array" ref="H742">sc_gsm[[#This Row],[model_rxn]]&amp;",r,"&amp;_xlfn.SWITCH(sc_gsm[[#This Row],[Column2]],"REV","lower_bound:-","FWD","upper_bound:")&amp;"1000"</f>
        <v>PPND2_c,r,upper_bound:1000</v>
      </c>
      <c r="I742" s="3" t="str">
        <f>_xlfn.XLOOKUP(sc_gsm[[#This Row],[Column3]],SC_enz[name_dir],SC_enz[name_dir],"")</f>
        <v>PPND2_c_FWD</v>
      </c>
      <c r="J742" s="3" t="str">
        <f>_xlfn.XLOOKUP(sc_gsm[[#This Row],[name]],[1]RXNS!$C:$C,[1]RXNS!$D:$D,"")</f>
        <v>NADP(+)[c] + prephenate[c] =&gt; 3-(4-hydroxyphenyl)pyruvate[c] + carbon dioxide[c] + NADPH[c]</v>
      </c>
      <c r="K742" s="3" t="str">
        <f>_xlfn.XLOOKUP(sc_gsm[[#This Row],[name]],[2]RXNS!$C:$C,[2]RXNS!$D:$D,"")</f>
        <v>NADP(+)[c] + prephenate[c] =&gt; 3-(4-hydroxyphenyl)pyruvate[c] + carbon dioxide[c] + NADPH[c]</v>
      </c>
      <c r="L742" s="3" t="b">
        <f>sc_gsm[[#This Row],[yeast8.3.4 equation]]=sc_gsm[[#This Row],[yeast9 equation]]</f>
        <v>1</v>
      </c>
    </row>
    <row r="743" spans="1:12" hidden="1" x14ac:dyDescent="0.2">
      <c r="A743" t="s">
        <v>1536</v>
      </c>
      <c r="B743" t="s">
        <v>7379</v>
      </c>
      <c r="C743" t="s">
        <v>3902</v>
      </c>
      <c r="D743" t="str">
        <f>sc_gsm[[#This Row],[model_rxn]]&amp;"_"&amp;sc_gsm[[#This Row],[Column2]]</f>
        <v>PROD2_m_FWD</v>
      </c>
      <c r="E743" t="str">
        <f>_xlfn.XLOOKUP(sc_gsm[[#This Row],[Column3]],SC_enz[name_dir],SC_enz[name_dir],"")</f>
        <v>PROD2_m_FWD</v>
      </c>
      <c r="F743" t="str">
        <f>_xlfn.XLOOKUP(sc_gsm[[#This Row],[model_rxn]],RT_gsm[model_rxn],RT_gsm[model_rxn],"")</f>
        <v>PROD2_m</v>
      </c>
      <c r="G743" s="3" t="str">
        <f>_xlfn.XLOOKUP(sc_gsm[[#This Row],[Column3]],RT_gsm[Column3],RT_gsm[Column3],"")</f>
        <v>PROD2_m_FWD</v>
      </c>
      <c r="H743" s="3" t="str" cm="1">
        <f t="array" ref="H743">sc_gsm[[#This Row],[model_rxn]]&amp;",r,"&amp;_xlfn.SWITCH(sc_gsm[[#This Row],[Column2]],"REV","lower_bound:-","FWD","upper_bound:")&amp;"1000"</f>
        <v>PROD2_m,r,upper_bound:1000</v>
      </c>
      <c r="I743" s="3" t="str">
        <f>_xlfn.XLOOKUP(sc_gsm[[#This Row],[Column3]],SC_enz[name_dir],SC_enz[name_dir],"")</f>
        <v>PROD2_m_FWD</v>
      </c>
      <c r="J743" s="3" t="str">
        <f>_xlfn.XLOOKUP(sc_gsm[[#This Row],[name]],[1]RXNS!$C:$C,[1]RXNS!$D:$D,"")</f>
        <v>FAD[m] + L-proline[m] =&gt; 1-pyrroline-5-carboxylate[m] + FADH2[m]</v>
      </c>
      <c r="K743" s="3" t="str">
        <f>_xlfn.XLOOKUP(sc_gsm[[#This Row],[name]],[2]RXNS!$C:$C,[2]RXNS!$D:$D,"")</f>
        <v>FAD[m] + L-proline[m] =&gt; 1-pyrroline-5-carboxylate[m] + FADH2[m]</v>
      </c>
      <c r="L743" s="3" t="b">
        <f>sc_gsm[[#This Row],[yeast8.3.4 equation]]=sc_gsm[[#This Row],[yeast9 equation]]</f>
        <v>1</v>
      </c>
    </row>
    <row r="744" spans="1:12" hidden="1" x14ac:dyDescent="0.2">
      <c r="A744" t="s">
        <v>1539</v>
      </c>
      <c r="B744" t="s">
        <v>7380</v>
      </c>
      <c r="C744" t="s">
        <v>3902</v>
      </c>
      <c r="D744" t="str">
        <f>sc_gsm[[#This Row],[model_rxn]]&amp;"_"&amp;sc_gsm[[#This Row],[Column2]]</f>
        <v>PROTRS_c_FWD</v>
      </c>
      <c r="E744" t="str">
        <f>_xlfn.XLOOKUP(sc_gsm[[#This Row],[Column3]],SC_enz[name_dir],SC_enz[name_dir],"")</f>
        <v>PROTRS_c_FWD</v>
      </c>
      <c r="F744" t="str">
        <f>_xlfn.XLOOKUP(sc_gsm[[#This Row],[model_rxn]],RT_gsm[model_rxn],RT_gsm[model_rxn],"")</f>
        <v>PROTRS_c</v>
      </c>
      <c r="G744" s="3" t="str">
        <f>_xlfn.XLOOKUP(sc_gsm[[#This Row],[Column3]],RT_gsm[Column3],RT_gsm[Column3],"")</f>
        <v>PROTRS_c_FWD</v>
      </c>
      <c r="H744" s="3" t="str" cm="1">
        <f t="array" ref="H744">sc_gsm[[#This Row],[model_rxn]]&amp;",r,"&amp;_xlfn.SWITCH(sc_gsm[[#This Row],[Column2]],"REV","lower_bound:-","FWD","upper_bound:")&amp;"1000"</f>
        <v>PROTRS_c,r,upper_bound:1000</v>
      </c>
      <c r="I744" s="3" t="str">
        <f>_xlfn.XLOOKUP(sc_gsm[[#This Row],[Column3]],SC_enz[name_dir],SC_enz[name_dir],"")</f>
        <v>PROTRS_c_FWD</v>
      </c>
      <c r="J744" s="3" t="str">
        <f>_xlfn.XLOOKUP(sc_gsm[[#This Row],[name]],[1]RXNS!$C:$C,[1]RXNS!$D:$D,"")</f>
        <v>ATP[c] + L-proline[c] + tRNA(Pro)[c] =&gt; AMP[c] + diphosphate[c] + H+[c] + Pro-tRNA(Pro)[c]</v>
      </c>
      <c r="K744" s="3" t="str">
        <f>_xlfn.XLOOKUP(sc_gsm[[#This Row],[name]],[2]RXNS!$C:$C,[2]RXNS!$D:$D,"")</f>
        <v>ATP[c] + L-proline[c] + tRNA(Pro)[c] =&gt; AMP[c] + diphosphate[c] + Pro-tRNA(Pro)[c]</v>
      </c>
      <c r="L744" s="3" t="b">
        <f>sc_gsm[[#This Row],[yeast8.3.4 equation]]=sc_gsm[[#This Row],[yeast9 equation]]</f>
        <v>0</v>
      </c>
    </row>
    <row r="745" spans="1:12" hidden="1" x14ac:dyDescent="0.2">
      <c r="A745" t="s">
        <v>1542</v>
      </c>
      <c r="B745" t="s">
        <v>7381</v>
      </c>
      <c r="C745" t="s">
        <v>3902</v>
      </c>
      <c r="D745" t="str">
        <f>sc_gsm[[#This Row],[model_rxn]]&amp;"_"&amp;sc_gsm[[#This Row],[Column2]]</f>
        <v>PPPGO_m_FWD</v>
      </c>
      <c r="E745" t="str">
        <f>_xlfn.XLOOKUP(sc_gsm[[#This Row],[Column3]],SC_enz[name_dir],SC_enz[name_dir],"")</f>
        <v>PPPGO_m_FWD</v>
      </c>
      <c r="F745" t="str">
        <f>_xlfn.XLOOKUP(sc_gsm[[#This Row],[model_rxn]],RT_gsm[model_rxn],RT_gsm[model_rxn],"")</f>
        <v>PPPGO_m</v>
      </c>
      <c r="G745" s="3" t="str">
        <f>_xlfn.XLOOKUP(sc_gsm[[#This Row],[Column3]],RT_gsm[Column3],RT_gsm[Column3],"")</f>
        <v>PPPGO_m_FWD</v>
      </c>
      <c r="H745" s="3" t="str" cm="1">
        <f t="array" ref="H745">sc_gsm[[#This Row],[model_rxn]]&amp;",r,"&amp;_xlfn.SWITCH(sc_gsm[[#This Row],[Column2]],"REV","lower_bound:-","FWD","upper_bound:")&amp;"1000"</f>
        <v>PPPGO_m,r,upper_bound:1000</v>
      </c>
      <c r="I745" s="3" t="str">
        <f>_xlfn.XLOOKUP(sc_gsm[[#This Row],[Column3]],SC_enz[name_dir],SC_enz[name_dir],"")</f>
        <v>PPPGO_m_FWD</v>
      </c>
      <c r="J745" s="3" t="str">
        <f>_xlfn.XLOOKUP(sc_gsm[[#This Row],[name]],[1]RXNS!$C:$C,[1]RXNS!$D:$D,"")</f>
        <v>3 oxygen[m] + 2 protoporphyrinogen[m] =&gt; 6 H2O[m] + 2 protoporphyrin[m]</v>
      </c>
      <c r="K745" s="3" t="str">
        <f>_xlfn.XLOOKUP(sc_gsm[[#This Row],[name]],[2]RXNS!$C:$C,[2]RXNS!$D:$D,"")</f>
        <v>3 oxygen[m] + 2 protoporphyrinogen[m] =&gt; 6 H2O[m] + 2 protoporphyrin[m]</v>
      </c>
      <c r="L745" s="3" t="b">
        <f>sc_gsm[[#This Row],[yeast8.3.4 equation]]=sc_gsm[[#This Row],[yeast9 equation]]</f>
        <v>1</v>
      </c>
    </row>
    <row r="746" spans="1:12" hidden="1" x14ac:dyDescent="0.2">
      <c r="A746" t="s">
        <v>3667</v>
      </c>
      <c r="B746" t="s">
        <v>7382</v>
      </c>
      <c r="C746" t="s">
        <v>3902</v>
      </c>
      <c r="D746" t="str">
        <f>sc_gsm[[#This Row],[model_rxn]]&amp;"_"&amp;sc_gsm[[#This Row],[Column2]]</f>
        <v>PNP_c_FWD</v>
      </c>
      <c r="E746" t="str">
        <f>_xlfn.XLOOKUP(sc_gsm[[#This Row],[Column3]],SC_enz[name_dir],SC_enz[name_dir],"")</f>
        <v>PNP_c_FWD</v>
      </c>
      <c r="F746" t="str">
        <f>_xlfn.XLOOKUP(sc_gsm[[#This Row],[model_rxn]],RT_gsm[model_rxn],RT_gsm[model_rxn],"")</f>
        <v>PNP_c</v>
      </c>
      <c r="G746" s="3" t="str">
        <f>_xlfn.XLOOKUP(sc_gsm[[#This Row],[Column3]],RT_gsm[Column3],RT_gsm[Column3],"")</f>
        <v>PNP_c_FWD</v>
      </c>
      <c r="H746" s="3" t="str" cm="1">
        <f t="array" ref="H746">sc_gsm[[#This Row],[model_rxn]]&amp;",r,"&amp;_xlfn.SWITCH(sc_gsm[[#This Row],[Column2]],"REV","lower_bound:-","FWD","upper_bound:")&amp;"1000"</f>
        <v>PNP_c,r,upper_bound:1000</v>
      </c>
      <c r="I746" s="3" t="str">
        <f>_xlfn.XLOOKUP(sc_gsm[[#This Row],[Column3]],SC_enz[name_dir],SC_enz[name_dir],"")</f>
        <v>PNP_c_FWD</v>
      </c>
      <c r="J746" s="3" t="str">
        <f>_xlfn.XLOOKUP(sc_gsm[[#This Row],[name]],[1]RXNS!$C:$C,[1]RXNS!$D:$D,"")</f>
        <v>nicotinamide ribose[c] + phosphate[c] =&gt; alpha-D-ribose 1-phosphate(2-)[c] + H+[c] + nicotinamide[c]</v>
      </c>
      <c r="K746" s="3" t="str">
        <f>_xlfn.XLOOKUP(sc_gsm[[#This Row],[name]],[2]RXNS!$C:$C,[2]RXNS!$D:$D,"")</f>
        <v>nicotinamide riboside[c] + phosphate[c] =&gt; alpha-D-ribose 1-phosphate(2-)[c] + H+[c] + nicotinamide[c]</v>
      </c>
      <c r="L746" s="3" t="b">
        <f>sc_gsm[[#This Row],[yeast8.3.4 equation]]=sc_gsm[[#This Row],[yeast9 equation]]</f>
        <v>0</v>
      </c>
    </row>
    <row r="747" spans="1:12" hidden="1" x14ac:dyDescent="0.2">
      <c r="A747" t="s">
        <v>1545</v>
      </c>
      <c r="B747" t="s">
        <v>7383</v>
      </c>
      <c r="C747" t="s">
        <v>3903</v>
      </c>
      <c r="D747" t="str">
        <f>sc_gsm[[#This Row],[model_rxn]]&amp;"_"&amp;sc_gsm[[#This Row],[Column2]]</f>
        <v>PUNP3_c_REV</v>
      </c>
      <c r="E747" t="str">
        <f>_xlfn.XLOOKUP(sc_gsm[[#This Row],[Column3]],SC_enz[name_dir],SC_enz[name_dir],"")</f>
        <v>PUNP3_c_REV</v>
      </c>
      <c r="F747" t="str">
        <f>_xlfn.XLOOKUP(sc_gsm[[#This Row],[model_rxn]],RT_gsm[model_rxn],RT_gsm[model_rxn],"")</f>
        <v>PUNP3_c</v>
      </c>
      <c r="G747" s="3" t="str">
        <f>_xlfn.XLOOKUP(sc_gsm[[#This Row],[Column3]],RT_gsm[Column3],RT_gsm[Column3],"")</f>
        <v>PUNP3_c_REV</v>
      </c>
      <c r="H747" s="3" t="str" cm="1">
        <f t="array" ref="H747">sc_gsm[[#This Row],[model_rxn]]&amp;",r,"&amp;_xlfn.SWITCH(sc_gsm[[#This Row],[Column2]],"REV","lower_bound:-","FWD","upper_bound:")&amp;"1000"</f>
        <v>PUNP3_c,r,lower_bound:-1000</v>
      </c>
      <c r="I747" s="3" t="str">
        <f>_xlfn.XLOOKUP(sc_gsm[[#This Row],[Column3]],SC_enz[name_dir],SC_enz[name_dir],"")</f>
        <v>PUNP3_c_REV</v>
      </c>
      <c r="J747" s="3" t="str">
        <f>_xlfn.XLOOKUP(sc_gsm[[#This Row],[name]],[1]RXNS!$C:$C,[1]RXNS!$D:$D,"")</f>
        <v>guanosine[c] + phosphate[c] &lt;=&gt; alpha-D-ribose 1-phosphate(2-)[c] + guanine[c]</v>
      </c>
      <c r="K747" s="3" t="str">
        <f>_xlfn.XLOOKUP(sc_gsm[[#This Row],[name]],[2]RXNS!$C:$C,[2]RXNS!$D:$D,"")</f>
        <v>guanosine[c] + phosphate[c] &lt;=&gt; alpha-D-ribose 1-phosphate(2-)[c] + guanine[c]</v>
      </c>
      <c r="L747" s="3" t="b">
        <f>sc_gsm[[#This Row],[yeast8.3.4 equation]]=sc_gsm[[#This Row],[yeast9 equation]]</f>
        <v>1</v>
      </c>
    </row>
    <row r="748" spans="1:12" hidden="1" x14ac:dyDescent="0.2">
      <c r="A748" t="s">
        <v>1545</v>
      </c>
      <c r="B748" t="s">
        <v>7383</v>
      </c>
      <c r="C748" t="s">
        <v>3902</v>
      </c>
      <c r="D748" t="str">
        <f>sc_gsm[[#This Row],[model_rxn]]&amp;"_"&amp;sc_gsm[[#This Row],[Column2]]</f>
        <v>PUNP3_c_FWD</v>
      </c>
      <c r="E748" t="str">
        <f>_xlfn.XLOOKUP(sc_gsm[[#This Row],[Column3]],SC_enz[name_dir],SC_enz[name_dir],"")</f>
        <v>PUNP3_c_FWD</v>
      </c>
      <c r="F748" t="str">
        <f>_xlfn.XLOOKUP(sc_gsm[[#This Row],[model_rxn]],RT_gsm[model_rxn],RT_gsm[model_rxn],"")</f>
        <v>PUNP3_c</v>
      </c>
      <c r="G748" s="3" t="str">
        <f>_xlfn.XLOOKUP(sc_gsm[[#This Row],[Column3]],RT_gsm[Column3],RT_gsm[Column3],"")</f>
        <v>PUNP3_c_FWD</v>
      </c>
      <c r="H748" s="3" t="str" cm="1">
        <f t="array" ref="H748">sc_gsm[[#This Row],[model_rxn]]&amp;",r,"&amp;_xlfn.SWITCH(sc_gsm[[#This Row],[Column2]],"REV","lower_bound:-","FWD","upper_bound:")&amp;"1000"</f>
        <v>PUNP3_c,r,upper_bound:1000</v>
      </c>
      <c r="I748" s="3" t="str">
        <f>_xlfn.XLOOKUP(sc_gsm[[#This Row],[Column3]],SC_enz[name_dir],SC_enz[name_dir],"")</f>
        <v>PUNP3_c_FWD</v>
      </c>
      <c r="J748" s="3" t="str">
        <f>_xlfn.XLOOKUP(sc_gsm[[#This Row],[name]],[1]RXNS!$C:$C,[1]RXNS!$D:$D,"")</f>
        <v>guanosine[c] + phosphate[c] &lt;=&gt; alpha-D-ribose 1-phosphate(2-)[c] + guanine[c]</v>
      </c>
      <c r="K748" s="3" t="str">
        <f>_xlfn.XLOOKUP(sc_gsm[[#This Row],[name]],[2]RXNS!$C:$C,[2]RXNS!$D:$D,"")</f>
        <v>guanosine[c] + phosphate[c] &lt;=&gt; alpha-D-ribose 1-phosphate(2-)[c] + guanine[c]</v>
      </c>
      <c r="L748" s="3" t="b">
        <f>sc_gsm[[#This Row],[yeast8.3.4 equation]]=sc_gsm[[#This Row],[yeast9 equation]]</f>
        <v>1</v>
      </c>
    </row>
    <row r="749" spans="1:12" hidden="1" x14ac:dyDescent="0.2">
      <c r="A749" t="s">
        <v>1548</v>
      </c>
      <c r="B749" t="s">
        <v>7383</v>
      </c>
      <c r="C749" t="s">
        <v>3903</v>
      </c>
      <c r="D749" t="str">
        <f>sc_gsm[[#This Row],[model_rxn]]&amp;"_"&amp;sc_gsm[[#This Row],[Column2]]</f>
        <v>PUNP3_m_REV</v>
      </c>
      <c r="E749" t="str">
        <f>_xlfn.XLOOKUP(sc_gsm[[#This Row],[Column3]],SC_enz[name_dir],SC_enz[name_dir],"")</f>
        <v>PUNP3_m_REV</v>
      </c>
      <c r="F749" t="str">
        <f>_xlfn.XLOOKUP(sc_gsm[[#This Row],[model_rxn]],RT_gsm[model_rxn],RT_gsm[model_rxn],"")</f>
        <v>PUNP3_m</v>
      </c>
      <c r="G749" s="3" t="str">
        <f>_xlfn.XLOOKUP(sc_gsm[[#This Row],[Column3]],RT_gsm[Column3],RT_gsm[Column3],"")</f>
        <v>PUNP3_m_REV</v>
      </c>
      <c r="H749" s="3" t="str" cm="1">
        <f t="array" ref="H749">sc_gsm[[#This Row],[model_rxn]]&amp;",r,"&amp;_xlfn.SWITCH(sc_gsm[[#This Row],[Column2]],"REV","lower_bound:-","FWD","upper_bound:")&amp;"1000"</f>
        <v>PUNP3_m,r,lower_bound:-1000</v>
      </c>
      <c r="I749" s="3" t="str">
        <f>_xlfn.XLOOKUP(sc_gsm[[#This Row],[Column3]],SC_enz[name_dir],SC_enz[name_dir],"")</f>
        <v>PUNP3_m_REV</v>
      </c>
      <c r="J749" s="3" t="str">
        <f>_xlfn.XLOOKUP(sc_gsm[[#This Row],[name]],[1]RXNS!$C:$C,[1]RXNS!$D:$D,"")</f>
        <v>guanosine[c] + phosphate[c] &lt;=&gt; alpha-D-ribose 1-phosphate(2-)[c] + guanine[c]</v>
      </c>
      <c r="K749" s="3" t="str">
        <f>_xlfn.XLOOKUP(sc_gsm[[#This Row],[name]],[2]RXNS!$C:$C,[2]RXNS!$D:$D,"")</f>
        <v>guanosine[c] + phosphate[c] &lt;=&gt; alpha-D-ribose 1-phosphate(2-)[c] + guanine[c]</v>
      </c>
      <c r="L749" s="3" t="b">
        <f>sc_gsm[[#This Row],[yeast8.3.4 equation]]=sc_gsm[[#This Row],[yeast9 equation]]</f>
        <v>1</v>
      </c>
    </row>
    <row r="750" spans="1:12" hidden="1" x14ac:dyDescent="0.2">
      <c r="A750" t="s">
        <v>1548</v>
      </c>
      <c r="B750" t="s">
        <v>7383</v>
      </c>
      <c r="C750" t="s">
        <v>3902</v>
      </c>
      <c r="D750" t="str">
        <f>sc_gsm[[#This Row],[model_rxn]]&amp;"_"&amp;sc_gsm[[#This Row],[Column2]]</f>
        <v>PUNP3_m_FWD</v>
      </c>
      <c r="E750" t="str">
        <f>_xlfn.XLOOKUP(sc_gsm[[#This Row],[Column3]],SC_enz[name_dir],SC_enz[name_dir],"")</f>
        <v>PUNP3_m_FWD</v>
      </c>
      <c r="F750" t="str">
        <f>_xlfn.XLOOKUP(sc_gsm[[#This Row],[model_rxn]],RT_gsm[model_rxn],RT_gsm[model_rxn],"")</f>
        <v>PUNP3_m</v>
      </c>
      <c r="G750" s="3" t="str">
        <f>_xlfn.XLOOKUP(sc_gsm[[#This Row],[Column3]],RT_gsm[Column3],RT_gsm[Column3],"")</f>
        <v>PUNP3_m_FWD</v>
      </c>
      <c r="H750" s="3" t="str" cm="1">
        <f t="array" ref="H750">sc_gsm[[#This Row],[model_rxn]]&amp;",r,"&amp;_xlfn.SWITCH(sc_gsm[[#This Row],[Column2]],"REV","lower_bound:-","FWD","upper_bound:")&amp;"1000"</f>
        <v>PUNP3_m,r,upper_bound:1000</v>
      </c>
      <c r="I750" s="3" t="str">
        <f>_xlfn.XLOOKUP(sc_gsm[[#This Row],[Column3]],SC_enz[name_dir],SC_enz[name_dir],"")</f>
        <v>PUNP3_m_FWD</v>
      </c>
      <c r="J750" s="3" t="str">
        <f>_xlfn.XLOOKUP(sc_gsm[[#This Row],[name]],[1]RXNS!$C:$C,[1]RXNS!$D:$D,"")</f>
        <v>guanosine[c] + phosphate[c] &lt;=&gt; alpha-D-ribose 1-phosphate(2-)[c] + guanine[c]</v>
      </c>
      <c r="K750" s="3" t="str">
        <f>_xlfn.XLOOKUP(sc_gsm[[#This Row],[name]],[2]RXNS!$C:$C,[2]RXNS!$D:$D,"")</f>
        <v>guanosine[c] + phosphate[c] &lt;=&gt; alpha-D-ribose 1-phosphate(2-)[c] + guanine[c]</v>
      </c>
      <c r="L750" s="3" t="b">
        <f>sc_gsm[[#This Row],[yeast8.3.4 equation]]=sc_gsm[[#This Row],[yeast9 equation]]</f>
        <v>1</v>
      </c>
    </row>
    <row r="751" spans="1:12" hidden="1" x14ac:dyDescent="0.2">
      <c r="A751" t="s">
        <v>1549</v>
      </c>
      <c r="B751" t="s">
        <v>7384</v>
      </c>
      <c r="C751" t="s">
        <v>3903</v>
      </c>
      <c r="D751" t="str">
        <f>sc_gsm[[#This Row],[model_rxn]]&amp;"_"&amp;sc_gsm[[#This Row],[Column2]]</f>
        <v>PUNP5_c_REV</v>
      </c>
      <c r="E751" t="str">
        <f>_xlfn.XLOOKUP(sc_gsm[[#This Row],[Column3]],SC_enz[name_dir],SC_enz[name_dir],"")</f>
        <v>PUNP5_c_REV</v>
      </c>
      <c r="F751" t="str">
        <f>_xlfn.XLOOKUP(sc_gsm[[#This Row],[model_rxn]],RT_gsm[model_rxn],RT_gsm[model_rxn],"")</f>
        <v>PUNP5_c</v>
      </c>
      <c r="G751" s="3" t="str">
        <f>_xlfn.XLOOKUP(sc_gsm[[#This Row],[Column3]],RT_gsm[Column3],RT_gsm[Column3],"")</f>
        <v>PUNP5_c_REV</v>
      </c>
      <c r="H751" s="3" t="str" cm="1">
        <f t="array" ref="H751">sc_gsm[[#This Row],[model_rxn]]&amp;",r,"&amp;_xlfn.SWITCH(sc_gsm[[#This Row],[Column2]],"REV","lower_bound:-","FWD","upper_bound:")&amp;"1000"</f>
        <v>PUNP5_c,r,lower_bound:-1000</v>
      </c>
      <c r="I751" s="3" t="str">
        <f>_xlfn.XLOOKUP(sc_gsm[[#This Row],[Column3]],SC_enz[name_dir],SC_enz[name_dir],"")</f>
        <v>PUNP5_c_REV</v>
      </c>
      <c r="J751" s="3" t="str">
        <f>_xlfn.XLOOKUP(sc_gsm[[#This Row],[name]],[1]RXNS!$C:$C,[1]RXNS!$D:$D,"")</f>
        <v>inosine[c] + phosphate[c] &lt;=&gt; alpha-D-ribose 1-phosphate(2-)[c] + hypoxanthine[c]</v>
      </c>
      <c r="K751" s="3" t="str">
        <f>_xlfn.XLOOKUP(sc_gsm[[#This Row],[name]],[2]RXNS!$C:$C,[2]RXNS!$D:$D,"")</f>
        <v>inosine[c] + phosphate[c] &lt;=&gt; alpha-D-ribose 1-phosphate(2-)[c] + hypoxanthine[c]</v>
      </c>
      <c r="L751" s="3" t="b">
        <f>sc_gsm[[#This Row],[yeast8.3.4 equation]]=sc_gsm[[#This Row],[yeast9 equation]]</f>
        <v>1</v>
      </c>
    </row>
    <row r="752" spans="1:12" hidden="1" x14ac:dyDescent="0.2">
      <c r="A752" t="s">
        <v>1549</v>
      </c>
      <c r="B752" t="s">
        <v>7384</v>
      </c>
      <c r="C752" t="s">
        <v>3902</v>
      </c>
      <c r="D752" t="str">
        <f>sc_gsm[[#This Row],[model_rxn]]&amp;"_"&amp;sc_gsm[[#This Row],[Column2]]</f>
        <v>PUNP5_c_FWD</v>
      </c>
      <c r="E752" t="str">
        <f>_xlfn.XLOOKUP(sc_gsm[[#This Row],[Column3]],SC_enz[name_dir],SC_enz[name_dir],"")</f>
        <v>PUNP5_c_FWD</v>
      </c>
      <c r="F752" t="str">
        <f>_xlfn.XLOOKUP(sc_gsm[[#This Row],[model_rxn]],RT_gsm[model_rxn],RT_gsm[model_rxn],"")</f>
        <v>PUNP5_c</v>
      </c>
      <c r="G752" s="3" t="str">
        <f>_xlfn.XLOOKUP(sc_gsm[[#This Row],[Column3]],RT_gsm[Column3],RT_gsm[Column3],"")</f>
        <v>PUNP5_c_FWD</v>
      </c>
      <c r="H752" s="3" t="str" cm="1">
        <f t="array" ref="H752">sc_gsm[[#This Row],[model_rxn]]&amp;",r,"&amp;_xlfn.SWITCH(sc_gsm[[#This Row],[Column2]],"REV","lower_bound:-","FWD","upper_bound:")&amp;"1000"</f>
        <v>PUNP5_c,r,upper_bound:1000</v>
      </c>
      <c r="I752" s="3" t="str">
        <f>_xlfn.XLOOKUP(sc_gsm[[#This Row],[Column3]],SC_enz[name_dir],SC_enz[name_dir],"")</f>
        <v>PUNP5_c_FWD</v>
      </c>
      <c r="J752" s="3" t="str">
        <f>_xlfn.XLOOKUP(sc_gsm[[#This Row],[name]],[1]RXNS!$C:$C,[1]RXNS!$D:$D,"")</f>
        <v>inosine[c] + phosphate[c] &lt;=&gt; alpha-D-ribose 1-phosphate(2-)[c] + hypoxanthine[c]</v>
      </c>
      <c r="K752" s="3" t="str">
        <f>_xlfn.XLOOKUP(sc_gsm[[#This Row],[name]],[2]RXNS!$C:$C,[2]RXNS!$D:$D,"")</f>
        <v>inosine[c] + phosphate[c] &lt;=&gt; alpha-D-ribose 1-phosphate(2-)[c] + hypoxanthine[c]</v>
      </c>
      <c r="L752" s="3" t="b">
        <f>sc_gsm[[#This Row],[yeast8.3.4 equation]]=sc_gsm[[#This Row],[yeast9 equation]]</f>
        <v>1</v>
      </c>
    </row>
    <row r="753" spans="1:12" hidden="1" x14ac:dyDescent="0.2">
      <c r="A753" t="s">
        <v>1550</v>
      </c>
      <c r="B753" t="s">
        <v>7385</v>
      </c>
      <c r="C753" t="s">
        <v>3902</v>
      </c>
      <c r="D753" t="str">
        <f>sc_gsm[[#This Row],[model_rxn]]&amp;"_"&amp;sc_gsm[[#This Row],[Column2]]</f>
        <v>PYDXO_c_FWD</v>
      </c>
      <c r="E753" t="str">
        <f>_xlfn.XLOOKUP(sc_gsm[[#This Row],[Column3]],SC_enz[name_dir],SC_enz[name_dir],"")</f>
        <v>PYDXO_c_FWD</v>
      </c>
      <c r="F753" t="str">
        <f>_xlfn.XLOOKUP(sc_gsm[[#This Row],[model_rxn]],RT_gsm[model_rxn],RT_gsm[model_rxn],"")</f>
        <v>PYDXO_c</v>
      </c>
      <c r="G753" s="3" t="str">
        <f>_xlfn.XLOOKUP(sc_gsm[[#This Row],[Column3]],RT_gsm[Column3],RT_gsm[Column3],"")</f>
        <v>PYDXO_c_FWD</v>
      </c>
      <c r="H753" s="3" t="str" cm="1">
        <f t="array" ref="H753">sc_gsm[[#This Row],[model_rxn]]&amp;",r,"&amp;_xlfn.SWITCH(sc_gsm[[#This Row],[Column2]],"REV","lower_bound:-","FWD","upper_bound:")&amp;"1000"</f>
        <v>PYDXO_c,r,upper_bound:1000</v>
      </c>
      <c r="I753" s="3" t="str">
        <f>_xlfn.XLOOKUP(sc_gsm[[#This Row],[Column3]],SC_enz[name_dir],SC_enz[name_dir],"")</f>
        <v>PYDXO_c_FWD</v>
      </c>
      <c r="J753" s="3" t="str">
        <f>_xlfn.XLOOKUP(sc_gsm[[#This Row],[name]],[1]RXNS!$C:$C,[1]RXNS!$D:$D,"")</f>
        <v>ammonium[c] + 2 H2O[c] + 0.5 oxygen[c] + pyridoxal[c] =&gt; 2 hydrogen peroxide[c] + pyridoxamine[c]</v>
      </c>
      <c r="K753" s="3" t="str">
        <f>_xlfn.XLOOKUP(sc_gsm[[#This Row],[name]],[2]RXNS!$C:$C,[2]RXNS!$D:$D,"")</f>
        <v>ammonium[c] + 2 H2O[c] + 0.5 oxygen[c] + pyridoxal[c] =&gt; 2 hydrogen peroxide[c] + pyridoxamine[c]</v>
      </c>
      <c r="L753" s="3" t="b">
        <f>sc_gsm[[#This Row],[yeast8.3.4 equation]]=sc_gsm[[#This Row],[yeast9 equation]]</f>
        <v>1</v>
      </c>
    </row>
    <row r="754" spans="1:12" hidden="1" x14ac:dyDescent="0.2">
      <c r="A754" t="s">
        <v>1553</v>
      </c>
      <c r="B754" t="s">
        <v>7386</v>
      </c>
      <c r="C754" t="s">
        <v>3902</v>
      </c>
      <c r="D754" t="str">
        <f>sc_gsm[[#This Row],[model_rxn]]&amp;"_"&amp;sc_gsm[[#This Row],[Column2]]</f>
        <v>PYAM5PO_c_FWD</v>
      </c>
      <c r="E754" t="str">
        <f>_xlfn.XLOOKUP(sc_gsm[[#This Row],[Column3]],SC_enz[name_dir],SC_enz[name_dir],"")</f>
        <v>PYAM5PO_c_FWD</v>
      </c>
      <c r="F754" t="str">
        <f>_xlfn.XLOOKUP(sc_gsm[[#This Row],[model_rxn]],RT_gsm[model_rxn],RT_gsm[model_rxn],"")</f>
        <v>PYAM5PO_c</v>
      </c>
      <c r="G754" s="3" t="str">
        <f>_xlfn.XLOOKUP(sc_gsm[[#This Row],[Column3]],RT_gsm[Column3],RT_gsm[Column3],"")</f>
        <v>PYAM5PO_c_FWD</v>
      </c>
      <c r="H754" s="3" t="str" cm="1">
        <f t="array" ref="H754">sc_gsm[[#This Row],[model_rxn]]&amp;",r,"&amp;_xlfn.SWITCH(sc_gsm[[#This Row],[Column2]],"REV","lower_bound:-","FWD","upper_bound:")&amp;"1000"</f>
        <v>PYAM5PO_c,r,upper_bound:1000</v>
      </c>
      <c r="I754" s="3" t="str">
        <f>_xlfn.XLOOKUP(sc_gsm[[#This Row],[Column3]],SC_enz[name_dir],SC_enz[name_dir],"")</f>
        <v>PYAM5PO_c_FWD</v>
      </c>
      <c r="J754" s="3" t="str">
        <f>_xlfn.XLOOKUP(sc_gsm[[#This Row],[name]],[1]RXNS!$C:$C,[1]RXNS!$D:$D,"")</f>
        <v>H2O[c] + oxygen[c] + pyridoxamine 5'-phosphate[c] =&gt; ammonium[c] + hydrogen peroxide[c] + pyridoxal 5'-phosphate[c]</v>
      </c>
      <c r="K754" s="3" t="str">
        <f>_xlfn.XLOOKUP(sc_gsm[[#This Row],[name]],[2]RXNS!$C:$C,[2]RXNS!$D:$D,"")</f>
        <v>H2O[c] + oxygen[c] + pyridoxamine 5'-phosphate[c] =&gt; ammonium[c] + hydrogen peroxide[c] + pyridoxal 5'-phosphate[c]</v>
      </c>
      <c r="L754" s="3" t="b">
        <f>sc_gsm[[#This Row],[yeast8.3.4 equation]]=sc_gsm[[#This Row],[yeast9 equation]]</f>
        <v>1</v>
      </c>
    </row>
    <row r="755" spans="1:12" hidden="1" x14ac:dyDescent="0.2">
      <c r="A755" t="s">
        <v>1554</v>
      </c>
      <c r="B755" t="s">
        <v>7387</v>
      </c>
      <c r="C755" t="s">
        <v>3902</v>
      </c>
      <c r="D755" t="str">
        <f>sc_gsm[[#This Row],[model_rxn]]&amp;"_"&amp;sc_gsm[[#This Row],[Column2]]</f>
        <v>PDX5POi_c_FWD</v>
      </c>
      <c r="E755" t="str">
        <f>_xlfn.XLOOKUP(sc_gsm[[#This Row],[Column3]],SC_enz[name_dir],SC_enz[name_dir],"")</f>
        <v>PDX5POi_c_FWD</v>
      </c>
      <c r="F755" t="str">
        <f>_xlfn.XLOOKUP(sc_gsm[[#This Row],[model_rxn]],RT_gsm[model_rxn],RT_gsm[model_rxn],"")</f>
        <v>PDX5POi_c</v>
      </c>
      <c r="G755" s="3" t="str">
        <f>_xlfn.XLOOKUP(sc_gsm[[#This Row],[Column3]],RT_gsm[Column3],RT_gsm[Column3],"")</f>
        <v>PDX5POi_c_FWD</v>
      </c>
      <c r="H755" s="3" t="str" cm="1">
        <f t="array" ref="H755">sc_gsm[[#This Row],[model_rxn]]&amp;",r,"&amp;_xlfn.SWITCH(sc_gsm[[#This Row],[Column2]],"REV","lower_bound:-","FWD","upper_bound:")&amp;"1000"</f>
        <v>PDX5POi_c,r,upper_bound:1000</v>
      </c>
      <c r="I755" s="3" t="str">
        <f>_xlfn.XLOOKUP(sc_gsm[[#This Row],[Column3]],SC_enz[name_dir],SC_enz[name_dir],"")</f>
        <v>PDX5POi_c_FWD</v>
      </c>
      <c r="J755" s="3" t="str">
        <f>_xlfn.XLOOKUP(sc_gsm[[#This Row],[name]],[1]RXNS!$C:$C,[1]RXNS!$D:$D,"")</f>
        <v>oxygen[c] + pyridoxine 5'-phosphate[c] &lt;=&gt; hydrogen peroxide[c] + pyridoxal 5'-phosphate[c]</v>
      </c>
      <c r="K755" s="3" t="str">
        <f>_xlfn.XLOOKUP(sc_gsm[[#This Row],[name]],[2]RXNS!$C:$C,[2]RXNS!$D:$D,"")</f>
        <v>oxygen[c] + pyridoxine 5'-phosphate[c] =&gt; hydrogen peroxide[c] + pyridoxal 5'-phosphate[c]</v>
      </c>
      <c r="L755" s="3" t="b">
        <f>sc_gsm[[#This Row],[yeast8.3.4 equation]]=sc_gsm[[#This Row],[yeast9 equation]]</f>
        <v>0</v>
      </c>
    </row>
    <row r="756" spans="1:12" hidden="1" x14ac:dyDescent="0.2">
      <c r="A756" t="s">
        <v>1555</v>
      </c>
      <c r="B756" t="s">
        <v>7388</v>
      </c>
      <c r="C756" t="s">
        <v>3902</v>
      </c>
      <c r="D756" t="str">
        <f>sc_gsm[[#This Row],[model_rxn]]&amp;"_"&amp;sc_gsm[[#This Row],[Column2]]</f>
        <v>PYDXNO_c_FWD</v>
      </c>
      <c r="E756" t="str">
        <f>_xlfn.XLOOKUP(sc_gsm[[#This Row],[Column3]],SC_enz[name_dir],SC_enz[name_dir],"")</f>
        <v>PYDXNO_c_FWD</v>
      </c>
      <c r="F756" t="str">
        <f>_xlfn.XLOOKUP(sc_gsm[[#This Row],[model_rxn]],RT_gsm[model_rxn],RT_gsm[model_rxn],"")</f>
        <v>PYDXNO_c</v>
      </c>
      <c r="G756" s="3" t="str">
        <f>_xlfn.XLOOKUP(sc_gsm[[#This Row],[Column3]],RT_gsm[Column3],RT_gsm[Column3],"")</f>
        <v>PYDXNO_c_FWD</v>
      </c>
      <c r="H756" s="3" t="str" cm="1">
        <f t="array" ref="H756">sc_gsm[[#This Row],[model_rxn]]&amp;",r,"&amp;_xlfn.SWITCH(sc_gsm[[#This Row],[Column2]],"REV","lower_bound:-","FWD","upper_bound:")&amp;"1000"</f>
        <v>PYDXNO_c,r,upper_bound:1000</v>
      </c>
      <c r="I756" s="3" t="str">
        <f>_xlfn.XLOOKUP(sc_gsm[[#This Row],[Column3]],SC_enz[name_dir],SC_enz[name_dir],"")</f>
        <v>PYDXNO_c_FWD</v>
      </c>
      <c r="J756" s="3" t="str">
        <f>_xlfn.XLOOKUP(sc_gsm[[#This Row],[name]],[1]RXNS!$C:$C,[1]RXNS!$D:$D,"")</f>
        <v>oxygen[c] + pyridoxine[c] =&gt; hydrogen peroxide[c] + pyridoxal[c]</v>
      </c>
      <c r="K756" s="3" t="str">
        <f>_xlfn.XLOOKUP(sc_gsm[[#This Row],[name]],[2]RXNS!$C:$C,[2]RXNS!$D:$D,"")</f>
        <v>oxygen[c] + pyridoxine[c] =&gt; hydrogen peroxide[c] + pyridoxal[c]</v>
      </c>
      <c r="L756" s="3" t="b">
        <f>sc_gsm[[#This Row],[yeast8.3.4 equation]]=sc_gsm[[#This Row],[yeast9 equation]]</f>
        <v>1</v>
      </c>
    </row>
    <row r="757" spans="1:12" hidden="1" x14ac:dyDescent="0.2">
      <c r="A757" t="s">
        <v>1556</v>
      </c>
      <c r="B757" t="s">
        <v>7389</v>
      </c>
      <c r="C757" t="s">
        <v>3902</v>
      </c>
      <c r="D757" t="str">
        <f>sc_gsm[[#This Row],[model_rxn]]&amp;"_"&amp;sc_gsm[[#This Row],[Column2]]</f>
        <v>P5CR_c_FWD</v>
      </c>
      <c r="E757" t="str">
        <f>_xlfn.XLOOKUP(sc_gsm[[#This Row],[Column3]],SC_enz[name_dir],SC_enz[name_dir],"")</f>
        <v>P5CR_c_FWD</v>
      </c>
      <c r="F757" t="str">
        <f>_xlfn.XLOOKUP(sc_gsm[[#This Row],[model_rxn]],RT_gsm[model_rxn],RT_gsm[model_rxn],"")</f>
        <v>P5CR_c</v>
      </c>
      <c r="G757" s="3" t="str">
        <f>_xlfn.XLOOKUP(sc_gsm[[#This Row],[Column3]],RT_gsm[Column3],RT_gsm[Column3],"")</f>
        <v>P5CR_c_FWD</v>
      </c>
      <c r="H757" s="3" t="str" cm="1">
        <f t="array" ref="H757">sc_gsm[[#This Row],[model_rxn]]&amp;",r,"&amp;_xlfn.SWITCH(sc_gsm[[#This Row],[Column2]],"REV","lower_bound:-","FWD","upper_bound:")&amp;"1000"</f>
        <v>P5CR_c,r,upper_bound:1000</v>
      </c>
      <c r="I757" s="3" t="str">
        <f>_xlfn.XLOOKUP(sc_gsm[[#This Row],[Column3]],SC_enz[name_dir],SC_enz[name_dir],"")</f>
        <v>P5CR_c_FWD</v>
      </c>
      <c r="J757" s="3" t="str">
        <f>_xlfn.XLOOKUP(sc_gsm[[#This Row],[name]],[1]RXNS!$C:$C,[1]RXNS!$D:$D,"")</f>
        <v>1-pyrroline-5-carboxylate[c] + 2 H+[c] + NADPH[c] =&gt; L-proline[c] + NADP(+)[c]</v>
      </c>
      <c r="K757" s="3" t="str">
        <f>_xlfn.XLOOKUP(sc_gsm[[#This Row],[name]],[2]RXNS!$C:$C,[2]RXNS!$D:$D,"")</f>
        <v>1-pyrroline-5-carboxylate[c] + 2 H+[c] + NADPH[c] =&gt; L-proline[c] + NADP(+)[c]</v>
      </c>
      <c r="L757" s="3" t="b">
        <f>sc_gsm[[#This Row],[yeast8.3.4 equation]]=sc_gsm[[#This Row],[yeast9 equation]]</f>
        <v>1</v>
      </c>
    </row>
    <row r="758" spans="1:12" hidden="1" x14ac:dyDescent="0.2">
      <c r="A758" t="s">
        <v>1557</v>
      </c>
      <c r="B758" t="s">
        <v>7390</v>
      </c>
      <c r="C758" t="s">
        <v>3902</v>
      </c>
      <c r="D758" t="str">
        <f>sc_gsm[[#This Row],[model_rxn]]&amp;"_"&amp;sc_gsm[[#This Row],[Column2]]</f>
        <v>PC_c_FWD</v>
      </c>
      <c r="E758" t="str">
        <f>_xlfn.XLOOKUP(sc_gsm[[#This Row],[Column3]],SC_enz[name_dir],SC_enz[name_dir],"")</f>
        <v>PC_c_FWD</v>
      </c>
      <c r="F758" t="str">
        <f>_xlfn.XLOOKUP(sc_gsm[[#This Row],[model_rxn]],RT_gsm[model_rxn],RT_gsm[model_rxn],"")</f>
        <v>PC_c</v>
      </c>
      <c r="G758" s="3" t="str">
        <f>_xlfn.XLOOKUP(sc_gsm[[#This Row],[Column3]],RT_gsm[Column3],RT_gsm[Column3],"")</f>
        <v>PC_c_FWD</v>
      </c>
      <c r="H758" s="3" t="str" cm="1">
        <f t="array" ref="H758">sc_gsm[[#This Row],[model_rxn]]&amp;",r,"&amp;_xlfn.SWITCH(sc_gsm[[#This Row],[Column2]],"REV","lower_bound:-","FWD","upper_bound:")&amp;"1000"</f>
        <v>PC_c,r,upper_bound:1000</v>
      </c>
      <c r="I758" s="3" t="str">
        <f>_xlfn.XLOOKUP(sc_gsm[[#This Row],[Column3]],SC_enz[name_dir],SC_enz[name_dir],"")</f>
        <v>PC_c_FWD</v>
      </c>
      <c r="J758" s="3" t="str">
        <f>_xlfn.XLOOKUP(sc_gsm[[#This Row],[name]],[1]RXNS!$C:$C,[1]RXNS!$D:$D,"")</f>
        <v>ATP[c] + bicarbonate[c] + pyruvate[c] =&gt; ADP[c] + H+[c] + oxaloacetate[c] + phosphate[c]</v>
      </c>
      <c r="K758" s="3" t="str">
        <f>_xlfn.XLOOKUP(sc_gsm[[#This Row],[name]],[2]RXNS!$C:$C,[2]RXNS!$D:$D,"")</f>
        <v>ATP[c] + bicarbonate[c] + pyruvate[c] =&gt; ADP[c] + H+[c] + oxaloacetate[c] + phosphate[c]</v>
      </c>
      <c r="L758" s="3" t="b">
        <f>sc_gsm[[#This Row],[yeast8.3.4 equation]]=sc_gsm[[#This Row],[yeast9 equation]]</f>
        <v>1</v>
      </c>
    </row>
    <row r="759" spans="1:12" hidden="1" x14ac:dyDescent="0.2">
      <c r="A759" t="s">
        <v>1562</v>
      </c>
      <c r="B759" t="s">
        <v>7391</v>
      </c>
      <c r="C759" t="s">
        <v>3902</v>
      </c>
      <c r="D759" t="str">
        <f>sc_gsm[[#This Row],[model_rxn]]&amp;"_"&amp;sc_gsm[[#This Row],[Column2]]</f>
        <v>PYRDC_c_FWD</v>
      </c>
      <c r="E759" t="str">
        <f>_xlfn.XLOOKUP(sc_gsm[[#This Row],[Column3]],SC_enz[name_dir],SC_enz[name_dir],"")</f>
        <v>PYRDC_c_FWD</v>
      </c>
      <c r="F759" t="str">
        <f>_xlfn.XLOOKUP(sc_gsm[[#This Row],[model_rxn]],RT_gsm[model_rxn],RT_gsm[model_rxn],"")</f>
        <v>PYRDC_c</v>
      </c>
      <c r="G759" s="3" t="str">
        <f>_xlfn.XLOOKUP(sc_gsm[[#This Row],[Column3]],RT_gsm[Column3],RT_gsm[Column3],"")</f>
        <v>PYRDC_c_FWD</v>
      </c>
      <c r="H759" s="3" t="str" cm="1">
        <f t="array" ref="H759">sc_gsm[[#This Row],[model_rxn]]&amp;",r,"&amp;_xlfn.SWITCH(sc_gsm[[#This Row],[Column2]],"REV","lower_bound:-","FWD","upper_bound:")&amp;"1000"</f>
        <v>PYRDC_c,r,upper_bound:1000</v>
      </c>
      <c r="I759" s="3" t="str">
        <f>_xlfn.XLOOKUP(sc_gsm[[#This Row],[Column3]],SC_enz[name_dir],SC_enz[name_dir],"")</f>
        <v>PYRDC_c_FWD</v>
      </c>
      <c r="J759" s="3" t="str">
        <f>_xlfn.XLOOKUP(sc_gsm[[#This Row],[name]],[1]RXNS!$C:$C,[1]RXNS!$D:$D,"")</f>
        <v>H+[c] + pyruvate[c] =&gt; acetaldehyde[c] + carbon dioxide[c]</v>
      </c>
      <c r="K759" s="3" t="str">
        <f>_xlfn.XLOOKUP(sc_gsm[[#This Row],[name]],[2]RXNS!$C:$C,[2]RXNS!$D:$D,"")</f>
        <v>H+[c] + pyruvate[c] =&gt; acetaldehyde[c] + carbon dioxide[c]</v>
      </c>
      <c r="L759" s="3" t="b">
        <f>sc_gsm[[#This Row],[yeast8.3.4 equation]]=sc_gsm[[#This Row],[yeast9 equation]]</f>
        <v>1</v>
      </c>
    </row>
    <row r="760" spans="1:12" hidden="1" x14ac:dyDescent="0.2">
      <c r="A760" t="s">
        <v>1563</v>
      </c>
      <c r="B760" t="s">
        <v>7392</v>
      </c>
      <c r="C760" t="s">
        <v>3902</v>
      </c>
      <c r="D760" t="str">
        <f>sc_gsm[[#This Row],[model_rxn]]&amp;"_"&amp;sc_gsm[[#This Row],[Column2]]</f>
        <v>PYRDC2_c_FWD</v>
      </c>
      <c r="E760" t="str">
        <f>_xlfn.XLOOKUP(sc_gsm[[#This Row],[Column3]],SC_enz[name_dir],SC_enz[name_dir],"")</f>
        <v>PYRDC2_c_FWD</v>
      </c>
      <c r="F760" t="str">
        <f>_xlfn.XLOOKUP(sc_gsm[[#This Row],[model_rxn]],RT_gsm[model_rxn],RT_gsm[model_rxn],"")</f>
        <v>PYRDC2_c</v>
      </c>
      <c r="G760" s="3" t="str">
        <f>_xlfn.XLOOKUP(sc_gsm[[#This Row],[Column3]],RT_gsm[Column3],RT_gsm[Column3],"")</f>
        <v>PYRDC2_c_FWD</v>
      </c>
      <c r="H760" s="3" t="str" cm="1">
        <f t="array" ref="H760">sc_gsm[[#This Row],[model_rxn]]&amp;",r,"&amp;_xlfn.SWITCH(sc_gsm[[#This Row],[Column2]],"REV","lower_bound:-","FWD","upper_bound:")&amp;"1000"</f>
        <v>PYRDC2_c,r,upper_bound:1000</v>
      </c>
      <c r="I760" s="3" t="str">
        <f>_xlfn.XLOOKUP(sc_gsm[[#This Row],[Column3]],SC_enz[name_dir],SC_enz[name_dir],"")</f>
        <v>PYRDC2_c_FWD</v>
      </c>
      <c r="J760" s="3" t="str">
        <f>_xlfn.XLOOKUP(sc_gsm[[#This Row],[name]],[1]RXNS!$C:$C,[1]RXNS!$D:$D,"")</f>
        <v>acetaldehyde[c] + H+[c] + pyruvate[c] =&gt; (R)-acetoin[c] + carbon dioxide[c]</v>
      </c>
      <c r="K760" s="3" t="str">
        <f>_xlfn.XLOOKUP(sc_gsm[[#This Row],[name]],[2]RXNS!$C:$C,[2]RXNS!$D:$D,"")</f>
        <v>acetaldehyde[c] + H+[c] + pyruvate[c] =&gt; (R)-acetoin[c] + carbon dioxide[c]</v>
      </c>
      <c r="L760" s="3" t="b">
        <f>sc_gsm[[#This Row],[yeast8.3.4 equation]]=sc_gsm[[#This Row],[yeast9 equation]]</f>
        <v>1</v>
      </c>
    </row>
    <row r="761" spans="1:12" hidden="1" x14ac:dyDescent="0.2">
      <c r="A761" t="s">
        <v>3668</v>
      </c>
      <c r="B761" t="s">
        <v>7393</v>
      </c>
      <c r="C761" t="s">
        <v>3902</v>
      </c>
      <c r="D761" t="str">
        <f>sc_gsm[[#This Row],[model_rxn]]&amp;"_"&amp;sc_gsm[[#This Row],[Column2]]</f>
        <v>PDH_m_FWD</v>
      </c>
      <c r="E761" t="str">
        <f>_xlfn.XLOOKUP(sc_gsm[[#This Row],[Column3]],SC_enz[name_dir],SC_enz[name_dir],"")</f>
        <v>PDH_m_FWD</v>
      </c>
      <c r="F761" t="str">
        <f>_xlfn.XLOOKUP(sc_gsm[[#This Row],[model_rxn]],RT_gsm[model_rxn],RT_gsm[model_rxn],"")</f>
        <v>PDH_m</v>
      </c>
      <c r="G761" s="3" t="str">
        <f>_xlfn.XLOOKUP(sc_gsm[[#This Row],[Column3]],RT_gsm[Column3],RT_gsm[Column3],"")</f>
        <v>PDH_m_FWD</v>
      </c>
      <c r="H761" s="3" t="str" cm="1">
        <f t="array" ref="H761">sc_gsm[[#This Row],[model_rxn]]&amp;",r,"&amp;_xlfn.SWITCH(sc_gsm[[#This Row],[Column2]],"REV","lower_bound:-","FWD","upper_bound:")&amp;"1000"</f>
        <v>PDH_m,r,upper_bound:1000</v>
      </c>
      <c r="I761" s="3" t="str">
        <f>_xlfn.XLOOKUP(sc_gsm[[#This Row],[Column3]],SC_enz[name_dir],SC_enz[name_dir],"")</f>
        <v>PDH_m_FWD</v>
      </c>
      <c r="J761" s="3" t="str">
        <f>_xlfn.XLOOKUP(sc_gsm[[#This Row],[name]],[1]RXNS!$C:$C,[1]RXNS!$D:$D,"")</f>
        <v>coenzyme A[m] + NAD[m] + pyruvate[m] =&gt; acetyl-CoA[m] + carbon dioxide[m] + NADH[m]</v>
      </c>
      <c r="K761" s="3" t="str">
        <f>_xlfn.XLOOKUP(sc_gsm[[#This Row],[name]],[2]RXNS!$C:$C,[2]RXNS!$D:$D,"")</f>
        <v>coenzyme A[m] + NAD[m] + pyruvate[m] =&gt; acetyl-CoA[m] + carbon dioxide[m] + NADH[m]</v>
      </c>
      <c r="L761" s="3" t="b">
        <f>sc_gsm[[#This Row],[yeast8.3.4 equation]]=sc_gsm[[#This Row],[yeast9 equation]]</f>
        <v>1</v>
      </c>
    </row>
    <row r="762" spans="1:12" hidden="1" x14ac:dyDescent="0.2">
      <c r="A762" t="s">
        <v>1564</v>
      </c>
      <c r="B762" t="s">
        <v>7394</v>
      </c>
      <c r="C762" t="s">
        <v>3902</v>
      </c>
      <c r="D762" t="str">
        <f>sc_gsm[[#This Row],[model_rxn]]&amp;"_"&amp;sc_gsm[[#This Row],[Column2]]</f>
        <v>PYK_c_FWD</v>
      </c>
      <c r="E762" t="str">
        <f>_xlfn.XLOOKUP(sc_gsm[[#This Row],[Column3]],SC_enz[name_dir],SC_enz[name_dir],"")</f>
        <v>PYK_c_FWD</v>
      </c>
      <c r="F762" t="str">
        <f>_xlfn.XLOOKUP(sc_gsm[[#This Row],[model_rxn]],RT_gsm[model_rxn],RT_gsm[model_rxn],"")</f>
        <v>PYK_c</v>
      </c>
      <c r="G762" s="3" t="str">
        <f>_xlfn.XLOOKUP(sc_gsm[[#This Row],[Column3]],RT_gsm[Column3],RT_gsm[Column3],"")</f>
        <v>PYK_c_FWD</v>
      </c>
      <c r="H762" s="3" t="str" cm="1">
        <f t="array" ref="H762">sc_gsm[[#This Row],[model_rxn]]&amp;",r,"&amp;_xlfn.SWITCH(sc_gsm[[#This Row],[Column2]],"REV","lower_bound:-","FWD","upper_bound:")&amp;"1000"</f>
        <v>PYK_c,r,upper_bound:1000</v>
      </c>
      <c r="I762" s="3" t="str">
        <f>_xlfn.XLOOKUP(sc_gsm[[#This Row],[Column3]],SC_enz[name_dir],SC_enz[name_dir],"")</f>
        <v>PYK_c_FWD</v>
      </c>
      <c r="J762" s="3" t="str">
        <f>_xlfn.XLOOKUP(sc_gsm[[#This Row],[name]],[1]RXNS!$C:$C,[1]RXNS!$D:$D,"")</f>
        <v>ADP[c] + H+[c] + phosphoenolpyruvate[c] =&gt; ATP[c] + pyruvate[c]</v>
      </c>
      <c r="K762" s="3" t="str">
        <f>_xlfn.XLOOKUP(sc_gsm[[#This Row],[name]],[2]RXNS!$C:$C,[2]RXNS!$D:$D,"")</f>
        <v>ADP[c] + H+[c] + phosphoenolpyruvate[c] =&gt; ATP[c] + pyruvate[c]</v>
      </c>
      <c r="L762" s="3" t="b">
        <f>sc_gsm[[#This Row],[yeast8.3.4 equation]]=sc_gsm[[#This Row],[yeast9 equation]]</f>
        <v>1</v>
      </c>
    </row>
    <row r="763" spans="1:12" hidden="1" x14ac:dyDescent="0.2">
      <c r="A763" t="s">
        <v>3672</v>
      </c>
      <c r="B763" t="s">
        <v>7395</v>
      </c>
      <c r="C763" t="s">
        <v>3902</v>
      </c>
      <c r="D763" t="str">
        <f>sc_gsm[[#This Row],[model_rxn]]&amp;"_"&amp;sc_gsm[[#This Row],[Column2]]</f>
        <v>Q6OR_m_FWD</v>
      </c>
      <c r="E763" t="str">
        <f>_xlfn.XLOOKUP(sc_gsm[[#This Row],[Column3]],SC_enz[name_dir],SC_enz[name_dir],"")</f>
        <v>Q6OR_m_FWD</v>
      </c>
      <c r="F763" t="str">
        <f>_xlfn.XLOOKUP(sc_gsm[[#This Row],[model_rxn]],RT_gsm[model_rxn],RT_gsm[model_rxn],"")</f>
        <v/>
      </c>
      <c r="G763" s="3" t="str">
        <f>_xlfn.XLOOKUP(sc_gsm[[#This Row],[Column3]],RT_gsm[Column3],RT_gsm[Column3],"")</f>
        <v/>
      </c>
      <c r="H763" s="3" t="str" cm="1">
        <f t="array" ref="H763">sc_gsm[[#This Row],[model_rxn]]&amp;",r,"&amp;_xlfn.SWITCH(sc_gsm[[#This Row],[Column2]],"REV","lower_bound:-","FWD","upper_bound:")&amp;"1000"</f>
        <v>Q6OR_m,r,upper_bound:1000</v>
      </c>
      <c r="I763" s="3" t="str">
        <f>_xlfn.XLOOKUP(sc_gsm[[#This Row],[Column3]],SC_enz[name_dir],SC_enz[name_dir],"")</f>
        <v>Q6OR_m_FWD</v>
      </c>
      <c r="J763" s="3" t="str">
        <f>_xlfn.XLOOKUP(sc_gsm[[#This Row],[name]],[1]RXNS!$C:$C,[1]RXNS!$D:$D,"")</f>
        <v>2-hexaprenyl-6-methoxy-3-methyl-1,4-benzoquinone[m] + H+[m] + NADH[m] + oxygen[m] =&gt; 2-hexaprenyl-5-hydroxy-6-methoxy-3-methyl-1,4-benzoquinone[m] + H2O[m] + NAD[m]</v>
      </c>
      <c r="K763" s="3" t="str">
        <f>_xlfn.XLOOKUP(sc_gsm[[#This Row],[name]],[2]RXNS!$C:$C,[2]RXNS!$D:$D,"")</f>
        <v>2-hexaprenyl-6-methoxy-3-methyl-1,4-benzoquinone[m] + H+[m] + NADH[m] + oxygen[m] =&gt; 2-hexaprenyl-5-hydroxy-6-methoxy-3-methyl-1,4-benzoquinone[m] + H2O[m] + NAD[m]</v>
      </c>
      <c r="L763" s="3" t="b">
        <f>sc_gsm[[#This Row],[yeast8.3.4 equation]]=sc_gsm[[#This Row],[yeast9 equation]]</f>
        <v>1</v>
      </c>
    </row>
    <row r="764" spans="1:12" hidden="1" x14ac:dyDescent="0.2">
      <c r="A764" t="s">
        <v>3673</v>
      </c>
      <c r="B764" t="s">
        <v>7396</v>
      </c>
      <c r="C764" t="s">
        <v>3902</v>
      </c>
      <c r="D764" t="str">
        <f>sc_gsm[[#This Row],[model_rxn]]&amp;"_"&amp;sc_gsm[[#This Row],[Column2]]</f>
        <v>RBFK_c_FWD</v>
      </c>
      <c r="E764" t="str">
        <f>_xlfn.XLOOKUP(sc_gsm[[#This Row],[Column3]],SC_enz[name_dir],SC_enz[name_dir],"")</f>
        <v>RBFK_c_FWD</v>
      </c>
      <c r="F764" t="str">
        <f>_xlfn.XLOOKUP(sc_gsm[[#This Row],[model_rxn]],RT_gsm[model_rxn],RT_gsm[model_rxn],"")</f>
        <v>RBFK_c</v>
      </c>
      <c r="G764" s="3" t="str">
        <f>_xlfn.XLOOKUP(sc_gsm[[#This Row],[Column3]],RT_gsm[Column3],RT_gsm[Column3],"")</f>
        <v>RBFK_c_FWD</v>
      </c>
      <c r="H764" s="3" t="str" cm="1">
        <f t="array" ref="H764">sc_gsm[[#This Row],[model_rxn]]&amp;",r,"&amp;_xlfn.SWITCH(sc_gsm[[#This Row],[Column2]],"REV","lower_bound:-","FWD","upper_bound:")&amp;"1000"</f>
        <v>RBFK_c,r,upper_bound:1000</v>
      </c>
      <c r="I764" s="3" t="str">
        <f>_xlfn.XLOOKUP(sc_gsm[[#This Row],[Column3]],SC_enz[name_dir],SC_enz[name_dir],"")</f>
        <v>RBFK_c_FWD</v>
      </c>
      <c r="J764" s="3" t="str">
        <f>_xlfn.XLOOKUP(sc_gsm[[#This Row],[name]],[1]RXNS!$C:$C,[1]RXNS!$D:$D,"")</f>
        <v>ATP[c] + riboflavin[c] =&gt; ADP[c] + FMN[c] + H+[c]</v>
      </c>
      <c r="K764" s="3" t="str">
        <f>_xlfn.XLOOKUP(sc_gsm[[#This Row],[name]],[2]RXNS!$C:$C,[2]RXNS!$D:$D,"")</f>
        <v>ATP[c] + riboflavin[c] =&gt; ADP[c] + FMN[c] + H+[c]</v>
      </c>
      <c r="L764" s="3" t="b">
        <f>sc_gsm[[#This Row],[yeast8.3.4 equation]]=sc_gsm[[#This Row],[yeast9 equation]]</f>
        <v>1</v>
      </c>
    </row>
    <row r="765" spans="1:12" hidden="1" x14ac:dyDescent="0.2">
      <c r="A765" t="s">
        <v>3676</v>
      </c>
      <c r="B765" t="s">
        <v>7396</v>
      </c>
      <c r="C765" t="s">
        <v>3902</v>
      </c>
      <c r="D765" t="str">
        <f>sc_gsm[[#This Row],[model_rxn]]&amp;"_"&amp;sc_gsm[[#This Row],[Column2]]</f>
        <v>RBFK_m_FWD</v>
      </c>
      <c r="E765" t="str">
        <f>_xlfn.XLOOKUP(sc_gsm[[#This Row],[Column3]],SC_enz[name_dir],SC_enz[name_dir],"")</f>
        <v>RBFK_m_FWD</v>
      </c>
      <c r="F765" t="str">
        <f>_xlfn.XLOOKUP(sc_gsm[[#This Row],[model_rxn]],RT_gsm[model_rxn],RT_gsm[model_rxn],"")</f>
        <v>RBFK_m</v>
      </c>
      <c r="G765" s="3" t="str">
        <f>_xlfn.XLOOKUP(sc_gsm[[#This Row],[Column3]],RT_gsm[Column3],RT_gsm[Column3],"")</f>
        <v>RBFK_m_FWD</v>
      </c>
      <c r="H765" s="3" t="str" cm="1">
        <f t="array" ref="H765">sc_gsm[[#This Row],[model_rxn]]&amp;",r,"&amp;_xlfn.SWITCH(sc_gsm[[#This Row],[Column2]],"REV","lower_bound:-","FWD","upper_bound:")&amp;"1000"</f>
        <v>RBFK_m,r,upper_bound:1000</v>
      </c>
      <c r="I765" s="3" t="str">
        <f>_xlfn.XLOOKUP(sc_gsm[[#This Row],[Column3]],SC_enz[name_dir],SC_enz[name_dir],"")</f>
        <v>RBFK_m_FWD</v>
      </c>
      <c r="J765" s="3" t="str">
        <f>_xlfn.XLOOKUP(sc_gsm[[#This Row],[name]],[1]RXNS!$C:$C,[1]RXNS!$D:$D,"")</f>
        <v>ATP[c] + riboflavin[c] =&gt; ADP[c] + FMN[c] + H+[c]</v>
      </c>
      <c r="K765" s="3" t="str">
        <f>_xlfn.XLOOKUP(sc_gsm[[#This Row],[name]],[2]RXNS!$C:$C,[2]RXNS!$D:$D,"")</f>
        <v>ATP[c] + riboflavin[c] =&gt; ADP[c] + FMN[c] + H+[c]</v>
      </c>
      <c r="L765" s="3" t="b">
        <f>sc_gsm[[#This Row],[yeast8.3.4 equation]]=sc_gsm[[#This Row],[yeast9 equation]]</f>
        <v>1</v>
      </c>
    </row>
    <row r="766" spans="1:12" hidden="1" x14ac:dyDescent="0.2">
      <c r="A766" t="s">
        <v>1569</v>
      </c>
      <c r="B766" t="s">
        <v>7397</v>
      </c>
      <c r="C766" t="s">
        <v>3902</v>
      </c>
      <c r="D766" t="str">
        <f>sc_gsm[[#This Row],[model_rxn]]&amp;"_"&amp;sc_gsm[[#This Row],[Column2]]</f>
        <v>RBFSa_c_FWD</v>
      </c>
      <c r="E766" t="str">
        <f>_xlfn.XLOOKUP(sc_gsm[[#This Row],[Column3]],SC_enz[name_dir],SC_enz[name_dir],"")</f>
        <v>RBFSa_c_FWD</v>
      </c>
      <c r="F766" t="str">
        <f>_xlfn.XLOOKUP(sc_gsm[[#This Row],[model_rxn]],RT_gsm[model_rxn],RT_gsm[model_rxn],"")</f>
        <v>RBFSa_c</v>
      </c>
      <c r="G766" s="3" t="str">
        <f>_xlfn.XLOOKUP(sc_gsm[[#This Row],[Column3]],RT_gsm[Column3],RT_gsm[Column3],"")</f>
        <v>RBFSa_c_FWD</v>
      </c>
      <c r="H766" s="3" t="str" cm="1">
        <f t="array" ref="H766">sc_gsm[[#This Row],[model_rxn]]&amp;",r,"&amp;_xlfn.SWITCH(sc_gsm[[#This Row],[Column2]],"REV","lower_bound:-","FWD","upper_bound:")&amp;"1000"</f>
        <v>RBFSa_c,r,upper_bound:1000</v>
      </c>
      <c r="I766" s="3" t="str">
        <f>_xlfn.XLOOKUP(sc_gsm[[#This Row],[Column3]],SC_enz[name_dir],SC_enz[name_dir],"")</f>
        <v>RBFSa_c_FWD</v>
      </c>
      <c r="J766" s="3" t="str">
        <f>_xlfn.XLOOKUP(sc_gsm[[#This Row],[name]],[1]RXNS!$C:$C,[1]RXNS!$D:$D,"")</f>
        <v>2-hydroxy-3-oxobutyl phosphate[c] + 5-amino-6-(D-ribitylamino)uracil[c] =&gt; 6,7-dimethyl-8-(1-D-ribityl)lumazine[c] + 2 H2O[c] + phosphate[c]</v>
      </c>
      <c r="K766" s="3" t="str">
        <f>_xlfn.XLOOKUP(sc_gsm[[#This Row],[name]],[2]RXNS!$C:$C,[2]RXNS!$D:$D,"")</f>
        <v>2-hydroxy-3-oxobutyl phosphate[c] + 5-amino-6-(D-ribitylamino)uracil[c] =&gt; 6,7-dimethyl-8-(1-D-ribityl)lumazine[c] + H+[c] + 2 H2O[c] + phosphate[c]</v>
      </c>
      <c r="L766" s="3" t="b">
        <f>sc_gsm[[#This Row],[yeast8.3.4 equation]]=sc_gsm[[#This Row],[yeast9 equation]]</f>
        <v>0</v>
      </c>
    </row>
    <row r="767" spans="1:12" hidden="1" x14ac:dyDescent="0.2">
      <c r="A767" t="s">
        <v>1572</v>
      </c>
      <c r="B767" t="s">
        <v>7397</v>
      </c>
      <c r="C767" t="s">
        <v>3902</v>
      </c>
      <c r="D767" t="str">
        <f>sc_gsm[[#This Row],[model_rxn]]&amp;"_"&amp;sc_gsm[[#This Row],[Column2]]</f>
        <v>RBFSb_c_FWD</v>
      </c>
      <c r="E767" t="str">
        <f>_xlfn.XLOOKUP(sc_gsm[[#This Row],[Column3]],SC_enz[name_dir],SC_enz[name_dir],"")</f>
        <v>RBFSb_c_FWD</v>
      </c>
      <c r="F767" t="str">
        <f>_xlfn.XLOOKUP(sc_gsm[[#This Row],[model_rxn]],RT_gsm[model_rxn],RT_gsm[model_rxn],"")</f>
        <v>RBFSb_c</v>
      </c>
      <c r="G767" s="3" t="str">
        <f>_xlfn.XLOOKUP(sc_gsm[[#This Row],[Column3]],RT_gsm[Column3],RT_gsm[Column3],"")</f>
        <v>RBFSb_c_FWD</v>
      </c>
      <c r="H767" s="3" t="str" cm="1">
        <f t="array" ref="H767">sc_gsm[[#This Row],[model_rxn]]&amp;",r,"&amp;_xlfn.SWITCH(sc_gsm[[#This Row],[Column2]],"REV","lower_bound:-","FWD","upper_bound:")&amp;"1000"</f>
        <v>RBFSb_c,r,upper_bound:1000</v>
      </c>
      <c r="I767" s="3" t="str">
        <f>_xlfn.XLOOKUP(sc_gsm[[#This Row],[Column3]],SC_enz[name_dir],SC_enz[name_dir],"")</f>
        <v>RBFSb_c_FWD</v>
      </c>
      <c r="J767" s="3" t="str">
        <f>_xlfn.XLOOKUP(sc_gsm[[#This Row],[name]],[1]RXNS!$C:$C,[1]RXNS!$D:$D,"")</f>
        <v>2-hydroxy-3-oxobutyl phosphate[c] + 5-amino-6-(D-ribitylamino)uracil[c] =&gt; 6,7-dimethyl-8-(1-D-ribityl)lumazine[c] + 2 H2O[c] + phosphate[c]</v>
      </c>
      <c r="K767" s="3" t="str">
        <f>_xlfn.XLOOKUP(sc_gsm[[#This Row],[name]],[2]RXNS!$C:$C,[2]RXNS!$D:$D,"")</f>
        <v>2-hydroxy-3-oxobutyl phosphate[c] + 5-amino-6-(D-ribitylamino)uracil[c] =&gt; 6,7-dimethyl-8-(1-D-ribityl)lumazine[c] + H+[c] + 2 H2O[c] + phosphate[c]</v>
      </c>
      <c r="L767" s="3" t="b">
        <f>sc_gsm[[#This Row],[yeast8.3.4 equation]]=sc_gsm[[#This Row],[yeast9 equation]]</f>
        <v>0</v>
      </c>
    </row>
    <row r="768" spans="1:12" hidden="1" x14ac:dyDescent="0.2">
      <c r="A768" t="s">
        <v>1575</v>
      </c>
      <c r="B768" t="s">
        <v>7398</v>
      </c>
      <c r="C768" t="s">
        <v>3902</v>
      </c>
      <c r="D768" t="str">
        <f>sc_gsm[[#This Row],[model_rxn]]&amp;"_"&amp;sc_gsm[[#This Row],[Column2]]</f>
        <v>RBK_c_FWD</v>
      </c>
      <c r="E768" t="str">
        <f>_xlfn.XLOOKUP(sc_gsm[[#This Row],[Column3]],SC_enz[name_dir],SC_enz[name_dir],"")</f>
        <v>RBK_c_FWD</v>
      </c>
      <c r="F768" t="str">
        <f>_xlfn.XLOOKUP(sc_gsm[[#This Row],[model_rxn]],RT_gsm[model_rxn],RT_gsm[model_rxn],"")</f>
        <v>RBK_c</v>
      </c>
      <c r="G768" s="3" t="str">
        <f>_xlfn.XLOOKUP(sc_gsm[[#This Row],[Column3]],RT_gsm[Column3],RT_gsm[Column3],"")</f>
        <v>RBK_c_FWD</v>
      </c>
      <c r="H768" s="3" t="str" cm="1">
        <f t="array" ref="H768">sc_gsm[[#This Row],[model_rxn]]&amp;",r,"&amp;_xlfn.SWITCH(sc_gsm[[#This Row],[Column2]],"REV","lower_bound:-","FWD","upper_bound:")&amp;"1000"</f>
        <v>RBK_c,r,upper_bound:1000</v>
      </c>
      <c r="I768" s="3" t="str">
        <f>_xlfn.XLOOKUP(sc_gsm[[#This Row],[Column3]],SC_enz[name_dir],SC_enz[name_dir],"")</f>
        <v>RBK_c_FWD</v>
      </c>
      <c r="J768" s="3" t="str">
        <f>_xlfn.XLOOKUP(sc_gsm[[#This Row],[name]],[1]RXNS!$C:$C,[1]RXNS!$D:$D,"")</f>
        <v>ATP[c] + D-ribose[c] =&gt; ADP[c] + H+[c] + ribose-5-phosphate[c]</v>
      </c>
      <c r="K768" s="3" t="str">
        <f>_xlfn.XLOOKUP(sc_gsm[[#This Row],[name]],[2]RXNS!$C:$C,[2]RXNS!$D:$D,"")</f>
        <v>ATP[c] + D-ribose[c] =&gt; ADP[c] + H+[c] + ribose-5-phosphate[c]</v>
      </c>
      <c r="L768" s="3" t="b">
        <f>sc_gsm[[#This Row],[yeast8.3.4 equation]]=sc_gsm[[#This Row],[yeast9 equation]]</f>
        <v>1</v>
      </c>
    </row>
    <row r="769" spans="1:12" hidden="1" x14ac:dyDescent="0.2">
      <c r="A769" t="s">
        <v>1576</v>
      </c>
      <c r="B769" t="s">
        <v>7399</v>
      </c>
      <c r="C769" t="s">
        <v>3902</v>
      </c>
      <c r="D769" t="str">
        <f>sc_gsm[[#This Row],[model_rxn]]&amp;"_"&amp;sc_gsm[[#This Row],[Column2]]</f>
        <v>RNDR1_c_FWD</v>
      </c>
      <c r="E769" t="str">
        <f>_xlfn.XLOOKUP(sc_gsm[[#This Row],[Column3]],SC_enz[name_dir],SC_enz[name_dir],"")</f>
        <v>RNDR1_c_FWD</v>
      </c>
      <c r="F769" t="str">
        <f>_xlfn.XLOOKUP(sc_gsm[[#This Row],[model_rxn]],RT_gsm[model_rxn],RT_gsm[model_rxn],"")</f>
        <v>RNDR1_c</v>
      </c>
      <c r="G769" s="3" t="str">
        <f>_xlfn.XLOOKUP(sc_gsm[[#This Row],[Column3]],RT_gsm[Column3],RT_gsm[Column3],"")</f>
        <v>RNDR1_c_FWD</v>
      </c>
      <c r="H769" s="3" t="str" cm="1">
        <f t="array" ref="H769">sc_gsm[[#This Row],[model_rxn]]&amp;",r,"&amp;_xlfn.SWITCH(sc_gsm[[#This Row],[Column2]],"REV","lower_bound:-","FWD","upper_bound:")&amp;"1000"</f>
        <v>RNDR1_c,r,upper_bound:1000</v>
      </c>
      <c r="I769" s="3" t="str">
        <f>_xlfn.XLOOKUP(sc_gsm[[#This Row],[Column3]],SC_enz[name_dir],SC_enz[name_dir],"")</f>
        <v>RNDR1_c_FWD</v>
      </c>
      <c r="J769" s="3" t="str">
        <f>_xlfn.XLOOKUP(sc_gsm[[#This Row],[name]],[1]RXNS!$C:$C,[1]RXNS!$D:$D,"")</f>
        <v>ADP[c] + TRX1[c] =&gt; dADP[c] + H2O[c] + TRX1 disulphide[c]</v>
      </c>
      <c r="K769" s="3" t="str">
        <f>_xlfn.XLOOKUP(sc_gsm[[#This Row],[name]],[2]RXNS!$C:$C,[2]RXNS!$D:$D,"")</f>
        <v>ADP[c] + H+[c] + TRX1[c] =&gt; dADP[c] + H2O[c] + TRX1 disulphide[c]</v>
      </c>
      <c r="L769" s="3" t="b">
        <f>sc_gsm[[#This Row],[yeast8.3.4 equation]]=sc_gsm[[#This Row],[yeast9 equation]]</f>
        <v>0</v>
      </c>
    </row>
    <row r="770" spans="1:12" hidden="1" x14ac:dyDescent="0.2">
      <c r="A770" t="s">
        <v>1583</v>
      </c>
      <c r="B770" t="s">
        <v>7399</v>
      </c>
      <c r="C770" t="s">
        <v>3902</v>
      </c>
      <c r="D770" t="str">
        <f>sc_gsm[[#This Row],[model_rxn]]&amp;"_"&amp;sc_gsm[[#This Row],[Column2]]</f>
        <v>RNDR1_n_FWD</v>
      </c>
      <c r="E770" t="str">
        <f>_xlfn.XLOOKUP(sc_gsm[[#This Row],[Column3]],SC_enz[name_dir],SC_enz[name_dir],"")</f>
        <v>RNDR1_n_FWD</v>
      </c>
      <c r="F770" t="str">
        <f>_xlfn.XLOOKUP(sc_gsm[[#This Row],[model_rxn]],RT_gsm[model_rxn],RT_gsm[model_rxn],"")</f>
        <v>RNDR1_n</v>
      </c>
      <c r="G770" s="3" t="str">
        <f>_xlfn.XLOOKUP(sc_gsm[[#This Row],[Column3]],RT_gsm[Column3],RT_gsm[Column3],"")</f>
        <v>RNDR1_n_FWD</v>
      </c>
      <c r="H770" s="3" t="str" cm="1">
        <f t="array" ref="H770">sc_gsm[[#This Row],[model_rxn]]&amp;",r,"&amp;_xlfn.SWITCH(sc_gsm[[#This Row],[Column2]],"REV","lower_bound:-","FWD","upper_bound:")&amp;"1000"</f>
        <v>RNDR1_n,r,upper_bound:1000</v>
      </c>
      <c r="I770" s="3" t="str">
        <f>_xlfn.XLOOKUP(sc_gsm[[#This Row],[Column3]],SC_enz[name_dir],SC_enz[name_dir],"")</f>
        <v>RNDR1_n_FWD</v>
      </c>
      <c r="J770" s="3" t="str">
        <f>_xlfn.XLOOKUP(sc_gsm[[#This Row],[name]],[1]RXNS!$C:$C,[1]RXNS!$D:$D,"")</f>
        <v>ADP[c] + TRX1[c] =&gt; dADP[c] + H2O[c] + TRX1 disulphide[c]</v>
      </c>
      <c r="K770" s="3" t="str">
        <f>_xlfn.XLOOKUP(sc_gsm[[#This Row],[name]],[2]RXNS!$C:$C,[2]RXNS!$D:$D,"")</f>
        <v>ADP[c] + H+[c] + TRX1[c] =&gt; dADP[c] + H2O[c] + TRX1 disulphide[c]</v>
      </c>
      <c r="L770" s="3" t="b">
        <f>sc_gsm[[#This Row],[yeast8.3.4 equation]]=sc_gsm[[#This Row],[yeast9 equation]]</f>
        <v>0</v>
      </c>
    </row>
    <row r="771" spans="1:12" hidden="1" x14ac:dyDescent="0.2">
      <c r="A771" t="s">
        <v>1584</v>
      </c>
      <c r="B771" t="s">
        <v>7399</v>
      </c>
      <c r="C771" t="s">
        <v>3902</v>
      </c>
      <c r="D771" t="str">
        <f>sc_gsm[[#This Row],[model_rxn]]&amp;"_"&amp;sc_gsm[[#This Row],[Column2]]</f>
        <v>RNDR3_c_FWD</v>
      </c>
      <c r="E771" t="str">
        <f>_xlfn.XLOOKUP(sc_gsm[[#This Row],[Column3]],SC_enz[name_dir],SC_enz[name_dir],"")</f>
        <v>RNDR3_c_FWD</v>
      </c>
      <c r="F771" t="str">
        <f>_xlfn.XLOOKUP(sc_gsm[[#This Row],[model_rxn]],RT_gsm[model_rxn],RT_gsm[model_rxn],"")</f>
        <v>RNDR3_c</v>
      </c>
      <c r="G771" s="3" t="str">
        <f>_xlfn.XLOOKUP(sc_gsm[[#This Row],[Column3]],RT_gsm[Column3],RT_gsm[Column3],"")</f>
        <v>RNDR3_c_FWD</v>
      </c>
      <c r="H771" s="3" t="str" cm="1">
        <f t="array" ref="H771">sc_gsm[[#This Row],[model_rxn]]&amp;",r,"&amp;_xlfn.SWITCH(sc_gsm[[#This Row],[Column2]],"REV","lower_bound:-","FWD","upper_bound:")&amp;"1000"</f>
        <v>RNDR3_c,r,upper_bound:1000</v>
      </c>
      <c r="I771" s="3" t="str">
        <f>_xlfn.XLOOKUP(sc_gsm[[#This Row],[Column3]],SC_enz[name_dir],SC_enz[name_dir],"")</f>
        <v>RNDR3_c_FWD</v>
      </c>
      <c r="J771" s="3" t="str">
        <f>_xlfn.XLOOKUP(sc_gsm[[#This Row],[name]],[1]RXNS!$C:$C,[1]RXNS!$D:$D,"")</f>
        <v>ADP[c] + TRX1[c] =&gt; dADP[c] + H2O[c] + TRX1 disulphide[c]</v>
      </c>
      <c r="K771" s="3" t="str">
        <f>_xlfn.XLOOKUP(sc_gsm[[#This Row],[name]],[2]RXNS!$C:$C,[2]RXNS!$D:$D,"")</f>
        <v>ADP[c] + H+[c] + TRX1[c] =&gt; dADP[c] + H2O[c] + TRX1 disulphide[c]</v>
      </c>
      <c r="L771" s="3" t="b">
        <f>sc_gsm[[#This Row],[yeast8.3.4 equation]]=sc_gsm[[#This Row],[yeast9 equation]]</f>
        <v>0</v>
      </c>
    </row>
    <row r="772" spans="1:12" hidden="1" x14ac:dyDescent="0.2">
      <c r="A772" t="s">
        <v>1585</v>
      </c>
      <c r="B772" t="s">
        <v>7399</v>
      </c>
      <c r="C772" t="s">
        <v>3902</v>
      </c>
      <c r="D772" t="str">
        <f>sc_gsm[[#This Row],[model_rxn]]&amp;"_"&amp;sc_gsm[[#This Row],[Column2]]</f>
        <v>RNDR3_n_FWD</v>
      </c>
      <c r="E772" t="str">
        <f>_xlfn.XLOOKUP(sc_gsm[[#This Row],[Column3]],SC_enz[name_dir],SC_enz[name_dir],"")</f>
        <v>RNDR3_n_FWD</v>
      </c>
      <c r="F772" t="str">
        <f>_xlfn.XLOOKUP(sc_gsm[[#This Row],[model_rxn]],RT_gsm[model_rxn],RT_gsm[model_rxn],"")</f>
        <v>RNDR3_n</v>
      </c>
      <c r="G772" s="3" t="str">
        <f>_xlfn.XLOOKUP(sc_gsm[[#This Row],[Column3]],RT_gsm[Column3],RT_gsm[Column3],"")</f>
        <v>RNDR3_n_FWD</v>
      </c>
      <c r="H772" s="3" t="str" cm="1">
        <f t="array" ref="H772">sc_gsm[[#This Row],[model_rxn]]&amp;",r,"&amp;_xlfn.SWITCH(sc_gsm[[#This Row],[Column2]],"REV","lower_bound:-","FWD","upper_bound:")&amp;"1000"</f>
        <v>RNDR3_n,r,upper_bound:1000</v>
      </c>
      <c r="I772" s="3" t="str">
        <f>_xlfn.XLOOKUP(sc_gsm[[#This Row],[Column3]],SC_enz[name_dir],SC_enz[name_dir],"")</f>
        <v>RNDR3_n_FWD</v>
      </c>
      <c r="J772" s="3" t="str">
        <f>_xlfn.XLOOKUP(sc_gsm[[#This Row],[name]],[1]RXNS!$C:$C,[1]RXNS!$D:$D,"")</f>
        <v>ADP[c] + TRX1[c] =&gt; dADP[c] + H2O[c] + TRX1 disulphide[c]</v>
      </c>
      <c r="K772" s="3" t="str">
        <f>_xlfn.XLOOKUP(sc_gsm[[#This Row],[name]],[2]RXNS!$C:$C,[2]RXNS!$D:$D,"")</f>
        <v>ADP[c] + H+[c] + TRX1[c] =&gt; dADP[c] + H2O[c] + TRX1 disulphide[c]</v>
      </c>
      <c r="L772" s="3" t="b">
        <f>sc_gsm[[#This Row],[yeast8.3.4 equation]]=sc_gsm[[#This Row],[yeast9 equation]]</f>
        <v>0</v>
      </c>
    </row>
    <row r="773" spans="1:12" hidden="1" x14ac:dyDescent="0.2">
      <c r="A773" t="s">
        <v>3904</v>
      </c>
      <c r="B773" t="s">
        <v>7399</v>
      </c>
      <c r="C773" t="s">
        <v>3902</v>
      </c>
      <c r="D773" t="str">
        <f>sc_gsm[[#This Row],[model_rxn]]&amp;"_"&amp;sc_gsm[[#This Row],[Column2]]</f>
        <v>RNDR4_c_FWD</v>
      </c>
      <c r="E773" t="str">
        <f>_xlfn.XLOOKUP(sc_gsm[[#This Row],[Column3]],SC_enz[name_dir],SC_enz[name_dir],"")</f>
        <v>RNDR4_c_FWD</v>
      </c>
      <c r="F773" t="str">
        <f>_xlfn.XLOOKUP(sc_gsm[[#This Row],[model_rxn]],RT_gsm[model_rxn],RT_gsm[model_rxn],"")</f>
        <v>RNDR4_c</v>
      </c>
      <c r="G773" s="3" t="str">
        <f>_xlfn.XLOOKUP(sc_gsm[[#This Row],[Column3]],RT_gsm[Column3],RT_gsm[Column3],"")</f>
        <v>RNDR4_c_FWD</v>
      </c>
      <c r="H773" s="3" t="str" cm="1">
        <f t="array" ref="H773">sc_gsm[[#This Row],[model_rxn]]&amp;",r,"&amp;_xlfn.SWITCH(sc_gsm[[#This Row],[Column2]],"REV","lower_bound:-","FWD","upper_bound:")&amp;"1000"</f>
        <v>RNDR4_c,r,upper_bound:1000</v>
      </c>
      <c r="I773" s="3" t="str">
        <f>_xlfn.XLOOKUP(sc_gsm[[#This Row],[Column3]],SC_enz[name_dir],SC_enz[name_dir],"")</f>
        <v>RNDR4_c_FWD</v>
      </c>
      <c r="J773" s="3" t="str">
        <f>_xlfn.XLOOKUP(sc_gsm[[#This Row],[name]],[1]RXNS!$C:$C,[1]RXNS!$D:$D,"")</f>
        <v>ADP[c] + TRX1[c] =&gt; dADP[c] + H2O[c] + TRX1 disulphide[c]</v>
      </c>
      <c r="K773" s="3" t="str">
        <f>_xlfn.XLOOKUP(sc_gsm[[#This Row],[name]],[2]RXNS!$C:$C,[2]RXNS!$D:$D,"")</f>
        <v>ADP[c] + H+[c] + TRX1[c] =&gt; dADP[c] + H2O[c] + TRX1 disulphide[c]</v>
      </c>
      <c r="L773" s="3" t="b">
        <f>sc_gsm[[#This Row],[yeast8.3.4 equation]]=sc_gsm[[#This Row],[yeast9 equation]]</f>
        <v>0</v>
      </c>
    </row>
    <row r="774" spans="1:12" hidden="1" x14ac:dyDescent="0.2">
      <c r="A774" t="s">
        <v>3905</v>
      </c>
      <c r="B774" t="s">
        <v>7399</v>
      </c>
      <c r="C774" t="s">
        <v>3902</v>
      </c>
      <c r="D774" t="str">
        <f>sc_gsm[[#This Row],[model_rxn]]&amp;"_"&amp;sc_gsm[[#This Row],[Column2]]</f>
        <v>RNDR4_n_FWD</v>
      </c>
      <c r="E774" t="str">
        <f>_xlfn.XLOOKUP(sc_gsm[[#This Row],[Column3]],SC_enz[name_dir],SC_enz[name_dir],"")</f>
        <v>RNDR4_n_FWD</v>
      </c>
      <c r="F774" t="str">
        <f>_xlfn.XLOOKUP(sc_gsm[[#This Row],[model_rxn]],RT_gsm[model_rxn],RT_gsm[model_rxn],"")</f>
        <v>RNDR4_n</v>
      </c>
      <c r="G774" s="3" t="str">
        <f>_xlfn.XLOOKUP(sc_gsm[[#This Row],[Column3]],RT_gsm[Column3],RT_gsm[Column3],"")</f>
        <v>RNDR4_n_FWD</v>
      </c>
      <c r="H774" s="3" t="str" cm="1">
        <f t="array" ref="H774">sc_gsm[[#This Row],[model_rxn]]&amp;",r,"&amp;_xlfn.SWITCH(sc_gsm[[#This Row],[Column2]],"REV","lower_bound:-","FWD","upper_bound:")&amp;"1000"</f>
        <v>RNDR4_n,r,upper_bound:1000</v>
      </c>
      <c r="I774" s="3" t="str">
        <f>_xlfn.XLOOKUP(sc_gsm[[#This Row],[Column3]],SC_enz[name_dir],SC_enz[name_dir],"")</f>
        <v>RNDR4_n_FWD</v>
      </c>
      <c r="J774" s="3" t="str">
        <f>_xlfn.XLOOKUP(sc_gsm[[#This Row],[name]],[1]RXNS!$C:$C,[1]RXNS!$D:$D,"")</f>
        <v>ADP[c] + TRX1[c] =&gt; dADP[c] + H2O[c] + TRX1 disulphide[c]</v>
      </c>
      <c r="K774" s="3" t="str">
        <f>_xlfn.XLOOKUP(sc_gsm[[#This Row],[name]],[2]RXNS!$C:$C,[2]RXNS!$D:$D,"")</f>
        <v>ADP[c] + H+[c] + TRX1[c] =&gt; dADP[c] + H2O[c] + TRX1 disulphide[c]</v>
      </c>
      <c r="L774" s="3" t="b">
        <f>sc_gsm[[#This Row],[yeast8.3.4 equation]]=sc_gsm[[#This Row],[yeast9 equation]]</f>
        <v>0</v>
      </c>
    </row>
    <row r="775" spans="1:12" hidden="1" x14ac:dyDescent="0.2">
      <c r="A775" t="s">
        <v>1586</v>
      </c>
      <c r="B775" t="s">
        <v>7399</v>
      </c>
      <c r="C775" t="s">
        <v>3902</v>
      </c>
      <c r="D775" t="str">
        <f>sc_gsm[[#This Row],[model_rxn]]&amp;"_"&amp;sc_gsm[[#This Row],[Column2]]</f>
        <v>RNDR2_c_FWD</v>
      </c>
      <c r="E775" t="str">
        <f>_xlfn.XLOOKUP(sc_gsm[[#This Row],[Column3]],SC_enz[name_dir],SC_enz[name_dir],"")</f>
        <v>RNDR2_c_FWD</v>
      </c>
      <c r="F775" t="str">
        <f>_xlfn.XLOOKUP(sc_gsm[[#This Row],[model_rxn]],RT_gsm[model_rxn],RT_gsm[model_rxn],"")</f>
        <v>RNDR2_c</v>
      </c>
      <c r="G775" s="3" t="str">
        <f>_xlfn.XLOOKUP(sc_gsm[[#This Row],[Column3]],RT_gsm[Column3],RT_gsm[Column3],"")</f>
        <v>RNDR2_c_FWD</v>
      </c>
      <c r="H775" s="3" t="str" cm="1">
        <f t="array" ref="H775">sc_gsm[[#This Row],[model_rxn]]&amp;",r,"&amp;_xlfn.SWITCH(sc_gsm[[#This Row],[Column2]],"REV","lower_bound:-","FWD","upper_bound:")&amp;"1000"</f>
        <v>RNDR2_c,r,upper_bound:1000</v>
      </c>
      <c r="I775" s="3" t="str">
        <f>_xlfn.XLOOKUP(sc_gsm[[#This Row],[Column3]],SC_enz[name_dir],SC_enz[name_dir],"")</f>
        <v>RNDR2_c_FWD</v>
      </c>
      <c r="J775" s="3" t="str">
        <f>_xlfn.XLOOKUP(sc_gsm[[#This Row],[name]],[1]RXNS!$C:$C,[1]RXNS!$D:$D,"")</f>
        <v>ADP[c] + TRX1[c] =&gt; dADP[c] + H2O[c] + TRX1 disulphide[c]</v>
      </c>
      <c r="K775" s="3" t="str">
        <f>_xlfn.XLOOKUP(sc_gsm[[#This Row],[name]],[2]RXNS!$C:$C,[2]RXNS!$D:$D,"")</f>
        <v>ADP[c] + H+[c] + TRX1[c] =&gt; dADP[c] + H2O[c] + TRX1 disulphide[c]</v>
      </c>
      <c r="L775" s="3" t="b">
        <f>sc_gsm[[#This Row],[yeast8.3.4 equation]]=sc_gsm[[#This Row],[yeast9 equation]]</f>
        <v>0</v>
      </c>
    </row>
    <row r="776" spans="1:12" hidden="1" x14ac:dyDescent="0.2">
      <c r="A776" t="s">
        <v>1587</v>
      </c>
      <c r="B776" t="s">
        <v>7399</v>
      </c>
      <c r="C776" t="s">
        <v>3902</v>
      </c>
      <c r="D776" t="str">
        <f>sc_gsm[[#This Row],[model_rxn]]&amp;"_"&amp;sc_gsm[[#This Row],[Column2]]</f>
        <v>RNDR2_n_FWD</v>
      </c>
      <c r="E776" t="str">
        <f>_xlfn.XLOOKUP(sc_gsm[[#This Row],[Column3]],SC_enz[name_dir],SC_enz[name_dir],"")</f>
        <v>RNDR2_n_FWD</v>
      </c>
      <c r="F776" t="str">
        <f>_xlfn.XLOOKUP(sc_gsm[[#This Row],[model_rxn]],RT_gsm[model_rxn],RT_gsm[model_rxn],"")</f>
        <v>RNDR2_n</v>
      </c>
      <c r="G776" s="3" t="str">
        <f>_xlfn.XLOOKUP(sc_gsm[[#This Row],[Column3]],RT_gsm[Column3],RT_gsm[Column3],"")</f>
        <v>RNDR2_n_FWD</v>
      </c>
      <c r="H776" s="3" t="str" cm="1">
        <f t="array" ref="H776">sc_gsm[[#This Row],[model_rxn]]&amp;",r,"&amp;_xlfn.SWITCH(sc_gsm[[#This Row],[Column2]],"REV","lower_bound:-","FWD","upper_bound:")&amp;"1000"</f>
        <v>RNDR2_n,r,upper_bound:1000</v>
      </c>
      <c r="I776" s="3" t="str">
        <f>_xlfn.XLOOKUP(sc_gsm[[#This Row],[Column3]],SC_enz[name_dir],SC_enz[name_dir],"")</f>
        <v>RNDR2_n_FWD</v>
      </c>
      <c r="J776" s="3" t="str">
        <f>_xlfn.XLOOKUP(sc_gsm[[#This Row],[name]],[1]RXNS!$C:$C,[1]RXNS!$D:$D,"")</f>
        <v>ADP[c] + TRX1[c] =&gt; dADP[c] + H2O[c] + TRX1 disulphide[c]</v>
      </c>
      <c r="K776" s="3" t="str">
        <f>_xlfn.XLOOKUP(sc_gsm[[#This Row],[name]],[2]RXNS!$C:$C,[2]RXNS!$D:$D,"")</f>
        <v>ADP[c] + H+[c] + TRX1[c] =&gt; dADP[c] + H2O[c] + TRX1 disulphide[c]</v>
      </c>
      <c r="L776" s="3" t="b">
        <f>sc_gsm[[#This Row],[yeast8.3.4 equation]]=sc_gsm[[#This Row],[yeast9 equation]]</f>
        <v>0</v>
      </c>
    </row>
    <row r="777" spans="1:12" hidden="1" x14ac:dyDescent="0.2">
      <c r="A777" t="s">
        <v>1588</v>
      </c>
      <c r="B777" t="s">
        <v>7400</v>
      </c>
      <c r="C777" t="s">
        <v>3903</v>
      </c>
      <c r="D777" t="str">
        <f>sc_gsm[[#This Row],[model_rxn]]&amp;"_"&amp;sc_gsm[[#This Row],[Column2]]</f>
        <v>RPI_c_REV</v>
      </c>
      <c r="E777" t="str">
        <f>_xlfn.XLOOKUP(sc_gsm[[#This Row],[Column3]],SC_enz[name_dir],SC_enz[name_dir],"")</f>
        <v>RPI_c_REV</v>
      </c>
      <c r="F777" t="str">
        <f>_xlfn.XLOOKUP(sc_gsm[[#This Row],[model_rxn]],RT_gsm[model_rxn],RT_gsm[model_rxn],"")</f>
        <v>RPI_c</v>
      </c>
      <c r="G777" s="3" t="str">
        <f>_xlfn.XLOOKUP(sc_gsm[[#This Row],[Column3]],RT_gsm[Column3],RT_gsm[Column3],"")</f>
        <v>RPI_c_REV</v>
      </c>
      <c r="H777" s="3" t="str" cm="1">
        <f t="array" ref="H777">sc_gsm[[#This Row],[model_rxn]]&amp;",r,"&amp;_xlfn.SWITCH(sc_gsm[[#This Row],[Column2]],"REV","lower_bound:-","FWD","upper_bound:")&amp;"1000"</f>
        <v>RPI_c,r,lower_bound:-1000</v>
      </c>
      <c r="I777" s="3" t="str">
        <f>_xlfn.XLOOKUP(sc_gsm[[#This Row],[Column3]],SC_enz[name_dir],SC_enz[name_dir],"")</f>
        <v>RPI_c_REV</v>
      </c>
      <c r="J777" s="3" t="str">
        <f>_xlfn.XLOOKUP(sc_gsm[[#This Row],[name]],[1]RXNS!$C:$C,[1]RXNS!$D:$D,"")</f>
        <v>D-ribulose 5-phosphate[c] &lt;=&gt; ribose-5-phosphate[c]</v>
      </c>
      <c r="K777" s="3" t="str">
        <f>_xlfn.XLOOKUP(sc_gsm[[#This Row],[name]],[2]RXNS!$C:$C,[2]RXNS!$D:$D,"")</f>
        <v>D-ribulose 5-phosphate[c] &lt;=&gt; ribose-5-phosphate[c]</v>
      </c>
      <c r="L777" s="3" t="b">
        <f>sc_gsm[[#This Row],[yeast8.3.4 equation]]=sc_gsm[[#This Row],[yeast9 equation]]</f>
        <v>1</v>
      </c>
    </row>
    <row r="778" spans="1:12" hidden="1" x14ac:dyDescent="0.2">
      <c r="A778" t="s">
        <v>1588</v>
      </c>
      <c r="B778" t="s">
        <v>7400</v>
      </c>
      <c r="C778" t="s">
        <v>3902</v>
      </c>
      <c r="D778" t="str">
        <f>sc_gsm[[#This Row],[model_rxn]]&amp;"_"&amp;sc_gsm[[#This Row],[Column2]]</f>
        <v>RPI_c_FWD</v>
      </c>
      <c r="E778" t="str">
        <f>_xlfn.XLOOKUP(sc_gsm[[#This Row],[Column3]],SC_enz[name_dir],SC_enz[name_dir],"")</f>
        <v>RPI_c_FWD</v>
      </c>
      <c r="F778" t="str">
        <f>_xlfn.XLOOKUP(sc_gsm[[#This Row],[model_rxn]],RT_gsm[model_rxn],RT_gsm[model_rxn],"")</f>
        <v>RPI_c</v>
      </c>
      <c r="G778" s="3" t="str">
        <f>_xlfn.XLOOKUP(sc_gsm[[#This Row],[Column3]],RT_gsm[Column3],RT_gsm[Column3],"")</f>
        <v>RPI_c_FWD</v>
      </c>
      <c r="H778" s="3" t="str" cm="1">
        <f t="array" ref="H778">sc_gsm[[#This Row],[model_rxn]]&amp;",r,"&amp;_xlfn.SWITCH(sc_gsm[[#This Row],[Column2]],"REV","lower_bound:-","FWD","upper_bound:")&amp;"1000"</f>
        <v>RPI_c,r,upper_bound:1000</v>
      </c>
      <c r="I778" s="3" t="str">
        <f>_xlfn.XLOOKUP(sc_gsm[[#This Row],[Column3]],SC_enz[name_dir],SC_enz[name_dir],"")</f>
        <v>RPI_c_FWD</v>
      </c>
      <c r="J778" s="3" t="str">
        <f>_xlfn.XLOOKUP(sc_gsm[[#This Row],[name]],[1]RXNS!$C:$C,[1]RXNS!$D:$D,"")</f>
        <v>D-ribulose 5-phosphate[c] &lt;=&gt; ribose-5-phosphate[c]</v>
      </c>
      <c r="K778" s="3" t="str">
        <f>_xlfn.XLOOKUP(sc_gsm[[#This Row],[name]],[2]RXNS!$C:$C,[2]RXNS!$D:$D,"")</f>
        <v>D-ribulose 5-phosphate[c] &lt;=&gt; ribose-5-phosphate[c]</v>
      </c>
      <c r="L778" s="3" t="b">
        <f>sc_gsm[[#This Row],[yeast8.3.4 equation]]=sc_gsm[[#This Row],[yeast9 equation]]</f>
        <v>1</v>
      </c>
    </row>
    <row r="779" spans="1:12" hidden="1" x14ac:dyDescent="0.2">
      <c r="A779" t="s">
        <v>1591</v>
      </c>
      <c r="B779" t="s">
        <v>7401</v>
      </c>
      <c r="C779" t="s">
        <v>3902</v>
      </c>
      <c r="D779" t="str">
        <f>sc_gsm[[#This Row],[model_rxn]]&amp;"_"&amp;sc_gsm[[#This Row],[Column2]]</f>
        <v>RNMK_c_FWD</v>
      </c>
      <c r="E779" t="str">
        <f>_xlfn.XLOOKUP(sc_gsm[[#This Row],[Column3]],SC_enz[name_dir],SC_enz[name_dir],"")</f>
        <v>RNMK_c_FWD</v>
      </c>
      <c r="F779" t="str">
        <f>_xlfn.XLOOKUP(sc_gsm[[#This Row],[model_rxn]],RT_gsm[model_rxn],RT_gsm[model_rxn],"")</f>
        <v>RNMK_c</v>
      </c>
      <c r="G779" s="3" t="str">
        <f>_xlfn.XLOOKUP(sc_gsm[[#This Row],[Column3]],RT_gsm[Column3],RT_gsm[Column3],"")</f>
        <v>RNMK_c_FWD</v>
      </c>
      <c r="H779" s="3" t="str" cm="1">
        <f t="array" ref="H779">sc_gsm[[#This Row],[model_rxn]]&amp;",r,"&amp;_xlfn.SWITCH(sc_gsm[[#This Row],[Column2]],"REV","lower_bound:-","FWD","upper_bound:")&amp;"1000"</f>
        <v>RNMK_c,r,upper_bound:1000</v>
      </c>
      <c r="I779" s="3" t="str">
        <f>_xlfn.XLOOKUP(sc_gsm[[#This Row],[Column3]],SC_enz[name_dir],SC_enz[name_dir],"")</f>
        <v>RNMK_c_FWD</v>
      </c>
      <c r="J779" s="3" t="str">
        <f>_xlfn.XLOOKUP(sc_gsm[[#This Row],[name]],[1]RXNS!$C:$C,[1]RXNS!$D:$D,"")</f>
        <v>ATP[c] + nicotinamide ribose[c] =&gt; ADP[c] + H+[c] + NMN[c]</v>
      </c>
      <c r="K779" s="3" t="str">
        <f>_xlfn.XLOOKUP(sc_gsm[[#This Row],[name]],[2]RXNS!$C:$C,[2]RXNS!$D:$D,"")</f>
        <v>ATP[c] + nicotinamide riboside[c] =&gt; ADP[c] + H+[c] + NMN[c]</v>
      </c>
      <c r="L779" s="3" t="b">
        <f>sc_gsm[[#This Row],[yeast8.3.4 equation]]=sc_gsm[[#This Row],[yeast9 equation]]</f>
        <v>0</v>
      </c>
    </row>
    <row r="780" spans="1:12" hidden="1" x14ac:dyDescent="0.2">
      <c r="A780" t="s">
        <v>1594</v>
      </c>
      <c r="B780" t="s">
        <v>7402</v>
      </c>
      <c r="C780" t="s">
        <v>3903</v>
      </c>
      <c r="D780" t="str">
        <f>sc_gsm[[#This Row],[model_rxn]]&amp;"_"&amp;sc_gsm[[#This Row],[Column2]]</f>
        <v>RPE_c_REV</v>
      </c>
      <c r="E780" t="str">
        <f>_xlfn.XLOOKUP(sc_gsm[[#This Row],[Column3]],SC_enz[name_dir],SC_enz[name_dir],"")</f>
        <v>RPE_c_REV</v>
      </c>
      <c r="F780" t="str">
        <f>_xlfn.XLOOKUP(sc_gsm[[#This Row],[model_rxn]],RT_gsm[model_rxn],RT_gsm[model_rxn],"")</f>
        <v>RPE_c</v>
      </c>
      <c r="G780" s="3" t="str">
        <f>_xlfn.XLOOKUP(sc_gsm[[#This Row],[Column3]],RT_gsm[Column3],RT_gsm[Column3],"")</f>
        <v>RPE_c_REV</v>
      </c>
      <c r="H780" s="3" t="str" cm="1">
        <f t="array" ref="H780">sc_gsm[[#This Row],[model_rxn]]&amp;",r,"&amp;_xlfn.SWITCH(sc_gsm[[#This Row],[Column2]],"REV","lower_bound:-","FWD","upper_bound:")&amp;"1000"</f>
        <v>RPE_c,r,lower_bound:-1000</v>
      </c>
      <c r="I780" s="3" t="str">
        <f>_xlfn.XLOOKUP(sc_gsm[[#This Row],[Column3]],SC_enz[name_dir],SC_enz[name_dir],"")</f>
        <v>RPE_c_REV</v>
      </c>
      <c r="J780" s="3" t="str">
        <f>_xlfn.XLOOKUP(sc_gsm[[#This Row],[name]],[1]RXNS!$C:$C,[1]RXNS!$D:$D,"")</f>
        <v>D-ribulose 5-phosphate[c] &lt;=&gt; D-xylulose 5-phosphate[c]</v>
      </c>
      <c r="K780" s="3" t="str">
        <f>_xlfn.XLOOKUP(sc_gsm[[#This Row],[name]],[2]RXNS!$C:$C,[2]RXNS!$D:$D,"")</f>
        <v>D-ribulose 5-phosphate[c] &lt;=&gt; D-xylulose 5-phosphate[c]</v>
      </c>
      <c r="L780" s="3" t="b">
        <f>sc_gsm[[#This Row],[yeast8.3.4 equation]]=sc_gsm[[#This Row],[yeast9 equation]]</f>
        <v>1</v>
      </c>
    </row>
    <row r="781" spans="1:12" hidden="1" x14ac:dyDescent="0.2">
      <c r="A781" t="s">
        <v>1594</v>
      </c>
      <c r="B781" t="s">
        <v>7402</v>
      </c>
      <c r="C781" t="s">
        <v>3902</v>
      </c>
      <c r="D781" t="str">
        <f>sc_gsm[[#This Row],[model_rxn]]&amp;"_"&amp;sc_gsm[[#This Row],[Column2]]</f>
        <v>RPE_c_FWD</v>
      </c>
      <c r="E781" t="str">
        <f>_xlfn.XLOOKUP(sc_gsm[[#This Row],[Column3]],SC_enz[name_dir],SC_enz[name_dir],"")</f>
        <v>RPE_c_FWD</v>
      </c>
      <c r="F781" t="str">
        <f>_xlfn.XLOOKUP(sc_gsm[[#This Row],[model_rxn]],RT_gsm[model_rxn],RT_gsm[model_rxn],"")</f>
        <v>RPE_c</v>
      </c>
      <c r="G781" s="3" t="str">
        <f>_xlfn.XLOOKUP(sc_gsm[[#This Row],[Column3]],RT_gsm[Column3],RT_gsm[Column3],"")</f>
        <v>RPE_c_FWD</v>
      </c>
      <c r="H781" s="3" t="str" cm="1">
        <f t="array" ref="H781">sc_gsm[[#This Row],[model_rxn]]&amp;",r,"&amp;_xlfn.SWITCH(sc_gsm[[#This Row],[Column2]],"REV","lower_bound:-","FWD","upper_bound:")&amp;"1000"</f>
        <v>RPE_c,r,upper_bound:1000</v>
      </c>
      <c r="I781" s="3" t="str">
        <f>_xlfn.XLOOKUP(sc_gsm[[#This Row],[Column3]],SC_enz[name_dir],SC_enz[name_dir],"")</f>
        <v>RPE_c_FWD</v>
      </c>
      <c r="J781" s="3" t="str">
        <f>_xlfn.XLOOKUP(sc_gsm[[#This Row],[name]],[1]RXNS!$C:$C,[1]RXNS!$D:$D,"")</f>
        <v>D-ribulose 5-phosphate[c] &lt;=&gt; D-xylulose 5-phosphate[c]</v>
      </c>
      <c r="K781" s="3" t="str">
        <f>_xlfn.XLOOKUP(sc_gsm[[#This Row],[name]],[2]RXNS!$C:$C,[2]RXNS!$D:$D,"")</f>
        <v>D-ribulose 5-phosphate[c] &lt;=&gt; D-xylulose 5-phosphate[c]</v>
      </c>
      <c r="L781" s="3" t="b">
        <f>sc_gsm[[#This Row],[yeast8.3.4 equation]]=sc_gsm[[#This Row],[yeast9 equation]]</f>
        <v>1</v>
      </c>
    </row>
    <row r="782" spans="1:12" hidden="1" x14ac:dyDescent="0.2">
      <c r="A782" t="s">
        <v>3679</v>
      </c>
      <c r="B782" t="s">
        <v>7403</v>
      </c>
      <c r="C782" t="s">
        <v>3902</v>
      </c>
      <c r="D782" t="str">
        <f>sc_gsm[[#This Row],[model_rxn]]&amp;"_"&amp;sc_gsm[[#This Row],[Column2]]</f>
        <v>3DH5HPBMT_m_FWD</v>
      </c>
      <c r="E782" t="str">
        <f>_xlfn.XLOOKUP(sc_gsm[[#This Row],[Column3]],SC_enz[name_dir],SC_enz[name_dir],"")</f>
        <v>3DH5HPBMT_m_FWD</v>
      </c>
      <c r="F782" t="str">
        <f>_xlfn.XLOOKUP(sc_gsm[[#This Row],[model_rxn]],RT_gsm[model_rxn],RT_gsm[model_rxn],"")</f>
        <v/>
      </c>
      <c r="G782" s="3" t="str">
        <f>_xlfn.XLOOKUP(sc_gsm[[#This Row],[Column3]],RT_gsm[Column3],RT_gsm[Column3],"")</f>
        <v/>
      </c>
      <c r="H782" s="3" t="str" cm="1">
        <f t="array" ref="H782">sc_gsm[[#This Row],[model_rxn]]&amp;",r,"&amp;_xlfn.SWITCH(sc_gsm[[#This Row],[Column2]],"REV","lower_bound:-","FWD","upper_bound:")&amp;"1000"</f>
        <v>3DH5HPBMT_m,r,upper_bound:1000</v>
      </c>
      <c r="I782" s="3" t="str">
        <f>_xlfn.XLOOKUP(sc_gsm[[#This Row],[Column3]],SC_enz[name_dir],SC_enz[name_dir],"")</f>
        <v>3DH5HPBMT_m_FWD</v>
      </c>
      <c r="J782" s="3" t="str">
        <f>_xlfn.XLOOKUP(sc_gsm[[#This Row],[name]],[1]RXNS!$C:$C,[1]RXNS!$D:$D,"")</f>
        <v>3-hexaprenyl-4,5-dihydroxybenzoic acid[m] + S-adenosyl-L-methionine[m] =&gt; 3-hexaprenyl-4-hydroxy-5-methoxybenzoic acid[m] + H+[m] + S-adenosyl-L-homocysteine[m]</v>
      </c>
      <c r="K782" s="3" t="str">
        <f>_xlfn.XLOOKUP(sc_gsm[[#This Row],[name]],[2]RXNS!$C:$C,[2]RXNS!$D:$D,"")</f>
        <v>3-hexaprenyl-4,5-dihydroxybenzoic acid[m] + S-adenosyl-L-methionine[m] =&gt; 3-hexaprenyl-4-hydroxy-5-methoxybenzoic acid[m] + H+[m] + S-adenosyl-L-homocysteine[m]</v>
      </c>
      <c r="L782" s="3" t="b">
        <f>sc_gsm[[#This Row],[yeast8.3.4 equation]]=sc_gsm[[#This Row],[yeast9 equation]]</f>
        <v>1</v>
      </c>
    </row>
    <row r="783" spans="1:12" hidden="1" x14ac:dyDescent="0.2">
      <c r="A783" t="s">
        <v>1597</v>
      </c>
      <c r="B783" t="s">
        <v>7404</v>
      </c>
      <c r="C783" t="s">
        <v>3902</v>
      </c>
      <c r="D783" t="str">
        <f>sc_gsm[[#This Row],[model_rxn]]&amp;"_"&amp;sc_gsm[[#This Row],[Column2]]</f>
        <v>SAM24MT_c_FWD</v>
      </c>
      <c r="E783" t="str">
        <f>_xlfn.XLOOKUP(sc_gsm[[#This Row],[Column3]],SC_enz[name_dir],SC_enz[name_dir],"")</f>
        <v>SAM24MT_c_FWD</v>
      </c>
      <c r="F783" t="str">
        <f>_xlfn.XLOOKUP(sc_gsm[[#This Row],[model_rxn]],RT_gsm[model_rxn],RT_gsm[model_rxn],"")</f>
        <v>SAM24MT_c</v>
      </c>
      <c r="G783" s="3" t="str">
        <f>_xlfn.XLOOKUP(sc_gsm[[#This Row],[Column3]],RT_gsm[Column3],RT_gsm[Column3],"")</f>
        <v>SAM24MT_c_FWD</v>
      </c>
      <c r="H783" s="3" t="str" cm="1">
        <f t="array" ref="H783">sc_gsm[[#This Row],[model_rxn]]&amp;",r,"&amp;_xlfn.SWITCH(sc_gsm[[#This Row],[Column2]],"REV","lower_bound:-","FWD","upper_bound:")&amp;"1000"</f>
        <v>SAM24MT_c,r,upper_bound:1000</v>
      </c>
      <c r="I783" s="3" t="str">
        <f>_xlfn.XLOOKUP(sc_gsm[[#This Row],[Column3]],SC_enz[name_dir],SC_enz[name_dir],"")</f>
        <v>SAM24MT_c_FWD</v>
      </c>
      <c r="J783" s="3" t="str">
        <f>_xlfn.XLOOKUP(sc_gsm[[#This Row],[name]],[1]RXNS!$C:$C,[1]RXNS!$D:$D,"")</f>
        <v>S-adenosyl-L-methionine[c] + zymosterol[c] =&gt; fecosterol[c] + H+[c] + S-adenosyl-L-homocysteine[c]</v>
      </c>
      <c r="K783" s="3" t="str">
        <f>_xlfn.XLOOKUP(sc_gsm[[#This Row],[name]],[2]RXNS!$C:$C,[2]RXNS!$D:$D,"")</f>
        <v>S-adenosyl-L-methionine[c] + zymosterol[c] =&gt; fecosterol[c] + H+[c] + S-adenosyl-L-homocysteine[c]</v>
      </c>
      <c r="L783" s="3" t="b">
        <f>sc_gsm[[#This Row],[yeast8.3.4 equation]]=sc_gsm[[#This Row],[yeast9 equation]]</f>
        <v>1</v>
      </c>
    </row>
    <row r="784" spans="1:12" hidden="1" x14ac:dyDescent="0.2">
      <c r="A784" t="s">
        <v>1600</v>
      </c>
      <c r="B784" t="s">
        <v>7405</v>
      </c>
      <c r="C784" t="s">
        <v>3903</v>
      </c>
      <c r="D784" t="str">
        <f>sc_gsm[[#This Row],[model_rxn]]&amp;"_"&amp;sc_gsm[[#This Row],[Column2]]</f>
        <v>SFGTHi_c_REV</v>
      </c>
      <c r="E784" t="str">
        <f>_xlfn.XLOOKUP(sc_gsm[[#This Row],[Column3]],SC_enz[name_dir],SC_enz[name_dir],"")</f>
        <v>SFGTHi_c_REV</v>
      </c>
      <c r="F784" t="str">
        <f>_xlfn.XLOOKUP(sc_gsm[[#This Row],[model_rxn]],RT_gsm[model_rxn],RT_gsm[model_rxn],"")</f>
        <v>SFGTHi_c</v>
      </c>
      <c r="G784" s="3" t="str">
        <f>_xlfn.XLOOKUP(sc_gsm[[#This Row],[Column3]],RT_gsm[Column3],RT_gsm[Column3],"")</f>
        <v>SFGTHi_c_REV</v>
      </c>
      <c r="H784" s="3" t="str" cm="1">
        <f t="array" ref="H784">sc_gsm[[#This Row],[model_rxn]]&amp;",r,"&amp;_xlfn.SWITCH(sc_gsm[[#This Row],[Column2]],"REV","lower_bound:-","FWD","upper_bound:")&amp;"1000"</f>
        <v>SFGTHi_c,r,lower_bound:-1000</v>
      </c>
      <c r="I784" s="3" t="str">
        <f>_xlfn.XLOOKUP(sc_gsm[[#This Row],[Column3]],SC_enz[name_dir],SC_enz[name_dir],"")</f>
        <v>SFGTHi_c_REV</v>
      </c>
      <c r="J784" s="3" t="str">
        <f>_xlfn.XLOOKUP(sc_gsm[[#This Row],[name]],[1]RXNS!$C:$C,[1]RXNS!$D:$D,"")</f>
        <v>H2O[c] + S-formylglutathione[c] &lt;=&gt; formate[c] + glutathione[c] + H+[c]</v>
      </c>
      <c r="K784" s="3" t="str">
        <f>_xlfn.XLOOKUP(sc_gsm[[#This Row],[name]],[2]RXNS!$C:$C,[2]RXNS!$D:$D,"")</f>
        <v>H2O[c] + S-formylglutathione[c] =&gt; formate[c] + glutathione[c] + H+[c]</v>
      </c>
      <c r="L784" s="3" t="b">
        <f>sc_gsm[[#This Row],[yeast8.3.4 equation]]=sc_gsm[[#This Row],[yeast9 equation]]</f>
        <v>0</v>
      </c>
    </row>
    <row r="785" spans="1:12" hidden="1" x14ac:dyDescent="0.2">
      <c r="A785" t="s">
        <v>1600</v>
      </c>
      <c r="B785" t="s">
        <v>7405</v>
      </c>
      <c r="C785" t="s">
        <v>3902</v>
      </c>
      <c r="D785" t="str">
        <f>sc_gsm[[#This Row],[model_rxn]]&amp;"_"&amp;sc_gsm[[#This Row],[Column2]]</f>
        <v>SFGTHi_c_FWD</v>
      </c>
      <c r="E785" t="str">
        <f>_xlfn.XLOOKUP(sc_gsm[[#This Row],[Column3]],SC_enz[name_dir],SC_enz[name_dir],"")</f>
        <v>SFGTHi_c_FWD</v>
      </c>
      <c r="F785" t="str">
        <f>_xlfn.XLOOKUP(sc_gsm[[#This Row],[model_rxn]],RT_gsm[model_rxn],RT_gsm[model_rxn],"")</f>
        <v>SFGTHi_c</v>
      </c>
      <c r="G785" s="3" t="str">
        <f>_xlfn.XLOOKUP(sc_gsm[[#This Row],[Column3]],RT_gsm[Column3],RT_gsm[Column3],"")</f>
        <v>SFGTHi_c_FWD</v>
      </c>
      <c r="H785" s="3" t="str" cm="1">
        <f t="array" ref="H785">sc_gsm[[#This Row],[model_rxn]]&amp;",r,"&amp;_xlfn.SWITCH(sc_gsm[[#This Row],[Column2]],"REV","lower_bound:-","FWD","upper_bound:")&amp;"1000"</f>
        <v>SFGTHi_c,r,upper_bound:1000</v>
      </c>
      <c r="I785" s="3" t="str">
        <f>_xlfn.XLOOKUP(sc_gsm[[#This Row],[Column3]],SC_enz[name_dir],SC_enz[name_dir],"")</f>
        <v>SFGTHi_c_FWD</v>
      </c>
      <c r="J785" s="3" t="str">
        <f>_xlfn.XLOOKUP(sc_gsm[[#This Row],[name]],[1]RXNS!$C:$C,[1]RXNS!$D:$D,"")</f>
        <v>H2O[c] + S-formylglutathione[c] &lt;=&gt; formate[c] + glutathione[c] + H+[c]</v>
      </c>
      <c r="K785" s="3" t="str">
        <f>_xlfn.XLOOKUP(sc_gsm[[#This Row],[name]],[2]RXNS!$C:$C,[2]RXNS!$D:$D,"")</f>
        <v>H2O[c] + S-formylglutathione[c] =&gt; formate[c] + glutathione[c] + H+[c]</v>
      </c>
      <c r="L785" s="3" t="b">
        <f>sc_gsm[[#This Row],[yeast8.3.4 equation]]=sc_gsm[[#This Row],[yeast9 equation]]</f>
        <v>0</v>
      </c>
    </row>
    <row r="786" spans="1:12" hidden="1" x14ac:dyDescent="0.2">
      <c r="A786" t="s">
        <v>1603</v>
      </c>
      <c r="B786" t="s">
        <v>7406</v>
      </c>
      <c r="C786" t="s">
        <v>3902</v>
      </c>
      <c r="D786" t="str">
        <f>sc_gsm[[#This Row],[model_rxn]]&amp;"_"&amp;sc_gsm[[#This Row],[Column2]]</f>
        <v>SACCD2_c_FWD</v>
      </c>
      <c r="E786" t="str">
        <f>_xlfn.XLOOKUP(sc_gsm[[#This Row],[Column3]],SC_enz[name_dir],SC_enz[name_dir],"")</f>
        <v>SACCD2_c_FWD</v>
      </c>
      <c r="F786" t="str">
        <f>_xlfn.XLOOKUP(sc_gsm[[#This Row],[model_rxn]],RT_gsm[model_rxn],RT_gsm[model_rxn],"")</f>
        <v>SACCD2_c</v>
      </c>
      <c r="G786" s="3" t="str">
        <f>_xlfn.XLOOKUP(sc_gsm[[#This Row],[Column3]],RT_gsm[Column3],RT_gsm[Column3],"")</f>
        <v>SACCD2_c_FWD</v>
      </c>
      <c r="H786" s="3" t="str" cm="1">
        <f t="array" ref="H786">sc_gsm[[#This Row],[model_rxn]]&amp;",r,"&amp;_xlfn.SWITCH(sc_gsm[[#This Row],[Column2]],"REV","lower_bound:-","FWD","upper_bound:")&amp;"1000"</f>
        <v>SACCD2_c,r,upper_bound:1000</v>
      </c>
      <c r="I786" s="3" t="str">
        <f>_xlfn.XLOOKUP(sc_gsm[[#This Row],[Column3]],SC_enz[name_dir],SC_enz[name_dir],"")</f>
        <v>SACCD2_c_FWD</v>
      </c>
      <c r="J786" s="3" t="str">
        <f>_xlfn.XLOOKUP(sc_gsm[[#This Row],[name]],[1]RXNS!$C:$C,[1]RXNS!$D:$D,"")</f>
        <v>H2O[c] + L-saccharopine[c] + NAD[c] =&gt; 2-oxoglutarate[c] + H+[c] + L-lysine[c] + NADH[c]</v>
      </c>
      <c r="K786" s="3" t="str">
        <f>_xlfn.XLOOKUP(sc_gsm[[#This Row],[name]],[2]RXNS!$C:$C,[2]RXNS!$D:$D,"")</f>
        <v>H2O[c] + L-saccharopine[c] + NAD[c] =&gt; 2-oxoglutarate[c] + H+[c] + L-lysine[c] + NADH[c]</v>
      </c>
      <c r="L786" s="3" t="b">
        <f>sc_gsm[[#This Row],[yeast8.3.4 equation]]=sc_gsm[[#This Row],[yeast9 equation]]</f>
        <v>1</v>
      </c>
    </row>
    <row r="787" spans="1:12" hidden="1" x14ac:dyDescent="0.2">
      <c r="A787" t="s">
        <v>1606</v>
      </c>
      <c r="B787" t="s">
        <v>7407</v>
      </c>
      <c r="C787" t="s">
        <v>3902</v>
      </c>
      <c r="D787" t="str">
        <f>sc_gsm[[#This Row],[model_rxn]]&amp;"_"&amp;sc_gsm[[#This Row],[Column2]]</f>
        <v>SACCD1_c_FWD</v>
      </c>
      <c r="E787" t="str">
        <f>_xlfn.XLOOKUP(sc_gsm[[#This Row],[Column3]],SC_enz[name_dir],SC_enz[name_dir],"")</f>
        <v>SACCD1_c_FWD</v>
      </c>
      <c r="F787" t="str">
        <f>_xlfn.XLOOKUP(sc_gsm[[#This Row],[model_rxn]],RT_gsm[model_rxn],RT_gsm[model_rxn],"")</f>
        <v>SACCD1_c</v>
      </c>
      <c r="G787" s="3" t="str">
        <f>_xlfn.XLOOKUP(sc_gsm[[#This Row],[Column3]],RT_gsm[Column3],RT_gsm[Column3],"")</f>
        <v>SACCD1_c_FWD</v>
      </c>
      <c r="H787" s="3" t="str" cm="1">
        <f t="array" ref="H787">sc_gsm[[#This Row],[model_rxn]]&amp;",r,"&amp;_xlfn.SWITCH(sc_gsm[[#This Row],[Column2]],"REV","lower_bound:-","FWD","upper_bound:")&amp;"1000"</f>
        <v>SACCD1_c,r,upper_bound:1000</v>
      </c>
      <c r="I787" s="3" t="str">
        <f>_xlfn.XLOOKUP(sc_gsm[[#This Row],[Column3]],SC_enz[name_dir],SC_enz[name_dir],"")</f>
        <v>SACCD1_c_FWD</v>
      </c>
      <c r="J787" s="3" t="str">
        <f>_xlfn.XLOOKUP(sc_gsm[[#This Row],[name]],[1]RXNS!$C:$C,[1]RXNS!$D:$D,"")</f>
        <v>H+[c] + L-allysine[c] + L-glutamate[c] + NADPH[c] =&gt; H2O[c] + L-saccharopine[c] + NADP(+)[c]</v>
      </c>
      <c r="K787" s="3" t="str">
        <f>_xlfn.XLOOKUP(sc_gsm[[#This Row],[name]],[2]RXNS!$C:$C,[2]RXNS!$D:$D,"")</f>
        <v>H+[c] + L-allysine[c] + L-glutamate[c] + NADPH[c] =&gt; H2O[c] + L-saccharopine[c] + NADP(+)[c]</v>
      </c>
      <c r="L787" s="3" t="b">
        <f>sc_gsm[[#This Row],[yeast8.3.4 equation]]=sc_gsm[[#This Row],[yeast9 equation]]</f>
        <v>1</v>
      </c>
    </row>
    <row r="788" spans="1:12" hidden="1" x14ac:dyDescent="0.2">
      <c r="A788" t="s">
        <v>1610</v>
      </c>
      <c r="B788" t="s">
        <v>7408</v>
      </c>
      <c r="C788" t="s">
        <v>3903</v>
      </c>
      <c r="D788" t="str">
        <f>sc_gsm[[#This Row],[model_rxn]]&amp;"_"&amp;sc_gsm[[#This Row],[Column2]]</f>
        <v>FBA3_c_REV</v>
      </c>
      <c r="E788" t="str">
        <f>_xlfn.XLOOKUP(sc_gsm[[#This Row],[Column3]],SC_enz[name_dir],SC_enz[name_dir],"")</f>
        <v>FBA3_c_REV</v>
      </c>
      <c r="F788" t="str">
        <f>_xlfn.XLOOKUP(sc_gsm[[#This Row],[model_rxn]],RT_gsm[model_rxn],RT_gsm[model_rxn],"")</f>
        <v>FBA3_c</v>
      </c>
      <c r="G788" s="3" t="str">
        <f>_xlfn.XLOOKUP(sc_gsm[[#This Row],[Column3]],RT_gsm[Column3],RT_gsm[Column3],"")</f>
        <v>FBA3_c_REV</v>
      </c>
      <c r="H788" s="3" t="str" cm="1">
        <f t="array" ref="H788">sc_gsm[[#This Row],[model_rxn]]&amp;",r,"&amp;_xlfn.SWITCH(sc_gsm[[#This Row],[Column2]],"REV","lower_bound:-","FWD","upper_bound:")&amp;"1000"</f>
        <v>FBA3_c,r,lower_bound:-1000</v>
      </c>
      <c r="I788" s="3" t="str">
        <f>_xlfn.XLOOKUP(sc_gsm[[#This Row],[Column3]],SC_enz[name_dir],SC_enz[name_dir],"")</f>
        <v>FBA3_c_REV</v>
      </c>
      <c r="J788" s="3" t="str">
        <f>_xlfn.XLOOKUP(sc_gsm[[#This Row],[name]],[1]RXNS!$C:$C,[1]RXNS!$D:$D,"")</f>
        <v>sedoheptulose 1,7-bisphosphate[c] &lt;=&gt; D-erythrose 4-phosphate[c] + dihydroxyacetone phosphate[c]</v>
      </c>
      <c r="K788" s="3" t="str">
        <f>_xlfn.XLOOKUP(sc_gsm[[#This Row],[name]],[2]RXNS!$C:$C,[2]RXNS!$D:$D,"")</f>
        <v>sedoheptulose 1,7-bisphosphate[c] &lt;=&gt; D-erythrose 4-phosphate[c] + dihydroxyacetone phosphate[c]</v>
      </c>
      <c r="L788" s="3" t="b">
        <f>sc_gsm[[#This Row],[yeast8.3.4 equation]]=sc_gsm[[#This Row],[yeast9 equation]]</f>
        <v>1</v>
      </c>
    </row>
    <row r="789" spans="1:12" hidden="1" x14ac:dyDescent="0.2">
      <c r="A789" t="s">
        <v>1610</v>
      </c>
      <c r="B789" t="s">
        <v>7408</v>
      </c>
      <c r="C789" t="s">
        <v>3902</v>
      </c>
      <c r="D789" t="str">
        <f>sc_gsm[[#This Row],[model_rxn]]&amp;"_"&amp;sc_gsm[[#This Row],[Column2]]</f>
        <v>FBA3_c_FWD</v>
      </c>
      <c r="E789" t="str">
        <f>_xlfn.XLOOKUP(sc_gsm[[#This Row],[Column3]],SC_enz[name_dir],SC_enz[name_dir],"")</f>
        <v>FBA3_c_FWD</v>
      </c>
      <c r="F789" t="str">
        <f>_xlfn.XLOOKUP(sc_gsm[[#This Row],[model_rxn]],RT_gsm[model_rxn],RT_gsm[model_rxn],"")</f>
        <v>FBA3_c</v>
      </c>
      <c r="G789" s="3" t="str">
        <f>_xlfn.XLOOKUP(sc_gsm[[#This Row],[Column3]],RT_gsm[Column3],RT_gsm[Column3],"")</f>
        <v>FBA3_c_FWD</v>
      </c>
      <c r="H789" s="3" t="str" cm="1">
        <f t="array" ref="H789">sc_gsm[[#This Row],[model_rxn]]&amp;",r,"&amp;_xlfn.SWITCH(sc_gsm[[#This Row],[Column2]],"REV","lower_bound:-","FWD","upper_bound:")&amp;"1000"</f>
        <v>FBA3_c,r,upper_bound:1000</v>
      </c>
      <c r="I789" s="3" t="str">
        <f>_xlfn.XLOOKUP(sc_gsm[[#This Row],[Column3]],SC_enz[name_dir],SC_enz[name_dir],"")</f>
        <v>FBA3_c_FWD</v>
      </c>
      <c r="J789" s="3" t="str">
        <f>_xlfn.XLOOKUP(sc_gsm[[#This Row],[name]],[1]RXNS!$C:$C,[1]RXNS!$D:$D,"")</f>
        <v>sedoheptulose 1,7-bisphosphate[c] &lt;=&gt; D-erythrose 4-phosphate[c] + dihydroxyacetone phosphate[c]</v>
      </c>
      <c r="K789" s="3" t="str">
        <f>_xlfn.XLOOKUP(sc_gsm[[#This Row],[name]],[2]RXNS!$C:$C,[2]RXNS!$D:$D,"")</f>
        <v>sedoheptulose 1,7-bisphosphate[c] &lt;=&gt; D-erythrose 4-phosphate[c] + dihydroxyacetone phosphate[c]</v>
      </c>
      <c r="L789" s="3" t="b">
        <f>sc_gsm[[#This Row],[yeast8.3.4 equation]]=sc_gsm[[#This Row],[yeast9 equation]]</f>
        <v>1</v>
      </c>
    </row>
    <row r="790" spans="1:12" hidden="1" x14ac:dyDescent="0.2">
      <c r="A790" t="s">
        <v>3680</v>
      </c>
      <c r="B790" t="s">
        <v>7409</v>
      </c>
      <c r="C790" t="s">
        <v>3902</v>
      </c>
      <c r="D790" t="str">
        <f>sc_gsm[[#This Row],[model_rxn]]&amp;"_"&amp;sc_gsm[[#This Row],[Column2]]</f>
        <v>SERAT_c_FWD</v>
      </c>
      <c r="E790" t="str">
        <f>_xlfn.XLOOKUP(sc_gsm[[#This Row],[Column3]],SC_enz[name_dir],SC_enz[name_dir],"")</f>
        <v>SERAT_c_FWD</v>
      </c>
      <c r="F790" t="str">
        <f>_xlfn.XLOOKUP(sc_gsm[[#This Row],[model_rxn]],RT_gsm[model_rxn],RT_gsm[model_rxn],"")</f>
        <v>SERAT_c</v>
      </c>
      <c r="G790" s="3" t="str">
        <f>_xlfn.XLOOKUP(sc_gsm[[#This Row],[Column3]],RT_gsm[Column3],RT_gsm[Column3],"")</f>
        <v>SERAT_c_FWD</v>
      </c>
      <c r="H790" s="3" t="str" cm="1">
        <f t="array" ref="H790">sc_gsm[[#This Row],[model_rxn]]&amp;",r,"&amp;_xlfn.SWITCH(sc_gsm[[#This Row],[Column2]],"REV","lower_bound:-","FWD","upper_bound:")&amp;"1000"</f>
        <v>SERAT_c,r,upper_bound:1000</v>
      </c>
      <c r="I790" s="3" t="str">
        <f>_xlfn.XLOOKUP(sc_gsm[[#This Row],[Column3]],SC_enz[name_dir],SC_enz[name_dir],"")</f>
        <v>SERAT_c_FWD</v>
      </c>
      <c r="J790" s="3" t="str">
        <f>_xlfn.XLOOKUP(sc_gsm[[#This Row],[name]],[1]RXNS!$C:$C,[1]RXNS!$D:$D,"")</f>
        <v>acetyl-CoA[c] + L-serine[c] =&gt; coenzyme A[c] + O-acetyl-L-serine[c]</v>
      </c>
      <c r="K790" s="3" t="str">
        <f>_xlfn.XLOOKUP(sc_gsm[[#This Row],[name]],[2]RXNS!$C:$C,[2]RXNS!$D:$D,"")</f>
        <v>acetyl-CoA[c] + L-serine[c] =&gt; coenzyme A[c] + O-acetyl-L-serine[c]</v>
      </c>
      <c r="L790" s="3" t="b">
        <f>sc_gsm[[#This Row],[yeast8.3.4 equation]]=sc_gsm[[#This Row],[yeast9 equation]]</f>
        <v>1</v>
      </c>
    </row>
    <row r="791" spans="1:12" hidden="1" x14ac:dyDescent="0.2">
      <c r="A791" t="s">
        <v>3684</v>
      </c>
      <c r="B791" t="s">
        <v>7410</v>
      </c>
      <c r="C791" t="s">
        <v>3902</v>
      </c>
      <c r="D791" t="str">
        <f>sc_gsm[[#This Row],[model_rxn]]&amp;"_"&amp;sc_gsm[[#This Row],[Column2]]</f>
        <v>SERPT_r_FWD</v>
      </c>
      <c r="E791" t="str">
        <f>_xlfn.XLOOKUP(sc_gsm[[#This Row],[Column3]],SC_enz[name_dir],SC_enz[name_dir],"")</f>
        <v>SERPT_r_FWD</v>
      </c>
      <c r="F791" t="str">
        <f>_xlfn.XLOOKUP(sc_gsm[[#This Row],[model_rxn]],RT_gsm[model_rxn],RT_gsm[model_rxn],"")</f>
        <v>SERPT_r</v>
      </c>
      <c r="G791" s="3" t="str">
        <f>_xlfn.XLOOKUP(sc_gsm[[#This Row],[Column3]],RT_gsm[Column3],RT_gsm[Column3],"")</f>
        <v>SERPT_r_FWD</v>
      </c>
      <c r="H791" s="3" t="str" cm="1">
        <f t="array" ref="H791">sc_gsm[[#This Row],[model_rxn]]&amp;",r,"&amp;_xlfn.SWITCH(sc_gsm[[#This Row],[Column2]],"REV","lower_bound:-","FWD","upper_bound:")&amp;"1000"</f>
        <v>SERPT_r,r,upper_bound:1000</v>
      </c>
      <c r="I791" s="3" t="str">
        <f>_xlfn.XLOOKUP(sc_gsm[[#This Row],[Column3]],SC_enz[name_dir],SC_enz[name_dir],"")</f>
        <v>SERPT_r_FWD</v>
      </c>
      <c r="J791" s="3" t="str">
        <f>_xlfn.XLOOKUP(sc_gsm[[#This Row],[name]],[1]RXNS!$C:$C,[1]RXNS!$D:$D,"")</f>
        <v>L-serine[er] + palmitoyl-CoA[er] =&gt; 3-ketosphinganine[er] + carbon dioxide[er] + coenzyme A[er]</v>
      </c>
      <c r="K791" s="3" t="str">
        <f>_xlfn.XLOOKUP(sc_gsm[[#This Row],[name]],[2]RXNS!$C:$C,[2]RXNS!$D:$D,"")</f>
        <v>H+[er] + L-serine[er] + palmitoyl-CoA[er] =&gt; 3-ketosphinganine[er] + carbon dioxide[er] + coenzyme A[er]</v>
      </c>
      <c r="L791" s="3" t="b">
        <f>sc_gsm[[#This Row],[yeast8.3.4 equation]]=sc_gsm[[#This Row],[yeast9 equation]]</f>
        <v>0</v>
      </c>
    </row>
    <row r="792" spans="1:12" hidden="1" x14ac:dyDescent="0.2">
      <c r="A792" t="s">
        <v>1611</v>
      </c>
      <c r="B792" t="s">
        <v>7411</v>
      </c>
      <c r="C792" t="s">
        <v>3902</v>
      </c>
      <c r="D792" t="str">
        <f>sc_gsm[[#This Row],[model_rxn]]&amp;"_"&amp;sc_gsm[[#This Row],[Column2]]</f>
        <v>SERTRS_c_FWD</v>
      </c>
      <c r="E792" t="str">
        <f>_xlfn.XLOOKUP(sc_gsm[[#This Row],[Column3]],SC_enz[name_dir],SC_enz[name_dir],"")</f>
        <v>SERTRS_c_FWD</v>
      </c>
      <c r="F792" t="str">
        <f>_xlfn.XLOOKUP(sc_gsm[[#This Row],[model_rxn]],RT_gsm[model_rxn],RT_gsm[model_rxn],"")</f>
        <v>SERTRS_c</v>
      </c>
      <c r="G792" s="3" t="str">
        <f>_xlfn.XLOOKUP(sc_gsm[[#This Row],[Column3]],RT_gsm[Column3],RT_gsm[Column3],"")</f>
        <v>SERTRS_c_FWD</v>
      </c>
      <c r="H792" s="3" t="str" cm="1">
        <f t="array" ref="H792">sc_gsm[[#This Row],[model_rxn]]&amp;",r,"&amp;_xlfn.SWITCH(sc_gsm[[#This Row],[Column2]],"REV","lower_bound:-","FWD","upper_bound:")&amp;"1000"</f>
        <v>SERTRS_c,r,upper_bound:1000</v>
      </c>
      <c r="I792" s="3" t="str">
        <f>_xlfn.XLOOKUP(sc_gsm[[#This Row],[Column3]],SC_enz[name_dir],SC_enz[name_dir],"")</f>
        <v>SERTRS_c_FWD</v>
      </c>
      <c r="J792" s="3" t="str">
        <f>_xlfn.XLOOKUP(sc_gsm[[#This Row],[name]],[1]RXNS!$C:$C,[1]RXNS!$D:$D,"")</f>
        <v>ATP[c] + L-serine[c] + tRNA(Ser)[c] =&gt; AMP[c] + diphosphate[c] + Ser-tRNA(Ser)[c]</v>
      </c>
      <c r="K792" s="3" t="str">
        <f>_xlfn.XLOOKUP(sc_gsm[[#This Row],[name]],[2]RXNS!$C:$C,[2]RXNS!$D:$D,"")</f>
        <v>ATP[c] + L-serine[c] + tRNA(Ser)[c] =&gt; AMP[c] + diphosphate[c] + Ser-tRNA(Ser)[c]</v>
      </c>
      <c r="L792" s="3" t="b">
        <f>sc_gsm[[#This Row],[yeast8.3.4 equation]]=sc_gsm[[#This Row],[yeast9 equation]]</f>
        <v>1</v>
      </c>
    </row>
    <row r="793" spans="1:12" hidden="1" x14ac:dyDescent="0.2">
      <c r="A793" t="s">
        <v>1616</v>
      </c>
      <c r="B793" t="s">
        <v>7412</v>
      </c>
      <c r="C793" t="s">
        <v>3902</v>
      </c>
      <c r="D793" t="str">
        <f>sc_gsm[[#This Row],[model_rxn]]&amp;"_"&amp;sc_gsm[[#This Row],[Column2]]</f>
        <v>SHK3Di_c_FWD</v>
      </c>
      <c r="E793" t="str">
        <f>_xlfn.XLOOKUP(sc_gsm[[#This Row],[Column3]],SC_enz[name_dir],SC_enz[name_dir],"")</f>
        <v>SHK3Di_c_FWD</v>
      </c>
      <c r="F793" t="str">
        <f>_xlfn.XLOOKUP(sc_gsm[[#This Row],[model_rxn]],RT_gsm[model_rxn],RT_gsm[model_rxn],"")</f>
        <v>SHK3Di_c</v>
      </c>
      <c r="G793" s="3" t="str">
        <f>_xlfn.XLOOKUP(sc_gsm[[#This Row],[Column3]],RT_gsm[Column3],RT_gsm[Column3],"")</f>
        <v>SHK3Di_c_FWD</v>
      </c>
      <c r="H793" s="3" t="str" cm="1">
        <f t="array" ref="H793">sc_gsm[[#This Row],[model_rxn]]&amp;",r,"&amp;_xlfn.SWITCH(sc_gsm[[#This Row],[Column2]],"REV","lower_bound:-","FWD","upper_bound:")&amp;"1000"</f>
        <v>SHK3Di_c,r,upper_bound:1000</v>
      </c>
      <c r="I793" s="3" t="str">
        <f>_xlfn.XLOOKUP(sc_gsm[[#This Row],[Column3]],SC_enz[name_dir],SC_enz[name_dir],"")</f>
        <v>SHK3Di_c_FWD</v>
      </c>
      <c r="J793" s="3" t="str">
        <f>_xlfn.XLOOKUP(sc_gsm[[#This Row],[name]],[1]RXNS!$C:$C,[1]RXNS!$D:$D,"")</f>
        <v>3-dehydroshikimate[c] + H+[c] + NADPH[c] =&gt; NADP(+)[c] + shikimate[c]</v>
      </c>
      <c r="K793" s="3" t="str">
        <f>_xlfn.XLOOKUP(sc_gsm[[#This Row],[name]],[2]RXNS!$C:$C,[2]RXNS!$D:$D,"")</f>
        <v>3-dehydroshikimate[c] + H+[c] + NADPH[c] =&gt; NADP(+)[c] + shikimate[c]</v>
      </c>
      <c r="L793" s="3" t="b">
        <f>sc_gsm[[#This Row],[yeast8.3.4 equation]]=sc_gsm[[#This Row],[yeast9 equation]]</f>
        <v>1</v>
      </c>
    </row>
    <row r="794" spans="1:12" hidden="1" x14ac:dyDescent="0.2">
      <c r="A794" t="s">
        <v>1617</v>
      </c>
      <c r="B794" t="s">
        <v>7413</v>
      </c>
      <c r="C794" t="s">
        <v>3902</v>
      </c>
      <c r="D794" t="str">
        <f>sc_gsm[[#This Row],[model_rxn]]&amp;"_"&amp;sc_gsm[[#This Row],[Column2]]</f>
        <v>SHKK_c_FWD</v>
      </c>
      <c r="E794" t="str">
        <f>_xlfn.XLOOKUP(sc_gsm[[#This Row],[Column3]],SC_enz[name_dir],SC_enz[name_dir],"")</f>
        <v>SHKK_c_FWD</v>
      </c>
      <c r="F794" t="str">
        <f>_xlfn.XLOOKUP(sc_gsm[[#This Row],[model_rxn]],RT_gsm[model_rxn],RT_gsm[model_rxn],"")</f>
        <v>SHKK_c</v>
      </c>
      <c r="G794" s="3" t="str">
        <f>_xlfn.XLOOKUP(sc_gsm[[#This Row],[Column3]],RT_gsm[Column3],RT_gsm[Column3],"")</f>
        <v>SHKK_c_FWD</v>
      </c>
      <c r="H794" s="3" t="str" cm="1">
        <f t="array" ref="H794">sc_gsm[[#This Row],[model_rxn]]&amp;",r,"&amp;_xlfn.SWITCH(sc_gsm[[#This Row],[Column2]],"REV","lower_bound:-","FWD","upper_bound:")&amp;"1000"</f>
        <v>SHKK_c,r,upper_bound:1000</v>
      </c>
      <c r="I794" s="3" t="str">
        <f>_xlfn.XLOOKUP(sc_gsm[[#This Row],[Column3]],SC_enz[name_dir],SC_enz[name_dir],"")</f>
        <v>SHKK_c_FWD</v>
      </c>
      <c r="J794" s="3" t="str">
        <f>_xlfn.XLOOKUP(sc_gsm[[#This Row],[name]],[1]RXNS!$C:$C,[1]RXNS!$D:$D,"")</f>
        <v>ATP[c] + shikimate[c] =&gt; 3-phosphoshikimic acid[c] + ADP[c] + H+[c]</v>
      </c>
      <c r="K794" s="3" t="str">
        <f>_xlfn.XLOOKUP(sc_gsm[[#This Row],[name]],[2]RXNS!$C:$C,[2]RXNS!$D:$D,"")</f>
        <v>ATP[c] + shikimate[c] =&gt; 3-phosphoshikimic acid[c] + ADP[c] + H+[c]</v>
      </c>
      <c r="L794" s="3" t="b">
        <f>sc_gsm[[#This Row],[yeast8.3.4 equation]]=sc_gsm[[#This Row],[yeast9 equation]]</f>
        <v>1</v>
      </c>
    </row>
    <row r="795" spans="1:12" hidden="1" x14ac:dyDescent="0.2">
      <c r="A795" t="s">
        <v>1618</v>
      </c>
      <c r="B795" t="s">
        <v>7414</v>
      </c>
      <c r="C795" t="s">
        <v>3902</v>
      </c>
      <c r="D795" t="str">
        <f>sc_gsm[[#This Row],[model_rxn]]&amp;"_"&amp;sc_gsm[[#This Row],[Column2]]</f>
        <v>SHCHD2_c_FWD</v>
      </c>
      <c r="E795" t="str">
        <f>_xlfn.XLOOKUP(sc_gsm[[#This Row],[Column3]],SC_enz[name_dir],SC_enz[name_dir],"")</f>
        <v>SHCHD2_c_FWD</v>
      </c>
      <c r="F795" t="str">
        <f>_xlfn.XLOOKUP(sc_gsm[[#This Row],[model_rxn]],RT_gsm[model_rxn],RT_gsm[model_rxn],"")</f>
        <v>SHCHD2_c</v>
      </c>
      <c r="G795" s="3" t="str">
        <f>_xlfn.XLOOKUP(sc_gsm[[#This Row],[Column3]],RT_gsm[Column3],RT_gsm[Column3],"")</f>
        <v>SHCHD2_c_FWD</v>
      </c>
      <c r="H795" s="3" t="str" cm="1">
        <f t="array" ref="H795">sc_gsm[[#This Row],[model_rxn]]&amp;",r,"&amp;_xlfn.SWITCH(sc_gsm[[#This Row],[Column2]],"REV","lower_bound:-","FWD","upper_bound:")&amp;"1000"</f>
        <v>SHCHD2_c,r,upper_bound:1000</v>
      </c>
      <c r="I795" s="3" t="str">
        <f>_xlfn.XLOOKUP(sc_gsm[[#This Row],[Column3]],SC_enz[name_dir],SC_enz[name_dir],"")</f>
        <v>SHCHD2_c_FWD</v>
      </c>
      <c r="J795" s="3" t="str">
        <f>_xlfn.XLOOKUP(sc_gsm[[#This Row],[name]],[1]RXNS!$C:$C,[1]RXNS!$D:$D,"")</f>
        <v>NAD[c] + precorrin-2[c] =&gt; H+[c] + NADH[c] + sirohydrochlorin[c]</v>
      </c>
      <c r="K795" s="3" t="str">
        <f>_xlfn.XLOOKUP(sc_gsm[[#This Row],[name]],[2]RXNS!$C:$C,[2]RXNS!$D:$D,"")</f>
        <v>NAD[c] + precorrin-2[c] =&gt; 2 H+[c] + NADH[c] + sirohydrochlorin[c]</v>
      </c>
      <c r="L795" s="3" t="b">
        <f>sc_gsm[[#This Row],[yeast8.3.4 equation]]=sc_gsm[[#This Row],[yeast9 equation]]</f>
        <v>0</v>
      </c>
    </row>
    <row r="796" spans="1:12" hidden="1" x14ac:dyDescent="0.2">
      <c r="A796" t="s">
        <v>1621</v>
      </c>
      <c r="B796" t="s">
        <v>7415</v>
      </c>
      <c r="C796" t="s">
        <v>3902</v>
      </c>
      <c r="D796" t="str">
        <f>sc_gsm[[#This Row],[model_rxn]]&amp;"_"&amp;sc_gsm[[#This Row],[Column2]]</f>
        <v>SHCHF_c_FWD</v>
      </c>
      <c r="E796" t="str">
        <f>_xlfn.XLOOKUP(sc_gsm[[#This Row],[Column3]],SC_enz[name_dir],SC_enz[name_dir],"")</f>
        <v>SHCHF_c_FWD</v>
      </c>
      <c r="F796" t="str">
        <f>_xlfn.XLOOKUP(sc_gsm[[#This Row],[model_rxn]],RT_gsm[model_rxn],RT_gsm[model_rxn],"")</f>
        <v>SHCHF_c</v>
      </c>
      <c r="G796" s="3" t="str">
        <f>_xlfn.XLOOKUP(sc_gsm[[#This Row],[Column3]],RT_gsm[Column3],RT_gsm[Column3],"")</f>
        <v>SHCHF_c_FWD</v>
      </c>
      <c r="H796" s="3" t="str" cm="1">
        <f t="array" ref="H796">sc_gsm[[#This Row],[model_rxn]]&amp;",r,"&amp;_xlfn.SWITCH(sc_gsm[[#This Row],[Column2]],"REV","lower_bound:-","FWD","upper_bound:")&amp;"1000"</f>
        <v>SHCHF_c,r,upper_bound:1000</v>
      </c>
      <c r="I796" s="3" t="str">
        <f>_xlfn.XLOOKUP(sc_gsm[[#This Row],[Column3]],SC_enz[name_dir],SC_enz[name_dir],"")</f>
        <v>SHCHF_c_FWD</v>
      </c>
      <c r="J796" s="3" t="str">
        <f>_xlfn.XLOOKUP(sc_gsm[[#This Row],[name]],[1]RXNS!$C:$C,[1]RXNS!$D:$D,"")</f>
        <v>iron(2+)[c] + sirohydrochlorin[c] =&gt; 3 H+[c] + siroheme[c]</v>
      </c>
      <c r="K796" s="3" t="str">
        <f>_xlfn.XLOOKUP(sc_gsm[[#This Row],[name]],[2]RXNS!$C:$C,[2]RXNS!$D:$D,"")</f>
        <v>iron(2+)[c] + sirohydrochlorin[c] =&gt; 2 H+[c] + siroheme[c]</v>
      </c>
      <c r="L796" s="3" t="b">
        <f>sc_gsm[[#This Row],[yeast8.3.4 equation]]=sc_gsm[[#This Row],[yeast9 equation]]</f>
        <v>0</v>
      </c>
    </row>
    <row r="797" spans="1:12" hidden="1" x14ac:dyDescent="0.2">
      <c r="A797" t="s">
        <v>1622</v>
      </c>
      <c r="B797" t="s">
        <v>7416</v>
      </c>
      <c r="C797" t="s">
        <v>3902</v>
      </c>
      <c r="D797" t="str">
        <f>sc_gsm[[#This Row],[model_rxn]]&amp;"_"&amp;sc_gsm[[#This Row],[Column2]]</f>
        <v>SPMS_c_FWD</v>
      </c>
      <c r="E797" t="str">
        <f>_xlfn.XLOOKUP(sc_gsm[[#This Row],[Column3]],SC_enz[name_dir],SC_enz[name_dir],"")</f>
        <v>SPMS_c_FWD</v>
      </c>
      <c r="F797" t="str">
        <f>_xlfn.XLOOKUP(sc_gsm[[#This Row],[model_rxn]],RT_gsm[model_rxn],RT_gsm[model_rxn],"")</f>
        <v>SPMS_c</v>
      </c>
      <c r="G797" s="3" t="str">
        <f>_xlfn.XLOOKUP(sc_gsm[[#This Row],[Column3]],RT_gsm[Column3],RT_gsm[Column3],"")</f>
        <v>SPMS_c_FWD</v>
      </c>
      <c r="H797" s="3" t="str" cm="1">
        <f t="array" ref="H797">sc_gsm[[#This Row],[model_rxn]]&amp;",r,"&amp;_xlfn.SWITCH(sc_gsm[[#This Row],[Column2]],"REV","lower_bound:-","FWD","upper_bound:")&amp;"1000"</f>
        <v>SPMS_c,r,upper_bound:1000</v>
      </c>
      <c r="I797" s="3" t="str">
        <f>_xlfn.XLOOKUP(sc_gsm[[#This Row],[Column3]],SC_enz[name_dir],SC_enz[name_dir],"")</f>
        <v>SPMS_c_FWD</v>
      </c>
      <c r="J797" s="3" t="str">
        <f>_xlfn.XLOOKUP(sc_gsm[[#This Row],[name]],[1]RXNS!$C:$C,[1]RXNS!$D:$D,"")</f>
        <v>putrescine[c] + S-adenosylmethioninamine[c] =&gt; 5'-S-methyl-5'-thioadenosine[c] + H+[c] + spermidine[c]</v>
      </c>
      <c r="K797" s="3" t="str">
        <f>_xlfn.XLOOKUP(sc_gsm[[#This Row],[name]],[2]RXNS!$C:$C,[2]RXNS!$D:$D,"")</f>
        <v>putrescine[c] + S-adenosylmethioninamine[c] =&gt; 5'-S-methyl-5'-thioadenosine[c] + H+[c] + spermidine[c]</v>
      </c>
      <c r="L797" s="3" t="b">
        <f>sc_gsm[[#This Row],[yeast8.3.4 equation]]=sc_gsm[[#This Row],[yeast9 equation]]</f>
        <v>1</v>
      </c>
    </row>
    <row r="798" spans="1:12" hidden="1" x14ac:dyDescent="0.2">
      <c r="A798" t="s">
        <v>1625</v>
      </c>
      <c r="B798" t="s">
        <v>7417</v>
      </c>
      <c r="C798" t="s">
        <v>3902</v>
      </c>
      <c r="D798" t="str">
        <f>sc_gsm[[#This Row],[model_rxn]]&amp;"_"&amp;sc_gsm[[#This Row],[Column2]]</f>
        <v>SPRMS_c_FWD</v>
      </c>
      <c r="E798" t="str">
        <f>_xlfn.XLOOKUP(sc_gsm[[#This Row],[Column3]],SC_enz[name_dir],SC_enz[name_dir],"")</f>
        <v>SPRMS_c_FWD</v>
      </c>
      <c r="F798" t="str">
        <f>_xlfn.XLOOKUP(sc_gsm[[#This Row],[model_rxn]],RT_gsm[model_rxn],RT_gsm[model_rxn],"")</f>
        <v>SPRMS_c</v>
      </c>
      <c r="G798" s="3" t="str">
        <f>_xlfn.XLOOKUP(sc_gsm[[#This Row],[Column3]],RT_gsm[Column3],RT_gsm[Column3],"")</f>
        <v>SPRMS_c_FWD</v>
      </c>
      <c r="H798" s="3" t="str" cm="1">
        <f t="array" ref="H798">sc_gsm[[#This Row],[model_rxn]]&amp;",r,"&amp;_xlfn.SWITCH(sc_gsm[[#This Row],[Column2]],"REV","lower_bound:-","FWD","upper_bound:")&amp;"1000"</f>
        <v>SPRMS_c,r,upper_bound:1000</v>
      </c>
      <c r="I798" s="3" t="str">
        <f>_xlfn.XLOOKUP(sc_gsm[[#This Row],[Column3]],SC_enz[name_dir],SC_enz[name_dir],"")</f>
        <v>SPRMS_c_FWD</v>
      </c>
      <c r="J798" s="3" t="str">
        <f>_xlfn.XLOOKUP(sc_gsm[[#This Row],[name]],[1]RXNS!$C:$C,[1]RXNS!$D:$D,"")</f>
        <v>S-adenosylmethioninamine[c] + spermidine[c] =&gt; 5'-S-methyl-5'-thioadenosine[c] + H+[c] + spermine[c]</v>
      </c>
      <c r="K798" s="3" t="str">
        <f>_xlfn.XLOOKUP(sc_gsm[[#This Row],[name]],[2]RXNS!$C:$C,[2]RXNS!$D:$D,"")</f>
        <v>S-adenosylmethioninamine[c] + spermidine[c] =&gt; 5'-S-methyl-5'-thioadenosine[c] + H+[c] + spermine[c]</v>
      </c>
      <c r="L798" s="3" t="b">
        <f>sc_gsm[[#This Row],[yeast8.3.4 equation]]=sc_gsm[[#This Row],[yeast9 equation]]</f>
        <v>1</v>
      </c>
    </row>
    <row r="799" spans="1:12" hidden="1" x14ac:dyDescent="0.2">
      <c r="A799" t="s">
        <v>1628</v>
      </c>
      <c r="B799" t="s">
        <v>7418</v>
      </c>
      <c r="C799" t="s">
        <v>3902</v>
      </c>
      <c r="D799" t="str">
        <f>sc_gsm[[#This Row],[model_rxn]]&amp;"_"&amp;sc_gsm[[#This Row],[Column2]]</f>
        <v>SPHPL_r_FWD</v>
      </c>
      <c r="E799" t="str">
        <f>_xlfn.XLOOKUP(sc_gsm[[#This Row],[Column3]],SC_enz[name_dir],SC_enz[name_dir],"")</f>
        <v>SPHPL_r_FWD</v>
      </c>
      <c r="F799" t="str">
        <f>_xlfn.XLOOKUP(sc_gsm[[#This Row],[model_rxn]],RT_gsm[model_rxn],RT_gsm[model_rxn],"")</f>
        <v>SPHPL_r</v>
      </c>
      <c r="G799" s="3" t="str">
        <f>_xlfn.XLOOKUP(sc_gsm[[#This Row],[Column3]],RT_gsm[Column3],RT_gsm[Column3],"")</f>
        <v>SPHPL_r_FWD</v>
      </c>
      <c r="H799" s="3" t="str" cm="1">
        <f t="array" ref="H799">sc_gsm[[#This Row],[model_rxn]]&amp;",r,"&amp;_xlfn.SWITCH(sc_gsm[[#This Row],[Column2]],"REV","lower_bound:-","FWD","upper_bound:")&amp;"1000"</f>
        <v>SPHPL_r,r,upper_bound:1000</v>
      </c>
      <c r="I799" s="3" t="str">
        <f>_xlfn.XLOOKUP(sc_gsm[[#This Row],[Column3]],SC_enz[name_dir],SC_enz[name_dir],"")</f>
        <v>SPHPL_r_FWD</v>
      </c>
      <c r="J799" s="3" t="str">
        <f>_xlfn.XLOOKUP(sc_gsm[[#This Row],[name]],[1]RXNS!$C:$C,[1]RXNS!$D:$D,"")</f>
        <v>sphinganine 1-phosphate[er] =&gt; hexadecanal[er] + O-phosphoethanolamine[er]</v>
      </c>
      <c r="K799" s="3" t="str">
        <f>_xlfn.XLOOKUP(sc_gsm[[#This Row],[name]],[2]RXNS!$C:$C,[2]RXNS!$D:$D,"")</f>
        <v>sphinganine 1-phosphate[er] =&gt; hexadecanal[er] + O-phosphoethanolamine[er]</v>
      </c>
      <c r="L799" s="3" t="b">
        <f>sc_gsm[[#This Row],[yeast8.3.4 equation]]=sc_gsm[[#This Row],[yeast9 equation]]</f>
        <v>1</v>
      </c>
    </row>
    <row r="800" spans="1:12" hidden="1" x14ac:dyDescent="0.2">
      <c r="A800" t="s">
        <v>1629</v>
      </c>
      <c r="B800" t="s">
        <v>7419</v>
      </c>
      <c r="C800" t="s">
        <v>3902</v>
      </c>
      <c r="D800" t="str">
        <f>sc_gsm[[#This Row],[model_rxn]]&amp;"_"&amp;sc_gsm[[#This Row],[Column2]]</f>
        <v>SBPP2_r_FWD</v>
      </c>
      <c r="E800" t="str">
        <f>_xlfn.XLOOKUP(sc_gsm[[#This Row],[Column3]],SC_enz[name_dir],SC_enz[name_dir],"")</f>
        <v>SBPP2_r_FWD</v>
      </c>
      <c r="F800" t="str">
        <f>_xlfn.XLOOKUP(sc_gsm[[#This Row],[model_rxn]],RT_gsm[model_rxn],RT_gsm[model_rxn],"")</f>
        <v>SBPP2_r</v>
      </c>
      <c r="G800" s="3" t="str">
        <f>_xlfn.XLOOKUP(sc_gsm[[#This Row],[Column3]],RT_gsm[Column3],RT_gsm[Column3],"")</f>
        <v>SBPP2_r_FWD</v>
      </c>
      <c r="H800" s="3" t="str" cm="1">
        <f t="array" ref="H800">sc_gsm[[#This Row],[model_rxn]]&amp;",r,"&amp;_xlfn.SWITCH(sc_gsm[[#This Row],[Column2]],"REV","lower_bound:-","FWD","upper_bound:")&amp;"1000"</f>
        <v>SBPP2_r,r,upper_bound:1000</v>
      </c>
      <c r="I800" s="3" t="str">
        <f>_xlfn.XLOOKUP(sc_gsm[[#This Row],[Column3]],SC_enz[name_dir],SC_enz[name_dir],"")</f>
        <v>SBPP2_r_FWD</v>
      </c>
      <c r="J800" s="3" t="str">
        <f>_xlfn.XLOOKUP(sc_gsm[[#This Row],[name]],[1]RXNS!$C:$C,[1]RXNS!$D:$D,"")</f>
        <v>H2O[er] + phytosphingosine 1-phosphate[er] =&gt; phosphate[er] + phytosphingosine[er]</v>
      </c>
      <c r="K800" s="3" t="str">
        <f>_xlfn.XLOOKUP(sc_gsm[[#This Row],[name]],[2]RXNS!$C:$C,[2]RXNS!$D:$D,"")</f>
        <v>H2O[er] + phytosphingosine 1-phosphate[er] =&gt; phosphate[er] + phytosphingosine[er]</v>
      </c>
      <c r="L800" s="3" t="b">
        <f>sc_gsm[[#This Row],[yeast8.3.4 equation]]=sc_gsm[[#This Row],[yeast9 equation]]</f>
        <v>1</v>
      </c>
    </row>
    <row r="801" spans="1:12" hidden="1" x14ac:dyDescent="0.2">
      <c r="A801" t="s">
        <v>1634</v>
      </c>
      <c r="B801" t="s">
        <v>7420</v>
      </c>
      <c r="C801" t="s">
        <v>3902</v>
      </c>
      <c r="D801" t="str">
        <f>sc_gsm[[#This Row],[model_rxn]]&amp;"_"&amp;sc_gsm[[#This Row],[Column2]]</f>
        <v>SBPP1_r_FWD</v>
      </c>
      <c r="E801" t="str">
        <f>_xlfn.XLOOKUP(sc_gsm[[#This Row],[Column3]],SC_enz[name_dir],SC_enz[name_dir],"")</f>
        <v>SBPP1_r_FWD</v>
      </c>
      <c r="F801" t="str">
        <f>_xlfn.XLOOKUP(sc_gsm[[#This Row],[model_rxn]],RT_gsm[model_rxn],RT_gsm[model_rxn],"")</f>
        <v>SBPP1_r</v>
      </c>
      <c r="G801" s="3" t="str">
        <f>_xlfn.XLOOKUP(sc_gsm[[#This Row],[Column3]],RT_gsm[Column3],RT_gsm[Column3],"")</f>
        <v>SBPP1_r_FWD</v>
      </c>
      <c r="H801" s="3" t="str" cm="1">
        <f t="array" ref="H801">sc_gsm[[#This Row],[model_rxn]]&amp;",r,"&amp;_xlfn.SWITCH(sc_gsm[[#This Row],[Column2]],"REV","lower_bound:-","FWD","upper_bound:")&amp;"1000"</f>
        <v>SBPP1_r,r,upper_bound:1000</v>
      </c>
      <c r="I801" s="3" t="str">
        <f>_xlfn.XLOOKUP(sc_gsm[[#This Row],[Column3]],SC_enz[name_dir],SC_enz[name_dir],"")</f>
        <v>SBPP1_r_FWD</v>
      </c>
      <c r="J801" s="3" t="str">
        <f>_xlfn.XLOOKUP(sc_gsm[[#This Row],[name]],[1]RXNS!$C:$C,[1]RXNS!$D:$D,"")</f>
        <v>H2O[er] + sphinganine 1-phosphate[er] =&gt; phosphate[er] + sphinganine[er]</v>
      </c>
      <c r="K801" s="3" t="str">
        <f>_xlfn.XLOOKUP(sc_gsm[[#This Row],[name]],[2]RXNS!$C:$C,[2]RXNS!$D:$D,"")</f>
        <v>H2O[er] + sphinganine 1-phosphate[er] =&gt; phosphate[er] + sphinganine[er]</v>
      </c>
      <c r="L801" s="3" t="b">
        <f>sc_gsm[[#This Row],[yeast8.3.4 equation]]=sc_gsm[[#This Row],[yeast9 equation]]</f>
        <v>1</v>
      </c>
    </row>
    <row r="802" spans="1:12" hidden="1" x14ac:dyDescent="0.2">
      <c r="A802" t="s">
        <v>1635</v>
      </c>
      <c r="B802" t="s">
        <v>7421</v>
      </c>
      <c r="C802" t="s">
        <v>3902</v>
      </c>
      <c r="D802" t="str">
        <f>sc_gsm[[#This Row],[model_rxn]]&amp;"_"&amp;sc_gsm[[#This Row],[Column2]]</f>
        <v>SPHGLpK_r_FWD</v>
      </c>
      <c r="E802" t="str">
        <f>_xlfn.XLOOKUP(sc_gsm[[#This Row],[Column3]],SC_enz[name_dir],SC_enz[name_dir],"")</f>
        <v>SPHGLpK_r_FWD</v>
      </c>
      <c r="F802" t="str">
        <f>_xlfn.XLOOKUP(sc_gsm[[#This Row],[model_rxn]],RT_gsm[model_rxn],RT_gsm[model_rxn],"")</f>
        <v>SPHGLpK_r</v>
      </c>
      <c r="G802" s="3" t="str">
        <f>_xlfn.XLOOKUP(sc_gsm[[#This Row],[Column3]],RT_gsm[Column3],RT_gsm[Column3],"")</f>
        <v>SPHGLpK_r_FWD</v>
      </c>
      <c r="H802" s="3" t="str" cm="1">
        <f t="array" ref="H802">sc_gsm[[#This Row],[model_rxn]]&amp;",r,"&amp;_xlfn.SWITCH(sc_gsm[[#This Row],[Column2]],"REV","lower_bound:-","FWD","upper_bound:")&amp;"1000"</f>
        <v>SPHGLpK_r,r,upper_bound:1000</v>
      </c>
      <c r="I802" s="3" t="str">
        <f>_xlfn.XLOOKUP(sc_gsm[[#This Row],[Column3]],SC_enz[name_dir],SC_enz[name_dir],"")</f>
        <v>SPHGLpK_r_FWD</v>
      </c>
      <c r="J802" s="3" t="str">
        <f>_xlfn.XLOOKUP(sc_gsm[[#This Row],[name]],[1]RXNS!$C:$C,[1]RXNS!$D:$D,"")</f>
        <v>ATP[er] + phytosphingosine[er] =&gt; ADP[er] + H+[er] + phytosphingosine 1-phosphate[er]</v>
      </c>
      <c r="K802" s="3" t="str">
        <f>_xlfn.XLOOKUP(sc_gsm[[#This Row],[name]],[2]RXNS!$C:$C,[2]RXNS!$D:$D,"")</f>
        <v>ATP[er] + phytosphingosine[er] =&gt; ADP[er] + H+[er] + phytosphingosine 1-phosphate[er]</v>
      </c>
      <c r="L802" s="3" t="b">
        <f>sc_gsm[[#This Row],[yeast8.3.4 equation]]=sc_gsm[[#This Row],[yeast9 equation]]</f>
        <v>1</v>
      </c>
    </row>
    <row r="803" spans="1:12" hidden="1" x14ac:dyDescent="0.2">
      <c r="A803" t="s">
        <v>1640</v>
      </c>
      <c r="B803" t="s">
        <v>7422</v>
      </c>
      <c r="C803" t="s">
        <v>3902</v>
      </c>
      <c r="D803" t="str">
        <f>sc_gsm[[#This Row],[model_rxn]]&amp;"_"&amp;sc_gsm[[#This Row],[Column2]]</f>
        <v>SLCBK1_r_FWD</v>
      </c>
      <c r="E803" t="str">
        <f>_xlfn.XLOOKUP(sc_gsm[[#This Row],[Column3]],SC_enz[name_dir],SC_enz[name_dir],"")</f>
        <v>SLCBK1_r_FWD</v>
      </c>
      <c r="F803" t="str">
        <f>_xlfn.XLOOKUP(sc_gsm[[#This Row],[model_rxn]],RT_gsm[model_rxn],RT_gsm[model_rxn],"")</f>
        <v>SLCBK1_r</v>
      </c>
      <c r="G803" s="3" t="str">
        <f>_xlfn.XLOOKUP(sc_gsm[[#This Row],[Column3]],RT_gsm[Column3],RT_gsm[Column3],"")</f>
        <v>SLCBK1_r_FWD</v>
      </c>
      <c r="H803" s="3" t="str" cm="1">
        <f t="array" ref="H803">sc_gsm[[#This Row],[model_rxn]]&amp;",r,"&amp;_xlfn.SWITCH(sc_gsm[[#This Row],[Column2]],"REV","lower_bound:-","FWD","upper_bound:")&amp;"1000"</f>
        <v>SLCBK1_r,r,upper_bound:1000</v>
      </c>
      <c r="I803" s="3" t="str">
        <f>_xlfn.XLOOKUP(sc_gsm[[#This Row],[Column3]],SC_enz[name_dir],SC_enz[name_dir],"")</f>
        <v>SLCBK1_r_FWD</v>
      </c>
      <c r="J803" s="3" t="str">
        <f>_xlfn.XLOOKUP(sc_gsm[[#This Row],[name]],[1]RXNS!$C:$C,[1]RXNS!$D:$D,"")</f>
        <v>ATP[er] + sphinganine[er] =&gt; ADP[er] + H+[er] + sphinganine 1-phosphate[er]</v>
      </c>
      <c r="K803" s="3" t="str">
        <f>_xlfn.XLOOKUP(sc_gsm[[#This Row],[name]],[2]RXNS!$C:$C,[2]RXNS!$D:$D,"")</f>
        <v>ATP[er] + sphinganine[er] =&gt; ADP[er] + H+[er] + sphinganine 1-phosphate[er]</v>
      </c>
      <c r="L803" s="3" t="b">
        <f>sc_gsm[[#This Row],[yeast8.3.4 equation]]=sc_gsm[[#This Row],[yeast9 equation]]</f>
        <v>1</v>
      </c>
    </row>
    <row r="804" spans="1:12" hidden="1" x14ac:dyDescent="0.2">
      <c r="A804" t="s">
        <v>1641</v>
      </c>
      <c r="B804" t="s">
        <v>7423</v>
      </c>
      <c r="C804" t="s">
        <v>3903</v>
      </c>
      <c r="D804" t="str">
        <f>sc_gsm[[#This Row],[model_rxn]]&amp;"_"&amp;sc_gsm[[#This Row],[Column2]]</f>
        <v>ACONIs_m_REV</v>
      </c>
      <c r="E804" t="str">
        <f>_xlfn.XLOOKUP(sc_gsm[[#This Row],[Column3]],SC_enz[name_dir],SC_enz[name_dir],"")</f>
        <v>ACONIs_m_REV</v>
      </c>
      <c r="F804" t="str">
        <f>_xlfn.XLOOKUP(sc_gsm[[#This Row],[model_rxn]],RT_gsm[model_rxn],RT_gsm[model_rxn],"")</f>
        <v>ACONIs_m</v>
      </c>
      <c r="G804" s="3" t="str">
        <f>_xlfn.XLOOKUP(sc_gsm[[#This Row],[Column3]],RT_gsm[Column3],RT_gsm[Column3],"")</f>
        <v>ACONIs_m_REV</v>
      </c>
      <c r="H804" s="3" t="str" cm="1">
        <f t="array" ref="H804">sc_gsm[[#This Row],[model_rxn]]&amp;",r,"&amp;_xlfn.SWITCH(sc_gsm[[#This Row],[Column2]],"REV","lower_bound:-","FWD","upper_bound:")&amp;"1000"</f>
        <v>ACONIs_m,r,lower_bound:-1000</v>
      </c>
      <c r="I804" s="3" t="str">
        <f>_xlfn.XLOOKUP(sc_gsm[[#This Row],[Column3]],SC_enz[name_dir],SC_enz[name_dir],"")</f>
        <v>ACONIs_m_REV</v>
      </c>
      <c r="J804" s="3" t="str">
        <f>_xlfn.XLOOKUP(sc_gsm[[#This Row],[name]],[1]RXNS!$C:$C,[1]RXNS!$D:$D,"")</f>
        <v>cis-aconitate[m] &lt;=&gt; trans-aconitate[m]</v>
      </c>
      <c r="K804" s="3" t="str">
        <f>_xlfn.XLOOKUP(sc_gsm[[#This Row],[name]],[2]RXNS!$C:$C,[2]RXNS!$D:$D,"")</f>
        <v>cis-aconitate[m] &lt;=&gt; trans-aconitate[m]</v>
      </c>
      <c r="L804" s="3" t="b">
        <f>sc_gsm[[#This Row],[yeast8.3.4 equation]]=sc_gsm[[#This Row],[yeast9 equation]]</f>
        <v>1</v>
      </c>
    </row>
    <row r="805" spans="1:12" hidden="1" x14ac:dyDescent="0.2">
      <c r="A805" t="s">
        <v>1641</v>
      </c>
      <c r="B805" t="s">
        <v>7423</v>
      </c>
      <c r="C805" t="s">
        <v>3902</v>
      </c>
      <c r="D805" t="str">
        <f>sc_gsm[[#This Row],[model_rxn]]&amp;"_"&amp;sc_gsm[[#This Row],[Column2]]</f>
        <v>ACONIs_m_FWD</v>
      </c>
      <c r="E805" t="str">
        <f>_xlfn.XLOOKUP(sc_gsm[[#This Row],[Column3]],SC_enz[name_dir],SC_enz[name_dir],"")</f>
        <v>ACONIs_m_FWD</v>
      </c>
      <c r="F805" t="str">
        <f>_xlfn.XLOOKUP(sc_gsm[[#This Row],[model_rxn]],RT_gsm[model_rxn],RT_gsm[model_rxn],"")</f>
        <v>ACONIs_m</v>
      </c>
      <c r="G805" s="3" t="str">
        <f>_xlfn.XLOOKUP(sc_gsm[[#This Row],[Column3]],RT_gsm[Column3],RT_gsm[Column3],"")</f>
        <v>ACONIs_m_FWD</v>
      </c>
      <c r="H805" s="3" t="str" cm="1">
        <f t="array" ref="H805">sc_gsm[[#This Row],[model_rxn]]&amp;",r,"&amp;_xlfn.SWITCH(sc_gsm[[#This Row],[Column2]],"REV","lower_bound:-","FWD","upper_bound:")&amp;"1000"</f>
        <v>ACONIs_m,r,upper_bound:1000</v>
      </c>
      <c r="I805" s="3" t="str">
        <f>_xlfn.XLOOKUP(sc_gsm[[#This Row],[Column3]],SC_enz[name_dir],SC_enz[name_dir],"")</f>
        <v>ACONIs_m_FWD</v>
      </c>
      <c r="J805" s="3" t="str">
        <f>_xlfn.XLOOKUP(sc_gsm[[#This Row],[name]],[1]RXNS!$C:$C,[1]RXNS!$D:$D,"")</f>
        <v>cis-aconitate[m] &lt;=&gt; trans-aconitate[m]</v>
      </c>
      <c r="K805" s="3" t="str">
        <f>_xlfn.XLOOKUP(sc_gsm[[#This Row],[name]],[2]RXNS!$C:$C,[2]RXNS!$D:$D,"")</f>
        <v>cis-aconitate[m] &lt;=&gt; trans-aconitate[m]</v>
      </c>
      <c r="L805" s="3" t="b">
        <f>sc_gsm[[#This Row],[yeast8.3.4 equation]]=sc_gsm[[#This Row],[yeast9 equation]]</f>
        <v>1</v>
      </c>
    </row>
    <row r="806" spans="1:12" hidden="1" x14ac:dyDescent="0.2">
      <c r="A806" t="s">
        <v>1643</v>
      </c>
      <c r="B806" t="s">
        <v>7423</v>
      </c>
      <c r="C806" t="s">
        <v>3903</v>
      </c>
      <c r="D806" t="str">
        <f>sc_gsm[[#This Row],[model_rxn]]&amp;"_"&amp;sc_gsm[[#This Row],[Column2]]</f>
        <v>ACONIs_c_REV</v>
      </c>
      <c r="E806" t="str">
        <f>_xlfn.XLOOKUP(sc_gsm[[#This Row],[Column3]],SC_enz[name_dir],SC_enz[name_dir],"")</f>
        <v>ACONIs_c_REV</v>
      </c>
      <c r="F806" t="str">
        <f>_xlfn.XLOOKUP(sc_gsm[[#This Row],[model_rxn]],RT_gsm[model_rxn],RT_gsm[model_rxn],"")</f>
        <v>ACONIs_c</v>
      </c>
      <c r="G806" s="3" t="str">
        <f>_xlfn.XLOOKUP(sc_gsm[[#This Row],[Column3]],RT_gsm[Column3],RT_gsm[Column3],"")</f>
        <v>ACONIs_c_REV</v>
      </c>
      <c r="H806" s="3" t="str" cm="1">
        <f t="array" ref="H806">sc_gsm[[#This Row],[model_rxn]]&amp;",r,"&amp;_xlfn.SWITCH(sc_gsm[[#This Row],[Column2]],"REV","lower_bound:-","FWD","upper_bound:")&amp;"1000"</f>
        <v>ACONIs_c,r,lower_bound:-1000</v>
      </c>
      <c r="I806" s="3" t="str">
        <f>_xlfn.XLOOKUP(sc_gsm[[#This Row],[Column3]],SC_enz[name_dir],SC_enz[name_dir],"")</f>
        <v>ACONIs_c_REV</v>
      </c>
      <c r="J806" s="3" t="str">
        <f>_xlfn.XLOOKUP(sc_gsm[[#This Row],[name]],[1]RXNS!$C:$C,[1]RXNS!$D:$D,"")</f>
        <v>cis-aconitate[m] &lt;=&gt; trans-aconitate[m]</v>
      </c>
      <c r="K806" s="3" t="str">
        <f>_xlfn.XLOOKUP(sc_gsm[[#This Row],[name]],[2]RXNS!$C:$C,[2]RXNS!$D:$D,"")</f>
        <v>cis-aconitate[m] &lt;=&gt; trans-aconitate[m]</v>
      </c>
      <c r="L806" s="3" t="b">
        <f>sc_gsm[[#This Row],[yeast8.3.4 equation]]=sc_gsm[[#This Row],[yeast9 equation]]</f>
        <v>1</v>
      </c>
    </row>
    <row r="807" spans="1:12" hidden="1" x14ac:dyDescent="0.2">
      <c r="A807" t="s">
        <v>1643</v>
      </c>
      <c r="B807" t="s">
        <v>7423</v>
      </c>
      <c r="C807" t="s">
        <v>3902</v>
      </c>
      <c r="D807" t="str">
        <f>sc_gsm[[#This Row],[model_rxn]]&amp;"_"&amp;sc_gsm[[#This Row],[Column2]]</f>
        <v>ACONIs_c_FWD</v>
      </c>
      <c r="E807" t="str">
        <f>_xlfn.XLOOKUP(sc_gsm[[#This Row],[Column3]],SC_enz[name_dir],SC_enz[name_dir],"")</f>
        <v>ACONIs_c_FWD</v>
      </c>
      <c r="F807" t="str">
        <f>_xlfn.XLOOKUP(sc_gsm[[#This Row],[model_rxn]],RT_gsm[model_rxn],RT_gsm[model_rxn],"")</f>
        <v>ACONIs_c</v>
      </c>
      <c r="G807" s="3" t="str">
        <f>_xlfn.XLOOKUP(sc_gsm[[#This Row],[Column3]],RT_gsm[Column3],RT_gsm[Column3],"")</f>
        <v>ACONIs_c_FWD</v>
      </c>
      <c r="H807" s="3" t="str" cm="1">
        <f t="array" ref="H807">sc_gsm[[#This Row],[model_rxn]]&amp;",r,"&amp;_xlfn.SWITCH(sc_gsm[[#This Row],[Column2]],"REV","lower_bound:-","FWD","upper_bound:")&amp;"1000"</f>
        <v>ACONIs_c,r,upper_bound:1000</v>
      </c>
      <c r="I807" s="3" t="str">
        <f>_xlfn.XLOOKUP(sc_gsm[[#This Row],[Column3]],SC_enz[name_dir],SC_enz[name_dir],"")</f>
        <v>ACONIs_c_FWD</v>
      </c>
      <c r="J807" s="3" t="str">
        <f>_xlfn.XLOOKUP(sc_gsm[[#This Row],[name]],[1]RXNS!$C:$C,[1]RXNS!$D:$D,"")</f>
        <v>cis-aconitate[m] &lt;=&gt; trans-aconitate[m]</v>
      </c>
      <c r="K807" s="3" t="str">
        <f>_xlfn.XLOOKUP(sc_gsm[[#This Row],[name]],[2]RXNS!$C:$C,[2]RXNS!$D:$D,"")</f>
        <v>cis-aconitate[m] &lt;=&gt; trans-aconitate[m]</v>
      </c>
      <c r="L807" s="3" t="b">
        <f>sc_gsm[[#This Row],[yeast8.3.4 equation]]=sc_gsm[[#This Row],[yeast9 equation]]</f>
        <v>1</v>
      </c>
    </row>
    <row r="808" spans="1:12" hidden="1" x14ac:dyDescent="0.2">
      <c r="A808" t="s">
        <v>1644</v>
      </c>
      <c r="B808" t="s">
        <v>7424</v>
      </c>
      <c r="C808" t="s">
        <v>3902</v>
      </c>
      <c r="D808" t="str">
        <f>sc_gsm[[#This Row],[model_rxn]]&amp;"_"&amp;sc_gsm[[#This Row],[Column2]]</f>
        <v>SQLEx_r_FWD</v>
      </c>
      <c r="E808" t="str">
        <f>_xlfn.XLOOKUP(sc_gsm[[#This Row],[Column3]],SC_enz[name_dir],SC_enz[name_dir],"")</f>
        <v>SQLEx_r_FWD</v>
      </c>
      <c r="F808" t="str">
        <f>_xlfn.XLOOKUP(sc_gsm[[#This Row],[model_rxn]],RT_gsm[model_rxn],RT_gsm[model_rxn],"")</f>
        <v>SQLEx_r</v>
      </c>
      <c r="G808" s="3" t="str">
        <f>_xlfn.XLOOKUP(sc_gsm[[#This Row],[Column3]],RT_gsm[Column3],RT_gsm[Column3],"")</f>
        <v>SQLEx_r_FWD</v>
      </c>
      <c r="H808" s="3" t="str" cm="1">
        <f t="array" ref="H808">sc_gsm[[#This Row],[model_rxn]]&amp;",r,"&amp;_xlfn.SWITCH(sc_gsm[[#This Row],[Column2]],"REV","lower_bound:-","FWD","upper_bound:")&amp;"1000"</f>
        <v>SQLEx_r,r,upper_bound:1000</v>
      </c>
      <c r="I808" s="3" t="str">
        <f>_xlfn.XLOOKUP(sc_gsm[[#This Row],[Column3]],SC_enz[name_dir],SC_enz[name_dir],"")</f>
        <v>SQLEx_r_FWD</v>
      </c>
      <c r="J808" s="3" t="str">
        <f>_xlfn.XLOOKUP(sc_gsm[[#This Row],[name]],[1]RXNS!$C:$C,[1]RXNS!$D:$D,"")</f>
        <v>H+[er] + NADH[er] + oxygen[er] + squalene[er] =&gt; (S)-2,3-epoxysqualene[er] + H2O[er] + NAD[er]</v>
      </c>
      <c r="K808" s="3" t="str">
        <f>_xlfn.XLOOKUP(sc_gsm[[#This Row],[name]],[2]RXNS!$C:$C,[2]RXNS!$D:$D,"")</f>
        <v>H+[er] + NADH[er] + oxygen[er] + squalene[er] =&gt; (S)-2,3-epoxysqualene[er] + H2O[er] + NAD[er]</v>
      </c>
      <c r="L808" s="3" t="b">
        <f>sc_gsm[[#This Row],[yeast8.3.4 equation]]=sc_gsm[[#This Row],[yeast9 equation]]</f>
        <v>1</v>
      </c>
    </row>
    <row r="809" spans="1:12" hidden="1" x14ac:dyDescent="0.2">
      <c r="A809" t="s">
        <v>1647</v>
      </c>
      <c r="B809" t="s">
        <v>7425</v>
      </c>
      <c r="C809" t="s">
        <v>3902</v>
      </c>
      <c r="D809" t="str">
        <f>sc_gsm[[#This Row],[model_rxn]]&amp;"_"&amp;sc_gsm[[#This Row],[Column2]]</f>
        <v>SQLEy_r_FWD</v>
      </c>
      <c r="E809" t="str">
        <f>_xlfn.XLOOKUP(sc_gsm[[#This Row],[Column3]],SC_enz[name_dir],SC_enz[name_dir],"")</f>
        <v>SQLEy_r_FWD</v>
      </c>
      <c r="F809" t="str">
        <f>_xlfn.XLOOKUP(sc_gsm[[#This Row],[model_rxn]],RT_gsm[model_rxn],RT_gsm[model_rxn],"")</f>
        <v>SQLEy_r</v>
      </c>
      <c r="G809" s="3" t="str">
        <f>_xlfn.XLOOKUP(sc_gsm[[#This Row],[Column3]],RT_gsm[Column3],RT_gsm[Column3],"")</f>
        <v>SQLEy_r_FWD</v>
      </c>
      <c r="H809" s="3" t="str" cm="1">
        <f t="array" ref="H809">sc_gsm[[#This Row],[model_rxn]]&amp;",r,"&amp;_xlfn.SWITCH(sc_gsm[[#This Row],[Column2]],"REV","lower_bound:-","FWD","upper_bound:")&amp;"1000"</f>
        <v>SQLEy_r,r,upper_bound:1000</v>
      </c>
      <c r="I809" s="3" t="str">
        <f>_xlfn.XLOOKUP(sc_gsm[[#This Row],[Column3]],SC_enz[name_dir],SC_enz[name_dir],"")</f>
        <v>SQLEy_r_FWD</v>
      </c>
      <c r="J809" s="3" t="str">
        <f>_xlfn.XLOOKUP(sc_gsm[[#This Row],[name]],[1]RXNS!$C:$C,[1]RXNS!$D:$D,"")</f>
        <v>H+[er] + NADPH[er] + oxygen[er] + squalene[er] =&gt; (S)-2,3-epoxysqualene[er] + H2O[er] + NADP(+)[er]</v>
      </c>
      <c r="K809" s="3" t="str">
        <f>_xlfn.XLOOKUP(sc_gsm[[#This Row],[name]],[2]RXNS!$C:$C,[2]RXNS!$D:$D,"")</f>
        <v>H+[er] + NADPH[er] + oxygen[er] + squalene[er] =&gt; (S)-2,3-epoxysqualene[er] + H2O[er] + NADP(+)[er]</v>
      </c>
      <c r="L809" s="3" t="b">
        <f>sc_gsm[[#This Row],[yeast8.3.4 equation]]=sc_gsm[[#This Row],[yeast9 equation]]</f>
        <v>1</v>
      </c>
    </row>
    <row r="810" spans="1:12" hidden="1" x14ac:dyDescent="0.2">
      <c r="A810" t="s">
        <v>1648</v>
      </c>
      <c r="B810" t="s">
        <v>7426</v>
      </c>
      <c r="C810" t="s">
        <v>3902</v>
      </c>
      <c r="D810" t="str">
        <f>sc_gsm[[#This Row],[model_rxn]]&amp;"_"&amp;sc_gsm[[#This Row],[Column2]]</f>
        <v>SQLS_c_FWD</v>
      </c>
      <c r="E810" t="str">
        <f>_xlfn.XLOOKUP(sc_gsm[[#This Row],[Column3]],SC_enz[name_dir],SC_enz[name_dir],"")</f>
        <v>SQLS_c_FWD</v>
      </c>
      <c r="F810" t="str">
        <f>_xlfn.XLOOKUP(sc_gsm[[#This Row],[model_rxn]],RT_gsm[model_rxn],RT_gsm[model_rxn],"")</f>
        <v>SQLS_c</v>
      </c>
      <c r="G810" s="3" t="str">
        <f>_xlfn.XLOOKUP(sc_gsm[[#This Row],[Column3]],RT_gsm[Column3],RT_gsm[Column3],"")</f>
        <v>SQLS_c_FWD</v>
      </c>
      <c r="H810" s="3" t="str" cm="1">
        <f t="array" ref="H810">sc_gsm[[#This Row],[model_rxn]]&amp;",r,"&amp;_xlfn.SWITCH(sc_gsm[[#This Row],[Column2]],"REV","lower_bound:-","FWD","upper_bound:")&amp;"1000"</f>
        <v>SQLS_c,r,upper_bound:1000</v>
      </c>
      <c r="I810" s="3" t="str">
        <f>_xlfn.XLOOKUP(sc_gsm[[#This Row],[Column3]],SC_enz[name_dir],SC_enz[name_dir],"")</f>
        <v>SQLS_c_FWD</v>
      </c>
      <c r="J810" s="3" t="str">
        <f>_xlfn.XLOOKUP(sc_gsm[[#This Row],[name]],[1]RXNS!$C:$C,[1]RXNS!$D:$D,"")</f>
        <v>2 farnesyl diphosphate[c] + H+[c] + NADPH[c] =&gt; 2 diphosphate[c] + NADP(+)[c] + squalene[c]</v>
      </c>
      <c r="K810" s="3" t="str">
        <f>_xlfn.XLOOKUP(sc_gsm[[#This Row],[name]],[2]RXNS!$C:$C,[2]RXNS!$D:$D,"")</f>
        <v>2 farnesyl diphosphate[c] + H+[c] + NADPH[c] =&gt; 2 diphosphate[c] + NADP(+)[c] + squalene[c]</v>
      </c>
      <c r="L810" s="3" t="b">
        <f>sc_gsm[[#This Row],[yeast8.3.4 equation]]=sc_gsm[[#This Row],[yeast9 equation]]</f>
        <v>1</v>
      </c>
    </row>
    <row r="811" spans="1:12" hidden="1" x14ac:dyDescent="0.2">
      <c r="A811" t="s">
        <v>3691</v>
      </c>
      <c r="B811" t="s">
        <v>7427</v>
      </c>
      <c r="C811" t="s">
        <v>3903</v>
      </c>
      <c r="D811" t="str">
        <f>sc_gsm[[#This Row],[model_rxn]]&amp;"_"&amp;sc_gsm[[#This Row],[Column2]]</f>
        <v>SUCDq6_m_REV</v>
      </c>
      <c r="E811" t="str">
        <f>_xlfn.XLOOKUP(sc_gsm[[#This Row],[Column3]],SC_enz[name_dir],SC_enz[name_dir],"")</f>
        <v>SUCDq6_m_REV</v>
      </c>
      <c r="F811" t="str">
        <f>_xlfn.XLOOKUP(sc_gsm[[#This Row],[model_rxn]],RT_gsm[model_rxn],RT_gsm[model_rxn],"")</f>
        <v/>
      </c>
      <c r="G811" s="3" t="str">
        <f>_xlfn.XLOOKUP(sc_gsm[[#This Row],[Column3]],RT_gsm[Column3],RT_gsm[Column3],"")</f>
        <v/>
      </c>
      <c r="H811" s="3" t="str" cm="1">
        <f t="array" ref="H811">sc_gsm[[#This Row],[model_rxn]]&amp;",r,"&amp;_xlfn.SWITCH(sc_gsm[[#This Row],[Column2]],"REV","lower_bound:-","FWD","upper_bound:")&amp;"1000"</f>
        <v>SUCDq6_m,r,lower_bound:-1000</v>
      </c>
      <c r="I811" s="3" t="str">
        <f>_xlfn.XLOOKUP(sc_gsm[[#This Row],[Column3]],SC_enz[name_dir],SC_enz[name_dir],"")</f>
        <v>SUCDq6_m_REV</v>
      </c>
      <c r="J811" s="3" t="str">
        <f>_xlfn.XLOOKUP(sc_gsm[[#This Row],[name]],[1]RXNS!$C:$C,[1]RXNS!$D:$D,"")</f>
        <v>succinate[m] + ubiquinone-6[m] &lt;=&gt; fumarate[m] + ubiquinol-6[m]</v>
      </c>
      <c r="K811" s="3" t="str">
        <f>_xlfn.XLOOKUP(sc_gsm[[#This Row],[name]],[2]RXNS!$C:$C,[2]RXNS!$D:$D,"")</f>
        <v>succinate[m] + ubiquinone-6[m] &lt;=&gt; fumarate[m] + ubiquinol-6[m]</v>
      </c>
      <c r="L811" s="3" t="b">
        <f>sc_gsm[[#This Row],[yeast8.3.4 equation]]=sc_gsm[[#This Row],[yeast9 equation]]</f>
        <v>1</v>
      </c>
    </row>
    <row r="812" spans="1:12" hidden="1" x14ac:dyDescent="0.2">
      <c r="A812" t="s">
        <v>3691</v>
      </c>
      <c r="B812" t="s">
        <v>7427</v>
      </c>
      <c r="C812" t="s">
        <v>3902</v>
      </c>
      <c r="D812" t="str">
        <f>sc_gsm[[#This Row],[model_rxn]]&amp;"_"&amp;sc_gsm[[#This Row],[Column2]]</f>
        <v>SUCDq6_m_FWD</v>
      </c>
      <c r="E812" t="str">
        <f>_xlfn.XLOOKUP(sc_gsm[[#This Row],[Column3]],SC_enz[name_dir],SC_enz[name_dir],"")</f>
        <v>SUCDq6_m_FWD</v>
      </c>
      <c r="F812" t="str">
        <f>_xlfn.XLOOKUP(sc_gsm[[#This Row],[model_rxn]],RT_gsm[model_rxn],RT_gsm[model_rxn],"")</f>
        <v/>
      </c>
      <c r="G812" s="3" t="str">
        <f>_xlfn.XLOOKUP(sc_gsm[[#This Row],[Column3]],RT_gsm[Column3],RT_gsm[Column3],"")</f>
        <v/>
      </c>
      <c r="H812" s="3" t="str" cm="1">
        <f t="array" ref="H812">sc_gsm[[#This Row],[model_rxn]]&amp;",r,"&amp;_xlfn.SWITCH(sc_gsm[[#This Row],[Column2]],"REV","lower_bound:-","FWD","upper_bound:")&amp;"1000"</f>
        <v>SUCDq6_m,r,upper_bound:1000</v>
      </c>
      <c r="I812" s="3" t="str">
        <f>_xlfn.XLOOKUP(sc_gsm[[#This Row],[Column3]],SC_enz[name_dir],SC_enz[name_dir],"")</f>
        <v>SUCDq6_m_FWD</v>
      </c>
      <c r="J812" s="3" t="str">
        <f>_xlfn.XLOOKUP(sc_gsm[[#This Row],[name]],[1]RXNS!$C:$C,[1]RXNS!$D:$D,"")</f>
        <v>succinate[m] + ubiquinone-6[m] &lt;=&gt; fumarate[m] + ubiquinol-6[m]</v>
      </c>
      <c r="K812" s="3" t="str">
        <f>_xlfn.XLOOKUP(sc_gsm[[#This Row],[name]],[2]RXNS!$C:$C,[2]RXNS!$D:$D,"")</f>
        <v>succinate[m] + ubiquinone-6[m] &lt;=&gt; fumarate[m] + ubiquinol-6[m]</v>
      </c>
      <c r="L812" s="3" t="b">
        <f>sc_gsm[[#This Row],[yeast8.3.4 equation]]=sc_gsm[[#This Row],[yeast9 equation]]</f>
        <v>1</v>
      </c>
    </row>
    <row r="813" spans="1:12" hidden="1" x14ac:dyDescent="0.2">
      <c r="A813" t="s">
        <v>3698</v>
      </c>
      <c r="B813" t="s">
        <v>7428</v>
      </c>
      <c r="C813" t="s">
        <v>3902</v>
      </c>
      <c r="D813" t="str">
        <f>sc_gsm[[#This Row],[model_rxn]]&amp;"_"&amp;sc_gsm[[#This Row],[Column2]]</f>
        <v>SUCOAS_m_FWD</v>
      </c>
      <c r="E813" t="str">
        <f>_xlfn.XLOOKUP(sc_gsm[[#This Row],[Column3]],SC_enz[name_dir],SC_enz[name_dir],"")</f>
        <v>SUCOAS_m_FWD</v>
      </c>
      <c r="F813" t="str">
        <f>_xlfn.XLOOKUP(sc_gsm[[#This Row],[model_rxn]],RT_gsm[model_rxn],RT_gsm[model_rxn],"")</f>
        <v>SUCOAS_m</v>
      </c>
      <c r="G813" s="3" t="str">
        <f>_xlfn.XLOOKUP(sc_gsm[[#This Row],[Column3]],RT_gsm[Column3],RT_gsm[Column3],"")</f>
        <v>SUCOAS_m_FWD</v>
      </c>
      <c r="H813" s="3" t="str" cm="1">
        <f t="array" ref="H813">sc_gsm[[#This Row],[model_rxn]]&amp;",r,"&amp;_xlfn.SWITCH(sc_gsm[[#This Row],[Column2]],"REV","lower_bound:-","FWD","upper_bound:")&amp;"1000"</f>
        <v>SUCOAS_m,r,upper_bound:1000</v>
      </c>
      <c r="I813" s="3" t="str">
        <f>_xlfn.XLOOKUP(sc_gsm[[#This Row],[Column3]],SC_enz[name_dir],SC_enz[name_dir],"")</f>
        <v>SUCOAS_m_FWD</v>
      </c>
      <c r="J813" s="3" t="str">
        <f>_xlfn.XLOOKUP(sc_gsm[[#This Row],[name]],[1]RXNS!$C:$C,[1]RXNS!$D:$D,"")</f>
        <v>ADP[m] + phosphate[m] + succinyl-CoA[m] =&gt; ATP[m] + coenzyme A[m] + succinate[m]</v>
      </c>
      <c r="K813" s="3" t="str">
        <f>_xlfn.XLOOKUP(sc_gsm[[#This Row],[name]],[2]RXNS!$C:$C,[2]RXNS!$D:$D,"")</f>
        <v>ADP[m] + phosphate[m] + succinyl-CoA[m] =&gt; ATP[m] + coenzyme A[m] + succinate[m]</v>
      </c>
      <c r="L813" s="3" t="b">
        <f>sc_gsm[[#This Row],[yeast8.3.4 equation]]=sc_gsm[[#This Row],[yeast9 equation]]</f>
        <v>1</v>
      </c>
    </row>
    <row r="814" spans="1:12" hidden="1" x14ac:dyDescent="0.2">
      <c r="A814" t="s">
        <v>1651</v>
      </c>
      <c r="B814" t="s">
        <v>7429</v>
      </c>
      <c r="C814" t="s">
        <v>3902</v>
      </c>
      <c r="D814" t="str">
        <f>sc_gsm[[#This Row],[model_rxn]]&amp;"_"&amp;sc_gsm[[#This Row],[Column2]]</f>
        <v>SSALy_c_FWD</v>
      </c>
      <c r="E814" t="str">
        <f>_xlfn.XLOOKUP(sc_gsm[[#This Row],[Column3]],SC_enz[name_dir],SC_enz[name_dir],"")</f>
        <v>SSALy_c_FWD</v>
      </c>
      <c r="F814" t="str">
        <f>_xlfn.XLOOKUP(sc_gsm[[#This Row],[model_rxn]],RT_gsm[model_rxn],RT_gsm[model_rxn],"")</f>
        <v>SSALy_c</v>
      </c>
      <c r="G814" s="3" t="str">
        <f>_xlfn.XLOOKUP(sc_gsm[[#This Row],[Column3]],RT_gsm[Column3],RT_gsm[Column3],"")</f>
        <v>SSALy_c_FWD</v>
      </c>
      <c r="H814" s="3" t="str" cm="1">
        <f t="array" ref="H814">sc_gsm[[#This Row],[model_rxn]]&amp;",r,"&amp;_xlfn.SWITCH(sc_gsm[[#This Row],[Column2]],"REV","lower_bound:-","FWD","upper_bound:")&amp;"1000"</f>
        <v>SSALy_c,r,upper_bound:1000</v>
      </c>
      <c r="I814" s="3" t="str">
        <f>_xlfn.XLOOKUP(sc_gsm[[#This Row],[Column3]],SC_enz[name_dir],SC_enz[name_dir],"")</f>
        <v>SSALy_c_FWD</v>
      </c>
      <c r="J814" s="3" t="str">
        <f>_xlfn.XLOOKUP(sc_gsm[[#This Row],[name]],[1]RXNS!$C:$C,[1]RXNS!$D:$D,"")</f>
        <v>H2O[c] + NADP(+)[c] + succinic semialdehyde[c] =&gt; 2 H+[c] + NADPH[c] + succinate[c]</v>
      </c>
      <c r="K814" s="3" t="str">
        <f>_xlfn.XLOOKUP(sc_gsm[[#This Row],[name]],[2]RXNS!$C:$C,[2]RXNS!$D:$D,"")</f>
        <v>H2O[c] + NADP(+)[c] + succinic semialdehyde[c] =&gt; 2 H+[c] + NADPH[c] + succinate[c]</v>
      </c>
      <c r="L814" s="3" t="b">
        <f>sc_gsm[[#This Row],[yeast8.3.4 equation]]=sc_gsm[[#This Row],[yeast9 equation]]</f>
        <v>1</v>
      </c>
    </row>
    <row r="815" spans="1:12" hidden="1" x14ac:dyDescent="0.2">
      <c r="A815" t="s">
        <v>1654</v>
      </c>
      <c r="B815" t="s">
        <v>7430</v>
      </c>
      <c r="C815" t="s">
        <v>3902</v>
      </c>
      <c r="D815" t="str">
        <f>sc_gsm[[#This Row],[model_rxn]]&amp;"_"&amp;sc_gsm[[#This Row],[Column2]]</f>
        <v>SUCR_e_FWD</v>
      </c>
      <c r="E815" t="str">
        <f>_xlfn.XLOOKUP(sc_gsm[[#This Row],[Column3]],SC_enz[name_dir],SC_enz[name_dir],"")</f>
        <v>SUCR_e_FWD</v>
      </c>
      <c r="F815" t="str">
        <f>_xlfn.XLOOKUP(sc_gsm[[#This Row],[model_rxn]],RT_gsm[model_rxn],RT_gsm[model_rxn],"")</f>
        <v>SUCR_e</v>
      </c>
      <c r="G815" s="3" t="str">
        <f>_xlfn.XLOOKUP(sc_gsm[[#This Row],[Column3]],RT_gsm[Column3],RT_gsm[Column3],"")</f>
        <v>SUCR_e_FWD</v>
      </c>
      <c r="H815" s="3" t="str" cm="1">
        <f t="array" ref="H815">sc_gsm[[#This Row],[model_rxn]]&amp;",r,"&amp;_xlfn.SWITCH(sc_gsm[[#This Row],[Column2]],"REV","lower_bound:-","FWD","upper_bound:")&amp;"1000"</f>
        <v>SUCR_e,r,upper_bound:1000</v>
      </c>
      <c r="I815" s="3" t="str">
        <f>_xlfn.XLOOKUP(sc_gsm[[#This Row],[Column3]],SC_enz[name_dir],SC_enz[name_dir],"")</f>
        <v>SUCR_e_FWD</v>
      </c>
      <c r="J815" s="3" t="str">
        <f>_xlfn.XLOOKUP(sc_gsm[[#This Row],[name]],[1]RXNS!$C:$C,[1]RXNS!$D:$D,"")</f>
        <v>H2O[e] + sucrose[e] =&gt; D-fructose[e] + D-glucose[e]</v>
      </c>
      <c r="K815" s="3" t="str">
        <f>_xlfn.XLOOKUP(sc_gsm[[#This Row],[name]],[2]RXNS!$C:$C,[2]RXNS!$D:$D,"")</f>
        <v/>
      </c>
      <c r="L815" s="3" t="b">
        <f>sc_gsm[[#This Row],[yeast8.3.4 equation]]=sc_gsm[[#This Row],[yeast9 equation]]</f>
        <v>0</v>
      </c>
    </row>
    <row r="816" spans="1:12" hidden="1" x14ac:dyDescent="0.2">
      <c r="A816" t="s">
        <v>1657</v>
      </c>
      <c r="B816" t="s">
        <v>7431</v>
      </c>
      <c r="C816" t="s">
        <v>3902</v>
      </c>
      <c r="D816" t="str">
        <f>sc_gsm[[#This Row],[model_rxn]]&amp;"_"&amp;sc_gsm[[#This Row],[Column2]]</f>
        <v>SADT_c_FWD</v>
      </c>
      <c r="E816" t="str">
        <f>_xlfn.XLOOKUP(sc_gsm[[#This Row],[Column3]],SC_enz[name_dir],SC_enz[name_dir],"")</f>
        <v>SADT_c_FWD</v>
      </c>
      <c r="F816" t="str">
        <f>_xlfn.XLOOKUP(sc_gsm[[#This Row],[model_rxn]],RT_gsm[model_rxn],RT_gsm[model_rxn],"")</f>
        <v>SADT_c</v>
      </c>
      <c r="G816" s="3" t="str">
        <f>_xlfn.XLOOKUP(sc_gsm[[#This Row],[Column3]],RT_gsm[Column3],RT_gsm[Column3],"")</f>
        <v>SADT_c_FWD</v>
      </c>
      <c r="H816" s="3" t="str" cm="1">
        <f t="array" ref="H816">sc_gsm[[#This Row],[model_rxn]]&amp;",r,"&amp;_xlfn.SWITCH(sc_gsm[[#This Row],[Column2]],"REV","lower_bound:-","FWD","upper_bound:")&amp;"1000"</f>
        <v>SADT_c,r,upper_bound:1000</v>
      </c>
      <c r="I816" s="3" t="str">
        <f>_xlfn.XLOOKUP(sc_gsm[[#This Row],[Column3]],SC_enz[name_dir],SC_enz[name_dir],"")</f>
        <v>SADT_c_FWD</v>
      </c>
      <c r="J816" s="3" t="str">
        <f>_xlfn.XLOOKUP(sc_gsm[[#This Row],[name]],[1]RXNS!$C:$C,[1]RXNS!$D:$D,"")</f>
        <v>ATP[c] + H+[c] + sulphate[c] =&gt; 5'-adenylyl sulfate[c] + diphosphate[c]</v>
      </c>
      <c r="K816" s="3" t="str">
        <f>_xlfn.XLOOKUP(sc_gsm[[#This Row],[name]],[2]RXNS!$C:$C,[2]RXNS!$D:$D,"")</f>
        <v>ATP[c] + H+[c] + sulphate[c] =&gt; 5'-adenylyl sulfate[c] + diphosphate[c]</v>
      </c>
      <c r="L816" s="3" t="b">
        <f>sc_gsm[[#This Row],[yeast8.3.4 equation]]=sc_gsm[[#This Row],[yeast9 equation]]</f>
        <v>1</v>
      </c>
    </row>
    <row r="817" spans="1:12" hidden="1" x14ac:dyDescent="0.2">
      <c r="A817" t="s">
        <v>1660</v>
      </c>
      <c r="B817" t="s">
        <v>7432</v>
      </c>
      <c r="C817" t="s">
        <v>3902</v>
      </c>
      <c r="D817" t="str">
        <f>sc_gsm[[#This Row],[model_rxn]]&amp;"_"&amp;sc_gsm[[#This Row],[Column2]]</f>
        <v>SLFAT_c_FWD</v>
      </c>
      <c r="E817" t="str">
        <f>_xlfn.XLOOKUP(sc_gsm[[#This Row],[Column3]],SC_enz[name_dir],SC_enz[name_dir],"")</f>
        <v>SLFAT_c_FWD</v>
      </c>
      <c r="F817" t="str">
        <f>_xlfn.XLOOKUP(sc_gsm[[#This Row],[model_rxn]],RT_gsm[model_rxn],RT_gsm[model_rxn],"")</f>
        <v/>
      </c>
      <c r="G817" s="3" t="str">
        <f>_xlfn.XLOOKUP(sc_gsm[[#This Row],[Column3]],RT_gsm[Column3],RT_gsm[Column3],"")</f>
        <v/>
      </c>
      <c r="H817" s="3" t="str" cm="1">
        <f t="array" ref="H817">sc_gsm[[#This Row],[model_rxn]]&amp;",r,"&amp;_xlfn.SWITCH(sc_gsm[[#This Row],[Column2]],"REV","lower_bound:-","FWD","upper_bound:")&amp;"1000"</f>
        <v>SLFAT_c,r,upper_bound:1000</v>
      </c>
      <c r="I817" s="3" t="str">
        <f>_xlfn.XLOOKUP(sc_gsm[[#This Row],[Column3]],SC_enz[name_dir],SC_enz[name_dir],"")</f>
        <v>SLFAT_c_FWD</v>
      </c>
      <c r="J817" s="3" t="str">
        <f>_xlfn.XLOOKUP(sc_gsm[[#This Row],[name]],[1]RXNS!$C:$C,[1]RXNS!$D:$D,"")</f>
        <v>ADP[c] + H+[c] + sulphate[c] =&gt; 5'-adenylyl sulfate[c] + phosphate[c]</v>
      </c>
      <c r="K817" s="3" t="str">
        <f>_xlfn.XLOOKUP(sc_gsm[[#This Row],[name]],[2]RXNS!$C:$C,[2]RXNS!$D:$D,"")</f>
        <v>5'-adenylyl sulfate[c] + phosphate[c] =&gt; ADP[c] + H+[c] + sulphate[c]</v>
      </c>
      <c r="L817" s="3" t="b">
        <f>sc_gsm[[#This Row],[yeast8.3.4 equation]]=sc_gsm[[#This Row],[yeast9 equation]]</f>
        <v>0</v>
      </c>
    </row>
    <row r="818" spans="1:12" hidden="1" x14ac:dyDescent="0.2">
      <c r="A818" t="s">
        <v>3699</v>
      </c>
      <c r="B818" t="s">
        <v>7433</v>
      </c>
      <c r="C818" t="s">
        <v>3902</v>
      </c>
      <c r="D818" t="str">
        <f>sc_gsm[[#This Row],[model_rxn]]&amp;"_"&amp;sc_gsm[[#This Row],[Column2]]</f>
        <v>SO3R_c_FWD</v>
      </c>
      <c r="E818" t="str">
        <f>_xlfn.XLOOKUP(sc_gsm[[#This Row],[Column3]],SC_enz[name_dir],SC_enz[name_dir],"")</f>
        <v>SO3R_c_FWD</v>
      </c>
      <c r="F818" t="str">
        <f>_xlfn.XLOOKUP(sc_gsm[[#This Row],[model_rxn]],RT_gsm[model_rxn],RT_gsm[model_rxn],"")</f>
        <v>SO3R_c</v>
      </c>
      <c r="G818" s="3" t="str">
        <f>_xlfn.XLOOKUP(sc_gsm[[#This Row],[Column3]],RT_gsm[Column3],RT_gsm[Column3],"")</f>
        <v>SO3R_c_FWD</v>
      </c>
      <c r="H818" s="3" t="str" cm="1">
        <f t="array" ref="H818">sc_gsm[[#This Row],[model_rxn]]&amp;",r,"&amp;_xlfn.SWITCH(sc_gsm[[#This Row],[Column2]],"REV","lower_bound:-","FWD","upper_bound:")&amp;"1000"</f>
        <v>SO3R_c,r,upper_bound:1000</v>
      </c>
      <c r="I818" s="3" t="str">
        <f>_xlfn.XLOOKUP(sc_gsm[[#This Row],[Column3]],SC_enz[name_dir],SC_enz[name_dir],"")</f>
        <v>SO3R_c_FWD</v>
      </c>
      <c r="J818" s="3" t="str">
        <f>_xlfn.XLOOKUP(sc_gsm[[#This Row],[name]],[1]RXNS!$C:$C,[1]RXNS!$D:$D,"")</f>
        <v>5 H+[c] + 3 NADPH[c] + sulphite[c] =&gt; 3 H2O[c] + hydrogen sulfide[c] + 3 NADP(+)[c]</v>
      </c>
      <c r="K818" s="3" t="str">
        <f>_xlfn.XLOOKUP(sc_gsm[[#This Row],[name]],[2]RXNS!$C:$C,[2]RXNS!$D:$D,"")</f>
        <v>4 H+[c] + 3 NADPH[c] + sulphite[c] =&gt; 3 H2O[c] + hydrogen sulfide[c] + 3 NADP(+)[c]</v>
      </c>
      <c r="L818" s="3" t="b">
        <f>sc_gsm[[#This Row],[yeast8.3.4 equation]]=sc_gsm[[#This Row],[yeast9 equation]]</f>
        <v>0</v>
      </c>
    </row>
    <row r="819" spans="1:12" hidden="1" x14ac:dyDescent="0.2">
      <c r="A819" t="s">
        <v>1661</v>
      </c>
      <c r="B819" t="s">
        <v>7434</v>
      </c>
      <c r="C819" t="s">
        <v>3902</v>
      </c>
      <c r="D819" t="str">
        <f>sc_gsm[[#This Row],[model_rxn]]&amp;"_"&amp;sc_gsm[[#This Row],[Column2]]</f>
        <v>TAUDO_c_FWD</v>
      </c>
      <c r="E819" t="str">
        <f>_xlfn.XLOOKUP(sc_gsm[[#This Row],[Column3]],SC_enz[name_dir],SC_enz[name_dir],"")</f>
        <v>TAUDO_c_FWD</v>
      </c>
      <c r="F819" t="str">
        <f>_xlfn.XLOOKUP(sc_gsm[[#This Row],[model_rxn]],RT_gsm[model_rxn],RT_gsm[model_rxn],"")</f>
        <v>TAUDO_c</v>
      </c>
      <c r="G819" s="3" t="str">
        <f>_xlfn.XLOOKUP(sc_gsm[[#This Row],[Column3]],RT_gsm[Column3],RT_gsm[Column3],"")</f>
        <v>TAUDO_c_FWD</v>
      </c>
      <c r="H819" s="3" t="str" cm="1">
        <f t="array" ref="H819">sc_gsm[[#This Row],[model_rxn]]&amp;",r,"&amp;_xlfn.SWITCH(sc_gsm[[#This Row],[Column2]],"REV","lower_bound:-","FWD","upper_bound:")&amp;"1000"</f>
        <v>TAUDO_c,r,upper_bound:1000</v>
      </c>
      <c r="I819" s="3" t="str">
        <f>_xlfn.XLOOKUP(sc_gsm[[#This Row],[Column3]],SC_enz[name_dir],SC_enz[name_dir],"")</f>
        <v>TAUDO_c_FWD</v>
      </c>
      <c r="J819" s="3" t="str">
        <f>_xlfn.XLOOKUP(sc_gsm[[#This Row],[name]],[1]RXNS!$C:$C,[1]RXNS!$D:$D,"")</f>
        <v>2-oxoglutarate[c] + oxygen[c] + taurine[c] =&gt; aminoacetaldehyde[c] + carbon dioxide[c] + H+[c] + succinate[c] + sulphite[c]</v>
      </c>
      <c r="K819" s="3" t="str">
        <f>_xlfn.XLOOKUP(sc_gsm[[#This Row],[name]],[2]RXNS!$C:$C,[2]RXNS!$D:$D,"")</f>
        <v>2-oxoglutarate[c] + oxygen[c] + taurine[c] =&gt; aminoacetaldehyde[c] + carbon dioxide[c] + H+[c] + succinate[c] + sulphite[c]</v>
      </c>
      <c r="L819" s="3" t="b">
        <f>sc_gsm[[#This Row],[yeast8.3.4 equation]]=sc_gsm[[#This Row],[yeast9 equation]]</f>
        <v>1</v>
      </c>
    </row>
    <row r="820" spans="1:12" hidden="1" x14ac:dyDescent="0.2">
      <c r="A820" t="s">
        <v>1664</v>
      </c>
      <c r="B820" t="s">
        <v>7435</v>
      </c>
      <c r="C820" t="s">
        <v>3903</v>
      </c>
      <c r="D820" t="str">
        <f>sc_gsm[[#This Row],[model_rxn]]&amp;"_"&amp;sc_gsm[[#This Row],[Column2]]</f>
        <v>THFGLUS_c_REV</v>
      </c>
      <c r="E820" t="str">
        <f>_xlfn.XLOOKUP(sc_gsm[[#This Row],[Column3]],SC_enz[name_dir],SC_enz[name_dir],"")</f>
        <v>THFGLUS_c_REV</v>
      </c>
      <c r="F820" t="str">
        <f>_xlfn.XLOOKUP(sc_gsm[[#This Row],[model_rxn]],RT_gsm[model_rxn],RT_gsm[model_rxn],"")</f>
        <v>THFGLUS_c</v>
      </c>
      <c r="G820" s="3" t="str">
        <f>_xlfn.XLOOKUP(sc_gsm[[#This Row],[Column3]],RT_gsm[Column3],RT_gsm[Column3],"")</f>
        <v>THFGLUS_c_REV</v>
      </c>
      <c r="H820" s="3" t="str" cm="1">
        <f t="array" ref="H820">sc_gsm[[#This Row],[model_rxn]]&amp;",r,"&amp;_xlfn.SWITCH(sc_gsm[[#This Row],[Column2]],"REV","lower_bound:-","FWD","upper_bound:")&amp;"1000"</f>
        <v>THFGLUS_c,r,lower_bound:-1000</v>
      </c>
      <c r="I820" s="3" t="str">
        <f>_xlfn.XLOOKUP(sc_gsm[[#This Row],[Column3]],SC_enz[name_dir],SC_enz[name_dir],"")</f>
        <v>THFGLUS_c_REV</v>
      </c>
      <c r="J820" s="3" t="str">
        <f>_xlfn.XLOOKUP(sc_gsm[[#This Row],[name]],[1]RXNS!$C:$C,[1]RXNS!$D:$D,"")</f>
        <v>ATP[c] + L-glutamate[c] + THF[c] &lt;=&gt; 5,6,7,8-tetrahydrofolyl-L-glutamic acid[c] + ADP[c] + H+[c] + phosphate[c]</v>
      </c>
      <c r="K820" s="3" t="str">
        <f>_xlfn.XLOOKUP(sc_gsm[[#This Row],[name]],[2]RXNS!$C:$C,[2]RXNS!$D:$D,"")</f>
        <v>ATP[c] + L-glutamate[c] + THF[c] &lt;=&gt; 5,6,7,8-tetrahydrofolyl-L-glutamic acid[c] + ADP[c] + H+[c] + phosphate[c]</v>
      </c>
      <c r="L820" s="3" t="b">
        <f>sc_gsm[[#This Row],[yeast8.3.4 equation]]=sc_gsm[[#This Row],[yeast9 equation]]</f>
        <v>1</v>
      </c>
    </row>
    <row r="821" spans="1:12" hidden="1" x14ac:dyDescent="0.2">
      <c r="A821" t="s">
        <v>1664</v>
      </c>
      <c r="B821" t="s">
        <v>7435</v>
      </c>
      <c r="C821" t="s">
        <v>3902</v>
      </c>
      <c r="D821" t="str">
        <f>sc_gsm[[#This Row],[model_rxn]]&amp;"_"&amp;sc_gsm[[#This Row],[Column2]]</f>
        <v>THFGLUS_c_FWD</v>
      </c>
      <c r="E821" t="str">
        <f>_xlfn.XLOOKUP(sc_gsm[[#This Row],[Column3]],SC_enz[name_dir],SC_enz[name_dir],"")</f>
        <v>THFGLUS_c_FWD</v>
      </c>
      <c r="F821" t="str">
        <f>_xlfn.XLOOKUP(sc_gsm[[#This Row],[model_rxn]],RT_gsm[model_rxn],RT_gsm[model_rxn],"")</f>
        <v>THFGLUS_c</v>
      </c>
      <c r="G821" s="3" t="str">
        <f>_xlfn.XLOOKUP(sc_gsm[[#This Row],[Column3]],RT_gsm[Column3],RT_gsm[Column3],"")</f>
        <v>THFGLUS_c_FWD</v>
      </c>
      <c r="H821" s="3" t="str" cm="1">
        <f t="array" ref="H821">sc_gsm[[#This Row],[model_rxn]]&amp;",r,"&amp;_xlfn.SWITCH(sc_gsm[[#This Row],[Column2]],"REV","lower_bound:-","FWD","upper_bound:")&amp;"1000"</f>
        <v>THFGLUS_c,r,upper_bound:1000</v>
      </c>
      <c r="I821" s="3" t="str">
        <f>_xlfn.XLOOKUP(sc_gsm[[#This Row],[Column3]],SC_enz[name_dir],SC_enz[name_dir],"")</f>
        <v>THFGLUS_c_FWD</v>
      </c>
      <c r="J821" s="3" t="str">
        <f>_xlfn.XLOOKUP(sc_gsm[[#This Row],[name]],[1]RXNS!$C:$C,[1]RXNS!$D:$D,"")</f>
        <v>ATP[c] + L-glutamate[c] + THF[c] &lt;=&gt; 5,6,7,8-tetrahydrofolyl-L-glutamic acid[c] + ADP[c] + H+[c] + phosphate[c]</v>
      </c>
      <c r="K821" s="3" t="str">
        <f>_xlfn.XLOOKUP(sc_gsm[[#This Row],[name]],[2]RXNS!$C:$C,[2]RXNS!$D:$D,"")</f>
        <v>ATP[c] + L-glutamate[c] + THF[c] &lt;=&gt; 5,6,7,8-tetrahydrofolyl-L-glutamic acid[c] + ADP[c] + H+[c] + phosphate[c]</v>
      </c>
      <c r="L821" s="3" t="b">
        <f>sc_gsm[[#This Row],[yeast8.3.4 equation]]=sc_gsm[[#This Row],[yeast9 equation]]</f>
        <v>1</v>
      </c>
    </row>
    <row r="822" spans="1:12" hidden="1" x14ac:dyDescent="0.2">
      <c r="A822" t="s">
        <v>1667</v>
      </c>
      <c r="B822" t="s">
        <v>7436</v>
      </c>
      <c r="C822" t="s">
        <v>3902</v>
      </c>
      <c r="D822" t="str">
        <f>sc_gsm[[#This Row],[model_rxn]]&amp;"_"&amp;sc_gsm[[#This Row],[Column2]]</f>
        <v>THMDP_e_FWD</v>
      </c>
      <c r="E822" t="str">
        <f>_xlfn.XLOOKUP(sc_gsm[[#This Row],[Column3]],SC_enz[name_dir],SC_enz[name_dir],"")</f>
        <v>THMDP_e_FWD</v>
      </c>
      <c r="F822" t="str">
        <f>_xlfn.XLOOKUP(sc_gsm[[#This Row],[model_rxn]],RT_gsm[model_rxn],RT_gsm[model_rxn],"")</f>
        <v/>
      </c>
      <c r="G822" s="3" t="str">
        <f>_xlfn.XLOOKUP(sc_gsm[[#This Row],[Column3]],RT_gsm[Column3],RT_gsm[Column3],"")</f>
        <v/>
      </c>
      <c r="H822" s="3" t="str" cm="1">
        <f t="array" ref="H822">sc_gsm[[#This Row],[model_rxn]]&amp;",r,"&amp;_xlfn.SWITCH(sc_gsm[[#This Row],[Column2]],"REV","lower_bound:-","FWD","upper_bound:")&amp;"1000"</f>
        <v>THMDP_e,r,upper_bound:1000</v>
      </c>
      <c r="I822" s="3" t="str">
        <f>_xlfn.XLOOKUP(sc_gsm[[#This Row],[Column3]],SC_enz[name_dir],SC_enz[name_dir],"")</f>
        <v>THMDP_e_FWD</v>
      </c>
      <c r="J822" s="3" t="str">
        <f>_xlfn.XLOOKUP(sc_gsm[[#This Row],[name]],[1]RXNS!$C:$C,[1]RXNS!$D:$D,"")</f>
        <v>2 H2O[e] + TDP[e] =&gt; H+[e] + 2 phosphate[e] + thiamine[e]</v>
      </c>
      <c r="K822" s="3" t="str">
        <f>_xlfn.XLOOKUP(sc_gsm[[#This Row],[name]],[2]RXNS!$C:$C,[2]RXNS!$D:$D,"")</f>
        <v>2 H2O[e] + TDP[e] =&gt; H+[e] + 2 phosphate[e] + thiamine[e]</v>
      </c>
      <c r="L822" s="3" t="b">
        <f>sc_gsm[[#This Row],[yeast8.3.4 equation]]=sc_gsm[[#This Row],[yeast9 equation]]</f>
        <v>1</v>
      </c>
    </row>
    <row r="823" spans="1:12" hidden="1" x14ac:dyDescent="0.2">
      <c r="A823" t="s">
        <v>1668</v>
      </c>
      <c r="B823" t="s">
        <v>7437</v>
      </c>
      <c r="C823" t="s">
        <v>3902</v>
      </c>
      <c r="D823" t="str">
        <f>sc_gsm[[#This Row],[model_rxn]]&amp;"_"&amp;sc_gsm[[#This Row],[Column2]]</f>
        <v>THMP_e_FWD</v>
      </c>
      <c r="E823" t="str">
        <f>_xlfn.XLOOKUP(sc_gsm[[#This Row],[Column3]],SC_enz[name_dir],SC_enz[name_dir],"")</f>
        <v>THMP_e_FWD</v>
      </c>
      <c r="F823" t="str">
        <f>_xlfn.XLOOKUP(sc_gsm[[#This Row],[model_rxn]],RT_gsm[model_rxn],RT_gsm[model_rxn],"")</f>
        <v/>
      </c>
      <c r="G823" s="3" t="str">
        <f>_xlfn.XLOOKUP(sc_gsm[[#This Row],[Column3]],RT_gsm[Column3],RT_gsm[Column3],"")</f>
        <v/>
      </c>
      <c r="H823" s="3" t="str" cm="1">
        <f t="array" ref="H823">sc_gsm[[#This Row],[model_rxn]]&amp;",r,"&amp;_xlfn.SWITCH(sc_gsm[[#This Row],[Column2]],"REV","lower_bound:-","FWD","upper_bound:")&amp;"1000"</f>
        <v>THMP_e,r,upper_bound:1000</v>
      </c>
      <c r="I823" s="3" t="str">
        <f>_xlfn.XLOOKUP(sc_gsm[[#This Row],[Column3]],SC_enz[name_dir],SC_enz[name_dir],"")</f>
        <v>THMP_e_FWD</v>
      </c>
      <c r="J823" s="3" t="str">
        <f>_xlfn.XLOOKUP(sc_gsm[[#This Row],[name]],[1]RXNS!$C:$C,[1]RXNS!$D:$D,"")</f>
        <v>H2O[e] + TMP[e] =&gt; phosphate[e] + thiamine[e]</v>
      </c>
      <c r="K823" s="3" t="str">
        <f>_xlfn.XLOOKUP(sc_gsm[[#This Row],[name]],[2]RXNS!$C:$C,[2]RXNS!$D:$D,"")</f>
        <v>H2O[e] + TMP[e] =&gt; phosphate[e] + thiamine[e]</v>
      </c>
      <c r="L823" s="3" t="b">
        <f>sc_gsm[[#This Row],[yeast8.3.4 equation]]=sc_gsm[[#This Row],[yeast9 equation]]</f>
        <v>1</v>
      </c>
    </row>
    <row r="824" spans="1:12" hidden="1" x14ac:dyDescent="0.2">
      <c r="A824" t="s">
        <v>1669</v>
      </c>
      <c r="B824" t="s">
        <v>7438</v>
      </c>
      <c r="C824" t="s">
        <v>3902</v>
      </c>
      <c r="D824" t="str">
        <f>sc_gsm[[#This Row],[model_rxn]]&amp;"_"&amp;sc_gsm[[#This Row],[Column2]]</f>
        <v>TMDPK_c_FWD</v>
      </c>
      <c r="E824" t="str">
        <f>_xlfn.XLOOKUP(sc_gsm[[#This Row],[Column3]],SC_enz[name_dir],SC_enz[name_dir],"")</f>
        <v>TMDPK_c_FWD</v>
      </c>
      <c r="F824" t="str">
        <f>_xlfn.XLOOKUP(sc_gsm[[#This Row],[model_rxn]],RT_gsm[model_rxn],RT_gsm[model_rxn],"")</f>
        <v>TMDPK_c</v>
      </c>
      <c r="G824" s="3" t="str">
        <f>_xlfn.XLOOKUP(sc_gsm[[#This Row],[Column3]],RT_gsm[Column3],RT_gsm[Column3],"")</f>
        <v>TMDPK_c_FWD</v>
      </c>
      <c r="H824" s="3" t="str" cm="1">
        <f t="array" ref="H824">sc_gsm[[#This Row],[model_rxn]]&amp;",r,"&amp;_xlfn.SWITCH(sc_gsm[[#This Row],[Column2]],"REV","lower_bound:-","FWD","upper_bound:")&amp;"1000"</f>
        <v>TMDPK_c,r,upper_bound:1000</v>
      </c>
      <c r="I824" s="3" t="str">
        <f>_xlfn.XLOOKUP(sc_gsm[[#This Row],[Column3]],SC_enz[name_dir],SC_enz[name_dir],"")</f>
        <v>TMDPK_c_FWD</v>
      </c>
      <c r="J824" s="3" t="str">
        <f>_xlfn.XLOOKUP(sc_gsm[[#This Row],[name]],[1]RXNS!$C:$C,[1]RXNS!$D:$D,"")</f>
        <v>ATP[c] + thiamine[c] =&gt; AMP[c] + H+[c] + TDP[c]</v>
      </c>
      <c r="K824" s="3" t="str">
        <f>_xlfn.XLOOKUP(sc_gsm[[#This Row],[name]],[2]RXNS!$C:$C,[2]RXNS!$D:$D,"")</f>
        <v>ATP[c] + thiamine[c] =&gt; AMP[c] + H+[c] + TDP[c]</v>
      </c>
      <c r="L824" s="3" t="b">
        <f>sc_gsm[[#This Row],[yeast8.3.4 equation]]=sc_gsm[[#This Row],[yeast9 equation]]</f>
        <v>1</v>
      </c>
    </row>
    <row r="825" spans="1:12" hidden="1" x14ac:dyDescent="0.2">
      <c r="A825" t="s">
        <v>1672</v>
      </c>
      <c r="B825" t="s">
        <v>7439</v>
      </c>
      <c r="C825" t="s">
        <v>3902</v>
      </c>
      <c r="D825" t="str">
        <f>sc_gsm[[#This Row],[model_rxn]]&amp;"_"&amp;sc_gsm[[#This Row],[Column2]]</f>
        <v>TMDPPK_c_FWD</v>
      </c>
      <c r="E825" t="str">
        <f>_xlfn.XLOOKUP(sc_gsm[[#This Row],[Column3]],SC_enz[name_dir],SC_enz[name_dir],"")</f>
        <v>TMDPPK_c_FWD</v>
      </c>
      <c r="F825" t="str">
        <f>_xlfn.XLOOKUP(sc_gsm[[#This Row],[model_rxn]],RT_gsm[model_rxn],RT_gsm[model_rxn],"")</f>
        <v>TMDPPK_c</v>
      </c>
      <c r="G825" s="3" t="str">
        <f>_xlfn.XLOOKUP(sc_gsm[[#This Row],[Column3]],RT_gsm[Column3],RT_gsm[Column3],"")</f>
        <v>TMDPPK_c_FWD</v>
      </c>
      <c r="H825" s="3" t="str" cm="1">
        <f t="array" ref="H825">sc_gsm[[#This Row],[model_rxn]]&amp;",r,"&amp;_xlfn.SWITCH(sc_gsm[[#This Row],[Column2]],"REV","lower_bound:-","FWD","upper_bound:")&amp;"1000"</f>
        <v>TMDPPK_c,r,upper_bound:1000</v>
      </c>
      <c r="I825" s="3" t="str">
        <f>_xlfn.XLOOKUP(sc_gsm[[#This Row],[Column3]],SC_enz[name_dir],SC_enz[name_dir],"")</f>
        <v>TMDPPK_c_FWD</v>
      </c>
      <c r="J825" s="3" t="str">
        <f>_xlfn.XLOOKUP(sc_gsm[[#This Row],[name]],[1]RXNS!$C:$C,[1]RXNS!$D:$D,"")</f>
        <v>ATP[c] + TDP[c] =&gt; ADP[c] + thiamine(1+) triphosphate(4-)[c]</v>
      </c>
      <c r="K825" s="3" t="str">
        <f>_xlfn.XLOOKUP(sc_gsm[[#This Row],[name]],[2]RXNS!$C:$C,[2]RXNS!$D:$D,"")</f>
        <v>ATP[c] + TDP[c] =&gt; ADP[c] + thiamine(1+) triphosphate(4-)[c]</v>
      </c>
      <c r="L825" s="3" t="b">
        <f>sc_gsm[[#This Row],[yeast8.3.4 equation]]=sc_gsm[[#This Row],[yeast9 equation]]</f>
        <v>1</v>
      </c>
    </row>
    <row r="826" spans="1:12" hidden="1" x14ac:dyDescent="0.2">
      <c r="A826" t="s">
        <v>1673</v>
      </c>
      <c r="B826" t="s">
        <v>7440</v>
      </c>
      <c r="C826" t="s">
        <v>3902</v>
      </c>
      <c r="D826" t="str">
        <f>sc_gsm[[#This Row],[model_rxn]]&amp;"_"&amp;sc_gsm[[#This Row],[Column2]]</f>
        <v>TMPPP_c_FWD</v>
      </c>
      <c r="E826" t="str">
        <f>_xlfn.XLOOKUP(sc_gsm[[#This Row],[Column3]],SC_enz[name_dir],SC_enz[name_dir],"")</f>
        <v>TMPPP_c_FWD</v>
      </c>
      <c r="F826" t="str">
        <f>_xlfn.XLOOKUP(sc_gsm[[#This Row],[model_rxn]],RT_gsm[model_rxn],RT_gsm[model_rxn],"")</f>
        <v>TMPPP_c</v>
      </c>
      <c r="G826" s="3" t="str">
        <f>_xlfn.XLOOKUP(sc_gsm[[#This Row],[Column3]],RT_gsm[Column3],RT_gsm[Column3],"")</f>
        <v>TMPPP_c_FWD</v>
      </c>
      <c r="H826" s="3" t="str" cm="1">
        <f t="array" ref="H826">sc_gsm[[#This Row],[model_rxn]]&amp;",r,"&amp;_xlfn.SWITCH(sc_gsm[[#This Row],[Column2]],"REV","lower_bound:-","FWD","upper_bound:")&amp;"1000"</f>
        <v>TMPPP_c,r,upper_bound:1000</v>
      </c>
      <c r="I826" s="3" t="str">
        <f>_xlfn.XLOOKUP(sc_gsm[[#This Row],[Column3]],SC_enz[name_dir],SC_enz[name_dir],"")</f>
        <v>TMPPP_c_FWD</v>
      </c>
      <c r="J826" s="3" t="str">
        <f>_xlfn.XLOOKUP(sc_gsm[[#This Row],[name]],[1]RXNS!$C:$C,[1]RXNS!$D:$D,"")</f>
        <v>4-amino-2-methyl-5-diphosphomethylpyrimidine[c] + 4-methyl-5-(2-phosphonooxyethyl)thiazole[c] + H+[c] =&gt; diphosphate[c] + TMP[c]</v>
      </c>
      <c r="K826" s="3" t="str">
        <f>_xlfn.XLOOKUP(sc_gsm[[#This Row],[name]],[2]RXNS!$C:$C,[2]RXNS!$D:$D,"")</f>
        <v>4-amino-2-methyl-5-diphosphomethylpyrimidine[c] + 4-methyl-5-(2-phosphonooxyethyl)thiazole[c] + H+[c] =&gt; diphosphate[c] + TMP[c]</v>
      </c>
      <c r="L826" s="3" t="b">
        <f>sc_gsm[[#This Row],[yeast8.3.4 equation]]=sc_gsm[[#This Row],[yeast9 equation]]</f>
        <v>1</v>
      </c>
    </row>
    <row r="827" spans="1:12" hidden="1" x14ac:dyDescent="0.2">
      <c r="A827" t="s">
        <v>3703</v>
      </c>
      <c r="B827" t="s">
        <v>7441</v>
      </c>
      <c r="C827" t="s">
        <v>3902</v>
      </c>
      <c r="D827" t="str">
        <f>sc_gsm[[#This Row],[model_rxn]]&amp;"_"&amp;sc_gsm[[#This Row],[Column2]]</f>
        <v>THIORDXi_n_FWD</v>
      </c>
      <c r="E827" t="str">
        <f>_xlfn.XLOOKUP(sc_gsm[[#This Row],[Column3]],SC_enz[name_dir],SC_enz[name_dir],"")</f>
        <v>THIORDXi_n_FWD</v>
      </c>
      <c r="F827" t="str">
        <f>_xlfn.XLOOKUP(sc_gsm[[#This Row],[model_rxn]],RT_gsm[model_rxn],RT_gsm[model_rxn],"")</f>
        <v>THIORDXi_n</v>
      </c>
      <c r="G827" s="3" t="str">
        <f>_xlfn.XLOOKUP(sc_gsm[[#This Row],[Column3]],RT_gsm[Column3],RT_gsm[Column3],"")</f>
        <v>THIORDXi_n_FWD</v>
      </c>
      <c r="H827" s="3" t="str" cm="1">
        <f t="array" ref="H827">sc_gsm[[#This Row],[model_rxn]]&amp;",r,"&amp;_xlfn.SWITCH(sc_gsm[[#This Row],[Column2]],"REV","lower_bound:-","FWD","upper_bound:")&amp;"1000"</f>
        <v>THIORDXi_n,r,upper_bound:1000</v>
      </c>
      <c r="I827" s="3" t="str">
        <f>_xlfn.XLOOKUP(sc_gsm[[#This Row],[Column3]],SC_enz[name_dir],SC_enz[name_dir],"")</f>
        <v>THIORDXi_n_FWD</v>
      </c>
      <c r="J827" s="3" t="str">
        <f>_xlfn.XLOOKUP(sc_gsm[[#This Row],[name]],[1]RXNS!$C:$C,[1]RXNS!$D:$D,"")</f>
        <v>hydrogen peroxide[n] + TRX1[n] =&gt; 2 H2O[n] + TRX1 disulphide[n]</v>
      </c>
      <c r="K827" s="3" t="str">
        <f>_xlfn.XLOOKUP(sc_gsm[[#This Row],[name]],[2]RXNS!$C:$C,[2]RXNS!$D:$D,"")</f>
        <v>H+[n] + hydrogen peroxide[n] + TRX1[n] =&gt; 2 H2O[n] + TRX1 disulphide[n]</v>
      </c>
      <c r="L827" s="3" t="b">
        <f>sc_gsm[[#This Row],[yeast8.3.4 equation]]=sc_gsm[[#This Row],[yeast9 equation]]</f>
        <v>0</v>
      </c>
    </row>
    <row r="828" spans="1:12" hidden="1" x14ac:dyDescent="0.2">
      <c r="A828" t="s">
        <v>3706</v>
      </c>
      <c r="B828" t="s">
        <v>7442</v>
      </c>
      <c r="C828" t="s">
        <v>3902</v>
      </c>
      <c r="D828" t="str">
        <f>sc_gsm[[#This Row],[model_rxn]]&amp;"_"&amp;sc_gsm[[#This Row],[Column2]]</f>
        <v>TRDR_c_FWD</v>
      </c>
      <c r="E828" t="str">
        <f>_xlfn.XLOOKUP(sc_gsm[[#This Row],[Column3]],SC_enz[name_dir],SC_enz[name_dir],"")</f>
        <v>TRDR_c_FWD</v>
      </c>
      <c r="F828" t="str">
        <f>_xlfn.XLOOKUP(sc_gsm[[#This Row],[model_rxn]],RT_gsm[model_rxn],RT_gsm[model_rxn],"")</f>
        <v>TRDR_c</v>
      </c>
      <c r="G828" s="3" t="str">
        <f>_xlfn.XLOOKUP(sc_gsm[[#This Row],[Column3]],RT_gsm[Column3],RT_gsm[Column3],"")</f>
        <v>TRDR_c_FWD</v>
      </c>
      <c r="H828" s="3" t="str" cm="1">
        <f t="array" ref="H828">sc_gsm[[#This Row],[model_rxn]]&amp;",r,"&amp;_xlfn.SWITCH(sc_gsm[[#This Row],[Column2]],"REV","lower_bound:-","FWD","upper_bound:")&amp;"1000"</f>
        <v>TRDR_c,r,upper_bound:1000</v>
      </c>
      <c r="I828" s="3" t="str">
        <f>_xlfn.XLOOKUP(sc_gsm[[#This Row],[Column3]],SC_enz[name_dir],SC_enz[name_dir],"")</f>
        <v>TRDR_c_FWD</v>
      </c>
      <c r="J828" s="3" t="str">
        <f>_xlfn.XLOOKUP(sc_gsm[[#This Row],[name]],[1]RXNS!$C:$C,[1]RXNS!$D:$D,"")</f>
        <v>H+[c] + NADPH[c] + TRX1 disulphide[c] =&gt; NADP(+)[c] + TRX1[c]</v>
      </c>
      <c r="K828" s="3" t="str">
        <f>_xlfn.XLOOKUP(sc_gsm[[#This Row],[name]],[2]RXNS!$C:$C,[2]RXNS!$D:$D,"")</f>
        <v>NADPH[c] + TRX1 disulphide[c] =&gt; NADP(+)[c] + TRX1[c]</v>
      </c>
      <c r="L828" s="3" t="b">
        <f>sc_gsm[[#This Row],[yeast8.3.4 equation]]=sc_gsm[[#This Row],[yeast9 equation]]</f>
        <v>0</v>
      </c>
    </row>
    <row r="829" spans="1:12" hidden="1" x14ac:dyDescent="0.2">
      <c r="A829" t="s">
        <v>3709</v>
      </c>
      <c r="B829" t="s">
        <v>7442</v>
      </c>
      <c r="C829" t="s">
        <v>3902</v>
      </c>
      <c r="D829" t="str">
        <f>sc_gsm[[#This Row],[model_rxn]]&amp;"_"&amp;sc_gsm[[#This Row],[Column2]]</f>
        <v>TRDR_m_FWD</v>
      </c>
      <c r="E829" t="str">
        <f>_xlfn.XLOOKUP(sc_gsm[[#This Row],[Column3]],SC_enz[name_dir],SC_enz[name_dir],"")</f>
        <v>TRDR_m_FWD</v>
      </c>
      <c r="F829" t="str">
        <f>_xlfn.XLOOKUP(sc_gsm[[#This Row],[model_rxn]],RT_gsm[model_rxn],RT_gsm[model_rxn],"")</f>
        <v>TRDR_m</v>
      </c>
      <c r="G829" s="3" t="str">
        <f>_xlfn.XLOOKUP(sc_gsm[[#This Row],[Column3]],RT_gsm[Column3],RT_gsm[Column3],"")</f>
        <v>TRDR_m_FWD</v>
      </c>
      <c r="H829" s="3" t="str" cm="1">
        <f t="array" ref="H829">sc_gsm[[#This Row],[model_rxn]]&amp;",r,"&amp;_xlfn.SWITCH(sc_gsm[[#This Row],[Column2]],"REV","lower_bound:-","FWD","upper_bound:")&amp;"1000"</f>
        <v>TRDR_m,r,upper_bound:1000</v>
      </c>
      <c r="I829" s="3" t="str">
        <f>_xlfn.XLOOKUP(sc_gsm[[#This Row],[Column3]],SC_enz[name_dir],SC_enz[name_dir],"")</f>
        <v>TRDR_m_FWD</v>
      </c>
      <c r="J829" s="3" t="str">
        <f>_xlfn.XLOOKUP(sc_gsm[[#This Row],[name]],[1]RXNS!$C:$C,[1]RXNS!$D:$D,"")</f>
        <v>H+[c] + NADPH[c] + TRX1 disulphide[c] =&gt; NADP(+)[c] + TRX1[c]</v>
      </c>
      <c r="K829" s="3" t="str">
        <f>_xlfn.XLOOKUP(sc_gsm[[#This Row],[name]],[2]RXNS!$C:$C,[2]RXNS!$D:$D,"")</f>
        <v>NADPH[c] + TRX1 disulphide[c] =&gt; NADP(+)[c] + TRX1[c]</v>
      </c>
      <c r="L829" s="3" t="b">
        <f>sc_gsm[[#This Row],[yeast8.3.4 equation]]=sc_gsm[[#This Row],[yeast9 equation]]</f>
        <v>0</v>
      </c>
    </row>
    <row r="830" spans="1:12" hidden="1" x14ac:dyDescent="0.2">
      <c r="A830" t="s">
        <v>1674</v>
      </c>
      <c r="B830" t="s">
        <v>7443</v>
      </c>
      <c r="C830" t="s">
        <v>3902</v>
      </c>
      <c r="D830" t="str">
        <f>sc_gsm[[#This Row],[model_rxn]]&amp;"_"&amp;sc_gsm[[#This Row],[Column2]]</f>
        <v>THRA_c_FWD</v>
      </c>
      <c r="E830" t="str">
        <f>_xlfn.XLOOKUP(sc_gsm[[#This Row],[Column3]],SC_enz[name_dir],SC_enz[name_dir],"")</f>
        <v>THRA_c_FWD</v>
      </c>
      <c r="F830" t="str">
        <f>_xlfn.XLOOKUP(sc_gsm[[#This Row],[model_rxn]],RT_gsm[model_rxn],RT_gsm[model_rxn],"")</f>
        <v>THRA_c</v>
      </c>
      <c r="G830" s="3" t="str">
        <f>_xlfn.XLOOKUP(sc_gsm[[#This Row],[Column3]],RT_gsm[Column3],RT_gsm[Column3],"")</f>
        <v>THRA_c_FWD</v>
      </c>
      <c r="H830" s="3" t="str" cm="1">
        <f t="array" ref="H830">sc_gsm[[#This Row],[model_rxn]]&amp;",r,"&amp;_xlfn.SWITCH(sc_gsm[[#This Row],[Column2]],"REV","lower_bound:-","FWD","upper_bound:")&amp;"1000"</f>
        <v>THRA_c,r,upper_bound:1000</v>
      </c>
      <c r="I830" s="3" t="str">
        <f>_xlfn.XLOOKUP(sc_gsm[[#This Row],[Column3]],SC_enz[name_dir],SC_enz[name_dir],"")</f>
        <v>THRA_c_FWD</v>
      </c>
      <c r="J830" s="3" t="str">
        <f>_xlfn.XLOOKUP(sc_gsm[[#This Row],[name]],[1]RXNS!$C:$C,[1]RXNS!$D:$D,"")</f>
        <v>L-threonine[c] =&gt; acetaldehyde[c] + L-glycine[c]</v>
      </c>
      <c r="K830" s="3" t="str">
        <f>_xlfn.XLOOKUP(sc_gsm[[#This Row],[name]],[2]RXNS!$C:$C,[2]RXNS!$D:$D,"")</f>
        <v>L-threonine[c] =&gt; acetaldehyde[c] + L-glycine[c]</v>
      </c>
      <c r="L830" s="3" t="b">
        <f>sc_gsm[[#This Row],[yeast8.3.4 equation]]=sc_gsm[[#This Row],[yeast9 equation]]</f>
        <v>1</v>
      </c>
    </row>
    <row r="831" spans="1:12" hidden="1" x14ac:dyDescent="0.2">
      <c r="A831" t="s">
        <v>1675</v>
      </c>
      <c r="B831" t="s">
        <v>7444</v>
      </c>
      <c r="C831" t="s">
        <v>3902</v>
      </c>
      <c r="D831" t="str">
        <f>sc_gsm[[#This Row],[model_rxn]]&amp;"_"&amp;sc_gsm[[#This Row],[Column2]]</f>
        <v>THRS_c_FWD</v>
      </c>
      <c r="E831" t="str">
        <f>_xlfn.XLOOKUP(sc_gsm[[#This Row],[Column3]],SC_enz[name_dir],SC_enz[name_dir],"")</f>
        <v>THRS_c_FWD</v>
      </c>
      <c r="F831" t="str">
        <f>_xlfn.XLOOKUP(sc_gsm[[#This Row],[model_rxn]],RT_gsm[model_rxn],RT_gsm[model_rxn],"")</f>
        <v>THRS_c</v>
      </c>
      <c r="G831" s="3" t="str">
        <f>_xlfn.XLOOKUP(sc_gsm[[#This Row],[Column3]],RT_gsm[Column3],RT_gsm[Column3],"")</f>
        <v>THRS_c_FWD</v>
      </c>
      <c r="H831" s="3" t="str" cm="1">
        <f t="array" ref="H831">sc_gsm[[#This Row],[model_rxn]]&amp;",r,"&amp;_xlfn.SWITCH(sc_gsm[[#This Row],[Column2]],"REV","lower_bound:-","FWD","upper_bound:")&amp;"1000"</f>
        <v>THRS_c,r,upper_bound:1000</v>
      </c>
      <c r="I831" s="3" t="str">
        <f>_xlfn.XLOOKUP(sc_gsm[[#This Row],[Column3]],SC_enz[name_dir],SC_enz[name_dir],"")</f>
        <v>THRS_c_FWD</v>
      </c>
      <c r="J831" s="3" t="str">
        <f>_xlfn.XLOOKUP(sc_gsm[[#This Row],[name]],[1]RXNS!$C:$C,[1]RXNS!$D:$D,"")</f>
        <v>H2O[c] + O-phospho-L-homoserine[c] =&gt; L-threonine[c] + phosphate[c]</v>
      </c>
      <c r="K831" s="3" t="str">
        <f>_xlfn.XLOOKUP(sc_gsm[[#This Row],[name]],[2]RXNS!$C:$C,[2]RXNS!$D:$D,"")</f>
        <v>H2O[c] + O-phospho-L-homoserine[c] =&gt; L-threonine[c] + phosphate[c]</v>
      </c>
      <c r="L831" s="3" t="b">
        <f>sc_gsm[[#This Row],[yeast8.3.4 equation]]=sc_gsm[[#This Row],[yeast9 equation]]</f>
        <v>1</v>
      </c>
    </row>
    <row r="832" spans="1:12" hidden="1" x14ac:dyDescent="0.2">
      <c r="A832" t="s">
        <v>1676</v>
      </c>
      <c r="B832" t="s">
        <v>7445</v>
      </c>
      <c r="C832" t="s">
        <v>3902</v>
      </c>
      <c r="D832" t="str">
        <f>sc_gsm[[#This Row],[model_rxn]]&amp;"_"&amp;sc_gsm[[#This Row],[Column2]]</f>
        <v>THRTRS_c_FWD</v>
      </c>
      <c r="E832" t="str">
        <f>_xlfn.XLOOKUP(sc_gsm[[#This Row],[Column3]],SC_enz[name_dir],SC_enz[name_dir],"")</f>
        <v>THRTRS_c_FWD</v>
      </c>
      <c r="F832" t="str">
        <f>_xlfn.XLOOKUP(sc_gsm[[#This Row],[model_rxn]],RT_gsm[model_rxn],RT_gsm[model_rxn],"")</f>
        <v>THRTRS_c</v>
      </c>
      <c r="G832" s="3" t="str">
        <f>_xlfn.XLOOKUP(sc_gsm[[#This Row],[Column3]],RT_gsm[Column3],RT_gsm[Column3],"")</f>
        <v>THRTRS_c_FWD</v>
      </c>
      <c r="H832" s="3" t="str" cm="1">
        <f t="array" ref="H832">sc_gsm[[#This Row],[model_rxn]]&amp;",r,"&amp;_xlfn.SWITCH(sc_gsm[[#This Row],[Column2]],"REV","lower_bound:-","FWD","upper_bound:")&amp;"1000"</f>
        <v>THRTRS_c,r,upper_bound:1000</v>
      </c>
      <c r="I832" s="3" t="str">
        <f>_xlfn.XLOOKUP(sc_gsm[[#This Row],[Column3]],SC_enz[name_dir],SC_enz[name_dir],"")</f>
        <v>THRTRS_c_FWD</v>
      </c>
      <c r="J832" s="3" t="str">
        <f>_xlfn.XLOOKUP(sc_gsm[[#This Row],[name]],[1]RXNS!$C:$C,[1]RXNS!$D:$D,"")</f>
        <v>ATP[c] + L-threonine[c] + tRNA(Thr)[c] =&gt; AMP[c] + diphosphate[c] + Thr-tRNA(Thr)[c]</v>
      </c>
      <c r="K832" s="3" t="str">
        <f>_xlfn.XLOOKUP(sc_gsm[[#This Row],[name]],[2]RXNS!$C:$C,[2]RXNS!$D:$D,"")</f>
        <v>ATP[c] + L-threonine[c] + tRNA(Thr)[c] =&gt; AMP[c] + diphosphate[c] + Thr-tRNA(Thr)[c]</v>
      </c>
      <c r="L832" s="3" t="b">
        <f>sc_gsm[[#This Row],[yeast8.3.4 equation]]=sc_gsm[[#This Row],[yeast9 equation]]</f>
        <v>1</v>
      </c>
    </row>
    <row r="833" spans="1:12" hidden="1" x14ac:dyDescent="0.2">
      <c r="A833" t="s">
        <v>1679</v>
      </c>
      <c r="B833" t="s">
        <v>7445</v>
      </c>
      <c r="C833" t="s">
        <v>3902</v>
      </c>
      <c r="D833" t="str">
        <f>sc_gsm[[#This Row],[model_rxn]]&amp;"_"&amp;sc_gsm[[#This Row],[Column2]]</f>
        <v>THRTRS_m_FWD</v>
      </c>
      <c r="E833" t="str">
        <f>_xlfn.XLOOKUP(sc_gsm[[#This Row],[Column3]],SC_enz[name_dir],SC_enz[name_dir],"")</f>
        <v>THRTRS_m_FWD</v>
      </c>
      <c r="F833" t="str">
        <f>_xlfn.XLOOKUP(sc_gsm[[#This Row],[model_rxn]],RT_gsm[model_rxn],RT_gsm[model_rxn],"")</f>
        <v/>
      </c>
      <c r="G833" s="3" t="str">
        <f>_xlfn.XLOOKUP(sc_gsm[[#This Row],[Column3]],RT_gsm[Column3],RT_gsm[Column3],"")</f>
        <v/>
      </c>
      <c r="H833" s="3" t="str" cm="1">
        <f t="array" ref="H833">sc_gsm[[#This Row],[model_rxn]]&amp;",r,"&amp;_xlfn.SWITCH(sc_gsm[[#This Row],[Column2]],"REV","lower_bound:-","FWD","upper_bound:")&amp;"1000"</f>
        <v>THRTRS_m,r,upper_bound:1000</v>
      </c>
      <c r="I833" s="3" t="str">
        <f>_xlfn.XLOOKUP(sc_gsm[[#This Row],[Column3]],SC_enz[name_dir],SC_enz[name_dir],"")</f>
        <v>THRTRS_m_FWD</v>
      </c>
      <c r="J833" s="3" t="str">
        <f>_xlfn.XLOOKUP(sc_gsm[[#This Row],[name]],[1]RXNS!$C:$C,[1]RXNS!$D:$D,"")</f>
        <v>ATP[c] + L-threonine[c] + tRNA(Thr)[c] =&gt; AMP[c] + diphosphate[c] + Thr-tRNA(Thr)[c]</v>
      </c>
      <c r="K833" s="3" t="str">
        <f>_xlfn.XLOOKUP(sc_gsm[[#This Row],[name]],[2]RXNS!$C:$C,[2]RXNS!$D:$D,"")</f>
        <v>ATP[c] + L-threonine[c] + tRNA(Thr)[c] =&gt; AMP[c] + diphosphate[c] + Thr-tRNA(Thr)[c]</v>
      </c>
      <c r="L833" s="3" t="b">
        <f>sc_gsm[[#This Row],[yeast8.3.4 equation]]=sc_gsm[[#This Row],[yeast9 equation]]</f>
        <v>1</v>
      </c>
    </row>
    <row r="834" spans="1:12" hidden="1" x14ac:dyDescent="0.2">
      <c r="A834" t="s">
        <v>1682</v>
      </c>
      <c r="B834" t="s">
        <v>7446</v>
      </c>
      <c r="C834" t="s">
        <v>3902</v>
      </c>
      <c r="D834" t="str">
        <f>sc_gsm[[#This Row],[model_rxn]]&amp;"_"&amp;sc_gsm[[#This Row],[Column2]]</f>
        <v>TMDS_c_FWD</v>
      </c>
      <c r="E834" t="str">
        <f>_xlfn.XLOOKUP(sc_gsm[[#This Row],[Column3]],SC_enz[name_dir],SC_enz[name_dir],"")</f>
        <v>TMDS_c_FWD</v>
      </c>
      <c r="F834" t="str">
        <f>_xlfn.XLOOKUP(sc_gsm[[#This Row],[model_rxn]],RT_gsm[model_rxn],RT_gsm[model_rxn],"")</f>
        <v>TMDS_c</v>
      </c>
      <c r="G834" s="3" t="str">
        <f>_xlfn.XLOOKUP(sc_gsm[[#This Row],[Column3]],RT_gsm[Column3],RT_gsm[Column3],"")</f>
        <v>TMDS_c_FWD</v>
      </c>
      <c r="H834" s="3" t="str" cm="1">
        <f t="array" ref="H834">sc_gsm[[#This Row],[model_rxn]]&amp;",r,"&amp;_xlfn.SWITCH(sc_gsm[[#This Row],[Column2]],"REV","lower_bound:-","FWD","upper_bound:")&amp;"1000"</f>
        <v>TMDS_c,r,upper_bound:1000</v>
      </c>
      <c r="I834" s="3" t="str">
        <f>_xlfn.XLOOKUP(sc_gsm[[#This Row],[Column3]],SC_enz[name_dir],SC_enz[name_dir],"")</f>
        <v>TMDS_c_FWD</v>
      </c>
      <c r="J834" s="3" t="str">
        <f>_xlfn.XLOOKUP(sc_gsm[[#This Row],[name]],[1]RXNS!$C:$C,[1]RXNS!$D:$D,"")</f>
        <v>5,10-methylenetetrahydrofolate[c] + dUMP[c] =&gt; dihydrofolic acid[c] + dTMP[c]</v>
      </c>
      <c r="K834" s="3" t="str">
        <f>_xlfn.XLOOKUP(sc_gsm[[#This Row],[name]],[2]RXNS!$C:$C,[2]RXNS!$D:$D,"")</f>
        <v>5,10-methylenetetrahydrofolate[c] + dUMP[c] =&gt; dihydrofolic acid[c] + dTMP[c]</v>
      </c>
      <c r="L834" s="3" t="b">
        <f>sc_gsm[[#This Row],[yeast8.3.4 equation]]=sc_gsm[[#This Row],[yeast9 equation]]</f>
        <v>1</v>
      </c>
    </row>
    <row r="835" spans="1:12" hidden="1" x14ac:dyDescent="0.2">
      <c r="A835" t="s">
        <v>1685</v>
      </c>
      <c r="B835" t="s">
        <v>7447</v>
      </c>
      <c r="C835" t="s">
        <v>3902</v>
      </c>
      <c r="D835" t="str">
        <f>sc_gsm[[#This Row],[model_rxn]]&amp;"_"&amp;sc_gsm[[#This Row],[Column2]]</f>
        <v>ACONMT_c_FWD</v>
      </c>
      <c r="E835" t="str">
        <f>_xlfn.XLOOKUP(sc_gsm[[#This Row],[Column3]],SC_enz[name_dir],SC_enz[name_dir],"")</f>
        <v>ACONMT_c_FWD</v>
      </c>
      <c r="F835" t="str">
        <f>_xlfn.XLOOKUP(sc_gsm[[#This Row],[model_rxn]],RT_gsm[model_rxn],RT_gsm[model_rxn],"")</f>
        <v>ACONMT_c</v>
      </c>
      <c r="G835" s="3" t="str">
        <f>_xlfn.XLOOKUP(sc_gsm[[#This Row],[Column3]],RT_gsm[Column3],RT_gsm[Column3],"")</f>
        <v>ACONMT_c_FWD</v>
      </c>
      <c r="H835" s="3" t="str" cm="1">
        <f t="array" ref="H835">sc_gsm[[#This Row],[model_rxn]]&amp;",r,"&amp;_xlfn.SWITCH(sc_gsm[[#This Row],[Column2]],"REV","lower_bound:-","FWD","upper_bound:")&amp;"1000"</f>
        <v>ACONMT_c,r,upper_bound:1000</v>
      </c>
      <c r="I835" s="3" t="str">
        <f>_xlfn.XLOOKUP(sc_gsm[[#This Row],[Column3]],SC_enz[name_dir],SC_enz[name_dir],"")</f>
        <v>ACONMT_c_FWD</v>
      </c>
      <c r="J835" s="3" t="str">
        <f>_xlfn.XLOOKUP(sc_gsm[[#This Row],[name]],[1]RXNS!$C:$C,[1]RXNS!$D:$D,"")</f>
        <v>S-adenosyl-L-methionine[c] + trans-aconitate[c] =&gt; (2E)-3-(methoxycarbonyl)pent-2-enedioic acid[c] + S-adenosyl-L-homocysteine[c]</v>
      </c>
      <c r="K835" s="3" t="str">
        <f>_xlfn.XLOOKUP(sc_gsm[[#This Row],[name]],[2]RXNS!$C:$C,[2]RXNS!$D:$D,"")</f>
        <v>S-adenosyl-L-methionine[c] + trans-aconitate[c] =&gt; (2E)-3-(methoxycarbonyl)pent-2-enedioic acid[c] + S-adenosyl-L-homocysteine[c]</v>
      </c>
      <c r="L835" s="3" t="b">
        <f>sc_gsm[[#This Row],[yeast8.3.4 equation]]=sc_gsm[[#This Row],[yeast9 equation]]</f>
        <v>1</v>
      </c>
    </row>
    <row r="836" spans="1:12" hidden="1" x14ac:dyDescent="0.2">
      <c r="A836" t="s">
        <v>1686</v>
      </c>
      <c r="B836" t="s">
        <v>7448</v>
      </c>
      <c r="C836" t="s">
        <v>3902</v>
      </c>
      <c r="D836" t="str">
        <f>sc_gsm[[#This Row],[model_rxn]]&amp;"_"&amp;sc_gsm[[#This Row],[Column2]]</f>
        <v>PPTT_m_FWD</v>
      </c>
      <c r="E836" t="str">
        <f>_xlfn.XLOOKUP(sc_gsm[[#This Row],[Column3]],SC_enz[name_dir],SC_enz[name_dir],"")</f>
        <v>PPTT_m_FWD</v>
      </c>
      <c r="F836" t="str">
        <f>_xlfn.XLOOKUP(sc_gsm[[#This Row],[model_rxn]],RT_gsm[model_rxn],RT_gsm[model_rxn],"")</f>
        <v>PPTT_m</v>
      </c>
      <c r="G836" s="3" t="str">
        <f>_xlfn.XLOOKUP(sc_gsm[[#This Row],[Column3]],RT_gsm[Column3],RT_gsm[Column3],"")</f>
        <v>PPTT_m_FWD</v>
      </c>
      <c r="H836" s="3" t="str" cm="1">
        <f t="array" ref="H836">sc_gsm[[#This Row],[model_rxn]]&amp;",r,"&amp;_xlfn.SWITCH(sc_gsm[[#This Row],[Column2]],"REV","lower_bound:-","FWD","upper_bound:")&amp;"1000"</f>
        <v>PPTT_m,r,upper_bound:1000</v>
      </c>
      <c r="I836" s="3" t="str">
        <f>_xlfn.XLOOKUP(sc_gsm[[#This Row],[Column3]],SC_enz[name_dir],SC_enz[name_dir],"")</f>
        <v>PPTT_m_FWD</v>
      </c>
      <c r="J836" s="3" t="str">
        <f>_xlfn.XLOOKUP(sc_gsm[[#This Row],[name]],[1]RXNS!$C:$C,[1]RXNS!$D:$D,"")</f>
        <v>isopentenyl diphosphate[m] + pentaprenyl diphosphate[m] =&gt; diphosphate[m] + hexaprenyl diphosphate[m]</v>
      </c>
      <c r="K836" s="3" t="str">
        <f>_xlfn.XLOOKUP(sc_gsm[[#This Row],[name]],[2]RXNS!$C:$C,[2]RXNS!$D:$D,"")</f>
        <v>isopentenyl diphosphate[m] + pentaprenyl diphosphate[m] =&gt; diphosphate[m] + hexaprenyl diphosphate[m]</v>
      </c>
      <c r="L836" s="3" t="b">
        <f>sc_gsm[[#This Row],[yeast8.3.4 equation]]=sc_gsm[[#This Row],[yeast9 equation]]</f>
        <v>1</v>
      </c>
    </row>
    <row r="837" spans="1:12" hidden="1" x14ac:dyDescent="0.2">
      <c r="A837" t="s">
        <v>1689</v>
      </c>
      <c r="B837" t="s">
        <v>7449</v>
      </c>
      <c r="C837" t="s">
        <v>3903</v>
      </c>
      <c r="D837" t="str">
        <f>sc_gsm[[#This Row],[model_rxn]]&amp;"_"&amp;sc_gsm[[#This Row],[Column2]]</f>
        <v>TALA_c_REV</v>
      </c>
      <c r="E837" t="str">
        <f>_xlfn.XLOOKUP(sc_gsm[[#This Row],[Column3]],SC_enz[name_dir],SC_enz[name_dir],"")</f>
        <v>TALA_c_REV</v>
      </c>
      <c r="F837" t="str">
        <f>_xlfn.XLOOKUP(sc_gsm[[#This Row],[model_rxn]],RT_gsm[model_rxn],RT_gsm[model_rxn],"")</f>
        <v>TALA_c</v>
      </c>
      <c r="G837" s="3" t="str">
        <f>_xlfn.XLOOKUP(sc_gsm[[#This Row],[Column3]],RT_gsm[Column3],RT_gsm[Column3],"")</f>
        <v>TALA_c_REV</v>
      </c>
      <c r="H837" s="3" t="str" cm="1">
        <f t="array" ref="H837">sc_gsm[[#This Row],[model_rxn]]&amp;",r,"&amp;_xlfn.SWITCH(sc_gsm[[#This Row],[Column2]],"REV","lower_bound:-","FWD","upper_bound:")&amp;"1000"</f>
        <v>TALA_c,r,lower_bound:-1000</v>
      </c>
      <c r="I837" s="3" t="str">
        <f>_xlfn.XLOOKUP(sc_gsm[[#This Row],[Column3]],SC_enz[name_dir],SC_enz[name_dir],"")</f>
        <v>TALA_c_REV</v>
      </c>
      <c r="J837" s="3" t="str">
        <f>_xlfn.XLOOKUP(sc_gsm[[#This Row],[name]],[1]RXNS!$C:$C,[1]RXNS!$D:$D,"")</f>
        <v>glyceraldehyde 3-phosphate[c] + sedoheptulose 7-phosphate[c] &lt;=&gt; D-erythrose 4-phosphate[c] + D-fructose 6-phosphate[c]</v>
      </c>
      <c r="K837" s="3" t="str">
        <f>_xlfn.XLOOKUP(sc_gsm[[#This Row],[name]],[2]RXNS!$C:$C,[2]RXNS!$D:$D,"")</f>
        <v>glyceraldehyde 3-phosphate[c] + sedoheptulose 7-phosphate[c] &lt;=&gt; D-erythrose 4-phosphate[c] + D-fructose 6-phosphate[c]</v>
      </c>
      <c r="L837" s="3" t="b">
        <f>sc_gsm[[#This Row],[yeast8.3.4 equation]]=sc_gsm[[#This Row],[yeast9 equation]]</f>
        <v>1</v>
      </c>
    </row>
    <row r="838" spans="1:12" hidden="1" x14ac:dyDescent="0.2">
      <c r="A838" t="s">
        <v>1689</v>
      </c>
      <c r="B838" t="s">
        <v>7449</v>
      </c>
      <c r="C838" t="s">
        <v>3902</v>
      </c>
      <c r="D838" t="str">
        <f>sc_gsm[[#This Row],[model_rxn]]&amp;"_"&amp;sc_gsm[[#This Row],[Column2]]</f>
        <v>TALA_c_FWD</v>
      </c>
      <c r="E838" t="str">
        <f>_xlfn.XLOOKUP(sc_gsm[[#This Row],[Column3]],SC_enz[name_dir],SC_enz[name_dir],"")</f>
        <v>TALA_c_FWD</v>
      </c>
      <c r="F838" t="str">
        <f>_xlfn.XLOOKUP(sc_gsm[[#This Row],[model_rxn]],RT_gsm[model_rxn],RT_gsm[model_rxn],"")</f>
        <v>TALA_c</v>
      </c>
      <c r="G838" s="3" t="str">
        <f>_xlfn.XLOOKUP(sc_gsm[[#This Row],[Column3]],RT_gsm[Column3],RT_gsm[Column3],"")</f>
        <v>TALA_c_FWD</v>
      </c>
      <c r="H838" s="3" t="str" cm="1">
        <f t="array" ref="H838">sc_gsm[[#This Row],[model_rxn]]&amp;",r,"&amp;_xlfn.SWITCH(sc_gsm[[#This Row],[Column2]],"REV","lower_bound:-","FWD","upper_bound:")&amp;"1000"</f>
        <v>TALA_c,r,upper_bound:1000</v>
      </c>
      <c r="I838" s="3" t="str">
        <f>_xlfn.XLOOKUP(sc_gsm[[#This Row],[Column3]],SC_enz[name_dir],SC_enz[name_dir],"")</f>
        <v>TALA_c_FWD</v>
      </c>
      <c r="J838" s="3" t="str">
        <f>_xlfn.XLOOKUP(sc_gsm[[#This Row],[name]],[1]RXNS!$C:$C,[1]RXNS!$D:$D,"")</f>
        <v>glyceraldehyde 3-phosphate[c] + sedoheptulose 7-phosphate[c] &lt;=&gt; D-erythrose 4-phosphate[c] + D-fructose 6-phosphate[c]</v>
      </c>
      <c r="K838" s="3" t="str">
        <f>_xlfn.XLOOKUP(sc_gsm[[#This Row],[name]],[2]RXNS!$C:$C,[2]RXNS!$D:$D,"")</f>
        <v>glyceraldehyde 3-phosphate[c] + sedoheptulose 7-phosphate[c] &lt;=&gt; D-erythrose 4-phosphate[c] + D-fructose 6-phosphate[c]</v>
      </c>
      <c r="L838" s="3" t="b">
        <f>sc_gsm[[#This Row],[yeast8.3.4 equation]]=sc_gsm[[#This Row],[yeast9 equation]]</f>
        <v>1</v>
      </c>
    </row>
    <row r="839" spans="1:12" hidden="1" x14ac:dyDescent="0.2">
      <c r="A839" t="s">
        <v>1694</v>
      </c>
      <c r="B839" t="s">
        <v>7450</v>
      </c>
      <c r="C839" t="s">
        <v>3903</v>
      </c>
      <c r="D839" t="str">
        <f>sc_gsm[[#This Row],[model_rxn]]&amp;"_"&amp;sc_gsm[[#This Row],[Column2]]</f>
        <v>TKT1_c_REV</v>
      </c>
      <c r="E839" t="str">
        <f>_xlfn.XLOOKUP(sc_gsm[[#This Row],[Column3]],SC_enz[name_dir],SC_enz[name_dir],"")</f>
        <v>TKT1_c_REV</v>
      </c>
      <c r="F839" t="str">
        <f>_xlfn.XLOOKUP(sc_gsm[[#This Row],[model_rxn]],RT_gsm[model_rxn],RT_gsm[model_rxn],"")</f>
        <v>TKT1_c</v>
      </c>
      <c r="G839" s="3" t="str">
        <f>_xlfn.XLOOKUP(sc_gsm[[#This Row],[Column3]],RT_gsm[Column3],RT_gsm[Column3],"")</f>
        <v>TKT1_c_REV</v>
      </c>
      <c r="H839" s="3" t="str" cm="1">
        <f t="array" ref="H839">sc_gsm[[#This Row],[model_rxn]]&amp;",r,"&amp;_xlfn.SWITCH(sc_gsm[[#This Row],[Column2]],"REV","lower_bound:-","FWD","upper_bound:")&amp;"1000"</f>
        <v>TKT1_c,r,lower_bound:-1000</v>
      </c>
      <c r="I839" s="3" t="str">
        <f>_xlfn.XLOOKUP(sc_gsm[[#This Row],[Column3]],SC_enz[name_dir],SC_enz[name_dir],"")</f>
        <v>TKT1_c_REV</v>
      </c>
      <c r="J839" s="3" t="str">
        <f>_xlfn.XLOOKUP(sc_gsm[[#This Row],[name]],[1]RXNS!$C:$C,[1]RXNS!$D:$D,"")</f>
        <v>D-xylulose 5-phosphate[c] + ribose-5-phosphate[c] &lt;=&gt; glyceraldehyde 3-phosphate[c] + sedoheptulose 7-phosphate[c]</v>
      </c>
      <c r="K839" s="3" t="str">
        <f>_xlfn.XLOOKUP(sc_gsm[[#This Row],[name]],[2]RXNS!$C:$C,[2]RXNS!$D:$D,"")</f>
        <v>D-xylulose 5-phosphate[c] + ribose-5-phosphate[c] &lt;=&gt; glyceraldehyde 3-phosphate[c] + sedoheptulose 7-phosphate[c]</v>
      </c>
      <c r="L839" s="3" t="b">
        <f>sc_gsm[[#This Row],[yeast8.3.4 equation]]=sc_gsm[[#This Row],[yeast9 equation]]</f>
        <v>1</v>
      </c>
    </row>
    <row r="840" spans="1:12" hidden="1" x14ac:dyDescent="0.2">
      <c r="A840" t="s">
        <v>1694</v>
      </c>
      <c r="B840" t="s">
        <v>7450</v>
      </c>
      <c r="C840" t="s">
        <v>3902</v>
      </c>
      <c r="D840" t="str">
        <f>sc_gsm[[#This Row],[model_rxn]]&amp;"_"&amp;sc_gsm[[#This Row],[Column2]]</f>
        <v>TKT1_c_FWD</v>
      </c>
      <c r="E840" t="str">
        <f>_xlfn.XLOOKUP(sc_gsm[[#This Row],[Column3]],SC_enz[name_dir],SC_enz[name_dir],"")</f>
        <v>TKT1_c_FWD</v>
      </c>
      <c r="F840" t="str">
        <f>_xlfn.XLOOKUP(sc_gsm[[#This Row],[model_rxn]],RT_gsm[model_rxn],RT_gsm[model_rxn],"")</f>
        <v>TKT1_c</v>
      </c>
      <c r="G840" s="3" t="str">
        <f>_xlfn.XLOOKUP(sc_gsm[[#This Row],[Column3]],RT_gsm[Column3],RT_gsm[Column3],"")</f>
        <v>TKT1_c_FWD</v>
      </c>
      <c r="H840" s="3" t="str" cm="1">
        <f t="array" ref="H840">sc_gsm[[#This Row],[model_rxn]]&amp;",r,"&amp;_xlfn.SWITCH(sc_gsm[[#This Row],[Column2]],"REV","lower_bound:-","FWD","upper_bound:")&amp;"1000"</f>
        <v>TKT1_c,r,upper_bound:1000</v>
      </c>
      <c r="I840" s="3" t="str">
        <f>_xlfn.XLOOKUP(sc_gsm[[#This Row],[Column3]],SC_enz[name_dir],SC_enz[name_dir],"")</f>
        <v>TKT1_c_FWD</v>
      </c>
      <c r="J840" s="3" t="str">
        <f>_xlfn.XLOOKUP(sc_gsm[[#This Row],[name]],[1]RXNS!$C:$C,[1]RXNS!$D:$D,"")</f>
        <v>D-xylulose 5-phosphate[c] + ribose-5-phosphate[c] &lt;=&gt; glyceraldehyde 3-phosphate[c] + sedoheptulose 7-phosphate[c]</v>
      </c>
      <c r="K840" s="3" t="str">
        <f>_xlfn.XLOOKUP(sc_gsm[[#This Row],[name]],[2]RXNS!$C:$C,[2]RXNS!$D:$D,"")</f>
        <v>D-xylulose 5-phosphate[c] + ribose-5-phosphate[c] &lt;=&gt; glyceraldehyde 3-phosphate[c] + sedoheptulose 7-phosphate[c]</v>
      </c>
      <c r="L840" s="3" t="b">
        <f>sc_gsm[[#This Row],[yeast8.3.4 equation]]=sc_gsm[[#This Row],[yeast9 equation]]</f>
        <v>1</v>
      </c>
    </row>
    <row r="841" spans="1:12" hidden="1" x14ac:dyDescent="0.2">
      <c r="A841" t="s">
        <v>1699</v>
      </c>
      <c r="B841" t="s">
        <v>7451</v>
      </c>
      <c r="C841" t="s">
        <v>3903</v>
      </c>
      <c r="D841" t="str">
        <f>sc_gsm[[#This Row],[model_rxn]]&amp;"_"&amp;sc_gsm[[#This Row],[Column2]]</f>
        <v>TKT2_c_REV</v>
      </c>
      <c r="E841" t="str">
        <f>_xlfn.XLOOKUP(sc_gsm[[#This Row],[Column3]],SC_enz[name_dir],SC_enz[name_dir],"")</f>
        <v>TKT2_c_REV</v>
      </c>
      <c r="F841" t="str">
        <f>_xlfn.XLOOKUP(sc_gsm[[#This Row],[model_rxn]],RT_gsm[model_rxn],RT_gsm[model_rxn],"")</f>
        <v>TKT2_c</v>
      </c>
      <c r="G841" s="3" t="str">
        <f>_xlfn.XLOOKUP(sc_gsm[[#This Row],[Column3]],RT_gsm[Column3],RT_gsm[Column3],"")</f>
        <v>TKT2_c_REV</v>
      </c>
      <c r="H841" s="3" t="str" cm="1">
        <f t="array" ref="H841">sc_gsm[[#This Row],[model_rxn]]&amp;",r,"&amp;_xlfn.SWITCH(sc_gsm[[#This Row],[Column2]],"REV","lower_bound:-","FWD","upper_bound:")&amp;"1000"</f>
        <v>TKT2_c,r,lower_bound:-1000</v>
      </c>
      <c r="I841" s="3" t="str">
        <f>_xlfn.XLOOKUP(sc_gsm[[#This Row],[Column3]],SC_enz[name_dir],SC_enz[name_dir],"")</f>
        <v>TKT2_c_REV</v>
      </c>
      <c r="J841" s="3" t="str">
        <f>_xlfn.XLOOKUP(sc_gsm[[#This Row],[name]],[1]RXNS!$C:$C,[1]RXNS!$D:$D,"")</f>
        <v>D-erythrose 4-phosphate[c] + D-xylulose 5-phosphate[c] &lt;=&gt; D-fructose 6-phosphate[c] + glyceraldehyde 3-phosphate[c]</v>
      </c>
      <c r="K841" s="3" t="str">
        <f>_xlfn.XLOOKUP(sc_gsm[[#This Row],[name]],[2]RXNS!$C:$C,[2]RXNS!$D:$D,"")</f>
        <v>D-erythrose 4-phosphate[c] + D-xylulose 5-phosphate[c] &lt;=&gt; D-fructose 6-phosphate[c] + glyceraldehyde 3-phosphate[c]</v>
      </c>
      <c r="L841" s="3" t="b">
        <f>sc_gsm[[#This Row],[yeast8.3.4 equation]]=sc_gsm[[#This Row],[yeast9 equation]]</f>
        <v>1</v>
      </c>
    </row>
    <row r="842" spans="1:12" hidden="1" x14ac:dyDescent="0.2">
      <c r="A842" t="s">
        <v>1699</v>
      </c>
      <c r="B842" t="s">
        <v>7451</v>
      </c>
      <c r="C842" t="s">
        <v>3902</v>
      </c>
      <c r="D842" t="str">
        <f>sc_gsm[[#This Row],[model_rxn]]&amp;"_"&amp;sc_gsm[[#This Row],[Column2]]</f>
        <v>TKT2_c_FWD</v>
      </c>
      <c r="E842" t="str">
        <f>_xlfn.XLOOKUP(sc_gsm[[#This Row],[Column3]],SC_enz[name_dir],SC_enz[name_dir],"")</f>
        <v>TKT2_c_FWD</v>
      </c>
      <c r="F842" t="str">
        <f>_xlfn.XLOOKUP(sc_gsm[[#This Row],[model_rxn]],RT_gsm[model_rxn],RT_gsm[model_rxn],"")</f>
        <v>TKT2_c</v>
      </c>
      <c r="G842" s="3" t="str">
        <f>_xlfn.XLOOKUP(sc_gsm[[#This Row],[Column3]],RT_gsm[Column3],RT_gsm[Column3],"")</f>
        <v>TKT2_c_FWD</v>
      </c>
      <c r="H842" s="3" t="str" cm="1">
        <f t="array" ref="H842">sc_gsm[[#This Row],[model_rxn]]&amp;",r,"&amp;_xlfn.SWITCH(sc_gsm[[#This Row],[Column2]],"REV","lower_bound:-","FWD","upper_bound:")&amp;"1000"</f>
        <v>TKT2_c,r,upper_bound:1000</v>
      </c>
      <c r="I842" s="3" t="str">
        <f>_xlfn.XLOOKUP(sc_gsm[[#This Row],[Column3]],SC_enz[name_dir],SC_enz[name_dir],"")</f>
        <v>TKT2_c_FWD</v>
      </c>
      <c r="J842" s="3" t="str">
        <f>_xlfn.XLOOKUP(sc_gsm[[#This Row],[name]],[1]RXNS!$C:$C,[1]RXNS!$D:$D,"")</f>
        <v>D-erythrose 4-phosphate[c] + D-xylulose 5-phosphate[c] &lt;=&gt; D-fructose 6-phosphate[c] + glyceraldehyde 3-phosphate[c]</v>
      </c>
      <c r="K842" s="3" t="str">
        <f>_xlfn.XLOOKUP(sc_gsm[[#This Row],[name]],[2]RXNS!$C:$C,[2]RXNS!$D:$D,"")</f>
        <v>D-erythrose 4-phosphate[c] + D-xylulose 5-phosphate[c] &lt;=&gt; D-fructose 6-phosphate[c] + glyceraldehyde 3-phosphate[c]</v>
      </c>
      <c r="L842" s="3" t="b">
        <f>sc_gsm[[#This Row],[yeast8.3.4 equation]]=sc_gsm[[#This Row],[yeast9 equation]]</f>
        <v>1</v>
      </c>
    </row>
    <row r="843" spans="1:12" hidden="1" x14ac:dyDescent="0.2">
      <c r="A843" t="s">
        <v>3712</v>
      </c>
      <c r="B843" t="s">
        <v>7452</v>
      </c>
      <c r="C843" t="s">
        <v>3902</v>
      </c>
      <c r="D843" t="str">
        <f>sc_gsm[[#This Row],[model_rxn]]&amp;"_"&amp;sc_gsm[[#This Row],[Column2]]</f>
        <v>TRE6PP_c_FWD</v>
      </c>
      <c r="E843" t="str">
        <f>_xlfn.XLOOKUP(sc_gsm[[#This Row],[Column3]],SC_enz[name_dir],SC_enz[name_dir],"")</f>
        <v>TRE6PP_c_FWD</v>
      </c>
      <c r="F843" t="str">
        <f>_xlfn.XLOOKUP(sc_gsm[[#This Row],[model_rxn]],RT_gsm[model_rxn],RT_gsm[model_rxn],"")</f>
        <v>TRE6PP_c</v>
      </c>
      <c r="G843" s="3" t="str">
        <f>_xlfn.XLOOKUP(sc_gsm[[#This Row],[Column3]],RT_gsm[Column3],RT_gsm[Column3],"")</f>
        <v>TRE6PP_c_FWD</v>
      </c>
      <c r="H843" s="3" t="str" cm="1">
        <f t="array" ref="H843">sc_gsm[[#This Row],[model_rxn]]&amp;",r,"&amp;_xlfn.SWITCH(sc_gsm[[#This Row],[Column2]],"REV","lower_bound:-","FWD","upper_bound:")&amp;"1000"</f>
        <v>TRE6PP_c,r,upper_bound:1000</v>
      </c>
      <c r="I843" s="3" t="str">
        <f>_xlfn.XLOOKUP(sc_gsm[[#This Row],[Column3]],SC_enz[name_dir],SC_enz[name_dir],"")</f>
        <v>TRE6PP_c_FWD</v>
      </c>
      <c r="J843" s="3" t="str">
        <f>_xlfn.XLOOKUP(sc_gsm[[#This Row],[name]],[1]RXNS!$C:$C,[1]RXNS!$D:$D,"")</f>
        <v>alpha,alpha-trehalose 6-phosphate[c] + H2O[c] =&gt; phosphate[c] + trehalose[c]</v>
      </c>
      <c r="K843" s="3" t="str">
        <f>_xlfn.XLOOKUP(sc_gsm[[#This Row],[name]],[2]RXNS!$C:$C,[2]RXNS!$D:$D,"")</f>
        <v>alpha,alpha-trehalose 6-phosphate[c] + H2O[c] =&gt; phosphate[c] + trehalose[c]</v>
      </c>
      <c r="L843" s="3" t="b">
        <f>sc_gsm[[#This Row],[yeast8.3.4 equation]]=sc_gsm[[#This Row],[yeast9 equation]]</f>
        <v>1</v>
      </c>
    </row>
    <row r="844" spans="1:12" hidden="1" x14ac:dyDescent="0.2">
      <c r="A844" t="s">
        <v>1700</v>
      </c>
      <c r="B844" t="s">
        <v>7453</v>
      </c>
      <c r="C844" t="s">
        <v>3903</v>
      </c>
      <c r="D844" t="str">
        <f>sc_gsm[[#This Row],[model_rxn]]&amp;"_"&amp;sc_gsm[[#This Row],[Column2]]</f>
        <v>TPI_c_REV</v>
      </c>
      <c r="E844" t="str">
        <f>_xlfn.XLOOKUP(sc_gsm[[#This Row],[Column3]],SC_enz[name_dir],SC_enz[name_dir],"")</f>
        <v>TPI_c_REV</v>
      </c>
      <c r="F844" t="str">
        <f>_xlfn.XLOOKUP(sc_gsm[[#This Row],[model_rxn]],RT_gsm[model_rxn],RT_gsm[model_rxn],"")</f>
        <v>TPI_c</v>
      </c>
      <c r="G844" s="3" t="str">
        <f>_xlfn.XLOOKUP(sc_gsm[[#This Row],[Column3]],RT_gsm[Column3],RT_gsm[Column3],"")</f>
        <v>TPI_c_REV</v>
      </c>
      <c r="H844" s="3" t="str" cm="1">
        <f t="array" ref="H844">sc_gsm[[#This Row],[model_rxn]]&amp;",r,"&amp;_xlfn.SWITCH(sc_gsm[[#This Row],[Column2]],"REV","lower_bound:-","FWD","upper_bound:")&amp;"1000"</f>
        <v>TPI_c,r,lower_bound:-1000</v>
      </c>
      <c r="I844" s="3" t="str">
        <f>_xlfn.XLOOKUP(sc_gsm[[#This Row],[Column3]],SC_enz[name_dir],SC_enz[name_dir],"")</f>
        <v>TPI_c_REV</v>
      </c>
      <c r="J844" s="3" t="str">
        <f>_xlfn.XLOOKUP(sc_gsm[[#This Row],[name]],[1]RXNS!$C:$C,[1]RXNS!$D:$D,"")</f>
        <v>dihydroxyacetone phosphate[c] &lt;=&gt; glyceraldehyde 3-phosphate[c]</v>
      </c>
      <c r="K844" s="3" t="str">
        <f>_xlfn.XLOOKUP(sc_gsm[[#This Row],[name]],[2]RXNS!$C:$C,[2]RXNS!$D:$D,"")</f>
        <v>dihydroxyacetone phosphate[c] &lt;=&gt; glyceraldehyde 3-phosphate[c]</v>
      </c>
      <c r="L844" s="3" t="b">
        <f>sc_gsm[[#This Row],[yeast8.3.4 equation]]=sc_gsm[[#This Row],[yeast9 equation]]</f>
        <v>1</v>
      </c>
    </row>
    <row r="845" spans="1:12" hidden="1" x14ac:dyDescent="0.2">
      <c r="A845" t="s">
        <v>1700</v>
      </c>
      <c r="B845" t="s">
        <v>7453</v>
      </c>
      <c r="C845" t="s">
        <v>3902</v>
      </c>
      <c r="D845" t="str">
        <f>sc_gsm[[#This Row],[model_rxn]]&amp;"_"&amp;sc_gsm[[#This Row],[Column2]]</f>
        <v>TPI_c_FWD</v>
      </c>
      <c r="E845" t="str">
        <f>_xlfn.XLOOKUP(sc_gsm[[#This Row],[Column3]],SC_enz[name_dir],SC_enz[name_dir],"")</f>
        <v>TPI_c_FWD</v>
      </c>
      <c r="F845" t="str">
        <f>_xlfn.XLOOKUP(sc_gsm[[#This Row],[model_rxn]],RT_gsm[model_rxn],RT_gsm[model_rxn],"")</f>
        <v>TPI_c</v>
      </c>
      <c r="G845" s="3" t="str">
        <f>_xlfn.XLOOKUP(sc_gsm[[#This Row],[Column3]],RT_gsm[Column3],RT_gsm[Column3],"")</f>
        <v>TPI_c_FWD</v>
      </c>
      <c r="H845" s="3" t="str" cm="1">
        <f t="array" ref="H845">sc_gsm[[#This Row],[model_rxn]]&amp;",r,"&amp;_xlfn.SWITCH(sc_gsm[[#This Row],[Column2]],"REV","lower_bound:-","FWD","upper_bound:")&amp;"1000"</f>
        <v>TPI_c,r,upper_bound:1000</v>
      </c>
      <c r="I845" s="3" t="str">
        <f>_xlfn.XLOOKUP(sc_gsm[[#This Row],[Column3]],SC_enz[name_dir],SC_enz[name_dir],"")</f>
        <v>TPI_c_FWD</v>
      </c>
      <c r="J845" s="3" t="str">
        <f>_xlfn.XLOOKUP(sc_gsm[[#This Row],[name]],[1]RXNS!$C:$C,[1]RXNS!$D:$D,"")</f>
        <v>dihydroxyacetone phosphate[c] &lt;=&gt; glyceraldehyde 3-phosphate[c]</v>
      </c>
      <c r="K845" s="3" t="str">
        <f>_xlfn.XLOOKUP(sc_gsm[[#This Row],[name]],[2]RXNS!$C:$C,[2]RXNS!$D:$D,"")</f>
        <v>dihydroxyacetone phosphate[c] &lt;=&gt; glyceraldehyde 3-phosphate[c]</v>
      </c>
      <c r="L845" s="3" t="b">
        <f>sc_gsm[[#This Row],[yeast8.3.4 equation]]=sc_gsm[[#This Row],[yeast9 equation]]</f>
        <v>1</v>
      </c>
    </row>
    <row r="846" spans="1:12" hidden="1" x14ac:dyDescent="0.2">
      <c r="A846" t="s">
        <v>1703</v>
      </c>
      <c r="B846" t="s">
        <v>7454</v>
      </c>
      <c r="C846" t="s">
        <v>3902</v>
      </c>
      <c r="D846" t="str">
        <f>sc_gsm[[#This Row],[model_rxn]]&amp;"_"&amp;sc_gsm[[#This Row],[Column2]]</f>
        <v>TRPS1_c_FWD</v>
      </c>
      <c r="E846" t="str">
        <f>_xlfn.XLOOKUP(sc_gsm[[#This Row],[Column3]],SC_enz[name_dir],SC_enz[name_dir],"")</f>
        <v>TRPS1_c_FWD</v>
      </c>
      <c r="F846" t="str">
        <f>_xlfn.XLOOKUP(sc_gsm[[#This Row],[model_rxn]],RT_gsm[model_rxn],RT_gsm[model_rxn],"")</f>
        <v>TRPS1_c</v>
      </c>
      <c r="G846" s="3" t="str">
        <f>_xlfn.XLOOKUP(sc_gsm[[#This Row],[Column3]],RT_gsm[Column3],RT_gsm[Column3],"")</f>
        <v>TRPS1_c_FWD</v>
      </c>
      <c r="H846" s="3" t="str" cm="1">
        <f t="array" ref="H846">sc_gsm[[#This Row],[model_rxn]]&amp;",r,"&amp;_xlfn.SWITCH(sc_gsm[[#This Row],[Column2]],"REV","lower_bound:-","FWD","upper_bound:")&amp;"1000"</f>
        <v>TRPS1_c,r,upper_bound:1000</v>
      </c>
      <c r="I846" s="3" t="str">
        <f>_xlfn.XLOOKUP(sc_gsm[[#This Row],[Column3]],SC_enz[name_dir],SC_enz[name_dir],"")</f>
        <v>TRPS1_c_FWD</v>
      </c>
      <c r="J846" s="3" t="str">
        <f>_xlfn.XLOOKUP(sc_gsm[[#This Row],[name]],[1]RXNS!$C:$C,[1]RXNS!$D:$D,"")</f>
        <v>1-C-(indol-3-yl)glycerol 3-phosphate[c] + L-serine[c] =&gt; glyceraldehyde 3-phosphate[c] + H2O[c] + L-tryptophan[c]</v>
      </c>
      <c r="K846" s="3" t="str">
        <f>_xlfn.XLOOKUP(sc_gsm[[#This Row],[name]],[2]RXNS!$C:$C,[2]RXNS!$D:$D,"")</f>
        <v>1-C-(indol-3-yl)glycerol 3-phosphate[c] + L-serine[c] =&gt; glyceraldehyde 3-phosphate[c] + H2O[c] + L-tryptophan[c]</v>
      </c>
      <c r="L846" s="3" t="b">
        <f>sc_gsm[[#This Row],[yeast8.3.4 equation]]=sc_gsm[[#This Row],[yeast9 equation]]</f>
        <v>1</v>
      </c>
    </row>
    <row r="847" spans="1:12" hidden="1" x14ac:dyDescent="0.2">
      <c r="A847" t="s">
        <v>1706</v>
      </c>
      <c r="B847" t="s">
        <v>7455</v>
      </c>
      <c r="C847" t="s">
        <v>3902</v>
      </c>
      <c r="D847" t="str">
        <f>sc_gsm[[#This Row],[model_rxn]]&amp;"_"&amp;sc_gsm[[#This Row],[Column2]]</f>
        <v>TRPTA_c_FWD</v>
      </c>
      <c r="E847" t="str">
        <f>_xlfn.XLOOKUP(sc_gsm[[#This Row],[Column3]],SC_enz[name_dir],SC_enz[name_dir],"")</f>
        <v>TRPTA_c_FWD</v>
      </c>
      <c r="F847" t="str">
        <f>_xlfn.XLOOKUP(sc_gsm[[#This Row],[model_rxn]],RT_gsm[model_rxn],RT_gsm[model_rxn],"")</f>
        <v>TRPTA_c</v>
      </c>
      <c r="G847" s="3" t="str">
        <f>_xlfn.XLOOKUP(sc_gsm[[#This Row],[Column3]],RT_gsm[Column3],RT_gsm[Column3],"")</f>
        <v>TRPTA_c_FWD</v>
      </c>
      <c r="H847" s="3" t="str" cm="1">
        <f t="array" ref="H847">sc_gsm[[#This Row],[model_rxn]]&amp;",r,"&amp;_xlfn.SWITCH(sc_gsm[[#This Row],[Column2]],"REV","lower_bound:-","FWD","upper_bound:")&amp;"1000"</f>
        <v>TRPTA_c,r,upper_bound:1000</v>
      </c>
      <c r="I847" s="3" t="str">
        <f>_xlfn.XLOOKUP(sc_gsm[[#This Row],[Column3]],SC_enz[name_dir],SC_enz[name_dir],"")</f>
        <v>TRPTA_c_FWD</v>
      </c>
      <c r="J847" s="3" t="str">
        <f>_xlfn.XLOOKUP(sc_gsm[[#This Row],[name]],[1]RXNS!$C:$C,[1]RXNS!$D:$D,"")</f>
        <v>2-oxoglutarate[c] + L-tryptophan[c] =&gt; indole-3-pyruvate[c] + L-glutamate[c]</v>
      </c>
      <c r="K847" s="3" t="str">
        <f>_xlfn.XLOOKUP(sc_gsm[[#This Row],[name]],[2]RXNS!$C:$C,[2]RXNS!$D:$D,"")</f>
        <v>2-oxoglutarate[c] + L-tryptophan[c] =&gt; indole-3-pyruvate[c] + L-glutamate[c]</v>
      </c>
      <c r="L847" s="3" t="b">
        <f>sc_gsm[[#This Row],[yeast8.3.4 equation]]=sc_gsm[[#This Row],[yeast9 equation]]</f>
        <v>1</v>
      </c>
    </row>
    <row r="848" spans="1:12" hidden="1" x14ac:dyDescent="0.2">
      <c r="A848" t="s">
        <v>1707</v>
      </c>
      <c r="B848" t="s">
        <v>7456</v>
      </c>
      <c r="C848" t="s">
        <v>3902</v>
      </c>
      <c r="D848" t="str">
        <f>sc_gsm[[#This Row],[model_rxn]]&amp;"_"&amp;sc_gsm[[#This Row],[Column2]]</f>
        <v>TRPTRS_c_FWD</v>
      </c>
      <c r="E848" t="str">
        <f>_xlfn.XLOOKUP(sc_gsm[[#This Row],[Column3]],SC_enz[name_dir],SC_enz[name_dir],"")</f>
        <v>TRPTRS_c_FWD</v>
      </c>
      <c r="F848" t="str">
        <f>_xlfn.XLOOKUP(sc_gsm[[#This Row],[model_rxn]],RT_gsm[model_rxn],RT_gsm[model_rxn],"")</f>
        <v>TRPTRS_c</v>
      </c>
      <c r="G848" s="3" t="str">
        <f>_xlfn.XLOOKUP(sc_gsm[[#This Row],[Column3]],RT_gsm[Column3],RT_gsm[Column3],"")</f>
        <v>TRPTRS_c_FWD</v>
      </c>
      <c r="H848" s="3" t="str" cm="1">
        <f t="array" ref="H848">sc_gsm[[#This Row],[model_rxn]]&amp;",r,"&amp;_xlfn.SWITCH(sc_gsm[[#This Row],[Column2]],"REV","lower_bound:-","FWD","upper_bound:")&amp;"1000"</f>
        <v>TRPTRS_c,r,upper_bound:1000</v>
      </c>
      <c r="I848" s="3" t="str">
        <f>_xlfn.XLOOKUP(sc_gsm[[#This Row],[Column3]],SC_enz[name_dir],SC_enz[name_dir],"")</f>
        <v>TRPTRS_c_FWD</v>
      </c>
      <c r="J848" s="3" t="str">
        <f>_xlfn.XLOOKUP(sc_gsm[[#This Row],[name]],[1]RXNS!$C:$C,[1]RXNS!$D:$D,"")</f>
        <v>ATP[c] + L-tryptophan[c] + tRNA(Trp)[c] =&gt; AMP[c] + diphosphate[c] + Trp-tRNA(Trp)[c]</v>
      </c>
      <c r="K848" s="3" t="str">
        <f>_xlfn.XLOOKUP(sc_gsm[[#This Row],[name]],[2]RXNS!$C:$C,[2]RXNS!$D:$D,"")</f>
        <v>ATP[c] + L-tryptophan[c] + tRNA(Trp)[c] =&gt; AMP[c] + diphosphate[c] + Trp-tRNA(Trp)[c]</v>
      </c>
      <c r="L848" s="3" t="b">
        <f>sc_gsm[[#This Row],[yeast8.3.4 equation]]=sc_gsm[[#This Row],[yeast9 equation]]</f>
        <v>1</v>
      </c>
    </row>
    <row r="849" spans="1:12" hidden="1" x14ac:dyDescent="0.2">
      <c r="A849" t="s">
        <v>1710</v>
      </c>
      <c r="B849" t="s">
        <v>7456</v>
      </c>
      <c r="C849" t="s">
        <v>3902</v>
      </c>
      <c r="D849" t="str">
        <f>sc_gsm[[#This Row],[model_rxn]]&amp;"_"&amp;sc_gsm[[#This Row],[Column2]]</f>
        <v>TRPTRS_m_FWD</v>
      </c>
      <c r="E849" t="str">
        <f>_xlfn.XLOOKUP(sc_gsm[[#This Row],[Column3]],SC_enz[name_dir],SC_enz[name_dir],"")</f>
        <v>TRPTRS_m_FWD</v>
      </c>
      <c r="F849" t="str">
        <f>_xlfn.XLOOKUP(sc_gsm[[#This Row],[model_rxn]],RT_gsm[model_rxn],RT_gsm[model_rxn],"")</f>
        <v>TRPTRS_m</v>
      </c>
      <c r="G849" s="3" t="str">
        <f>_xlfn.XLOOKUP(sc_gsm[[#This Row],[Column3]],RT_gsm[Column3],RT_gsm[Column3],"")</f>
        <v>TRPTRS_m_FWD</v>
      </c>
      <c r="H849" s="3" t="str" cm="1">
        <f t="array" ref="H849">sc_gsm[[#This Row],[model_rxn]]&amp;",r,"&amp;_xlfn.SWITCH(sc_gsm[[#This Row],[Column2]],"REV","lower_bound:-","FWD","upper_bound:")&amp;"1000"</f>
        <v>TRPTRS_m,r,upper_bound:1000</v>
      </c>
      <c r="I849" s="3" t="str">
        <f>_xlfn.XLOOKUP(sc_gsm[[#This Row],[Column3]],SC_enz[name_dir],SC_enz[name_dir],"")</f>
        <v>TRPTRS_m_FWD</v>
      </c>
      <c r="J849" s="3" t="str">
        <f>_xlfn.XLOOKUP(sc_gsm[[#This Row],[name]],[1]RXNS!$C:$C,[1]RXNS!$D:$D,"")</f>
        <v>ATP[c] + L-tryptophan[c] + tRNA(Trp)[c] =&gt; AMP[c] + diphosphate[c] + Trp-tRNA(Trp)[c]</v>
      </c>
      <c r="K849" s="3" t="str">
        <f>_xlfn.XLOOKUP(sc_gsm[[#This Row],[name]],[2]RXNS!$C:$C,[2]RXNS!$D:$D,"")</f>
        <v>ATP[c] + L-tryptophan[c] + tRNA(Trp)[c] =&gt; AMP[c] + diphosphate[c] + Trp-tRNA(Trp)[c]</v>
      </c>
      <c r="L849" s="3" t="b">
        <f>sc_gsm[[#This Row],[yeast8.3.4 equation]]=sc_gsm[[#This Row],[yeast9 equation]]</f>
        <v>1</v>
      </c>
    </row>
    <row r="850" spans="1:12" hidden="1" x14ac:dyDescent="0.2">
      <c r="A850" t="s">
        <v>1713</v>
      </c>
      <c r="B850" t="s">
        <v>7457</v>
      </c>
      <c r="C850" t="s">
        <v>3903</v>
      </c>
      <c r="D850" t="str">
        <f>sc_gsm[[#This Row],[model_rxn]]&amp;"_"&amp;sc_gsm[[#This Row],[Column2]]</f>
        <v>TYRTA_c_REV</v>
      </c>
      <c r="E850" t="str">
        <f>_xlfn.XLOOKUP(sc_gsm[[#This Row],[Column3]],SC_enz[name_dir],SC_enz[name_dir],"")</f>
        <v>TYRTA_c_REV</v>
      </c>
      <c r="F850" t="str">
        <f>_xlfn.XLOOKUP(sc_gsm[[#This Row],[model_rxn]],RT_gsm[model_rxn],RT_gsm[model_rxn],"")</f>
        <v>TYRTA_c</v>
      </c>
      <c r="G850" s="3" t="str">
        <f>_xlfn.XLOOKUP(sc_gsm[[#This Row],[Column3]],RT_gsm[Column3],RT_gsm[Column3],"")</f>
        <v>TYRTA_c_REV</v>
      </c>
      <c r="H850" s="3" t="str" cm="1">
        <f t="array" ref="H850">sc_gsm[[#This Row],[model_rxn]]&amp;",r,"&amp;_xlfn.SWITCH(sc_gsm[[#This Row],[Column2]],"REV","lower_bound:-","FWD","upper_bound:")&amp;"1000"</f>
        <v>TYRTA_c,r,lower_bound:-1000</v>
      </c>
      <c r="I850" s="3" t="str">
        <f>_xlfn.XLOOKUP(sc_gsm[[#This Row],[Column3]],SC_enz[name_dir],SC_enz[name_dir],"")</f>
        <v>TYRTA_c_REV</v>
      </c>
      <c r="J850" s="3" t="str">
        <f>_xlfn.XLOOKUP(sc_gsm[[#This Row],[name]],[1]RXNS!$C:$C,[1]RXNS!$D:$D,"")</f>
        <v>3-(4-hydroxyphenyl)pyruvate[c] + L-glutamate[c] &lt;=&gt; 2-oxoglutarate[c] + L-tyrosine[c]</v>
      </c>
      <c r="K850" s="3" t="str">
        <f>_xlfn.XLOOKUP(sc_gsm[[#This Row],[name]],[2]RXNS!$C:$C,[2]RXNS!$D:$D,"")</f>
        <v>3-(4-hydroxyphenyl)pyruvate[c] + L-glutamate[c] &lt;=&gt; 2-oxoglutarate[c] + L-tyrosine[c]</v>
      </c>
      <c r="L850" s="3" t="b">
        <f>sc_gsm[[#This Row],[yeast8.3.4 equation]]=sc_gsm[[#This Row],[yeast9 equation]]</f>
        <v>1</v>
      </c>
    </row>
    <row r="851" spans="1:12" hidden="1" x14ac:dyDescent="0.2">
      <c r="A851" t="s">
        <v>1713</v>
      </c>
      <c r="B851" t="s">
        <v>7457</v>
      </c>
      <c r="C851" t="s">
        <v>3902</v>
      </c>
      <c r="D851" t="str">
        <f>sc_gsm[[#This Row],[model_rxn]]&amp;"_"&amp;sc_gsm[[#This Row],[Column2]]</f>
        <v>TYRTA_c_FWD</v>
      </c>
      <c r="E851" t="str">
        <f>_xlfn.XLOOKUP(sc_gsm[[#This Row],[Column3]],SC_enz[name_dir],SC_enz[name_dir],"")</f>
        <v>TYRTA_c_FWD</v>
      </c>
      <c r="F851" t="str">
        <f>_xlfn.XLOOKUP(sc_gsm[[#This Row],[model_rxn]],RT_gsm[model_rxn],RT_gsm[model_rxn],"")</f>
        <v>TYRTA_c</v>
      </c>
      <c r="G851" s="3" t="str">
        <f>_xlfn.XLOOKUP(sc_gsm[[#This Row],[Column3]],RT_gsm[Column3],RT_gsm[Column3],"")</f>
        <v>TYRTA_c_FWD</v>
      </c>
      <c r="H851" s="3" t="str" cm="1">
        <f t="array" ref="H851">sc_gsm[[#This Row],[model_rxn]]&amp;",r,"&amp;_xlfn.SWITCH(sc_gsm[[#This Row],[Column2]],"REV","lower_bound:-","FWD","upper_bound:")&amp;"1000"</f>
        <v>TYRTA_c,r,upper_bound:1000</v>
      </c>
      <c r="I851" s="3" t="str">
        <f>_xlfn.XLOOKUP(sc_gsm[[#This Row],[Column3]],SC_enz[name_dir],SC_enz[name_dir],"")</f>
        <v>TYRTA_c_FWD</v>
      </c>
      <c r="J851" s="3" t="str">
        <f>_xlfn.XLOOKUP(sc_gsm[[#This Row],[name]],[1]RXNS!$C:$C,[1]RXNS!$D:$D,"")</f>
        <v>3-(4-hydroxyphenyl)pyruvate[c] + L-glutamate[c] &lt;=&gt; 2-oxoglutarate[c] + L-tyrosine[c]</v>
      </c>
      <c r="K851" s="3" t="str">
        <f>_xlfn.XLOOKUP(sc_gsm[[#This Row],[name]],[2]RXNS!$C:$C,[2]RXNS!$D:$D,"")</f>
        <v>3-(4-hydroxyphenyl)pyruvate[c] + L-glutamate[c] &lt;=&gt; 2-oxoglutarate[c] + L-tyrosine[c]</v>
      </c>
      <c r="L851" s="3" t="b">
        <f>sc_gsm[[#This Row],[yeast8.3.4 equation]]=sc_gsm[[#This Row],[yeast9 equation]]</f>
        <v>1</v>
      </c>
    </row>
    <row r="852" spans="1:12" hidden="1" x14ac:dyDescent="0.2">
      <c r="A852" t="s">
        <v>3713</v>
      </c>
      <c r="B852" t="s">
        <v>7457</v>
      </c>
      <c r="C852" t="s">
        <v>3902</v>
      </c>
      <c r="D852" t="str">
        <f>sc_gsm[[#This Row],[model_rxn]]&amp;"_"&amp;sc_gsm[[#This Row],[Column2]]</f>
        <v>TYRTAi_x_FWD</v>
      </c>
      <c r="E852" t="str">
        <f>_xlfn.XLOOKUP(sc_gsm[[#This Row],[Column3]],SC_enz[name_dir],SC_enz[name_dir],"")</f>
        <v>TYRTAi_x_FWD</v>
      </c>
      <c r="F852" t="str">
        <f>_xlfn.XLOOKUP(sc_gsm[[#This Row],[model_rxn]],RT_gsm[model_rxn],RT_gsm[model_rxn],"")</f>
        <v>TYRTAi_x</v>
      </c>
      <c r="G852" s="3" t="str">
        <f>_xlfn.XLOOKUP(sc_gsm[[#This Row],[Column3]],RT_gsm[Column3],RT_gsm[Column3],"")</f>
        <v>TYRTAi_x_FWD</v>
      </c>
      <c r="H852" s="3" t="str" cm="1">
        <f t="array" ref="H852">sc_gsm[[#This Row],[model_rxn]]&amp;",r,"&amp;_xlfn.SWITCH(sc_gsm[[#This Row],[Column2]],"REV","lower_bound:-","FWD","upper_bound:")&amp;"1000"</f>
        <v>TYRTAi_x,r,upper_bound:1000</v>
      </c>
      <c r="I852" s="3" t="str">
        <f>_xlfn.XLOOKUP(sc_gsm[[#This Row],[Column3]],SC_enz[name_dir],SC_enz[name_dir],"")</f>
        <v>TYRTAi_x_FWD</v>
      </c>
      <c r="J852" s="3" t="str">
        <f>_xlfn.XLOOKUP(sc_gsm[[#This Row],[name]],[1]RXNS!$C:$C,[1]RXNS!$D:$D,"")</f>
        <v>3-(4-hydroxyphenyl)pyruvate[c] + L-glutamate[c] &lt;=&gt; 2-oxoglutarate[c] + L-tyrosine[c]</v>
      </c>
      <c r="K852" s="3" t="str">
        <f>_xlfn.XLOOKUP(sc_gsm[[#This Row],[name]],[2]RXNS!$C:$C,[2]RXNS!$D:$D,"")</f>
        <v>3-(4-hydroxyphenyl)pyruvate[c] + L-glutamate[c] &lt;=&gt; 2-oxoglutarate[c] + L-tyrosine[c]</v>
      </c>
      <c r="L852" s="3" t="b">
        <f>sc_gsm[[#This Row],[yeast8.3.4 equation]]=sc_gsm[[#This Row],[yeast9 equation]]</f>
        <v>1</v>
      </c>
    </row>
    <row r="853" spans="1:12" hidden="1" x14ac:dyDescent="0.2">
      <c r="A853" t="s">
        <v>1714</v>
      </c>
      <c r="B853" t="s">
        <v>7458</v>
      </c>
      <c r="C853" t="s">
        <v>3902</v>
      </c>
      <c r="D853" t="str">
        <f>sc_gsm[[#This Row],[model_rxn]]&amp;"_"&amp;sc_gsm[[#This Row],[Column2]]</f>
        <v>TYRTRS_c_FWD</v>
      </c>
      <c r="E853" t="str">
        <f>_xlfn.XLOOKUP(sc_gsm[[#This Row],[Column3]],SC_enz[name_dir],SC_enz[name_dir],"")</f>
        <v>TYRTRS_c_FWD</v>
      </c>
      <c r="F853" t="str">
        <f>_xlfn.XLOOKUP(sc_gsm[[#This Row],[model_rxn]],RT_gsm[model_rxn],RT_gsm[model_rxn],"")</f>
        <v>TYRTRS_c</v>
      </c>
      <c r="G853" s="3" t="str">
        <f>_xlfn.XLOOKUP(sc_gsm[[#This Row],[Column3]],RT_gsm[Column3],RT_gsm[Column3],"")</f>
        <v>TYRTRS_c_FWD</v>
      </c>
      <c r="H853" s="3" t="str" cm="1">
        <f t="array" ref="H853">sc_gsm[[#This Row],[model_rxn]]&amp;",r,"&amp;_xlfn.SWITCH(sc_gsm[[#This Row],[Column2]],"REV","lower_bound:-","FWD","upper_bound:")&amp;"1000"</f>
        <v>TYRTRS_c,r,upper_bound:1000</v>
      </c>
      <c r="I853" s="3" t="str">
        <f>_xlfn.XLOOKUP(sc_gsm[[#This Row],[Column3]],SC_enz[name_dir],SC_enz[name_dir],"")</f>
        <v>TYRTRS_c_FWD</v>
      </c>
      <c r="J853" s="3" t="str">
        <f>_xlfn.XLOOKUP(sc_gsm[[#This Row],[name]],[1]RXNS!$C:$C,[1]RXNS!$D:$D,"")</f>
        <v>ATP[c] + L-tyrosine[c] + tRNA(Tyr)[c] =&gt; AMP[c] + diphosphate[c] + Tyr-tRNA(Tyr)[c]</v>
      </c>
      <c r="K853" s="3" t="str">
        <f>_xlfn.XLOOKUP(sc_gsm[[#This Row],[name]],[2]RXNS!$C:$C,[2]RXNS!$D:$D,"")</f>
        <v>ATP[c] + L-tyrosine[c] + tRNA(Tyr)[c] =&gt; AMP[c] + diphosphate[c] + Tyr-tRNA(Tyr)[c]</v>
      </c>
      <c r="L853" s="3" t="b">
        <f>sc_gsm[[#This Row],[yeast8.3.4 equation]]=sc_gsm[[#This Row],[yeast9 equation]]</f>
        <v>1</v>
      </c>
    </row>
    <row r="854" spans="1:12" hidden="1" x14ac:dyDescent="0.2">
      <c r="A854" t="s">
        <v>1717</v>
      </c>
      <c r="B854" t="s">
        <v>7458</v>
      </c>
      <c r="C854" t="s">
        <v>3902</v>
      </c>
      <c r="D854" t="str">
        <f>sc_gsm[[#This Row],[model_rxn]]&amp;"_"&amp;sc_gsm[[#This Row],[Column2]]</f>
        <v>TYRTRS_m_FWD</v>
      </c>
      <c r="E854" t="str">
        <f>_xlfn.XLOOKUP(sc_gsm[[#This Row],[Column3]],SC_enz[name_dir],SC_enz[name_dir],"")</f>
        <v>TYRTRS_m_FWD</v>
      </c>
      <c r="F854" t="str">
        <f>_xlfn.XLOOKUP(sc_gsm[[#This Row],[model_rxn]],RT_gsm[model_rxn],RT_gsm[model_rxn],"")</f>
        <v>TYRTRS_m</v>
      </c>
      <c r="G854" s="3" t="str">
        <f>_xlfn.XLOOKUP(sc_gsm[[#This Row],[Column3]],RT_gsm[Column3],RT_gsm[Column3],"")</f>
        <v>TYRTRS_m_FWD</v>
      </c>
      <c r="H854" s="3" t="str" cm="1">
        <f t="array" ref="H854">sc_gsm[[#This Row],[model_rxn]]&amp;",r,"&amp;_xlfn.SWITCH(sc_gsm[[#This Row],[Column2]],"REV","lower_bound:-","FWD","upper_bound:")&amp;"1000"</f>
        <v>TYRTRS_m,r,upper_bound:1000</v>
      </c>
      <c r="I854" s="3" t="str">
        <f>_xlfn.XLOOKUP(sc_gsm[[#This Row],[Column3]],SC_enz[name_dir],SC_enz[name_dir],"")</f>
        <v>TYRTRS_m_FWD</v>
      </c>
      <c r="J854" s="3" t="str">
        <f>_xlfn.XLOOKUP(sc_gsm[[#This Row],[name]],[1]RXNS!$C:$C,[1]RXNS!$D:$D,"")</f>
        <v>ATP[c] + L-tyrosine[c] + tRNA(Tyr)[c] =&gt; AMP[c] + diphosphate[c] + Tyr-tRNA(Tyr)[c]</v>
      </c>
      <c r="K854" s="3" t="str">
        <f>_xlfn.XLOOKUP(sc_gsm[[#This Row],[name]],[2]RXNS!$C:$C,[2]RXNS!$D:$D,"")</f>
        <v>ATP[c] + L-tyrosine[c] + tRNA(Tyr)[c] =&gt; AMP[c] + diphosphate[c] + Tyr-tRNA(Tyr)[c]</v>
      </c>
      <c r="L854" s="3" t="b">
        <f>sc_gsm[[#This Row],[yeast8.3.4 equation]]=sc_gsm[[#This Row],[yeast9 equation]]</f>
        <v>1</v>
      </c>
    </row>
    <row r="855" spans="1:12" hidden="1" x14ac:dyDescent="0.2">
      <c r="A855" t="s">
        <v>1720</v>
      </c>
      <c r="B855" t="s">
        <v>7459</v>
      </c>
      <c r="C855" t="s">
        <v>3902</v>
      </c>
      <c r="D855" t="str">
        <f>sc_gsm[[#This Row],[model_rxn]]&amp;"_"&amp;sc_gsm[[#This Row],[Column2]]</f>
        <v>ERGSTGLCT_c_FWD</v>
      </c>
      <c r="E855" t="str">
        <f>_xlfn.XLOOKUP(sc_gsm[[#This Row],[Column3]],SC_enz[name_dir],SC_enz[name_dir],"")</f>
        <v>ERGSTGLCT_c_FWD</v>
      </c>
      <c r="F855" t="str">
        <f>_xlfn.XLOOKUP(sc_gsm[[#This Row],[model_rxn]],RT_gsm[model_rxn],RT_gsm[model_rxn],"")</f>
        <v>ERGSTGLCT_c</v>
      </c>
      <c r="G855" s="3" t="str">
        <f>_xlfn.XLOOKUP(sc_gsm[[#This Row],[Column3]],RT_gsm[Column3],RT_gsm[Column3],"")</f>
        <v>ERGSTGLCT_c_FWD</v>
      </c>
      <c r="H855" s="3" t="str" cm="1">
        <f t="array" ref="H855">sc_gsm[[#This Row],[model_rxn]]&amp;",r,"&amp;_xlfn.SWITCH(sc_gsm[[#This Row],[Column2]],"REV","lower_bound:-","FWD","upper_bound:")&amp;"1000"</f>
        <v>ERGSTGLCT_c,r,upper_bound:1000</v>
      </c>
      <c r="I855" s="3" t="str">
        <f>_xlfn.XLOOKUP(sc_gsm[[#This Row],[Column3]],SC_enz[name_dir],SC_enz[name_dir],"")</f>
        <v>ERGSTGLCT_c_FWD</v>
      </c>
      <c r="J855" s="3" t="str">
        <f>_xlfn.XLOOKUP(sc_gsm[[#This Row],[name]],[1]RXNS!$C:$C,[1]RXNS!$D:$D,"")</f>
        <v>ergosterol[c] + UDP-D-glucose[c] =&gt; ergosterol 3-beta-D-glucoside[c] + H+[c] + UDP[c]</v>
      </c>
      <c r="K855" s="3" t="str">
        <f>_xlfn.XLOOKUP(sc_gsm[[#This Row],[name]],[2]RXNS!$C:$C,[2]RXNS!$D:$D,"")</f>
        <v>ergosterol[c] + UDP-D-glucose[c] =&gt; ergosterol 3-beta-D-glucoside[c] + H+[c] + UDP[c]</v>
      </c>
      <c r="L855" s="3" t="b">
        <f>sc_gsm[[#This Row],[yeast8.3.4 equation]]=sc_gsm[[#This Row],[yeast9 equation]]</f>
        <v>1</v>
      </c>
    </row>
    <row r="856" spans="1:12" hidden="1" x14ac:dyDescent="0.2">
      <c r="A856" t="s">
        <v>1723</v>
      </c>
      <c r="B856" t="s">
        <v>7460</v>
      </c>
      <c r="C856" t="s">
        <v>3903</v>
      </c>
      <c r="D856" t="str">
        <f>sc_gsm[[#This Row],[model_rxn]]&amp;"_"&amp;sc_gsm[[#This Row],[Column2]]</f>
        <v>UAGDP_c_REV</v>
      </c>
      <c r="E856" t="str">
        <f>_xlfn.XLOOKUP(sc_gsm[[#This Row],[Column3]],SC_enz[name_dir],SC_enz[name_dir],"")</f>
        <v>UAGDP_c_REV</v>
      </c>
      <c r="F856" t="str">
        <f>_xlfn.XLOOKUP(sc_gsm[[#This Row],[model_rxn]],RT_gsm[model_rxn],RT_gsm[model_rxn],"")</f>
        <v>UAGDP_c</v>
      </c>
      <c r="G856" s="3" t="str">
        <f>_xlfn.XLOOKUP(sc_gsm[[#This Row],[Column3]],RT_gsm[Column3],RT_gsm[Column3],"")</f>
        <v>UAGDP_c_REV</v>
      </c>
      <c r="H856" s="3" t="str" cm="1">
        <f t="array" ref="H856">sc_gsm[[#This Row],[model_rxn]]&amp;",r,"&amp;_xlfn.SWITCH(sc_gsm[[#This Row],[Column2]],"REV","lower_bound:-","FWD","upper_bound:")&amp;"1000"</f>
        <v>UAGDP_c,r,lower_bound:-1000</v>
      </c>
      <c r="I856" s="3" t="str">
        <f>_xlfn.XLOOKUP(sc_gsm[[#This Row],[Column3]],SC_enz[name_dir],SC_enz[name_dir],"")</f>
        <v>UAGDP_c_REV</v>
      </c>
      <c r="J856" s="3" t="str">
        <f>_xlfn.XLOOKUP(sc_gsm[[#This Row],[name]],[1]RXNS!$C:$C,[1]RXNS!$D:$D,"")</f>
        <v>H+[c] + N-acetyl-alpha-D-glucosamine 1-phosphate[c] + UTP[c] &lt;=&gt; diphosphate[c] + UDP-N-acetyl-alpha-D-glucosamine[c]</v>
      </c>
      <c r="K856" s="3" t="str">
        <f>_xlfn.XLOOKUP(sc_gsm[[#This Row],[name]],[2]RXNS!$C:$C,[2]RXNS!$D:$D,"")</f>
        <v>H+[c] + N-acetyl-alpha-D-glucosamine 1-phosphate[c] + UTP[c] &lt;=&gt; diphosphate[c] + UDP-N-acetyl-alpha-D-glucosamine[c]</v>
      </c>
      <c r="L856" s="3" t="b">
        <f>sc_gsm[[#This Row],[yeast8.3.4 equation]]=sc_gsm[[#This Row],[yeast9 equation]]</f>
        <v>1</v>
      </c>
    </row>
    <row r="857" spans="1:12" hidden="1" x14ac:dyDescent="0.2">
      <c r="A857" t="s">
        <v>1723</v>
      </c>
      <c r="B857" t="s">
        <v>7460</v>
      </c>
      <c r="C857" t="s">
        <v>3902</v>
      </c>
      <c r="D857" t="str">
        <f>sc_gsm[[#This Row],[model_rxn]]&amp;"_"&amp;sc_gsm[[#This Row],[Column2]]</f>
        <v>UAGDP_c_FWD</v>
      </c>
      <c r="E857" t="str">
        <f>_xlfn.XLOOKUP(sc_gsm[[#This Row],[Column3]],SC_enz[name_dir],SC_enz[name_dir],"")</f>
        <v>UAGDP_c_FWD</v>
      </c>
      <c r="F857" t="str">
        <f>_xlfn.XLOOKUP(sc_gsm[[#This Row],[model_rxn]],RT_gsm[model_rxn],RT_gsm[model_rxn],"")</f>
        <v>UAGDP_c</v>
      </c>
      <c r="G857" s="3" t="str">
        <f>_xlfn.XLOOKUP(sc_gsm[[#This Row],[Column3]],RT_gsm[Column3],RT_gsm[Column3],"")</f>
        <v>UAGDP_c_FWD</v>
      </c>
      <c r="H857" s="3" t="str" cm="1">
        <f t="array" ref="H857">sc_gsm[[#This Row],[model_rxn]]&amp;",r,"&amp;_xlfn.SWITCH(sc_gsm[[#This Row],[Column2]],"REV","lower_bound:-","FWD","upper_bound:")&amp;"1000"</f>
        <v>UAGDP_c,r,upper_bound:1000</v>
      </c>
      <c r="I857" s="3" t="str">
        <f>_xlfn.XLOOKUP(sc_gsm[[#This Row],[Column3]],SC_enz[name_dir],SC_enz[name_dir],"")</f>
        <v>UAGDP_c_FWD</v>
      </c>
      <c r="J857" s="3" t="str">
        <f>_xlfn.XLOOKUP(sc_gsm[[#This Row],[name]],[1]RXNS!$C:$C,[1]RXNS!$D:$D,"")</f>
        <v>H+[c] + N-acetyl-alpha-D-glucosamine 1-phosphate[c] + UTP[c] &lt;=&gt; diphosphate[c] + UDP-N-acetyl-alpha-D-glucosamine[c]</v>
      </c>
      <c r="K857" s="3" t="str">
        <f>_xlfn.XLOOKUP(sc_gsm[[#This Row],[name]],[2]RXNS!$C:$C,[2]RXNS!$D:$D,"")</f>
        <v>H+[c] + N-acetyl-alpha-D-glucosamine 1-phosphate[c] + UTP[c] &lt;=&gt; diphosphate[c] + UDP-N-acetyl-alpha-D-glucosamine[c]</v>
      </c>
      <c r="L857" s="3" t="b">
        <f>sc_gsm[[#This Row],[yeast8.3.4 equation]]=sc_gsm[[#This Row],[yeast9 equation]]</f>
        <v>1</v>
      </c>
    </row>
    <row r="858" spans="1:12" hidden="1" x14ac:dyDescent="0.2">
      <c r="A858" t="s">
        <v>1726</v>
      </c>
      <c r="B858" t="s">
        <v>7461</v>
      </c>
      <c r="C858" t="s">
        <v>3903</v>
      </c>
      <c r="D858" t="str">
        <f>sc_gsm[[#This Row],[model_rxn]]&amp;"_"&amp;sc_gsm[[#This Row],[Column2]]</f>
        <v>UDPG4E_c_REV</v>
      </c>
      <c r="E858" t="str">
        <f>_xlfn.XLOOKUP(sc_gsm[[#This Row],[Column3]],SC_enz[name_dir],SC_enz[name_dir],"")</f>
        <v>UDPG4E_c_REV</v>
      </c>
      <c r="F858" t="str">
        <f>_xlfn.XLOOKUP(sc_gsm[[#This Row],[model_rxn]],RT_gsm[model_rxn],RT_gsm[model_rxn],"")</f>
        <v>UDPG4E_c</v>
      </c>
      <c r="G858" s="3" t="str">
        <f>_xlfn.XLOOKUP(sc_gsm[[#This Row],[Column3]],RT_gsm[Column3],RT_gsm[Column3],"")</f>
        <v>UDPG4E_c_REV</v>
      </c>
      <c r="H858" s="3" t="str" cm="1">
        <f t="array" ref="H858">sc_gsm[[#This Row],[model_rxn]]&amp;",r,"&amp;_xlfn.SWITCH(sc_gsm[[#This Row],[Column2]],"REV","lower_bound:-","FWD","upper_bound:")&amp;"1000"</f>
        <v>UDPG4E_c,r,lower_bound:-1000</v>
      </c>
      <c r="I858" s="3" t="str">
        <f>_xlfn.XLOOKUP(sc_gsm[[#This Row],[Column3]],SC_enz[name_dir],SC_enz[name_dir],"")</f>
        <v>UDPG4E_c_REV</v>
      </c>
      <c r="J858" s="3" t="str">
        <f>_xlfn.XLOOKUP(sc_gsm[[#This Row],[name]],[1]RXNS!$C:$C,[1]RXNS!$D:$D,"")</f>
        <v>UDP-D-glucose[c] &lt;=&gt; UDP-D-galactose[c]</v>
      </c>
      <c r="K858" s="3" t="str">
        <f>_xlfn.XLOOKUP(sc_gsm[[#This Row],[name]],[2]RXNS!$C:$C,[2]RXNS!$D:$D,"")</f>
        <v>UDP-D-glucose[c] &lt;=&gt; UDP-D-galactose[c]</v>
      </c>
      <c r="L858" s="3" t="b">
        <f>sc_gsm[[#This Row],[yeast8.3.4 equation]]=sc_gsm[[#This Row],[yeast9 equation]]</f>
        <v>1</v>
      </c>
    </row>
    <row r="859" spans="1:12" hidden="1" x14ac:dyDescent="0.2">
      <c r="A859" t="s">
        <v>1726</v>
      </c>
      <c r="B859" t="s">
        <v>7461</v>
      </c>
      <c r="C859" t="s">
        <v>3902</v>
      </c>
      <c r="D859" t="str">
        <f>sc_gsm[[#This Row],[model_rxn]]&amp;"_"&amp;sc_gsm[[#This Row],[Column2]]</f>
        <v>UDPG4E_c_FWD</v>
      </c>
      <c r="E859" t="str">
        <f>_xlfn.XLOOKUP(sc_gsm[[#This Row],[Column3]],SC_enz[name_dir],SC_enz[name_dir],"")</f>
        <v>UDPG4E_c_FWD</v>
      </c>
      <c r="F859" t="str">
        <f>_xlfn.XLOOKUP(sc_gsm[[#This Row],[model_rxn]],RT_gsm[model_rxn],RT_gsm[model_rxn],"")</f>
        <v>UDPG4E_c</v>
      </c>
      <c r="G859" s="3" t="str">
        <f>_xlfn.XLOOKUP(sc_gsm[[#This Row],[Column3]],RT_gsm[Column3],RT_gsm[Column3],"")</f>
        <v>UDPG4E_c_FWD</v>
      </c>
      <c r="H859" s="3" t="str" cm="1">
        <f t="array" ref="H859">sc_gsm[[#This Row],[model_rxn]]&amp;",r,"&amp;_xlfn.SWITCH(sc_gsm[[#This Row],[Column2]],"REV","lower_bound:-","FWD","upper_bound:")&amp;"1000"</f>
        <v>UDPG4E_c,r,upper_bound:1000</v>
      </c>
      <c r="I859" s="3" t="str">
        <f>_xlfn.XLOOKUP(sc_gsm[[#This Row],[Column3]],SC_enz[name_dir],SC_enz[name_dir],"")</f>
        <v>UDPG4E_c_FWD</v>
      </c>
      <c r="J859" s="3" t="str">
        <f>_xlfn.XLOOKUP(sc_gsm[[#This Row],[name]],[1]RXNS!$C:$C,[1]RXNS!$D:$D,"")</f>
        <v>UDP-D-glucose[c] &lt;=&gt; UDP-D-galactose[c]</v>
      </c>
      <c r="K859" s="3" t="str">
        <f>_xlfn.XLOOKUP(sc_gsm[[#This Row],[name]],[2]RXNS!$C:$C,[2]RXNS!$D:$D,"")</f>
        <v>UDP-D-glucose[c] &lt;=&gt; UDP-D-galactose[c]</v>
      </c>
      <c r="L859" s="3" t="b">
        <f>sc_gsm[[#This Row],[yeast8.3.4 equation]]=sc_gsm[[#This Row],[yeast9 equation]]</f>
        <v>1</v>
      </c>
    </row>
    <row r="860" spans="1:12" hidden="1" x14ac:dyDescent="0.2">
      <c r="A860" t="s">
        <v>1729</v>
      </c>
      <c r="B860" t="s">
        <v>7462</v>
      </c>
      <c r="C860" t="s">
        <v>3903</v>
      </c>
      <c r="D860" t="str">
        <f>sc_gsm[[#This Row],[model_rxn]]&amp;"_"&amp;sc_gsm[[#This Row],[Column2]]</f>
        <v>UGLT_c_REV</v>
      </c>
      <c r="E860" t="str">
        <f>_xlfn.XLOOKUP(sc_gsm[[#This Row],[Column3]],SC_enz[name_dir],SC_enz[name_dir],"")</f>
        <v>UGLT_c_REV</v>
      </c>
      <c r="F860" t="str">
        <f>_xlfn.XLOOKUP(sc_gsm[[#This Row],[model_rxn]],RT_gsm[model_rxn],RT_gsm[model_rxn],"")</f>
        <v>UGLT_c</v>
      </c>
      <c r="G860" s="3" t="str">
        <f>_xlfn.XLOOKUP(sc_gsm[[#This Row],[Column3]],RT_gsm[Column3],RT_gsm[Column3],"")</f>
        <v>UGLT_c_REV</v>
      </c>
      <c r="H860" s="3" t="str" cm="1">
        <f t="array" ref="H860">sc_gsm[[#This Row],[model_rxn]]&amp;",r,"&amp;_xlfn.SWITCH(sc_gsm[[#This Row],[Column2]],"REV","lower_bound:-","FWD","upper_bound:")&amp;"1000"</f>
        <v>UGLT_c,r,lower_bound:-1000</v>
      </c>
      <c r="I860" s="3" t="str">
        <f>_xlfn.XLOOKUP(sc_gsm[[#This Row],[Column3]],SC_enz[name_dir],SC_enz[name_dir],"")</f>
        <v>UGLT_c_REV</v>
      </c>
      <c r="J860" s="3" t="str">
        <f>_xlfn.XLOOKUP(sc_gsm[[#This Row],[name]],[1]RXNS!$C:$C,[1]RXNS!$D:$D,"")</f>
        <v>alpha-D-galactose 1-phosphate[c] + UDP-D-glucose[c] &lt;=&gt; D-glucose 1-phosphate[c] + UDP-D-galactose[c]</v>
      </c>
      <c r="K860" s="3" t="str">
        <f>_xlfn.XLOOKUP(sc_gsm[[#This Row],[name]],[2]RXNS!$C:$C,[2]RXNS!$D:$D,"")</f>
        <v>alpha-D-galactose 1-phosphate[c] + UDP-D-glucose[c] &lt;=&gt; D-glucose 1-phosphate[c] + UDP-D-galactose[c]</v>
      </c>
      <c r="L860" s="3" t="b">
        <f>sc_gsm[[#This Row],[yeast8.3.4 equation]]=sc_gsm[[#This Row],[yeast9 equation]]</f>
        <v>1</v>
      </c>
    </row>
    <row r="861" spans="1:12" hidden="1" x14ac:dyDescent="0.2">
      <c r="A861" t="s">
        <v>1729</v>
      </c>
      <c r="B861" t="s">
        <v>7462</v>
      </c>
      <c r="C861" t="s">
        <v>3902</v>
      </c>
      <c r="D861" t="str">
        <f>sc_gsm[[#This Row],[model_rxn]]&amp;"_"&amp;sc_gsm[[#This Row],[Column2]]</f>
        <v>UGLT_c_FWD</v>
      </c>
      <c r="E861" t="str">
        <f>_xlfn.XLOOKUP(sc_gsm[[#This Row],[Column3]],SC_enz[name_dir],SC_enz[name_dir],"")</f>
        <v>UGLT_c_FWD</v>
      </c>
      <c r="F861" t="str">
        <f>_xlfn.XLOOKUP(sc_gsm[[#This Row],[model_rxn]],RT_gsm[model_rxn],RT_gsm[model_rxn],"")</f>
        <v>UGLT_c</v>
      </c>
      <c r="G861" s="3" t="str">
        <f>_xlfn.XLOOKUP(sc_gsm[[#This Row],[Column3]],RT_gsm[Column3],RT_gsm[Column3],"")</f>
        <v>UGLT_c_FWD</v>
      </c>
      <c r="H861" s="3" t="str" cm="1">
        <f t="array" ref="H861">sc_gsm[[#This Row],[model_rxn]]&amp;",r,"&amp;_xlfn.SWITCH(sc_gsm[[#This Row],[Column2]],"REV","lower_bound:-","FWD","upper_bound:")&amp;"1000"</f>
        <v>UGLT_c,r,upper_bound:1000</v>
      </c>
      <c r="I861" s="3" t="str">
        <f>_xlfn.XLOOKUP(sc_gsm[[#This Row],[Column3]],SC_enz[name_dir],SC_enz[name_dir],"")</f>
        <v>UGLT_c_FWD</v>
      </c>
      <c r="J861" s="3" t="str">
        <f>_xlfn.XLOOKUP(sc_gsm[[#This Row],[name]],[1]RXNS!$C:$C,[1]RXNS!$D:$D,"")</f>
        <v>alpha-D-galactose 1-phosphate[c] + UDP-D-glucose[c] &lt;=&gt; D-glucose 1-phosphate[c] + UDP-D-galactose[c]</v>
      </c>
      <c r="K861" s="3" t="str">
        <f>_xlfn.XLOOKUP(sc_gsm[[#This Row],[name]],[2]RXNS!$C:$C,[2]RXNS!$D:$D,"")</f>
        <v>alpha-D-galactose 1-phosphate[c] + UDP-D-glucose[c] &lt;=&gt; D-glucose 1-phosphate[c] + UDP-D-galactose[c]</v>
      </c>
      <c r="L861" s="3" t="b">
        <f>sc_gsm[[#This Row],[yeast8.3.4 equation]]=sc_gsm[[#This Row],[yeast9 equation]]</f>
        <v>1</v>
      </c>
    </row>
    <row r="862" spans="1:12" hidden="1" x14ac:dyDescent="0.2">
      <c r="A862" t="s">
        <v>3714</v>
      </c>
      <c r="B862" t="s">
        <v>7463</v>
      </c>
      <c r="C862" t="s">
        <v>3902</v>
      </c>
      <c r="D862" t="str">
        <f>sc_gsm[[#This Row],[model_rxn]]&amp;"_"&amp;sc_gsm[[#This Row],[Column2]]</f>
        <v>UMPK_c_FWD</v>
      </c>
      <c r="E862" t="str">
        <f>_xlfn.XLOOKUP(sc_gsm[[#This Row],[Column3]],SC_enz[name_dir],SC_enz[name_dir],"")</f>
        <v>UMPK_c_FWD</v>
      </c>
      <c r="F862" t="str">
        <f>_xlfn.XLOOKUP(sc_gsm[[#This Row],[model_rxn]],RT_gsm[model_rxn],RT_gsm[model_rxn],"")</f>
        <v>UMPK_c</v>
      </c>
      <c r="G862" s="3" t="str">
        <f>_xlfn.XLOOKUP(sc_gsm[[#This Row],[Column3]],RT_gsm[Column3],RT_gsm[Column3],"")</f>
        <v>UMPK_c_FWD</v>
      </c>
      <c r="H862" s="3" t="str" cm="1">
        <f t="array" ref="H862">sc_gsm[[#This Row],[model_rxn]]&amp;",r,"&amp;_xlfn.SWITCH(sc_gsm[[#This Row],[Column2]],"REV","lower_bound:-","FWD","upper_bound:")&amp;"1000"</f>
        <v>UMPK_c,r,upper_bound:1000</v>
      </c>
      <c r="I862" s="3" t="str">
        <f>_xlfn.XLOOKUP(sc_gsm[[#This Row],[Column3]],SC_enz[name_dir],SC_enz[name_dir],"")</f>
        <v>UMPK_c_FWD</v>
      </c>
      <c r="J862" s="3" t="str">
        <f>_xlfn.XLOOKUP(sc_gsm[[#This Row],[name]],[1]RXNS!$C:$C,[1]RXNS!$D:$D,"")</f>
        <v>ATP[c] + UMP[c] =&gt; ADP[c] + UDP[c]</v>
      </c>
      <c r="K862" s="3" t="str">
        <f>_xlfn.XLOOKUP(sc_gsm[[#This Row],[name]],[2]RXNS!$C:$C,[2]RXNS!$D:$D,"")</f>
        <v>ATP[c] + UMP[c] =&gt; ADP[c] + UDP[c]</v>
      </c>
      <c r="L862" s="3" t="b">
        <f>sc_gsm[[#This Row],[yeast8.3.4 equation]]=sc_gsm[[#This Row],[yeast9 equation]]</f>
        <v>1</v>
      </c>
    </row>
    <row r="863" spans="1:12" hidden="1" x14ac:dyDescent="0.2">
      <c r="A863" t="s">
        <v>3717</v>
      </c>
      <c r="B863" t="s">
        <v>7463</v>
      </c>
      <c r="C863" t="s">
        <v>3902</v>
      </c>
      <c r="D863" t="str">
        <f>sc_gsm[[#This Row],[model_rxn]]&amp;"_"&amp;sc_gsm[[#This Row],[Column2]]</f>
        <v>UMPK_n_FWD</v>
      </c>
      <c r="E863" t="str">
        <f>_xlfn.XLOOKUP(sc_gsm[[#This Row],[Column3]],SC_enz[name_dir],SC_enz[name_dir],"")</f>
        <v>UMPK_n_FWD</v>
      </c>
      <c r="F863" t="str">
        <f>_xlfn.XLOOKUP(sc_gsm[[#This Row],[model_rxn]],RT_gsm[model_rxn],RT_gsm[model_rxn],"")</f>
        <v>UMPK_n</v>
      </c>
      <c r="G863" s="3" t="str">
        <f>_xlfn.XLOOKUP(sc_gsm[[#This Row],[Column3]],RT_gsm[Column3],RT_gsm[Column3],"")</f>
        <v>UMPK_n_FWD</v>
      </c>
      <c r="H863" s="3" t="str" cm="1">
        <f t="array" ref="H863">sc_gsm[[#This Row],[model_rxn]]&amp;",r,"&amp;_xlfn.SWITCH(sc_gsm[[#This Row],[Column2]],"REV","lower_bound:-","FWD","upper_bound:")&amp;"1000"</f>
        <v>UMPK_n,r,upper_bound:1000</v>
      </c>
      <c r="I863" s="3" t="str">
        <f>_xlfn.XLOOKUP(sc_gsm[[#This Row],[Column3]],SC_enz[name_dir],SC_enz[name_dir],"")</f>
        <v>UMPK_n_FWD</v>
      </c>
      <c r="J863" s="3" t="str">
        <f>_xlfn.XLOOKUP(sc_gsm[[#This Row],[name]],[1]RXNS!$C:$C,[1]RXNS!$D:$D,"")</f>
        <v>ATP[c] + UMP[c] =&gt; ADP[c] + UDP[c]</v>
      </c>
      <c r="K863" s="3" t="str">
        <f>_xlfn.XLOOKUP(sc_gsm[[#This Row],[name]],[2]RXNS!$C:$C,[2]RXNS!$D:$D,"")</f>
        <v>ATP[c] + UMP[c] =&gt; ADP[c] + UDP[c]</v>
      </c>
      <c r="L863" s="3" t="b">
        <f>sc_gsm[[#This Row],[yeast8.3.4 equation]]=sc_gsm[[#This Row],[yeast9 equation]]</f>
        <v>1</v>
      </c>
    </row>
    <row r="864" spans="1:12" hidden="1" x14ac:dyDescent="0.2">
      <c r="A864" t="s">
        <v>1732</v>
      </c>
      <c r="B864" t="s">
        <v>7464</v>
      </c>
      <c r="C864" t="s">
        <v>3902</v>
      </c>
      <c r="D864" t="str">
        <f>sc_gsm[[#This Row],[model_rxn]]&amp;"_"&amp;sc_gsm[[#This Row],[Column2]]</f>
        <v>UPPRT_c_FWD</v>
      </c>
      <c r="E864" t="str">
        <f>_xlfn.XLOOKUP(sc_gsm[[#This Row],[Column3]],SC_enz[name_dir],SC_enz[name_dir],"")</f>
        <v>UPPRT_c_FWD</v>
      </c>
      <c r="F864" t="str">
        <f>_xlfn.XLOOKUP(sc_gsm[[#This Row],[model_rxn]],RT_gsm[model_rxn],RT_gsm[model_rxn],"")</f>
        <v>UPPRT_c</v>
      </c>
      <c r="G864" s="3" t="str">
        <f>_xlfn.XLOOKUP(sc_gsm[[#This Row],[Column3]],RT_gsm[Column3],RT_gsm[Column3],"")</f>
        <v>UPPRT_c_FWD</v>
      </c>
      <c r="H864" s="3" t="str" cm="1">
        <f t="array" ref="H864">sc_gsm[[#This Row],[model_rxn]]&amp;",r,"&amp;_xlfn.SWITCH(sc_gsm[[#This Row],[Column2]],"REV","lower_bound:-","FWD","upper_bound:")&amp;"1000"</f>
        <v>UPPRT_c,r,upper_bound:1000</v>
      </c>
      <c r="I864" s="3" t="str">
        <f>_xlfn.XLOOKUP(sc_gsm[[#This Row],[Column3]],SC_enz[name_dir],SC_enz[name_dir],"")</f>
        <v>UPPRT_c_FWD</v>
      </c>
      <c r="J864" s="3" t="str">
        <f>_xlfn.XLOOKUP(sc_gsm[[#This Row],[name]],[1]RXNS!$C:$C,[1]RXNS!$D:$D,"")</f>
        <v>PRPP[c] + uracil[c] =&gt; diphosphate[c] + UMP[c]</v>
      </c>
      <c r="K864" s="3" t="str">
        <f>_xlfn.XLOOKUP(sc_gsm[[#This Row],[name]],[2]RXNS!$C:$C,[2]RXNS!$D:$D,"")</f>
        <v>PRPP[c] + uracil[c] =&gt; diphosphate[c] + UMP[c]</v>
      </c>
      <c r="L864" s="3" t="b">
        <f>sc_gsm[[#This Row],[yeast8.3.4 equation]]=sc_gsm[[#This Row],[yeast9 equation]]</f>
        <v>1</v>
      </c>
    </row>
    <row r="865" spans="1:12" hidden="1" x14ac:dyDescent="0.2">
      <c r="A865" t="s">
        <v>1735</v>
      </c>
      <c r="B865" t="s">
        <v>7465</v>
      </c>
      <c r="C865" t="s">
        <v>3902</v>
      </c>
      <c r="D865" t="str">
        <f>sc_gsm[[#This Row],[model_rxn]]&amp;"_"&amp;sc_gsm[[#This Row],[Column2]]</f>
        <v>UREASE_c_FWD</v>
      </c>
      <c r="E865" t="str">
        <f>_xlfn.XLOOKUP(sc_gsm[[#This Row],[Column3]],SC_enz[name_dir],SC_enz[name_dir],"")</f>
        <v>UREASE_c_FWD</v>
      </c>
      <c r="F865" t="str">
        <f>_xlfn.XLOOKUP(sc_gsm[[#This Row],[model_rxn]],RT_gsm[model_rxn],RT_gsm[model_rxn],"")</f>
        <v>UREASE_c</v>
      </c>
      <c r="G865" s="3" t="str">
        <f>_xlfn.XLOOKUP(sc_gsm[[#This Row],[Column3]],RT_gsm[Column3],RT_gsm[Column3],"")</f>
        <v>UREASE_c_FWD</v>
      </c>
      <c r="H865" s="3" t="str" cm="1">
        <f t="array" ref="H865">sc_gsm[[#This Row],[model_rxn]]&amp;",r,"&amp;_xlfn.SWITCH(sc_gsm[[#This Row],[Column2]],"REV","lower_bound:-","FWD","upper_bound:")&amp;"1000"</f>
        <v>UREASE_c,r,upper_bound:1000</v>
      </c>
      <c r="I865" s="3" t="str">
        <f>_xlfn.XLOOKUP(sc_gsm[[#This Row],[Column3]],SC_enz[name_dir],SC_enz[name_dir],"")</f>
        <v>UREASE_c_FWD</v>
      </c>
      <c r="J865" s="3" t="str">
        <f>_xlfn.XLOOKUP(sc_gsm[[#This Row],[name]],[1]RXNS!$C:$C,[1]RXNS!$D:$D,"")</f>
        <v>ATP[c] + bicarbonate[c] + urea[c] =&gt; ADP[c] + H+[c] + phosphate[c] + urea-1-carboxylic acid[c]</v>
      </c>
      <c r="K865" s="3" t="str">
        <f>_xlfn.XLOOKUP(sc_gsm[[#This Row],[name]],[2]RXNS!$C:$C,[2]RXNS!$D:$D,"")</f>
        <v>ATP[c] + bicarbonate[c] + urea[c] =&gt; ADP[c] + H+[c] + phosphate[c] + urea-1-carboxylic acid[c]</v>
      </c>
      <c r="L865" s="3" t="b">
        <f>sc_gsm[[#This Row],[yeast8.3.4 equation]]=sc_gsm[[#This Row],[yeast9 equation]]</f>
        <v>1</v>
      </c>
    </row>
    <row r="866" spans="1:12" hidden="1" x14ac:dyDescent="0.2">
      <c r="A866" t="s">
        <v>1736</v>
      </c>
      <c r="B866" t="s">
        <v>7466</v>
      </c>
      <c r="C866" t="s">
        <v>3902</v>
      </c>
      <c r="D866" t="str">
        <f>sc_gsm[[#This Row],[model_rxn]]&amp;"_"&amp;sc_gsm[[#This Row],[Column2]]</f>
        <v>ULGYCH_c_FWD</v>
      </c>
      <c r="E866" t="str">
        <f>_xlfn.XLOOKUP(sc_gsm[[#This Row],[Column3]],SC_enz[name_dir],SC_enz[name_dir],"")</f>
        <v>ULGYCH_c_FWD</v>
      </c>
      <c r="F866" t="str">
        <f>_xlfn.XLOOKUP(sc_gsm[[#This Row],[model_rxn]],RT_gsm[model_rxn],RT_gsm[model_rxn],"")</f>
        <v/>
      </c>
      <c r="G866" s="3" t="str">
        <f>_xlfn.XLOOKUP(sc_gsm[[#This Row],[Column3]],RT_gsm[Column3],RT_gsm[Column3],"")</f>
        <v/>
      </c>
      <c r="H866" s="3" t="str" cm="1">
        <f t="array" ref="H866">sc_gsm[[#This Row],[model_rxn]]&amp;",r,"&amp;_xlfn.SWITCH(sc_gsm[[#This Row],[Column2]],"REV","lower_bound:-","FWD","upper_bound:")&amp;"1000"</f>
        <v>ULGYCH_c,r,upper_bound:1000</v>
      </c>
      <c r="I866" s="3" t="str">
        <f>_xlfn.XLOOKUP(sc_gsm[[#This Row],[Column3]],SC_enz[name_dir],SC_enz[name_dir],"")</f>
        <v>ULGYCH_c_FWD</v>
      </c>
      <c r="J866" s="3" t="str">
        <f>_xlfn.XLOOKUP(sc_gsm[[#This Row],[name]],[1]RXNS!$C:$C,[1]RXNS!$D:$D,"")</f>
        <v>2 H+[c] + H2O[c] + ureidoglycolic acid[c] =&gt; 2 ammonium[c] + carbon dioxide[c] + glyoxylate[c]</v>
      </c>
      <c r="K866" s="3" t="str">
        <f>_xlfn.XLOOKUP(sc_gsm[[#This Row],[name]],[2]RXNS!$C:$C,[2]RXNS!$D:$D,"")</f>
        <v>2 H+[c] + H2O[c] + ureidoglycolic acid[c] =&gt; 2 ammonium[c] + carbon dioxide[c] + glyoxylate[c]</v>
      </c>
      <c r="L866" s="3" t="b">
        <f>sc_gsm[[#This Row],[yeast8.3.4 equation]]=sc_gsm[[#This Row],[yeast9 equation]]</f>
        <v>1</v>
      </c>
    </row>
    <row r="867" spans="1:12" hidden="1" x14ac:dyDescent="0.2">
      <c r="A867" t="s">
        <v>1739</v>
      </c>
      <c r="B867" t="s">
        <v>7467</v>
      </c>
      <c r="C867" t="s">
        <v>3902</v>
      </c>
      <c r="D867" t="str">
        <f>sc_gsm[[#This Row],[model_rxn]]&amp;"_"&amp;sc_gsm[[#This Row],[Column2]]</f>
        <v>URIK1_c_FWD</v>
      </c>
      <c r="E867" t="str">
        <f>_xlfn.XLOOKUP(sc_gsm[[#This Row],[Column3]],SC_enz[name_dir],SC_enz[name_dir],"")</f>
        <v>URIK1_c_FWD</v>
      </c>
      <c r="F867" t="str">
        <f>_xlfn.XLOOKUP(sc_gsm[[#This Row],[model_rxn]],RT_gsm[model_rxn],RT_gsm[model_rxn],"")</f>
        <v>URIK1_c</v>
      </c>
      <c r="G867" s="3" t="str">
        <f>_xlfn.XLOOKUP(sc_gsm[[#This Row],[Column3]],RT_gsm[Column3],RT_gsm[Column3],"")</f>
        <v>URIK1_c_FWD</v>
      </c>
      <c r="H867" s="3" t="str" cm="1">
        <f t="array" ref="H867">sc_gsm[[#This Row],[model_rxn]]&amp;",r,"&amp;_xlfn.SWITCH(sc_gsm[[#This Row],[Column2]],"REV","lower_bound:-","FWD","upper_bound:")&amp;"1000"</f>
        <v>URIK1_c,r,upper_bound:1000</v>
      </c>
      <c r="I867" s="3" t="str">
        <f>_xlfn.XLOOKUP(sc_gsm[[#This Row],[Column3]],SC_enz[name_dir],SC_enz[name_dir],"")</f>
        <v>URIK1_c_FWD</v>
      </c>
      <c r="J867" s="3" t="str">
        <f>_xlfn.XLOOKUP(sc_gsm[[#This Row],[name]],[1]RXNS!$C:$C,[1]RXNS!$D:$D,"")</f>
        <v>ATP[c] + uridine[c] =&gt; ADP[c] + H+[c] + UMP[c]</v>
      </c>
      <c r="K867" s="3" t="str">
        <f>_xlfn.XLOOKUP(sc_gsm[[#This Row],[name]],[2]RXNS!$C:$C,[2]RXNS!$D:$D,"")</f>
        <v>ATP[c] + uridine[c] =&gt; ADP[c] + H+[c] + UMP[c]</v>
      </c>
      <c r="L867" s="3" t="b">
        <f>sc_gsm[[#This Row],[yeast8.3.4 equation]]=sc_gsm[[#This Row],[yeast9 equation]]</f>
        <v>1</v>
      </c>
    </row>
    <row r="868" spans="1:12" hidden="1" x14ac:dyDescent="0.2">
      <c r="A868" t="s">
        <v>1742</v>
      </c>
      <c r="B868" t="s">
        <v>7468</v>
      </c>
      <c r="C868" t="s">
        <v>3902</v>
      </c>
      <c r="D868" t="str">
        <f>sc_gsm[[#This Row],[model_rxn]]&amp;"_"&amp;sc_gsm[[#This Row],[Column2]]</f>
        <v>URIK2_c_FWD</v>
      </c>
      <c r="E868" t="str">
        <f>_xlfn.XLOOKUP(sc_gsm[[#This Row],[Column3]],SC_enz[name_dir],SC_enz[name_dir],"")</f>
        <v>URIK2_c_FWD</v>
      </c>
      <c r="F868" t="str">
        <f>_xlfn.XLOOKUP(sc_gsm[[#This Row],[model_rxn]],RT_gsm[model_rxn],RT_gsm[model_rxn],"")</f>
        <v>URIK2_c</v>
      </c>
      <c r="G868" s="3" t="str">
        <f>_xlfn.XLOOKUP(sc_gsm[[#This Row],[Column3]],RT_gsm[Column3],RT_gsm[Column3],"")</f>
        <v>URIK2_c_FWD</v>
      </c>
      <c r="H868" s="3" t="str" cm="1">
        <f t="array" ref="H868">sc_gsm[[#This Row],[model_rxn]]&amp;",r,"&amp;_xlfn.SWITCH(sc_gsm[[#This Row],[Column2]],"REV","lower_bound:-","FWD","upper_bound:")&amp;"1000"</f>
        <v>URIK2_c,r,upper_bound:1000</v>
      </c>
      <c r="I868" s="3" t="str">
        <f>_xlfn.XLOOKUP(sc_gsm[[#This Row],[Column3]],SC_enz[name_dir],SC_enz[name_dir],"")</f>
        <v>URIK2_c_FWD</v>
      </c>
      <c r="J868" s="3" t="str">
        <f>_xlfn.XLOOKUP(sc_gsm[[#This Row],[name]],[1]RXNS!$C:$C,[1]RXNS!$D:$D,"")</f>
        <v>GTP[c] + uridine[c] =&gt; GDP[c] + H+[c] + UMP[c]</v>
      </c>
      <c r="K868" s="3" t="str">
        <f>_xlfn.XLOOKUP(sc_gsm[[#This Row],[name]],[2]RXNS!$C:$C,[2]RXNS!$D:$D,"")</f>
        <v>GTP[c] + uridine[c] =&gt; GDP[c] + H+[c] + UMP[c]</v>
      </c>
      <c r="L868" s="3" t="b">
        <f>sc_gsm[[#This Row],[yeast8.3.4 equation]]=sc_gsm[[#This Row],[yeast9 equation]]</f>
        <v>1</v>
      </c>
    </row>
    <row r="869" spans="1:12" hidden="1" x14ac:dyDescent="0.2">
      <c r="A869" t="s">
        <v>3720</v>
      </c>
      <c r="B869" t="s">
        <v>7469</v>
      </c>
      <c r="C869" t="s">
        <v>3902</v>
      </c>
      <c r="D869" t="str">
        <f>sc_gsm[[#This Row],[model_rxn]]&amp;"_"&amp;sc_gsm[[#This Row],[Column2]]</f>
        <v>URIDK2i_c_FWD</v>
      </c>
      <c r="E869" t="str">
        <f>_xlfn.XLOOKUP(sc_gsm[[#This Row],[Column3]],SC_enz[name_dir],SC_enz[name_dir],"")</f>
        <v>URIDK2i_c_FWD</v>
      </c>
      <c r="F869" t="str">
        <f>_xlfn.XLOOKUP(sc_gsm[[#This Row],[model_rxn]],RT_gsm[model_rxn],RT_gsm[model_rxn],"")</f>
        <v>URIDK2i_c</v>
      </c>
      <c r="G869" s="3" t="str">
        <f>_xlfn.XLOOKUP(sc_gsm[[#This Row],[Column3]],RT_gsm[Column3],RT_gsm[Column3],"")</f>
        <v>URIDK2i_c_FWD</v>
      </c>
      <c r="H869" s="3" t="str" cm="1">
        <f t="array" ref="H869">sc_gsm[[#This Row],[model_rxn]]&amp;",r,"&amp;_xlfn.SWITCH(sc_gsm[[#This Row],[Column2]],"REV","lower_bound:-","FWD","upper_bound:")&amp;"1000"</f>
        <v>URIDK2i_c,r,upper_bound:1000</v>
      </c>
      <c r="I869" s="3" t="str">
        <f>_xlfn.XLOOKUP(sc_gsm[[#This Row],[Column3]],SC_enz[name_dir],SC_enz[name_dir],"")</f>
        <v>URIDK2i_c_FWD</v>
      </c>
      <c r="J869" s="3" t="str">
        <f>_xlfn.XLOOKUP(sc_gsm[[#This Row],[name]],[1]RXNS!$C:$C,[1]RXNS!$D:$D,"")</f>
        <v>ATP[c] + dUMP[c] =&gt; ADP[c] + dUDP[c]</v>
      </c>
      <c r="K869" s="3" t="str">
        <f>_xlfn.XLOOKUP(sc_gsm[[#This Row],[name]],[2]RXNS!$C:$C,[2]RXNS!$D:$D,"")</f>
        <v>ATP[c] + dUMP[c] =&gt; ADP[c] + dUDP[c]</v>
      </c>
      <c r="L869" s="3" t="b">
        <f>sc_gsm[[#This Row],[yeast8.3.4 equation]]=sc_gsm[[#This Row],[yeast9 equation]]</f>
        <v>1</v>
      </c>
    </row>
    <row r="870" spans="1:12" hidden="1" x14ac:dyDescent="0.2">
      <c r="A870" t="s">
        <v>3721</v>
      </c>
      <c r="B870" t="s">
        <v>7469</v>
      </c>
      <c r="C870" t="s">
        <v>3902</v>
      </c>
      <c r="D870" t="str">
        <f>sc_gsm[[#This Row],[model_rxn]]&amp;"_"&amp;sc_gsm[[#This Row],[Column2]]</f>
        <v>URIDK2_n_FWD</v>
      </c>
      <c r="E870" t="str">
        <f>_xlfn.XLOOKUP(sc_gsm[[#This Row],[Column3]],SC_enz[name_dir],SC_enz[name_dir],"")</f>
        <v>URIDK2_n_FWD</v>
      </c>
      <c r="F870" t="str">
        <f>_xlfn.XLOOKUP(sc_gsm[[#This Row],[model_rxn]],RT_gsm[model_rxn],RT_gsm[model_rxn],"")</f>
        <v>URIDK2_n</v>
      </c>
      <c r="G870" s="3" t="str">
        <f>_xlfn.XLOOKUP(sc_gsm[[#This Row],[Column3]],RT_gsm[Column3],RT_gsm[Column3],"")</f>
        <v>URIDK2_n_FWD</v>
      </c>
      <c r="H870" s="3" t="str" cm="1">
        <f t="array" ref="H870">sc_gsm[[#This Row],[model_rxn]]&amp;",r,"&amp;_xlfn.SWITCH(sc_gsm[[#This Row],[Column2]],"REV","lower_bound:-","FWD","upper_bound:")&amp;"1000"</f>
        <v>URIDK2_n,r,upper_bound:1000</v>
      </c>
      <c r="I870" s="3" t="str">
        <f>_xlfn.XLOOKUP(sc_gsm[[#This Row],[Column3]],SC_enz[name_dir],SC_enz[name_dir],"")</f>
        <v>URIDK2_n_FWD</v>
      </c>
      <c r="J870" s="3" t="str">
        <f>_xlfn.XLOOKUP(sc_gsm[[#This Row],[name]],[1]RXNS!$C:$C,[1]RXNS!$D:$D,"")</f>
        <v>ATP[c] + dUMP[c] =&gt; ADP[c] + dUDP[c]</v>
      </c>
      <c r="K870" s="3" t="str">
        <f>_xlfn.XLOOKUP(sc_gsm[[#This Row],[name]],[2]RXNS!$C:$C,[2]RXNS!$D:$D,"")</f>
        <v>ATP[c] + dUMP[c] =&gt; ADP[c] + dUDP[c]</v>
      </c>
      <c r="L870" s="3" t="b">
        <f>sc_gsm[[#This Row],[yeast8.3.4 equation]]=sc_gsm[[#This Row],[yeast9 equation]]</f>
        <v>1</v>
      </c>
    </row>
    <row r="871" spans="1:12" hidden="1" x14ac:dyDescent="0.2">
      <c r="A871" t="s">
        <v>1743</v>
      </c>
      <c r="B871" t="s">
        <v>7470</v>
      </c>
      <c r="C871" t="s">
        <v>3902</v>
      </c>
      <c r="D871" t="str">
        <f>sc_gsm[[#This Row],[model_rxn]]&amp;"_"&amp;sc_gsm[[#This Row],[Column2]]</f>
        <v>UPPDC1_c_FWD</v>
      </c>
      <c r="E871" t="str">
        <f>_xlfn.XLOOKUP(sc_gsm[[#This Row],[Column3]],SC_enz[name_dir],SC_enz[name_dir],"")</f>
        <v>UPPDC1_c_FWD</v>
      </c>
      <c r="F871" t="str">
        <f>_xlfn.XLOOKUP(sc_gsm[[#This Row],[model_rxn]],RT_gsm[model_rxn],RT_gsm[model_rxn],"")</f>
        <v>UPPDC1_c</v>
      </c>
      <c r="G871" s="3" t="str">
        <f>_xlfn.XLOOKUP(sc_gsm[[#This Row],[Column3]],RT_gsm[Column3],RT_gsm[Column3],"")</f>
        <v>UPPDC1_c_FWD</v>
      </c>
      <c r="H871" s="3" t="str" cm="1">
        <f t="array" ref="H871">sc_gsm[[#This Row],[model_rxn]]&amp;",r,"&amp;_xlfn.SWITCH(sc_gsm[[#This Row],[Column2]],"REV","lower_bound:-","FWD","upper_bound:")&amp;"1000"</f>
        <v>UPPDC1_c,r,upper_bound:1000</v>
      </c>
      <c r="I871" s="3" t="str">
        <f>_xlfn.XLOOKUP(sc_gsm[[#This Row],[Column3]],SC_enz[name_dir],SC_enz[name_dir],"")</f>
        <v>UPPDC1_c_FWD</v>
      </c>
      <c r="J871" s="3" t="str">
        <f>_xlfn.XLOOKUP(sc_gsm[[#This Row],[name]],[1]RXNS!$C:$C,[1]RXNS!$D:$D,"")</f>
        <v>4 H+[c] + uroporphyrinogen III[c] =&gt; 4 carbon dioxide[c] + coproporphyrinogen III[c]</v>
      </c>
      <c r="K871" s="3" t="str">
        <f>_xlfn.XLOOKUP(sc_gsm[[#This Row],[name]],[2]RXNS!$C:$C,[2]RXNS!$D:$D,"")</f>
        <v>4 H+[c] + uroporphyrinogen III[c] =&gt; 4 carbon dioxide[c] + coproporphyrinogen III[c]</v>
      </c>
      <c r="L871" s="3" t="b">
        <f>sc_gsm[[#This Row],[yeast8.3.4 equation]]=sc_gsm[[#This Row],[yeast9 equation]]</f>
        <v>1</v>
      </c>
    </row>
    <row r="872" spans="1:12" hidden="1" x14ac:dyDescent="0.2">
      <c r="A872" t="s">
        <v>1746</v>
      </c>
      <c r="B872" t="s">
        <v>7471</v>
      </c>
      <c r="C872" t="s">
        <v>3902</v>
      </c>
      <c r="D872" t="str">
        <f>sc_gsm[[#This Row],[model_rxn]]&amp;"_"&amp;sc_gsm[[#This Row],[Column2]]</f>
        <v>UPP3MT_2_c_FWD</v>
      </c>
      <c r="E872" t="str">
        <f>_xlfn.XLOOKUP(sc_gsm[[#This Row],[Column3]],SC_enz[name_dir],SC_enz[name_dir],"")</f>
        <v>UPP3MT_2_c_FWD</v>
      </c>
      <c r="F872" t="str">
        <f>_xlfn.XLOOKUP(sc_gsm[[#This Row],[model_rxn]],RT_gsm[model_rxn],RT_gsm[model_rxn],"")</f>
        <v>UPP3MT_2_c</v>
      </c>
      <c r="G872" s="3" t="str">
        <f>_xlfn.XLOOKUP(sc_gsm[[#This Row],[Column3]],RT_gsm[Column3],RT_gsm[Column3],"")</f>
        <v>UPP3MT_2_c_FWD</v>
      </c>
      <c r="H872" s="3" t="str" cm="1">
        <f t="array" ref="H872">sc_gsm[[#This Row],[model_rxn]]&amp;",r,"&amp;_xlfn.SWITCH(sc_gsm[[#This Row],[Column2]],"REV","lower_bound:-","FWD","upper_bound:")&amp;"1000"</f>
        <v>UPP3MT_2_c,r,upper_bound:1000</v>
      </c>
      <c r="I872" s="3" t="str">
        <f>_xlfn.XLOOKUP(sc_gsm[[#This Row],[Column3]],SC_enz[name_dir],SC_enz[name_dir],"")</f>
        <v>UPP3MT_2_c_FWD</v>
      </c>
      <c r="J872" s="3" t="str">
        <f>_xlfn.XLOOKUP(sc_gsm[[#This Row],[name]],[1]RXNS!$C:$C,[1]RXNS!$D:$D,"")</f>
        <v>2 S-adenosyl-L-methionine[c] + uroporphyrinogen III[c] =&gt; H+[c] + precorrin-2[c] + 2 S-adenosyl-L-homocysteine[c]</v>
      </c>
      <c r="K872" s="3" t="str">
        <f>_xlfn.XLOOKUP(sc_gsm[[#This Row],[name]],[2]RXNS!$C:$C,[2]RXNS!$D:$D,"")</f>
        <v>2 S-adenosyl-L-methionine[c] + uroporphyrinogen III[c] =&gt; H+[c] + precorrin-2[c] + 2 S-adenosyl-L-homocysteine[c]</v>
      </c>
      <c r="L872" s="3" t="b">
        <f>sc_gsm[[#This Row],[yeast8.3.4 equation]]=sc_gsm[[#This Row],[yeast9 equation]]</f>
        <v>1</v>
      </c>
    </row>
    <row r="873" spans="1:12" hidden="1" x14ac:dyDescent="0.2">
      <c r="A873" t="s">
        <v>1749</v>
      </c>
      <c r="B873" t="s">
        <v>7472</v>
      </c>
      <c r="C873" t="s">
        <v>3902</v>
      </c>
      <c r="D873" t="str">
        <f>sc_gsm[[#This Row],[model_rxn]]&amp;"_"&amp;sc_gsm[[#This Row],[Column2]]</f>
        <v>UPP3S_c_FWD</v>
      </c>
      <c r="E873" t="str">
        <f>_xlfn.XLOOKUP(sc_gsm[[#This Row],[Column3]],SC_enz[name_dir],SC_enz[name_dir],"")</f>
        <v>UPP3S_c_FWD</v>
      </c>
      <c r="F873" t="str">
        <f>_xlfn.XLOOKUP(sc_gsm[[#This Row],[model_rxn]],RT_gsm[model_rxn],RT_gsm[model_rxn],"")</f>
        <v>UPP3S_c</v>
      </c>
      <c r="G873" s="3" t="str">
        <f>_xlfn.XLOOKUP(sc_gsm[[#This Row],[Column3]],RT_gsm[Column3],RT_gsm[Column3],"")</f>
        <v>UPP3S_c_FWD</v>
      </c>
      <c r="H873" s="3" t="str" cm="1">
        <f t="array" ref="H873">sc_gsm[[#This Row],[model_rxn]]&amp;",r,"&amp;_xlfn.SWITCH(sc_gsm[[#This Row],[Column2]],"REV","lower_bound:-","FWD","upper_bound:")&amp;"1000"</f>
        <v>UPP3S_c,r,upper_bound:1000</v>
      </c>
      <c r="I873" s="3" t="str">
        <f>_xlfn.XLOOKUP(sc_gsm[[#This Row],[Column3]],SC_enz[name_dir],SC_enz[name_dir],"")</f>
        <v>UPP3S_c_FWD</v>
      </c>
      <c r="J873" s="3" t="str">
        <f>_xlfn.XLOOKUP(sc_gsm[[#This Row],[name]],[1]RXNS!$C:$C,[1]RXNS!$D:$D,"")</f>
        <v>preuroporphyrinogen[c] =&gt; H2O[c] + uroporphyrinogen III[c]</v>
      </c>
      <c r="K873" s="3" t="str">
        <f>_xlfn.XLOOKUP(sc_gsm[[#This Row],[name]],[2]RXNS!$C:$C,[2]RXNS!$D:$D,"")</f>
        <v>preuroporphyrinogen[c] =&gt; H2O[c] + uroporphyrinogen III[c]</v>
      </c>
      <c r="L873" s="3" t="b">
        <f>sc_gsm[[#This Row],[yeast8.3.4 equation]]=sc_gsm[[#This Row],[yeast9 equation]]</f>
        <v>1</v>
      </c>
    </row>
    <row r="874" spans="1:12" hidden="1" x14ac:dyDescent="0.2">
      <c r="A874" t="s">
        <v>1752</v>
      </c>
      <c r="B874" t="s">
        <v>7473</v>
      </c>
      <c r="C874" t="s">
        <v>3903</v>
      </c>
      <c r="D874" t="str">
        <f>sc_gsm[[#This Row],[model_rxn]]&amp;"_"&amp;sc_gsm[[#This Row],[Column2]]</f>
        <v>GALUi_c_REV</v>
      </c>
      <c r="E874" t="str">
        <f>_xlfn.XLOOKUP(sc_gsm[[#This Row],[Column3]],SC_enz[name_dir],SC_enz[name_dir],"")</f>
        <v>GALUi_c_REV</v>
      </c>
      <c r="F874" t="str">
        <f>_xlfn.XLOOKUP(sc_gsm[[#This Row],[model_rxn]],RT_gsm[model_rxn],RT_gsm[model_rxn],"")</f>
        <v>GALUi_c</v>
      </c>
      <c r="G874" s="3" t="str">
        <f>_xlfn.XLOOKUP(sc_gsm[[#This Row],[Column3]],RT_gsm[Column3],RT_gsm[Column3],"")</f>
        <v>GALUi_c_REV</v>
      </c>
      <c r="H874" s="3" t="str" cm="1">
        <f t="array" ref="H874">sc_gsm[[#This Row],[model_rxn]]&amp;",r,"&amp;_xlfn.SWITCH(sc_gsm[[#This Row],[Column2]],"REV","lower_bound:-","FWD","upper_bound:")&amp;"1000"</f>
        <v>GALUi_c,r,lower_bound:-1000</v>
      </c>
      <c r="I874" s="3" t="str">
        <f>_xlfn.XLOOKUP(sc_gsm[[#This Row],[Column3]],SC_enz[name_dir],SC_enz[name_dir],"")</f>
        <v>GALUi_c_REV</v>
      </c>
      <c r="J874" s="3" t="str">
        <f>_xlfn.XLOOKUP(sc_gsm[[#This Row],[name]],[1]RXNS!$C:$C,[1]RXNS!$D:$D,"")</f>
        <v>D-glucose 1-phosphate[c] + H+[c] + UTP[c] &lt;=&gt; diphosphate[c] + UDP-D-glucose[c]</v>
      </c>
      <c r="K874" s="3" t="str">
        <f>_xlfn.XLOOKUP(sc_gsm[[#This Row],[name]],[2]RXNS!$C:$C,[2]RXNS!$D:$D,"")</f>
        <v>D-glucose 1-phosphate[c] + H+[c] + UTP[c] &lt;=&gt; diphosphate[c] + UDP-D-glucose[c]</v>
      </c>
      <c r="L874" s="3" t="b">
        <f>sc_gsm[[#This Row],[yeast8.3.4 equation]]=sc_gsm[[#This Row],[yeast9 equation]]</f>
        <v>1</v>
      </c>
    </row>
    <row r="875" spans="1:12" hidden="1" x14ac:dyDescent="0.2">
      <c r="A875" t="s">
        <v>1752</v>
      </c>
      <c r="B875" t="s">
        <v>7473</v>
      </c>
      <c r="C875" t="s">
        <v>3902</v>
      </c>
      <c r="D875" t="str">
        <f>sc_gsm[[#This Row],[model_rxn]]&amp;"_"&amp;sc_gsm[[#This Row],[Column2]]</f>
        <v>GALUi_c_FWD</v>
      </c>
      <c r="E875" t="str">
        <f>_xlfn.XLOOKUP(sc_gsm[[#This Row],[Column3]],SC_enz[name_dir],SC_enz[name_dir],"")</f>
        <v>GALUi_c_FWD</v>
      </c>
      <c r="F875" t="str">
        <f>_xlfn.XLOOKUP(sc_gsm[[#This Row],[model_rxn]],RT_gsm[model_rxn],RT_gsm[model_rxn],"")</f>
        <v>GALUi_c</v>
      </c>
      <c r="G875" s="3" t="str">
        <f>_xlfn.XLOOKUP(sc_gsm[[#This Row],[Column3]],RT_gsm[Column3],RT_gsm[Column3],"")</f>
        <v>GALUi_c_FWD</v>
      </c>
      <c r="H875" s="3" t="str" cm="1">
        <f t="array" ref="H875">sc_gsm[[#This Row],[model_rxn]]&amp;",r,"&amp;_xlfn.SWITCH(sc_gsm[[#This Row],[Column2]],"REV","lower_bound:-","FWD","upper_bound:")&amp;"1000"</f>
        <v>GALUi_c,r,upper_bound:1000</v>
      </c>
      <c r="I875" s="3" t="str">
        <f>_xlfn.XLOOKUP(sc_gsm[[#This Row],[Column3]],SC_enz[name_dir],SC_enz[name_dir],"")</f>
        <v>GALUi_c_FWD</v>
      </c>
      <c r="J875" s="3" t="str">
        <f>_xlfn.XLOOKUP(sc_gsm[[#This Row],[name]],[1]RXNS!$C:$C,[1]RXNS!$D:$D,"")</f>
        <v>D-glucose 1-phosphate[c] + H+[c] + UTP[c] &lt;=&gt; diphosphate[c] + UDP-D-glucose[c]</v>
      </c>
      <c r="K875" s="3" t="str">
        <f>_xlfn.XLOOKUP(sc_gsm[[#This Row],[name]],[2]RXNS!$C:$C,[2]RXNS!$D:$D,"")</f>
        <v>D-glucose 1-phosphate[c] + H+[c] + UTP[c] &lt;=&gt; diphosphate[c] + UDP-D-glucose[c]</v>
      </c>
      <c r="L875" s="3" t="b">
        <f>sc_gsm[[#This Row],[yeast8.3.4 equation]]=sc_gsm[[#This Row],[yeast9 equation]]</f>
        <v>1</v>
      </c>
    </row>
    <row r="876" spans="1:12" hidden="1" x14ac:dyDescent="0.2">
      <c r="A876" t="s">
        <v>1757</v>
      </c>
      <c r="B876" t="s">
        <v>7474</v>
      </c>
      <c r="C876" t="s">
        <v>3903</v>
      </c>
      <c r="D876" t="str">
        <f>sc_gsm[[#This Row],[model_rxn]]&amp;"_"&amp;sc_gsm[[#This Row],[Column2]]</f>
        <v>VALTA_c_REV</v>
      </c>
      <c r="E876" t="str">
        <f>_xlfn.XLOOKUP(sc_gsm[[#This Row],[Column3]],SC_enz[name_dir],SC_enz[name_dir],"")</f>
        <v>VALTA_c_REV</v>
      </c>
      <c r="F876" t="str">
        <f>_xlfn.XLOOKUP(sc_gsm[[#This Row],[model_rxn]],RT_gsm[model_rxn],RT_gsm[model_rxn],"")</f>
        <v>VALTA_c</v>
      </c>
      <c r="G876" s="3" t="str">
        <f>_xlfn.XLOOKUP(sc_gsm[[#This Row],[Column3]],RT_gsm[Column3],RT_gsm[Column3],"")</f>
        <v>VALTA_c_REV</v>
      </c>
      <c r="H876" s="3" t="str" cm="1">
        <f t="array" ref="H876">sc_gsm[[#This Row],[model_rxn]]&amp;",r,"&amp;_xlfn.SWITCH(sc_gsm[[#This Row],[Column2]],"REV","lower_bound:-","FWD","upper_bound:")&amp;"1000"</f>
        <v>VALTA_c,r,lower_bound:-1000</v>
      </c>
      <c r="I876" s="3" t="str">
        <f>_xlfn.XLOOKUP(sc_gsm[[#This Row],[Column3]],SC_enz[name_dir],SC_enz[name_dir],"")</f>
        <v>VALTA_c_REV</v>
      </c>
      <c r="J876" s="3" t="str">
        <f>_xlfn.XLOOKUP(sc_gsm[[#This Row],[name]],[1]RXNS!$C:$C,[1]RXNS!$D:$D,"")</f>
        <v>2-oxoglutarate[c] + L-valine[c] &lt;=&gt; 3-methyl-2-oxobutanoate[c] + L-glutamate[c]</v>
      </c>
      <c r="K876" s="3" t="str">
        <f>_xlfn.XLOOKUP(sc_gsm[[#This Row],[name]],[2]RXNS!$C:$C,[2]RXNS!$D:$D,"")</f>
        <v>2-oxoglutarate[c] + L-valine[c] &lt;=&gt; 3-methyl-2-oxobutanoate[c] + L-glutamate[c]</v>
      </c>
      <c r="L876" s="3" t="b">
        <f>sc_gsm[[#This Row],[yeast8.3.4 equation]]=sc_gsm[[#This Row],[yeast9 equation]]</f>
        <v>1</v>
      </c>
    </row>
    <row r="877" spans="1:12" hidden="1" x14ac:dyDescent="0.2">
      <c r="A877" t="s">
        <v>1757</v>
      </c>
      <c r="B877" t="s">
        <v>7474</v>
      </c>
      <c r="C877" t="s">
        <v>3902</v>
      </c>
      <c r="D877" t="str">
        <f>sc_gsm[[#This Row],[model_rxn]]&amp;"_"&amp;sc_gsm[[#This Row],[Column2]]</f>
        <v>VALTA_c_FWD</v>
      </c>
      <c r="E877" t="str">
        <f>_xlfn.XLOOKUP(sc_gsm[[#This Row],[Column3]],SC_enz[name_dir],SC_enz[name_dir],"")</f>
        <v>VALTA_c_FWD</v>
      </c>
      <c r="F877" t="str">
        <f>_xlfn.XLOOKUP(sc_gsm[[#This Row],[model_rxn]],RT_gsm[model_rxn],RT_gsm[model_rxn],"")</f>
        <v>VALTA_c</v>
      </c>
      <c r="G877" s="3" t="str">
        <f>_xlfn.XLOOKUP(sc_gsm[[#This Row],[Column3]],RT_gsm[Column3],RT_gsm[Column3],"")</f>
        <v>VALTA_c_FWD</v>
      </c>
      <c r="H877" s="3" t="str" cm="1">
        <f t="array" ref="H877">sc_gsm[[#This Row],[model_rxn]]&amp;",r,"&amp;_xlfn.SWITCH(sc_gsm[[#This Row],[Column2]],"REV","lower_bound:-","FWD","upper_bound:")&amp;"1000"</f>
        <v>VALTA_c,r,upper_bound:1000</v>
      </c>
      <c r="I877" s="3" t="str">
        <f>_xlfn.XLOOKUP(sc_gsm[[#This Row],[Column3]],SC_enz[name_dir],SC_enz[name_dir],"")</f>
        <v>VALTA_c_FWD</v>
      </c>
      <c r="J877" s="3" t="str">
        <f>_xlfn.XLOOKUP(sc_gsm[[#This Row],[name]],[1]RXNS!$C:$C,[1]RXNS!$D:$D,"")</f>
        <v>2-oxoglutarate[c] + L-valine[c] &lt;=&gt; 3-methyl-2-oxobutanoate[c] + L-glutamate[c]</v>
      </c>
      <c r="K877" s="3" t="str">
        <f>_xlfn.XLOOKUP(sc_gsm[[#This Row],[name]],[2]RXNS!$C:$C,[2]RXNS!$D:$D,"")</f>
        <v>2-oxoglutarate[c] + L-valine[c] &lt;=&gt; 3-methyl-2-oxobutanoate[c] + L-glutamate[c]</v>
      </c>
      <c r="L877" s="3" t="b">
        <f>sc_gsm[[#This Row],[yeast8.3.4 equation]]=sc_gsm[[#This Row],[yeast9 equation]]</f>
        <v>1</v>
      </c>
    </row>
    <row r="878" spans="1:12" hidden="1" x14ac:dyDescent="0.2">
      <c r="A878" t="s">
        <v>1758</v>
      </c>
      <c r="B878" t="s">
        <v>7475</v>
      </c>
      <c r="C878" t="s">
        <v>3903</v>
      </c>
      <c r="D878" t="str">
        <f>sc_gsm[[#This Row],[model_rxn]]&amp;"_"&amp;sc_gsm[[#This Row],[Column2]]</f>
        <v>VALTA_m_REV</v>
      </c>
      <c r="E878" t="str">
        <f>_xlfn.XLOOKUP(sc_gsm[[#This Row],[Column3]],SC_enz[name_dir],SC_enz[name_dir],"")</f>
        <v>VALTA_m_REV</v>
      </c>
      <c r="F878" t="str">
        <f>_xlfn.XLOOKUP(sc_gsm[[#This Row],[model_rxn]],RT_gsm[model_rxn],RT_gsm[model_rxn],"")</f>
        <v>VALTA_m</v>
      </c>
      <c r="G878" s="3" t="str">
        <f>_xlfn.XLOOKUP(sc_gsm[[#This Row],[Column3]],RT_gsm[Column3],RT_gsm[Column3],"")</f>
        <v>VALTA_m_REV</v>
      </c>
      <c r="H878" s="3" t="str" cm="1">
        <f t="array" ref="H878">sc_gsm[[#This Row],[model_rxn]]&amp;",r,"&amp;_xlfn.SWITCH(sc_gsm[[#This Row],[Column2]],"REV","lower_bound:-","FWD","upper_bound:")&amp;"1000"</f>
        <v>VALTA_m,r,lower_bound:-1000</v>
      </c>
      <c r="I878" s="3" t="str">
        <f>_xlfn.XLOOKUP(sc_gsm[[#This Row],[Column3]],SC_enz[name_dir],SC_enz[name_dir],"")</f>
        <v>VALTA_m_REV</v>
      </c>
      <c r="J878" s="3" t="str">
        <f>_xlfn.XLOOKUP(sc_gsm[[#This Row],[name]],[1]RXNS!$C:$C,[1]RXNS!$D:$D,"")</f>
        <v>2-oxoglutarate[m] + L-valine[m] &lt;=&gt; 3-methyl-2-oxobutanoate[m] + L-glutamate[m]</v>
      </c>
      <c r="K878" s="3" t="str">
        <f>_xlfn.XLOOKUP(sc_gsm[[#This Row],[name]],[2]RXNS!$C:$C,[2]RXNS!$D:$D,"")</f>
        <v>2-oxoglutarate[m] + L-valine[m] &lt;=&gt; 3-methyl-2-oxobutanoate[m] + L-glutamate[m]</v>
      </c>
      <c r="L878" s="3" t="b">
        <f>sc_gsm[[#This Row],[yeast8.3.4 equation]]=sc_gsm[[#This Row],[yeast9 equation]]</f>
        <v>1</v>
      </c>
    </row>
    <row r="879" spans="1:12" hidden="1" x14ac:dyDescent="0.2">
      <c r="A879" t="s">
        <v>1758</v>
      </c>
      <c r="B879" t="s">
        <v>7475</v>
      </c>
      <c r="C879" t="s">
        <v>3902</v>
      </c>
      <c r="D879" t="str">
        <f>sc_gsm[[#This Row],[model_rxn]]&amp;"_"&amp;sc_gsm[[#This Row],[Column2]]</f>
        <v>VALTA_m_FWD</v>
      </c>
      <c r="E879" t="str">
        <f>_xlfn.XLOOKUP(sc_gsm[[#This Row],[Column3]],SC_enz[name_dir],SC_enz[name_dir],"")</f>
        <v>VALTA_m_FWD</v>
      </c>
      <c r="F879" t="str">
        <f>_xlfn.XLOOKUP(sc_gsm[[#This Row],[model_rxn]],RT_gsm[model_rxn],RT_gsm[model_rxn],"")</f>
        <v>VALTA_m</v>
      </c>
      <c r="G879" s="3" t="str">
        <f>_xlfn.XLOOKUP(sc_gsm[[#This Row],[Column3]],RT_gsm[Column3],RT_gsm[Column3],"")</f>
        <v>VALTA_m_FWD</v>
      </c>
      <c r="H879" s="3" t="str" cm="1">
        <f t="array" ref="H879">sc_gsm[[#This Row],[model_rxn]]&amp;",r,"&amp;_xlfn.SWITCH(sc_gsm[[#This Row],[Column2]],"REV","lower_bound:-","FWD","upper_bound:")&amp;"1000"</f>
        <v>VALTA_m,r,upper_bound:1000</v>
      </c>
      <c r="I879" s="3" t="str">
        <f>_xlfn.XLOOKUP(sc_gsm[[#This Row],[Column3]],SC_enz[name_dir],SC_enz[name_dir],"")</f>
        <v>VALTA_m_FWD</v>
      </c>
      <c r="J879" s="3" t="str">
        <f>_xlfn.XLOOKUP(sc_gsm[[#This Row],[name]],[1]RXNS!$C:$C,[1]RXNS!$D:$D,"")</f>
        <v>2-oxoglutarate[m] + L-valine[m] &lt;=&gt; 3-methyl-2-oxobutanoate[m] + L-glutamate[m]</v>
      </c>
      <c r="K879" s="3" t="str">
        <f>_xlfn.XLOOKUP(sc_gsm[[#This Row],[name]],[2]RXNS!$C:$C,[2]RXNS!$D:$D,"")</f>
        <v>2-oxoglutarate[m] + L-valine[m] &lt;=&gt; 3-methyl-2-oxobutanoate[m] + L-glutamate[m]</v>
      </c>
      <c r="L879" s="3" t="b">
        <f>sc_gsm[[#This Row],[yeast8.3.4 equation]]=sc_gsm[[#This Row],[yeast9 equation]]</f>
        <v>1</v>
      </c>
    </row>
    <row r="880" spans="1:12" hidden="1" x14ac:dyDescent="0.2">
      <c r="A880" t="s">
        <v>3722</v>
      </c>
      <c r="B880" t="s">
        <v>7476</v>
      </c>
      <c r="C880" t="s">
        <v>3902</v>
      </c>
      <c r="D880" t="str">
        <f>sc_gsm[[#This Row],[model_rxn]]&amp;"_"&amp;sc_gsm[[#This Row],[Column2]]</f>
        <v>VALTRS_c_FWD</v>
      </c>
      <c r="E880" t="str">
        <f>_xlfn.XLOOKUP(sc_gsm[[#This Row],[Column3]],SC_enz[name_dir],SC_enz[name_dir],"")</f>
        <v>VALTRS_c_FWD</v>
      </c>
      <c r="F880" t="str">
        <f>_xlfn.XLOOKUP(sc_gsm[[#This Row],[model_rxn]],RT_gsm[model_rxn],RT_gsm[model_rxn],"")</f>
        <v>VALTRS_c</v>
      </c>
      <c r="G880" s="3" t="str">
        <f>_xlfn.XLOOKUP(sc_gsm[[#This Row],[Column3]],RT_gsm[Column3],RT_gsm[Column3],"")</f>
        <v>VALTRS_c_FWD</v>
      </c>
      <c r="H880" s="3" t="str" cm="1">
        <f t="array" ref="H880">sc_gsm[[#This Row],[model_rxn]]&amp;",r,"&amp;_xlfn.SWITCH(sc_gsm[[#This Row],[Column2]],"REV","lower_bound:-","FWD","upper_bound:")&amp;"1000"</f>
        <v>VALTRS_c,r,upper_bound:1000</v>
      </c>
      <c r="I880" s="3" t="str">
        <f>_xlfn.XLOOKUP(sc_gsm[[#This Row],[Column3]],SC_enz[name_dir],SC_enz[name_dir],"")</f>
        <v>VALTRS_c_FWD</v>
      </c>
      <c r="J880" s="3" t="str">
        <f>_xlfn.XLOOKUP(sc_gsm[[#This Row],[name]],[1]RXNS!$C:$C,[1]RXNS!$D:$D,"")</f>
        <v>ATP[c] + L-valine[c] + tRNA(Val)[c] =&gt; AMP[c] + diphosphate[c] + Val-tRNA(Val)[c]</v>
      </c>
      <c r="K880" s="3" t="str">
        <f>_xlfn.XLOOKUP(sc_gsm[[#This Row],[name]],[2]RXNS!$C:$C,[2]RXNS!$D:$D,"")</f>
        <v>ATP[c] + L-valine[c] + tRNA(Val)[c] =&gt; AMP[c] + diphosphate[c] + Val-tRNA(Val)[c]</v>
      </c>
      <c r="L880" s="3" t="b">
        <f>sc_gsm[[#This Row],[yeast8.3.4 equation]]=sc_gsm[[#This Row],[yeast9 equation]]</f>
        <v>1</v>
      </c>
    </row>
    <row r="881" spans="1:12" hidden="1" x14ac:dyDescent="0.2">
      <c r="A881" t="s">
        <v>3725</v>
      </c>
      <c r="B881" t="s">
        <v>7476</v>
      </c>
      <c r="C881" t="s">
        <v>3902</v>
      </c>
      <c r="D881" t="str">
        <f>sc_gsm[[#This Row],[model_rxn]]&amp;"_"&amp;sc_gsm[[#This Row],[Column2]]</f>
        <v>VALTRS_m_FWD</v>
      </c>
      <c r="E881" t="str">
        <f>_xlfn.XLOOKUP(sc_gsm[[#This Row],[Column3]],SC_enz[name_dir],SC_enz[name_dir],"")</f>
        <v>VALTRS_m_FWD</v>
      </c>
      <c r="F881" t="str">
        <f>_xlfn.XLOOKUP(sc_gsm[[#This Row],[model_rxn]],RT_gsm[model_rxn],RT_gsm[model_rxn],"")</f>
        <v>VALTRS_m</v>
      </c>
      <c r="G881" s="3" t="str">
        <f>_xlfn.XLOOKUP(sc_gsm[[#This Row],[Column3]],RT_gsm[Column3],RT_gsm[Column3],"")</f>
        <v>VALTRS_m_FWD</v>
      </c>
      <c r="H881" s="3" t="str" cm="1">
        <f t="array" ref="H881">sc_gsm[[#This Row],[model_rxn]]&amp;",r,"&amp;_xlfn.SWITCH(sc_gsm[[#This Row],[Column2]],"REV","lower_bound:-","FWD","upper_bound:")&amp;"1000"</f>
        <v>VALTRS_m,r,upper_bound:1000</v>
      </c>
      <c r="I881" s="3" t="str">
        <f>_xlfn.XLOOKUP(sc_gsm[[#This Row],[Column3]],SC_enz[name_dir],SC_enz[name_dir],"")</f>
        <v>VALTRS_m_FWD</v>
      </c>
      <c r="J881" s="3" t="str">
        <f>_xlfn.XLOOKUP(sc_gsm[[#This Row],[name]],[1]RXNS!$C:$C,[1]RXNS!$D:$D,"")</f>
        <v>ATP[c] + L-valine[c] + tRNA(Val)[c] =&gt; AMP[c] + diphosphate[c] + Val-tRNA(Val)[c]</v>
      </c>
      <c r="K881" s="3" t="str">
        <f>_xlfn.XLOOKUP(sc_gsm[[#This Row],[name]],[2]RXNS!$C:$C,[2]RXNS!$D:$D,"")</f>
        <v>ATP[c] + L-valine[c] + tRNA(Val)[c] =&gt; AMP[c] + diphosphate[c] + Val-tRNA(Val)[c]</v>
      </c>
      <c r="L881" s="3" t="b">
        <f>sc_gsm[[#This Row],[yeast8.3.4 equation]]=sc_gsm[[#This Row],[yeast9 equation]]</f>
        <v>1</v>
      </c>
    </row>
    <row r="882" spans="1:12" hidden="1" x14ac:dyDescent="0.2">
      <c r="A882" t="s">
        <v>1759</v>
      </c>
      <c r="B882" t="s">
        <v>7477</v>
      </c>
      <c r="C882" t="s">
        <v>3902</v>
      </c>
      <c r="D882" t="str">
        <f>sc_gsm[[#This Row],[model_rxn]]&amp;"_"&amp;sc_gsm[[#This Row],[Column2]]</f>
        <v>XPPT_c_FWD</v>
      </c>
      <c r="E882" t="str">
        <f>_xlfn.XLOOKUP(sc_gsm[[#This Row],[Column3]],SC_enz[name_dir],SC_enz[name_dir],"")</f>
        <v>XPPT_c_FWD</v>
      </c>
      <c r="F882" t="str">
        <f>_xlfn.XLOOKUP(sc_gsm[[#This Row],[model_rxn]],RT_gsm[model_rxn],RT_gsm[model_rxn],"")</f>
        <v>XPPT_c</v>
      </c>
      <c r="G882" s="3" t="str">
        <f>_xlfn.XLOOKUP(sc_gsm[[#This Row],[Column3]],RT_gsm[Column3],RT_gsm[Column3],"")</f>
        <v>XPPT_c_FWD</v>
      </c>
      <c r="H882" s="3" t="str" cm="1">
        <f t="array" ref="H882">sc_gsm[[#This Row],[model_rxn]]&amp;",r,"&amp;_xlfn.SWITCH(sc_gsm[[#This Row],[Column2]],"REV","lower_bound:-","FWD","upper_bound:")&amp;"1000"</f>
        <v>XPPT_c,r,upper_bound:1000</v>
      </c>
      <c r="I882" s="3" t="str">
        <f>_xlfn.XLOOKUP(sc_gsm[[#This Row],[Column3]],SC_enz[name_dir],SC_enz[name_dir],"")</f>
        <v>XPPT_c_FWD</v>
      </c>
      <c r="J882" s="3" t="str">
        <f>_xlfn.XLOOKUP(sc_gsm[[#This Row],[name]],[1]RXNS!$C:$C,[1]RXNS!$D:$D,"")</f>
        <v>9H-xanthine[c] + PRPP[c] =&gt; diphosphate[c] + xanthosine-5-phosphate[c]</v>
      </c>
      <c r="K882" s="3" t="str">
        <f>_xlfn.XLOOKUP(sc_gsm[[#This Row],[name]],[2]RXNS!$C:$C,[2]RXNS!$D:$D,"")</f>
        <v>9H-xanthine[c] + PRPP[c] =&gt; diphosphate[c] + xanthosine-5-phosphate[c]</v>
      </c>
      <c r="L882" s="3" t="b">
        <f>sc_gsm[[#This Row],[yeast8.3.4 equation]]=sc_gsm[[#This Row],[yeast9 equation]]</f>
        <v>1</v>
      </c>
    </row>
    <row r="883" spans="1:12" hidden="1" x14ac:dyDescent="0.2">
      <c r="A883" t="s">
        <v>1762</v>
      </c>
      <c r="B883" t="s">
        <v>7478</v>
      </c>
      <c r="C883" t="s">
        <v>3902</v>
      </c>
      <c r="D883" t="str">
        <f>sc_gsm[[#This Row],[model_rxn]]&amp;"_"&amp;sc_gsm[[#This Row],[Column2]]</f>
        <v>XYLTD_D_c_FWD</v>
      </c>
      <c r="E883" t="str">
        <f>_xlfn.XLOOKUP(sc_gsm[[#This Row],[Column3]],SC_enz[name_dir],SC_enz[name_dir],"")</f>
        <v>XYLTD_D_c_FWD</v>
      </c>
      <c r="F883" t="str">
        <f>_xlfn.XLOOKUP(sc_gsm[[#This Row],[model_rxn]],RT_gsm[model_rxn],RT_gsm[model_rxn],"")</f>
        <v/>
      </c>
      <c r="G883" s="3" t="str">
        <f>_xlfn.XLOOKUP(sc_gsm[[#This Row],[Column3]],RT_gsm[Column3],RT_gsm[Column3],"")</f>
        <v/>
      </c>
      <c r="H883" s="3" t="str" cm="1">
        <f t="array" ref="H883">sc_gsm[[#This Row],[model_rxn]]&amp;",r,"&amp;_xlfn.SWITCH(sc_gsm[[#This Row],[Column2]],"REV","lower_bound:-","FWD","upper_bound:")&amp;"1000"</f>
        <v>XYLTD_D_c,r,upper_bound:1000</v>
      </c>
      <c r="I883" s="3" t="str">
        <f>_xlfn.XLOOKUP(sc_gsm[[#This Row],[Column3]],SC_enz[name_dir],SC_enz[name_dir],"")</f>
        <v>XYLTD_D_c_FWD</v>
      </c>
      <c r="J883" s="3" t="str">
        <f>_xlfn.XLOOKUP(sc_gsm[[#This Row],[name]],[1]RXNS!$C:$C,[1]RXNS!$D:$D,"")</f>
        <v>NAD[c] + xylitol[c] =&gt; D-xylulose[c] + H+[c] + NADH[c]</v>
      </c>
      <c r="K883" s="3" t="str">
        <f>_xlfn.XLOOKUP(sc_gsm[[#This Row],[name]],[2]RXNS!$C:$C,[2]RXNS!$D:$D,"")</f>
        <v>NAD[c] + xylitol[c] =&gt; D-xylulose[c] + H+[c] + NADH[c]</v>
      </c>
      <c r="L883" s="3" t="b">
        <f>sc_gsm[[#This Row],[yeast8.3.4 equation]]=sc_gsm[[#This Row],[yeast9 equation]]</f>
        <v>1</v>
      </c>
    </row>
    <row r="884" spans="1:12" hidden="1" x14ac:dyDescent="0.2">
      <c r="A884" t="s">
        <v>1765</v>
      </c>
      <c r="B884" t="s">
        <v>7479</v>
      </c>
      <c r="C884" t="s">
        <v>3902</v>
      </c>
      <c r="D884" t="str">
        <f>sc_gsm[[#This Row],[model_rxn]]&amp;"_"&amp;sc_gsm[[#This Row],[Column2]]</f>
        <v>XYLR_c_FWD</v>
      </c>
      <c r="E884" t="str">
        <f>_xlfn.XLOOKUP(sc_gsm[[#This Row],[Column3]],SC_enz[name_dir],SC_enz[name_dir],"")</f>
        <v>XYLR_c_FWD</v>
      </c>
      <c r="F884" t="str">
        <f>_xlfn.XLOOKUP(sc_gsm[[#This Row],[model_rxn]],RT_gsm[model_rxn],RT_gsm[model_rxn],"")</f>
        <v/>
      </c>
      <c r="G884" s="3" t="str">
        <f>_xlfn.XLOOKUP(sc_gsm[[#This Row],[Column3]],RT_gsm[Column3],RT_gsm[Column3],"")</f>
        <v/>
      </c>
      <c r="H884" s="3" t="str" cm="1">
        <f t="array" ref="H884">sc_gsm[[#This Row],[model_rxn]]&amp;",r,"&amp;_xlfn.SWITCH(sc_gsm[[#This Row],[Column2]],"REV","lower_bound:-","FWD","upper_bound:")&amp;"1000"</f>
        <v>XYLR_c,r,upper_bound:1000</v>
      </c>
      <c r="I884" s="3" t="str">
        <f>_xlfn.XLOOKUP(sc_gsm[[#This Row],[Column3]],SC_enz[name_dir],SC_enz[name_dir],"")</f>
        <v>XYLR_c_FWD</v>
      </c>
      <c r="J884" s="3" t="str">
        <f>_xlfn.XLOOKUP(sc_gsm[[#This Row],[name]],[1]RXNS!$C:$C,[1]RXNS!$D:$D,"")</f>
        <v>D-xylose[c] + H+[c] + NADPH[c] =&gt; NADP(+)[c] + xylitol[c]</v>
      </c>
      <c r="K884" s="3" t="str">
        <f>_xlfn.XLOOKUP(sc_gsm[[#This Row],[name]],[2]RXNS!$C:$C,[2]RXNS!$D:$D,"")</f>
        <v>D-xylose[c] + H+[c] + NADPH[c] =&gt; NADP(+)[c] + xylitol[c]</v>
      </c>
      <c r="L884" s="3" t="b">
        <f>sc_gsm[[#This Row],[yeast8.3.4 equation]]=sc_gsm[[#This Row],[yeast9 equation]]</f>
        <v>1</v>
      </c>
    </row>
    <row r="885" spans="1:12" hidden="1" x14ac:dyDescent="0.2">
      <c r="A885" t="s">
        <v>1766</v>
      </c>
      <c r="B885" t="s">
        <v>7480</v>
      </c>
      <c r="C885" t="s">
        <v>3902</v>
      </c>
      <c r="D885" t="str">
        <f>sc_gsm[[#This Row],[model_rxn]]&amp;"_"&amp;sc_gsm[[#This Row],[Column2]]</f>
        <v>XYLK_c_FWD</v>
      </c>
      <c r="E885" t="str">
        <f>_xlfn.XLOOKUP(sc_gsm[[#This Row],[Column3]],SC_enz[name_dir],SC_enz[name_dir],"")</f>
        <v>XYLK_c_FWD</v>
      </c>
      <c r="F885" t="str">
        <f>_xlfn.XLOOKUP(sc_gsm[[#This Row],[model_rxn]],RT_gsm[model_rxn],RT_gsm[model_rxn],"")</f>
        <v>XYLK_c</v>
      </c>
      <c r="G885" s="3" t="str">
        <f>_xlfn.XLOOKUP(sc_gsm[[#This Row],[Column3]],RT_gsm[Column3],RT_gsm[Column3],"")</f>
        <v>XYLK_c_FWD</v>
      </c>
      <c r="H885" s="3" t="str" cm="1">
        <f t="array" ref="H885">sc_gsm[[#This Row],[model_rxn]]&amp;",r,"&amp;_xlfn.SWITCH(sc_gsm[[#This Row],[Column2]],"REV","lower_bound:-","FWD","upper_bound:")&amp;"1000"</f>
        <v>XYLK_c,r,upper_bound:1000</v>
      </c>
      <c r="I885" s="3" t="str">
        <f>_xlfn.XLOOKUP(sc_gsm[[#This Row],[Column3]],SC_enz[name_dir],SC_enz[name_dir],"")</f>
        <v>XYLK_c_FWD</v>
      </c>
      <c r="J885" s="3" t="str">
        <f>_xlfn.XLOOKUP(sc_gsm[[#This Row],[name]],[1]RXNS!$C:$C,[1]RXNS!$D:$D,"")</f>
        <v>ATP[c] + D-xylulose[c] =&gt; ADP[c] + D-xylulose 5-phosphate[c] + H+[c]</v>
      </c>
      <c r="K885" s="3" t="str">
        <f>_xlfn.XLOOKUP(sc_gsm[[#This Row],[name]],[2]RXNS!$C:$C,[2]RXNS!$D:$D,"")</f>
        <v>ATP[c] + D-xylulose[c] =&gt; ADP[c] + D-xylulose 5-phosphate[c] + H+[c]</v>
      </c>
      <c r="L885" s="3" t="b">
        <f>sc_gsm[[#This Row],[yeast8.3.4 equation]]=sc_gsm[[#This Row],[yeast9 equation]]</f>
        <v>1</v>
      </c>
    </row>
    <row r="886" spans="1:12" hidden="1" x14ac:dyDescent="0.2">
      <c r="A886" t="s">
        <v>1769</v>
      </c>
      <c r="B886" t="s">
        <v>7481</v>
      </c>
      <c r="C886" t="s">
        <v>3903</v>
      </c>
      <c r="D886" t="str">
        <f>sc_gsm[[#This Row],[model_rxn]]&amp;"_"&amp;sc_gsm[[#This Row],[Column2]]</f>
        <v>YUMPS_c_REV</v>
      </c>
      <c r="E886" t="str">
        <f>_xlfn.XLOOKUP(sc_gsm[[#This Row],[Column3]],SC_enz[name_dir],SC_enz[name_dir],"")</f>
        <v>YUMPS_c_REV</v>
      </c>
      <c r="F886" t="str">
        <f>_xlfn.XLOOKUP(sc_gsm[[#This Row],[model_rxn]],RT_gsm[model_rxn],RT_gsm[model_rxn],"")</f>
        <v>YUMPS_c</v>
      </c>
      <c r="G886" s="3" t="str">
        <f>_xlfn.XLOOKUP(sc_gsm[[#This Row],[Column3]],RT_gsm[Column3],RT_gsm[Column3],"")</f>
        <v>YUMPS_c_REV</v>
      </c>
      <c r="H886" s="3" t="str" cm="1">
        <f t="array" ref="H886">sc_gsm[[#This Row],[model_rxn]]&amp;",r,"&amp;_xlfn.SWITCH(sc_gsm[[#This Row],[Column2]],"REV","lower_bound:-","FWD","upper_bound:")&amp;"1000"</f>
        <v>YUMPS_c,r,lower_bound:-1000</v>
      </c>
      <c r="I886" s="3" t="str">
        <f>_xlfn.XLOOKUP(sc_gsm[[#This Row],[Column3]],SC_enz[name_dir],SC_enz[name_dir],"")</f>
        <v>YUMPS_c_REV</v>
      </c>
      <c r="J886" s="3" t="str">
        <f>_xlfn.XLOOKUP(sc_gsm[[#This Row],[name]],[1]RXNS!$C:$C,[1]RXNS!$D:$D,"")</f>
        <v>ribose-5-phosphate[c] + uracil[c] &lt;=&gt; H2O[c] + pseudouridine 5'-phosphate[c]</v>
      </c>
      <c r="K886" s="3" t="str">
        <f>_xlfn.XLOOKUP(sc_gsm[[#This Row],[name]],[2]RXNS!$C:$C,[2]RXNS!$D:$D,"")</f>
        <v>ribose-5-phosphate[c] + uracil[c] &lt;=&gt; H2O[c] + pseudouridine 5'-phosphate[c]</v>
      </c>
      <c r="L886" s="3" t="b">
        <f>sc_gsm[[#This Row],[yeast8.3.4 equation]]=sc_gsm[[#This Row],[yeast9 equation]]</f>
        <v>1</v>
      </c>
    </row>
    <row r="887" spans="1:12" hidden="1" x14ac:dyDescent="0.2">
      <c r="A887" t="s">
        <v>1769</v>
      </c>
      <c r="B887" t="s">
        <v>7481</v>
      </c>
      <c r="C887" t="s">
        <v>3902</v>
      </c>
      <c r="D887" t="str">
        <f>sc_gsm[[#This Row],[model_rxn]]&amp;"_"&amp;sc_gsm[[#This Row],[Column2]]</f>
        <v>YUMPS_c_FWD</v>
      </c>
      <c r="E887" t="str">
        <f>_xlfn.XLOOKUP(sc_gsm[[#This Row],[Column3]],SC_enz[name_dir],SC_enz[name_dir],"")</f>
        <v>YUMPS_c_FWD</v>
      </c>
      <c r="F887" t="str">
        <f>_xlfn.XLOOKUP(sc_gsm[[#This Row],[model_rxn]],RT_gsm[model_rxn],RT_gsm[model_rxn],"")</f>
        <v>YUMPS_c</v>
      </c>
      <c r="G887" s="3" t="str">
        <f>_xlfn.XLOOKUP(sc_gsm[[#This Row],[Column3]],RT_gsm[Column3],RT_gsm[Column3],"")</f>
        <v>YUMPS_c_FWD</v>
      </c>
      <c r="H887" s="3" t="str" cm="1">
        <f t="array" ref="H887">sc_gsm[[#This Row],[model_rxn]]&amp;",r,"&amp;_xlfn.SWITCH(sc_gsm[[#This Row],[Column2]],"REV","lower_bound:-","FWD","upper_bound:")&amp;"1000"</f>
        <v>YUMPS_c,r,upper_bound:1000</v>
      </c>
      <c r="I887" s="3" t="str">
        <f>_xlfn.XLOOKUP(sc_gsm[[#This Row],[Column3]],SC_enz[name_dir],SC_enz[name_dir],"")</f>
        <v>YUMPS_c_FWD</v>
      </c>
      <c r="J887" s="3" t="str">
        <f>_xlfn.XLOOKUP(sc_gsm[[#This Row],[name]],[1]RXNS!$C:$C,[1]RXNS!$D:$D,"")</f>
        <v>ribose-5-phosphate[c] + uracil[c] &lt;=&gt; H2O[c] + pseudouridine 5'-phosphate[c]</v>
      </c>
      <c r="K887" s="3" t="str">
        <f>_xlfn.XLOOKUP(sc_gsm[[#This Row],[name]],[2]RXNS!$C:$C,[2]RXNS!$D:$D,"")</f>
        <v>ribose-5-phosphate[c] + uracil[c] &lt;=&gt; H2O[c] + pseudouridine 5'-phosphate[c]</v>
      </c>
      <c r="L887" s="3" t="b">
        <f>sc_gsm[[#This Row],[yeast8.3.4 equation]]=sc_gsm[[#This Row],[yeast9 equation]]</f>
        <v>1</v>
      </c>
    </row>
    <row r="888" spans="1:12" hidden="1" x14ac:dyDescent="0.2">
      <c r="A888" t="s">
        <v>1778</v>
      </c>
      <c r="B888" t="s">
        <v>7482</v>
      </c>
      <c r="C888" t="s">
        <v>3902</v>
      </c>
      <c r="D888" t="str">
        <f>sc_gsm[[#This Row],[model_rxn]]&amp;"_"&amp;sc_gsm[[#This Row],[Column2]]</f>
        <v>NTD9_c_FWD</v>
      </c>
      <c r="E888" t="str">
        <f>_xlfn.XLOOKUP(sc_gsm[[#This Row],[Column3]],SC_enz[name_dir],SC_enz[name_dir],"")</f>
        <v>NTD9_c_FWD</v>
      </c>
      <c r="F888" t="str">
        <f>_xlfn.XLOOKUP(sc_gsm[[#This Row],[model_rxn]],RT_gsm[model_rxn],RT_gsm[model_rxn],"")</f>
        <v/>
      </c>
      <c r="G888" s="3" t="str">
        <f>_xlfn.XLOOKUP(sc_gsm[[#This Row],[Column3]],RT_gsm[Column3],RT_gsm[Column3],"")</f>
        <v/>
      </c>
      <c r="H888" s="3" t="str" cm="1">
        <f t="array" ref="H888">sc_gsm[[#This Row],[model_rxn]]&amp;",r,"&amp;_xlfn.SWITCH(sc_gsm[[#This Row],[Column2]],"REV","lower_bound:-","FWD","upper_bound:")&amp;"1000"</f>
        <v>NTD9_c,r,upper_bound:1000</v>
      </c>
      <c r="I888" s="3" t="str">
        <f>_xlfn.XLOOKUP(sc_gsm[[#This Row],[Column3]],SC_enz[name_dir],SC_enz[name_dir],"")</f>
        <v>NTD9_c_FWD</v>
      </c>
      <c r="J888" s="3" t="str">
        <f>_xlfn.XLOOKUP(sc_gsm[[#This Row],[name]],[1]RXNS!$C:$C,[1]RXNS!$D:$D,"")</f>
        <v>GMP[c] + H2O[c] =&gt; guanosine[c] + phosphate[c]</v>
      </c>
      <c r="K888" s="3" t="str">
        <f>_xlfn.XLOOKUP(sc_gsm[[#This Row],[name]],[2]RXNS!$C:$C,[2]RXNS!$D:$D,"")</f>
        <v>GMP[c] + H2O[c] =&gt; guanosine[c] + phosphate[c]</v>
      </c>
      <c r="L888" s="3" t="b">
        <f>sc_gsm[[#This Row],[yeast8.3.4 equation]]=sc_gsm[[#This Row],[yeast9 equation]]</f>
        <v>1</v>
      </c>
    </row>
    <row r="889" spans="1:12" hidden="1" x14ac:dyDescent="0.2">
      <c r="A889" t="s">
        <v>1779</v>
      </c>
      <c r="B889" t="s">
        <v>7483</v>
      </c>
      <c r="C889" t="s">
        <v>3902</v>
      </c>
      <c r="D889" t="str">
        <f>sc_gsm[[#This Row],[model_rxn]]&amp;"_"&amp;sc_gsm[[#This Row],[Column2]]</f>
        <v>HCITS_m_FWD</v>
      </c>
      <c r="E889" t="str">
        <f>_xlfn.XLOOKUP(sc_gsm[[#This Row],[Column3]],SC_enz[name_dir],SC_enz[name_dir],"")</f>
        <v>HCITS_m_FWD</v>
      </c>
      <c r="F889" t="str">
        <f>_xlfn.XLOOKUP(sc_gsm[[#This Row],[model_rxn]],RT_gsm[model_rxn],RT_gsm[model_rxn],"")</f>
        <v>HCITS_m</v>
      </c>
      <c r="G889" s="3" t="str">
        <f>_xlfn.XLOOKUP(sc_gsm[[#This Row],[Column3]],RT_gsm[Column3],RT_gsm[Column3],"")</f>
        <v>HCITS_m_FWD</v>
      </c>
      <c r="H889" s="3" t="str" cm="1">
        <f t="array" ref="H889">sc_gsm[[#This Row],[model_rxn]]&amp;",r,"&amp;_xlfn.SWITCH(sc_gsm[[#This Row],[Column2]],"REV","lower_bound:-","FWD","upper_bound:")&amp;"1000"</f>
        <v>HCITS_m,r,upper_bound:1000</v>
      </c>
      <c r="I889" s="3" t="str">
        <f>_xlfn.XLOOKUP(sc_gsm[[#This Row],[Column3]],SC_enz[name_dir],SC_enz[name_dir],"")</f>
        <v>HCITS_m_FWD</v>
      </c>
      <c r="J889" s="3" t="str">
        <f>_xlfn.XLOOKUP(sc_gsm[[#This Row],[name]],[1]RXNS!$C:$C,[1]RXNS!$D:$D,"")</f>
        <v>2-oxoglutarate[n] + acetyl-CoA[n] + H2O[n] =&gt; coenzyme A[n] + H+[n] + homocitrate[n]</v>
      </c>
      <c r="K889" s="3" t="str">
        <f>_xlfn.XLOOKUP(sc_gsm[[#This Row],[name]],[2]RXNS!$C:$C,[2]RXNS!$D:$D,"")</f>
        <v>2-oxoglutarate[n] + acetyl-CoA[n] + H2O[n] =&gt; coenzyme A[n] + H+[n] + homocitrate[n]</v>
      </c>
      <c r="L889" s="3" t="b">
        <f>sc_gsm[[#This Row],[yeast8.3.4 equation]]=sc_gsm[[#This Row],[yeast9 equation]]</f>
        <v>1</v>
      </c>
    </row>
    <row r="890" spans="1:12" hidden="1" x14ac:dyDescent="0.2">
      <c r="A890" t="s">
        <v>1782</v>
      </c>
      <c r="B890" t="s">
        <v>7484</v>
      </c>
      <c r="C890" t="s">
        <v>3902</v>
      </c>
      <c r="D890" t="str">
        <f>sc_gsm[[#This Row],[model_rxn]]&amp;"_"&amp;sc_gsm[[#This Row],[Column2]]</f>
        <v>PYDXNK_c_FWD</v>
      </c>
      <c r="E890" t="str">
        <f>_xlfn.XLOOKUP(sc_gsm[[#This Row],[Column3]],SC_enz[name_dir],SC_enz[name_dir],"")</f>
        <v>PYDXNK_c_FWD</v>
      </c>
      <c r="F890" t="str">
        <f>_xlfn.XLOOKUP(sc_gsm[[#This Row],[model_rxn]],RT_gsm[model_rxn],RT_gsm[model_rxn],"")</f>
        <v>PYDXNK_c</v>
      </c>
      <c r="G890" s="3" t="str">
        <f>_xlfn.XLOOKUP(sc_gsm[[#This Row],[Column3]],RT_gsm[Column3],RT_gsm[Column3],"")</f>
        <v>PYDXNK_c_FWD</v>
      </c>
      <c r="H890" s="3" t="str" cm="1">
        <f t="array" ref="H890">sc_gsm[[#This Row],[model_rxn]]&amp;",r,"&amp;_xlfn.SWITCH(sc_gsm[[#This Row],[Column2]],"REV","lower_bound:-","FWD","upper_bound:")&amp;"1000"</f>
        <v>PYDXNK_c,r,upper_bound:1000</v>
      </c>
      <c r="I890" s="3" t="str">
        <f>_xlfn.XLOOKUP(sc_gsm[[#This Row],[Column3]],SC_enz[name_dir],SC_enz[name_dir],"")</f>
        <v>PYDXNK_c_FWD</v>
      </c>
      <c r="J890" s="3" t="str">
        <f>_xlfn.XLOOKUP(sc_gsm[[#This Row],[name]],[1]RXNS!$C:$C,[1]RXNS!$D:$D,"")</f>
        <v>ATP[c] + pyridoxine[c] =&gt; ADP[c] + H+[c] + pyridoxine 5'-phosphate[c]</v>
      </c>
      <c r="K890" s="3" t="str">
        <f>_xlfn.XLOOKUP(sc_gsm[[#This Row],[name]],[2]RXNS!$C:$C,[2]RXNS!$D:$D,"")</f>
        <v>ATP[c] + pyridoxine[c] =&gt; ADP[c] + H+[c] + pyridoxine 5'-phosphate[c]</v>
      </c>
      <c r="L890" s="3" t="b">
        <f>sc_gsm[[#This Row],[yeast8.3.4 equation]]=sc_gsm[[#This Row],[yeast9 equation]]</f>
        <v>1</v>
      </c>
    </row>
    <row r="891" spans="1:12" hidden="1" x14ac:dyDescent="0.2">
      <c r="A891" t="s">
        <v>1785</v>
      </c>
      <c r="B891" t="s">
        <v>7485</v>
      </c>
      <c r="C891" t="s">
        <v>3903</v>
      </c>
      <c r="D891" t="str">
        <f>sc_gsm[[#This Row],[model_rxn]]&amp;"_"&amp;sc_gsm[[#This Row],[Column2]]</f>
        <v>KYNAT2_c_REV</v>
      </c>
      <c r="E891" t="str">
        <f>_xlfn.XLOOKUP(sc_gsm[[#This Row],[Column3]],SC_enz[name_dir],SC_enz[name_dir],"")</f>
        <v>KYNAT2_c_REV</v>
      </c>
      <c r="F891" t="str">
        <f>_xlfn.XLOOKUP(sc_gsm[[#This Row],[model_rxn]],RT_gsm[model_rxn],RT_gsm[model_rxn],"")</f>
        <v>KYNAT2_c</v>
      </c>
      <c r="G891" s="3" t="str">
        <f>_xlfn.XLOOKUP(sc_gsm[[#This Row],[Column3]],RT_gsm[Column3],RT_gsm[Column3],"")</f>
        <v>KYNAT2_c_REV</v>
      </c>
      <c r="H891" s="3" t="str" cm="1">
        <f t="array" ref="H891">sc_gsm[[#This Row],[model_rxn]]&amp;",r,"&amp;_xlfn.SWITCH(sc_gsm[[#This Row],[Column2]],"REV","lower_bound:-","FWD","upper_bound:")&amp;"1000"</f>
        <v>KYNAT2_c,r,lower_bound:-1000</v>
      </c>
      <c r="I891" s="3" t="str">
        <f>_xlfn.XLOOKUP(sc_gsm[[#This Row],[Column3]],SC_enz[name_dir],SC_enz[name_dir],"")</f>
        <v>KYNAT2_c_REV</v>
      </c>
      <c r="J891" s="3" t="str">
        <f>_xlfn.XLOOKUP(sc_gsm[[#This Row],[name]],[1]RXNS!$C:$C,[1]RXNS!$D:$D,"")</f>
        <v>L-kynurenine[c] + pyruvate[c] &lt;=&gt; L-alanine[c] + kynurenic acid[c]</v>
      </c>
      <c r="K891" s="3" t="str">
        <f>_xlfn.XLOOKUP(sc_gsm[[#This Row],[name]],[2]RXNS!$C:$C,[2]RXNS!$D:$D,"")</f>
        <v>L-kynurenine[c] + pyruvate[c] &lt;=&gt; H2O[c] + L-alanine[c] + kynurenic acid[c]</v>
      </c>
      <c r="L891" s="3" t="b">
        <f>sc_gsm[[#This Row],[yeast8.3.4 equation]]=sc_gsm[[#This Row],[yeast9 equation]]</f>
        <v>0</v>
      </c>
    </row>
    <row r="892" spans="1:12" hidden="1" x14ac:dyDescent="0.2">
      <c r="A892" t="s">
        <v>1785</v>
      </c>
      <c r="B892" t="s">
        <v>7485</v>
      </c>
      <c r="C892" t="s">
        <v>3902</v>
      </c>
      <c r="D892" t="str">
        <f>sc_gsm[[#This Row],[model_rxn]]&amp;"_"&amp;sc_gsm[[#This Row],[Column2]]</f>
        <v>KYNAT2_c_FWD</v>
      </c>
      <c r="E892" t="str">
        <f>_xlfn.XLOOKUP(sc_gsm[[#This Row],[Column3]],SC_enz[name_dir],SC_enz[name_dir],"")</f>
        <v>KYNAT2_c_FWD</v>
      </c>
      <c r="F892" t="str">
        <f>_xlfn.XLOOKUP(sc_gsm[[#This Row],[model_rxn]],RT_gsm[model_rxn],RT_gsm[model_rxn],"")</f>
        <v>KYNAT2_c</v>
      </c>
      <c r="G892" s="3" t="str">
        <f>_xlfn.XLOOKUP(sc_gsm[[#This Row],[Column3]],RT_gsm[Column3],RT_gsm[Column3],"")</f>
        <v>KYNAT2_c_FWD</v>
      </c>
      <c r="H892" s="3" t="str" cm="1">
        <f t="array" ref="H892">sc_gsm[[#This Row],[model_rxn]]&amp;",r,"&amp;_xlfn.SWITCH(sc_gsm[[#This Row],[Column2]],"REV","lower_bound:-","FWD","upper_bound:")&amp;"1000"</f>
        <v>KYNAT2_c,r,upper_bound:1000</v>
      </c>
      <c r="I892" s="3" t="str">
        <f>_xlfn.XLOOKUP(sc_gsm[[#This Row],[Column3]],SC_enz[name_dir],SC_enz[name_dir],"")</f>
        <v>KYNAT2_c_FWD</v>
      </c>
      <c r="J892" s="3" t="str">
        <f>_xlfn.XLOOKUP(sc_gsm[[#This Row],[name]],[1]RXNS!$C:$C,[1]RXNS!$D:$D,"")</f>
        <v>L-kynurenine[c] + pyruvate[c] &lt;=&gt; L-alanine[c] + kynurenic acid[c]</v>
      </c>
      <c r="K892" s="3" t="str">
        <f>_xlfn.XLOOKUP(sc_gsm[[#This Row],[name]],[2]RXNS!$C:$C,[2]RXNS!$D:$D,"")</f>
        <v>L-kynurenine[c] + pyruvate[c] &lt;=&gt; H2O[c] + L-alanine[c] + kynurenic acid[c]</v>
      </c>
      <c r="L892" s="3" t="b">
        <f>sc_gsm[[#This Row],[yeast8.3.4 equation]]=sc_gsm[[#This Row],[yeast9 equation]]</f>
        <v>0</v>
      </c>
    </row>
    <row r="893" spans="1:12" hidden="1" x14ac:dyDescent="0.2">
      <c r="A893" t="s">
        <v>1786</v>
      </c>
      <c r="B893" t="s">
        <v>7486</v>
      </c>
      <c r="C893" t="s">
        <v>3902</v>
      </c>
      <c r="D893" t="str">
        <f>sc_gsm[[#This Row],[model_rxn]]&amp;"_"&amp;sc_gsm[[#This Row],[Column2]]</f>
        <v>KYNIs_c_FWD</v>
      </c>
      <c r="E893" t="str">
        <f>_xlfn.XLOOKUP(sc_gsm[[#This Row],[Column3]],SC_enz[name_dir],SC_enz[name_dir],"")</f>
        <v>KYNIs_c_FWD</v>
      </c>
      <c r="F893" t="str">
        <f>_xlfn.XLOOKUP(sc_gsm[[#This Row],[model_rxn]],RT_gsm[model_rxn],RT_gsm[model_rxn],"")</f>
        <v/>
      </c>
      <c r="G893" s="3" t="str">
        <f>_xlfn.XLOOKUP(sc_gsm[[#This Row],[Column3]],RT_gsm[Column3],RT_gsm[Column3],"")</f>
        <v/>
      </c>
      <c r="H893" s="3" t="str" cm="1">
        <f t="array" ref="H893">sc_gsm[[#This Row],[model_rxn]]&amp;",r,"&amp;_xlfn.SWITCH(sc_gsm[[#This Row],[Column2]],"REV","lower_bound:-","FWD","upper_bound:")&amp;"1000"</f>
        <v>KYNIs_c,r,upper_bound:1000</v>
      </c>
      <c r="I893" s="3" t="str">
        <f>_xlfn.XLOOKUP(sc_gsm[[#This Row],[Column3]],SC_enz[name_dir],SC_enz[name_dir],"")</f>
        <v>KYNIs_c_FWD</v>
      </c>
      <c r="J893" s="3" t="str">
        <f>_xlfn.XLOOKUP(sc_gsm[[#This Row],[name]],[1]RXNS!$C:$C,[1]RXNS!$D:$D,"")</f>
        <v>kynurenic acid[c] =&gt; quinaldic acid[c]</v>
      </c>
      <c r="K893" s="3" t="str">
        <f>_xlfn.XLOOKUP(sc_gsm[[#This Row],[name]],[2]RXNS!$C:$C,[2]RXNS!$D:$D,"")</f>
        <v>2 H+[c] + NADPH[c] + kynurenic acid[c] =&gt; H2O[c] + NADP(+)[c] + quinaldic acid[c]</v>
      </c>
      <c r="L893" s="3" t="b">
        <f>sc_gsm[[#This Row],[yeast8.3.4 equation]]=sc_gsm[[#This Row],[yeast9 equation]]</f>
        <v>0</v>
      </c>
    </row>
    <row r="894" spans="1:12" hidden="1" x14ac:dyDescent="0.2">
      <c r="A894" t="s">
        <v>1787</v>
      </c>
      <c r="B894" t="s">
        <v>7487</v>
      </c>
      <c r="C894" t="s">
        <v>3902</v>
      </c>
      <c r="D894" t="str">
        <f>sc_gsm[[#This Row],[model_rxn]]&amp;"_"&amp;sc_gsm[[#This Row],[Column2]]</f>
        <v>QUILSYN_c_FWD</v>
      </c>
      <c r="E894" t="str">
        <f>_xlfn.XLOOKUP(sc_gsm[[#This Row],[Column3]],SC_enz[name_dir],SC_enz[name_dir],"")</f>
        <v>QUILSYN_c_FWD</v>
      </c>
      <c r="F894" t="str">
        <f>_xlfn.XLOOKUP(sc_gsm[[#This Row],[model_rxn]],RT_gsm[model_rxn],RT_gsm[model_rxn],"")</f>
        <v>QUILSYN_c</v>
      </c>
      <c r="G894" s="3" t="str">
        <f>_xlfn.XLOOKUP(sc_gsm[[#This Row],[Column3]],RT_gsm[Column3],RT_gsm[Column3],"")</f>
        <v>QUILSYN_c_FWD</v>
      </c>
      <c r="H894" s="3" t="str" cm="1">
        <f t="array" ref="H894">sc_gsm[[#This Row],[model_rxn]]&amp;",r,"&amp;_xlfn.SWITCH(sc_gsm[[#This Row],[Column2]],"REV","lower_bound:-","FWD","upper_bound:")&amp;"1000"</f>
        <v>QUILSYN_c,r,upper_bound:1000</v>
      </c>
      <c r="I894" s="3" t="str">
        <f>_xlfn.XLOOKUP(sc_gsm[[#This Row],[Column3]],SC_enz[name_dir],SC_enz[name_dir],"")</f>
        <v>QUILSYN_c_FWD</v>
      </c>
      <c r="J894" s="3" t="str">
        <f>_xlfn.XLOOKUP(sc_gsm[[#This Row],[name]],[1]RXNS!$C:$C,[1]RXNS!$D:$D,"")</f>
        <v>2-amino-3-carboxymuconate-6-semialdehyde[c] =&gt; H2O[c] + quinolinate[c]</v>
      </c>
      <c r="K894" s="3" t="str">
        <f>_xlfn.XLOOKUP(sc_gsm[[#This Row],[name]],[2]RXNS!$C:$C,[2]RXNS!$D:$D,"")</f>
        <v>2-amino-3-carboxymuconate-6-semialdehyde[c] =&gt; H+[c] + H2O[c] + quinolinate[c]</v>
      </c>
      <c r="L894" s="3" t="b">
        <f>sc_gsm[[#This Row],[yeast8.3.4 equation]]=sc_gsm[[#This Row],[yeast9 equation]]</f>
        <v>0</v>
      </c>
    </row>
    <row r="895" spans="1:12" hidden="1" x14ac:dyDescent="0.2">
      <c r="A895" t="s">
        <v>1788</v>
      </c>
      <c r="B895" t="s">
        <v>7488</v>
      </c>
      <c r="C895" t="s">
        <v>3902</v>
      </c>
      <c r="D895" t="str">
        <f>sc_gsm[[#This Row],[model_rxn]]&amp;"_"&amp;sc_gsm[[#This Row],[Column2]]</f>
        <v>ALCD2i2_c_FWD</v>
      </c>
      <c r="E895" t="str">
        <f>_xlfn.XLOOKUP(sc_gsm[[#This Row],[Column3]],SC_enz[name_dir],SC_enz[name_dir],"")</f>
        <v>ALCD2i2_c_FWD</v>
      </c>
      <c r="F895" t="str">
        <f>_xlfn.XLOOKUP(sc_gsm[[#This Row],[model_rxn]],RT_gsm[model_rxn],RT_gsm[model_rxn],"")</f>
        <v>ALCD2i2_c</v>
      </c>
      <c r="G895" s="3" t="str">
        <f>_xlfn.XLOOKUP(sc_gsm[[#This Row],[Column3]],RT_gsm[Column3],RT_gsm[Column3],"")</f>
        <v>ALCD2i2_c_FWD</v>
      </c>
      <c r="H895" s="3" t="str" cm="1">
        <f t="array" ref="H895">sc_gsm[[#This Row],[model_rxn]]&amp;",r,"&amp;_xlfn.SWITCH(sc_gsm[[#This Row],[Column2]],"REV","lower_bound:-","FWD","upper_bound:")&amp;"1000"</f>
        <v>ALCD2i2_c,r,upper_bound:1000</v>
      </c>
      <c r="I895" s="3" t="str">
        <f>_xlfn.XLOOKUP(sc_gsm[[#This Row],[Column3]],SC_enz[name_dir],SC_enz[name_dir],"")</f>
        <v>ALCD2i2_c_FWD</v>
      </c>
      <c r="J895" s="3" t="str">
        <f>_xlfn.XLOOKUP(sc_gsm[[#This Row],[name]],[1]RXNS!$C:$C,[1]RXNS!$D:$D,"")</f>
        <v>acetaldehyde[c] + H+[c] + NADH[c] =&gt; ethanol[c] + NAD[c]</v>
      </c>
      <c r="K895" s="3" t="str">
        <f>_xlfn.XLOOKUP(sc_gsm[[#This Row],[name]],[2]RXNS!$C:$C,[2]RXNS!$D:$D,"")</f>
        <v>acetaldehyde[c] + H+[c] + NADH[c] =&gt; ethanol[c] + NAD[c]</v>
      </c>
      <c r="L895" s="3" t="b">
        <f>sc_gsm[[#This Row],[yeast8.3.4 equation]]=sc_gsm[[#This Row],[yeast9 equation]]</f>
        <v>1</v>
      </c>
    </row>
    <row r="896" spans="1:12" hidden="1" x14ac:dyDescent="0.2">
      <c r="A896" t="s">
        <v>1789</v>
      </c>
      <c r="B896" t="s">
        <v>7489</v>
      </c>
      <c r="C896" t="s">
        <v>3902</v>
      </c>
      <c r="D896" t="str">
        <f>sc_gsm[[#This Row],[model_rxn]]&amp;"_"&amp;sc_gsm[[#This Row],[Column2]]</f>
        <v>ALDD2x_c_FWD</v>
      </c>
      <c r="E896" t="str">
        <f>_xlfn.XLOOKUP(sc_gsm[[#This Row],[Column3]],SC_enz[name_dir],SC_enz[name_dir],"")</f>
        <v>ALDD2x_c_FWD</v>
      </c>
      <c r="F896" t="str">
        <f>_xlfn.XLOOKUP(sc_gsm[[#This Row],[model_rxn]],RT_gsm[model_rxn],RT_gsm[model_rxn],"")</f>
        <v>ALDD2x_c</v>
      </c>
      <c r="G896" s="3" t="str">
        <f>_xlfn.XLOOKUP(sc_gsm[[#This Row],[Column3]],RT_gsm[Column3],RT_gsm[Column3],"")</f>
        <v>ALDD2x_c_FWD</v>
      </c>
      <c r="H896" s="3" t="str" cm="1">
        <f t="array" ref="H896">sc_gsm[[#This Row],[model_rxn]]&amp;",r,"&amp;_xlfn.SWITCH(sc_gsm[[#This Row],[Column2]],"REV","lower_bound:-","FWD","upper_bound:")&amp;"1000"</f>
        <v>ALDD2x_c,r,upper_bound:1000</v>
      </c>
      <c r="I896" s="3" t="str">
        <f>_xlfn.XLOOKUP(sc_gsm[[#This Row],[Column3]],SC_enz[name_dir],SC_enz[name_dir],"")</f>
        <v>ALDD2x_c_FWD</v>
      </c>
      <c r="J896" s="3" t="str">
        <f>_xlfn.XLOOKUP(sc_gsm[[#This Row],[name]],[1]RXNS!$C:$C,[1]RXNS!$D:$D,"")</f>
        <v>acetaldehyde[c] + H2O[c] + NAD[c] =&gt; acetate[c] + H+[c] + NADH[c]</v>
      </c>
      <c r="K896" s="3" t="str">
        <f>_xlfn.XLOOKUP(sc_gsm[[#This Row],[name]],[2]RXNS!$C:$C,[2]RXNS!$D:$D,"")</f>
        <v>acetaldehyde[c] + H2O[c] + NAD[c] =&gt; acetate[c] + 2 H+[c] + NADH[c]</v>
      </c>
      <c r="L896" s="3" t="b">
        <f>sc_gsm[[#This Row],[yeast8.3.4 equation]]=sc_gsm[[#This Row],[yeast9 equation]]</f>
        <v>0</v>
      </c>
    </row>
    <row r="897" spans="1:12" hidden="1" x14ac:dyDescent="0.2">
      <c r="A897" t="s">
        <v>1790</v>
      </c>
      <c r="B897" t="s">
        <v>7455</v>
      </c>
      <c r="C897" t="s">
        <v>3902</v>
      </c>
      <c r="D897" t="str">
        <f>sc_gsm[[#This Row],[model_rxn]]&amp;"_"&amp;sc_gsm[[#This Row],[Column2]]</f>
        <v>TRPTA2_c_FWD</v>
      </c>
      <c r="E897" t="str">
        <f>_xlfn.XLOOKUP(sc_gsm[[#This Row],[Column3]],SC_enz[name_dir],SC_enz[name_dir],"")</f>
        <v>TRPTA2_c_FWD</v>
      </c>
      <c r="F897" t="str">
        <f>_xlfn.XLOOKUP(sc_gsm[[#This Row],[model_rxn]],RT_gsm[model_rxn],RT_gsm[model_rxn],"")</f>
        <v/>
      </c>
      <c r="G897" s="3" t="str">
        <f>_xlfn.XLOOKUP(sc_gsm[[#This Row],[Column3]],RT_gsm[Column3],RT_gsm[Column3],"")</f>
        <v/>
      </c>
      <c r="H897" s="3" t="str" cm="1">
        <f t="array" ref="H897">sc_gsm[[#This Row],[model_rxn]]&amp;",r,"&amp;_xlfn.SWITCH(sc_gsm[[#This Row],[Column2]],"REV","lower_bound:-","FWD","upper_bound:")&amp;"1000"</f>
        <v>TRPTA2_c,r,upper_bound:1000</v>
      </c>
      <c r="I897" s="3" t="str">
        <f>_xlfn.XLOOKUP(sc_gsm[[#This Row],[Column3]],SC_enz[name_dir],SC_enz[name_dir],"")</f>
        <v>TRPTA2_c_FWD</v>
      </c>
      <c r="J897" s="3" t="str">
        <f>_xlfn.XLOOKUP(sc_gsm[[#This Row],[name]],[1]RXNS!$C:$C,[1]RXNS!$D:$D,"")</f>
        <v>2-oxoglutarate[c] + L-tryptophan[c] =&gt; indole-3-pyruvate[c] + L-glutamate[c]</v>
      </c>
      <c r="K897" s="3" t="str">
        <f>_xlfn.XLOOKUP(sc_gsm[[#This Row],[name]],[2]RXNS!$C:$C,[2]RXNS!$D:$D,"")</f>
        <v>2-oxoglutarate[c] + L-tryptophan[c] =&gt; indole-3-pyruvate[c] + L-glutamate[c]</v>
      </c>
      <c r="L897" s="3" t="b">
        <f>sc_gsm[[#This Row],[yeast8.3.4 equation]]=sc_gsm[[#This Row],[yeast9 equation]]</f>
        <v>1</v>
      </c>
    </row>
    <row r="898" spans="1:12" hidden="1" x14ac:dyDescent="0.2">
      <c r="A898" t="s">
        <v>1791</v>
      </c>
      <c r="B898" t="s">
        <v>7490</v>
      </c>
      <c r="C898" t="s">
        <v>3902</v>
      </c>
      <c r="D898" t="str">
        <f>sc_gsm[[#This Row],[model_rxn]]&amp;"_"&amp;sc_gsm[[#This Row],[Column2]]</f>
        <v>SBP_c_FWD</v>
      </c>
      <c r="E898" t="str">
        <f>_xlfn.XLOOKUP(sc_gsm[[#This Row],[Column3]],SC_enz[name_dir],SC_enz[name_dir],"")</f>
        <v>SBP_c_FWD</v>
      </c>
      <c r="F898" t="str">
        <f>_xlfn.XLOOKUP(sc_gsm[[#This Row],[model_rxn]],RT_gsm[model_rxn],RT_gsm[model_rxn],"")</f>
        <v>SBP_c</v>
      </c>
      <c r="G898" s="3" t="str">
        <f>_xlfn.XLOOKUP(sc_gsm[[#This Row],[Column3]],RT_gsm[Column3],RT_gsm[Column3],"")</f>
        <v>SBP_c_FWD</v>
      </c>
      <c r="H898" s="3" t="str" cm="1">
        <f t="array" ref="H898">sc_gsm[[#This Row],[model_rxn]]&amp;",r,"&amp;_xlfn.SWITCH(sc_gsm[[#This Row],[Column2]],"REV","lower_bound:-","FWD","upper_bound:")&amp;"1000"</f>
        <v>SBP_c,r,upper_bound:1000</v>
      </c>
      <c r="I898" s="3" t="str">
        <f>_xlfn.XLOOKUP(sc_gsm[[#This Row],[Column3]],SC_enz[name_dir],SC_enz[name_dir],"")</f>
        <v>SBP_c_FWD</v>
      </c>
      <c r="J898" s="3" t="str">
        <f>_xlfn.XLOOKUP(sc_gsm[[#This Row],[name]],[1]RXNS!$C:$C,[1]RXNS!$D:$D,"")</f>
        <v>sedoheptulose 1,7-bisphosphate[c] =&gt; phosphate[c] + sedoheptulose 7-phosphate[c]</v>
      </c>
      <c r="K898" s="3" t="str">
        <f>_xlfn.XLOOKUP(sc_gsm[[#This Row],[name]],[2]RXNS!$C:$C,[2]RXNS!$D:$D,"")</f>
        <v>H2O[c] + sedoheptulose 1,7-bisphosphate[c] =&gt; phosphate[c] + sedoheptulose 7-phosphate[c]</v>
      </c>
      <c r="L898" s="3" t="b">
        <f>sc_gsm[[#This Row],[yeast8.3.4 equation]]=sc_gsm[[#This Row],[yeast9 equation]]</f>
        <v>0</v>
      </c>
    </row>
    <row r="899" spans="1:12" hidden="1" x14ac:dyDescent="0.2">
      <c r="A899" t="s">
        <v>1794</v>
      </c>
      <c r="B899" t="s">
        <v>7491</v>
      </c>
      <c r="C899" t="s">
        <v>3902</v>
      </c>
      <c r="D899" t="str">
        <f>sc_gsm[[#This Row],[model_rxn]]&amp;"_"&amp;sc_gsm[[#This Row],[Column2]]</f>
        <v>ICDHyi_m_FWD</v>
      </c>
      <c r="E899" t="str">
        <f>_xlfn.XLOOKUP(sc_gsm[[#This Row],[Column3]],SC_enz[name_dir],SC_enz[name_dir],"")</f>
        <v>ICDHyi_m_FWD</v>
      </c>
      <c r="F899" t="str">
        <f>_xlfn.XLOOKUP(sc_gsm[[#This Row],[model_rxn]],RT_gsm[model_rxn],RT_gsm[model_rxn],"")</f>
        <v>ICDHyi_m</v>
      </c>
      <c r="G899" s="3" t="str">
        <f>_xlfn.XLOOKUP(sc_gsm[[#This Row],[Column3]],RT_gsm[Column3],RT_gsm[Column3],"")</f>
        <v>ICDHyi_m_FWD</v>
      </c>
      <c r="H899" s="3" t="str" cm="1">
        <f t="array" ref="H899">sc_gsm[[#This Row],[model_rxn]]&amp;",r,"&amp;_xlfn.SWITCH(sc_gsm[[#This Row],[Column2]],"REV","lower_bound:-","FWD","upper_bound:")&amp;"1000"</f>
        <v>ICDHyi_m,r,upper_bound:1000</v>
      </c>
      <c r="I899" s="3" t="str">
        <f>_xlfn.XLOOKUP(sc_gsm[[#This Row],[Column3]],SC_enz[name_dir],SC_enz[name_dir],"")</f>
        <v>ICDHyi_m_FWD</v>
      </c>
      <c r="J899" s="3" t="str">
        <f>_xlfn.XLOOKUP(sc_gsm[[#This Row],[name]],[1]RXNS!$C:$C,[1]RXNS!$D:$D,"")</f>
        <v>isocitrate[m] + NADP(+)[m] =&gt; 2-oxoglutarate[m] + carbon dioxide[m] + NADPH[m]</v>
      </c>
      <c r="K899" s="3" t="str">
        <f>_xlfn.XLOOKUP(sc_gsm[[#This Row],[name]],[2]RXNS!$C:$C,[2]RXNS!$D:$D,"")</f>
        <v>isocitrate[m] + NADP(+)[m] =&gt; 2-oxoglutarate[m] + carbon dioxide[m] + NADPH[m]</v>
      </c>
      <c r="L899" s="3" t="b">
        <f>sc_gsm[[#This Row],[yeast8.3.4 equation]]=sc_gsm[[#This Row],[yeast9 equation]]</f>
        <v>1</v>
      </c>
    </row>
    <row r="900" spans="1:12" hidden="1" x14ac:dyDescent="0.2">
      <c r="A900" t="s">
        <v>3728</v>
      </c>
      <c r="B900" t="s">
        <v>7492</v>
      </c>
      <c r="C900" t="s">
        <v>3902</v>
      </c>
      <c r="D900" t="str">
        <f>sc_gsm[[#This Row],[model_rxn]]&amp;"_"&amp;sc_gsm[[#This Row],[Column2]]</f>
        <v>lumpFACS160_c_FWD</v>
      </c>
      <c r="E900" t="str">
        <f>_xlfn.XLOOKUP(sc_gsm[[#This Row],[Column3]],SC_enz[name_dir],SC_enz[name_dir],"")</f>
        <v>lumpFACS160_c_FWD</v>
      </c>
      <c r="F900" t="str">
        <f>_xlfn.XLOOKUP(sc_gsm[[#This Row],[model_rxn]],RT_gsm[model_rxn],RT_gsm[model_rxn],"")</f>
        <v/>
      </c>
      <c r="G900" s="3" t="str">
        <f>_xlfn.XLOOKUP(sc_gsm[[#This Row],[Column3]],RT_gsm[Column3],RT_gsm[Column3],"")</f>
        <v/>
      </c>
      <c r="H900" s="3" t="str" cm="1">
        <f t="array" ref="H900">sc_gsm[[#This Row],[model_rxn]]&amp;",r,"&amp;_xlfn.SWITCH(sc_gsm[[#This Row],[Column2]],"REV","lower_bound:-","FWD","upper_bound:")&amp;"1000"</f>
        <v>lumpFACS160_c,r,upper_bound:1000</v>
      </c>
      <c r="I900" s="3" t="str">
        <f>_xlfn.XLOOKUP(sc_gsm[[#This Row],[Column3]],SC_enz[name_dir],SC_enz[name_dir],"")</f>
        <v>lumpFACS160_c_FWD</v>
      </c>
      <c r="J900" s="3" t="str">
        <f>_xlfn.XLOOKUP(sc_gsm[[#This Row],[name]],[1]RXNS!$C:$C,[1]RXNS!$D:$D,"")</f>
        <v>acetyl-CoA[c] + 21 H+[c] + 7 malonyl-CoA[c] + 14 NADPH[c] =&gt; 7 carbon dioxide[c] + 7 coenzyme A[c] + 7 H2O[c] + 14 NADP(+)[c] + palmitoyl-CoA[c]</v>
      </c>
      <c r="K900" s="3" t="str">
        <f>_xlfn.XLOOKUP(sc_gsm[[#This Row],[name]],[2]RXNS!$C:$C,[2]RXNS!$D:$D,"")</f>
        <v>acetyl-CoA[c] + 21 H+[c] + 7 malonyl-CoA[c] + 14 NADPH[c] =&gt; 7 carbon dioxide[c] + 7 coenzyme A[c] + 7 H2O[c] + 14 NADP(+)[c] + palmitoyl-CoA[c]</v>
      </c>
      <c r="L900" s="3" t="b">
        <f>sc_gsm[[#This Row],[yeast8.3.4 equation]]=sc_gsm[[#This Row],[yeast9 equation]]</f>
        <v>1</v>
      </c>
    </row>
    <row r="901" spans="1:12" hidden="1" x14ac:dyDescent="0.2">
      <c r="A901" t="s">
        <v>3732</v>
      </c>
      <c r="B901" t="s">
        <v>7493</v>
      </c>
      <c r="C901" t="s">
        <v>3902</v>
      </c>
      <c r="D901" t="str">
        <f>sc_gsm[[#This Row],[model_rxn]]&amp;"_"&amp;sc_gsm[[#This Row],[Column2]]</f>
        <v>lumpFACS180_c_FWD</v>
      </c>
      <c r="E901" t="str">
        <f>_xlfn.XLOOKUP(sc_gsm[[#This Row],[Column3]],SC_enz[name_dir],SC_enz[name_dir],"")</f>
        <v>lumpFACS180_c_FWD</v>
      </c>
      <c r="F901" t="str">
        <f>_xlfn.XLOOKUP(sc_gsm[[#This Row],[model_rxn]],RT_gsm[model_rxn],RT_gsm[model_rxn],"")</f>
        <v/>
      </c>
      <c r="G901" s="3" t="str">
        <f>_xlfn.XLOOKUP(sc_gsm[[#This Row],[Column3]],RT_gsm[Column3],RT_gsm[Column3],"")</f>
        <v/>
      </c>
      <c r="H901" s="3" t="str" cm="1">
        <f t="array" ref="H901">sc_gsm[[#This Row],[model_rxn]]&amp;",r,"&amp;_xlfn.SWITCH(sc_gsm[[#This Row],[Column2]],"REV","lower_bound:-","FWD","upper_bound:")&amp;"1000"</f>
        <v>lumpFACS180_c,r,upper_bound:1000</v>
      </c>
      <c r="I901" s="3" t="str">
        <f>_xlfn.XLOOKUP(sc_gsm[[#This Row],[Column3]],SC_enz[name_dir],SC_enz[name_dir],"")</f>
        <v>lumpFACS180_c_FWD</v>
      </c>
      <c r="J901" s="3" t="str">
        <f>_xlfn.XLOOKUP(sc_gsm[[#This Row],[name]],[1]RXNS!$C:$C,[1]RXNS!$D:$D,"")</f>
        <v>acetyl-CoA[c] + 24 H+[c] + 8 malonyl-CoA[c] + 16 NADPH[c] =&gt; 8 carbon dioxide[c] + 8 coenzyme A[c] + 8 H2O[c] + 16 NADP(+)[c] + stearoyl-CoA[c]</v>
      </c>
      <c r="K901" s="3" t="str">
        <f>_xlfn.XLOOKUP(sc_gsm[[#This Row],[name]],[2]RXNS!$C:$C,[2]RXNS!$D:$D,"")</f>
        <v>acetyl-CoA[c] + 24 H+[c] + 8 malonyl-CoA[c] + 16 NADPH[c] =&gt; 8 carbon dioxide[c] + 8 coenzyme A[c] + 8 H2O[c] + 16 NADP(+)[c] + stearoyl-CoA[c]</v>
      </c>
      <c r="L901" s="3" t="b">
        <f>sc_gsm[[#This Row],[yeast8.3.4 equation]]=sc_gsm[[#This Row],[yeast9 equation]]</f>
        <v>1</v>
      </c>
    </row>
    <row r="902" spans="1:12" hidden="1" x14ac:dyDescent="0.2">
      <c r="A902" t="s">
        <v>3733</v>
      </c>
      <c r="B902" t="s">
        <v>7494</v>
      </c>
      <c r="C902" t="s">
        <v>3902</v>
      </c>
      <c r="D902" t="str">
        <f>sc_gsm[[#This Row],[model_rxn]]&amp;"_"&amp;sc_gsm[[#This Row],[Column2]]</f>
        <v>KAS14_m_FWD</v>
      </c>
      <c r="E902" t="str">
        <f>_xlfn.XLOOKUP(sc_gsm[[#This Row],[Column3]],SC_enz[name_dir],SC_enz[name_dir],"")</f>
        <v>KAS14_m_FWD</v>
      </c>
      <c r="F902" t="str">
        <f>_xlfn.XLOOKUP(sc_gsm[[#This Row],[model_rxn]],RT_gsm[model_rxn],RT_gsm[model_rxn],"")</f>
        <v/>
      </c>
      <c r="G902" s="3" t="str">
        <f>_xlfn.XLOOKUP(sc_gsm[[#This Row],[Column3]],RT_gsm[Column3],RT_gsm[Column3],"")</f>
        <v/>
      </c>
      <c r="H902" s="3" t="str" cm="1">
        <f t="array" ref="H902">sc_gsm[[#This Row],[model_rxn]]&amp;",r,"&amp;_xlfn.SWITCH(sc_gsm[[#This Row],[Column2]],"REV","lower_bound:-","FWD","upper_bound:")&amp;"1000"</f>
        <v>KAS14_m,r,upper_bound:1000</v>
      </c>
      <c r="I902" s="3" t="str">
        <f>_xlfn.XLOOKUP(sc_gsm[[#This Row],[Column3]],SC_enz[name_dir],SC_enz[name_dir],"")</f>
        <v>KAS14_m_FWD</v>
      </c>
      <c r="J902" s="3" t="str">
        <f>_xlfn.XLOOKUP(sc_gsm[[#This Row],[name]],[1]RXNS!$C:$C,[1]RXNS!$D:$D,"")</f>
        <v>acetyl-ACP[m] + carboxyacetyl-ACP[m] + H+[m] =&gt; carbon dioxide[m] + ACP1[m] + acetoacetyl-ACP[m]</v>
      </c>
      <c r="K902" s="3" t="str">
        <f>_xlfn.XLOOKUP(sc_gsm[[#This Row],[name]],[2]RXNS!$C:$C,[2]RXNS!$D:$D,"")</f>
        <v>acetyl-ACP[m] + carboxyacetyl-ACP[m] + H+[m] =&gt; carbon dioxide[m] + ACP1[m] + acetoacetyl-ACP[m]</v>
      </c>
      <c r="L902" s="3" t="b">
        <f>sc_gsm[[#This Row],[yeast8.3.4 equation]]=sc_gsm[[#This Row],[yeast9 equation]]</f>
        <v>1</v>
      </c>
    </row>
    <row r="903" spans="1:12" hidden="1" x14ac:dyDescent="0.2">
      <c r="A903" t="s">
        <v>3736</v>
      </c>
      <c r="B903" t="s">
        <v>7495</v>
      </c>
      <c r="C903" t="s">
        <v>3902</v>
      </c>
      <c r="D903" t="str">
        <f>sc_gsm[[#This Row],[model_rxn]]&amp;"_"&amp;sc_gsm[[#This Row],[Column2]]</f>
        <v>3OAS60_m_FWD</v>
      </c>
      <c r="E903" t="str">
        <f>_xlfn.XLOOKUP(sc_gsm[[#This Row],[Column3]],SC_enz[name_dir],SC_enz[name_dir],"")</f>
        <v>3OAS60_m_FWD</v>
      </c>
      <c r="F903" t="str">
        <f>_xlfn.XLOOKUP(sc_gsm[[#This Row],[model_rxn]],RT_gsm[model_rxn],RT_gsm[model_rxn],"")</f>
        <v/>
      </c>
      <c r="G903" s="3" t="str">
        <f>_xlfn.XLOOKUP(sc_gsm[[#This Row],[Column3]],RT_gsm[Column3],RT_gsm[Column3],"")</f>
        <v/>
      </c>
      <c r="H903" s="3" t="str" cm="1">
        <f t="array" ref="H903">sc_gsm[[#This Row],[model_rxn]]&amp;",r,"&amp;_xlfn.SWITCH(sc_gsm[[#This Row],[Column2]],"REV","lower_bound:-","FWD","upper_bound:")&amp;"1000"</f>
        <v>3OAS60_m,r,upper_bound:1000</v>
      </c>
      <c r="I903" s="3" t="str">
        <f>_xlfn.XLOOKUP(sc_gsm[[#This Row],[Column3]],SC_enz[name_dir],SC_enz[name_dir],"")</f>
        <v>3OAS60_m_FWD</v>
      </c>
      <c r="J903" s="3" t="str">
        <f>_xlfn.XLOOKUP(sc_gsm[[#This Row],[name]],[1]RXNS!$C:$C,[1]RXNS!$D:$D,"")</f>
        <v>carboxyacetyl-ACP[m] + H+[m] + butanoyl-ACP[m] =&gt; carbon dioxide[m] + ACP1[m] + 3-oxo-hexanoyl-ACP[m]</v>
      </c>
      <c r="K903" s="3" t="str">
        <f>_xlfn.XLOOKUP(sc_gsm[[#This Row],[name]],[2]RXNS!$C:$C,[2]RXNS!$D:$D,"")</f>
        <v>carboxyacetyl-ACP[m] + H+[m] + butanoyl-ACP[m] =&gt; carbon dioxide[m] + ACP1[m] + 3-oxo-hexanoyl-ACP[m]</v>
      </c>
      <c r="L903" s="3" t="b">
        <f>sc_gsm[[#This Row],[yeast8.3.4 equation]]=sc_gsm[[#This Row],[yeast9 equation]]</f>
        <v>1</v>
      </c>
    </row>
    <row r="904" spans="1:12" hidden="1" x14ac:dyDescent="0.2">
      <c r="A904" t="s">
        <v>3737</v>
      </c>
      <c r="B904" t="s">
        <v>7496</v>
      </c>
      <c r="C904" t="s">
        <v>3902</v>
      </c>
      <c r="D904" t="str">
        <f>sc_gsm[[#This Row],[model_rxn]]&amp;"_"&amp;sc_gsm[[#This Row],[Column2]]</f>
        <v>3OAS80_m_FWD</v>
      </c>
      <c r="E904" t="str">
        <f>_xlfn.XLOOKUP(sc_gsm[[#This Row],[Column3]],SC_enz[name_dir],SC_enz[name_dir],"")</f>
        <v>3OAS80_m_FWD</v>
      </c>
      <c r="F904" t="str">
        <f>_xlfn.XLOOKUP(sc_gsm[[#This Row],[model_rxn]],RT_gsm[model_rxn],RT_gsm[model_rxn],"")</f>
        <v/>
      </c>
      <c r="G904" s="3" t="str">
        <f>_xlfn.XLOOKUP(sc_gsm[[#This Row],[Column3]],RT_gsm[Column3],RT_gsm[Column3],"")</f>
        <v/>
      </c>
      <c r="H904" s="3" t="str" cm="1">
        <f t="array" ref="H904">sc_gsm[[#This Row],[model_rxn]]&amp;",r,"&amp;_xlfn.SWITCH(sc_gsm[[#This Row],[Column2]],"REV","lower_bound:-","FWD","upper_bound:")&amp;"1000"</f>
        <v>3OAS80_m,r,upper_bound:1000</v>
      </c>
      <c r="I904" s="3" t="str">
        <f>_xlfn.XLOOKUP(sc_gsm[[#This Row],[Column3]],SC_enz[name_dir],SC_enz[name_dir],"")</f>
        <v>3OAS80_m_FWD</v>
      </c>
      <c r="J904" s="3" t="str">
        <f>_xlfn.XLOOKUP(sc_gsm[[#This Row],[name]],[1]RXNS!$C:$C,[1]RXNS!$D:$D,"")</f>
        <v>carboxyacetyl-ACP[m] + H+[m] + hexanoyl-ACP[m] =&gt; carbon dioxide[m] + ACP1[m] + 3-oxo-octanoyl-ACP[m]</v>
      </c>
      <c r="K904" s="3" t="str">
        <f>_xlfn.XLOOKUP(sc_gsm[[#This Row],[name]],[2]RXNS!$C:$C,[2]RXNS!$D:$D,"")</f>
        <v>carboxyacetyl-ACP[m] + H+[m] + hexanoyl-ACP[m] =&gt; carbon dioxide[m] + ACP1[m] + 3-oxo-octanoyl-ACP[m]</v>
      </c>
      <c r="L904" s="3" t="b">
        <f>sc_gsm[[#This Row],[yeast8.3.4 equation]]=sc_gsm[[#This Row],[yeast9 equation]]</f>
        <v>1</v>
      </c>
    </row>
    <row r="905" spans="1:12" hidden="1" x14ac:dyDescent="0.2">
      <c r="A905" t="s">
        <v>1797</v>
      </c>
      <c r="B905" t="s">
        <v>7497</v>
      </c>
      <c r="C905" t="s">
        <v>3902</v>
      </c>
      <c r="D905" t="str">
        <f>sc_gsm[[#This Row],[model_rxn]]&amp;"_"&amp;sc_gsm[[#This Row],[Column2]]</f>
        <v>3OAR40_m_FWD</v>
      </c>
      <c r="E905" t="str">
        <f>_xlfn.XLOOKUP(sc_gsm[[#This Row],[Column3]],SC_enz[name_dir],SC_enz[name_dir],"")</f>
        <v>3OAR40_m_FWD</v>
      </c>
      <c r="F905" t="str">
        <f>_xlfn.XLOOKUP(sc_gsm[[#This Row],[model_rxn]],RT_gsm[model_rxn],RT_gsm[model_rxn],"")</f>
        <v>3OAR40_m</v>
      </c>
      <c r="G905" s="3" t="str">
        <f>_xlfn.XLOOKUP(sc_gsm[[#This Row],[Column3]],RT_gsm[Column3],RT_gsm[Column3],"")</f>
        <v>3OAR40_m_FWD</v>
      </c>
      <c r="H905" s="3" t="str" cm="1">
        <f t="array" ref="H905">sc_gsm[[#This Row],[model_rxn]]&amp;",r,"&amp;_xlfn.SWITCH(sc_gsm[[#This Row],[Column2]],"REV","lower_bound:-","FWD","upper_bound:")&amp;"1000"</f>
        <v>3OAR40_m,r,upper_bound:1000</v>
      </c>
      <c r="I905" s="3" t="str">
        <f>_xlfn.XLOOKUP(sc_gsm[[#This Row],[Column3]],SC_enz[name_dir],SC_enz[name_dir],"")</f>
        <v>3OAR40_m_FWD</v>
      </c>
      <c r="J905" s="3" t="str">
        <f>_xlfn.XLOOKUP(sc_gsm[[#This Row],[name]],[1]RXNS!$C:$C,[1]RXNS!$D:$D,"")</f>
        <v>H+[m] + NADPH[m] + acetoacetyl-ACP[m] =&gt; NADP(+)[m] + 3-hydroxybutanoyl-ACP[m]</v>
      </c>
      <c r="K905" s="3" t="str">
        <f>_xlfn.XLOOKUP(sc_gsm[[#This Row],[name]],[2]RXNS!$C:$C,[2]RXNS!$D:$D,"")</f>
        <v>H+[m] + NADPH[m] + acetoacetyl-ACP[m] =&gt; NADP(+)[m] + 3-hydroxybutanoyl-ACP[m]</v>
      </c>
      <c r="L905" s="3" t="b">
        <f>sc_gsm[[#This Row],[yeast8.3.4 equation]]=sc_gsm[[#This Row],[yeast9 equation]]</f>
        <v>1</v>
      </c>
    </row>
    <row r="906" spans="1:12" hidden="1" x14ac:dyDescent="0.2">
      <c r="A906" t="s">
        <v>1800</v>
      </c>
      <c r="B906" t="s">
        <v>7498</v>
      </c>
      <c r="C906" t="s">
        <v>3902</v>
      </c>
      <c r="D906" t="str">
        <f>sc_gsm[[#This Row],[model_rxn]]&amp;"_"&amp;sc_gsm[[#This Row],[Column2]]</f>
        <v>3OAR60_m_FWD</v>
      </c>
      <c r="E906" t="str">
        <f>_xlfn.XLOOKUP(sc_gsm[[#This Row],[Column3]],SC_enz[name_dir],SC_enz[name_dir],"")</f>
        <v>3OAR60_m_FWD</v>
      </c>
      <c r="F906" t="str">
        <f>_xlfn.XLOOKUP(sc_gsm[[#This Row],[model_rxn]],RT_gsm[model_rxn],RT_gsm[model_rxn],"")</f>
        <v>3OAR60_m</v>
      </c>
      <c r="G906" s="3" t="str">
        <f>_xlfn.XLOOKUP(sc_gsm[[#This Row],[Column3]],RT_gsm[Column3],RT_gsm[Column3],"")</f>
        <v>3OAR60_m_FWD</v>
      </c>
      <c r="H906" s="3" t="str" cm="1">
        <f t="array" ref="H906">sc_gsm[[#This Row],[model_rxn]]&amp;",r,"&amp;_xlfn.SWITCH(sc_gsm[[#This Row],[Column2]],"REV","lower_bound:-","FWD","upper_bound:")&amp;"1000"</f>
        <v>3OAR60_m,r,upper_bound:1000</v>
      </c>
      <c r="I906" s="3" t="str">
        <f>_xlfn.XLOOKUP(sc_gsm[[#This Row],[Column3]],SC_enz[name_dir],SC_enz[name_dir],"")</f>
        <v>3OAR60_m_FWD</v>
      </c>
      <c r="J906" s="3" t="str">
        <f>_xlfn.XLOOKUP(sc_gsm[[#This Row],[name]],[1]RXNS!$C:$C,[1]RXNS!$D:$D,"")</f>
        <v>H+[m] + NADPH[m] + 3-oxo-hexanoyl-ACP[m] =&gt; NADP(+)[m] + 3-hydroxyhexanoyl-ACP[m]</v>
      </c>
      <c r="K906" s="3" t="str">
        <f>_xlfn.XLOOKUP(sc_gsm[[#This Row],[name]],[2]RXNS!$C:$C,[2]RXNS!$D:$D,"")</f>
        <v>H+[m] + NADPH[m] + 3-oxo-hexanoyl-ACP[m] =&gt; NADP(+)[m] + 3-hydroxyhexanoyl-ACP[m]</v>
      </c>
      <c r="L906" s="3" t="b">
        <f>sc_gsm[[#This Row],[yeast8.3.4 equation]]=sc_gsm[[#This Row],[yeast9 equation]]</f>
        <v>1</v>
      </c>
    </row>
    <row r="907" spans="1:12" hidden="1" x14ac:dyDescent="0.2">
      <c r="A907" t="s">
        <v>1801</v>
      </c>
      <c r="B907" t="s">
        <v>7499</v>
      </c>
      <c r="C907" t="s">
        <v>3902</v>
      </c>
      <c r="D907" t="str">
        <f>sc_gsm[[#This Row],[model_rxn]]&amp;"_"&amp;sc_gsm[[#This Row],[Column2]]</f>
        <v>3OAR80_m_FWD</v>
      </c>
      <c r="E907" t="str">
        <f>_xlfn.XLOOKUP(sc_gsm[[#This Row],[Column3]],SC_enz[name_dir],SC_enz[name_dir],"")</f>
        <v>3OAR80_m_FWD</v>
      </c>
      <c r="F907" t="str">
        <f>_xlfn.XLOOKUP(sc_gsm[[#This Row],[model_rxn]],RT_gsm[model_rxn],RT_gsm[model_rxn],"")</f>
        <v>3OAR80_m</v>
      </c>
      <c r="G907" s="3" t="str">
        <f>_xlfn.XLOOKUP(sc_gsm[[#This Row],[Column3]],RT_gsm[Column3],RT_gsm[Column3],"")</f>
        <v>3OAR80_m_FWD</v>
      </c>
      <c r="H907" s="3" t="str" cm="1">
        <f t="array" ref="H907">sc_gsm[[#This Row],[model_rxn]]&amp;",r,"&amp;_xlfn.SWITCH(sc_gsm[[#This Row],[Column2]],"REV","lower_bound:-","FWD","upper_bound:")&amp;"1000"</f>
        <v>3OAR80_m,r,upper_bound:1000</v>
      </c>
      <c r="I907" s="3" t="str">
        <f>_xlfn.XLOOKUP(sc_gsm[[#This Row],[Column3]],SC_enz[name_dir],SC_enz[name_dir],"")</f>
        <v>3OAR80_m_FWD</v>
      </c>
      <c r="J907" s="3" t="str">
        <f>_xlfn.XLOOKUP(sc_gsm[[#This Row],[name]],[1]RXNS!$C:$C,[1]RXNS!$D:$D,"")</f>
        <v>H+[m] + NADPH[m] + 3-oxo-octanoyl-ACP[m] =&gt; NADP(+)[m] + 3-hydroxyoctanoyl-ACP[m]</v>
      </c>
      <c r="K907" s="3" t="str">
        <f>_xlfn.XLOOKUP(sc_gsm[[#This Row],[name]],[2]RXNS!$C:$C,[2]RXNS!$D:$D,"")</f>
        <v>H+[m] + NADPH[m] + 3-oxo-octanoyl-ACP[m] =&gt; NADP(+)[m] + 3-hydroxyoctanoyl-ACP[m]</v>
      </c>
      <c r="L907" s="3" t="b">
        <f>sc_gsm[[#This Row],[yeast8.3.4 equation]]=sc_gsm[[#This Row],[yeast9 equation]]</f>
        <v>1</v>
      </c>
    </row>
    <row r="908" spans="1:12" hidden="1" x14ac:dyDescent="0.2">
      <c r="A908" t="s">
        <v>1802</v>
      </c>
      <c r="B908" t="s">
        <v>7500</v>
      </c>
      <c r="C908" t="s">
        <v>3903</v>
      </c>
      <c r="D908" t="str">
        <f>sc_gsm[[#This Row],[model_rxn]]&amp;"_"&amp;sc_gsm[[#This Row],[Column2]]</f>
        <v>3HAD40_m_REV</v>
      </c>
      <c r="E908" t="str">
        <f>_xlfn.XLOOKUP(sc_gsm[[#This Row],[Column3]],SC_enz[name_dir],SC_enz[name_dir],"")</f>
        <v>3HAD40_m_REV</v>
      </c>
      <c r="F908" t="str">
        <f>_xlfn.XLOOKUP(sc_gsm[[#This Row],[model_rxn]],RT_gsm[model_rxn],RT_gsm[model_rxn],"")</f>
        <v>3HAD40_m</v>
      </c>
      <c r="G908" s="3" t="str">
        <f>_xlfn.XLOOKUP(sc_gsm[[#This Row],[Column3]],RT_gsm[Column3],RT_gsm[Column3],"")</f>
        <v>3HAD40_m_REV</v>
      </c>
      <c r="H908" s="3" t="str" cm="1">
        <f t="array" ref="H908">sc_gsm[[#This Row],[model_rxn]]&amp;",r,"&amp;_xlfn.SWITCH(sc_gsm[[#This Row],[Column2]],"REV","lower_bound:-","FWD","upper_bound:")&amp;"1000"</f>
        <v>3HAD40_m,r,lower_bound:-1000</v>
      </c>
      <c r="I908" s="3" t="str">
        <f>_xlfn.XLOOKUP(sc_gsm[[#This Row],[Column3]],SC_enz[name_dir],SC_enz[name_dir],"")</f>
        <v>3HAD40_m_REV</v>
      </c>
      <c r="J908" s="3" t="str">
        <f>_xlfn.XLOOKUP(sc_gsm[[#This Row],[name]],[1]RXNS!$C:$C,[1]RXNS!$D:$D,"")</f>
        <v>3-hydroxybutanoyl-ACP[m] &lt;=&gt; H2O[m] + trans-but-2-enoyl-ACP[m]</v>
      </c>
      <c r="K908" s="3" t="str">
        <f>_xlfn.XLOOKUP(sc_gsm[[#This Row],[name]],[2]RXNS!$C:$C,[2]RXNS!$D:$D,"")</f>
        <v>3-hydroxybutanoyl-ACP[m] &lt;=&gt; H2O[m] + trans-but-2-enoyl-ACP[m]</v>
      </c>
      <c r="L908" s="3" t="b">
        <f>sc_gsm[[#This Row],[yeast8.3.4 equation]]=sc_gsm[[#This Row],[yeast9 equation]]</f>
        <v>1</v>
      </c>
    </row>
    <row r="909" spans="1:12" hidden="1" x14ac:dyDescent="0.2">
      <c r="A909" t="s">
        <v>1802</v>
      </c>
      <c r="B909" t="s">
        <v>7500</v>
      </c>
      <c r="C909" t="s">
        <v>3902</v>
      </c>
      <c r="D909" t="str">
        <f>sc_gsm[[#This Row],[model_rxn]]&amp;"_"&amp;sc_gsm[[#This Row],[Column2]]</f>
        <v>3HAD40_m_FWD</v>
      </c>
      <c r="E909" t="str">
        <f>_xlfn.XLOOKUP(sc_gsm[[#This Row],[Column3]],SC_enz[name_dir],SC_enz[name_dir],"")</f>
        <v>3HAD40_m_FWD</v>
      </c>
      <c r="F909" t="str">
        <f>_xlfn.XLOOKUP(sc_gsm[[#This Row],[model_rxn]],RT_gsm[model_rxn],RT_gsm[model_rxn],"")</f>
        <v>3HAD40_m</v>
      </c>
      <c r="G909" s="3" t="str">
        <f>_xlfn.XLOOKUP(sc_gsm[[#This Row],[Column3]],RT_gsm[Column3],RT_gsm[Column3],"")</f>
        <v>3HAD40_m_FWD</v>
      </c>
      <c r="H909" s="3" t="str" cm="1">
        <f t="array" ref="H909">sc_gsm[[#This Row],[model_rxn]]&amp;",r,"&amp;_xlfn.SWITCH(sc_gsm[[#This Row],[Column2]],"REV","lower_bound:-","FWD","upper_bound:")&amp;"1000"</f>
        <v>3HAD40_m,r,upper_bound:1000</v>
      </c>
      <c r="I909" s="3" t="str">
        <f>_xlfn.XLOOKUP(sc_gsm[[#This Row],[Column3]],SC_enz[name_dir],SC_enz[name_dir],"")</f>
        <v>3HAD40_m_FWD</v>
      </c>
      <c r="J909" s="3" t="str">
        <f>_xlfn.XLOOKUP(sc_gsm[[#This Row],[name]],[1]RXNS!$C:$C,[1]RXNS!$D:$D,"")</f>
        <v>3-hydroxybutanoyl-ACP[m] &lt;=&gt; H2O[m] + trans-but-2-enoyl-ACP[m]</v>
      </c>
      <c r="K909" s="3" t="str">
        <f>_xlfn.XLOOKUP(sc_gsm[[#This Row],[name]],[2]RXNS!$C:$C,[2]RXNS!$D:$D,"")</f>
        <v>3-hydroxybutanoyl-ACP[m] &lt;=&gt; H2O[m] + trans-but-2-enoyl-ACP[m]</v>
      </c>
      <c r="L909" s="3" t="b">
        <f>sc_gsm[[#This Row],[yeast8.3.4 equation]]=sc_gsm[[#This Row],[yeast9 equation]]</f>
        <v>1</v>
      </c>
    </row>
    <row r="910" spans="1:12" hidden="1" x14ac:dyDescent="0.2">
      <c r="A910" t="s">
        <v>1805</v>
      </c>
      <c r="B910" t="s">
        <v>7501</v>
      </c>
      <c r="C910" t="s">
        <v>3903</v>
      </c>
      <c r="D910" t="str">
        <f>sc_gsm[[#This Row],[model_rxn]]&amp;"_"&amp;sc_gsm[[#This Row],[Column2]]</f>
        <v>3HAD60_m_REV</v>
      </c>
      <c r="E910" t="str">
        <f>_xlfn.XLOOKUP(sc_gsm[[#This Row],[Column3]],SC_enz[name_dir],SC_enz[name_dir],"")</f>
        <v>3HAD60_m_REV</v>
      </c>
      <c r="F910" t="str">
        <f>_xlfn.XLOOKUP(sc_gsm[[#This Row],[model_rxn]],RT_gsm[model_rxn],RT_gsm[model_rxn],"")</f>
        <v>3HAD60_m</v>
      </c>
      <c r="G910" s="3" t="str">
        <f>_xlfn.XLOOKUP(sc_gsm[[#This Row],[Column3]],RT_gsm[Column3],RT_gsm[Column3],"")</f>
        <v>3HAD60_m_REV</v>
      </c>
      <c r="H910" s="3" t="str" cm="1">
        <f t="array" ref="H910">sc_gsm[[#This Row],[model_rxn]]&amp;",r,"&amp;_xlfn.SWITCH(sc_gsm[[#This Row],[Column2]],"REV","lower_bound:-","FWD","upper_bound:")&amp;"1000"</f>
        <v>3HAD60_m,r,lower_bound:-1000</v>
      </c>
      <c r="I910" s="3" t="str">
        <f>_xlfn.XLOOKUP(sc_gsm[[#This Row],[Column3]],SC_enz[name_dir],SC_enz[name_dir],"")</f>
        <v>3HAD60_m_REV</v>
      </c>
      <c r="J910" s="3" t="str">
        <f>_xlfn.XLOOKUP(sc_gsm[[#This Row],[name]],[1]RXNS!$C:$C,[1]RXNS!$D:$D,"")</f>
        <v>3-hydroxyhexanoyl-ACP[m] &lt;=&gt; H2O[m] + trans-hex-2-enoyl-ACP[m]</v>
      </c>
      <c r="K910" s="3" t="str">
        <f>_xlfn.XLOOKUP(sc_gsm[[#This Row],[name]],[2]RXNS!$C:$C,[2]RXNS!$D:$D,"")</f>
        <v>3-hydroxyhexanoyl-ACP[m] &lt;=&gt; H2O[m] + trans-hex-2-enoyl-ACP[m]</v>
      </c>
      <c r="L910" s="3" t="b">
        <f>sc_gsm[[#This Row],[yeast8.3.4 equation]]=sc_gsm[[#This Row],[yeast9 equation]]</f>
        <v>1</v>
      </c>
    </row>
    <row r="911" spans="1:12" hidden="1" x14ac:dyDescent="0.2">
      <c r="A911" t="s">
        <v>1805</v>
      </c>
      <c r="B911" t="s">
        <v>7501</v>
      </c>
      <c r="C911" t="s">
        <v>3902</v>
      </c>
      <c r="D911" t="str">
        <f>sc_gsm[[#This Row],[model_rxn]]&amp;"_"&amp;sc_gsm[[#This Row],[Column2]]</f>
        <v>3HAD60_m_FWD</v>
      </c>
      <c r="E911" t="str">
        <f>_xlfn.XLOOKUP(sc_gsm[[#This Row],[Column3]],SC_enz[name_dir],SC_enz[name_dir],"")</f>
        <v>3HAD60_m_FWD</v>
      </c>
      <c r="F911" t="str">
        <f>_xlfn.XLOOKUP(sc_gsm[[#This Row],[model_rxn]],RT_gsm[model_rxn],RT_gsm[model_rxn],"")</f>
        <v>3HAD60_m</v>
      </c>
      <c r="G911" s="3" t="str">
        <f>_xlfn.XLOOKUP(sc_gsm[[#This Row],[Column3]],RT_gsm[Column3],RT_gsm[Column3],"")</f>
        <v>3HAD60_m_FWD</v>
      </c>
      <c r="H911" s="3" t="str" cm="1">
        <f t="array" ref="H911">sc_gsm[[#This Row],[model_rxn]]&amp;",r,"&amp;_xlfn.SWITCH(sc_gsm[[#This Row],[Column2]],"REV","lower_bound:-","FWD","upper_bound:")&amp;"1000"</f>
        <v>3HAD60_m,r,upper_bound:1000</v>
      </c>
      <c r="I911" s="3" t="str">
        <f>_xlfn.XLOOKUP(sc_gsm[[#This Row],[Column3]],SC_enz[name_dir],SC_enz[name_dir],"")</f>
        <v>3HAD60_m_FWD</v>
      </c>
      <c r="J911" s="3" t="str">
        <f>_xlfn.XLOOKUP(sc_gsm[[#This Row],[name]],[1]RXNS!$C:$C,[1]RXNS!$D:$D,"")</f>
        <v>3-hydroxyhexanoyl-ACP[m] &lt;=&gt; H2O[m] + trans-hex-2-enoyl-ACP[m]</v>
      </c>
      <c r="K911" s="3" t="str">
        <f>_xlfn.XLOOKUP(sc_gsm[[#This Row],[name]],[2]RXNS!$C:$C,[2]RXNS!$D:$D,"")</f>
        <v>3-hydroxyhexanoyl-ACP[m] &lt;=&gt; H2O[m] + trans-hex-2-enoyl-ACP[m]</v>
      </c>
      <c r="L911" s="3" t="b">
        <f>sc_gsm[[#This Row],[yeast8.3.4 equation]]=sc_gsm[[#This Row],[yeast9 equation]]</f>
        <v>1</v>
      </c>
    </row>
    <row r="912" spans="1:12" hidden="1" x14ac:dyDescent="0.2">
      <c r="A912" t="s">
        <v>1806</v>
      </c>
      <c r="B912" t="s">
        <v>7502</v>
      </c>
      <c r="C912" t="s">
        <v>3903</v>
      </c>
      <c r="D912" t="str">
        <f>sc_gsm[[#This Row],[model_rxn]]&amp;"_"&amp;sc_gsm[[#This Row],[Column2]]</f>
        <v>3HAD80_m_REV</v>
      </c>
      <c r="E912" t="str">
        <f>_xlfn.XLOOKUP(sc_gsm[[#This Row],[Column3]],SC_enz[name_dir],SC_enz[name_dir],"")</f>
        <v>3HAD80_m_REV</v>
      </c>
      <c r="F912" t="str">
        <f>_xlfn.XLOOKUP(sc_gsm[[#This Row],[model_rxn]],RT_gsm[model_rxn],RT_gsm[model_rxn],"")</f>
        <v>3HAD80_m</v>
      </c>
      <c r="G912" s="3" t="str">
        <f>_xlfn.XLOOKUP(sc_gsm[[#This Row],[Column3]],RT_gsm[Column3],RT_gsm[Column3],"")</f>
        <v>3HAD80_m_REV</v>
      </c>
      <c r="H912" s="3" t="str" cm="1">
        <f t="array" ref="H912">sc_gsm[[#This Row],[model_rxn]]&amp;",r,"&amp;_xlfn.SWITCH(sc_gsm[[#This Row],[Column2]],"REV","lower_bound:-","FWD","upper_bound:")&amp;"1000"</f>
        <v>3HAD80_m,r,lower_bound:-1000</v>
      </c>
      <c r="I912" s="3" t="str">
        <f>_xlfn.XLOOKUP(sc_gsm[[#This Row],[Column3]],SC_enz[name_dir],SC_enz[name_dir],"")</f>
        <v>3HAD80_m_REV</v>
      </c>
      <c r="J912" s="3" t="str">
        <f>_xlfn.XLOOKUP(sc_gsm[[#This Row],[name]],[1]RXNS!$C:$C,[1]RXNS!$D:$D,"")</f>
        <v>3-hydroxyoctanoyl-ACP[m] &lt;=&gt; H2O[m] + trans-oct-2-enoyl-ACP[m]</v>
      </c>
      <c r="K912" s="3" t="str">
        <f>_xlfn.XLOOKUP(sc_gsm[[#This Row],[name]],[2]RXNS!$C:$C,[2]RXNS!$D:$D,"")</f>
        <v>3-hydroxyoctanoyl-ACP[m] &lt;=&gt; H2O[m] + trans-oct-2-enoyl-ACP[m]</v>
      </c>
      <c r="L912" s="3" t="b">
        <f>sc_gsm[[#This Row],[yeast8.3.4 equation]]=sc_gsm[[#This Row],[yeast9 equation]]</f>
        <v>1</v>
      </c>
    </row>
    <row r="913" spans="1:12" hidden="1" x14ac:dyDescent="0.2">
      <c r="A913" t="s">
        <v>1806</v>
      </c>
      <c r="B913" t="s">
        <v>7502</v>
      </c>
      <c r="C913" t="s">
        <v>3902</v>
      </c>
      <c r="D913" t="str">
        <f>sc_gsm[[#This Row],[model_rxn]]&amp;"_"&amp;sc_gsm[[#This Row],[Column2]]</f>
        <v>3HAD80_m_FWD</v>
      </c>
      <c r="E913" t="str">
        <f>_xlfn.XLOOKUP(sc_gsm[[#This Row],[Column3]],SC_enz[name_dir],SC_enz[name_dir],"")</f>
        <v>3HAD80_m_FWD</v>
      </c>
      <c r="F913" t="str">
        <f>_xlfn.XLOOKUP(sc_gsm[[#This Row],[model_rxn]],RT_gsm[model_rxn],RT_gsm[model_rxn],"")</f>
        <v>3HAD80_m</v>
      </c>
      <c r="G913" s="3" t="str">
        <f>_xlfn.XLOOKUP(sc_gsm[[#This Row],[Column3]],RT_gsm[Column3],RT_gsm[Column3],"")</f>
        <v>3HAD80_m_FWD</v>
      </c>
      <c r="H913" s="3" t="str" cm="1">
        <f t="array" ref="H913">sc_gsm[[#This Row],[model_rxn]]&amp;",r,"&amp;_xlfn.SWITCH(sc_gsm[[#This Row],[Column2]],"REV","lower_bound:-","FWD","upper_bound:")&amp;"1000"</f>
        <v>3HAD80_m,r,upper_bound:1000</v>
      </c>
      <c r="I913" s="3" t="str">
        <f>_xlfn.XLOOKUP(sc_gsm[[#This Row],[Column3]],SC_enz[name_dir],SC_enz[name_dir],"")</f>
        <v>3HAD80_m_FWD</v>
      </c>
      <c r="J913" s="3" t="str">
        <f>_xlfn.XLOOKUP(sc_gsm[[#This Row],[name]],[1]RXNS!$C:$C,[1]RXNS!$D:$D,"")</f>
        <v>3-hydroxyoctanoyl-ACP[m] &lt;=&gt; H2O[m] + trans-oct-2-enoyl-ACP[m]</v>
      </c>
      <c r="K913" s="3" t="str">
        <f>_xlfn.XLOOKUP(sc_gsm[[#This Row],[name]],[2]RXNS!$C:$C,[2]RXNS!$D:$D,"")</f>
        <v>3-hydroxyoctanoyl-ACP[m] &lt;=&gt; H2O[m] + trans-oct-2-enoyl-ACP[m]</v>
      </c>
      <c r="L913" s="3" t="b">
        <f>sc_gsm[[#This Row],[yeast8.3.4 equation]]=sc_gsm[[#This Row],[yeast9 equation]]</f>
        <v>1</v>
      </c>
    </row>
    <row r="914" spans="1:12" hidden="1" x14ac:dyDescent="0.2">
      <c r="A914" t="s">
        <v>1807</v>
      </c>
      <c r="B914" t="s">
        <v>7503</v>
      </c>
      <c r="C914" t="s">
        <v>3902</v>
      </c>
      <c r="D914" t="str">
        <f>sc_gsm[[#This Row],[model_rxn]]&amp;"_"&amp;sc_gsm[[#This Row],[Column2]]</f>
        <v>EAR40y_m_FWD</v>
      </c>
      <c r="E914" t="str">
        <f>_xlfn.XLOOKUP(sc_gsm[[#This Row],[Column3]],SC_enz[name_dir],SC_enz[name_dir],"")</f>
        <v>EAR40y_m_FWD</v>
      </c>
      <c r="F914" t="str">
        <f>_xlfn.XLOOKUP(sc_gsm[[#This Row],[model_rxn]],RT_gsm[model_rxn],RT_gsm[model_rxn],"")</f>
        <v>EAR40y_m</v>
      </c>
      <c r="G914" s="3" t="str">
        <f>_xlfn.XLOOKUP(sc_gsm[[#This Row],[Column3]],RT_gsm[Column3],RT_gsm[Column3],"")</f>
        <v>EAR40y_m_FWD</v>
      </c>
      <c r="H914" s="3" t="str" cm="1">
        <f t="array" ref="H914">sc_gsm[[#This Row],[model_rxn]]&amp;",r,"&amp;_xlfn.SWITCH(sc_gsm[[#This Row],[Column2]],"REV","lower_bound:-","FWD","upper_bound:")&amp;"1000"</f>
        <v>EAR40y_m,r,upper_bound:1000</v>
      </c>
      <c r="I914" s="3" t="str">
        <f>_xlfn.XLOOKUP(sc_gsm[[#This Row],[Column3]],SC_enz[name_dir],SC_enz[name_dir],"")</f>
        <v>EAR40y_m_FWD</v>
      </c>
      <c r="J914" s="3" t="str">
        <f>_xlfn.XLOOKUP(sc_gsm[[#This Row],[name]],[1]RXNS!$C:$C,[1]RXNS!$D:$D,"")</f>
        <v>H+[m] + NADPH[m] + trans-but-2-enoyl-ACP[m] =&gt; NADP(+)[m] + butanoyl-ACP[m]</v>
      </c>
      <c r="K914" s="3" t="str">
        <f>_xlfn.XLOOKUP(sc_gsm[[#This Row],[name]],[2]RXNS!$C:$C,[2]RXNS!$D:$D,"")</f>
        <v>H+[m] + NADPH[m] + trans-but-2-enoyl-ACP[m] =&gt; NADP(+)[m] + butanoyl-ACP[m]</v>
      </c>
      <c r="L914" s="3" t="b">
        <f>sc_gsm[[#This Row],[yeast8.3.4 equation]]=sc_gsm[[#This Row],[yeast9 equation]]</f>
        <v>1</v>
      </c>
    </row>
    <row r="915" spans="1:12" hidden="1" x14ac:dyDescent="0.2">
      <c r="A915" t="s">
        <v>1811</v>
      </c>
      <c r="B915" t="s">
        <v>7504</v>
      </c>
      <c r="C915" t="s">
        <v>3902</v>
      </c>
      <c r="D915" t="str">
        <f>sc_gsm[[#This Row],[model_rxn]]&amp;"_"&amp;sc_gsm[[#This Row],[Column2]]</f>
        <v>EAR60y_m_FWD</v>
      </c>
      <c r="E915" t="str">
        <f>_xlfn.XLOOKUP(sc_gsm[[#This Row],[Column3]],SC_enz[name_dir],SC_enz[name_dir],"")</f>
        <v>EAR60y_m_FWD</v>
      </c>
      <c r="F915" t="str">
        <f>_xlfn.XLOOKUP(sc_gsm[[#This Row],[model_rxn]],RT_gsm[model_rxn],RT_gsm[model_rxn],"")</f>
        <v>EAR60y_m</v>
      </c>
      <c r="G915" s="3" t="str">
        <f>_xlfn.XLOOKUP(sc_gsm[[#This Row],[Column3]],RT_gsm[Column3],RT_gsm[Column3],"")</f>
        <v>EAR60y_m_FWD</v>
      </c>
      <c r="H915" s="3" t="str" cm="1">
        <f t="array" ref="H915">sc_gsm[[#This Row],[model_rxn]]&amp;",r,"&amp;_xlfn.SWITCH(sc_gsm[[#This Row],[Column2]],"REV","lower_bound:-","FWD","upper_bound:")&amp;"1000"</f>
        <v>EAR60y_m,r,upper_bound:1000</v>
      </c>
      <c r="I915" s="3" t="str">
        <f>_xlfn.XLOOKUP(sc_gsm[[#This Row],[Column3]],SC_enz[name_dir],SC_enz[name_dir],"")</f>
        <v>EAR60y_m_FWD</v>
      </c>
      <c r="J915" s="3" t="str">
        <f>_xlfn.XLOOKUP(sc_gsm[[#This Row],[name]],[1]RXNS!$C:$C,[1]RXNS!$D:$D,"")</f>
        <v>H+[m] + NADPH[m] + trans-hex-2-enoyl-ACP[m] =&gt; NADP(+)[m] + hexanoyl-ACP[m]</v>
      </c>
      <c r="K915" s="3" t="str">
        <f>_xlfn.XLOOKUP(sc_gsm[[#This Row],[name]],[2]RXNS!$C:$C,[2]RXNS!$D:$D,"")</f>
        <v>H+[m] + NADPH[m] + trans-hex-2-enoyl-ACP[m] =&gt; NADP(+)[m] + hexanoyl-ACP[m]</v>
      </c>
      <c r="L915" s="3" t="b">
        <f>sc_gsm[[#This Row],[yeast8.3.4 equation]]=sc_gsm[[#This Row],[yeast9 equation]]</f>
        <v>1</v>
      </c>
    </row>
    <row r="916" spans="1:12" hidden="1" x14ac:dyDescent="0.2">
      <c r="A916" t="s">
        <v>1812</v>
      </c>
      <c r="B916" t="s">
        <v>7505</v>
      </c>
      <c r="C916" t="s">
        <v>3902</v>
      </c>
      <c r="D916" t="str">
        <f>sc_gsm[[#This Row],[model_rxn]]&amp;"_"&amp;sc_gsm[[#This Row],[Column2]]</f>
        <v>EAR80y_m_FWD</v>
      </c>
      <c r="E916" t="str">
        <f>_xlfn.XLOOKUP(sc_gsm[[#This Row],[Column3]],SC_enz[name_dir],SC_enz[name_dir],"")</f>
        <v>EAR80y_m_FWD</v>
      </c>
      <c r="F916" t="str">
        <f>_xlfn.XLOOKUP(sc_gsm[[#This Row],[model_rxn]],RT_gsm[model_rxn],RT_gsm[model_rxn],"")</f>
        <v>EAR80y_m</v>
      </c>
      <c r="G916" s="3" t="str">
        <f>_xlfn.XLOOKUP(sc_gsm[[#This Row],[Column3]],RT_gsm[Column3],RT_gsm[Column3],"")</f>
        <v>EAR80y_m_FWD</v>
      </c>
      <c r="H916" s="3" t="str" cm="1">
        <f t="array" ref="H916">sc_gsm[[#This Row],[model_rxn]]&amp;",r,"&amp;_xlfn.SWITCH(sc_gsm[[#This Row],[Column2]],"REV","lower_bound:-","FWD","upper_bound:")&amp;"1000"</f>
        <v>EAR80y_m,r,upper_bound:1000</v>
      </c>
      <c r="I916" s="3" t="str">
        <f>_xlfn.XLOOKUP(sc_gsm[[#This Row],[Column3]],SC_enz[name_dir],SC_enz[name_dir],"")</f>
        <v>EAR80y_m_FWD</v>
      </c>
      <c r="J916" s="3" t="str">
        <f>_xlfn.XLOOKUP(sc_gsm[[#This Row],[name]],[1]RXNS!$C:$C,[1]RXNS!$D:$D,"")</f>
        <v>H+[m] + NADPH[m] + trans-oct-2-enoyl-ACP[m] =&gt; NADP(+)[m] + octanoyl-ACP[m]</v>
      </c>
      <c r="K916" s="3" t="str">
        <f>_xlfn.XLOOKUP(sc_gsm[[#This Row],[name]],[2]RXNS!$C:$C,[2]RXNS!$D:$D,"")</f>
        <v>H+[m] + NADPH[m] + trans-oct-2-enoyl-ACP[m] =&gt; NADP(+)[m] + octanoyl-ACP[m]</v>
      </c>
      <c r="L916" s="3" t="b">
        <f>sc_gsm[[#This Row],[yeast8.3.4 equation]]=sc_gsm[[#This Row],[yeast9 equation]]</f>
        <v>1</v>
      </c>
    </row>
    <row r="917" spans="1:12" hidden="1" x14ac:dyDescent="0.2">
      <c r="A917" t="s">
        <v>1813</v>
      </c>
      <c r="B917" t="s">
        <v>7506</v>
      </c>
      <c r="C917" t="s">
        <v>3902</v>
      </c>
      <c r="D917" t="str">
        <f>sc_gsm[[#This Row],[model_rxn]]&amp;"_"&amp;sc_gsm[[#This Row],[Column2]]</f>
        <v>3OACE200_rm_FWD</v>
      </c>
      <c r="E917" t="str">
        <f>_xlfn.XLOOKUP(sc_gsm[[#This Row],[Column3]],SC_enz[name_dir],SC_enz[name_dir],"")</f>
        <v>3OACE200_rm_FWD</v>
      </c>
      <c r="F917" t="str">
        <f>_xlfn.XLOOKUP(sc_gsm[[#This Row],[model_rxn]],RT_gsm[model_rxn],RT_gsm[model_rxn],"")</f>
        <v>3OACE200_rm</v>
      </c>
      <c r="G917" s="3" t="str">
        <f>_xlfn.XLOOKUP(sc_gsm[[#This Row],[Column3]],RT_gsm[Column3],RT_gsm[Column3],"")</f>
        <v>3OACE200_rm_FWD</v>
      </c>
      <c r="H917" s="3" t="str" cm="1">
        <f t="array" ref="H917">sc_gsm[[#This Row],[model_rxn]]&amp;",r,"&amp;_xlfn.SWITCH(sc_gsm[[#This Row],[Column2]],"REV","lower_bound:-","FWD","upper_bound:")&amp;"1000"</f>
        <v>3OACE200_rm,r,upper_bound:1000</v>
      </c>
      <c r="I917" s="3" t="str">
        <f>_xlfn.XLOOKUP(sc_gsm[[#This Row],[Column3]],SC_enz[name_dir],SC_enz[name_dir],"")</f>
        <v>3OACE200_rm_FWD</v>
      </c>
      <c r="J917" s="3" t="str">
        <f>_xlfn.XLOOKUP(sc_gsm[[#This Row],[name]],[1]RXNS!$C:$C,[1]RXNS!$D:$D,"")</f>
        <v>malonyl-CoA[erm] + H+[erm] + stearoyl-CoA[erm] =&gt; carbon dioxide[erm] + coenzyme A[erm] + 3-oxoicosanoyl-CoA[erm]</v>
      </c>
      <c r="K917" s="3" t="str">
        <f>_xlfn.XLOOKUP(sc_gsm[[#This Row],[name]],[2]RXNS!$C:$C,[2]RXNS!$D:$D,"")</f>
        <v>malonyl-CoA[erm] + H+[erm] + stearoyl-CoA[erm] =&gt; carbon dioxide[erm] + coenzyme A[erm] + 3-oxoicosanoyl-CoA[erm]</v>
      </c>
      <c r="L917" s="3" t="b">
        <f>sc_gsm[[#This Row],[yeast8.3.4 equation]]=sc_gsm[[#This Row],[yeast9 equation]]</f>
        <v>1</v>
      </c>
    </row>
    <row r="918" spans="1:12" hidden="1" x14ac:dyDescent="0.2">
      <c r="A918" t="s">
        <v>1818</v>
      </c>
      <c r="B918" t="s">
        <v>7507</v>
      </c>
      <c r="C918" t="s">
        <v>3902</v>
      </c>
      <c r="D918" t="str">
        <f>sc_gsm[[#This Row],[model_rxn]]&amp;"_"&amp;sc_gsm[[#This Row],[Column2]]</f>
        <v>3OACE220_rm_FWD</v>
      </c>
      <c r="E918" t="str">
        <f>_xlfn.XLOOKUP(sc_gsm[[#This Row],[Column3]],SC_enz[name_dir],SC_enz[name_dir],"")</f>
        <v>3OACE220_rm_FWD</v>
      </c>
      <c r="F918" t="str">
        <f>_xlfn.XLOOKUP(sc_gsm[[#This Row],[model_rxn]],RT_gsm[model_rxn],RT_gsm[model_rxn],"")</f>
        <v>3OACE220_rm</v>
      </c>
      <c r="G918" s="3" t="str">
        <f>_xlfn.XLOOKUP(sc_gsm[[#This Row],[Column3]],RT_gsm[Column3],RT_gsm[Column3],"")</f>
        <v>3OACE220_rm_FWD</v>
      </c>
      <c r="H918" s="3" t="str" cm="1">
        <f t="array" ref="H918">sc_gsm[[#This Row],[model_rxn]]&amp;",r,"&amp;_xlfn.SWITCH(sc_gsm[[#This Row],[Column2]],"REV","lower_bound:-","FWD","upper_bound:")&amp;"1000"</f>
        <v>3OACE220_rm,r,upper_bound:1000</v>
      </c>
      <c r="I918" s="3" t="str">
        <f>_xlfn.XLOOKUP(sc_gsm[[#This Row],[Column3]],SC_enz[name_dir],SC_enz[name_dir],"")</f>
        <v>3OACE220_rm_FWD</v>
      </c>
      <c r="J918" s="3" t="str">
        <f>_xlfn.XLOOKUP(sc_gsm[[#This Row],[name]],[1]RXNS!$C:$C,[1]RXNS!$D:$D,"")</f>
        <v>malonyl-CoA[erm] + H+[erm] + icosanoyl-CoA[erm] =&gt; carbon dioxide[erm] + coenzyme A[erm] + 3-oxodocosanoyl-CoA[erm]</v>
      </c>
      <c r="K918" s="3" t="str">
        <f>_xlfn.XLOOKUP(sc_gsm[[#This Row],[name]],[2]RXNS!$C:$C,[2]RXNS!$D:$D,"")</f>
        <v>malonyl-CoA[erm] + H+[erm] + icosanoyl-CoA[erm] =&gt; carbon dioxide[erm] + coenzyme A[erm] + 3-oxodocosanoyl-CoA[erm]</v>
      </c>
      <c r="L918" s="3" t="b">
        <f>sc_gsm[[#This Row],[yeast8.3.4 equation]]=sc_gsm[[#This Row],[yeast9 equation]]</f>
        <v>1</v>
      </c>
    </row>
    <row r="919" spans="1:12" hidden="1" x14ac:dyDescent="0.2">
      <c r="A919" t="s">
        <v>1819</v>
      </c>
      <c r="B919" t="s">
        <v>7508</v>
      </c>
      <c r="C919" t="s">
        <v>3902</v>
      </c>
      <c r="D919" t="str">
        <f>sc_gsm[[#This Row],[model_rxn]]&amp;"_"&amp;sc_gsm[[#This Row],[Column2]]</f>
        <v>3OACE240_rm_FWD</v>
      </c>
      <c r="E919" t="str">
        <f>_xlfn.XLOOKUP(sc_gsm[[#This Row],[Column3]],SC_enz[name_dir],SC_enz[name_dir],"")</f>
        <v>3OACE240_rm_FWD</v>
      </c>
      <c r="F919" t="str">
        <f>_xlfn.XLOOKUP(sc_gsm[[#This Row],[model_rxn]],RT_gsm[model_rxn],RT_gsm[model_rxn],"")</f>
        <v>3OACE240_rm</v>
      </c>
      <c r="G919" s="3" t="str">
        <f>_xlfn.XLOOKUP(sc_gsm[[#This Row],[Column3]],RT_gsm[Column3],RT_gsm[Column3],"")</f>
        <v>3OACE240_rm_FWD</v>
      </c>
      <c r="H919" s="3" t="str" cm="1">
        <f t="array" ref="H919">sc_gsm[[#This Row],[model_rxn]]&amp;",r,"&amp;_xlfn.SWITCH(sc_gsm[[#This Row],[Column2]],"REV","lower_bound:-","FWD","upper_bound:")&amp;"1000"</f>
        <v>3OACE240_rm,r,upper_bound:1000</v>
      </c>
      <c r="I919" s="3" t="str">
        <f>_xlfn.XLOOKUP(sc_gsm[[#This Row],[Column3]],SC_enz[name_dir],SC_enz[name_dir],"")</f>
        <v>3OACE240_rm_FWD</v>
      </c>
      <c r="J919" s="3" t="str">
        <f>_xlfn.XLOOKUP(sc_gsm[[#This Row],[name]],[1]RXNS!$C:$C,[1]RXNS!$D:$D,"")</f>
        <v>malonyl-CoA[erm] + H+[erm] + docosanoyl-CoA[erm] =&gt; carbon dioxide[erm] + coenzyme A[erm] + 3-oxotetracosanoyl-CoA[erm]</v>
      </c>
      <c r="K919" s="3" t="str">
        <f>_xlfn.XLOOKUP(sc_gsm[[#This Row],[name]],[2]RXNS!$C:$C,[2]RXNS!$D:$D,"")</f>
        <v>malonyl-CoA[erm] + H+[erm] + docosanoyl-CoA[erm] =&gt; carbon dioxide[erm] + coenzyme A[erm] + 3-oxotetracosanoyl-CoA[erm]</v>
      </c>
      <c r="L919" s="3" t="b">
        <f>sc_gsm[[#This Row],[yeast8.3.4 equation]]=sc_gsm[[#This Row],[yeast9 equation]]</f>
        <v>1</v>
      </c>
    </row>
    <row r="920" spans="1:12" hidden="1" x14ac:dyDescent="0.2">
      <c r="A920" t="s">
        <v>1820</v>
      </c>
      <c r="B920" t="s">
        <v>7509</v>
      </c>
      <c r="C920" t="s">
        <v>3902</v>
      </c>
      <c r="D920" t="str">
        <f>sc_gsm[[#This Row],[model_rxn]]&amp;"_"&amp;sc_gsm[[#This Row],[Column2]]</f>
        <v>3OACE260_rm_FWD</v>
      </c>
      <c r="E920" t="str">
        <f>_xlfn.XLOOKUP(sc_gsm[[#This Row],[Column3]],SC_enz[name_dir],SC_enz[name_dir],"")</f>
        <v>3OACE260_rm_FWD</v>
      </c>
      <c r="F920" t="str">
        <f>_xlfn.XLOOKUP(sc_gsm[[#This Row],[model_rxn]],RT_gsm[model_rxn],RT_gsm[model_rxn],"")</f>
        <v>3OACE260_rm</v>
      </c>
      <c r="G920" s="3" t="str">
        <f>_xlfn.XLOOKUP(sc_gsm[[#This Row],[Column3]],RT_gsm[Column3],RT_gsm[Column3],"")</f>
        <v>3OACE260_rm_FWD</v>
      </c>
      <c r="H920" s="3" t="str" cm="1">
        <f t="array" ref="H920">sc_gsm[[#This Row],[model_rxn]]&amp;",r,"&amp;_xlfn.SWITCH(sc_gsm[[#This Row],[Column2]],"REV","lower_bound:-","FWD","upper_bound:")&amp;"1000"</f>
        <v>3OACE260_rm,r,upper_bound:1000</v>
      </c>
      <c r="I920" s="3" t="str">
        <f>_xlfn.XLOOKUP(sc_gsm[[#This Row],[Column3]],SC_enz[name_dir],SC_enz[name_dir],"")</f>
        <v>3OACE260_rm_FWD</v>
      </c>
      <c r="J920" s="3" t="str">
        <f>_xlfn.XLOOKUP(sc_gsm[[#This Row],[name]],[1]RXNS!$C:$C,[1]RXNS!$D:$D,"")</f>
        <v>malonyl-CoA[erm] + H+[erm] + tetracosanoyl-CoA[erm] =&gt; carbon dioxide[erm] + coenzyme A[erm] + 3-oxohexacosanoyl-CoA[erm]</v>
      </c>
      <c r="K920" s="3" t="str">
        <f>_xlfn.XLOOKUP(sc_gsm[[#This Row],[name]],[2]RXNS!$C:$C,[2]RXNS!$D:$D,"")</f>
        <v>malonyl-CoA[erm] + H+[erm] + tetracosanoyl-CoA[erm] =&gt; carbon dioxide[erm] + coenzyme A[erm] + 3-oxohexacosanoyl-CoA[erm]</v>
      </c>
      <c r="L920" s="3" t="b">
        <f>sc_gsm[[#This Row],[yeast8.3.4 equation]]=sc_gsm[[#This Row],[yeast9 equation]]</f>
        <v>1</v>
      </c>
    </row>
    <row r="921" spans="1:12" hidden="1" x14ac:dyDescent="0.2">
      <c r="A921" t="s">
        <v>1821</v>
      </c>
      <c r="B921" t="s">
        <v>7510</v>
      </c>
      <c r="C921" t="s">
        <v>3902</v>
      </c>
      <c r="D921" t="str">
        <f>sc_gsm[[#This Row],[model_rxn]]&amp;"_"&amp;sc_gsm[[#This Row],[Column2]]</f>
        <v>3OACR200_rm_FWD</v>
      </c>
      <c r="E921" t="str">
        <f>_xlfn.XLOOKUP(sc_gsm[[#This Row],[Column3]],SC_enz[name_dir],SC_enz[name_dir],"")</f>
        <v>3OACR200_rm_FWD</v>
      </c>
      <c r="F921" t="str">
        <f>_xlfn.XLOOKUP(sc_gsm[[#This Row],[model_rxn]],RT_gsm[model_rxn],RT_gsm[model_rxn],"")</f>
        <v>3OACR200_rm</v>
      </c>
      <c r="G921" s="3" t="str">
        <f>_xlfn.XLOOKUP(sc_gsm[[#This Row],[Column3]],RT_gsm[Column3],RT_gsm[Column3],"")</f>
        <v>3OACR200_rm_FWD</v>
      </c>
      <c r="H921" s="3" t="str" cm="1">
        <f t="array" ref="H921">sc_gsm[[#This Row],[model_rxn]]&amp;",r,"&amp;_xlfn.SWITCH(sc_gsm[[#This Row],[Column2]],"REV","lower_bound:-","FWD","upper_bound:")&amp;"1000"</f>
        <v>3OACR200_rm,r,upper_bound:1000</v>
      </c>
      <c r="I921" s="3" t="str">
        <f>_xlfn.XLOOKUP(sc_gsm[[#This Row],[Column3]],SC_enz[name_dir],SC_enz[name_dir],"")</f>
        <v>3OACR200_rm_FWD</v>
      </c>
      <c r="J921" s="3" t="str">
        <f>_xlfn.XLOOKUP(sc_gsm[[#This Row],[name]],[1]RXNS!$C:$C,[1]RXNS!$D:$D,"")</f>
        <v>H+[erm] + 3-oxoicosanoyl-CoA[erm] + NADPH[erm] =&gt; NADP(+)[erm] + 3-hydroxyicosanoyl-CoA[erm]</v>
      </c>
      <c r="K921" s="3" t="str">
        <f>_xlfn.XLOOKUP(sc_gsm[[#This Row],[name]],[2]RXNS!$C:$C,[2]RXNS!$D:$D,"")</f>
        <v>H+[erm] + 3-oxoicosanoyl-CoA[erm] + NADPH[erm] =&gt; NADP(+)[erm] + 3-hydroxyicosanoyl-CoA[erm]</v>
      </c>
      <c r="L921" s="3" t="b">
        <f>sc_gsm[[#This Row],[yeast8.3.4 equation]]=sc_gsm[[#This Row],[yeast9 equation]]</f>
        <v>1</v>
      </c>
    </row>
    <row r="922" spans="1:12" hidden="1" x14ac:dyDescent="0.2">
      <c r="A922" t="s">
        <v>1825</v>
      </c>
      <c r="B922" t="s">
        <v>7511</v>
      </c>
      <c r="C922" t="s">
        <v>3902</v>
      </c>
      <c r="D922" t="str">
        <f>sc_gsm[[#This Row],[model_rxn]]&amp;"_"&amp;sc_gsm[[#This Row],[Column2]]</f>
        <v>3OACR220_rm_FWD</v>
      </c>
      <c r="E922" t="str">
        <f>_xlfn.XLOOKUP(sc_gsm[[#This Row],[Column3]],SC_enz[name_dir],SC_enz[name_dir],"")</f>
        <v>3OACR220_rm_FWD</v>
      </c>
      <c r="F922" t="str">
        <f>_xlfn.XLOOKUP(sc_gsm[[#This Row],[model_rxn]],RT_gsm[model_rxn],RT_gsm[model_rxn],"")</f>
        <v>3OACR220_rm</v>
      </c>
      <c r="G922" s="3" t="str">
        <f>_xlfn.XLOOKUP(sc_gsm[[#This Row],[Column3]],RT_gsm[Column3],RT_gsm[Column3],"")</f>
        <v>3OACR220_rm_FWD</v>
      </c>
      <c r="H922" s="3" t="str" cm="1">
        <f t="array" ref="H922">sc_gsm[[#This Row],[model_rxn]]&amp;",r,"&amp;_xlfn.SWITCH(sc_gsm[[#This Row],[Column2]],"REV","lower_bound:-","FWD","upper_bound:")&amp;"1000"</f>
        <v>3OACR220_rm,r,upper_bound:1000</v>
      </c>
      <c r="I922" s="3" t="str">
        <f>_xlfn.XLOOKUP(sc_gsm[[#This Row],[Column3]],SC_enz[name_dir],SC_enz[name_dir],"")</f>
        <v>3OACR220_rm_FWD</v>
      </c>
      <c r="J922" s="3" t="str">
        <f>_xlfn.XLOOKUP(sc_gsm[[#This Row],[name]],[1]RXNS!$C:$C,[1]RXNS!$D:$D,"")</f>
        <v>H+[erm] + 3-oxodocosanoyl-CoA[erm] + NADPH[erm] =&gt; NADP(+)[erm] + 3-hydroxydocosanoyl-CoA[erm]</v>
      </c>
      <c r="K922" s="3" t="str">
        <f>_xlfn.XLOOKUP(sc_gsm[[#This Row],[name]],[2]RXNS!$C:$C,[2]RXNS!$D:$D,"")</f>
        <v>H+[erm] + 3-oxodocosanoyl-CoA[erm] + NADPH[erm] =&gt; NADP(+)[erm] + 3-hydroxydocosanoyl-CoA[erm]</v>
      </c>
      <c r="L922" s="3" t="b">
        <f>sc_gsm[[#This Row],[yeast8.3.4 equation]]=sc_gsm[[#This Row],[yeast9 equation]]</f>
        <v>1</v>
      </c>
    </row>
    <row r="923" spans="1:12" hidden="1" x14ac:dyDescent="0.2">
      <c r="A923" t="s">
        <v>1826</v>
      </c>
      <c r="B923" t="s">
        <v>7512</v>
      </c>
      <c r="C923" t="s">
        <v>3902</v>
      </c>
      <c r="D923" t="str">
        <f>sc_gsm[[#This Row],[model_rxn]]&amp;"_"&amp;sc_gsm[[#This Row],[Column2]]</f>
        <v>3OACR240_rm_FWD</v>
      </c>
      <c r="E923" t="str">
        <f>_xlfn.XLOOKUP(sc_gsm[[#This Row],[Column3]],SC_enz[name_dir],SC_enz[name_dir],"")</f>
        <v>3OACR240_rm_FWD</v>
      </c>
      <c r="F923" t="str">
        <f>_xlfn.XLOOKUP(sc_gsm[[#This Row],[model_rxn]],RT_gsm[model_rxn],RT_gsm[model_rxn],"")</f>
        <v>3OACR240_rm</v>
      </c>
      <c r="G923" s="3" t="str">
        <f>_xlfn.XLOOKUP(sc_gsm[[#This Row],[Column3]],RT_gsm[Column3],RT_gsm[Column3],"")</f>
        <v>3OACR240_rm_FWD</v>
      </c>
      <c r="H923" s="3" t="str" cm="1">
        <f t="array" ref="H923">sc_gsm[[#This Row],[model_rxn]]&amp;",r,"&amp;_xlfn.SWITCH(sc_gsm[[#This Row],[Column2]],"REV","lower_bound:-","FWD","upper_bound:")&amp;"1000"</f>
        <v>3OACR240_rm,r,upper_bound:1000</v>
      </c>
      <c r="I923" s="3" t="str">
        <f>_xlfn.XLOOKUP(sc_gsm[[#This Row],[Column3]],SC_enz[name_dir],SC_enz[name_dir],"")</f>
        <v>3OACR240_rm_FWD</v>
      </c>
      <c r="J923" s="3" t="str">
        <f>_xlfn.XLOOKUP(sc_gsm[[#This Row],[name]],[1]RXNS!$C:$C,[1]RXNS!$D:$D,"")</f>
        <v>H+[erm] + 3-oxotetracosanoyl-CoA[erm] + NADPH[erm] =&gt; NADP(+)[erm] + 3-hydroxytetracosanoyl-CoA[erm]</v>
      </c>
      <c r="K923" s="3" t="str">
        <f>_xlfn.XLOOKUP(sc_gsm[[#This Row],[name]],[2]RXNS!$C:$C,[2]RXNS!$D:$D,"")</f>
        <v>H+[erm] + 3-oxotetracosanoyl-CoA[erm] + NADPH[erm] =&gt; NADP(+)[erm] + 3-hydroxytetracosanoyl-CoA[erm]</v>
      </c>
      <c r="L923" s="3" t="b">
        <f>sc_gsm[[#This Row],[yeast8.3.4 equation]]=sc_gsm[[#This Row],[yeast9 equation]]</f>
        <v>1</v>
      </c>
    </row>
    <row r="924" spans="1:12" hidden="1" x14ac:dyDescent="0.2">
      <c r="A924" t="s">
        <v>1827</v>
      </c>
      <c r="B924" t="s">
        <v>7513</v>
      </c>
      <c r="C924" t="s">
        <v>3902</v>
      </c>
      <c r="D924" t="str">
        <f>sc_gsm[[#This Row],[model_rxn]]&amp;"_"&amp;sc_gsm[[#This Row],[Column2]]</f>
        <v>3OACR260_rm_FWD</v>
      </c>
      <c r="E924" t="str">
        <f>_xlfn.XLOOKUP(sc_gsm[[#This Row],[Column3]],SC_enz[name_dir],SC_enz[name_dir],"")</f>
        <v>3OACR260_rm_FWD</v>
      </c>
      <c r="F924" t="str">
        <f>_xlfn.XLOOKUP(sc_gsm[[#This Row],[model_rxn]],RT_gsm[model_rxn],RT_gsm[model_rxn],"")</f>
        <v>3OACR260_rm</v>
      </c>
      <c r="G924" s="3" t="str">
        <f>_xlfn.XLOOKUP(sc_gsm[[#This Row],[Column3]],RT_gsm[Column3],RT_gsm[Column3],"")</f>
        <v>3OACR260_rm_FWD</v>
      </c>
      <c r="H924" s="3" t="str" cm="1">
        <f t="array" ref="H924">sc_gsm[[#This Row],[model_rxn]]&amp;",r,"&amp;_xlfn.SWITCH(sc_gsm[[#This Row],[Column2]],"REV","lower_bound:-","FWD","upper_bound:")&amp;"1000"</f>
        <v>3OACR260_rm,r,upper_bound:1000</v>
      </c>
      <c r="I924" s="3" t="str">
        <f>_xlfn.XLOOKUP(sc_gsm[[#This Row],[Column3]],SC_enz[name_dir],SC_enz[name_dir],"")</f>
        <v>3OACR260_rm_FWD</v>
      </c>
      <c r="J924" s="3" t="str">
        <f>_xlfn.XLOOKUP(sc_gsm[[#This Row],[name]],[1]RXNS!$C:$C,[1]RXNS!$D:$D,"")</f>
        <v>H+[erm] + 3-oxohexacosanoyl-CoA[erm] + NADPH[erm] =&gt; NADP(+)[erm] + (S)-3-hydroxyhexacosanoyl-CoA[erm]</v>
      </c>
      <c r="K924" s="3" t="str">
        <f>_xlfn.XLOOKUP(sc_gsm[[#This Row],[name]],[2]RXNS!$C:$C,[2]RXNS!$D:$D,"")</f>
        <v>H+[erm] + 3-oxohexacosanoyl-CoA[erm] + NADPH[erm] =&gt; NADP(+)[erm] + (S)-3-hydroxyhexacosanoyl-CoA[erm]</v>
      </c>
      <c r="L924" s="3" t="b">
        <f>sc_gsm[[#This Row],[yeast8.3.4 equation]]=sc_gsm[[#This Row],[yeast9 equation]]</f>
        <v>1</v>
      </c>
    </row>
    <row r="925" spans="1:12" hidden="1" x14ac:dyDescent="0.2">
      <c r="A925" t="s">
        <v>1828</v>
      </c>
      <c r="B925" t="s">
        <v>7514</v>
      </c>
      <c r="C925" t="s">
        <v>3903</v>
      </c>
      <c r="D925" t="str">
        <f>sc_gsm[[#This Row],[model_rxn]]&amp;"_"&amp;sc_gsm[[#This Row],[Column2]]</f>
        <v>3HACD200_rm_REV</v>
      </c>
      <c r="E925" t="str">
        <f>_xlfn.XLOOKUP(sc_gsm[[#This Row],[Column3]],SC_enz[name_dir],SC_enz[name_dir],"")</f>
        <v>3HACD200_rm_REV</v>
      </c>
      <c r="F925" t="str">
        <f>_xlfn.XLOOKUP(sc_gsm[[#This Row],[model_rxn]],RT_gsm[model_rxn],RT_gsm[model_rxn],"")</f>
        <v>3HACD200_rm</v>
      </c>
      <c r="G925" s="3" t="str">
        <f>_xlfn.XLOOKUP(sc_gsm[[#This Row],[Column3]],RT_gsm[Column3],RT_gsm[Column3],"")</f>
        <v>3HACD200_rm_REV</v>
      </c>
      <c r="H925" s="3" t="str" cm="1">
        <f t="array" ref="H925">sc_gsm[[#This Row],[model_rxn]]&amp;",r,"&amp;_xlfn.SWITCH(sc_gsm[[#This Row],[Column2]],"REV","lower_bound:-","FWD","upper_bound:")&amp;"1000"</f>
        <v>3HACD200_rm,r,lower_bound:-1000</v>
      </c>
      <c r="I925" s="3" t="str">
        <f>_xlfn.XLOOKUP(sc_gsm[[#This Row],[Column3]],SC_enz[name_dir],SC_enz[name_dir],"")</f>
        <v>3HACD200_rm_REV</v>
      </c>
      <c r="J925" s="3" t="str">
        <f>_xlfn.XLOOKUP(sc_gsm[[#This Row],[name]],[1]RXNS!$C:$C,[1]RXNS!$D:$D,"")</f>
        <v>3-hydroxyicosanoyl-CoA[erm] &lt;=&gt; H2O[erm] + trans-icos-2-enoyl-CoA[erm]</v>
      </c>
      <c r="K925" s="3" t="str">
        <f>_xlfn.XLOOKUP(sc_gsm[[#This Row],[name]],[2]RXNS!$C:$C,[2]RXNS!$D:$D,"")</f>
        <v>3-hydroxyicosanoyl-CoA[erm] &lt;=&gt; H2O[erm] + trans-icos-2-enoyl-CoA[erm]</v>
      </c>
      <c r="L925" s="3" t="b">
        <f>sc_gsm[[#This Row],[yeast8.3.4 equation]]=sc_gsm[[#This Row],[yeast9 equation]]</f>
        <v>1</v>
      </c>
    </row>
    <row r="926" spans="1:12" hidden="1" x14ac:dyDescent="0.2">
      <c r="A926" t="s">
        <v>1828</v>
      </c>
      <c r="B926" t="s">
        <v>7514</v>
      </c>
      <c r="C926" t="s">
        <v>3902</v>
      </c>
      <c r="D926" t="str">
        <f>sc_gsm[[#This Row],[model_rxn]]&amp;"_"&amp;sc_gsm[[#This Row],[Column2]]</f>
        <v>3HACD200_rm_FWD</v>
      </c>
      <c r="E926" t="str">
        <f>_xlfn.XLOOKUP(sc_gsm[[#This Row],[Column3]],SC_enz[name_dir],SC_enz[name_dir],"")</f>
        <v>3HACD200_rm_FWD</v>
      </c>
      <c r="F926" t="str">
        <f>_xlfn.XLOOKUP(sc_gsm[[#This Row],[model_rxn]],RT_gsm[model_rxn],RT_gsm[model_rxn],"")</f>
        <v>3HACD200_rm</v>
      </c>
      <c r="G926" s="3" t="str">
        <f>_xlfn.XLOOKUP(sc_gsm[[#This Row],[Column3]],RT_gsm[Column3],RT_gsm[Column3],"")</f>
        <v>3HACD200_rm_FWD</v>
      </c>
      <c r="H926" s="3" t="str" cm="1">
        <f t="array" ref="H926">sc_gsm[[#This Row],[model_rxn]]&amp;",r,"&amp;_xlfn.SWITCH(sc_gsm[[#This Row],[Column2]],"REV","lower_bound:-","FWD","upper_bound:")&amp;"1000"</f>
        <v>3HACD200_rm,r,upper_bound:1000</v>
      </c>
      <c r="I926" s="3" t="str">
        <f>_xlfn.XLOOKUP(sc_gsm[[#This Row],[Column3]],SC_enz[name_dir],SC_enz[name_dir],"")</f>
        <v>3HACD200_rm_FWD</v>
      </c>
      <c r="J926" s="3" t="str">
        <f>_xlfn.XLOOKUP(sc_gsm[[#This Row],[name]],[1]RXNS!$C:$C,[1]RXNS!$D:$D,"")</f>
        <v>3-hydroxyicosanoyl-CoA[erm] &lt;=&gt; H2O[erm] + trans-icos-2-enoyl-CoA[erm]</v>
      </c>
      <c r="K926" s="3" t="str">
        <f>_xlfn.XLOOKUP(sc_gsm[[#This Row],[name]],[2]RXNS!$C:$C,[2]RXNS!$D:$D,"")</f>
        <v>3-hydroxyicosanoyl-CoA[erm] &lt;=&gt; H2O[erm] + trans-icos-2-enoyl-CoA[erm]</v>
      </c>
      <c r="L926" s="3" t="b">
        <f>sc_gsm[[#This Row],[yeast8.3.4 equation]]=sc_gsm[[#This Row],[yeast9 equation]]</f>
        <v>1</v>
      </c>
    </row>
    <row r="927" spans="1:12" hidden="1" x14ac:dyDescent="0.2">
      <c r="A927" t="s">
        <v>1831</v>
      </c>
      <c r="B927" t="s">
        <v>7515</v>
      </c>
      <c r="C927" t="s">
        <v>3903</v>
      </c>
      <c r="D927" t="str">
        <f>sc_gsm[[#This Row],[model_rxn]]&amp;"_"&amp;sc_gsm[[#This Row],[Column2]]</f>
        <v>3HACD220_rm_REV</v>
      </c>
      <c r="E927" t="str">
        <f>_xlfn.XLOOKUP(sc_gsm[[#This Row],[Column3]],SC_enz[name_dir],SC_enz[name_dir],"")</f>
        <v>3HACD220_rm_REV</v>
      </c>
      <c r="F927" t="str">
        <f>_xlfn.XLOOKUP(sc_gsm[[#This Row],[model_rxn]],RT_gsm[model_rxn],RT_gsm[model_rxn],"")</f>
        <v>3HACD220_rm</v>
      </c>
      <c r="G927" s="3" t="str">
        <f>_xlfn.XLOOKUP(sc_gsm[[#This Row],[Column3]],RT_gsm[Column3],RT_gsm[Column3],"")</f>
        <v>3HACD220_rm_REV</v>
      </c>
      <c r="H927" s="3" t="str" cm="1">
        <f t="array" ref="H927">sc_gsm[[#This Row],[model_rxn]]&amp;",r,"&amp;_xlfn.SWITCH(sc_gsm[[#This Row],[Column2]],"REV","lower_bound:-","FWD","upper_bound:")&amp;"1000"</f>
        <v>3HACD220_rm,r,lower_bound:-1000</v>
      </c>
      <c r="I927" s="3" t="str">
        <f>_xlfn.XLOOKUP(sc_gsm[[#This Row],[Column3]],SC_enz[name_dir],SC_enz[name_dir],"")</f>
        <v>3HACD220_rm_REV</v>
      </c>
      <c r="J927" s="3" t="str">
        <f>_xlfn.XLOOKUP(sc_gsm[[#This Row],[name]],[1]RXNS!$C:$C,[1]RXNS!$D:$D,"")</f>
        <v>3-hydroxydocosanoyl-CoA[erm] &lt;=&gt; H2O[erm] + trans-docos-2-enoyl-CoA[erm]</v>
      </c>
      <c r="K927" s="3" t="str">
        <f>_xlfn.XLOOKUP(sc_gsm[[#This Row],[name]],[2]RXNS!$C:$C,[2]RXNS!$D:$D,"")</f>
        <v>3-hydroxydocosanoyl-CoA[erm] &lt;=&gt; H2O[erm] + trans-docos-2-enoyl-CoA[erm]</v>
      </c>
      <c r="L927" s="3" t="b">
        <f>sc_gsm[[#This Row],[yeast8.3.4 equation]]=sc_gsm[[#This Row],[yeast9 equation]]</f>
        <v>1</v>
      </c>
    </row>
    <row r="928" spans="1:12" hidden="1" x14ac:dyDescent="0.2">
      <c r="A928" t="s">
        <v>1831</v>
      </c>
      <c r="B928" t="s">
        <v>7515</v>
      </c>
      <c r="C928" t="s">
        <v>3902</v>
      </c>
      <c r="D928" t="str">
        <f>sc_gsm[[#This Row],[model_rxn]]&amp;"_"&amp;sc_gsm[[#This Row],[Column2]]</f>
        <v>3HACD220_rm_FWD</v>
      </c>
      <c r="E928" t="str">
        <f>_xlfn.XLOOKUP(sc_gsm[[#This Row],[Column3]],SC_enz[name_dir],SC_enz[name_dir],"")</f>
        <v>3HACD220_rm_FWD</v>
      </c>
      <c r="F928" t="str">
        <f>_xlfn.XLOOKUP(sc_gsm[[#This Row],[model_rxn]],RT_gsm[model_rxn],RT_gsm[model_rxn],"")</f>
        <v>3HACD220_rm</v>
      </c>
      <c r="G928" s="3" t="str">
        <f>_xlfn.XLOOKUP(sc_gsm[[#This Row],[Column3]],RT_gsm[Column3],RT_gsm[Column3],"")</f>
        <v>3HACD220_rm_FWD</v>
      </c>
      <c r="H928" s="3" t="str" cm="1">
        <f t="array" ref="H928">sc_gsm[[#This Row],[model_rxn]]&amp;",r,"&amp;_xlfn.SWITCH(sc_gsm[[#This Row],[Column2]],"REV","lower_bound:-","FWD","upper_bound:")&amp;"1000"</f>
        <v>3HACD220_rm,r,upper_bound:1000</v>
      </c>
      <c r="I928" s="3" t="str">
        <f>_xlfn.XLOOKUP(sc_gsm[[#This Row],[Column3]],SC_enz[name_dir],SC_enz[name_dir],"")</f>
        <v>3HACD220_rm_FWD</v>
      </c>
      <c r="J928" s="3" t="str">
        <f>_xlfn.XLOOKUP(sc_gsm[[#This Row],[name]],[1]RXNS!$C:$C,[1]RXNS!$D:$D,"")</f>
        <v>3-hydroxydocosanoyl-CoA[erm] &lt;=&gt; H2O[erm] + trans-docos-2-enoyl-CoA[erm]</v>
      </c>
      <c r="K928" s="3" t="str">
        <f>_xlfn.XLOOKUP(sc_gsm[[#This Row],[name]],[2]RXNS!$C:$C,[2]RXNS!$D:$D,"")</f>
        <v>3-hydroxydocosanoyl-CoA[erm] &lt;=&gt; H2O[erm] + trans-docos-2-enoyl-CoA[erm]</v>
      </c>
      <c r="L928" s="3" t="b">
        <f>sc_gsm[[#This Row],[yeast8.3.4 equation]]=sc_gsm[[#This Row],[yeast9 equation]]</f>
        <v>1</v>
      </c>
    </row>
    <row r="929" spans="1:12" hidden="1" x14ac:dyDescent="0.2">
      <c r="A929" t="s">
        <v>1832</v>
      </c>
      <c r="B929" t="s">
        <v>7516</v>
      </c>
      <c r="C929" t="s">
        <v>3903</v>
      </c>
      <c r="D929" t="str">
        <f>sc_gsm[[#This Row],[model_rxn]]&amp;"_"&amp;sc_gsm[[#This Row],[Column2]]</f>
        <v>3HACD240_rm_REV</v>
      </c>
      <c r="E929" t="str">
        <f>_xlfn.XLOOKUP(sc_gsm[[#This Row],[Column3]],SC_enz[name_dir],SC_enz[name_dir],"")</f>
        <v>3HACD240_rm_REV</v>
      </c>
      <c r="F929" t="str">
        <f>_xlfn.XLOOKUP(sc_gsm[[#This Row],[model_rxn]],RT_gsm[model_rxn],RT_gsm[model_rxn],"")</f>
        <v>3HACD240_rm</v>
      </c>
      <c r="G929" s="3" t="str">
        <f>_xlfn.XLOOKUP(sc_gsm[[#This Row],[Column3]],RT_gsm[Column3],RT_gsm[Column3],"")</f>
        <v>3HACD240_rm_REV</v>
      </c>
      <c r="H929" s="3" t="str" cm="1">
        <f t="array" ref="H929">sc_gsm[[#This Row],[model_rxn]]&amp;",r,"&amp;_xlfn.SWITCH(sc_gsm[[#This Row],[Column2]],"REV","lower_bound:-","FWD","upper_bound:")&amp;"1000"</f>
        <v>3HACD240_rm,r,lower_bound:-1000</v>
      </c>
      <c r="I929" s="3" t="str">
        <f>_xlfn.XLOOKUP(sc_gsm[[#This Row],[Column3]],SC_enz[name_dir],SC_enz[name_dir],"")</f>
        <v>3HACD240_rm_REV</v>
      </c>
      <c r="J929" s="3" t="str">
        <f>_xlfn.XLOOKUP(sc_gsm[[#This Row],[name]],[1]RXNS!$C:$C,[1]RXNS!$D:$D,"")</f>
        <v>3-hydroxytetracosanoyl-CoA[erm] &lt;=&gt; H2O[erm] + trans-tetracos-2-enoyl-CoA[erm]</v>
      </c>
      <c r="K929" s="3" t="str">
        <f>_xlfn.XLOOKUP(sc_gsm[[#This Row],[name]],[2]RXNS!$C:$C,[2]RXNS!$D:$D,"")</f>
        <v>3-hydroxytetracosanoyl-CoA[erm] =&gt; H2O[erm] + trans-tetracos-2-enoyl-CoA[erm]</v>
      </c>
      <c r="L929" s="3" t="b">
        <f>sc_gsm[[#This Row],[yeast8.3.4 equation]]=sc_gsm[[#This Row],[yeast9 equation]]</f>
        <v>0</v>
      </c>
    </row>
    <row r="930" spans="1:12" hidden="1" x14ac:dyDescent="0.2">
      <c r="A930" t="s">
        <v>1832</v>
      </c>
      <c r="B930" t="s">
        <v>7516</v>
      </c>
      <c r="C930" t="s">
        <v>3902</v>
      </c>
      <c r="D930" t="str">
        <f>sc_gsm[[#This Row],[model_rxn]]&amp;"_"&amp;sc_gsm[[#This Row],[Column2]]</f>
        <v>3HACD240_rm_FWD</v>
      </c>
      <c r="E930" t="str">
        <f>_xlfn.XLOOKUP(sc_gsm[[#This Row],[Column3]],SC_enz[name_dir],SC_enz[name_dir],"")</f>
        <v>3HACD240_rm_FWD</v>
      </c>
      <c r="F930" t="str">
        <f>_xlfn.XLOOKUP(sc_gsm[[#This Row],[model_rxn]],RT_gsm[model_rxn],RT_gsm[model_rxn],"")</f>
        <v>3HACD240_rm</v>
      </c>
      <c r="G930" s="3" t="str">
        <f>_xlfn.XLOOKUP(sc_gsm[[#This Row],[Column3]],RT_gsm[Column3],RT_gsm[Column3],"")</f>
        <v>3HACD240_rm_FWD</v>
      </c>
      <c r="H930" s="3" t="str" cm="1">
        <f t="array" ref="H930">sc_gsm[[#This Row],[model_rxn]]&amp;",r,"&amp;_xlfn.SWITCH(sc_gsm[[#This Row],[Column2]],"REV","lower_bound:-","FWD","upper_bound:")&amp;"1000"</f>
        <v>3HACD240_rm,r,upper_bound:1000</v>
      </c>
      <c r="I930" s="3" t="str">
        <f>_xlfn.XLOOKUP(sc_gsm[[#This Row],[Column3]],SC_enz[name_dir],SC_enz[name_dir],"")</f>
        <v>3HACD240_rm_FWD</v>
      </c>
      <c r="J930" s="3" t="str">
        <f>_xlfn.XLOOKUP(sc_gsm[[#This Row],[name]],[1]RXNS!$C:$C,[1]RXNS!$D:$D,"")</f>
        <v>3-hydroxytetracosanoyl-CoA[erm] &lt;=&gt; H2O[erm] + trans-tetracos-2-enoyl-CoA[erm]</v>
      </c>
      <c r="K930" s="3" t="str">
        <f>_xlfn.XLOOKUP(sc_gsm[[#This Row],[name]],[2]RXNS!$C:$C,[2]RXNS!$D:$D,"")</f>
        <v>3-hydroxytetracosanoyl-CoA[erm] =&gt; H2O[erm] + trans-tetracos-2-enoyl-CoA[erm]</v>
      </c>
      <c r="L930" s="3" t="b">
        <f>sc_gsm[[#This Row],[yeast8.3.4 equation]]=sc_gsm[[#This Row],[yeast9 equation]]</f>
        <v>0</v>
      </c>
    </row>
    <row r="931" spans="1:12" hidden="1" x14ac:dyDescent="0.2">
      <c r="A931" t="s">
        <v>1833</v>
      </c>
      <c r="B931" t="s">
        <v>7517</v>
      </c>
      <c r="C931" t="s">
        <v>3903</v>
      </c>
      <c r="D931" t="str">
        <f>sc_gsm[[#This Row],[model_rxn]]&amp;"_"&amp;sc_gsm[[#This Row],[Column2]]</f>
        <v>3HACD260_rm_REV</v>
      </c>
      <c r="E931" t="str">
        <f>_xlfn.XLOOKUP(sc_gsm[[#This Row],[Column3]],SC_enz[name_dir],SC_enz[name_dir],"")</f>
        <v>3HACD260_rm_REV</v>
      </c>
      <c r="F931" t="str">
        <f>_xlfn.XLOOKUP(sc_gsm[[#This Row],[model_rxn]],RT_gsm[model_rxn],RT_gsm[model_rxn],"")</f>
        <v>3HACD260_rm</v>
      </c>
      <c r="G931" s="3" t="str">
        <f>_xlfn.XLOOKUP(sc_gsm[[#This Row],[Column3]],RT_gsm[Column3],RT_gsm[Column3],"")</f>
        <v>3HACD260_rm_REV</v>
      </c>
      <c r="H931" s="3" t="str" cm="1">
        <f t="array" ref="H931">sc_gsm[[#This Row],[model_rxn]]&amp;",r,"&amp;_xlfn.SWITCH(sc_gsm[[#This Row],[Column2]],"REV","lower_bound:-","FWD","upper_bound:")&amp;"1000"</f>
        <v>3HACD260_rm,r,lower_bound:-1000</v>
      </c>
      <c r="I931" s="3" t="str">
        <f>_xlfn.XLOOKUP(sc_gsm[[#This Row],[Column3]],SC_enz[name_dir],SC_enz[name_dir],"")</f>
        <v>3HACD260_rm_REV</v>
      </c>
      <c r="J931" s="3" t="str">
        <f>_xlfn.XLOOKUP(sc_gsm[[#This Row],[name]],[1]RXNS!$C:$C,[1]RXNS!$D:$D,"")</f>
        <v>(S)-3-hydroxyhexacosanoyl-CoA[erm] &lt;=&gt; H2O[erm] + trans-hexacos-2-enoyl-CoA[erm]</v>
      </c>
      <c r="K931" s="3" t="str">
        <f>_xlfn.XLOOKUP(sc_gsm[[#This Row],[name]],[2]RXNS!$C:$C,[2]RXNS!$D:$D,"")</f>
        <v>(S)-3-hydroxyhexacosanoyl-CoA[erm] &lt;=&gt; H2O[erm] + trans-hexacos-2-enoyl-CoA[erm]</v>
      </c>
      <c r="L931" s="3" t="b">
        <f>sc_gsm[[#This Row],[yeast8.3.4 equation]]=sc_gsm[[#This Row],[yeast9 equation]]</f>
        <v>1</v>
      </c>
    </row>
    <row r="932" spans="1:12" hidden="1" x14ac:dyDescent="0.2">
      <c r="A932" t="s">
        <v>1833</v>
      </c>
      <c r="B932" t="s">
        <v>7517</v>
      </c>
      <c r="C932" t="s">
        <v>3902</v>
      </c>
      <c r="D932" t="str">
        <f>sc_gsm[[#This Row],[model_rxn]]&amp;"_"&amp;sc_gsm[[#This Row],[Column2]]</f>
        <v>3HACD260_rm_FWD</v>
      </c>
      <c r="E932" t="str">
        <f>_xlfn.XLOOKUP(sc_gsm[[#This Row],[Column3]],SC_enz[name_dir],SC_enz[name_dir],"")</f>
        <v>3HACD260_rm_FWD</v>
      </c>
      <c r="F932" t="str">
        <f>_xlfn.XLOOKUP(sc_gsm[[#This Row],[model_rxn]],RT_gsm[model_rxn],RT_gsm[model_rxn],"")</f>
        <v>3HACD260_rm</v>
      </c>
      <c r="G932" s="3" t="str">
        <f>_xlfn.XLOOKUP(sc_gsm[[#This Row],[Column3]],RT_gsm[Column3],RT_gsm[Column3],"")</f>
        <v>3HACD260_rm_FWD</v>
      </c>
      <c r="H932" s="3" t="str" cm="1">
        <f t="array" ref="H932">sc_gsm[[#This Row],[model_rxn]]&amp;",r,"&amp;_xlfn.SWITCH(sc_gsm[[#This Row],[Column2]],"REV","lower_bound:-","FWD","upper_bound:")&amp;"1000"</f>
        <v>3HACD260_rm,r,upper_bound:1000</v>
      </c>
      <c r="I932" s="3" t="str">
        <f>_xlfn.XLOOKUP(sc_gsm[[#This Row],[Column3]],SC_enz[name_dir],SC_enz[name_dir],"")</f>
        <v>3HACD260_rm_FWD</v>
      </c>
      <c r="J932" s="3" t="str">
        <f>_xlfn.XLOOKUP(sc_gsm[[#This Row],[name]],[1]RXNS!$C:$C,[1]RXNS!$D:$D,"")</f>
        <v>(S)-3-hydroxyhexacosanoyl-CoA[erm] &lt;=&gt; H2O[erm] + trans-hexacos-2-enoyl-CoA[erm]</v>
      </c>
      <c r="K932" s="3" t="str">
        <f>_xlfn.XLOOKUP(sc_gsm[[#This Row],[name]],[2]RXNS!$C:$C,[2]RXNS!$D:$D,"")</f>
        <v>(S)-3-hydroxyhexacosanoyl-CoA[erm] &lt;=&gt; H2O[erm] + trans-hexacos-2-enoyl-CoA[erm]</v>
      </c>
      <c r="L932" s="3" t="b">
        <f>sc_gsm[[#This Row],[yeast8.3.4 equation]]=sc_gsm[[#This Row],[yeast9 equation]]</f>
        <v>1</v>
      </c>
    </row>
    <row r="933" spans="1:12" hidden="1" x14ac:dyDescent="0.2">
      <c r="A933" t="s">
        <v>1834</v>
      </c>
      <c r="B933" t="s">
        <v>7518</v>
      </c>
      <c r="C933" t="s">
        <v>3902</v>
      </c>
      <c r="D933" t="str">
        <f>sc_gsm[[#This Row],[model_rxn]]&amp;"_"&amp;sc_gsm[[#This Row],[Column2]]</f>
        <v>ECOAR200_rm_FWD</v>
      </c>
      <c r="E933" t="str">
        <f>_xlfn.XLOOKUP(sc_gsm[[#This Row],[Column3]],SC_enz[name_dir],SC_enz[name_dir],"")</f>
        <v>ECOAR200_rm_FWD</v>
      </c>
      <c r="F933" t="str">
        <f>_xlfn.XLOOKUP(sc_gsm[[#This Row],[model_rxn]],RT_gsm[model_rxn],RT_gsm[model_rxn],"")</f>
        <v>ECOAR200_rm</v>
      </c>
      <c r="G933" s="3" t="str">
        <f>_xlfn.XLOOKUP(sc_gsm[[#This Row],[Column3]],RT_gsm[Column3],RT_gsm[Column3],"")</f>
        <v>ECOAR200_rm_FWD</v>
      </c>
      <c r="H933" s="3" t="str" cm="1">
        <f t="array" ref="H933">sc_gsm[[#This Row],[model_rxn]]&amp;",r,"&amp;_xlfn.SWITCH(sc_gsm[[#This Row],[Column2]],"REV","lower_bound:-","FWD","upper_bound:")&amp;"1000"</f>
        <v>ECOAR200_rm,r,upper_bound:1000</v>
      </c>
      <c r="I933" s="3" t="str">
        <f>_xlfn.XLOOKUP(sc_gsm[[#This Row],[Column3]],SC_enz[name_dir],SC_enz[name_dir],"")</f>
        <v>ECOAR200_rm_FWD</v>
      </c>
      <c r="J933" s="3" t="str">
        <f>_xlfn.XLOOKUP(sc_gsm[[#This Row],[name]],[1]RXNS!$C:$C,[1]RXNS!$D:$D,"")</f>
        <v>H+[erm] + NADPH[erm] + trans-icos-2-enoyl-CoA[erm] =&gt; icosanoyl-CoA[erm] + NADP(+)[erm]</v>
      </c>
      <c r="K933" s="3" t="str">
        <f>_xlfn.XLOOKUP(sc_gsm[[#This Row],[name]],[2]RXNS!$C:$C,[2]RXNS!$D:$D,"")</f>
        <v>H+[erm] + NADPH[erm] + trans-icos-2-enoyl-CoA[erm] =&gt; icosanoyl-CoA[erm] + NADP(+)[erm]</v>
      </c>
      <c r="L933" s="3" t="b">
        <f>sc_gsm[[#This Row],[yeast8.3.4 equation]]=sc_gsm[[#This Row],[yeast9 equation]]</f>
        <v>1</v>
      </c>
    </row>
    <row r="934" spans="1:12" hidden="1" x14ac:dyDescent="0.2">
      <c r="A934" t="s">
        <v>1838</v>
      </c>
      <c r="B934" t="s">
        <v>7519</v>
      </c>
      <c r="C934" t="s">
        <v>3902</v>
      </c>
      <c r="D934" t="str">
        <f>sc_gsm[[#This Row],[model_rxn]]&amp;"_"&amp;sc_gsm[[#This Row],[Column2]]</f>
        <v>ECOAR220_rm_FWD</v>
      </c>
      <c r="E934" t="str">
        <f>_xlfn.XLOOKUP(sc_gsm[[#This Row],[Column3]],SC_enz[name_dir],SC_enz[name_dir],"")</f>
        <v>ECOAR220_rm_FWD</v>
      </c>
      <c r="F934" t="str">
        <f>_xlfn.XLOOKUP(sc_gsm[[#This Row],[model_rxn]],RT_gsm[model_rxn],RT_gsm[model_rxn],"")</f>
        <v>ECOAR220_rm</v>
      </c>
      <c r="G934" s="3" t="str">
        <f>_xlfn.XLOOKUP(sc_gsm[[#This Row],[Column3]],RT_gsm[Column3],RT_gsm[Column3],"")</f>
        <v>ECOAR220_rm_FWD</v>
      </c>
      <c r="H934" s="3" t="str" cm="1">
        <f t="array" ref="H934">sc_gsm[[#This Row],[model_rxn]]&amp;",r,"&amp;_xlfn.SWITCH(sc_gsm[[#This Row],[Column2]],"REV","lower_bound:-","FWD","upper_bound:")&amp;"1000"</f>
        <v>ECOAR220_rm,r,upper_bound:1000</v>
      </c>
      <c r="I934" s="3" t="str">
        <f>_xlfn.XLOOKUP(sc_gsm[[#This Row],[Column3]],SC_enz[name_dir],SC_enz[name_dir],"")</f>
        <v>ECOAR220_rm_FWD</v>
      </c>
      <c r="J934" s="3" t="str">
        <f>_xlfn.XLOOKUP(sc_gsm[[#This Row],[name]],[1]RXNS!$C:$C,[1]RXNS!$D:$D,"")</f>
        <v>H+[erm] + NADPH[erm] + trans-docos-2-enoyl-CoA[erm] =&gt; docosanoyl-CoA[erm] + NADP(+)[erm]</v>
      </c>
      <c r="K934" s="3" t="str">
        <f>_xlfn.XLOOKUP(sc_gsm[[#This Row],[name]],[2]RXNS!$C:$C,[2]RXNS!$D:$D,"")</f>
        <v>H+[erm] + NADPH[erm] + trans-docos-2-enoyl-CoA[erm] =&gt; docosanoyl-CoA[erm] + NADP(+)[erm]</v>
      </c>
      <c r="L934" s="3" t="b">
        <f>sc_gsm[[#This Row],[yeast8.3.4 equation]]=sc_gsm[[#This Row],[yeast9 equation]]</f>
        <v>1</v>
      </c>
    </row>
    <row r="935" spans="1:12" hidden="1" x14ac:dyDescent="0.2">
      <c r="A935" t="s">
        <v>1839</v>
      </c>
      <c r="B935" t="s">
        <v>7520</v>
      </c>
      <c r="C935" t="s">
        <v>3902</v>
      </c>
      <c r="D935" t="str">
        <f>sc_gsm[[#This Row],[model_rxn]]&amp;"_"&amp;sc_gsm[[#This Row],[Column2]]</f>
        <v>ECOAR240_rm_FWD</v>
      </c>
      <c r="E935" t="str">
        <f>_xlfn.XLOOKUP(sc_gsm[[#This Row],[Column3]],SC_enz[name_dir],SC_enz[name_dir],"")</f>
        <v>ECOAR240_rm_FWD</v>
      </c>
      <c r="F935" t="str">
        <f>_xlfn.XLOOKUP(sc_gsm[[#This Row],[model_rxn]],RT_gsm[model_rxn],RT_gsm[model_rxn],"")</f>
        <v>ECOAR240_rm</v>
      </c>
      <c r="G935" s="3" t="str">
        <f>_xlfn.XLOOKUP(sc_gsm[[#This Row],[Column3]],RT_gsm[Column3],RT_gsm[Column3],"")</f>
        <v>ECOAR240_rm_FWD</v>
      </c>
      <c r="H935" s="3" t="str" cm="1">
        <f t="array" ref="H935">sc_gsm[[#This Row],[model_rxn]]&amp;",r,"&amp;_xlfn.SWITCH(sc_gsm[[#This Row],[Column2]],"REV","lower_bound:-","FWD","upper_bound:")&amp;"1000"</f>
        <v>ECOAR240_rm,r,upper_bound:1000</v>
      </c>
      <c r="I935" s="3" t="str">
        <f>_xlfn.XLOOKUP(sc_gsm[[#This Row],[Column3]],SC_enz[name_dir],SC_enz[name_dir],"")</f>
        <v>ECOAR240_rm_FWD</v>
      </c>
      <c r="J935" s="3" t="str">
        <f>_xlfn.XLOOKUP(sc_gsm[[#This Row],[name]],[1]RXNS!$C:$C,[1]RXNS!$D:$D,"")</f>
        <v>H+[erm] + NADPH[erm] + trans-tetracos-2-enoyl-CoA[erm] =&gt; tetracosanoyl-CoA[erm] + NADP(+)[erm]</v>
      </c>
      <c r="K935" s="3" t="str">
        <f>_xlfn.XLOOKUP(sc_gsm[[#This Row],[name]],[2]RXNS!$C:$C,[2]RXNS!$D:$D,"")</f>
        <v>H+[erm] + NADPH[erm] + trans-tetracos-2-enoyl-CoA[erm] =&gt; tetracosanoyl-CoA[erm] + NADP(+)[erm]</v>
      </c>
      <c r="L935" s="3" t="b">
        <f>sc_gsm[[#This Row],[yeast8.3.4 equation]]=sc_gsm[[#This Row],[yeast9 equation]]</f>
        <v>1</v>
      </c>
    </row>
    <row r="936" spans="1:12" hidden="1" x14ac:dyDescent="0.2">
      <c r="A936" t="s">
        <v>1840</v>
      </c>
      <c r="B936" t="s">
        <v>7521</v>
      </c>
      <c r="C936" t="s">
        <v>3902</v>
      </c>
      <c r="D936" t="str">
        <f>sc_gsm[[#This Row],[model_rxn]]&amp;"_"&amp;sc_gsm[[#This Row],[Column2]]</f>
        <v>ECOAR260_rm_FWD</v>
      </c>
      <c r="E936" t="str">
        <f>_xlfn.XLOOKUP(sc_gsm[[#This Row],[Column3]],SC_enz[name_dir],SC_enz[name_dir],"")</f>
        <v>ECOAR260_rm_FWD</v>
      </c>
      <c r="F936" t="str">
        <f>_xlfn.XLOOKUP(sc_gsm[[#This Row],[model_rxn]],RT_gsm[model_rxn],RT_gsm[model_rxn],"")</f>
        <v>ECOAR260_rm</v>
      </c>
      <c r="G936" s="3" t="str">
        <f>_xlfn.XLOOKUP(sc_gsm[[#This Row],[Column3]],RT_gsm[Column3],RT_gsm[Column3],"")</f>
        <v>ECOAR260_rm_FWD</v>
      </c>
      <c r="H936" s="3" t="str" cm="1">
        <f t="array" ref="H936">sc_gsm[[#This Row],[model_rxn]]&amp;",r,"&amp;_xlfn.SWITCH(sc_gsm[[#This Row],[Column2]],"REV","lower_bound:-","FWD","upper_bound:")&amp;"1000"</f>
        <v>ECOAR260_rm,r,upper_bound:1000</v>
      </c>
      <c r="I936" s="3" t="str">
        <f>_xlfn.XLOOKUP(sc_gsm[[#This Row],[Column3]],SC_enz[name_dir],SC_enz[name_dir],"")</f>
        <v>ECOAR260_rm_FWD</v>
      </c>
      <c r="J936" s="3" t="str">
        <f>_xlfn.XLOOKUP(sc_gsm[[#This Row],[name]],[1]RXNS!$C:$C,[1]RXNS!$D:$D,"")</f>
        <v>H+[erm] + NADPH[erm] + trans-hexacos-2-enoyl-CoA[erm] =&gt; NADP(+)[erm] + hexacosanoyl-CoA[erm]</v>
      </c>
      <c r="K936" s="3" t="str">
        <f>_xlfn.XLOOKUP(sc_gsm[[#This Row],[name]],[2]RXNS!$C:$C,[2]RXNS!$D:$D,"")</f>
        <v>H+[erm] + NADPH[erm] + trans-hexacos-2-enoyl-CoA[erm] =&gt; NADP(+)[erm] + hexacosanoyl-CoA[erm]</v>
      </c>
      <c r="L936" s="3" t="b">
        <f>sc_gsm[[#This Row],[yeast8.3.4 equation]]=sc_gsm[[#This Row],[yeast9 equation]]</f>
        <v>1</v>
      </c>
    </row>
    <row r="937" spans="1:12" hidden="1" x14ac:dyDescent="0.2">
      <c r="A937" t="s">
        <v>1841</v>
      </c>
      <c r="B937" t="s">
        <v>7522</v>
      </c>
      <c r="C937" t="s">
        <v>3902</v>
      </c>
      <c r="D937" t="str">
        <f>sc_gsm[[#This Row],[model_rxn]]&amp;"_"&amp;sc_gsm[[#This Row],[Column2]]</f>
        <v>ACOADS160_rm_FWD</v>
      </c>
      <c r="E937" t="str">
        <f>_xlfn.XLOOKUP(sc_gsm[[#This Row],[Column3]],SC_enz[name_dir],SC_enz[name_dir],"")</f>
        <v>ACOADS160_rm_FWD</v>
      </c>
      <c r="F937" t="str">
        <f>_xlfn.XLOOKUP(sc_gsm[[#This Row],[model_rxn]],RT_gsm[model_rxn],RT_gsm[model_rxn],"")</f>
        <v>ACOADS160_rm</v>
      </c>
      <c r="G937" s="3" t="str">
        <f>_xlfn.XLOOKUP(sc_gsm[[#This Row],[Column3]],RT_gsm[Column3],RT_gsm[Column3],"")</f>
        <v>ACOADS160_rm_FWD</v>
      </c>
      <c r="H937" s="3" t="str" cm="1">
        <f t="array" ref="H937">sc_gsm[[#This Row],[model_rxn]]&amp;",r,"&amp;_xlfn.SWITCH(sc_gsm[[#This Row],[Column2]],"REV","lower_bound:-","FWD","upper_bound:")&amp;"1000"</f>
        <v>ACOADS160_rm,r,upper_bound:1000</v>
      </c>
      <c r="I937" s="3" t="str">
        <f>_xlfn.XLOOKUP(sc_gsm[[#This Row],[Column3]],SC_enz[name_dir],SC_enz[name_dir],"")</f>
        <v>ACOADS160_rm_FWD</v>
      </c>
      <c r="J937" s="3" t="str">
        <f>_xlfn.XLOOKUP(sc_gsm[[#This Row],[name]],[1]RXNS!$C:$C,[1]RXNS!$D:$D,"")</f>
        <v>H+[erm] + palmitoyl-CoA[erm] + oxygen[erm] + NADH[erm] =&gt; 2 H2O[erm] + palmitoleoyl-CoA(4-)[erm] + NAD[erm]</v>
      </c>
      <c r="K937" s="3" t="str">
        <f>_xlfn.XLOOKUP(sc_gsm[[#This Row],[name]],[2]RXNS!$C:$C,[2]RXNS!$D:$D,"")</f>
        <v>H+[erm] + palmitoyl-CoA[erm] + oxygen[erm] + NADH[erm] =&gt; 2 H2O[erm] + palmitoleoyl-CoA(4-)[erm] + NAD[erm]</v>
      </c>
      <c r="L937" s="3" t="b">
        <f>sc_gsm[[#This Row],[yeast8.3.4 equation]]=sc_gsm[[#This Row],[yeast9 equation]]</f>
        <v>1</v>
      </c>
    </row>
    <row r="938" spans="1:12" hidden="1" x14ac:dyDescent="0.2">
      <c r="A938" t="s">
        <v>1844</v>
      </c>
      <c r="B938" t="s">
        <v>7523</v>
      </c>
      <c r="C938" t="s">
        <v>3902</v>
      </c>
      <c r="D938" t="str">
        <f>sc_gsm[[#This Row],[model_rxn]]&amp;"_"&amp;sc_gsm[[#This Row],[Column2]]</f>
        <v>ACOADS180_rm_FWD</v>
      </c>
      <c r="E938" t="str">
        <f>_xlfn.XLOOKUP(sc_gsm[[#This Row],[Column3]],SC_enz[name_dir],SC_enz[name_dir],"")</f>
        <v>ACOADS180_rm_FWD</v>
      </c>
      <c r="F938" t="str">
        <f>_xlfn.XLOOKUP(sc_gsm[[#This Row],[model_rxn]],RT_gsm[model_rxn],RT_gsm[model_rxn],"")</f>
        <v>ACOADS180_rm</v>
      </c>
      <c r="G938" s="3" t="str">
        <f>_xlfn.XLOOKUP(sc_gsm[[#This Row],[Column3]],RT_gsm[Column3],RT_gsm[Column3],"")</f>
        <v>ACOADS180_rm_FWD</v>
      </c>
      <c r="H938" s="3" t="str" cm="1">
        <f t="array" ref="H938">sc_gsm[[#This Row],[model_rxn]]&amp;",r,"&amp;_xlfn.SWITCH(sc_gsm[[#This Row],[Column2]],"REV","lower_bound:-","FWD","upper_bound:")&amp;"1000"</f>
        <v>ACOADS180_rm,r,upper_bound:1000</v>
      </c>
      <c r="I938" s="3" t="str">
        <f>_xlfn.XLOOKUP(sc_gsm[[#This Row],[Column3]],SC_enz[name_dir],SC_enz[name_dir],"")</f>
        <v>ACOADS180_rm_FWD</v>
      </c>
      <c r="J938" s="3" t="str">
        <f>_xlfn.XLOOKUP(sc_gsm[[#This Row],[name]],[1]RXNS!$C:$C,[1]RXNS!$D:$D,"")</f>
        <v>H+[erm] + stearoyl-CoA[erm] + oxygen[erm] + NADH[erm] =&gt; 2 H2O[erm] + NAD[erm] + oleoyl-CoA[erm]</v>
      </c>
      <c r="K938" s="3" t="str">
        <f>_xlfn.XLOOKUP(sc_gsm[[#This Row],[name]],[2]RXNS!$C:$C,[2]RXNS!$D:$D,"")</f>
        <v>H+[erm] + stearoyl-CoA[erm] + oxygen[erm] + NADH[erm] =&gt; 2 H2O[erm] + NAD[erm] + oleoyl-CoA[erm]</v>
      </c>
      <c r="L938" s="3" t="b">
        <f>sc_gsm[[#This Row],[yeast8.3.4 equation]]=sc_gsm[[#This Row],[yeast9 equation]]</f>
        <v>1</v>
      </c>
    </row>
    <row r="939" spans="1:12" hidden="1" x14ac:dyDescent="0.2">
      <c r="A939" t="s">
        <v>1845</v>
      </c>
      <c r="B939" t="s">
        <v>7524</v>
      </c>
      <c r="C939" t="s">
        <v>3902</v>
      </c>
      <c r="D939" t="str">
        <f>sc_gsm[[#This Row],[model_rxn]]&amp;"_"&amp;sc_gsm[[#This Row],[Column2]]</f>
        <v>FACOAL120_rm_FWD</v>
      </c>
      <c r="E939" t="str">
        <f>_xlfn.XLOOKUP(sc_gsm[[#This Row],[Column3]],SC_enz[name_dir],SC_enz[name_dir],"")</f>
        <v>FACOAL120_rm_FWD</v>
      </c>
      <c r="F939" t="str">
        <f>_xlfn.XLOOKUP(sc_gsm[[#This Row],[model_rxn]],RT_gsm[model_rxn],RT_gsm[model_rxn],"")</f>
        <v>FACOAL120_rm</v>
      </c>
      <c r="G939" s="3" t="str">
        <f>_xlfn.XLOOKUP(sc_gsm[[#This Row],[Column3]],RT_gsm[Column3],RT_gsm[Column3],"")</f>
        <v>FACOAL120_rm_FWD</v>
      </c>
      <c r="H939" s="3" t="str" cm="1">
        <f t="array" ref="H939">sc_gsm[[#This Row],[model_rxn]]&amp;",r,"&amp;_xlfn.SWITCH(sc_gsm[[#This Row],[Column2]],"REV","lower_bound:-","FWD","upper_bound:")&amp;"1000"</f>
        <v>FACOAL120_rm,r,upper_bound:1000</v>
      </c>
      <c r="I939" s="3" t="str">
        <f>_xlfn.XLOOKUP(sc_gsm[[#This Row],[Column3]],SC_enz[name_dir],SC_enz[name_dir],"")</f>
        <v>FACOAL120_rm_FWD</v>
      </c>
      <c r="J939" s="3" t="str">
        <f>_xlfn.XLOOKUP(sc_gsm[[#This Row],[name]],[1]RXNS!$C:$C,[1]RXNS!$D:$D,"")</f>
        <v>coenzyme A[erm] + ATP[erm] + laurate[erm] &lt;=&gt; lauroyl-CoA[erm] + AMP[erm] + diphosphate[erm]</v>
      </c>
      <c r="K939" s="3" t="str">
        <f>_xlfn.XLOOKUP(sc_gsm[[#This Row],[name]],[2]RXNS!$C:$C,[2]RXNS!$D:$D,"")</f>
        <v>coenzyme A[erm] + ATP[erm] + laurate[erm] &lt;=&gt; lauroyl-CoA[erm] + AMP[erm] + diphosphate[erm]</v>
      </c>
      <c r="L939" s="3" t="b">
        <f>sc_gsm[[#This Row],[yeast8.3.4 equation]]=sc_gsm[[#This Row],[yeast9 equation]]</f>
        <v>1</v>
      </c>
    </row>
    <row r="940" spans="1:12" hidden="1" x14ac:dyDescent="0.2">
      <c r="A940" t="s">
        <v>1849</v>
      </c>
      <c r="B940" t="s">
        <v>7525</v>
      </c>
      <c r="C940" t="s">
        <v>3902</v>
      </c>
      <c r="D940" t="str">
        <f>sc_gsm[[#This Row],[model_rxn]]&amp;"_"&amp;sc_gsm[[#This Row],[Column2]]</f>
        <v>FACOAL140_rm_FWD</v>
      </c>
      <c r="E940" t="str">
        <f>_xlfn.XLOOKUP(sc_gsm[[#This Row],[Column3]],SC_enz[name_dir],SC_enz[name_dir],"")</f>
        <v>FACOAL140_rm_FWD</v>
      </c>
      <c r="F940" t="str">
        <f>_xlfn.XLOOKUP(sc_gsm[[#This Row],[model_rxn]],RT_gsm[model_rxn],RT_gsm[model_rxn],"")</f>
        <v>FACOAL140_rm</v>
      </c>
      <c r="G940" s="3" t="str">
        <f>_xlfn.XLOOKUP(sc_gsm[[#This Row],[Column3]],RT_gsm[Column3],RT_gsm[Column3],"")</f>
        <v>FACOAL140_rm_FWD</v>
      </c>
      <c r="H940" s="3" t="str" cm="1">
        <f t="array" ref="H940">sc_gsm[[#This Row],[model_rxn]]&amp;",r,"&amp;_xlfn.SWITCH(sc_gsm[[#This Row],[Column2]],"REV","lower_bound:-","FWD","upper_bound:")&amp;"1000"</f>
        <v>FACOAL140_rm,r,upper_bound:1000</v>
      </c>
      <c r="I940" s="3" t="str">
        <f>_xlfn.XLOOKUP(sc_gsm[[#This Row],[Column3]],SC_enz[name_dir],SC_enz[name_dir],"")</f>
        <v>FACOAL140_rm_FWD</v>
      </c>
      <c r="J940" s="3" t="str">
        <f>_xlfn.XLOOKUP(sc_gsm[[#This Row],[name]],[1]RXNS!$C:$C,[1]RXNS!$D:$D,"")</f>
        <v>coenzyme A[erm] + ATP[erm] + myristate[erm] &lt;=&gt; myristoyl-CoA[erm] + AMP[erm] + diphosphate[erm]</v>
      </c>
      <c r="K940" s="3" t="str">
        <f>_xlfn.XLOOKUP(sc_gsm[[#This Row],[name]],[2]RXNS!$C:$C,[2]RXNS!$D:$D,"")</f>
        <v>coenzyme A[erm] + ATP[erm] + myristate[erm] &lt;=&gt; myristoyl-CoA[erm] + AMP[erm] + diphosphate[erm]</v>
      </c>
      <c r="L940" s="3" t="b">
        <f>sc_gsm[[#This Row],[yeast8.3.4 equation]]=sc_gsm[[#This Row],[yeast9 equation]]</f>
        <v>1</v>
      </c>
    </row>
    <row r="941" spans="1:12" hidden="1" x14ac:dyDescent="0.2">
      <c r="A941" t="s">
        <v>1852</v>
      </c>
      <c r="B941" t="s">
        <v>7526</v>
      </c>
      <c r="C941" t="s">
        <v>3902</v>
      </c>
      <c r="D941" t="str">
        <f>sc_gsm[[#This Row],[model_rxn]]&amp;"_"&amp;sc_gsm[[#This Row],[Column2]]</f>
        <v>FACOAL160_rm_FWD</v>
      </c>
      <c r="E941" t="str">
        <f>_xlfn.XLOOKUP(sc_gsm[[#This Row],[Column3]],SC_enz[name_dir],SC_enz[name_dir],"")</f>
        <v>FACOAL160_rm_FWD</v>
      </c>
      <c r="F941" t="str">
        <f>_xlfn.XLOOKUP(sc_gsm[[#This Row],[model_rxn]],RT_gsm[model_rxn],RT_gsm[model_rxn],"")</f>
        <v>FACOAL160_rm</v>
      </c>
      <c r="G941" s="3" t="str">
        <f>_xlfn.XLOOKUP(sc_gsm[[#This Row],[Column3]],RT_gsm[Column3],RT_gsm[Column3],"")</f>
        <v>FACOAL160_rm_FWD</v>
      </c>
      <c r="H941" s="3" t="str" cm="1">
        <f t="array" ref="H941">sc_gsm[[#This Row],[model_rxn]]&amp;",r,"&amp;_xlfn.SWITCH(sc_gsm[[#This Row],[Column2]],"REV","lower_bound:-","FWD","upper_bound:")&amp;"1000"</f>
        <v>FACOAL160_rm,r,upper_bound:1000</v>
      </c>
      <c r="I941" s="3" t="str">
        <f>_xlfn.XLOOKUP(sc_gsm[[#This Row],[Column3]],SC_enz[name_dir],SC_enz[name_dir],"")</f>
        <v>FACOAL160_rm_FWD</v>
      </c>
      <c r="J941" s="3" t="str">
        <f>_xlfn.XLOOKUP(sc_gsm[[#This Row],[name]],[1]RXNS!$C:$C,[1]RXNS!$D:$D,"")</f>
        <v>coenzyme A[erm] + ATP[erm] + palmitate[erm] &lt;=&gt; palmitoyl-CoA[erm] + AMP[erm] + diphosphate[erm]</v>
      </c>
      <c r="K941" s="3" t="str">
        <f>_xlfn.XLOOKUP(sc_gsm[[#This Row],[name]],[2]RXNS!$C:$C,[2]RXNS!$D:$D,"")</f>
        <v>coenzyme A[erm] + ATP[erm] + palmitate[erm] &lt;=&gt; palmitoyl-CoA[erm] + AMP[erm] + diphosphate[erm]</v>
      </c>
      <c r="L941" s="3" t="b">
        <f>sc_gsm[[#This Row],[yeast8.3.4 equation]]=sc_gsm[[#This Row],[yeast9 equation]]</f>
        <v>1</v>
      </c>
    </row>
    <row r="942" spans="1:12" hidden="1" x14ac:dyDescent="0.2">
      <c r="A942" t="s">
        <v>1853</v>
      </c>
      <c r="B942" t="s">
        <v>7527</v>
      </c>
      <c r="C942" t="s">
        <v>3902</v>
      </c>
      <c r="D942" t="str">
        <f>sc_gsm[[#This Row],[model_rxn]]&amp;"_"&amp;sc_gsm[[#This Row],[Column2]]</f>
        <v>FACOAL161_rm_FWD</v>
      </c>
      <c r="E942" t="str">
        <f>_xlfn.XLOOKUP(sc_gsm[[#This Row],[Column3]],SC_enz[name_dir],SC_enz[name_dir],"")</f>
        <v>FACOAL161_rm_FWD</v>
      </c>
      <c r="F942" t="str">
        <f>_xlfn.XLOOKUP(sc_gsm[[#This Row],[model_rxn]],RT_gsm[model_rxn],RT_gsm[model_rxn],"")</f>
        <v>FACOAL161_rm</v>
      </c>
      <c r="G942" s="3" t="str">
        <f>_xlfn.XLOOKUP(sc_gsm[[#This Row],[Column3]],RT_gsm[Column3],RT_gsm[Column3],"")</f>
        <v>FACOAL161_rm_FWD</v>
      </c>
      <c r="H942" s="3" t="str" cm="1">
        <f t="array" ref="H942">sc_gsm[[#This Row],[model_rxn]]&amp;",r,"&amp;_xlfn.SWITCH(sc_gsm[[#This Row],[Column2]],"REV","lower_bound:-","FWD","upper_bound:")&amp;"1000"</f>
        <v>FACOAL161_rm,r,upper_bound:1000</v>
      </c>
      <c r="I942" s="3" t="str">
        <f>_xlfn.XLOOKUP(sc_gsm[[#This Row],[Column3]],SC_enz[name_dir],SC_enz[name_dir],"")</f>
        <v>FACOAL161_rm_FWD</v>
      </c>
      <c r="J942" s="3" t="str">
        <f>_xlfn.XLOOKUP(sc_gsm[[#This Row],[name]],[1]RXNS!$C:$C,[1]RXNS!$D:$D,"")</f>
        <v>coenzyme A[erm] + ATP[erm] + palmitoleate[erm] &lt;=&gt; palmitoleoyl-CoA(4-)[erm] + AMP[erm] + diphosphate[erm]</v>
      </c>
      <c r="K942" s="3" t="str">
        <f>_xlfn.XLOOKUP(sc_gsm[[#This Row],[name]],[2]RXNS!$C:$C,[2]RXNS!$D:$D,"")</f>
        <v>coenzyme A[erm] + ATP[erm] + palmitoleate[erm] &lt;=&gt; palmitoleoyl-CoA(4-)[erm] + AMP[erm] + diphosphate[erm]</v>
      </c>
      <c r="L942" s="3" t="b">
        <f>sc_gsm[[#This Row],[yeast8.3.4 equation]]=sc_gsm[[#This Row],[yeast9 equation]]</f>
        <v>1</v>
      </c>
    </row>
    <row r="943" spans="1:12" hidden="1" x14ac:dyDescent="0.2">
      <c r="A943" t="s">
        <v>1854</v>
      </c>
      <c r="B943" t="s">
        <v>7528</v>
      </c>
      <c r="C943" t="s">
        <v>3902</v>
      </c>
      <c r="D943" t="str">
        <f>sc_gsm[[#This Row],[model_rxn]]&amp;"_"&amp;sc_gsm[[#This Row],[Column2]]</f>
        <v>FACOAL180_rm_FWD</v>
      </c>
      <c r="E943" t="str">
        <f>_xlfn.XLOOKUP(sc_gsm[[#This Row],[Column3]],SC_enz[name_dir],SC_enz[name_dir],"")</f>
        <v>FACOAL180_rm_FWD</v>
      </c>
      <c r="F943" t="str">
        <f>_xlfn.XLOOKUP(sc_gsm[[#This Row],[model_rxn]],RT_gsm[model_rxn],RT_gsm[model_rxn],"")</f>
        <v>FACOAL180_rm</v>
      </c>
      <c r="G943" s="3" t="str">
        <f>_xlfn.XLOOKUP(sc_gsm[[#This Row],[Column3]],RT_gsm[Column3],RT_gsm[Column3],"")</f>
        <v>FACOAL180_rm_FWD</v>
      </c>
      <c r="H943" s="3" t="str" cm="1">
        <f t="array" ref="H943">sc_gsm[[#This Row],[model_rxn]]&amp;",r,"&amp;_xlfn.SWITCH(sc_gsm[[#This Row],[Column2]],"REV","lower_bound:-","FWD","upper_bound:")&amp;"1000"</f>
        <v>FACOAL180_rm,r,upper_bound:1000</v>
      </c>
      <c r="I943" s="3" t="str">
        <f>_xlfn.XLOOKUP(sc_gsm[[#This Row],[Column3]],SC_enz[name_dir],SC_enz[name_dir],"")</f>
        <v>FACOAL180_rm_FWD</v>
      </c>
      <c r="J943" s="3" t="str">
        <f>_xlfn.XLOOKUP(sc_gsm[[#This Row],[name]],[1]RXNS!$C:$C,[1]RXNS!$D:$D,"")</f>
        <v>coenzyme A[erm] + ATP[erm] + stearate[erm] &lt;=&gt; stearoyl-CoA[erm] + AMP[erm] + diphosphate[erm]</v>
      </c>
      <c r="K943" s="3" t="str">
        <f>_xlfn.XLOOKUP(sc_gsm[[#This Row],[name]],[2]RXNS!$C:$C,[2]RXNS!$D:$D,"")</f>
        <v>coenzyme A[erm] + ATP[erm] + stearate[erm] &lt;=&gt; stearoyl-CoA[erm] + AMP[erm] + diphosphate[erm]</v>
      </c>
      <c r="L943" s="3" t="b">
        <f>sc_gsm[[#This Row],[yeast8.3.4 equation]]=sc_gsm[[#This Row],[yeast9 equation]]</f>
        <v>1</v>
      </c>
    </row>
    <row r="944" spans="1:12" hidden="1" x14ac:dyDescent="0.2">
      <c r="A944" t="s">
        <v>1855</v>
      </c>
      <c r="B944" t="s">
        <v>7529</v>
      </c>
      <c r="C944" t="s">
        <v>3902</v>
      </c>
      <c r="D944" t="str">
        <f>sc_gsm[[#This Row],[model_rxn]]&amp;"_"&amp;sc_gsm[[#This Row],[Column2]]</f>
        <v>FACOAL181_rm_FWD</v>
      </c>
      <c r="E944" t="str">
        <f>_xlfn.XLOOKUP(sc_gsm[[#This Row],[Column3]],SC_enz[name_dir],SC_enz[name_dir],"")</f>
        <v>FACOAL181_rm_FWD</v>
      </c>
      <c r="F944" t="str">
        <f>_xlfn.XLOOKUP(sc_gsm[[#This Row],[model_rxn]],RT_gsm[model_rxn],RT_gsm[model_rxn],"")</f>
        <v>FACOAL181_rm</v>
      </c>
      <c r="G944" s="3" t="str">
        <f>_xlfn.XLOOKUP(sc_gsm[[#This Row],[Column3]],RT_gsm[Column3],RT_gsm[Column3],"")</f>
        <v>FACOAL181_rm_FWD</v>
      </c>
      <c r="H944" s="3" t="str" cm="1">
        <f t="array" ref="H944">sc_gsm[[#This Row],[model_rxn]]&amp;",r,"&amp;_xlfn.SWITCH(sc_gsm[[#This Row],[Column2]],"REV","lower_bound:-","FWD","upper_bound:")&amp;"1000"</f>
        <v>FACOAL181_rm,r,upper_bound:1000</v>
      </c>
      <c r="I944" s="3" t="str">
        <f>_xlfn.XLOOKUP(sc_gsm[[#This Row],[Column3]],SC_enz[name_dir],SC_enz[name_dir],"")</f>
        <v>FACOAL181_rm_FWD</v>
      </c>
      <c r="J944" s="3" t="str">
        <f>_xlfn.XLOOKUP(sc_gsm[[#This Row],[name]],[1]RXNS!$C:$C,[1]RXNS!$D:$D,"")</f>
        <v>coenzyme A[erm] + ATP[erm] + oleate[erm] &lt;=&gt; oleoyl-CoA[erm] + AMP[erm] + diphosphate[erm]</v>
      </c>
      <c r="K944" s="3" t="str">
        <f>_xlfn.XLOOKUP(sc_gsm[[#This Row],[name]],[2]RXNS!$C:$C,[2]RXNS!$D:$D,"")</f>
        <v>coenzyme A[erm] + ATP[erm] + oleate[erm] &lt;=&gt; oleoyl-CoA[erm] + AMP[erm] + diphosphate[erm]</v>
      </c>
      <c r="L944" s="3" t="b">
        <f>sc_gsm[[#This Row],[yeast8.3.4 equation]]=sc_gsm[[#This Row],[yeast9 equation]]</f>
        <v>1</v>
      </c>
    </row>
    <row r="945" spans="1:12" hidden="1" x14ac:dyDescent="0.2">
      <c r="A945" t="s">
        <v>1856</v>
      </c>
      <c r="B945" t="s">
        <v>7530</v>
      </c>
      <c r="C945" t="s">
        <v>3902</v>
      </c>
      <c r="D945" t="str">
        <f>sc_gsm[[#This Row],[model_rxn]]&amp;"_"&amp;sc_gsm[[#This Row],[Column2]]</f>
        <v>FACOAL120_l_FWD</v>
      </c>
      <c r="E945" t="str">
        <f>_xlfn.XLOOKUP(sc_gsm[[#This Row],[Column3]],SC_enz[name_dir],SC_enz[name_dir],"")</f>
        <v>FACOAL120_l_FWD</v>
      </c>
      <c r="F945" t="str">
        <f>_xlfn.XLOOKUP(sc_gsm[[#This Row],[model_rxn]],RT_gsm[model_rxn],RT_gsm[model_rxn],"")</f>
        <v>FACOAL120_l</v>
      </c>
      <c r="G945" s="3" t="str">
        <f>_xlfn.XLOOKUP(sc_gsm[[#This Row],[Column3]],RT_gsm[Column3],RT_gsm[Column3],"")</f>
        <v>FACOAL120_l_FWD</v>
      </c>
      <c r="H945" s="3" t="str" cm="1">
        <f t="array" ref="H945">sc_gsm[[#This Row],[model_rxn]]&amp;",r,"&amp;_xlfn.SWITCH(sc_gsm[[#This Row],[Column2]],"REV","lower_bound:-","FWD","upper_bound:")&amp;"1000"</f>
        <v>FACOAL120_l,r,upper_bound:1000</v>
      </c>
      <c r="I945" s="3" t="str">
        <f>_xlfn.XLOOKUP(sc_gsm[[#This Row],[Column3]],SC_enz[name_dir],SC_enz[name_dir],"")</f>
        <v>FACOAL120_l_FWD</v>
      </c>
      <c r="J945" s="3" t="str">
        <f>_xlfn.XLOOKUP(sc_gsm[[#This Row],[name]],[1]RXNS!$C:$C,[1]RXNS!$D:$D,"")</f>
        <v>coenzyme A[lp] + ATP[lp] + laurate[lp] &lt;=&gt; diphosphate[lp] + AMP[lp] + lauroyl-CoA[lp]</v>
      </c>
      <c r="K945" s="3" t="str">
        <f>_xlfn.XLOOKUP(sc_gsm[[#This Row],[name]],[2]RXNS!$C:$C,[2]RXNS!$D:$D,"")</f>
        <v>coenzyme A[lp] + ATP[lp] + laurate[lp] &lt;=&gt; diphosphate[lp] + AMP[lp] + lauroyl-CoA[lp]</v>
      </c>
      <c r="L945" s="3" t="b">
        <f>sc_gsm[[#This Row],[yeast8.3.4 equation]]=sc_gsm[[#This Row],[yeast9 equation]]</f>
        <v>1</v>
      </c>
    </row>
    <row r="946" spans="1:12" hidden="1" x14ac:dyDescent="0.2">
      <c r="A946" t="s">
        <v>1857</v>
      </c>
      <c r="B946" t="s">
        <v>7531</v>
      </c>
      <c r="C946" t="s">
        <v>3902</v>
      </c>
      <c r="D946" t="str">
        <f>sc_gsm[[#This Row],[model_rxn]]&amp;"_"&amp;sc_gsm[[#This Row],[Column2]]</f>
        <v>FACOAL140_l_FWD</v>
      </c>
      <c r="E946" t="str">
        <f>_xlfn.XLOOKUP(sc_gsm[[#This Row],[Column3]],SC_enz[name_dir],SC_enz[name_dir],"")</f>
        <v>FACOAL140_l_FWD</v>
      </c>
      <c r="F946" t="str">
        <f>_xlfn.XLOOKUP(sc_gsm[[#This Row],[model_rxn]],RT_gsm[model_rxn],RT_gsm[model_rxn],"")</f>
        <v>FACOAL140_l</v>
      </c>
      <c r="G946" s="3" t="str">
        <f>_xlfn.XLOOKUP(sc_gsm[[#This Row],[Column3]],RT_gsm[Column3],RT_gsm[Column3],"")</f>
        <v>FACOAL140_l_FWD</v>
      </c>
      <c r="H946" s="3" t="str" cm="1">
        <f t="array" ref="H946">sc_gsm[[#This Row],[model_rxn]]&amp;",r,"&amp;_xlfn.SWITCH(sc_gsm[[#This Row],[Column2]],"REV","lower_bound:-","FWD","upper_bound:")&amp;"1000"</f>
        <v>FACOAL140_l,r,upper_bound:1000</v>
      </c>
      <c r="I946" s="3" t="str">
        <f>_xlfn.XLOOKUP(sc_gsm[[#This Row],[Column3]],SC_enz[name_dir],SC_enz[name_dir],"")</f>
        <v>FACOAL140_l_FWD</v>
      </c>
      <c r="J946" s="3" t="str">
        <f>_xlfn.XLOOKUP(sc_gsm[[#This Row],[name]],[1]RXNS!$C:$C,[1]RXNS!$D:$D,"")</f>
        <v>coenzyme A[lp] + ATP[lp] + myristate[lp] &lt;=&gt; diphosphate[lp] + AMP[lp] + myristoyl-CoA[lp]</v>
      </c>
      <c r="K946" s="3" t="str">
        <f>_xlfn.XLOOKUP(sc_gsm[[#This Row],[name]],[2]RXNS!$C:$C,[2]RXNS!$D:$D,"")</f>
        <v>coenzyme A[lp] + ATP[lp] + myristate[lp] &lt;=&gt; diphosphate[lp] + AMP[lp] + myristoyl-CoA[lp]</v>
      </c>
      <c r="L946" s="3" t="b">
        <f>sc_gsm[[#This Row],[yeast8.3.4 equation]]=sc_gsm[[#This Row],[yeast9 equation]]</f>
        <v>1</v>
      </c>
    </row>
    <row r="947" spans="1:12" hidden="1" x14ac:dyDescent="0.2">
      <c r="A947" t="s">
        <v>1858</v>
      </c>
      <c r="B947" t="s">
        <v>7532</v>
      </c>
      <c r="C947" t="s">
        <v>3902</v>
      </c>
      <c r="D947" t="str">
        <f>sc_gsm[[#This Row],[model_rxn]]&amp;"_"&amp;sc_gsm[[#This Row],[Column2]]</f>
        <v>FACOAL160_l_FWD</v>
      </c>
      <c r="E947" t="str">
        <f>_xlfn.XLOOKUP(sc_gsm[[#This Row],[Column3]],SC_enz[name_dir],SC_enz[name_dir],"")</f>
        <v>FACOAL160_l_FWD</v>
      </c>
      <c r="F947" t="str">
        <f>_xlfn.XLOOKUP(sc_gsm[[#This Row],[model_rxn]],RT_gsm[model_rxn],RT_gsm[model_rxn],"")</f>
        <v>FACOAL160_l</v>
      </c>
      <c r="G947" s="3" t="str">
        <f>_xlfn.XLOOKUP(sc_gsm[[#This Row],[Column3]],RT_gsm[Column3],RT_gsm[Column3],"")</f>
        <v>FACOAL160_l_FWD</v>
      </c>
      <c r="H947" s="3" t="str" cm="1">
        <f t="array" ref="H947">sc_gsm[[#This Row],[model_rxn]]&amp;",r,"&amp;_xlfn.SWITCH(sc_gsm[[#This Row],[Column2]],"REV","lower_bound:-","FWD","upper_bound:")&amp;"1000"</f>
        <v>FACOAL160_l,r,upper_bound:1000</v>
      </c>
      <c r="I947" s="3" t="str">
        <f>_xlfn.XLOOKUP(sc_gsm[[#This Row],[Column3]],SC_enz[name_dir],SC_enz[name_dir],"")</f>
        <v>FACOAL160_l_FWD</v>
      </c>
      <c r="J947" s="3" t="str">
        <f>_xlfn.XLOOKUP(sc_gsm[[#This Row],[name]],[1]RXNS!$C:$C,[1]RXNS!$D:$D,"")</f>
        <v>coenzyme A[lp] + ATP[lp] + palmitate[lp] &lt;=&gt; diphosphate[lp] + AMP[lp] + palmitoyl-CoA[lp]</v>
      </c>
      <c r="K947" s="3" t="str">
        <f>_xlfn.XLOOKUP(sc_gsm[[#This Row],[name]],[2]RXNS!$C:$C,[2]RXNS!$D:$D,"")</f>
        <v>coenzyme A[lp] + ATP[lp] + palmitate[lp] &lt;=&gt; diphosphate[lp] + AMP[lp] + palmitoyl-CoA[lp]</v>
      </c>
      <c r="L947" s="3" t="b">
        <f>sc_gsm[[#This Row],[yeast8.3.4 equation]]=sc_gsm[[#This Row],[yeast9 equation]]</f>
        <v>1</v>
      </c>
    </row>
    <row r="948" spans="1:12" hidden="1" x14ac:dyDescent="0.2">
      <c r="A948" t="s">
        <v>1859</v>
      </c>
      <c r="B948" t="s">
        <v>7533</v>
      </c>
      <c r="C948" t="s">
        <v>3902</v>
      </c>
      <c r="D948" t="str">
        <f>sc_gsm[[#This Row],[model_rxn]]&amp;"_"&amp;sc_gsm[[#This Row],[Column2]]</f>
        <v>FACOAL161_l_FWD</v>
      </c>
      <c r="E948" t="str">
        <f>_xlfn.XLOOKUP(sc_gsm[[#This Row],[Column3]],SC_enz[name_dir],SC_enz[name_dir],"")</f>
        <v>FACOAL161_l_FWD</v>
      </c>
      <c r="F948" t="str">
        <f>_xlfn.XLOOKUP(sc_gsm[[#This Row],[model_rxn]],RT_gsm[model_rxn],RT_gsm[model_rxn],"")</f>
        <v>FACOAL161_l</v>
      </c>
      <c r="G948" s="3" t="str">
        <f>_xlfn.XLOOKUP(sc_gsm[[#This Row],[Column3]],RT_gsm[Column3],RT_gsm[Column3],"")</f>
        <v>FACOAL161_l_FWD</v>
      </c>
      <c r="H948" s="3" t="str" cm="1">
        <f t="array" ref="H948">sc_gsm[[#This Row],[model_rxn]]&amp;",r,"&amp;_xlfn.SWITCH(sc_gsm[[#This Row],[Column2]],"REV","lower_bound:-","FWD","upper_bound:")&amp;"1000"</f>
        <v>FACOAL161_l,r,upper_bound:1000</v>
      </c>
      <c r="I948" s="3" t="str">
        <f>_xlfn.XLOOKUP(sc_gsm[[#This Row],[Column3]],SC_enz[name_dir],SC_enz[name_dir],"")</f>
        <v>FACOAL161_l_FWD</v>
      </c>
      <c r="J948" s="3" t="str">
        <f>_xlfn.XLOOKUP(sc_gsm[[#This Row],[name]],[1]RXNS!$C:$C,[1]RXNS!$D:$D,"")</f>
        <v>coenzyme A[lp] + ATP[lp] + palmitoleate[lp] &lt;=&gt; diphosphate[lp] + AMP[lp] + palmitoleoyl-CoA(4-)[lp]</v>
      </c>
      <c r="K948" s="3" t="str">
        <f>_xlfn.XLOOKUP(sc_gsm[[#This Row],[name]],[2]RXNS!$C:$C,[2]RXNS!$D:$D,"")</f>
        <v>coenzyme A[lp] + ATP[lp] + palmitoleate[lp] &lt;=&gt; diphosphate[lp] + AMP[lp] + palmitoleoyl-CoA(4-)[lp]</v>
      </c>
      <c r="L948" s="3" t="b">
        <f>sc_gsm[[#This Row],[yeast8.3.4 equation]]=sc_gsm[[#This Row],[yeast9 equation]]</f>
        <v>1</v>
      </c>
    </row>
    <row r="949" spans="1:12" hidden="1" x14ac:dyDescent="0.2">
      <c r="A949" t="s">
        <v>1860</v>
      </c>
      <c r="B949" t="s">
        <v>7534</v>
      </c>
      <c r="C949" t="s">
        <v>3902</v>
      </c>
      <c r="D949" t="str">
        <f>sc_gsm[[#This Row],[model_rxn]]&amp;"_"&amp;sc_gsm[[#This Row],[Column2]]</f>
        <v>FACOAL180_l_FWD</v>
      </c>
      <c r="E949" t="str">
        <f>_xlfn.XLOOKUP(sc_gsm[[#This Row],[Column3]],SC_enz[name_dir],SC_enz[name_dir],"")</f>
        <v>FACOAL180_l_FWD</v>
      </c>
      <c r="F949" t="str">
        <f>_xlfn.XLOOKUP(sc_gsm[[#This Row],[model_rxn]],RT_gsm[model_rxn],RT_gsm[model_rxn],"")</f>
        <v>FACOAL180_l</v>
      </c>
      <c r="G949" s="3" t="str">
        <f>_xlfn.XLOOKUP(sc_gsm[[#This Row],[Column3]],RT_gsm[Column3],RT_gsm[Column3],"")</f>
        <v>FACOAL180_l_FWD</v>
      </c>
      <c r="H949" s="3" t="str" cm="1">
        <f t="array" ref="H949">sc_gsm[[#This Row],[model_rxn]]&amp;",r,"&amp;_xlfn.SWITCH(sc_gsm[[#This Row],[Column2]],"REV","lower_bound:-","FWD","upper_bound:")&amp;"1000"</f>
        <v>FACOAL180_l,r,upper_bound:1000</v>
      </c>
      <c r="I949" s="3" t="str">
        <f>_xlfn.XLOOKUP(sc_gsm[[#This Row],[Column3]],SC_enz[name_dir],SC_enz[name_dir],"")</f>
        <v>FACOAL180_l_FWD</v>
      </c>
      <c r="J949" s="3" t="str">
        <f>_xlfn.XLOOKUP(sc_gsm[[#This Row],[name]],[1]RXNS!$C:$C,[1]RXNS!$D:$D,"")</f>
        <v>coenzyme A[lp] + ATP[lp] + stearate[lp] &lt;=&gt; diphosphate[lp] + AMP[lp] + stearoyl-CoA[lp]</v>
      </c>
      <c r="K949" s="3" t="str">
        <f>_xlfn.XLOOKUP(sc_gsm[[#This Row],[name]],[2]RXNS!$C:$C,[2]RXNS!$D:$D,"")</f>
        <v>coenzyme A[lp] + ATP[lp] + stearate[lp] &lt;=&gt; diphosphate[lp] + AMP[lp] + stearoyl-CoA[lp]</v>
      </c>
      <c r="L949" s="3" t="b">
        <f>sc_gsm[[#This Row],[yeast8.3.4 equation]]=sc_gsm[[#This Row],[yeast9 equation]]</f>
        <v>1</v>
      </c>
    </row>
    <row r="950" spans="1:12" hidden="1" x14ac:dyDescent="0.2">
      <c r="A950" t="s">
        <v>1861</v>
      </c>
      <c r="B950" t="s">
        <v>7535</v>
      </c>
      <c r="C950" t="s">
        <v>3902</v>
      </c>
      <c r="D950" t="str">
        <f>sc_gsm[[#This Row],[model_rxn]]&amp;"_"&amp;sc_gsm[[#This Row],[Column2]]</f>
        <v>FACOAL181_l_FWD</v>
      </c>
      <c r="E950" t="str">
        <f>_xlfn.XLOOKUP(sc_gsm[[#This Row],[Column3]],SC_enz[name_dir],SC_enz[name_dir],"")</f>
        <v>FACOAL181_l_FWD</v>
      </c>
      <c r="F950" t="str">
        <f>_xlfn.XLOOKUP(sc_gsm[[#This Row],[model_rxn]],RT_gsm[model_rxn],RT_gsm[model_rxn],"")</f>
        <v>FACOAL181_l</v>
      </c>
      <c r="G950" s="3" t="str">
        <f>_xlfn.XLOOKUP(sc_gsm[[#This Row],[Column3]],RT_gsm[Column3],RT_gsm[Column3],"")</f>
        <v>FACOAL181_l_FWD</v>
      </c>
      <c r="H950" s="3" t="str" cm="1">
        <f t="array" ref="H950">sc_gsm[[#This Row],[model_rxn]]&amp;",r,"&amp;_xlfn.SWITCH(sc_gsm[[#This Row],[Column2]],"REV","lower_bound:-","FWD","upper_bound:")&amp;"1000"</f>
        <v>FACOAL181_l,r,upper_bound:1000</v>
      </c>
      <c r="I950" s="3" t="str">
        <f>_xlfn.XLOOKUP(sc_gsm[[#This Row],[Column3]],SC_enz[name_dir],SC_enz[name_dir],"")</f>
        <v>FACOAL181_l_FWD</v>
      </c>
      <c r="J950" s="3" t="str">
        <f>_xlfn.XLOOKUP(sc_gsm[[#This Row],[name]],[1]RXNS!$C:$C,[1]RXNS!$D:$D,"")</f>
        <v>coenzyme A[lp] + ATP[lp] + oleate[lp] &lt;=&gt; diphosphate[lp] + AMP[lp] + oleoyl-CoA[lp]</v>
      </c>
      <c r="K950" s="3" t="str">
        <f>_xlfn.XLOOKUP(sc_gsm[[#This Row],[name]],[2]RXNS!$C:$C,[2]RXNS!$D:$D,"")</f>
        <v>coenzyme A[lp] + ATP[lp] + oleate[lp] &lt;=&gt; diphosphate[lp] + AMP[lp] + oleoyl-CoA[lp]</v>
      </c>
      <c r="L950" s="3" t="b">
        <f>sc_gsm[[#This Row],[yeast8.3.4 equation]]=sc_gsm[[#This Row],[yeast9 equation]]</f>
        <v>1</v>
      </c>
    </row>
    <row r="951" spans="1:12" hidden="1" x14ac:dyDescent="0.2">
      <c r="A951" t="s">
        <v>1862</v>
      </c>
      <c r="B951" t="s">
        <v>7536</v>
      </c>
      <c r="C951" t="s">
        <v>3902</v>
      </c>
      <c r="D951" t="str">
        <f>sc_gsm[[#This Row],[model_rxn]]&amp;"_"&amp;sc_gsm[[#This Row],[Column2]]</f>
        <v>FACOAL161_x_FWD</v>
      </c>
      <c r="E951" t="str">
        <f>_xlfn.XLOOKUP(sc_gsm[[#This Row],[Column3]],SC_enz[name_dir],SC_enz[name_dir],"")</f>
        <v>FACOAL161_x_FWD</v>
      </c>
      <c r="F951" t="str">
        <f>_xlfn.XLOOKUP(sc_gsm[[#This Row],[model_rxn]],RT_gsm[model_rxn],RT_gsm[model_rxn],"")</f>
        <v>FACOAL161_x</v>
      </c>
      <c r="G951" s="3" t="str">
        <f>_xlfn.XLOOKUP(sc_gsm[[#This Row],[Column3]],RT_gsm[Column3],RT_gsm[Column3],"")</f>
        <v>FACOAL161_x_FWD</v>
      </c>
      <c r="H951" s="3" t="str" cm="1">
        <f t="array" ref="H951">sc_gsm[[#This Row],[model_rxn]]&amp;",r,"&amp;_xlfn.SWITCH(sc_gsm[[#This Row],[Column2]],"REV","lower_bound:-","FWD","upper_bound:")&amp;"1000"</f>
        <v>FACOAL161_x,r,upper_bound:1000</v>
      </c>
      <c r="I951" s="3" t="str">
        <f>_xlfn.XLOOKUP(sc_gsm[[#This Row],[Column3]],SC_enz[name_dir],SC_enz[name_dir],"")</f>
        <v>FACOAL161_x_FWD</v>
      </c>
      <c r="J951" s="3" t="str">
        <f>_xlfn.XLOOKUP(sc_gsm[[#This Row],[name]],[1]RXNS!$C:$C,[1]RXNS!$D:$D,"")</f>
        <v>ATP[p] + coenzyme A[p] + palmitoleate[p] &lt;=&gt; AMP[p] + diphosphate[p] + palmitoleoyl-CoA(4-)[p]</v>
      </c>
      <c r="K951" s="3" t="str">
        <f>_xlfn.XLOOKUP(sc_gsm[[#This Row],[name]],[2]RXNS!$C:$C,[2]RXNS!$D:$D,"")</f>
        <v>ATP[p] + coenzyme A[p] + palmitoleate[p] &lt;=&gt; AMP[p] + diphosphate[p] + palmitoleoyl-CoA(4-)[p]</v>
      </c>
      <c r="L951" s="3" t="b">
        <f>sc_gsm[[#This Row],[yeast8.3.4 equation]]=sc_gsm[[#This Row],[yeast9 equation]]</f>
        <v>1</v>
      </c>
    </row>
    <row r="952" spans="1:12" hidden="1" x14ac:dyDescent="0.2">
      <c r="A952" t="s">
        <v>1863</v>
      </c>
      <c r="B952" t="s">
        <v>7537</v>
      </c>
      <c r="C952" t="s">
        <v>3902</v>
      </c>
      <c r="D952" t="str">
        <f>sc_gsm[[#This Row],[model_rxn]]&amp;"_"&amp;sc_gsm[[#This Row],[Column2]]</f>
        <v>FACOAL180_x_FWD</v>
      </c>
      <c r="E952" t="str">
        <f>_xlfn.XLOOKUP(sc_gsm[[#This Row],[Column3]],SC_enz[name_dir],SC_enz[name_dir],"")</f>
        <v>FACOAL180_x_FWD</v>
      </c>
      <c r="F952" t="str">
        <f>_xlfn.XLOOKUP(sc_gsm[[#This Row],[model_rxn]],RT_gsm[model_rxn],RT_gsm[model_rxn],"")</f>
        <v>FACOAL180_x</v>
      </c>
      <c r="G952" s="3" t="str">
        <f>_xlfn.XLOOKUP(sc_gsm[[#This Row],[Column3]],RT_gsm[Column3],RT_gsm[Column3],"")</f>
        <v>FACOAL180_x_FWD</v>
      </c>
      <c r="H952" s="3" t="str" cm="1">
        <f t="array" ref="H952">sc_gsm[[#This Row],[model_rxn]]&amp;",r,"&amp;_xlfn.SWITCH(sc_gsm[[#This Row],[Column2]],"REV","lower_bound:-","FWD","upper_bound:")&amp;"1000"</f>
        <v>FACOAL180_x,r,upper_bound:1000</v>
      </c>
      <c r="I952" s="3" t="str">
        <f>_xlfn.XLOOKUP(sc_gsm[[#This Row],[Column3]],SC_enz[name_dir],SC_enz[name_dir],"")</f>
        <v>FACOAL180_x_FWD</v>
      </c>
      <c r="J952" s="3" t="str">
        <f>_xlfn.XLOOKUP(sc_gsm[[#This Row],[name]],[1]RXNS!$C:$C,[1]RXNS!$D:$D,"")</f>
        <v>ATP[p] + coenzyme A[p] + stearate[p] &lt;=&gt; AMP[p] + diphosphate[p] + stearoyl-CoA[p]</v>
      </c>
      <c r="K952" s="3" t="str">
        <f>_xlfn.XLOOKUP(sc_gsm[[#This Row],[name]],[2]RXNS!$C:$C,[2]RXNS!$D:$D,"")</f>
        <v>ATP[p] + coenzyme A[p] + stearate[p] &lt;=&gt; AMP[p] + diphosphate[p] + stearoyl-CoA[p]</v>
      </c>
      <c r="L952" s="3" t="b">
        <f>sc_gsm[[#This Row],[yeast8.3.4 equation]]=sc_gsm[[#This Row],[yeast9 equation]]</f>
        <v>1</v>
      </c>
    </row>
    <row r="953" spans="1:12" hidden="1" x14ac:dyDescent="0.2">
      <c r="A953" t="s">
        <v>1864</v>
      </c>
      <c r="B953" t="s">
        <v>7538</v>
      </c>
      <c r="C953" t="s">
        <v>3902</v>
      </c>
      <c r="D953" t="str">
        <f>sc_gsm[[#This Row],[model_rxn]]&amp;"_"&amp;sc_gsm[[#This Row],[Column2]]</f>
        <v>FACOAL181_x_FWD</v>
      </c>
      <c r="E953" t="str">
        <f>_xlfn.XLOOKUP(sc_gsm[[#This Row],[Column3]],SC_enz[name_dir],SC_enz[name_dir],"")</f>
        <v>FACOAL181_x_FWD</v>
      </c>
      <c r="F953" t="str">
        <f>_xlfn.XLOOKUP(sc_gsm[[#This Row],[model_rxn]],RT_gsm[model_rxn],RT_gsm[model_rxn],"")</f>
        <v>FACOAL181_x</v>
      </c>
      <c r="G953" s="3" t="str">
        <f>_xlfn.XLOOKUP(sc_gsm[[#This Row],[Column3]],RT_gsm[Column3],RT_gsm[Column3],"")</f>
        <v>FACOAL181_x_FWD</v>
      </c>
      <c r="H953" s="3" t="str" cm="1">
        <f t="array" ref="H953">sc_gsm[[#This Row],[model_rxn]]&amp;",r,"&amp;_xlfn.SWITCH(sc_gsm[[#This Row],[Column2]],"REV","lower_bound:-","FWD","upper_bound:")&amp;"1000"</f>
        <v>FACOAL181_x,r,upper_bound:1000</v>
      </c>
      <c r="I953" s="3" t="str">
        <f>_xlfn.XLOOKUP(sc_gsm[[#This Row],[Column3]],SC_enz[name_dir],SC_enz[name_dir],"")</f>
        <v>FACOAL181_x_FWD</v>
      </c>
      <c r="J953" s="3" t="str">
        <f>_xlfn.XLOOKUP(sc_gsm[[#This Row],[name]],[1]RXNS!$C:$C,[1]RXNS!$D:$D,"")</f>
        <v>ATP[p] + coenzyme A[p] + oleate[p] &lt;=&gt; AMP[p] + diphosphate[p] + oleoyl-CoA[p]</v>
      </c>
      <c r="K953" s="3" t="str">
        <f>_xlfn.XLOOKUP(sc_gsm[[#This Row],[name]],[2]RXNS!$C:$C,[2]RXNS!$D:$D,"")</f>
        <v>ATP[p] + coenzyme A[p] + oleate[p] &lt;=&gt; AMP[p] + diphosphate[p] + oleoyl-CoA[p]</v>
      </c>
      <c r="L953" s="3" t="b">
        <f>sc_gsm[[#This Row],[yeast8.3.4 equation]]=sc_gsm[[#This Row],[yeast9 equation]]</f>
        <v>1</v>
      </c>
    </row>
    <row r="954" spans="1:12" hidden="1" x14ac:dyDescent="0.2">
      <c r="A954" t="s">
        <v>1865</v>
      </c>
      <c r="B954" t="s">
        <v>7539</v>
      </c>
      <c r="C954" t="s">
        <v>3902</v>
      </c>
      <c r="D954" t="str">
        <f>sc_gsm[[#This Row],[model_rxn]]&amp;"_"&amp;sc_gsm[[#This Row],[Column2]]</f>
        <v>FACOAL200_en_FWD</v>
      </c>
      <c r="E954" t="str">
        <f>_xlfn.XLOOKUP(sc_gsm[[#This Row],[Column3]],SC_enz[name_dir],SC_enz[name_dir],"")</f>
        <v>FACOAL200_en_FWD</v>
      </c>
      <c r="F954" t="str">
        <f>_xlfn.XLOOKUP(sc_gsm[[#This Row],[model_rxn]],RT_gsm[model_rxn],RT_gsm[model_rxn],"")</f>
        <v>FACOAL200_en</v>
      </c>
      <c r="G954" s="3" t="str">
        <f>_xlfn.XLOOKUP(sc_gsm[[#This Row],[Column3]],RT_gsm[Column3],RT_gsm[Column3],"")</f>
        <v>FACOAL200_en_FWD</v>
      </c>
      <c r="H954" s="3" t="str" cm="1">
        <f t="array" ref="H954">sc_gsm[[#This Row],[model_rxn]]&amp;",r,"&amp;_xlfn.SWITCH(sc_gsm[[#This Row],[Column2]],"REV","lower_bound:-","FWD","upper_bound:")&amp;"1000"</f>
        <v>FACOAL200_en,r,upper_bound:1000</v>
      </c>
      <c r="I954" s="3" t="str">
        <f>_xlfn.XLOOKUP(sc_gsm[[#This Row],[Column3]],SC_enz[name_dir],SC_enz[name_dir],"")</f>
        <v>FACOAL200_en_FWD</v>
      </c>
      <c r="J954" s="3" t="str">
        <f>_xlfn.XLOOKUP(sc_gsm[[#This Row],[name]],[1]RXNS!$C:$C,[1]RXNS!$D:$D,"")</f>
        <v>ATP[ce] + coenzyme A[ce] + arachidate[ce] &lt;=&gt; AMP[ce] + diphosphate[ce] + icosanoyl-CoA[ce]</v>
      </c>
      <c r="K954" s="3" t="str">
        <f>_xlfn.XLOOKUP(sc_gsm[[#This Row],[name]],[2]RXNS!$C:$C,[2]RXNS!$D:$D,"")</f>
        <v>ATP[ce] + coenzyme A[ce] + arachidate[ce] &lt;=&gt; AMP[ce] + diphosphate[ce] + icosanoyl-CoA[ce]</v>
      </c>
      <c r="L954" s="3" t="b">
        <f>sc_gsm[[#This Row],[yeast8.3.4 equation]]=sc_gsm[[#This Row],[yeast9 equation]]</f>
        <v>1</v>
      </c>
    </row>
    <row r="955" spans="1:12" hidden="1" x14ac:dyDescent="0.2">
      <c r="A955" t="s">
        <v>1869</v>
      </c>
      <c r="B955" t="s">
        <v>7540</v>
      </c>
      <c r="C955" t="s">
        <v>3902</v>
      </c>
      <c r="D955" t="str">
        <f>sc_gsm[[#This Row],[model_rxn]]&amp;"_"&amp;sc_gsm[[#This Row],[Column2]]</f>
        <v>FACOAL220_en_FWD</v>
      </c>
      <c r="E955" t="str">
        <f>_xlfn.XLOOKUP(sc_gsm[[#This Row],[Column3]],SC_enz[name_dir],SC_enz[name_dir],"")</f>
        <v>FACOAL220_en_FWD</v>
      </c>
      <c r="F955" t="str">
        <f>_xlfn.XLOOKUP(sc_gsm[[#This Row],[model_rxn]],RT_gsm[model_rxn],RT_gsm[model_rxn],"")</f>
        <v>FACOAL220_en</v>
      </c>
      <c r="G955" s="3" t="str">
        <f>_xlfn.XLOOKUP(sc_gsm[[#This Row],[Column3]],RT_gsm[Column3],RT_gsm[Column3],"")</f>
        <v>FACOAL220_en_FWD</v>
      </c>
      <c r="H955" s="3" t="str" cm="1">
        <f t="array" ref="H955">sc_gsm[[#This Row],[model_rxn]]&amp;",r,"&amp;_xlfn.SWITCH(sc_gsm[[#This Row],[Column2]],"REV","lower_bound:-","FWD","upper_bound:")&amp;"1000"</f>
        <v>FACOAL220_en,r,upper_bound:1000</v>
      </c>
      <c r="I955" s="3" t="str">
        <f>_xlfn.XLOOKUP(sc_gsm[[#This Row],[Column3]],SC_enz[name_dir],SC_enz[name_dir],"")</f>
        <v>FACOAL220_en_FWD</v>
      </c>
      <c r="J955" s="3" t="str">
        <f>_xlfn.XLOOKUP(sc_gsm[[#This Row],[name]],[1]RXNS!$C:$C,[1]RXNS!$D:$D,"")</f>
        <v>ATP[ce] + coenzyme A[ce] + behenate[ce] &lt;=&gt; AMP[ce] + diphosphate[ce] + docosanoyl-CoA[ce]</v>
      </c>
      <c r="K955" s="3" t="str">
        <f>_xlfn.XLOOKUP(sc_gsm[[#This Row],[name]],[2]RXNS!$C:$C,[2]RXNS!$D:$D,"")</f>
        <v>ATP[ce] + coenzyme A[ce] + behenate[ce] &lt;=&gt; AMP[ce] + diphosphate[ce] + docosanoyl-CoA[ce]</v>
      </c>
      <c r="L955" s="3" t="b">
        <f>sc_gsm[[#This Row],[yeast8.3.4 equation]]=sc_gsm[[#This Row],[yeast9 equation]]</f>
        <v>1</v>
      </c>
    </row>
    <row r="956" spans="1:12" hidden="1" x14ac:dyDescent="0.2">
      <c r="A956" t="s">
        <v>1870</v>
      </c>
      <c r="B956" t="s">
        <v>7541</v>
      </c>
      <c r="C956" t="s">
        <v>3902</v>
      </c>
      <c r="D956" t="str">
        <f>sc_gsm[[#This Row],[model_rxn]]&amp;"_"&amp;sc_gsm[[#This Row],[Column2]]</f>
        <v>FACOAL240_en_FWD</v>
      </c>
      <c r="E956" t="str">
        <f>_xlfn.XLOOKUP(sc_gsm[[#This Row],[Column3]],SC_enz[name_dir],SC_enz[name_dir],"")</f>
        <v>FACOAL240_en_FWD</v>
      </c>
      <c r="F956" t="str">
        <f>_xlfn.XLOOKUP(sc_gsm[[#This Row],[model_rxn]],RT_gsm[model_rxn],RT_gsm[model_rxn],"")</f>
        <v>FACOAL240_en</v>
      </c>
      <c r="G956" s="3" t="str">
        <f>_xlfn.XLOOKUP(sc_gsm[[#This Row],[Column3]],RT_gsm[Column3],RT_gsm[Column3],"")</f>
        <v>FACOAL240_en_FWD</v>
      </c>
      <c r="H956" s="3" t="str" cm="1">
        <f t="array" ref="H956">sc_gsm[[#This Row],[model_rxn]]&amp;",r,"&amp;_xlfn.SWITCH(sc_gsm[[#This Row],[Column2]],"REV","lower_bound:-","FWD","upper_bound:")&amp;"1000"</f>
        <v>FACOAL240_en,r,upper_bound:1000</v>
      </c>
      <c r="I956" s="3" t="str">
        <f>_xlfn.XLOOKUP(sc_gsm[[#This Row],[Column3]],SC_enz[name_dir],SC_enz[name_dir],"")</f>
        <v>FACOAL240_en_FWD</v>
      </c>
      <c r="J956" s="3" t="str">
        <f>_xlfn.XLOOKUP(sc_gsm[[#This Row],[name]],[1]RXNS!$C:$C,[1]RXNS!$D:$D,"")</f>
        <v>ATP[ce] + coenzyme A[ce] + lignoceric acid[ce] &lt;=&gt; AMP[ce] + diphosphate[ce] + tetracosanoyl-CoA[ce]</v>
      </c>
      <c r="K956" s="3" t="str">
        <f>_xlfn.XLOOKUP(sc_gsm[[#This Row],[name]],[2]RXNS!$C:$C,[2]RXNS!$D:$D,"")</f>
        <v>ATP[ce] + coenzyme A[ce] + lignoceric acid[ce] &lt;=&gt; AMP[ce] + diphosphate[ce] + tetracosanoyl-CoA[ce]</v>
      </c>
      <c r="L956" s="3" t="b">
        <f>sc_gsm[[#This Row],[yeast8.3.4 equation]]=sc_gsm[[#This Row],[yeast9 equation]]</f>
        <v>1</v>
      </c>
    </row>
    <row r="957" spans="1:12" hidden="1" x14ac:dyDescent="0.2">
      <c r="A957" t="s">
        <v>1871</v>
      </c>
      <c r="B957" t="s">
        <v>7542</v>
      </c>
      <c r="C957" t="s">
        <v>3902</v>
      </c>
      <c r="D957" t="str">
        <f>sc_gsm[[#This Row],[model_rxn]]&amp;"_"&amp;sc_gsm[[#This Row],[Column2]]</f>
        <v>FACOAL260_en_FWD</v>
      </c>
      <c r="E957" t="str">
        <f>_xlfn.XLOOKUP(sc_gsm[[#This Row],[Column3]],SC_enz[name_dir],SC_enz[name_dir],"")</f>
        <v>FACOAL260_en_FWD</v>
      </c>
      <c r="F957" t="str">
        <f>_xlfn.XLOOKUP(sc_gsm[[#This Row],[model_rxn]],RT_gsm[model_rxn],RT_gsm[model_rxn],"")</f>
        <v>FACOAL260_en</v>
      </c>
      <c r="G957" s="3" t="str">
        <f>_xlfn.XLOOKUP(sc_gsm[[#This Row],[Column3]],RT_gsm[Column3],RT_gsm[Column3],"")</f>
        <v>FACOAL260_en_FWD</v>
      </c>
      <c r="H957" s="3" t="str" cm="1">
        <f t="array" ref="H957">sc_gsm[[#This Row],[model_rxn]]&amp;",r,"&amp;_xlfn.SWITCH(sc_gsm[[#This Row],[Column2]],"REV","lower_bound:-","FWD","upper_bound:")&amp;"1000"</f>
        <v>FACOAL260_en,r,upper_bound:1000</v>
      </c>
      <c r="I957" s="3" t="str">
        <f>_xlfn.XLOOKUP(sc_gsm[[#This Row],[Column3]],SC_enz[name_dir],SC_enz[name_dir],"")</f>
        <v>FACOAL260_en_FWD</v>
      </c>
      <c r="J957" s="3" t="str">
        <f>_xlfn.XLOOKUP(sc_gsm[[#This Row],[name]],[1]RXNS!$C:$C,[1]RXNS!$D:$D,"")</f>
        <v>ATP[ce] + coenzyme A[ce] + cerotic acid[ce] &lt;=&gt; AMP[ce] + diphosphate[ce] + hexacosanoyl-CoA[ce]</v>
      </c>
      <c r="K957" s="3" t="str">
        <f>_xlfn.XLOOKUP(sc_gsm[[#This Row],[name]],[2]RXNS!$C:$C,[2]RXNS!$D:$D,"")</f>
        <v>ATP[ce] + coenzyme A[ce] + cerotic acid[ce] &lt;=&gt; AMP[ce] + diphosphate[ce] + hexacosanoyl-CoA[ce]</v>
      </c>
      <c r="L957" s="3" t="b">
        <f>sc_gsm[[#This Row],[yeast8.3.4 equation]]=sc_gsm[[#This Row],[yeast9 equation]]</f>
        <v>1</v>
      </c>
    </row>
    <row r="958" spans="1:12" hidden="1" x14ac:dyDescent="0.2">
      <c r="A958" t="s">
        <v>1872</v>
      </c>
      <c r="B958" t="s">
        <v>7543</v>
      </c>
      <c r="C958" t="s">
        <v>3902</v>
      </c>
      <c r="D958" t="str">
        <f>sc_gsm[[#This Row],[model_rxn]]&amp;"_"&amp;sc_gsm[[#This Row],[Column2]]</f>
        <v>FACOAL220_l_FWD</v>
      </c>
      <c r="E958" t="str">
        <f>_xlfn.XLOOKUP(sc_gsm[[#This Row],[Column3]],SC_enz[name_dir],SC_enz[name_dir],"")</f>
        <v>FACOAL220_l_FWD</v>
      </c>
      <c r="F958" t="str">
        <f>_xlfn.XLOOKUP(sc_gsm[[#This Row],[model_rxn]],RT_gsm[model_rxn],RT_gsm[model_rxn],"")</f>
        <v>FACOAL220_l</v>
      </c>
      <c r="G958" s="3" t="str">
        <f>_xlfn.XLOOKUP(sc_gsm[[#This Row],[Column3]],RT_gsm[Column3],RT_gsm[Column3],"")</f>
        <v>FACOAL220_l_FWD</v>
      </c>
      <c r="H958" s="3" t="str" cm="1">
        <f t="array" ref="H958">sc_gsm[[#This Row],[model_rxn]]&amp;",r,"&amp;_xlfn.SWITCH(sc_gsm[[#This Row],[Column2]],"REV","lower_bound:-","FWD","upper_bound:")&amp;"1000"</f>
        <v>FACOAL220_l,r,upper_bound:1000</v>
      </c>
      <c r="I958" s="3" t="str">
        <f>_xlfn.XLOOKUP(sc_gsm[[#This Row],[Column3]],SC_enz[name_dir],SC_enz[name_dir],"")</f>
        <v>FACOAL220_l_FWD</v>
      </c>
      <c r="J958" s="3" t="str">
        <f>_xlfn.XLOOKUP(sc_gsm[[#This Row],[name]],[1]RXNS!$C:$C,[1]RXNS!$D:$D,"")</f>
        <v>coenzyme A[lp] + ATP[lp] + behenate[lp] &lt;=&gt; diphosphate[lp] + AMP[lp] + docosanoyl-CoA[lp]</v>
      </c>
      <c r="K958" s="3" t="str">
        <f>_xlfn.XLOOKUP(sc_gsm[[#This Row],[name]],[2]RXNS!$C:$C,[2]RXNS!$D:$D,"")</f>
        <v>coenzyme A[lp] + ATP[lp] + behenate[lp] &lt;=&gt; diphosphate[lp] + AMP[lp] + docosanoyl-CoA[lp]</v>
      </c>
      <c r="L958" s="3" t="b">
        <f>sc_gsm[[#This Row],[yeast8.3.4 equation]]=sc_gsm[[#This Row],[yeast9 equation]]</f>
        <v>1</v>
      </c>
    </row>
    <row r="959" spans="1:12" hidden="1" x14ac:dyDescent="0.2">
      <c r="A959" t="s">
        <v>1876</v>
      </c>
      <c r="B959" t="s">
        <v>7544</v>
      </c>
      <c r="C959" t="s">
        <v>3902</v>
      </c>
      <c r="D959" t="str">
        <f>sc_gsm[[#This Row],[model_rxn]]&amp;"_"&amp;sc_gsm[[#This Row],[Column2]]</f>
        <v>FACOAL240_l_FWD</v>
      </c>
      <c r="E959" t="str">
        <f>_xlfn.XLOOKUP(sc_gsm[[#This Row],[Column3]],SC_enz[name_dir],SC_enz[name_dir],"")</f>
        <v>FACOAL240_l_FWD</v>
      </c>
      <c r="F959" t="str">
        <f>_xlfn.XLOOKUP(sc_gsm[[#This Row],[model_rxn]],RT_gsm[model_rxn],RT_gsm[model_rxn],"")</f>
        <v>FACOAL240_l</v>
      </c>
      <c r="G959" s="3" t="str">
        <f>_xlfn.XLOOKUP(sc_gsm[[#This Row],[Column3]],RT_gsm[Column3],RT_gsm[Column3],"")</f>
        <v>FACOAL240_l_FWD</v>
      </c>
      <c r="H959" s="3" t="str" cm="1">
        <f t="array" ref="H959">sc_gsm[[#This Row],[model_rxn]]&amp;",r,"&amp;_xlfn.SWITCH(sc_gsm[[#This Row],[Column2]],"REV","lower_bound:-","FWD","upper_bound:")&amp;"1000"</f>
        <v>FACOAL240_l,r,upper_bound:1000</v>
      </c>
      <c r="I959" s="3" t="str">
        <f>_xlfn.XLOOKUP(sc_gsm[[#This Row],[Column3]],SC_enz[name_dir],SC_enz[name_dir],"")</f>
        <v>FACOAL240_l_FWD</v>
      </c>
      <c r="J959" s="3" t="str">
        <f>_xlfn.XLOOKUP(sc_gsm[[#This Row],[name]],[1]RXNS!$C:$C,[1]RXNS!$D:$D,"")</f>
        <v>coenzyme A[lp] + ATP[lp] + lignoceric acid[lp] &lt;=&gt; diphosphate[lp] + AMP[lp] + tetracosanoyl-CoA[lp]</v>
      </c>
      <c r="K959" s="3" t="str">
        <f>_xlfn.XLOOKUP(sc_gsm[[#This Row],[name]],[2]RXNS!$C:$C,[2]RXNS!$D:$D,"")</f>
        <v>coenzyme A[lp] + ATP[lp] + lignoceric acid[lp] &lt;=&gt; diphosphate[lp] + AMP[lp] + tetracosanoyl-CoA[lp]</v>
      </c>
      <c r="L959" s="3" t="b">
        <f>sc_gsm[[#This Row],[yeast8.3.4 equation]]=sc_gsm[[#This Row],[yeast9 equation]]</f>
        <v>1</v>
      </c>
    </row>
    <row r="960" spans="1:12" hidden="1" x14ac:dyDescent="0.2">
      <c r="A960" t="s">
        <v>1877</v>
      </c>
      <c r="B960" t="s">
        <v>7545</v>
      </c>
      <c r="C960" t="s">
        <v>3902</v>
      </c>
      <c r="D960" t="str">
        <f>sc_gsm[[#This Row],[model_rxn]]&amp;"_"&amp;sc_gsm[[#This Row],[Column2]]</f>
        <v>FACOAL260_l_FWD</v>
      </c>
      <c r="E960" t="str">
        <f>_xlfn.XLOOKUP(sc_gsm[[#This Row],[Column3]],SC_enz[name_dir],SC_enz[name_dir],"")</f>
        <v>FACOAL260_l_FWD</v>
      </c>
      <c r="F960" t="str">
        <f>_xlfn.XLOOKUP(sc_gsm[[#This Row],[model_rxn]],RT_gsm[model_rxn],RT_gsm[model_rxn],"")</f>
        <v>FACOAL260_l</v>
      </c>
      <c r="G960" s="3" t="str">
        <f>_xlfn.XLOOKUP(sc_gsm[[#This Row],[Column3]],RT_gsm[Column3],RT_gsm[Column3],"")</f>
        <v>FACOAL260_l_FWD</v>
      </c>
      <c r="H960" s="3" t="str" cm="1">
        <f t="array" ref="H960">sc_gsm[[#This Row],[model_rxn]]&amp;",r,"&amp;_xlfn.SWITCH(sc_gsm[[#This Row],[Column2]],"REV","lower_bound:-","FWD","upper_bound:")&amp;"1000"</f>
        <v>FACOAL260_l,r,upper_bound:1000</v>
      </c>
      <c r="I960" s="3" t="str">
        <f>_xlfn.XLOOKUP(sc_gsm[[#This Row],[Column3]],SC_enz[name_dir],SC_enz[name_dir],"")</f>
        <v>FACOAL260_l_FWD</v>
      </c>
      <c r="J960" s="3" t="str">
        <f>_xlfn.XLOOKUP(sc_gsm[[#This Row],[name]],[1]RXNS!$C:$C,[1]RXNS!$D:$D,"")</f>
        <v>coenzyme A[lp] + ATP[lp] + cerotic acid[lp] &lt;=&gt; diphosphate[lp] + AMP[lp] + hexacosanoyl-CoA[lp]</v>
      </c>
      <c r="K960" s="3" t="str">
        <f>_xlfn.XLOOKUP(sc_gsm[[#This Row],[name]],[2]RXNS!$C:$C,[2]RXNS!$D:$D,"")</f>
        <v>coenzyme A[lp] + ATP[lp] + cerotic acid[lp] &lt;=&gt; diphosphate[lp] + AMP[lp] + hexacosanoyl-CoA[lp]</v>
      </c>
      <c r="L960" s="3" t="b">
        <f>sc_gsm[[#This Row],[yeast8.3.4 equation]]=sc_gsm[[#This Row],[yeast9 equation]]</f>
        <v>1</v>
      </c>
    </row>
    <row r="961" spans="1:12" hidden="1" x14ac:dyDescent="0.2">
      <c r="A961" t="s">
        <v>1878</v>
      </c>
      <c r="B961" t="s">
        <v>7546</v>
      </c>
      <c r="C961" t="s">
        <v>3902</v>
      </c>
      <c r="D961" t="str">
        <f>sc_gsm[[#This Row],[model_rxn]]&amp;"_"&amp;sc_gsm[[#This Row],[Column2]]</f>
        <v>FACOAE40_x_FWD</v>
      </c>
      <c r="E961" t="str">
        <f>_xlfn.XLOOKUP(sc_gsm[[#This Row],[Column3]],SC_enz[name_dir],SC_enz[name_dir],"")</f>
        <v>FACOAE40_x_FWD</v>
      </c>
      <c r="F961" t="str">
        <f>_xlfn.XLOOKUP(sc_gsm[[#This Row],[model_rxn]],RT_gsm[model_rxn],RT_gsm[model_rxn],"")</f>
        <v>FACOAE40_x</v>
      </c>
      <c r="G961" s="3" t="str">
        <f>_xlfn.XLOOKUP(sc_gsm[[#This Row],[Column3]],RT_gsm[Column3],RT_gsm[Column3],"")</f>
        <v>FACOAE40_x_FWD</v>
      </c>
      <c r="H961" s="3" t="str" cm="1">
        <f t="array" ref="H961">sc_gsm[[#This Row],[model_rxn]]&amp;",r,"&amp;_xlfn.SWITCH(sc_gsm[[#This Row],[Column2]],"REV","lower_bound:-","FWD","upper_bound:")&amp;"1000"</f>
        <v>FACOAE40_x,r,upper_bound:1000</v>
      </c>
      <c r="I961" s="3" t="str">
        <f>_xlfn.XLOOKUP(sc_gsm[[#This Row],[Column3]],SC_enz[name_dir],SC_enz[name_dir],"")</f>
        <v>FACOAE40_x_FWD</v>
      </c>
      <c r="J961" s="3" t="str">
        <f>_xlfn.XLOOKUP(sc_gsm[[#This Row],[name]],[1]RXNS!$C:$C,[1]RXNS!$D:$D,"")</f>
        <v>H2O[p] + butanoyl-CoA[p] =&gt; coenzyme A[p] + H+[p] + butyrate[p]</v>
      </c>
      <c r="K961" s="3" t="str">
        <f>_xlfn.XLOOKUP(sc_gsm[[#This Row],[name]],[2]RXNS!$C:$C,[2]RXNS!$D:$D,"")</f>
        <v>H2O[p] + butanoyl-CoA[p] =&gt; coenzyme A[p] + 5 H+[p] + butyrate[p]</v>
      </c>
      <c r="L961" s="3" t="b">
        <f>sc_gsm[[#This Row],[yeast8.3.4 equation]]=sc_gsm[[#This Row],[yeast9 equation]]</f>
        <v>0</v>
      </c>
    </row>
    <row r="962" spans="1:12" hidden="1" x14ac:dyDescent="0.2">
      <c r="A962" t="s">
        <v>1879</v>
      </c>
      <c r="B962" t="s">
        <v>7547</v>
      </c>
      <c r="C962" t="s">
        <v>3902</v>
      </c>
      <c r="D962" t="str">
        <f>sc_gsm[[#This Row],[model_rxn]]&amp;"_"&amp;sc_gsm[[#This Row],[Column2]]</f>
        <v>FACOAE60_x_FWD</v>
      </c>
      <c r="E962" t="str">
        <f>_xlfn.XLOOKUP(sc_gsm[[#This Row],[Column3]],SC_enz[name_dir],SC_enz[name_dir],"")</f>
        <v>FACOAE60_x_FWD</v>
      </c>
      <c r="F962" t="str">
        <f>_xlfn.XLOOKUP(sc_gsm[[#This Row],[model_rxn]],RT_gsm[model_rxn],RT_gsm[model_rxn],"")</f>
        <v>FACOAE60_x</v>
      </c>
      <c r="G962" s="3" t="str">
        <f>_xlfn.XLOOKUP(sc_gsm[[#This Row],[Column3]],RT_gsm[Column3],RT_gsm[Column3],"")</f>
        <v>FACOAE60_x_FWD</v>
      </c>
      <c r="H962" s="3" t="str" cm="1">
        <f t="array" ref="H962">sc_gsm[[#This Row],[model_rxn]]&amp;",r,"&amp;_xlfn.SWITCH(sc_gsm[[#This Row],[Column2]],"REV","lower_bound:-","FWD","upper_bound:")&amp;"1000"</f>
        <v>FACOAE60_x,r,upper_bound:1000</v>
      </c>
      <c r="I962" s="3" t="str">
        <f>_xlfn.XLOOKUP(sc_gsm[[#This Row],[Column3]],SC_enz[name_dir],SC_enz[name_dir],"")</f>
        <v>FACOAE60_x_FWD</v>
      </c>
      <c r="J962" s="3" t="str">
        <f>_xlfn.XLOOKUP(sc_gsm[[#This Row],[name]],[1]RXNS!$C:$C,[1]RXNS!$D:$D,"")</f>
        <v>H2O[p] + hexanoyl-CoA[p] =&gt; coenzyme A[p] + H+[p] + hexanoate[p]</v>
      </c>
      <c r="K962" s="3" t="str">
        <f>_xlfn.XLOOKUP(sc_gsm[[#This Row],[name]],[2]RXNS!$C:$C,[2]RXNS!$D:$D,"")</f>
        <v>H2O[p] + hexanoyl-CoA[p] =&gt; coenzyme A[p] + 5 H+[p] + hexanoate[p]</v>
      </c>
      <c r="L962" s="3" t="b">
        <f>sc_gsm[[#This Row],[yeast8.3.4 equation]]=sc_gsm[[#This Row],[yeast9 equation]]</f>
        <v>0</v>
      </c>
    </row>
    <row r="963" spans="1:12" hidden="1" x14ac:dyDescent="0.2">
      <c r="A963" t="s">
        <v>1880</v>
      </c>
      <c r="B963" t="s">
        <v>7548</v>
      </c>
      <c r="C963" t="s">
        <v>3902</v>
      </c>
      <c r="D963" t="str">
        <f>sc_gsm[[#This Row],[model_rxn]]&amp;"_"&amp;sc_gsm[[#This Row],[Column2]]</f>
        <v>FACOAE161_x_FWD</v>
      </c>
      <c r="E963" t="str">
        <f>_xlfn.XLOOKUP(sc_gsm[[#This Row],[Column3]],SC_enz[name_dir],SC_enz[name_dir],"")</f>
        <v>FACOAE161_x_FWD</v>
      </c>
      <c r="F963" t="str">
        <f>_xlfn.XLOOKUP(sc_gsm[[#This Row],[model_rxn]],RT_gsm[model_rxn],RT_gsm[model_rxn],"")</f>
        <v>FACOAE161_x</v>
      </c>
      <c r="G963" s="3" t="str">
        <f>_xlfn.XLOOKUP(sc_gsm[[#This Row],[Column3]],RT_gsm[Column3],RT_gsm[Column3],"")</f>
        <v>FACOAE161_x_FWD</v>
      </c>
      <c r="H963" s="3" t="str" cm="1">
        <f t="array" ref="H963">sc_gsm[[#This Row],[model_rxn]]&amp;",r,"&amp;_xlfn.SWITCH(sc_gsm[[#This Row],[Column2]],"REV","lower_bound:-","FWD","upper_bound:")&amp;"1000"</f>
        <v>FACOAE161_x,r,upper_bound:1000</v>
      </c>
      <c r="I963" s="3" t="str">
        <f>_xlfn.XLOOKUP(sc_gsm[[#This Row],[Column3]],SC_enz[name_dir],SC_enz[name_dir],"")</f>
        <v>FACOAE161_x_FWD</v>
      </c>
      <c r="J963" s="3" t="str">
        <f>_xlfn.XLOOKUP(sc_gsm[[#This Row],[name]],[1]RXNS!$C:$C,[1]RXNS!$D:$D,"")</f>
        <v>H2O[p] + palmitoleoyl-CoA(4-)[p] =&gt; coenzyme A[p] + H+[p] + palmitoleate[p]</v>
      </c>
      <c r="K963" s="3" t="str">
        <f>_xlfn.XLOOKUP(sc_gsm[[#This Row],[name]],[2]RXNS!$C:$C,[2]RXNS!$D:$D,"")</f>
        <v>H2O[p] + palmitoleoyl-CoA(4-)[p] =&gt; coenzyme A[p] + H+[p] + palmitoleate[p]</v>
      </c>
      <c r="L963" s="3" t="b">
        <f>sc_gsm[[#This Row],[yeast8.3.4 equation]]=sc_gsm[[#This Row],[yeast9 equation]]</f>
        <v>1</v>
      </c>
    </row>
    <row r="964" spans="1:12" hidden="1" x14ac:dyDescent="0.2">
      <c r="A964" t="s">
        <v>1881</v>
      </c>
      <c r="B964" t="s">
        <v>7549</v>
      </c>
      <c r="C964" t="s">
        <v>3902</v>
      </c>
      <c r="D964" t="str">
        <f>sc_gsm[[#This Row],[model_rxn]]&amp;"_"&amp;sc_gsm[[#This Row],[Column2]]</f>
        <v>FACOAE181_x_FWD</v>
      </c>
      <c r="E964" t="str">
        <f>_xlfn.XLOOKUP(sc_gsm[[#This Row],[Column3]],SC_enz[name_dir],SC_enz[name_dir],"")</f>
        <v>FACOAE181_x_FWD</v>
      </c>
      <c r="F964" t="str">
        <f>_xlfn.XLOOKUP(sc_gsm[[#This Row],[model_rxn]],RT_gsm[model_rxn],RT_gsm[model_rxn],"")</f>
        <v>FACOAE181_x</v>
      </c>
      <c r="G964" s="3" t="str">
        <f>_xlfn.XLOOKUP(sc_gsm[[#This Row],[Column3]],RT_gsm[Column3],RT_gsm[Column3],"")</f>
        <v>FACOAE181_x_FWD</v>
      </c>
      <c r="H964" s="3" t="str" cm="1">
        <f t="array" ref="H964">sc_gsm[[#This Row],[model_rxn]]&amp;",r,"&amp;_xlfn.SWITCH(sc_gsm[[#This Row],[Column2]],"REV","lower_bound:-","FWD","upper_bound:")&amp;"1000"</f>
        <v>FACOAE181_x,r,upper_bound:1000</v>
      </c>
      <c r="I964" s="3" t="str">
        <f>_xlfn.XLOOKUP(sc_gsm[[#This Row],[Column3]],SC_enz[name_dir],SC_enz[name_dir],"")</f>
        <v>FACOAE181_x_FWD</v>
      </c>
      <c r="J964" s="3" t="str">
        <f>_xlfn.XLOOKUP(sc_gsm[[#This Row],[name]],[1]RXNS!$C:$C,[1]RXNS!$D:$D,"")</f>
        <v>H2O[p] + oleoyl-CoA[p] =&gt; coenzyme A[p] + H+[p] + oleate[p]</v>
      </c>
      <c r="K964" s="3" t="str">
        <f>_xlfn.XLOOKUP(sc_gsm[[#This Row],[name]],[2]RXNS!$C:$C,[2]RXNS!$D:$D,"")</f>
        <v>H2O[p] + oleoyl-CoA[p] =&gt; coenzyme A[p] + H+[p] + oleate[p]</v>
      </c>
      <c r="L964" s="3" t="b">
        <f>sc_gsm[[#This Row],[yeast8.3.4 equation]]=sc_gsm[[#This Row],[yeast9 equation]]</f>
        <v>1</v>
      </c>
    </row>
    <row r="965" spans="1:12" hidden="1" x14ac:dyDescent="0.2">
      <c r="A965" t="s">
        <v>1882</v>
      </c>
      <c r="B965" t="s">
        <v>7550</v>
      </c>
      <c r="C965" t="s">
        <v>3902</v>
      </c>
      <c r="D965" t="str">
        <f>sc_gsm[[#This Row],[model_rxn]]&amp;"_"&amp;sc_gsm[[#This Row],[Column2]]</f>
        <v>ACOAO40_x_FWD</v>
      </c>
      <c r="E965" t="str">
        <f>_xlfn.XLOOKUP(sc_gsm[[#This Row],[Column3]],SC_enz[name_dir],SC_enz[name_dir],"")</f>
        <v>ACOAO40_x_FWD</v>
      </c>
      <c r="F965" t="str">
        <f>_xlfn.XLOOKUP(sc_gsm[[#This Row],[model_rxn]],RT_gsm[model_rxn],RT_gsm[model_rxn],"")</f>
        <v>ACOAO40_x</v>
      </c>
      <c r="G965" s="3" t="str">
        <f>_xlfn.XLOOKUP(sc_gsm[[#This Row],[Column3]],RT_gsm[Column3],RT_gsm[Column3],"")</f>
        <v>ACOAO40_x_FWD</v>
      </c>
      <c r="H965" s="3" t="str" cm="1">
        <f t="array" ref="H965">sc_gsm[[#This Row],[model_rxn]]&amp;",r,"&amp;_xlfn.SWITCH(sc_gsm[[#This Row],[Column2]],"REV","lower_bound:-","FWD","upper_bound:")&amp;"1000"</f>
        <v>ACOAO40_x,r,upper_bound:1000</v>
      </c>
      <c r="I965" s="3" t="str">
        <f>_xlfn.XLOOKUP(sc_gsm[[#This Row],[Column3]],SC_enz[name_dir],SC_enz[name_dir],"")</f>
        <v>ACOAO40_x_FWD</v>
      </c>
      <c r="J965" s="3" t="str">
        <f>_xlfn.XLOOKUP(sc_gsm[[#This Row],[name]],[1]RXNS!$C:$C,[1]RXNS!$D:$D,"")</f>
        <v>oxygen[p] + butanoyl-CoA[p] =&gt; hydrogen peroxide[p] + but-2-enoyl-CoA[p]</v>
      </c>
      <c r="K965" s="3" t="str">
        <f>_xlfn.XLOOKUP(sc_gsm[[#This Row],[name]],[2]RXNS!$C:$C,[2]RXNS!$D:$D,"")</f>
        <v>oxygen[p] + butanoyl-CoA[p] =&gt; hydrogen peroxide[p] + but-2-enoyl-CoA[p]</v>
      </c>
      <c r="L965" s="3" t="b">
        <f>sc_gsm[[#This Row],[yeast8.3.4 equation]]=sc_gsm[[#This Row],[yeast9 equation]]</f>
        <v>1</v>
      </c>
    </row>
    <row r="966" spans="1:12" hidden="1" x14ac:dyDescent="0.2">
      <c r="A966" t="s">
        <v>1883</v>
      </c>
      <c r="B966" t="s">
        <v>7551</v>
      </c>
      <c r="C966" t="s">
        <v>3902</v>
      </c>
      <c r="D966" t="str">
        <f>sc_gsm[[#This Row],[model_rxn]]&amp;"_"&amp;sc_gsm[[#This Row],[Column2]]</f>
        <v>ACOAO60_x_FWD</v>
      </c>
      <c r="E966" t="str">
        <f>_xlfn.XLOOKUP(sc_gsm[[#This Row],[Column3]],SC_enz[name_dir],SC_enz[name_dir],"")</f>
        <v>ACOAO60_x_FWD</v>
      </c>
      <c r="F966" t="str">
        <f>_xlfn.XLOOKUP(sc_gsm[[#This Row],[model_rxn]],RT_gsm[model_rxn],RT_gsm[model_rxn],"")</f>
        <v>ACOAO60_x</v>
      </c>
      <c r="G966" s="3" t="str">
        <f>_xlfn.XLOOKUP(sc_gsm[[#This Row],[Column3]],RT_gsm[Column3],RT_gsm[Column3],"")</f>
        <v>ACOAO60_x_FWD</v>
      </c>
      <c r="H966" s="3" t="str" cm="1">
        <f t="array" ref="H966">sc_gsm[[#This Row],[model_rxn]]&amp;",r,"&amp;_xlfn.SWITCH(sc_gsm[[#This Row],[Column2]],"REV","lower_bound:-","FWD","upper_bound:")&amp;"1000"</f>
        <v>ACOAO60_x,r,upper_bound:1000</v>
      </c>
      <c r="I966" s="3" t="str">
        <f>_xlfn.XLOOKUP(sc_gsm[[#This Row],[Column3]],SC_enz[name_dir],SC_enz[name_dir],"")</f>
        <v>ACOAO60_x_FWD</v>
      </c>
      <c r="J966" s="3" t="str">
        <f>_xlfn.XLOOKUP(sc_gsm[[#This Row],[name]],[1]RXNS!$C:$C,[1]RXNS!$D:$D,"")</f>
        <v>oxygen[p] + hexanoyl-CoA[p] =&gt; hydrogen peroxide[p] + trans-hex-2-enoyl-CoA[p]</v>
      </c>
      <c r="K966" s="3" t="str">
        <f>_xlfn.XLOOKUP(sc_gsm[[#This Row],[name]],[2]RXNS!$C:$C,[2]RXNS!$D:$D,"")</f>
        <v>oxygen[p] + hexanoyl-CoA[p] =&gt; hydrogen peroxide[p] + trans-hex-2-enoyl-CoA[p]</v>
      </c>
      <c r="L966" s="3" t="b">
        <f>sc_gsm[[#This Row],[yeast8.3.4 equation]]=sc_gsm[[#This Row],[yeast9 equation]]</f>
        <v>1</v>
      </c>
    </row>
    <row r="967" spans="1:12" hidden="1" x14ac:dyDescent="0.2">
      <c r="A967" t="s">
        <v>1884</v>
      </c>
      <c r="B967" t="s">
        <v>7552</v>
      </c>
      <c r="C967" t="s">
        <v>3902</v>
      </c>
      <c r="D967" t="str">
        <f>sc_gsm[[#This Row],[model_rxn]]&amp;"_"&amp;sc_gsm[[#This Row],[Column2]]</f>
        <v>ACOAO80_x_FWD</v>
      </c>
      <c r="E967" t="str">
        <f>_xlfn.XLOOKUP(sc_gsm[[#This Row],[Column3]],SC_enz[name_dir],SC_enz[name_dir],"")</f>
        <v>ACOAO80_x_FWD</v>
      </c>
      <c r="F967" t="str">
        <f>_xlfn.XLOOKUP(sc_gsm[[#This Row],[model_rxn]],RT_gsm[model_rxn],RT_gsm[model_rxn],"")</f>
        <v>ACOAO80_x</v>
      </c>
      <c r="G967" s="3" t="str">
        <f>_xlfn.XLOOKUP(sc_gsm[[#This Row],[Column3]],RT_gsm[Column3],RT_gsm[Column3],"")</f>
        <v>ACOAO80_x_FWD</v>
      </c>
      <c r="H967" s="3" t="str" cm="1">
        <f t="array" ref="H967">sc_gsm[[#This Row],[model_rxn]]&amp;",r,"&amp;_xlfn.SWITCH(sc_gsm[[#This Row],[Column2]],"REV","lower_bound:-","FWD","upper_bound:")&amp;"1000"</f>
        <v>ACOAO80_x,r,upper_bound:1000</v>
      </c>
      <c r="I967" s="3" t="str">
        <f>_xlfn.XLOOKUP(sc_gsm[[#This Row],[Column3]],SC_enz[name_dir],SC_enz[name_dir],"")</f>
        <v>ACOAO80_x_FWD</v>
      </c>
      <c r="J967" s="3" t="str">
        <f>_xlfn.XLOOKUP(sc_gsm[[#This Row],[name]],[1]RXNS!$C:$C,[1]RXNS!$D:$D,"")</f>
        <v>octanoyl-CoA[p] + oxygen[p] =&gt; hydrogen peroxide[p] + trans-oct-2-enoyl-CoA[p]</v>
      </c>
      <c r="K967" s="3" t="str">
        <f>_xlfn.XLOOKUP(sc_gsm[[#This Row],[name]],[2]RXNS!$C:$C,[2]RXNS!$D:$D,"")</f>
        <v>octanoyl-CoA[p] + oxygen[p] =&gt; hydrogen peroxide[p] + trans-oct-2-enoyl-CoA[p]</v>
      </c>
      <c r="L967" s="3" t="b">
        <f>sc_gsm[[#This Row],[yeast8.3.4 equation]]=sc_gsm[[#This Row],[yeast9 equation]]</f>
        <v>1</v>
      </c>
    </row>
    <row r="968" spans="1:12" hidden="1" x14ac:dyDescent="0.2">
      <c r="A968" t="s">
        <v>1885</v>
      </c>
      <c r="B968" t="s">
        <v>7553</v>
      </c>
      <c r="C968" t="s">
        <v>3902</v>
      </c>
      <c r="D968" t="str">
        <f>sc_gsm[[#This Row],[model_rxn]]&amp;"_"&amp;sc_gsm[[#This Row],[Column2]]</f>
        <v>ACOAO200_x_FWD</v>
      </c>
      <c r="E968" t="str">
        <f>_xlfn.XLOOKUP(sc_gsm[[#This Row],[Column3]],SC_enz[name_dir],SC_enz[name_dir],"")</f>
        <v>ACOAO200_x_FWD</v>
      </c>
      <c r="F968" t="str">
        <f>_xlfn.XLOOKUP(sc_gsm[[#This Row],[model_rxn]],RT_gsm[model_rxn],RT_gsm[model_rxn],"")</f>
        <v>ACOAO200_x</v>
      </c>
      <c r="G968" s="3" t="str">
        <f>_xlfn.XLOOKUP(sc_gsm[[#This Row],[Column3]],RT_gsm[Column3],RT_gsm[Column3],"")</f>
        <v>ACOAO200_x_FWD</v>
      </c>
      <c r="H968" s="3" t="str" cm="1">
        <f t="array" ref="H968">sc_gsm[[#This Row],[model_rxn]]&amp;",r,"&amp;_xlfn.SWITCH(sc_gsm[[#This Row],[Column2]],"REV","lower_bound:-","FWD","upper_bound:")&amp;"1000"</f>
        <v>ACOAO200_x,r,upper_bound:1000</v>
      </c>
      <c r="I968" s="3" t="str">
        <f>_xlfn.XLOOKUP(sc_gsm[[#This Row],[Column3]],SC_enz[name_dir],SC_enz[name_dir],"")</f>
        <v>ACOAO200_x_FWD</v>
      </c>
      <c r="J968" s="3" t="str">
        <f>_xlfn.XLOOKUP(sc_gsm[[#This Row],[name]],[1]RXNS!$C:$C,[1]RXNS!$D:$D,"")</f>
        <v>oxygen[p] + icosanoyl-CoA[p] =&gt; hydrogen peroxide[p] + trans-icos-2-enoyl-CoA[p]</v>
      </c>
      <c r="K968" s="3" t="str">
        <f>_xlfn.XLOOKUP(sc_gsm[[#This Row],[name]],[2]RXNS!$C:$C,[2]RXNS!$D:$D,"")</f>
        <v>oxygen[p] + icosanoyl-CoA[p] =&gt; hydrogen peroxide[p] + trans-icos-2-enoyl-CoA[p]</v>
      </c>
      <c r="L968" s="3" t="b">
        <f>sc_gsm[[#This Row],[yeast8.3.4 equation]]=sc_gsm[[#This Row],[yeast9 equation]]</f>
        <v>1</v>
      </c>
    </row>
    <row r="969" spans="1:12" hidden="1" x14ac:dyDescent="0.2">
      <c r="A969" t="s">
        <v>1886</v>
      </c>
      <c r="B969" t="s">
        <v>7554</v>
      </c>
      <c r="C969" t="s">
        <v>3902</v>
      </c>
      <c r="D969" t="str">
        <f>sc_gsm[[#This Row],[model_rxn]]&amp;"_"&amp;sc_gsm[[#This Row],[Column2]]</f>
        <v>ACOAO220_x_FWD</v>
      </c>
      <c r="E969" t="str">
        <f>_xlfn.XLOOKUP(sc_gsm[[#This Row],[Column3]],SC_enz[name_dir],SC_enz[name_dir],"")</f>
        <v>ACOAO220_x_FWD</v>
      </c>
      <c r="F969" t="str">
        <f>_xlfn.XLOOKUP(sc_gsm[[#This Row],[model_rxn]],RT_gsm[model_rxn],RT_gsm[model_rxn],"")</f>
        <v>ACOAO220_x</v>
      </c>
      <c r="G969" s="3" t="str">
        <f>_xlfn.XLOOKUP(sc_gsm[[#This Row],[Column3]],RT_gsm[Column3],RT_gsm[Column3],"")</f>
        <v>ACOAO220_x_FWD</v>
      </c>
      <c r="H969" s="3" t="str" cm="1">
        <f t="array" ref="H969">sc_gsm[[#This Row],[model_rxn]]&amp;",r,"&amp;_xlfn.SWITCH(sc_gsm[[#This Row],[Column2]],"REV","lower_bound:-","FWD","upper_bound:")&amp;"1000"</f>
        <v>ACOAO220_x,r,upper_bound:1000</v>
      </c>
      <c r="I969" s="3" t="str">
        <f>_xlfn.XLOOKUP(sc_gsm[[#This Row],[Column3]],SC_enz[name_dir],SC_enz[name_dir],"")</f>
        <v>ACOAO220_x_FWD</v>
      </c>
      <c r="J969" s="3" t="str">
        <f>_xlfn.XLOOKUP(sc_gsm[[#This Row],[name]],[1]RXNS!$C:$C,[1]RXNS!$D:$D,"")</f>
        <v>oxygen[p] + docosanoyl-CoA[p] =&gt; hydrogen peroxide[p] + trans-docos-2-enoyl-CoA[p]</v>
      </c>
      <c r="K969" s="3" t="str">
        <f>_xlfn.XLOOKUP(sc_gsm[[#This Row],[name]],[2]RXNS!$C:$C,[2]RXNS!$D:$D,"")</f>
        <v>oxygen[p] + docosanoyl-CoA[p] =&gt; hydrogen peroxide[p] + trans-docos-2-enoyl-CoA[p]</v>
      </c>
      <c r="L969" s="3" t="b">
        <f>sc_gsm[[#This Row],[yeast8.3.4 equation]]=sc_gsm[[#This Row],[yeast9 equation]]</f>
        <v>1</v>
      </c>
    </row>
    <row r="970" spans="1:12" hidden="1" x14ac:dyDescent="0.2">
      <c r="A970" t="s">
        <v>1887</v>
      </c>
      <c r="B970" t="s">
        <v>7555</v>
      </c>
      <c r="C970" t="s">
        <v>3902</v>
      </c>
      <c r="D970" t="str">
        <f>sc_gsm[[#This Row],[model_rxn]]&amp;"_"&amp;sc_gsm[[#This Row],[Column2]]</f>
        <v>ACOAO240_x_FWD</v>
      </c>
      <c r="E970" t="str">
        <f>_xlfn.XLOOKUP(sc_gsm[[#This Row],[Column3]],SC_enz[name_dir],SC_enz[name_dir],"")</f>
        <v>ACOAO240_x_FWD</v>
      </c>
      <c r="F970" t="str">
        <f>_xlfn.XLOOKUP(sc_gsm[[#This Row],[model_rxn]],RT_gsm[model_rxn],RT_gsm[model_rxn],"")</f>
        <v>ACOAO240_x</v>
      </c>
      <c r="G970" s="3" t="str">
        <f>_xlfn.XLOOKUP(sc_gsm[[#This Row],[Column3]],RT_gsm[Column3],RT_gsm[Column3],"")</f>
        <v>ACOAO240_x_FWD</v>
      </c>
      <c r="H970" s="3" t="str" cm="1">
        <f t="array" ref="H970">sc_gsm[[#This Row],[model_rxn]]&amp;",r,"&amp;_xlfn.SWITCH(sc_gsm[[#This Row],[Column2]],"REV","lower_bound:-","FWD","upper_bound:")&amp;"1000"</f>
        <v>ACOAO240_x,r,upper_bound:1000</v>
      </c>
      <c r="I970" s="3" t="str">
        <f>_xlfn.XLOOKUP(sc_gsm[[#This Row],[Column3]],SC_enz[name_dir],SC_enz[name_dir],"")</f>
        <v>ACOAO240_x_FWD</v>
      </c>
      <c r="J970" s="3" t="str">
        <f>_xlfn.XLOOKUP(sc_gsm[[#This Row],[name]],[1]RXNS!$C:$C,[1]RXNS!$D:$D,"")</f>
        <v>oxygen[p] + tetracosanoyl-CoA[p] =&gt; hydrogen peroxide[p] + trans-tetracos-2-enoyl-CoA[p]</v>
      </c>
      <c r="K970" s="3" t="str">
        <f>_xlfn.XLOOKUP(sc_gsm[[#This Row],[name]],[2]RXNS!$C:$C,[2]RXNS!$D:$D,"")</f>
        <v>oxygen[p] + tetracosanoyl-CoA[p] =&gt; hydrogen peroxide[p] + trans-tetracos-2-enoyl-CoA[p]</v>
      </c>
      <c r="L970" s="3" t="b">
        <f>sc_gsm[[#This Row],[yeast8.3.4 equation]]=sc_gsm[[#This Row],[yeast9 equation]]</f>
        <v>1</v>
      </c>
    </row>
    <row r="971" spans="1:12" hidden="1" x14ac:dyDescent="0.2">
      <c r="A971" t="s">
        <v>1888</v>
      </c>
      <c r="B971" t="s">
        <v>7556</v>
      </c>
      <c r="C971" t="s">
        <v>3902</v>
      </c>
      <c r="D971" t="str">
        <f>sc_gsm[[#This Row],[model_rxn]]&amp;"_"&amp;sc_gsm[[#This Row],[Column2]]</f>
        <v>ACOAO161b_x_FWD</v>
      </c>
      <c r="E971" t="str">
        <f>_xlfn.XLOOKUP(sc_gsm[[#This Row],[Column3]],SC_enz[name_dir],SC_enz[name_dir],"")</f>
        <v>ACOAO161b_x_FWD</v>
      </c>
      <c r="F971" t="str">
        <f>_xlfn.XLOOKUP(sc_gsm[[#This Row],[model_rxn]],RT_gsm[model_rxn],RT_gsm[model_rxn],"")</f>
        <v>ACOAO161b_x</v>
      </c>
      <c r="G971" s="3" t="str">
        <f>_xlfn.XLOOKUP(sc_gsm[[#This Row],[Column3]],RT_gsm[Column3],RT_gsm[Column3],"")</f>
        <v>ACOAO161b_x_FWD</v>
      </c>
      <c r="H971" s="3" t="str" cm="1">
        <f t="array" ref="H971">sc_gsm[[#This Row],[model_rxn]]&amp;",r,"&amp;_xlfn.SWITCH(sc_gsm[[#This Row],[Column2]],"REV","lower_bound:-","FWD","upper_bound:")&amp;"1000"</f>
        <v>ACOAO161b_x,r,upper_bound:1000</v>
      </c>
      <c r="I971" s="3" t="str">
        <f>_xlfn.XLOOKUP(sc_gsm[[#This Row],[Column3]],SC_enz[name_dir],SC_enz[name_dir],"")</f>
        <v>ACOAO161b_x_FWD</v>
      </c>
      <c r="J971" s="3" t="str">
        <f>_xlfn.XLOOKUP(sc_gsm[[#This Row],[name]],[1]RXNS!$C:$C,[1]RXNS!$D:$D,"")</f>
        <v>oxygen[p] + palmitoleoyl-CoA(4-)[p] =&gt; hydrogen peroxide[p] + trans-2,cis-9-hexadecadienoyl-CoA[p]</v>
      </c>
      <c r="K971" s="3" t="str">
        <f>_xlfn.XLOOKUP(sc_gsm[[#This Row],[name]],[2]RXNS!$C:$C,[2]RXNS!$D:$D,"")</f>
        <v>4 H+[p] + oxygen[p] + palmitoleoyl-CoA(4-)[p] =&gt; hydrogen peroxide[p] + trans-2,cis-9-hexadecadienoyl-CoA[p]</v>
      </c>
      <c r="L971" s="3" t="b">
        <f>sc_gsm[[#This Row],[yeast8.3.4 equation]]=sc_gsm[[#This Row],[yeast9 equation]]</f>
        <v>0</v>
      </c>
    </row>
    <row r="972" spans="1:12" hidden="1" x14ac:dyDescent="0.2">
      <c r="A972" t="s">
        <v>1889</v>
      </c>
      <c r="B972" t="s">
        <v>7557</v>
      </c>
      <c r="C972" t="s">
        <v>3902</v>
      </c>
      <c r="D972" t="str">
        <f>sc_gsm[[#This Row],[model_rxn]]&amp;"_"&amp;sc_gsm[[#This Row],[Column2]]</f>
        <v>ACOAO141b_x_FWD</v>
      </c>
      <c r="E972" t="str">
        <f>_xlfn.XLOOKUP(sc_gsm[[#This Row],[Column3]],SC_enz[name_dir],SC_enz[name_dir],"")</f>
        <v>ACOAO141b_x_FWD</v>
      </c>
      <c r="F972" t="str">
        <f>_xlfn.XLOOKUP(sc_gsm[[#This Row],[model_rxn]],RT_gsm[model_rxn],RT_gsm[model_rxn],"")</f>
        <v>ACOAO141b_x</v>
      </c>
      <c r="G972" s="3" t="str">
        <f>_xlfn.XLOOKUP(sc_gsm[[#This Row],[Column3]],RT_gsm[Column3],RT_gsm[Column3],"")</f>
        <v>ACOAO141b_x_FWD</v>
      </c>
      <c r="H972" s="3" t="str" cm="1">
        <f t="array" ref="H972">sc_gsm[[#This Row],[model_rxn]]&amp;",r,"&amp;_xlfn.SWITCH(sc_gsm[[#This Row],[Column2]],"REV","lower_bound:-","FWD","upper_bound:")&amp;"1000"</f>
        <v>ACOAO141b_x,r,upper_bound:1000</v>
      </c>
      <c r="I972" s="3" t="str">
        <f>_xlfn.XLOOKUP(sc_gsm[[#This Row],[Column3]],SC_enz[name_dir],SC_enz[name_dir],"")</f>
        <v>ACOAO141b_x_FWD</v>
      </c>
      <c r="J972" s="3" t="str">
        <f>_xlfn.XLOOKUP(sc_gsm[[#This Row],[name]],[1]RXNS!$C:$C,[1]RXNS!$D:$D,"")</f>
        <v>oxygen[p] + cis-tetradec-7-enoyl-CoA[p] =&gt; hydrogen peroxide[p] + trans-2,cis-7-tetradecadienoyl-CoA[p]</v>
      </c>
      <c r="K972" s="3" t="str">
        <f>_xlfn.XLOOKUP(sc_gsm[[#This Row],[name]],[2]RXNS!$C:$C,[2]RXNS!$D:$D,"")</f>
        <v>oxygen[p] + cis-tetradec-7-enoyl-CoA[p] =&gt; hydrogen peroxide[p] + trans-2,cis-7-tetradecadienoyl-CoA[p]</v>
      </c>
      <c r="L972" s="3" t="b">
        <f>sc_gsm[[#This Row],[yeast8.3.4 equation]]=sc_gsm[[#This Row],[yeast9 equation]]</f>
        <v>1</v>
      </c>
    </row>
    <row r="973" spans="1:12" hidden="1" x14ac:dyDescent="0.2">
      <c r="A973" t="s">
        <v>1890</v>
      </c>
      <c r="B973" t="s">
        <v>7558</v>
      </c>
      <c r="C973" t="s">
        <v>3902</v>
      </c>
      <c r="D973" t="str">
        <f>sc_gsm[[#This Row],[model_rxn]]&amp;"_"&amp;sc_gsm[[#This Row],[Column2]]</f>
        <v>ACOAO121a_x_FWD</v>
      </c>
      <c r="E973" t="str">
        <f>_xlfn.XLOOKUP(sc_gsm[[#This Row],[Column3]],SC_enz[name_dir],SC_enz[name_dir],"")</f>
        <v>ACOAO121a_x_FWD</v>
      </c>
      <c r="F973" t="str">
        <f>_xlfn.XLOOKUP(sc_gsm[[#This Row],[model_rxn]],RT_gsm[model_rxn],RT_gsm[model_rxn],"")</f>
        <v>ACOAO121a_x</v>
      </c>
      <c r="G973" s="3" t="str">
        <f>_xlfn.XLOOKUP(sc_gsm[[#This Row],[Column3]],RT_gsm[Column3],RT_gsm[Column3],"")</f>
        <v>ACOAO121a_x_FWD</v>
      </c>
      <c r="H973" s="3" t="str" cm="1">
        <f t="array" ref="H973">sc_gsm[[#This Row],[model_rxn]]&amp;",r,"&amp;_xlfn.SWITCH(sc_gsm[[#This Row],[Column2]],"REV","lower_bound:-","FWD","upper_bound:")&amp;"1000"</f>
        <v>ACOAO121a_x,r,upper_bound:1000</v>
      </c>
      <c r="I973" s="3" t="str">
        <f>_xlfn.XLOOKUP(sc_gsm[[#This Row],[Column3]],SC_enz[name_dir],SC_enz[name_dir],"")</f>
        <v>ACOAO121a_x_FWD</v>
      </c>
      <c r="J973" s="3" t="str">
        <f>_xlfn.XLOOKUP(sc_gsm[[#This Row],[name]],[1]RXNS!$C:$C,[1]RXNS!$D:$D,"")</f>
        <v>oxygen[p] + cis-dodec-5-enoyl-CoA[p] =&gt; hydrogen peroxide[p] + trans-2,cis-5-dodecadienoyl-CoA[p]</v>
      </c>
      <c r="K973" s="3" t="str">
        <f>_xlfn.XLOOKUP(sc_gsm[[#This Row],[name]],[2]RXNS!$C:$C,[2]RXNS!$D:$D,"")</f>
        <v>oxygen[p] + cis-dodec-5-enoyl-CoA[p] =&gt; hydrogen peroxide[p] + trans-2,cis-5-dodecadienoyl-CoA[p]</v>
      </c>
      <c r="L973" s="3" t="b">
        <f>sc_gsm[[#This Row],[yeast8.3.4 equation]]=sc_gsm[[#This Row],[yeast9 equation]]</f>
        <v>1</v>
      </c>
    </row>
    <row r="974" spans="1:12" hidden="1" x14ac:dyDescent="0.2">
      <c r="A974" t="s">
        <v>1891</v>
      </c>
      <c r="B974" t="s">
        <v>7559</v>
      </c>
      <c r="C974" t="s">
        <v>3902</v>
      </c>
      <c r="D974" t="str">
        <f>sc_gsm[[#This Row],[model_rxn]]&amp;"_"&amp;sc_gsm[[#This Row],[Column2]]</f>
        <v>ACOAO181a_x_FWD</v>
      </c>
      <c r="E974" t="str">
        <f>_xlfn.XLOOKUP(sc_gsm[[#This Row],[Column3]],SC_enz[name_dir],SC_enz[name_dir],"")</f>
        <v>ACOAO181a_x_FWD</v>
      </c>
      <c r="F974" t="str">
        <f>_xlfn.XLOOKUP(sc_gsm[[#This Row],[model_rxn]],RT_gsm[model_rxn],RT_gsm[model_rxn],"")</f>
        <v>ACOAO181a_x</v>
      </c>
      <c r="G974" s="3" t="str">
        <f>_xlfn.XLOOKUP(sc_gsm[[#This Row],[Column3]],RT_gsm[Column3],RT_gsm[Column3],"")</f>
        <v>ACOAO181a_x_FWD</v>
      </c>
      <c r="H974" s="3" t="str" cm="1">
        <f t="array" ref="H974">sc_gsm[[#This Row],[model_rxn]]&amp;",r,"&amp;_xlfn.SWITCH(sc_gsm[[#This Row],[Column2]],"REV","lower_bound:-","FWD","upper_bound:")&amp;"1000"</f>
        <v>ACOAO181a_x,r,upper_bound:1000</v>
      </c>
      <c r="I974" s="3" t="str">
        <f>_xlfn.XLOOKUP(sc_gsm[[#This Row],[Column3]],SC_enz[name_dir],SC_enz[name_dir],"")</f>
        <v>ACOAO181a_x_FWD</v>
      </c>
      <c r="J974" s="3" t="str">
        <f>_xlfn.XLOOKUP(sc_gsm[[#This Row],[name]],[1]RXNS!$C:$C,[1]RXNS!$D:$D,"")</f>
        <v>oleoyl-CoA[p] + oxygen[p] =&gt; hydrogen peroxide[p] + trans-2,cis-9-octadecadienoyl-CoA[p]</v>
      </c>
      <c r="K974" s="3" t="str">
        <f>_xlfn.XLOOKUP(sc_gsm[[#This Row],[name]],[2]RXNS!$C:$C,[2]RXNS!$D:$D,"")</f>
        <v>oleoyl-CoA[p] + oxygen[p] =&gt; hydrogen peroxide[p] + trans-2,cis-9-octadecadienoyl-CoA[p]</v>
      </c>
      <c r="L974" s="3" t="b">
        <f>sc_gsm[[#This Row],[yeast8.3.4 equation]]=sc_gsm[[#This Row],[yeast9 equation]]</f>
        <v>1</v>
      </c>
    </row>
    <row r="975" spans="1:12" hidden="1" x14ac:dyDescent="0.2">
      <c r="A975" t="s">
        <v>1892</v>
      </c>
      <c r="B975" t="s">
        <v>7560</v>
      </c>
      <c r="C975" t="s">
        <v>3902</v>
      </c>
      <c r="D975" t="str">
        <f>sc_gsm[[#This Row],[model_rxn]]&amp;"_"&amp;sc_gsm[[#This Row],[Column2]]</f>
        <v>ACOAO161a_x_FWD</v>
      </c>
      <c r="E975" t="str">
        <f>_xlfn.XLOOKUP(sc_gsm[[#This Row],[Column3]],SC_enz[name_dir],SC_enz[name_dir],"")</f>
        <v>ACOAO161a_x_FWD</v>
      </c>
      <c r="F975" t="str">
        <f>_xlfn.XLOOKUP(sc_gsm[[#This Row],[model_rxn]],RT_gsm[model_rxn],RT_gsm[model_rxn],"")</f>
        <v>ACOAO161a_x</v>
      </c>
      <c r="G975" s="3" t="str">
        <f>_xlfn.XLOOKUP(sc_gsm[[#This Row],[Column3]],RT_gsm[Column3],RT_gsm[Column3],"")</f>
        <v>ACOAO161a_x_FWD</v>
      </c>
      <c r="H975" s="3" t="str" cm="1">
        <f t="array" ref="H975">sc_gsm[[#This Row],[model_rxn]]&amp;",r,"&amp;_xlfn.SWITCH(sc_gsm[[#This Row],[Column2]],"REV","lower_bound:-","FWD","upper_bound:")&amp;"1000"</f>
        <v>ACOAO161a_x,r,upper_bound:1000</v>
      </c>
      <c r="I975" s="3" t="str">
        <f>_xlfn.XLOOKUP(sc_gsm[[#This Row],[Column3]],SC_enz[name_dir],SC_enz[name_dir],"")</f>
        <v>ACOAO161a_x_FWD</v>
      </c>
      <c r="J975" s="3" t="str">
        <f>_xlfn.XLOOKUP(sc_gsm[[#This Row],[name]],[1]RXNS!$C:$C,[1]RXNS!$D:$D,"")</f>
        <v>oxygen[p] + cis-hexadec-7-enoyl-CoA[p] =&gt; hydrogen peroxide[p] + trans-2,cis-7-hexadecadienoyl-CoA[p]</v>
      </c>
      <c r="K975" s="3" t="str">
        <f>_xlfn.XLOOKUP(sc_gsm[[#This Row],[name]],[2]RXNS!$C:$C,[2]RXNS!$D:$D,"")</f>
        <v>oxygen[p] + cis-hexadec-7-enoyl-CoA[p] =&gt; hydrogen peroxide[p] + trans-2,cis-7-hexadecadienoyl-CoA[p]</v>
      </c>
      <c r="L975" s="3" t="b">
        <f>sc_gsm[[#This Row],[yeast8.3.4 equation]]=sc_gsm[[#This Row],[yeast9 equation]]</f>
        <v>1</v>
      </c>
    </row>
    <row r="976" spans="1:12" hidden="1" x14ac:dyDescent="0.2">
      <c r="A976" t="s">
        <v>1893</v>
      </c>
      <c r="B976" t="s">
        <v>7561</v>
      </c>
      <c r="C976" t="s">
        <v>3902</v>
      </c>
      <c r="D976" t="str">
        <f>sc_gsm[[#This Row],[model_rxn]]&amp;"_"&amp;sc_gsm[[#This Row],[Column2]]</f>
        <v>ACOAO141a_x_FWD</v>
      </c>
      <c r="E976" t="str">
        <f>_xlfn.XLOOKUP(sc_gsm[[#This Row],[Column3]],SC_enz[name_dir],SC_enz[name_dir],"")</f>
        <v>ACOAO141a_x_FWD</v>
      </c>
      <c r="F976" t="str">
        <f>_xlfn.XLOOKUP(sc_gsm[[#This Row],[model_rxn]],RT_gsm[model_rxn],RT_gsm[model_rxn],"")</f>
        <v>ACOAO141a_x</v>
      </c>
      <c r="G976" s="3" t="str">
        <f>_xlfn.XLOOKUP(sc_gsm[[#This Row],[Column3]],RT_gsm[Column3],RT_gsm[Column3],"")</f>
        <v>ACOAO141a_x_FWD</v>
      </c>
      <c r="H976" s="3" t="str" cm="1">
        <f t="array" ref="H976">sc_gsm[[#This Row],[model_rxn]]&amp;",r,"&amp;_xlfn.SWITCH(sc_gsm[[#This Row],[Column2]],"REV","lower_bound:-","FWD","upper_bound:")&amp;"1000"</f>
        <v>ACOAO141a_x,r,upper_bound:1000</v>
      </c>
      <c r="I976" s="3" t="str">
        <f>_xlfn.XLOOKUP(sc_gsm[[#This Row],[Column3]],SC_enz[name_dir],SC_enz[name_dir],"")</f>
        <v>ACOAO141a_x_FWD</v>
      </c>
      <c r="J976" s="3" t="str">
        <f>_xlfn.XLOOKUP(sc_gsm[[#This Row],[name]],[1]RXNS!$C:$C,[1]RXNS!$D:$D,"")</f>
        <v>oxygen[p] + cis-tetradec-5-enoyl-CoA[p] =&gt; hydrogen peroxide[p] + trans-2,cis-5-tetradecadienoyl-CoA[p]</v>
      </c>
      <c r="K976" s="3" t="str">
        <f>_xlfn.XLOOKUP(sc_gsm[[#This Row],[name]],[2]RXNS!$C:$C,[2]RXNS!$D:$D,"")</f>
        <v>oxygen[p] + cis-tetradec-5-enoyl-CoA[p] =&gt; hydrogen peroxide[p] + trans-2,cis-5-tetradecadienoyl-CoA[p]</v>
      </c>
      <c r="L976" s="3" t="b">
        <f>sc_gsm[[#This Row],[yeast8.3.4 equation]]=sc_gsm[[#This Row],[yeast9 equation]]</f>
        <v>1</v>
      </c>
    </row>
    <row r="977" spans="1:12" hidden="1" x14ac:dyDescent="0.2">
      <c r="A977" t="s">
        <v>1894</v>
      </c>
      <c r="B977" t="s">
        <v>7562</v>
      </c>
      <c r="C977" t="s">
        <v>3902</v>
      </c>
      <c r="D977" t="str">
        <f>sc_gsm[[#This Row],[model_rxn]]&amp;"_"&amp;sc_gsm[[#This Row],[Column2]]</f>
        <v>ECOAH100_x_FWD</v>
      </c>
      <c r="E977" t="str">
        <f>_xlfn.XLOOKUP(sc_gsm[[#This Row],[Column3]],SC_enz[name_dir],SC_enz[name_dir],"")</f>
        <v>ECOAH100_x_FWD</v>
      </c>
      <c r="F977" t="str">
        <f>_xlfn.XLOOKUP(sc_gsm[[#This Row],[model_rxn]],RT_gsm[model_rxn],RT_gsm[model_rxn],"")</f>
        <v>ECOAH100_x</v>
      </c>
      <c r="G977" s="3" t="str">
        <f>_xlfn.XLOOKUP(sc_gsm[[#This Row],[Column3]],RT_gsm[Column3],RT_gsm[Column3],"")</f>
        <v>ECOAH100_x_FWD</v>
      </c>
      <c r="H977" s="3" t="str" cm="1">
        <f t="array" ref="H977">sc_gsm[[#This Row],[model_rxn]]&amp;",r,"&amp;_xlfn.SWITCH(sc_gsm[[#This Row],[Column2]],"REV","lower_bound:-","FWD","upper_bound:")&amp;"1000"</f>
        <v>ECOAH100_x,r,upper_bound:1000</v>
      </c>
      <c r="I977" s="3" t="str">
        <f>_xlfn.XLOOKUP(sc_gsm[[#This Row],[Column3]],SC_enz[name_dir],SC_enz[name_dir],"")</f>
        <v>ECOAH100_x_FWD</v>
      </c>
      <c r="J977" s="3" t="str">
        <f>_xlfn.XLOOKUP(sc_gsm[[#This Row],[name]],[1]RXNS!$C:$C,[1]RXNS!$D:$D,"")</f>
        <v>H2O[p] + trans-dec-2-enoyl-CoA[p] =&gt; (R)-3-hydroxydecanoyl-CoA[p]</v>
      </c>
      <c r="K977" s="3" t="str">
        <f>_xlfn.XLOOKUP(sc_gsm[[#This Row],[name]],[2]RXNS!$C:$C,[2]RXNS!$D:$D,"")</f>
        <v>H2O[p] + trans-dec-2-enoyl-CoA[p] =&gt; (R)-3-hydroxydecanoyl-CoA[p]</v>
      </c>
      <c r="L977" s="3" t="b">
        <f>sc_gsm[[#This Row],[yeast8.3.4 equation]]=sc_gsm[[#This Row],[yeast9 equation]]</f>
        <v>1</v>
      </c>
    </row>
    <row r="978" spans="1:12" hidden="1" x14ac:dyDescent="0.2">
      <c r="A978" t="s">
        <v>1895</v>
      </c>
      <c r="B978" t="s">
        <v>7563</v>
      </c>
      <c r="C978" t="s">
        <v>3902</v>
      </c>
      <c r="D978" t="str">
        <f>sc_gsm[[#This Row],[model_rxn]]&amp;"_"&amp;sc_gsm[[#This Row],[Column2]]</f>
        <v>ECOAH120_x_FWD</v>
      </c>
      <c r="E978" t="str">
        <f>_xlfn.XLOOKUP(sc_gsm[[#This Row],[Column3]],SC_enz[name_dir],SC_enz[name_dir],"")</f>
        <v>ECOAH120_x_FWD</v>
      </c>
      <c r="F978" t="str">
        <f>_xlfn.XLOOKUP(sc_gsm[[#This Row],[model_rxn]],RT_gsm[model_rxn],RT_gsm[model_rxn],"")</f>
        <v>ECOAH120_x</v>
      </c>
      <c r="G978" s="3" t="str">
        <f>_xlfn.XLOOKUP(sc_gsm[[#This Row],[Column3]],RT_gsm[Column3],RT_gsm[Column3],"")</f>
        <v>ECOAH120_x_FWD</v>
      </c>
      <c r="H978" s="3" t="str" cm="1">
        <f t="array" ref="H978">sc_gsm[[#This Row],[model_rxn]]&amp;",r,"&amp;_xlfn.SWITCH(sc_gsm[[#This Row],[Column2]],"REV","lower_bound:-","FWD","upper_bound:")&amp;"1000"</f>
        <v>ECOAH120_x,r,upper_bound:1000</v>
      </c>
      <c r="I978" s="3" t="str">
        <f>_xlfn.XLOOKUP(sc_gsm[[#This Row],[Column3]],SC_enz[name_dir],SC_enz[name_dir],"")</f>
        <v>ECOAH120_x_FWD</v>
      </c>
      <c r="J978" s="3" t="str">
        <f>_xlfn.XLOOKUP(sc_gsm[[#This Row],[name]],[1]RXNS!$C:$C,[1]RXNS!$D:$D,"")</f>
        <v>H2O[p] + trans-dodec-2-enoyl-CoA[p] =&gt; (R)-3-hydroxylauroyl-CoA[p]</v>
      </c>
      <c r="K978" s="3" t="str">
        <f>_xlfn.XLOOKUP(sc_gsm[[#This Row],[name]],[2]RXNS!$C:$C,[2]RXNS!$D:$D,"")</f>
        <v>H2O[p] + trans-dodec-2-enoyl-CoA[p] =&gt; (R)-3-hydroxylauroyl-CoA[p]</v>
      </c>
      <c r="L978" s="3" t="b">
        <f>sc_gsm[[#This Row],[yeast8.3.4 equation]]=sc_gsm[[#This Row],[yeast9 equation]]</f>
        <v>1</v>
      </c>
    </row>
    <row r="979" spans="1:12" hidden="1" x14ac:dyDescent="0.2">
      <c r="A979" t="s">
        <v>1896</v>
      </c>
      <c r="B979" t="s">
        <v>7564</v>
      </c>
      <c r="C979" t="s">
        <v>3902</v>
      </c>
      <c r="D979" t="str">
        <f>sc_gsm[[#This Row],[model_rxn]]&amp;"_"&amp;sc_gsm[[#This Row],[Column2]]</f>
        <v>ECOAH140_x_FWD</v>
      </c>
      <c r="E979" t="str">
        <f>_xlfn.XLOOKUP(sc_gsm[[#This Row],[Column3]],SC_enz[name_dir],SC_enz[name_dir],"")</f>
        <v>ECOAH140_x_FWD</v>
      </c>
      <c r="F979" t="str">
        <f>_xlfn.XLOOKUP(sc_gsm[[#This Row],[model_rxn]],RT_gsm[model_rxn],RT_gsm[model_rxn],"")</f>
        <v>ECOAH140_x</v>
      </c>
      <c r="G979" s="3" t="str">
        <f>_xlfn.XLOOKUP(sc_gsm[[#This Row],[Column3]],RT_gsm[Column3],RT_gsm[Column3],"")</f>
        <v>ECOAH140_x_FWD</v>
      </c>
      <c r="H979" s="3" t="str" cm="1">
        <f t="array" ref="H979">sc_gsm[[#This Row],[model_rxn]]&amp;",r,"&amp;_xlfn.SWITCH(sc_gsm[[#This Row],[Column2]],"REV","lower_bound:-","FWD","upper_bound:")&amp;"1000"</f>
        <v>ECOAH140_x,r,upper_bound:1000</v>
      </c>
      <c r="I979" s="3" t="str">
        <f>_xlfn.XLOOKUP(sc_gsm[[#This Row],[Column3]],SC_enz[name_dir],SC_enz[name_dir],"")</f>
        <v>ECOAH140_x_FWD</v>
      </c>
      <c r="J979" s="3" t="str">
        <f>_xlfn.XLOOKUP(sc_gsm[[#This Row],[name]],[1]RXNS!$C:$C,[1]RXNS!$D:$D,"")</f>
        <v>H2O[p] + trans-tetradec-2-enoyl-CoA[p] =&gt; (S)-3-hydroxytetradecanoyl-CoA[p]</v>
      </c>
      <c r="K979" s="3" t="str">
        <f>_xlfn.XLOOKUP(sc_gsm[[#This Row],[name]],[2]RXNS!$C:$C,[2]RXNS!$D:$D,"")</f>
        <v>H2O[p] + trans-tetradec-2-enoyl-CoA[p] =&gt; (S)-3-hydroxytetradecanoyl-CoA[p]</v>
      </c>
      <c r="L979" s="3" t="b">
        <f>sc_gsm[[#This Row],[yeast8.3.4 equation]]=sc_gsm[[#This Row],[yeast9 equation]]</f>
        <v>1</v>
      </c>
    </row>
    <row r="980" spans="1:12" hidden="1" x14ac:dyDescent="0.2">
      <c r="A980" t="s">
        <v>1897</v>
      </c>
      <c r="B980" t="s">
        <v>7565</v>
      </c>
      <c r="C980" t="s">
        <v>3902</v>
      </c>
      <c r="D980" t="str">
        <f>sc_gsm[[#This Row],[model_rxn]]&amp;"_"&amp;sc_gsm[[#This Row],[Column2]]</f>
        <v>ECOAH160_x_FWD</v>
      </c>
      <c r="E980" t="str">
        <f>_xlfn.XLOOKUP(sc_gsm[[#This Row],[Column3]],SC_enz[name_dir],SC_enz[name_dir],"")</f>
        <v>ECOAH160_x_FWD</v>
      </c>
      <c r="F980" t="str">
        <f>_xlfn.XLOOKUP(sc_gsm[[#This Row],[model_rxn]],RT_gsm[model_rxn],RT_gsm[model_rxn],"")</f>
        <v>ECOAH160_x</v>
      </c>
      <c r="G980" s="3" t="str">
        <f>_xlfn.XLOOKUP(sc_gsm[[#This Row],[Column3]],RT_gsm[Column3],RT_gsm[Column3],"")</f>
        <v>ECOAH160_x_FWD</v>
      </c>
      <c r="H980" s="3" t="str" cm="1">
        <f t="array" ref="H980">sc_gsm[[#This Row],[model_rxn]]&amp;",r,"&amp;_xlfn.SWITCH(sc_gsm[[#This Row],[Column2]],"REV","lower_bound:-","FWD","upper_bound:")&amp;"1000"</f>
        <v>ECOAH160_x,r,upper_bound:1000</v>
      </c>
      <c r="I980" s="3" t="str">
        <f>_xlfn.XLOOKUP(sc_gsm[[#This Row],[Column3]],SC_enz[name_dir],SC_enz[name_dir],"")</f>
        <v>ECOAH160_x_FWD</v>
      </c>
      <c r="J980" s="3" t="str">
        <f>_xlfn.XLOOKUP(sc_gsm[[#This Row],[name]],[1]RXNS!$C:$C,[1]RXNS!$D:$D,"")</f>
        <v>H2O[p] + hexadec-2-enoyl-CoA[p] =&gt; (S)-3-hydroxypalmitoyl-CoA[p]</v>
      </c>
      <c r="K980" s="3" t="str">
        <f>_xlfn.XLOOKUP(sc_gsm[[#This Row],[name]],[2]RXNS!$C:$C,[2]RXNS!$D:$D,"")</f>
        <v>H2O[p] + hexadec-2-enoyl-CoA[p] =&gt; (S)-3-hydroxypalmitoyl-CoA[p]</v>
      </c>
      <c r="L980" s="3" t="b">
        <f>sc_gsm[[#This Row],[yeast8.3.4 equation]]=sc_gsm[[#This Row],[yeast9 equation]]</f>
        <v>1</v>
      </c>
    </row>
    <row r="981" spans="1:12" hidden="1" x14ac:dyDescent="0.2">
      <c r="A981" t="s">
        <v>1898</v>
      </c>
      <c r="B981" t="s">
        <v>7566</v>
      </c>
      <c r="C981" t="s">
        <v>3902</v>
      </c>
      <c r="D981" t="str">
        <f>sc_gsm[[#This Row],[model_rxn]]&amp;"_"&amp;sc_gsm[[#This Row],[Column2]]</f>
        <v>ECOAH180_x_FWD</v>
      </c>
      <c r="E981" t="str">
        <f>_xlfn.XLOOKUP(sc_gsm[[#This Row],[Column3]],SC_enz[name_dir],SC_enz[name_dir],"")</f>
        <v>ECOAH180_x_FWD</v>
      </c>
      <c r="F981" t="str">
        <f>_xlfn.XLOOKUP(sc_gsm[[#This Row],[model_rxn]],RT_gsm[model_rxn],RT_gsm[model_rxn],"")</f>
        <v>ECOAH180_x</v>
      </c>
      <c r="G981" s="3" t="str">
        <f>_xlfn.XLOOKUP(sc_gsm[[#This Row],[Column3]],RT_gsm[Column3],RT_gsm[Column3],"")</f>
        <v>ECOAH180_x_FWD</v>
      </c>
      <c r="H981" s="3" t="str" cm="1">
        <f t="array" ref="H981">sc_gsm[[#This Row],[model_rxn]]&amp;",r,"&amp;_xlfn.SWITCH(sc_gsm[[#This Row],[Column2]],"REV","lower_bound:-","FWD","upper_bound:")&amp;"1000"</f>
        <v>ECOAH180_x,r,upper_bound:1000</v>
      </c>
      <c r="I981" s="3" t="str">
        <f>_xlfn.XLOOKUP(sc_gsm[[#This Row],[Column3]],SC_enz[name_dir],SC_enz[name_dir],"")</f>
        <v>ECOAH180_x_FWD</v>
      </c>
      <c r="J981" s="3" t="str">
        <f>_xlfn.XLOOKUP(sc_gsm[[#This Row],[name]],[1]RXNS!$C:$C,[1]RXNS!$D:$D,"")</f>
        <v>H2O[p] + trans-octadec-2-enoyl-CoA[p] =&gt; 3-hydroxyoctadecanoyl-CoA[p]</v>
      </c>
      <c r="K981" s="3" t="str">
        <f>_xlfn.XLOOKUP(sc_gsm[[#This Row],[name]],[2]RXNS!$C:$C,[2]RXNS!$D:$D,"")</f>
        <v>H2O[p] + trans-octadec-2-enoyl-CoA[p] =&gt; 3-hydroxyoctadecanoyl-CoA[p]</v>
      </c>
      <c r="L981" s="3" t="b">
        <f>sc_gsm[[#This Row],[yeast8.3.4 equation]]=sc_gsm[[#This Row],[yeast9 equation]]</f>
        <v>1</v>
      </c>
    </row>
    <row r="982" spans="1:12" hidden="1" x14ac:dyDescent="0.2">
      <c r="A982" t="s">
        <v>1899</v>
      </c>
      <c r="B982" t="s">
        <v>7567</v>
      </c>
      <c r="C982" t="s">
        <v>3902</v>
      </c>
      <c r="D982" t="str">
        <f>sc_gsm[[#This Row],[model_rxn]]&amp;"_"&amp;sc_gsm[[#This Row],[Column2]]</f>
        <v>ECOAH260_x_FWD</v>
      </c>
      <c r="E982" t="str">
        <f>_xlfn.XLOOKUP(sc_gsm[[#This Row],[Column3]],SC_enz[name_dir],SC_enz[name_dir],"")</f>
        <v>ECOAH260_x_FWD</v>
      </c>
      <c r="F982" t="str">
        <f>_xlfn.XLOOKUP(sc_gsm[[#This Row],[model_rxn]],RT_gsm[model_rxn],RT_gsm[model_rxn],"")</f>
        <v>ECOAH260_x</v>
      </c>
      <c r="G982" s="3" t="str">
        <f>_xlfn.XLOOKUP(sc_gsm[[#This Row],[Column3]],RT_gsm[Column3],RT_gsm[Column3],"")</f>
        <v>ECOAH260_x_FWD</v>
      </c>
      <c r="H982" s="3" t="str" cm="1">
        <f t="array" ref="H982">sc_gsm[[#This Row],[model_rxn]]&amp;",r,"&amp;_xlfn.SWITCH(sc_gsm[[#This Row],[Column2]],"REV","lower_bound:-","FWD","upper_bound:")&amp;"1000"</f>
        <v>ECOAH260_x,r,upper_bound:1000</v>
      </c>
      <c r="I982" s="3" t="str">
        <f>_xlfn.XLOOKUP(sc_gsm[[#This Row],[Column3]],SC_enz[name_dir],SC_enz[name_dir],"")</f>
        <v>ECOAH260_x_FWD</v>
      </c>
      <c r="J982" s="3" t="str">
        <f>_xlfn.XLOOKUP(sc_gsm[[#This Row],[name]],[1]RXNS!$C:$C,[1]RXNS!$D:$D,"")</f>
        <v>H2O[p] + trans-hexacos-2-enoyl-CoA[p] =&gt; (S)-3-hydroxyhexacosanoyl-CoA[p]</v>
      </c>
      <c r="K982" s="3" t="str">
        <f>_xlfn.XLOOKUP(sc_gsm[[#This Row],[name]],[2]RXNS!$C:$C,[2]RXNS!$D:$D,"")</f>
        <v>H2O[p] + trans-hexacos-2-enoyl-CoA[p] =&gt; (S)-3-hydroxyhexacosanoyl-CoA[p]</v>
      </c>
      <c r="L982" s="3" t="b">
        <f>sc_gsm[[#This Row],[yeast8.3.4 equation]]=sc_gsm[[#This Row],[yeast9 equation]]</f>
        <v>1</v>
      </c>
    </row>
    <row r="983" spans="1:12" hidden="1" x14ac:dyDescent="0.2">
      <c r="A983" t="s">
        <v>1900</v>
      </c>
      <c r="B983" t="s">
        <v>7568</v>
      </c>
      <c r="C983" t="s">
        <v>3902</v>
      </c>
      <c r="D983" t="str">
        <f>sc_gsm[[#This Row],[model_rxn]]&amp;"_"&amp;sc_gsm[[#This Row],[Column2]]</f>
        <v>ECOAH40_x_FWD</v>
      </c>
      <c r="E983" t="str">
        <f>_xlfn.XLOOKUP(sc_gsm[[#This Row],[Column3]],SC_enz[name_dir],SC_enz[name_dir],"")</f>
        <v>ECOAH40_x_FWD</v>
      </c>
      <c r="F983" t="str">
        <f>_xlfn.XLOOKUP(sc_gsm[[#This Row],[model_rxn]],RT_gsm[model_rxn],RT_gsm[model_rxn],"")</f>
        <v>ECOAH40_x</v>
      </c>
      <c r="G983" s="3" t="str">
        <f>_xlfn.XLOOKUP(sc_gsm[[#This Row],[Column3]],RT_gsm[Column3],RT_gsm[Column3],"")</f>
        <v>ECOAH40_x_FWD</v>
      </c>
      <c r="H983" s="3" t="str" cm="1">
        <f t="array" ref="H983">sc_gsm[[#This Row],[model_rxn]]&amp;",r,"&amp;_xlfn.SWITCH(sc_gsm[[#This Row],[Column2]],"REV","lower_bound:-","FWD","upper_bound:")&amp;"1000"</f>
        <v>ECOAH40_x,r,upper_bound:1000</v>
      </c>
      <c r="I983" s="3" t="str">
        <f>_xlfn.XLOOKUP(sc_gsm[[#This Row],[Column3]],SC_enz[name_dir],SC_enz[name_dir],"")</f>
        <v>ECOAH40_x_FWD</v>
      </c>
      <c r="J983" s="3" t="str">
        <f>_xlfn.XLOOKUP(sc_gsm[[#This Row],[name]],[1]RXNS!$C:$C,[1]RXNS!$D:$D,"")</f>
        <v>H2O[p] + but-2-enoyl-CoA[p] =&gt; (R)-3-hydroxybutanoyl-CoA[p]</v>
      </c>
      <c r="K983" s="3" t="str">
        <f>_xlfn.XLOOKUP(sc_gsm[[#This Row],[name]],[2]RXNS!$C:$C,[2]RXNS!$D:$D,"")</f>
        <v>H2O[p] + but-2-enoyl-CoA[p] =&gt; 4 H+[p] + (R)-3-hydroxybutanoyl-CoA[p]</v>
      </c>
      <c r="L983" s="3" t="b">
        <f>sc_gsm[[#This Row],[yeast8.3.4 equation]]=sc_gsm[[#This Row],[yeast9 equation]]</f>
        <v>0</v>
      </c>
    </row>
    <row r="984" spans="1:12" hidden="1" x14ac:dyDescent="0.2">
      <c r="A984" t="s">
        <v>1901</v>
      </c>
      <c r="B984" t="s">
        <v>7569</v>
      </c>
      <c r="C984" t="s">
        <v>3902</v>
      </c>
      <c r="D984" t="str">
        <f>sc_gsm[[#This Row],[model_rxn]]&amp;"_"&amp;sc_gsm[[#This Row],[Column2]]</f>
        <v>ECOAH60_x_FWD</v>
      </c>
      <c r="E984" t="str">
        <f>_xlfn.XLOOKUP(sc_gsm[[#This Row],[Column3]],SC_enz[name_dir],SC_enz[name_dir],"")</f>
        <v>ECOAH60_x_FWD</v>
      </c>
      <c r="F984" t="str">
        <f>_xlfn.XLOOKUP(sc_gsm[[#This Row],[model_rxn]],RT_gsm[model_rxn],RT_gsm[model_rxn],"")</f>
        <v>ECOAH60_x</v>
      </c>
      <c r="G984" s="3" t="str">
        <f>_xlfn.XLOOKUP(sc_gsm[[#This Row],[Column3]],RT_gsm[Column3],RT_gsm[Column3],"")</f>
        <v>ECOAH60_x_FWD</v>
      </c>
      <c r="H984" s="3" t="str" cm="1">
        <f t="array" ref="H984">sc_gsm[[#This Row],[model_rxn]]&amp;",r,"&amp;_xlfn.SWITCH(sc_gsm[[#This Row],[Column2]],"REV","lower_bound:-","FWD","upper_bound:")&amp;"1000"</f>
        <v>ECOAH60_x,r,upper_bound:1000</v>
      </c>
      <c r="I984" s="3" t="str">
        <f>_xlfn.XLOOKUP(sc_gsm[[#This Row],[Column3]],SC_enz[name_dir],SC_enz[name_dir],"")</f>
        <v>ECOAH60_x_FWD</v>
      </c>
      <c r="J984" s="3" t="str">
        <f>_xlfn.XLOOKUP(sc_gsm[[#This Row],[name]],[1]RXNS!$C:$C,[1]RXNS!$D:$D,"")</f>
        <v>H2O[p] + trans-hex-2-enoyl-CoA[p] =&gt; (R)-3-hydroxyhexanoyl-CoA[p]</v>
      </c>
      <c r="K984" s="3" t="str">
        <f>_xlfn.XLOOKUP(sc_gsm[[#This Row],[name]],[2]RXNS!$C:$C,[2]RXNS!$D:$D,"")</f>
        <v>H2O[p] + trans-hex-2-enoyl-CoA[p] =&gt; (R)-3-hydroxyhexanoyl-CoA[p]</v>
      </c>
      <c r="L984" s="3" t="b">
        <f>sc_gsm[[#This Row],[yeast8.3.4 equation]]=sc_gsm[[#This Row],[yeast9 equation]]</f>
        <v>1</v>
      </c>
    </row>
    <row r="985" spans="1:12" hidden="1" x14ac:dyDescent="0.2">
      <c r="A985" t="s">
        <v>1902</v>
      </c>
      <c r="B985" t="s">
        <v>7570</v>
      </c>
      <c r="C985" t="s">
        <v>3902</v>
      </c>
      <c r="D985" t="str">
        <f>sc_gsm[[#This Row],[model_rxn]]&amp;"_"&amp;sc_gsm[[#This Row],[Column2]]</f>
        <v>ECOAH80_x_FWD</v>
      </c>
      <c r="E985" t="str">
        <f>_xlfn.XLOOKUP(sc_gsm[[#This Row],[Column3]],SC_enz[name_dir],SC_enz[name_dir],"")</f>
        <v>ECOAH80_x_FWD</v>
      </c>
      <c r="F985" t="str">
        <f>_xlfn.XLOOKUP(sc_gsm[[#This Row],[model_rxn]],RT_gsm[model_rxn],RT_gsm[model_rxn],"")</f>
        <v>ECOAH80_x</v>
      </c>
      <c r="G985" s="3" t="str">
        <f>_xlfn.XLOOKUP(sc_gsm[[#This Row],[Column3]],RT_gsm[Column3],RT_gsm[Column3],"")</f>
        <v>ECOAH80_x_FWD</v>
      </c>
      <c r="H985" s="3" t="str" cm="1">
        <f t="array" ref="H985">sc_gsm[[#This Row],[model_rxn]]&amp;",r,"&amp;_xlfn.SWITCH(sc_gsm[[#This Row],[Column2]],"REV","lower_bound:-","FWD","upper_bound:")&amp;"1000"</f>
        <v>ECOAH80_x,r,upper_bound:1000</v>
      </c>
      <c r="I985" s="3" t="str">
        <f>_xlfn.XLOOKUP(sc_gsm[[#This Row],[Column3]],SC_enz[name_dir],SC_enz[name_dir],"")</f>
        <v>ECOAH80_x_FWD</v>
      </c>
      <c r="J985" s="3" t="str">
        <f>_xlfn.XLOOKUP(sc_gsm[[#This Row],[name]],[1]RXNS!$C:$C,[1]RXNS!$D:$D,"")</f>
        <v>H2O[p] + trans-oct-2-enoyl-CoA[p] =&gt; (R)-3-hydroxyoctanoyl-CoA[p]</v>
      </c>
      <c r="K985" s="3" t="str">
        <f>_xlfn.XLOOKUP(sc_gsm[[#This Row],[name]],[2]RXNS!$C:$C,[2]RXNS!$D:$D,"")</f>
        <v>4 H+[p] + H2O[p] + trans-oct-2-enoyl-CoA[p] =&gt; (R)-3-hydroxyoctanoyl-CoA[p]</v>
      </c>
      <c r="L985" s="3" t="b">
        <f>sc_gsm[[#This Row],[yeast8.3.4 equation]]=sc_gsm[[#This Row],[yeast9 equation]]</f>
        <v>0</v>
      </c>
    </row>
    <row r="986" spans="1:12" hidden="1" x14ac:dyDescent="0.2">
      <c r="A986" t="s">
        <v>1903</v>
      </c>
      <c r="B986" t="s">
        <v>7571</v>
      </c>
      <c r="C986" t="s">
        <v>3902</v>
      </c>
      <c r="D986" t="str">
        <f>sc_gsm[[#This Row],[model_rxn]]&amp;"_"&amp;sc_gsm[[#This Row],[Column2]]</f>
        <v>ECOAH200_x_FWD</v>
      </c>
      <c r="E986" t="str">
        <f>_xlfn.XLOOKUP(sc_gsm[[#This Row],[Column3]],SC_enz[name_dir],SC_enz[name_dir],"")</f>
        <v>ECOAH200_x_FWD</v>
      </c>
      <c r="F986" t="str">
        <f>_xlfn.XLOOKUP(sc_gsm[[#This Row],[model_rxn]],RT_gsm[model_rxn],RT_gsm[model_rxn],"")</f>
        <v>ECOAH200_x</v>
      </c>
      <c r="G986" s="3" t="str">
        <f>_xlfn.XLOOKUP(sc_gsm[[#This Row],[Column3]],RT_gsm[Column3],RT_gsm[Column3],"")</f>
        <v>ECOAH200_x_FWD</v>
      </c>
      <c r="H986" s="3" t="str" cm="1">
        <f t="array" ref="H986">sc_gsm[[#This Row],[model_rxn]]&amp;",r,"&amp;_xlfn.SWITCH(sc_gsm[[#This Row],[Column2]],"REV","lower_bound:-","FWD","upper_bound:")&amp;"1000"</f>
        <v>ECOAH200_x,r,upper_bound:1000</v>
      </c>
      <c r="I986" s="3" t="str">
        <f>_xlfn.XLOOKUP(sc_gsm[[#This Row],[Column3]],SC_enz[name_dir],SC_enz[name_dir],"")</f>
        <v>ECOAH200_x_FWD</v>
      </c>
      <c r="J986" s="3" t="str">
        <f>_xlfn.XLOOKUP(sc_gsm[[#This Row],[name]],[1]RXNS!$C:$C,[1]RXNS!$D:$D,"")</f>
        <v>H2O[p] + trans-icos-2-enoyl-CoA[p] =&gt; (R)-3-hydroxyicosanoyl-CoA[p]</v>
      </c>
      <c r="K986" s="3" t="str">
        <f>_xlfn.XLOOKUP(sc_gsm[[#This Row],[name]],[2]RXNS!$C:$C,[2]RXNS!$D:$D,"")</f>
        <v>H2O[p] + trans-icos-2-enoyl-CoA[p] =&gt; (R)-3-hydroxyicosanoyl-CoA[p]</v>
      </c>
      <c r="L986" s="3" t="b">
        <f>sc_gsm[[#This Row],[yeast8.3.4 equation]]=sc_gsm[[#This Row],[yeast9 equation]]</f>
        <v>1</v>
      </c>
    </row>
    <row r="987" spans="1:12" hidden="1" x14ac:dyDescent="0.2">
      <c r="A987" t="s">
        <v>1904</v>
      </c>
      <c r="B987" t="s">
        <v>7572</v>
      </c>
      <c r="C987" t="s">
        <v>3902</v>
      </c>
      <c r="D987" t="str">
        <f>sc_gsm[[#This Row],[model_rxn]]&amp;"_"&amp;sc_gsm[[#This Row],[Column2]]</f>
        <v>ECOAH220_x_FWD</v>
      </c>
      <c r="E987" t="str">
        <f>_xlfn.XLOOKUP(sc_gsm[[#This Row],[Column3]],SC_enz[name_dir],SC_enz[name_dir],"")</f>
        <v>ECOAH220_x_FWD</v>
      </c>
      <c r="F987" t="str">
        <f>_xlfn.XLOOKUP(sc_gsm[[#This Row],[model_rxn]],RT_gsm[model_rxn],RT_gsm[model_rxn],"")</f>
        <v>ECOAH220_x</v>
      </c>
      <c r="G987" s="3" t="str">
        <f>_xlfn.XLOOKUP(sc_gsm[[#This Row],[Column3]],RT_gsm[Column3],RT_gsm[Column3],"")</f>
        <v>ECOAH220_x_FWD</v>
      </c>
      <c r="H987" s="3" t="str" cm="1">
        <f t="array" ref="H987">sc_gsm[[#This Row],[model_rxn]]&amp;",r,"&amp;_xlfn.SWITCH(sc_gsm[[#This Row],[Column2]],"REV","lower_bound:-","FWD","upper_bound:")&amp;"1000"</f>
        <v>ECOAH220_x,r,upper_bound:1000</v>
      </c>
      <c r="I987" s="3" t="str">
        <f>_xlfn.XLOOKUP(sc_gsm[[#This Row],[Column3]],SC_enz[name_dir],SC_enz[name_dir],"")</f>
        <v>ECOAH220_x_FWD</v>
      </c>
      <c r="J987" s="3" t="str">
        <f>_xlfn.XLOOKUP(sc_gsm[[#This Row],[name]],[1]RXNS!$C:$C,[1]RXNS!$D:$D,"")</f>
        <v>H2O[p] + trans-docos-2-enoyl-CoA[p] =&gt; (R)-3-hydroxydocosanoyl-CoA[p]</v>
      </c>
      <c r="K987" s="3" t="str">
        <f>_xlfn.XLOOKUP(sc_gsm[[#This Row],[name]],[2]RXNS!$C:$C,[2]RXNS!$D:$D,"")</f>
        <v>H2O[p] + trans-docos-2-enoyl-CoA[p] =&gt; (R)-3-hydroxydocosanoyl-CoA[p]</v>
      </c>
      <c r="L987" s="3" t="b">
        <f>sc_gsm[[#This Row],[yeast8.3.4 equation]]=sc_gsm[[#This Row],[yeast9 equation]]</f>
        <v>1</v>
      </c>
    </row>
    <row r="988" spans="1:12" hidden="1" x14ac:dyDescent="0.2">
      <c r="A988" t="s">
        <v>1905</v>
      </c>
      <c r="B988" t="s">
        <v>7573</v>
      </c>
      <c r="C988" t="s">
        <v>3902</v>
      </c>
      <c r="D988" t="str">
        <f>sc_gsm[[#This Row],[model_rxn]]&amp;"_"&amp;sc_gsm[[#This Row],[Column2]]</f>
        <v>ECOAH240_x_FWD</v>
      </c>
      <c r="E988" t="str">
        <f>_xlfn.XLOOKUP(sc_gsm[[#This Row],[Column3]],SC_enz[name_dir],SC_enz[name_dir],"")</f>
        <v>ECOAH240_x_FWD</v>
      </c>
      <c r="F988" t="str">
        <f>_xlfn.XLOOKUP(sc_gsm[[#This Row],[model_rxn]],RT_gsm[model_rxn],RT_gsm[model_rxn],"")</f>
        <v>ECOAH240_x</v>
      </c>
      <c r="G988" s="3" t="str">
        <f>_xlfn.XLOOKUP(sc_gsm[[#This Row],[Column3]],RT_gsm[Column3],RT_gsm[Column3],"")</f>
        <v>ECOAH240_x_FWD</v>
      </c>
      <c r="H988" s="3" t="str" cm="1">
        <f t="array" ref="H988">sc_gsm[[#This Row],[model_rxn]]&amp;",r,"&amp;_xlfn.SWITCH(sc_gsm[[#This Row],[Column2]],"REV","lower_bound:-","FWD","upper_bound:")&amp;"1000"</f>
        <v>ECOAH240_x,r,upper_bound:1000</v>
      </c>
      <c r="I988" s="3" t="str">
        <f>_xlfn.XLOOKUP(sc_gsm[[#This Row],[Column3]],SC_enz[name_dir],SC_enz[name_dir],"")</f>
        <v>ECOAH240_x_FWD</v>
      </c>
      <c r="J988" s="3" t="str">
        <f>_xlfn.XLOOKUP(sc_gsm[[#This Row],[name]],[1]RXNS!$C:$C,[1]RXNS!$D:$D,"")</f>
        <v>H2O[p] + trans-tetracos-2-enoyl-CoA[p] =&gt; (R)-3-hydroxytetracosanoyl-CoA[p]</v>
      </c>
      <c r="K988" s="3" t="str">
        <f>_xlfn.XLOOKUP(sc_gsm[[#This Row],[name]],[2]RXNS!$C:$C,[2]RXNS!$D:$D,"")</f>
        <v>H2O[p] + trans-tetracos-2-enoyl-CoA[p] =&gt; (R)-3-hydroxytetracosanoyl-CoA[p]</v>
      </c>
      <c r="L988" s="3" t="b">
        <f>sc_gsm[[#This Row],[yeast8.3.4 equation]]=sc_gsm[[#This Row],[yeast9 equation]]</f>
        <v>1</v>
      </c>
    </row>
    <row r="989" spans="1:12" hidden="1" x14ac:dyDescent="0.2">
      <c r="A989" t="s">
        <v>1906</v>
      </c>
      <c r="B989" t="s">
        <v>7574</v>
      </c>
      <c r="C989" t="s">
        <v>3902</v>
      </c>
      <c r="D989" t="str">
        <f>sc_gsm[[#This Row],[model_rxn]]&amp;"_"&amp;sc_gsm[[#This Row],[Column2]]</f>
        <v>ECOAH161b_x_FWD</v>
      </c>
      <c r="E989" t="str">
        <f>_xlfn.XLOOKUP(sc_gsm[[#This Row],[Column3]],SC_enz[name_dir],SC_enz[name_dir],"")</f>
        <v>ECOAH161b_x_FWD</v>
      </c>
      <c r="F989" t="str">
        <f>_xlfn.XLOOKUP(sc_gsm[[#This Row],[model_rxn]],RT_gsm[model_rxn],RT_gsm[model_rxn],"")</f>
        <v>ECOAH161b_x</v>
      </c>
      <c r="G989" s="3" t="str">
        <f>_xlfn.XLOOKUP(sc_gsm[[#This Row],[Column3]],RT_gsm[Column3],RT_gsm[Column3],"")</f>
        <v>ECOAH161b_x_FWD</v>
      </c>
      <c r="H989" s="3" t="str" cm="1">
        <f t="array" ref="H989">sc_gsm[[#This Row],[model_rxn]]&amp;",r,"&amp;_xlfn.SWITCH(sc_gsm[[#This Row],[Column2]],"REV","lower_bound:-","FWD","upper_bound:")&amp;"1000"</f>
        <v>ECOAH161b_x,r,upper_bound:1000</v>
      </c>
      <c r="I989" s="3" t="str">
        <f>_xlfn.XLOOKUP(sc_gsm[[#This Row],[Column3]],SC_enz[name_dir],SC_enz[name_dir],"")</f>
        <v>ECOAH161b_x_FWD</v>
      </c>
      <c r="J989" s="3" t="str">
        <f>_xlfn.XLOOKUP(sc_gsm[[#This Row],[name]],[1]RXNS!$C:$C,[1]RXNS!$D:$D,"")</f>
        <v>H2O[p] + trans-2,cis-9-hexadecadienoyl-CoA[p] =&gt; (R)-3-hydroxy-cis-hexadec-9-enoyl-CoA[p]</v>
      </c>
      <c r="K989" s="3" t="str">
        <f>_xlfn.XLOOKUP(sc_gsm[[#This Row],[name]],[2]RXNS!$C:$C,[2]RXNS!$D:$D,"")</f>
        <v>H2O[p] + trans-2,cis-9-hexadecadienoyl-CoA[p] =&gt; (R)-3-hydroxy-cis-hexadec-9-enoyl-CoA[p]</v>
      </c>
      <c r="L989" s="3" t="b">
        <f>sc_gsm[[#This Row],[yeast8.3.4 equation]]=sc_gsm[[#This Row],[yeast9 equation]]</f>
        <v>1</v>
      </c>
    </row>
    <row r="990" spans="1:12" hidden="1" x14ac:dyDescent="0.2">
      <c r="A990" t="s">
        <v>1907</v>
      </c>
      <c r="B990" t="s">
        <v>7575</v>
      </c>
      <c r="C990" t="s">
        <v>3902</v>
      </c>
      <c r="D990" t="str">
        <f>sc_gsm[[#This Row],[model_rxn]]&amp;"_"&amp;sc_gsm[[#This Row],[Column2]]</f>
        <v>ECOAH141b_x_FWD</v>
      </c>
      <c r="E990" t="str">
        <f>_xlfn.XLOOKUP(sc_gsm[[#This Row],[Column3]],SC_enz[name_dir],SC_enz[name_dir],"")</f>
        <v>ECOAH141b_x_FWD</v>
      </c>
      <c r="F990" t="str">
        <f>_xlfn.XLOOKUP(sc_gsm[[#This Row],[model_rxn]],RT_gsm[model_rxn],RT_gsm[model_rxn],"")</f>
        <v>ECOAH141b_x</v>
      </c>
      <c r="G990" s="3" t="str">
        <f>_xlfn.XLOOKUP(sc_gsm[[#This Row],[Column3]],RT_gsm[Column3],RT_gsm[Column3],"")</f>
        <v>ECOAH141b_x_FWD</v>
      </c>
      <c r="H990" s="3" t="str" cm="1">
        <f t="array" ref="H990">sc_gsm[[#This Row],[model_rxn]]&amp;",r,"&amp;_xlfn.SWITCH(sc_gsm[[#This Row],[Column2]],"REV","lower_bound:-","FWD","upper_bound:")&amp;"1000"</f>
        <v>ECOAH141b_x,r,upper_bound:1000</v>
      </c>
      <c r="I990" s="3" t="str">
        <f>_xlfn.XLOOKUP(sc_gsm[[#This Row],[Column3]],SC_enz[name_dir],SC_enz[name_dir],"")</f>
        <v>ECOAH141b_x_FWD</v>
      </c>
      <c r="J990" s="3" t="str">
        <f>_xlfn.XLOOKUP(sc_gsm[[#This Row],[name]],[1]RXNS!$C:$C,[1]RXNS!$D:$D,"")</f>
        <v>H2O[p] + trans-2,cis-7-tetradecadienoyl-CoA[p] =&gt; (R)-3-hydroxy-cis-tetradec-7-enoyl-CoA[p]</v>
      </c>
      <c r="K990" s="3" t="str">
        <f>_xlfn.XLOOKUP(sc_gsm[[#This Row],[name]],[2]RXNS!$C:$C,[2]RXNS!$D:$D,"")</f>
        <v>H2O[p] + trans-2,cis-7-tetradecadienoyl-CoA[p] =&gt; (R)-3-hydroxy-cis-tetradec-7-enoyl-CoA[p]</v>
      </c>
      <c r="L990" s="3" t="b">
        <f>sc_gsm[[#This Row],[yeast8.3.4 equation]]=sc_gsm[[#This Row],[yeast9 equation]]</f>
        <v>1</v>
      </c>
    </row>
    <row r="991" spans="1:12" hidden="1" x14ac:dyDescent="0.2">
      <c r="A991" t="s">
        <v>1908</v>
      </c>
      <c r="B991" t="s">
        <v>7576</v>
      </c>
      <c r="C991" t="s">
        <v>3902</v>
      </c>
      <c r="D991" t="str">
        <f>sc_gsm[[#This Row],[model_rxn]]&amp;"_"&amp;sc_gsm[[#This Row],[Column2]]</f>
        <v>ECOAH121a_x_FWD</v>
      </c>
      <c r="E991" t="str">
        <f>_xlfn.XLOOKUP(sc_gsm[[#This Row],[Column3]],SC_enz[name_dir],SC_enz[name_dir],"")</f>
        <v>ECOAH121a_x_FWD</v>
      </c>
      <c r="F991" t="str">
        <f>_xlfn.XLOOKUP(sc_gsm[[#This Row],[model_rxn]],RT_gsm[model_rxn],RT_gsm[model_rxn],"")</f>
        <v>ECOAH121a_x</v>
      </c>
      <c r="G991" s="3" t="str">
        <f>_xlfn.XLOOKUP(sc_gsm[[#This Row],[Column3]],RT_gsm[Column3],RT_gsm[Column3],"")</f>
        <v>ECOAH121a_x_FWD</v>
      </c>
      <c r="H991" s="3" t="str" cm="1">
        <f t="array" ref="H991">sc_gsm[[#This Row],[model_rxn]]&amp;",r,"&amp;_xlfn.SWITCH(sc_gsm[[#This Row],[Column2]],"REV","lower_bound:-","FWD","upper_bound:")&amp;"1000"</f>
        <v>ECOAH121a_x,r,upper_bound:1000</v>
      </c>
      <c r="I991" s="3" t="str">
        <f>_xlfn.XLOOKUP(sc_gsm[[#This Row],[Column3]],SC_enz[name_dir],SC_enz[name_dir],"")</f>
        <v>ECOAH121a_x_FWD</v>
      </c>
      <c r="J991" s="3" t="str">
        <f>_xlfn.XLOOKUP(sc_gsm[[#This Row],[name]],[1]RXNS!$C:$C,[1]RXNS!$D:$D,"")</f>
        <v>H2O[p] + trans-2,cis-5-dodecadienoyl-CoA[p] =&gt; (R)-3-hydroxy-cis-dodec-5-enoyl-CoA[p]</v>
      </c>
      <c r="K991" s="3" t="str">
        <f>_xlfn.XLOOKUP(sc_gsm[[#This Row],[name]],[2]RXNS!$C:$C,[2]RXNS!$D:$D,"")</f>
        <v>H2O[p] + trans-2,cis-5-dodecadienoyl-CoA[p] =&gt; (R)-3-hydroxy-cis-dodec-5-enoyl-CoA[p]</v>
      </c>
      <c r="L991" s="3" t="b">
        <f>sc_gsm[[#This Row],[yeast8.3.4 equation]]=sc_gsm[[#This Row],[yeast9 equation]]</f>
        <v>1</v>
      </c>
    </row>
    <row r="992" spans="1:12" hidden="1" x14ac:dyDescent="0.2">
      <c r="A992" t="s">
        <v>1909</v>
      </c>
      <c r="B992" t="s">
        <v>7577</v>
      </c>
      <c r="C992" t="s">
        <v>3902</v>
      </c>
      <c r="D992" t="str">
        <f>sc_gsm[[#This Row],[model_rxn]]&amp;"_"&amp;sc_gsm[[#This Row],[Column2]]</f>
        <v>ECOAH181a_x_FWD</v>
      </c>
      <c r="E992" t="str">
        <f>_xlfn.XLOOKUP(sc_gsm[[#This Row],[Column3]],SC_enz[name_dir],SC_enz[name_dir],"")</f>
        <v>ECOAH181a_x_FWD</v>
      </c>
      <c r="F992" t="str">
        <f>_xlfn.XLOOKUP(sc_gsm[[#This Row],[model_rxn]],RT_gsm[model_rxn],RT_gsm[model_rxn],"")</f>
        <v>ECOAH181a_x</v>
      </c>
      <c r="G992" s="3" t="str">
        <f>_xlfn.XLOOKUP(sc_gsm[[#This Row],[Column3]],RT_gsm[Column3],RT_gsm[Column3],"")</f>
        <v>ECOAH181a_x_FWD</v>
      </c>
      <c r="H992" s="3" t="str" cm="1">
        <f t="array" ref="H992">sc_gsm[[#This Row],[model_rxn]]&amp;",r,"&amp;_xlfn.SWITCH(sc_gsm[[#This Row],[Column2]],"REV","lower_bound:-","FWD","upper_bound:")&amp;"1000"</f>
        <v>ECOAH181a_x,r,upper_bound:1000</v>
      </c>
      <c r="I992" s="3" t="str">
        <f>_xlfn.XLOOKUP(sc_gsm[[#This Row],[Column3]],SC_enz[name_dir],SC_enz[name_dir],"")</f>
        <v>ECOAH181a_x_FWD</v>
      </c>
      <c r="J992" s="3" t="str">
        <f>_xlfn.XLOOKUP(sc_gsm[[#This Row],[name]],[1]RXNS!$C:$C,[1]RXNS!$D:$D,"")</f>
        <v>H2O[p] + trans-2,cis-9-octadecadienoyl-CoA[p] =&gt; (R)-3-hydroxy-cis-octadec-9-enoyl-CoA[p]</v>
      </c>
      <c r="K992" s="3" t="str">
        <f>_xlfn.XLOOKUP(sc_gsm[[#This Row],[name]],[2]RXNS!$C:$C,[2]RXNS!$D:$D,"")</f>
        <v>4 H+[p] + H2O[p] + trans-2,cis-9-octadecadienoyl-CoA[p] =&gt; (R)-3-hydroxy-cis-octadec-9-enoyl-CoA[p]</v>
      </c>
      <c r="L992" s="3" t="b">
        <f>sc_gsm[[#This Row],[yeast8.3.4 equation]]=sc_gsm[[#This Row],[yeast9 equation]]</f>
        <v>0</v>
      </c>
    </row>
    <row r="993" spans="1:12" hidden="1" x14ac:dyDescent="0.2">
      <c r="A993" t="s">
        <v>1910</v>
      </c>
      <c r="B993" t="s">
        <v>7578</v>
      </c>
      <c r="C993" t="s">
        <v>3902</v>
      </c>
      <c r="D993" t="str">
        <f>sc_gsm[[#This Row],[model_rxn]]&amp;"_"&amp;sc_gsm[[#This Row],[Column2]]</f>
        <v>ECOAH161c_x_FWD</v>
      </c>
      <c r="E993" t="str">
        <f>_xlfn.XLOOKUP(sc_gsm[[#This Row],[Column3]],SC_enz[name_dir],SC_enz[name_dir],"")</f>
        <v>ECOAH161c_x_FWD</v>
      </c>
      <c r="F993" t="str">
        <f>_xlfn.XLOOKUP(sc_gsm[[#This Row],[model_rxn]],RT_gsm[model_rxn],RT_gsm[model_rxn],"")</f>
        <v>ECOAH161c_x</v>
      </c>
      <c r="G993" s="3" t="str">
        <f>_xlfn.XLOOKUP(sc_gsm[[#This Row],[Column3]],RT_gsm[Column3],RT_gsm[Column3],"")</f>
        <v>ECOAH161c_x_FWD</v>
      </c>
      <c r="H993" s="3" t="str" cm="1">
        <f t="array" ref="H993">sc_gsm[[#This Row],[model_rxn]]&amp;",r,"&amp;_xlfn.SWITCH(sc_gsm[[#This Row],[Column2]],"REV","lower_bound:-","FWD","upper_bound:")&amp;"1000"</f>
        <v>ECOAH161c_x,r,upper_bound:1000</v>
      </c>
      <c r="I993" s="3" t="str">
        <f>_xlfn.XLOOKUP(sc_gsm[[#This Row],[Column3]],SC_enz[name_dir],SC_enz[name_dir],"")</f>
        <v>ECOAH161c_x_FWD</v>
      </c>
      <c r="J993" s="3" t="str">
        <f>_xlfn.XLOOKUP(sc_gsm[[#This Row],[name]],[1]RXNS!$C:$C,[1]RXNS!$D:$D,"")</f>
        <v>H2O[p] + trans-2,cis-7-hexadecadienoyl-CoA[p] =&gt; (R)-3-hydroxy-cis-hexadec-7-enoyl-CoA[p]</v>
      </c>
      <c r="K993" s="3" t="str">
        <f>_xlfn.XLOOKUP(sc_gsm[[#This Row],[name]],[2]RXNS!$C:$C,[2]RXNS!$D:$D,"")</f>
        <v>H2O[p] + trans-2,cis-7-hexadecadienoyl-CoA[p] =&gt; (R)-3-hydroxy-cis-hexadec-7-enoyl-CoA[p]</v>
      </c>
      <c r="L993" s="3" t="b">
        <f>sc_gsm[[#This Row],[yeast8.3.4 equation]]=sc_gsm[[#This Row],[yeast9 equation]]</f>
        <v>1</v>
      </c>
    </row>
    <row r="994" spans="1:12" hidden="1" x14ac:dyDescent="0.2">
      <c r="A994" t="s">
        <v>1911</v>
      </c>
      <c r="B994" t="s">
        <v>7579</v>
      </c>
      <c r="C994" t="s">
        <v>3902</v>
      </c>
      <c r="D994" t="str">
        <f>sc_gsm[[#This Row],[model_rxn]]&amp;"_"&amp;sc_gsm[[#This Row],[Column2]]</f>
        <v>ECOAH141c_x_FWD</v>
      </c>
      <c r="E994" t="str">
        <f>_xlfn.XLOOKUP(sc_gsm[[#This Row],[Column3]],SC_enz[name_dir],SC_enz[name_dir],"")</f>
        <v>ECOAH141c_x_FWD</v>
      </c>
      <c r="F994" t="str">
        <f>_xlfn.XLOOKUP(sc_gsm[[#This Row],[model_rxn]],RT_gsm[model_rxn],RT_gsm[model_rxn],"")</f>
        <v>ECOAH141c_x</v>
      </c>
      <c r="G994" s="3" t="str">
        <f>_xlfn.XLOOKUP(sc_gsm[[#This Row],[Column3]],RT_gsm[Column3],RT_gsm[Column3],"")</f>
        <v>ECOAH141c_x_FWD</v>
      </c>
      <c r="H994" s="3" t="str" cm="1">
        <f t="array" ref="H994">sc_gsm[[#This Row],[model_rxn]]&amp;",r,"&amp;_xlfn.SWITCH(sc_gsm[[#This Row],[Column2]],"REV","lower_bound:-","FWD","upper_bound:")&amp;"1000"</f>
        <v>ECOAH141c_x,r,upper_bound:1000</v>
      </c>
      <c r="I994" s="3" t="str">
        <f>_xlfn.XLOOKUP(sc_gsm[[#This Row],[Column3]],SC_enz[name_dir],SC_enz[name_dir],"")</f>
        <v>ECOAH141c_x_FWD</v>
      </c>
      <c r="J994" s="3" t="str">
        <f>_xlfn.XLOOKUP(sc_gsm[[#This Row],[name]],[1]RXNS!$C:$C,[1]RXNS!$D:$D,"")</f>
        <v>H2O[p] + trans-2,cis-5-tetradecadienoyl-CoA[p] =&gt; (R)-3-hydroxy-cis-tetradec-5-enoyl-CoA[p]</v>
      </c>
      <c r="K994" s="3" t="str">
        <f>_xlfn.XLOOKUP(sc_gsm[[#This Row],[name]],[2]RXNS!$C:$C,[2]RXNS!$D:$D,"")</f>
        <v>H2O[p] + trans-2,cis-5-tetradecadienoyl-CoA[p] =&gt; (R)-3-hydroxy-cis-tetradec-5-enoyl-CoA[p]</v>
      </c>
      <c r="L994" s="3" t="b">
        <f>sc_gsm[[#This Row],[yeast8.3.4 equation]]=sc_gsm[[#This Row],[yeast9 equation]]</f>
        <v>1</v>
      </c>
    </row>
    <row r="995" spans="1:12" hidden="1" x14ac:dyDescent="0.2">
      <c r="A995" t="s">
        <v>1912</v>
      </c>
      <c r="B995" t="s">
        <v>7580</v>
      </c>
      <c r="C995" t="s">
        <v>3902</v>
      </c>
      <c r="D995" t="str">
        <f>sc_gsm[[#This Row],[model_rxn]]&amp;"_"&amp;sc_gsm[[#This Row],[Column2]]</f>
        <v>HACD100i_x_FWD</v>
      </c>
      <c r="E995" t="str">
        <f>_xlfn.XLOOKUP(sc_gsm[[#This Row],[Column3]],SC_enz[name_dir],SC_enz[name_dir],"")</f>
        <v>HACD100i_x_FWD</v>
      </c>
      <c r="F995" t="str">
        <f>_xlfn.XLOOKUP(sc_gsm[[#This Row],[model_rxn]],RT_gsm[model_rxn],RT_gsm[model_rxn],"")</f>
        <v>HACD100i_x</v>
      </c>
      <c r="G995" s="3" t="str">
        <f>_xlfn.XLOOKUP(sc_gsm[[#This Row],[Column3]],RT_gsm[Column3],RT_gsm[Column3],"")</f>
        <v>HACD100i_x_FWD</v>
      </c>
      <c r="H995" s="3" t="str" cm="1">
        <f t="array" ref="H995">sc_gsm[[#This Row],[model_rxn]]&amp;",r,"&amp;_xlfn.SWITCH(sc_gsm[[#This Row],[Column2]],"REV","lower_bound:-","FWD","upper_bound:")&amp;"1000"</f>
        <v>HACD100i_x,r,upper_bound:1000</v>
      </c>
      <c r="I995" s="3" t="str">
        <f>_xlfn.XLOOKUP(sc_gsm[[#This Row],[Column3]],SC_enz[name_dir],SC_enz[name_dir],"")</f>
        <v>HACD100i_x_FWD</v>
      </c>
      <c r="J995" s="3" t="str">
        <f>_xlfn.XLOOKUP(sc_gsm[[#This Row],[name]],[1]RXNS!$C:$C,[1]RXNS!$D:$D,"")</f>
        <v>(R)-3-hydroxydecanoyl-CoA[p] + NAD[p] =&gt; 3-oxodecanoyl-CoA[p] + H+[p] + NADH[p]</v>
      </c>
      <c r="K995" s="3" t="str">
        <f>_xlfn.XLOOKUP(sc_gsm[[#This Row],[name]],[2]RXNS!$C:$C,[2]RXNS!$D:$D,"")</f>
        <v>(R)-3-hydroxydecanoyl-CoA[p] + NAD[p] =&gt; 3-oxodecanoyl-CoA[p] + H+[p] + NADH[p]</v>
      </c>
      <c r="L995" s="3" t="b">
        <f>sc_gsm[[#This Row],[yeast8.3.4 equation]]=sc_gsm[[#This Row],[yeast9 equation]]</f>
        <v>1</v>
      </c>
    </row>
    <row r="996" spans="1:12" hidden="1" x14ac:dyDescent="0.2">
      <c r="A996" t="s">
        <v>1913</v>
      </c>
      <c r="B996" t="s">
        <v>7581</v>
      </c>
      <c r="C996" t="s">
        <v>3902</v>
      </c>
      <c r="D996" t="str">
        <f>sc_gsm[[#This Row],[model_rxn]]&amp;"_"&amp;sc_gsm[[#This Row],[Column2]]</f>
        <v>HACD120i_x_FWD</v>
      </c>
      <c r="E996" t="str">
        <f>_xlfn.XLOOKUP(sc_gsm[[#This Row],[Column3]],SC_enz[name_dir],SC_enz[name_dir],"")</f>
        <v>HACD120i_x_FWD</v>
      </c>
      <c r="F996" t="str">
        <f>_xlfn.XLOOKUP(sc_gsm[[#This Row],[model_rxn]],RT_gsm[model_rxn],RT_gsm[model_rxn],"")</f>
        <v>HACD120i_x</v>
      </c>
      <c r="G996" s="3" t="str">
        <f>_xlfn.XLOOKUP(sc_gsm[[#This Row],[Column3]],RT_gsm[Column3],RT_gsm[Column3],"")</f>
        <v>HACD120i_x_FWD</v>
      </c>
      <c r="H996" s="3" t="str" cm="1">
        <f t="array" ref="H996">sc_gsm[[#This Row],[model_rxn]]&amp;",r,"&amp;_xlfn.SWITCH(sc_gsm[[#This Row],[Column2]],"REV","lower_bound:-","FWD","upper_bound:")&amp;"1000"</f>
        <v>HACD120i_x,r,upper_bound:1000</v>
      </c>
      <c r="I996" s="3" t="str">
        <f>_xlfn.XLOOKUP(sc_gsm[[#This Row],[Column3]],SC_enz[name_dir],SC_enz[name_dir],"")</f>
        <v>HACD120i_x_FWD</v>
      </c>
      <c r="J996" s="3" t="str">
        <f>_xlfn.XLOOKUP(sc_gsm[[#This Row],[name]],[1]RXNS!$C:$C,[1]RXNS!$D:$D,"")</f>
        <v>(R)-3-hydroxylauroyl-CoA[p] + NAD[p] =&gt; 3-oxolauroyl-CoA[p] + H+[p] + NADH[p]</v>
      </c>
      <c r="K996" s="3" t="str">
        <f>_xlfn.XLOOKUP(sc_gsm[[#This Row],[name]],[2]RXNS!$C:$C,[2]RXNS!$D:$D,"")</f>
        <v>(R)-3-hydroxylauroyl-CoA[p] + NAD[p] =&gt; 3-oxolauroyl-CoA[p] + H+[p] + NADH[p]</v>
      </c>
      <c r="L996" s="3" t="b">
        <f>sc_gsm[[#This Row],[yeast8.3.4 equation]]=sc_gsm[[#This Row],[yeast9 equation]]</f>
        <v>1</v>
      </c>
    </row>
    <row r="997" spans="1:12" hidden="1" x14ac:dyDescent="0.2">
      <c r="A997" t="s">
        <v>1914</v>
      </c>
      <c r="B997" t="s">
        <v>7582</v>
      </c>
      <c r="C997" t="s">
        <v>3902</v>
      </c>
      <c r="D997" t="str">
        <f>sc_gsm[[#This Row],[model_rxn]]&amp;"_"&amp;sc_gsm[[#This Row],[Column2]]</f>
        <v>HACD160i_x_FWD</v>
      </c>
      <c r="E997" t="str">
        <f>_xlfn.XLOOKUP(sc_gsm[[#This Row],[Column3]],SC_enz[name_dir],SC_enz[name_dir],"")</f>
        <v>HACD160i_x_FWD</v>
      </c>
      <c r="F997" t="str">
        <f>_xlfn.XLOOKUP(sc_gsm[[#This Row],[model_rxn]],RT_gsm[model_rxn],RT_gsm[model_rxn],"")</f>
        <v>HACD160i_x</v>
      </c>
      <c r="G997" s="3" t="str">
        <f>_xlfn.XLOOKUP(sc_gsm[[#This Row],[Column3]],RT_gsm[Column3],RT_gsm[Column3],"")</f>
        <v>HACD160i_x_FWD</v>
      </c>
      <c r="H997" s="3" t="str" cm="1">
        <f t="array" ref="H997">sc_gsm[[#This Row],[model_rxn]]&amp;",r,"&amp;_xlfn.SWITCH(sc_gsm[[#This Row],[Column2]],"REV","lower_bound:-","FWD","upper_bound:")&amp;"1000"</f>
        <v>HACD160i_x,r,upper_bound:1000</v>
      </c>
      <c r="I997" s="3" t="str">
        <f>_xlfn.XLOOKUP(sc_gsm[[#This Row],[Column3]],SC_enz[name_dir],SC_enz[name_dir],"")</f>
        <v>HACD160i_x_FWD</v>
      </c>
      <c r="J997" s="3" t="str">
        <f>_xlfn.XLOOKUP(sc_gsm[[#This Row],[name]],[1]RXNS!$C:$C,[1]RXNS!$D:$D,"")</f>
        <v>(S)-3-hydroxypalmitoyl-CoA[p] + NAD[p] =&gt; 3-oxopalmitoyl-CoA[p] + H+[p] + NADH[p]</v>
      </c>
      <c r="K997" s="3" t="str">
        <f>_xlfn.XLOOKUP(sc_gsm[[#This Row],[name]],[2]RXNS!$C:$C,[2]RXNS!$D:$D,"")</f>
        <v>(S)-3-hydroxypalmitoyl-CoA[p] + NAD[p] =&gt; 3-oxopalmitoyl-CoA[p] + H+[p] + NADH[p]</v>
      </c>
      <c r="L997" s="3" t="b">
        <f>sc_gsm[[#This Row],[yeast8.3.4 equation]]=sc_gsm[[#This Row],[yeast9 equation]]</f>
        <v>1</v>
      </c>
    </row>
    <row r="998" spans="1:12" hidden="1" x14ac:dyDescent="0.2">
      <c r="A998" t="s">
        <v>1915</v>
      </c>
      <c r="B998" t="s">
        <v>7583</v>
      </c>
      <c r="C998" t="s">
        <v>3902</v>
      </c>
      <c r="D998" t="str">
        <f>sc_gsm[[#This Row],[model_rxn]]&amp;"_"&amp;sc_gsm[[#This Row],[Column2]]</f>
        <v>HACD180i_x_FWD</v>
      </c>
      <c r="E998" t="str">
        <f>_xlfn.XLOOKUP(sc_gsm[[#This Row],[Column3]],SC_enz[name_dir],SC_enz[name_dir],"")</f>
        <v>HACD180i_x_FWD</v>
      </c>
      <c r="F998" t="str">
        <f>_xlfn.XLOOKUP(sc_gsm[[#This Row],[model_rxn]],RT_gsm[model_rxn],RT_gsm[model_rxn],"")</f>
        <v>HACD180i_x</v>
      </c>
      <c r="G998" s="3" t="str">
        <f>_xlfn.XLOOKUP(sc_gsm[[#This Row],[Column3]],RT_gsm[Column3],RT_gsm[Column3],"")</f>
        <v>HACD180i_x_FWD</v>
      </c>
      <c r="H998" s="3" t="str" cm="1">
        <f t="array" ref="H998">sc_gsm[[#This Row],[model_rxn]]&amp;",r,"&amp;_xlfn.SWITCH(sc_gsm[[#This Row],[Column2]],"REV","lower_bound:-","FWD","upper_bound:")&amp;"1000"</f>
        <v>HACD180i_x,r,upper_bound:1000</v>
      </c>
      <c r="I998" s="3" t="str">
        <f>_xlfn.XLOOKUP(sc_gsm[[#This Row],[Column3]],SC_enz[name_dir],SC_enz[name_dir],"")</f>
        <v>HACD180i_x_FWD</v>
      </c>
      <c r="J998" s="3" t="str">
        <f>_xlfn.XLOOKUP(sc_gsm[[#This Row],[name]],[1]RXNS!$C:$C,[1]RXNS!$D:$D,"")</f>
        <v>3-hydroxyoctadecanoyl-CoA[p] + NAD[p] =&gt; 3-oxooctadecanoyl-CoA[p] + H+[p] + NADH[p]</v>
      </c>
      <c r="K998" s="3" t="str">
        <f>_xlfn.XLOOKUP(sc_gsm[[#This Row],[name]],[2]RXNS!$C:$C,[2]RXNS!$D:$D,"")</f>
        <v>3-hydroxyoctadecanoyl-CoA[p] + NAD[p] =&gt; 3-oxooctadecanoyl-CoA[p] + H+[p] + NADH[p]</v>
      </c>
      <c r="L998" s="3" t="b">
        <f>sc_gsm[[#This Row],[yeast8.3.4 equation]]=sc_gsm[[#This Row],[yeast9 equation]]</f>
        <v>1</v>
      </c>
    </row>
    <row r="999" spans="1:12" hidden="1" x14ac:dyDescent="0.2">
      <c r="A999" t="s">
        <v>1916</v>
      </c>
      <c r="B999" t="s">
        <v>7584</v>
      </c>
      <c r="C999" t="s">
        <v>3902</v>
      </c>
      <c r="D999" t="str">
        <f>sc_gsm[[#This Row],[model_rxn]]&amp;"_"&amp;sc_gsm[[#This Row],[Column2]]</f>
        <v>HACD260i_x_FWD</v>
      </c>
      <c r="E999" t="str">
        <f>_xlfn.XLOOKUP(sc_gsm[[#This Row],[Column3]],SC_enz[name_dir],SC_enz[name_dir],"")</f>
        <v>HACD260i_x_FWD</v>
      </c>
      <c r="F999" t="str">
        <f>_xlfn.XLOOKUP(sc_gsm[[#This Row],[model_rxn]],RT_gsm[model_rxn],RT_gsm[model_rxn],"")</f>
        <v>HACD260i_x</v>
      </c>
      <c r="G999" s="3" t="str">
        <f>_xlfn.XLOOKUP(sc_gsm[[#This Row],[Column3]],RT_gsm[Column3],RT_gsm[Column3],"")</f>
        <v>HACD260i_x_FWD</v>
      </c>
      <c r="H999" s="3" t="str" cm="1">
        <f t="array" ref="H999">sc_gsm[[#This Row],[model_rxn]]&amp;",r,"&amp;_xlfn.SWITCH(sc_gsm[[#This Row],[Column2]],"REV","lower_bound:-","FWD","upper_bound:")&amp;"1000"</f>
        <v>HACD260i_x,r,upper_bound:1000</v>
      </c>
      <c r="I999" s="3" t="str">
        <f>_xlfn.XLOOKUP(sc_gsm[[#This Row],[Column3]],SC_enz[name_dir],SC_enz[name_dir],"")</f>
        <v>HACD260i_x_FWD</v>
      </c>
      <c r="J999" s="3" t="str">
        <f>_xlfn.XLOOKUP(sc_gsm[[#This Row],[name]],[1]RXNS!$C:$C,[1]RXNS!$D:$D,"")</f>
        <v>(S)-3-hydroxyhexacosanoyl-CoA[p] + NAD[p] =&gt; 3-oxohexacosanoyl-CoA[p] + H+[p] + NADH[p]</v>
      </c>
      <c r="K999" s="3" t="str">
        <f>_xlfn.XLOOKUP(sc_gsm[[#This Row],[name]],[2]RXNS!$C:$C,[2]RXNS!$D:$D,"")</f>
        <v>(S)-3-hydroxyhexacosanoyl-CoA[p] + NAD[p] =&gt; 3-oxohexacosanoyl-CoA[p] + H+[p] + NADH[p]</v>
      </c>
      <c r="L999" s="3" t="b">
        <f>sc_gsm[[#This Row],[yeast8.3.4 equation]]=sc_gsm[[#This Row],[yeast9 equation]]</f>
        <v>1</v>
      </c>
    </row>
    <row r="1000" spans="1:12" hidden="1" x14ac:dyDescent="0.2">
      <c r="A1000" t="s">
        <v>1917</v>
      </c>
      <c r="B1000" t="s">
        <v>7585</v>
      </c>
      <c r="C1000" t="s">
        <v>3902</v>
      </c>
      <c r="D1000" t="str">
        <f>sc_gsm[[#This Row],[model_rxn]]&amp;"_"&amp;sc_gsm[[#This Row],[Column2]]</f>
        <v>HACD40i_x_FWD</v>
      </c>
      <c r="E1000" t="str">
        <f>_xlfn.XLOOKUP(sc_gsm[[#This Row],[Column3]],SC_enz[name_dir],SC_enz[name_dir],"")</f>
        <v>HACD40i_x_FWD</v>
      </c>
      <c r="F1000" t="str">
        <f>_xlfn.XLOOKUP(sc_gsm[[#This Row],[model_rxn]],RT_gsm[model_rxn],RT_gsm[model_rxn],"")</f>
        <v>HACD40i_x</v>
      </c>
      <c r="G1000" s="3" t="str">
        <f>_xlfn.XLOOKUP(sc_gsm[[#This Row],[Column3]],RT_gsm[Column3],RT_gsm[Column3],"")</f>
        <v>HACD40i_x_FWD</v>
      </c>
      <c r="H1000" s="3" t="str" cm="1">
        <f t="array" ref="H1000">sc_gsm[[#This Row],[model_rxn]]&amp;",r,"&amp;_xlfn.SWITCH(sc_gsm[[#This Row],[Column2]],"REV","lower_bound:-","FWD","upper_bound:")&amp;"1000"</f>
        <v>HACD40i_x,r,upper_bound:1000</v>
      </c>
      <c r="I1000" s="3" t="str">
        <f>_xlfn.XLOOKUP(sc_gsm[[#This Row],[Column3]],SC_enz[name_dir],SC_enz[name_dir],"")</f>
        <v>HACD40i_x_FWD</v>
      </c>
      <c r="J1000" s="3" t="str">
        <f>_xlfn.XLOOKUP(sc_gsm[[#This Row],[name]],[1]RXNS!$C:$C,[1]RXNS!$D:$D,"")</f>
        <v>NAD[p] + (R)-3-hydroxybutanoyl-CoA[p] =&gt; H+[p] + NADH[p] + acetoacetyl-CoA[p]</v>
      </c>
      <c r="K1000" s="3" t="str">
        <f>_xlfn.XLOOKUP(sc_gsm[[#This Row],[name]],[2]RXNS!$C:$C,[2]RXNS!$D:$D,"")</f>
        <v>NAD[p] + (R)-3-hydroxybutanoyl-CoA[p] =&gt; H+[p] + NADH[p] + acetoacetyl-CoA[p]</v>
      </c>
      <c r="L1000" s="3" t="b">
        <f>sc_gsm[[#This Row],[yeast8.3.4 equation]]=sc_gsm[[#This Row],[yeast9 equation]]</f>
        <v>1</v>
      </c>
    </row>
    <row r="1001" spans="1:12" hidden="1" x14ac:dyDescent="0.2">
      <c r="A1001" t="s">
        <v>1918</v>
      </c>
      <c r="B1001" t="s">
        <v>7586</v>
      </c>
      <c r="C1001" t="s">
        <v>3902</v>
      </c>
      <c r="D1001" t="str">
        <f>sc_gsm[[#This Row],[model_rxn]]&amp;"_"&amp;sc_gsm[[#This Row],[Column2]]</f>
        <v>HACD60i_x_FWD</v>
      </c>
      <c r="E1001" t="str">
        <f>_xlfn.XLOOKUP(sc_gsm[[#This Row],[Column3]],SC_enz[name_dir],SC_enz[name_dir],"")</f>
        <v>HACD60i_x_FWD</v>
      </c>
      <c r="F1001" t="str">
        <f>_xlfn.XLOOKUP(sc_gsm[[#This Row],[model_rxn]],RT_gsm[model_rxn],RT_gsm[model_rxn],"")</f>
        <v>HACD60i_x</v>
      </c>
      <c r="G1001" s="3" t="str">
        <f>_xlfn.XLOOKUP(sc_gsm[[#This Row],[Column3]],RT_gsm[Column3],RT_gsm[Column3],"")</f>
        <v>HACD60i_x_FWD</v>
      </c>
      <c r="H1001" s="3" t="str" cm="1">
        <f t="array" ref="H1001">sc_gsm[[#This Row],[model_rxn]]&amp;",r,"&amp;_xlfn.SWITCH(sc_gsm[[#This Row],[Column2]],"REV","lower_bound:-","FWD","upper_bound:")&amp;"1000"</f>
        <v>HACD60i_x,r,upper_bound:1000</v>
      </c>
      <c r="I1001" s="3" t="str">
        <f>_xlfn.XLOOKUP(sc_gsm[[#This Row],[Column3]],SC_enz[name_dir],SC_enz[name_dir],"")</f>
        <v>HACD60i_x_FWD</v>
      </c>
      <c r="J1001" s="3" t="str">
        <f>_xlfn.XLOOKUP(sc_gsm[[#This Row],[name]],[1]RXNS!$C:$C,[1]RXNS!$D:$D,"")</f>
        <v>NAD[p] + (R)-3-hydroxyhexanoyl-CoA[p] =&gt; H+[p] + NADH[p] + 3-oxohexanoyl-CoA[p]</v>
      </c>
      <c r="K1001" s="3" t="str">
        <f>_xlfn.XLOOKUP(sc_gsm[[#This Row],[name]],[2]RXNS!$C:$C,[2]RXNS!$D:$D,"")</f>
        <v>NAD[p] + (R)-3-hydroxyhexanoyl-CoA[p] =&gt; H+[p] + NADH[p] + 3-oxohexanoyl-CoA[p]</v>
      </c>
      <c r="L1001" s="3" t="b">
        <f>sc_gsm[[#This Row],[yeast8.3.4 equation]]=sc_gsm[[#This Row],[yeast9 equation]]</f>
        <v>1</v>
      </c>
    </row>
    <row r="1002" spans="1:12" hidden="1" x14ac:dyDescent="0.2">
      <c r="A1002" t="s">
        <v>1919</v>
      </c>
      <c r="B1002" t="s">
        <v>7587</v>
      </c>
      <c r="C1002" t="s">
        <v>3902</v>
      </c>
      <c r="D1002" t="str">
        <f>sc_gsm[[#This Row],[model_rxn]]&amp;"_"&amp;sc_gsm[[#This Row],[Column2]]</f>
        <v>HACD80i_x_FWD</v>
      </c>
      <c r="E1002" t="str">
        <f>_xlfn.XLOOKUP(sc_gsm[[#This Row],[Column3]],SC_enz[name_dir],SC_enz[name_dir],"")</f>
        <v>HACD80i_x_FWD</v>
      </c>
      <c r="F1002" t="str">
        <f>_xlfn.XLOOKUP(sc_gsm[[#This Row],[model_rxn]],RT_gsm[model_rxn],RT_gsm[model_rxn],"")</f>
        <v>HACD80i_x</v>
      </c>
      <c r="G1002" s="3" t="str">
        <f>_xlfn.XLOOKUP(sc_gsm[[#This Row],[Column3]],RT_gsm[Column3],RT_gsm[Column3],"")</f>
        <v>HACD80i_x_FWD</v>
      </c>
      <c r="H1002" s="3" t="str" cm="1">
        <f t="array" ref="H1002">sc_gsm[[#This Row],[model_rxn]]&amp;",r,"&amp;_xlfn.SWITCH(sc_gsm[[#This Row],[Column2]],"REV","lower_bound:-","FWD","upper_bound:")&amp;"1000"</f>
        <v>HACD80i_x,r,upper_bound:1000</v>
      </c>
      <c r="I1002" s="3" t="str">
        <f>_xlfn.XLOOKUP(sc_gsm[[#This Row],[Column3]],SC_enz[name_dir],SC_enz[name_dir],"")</f>
        <v>HACD80i_x_FWD</v>
      </c>
      <c r="J1002" s="3" t="str">
        <f>_xlfn.XLOOKUP(sc_gsm[[#This Row],[name]],[1]RXNS!$C:$C,[1]RXNS!$D:$D,"")</f>
        <v>NAD[p] + (R)-3-hydroxyoctanoyl-CoA[p] =&gt; H+[p] + NADH[p] + 3-oxooctanoyl-CoA[p]</v>
      </c>
      <c r="K1002" s="3" t="str">
        <f>_xlfn.XLOOKUP(sc_gsm[[#This Row],[name]],[2]RXNS!$C:$C,[2]RXNS!$D:$D,"")</f>
        <v>NAD[p] + (R)-3-hydroxyoctanoyl-CoA[p] =&gt; H+[p] + NADH[p] + 3-oxooctanoyl-CoA[p]</v>
      </c>
      <c r="L1002" s="3" t="b">
        <f>sc_gsm[[#This Row],[yeast8.3.4 equation]]=sc_gsm[[#This Row],[yeast9 equation]]</f>
        <v>1</v>
      </c>
    </row>
    <row r="1003" spans="1:12" hidden="1" x14ac:dyDescent="0.2">
      <c r="A1003" t="s">
        <v>1920</v>
      </c>
      <c r="B1003" t="s">
        <v>7588</v>
      </c>
      <c r="C1003" t="s">
        <v>3902</v>
      </c>
      <c r="D1003" t="str">
        <f>sc_gsm[[#This Row],[model_rxn]]&amp;"_"&amp;sc_gsm[[#This Row],[Column2]]</f>
        <v>HACD200i_x_FWD</v>
      </c>
      <c r="E1003" t="str">
        <f>_xlfn.XLOOKUP(sc_gsm[[#This Row],[Column3]],SC_enz[name_dir],SC_enz[name_dir],"")</f>
        <v>HACD200i_x_FWD</v>
      </c>
      <c r="F1003" t="str">
        <f>_xlfn.XLOOKUP(sc_gsm[[#This Row],[model_rxn]],RT_gsm[model_rxn],RT_gsm[model_rxn],"")</f>
        <v>HACD200i_x</v>
      </c>
      <c r="G1003" s="3" t="str">
        <f>_xlfn.XLOOKUP(sc_gsm[[#This Row],[Column3]],RT_gsm[Column3],RT_gsm[Column3],"")</f>
        <v>HACD200i_x_FWD</v>
      </c>
      <c r="H1003" s="3" t="str" cm="1">
        <f t="array" ref="H1003">sc_gsm[[#This Row],[model_rxn]]&amp;",r,"&amp;_xlfn.SWITCH(sc_gsm[[#This Row],[Column2]],"REV","lower_bound:-","FWD","upper_bound:")&amp;"1000"</f>
        <v>HACD200i_x,r,upper_bound:1000</v>
      </c>
      <c r="I1003" s="3" t="str">
        <f>_xlfn.XLOOKUP(sc_gsm[[#This Row],[Column3]],SC_enz[name_dir],SC_enz[name_dir],"")</f>
        <v>HACD200i_x_FWD</v>
      </c>
      <c r="J1003" s="3" t="str">
        <f>_xlfn.XLOOKUP(sc_gsm[[#This Row],[name]],[1]RXNS!$C:$C,[1]RXNS!$D:$D,"")</f>
        <v>NAD[p] + (R)-3-hydroxyicosanoyl-CoA[p] =&gt; H+[p] + NADH[p] + 3-oxoicosanoyl-CoA[p]</v>
      </c>
      <c r="K1003" s="3" t="str">
        <f>_xlfn.XLOOKUP(sc_gsm[[#This Row],[name]],[2]RXNS!$C:$C,[2]RXNS!$D:$D,"")</f>
        <v>NAD[p] + (R)-3-hydroxyicosanoyl-CoA[p] =&gt; H+[p] + NADH[p] + 3-oxoicosanoyl-CoA[p]</v>
      </c>
      <c r="L1003" s="3" t="b">
        <f>sc_gsm[[#This Row],[yeast8.3.4 equation]]=sc_gsm[[#This Row],[yeast9 equation]]</f>
        <v>1</v>
      </c>
    </row>
    <row r="1004" spans="1:12" hidden="1" x14ac:dyDescent="0.2">
      <c r="A1004" t="s">
        <v>1921</v>
      </c>
      <c r="B1004" t="s">
        <v>7589</v>
      </c>
      <c r="C1004" t="s">
        <v>3902</v>
      </c>
      <c r="D1004" t="str">
        <f>sc_gsm[[#This Row],[model_rxn]]&amp;"_"&amp;sc_gsm[[#This Row],[Column2]]</f>
        <v>HACD220i_x_FWD</v>
      </c>
      <c r="E1004" t="str">
        <f>_xlfn.XLOOKUP(sc_gsm[[#This Row],[Column3]],SC_enz[name_dir],SC_enz[name_dir],"")</f>
        <v>HACD220i_x_FWD</v>
      </c>
      <c r="F1004" t="str">
        <f>_xlfn.XLOOKUP(sc_gsm[[#This Row],[model_rxn]],RT_gsm[model_rxn],RT_gsm[model_rxn],"")</f>
        <v>HACD220i_x</v>
      </c>
      <c r="G1004" s="3" t="str">
        <f>_xlfn.XLOOKUP(sc_gsm[[#This Row],[Column3]],RT_gsm[Column3],RT_gsm[Column3],"")</f>
        <v>HACD220i_x_FWD</v>
      </c>
      <c r="H1004" s="3" t="str" cm="1">
        <f t="array" ref="H1004">sc_gsm[[#This Row],[model_rxn]]&amp;",r,"&amp;_xlfn.SWITCH(sc_gsm[[#This Row],[Column2]],"REV","lower_bound:-","FWD","upper_bound:")&amp;"1000"</f>
        <v>HACD220i_x,r,upper_bound:1000</v>
      </c>
      <c r="I1004" s="3" t="str">
        <f>_xlfn.XLOOKUP(sc_gsm[[#This Row],[Column3]],SC_enz[name_dir],SC_enz[name_dir],"")</f>
        <v>HACD220i_x_FWD</v>
      </c>
      <c r="J1004" s="3" t="str">
        <f>_xlfn.XLOOKUP(sc_gsm[[#This Row],[name]],[1]RXNS!$C:$C,[1]RXNS!$D:$D,"")</f>
        <v>NAD[p] + (R)-3-hydroxydocosanoyl-CoA[p] =&gt; H+[p] + NADH[p] + 3-oxodocosanoyl-CoA[p]</v>
      </c>
      <c r="K1004" s="3" t="str">
        <f>_xlfn.XLOOKUP(sc_gsm[[#This Row],[name]],[2]RXNS!$C:$C,[2]RXNS!$D:$D,"")</f>
        <v>NAD[p] + (R)-3-hydroxydocosanoyl-CoA[p] =&gt; H+[p] + NADH[p] + 3-oxodocosanoyl-CoA[p]</v>
      </c>
      <c r="L1004" s="3" t="b">
        <f>sc_gsm[[#This Row],[yeast8.3.4 equation]]=sc_gsm[[#This Row],[yeast9 equation]]</f>
        <v>1</v>
      </c>
    </row>
    <row r="1005" spans="1:12" hidden="1" x14ac:dyDescent="0.2">
      <c r="A1005" t="s">
        <v>1922</v>
      </c>
      <c r="B1005" t="s">
        <v>7590</v>
      </c>
      <c r="C1005" t="s">
        <v>3902</v>
      </c>
      <c r="D1005" t="str">
        <f>sc_gsm[[#This Row],[model_rxn]]&amp;"_"&amp;sc_gsm[[#This Row],[Column2]]</f>
        <v>HACD240i_x_FWD</v>
      </c>
      <c r="E1005" t="str">
        <f>_xlfn.XLOOKUP(sc_gsm[[#This Row],[Column3]],SC_enz[name_dir],SC_enz[name_dir],"")</f>
        <v>HACD240i_x_FWD</v>
      </c>
      <c r="F1005" t="str">
        <f>_xlfn.XLOOKUP(sc_gsm[[#This Row],[model_rxn]],RT_gsm[model_rxn],RT_gsm[model_rxn],"")</f>
        <v>HACD240i_x</v>
      </c>
      <c r="G1005" s="3" t="str">
        <f>_xlfn.XLOOKUP(sc_gsm[[#This Row],[Column3]],RT_gsm[Column3],RT_gsm[Column3],"")</f>
        <v>HACD240i_x_FWD</v>
      </c>
      <c r="H1005" s="3" t="str" cm="1">
        <f t="array" ref="H1005">sc_gsm[[#This Row],[model_rxn]]&amp;",r,"&amp;_xlfn.SWITCH(sc_gsm[[#This Row],[Column2]],"REV","lower_bound:-","FWD","upper_bound:")&amp;"1000"</f>
        <v>HACD240i_x,r,upper_bound:1000</v>
      </c>
      <c r="I1005" s="3" t="str">
        <f>_xlfn.XLOOKUP(sc_gsm[[#This Row],[Column3]],SC_enz[name_dir],SC_enz[name_dir],"")</f>
        <v>HACD240i_x_FWD</v>
      </c>
      <c r="J1005" s="3" t="str">
        <f>_xlfn.XLOOKUP(sc_gsm[[#This Row],[name]],[1]RXNS!$C:$C,[1]RXNS!$D:$D,"")</f>
        <v>NAD[p] + (R)-3-hydroxytetracosanoyl-CoA[p] =&gt; H+[p] + NADH[p] + 3-oxotetracosanoyl-CoA[p]</v>
      </c>
      <c r="K1005" s="3" t="str">
        <f>_xlfn.XLOOKUP(sc_gsm[[#This Row],[name]],[2]RXNS!$C:$C,[2]RXNS!$D:$D,"")</f>
        <v>NAD[p] + (R)-3-hydroxytetracosanoyl-CoA[p] =&gt; H+[p] + NADH[p] + 3-oxotetracosanoyl-CoA[p]</v>
      </c>
      <c r="L1005" s="3" t="b">
        <f>sc_gsm[[#This Row],[yeast8.3.4 equation]]=sc_gsm[[#This Row],[yeast9 equation]]</f>
        <v>1</v>
      </c>
    </row>
    <row r="1006" spans="1:12" hidden="1" x14ac:dyDescent="0.2">
      <c r="A1006" t="s">
        <v>1923</v>
      </c>
      <c r="B1006" t="s">
        <v>7591</v>
      </c>
      <c r="C1006" t="s">
        <v>3902</v>
      </c>
      <c r="D1006" t="str">
        <f>sc_gsm[[#This Row],[model_rxn]]&amp;"_"&amp;sc_gsm[[#This Row],[Column2]]</f>
        <v>HACD161bi_x_FWD</v>
      </c>
      <c r="E1006" t="str">
        <f>_xlfn.XLOOKUP(sc_gsm[[#This Row],[Column3]],SC_enz[name_dir],SC_enz[name_dir],"")</f>
        <v>HACD161bi_x_FWD</v>
      </c>
      <c r="F1006" t="str">
        <f>_xlfn.XLOOKUP(sc_gsm[[#This Row],[model_rxn]],RT_gsm[model_rxn],RT_gsm[model_rxn],"")</f>
        <v>HACD161bi_x</v>
      </c>
      <c r="G1006" s="3" t="str">
        <f>_xlfn.XLOOKUP(sc_gsm[[#This Row],[Column3]],RT_gsm[Column3],RT_gsm[Column3],"")</f>
        <v>HACD161bi_x_FWD</v>
      </c>
      <c r="H1006" s="3" t="str" cm="1">
        <f t="array" ref="H1006">sc_gsm[[#This Row],[model_rxn]]&amp;",r,"&amp;_xlfn.SWITCH(sc_gsm[[#This Row],[Column2]],"REV","lower_bound:-","FWD","upper_bound:")&amp;"1000"</f>
        <v>HACD161bi_x,r,upper_bound:1000</v>
      </c>
      <c r="I1006" s="3" t="str">
        <f>_xlfn.XLOOKUP(sc_gsm[[#This Row],[Column3]],SC_enz[name_dir],SC_enz[name_dir],"")</f>
        <v>HACD161bi_x_FWD</v>
      </c>
      <c r="J1006" s="3" t="str">
        <f>_xlfn.XLOOKUP(sc_gsm[[#This Row],[name]],[1]RXNS!$C:$C,[1]RXNS!$D:$D,"")</f>
        <v>NAD[p] + (R)-3-hydroxy-cis-hexadec-9-enoyl-CoA[p] =&gt; H+[p] + NADH[p] + 3-oxo-cis-hexadec-9-enoyl-CoA[p]</v>
      </c>
      <c r="K1006" s="3" t="str">
        <f>_xlfn.XLOOKUP(sc_gsm[[#This Row],[name]],[2]RXNS!$C:$C,[2]RXNS!$D:$D,"")</f>
        <v>NAD[p] + (R)-3-hydroxy-cis-hexadec-9-enoyl-CoA[p] =&gt; H+[p] + NADH[p] + 3-oxo-cis-hexadec-9-enoyl-CoA[p]</v>
      </c>
      <c r="L1006" s="3" t="b">
        <f>sc_gsm[[#This Row],[yeast8.3.4 equation]]=sc_gsm[[#This Row],[yeast9 equation]]</f>
        <v>1</v>
      </c>
    </row>
    <row r="1007" spans="1:12" hidden="1" x14ac:dyDescent="0.2">
      <c r="A1007" t="s">
        <v>1924</v>
      </c>
      <c r="B1007" t="s">
        <v>7592</v>
      </c>
      <c r="C1007" t="s">
        <v>3902</v>
      </c>
      <c r="D1007" t="str">
        <f>sc_gsm[[#This Row],[model_rxn]]&amp;"_"&amp;sc_gsm[[#This Row],[Column2]]</f>
        <v>HACD141bi_x_FWD</v>
      </c>
      <c r="E1007" t="str">
        <f>_xlfn.XLOOKUP(sc_gsm[[#This Row],[Column3]],SC_enz[name_dir],SC_enz[name_dir],"")</f>
        <v>HACD141bi_x_FWD</v>
      </c>
      <c r="F1007" t="str">
        <f>_xlfn.XLOOKUP(sc_gsm[[#This Row],[model_rxn]],RT_gsm[model_rxn],RT_gsm[model_rxn],"")</f>
        <v>HACD141bi_x</v>
      </c>
      <c r="G1007" s="3" t="str">
        <f>_xlfn.XLOOKUP(sc_gsm[[#This Row],[Column3]],RT_gsm[Column3],RT_gsm[Column3],"")</f>
        <v>HACD141bi_x_FWD</v>
      </c>
      <c r="H1007" s="3" t="str" cm="1">
        <f t="array" ref="H1007">sc_gsm[[#This Row],[model_rxn]]&amp;",r,"&amp;_xlfn.SWITCH(sc_gsm[[#This Row],[Column2]],"REV","lower_bound:-","FWD","upper_bound:")&amp;"1000"</f>
        <v>HACD141bi_x,r,upper_bound:1000</v>
      </c>
      <c r="I1007" s="3" t="str">
        <f>_xlfn.XLOOKUP(sc_gsm[[#This Row],[Column3]],SC_enz[name_dir],SC_enz[name_dir],"")</f>
        <v>HACD141bi_x_FWD</v>
      </c>
      <c r="J1007" s="3" t="str">
        <f>_xlfn.XLOOKUP(sc_gsm[[#This Row],[name]],[1]RXNS!$C:$C,[1]RXNS!$D:$D,"")</f>
        <v>NAD[p] + (R)-3-hydroxy-cis-tetradec-7-enoyl-CoA[p] =&gt; H+[p] + NADH[p] + 3-oxo-cis-tetradec-7-enoyl-CoA[p]</v>
      </c>
      <c r="K1007" s="3" t="str">
        <f>_xlfn.XLOOKUP(sc_gsm[[#This Row],[name]],[2]RXNS!$C:$C,[2]RXNS!$D:$D,"")</f>
        <v>NAD[p] + (R)-3-hydroxy-cis-tetradec-7-enoyl-CoA[p] =&gt; H+[p] + NADH[p] + 3-oxo-cis-tetradec-7-enoyl-CoA[p]</v>
      </c>
      <c r="L1007" s="3" t="b">
        <f>sc_gsm[[#This Row],[yeast8.3.4 equation]]=sc_gsm[[#This Row],[yeast9 equation]]</f>
        <v>1</v>
      </c>
    </row>
    <row r="1008" spans="1:12" hidden="1" x14ac:dyDescent="0.2">
      <c r="A1008" t="s">
        <v>1925</v>
      </c>
      <c r="B1008" t="s">
        <v>7593</v>
      </c>
      <c r="C1008" t="s">
        <v>3902</v>
      </c>
      <c r="D1008" t="str">
        <f>sc_gsm[[#This Row],[model_rxn]]&amp;"_"&amp;sc_gsm[[#This Row],[Column2]]</f>
        <v>HACD121ai_x_FWD</v>
      </c>
      <c r="E1008" t="str">
        <f>_xlfn.XLOOKUP(sc_gsm[[#This Row],[Column3]],SC_enz[name_dir],SC_enz[name_dir],"")</f>
        <v>HACD121ai_x_FWD</v>
      </c>
      <c r="F1008" t="str">
        <f>_xlfn.XLOOKUP(sc_gsm[[#This Row],[model_rxn]],RT_gsm[model_rxn],RT_gsm[model_rxn],"")</f>
        <v>HACD121ai_x</v>
      </c>
      <c r="G1008" s="3" t="str">
        <f>_xlfn.XLOOKUP(sc_gsm[[#This Row],[Column3]],RT_gsm[Column3],RT_gsm[Column3],"")</f>
        <v>HACD121ai_x_FWD</v>
      </c>
      <c r="H1008" s="3" t="str" cm="1">
        <f t="array" ref="H1008">sc_gsm[[#This Row],[model_rxn]]&amp;",r,"&amp;_xlfn.SWITCH(sc_gsm[[#This Row],[Column2]],"REV","lower_bound:-","FWD","upper_bound:")&amp;"1000"</f>
        <v>HACD121ai_x,r,upper_bound:1000</v>
      </c>
      <c r="I1008" s="3" t="str">
        <f>_xlfn.XLOOKUP(sc_gsm[[#This Row],[Column3]],SC_enz[name_dir],SC_enz[name_dir],"")</f>
        <v>HACD121ai_x_FWD</v>
      </c>
      <c r="J1008" s="3" t="str">
        <f>_xlfn.XLOOKUP(sc_gsm[[#This Row],[name]],[1]RXNS!$C:$C,[1]RXNS!$D:$D,"")</f>
        <v>NAD[p] + (R)-3-hydroxy-cis-dodec-5-enoyl-CoA[p] =&gt; H+[p] + NADH[p] + 3-oxo-cis-dodec-5-enoyl-CoA[p]</v>
      </c>
      <c r="K1008" s="3" t="str">
        <f>_xlfn.XLOOKUP(sc_gsm[[#This Row],[name]],[2]RXNS!$C:$C,[2]RXNS!$D:$D,"")</f>
        <v>NAD[p] + (R)-3-hydroxy-cis-dodec-5-enoyl-CoA[p] =&gt; H+[p] + NADH[p] + 3-oxo-cis-dodec-5-enoyl-CoA[p]</v>
      </c>
      <c r="L1008" s="3" t="b">
        <f>sc_gsm[[#This Row],[yeast8.3.4 equation]]=sc_gsm[[#This Row],[yeast9 equation]]</f>
        <v>1</v>
      </c>
    </row>
    <row r="1009" spans="1:12" hidden="1" x14ac:dyDescent="0.2">
      <c r="A1009" t="s">
        <v>1926</v>
      </c>
      <c r="B1009" t="s">
        <v>7594</v>
      </c>
      <c r="C1009" t="s">
        <v>3902</v>
      </c>
      <c r="D1009" t="str">
        <f>sc_gsm[[#This Row],[model_rxn]]&amp;"_"&amp;sc_gsm[[#This Row],[Column2]]</f>
        <v>HACD181ai_x_FWD</v>
      </c>
      <c r="E1009" t="str">
        <f>_xlfn.XLOOKUP(sc_gsm[[#This Row],[Column3]],SC_enz[name_dir],SC_enz[name_dir],"")</f>
        <v>HACD181ai_x_FWD</v>
      </c>
      <c r="F1009" t="str">
        <f>_xlfn.XLOOKUP(sc_gsm[[#This Row],[model_rxn]],RT_gsm[model_rxn],RT_gsm[model_rxn],"")</f>
        <v>HACD181ai_x</v>
      </c>
      <c r="G1009" s="3" t="str">
        <f>_xlfn.XLOOKUP(sc_gsm[[#This Row],[Column3]],RT_gsm[Column3],RT_gsm[Column3],"")</f>
        <v>HACD181ai_x_FWD</v>
      </c>
      <c r="H1009" s="3" t="str" cm="1">
        <f t="array" ref="H1009">sc_gsm[[#This Row],[model_rxn]]&amp;",r,"&amp;_xlfn.SWITCH(sc_gsm[[#This Row],[Column2]],"REV","lower_bound:-","FWD","upper_bound:")&amp;"1000"</f>
        <v>HACD181ai_x,r,upper_bound:1000</v>
      </c>
      <c r="I1009" s="3" t="str">
        <f>_xlfn.XLOOKUP(sc_gsm[[#This Row],[Column3]],SC_enz[name_dir],SC_enz[name_dir],"")</f>
        <v>HACD181ai_x_FWD</v>
      </c>
      <c r="J1009" s="3" t="str">
        <f>_xlfn.XLOOKUP(sc_gsm[[#This Row],[name]],[1]RXNS!$C:$C,[1]RXNS!$D:$D,"")</f>
        <v>NAD[p] + (R)-3-hydroxy-cis-octadec-9-enoyl-CoA[p] =&gt; H+[p] + NADH[p] + 3-oxo-cis-octadec-9-enoyl-CoA[p]</v>
      </c>
      <c r="K1009" s="3" t="str">
        <f>_xlfn.XLOOKUP(sc_gsm[[#This Row],[name]],[2]RXNS!$C:$C,[2]RXNS!$D:$D,"")</f>
        <v>NAD[p] + (R)-3-hydroxy-cis-octadec-9-enoyl-CoA[p] =&gt; H+[p] + NADH[p] + 3-oxo-cis-octadec-9-enoyl-CoA[p]</v>
      </c>
      <c r="L1009" s="3" t="b">
        <f>sc_gsm[[#This Row],[yeast8.3.4 equation]]=sc_gsm[[#This Row],[yeast9 equation]]</f>
        <v>1</v>
      </c>
    </row>
    <row r="1010" spans="1:12" hidden="1" x14ac:dyDescent="0.2">
      <c r="A1010" t="s">
        <v>1927</v>
      </c>
      <c r="B1010" t="s">
        <v>7595</v>
      </c>
      <c r="C1010" t="s">
        <v>3902</v>
      </c>
      <c r="D1010" t="str">
        <f>sc_gsm[[#This Row],[model_rxn]]&amp;"_"&amp;sc_gsm[[#This Row],[Column2]]</f>
        <v>HACD161ai_x_FWD</v>
      </c>
      <c r="E1010" t="str">
        <f>_xlfn.XLOOKUP(sc_gsm[[#This Row],[Column3]],SC_enz[name_dir],SC_enz[name_dir],"")</f>
        <v>HACD161ai_x_FWD</v>
      </c>
      <c r="F1010" t="str">
        <f>_xlfn.XLOOKUP(sc_gsm[[#This Row],[model_rxn]],RT_gsm[model_rxn],RT_gsm[model_rxn],"")</f>
        <v>HACD161ai_x</v>
      </c>
      <c r="G1010" s="3" t="str">
        <f>_xlfn.XLOOKUP(sc_gsm[[#This Row],[Column3]],RT_gsm[Column3],RT_gsm[Column3],"")</f>
        <v>HACD161ai_x_FWD</v>
      </c>
      <c r="H1010" s="3" t="str" cm="1">
        <f t="array" ref="H1010">sc_gsm[[#This Row],[model_rxn]]&amp;",r,"&amp;_xlfn.SWITCH(sc_gsm[[#This Row],[Column2]],"REV","lower_bound:-","FWD","upper_bound:")&amp;"1000"</f>
        <v>HACD161ai_x,r,upper_bound:1000</v>
      </c>
      <c r="I1010" s="3" t="str">
        <f>_xlfn.XLOOKUP(sc_gsm[[#This Row],[Column3]],SC_enz[name_dir],SC_enz[name_dir],"")</f>
        <v>HACD161ai_x_FWD</v>
      </c>
      <c r="J1010" s="3" t="str">
        <f>_xlfn.XLOOKUP(sc_gsm[[#This Row],[name]],[1]RXNS!$C:$C,[1]RXNS!$D:$D,"")</f>
        <v>NAD[p] + (R)-3-hydroxy-cis-hexadec-7-enoyl-CoA[p] =&gt; H+[p] + NADH[p] + 3-oxo-cis-hexadec-7-enoyl-CoA[p]</v>
      </c>
      <c r="K1010" s="3" t="str">
        <f>_xlfn.XLOOKUP(sc_gsm[[#This Row],[name]],[2]RXNS!$C:$C,[2]RXNS!$D:$D,"")</f>
        <v>NAD[p] + (R)-3-hydroxy-cis-hexadec-7-enoyl-CoA[p] =&gt; H+[p] + NADH[p] + 3-oxo-cis-hexadec-7-enoyl-CoA[p]</v>
      </c>
      <c r="L1010" s="3" t="b">
        <f>sc_gsm[[#This Row],[yeast8.3.4 equation]]=sc_gsm[[#This Row],[yeast9 equation]]</f>
        <v>1</v>
      </c>
    </row>
    <row r="1011" spans="1:12" hidden="1" x14ac:dyDescent="0.2">
      <c r="A1011" t="s">
        <v>1928</v>
      </c>
      <c r="B1011" t="s">
        <v>7596</v>
      </c>
      <c r="C1011" t="s">
        <v>3902</v>
      </c>
      <c r="D1011" t="str">
        <f>sc_gsm[[#This Row],[model_rxn]]&amp;"_"&amp;sc_gsm[[#This Row],[Column2]]</f>
        <v>HACD141ai_x_FWD</v>
      </c>
      <c r="E1011" t="str">
        <f>_xlfn.XLOOKUP(sc_gsm[[#This Row],[Column3]],SC_enz[name_dir],SC_enz[name_dir],"")</f>
        <v>HACD141ai_x_FWD</v>
      </c>
      <c r="F1011" t="str">
        <f>_xlfn.XLOOKUP(sc_gsm[[#This Row],[model_rxn]],RT_gsm[model_rxn],RT_gsm[model_rxn],"")</f>
        <v>HACD141ai_x</v>
      </c>
      <c r="G1011" s="3" t="str">
        <f>_xlfn.XLOOKUP(sc_gsm[[#This Row],[Column3]],RT_gsm[Column3],RT_gsm[Column3],"")</f>
        <v>HACD141ai_x_FWD</v>
      </c>
      <c r="H1011" s="3" t="str" cm="1">
        <f t="array" ref="H1011">sc_gsm[[#This Row],[model_rxn]]&amp;",r,"&amp;_xlfn.SWITCH(sc_gsm[[#This Row],[Column2]],"REV","lower_bound:-","FWD","upper_bound:")&amp;"1000"</f>
        <v>HACD141ai_x,r,upper_bound:1000</v>
      </c>
      <c r="I1011" s="3" t="str">
        <f>_xlfn.XLOOKUP(sc_gsm[[#This Row],[Column3]],SC_enz[name_dir],SC_enz[name_dir],"")</f>
        <v>HACD141ai_x_FWD</v>
      </c>
      <c r="J1011" s="3" t="str">
        <f>_xlfn.XLOOKUP(sc_gsm[[#This Row],[name]],[1]RXNS!$C:$C,[1]RXNS!$D:$D,"")</f>
        <v>NAD[p] + (R)-3-hydroxy-cis-tetradec-5-enoyl-CoA[p] =&gt; H+[p] + NADH[p] + 3-oxo-cis-tetradec-5-enoyl-CoA[p]</v>
      </c>
      <c r="K1011" s="3" t="str">
        <f>_xlfn.XLOOKUP(sc_gsm[[#This Row],[name]],[2]RXNS!$C:$C,[2]RXNS!$D:$D,"")</f>
        <v>NAD[p] + (R)-3-hydroxy-cis-tetradec-5-enoyl-CoA[p] =&gt; H+[p] + NADH[p] + 3-oxo-cis-tetradec-5-enoyl-CoA[p]</v>
      </c>
      <c r="L1011" s="3" t="b">
        <f>sc_gsm[[#This Row],[yeast8.3.4 equation]]=sc_gsm[[#This Row],[yeast9 equation]]</f>
        <v>1</v>
      </c>
    </row>
    <row r="1012" spans="1:12" hidden="1" x14ac:dyDescent="0.2">
      <c r="A1012" t="s">
        <v>1929</v>
      </c>
      <c r="B1012" t="s">
        <v>7597</v>
      </c>
      <c r="C1012" t="s">
        <v>3902</v>
      </c>
      <c r="D1012" t="str">
        <f>sc_gsm[[#This Row],[model_rxn]]&amp;"_"&amp;sc_gsm[[#This Row],[Column2]]</f>
        <v>ACACT40i_x_FWD</v>
      </c>
      <c r="E1012" t="str">
        <f>_xlfn.XLOOKUP(sc_gsm[[#This Row],[Column3]],SC_enz[name_dir],SC_enz[name_dir],"")</f>
        <v>ACACT40i_x_FWD</v>
      </c>
      <c r="F1012" t="str">
        <f>_xlfn.XLOOKUP(sc_gsm[[#This Row],[model_rxn]],RT_gsm[model_rxn],RT_gsm[model_rxn],"")</f>
        <v>ACACT40i_x</v>
      </c>
      <c r="G1012" s="3" t="str">
        <f>_xlfn.XLOOKUP(sc_gsm[[#This Row],[Column3]],RT_gsm[Column3],RT_gsm[Column3],"")</f>
        <v>ACACT40i_x_FWD</v>
      </c>
      <c r="H1012" s="3" t="str" cm="1">
        <f t="array" ref="H1012">sc_gsm[[#This Row],[model_rxn]]&amp;",r,"&amp;_xlfn.SWITCH(sc_gsm[[#This Row],[Column2]],"REV","lower_bound:-","FWD","upper_bound:")&amp;"1000"</f>
        <v>ACACT40i_x,r,upper_bound:1000</v>
      </c>
      <c r="I1012" s="3" t="str">
        <f>_xlfn.XLOOKUP(sc_gsm[[#This Row],[Column3]],SC_enz[name_dir],SC_enz[name_dir],"")</f>
        <v>ACACT40i_x_FWD</v>
      </c>
      <c r="J1012" s="3" t="str">
        <f>_xlfn.XLOOKUP(sc_gsm[[#This Row],[name]],[1]RXNS!$C:$C,[1]RXNS!$D:$D,"")</f>
        <v>coenzyme A[p] + acetoacetyl-CoA[p] =&gt; 2 acetyl-CoA[p]</v>
      </c>
      <c r="K1012" s="3" t="str">
        <f>_xlfn.XLOOKUP(sc_gsm[[#This Row],[name]],[2]RXNS!$C:$C,[2]RXNS!$D:$D,"")</f>
        <v>coenzyme A[p] + acetoacetyl-CoA[p] =&gt; 2 acetyl-CoA[p]</v>
      </c>
      <c r="L1012" s="3" t="b">
        <f>sc_gsm[[#This Row],[yeast8.3.4 equation]]=sc_gsm[[#This Row],[yeast9 equation]]</f>
        <v>1</v>
      </c>
    </row>
    <row r="1013" spans="1:12" hidden="1" x14ac:dyDescent="0.2">
      <c r="A1013" t="s">
        <v>1930</v>
      </c>
      <c r="B1013" t="s">
        <v>7598</v>
      </c>
      <c r="C1013" t="s">
        <v>3902</v>
      </c>
      <c r="D1013" t="str">
        <f>sc_gsm[[#This Row],[model_rxn]]&amp;"_"&amp;sc_gsm[[#This Row],[Column2]]</f>
        <v>ACACT60i_x_FWD</v>
      </c>
      <c r="E1013" t="str">
        <f>_xlfn.XLOOKUP(sc_gsm[[#This Row],[Column3]],SC_enz[name_dir],SC_enz[name_dir],"")</f>
        <v>ACACT60i_x_FWD</v>
      </c>
      <c r="F1013" t="str">
        <f>_xlfn.XLOOKUP(sc_gsm[[#This Row],[model_rxn]],RT_gsm[model_rxn],RT_gsm[model_rxn],"")</f>
        <v>ACACT60i_x</v>
      </c>
      <c r="G1013" s="3" t="str">
        <f>_xlfn.XLOOKUP(sc_gsm[[#This Row],[Column3]],RT_gsm[Column3],RT_gsm[Column3],"")</f>
        <v>ACACT60i_x_FWD</v>
      </c>
      <c r="H1013" s="3" t="str" cm="1">
        <f t="array" ref="H1013">sc_gsm[[#This Row],[model_rxn]]&amp;",r,"&amp;_xlfn.SWITCH(sc_gsm[[#This Row],[Column2]],"REV","lower_bound:-","FWD","upper_bound:")&amp;"1000"</f>
        <v>ACACT60i_x,r,upper_bound:1000</v>
      </c>
      <c r="I1013" s="3" t="str">
        <f>_xlfn.XLOOKUP(sc_gsm[[#This Row],[Column3]],SC_enz[name_dir],SC_enz[name_dir],"")</f>
        <v>ACACT60i_x_FWD</v>
      </c>
      <c r="J1013" s="3" t="str">
        <f>_xlfn.XLOOKUP(sc_gsm[[#This Row],[name]],[1]RXNS!$C:$C,[1]RXNS!$D:$D,"")</f>
        <v>coenzyme A[p] + 3-oxohexanoyl-CoA[p] =&gt; acetyl-CoA[p] + butanoyl-CoA[p]</v>
      </c>
      <c r="K1013" s="3" t="str">
        <f>_xlfn.XLOOKUP(sc_gsm[[#This Row],[name]],[2]RXNS!$C:$C,[2]RXNS!$D:$D,"")</f>
        <v>coenzyme A[p] + 3-oxohexanoyl-CoA[p] =&gt; acetyl-CoA[p] + butanoyl-CoA[p]</v>
      </c>
      <c r="L1013" s="3" t="b">
        <f>sc_gsm[[#This Row],[yeast8.3.4 equation]]=sc_gsm[[#This Row],[yeast9 equation]]</f>
        <v>1</v>
      </c>
    </row>
    <row r="1014" spans="1:12" hidden="1" x14ac:dyDescent="0.2">
      <c r="A1014" t="s">
        <v>1931</v>
      </c>
      <c r="B1014" t="s">
        <v>7599</v>
      </c>
      <c r="C1014" t="s">
        <v>3902</v>
      </c>
      <c r="D1014" t="str">
        <f>sc_gsm[[#This Row],[model_rxn]]&amp;"_"&amp;sc_gsm[[#This Row],[Column2]]</f>
        <v>ACACT80i_x_FWD</v>
      </c>
      <c r="E1014" t="str">
        <f>_xlfn.XLOOKUP(sc_gsm[[#This Row],[Column3]],SC_enz[name_dir],SC_enz[name_dir],"")</f>
        <v>ACACT80i_x_FWD</v>
      </c>
      <c r="F1014" t="str">
        <f>_xlfn.XLOOKUP(sc_gsm[[#This Row],[model_rxn]],RT_gsm[model_rxn],RT_gsm[model_rxn],"")</f>
        <v>ACACT80i_x</v>
      </c>
      <c r="G1014" s="3" t="str">
        <f>_xlfn.XLOOKUP(sc_gsm[[#This Row],[Column3]],RT_gsm[Column3],RT_gsm[Column3],"")</f>
        <v>ACACT80i_x_FWD</v>
      </c>
      <c r="H1014" s="3" t="str" cm="1">
        <f t="array" ref="H1014">sc_gsm[[#This Row],[model_rxn]]&amp;",r,"&amp;_xlfn.SWITCH(sc_gsm[[#This Row],[Column2]],"REV","lower_bound:-","FWD","upper_bound:")&amp;"1000"</f>
        <v>ACACT80i_x,r,upper_bound:1000</v>
      </c>
      <c r="I1014" s="3" t="str">
        <f>_xlfn.XLOOKUP(sc_gsm[[#This Row],[Column3]],SC_enz[name_dir],SC_enz[name_dir],"")</f>
        <v>ACACT80i_x_FWD</v>
      </c>
      <c r="J1014" s="3" t="str">
        <f>_xlfn.XLOOKUP(sc_gsm[[#This Row],[name]],[1]RXNS!$C:$C,[1]RXNS!$D:$D,"")</f>
        <v>coenzyme A[p] + 3-oxooctanoyl-CoA[p] =&gt; acetyl-CoA[p] + hexanoyl-CoA[p]</v>
      </c>
      <c r="K1014" s="3" t="str">
        <f>_xlfn.XLOOKUP(sc_gsm[[#This Row],[name]],[2]RXNS!$C:$C,[2]RXNS!$D:$D,"")</f>
        <v>coenzyme A[p] + 3-oxooctanoyl-CoA[p] =&gt; acetyl-CoA[p] + hexanoyl-CoA[p]</v>
      </c>
      <c r="L1014" s="3" t="b">
        <f>sc_gsm[[#This Row],[yeast8.3.4 equation]]=sc_gsm[[#This Row],[yeast9 equation]]</f>
        <v>1</v>
      </c>
    </row>
    <row r="1015" spans="1:12" hidden="1" x14ac:dyDescent="0.2">
      <c r="A1015" t="s">
        <v>1932</v>
      </c>
      <c r="B1015" t="s">
        <v>7600</v>
      </c>
      <c r="C1015" t="s">
        <v>3902</v>
      </c>
      <c r="D1015" t="str">
        <f>sc_gsm[[#This Row],[model_rxn]]&amp;"_"&amp;sc_gsm[[#This Row],[Column2]]</f>
        <v>ACACT200i_x_FWD</v>
      </c>
      <c r="E1015" t="str">
        <f>_xlfn.XLOOKUP(sc_gsm[[#This Row],[Column3]],SC_enz[name_dir],SC_enz[name_dir],"")</f>
        <v>ACACT200i_x_FWD</v>
      </c>
      <c r="F1015" t="str">
        <f>_xlfn.XLOOKUP(sc_gsm[[#This Row],[model_rxn]],RT_gsm[model_rxn],RT_gsm[model_rxn],"")</f>
        <v>ACACT200i_x</v>
      </c>
      <c r="G1015" s="3" t="str">
        <f>_xlfn.XLOOKUP(sc_gsm[[#This Row],[Column3]],RT_gsm[Column3],RT_gsm[Column3],"")</f>
        <v>ACACT200i_x_FWD</v>
      </c>
      <c r="H1015" s="3" t="str" cm="1">
        <f t="array" ref="H1015">sc_gsm[[#This Row],[model_rxn]]&amp;",r,"&amp;_xlfn.SWITCH(sc_gsm[[#This Row],[Column2]],"REV","lower_bound:-","FWD","upper_bound:")&amp;"1000"</f>
        <v>ACACT200i_x,r,upper_bound:1000</v>
      </c>
      <c r="I1015" s="3" t="str">
        <f>_xlfn.XLOOKUP(sc_gsm[[#This Row],[Column3]],SC_enz[name_dir],SC_enz[name_dir],"")</f>
        <v>ACACT200i_x_FWD</v>
      </c>
      <c r="J1015" s="3" t="str">
        <f>_xlfn.XLOOKUP(sc_gsm[[#This Row],[name]],[1]RXNS!$C:$C,[1]RXNS!$D:$D,"")</f>
        <v>coenzyme A[p] + 3-oxoicosanoyl-CoA[p] =&gt; acetyl-CoA[p] + stearoyl-CoA[p]</v>
      </c>
      <c r="K1015" s="3" t="str">
        <f>_xlfn.XLOOKUP(sc_gsm[[#This Row],[name]],[2]RXNS!$C:$C,[2]RXNS!$D:$D,"")</f>
        <v>coenzyme A[p] + 3-oxoicosanoyl-CoA[p] =&gt; acetyl-CoA[p] + stearoyl-CoA[p]</v>
      </c>
      <c r="L1015" s="3" t="b">
        <f>sc_gsm[[#This Row],[yeast8.3.4 equation]]=sc_gsm[[#This Row],[yeast9 equation]]</f>
        <v>1</v>
      </c>
    </row>
    <row r="1016" spans="1:12" hidden="1" x14ac:dyDescent="0.2">
      <c r="A1016" t="s">
        <v>1933</v>
      </c>
      <c r="B1016" t="s">
        <v>7601</v>
      </c>
      <c r="C1016" t="s">
        <v>3902</v>
      </c>
      <c r="D1016" t="str">
        <f>sc_gsm[[#This Row],[model_rxn]]&amp;"_"&amp;sc_gsm[[#This Row],[Column2]]</f>
        <v>ACACT220i_x_FWD</v>
      </c>
      <c r="E1016" t="str">
        <f>_xlfn.XLOOKUP(sc_gsm[[#This Row],[Column3]],SC_enz[name_dir],SC_enz[name_dir],"")</f>
        <v>ACACT220i_x_FWD</v>
      </c>
      <c r="F1016" t="str">
        <f>_xlfn.XLOOKUP(sc_gsm[[#This Row],[model_rxn]],RT_gsm[model_rxn],RT_gsm[model_rxn],"")</f>
        <v>ACACT220i_x</v>
      </c>
      <c r="G1016" s="3" t="str">
        <f>_xlfn.XLOOKUP(sc_gsm[[#This Row],[Column3]],RT_gsm[Column3],RT_gsm[Column3],"")</f>
        <v>ACACT220i_x_FWD</v>
      </c>
      <c r="H1016" s="3" t="str" cm="1">
        <f t="array" ref="H1016">sc_gsm[[#This Row],[model_rxn]]&amp;",r,"&amp;_xlfn.SWITCH(sc_gsm[[#This Row],[Column2]],"REV","lower_bound:-","FWD","upper_bound:")&amp;"1000"</f>
        <v>ACACT220i_x,r,upper_bound:1000</v>
      </c>
      <c r="I1016" s="3" t="str">
        <f>_xlfn.XLOOKUP(sc_gsm[[#This Row],[Column3]],SC_enz[name_dir],SC_enz[name_dir],"")</f>
        <v>ACACT220i_x_FWD</v>
      </c>
      <c r="J1016" s="3" t="str">
        <f>_xlfn.XLOOKUP(sc_gsm[[#This Row],[name]],[1]RXNS!$C:$C,[1]RXNS!$D:$D,"")</f>
        <v>coenzyme A[p] + 3-oxodocosanoyl-CoA[p] =&gt; acetyl-CoA[p] + icosanoyl-CoA[p]</v>
      </c>
      <c r="K1016" s="3" t="str">
        <f>_xlfn.XLOOKUP(sc_gsm[[#This Row],[name]],[2]RXNS!$C:$C,[2]RXNS!$D:$D,"")</f>
        <v>coenzyme A[p] + 3-oxodocosanoyl-CoA[p] =&gt; acetyl-CoA[p] + icosanoyl-CoA[p]</v>
      </c>
      <c r="L1016" s="3" t="b">
        <f>sc_gsm[[#This Row],[yeast8.3.4 equation]]=sc_gsm[[#This Row],[yeast9 equation]]</f>
        <v>1</v>
      </c>
    </row>
    <row r="1017" spans="1:12" hidden="1" x14ac:dyDescent="0.2">
      <c r="A1017" t="s">
        <v>1934</v>
      </c>
      <c r="B1017" t="s">
        <v>7602</v>
      </c>
      <c r="C1017" t="s">
        <v>3902</v>
      </c>
      <c r="D1017" t="str">
        <f>sc_gsm[[#This Row],[model_rxn]]&amp;"_"&amp;sc_gsm[[#This Row],[Column2]]</f>
        <v>ACACT240i_x_FWD</v>
      </c>
      <c r="E1017" t="str">
        <f>_xlfn.XLOOKUP(sc_gsm[[#This Row],[Column3]],SC_enz[name_dir],SC_enz[name_dir],"")</f>
        <v>ACACT240i_x_FWD</v>
      </c>
      <c r="F1017" t="str">
        <f>_xlfn.XLOOKUP(sc_gsm[[#This Row],[model_rxn]],RT_gsm[model_rxn],RT_gsm[model_rxn],"")</f>
        <v>ACACT240i_x</v>
      </c>
      <c r="G1017" s="3" t="str">
        <f>_xlfn.XLOOKUP(sc_gsm[[#This Row],[Column3]],RT_gsm[Column3],RT_gsm[Column3],"")</f>
        <v>ACACT240i_x_FWD</v>
      </c>
      <c r="H1017" s="3" t="str" cm="1">
        <f t="array" ref="H1017">sc_gsm[[#This Row],[model_rxn]]&amp;",r,"&amp;_xlfn.SWITCH(sc_gsm[[#This Row],[Column2]],"REV","lower_bound:-","FWD","upper_bound:")&amp;"1000"</f>
        <v>ACACT240i_x,r,upper_bound:1000</v>
      </c>
      <c r="I1017" s="3" t="str">
        <f>_xlfn.XLOOKUP(sc_gsm[[#This Row],[Column3]],SC_enz[name_dir],SC_enz[name_dir],"")</f>
        <v>ACACT240i_x_FWD</v>
      </c>
      <c r="J1017" s="3" t="str">
        <f>_xlfn.XLOOKUP(sc_gsm[[#This Row],[name]],[1]RXNS!$C:$C,[1]RXNS!$D:$D,"")</f>
        <v>coenzyme A[p] + 3-oxotetracosanoyl-CoA[p] =&gt; acetyl-CoA[p] + docosanoyl-CoA[p]</v>
      </c>
      <c r="K1017" s="3" t="str">
        <f>_xlfn.XLOOKUP(sc_gsm[[#This Row],[name]],[2]RXNS!$C:$C,[2]RXNS!$D:$D,"")</f>
        <v>coenzyme A[p] + 3-oxotetracosanoyl-CoA[p] =&gt; acetyl-CoA[p] + docosanoyl-CoA[p]</v>
      </c>
      <c r="L1017" s="3" t="b">
        <f>sc_gsm[[#This Row],[yeast8.3.4 equation]]=sc_gsm[[#This Row],[yeast9 equation]]</f>
        <v>1</v>
      </c>
    </row>
    <row r="1018" spans="1:12" hidden="1" x14ac:dyDescent="0.2">
      <c r="A1018" t="s">
        <v>1935</v>
      </c>
      <c r="B1018" t="s">
        <v>7603</v>
      </c>
      <c r="C1018" t="s">
        <v>3902</v>
      </c>
      <c r="D1018" t="str">
        <f>sc_gsm[[#This Row],[model_rxn]]&amp;"_"&amp;sc_gsm[[#This Row],[Column2]]</f>
        <v>ACACT161bi_x_FWD</v>
      </c>
      <c r="E1018" t="str">
        <f>_xlfn.XLOOKUP(sc_gsm[[#This Row],[Column3]],SC_enz[name_dir],SC_enz[name_dir],"")</f>
        <v>ACACT161bi_x_FWD</v>
      </c>
      <c r="F1018" t="str">
        <f>_xlfn.XLOOKUP(sc_gsm[[#This Row],[model_rxn]],RT_gsm[model_rxn],RT_gsm[model_rxn],"")</f>
        <v>ACACT161bi_x</v>
      </c>
      <c r="G1018" s="3" t="str">
        <f>_xlfn.XLOOKUP(sc_gsm[[#This Row],[Column3]],RT_gsm[Column3],RT_gsm[Column3],"")</f>
        <v>ACACT161bi_x_FWD</v>
      </c>
      <c r="H1018" s="3" t="str" cm="1">
        <f t="array" ref="H1018">sc_gsm[[#This Row],[model_rxn]]&amp;",r,"&amp;_xlfn.SWITCH(sc_gsm[[#This Row],[Column2]],"REV","lower_bound:-","FWD","upper_bound:")&amp;"1000"</f>
        <v>ACACT161bi_x,r,upper_bound:1000</v>
      </c>
      <c r="I1018" s="3" t="str">
        <f>_xlfn.XLOOKUP(sc_gsm[[#This Row],[Column3]],SC_enz[name_dir],SC_enz[name_dir],"")</f>
        <v>ACACT161bi_x_FWD</v>
      </c>
      <c r="J1018" s="3" t="str">
        <f>_xlfn.XLOOKUP(sc_gsm[[#This Row],[name]],[1]RXNS!$C:$C,[1]RXNS!$D:$D,"")</f>
        <v>coenzyme A[p] + 3-oxo-cis-hexadec-9-enoyl-CoA[p] =&gt; acetyl-CoA[p] + cis-tetradec-7-enoyl-CoA[p]</v>
      </c>
      <c r="K1018" s="3" t="str">
        <f>_xlfn.XLOOKUP(sc_gsm[[#This Row],[name]],[2]RXNS!$C:$C,[2]RXNS!$D:$D,"")</f>
        <v>coenzyme A[p] + 3-oxo-cis-hexadec-9-enoyl-CoA[p] =&gt; acetyl-CoA[p] + cis-tetradec-7-enoyl-CoA[p]</v>
      </c>
      <c r="L1018" s="3" t="b">
        <f>sc_gsm[[#This Row],[yeast8.3.4 equation]]=sc_gsm[[#This Row],[yeast9 equation]]</f>
        <v>1</v>
      </c>
    </row>
    <row r="1019" spans="1:12" hidden="1" x14ac:dyDescent="0.2">
      <c r="A1019" t="s">
        <v>1936</v>
      </c>
      <c r="B1019" t="s">
        <v>7604</v>
      </c>
      <c r="C1019" t="s">
        <v>3902</v>
      </c>
      <c r="D1019" t="str">
        <f>sc_gsm[[#This Row],[model_rxn]]&amp;"_"&amp;sc_gsm[[#This Row],[Column2]]</f>
        <v>ACACT141bi_x_FWD</v>
      </c>
      <c r="E1019" t="str">
        <f>_xlfn.XLOOKUP(sc_gsm[[#This Row],[Column3]],SC_enz[name_dir],SC_enz[name_dir],"")</f>
        <v>ACACT141bi_x_FWD</v>
      </c>
      <c r="F1019" t="str">
        <f>_xlfn.XLOOKUP(sc_gsm[[#This Row],[model_rxn]],RT_gsm[model_rxn],RT_gsm[model_rxn],"")</f>
        <v>ACACT141bi_x</v>
      </c>
      <c r="G1019" s="3" t="str">
        <f>_xlfn.XLOOKUP(sc_gsm[[#This Row],[Column3]],RT_gsm[Column3],RT_gsm[Column3],"")</f>
        <v>ACACT141bi_x_FWD</v>
      </c>
      <c r="H1019" s="3" t="str" cm="1">
        <f t="array" ref="H1019">sc_gsm[[#This Row],[model_rxn]]&amp;",r,"&amp;_xlfn.SWITCH(sc_gsm[[#This Row],[Column2]],"REV","lower_bound:-","FWD","upper_bound:")&amp;"1000"</f>
        <v>ACACT141bi_x,r,upper_bound:1000</v>
      </c>
      <c r="I1019" s="3" t="str">
        <f>_xlfn.XLOOKUP(sc_gsm[[#This Row],[Column3]],SC_enz[name_dir],SC_enz[name_dir],"")</f>
        <v>ACACT141bi_x_FWD</v>
      </c>
      <c r="J1019" s="3" t="str">
        <f>_xlfn.XLOOKUP(sc_gsm[[#This Row],[name]],[1]RXNS!$C:$C,[1]RXNS!$D:$D,"")</f>
        <v>coenzyme A[p] + 3-oxo-cis-tetradec-7-enoyl-CoA[p] =&gt; acetyl-CoA[p] + cis-dodec-5-enoyl-CoA[p]</v>
      </c>
      <c r="K1019" s="3" t="str">
        <f>_xlfn.XLOOKUP(sc_gsm[[#This Row],[name]],[2]RXNS!$C:$C,[2]RXNS!$D:$D,"")</f>
        <v>coenzyme A[p] + 3-oxo-cis-tetradec-7-enoyl-CoA[p] =&gt; acetyl-CoA[p] + cis-dodec-5-enoyl-CoA[p]</v>
      </c>
      <c r="L1019" s="3" t="b">
        <f>sc_gsm[[#This Row],[yeast8.3.4 equation]]=sc_gsm[[#This Row],[yeast9 equation]]</f>
        <v>1</v>
      </c>
    </row>
    <row r="1020" spans="1:12" hidden="1" x14ac:dyDescent="0.2">
      <c r="A1020" t="s">
        <v>1937</v>
      </c>
      <c r="B1020" t="s">
        <v>7605</v>
      </c>
      <c r="C1020" t="s">
        <v>3902</v>
      </c>
      <c r="D1020" t="str">
        <f>sc_gsm[[#This Row],[model_rxn]]&amp;"_"&amp;sc_gsm[[#This Row],[Column2]]</f>
        <v>ACACT121ai_x_FWD</v>
      </c>
      <c r="E1020" t="str">
        <f>_xlfn.XLOOKUP(sc_gsm[[#This Row],[Column3]],SC_enz[name_dir],SC_enz[name_dir],"")</f>
        <v>ACACT121ai_x_FWD</v>
      </c>
      <c r="F1020" t="str">
        <f>_xlfn.XLOOKUP(sc_gsm[[#This Row],[model_rxn]],RT_gsm[model_rxn],RT_gsm[model_rxn],"")</f>
        <v>ACACT121ai_x</v>
      </c>
      <c r="G1020" s="3" t="str">
        <f>_xlfn.XLOOKUP(sc_gsm[[#This Row],[Column3]],RT_gsm[Column3],RT_gsm[Column3],"")</f>
        <v>ACACT121ai_x_FWD</v>
      </c>
      <c r="H1020" s="3" t="str" cm="1">
        <f t="array" ref="H1020">sc_gsm[[#This Row],[model_rxn]]&amp;",r,"&amp;_xlfn.SWITCH(sc_gsm[[#This Row],[Column2]],"REV","lower_bound:-","FWD","upper_bound:")&amp;"1000"</f>
        <v>ACACT121ai_x,r,upper_bound:1000</v>
      </c>
      <c r="I1020" s="3" t="str">
        <f>_xlfn.XLOOKUP(sc_gsm[[#This Row],[Column3]],SC_enz[name_dir],SC_enz[name_dir],"")</f>
        <v>ACACT121ai_x_FWD</v>
      </c>
      <c r="J1020" s="3" t="str">
        <f>_xlfn.XLOOKUP(sc_gsm[[#This Row],[name]],[1]RXNS!$C:$C,[1]RXNS!$D:$D,"")</f>
        <v>coenzyme A[p] + 3-oxo-cis-dodec-5-enoyl-CoA[p] =&gt; acetyl-CoA[p] + cis-dec-3-enoyl-CoA[p]</v>
      </c>
      <c r="K1020" s="3" t="str">
        <f>_xlfn.XLOOKUP(sc_gsm[[#This Row],[name]],[2]RXNS!$C:$C,[2]RXNS!$D:$D,"")</f>
        <v>coenzyme A[p] + 3-oxo-cis-dodec-5-enoyl-CoA[p] =&gt; acetyl-CoA[p] + cis-dec-3-enoyl-CoA[p]</v>
      </c>
      <c r="L1020" s="3" t="b">
        <f>sc_gsm[[#This Row],[yeast8.3.4 equation]]=sc_gsm[[#This Row],[yeast9 equation]]</f>
        <v>1</v>
      </c>
    </row>
    <row r="1021" spans="1:12" hidden="1" x14ac:dyDescent="0.2">
      <c r="A1021" t="s">
        <v>1938</v>
      </c>
      <c r="B1021" t="s">
        <v>7606</v>
      </c>
      <c r="C1021" t="s">
        <v>3902</v>
      </c>
      <c r="D1021" t="str">
        <f>sc_gsm[[#This Row],[model_rxn]]&amp;"_"&amp;sc_gsm[[#This Row],[Column2]]</f>
        <v>ACACT181ai_x_FWD</v>
      </c>
      <c r="E1021" t="str">
        <f>_xlfn.XLOOKUP(sc_gsm[[#This Row],[Column3]],SC_enz[name_dir],SC_enz[name_dir],"")</f>
        <v>ACACT181ai_x_FWD</v>
      </c>
      <c r="F1021" t="str">
        <f>_xlfn.XLOOKUP(sc_gsm[[#This Row],[model_rxn]],RT_gsm[model_rxn],RT_gsm[model_rxn],"")</f>
        <v>ACACT181ai_x</v>
      </c>
      <c r="G1021" s="3" t="str">
        <f>_xlfn.XLOOKUP(sc_gsm[[#This Row],[Column3]],RT_gsm[Column3],RT_gsm[Column3],"")</f>
        <v>ACACT181ai_x_FWD</v>
      </c>
      <c r="H1021" s="3" t="str" cm="1">
        <f t="array" ref="H1021">sc_gsm[[#This Row],[model_rxn]]&amp;",r,"&amp;_xlfn.SWITCH(sc_gsm[[#This Row],[Column2]],"REV","lower_bound:-","FWD","upper_bound:")&amp;"1000"</f>
        <v>ACACT181ai_x,r,upper_bound:1000</v>
      </c>
      <c r="I1021" s="3" t="str">
        <f>_xlfn.XLOOKUP(sc_gsm[[#This Row],[Column3]],SC_enz[name_dir],SC_enz[name_dir],"")</f>
        <v>ACACT181ai_x_FWD</v>
      </c>
      <c r="J1021" s="3" t="str">
        <f>_xlfn.XLOOKUP(sc_gsm[[#This Row],[name]],[1]RXNS!$C:$C,[1]RXNS!$D:$D,"")</f>
        <v>coenzyme A[p] + 3-oxo-cis-octadec-9-enoyl-CoA[p] =&gt; acetyl-CoA[p] + cis-hexadec-7-enoyl-CoA[p]</v>
      </c>
      <c r="K1021" s="3" t="str">
        <f>_xlfn.XLOOKUP(sc_gsm[[#This Row],[name]],[2]RXNS!$C:$C,[2]RXNS!$D:$D,"")</f>
        <v>coenzyme A[p] + 3-oxo-cis-octadec-9-enoyl-CoA[p] =&gt; acetyl-CoA[p] + cis-hexadec-7-enoyl-CoA[p]</v>
      </c>
      <c r="L1021" s="3" t="b">
        <f>sc_gsm[[#This Row],[yeast8.3.4 equation]]=sc_gsm[[#This Row],[yeast9 equation]]</f>
        <v>1</v>
      </c>
    </row>
    <row r="1022" spans="1:12" hidden="1" x14ac:dyDescent="0.2">
      <c r="A1022" t="s">
        <v>1939</v>
      </c>
      <c r="B1022" t="s">
        <v>7607</v>
      </c>
      <c r="C1022" t="s">
        <v>3902</v>
      </c>
      <c r="D1022" t="str">
        <f>sc_gsm[[#This Row],[model_rxn]]&amp;"_"&amp;sc_gsm[[#This Row],[Column2]]</f>
        <v>ACACT161ai_x_FWD</v>
      </c>
      <c r="E1022" t="str">
        <f>_xlfn.XLOOKUP(sc_gsm[[#This Row],[Column3]],SC_enz[name_dir],SC_enz[name_dir],"")</f>
        <v>ACACT161ai_x_FWD</v>
      </c>
      <c r="F1022" t="str">
        <f>_xlfn.XLOOKUP(sc_gsm[[#This Row],[model_rxn]],RT_gsm[model_rxn],RT_gsm[model_rxn],"")</f>
        <v>ACACT161ai_x</v>
      </c>
      <c r="G1022" s="3" t="str">
        <f>_xlfn.XLOOKUP(sc_gsm[[#This Row],[Column3]],RT_gsm[Column3],RT_gsm[Column3],"")</f>
        <v>ACACT161ai_x_FWD</v>
      </c>
      <c r="H1022" s="3" t="str" cm="1">
        <f t="array" ref="H1022">sc_gsm[[#This Row],[model_rxn]]&amp;",r,"&amp;_xlfn.SWITCH(sc_gsm[[#This Row],[Column2]],"REV","lower_bound:-","FWD","upper_bound:")&amp;"1000"</f>
        <v>ACACT161ai_x,r,upper_bound:1000</v>
      </c>
      <c r="I1022" s="3" t="str">
        <f>_xlfn.XLOOKUP(sc_gsm[[#This Row],[Column3]],SC_enz[name_dir],SC_enz[name_dir],"")</f>
        <v>ACACT161ai_x_FWD</v>
      </c>
      <c r="J1022" s="3" t="str">
        <f>_xlfn.XLOOKUP(sc_gsm[[#This Row],[name]],[1]RXNS!$C:$C,[1]RXNS!$D:$D,"")</f>
        <v>coenzyme A[p] + 3-oxo-cis-hexadec-7-enoyl-CoA[p] =&gt; acetyl-CoA[p] + cis-tetradec-5-enoyl-CoA[p]</v>
      </c>
      <c r="K1022" s="3" t="str">
        <f>_xlfn.XLOOKUP(sc_gsm[[#This Row],[name]],[2]RXNS!$C:$C,[2]RXNS!$D:$D,"")</f>
        <v>coenzyme A[p] + 3-oxo-cis-hexadec-7-enoyl-CoA[p] =&gt; acetyl-CoA[p] + cis-tetradec-5-enoyl-CoA[p]</v>
      </c>
      <c r="L1022" s="3" t="b">
        <f>sc_gsm[[#This Row],[yeast8.3.4 equation]]=sc_gsm[[#This Row],[yeast9 equation]]</f>
        <v>1</v>
      </c>
    </row>
    <row r="1023" spans="1:12" hidden="1" x14ac:dyDescent="0.2">
      <c r="A1023" t="s">
        <v>1940</v>
      </c>
      <c r="B1023" t="s">
        <v>7608</v>
      </c>
      <c r="C1023" t="s">
        <v>3902</v>
      </c>
      <c r="D1023" t="str">
        <f>sc_gsm[[#This Row],[model_rxn]]&amp;"_"&amp;sc_gsm[[#This Row],[Column2]]</f>
        <v>ACACT141ai_x_FWD</v>
      </c>
      <c r="E1023" t="str">
        <f>_xlfn.XLOOKUP(sc_gsm[[#This Row],[Column3]],SC_enz[name_dir],SC_enz[name_dir],"")</f>
        <v>ACACT141ai_x_FWD</v>
      </c>
      <c r="F1023" t="str">
        <f>_xlfn.XLOOKUP(sc_gsm[[#This Row],[model_rxn]],RT_gsm[model_rxn],RT_gsm[model_rxn],"")</f>
        <v>ACACT141ai_x</v>
      </c>
      <c r="G1023" s="3" t="str">
        <f>_xlfn.XLOOKUP(sc_gsm[[#This Row],[Column3]],RT_gsm[Column3],RT_gsm[Column3],"")</f>
        <v>ACACT141ai_x_FWD</v>
      </c>
      <c r="H1023" s="3" t="str" cm="1">
        <f t="array" ref="H1023">sc_gsm[[#This Row],[model_rxn]]&amp;",r,"&amp;_xlfn.SWITCH(sc_gsm[[#This Row],[Column2]],"REV","lower_bound:-","FWD","upper_bound:")&amp;"1000"</f>
        <v>ACACT141ai_x,r,upper_bound:1000</v>
      </c>
      <c r="I1023" s="3" t="str">
        <f>_xlfn.XLOOKUP(sc_gsm[[#This Row],[Column3]],SC_enz[name_dir],SC_enz[name_dir],"")</f>
        <v>ACACT141ai_x_FWD</v>
      </c>
      <c r="J1023" s="3" t="str">
        <f>_xlfn.XLOOKUP(sc_gsm[[#This Row],[name]],[1]RXNS!$C:$C,[1]RXNS!$D:$D,"")</f>
        <v>coenzyme A[p] + 3-oxo-cis-tetradec-5-enoyl-CoA[p] =&gt; acetyl-CoA[p] + cis-dodec-3-enoyl-CoA[p]</v>
      </c>
      <c r="K1023" s="3" t="str">
        <f>_xlfn.XLOOKUP(sc_gsm[[#This Row],[name]],[2]RXNS!$C:$C,[2]RXNS!$D:$D,"")</f>
        <v>coenzyme A[p] + 3-oxo-cis-tetradec-5-enoyl-CoA[p] =&gt; acetyl-CoA[p] + cis-dodec-3-enoyl-CoA[p]</v>
      </c>
      <c r="L1023" s="3" t="b">
        <f>sc_gsm[[#This Row],[yeast8.3.4 equation]]=sc_gsm[[#This Row],[yeast9 equation]]</f>
        <v>1</v>
      </c>
    </row>
    <row r="1024" spans="1:12" hidden="1" x14ac:dyDescent="0.2">
      <c r="A1024" t="s">
        <v>1941</v>
      </c>
      <c r="B1024" t="s">
        <v>7609</v>
      </c>
      <c r="C1024" t="s">
        <v>3902</v>
      </c>
      <c r="D1024" t="str">
        <f>sc_gsm[[#This Row],[model_rxn]]&amp;"_"&amp;sc_gsm[[#This Row],[Column2]]</f>
        <v>ECOAI101a_x_FWD</v>
      </c>
      <c r="E1024" t="str">
        <f>_xlfn.XLOOKUP(sc_gsm[[#This Row],[Column3]],SC_enz[name_dir],SC_enz[name_dir],"")</f>
        <v>ECOAI101a_x_FWD</v>
      </c>
      <c r="F1024" t="str">
        <f>_xlfn.XLOOKUP(sc_gsm[[#This Row],[model_rxn]],RT_gsm[model_rxn],RT_gsm[model_rxn],"")</f>
        <v>ECOAI101a_x</v>
      </c>
      <c r="G1024" s="3" t="str">
        <f>_xlfn.XLOOKUP(sc_gsm[[#This Row],[Column3]],RT_gsm[Column3],RT_gsm[Column3],"")</f>
        <v>ECOAI101a_x_FWD</v>
      </c>
      <c r="H1024" s="3" t="str" cm="1">
        <f t="array" ref="H1024">sc_gsm[[#This Row],[model_rxn]]&amp;",r,"&amp;_xlfn.SWITCH(sc_gsm[[#This Row],[Column2]],"REV","lower_bound:-","FWD","upper_bound:")&amp;"1000"</f>
        <v>ECOAI101a_x,r,upper_bound:1000</v>
      </c>
      <c r="I1024" s="3" t="str">
        <f>_xlfn.XLOOKUP(sc_gsm[[#This Row],[Column3]],SC_enz[name_dir],SC_enz[name_dir],"")</f>
        <v>ECOAI101a_x_FWD</v>
      </c>
      <c r="J1024" s="3" t="str">
        <f>_xlfn.XLOOKUP(sc_gsm[[#This Row],[name]],[1]RXNS!$C:$C,[1]RXNS!$D:$D,"")</f>
        <v>cis-dec-3-enoyl-CoA[p] =&gt; trans-dec-2-enoyl-CoA[p]</v>
      </c>
      <c r="K1024" s="3" t="str">
        <f>_xlfn.XLOOKUP(sc_gsm[[#This Row],[name]],[2]RXNS!$C:$C,[2]RXNS!$D:$D,"")</f>
        <v>cis-dec-3-enoyl-CoA[p] =&gt; 4 H+[p] + trans-dec-2-enoyl-CoA[p]</v>
      </c>
      <c r="L1024" s="3" t="b">
        <f>sc_gsm[[#This Row],[yeast8.3.4 equation]]=sc_gsm[[#This Row],[yeast9 equation]]</f>
        <v>0</v>
      </c>
    </row>
    <row r="1025" spans="1:12" hidden="1" x14ac:dyDescent="0.2">
      <c r="A1025" t="s">
        <v>1945</v>
      </c>
      <c r="B1025" t="s">
        <v>7610</v>
      </c>
      <c r="C1025" t="s">
        <v>3902</v>
      </c>
      <c r="D1025" t="str">
        <f>sc_gsm[[#This Row],[model_rxn]]&amp;"_"&amp;sc_gsm[[#This Row],[Column2]]</f>
        <v>ECOAI122c_x_FWD</v>
      </c>
      <c r="E1025" t="str">
        <f>_xlfn.XLOOKUP(sc_gsm[[#This Row],[Column3]],SC_enz[name_dir],SC_enz[name_dir],"")</f>
        <v>ECOAI122c_x_FWD</v>
      </c>
      <c r="F1025" t="str">
        <f>_xlfn.XLOOKUP(sc_gsm[[#This Row],[model_rxn]],RT_gsm[model_rxn],RT_gsm[model_rxn],"")</f>
        <v>ECOAI122c_x</v>
      </c>
      <c r="G1025" s="3" t="str">
        <f>_xlfn.XLOOKUP(sc_gsm[[#This Row],[Column3]],RT_gsm[Column3],RT_gsm[Column3],"")</f>
        <v>ECOAI122c_x_FWD</v>
      </c>
      <c r="H1025" s="3" t="str" cm="1">
        <f t="array" ref="H1025">sc_gsm[[#This Row],[model_rxn]]&amp;",r,"&amp;_xlfn.SWITCH(sc_gsm[[#This Row],[Column2]],"REV","lower_bound:-","FWD","upper_bound:")&amp;"1000"</f>
        <v>ECOAI122c_x,r,upper_bound:1000</v>
      </c>
      <c r="I1025" s="3" t="str">
        <f>_xlfn.XLOOKUP(sc_gsm[[#This Row],[Column3]],SC_enz[name_dir],SC_enz[name_dir],"")</f>
        <v>ECOAI122c_x_FWD</v>
      </c>
      <c r="J1025" s="3" t="str">
        <f>_xlfn.XLOOKUP(sc_gsm[[#This Row],[name]],[1]RXNS!$C:$C,[1]RXNS!$D:$D,"")</f>
        <v>trans-2,cis-5-dodecadienoyl-CoA[p] =&gt; trans-3,cis-5-dodecadienoyl-CoA[p]</v>
      </c>
      <c r="K1025" s="3" t="str">
        <f>_xlfn.XLOOKUP(sc_gsm[[#This Row],[name]],[2]RXNS!$C:$C,[2]RXNS!$D:$D,"")</f>
        <v>trans-2,cis-5-dodecadienoyl-CoA[p] =&gt; trans-3,cis-5-dodecadienoyl-CoA[p]</v>
      </c>
      <c r="L1025" s="3" t="b">
        <f>sc_gsm[[#This Row],[yeast8.3.4 equation]]=sc_gsm[[#This Row],[yeast9 equation]]</f>
        <v>1</v>
      </c>
    </row>
    <row r="1026" spans="1:12" hidden="1" x14ac:dyDescent="0.2">
      <c r="A1026" t="s">
        <v>1946</v>
      </c>
      <c r="B1026" t="s">
        <v>7611</v>
      </c>
      <c r="C1026" t="s">
        <v>3902</v>
      </c>
      <c r="D1026" t="str">
        <f>sc_gsm[[#This Row],[model_rxn]]&amp;"_"&amp;sc_gsm[[#This Row],[Column2]]</f>
        <v>ECOAI121b_x_FWD</v>
      </c>
      <c r="E1026" t="str">
        <f>_xlfn.XLOOKUP(sc_gsm[[#This Row],[Column3]],SC_enz[name_dir],SC_enz[name_dir],"")</f>
        <v>ECOAI121b_x_FWD</v>
      </c>
      <c r="F1026" t="str">
        <f>_xlfn.XLOOKUP(sc_gsm[[#This Row],[model_rxn]],RT_gsm[model_rxn],RT_gsm[model_rxn],"")</f>
        <v>ECOAI121b_x</v>
      </c>
      <c r="G1026" s="3" t="str">
        <f>_xlfn.XLOOKUP(sc_gsm[[#This Row],[Column3]],RT_gsm[Column3],RT_gsm[Column3],"")</f>
        <v>ECOAI121b_x_FWD</v>
      </c>
      <c r="H1026" s="3" t="str" cm="1">
        <f t="array" ref="H1026">sc_gsm[[#This Row],[model_rxn]]&amp;",r,"&amp;_xlfn.SWITCH(sc_gsm[[#This Row],[Column2]],"REV","lower_bound:-","FWD","upper_bound:")&amp;"1000"</f>
        <v>ECOAI121b_x,r,upper_bound:1000</v>
      </c>
      <c r="I1026" s="3" t="str">
        <f>_xlfn.XLOOKUP(sc_gsm[[#This Row],[Column3]],SC_enz[name_dir],SC_enz[name_dir],"")</f>
        <v>ECOAI121b_x_FWD</v>
      </c>
      <c r="J1026" s="3" t="str">
        <f>_xlfn.XLOOKUP(sc_gsm[[#This Row],[name]],[1]RXNS!$C:$C,[1]RXNS!$D:$D,"")</f>
        <v>trans-dodec-3-enoyl-CoA[p] =&gt; trans-dodec-2-enoyl-CoA[p]</v>
      </c>
      <c r="K1026" s="3" t="str">
        <f>_xlfn.XLOOKUP(sc_gsm[[#This Row],[name]],[2]RXNS!$C:$C,[2]RXNS!$D:$D,"")</f>
        <v>trans-dodec-3-enoyl-CoA[p] =&gt; 4 H+[p] + trans-dodec-2-enoyl-CoA[p]</v>
      </c>
      <c r="L1026" s="3" t="b">
        <f>sc_gsm[[#This Row],[yeast8.3.4 equation]]=sc_gsm[[#This Row],[yeast9 equation]]</f>
        <v>0</v>
      </c>
    </row>
    <row r="1027" spans="1:12" hidden="1" x14ac:dyDescent="0.2">
      <c r="A1027" t="s">
        <v>1947</v>
      </c>
      <c r="B1027" t="s">
        <v>7612</v>
      </c>
      <c r="C1027" t="s">
        <v>3902</v>
      </c>
      <c r="D1027" t="str">
        <f>sc_gsm[[#This Row],[model_rxn]]&amp;"_"&amp;sc_gsm[[#This Row],[Column2]]</f>
        <v>ECOAI121a_x_FWD</v>
      </c>
      <c r="E1027" t="str">
        <f>_xlfn.XLOOKUP(sc_gsm[[#This Row],[Column3]],SC_enz[name_dir],SC_enz[name_dir],"")</f>
        <v>ECOAI121a_x_FWD</v>
      </c>
      <c r="F1027" t="str">
        <f>_xlfn.XLOOKUP(sc_gsm[[#This Row],[model_rxn]],RT_gsm[model_rxn],RT_gsm[model_rxn],"")</f>
        <v>ECOAI121a_x</v>
      </c>
      <c r="G1027" s="3" t="str">
        <f>_xlfn.XLOOKUP(sc_gsm[[#This Row],[Column3]],RT_gsm[Column3],RT_gsm[Column3],"")</f>
        <v>ECOAI121a_x_FWD</v>
      </c>
      <c r="H1027" s="3" t="str" cm="1">
        <f t="array" ref="H1027">sc_gsm[[#This Row],[model_rxn]]&amp;",r,"&amp;_xlfn.SWITCH(sc_gsm[[#This Row],[Column2]],"REV","lower_bound:-","FWD","upper_bound:")&amp;"1000"</f>
        <v>ECOAI121a_x,r,upper_bound:1000</v>
      </c>
      <c r="I1027" s="3" t="str">
        <f>_xlfn.XLOOKUP(sc_gsm[[#This Row],[Column3]],SC_enz[name_dir],SC_enz[name_dir],"")</f>
        <v>ECOAI121a_x_FWD</v>
      </c>
      <c r="J1027" s="3" t="str">
        <f>_xlfn.XLOOKUP(sc_gsm[[#This Row],[name]],[1]RXNS!$C:$C,[1]RXNS!$D:$D,"")</f>
        <v>cis-dodec-3-enoyl-CoA[p] =&gt; trans-dodec-2-enoyl-CoA[p]</v>
      </c>
      <c r="K1027" s="3" t="str">
        <f>_xlfn.XLOOKUP(sc_gsm[[#This Row],[name]],[2]RXNS!$C:$C,[2]RXNS!$D:$D,"")</f>
        <v>cis-dodec-3-enoyl-CoA[p] =&gt; 4 H+[p] + trans-dodec-2-enoyl-CoA[p]</v>
      </c>
      <c r="L1027" s="3" t="b">
        <f>sc_gsm[[#This Row],[yeast8.3.4 equation]]=sc_gsm[[#This Row],[yeast9 equation]]</f>
        <v>0</v>
      </c>
    </row>
    <row r="1028" spans="1:12" hidden="1" x14ac:dyDescent="0.2">
      <c r="A1028" t="s">
        <v>1948</v>
      </c>
      <c r="B1028" t="s">
        <v>7613</v>
      </c>
      <c r="C1028" t="s">
        <v>3902</v>
      </c>
      <c r="D1028" t="str">
        <f>sc_gsm[[#This Row],[model_rxn]]&amp;"_"&amp;sc_gsm[[#This Row],[Column2]]</f>
        <v>ECOAI142c_x_FWD</v>
      </c>
      <c r="E1028" t="str">
        <f>_xlfn.XLOOKUP(sc_gsm[[#This Row],[Column3]],SC_enz[name_dir],SC_enz[name_dir],"")</f>
        <v>ECOAI142c_x_FWD</v>
      </c>
      <c r="F1028" t="str">
        <f>_xlfn.XLOOKUP(sc_gsm[[#This Row],[model_rxn]],RT_gsm[model_rxn],RT_gsm[model_rxn],"")</f>
        <v>ECOAI142c_x</v>
      </c>
      <c r="G1028" s="3" t="str">
        <f>_xlfn.XLOOKUP(sc_gsm[[#This Row],[Column3]],RT_gsm[Column3],RT_gsm[Column3],"")</f>
        <v>ECOAI142c_x_FWD</v>
      </c>
      <c r="H1028" s="3" t="str" cm="1">
        <f t="array" ref="H1028">sc_gsm[[#This Row],[model_rxn]]&amp;",r,"&amp;_xlfn.SWITCH(sc_gsm[[#This Row],[Column2]],"REV","lower_bound:-","FWD","upper_bound:")&amp;"1000"</f>
        <v>ECOAI142c_x,r,upper_bound:1000</v>
      </c>
      <c r="I1028" s="3" t="str">
        <f>_xlfn.XLOOKUP(sc_gsm[[#This Row],[Column3]],SC_enz[name_dir],SC_enz[name_dir],"")</f>
        <v>ECOAI142c_x_FWD</v>
      </c>
      <c r="J1028" s="3" t="str">
        <f>_xlfn.XLOOKUP(sc_gsm[[#This Row],[name]],[1]RXNS!$C:$C,[1]RXNS!$D:$D,"")</f>
        <v>trans-2,cis-5-tetradecadienoyl-CoA[p] =&gt; trans-3,cis-5-tetradecadienoyl-CoA[p]</v>
      </c>
      <c r="K1028" s="3" t="str">
        <f>_xlfn.XLOOKUP(sc_gsm[[#This Row],[name]],[2]RXNS!$C:$C,[2]RXNS!$D:$D,"")</f>
        <v>trans-2,cis-5-tetradecadienoyl-CoA[p] =&gt; trans-3,cis-5-tetradecadienoyl-CoA[p]</v>
      </c>
      <c r="L1028" s="3" t="b">
        <f>sc_gsm[[#This Row],[yeast8.3.4 equation]]=sc_gsm[[#This Row],[yeast9 equation]]</f>
        <v>1</v>
      </c>
    </row>
    <row r="1029" spans="1:12" hidden="1" x14ac:dyDescent="0.2">
      <c r="A1029" t="s">
        <v>1949</v>
      </c>
      <c r="B1029" t="s">
        <v>7614</v>
      </c>
      <c r="C1029" t="s">
        <v>3902</v>
      </c>
      <c r="D1029" t="str">
        <f>sc_gsm[[#This Row],[model_rxn]]&amp;"_"&amp;sc_gsm[[#This Row],[Column2]]</f>
        <v>ECOAI141a_x_FWD</v>
      </c>
      <c r="E1029" t="str">
        <f>_xlfn.XLOOKUP(sc_gsm[[#This Row],[Column3]],SC_enz[name_dir],SC_enz[name_dir],"")</f>
        <v>ECOAI141a_x_FWD</v>
      </c>
      <c r="F1029" t="str">
        <f>_xlfn.XLOOKUP(sc_gsm[[#This Row],[model_rxn]],RT_gsm[model_rxn],RT_gsm[model_rxn],"")</f>
        <v>ECOAI141a_x</v>
      </c>
      <c r="G1029" s="3" t="str">
        <f>_xlfn.XLOOKUP(sc_gsm[[#This Row],[Column3]],RT_gsm[Column3],RT_gsm[Column3],"")</f>
        <v>ECOAI141a_x_FWD</v>
      </c>
      <c r="H1029" s="3" t="str" cm="1">
        <f t="array" ref="H1029">sc_gsm[[#This Row],[model_rxn]]&amp;",r,"&amp;_xlfn.SWITCH(sc_gsm[[#This Row],[Column2]],"REV","lower_bound:-","FWD","upper_bound:")&amp;"1000"</f>
        <v>ECOAI141a_x,r,upper_bound:1000</v>
      </c>
      <c r="I1029" s="3" t="str">
        <f>_xlfn.XLOOKUP(sc_gsm[[#This Row],[Column3]],SC_enz[name_dir],SC_enz[name_dir],"")</f>
        <v>ECOAI141a_x_FWD</v>
      </c>
      <c r="J1029" s="3" t="str">
        <f>_xlfn.XLOOKUP(sc_gsm[[#This Row],[name]],[1]RXNS!$C:$C,[1]RXNS!$D:$D,"")</f>
        <v>trans-tetradec-3-enoyl-CoA[p] =&gt; trans-tetradec-2-enoyl-CoA[p]</v>
      </c>
      <c r="K1029" s="3" t="str">
        <f>_xlfn.XLOOKUP(sc_gsm[[#This Row],[name]],[2]RXNS!$C:$C,[2]RXNS!$D:$D,"")</f>
        <v>trans-tetradec-3-enoyl-CoA[p] =&gt; 4 H+[p] + trans-tetradec-2-enoyl-CoA[p]</v>
      </c>
      <c r="L1029" s="3" t="b">
        <f>sc_gsm[[#This Row],[yeast8.3.4 equation]]=sc_gsm[[#This Row],[yeast9 equation]]</f>
        <v>0</v>
      </c>
    </row>
    <row r="1030" spans="1:12" hidden="1" x14ac:dyDescent="0.2">
      <c r="A1030" t="s">
        <v>1950</v>
      </c>
      <c r="B1030" t="s">
        <v>7615</v>
      </c>
      <c r="C1030" t="s">
        <v>3902</v>
      </c>
      <c r="D1030" t="str">
        <f>sc_gsm[[#This Row],[model_rxn]]&amp;"_"&amp;sc_gsm[[#This Row],[Column2]]</f>
        <v>ECOAI5d_x_FWD</v>
      </c>
      <c r="E1030" t="str">
        <f>_xlfn.XLOOKUP(sc_gsm[[#This Row],[Column3]],SC_enz[name_dir],SC_enz[name_dir],"")</f>
        <v>ECOAI5d_x_FWD</v>
      </c>
      <c r="F1030" t="str">
        <f>_xlfn.XLOOKUP(sc_gsm[[#This Row],[model_rxn]],RT_gsm[model_rxn],RT_gsm[model_rxn],"")</f>
        <v/>
      </c>
      <c r="G1030" s="3" t="str">
        <f>_xlfn.XLOOKUP(sc_gsm[[#This Row],[Column3]],RT_gsm[Column3],RT_gsm[Column3],"")</f>
        <v/>
      </c>
      <c r="H1030" s="3" t="str" cm="1">
        <f t="array" ref="H1030">sc_gsm[[#This Row],[model_rxn]]&amp;",r,"&amp;_xlfn.SWITCH(sc_gsm[[#This Row],[Column2]],"REV","lower_bound:-","FWD","upper_bound:")&amp;"1000"</f>
        <v>ECOAI5d_x,r,upper_bound:1000</v>
      </c>
      <c r="I1030" s="3" t="str">
        <f>_xlfn.XLOOKUP(sc_gsm[[#This Row],[Column3]],SC_enz[name_dir],SC_enz[name_dir],"")</f>
        <v>ECOAI5d_x_FWD</v>
      </c>
      <c r="J1030" s="3" t="str">
        <f>_xlfn.XLOOKUP(sc_gsm[[#This Row],[name]],[1]RXNS!$C:$C,[1]RXNS!$D:$D,"")</f>
        <v>trans-3,cis-5-dodecadienoyl-CoA[p] =&gt; trans-2,trans-4-dodecadienoyl-CoA[p]</v>
      </c>
      <c r="K1030" s="3" t="str">
        <f>_xlfn.XLOOKUP(sc_gsm[[#This Row],[name]],[2]RXNS!$C:$C,[2]RXNS!$D:$D,"")</f>
        <v>trans-3,cis-5-dodecadienoyl-CoA[p] =&gt; trans-2,trans-4-dodecadienoyl-CoA[p]</v>
      </c>
      <c r="L1030" s="3" t="b">
        <f>sc_gsm[[#This Row],[yeast8.3.4 equation]]=sc_gsm[[#This Row],[yeast9 equation]]</f>
        <v>1</v>
      </c>
    </row>
    <row r="1031" spans="1:12" hidden="1" x14ac:dyDescent="0.2">
      <c r="A1031" t="s">
        <v>1954</v>
      </c>
      <c r="B1031" t="s">
        <v>7616</v>
      </c>
      <c r="C1031" t="s">
        <v>3902</v>
      </c>
      <c r="D1031" t="str">
        <f>sc_gsm[[#This Row],[model_rxn]]&amp;"_"&amp;sc_gsm[[#This Row],[Column2]]</f>
        <v>ECOAI6d_x_FWD</v>
      </c>
      <c r="E1031" t="str">
        <f>_xlfn.XLOOKUP(sc_gsm[[#This Row],[Column3]],SC_enz[name_dir],SC_enz[name_dir],"")</f>
        <v>ECOAI6d_x_FWD</v>
      </c>
      <c r="F1031" t="str">
        <f>_xlfn.XLOOKUP(sc_gsm[[#This Row],[model_rxn]],RT_gsm[model_rxn],RT_gsm[model_rxn],"")</f>
        <v/>
      </c>
      <c r="G1031" s="3" t="str">
        <f>_xlfn.XLOOKUP(sc_gsm[[#This Row],[Column3]],RT_gsm[Column3],RT_gsm[Column3],"")</f>
        <v/>
      </c>
      <c r="H1031" s="3" t="str" cm="1">
        <f t="array" ref="H1031">sc_gsm[[#This Row],[model_rxn]]&amp;",r,"&amp;_xlfn.SWITCH(sc_gsm[[#This Row],[Column2]],"REV","lower_bound:-","FWD","upper_bound:")&amp;"1000"</f>
        <v>ECOAI6d_x,r,upper_bound:1000</v>
      </c>
      <c r="I1031" s="3" t="str">
        <f>_xlfn.XLOOKUP(sc_gsm[[#This Row],[Column3]],SC_enz[name_dir],SC_enz[name_dir],"")</f>
        <v>ECOAI6d_x_FWD</v>
      </c>
      <c r="J1031" s="3" t="str">
        <f>_xlfn.XLOOKUP(sc_gsm[[#This Row],[name]],[1]RXNS!$C:$C,[1]RXNS!$D:$D,"")</f>
        <v>trans-3,cis-5-tetradecadienoyl-CoA[p] =&gt; trans-2,trans-4-tetradecadienoyl-CoA[p]</v>
      </c>
      <c r="K1031" s="3" t="str">
        <f>_xlfn.XLOOKUP(sc_gsm[[#This Row],[name]],[2]RXNS!$C:$C,[2]RXNS!$D:$D,"")</f>
        <v>trans-3,cis-5-tetradecadienoyl-CoA[p] =&gt; trans-2,trans-4-tetradecadienoyl-CoA[p]</v>
      </c>
      <c r="L1031" s="3" t="b">
        <f>sc_gsm[[#This Row],[yeast8.3.4 equation]]=sc_gsm[[#This Row],[yeast9 equation]]</f>
        <v>1</v>
      </c>
    </row>
    <row r="1032" spans="1:12" hidden="1" x14ac:dyDescent="0.2">
      <c r="A1032" t="s">
        <v>1955</v>
      </c>
      <c r="B1032" t="s">
        <v>7617</v>
      </c>
      <c r="C1032" t="s">
        <v>3902</v>
      </c>
      <c r="D1032" t="str">
        <f>sc_gsm[[#This Row],[model_rxn]]&amp;"_"&amp;sc_gsm[[#This Row],[Column2]]</f>
        <v>ECOAR122_x_FWD</v>
      </c>
      <c r="E1032" t="str">
        <f>_xlfn.XLOOKUP(sc_gsm[[#This Row],[Column3]],SC_enz[name_dir],SC_enz[name_dir],"")</f>
        <v>ECOAR122_x_FWD</v>
      </c>
      <c r="F1032" t="str">
        <f>_xlfn.XLOOKUP(sc_gsm[[#This Row],[model_rxn]],RT_gsm[model_rxn],RT_gsm[model_rxn],"")</f>
        <v>ECOAR122_x</v>
      </c>
      <c r="G1032" s="3" t="str">
        <f>_xlfn.XLOOKUP(sc_gsm[[#This Row],[Column3]],RT_gsm[Column3],RT_gsm[Column3],"")</f>
        <v>ECOAR122_x_FWD</v>
      </c>
      <c r="H1032" s="3" t="str" cm="1">
        <f t="array" ref="H1032">sc_gsm[[#This Row],[model_rxn]]&amp;",r,"&amp;_xlfn.SWITCH(sc_gsm[[#This Row],[Column2]],"REV","lower_bound:-","FWD","upper_bound:")&amp;"1000"</f>
        <v>ECOAR122_x,r,upper_bound:1000</v>
      </c>
      <c r="I1032" s="3" t="str">
        <f>_xlfn.XLOOKUP(sc_gsm[[#This Row],[Column3]],SC_enz[name_dir],SC_enz[name_dir],"")</f>
        <v>ECOAR122_x_FWD</v>
      </c>
      <c r="J1032" s="3" t="str">
        <f>_xlfn.XLOOKUP(sc_gsm[[#This Row],[name]],[1]RXNS!$C:$C,[1]RXNS!$D:$D,"")</f>
        <v>H+[p] + NADPH[p] + trans-2,trans-4-dodecadienoyl-CoA[p] =&gt; NADP(+)[p] + trans-dodec-3-enoyl-CoA[p]</v>
      </c>
      <c r="K1032" s="3" t="str">
        <f>_xlfn.XLOOKUP(sc_gsm[[#This Row],[name]],[2]RXNS!$C:$C,[2]RXNS!$D:$D,"")</f>
        <v>H+[p] + NADPH[p] + trans-2,trans-4-dodecadienoyl-CoA[p] =&gt; NADP(+)[p] + trans-dodec-3-enoyl-CoA[p]</v>
      </c>
      <c r="L1032" s="3" t="b">
        <f>sc_gsm[[#This Row],[yeast8.3.4 equation]]=sc_gsm[[#This Row],[yeast9 equation]]</f>
        <v>1</v>
      </c>
    </row>
    <row r="1033" spans="1:12" hidden="1" x14ac:dyDescent="0.2">
      <c r="A1033" t="s">
        <v>1958</v>
      </c>
      <c r="B1033" t="s">
        <v>7618</v>
      </c>
      <c r="C1033" t="s">
        <v>3902</v>
      </c>
      <c r="D1033" t="str">
        <f>sc_gsm[[#This Row],[model_rxn]]&amp;"_"&amp;sc_gsm[[#This Row],[Column2]]</f>
        <v>ECOAR142_x_FWD</v>
      </c>
      <c r="E1033" t="str">
        <f>_xlfn.XLOOKUP(sc_gsm[[#This Row],[Column3]],SC_enz[name_dir],SC_enz[name_dir],"")</f>
        <v>ECOAR142_x_FWD</v>
      </c>
      <c r="F1033" t="str">
        <f>_xlfn.XLOOKUP(sc_gsm[[#This Row],[model_rxn]],RT_gsm[model_rxn],RT_gsm[model_rxn],"")</f>
        <v>ECOAR142_x</v>
      </c>
      <c r="G1033" s="3" t="str">
        <f>_xlfn.XLOOKUP(sc_gsm[[#This Row],[Column3]],RT_gsm[Column3],RT_gsm[Column3],"")</f>
        <v>ECOAR142_x_FWD</v>
      </c>
      <c r="H1033" s="3" t="str" cm="1">
        <f t="array" ref="H1033">sc_gsm[[#This Row],[model_rxn]]&amp;",r,"&amp;_xlfn.SWITCH(sc_gsm[[#This Row],[Column2]],"REV","lower_bound:-","FWD","upper_bound:")&amp;"1000"</f>
        <v>ECOAR142_x,r,upper_bound:1000</v>
      </c>
      <c r="I1033" s="3" t="str">
        <f>_xlfn.XLOOKUP(sc_gsm[[#This Row],[Column3]],SC_enz[name_dir],SC_enz[name_dir],"")</f>
        <v>ECOAR142_x_FWD</v>
      </c>
      <c r="J1033" s="3" t="str">
        <f>_xlfn.XLOOKUP(sc_gsm[[#This Row],[name]],[1]RXNS!$C:$C,[1]RXNS!$D:$D,"")</f>
        <v>H+[p] + NADPH[p] + trans-2,trans-4-tetradecadienoyl-CoA[p] =&gt; NADP(+)[p] + trans-tetradec-3-enoyl-CoA[p]</v>
      </c>
      <c r="K1033" s="3" t="str">
        <f>_xlfn.XLOOKUP(sc_gsm[[#This Row],[name]],[2]RXNS!$C:$C,[2]RXNS!$D:$D,"")</f>
        <v>H+[p] + NADPH[p] + trans-2,trans-4-tetradecadienoyl-CoA[p] =&gt; NADP(+)[p] + trans-tetradec-3-enoyl-CoA[p]</v>
      </c>
      <c r="L1033" s="3" t="b">
        <f>sc_gsm[[#This Row],[yeast8.3.4 equation]]=sc_gsm[[#This Row],[yeast9 equation]]</f>
        <v>1</v>
      </c>
    </row>
    <row r="1034" spans="1:12" hidden="1" x14ac:dyDescent="0.2">
      <c r="A1034" t="s">
        <v>3738</v>
      </c>
      <c r="B1034" t="s">
        <v>7054</v>
      </c>
      <c r="C1034" t="s">
        <v>3903</v>
      </c>
      <c r="D1034" t="str">
        <f>sc_gsm[[#This Row],[model_rxn]]&amp;"_"&amp;sc_gsm[[#This Row],[Column2]]</f>
        <v>ACONTb_c_REV</v>
      </c>
      <c r="E1034" t="str">
        <f>_xlfn.XLOOKUP(sc_gsm[[#This Row],[Column3]],SC_enz[name_dir],SC_enz[name_dir],"")</f>
        <v>ACONTb_c_REV</v>
      </c>
      <c r="F1034" t="str">
        <f>_xlfn.XLOOKUP(sc_gsm[[#This Row],[model_rxn]],RT_gsm[model_rxn],RT_gsm[model_rxn],"")</f>
        <v/>
      </c>
      <c r="G1034" s="3" t="str">
        <f>_xlfn.XLOOKUP(sc_gsm[[#This Row],[Column3]],RT_gsm[Column3],RT_gsm[Column3],"")</f>
        <v/>
      </c>
      <c r="H1034" s="3" t="str" cm="1">
        <f t="array" ref="H1034">sc_gsm[[#This Row],[model_rxn]]&amp;",r,"&amp;_xlfn.SWITCH(sc_gsm[[#This Row],[Column2]],"REV","lower_bound:-","FWD","upper_bound:")&amp;"1000"</f>
        <v>ACONTb_c,r,lower_bound:-1000</v>
      </c>
      <c r="I1034" s="3" t="str">
        <f>_xlfn.XLOOKUP(sc_gsm[[#This Row],[Column3]],SC_enz[name_dir],SC_enz[name_dir],"")</f>
        <v>ACONTb_c_REV</v>
      </c>
      <c r="J1034" s="3" t="str">
        <f>_xlfn.XLOOKUP(sc_gsm[[#This Row],[name]],[1]RXNS!$C:$C,[1]RXNS!$D:$D,"")</f>
        <v>cis-aconitate[m] + H2O[m] &lt;=&gt; isocitrate[m]</v>
      </c>
      <c r="K1034" s="3" t="str">
        <f>_xlfn.XLOOKUP(sc_gsm[[#This Row],[name]],[2]RXNS!$C:$C,[2]RXNS!$D:$D,"")</f>
        <v>cis-aconitate[m] + H2O[m] &lt;=&gt; isocitrate[m]</v>
      </c>
      <c r="L1034" s="3" t="b">
        <f>sc_gsm[[#This Row],[yeast8.3.4 equation]]=sc_gsm[[#This Row],[yeast9 equation]]</f>
        <v>1</v>
      </c>
    </row>
    <row r="1035" spans="1:12" hidden="1" x14ac:dyDescent="0.2">
      <c r="A1035" t="s">
        <v>3738</v>
      </c>
      <c r="B1035" t="s">
        <v>7054</v>
      </c>
      <c r="C1035" t="s">
        <v>3902</v>
      </c>
      <c r="D1035" t="str">
        <f>sc_gsm[[#This Row],[model_rxn]]&amp;"_"&amp;sc_gsm[[#This Row],[Column2]]</f>
        <v>ACONTb_c_FWD</v>
      </c>
      <c r="E1035" t="str">
        <f>_xlfn.XLOOKUP(sc_gsm[[#This Row],[Column3]],SC_enz[name_dir],SC_enz[name_dir],"")</f>
        <v>ACONTb_c_FWD</v>
      </c>
      <c r="F1035" t="str">
        <f>_xlfn.XLOOKUP(sc_gsm[[#This Row],[model_rxn]],RT_gsm[model_rxn],RT_gsm[model_rxn],"")</f>
        <v/>
      </c>
      <c r="G1035" s="3" t="str">
        <f>_xlfn.XLOOKUP(sc_gsm[[#This Row],[Column3]],RT_gsm[Column3],RT_gsm[Column3],"")</f>
        <v/>
      </c>
      <c r="H1035" s="3" t="str" cm="1">
        <f t="array" ref="H1035">sc_gsm[[#This Row],[model_rxn]]&amp;",r,"&amp;_xlfn.SWITCH(sc_gsm[[#This Row],[Column2]],"REV","lower_bound:-","FWD","upper_bound:")&amp;"1000"</f>
        <v>ACONTb_c,r,upper_bound:1000</v>
      </c>
      <c r="I1035" s="3" t="str">
        <f>_xlfn.XLOOKUP(sc_gsm[[#This Row],[Column3]],SC_enz[name_dir],SC_enz[name_dir],"")</f>
        <v>ACONTb_c_FWD</v>
      </c>
      <c r="J1035" s="3" t="str">
        <f>_xlfn.XLOOKUP(sc_gsm[[#This Row],[name]],[1]RXNS!$C:$C,[1]RXNS!$D:$D,"")</f>
        <v>cis-aconitate[m] + H2O[m] &lt;=&gt; isocitrate[m]</v>
      </c>
      <c r="K1035" s="3" t="str">
        <f>_xlfn.XLOOKUP(sc_gsm[[#This Row],[name]],[2]RXNS!$C:$C,[2]RXNS!$D:$D,"")</f>
        <v>cis-aconitate[m] + H2O[m] &lt;=&gt; isocitrate[m]</v>
      </c>
      <c r="L1035" s="3" t="b">
        <f>sc_gsm[[#This Row],[yeast8.3.4 equation]]=sc_gsm[[#This Row],[yeast9 equation]]</f>
        <v>1</v>
      </c>
    </row>
    <row r="1036" spans="1:12" hidden="1" x14ac:dyDescent="0.2">
      <c r="A1036" t="s">
        <v>1959</v>
      </c>
      <c r="B1036" t="s">
        <v>7619</v>
      </c>
      <c r="C1036" t="s">
        <v>3902</v>
      </c>
      <c r="D1036" t="str">
        <f>sc_gsm[[#This Row],[model_rxn]]&amp;"_"&amp;sc_gsm[[#This Row],[Column2]]</f>
        <v>STEHg161_l_FWD</v>
      </c>
      <c r="E1036" t="str">
        <f>_xlfn.XLOOKUP(sc_gsm[[#This Row],[Column3]],SC_enz[name_dir],SC_enz[name_dir],"")</f>
        <v>STEHg161_l_FWD</v>
      </c>
      <c r="F1036" t="str">
        <f>_xlfn.XLOOKUP(sc_gsm[[#This Row],[model_rxn]],RT_gsm[model_rxn],RT_gsm[model_rxn],"")</f>
        <v/>
      </c>
      <c r="G1036" s="3" t="str">
        <f>_xlfn.XLOOKUP(sc_gsm[[#This Row],[Column3]],RT_gsm[Column3],RT_gsm[Column3],"")</f>
        <v/>
      </c>
      <c r="H1036" s="3" t="str" cm="1">
        <f t="array" ref="H1036">sc_gsm[[#This Row],[model_rxn]]&amp;",r,"&amp;_xlfn.SWITCH(sc_gsm[[#This Row],[Column2]],"REV","lower_bound:-","FWD","upper_bound:")&amp;"1000"</f>
        <v>STEHg161_l,r,upper_bound:1000</v>
      </c>
      <c r="I1036" s="3" t="str">
        <f>_xlfn.XLOOKUP(sc_gsm[[#This Row],[Column3]],SC_enz[name_dir],SC_enz[name_dir],"")</f>
        <v>STEHg161_l_FWD</v>
      </c>
      <c r="J1036" s="3" t="str">
        <f>_xlfn.XLOOKUP(sc_gsm[[#This Row],[name]],[1]RXNS!$C:$C,[1]RXNS!$D:$D,"")</f>
        <v>ergosteryl palmitoleate[lp] + H2O[lp] =&gt; ergosterol[lp] + H+[lp] + palmitoleate[lp]</v>
      </c>
      <c r="K1036" s="3" t="str">
        <f>_xlfn.XLOOKUP(sc_gsm[[#This Row],[name]],[2]RXNS!$C:$C,[2]RXNS!$D:$D,"")</f>
        <v>ergosteryl palmitoleate[lp] + H2O[lp] =&gt; ergosterol[lp] + H+[lp] + palmitoleate[lp]</v>
      </c>
      <c r="L1036" s="3" t="b">
        <f>sc_gsm[[#This Row],[yeast8.3.4 equation]]=sc_gsm[[#This Row],[yeast9 equation]]</f>
        <v>1</v>
      </c>
    </row>
    <row r="1037" spans="1:12" hidden="1" x14ac:dyDescent="0.2">
      <c r="A1037" t="s">
        <v>1964</v>
      </c>
      <c r="B1037" t="s">
        <v>7620</v>
      </c>
      <c r="C1037" t="s">
        <v>3902</v>
      </c>
      <c r="D1037" t="str">
        <f>sc_gsm[[#This Row],[model_rxn]]&amp;"_"&amp;sc_gsm[[#This Row],[Column2]]</f>
        <v>STEHg181_l_FWD</v>
      </c>
      <c r="E1037" t="str">
        <f>_xlfn.XLOOKUP(sc_gsm[[#This Row],[Column3]],SC_enz[name_dir],SC_enz[name_dir],"")</f>
        <v>STEHg181_l_FWD</v>
      </c>
      <c r="F1037" t="str">
        <f>_xlfn.XLOOKUP(sc_gsm[[#This Row],[model_rxn]],RT_gsm[model_rxn],RT_gsm[model_rxn],"")</f>
        <v/>
      </c>
      <c r="G1037" s="3" t="str">
        <f>_xlfn.XLOOKUP(sc_gsm[[#This Row],[Column3]],RT_gsm[Column3],RT_gsm[Column3],"")</f>
        <v/>
      </c>
      <c r="H1037" s="3" t="str" cm="1">
        <f t="array" ref="H1037">sc_gsm[[#This Row],[model_rxn]]&amp;",r,"&amp;_xlfn.SWITCH(sc_gsm[[#This Row],[Column2]],"REV","lower_bound:-","FWD","upper_bound:")&amp;"1000"</f>
        <v>STEHg181_l,r,upper_bound:1000</v>
      </c>
      <c r="I1037" s="3" t="str">
        <f>_xlfn.XLOOKUP(sc_gsm[[#This Row],[Column3]],SC_enz[name_dir],SC_enz[name_dir],"")</f>
        <v>STEHg181_l_FWD</v>
      </c>
      <c r="J1037" s="3" t="str">
        <f>_xlfn.XLOOKUP(sc_gsm[[#This Row],[name]],[1]RXNS!$C:$C,[1]RXNS!$D:$D,"")</f>
        <v>H2O[lp] + ergosteryl oleate[lp] =&gt; ergosterol[lp] + H+[lp] + oleate[lp]</v>
      </c>
      <c r="K1037" s="3" t="str">
        <f>_xlfn.XLOOKUP(sc_gsm[[#This Row],[name]],[2]RXNS!$C:$C,[2]RXNS!$D:$D,"")</f>
        <v>H2O[lp] + ergosteryl oleate[lp] =&gt; ergosterol[lp] + H+[lp] + oleate[lp]</v>
      </c>
      <c r="L1037" s="3" t="b">
        <f>sc_gsm[[#This Row],[yeast8.3.4 equation]]=sc_gsm[[#This Row],[yeast9 equation]]</f>
        <v>1</v>
      </c>
    </row>
    <row r="1038" spans="1:12" hidden="1" x14ac:dyDescent="0.2">
      <c r="A1038" t="s">
        <v>1965</v>
      </c>
      <c r="B1038" t="s">
        <v>7621</v>
      </c>
      <c r="C1038" t="s">
        <v>3902</v>
      </c>
      <c r="D1038" t="str">
        <f>sc_gsm[[#This Row],[model_rxn]]&amp;"_"&amp;sc_gsm[[#This Row],[Column2]]</f>
        <v>STEHe161_l_FWD</v>
      </c>
      <c r="E1038" t="str">
        <f>_xlfn.XLOOKUP(sc_gsm[[#This Row],[Column3]],SC_enz[name_dir],SC_enz[name_dir],"")</f>
        <v>STEHe161_l_FWD</v>
      </c>
      <c r="F1038" t="str">
        <f>_xlfn.XLOOKUP(sc_gsm[[#This Row],[model_rxn]],RT_gsm[model_rxn],RT_gsm[model_rxn],"")</f>
        <v/>
      </c>
      <c r="G1038" s="3" t="str">
        <f>_xlfn.XLOOKUP(sc_gsm[[#This Row],[Column3]],RT_gsm[Column3],RT_gsm[Column3],"")</f>
        <v/>
      </c>
      <c r="H1038" s="3" t="str" cm="1">
        <f t="array" ref="H1038">sc_gsm[[#This Row],[model_rxn]]&amp;",r,"&amp;_xlfn.SWITCH(sc_gsm[[#This Row],[Column2]],"REV","lower_bound:-","FWD","upper_bound:")&amp;"1000"</f>
        <v>STEHe161_l,r,upper_bound:1000</v>
      </c>
      <c r="I1038" s="3" t="str">
        <f>_xlfn.XLOOKUP(sc_gsm[[#This Row],[Column3]],SC_enz[name_dir],SC_enz[name_dir],"")</f>
        <v>STEHe161_l_FWD</v>
      </c>
      <c r="J1038" s="3" t="str">
        <f>_xlfn.XLOOKUP(sc_gsm[[#This Row],[name]],[1]RXNS!$C:$C,[1]RXNS!$D:$D,"")</f>
        <v>H2O[lp] + episteryl palmitoleate[lp] =&gt; H+[lp] + palmitoleate[lp] + episterol[lp]</v>
      </c>
      <c r="K1038" s="3" t="str">
        <f>_xlfn.XLOOKUP(sc_gsm[[#This Row],[name]],[2]RXNS!$C:$C,[2]RXNS!$D:$D,"")</f>
        <v>H2O[lp] + episteryl palmitoleate[lp] =&gt; H+[lp] + palmitoleate[lp] + episterol[lp]</v>
      </c>
      <c r="L1038" s="3" t="b">
        <f>sc_gsm[[#This Row],[yeast8.3.4 equation]]=sc_gsm[[#This Row],[yeast9 equation]]</f>
        <v>1</v>
      </c>
    </row>
    <row r="1039" spans="1:12" hidden="1" x14ac:dyDescent="0.2">
      <c r="A1039" t="s">
        <v>1966</v>
      </c>
      <c r="B1039" t="s">
        <v>7622</v>
      </c>
      <c r="C1039" t="s">
        <v>3902</v>
      </c>
      <c r="D1039" t="str">
        <f>sc_gsm[[#This Row],[model_rxn]]&amp;"_"&amp;sc_gsm[[#This Row],[Column2]]</f>
        <v>STEHe181_l_FWD</v>
      </c>
      <c r="E1039" t="str">
        <f>_xlfn.XLOOKUP(sc_gsm[[#This Row],[Column3]],SC_enz[name_dir],SC_enz[name_dir],"")</f>
        <v>STEHe181_l_FWD</v>
      </c>
      <c r="F1039" t="str">
        <f>_xlfn.XLOOKUP(sc_gsm[[#This Row],[model_rxn]],RT_gsm[model_rxn],RT_gsm[model_rxn],"")</f>
        <v/>
      </c>
      <c r="G1039" s="3" t="str">
        <f>_xlfn.XLOOKUP(sc_gsm[[#This Row],[Column3]],RT_gsm[Column3],RT_gsm[Column3],"")</f>
        <v/>
      </c>
      <c r="H1039" s="3" t="str" cm="1">
        <f t="array" ref="H1039">sc_gsm[[#This Row],[model_rxn]]&amp;",r,"&amp;_xlfn.SWITCH(sc_gsm[[#This Row],[Column2]],"REV","lower_bound:-","FWD","upper_bound:")&amp;"1000"</f>
        <v>STEHe181_l,r,upper_bound:1000</v>
      </c>
      <c r="I1039" s="3" t="str">
        <f>_xlfn.XLOOKUP(sc_gsm[[#This Row],[Column3]],SC_enz[name_dir],SC_enz[name_dir],"")</f>
        <v>STEHe181_l_FWD</v>
      </c>
      <c r="J1039" s="3" t="str">
        <f>_xlfn.XLOOKUP(sc_gsm[[#This Row],[name]],[1]RXNS!$C:$C,[1]RXNS!$D:$D,"")</f>
        <v>H2O[lp] + episteryl oleate[lp] =&gt; H+[lp] + oleate[lp] + episterol[lp]</v>
      </c>
      <c r="K1039" s="3" t="str">
        <f>_xlfn.XLOOKUP(sc_gsm[[#This Row],[name]],[2]RXNS!$C:$C,[2]RXNS!$D:$D,"")</f>
        <v>H2O[lp] + episteryl oleate[lp] =&gt; H+[lp] + oleate[lp] + episterol[lp]</v>
      </c>
      <c r="L1039" s="3" t="b">
        <f>sc_gsm[[#This Row],[yeast8.3.4 equation]]=sc_gsm[[#This Row],[yeast9 equation]]</f>
        <v>1</v>
      </c>
    </row>
    <row r="1040" spans="1:12" hidden="1" x14ac:dyDescent="0.2">
      <c r="A1040" t="s">
        <v>1967</v>
      </c>
      <c r="B1040" t="s">
        <v>7623</v>
      </c>
      <c r="C1040" t="s">
        <v>3902</v>
      </c>
      <c r="D1040" t="str">
        <f>sc_gsm[[#This Row],[model_rxn]]&amp;"_"&amp;sc_gsm[[#This Row],[Column2]]</f>
        <v>STEHf161_l_FWD</v>
      </c>
      <c r="E1040" t="str">
        <f>_xlfn.XLOOKUP(sc_gsm[[#This Row],[Column3]],SC_enz[name_dir],SC_enz[name_dir],"")</f>
        <v>STEHf161_l_FWD</v>
      </c>
      <c r="F1040" t="str">
        <f>_xlfn.XLOOKUP(sc_gsm[[#This Row],[model_rxn]],RT_gsm[model_rxn],RT_gsm[model_rxn],"")</f>
        <v/>
      </c>
      <c r="G1040" s="3" t="str">
        <f>_xlfn.XLOOKUP(sc_gsm[[#This Row],[Column3]],RT_gsm[Column3],RT_gsm[Column3],"")</f>
        <v/>
      </c>
      <c r="H1040" s="3" t="str" cm="1">
        <f t="array" ref="H1040">sc_gsm[[#This Row],[model_rxn]]&amp;",r,"&amp;_xlfn.SWITCH(sc_gsm[[#This Row],[Column2]],"REV","lower_bound:-","FWD","upper_bound:")&amp;"1000"</f>
        <v>STEHf161_l,r,upper_bound:1000</v>
      </c>
      <c r="I1040" s="3" t="str">
        <f>_xlfn.XLOOKUP(sc_gsm[[#This Row],[Column3]],SC_enz[name_dir],SC_enz[name_dir],"")</f>
        <v>STEHf161_l_FWD</v>
      </c>
      <c r="J1040" s="3" t="str">
        <f>_xlfn.XLOOKUP(sc_gsm[[#This Row],[name]],[1]RXNS!$C:$C,[1]RXNS!$D:$D,"")</f>
        <v>H2O[lp] + fecosteryl palmitoleate[lp] =&gt; fecosterol[lp] + H+[lp] + palmitoleate[lp]</v>
      </c>
      <c r="K1040" s="3" t="str">
        <f>_xlfn.XLOOKUP(sc_gsm[[#This Row],[name]],[2]RXNS!$C:$C,[2]RXNS!$D:$D,"")</f>
        <v>H2O[lp] + fecosteryl palmitoleate[lp] =&gt; fecosterol[lp] + H+[lp] + palmitoleate[lp]</v>
      </c>
      <c r="L1040" s="3" t="b">
        <f>sc_gsm[[#This Row],[yeast8.3.4 equation]]=sc_gsm[[#This Row],[yeast9 equation]]</f>
        <v>1</v>
      </c>
    </row>
    <row r="1041" spans="1:12" hidden="1" x14ac:dyDescent="0.2">
      <c r="A1041" t="s">
        <v>1968</v>
      </c>
      <c r="B1041" t="s">
        <v>7624</v>
      </c>
      <c r="C1041" t="s">
        <v>3902</v>
      </c>
      <c r="D1041" t="str">
        <f>sc_gsm[[#This Row],[model_rxn]]&amp;"_"&amp;sc_gsm[[#This Row],[Column2]]</f>
        <v>STEHf181_l_FWD</v>
      </c>
      <c r="E1041" t="str">
        <f>_xlfn.XLOOKUP(sc_gsm[[#This Row],[Column3]],SC_enz[name_dir],SC_enz[name_dir],"")</f>
        <v>STEHf181_l_FWD</v>
      </c>
      <c r="F1041" t="str">
        <f>_xlfn.XLOOKUP(sc_gsm[[#This Row],[model_rxn]],RT_gsm[model_rxn],RT_gsm[model_rxn],"")</f>
        <v/>
      </c>
      <c r="G1041" s="3" t="str">
        <f>_xlfn.XLOOKUP(sc_gsm[[#This Row],[Column3]],RT_gsm[Column3],RT_gsm[Column3],"")</f>
        <v/>
      </c>
      <c r="H1041" s="3" t="str" cm="1">
        <f t="array" ref="H1041">sc_gsm[[#This Row],[model_rxn]]&amp;",r,"&amp;_xlfn.SWITCH(sc_gsm[[#This Row],[Column2]],"REV","lower_bound:-","FWD","upper_bound:")&amp;"1000"</f>
        <v>STEHf181_l,r,upper_bound:1000</v>
      </c>
      <c r="I1041" s="3" t="str">
        <f>_xlfn.XLOOKUP(sc_gsm[[#This Row],[Column3]],SC_enz[name_dir],SC_enz[name_dir],"")</f>
        <v>STEHf181_l_FWD</v>
      </c>
      <c r="J1041" s="3" t="str">
        <f>_xlfn.XLOOKUP(sc_gsm[[#This Row],[name]],[1]RXNS!$C:$C,[1]RXNS!$D:$D,"")</f>
        <v>H2O[lp] + fecosteryl oleate[lp] =&gt; fecosterol[lp] + H+[lp] + oleate[lp]</v>
      </c>
      <c r="K1041" s="3" t="str">
        <f>_xlfn.XLOOKUP(sc_gsm[[#This Row],[name]],[2]RXNS!$C:$C,[2]RXNS!$D:$D,"")</f>
        <v>H2O[lp] + fecosteryl oleate[lp] =&gt; fecosterol[lp] + H+[lp] + oleate[lp]</v>
      </c>
      <c r="L1041" s="3" t="b">
        <f>sc_gsm[[#This Row],[yeast8.3.4 equation]]=sc_gsm[[#This Row],[yeast9 equation]]</f>
        <v>1</v>
      </c>
    </row>
    <row r="1042" spans="1:12" hidden="1" x14ac:dyDescent="0.2">
      <c r="A1042" t="s">
        <v>1969</v>
      </c>
      <c r="B1042" t="s">
        <v>7625</v>
      </c>
      <c r="C1042" t="s">
        <v>3902</v>
      </c>
      <c r="D1042" t="str">
        <f>sc_gsm[[#This Row],[model_rxn]]&amp;"_"&amp;sc_gsm[[#This Row],[Column2]]</f>
        <v>STEHl161_l_FWD</v>
      </c>
      <c r="E1042" t="str">
        <f>_xlfn.XLOOKUP(sc_gsm[[#This Row],[Column3]],SC_enz[name_dir],SC_enz[name_dir],"")</f>
        <v>STEHl161_l_FWD</v>
      </c>
      <c r="F1042" t="str">
        <f>_xlfn.XLOOKUP(sc_gsm[[#This Row],[model_rxn]],RT_gsm[model_rxn],RT_gsm[model_rxn],"")</f>
        <v/>
      </c>
      <c r="G1042" s="3" t="str">
        <f>_xlfn.XLOOKUP(sc_gsm[[#This Row],[Column3]],RT_gsm[Column3],RT_gsm[Column3],"")</f>
        <v/>
      </c>
      <c r="H1042" s="3" t="str" cm="1">
        <f t="array" ref="H1042">sc_gsm[[#This Row],[model_rxn]]&amp;",r,"&amp;_xlfn.SWITCH(sc_gsm[[#This Row],[Column2]],"REV","lower_bound:-","FWD","upper_bound:")&amp;"1000"</f>
        <v>STEHl161_l,r,upper_bound:1000</v>
      </c>
      <c r="I1042" s="3" t="str">
        <f>_xlfn.XLOOKUP(sc_gsm[[#This Row],[Column3]],SC_enz[name_dir],SC_enz[name_dir],"")</f>
        <v>STEHl161_l_FWD</v>
      </c>
      <c r="J1042" s="3" t="str">
        <f>_xlfn.XLOOKUP(sc_gsm[[#This Row],[name]],[1]RXNS!$C:$C,[1]RXNS!$D:$D,"")</f>
        <v>H2O[lp] + lanosteryl palmitoleate[lp] =&gt; H+[lp] + palmitoleate[lp] + lanosterol[lp]</v>
      </c>
      <c r="K1042" s="3" t="str">
        <f>_xlfn.XLOOKUP(sc_gsm[[#This Row],[name]],[2]RXNS!$C:$C,[2]RXNS!$D:$D,"")</f>
        <v>H2O[lp] + lanosteryl palmitoleate[lp] =&gt; H+[lp] + palmitoleate[lp] + lanosterol[lp]</v>
      </c>
      <c r="L1042" s="3" t="b">
        <f>sc_gsm[[#This Row],[yeast8.3.4 equation]]=sc_gsm[[#This Row],[yeast9 equation]]</f>
        <v>1</v>
      </c>
    </row>
    <row r="1043" spans="1:12" hidden="1" x14ac:dyDescent="0.2">
      <c r="A1043" t="s">
        <v>1970</v>
      </c>
      <c r="B1043" t="s">
        <v>7626</v>
      </c>
      <c r="C1043" t="s">
        <v>3902</v>
      </c>
      <c r="D1043" t="str">
        <f>sc_gsm[[#This Row],[model_rxn]]&amp;"_"&amp;sc_gsm[[#This Row],[Column2]]</f>
        <v>STEHl181_l_FWD</v>
      </c>
      <c r="E1043" t="str">
        <f>_xlfn.XLOOKUP(sc_gsm[[#This Row],[Column3]],SC_enz[name_dir],SC_enz[name_dir],"")</f>
        <v>STEHl181_l_FWD</v>
      </c>
      <c r="F1043" t="str">
        <f>_xlfn.XLOOKUP(sc_gsm[[#This Row],[model_rxn]],RT_gsm[model_rxn],RT_gsm[model_rxn],"")</f>
        <v/>
      </c>
      <c r="G1043" s="3" t="str">
        <f>_xlfn.XLOOKUP(sc_gsm[[#This Row],[Column3]],RT_gsm[Column3],RT_gsm[Column3],"")</f>
        <v/>
      </c>
      <c r="H1043" s="3" t="str" cm="1">
        <f t="array" ref="H1043">sc_gsm[[#This Row],[model_rxn]]&amp;",r,"&amp;_xlfn.SWITCH(sc_gsm[[#This Row],[Column2]],"REV","lower_bound:-","FWD","upper_bound:")&amp;"1000"</f>
        <v>STEHl181_l,r,upper_bound:1000</v>
      </c>
      <c r="I1043" s="3" t="str">
        <f>_xlfn.XLOOKUP(sc_gsm[[#This Row],[Column3]],SC_enz[name_dir],SC_enz[name_dir],"")</f>
        <v>STEHl181_l_FWD</v>
      </c>
      <c r="J1043" s="3" t="str">
        <f>_xlfn.XLOOKUP(sc_gsm[[#This Row],[name]],[1]RXNS!$C:$C,[1]RXNS!$D:$D,"")</f>
        <v>H2O[lp] + lanosteryl oleate[lp] =&gt; H+[lp] + oleate[lp] + lanosterol[lp]</v>
      </c>
      <c r="K1043" s="3" t="str">
        <f>_xlfn.XLOOKUP(sc_gsm[[#This Row],[name]],[2]RXNS!$C:$C,[2]RXNS!$D:$D,"")</f>
        <v>H2O[lp] + lanosteryl oleate[lp] =&gt; H+[lp] + oleate[lp] + lanosterol[lp]</v>
      </c>
      <c r="L1043" s="3" t="b">
        <f>sc_gsm[[#This Row],[yeast8.3.4 equation]]=sc_gsm[[#This Row],[yeast9 equation]]</f>
        <v>1</v>
      </c>
    </row>
    <row r="1044" spans="1:12" hidden="1" x14ac:dyDescent="0.2">
      <c r="A1044" t="s">
        <v>1971</v>
      </c>
      <c r="B1044" t="s">
        <v>7627</v>
      </c>
      <c r="C1044" t="s">
        <v>3902</v>
      </c>
      <c r="D1044" t="str">
        <f>sc_gsm[[#This Row],[model_rxn]]&amp;"_"&amp;sc_gsm[[#This Row],[Column2]]</f>
        <v>STEHz161_l_FWD</v>
      </c>
      <c r="E1044" t="str">
        <f>_xlfn.XLOOKUP(sc_gsm[[#This Row],[Column3]],SC_enz[name_dir],SC_enz[name_dir],"")</f>
        <v>STEHz161_l_FWD</v>
      </c>
      <c r="F1044" t="str">
        <f>_xlfn.XLOOKUP(sc_gsm[[#This Row],[model_rxn]],RT_gsm[model_rxn],RT_gsm[model_rxn],"")</f>
        <v/>
      </c>
      <c r="G1044" s="3" t="str">
        <f>_xlfn.XLOOKUP(sc_gsm[[#This Row],[Column3]],RT_gsm[Column3],RT_gsm[Column3],"")</f>
        <v/>
      </c>
      <c r="H1044" s="3" t="str" cm="1">
        <f t="array" ref="H1044">sc_gsm[[#This Row],[model_rxn]]&amp;",r,"&amp;_xlfn.SWITCH(sc_gsm[[#This Row],[Column2]],"REV","lower_bound:-","FWD","upper_bound:")&amp;"1000"</f>
        <v>STEHz161_l,r,upper_bound:1000</v>
      </c>
      <c r="I1044" s="3" t="str">
        <f>_xlfn.XLOOKUP(sc_gsm[[#This Row],[Column3]],SC_enz[name_dir],SC_enz[name_dir],"")</f>
        <v>STEHz161_l_FWD</v>
      </c>
      <c r="J1044" s="3" t="str">
        <f>_xlfn.XLOOKUP(sc_gsm[[#This Row],[name]],[1]RXNS!$C:$C,[1]RXNS!$D:$D,"")</f>
        <v>H2O[lp] + zymosteryl palmitoleate[lp] =&gt; H+[lp] + zymosterol[lp] + palmitoleate[lp]</v>
      </c>
      <c r="K1044" s="3" t="str">
        <f>_xlfn.XLOOKUP(sc_gsm[[#This Row],[name]],[2]RXNS!$C:$C,[2]RXNS!$D:$D,"")</f>
        <v>H2O[lp] + zymosteryl palmitoleate[lp] =&gt; H+[lp] + zymosterol[lp] + palmitoleate[lp]</v>
      </c>
      <c r="L1044" s="3" t="b">
        <f>sc_gsm[[#This Row],[yeast8.3.4 equation]]=sc_gsm[[#This Row],[yeast9 equation]]</f>
        <v>1</v>
      </c>
    </row>
    <row r="1045" spans="1:12" hidden="1" x14ac:dyDescent="0.2">
      <c r="A1045" t="s">
        <v>1972</v>
      </c>
      <c r="B1045" t="s">
        <v>7628</v>
      </c>
      <c r="C1045" t="s">
        <v>3902</v>
      </c>
      <c r="D1045" t="str">
        <f>sc_gsm[[#This Row],[model_rxn]]&amp;"_"&amp;sc_gsm[[#This Row],[Column2]]</f>
        <v>STEHz181_l_FWD</v>
      </c>
      <c r="E1045" t="str">
        <f>_xlfn.XLOOKUP(sc_gsm[[#This Row],[Column3]],SC_enz[name_dir],SC_enz[name_dir],"")</f>
        <v>STEHz181_l_FWD</v>
      </c>
      <c r="F1045" t="str">
        <f>_xlfn.XLOOKUP(sc_gsm[[#This Row],[model_rxn]],RT_gsm[model_rxn],RT_gsm[model_rxn],"")</f>
        <v/>
      </c>
      <c r="G1045" s="3" t="str">
        <f>_xlfn.XLOOKUP(sc_gsm[[#This Row],[Column3]],RT_gsm[Column3],RT_gsm[Column3],"")</f>
        <v/>
      </c>
      <c r="H1045" s="3" t="str" cm="1">
        <f t="array" ref="H1045">sc_gsm[[#This Row],[model_rxn]]&amp;",r,"&amp;_xlfn.SWITCH(sc_gsm[[#This Row],[Column2]],"REV","lower_bound:-","FWD","upper_bound:")&amp;"1000"</f>
        <v>STEHz181_l,r,upper_bound:1000</v>
      </c>
      <c r="I1045" s="3" t="str">
        <f>_xlfn.XLOOKUP(sc_gsm[[#This Row],[Column3]],SC_enz[name_dir],SC_enz[name_dir],"")</f>
        <v>STEHz181_l_FWD</v>
      </c>
      <c r="J1045" s="3" t="str">
        <f>_xlfn.XLOOKUP(sc_gsm[[#This Row],[name]],[1]RXNS!$C:$C,[1]RXNS!$D:$D,"")</f>
        <v>H2O[lp] + zymosteryl oleate[lp] =&gt; H+[lp] + zymosterol[lp] + oleate[lp]</v>
      </c>
      <c r="K1045" s="3" t="str">
        <f>_xlfn.XLOOKUP(sc_gsm[[#This Row],[name]],[2]RXNS!$C:$C,[2]RXNS!$D:$D,"")</f>
        <v>H2O[lp] + zymosteryl oleate[lp] =&gt; H+[lp] + zymosterol[lp] + oleate[lp]</v>
      </c>
      <c r="L1045" s="3" t="b">
        <f>sc_gsm[[#This Row],[yeast8.3.4 equation]]=sc_gsm[[#This Row],[yeast9 equation]]</f>
        <v>1</v>
      </c>
    </row>
    <row r="1046" spans="1:12" hidden="1" x14ac:dyDescent="0.2">
      <c r="A1046" t="s">
        <v>1973</v>
      </c>
      <c r="B1046" t="s">
        <v>7629</v>
      </c>
      <c r="C1046" t="s">
        <v>3902</v>
      </c>
      <c r="D1046" t="str">
        <f>sc_gsm[[#This Row],[model_rxn]]&amp;"_"&amp;sc_gsm[[#This Row],[Column2]]</f>
        <v>STEHz161_en_FWD</v>
      </c>
      <c r="E1046" t="str">
        <f>_xlfn.XLOOKUP(sc_gsm[[#This Row],[Column3]],SC_enz[name_dir],SC_enz[name_dir],"")</f>
        <v>STEHz161_en_FWD</v>
      </c>
      <c r="F1046" t="str">
        <f>_xlfn.XLOOKUP(sc_gsm[[#This Row],[model_rxn]],RT_gsm[model_rxn],RT_gsm[model_rxn],"")</f>
        <v>STEHz161_en</v>
      </c>
      <c r="G1046" s="3" t="str">
        <f>_xlfn.XLOOKUP(sc_gsm[[#This Row],[Column3]],RT_gsm[Column3],RT_gsm[Column3],"")</f>
        <v>STEHz161_en_FWD</v>
      </c>
      <c r="H1046" s="3" t="str" cm="1">
        <f t="array" ref="H1046">sc_gsm[[#This Row],[model_rxn]]&amp;",r,"&amp;_xlfn.SWITCH(sc_gsm[[#This Row],[Column2]],"REV","lower_bound:-","FWD","upper_bound:")&amp;"1000"</f>
        <v>STEHz161_en,r,upper_bound:1000</v>
      </c>
      <c r="I1046" s="3" t="str">
        <f>_xlfn.XLOOKUP(sc_gsm[[#This Row],[Column3]],SC_enz[name_dir],SC_enz[name_dir],"")</f>
        <v>STEHz161_en_FWD</v>
      </c>
      <c r="J1046" s="3" t="str">
        <f>_xlfn.XLOOKUP(sc_gsm[[#This Row],[name]],[1]RXNS!$C:$C,[1]RXNS!$D:$D,"")</f>
        <v>H2O[ce] + zymosteryl palmitoleate[ce] =&gt; H+[ce] + zymosterol[ce] + palmitoleate[ce]</v>
      </c>
      <c r="K1046" s="3" t="str">
        <f>_xlfn.XLOOKUP(sc_gsm[[#This Row],[name]],[2]RXNS!$C:$C,[2]RXNS!$D:$D,"")</f>
        <v>H2O[ce] + zymosteryl palmitoleate[ce] =&gt; H+[ce] + zymosterol[ce] + palmitoleate[ce]</v>
      </c>
      <c r="L1046" s="3" t="b">
        <f>sc_gsm[[#This Row],[yeast8.3.4 equation]]=sc_gsm[[#This Row],[yeast9 equation]]</f>
        <v>1</v>
      </c>
    </row>
    <row r="1047" spans="1:12" hidden="1" x14ac:dyDescent="0.2">
      <c r="A1047" t="s">
        <v>1976</v>
      </c>
      <c r="B1047" t="s">
        <v>7630</v>
      </c>
      <c r="C1047" t="s">
        <v>3902</v>
      </c>
      <c r="D1047" t="str">
        <f>sc_gsm[[#This Row],[model_rxn]]&amp;"_"&amp;sc_gsm[[#This Row],[Column2]]</f>
        <v>STEHz181_en_FWD</v>
      </c>
      <c r="E1047" t="str">
        <f>_xlfn.XLOOKUP(sc_gsm[[#This Row],[Column3]],SC_enz[name_dir],SC_enz[name_dir],"")</f>
        <v>STEHz181_en_FWD</v>
      </c>
      <c r="F1047" t="str">
        <f>_xlfn.XLOOKUP(sc_gsm[[#This Row],[model_rxn]],RT_gsm[model_rxn],RT_gsm[model_rxn],"")</f>
        <v>STEHz181_en</v>
      </c>
      <c r="G1047" s="3" t="str">
        <f>_xlfn.XLOOKUP(sc_gsm[[#This Row],[Column3]],RT_gsm[Column3],RT_gsm[Column3],"")</f>
        <v>STEHz181_en_FWD</v>
      </c>
      <c r="H1047" s="3" t="str" cm="1">
        <f t="array" ref="H1047">sc_gsm[[#This Row],[model_rxn]]&amp;",r,"&amp;_xlfn.SWITCH(sc_gsm[[#This Row],[Column2]],"REV","lower_bound:-","FWD","upper_bound:")&amp;"1000"</f>
        <v>STEHz181_en,r,upper_bound:1000</v>
      </c>
      <c r="I1047" s="3" t="str">
        <f>_xlfn.XLOOKUP(sc_gsm[[#This Row],[Column3]],SC_enz[name_dir],SC_enz[name_dir],"")</f>
        <v>STEHz181_en_FWD</v>
      </c>
      <c r="J1047" s="3" t="str">
        <f>_xlfn.XLOOKUP(sc_gsm[[#This Row],[name]],[1]RXNS!$C:$C,[1]RXNS!$D:$D,"")</f>
        <v>H2O[ce] + zymosteryl oleate[ce] =&gt; H+[ce] + zymosterol[ce] + oleate[ce]</v>
      </c>
      <c r="K1047" s="3" t="str">
        <f>_xlfn.XLOOKUP(sc_gsm[[#This Row],[name]],[2]RXNS!$C:$C,[2]RXNS!$D:$D,"")</f>
        <v>H2O[ce] + zymosteryl oleate[ce] =&gt; H+[ce] + zymosterol[ce] + oleate[ce]</v>
      </c>
      <c r="L1047" s="3" t="b">
        <f>sc_gsm[[#This Row],[yeast8.3.4 equation]]=sc_gsm[[#This Row],[yeast9 equation]]</f>
        <v>1</v>
      </c>
    </row>
    <row r="1048" spans="1:12" hidden="1" x14ac:dyDescent="0.2">
      <c r="A1048" t="s">
        <v>1977</v>
      </c>
      <c r="B1048" t="s">
        <v>7631</v>
      </c>
      <c r="C1048" t="s">
        <v>3903</v>
      </c>
      <c r="D1048" t="str">
        <f>sc_gsm[[#This Row],[model_rxn]]&amp;"_"&amp;sc_gsm[[#This Row],[Column2]]</f>
        <v>SUCACCT_m_REV</v>
      </c>
      <c r="E1048" t="str">
        <f>_xlfn.XLOOKUP(sc_gsm[[#This Row],[Column3]],SC_enz[name_dir],SC_enz[name_dir],"")</f>
        <v>SUCACCT_m_REV</v>
      </c>
      <c r="F1048" t="str">
        <f>_xlfn.XLOOKUP(sc_gsm[[#This Row],[model_rxn]],RT_gsm[model_rxn],RT_gsm[model_rxn],"")</f>
        <v/>
      </c>
      <c r="G1048" s="3" t="str">
        <f>_xlfn.XLOOKUP(sc_gsm[[#This Row],[Column3]],RT_gsm[Column3],RT_gsm[Column3],"")</f>
        <v/>
      </c>
      <c r="H1048" s="3" t="str" cm="1">
        <f t="array" ref="H1048">sc_gsm[[#This Row],[model_rxn]]&amp;",r,"&amp;_xlfn.SWITCH(sc_gsm[[#This Row],[Column2]],"REV","lower_bound:-","FWD","upper_bound:")&amp;"1000"</f>
        <v>SUCACCT_m,r,lower_bound:-1000</v>
      </c>
      <c r="I1048" s="3" t="str">
        <f>_xlfn.XLOOKUP(sc_gsm[[#This Row],[Column3]],SC_enz[name_dir],SC_enz[name_dir],"")</f>
        <v>SUCACCT_m_REV</v>
      </c>
      <c r="J1048" s="3" t="str">
        <f>_xlfn.XLOOKUP(sc_gsm[[#This Row],[name]],[1]RXNS!$C:$C,[1]RXNS!$D:$D,"")</f>
        <v>acetate[m] + succinyl-CoA[m] &lt;=&gt; acetyl-CoA[m] + succinate[m]</v>
      </c>
      <c r="K1048" s="3" t="str">
        <f>_xlfn.XLOOKUP(sc_gsm[[#This Row],[name]],[2]RXNS!$C:$C,[2]RXNS!$D:$D,"")</f>
        <v>acetate[m] + succinyl-CoA[m] &lt;=&gt; acetyl-CoA[m] + succinate[m]</v>
      </c>
      <c r="L1048" s="3" t="b">
        <f>sc_gsm[[#This Row],[yeast8.3.4 equation]]=sc_gsm[[#This Row],[yeast9 equation]]</f>
        <v>1</v>
      </c>
    </row>
    <row r="1049" spans="1:12" hidden="1" x14ac:dyDescent="0.2">
      <c r="A1049" t="s">
        <v>1977</v>
      </c>
      <c r="B1049" t="s">
        <v>7631</v>
      </c>
      <c r="C1049" t="s">
        <v>3902</v>
      </c>
      <c r="D1049" t="str">
        <f>sc_gsm[[#This Row],[model_rxn]]&amp;"_"&amp;sc_gsm[[#This Row],[Column2]]</f>
        <v>SUCACCT_m_FWD</v>
      </c>
      <c r="E1049" t="str">
        <f>_xlfn.XLOOKUP(sc_gsm[[#This Row],[Column3]],SC_enz[name_dir],SC_enz[name_dir],"")</f>
        <v>SUCACCT_m_FWD</v>
      </c>
      <c r="F1049" t="str">
        <f>_xlfn.XLOOKUP(sc_gsm[[#This Row],[model_rxn]],RT_gsm[model_rxn],RT_gsm[model_rxn],"")</f>
        <v/>
      </c>
      <c r="G1049" s="3" t="str">
        <f>_xlfn.XLOOKUP(sc_gsm[[#This Row],[Column3]],RT_gsm[Column3],RT_gsm[Column3],"")</f>
        <v/>
      </c>
      <c r="H1049" s="3" t="str" cm="1">
        <f t="array" ref="H1049">sc_gsm[[#This Row],[model_rxn]]&amp;",r,"&amp;_xlfn.SWITCH(sc_gsm[[#This Row],[Column2]],"REV","lower_bound:-","FWD","upper_bound:")&amp;"1000"</f>
        <v>SUCACCT_m,r,upper_bound:1000</v>
      </c>
      <c r="I1049" s="3" t="str">
        <f>_xlfn.XLOOKUP(sc_gsm[[#This Row],[Column3]],SC_enz[name_dir],SC_enz[name_dir],"")</f>
        <v>SUCACCT_m_FWD</v>
      </c>
      <c r="J1049" s="3" t="str">
        <f>_xlfn.XLOOKUP(sc_gsm[[#This Row],[name]],[1]RXNS!$C:$C,[1]RXNS!$D:$D,"")</f>
        <v>acetate[m] + succinyl-CoA[m] &lt;=&gt; acetyl-CoA[m] + succinate[m]</v>
      </c>
      <c r="K1049" s="3" t="str">
        <f>_xlfn.XLOOKUP(sc_gsm[[#This Row],[name]],[2]RXNS!$C:$C,[2]RXNS!$D:$D,"")</f>
        <v>acetate[m] + succinyl-CoA[m] &lt;=&gt; acetyl-CoA[m] + succinate[m]</v>
      </c>
      <c r="L1049" s="3" t="b">
        <f>sc_gsm[[#This Row],[yeast8.3.4 equation]]=sc_gsm[[#This Row],[yeast9 equation]]</f>
        <v>1</v>
      </c>
    </row>
    <row r="1050" spans="1:12" hidden="1" x14ac:dyDescent="0.2">
      <c r="A1050" t="s">
        <v>1978</v>
      </c>
      <c r="B1050" t="s">
        <v>7632</v>
      </c>
      <c r="C1050" t="s">
        <v>3902</v>
      </c>
      <c r="D1050" t="str">
        <f>sc_gsm[[#This Row],[model_rxn]]&amp;"_"&amp;sc_gsm[[#This Row],[Column2]]</f>
        <v>RAFH_e_FWD</v>
      </c>
      <c r="E1050" t="str">
        <f>_xlfn.XLOOKUP(sc_gsm[[#This Row],[Column3]],SC_enz[name_dir],SC_enz[name_dir],"")</f>
        <v>RAFH_e_FWD</v>
      </c>
      <c r="F1050" t="str">
        <f>_xlfn.XLOOKUP(sc_gsm[[#This Row],[model_rxn]],RT_gsm[model_rxn],RT_gsm[model_rxn],"")</f>
        <v>RAFH_e</v>
      </c>
      <c r="G1050" s="3" t="str">
        <f>_xlfn.XLOOKUP(sc_gsm[[#This Row],[Column3]],RT_gsm[Column3],RT_gsm[Column3],"")</f>
        <v>RAFH_e_FWD</v>
      </c>
      <c r="H1050" s="3" t="str" cm="1">
        <f t="array" ref="H1050">sc_gsm[[#This Row],[model_rxn]]&amp;",r,"&amp;_xlfn.SWITCH(sc_gsm[[#This Row],[Column2]],"REV","lower_bound:-","FWD","upper_bound:")&amp;"1000"</f>
        <v>RAFH_e,r,upper_bound:1000</v>
      </c>
      <c r="I1050" s="3" t="str">
        <f>_xlfn.XLOOKUP(sc_gsm[[#This Row],[Column3]],SC_enz[name_dir],SC_enz[name_dir],"")</f>
        <v>RAFH_e_FWD</v>
      </c>
      <c r="J1050" s="3" t="str">
        <f>_xlfn.XLOOKUP(sc_gsm[[#This Row],[name]],[1]RXNS!$C:$C,[1]RXNS!$D:$D,"")</f>
        <v>raffinose[e] =&gt; D-fructose[e] + melibiose[e]</v>
      </c>
      <c r="K1050" s="3" t="str">
        <f>_xlfn.XLOOKUP(sc_gsm[[#This Row],[name]],[2]RXNS!$C:$C,[2]RXNS!$D:$D,"")</f>
        <v>H2O[e] + raffinose[e] =&gt; D-fructose[e] + melibiose[e]</v>
      </c>
      <c r="L1050" s="3" t="b">
        <f>sc_gsm[[#This Row],[yeast8.3.4 equation]]=sc_gsm[[#This Row],[yeast9 equation]]</f>
        <v>0</v>
      </c>
    </row>
    <row r="1051" spans="1:12" hidden="1" x14ac:dyDescent="0.2">
      <c r="A1051" t="s">
        <v>1979</v>
      </c>
      <c r="B1051" t="s">
        <v>7633</v>
      </c>
      <c r="C1051" t="s">
        <v>3902</v>
      </c>
      <c r="D1051" t="str">
        <f>sc_gsm[[#This Row],[model_rxn]]&amp;"_"&amp;sc_gsm[[#This Row],[Column2]]</f>
        <v>URIH_c_FWD</v>
      </c>
      <c r="E1051" t="str">
        <f>_xlfn.XLOOKUP(sc_gsm[[#This Row],[Column3]],SC_enz[name_dir],SC_enz[name_dir],"")</f>
        <v>URIH_c_FWD</v>
      </c>
      <c r="F1051" t="str">
        <f>_xlfn.XLOOKUP(sc_gsm[[#This Row],[model_rxn]],RT_gsm[model_rxn],RT_gsm[model_rxn],"")</f>
        <v>URIH_c</v>
      </c>
      <c r="G1051" s="3" t="str">
        <f>_xlfn.XLOOKUP(sc_gsm[[#This Row],[Column3]],RT_gsm[Column3],RT_gsm[Column3],"")</f>
        <v>URIH_c_FWD</v>
      </c>
      <c r="H1051" s="3" t="str" cm="1">
        <f t="array" ref="H1051">sc_gsm[[#This Row],[model_rxn]]&amp;",r,"&amp;_xlfn.SWITCH(sc_gsm[[#This Row],[Column2]],"REV","lower_bound:-","FWD","upper_bound:")&amp;"1000"</f>
        <v>URIH_c,r,upper_bound:1000</v>
      </c>
      <c r="I1051" s="3" t="str">
        <f>_xlfn.XLOOKUP(sc_gsm[[#This Row],[Column3]],SC_enz[name_dir],SC_enz[name_dir],"")</f>
        <v>URIH_c_FWD</v>
      </c>
      <c r="J1051" s="3" t="str">
        <f>_xlfn.XLOOKUP(sc_gsm[[#This Row],[name]],[1]RXNS!$C:$C,[1]RXNS!$D:$D,"")</f>
        <v>H2O[c] + uridine[c] =&gt; D-ribose[c] + uracil[c]</v>
      </c>
      <c r="K1051" s="3" t="str">
        <f>_xlfn.XLOOKUP(sc_gsm[[#This Row],[name]],[2]RXNS!$C:$C,[2]RXNS!$D:$D,"")</f>
        <v>H2O[c] + uridine[c] =&gt; D-ribose[c] + uracil[c]</v>
      </c>
      <c r="L1051" s="3" t="b">
        <f>sc_gsm[[#This Row],[yeast8.3.4 equation]]=sc_gsm[[#This Row],[yeast9 equation]]</f>
        <v>1</v>
      </c>
    </row>
    <row r="1052" spans="1:12" hidden="1" x14ac:dyDescent="0.2">
      <c r="A1052" t="s">
        <v>1982</v>
      </c>
      <c r="B1052" t="s">
        <v>7634</v>
      </c>
      <c r="C1052" t="s">
        <v>3902</v>
      </c>
      <c r="D1052" t="str">
        <f>sc_gsm[[#This Row],[model_rxn]]&amp;"_"&amp;sc_gsm[[#This Row],[Column2]]</f>
        <v>GTHRDtabc_v_FWD</v>
      </c>
      <c r="E1052" t="str">
        <f>_xlfn.XLOOKUP(sc_gsm[[#This Row],[Column3]],SC_enz[name_dir],SC_enz[name_dir],"")</f>
        <v>GTHRDtabc_v_FWD</v>
      </c>
      <c r="F1052" t="str">
        <f>_xlfn.XLOOKUP(sc_gsm[[#This Row],[model_rxn]],RT_gsm[model_rxn],RT_gsm[model_rxn],"")</f>
        <v>GTHRDtabc_v</v>
      </c>
      <c r="G1052" s="3" t="str">
        <f>_xlfn.XLOOKUP(sc_gsm[[#This Row],[Column3]],RT_gsm[Column3],RT_gsm[Column3],"")</f>
        <v>GTHRDtabc_v_FWD</v>
      </c>
      <c r="H1052" s="3" t="str" cm="1">
        <f t="array" ref="H1052">sc_gsm[[#This Row],[model_rxn]]&amp;",r,"&amp;_xlfn.SWITCH(sc_gsm[[#This Row],[Column2]],"REV","lower_bound:-","FWD","upper_bound:")&amp;"1000"</f>
        <v>GTHRDtabc_v,r,upper_bound:1000</v>
      </c>
      <c r="I1052" s="3" t="str">
        <f>_xlfn.XLOOKUP(sc_gsm[[#This Row],[Column3]],SC_enz[name_dir],SC_enz[name_dir],"")</f>
        <v>GTHRDtabc_v_FWD</v>
      </c>
      <c r="J1052" s="3" t="str">
        <f>_xlfn.XLOOKUP(sc_gsm[[#This Row],[name]],[1]RXNS!$C:$C,[1]RXNS!$D:$D,"")</f>
        <v>ATP[c] + glutathione[c] + H2O[c] =&gt; ADP[c] + glutathione[v] + H+[c] + phosphate[c]</v>
      </c>
      <c r="K1052" s="3" t="str">
        <f>_xlfn.XLOOKUP(sc_gsm[[#This Row],[name]],[2]RXNS!$C:$C,[2]RXNS!$D:$D,"")</f>
        <v>ATP[c] + glutathione[c] + H2O[c] =&gt; ADP[c] + glutathione[v] + H+[c] + phosphate[c]</v>
      </c>
      <c r="L1052" s="3" t="b">
        <f>sc_gsm[[#This Row],[yeast8.3.4 equation]]=sc_gsm[[#This Row],[yeast9 equation]]</f>
        <v>1</v>
      </c>
    </row>
    <row r="1053" spans="1:12" hidden="1" x14ac:dyDescent="0.2">
      <c r="A1053" t="s">
        <v>1985</v>
      </c>
      <c r="B1053" t="s">
        <v>7635</v>
      </c>
      <c r="C1053" t="s">
        <v>3902</v>
      </c>
      <c r="D1053" t="str">
        <f>sc_gsm[[#This Row],[model_rxn]]&amp;"_"&amp;sc_gsm[[#This Row],[Column2]]</f>
        <v>TCHOLAtabc_v_FWD</v>
      </c>
      <c r="E1053" t="str">
        <f>_xlfn.XLOOKUP(sc_gsm[[#This Row],[Column3]],SC_enz[name_dir],SC_enz[name_dir],"")</f>
        <v>TCHOLAtabc_v_FWD</v>
      </c>
      <c r="F1053" t="str">
        <f>_xlfn.XLOOKUP(sc_gsm[[#This Row],[model_rxn]],RT_gsm[model_rxn],RT_gsm[model_rxn],"")</f>
        <v>TCHOLAtabc_v</v>
      </c>
      <c r="G1053" s="3" t="str">
        <f>_xlfn.XLOOKUP(sc_gsm[[#This Row],[Column3]],RT_gsm[Column3],RT_gsm[Column3],"")</f>
        <v>TCHOLAtabc_v_FWD</v>
      </c>
      <c r="H1053" s="3" t="str" cm="1">
        <f t="array" ref="H1053">sc_gsm[[#This Row],[model_rxn]]&amp;",r,"&amp;_xlfn.SWITCH(sc_gsm[[#This Row],[Column2]],"REV","lower_bound:-","FWD","upper_bound:")&amp;"1000"</f>
        <v>TCHOLAtabc_v,r,upper_bound:1000</v>
      </c>
      <c r="I1053" s="3" t="str">
        <f>_xlfn.XLOOKUP(sc_gsm[[#This Row],[Column3]],SC_enz[name_dir],SC_enz[name_dir],"")</f>
        <v>TCHOLAtabc_v_FWD</v>
      </c>
      <c r="J1053" s="3" t="str">
        <f>_xlfn.XLOOKUP(sc_gsm[[#This Row],[name]],[1]RXNS!$C:$C,[1]RXNS!$D:$D,"")</f>
        <v>ATP[c] + H2O[c] + taurocholic acid[c] =&gt; ADP[c] + H+[c] + phosphate[c] + taurocholic acid[v]</v>
      </c>
      <c r="K1053" s="3" t="str">
        <f>_xlfn.XLOOKUP(sc_gsm[[#This Row],[name]],[2]RXNS!$C:$C,[2]RXNS!$D:$D,"")</f>
        <v>ATP[c] + H2O[c] + taurocholic acid[c] =&gt; ADP[c] + H+[c] + phosphate[c] + taurocholic acid[v]</v>
      </c>
      <c r="L1053" s="3" t="b">
        <f>sc_gsm[[#This Row],[yeast8.3.4 equation]]=sc_gsm[[#This Row],[yeast9 equation]]</f>
        <v>1</v>
      </c>
    </row>
    <row r="1054" spans="1:12" hidden="1" x14ac:dyDescent="0.2">
      <c r="A1054" t="s">
        <v>3739</v>
      </c>
      <c r="B1054" t="s">
        <v>7636</v>
      </c>
      <c r="C1054" t="s">
        <v>3902</v>
      </c>
      <c r="D1054" t="str">
        <f>sc_gsm[[#This Row],[model_rxn]]&amp;"_"&amp;sc_gsm[[#This Row],[Column2]]</f>
        <v>ATPASEVg_c_FWD</v>
      </c>
      <c r="E1054" t="str">
        <f>_xlfn.XLOOKUP(sc_gsm[[#This Row],[Column3]],SC_enz[name_dir],SC_enz[name_dir],"")</f>
        <v>ATPASEVg_c_FWD</v>
      </c>
      <c r="F1054" t="str">
        <f>_xlfn.XLOOKUP(sc_gsm[[#This Row],[model_rxn]],RT_gsm[model_rxn],RT_gsm[model_rxn],"")</f>
        <v/>
      </c>
      <c r="G1054" s="3" t="str">
        <f>_xlfn.XLOOKUP(sc_gsm[[#This Row],[Column3]],RT_gsm[Column3],RT_gsm[Column3],"")</f>
        <v/>
      </c>
      <c r="H1054" s="3" t="str" cm="1">
        <f t="array" ref="H1054">sc_gsm[[#This Row],[model_rxn]]&amp;",r,"&amp;_xlfn.SWITCH(sc_gsm[[#This Row],[Column2]],"REV","lower_bound:-","FWD","upper_bound:")&amp;"1000"</f>
        <v>ATPASEVg_c,r,upper_bound:1000</v>
      </c>
      <c r="I1054" s="3" t="str">
        <f>_xlfn.XLOOKUP(sc_gsm[[#This Row],[Column3]],SC_enz[name_dir],SC_enz[name_dir],"")</f>
        <v>ATPASEVg_c_FWD</v>
      </c>
      <c r="J1054" s="3" t="str">
        <f>_xlfn.XLOOKUP(sc_gsm[[#This Row],[name]],[1]RXNS!$C:$C,[1]RXNS!$D:$D,"")</f>
        <v>ATP[c] + H+[c] + H2O[c] =&gt; ADP[c] + 2 H+[g] + phosphate[c]</v>
      </c>
      <c r="K1054" s="3" t="str">
        <f>_xlfn.XLOOKUP(sc_gsm[[#This Row],[name]],[2]RXNS!$C:$C,[2]RXNS!$D:$D,"")</f>
        <v>ATP[c] + H+[c] + H2O[c] =&gt; ADP[c] + 2 H+[g] + phosphate[c]</v>
      </c>
      <c r="L1054" s="3" t="b">
        <f>sc_gsm[[#This Row],[yeast8.3.4 equation]]=sc_gsm[[#This Row],[yeast9 equation]]</f>
        <v>1</v>
      </c>
    </row>
    <row r="1055" spans="1:12" hidden="1" x14ac:dyDescent="0.2">
      <c r="A1055" t="s">
        <v>3743</v>
      </c>
      <c r="B1055" t="s">
        <v>7637</v>
      </c>
      <c r="C1055" t="s">
        <v>3902</v>
      </c>
      <c r="D1055" t="str">
        <f>sc_gsm[[#This Row],[model_rxn]]&amp;"_"&amp;sc_gsm[[#This Row],[Column2]]</f>
        <v>ATPASEVv_c_FWD</v>
      </c>
      <c r="E1055" t="str">
        <f>_xlfn.XLOOKUP(sc_gsm[[#This Row],[Column3]],SC_enz[name_dir],SC_enz[name_dir],"")</f>
        <v>ATPASEVv_c_FWD</v>
      </c>
      <c r="F1055" t="str">
        <f>_xlfn.XLOOKUP(sc_gsm[[#This Row],[model_rxn]],RT_gsm[model_rxn],RT_gsm[model_rxn],"")</f>
        <v/>
      </c>
      <c r="G1055" s="3" t="str">
        <f>_xlfn.XLOOKUP(sc_gsm[[#This Row],[Column3]],RT_gsm[Column3],RT_gsm[Column3],"")</f>
        <v/>
      </c>
      <c r="H1055" s="3" t="str" cm="1">
        <f t="array" ref="H1055">sc_gsm[[#This Row],[model_rxn]]&amp;",r,"&amp;_xlfn.SWITCH(sc_gsm[[#This Row],[Column2]],"REV","lower_bound:-","FWD","upper_bound:")&amp;"1000"</f>
        <v>ATPASEVv_c,r,upper_bound:1000</v>
      </c>
      <c r="I1055" s="3" t="str">
        <f>_xlfn.XLOOKUP(sc_gsm[[#This Row],[Column3]],SC_enz[name_dir],SC_enz[name_dir],"")</f>
        <v>ATPASEVv_c_FWD</v>
      </c>
      <c r="J1055" s="3" t="str">
        <f>_xlfn.XLOOKUP(sc_gsm[[#This Row],[name]],[1]RXNS!$C:$C,[1]RXNS!$D:$D,"")</f>
        <v>ATP[c] + H+[c] + H2O[c] =&gt; ADP[c] + 2 H+[v] + phosphate[c]</v>
      </c>
      <c r="K1055" s="3" t="str">
        <f>_xlfn.XLOOKUP(sc_gsm[[#This Row],[name]],[2]RXNS!$C:$C,[2]RXNS!$D:$D,"")</f>
        <v>ATP[c] + H+[c] + H2O[c] =&gt; ADP[c] + 2 H+[v] + phosphate[c]</v>
      </c>
      <c r="L1055" s="3" t="b">
        <f>sc_gsm[[#This Row],[yeast8.3.4 equation]]=sc_gsm[[#This Row],[yeast9 equation]]</f>
        <v>1</v>
      </c>
    </row>
    <row r="1056" spans="1:12" hidden="1" x14ac:dyDescent="0.2">
      <c r="A1056" t="s">
        <v>1988</v>
      </c>
      <c r="B1056" t="s">
        <v>7638</v>
      </c>
      <c r="C1056" t="s">
        <v>3903</v>
      </c>
      <c r="D1056" t="str">
        <f>sc_gsm[[#This Row],[model_rxn]]&amp;"_"&amp;sc_gsm[[#This Row],[Column2]]</f>
        <v>MEVt_c_e_REV</v>
      </c>
      <c r="E1056" t="str">
        <f>_xlfn.XLOOKUP(sc_gsm[[#This Row],[Column3]],SC_enz[name_dir],SC_enz[name_dir],"")</f>
        <v>MEVt_c_e_REV</v>
      </c>
      <c r="F1056" t="str">
        <f>_xlfn.XLOOKUP(sc_gsm[[#This Row],[model_rxn]],RT_gsm[model_rxn],RT_gsm[model_rxn],"")</f>
        <v>MEVt_c_e</v>
      </c>
      <c r="G1056" s="3" t="str">
        <f>_xlfn.XLOOKUP(sc_gsm[[#This Row],[Column3]],RT_gsm[Column3],RT_gsm[Column3],"")</f>
        <v>MEVt_c_e_REV</v>
      </c>
      <c r="H1056" s="3" t="str" cm="1">
        <f t="array" ref="H1056">sc_gsm[[#This Row],[model_rxn]]&amp;",r,"&amp;_xlfn.SWITCH(sc_gsm[[#This Row],[Column2]],"REV","lower_bound:-","FWD","upper_bound:")&amp;"1000"</f>
        <v>MEVt_c_e,r,lower_bound:-1000</v>
      </c>
      <c r="I1056" s="3" t="str">
        <f>_xlfn.XLOOKUP(sc_gsm[[#This Row],[Column3]],SC_enz[name_dir],SC_enz[name_dir],"")</f>
        <v>MEVt_c_e_REV</v>
      </c>
      <c r="J1056" s="3" t="str">
        <f>_xlfn.XLOOKUP(sc_gsm[[#This Row],[name]],[1]RXNS!$C:$C,[1]RXNS!$D:$D,"")</f>
        <v>(R)-mevalonate[e] &lt;=&gt; (R)-mevalonate[c]</v>
      </c>
      <c r="K1056" s="3" t="str">
        <f>_xlfn.XLOOKUP(sc_gsm[[#This Row],[name]],[2]RXNS!$C:$C,[2]RXNS!$D:$D,"")</f>
        <v>(R)-mevalonate[e] &lt;=&gt; (R)-mevalonate[c]</v>
      </c>
      <c r="L1056" s="3" t="b">
        <f>sc_gsm[[#This Row],[yeast8.3.4 equation]]=sc_gsm[[#This Row],[yeast9 equation]]</f>
        <v>1</v>
      </c>
    </row>
    <row r="1057" spans="1:12" hidden="1" x14ac:dyDescent="0.2">
      <c r="A1057" t="s">
        <v>1988</v>
      </c>
      <c r="B1057" t="s">
        <v>7638</v>
      </c>
      <c r="C1057" t="s">
        <v>3902</v>
      </c>
      <c r="D1057" t="str">
        <f>sc_gsm[[#This Row],[model_rxn]]&amp;"_"&amp;sc_gsm[[#This Row],[Column2]]</f>
        <v>MEVt_c_e_FWD</v>
      </c>
      <c r="E1057" t="str">
        <f>_xlfn.XLOOKUP(sc_gsm[[#This Row],[Column3]],SC_enz[name_dir],SC_enz[name_dir],"")</f>
        <v>MEVt_c_e_FWD</v>
      </c>
      <c r="F1057" t="str">
        <f>_xlfn.XLOOKUP(sc_gsm[[#This Row],[model_rxn]],RT_gsm[model_rxn],RT_gsm[model_rxn],"")</f>
        <v>MEVt_c_e</v>
      </c>
      <c r="G1057" s="3" t="str">
        <f>_xlfn.XLOOKUP(sc_gsm[[#This Row],[Column3]],RT_gsm[Column3],RT_gsm[Column3],"")</f>
        <v>MEVt_c_e_FWD</v>
      </c>
      <c r="H1057" s="3" t="str" cm="1">
        <f t="array" ref="H1057">sc_gsm[[#This Row],[model_rxn]]&amp;",r,"&amp;_xlfn.SWITCH(sc_gsm[[#This Row],[Column2]],"REV","lower_bound:-","FWD","upper_bound:")&amp;"1000"</f>
        <v>MEVt_c_e,r,upper_bound:1000</v>
      </c>
      <c r="I1057" s="3" t="str">
        <f>_xlfn.XLOOKUP(sc_gsm[[#This Row],[Column3]],SC_enz[name_dir],SC_enz[name_dir],"")</f>
        <v>MEVt_c_e_FWD</v>
      </c>
      <c r="J1057" s="3" t="str">
        <f>_xlfn.XLOOKUP(sc_gsm[[#This Row],[name]],[1]RXNS!$C:$C,[1]RXNS!$D:$D,"")</f>
        <v>(R)-mevalonate[e] &lt;=&gt; (R)-mevalonate[c]</v>
      </c>
      <c r="K1057" s="3" t="str">
        <f>_xlfn.XLOOKUP(sc_gsm[[#This Row],[name]],[2]RXNS!$C:$C,[2]RXNS!$D:$D,"")</f>
        <v>(R)-mevalonate[e] &lt;=&gt; (R)-mevalonate[c]</v>
      </c>
      <c r="L1057" s="3" t="b">
        <f>sc_gsm[[#This Row],[yeast8.3.4 equation]]=sc_gsm[[#This Row],[yeast9 equation]]</f>
        <v>1</v>
      </c>
    </row>
    <row r="1058" spans="1:12" hidden="1" x14ac:dyDescent="0.2">
      <c r="A1058" t="s">
        <v>1989</v>
      </c>
      <c r="B1058" t="s">
        <v>7639</v>
      </c>
      <c r="C1058" t="s">
        <v>3903</v>
      </c>
      <c r="D1058" t="str">
        <f>sc_gsm[[#This Row],[model_rxn]]&amp;"_"&amp;sc_gsm[[#This Row],[Column2]]</f>
        <v>BTDt_c_e_REV</v>
      </c>
      <c r="E1058" t="str">
        <f>_xlfn.XLOOKUP(sc_gsm[[#This Row],[Column3]],SC_enz[name_dir],SC_enz[name_dir],"")</f>
        <v>BTDt_c_e_REV</v>
      </c>
      <c r="F1058" t="str">
        <f>_xlfn.XLOOKUP(sc_gsm[[#This Row],[model_rxn]],RT_gsm[model_rxn],RT_gsm[model_rxn],"")</f>
        <v>BTDt_c_e</v>
      </c>
      <c r="G1058" s="3" t="str">
        <f>_xlfn.XLOOKUP(sc_gsm[[#This Row],[Column3]],RT_gsm[Column3],RT_gsm[Column3],"")</f>
        <v>BTDt_c_e_REV</v>
      </c>
      <c r="H1058" s="3" t="str" cm="1">
        <f t="array" ref="H1058">sc_gsm[[#This Row],[model_rxn]]&amp;",r,"&amp;_xlfn.SWITCH(sc_gsm[[#This Row],[Column2]],"REV","lower_bound:-","FWD","upper_bound:")&amp;"1000"</f>
        <v>BTDt_c_e,r,lower_bound:-1000</v>
      </c>
      <c r="I1058" s="3" t="str">
        <f>_xlfn.XLOOKUP(sc_gsm[[#This Row],[Column3]],SC_enz[name_dir],SC_enz[name_dir],"")</f>
        <v>BTDt_c_e_REV</v>
      </c>
      <c r="J1058" s="3" t="str">
        <f>_xlfn.XLOOKUP(sc_gsm[[#This Row],[name]],[1]RXNS!$C:$C,[1]RXNS!$D:$D,"")</f>
        <v>(R,R)-2,3-butanediol[c] &lt;=&gt; (R,R)-2,3-butanediol[e]</v>
      </c>
      <c r="K1058" s="3" t="str">
        <f>_xlfn.XLOOKUP(sc_gsm[[#This Row],[name]],[2]RXNS!$C:$C,[2]RXNS!$D:$D,"")</f>
        <v>(R,R)-2,3-butanediol[c] &lt;=&gt; (R,R)-2,3-butanediol[e]</v>
      </c>
      <c r="L1058" s="3" t="b">
        <f>sc_gsm[[#This Row],[yeast8.3.4 equation]]=sc_gsm[[#This Row],[yeast9 equation]]</f>
        <v>1</v>
      </c>
    </row>
    <row r="1059" spans="1:12" hidden="1" x14ac:dyDescent="0.2">
      <c r="A1059" t="s">
        <v>1989</v>
      </c>
      <c r="B1059" t="s">
        <v>7639</v>
      </c>
      <c r="C1059" t="s">
        <v>3902</v>
      </c>
      <c r="D1059" t="str">
        <f>sc_gsm[[#This Row],[model_rxn]]&amp;"_"&amp;sc_gsm[[#This Row],[Column2]]</f>
        <v>BTDt_c_e_FWD</v>
      </c>
      <c r="E1059" t="str">
        <f>_xlfn.XLOOKUP(sc_gsm[[#This Row],[Column3]],SC_enz[name_dir],SC_enz[name_dir],"")</f>
        <v>BTDt_c_e_FWD</v>
      </c>
      <c r="F1059" t="str">
        <f>_xlfn.XLOOKUP(sc_gsm[[#This Row],[model_rxn]],RT_gsm[model_rxn],RT_gsm[model_rxn],"")</f>
        <v>BTDt_c_e</v>
      </c>
      <c r="G1059" s="3" t="str">
        <f>_xlfn.XLOOKUP(sc_gsm[[#This Row],[Column3]],RT_gsm[Column3],RT_gsm[Column3],"")</f>
        <v>BTDt_c_e_FWD</v>
      </c>
      <c r="H1059" s="3" t="str" cm="1">
        <f t="array" ref="H1059">sc_gsm[[#This Row],[model_rxn]]&amp;",r,"&amp;_xlfn.SWITCH(sc_gsm[[#This Row],[Column2]],"REV","lower_bound:-","FWD","upper_bound:")&amp;"1000"</f>
        <v>BTDt_c_e,r,upper_bound:1000</v>
      </c>
      <c r="I1059" s="3" t="str">
        <f>_xlfn.XLOOKUP(sc_gsm[[#This Row],[Column3]],SC_enz[name_dir],SC_enz[name_dir],"")</f>
        <v>BTDt_c_e_FWD</v>
      </c>
      <c r="J1059" s="3" t="str">
        <f>_xlfn.XLOOKUP(sc_gsm[[#This Row],[name]],[1]RXNS!$C:$C,[1]RXNS!$D:$D,"")</f>
        <v>(R,R)-2,3-butanediol[c] &lt;=&gt; (R,R)-2,3-butanediol[e]</v>
      </c>
      <c r="K1059" s="3" t="str">
        <f>_xlfn.XLOOKUP(sc_gsm[[#This Row],[name]],[2]RXNS!$C:$C,[2]RXNS!$D:$D,"")</f>
        <v>(R,R)-2,3-butanediol[c] &lt;=&gt; (R,R)-2,3-butanediol[e]</v>
      </c>
      <c r="L1059" s="3" t="b">
        <f>sc_gsm[[#This Row],[yeast8.3.4 equation]]=sc_gsm[[#This Row],[yeast9 equation]]</f>
        <v>1</v>
      </c>
    </row>
    <row r="1060" spans="1:12" hidden="1" x14ac:dyDescent="0.2">
      <c r="A1060" t="s">
        <v>1990</v>
      </c>
      <c r="B1060" t="s">
        <v>7640</v>
      </c>
      <c r="C1060" t="s">
        <v>3902</v>
      </c>
      <c r="D1060" t="str">
        <f>sc_gsm[[#This Row],[model_rxn]]&amp;"_"&amp;sc_gsm[[#This Row],[Column2]]</f>
        <v>2MBACt_c_e_FWD</v>
      </c>
      <c r="E1060" t="str">
        <f>_xlfn.XLOOKUP(sc_gsm[[#This Row],[Column3]],SC_enz[name_dir],SC_enz[name_dir],"")</f>
        <v>2MBACt_c_e_FWD</v>
      </c>
      <c r="F1060" t="str">
        <f>_xlfn.XLOOKUP(sc_gsm[[#This Row],[model_rxn]],RT_gsm[model_rxn],RT_gsm[model_rxn],"")</f>
        <v>2MBACt_c_e</v>
      </c>
      <c r="G1060" s="3" t="str">
        <f>_xlfn.XLOOKUP(sc_gsm[[#This Row],[Column3]],RT_gsm[Column3],RT_gsm[Column3],"")</f>
        <v>2MBACt_c_e_FWD</v>
      </c>
      <c r="H1060" s="3" t="str" cm="1">
        <f t="array" ref="H1060">sc_gsm[[#This Row],[model_rxn]]&amp;",r,"&amp;_xlfn.SWITCH(sc_gsm[[#This Row],[Column2]],"REV","lower_bound:-","FWD","upper_bound:")&amp;"1000"</f>
        <v>2MBACt_c_e,r,upper_bound:1000</v>
      </c>
      <c r="I1060" s="3" t="str">
        <f>_xlfn.XLOOKUP(sc_gsm[[#This Row],[Column3]],SC_enz[name_dir],SC_enz[name_dir],"")</f>
        <v>2MBACt_c_e_FWD</v>
      </c>
      <c r="J1060" s="3" t="str">
        <f>_xlfn.XLOOKUP(sc_gsm[[#This Row],[name]],[1]RXNS!$C:$C,[1]RXNS!$D:$D,"")</f>
        <v>2-methylbutyl acetate[c] =&gt; 2-methylbutyl acetate[e]</v>
      </c>
      <c r="K1060" s="3" t="str">
        <f>_xlfn.XLOOKUP(sc_gsm[[#This Row],[name]],[2]RXNS!$C:$C,[2]RXNS!$D:$D,"")</f>
        <v>2-methylbutyl acetate[c] =&gt; 2-methylbutyl acetate[e]</v>
      </c>
      <c r="L1060" s="3" t="b">
        <f>sc_gsm[[#This Row],[yeast8.3.4 equation]]=sc_gsm[[#This Row],[yeast9 equation]]</f>
        <v>1</v>
      </c>
    </row>
    <row r="1061" spans="1:12" hidden="1" x14ac:dyDescent="0.2">
      <c r="A1061" t="s">
        <v>1991</v>
      </c>
      <c r="B1061" t="s">
        <v>7641</v>
      </c>
      <c r="C1061" t="s">
        <v>3903</v>
      </c>
      <c r="D1061" t="str">
        <f>sc_gsm[[#This Row],[model_rxn]]&amp;"_"&amp;sc_gsm[[#This Row],[Column2]]</f>
        <v>2OXOADPt_c_m_REV</v>
      </c>
      <c r="E1061" t="str">
        <f>_xlfn.XLOOKUP(sc_gsm[[#This Row],[Column3]],SC_enz[name_dir],SC_enz[name_dir],"")</f>
        <v>2OXOADPt_c_m_REV</v>
      </c>
      <c r="F1061" t="str">
        <f>_xlfn.XLOOKUP(sc_gsm[[#This Row],[model_rxn]],RT_gsm[model_rxn],RT_gsm[model_rxn],"")</f>
        <v>2OXOADPt_c_m</v>
      </c>
      <c r="G1061" s="3" t="str">
        <f>_xlfn.XLOOKUP(sc_gsm[[#This Row],[Column3]],RT_gsm[Column3],RT_gsm[Column3],"")</f>
        <v>2OXOADPt_c_m_REV</v>
      </c>
      <c r="H1061" s="3" t="str" cm="1">
        <f t="array" ref="H1061">sc_gsm[[#This Row],[model_rxn]]&amp;",r,"&amp;_xlfn.SWITCH(sc_gsm[[#This Row],[Column2]],"REV","lower_bound:-","FWD","upper_bound:")&amp;"1000"</f>
        <v>2OXOADPt_c_m,r,lower_bound:-1000</v>
      </c>
      <c r="I1061" s="3" t="str">
        <f>_xlfn.XLOOKUP(sc_gsm[[#This Row],[Column3]],SC_enz[name_dir],SC_enz[name_dir],"")</f>
        <v>2OXOADPt_c_m_REV</v>
      </c>
      <c r="J1061" s="3" t="str">
        <f>_xlfn.XLOOKUP(sc_gsm[[#This Row],[name]],[1]RXNS!$C:$C,[1]RXNS!$D:$D,"")</f>
        <v>2-oxoadipic acid[m] + 2-oxoglutarate[c] &lt;=&gt; 2-oxoadipic acid[c] + 2-oxoglutarate[m]</v>
      </c>
      <c r="K1061" s="3" t="str">
        <f>_xlfn.XLOOKUP(sc_gsm[[#This Row],[name]],[2]RXNS!$C:$C,[2]RXNS!$D:$D,"")</f>
        <v>2-oxoadipic acid[m] + 2-oxoglutarate[c] &lt;=&gt; 2-oxoadipic acid[c] + 2-oxoglutarate[m]</v>
      </c>
      <c r="L1061" s="3" t="b">
        <f>sc_gsm[[#This Row],[yeast8.3.4 equation]]=sc_gsm[[#This Row],[yeast9 equation]]</f>
        <v>1</v>
      </c>
    </row>
    <row r="1062" spans="1:12" hidden="1" x14ac:dyDescent="0.2">
      <c r="A1062" t="s">
        <v>1991</v>
      </c>
      <c r="B1062" t="s">
        <v>7641</v>
      </c>
      <c r="C1062" t="s">
        <v>3902</v>
      </c>
      <c r="D1062" t="str">
        <f>sc_gsm[[#This Row],[model_rxn]]&amp;"_"&amp;sc_gsm[[#This Row],[Column2]]</f>
        <v>2OXOADPt_c_m_FWD</v>
      </c>
      <c r="E1062" t="str">
        <f>_xlfn.XLOOKUP(sc_gsm[[#This Row],[Column3]],SC_enz[name_dir],SC_enz[name_dir],"")</f>
        <v>2OXOADPt_c_m_FWD</v>
      </c>
      <c r="F1062" t="str">
        <f>_xlfn.XLOOKUP(sc_gsm[[#This Row],[model_rxn]],RT_gsm[model_rxn],RT_gsm[model_rxn],"")</f>
        <v>2OXOADPt_c_m</v>
      </c>
      <c r="G1062" s="3" t="str">
        <f>_xlfn.XLOOKUP(sc_gsm[[#This Row],[Column3]],RT_gsm[Column3],RT_gsm[Column3],"")</f>
        <v>2OXOADPt_c_m_FWD</v>
      </c>
      <c r="H1062" s="3" t="str" cm="1">
        <f t="array" ref="H1062">sc_gsm[[#This Row],[model_rxn]]&amp;",r,"&amp;_xlfn.SWITCH(sc_gsm[[#This Row],[Column2]],"REV","lower_bound:-","FWD","upper_bound:")&amp;"1000"</f>
        <v>2OXOADPt_c_m,r,upper_bound:1000</v>
      </c>
      <c r="I1062" s="3" t="str">
        <f>_xlfn.XLOOKUP(sc_gsm[[#This Row],[Column3]],SC_enz[name_dir],SC_enz[name_dir],"")</f>
        <v>2OXOADPt_c_m_FWD</v>
      </c>
      <c r="J1062" s="3" t="str">
        <f>_xlfn.XLOOKUP(sc_gsm[[#This Row],[name]],[1]RXNS!$C:$C,[1]RXNS!$D:$D,"")</f>
        <v>2-oxoadipic acid[m] + 2-oxoglutarate[c] &lt;=&gt; 2-oxoadipic acid[c] + 2-oxoglutarate[m]</v>
      </c>
      <c r="K1062" s="3" t="str">
        <f>_xlfn.XLOOKUP(sc_gsm[[#This Row],[name]],[2]RXNS!$C:$C,[2]RXNS!$D:$D,"")</f>
        <v>2-oxoadipic acid[m] + 2-oxoglutarate[c] &lt;=&gt; 2-oxoadipic acid[c] + 2-oxoglutarate[m]</v>
      </c>
      <c r="L1062" s="3" t="b">
        <f>sc_gsm[[#This Row],[yeast8.3.4 equation]]=sc_gsm[[#This Row],[yeast9 equation]]</f>
        <v>1</v>
      </c>
    </row>
    <row r="1063" spans="1:12" hidden="1" x14ac:dyDescent="0.2">
      <c r="A1063" t="s">
        <v>1996</v>
      </c>
      <c r="B1063" t="s">
        <v>7642</v>
      </c>
      <c r="C1063" t="s">
        <v>3903</v>
      </c>
      <c r="D1063" t="str">
        <f>sc_gsm[[#This Row],[model_rxn]]&amp;"_"&amp;sc_gsm[[#This Row],[Column2]]</f>
        <v>3DH5HPBt_c_m_REV</v>
      </c>
      <c r="E1063" t="str">
        <f>_xlfn.XLOOKUP(sc_gsm[[#This Row],[Column3]],SC_enz[name_dir],SC_enz[name_dir],"")</f>
        <v>3DH5HPBt_c_m_REV</v>
      </c>
      <c r="F1063" t="str">
        <f>_xlfn.XLOOKUP(sc_gsm[[#This Row],[model_rxn]],RT_gsm[model_rxn],RT_gsm[model_rxn],"")</f>
        <v/>
      </c>
      <c r="G1063" s="3" t="str">
        <f>_xlfn.XLOOKUP(sc_gsm[[#This Row],[Column3]],RT_gsm[Column3],RT_gsm[Column3],"")</f>
        <v/>
      </c>
      <c r="H1063" s="3" t="str" cm="1">
        <f t="array" ref="H1063">sc_gsm[[#This Row],[model_rxn]]&amp;",r,"&amp;_xlfn.SWITCH(sc_gsm[[#This Row],[Column2]],"REV","lower_bound:-","FWD","upper_bound:")&amp;"1000"</f>
        <v>3DH5HPBt_c_m,r,lower_bound:-1000</v>
      </c>
      <c r="I1063" s="3" t="str">
        <f>_xlfn.XLOOKUP(sc_gsm[[#This Row],[Column3]],SC_enz[name_dir],SC_enz[name_dir],"")</f>
        <v>3DH5HPBt_c_m_REV</v>
      </c>
      <c r="J1063" s="3" t="str">
        <f>_xlfn.XLOOKUP(sc_gsm[[#This Row],[name]],[1]RXNS!$C:$C,[1]RXNS!$D:$D,"")</f>
        <v>3-hexaprenyl-4,5-dihydroxybenzoic acid[c] &lt;=&gt; 3-hexaprenyl-4,5-dihydroxybenzoic acid[m]</v>
      </c>
      <c r="K1063" s="3" t="str">
        <f>_xlfn.XLOOKUP(sc_gsm[[#This Row],[name]],[2]RXNS!$C:$C,[2]RXNS!$D:$D,"")</f>
        <v>3-hexaprenyl-4,5-dihydroxybenzoic acid[c] &lt;=&gt; 3-hexaprenyl-4,5-dihydroxybenzoic acid[m]</v>
      </c>
      <c r="L1063" s="3" t="b">
        <f>sc_gsm[[#This Row],[yeast8.3.4 equation]]=sc_gsm[[#This Row],[yeast9 equation]]</f>
        <v>1</v>
      </c>
    </row>
    <row r="1064" spans="1:12" hidden="1" x14ac:dyDescent="0.2">
      <c r="A1064" t="s">
        <v>1996</v>
      </c>
      <c r="B1064" t="s">
        <v>7642</v>
      </c>
      <c r="C1064" t="s">
        <v>3902</v>
      </c>
      <c r="D1064" t="str">
        <f>sc_gsm[[#This Row],[model_rxn]]&amp;"_"&amp;sc_gsm[[#This Row],[Column2]]</f>
        <v>3DH5HPBt_c_m_FWD</v>
      </c>
      <c r="E1064" t="str">
        <f>_xlfn.XLOOKUP(sc_gsm[[#This Row],[Column3]],SC_enz[name_dir],SC_enz[name_dir],"")</f>
        <v>3DH5HPBt_c_m_FWD</v>
      </c>
      <c r="F1064" t="str">
        <f>_xlfn.XLOOKUP(sc_gsm[[#This Row],[model_rxn]],RT_gsm[model_rxn],RT_gsm[model_rxn],"")</f>
        <v/>
      </c>
      <c r="G1064" s="3" t="str">
        <f>_xlfn.XLOOKUP(sc_gsm[[#This Row],[Column3]],RT_gsm[Column3],RT_gsm[Column3],"")</f>
        <v/>
      </c>
      <c r="H1064" s="3" t="str" cm="1">
        <f t="array" ref="H1064">sc_gsm[[#This Row],[model_rxn]]&amp;",r,"&amp;_xlfn.SWITCH(sc_gsm[[#This Row],[Column2]],"REV","lower_bound:-","FWD","upper_bound:")&amp;"1000"</f>
        <v>3DH5HPBt_c_m,r,upper_bound:1000</v>
      </c>
      <c r="I1064" s="3" t="str">
        <f>_xlfn.XLOOKUP(sc_gsm[[#This Row],[Column3]],SC_enz[name_dir],SC_enz[name_dir],"")</f>
        <v>3DH5HPBt_c_m_FWD</v>
      </c>
      <c r="J1064" s="3" t="str">
        <f>_xlfn.XLOOKUP(sc_gsm[[#This Row],[name]],[1]RXNS!$C:$C,[1]RXNS!$D:$D,"")</f>
        <v>3-hexaprenyl-4,5-dihydroxybenzoic acid[c] &lt;=&gt; 3-hexaprenyl-4,5-dihydroxybenzoic acid[m]</v>
      </c>
      <c r="K1064" s="3" t="str">
        <f>_xlfn.XLOOKUP(sc_gsm[[#This Row],[name]],[2]RXNS!$C:$C,[2]RXNS!$D:$D,"")</f>
        <v>3-hexaprenyl-4,5-dihydroxybenzoic acid[c] &lt;=&gt; 3-hexaprenyl-4,5-dihydroxybenzoic acid[m]</v>
      </c>
      <c r="L1064" s="3" t="b">
        <f>sc_gsm[[#This Row],[yeast8.3.4 equation]]=sc_gsm[[#This Row],[yeast9 equation]]</f>
        <v>1</v>
      </c>
    </row>
    <row r="1065" spans="1:12" hidden="1" x14ac:dyDescent="0.2">
      <c r="A1065" t="s">
        <v>1997</v>
      </c>
      <c r="B1065" t="s">
        <v>7643</v>
      </c>
      <c r="C1065" t="s">
        <v>3902</v>
      </c>
      <c r="D1065" t="str">
        <f>sc_gsm[[#This Row],[model_rxn]]&amp;"_"&amp;sc_gsm[[#This Row],[Column2]]</f>
        <v>4ABUTtps_e_FWD</v>
      </c>
      <c r="E1065" t="str">
        <f>_xlfn.XLOOKUP(sc_gsm[[#This Row],[Column3]],SC_enz[name_dir],SC_enz[name_dir],"")</f>
        <v>4ABUTtps_e_FWD</v>
      </c>
      <c r="F1065" t="str">
        <f>_xlfn.XLOOKUP(sc_gsm[[#This Row],[model_rxn]],RT_gsm[model_rxn],RT_gsm[model_rxn],"")</f>
        <v>4ABUTtps_e</v>
      </c>
      <c r="G1065" s="3" t="str">
        <f>_xlfn.XLOOKUP(sc_gsm[[#This Row],[Column3]],RT_gsm[Column3],RT_gsm[Column3],"")</f>
        <v>4ABUTtps_e_FWD</v>
      </c>
      <c r="H1065" s="3" t="str" cm="1">
        <f t="array" ref="H1065">sc_gsm[[#This Row],[model_rxn]]&amp;",r,"&amp;_xlfn.SWITCH(sc_gsm[[#This Row],[Column2]],"REV","lower_bound:-","FWD","upper_bound:")&amp;"1000"</f>
        <v>4ABUTtps_e,r,upper_bound:1000</v>
      </c>
      <c r="I1065" s="3" t="str">
        <f>_xlfn.XLOOKUP(sc_gsm[[#This Row],[Column3]],SC_enz[name_dir],SC_enz[name_dir],"")</f>
        <v>4ABUTtps_e_FWD</v>
      </c>
      <c r="J1065" s="3" t="str">
        <f>_xlfn.XLOOKUP(sc_gsm[[#This Row],[name]],[1]RXNS!$C:$C,[1]RXNS!$D:$D,"")</f>
        <v>gamma-aminobutyrate[e] + H+[e] =&gt; gamma-aminobutyrate[c] + H+[c]</v>
      </c>
      <c r="K1065" s="3" t="str">
        <f>_xlfn.XLOOKUP(sc_gsm[[#This Row],[name]],[2]RXNS!$C:$C,[2]RXNS!$D:$D,"")</f>
        <v>gamma-aminobutyrate[e] + H+[e] =&gt; gamma-aminobutyrate[c] + H+[c]</v>
      </c>
      <c r="L1065" s="3" t="b">
        <f>sc_gsm[[#This Row],[yeast8.3.4 equation]]=sc_gsm[[#This Row],[yeast9 equation]]</f>
        <v>1</v>
      </c>
    </row>
    <row r="1066" spans="1:12" hidden="1" x14ac:dyDescent="0.2">
      <c r="A1066" t="s">
        <v>2003</v>
      </c>
      <c r="B1066" t="s">
        <v>7644</v>
      </c>
      <c r="C1066" t="s">
        <v>3902</v>
      </c>
      <c r="D1066" t="str">
        <f>sc_gsm[[#This Row],[model_rxn]]&amp;"_"&amp;sc_gsm[[#This Row],[Column2]]</f>
        <v>5AOPtps_e_FWD</v>
      </c>
      <c r="E1066" t="str">
        <f>_xlfn.XLOOKUP(sc_gsm[[#This Row],[Column3]],SC_enz[name_dir],SC_enz[name_dir],"")</f>
        <v>5AOPtps_e_FWD</v>
      </c>
      <c r="F1066" t="str">
        <f>_xlfn.XLOOKUP(sc_gsm[[#This Row],[model_rxn]],RT_gsm[model_rxn],RT_gsm[model_rxn],"")</f>
        <v>5AOPtps_e</v>
      </c>
      <c r="G1066" s="3" t="str">
        <f>_xlfn.XLOOKUP(sc_gsm[[#This Row],[Column3]],RT_gsm[Column3],RT_gsm[Column3],"")</f>
        <v>5AOPtps_e_FWD</v>
      </c>
      <c r="H1066" s="3" t="str" cm="1">
        <f t="array" ref="H1066">sc_gsm[[#This Row],[model_rxn]]&amp;",r,"&amp;_xlfn.SWITCH(sc_gsm[[#This Row],[Column2]],"REV","lower_bound:-","FWD","upper_bound:")&amp;"1000"</f>
        <v>5AOPtps_e,r,upper_bound:1000</v>
      </c>
      <c r="I1066" s="3" t="str">
        <f>_xlfn.XLOOKUP(sc_gsm[[#This Row],[Column3]],SC_enz[name_dir],SC_enz[name_dir],"")</f>
        <v>5AOPtps_e_FWD</v>
      </c>
      <c r="J1066" s="3" t="str">
        <f>_xlfn.XLOOKUP(sc_gsm[[#This Row],[name]],[1]RXNS!$C:$C,[1]RXNS!$D:$D,"")</f>
        <v>5-aminolevulinate[e] + H+[e] =&gt; 5-aminolevulinate[c] + H+[c]</v>
      </c>
      <c r="K1066" s="3" t="str">
        <f>_xlfn.XLOOKUP(sc_gsm[[#This Row],[name]],[2]RXNS!$C:$C,[2]RXNS!$D:$D,"")</f>
        <v>5-aminolevulinate[e] + H+[e] =&gt; 5-aminolevulinate[c] + H+[c]</v>
      </c>
      <c r="L1066" s="3" t="b">
        <f>sc_gsm[[#This Row],[yeast8.3.4 equation]]=sc_gsm[[#This Row],[yeast9 equation]]</f>
        <v>1</v>
      </c>
    </row>
    <row r="1067" spans="1:12" hidden="1" x14ac:dyDescent="0.2">
      <c r="A1067" t="s">
        <v>2004</v>
      </c>
      <c r="B1067" t="s">
        <v>7645</v>
      </c>
      <c r="C1067" t="s">
        <v>3903</v>
      </c>
      <c r="D1067" t="str">
        <f>sc_gsm[[#This Row],[model_rxn]]&amp;"_"&amp;sc_gsm[[#This Row],[Column2]]</f>
        <v>5FTHFt_c_e_REV</v>
      </c>
      <c r="E1067" t="str">
        <f>_xlfn.XLOOKUP(sc_gsm[[#This Row],[Column3]],SC_enz[name_dir],SC_enz[name_dir],"")</f>
        <v>5FTHFt_c_e_REV</v>
      </c>
      <c r="F1067" t="str">
        <f>_xlfn.XLOOKUP(sc_gsm[[#This Row],[model_rxn]],RT_gsm[model_rxn],RT_gsm[model_rxn],"")</f>
        <v>5FTHFt_c_e</v>
      </c>
      <c r="G1067" s="3" t="str">
        <f>_xlfn.XLOOKUP(sc_gsm[[#This Row],[Column3]],RT_gsm[Column3],RT_gsm[Column3],"")</f>
        <v>5FTHFt_c_e_REV</v>
      </c>
      <c r="H1067" s="3" t="str" cm="1">
        <f t="array" ref="H1067">sc_gsm[[#This Row],[model_rxn]]&amp;",r,"&amp;_xlfn.SWITCH(sc_gsm[[#This Row],[Column2]],"REV","lower_bound:-","FWD","upper_bound:")&amp;"1000"</f>
        <v>5FTHFt_c_e,r,lower_bound:-1000</v>
      </c>
      <c r="I1067" s="3" t="str">
        <f>_xlfn.XLOOKUP(sc_gsm[[#This Row],[Column3]],SC_enz[name_dir],SC_enz[name_dir],"")</f>
        <v>5FTHFt_c_e_REV</v>
      </c>
      <c r="J1067" s="3" t="str">
        <f>_xlfn.XLOOKUP(sc_gsm[[#This Row],[name]],[1]RXNS!$C:$C,[1]RXNS!$D:$D,"")</f>
        <v>5-formyltetrahydrofolic acid[e] &lt;=&gt; 5-formyltetrahydrofolic acid[c]</v>
      </c>
      <c r="K1067" s="3" t="str">
        <f>_xlfn.XLOOKUP(sc_gsm[[#This Row],[name]],[2]RXNS!$C:$C,[2]RXNS!$D:$D,"")</f>
        <v>5-formyltetrahydrofolic acid[e] &lt;=&gt; 5-formyltetrahydrofolic acid[c]</v>
      </c>
      <c r="L1067" s="3" t="b">
        <f>sc_gsm[[#This Row],[yeast8.3.4 equation]]=sc_gsm[[#This Row],[yeast9 equation]]</f>
        <v>1</v>
      </c>
    </row>
    <row r="1068" spans="1:12" hidden="1" x14ac:dyDescent="0.2">
      <c r="A1068" t="s">
        <v>2004</v>
      </c>
      <c r="B1068" t="s">
        <v>7645</v>
      </c>
      <c r="C1068" t="s">
        <v>3902</v>
      </c>
      <c r="D1068" t="str">
        <f>sc_gsm[[#This Row],[model_rxn]]&amp;"_"&amp;sc_gsm[[#This Row],[Column2]]</f>
        <v>5FTHFt_c_e_FWD</v>
      </c>
      <c r="E1068" t="str">
        <f>_xlfn.XLOOKUP(sc_gsm[[#This Row],[Column3]],SC_enz[name_dir],SC_enz[name_dir],"")</f>
        <v>5FTHFt_c_e_FWD</v>
      </c>
      <c r="F1068" t="str">
        <f>_xlfn.XLOOKUP(sc_gsm[[#This Row],[model_rxn]],RT_gsm[model_rxn],RT_gsm[model_rxn],"")</f>
        <v>5FTHFt_c_e</v>
      </c>
      <c r="G1068" s="3" t="str">
        <f>_xlfn.XLOOKUP(sc_gsm[[#This Row],[Column3]],RT_gsm[Column3],RT_gsm[Column3],"")</f>
        <v>5FTHFt_c_e_FWD</v>
      </c>
      <c r="H1068" s="3" t="str" cm="1">
        <f t="array" ref="H1068">sc_gsm[[#This Row],[model_rxn]]&amp;",r,"&amp;_xlfn.SWITCH(sc_gsm[[#This Row],[Column2]],"REV","lower_bound:-","FWD","upper_bound:")&amp;"1000"</f>
        <v>5FTHFt_c_e,r,upper_bound:1000</v>
      </c>
      <c r="I1068" s="3" t="str">
        <f>_xlfn.XLOOKUP(sc_gsm[[#This Row],[Column3]],SC_enz[name_dir],SC_enz[name_dir],"")</f>
        <v>5FTHFt_c_e_FWD</v>
      </c>
      <c r="J1068" s="3" t="str">
        <f>_xlfn.XLOOKUP(sc_gsm[[#This Row],[name]],[1]RXNS!$C:$C,[1]RXNS!$D:$D,"")</f>
        <v>5-formyltetrahydrofolic acid[e] &lt;=&gt; 5-formyltetrahydrofolic acid[c]</v>
      </c>
      <c r="K1068" s="3" t="str">
        <f>_xlfn.XLOOKUP(sc_gsm[[#This Row],[name]],[2]RXNS!$C:$C,[2]RXNS!$D:$D,"")</f>
        <v>5-formyltetrahydrofolic acid[e] &lt;=&gt; 5-formyltetrahydrofolic acid[c]</v>
      </c>
      <c r="L1068" s="3" t="b">
        <f>sc_gsm[[#This Row],[yeast8.3.4 equation]]=sc_gsm[[#This Row],[yeast9 equation]]</f>
        <v>1</v>
      </c>
    </row>
    <row r="1069" spans="1:12" hidden="1" x14ac:dyDescent="0.2">
      <c r="A1069" t="s">
        <v>2005</v>
      </c>
      <c r="B1069" t="s">
        <v>7646</v>
      </c>
      <c r="C1069" t="s">
        <v>3903</v>
      </c>
      <c r="D1069" t="str">
        <f>sc_gsm[[#This Row],[model_rxn]]&amp;"_"&amp;sc_gsm[[#This Row],[Column2]]</f>
        <v>8AONNtps_e_REV</v>
      </c>
      <c r="E1069" t="str">
        <f>_xlfn.XLOOKUP(sc_gsm[[#This Row],[Column3]],SC_enz[name_dir],SC_enz[name_dir],"")</f>
        <v>8AONNtps_e_REV</v>
      </c>
      <c r="F1069" t="str">
        <f>_xlfn.XLOOKUP(sc_gsm[[#This Row],[model_rxn]],RT_gsm[model_rxn],RT_gsm[model_rxn],"")</f>
        <v/>
      </c>
      <c r="G1069" s="3" t="str">
        <f>_xlfn.XLOOKUP(sc_gsm[[#This Row],[Column3]],RT_gsm[Column3],RT_gsm[Column3],"")</f>
        <v/>
      </c>
      <c r="H1069" s="3" t="str" cm="1">
        <f t="array" ref="H1069">sc_gsm[[#This Row],[model_rxn]]&amp;",r,"&amp;_xlfn.SWITCH(sc_gsm[[#This Row],[Column2]],"REV","lower_bound:-","FWD","upper_bound:")&amp;"1000"</f>
        <v>8AONNtps_e,r,lower_bound:-1000</v>
      </c>
      <c r="I1069" s="3" t="str">
        <f>_xlfn.XLOOKUP(sc_gsm[[#This Row],[Column3]],SC_enz[name_dir],SC_enz[name_dir],"")</f>
        <v>8AONNtps_e_REV</v>
      </c>
      <c r="J1069" s="3" t="str">
        <f>_xlfn.XLOOKUP(sc_gsm[[#This Row],[name]],[1]RXNS!$C:$C,[1]RXNS!$D:$D,"")</f>
        <v>8-amino-7-oxononanoate[e] + H+[e] &lt;=&gt; 8-amino-7-oxononanoate[c] + H+[c]</v>
      </c>
      <c r="K1069" s="3" t="str">
        <f>_xlfn.XLOOKUP(sc_gsm[[#This Row],[name]],[2]RXNS!$C:$C,[2]RXNS!$D:$D,"")</f>
        <v>8-amino-7-oxononanoate[e] + H+[e] &lt;=&gt; 8-amino-7-oxononanoate[c] + H+[c]</v>
      </c>
      <c r="L1069" s="3" t="b">
        <f>sc_gsm[[#This Row],[yeast8.3.4 equation]]=sc_gsm[[#This Row],[yeast9 equation]]</f>
        <v>1</v>
      </c>
    </row>
    <row r="1070" spans="1:12" hidden="1" x14ac:dyDescent="0.2">
      <c r="A1070" t="s">
        <v>2005</v>
      </c>
      <c r="B1070" t="s">
        <v>7646</v>
      </c>
      <c r="C1070" t="s">
        <v>3902</v>
      </c>
      <c r="D1070" t="str">
        <f>sc_gsm[[#This Row],[model_rxn]]&amp;"_"&amp;sc_gsm[[#This Row],[Column2]]</f>
        <v>8AONNtps_e_FWD</v>
      </c>
      <c r="E1070" t="str">
        <f>_xlfn.XLOOKUP(sc_gsm[[#This Row],[Column3]],SC_enz[name_dir],SC_enz[name_dir],"")</f>
        <v>8AONNtps_e_FWD</v>
      </c>
      <c r="F1070" t="str">
        <f>_xlfn.XLOOKUP(sc_gsm[[#This Row],[model_rxn]],RT_gsm[model_rxn],RT_gsm[model_rxn],"")</f>
        <v/>
      </c>
      <c r="G1070" s="3" t="str">
        <f>_xlfn.XLOOKUP(sc_gsm[[#This Row],[Column3]],RT_gsm[Column3],RT_gsm[Column3],"")</f>
        <v/>
      </c>
      <c r="H1070" s="3" t="str" cm="1">
        <f t="array" ref="H1070">sc_gsm[[#This Row],[model_rxn]]&amp;",r,"&amp;_xlfn.SWITCH(sc_gsm[[#This Row],[Column2]],"REV","lower_bound:-","FWD","upper_bound:")&amp;"1000"</f>
        <v>8AONNtps_e,r,upper_bound:1000</v>
      </c>
      <c r="I1070" s="3" t="str">
        <f>_xlfn.XLOOKUP(sc_gsm[[#This Row],[Column3]],SC_enz[name_dir],SC_enz[name_dir],"")</f>
        <v>8AONNtps_e_FWD</v>
      </c>
      <c r="J1070" s="3" t="str">
        <f>_xlfn.XLOOKUP(sc_gsm[[#This Row],[name]],[1]RXNS!$C:$C,[1]RXNS!$D:$D,"")</f>
        <v>8-amino-7-oxononanoate[e] + H+[e] &lt;=&gt; 8-amino-7-oxononanoate[c] + H+[c]</v>
      </c>
      <c r="K1070" s="3" t="str">
        <f>_xlfn.XLOOKUP(sc_gsm[[#This Row],[name]],[2]RXNS!$C:$C,[2]RXNS!$D:$D,"")</f>
        <v>8-amino-7-oxononanoate[e] + H+[e] &lt;=&gt; 8-amino-7-oxononanoate[c] + H+[c]</v>
      </c>
      <c r="L1070" s="3" t="b">
        <f>sc_gsm[[#This Row],[yeast8.3.4 equation]]=sc_gsm[[#This Row],[yeast9 equation]]</f>
        <v>1</v>
      </c>
    </row>
    <row r="1071" spans="1:12" hidden="1" x14ac:dyDescent="0.2">
      <c r="A1071" t="s">
        <v>2008</v>
      </c>
      <c r="B1071" t="s">
        <v>7647</v>
      </c>
      <c r="C1071" t="s">
        <v>3903</v>
      </c>
      <c r="D1071" t="str">
        <f>sc_gsm[[#This Row],[model_rxn]]&amp;"_"&amp;sc_gsm[[#This Row],[Column2]]</f>
        <v>ACt_c_e_REV</v>
      </c>
      <c r="E1071" t="str">
        <f>_xlfn.XLOOKUP(sc_gsm[[#This Row],[Column3]],SC_enz[name_dir],SC_enz[name_dir],"")</f>
        <v>ACt_c_e_REV</v>
      </c>
      <c r="F1071" t="str">
        <f>_xlfn.XLOOKUP(sc_gsm[[#This Row],[model_rxn]],RT_gsm[model_rxn],RT_gsm[model_rxn],"")</f>
        <v>ACt_c_e</v>
      </c>
      <c r="G1071" s="3" t="str">
        <f>_xlfn.XLOOKUP(sc_gsm[[#This Row],[Column3]],RT_gsm[Column3],RT_gsm[Column3],"")</f>
        <v>ACt_c_e_REV</v>
      </c>
      <c r="H1071" s="3" t="str" cm="1">
        <f t="array" ref="H1071">sc_gsm[[#This Row],[model_rxn]]&amp;",r,"&amp;_xlfn.SWITCH(sc_gsm[[#This Row],[Column2]],"REV","lower_bound:-","FWD","upper_bound:")&amp;"1000"</f>
        <v>ACt_c_e,r,lower_bound:-1000</v>
      </c>
      <c r="I1071" s="3" t="str">
        <f>_xlfn.XLOOKUP(sc_gsm[[#This Row],[Column3]],SC_enz[name_dir],SC_enz[name_dir],"")</f>
        <v>ACt_c_e_REV</v>
      </c>
      <c r="J1071" s="3" t="str">
        <f>_xlfn.XLOOKUP(sc_gsm[[#This Row],[name]],[1]RXNS!$C:$C,[1]RXNS!$D:$D,"")</f>
        <v>acetate[c] &lt;=&gt; acetate[e]</v>
      </c>
      <c r="K1071" s="3" t="str">
        <f>_xlfn.XLOOKUP(sc_gsm[[#This Row],[name]],[2]RXNS!$C:$C,[2]RXNS!$D:$D,"")</f>
        <v>acetate[c] &lt;=&gt; acetate[e]</v>
      </c>
      <c r="L1071" s="3" t="b">
        <f>sc_gsm[[#This Row],[yeast8.3.4 equation]]=sc_gsm[[#This Row],[yeast9 equation]]</f>
        <v>1</v>
      </c>
    </row>
    <row r="1072" spans="1:12" hidden="1" x14ac:dyDescent="0.2">
      <c r="A1072" t="s">
        <v>2008</v>
      </c>
      <c r="B1072" t="s">
        <v>7647</v>
      </c>
      <c r="C1072" t="s">
        <v>3902</v>
      </c>
      <c r="D1072" t="str">
        <f>sc_gsm[[#This Row],[model_rxn]]&amp;"_"&amp;sc_gsm[[#This Row],[Column2]]</f>
        <v>ACt_c_e_FWD</v>
      </c>
      <c r="E1072" t="str">
        <f>_xlfn.XLOOKUP(sc_gsm[[#This Row],[Column3]],SC_enz[name_dir],SC_enz[name_dir],"")</f>
        <v>ACt_c_e_FWD</v>
      </c>
      <c r="F1072" t="str">
        <f>_xlfn.XLOOKUP(sc_gsm[[#This Row],[model_rxn]],RT_gsm[model_rxn],RT_gsm[model_rxn],"")</f>
        <v>ACt_c_e</v>
      </c>
      <c r="G1072" s="3" t="str">
        <f>_xlfn.XLOOKUP(sc_gsm[[#This Row],[Column3]],RT_gsm[Column3],RT_gsm[Column3],"")</f>
        <v>ACt_c_e_FWD</v>
      </c>
      <c r="H1072" s="3" t="str" cm="1">
        <f t="array" ref="H1072">sc_gsm[[#This Row],[model_rxn]]&amp;",r,"&amp;_xlfn.SWITCH(sc_gsm[[#This Row],[Column2]],"REV","lower_bound:-","FWD","upper_bound:")&amp;"1000"</f>
        <v>ACt_c_e,r,upper_bound:1000</v>
      </c>
      <c r="I1072" s="3" t="str">
        <f>_xlfn.XLOOKUP(sc_gsm[[#This Row],[Column3]],SC_enz[name_dir],SC_enz[name_dir],"")</f>
        <v>ACt_c_e_FWD</v>
      </c>
      <c r="J1072" s="3" t="str">
        <f>_xlfn.XLOOKUP(sc_gsm[[#This Row],[name]],[1]RXNS!$C:$C,[1]RXNS!$D:$D,"")</f>
        <v>acetate[c] &lt;=&gt; acetate[e]</v>
      </c>
      <c r="K1072" s="3" t="str">
        <f>_xlfn.XLOOKUP(sc_gsm[[#This Row],[name]],[2]RXNS!$C:$C,[2]RXNS!$D:$D,"")</f>
        <v>acetate[c] &lt;=&gt; acetate[e]</v>
      </c>
      <c r="L1072" s="3" t="b">
        <f>sc_gsm[[#This Row],[yeast8.3.4 equation]]=sc_gsm[[#This Row],[yeast9 equation]]</f>
        <v>1</v>
      </c>
    </row>
    <row r="1073" spans="1:12" hidden="1" x14ac:dyDescent="0.2">
      <c r="A1073" t="s">
        <v>2011</v>
      </c>
      <c r="B1073" t="s">
        <v>7648</v>
      </c>
      <c r="C1073" t="s">
        <v>3902</v>
      </c>
      <c r="D1073" t="str">
        <f>sc_gsm[[#This Row],[model_rxn]]&amp;"_"&amp;sc_gsm[[#This Row],[Column2]]</f>
        <v>ETACt_c_e_FWD</v>
      </c>
      <c r="E1073" t="str">
        <f>_xlfn.XLOOKUP(sc_gsm[[#This Row],[Column3]],SC_enz[name_dir],SC_enz[name_dir],"")</f>
        <v>ETACt_c_e_FWD</v>
      </c>
      <c r="F1073" t="str">
        <f>_xlfn.XLOOKUP(sc_gsm[[#This Row],[model_rxn]],RT_gsm[model_rxn],RT_gsm[model_rxn],"")</f>
        <v>ETACt_c_e</v>
      </c>
      <c r="G1073" s="3" t="str">
        <f>_xlfn.XLOOKUP(sc_gsm[[#This Row],[Column3]],RT_gsm[Column3],RT_gsm[Column3],"")</f>
        <v>ETACt_c_e_FWD</v>
      </c>
      <c r="H1073" s="3" t="str" cm="1">
        <f t="array" ref="H1073">sc_gsm[[#This Row],[model_rxn]]&amp;",r,"&amp;_xlfn.SWITCH(sc_gsm[[#This Row],[Column2]],"REV","lower_bound:-","FWD","upper_bound:")&amp;"1000"</f>
        <v>ETACt_c_e,r,upper_bound:1000</v>
      </c>
      <c r="I1073" s="3" t="str">
        <f>_xlfn.XLOOKUP(sc_gsm[[#This Row],[Column3]],SC_enz[name_dir],SC_enz[name_dir],"")</f>
        <v>ETACt_c_e_FWD</v>
      </c>
      <c r="J1073" s="3" t="str">
        <f>_xlfn.XLOOKUP(sc_gsm[[#This Row],[name]],[1]RXNS!$C:$C,[1]RXNS!$D:$D,"")</f>
        <v>ethyl acetate[c] =&gt; ethyl acetate[e]</v>
      </c>
      <c r="K1073" s="3" t="str">
        <f>_xlfn.XLOOKUP(sc_gsm[[#This Row],[name]],[2]RXNS!$C:$C,[2]RXNS!$D:$D,"")</f>
        <v>ethyl acetate[c] =&gt; ethyl acetate[e]</v>
      </c>
      <c r="L1073" s="3" t="b">
        <f>sc_gsm[[#This Row],[yeast8.3.4 equation]]=sc_gsm[[#This Row],[yeast9 equation]]</f>
        <v>1</v>
      </c>
    </row>
    <row r="1074" spans="1:12" hidden="1" x14ac:dyDescent="0.2">
      <c r="A1074" t="s">
        <v>2012</v>
      </c>
      <c r="B1074" t="s">
        <v>7649</v>
      </c>
      <c r="C1074" t="s">
        <v>3902</v>
      </c>
      <c r="D1074" t="str">
        <f>sc_gsm[[#This Row],[model_rxn]]&amp;"_"&amp;sc_gsm[[#This Row],[Column2]]</f>
        <v>ADEtps_e_FWD</v>
      </c>
      <c r="E1074" t="str">
        <f>_xlfn.XLOOKUP(sc_gsm[[#This Row],[Column3]],SC_enz[name_dir],SC_enz[name_dir],"")</f>
        <v>ADEtps_e_FWD</v>
      </c>
      <c r="F1074" t="str">
        <f>_xlfn.XLOOKUP(sc_gsm[[#This Row],[model_rxn]],RT_gsm[model_rxn],RT_gsm[model_rxn],"")</f>
        <v>ADEtps_e</v>
      </c>
      <c r="G1074" s="3" t="str">
        <f>_xlfn.XLOOKUP(sc_gsm[[#This Row],[Column3]],RT_gsm[Column3],RT_gsm[Column3],"")</f>
        <v>ADEtps_e_FWD</v>
      </c>
      <c r="H1074" s="3" t="str" cm="1">
        <f t="array" ref="H1074">sc_gsm[[#This Row],[model_rxn]]&amp;",r,"&amp;_xlfn.SWITCH(sc_gsm[[#This Row],[Column2]],"REV","lower_bound:-","FWD","upper_bound:")&amp;"1000"</f>
        <v>ADEtps_e,r,upper_bound:1000</v>
      </c>
      <c r="I1074" s="3" t="str">
        <f>_xlfn.XLOOKUP(sc_gsm[[#This Row],[Column3]],SC_enz[name_dir],SC_enz[name_dir],"")</f>
        <v>ADEtps_e_FWD</v>
      </c>
      <c r="J1074" s="3" t="str">
        <f>_xlfn.XLOOKUP(sc_gsm[[#This Row],[name]],[1]RXNS!$C:$C,[1]RXNS!$D:$D,"")</f>
        <v>adenine[e] + H+[e] =&gt; adenine[c] + H+[c]</v>
      </c>
      <c r="K1074" s="3" t="str">
        <f>_xlfn.XLOOKUP(sc_gsm[[#This Row],[name]],[2]RXNS!$C:$C,[2]RXNS!$D:$D,"")</f>
        <v>adenine[e] + H+[e] =&gt; adenine[c] + H+[c]</v>
      </c>
      <c r="L1074" s="3" t="b">
        <f>sc_gsm[[#This Row],[yeast8.3.4 equation]]=sc_gsm[[#This Row],[yeast9 equation]]</f>
        <v>1</v>
      </c>
    </row>
    <row r="1075" spans="1:12" hidden="1" x14ac:dyDescent="0.2">
      <c r="A1075" t="s">
        <v>2021</v>
      </c>
      <c r="B1075" t="s">
        <v>7650</v>
      </c>
      <c r="C1075" t="s">
        <v>3902</v>
      </c>
      <c r="D1075" t="str">
        <f>sc_gsm[[#This Row],[model_rxn]]&amp;"_"&amp;sc_gsm[[#This Row],[Column2]]</f>
        <v>ADNtps_e_FWD</v>
      </c>
      <c r="E1075" t="str">
        <f>_xlfn.XLOOKUP(sc_gsm[[#This Row],[Column3]],SC_enz[name_dir],SC_enz[name_dir],"")</f>
        <v>ADNtps_e_FWD</v>
      </c>
      <c r="F1075" t="str">
        <f>_xlfn.XLOOKUP(sc_gsm[[#This Row],[model_rxn]],RT_gsm[model_rxn],RT_gsm[model_rxn],"")</f>
        <v>ADNtps_e</v>
      </c>
      <c r="G1075" s="3" t="str">
        <f>_xlfn.XLOOKUP(sc_gsm[[#This Row],[Column3]],RT_gsm[Column3],RT_gsm[Column3],"")</f>
        <v>ADNtps_e_FWD</v>
      </c>
      <c r="H1075" s="3" t="str" cm="1">
        <f t="array" ref="H1075">sc_gsm[[#This Row],[model_rxn]]&amp;",r,"&amp;_xlfn.SWITCH(sc_gsm[[#This Row],[Column2]],"REV","lower_bound:-","FWD","upper_bound:")&amp;"1000"</f>
        <v>ADNtps_e,r,upper_bound:1000</v>
      </c>
      <c r="I1075" s="3" t="str">
        <f>_xlfn.XLOOKUP(sc_gsm[[#This Row],[Column3]],SC_enz[name_dir],SC_enz[name_dir],"")</f>
        <v>ADNtps_e_FWD</v>
      </c>
      <c r="J1075" s="3" t="str">
        <f>_xlfn.XLOOKUP(sc_gsm[[#This Row],[name]],[1]RXNS!$C:$C,[1]RXNS!$D:$D,"")</f>
        <v>adenosine[e] + H+[e] =&gt; adenosine[c] + H+[c]</v>
      </c>
      <c r="K1075" s="3" t="str">
        <f>_xlfn.XLOOKUP(sc_gsm[[#This Row],[name]],[2]RXNS!$C:$C,[2]RXNS!$D:$D,"")</f>
        <v>adenosine[e] + H+[e] =&gt; adenosine[c] + H+[c]</v>
      </c>
      <c r="L1075" s="3" t="b">
        <f>sc_gsm[[#This Row],[yeast8.3.4 equation]]=sc_gsm[[#This Row],[yeast9 equation]]</f>
        <v>1</v>
      </c>
    </row>
    <row r="1076" spans="1:12" hidden="1" x14ac:dyDescent="0.2">
      <c r="A1076" t="s">
        <v>2024</v>
      </c>
      <c r="B1076" t="s">
        <v>7651</v>
      </c>
      <c r="C1076" t="s">
        <v>3903</v>
      </c>
      <c r="D1076" t="str">
        <f>sc_gsm[[#This Row],[model_rxn]]&amp;"_"&amp;sc_gsm[[#This Row],[Column2]]</f>
        <v>ADPATPt_c_m_REV</v>
      </c>
      <c r="E1076" t="str">
        <f>_xlfn.XLOOKUP(sc_gsm[[#This Row],[Column3]],SC_enz[name_dir],SC_enz[name_dir],"")</f>
        <v>ADPATPt_c_m_REV</v>
      </c>
      <c r="F1076" t="str">
        <f>_xlfn.XLOOKUP(sc_gsm[[#This Row],[model_rxn]],RT_gsm[model_rxn],RT_gsm[model_rxn],"")</f>
        <v>ADPATPt_c_m</v>
      </c>
      <c r="G1076" s="3" t="str">
        <f>_xlfn.XLOOKUP(sc_gsm[[#This Row],[Column3]],RT_gsm[Column3],RT_gsm[Column3],"")</f>
        <v>ADPATPt_c_m_REV</v>
      </c>
      <c r="H1076" s="3" t="str" cm="1">
        <f t="array" ref="H1076">sc_gsm[[#This Row],[model_rxn]]&amp;",r,"&amp;_xlfn.SWITCH(sc_gsm[[#This Row],[Column2]],"REV","lower_bound:-","FWD","upper_bound:")&amp;"1000"</f>
        <v>ADPATPt_c_m,r,lower_bound:-1000</v>
      </c>
      <c r="I1076" s="3" t="str">
        <f>_xlfn.XLOOKUP(sc_gsm[[#This Row],[Column3]],SC_enz[name_dir],SC_enz[name_dir],"")</f>
        <v>ADPATPt_c_m_REV</v>
      </c>
      <c r="J1076" s="3" t="str">
        <f>_xlfn.XLOOKUP(sc_gsm[[#This Row],[name]],[1]RXNS!$C:$C,[1]RXNS!$D:$D,"")</f>
        <v>ADP[c] + ATP[m] &lt;=&gt; ADP[m] + ATP[c]</v>
      </c>
      <c r="K1076" s="3" t="str">
        <f>_xlfn.XLOOKUP(sc_gsm[[#This Row],[name]],[2]RXNS!$C:$C,[2]RXNS!$D:$D,"")</f>
        <v>ADP[c] + ATP[m] &lt;=&gt; ADP[m] + ATP[c]</v>
      </c>
      <c r="L1076" s="3" t="b">
        <f>sc_gsm[[#This Row],[yeast8.3.4 equation]]=sc_gsm[[#This Row],[yeast9 equation]]</f>
        <v>1</v>
      </c>
    </row>
    <row r="1077" spans="1:12" hidden="1" x14ac:dyDescent="0.2">
      <c r="A1077" t="s">
        <v>2024</v>
      </c>
      <c r="B1077" t="s">
        <v>7651</v>
      </c>
      <c r="C1077" t="s">
        <v>3902</v>
      </c>
      <c r="D1077" t="str">
        <f>sc_gsm[[#This Row],[model_rxn]]&amp;"_"&amp;sc_gsm[[#This Row],[Column2]]</f>
        <v>ADPATPt_c_m_FWD</v>
      </c>
      <c r="E1077" t="str">
        <f>_xlfn.XLOOKUP(sc_gsm[[#This Row],[Column3]],SC_enz[name_dir],SC_enz[name_dir],"")</f>
        <v>ADPATPt_c_m_FWD</v>
      </c>
      <c r="F1077" t="str">
        <f>_xlfn.XLOOKUP(sc_gsm[[#This Row],[model_rxn]],RT_gsm[model_rxn],RT_gsm[model_rxn],"")</f>
        <v>ADPATPt_c_m</v>
      </c>
      <c r="G1077" s="3" t="str">
        <f>_xlfn.XLOOKUP(sc_gsm[[#This Row],[Column3]],RT_gsm[Column3],RT_gsm[Column3],"")</f>
        <v>ADPATPt_c_m_FWD</v>
      </c>
      <c r="H1077" s="3" t="str" cm="1">
        <f t="array" ref="H1077">sc_gsm[[#This Row],[model_rxn]]&amp;",r,"&amp;_xlfn.SWITCH(sc_gsm[[#This Row],[Column2]],"REV","lower_bound:-","FWD","upper_bound:")&amp;"1000"</f>
        <v>ADPATPt_c_m,r,upper_bound:1000</v>
      </c>
      <c r="I1077" s="3" t="str">
        <f>_xlfn.XLOOKUP(sc_gsm[[#This Row],[Column3]],SC_enz[name_dir],SC_enz[name_dir],"")</f>
        <v>ADPATPt_c_m_FWD</v>
      </c>
      <c r="J1077" s="3" t="str">
        <f>_xlfn.XLOOKUP(sc_gsm[[#This Row],[name]],[1]RXNS!$C:$C,[1]RXNS!$D:$D,"")</f>
        <v>ADP[c] + ATP[m] &lt;=&gt; ADP[m] + ATP[c]</v>
      </c>
      <c r="K1077" s="3" t="str">
        <f>_xlfn.XLOOKUP(sc_gsm[[#This Row],[name]],[2]RXNS!$C:$C,[2]RXNS!$D:$D,"")</f>
        <v>ADP[c] + ATP[m] &lt;=&gt; ADP[m] + ATP[c]</v>
      </c>
      <c r="L1077" s="3" t="b">
        <f>sc_gsm[[#This Row],[yeast8.3.4 equation]]=sc_gsm[[#This Row],[yeast9 equation]]</f>
        <v>1</v>
      </c>
    </row>
    <row r="1078" spans="1:12" hidden="1" x14ac:dyDescent="0.2">
      <c r="A1078" t="s">
        <v>2031</v>
      </c>
      <c r="B1078" t="s">
        <v>7651</v>
      </c>
      <c r="C1078" t="s">
        <v>3902</v>
      </c>
      <c r="D1078" t="str">
        <f>sc_gsm[[#This Row],[model_rxn]]&amp;"_"&amp;sc_gsm[[#This Row],[Column2]]</f>
        <v>ADPATPt_c_x_FWD</v>
      </c>
      <c r="E1078" t="str">
        <f>_xlfn.XLOOKUP(sc_gsm[[#This Row],[Column3]],SC_enz[name_dir],SC_enz[name_dir],"")</f>
        <v>ADPATPt_c_x_FWD</v>
      </c>
      <c r="F1078" t="str">
        <f>_xlfn.XLOOKUP(sc_gsm[[#This Row],[model_rxn]],RT_gsm[model_rxn],RT_gsm[model_rxn],"")</f>
        <v>ADPATPt_c_x</v>
      </c>
      <c r="G1078" s="3" t="str">
        <f>_xlfn.XLOOKUP(sc_gsm[[#This Row],[Column3]],RT_gsm[Column3],RT_gsm[Column3],"")</f>
        <v>ADPATPt_c_x_FWD</v>
      </c>
      <c r="H1078" s="3" t="str" cm="1">
        <f t="array" ref="H1078">sc_gsm[[#This Row],[model_rxn]]&amp;",r,"&amp;_xlfn.SWITCH(sc_gsm[[#This Row],[Column2]],"REV","lower_bound:-","FWD","upper_bound:")&amp;"1000"</f>
        <v>ADPATPt_c_x,r,upper_bound:1000</v>
      </c>
      <c r="I1078" s="3" t="str">
        <f>_xlfn.XLOOKUP(sc_gsm[[#This Row],[Column3]],SC_enz[name_dir],SC_enz[name_dir],"")</f>
        <v>ADPATPt_c_x_FWD</v>
      </c>
      <c r="J1078" s="3" t="str">
        <f>_xlfn.XLOOKUP(sc_gsm[[#This Row],[name]],[1]RXNS!$C:$C,[1]RXNS!$D:$D,"")</f>
        <v>ADP[c] + ATP[m] &lt;=&gt; ADP[m] + ATP[c]</v>
      </c>
      <c r="K1078" s="3" t="str">
        <f>_xlfn.XLOOKUP(sc_gsm[[#This Row],[name]],[2]RXNS!$C:$C,[2]RXNS!$D:$D,"")</f>
        <v>ADP[c] + ATP[m] &lt;=&gt; ADP[m] + ATP[c]</v>
      </c>
      <c r="L1078" s="3" t="b">
        <f>sc_gsm[[#This Row],[yeast8.3.4 equation]]=sc_gsm[[#This Row],[yeast9 equation]]</f>
        <v>1</v>
      </c>
    </row>
    <row r="1079" spans="1:12" hidden="1" x14ac:dyDescent="0.2">
      <c r="A1079" t="s">
        <v>2034</v>
      </c>
      <c r="B1079" t="s">
        <v>7652</v>
      </c>
      <c r="C1079" t="s">
        <v>3903</v>
      </c>
      <c r="D1079" t="str">
        <f>sc_gsm[[#This Row],[model_rxn]]&amp;"_"&amp;sc_gsm[[#This Row],[Column2]]</f>
        <v>AKGCITta_m_REV</v>
      </c>
      <c r="E1079" t="str">
        <f>_xlfn.XLOOKUP(sc_gsm[[#This Row],[Column3]],SC_enz[name_dir],SC_enz[name_dir],"")</f>
        <v>AKGCITta_m_REV</v>
      </c>
      <c r="F1079" t="str">
        <f>_xlfn.XLOOKUP(sc_gsm[[#This Row],[model_rxn]],RT_gsm[model_rxn],RT_gsm[model_rxn],"")</f>
        <v>AKGCITta_m</v>
      </c>
      <c r="G1079" s="3" t="str">
        <f>_xlfn.XLOOKUP(sc_gsm[[#This Row],[Column3]],RT_gsm[Column3],RT_gsm[Column3],"")</f>
        <v>AKGCITta_m_REV</v>
      </c>
      <c r="H1079" s="3" t="str" cm="1">
        <f t="array" ref="H1079">sc_gsm[[#This Row],[model_rxn]]&amp;",r,"&amp;_xlfn.SWITCH(sc_gsm[[#This Row],[Column2]],"REV","lower_bound:-","FWD","upper_bound:")&amp;"1000"</f>
        <v>AKGCITta_m,r,lower_bound:-1000</v>
      </c>
      <c r="I1079" s="3" t="str">
        <f>_xlfn.XLOOKUP(sc_gsm[[#This Row],[Column3]],SC_enz[name_dir],SC_enz[name_dir],"")</f>
        <v>AKGCITta_m_REV</v>
      </c>
      <c r="J1079" s="3" t="str">
        <f>_xlfn.XLOOKUP(sc_gsm[[#This Row],[name]],[1]RXNS!$C:$C,[1]RXNS!$D:$D,"")</f>
        <v>2-oxoglutarate[c] + citrate[m] &lt;=&gt; 2-oxoglutarate[m] + citrate[c]</v>
      </c>
      <c r="K1079" s="3" t="str">
        <f>_xlfn.XLOOKUP(sc_gsm[[#This Row],[name]],[2]RXNS!$C:$C,[2]RXNS!$D:$D,"")</f>
        <v>2-oxoglutarate[c] + citrate[m] &lt;=&gt; 2-oxoglutarate[m] + citrate[c]</v>
      </c>
      <c r="L1079" s="3" t="b">
        <f>sc_gsm[[#This Row],[yeast8.3.4 equation]]=sc_gsm[[#This Row],[yeast9 equation]]</f>
        <v>1</v>
      </c>
    </row>
    <row r="1080" spans="1:12" hidden="1" x14ac:dyDescent="0.2">
      <c r="A1080" t="s">
        <v>2034</v>
      </c>
      <c r="B1080" t="s">
        <v>7652</v>
      </c>
      <c r="C1080" t="s">
        <v>3902</v>
      </c>
      <c r="D1080" t="str">
        <f>sc_gsm[[#This Row],[model_rxn]]&amp;"_"&amp;sc_gsm[[#This Row],[Column2]]</f>
        <v>AKGCITta_m_FWD</v>
      </c>
      <c r="E1080" t="str">
        <f>_xlfn.XLOOKUP(sc_gsm[[#This Row],[Column3]],SC_enz[name_dir],SC_enz[name_dir],"")</f>
        <v>AKGCITta_m_FWD</v>
      </c>
      <c r="F1080" t="str">
        <f>_xlfn.XLOOKUP(sc_gsm[[#This Row],[model_rxn]],RT_gsm[model_rxn],RT_gsm[model_rxn],"")</f>
        <v>AKGCITta_m</v>
      </c>
      <c r="G1080" s="3" t="str">
        <f>_xlfn.XLOOKUP(sc_gsm[[#This Row],[Column3]],RT_gsm[Column3],RT_gsm[Column3],"")</f>
        <v>AKGCITta_m_FWD</v>
      </c>
      <c r="H1080" s="3" t="str" cm="1">
        <f t="array" ref="H1080">sc_gsm[[#This Row],[model_rxn]]&amp;",r,"&amp;_xlfn.SWITCH(sc_gsm[[#This Row],[Column2]],"REV","lower_bound:-","FWD","upper_bound:")&amp;"1000"</f>
        <v>AKGCITta_m,r,upper_bound:1000</v>
      </c>
      <c r="I1080" s="3" t="str">
        <f>_xlfn.XLOOKUP(sc_gsm[[#This Row],[Column3]],SC_enz[name_dir],SC_enz[name_dir],"")</f>
        <v>AKGCITta_m_FWD</v>
      </c>
      <c r="J1080" s="3" t="str">
        <f>_xlfn.XLOOKUP(sc_gsm[[#This Row],[name]],[1]RXNS!$C:$C,[1]RXNS!$D:$D,"")</f>
        <v>2-oxoglutarate[c] + citrate[m] &lt;=&gt; 2-oxoglutarate[m] + citrate[c]</v>
      </c>
      <c r="K1080" s="3" t="str">
        <f>_xlfn.XLOOKUP(sc_gsm[[#This Row],[name]],[2]RXNS!$C:$C,[2]RXNS!$D:$D,"")</f>
        <v>2-oxoglutarate[c] + citrate[m] &lt;=&gt; 2-oxoglutarate[m] + citrate[c]</v>
      </c>
      <c r="L1080" s="3" t="b">
        <f>sc_gsm[[#This Row],[yeast8.3.4 equation]]=sc_gsm[[#This Row],[yeast9 equation]]</f>
        <v>1</v>
      </c>
    </row>
    <row r="1081" spans="1:12" hidden="1" x14ac:dyDescent="0.2">
      <c r="A1081" t="s">
        <v>2037</v>
      </c>
      <c r="B1081" t="s">
        <v>7653</v>
      </c>
      <c r="C1081" t="s">
        <v>3902</v>
      </c>
      <c r="D1081" t="str">
        <f>sc_gsm[[#This Row],[model_rxn]]&amp;"_"&amp;sc_gsm[[#This Row],[Column2]]</f>
        <v>ALLTTt_c_e_FWD</v>
      </c>
      <c r="E1081" t="str">
        <f>_xlfn.XLOOKUP(sc_gsm[[#This Row],[Column3]],SC_enz[name_dir],SC_enz[name_dir],"")</f>
        <v>ALLTTt_c_e_FWD</v>
      </c>
      <c r="F1081" t="str">
        <f>_xlfn.XLOOKUP(sc_gsm[[#This Row],[model_rxn]],RT_gsm[model_rxn],RT_gsm[model_rxn],"")</f>
        <v/>
      </c>
      <c r="G1081" s="3" t="str">
        <f>_xlfn.XLOOKUP(sc_gsm[[#This Row],[Column3]],RT_gsm[Column3],RT_gsm[Column3],"")</f>
        <v/>
      </c>
      <c r="H1081" s="3" t="str" cm="1">
        <f t="array" ref="H1081">sc_gsm[[#This Row],[model_rxn]]&amp;",r,"&amp;_xlfn.SWITCH(sc_gsm[[#This Row],[Column2]],"REV","lower_bound:-","FWD","upper_bound:")&amp;"1000"</f>
        <v>ALLTTt_c_e,r,upper_bound:1000</v>
      </c>
      <c r="I1081" s="3" t="str">
        <f>_xlfn.XLOOKUP(sc_gsm[[#This Row],[Column3]],SC_enz[name_dir],SC_enz[name_dir],"")</f>
        <v>ALLTTt_c_e_FWD</v>
      </c>
      <c r="J1081" s="3" t="str">
        <f>_xlfn.XLOOKUP(sc_gsm[[#This Row],[name]],[1]RXNS!$C:$C,[1]RXNS!$D:$D,"")</f>
        <v>allantoate[e] =&gt; allantoate[c]</v>
      </c>
      <c r="K1081" s="3" t="str">
        <f>_xlfn.XLOOKUP(sc_gsm[[#This Row],[name]],[2]RXNS!$C:$C,[2]RXNS!$D:$D,"")</f>
        <v>allantoate[e] =&gt; allantoate[c]</v>
      </c>
      <c r="L1081" s="3" t="b">
        <f>sc_gsm[[#This Row],[yeast8.3.4 equation]]=sc_gsm[[#This Row],[yeast9 equation]]</f>
        <v>1</v>
      </c>
    </row>
    <row r="1082" spans="1:12" hidden="1" x14ac:dyDescent="0.2">
      <c r="A1082" t="s">
        <v>2040</v>
      </c>
      <c r="B1082" t="s">
        <v>7654</v>
      </c>
      <c r="C1082" t="s">
        <v>3902</v>
      </c>
      <c r="D1082" t="str">
        <f>sc_gsm[[#This Row],[model_rxn]]&amp;"_"&amp;sc_gsm[[#This Row],[Column2]]</f>
        <v>ALLTNt_c_e_FWD</v>
      </c>
      <c r="E1082" t="str">
        <f>_xlfn.XLOOKUP(sc_gsm[[#This Row],[Column3]],SC_enz[name_dir],SC_enz[name_dir],"")</f>
        <v>ALLTNt_c_e_FWD</v>
      </c>
      <c r="F1082" t="str">
        <f>_xlfn.XLOOKUP(sc_gsm[[#This Row],[model_rxn]],RT_gsm[model_rxn],RT_gsm[model_rxn],"")</f>
        <v/>
      </c>
      <c r="G1082" s="3" t="str">
        <f>_xlfn.XLOOKUP(sc_gsm[[#This Row],[Column3]],RT_gsm[Column3],RT_gsm[Column3],"")</f>
        <v/>
      </c>
      <c r="H1082" s="3" t="str" cm="1">
        <f t="array" ref="H1082">sc_gsm[[#This Row],[model_rxn]]&amp;",r,"&amp;_xlfn.SWITCH(sc_gsm[[#This Row],[Column2]],"REV","lower_bound:-","FWD","upper_bound:")&amp;"1000"</f>
        <v>ALLTNt_c_e,r,upper_bound:1000</v>
      </c>
      <c r="I1082" s="3" t="str">
        <f>_xlfn.XLOOKUP(sc_gsm[[#This Row],[Column3]],SC_enz[name_dir],SC_enz[name_dir],"")</f>
        <v>ALLTNt_c_e_FWD</v>
      </c>
      <c r="J1082" s="3" t="str">
        <f>_xlfn.XLOOKUP(sc_gsm[[#This Row],[name]],[1]RXNS!$C:$C,[1]RXNS!$D:$D,"")</f>
        <v>allantoin[e] =&gt; allantoin[c]</v>
      </c>
      <c r="K1082" s="3" t="str">
        <f>_xlfn.XLOOKUP(sc_gsm[[#This Row],[name]],[2]RXNS!$C:$C,[2]RXNS!$D:$D,"")</f>
        <v>allantoin[e] =&gt; allantoin[c]</v>
      </c>
      <c r="L1082" s="3" t="b">
        <f>sc_gsm[[#This Row],[yeast8.3.4 equation]]=sc_gsm[[#This Row],[yeast9 equation]]</f>
        <v>1</v>
      </c>
    </row>
    <row r="1083" spans="1:12" hidden="1" x14ac:dyDescent="0.2">
      <c r="A1083" t="s">
        <v>2043</v>
      </c>
      <c r="B1083" t="s">
        <v>7655</v>
      </c>
      <c r="C1083" t="s">
        <v>3903</v>
      </c>
      <c r="D1083" t="str">
        <f>sc_gsm[[#This Row],[model_rxn]]&amp;"_"&amp;sc_gsm[[#This Row],[Column2]]</f>
        <v>NH4t_c_e_REV</v>
      </c>
      <c r="E1083" t="str">
        <f>_xlfn.XLOOKUP(sc_gsm[[#This Row],[Column3]],SC_enz[name_dir],SC_enz[name_dir],"")</f>
        <v>NH4t_c_e_REV</v>
      </c>
      <c r="F1083" t="str">
        <f>_xlfn.XLOOKUP(sc_gsm[[#This Row],[model_rxn]],RT_gsm[model_rxn],RT_gsm[model_rxn],"")</f>
        <v>NH4t_c_e</v>
      </c>
      <c r="G1083" s="3" t="str">
        <f>_xlfn.XLOOKUP(sc_gsm[[#This Row],[Column3]],RT_gsm[Column3],RT_gsm[Column3],"")</f>
        <v>NH4t_c_e_REV</v>
      </c>
      <c r="H1083" s="3" t="str" cm="1">
        <f t="array" ref="H1083">sc_gsm[[#This Row],[model_rxn]]&amp;",r,"&amp;_xlfn.SWITCH(sc_gsm[[#This Row],[Column2]],"REV","lower_bound:-","FWD","upper_bound:")&amp;"1000"</f>
        <v>NH4t_c_e,r,lower_bound:-1000</v>
      </c>
      <c r="I1083" s="3" t="str">
        <f>_xlfn.XLOOKUP(sc_gsm[[#This Row],[Column3]],SC_enz[name_dir],SC_enz[name_dir],"")</f>
        <v>NH4t_c_e_REV</v>
      </c>
      <c r="J1083" s="3" t="str">
        <f>_xlfn.XLOOKUP(sc_gsm[[#This Row],[name]],[1]RXNS!$C:$C,[1]RXNS!$D:$D,"")</f>
        <v>ammonium[e] &lt;=&gt; ammonium[c]</v>
      </c>
      <c r="K1083" s="3" t="str">
        <f>_xlfn.XLOOKUP(sc_gsm[[#This Row],[name]],[2]RXNS!$C:$C,[2]RXNS!$D:$D,"")</f>
        <v>ammonium[e] &lt;=&gt; ammonium[c]</v>
      </c>
      <c r="L1083" s="3" t="b">
        <f>sc_gsm[[#This Row],[yeast8.3.4 equation]]=sc_gsm[[#This Row],[yeast9 equation]]</f>
        <v>1</v>
      </c>
    </row>
    <row r="1084" spans="1:12" hidden="1" x14ac:dyDescent="0.2">
      <c r="A1084" t="s">
        <v>2043</v>
      </c>
      <c r="B1084" t="s">
        <v>7655</v>
      </c>
      <c r="C1084" t="s">
        <v>3902</v>
      </c>
      <c r="D1084" t="str">
        <f>sc_gsm[[#This Row],[model_rxn]]&amp;"_"&amp;sc_gsm[[#This Row],[Column2]]</f>
        <v>NH4t_c_e_FWD</v>
      </c>
      <c r="E1084" t="str">
        <f>_xlfn.XLOOKUP(sc_gsm[[#This Row],[Column3]],SC_enz[name_dir],SC_enz[name_dir],"")</f>
        <v>NH4t_c_e_FWD</v>
      </c>
      <c r="F1084" t="str">
        <f>_xlfn.XLOOKUP(sc_gsm[[#This Row],[model_rxn]],RT_gsm[model_rxn],RT_gsm[model_rxn],"")</f>
        <v>NH4t_c_e</v>
      </c>
      <c r="G1084" s="3" t="str">
        <f>_xlfn.XLOOKUP(sc_gsm[[#This Row],[Column3]],RT_gsm[Column3],RT_gsm[Column3],"")</f>
        <v>NH4t_c_e_FWD</v>
      </c>
      <c r="H1084" s="3" t="str" cm="1">
        <f t="array" ref="H1084">sc_gsm[[#This Row],[model_rxn]]&amp;",r,"&amp;_xlfn.SWITCH(sc_gsm[[#This Row],[Column2]],"REV","lower_bound:-","FWD","upper_bound:")&amp;"1000"</f>
        <v>NH4t_c_e,r,upper_bound:1000</v>
      </c>
      <c r="I1084" s="3" t="str">
        <f>_xlfn.XLOOKUP(sc_gsm[[#This Row],[Column3]],SC_enz[name_dir],SC_enz[name_dir],"")</f>
        <v>NH4t_c_e_FWD</v>
      </c>
      <c r="J1084" s="3" t="str">
        <f>_xlfn.XLOOKUP(sc_gsm[[#This Row],[name]],[1]RXNS!$C:$C,[1]RXNS!$D:$D,"")</f>
        <v>ammonium[e] &lt;=&gt; ammonium[c]</v>
      </c>
      <c r="K1084" s="3" t="str">
        <f>_xlfn.XLOOKUP(sc_gsm[[#This Row],[name]],[2]RXNS!$C:$C,[2]RXNS!$D:$D,"")</f>
        <v>ammonium[e] &lt;=&gt; ammonium[c]</v>
      </c>
      <c r="L1084" s="3" t="b">
        <f>sc_gsm[[#This Row],[yeast8.3.4 equation]]=sc_gsm[[#This Row],[yeast9 equation]]</f>
        <v>1</v>
      </c>
    </row>
    <row r="1085" spans="1:12" hidden="1" x14ac:dyDescent="0.2">
      <c r="A1085" t="s">
        <v>2052</v>
      </c>
      <c r="B1085" t="s">
        <v>7656</v>
      </c>
      <c r="C1085" t="s">
        <v>3902</v>
      </c>
      <c r="D1085" t="str">
        <f>sc_gsm[[#This Row],[model_rxn]]&amp;"_"&amp;sc_gsm[[#This Row],[Column2]]</f>
        <v>AMPATPt_c_x_FWD</v>
      </c>
      <c r="E1085" t="str">
        <f>_xlfn.XLOOKUP(sc_gsm[[#This Row],[Column3]],SC_enz[name_dir],SC_enz[name_dir],"")</f>
        <v>AMPATPt_c_x_FWD</v>
      </c>
      <c r="F1085" t="str">
        <f>_xlfn.XLOOKUP(sc_gsm[[#This Row],[model_rxn]],RT_gsm[model_rxn],RT_gsm[model_rxn],"")</f>
        <v>AMPATPt_c_x</v>
      </c>
      <c r="G1085" s="3" t="str">
        <f>_xlfn.XLOOKUP(sc_gsm[[#This Row],[Column3]],RT_gsm[Column3],RT_gsm[Column3],"")</f>
        <v>AMPATPt_c_x_FWD</v>
      </c>
      <c r="H1085" s="3" t="str" cm="1">
        <f t="array" ref="H1085">sc_gsm[[#This Row],[model_rxn]]&amp;",r,"&amp;_xlfn.SWITCH(sc_gsm[[#This Row],[Column2]],"REV","lower_bound:-","FWD","upper_bound:")&amp;"1000"</f>
        <v>AMPATPt_c_x,r,upper_bound:1000</v>
      </c>
      <c r="I1085" s="3" t="str">
        <f>_xlfn.XLOOKUP(sc_gsm[[#This Row],[Column3]],SC_enz[name_dir],SC_enz[name_dir],"")</f>
        <v>AMPATPt_c_x_FWD</v>
      </c>
      <c r="J1085" s="3" t="str">
        <f>_xlfn.XLOOKUP(sc_gsm[[#This Row],[name]],[1]RXNS!$C:$C,[1]RXNS!$D:$D,"")</f>
        <v>AMP[p] + ATP[c] + H+[p] =&gt; AMP[c] + ATP[p] + H+[c]</v>
      </c>
      <c r="K1085" s="3" t="str">
        <f>_xlfn.XLOOKUP(sc_gsm[[#This Row],[name]],[2]RXNS!$C:$C,[2]RXNS!$D:$D,"")</f>
        <v>AMP[p] + ATP[c] + H+[p] =&gt; AMP[c] + ATP[p] + H+[c]</v>
      </c>
      <c r="L1085" s="3" t="b">
        <f>sc_gsm[[#This Row],[yeast8.3.4 equation]]=sc_gsm[[#This Row],[yeast9 equation]]</f>
        <v>1</v>
      </c>
    </row>
    <row r="1086" spans="1:12" hidden="1" x14ac:dyDescent="0.2">
      <c r="A1086" t="s">
        <v>2053</v>
      </c>
      <c r="B1086" t="s">
        <v>7657</v>
      </c>
      <c r="C1086" t="s">
        <v>3902</v>
      </c>
      <c r="D1086" t="str">
        <f>sc_gsm[[#This Row],[model_rxn]]&amp;"_"&amp;sc_gsm[[#This Row],[Column2]]</f>
        <v>ASPGLUt_c_m_FWD</v>
      </c>
      <c r="E1086" t="str">
        <f>_xlfn.XLOOKUP(sc_gsm[[#This Row],[Column3]],SC_enz[name_dir],SC_enz[name_dir],"")</f>
        <v>ASPGLUt_c_m_FWD</v>
      </c>
      <c r="F1086" t="str">
        <f>_xlfn.XLOOKUP(sc_gsm[[#This Row],[model_rxn]],RT_gsm[model_rxn],RT_gsm[model_rxn],"")</f>
        <v>ASPGLUt_c_m</v>
      </c>
      <c r="G1086" s="3" t="str">
        <f>_xlfn.XLOOKUP(sc_gsm[[#This Row],[Column3]],RT_gsm[Column3],RT_gsm[Column3],"")</f>
        <v>ASPGLUt_c_m_FWD</v>
      </c>
      <c r="H1086" s="3" t="str" cm="1">
        <f t="array" ref="H1086">sc_gsm[[#This Row],[model_rxn]]&amp;",r,"&amp;_xlfn.SWITCH(sc_gsm[[#This Row],[Column2]],"REV","lower_bound:-","FWD","upper_bound:")&amp;"1000"</f>
        <v>ASPGLUt_c_m,r,upper_bound:1000</v>
      </c>
      <c r="I1086" s="3" t="str">
        <f>_xlfn.XLOOKUP(sc_gsm[[#This Row],[Column3]],SC_enz[name_dir],SC_enz[name_dir],"")</f>
        <v>ASPGLUt_c_m_FWD</v>
      </c>
      <c r="J1086" s="3" t="str">
        <f>_xlfn.XLOOKUP(sc_gsm[[#This Row],[name]],[1]RXNS!$C:$C,[1]RXNS!$D:$D,"")</f>
        <v>L-aspartate[m] + L-glutamate[c] =&gt; L-aspartate[c] + L-glutamate[m]</v>
      </c>
      <c r="K1086" s="3" t="str">
        <f>_xlfn.XLOOKUP(sc_gsm[[#This Row],[name]],[2]RXNS!$C:$C,[2]RXNS!$D:$D,"")</f>
        <v>L-aspartate[m] + L-glutamate[c] =&gt; L-aspartate[c] + L-glutamate[m]</v>
      </c>
      <c r="L1086" s="3" t="b">
        <f>sc_gsm[[#This Row],[yeast8.3.4 equation]]=sc_gsm[[#This Row],[yeast9 equation]]</f>
        <v>1</v>
      </c>
    </row>
    <row r="1087" spans="1:12" hidden="1" x14ac:dyDescent="0.2">
      <c r="A1087" t="s">
        <v>2056</v>
      </c>
      <c r="B1087" t="s">
        <v>7658</v>
      </c>
      <c r="C1087" t="s">
        <v>3902</v>
      </c>
      <c r="D1087" t="str">
        <f>sc_gsm[[#This Row],[model_rxn]]&amp;"_"&amp;sc_gsm[[#This Row],[Column2]]</f>
        <v>BTNtps_e_FWD</v>
      </c>
      <c r="E1087" t="str">
        <f>_xlfn.XLOOKUP(sc_gsm[[#This Row],[Column3]],SC_enz[name_dir],SC_enz[name_dir],"")</f>
        <v>BTNtps_e_FWD</v>
      </c>
      <c r="F1087" t="str">
        <f>_xlfn.XLOOKUP(sc_gsm[[#This Row],[model_rxn]],RT_gsm[model_rxn],RT_gsm[model_rxn],"")</f>
        <v/>
      </c>
      <c r="G1087" s="3" t="str">
        <f>_xlfn.XLOOKUP(sc_gsm[[#This Row],[Column3]],RT_gsm[Column3],RT_gsm[Column3],"")</f>
        <v/>
      </c>
      <c r="H1087" s="3" t="str" cm="1">
        <f t="array" ref="H1087">sc_gsm[[#This Row],[model_rxn]]&amp;",r,"&amp;_xlfn.SWITCH(sc_gsm[[#This Row],[Column2]],"REV","lower_bound:-","FWD","upper_bound:")&amp;"1000"</f>
        <v>BTNtps_e,r,upper_bound:1000</v>
      </c>
      <c r="I1087" s="3" t="str">
        <f>_xlfn.XLOOKUP(sc_gsm[[#This Row],[Column3]],SC_enz[name_dir],SC_enz[name_dir],"")</f>
        <v>BTNtps_e_FWD</v>
      </c>
      <c r="J1087" s="3" t="str">
        <f>_xlfn.XLOOKUP(sc_gsm[[#This Row],[name]],[1]RXNS!$C:$C,[1]RXNS!$D:$D,"")</f>
        <v>biotin[e] + H+[e] =&gt; biotin[c] + H+[c]</v>
      </c>
      <c r="K1087" s="3" t="str">
        <f>_xlfn.XLOOKUP(sc_gsm[[#This Row],[name]],[2]RXNS!$C:$C,[2]RXNS!$D:$D,"")</f>
        <v>biotin[e] + H+[e] =&gt; biotin[c] + H+[c]</v>
      </c>
      <c r="L1087" s="3" t="b">
        <f>sc_gsm[[#This Row],[yeast8.3.4 equation]]=sc_gsm[[#This Row],[yeast9 equation]]</f>
        <v>1</v>
      </c>
    </row>
    <row r="1088" spans="1:12" hidden="1" x14ac:dyDescent="0.2">
      <c r="A1088" t="s">
        <v>2059</v>
      </c>
      <c r="B1088" t="s">
        <v>7659</v>
      </c>
      <c r="C1088" t="s">
        <v>3902</v>
      </c>
      <c r="D1088" t="str">
        <f>sc_gsm[[#This Row],[model_rxn]]&amp;"_"&amp;sc_gsm[[#This Row],[Column2]]</f>
        <v>CRNACRNt_c_m_FWD</v>
      </c>
      <c r="E1088" t="str">
        <f>_xlfn.XLOOKUP(sc_gsm[[#This Row],[Column3]],SC_enz[name_dir],SC_enz[name_dir],"")</f>
        <v>CRNACRNt_c_m_FWD</v>
      </c>
      <c r="F1088" t="str">
        <f>_xlfn.XLOOKUP(sc_gsm[[#This Row],[model_rxn]],RT_gsm[model_rxn],RT_gsm[model_rxn],"")</f>
        <v>CRNACRNt_c_m</v>
      </c>
      <c r="G1088" s="3" t="str">
        <f>_xlfn.XLOOKUP(sc_gsm[[#This Row],[Column3]],RT_gsm[Column3],RT_gsm[Column3],"")</f>
        <v>CRNACRNt_c_m_FWD</v>
      </c>
      <c r="H1088" s="3" t="str" cm="1">
        <f t="array" ref="H1088">sc_gsm[[#This Row],[model_rxn]]&amp;",r,"&amp;_xlfn.SWITCH(sc_gsm[[#This Row],[Column2]],"REV","lower_bound:-","FWD","upper_bound:")&amp;"1000"</f>
        <v>CRNACRNt_c_m,r,upper_bound:1000</v>
      </c>
      <c r="I1088" s="3" t="str">
        <f>_xlfn.XLOOKUP(sc_gsm[[#This Row],[Column3]],SC_enz[name_dir],SC_enz[name_dir],"")</f>
        <v>CRNACRNt_c_m_FWD</v>
      </c>
      <c r="J1088" s="3" t="str">
        <f>_xlfn.XLOOKUP(sc_gsm[[#This Row],[name]],[1]RXNS!$C:$C,[1]RXNS!$D:$D,"")</f>
        <v>(R)-carnitine[m] + O-acetylcarnitine[c] =&gt; (R)-carnitine[c] + O-acetylcarnitine[m]</v>
      </c>
      <c r="K1088" s="3" t="str">
        <f>_xlfn.XLOOKUP(sc_gsm[[#This Row],[name]],[2]RXNS!$C:$C,[2]RXNS!$D:$D,"")</f>
        <v>(R)-carnitine[m] + O-acetylcarnitine[c] =&gt; (R)-carnitine[c] + O-acetylcarnitine[m]</v>
      </c>
      <c r="L1088" s="3" t="b">
        <f>sc_gsm[[#This Row],[yeast8.3.4 equation]]=sc_gsm[[#This Row],[yeast9 equation]]</f>
        <v>1</v>
      </c>
    </row>
    <row r="1089" spans="1:12" hidden="1" x14ac:dyDescent="0.2">
      <c r="A1089" t="s">
        <v>2062</v>
      </c>
      <c r="B1089" t="s">
        <v>7660</v>
      </c>
      <c r="C1089" t="s">
        <v>3903</v>
      </c>
      <c r="D1089" t="str">
        <f>sc_gsm[[#This Row],[model_rxn]]&amp;"_"&amp;sc_gsm[[#This Row],[Column2]]</f>
        <v>CER2B24_g_r_REV</v>
      </c>
      <c r="E1089" t="str">
        <f>_xlfn.XLOOKUP(sc_gsm[[#This Row],[Column3]],SC_enz[name_dir],SC_enz[name_dir],"")</f>
        <v>CER2B24_g_r_REV</v>
      </c>
      <c r="F1089" t="str">
        <f>_xlfn.XLOOKUP(sc_gsm[[#This Row],[model_rxn]],RT_gsm[model_rxn],RT_gsm[model_rxn],"")</f>
        <v/>
      </c>
      <c r="G1089" s="3" t="str">
        <f>_xlfn.XLOOKUP(sc_gsm[[#This Row],[Column3]],RT_gsm[Column3],RT_gsm[Column3],"")</f>
        <v/>
      </c>
      <c r="H1089" s="3" t="str" cm="1">
        <f t="array" ref="H1089">sc_gsm[[#This Row],[model_rxn]]&amp;",r,"&amp;_xlfn.SWITCH(sc_gsm[[#This Row],[Column2]],"REV","lower_bound:-","FWD","upper_bound:")&amp;"1000"</f>
        <v>CER2B24_g_r,r,lower_bound:-1000</v>
      </c>
      <c r="I1089" s="3" t="str">
        <f>_xlfn.XLOOKUP(sc_gsm[[#This Row],[Column3]],SC_enz[name_dir],SC_enz[name_dir],"")</f>
        <v>CER2B24_g_r_REV</v>
      </c>
      <c r="J1089" s="3" t="str">
        <f>_xlfn.XLOOKUP(sc_gsm[[#This Row],[name]],[1]RXNS!$C:$C,[1]RXNS!$D:$D,"")</f>
        <v>ceramide-2' (C24)[er] &lt;=&gt; ceramide-2' (C24)[g]</v>
      </c>
      <c r="K1089" s="3" t="str">
        <f>_xlfn.XLOOKUP(sc_gsm[[#This Row],[name]],[2]RXNS!$C:$C,[2]RXNS!$D:$D,"")</f>
        <v>ceramide-2' (C24)[er] &lt;=&gt; ceramide-2' (C24)[g]</v>
      </c>
      <c r="L1089" s="3" t="b">
        <f>sc_gsm[[#This Row],[yeast8.3.4 equation]]=sc_gsm[[#This Row],[yeast9 equation]]</f>
        <v>1</v>
      </c>
    </row>
    <row r="1090" spans="1:12" hidden="1" x14ac:dyDescent="0.2">
      <c r="A1090" t="s">
        <v>2062</v>
      </c>
      <c r="B1090" t="s">
        <v>7660</v>
      </c>
      <c r="C1090" t="s">
        <v>3902</v>
      </c>
      <c r="D1090" t="str">
        <f>sc_gsm[[#This Row],[model_rxn]]&amp;"_"&amp;sc_gsm[[#This Row],[Column2]]</f>
        <v>CER2B24_g_r_FWD</v>
      </c>
      <c r="E1090" t="str">
        <f>_xlfn.XLOOKUP(sc_gsm[[#This Row],[Column3]],SC_enz[name_dir],SC_enz[name_dir],"")</f>
        <v>CER2B24_g_r_FWD</v>
      </c>
      <c r="F1090" t="str">
        <f>_xlfn.XLOOKUP(sc_gsm[[#This Row],[model_rxn]],RT_gsm[model_rxn],RT_gsm[model_rxn],"")</f>
        <v/>
      </c>
      <c r="G1090" s="3" t="str">
        <f>_xlfn.XLOOKUP(sc_gsm[[#This Row],[Column3]],RT_gsm[Column3],RT_gsm[Column3],"")</f>
        <v/>
      </c>
      <c r="H1090" s="3" t="str" cm="1">
        <f t="array" ref="H1090">sc_gsm[[#This Row],[model_rxn]]&amp;",r,"&amp;_xlfn.SWITCH(sc_gsm[[#This Row],[Column2]],"REV","lower_bound:-","FWD","upper_bound:")&amp;"1000"</f>
        <v>CER2B24_g_r,r,upper_bound:1000</v>
      </c>
      <c r="I1090" s="3" t="str">
        <f>_xlfn.XLOOKUP(sc_gsm[[#This Row],[Column3]],SC_enz[name_dir],SC_enz[name_dir],"")</f>
        <v>CER2B24_g_r_FWD</v>
      </c>
      <c r="J1090" s="3" t="str">
        <f>_xlfn.XLOOKUP(sc_gsm[[#This Row],[name]],[1]RXNS!$C:$C,[1]RXNS!$D:$D,"")</f>
        <v>ceramide-2' (C24)[er] &lt;=&gt; ceramide-2' (C24)[g]</v>
      </c>
      <c r="K1090" s="3" t="str">
        <f>_xlfn.XLOOKUP(sc_gsm[[#This Row],[name]],[2]RXNS!$C:$C,[2]RXNS!$D:$D,"")</f>
        <v>ceramide-2' (C24)[er] &lt;=&gt; ceramide-2' (C24)[g]</v>
      </c>
      <c r="L1090" s="3" t="b">
        <f>sc_gsm[[#This Row],[yeast8.3.4 equation]]=sc_gsm[[#This Row],[yeast9 equation]]</f>
        <v>1</v>
      </c>
    </row>
    <row r="1091" spans="1:12" hidden="1" x14ac:dyDescent="0.2">
      <c r="A1091" t="s">
        <v>2063</v>
      </c>
      <c r="B1091" t="s">
        <v>7661</v>
      </c>
      <c r="C1091" t="s">
        <v>3903</v>
      </c>
      <c r="D1091" t="str">
        <f>sc_gsm[[#This Row],[model_rxn]]&amp;"_"&amp;sc_gsm[[#This Row],[Column2]]</f>
        <v>CER2B26_g_r_REV</v>
      </c>
      <c r="E1091" t="str">
        <f>_xlfn.XLOOKUP(sc_gsm[[#This Row],[Column3]],SC_enz[name_dir],SC_enz[name_dir],"")</f>
        <v>CER2B26_g_r_REV</v>
      </c>
      <c r="F1091" t="str">
        <f>_xlfn.XLOOKUP(sc_gsm[[#This Row],[model_rxn]],RT_gsm[model_rxn],RT_gsm[model_rxn],"")</f>
        <v/>
      </c>
      <c r="G1091" s="3" t="str">
        <f>_xlfn.XLOOKUP(sc_gsm[[#This Row],[Column3]],RT_gsm[Column3],RT_gsm[Column3],"")</f>
        <v/>
      </c>
      <c r="H1091" s="3" t="str" cm="1">
        <f t="array" ref="H1091">sc_gsm[[#This Row],[model_rxn]]&amp;",r,"&amp;_xlfn.SWITCH(sc_gsm[[#This Row],[Column2]],"REV","lower_bound:-","FWD","upper_bound:")&amp;"1000"</f>
        <v>CER2B26_g_r,r,lower_bound:-1000</v>
      </c>
      <c r="I1091" s="3" t="str">
        <f>_xlfn.XLOOKUP(sc_gsm[[#This Row],[Column3]],SC_enz[name_dir],SC_enz[name_dir],"")</f>
        <v>CER2B26_g_r_REV</v>
      </c>
      <c r="J1091" s="3" t="str">
        <f>_xlfn.XLOOKUP(sc_gsm[[#This Row],[name]],[1]RXNS!$C:$C,[1]RXNS!$D:$D,"")</f>
        <v>ceramide-2' (C26)[er] &lt;=&gt; ceramide-2' (C26)[g]</v>
      </c>
      <c r="K1091" s="3" t="str">
        <f>_xlfn.XLOOKUP(sc_gsm[[#This Row],[name]],[2]RXNS!$C:$C,[2]RXNS!$D:$D,"")</f>
        <v>ceramide-2' (C26)[er] &lt;=&gt; ceramide-2' (C26)[g]</v>
      </c>
      <c r="L1091" s="3" t="b">
        <f>sc_gsm[[#This Row],[yeast8.3.4 equation]]=sc_gsm[[#This Row],[yeast9 equation]]</f>
        <v>1</v>
      </c>
    </row>
    <row r="1092" spans="1:12" hidden="1" x14ac:dyDescent="0.2">
      <c r="A1092" t="s">
        <v>2063</v>
      </c>
      <c r="B1092" t="s">
        <v>7661</v>
      </c>
      <c r="C1092" t="s">
        <v>3902</v>
      </c>
      <c r="D1092" t="str">
        <f>sc_gsm[[#This Row],[model_rxn]]&amp;"_"&amp;sc_gsm[[#This Row],[Column2]]</f>
        <v>CER2B26_g_r_FWD</v>
      </c>
      <c r="E1092" t="str">
        <f>_xlfn.XLOOKUP(sc_gsm[[#This Row],[Column3]],SC_enz[name_dir],SC_enz[name_dir],"")</f>
        <v>CER2B26_g_r_FWD</v>
      </c>
      <c r="F1092" t="str">
        <f>_xlfn.XLOOKUP(sc_gsm[[#This Row],[model_rxn]],RT_gsm[model_rxn],RT_gsm[model_rxn],"")</f>
        <v/>
      </c>
      <c r="G1092" s="3" t="str">
        <f>_xlfn.XLOOKUP(sc_gsm[[#This Row],[Column3]],RT_gsm[Column3],RT_gsm[Column3],"")</f>
        <v/>
      </c>
      <c r="H1092" s="3" t="str" cm="1">
        <f t="array" ref="H1092">sc_gsm[[#This Row],[model_rxn]]&amp;",r,"&amp;_xlfn.SWITCH(sc_gsm[[#This Row],[Column2]],"REV","lower_bound:-","FWD","upper_bound:")&amp;"1000"</f>
        <v>CER2B26_g_r,r,upper_bound:1000</v>
      </c>
      <c r="I1092" s="3" t="str">
        <f>_xlfn.XLOOKUP(sc_gsm[[#This Row],[Column3]],SC_enz[name_dir],SC_enz[name_dir],"")</f>
        <v>CER2B26_g_r_FWD</v>
      </c>
      <c r="J1092" s="3" t="str">
        <f>_xlfn.XLOOKUP(sc_gsm[[#This Row],[name]],[1]RXNS!$C:$C,[1]RXNS!$D:$D,"")</f>
        <v>ceramide-2' (C26)[er] &lt;=&gt; ceramide-2' (C26)[g]</v>
      </c>
      <c r="K1092" s="3" t="str">
        <f>_xlfn.XLOOKUP(sc_gsm[[#This Row],[name]],[2]RXNS!$C:$C,[2]RXNS!$D:$D,"")</f>
        <v>ceramide-2' (C26)[er] &lt;=&gt; ceramide-2' (C26)[g]</v>
      </c>
      <c r="L1092" s="3" t="b">
        <f>sc_gsm[[#This Row],[yeast8.3.4 equation]]=sc_gsm[[#This Row],[yeast9 equation]]</f>
        <v>1</v>
      </c>
    </row>
    <row r="1093" spans="1:12" hidden="1" x14ac:dyDescent="0.2">
      <c r="A1093" t="s">
        <v>2064</v>
      </c>
      <c r="B1093" t="s">
        <v>7662</v>
      </c>
      <c r="C1093" t="s">
        <v>3902</v>
      </c>
      <c r="D1093" t="str">
        <f>sc_gsm[[#This Row],[model_rxn]]&amp;"_"&amp;sc_gsm[[#This Row],[Column2]]</f>
        <v>CHOLtps_e_FWD</v>
      </c>
      <c r="E1093" t="str">
        <f>_xlfn.XLOOKUP(sc_gsm[[#This Row],[Column3]],SC_enz[name_dir],SC_enz[name_dir],"")</f>
        <v>CHOLtps_e_FWD</v>
      </c>
      <c r="F1093" t="str">
        <f>_xlfn.XLOOKUP(sc_gsm[[#This Row],[model_rxn]],RT_gsm[model_rxn],RT_gsm[model_rxn],"")</f>
        <v>CHOLtps_e</v>
      </c>
      <c r="G1093" s="3" t="str">
        <f>_xlfn.XLOOKUP(sc_gsm[[#This Row],[Column3]],RT_gsm[Column3],RT_gsm[Column3],"")</f>
        <v>CHOLtps_e_FWD</v>
      </c>
      <c r="H1093" s="3" t="str" cm="1">
        <f t="array" ref="H1093">sc_gsm[[#This Row],[model_rxn]]&amp;",r,"&amp;_xlfn.SWITCH(sc_gsm[[#This Row],[Column2]],"REV","lower_bound:-","FWD","upper_bound:")&amp;"1000"</f>
        <v>CHOLtps_e,r,upper_bound:1000</v>
      </c>
      <c r="I1093" s="3" t="str">
        <f>_xlfn.XLOOKUP(sc_gsm[[#This Row],[Column3]],SC_enz[name_dir],SC_enz[name_dir],"")</f>
        <v>CHOLtps_e_FWD</v>
      </c>
      <c r="J1093" s="3" t="str">
        <f>_xlfn.XLOOKUP(sc_gsm[[#This Row],[name]],[1]RXNS!$C:$C,[1]RXNS!$D:$D,"")</f>
        <v>choline[e] + H+[e] =&gt; choline[c] + H+[c]</v>
      </c>
      <c r="K1093" s="3" t="str">
        <f>_xlfn.XLOOKUP(sc_gsm[[#This Row],[name]],[2]RXNS!$C:$C,[2]RXNS!$D:$D,"")</f>
        <v>choline[e] + H+[e] =&gt; choline[c] + H+[c]</v>
      </c>
      <c r="L1093" s="3" t="b">
        <f>sc_gsm[[#This Row],[yeast8.3.4 equation]]=sc_gsm[[#This Row],[yeast9 equation]]</f>
        <v>1</v>
      </c>
    </row>
    <row r="1094" spans="1:12" hidden="1" x14ac:dyDescent="0.2">
      <c r="A1094" t="s">
        <v>2067</v>
      </c>
      <c r="B1094" t="s">
        <v>7663</v>
      </c>
      <c r="C1094" t="s">
        <v>3903</v>
      </c>
      <c r="D1094" t="str">
        <f>sc_gsm[[#This Row],[model_rxn]]&amp;"_"&amp;sc_gsm[[#This Row],[Column2]]</f>
        <v>CITMALta_m_REV</v>
      </c>
      <c r="E1094" t="str">
        <f>_xlfn.XLOOKUP(sc_gsm[[#This Row],[Column3]],SC_enz[name_dir],SC_enz[name_dir],"")</f>
        <v>CITMALta_m_REV</v>
      </c>
      <c r="F1094" t="str">
        <f>_xlfn.XLOOKUP(sc_gsm[[#This Row],[model_rxn]],RT_gsm[model_rxn],RT_gsm[model_rxn],"")</f>
        <v>CITMALta_m</v>
      </c>
      <c r="G1094" s="3" t="str">
        <f>_xlfn.XLOOKUP(sc_gsm[[#This Row],[Column3]],RT_gsm[Column3],RT_gsm[Column3],"")</f>
        <v>CITMALta_m_REV</v>
      </c>
      <c r="H1094" s="3" t="str" cm="1">
        <f t="array" ref="H1094">sc_gsm[[#This Row],[model_rxn]]&amp;",r,"&amp;_xlfn.SWITCH(sc_gsm[[#This Row],[Column2]],"REV","lower_bound:-","FWD","upper_bound:")&amp;"1000"</f>
        <v>CITMALta_m,r,lower_bound:-1000</v>
      </c>
      <c r="I1094" s="3" t="str">
        <f>_xlfn.XLOOKUP(sc_gsm[[#This Row],[Column3]],SC_enz[name_dir],SC_enz[name_dir],"")</f>
        <v>CITMALta_m_REV</v>
      </c>
      <c r="J1094" s="3" t="str">
        <f>_xlfn.XLOOKUP(sc_gsm[[#This Row],[name]],[1]RXNS!$C:$C,[1]RXNS!$D:$D,"")</f>
        <v>(S)-malate[m] + citrate[c] &lt;=&gt; (S)-malate[c] + citrate[m]</v>
      </c>
      <c r="K1094" s="3" t="str">
        <f>_xlfn.XLOOKUP(sc_gsm[[#This Row],[name]],[2]RXNS!$C:$C,[2]RXNS!$D:$D,"")</f>
        <v>(S)-malate[m] + citrate[c] &lt;=&gt; (S)-malate[c] + citrate[m]</v>
      </c>
      <c r="L1094" s="3" t="b">
        <f>sc_gsm[[#This Row],[yeast8.3.4 equation]]=sc_gsm[[#This Row],[yeast9 equation]]</f>
        <v>1</v>
      </c>
    </row>
    <row r="1095" spans="1:12" hidden="1" x14ac:dyDescent="0.2">
      <c r="A1095" t="s">
        <v>2067</v>
      </c>
      <c r="B1095" t="s">
        <v>7663</v>
      </c>
      <c r="C1095" t="s">
        <v>3902</v>
      </c>
      <c r="D1095" t="str">
        <f>sc_gsm[[#This Row],[model_rxn]]&amp;"_"&amp;sc_gsm[[#This Row],[Column2]]</f>
        <v>CITMALta_m_FWD</v>
      </c>
      <c r="E1095" t="str">
        <f>_xlfn.XLOOKUP(sc_gsm[[#This Row],[Column3]],SC_enz[name_dir],SC_enz[name_dir],"")</f>
        <v>CITMALta_m_FWD</v>
      </c>
      <c r="F1095" t="str">
        <f>_xlfn.XLOOKUP(sc_gsm[[#This Row],[model_rxn]],RT_gsm[model_rxn],RT_gsm[model_rxn],"")</f>
        <v>CITMALta_m</v>
      </c>
      <c r="G1095" s="3" t="str">
        <f>_xlfn.XLOOKUP(sc_gsm[[#This Row],[Column3]],RT_gsm[Column3],RT_gsm[Column3],"")</f>
        <v>CITMALta_m_FWD</v>
      </c>
      <c r="H1095" s="3" t="str" cm="1">
        <f t="array" ref="H1095">sc_gsm[[#This Row],[model_rxn]]&amp;",r,"&amp;_xlfn.SWITCH(sc_gsm[[#This Row],[Column2]],"REV","lower_bound:-","FWD","upper_bound:")&amp;"1000"</f>
        <v>CITMALta_m,r,upper_bound:1000</v>
      </c>
      <c r="I1095" s="3" t="str">
        <f>_xlfn.XLOOKUP(sc_gsm[[#This Row],[Column3]],SC_enz[name_dir],SC_enz[name_dir],"")</f>
        <v>CITMALta_m_FWD</v>
      </c>
      <c r="J1095" s="3" t="str">
        <f>_xlfn.XLOOKUP(sc_gsm[[#This Row],[name]],[1]RXNS!$C:$C,[1]RXNS!$D:$D,"")</f>
        <v>(S)-malate[m] + citrate[c] &lt;=&gt; (S)-malate[c] + citrate[m]</v>
      </c>
      <c r="K1095" s="3" t="str">
        <f>_xlfn.XLOOKUP(sc_gsm[[#This Row],[name]],[2]RXNS!$C:$C,[2]RXNS!$D:$D,"")</f>
        <v>(S)-malate[m] + citrate[c] &lt;=&gt; (S)-malate[c] + citrate[m]</v>
      </c>
      <c r="L1095" s="3" t="b">
        <f>sc_gsm[[#This Row],[yeast8.3.4 equation]]=sc_gsm[[#This Row],[yeast9 equation]]</f>
        <v>1</v>
      </c>
    </row>
    <row r="1096" spans="1:12" hidden="1" x14ac:dyDescent="0.2">
      <c r="A1096" t="s">
        <v>2070</v>
      </c>
      <c r="B1096" t="s">
        <v>7663</v>
      </c>
      <c r="C1096" t="s">
        <v>3903</v>
      </c>
      <c r="D1096" t="str">
        <f>sc_gsm[[#This Row],[model_rxn]]&amp;"_"&amp;sc_gsm[[#This Row],[Column2]]</f>
        <v>CITPEPt_c_m_REV</v>
      </c>
      <c r="E1096" t="str">
        <f>_xlfn.XLOOKUP(sc_gsm[[#This Row],[Column3]],SC_enz[name_dir],SC_enz[name_dir],"")</f>
        <v>CITPEPt_c_m_REV</v>
      </c>
      <c r="F1096" t="str">
        <f>_xlfn.XLOOKUP(sc_gsm[[#This Row],[model_rxn]],RT_gsm[model_rxn],RT_gsm[model_rxn],"")</f>
        <v/>
      </c>
      <c r="G1096" s="3" t="str">
        <f>_xlfn.XLOOKUP(sc_gsm[[#This Row],[Column3]],RT_gsm[Column3],RT_gsm[Column3],"")</f>
        <v/>
      </c>
      <c r="H1096" s="3" t="str" cm="1">
        <f t="array" ref="H1096">sc_gsm[[#This Row],[model_rxn]]&amp;",r,"&amp;_xlfn.SWITCH(sc_gsm[[#This Row],[Column2]],"REV","lower_bound:-","FWD","upper_bound:")&amp;"1000"</f>
        <v>CITPEPt_c_m,r,lower_bound:-1000</v>
      </c>
      <c r="I1096" s="3" t="str">
        <f>_xlfn.XLOOKUP(sc_gsm[[#This Row],[Column3]],SC_enz[name_dir],SC_enz[name_dir],"")</f>
        <v>CITPEPt_c_m_REV</v>
      </c>
      <c r="J1096" s="3" t="str">
        <f>_xlfn.XLOOKUP(sc_gsm[[#This Row],[name]],[1]RXNS!$C:$C,[1]RXNS!$D:$D,"")</f>
        <v>(S)-malate[m] + citrate[c] &lt;=&gt; (S)-malate[c] + citrate[m]</v>
      </c>
      <c r="K1096" s="3" t="str">
        <f>_xlfn.XLOOKUP(sc_gsm[[#This Row],[name]],[2]RXNS!$C:$C,[2]RXNS!$D:$D,"")</f>
        <v>(S)-malate[m] + citrate[c] &lt;=&gt; (S)-malate[c] + citrate[m]</v>
      </c>
      <c r="L1096" s="3" t="b">
        <f>sc_gsm[[#This Row],[yeast8.3.4 equation]]=sc_gsm[[#This Row],[yeast9 equation]]</f>
        <v>1</v>
      </c>
    </row>
    <row r="1097" spans="1:12" hidden="1" x14ac:dyDescent="0.2">
      <c r="A1097" t="s">
        <v>2070</v>
      </c>
      <c r="B1097" t="s">
        <v>7663</v>
      </c>
      <c r="C1097" t="s">
        <v>3902</v>
      </c>
      <c r="D1097" t="str">
        <f>sc_gsm[[#This Row],[model_rxn]]&amp;"_"&amp;sc_gsm[[#This Row],[Column2]]</f>
        <v>CITPEPt_c_m_FWD</v>
      </c>
      <c r="E1097" t="str">
        <f>_xlfn.XLOOKUP(sc_gsm[[#This Row],[Column3]],SC_enz[name_dir],SC_enz[name_dir],"")</f>
        <v>CITPEPt_c_m_FWD</v>
      </c>
      <c r="F1097" t="str">
        <f>_xlfn.XLOOKUP(sc_gsm[[#This Row],[model_rxn]],RT_gsm[model_rxn],RT_gsm[model_rxn],"")</f>
        <v/>
      </c>
      <c r="G1097" s="3" t="str">
        <f>_xlfn.XLOOKUP(sc_gsm[[#This Row],[Column3]],RT_gsm[Column3],RT_gsm[Column3],"")</f>
        <v/>
      </c>
      <c r="H1097" s="3" t="str" cm="1">
        <f t="array" ref="H1097">sc_gsm[[#This Row],[model_rxn]]&amp;",r,"&amp;_xlfn.SWITCH(sc_gsm[[#This Row],[Column2]],"REV","lower_bound:-","FWD","upper_bound:")&amp;"1000"</f>
        <v>CITPEPt_c_m,r,upper_bound:1000</v>
      </c>
      <c r="I1097" s="3" t="str">
        <f>_xlfn.XLOOKUP(sc_gsm[[#This Row],[Column3]],SC_enz[name_dir],SC_enz[name_dir],"")</f>
        <v>CITPEPt_c_m_FWD</v>
      </c>
      <c r="J1097" s="3" t="str">
        <f>_xlfn.XLOOKUP(sc_gsm[[#This Row],[name]],[1]RXNS!$C:$C,[1]RXNS!$D:$D,"")</f>
        <v>(S)-malate[m] + citrate[c] &lt;=&gt; (S)-malate[c] + citrate[m]</v>
      </c>
      <c r="K1097" s="3" t="str">
        <f>_xlfn.XLOOKUP(sc_gsm[[#This Row],[name]],[2]RXNS!$C:$C,[2]RXNS!$D:$D,"")</f>
        <v>(S)-malate[m] + citrate[c] &lt;=&gt; (S)-malate[c] + citrate[m]</v>
      </c>
      <c r="L1097" s="3" t="b">
        <f>sc_gsm[[#This Row],[yeast8.3.4 equation]]=sc_gsm[[#This Row],[yeast9 equation]]</f>
        <v>1</v>
      </c>
    </row>
    <row r="1098" spans="1:12" hidden="1" x14ac:dyDescent="0.2">
      <c r="A1098" t="s">
        <v>2071</v>
      </c>
      <c r="B1098" t="s">
        <v>7663</v>
      </c>
      <c r="C1098" t="s">
        <v>3903</v>
      </c>
      <c r="D1098" t="str">
        <f>sc_gsm[[#This Row],[model_rxn]]&amp;"_"&amp;sc_gsm[[#This Row],[Column2]]</f>
        <v>CITICITt_c_m_REV</v>
      </c>
      <c r="E1098" t="str">
        <f>_xlfn.XLOOKUP(sc_gsm[[#This Row],[Column3]],SC_enz[name_dir],SC_enz[name_dir],"")</f>
        <v>CITICITt_c_m_REV</v>
      </c>
      <c r="F1098" t="str">
        <f>_xlfn.XLOOKUP(sc_gsm[[#This Row],[model_rxn]],RT_gsm[model_rxn],RT_gsm[model_rxn],"")</f>
        <v/>
      </c>
      <c r="G1098" s="3" t="str">
        <f>_xlfn.XLOOKUP(sc_gsm[[#This Row],[Column3]],RT_gsm[Column3],RT_gsm[Column3],"")</f>
        <v/>
      </c>
      <c r="H1098" s="3" t="str" cm="1">
        <f t="array" ref="H1098">sc_gsm[[#This Row],[model_rxn]]&amp;",r,"&amp;_xlfn.SWITCH(sc_gsm[[#This Row],[Column2]],"REV","lower_bound:-","FWD","upper_bound:")&amp;"1000"</f>
        <v>CITICITt_c_m,r,lower_bound:-1000</v>
      </c>
      <c r="I1098" s="3" t="str">
        <f>_xlfn.XLOOKUP(sc_gsm[[#This Row],[Column3]],SC_enz[name_dir],SC_enz[name_dir],"")</f>
        <v>CITICITt_c_m_REV</v>
      </c>
      <c r="J1098" s="3" t="str">
        <f>_xlfn.XLOOKUP(sc_gsm[[#This Row],[name]],[1]RXNS!$C:$C,[1]RXNS!$D:$D,"")</f>
        <v>(S)-malate[m] + citrate[c] &lt;=&gt; (S)-malate[c] + citrate[m]</v>
      </c>
      <c r="K1098" s="3" t="str">
        <f>_xlfn.XLOOKUP(sc_gsm[[#This Row],[name]],[2]RXNS!$C:$C,[2]RXNS!$D:$D,"")</f>
        <v>(S)-malate[m] + citrate[c] &lt;=&gt; (S)-malate[c] + citrate[m]</v>
      </c>
      <c r="L1098" s="3" t="b">
        <f>sc_gsm[[#This Row],[yeast8.3.4 equation]]=sc_gsm[[#This Row],[yeast9 equation]]</f>
        <v>1</v>
      </c>
    </row>
    <row r="1099" spans="1:12" hidden="1" x14ac:dyDescent="0.2">
      <c r="A1099" t="s">
        <v>2071</v>
      </c>
      <c r="B1099" t="s">
        <v>7663</v>
      </c>
      <c r="C1099" t="s">
        <v>3902</v>
      </c>
      <c r="D1099" t="str">
        <f>sc_gsm[[#This Row],[model_rxn]]&amp;"_"&amp;sc_gsm[[#This Row],[Column2]]</f>
        <v>CITICITt_c_m_FWD</v>
      </c>
      <c r="E1099" t="str">
        <f>_xlfn.XLOOKUP(sc_gsm[[#This Row],[Column3]],SC_enz[name_dir],SC_enz[name_dir],"")</f>
        <v>CITICITt_c_m_FWD</v>
      </c>
      <c r="F1099" t="str">
        <f>_xlfn.XLOOKUP(sc_gsm[[#This Row],[model_rxn]],RT_gsm[model_rxn],RT_gsm[model_rxn],"")</f>
        <v/>
      </c>
      <c r="G1099" s="3" t="str">
        <f>_xlfn.XLOOKUP(sc_gsm[[#This Row],[Column3]],RT_gsm[Column3],RT_gsm[Column3],"")</f>
        <v/>
      </c>
      <c r="H1099" s="3" t="str" cm="1">
        <f t="array" ref="H1099">sc_gsm[[#This Row],[model_rxn]]&amp;",r,"&amp;_xlfn.SWITCH(sc_gsm[[#This Row],[Column2]],"REV","lower_bound:-","FWD","upper_bound:")&amp;"1000"</f>
        <v>CITICITt_c_m,r,upper_bound:1000</v>
      </c>
      <c r="I1099" s="3" t="str">
        <f>_xlfn.XLOOKUP(sc_gsm[[#This Row],[Column3]],SC_enz[name_dir],SC_enz[name_dir],"")</f>
        <v>CITICITt_c_m_FWD</v>
      </c>
      <c r="J1099" s="3" t="str">
        <f>_xlfn.XLOOKUP(sc_gsm[[#This Row],[name]],[1]RXNS!$C:$C,[1]RXNS!$D:$D,"")</f>
        <v>(S)-malate[m] + citrate[c] &lt;=&gt; (S)-malate[c] + citrate[m]</v>
      </c>
      <c r="K1099" s="3" t="str">
        <f>_xlfn.XLOOKUP(sc_gsm[[#This Row],[name]],[2]RXNS!$C:$C,[2]RXNS!$D:$D,"")</f>
        <v>(S)-malate[m] + citrate[c] &lt;=&gt; (S)-malate[c] + citrate[m]</v>
      </c>
      <c r="L1099" s="3" t="b">
        <f>sc_gsm[[#This Row],[yeast8.3.4 equation]]=sc_gsm[[#This Row],[yeast9 equation]]</f>
        <v>1</v>
      </c>
    </row>
    <row r="1100" spans="1:12" hidden="1" x14ac:dyDescent="0.2">
      <c r="A1100" t="s">
        <v>2072</v>
      </c>
      <c r="B1100" t="s">
        <v>7664</v>
      </c>
      <c r="C1100" t="s">
        <v>3902</v>
      </c>
      <c r="D1100" t="str">
        <f>sc_gsm[[#This Row],[model_rxn]]&amp;"_"&amp;sc_gsm[[#This Row],[Column2]]</f>
        <v>COAt_c_m_FWD</v>
      </c>
      <c r="E1100" t="str">
        <f>_xlfn.XLOOKUP(sc_gsm[[#This Row],[Column3]],SC_enz[name_dir],SC_enz[name_dir],"")</f>
        <v>COAt_c_m_FWD</v>
      </c>
      <c r="F1100" t="str">
        <f>_xlfn.XLOOKUP(sc_gsm[[#This Row],[model_rxn]],RT_gsm[model_rxn],RT_gsm[model_rxn],"")</f>
        <v>COAt_c_m</v>
      </c>
      <c r="G1100" s="3" t="str">
        <f>_xlfn.XLOOKUP(sc_gsm[[#This Row],[Column3]],RT_gsm[Column3],RT_gsm[Column3],"")</f>
        <v>COAt_c_m_FWD</v>
      </c>
      <c r="H1100" s="3" t="str" cm="1">
        <f t="array" ref="H1100">sc_gsm[[#This Row],[model_rxn]]&amp;",r,"&amp;_xlfn.SWITCH(sc_gsm[[#This Row],[Column2]],"REV","lower_bound:-","FWD","upper_bound:")&amp;"1000"</f>
        <v>COAt_c_m,r,upper_bound:1000</v>
      </c>
      <c r="I1100" s="3" t="str">
        <f>_xlfn.XLOOKUP(sc_gsm[[#This Row],[Column3]],SC_enz[name_dir],SC_enz[name_dir],"")</f>
        <v>COAt_c_m_FWD</v>
      </c>
      <c r="J1100" s="3" t="str">
        <f>_xlfn.XLOOKUP(sc_gsm[[#This Row],[name]],[1]RXNS!$C:$C,[1]RXNS!$D:$D,"")</f>
        <v>coenzyme A[c] =&gt; coenzyme A[m]</v>
      </c>
      <c r="K1100" s="3" t="str">
        <f>_xlfn.XLOOKUP(sc_gsm[[#This Row],[name]],[2]RXNS!$C:$C,[2]RXNS!$D:$D,"")</f>
        <v>coenzyme A[c] =&gt; coenzyme A[m]</v>
      </c>
      <c r="L1100" s="3" t="b">
        <f>sc_gsm[[#This Row],[yeast8.3.4 equation]]=sc_gsm[[#This Row],[yeast9 equation]]</f>
        <v>1</v>
      </c>
    </row>
    <row r="1101" spans="1:12" hidden="1" x14ac:dyDescent="0.2">
      <c r="A1101" t="s">
        <v>2075</v>
      </c>
      <c r="B1101" t="s">
        <v>7665</v>
      </c>
      <c r="C1101" t="s">
        <v>3902</v>
      </c>
      <c r="D1101" t="str">
        <f>sc_gsm[[#This Row],[model_rxn]]&amp;"_"&amp;sc_gsm[[#This Row],[Column2]]</f>
        <v>CTPt2_m_FWD</v>
      </c>
      <c r="E1101" t="str">
        <f>_xlfn.XLOOKUP(sc_gsm[[#This Row],[Column3]],SC_enz[name_dir],SC_enz[name_dir],"")</f>
        <v>CTPt2_m_FWD</v>
      </c>
      <c r="F1101" t="str">
        <f>_xlfn.XLOOKUP(sc_gsm[[#This Row],[model_rxn]],RT_gsm[model_rxn],RT_gsm[model_rxn],"")</f>
        <v>CTPt2_m</v>
      </c>
      <c r="G1101" s="3" t="str">
        <f>_xlfn.XLOOKUP(sc_gsm[[#This Row],[Column3]],RT_gsm[Column3],RT_gsm[Column3],"")</f>
        <v>CTPt2_m_FWD</v>
      </c>
      <c r="H1101" s="3" t="str" cm="1">
        <f t="array" ref="H1101">sc_gsm[[#This Row],[model_rxn]]&amp;",r,"&amp;_xlfn.SWITCH(sc_gsm[[#This Row],[Column2]],"REV","lower_bound:-","FWD","upper_bound:")&amp;"1000"</f>
        <v>CTPt2_m,r,upper_bound:1000</v>
      </c>
      <c r="I1101" s="3" t="str">
        <f>_xlfn.XLOOKUP(sc_gsm[[#This Row],[Column3]],SC_enz[name_dir],SC_enz[name_dir],"")</f>
        <v>CTPt2_m_FWD</v>
      </c>
      <c r="J1101" s="3" t="str">
        <f>_xlfn.XLOOKUP(sc_gsm[[#This Row],[name]],[1]RXNS!$C:$C,[1]RXNS!$D:$D,"")</f>
        <v>CMP[m] + CTP[c] + H+[c] =&gt; CMP[c] + CTP[m] + H+[m]</v>
      </c>
      <c r="K1101" s="3" t="str">
        <f>_xlfn.XLOOKUP(sc_gsm[[#This Row],[name]],[2]RXNS!$C:$C,[2]RXNS!$D:$D,"")</f>
        <v>CMP[m] + CTP[c] + H+[c] =&gt; CMP[c] + CTP[m] + H+[m]</v>
      </c>
      <c r="L1101" s="3" t="b">
        <f>sc_gsm[[#This Row],[yeast8.3.4 equation]]=sc_gsm[[#This Row],[yeast9 equation]]</f>
        <v>1</v>
      </c>
    </row>
    <row r="1102" spans="1:12" hidden="1" x14ac:dyDescent="0.2">
      <c r="A1102" t="s">
        <v>2078</v>
      </c>
      <c r="B1102" t="s">
        <v>7666</v>
      </c>
      <c r="C1102" t="s">
        <v>3902</v>
      </c>
      <c r="D1102" t="str">
        <f>sc_gsm[[#This Row],[model_rxn]]&amp;"_"&amp;sc_gsm[[#This Row],[Column2]]</f>
        <v>CTPCMPt_c_m_FWD</v>
      </c>
      <c r="E1102" t="str">
        <f>_xlfn.XLOOKUP(sc_gsm[[#This Row],[Column3]],SC_enz[name_dir],SC_enz[name_dir],"")</f>
        <v>CTPCMPt_c_m_FWD</v>
      </c>
      <c r="F1102" t="str">
        <f>_xlfn.XLOOKUP(sc_gsm[[#This Row],[model_rxn]],RT_gsm[model_rxn],RT_gsm[model_rxn],"")</f>
        <v>CTPCMPt_c_m</v>
      </c>
      <c r="G1102" s="3" t="str">
        <f>_xlfn.XLOOKUP(sc_gsm[[#This Row],[Column3]],RT_gsm[Column3],RT_gsm[Column3],"")</f>
        <v>CTPCMPt_c_m_FWD</v>
      </c>
      <c r="H1102" s="3" t="str" cm="1">
        <f t="array" ref="H1102">sc_gsm[[#This Row],[model_rxn]]&amp;",r,"&amp;_xlfn.SWITCH(sc_gsm[[#This Row],[Column2]],"REV","lower_bound:-","FWD","upper_bound:")&amp;"1000"</f>
        <v>CTPCMPt_c_m,r,upper_bound:1000</v>
      </c>
      <c r="I1102" s="3" t="str">
        <f>_xlfn.XLOOKUP(sc_gsm[[#This Row],[Column3]],SC_enz[name_dir],SC_enz[name_dir],"")</f>
        <v>CTPCMPt_c_m_FWD</v>
      </c>
      <c r="J1102" s="3" t="str">
        <f>_xlfn.XLOOKUP(sc_gsm[[#This Row],[name]],[1]RXNS!$C:$C,[1]RXNS!$D:$D,"")</f>
        <v>CMP[m] + CTP[c] + 2 H+[c] =&gt; CMP[c] + CTP[m] + 2 H+[m]</v>
      </c>
      <c r="K1102" s="3" t="str">
        <f>_xlfn.XLOOKUP(sc_gsm[[#This Row],[name]],[2]RXNS!$C:$C,[2]RXNS!$D:$D,"")</f>
        <v>CMP[m] + CTP[c] + 2 H+[c] =&gt; CMP[c] + CTP[m] + 2 H+[m]</v>
      </c>
      <c r="L1102" s="3" t="b">
        <f>sc_gsm[[#This Row],[yeast8.3.4 equation]]=sc_gsm[[#This Row],[yeast9 equation]]</f>
        <v>1</v>
      </c>
    </row>
    <row r="1103" spans="1:12" hidden="1" x14ac:dyDescent="0.2">
      <c r="A1103" t="s">
        <v>2079</v>
      </c>
      <c r="B1103" t="s">
        <v>7667</v>
      </c>
      <c r="C1103" t="s">
        <v>3902</v>
      </c>
      <c r="D1103" t="str">
        <f>sc_gsm[[#This Row],[model_rxn]]&amp;"_"&amp;sc_gsm[[#This Row],[Column2]]</f>
        <v>CYTDtps_e_FWD</v>
      </c>
      <c r="E1103" t="str">
        <f>_xlfn.XLOOKUP(sc_gsm[[#This Row],[Column3]],SC_enz[name_dir],SC_enz[name_dir],"")</f>
        <v>CYTDtps_e_FWD</v>
      </c>
      <c r="F1103" t="str">
        <f>_xlfn.XLOOKUP(sc_gsm[[#This Row],[model_rxn]],RT_gsm[model_rxn],RT_gsm[model_rxn],"")</f>
        <v>CYTDtps_e</v>
      </c>
      <c r="G1103" s="3" t="str">
        <f>_xlfn.XLOOKUP(sc_gsm[[#This Row],[Column3]],RT_gsm[Column3],RT_gsm[Column3],"")</f>
        <v>CYTDtps_e_FWD</v>
      </c>
      <c r="H1103" s="3" t="str" cm="1">
        <f t="array" ref="H1103">sc_gsm[[#This Row],[model_rxn]]&amp;",r,"&amp;_xlfn.SWITCH(sc_gsm[[#This Row],[Column2]],"REV","lower_bound:-","FWD","upper_bound:")&amp;"1000"</f>
        <v>CYTDtps_e,r,upper_bound:1000</v>
      </c>
      <c r="I1103" s="3" t="str">
        <f>_xlfn.XLOOKUP(sc_gsm[[#This Row],[Column3]],SC_enz[name_dir],SC_enz[name_dir],"")</f>
        <v>CYTDtps_e_FWD</v>
      </c>
      <c r="J1103" s="3" t="str">
        <f>_xlfn.XLOOKUP(sc_gsm[[#This Row],[name]],[1]RXNS!$C:$C,[1]RXNS!$D:$D,"")</f>
        <v>cytidine[e] + H+[e] =&gt; cytidine[c] + H+[c]</v>
      </c>
      <c r="K1103" s="3" t="str">
        <f>_xlfn.XLOOKUP(sc_gsm[[#This Row],[name]],[2]RXNS!$C:$C,[2]RXNS!$D:$D,"")</f>
        <v>cytidine[e] + H+[e] =&gt; cytidine[c] + H+[c]</v>
      </c>
      <c r="L1103" s="3" t="b">
        <f>sc_gsm[[#This Row],[yeast8.3.4 equation]]=sc_gsm[[#This Row],[yeast9 equation]]</f>
        <v>1</v>
      </c>
    </row>
    <row r="1104" spans="1:12" hidden="1" x14ac:dyDescent="0.2">
      <c r="A1104" t="s">
        <v>2080</v>
      </c>
      <c r="B1104" t="s">
        <v>7668</v>
      </c>
      <c r="C1104" t="s">
        <v>3902</v>
      </c>
      <c r="D1104" t="str">
        <f>sc_gsm[[#This Row],[model_rxn]]&amp;"_"&amp;sc_gsm[[#This Row],[Column2]]</f>
        <v>CSNtps_e_FWD</v>
      </c>
      <c r="E1104" t="str">
        <f>_xlfn.XLOOKUP(sc_gsm[[#This Row],[Column3]],SC_enz[name_dir],SC_enz[name_dir],"")</f>
        <v>CSNtps_e_FWD</v>
      </c>
      <c r="F1104" t="str">
        <f>_xlfn.XLOOKUP(sc_gsm[[#This Row],[model_rxn]],RT_gsm[model_rxn],RT_gsm[model_rxn],"")</f>
        <v>CSNtps_e</v>
      </c>
      <c r="G1104" s="3" t="str">
        <f>_xlfn.XLOOKUP(sc_gsm[[#This Row],[Column3]],RT_gsm[Column3],RT_gsm[Column3],"")</f>
        <v>CSNtps_e_FWD</v>
      </c>
      <c r="H1104" s="3" t="str" cm="1">
        <f t="array" ref="H1104">sc_gsm[[#This Row],[model_rxn]]&amp;",r,"&amp;_xlfn.SWITCH(sc_gsm[[#This Row],[Column2]],"REV","lower_bound:-","FWD","upper_bound:")&amp;"1000"</f>
        <v>CSNtps_e,r,upper_bound:1000</v>
      </c>
      <c r="I1104" s="3" t="str">
        <f>_xlfn.XLOOKUP(sc_gsm[[#This Row],[Column3]],SC_enz[name_dir],SC_enz[name_dir],"")</f>
        <v>CSNtps_e_FWD</v>
      </c>
      <c r="J1104" s="3" t="str">
        <f>_xlfn.XLOOKUP(sc_gsm[[#This Row],[name]],[1]RXNS!$C:$C,[1]RXNS!$D:$D,"")</f>
        <v>cytosine[e] + H+[e] =&gt; cytosine[c] + H+[c]</v>
      </c>
      <c r="K1104" s="3" t="str">
        <f>_xlfn.XLOOKUP(sc_gsm[[#This Row],[name]],[2]RXNS!$C:$C,[2]RXNS!$D:$D,"")</f>
        <v>cytosine[e] + H+[e] =&gt; cytosine[c] + H+[c]</v>
      </c>
      <c r="L1104" s="3" t="b">
        <f>sc_gsm[[#This Row],[yeast8.3.4 equation]]=sc_gsm[[#This Row],[yeast9 equation]]</f>
        <v>1</v>
      </c>
    </row>
    <row r="1105" spans="1:12" hidden="1" x14ac:dyDescent="0.2">
      <c r="A1105" t="s">
        <v>2081</v>
      </c>
      <c r="B1105" t="s">
        <v>7669</v>
      </c>
      <c r="C1105" t="s">
        <v>3902</v>
      </c>
      <c r="D1105" t="str">
        <f>sc_gsm[[#This Row],[model_rxn]]&amp;"_"&amp;sc_gsm[[#This Row],[Column2]]</f>
        <v>FRUtps_e_FWD</v>
      </c>
      <c r="E1105" t="str">
        <f>_xlfn.XLOOKUP(sc_gsm[[#This Row],[Column3]],SC_enz[name_dir],SC_enz[name_dir],"")</f>
        <v>FRUtps_e_FWD</v>
      </c>
      <c r="F1105" t="str">
        <f>_xlfn.XLOOKUP(sc_gsm[[#This Row],[model_rxn]],RT_gsm[model_rxn],RT_gsm[model_rxn],"")</f>
        <v>FRUtps_e</v>
      </c>
      <c r="G1105" s="3" t="str">
        <f>_xlfn.XLOOKUP(sc_gsm[[#This Row],[Column3]],RT_gsm[Column3],RT_gsm[Column3],"")</f>
        <v>FRUtps_e_FWD</v>
      </c>
      <c r="H1105" s="3" t="str" cm="1">
        <f t="array" ref="H1105">sc_gsm[[#This Row],[model_rxn]]&amp;",r,"&amp;_xlfn.SWITCH(sc_gsm[[#This Row],[Column2]],"REV","lower_bound:-","FWD","upper_bound:")&amp;"1000"</f>
        <v>FRUtps_e,r,upper_bound:1000</v>
      </c>
      <c r="I1105" s="3" t="str">
        <f>_xlfn.XLOOKUP(sc_gsm[[#This Row],[Column3]],SC_enz[name_dir],SC_enz[name_dir],"")</f>
        <v>FRUtps_e_FWD</v>
      </c>
      <c r="J1105" s="3" t="str">
        <f>_xlfn.XLOOKUP(sc_gsm[[#This Row],[name]],[1]RXNS!$C:$C,[1]RXNS!$D:$D,"")</f>
        <v>D-fructose[e] + H+[e] =&gt; D-fructose[c] + H+[c]</v>
      </c>
      <c r="K1105" s="3" t="str">
        <f>_xlfn.XLOOKUP(sc_gsm[[#This Row],[name]],[2]RXNS!$C:$C,[2]RXNS!$D:$D,"")</f>
        <v>D-fructose[e] =&gt; D-fructose[c]</v>
      </c>
      <c r="L1105" s="3" t="b">
        <f>sc_gsm[[#This Row],[yeast8.3.4 equation]]=sc_gsm[[#This Row],[yeast9 equation]]</f>
        <v>0</v>
      </c>
    </row>
    <row r="1106" spans="1:12" hidden="1" x14ac:dyDescent="0.2">
      <c r="A1106" t="s">
        <v>2112</v>
      </c>
      <c r="B1106" t="s">
        <v>7670</v>
      </c>
      <c r="C1106" t="s">
        <v>3902</v>
      </c>
      <c r="D1106" t="str">
        <f>sc_gsm[[#This Row],[model_rxn]]&amp;"_"&amp;sc_gsm[[#This Row],[Column2]]</f>
        <v>GALtps_e_FWD</v>
      </c>
      <c r="E1106" t="str">
        <f>_xlfn.XLOOKUP(sc_gsm[[#This Row],[Column3]],SC_enz[name_dir],SC_enz[name_dir],"")</f>
        <v>GALtps_e_FWD</v>
      </c>
      <c r="F1106" t="str">
        <f>_xlfn.XLOOKUP(sc_gsm[[#This Row],[model_rxn]],RT_gsm[model_rxn],RT_gsm[model_rxn],"")</f>
        <v>GALtps_e</v>
      </c>
      <c r="G1106" s="3" t="str">
        <f>_xlfn.XLOOKUP(sc_gsm[[#This Row],[Column3]],RT_gsm[Column3],RT_gsm[Column3],"")</f>
        <v>GALtps_e_FWD</v>
      </c>
      <c r="H1106" s="3" t="str" cm="1">
        <f t="array" ref="H1106">sc_gsm[[#This Row],[model_rxn]]&amp;",r,"&amp;_xlfn.SWITCH(sc_gsm[[#This Row],[Column2]],"REV","lower_bound:-","FWD","upper_bound:")&amp;"1000"</f>
        <v>GALtps_e,r,upper_bound:1000</v>
      </c>
      <c r="I1106" s="3" t="str">
        <f>_xlfn.XLOOKUP(sc_gsm[[#This Row],[Column3]],SC_enz[name_dir],SC_enz[name_dir],"")</f>
        <v>GALtps_e_FWD</v>
      </c>
      <c r="J1106" s="3" t="str">
        <f>_xlfn.XLOOKUP(sc_gsm[[#This Row],[name]],[1]RXNS!$C:$C,[1]RXNS!$D:$D,"")</f>
        <v>D-galactose[e] + H+[e] =&gt; D-galactose[c] + H+[c]</v>
      </c>
      <c r="K1106" s="3" t="str">
        <f>_xlfn.XLOOKUP(sc_gsm[[#This Row],[name]],[2]RXNS!$C:$C,[2]RXNS!$D:$D,"")</f>
        <v>D-galactose[e] + H+[e] =&gt; D-galactose[c] + H+[c]</v>
      </c>
      <c r="L1106" s="3" t="b">
        <f>sc_gsm[[#This Row],[yeast8.3.4 equation]]=sc_gsm[[#This Row],[yeast9 equation]]</f>
        <v>1</v>
      </c>
    </row>
    <row r="1107" spans="1:12" hidden="1" x14ac:dyDescent="0.2">
      <c r="A1107" t="s">
        <v>2120</v>
      </c>
      <c r="B1107" t="s">
        <v>7671</v>
      </c>
      <c r="C1107" t="s">
        <v>3903</v>
      </c>
      <c r="D1107" t="str">
        <f>sc_gsm[[#This Row],[model_rxn]]&amp;"_"&amp;sc_gsm[[#This Row],[Column2]]</f>
        <v>LACDtps_e_REV</v>
      </c>
      <c r="E1107" t="str">
        <f>_xlfn.XLOOKUP(sc_gsm[[#This Row],[Column3]],SC_enz[name_dir],SC_enz[name_dir],"")</f>
        <v>LACDtps_e_REV</v>
      </c>
      <c r="F1107" t="str">
        <f>_xlfn.XLOOKUP(sc_gsm[[#This Row],[model_rxn]],RT_gsm[model_rxn],RT_gsm[model_rxn],"")</f>
        <v/>
      </c>
      <c r="G1107" s="3" t="str">
        <f>_xlfn.XLOOKUP(sc_gsm[[#This Row],[Column3]],RT_gsm[Column3],RT_gsm[Column3],"")</f>
        <v/>
      </c>
      <c r="H1107" s="3" t="str" cm="1">
        <f t="array" ref="H1107">sc_gsm[[#This Row],[model_rxn]]&amp;",r,"&amp;_xlfn.SWITCH(sc_gsm[[#This Row],[Column2]],"REV","lower_bound:-","FWD","upper_bound:")&amp;"1000"</f>
        <v>LACDtps_e,r,lower_bound:-1000</v>
      </c>
      <c r="I1107" s="3" t="str">
        <f>_xlfn.XLOOKUP(sc_gsm[[#This Row],[Column3]],SC_enz[name_dir],SC_enz[name_dir],"")</f>
        <v>LACDtps_e_REV</v>
      </c>
      <c r="J1107" s="3" t="str">
        <f>_xlfn.XLOOKUP(sc_gsm[[#This Row],[name]],[1]RXNS!$C:$C,[1]RXNS!$D:$D,"")</f>
        <v>(R)-lactate[e] + H+[e] &lt;=&gt; (R)-lactate[c] + H+[c]</v>
      </c>
      <c r="K1107" s="3" t="str">
        <f>_xlfn.XLOOKUP(sc_gsm[[#This Row],[name]],[2]RXNS!$C:$C,[2]RXNS!$D:$D,"")</f>
        <v>(R)-lactate[e] + H+[e] &lt;=&gt; (R)-lactate[c] + H+[c]</v>
      </c>
      <c r="L1107" s="3" t="b">
        <f>sc_gsm[[#This Row],[yeast8.3.4 equation]]=sc_gsm[[#This Row],[yeast9 equation]]</f>
        <v>1</v>
      </c>
    </row>
    <row r="1108" spans="1:12" hidden="1" x14ac:dyDescent="0.2">
      <c r="A1108" t="s">
        <v>2120</v>
      </c>
      <c r="B1108" t="s">
        <v>7671</v>
      </c>
      <c r="C1108" t="s">
        <v>3902</v>
      </c>
      <c r="D1108" t="str">
        <f>sc_gsm[[#This Row],[model_rxn]]&amp;"_"&amp;sc_gsm[[#This Row],[Column2]]</f>
        <v>LACDtps_e_FWD</v>
      </c>
      <c r="E1108" t="str">
        <f>_xlfn.XLOOKUP(sc_gsm[[#This Row],[Column3]],SC_enz[name_dir],SC_enz[name_dir],"")</f>
        <v>LACDtps_e_FWD</v>
      </c>
      <c r="F1108" t="str">
        <f>_xlfn.XLOOKUP(sc_gsm[[#This Row],[model_rxn]],RT_gsm[model_rxn],RT_gsm[model_rxn],"")</f>
        <v/>
      </c>
      <c r="G1108" s="3" t="str">
        <f>_xlfn.XLOOKUP(sc_gsm[[#This Row],[Column3]],RT_gsm[Column3],RT_gsm[Column3],"")</f>
        <v/>
      </c>
      <c r="H1108" s="3" t="str" cm="1">
        <f t="array" ref="H1108">sc_gsm[[#This Row],[model_rxn]]&amp;",r,"&amp;_xlfn.SWITCH(sc_gsm[[#This Row],[Column2]],"REV","lower_bound:-","FWD","upper_bound:")&amp;"1000"</f>
        <v>LACDtps_e,r,upper_bound:1000</v>
      </c>
      <c r="I1108" s="3" t="str">
        <f>_xlfn.XLOOKUP(sc_gsm[[#This Row],[Column3]],SC_enz[name_dir],SC_enz[name_dir],"")</f>
        <v>LACDtps_e_FWD</v>
      </c>
      <c r="J1108" s="3" t="str">
        <f>_xlfn.XLOOKUP(sc_gsm[[#This Row],[name]],[1]RXNS!$C:$C,[1]RXNS!$D:$D,"")</f>
        <v>(R)-lactate[e] + H+[e] &lt;=&gt; (R)-lactate[c] + H+[c]</v>
      </c>
      <c r="K1108" s="3" t="str">
        <f>_xlfn.XLOOKUP(sc_gsm[[#This Row],[name]],[2]RXNS!$C:$C,[2]RXNS!$D:$D,"")</f>
        <v>(R)-lactate[e] + H+[e] &lt;=&gt; (R)-lactate[c] + H+[c]</v>
      </c>
      <c r="L1108" s="3" t="b">
        <f>sc_gsm[[#This Row],[yeast8.3.4 equation]]=sc_gsm[[#This Row],[yeast9 equation]]</f>
        <v>1</v>
      </c>
    </row>
    <row r="1109" spans="1:12" hidden="1" x14ac:dyDescent="0.2">
      <c r="A1109" t="s">
        <v>2123</v>
      </c>
      <c r="B1109" t="s">
        <v>7671</v>
      </c>
      <c r="C1109" t="s">
        <v>3902</v>
      </c>
      <c r="D1109" t="str">
        <f>sc_gsm[[#This Row],[model_rxn]]&amp;"_"&amp;sc_gsm[[#This Row],[Column2]]</f>
        <v>LACtps_m_FWD</v>
      </c>
      <c r="E1109" t="str">
        <f>_xlfn.XLOOKUP(sc_gsm[[#This Row],[Column3]],SC_enz[name_dir],SC_enz[name_dir],"")</f>
        <v>LACtps_m_FWD</v>
      </c>
      <c r="F1109" t="str">
        <f>_xlfn.XLOOKUP(sc_gsm[[#This Row],[model_rxn]],RT_gsm[model_rxn],RT_gsm[model_rxn],"")</f>
        <v>LACtps_m</v>
      </c>
      <c r="G1109" s="3" t="str">
        <f>_xlfn.XLOOKUP(sc_gsm[[#This Row],[Column3]],RT_gsm[Column3],RT_gsm[Column3],"")</f>
        <v>LACtps_m_FWD</v>
      </c>
      <c r="H1109" s="3" t="str" cm="1">
        <f t="array" ref="H1109">sc_gsm[[#This Row],[model_rxn]]&amp;",r,"&amp;_xlfn.SWITCH(sc_gsm[[#This Row],[Column2]],"REV","lower_bound:-","FWD","upper_bound:")&amp;"1000"</f>
        <v>LACtps_m,r,upper_bound:1000</v>
      </c>
      <c r="I1109" s="3" t="str">
        <f>_xlfn.XLOOKUP(sc_gsm[[#This Row],[Column3]],SC_enz[name_dir],SC_enz[name_dir],"")</f>
        <v>LACtps_m_FWD</v>
      </c>
      <c r="J1109" s="3" t="str">
        <f>_xlfn.XLOOKUP(sc_gsm[[#This Row],[name]],[1]RXNS!$C:$C,[1]RXNS!$D:$D,"")</f>
        <v>(R)-lactate[e] + H+[e] &lt;=&gt; (R)-lactate[c] + H+[c]</v>
      </c>
      <c r="K1109" s="3" t="str">
        <f>_xlfn.XLOOKUP(sc_gsm[[#This Row],[name]],[2]RXNS!$C:$C,[2]RXNS!$D:$D,"")</f>
        <v>(R)-lactate[e] + H+[e] &lt;=&gt; (R)-lactate[c] + H+[c]</v>
      </c>
      <c r="L1109" s="3" t="b">
        <f>sc_gsm[[#This Row],[yeast8.3.4 equation]]=sc_gsm[[#This Row],[yeast9 equation]]</f>
        <v>1</v>
      </c>
    </row>
    <row r="1110" spans="1:12" hidden="1" x14ac:dyDescent="0.2">
      <c r="A1110" t="s">
        <v>2124</v>
      </c>
      <c r="B1110" t="s">
        <v>7672</v>
      </c>
      <c r="C1110" t="s">
        <v>3903</v>
      </c>
      <c r="D1110" t="str">
        <f>sc_gsm[[#This Row],[model_rxn]]&amp;"_"&amp;sc_gsm[[#This Row],[Column2]]</f>
        <v>LACPYRt_c_m_REV</v>
      </c>
      <c r="E1110" t="str">
        <f>_xlfn.XLOOKUP(sc_gsm[[#This Row],[Column3]],SC_enz[name_dir],SC_enz[name_dir],"")</f>
        <v>LACPYRt_c_m_REV</v>
      </c>
      <c r="F1110" t="str">
        <f>_xlfn.XLOOKUP(sc_gsm[[#This Row],[model_rxn]],RT_gsm[model_rxn],RT_gsm[model_rxn],"")</f>
        <v>LACPYRt_c_m</v>
      </c>
      <c r="G1110" s="3" t="str">
        <f>_xlfn.XLOOKUP(sc_gsm[[#This Row],[Column3]],RT_gsm[Column3],RT_gsm[Column3],"")</f>
        <v>LACPYRt_c_m_REV</v>
      </c>
      <c r="H1110" s="3" t="str" cm="1">
        <f t="array" ref="H1110">sc_gsm[[#This Row],[model_rxn]]&amp;",r,"&amp;_xlfn.SWITCH(sc_gsm[[#This Row],[Column2]],"REV","lower_bound:-","FWD","upper_bound:")&amp;"1000"</f>
        <v>LACPYRt_c_m,r,lower_bound:-1000</v>
      </c>
      <c r="I1110" s="3" t="str">
        <f>_xlfn.XLOOKUP(sc_gsm[[#This Row],[Column3]],SC_enz[name_dir],SC_enz[name_dir],"")</f>
        <v>LACPYRt_c_m_REV</v>
      </c>
      <c r="J1110" s="3" t="str">
        <f>_xlfn.XLOOKUP(sc_gsm[[#This Row],[name]],[1]RXNS!$C:$C,[1]RXNS!$D:$D,"")</f>
        <v>(R)-lactate[c] + pyruvate[m] &lt;=&gt; (R)-lactate[m] + pyruvate[c]</v>
      </c>
      <c r="K1110" s="3" t="str">
        <f>_xlfn.XLOOKUP(sc_gsm[[#This Row],[name]],[2]RXNS!$C:$C,[2]RXNS!$D:$D,"")</f>
        <v>(R)-lactate[c] + pyruvate[m] &lt;=&gt; (R)-lactate[m] + pyruvate[c]</v>
      </c>
      <c r="L1110" s="3" t="b">
        <f>sc_gsm[[#This Row],[yeast8.3.4 equation]]=sc_gsm[[#This Row],[yeast9 equation]]</f>
        <v>1</v>
      </c>
    </row>
    <row r="1111" spans="1:12" hidden="1" x14ac:dyDescent="0.2">
      <c r="A1111" t="s">
        <v>2124</v>
      </c>
      <c r="B1111" t="s">
        <v>7672</v>
      </c>
      <c r="C1111" t="s">
        <v>3902</v>
      </c>
      <c r="D1111" t="str">
        <f>sc_gsm[[#This Row],[model_rxn]]&amp;"_"&amp;sc_gsm[[#This Row],[Column2]]</f>
        <v>LACPYRt_c_m_FWD</v>
      </c>
      <c r="E1111" t="str">
        <f>_xlfn.XLOOKUP(sc_gsm[[#This Row],[Column3]],SC_enz[name_dir],SC_enz[name_dir],"")</f>
        <v>LACPYRt_c_m_FWD</v>
      </c>
      <c r="F1111" t="str">
        <f>_xlfn.XLOOKUP(sc_gsm[[#This Row],[model_rxn]],RT_gsm[model_rxn],RT_gsm[model_rxn],"")</f>
        <v>LACPYRt_c_m</v>
      </c>
      <c r="G1111" s="3" t="str">
        <f>_xlfn.XLOOKUP(sc_gsm[[#This Row],[Column3]],RT_gsm[Column3],RT_gsm[Column3],"")</f>
        <v>LACPYRt_c_m_FWD</v>
      </c>
      <c r="H1111" s="3" t="str" cm="1">
        <f t="array" ref="H1111">sc_gsm[[#This Row],[model_rxn]]&amp;",r,"&amp;_xlfn.SWITCH(sc_gsm[[#This Row],[Column2]],"REV","lower_bound:-","FWD","upper_bound:")&amp;"1000"</f>
        <v>LACPYRt_c_m,r,upper_bound:1000</v>
      </c>
      <c r="I1111" s="3" t="str">
        <f>_xlfn.XLOOKUP(sc_gsm[[#This Row],[Column3]],SC_enz[name_dir],SC_enz[name_dir],"")</f>
        <v>LACPYRt_c_m_FWD</v>
      </c>
      <c r="J1111" s="3" t="str">
        <f>_xlfn.XLOOKUP(sc_gsm[[#This Row],[name]],[1]RXNS!$C:$C,[1]RXNS!$D:$D,"")</f>
        <v>(R)-lactate[c] + pyruvate[m] &lt;=&gt; (R)-lactate[m] + pyruvate[c]</v>
      </c>
      <c r="K1111" s="3" t="str">
        <f>_xlfn.XLOOKUP(sc_gsm[[#This Row],[name]],[2]RXNS!$C:$C,[2]RXNS!$D:$D,"")</f>
        <v>(R)-lactate[c] + pyruvate[m] &lt;=&gt; (R)-lactate[m] + pyruvate[c]</v>
      </c>
      <c r="L1111" s="3" t="b">
        <f>sc_gsm[[#This Row],[yeast8.3.4 equation]]=sc_gsm[[#This Row],[yeast9 equation]]</f>
        <v>1</v>
      </c>
    </row>
    <row r="1112" spans="1:12" hidden="1" x14ac:dyDescent="0.2">
      <c r="A1112" t="s">
        <v>2125</v>
      </c>
      <c r="B1112" t="s">
        <v>7673</v>
      </c>
      <c r="C1112" t="s">
        <v>3902</v>
      </c>
      <c r="D1112" t="str">
        <f>sc_gsm[[#This Row],[model_rxn]]&amp;"_"&amp;sc_gsm[[#This Row],[Column2]]</f>
        <v>MANtps_e_FWD</v>
      </c>
      <c r="E1112" t="str">
        <f>_xlfn.XLOOKUP(sc_gsm[[#This Row],[Column3]],SC_enz[name_dir],SC_enz[name_dir],"")</f>
        <v>MANtps_e_FWD</v>
      </c>
      <c r="F1112" t="str">
        <f>_xlfn.XLOOKUP(sc_gsm[[#This Row],[model_rxn]],RT_gsm[model_rxn],RT_gsm[model_rxn],"")</f>
        <v>MANtps_e</v>
      </c>
      <c r="G1112" s="3" t="str">
        <f>_xlfn.XLOOKUP(sc_gsm[[#This Row],[Column3]],RT_gsm[Column3],RT_gsm[Column3],"")</f>
        <v>MANtps_e_FWD</v>
      </c>
      <c r="H1112" s="3" t="str" cm="1">
        <f t="array" ref="H1112">sc_gsm[[#This Row],[model_rxn]]&amp;",r,"&amp;_xlfn.SWITCH(sc_gsm[[#This Row],[Column2]],"REV","lower_bound:-","FWD","upper_bound:")&amp;"1000"</f>
        <v>MANtps_e,r,upper_bound:1000</v>
      </c>
      <c r="I1112" s="3" t="str">
        <f>_xlfn.XLOOKUP(sc_gsm[[#This Row],[Column3]],SC_enz[name_dir],SC_enz[name_dir],"")</f>
        <v>MANtps_e_FWD</v>
      </c>
      <c r="J1112" s="3" t="str">
        <f>_xlfn.XLOOKUP(sc_gsm[[#This Row],[name]],[1]RXNS!$C:$C,[1]RXNS!$D:$D,"")</f>
        <v>D-mannose[e] + H+[e] =&gt; D-mannose[c] + H+[c]</v>
      </c>
      <c r="K1112" s="3" t="str">
        <f>_xlfn.XLOOKUP(sc_gsm[[#This Row],[name]],[2]RXNS!$C:$C,[2]RXNS!$D:$D,"")</f>
        <v>D-mannose[e] + H+[e] =&gt; D-mannose[c] + H+[c]</v>
      </c>
      <c r="L1112" s="3" t="b">
        <f>sc_gsm[[#This Row],[yeast8.3.4 equation]]=sc_gsm[[#This Row],[yeast9 equation]]</f>
        <v>1</v>
      </c>
    </row>
    <row r="1113" spans="1:12" hidden="1" x14ac:dyDescent="0.2">
      <c r="A1113" t="s">
        <v>2126</v>
      </c>
      <c r="B1113" t="s">
        <v>7674</v>
      </c>
      <c r="C1113" t="s">
        <v>3903</v>
      </c>
      <c r="D1113" t="str">
        <f>sc_gsm[[#This Row],[model_rxn]]&amp;"_"&amp;sc_gsm[[#This Row],[Column2]]</f>
        <v>EPISTt_c_e_REV</v>
      </c>
      <c r="E1113" t="str">
        <f>_xlfn.XLOOKUP(sc_gsm[[#This Row],[Column3]],SC_enz[name_dir],SC_enz[name_dir],"")</f>
        <v>EPISTt_c_e_REV</v>
      </c>
      <c r="F1113" t="str">
        <f>_xlfn.XLOOKUP(sc_gsm[[#This Row],[model_rxn]],RT_gsm[model_rxn],RT_gsm[model_rxn],"")</f>
        <v>EPISTt_c_e</v>
      </c>
      <c r="G1113" s="3" t="str">
        <f>_xlfn.XLOOKUP(sc_gsm[[#This Row],[Column3]],RT_gsm[Column3],RT_gsm[Column3],"")</f>
        <v>EPISTt_c_e_REV</v>
      </c>
      <c r="H1113" s="3" t="str" cm="1">
        <f t="array" ref="H1113">sc_gsm[[#This Row],[model_rxn]]&amp;",r,"&amp;_xlfn.SWITCH(sc_gsm[[#This Row],[Column2]],"REV","lower_bound:-","FWD","upper_bound:")&amp;"1000"</f>
        <v>EPISTt_c_e,r,lower_bound:-1000</v>
      </c>
      <c r="I1113" s="3" t="str">
        <f>_xlfn.XLOOKUP(sc_gsm[[#This Row],[Column3]],SC_enz[name_dir],SC_enz[name_dir],"")</f>
        <v>EPISTt_c_e_REV</v>
      </c>
      <c r="J1113" s="3" t="str">
        <f>_xlfn.XLOOKUP(sc_gsm[[#This Row],[name]],[1]RXNS!$C:$C,[1]RXNS!$D:$D,"")</f>
        <v>episterol[e] &lt;=&gt; episterol[c]</v>
      </c>
      <c r="K1113" s="3" t="str">
        <f>_xlfn.XLOOKUP(sc_gsm[[#This Row],[name]],[2]RXNS!$C:$C,[2]RXNS!$D:$D,"")</f>
        <v>episterol[e] &lt;=&gt; episterol[c]</v>
      </c>
      <c r="L1113" s="3" t="b">
        <f>sc_gsm[[#This Row],[yeast8.3.4 equation]]=sc_gsm[[#This Row],[yeast9 equation]]</f>
        <v>1</v>
      </c>
    </row>
    <row r="1114" spans="1:12" hidden="1" x14ac:dyDescent="0.2">
      <c r="A1114" t="s">
        <v>2126</v>
      </c>
      <c r="B1114" t="s">
        <v>7674</v>
      </c>
      <c r="C1114" t="s">
        <v>3902</v>
      </c>
      <c r="D1114" t="str">
        <f>sc_gsm[[#This Row],[model_rxn]]&amp;"_"&amp;sc_gsm[[#This Row],[Column2]]</f>
        <v>EPISTt_c_e_FWD</v>
      </c>
      <c r="E1114" t="str">
        <f>_xlfn.XLOOKUP(sc_gsm[[#This Row],[Column3]],SC_enz[name_dir],SC_enz[name_dir],"")</f>
        <v>EPISTt_c_e_FWD</v>
      </c>
      <c r="F1114" t="str">
        <f>_xlfn.XLOOKUP(sc_gsm[[#This Row],[model_rxn]],RT_gsm[model_rxn],RT_gsm[model_rxn],"")</f>
        <v>EPISTt_c_e</v>
      </c>
      <c r="G1114" s="3" t="str">
        <f>_xlfn.XLOOKUP(sc_gsm[[#This Row],[Column3]],RT_gsm[Column3],RT_gsm[Column3],"")</f>
        <v>EPISTt_c_e_FWD</v>
      </c>
      <c r="H1114" s="3" t="str" cm="1">
        <f t="array" ref="H1114">sc_gsm[[#This Row],[model_rxn]]&amp;",r,"&amp;_xlfn.SWITCH(sc_gsm[[#This Row],[Column2]],"REV","lower_bound:-","FWD","upper_bound:")&amp;"1000"</f>
        <v>EPISTt_c_e,r,upper_bound:1000</v>
      </c>
      <c r="I1114" s="3" t="str">
        <f>_xlfn.XLOOKUP(sc_gsm[[#This Row],[Column3]],SC_enz[name_dir],SC_enz[name_dir],"")</f>
        <v>EPISTt_c_e_FWD</v>
      </c>
      <c r="J1114" s="3" t="str">
        <f>_xlfn.XLOOKUP(sc_gsm[[#This Row],[name]],[1]RXNS!$C:$C,[1]RXNS!$D:$D,"")</f>
        <v>episterol[e] &lt;=&gt; episterol[c]</v>
      </c>
      <c r="K1114" s="3" t="str">
        <f>_xlfn.XLOOKUP(sc_gsm[[#This Row],[name]],[2]RXNS!$C:$C,[2]RXNS!$D:$D,"")</f>
        <v>episterol[e] &lt;=&gt; episterol[c]</v>
      </c>
      <c r="L1114" s="3" t="b">
        <f>sc_gsm[[#This Row],[yeast8.3.4 equation]]=sc_gsm[[#This Row],[yeast9 equation]]</f>
        <v>1</v>
      </c>
    </row>
    <row r="1115" spans="1:12" hidden="1" x14ac:dyDescent="0.2">
      <c r="A1115" t="s">
        <v>2131</v>
      </c>
      <c r="B1115" t="s">
        <v>7675</v>
      </c>
      <c r="C1115" t="s">
        <v>3903</v>
      </c>
      <c r="D1115" t="str">
        <f>sc_gsm[[#This Row],[model_rxn]]&amp;"_"&amp;sc_gsm[[#This Row],[Column2]]</f>
        <v>ERGSTt_c_e_REV</v>
      </c>
      <c r="E1115" t="str">
        <f>_xlfn.XLOOKUP(sc_gsm[[#This Row],[Column3]],SC_enz[name_dir],SC_enz[name_dir],"")</f>
        <v>ERGSTt_c_e_REV</v>
      </c>
      <c r="F1115" t="str">
        <f>_xlfn.XLOOKUP(sc_gsm[[#This Row],[model_rxn]],RT_gsm[model_rxn],RT_gsm[model_rxn],"")</f>
        <v>ERGSTt_c_e</v>
      </c>
      <c r="G1115" s="3" t="str">
        <f>_xlfn.XLOOKUP(sc_gsm[[#This Row],[Column3]],RT_gsm[Column3],RT_gsm[Column3],"")</f>
        <v>ERGSTt_c_e_REV</v>
      </c>
      <c r="H1115" s="3" t="str" cm="1">
        <f t="array" ref="H1115">sc_gsm[[#This Row],[model_rxn]]&amp;",r,"&amp;_xlfn.SWITCH(sc_gsm[[#This Row],[Column2]],"REV","lower_bound:-","FWD","upper_bound:")&amp;"1000"</f>
        <v>ERGSTt_c_e,r,lower_bound:-1000</v>
      </c>
      <c r="I1115" s="3" t="str">
        <f>_xlfn.XLOOKUP(sc_gsm[[#This Row],[Column3]],SC_enz[name_dir],SC_enz[name_dir],"")</f>
        <v>ERGSTt_c_e_REV</v>
      </c>
      <c r="J1115" s="3" t="str">
        <f>_xlfn.XLOOKUP(sc_gsm[[#This Row],[name]],[1]RXNS!$C:$C,[1]RXNS!$D:$D,"")</f>
        <v>ergosterol[e] &lt;=&gt; ergosterol[c]</v>
      </c>
      <c r="K1115" s="3" t="str">
        <f>_xlfn.XLOOKUP(sc_gsm[[#This Row],[name]],[2]RXNS!$C:$C,[2]RXNS!$D:$D,"")</f>
        <v>ergosterol[e] &lt;=&gt; ergosterol[c]</v>
      </c>
      <c r="L1115" s="3" t="b">
        <f>sc_gsm[[#This Row],[yeast8.3.4 equation]]=sc_gsm[[#This Row],[yeast9 equation]]</f>
        <v>1</v>
      </c>
    </row>
    <row r="1116" spans="1:12" hidden="1" x14ac:dyDescent="0.2">
      <c r="A1116" t="s">
        <v>2131</v>
      </c>
      <c r="B1116" t="s">
        <v>7675</v>
      </c>
      <c r="C1116" t="s">
        <v>3902</v>
      </c>
      <c r="D1116" t="str">
        <f>sc_gsm[[#This Row],[model_rxn]]&amp;"_"&amp;sc_gsm[[#This Row],[Column2]]</f>
        <v>ERGSTt_c_e_FWD</v>
      </c>
      <c r="E1116" t="str">
        <f>_xlfn.XLOOKUP(sc_gsm[[#This Row],[Column3]],SC_enz[name_dir],SC_enz[name_dir],"")</f>
        <v>ERGSTt_c_e_FWD</v>
      </c>
      <c r="F1116" t="str">
        <f>_xlfn.XLOOKUP(sc_gsm[[#This Row],[model_rxn]],RT_gsm[model_rxn],RT_gsm[model_rxn],"")</f>
        <v>ERGSTt_c_e</v>
      </c>
      <c r="G1116" s="3" t="str">
        <f>_xlfn.XLOOKUP(sc_gsm[[#This Row],[Column3]],RT_gsm[Column3],RT_gsm[Column3],"")</f>
        <v>ERGSTt_c_e_FWD</v>
      </c>
      <c r="H1116" s="3" t="str" cm="1">
        <f t="array" ref="H1116">sc_gsm[[#This Row],[model_rxn]]&amp;",r,"&amp;_xlfn.SWITCH(sc_gsm[[#This Row],[Column2]],"REV","lower_bound:-","FWD","upper_bound:")&amp;"1000"</f>
        <v>ERGSTt_c_e,r,upper_bound:1000</v>
      </c>
      <c r="I1116" s="3" t="str">
        <f>_xlfn.XLOOKUP(sc_gsm[[#This Row],[Column3]],SC_enz[name_dir],SC_enz[name_dir],"")</f>
        <v>ERGSTt_c_e_FWD</v>
      </c>
      <c r="J1116" s="3" t="str">
        <f>_xlfn.XLOOKUP(sc_gsm[[#This Row],[name]],[1]RXNS!$C:$C,[1]RXNS!$D:$D,"")</f>
        <v>ergosterol[e] &lt;=&gt; ergosterol[c]</v>
      </c>
      <c r="K1116" s="3" t="str">
        <f>_xlfn.XLOOKUP(sc_gsm[[#This Row],[name]],[2]RXNS!$C:$C,[2]RXNS!$D:$D,"")</f>
        <v>ergosterol[e] &lt;=&gt; ergosterol[c]</v>
      </c>
      <c r="L1116" s="3" t="b">
        <f>sc_gsm[[#This Row],[yeast8.3.4 equation]]=sc_gsm[[#This Row],[yeast9 equation]]</f>
        <v>1</v>
      </c>
    </row>
    <row r="1117" spans="1:12" hidden="1" x14ac:dyDescent="0.2">
      <c r="A1117" t="s">
        <v>2132</v>
      </c>
      <c r="B1117" t="s">
        <v>7676</v>
      </c>
      <c r="C1117" t="s">
        <v>3903</v>
      </c>
      <c r="D1117" t="str">
        <f>sc_gsm[[#This Row],[model_rxn]]&amp;"_"&amp;sc_gsm[[#This Row],[Column2]]</f>
        <v>ETHAt_c_e_REV</v>
      </c>
      <c r="E1117" t="str">
        <f>_xlfn.XLOOKUP(sc_gsm[[#This Row],[Column3]],SC_enz[name_dir],SC_enz[name_dir],"")</f>
        <v>ETHAt_c_e_REV</v>
      </c>
      <c r="F1117" t="str">
        <f>_xlfn.XLOOKUP(sc_gsm[[#This Row],[model_rxn]],RT_gsm[model_rxn],RT_gsm[model_rxn],"")</f>
        <v>ETHAt_c_e</v>
      </c>
      <c r="G1117" s="3" t="str">
        <f>_xlfn.XLOOKUP(sc_gsm[[#This Row],[Column3]],RT_gsm[Column3],RT_gsm[Column3],"")</f>
        <v>ETHAt_c_e_REV</v>
      </c>
      <c r="H1117" s="3" t="str" cm="1">
        <f t="array" ref="H1117">sc_gsm[[#This Row],[model_rxn]]&amp;",r,"&amp;_xlfn.SWITCH(sc_gsm[[#This Row],[Column2]],"REV","lower_bound:-","FWD","upper_bound:")&amp;"1000"</f>
        <v>ETHAt_c_e,r,lower_bound:-1000</v>
      </c>
      <c r="I1117" s="3" t="str">
        <f>_xlfn.XLOOKUP(sc_gsm[[#This Row],[Column3]],SC_enz[name_dir],SC_enz[name_dir],"")</f>
        <v>ETHAt_c_e_REV</v>
      </c>
      <c r="J1117" s="3" t="str">
        <f>_xlfn.XLOOKUP(sc_gsm[[#This Row],[name]],[1]RXNS!$C:$C,[1]RXNS!$D:$D,"")</f>
        <v>ethanolamine[e] &lt;=&gt; ethanolamine[c]</v>
      </c>
      <c r="K1117" s="3" t="str">
        <f>_xlfn.XLOOKUP(sc_gsm[[#This Row],[name]],[2]RXNS!$C:$C,[2]RXNS!$D:$D,"")</f>
        <v>ethanolamine[e] &lt;=&gt; ethanolamine[c]</v>
      </c>
      <c r="L1117" s="3" t="b">
        <f>sc_gsm[[#This Row],[yeast8.3.4 equation]]=sc_gsm[[#This Row],[yeast9 equation]]</f>
        <v>1</v>
      </c>
    </row>
    <row r="1118" spans="1:12" hidden="1" x14ac:dyDescent="0.2">
      <c r="A1118" t="s">
        <v>2132</v>
      </c>
      <c r="B1118" t="s">
        <v>7676</v>
      </c>
      <c r="C1118" t="s">
        <v>3902</v>
      </c>
      <c r="D1118" t="str">
        <f>sc_gsm[[#This Row],[model_rxn]]&amp;"_"&amp;sc_gsm[[#This Row],[Column2]]</f>
        <v>ETHAt_c_e_FWD</v>
      </c>
      <c r="E1118" t="str">
        <f>_xlfn.XLOOKUP(sc_gsm[[#This Row],[Column3]],SC_enz[name_dir],SC_enz[name_dir],"")</f>
        <v>ETHAt_c_e_FWD</v>
      </c>
      <c r="F1118" t="str">
        <f>_xlfn.XLOOKUP(sc_gsm[[#This Row],[model_rxn]],RT_gsm[model_rxn],RT_gsm[model_rxn],"")</f>
        <v>ETHAt_c_e</v>
      </c>
      <c r="G1118" s="3" t="str">
        <f>_xlfn.XLOOKUP(sc_gsm[[#This Row],[Column3]],RT_gsm[Column3],RT_gsm[Column3],"")</f>
        <v>ETHAt_c_e_FWD</v>
      </c>
      <c r="H1118" s="3" t="str" cm="1">
        <f t="array" ref="H1118">sc_gsm[[#This Row],[model_rxn]]&amp;",r,"&amp;_xlfn.SWITCH(sc_gsm[[#This Row],[Column2]],"REV","lower_bound:-","FWD","upper_bound:")&amp;"1000"</f>
        <v>ETHAt_c_e,r,upper_bound:1000</v>
      </c>
      <c r="I1118" s="3" t="str">
        <f>_xlfn.XLOOKUP(sc_gsm[[#This Row],[Column3]],SC_enz[name_dir],SC_enz[name_dir],"")</f>
        <v>ETHAt_c_e_FWD</v>
      </c>
      <c r="J1118" s="3" t="str">
        <f>_xlfn.XLOOKUP(sc_gsm[[#This Row],[name]],[1]RXNS!$C:$C,[1]RXNS!$D:$D,"")</f>
        <v>ethanolamine[e] &lt;=&gt; ethanolamine[c]</v>
      </c>
      <c r="K1118" s="3" t="str">
        <f>_xlfn.XLOOKUP(sc_gsm[[#This Row],[name]],[2]RXNS!$C:$C,[2]RXNS!$D:$D,"")</f>
        <v>ethanolamine[e] &lt;=&gt; ethanolamine[c]</v>
      </c>
      <c r="L1118" s="3" t="b">
        <f>sc_gsm[[#This Row],[yeast8.3.4 equation]]=sc_gsm[[#This Row],[yeast9 equation]]</f>
        <v>1</v>
      </c>
    </row>
    <row r="1119" spans="1:12" hidden="1" x14ac:dyDescent="0.2">
      <c r="A1119" t="s">
        <v>2133</v>
      </c>
      <c r="B1119" t="s">
        <v>7677</v>
      </c>
      <c r="C1119" t="s">
        <v>3902</v>
      </c>
      <c r="D1119" t="str">
        <f>sc_gsm[[#This Row],[model_rxn]]&amp;"_"&amp;sc_gsm[[#This Row],[Column2]]</f>
        <v>FADH2t_c_m_FWD</v>
      </c>
      <c r="E1119" t="str">
        <f>_xlfn.XLOOKUP(sc_gsm[[#This Row],[Column3]],SC_enz[name_dir],SC_enz[name_dir],"")</f>
        <v>FADH2t_c_m_FWD</v>
      </c>
      <c r="F1119" t="str">
        <f>_xlfn.XLOOKUP(sc_gsm[[#This Row],[model_rxn]],RT_gsm[model_rxn],RT_gsm[model_rxn],"")</f>
        <v>FADH2t_c_m</v>
      </c>
      <c r="G1119" s="3" t="str">
        <f>_xlfn.XLOOKUP(sc_gsm[[#This Row],[Column3]],RT_gsm[Column3],RT_gsm[Column3],"")</f>
        <v>FADH2t_c_m_FWD</v>
      </c>
      <c r="H1119" s="3" t="str" cm="1">
        <f t="array" ref="H1119">sc_gsm[[#This Row],[model_rxn]]&amp;",r,"&amp;_xlfn.SWITCH(sc_gsm[[#This Row],[Column2]],"REV","lower_bound:-","FWD","upper_bound:")&amp;"1000"</f>
        <v>FADH2t_c_m,r,upper_bound:1000</v>
      </c>
      <c r="I1119" s="3" t="str">
        <f>_xlfn.XLOOKUP(sc_gsm[[#This Row],[Column3]],SC_enz[name_dir],SC_enz[name_dir],"")</f>
        <v>FADH2t_c_m_FWD</v>
      </c>
      <c r="J1119" s="3" t="str">
        <f>_xlfn.XLOOKUP(sc_gsm[[#This Row],[name]],[1]RXNS!$C:$C,[1]RXNS!$D:$D,"")</f>
        <v>FADH2[m] =&gt; FADH2[c]</v>
      </c>
      <c r="K1119" s="3" t="str">
        <f>_xlfn.XLOOKUP(sc_gsm[[#This Row],[name]],[2]RXNS!$C:$C,[2]RXNS!$D:$D,"")</f>
        <v>FADH2[m] =&gt; FADH2[c]</v>
      </c>
      <c r="L1119" s="3" t="b">
        <f>sc_gsm[[#This Row],[yeast8.3.4 equation]]=sc_gsm[[#This Row],[yeast9 equation]]</f>
        <v>1</v>
      </c>
    </row>
    <row r="1120" spans="1:12" hidden="1" x14ac:dyDescent="0.2">
      <c r="A1120" t="s">
        <v>2136</v>
      </c>
      <c r="B1120" t="s">
        <v>7678</v>
      </c>
      <c r="C1120" t="s">
        <v>3903</v>
      </c>
      <c r="D1120" t="str">
        <f>sc_gsm[[#This Row],[model_rxn]]&amp;"_"&amp;sc_gsm[[#This Row],[Column2]]</f>
        <v>FECOSTt_e_REV</v>
      </c>
      <c r="E1120" t="str">
        <f>_xlfn.XLOOKUP(sc_gsm[[#This Row],[Column3]],SC_enz[name_dir],SC_enz[name_dir],"")</f>
        <v>FECOSTt_e_REV</v>
      </c>
      <c r="F1120" t="str">
        <f>_xlfn.XLOOKUP(sc_gsm[[#This Row],[model_rxn]],RT_gsm[model_rxn],RT_gsm[model_rxn],"")</f>
        <v/>
      </c>
      <c r="G1120" s="3" t="str">
        <f>_xlfn.XLOOKUP(sc_gsm[[#This Row],[Column3]],RT_gsm[Column3],RT_gsm[Column3],"")</f>
        <v/>
      </c>
      <c r="H1120" s="3" t="str" cm="1">
        <f t="array" ref="H1120">sc_gsm[[#This Row],[model_rxn]]&amp;",r,"&amp;_xlfn.SWITCH(sc_gsm[[#This Row],[Column2]],"REV","lower_bound:-","FWD","upper_bound:")&amp;"1000"</f>
        <v>FECOSTt_e,r,lower_bound:-1000</v>
      </c>
      <c r="I1120" s="3" t="str">
        <f>_xlfn.XLOOKUP(sc_gsm[[#This Row],[Column3]],SC_enz[name_dir],SC_enz[name_dir],"")</f>
        <v>FECOSTt_e_REV</v>
      </c>
      <c r="J1120" s="3" t="str">
        <f>_xlfn.XLOOKUP(sc_gsm[[#This Row],[name]],[1]RXNS!$C:$C,[1]RXNS!$D:$D,"")</f>
        <v>fecosterol[e] &lt;=&gt; fecosterol[c]</v>
      </c>
      <c r="K1120" s="3" t="str">
        <f>_xlfn.XLOOKUP(sc_gsm[[#This Row],[name]],[2]RXNS!$C:$C,[2]RXNS!$D:$D,"")</f>
        <v>fecosterol[e] &lt;=&gt; fecosterol[c]</v>
      </c>
      <c r="L1120" s="3" t="b">
        <f>sc_gsm[[#This Row],[yeast8.3.4 equation]]=sc_gsm[[#This Row],[yeast9 equation]]</f>
        <v>1</v>
      </c>
    </row>
    <row r="1121" spans="1:12" hidden="1" x14ac:dyDescent="0.2">
      <c r="A1121" t="s">
        <v>2136</v>
      </c>
      <c r="B1121" t="s">
        <v>7678</v>
      </c>
      <c r="C1121" t="s">
        <v>3902</v>
      </c>
      <c r="D1121" t="str">
        <f>sc_gsm[[#This Row],[model_rxn]]&amp;"_"&amp;sc_gsm[[#This Row],[Column2]]</f>
        <v>FECOSTt_e_FWD</v>
      </c>
      <c r="E1121" t="str">
        <f>_xlfn.XLOOKUP(sc_gsm[[#This Row],[Column3]],SC_enz[name_dir],SC_enz[name_dir],"")</f>
        <v>FECOSTt_e_FWD</v>
      </c>
      <c r="F1121" t="str">
        <f>_xlfn.XLOOKUP(sc_gsm[[#This Row],[model_rxn]],RT_gsm[model_rxn],RT_gsm[model_rxn],"")</f>
        <v/>
      </c>
      <c r="G1121" s="3" t="str">
        <f>_xlfn.XLOOKUP(sc_gsm[[#This Row],[Column3]],RT_gsm[Column3],RT_gsm[Column3],"")</f>
        <v/>
      </c>
      <c r="H1121" s="3" t="str" cm="1">
        <f t="array" ref="H1121">sc_gsm[[#This Row],[model_rxn]]&amp;",r,"&amp;_xlfn.SWITCH(sc_gsm[[#This Row],[Column2]],"REV","lower_bound:-","FWD","upper_bound:")&amp;"1000"</f>
        <v>FECOSTt_e,r,upper_bound:1000</v>
      </c>
      <c r="I1121" s="3" t="str">
        <f>_xlfn.XLOOKUP(sc_gsm[[#This Row],[Column3]],SC_enz[name_dir],SC_enz[name_dir],"")</f>
        <v>FECOSTt_e_FWD</v>
      </c>
      <c r="J1121" s="3" t="str">
        <f>_xlfn.XLOOKUP(sc_gsm[[#This Row],[name]],[1]RXNS!$C:$C,[1]RXNS!$D:$D,"")</f>
        <v>fecosterol[e] &lt;=&gt; fecosterol[c]</v>
      </c>
      <c r="K1121" s="3" t="str">
        <f>_xlfn.XLOOKUP(sc_gsm[[#This Row],[name]],[2]RXNS!$C:$C,[2]RXNS!$D:$D,"")</f>
        <v>fecosterol[e] &lt;=&gt; fecosterol[c]</v>
      </c>
      <c r="L1121" s="3" t="b">
        <f>sc_gsm[[#This Row],[yeast8.3.4 equation]]=sc_gsm[[#This Row],[yeast9 equation]]</f>
        <v>1</v>
      </c>
    </row>
    <row r="1122" spans="1:12" hidden="1" x14ac:dyDescent="0.2">
      <c r="A1122" t="s">
        <v>2137</v>
      </c>
      <c r="B1122" t="s">
        <v>7678</v>
      </c>
      <c r="C1122" t="s">
        <v>3903</v>
      </c>
      <c r="D1122" t="str">
        <f>sc_gsm[[#This Row],[model_rxn]]&amp;"_"&amp;sc_gsm[[#This Row],[Column2]]</f>
        <v>FECOSTt_en_REV</v>
      </c>
      <c r="E1122" t="str">
        <f>_xlfn.XLOOKUP(sc_gsm[[#This Row],[Column3]],SC_enz[name_dir],SC_enz[name_dir],"")</f>
        <v>FECOSTt_en_REV</v>
      </c>
      <c r="F1122" t="str">
        <f>_xlfn.XLOOKUP(sc_gsm[[#This Row],[model_rxn]],RT_gsm[model_rxn],RT_gsm[model_rxn],"")</f>
        <v/>
      </c>
      <c r="G1122" s="3" t="str">
        <f>_xlfn.XLOOKUP(sc_gsm[[#This Row],[Column3]],RT_gsm[Column3],RT_gsm[Column3],"")</f>
        <v/>
      </c>
      <c r="H1122" s="3" t="str" cm="1">
        <f t="array" ref="H1122">sc_gsm[[#This Row],[model_rxn]]&amp;",r,"&amp;_xlfn.SWITCH(sc_gsm[[#This Row],[Column2]],"REV","lower_bound:-","FWD","upper_bound:")&amp;"1000"</f>
        <v>FECOSTt_en,r,lower_bound:-1000</v>
      </c>
      <c r="I1122" s="3" t="str">
        <f>_xlfn.XLOOKUP(sc_gsm[[#This Row],[Column3]],SC_enz[name_dir],SC_enz[name_dir],"")</f>
        <v>FECOSTt_en_REV</v>
      </c>
      <c r="J1122" s="3" t="str">
        <f>_xlfn.XLOOKUP(sc_gsm[[#This Row],[name]],[1]RXNS!$C:$C,[1]RXNS!$D:$D,"")</f>
        <v>fecosterol[e] &lt;=&gt; fecosterol[c]</v>
      </c>
      <c r="K1122" s="3" t="str">
        <f>_xlfn.XLOOKUP(sc_gsm[[#This Row],[name]],[2]RXNS!$C:$C,[2]RXNS!$D:$D,"")</f>
        <v>fecosterol[e] &lt;=&gt; fecosterol[c]</v>
      </c>
      <c r="L1122" s="3" t="b">
        <f>sc_gsm[[#This Row],[yeast8.3.4 equation]]=sc_gsm[[#This Row],[yeast9 equation]]</f>
        <v>1</v>
      </c>
    </row>
    <row r="1123" spans="1:12" hidden="1" x14ac:dyDescent="0.2">
      <c r="A1123" t="s">
        <v>2137</v>
      </c>
      <c r="B1123" t="s">
        <v>7678</v>
      </c>
      <c r="C1123" t="s">
        <v>3902</v>
      </c>
      <c r="D1123" t="str">
        <f>sc_gsm[[#This Row],[model_rxn]]&amp;"_"&amp;sc_gsm[[#This Row],[Column2]]</f>
        <v>FECOSTt_en_FWD</v>
      </c>
      <c r="E1123" t="str">
        <f>_xlfn.XLOOKUP(sc_gsm[[#This Row],[Column3]],SC_enz[name_dir],SC_enz[name_dir],"")</f>
        <v>FECOSTt_en_FWD</v>
      </c>
      <c r="F1123" t="str">
        <f>_xlfn.XLOOKUP(sc_gsm[[#This Row],[model_rxn]],RT_gsm[model_rxn],RT_gsm[model_rxn],"")</f>
        <v/>
      </c>
      <c r="G1123" s="3" t="str">
        <f>_xlfn.XLOOKUP(sc_gsm[[#This Row],[Column3]],RT_gsm[Column3],RT_gsm[Column3],"")</f>
        <v/>
      </c>
      <c r="H1123" s="3" t="str" cm="1">
        <f t="array" ref="H1123">sc_gsm[[#This Row],[model_rxn]]&amp;",r,"&amp;_xlfn.SWITCH(sc_gsm[[#This Row],[Column2]],"REV","lower_bound:-","FWD","upper_bound:")&amp;"1000"</f>
        <v>FECOSTt_en,r,upper_bound:1000</v>
      </c>
      <c r="I1123" s="3" t="str">
        <f>_xlfn.XLOOKUP(sc_gsm[[#This Row],[Column3]],SC_enz[name_dir],SC_enz[name_dir],"")</f>
        <v>FECOSTt_en_FWD</v>
      </c>
      <c r="J1123" s="3" t="str">
        <f>_xlfn.XLOOKUP(sc_gsm[[#This Row],[name]],[1]RXNS!$C:$C,[1]RXNS!$D:$D,"")</f>
        <v>fecosterol[e] &lt;=&gt; fecosterol[c]</v>
      </c>
      <c r="K1123" s="3" t="str">
        <f>_xlfn.XLOOKUP(sc_gsm[[#This Row],[name]],[2]RXNS!$C:$C,[2]RXNS!$D:$D,"")</f>
        <v>fecosterol[e] &lt;=&gt; fecosterol[c]</v>
      </c>
      <c r="L1123" s="3" t="b">
        <f>sc_gsm[[#This Row],[yeast8.3.4 equation]]=sc_gsm[[#This Row],[yeast9 equation]]</f>
        <v>1</v>
      </c>
    </row>
    <row r="1124" spans="1:12" hidden="1" x14ac:dyDescent="0.2">
      <c r="A1124" t="s">
        <v>2138</v>
      </c>
      <c r="B1124" t="s">
        <v>7679</v>
      </c>
      <c r="C1124" t="s">
        <v>3903</v>
      </c>
      <c r="D1124" t="str">
        <f>sc_gsm[[#This Row],[model_rxn]]&amp;"_"&amp;sc_gsm[[#This Row],[Column2]]</f>
        <v>FOLt_c_e_REV</v>
      </c>
      <c r="E1124" t="str">
        <f>_xlfn.XLOOKUP(sc_gsm[[#This Row],[Column3]],SC_enz[name_dir],SC_enz[name_dir],"")</f>
        <v>FOLt_c_e_REV</v>
      </c>
      <c r="F1124" t="str">
        <f>_xlfn.XLOOKUP(sc_gsm[[#This Row],[model_rxn]],RT_gsm[model_rxn],RT_gsm[model_rxn],"")</f>
        <v>FOLt_c_e</v>
      </c>
      <c r="G1124" s="3" t="str">
        <f>_xlfn.XLOOKUP(sc_gsm[[#This Row],[Column3]],RT_gsm[Column3],RT_gsm[Column3],"")</f>
        <v>FOLt_c_e_REV</v>
      </c>
      <c r="H1124" s="3" t="str" cm="1">
        <f t="array" ref="H1124">sc_gsm[[#This Row],[model_rxn]]&amp;",r,"&amp;_xlfn.SWITCH(sc_gsm[[#This Row],[Column2]],"REV","lower_bound:-","FWD","upper_bound:")&amp;"1000"</f>
        <v>FOLt_c_e,r,lower_bound:-1000</v>
      </c>
      <c r="I1124" s="3" t="str">
        <f>_xlfn.XLOOKUP(sc_gsm[[#This Row],[Column3]],SC_enz[name_dir],SC_enz[name_dir],"")</f>
        <v>FOLt_c_e_REV</v>
      </c>
      <c r="J1124" s="3" t="str">
        <f>_xlfn.XLOOKUP(sc_gsm[[#This Row],[name]],[1]RXNS!$C:$C,[1]RXNS!$D:$D,"")</f>
        <v>folate[e] &lt;=&gt; folate[c]</v>
      </c>
      <c r="K1124" s="3" t="str">
        <f>_xlfn.XLOOKUP(sc_gsm[[#This Row],[name]],[2]RXNS!$C:$C,[2]RXNS!$D:$D,"")</f>
        <v>folate[e] &lt;=&gt; folate[c]</v>
      </c>
      <c r="L1124" s="3" t="b">
        <f>sc_gsm[[#This Row],[yeast8.3.4 equation]]=sc_gsm[[#This Row],[yeast9 equation]]</f>
        <v>1</v>
      </c>
    </row>
    <row r="1125" spans="1:12" hidden="1" x14ac:dyDescent="0.2">
      <c r="A1125" t="s">
        <v>2138</v>
      </c>
      <c r="B1125" t="s">
        <v>7679</v>
      </c>
      <c r="C1125" t="s">
        <v>3902</v>
      </c>
      <c r="D1125" t="str">
        <f>sc_gsm[[#This Row],[model_rxn]]&amp;"_"&amp;sc_gsm[[#This Row],[Column2]]</f>
        <v>FOLt_c_e_FWD</v>
      </c>
      <c r="E1125" t="str">
        <f>_xlfn.XLOOKUP(sc_gsm[[#This Row],[Column3]],SC_enz[name_dir],SC_enz[name_dir],"")</f>
        <v>FOLt_c_e_FWD</v>
      </c>
      <c r="F1125" t="str">
        <f>_xlfn.XLOOKUP(sc_gsm[[#This Row],[model_rxn]],RT_gsm[model_rxn],RT_gsm[model_rxn],"")</f>
        <v>FOLt_c_e</v>
      </c>
      <c r="G1125" s="3" t="str">
        <f>_xlfn.XLOOKUP(sc_gsm[[#This Row],[Column3]],RT_gsm[Column3],RT_gsm[Column3],"")</f>
        <v>FOLt_c_e_FWD</v>
      </c>
      <c r="H1125" s="3" t="str" cm="1">
        <f t="array" ref="H1125">sc_gsm[[#This Row],[model_rxn]]&amp;",r,"&amp;_xlfn.SWITCH(sc_gsm[[#This Row],[Column2]],"REV","lower_bound:-","FWD","upper_bound:")&amp;"1000"</f>
        <v>FOLt_c_e,r,upper_bound:1000</v>
      </c>
      <c r="I1125" s="3" t="str">
        <f>_xlfn.XLOOKUP(sc_gsm[[#This Row],[Column3]],SC_enz[name_dir],SC_enz[name_dir],"")</f>
        <v>FOLt_c_e_FWD</v>
      </c>
      <c r="J1125" s="3" t="str">
        <f>_xlfn.XLOOKUP(sc_gsm[[#This Row],[name]],[1]RXNS!$C:$C,[1]RXNS!$D:$D,"")</f>
        <v>folate[e] &lt;=&gt; folate[c]</v>
      </c>
      <c r="K1125" s="3" t="str">
        <f>_xlfn.XLOOKUP(sc_gsm[[#This Row],[name]],[2]RXNS!$C:$C,[2]RXNS!$D:$D,"")</f>
        <v>folate[e] &lt;=&gt; folate[c]</v>
      </c>
      <c r="L1125" s="3" t="b">
        <f>sc_gsm[[#This Row],[yeast8.3.4 equation]]=sc_gsm[[#This Row],[yeast9 equation]]</f>
        <v>1</v>
      </c>
    </row>
    <row r="1126" spans="1:12" hidden="1" x14ac:dyDescent="0.2">
      <c r="A1126" t="s">
        <v>2139</v>
      </c>
      <c r="B1126" t="s">
        <v>7680</v>
      </c>
      <c r="C1126" t="s">
        <v>3902</v>
      </c>
      <c r="D1126" t="str">
        <f>sc_gsm[[#This Row],[model_rxn]]&amp;"_"&amp;sc_gsm[[#This Row],[Column2]]</f>
        <v>GDPMANt_c_g_FWD</v>
      </c>
      <c r="E1126" t="str">
        <f>_xlfn.XLOOKUP(sc_gsm[[#This Row],[Column3]],SC_enz[name_dir],SC_enz[name_dir],"")</f>
        <v>GDPMANt_c_g_FWD</v>
      </c>
      <c r="F1126" t="str">
        <f>_xlfn.XLOOKUP(sc_gsm[[#This Row],[model_rxn]],RT_gsm[model_rxn],RT_gsm[model_rxn],"")</f>
        <v>GDPMANt_c_g</v>
      </c>
      <c r="G1126" s="3" t="str">
        <f>_xlfn.XLOOKUP(sc_gsm[[#This Row],[Column3]],RT_gsm[Column3],RT_gsm[Column3],"")</f>
        <v>GDPMANt_c_g_FWD</v>
      </c>
      <c r="H1126" s="3" t="str" cm="1">
        <f t="array" ref="H1126">sc_gsm[[#This Row],[model_rxn]]&amp;",r,"&amp;_xlfn.SWITCH(sc_gsm[[#This Row],[Column2]],"REV","lower_bound:-","FWD","upper_bound:")&amp;"1000"</f>
        <v>GDPMANt_c_g,r,upper_bound:1000</v>
      </c>
      <c r="I1126" s="3" t="str">
        <f>_xlfn.XLOOKUP(sc_gsm[[#This Row],[Column3]],SC_enz[name_dir],SC_enz[name_dir],"")</f>
        <v>GDPMANt_c_g_FWD</v>
      </c>
      <c r="J1126" s="3" t="str">
        <f>_xlfn.XLOOKUP(sc_gsm[[#This Row],[name]],[1]RXNS!$C:$C,[1]RXNS!$D:$D,"")</f>
        <v>GDP-alpha-D-mannose[c] + GMP[g] =&gt; GDP-alpha-D-mannose[g] + GMP[c]</v>
      </c>
      <c r="K1126" s="3" t="str">
        <f>_xlfn.XLOOKUP(sc_gsm[[#This Row],[name]],[2]RXNS!$C:$C,[2]RXNS!$D:$D,"")</f>
        <v>GDP-alpha-D-mannose[c] + GMP[g] =&gt; GDP-alpha-D-mannose[g] + GMP[c]</v>
      </c>
      <c r="L1126" s="3" t="b">
        <f>sc_gsm[[#This Row],[yeast8.3.4 equation]]=sc_gsm[[#This Row],[yeast9 equation]]</f>
        <v>1</v>
      </c>
    </row>
    <row r="1127" spans="1:12" hidden="1" x14ac:dyDescent="0.2">
      <c r="A1127" t="s">
        <v>2143</v>
      </c>
      <c r="B1127" t="s">
        <v>7681</v>
      </c>
      <c r="C1127" t="s">
        <v>3902</v>
      </c>
      <c r="D1127" t="str">
        <f>sc_gsm[[#This Row],[model_rxn]]&amp;"_"&amp;sc_gsm[[#This Row],[Column2]]</f>
        <v>GLCt_c_e_FWD</v>
      </c>
      <c r="E1127" t="str">
        <f>_xlfn.XLOOKUP(sc_gsm[[#This Row],[Column3]],SC_enz[name_dir],SC_enz[name_dir],"")</f>
        <v>GLCt_c_e_FWD</v>
      </c>
      <c r="F1127" t="str">
        <f>_xlfn.XLOOKUP(sc_gsm[[#This Row],[model_rxn]],RT_gsm[model_rxn],RT_gsm[model_rxn],"")</f>
        <v>GLCt_c_e</v>
      </c>
      <c r="G1127" s="3" t="str">
        <f>_xlfn.XLOOKUP(sc_gsm[[#This Row],[Column3]],RT_gsm[Column3],RT_gsm[Column3],"")</f>
        <v>GLCt_c_e_FWD</v>
      </c>
      <c r="H1127" s="3" t="str" cm="1">
        <f t="array" ref="H1127">sc_gsm[[#This Row],[model_rxn]]&amp;",r,"&amp;_xlfn.SWITCH(sc_gsm[[#This Row],[Column2]],"REV","lower_bound:-","FWD","upper_bound:")&amp;"1000"</f>
        <v>GLCt_c_e,r,upper_bound:1000</v>
      </c>
      <c r="I1127" s="3" t="str">
        <f>_xlfn.XLOOKUP(sc_gsm[[#This Row],[Column3]],SC_enz[name_dir],SC_enz[name_dir],"")</f>
        <v>GLCt_c_e_FWD</v>
      </c>
      <c r="J1127" s="3" t="str">
        <f>_xlfn.XLOOKUP(sc_gsm[[#This Row],[name]],[1]RXNS!$C:$C,[1]RXNS!$D:$D,"")</f>
        <v>D-glucose[e] =&gt; D-glucose[c]</v>
      </c>
      <c r="K1127" s="3" t="str">
        <f>_xlfn.XLOOKUP(sc_gsm[[#This Row],[name]],[2]RXNS!$C:$C,[2]RXNS!$D:$D,"")</f>
        <v>D-glucose[e] =&gt; D-glucose[c]</v>
      </c>
      <c r="L1127" s="3" t="b">
        <f>sc_gsm[[#This Row],[yeast8.3.4 equation]]=sc_gsm[[#This Row],[yeast9 equation]]</f>
        <v>1</v>
      </c>
    </row>
    <row r="1128" spans="1:12" hidden="1" x14ac:dyDescent="0.2">
      <c r="A1128" t="s">
        <v>2150</v>
      </c>
      <c r="B1128" t="s">
        <v>7682</v>
      </c>
      <c r="C1128" t="s">
        <v>3902</v>
      </c>
      <c r="D1128" t="str">
        <f>sc_gsm[[#This Row],[model_rxn]]&amp;"_"&amp;sc_gsm[[#This Row],[Column2]]</f>
        <v>GTHRDt_c_e_FWD</v>
      </c>
      <c r="E1128" t="str">
        <f>_xlfn.XLOOKUP(sc_gsm[[#This Row],[Column3]],SC_enz[name_dir],SC_enz[name_dir],"")</f>
        <v>GTHRDt_c_e_FWD</v>
      </c>
      <c r="F1128" t="str">
        <f>_xlfn.XLOOKUP(sc_gsm[[#This Row],[model_rxn]],RT_gsm[model_rxn],RT_gsm[model_rxn],"")</f>
        <v>GTHRDt_c_e</v>
      </c>
      <c r="G1128" s="3" t="str">
        <f>_xlfn.XLOOKUP(sc_gsm[[#This Row],[Column3]],RT_gsm[Column3],RT_gsm[Column3],"")</f>
        <v>GTHRDt_c_e_FWD</v>
      </c>
      <c r="H1128" s="3" t="str" cm="1">
        <f t="array" ref="H1128">sc_gsm[[#This Row],[model_rxn]]&amp;",r,"&amp;_xlfn.SWITCH(sc_gsm[[#This Row],[Column2]],"REV","lower_bound:-","FWD","upper_bound:")&amp;"1000"</f>
        <v>GTHRDt_c_e,r,upper_bound:1000</v>
      </c>
      <c r="I1128" s="3" t="str">
        <f>_xlfn.XLOOKUP(sc_gsm[[#This Row],[Column3]],SC_enz[name_dir],SC_enz[name_dir],"")</f>
        <v>GTHRDt_c_e_FWD</v>
      </c>
      <c r="J1128" s="3" t="str">
        <f>_xlfn.XLOOKUP(sc_gsm[[#This Row],[name]],[1]RXNS!$C:$C,[1]RXNS!$D:$D,"")</f>
        <v>glutathione[e] =&gt; glutathione[c]</v>
      </c>
      <c r="K1128" s="3" t="str">
        <f>_xlfn.XLOOKUP(sc_gsm[[#This Row],[name]],[2]RXNS!$C:$C,[2]RXNS!$D:$D,"")</f>
        <v>glutathione[e] =&gt; glutathione[c]</v>
      </c>
      <c r="L1128" s="3" t="b">
        <f>sc_gsm[[#This Row],[yeast8.3.4 equation]]=sc_gsm[[#This Row],[yeast9 equation]]</f>
        <v>1</v>
      </c>
    </row>
    <row r="1129" spans="1:12" hidden="1" x14ac:dyDescent="0.2">
      <c r="A1129" t="s">
        <v>2153</v>
      </c>
      <c r="B1129" t="s">
        <v>7682</v>
      </c>
      <c r="C1129" t="s">
        <v>3903</v>
      </c>
      <c r="D1129" t="str">
        <f>sc_gsm[[#This Row],[model_rxn]]&amp;"_"&amp;sc_gsm[[#This Row],[Column2]]</f>
        <v>GTHRDt_c_v_REV</v>
      </c>
      <c r="E1129" t="str">
        <f>_xlfn.XLOOKUP(sc_gsm[[#This Row],[Column3]],SC_enz[name_dir],SC_enz[name_dir],"")</f>
        <v>GTHRDt_c_v_REV</v>
      </c>
      <c r="F1129" t="str">
        <f>_xlfn.XLOOKUP(sc_gsm[[#This Row],[model_rxn]],RT_gsm[model_rxn],RT_gsm[model_rxn],"")</f>
        <v>GTHRDt_c_v</v>
      </c>
      <c r="G1129" s="3" t="str">
        <f>_xlfn.XLOOKUP(sc_gsm[[#This Row],[Column3]],RT_gsm[Column3],RT_gsm[Column3],"")</f>
        <v>GTHRDt_c_v_REV</v>
      </c>
      <c r="H1129" s="3" t="str" cm="1">
        <f t="array" ref="H1129">sc_gsm[[#This Row],[model_rxn]]&amp;",r,"&amp;_xlfn.SWITCH(sc_gsm[[#This Row],[Column2]],"REV","lower_bound:-","FWD","upper_bound:")&amp;"1000"</f>
        <v>GTHRDt_c_v,r,lower_bound:-1000</v>
      </c>
      <c r="I1129" s="3" t="str">
        <f>_xlfn.XLOOKUP(sc_gsm[[#This Row],[Column3]],SC_enz[name_dir],SC_enz[name_dir],"")</f>
        <v>GTHRDt_c_v_REV</v>
      </c>
      <c r="J1129" s="3" t="str">
        <f>_xlfn.XLOOKUP(sc_gsm[[#This Row],[name]],[1]RXNS!$C:$C,[1]RXNS!$D:$D,"")</f>
        <v>glutathione[e] =&gt; glutathione[c]</v>
      </c>
      <c r="K1129" s="3" t="str">
        <f>_xlfn.XLOOKUP(sc_gsm[[#This Row],[name]],[2]RXNS!$C:$C,[2]RXNS!$D:$D,"")</f>
        <v>glutathione[e] =&gt; glutathione[c]</v>
      </c>
      <c r="L1129" s="3" t="b">
        <f>sc_gsm[[#This Row],[yeast8.3.4 equation]]=sc_gsm[[#This Row],[yeast9 equation]]</f>
        <v>1</v>
      </c>
    </row>
    <row r="1130" spans="1:12" hidden="1" x14ac:dyDescent="0.2">
      <c r="A1130" t="s">
        <v>2153</v>
      </c>
      <c r="B1130" t="s">
        <v>7682</v>
      </c>
      <c r="C1130" t="s">
        <v>3902</v>
      </c>
      <c r="D1130" t="str">
        <f>sc_gsm[[#This Row],[model_rxn]]&amp;"_"&amp;sc_gsm[[#This Row],[Column2]]</f>
        <v>GTHRDt_c_v_FWD</v>
      </c>
      <c r="E1130" t="str">
        <f>_xlfn.XLOOKUP(sc_gsm[[#This Row],[Column3]],SC_enz[name_dir],SC_enz[name_dir],"")</f>
        <v>GTHRDt_c_v_FWD</v>
      </c>
      <c r="F1130" t="str">
        <f>_xlfn.XLOOKUP(sc_gsm[[#This Row],[model_rxn]],RT_gsm[model_rxn],RT_gsm[model_rxn],"")</f>
        <v>GTHRDt_c_v</v>
      </c>
      <c r="G1130" s="3" t="str">
        <f>_xlfn.XLOOKUP(sc_gsm[[#This Row],[Column3]],RT_gsm[Column3],RT_gsm[Column3],"")</f>
        <v>GTHRDt_c_v_FWD</v>
      </c>
      <c r="H1130" s="3" t="str" cm="1">
        <f t="array" ref="H1130">sc_gsm[[#This Row],[model_rxn]]&amp;",r,"&amp;_xlfn.SWITCH(sc_gsm[[#This Row],[Column2]],"REV","lower_bound:-","FWD","upper_bound:")&amp;"1000"</f>
        <v>GTHRDt_c_v,r,upper_bound:1000</v>
      </c>
      <c r="I1130" s="3" t="str">
        <f>_xlfn.XLOOKUP(sc_gsm[[#This Row],[Column3]],SC_enz[name_dir],SC_enz[name_dir],"")</f>
        <v>GTHRDt_c_v_FWD</v>
      </c>
      <c r="J1130" s="3" t="str">
        <f>_xlfn.XLOOKUP(sc_gsm[[#This Row],[name]],[1]RXNS!$C:$C,[1]RXNS!$D:$D,"")</f>
        <v>glutathione[e] =&gt; glutathione[c]</v>
      </c>
      <c r="K1130" s="3" t="str">
        <f>_xlfn.XLOOKUP(sc_gsm[[#This Row],[name]],[2]RXNS!$C:$C,[2]RXNS!$D:$D,"")</f>
        <v>glutathione[e] =&gt; glutathione[c]</v>
      </c>
      <c r="L1130" s="3" t="b">
        <f>sc_gsm[[#This Row],[yeast8.3.4 equation]]=sc_gsm[[#This Row],[yeast9 equation]]</f>
        <v>1</v>
      </c>
    </row>
    <row r="1131" spans="1:12" hidden="1" x14ac:dyDescent="0.2">
      <c r="A1131" t="s">
        <v>2156</v>
      </c>
      <c r="B1131" t="s">
        <v>7683</v>
      </c>
      <c r="C1131" t="s">
        <v>3903</v>
      </c>
      <c r="D1131" t="str">
        <f>sc_gsm[[#This Row],[model_rxn]]&amp;"_"&amp;sc_gsm[[#This Row],[Column2]]</f>
        <v>G3PIt_c_e_REV</v>
      </c>
      <c r="E1131" t="str">
        <f>_xlfn.XLOOKUP(sc_gsm[[#This Row],[Column3]],SC_enz[name_dir],SC_enz[name_dir],"")</f>
        <v>G3PIt_c_e_REV</v>
      </c>
      <c r="F1131" t="str">
        <f>_xlfn.XLOOKUP(sc_gsm[[#This Row],[model_rxn]],RT_gsm[model_rxn],RT_gsm[model_rxn],"")</f>
        <v>G3PIt_c_e</v>
      </c>
      <c r="G1131" s="3" t="str">
        <f>_xlfn.XLOOKUP(sc_gsm[[#This Row],[Column3]],RT_gsm[Column3],RT_gsm[Column3],"")</f>
        <v>G3PIt_c_e_REV</v>
      </c>
      <c r="H1131" s="3" t="str" cm="1">
        <f t="array" ref="H1131">sc_gsm[[#This Row],[model_rxn]]&amp;",r,"&amp;_xlfn.SWITCH(sc_gsm[[#This Row],[Column2]],"REV","lower_bound:-","FWD","upper_bound:")&amp;"1000"</f>
        <v>G3PIt_c_e,r,lower_bound:-1000</v>
      </c>
      <c r="I1131" s="3" t="str">
        <f>_xlfn.XLOOKUP(sc_gsm[[#This Row],[Column3]],SC_enz[name_dir],SC_enz[name_dir],"")</f>
        <v>G3PIt_c_e_REV</v>
      </c>
      <c r="J1131" s="3" t="str">
        <f>_xlfn.XLOOKUP(sc_gsm[[#This Row],[name]],[1]RXNS!$C:$C,[1]RXNS!$D:$D,"")</f>
        <v>1-(sn-glycero-3-phospho)-1D-myo-inositol[e] &lt;=&gt; 1-(sn-glycero-3-phospho)-1D-myo-inositol[c]</v>
      </c>
      <c r="K1131" s="3" t="str">
        <f>_xlfn.XLOOKUP(sc_gsm[[#This Row],[name]],[2]RXNS!$C:$C,[2]RXNS!$D:$D,"")</f>
        <v>1-(sn-glycero-3-phospho)-1D-myo-inositol[e] &lt;=&gt; 1-(sn-glycero-3-phospho)-1D-myo-inositol[c]</v>
      </c>
      <c r="L1131" s="3" t="b">
        <f>sc_gsm[[#This Row],[yeast8.3.4 equation]]=sc_gsm[[#This Row],[yeast9 equation]]</f>
        <v>1</v>
      </c>
    </row>
    <row r="1132" spans="1:12" hidden="1" x14ac:dyDescent="0.2">
      <c r="A1132" t="s">
        <v>2156</v>
      </c>
      <c r="B1132" t="s">
        <v>7683</v>
      </c>
      <c r="C1132" t="s">
        <v>3902</v>
      </c>
      <c r="D1132" t="str">
        <f>sc_gsm[[#This Row],[model_rxn]]&amp;"_"&amp;sc_gsm[[#This Row],[Column2]]</f>
        <v>G3PIt_c_e_FWD</v>
      </c>
      <c r="E1132" t="str">
        <f>_xlfn.XLOOKUP(sc_gsm[[#This Row],[Column3]],SC_enz[name_dir],SC_enz[name_dir],"")</f>
        <v>G3PIt_c_e_FWD</v>
      </c>
      <c r="F1132" t="str">
        <f>_xlfn.XLOOKUP(sc_gsm[[#This Row],[model_rxn]],RT_gsm[model_rxn],RT_gsm[model_rxn],"")</f>
        <v>G3PIt_c_e</v>
      </c>
      <c r="G1132" s="3" t="str">
        <f>_xlfn.XLOOKUP(sc_gsm[[#This Row],[Column3]],RT_gsm[Column3],RT_gsm[Column3],"")</f>
        <v>G3PIt_c_e_FWD</v>
      </c>
      <c r="H1132" s="3" t="str" cm="1">
        <f t="array" ref="H1132">sc_gsm[[#This Row],[model_rxn]]&amp;",r,"&amp;_xlfn.SWITCH(sc_gsm[[#This Row],[Column2]],"REV","lower_bound:-","FWD","upper_bound:")&amp;"1000"</f>
        <v>G3PIt_c_e,r,upper_bound:1000</v>
      </c>
      <c r="I1132" s="3" t="str">
        <f>_xlfn.XLOOKUP(sc_gsm[[#This Row],[Column3]],SC_enz[name_dir],SC_enz[name_dir],"")</f>
        <v>G3PIt_c_e_FWD</v>
      </c>
      <c r="J1132" s="3" t="str">
        <f>_xlfn.XLOOKUP(sc_gsm[[#This Row],[name]],[1]RXNS!$C:$C,[1]RXNS!$D:$D,"")</f>
        <v>1-(sn-glycero-3-phospho)-1D-myo-inositol[e] &lt;=&gt; 1-(sn-glycero-3-phospho)-1D-myo-inositol[c]</v>
      </c>
      <c r="K1132" s="3" t="str">
        <f>_xlfn.XLOOKUP(sc_gsm[[#This Row],[name]],[2]RXNS!$C:$C,[2]RXNS!$D:$D,"")</f>
        <v>1-(sn-glycero-3-phospho)-1D-myo-inositol[e] &lt;=&gt; 1-(sn-glycero-3-phospho)-1D-myo-inositol[c]</v>
      </c>
      <c r="L1132" s="3" t="b">
        <f>sc_gsm[[#This Row],[yeast8.3.4 equation]]=sc_gsm[[#This Row],[yeast9 equation]]</f>
        <v>1</v>
      </c>
    </row>
    <row r="1133" spans="1:12" hidden="1" x14ac:dyDescent="0.2">
      <c r="A1133" t="s">
        <v>2159</v>
      </c>
      <c r="B1133" t="s">
        <v>7684</v>
      </c>
      <c r="C1133" t="s">
        <v>3903</v>
      </c>
      <c r="D1133" t="str">
        <f>sc_gsm[[#This Row],[model_rxn]]&amp;"_"&amp;sc_gsm[[#This Row],[Column2]]</f>
        <v>G3PCt_c_e_REV</v>
      </c>
      <c r="E1133" t="str">
        <f>_xlfn.XLOOKUP(sc_gsm[[#This Row],[Column3]],SC_enz[name_dir],SC_enz[name_dir],"")</f>
        <v>G3PCt_c_e_REV</v>
      </c>
      <c r="F1133" t="str">
        <f>_xlfn.XLOOKUP(sc_gsm[[#This Row],[model_rxn]],RT_gsm[model_rxn],RT_gsm[model_rxn],"")</f>
        <v>G3PCt_c_e</v>
      </c>
      <c r="G1133" s="3" t="str">
        <f>_xlfn.XLOOKUP(sc_gsm[[#This Row],[Column3]],RT_gsm[Column3],RT_gsm[Column3],"")</f>
        <v>G3PCt_c_e_REV</v>
      </c>
      <c r="H1133" s="3" t="str" cm="1">
        <f t="array" ref="H1133">sc_gsm[[#This Row],[model_rxn]]&amp;",r,"&amp;_xlfn.SWITCH(sc_gsm[[#This Row],[Column2]],"REV","lower_bound:-","FWD","upper_bound:")&amp;"1000"</f>
        <v>G3PCt_c_e,r,lower_bound:-1000</v>
      </c>
      <c r="I1133" s="3" t="str">
        <f>_xlfn.XLOOKUP(sc_gsm[[#This Row],[Column3]],SC_enz[name_dir],SC_enz[name_dir],"")</f>
        <v>G3PCt_c_e_REV</v>
      </c>
      <c r="J1133" s="3" t="str">
        <f>_xlfn.XLOOKUP(sc_gsm[[#This Row],[name]],[1]RXNS!$C:$C,[1]RXNS!$D:$D,"")</f>
        <v>sn-glycero-3-phosphocholine[e] &lt;=&gt; sn-glycero-3-phosphocholine[c]</v>
      </c>
      <c r="K1133" s="3" t="str">
        <f>_xlfn.XLOOKUP(sc_gsm[[#This Row],[name]],[2]RXNS!$C:$C,[2]RXNS!$D:$D,"")</f>
        <v>sn-glycero-3-phosphocholine[e] &lt;=&gt; sn-glycero-3-phosphocholine[c]</v>
      </c>
      <c r="L1133" s="3" t="b">
        <f>sc_gsm[[#This Row],[yeast8.3.4 equation]]=sc_gsm[[#This Row],[yeast9 equation]]</f>
        <v>1</v>
      </c>
    </row>
    <row r="1134" spans="1:12" hidden="1" x14ac:dyDescent="0.2">
      <c r="A1134" t="s">
        <v>2159</v>
      </c>
      <c r="B1134" t="s">
        <v>7684</v>
      </c>
      <c r="C1134" t="s">
        <v>3902</v>
      </c>
      <c r="D1134" t="str">
        <f>sc_gsm[[#This Row],[model_rxn]]&amp;"_"&amp;sc_gsm[[#This Row],[Column2]]</f>
        <v>G3PCt_c_e_FWD</v>
      </c>
      <c r="E1134" t="str">
        <f>_xlfn.XLOOKUP(sc_gsm[[#This Row],[Column3]],SC_enz[name_dir],SC_enz[name_dir],"")</f>
        <v>G3PCt_c_e_FWD</v>
      </c>
      <c r="F1134" t="str">
        <f>_xlfn.XLOOKUP(sc_gsm[[#This Row],[model_rxn]],RT_gsm[model_rxn],RT_gsm[model_rxn],"")</f>
        <v>G3PCt_c_e</v>
      </c>
      <c r="G1134" s="3" t="str">
        <f>_xlfn.XLOOKUP(sc_gsm[[#This Row],[Column3]],RT_gsm[Column3],RT_gsm[Column3],"")</f>
        <v>G3PCt_c_e_FWD</v>
      </c>
      <c r="H1134" s="3" t="str" cm="1">
        <f t="array" ref="H1134">sc_gsm[[#This Row],[model_rxn]]&amp;",r,"&amp;_xlfn.SWITCH(sc_gsm[[#This Row],[Column2]],"REV","lower_bound:-","FWD","upper_bound:")&amp;"1000"</f>
        <v>G3PCt_c_e,r,upper_bound:1000</v>
      </c>
      <c r="I1134" s="3" t="str">
        <f>_xlfn.XLOOKUP(sc_gsm[[#This Row],[Column3]],SC_enz[name_dir],SC_enz[name_dir],"")</f>
        <v>G3PCt_c_e_FWD</v>
      </c>
      <c r="J1134" s="3" t="str">
        <f>_xlfn.XLOOKUP(sc_gsm[[#This Row],[name]],[1]RXNS!$C:$C,[1]RXNS!$D:$D,"")</f>
        <v>sn-glycero-3-phosphocholine[e] &lt;=&gt; sn-glycero-3-phosphocholine[c]</v>
      </c>
      <c r="K1134" s="3" t="str">
        <f>_xlfn.XLOOKUP(sc_gsm[[#This Row],[name]],[2]RXNS!$C:$C,[2]RXNS!$D:$D,"")</f>
        <v>sn-glycero-3-phosphocholine[e] &lt;=&gt; sn-glycero-3-phosphocholine[c]</v>
      </c>
      <c r="L1134" s="3" t="b">
        <f>sc_gsm[[#This Row],[yeast8.3.4 equation]]=sc_gsm[[#This Row],[yeast9 equation]]</f>
        <v>1</v>
      </c>
    </row>
    <row r="1135" spans="1:12" hidden="1" x14ac:dyDescent="0.2">
      <c r="A1135" t="s">
        <v>2160</v>
      </c>
      <c r="B1135" t="s">
        <v>7685</v>
      </c>
      <c r="C1135" t="s">
        <v>3903</v>
      </c>
      <c r="D1135" t="str">
        <f>sc_gsm[[#This Row],[model_rxn]]&amp;"_"&amp;sc_gsm[[#This Row],[Column2]]</f>
        <v>GLYCtps_e_REV</v>
      </c>
      <c r="E1135" t="str">
        <f>_xlfn.XLOOKUP(sc_gsm[[#This Row],[Column3]],SC_enz[name_dir],SC_enz[name_dir],"")</f>
        <v>GLYCtps_e_REV</v>
      </c>
      <c r="F1135" t="str">
        <f>_xlfn.XLOOKUP(sc_gsm[[#This Row],[model_rxn]],RT_gsm[model_rxn],RT_gsm[model_rxn],"")</f>
        <v>GLYCtps_e</v>
      </c>
      <c r="G1135" s="3" t="str">
        <f>_xlfn.XLOOKUP(sc_gsm[[#This Row],[Column3]],RT_gsm[Column3],RT_gsm[Column3],"")</f>
        <v>GLYCtps_e_REV</v>
      </c>
      <c r="H1135" s="3" t="str" cm="1">
        <f t="array" ref="H1135">sc_gsm[[#This Row],[model_rxn]]&amp;",r,"&amp;_xlfn.SWITCH(sc_gsm[[#This Row],[Column2]],"REV","lower_bound:-","FWD","upper_bound:")&amp;"1000"</f>
        <v>GLYCtps_e,r,lower_bound:-1000</v>
      </c>
      <c r="I1135" s="3" t="str">
        <f>_xlfn.XLOOKUP(sc_gsm[[#This Row],[Column3]],SC_enz[name_dir],SC_enz[name_dir],"")</f>
        <v>GLYCtps_e_REV</v>
      </c>
      <c r="J1135" s="3" t="str">
        <f>_xlfn.XLOOKUP(sc_gsm[[#This Row],[name]],[1]RXNS!$C:$C,[1]RXNS!$D:$D,"")</f>
        <v>glycerol[e] + H+[e] =&gt; glycerol[c] + H+[c]</v>
      </c>
      <c r="K1135" s="3" t="str">
        <f>_xlfn.XLOOKUP(sc_gsm[[#This Row],[name]],[2]RXNS!$C:$C,[2]RXNS!$D:$D,"")</f>
        <v>glycerol[e] + H+[e] =&gt; glycerol[c] + H+[c]</v>
      </c>
      <c r="L1135" s="3" t="b">
        <f>sc_gsm[[#This Row],[yeast8.3.4 equation]]=sc_gsm[[#This Row],[yeast9 equation]]</f>
        <v>1</v>
      </c>
    </row>
    <row r="1136" spans="1:12" hidden="1" x14ac:dyDescent="0.2">
      <c r="A1136" t="s">
        <v>2160</v>
      </c>
      <c r="B1136" t="s">
        <v>7685</v>
      </c>
      <c r="C1136" t="s">
        <v>3902</v>
      </c>
      <c r="D1136" t="str">
        <f>sc_gsm[[#This Row],[model_rxn]]&amp;"_"&amp;sc_gsm[[#This Row],[Column2]]</f>
        <v>GLYCtps_e_FWD</v>
      </c>
      <c r="E1136" t="str">
        <f>_xlfn.XLOOKUP(sc_gsm[[#This Row],[Column3]],SC_enz[name_dir],SC_enz[name_dir],"")</f>
        <v>GLYCtps_e_FWD</v>
      </c>
      <c r="F1136" t="str">
        <f>_xlfn.XLOOKUP(sc_gsm[[#This Row],[model_rxn]],RT_gsm[model_rxn],RT_gsm[model_rxn],"")</f>
        <v>GLYCtps_e</v>
      </c>
      <c r="G1136" s="3" t="str">
        <f>_xlfn.XLOOKUP(sc_gsm[[#This Row],[Column3]],RT_gsm[Column3],RT_gsm[Column3],"")</f>
        <v>GLYCtps_e_FWD</v>
      </c>
      <c r="H1136" s="3" t="str" cm="1">
        <f t="array" ref="H1136">sc_gsm[[#This Row],[model_rxn]]&amp;",r,"&amp;_xlfn.SWITCH(sc_gsm[[#This Row],[Column2]],"REV","lower_bound:-","FWD","upper_bound:")&amp;"1000"</f>
        <v>GLYCtps_e,r,upper_bound:1000</v>
      </c>
      <c r="I1136" s="3" t="str">
        <f>_xlfn.XLOOKUP(sc_gsm[[#This Row],[Column3]],SC_enz[name_dir],SC_enz[name_dir],"")</f>
        <v>GLYCtps_e_FWD</v>
      </c>
      <c r="J1136" s="3" t="str">
        <f>_xlfn.XLOOKUP(sc_gsm[[#This Row],[name]],[1]RXNS!$C:$C,[1]RXNS!$D:$D,"")</f>
        <v>glycerol[e] + H+[e] =&gt; glycerol[c] + H+[c]</v>
      </c>
      <c r="K1136" s="3" t="str">
        <f>_xlfn.XLOOKUP(sc_gsm[[#This Row],[name]],[2]RXNS!$C:$C,[2]RXNS!$D:$D,"")</f>
        <v>glycerol[e] + H+[e] =&gt; glycerol[c] + H+[c]</v>
      </c>
      <c r="L1136" s="3" t="b">
        <f>sc_gsm[[#This Row],[yeast8.3.4 equation]]=sc_gsm[[#This Row],[yeast9 equation]]</f>
        <v>1</v>
      </c>
    </row>
    <row r="1137" spans="1:12" hidden="1" x14ac:dyDescent="0.2">
      <c r="A1137" t="s">
        <v>2163</v>
      </c>
      <c r="B1137" t="s">
        <v>7686</v>
      </c>
      <c r="C1137" t="s">
        <v>3902</v>
      </c>
      <c r="D1137" t="str">
        <f>sc_gsm[[#This Row],[model_rxn]]&amp;"_"&amp;sc_gsm[[#This Row],[Column2]]</f>
        <v>GLYCt_e_FWD</v>
      </c>
      <c r="E1137" t="str">
        <f>_xlfn.XLOOKUP(sc_gsm[[#This Row],[Column3]],SC_enz[name_dir],SC_enz[name_dir],"")</f>
        <v>GLYCt_e_FWD</v>
      </c>
      <c r="F1137" t="str">
        <f>_xlfn.XLOOKUP(sc_gsm[[#This Row],[model_rxn]],RT_gsm[model_rxn],RT_gsm[model_rxn],"")</f>
        <v/>
      </c>
      <c r="G1137" s="3" t="str">
        <f>_xlfn.XLOOKUP(sc_gsm[[#This Row],[Column3]],RT_gsm[Column3],RT_gsm[Column3],"")</f>
        <v/>
      </c>
      <c r="H1137" s="3" t="str" cm="1">
        <f t="array" ref="H1137">sc_gsm[[#This Row],[model_rxn]]&amp;",r,"&amp;_xlfn.SWITCH(sc_gsm[[#This Row],[Column2]],"REV","lower_bound:-","FWD","upper_bound:")&amp;"1000"</f>
        <v>GLYCt_e,r,upper_bound:1000</v>
      </c>
      <c r="I1137" s="3" t="str">
        <f>_xlfn.XLOOKUP(sc_gsm[[#This Row],[Column3]],SC_enz[name_dir],SC_enz[name_dir],"")</f>
        <v>GLYCt_e_FWD</v>
      </c>
      <c r="J1137" s="3" t="str">
        <f>_xlfn.XLOOKUP(sc_gsm[[#This Row],[name]],[1]RXNS!$C:$C,[1]RXNS!$D:$D,"")</f>
        <v>glycerol[c] =&gt; glycerol[e]</v>
      </c>
      <c r="K1137" s="3" t="str">
        <f>_xlfn.XLOOKUP(sc_gsm[[#This Row],[name]],[2]RXNS!$C:$C,[2]RXNS!$D:$D,"")</f>
        <v>glycerol[c] =&gt; glycerol[e]</v>
      </c>
      <c r="L1137" s="3" t="b">
        <f>sc_gsm[[#This Row],[yeast8.3.4 equation]]=sc_gsm[[#This Row],[yeast9 equation]]</f>
        <v>1</v>
      </c>
    </row>
    <row r="1138" spans="1:12" hidden="1" x14ac:dyDescent="0.2">
      <c r="A1138" t="s">
        <v>2168</v>
      </c>
      <c r="B1138" t="s">
        <v>7687</v>
      </c>
      <c r="C1138" t="s">
        <v>3903</v>
      </c>
      <c r="D1138" t="str">
        <f>sc_gsm[[#This Row],[model_rxn]]&amp;"_"&amp;sc_gsm[[#This Row],[Column2]]</f>
        <v>GLYtps_e_REV</v>
      </c>
      <c r="E1138" t="str">
        <f>_xlfn.XLOOKUP(sc_gsm[[#This Row],[Column3]],SC_enz[name_dir],SC_enz[name_dir],"")</f>
        <v>GLYtps_e_REV</v>
      </c>
      <c r="F1138" t="str">
        <f>_xlfn.XLOOKUP(sc_gsm[[#This Row],[model_rxn]],RT_gsm[model_rxn],RT_gsm[model_rxn],"")</f>
        <v>GLYtps_e</v>
      </c>
      <c r="G1138" s="3" t="str">
        <f>_xlfn.XLOOKUP(sc_gsm[[#This Row],[Column3]],RT_gsm[Column3],RT_gsm[Column3],"")</f>
        <v>GLYtps_e_REV</v>
      </c>
      <c r="H1138" s="3" t="str" cm="1">
        <f t="array" ref="H1138">sc_gsm[[#This Row],[model_rxn]]&amp;",r,"&amp;_xlfn.SWITCH(sc_gsm[[#This Row],[Column2]],"REV","lower_bound:-","FWD","upper_bound:")&amp;"1000"</f>
        <v>GLYtps_e,r,lower_bound:-1000</v>
      </c>
      <c r="I1138" s="3" t="str">
        <f>_xlfn.XLOOKUP(sc_gsm[[#This Row],[Column3]],SC_enz[name_dir],SC_enz[name_dir],"")</f>
        <v>GLYtps_e_REV</v>
      </c>
      <c r="J1138" s="3" t="str">
        <f>_xlfn.XLOOKUP(sc_gsm[[#This Row],[name]],[1]RXNS!$C:$C,[1]RXNS!$D:$D,"")</f>
        <v>H+[e] + L-glycine[e] &lt;=&gt; H+[c] + L-glycine[c]</v>
      </c>
      <c r="K1138" s="3" t="str">
        <f>_xlfn.XLOOKUP(sc_gsm[[#This Row],[name]],[2]RXNS!$C:$C,[2]RXNS!$D:$D,"")</f>
        <v>H+[e] + L-glycine[e] &lt;=&gt; H+[c] + L-glycine[c]</v>
      </c>
      <c r="L1138" s="3" t="b">
        <f>sc_gsm[[#This Row],[yeast8.3.4 equation]]=sc_gsm[[#This Row],[yeast9 equation]]</f>
        <v>1</v>
      </c>
    </row>
    <row r="1139" spans="1:12" hidden="1" x14ac:dyDescent="0.2">
      <c r="A1139" t="s">
        <v>2168</v>
      </c>
      <c r="B1139" t="s">
        <v>7687</v>
      </c>
      <c r="C1139" t="s">
        <v>3902</v>
      </c>
      <c r="D1139" t="str">
        <f>sc_gsm[[#This Row],[model_rxn]]&amp;"_"&amp;sc_gsm[[#This Row],[Column2]]</f>
        <v>GLYtps_e_FWD</v>
      </c>
      <c r="E1139" t="str">
        <f>_xlfn.XLOOKUP(sc_gsm[[#This Row],[Column3]],SC_enz[name_dir],SC_enz[name_dir],"")</f>
        <v>GLYtps_e_FWD</v>
      </c>
      <c r="F1139" t="str">
        <f>_xlfn.XLOOKUP(sc_gsm[[#This Row],[model_rxn]],RT_gsm[model_rxn],RT_gsm[model_rxn],"")</f>
        <v>GLYtps_e</v>
      </c>
      <c r="G1139" s="3" t="str">
        <f>_xlfn.XLOOKUP(sc_gsm[[#This Row],[Column3]],RT_gsm[Column3],RT_gsm[Column3],"")</f>
        <v>GLYtps_e_FWD</v>
      </c>
      <c r="H1139" s="3" t="str" cm="1">
        <f t="array" ref="H1139">sc_gsm[[#This Row],[model_rxn]]&amp;",r,"&amp;_xlfn.SWITCH(sc_gsm[[#This Row],[Column2]],"REV","lower_bound:-","FWD","upper_bound:")&amp;"1000"</f>
        <v>GLYtps_e,r,upper_bound:1000</v>
      </c>
      <c r="I1139" s="3" t="str">
        <f>_xlfn.XLOOKUP(sc_gsm[[#This Row],[Column3]],SC_enz[name_dir],SC_enz[name_dir],"")</f>
        <v>GLYtps_e_FWD</v>
      </c>
      <c r="J1139" s="3" t="str">
        <f>_xlfn.XLOOKUP(sc_gsm[[#This Row],[name]],[1]RXNS!$C:$C,[1]RXNS!$D:$D,"")</f>
        <v>H+[e] + L-glycine[e] &lt;=&gt; H+[c] + L-glycine[c]</v>
      </c>
      <c r="K1139" s="3" t="str">
        <f>_xlfn.XLOOKUP(sc_gsm[[#This Row],[name]],[2]RXNS!$C:$C,[2]RXNS!$D:$D,"")</f>
        <v>H+[e] + L-glycine[e] &lt;=&gt; H+[c] + L-glycine[c]</v>
      </c>
      <c r="L1139" s="3" t="b">
        <f>sc_gsm[[#This Row],[yeast8.3.4 equation]]=sc_gsm[[#This Row],[yeast9 equation]]</f>
        <v>1</v>
      </c>
    </row>
    <row r="1140" spans="1:12" hidden="1" x14ac:dyDescent="0.2">
      <c r="A1140" t="s">
        <v>2175</v>
      </c>
      <c r="B1140" t="s">
        <v>7688</v>
      </c>
      <c r="C1140" t="s">
        <v>3902</v>
      </c>
      <c r="D1140" t="str">
        <f>sc_gsm[[#This Row],[model_rxn]]&amp;"_"&amp;sc_gsm[[#This Row],[Column2]]</f>
        <v>GLYCOGENt_c_v_FWD</v>
      </c>
      <c r="E1140" t="str">
        <f>_xlfn.XLOOKUP(sc_gsm[[#This Row],[Column3]],SC_enz[name_dir],SC_enz[name_dir],"")</f>
        <v>GLYCOGENt_c_v_FWD</v>
      </c>
      <c r="F1140" t="str">
        <f>_xlfn.XLOOKUP(sc_gsm[[#This Row],[model_rxn]],RT_gsm[model_rxn],RT_gsm[model_rxn],"")</f>
        <v>GLYCOGENt_c_v</v>
      </c>
      <c r="G1140" s="3" t="str">
        <f>_xlfn.XLOOKUP(sc_gsm[[#This Row],[Column3]],RT_gsm[Column3],RT_gsm[Column3],"")</f>
        <v>GLYCOGENt_c_v_FWD</v>
      </c>
      <c r="H1140" s="3" t="str" cm="1">
        <f t="array" ref="H1140">sc_gsm[[#This Row],[model_rxn]]&amp;",r,"&amp;_xlfn.SWITCH(sc_gsm[[#This Row],[Column2]],"REV","lower_bound:-","FWD","upper_bound:")&amp;"1000"</f>
        <v>GLYCOGENt_c_v,r,upper_bound:1000</v>
      </c>
      <c r="I1140" s="3" t="str">
        <f>_xlfn.XLOOKUP(sc_gsm[[#This Row],[Column3]],SC_enz[name_dir],SC_enz[name_dir],"")</f>
        <v>GLYCOGENt_c_v_FWD</v>
      </c>
      <c r="J1140" s="3" t="str">
        <f>_xlfn.XLOOKUP(sc_gsm[[#This Row],[name]],[1]RXNS!$C:$C,[1]RXNS!$D:$D,"")</f>
        <v>glycogen[c] =&gt; glycogen[v]</v>
      </c>
      <c r="K1140" s="3" t="str">
        <f>_xlfn.XLOOKUP(sc_gsm[[#This Row],[name]],[2]RXNS!$C:$C,[2]RXNS!$D:$D,"")</f>
        <v>glycogen[c] =&gt; glycogen[v]</v>
      </c>
      <c r="L1140" s="3" t="b">
        <f>sc_gsm[[#This Row],[yeast8.3.4 equation]]=sc_gsm[[#This Row],[yeast9 equation]]</f>
        <v>1</v>
      </c>
    </row>
    <row r="1141" spans="1:12" hidden="1" x14ac:dyDescent="0.2">
      <c r="A1141" t="s">
        <v>2176</v>
      </c>
      <c r="B1141" t="s">
        <v>7689</v>
      </c>
      <c r="C1141" t="s">
        <v>3902</v>
      </c>
      <c r="D1141" t="str">
        <f>sc_gsm[[#This Row],[model_rxn]]&amp;"_"&amp;sc_gsm[[#This Row],[Column2]]</f>
        <v>GTPGDPtp_m_FWD</v>
      </c>
      <c r="E1141" t="str">
        <f>_xlfn.XLOOKUP(sc_gsm[[#This Row],[Column3]],SC_enz[name_dir],SC_enz[name_dir],"")</f>
        <v>GTPGDPtp_m_FWD</v>
      </c>
      <c r="F1141" t="str">
        <f>_xlfn.XLOOKUP(sc_gsm[[#This Row],[model_rxn]],RT_gsm[model_rxn],RT_gsm[model_rxn],"")</f>
        <v>GTPGDPtp_m</v>
      </c>
      <c r="G1141" s="3" t="str">
        <f>_xlfn.XLOOKUP(sc_gsm[[#This Row],[Column3]],RT_gsm[Column3],RT_gsm[Column3],"")</f>
        <v>GTPGDPtp_m_FWD</v>
      </c>
      <c r="H1141" s="3" t="str" cm="1">
        <f t="array" ref="H1141">sc_gsm[[#This Row],[model_rxn]]&amp;",r,"&amp;_xlfn.SWITCH(sc_gsm[[#This Row],[Column2]],"REV","lower_bound:-","FWD","upper_bound:")&amp;"1000"</f>
        <v>GTPGDPtp_m,r,upper_bound:1000</v>
      </c>
      <c r="I1141" s="3" t="str">
        <f>_xlfn.XLOOKUP(sc_gsm[[#This Row],[Column3]],SC_enz[name_dir],SC_enz[name_dir],"")</f>
        <v>GTPGDPtp_m_FWD</v>
      </c>
      <c r="J1141" s="3" t="str">
        <f>_xlfn.XLOOKUP(sc_gsm[[#This Row],[name]],[1]RXNS!$C:$C,[1]RXNS!$D:$D,"")</f>
        <v>GDP[m] + GTP[c] + H+[c] =&gt; GDP[c] + GTP[m] + H+[m]</v>
      </c>
      <c r="K1141" s="3" t="str">
        <f>_xlfn.XLOOKUP(sc_gsm[[#This Row],[name]],[2]RXNS!$C:$C,[2]RXNS!$D:$D,"")</f>
        <v>GDP[m] + GTP[c] + H+[c] =&gt; GDP[c] + GTP[m] + H+[m]</v>
      </c>
      <c r="L1141" s="3" t="b">
        <f>sc_gsm[[#This Row],[yeast8.3.4 equation]]=sc_gsm[[#This Row],[yeast9 equation]]</f>
        <v>1</v>
      </c>
    </row>
    <row r="1142" spans="1:12" hidden="1" x14ac:dyDescent="0.2">
      <c r="A1142" t="s">
        <v>2179</v>
      </c>
      <c r="B1142" t="s">
        <v>7690</v>
      </c>
      <c r="C1142" t="s">
        <v>3903</v>
      </c>
      <c r="D1142" t="str">
        <f>sc_gsm[[#This Row],[model_rxn]]&amp;"_"&amp;sc_gsm[[#This Row],[Column2]]</f>
        <v>GUAtps_e_REV</v>
      </c>
      <c r="E1142" t="str">
        <f>_xlfn.XLOOKUP(sc_gsm[[#This Row],[Column3]],SC_enz[name_dir],SC_enz[name_dir],"")</f>
        <v>GUAtps_e_REV</v>
      </c>
      <c r="F1142" t="str">
        <f>_xlfn.XLOOKUP(sc_gsm[[#This Row],[model_rxn]],RT_gsm[model_rxn],RT_gsm[model_rxn],"")</f>
        <v>GUAtps_e</v>
      </c>
      <c r="G1142" s="3" t="str">
        <f>_xlfn.XLOOKUP(sc_gsm[[#This Row],[Column3]],RT_gsm[Column3],RT_gsm[Column3],"")</f>
        <v>GUAtps_e_REV</v>
      </c>
      <c r="H1142" s="3" t="str" cm="1">
        <f t="array" ref="H1142">sc_gsm[[#This Row],[model_rxn]]&amp;",r,"&amp;_xlfn.SWITCH(sc_gsm[[#This Row],[Column2]],"REV","lower_bound:-","FWD","upper_bound:")&amp;"1000"</f>
        <v>GUAtps_e,r,lower_bound:-1000</v>
      </c>
      <c r="I1142" s="3" t="str">
        <f>_xlfn.XLOOKUP(sc_gsm[[#This Row],[Column3]],SC_enz[name_dir],SC_enz[name_dir],"")</f>
        <v>GUAtps_e_REV</v>
      </c>
      <c r="J1142" s="3" t="str">
        <f>_xlfn.XLOOKUP(sc_gsm[[#This Row],[name]],[1]RXNS!$C:$C,[1]RXNS!$D:$D,"")</f>
        <v>guanine[e] + H+[e] &lt;=&gt; guanine[c] + H+[c]</v>
      </c>
      <c r="K1142" s="3" t="str">
        <f>_xlfn.XLOOKUP(sc_gsm[[#This Row],[name]],[2]RXNS!$C:$C,[2]RXNS!$D:$D,"")</f>
        <v>guanine[e] + H+[e] &lt;=&gt; guanine[c] + H+[c]</v>
      </c>
      <c r="L1142" s="3" t="b">
        <f>sc_gsm[[#This Row],[yeast8.3.4 equation]]=sc_gsm[[#This Row],[yeast9 equation]]</f>
        <v>1</v>
      </c>
    </row>
    <row r="1143" spans="1:12" hidden="1" x14ac:dyDescent="0.2">
      <c r="A1143" t="s">
        <v>2179</v>
      </c>
      <c r="B1143" t="s">
        <v>7690</v>
      </c>
      <c r="C1143" t="s">
        <v>3902</v>
      </c>
      <c r="D1143" t="str">
        <f>sc_gsm[[#This Row],[model_rxn]]&amp;"_"&amp;sc_gsm[[#This Row],[Column2]]</f>
        <v>GUAtps_e_FWD</v>
      </c>
      <c r="E1143" t="str">
        <f>_xlfn.XLOOKUP(sc_gsm[[#This Row],[Column3]],SC_enz[name_dir],SC_enz[name_dir],"")</f>
        <v>GUAtps_e_FWD</v>
      </c>
      <c r="F1143" t="str">
        <f>_xlfn.XLOOKUP(sc_gsm[[#This Row],[model_rxn]],RT_gsm[model_rxn],RT_gsm[model_rxn],"")</f>
        <v>GUAtps_e</v>
      </c>
      <c r="G1143" s="3" t="str">
        <f>_xlfn.XLOOKUP(sc_gsm[[#This Row],[Column3]],RT_gsm[Column3],RT_gsm[Column3],"")</f>
        <v>GUAtps_e_FWD</v>
      </c>
      <c r="H1143" s="3" t="str" cm="1">
        <f t="array" ref="H1143">sc_gsm[[#This Row],[model_rxn]]&amp;",r,"&amp;_xlfn.SWITCH(sc_gsm[[#This Row],[Column2]],"REV","lower_bound:-","FWD","upper_bound:")&amp;"1000"</f>
        <v>GUAtps_e,r,upper_bound:1000</v>
      </c>
      <c r="I1143" s="3" t="str">
        <f>_xlfn.XLOOKUP(sc_gsm[[#This Row],[Column3]],SC_enz[name_dir],SC_enz[name_dir],"")</f>
        <v>GUAtps_e_FWD</v>
      </c>
      <c r="J1143" s="3" t="str">
        <f>_xlfn.XLOOKUP(sc_gsm[[#This Row],[name]],[1]RXNS!$C:$C,[1]RXNS!$D:$D,"")</f>
        <v>guanine[e] + H+[e] &lt;=&gt; guanine[c] + H+[c]</v>
      </c>
      <c r="K1143" s="3" t="str">
        <f>_xlfn.XLOOKUP(sc_gsm[[#This Row],[name]],[2]RXNS!$C:$C,[2]RXNS!$D:$D,"")</f>
        <v>guanine[e] + H+[e] &lt;=&gt; guanine[c] + H+[c]</v>
      </c>
      <c r="L1143" s="3" t="b">
        <f>sc_gsm[[#This Row],[yeast8.3.4 equation]]=sc_gsm[[#This Row],[yeast9 equation]]</f>
        <v>1</v>
      </c>
    </row>
    <row r="1144" spans="1:12" hidden="1" x14ac:dyDescent="0.2">
      <c r="A1144" t="s">
        <v>2180</v>
      </c>
      <c r="B1144" t="s">
        <v>7691</v>
      </c>
      <c r="C1144" t="s">
        <v>3902</v>
      </c>
      <c r="D1144" t="str">
        <f>sc_gsm[[#This Row],[model_rxn]]&amp;"_"&amp;sc_gsm[[#This Row],[Column2]]</f>
        <v>INOSTtps_e_FWD</v>
      </c>
      <c r="E1144" t="str">
        <f>_xlfn.XLOOKUP(sc_gsm[[#This Row],[Column3]],SC_enz[name_dir],SC_enz[name_dir],"")</f>
        <v>INOSTtps_e_FWD</v>
      </c>
      <c r="F1144" t="str">
        <f>_xlfn.XLOOKUP(sc_gsm[[#This Row],[model_rxn]],RT_gsm[model_rxn],RT_gsm[model_rxn],"")</f>
        <v>INOSTtps_e</v>
      </c>
      <c r="G1144" s="3" t="str">
        <f>_xlfn.XLOOKUP(sc_gsm[[#This Row],[Column3]],RT_gsm[Column3],RT_gsm[Column3],"")</f>
        <v>INOSTtps_e_FWD</v>
      </c>
      <c r="H1144" s="3" t="str" cm="1">
        <f t="array" ref="H1144">sc_gsm[[#This Row],[model_rxn]]&amp;",r,"&amp;_xlfn.SWITCH(sc_gsm[[#This Row],[Column2]],"REV","lower_bound:-","FWD","upper_bound:")&amp;"1000"</f>
        <v>INOSTtps_e,r,upper_bound:1000</v>
      </c>
      <c r="I1144" s="3" t="str">
        <f>_xlfn.XLOOKUP(sc_gsm[[#This Row],[Column3]],SC_enz[name_dir],SC_enz[name_dir],"")</f>
        <v>INOSTtps_e_FWD</v>
      </c>
      <c r="J1144" s="3" t="str">
        <f>_xlfn.XLOOKUP(sc_gsm[[#This Row],[name]],[1]RXNS!$C:$C,[1]RXNS!$D:$D,"")</f>
        <v>H+[e] + myo-inositol[e] =&gt; H+[c] + myo-inositol[c]</v>
      </c>
      <c r="K1144" s="3" t="str">
        <f>_xlfn.XLOOKUP(sc_gsm[[#This Row],[name]],[2]RXNS!$C:$C,[2]RXNS!$D:$D,"")</f>
        <v>H+[e] + myo-inositol[e] =&gt; H+[c] + myo-inositol[c]</v>
      </c>
      <c r="L1144" s="3" t="b">
        <f>sc_gsm[[#This Row],[yeast8.3.4 equation]]=sc_gsm[[#This Row],[yeast9 equation]]</f>
        <v>1</v>
      </c>
    </row>
    <row r="1145" spans="1:12" hidden="1" x14ac:dyDescent="0.2">
      <c r="A1145" t="s">
        <v>2185</v>
      </c>
      <c r="B1145" t="s">
        <v>7692</v>
      </c>
      <c r="C1145" t="s">
        <v>3902</v>
      </c>
      <c r="D1145" t="str">
        <f>sc_gsm[[#This Row],[model_rxn]]&amp;"_"&amp;sc_gsm[[#This Row],[Column2]]</f>
        <v>FE2t_c_e_FWD</v>
      </c>
      <c r="E1145" t="str">
        <f>_xlfn.XLOOKUP(sc_gsm[[#This Row],[Column3]],SC_enz[name_dir],SC_enz[name_dir],"")</f>
        <v>FE2t_c_e_FWD</v>
      </c>
      <c r="F1145" t="str">
        <f>_xlfn.XLOOKUP(sc_gsm[[#This Row],[model_rxn]],RT_gsm[model_rxn],RT_gsm[model_rxn],"")</f>
        <v>FE2t_c_e</v>
      </c>
      <c r="G1145" s="3" t="str">
        <f>_xlfn.XLOOKUP(sc_gsm[[#This Row],[Column3]],RT_gsm[Column3],RT_gsm[Column3],"")</f>
        <v>FE2t_c_e_FWD</v>
      </c>
      <c r="H1145" s="3" t="str" cm="1">
        <f t="array" ref="H1145">sc_gsm[[#This Row],[model_rxn]]&amp;",r,"&amp;_xlfn.SWITCH(sc_gsm[[#This Row],[Column2]],"REV","lower_bound:-","FWD","upper_bound:")&amp;"1000"</f>
        <v>FE2t_c_e,r,upper_bound:1000</v>
      </c>
      <c r="I1145" s="3" t="str">
        <f>_xlfn.XLOOKUP(sc_gsm[[#This Row],[Column3]],SC_enz[name_dir],SC_enz[name_dir],"")</f>
        <v>FE2t_c_e_FWD</v>
      </c>
      <c r="J1145" s="3" t="str">
        <f>_xlfn.XLOOKUP(sc_gsm[[#This Row],[name]],[1]RXNS!$C:$C,[1]RXNS!$D:$D,"")</f>
        <v>iron(2+)[e] =&gt; iron(2+)[c]</v>
      </c>
      <c r="K1145" s="3" t="str">
        <f>_xlfn.XLOOKUP(sc_gsm[[#This Row],[name]],[2]RXNS!$C:$C,[2]RXNS!$D:$D,"")</f>
        <v>iron(2+)[e] =&gt; iron(2+)[c]</v>
      </c>
      <c r="L1145" s="3" t="b">
        <f>sc_gsm[[#This Row],[yeast8.3.4 equation]]=sc_gsm[[#This Row],[yeast9 equation]]</f>
        <v>1</v>
      </c>
    </row>
    <row r="1146" spans="1:12" hidden="1" x14ac:dyDescent="0.2">
      <c r="A1146" t="s">
        <v>2190</v>
      </c>
      <c r="B1146" t="s">
        <v>7692</v>
      </c>
      <c r="C1146" t="s">
        <v>3902</v>
      </c>
      <c r="D1146" t="str">
        <f>sc_gsm[[#This Row],[model_rxn]]&amp;"_"&amp;sc_gsm[[#This Row],[Column2]]</f>
        <v>FE2t_c_m_FWD</v>
      </c>
      <c r="E1146" t="str">
        <f>_xlfn.XLOOKUP(sc_gsm[[#This Row],[Column3]],SC_enz[name_dir],SC_enz[name_dir],"")</f>
        <v>FE2t_c_m_FWD</v>
      </c>
      <c r="F1146" t="str">
        <f>_xlfn.XLOOKUP(sc_gsm[[#This Row],[model_rxn]],RT_gsm[model_rxn],RT_gsm[model_rxn],"")</f>
        <v>FE2t_c_m</v>
      </c>
      <c r="G1146" s="3" t="str">
        <f>_xlfn.XLOOKUP(sc_gsm[[#This Row],[Column3]],RT_gsm[Column3],RT_gsm[Column3],"")</f>
        <v>FE2t_c_m_FWD</v>
      </c>
      <c r="H1146" s="3" t="str" cm="1">
        <f t="array" ref="H1146">sc_gsm[[#This Row],[model_rxn]]&amp;",r,"&amp;_xlfn.SWITCH(sc_gsm[[#This Row],[Column2]],"REV","lower_bound:-","FWD","upper_bound:")&amp;"1000"</f>
        <v>FE2t_c_m,r,upper_bound:1000</v>
      </c>
      <c r="I1146" s="3" t="str">
        <f>_xlfn.XLOOKUP(sc_gsm[[#This Row],[Column3]],SC_enz[name_dir],SC_enz[name_dir],"")</f>
        <v>FE2t_c_m_FWD</v>
      </c>
      <c r="J1146" s="3" t="str">
        <f>_xlfn.XLOOKUP(sc_gsm[[#This Row],[name]],[1]RXNS!$C:$C,[1]RXNS!$D:$D,"")</f>
        <v>iron(2+)[e] =&gt; iron(2+)[c]</v>
      </c>
      <c r="K1146" s="3" t="str">
        <f>_xlfn.XLOOKUP(sc_gsm[[#This Row],[name]],[2]RXNS!$C:$C,[2]RXNS!$D:$D,"")</f>
        <v>iron(2+)[e] =&gt; iron(2+)[c]</v>
      </c>
      <c r="L1146" s="3" t="b">
        <f>sc_gsm[[#This Row],[yeast8.3.4 equation]]=sc_gsm[[#This Row],[yeast9 equation]]</f>
        <v>1</v>
      </c>
    </row>
    <row r="1147" spans="1:12" hidden="1" x14ac:dyDescent="0.2">
      <c r="A1147" t="s">
        <v>2195</v>
      </c>
      <c r="B1147" t="s">
        <v>7693</v>
      </c>
      <c r="C1147" t="s">
        <v>3902</v>
      </c>
      <c r="D1147" t="str">
        <f>sc_gsm[[#This Row],[model_rxn]]&amp;"_"&amp;sc_gsm[[#This Row],[Column2]]</f>
        <v>IAMACt_c_e_FWD</v>
      </c>
      <c r="E1147" t="str">
        <f>_xlfn.XLOOKUP(sc_gsm[[#This Row],[Column3]],SC_enz[name_dir],SC_enz[name_dir],"")</f>
        <v>IAMACt_c_e_FWD</v>
      </c>
      <c r="F1147" t="str">
        <f>_xlfn.XLOOKUP(sc_gsm[[#This Row],[model_rxn]],RT_gsm[model_rxn],RT_gsm[model_rxn],"")</f>
        <v>IAMACt_c_e</v>
      </c>
      <c r="G1147" s="3" t="str">
        <f>_xlfn.XLOOKUP(sc_gsm[[#This Row],[Column3]],RT_gsm[Column3],RT_gsm[Column3],"")</f>
        <v>IAMACt_c_e_FWD</v>
      </c>
      <c r="H1147" s="3" t="str" cm="1">
        <f t="array" ref="H1147">sc_gsm[[#This Row],[model_rxn]]&amp;",r,"&amp;_xlfn.SWITCH(sc_gsm[[#This Row],[Column2]],"REV","lower_bound:-","FWD","upper_bound:")&amp;"1000"</f>
        <v>IAMACt_c_e,r,upper_bound:1000</v>
      </c>
      <c r="I1147" s="3" t="str">
        <f>_xlfn.XLOOKUP(sc_gsm[[#This Row],[Column3]],SC_enz[name_dir],SC_enz[name_dir],"")</f>
        <v>IAMACt_c_e_FWD</v>
      </c>
      <c r="J1147" s="3" t="str">
        <f>_xlfn.XLOOKUP(sc_gsm[[#This Row],[name]],[1]RXNS!$C:$C,[1]RXNS!$D:$D,"")</f>
        <v>isoamyl acetate[c] =&gt; isoamyl acetate[e]</v>
      </c>
      <c r="K1147" s="3" t="str">
        <f>_xlfn.XLOOKUP(sc_gsm[[#This Row],[name]],[2]RXNS!$C:$C,[2]RXNS!$D:$D,"")</f>
        <v>isoamyl acetate[c] =&gt; isoamyl acetate[e]</v>
      </c>
      <c r="L1147" s="3" t="b">
        <f>sc_gsm[[#This Row],[yeast8.3.4 equation]]=sc_gsm[[#This Row],[yeast9 equation]]</f>
        <v>1</v>
      </c>
    </row>
    <row r="1148" spans="1:12" hidden="1" x14ac:dyDescent="0.2">
      <c r="A1148" t="s">
        <v>2196</v>
      </c>
      <c r="B1148" t="s">
        <v>7694</v>
      </c>
      <c r="C1148" t="s">
        <v>3902</v>
      </c>
      <c r="D1148" t="str">
        <f>sc_gsm[[#This Row],[model_rxn]]&amp;"_"&amp;sc_gsm[[#This Row],[Column2]]</f>
        <v>IBUTACt_c_e_FWD</v>
      </c>
      <c r="E1148" t="str">
        <f>_xlfn.XLOOKUP(sc_gsm[[#This Row],[Column3]],SC_enz[name_dir],SC_enz[name_dir],"")</f>
        <v>IBUTACt_c_e_FWD</v>
      </c>
      <c r="F1148" t="str">
        <f>_xlfn.XLOOKUP(sc_gsm[[#This Row],[model_rxn]],RT_gsm[model_rxn],RT_gsm[model_rxn],"")</f>
        <v>IBUTACt_c_e</v>
      </c>
      <c r="G1148" s="3" t="str">
        <f>_xlfn.XLOOKUP(sc_gsm[[#This Row],[Column3]],RT_gsm[Column3],RT_gsm[Column3],"")</f>
        <v>IBUTACt_c_e_FWD</v>
      </c>
      <c r="H1148" s="3" t="str" cm="1">
        <f t="array" ref="H1148">sc_gsm[[#This Row],[model_rxn]]&amp;",r,"&amp;_xlfn.SWITCH(sc_gsm[[#This Row],[Column2]],"REV","lower_bound:-","FWD","upper_bound:")&amp;"1000"</f>
        <v>IBUTACt_c_e,r,upper_bound:1000</v>
      </c>
      <c r="I1148" s="3" t="str">
        <f>_xlfn.XLOOKUP(sc_gsm[[#This Row],[Column3]],SC_enz[name_dir],SC_enz[name_dir],"")</f>
        <v>IBUTACt_c_e_FWD</v>
      </c>
      <c r="J1148" s="3" t="str">
        <f>_xlfn.XLOOKUP(sc_gsm[[#This Row],[name]],[1]RXNS!$C:$C,[1]RXNS!$D:$D,"")</f>
        <v>isobutyl acetate[c] =&gt; isobutyl acetate[e]</v>
      </c>
      <c r="K1148" s="3" t="str">
        <f>_xlfn.XLOOKUP(sc_gsm[[#This Row],[name]],[2]RXNS!$C:$C,[2]RXNS!$D:$D,"")</f>
        <v>isobutyl acetate[c] =&gt; isobutyl acetate[e]</v>
      </c>
      <c r="L1148" s="3" t="b">
        <f>sc_gsm[[#This Row],[yeast8.3.4 equation]]=sc_gsm[[#This Row],[yeast9 equation]]</f>
        <v>1</v>
      </c>
    </row>
    <row r="1149" spans="1:12" hidden="1" x14ac:dyDescent="0.2">
      <c r="A1149" t="s">
        <v>2197</v>
      </c>
      <c r="B1149" t="s">
        <v>7695</v>
      </c>
      <c r="C1149" t="s">
        <v>3903</v>
      </c>
      <c r="D1149" t="str">
        <f>sc_gsm[[#This Row],[model_rxn]]&amp;"_"&amp;sc_gsm[[#This Row],[Column2]]</f>
        <v>IPDPt_c_m_REV</v>
      </c>
      <c r="E1149" t="str">
        <f>_xlfn.XLOOKUP(sc_gsm[[#This Row],[Column3]],SC_enz[name_dir],SC_enz[name_dir],"")</f>
        <v>IPDPt_c_m_REV</v>
      </c>
      <c r="F1149" t="str">
        <f>_xlfn.XLOOKUP(sc_gsm[[#This Row],[model_rxn]],RT_gsm[model_rxn],RT_gsm[model_rxn],"")</f>
        <v>IPDPt_c_m</v>
      </c>
      <c r="G1149" s="3" t="str">
        <f>_xlfn.XLOOKUP(sc_gsm[[#This Row],[Column3]],RT_gsm[Column3],RT_gsm[Column3],"")</f>
        <v>IPDPt_c_m_REV</v>
      </c>
      <c r="H1149" s="3" t="str" cm="1">
        <f t="array" ref="H1149">sc_gsm[[#This Row],[model_rxn]]&amp;",r,"&amp;_xlfn.SWITCH(sc_gsm[[#This Row],[Column2]],"REV","lower_bound:-","FWD","upper_bound:")&amp;"1000"</f>
        <v>IPDPt_c_m,r,lower_bound:-1000</v>
      </c>
      <c r="I1149" s="3" t="str">
        <f>_xlfn.XLOOKUP(sc_gsm[[#This Row],[Column3]],SC_enz[name_dir],SC_enz[name_dir],"")</f>
        <v>IPDPt_c_m_REV</v>
      </c>
      <c r="J1149" s="3" t="str">
        <f>_xlfn.XLOOKUP(sc_gsm[[#This Row],[name]],[1]RXNS!$C:$C,[1]RXNS!$D:$D,"")</f>
        <v>isopentenyl diphosphate[c] &lt;=&gt; isopentenyl diphosphate[m]</v>
      </c>
      <c r="K1149" s="3" t="str">
        <f>_xlfn.XLOOKUP(sc_gsm[[#This Row],[name]],[2]RXNS!$C:$C,[2]RXNS!$D:$D,"")</f>
        <v>isopentenyl diphosphate[c] &lt;=&gt; isopentenyl diphosphate[m]</v>
      </c>
      <c r="L1149" s="3" t="b">
        <f>sc_gsm[[#This Row],[yeast8.3.4 equation]]=sc_gsm[[#This Row],[yeast9 equation]]</f>
        <v>1</v>
      </c>
    </row>
    <row r="1150" spans="1:12" hidden="1" x14ac:dyDescent="0.2">
      <c r="A1150" t="s">
        <v>2197</v>
      </c>
      <c r="B1150" t="s">
        <v>7695</v>
      </c>
      <c r="C1150" t="s">
        <v>3902</v>
      </c>
      <c r="D1150" t="str">
        <f>sc_gsm[[#This Row],[model_rxn]]&amp;"_"&amp;sc_gsm[[#This Row],[Column2]]</f>
        <v>IPDPt_c_m_FWD</v>
      </c>
      <c r="E1150" t="str">
        <f>_xlfn.XLOOKUP(sc_gsm[[#This Row],[Column3]],SC_enz[name_dir],SC_enz[name_dir],"")</f>
        <v>IPDPt_c_m_FWD</v>
      </c>
      <c r="F1150" t="str">
        <f>_xlfn.XLOOKUP(sc_gsm[[#This Row],[model_rxn]],RT_gsm[model_rxn],RT_gsm[model_rxn],"")</f>
        <v>IPDPt_c_m</v>
      </c>
      <c r="G1150" s="3" t="str">
        <f>_xlfn.XLOOKUP(sc_gsm[[#This Row],[Column3]],RT_gsm[Column3],RT_gsm[Column3],"")</f>
        <v>IPDPt_c_m_FWD</v>
      </c>
      <c r="H1150" s="3" t="str" cm="1">
        <f t="array" ref="H1150">sc_gsm[[#This Row],[model_rxn]]&amp;",r,"&amp;_xlfn.SWITCH(sc_gsm[[#This Row],[Column2]],"REV","lower_bound:-","FWD","upper_bound:")&amp;"1000"</f>
        <v>IPDPt_c_m,r,upper_bound:1000</v>
      </c>
      <c r="I1150" s="3" t="str">
        <f>_xlfn.XLOOKUP(sc_gsm[[#This Row],[Column3]],SC_enz[name_dir],SC_enz[name_dir],"")</f>
        <v>IPDPt_c_m_FWD</v>
      </c>
      <c r="J1150" s="3" t="str">
        <f>_xlfn.XLOOKUP(sc_gsm[[#This Row],[name]],[1]RXNS!$C:$C,[1]RXNS!$D:$D,"")</f>
        <v>isopentenyl diphosphate[c] &lt;=&gt; isopentenyl diphosphate[m]</v>
      </c>
      <c r="K1150" s="3" t="str">
        <f>_xlfn.XLOOKUP(sc_gsm[[#This Row],[name]],[2]RXNS!$C:$C,[2]RXNS!$D:$D,"")</f>
        <v>isopentenyl diphosphate[c] &lt;=&gt; isopentenyl diphosphate[m]</v>
      </c>
      <c r="L1150" s="3" t="b">
        <f>sc_gsm[[#This Row],[yeast8.3.4 equation]]=sc_gsm[[#This Row],[yeast9 equation]]</f>
        <v>1</v>
      </c>
    </row>
    <row r="1151" spans="1:12" hidden="1" x14ac:dyDescent="0.2">
      <c r="A1151" t="s">
        <v>2198</v>
      </c>
      <c r="B1151" t="s">
        <v>7696</v>
      </c>
      <c r="C1151" t="s">
        <v>3903</v>
      </c>
      <c r="D1151" t="str">
        <f>sc_gsm[[#This Row],[model_rxn]]&amp;"_"&amp;sc_gsm[[#This Row],[Column2]]</f>
        <v>ALAtps_e_REV</v>
      </c>
      <c r="E1151" t="str">
        <f>_xlfn.XLOOKUP(sc_gsm[[#This Row],[Column3]],SC_enz[name_dir],SC_enz[name_dir],"")</f>
        <v>ALAtps_e_REV</v>
      </c>
      <c r="F1151" t="str">
        <f>_xlfn.XLOOKUP(sc_gsm[[#This Row],[model_rxn]],RT_gsm[model_rxn],RT_gsm[model_rxn],"")</f>
        <v>ALAtps_e</v>
      </c>
      <c r="G1151" s="3" t="str">
        <f>_xlfn.XLOOKUP(sc_gsm[[#This Row],[Column3]],RT_gsm[Column3],RT_gsm[Column3],"")</f>
        <v>ALAtps_e_REV</v>
      </c>
      <c r="H1151" s="3" t="str" cm="1">
        <f t="array" ref="H1151">sc_gsm[[#This Row],[model_rxn]]&amp;",r,"&amp;_xlfn.SWITCH(sc_gsm[[#This Row],[Column2]],"REV","lower_bound:-","FWD","upper_bound:")&amp;"1000"</f>
        <v>ALAtps_e,r,lower_bound:-1000</v>
      </c>
      <c r="I1151" s="3" t="str">
        <f>_xlfn.XLOOKUP(sc_gsm[[#This Row],[Column3]],SC_enz[name_dir],SC_enz[name_dir],"")</f>
        <v>ALAtps_e_REV</v>
      </c>
      <c r="J1151" s="3" t="str">
        <f>_xlfn.XLOOKUP(sc_gsm[[#This Row],[name]],[1]RXNS!$C:$C,[1]RXNS!$D:$D,"")</f>
        <v>H+[e] + L-alanine[e] &lt;=&gt; H+[c] + L-alanine[c]</v>
      </c>
      <c r="K1151" s="3" t="str">
        <f>_xlfn.XLOOKUP(sc_gsm[[#This Row],[name]],[2]RXNS!$C:$C,[2]RXNS!$D:$D,"")</f>
        <v>H+[e] + L-alanine[e] &lt;=&gt; H+[c] + L-alanine[c]</v>
      </c>
      <c r="L1151" s="3" t="b">
        <f>sc_gsm[[#This Row],[yeast8.3.4 equation]]=sc_gsm[[#This Row],[yeast9 equation]]</f>
        <v>1</v>
      </c>
    </row>
    <row r="1152" spans="1:12" hidden="1" x14ac:dyDescent="0.2">
      <c r="A1152" t="s">
        <v>2198</v>
      </c>
      <c r="B1152" t="s">
        <v>7696</v>
      </c>
      <c r="C1152" t="s">
        <v>3902</v>
      </c>
      <c r="D1152" t="str">
        <f>sc_gsm[[#This Row],[model_rxn]]&amp;"_"&amp;sc_gsm[[#This Row],[Column2]]</f>
        <v>ALAtps_e_FWD</v>
      </c>
      <c r="E1152" t="str">
        <f>_xlfn.XLOOKUP(sc_gsm[[#This Row],[Column3]],SC_enz[name_dir],SC_enz[name_dir],"")</f>
        <v>ALAtps_e_FWD</v>
      </c>
      <c r="F1152" t="str">
        <f>_xlfn.XLOOKUP(sc_gsm[[#This Row],[model_rxn]],RT_gsm[model_rxn],RT_gsm[model_rxn],"")</f>
        <v>ALAtps_e</v>
      </c>
      <c r="G1152" s="3" t="str">
        <f>_xlfn.XLOOKUP(sc_gsm[[#This Row],[Column3]],RT_gsm[Column3],RT_gsm[Column3],"")</f>
        <v>ALAtps_e_FWD</v>
      </c>
      <c r="H1152" s="3" t="str" cm="1">
        <f t="array" ref="H1152">sc_gsm[[#This Row],[model_rxn]]&amp;",r,"&amp;_xlfn.SWITCH(sc_gsm[[#This Row],[Column2]],"REV","lower_bound:-","FWD","upper_bound:")&amp;"1000"</f>
        <v>ALAtps_e,r,upper_bound:1000</v>
      </c>
      <c r="I1152" s="3" t="str">
        <f>_xlfn.XLOOKUP(sc_gsm[[#This Row],[Column3]],SC_enz[name_dir],SC_enz[name_dir],"")</f>
        <v>ALAtps_e_FWD</v>
      </c>
      <c r="J1152" s="3" t="str">
        <f>_xlfn.XLOOKUP(sc_gsm[[#This Row],[name]],[1]RXNS!$C:$C,[1]RXNS!$D:$D,"")</f>
        <v>H+[e] + L-alanine[e] &lt;=&gt; H+[c] + L-alanine[c]</v>
      </c>
      <c r="K1152" s="3" t="str">
        <f>_xlfn.XLOOKUP(sc_gsm[[#This Row],[name]],[2]RXNS!$C:$C,[2]RXNS!$D:$D,"")</f>
        <v>H+[e] + L-alanine[e] &lt;=&gt; H+[c] + L-alanine[c]</v>
      </c>
      <c r="L1152" s="3" t="b">
        <f>sc_gsm[[#This Row],[yeast8.3.4 equation]]=sc_gsm[[#This Row],[yeast9 equation]]</f>
        <v>1</v>
      </c>
    </row>
    <row r="1153" spans="1:12" hidden="1" x14ac:dyDescent="0.2">
      <c r="A1153" t="s">
        <v>2203</v>
      </c>
      <c r="B1153" t="s">
        <v>7697</v>
      </c>
      <c r="C1153" t="s">
        <v>3903</v>
      </c>
      <c r="D1153" t="str">
        <f>sc_gsm[[#This Row],[model_rxn]]&amp;"_"&amp;sc_gsm[[#This Row],[Column2]]</f>
        <v>ARGtps_e_REV</v>
      </c>
      <c r="E1153" t="str">
        <f>_xlfn.XLOOKUP(sc_gsm[[#This Row],[Column3]],SC_enz[name_dir],SC_enz[name_dir],"")</f>
        <v>ARGtps_e_REV</v>
      </c>
      <c r="F1153" t="str">
        <f>_xlfn.XLOOKUP(sc_gsm[[#This Row],[model_rxn]],RT_gsm[model_rxn],RT_gsm[model_rxn],"")</f>
        <v>ARGtps_e</v>
      </c>
      <c r="G1153" s="3" t="str">
        <f>_xlfn.XLOOKUP(sc_gsm[[#This Row],[Column3]],RT_gsm[Column3],RT_gsm[Column3],"")</f>
        <v>ARGtps_e_REV</v>
      </c>
      <c r="H1153" s="3" t="str" cm="1">
        <f t="array" ref="H1153">sc_gsm[[#This Row],[model_rxn]]&amp;",r,"&amp;_xlfn.SWITCH(sc_gsm[[#This Row],[Column2]],"REV","lower_bound:-","FWD","upper_bound:")&amp;"1000"</f>
        <v>ARGtps_e,r,lower_bound:-1000</v>
      </c>
      <c r="I1153" s="3" t="str">
        <f>_xlfn.XLOOKUP(sc_gsm[[#This Row],[Column3]],SC_enz[name_dir],SC_enz[name_dir],"")</f>
        <v>ARGtps_e_REV</v>
      </c>
      <c r="J1153" s="3" t="str">
        <f>_xlfn.XLOOKUP(sc_gsm[[#This Row],[name]],[1]RXNS!$C:$C,[1]RXNS!$D:$D,"")</f>
        <v>H+[e] + L-arginine[e] &lt;=&gt; H+[c] + L-arginine[c]</v>
      </c>
      <c r="K1153" s="3" t="str">
        <f>_xlfn.XLOOKUP(sc_gsm[[#This Row],[name]],[2]RXNS!$C:$C,[2]RXNS!$D:$D,"")</f>
        <v>H+[e] + L-arginine[e] &lt;=&gt; H+[c] + L-arginine[c]</v>
      </c>
      <c r="L1153" s="3" t="b">
        <f>sc_gsm[[#This Row],[yeast8.3.4 equation]]=sc_gsm[[#This Row],[yeast9 equation]]</f>
        <v>1</v>
      </c>
    </row>
    <row r="1154" spans="1:12" hidden="1" x14ac:dyDescent="0.2">
      <c r="A1154" t="s">
        <v>2203</v>
      </c>
      <c r="B1154" t="s">
        <v>7697</v>
      </c>
      <c r="C1154" t="s">
        <v>3902</v>
      </c>
      <c r="D1154" t="str">
        <f>sc_gsm[[#This Row],[model_rxn]]&amp;"_"&amp;sc_gsm[[#This Row],[Column2]]</f>
        <v>ARGtps_e_FWD</v>
      </c>
      <c r="E1154" t="str">
        <f>_xlfn.XLOOKUP(sc_gsm[[#This Row],[Column3]],SC_enz[name_dir],SC_enz[name_dir],"")</f>
        <v>ARGtps_e_FWD</v>
      </c>
      <c r="F1154" t="str">
        <f>_xlfn.XLOOKUP(sc_gsm[[#This Row],[model_rxn]],RT_gsm[model_rxn],RT_gsm[model_rxn],"")</f>
        <v>ARGtps_e</v>
      </c>
      <c r="G1154" s="3" t="str">
        <f>_xlfn.XLOOKUP(sc_gsm[[#This Row],[Column3]],RT_gsm[Column3],RT_gsm[Column3],"")</f>
        <v>ARGtps_e_FWD</v>
      </c>
      <c r="H1154" s="3" t="str" cm="1">
        <f t="array" ref="H1154">sc_gsm[[#This Row],[model_rxn]]&amp;",r,"&amp;_xlfn.SWITCH(sc_gsm[[#This Row],[Column2]],"REV","lower_bound:-","FWD","upper_bound:")&amp;"1000"</f>
        <v>ARGtps_e,r,upper_bound:1000</v>
      </c>
      <c r="I1154" s="3" t="str">
        <f>_xlfn.XLOOKUP(sc_gsm[[#This Row],[Column3]],SC_enz[name_dir],SC_enz[name_dir],"")</f>
        <v>ARGtps_e_FWD</v>
      </c>
      <c r="J1154" s="3" t="str">
        <f>_xlfn.XLOOKUP(sc_gsm[[#This Row],[name]],[1]RXNS!$C:$C,[1]RXNS!$D:$D,"")</f>
        <v>H+[e] + L-arginine[e] &lt;=&gt; H+[c] + L-arginine[c]</v>
      </c>
      <c r="K1154" s="3" t="str">
        <f>_xlfn.XLOOKUP(sc_gsm[[#This Row],[name]],[2]RXNS!$C:$C,[2]RXNS!$D:$D,"")</f>
        <v>H+[e] + L-arginine[e] &lt;=&gt; H+[c] + L-arginine[c]</v>
      </c>
      <c r="L1154" s="3" t="b">
        <f>sc_gsm[[#This Row],[yeast8.3.4 equation]]=sc_gsm[[#This Row],[yeast9 equation]]</f>
        <v>1</v>
      </c>
    </row>
    <row r="1155" spans="1:12" hidden="1" x14ac:dyDescent="0.2">
      <c r="A1155" t="s">
        <v>2208</v>
      </c>
      <c r="B1155" t="s">
        <v>7697</v>
      </c>
      <c r="C1155" t="s">
        <v>3902</v>
      </c>
      <c r="D1155" t="str">
        <f>sc_gsm[[#This Row],[model_rxn]]&amp;"_"&amp;sc_gsm[[#This Row],[Column2]]</f>
        <v>ARGtpa_v_FWD</v>
      </c>
      <c r="E1155" t="str">
        <f>_xlfn.XLOOKUP(sc_gsm[[#This Row],[Column3]],SC_enz[name_dir],SC_enz[name_dir],"")</f>
        <v>ARGtpa_v_FWD</v>
      </c>
      <c r="F1155" t="str">
        <f>_xlfn.XLOOKUP(sc_gsm[[#This Row],[model_rxn]],RT_gsm[model_rxn],RT_gsm[model_rxn],"")</f>
        <v>ARGtpa_v</v>
      </c>
      <c r="G1155" s="3" t="str">
        <f>_xlfn.XLOOKUP(sc_gsm[[#This Row],[Column3]],RT_gsm[Column3],RT_gsm[Column3],"")</f>
        <v>ARGtpa_v_FWD</v>
      </c>
      <c r="H1155" s="3" t="str" cm="1">
        <f t="array" ref="H1155">sc_gsm[[#This Row],[model_rxn]]&amp;",r,"&amp;_xlfn.SWITCH(sc_gsm[[#This Row],[Column2]],"REV","lower_bound:-","FWD","upper_bound:")&amp;"1000"</f>
        <v>ARGtpa_v,r,upper_bound:1000</v>
      </c>
      <c r="I1155" s="3" t="str">
        <f>_xlfn.XLOOKUP(sc_gsm[[#This Row],[Column3]],SC_enz[name_dir],SC_enz[name_dir],"")</f>
        <v>ARGtpa_v_FWD</v>
      </c>
      <c r="J1155" s="3" t="str">
        <f>_xlfn.XLOOKUP(sc_gsm[[#This Row],[name]],[1]RXNS!$C:$C,[1]RXNS!$D:$D,"")</f>
        <v>H+[e] + L-arginine[e] &lt;=&gt; H+[c] + L-arginine[c]</v>
      </c>
      <c r="K1155" s="3" t="str">
        <f>_xlfn.XLOOKUP(sc_gsm[[#This Row],[name]],[2]RXNS!$C:$C,[2]RXNS!$D:$D,"")</f>
        <v>H+[e] + L-arginine[e] &lt;=&gt; H+[c] + L-arginine[c]</v>
      </c>
      <c r="L1155" s="3" t="b">
        <f>sc_gsm[[#This Row],[yeast8.3.4 equation]]=sc_gsm[[#This Row],[yeast9 equation]]</f>
        <v>1</v>
      </c>
    </row>
    <row r="1156" spans="1:12" hidden="1" x14ac:dyDescent="0.2">
      <c r="A1156" t="s">
        <v>2213</v>
      </c>
      <c r="B1156" t="s">
        <v>7698</v>
      </c>
      <c r="C1156" t="s">
        <v>3903</v>
      </c>
      <c r="D1156" t="str">
        <f>sc_gsm[[#This Row],[model_rxn]]&amp;"_"&amp;sc_gsm[[#This Row],[Column2]]</f>
        <v>ASNtps_e_REV</v>
      </c>
      <c r="E1156" t="str">
        <f>_xlfn.XLOOKUP(sc_gsm[[#This Row],[Column3]],SC_enz[name_dir],SC_enz[name_dir],"")</f>
        <v>ASNtps_e_REV</v>
      </c>
      <c r="F1156" t="str">
        <f>_xlfn.XLOOKUP(sc_gsm[[#This Row],[model_rxn]],RT_gsm[model_rxn],RT_gsm[model_rxn],"")</f>
        <v/>
      </c>
      <c r="G1156" s="3" t="str">
        <f>_xlfn.XLOOKUP(sc_gsm[[#This Row],[Column3]],RT_gsm[Column3],RT_gsm[Column3],"")</f>
        <v/>
      </c>
      <c r="H1156" s="3" t="str" cm="1">
        <f t="array" ref="H1156">sc_gsm[[#This Row],[model_rxn]]&amp;",r,"&amp;_xlfn.SWITCH(sc_gsm[[#This Row],[Column2]],"REV","lower_bound:-","FWD","upper_bound:")&amp;"1000"</f>
        <v>ASNtps_e,r,lower_bound:-1000</v>
      </c>
      <c r="I1156" s="3" t="str">
        <f>_xlfn.XLOOKUP(sc_gsm[[#This Row],[Column3]],SC_enz[name_dir],SC_enz[name_dir],"")</f>
        <v>ASNtps_e_REV</v>
      </c>
      <c r="J1156" s="3" t="str">
        <f>_xlfn.XLOOKUP(sc_gsm[[#This Row],[name]],[1]RXNS!$C:$C,[1]RXNS!$D:$D,"")</f>
        <v>H+[e] + L-asparagine[e] &lt;=&gt; H+[c] + L-asparagine[c]</v>
      </c>
      <c r="K1156" s="3" t="str">
        <f>_xlfn.XLOOKUP(sc_gsm[[#This Row],[name]],[2]RXNS!$C:$C,[2]RXNS!$D:$D,"")</f>
        <v>H+[e] + L-asparagine[e] &lt;=&gt; H+[c] + L-asparagine[c]</v>
      </c>
      <c r="L1156" s="3" t="b">
        <f>sc_gsm[[#This Row],[yeast8.3.4 equation]]=sc_gsm[[#This Row],[yeast9 equation]]</f>
        <v>1</v>
      </c>
    </row>
    <row r="1157" spans="1:12" hidden="1" x14ac:dyDescent="0.2">
      <c r="A1157" t="s">
        <v>2213</v>
      </c>
      <c r="B1157" t="s">
        <v>7698</v>
      </c>
      <c r="C1157" t="s">
        <v>3902</v>
      </c>
      <c r="D1157" t="str">
        <f>sc_gsm[[#This Row],[model_rxn]]&amp;"_"&amp;sc_gsm[[#This Row],[Column2]]</f>
        <v>ASNtps_e_FWD</v>
      </c>
      <c r="E1157" t="str">
        <f>_xlfn.XLOOKUP(sc_gsm[[#This Row],[Column3]],SC_enz[name_dir],SC_enz[name_dir],"")</f>
        <v>ASNtps_e_FWD</v>
      </c>
      <c r="F1157" t="str">
        <f>_xlfn.XLOOKUP(sc_gsm[[#This Row],[model_rxn]],RT_gsm[model_rxn],RT_gsm[model_rxn],"")</f>
        <v/>
      </c>
      <c r="G1157" s="3" t="str">
        <f>_xlfn.XLOOKUP(sc_gsm[[#This Row],[Column3]],RT_gsm[Column3],RT_gsm[Column3],"")</f>
        <v/>
      </c>
      <c r="H1157" s="3" t="str" cm="1">
        <f t="array" ref="H1157">sc_gsm[[#This Row],[model_rxn]]&amp;",r,"&amp;_xlfn.SWITCH(sc_gsm[[#This Row],[Column2]],"REV","lower_bound:-","FWD","upper_bound:")&amp;"1000"</f>
        <v>ASNtps_e,r,upper_bound:1000</v>
      </c>
      <c r="I1157" s="3" t="str">
        <f>_xlfn.XLOOKUP(sc_gsm[[#This Row],[Column3]],SC_enz[name_dir],SC_enz[name_dir],"")</f>
        <v>ASNtps_e_FWD</v>
      </c>
      <c r="J1157" s="3" t="str">
        <f>_xlfn.XLOOKUP(sc_gsm[[#This Row],[name]],[1]RXNS!$C:$C,[1]RXNS!$D:$D,"")</f>
        <v>H+[e] + L-asparagine[e] &lt;=&gt; H+[c] + L-asparagine[c]</v>
      </c>
      <c r="K1157" s="3" t="str">
        <f>_xlfn.XLOOKUP(sc_gsm[[#This Row],[name]],[2]RXNS!$C:$C,[2]RXNS!$D:$D,"")</f>
        <v>H+[e] + L-asparagine[e] &lt;=&gt; H+[c] + L-asparagine[c]</v>
      </c>
      <c r="L1157" s="3" t="b">
        <f>sc_gsm[[#This Row],[yeast8.3.4 equation]]=sc_gsm[[#This Row],[yeast9 equation]]</f>
        <v>1</v>
      </c>
    </row>
    <row r="1158" spans="1:12" hidden="1" x14ac:dyDescent="0.2">
      <c r="A1158" t="s">
        <v>2216</v>
      </c>
      <c r="B1158" t="s">
        <v>7698</v>
      </c>
      <c r="C1158" t="s">
        <v>3902</v>
      </c>
      <c r="D1158" t="str">
        <f>sc_gsm[[#This Row],[model_rxn]]&amp;"_"&amp;sc_gsm[[#This Row],[Column2]]</f>
        <v>ASNtpa_v_FWD</v>
      </c>
      <c r="E1158" t="str">
        <f>_xlfn.XLOOKUP(sc_gsm[[#This Row],[Column3]],SC_enz[name_dir],SC_enz[name_dir],"")</f>
        <v>ASNtpa_v_FWD</v>
      </c>
      <c r="F1158" t="str">
        <f>_xlfn.XLOOKUP(sc_gsm[[#This Row],[model_rxn]],RT_gsm[model_rxn],RT_gsm[model_rxn],"")</f>
        <v>ASNtpa_v</v>
      </c>
      <c r="G1158" s="3" t="str">
        <f>_xlfn.XLOOKUP(sc_gsm[[#This Row],[Column3]],RT_gsm[Column3],RT_gsm[Column3],"")</f>
        <v>ASNtpa_v_FWD</v>
      </c>
      <c r="H1158" s="3" t="str" cm="1">
        <f t="array" ref="H1158">sc_gsm[[#This Row],[model_rxn]]&amp;",r,"&amp;_xlfn.SWITCH(sc_gsm[[#This Row],[Column2]],"REV","lower_bound:-","FWD","upper_bound:")&amp;"1000"</f>
        <v>ASNtpa_v,r,upper_bound:1000</v>
      </c>
      <c r="I1158" s="3" t="str">
        <f>_xlfn.XLOOKUP(sc_gsm[[#This Row],[Column3]],SC_enz[name_dir],SC_enz[name_dir],"")</f>
        <v>ASNtpa_v_FWD</v>
      </c>
      <c r="J1158" s="3" t="str">
        <f>_xlfn.XLOOKUP(sc_gsm[[#This Row],[name]],[1]RXNS!$C:$C,[1]RXNS!$D:$D,"")</f>
        <v>H+[e] + L-asparagine[e] &lt;=&gt; H+[c] + L-asparagine[c]</v>
      </c>
      <c r="K1158" s="3" t="str">
        <f>_xlfn.XLOOKUP(sc_gsm[[#This Row],[name]],[2]RXNS!$C:$C,[2]RXNS!$D:$D,"")</f>
        <v>H+[e] + L-asparagine[e] &lt;=&gt; H+[c] + L-asparagine[c]</v>
      </c>
      <c r="L1158" s="3" t="b">
        <f>sc_gsm[[#This Row],[yeast8.3.4 equation]]=sc_gsm[[#This Row],[yeast9 equation]]</f>
        <v>1</v>
      </c>
    </row>
    <row r="1159" spans="1:12" hidden="1" x14ac:dyDescent="0.2">
      <c r="A1159" t="s">
        <v>2219</v>
      </c>
      <c r="B1159" t="s">
        <v>7699</v>
      </c>
      <c r="C1159" t="s">
        <v>3902</v>
      </c>
      <c r="D1159" t="str">
        <f>sc_gsm[[#This Row],[model_rxn]]&amp;"_"&amp;sc_gsm[[#This Row],[Column2]]</f>
        <v>ASNtps_v_FWD</v>
      </c>
      <c r="E1159" t="str">
        <f>_xlfn.XLOOKUP(sc_gsm[[#This Row],[Column3]],SC_enz[name_dir],SC_enz[name_dir],"")</f>
        <v>ASNtps_v_FWD</v>
      </c>
      <c r="F1159" t="str">
        <f>_xlfn.XLOOKUP(sc_gsm[[#This Row],[model_rxn]],RT_gsm[model_rxn],RT_gsm[model_rxn],"")</f>
        <v>ASNtps_v</v>
      </c>
      <c r="G1159" s="3" t="str">
        <f>_xlfn.XLOOKUP(sc_gsm[[#This Row],[Column3]],RT_gsm[Column3],RT_gsm[Column3],"")</f>
        <v>ASNtps_v_FWD</v>
      </c>
      <c r="H1159" s="3" t="str" cm="1">
        <f t="array" ref="H1159">sc_gsm[[#This Row],[model_rxn]]&amp;",r,"&amp;_xlfn.SWITCH(sc_gsm[[#This Row],[Column2]],"REV","lower_bound:-","FWD","upper_bound:")&amp;"1000"</f>
        <v>ASNtps_v,r,upper_bound:1000</v>
      </c>
      <c r="I1159" s="3" t="str">
        <f>_xlfn.XLOOKUP(sc_gsm[[#This Row],[Column3]],SC_enz[name_dir],SC_enz[name_dir],"")</f>
        <v>ASNtps_v_FWD</v>
      </c>
      <c r="J1159" s="3" t="str">
        <f>_xlfn.XLOOKUP(sc_gsm[[#This Row],[name]],[1]RXNS!$C:$C,[1]RXNS!$D:$D,"")</f>
        <v>H+[v] + L-asparagine[v] =&gt; H+[c] + L-asparagine[c]</v>
      </c>
      <c r="K1159" s="3" t="str">
        <f>_xlfn.XLOOKUP(sc_gsm[[#This Row],[name]],[2]RXNS!$C:$C,[2]RXNS!$D:$D,"")</f>
        <v>H+[v] + L-asparagine[v] =&gt; H+[c] + L-asparagine[c]</v>
      </c>
      <c r="L1159" s="3" t="b">
        <f>sc_gsm[[#This Row],[yeast8.3.4 equation]]=sc_gsm[[#This Row],[yeast9 equation]]</f>
        <v>1</v>
      </c>
    </row>
    <row r="1160" spans="1:12" hidden="1" x14ac:dyDescent="0.2">
      <c r="A1160" t="s">
        <v>2224</v>
      </c>
      <c r="B1160" t="s">
        <v>7699</v>
      </c>
      <c r="C1160" t="s">
        <v>3902</v>
      </c>
      <c r="D1160" t="str">
        <f>sc_gsm[[#This Row],[model_rxn]]&amp;"_"&amp;sc_gsm[[#This Row],[Column2]]</f>
        <v>ASPtps_v_FWD</v>
      </c>
      <c r="E1160" t="str">
        <f>_xlfn.XLOOKUP(sc_gsm[[#This Row],[Column3]],SC_enz[name_dir],SC_enz[name_dir],"")</f>
        <v>ASPtps_v_FWD</v>
      </c>
      <c r="F1160" t="str">
        <f>_xlfn.XLOOKUP(sc_gsm[[#This Row],[model_rxn]],RT_gsm[model_rxn],RT_gsm[model_rxn],"")</f>
        <v>ASPtps_v</v>
      </c>
      <c r="G1160" s="3" t="str">
        <f>_xlfn.XLOOKUP(sc_gsm[[#This Row],[Column3]],RT_gsm[Column3],RT_gsm[Column3],"")</f>
        <v>ASPtps_v_FWD</v>
      </c>
      <c r="H1160" s="3" t="str" cm="1">
        <f t="array" ref="H1160">sc_gsm[[#This Row],[model_rxn]]&amp;",r,"&amp;_xlfn.SWITCH(sc_gsm[[#This Row],[Column2]],"REV","lower_bound:-","FWD","upper_bound:")&amp;"1000"</f>
        <v>ASPtps_v,r,upper_bound:1000</v>
      </c>
      <c r="I1160" s="3" t="str">
        <f>_xlfn.XLOOKUP(sc_gsm[[#This Row],[Column3]],SC_enz[name_dir],SC_enz[name_dir],"")</f>
        <v>ASPtps_v_FWD</v>
      </c>
      <c r="J1160" s="3" t="str">
        <f>_xlfn.XLOOKUP(sc_gsm[[#This Row],[name]],[1]RXNS!$C:$C,[1]RXNS!$D:$D,"")</f>
        <v>H+[v] + L-asparagine[v] =&gt; H+[c] + L-asparagine[c]</v>
      </c>
      <c r="K1160" s="3" t="str">
        <f>_xlfn.XLOOKUP(sc_gsm[[#This Row],[name]],[2]RXNS!$C:$C,[2]RXNS!$D:$D,"")</f>
        <v>H+[v] + L-asparagine[v] =&gt; H+[c] + L-asparagine[c]</v>
      </c>
      <c r="L1160" s="3" t="b">
        <f>sc_gsm[[#This Row],[yeast8.3.4 equation]]=sc_gsm[[#This Row],[yeast9 equation]]</f>
        <v>1</v>
      </c>
    </row>
    <row r="1161" spans="1:12" hidden="1" x14ac:dyDescent="0.2">
      <c r="A1161" t="s">
        <v>2227</v>
      </c>
      <c r="B1161" t="s">
        <v>7699</v>
      </c>
      <c r="C1161" t="s">
        <v>3903</v>
      </c>
      <c r="D1161" t="str">
        <f>sc_gsm[[#This Row],[model_rxn]]&amp;"_"&amp;sc_gsm[[#This Row],[Column2]]</f>
        <v>ASPtps_e_REV</v>
      </c>
      <c r="E1161" t="str">
        <f>_xlfn.XLOOKUP(sc_gsm[[#This Row],[Column3]],SC_enz[name_dir],SC_enz[name_dir],"")</f>
        <v>ASPtps_e_REV</v>
      </c>
      <c r="F1161" t="str">
        <f>_xlfn.XLOOKUP(sc_gsm[[#This Row],[model_rxn]],RT_gsm[model_rxn],RT_gsm[model_rxn],"")</f>
        <v>ASPtps_e</v>
      </c>
      <c r="G1161" s="3" t="str">
        <f>_xlfn.XLOOKUP(sc_gsm[[#This Row],[Column3]],RT_gsm[Column3],RT_gsm[Column3],"")</f>
        <v>ASPtps_e_REV</v>
      </c>
      <c r="H1161" s="3" t="str" cm="1">
        <f t="array" ref="H1161">sc_gsm[[#This Row],[model_rxn]]&amp;",r,"&amp;_xlfn.SWITCH(sc_gsm[[#This Row],[Column2]],"REV","lower_bound:-","FWD","upper_bound:")&amp;"1000"</f>
        <v>ASPtps_e,r,lower_bound:-1000</v>
      </c>
      <c r="I1161" s="3" t="str">
        <f>_xlfn.XLOOKUP(sc_gsm[[#This Row],[Column3]],SC_enz[name_dir],SC_enz[name_dir],"")</f>
        <v>ASPtps_e_REV</v>
      </c>
      <c r="J1161" s="3" t="str">
        <f>_xlfn.XLOOKUP(sc_gsm[[#This Row],[name]],[1]RXNS!$C:$C,[1]RXNS!$D:$D,"")</f>
        <v>H+[v] + L-asparagine[v] =&gt; H+[c] + L-asparagine[c]</v>
      </c>
      <c r="K1161" s="3" t="str">
        <f>_xlfn.XLOOKUP(sc_gsm[[#This Row],[name]],[2]RXNS!$C:$C,[2]RXNS!$D:$D,"")</f>
        <v>H+[v] + L-asparagine[v] =&gt; H+[c] + L-asparagine[c]</v>
      </c>
      <c r="L1161" s="3" t="b">
        <f>sc_gsm[[#This Row],[yeast8.3.4 equation]]=sc_gsm[[#This Row],[yeast9 equation]]</f>
        <v>1</v>
      </c>
    </row>
    <row r="1162" spans="1:12" hidden="1" x14ac:dyDescent="0.2">
      <c r="A1162" t="s">
        <v>2227</v>
      </c>
      <c r="B1162" t="s">
        <v>7699</v>
      </c>
      <c r="C1162" t="s">
        <v>3902</v>
      </c>
      <c r="D1162" t="str">
        <f>sc_gsm[[#This Row],[model_rxn]]&amp;"_"&amp;sc_gsm[[#This Row],[Column2]]</f>
        <v>ASPtps_e_FWD</v>
      </c>
      <c r="E1162" t="str">
        <f>_xlfn.XLOOKUP(sc_gsm[[#This Row],[Column3]],SC_enz[name_dir],SC_enz[name_dir],"")</f>
        <v>ASPtps_e_FWD</v>
      </c>
      <c r="F1162" t="str">
        <f>_xlfn.XLOOKUP(sc_gsm[[#This Row],[model_rxn]],RT_gsm[model_rxn],RT_gsm[model_rxn],"")</f>
        <v>ASPtps_e</v>
      </c>
      <c r="G1162" s="3" t="str">
        <f>_xlfn.XLOOKUP(sc_gsm[[#This Row],[Column3]],RT_gsm[Column3],RT_gsm[Column3],"")</f>
        <v>ASPtps_e_FWD</v>
      </c>
      <c r="H1162" s="3" t="str" cm="1">
        <f t="array" ref="H1162">sc_gsm[[#This Row],[model_rxn]]&amp;",r,"&amp;_xlfn.SWITCH(sc_gsm[[#This Row],[Column2]],"REV","lower_bound:-","FWD","upper_bound:")&amp;"1000"</f>
        <v>ASPtps_e,r,upper_bound:1000</v>
      </c>
      <c r="I1162" s="3" t="str">
        <f>_xlfn.XLOOKUP(sc_gsm[[#This Row],[Column3]],SC_enz[name_dir],SC_enz[name_dir],"")</f>
        <v>ASPtps_e_FWD</v>
      </c>
      <c r="J1162" s="3" t="str">
        <f>_xlfn.XLOOKUP(sc_gsm[[#This Row],[name]],[1]RXNS!$C:$C,[1]RXNS!$D:$D,"")</f>
        <v>H+[v] + L-asparagine[v] =&gt; H+[c] + L-asparagine[c]</v>
      </c>
      <c r="K1162" s="3" t="str">
        <f>_xlfn.XLOOKUP(sc_gsm[[#This Row],[name]],[2]RXNS!$C:$C,[2]RXNS!$D:$D,"")</f>
        <v>H+[v] + L-asparagine[v] =&gt; H+[c] + L-asparagine[c]</v>
      </c>
      <c r="L1162" s="3" t="b">
        <f>sc_gsm[[#This Row],[yeast8.3.4 equation]]=sc_gsm[[#This Row],[yeast9 equation]]</f>
        <v>1</v>
      </c>
    </row>
    <row r="1163" spans="1:12" hidden="1" x14ac:dyDescent="0.2">
      <c r="A1163" t="s">
        <v>2230</v>
      </c>
      <c r="B1163" t="s">
        <v>7700</v>
      </c>
      <c r="C1163" t="s">
        <v>3903</v>
      </c>
      <c r="D1163" t="str">
        <f>sc_gsm[[#This Row],[model_rxn]]&amp;"_"&amp;sc_gsm[[#This Row],[Column2]]</f>
        <v>CRNt_e_REV</v>
      </c>
      <c r="E1163" t="str">
        <f>_xlfn.XLOOKUP(sc_gsm[[#This Row],[Column3]],SC_enz[name_dir],SC_enz[name_dir],"")</f>
        <v>CRNt_e_REV</v>
      </c>
      <c r="F1163" t="str">
        <f>_xlfn.XLOOKUP(sc_gsm[[#This Row],[model_rxn]],RT_gsm[model_rxn],RT_gsm[model_rxn],"")</f>
        <v/>
      </c>
      <c r="G1163" s="3" t="str">
        <f>_xlfn.XLOOKUP(sc_gsm[[#This Row],[Column3]],RT_gsm[Column3],RT_gsm[Column3],"")</f>
        <v/>
      </c>
      <c r="H1163" s="3" t="str" cm="1">
        <f t="array" ref="H1163">sc_gsm[[#This Row],[model_rxn]]&amp;",r,"&amp;_xlfn.SWITCH(sc_gsm[[#This Row],[Column2]],"REV","lower_bound:-","FWD","upper_bound:")&amp;"1000"</f>
        <v>CRNt_e,r,lower_bound:-1000</v>
      </c>
      <c r="I1163" s="3" t="str">
        <f>_xlfn.XLOOKUP(sc_gsm[[#This Row],[Column3]],SC_enz[name_dir],SC_enz[name_dir],"")</f>
        <v>CRNt_e_REV</v>
      </c>
      <c r="J1163" s="3" t="str">
        <f>_xlfn.XLOOKUP(sc_gsm[[#This Row],[name]],[1]RXNS!$C:$C,[1]RXNS!$D:$D,"")</f>
        <v>(R)-carnitine[e] &lt;=&gt; (R)-carnitine[c]</v>
      </c>
      <c r="K1163" s="3" t="str">
        <f>_xlfn.XLOOKUP(sc_gsm[[#This Row],[name]],[2]RXNS!$C:$C,[2]RXNS!$D:$D,"")</f>
        <v>(R)-carnitine[e] &lt;=&gt; (R)-carnitine[c]</v>
      </c>
      <c r="L1163" s="3" t="b">
        <f>sc_gsm[[#This Row],[yeast8.3.4 equation]]=sc_gsm[[#This Row],[yeast9 equation]]</f>
        <v>1</v>
      </c>
    </row>
    <row r="1164" spans="1:12" hidden="1" x14ac:dyDescent="0.2">
      <c r="A1164" t="s">
        <v>2230</v>
      </c>
      <c r="B1164" t="s">
        <v>7700</v>
      </c>
      <c r="C1164" t="s">
        <v>3902</v>
      </c>
      <c r="D1164" t="str">
        <f>sc_gsm[[#This Row],[model_rxn]]&amp;"_"&amp;sc_gsm[[#This Row],[Column2]]</f>
        <v>CRNt_e_FWD</v>
      </c>
      <c r="E1164" t="str">
        <f>_xlfn.XLOOKUP(sc_gsm[[#This Row],[Column3]],SC_enz[name_dir],SC_enz[name_dir],"")</f>
        <v>CRNt_e_FWD</v>
      </c>
      <c r="F1164" t="str">
        <f>_xlfn.XLOOKUP(sc_gsm[[#This Row],[model_rxn]],RT_gsm[model_rxn],RT_gsm[model_rxn],"")</f>
        <v/>
      </c>
      <c r="G1164" s="3" t="str">
        <f>_xlfn.XLOOKUP(sc_gsm[[#This Row],[Column3]],RT_gsm[Column3],RT_gsm[Column3],"")</f>
        <v/>
      </c>
      <c r="H1164" s="3" t="str" cm="1">
        <f t="array" ref="H1164">sc_gsm[[#This Row],[model_rxn]]&amp;",r,"&amp;_xlfn.SWITCH(sc_gsm[[#This Row],[Column2]],"REV","lower_bound:-","FWD","upper_bound:")&amp;"1000"</f>
        <v>CRNt_e,r,upper_bound:1000</v>
      </c>
      <c r="I1164" s="3" t="str">
        <f>_xlfn.XLOOKUP(sc_gsm[[#This Row],[Column3]],SC_enz[name_dir],SC_enz[name_dir],"")</f>
        <v>CRNt_e_FWD</v>
      </c>
      <c r="J1164" s="3" t="str">
        <f>_xlfn.XLOOKUP(sc_gsm[[#This Row],[name]],[1]RXNS!$C:$C,[1]RXNS!$D:$D,"")</f>
        <v>(R)-carnitine[e] &lt;=&gt; (R)-carnitine[c]</v>
      </c>
      <c r="K1164" s="3" t="str">
        <f>_xlfn.XLOOKUP(sc_gsm[[#This Row],[name]],[2]RXNS!$C:$C,[2]RXNS!$D:$D,"")</f>
        <v>(R)-carnitine[e] &lt;=&gt; (R)-carnitine[c]</v>
      </c>
      <c r="L1164" s="3" t="b">
        <f>sc_gsm[[#This Row],[yeast8.3.4 equation]]=sc_gsm[[#This Row],[yeast9 equation]]</f>
        <v>1</v>
      </c>
    </row>
    <row r="1165" spans="1:12" hidden="1" x14ac:dyDescent="0.2">
      <c r="A1165" t="s">
        <v>2233</v>
      </c>
      <c r="B1165" t="s">
        <v>7701</v>
      </c>
      <c r="C1165" t="s">
        <v>3903</v>
      </c>
      <c r="D1165" t="str">
        <f>sc_gsm[[#This Row],[model_rxn]]&amp;"_"&amp;sc_gsm[[#This Row],[Column2]]</f>
        <v>CYStps_e_REV</v>
      </c>
      <c r="E1165" t="str">
        <f>_xlfn.XLOOKUP(sc_gsm[[#This Row],[Column3]],SC_enz[name_dir],SC_enz[name_dir],"")</f>
        <v>CYStps_e_REV</v>
      </c>
      <c r="F1165" t="str">
        <f>_xlfn.XLOOKUP(sc_gsm[[#This Row],[model_rxn]],RT_gsm[model_rxn],RT_gsm[model_rxn],"")</f>
        <v>CYStps_e</v>
      </c>
      <c r="G1165" s="3" t="str">
        <f>_xlfn.XLOOKUP(sc_gsm[[#This Row],[Column3]],RT_gsm[Column3],RT_gsm[Column3],"")</f>
        <v>CYStps_e_REV</v>
      </c>
      <c r="H1165" s="3" t="str" cm="1">
        <f t="array" ref="H1165">sc_gsm[[#This Row],[model_rxn]]&amp;",r,"&amp;_xlfn.SWITCH(sc_gsm[[#This Row],[Column2]],"REV","lower_bound:-","FWD","upper_bound:")&amp;"1000"</f>
        <v>CYStps_e,r,lower_bound:-1000</v>
      </c>
      <c r="I1165" s="3" t="str">
        <f>_xlfn.XLOOKUP(sc_gsm[[#This Row],[Column3]],SC_enz[name_dir],SC_enz[name_dir],"")</f>
        <v>CYStps_e_REV</v>
      </c>
      <c r="J1165" s="3" t="str">
        <f>_xlfn.XLOOKUP(sc_gsm[[#This Row],[name]],[1]RXNS!$C:$C,[1]RXNS!$D:$D,"")</f>
        <v>H+[e] + L-cysteine[e] &lt;=&gt; H+[c] + L-cysteine[c]</v>
      </c>
      <c r="K1165" s="3" t="str">
        <f>_xlfn.XLOOKUP(sc_gsm[[#This Row],[name]],[2]RXNS!$C:$C,[2]RXNS!$D:$D,"")</f>
        <v>H+[e] + L-cysteine[e] &lt;=&gt; H+[c] + L-cysteine[c]</v>
      </c>
      <c r="L1165" s="3" t="b">
        <f>sc_gsm[[#This Row],[yeast8.3.4 equation]]=sc_gsm[[#This Row],[yeast9 equation]]</f>
        <v>1</v>
      </c>
    </row>
    <row r="1166" spans="1:12" hidden="1" x14ac:dyDescent="0.2">
      <c r="A1166" t="s">
        <v>2233</v>
      </c>
      <c r="B1166" t="s">
        <v>7701</v>
      </c>
      <c r="C1166" t="s">
        <v>3902</v>
      </c>
      <c r="D1166" t="str">
        <f>sc_gsm[[#This Row],[model_rxn]]&amp;"_"&amp;sc_gsm[[#This Row],[Column2]]</f>
        <v>CYStps_e_FWD</v>
      </c>
      <c r="E1166" t="str">
        <f>_xlfn.XLOOKUP(sc_gsm[[#This Row],[Column3]],SC_enz[name_dir],SC_enz[name_dir],"")</f>
        <v>CYStps_e_FWD</v>
      </c>
      <c r="F1166" t="str">
        <f>_xlfn.XLOOKUP(sc_gsm[[#This Row],[model_rxn]],RT_gsm[model_rxn],RT_gsm[model_rxn],"")</f>
        <v>CYStps_e</v>
      </c>
      <c r="G1166" s="3" t="str">
        <f>_xlfn.XLOOKUP(sc_gsm[[#This Row],[Column3]],RT_gsm[Column3],RT_gsm[Column3],"")</f>
        <v>CYStps_e_FWD</v>
      </c>
      <c r="H1166" s="3" t="str" cm="1">
        <f t="array" ref="H1166">sc_gsm[[#This Row],[model_rxn]]&amp;",r,"&amp;_xlfn.SWITCH(sc_gsm[[#This Row],[Column2]],"REV","lower_bound:-","FWD","upper_bound:")&amp;"1000"</f>
        <v>CYStps_e,r,upper_bound:1000</v>
      </c>
      <c r="I1166" s="3" t="str">
        <f>_xlfn.XLOOKUP(sc_gsm[[#This Row],[Column3]],SC_enz[name_dir],SC_enz[name_dir],"")</f>
        <v>CYStps_e_FWD</v>
      </c>
      <c r="J1166" s="3" t="str">
        <f>_xlfn.XLOOKUP(sc_gsm[[#This Row],[name]],[1]RXNS!$C:$C,[1]RXNS!$D:$D,"")</f>
        <v>H+[e] + L-cysteine[e] &lt;=&gt; H+[c] + L-cysteine[c]</v>
      </c>
      <c r="K1166" s="3" t="str">
        <f>_xlfn.XLOOKUP(sc_gsm[[#This Row],[name]],[2]RXNS!$C:$C,[2]RXNS!$D:$D,"")</f>
        <v>H+[e] + L-cysteine[e] &lt;=&gt; H+[c] + L-cysteine[c]</v>
      </c>
      <c r="L1166" s="3" t="b">
        <f>sc_gsm[[#This Row],[yeast8.3.4 equation]]=sc_gsm[[#This Row],[yeast9 equation]]</f>
        <v>1</v>
      </c>
    </row>
    <row r="1167" spans="1:12" hidden="1" x14ac:dyDescent="0.2">
      <c r="A1167" t="s">
        <v>2236</v>
      </c>
      <c r="B1167" t="s">
        <v>7701</v>
      </c>
      <c r="C1167" t="s">
        <v>3902</v>
      </c>
      <c r="D1167" t="str">
        <f>sc_gsm[[#This Row],[model_rxn]]&amp;"_"&amp;sc_gsm[[#This Row],[Column2]]</f>
        <v>CYSItps_v_FWD</v>
      </c>
      <c r="E1167" t="str">
        <f>_xlfn.XLOOKUP(sc_gsm[[#This Row],[Column3]],SC_enz[name_dir],SC_enz[name_dir],"")</f>
        <v>CYSItps_v_FWD</v>
      </c>
      <c r="F1167" t="str">
        <f>_xlfn.XLOOKUP(sc_gsm[[#This Row],[model_rxn]],RT_gsm[model_rxn],RT_gsm[model_rxn],"")</f>
        <v>CYSItps_v</v>
      </c>
      <c r="G1167" s="3" t="str">
        <f>_xlfn.XLOOKUP(sc_gsm[[#This Row],[Column3]],RT_gsm[Column3],RT_gsm[Column3],"")</f>
        <v>CYSItps_v_FWD</v>
      </c>
      <c r="H1167" s="3" t="str" cm="1">
        <f t="array" ref="H1167">sc_gsm[[#This Row],[model_rxn]]&amp;",r,"&amp;_xlfn.SWITCH(sc_gsm[[#This Row],[Column2]],"REV","lower_bound:-","FWD","upper_bound:")&amp;"1000"</f>
        <v>CYSItps_v,r,upper_bound:1000</v>
      </c>
      <c r="I1167" s="3" t="str">
        <f>_xlfn.XLOOKUP(sc_gsm[[#This Row],[Column3]],SC_enz[name_dir],SC_enz[name_dir],"")</f>
        <v>CYSItps_v_FWD</v>
      </c>
      <c r="J1167" s="3" t="str">
        <f>_xlfn.XLOOKUP(sc_gsm[[#This Row],[name]],[1]RXNS!$C:$C,[1]RXNS!$D:$D,"")</f>
        <v>H+[e] + L-cysteine[e] &lt;=&gt; H+[c] + L-cysteine[c]</v>
      </c>
      <c r="K1167" s="3" t="str">
        <f>_xlfn.XLOOKUP(sc_gsm[[#This Row],[name]],[2]RXNS!$C:$C,[2]RXNS!$D:$D,"")</f>
        <v>H+[e] + L-cysteine[e] &lt;=&gt; H+[c] + L-cysteine[c]</v>
      </c>
      <c r="L1167" s="3" t="b">
        <f>sc_gsm[[#This Row],[yeast8.3.4 equation]]=sc_gsm[[#This Row],[yeast9 equation]]</f>
        <v>1</v>
      </c>
    </row>
    <row r="1168" spans="1:12" hidden="1" x14ac:dyDescent="0.2">
      <c r="A1168" t="s">
        <v>2239</v>
      </c>
      <c r="B1168" t="s">
        <v>7702</v>
      </c>
      <c r="C1168" t="s">
        <v>3902</v>
      </c>
      <c r="D1168" t="str">
        <f>sc_gsm[[#This Row],[model_rxn]]&amp;"_"&amp;sc_gsm[[#This Row],[Column2]]</f>
        <v>GLUt_c_m_FWD</v>
      </c>
      <c r="E1168" t="str">
        <f>_xlfn.XLOOKUP(sc_gsm[[#This Row],[Column3]],SC_enz[name_dir],SC_enz[name_dir],"")</f>
        <v>GLUt_c_m_FWD</v>
      </c>
      <c r="F1168" t="str">
        <f>_xlfn.XLOOKUP(sc_gsm[[#This Row],[model_rxn]],RT_gsm[model_rxn],RT_gsm[model_rxn],"")</f>
        <v>GLUt_c_m</v>
      </c>
      <c r="G1168" s="3" t="str">
        <f>_xlfn.XLOOKUP(sc_gsm[[#This Row],[Column3]],RT_gsm[Column3],RT_gsm[Column3],"")</f>
        <v>GLUt_c_m_FWD</v>
      </c>
      <c r="H1168" s="3" t="str" cm="1">
        <f t="array" ref="H1168">sc_gsm[[#This Row],[model_rxn]]&amp;",r,"&amp;_xlfn.SWITCH(sc_gsm[[#This Row],[Column2]],"REV","lower_bound:-","FWD","upper_bound:")&amp;"1000"</f>
        <v>GLUt_c_m,r,upper_bound:1000</v>
      </c>
      <c r="I1168" s="3" t="str">
        <f>_xlfn.XLOOKUP(sc_gsm[[#This Row],[Column3]],SC_enz[name_dir],SC_enz[name_dir],"")</f>
        <v>GLUt_c_m_FWD</v>
      </c>
      <c r="J1168" s="3" t="str">
        <f>_xlfn.XLOOKUP(sc_gsm[[#This Row],[name]],[1]RXNS!$C:$C,[1]RXNS!$D:$D,"")</f>
        <v>L-glutamate[c] =&gt; L-glutamate[m]</v>
      </c>
      <c r="K1168" s="3" t="str">
        <f>_xlfn.XLOOKUP(sc_gsm[[#This Row],[name]],[2]RXNS!$C:$C,[2]RXNS!$D:$D,"")</f>
        <v>L-glutamate[c] =&gt; L-glutamate[m]</v>
      </c>
      <c r="L1168" s="3" t="b">
        <f>sc_gsm[[#This Row],[yeast8.3.4 equation]]=sc_gsm[[#This Row],[yeast9 equation]]</f>
        <v>1</v>
      </c>
    </row>
    <row r="1169" spans="1:12" hidden="1" x14ac:dyDescent="0.2">
      <c r="A1169" t="s">
        <v>2242</v>
      </c>
      <c r="B1169" t="s">
        <v>7702</v>
      </c>
      <c r="C1169" t="s">
        <v>3902</v>
      </c>
      <c r="D1169" t="str">
        <f>sc_gsm[[#This Row],[model_rxn]]&amp;"_"&amp;sc_gsm[[#This Row],[Column2]]</f>
        <v>GLUtps_v_FWD</v>
      </c>
      <c r="E1169" t="str">
        <f>_xlfn.XLOOKUP(sc_gsm[[#This Row],[Column3]],SC_enz[name_dir],SC_enz[name_dir],"")</f>
        <v>GLUtps_v_FWD</v>
      </c>
      <c r="F1169" t="str">
        <f>_xlfn.XLOOKUP(sc_gsm[[#This Row],[model_rxn]],RT_gsm[model_rxn],RT_gsm[model_rxn],"")</f>
        <v>GLUtps_v</v>
      </c>
      <c r="G1169" s="3" t="str">
        <f>_xlfn.XLOOKUP(sc_gsm[[#This Row],[Column3]],RT_gsm[Column3],RT_gsm[Column3],"")</f>
        <v>GLUtps_v_FWD</v>
      </c>
      <c r="H1169" s="3" t="str" cm="1">
        <f t="array" ref="H1169">sc_gsm[[#This Row],[model_rxn]]&amp;",r,"&amp;_xlfn.SWITCH(sc_gsm[[#This Row],[Column2]],"REV","lower_bound:-","FWD","upper_bound:")&amp;"1000"</f>
        <v>GLUtps_v,r,upper_bound:1000</v>
      </c>
      <c r="I1169" s="3" t="str">
        <f>_xlfn.XLOOKUP(sc_gsm[[#This Row],[Column3]],SC_enz[name_dir],SC_enz[name_dir],"")</f>
        <v>GLUtps_v_FWD</v>
      </c>
      <c r="J1169" s="3" t="str">
        <f>_xlfn.XLOOKUP(sc_gsm[[#This Row],[name]],[1]RXNS!$C:$C,[1]RXNS!$D:$D,"")</f>
        <v>L-glutamate[c] =&gt; L-glutamate[m]</v>
      </c>
      <c r="K1169" s="3" t="str">
        <f>_xlfn.XLOOKUP(sc_gsm[[#This Row],[name]],[2]RXNS!$C:$C,[2]RXNS!$D:$D,"")</f>
        <v>L-glutamate[c] =&gt; L-glutamate[m]</v>
      </c>
      <c r="L1169" s="3" t="b">
        <f>sc_gsm[[#This Row],[yeast8.3.4 equation]]=sc_gsm[[#This Row],[yeast9 equation]]</f>
        <v>1</v>
      </c>
    </row>
    <row r="1170" spans="1:12" hidden="1" x14ac:dyDescent="0.2">
      <c r="A1170" t="s">
        <v>2243</v>
      </c>
      <c r="B1170" t="s">
        <v>7702</v>
      </c>
      <c r="C1170" t="s">
        <v>3903</v>
      </c>
      <c r="D1170" t="str">
        <f>sc_gsm[[#This Row],[model_rxn]]&amp;"_"&amp;sc_gsm[[#This Row],[Column2]]</f>
        <v>GLUtps_e_REV</v>
      </c>
      <c r="E1170" t="str">
        <f>_xlfn.XLOOKUP(sc_gsm[[#This Row],[Column3]],SC_enz[name_dir],SC_enz[name_dir],"")</f>
        <v>GLUtps_e_REV</v>
      </c>
      <c r="F1170" t="str">
        <f>_xlfn.XLOOKUP(sc_gsm[[#This Row],[model_rxn]],RT_gsm[model_rxn],RT_gsm[model_rxn],"")</f>
        <v>GLUtps_e</v>
      </c>
      <c r="G1170" s="3" t="str">
        <f>_xlfn.XLOOKUP(sc_gsm[[#This Row],[Column3]],RT_gsm[Column3],RT_gsm[Column3],"")</f>
        <v>GLUtps_e_REV</v>
      </c>
      <c r="H1170" s="3" t="str" cm="1">
        <f t="array" ref="H1170">sc_gsm[[#This Row],[model_rxn]]&amp;",r,"&amp;_xlfn.SWITCH(sc_gsm[[#This Row],[Column2]],"REV","lower_bound:-","FWD","upper_bound:")&amp;"1000"</f>
        <v>GLUtps_e,r,lower_bound:-1000</v>
      </c>
      <c r="I1170" s="3" t="str">
        <f>_xlfn.XLOOKUP(sc_gsm[[#This Row],[Column3]],SC_enz[name_dir],SC_enz[name_dir],"")</f>
        <v>GLUtps_e_REV</v>
      </c>
      <c r="J1170" s="3" t="str">
        <f>_xlfn.XLOOKUP(sc_gsm[[#This Row],[name]],[1]RXNS!$C:$C,[1]RXNS!$D:$D,"")</f>
        <v>L-glutamate[c] =&gt; L-glutamate[m]</v>
      </c>
      <c r="K1170" s="3" t="str">
        <f>_xlfn.XLOOKUP(sc_gsm[[#This Row],[name]],[2]RXNS!$C:$C,[2]RXNS!$D:$D,"")</f>
        <v>L-glutamate[c] =&gt; L-glutamate[m]</v>
      </c>
      <c r="L1170" s="3" t="b">
        <f>sc_gsm[[#This Row],[yeast8.3.4 equation]]=sc_gsm[[#This Row],[yeast9 equation]]</f>
        <v>1</v>
      </c>
    </row>
    <row r="1171" spans="1:12" hidden="1" x14ac:dyDescent="0.2">
      <c r="A1171" t="s">
        <v>2243</v>
      </c>
      <c r="B1171" t="s">
        <v>7702</v>
      </c>
      <c r="C1171" t="s">
        <v>3902</v>
      </c>
      <c r="D1171" t="str">
        <f>sc_gsm[[#This Row],[model_rxn]]&amp;"_"&amp;sc_gsm[[#This Row],[Column2]]</f>
        <v>GLUtps_e_FWD</v>
      </c>
      <c r="E1171" t="str">
        <f>_xlfn.XLOOKUP(sc_gsm[[#This Row],[Column3]],SC_enz[name_dir],SC_enz[name_dir],"")</f>
        <v>GLUtps_e_FWD</v>
      </c>
      <c r="F1171" t="str">
        <f>_xlfn.XLOOKUP(sc_gsm[[#This Row],[model_rxn]],RT_gsm[model_rxn],RT_gsm[model_rxn],"")</f>
        <v>GLUtps_e</v>
      </c>
      <c r="G1171" s="3" t="str">
        <f>_xlfn.XLOOKUP(sc_gsm[[#This Row],[Column3]],RT_gsm[Column3],RT_gsm[Column3],"")</f>
        <v>GLUtps_e_FWD</v>
      </c>
      <c r="H1171" s="3" t="str" cm="1">
        <f t="array" ref="H1171">sc_gsm[[#This Row],[model_rxn]]&amp;",r,"&amp;_xlfn.SWITCH(sc_gsm[[#This Row],[Column2]],"REV","lower_bound:-","FWD","upper_bound:")&amp;"1000"</f>
        <v>GLUtps_e,r,upper_bound:1000</v>
      </c>
      <c r="I1171" s="3" t="str">
        <f>_xlfn.XLOOKUP(sc_gsm[[#This Row],[Column3]],SC_enz[name_dir],SC_enz[name_dir],"")</f>
        <v>GLUtps_e_FWD</v>
      </c>
      <c r="J1171" s="3" t="str">
        <f>_xlfn.XLOOKUP(sc_gsm[[#This Row],[name]],[1]RXNS!$C:$C,[1]RXNS!$D:$D,"")</f>
        <v>L-glutamate[c] =&gt; L-glutamate[m]</v>
      </c>
      <c r="K1171" s="3" t="str">
        <f>_xlfn.XLOOKUP(sc_gsm[[#This Row],[name]],[2]RXNS!$C:$C,[2]RXNS!$D:$D,"")</f>
        <v>L-glutamate[c] =&gt; L-glutamate[m]</v>
      </c>
      <c r="L1171" s="3" t="b">
        <f>sc_gsm[[#This Row],[yeast8.3.4 equation]]=sc_gsm[[#This Row],[yeast9 equation]]</f>
        <v>1</v>
      </c>
    </row>
    <row r="1172" spans="1:12" hidden="1" x14ac:dyDescent="0.2">
      <c r="A1172" t="s">
        <v>2244</v>
      </c>
      <c r="B1172" t="s">
        <v>7703</v>
      </c>
      <c r="C1172" t="s">
        <v>3902</v>
      </c>
      <c r="D1172" t="str">
        <f>sc_gsm[[#This Row],[model_rxn]]&amp;"_"&amp;sc_gsm[[#This Row],[Column2]]</f>
        <v>GLNtpa_v_FWD</v>
      </c>
      <c r="E1172" t="str">
        <f>_xlfn.XLOOKUP(sc_gsm[[#This Row],[Column3]],SC_enz[name_dir],SC_enz[name_dir],"")</f>
        <v>GLNtpa_v_FWD</v>
      </c>
      <c r="F1172" t="str">
        <f>_xlfn.XLOOKUP(sc_gsm[[#This Row],[model_rxn]],RT_gsm[model_rxn],RT_gsm[model_rxn],"")</f>
        <v>GLNtpa_v</v>
      </c>
      <c r="G1172" s="3" t="str">
        <f>_xlfn.XLOOKUP(sc_gsm[[#This Row],[Column3]],RT_gsm[Column3],RT_gsm[Column3],"")</f>
        <v>GLNtpa_v_FWD</v>
      </c>
      <c r="H1172" s="3" t="str" cm="1">
        <f t="array" ref="H1172">sc_gsm[[#This Row],[model_rxn]]&amp;",r,"&amp;_xlfn.SWITCH(sc_gsm[[#This Row],[Column2]],"REV","lower_bound:-","FWD","upper_bound:")&amp;"1000"</f>
        <v>GLNtpa_v,r,upper_bound:1000</v>
      </c>
      <c r="I1172" s="3" t="str">
        <f>_xlfn.XLOOKUP(sc_gsm[[#This Row],[Column3]],SC_enz[name_dir],SC_enz[name_dir],"")</f>
        <v>GLNtpa_v_FWD</v>
      </c>
      <c r="J1172" s="3" t="str">
        <f>_xlfn.XLOOKUP(sc_gsm[[#This Row],[name]],[1]RXNS!$C:$C,[1]RXNS!$D:$D,"")</f>
        <v>H+[v] + L-glutamine[c] =&gt; H+[c] + L-glutamine[v]</v>
      </c>
      <c r="K1172" s="3" t="str">
        <f>_xlfn.XLOOKUP(sc_gsm[[#This Row],[name]],[2]RXNS!$C:$C,[2]RXNS!$D:$D,"")</f>
        <v>H+[v] + L-glutamine[c] =&gt; H+[c] + L-glutamine[v]</v>
      </c>
      <c r="L1172" s="3" t="b">
        <f>sc_gsm[[#This Row],[yeast8.3.4 equation]]=sc_gsm[[#This Row],[yeast9 equation]]</f>
        <v>1</v>
      </c>
    </row>
    <row r="1173" spans="1:12" hidden="1" x14ac:dyDescent="0.2">
      <c r="A1173" t="s">
        <v>2245</v>
      </c>
      <c r="B1173" t="s">
        <v>7703</v>
      </c>
      <c r="C1173" t="s">
        <v>3902</v>
      </c>
      <c r="D1173" t="str">
        <f>sc_gsm[[#This Row],[model_rxn]]&amp;"_"&amp;sc_gsm[[#This Row],[Column2]]</f>
        <v>GLNtps_v_FWD</v>
      </c>
      <c r="E1173" t="str">
        <f>_xlfn.XLOOKUP(sc_gsm[[#This Row],[Column3]],SC_enz[name_dir],SC_enz[name_dir],"")</f>
        <v>GLNtps_v_FWD</v>
      </c>
      <c r="F1173" t="str">
        <f>_xlfn.XLOOKUP(sc_gsm[[#This Row],[model_rxn]],RT_gsm[model_rxn],RT_gsm[model_rxn],"")</f>
        <v>GLNtps_v</v>
      </c>
      <c r="G1173" s="3" t="str">
        <f>_xlfn.XLOOKUP(sc_gsm[[#This Row],[Column3]],RT_gsm[Column3],RT_gsm[Column3],"")</f>
        <v>GLNtps_v_FWD</v>
      </c>
      <c r="H1173" s="3" t="str" cm="1">
        <f t="array" ref="H1173">sc_gsm[[#This Row],[model_rxn]]&amp;",r,"&amp;_xlfn.SWITCH(sc_gsm[[#This Row],[Column2]],"REV","lower_bound:-","FWD","upper_bound:")&amp;"1000"</f>
        <v>GLNtps_v,r,upper_bound:1000</v>
      </c>
      <c r="I1173" s="3" t="str">
        <f>_xlfn.XLOOKUP(sc_gsm[[#This Row],[Column3]],SC_enz[name_dir],SC_enz[name_dir],"")</f>
        <v>GLNtps_v_FWD</v>
      </c>
      <c r="J1173" s="3" t="str">
        <f>_xlfn.XLOOKUP(sc_gsm[[#This Row],[name]],[1]RXNS!$C:$C,[1]RXNS!$D:$D,"")</f>
        <v>H+[v] + L-glutamine[c] =&gt; H+[c] + L-glutamine[v]</v>
      </c>
      <c r="K1173" s="3" t="str">
        <f>_xlfn.XLOOKUP(sc_gsm[[#This Row],[name]],[2]RXNS!$C:$C,[2]RXNS!$D:$D,"")</f>
        <v>H+[v] + L-glutamine[c] =&gt; H+[c] + L-glutamine[v]</v>
      </c>
      <c r="L1173" s="3" t="b">
        <f>sc_gsm[[#This Row],[yeast8.3.4 equation]]=sc_gsm[[#This Row],[yeast9 equation]]</f>
        <v>1</v>
      </c>
    </row>
    <row r="1174" spans="1:12" hidden="1" x14ac:dyDescent="0.2">
      <c r="A1174" t="s">
        <v>2246</v>
      </c>
      <c r="B1174" t="s">
        <v>7703</v>
      </c>
      <c r="C1174" t="s">
        <v>3903</v>
      </c>
      <c r="D1174" t="str">
        <f>sc_gsm[[#This Row],[model_rxn]]&amp;"_"&amp;sc_gsm[[#This Row],[Column2]]</f>
        <v>GLNtps_e_REV</v>
      </c>
      <c r="E1174" t="str">
        <f>_xlfn.XLOOKUP(sc_gsm[[#This Row],[Column3]],SC_enz[name_dir],SC_enz[name_dir],"")</f>
        <v>GLNtps_e_REV</v>
      </c>
      <c r="F1174" t="str">
        <f>_xlfn.XLOOKUP(sc_gsm[[#This Row],[model_rxn]],RT_gsm[model_rxn],RT_gsm[model_rxn],"")</f>
        <v/>
      </c>
      <c r="G1174" s="3" t="str">
        <f>_xlfn.XLOOKUP(sc_gsm[[#This Row],[Column3]],RT_gsm[Column3],RT_gsm[Column3],"")</f>
        <v/>
      </c>
      <c r="H1174" s="3" t="str" cm="1">
        <f t="array" ref="H1174">sc_gsm[[#This Row],[model_rxn]]&amp;",r,"&amp;_xlfn.SWITCH(sc_gsm[[#This Row],[Column2]],"REV","lower_bound:-","FWD","upper_bound:")&amp;"1000"</f>
        <v>GLNtps_e,r,lower_bound:-1000</v>
      </c>
      <c r="I1174" s="3" t="str">
        <f>_xlfn.XLOOKUP(sc_gsm[[#This Row],[Column3]],SC_enz[name_dir],SC_enz[name_dir],"")</f>
        <v>GLNtps_e_REV</v>
      </c>
      <c r="J1174" s="3" t="str">
        <f>_xlfn.XLOOKUP(sc_gsm[[#This Row],[name]],[1]RXNS!$C:$C,[1]RXNS!$D:$D,"")</f>
        <v>H+[v] + L-glutamine[c] =&gt; H+[c] + L-glutamine[v]</v>
      </c>
      <c r="K1174" s="3" t="str">
        <f>_xlfn.XLOOKUP(sc_gsm[[#This Row],[name]],[2]RXNS!$C:$C,[2]RXNS!$D:$D,"")</f>
        <v>H+[v] + L-glutamine[c] =&gt; H+[c] + L-glutamine[v]</v>
      </c>
      <c r="L1174" s="3" t="b">
        <f>sc_gsm[[#This Row],[yeast8.3.4 equation]]=sc_gsm[[#This Row],[yeast9 equation]]</f>
        <v>1</v>
      </c>
    </row>
    <row r="1175" spans="1:12" hidden="1" x14ac:dyDescent="0.2">
      <c r="A1175" t="s">
        <v>2246</v>
      </c>
      <c r="B1175" t="s">
        <v>7703</v>
      </c>
      <c r="C1175" t="s">
        <v>3902</v>
      </c>
      <c r="D1175" t="str">
        <f>sc_gsm[[#This Row],[model_rxn]]&amp;"_"&amp;sc_gsm[[#This Row],[Column2]]</f>
        <v>GLNtps_e_FWD</v>
      </c>
      <c r="E1175" t="str">
        <f>_xlfn.XLOOKUP(sc_gsm[[#This Row],[Column3]],SC_enz[name_dir],SC_enz[name_dir],"")</f>
        <v>GLNtps_e_FWD</v>
      </c>
      <c r="F1175" t="str">
        <f>_xlfn.XLOOKUP(sc_gsm[[#This Row],[model_rxn]],RT_gsm[model_rxn],RT_gsm[model_rxn],"")</f>
        <v/>
      </c>
      <c r="G1175" s="3" t="str">
        <f>_xlfn.XLOOKUP(sc_gsm[[#This Row],[Column3]],RT_gsm[Column3],RT_gsm[Column3],"")</f>
        <v/>
      </c>
      <c r="H1175" s="3" t="str" cm="1">
        <f t="array" ref="H1175">sc_gsm[[#This Row],[model_rxn]]&amp;",r,"&amp;_xlfn.SWITCH(sc_gsm[[#This Row],[Column2]],"REV","lower_bound:-","FWD","upper_bound:")&amp;"1000"</f>
        <v>GLNtps_e,r,upper_bound:1000</v>
      </c>
      <c r="I1175" s="3" t="str">
        <f>_xlfn.XLOOKUP(sc_gsm[[#This Row],[Column3]],SC_enz[name_dir],SC_enz[name_dir],"")</f>
        <v>GLNtps_e_FWD</v>
      </c>
      <c r="J1175" s="3" t="str">
        <f>_xlfn.XLOOKUP(sc_gsm[[#This Row],[name]],[1]RXNS!$C:$C,[1]RXNS!$D:$D,"")</f>
        <v>H+[v] + L-glutamine[c] =&gt; H+[c] + L-glutamine[v]</v>
      </c>
      <c r="K1175" s="3" t="str">
        <f>_xlfn.XLOOKUP(sc_gsm[[#This Row],[name]],[2]RXNS!$C:$C,[2]RXNS!$D:$D,"")</f>
        <v>H+[v] + L-glutamine[c] =&gt; H+[c] + L-glutamine[v]</v>
      </c>
      <c r="L1175" s="3" t="b">
        <f>sc_gsm[[#This Row],[yeast8.3.4 equation]]=sc_gsm[[#This Row],[yeast9 equation]]</f>
        <v>1</v>
      </c>
    </row>
    <row r="1176" spans="1:12" hidden="1" x14ac:dyDescent="0.2">
      <c r="A1176" t="s">
        <v>2247</v>
      </c>
      <c r="B1176" t="s">
        <v>7704</v>
      </c>
      <c r="C1176" t="s">
        <v>3902</v>
      </c>
      <c r="D1176" t="str">
        <f>sc_gsm[[#This Row],[model_rxn]]&amp;"_"&amp;sc_gsm[[#This Row],[Column2]]</f>
        <v>HIStpa_v_FWD</v>
      </c>
      <c r="E1176" t="str">
        <f>_xlfn.XLOOKUP(sc_gsm[[#This Row],[Column3]],SC_enz[name_dir],SC_enz[name_dir],"")</f>
        <v>HIStpa_v_FWD</v>
      </c>
      <c r="F1176" t="str">
        <f>_xlfn.XLOOKUP(sc_gsm[[#This Row],[model_rxn]],RT_gsm[model_rxn],RT_gsm[model_rxn],"")</f>
        <v>HIStpa_v</v>
      </c>
      <c r="G1176" s="3" t="str">
        <f>_xlfn.XLOOKUP(sc_gsm[[#This Row],[Column3]],RT_gsm[Column3],RT_gsm[Column3],"")</f>
        <v>HIStpa_v_FWD</v>
      </c>
      <c r="H1176" s="3" t="str" cm="1">
        <f t="array" ref="H1176">sc_gsm[[#This Row],[model_rxn]]&amp;",r,"&amp;_xlfn.SWITCH(sc_gsm[[#This Row],[Column2]],"REV","lower_bound:-","FWD","upper_bound:")&amp;"1000"</f>
        <v>HIStpa_v,r,upper_bound:1000</v>
      </c>
      <c r="I1176" s="3" t="str">
        <f>_xlfn.XLOOKUP(sc_gsm[[#This Row],[Column3]],SC_enz[name_dir],SC_enz[name_dir],"")</f>
        <v>HIStpa_v_FWD</v>
      </c>
      <c r="J1176" s="3" t="str">
        <f>_xlfn.XLOOKUP(sc_gsm[[#This Row],[name]],[1]RXNS!$C:$C,[1]RXNS!$D:$D,"")</f>
        <v>H+[v] + L-histidine[c] =&gt; H+[c] + L-histidine[v]</v>
      </c>
      <c r="K1176" s="3" t="str">
        <f>_xlfn.XLOOKUP(sc_gsm[[#This Row],[name]],[2]RXNS!$C:$C,[2]RXNS!$D:$D,"")</f>
        <v>H+[v] + L-histidine[c] =&gt; H+[c] + L-histidine[v]</v>
      </c>
      <c r="L1176" s="3" t="b">
        <f>sc_gsm[[#This Row],[yeast8.3.4 equation]]=sc_gsm[[#This Row],[yeast9 equation]]</f>
        <v>1</v>
      </c>
    </row>
    <row r="1177" spans="1:12" hidden="1" x14ac:dyDescent="0.2">
      <c r="A1177" t="s">
        <v>2252</v>
      </c>
      <c r="B1177" t="s">
        <v>7705</v>
      </c>
      <c r="C1177" t="s">
        <v>3903</v>
      </c>
      <c r="D1177" t="str">
        <f>sc_gsm[[#This Row],[model_rxn]]&amp;"_"&amp;sc_gsm[[#This Row],[Column2]]</f>
        <v>HIStps_e_REV</v>
      </c>
      <c r="E1177" t="str">
        <f>_xlfn.XLOOKUP(sc_gsm[[#This Row],[Column3]],SC_enz[name_dir],SC_enz[name_dir],"")</f>
        <v>HIStps_e_REV</v>
      </c>
      <c r="F1177" t="str">
        <f>_xlfn.XLOOKUP(sc_gsm[[#This Row],[model_rxn]],RT_gsm[model_rxn],RT_gsm[model_rxn],"")</f>
        <v/>
      </c>
      <c r="G1177" s="3" t="str">
        <f>_xlfn.XLOOKUP(sc_gsm[[#This Row],[Column3]],RT_gsm[Column3],RT_gsm[Column3],"")</f>
        <v/>
      </c>
      <c r="H1177" s="3" t="str" cm="1">
        <f t="array" ref="H1177">sc_gsm[[#This Row],[model_rxn]]&amp;",r,"&amp;_xlfn.SWITCH(sc_gsm[[#This Row],[Column2]],"REV","lower_bound:-","FWD","upper_bound:")&amp;"1000"</f>
        <v>HIStps_e,r,lower_bound:-1000</v>
      </c>
      <c r="I1177" s="3" t="str">
        <f>_xlfn.XLOOKUP(sc_gsm[[#This Row],[Column3]],SC_enz[name_dir],SC_enz[name_dir],"")</f>
        <v>HIStps_e_REV</v>
      </c>
      <c r="J1177" s="3" t="str">
        <f>_xlfn.XLOOKUP(sc_gsm[[#This Row],[name]],[1]RXNS!$C:$C,[1]RXNS!$D:$D,"")</f>
        <v>H+[e] + L-histidine[e] &lt;=&gt; H+[c] + L-histidine[c]</v>
      </c>
      <c r="K1177" s="3" t="str">
        <f>_xlfn.XLOOKUP(sc_gsm[[#This Row],[name]],[2]RXNS!$C:$C,[2]RXNS!$D:$D,"")</f>
        <v>H+[e] + L-histidine[e] &lt;=&gt; H+[c] + L-histidine[c]</v>
      </c>
      <c r="L1177" s="3" t="b">
        <f>sc_gsm[[#This Row],[yeast8.3.4 equation]]=sc_gsm[[#This Row],[yeast9 equation]]</f>
        <v>1</v>
      </c>
    </row>
    <row r="1178" spans="1:12" hidden="1" x14ac:dyDescent="0.2">
      <c r="A1178" t="s">
        <v>2252</v>
      </c>
      <c r="B1178" t="s">
        <v>7705</v>
      </c>
      <c r="C1178" t="s">
        <v>3902</v>
      </c>
      <c r="D1178" t="str">
        <f>sc_gsm[[#This Row],[model_rxn]]&amp;"_"&amp;sc_gsm[[#This Row],[Column2]]</f>
        <v>HIStps_e_FWD</v>
      </c>
      <c r="E1178" t="str">
        <f>_xlfn.XLOOKUP(sc_gsm[[#This Row],[Column3]],SC_enz[name_dir],SC_enz[name_dir],"")</f>
        <v>HIStps_e_FWD</v>
      </c>
      <c r="F1178" t="str">
        <f>_xlfn.XLOOKUP(sc_gsm[[#This Row],[model_rxn]],RT_gsm[model_rxn],RT_gsm[model_rxn],"")</f>
        <v/>
      </c>
      <c r="G1178" s="3" t="str">
        <f>_xlfn.XLOOKUP(sc_gsm[[#This Row],[Column3]],RT_gsm[Column3],RT_gsm[Column3],"")</f>
        <v/>
      </c>
      <c r="H1178" s="3" t="str" cm="1">
        <f t="array" ref="H1178">sc_gsm[[#This Row],[model_rxn]]&amp;",r,"&amp;_xlfn.SWITCH(sc_gsm[[#This Row],[Column2]],"REV","lower_bound:-","FWD","upper_bound:")&amp;"1000"</f>
        <v>HIStps_e,r,upper_bound:1000</v>
      </c>
      <c r="I1178" s="3" t="str">
        <f>_xlfn.XLOOKUP(sc_gsm[[#This Row],[Column3]],SC_enz[name_dir],SC_enz[name_dir],"")</f>
        <v>HIStps_e_FWD</v>
      </c>
      <c r="J1178" s="3" t="str">
        <f>_xlfn.XLOOKUP(sc_gsm[[#This Row],[name]],[1]RXNS!$C:$C,[1]RXNS!$D:$D,"")</f>
        <v>H+[e] + L-histidine[e] &lt;=&gt; H+[c] + L-histidine[c]</v>
      </c>
      <c r="K1178" s="3" t="str">
        <f>_xlfn.XLOOKUP(sc_gsm[[#This Row],[name]],[2]RXNS!$C:$C,[2]RXNS!$D:$D,"")</f>
        <v>H+[e] + L-histidine[e] &lt;=&gt; H+[c] + L-histidine[c]</v>
      </c>
      <c r="L1178" s="3" t="b">
        <f>sc_gsm[[#This Row],[yeast8.3.4 equation]]=sc_gsm[[#This Row],[yeast9 equation]]</f>
        <v>1</v>
      </c>
    </row>
    <row r="1179" spans="1:12" hidden="1" x14ac:dyDescent="0.2">
      <c r="A1179" t="s">
        <v>2255</v>
      </c>
      <c r="B1179" t="s">
        <v>7706</v>
      </c>
      <c r="C1179" t="s">
        <v>3903</v>
      </c>
      <c r="D1179" t="str">
        <f>sc_gsm[[#This Row],[model_rxn]]&amp;"_"&amp;sc_gsm[[#This Row],[Column2]]</f>
        <v>ILEt_c_v_REV</v>
      </c>
      <c r="E1179" t="str">
        <f>_xlfn.XLOOKUP(sc_gsm[[#This Row],[Column3]],SC_enz[name_dir],SC_enz[name_dir],"")</f>
        <v>ILEt_c_v_REV</v>
      </c>
      <c r="F1179" t="str">
        <f>_xlfn.XLOOKUP(sc_gsm[[#This Row],[model_rxn]],RT_gsm[model_rxn],RT_gsm[model_rxn],"")</f>
        <v>ILEt_c_v</v>
      </c>
      <c r="G1179" s="3" t="str">
        <f>_xlfn.XLOOKUP(sc_gsm[[#This Row],[Column3]],RT_gsm[Column3],RT_gsm[Column3],"")</f>
        <v>ILEt_c_v_REV</v>
      </c>
      <c r="H1179" s="3" t="str" cm="1">
        <f t="array" ref="H1179">sc_gsm[[#This Row],[model_rxn]]&amp;",r,"&amp;_xlfn.SWITCH(sc_gsm[[#This Row],[Column2]],"REV","lower_bound:-","FWD","upper_bound:")&amp;"1000"</f>
        <v>ILEt_c_v,r,lower_bound:-1000</v>
      </c>
      <c r="I1179" s="3" t="str">
        <f>_xlfn.XLOOKUP(sc_gsm[[#This Row],[Column3]],SC_enz[name_dir],SC_enz[name_dir],"")</f>
        <v>ILEt_c_v_REV</v>
      </c>
      <c r="J1179" s="3" t="str">
        <f>_xlfn.XLOOKUP(sc_gsm[[#This Row],[name]],[1]RXNS!$C:$C,[1]RXNS!$D:$D,"")</f>
        <v>L-isoleucine[v] &lt;=&gt; L-isoleucine[c]</v>
      </c>
      <c r="K1179" s="3" t="str">
        <f>_xlfn.XLOOKUP(sc_gsm[[#This Row],[name]],[2]RXNS!$C:$C,[2]RXNS!$D:$D,"")</f>
        <v>L-isoleucine[v] &lt;=&gt; L-isoleucine[c]</v>
      </c>
      <c r="L1179" s="3" t="b">
        <f>sc_gsm[[#This Row],[yeast8.3.4 equation]]=sc_gsm[[#This Row],[yeast9 equation]]</f>
        <v>1</v>
      </c>
    </row>
    <row r="1180" spans="1:12" hidden="1" x14ac:dyDescent="0.2">
      <c r="A1180" t="s">
        <v>2255</v>
      </c>
      <c r="B1180" t="s">
        <v>7706</v>
      </c>
      <c r="C1180" t="s">
        <v>3902</v>
      </c>
      <c r="D1180" t="str">
        <f>sc_gsm[[#This Row],[model_rxn]]&amp;"_"&amp;sc_gsm[[#This Row],[Column2]]</f>
        <v>ILEt_c_v_FWD</v>
      </c>
      <c r="E1180" t="str">
        <f>_xlfn.XLOOKUP(sc_gsm[[#This Row],[Column3]],SC_enz[name_dir],SC_enz[name_dir],"")</f>
        <v>ILEt_c_v_FWD</v>
      </c>
      <c r="F1180" t="str">
        <f>_xlfn.XLOOKUP(sc_gsm[[#This Row],[model_rxn]],RT_gsm[model_rxn],RT_gsm[model_rxn],"")</f>
        <v>ILEt_c_v</v>
      </c>
      <c r="G1180" s="3" t="str">
        <f>_xlfn.XLOOKUP(sc_gsm[[#This Row],[Column3]],RT_gsm[Column3],RT_gsm[Column3],"")</f>
        <v>ILEt_c_v_FWD</v>
      </c>
      <c r="H1180" s="3" t="str" cm="1">
        <f t="array" ref="H1180">sc_gsm[[#This Row],[model_rxn]]&amp;",r,"&amp;_xlfn.SWITCH(sc_gsm[[#This Row],[Column2]],"REV","lower_bound:-","FWD","upper_bound:")&amp;"1000"</f>
        <v>ILEt_c_v,r,upper_bound:1000</v>
      </c>
      <c r="I1180" s="3" t="str">
        <f>_xlfn.XLOOKUP(sc_gsm[[#This Row],[Column3]],SC_enz[name_dir],SC_enz[name_dir],"")</f>
        <v>ILEt_c_v_FWD</v>
      </c>
      <c r="J1180" s="3" t="str">
        <f>_xlfn.XLOOKUP(sc_gsm[[#This Row],[name]],[1]RXNS!$C:$C,[1]RXNS!$D:$D,"")</f>
        <v>L-isoleucine[v] &lt;=&gt; L-isoleucine[c]</v>
      </c>
      <c r="K1180" s="3" t="str">
        <f>_xlfn.XLOOKUP(sc_gsm[[#This Row],[name]],[2]RXNS!$C:$C,[2]RXNS!$D:$D,"")</f>
        <v>L-isoleucine[v] &lt;=&gt; L-isoleucine[c]</v>
      </c>
      <c r="L1180" s="3" t="b">
        <f>sc_gsm[[#This Row],[yeast8.3.4 equation]]=sc_gsm[[#This Row],[yeast9 equation]]</f>
        <v>1</v>
      </c>
    </row>
    <row r="1181" spans="1:12" hidden="1" x14ac:dyDescent="0.2">
      <c r="A1181" t="s">
        <v>2258</v>
      </c>
      <c r="B1181" t="s">
        <v>7706</v>
      </c>
      <c r="C1181" t="s">
        <v>3902</v>
      </c>
      <c r="D1181" t="str">
        <f>sc_gsm[[#This Row],[model_rxn]]&amp;"_"&amp;sc_gsm[[#This Row],[Column2]]</f>
        <v>ILEtpa_v_FWD</v>
      </c>
      <c r="E1181" t="str">
        <f>_xlfn.XLOOKUP(sc_gsm[[#This Row],[Column3]],SC_enz[name_dir],SC_enz[name_dir],"")</f>
        <v>ILEtpa_v_FWD</v>
      </c>
      <c r="F1181" t="str">
        <f>_xlfn.XLOOKUP(sc_gsm[[#This Row],[model_rxn]],RT_gsm[model_rxn],RT_gsm[model_rxn],"")</f>
        <v>ILEtpa_v</v>
      </c>
      <c r="G1181" s="3" t="str">
        <f>_xlfn.XLOOKUP(sc_gsm[[#This Row],[Column3]],RT_gsm[Column3],RT_gsm[Column3],"")</f>
        <v>ILEtpa_v_FWD</v>
      </c>
      <c r="H1181" s="3" t="str" cm="1">
        <f t="array" ref="H1181">sc_gsm[[#This Row],[model_rxn]]&amp;",r,"&amp;_xlfn.SWITCH(sc_gsm[[#This Row],[Column2]],"REV","lower_bound:-","FWD","upper_bound:")&amp;"1000"</f>
        <v>ILEtpa_v,r,upper_bound:1000</v>
      </c>
      <c r="I1181" s="3" t="str">
        <f>_xlfn.XLOOKUP(sc_gsm[[#This Row],[Column3]],SC_enz[name_dir],SC_enz[name_dir],"")</f>
        <v>ILEtpa_v_FWD</v>
      </c>
      <c r="J1181" s="3" t="str">
        <f>_xlfn.XLOOKUP(sc_gsm[[#This Row],[name]],[1]RXNS!$C:$C,[1]RXNS!$D:$D,"")</f>
        <v>L-isoleucine[v] &lt;=&gt; L-isoleucine[c]</v>
      </c>
      <c r="K1181" s="3" t="str">
        <f>_xlfn.XLOOKUP(sc_gsm[[#This Row],[name]],[2]RXNS!$C:$C,[2]RXNS!$D:$D,"")</f>
        <v>L-isoleucine[v] &lt;=&gt; L-isoleucine[c]</v>
      </c>
      <c r="L1181" s="3" t="b">
        <f>sc_gsm[[#This Row],[yeast8.3.4 equation]]=sc_gsm[[#This Row],[yeast9 equation]]</f>
        <v>1</v>
      </c>
    </row>
    <row r="1182" spans="1:12" hidden="1" x14ac:dyDescent="0.2">
      <c r="A1182" t="s">
        <v>2259</v>
      </c>
      <c r="B1182" t="s">
        <v>7706</v>
      </c>
      <c r="C1182" t="s">
        <v>3902</v>
      </c>
      <c r="D1182" t="str">
        <f>sc_gsm[[#This Row],[model_rxn]]&amp;"_"&amp;sc_gsm[[#This Row],[Column2]]</f>
        <v>ILEtps_v_FWD</v>
      </c>
      <c r="E1182" t="str">
        <f>_xlfn.XLOOKUP(sc_gsm[[#This Row],[Column3]],SC_enz[name_dir],SC_enz[name_dir],"")</f>
        <v>ILEtps_v_FWD</v>
      </c>
      <c r="F1182" t="str">
        <f>_xlfn.XLOOKUP(sc_gsm[[#This Row],[model_rxn]],RT_gsm[model_rxn],RT_gsm[model_rxn],"")</f>
        <v>ILEtps_v</v>
      </c>
      <c r="G1182" s="3" t="str">
        <f>_xlfn.XLOOKUP(sc_gsm[[#This Row],[Column3]],RT_gsm[Column3],RT_gsm[Column3],"")</f>
        <v>ILEtps_v_FWD</v>
      </c>
      <c r="H1182" s="3" t="str" cm="1">
        <f t="array" ref="H1182">sc_gsm[[#This Row],[model_rxn]]&amp;",r,"&amp;_xlfn.SWITCH(sc_gsm[[#This Row],[Column2]],"REV","lower_bound:-","FWD","upper_bound:")&amp;"1000"</f>
        <v>ILEtps_v,r,upper_bound:1000</v>
      </c>
      <c r="I1182" s="3" t="str">
        <f>_xlfn.XLOOKUP(sc_gsm[[#This Row],[Column3]],SC_enz[name_dir],SC_enz[name_dir],"")</f>
        <v>ILEtps_v_FWD</v>
      </c>
      <c r="J1182" s="3" t="str">
        <f>_xlfn.XLOOKUP(sc_gsm[[#This Row],[name]],[1]RXNS!$C:$C,[1]RXNS!$D:$D,"")</f>
        <v>L-isoleucine[v] &lt;=&gt; L-isoleucine[c]</v>
      </c>
      <c r="K1182" s="3" t="str">
        <f>_xlfn.XLOOKUP(sc_gsm[[#This Row],[name]],[2]RXNS!$C:$C,[2]RXNS!$D:$D,"")</f>
        <v>L-isoleucine[v] &lt;=&gt; L-isoleucine[c]</v>
      </c>
      <c r="L1182" s="3" t="b">
        <f>sc_gsm[[#This Row],[yeast8.3.4 equation]]=sc_gsm[[#This Row],[yeast9 equation]]</f>
        <v>1</v>
      </c>
    </row>
    <row r="1183" spans="1:12" hidden="1" x14ac:dyDescent="0.2">
      <c r="A1183" t="s">
        <v>2260</v>
      </c>
      <c r="B1183" t="s">
        <v>7706</v>
      </c>
      <c r="C1183" t="s">
        <v>3903</v>
      </c>
      <c r="D1183" t="str">
        <f>sc_gsm[[#This Row],[model_rxn]]&amp;"_"&amp;sc_gsm[[#This Row],[Column2]]</f>
        <v>ILEtps_e_REV</v>
      </c>
      <c r="E1183" t="str">
        <f>_xlfn.XLOOKUP(sc_gsm[[#This Row],[Column3]],SC_enz[name_dir],SC_enz[name_dir],"")</f>
        <v>ILEtps_e_REV</v>
      </c>
      <c r="F1183" t="str">
        <f>_xlfn.XLOOKUP(sc_gsm[[#This Row],[model_rxn]],RT_gsm[model_rxn],RT_gsm[model_rxn],"")</f>
        <v/>
      </c>
      <c r="G1183" s="3" t="str">
        <f>_xlfn.XLOOKUP(sc_gsm[[#This Row],[Column3]],RT_gsm[Column3],RT_gsm[Column3],"")</f>
        <v/>
      </c>
      <c r="H1183" s="3" t="str" cm="1">
        <f t="array" ref="H1183">sc_gsm[[#This Row],[model_rxn]]&amp;",r,"&amp;_xlfn.SWITCH(sc_gsm[[#This Row],[Column2]],"REV","lower_bound:-","FWD","upper_bound:")&amp;"1000"</f>
        <v>ILEtps_e,r,lower_bound:-1000</v>
      </c>
      <c r="I1183" s="3" t="str">
        <f>_xlfn.XLOOKUP(sc_gsm[[#This Row],[Column3]],SC_enz[name_dir],SC_enz[name_dir],"")</f>
        <v>ILEtps_e_REV</v>
      </c>
      <c r="J1183" s="3" t="str">
        <f>_xlfn.XLOOKUP(sc_gsm[[#This Row],[name]],[1]RXNS!$C:$C,[1]RXNS!$D:$D,"")</f>
        <v>L-isoleucine[v] &lt;=&gt; L-isoleucine[c]</v>
      </c>
      <c r="K1183" s="3" t="str">
        <f>_xlfn.XLOOKUP(sc_gsm[[#This Row],[name]],[2]RXNS!$C:$C,[2]RXNS!$D:$D,"")</f>
        <v>L-isoleucine[v] &lt;=&gt; L-isoleucine[c]</v>
      </c>
      <c r="L1183" s="3" t="b">
        <f>sc_gsm[[#This Row],[yeast8.3.4 equation]]=sc_gsm[[#This Row],[yeast9 equation]]</f>
        <v>1</v>
      </c>
    </row>
    <row r="1184" spans="1:12" hidden="1" x14ac:dyDescent="0.2">
      <c r="A1184" t="s">
        <v>2260</v>
      </c>
      <c r="B1184" t="s">
        <v>7706</v>
      </c>
      <c r="C1184" t="s">
        <v>3902</v>
      </c>
      <c r="D1184" t="str">
        <f>sc_gsm[[#This Row],[model_rxn]]&amp;"_"&amp;sc_gsm[[#This Row],[Column2]]</f>
        <v>ILEtps_e_FWD</v>
      </c>
      <c r="E1184" t="str">
        <f>_xlfn.XLOOKUP(sc_gsm[[#This Row],[Column3]],SC_enz[name_dir],SC_enz[name_dir],"")</f>
        <v>ILEtps_e_FWD</v>
      </c>
      <c r="F1184" t="str">
        <f>_xlfn.XLOOKUP(sc_gsm[[#This Row],[model_rxn]],RT_gsm[model_rxn],RT_gsm[model_rxn],"")</f>
        <v/>
      </c>
      <c r="G1184" s="3" t="str">
        <f>_xlfn.XLOOKUP(sc_gsm[[#This Row],[Column3]],RT_gsm[Column3],RT_gsm[Column3],"")</f>
        <v/>
      </c>
      <c r="H1184" s="3" t="str" cm="1">
        <f t="array" ref="H1184">sc_gsm[[#This Row],[model_rxn]]&amp;",r,"&amp;_xlfn.SWITCH(sc_gsm[[#This Row],[Column2]],"REV","lower_bound:-","FWD","upper_bound:")&amp;"1000"</f>
        <v>ILEtps_e,r,upper_bound:1000</v>
      </c>
      <c r="I1184" s="3" t="str">
        <f>_xlfn.XLOOKUP(sc_gsm[[#This Row],[Column3]],SC_enz[name_dir],SC_enz[name_dir],"")</f>
        <v>ILEtps_e_FWD</v>
      </c>
      <c r="J1184" s="3" t="str">
        <f>_xlfn.XLOOKUP(sc_gsm[[#This Row],[name]],[1]RXNS!$C:$C,[1]RXNS!$D:$D,"")</f>
        <v>L-isoleucine[v] &lt;=&gt; L-isoleucine[c]</v>
      </c>
      <c r="K1184" s="3" t="str">
        <f>_xlfn.XLOOKUP(sc_gsm[[#This Row],[name]],[2]RXNS!$C:$C,[2]RXNS!$D:$D,"")</f>
        <v>L-isoleucine[v] &lt;=&gt; L-isoleucine[c]</v>
      </c>
      <c r="L1184" s="3" t="b">
        <f>sc_gsm[[#This Row],[yeast8.3.4 equation]]=sc_gsm[[#This Row],[yeast9 equation]]</f>
        <v>1</v>
      </c>
    </row>
    <row r="1185" spans="1:12" hidden="1" x14ac:dyDescent="0.2">
      <c r="A1185" t="s">
        <v>2261</v>
      </c>
      <c r="B1185" t="s">
        <v>7707</v>
      </c>
      <c r="C1185" t="s">
        <v>3903</v>
      </c>
      <c r="D1185" t="str">
        <f>sc_gsm[[#This Row],[model_rxn]]&amp;"_"&amp;sc_gsm[[#This Row],[Column2]]</f>
        <v>LACt_c_m_REV</v>
      </c>
      <c r="E1185" t="str">
        <f>_xlfn.XLOOKUP(sc_gsm[[#This Row],[Column3]],SC_enz[name_dir],SC_enz[name_dir],"")</f>
        <v>LACt_c_m_REV</v>
      </c>
      <c r="F1185" t="str">
        <f>_xlfn.XLOOKUP(sc_gsm[[#This Row],[model_rxn]],RT_gsm[model_rxn],RT_gsm[model_rxn],"")</f>
        <v>LACt_c_m</v>
      </c>
      <c r="G1185" s="3" t="str">
        <f>_xlfn.XLOOKUP(sc_gsm[[#This Row],[Column3]],RT_gsm[Column3],RT_gsm[Column3],"")</f>
        <v>LACt_c_m_REV</v>
      </c>
      <c r="H1185" s="3" t="str" cm="1">
        <f t="array" ref="H1185">sc_gsm[[#This Row],[model_rxn]]&amp;",r,"&amp;_xlfn.SWITCH(sc_gsm[[#This Row],[Column2]],"REV","lower_bound:-","FWD","upper_bound:")&amp;"1000"</f>
        <v>LACt_c_m,r,lower_bound:-1000</v>
      </c>
      <c r="I1185" s="3" t="str">
        <f>_xlfn.XLOOKUP(sc_gsm[[#This Row],[Column3]],SC_enz[name_dir],SC_enz[name_dir],"")</f>
        <v>LACt_c_m_REV</v>
      </c>
      <c r="J1185" s="3" t="str">
        <f>_xlfn.XLOOKUP(sc_gsm[[#This Row],[name]],[1]RXNS!$C:$C,[1]RXNS!$D:$D,"")</f>
        <v>(S)-lactate[c] &lt;=&gt; (S)-lactate[m]</v>
      </c>
      <c r="K1185" s="3" t="str">
        <f>_xlfn.XLOOKUP(sc_gsm[[#This Row],[name]],[2]RXNS!$C:$C,[2]RXNS!$D:$D,"")</f>
        <v>(S)-lactate[c] &lt;=&gt; (S)-lactate[m]</v>
      </c>
      <c r="L1185" s="3" t="b">
        <f>sc_gsm[[#This Row],[yeast8.3.4 equation]]=sc_gsm[[#This Row],[yeast9 equation]]</f>
        <v>1</v>
      </c>
    </row>
    <row r="1186" spans="1:12" hidden="1" x14ac:dyDescent="0.2">
      <c r="A1186" t="s">
        <v>2261</v>
      </c>
      <c r="B1186" t="s">
        <v>7707</v>
      </c>
      <c r="C1186" t="s">
        <v>3902</v>
      </c>
      <c r="D1186" t="str">
        <f>sc_gsm[[#This Row],[model_rxn]]&amp;"_"&amp;sc_gsm[[#This Row],[Column2]]</f>
        <v>LACt_c_m_FWD</v>
      </c>
      <c r="E1186" t="str">
        <f>_xlfn.XLOOKUP(sc_gsm[[#This Row],[Column3]],SC_enz[name_dir],SC_enz[name_dir],"")</f>
        <v>LACt_c_m_FWD</v>
      </c>
      <c r="F1186" t="str">
        <f>_xlfn.XLOOKUP(sc_gsm[[#This Row],[model_rxn]],RT_gsm[model_rxn],RT_gsm[model_rxn],"")</f>
        <v>LACt_c_m</v>
      </c>
      <c r="G1186" s="3" t="str">
        <f>_xlfn.XLOOKUP(sc_gsm[[#This Row],[Column3]],RT_gsm[Column3],RT_gsm[Column3],"")</f>
        <v>LACt_c_m_FWD</v>
      </c>
      <c r="H1186" s="3" t="str" cm="1">
        <f t="array" ref="H1186">sc_gsm[[#This Row],[model_rxn]]&amp;",r,"&amp;_xlfn.SWITCH(sc_gsm[[#This Row],[Column2]],"REV","lower_bound:-","FWD","upper_bound:")&amp;"1000"</f>
        <v>LACt_c_m,r,upper_bound:1000</v>
      </c>
      <c r="I1186" s="3" t="str">
        <f>_xlfn.XLOOKUP(sc_gsm[[#This Row],[Column3]],SC_enz[name_dir],SC_enz[name_dir],"")</f>
        <v>LACt_c_m_FWD</v>
      </c>
      <c r="J1186" s="3" t="str">
        <f>_xlfn.XLOOKUP(sc_gsm[[#This Row],[name]],[1]RXNS!$C:$C,[1]RXNS!$D:$D,"")</f>
        <v>(S)-lactate[c] &lt;=&gt; (S)-lactate[m]</v>
      </c>
      <c r="K1186" s="3" t="str">
        <f>_xlfn.XLOOKUP(sc_gsm[[#This Row],[name]],[2]RXNS!$C:$C,[2]RXNS!$D:$D,"")</f>
        <v>(S)-lactate[c] &lt;=&gt; (S)-lactate[m]</v>
      </c>
      <c r="L1186" s="3" t="b">
        <f>sc_gsm[[#This Row],[yeast8.3.4 equation]]=sc_gsm[[#This Row],[yeast9 equation]]</f>
        <v>1</v>
      </c>
    </row>
    <row r="1187" spans="1:12" hidden="1" x14ac:dyDescent="0.2">
      <c r="A1187" t="s">
        <v>2262</v>
      </c>
      <c r="B1187" t="s">
        <v>7707</v>
      </c>
      <c r="C1187" t="s">
        <v>3902</v>
      </c>
      <c r="D1187" t="str">
        <f>sc_gsm[[#This Row],[model_rxn]]&amp;"_"&amp;sc_gsm[[#This Row],[Column2]]</f>
        <v>LACLtps_e_FWD</v>
      </c>
      <c r="E1187" t="str">
        <f>_xlfn.XLOOKUP(sc_gsm[[#This Row],[Column3]],SC_enz[name_dir],SC_enz[name_dir],"")</f>
        <v>LACLtps_e_FWD</v>
      </c>
      <c r="F1187" t="str">
        <f>_xlfn.XLOOKUP(sc_gsm[[#This Row],[model_rxn]],RT_gsm[model_rxn],RT_gsm[model_rxn],"")</f>
        <v/>
      </c>
      <c r="G1187" s="3" t="str">
        <f>_xlfn.XLOOKUP(sc_gsm[[#This Row],[Column3]],RT_gsm[Column3],RT_gsm[Column3],"")</f>
        <v/>
      </c>
      <c r="H1187" s="3" t="str" cm="1">
        <f t="array" ref="H1187">sc_gsm[[#This Row],[model_rxn]]&amp;",r,"&amp;_xlfn.SWITCH(sc_gsm[[#This Row],[Column2]],"REV","lower_bound:-","FWD","upper_bound:")&amp;"1000"</f>
        <v>LACLtps_e,r,upper_bound:1000</v>
      </c>
      <c r="I1187" s="3" t="str">
        <f>_xlfn.XLOOKUP(sc_gsm[[#This Row],[Column3]],SC_enz[name_dir],SC_enz[name_dir],"")</f>
        <v>LACLtps_e_FWD</v>
      </c>
      <c r="J1187" s="3" t="str">
        <f>_xlfn.XLOOKUP(sc_gsm[[#This Row],[name]],[1]RXNS!$C:$C,[1]RXNS!$D:$D,"")</f>
        <v>(S)-lactate[c] &lt;=&gt; (S)-lactate[m]</v>
      </c>
      <c r="K1187" s="3" t="str">
        <f>_xlfn.XLOOKUP(sc_gsm[[#This Row],[name]],[2]RXNS!$C:$C,[2]RXNS!$D:$D,"")</f>
        <v>(S)-lactate[c] &lt;=&gt; (S)-lactate[m]</v>
      </c>
      <c r="L1187" s="3" t="b">
        <f>sc_gsm[[#This Row],[yeast8.3.4 equation]]=sc_gsm[[#This Row],[yeast9 equation]]</f>
        <v>1</v>
      </c>
    </row>
    <row r="1188" spans="1:12" hidden="1" x14ac:dyDescent="0.2">
      <c r="A1188" t="s">
        <v>2263</v>
      </c>
      <c r="B1188" t="s">
        <v>7708</v>
      </c>
      <c r="C1188" t="s">
        <v>3903</v>
      </c>
      <c r="D1188" t="str">
        <f>sc_gsm[[#This Row],[model_rxn]]&amp;"_"&amp;sc_gsm[[#This Row],[Column2]]</f>
        <v>LEUt_c_v_REV</v>
      </c>
      <c r="E1188" t="str">
        <f>_xlfn.XLOOKUP(sc_gsm[[#This Row],[Column3]],SC_enz[name_dir],SC_enz[name_dir],"")</f>
        <v>LEUt_c_v_REV</v>
      </c>
      <c r="F1188" t="str">
        <f>_xlfn.XLOOKUP(sc_gsm[[#This Row],[model_rxn]],RT_gsm[model_rxn],RT_gsm[model_rxn],"")</f>
        <v>LEUt_c_v</v>
      </c>
      <c r="G1188" s="3" t="str">
        <f>_xlfn.XLOOKUP(sc_gsm[[#This Row],[Column3]],RT_gsm[Column3],RT_gsm[Column3],"")</f>
        <v>LEUt_c_v_REV</v>
      </c>
      <c r="H1188" s="3" t="str" cm="1">
        <f t="array" ref="H1188">sc_gsm[[#This Row],[model_rxn]]&amp;",r,"&amp;_xlfn.SWITCH(sc_gsm[[#This Row],[Column2]],"REV","lower_bound:-","FWD","upper_bound:")&amp;"1000"</f>
        <v>LEUt_c_v,r,lower_bound:-1000</v>
      </c>
      <c r="I1188" s="3" t="str">
        <f>_xlfn.XLOOKUP(sc_gsm[[#This Row],[Column3]],SC_enz[name_dir],SC_enz[name_dir],"")</f>
        <v>LEUt_c_v_REV</v>
      </c>
      <c r="J1188" s="3" t="str">
        <f>_xlfn.XLOOKUP(sc_gsm[[#This Row],[name]],[1]RXNS!$C:$C,[1]RXNS!$D:$D,"")</f>
        <v>L-leucine[v] &lt;=&gt; L-leucine[c]</v>
      </c>
      <c r="K1188" s="3" t="str">
        <f>_xlfn.XLOOKUP(sc_gsm[[#This Row],[name]],[2]RXNS!$C:$C,[2]RXNS!$D:$D,"")</f>
        <v>L-leucine[v] &lt;=&gt; L-leucine[c]</v>
      </c>
      <c r="L1188" s="3" t="b">
        <f>sc_gsm[[#This Row],[yeast8.3.4 equation]]=sc_gsm[[#This Row],[yeast9 equation]]</f>
        <v>1</v>
      </c>
    </row>
    <row r="1189" spans="1:12" hidden="1" x14ac:dyDescent="0.2">
      <c r="A1189" t="s">
        <v>2263</v>
      </c>
      <c r="B1189" t="s">
        <v>7708</v>
      </c>
      <c r="C1189" t="s">
        <v>3902</v>
      </c>
      <c r="D1189" t="str">
        <f>sc_gsm[[#This Row],[model_rxn]]&amp;"_"&amp;sc_gsm[[#This Row],[Column2]]</f>
        <v>LEUt_c_v_FWD</v>
      </c>
      <c r="E1189" t="str">
        <f>_xlfn.XLOOKUP(sc_gsm[[#This Row],[Column3]],SC_enz[name_dir],SC_enz[name_dir],"")</f>
        <v>LEUt_c_v_FWD</v>
      </c>
      <c r="F1189" t="str">
        <f>_xlfn.XLOOKUP(sc_gsm[[#This Row],[model_rxn]],RT_gsm[model_rxn],RT_gsm[model_rxn],"")</f>
        <v>LEUt_c_v</v>
      </c>
      <c r="G1189" s="3" t="str">
        <f>_xlfn.XLOOKUP(sc_gsm[[#This Row],[Column3]],RT_gsm[Column3],RT_gsm[Column3],"")</f>
        <v>LEUt_c_v_FWD</v>
      </c>
      <c r="H1189" s="3" t="str" cm="1">
        <f t="array" ref="H1189">sc_gsm[[#This Row],[model_rxn]]&amp;",r,"&amp;_xlfn.SWITCH(sc_gsm[[#This Row],[Column2]],"REV","lower_bound:-","FWD","upper_bound:")&amp;"1000"</f>
        <v>LEUt_c_v,r,upper_bound:1000</v>
      </c>
      <c r="I1189" s="3" t="str">
        <f>_xlfn.XLOOKUP(sc_gsm[[#This Row],[Column3]],SC_enz[name_dir],SC_enz[name_dir],"")</f>
        <v>LEUt_c_v_FWD</v>
      </c>
      <c r="J1189" s="3" t="str">
        <f>_xlfn.XLOOKUP(sc_gsm[[#This Row],[name]],[1]RXNS!$C:$C,[1]RXNS!$D:$D,"")</f>
        <v>L-leucine[v] &lt;=&gt; L-leucine[c]</v>
      </c>
      <c r="K1189" s="3" t="str">
        <f>_xlfn.XLOOKUP(sc_gsm[[#This Row],[name]],[2]RXNS!$C:$C,[2]RXNS!$D:$D,"")</f>
        <v>L-leucine[v] &lt;=&gt; L-leucine[c]</v>
      </c>
      <c r="L1189" s="3" t="b">
        <f>sc_gsm[[#This Row],[yeast8.3.4 equation]]=sc_gsm[[#This Row],[yeast9 equation]]</f>
        <v>1</v>
      </c>
    </row>
    <row r="1190" spans="1:12" hidden="1" x14ac:dyDescent="0.2">
      <c r="A1190" t="s">
        <v>2264</v>
      </c>
      <c r="B1190" t="s">
        <v>7708</v>
      </c>
      <c r="C1190" t="s">
        <v>3902</v>
      </c>
      <c r="D1190" t="str">
        <f>sc_gsm[[#This Row],[model_rxn]]&amp;"_"&amp;sc_gsm[[#This Row],[Column2]]</f>
        <v>LEUtpa_v_FWD</v>
      </c>
      <c r="E1190" t="str">
        <f>_xlfn.XLOOKUP(sc_gsm[[#This Row],[Column3]],SC_enz[name_dir],SC_enz[name_dir],"")</f>
        <v>LEUtpa_v_FWD</v>
      </c>
      <c r="F1190" t="str">
        <f>_xlfn.XLOOKUP(sc_gsm[[#This Row],[model_rxn]],RT_gsm[model_rxn],RT_gsm[model_rxn],"")</f>
        <v>LEUtpa_v</v>
      </c>
      <c r="G1190" s="3" t="str">
        <f>_xlfn.XLOOKUP(sc_gsm[[#This Row],[Column3]],RT_gsm[Column3],RT_gsm[Column3],"")</f>
        <v>LEUtpa_v_FWD</v>
      </c>
      <c r="H1190" s="3" t="str" cm="1">
        <f t="array" ref="H1190">sc_gsm[[#This Row],[model_rxn]]&amp;",r,"&amp;_xlfn.SWITCH(sc_gsm[[#This Row],[Column2]],"REV","lower_bound:-","FWD","upper_bound:")&amp;"1000"</f>
        <v>LEUtpa_v,r,upper_bound:1000</v>
      </c>
      <c r="I1190" s="3" t="str">
        <f>_xlfn.XLOOKUP(sc_gsm[[#This Row],[Column3]],SC_enz[name_dir],SC_enz[name_dir],"")</f>
        <v>LEUtpa_v_FWD</v>
      </c>
      <c r="J1190" s="3" t="str">
        <f>_xlfn.XLOOKUP(sc_gsm[[#This Row],[name]],[1]RXNS!$C:$C,[1]RXNS!$D:$D,"")</f>
        <v>L-leucine[v] &lt;=&gt; L-leucine[c]</v>
      </c>
      <c r="K1190" s="3" t="str">
        <f>_xlfn.XLOOKUP(sc_gsm[[#This Row],[name]],[2]RXNS!$C:$C,[2]RXNS!$D:$D,"")</f>
        <v>L-leucine[v] &lt;=&gt; L-leucine[c]</v>
      </c>
      <c r="L1190" s="3" t="b">
        <f>sc_gsm[[#This Row],[yeast8.3.4 equation]]=sc_gsm[[#This Row],[yeast9 equation]]</f>
        <v>1</v>
      </c>
    </row>
    <row r="1191" spans="1:12" hidden="1" x14ac:dyDescent="0.2">
      <c r="A1191" t="s">
        <v>2265</v>
      </c>
      <c r="B1191" t="s">
        <v>7708</v>
      </c>
      <c r="C1191" t="s">
        <v>3902</v>
      </c>
      <c r="D1191" t="str">
        <f>sc_gsm[[#This Row],[model_rxn]]&amp;"_"&amp;sc_gsm[[#This Row],[Column2]]</f>
        <v>LEUtps_v_FWD</v>
      </c>
      <c r="E1191" t="str">
        <f>_xlfn.XLOOKUP(sc_gsm[[#This Row],[Column3]],SC_enz[name_dir],SC_enz[name_dir],"")</f>
        <v>LEUtps_v_FWD</v>
      </c>
      <c r="F1191" t="str">
        <f>_xlfn.XLOOKUP(sc_gsm[[#This Row],[model_rxn]],RT_gsm[model_rxn],RT_gsm[model_rxn],"")</f>
        <v>LEUtps_v</v>
      </c>
      <c r="G1191" s="3" t="str">
        <f>_xlfn.XLOOKUP(sc_gsm[[#This Row],[Column3]],RT_gsm[Column3],RT_gsm[Column3],"")</f>
        <v>LEUtps_v_FWD</v>
      </c>
      <c r="H1191" s="3" t="str" cm="1">
        <f t="array" ref="H1191">sc_gsm[[#This Row],[model_rxn]]&amp;",r,"&amp;_xlfn.SWITCH(sc_gsm[[#This Row],[Column2]],"REV","lower_bound:-","FWD","upper_bound:")&amp;"1000"</f>
        <v>LEUtps_v,r,upper_bound:1000</v>
      </c>
      <c r="I1191" s="3" t="str">
        <f>_xlfn.XLOOKUP(sc_gsm[[#This Row],[Column3]],SC_enz[name_dir],SC_enz[name_dir],"")</f>
        <v>LEUtps_v_FWD</v>
      </c>
      <c r="J1191" s="3" t="str">
        <f>_xlfn.XLOOKUP(sc_gsm[[#This Row],[name]],[1]RXNS!$C:$C,[1]RXNS!$D:$D,"")</f>
        <v>L-leucine[v] &lt;=&gt; L-leucine[c]</v>
      </c>
      <c r="K1191" s="3" t="str">
        <f>_xlfn.XLOOKUP(sc_gsm[[#This Row],[name]],[2]RXNS!$C:$C,[2]RXNS!$D:$D,"")</f>
        <v>L-leucine[v] &lt;=&gt; L-leucine[c]</v>
      </c>
      <c r="L1191" s="3" t="b">
        <f>sc_gsm[[#This Row],[yeast8.3.4 equation]]=sc_gsm[[#This Row],[yeast9 equation]]</f>
        <v>1</v>
      </c>
    </row>
    <row r="1192" spans="1:12" hidden="1" x14ac:dyDescent="0.2">
      <c r="A1192" t="s">
        <v>2266</v>
      </c>
      <c r="B1192" t="s">
        <v>7709</v>
      </c>
      <c r="C1192" t="s">
        <v>3903</v>
      </c>
      <c r="D1192" t="str">
        <f>sc_gsm[[#This Row],[model_rxn]]&amp;"_"&amp;sc_gsm[[#This Row],[Column2]]</f>
        <v>LEUtps_e_REV</v>
      </c>
      <c r="E1192" t="str">
        <f>_xlfn.XLOOKUP(sc_gsm[[#This Row],[Column3]],SC_enz[name_dir],SC_enz[name_dir],"")</f>
        <v>LEUtps_e_REV</v>
      </c>
      <c r="F1192" t="str">
        <f>_xlfn.XLOOKUP(sc_gsm[[#This Row],[model_rxn]],RT_gsm[model_rxn],RT_gsm[model_rxn],"")</f>
        <v/>
      </c>
      <c r="G1192" s="3" t="str">
        <f>_xlfn.XLOOKUP(sc_gsm[[#This Row],[Column3]],RT_gsm[Column3],RT_gsm[Column3],"")</f>
        <v/>
      </c>
      <c r="H1192" s="3" t="str" cm="1">
        <f t="array" ref="H1192">sc_gsm[[#This Row],[model_rxn]]&amp;",r,"&amp;_xlfn.SWITCH(sc_gsm[[#This Row],[Column2]],"REV","lower_bound:-","FWD","upper_bound:")&amp;"1000"</f>
        <v>LEUtps_e,r,lower_bound:-1000</v>
      </c>
      <c r="I1192" s="3" t="str">
        <f>_xlfn.XLOOKUP(sc_gsm[[#This Row],[Column3]],SC_enz[name_dir],SC_enz[name_dir],"")</f>
        <v>LEUtps_e_REV</v>
      </c>
      <c r="J1192" s="3" t="str">
        <f>_xlfn.XLOOKUP(sc_gsm[[#This Row],[name]],[1]RXNS!$C:$C,[1]RXNS!$D:$D,"")</f>
        <v>H+[e] + L-leucine[e] &lt;=&gt; H+[c] + L-leucine[c]</v>
      </c>
      <c r="K1192" s="3" t="str">
        <f>_xlfn.XLOOKUP(sc_gsm[[#This Row],[name]],[2]RXNS!$C:$C,[2]RXNS!$D:$D,"")</f>
        <v>H+[e] + L-leucine[e] &lt;=&gt; H+[c] + L-leucine[c]</v>
      </c>
      <c r="L1192" s="3" t="b">
        <f>sc_gsm[[#This Row],[yeast8.3.4 equation]]=sc_gsm[[#This Row],[yeast9 equation]]</f>
        <v>1</v>
      </c>
    </row>
    <row r="1193" spans="1:12" hidden="1" x14ac:dyDescent="0.2">
      <c r="A1193" t="s">
        <v>2266</v>
      </c>
      <c r="B1193" t="s">
        <v>7709</v>
      </c>
      <c r="C1193" t="s">
        <v>3902</v>
      </c>
      <c r="D1193" t="str">
        <f>sc_gsm[[#This Row],[model_rxn]]&amp;"_"&amp;sc_gsm[[#This Row],[Column2]]</f>
        <v>LEUtps_e_FWD</v>
      </c>
      <c r="E1193" t="str">
        <f>_xlfn.XLOOKUP(sc_gsm[[#This Row],[Column3]],SC_enz[name_dir],SC_enz[name_dir],"")</f>
        <v>LEUtps_e_FWD</v>
      </c>
      <c r="F1193" t="str">
        <f>_xlfn.XLOOKUP(sc_gsm[[#This Row],[model_rxn]],RT_gsm[model_rxn],RT_gsm[model_rxn],"")</f>
        <v/>
      </c>
      <c r="G1193" s="3" t="str">
        <f>_xlfn.XLOOKUP(sc_gsm[[#This Row],[Column3]],RT_gsm[Column3],RT_gsm[Column3],"")</f>
        <v/>
      </c>
      <c r="H1193" s="3" t="str" cm="1">
        <f t="array" ref="H1193">sc_gsm[[#This Row],[model_rxn]]&amp;",r,"&amp;_xlfn.SWITCH(sc_gsm[[#This Row],[Column2]],"REV","lower_bound:-","FWD","upper_bound:")&amp;"1000"</f>
        <v>LEUtps_e,r,upper_bound:1000</v>
      </c>
      <c r="I1193" s="3" t="str">
        <f>_xlfn.XLOOKUP(sc_gsm[[#This Row],[Column3]],SC_enz[name_dir],SC_enz[name_dir],"")</f>
        <v>LEUtps_e_FWD</v>
      </c>
      <c r="J1193" s="3" t="str">
        <f>_xlfn.XLOOKUP(sc_gsm[[#This Row],[name]],[1]RXNS!$C:$C,[1]RXNS!$D:$D,"")</f>
        <v>H+[e] + L-leucine[e] &lt;=&gt; H+[c] + L-leucine[c]</v>
      </c>
      <c r="K1193" s="3" t="str">
        <f>_xlfn.XLOOKUP(sc_gsm[[#This Row],[name]],[2]RXNS!$C:$C,[2]RXNS!$D:$D,"")</f>
        <v>H+[e] + L-leucine[e] &lt;=&gt; H+[c] + L-leucine[c]</v>
      </c>
      <c r="L1193" s="3" t="b">
        <f>sc_gsm[[#This Row],[yeast8.3.4 equation]]=sc_gsm[[#This Row],[yeast9 equation]]</f>
        <v>1</v>
      </c>
    </row>
    <row r="1194" spans="1:12" hidden="1" x14ac:dyDescent="0.2">
      <c r="A1194" t="s">
        <v>2267</v>
      </c>
      <c r="B1194" t="s">
        <v>7710</v>
      </c>
      <c r="C1194" t="s">
        <v>3902</v>
      </c>
      <c r="D1194" t="str">
        <f>sc_gsm[[#This Row],[model_rxn]]&amp;"_"&amp;sc_gsm[[#This Row],[Column2]]</f>
        <v>LYStpa_v_FWD</v>
      </c>
      <c r="E1194" t="str">
        <f>_xlfn.XLOOKUP(sc_gsm[[#This Row],[Column3]],SC_enz[name_dir],SC_enz[name_dir],"")</f>
        <v>LYStpa_v_FWD</v>
      </c>
      <c r="F1194" t="str">
        <f>_xlfn.XLOOKUP(sc_gsm[[#This Row],[model_rxn]],RT_gsm[model_rxn],RT_gsm[model_rxn],"")</f>
        <v>LYStpa_v</v>
      </c>
      <c r="G1194" s="3" t="str">
        <f>_xlfn.XLOOKUP(sc_gsm[[#This Row],[Column3]],RT_gsm[Column3],RT_gsm[Column3],"")</f>
        <v>LYStpa_v_FWD</v>
      </c>
      <c r="H1194" s="3" t="str" cm="1">
        <f t="array" ref="H1194">sc_gsm[[#This Row],[model_rxn]]&amp;",r,"&amp;_xlfn.SWITCH(sc_gsm[[#This Row],[Column2]],"REV","lower_bound:-","FWD","upper_bound:")&amp;"1000"</f>
        <v>LYStpa_v,r,upper_bound:1000</v>
      </c>
      <c r="I1194" s="3" t="str">
        <f>_xlfn.XLOOKUP(sc_gsm[[#This Row],[Column3]],SC_enz[name_dir],SC_enz[name_dir],"")</f>
        <v>LYStpa_v_FWD</v>
      </c>
      <c r="J1194" s="3" t="str">
        <f>_xlfn.XLOOKUP(sc_gsm[[#This Row],[name]],[1]RXNS!$C:$C,[1]RXNS!$D:$D,"")</f>
        <v>H+[v] + L-lysine[c] =&gt; H+[c] + L-lysine[v]</v>
      </c>
      <c r="K1194" s="3" t="str">
        <f>_xlfn.XLOOKUP(sc_gsm[[#This Row],[name]],[2]RXNS!$C:$C,[2]RXNS!$D:$D,"")</f>
        <v>H+[v] + L-lysine[c] =&gt; H+[c] + L-lysine[v]</v>
      </c>
      <c r="L1194" s="3" t="b">
        <f>sc_gsm[[#This Row],[yeast8.3.4 equation]]=sc_gsm[[#This Row],[yeast9 equation]]</f>
        <v>1</v>
      </c>
    </row>
    <row r="1195" spans="1:12" hidden="1" x14ac:dyDescent="0.2">
      <c r="A1195" t="s">
        <v>2268</v>
      </c>
      <c r="B1195" t="s">
        <v>7710</v>
      </c>
      <c r="C1195" t="s">
        <v>3903</v>
      </c>
      <c r="D1195" t="str">
        <f>sc_gsm[[#This Row],[model_rxn]]&amp;"_"&amp;sc_gsm[[#This Row],[Column2]]</f>
        <v>LYStps_e_REV</v>
      </c>
      <c r="E1195" t="str">
        <f>_xlfn.XLOOKUP(sc_gsm[[#This Row],[Column3]],SC_enz[name_dir],SC_enz[name_dir],"")</f>
        <v>LYStps_e_REV</v>
      </c>
      <c r="F1195" t="str">
        <f>_xlfn.XLOOKUP(sc_gsm[[#This Row],[model_rxn]],RT_gsm[model_rxn],RT_gsm[model_rxn],"")</f>
        <v>LYStps_e</v>
      </c>
      <c r="G1195" s="3" t="str">
        <f>_xlfn.XLOOKUP(sc_gsm[[#This Row],[Column3]],RT_gsm[Column3],RT_gsm[Column3],"")</f>
        <v>LYStps_e_REV</v>
      </c>
      <c r="H1195" s="3" t="str" cm="1">
        <f t="array" ref="H1195">sc_gsm[[#This Row],[model_rxn]]&amp;",r,"&amp;_xlfn.SWITCH(sc_gsm[[#This Row],[Column2]],"REV","lower_bound:-","FWD","upper_bound:")&amp;"1000"</f>
        <v>LYStps_e,r,lower_bound:-1000</v>
      </c>
      <c r="I1195" s="3" t="str">
        <f>_xlfn.XLOOKUP(sc_gsm[[#This Row],[Column3]],SC_enz[name_dir],SC_enz[name_dir],"")</f>
        <v>LYStps_e_REV</v>
      </c>
      <c r="J1195" s="3" t="str">
        <f>_xlfn.XLOOKUP(sc_gsm[[#This Row],[name]],[1]RXNS!$C:$C,[1]RXNS!$D:$D,"")</f>
        <v>H+[v] + L-lysine[c] =&gt; H+[c] + L-lysine[v]</v>
      </c>
      <c r="K1195" s="3" t="str">
        <f>_xlfn.XLOOKUP(sc_gsm[[#This Row],[name]],[2]RXNS!$C:$C,[2]RXNS!$D:$D,"")</f>
        <v>H+[v] + L-lysine[c] =&gt; H+[c] + L-lysine[v]</v>
      </c>
      <c r="L1195" s="3" t="b">
        <f>sc_gsm[[#This Row],[yeast8.3.4 equation]]=sc_gsm[[#This Row],[yeast9 equation]]</f>
        <v>1</v>
      </c>
    </row>
    <row r="1196" spans="1:12" hidden="1" x14ac:dyDescent="0.2">
      <c r="A1196" t="s">
        <v>2268</v>
      </c>
      <c r="B1196" t="s">
        <v>7710</v>
      </c>
      <c r="C1196" t="s">
        <v>3902</v>
      </c>
      <c r="D1196" t="str">
        <f>sc_gsm[[#This Row],[model_rxn]]&amp;"_"&amp;sc_gsm[[#This Row],[Column2]]</f>
        <v>LYStps_e_FWD</v>
      </c>
      <c r="E1196" t="str">
        <f>_xlfn.XLOOKUP(sc_gsm[[#This Row],[Column3]],SC_enz[name_dir],SC_enz[name_dir],"")</f>
        <v>LYStps_e_FWD</v>
      </c>
      <c r="F1196" t="str">
        <f>_xlfn.XLOOKUP(sc_gsm[[#This Row],[model_rxn]],RT_gsm[model_rxn],RT_gsm[model_rxn],"")</f>
        <v>LYStps_e</v>
      </c>
      <c r="G1196" s="3" t="str">
        <f>_xlfn.XLOOKUP(sc_gsm[[#This Row],[Column3]],RT_gsm[Column3],RT_gsm[Column3],"")</f>
        <v>LYStps_e_FWD</v>
      </c>
      <c r="H1196" s="3" t="str" cm="1">
        <f t="array" ref="H1196">sc_gsm[[#This Row],[model_rxn]]&amp;",r,"&amp;_xlfn.SWITCH(sc_gsm[[#This Row],[Column2]],"REV","lower_bound:-","FWD","upper_bound:")&amp;"1000"</f>
        <v>LYStps_e,r,upper_bound:1000</v>
      </c>
      <c r="I1196" s="3" t="str">
        <f>_xlfn.XLOOKUP(sc_gsm[[#This Row],[Column3]],SC_enz[name_dir],SC_enz[name_dir],"")</f>
        <v>LYStps_e_FWD</v>
      </c>
      <c r="J1196" s="3" t="str">
        <f>_xlfn.XLOOKUP(sc_gsm[[#This Row],[name]],[1]RXNS!$C:$C,[1]RXNS!$D:$D,"")</f>
        <v>H+[v] + L-lysine[c] =&gt; H+[c] + L-lysine[v]</v>
      </c>
      <c r="K1196" s="3" t="str">
        <f>_xlfn.XLOOKUP(sc_gsm[[#This Row],[name]],[2]RXNS!$C:$C,[2]RXNS!$D:$D,"")</f>
        <v>H+[v] + L-lysine[c] =&gt; H+[c] + L-lysine[v]</v>
      </c>
      <c r="L1196" s="3" t="b">
        <f>sc_gsm[[#This Row],[yeast8.3.4 equation]]=sc_gsm[[#This Row],[yeast9 equation]]</f>
        <v>1</v>
      </c>
    </row>
    <row r="1197" spans="1:12" hidden="1" x14ac:dyDescent="0.2">
      <c r="A1197" t="s">
        <v>2271</v>
      </c>
      <c r="B1197" t="s">
        <v>7711</v>
      </c>
      <c r="C1197" t="s">
        <v>3903</v>
      </c>
      <c r="D1197" t="str">
        <f>sc_gsm[[#This Row],[model_rxn]]&amp;"_"&amp;sc_gsm[[#This Row],[Column2]]</f>
        <v>METtps_e_REV</v>
      </c>
      <c r="E1197" t="str">
        <f>_xlfn.XLOOKUP(sc_gsm[[#This Row],[Column3]],SC_enz[name_dir],SC_enz[name_dir],"")</f>
        <v>METtps_e_REV</v>
      </c>
      <c r="F1197" t="str">
        <f>_xlfn.XLOOKUP(sc_gsm[[#This Row],[model_rxn]],RT_gsm[model_rxn],RT_gsm[model_rxn],"")</f>
        <v>METtps_e</v>
      </c>
      <c r="G1197" s="3" t="str">
        <f>_xlfn.XLOOKUP(sc_gsm[[#This Row],[Column3]],RT_gsm[Column3],RT_gsm[Column3],"")</f>
        <v>METtps_e_REV</v>
      </c>
      <c r="H1197" s="3" t="str" cm="1">
        <f t="array" ref="H1197">sc_gsm[[#This Row],[model_rxn]]&amp;",r,"&amp;_xlfn.SWITCH(sc_gsm[[#This Row],[Column2]],"REV","lower_bound:-","FWD","upper_bound:")&amp;"1000"</f>
        <v>METtps_e,r,lower_bound:-1000</v>
      </c>
      <c r="I1197" s="3" t="str">
        <f>_xlfn.XLOOKUP(sc_gsm[[#This Row],[Column3]],SC_enz[name_dir],SC_enz[name_dir],"")</f>
        <v>METtps_e_REV</v>
      </c>
      <c r="J1197" s="3" t="str">
        <f>_xlfn.XLOOKUP(sc_gsm[[#This Row],[name]],[1]RXNS!$C:$C,[1]RXNS!$D:$D,"")</f>
        <v>H+[e] + L-methionine[e] &lt;=&gt; H+[c] + L-methionine[c]</v>
      </c>
      <c r="K1197" s="3" t="str">
        <f>_xlfn.XLOOKUP(sc_gsm[[#This Row],[name]],[2]RXNS!$C:$C,[2]RXNS!$D:$D,"")</f>
        <v>H+[e] + L-methionine[e] &lt;=&gt; H+[c] + L-methionine[c]</v>
      </c>
      <c r="L1197" s="3" t="b">
        <f>sc_gsm[[#This Row],[yeast8.3.4 equation]]=sc_gsm[[#This Row],[yeast9 equation]]</f>
        <v>1</v>
      </c>
    </row>
    <row r="1198" spans="1:12" hidden="1" x14ac:dyDescent="0.2">
      <c r="A1198" t="s">
        <v>2271</v>
      </c>
      <c r="B1198" t="s">
        <v>7711</v>
      </c>
      <c r="C1198" t="s">
        <v>3902</v>
      </c>
      <c r="D1198" t="str">
        <f>sc_gsm[[#This Row],[model_rxn]]&amp;"_"&amp;sc_gsm[[#This Row],[Column2]]</f>
        <v>METtps_e_FWD</v>
      </c>
      <c r="E1198" t="str">
        <f>_xlfn.XLOOKUP(sc_gsm[[#This Row],[Column3]],SC_enz[name_dir],SC_enz[name_dir],"")</f>
        <v>METtps_e_FWD</v>
      </c>
      <c r="F1198" t="str">
        <f>_xlfn.XLOOKUP(sc_gsm[[#This Row],[model_rxn]],RT_gsm[model_rxn],RT_gsm[model_rxn],"")</f>
        <v>METtps_e</v>
      </c>
      <c r="G1198" s="3" t="str">
        <f>_xlfn.XLOOKUP(sc_gsm[[#This Row],[Column3]],RT_gsm[Column3],RT_gsm[Column3],"")</f>
        <v>METtps_e_FWD</v>
      </c>
      <c r="H1198" s="3" t="str" cm="1">
        <f t="array" ref="H1198">sc_gsm[[#This Row],[model_rxn]]&amp;",r,"&amp;_xlfn.SWITCH(sc_gsm[[#This Row],[Column2]],"REV","lower_bound:-","FWD","upper_bound:")&amp;"1000"</f>
        <v>METtps_e,r,upper_bound:1000</v>
      </c>
      <c r="I1198" s="3" t="str">
        <f>_xlfn.XLOOKUP(sc_gsm[[#This Row],[Column3]],SC_enz[name_dir],SC_enz[name_dir],"")</f>
        <v>METtps_e_FWD</v>
      </c>
      <c r="J1198" s="3" t="str">
        <f>_xlfn.XLOOKUP(sc_gsm[[#This Row],[name]],[1]RXNS!$C:$C,[1]RXNS!$D:$D,"")</f>
        <v>H+[e] + L-methionine[e] &lt;=&gt; H+[c] + L-methionine[c]</v>
      </c>
      <c r="K1198" s="3" t="str">
        <f>_xlfn.XLOOKUP(sc_gsm[[#This Row],[name]],[2]RXNS!$C:$C,[2]RXNS!$D:$D,"")</f>
        <v>H+[e] + L-methionine[e] &lt;=&gt; H+[c] + L-methionine[c]</v>
      </c>
      <c r="L1198" s="3" t="b">
        <f>sc_gsm[[#This Row],[yeast8.3.4 equation]]=sc_gsm[[#This Row],[yeast9 equation]]</f>
        <v>1</v>
      </c>
    </row>
    <row r="1199" spans="1:12" hidden="1" x14ac:dyDescent="0.2">
      <c r="A1199" t="s">
        <v>2276</v>
      </c>
      <c r="B1199" t="s">
        <v>7712</v>
      </c>
      <c r="C1199" t="s">
        <v>3903</v>
      </c>
      <c r="D1199" t="str">
        <f>sc_gsm[[#This Row],[model_rxn]]&amp;"_"&amp;sc_gsm[[#This Row],[Column2]]</f>
        <v>PHEtps_e_REV</v>
      </c>
      <c r="E1199" t="str">
        <f>_xlfn.XLOOKUP(sc_gsm[[#This Row],[Column3]],SC_enz[name_dir],SC_enz[name_dir],"")</f>
        <v>PHEtps_e_REV</v>
      </c>
      <c r="F1199" t="str">
        <f>_xlfn.XLOOKUP(sc_gsm[[#This Row],[model_rxn]],RT_gsm[model_rxn],RT_gsm[model_rxn],"")</f>
        <v>PHEtps_e</v>
      </c>
      <c r="G1199" s="3" t="str">
        <f>_xlfn.XLOOKUP(sc_gsm[[#This Row],[Column3]],RT_gsm[Column3],RT_gsm[Column3],"")</f>
        <v>PHEtps_e_REV</v>
      </c>
      <c r="H1199" s="3" t="str" cm="1">
        <f t="array" ref="H1199">sc_gsm[[#This Row],[model_rxn]]&amp;",r,"&amp;_xlfn.SWITCH(sc_gsm[[#This Row],[Column2]],"REV","lower_bound:-","FWD","upper_bound:")&amp;"1000"</f>
        <v>PHEtps_e,r,lower_bound:-1000</v>
      </c>
      <c r="I1199" s="3" t="str">
        <f>_xlfn.XLOOKUP(sc_gsm[[#This Row],[Column3]],SC_enz[name_dir],SC_enz[name_dir],"")</f>
        <v>PHEtps_e_REV</v>
      </c>
      <c r="J1199" s="3" t="str">
        <f>_xlfn.XLOOKUP(sc_gsm[[#This Row],[name]],[1]RXNS!$C:$C,[1]RXNS!$D:$D,"")</f>
        <v>H+[e] + L-phenylalanine[e] &lt;=&gt; H+[c] + L-phenylalanine[c]</v>
      </c>
      <c r="K1199" s="3" t="str">
        <f>_xlfn.XLOOKUP(sc_gsm[[#This Row],[name]],[2]RXNS!$C:$C,[2]RXNS!$D:$D,"")</f>
        <v>H+[e] + L-phenylalanine[e] &lt;=&gt; H+[c] + L-phenylalanine[c]</v>
      </c>
      <c r="L1199" s="3" t="b">
        <f>sc_gsm[[#This Row],[yeast8.3.4 equation]]=sc_gsm[[#This Row],[yeast9 equation]]</f>
        <v>1</v>
      </c>
    </row>
    <row r="1200" spans="1:12" hidden="1" x14ac:dyDescent="0.2">
      <c r="A1200" t="s">
        <v>2276</v>
      </c>
      <c r="B1200" t="s">
        <v>7712</v>
      </c>
      <c r="C1200" t="s">
        <v>3902</v>
      </c>
      <c r="D1200" t="str">
        <f>sc_gsm[[#This Row],[model_rxn]]&amp;"_"&amp;sc_gsm[[#This Row],[Column2]]</f>
        <v>PHEtps_e_FWD</v>
      </c>
      <c r="E1200" t="str">
        <f>_xlfn.XLOOKUP(sc_gsm[[#This Row],[Column3]],SC_enz[name_dir],SC_enz[name_dir],"")</f>
        <v>PHEtps_e_FWD</v>
      </c>
      <c r="F1200" t="str">
        <f>_xlfn.XLOOKUP(sc_gsm[[#This Row],[model_rxn]],RT_gsm[model_rxn],RT_gsm[model_rxn],"")</f>
        <v>PHEtps_e</v>
      </c>
      <c r="G1200" s="3" t="str">
        <f>_xlfn.XLOOKUP(sc_gsm[[#This Row],[Column3]],RT_gsm[Column3],RT_gsm[Column3],"")</f>
        <v>PHEtps_e_FWD</v>
      </c>
      <c r="H1200" s="3" t="str" cm="1">
        <f t="array" ref="H1200">sc_gsm[[#This Row],[model_rxn]]&amp;",r,"&amp;_xlfn.SWITCH(sc_gsm[[#This Row],[Column2]],"REV","lower_bound:-","FWD","upper_bound:")&amp;"1000"</f>
        <v>PHEtps_e,r,upper_bound:1000</v>
      </c>
      <c r="I1200" s="3" t="str">
        <f>_xlfn.XLOOKUP(sc_gsm[[#This Row],[Column3]],SC_enz[name_dir],SC_enz[name_dir],"")</f>
        <v>PHEtps_e_FWD</v>
      </c>
      <c r="J1200" s="3" t="str">
        <f>_xlfn.XLOOKUP(sc_gsm[[#This Row],[name]],[1]RXNS!$C:$C,[1]RXNS!$D:$D,"")</f>
        <v>H+[e] + L-phenylalanine[e] &lt;=&gt; H+[c] + L-phenylalanine[c]</v>
      </c>
      <c r="K1200" s="3" t="str">
        <f>_xlfn.XLOOKUP(sc_gsm[[#This Row],[name]],[2]RXNS!$C:$C,[2]RXNS!$D:$D,"")</f>
        <v>H+[e] + L-phenylalanine[e] &lt;=&gt; H+[c] + L-phenylalanine[c]</v>
      </c>
      <c r="L1200" s="3" t="b">
        <f>sc_gsm[[#This Row],[yeast8.3.4 equation]]=sc_gsm[[#This Row],[yeast9 equation]]</f>
        <v>1</v>
      </c>
    </row>
    <row r="1201" spans="1:12" hidden="1" x14ac:dyDescent="0.2">
      <c r="A1201" t="s">
        <v>2277</v>
      </c>
      <c r="B1201" t="s">
        <v>7713</v>
      </c>
      <c r="C1201" t="s">
        <v>3903</v>
      </c>
      <c r="D1201" t="str">
        <f>sc_gsm[[#This Row],[model_rxn]]&amp;"_"&amp;sc_gsm[[#This Row],[Column2]]</f>
        <v>PROtps_e_REV</v>
      </c>
      <c r="E1201" t="str">
        <f>_xlfn.XLOOKUP(sc_gsm[[#This Row],[Column3]],SC_enz[name_dir],SC_enz[name_dir],"")</f>
        <v>PROtps_e_REV</v>
      </c>
      <c r="F1201" t="str">
        <f>_xlfn.XLOOKUP(sc_gsm[[#This Row],[model_rxn]],RT_gsm[model_rxn],RT_gsm[model_rxn],"")</f>
        <v>PROtps_e</v>
      </c>
      <c r="G1201" s="3" t="str">
        <f>_xlfn.XLOOKUP(sc_gsm[[#This Row],[Column3]],RT_gsm[Column3],RT_gsm[Column3],"")</f>
        <v>PROtps_e_REV</v>
      </c>
      <c r="H1201" s="3" t="str" cm="1">
        <f t="array" ref="H1201">sc_gsm[[#This Row],[model_rxn]]&amp;",r,"&amp;_xlfn.SWITCH(sc_gsm[[#This Row],[Column2]],"REV","lower_bound:-","FWD","upper_bound:")&amp;"1000"</f>
        <v>PROtps_e,r,lower_bound:-1000</v>
      </c>
      <c r="I1201" s="3" t="str">
        <f>_xlfn.XLOOKUP(sc_gsm[[#This Row],[Column3]],SC_enz[name_dir],SC_enz[name_dir],"")</f>
        <v>PROtps_e_REV</v>
      </c>
      <c r="J1201" s="3" t="str">
        <f>_xlfn.XLOOKUP(sc_gsm[[#This Row],[name]],[1]RXNS!$C:$C,[1]RXNS!$D:$D,"")</f>
        <v>H+[e] + L-proline[e] &lt;=&gt; H+[c] + L-proline[c]</v>
      </c>
      <c r="K1201" s="3" t="str">
        <f>_xlfn.XLOOKUP(sc_gsm[[#This Row],[name]],[2]RXNS!$C:$C,[2]RXNS!$D:$D,"")</f>
        <v>H+[e] + L-proline[e] &lt;=&gt; H+[c] + L-proline[c]</v>
      </c>
      <c r="L1201" s="3" t="b">
        <f>sc_gsm[[#This Row],[yeast8.3.4 equation]]=sc_gsm[[#This Row],[yeast9 equation]]</f>
        <v>1</v>
      </c>
    </row>
    <row r="1202" spans="1:12" hidden="1" x14ac:dyDescent="0.2">
      <c r="A1202" t="s">
        <v>2277</v>
      </c>
      <c r="B1202" t="s">
        <v>7713</v>
      </c>
      <c r="C1202" t="s">
        <v>3902</v>
      </c>
      <c r="D1202" t="str">
        <f>sc_gsm[[#This Row],[model_rxn]]&amp;"_"&amp;sc_gsm[[#This Row],[Column2]]</f>
        <v>PROtps_e_FWD</v>
      </c>
      <c r="E1202" t="str">
        <f>_xlfn.XLOOKUP(sc_gsm[[#This Row],[Column3]],SC_enz[name_dir],SC_enz[name_dir],"")</f>
        <v>PROtps_e_FWD</v>
      </c>
      <c r="F1202" t="str">
        <f>_xlfn.XLOOKUP(sc_gsm[[#This Row],[model_rxn]],RT_gsm[model_rxn],RT_gsm[model_rxn],"")</f>
        <v>PROtps_e</v>
      </c>
      <c r="G1202" s="3" t="str">
        <f>_xlfn.XLOOKUP(sc_gsm[[#This Row],[Column3]],RT_gsm[Column3],RT_gsm[Column3],"")</f>
        <v>PROtps_e_FWD</v>
      </c>
      <c r="H1202" s="3" t="str" cm="1">
        <f t="array" ref="H1202">sc_gsm[[#This Row],[model_rxn]]&amp;",r,"&amp;_xlfn.SWITCH(sc_gsm[[#This Row],[Column2]],"REV","lower_bound:-","FWD","upper_bound:")&amp;"1000"</f>
        <v>PROtps_e,r,upper_bound:1000</v>
      </c>
      <c r="I1202" s="3" t="str">
        <f>_xlfn.XLOOKUP(sc_gsm[[#This Row],[Column3]],SC_enz[name_dir],SC_enz[name_dir],"")</f>
        <v>PROtps_e_FWD</v>
      </c>
      <c r="J1202" s="3" t="str">
        <f>_xlfn.XLOOKUP(sc_gsm[[#This Row],[name]],[1]RXNS!$C:$C,[1]RXNS!$D:$D,"")</f>
        <v>H+[e] + L-proline[e] &lt;=&gt; H+[c] + L-proline[c]</v>
      </c>
      <c r="K1202" s="3" t="str">
        <f>_xlfn.XLOOKUP(sc_gsm[[#This Row],[name]],[2]RXNS!$C:$C,[2]RXNS!$D:$D,"")</f>
        <v>H+[e] + L-proline[e] &lt;=&gt; H+[c] + L-proline[c]</v>
      </c>
      <c r="L1202" s="3" t="b">
        <f>sc_gsm[[#This Row],[yeast8.3.4 equation]]=sc_gsm[[#This Row],[yeast9 equation]]</f>
        <v>1</v>
      </c>
    </row>
    <row r="1203" spans="1:12" hidden="1" x14ac:dyDescent="0.2">
      <c r="A1203" t="s">
        <v>2278</v>
      </c>
      <c r="B1203" t="s">
        <v>7714</v>
      </c>
      <c r="C1203" t="s">
        <v>3903</v>
      </c>
      <c r="D1203" t="str">
        <f>sc_gsm[[#This Row],[model_rxn]]&amp;"_"&amp;sc_gsm[[#This Row],[Column2]]</f>
        <v>SERtps_e_REV</v>
      </c>
      <c r="E1203" t="str">
        <f>_xlfn.XLOOKUP(sc_gsm[[#This Row],[Column3]],SC_enz[name_dir],SC_enz[name_dir],"")</f>
        <v>SERtps_e_REV</v>
      </c>
      <c r="F1203" t="str">
        <f>_xlfn.XLOOKUP(sc_gsm[[#This Row],[model_rxn]],RT_gsm[model_rxn],RT_gsm[model_rxn],"")</f>
        <v>SERtps_e</v>
      </c>
      <c r="G1203" s="3" t="str">
        <f>_xlfn.XLOOKUP(sc_gsm[[#This Row],[Column3]],RT_gsm[Column3],RT_gsm[Column3],"")</f>
        <v>SERtps_e_REV</v>
      </c>
      <c r="H1203" s="3" t="str" cm="1">
        <f t="array" ref="H1203">sc_gsm[[#This Row],[model_rxn]]&amp;",r,"&amp;_xlfn.SWITCH(sc_gsm[[#This Row],[Column2]],"REV","lower_bound:-","FWD","upper_bound:")&amp;"1000"</f>
        <v>SERtps_e,r,lower_bound:-1000</v>
      </c>
      <c r="I1203" s="3" t="str">
        <f>_xlfn.XLOOKUP(sc_gsm[[#This Row],[Column3]],SC_enz[name_dir],SC_enz[name_dir],"")</f>
        <v>SERtps_e_REV</v>
      </c>
      <c r="J1203" s="3" t="str">
        <f>_xlfn.XLOOKUP(sc_gsm[[#This Row],[name]],[1]RXNS!$C:$C,[1]RXNS!$D:$D,"")</f>
        <v>H+[e] + L-serine[e] &lt;=&gt; H+[c] + L-serine[c]</v>
      </c>
      <c r="K1203" s="3" t="str">
        <f>_xlfn.XLOOKUP(sc_gsm[[#This Row],[name]],[2]RXNS!$C:$C,[2]RXNS!$D:$D,"")</f>
        <v>H+[e] + L-serine[e] &lt;=&gt; H+[c] + L-serine[c]</v>
      </c>
      <c r="L1203" s="3" t="b">
        <f>sc_gsm[[#This Row],[yeast8.3.4 equation]]=sc_gsm[[#This Row],[yeast9 equation]]</f>
        <v>1</v>
      </c>
    </row>
    <row r="1204" spans="1:12" hidden="1" x14ac:dyDescent="0.2">
      <c r="A1204" t="s">
        <v>2278</v>
      </c>
      <c r="B1204" t="s">
        <v>7714</v>
      </c>
      <c r="C1204" t="s">
        <v>3902</v>
      </c>
      <c r="D1204" t="str">
        <f>sc_gsm[[#This Row],[model_rxn]]&amp;"_"&amp;sc_gsm[[#This Row],[Column2]]</f>
        <v>SERtps_e_FWD</v>
      </c>
      <c r="E1204" t="str">
        <f>_xlfn.XLOOKUP(sc_gsm[[#This Row],[Column3]],SC_enz[name_dir],SC_enz[name_dir],"")</f>
        <v>SERtps_e_FWD</v>
      </c>
      <c r="F1204" t="str">
        <f>_xlfn.XLOOKUP(sc_gsm[[#This Row],[model_rxn]],RT_gsm[model_rxn],RT_gsm[model_rxn],"")</f>
        <v>SERtps_e</v>
      </c>
      <c r="G1204" s="3" t="str">
        <f>_xlfn.XLOOKUP(sc_gsm[[#This Row],[Column3]],RT_gsm[Column3],RT_gsm[Column3],"")</f>
        <v>SERtps_e_FWD</v>
      </c>
      <c r="H1204" s="3" t="str" cm="1">
        <f t="array" ref="H1204">sc_gsm[[#This Row],[model_rxn]]&amp;",r,"&amp;_xlfn.SWITCH(sc_gsm[[#This Row],[Column2]],"REV","lower_bound:-","FWD","upper_bound:")&amp;"1000"</f>
        <v>SERtps_e,r,upper_bound:1000</v>
      </c>
      <c r="I1204" s="3" t="str">
        <f>_xlfn.XLOOKUP(sc_gsm[[#This Row],[Column3]],SC_enz[name_dir],SC_enz[name_dir],"")</f>
        <v>SERtps_e_FWD</v>
      </c>
      <c r="J1204" s="3" t="str">
        <f>_xlfn.XLOOKUP(sc_gsm[[#This Row],[name]],[1]RXNS!$C:$C,[1]RXNS!$D:$D,"")</f>
        <v>H+[e] + L-serine[e] &lt;=&gt; H+[c] + L-serine[c]</v>
      </c>
      <c r="K1204" s="3" t="str">
        <f>_xlfn.XLOOKUP(sc_gsm[[#This Row],[name]],[2]RXNS!$C:$C,[2]RXNS!$D:$D,"")</f>
        <v>H+[e] + L-serine[e] &lt;=&gt; H+[c] + L-serine[c]</v>
      </c>
      <c r="L1204" s="3" t="b">
        <f>sc_gsm[[#This Row],[yeast8.3.4 equation]]=sc_gsm[[#This Row],[yeast9 equation]]</f>
        <v>1</v>
      </c>
    </row>
    <row r="1205" spans="1:12" hidden="1" x14ac:dyDescent="0.2">
      <c r="A1205" t="s">
        <v>2281</v>
      </c>
      <c r="B1205" t="s">
        <v>7715</v>
      </c>
      <c r="C1205" t="s">
        <v>3903</v>
      </c>
      <c r="D1205" t="str">
        <f>sc_gsm[[#This Row],[model_rxn]]&amp;"_"&amp;sc_gsm[[#This Row],[Column2]]</f>
        <v>THRtps_e_REV</v>
      </c>
      <c r="E1205" t="str">
        <f>_xlfn.XLOOKUP(sc_gsm[[#This Row],[Column3]],SC_enz[name_dir],SC_enz[name_dir],"")</f>
        <v>THRtps_e_REV</v>
      </c>
      <c r="F1205" t="str">
        <f>_xlfn.XLOOKUP(sc_gsm[[#This Row],[model_rxn]],RT_gsm[model_rxn],RT_gsm[model_rxn],"")</f>
        <v>THRtps_e</v>
      </c>
      <c r="G1205" s="3" t="str">
        <f>_xlfn.XLOOKUP(sc_gsm[[#This Row],[Column3]],RT_gsm[Column3],RT_gsm[Column3],"")</f>
        <v>THRtps_e_REV</v>
      </c>
      <c r="H1205" s="3" t="str" cm="1">
        <f t="array" ref="H1205">sc_gsm[[#This Row],[model_rxn]]&amp;",r,"&amp;_xlfn.SWITCH(sc_gsm[[#This Row],[Column2]],"REV","lower_bound:-","FWD","upper_bound:")&amp;"1000"</f>
        <v>THRtps_e,r,lower_bound:-1000</v>
      </c>
      <c r="I1205" s="3" t="str">
        <f>_xlfn.XLOOKUP(sc_gsm[[#This Row],[Column3]],SC_enz[name_dir],SC_enz[name_dir],"")</f>
        <v>THRtps_e_REV</v>
      </c>
      <c r="J1205" s="3" t="str">
        <f>_xlfn.XLOOKUP(sc_gsm[[#This Row],[name]],[1]RXNS!$C:$C,[1]RXNS!$D:$D,"")</f>
        <v>H+[e] + L-threonine[e] &lt;=&gt; H+[c] + L-threonine[c]</v>
      </c>
      <c r="K1205" s="3" t="str">
        <f>_xlfn.XLOOKUP(sc_gsm[[#This Row],[name]],[2]RXNS!$C:$C,[2]RXNS!$D:$D,"")</f>
        <v>H+[e] + L-threonine[e] &lt;=&gt; H+[c] + L-threonine[c]</v>
      </c>
      <c r="L1205" s="3" t="b">
        <f>sc_gsm[[#This Row],[yeast8.3.4 equation]]=sc_gsm[[#This Row],[yeast9 equation]]</f>
        <v>1</v>
      </c>
    </row>
    <row r="1206" spans="1:12" hidden="1" x14ac:dyDescent="0.2">
      <c r="A1206" t="s">
        <v>2281</v>
      </c>
      <c r="B1206" t="s">
        <v>7715</v>
      </c>
      <c r="C1206" t="s">
        <v>3902</v>
      </c>
      <c r="D1206" t="str">
        <f>sc_gsm[[#This Row],[model_rxn]]&amp;"_"&amp;sc_gsm[[#This Row],[Column2]]</f>
        <v>THRtps_e_FWD</v>
      </c>
      <c r="E1206" t="str">
        <f>_xlfn.XLOOKUP(sc_gsm[[#This Row],[Column3]],SC_enz[name_dir],SC_enz[name_dir],"")</f>
        <v>THRtps_e_FWD</v>
      </c>
      <c r="F1206" t="str">
        <f>_xlfn.XLOOKUP(sc_gsm[[#This Row],[model_rxn]],RT_gsm[model_rxn],RT_gsm[model_rxn],"")</f>
        <v>THRtps_e</v>
      </c>
      <c r="G1206" s="3" t="str">
        <f>_xlfn.XLOOKUP(sc_gsm[[#This Row],[Column3]],RT_gsm[Column3],RT_gsm[Column3],"")</f>
        <v>THRtps_e_FWD</v>
      </c>
      <c r="H1206" s="3" t="str" cm="1">
        <f t="array" ref="H1206">sc_gsm[[#This Row],[model_rxn]]&amp;",r,"&amp;_xlfn.SWITCH(sc_gsm[[#This Row],[Column2]],"REV","lower_bound:-","FWD","upper_bound:")&amp;"1000"</f>
        <v>THRtps_e,r,upper_bound:1000</v>
      </c>
      <c r="I1206" s="3" t="str">
        <f>_xlfn.XLOOKUP(sc_gsm[[#This Row],[Column3]],SC_enz[name_dir],SC_enz[name_dir],"")</f>
        <v>THRtps_e_FWD</v>
      </c>
      <c r="J1206" s="3" t="str">
        <f>_xlfn.XLOOKUP(sc_gsm[[#This Row],[name]],[1]RXNS!$C:$C,[1]RXNS!$D:$D,"")</f>
        <v>H+[e] + L-threonine[e] &lt;=&gt; H+[c] + L-threonine[c]</v>
      </c>
      <c r="K1206" s="3" t="str">
        <f>_xlfn.XLOOKUP(sc_gsm[[#This Row],[name]],[2]RXNS!$C:$C,[2]RXNS!$D:$D,"")</f>
        <v>H+[e] + L-threonine[e] &lt;=&gt; H+[c] + L-threonine[c]</v>
      </c>
      <c r="L1206" s="3" t="b">
        <f>sc_gsm[[#This Row],[yeast8.3.4 equation]]=sc_gsm[[#This Row],[yeast9 equation]]</f>
        <v>1</v>
      </c>
    </row>
    <row r="1207" spans="1:12" hidden="1" x14ac:dyDescent="0.2">
      <c r="A1207" t="s">
        <v>2282</v>
      </c>
      <c r="B1207" t="s">
        <v>7716</v>
      </c>
      <c r="C1207" t="s">
        <v>3903</v>
      </c>
      <c r="D1207" t="str">
        <f>sc_gsm[[#This Row],[model_rxn]]&amp;"_"&amp;sc_gsm[[#This Row],[Column2]]</f>
        <v>TRPtps_e_REV</v>
      </c>
      <c r="E1207" t="str">
        <f>_xlfn.XLOOKUP(sc_gsm[[#This Row],[Column3]],SC_enz[name_dir],SC_enz[name_dir],"")</f>
        <v>TRPtps_e_REV</v>
      </c>
      <c r="F1207" t="str">
        <f>_xlfn.XLOOKUP(sc_gsm[[#This Row],[model_rxn]],RT_gsm[model_rxn],RT_gsm[model_rxn],"")</f>
        <v/>
      </c>
      <c r="G1207" s="3" t="str">
        <f>_xlfn.XLOOKUP(sc_gsm[[#This Row],[Column3]],RT_gsm[Column3],RT_gsm[Column3],"")</f>
        <v/>
      </c>
      <c r="H1207" s="3" t="str" cm="1">
        <f t="array" ref="H1207">sc_gsm[[#This Row],[model_rxn]]&amp;",r,"&amp;_xlfn.SWITCH(sc_gsm[[#This Row],[Column2]],"REV","lower_bound:-","FWD","upper_bound:")&amp;"1000"</f>
        <v>TRPtps_e,r,lower_bound:-1000</v>
      </c>
      <c r="I1207" s="3" t="str">
        <f>_xlfn.XLOOKUP(sc_gsm[[#This Row],[Column3]],SC_enz[name_dir],SC_enz[name_dir],"")</f>
        <v>TRPtps_e_REV</v>
      </c>
      <c r="J1207" s="3" t="str">
        <f>_xlfn.XLOOKUP(sc_gsm[[#This Row],[name]],[1]RXNS!$C:$C,[1]RXNS!$D:$D,"")</f>
        <v>H+[e] + L-tryptophan[e] &lt;=&gt; H+[c] + L-tryptophan[c]</v>
      </c>
      <c r="K1207" s="3" t="str">
        <f>_xlfn.XLOOKUP(sc_gsm[[#This Row],[name]],[2]RXNS!$C:$C,[2]RXNS!$D:$D,"")</f>
        <v>H+[e] + L-tryptophan[e] &lt;=&gt; H+[c] + L-tryptophan[c]</v>
      </c>
      <c r="L1207" s="3" t="b">
        <f>sc_gsm[[#This Row],[yeast8.3.4 equation]]=sc_gsm[[#This Row],[yeast9 equation]]</f>
        <v>1</v>
      </c>
    </row>
    <row r="1208" spans="1:12" hidden="1" x14ac:dyDescent="0.2">
      <c r="A1208" t="s">
        <v>2282</v>
      </c>
      <c r="B1208" t="s">
        <v>7716</v>
      </c>
      <c r="C1208" t="s">
        <v>3902</v>
      </c>
      <c r="D1208" t="str">
        <f>sc_gsm[[#This Row],[model_rxn]]&amp;"_"&amp;sc_gsm[[#This Row],[Column2]]</f>
        <v>TRPtps_e_FWD</v>
      </c>
      <c r="E1208" t="str">
        <f>_xlfn.XLOOKUP(sc_gsm[[#This Row],[Column3]],SC_enz[name_dir],SC_enz[name_dir],"")</f>
        <v>TRPtps_e_FWD</v>
      </c>
      <c r="F1208" t="str">
        <f>_xlfn.XLOOKUP(sc_gsm[[#This Row],[model_rxn]],RT_gsm[model_rxn],RT_gsm[model_rxn],"")</f>
        <v/>
      </c>
      <c r="G1208" s="3" t="str">
        <f>_xlfn.XLOOKUP(sc_gsm[[#This Row],[Column3]],RT_gsm[Column3],RT_gsm[Column3],"")</f>
        <v/>
      </c>
      <c r="H1208" s="3" t="str" cm="1">
        <f t="array" ref="H1208">sc_gsm[[#This Row],[model_rxn]]&amp;",r,"&amp;_xlfn.SWITCH(sc_gsm[[#This Row],[Column2]],"REV","lower_bound:-","FWD","upper_bound:")&amp;"1000"</f>
        <v>TRPtps_e,r,upper_bound:1000</v>
      </c>
      <c r="I1208" s="3" t="str">
        <f>_xlfn.XLOOKUP(sc_gsm[[#This Row],[Column3]],SC_enz[name_dir],SC_enz[name_dir],"")</f>
        <v>TRPtps_e_FWD</v>
      </c>
      <c r="J1208" s="3" t="str">
        <f>_xlfn.XLOOKUP(sc_gsm[[#This Row],[name]],[1]RXNS!$C:$C,[1]RXNS!$D:$D,"")</f>
        <v>H+[e] + L-tryptophan[e] &lt;=&gt; H+[c] + L-tryptophan[c]</v>
      </c>
      <c r="K1208" s="3" t="str">
        <f>_xlfn.XLOOKUP(sc_gsm[[#This Row],[name]],[2]RXNS!$C:$C,[2]RXNS!$D:$D,"")</f>
        <v>H+[e] + L-tryptophan[e] &lt;=&gt; H+[c] + L-tryptophan[c]</v>
      </c>
      <c r="L1208" s="3" t="b">
        <f>sc_gsm[[#This Row],[yeast8.3.4 equation]]=sc_gsm[[#This Row],[yeast9 equation]]</f>
        <v>1</v>
      </c>
    </row>
    <row r="1209" spans="1:12" hidden="1" x14ac:dyDescent="0.2">
      <c r="A1209" t="s">
        <v>2283</v>
      </c>
      <c r="B1209" t="s">
        <v>7717</v>
      </c>
      <c r="C1209" t="s">
        <v>3903</v>
      </c>
      <c r="D1209" t="str">
        <f>sc_gsm[[#This Row],[model_rxn]]&amp;"_"&amp;sc_gsm[[#This Row],[Column2]]</f>
        <v>TYRt_c_v_REV</v>
      </c>
      <c r="E1209" t="str">
        <f>_xlfn.XLOOKUP(sc_gsm[[#This Row],[Column3]],SC_enz[name_dir],SC_enz[name_dir],"")</f>
        <v>TYRt_c_v_REV</v>
      </c>
      <c r="F1209" t="str">
        <f>_xlfn.XLOOKUP(sc_gsm[[#This Row],[model_rxn]],RT_gsm[model_rxn],RT_gsm[model_rxn],"")</f>
        <v>TYRt_c_v</v>
      </c>
      <c r="G1209" s="3" t="str">
        <f>_xlfn.XLOOKUP(sc_gsm[[#This Row],[Column3]],RT_gsm[Column3],RT_gsm[Column3],"")</f>
        <v>TYRt_c_v_REV</v>
      </c>
      <c r="H1209" s="3" t="str" cm="1">
        <f t="array" ref="H1209">sc_gsm[[#This Row],[model_rxn]]&amp;",r,"&amp;_xlfn.SWITCH(sc_gsm[[#This Row],[Column2]],"REV","lower_bound:-","FWD","upper_bound:")&amp;"1000"</f>
        <v>TYRt_c_v,r,lower_bound:-1000</v>
      </c>
      <c r="I1209" s="3" t="str">
        <f>_xlfn.XLOOKUP(sc_gsm[[#This Row],[Column3]],SC_enz[name_dir],SC_enz[name_dir],"")</f>
        <v>TYRt_c_v_REV</v>
      </c>
      <c r="J1209" s="3" t="str">
        <f>_xlfn.XLOOKUP(sc_gsm[[#This Row],[name]],[1]RXNS!$C:$C,[1]RXNS!$D:$D,"")</f>
        <v>L-tyrosine[v] &lt;=&gt; L-tyrosine[c]</v>
      </c>
      <c r="K1209" s="3" t="str">
        <f>_xlfn.XLOOKUP(sc_gsm[[#This Row],[name]],[2]RXNS!$C:$C,[2]RXNS!$D:$D,"")</f>
        <v>L-tyrosine[v] &lt;=&gt; L-tyrosine[c]</v>
      </c>
      <c r="L1209" s="3" t="b">
        <f>sc_gsm[[#This Row],[yeast8.3.4 equation]]=sc_gsm[[#This Row],[yeast9 equation]]</f>
        <v>1</v>
      </c>
    </row>
    <row r="1210" spans="1:12" hidden="1" x14ac:dyDescent="0.2">
      <c r="A1210" t="s">
        <v>2283</v>
      </c>
      <c r="B1210" t="s">
        <v>7717</v>
      </c>
      <c r="C1210" t="s">
        <v>3902</v>
      </c>
      <c r="D1210" t="str">
        <f>sc_gsm[[#This Row],[model_rxn]]&amp;"_"&amp;sc_gsm[[#This Row],[Column2]]</f>
        <v>TYRt_c_v_FWD</v>
      </c>
      <c r="E1210" t="str">
        <f>_xlfn.XLOOKUP(sc_gsm[[#This Row],[Column3]],SC_enz[name_dir],SC_enz[name_dir],"")</f>
        <v>TYRt_c_v_FWD</v>
      </c>
      <c r="F1210" t="str">
        <f>_xlfn.XLOOKUP(sc_gsm[[#This Row],[model_rxn]],RT_gsm[model_rxn],RT_gsm[model_rxn],"")</f>
        <v>TYRt_c_v</v>
      </c>
      <c r="G1210" s="3" t="str">
        <f>_xlfn.XLOOKUP(sc_gsm[[#This Row],[Column3]],RT_gsm[Column3],RT_gsm[Column3],"")</f>
        <v>TYRt_c_v_FWD</v>
      </c>
      <c r="H1210" s="3" t="str" cm="1">
        <f t="array" ref="H1210">sc_gsm[[#This Row],[model_rxn]]&amp;",r,"&amp;_xlfn.SWITCH(sc_gsm[[#This Row],[Column2]],"REV","lower_bound:-","FWD","upper_bound:")&amp;"1000"</f>
        <v>TYRt_c_v,r,upper_bound:1000</v>
      </c>
      <c r="I1210" s="3" t="str">
        <f>_xlfn.XLOOKUP(sc_gsm[[#This Row],[Column3]],SC_enz[name_dir],SC_enz[name_dir],"")</f>
        <v>TYRt_c_v_FWD</v>
      </c>
      <c r="J1210" s="3" t="str">
        <f>_xlfn.XLOOKUP(sc_gsm[[#This Row],[name]],[1]RXNS!$C:$C,[1]RXNS!$D:$D,"")</f>
        <v>L-tyrosine[v] &lt;=&gt; L-tyrosine[c]</v>
      </c>
      <c r="K1210" s="3" t="str">
        <f>_xlfn.XLOOKUP(sc_gsm[[#This Row],[name]],[2]RXNS!$C:$C,[2]RXNS!$D:$D,"")</f>
        <v>L-tyrosine[v] &lt;=&gt; L-tyrosine[c]</v>
      </c>
      <c r="L1210" s="3" t="b">
        <f>sc_gsm[[#This Row],[yeast8.3.4 equation]]=sc_gsm[[#This Row],[yeast9 equation]]</f>
        <v>1</v>
      </c>
    </row>
    <row r="1211" spans="1:12" hidden="1" x14ac:dyDescent="0.2">
      <c r="A1211" t="s">
        <v>2284</v>
      </c>
      <c r="B1211" t="s">
        <v>7717</v>
      </c>
      <c r="C1211" t="s">
        <v>3902</v>
      </c>
      <c r="D1211" t="str">
        <f>sc_gsm[[#This Row],[model_rxn]]&amp;"_"&amp;sc_gsm[[#This Row],[Column2]]</f>
        <v>TYRtpa_v_FWD</v>
      </c>
      <c r="E1211" t="str">
        <f>_xlfn.XLOOKUP(sc_gsm[[#This Row],[Column3]],SC_enz[name_dir],SC_enz[name_dir],"")</f>
        <v>TYRtpa_v_FWD</v>
      </c>
      <c r="F1211" t="str">
        <f>_xlfn.XLOOKUP(sc_gsm[[#This Row],[model_rxn]],RT_gsm[model_rxn],RT_gsm[model_rxn],"")</f>
        <v>TYRtpa_v</v>
      </c>
      <c r="G1211" s="3" t="str">
        <f>_xlfn.XLOOKUP(sc_gsm[[#This Row],[Column3]],RT_gsm[Column3],RT_gsm[Column3],"")</f>
        <v>TYRtpa_v_FWD</v>
      </c>
      <c r="H1211" s="3" t="str" cm="1">
        <f t="array" ref="H1211">sc_gsm[[#This Row],[model_rxn]]&amp;",r,"&amp;_xlfn.SWITCH(sc_gsm[[#This Row],[Column2]],"REV","lower_bound:-","FWD","upper_bound:")&amp;"1000"</f>
        <v>TYRtpa_v,r,upper_bound:1000</v>
      </c>
      <c r="I1211" s="3" t="str">
        <f>_xlfn.XLOOKUP(sc_gsm[[#This Row],[Column3]],SC_enz[name_dir],SC_enz[name_dir],"")</f>
        <v>TYRtpa_v_FWD</v>
      </c>
      <c r="J1211" s="3" t="str">
        <f>_xlfn.XLOOKUP(sc_gsm[[#This Row],[name]],[1]RXNS!$C:$C,[1]RXNS!$D:$D,"")</f>
        <v>L-tyrosine[v] &lt;=&gt; L-tyrosine[c]</v>
      </c>
      <c r="K1211" s="3" t="str">
        <f>_xlfn.XLOOKUP(sc_gsm[[#This Row],[name]],[2]RXNS!$C:$C,[2]RXNS!$D:$D,"")</f>
        <v>L-tyrosine[v] &lt;=&gt; L-tyrosine[c]</v>
      </c>
      <c r="L1211" s="3" t="b">
        <f>sc_gsm[[#This Row],[yeast8.3.4 equation]]=sc_gsm[[#This Row],[yeast9 equation]]</f>
        <v>1</v>
      </c>
    </row>
    <row r="1212" spans="1:12" hidden="1" x14ac:dyDescent="0.2">
      <c r="A1212" t="s">
        <v>2285</v>
      </c>
      <c r="B1212" t="s">
        <v>7717</v>
      </c>
      <c r="C1212" t="s">
        <v>3902</v>
      </c>
      <c r="D1212" t="str">
        <f>sc_gsm[[#This Row],[model_rxn]]&amp;"_"&amp;sc_gsm[[#This Row],[Column2]]</f>
        <v>TYRtps_v_FWD</v>
      </c>
      <c r="E1212" t="str">
        <f>_xlfn.XLOOKUP(sc_gsm[[#This Row],[Column3]],SC_enz[name_dir],SC_enz[name_dir],"")</f>
        <v>TYRtps_v_FWD</v>
      </c>
      <c r="F1212" t="str">
        <f>_xlfn.XLOOKUP(sc_gsm[[#This Row],[model_rxn]],RT_gsm[model_rxn],RT_gsm[model_rxn],"")</f>
        <v>TYRtps_v</v>
      </c>
      <c r="G1212" s="3" t="str">
        <f>_xlfn.XLOOKUP(sc_gsm[[#This Row],[Column3]],RT_gsm[Column3],RT_gsm[Column3],"")</f>
        <v>TYRtps_v_FWD</v>
      </c>
      <c r="H1212" s="3" t="str" cm="1">
        <f t="array" ref="H1212">sc_gsm[[#This Row],[model_rxn]]&amp;",r,"&amp;_xlfn.SWITCH(sc_gsm[[#This Row],[Column2]],"REV","lower_bound:-","FWD","upper_bound:")&amp;"1000"</f>
        <v>TYRtps_v,r,upper_bound:1000</v>
      </c>
      <c r="I1212" s="3" t="str">
        <f>_xlfn.XLOOKUP(sc_gsm[[#This Row],[Column3]],SC_enz[name_dir],SC_enz[name_dir],"")</f>
        <v>TYRtps_v_FWD</v>
      </c>
      <c r="J1212" s="3" t="str">
        <f>_xlfn.XLOOKUP(sc_gsm[[#This Row],[name]],[1]RXNS!$C:$C,[1]RXNS!$D:$D,"")</f>
        <v>L-tyrosine[v] &lt;=&gt; L-tyrosine[c]</v>
      </c>
      <c r="K1212" s="3" t="str">
        <f>_xlfn.XLOOKUP(sc_gsm[[#This Row],[name]],[2]RXNS!$C:$C,[2]RXNS!$D:$D,"")</f>
        <v>L-tyrosine[v] &lt;=&gt; L-tyrosine[c]</v>
      </c>
      <c r="L1212" s="3" t="b">
        <f>sc_gsm[[#This Row],[yeast8.3.4 equation]]=sc_gsm[[#This Row],[yeast9 equation]]</f>
        <v>1</v>
      </c>
    </row>
    <row r="1213" spans="1:12" hidden="1" x14ac:dyDescent="0.2">
      <c r="A1213" t="s">
        <v>2286</v>
      </c>
      <c r="B1213" t="s">
        <v>7717</v>
      </c>
      <c r="C1213" t="s">
        <v>3903</v>
      </c>
      <c r="D1213" t="str">
        <f>sc_gsm[[#This Row],[model_rxn]]&amp;"_"&amp;sc_gsm[[#This Row],[Column2]]</f>
        <v>TYRtps_e_REV</v>
      </c>
      <c r="E1213" t="str">
        <f>_xlfn.XLOOKUP(sc_gsm[[#This Row],[Column3]],SC_enz[name_dir],SC_enz[name_dir],"")</f>
        <v>TYRtps_e_REV</v>
      </c>
      <c r="F1213" t="str">
        <f>_xlfn.XLOOKUP(sc_gsm[[#This Row],[model_rxn]],RT_gsm[model_rxn],RT_gsm[model_rxn],"")</f>
        <v/>
      </c>
      <c r="G1213" s="3" t="str">
        <f>_xlfn.XLOOKUP(sc_gsm[[#This Row],[Column3]],RT_gsm[Column3],RT_gsm[Column3],"")</f>
        <v/>
      </c>
      <c r="H1213" s="3" t="str" cm="1">
        <f t="array" ref="H1213">sc_gsm[[#This Row],[model_rxn]]&amp;",r,"&amp;_xlfn.SWITCH(sc_gsm[[#This Row],[Column2]],"REV","lower_bound:-","FWD","upper_bound:")&amp;"1000"</f>
        <v>TYRtps_e,r,lower_bound:-1000</v>
      </c>
      <c r="I1213" s="3" t="str">
        <f>_xlfn.XLOOKUP(sc_gsm[[#This Row],[Column3]],SC_enz[name_dir],SC_enz[name_dir],"")</f>
        <v>TYRtps_e_REV</v>
      </c>
      <c r="J1213" s="3" t="str">
        <f>_xlfn.XLOOKUP(sc_gsm[[#This Row],[name]],[1]RXNS!$C:$C,[1]RXNS!$D:$D,"")</f>
        <v>L-tyrosine[v] &lt;=&gt; L-tyrosine[c]</v>
      </c>
      <c r="K1213" s="3" t="str">
        <f>_xlfn.XLOOKUP(sc_gsm[[#This Row],[name]],[2]RXNS!$C:$C,[2]RXNS!$D:$D,"")</f>
        <v>L-tyrosine[v] &lt;=&gt; L-tyrosine[c]</v>
      </c>
      <c r="L1213" s="3" t="b">
        <f>sc_gsm[[#This Row],[yeast8.3.4 equation]]=sc_gsm[[#This Row],[yeast9 equation]]</f>
        <v>1</v>
      </c>
    </row>
    <row r="1214" spans="1:12" hidden="1" x14ac:dyDescent="0.2">
      <c r="A1214" t="s">
        <v>2286</v>
      </c>
      <c r="B1214" t="s">
        <v>7717</v>
      </c>
      <c r="C1214" t="s">
        <v>3902</v>
      </c>
      <c r="D1214" t="str">
        <f>sc_gsm[[#This Row],[model_rxn]]&amp;"_"&amp;sc_gsm[[#This Row],[Column2]]</f>
        <v>TYRtps_e_FWD</v>
      </c>
      <c r="E1214" t="str">
        <f>_xlfn.XLOOKUP(sc_gsm[[#This Row],[Column3]],SC_enz[name_dir],SC_enz[name_dir],"")</f>
        <v>TYRtps_e_FWD</v>
      </c>
      <c r="F1214" t="str">
        <f>_xlfn.XLOOKUP(sc_gsm[[#This Row],[model_rxn]],RT_gsm[model_rxn],RT_gsm[model_rxn],"")</f>
        <v/>
      </c>
      <c r="G1214" s="3" t="str">
        <f>_xlfn.XLOOKUP(sc_gsm[[#This Row],[Column3]],RT_gsm[Column3],RT_gsm[Column3],"")</f>
        <v/>
      </c>
      <c r="H1214" s="3" t="str" cm="1">
        <f t="array" ref="H1214">sc_gsm[[#This Row],[model_rxn]]&amp;",r,"&amp;_xlfn.SWITCH(sc_gsm[[#This Row],[Column2]],"REV","lower_bound:-","FWD","upper_bound:")&amp;"1000"</f>
        <v>TYRtps_e,r,upper_bound:1000</v>
      </c>
      <c r="I1214" s="3" t="str">
        <f>_xlfn.XLOOKUP(sc_gsm[[#This Row],[Column3]],SC_enz[name_dir],SC_enz[name_dir],"")</f>
        <v>TYRtps_e_FWD</v>
      </c>
      <c r="J1214" s="3" t="str">
        <f>_xlfn.XLOOKUP(sc_gsm[[#This Row],[name]],[1]RXNS!$C:$C,[1]RXNS!$D:$D,"")</f>
        <v>L-tyrosine[v] &lt;=&gt; L-tyrosine[c]</v>
      </c>
      <c r="K1214" s="3" t="str">
        <f>_xlfn.XLOOKUP(sc_gsm[[#This Row],[name]],[2]RXNS!$C:$C,[2]RXNS!$D:$D,"")</f>
        <v>L-tyrosine[v] &lt;=&gt; L-tyrosine[c]</v>
      </c>
      <c r="L1214" s="3" t="b">
        <f>sc_gsm[[#This Row],[yeast8.3.4 equation]]=sc_gsm[[#This Row],[yeast9 equation]]</f>
        <v>1</v>
      </c>
    </row>
    <row r="1215" spans="1:12" hidden="1" x14ac:dyDescent="0.2">
      <c r="A1215" t="s">
        <v>2287</v>
      </c>
      <c r="B1215" t="s">
        <v>7718</v>
      </c>
      <c r="C1215" t="s">
        <v>3903</v>
      </c>
      <c r="D1215" t="str">
        <f>sc_gsm[[#This Row],[model_rxn]]&amp;"_"&amp;sc_gsm[[#This Row],[Column2]]</f>
        <v>VALtps_e_REV</v>
      </c>
      <c r="E1215" t="str">
        <f>_xlfn.XLOOKUP(sc_gsm[[#This Row],[Column3]],SC_enz[name_dir],SC_enz[name_dir],"")</f>
        <v>VALtps_e_REV</v>
      </c>
      <c r="F1215" t="str">
        <f>_xlfn.XLOOKUP(sc_gsm[[#This Row],[model_rxn]],RT_gsm[model_rxn],RT_gsm[model_rxn],"")</f>
        <v>VALtps_e</v>
      </c>
      <c r="G1215" s="3" t="str">
        <f>_xlfn.XLOOKUP(sc_gsm[[#This Row],[Column3]],RT_gsm[Column3],RT_gsm[Column3],"")</f>
        <v>VALtps_e_REV</v>
      </c>
      <c r="H1215" s="3" t="str" cm="1">
        <f t="array" ref="H1215">sc_gsm[[#This Row],[model_rxn]]&amp;",r,"&amp;_xlfn.SWITCH(sc_gsm[[#This Row],[Column2]],"REV","lower_bound:-","FWD","upper_bound:")&amp;"1000"</f>
        <v>VALtps_e,r,lower_bound:-1000</v>
      </c>
      <c r="I1215" s="3" t="str">
        <f>_xlfn.XLOOKUP(sc_gsm[[#This Row],[Column3]],SC_enz[name_dir],SC_enz[name_dir],"")</f>
        <v>VALtps_e_REV</v>
      </c>
      <c r="J1215" s="3" t="str">
        <f>_xlfn.XLOOKUP(sc_gsm[[#This Row],[name]],[1]RXNS!$C:$C,[1]RXNS!$D:$D,"")</f>
        <v>H+[e] + L-valine[e] &lt;=&gt; H+[c] + L-valine[c]</v>
      </c>
      <c r="K1215" s="3" t="str">
        <f>_xlfn.XLOOKUP(sc_gsm[[#This Row],[name]],[2]RXNS!$C:$C,[2]RXNS!$D:$D,"")</f>
        <v>H+[e] + L-valine[e] &lt;=&gt; H+[c] + L-valine[c]</v>
      </c>
      <c r="L1215" s="3" t="b">
        <f>sc_gsm[[#This Row],[yeast8.3.4 equation]]=sc_gsm[[#This Row],[yeast9 equation]]</f>
        <v>1</v>
      </c>
    </row>
    <row r="1216" spans="1:12" hidden="1" x14ac:dyDescent="0.2">
      <c r="A1216" t="s">
        <v>2287</v>
      </c>
      <c r="B1216" t="s">
        <v>7718</v>
      </c>
      <c r="C1216" t="s">
        <v>3902</v>
      </c>
      <c r="D1216" t="str">
        <f>sc_gsm[[#This Row],[model_rxn]]&amp;"_"&amp;sc_gsm[[#This Row],[Column2]]</f>
        <v>VALtps_e_FWD</v>
      </c>
      <c r="E1216" t="str">
        <f>_xlfn.XLOOKUP(sc_gsm[[#This Row],[Column3]],SC_enz[name_dir],SC_enz[name_dir],"")</f>
        <v>VALtps_e_FWD</v>
      </c>
      <c r="F1216" t="str">
        <f>_xlfn.XLOOKUP(sc_gsm[[#This Row],[model_rxn]],RT_gsm[model_rxn],RT_gsm[model_rxn],"")</f>
        <v>VALtps_e</v>
      </c>
      <c r="G1216" s="3" t="str">
        <f>_xlfn.XLOOKUP(sc_gsm[[#This Row],[Column3]],RT_gsm[Column3],RT_gsm[Column3],"")</f>
        <v>VALtps_e_FWD</v>
      </c>
      <c r="H1216" s="3" t="str" cm="1">
        <f t="array" ref="H1216">sc_gsm[[#This Row],[model_rxn]]&amp;",r,"&amp;_xlfn.SWITCH(sc_gsm[[#This Row],[Column2]],"REV","lower_bound:-","FWD","upper_bound:")&amp;"1000"</f>
        <v>VALtps_e,r,upper_bound:1000</v>
      </c>
      <c r="I1216" s="3" t="str">
        <f>_xlfn.XLOOKUP(sc_gsm[[#This Row],[Column3]],SC_enz[name_dir],SC_enz[name_dir],"")</f>
        <v>VALtps_e_FWD</v>
      </c>
      <c r="J1216" s="3" t="str">
        <f>_xlfn.XLOOKUP(sc_gsm[[#This Row],[name]],[1]RXNS!$C:$C,[1]RXNS!$D:$D,"")</f>
        <v>H+[e] + L-valine[e] &lt;=&gt; H+[c] + L-valine[c]</v>
      </c>
      <c r="K1216" s="3" t="str">
        <f>_xlfn.XLOOKUP(sc_gsm[[#This Row],[name]],[2]RXNS!$C:$C,[2]RXNS!$D:$D,"")</f>
        <v>H+[e] + L-valine[e] &lt;=&gt; H+[c] + L-valine[c]</v>
      </c>
      <c r="L1216" s="3" t="b">
        <f>sc_gsm[[#This Row],[yeast8.3.4 equation]]=sc_gsm[[#This Row],[yeast9 equation]]</f>
        <v>1</v>
      </c>
    </row>
    <row r="1217" spans="1:12" hidden="1" x14ac:dyDescent="0.2">
      <c r="A1217" t="s">
        <v>2288</v>
      </c>
      <c r="B1217" t="s">
        <v>7719</v>
      </c>
      <c r="C1217" t="s">
        <v>3903</v>
      </c>
      <c r="D1217" t="str">
        <f>sc_gsm[[#This Row],[model_rxn]]&amp;"_"&amp;sc_gsm[[#This Row],[Column2]]</f>
        <v>LANOSTt_c_e_REV</v>
      </c>
      <c r="E1217" t="str">
        <f>_xlfn.XLOOKUP(sc_gsm[[#This Row],[Column3]],SC_enz[name_dir],SC_enz[name_dir],"")</f>
        <v>LANOSTt_c_e_REV</v>
      </c>
      <c r="F1217" t="str">
        <f>_xlfn.XLOOKUP(sc_gsm[[#This Row],[model_rxn]],RT_gsm[model_rxn],RT_gsm[model_rxn],"")</f>
        <v>LANOSTt_c_e</v>
      </c>
      <c r="G1217" s="3" t="str">
        <f>_xlfn.XLOOKUP(sc_gsm[[#This Row],[Column3]],RT_gsm[Column3],RT_gsm[Column3],"")</f>
        <v>LANOSTt_c_e_REV</v>
      </c>
      <c r="H1217" s="3" t="str" cm="1">
        <f t="array" ref="H1217">sc_gsm[[#This Row],[model_rxn]]&amp;",r,"&amp;_xlfn.SWITCH(sc_gsm[[#This Row],[Column2]],"REV","lower_bound:-","FWD","upper_bound:")&amp;"1000"</f>
        <v>LANOSTt_c_e,r,lower_bound:-1000</v>
      </c>
      <c r="I1217" s="3" t="str">
        <f>_xlfn.XLOOKUP(sc_gsm[[#This Row],[Column3]],SC_enz[name_dir],SC_enz[name_dir],"")</f>
        <v>LANOSTt_c_e_REV</v>
      </c>
      <c r="J1217" s="3" t="str">
        <f>_xlfn.XLOOKUP(sc_gsm[[#This Row],[name]],[1]RXNS!$C:$C,[1]RXNS!$D:$D,"")</f>
        <v>lanosterol[e] &lt;=&gt; lanosterol[c]</v>
      </c>
      <c r="K1217" s="3" t="str">
        <f>_xlfn.XLOOKUP(sc_gsm[[#This Row],[name]],[2]RXNS!$C:$C,[2]RXNS!$D:$D,"")</f>
        <v>lanosterol[e] &lt;=&gt; lanosterol[c]</v>
      </c>
      <c r="L1217" s="3" t="b">
        <f>sc_gsm[[#This Row],[yeast8.3.4 equation]]=sc_gsm[[#This Row],[yeast9 equation]]</f>
        <v>1</v>
      </c>
    </row>
    <row r="1218" spans="1:12" hidden="1" x14ac:dyDescent="0.2">
      <c r="A1218" t="s">
        <v>2288</v>
      </c>
      <c r="B1218" t="s">
        <v>7719</v>
      </c>
      <c r="C1218" t="s">
        <v>3902</v>
      </c>
      <c r="D1218" t="str">
        <f>sc_gsm[[#This Row],[model_rxn]]&amp;"_"&amp;sc_gsm[[#This Row],[Column2]]</f>
        <v>LANOSTt_c_e_FWD</v>
      </c>
      <c r="E1218" t="str">
        <f>_xlfn.XLOOKUP(sc_gsm[[#This Row],[Column3]],SC_enz[name_dir],SC_enz[name_dir],"")</f>
        <v>LANOSTt_c_e_FWD</v>
      </c>
      <c r="F1218" t="str">
        <f>_xlfn.XLOOKUP(sc_gsm[[#This Row],[model_rxn]],RT_gsm[model_rxn],RT_gsm[model_rxn],"")</f>
        <v>LANOSTt_c_e</v>
      </c>
      <c r="G1218" s="3" t="str">
        <f>_xlfn.XLOOKUP(sc_gsm[[#This Row],[Column3]],RT_gsm[Column3],RT_gsm[Column3],"")</f>
        <v>LANOSTt_c_e_FWD</v>
      </c>
      <c r="H1218" s="3" t="str" cm="1">
        <f t="array" ref="H1218">sc_gsm[[#This Row],[model_rxn]]&amp;",r,"&amp;_xlfn.SWITCH(sc_gsm[[#This Row],[Column2]],"REV","lower_bound:-","FWD","upper_bound:")&amp;"1000"</f>
        <v>LANOSTt_c_e,r,upper_bound:1000</v>
      </c>
      <c r="I1218" s="3" t="str">
        <f>_xlfn.XLOOKUP(sc_gsm[[#This Row],[Column3]],SC_enz[name_dir],SC_enz[name_dir],"")</f>
        <v>LANOSTt_c_e_FWD</v>
      </c>
      <c r="J1218" s="3" t="str">
        <f>_xlfn.XLOOKUP(sc_gsm[[#This Row],[name]],[1]RXNS!$C:$C,[1]RXNS!$D:$D,"")</f>
        <v>lanosterol[e] &lt;=&gt; lanosterol[c]</v>
      </c>
      <c r="K1218" s="3" t="str">
        <f>_xlfn.XLOOKUP(sc_gsm[[#This Row],[name]],[2]RXNS!$C:$C,[2]RXNS!$D:$D,"")</f>
        <v>lanosterol[e] &lt;=&gt; lanosterol[c]</v>
      </c>
      <c r="L1218" s="3" t="b">
        <f>sc_gsm[[#This Row],[yeast8.3.4 equation]]=sc_gsm[[#This Row],[yeast9 equation]]</f>
        <v>1</v>
      </c>
    </row>
    <row r="1219" spans="1:12" hidden="1" x14ac:dyDescent="0.2">
      <c r="A1219" t="s">
        <v>2289</v>
      </c>
      <c r="B1219" t="s">
        <v>7720</v>
      </c>
      <c r="C1219" t="s">
        <v>3902</v>
      </c>
      <c r="D1219" t="str">
        <f>sc_gsm[[#This Row],[model_rxn]]&amp;"_"&amp;sc_gsm[[#This Row],[Column2]]</f>
        <v>MALt2_m_FWD</v>
      </c>
      <c r="E1219" t="str">
        <f>_xlfn.XLOOKUP(sc_gsm[[#This Row],[Column3]],SC_enz[name_dir],SC_enz[name_dir],"")</f>
        <v>MALt2_m_FWD</v>
      </c>
      <c r="F1219" t="str">
        <f>_xlfn.XLOOKUP(sc_gsm[[#This Row],[model_rxn]],RT_gsm[model_rxn],RT_gsm[model_rxn],"")</f>
        <v>MALt2_m</v>
      </c>
      <c r="G1219" s="3" t="str">
        <f>_xlfn.XLOOKUP(sc_gsm[[#This Row],[Column3]],RT_gsm[Column3],RT_gsm[Column3],"")</f>
        <v>MALt2_m_FWD</v>
      </c>
      <c r="H1219" s="3" t="str" cm="1">
        <f t="array" ref="H1219">sc_gsm[[#This Row],[model_rxn]]&amp;",r,"&amp;_xlfn.SWITCH(sc_gsm[[#This Row],[Column2]],"REV","lower_bound:-","FWD","upper_bound:")&amp;"1000"</f>
        <v>MALt2_m,r,upper_bound:1000</v>
      </c>
      <c r="I1219" s="3" t="str">
        <f>_xlfn.XLOOKUP(sc_gsm[[#This Row],[Column3]],SC_enz[name_dir],SC_enz[name_dir],"")</f>
        <v>MALt2_m_FWD</v>
      </c>
      <c r="J1219" s="3" t="str">
        <f>_xlfn.XLOOKUP(sc_gsm[[#This Row],[name]],[1]RXNS!$C:$C,[1]RXNS!$D:$D,"")</f>
        <v>(S)-malate[c] + phosphate[m] =&gt; (S)-malate[m] + phosphate[c]</v>
      </c>
      <c r="K1219" s="3" t="str">
        <f>_xlfn.XLOOKUP(sc_gsm[[#This Row],[name]],[2]RXNS!$C:$C,[2]RXNS!$D:$D,"")</f>
        <v>(S)-malate[c] + phosphate[m] =&gt; (S)-malate[m] + phosphate[c]</v>
      </c>
      <c r="L1219" s="3" t="b">
        <f>sc_gsm[[#This Row],[yeast8.3.4 equation]]=sc_gsm[[#This Row],[yeast9 equation]]</f>
        <v>1</v>
      </c>
    </row>
    <row r="1220" spans="1:12" hidden="1" x14ac:dyDescent="0.2">
      <c r="A1220" t="s">
        <v>2292</v>
      </c>
      <c r="B1220" t="s">
        <v>7721</v>
      </c>
      <c r="C1220" t="s">
        <v>3902</v>
      </c>
      <c r="D1220" t="str">
        <f>sc_gsm[[#This Row],[model_rxn]]&amp;"_"&amp;sc_gsm[[#This Row],[Column2]]</f>
        <v>MALTtps_e_FWD</v>
      </c>
      <c r="E1220" t="str">
        <f>_xlfn.XLOOKUP(sc_gsm[[#This Row],[Column3]],SC_enz[name_dir],SC_enz[name_dir],"")</f>
        <v>MALTtps_e_FWD</v>
      </c>
      <c r="F1220" t="str">
        <f>_xlfn.XLOOKUP(sc_gsm[[#This Row],[model_rxn]],RT_gsm[model_rxn],RT_gsm[model_rxn],"")</f>
        <v>MALTtps_e</v>
      </c>
      <c r="G1220" s="3" t="str">
        <f>_xlfn.XLOOKUP(sc_gsm[[#This Row],[Column3]],RT_gsm[Column3],RT_gsm[Column3],"")</f>
        <v>MALTtps_e_FWD</v>
      </c>
      <c r="H1220" s="3" t="str" cm="1">
        <f t="array" ref="H1220">sc_gsm[[#This Row],[model_rxn]]&amp;",r,"&amp;_xlfn.SWITCH(sc_gsm[[#This Row],[Column2]],"REV","lower_bound:-","FWD","upper_bound:")&amp;"1000"</f>
        <v>MALTtps_e,r,upper_bound:1000</v>
      </c>
      <c r="I1220" s="3" t="str">
        <f>_xlfn.XLOOKUP(sc_gsm[[#This Row],[Column3]],SC_enz[name_dir],SC_enz[name_dir],"")</f>
        <v>MALTtps_e_FWD</v>
      </c>
      <c r="J1220" s="3" t="str">
        <f>_xlfn.XLOOKUP(sc_gsm[[#This Row],[name]],[1]RXNS!$C:$C,[1]RXNS!$D:$D,"")</f>
        <v>H+[e] + maltose[e] =&gt; H+[c] + maltose[c]</v>
      </c>
      <c r="K1220" s="3" t="str">
        <f>_xlfn.XLOOKUP(sc_gsm[[#This Row],[name]],[2]RXNS!$C:$C,[2]RXNS!$D:$D,"")</f>
        <v>H+[e] + maltose[e] =&gt; H+[c] + maltose[c]</v>
      </c>
      <c r="L1220" s="3" t="b">
        <f>sc_gsm[[#This Row],[yeast8.3.4 equation]]=sc_gsm[[#This Row],[yeast9 equation]]</f>
        <v>1</v>
      </c>
    </row>
    <row r="1221" spans="1:12" hidden="1" x14ac:dyDescent="0.2">
      <c r="A1221" t="s">
        <v>2297</v>
      </c>
      <c r="B1221" t="s">
        <v>7722</v>
      </c>
      <c r="C1221" t="s">
        <v>3902</v>
      </c>
      <c r="D1221" t="str">
        <f>sc_gsm[[#This Row],[model_rxn]]&amp;"_"&amp;sc_gsm[[#This Row],[Column2]]</f>
        <v>NFORTYR2t_c_e_FWD</v>
      </c>
      <c r="E1221" t="str">
        <f>_xlfn.XLOOKUP(sc_gsm[[#This Row],[Column3]],SC_enz[name_dir],SC_enz[name_dir],"")</f>
        <v>NFORTYR2t_c_e_FWD</v>
      </c>
      <c r="F1221" t="str">
        <f>_xlfn.XLOOKUP(sc_gsm[[#This Row],[model_rxn]],RT_gsm[model_rxn],RT_gsm[model_rxn],"")</f>
        <v>NFORTYR2t_c_e</v>
      </c>
      <c r="G1221" s="3" t="str">
        <f>_xlfn.XLOOKUP(sc_gsm[[#This Row],[Column3]],RT_gsm[Column3],RT_gsm[Column3],"")</f>
        <v>NFORTYR2t_c_e_FWD</v>
      </c>
      <c r="H1221" s="3" t="str" cm="1">
        <f t="array" ref="H1221">sc_gsm[[#This Row],[model_rxn]]&amp;",r,"&amp;_xlfn.SWITCH(sc_gsm[[#This Row],[Column2]],"REV","lower_bound:-","FWD","upper_bound:")&amp;"1000"</f>
        <v>NFORTYR2t_c_e,r,upper_bound:1000</v>
      </c>
      <c r="I1221" s="3" t="str">
        <f>_xlfn.XLOOKUP(sc_gsm[[#This Row],[Column3]],SC_enz[name_dir],SC_enz[name_dir],"")</f>
        <v>NFORTYR2t_c_e_FWD</v>
      </c>
      <c r="J1221" s="3" t="str">
        <f>_xlfn.XLOOKUP(sc_gsm[[#This Row],[name]],[1]RXNS!$C:$C,[1]RXNS!$D:$D,"")</f>
        <v>N,N'-diformyldityrosine[c] =&gt; N,N'-diformyldityrosine[e]</v>
      </c>
      <c r="K1221" s="3" t="str">
        <f>_xlfn.XLOOKUP(sc_gsm[[#This Row],[name]],[2]RXNS!$C:$C,[2]RXNS!$D:$D,"")</f>
        <v>N,N'-diformyldityrosine[c] =&gt; N,N'-diformyldityrosine[e]</v>
      </c>
      <c r="L1221" s="3" t="b">
        <f>sc_gsm[[#This Row],[yeast8.3.4 equation]]=sc_gsm[[#This Row],[yeast9 equation]]</f>
        <v>1</v>
      </c>
    </row>
    <row r="1222" spans="1:12" hidden="1" x14ac:dyDescent="0.2">
      <c r="A1222" t="s">
        <v>2300</v>
      </c>
      <c r="B1222" t="s">
        <v>7723</v>
      </c>
      <c r="C1222" t="s">
        <v>3902</v>
      </c>
      <c r="D1222" t="str">
        <f>sc_gsm[[#This Row],[model_rxn]]&amp;"_"&amp;sc_gsm[[#This Row],[Column2]]</f>
        <v>NADt_c_m_FWD</v>
      </c>
      <c r="E1222" t="str">
        <f>_xlfn.XLOOKUP(sc_gsm[[#This Row],[Column3]],SC_enz[name_dir],SC_enz[name_dir],"")</f>
        <v>NADt_c_m_FWD</v>
      </c>
      <c r="F1222" t="str">
        <f>_xlfn.XLOOKUP(sc_gsm[[#This Row],[model_rxn]],RT_gsm[model_rxn],RT_gsm[model_rxn],"")</f>
        <v>NADt_c_m</v>
      </c>
      <c r="G1222" s="3" t="str">
        <f>_xlfn.XLOOKUP(sc_gsm[[#This Row],[Column3]],RT_gsm[Column3],RT_gsm[Column3],"")</f>
        <v>NADt_c_m_FWD</v>
      </c>
      <c r="H1222" s="3" t="str" cm="1">
        <f t="array" ref="H1222">sc_gsm[[#This Row],[model_rxn]]&amp;",r,"&amp;_xlfn.SWITCH(sc_gsm[[#This Row],[Column2]],"REV","lower_bound:-","FWD","upper_bound:")&amp;"1000"</f>
        <v>NADt_c_m,r,upper_bound:1000</v>
      </c>
      <c r="I1222" s="3" t="str">
        <f>_xlfn.XLOOKUP(sc_gsm[[#This Row],[Column3]],SC_enz[name_dir],SC_enz[name_dir],"")</f>
        <v>NADt_c_m_FWD</v>
      </c>
      <c r="J1222" s="3" t="str">
        <f>_xlfn.XLOOKUP(sc_gsm[[#This Row],[name]],[1]RXNS!$C:$C,[1]RXNS!$D:$D,"")</f>
        <v>NAD[c] =&gt; NAD[m]</v>
      </c>
      <c r="K1222" s="3" t="str">
        <f>_xlfn.XLOOKUP(sc_gsm[[#This Row],[name]],[2]RXNS!$C:$C,[2]RXNS!$D:$D,"")</f>
        <v>NAD[c] =&gt; NAD[m]</v>
      </c>
      <c r="L1222" s="3" t="b">
        <f>sc_gsm[[#This Row],[yeast8.3.4 equation]]=sc_gsm[[#This Row],[yeast9 equation]]</f>
        <v>1</v>
      </c>
    </row>
    <row r="1223" spans="1:12" hidden="1" x14ac:dyDescent="0.2">
      <c r="A1223" t="s">
        <v>2305</v>
      </c>
      <c r="B1223" t="s">
        <v>7723</v>
      </c>
      <c r="C1223" t="s">
        <v>3902</v>
      </c>
      <c r="D1223" t="str">
        <f>sc_gsm[[#This Row],[model_rxn]]&amp;"_"&amp;sc_gsm[[#This Row],[Column2]]</f>
        <v>NADt1_m_FWD</v>
      </c>
      <c r="E1223" t="str">
        <f>_xlfn.XLOOKUP(sc_gsm[[#This Row],[Column3]],SC_enz[name_dir],SC_enz[name_dir],"")</f>
        <v>NADt1_m_FWD</v>
      </c>
      <c r="F1223" t="str">
        <f>_xlfn.XLOOKUP(sc_gsm[[#This Row],[model_rxn]],RT_gsm[model_rxn],RT_gsm[model_rxn],"")</f>
        <v>NADt1_m</v>
      </c>
      <c r="G1223" s="3" t="str">
        <f>_xlfn.XLOOKUP(sc_gsm[[#This Row],[Column3]],RT_gsm[Column3],RT_gsm[Column3],"")</f>
        <v>NADt1_m_FWD</v>
      </c>
      <c r="H1223" s="3" t="str" cm="1">
        <f t="array" ref="H1223">sc_gsm[[#This Row],[model_rxn]]&amp;",r,"&amp;_xlfn.SWITCH(sc_gsm[[#This Row],[Column2]],"REV","lower_bound:-","FWD","upper_bound:")&amp;"1000"</f>
        <v>NADt1_m,r,upper_bound:1000</v>
      </c>
      <c r="I1223" s="3" t="str">
        <f>_xlfn.XLOOKUP(sc_gsm[[#This Row],[Column3]],SC_enz[name_dir],SC_enz[name_dir],"")</f>
        <v>NADt1_m_FWD</v>
      </c>
      <c r="J1223" s="3" t="str">
        <f>_xlfn.XLOOKUP(sc_gsm[[#This Row],[name]],[1]RXNS!$C:$C,[1]RXNS!$D:$D,"")</f>
        <v>NAD[c] =&gt; NAD[m]</v>
      </c>
      <c r="K1223" s="3" t="str">
        <f>_xlfn.XLOOKUP(sc_gsm[[#This Row],[name]],[2]RXNS!$C:$C,[2]RXNS!$D:$D,"")</f>
        <v>NAD[c] =&gt; NAD[m]</v>
      </c>
      <c r="L1223" s="3" t="b">
        <f>sc_gsm[[#This Row],[yeast8.3.4 equation]]=sc_gsm[[#This Row],[yeast9 equation]]</f>
        <v>1</v>
      </c>
    </row>
    <row r="1224" spans="1:12" hidden="1" x14ac:dyDescent="0.2">
      <c r="A1224" t="s">
        <v>2306</v>
      </c>
      <c r="B1224" t="s">
        <v>7723</v>
      </c>
      <c r="C1224" t="s">
        <v>3902</v>
      </c>
      <c r="D1224" t="str">
        <f>sc_gsm[[#This Row],[model_rxn]]&amp;"_"&amp;sc_gsm[[#This Row],[Column2]]</f>
        <v>NADt2_m_FWD</v>
      </c>
      <c r="E1224" t="str">
        <f>_xlfn.XLOOKUP(sc_gsm[[#This Row],[Column3]],SC_enz[name_dir],SC_enz[name_dir],"")</f>
        <v>NADt2_m_FWD</v>
      </c>
      <c r="F1224" t="str">
        <f>_xlfn.XLOOKUP(sc_gsm[[#This Row],[model_rxn]],RT_gsm[model_rxn],RT_gsm[model_rxn],"")</f>
        <v>NADt2_m</v>
      </c>
      <c r="G1224" s="3" t="str">
        <f>_xlfn.XLOOKUP(sc_gsm[[#This Row],[Column3]],RT_gsm[Column3],RT_gsm[Column3],"")</f>
        <v>NADt2_m_FWD</v>
      </c>
      <c r="H1224" s="3" t="str" cm="1">
        <f t="array" ref="H1224">sc_gsm[[#This Row],[model_rxn]]&amp;",r,"&amp;_xlfn.SWITCH(sc_gsm[[#This Row],[Column2]],"REV","lower_bound:-","FWD","upper_bound:")&amp;"1000"</f>
        <v>NADt2_m,r,upper_bound:1000</v>
      </c>
      <c r="I1224" s="3" t="str">
        <f>_xlfn.XLOOKUP(sc_gsm[[#This Row],[Column3]],SC_enz[name_dir],SC_enz[name_dir],"")</f>
        <v>NADt2_m_FWD</v>
      </c>
      <c r="J1224" s="3" t="str">
        <f>_xlfn.XLOOKUP(sc_gsm[[#This Row],[name]],[1]RXNS!$C:$C,[1]RXNS!$D:$D,"")</f>
        <v>NAD[c] =&gt; NAD[m]</v>
      </c>
      <c r="K1224" s="3" t="str">
        <f>_xlfn.XLOOKUP(sc_gsm[[#This Row],[name]],[2]RXNS!$C:$C,[2]RXNS!$D:$D,"")</f>
        <v>NAD[c] =&gt; NAD[m]</v>
      </c>
      <c r="L1224" s="3" t="b">
        <f>sc_gsm[[#This Row],[yeast8.3.4 equation]]=sc_gsm[[#This Row],[yeast9 equation]]</f>
        <v>1</v>
      </c>
    </row>
    <row r="1225" spans="1:12" hidden="1" x14ac:dyDescent="0.2">
      <c r="A1225" t="s">
        <v>2307</v>
      </c>
      <c r="B1225" t="s">
        <v>7723</v>
      </c>
      <c r="C1225" t="s">
        <v>3902</v>
      </c>
      <c r="D1225" t="str">
        <f>sc_gsm[[#This Row],[model_rxn]]&amp;"_"&amp;sc_gsm[[#This Row],[Column2]]</f>
        <v>NADt3_m_FWD</v>
      </c>
      <c r="E1225" t="str">
        <f>_xlfn.XLOOKUP(sc_gsm[[#This Row],[Column3]],SC_enz[name_dir],SC_enz[name_dir],"")</f>
        <v>NADt3_m_FWD</v>
      </c>
      <c r="F1225" t="str">
        <f>_xlfn.XLOOKUP(sc_gsm[[#This Row],[model_rxn]],RT_gsm[model_rxn],RT_gsm[model_rxn],"")</f>
        <v>NADt3_m</v>
      </c>
      <c r="G1225" s="3" t="str">
        <f>_xlfn.XLOOKUP(sc_gsm[[#This Row],[Column3]],RT_gsm[Column3],RT_gsm[Column3],"")</f>
        <v>NADt3_m_FWD</v>
      </c>
      <c r="H1225" s="3" t="str" cm="1">
        <f t="array" ref="H1225">sc_gsm[[#This Row],[model_rxn]]&amp;",r,"&amp;_xlfn.SWITCH(sc_gsm[[#This Row],[Column2]],"REV","lower_bound:-","FWD","upper_bound:")&amp;"1000"</f>
        <v>NADt3_m,r,upper_bound:1000</v>
      </c>
      <c r="I1225" s="3" t="str">
        <f>_xlfn.XLOOKUP(sc_gsm[[#This Row],[Column3]],SC_enz[name_dir],SC_enz[name_dir],"")</f>
        <v>NADt3_m_FWD</v>
      </c>
      <c r="J1225" s="3" t="str">
        <f>_xlfn.XLOOKUP(sc_gsm[[#This Row],[name]],[1]RXNS!$C:$C,[1]RXNS!$D:$D,"")</f>
        <v>NAD[c] =&gt; NAD[m]</v>
      </c>
      <c r="K1225" s="3" t="str">
        <f>_xlfn.XLOOKUP(sc_gsm[[#This Row],[name]],[2]RXNS!$C:$C,[2]RXNS!$D:$D,"")</f>
        <v>NAD[c] =&gt; NAD[m]</v>
      </c>
      <c r="L1225" s="3" t="b">
        <f>sc_gsm[[#This Row],[yeast8.3.4 equation]]=sc_gsm[[#This Row],[yeast9 equation]]</f>
        <v>1</v>
      </c>
    </row>
    <row r="1226" spans="1:12" hidden="1" x14ac:dyDescent="0.2">
      <c r="A1226" t="s">
        <v>2308</v>
      </c>
      <c r="B1226" t="s">
        <v>7724</v>
      </c>
      <c r="C1226" t="s">
        <v>3903</v>
      </c>
      <c r="D1226" t="str">
        <f>sc_gsm[[#This Row],[model_rxn]]&amp;"_"&amp;sc_gsm[[#This Row],[Column2]]</f>
        <v>NACt_c_e_REV</v>
      </c>
      <c r="E1226" t="str">
        <f>_xlfn.XLOOKUP(sc_gsm[[#This Row],[Column3]],SC_enz[name_dir],SC_enz[name_dir],"")</f>
        <v>NACt_c_e_REV</v>
      </c>
      <c r="F1226" t="str">
        <f>_xlfn.XLOOKUP(sc_gsm[[#This Row],[model_rxn]],RT_gsm[model_rxn],RT_gsm[model_rxn],"")</f>
        <v>NACt_c_e</v>
      </c>
      <c r="G1226" s="3" t="str">
        <f>_xlfn.XLOOKUP(sc_gsm[[#This Row],[Column3]],RT_gsm[Column3],RT_gsm[Column3],"")</f>
        <v>NACt_c_e_REV</v>
      </c>
      <c r="H1226" s="3" t="str" cm="1">
        <f t="array" ref="H1226">sc_gsm[[#This Row],[model_rxn]]&amp;",r,"&amp;_xlfn.SWITCH(sc_gsm[[#This Row],[Column2]],"REV","lower_bound:-","FWD","upper_bound:")&amp;"1000"</f>
        <v>NACt_c_e,r,lower_bound:-1000</v>
      </c>
      <c r="I1226" s="3" t="str">
        <f>_xlfn.XLOOKUP(sc_gsm[[#This Row],[Column3]],SC_enz[name_dir],SC_enz[name_dir],"")</f>
        <v>NACt_c_e_REV</v>
      </c>
      <c r="J1226" s="3" t="str">
        <f>_xlfn.XLOOKUP(sc_gsm[[#This Row],[name]],[1]RXNS!$C:$C,[1]RXNS!$D:$D,"")</f>
        <v>nicotinate[e] &lt;=&gt; nicotinate[c]</v>
      </c>
      <c r="K1226" s="3" t="str">
        <f>_xlfn.XLOOKUP(sc_gsm[[#This Row],[name]],[2]RXNS!$C:$C,[2]RXNS!$D:$D,"")</f>
        <v>nicotinate[e] &lt;=&gt; nicotinate[c]</v>
      </c>
      <c r="L1226" s="3" t="b">
        <f>sc_gsm[[#This Row],[yeast8.3.4 equation]]=sc_gsm[[#This Row],[yeast9 equation]]</f>
        <v>1</v>
      </c>
    </row>
    <row r="1227" spans="1:12" hidden="1" x14ac:dyDescent="0.2">
      <c r="A1227" t="s">
        <v>2308</v>
      </c>
      <c r="B1227" t="s">
        <v>7724</v>
      </c>
      <c r="C1227" t="s">
        <v>3902</v>
      </c>
      <c r="D1227" t="str">
        <f>sc_gsm[[#This Row],[model_rxn]]&amp;"_"&amp;sc_gsm[[#This Row],[Column2]]</f>
        <v>NACt_c_e_FWD</v>
      </c>
      <c r="E1227" t="str">
        <f>_xlfn.XLOOKUP(sc_gsm[[#This Row],[Column3]],SC_enz[name_dir],SC_enz[name_dir],"")</f>
        <v>NACt_c_e_FWD</v>
      </c>
      <c r="F1227" t="str">
        <f>_xlfn.XLOOKUP(sc_gsm[[#This Row],[model_rxn]],RT_gsm[model_rxn],RT_gsm[model_rxn],"")</f>
        <v>NACt_c_e</v>
      </c>
      <c r="G1227" s="3" t="str">
        <f>_xlfn.XLOOKUP(sc_gsm[[#This Row],[Column3]],RT_gsm[Column3],RT_gsm[Column3],"")</f>
        <v>NACt_c_e_FWD</v>
      </c>
      <c r="H1227" s="3" t="str" cm="1">
        <f t="array" ref="H1227">sc_gsm[[#This Row],[model_rxn]]&amp;",r,"&amp;_xlfn.SWITCH(sc_gsm[[#This Row],[Column2]],"REV","lower_bound:-","FWD","upper_bound:")&amp;"1000"</f>
        <v>NACt_c_e,r,upper_bound:1000</v>
      </c>
      <c r="I1227" s="3" t="str">
        <f>_xlfn.XLOOKUP(sc_gsm[[#This Row],[Column3]],SC_enz[name_dir],SC_enz[name_dir],"")</f>
        <v>NACt_c_e_FWD</v>
      </c>
      <c r="J1227" s="3" t="str">
        <f>_xlfn.XLOOKUP(sc_gsm[[#This Row],[name]],[1]RXNS!$C:$C,[1]RXNS!$D:$D,"")</f>
        <v>nicotinate[e] &lt;=&gt; nicotinate[c]</v>
      </c>
      <c r="K1227" s="3" t="str">
        <f>_xlfn.XLOOKUP(sc_gsm[[#This Row],[name]],[2]RXNS!$C:$C,[2]RXNS!$D:$D,"")</f>
        <v>nicotinate[e] &lt;=&gt; nicotinate[c]</v>
      </c>
      <c r="L1227" s="3" t="b">
        <f>sc_gsm[[#This Row],[yeast8.3.4 equation]]=sc_gsm[[#This Row],[yeast9 equation]]</f>
        <v>1</v>
      </c>
    </row>
    <row r="1228" spans="1:12" hidden="1" x14ac:dyDescent="0.2">
      <c r="A1228" t="s">
        <v>2311</v>
      </c>
      <c r="B1228" t="s">
        <v>7725</v>
      </c>
      <c r="C1228" t="s">
        <v>3902</v>
      </c>
      <c r="D1228" t="str">
        <f>sc_gsm[[#This Row],[model_rxn]]&amp;"_"&amp;sc_gsm[[#This Row],[Column2]]</f>
        <v>ORNtpa_m_FWD</v>
      </c>
      <c r="E1228" t="str">
        <f>_xlfn.XLOOKUP(sc_gsm[[#This Row],[Column3]],SC_enz[name_dir],SC_enz[name_dir],"")</f>
        <v>ORNtpa_m_FWD</v>
      </c>
      <c r="F1228" t="str">
        <f>_xlfn.XLOOKUP(sc_gsm[[#This Row],[model_rxn]],RT_gsm[model_rxn],RT_gsm[model_rxn],"")</f>
        <v>ORNtpa_m</v>
      </c>
      <c r="G1228" s="3" t="str">
        <f>_xlfn.XLOOKUP(sc_gsm[[#This Row],[Column3]],RT_gsm[Column3],RT_gsm[Column3],"")</f>
        <v>ORNtpa_m_FWD</v>
      </c>
      <c r="H1228" s="3" t="str" cm="1">
        <f t="array" ref="H1228">sc_gsm[[#This Row],[model_rxn]]&amp;",r,"&amp;_xlfn.SWITCH(sc_gsm[[#This Row],[Column2]],"REV","lower_bound:-","FWD","upper_bound:")&amp;"1000"</f>
        <v>ORNtpa_m,r,upper_bound:1000</v>
      </c>
      <c r="I1228" s="3" t="str">
        <f>_xlfn.XLOOKUP(sc_gsm[[#This Row],[Column3]],SC_enz[name_dir],SC_enz[name_dir],"")</f>
        <v>ORNtpa_m_FWD</v>
      </c>
      <c r="J1228" s="3" t="str">
        <f>_xlfn.XLOOKUP(sc_gsm[[#This Row],[name]],[1]RXNS!$C:$C,[1]RXNS!$D:$D,"")</f>
        <v>H+[c] + ornithine[m] =&gt; H+[m] + ornithine[c]</v>
      </c>
      <c r="K1228" s="3" t="str">
        <f>_xlfn.XLOOKUP(sc_gsm[[#This Row],[name]],[2]RXNS!$C:$C,[2]RXNS!$D:$D,"")</f>
        <v>H+[c] + ornithine[m] =&gt; H+[m] + ornithine[c]</v>
      </c>
      <c r="L1228" s="3" t="b">
        <f>sc_gsm[[#This Row],[yeast8.3.4 equation]]=sc_gsm[[#This Row],[yeast9 equation]]</f>
        <v>1</v>
      </c>
    </row>
    <row r="1229" spans="1:12" hidden="1" x14ac:dyDescent="0.2">
      <c r="A1229" t="s">
        <v>2314</v>
      </c>
      <c r="B1229" t="s">
        <v>7726</v>
      </c>
      <c r="C1229" t="s">
        <v>3903</v>
      </c>
      <c r="D1229" t="str">
        <f>sc_gsm[[#This Row],[model_rxn]]&amp;"_"&amp;sc_gsm[[#This Row],[Column2]]</f>
        <v>ORNtps_e_REV</v>
      </c>
      <c r="E1229" t="str">
        <f>_xlfn.XLOOKUP(sc_gsm[[#This Row],[Column3]],SC_enz[name_dir],SC_enz[name_dir],"")</f>
        <v>ORNtps_e_REV</v>
      </c>
      <c r="F1229" t="str">
        <f>_xlfn.XLOOKUP(sc_gsm[[#This Row],[model_rxn]],RT_gsm[model_rxn],RT_gsm[model_rxn],"")</f>
        <v>ORNtps_e</v>
      </c>
      <c r="G1229" s="3" t="str">
        <f>_xlfn.XLOOKUP(sc_gsm[[#This Row],[Column3]],RT_gsm[Column3],RT_gsm[Column3],"")</f>
        <v>ORNtps_e_REV</v>
      </c>
      <c r="H1229" s="3" t="str" cm="1">
        <f t="array" ref="H1229">sc_gsm[[#This Row],[model_rxn]]&amp;",r,"&amp;_xlfn.SWITCH(sc_gsm[[#This Row],[Column2]],"REV","lower_bound:-","FWD","upper_bound:")&amp;"1000"</f>
        <v>ORNtps_e,r,lower_bound:-1000</v>
      </c>
      <c r="I1229" s="3" t="str">
        <f>_xlfn.XLOOKUP(sc_gsm[[#This Row],[Column3]],SC_enz[name_dir],SC_enz[name_dir],"")</f>
        <v>ORNtps_e_REV</v>
      </c>
      <c r="J1229" s="3" t="str">
        <f>_xlfn.XLOOKUP(sc_gsm[[#This Row],[name]],[1]RXNS!$C:$C,[1]RXNS!$D:$D,"")</f>
        <v>H+[e] + ornithine[e] &lt;=&gt; H+[c] + ornithine[c]</v>
      </c>
      <c r="K1229" s="3" t="str">
        <f>_xlfn.XLOOKUP(sc_gsm[[#This Row],[name]],[2]RXNS!$C:$C,[2]RXNS!$D:$D,"")</f>
        <v>H+[e] + ornithine[e] &lt;=&gt; H+[c] + ornithine[c]</v>
      </c>
      <c r="L1229" s="3" t="b">
        <f>sc_gsm[[#This Row],[yeast8.3.4 equation]]=sc_gsm[[#This Row],[yeast9 equation]]</f>
        <v>1</v>
      </c>
    </row>
    <row r="1230" spans="1:12" hidden="1" x14ac:dyDescent="0.2">
      <c r="A1230" t="s">
        <v>2314</v>
      </c>
      <c r="B1230" t="s">
        <v>7726</v>
      </c>
      <c r="C1230" t="s">
        <v>3902</v>
      </c>
      <c r="D1230" t="str">
        <f>sc_gsm[[#This Row],[model_rxn]]&amp;"_"&amp;sc_gsm[[#This Row],[Column2]]</f>
        <v>ORNtps_e_FWD</v>
      </c>
      <c r="E1230" t="str">
        <f>_xlfn.XLOOKUP(sc_gsm[[#This Row],[Column3]],SC_enz[name_dir],SC_enz[name_dir],"")</f>
        <v>ORNtps_e_FWD</v>
      </c>
      <c r="F1230" t="str">
        <f>_xlfn.XLOOKUP(sc_gsm[[#This Row],[model_rxn]],RT_gsm[model_rxn],RT_gsm[model_rxn],"")</f>
        <v>ORNtps_e</v>
      </c>
      <c r="G1230" s="3" t="str">
        <f>_xlfn.XLOOKUP(sc_gsm[[#This Row],[Column3]],RT_gsm[Column3],RT_gsm[Column3],"")</f>
        <v>ORNtps_e_FWD</v>
      </c>
      <c r="H1230" s="3" t="str" cm="1">
        <f t="array" ref="H1230">sc_gsm[[#This Row],[model_rxn]]&amp;",r,"&amp;_xlfn.SWITCH(sc_gsm[[#This Row],[Column2]],"REV","lower_bound:-","FWD","upper_bound:")&amp;"1000"</f>
        <v>ORNtps_e,r,upper_bound:1000</v>
      </c>
      <c r="I1230" s="3" t="str">
        <f>_xlfn.XLOOKUP(sc_gsm[[#This Row],[Column3]],SC_enz[name_dir],SC_enz[name_dir],"")</f>
        <v>ORNtps_e_FWD</v>
      </c>
      <c r="J1230" s="3" t="str">
        <f>_xlfn.XLOOKUP(sc_gsm[[#This Row],[name]],[1]RXNS!$C:$C,[1]RXNS!$D:$D,"")</f>
        <v>H+[e] + ornithine[e] &lt;=&gt; H+[c] + ornithine[c]</v>
      </c>
      <c r="K1230" s="3" t="str">
        <f>_xlfn.XLOOKUP(sc_gsm[[#This Row],[name]],[2]RXNS!$C:$C,[2]RXNS!$D:$D,"")</f>
        <v>H+[e] + ornithine[e] &lt;=&gt; H+[c] + ornithine[c]</v>
      </c>
      <c r="L1230" s="3" t="b">
        <f>sc_gsm[[#This Row],[yeast8.3.4 equation]]=sc_gsm[[#This Row],[yeast9 equation]]</f>
        <v>1</v>
      </c>
    </row>
    <row r="1231" spans="1:12" hidden="1" x14ac:dyDescent="0.2">
      <c r="A1231" t="s">
        <v>2315</v>
      </c>
      <c r="B1231" t="s">
        <v>7727</v>
      </c>
      <c r="C1231" t="s">
        <v>3902</v>
      </c>
      <c r="D1231" t="str">
        <f>sc_gsm[[#This Row],[model_rxn]]&amp;"_"&amp;sc_gsm[[#This Row],[Column2]]</f>
        <v>OAAtps_m_FWD</v>
      </c>
      <c r="E1231" t="str">
        <f>_xlfn.XLOOKUP(sc_gsm[[#This Row],[Column3]],SC_enz[name_dir],SC_enz[name_dir],"")</f>
        <v>OAAtps_m_FWD</v>
      </c>
      <c r="F1231" t="str">
        <f>_xlfn.XLOOKUP(sc_gsm[[#This Row],[model_rxn]],RT_gsm[model_rxn],RT_gsm[model_rxn],"")</f>
        <v>OAAtps_m</v>
      </c>
      <c r="G1231" s="3" t="str">
        <f>_xlfn.XLOOKUP(sc_gsm[[#This Row],[Column3]],RT_gsm[Column3],RT_gsm[Column3],"")</f>
        <v>OAAtps_m_FWD</v>
      </c>
      <c r="H1231" s="3" t="str" cm="1">
        <f t="array" ref="H1231">sc_gsm[[#This Row],[model_rxn]]&amp;",r,"&amp;_xlfn.SWITCH(sc_gsm[[#This Row],[Column2]],"REV","lower_bound:-","FWD","upper_bound:")&amp;"1000"</f>
        <v>OAAtps_m,r,upper_bound:1000</v>
      </c>
      <c r="I1231" s="3" t="str">
        <f>_xlfn.XLOOKUP(sc_gsm[[#This Row],[Column3]],SC_enz[name_dir],SC_enz[name_dir],"")</f>
        <v>OAAtps_m_FWD</v>
      </c>
      <c r="J1231" s="3" t="str">
        <f>_xlfn.XLOOKUP(sc_gsm[[#This Row],[name]],[1]RXNS!$C:$C,[1]RXNS!$D:$D,"")</f>
        <v>H+[c] + oxaloacetate[c] =&gt; H+[m] + oxaloacetate[m]</v>
      </c>
      <c r="K1231" s="3" t="str">
        <f>_xlfn.XLOOKUP(sc_gsm[[#This Row],[name]],[2]RXNS!$C:$C,[2]RXNS!$D:$D,"")</f>
        <v>H+[c] + oxaloacetate[c] =&gt; H+[m] + oxaloacetate[m]</v>
      </c>
      <c r="L1231" s="3" t="b">
        <f>sc_gsm[[#This Row],[yeast8.3.4 equation]]=sc_gsm[[#This Row],[yeast9 equation]]</f>
        <v>1</v>
      </c>
    </row>
    <row r="1232" spans="1:12" hidden="1" x14ac:dyDescent="0.2">
      <c r="A1232" t="s">
        <v>2318</v>
      </c>
      <c r="B1232" t="s">
        <v>7728</v>
      </c>
      <c r="C1232" t="s">
        <v>3903</v>
      </c>
      <c r="D1232" t="str">
        <f>sc_gsm[[#This Row],[model_rxn]]&amp;"_"&amp;sc_gsm[[#This Row],[Column2]]</f>
        <v>PNTOtps_e_REV</v>
      </c>
      <c r="E1232" t="str">
        <f>_xlfn.XLOOKUP(sc_gsm[[#This Row],[Column3]],SC_enz[name_dir],SC_enz[name_dir],"")</f>
        <v>PNTOtps_e_REV</v>
      </c>
      <c r="F1232" t="str">
        <f>_xlfn.XLOOKUP(sc_gsm[[#This Row],[model_rxn]],RT_gsm[model_rxn],RT_gsm[model_rxn],"")</f>
        <v>PNTOtps_e</v>
      </c>
      <c r="G1232" s="3" t="str">
        <f>_xlfn.XLOOKUP(sc_gsm[[#This Row],[Column3]],RT_gsm[Column3],RT_gsm[Column3],"")</f>
        <v>PNTOtps_e_REV</v>
      </c>
      <c r="H1232" s="3" t="str" cm="1">
        <f t="array" ref="H1232">sc_gsm[[#This Row],[model_rxn]]&amp;",r,"&amp;_xlfn.SWITCH(sc_gsm[[#This Row],[Column2]],"REV","lower_bound:-","FWD","upper_bound:")&amp;"1000"</f>
        <v>PNTOtps_e,r,lower_bound:-1000</v>
      </c>
      <c r="I1232" s="3" t="str">
        <f>_xlfn.XLOOKUP(sc_gsm[[#This Row],[Column3]],SC_enz[name_dir],SC_enz[name_dir],"")</f>
        <v>PNTOtps_e_REV</v>
      </c>
      <c r="J1232" s="3" t="str">
        <f>_xlfn.XLOOKUP(sc_gsm[[#This Row],[name]],[1]RXNS!$C:$C,[1]RXNS!$D:$D,"")</f>
        <v>(R)-pantothenate[e] + H+[e] &lt;=&gt; (R)-pantothenate[c] + H+[c]</v>
      </c>
      <c r="K1232" s="3" t="str">
        <f>_xlfn.XLOOKUP(sc_gsm[[#This Row],[name]],[2]RXNS!$C:$C,[2]RXNS!$D:$D,"")</f>
        <v>(R)-pantothenate[e] + H+[e] &lt;=&gt; (R)-pantothenate[c] + H+[c]</v>
      </c>
      <c r="L1232" s="3" t="b">
        <f>sc_gsm[[#This Row],[yeast8.3.4 equation]]=sc_gsm[[#This Row],[yeast9 equation]]</f>
        <v>1</v>
      </c>
    </row>
    <row r="1233" spans="1:12" hidden="1" x14ac:dyDescent="0.2">
      <c r="A1233" t="s">
        <v>2318</v>
      </c>
      <c r="B1233" t="s">
        <v>7728</v>
      </c>
      <c r="C1233" t="s">
        <v>3902</v>
      </c>
      <c r="D1233" t="str">
        <f>sc_gsm[[#This Row],[model_rxn]]&amp;"_"&amp;sc_gsm[[#This Row],[Column2]]</f>
        <v>PNTOtps_e_FWD</v>
      </c>
      <c r="E1233" t="str">
        <f>_xlfn.XLOOKUP(sc_gsm[[#This Row],[Column3]],SC_enz[name_dir],SC_enz[name_dir],"")</f>
        <v>PNTOtps_e_FWD</v>
      </c>
      <c r="F1233" t="str">
        <f>_xlfn.XLOOKUP(sc_gsm[[#This Row],[model_rxn]],RT_gsm[model_rxn],RT_gsm[model_rxn],"")</f>
        <v>PNTOtps_e</v>
      </c>
      <c r="G1233" s="3" t="str">
        <f>_xlfn.XLOOKUP(sc_gsm[[#This Row],[Column3]],RT_gsm[Column3],RT_gsm[Column3],"")</f>
        <v>PNTOtps_e_FWD</v>
      </c>
      <c r="H1233" s="3" t="str" cm="1">
        <f t="array" ref="H1233">sc_gsm[[#This Row],[model_rxn]]&amp;",r,"&amp;_xlfn.SWITCH(sc_gsm[[#This Row],[Column2]],"REV","lower_bound:-","FWD","upper_bound:")&amp;"1000"</f>
        <v>PNTOtps_e,r,upper_bound:1000</v>
      </c>
      <c r="I1233" s="3" t="str">
        <f>_xlfn.XLOOKUP(sc_gsm[[#This Row],[Column3]],SC_enz[name_dir],SC_enz[name_dir],"")</f>
        <v>PNTOtps_e_FWD</v>
      </c>
      <c r="J1233" s="3" t="str">
        <f>_xlfn.XLOOKUP(sc_gsm[[#This Row],[name]],[1]RXNS!$C:$C,[1]RXNS!$D:$D,"")</f>
        <v>(R)-pantothenate[e] + H+[e] &lt;=&gt; (R)-pantothenate[c] + H+[c]</v>
      </c>
      <c r="K1233" s="3" t="str">
        <f>_xlfn.XLOOKUP(sc_gsm[[#This Row],[name]],[2]RXNS!$C:$C,[2]RXNS!$D:$D,"")</f>
        <v>(R)-pantothenate[e] + H+[e] &lt;=&gt; (R)-pantothenate[c] + H+[c]</v>
      </c>
      <c r="L1233" s="3" t="b">
        <f>sc_gsm[[#This Row],[yeast8.3.4 equation]]=sc_gsm[[#This Row],[yeast9 equation]]</f>
        <v>1</v>
      </c>
    </row>
    <row r="1234" spans="1:12" hidden="1" x14ac:dyDescent="0.2">
      <c r="A1234" t="s">
        <v>2321</v>
      </c>
      <c r="B1234" t="s">
        <v>7729</v>
      </c>
      <c r="C1234" t="s">
        <v>3903</v>
      </c>
      <c r="D1234" t="str">
        <f>sc_gsm[[#This Row],[model_rxn]]&amp;"_"&amp;sc_gsm[[#This Row],[Column2]]</f>
        <v>PENDPt_c_m_REV</v>
      </c>
      <c r="E1234" t="str">
        <f>_xlfn.XLOOKUP(sc_gsm[[#This Row],[Column3]],SC_enz[name_dir],SC_enz[name_dir],"")</f>
        <v>PENDPt_c_m_REV</v>
      </c>
      <c r="F1234" t="str">
        <f>_xlfn.XLOOKUP(sc_gsm[[#This Row],[model_rxn]],RT_gsm[model_rxn],RT_gsm[model_rxn],"")</f>
        <v>PENDPt_c_m</v>
      </c>
      <c r="G1234" s="3" t="str">
        <f>_xlfn.XLOOKUP(sc_gsm[[#This Row],[Column3]],RT_gsm[Column3],RT_gsm[Column3],"")</f>
        <v>PENDPt_c_m_REV</v>
      </c>
      <c r="H1234" s="3" t="str" cm="1">
        <f t="array" ref="H1234">sc_gsm[[#This Row],[model_rxn]]&amp;",r,"&amp;_xlfn.SWITCH(sc_gsm[[#This Row],[Column2]],"REV","lower_bound:-","FWD","upper_bound:")&amp;"1000"</f>
        <v>PENDPt_c_m,r,lower_bound:-1000</v>
      </c>
      <c r="I1234" s="3" t="str">
        <f>_xlfn.XLOOKUP(sc_gsm[[#This Row],[Column3]],SC_enz[name_dir],SC_enz[name_dir],"")</f>
        <v>PENDPt_c_m_REV</v>
      </c>
      <c r="J1234" s="3" t="str">
        <f>_xlfn.XLOOKUP(sc_gsm[[#This Row],[name]],[1]RXNS!$C:$C,[1]RXNS!$D:$D,"")</f>
        <v>pentaprenyl diphosphate[c] &lt;=&gt; pentaprenyl diphosphate[m]</v>
      </c>
      <c r="K1234" s="3" t="str">
        <f>_xlfn.XLOOKUP(sc_gsm[[#This Row],[name]],[2]RXNS!$C:$C,[2]RXNS!$D:$D,"")</f>
        <v>pentaprenyl diphosphate[c] &lt;=&gt; pentaprenyl diphosphate[m]</v>
      </c>
      <c r="L1234" s="3" t="b">
        <f>sc_gsm[[#This Row],[yeast8.3.4 equation]]=sc_gsm[[#This Row],[yeast9 equation]]</f>
        <v>1</v>
      </c>
    </row>
    <row r="1235" spans="1:12" hidden="1" x14ac:dyDescent="0.2">
      <c r="A1235" t="s">
        <v>2321</v>
      </c>
      <c r="B1235" t="s">
        <v>7729</v>
      </c>
      <c r="C1235" t="s">
        <v>3902</v>
      </c>
      <c r="D1235" t="str">
        <f>sc_gsm[[#This Row],[model_rxn]]&amp;"_"&amp;sc_gsm[[#This Row],[Column2]]</f>
        <v>PENDPt_c_m_FWD</v>
      </c>
      <c r="E1235" t="str">
        <f>_xlfn.XLOOKUP(sc_gsm[[#This Row],[Column3]],SC_enz[name_dir],SC_enz[name_dir],"")</f>
        <v>PENDPt_c_m_FWD</v>
      </c>
      <c r="F1235" t="str">
        <f>_xlfn.XLOOKUP(sc_gsm[[#This Row],[model_rxn]],RT_gsm[model_rxn],RT_gsm[model_rxn],"")</f>
        <v>PENDPt_c_m</v>
      </c>
      <c r="G1235" s="3" t="str">
        <f>_xlfn.XLOOKUP(sc_gsm[[#This Row],[Column3]],RT_gsm[Column3],RT_gsm[Column3],"")</f>
        <v>PENDPt_c_m_FWD</v>
      </c>
      <c r="H1235" s="3" t="str" cm="1">
        <f t="array" ref="H1235">sc_gsm[[#This Row],[model_rxn]]&amp;",r,"&amp;_xlfn.SWITCH(sc_gsm[[#This Row],[Column2]],"REV","lower_bound:-","FWD","upper_bound:")&amp;"1000"</f>
        <v>PENDPt_c_m,r,upper_bound:1000</v>
      </c>
      <c r="I1235" s="3" t="str">
        <f>_xlfn.XLOOKUP(sc_gsm[[#This Row],[Column3]],SC_enz[name_dir],SC_enz[name_dir],"")</f>
        <v>PENDPt_c_m_FWD</v>
      </c>
      <c r="J1235" s="3" t="str">
        <f>_xlfn.XLOOKUP(sc_gsm[[#This Row],[name]],[1]RXNS!$C:$C,[1]RXNS!$D:$D,"")</f>
        <v>pentaprenyl diphosphate[c] &lt;=&gt; pentaprenyl diphosphate[m]</v>
      </c>
      <c r="K1235" s="3" t="str">
        <f>_xlfn.XLOOKUP(sc_gsm[[#This Row],[name]],[2]RXNS!$C:$C,[2]RXNS!$D:$D,"")</f>
        <v>pentaprenyl diphosphate[c] &lt;=&gt; pentaprenyl diphosphate[m]</v>
      </c>
      <c r="L1235" s="3" t="b">
        <f>sc_gsm[[#This Row],[yeast8.3.4 equation]]=sc_gsm[[#This Row],[yeast9 equation]]</f>
        <v>1</v>
      </c>
    </row>
    <row r="1236" spans="1:12" hidden="1" x14ac:dyDescent="0.2">
      <c r="A1236" t="s">
        <v>2322</v>
      </c>
      <c r="B1236" t="s">
        <v>7730</v>
      </c>
      <c r="C1236" t="s">
        <v>3902</v>
      </c>
      <c r="D1236" t="str">
        <f>sc_gsm[[#This Row],[model_rxn]]&amp;"_"&amp;sc_gsm[[#This Row],[Column2]]</f>
        <v>PHEACt_c_e_FWD</v>
      </c>
      <c r="E1236" t="str">
        <f>_xlfn.XLOOKUP(sc_gsm[[#This Row],[Column3]],SC_enz[name_dir],SC_enz[name_dir],"")</f>
        <v>PHEACt_c_e_FWD</v>
      </c>
      <c r="F1236" t="str">
        <f>_xlfn.XLOOKUP(sc_gsm[[#This Row],[model_rxn]],RT_gsm[model_rxn],RT_gsm[model_rxn],"")</f>
        <v>PHEACt_c_e</v>
      </c>
      <c r="G1236" s="3" t="str">
        <f>_xlfn.XLOOKUP(sc_gsm[[#This Row],[Column3]],RT_gsm[Column3],RT_gsm[Column3],"")</f>
        <v>PHEACt_c_e_FWD</v>
      </c>
      <c r="H1236" s="3" t="str" cm="1">
        <f t="array" ref="H1236">sc_gsm[[#This Row],[model_rxn]]&amp;",r,"&amp;_xlfn.SWITCH(sc_gsm[[#This Row],[Column2]],"REV","lower_bound:-","FWD","upper_bound:")&amp;"1000"</f>
        <v>PHEACt_c_e,r,upper_bound:1000</v>
      </c>
      <c r="I1236" s="3" t="str">
        <f>_xlfn.XLOOKUP(sc_gsm[[#This Row],[Column3]],SC_enz[name_dir],SC_enz[name_dir],"")</f>
        <v>PHEACt_c_e_FWD</v>
      </c>
      <c r="J1236" s="3" t="str">
        <f>_xlfn.XLOOKUP(sc_gsm[[#This Row],[name]],[1]RXNS!$C:$C,[1]RXNS!$D:$D,"")</f>
        <v>phenethyl acetate[c] =&gt; phenethyl acetate[e]</v>
      </c>
      <c r="K1236" s="3" t="str">
        <f>_xlfn.XLOOKUP(sc_gsm[[#This Row],[name]],[2]RXNS!$C:$C,[2]RXNS!$D:$D,"")</f>
        <v>phenethyl acetate[c] =&gt; phenethyl acetate[e]</v>
      </c>
      <c r="L1236" s="3" t="b">
        <f>sc_gsm[[#This Row],[yeast8.3.4 equation]]=sc_gsm[[#This Row],[yeast9 equation]]</f>
        <v>1</v>
      </c>
    </row>
    <row r="1237" spans="1:12" hidden="1" x14ac:dyDescent="0.2">
      <c r="A1237" t="s">
        <v>2323</v>
      </c>
      <c r="B1237" t="s">
        <v>7731</v>
      </c>
      <c r="C1237" t="s">
        <v>3903</v>
      </c>
      <c r="D1237" t="str">
        <f>sc_gsm[[#This Row],[model_rxn]]&amp;"_"&amp;sc_gsm[[#This Row],[Column2]]</f>
        <v>PItps_e_REV</v>
      </c>
      <c r="E1237" t="str">
        <f>_xlfn.XLOOKUP(sc_gsm[[#This Row],[Column3]],SC_enz[name_dir],SC_enz[name_dir],"")</f>
        <v>PItps_e_REV</v>
      </c>
      <c r="F1237" t="str">
        <f>_xlfn.XLOOKUP(sc_gsm[[#This Row],[model_rxn]],RT_gsm[model_rxn],RT_gsm[model_rxn],"")</f>
        <v>PItps_e</v>
      </c>
      <c r="G1237" s="3" t="str">
        <f>_xlfn.XLOOKUP(sc_gsm[[#This Row],[Column3]],RT_gsm[Column3],RT_gsm[Column3],"")</f>
        <v>PItps_e_REV</v>
      </c>
      <c r="H1237" s="3" t="str" cm="1">
        <f t="array" ref="H1237">sc_gsm[[#This Row],[model_rxn]]&amp;",r,"&amp;_xlfn.SWITCH(sc_gsm[[#This Row],[Column2]],"REV","lower_bound:-","FWD","upper_bound:")&amp;"1000"</f>
        <v>PItps_e,r,lower_bound:-1000</v>
      </c>
      <c r="I1237" s="3" t="str">
        <f>_xlfn.XLOOKUP(sc_gsm[[#This Row],[Column3]],SC_enz[name_dir],SC_enz[name_dir],"")</f>
        <v>PItps_e_REV</v>
      </c>
      <c r="J1237" s="3" t="str">
        <f>_xlfn.XLOOKUP(sc_gsm[[#This Row],[name]],[1]RXNS!$C:$C,[1]RXNS!$D:$D,"")</f>
        <v>H+[e] + phosphate[e] &lt;=&gt; H+[c] + phosphate[c]</v>
      </c>
      <c r="K1237" s="3" t="str">
        <f>_xlfn.XLOOKUP(sc_gsm[[#This Row],[name]],[2]RXNS!$C:$C,[2]RXNS!$D:$D,"")</f>
        <v>H+[e] + phosphate[e] &lt;=&gt; H+[c] + phosphate[c]</v>
      </c>
      <c r="L1237" s="3" t="b">
        <f>sc_gsm[[#This Row],[yeast8.3.4 equation]]=sc_gsm[[#This Row],[yeast9 equation]]</f>
        <v>1</v>
      </c>
    </row>
    <row r="1238" spans="1:12" hidden="1" x14ac:dyDescent="0.2">
      <c r="A1238" t="s">
        <v>2323</v>
      </c>
      <c r="B1238" t="s">
        <v>7731</v>
      </c>
      <c r="C1238" t="s">
        <v>3902</v>
      </c>
      <c r="D1238" t="str">
        <f>sc_gsm[[#This Row],[model_rxn]]&amp;"_"&amp;sc_gsm[[#This Row],[Column2]]</f>
        <v>PItps_e_FWD</v>
      </c>
      <c r="E1238" t="str">
        <f>_xlfn.XLOOKUP(sc_gsm[[#This Row],[Column3]],SC_enz[name_dir],SC_enz[name_dir],"")</f>
        <v>PItps_e_FWD</v>
      </c>
      <c r="F1238" t="str">
        <f>_xlfn.XLOOKUP(sc_gsm[[#This Row],[model_rxn]],RT_gsm[model_rxn],RT_gsm[model_rxn],"")</f>
        <v>PItps_e</v>
      </c>
      <c r="G1238" s="3" t="str">
        <f>_xlfn.XLOOKUP(sc_gsm[[#This Row],[Column3]],RT_gsm[Column3],RT_gsm[Column3],"")</f>
        <v>PItps_e_FWD</v>
      </c>
      <c r="H1238" s="3" t="str" cm="1">
        <f t="array" ref="H1238">sc_gsm[[#This Row],[model_rxn]]&amp;",r,"&amp;_xlfn.SWITCH(sc_gsm[[#This Row],[Column2]],"REV","lower_bound:-","FWD","upper_bound:")&amp;"1000"</f>
        <v>PItps_e,r,upper_bound:1000</v>
      </c>
      <c r="I1238" s="3" t="str">
        <f>_xlfn.XLOOKUP(sc_gsm[[#This Row],[Column3]],SC_enz[name_dir],SC_enz[name_dir],"")</f>
        <v>PItps_e_FWD</v>
      </c>
      <c r="J1238" s="3" t="str">
        <f>_xlfn.XLOOKUP(sc_gsm[[#This Row],[name]],[1]RXNS!$C:$C,[1]RXNS!$D:$D,"")</f>
        <v>H+[e] + phosphate[e] &lt;=&gt; H+[c] + phosphate[c]</v>
      </c>
      <c r="K1238" s="3" t="str">
        <f>_xlfn.XLOOKUP(sc_gsm[[#This Row],[name]],[2]RXNS!$C:$C,[2]RXNS!$D:$D,"")</f>
        <v>H+[e] + phosphate[e] &lt;=&gt; H+[c] + phosphate[c]</v>
      </c>
      <c r="L1238" s="3" t="b">
        <f>sc_gsm[[#This Row],[yeast8.3.4 equation]]=sc_gsm[[#This Row],[yeast9 equation]]</f>
        <v>1</v>
      </c>
    </row>
    <row r="1239" spans="1:12" hidden="1" x14ac:dyDescent="0.2">
      <c r="A1239" t="s">
        <v>2335</v>
      </c>
      <c r="B1239" t="s">
        <v>7731</v>
      </c>
      <c r="C1239" t="s">
        <v>3902</v>
      </c>
      <c r="D1239" t="str">
        <f>sc_gsm[[#This Row],[model_rxn]]&amp;"_"&amp;sc_gsm[[#This Row],[Column2]]</f>
        <v>PItps_m_FWD</v>
      </c>
      <c r="E1239" t="str">
        <f>_xlfn.XLOOKUP(sc_gsm[[#This Row],[Column3]],SC_enz[name_dir],SC_enz[name_dir],"")</f>
        <v>PItps_m_FWD</v>
      </c>
      <c r="F1239" t="str">
        <f>_xlfn.XLOOKUP(sc_gsm[[#This Row],[model_rxn]],RT_gsm[model_rxn],RT_gsm[model_rxn],"")</f>
        <v>PItps_m</v>
      </c>
      <c r="G1239" s="3" t="str">
        <f>_xlfn.XLOOKUP(sc_gsm[[#This Row],[Column3]],RT_gsm[Column3],RT_gsm[Column3],"")</f>
        <v>PItps_m_FWD</v>
      </c>
      <c r="H1239" s="3" t="str" cm="1">
        <f t="array" ref="H1239">sc_gsm[[#This Row],[model_rxn]]&amp;",r,"&amp;_xlfn.SWITCH(sc_gsm[[#This Row],[Column2]],"REV","lower_bound:-","FWD","upper_bound:")&amp;"1000"</f>
        <v>PItps_m,r,upper_bound:1000</v>
      </c>
      <c r="I1239" s="3" t="str">
        <f>_xlfn.XLOOKUP(sc_gsm[[#This Row],[Column3]],SC_enz[name_dir],SC_enz[name_dir],"")</f>
        <v>PItps_m_FWD</v>
      </c>
      <c r="J1239" s="3" t="str">
        <f>_xlfn.XLOOKUP(sc_gsm[[#This Row],[name]],[1]RXNS!$C:$C,[1]RXNS!$D:$D,"")</f>
        <v>H+[e] + phosphate[e] &lt;=&gt; H+[c] + phosphate[c]</v>
      </c>
      <c r="K1239" s="3" t="str">
        <f>_xlfn.XLOOKUP(sc_gsm[[#This Row],[name]],[2]RXNS!$C:$C,[2]RXNS!$D:$D,"")</f>
        <v>H+[e] + phosphate[e] &lt;=&gt; H+[c] + phosphate[c]</v>
      </c>
      <c r="L1239" s="3" t="b">
        <f>sc_gsm[[#This Row],[yeast8.3.4 equation]]=sc_gsm[[#This Row],[yeast9 equation]]</f>
        <v>1</v>
      </c>
    </row>
    <row r="1240" spans="1:12" hidden="1" x14ac:dyDescent="0.2">
      <c r="A1240" t="s">
        <v>2340</v>
      </c>
      <c r="B1240" t="s">
        <v>7732</v>
      </c>
      <c r="C1240" t="s">
        <v>3903</v>
      </c>
      <c r="D1240" t="str">
        <f>sc_gsm[[#This Row],[model_rxn]]&amp;"_"&amp;sc_gsm[[#This Row],[Column2]]</f>
        <v>Ktps_e_REV</v>
      </c>
      <c r="E1240" t="str">
        <f>_xlfn.XLOOKUP(sc_gsm[[#This Row],[Column3]],SC_enz[name_dir],SC_enz[name_dir],"")</f>
        <v>Ktps_e_REV</v>
      </c>
      <c r="F1240" t="str">
        <f>_xlfn.XLOOKUP(sc_gsm[[#This Row],[model_rxn]],RT_gsm[model_rxn],RT_gsm[model_rxn],"")</f>
        <v>Ktps_e</v>
      </c>
      <c r="G1240" s="3" t="str">
        <f>_xlfn.XLOOKUP(sc_gsm[[#This Row],[Column3]],RT_gsm[Column3],RT_gsm[Column3],"")</f>
        <v>Ktps_e_REV</v>
      </c>
      <c r="H1240" s="3" t="str" cm="1">
        <f t="array" ref="H1240">sc_gsm[[#This Row],[model_rxn]]&amp;",r,"&amp;_xlfn.SWITCH(sc_gsm[[#This Row],[Column2]],"REV","lower_bound:-","FWD","upper_bound:")&amp;"1000"</f>
        <v>Ktps_e,r,lower_bound:-1000</v>
      </c>
      <c r="I1240" s="3" t="str">
        <f>_xlfn.XLOOKUP(sc_gsm[[#This Row],[Column3]],SC_enz[name_dir],SC_enz[name_dir],"")</f>
        <v>Ktps_e_REV</v>
      </c>
      <c r="J1240" s="3" t="str">
        <f>_xlfn.XLOOKUP(sc_gsm[[#This Row],[name]],[1]RXNS!$C:$C,[1]RXNS!$D:$D,"")</f>
        <v>H+[e] + potassium[e] &lt;=&gt; H+[c] + potassium[c]</v>
      </c>
      <c r="K1240" s="3" t="str">
        <f>_xlfn.XLOOKUP(sc_gsm[[#This Row],[name]],[2]RXNS!$C:$C,[2]RXNS!$D:$D,"")</f>
        <v>H+[e] + potassium[e] &lt;=&gt; H+[c] + potassium[c]</v>
      </c>
      <c r="L1240" s="3" t="b">
        <f>sc_gsm[[#This Row],[yeast8.3.4 equation]]=sc_gsm[[#This Row],[yeast9 equation]]</f>
        <v>1</v>
      </c>
    </row>
    <row r="1241" spans="1:12" hidden="1" x14ac:dyDescent="0.2">
      <c r="A1241" t="s">
        <v>2340</v>
      </c>
      <c r="B1241" t="s">
        <v>7732</v>
      </c>
      <c r="C1241" t="s">
        <v>3902</v>
      </c>
      <c r="D1241" t="str">
        <f>sc_gsm[[#This Row],[model_rxn]]&amp;"_"&amp;sc_gsm[[#This Row],[Column2]]</f>
        <v>Ktps_e_FWD</v>
      </c>
      <c r="E1241" t="str">
        <f>_xlfn.XLOOKUP(sc_gsm[[#This Row],[Column3]],SC_enz[name_dir],SC_enz[name_dir],"")</f>
        <v>Ktps_e_FWD</v>
      </c>
      <c r="F1241" t="str">
        <f>_xlfn.XLOOKUP(sc_gsm[[#This Row],[model_rxn]],RT_gsm[model_rxn],RT_gsm[model_rxn],"")</f>
        <v>Ktps_e</v>
      </c>
      <c r="G1241" s="3" t="str">
        <f>_xlfn.XLOOKUP(sc_gsm[[#This Row],[Column3]],RT_gsm[Column3],RT_gsm[Column3],"")</f>
        <v>Ktps_e_FWD</v>
      </c>
      <c r="H1241" s="3" t="str" cm="1">
        <f t="array" ref="H1241">sc_gsm[[#This Row],[model_rxn]]&amp;",r,"&amp;_xlfn.SWITCH(sc_gsm[[#This Row],[Column2]],"REV","lower_bound:-","FWD","upper_bound:")&amp;"1000"</f>
        <v>Ktps_e,r,upper_bound:1000</v>
      </c>
      <c r="I1241" s="3" t="str">
        <f>_xlfn.XLOOKUP(sc_gsm[[#This Row],[Column3]],SC_enz[name_dir],SC_enz[name_dir],"")</f>
        <v>Ktps_e_FWD</v>
      </c>
      <c r="J1241" s="3" t="str">
        <f>_xlfn.XLOOKUP(sc_gsm[[#This Row],[name]],[1]RXNS!$C:$C,[1]RXNS!$D:$D,"")</f>
        <v>H+[e] + potassium[e] &lt;=&gt; H+[c] + potassium[c]</v>
      </c>
      <c r="K1241" s="3" t="str">
        <f>_xlfn.XLOOKUP(sc_gsm[[#This Row],[name]],[2]RXNS!$C:$C,[2]RXNS!$D:$D,"")</f>
        <v>H+[e] + potassium[e] &lt;=&gt; H+[c] + potassium[c]</v>
      </c>
      <c r="L1241" s="3" t="b">
        <f>sc_gsm[[#This Row],[yeast8.3.4 equation]]=sc_gsm[[#This Row],[yeast9 equation]]</f>
        <v>1</v>
      </c>
    </row>
    <row r="1242" spans="1:12" hidden="1" x14ac:dyDescent="0.2">
      <c r="A1242" t="s">
        <v>2346</v>
      </c>
      <c r="B1242" t="s">
        <v>7733</v>
      </c>
      <c r="C1242" t="s">
        <v>3903</v>
      </c>
      <c r="D1242" t="str">
        <f>sc_gsm[[#This Row],[model_rxn]]&amp;"_"&amp;sc_gsm[[#This Row],[Column2]]</f>
        <v>PTRCtpa_e_REV</v>
      </c>
      <c r="E1242" t="str">
        <f>_xlfn.XLOOKUP(sc_gsm[[#This Row],[Column3]],SC_enz[name_dir],SC_enz[name_dir],"")</f>
        <v>PTRCtpa_e_REV</v>
      </c>
      <c r="F1242" t="str">
        <f>_xlfn.XLOOKUP(sc_gsm[[#This Row],[model_rxn]],RT_gsm[model_rxn],RT_gsm[model_rxn],"")</f>
        <v>PTRCtpa_e</v>
      </c>
      <c r="G1242" s="3" t="str">
        <f>_xlfn.XLOOKUP(sc_gsm[[#This Row],[Column3]],RT_gsm[Column3],RT_gsm[Column3],"")</f>
        <v>PTRCtpa_e_REV</v>
      </c>
      <c r="H1242" s="3" t="str" cm="1">
        <f t="array" ref="H1242">sc_gsm[[#This Row],[model_rxn]]&amp;",r,"&amp;_xlfn.SWITCH(sc_gsm[[#This Row],[Column2]],"REV","lower_bound:-","FWD","upper_bound:")&amp;"1000"</f>
        <v>PTRCtpa_e,r,lower_bound:-1000</v>
      </c>
      <c r="I1242" s="3" t="str">
        <f>_xlfn.XLOOKUP(sc_gsm[[#This Row],[Column3]],SC_enz[name_dir],SC_enz[name_dir],"")</f>
        <v>PTRCtpa_e_REV</v>
      </c>
      <c r="J1242" s="3" t="str">
        <f>_xlfn.XLOOKUP(sc_gsm[[#This Row],[name]],[1]RXNS!$C:$C,[1]RXNS!$D:$D,"")</f>
        <v>H+[c] + putrescine[e] &lt;=&gt; H+[e] + putrescine[c]</v>
      </c>
      <c r="K1242" s="3" t="str">
        <f>_xlfn.XLOOKUP(sc_gsm[[#This Row],[name]],[2]RXNS!$C:$C,[2]RXNS!$D:$D,"")</f>
        <v>H+[c] + putrescine[e] &lt;=&gt; H+[e] + putrescine[c]</v>
      </c>
      <c r="L1242" s="3" t="b">
        <f>sc_gsm[[#This Row],[yeast8.3.4 equation]]=sc_gsm[[#This Row],[yeast9 equation]]</f>
        <v>1</v>
      </c>
    </row>
    <row r="1243" spans="1:12" hidden="1" x14ac:dyDescent="0.2">
      <c r="A1243" t="s">
        <v>2346</v>
      </c>
      <c r="B1243" t="s">
        <v>7733</v>
      </c>
      <c r="C1243" t="s">
        <v>3902</v>
      </c>
      <c r="D1243" t="str">
        <f>sc_gsm[[#This Row],[model_rxn]]&amp;"_"&amp;sc_gsm[[#This Row],[Column2]]</f>
        <v>PTRCtpa_e_FWD</v>
      </c>
      <c r="E1243" t="str">
        <f>_xlfn.XLOOKUP(sc_gsm[[#This Row],[Column3]],SC_enz[name_dir],SC_enz[name_dir],"")</f>
        <v>PTRCtpa_e_FWD</v>
      </c>
      <c r="F1243" t="str">
        <f>_xlfn.XLOOKUP(sc_gsm[[#This Row],[model_rxn]],RT_gsm[model_rxn],RT_gsm[model_rxn],"")</f>
        <v>PTRCtpa_e</v>
      </c>
      <c r="G1243" s="3" t="str">
        <f>_xlfn.XLOOKUP(sc_gsm[[#This Row],[Column3]],RT_gsm[Column3],RT_gsm[Column3],"")</f>
        <v>PTRCtpa_e_FWD</v>
      </c>
      <c r="H1243" s="3" t="str" cm="1">
        <f t="array" ref="H1243">sc_gsm[[#This Row],[model_rxn]]&amp;",r,"&amp;_xlfn.SWITCH(sc_gsm[[#This Row],[Column2]],"REV","lower_bound:-","FWD","upper_bound:")&amp;"1000"</f>
        <v>PTRCtpa_e,r,upper_bound:1000</v>
      </c>
      <c r="I1243" s="3" t="str">
        <f>_xlfn.XLOOKUP(sc_gsm[[#This Row],[Column3]],SC_enz[name_dir],SC_enz[name_dir],"")</f>
        <v>PTRCtpa_e_FWD</v>
      </c>
      <c r="J1243" s="3" t="str">
        <f>_xlfn.XLOOKUP(sc_gsm[[#This Row],[name]],[1]RXNS!$C:$C,[1]RXNS!$D:$D,"")</f>
        <v>H+[c] + putrescine[e] &lt;=&gt; H+[e] + putrescine[c]</v>
      </c>
      <c r="K1243" s="3" t="str">
        <f>_xlfn.XLOOKUP(sc_gsm[[#This Row],[name]],[2]RXNS!$C:$C,[2]RXNS!$D:$D,"")</f>
        <v>H+[c] + putrescine[e] &lt;=&gt; H+[e] + putrescine[c]</v>
      </c>
      <c r="L1243" s="3" t="b">
        <f>sc_gsm[[#This Row],[yeast8.3.4 equation]]=sc_gsm[[#This Row],[yeast9 equation]]</f>
        <v>1</v>
      </c>
    </row>
    <row r="1244" spans="1:12" hidden="1" x14ac:dyDescent="0.2">
      <c r="A1244" t="s">
        <v>2351</v>
      </c>
      <c r="B1244" t="s">
        <v>7733</v>
      </c>
      <c r="C1244" t="s">
        <v>3903</v>
      </c>
      <c r="D1244" t="str">
        <f>sc_gsm[[#This Row],[model_rxn]]&amp;"_"&amp;sc_gsm[[#This Row],[Column2]]</f>
        <v>PTRCtpa_v_REV</v>
      </c>
      <c r="E1244" t="str">
        <f>_xlfn.XLOOKUP(sc_gsm[[#This Row],[Column3]],SC_enz[name_dir],SC_enz[name_dir],"")</f>
        <v>PTRCtpa_v_REV</v>
      </c>
      <c r="F1244" t="str">
        <f>_xlfn.XLOOKUP(sc_gsm[[#This Row],[model_rxn]],RT_gsm[model_rxn],RT_gsm[model_rxn],"")</f>
        <v>PTRCtpa_v</v>
      </c>
      <c r="G1244" s="3" t="str">
        <f>_xlfn.XLOOKUP(sc_gsm[[#This Row],[Column3]],RT_gsm[Column3],RT_gsm[Column3],"")</f>
        <v>PTRCtpa_v_REV</v>
      </c>
      <c r="H1244" s="3" t="str" cm="1">
        <f t="array" ref="H1244">sc_gsm[[#This Row],[model_rxn]]&amp;",r,"&amp;_xlfn.SWITCH(sc_gsm[[#This Row],[Column2]],"REV","lower_bound:-","FWD","upper_bound:")&amp;"1000"</f>
        <v>PTRCtpa_v,r,lower_bound:-1000</v>
      </c>
      <c r="I1244" s="3" t="str">
        <f>_xlfn.XLOOKUP(sc_gsm[[#This Row],[Column3]],SC_enz[name_dir],SC_enz[name_dir],"")</f>
        <v>PTRCtpa_v_REV</v>
      </c>
      <c r="J1244" s="3" t="str">
        <f>_xlfn.XLOOKUP(sc_gsm[[#This Row],[name]],[1]RXNS!$C:$C,[1]RXNS!$D:$D,"")</f>
        <v>H+[c] + putrescine[e] &lt;=&gt; H+[e] + putrescine[c]</v>
      </c>
      <c r="K1244" s="3" t="str">
        <f>_xlfn.XLOOKUP(sc_gsm[[#This Row],[name]],[2]RXNS!$C:$C,[2]RXNS!$D:$D,"")</f>
        <v>H+[c] + putrescine[e] &lt;=&gt; H+[e] + putrescine[c]</v>
      </c>
      <c r="L1244" s="3" t="b">
        <f>sc_gsm[[#This Row],[yeast8.3.4 equation]]=sc_gsm[[#This Row],[yeast9 equation]]</f>
        <v>1</v>
      </c>
    </row>
    <row r="1245" spans="1:12" hidden="1" x14ac:dyDescent="0.2">
      <c r="A1245" t="s">
        <v>2351</v>
      </c>
      <c r="B1245" t="s">
        <v>7733</v>
      </c>
      <c r="C1245" t="s">
        <v>3902</v>
      </c>
      <c r="D1245" t="str">
        <f>sc_gsm[[#This Row],[model_rxn]]&amp;"_"&amp;sc_gsm[[#This Row],[Column2]]</f>
        <v>PTRCtpa_v_FWD</v>
      </c>
      <c r="E1245" t="str">
        <f>_xlfn.XLOOKUP(sc_gsm[[#This Row],[Column3]],SC_enz[name_dir],SC_enz[name_dir],"")</f>
        <v>PTRCtpa_v_FWD</v>
      </c>
      <c r="F1245" t="str">
        <f>_xlfn.XLOOKUP(sc_gsm[[#This Row],[model_rxn]],RT_gsm[model_rxn],RT_gsm[model_rxn],"")</f>
        <v>PTRCtpa_v</v>
      </c>
      <c r="G1245" s="3" t="str">
        <f>_xlfn.XLOOKUP(sc_gsm[[#This Row],[Column3]],RT_gsm[Column3],RT_gsm[Column3],"")</f>
        <v>PTRCtpa_v_FWD</v>
      </c>
      <c r="H1245" s="3" t="str" cm="1">
        <f t="array" ref="H1245">sc_gsm[[#This Row],[model_rxn]]&amp;",r,"&amp;_xlfn.SWITCH(sc_gsm[[#This Row],[Column2]],"REV","lower_bound:-","FWD","upper_bound:")&amp;"1000"</f>
        <v>PTRCtpa_v,r,upper_bound:1000</v>
      </c>
      <c r="I1245" s="3" t="str">
        <f>_xlfn.XLOOKUP(sc_gsm[[#This Row],[Column3]],SC_enz[name_dir],SC_enz[name_dir],"")</f>
        <v>PTRCtpa_v_FWD</v>
      </c>
      <c r="J1245" s="3" t="str">
        <f>_xlfn.XLOOKUP(sc_gsm[[#This Row],[name]],[1]RXNS!$C:$C,[1]RXNS!$D:$D,"")</f>
        <v>H+[c] + putrescine[e] &lt;=&gt; H+[e] + putrescine[c]</v>
      </c>
      <c r="K1245" s="3" t="str">
        <f>_xlfn.XLOOKUP(sc_gsm[[#This Row],[name]],[2]RXNS!$C:$C,[2]RXNS!$D:$D,"")</f>
        <v>H+[c] + putrescine[e] &lt;=&gt; H+[e] + putrescine[c]</v>
      </c>
      <c r="L1245" s="3" t="b">
        <f>sc_gsm[[#This Row],[yeast8.3.4 equation]]=sc_gsm[[#This Row],[yeast9 equation]]</f>
        <v>1</v>
      </c>
    </row>
    <row r="1246" spans="1:12" hidden="1" x14ac:dyDescent="0.2">
      <c r="A1246" t="s">
        <v>2352</v>
      </c>
      <c r="B1246" t="s">
        <v>7734</v>
      </c>
      <c r="C1246" t="s">
        <v>3903</v>
      </c>
      <c r="D1246" t="str">
        <f>sc_gsm[[#This Row],[model_rxn]]&amp;"_"&amp;sc_gsm[[#This Row],[Column2]]</f>
        <v>PYDXNtps_e_REV</v>
      </c>
      <c r="E1246" t="str">
        <f>_xlfn.XLOOKUP(sc_gsm[[#This Row],[Column3]],SC_enz[name_dir],SC_enz[name_dir],"")</f>
        <v>PYDXNtps_e_REV</v>
      </c>
      <c r="F1246" t="str">
        <f>_xlfn.XLOOKUP(sc_gsm[[#This Row],[model_rxn]],RT_gsm[model_rxn],RT_gsm[model_rxn],"")</f>
        <v/>
      </c>
      <c r="G1246" s="3" t="str">
        <f>_xlfn.XLOOKUP(sc_gsm[[#This Row],[Column3]],RT_gsm[Column3],RT_gsm[Column3],"")</f>
        <v/>
      </c>
      <c r="H1246" s="3" t="str" cm="1">
        <f t="array" ref="H1246">sc_gsm[[#This Row],[model_rxn]]&amp;",r,"&amp;_xlfn.SWITCH(sc_gsm[[#This Row],[Column2]],"REV","lower_bound:-","FWD","upper_bound:")&amp;"1000"</f>
        <v>PYDXNtps_e,r,lower_bound:-1000</v>
      </c>
      <c r="I1246" s="3" t="str">
        <f>_xlfn.XLOOKUP(sc_gsm[[#This Row],[Column3]],SC_enz[name_dir],SC_enz[name_dir],"")</f>
        <v>PYDXNtps_e_REV</v>
      </c>
      <c r="J1246" s="3" t="str">
        <f>_xlfn.XLOOKUP(sc_gsm[[#This Row],[name]],[1]RXNS!$C:$C,[1]RXNS!$D:$D,"")</f>
        <v>H+[e] + pyridoxine[e] &lt;=&gt; H+[c] + pyridoxine[c]</v>
      </c>
      <c r="K1246" s="3" t="str">
        <f>_xlfn.XLOOKUP(sc_gsm[[#This Row],[name]],[2]RXNS!$C:$C,[2]RXNS!$D:$D,"")</f>
        <v>H+[e] + pyridoxine[e] &lt;=&gt; H+[c] + pyridoxine[c]</v>
      </c>
      <c r="L1246" s="3" t="b">
        <f>sc_gsm[[#This Row],[yeast8.3.4 equation]]=sc_gsm[[#This Row],[yeast9 equation]]</f>
        <v>1</v>
      </c>
    </row>
    <row r="1247" spans="1:12" hidden="1" x14ac:dyDescent="0.2">
      <c r="A1247" t="s">
        <v>2352</v>
      </c>
      <c r="B1247" t="s">
        <v>7734</v>
      </c>
      <c r="C1247" t="s">
        <v>3902</v>
      </c>
      <c r="D1247" t="str">
        <f>sc_gsm[[#This Row],[model_rxn]]&amp;"_"&amp;sc_gsm[[#This Row],[Column2]]</f>
        <v>PYDXNtps_e_FWD</v>
      </c>
      <c r="E1247" t="str">
        <f>_xlfn.XLOOKUP(sc_gsm[[#This Row],[Column3]],SC_enz[name_dir],SC_enz[name_dir],"")</f>
        <v>PYDXNtps_e_FWD</v>
      </c>
      <c r="F1247" t="str">
        <f>_xlfn.XLOOKUP(sc_gsm[[#This Row],[model_rxn]],RT_gsm[model_rxn],RT_gsm[model_rxn],"")</f>
        <v/>
      </c>
      <c r="G1247" s="3" t="str">
        <f>_xlfn.XLOOKUP(sc_gsm[[#This Row],[Column3]],RT_gsm[Column3],RT_gsm[Column3],"")</f>
        <v/>
      </c>
      <c r="H1247" s="3" t="str" cm="1">
        <f t="array" ref="H1247">sc_gsm[[#This Row],[model_rxn]]&amp;",r,"&amp;_xlfn.SWITCH(sc_gsm[[#This Row],[Column2]],"REV","lower_bound:-","FWD","upper_bound:")&amp;"1000"</f>
        <v>PYDXNtps_e,r,upper_bound:1000</v>
      </c>
      <c r="I1247" s="3" t="str">
        <f>_xlfn.XLOOKUP(sc_gsm[[#This Row],[Column3]],SC_enz[name_dir],SC_enz[name_dir],"")</f>
        <v>PYDXNtps_e_FWD</v>
      </c>
      <c r="J1247" s="3" t="str">
        <f>_xlfn.XLOOKUP(sc_gsm[[#This Row],[name]],[1]RXNS!$C:$C,[1]RXNS!$D:$D,"")</f>
        <v>H+[e] + pyridoxine[e] &lt;=&gt; H+[c] + pyridoxine[c]</v>
      </c>
      <c r="K1247" s="3" t="str">
        <f>_xlfn.XLOOKUP(sc_gsm[[#This Row],[name]],[2]RXNS!$C:$C,[2]RXNS!$D:$D,"")</f>
        <v>H+[e] + pyridoxine[e] &lt;=&gt; H+[c] + pyridoxine[c]</v>
      </c>
      <c r="L1247" s="3" t="b">
        <f>sc_gsm[[#This Row],[yeast8.3.4 equation]]=sc_gsm[[#This Row],[yeast9 equation]]</f>
        <v>1</v>
      </c>
    </row>
    <row r="1248" spans="1:12" hidden="1" x14ac:dyDescent="0.2">
      <c r="A1248" t="s">
        <v>2353</v>
      </c>
      <c r="B1248" t="s">
        <v>7735</v>
      </c>
      <c r="C1248" t="s">
        <v>3903</v>
      </c>
      <c r="D1248" t="str">
        <f>sc_gsm[[#This Row],[model_rxn]]&amp;"_"&amp;sc_gsm[[#This Row],[Column2]]</f>
        <v>PYRtps_e_REV</v>
      </c>
      <c r="E1248" t="str">
        <f>_xlfn.XLOOKUP(sc_gsm[[#This Row],[Column3]],SC_enz[name_dir],SC_enz[name_dir],"")</f>
        <v>PYRtps_e_REV</v>
      </c>
      <c r="F1248" t="str">
        <f>_xlfn.XLOOKUP(sc_gsm[[#This Row],[model_rxn]],RT_gsm[model_rxn],RT_gsm[model_rxn],"")</f>
        <v>PYRtps_e</v>
      </c>
      <c r="G1248" s="3" t="str">
        <f>_xlfn.XLOOKUP(sc_gsm[[#This Row],[Column3]],RT_gsm[Column3],RT_gsm[Column3],"")</f>
        <v>PYRtps_e_REV</v>
      </c>
      <c r="H1248" s="3" t="str" cm="1">
        <f t="array" ref="H1248">sc_gsm[[#This Row],[model_rxn]]&amp;",r,"&amp;_xlfn.SWITCH(sc_gsm[[#This Row],[Column2]],"REV","lower_bound:-","FWD","upper_bound:")&amp;"1000"</f>
        <v>PYRtps_e,r,lower_bound:-1000</v>
      </c>
      <c r="I1248" s="3" t="str">
        <f>_xlfn.XLOOKUP(sc_gsm[[#This Row],[Column3]],SC_enz[name_dir],SC_enz[name_dir],"")</f>
        <v>PYRtps_e_REV</v>
      </c>
      <c r="J1248" s="3" t="str">
        <f>_xlfn.XLOOKUP(sc_gsm[[#This Row],[name]],[1]RXNS!$C:$C,[1]RXNS!$D:$D,"")</f>
        <v>H+[e] + pyruvate[e] &lt;=&gt; H+[c] + pyruvate[c]</v>
      </c>
      <c r="K1248" s="3" t="str">
        <f>_xlfn.XLOOKUP(sc_gsm[[#This Row],[name]],[2]RXNS!$C:$C,[2]RXNS!$D:$D,"")</f>
        <v>H+[e] + pyruvate[e] &lt;=&gt; H+[c] + pyruvate[c]</v>
      </c>
      <c r="L1248" s="3" t="b">
        <f>sc_gsm[[#This Row],[yeast8.3.4 equation]]=sc_gsm[[#This Row],[yeast9 equation]]</f>
        <v>1</v>
      </c>
    </row>
    <row r="1249" spans="1:12" hidden="1" x14ac:dyDescent="0.2">
      <c r="A1249" t="s">
        <v>2353</v>
      </c>
      <c r="B1249" t="s">
        <v>7735</v>
      </c>
      <c r="C1249" t="s">
        <v>3902</v>
      </c>
      <c r="D1249" t="str">
        <f>sc_gsm[[#This Row],[model_rxn]]&amp;"_"&amp;sc_gsm[[#This Row],[Column2]]</f>
        <v>PYRtps_e_FWD</v>
      </c>
      <c r="E1249" t="str">
        <f>_xlfn.XLOOKUP(sc_gsm[[#This Row],[Column3]],SC_enz[name_dir],SC_enz[name_dir],"")</f>
        <v>PYRtps_e_FWD</v>
      </c>
      <c r="F1249" t="str">
        <f>_xlfn.XLOOKUP(sc_gsm[[#This Row],[model_rxn]],RT_gsm[model_rxn],RT_gsm[model_rxn],"")</f>
        <v>PYRtps_e</v>
      </c>
      <c r="G1249" s="3" t="str">
        <f>_xlfn.XLOOKUP(sc_gsm[[#This Row],[Column3]],RT_gsm[Column3],RT_gsm[Column3],"")</f>
        <v>PYRtps_e_FWD</v>
      </c>
      <c r="H1249" s="3" t="str" cm="1">
        <f t="array" ref="H1249">sc_gsm[[#This Row],[model_rxn]]&amp;",r,"&amp;_xlfn.SWITCH(sc_gsm[[#This Row],[Column2]],"REV","lower_bound:-","FWD","upper_bound:")&amp;"1000"</f>
        <v>PYRtps_e,r,upper_bound:1000</v>
      </c>
      <c r="I1249" s="3" t="str">
        <f>_xlfn.XLOOKUP(sc_gsm[[#This Row],[Column3]],SC_enz[name_dir],SC_enz[name_dir],"")</f>
        <v>PYRtps_e_FWD</v>
      </c>
      <c r="J1249" s="3" t="str">
        <f>_xlfn.XLOOKUP(sc_gsm[[#This Row],[name]],[1]RXNS!$C:$C,[1]RXNS!$D:$D,"")</f>
        <v>H+[e] + pyruvate[e] &lt;=&gt; H+[c] + pyruvate[c]</v>
      </c>
      <c r="K1249" s="3" t="str">
        <f>_xlfn.XLOOKUP(sc_gsm[[#This Row],[name]],[2]RXNS!$C:$C,[2]RXNS!$D:$D,"")</f>
        <v>H+[e] + pyruvate[e] &lt;=&gt; H+[c] + pyruvate[c]</v>
      </c>
      <c r="L1249" s="3" t="b">
        <f>sc_gsm[[#This Row],[yeast8.3.4 equation]]=sc_gsm[[#This Row],[yeast9 equation]]</f>
        <v>1</v>
      </c>
    </row>
    <row r="1250" spans="1:12" hidden="1" x14ac:dyDescent="0.2">
      <c r="A1250" t="s">
        <v>2354</v>
      </c>
      <c r="B1250" t="s">
        <v>7736</v>
      </c>
      <c r="C1250" t="s">
        <v>3902</v>
      </c>
      <c r="D1250" t="str">
        <f>sc_gsm[[#This Row],[model_rxn]]&amp;"_"&amp;sc_gsm[[#This Row],[Column2]]</f>
        <v>AMETtps_e_FWD</v>
      </c>
      <c r="E1250" t="str">
        <f>_xlfn.XLOOKUP(sc_gsm[[#This Row],[Column3]],SC_enz[name_dir],SC_enz[name_dir],"")</f>
        <v>AMETtps_e_FWD</v>
      </c>
      <c r="F1250" t="str">
        <f>_xlfn.XLOOKUP(sc_gsm[[#This Row],[model_rxn]],RT_gsm[model_rxn],RT_gsm[model_rxn],"")</f>
        <v/>
      </c>
      <c r="G1250" s="3" t="str">
        <f>_xlfn.XLOOKUP(sc_gsm[[#This Row],[Column3]],RT_gsm[Column3],RT_gsm[Column3],"")</f>
        <v/>
      </c>
      <c r="H1250" s="3" t="str" cm="1">
        <f t="array" ref="H1250">sc_gsm[[#This Row],[model_rxn]]&amp;",r,"&amp;_xlfn.SWITCH(sc_gsm[[#This Row],[Column2]],"REV","lower_bound:-","FWD","upper_bound:")&amp;"1000"</f>
        <v>AMETtps_e,r,upper_bound:1000</v>
      </c>
      <c r="I1250" s="3" t="str">
        <f>_xlfn.XLOOKUP(sc_gsm[[#This Row],[Column3]],SC_enz[name_dir],SC_enz[name_dir],"")</f>
        <v>AMETtps_e_FWD</v>
      </c>
      <c r="J1250" s="3" t="str">
        <f>_xlfn.XLOOKUP(sc_gsm[[#This Row],[name]],[1]RXNS!$C:$C,[1]RXNS!$D:$D,"")</f>
        <v>H+[e] + S-adenosyl-L-methionine[e] =&gt; H+[c] + S-adenosyl-L-methionine[c]</v>
      </c>
      <c r="K1250" s="3" t="str">
        <f>_xlfn.XLOOKUP(sc_gsm[[#This Row],[name]],[2]RXNS!$C:$C,[2]RXNS!$D:$D,"")</f>
        <v>H+[e] + S-adenosyl-L-methionine[e] =&gt; H+[c] + S-adenosyl-L-methionine[c]</v>
      </c>
      <c r="L1250" s="3" t="b">
        <f>sc_gsm[[#This Row],[yeast8.3.4 equation]]=sc_gsm[[#This Row],[yeast9 equation]]</f>
        <v>1</v>
      </c>
    </row>
    <row r="1251" spans="1:12" hidden="1" x14ac:dyDescent="0.2">
      <c r="A1251" t="s">
        <v>2357</v>
      </c>
      <c r="B1251" t="s">
        <v>7736</v>
      </c>
      <c r="C1251" t="s">
        <v>3903</v>
      </c>
      <c r="D1251" t="str">
        <f>sc_gsm[[#This Row],[model_rxn]]&amp;"_"&amp;sc_gsm[[#This Row],[Column2]]</f>
        <v>AMETt_c_m_REV</v>
      </c>
      <c r="E1251" t="str">
        <f>_xlfn.XLOOKUP(sc_gsm[[#This Row],[Column3]],SC_enz[name_dir],SC_enz[name_dir],"")</f>
        <v>AMETt_c_m_REV</v>
      </c>
      <c r="F1251" t="str">
        <f>_xlfn.XLOOKUP(sc_gsm[[#This Row],[model_rxn]],RT_gsm[model_rxn],RT_gsm[model_rxn],"")</f>
        <v>AMETt_c_m</v>
      </c>
      <c r="G1251" s="3" t="str">
        <f>_xlfn.XLOOKUP(sc_gsm[[#This Row],[Column3]],RT_gsm[Column3],RT_gsm[Column3],"")</f>
        <v>AMETt_c_m_REV</v>
      </c>
      <c r="H1251" s="3" t="str" cm="1">
        <f t="array" ref="H1251">sc_gsm[[#This Row],[model_rxn]]&amp;",r,"&amp;_xlfn.SWITCH(sc_gsm[[#This Row],[Column2]],"REV","lower_bound:-","FWD","upper_bound:")&amp;"1000"</f>
        <v>AMETt_c_m,r,lower_bound:-1000</v>
      </c>
      <c r="I1251" s="3" t="str">
        <f>_xlfn.XLOOKUP(sc_gsm[[#This Row],[Column3]],SC_enz[name_dir],SC_enz[name_dir],"")</f>
        <v>AMETt_c_m_REV</v>
      </c>
      <c r="J1251" s="3" t="str">
        <f>_xlfn.XLOOKUP(sc_gsm[[#This Row],[name]],[1]RXNS!$C:$C,[1]RXNS!$D:$D,"")</f>
        <v>H+[e] + S-adenosyl-L-methionine[e] =&gt; H+[c] + S-adenosyl-L-methionine[c]</v>
      </c>
      <c r="K1251" s="3" t="str">
        <f>_xlfn.XLOOKUP(sc_gsm[[#This Row],[name]],[2]RXNS!$C:$C,[2]RXNS!$D:$D,"")</f>
        <v>H+[e] + S-adenosyl-L-methionine[e] =&gt; H+[c] + S-adenosyl-L-methionine[c]</v>
      </c>
      <c r="L1251" s="3" t="b">
        <f>sc_gsm[[#This Row],[yeast8.3.4 equation]]=sc_gsm[[#This Row],[yeast9 equation]]</f>
        <v>1</v>
      </c>
    </row>
    <row r="1252" spans="1:12" hidden="1" x14ac:dyDescent="0.2">
      <c r="A1252" t="s">
        <v>2357</v>
      </c>
      <c r="B1252" t="s">
        <v>7736</v>
      </c>
      <c r="C1252" t="s">
        <v>3902</v>
      </c>
      <c r="D1252" t="str">
        <f>sc_gsm[[#This Row],[model_rxn]]&amp;"_"&amp;sc_gsm[[#This Row],[Column2]]</f>
        <v>AMETt_c_m_FWD</v>
      </c>
      <c r="E1252" t="str">
        <f>_xlfn.XLOOKUP(sc_gsm[[#This Row],[Column3]],SC_enz[name_dir],SC_enz[name_dir],"")</f>
        <v>AMETt_c_m_FWD</v>
      </c>
      <c r="F1252" t="str">
        <f>_xlfn.XLOOKUP(sc_gsm[[#This Row],[model_rxn]],RT_gsm[model_rxn],RT_gsm[model_rxn],"")</f>
        <v>AMETt_c_m</v>
      </c>
      <c r="G1252" s="3" t="str">
        <f>_xlfn.XLOOKUP(sc_gsm[[#This Row],[Column3]],RT_gsm[Column3],RT_gsm[Column3],"")</f>
        <v>AMETt_c_m_FWD</v>
      </c>
      <c r="H1252" s="3" t="str" cm="1">
        <f t="array" ref="H1252">sc_gsm[[#This Row],[model_rxn]]&amp;",r,"&amp;_xlfn.SWITCH(sc_gsm[[#This Row],[Column2]],"REV","lower_bound:-","FWD","upper_bound:")&amp;"1000"</f>
        <v>AMETt_c_m,r,upper_bound:1000</v>
      </c>
      <c r="I1252" s="3" t="str">
        <f>_xlfn.XLOOKUP(sc_gsm[[#This Row],[Column3]],SC_enz[name_dir],SC_enz[name_dir],"")</f>
        <v>AMETt_c_m_FWD</v>
      </c>
      <c r="J1252" s="3" t="str">
        <f>_xlfn.XLOOKUP(sc_gsm[[#This Row],[name]],[1]RXNS!$C:$C,[1]RXNS!$D:$D,"")</f>
        <v>H+[e] + S-adenosyl-L-methionine[e] =&gt; H+[c] + S-adenosyl-L-methionine[c]</v>
      </c>
      <c r="K1252" s="3" t="str">
        <f>_xlfn.XLOOKUP(sc_gsm[[#This Row],[name]],[2]RXNS!$C:$C,[2]RXNS!$D:$D,"")</f>
        <v>H+[e] + S-adenosyl-L-methionine[e] =&gt; H+[c] + S-adenosyl-L-methionine[c]</v>
      </c>
      <c r="L1252" s="3" t="b">
        <f>sc_gsm[[#This Row],[yeast8.3.4 equation]]=sc_gsm[[#This Row],[yeast9 equation]]</f>
        <v>1</v>
      </c>
    </row>
    <row r="1253" spans="1:12" hidden="1" x14ac:dyDescent="0.2">
      <c r="A1253" t="s">
        <v>2360</v>
      </c>
      <c r="B1253" t="s">
        <v>7737</v>
      </c>
      <c r="C1253" t="s">
        <v>3902</v>
      </c>
      <c r="D1253" t="str">
        <f>sc_gsm[[#This Row],[model_rxn]]&amp;"_"&amp;sc_gsm[[#This Row],[Column2]]</f>
        <v>MMETtps_e_FWD</v>
      </c>
      <c r="E1253" t="str">
        <f>_xlfn.XLOOKUP(sc_gsm[[#This Row],[Column3]],SC_enz[name_dir],SC_enz[name_dir],"")</f>
        <v>MMETtps_e_FWD</v>
      </c>
      <c r="F1253" t="str">
        <f>_xlfn.XLOOKUP(sc_gsm[[#This Row],[model_rxn]],RT_gsm[model_rxn],RT_gsm[model_rxn],"")</f>
        <v/>
      </c>
      <c r="G1253" s="3" t="str">
        <f>_xlfn.XLOOKUP(sc_gsm[[#This Row],[Column3]],RT_gsm[Column3],RT_gsm[Column3],"")</f>
        <v/>
      </c>
      <c r="H1253" s="3" t="str" cm="1">
        <f t="array" ref="H1253">sc_gsm[[#This Row],[model_rxn]]&amp;",r,"&amp;_xlfn.SWITCH(sc_gsm[[#This Row],[Column2]],"REV","lower_bound:-","FWD","upper_bound:")&amp;"1000"</f>
        <v>MMETtps_e,r,upper_bound:1000</v>
      </c>
      <c r="I1253" s="3" t="str">
        <f>_xlfn.XLOOKUP(sc_gsm[[#This Row],[Column3]],SC_enz[name_dir],SC_enz[name_dir],"")</f>
        <v>MMETtps_e_FWD</v>
      </c>
      <c r="J1253" s="3" t="str">
        <f>_xlfn.XLOOKUP(sc_gsm[[#This Row],[name]],[1]RXNS!$C:$C,[1]RXNS!$D:$D,"")</f>
        <v>H+[e] + S-methyl-L-methionine[e] =&gt; H+[c] + S-methyl-L-methionine[c]</v>
      </c>
      <c r="K1253" s="3" t="str">
        <f>_xlfn.XLOOKUP(sc_gsm[[#This Row],[name]],[2]RXNS!$C:$C,[2]RXNS!$D:$D,"")</f>
        <v>H+[e] + S-methyl-L-methionine[e] =&gt; H+[c] + S-methyl-L-methionine[c]</v>
      </c>
      <c r="L1253" s="3" t="b">
        <f>sc_gsm[[#This Row],[yeast8.3.4 equation]]=sc_gsm[[#This Row],[yeast9 equation]]</f>
        <v>1</v>
      </c>
    </row>
    <row r="1254" spans="1:12" hidden="1" x14ac:dyDescent="0.2">
      <c r="A1254" t="s">
        <v>2363</v>
      </c>
      <c r="B1254" t="s">
        <v>7738</v>
      </c>
      <c r="C1254" t="s">
        <v>3903</v>
      </c>
      <c r="D1254" t="str">
        <f>sc_gsm[[#This Row],[model_rxn]]&amp;"_"&amp;sc_gsm[[#This Row],[Column2]]</f>
        <v>NAtpa_e_REV</v>
      </c>
      <c r="E1254" t="str">
        <f>_xlfn.XLOOKUP(sc_gsm[[#This Row],[Column3]],SC_enz[name_dir],SC_enz[name_dir],"")</f>
        <v>NAtpa_e_REV</v>
      </c>
      <c r="F1254" t="str">
        <f>_xlfn.XLOOKUP(sc_gsm[[#This Row],[model_rxn]],RT_gsm[model_rxn],RT_gsm[model_rxn],"")</f>
        <v/>
      </c>
      <c r="G1254" s="3" t="str">
        <f>_xlfn.XLOOKUP(sc_gsm[[#This Row],[Column3]],RT_gsm[Column3],RT_gsm[Column3],"")</f>
        <v/>
      </c>
      <c r="H1254" s="3" t="str" cm="1">
        <f t="array" ref="H1254">sc_gsm[[#This Row],[model_rxn]]&amp;",r,"&amp;_xlfn.SWITCH(sc_gsm[[#This Row],[Column2]],"REV","lower_bound:-","FWD","upper_bound:")&amp;"1000"</f>
        <v>NAtpa_e,r,lower_bound:-1000</v>
      </c>
      <c r="I1254" s="3" t="str">
        <f>_xlfn.XLOOKUP(sc_gsm[[#This Row],[Column3]],SC_enz[name_dir],SC_enz[name_dir],"")</f>
        <v>NAtpa_e_REV</v>
      </c>
      <c r="J1254" s="3" t="str">
        <f>_xlfn.XLOOKUP(sc_gsm[[#This Row],[name]],[1]RXNS!$C:$C,[1]RXNS!$D:$D,"")</f>
        <v>H+[e] + sodium[c] &lt;=&gt; H+[c] + sodium[e]</v>
      </c>
      <c r="K1254" s="3" t="str">
        <f>_xlfn.XLOOKUP(sc_gsm[[#This Row],[name]],[2]RXNS!$C:$C,[2]RXNS!$D:$D,"")</f>
        <v>H+[e] + sodium[c] &lt;=&gt; H+[c] + sodium[e]</v>
      </c>
      <c r="L1254" s="3" t="b">
        <f>sc_gsm[[#This Row],[yeast8.3.4 equation]]=sc_gsm[[#This Row],[yeast9 equation]]</f>
        <v>1</v>
      </c>
    </row>
    <row r="1255" spans="1:12" hidden="1" x14ac:dyDescent="0.2">
      <c r="A1255" t="s">
        <v>2363</v>
      </c>
      <c r="B1255" t="s">
        <v>7738</v>
      </c>
      <c r="C1255" t="s">
        <v>3902</v>
      </c>
      <c r="D1255" t="str">
        <f>sc_gsm[[#This Row],[model_rxn]]&amp;"_"&amp;sc_gsm[[#This Row],[Column2]]</f>
        <v>NAtpa_e_FWD</v>
      </c>
      <c r="E1255" t="str">
        <f>_xlfn.XLOOKUP(sc_gsm[[#This Row],[Column3]],SC_enz[name_dir],SC_enz[name_dir],"")</f>
        <v>NAtpa_e_FWD</v>
      </c>
      <c r="F1255" t="str">
        <f>_xlfn.XLOOKUP(sc_gsm[[#This Row],[model_rxn]],RT_gsm[model_rxn],RT_gsm[model_rxn],"")</f>
        <v/>
      </c>
      <c r="G1255" s="3" t="str">
        <f>_xlfn.XLOOKUP(sc_gsm[[#This Row],[Column3]],RT_gsm[Column3],RT_gsm[Column3],"")</f>
        <v/>
      </c>
      <c r="H1255" s="3" t="str" cm="1">
        <f t="array" ref="H1255">sc_gsm[[#This Row],[model_rxn]]&amp;",r,"&amp;_xlfn.SWITCH(sc_gsm[[#This Row],[Column2]],"REV","lower_bound:-","FWD","upper_bound:")&amp;"1000"</f>
        <v>NAtpa_e,r,upper_bound:1000</v>
      </c>
      <c r="I1255" s="3" t="str">
        <f>_xlfn.XLOOKUP(sc_gsm[[#This Row],[Column3]],SC_enz[name_dir],SC_enz[name_dir],"")</f>
        <v>NAtpa_e_FWD</v>
      </c>
      <c r="J1255" s="3" t="str">
        <f>_xlfn.XLOOKUP(sc_gsm[[#This Row],[name]],[1]RXNS!$C:$C,[1]RXNS!$D:$D,"")</f>
        <v>H+[e] + sodium[c] &lt;=&gt; H+[c] + sodium[e]</v>
      </c>
      <c r="K1255" s="3" t="str">
        <f>_xlfn.XLOOKUP(sc_gsm[[#This Row],[name]],[2]RXNS!$C:$C,[2]RXNS!$D:$D,"")</f>
        <v>H+[e] + sodium[c] &lt;=&gt; H+[c] + sodium[e]</v>
      </c>
      <c r="L1255" s="3" t="b">
        <f>sc_gsm[[#This Row],[yeast8.3.4 equation]]=sc_gsm[[#This Row],[yeast9 equation]]</f>
        <v>1</v>
      </c>
    </row>
    <row r="1256" spans="1:12" hidden="1" x14ac:dyDescent="0.2">
      <c r="A1256" t="s">
        <v>2366</v>
      </c>
      <c r="B1256" t="s">
        <v>7739</v>
      </c>
      <c r="C1256" t="s">
        <v>3903</v>
      </c>
      <c r="D1256" t="str">
        <f>sc_gsm[[#This Row],[model_rxn]]&amp;"_"&amp;sc_gsm[[#This Row],[Column2]]</f>
        <v>SPMDtpa_e_REV</v>
      </c>
      <c r="E1256" t="str">
        <f>_xlfn.XLOOKUP(sc_gsm[[#This Row],[Column3]],SC_enz[name_dir],SC_enz[name_dir],"")</f>
        <v>SPMDtpa_e_REV</v>
      </c>
      <c r="F1256" t="str">
        <f>_xlfn.XLOOKUP(sc_gsm[[#This Row],[model_rxn]],RT_gsm[model_rxn],RT_gsm[model_rxn],"")</f>
        <v>SPMDtpa_e</v>
      </c>
      <c r="G1256" s="3" t="str">
        <f>_xlfn.XLOOKUP(sc_gsm[[#This Row],[Column3]],RT_gsm[Column3],RT_gsm[Column3],"")</f>
        <v>SPMDtpa_e_REV</v>
      </c>
      <c r="H1256" s="3" t="str" cm="1">
        <f t="array" ref="H1256">sc_gsm[[#This Row],[model_rxn]]&amp;",r,"&amp;_xlfn.SWITCH(sc_gsm[[#This Row],[Column2]],"REV","lower_bound:-","FWD","upper_bound:")&amp;"1000"</f>
        <v>SPMDtpa_e,r,lower_bound:-1000</v>
      </c>
      <c r="I1256" s="3" t="str">
        <f>_xlfn.XLOOKUP(sc_gsm[[#This Row],[Column3]],SC_enz[name_dir],SC_enz[name_dir],"")</f>
        <v>SPMDtpa_e_REV</v>
      </c>
      <c r="J1256" s="3" t="str">
        <f>_xlfn.XLOOKUP(sc_gsm[[#This Row],[name]],[1]RXNS!$C:$C,[1]RXNS!$D:$D,"")</f>
        <v>H+[c] + spermidine[e] &lt;=&gt; H+[e] + spermidine[c]</v>
      </c>
      <c r="K1256" s="3" t="str">
        <f>_xlfn.XLOOKUP(sc_gsm[[#This Row],[name]],[2]RXNS!$C:$C,[2]RXNS!$D:$D,"")</f>
        <v>H+[c] + spermidine[e] &lt;=&gt; H+[e] + spermidine[c]</v>
      </c>
      <c r="L1256" s="3" t="b">
        <f>sc_gsm[[#This Row],[yeast8.3.4 equation]]=sc_gsm[[#This Row],[yeast9 equation]]</f>
        <v>1</v>
      </c>
    </row>
    <row r="1257" spans="1:12" hidden="1" x14ac:dyDescent="0.2">
      <c r="A1257" t="s">
        <v>2366</v>
      </c>
      <c r="B1257" t="s">
        <v>7739</v>
      </c>
      <c r="C1257" t="s">
        <v>3902</v>
      </c>
      <c r="D1257" t="str">
        <f>sc_gsm[[#This Row],[model_rxn]]&amp;"_"&amp;sc_gsm[[#This Row],[Column2]]</f>
        <v>SPMDtpa_e_FWD</v>
      </c>
      <c r="E1257" t="str">
        <f>_xlfn.XLOOKUP(sc_gsm[[#This Row],[Column3]],SC_enz[name_dir],SC_enz[name_dir],"")</f>
        <v>SPMDtpa_e_FWD</v>
      </c>
      <c r="F1257" t="str">
        <f>_xlfn.XLOOKUP(sc_gsm[[#This Row],[model_rxn]],RT_gsm[model_rxn],RT_gsm[model_rxn],"")</f>
        <v>SPMDtpa_e</v>
      </c>
      <c r="G1257" s="3" t="str">
        <f>_xlfn.XLOOKUP(sc_gsm[[#This Row],[Column3]],RT_gsm[Column3],RT_gsm[Column3],"")</f>
        <v>SPMDtpa_e_FWD</v>
      </c>
      <c r="H1257" s="3" t="str" cm="1">
        <f t="array" ref="H1257">sc_gsm[[#This Row],[model_rxn]]&amp;",r,"&amp;_xlfn.SWITCH(sc_gsm[[#This Row],[Column2]],"REV","lower_bound:-","FWD","upper_bound:")&amp;"1000"</f>
        <v>SPMDtpa_e,r,upper_bound:1000</v>
      </c>
      <c r="I1257" s="3" t="str">
        <f>_xlfn.XLOOKUP(sc_gsm[[#This Row],[Column3]],SC_enz[name_dir],SC_enz[name_dir],"")</f>
        <v>SPMDtpa_e_FWD</v>
      </c>
      <c r="J1257" s="3" t="str">
        <f>_xlfn.XLOOKUP(sc_gsm[[#This Row],[name]],[1]RXNS!$C:$C,[1]RXNS!$D:$D,"")</f>
        <v>H+[c] + spermidine[e] &lt;=&gt; H+[e] + spermidine[c]</v>
      </c>
      <c r="K1257" s="3" t="str">
        <f>_xlfn.XLOOKUP(sc_gsm[[#This Row],[name]],[2]RXNS!$C:$C,[2]RXNS!$D:$D,"")</f>
        <v>H+[c] + spermidine[e] &lt;=&gt; H+[e] + spermidine[c]</v>
      </c>
      <c r="L1257" s="3" t="b">
        <f>sc_gsm[[#This Row],[yeast8.3.4 equation]]=sc_gsm[[#This Row],[yeast9 equation]]</f>
        <v>1</v>
      </c>
    </row>
    <row r="1258" spans="1:12" hidden="1" x14ac:dyDescent="0.2">
      <c r="A1258" t="s">
        <v>2369</v>
      </c>
      <c r="B1258" t="s">
        <v>7739</v>
      </c>
      <c r="C1258" t="s">
        <v>3903</v>
      </c>
      <c r="D1258" t="str">
        <f>sc_gsm[[#This Row],[model_rxn]]&amp;"_"&amp;sc_gsm[[#This Row],[Column2]]</f>
        <v>SPMDtpa_v_REV</v>
      </c>
      <c r="E1258" t="str">
        <f>_xlfn.XLOOKUP(sc_gsm[[#This Row],[Column3]],SC_enz[name_dir],SC_enz[name_dir],"")</f>
        <v>SPMDtpa_v_REV</v>
      </c>
      <c r="F1258" t="str">
        <f>_xlfn.XLOOKUP(sc_gsm[[#This Row],[model_rxn]],RT_gsm[model_rxn],RT_gsm[model_rxn],"")</f>
        <v>SPMDtpa_v</v>
      </c>
      <c r="G1258" s="3" t="str">
        <f>_xlfn.XLOOKUP(sc_gsm[[#This Row],[Column3]],RT_gsm[Column3],RT_gsm[Column3],"")</f>
        <v>SPMDtpa_v_REV</v>
      </c>
      <c r="H1258" s="3" t="str" cm="1">
        <f t="array" ref="H1258">sc_gsm[[#This Row],[model_rxn]]&amp;",r,"&amp;_xlfn.SWITCH(sc_gsm[[#This Row],[Column2]],"REV","lower_bound:-","FWD","upper_bound:")&amp;"1000"</f>
        <v>SPMDtpa_v,r,lower_bound:-1000</v>
      </c>
      <c r="I1258" s="3" t="str">
        <f>_xlfn.XLOOKUP(sc_gsm[[#This Row],[Column3]],SC_enz[name_dir],SC_enz[name_dir],"")</f>
        <v>SPMDtpa_v_REV</v>
      </c>
      <c r="J1258" s="3" t="str">
        <f>_xlfn.XLOOKUP(sc_gsm[[#This Row],[name]],[1]RXNS!$C:$C,[1]RXNS!$D:$D,"")</f>
        <v>H+[c] + spermidine[e] &lt;=&gt; H+[e] + spermidine[c]</v>
      </c>
      <c r="K1258" s="3" t="str">
        <f>_xlfn.XLOOKUP(sc_gsm[[#This Row],[name]],[2]RXNS!$C:$C,[2]RXNS!$D:$D,"")</f>
        <v>H+[c] + spermidine[e] &lt;=&gt; H+[e] + spermidine[c]</v>
      </c>
      <c r="L1258" s="3" t="b">
        <f>sc_gsm[[#This Row],[yeast8.3.4 equation]]=sc_gsm[[#This Row],[yeast9 equation]]</f>
        <v>1</v>
      </c>
    </row>
    <row r="1259" spans="1:12" hidden="1" x14ac:dyDescent="0.2">
      <c r="A1259" t="s">
        <v>2369</v>
      </c>
      <c r="B1259" t="s">
        <v>7739</v>
      </c>
      <c r="C1259" t="s">
        <v>3902</v>
      </c>
      <c r="D1259" t="str">
        <f>sc_gsm[[#This Row],[model_rxn]]&amp;"_"&amp;sc_gsm[[#This Row],[Column2]]</f>
        <v>SPMDtpa_v_FWD</v>
      </c>
      <c r="E1259" t="str">
        <f>_xlfn.XLOOKUP(sc_gsm[[#This Row],[Column3]],SC_enz[name_dir],SC_enz[name_dir],"")</f>
        <v>SPMDtpa_v_FWD</v>
      </c>
      <c r="F1259" t="str">
        <f>_xlfn.XLOOKUP(sc_gsm[[#This Row],[model_rxn]],RT_gsm[model_rxn],RT_gsm[model_rxn],"")</f>
        <v>SPMDtpa_v</v>
      </c>
      <c r="G1259" s="3" t="str">
        <f>_xlfn.XLOOKUP(sc_gsm[[#This Row],[Column3]],RT_gsm[Column3],RT_gsm[Column3],"")</f>
        <v>SPMDtpa_v_FWD</v>
      </c>
      <c r="H1259" s="3" t="str" cm="1">
        <f t="array" ref="H1259">sc_gsm[[#This Row],[model_rxn]]&amp;",r,"&amp;_xlfn.SWITCH(sc_gsm[[#This Row],[Column2]],"REV","lower_bound:-","FWD","upper_bound:")&amp;"1000"</f>
        <v>SPMDtpa_v,r,upper_bound:1000</v>
      </c>
      <c r="I1259" s="3" t="str">
        <f>_xlfn.XLOOKUP(sc_gsm[[#This Row],[Column3]],SC_enz[name_dir],SC_enz[name_dir],"")</f>
        <v>SPMDtpa_v_FWD</v>
      </c>
      <c r="J1259" s="3" t="str">
        <f>_xlfn.XLOOKUP(sc_gsm[[#This Row],[name]],[1]RXNS!$C:$C,[1]RXNS!$D:$D,"")</f>
        <v>H+[c] + spermidine[e] &lt;=&gt; H+[e] + spermidine[c]</v>
      </c>
      <c r="K1259" s="3" t="str">
        <f>_xlfn.XLOOKUP(sc_gsm[[#This Row],[name]],[2]RXNS!$C:$C,[2]RXNS!$D:$D,"")</f>
        <v>H+[c] + spermidine[e] &lt;=&gt; H+[e] + spermidine[c]</v>
      </c>
      <c r="L1259" s="3" t="b">
        <f>sc_gsm[[#This Row],[yeast8.3.4 equation]]=sc_gsm[[#This Row],[yeast9 equation]]</f>
        <v>1</v>
      </c>
    </row>
    <row r="1260" spans="1:12" hidden="1" x14ac:dyDescent="0.2">
      <c r="A1260" t="s">
        <v>2370</v>
      </c>
      <c r="B1260" t="s">
        <v>7740</v>
      </c>
      <c r="C1260" t="s">
        <v>3903</v>
      </c>
      <c r="D1260" t="str">
        <f>sc_gsm[[#This Row],[model_rxn]]&amp;"_"&amp;sc_gsm[[#This Row],[Column2]]</f>
        <v>SPRMtpa_e_REV</v>
      </c>
      <c r="E1260" t="str">
        <f>_xlfn.XLOOKUP(sc_gsm[[#This Row],[Column3]],SC_enz[name_dir],SC_enz[name_dir],"")</f>
        <v>SPRMtpa_e_REV</v>
      </c>
      <c r="F1260" t="str">
        <f>_xlfn.XLOOKUP(sc_gsm[[#This Row],[model_rxn]],RT_gsm[model_rxn],RT_gsm[model_rxn],"")</f>
        <v>SPRMtpa_e</v>
      </c>
      <c r="G1260" s="3" t="str">
        <f>_xlfn.XLOOKUP(sc_gsm[[#This Row],[Column3]],RT_gsm[Column3],RT_gsm[Column3],"")</f>
        <v>SPRMtpa_e_REV</v>
      </c>
      <c r="H1260" s="3" t="str" cm="1">
        <f t="array" ref="H1260">sc_gsm[[#This Row],[model_rxn]]&amp;",r,"&amp;_xlfn.SWITCH(sc_gsm[[#This Row],[Column2]],"REV","lower_bound:-","FWD","upper_bound:")&amp;"1000"</f>
        <v>SPRMtpa_e,r,lower_bound:-1000</v>
      </c>
      <c r="I1260" s="3" t="str">
        <f>_xlfn.XLOOKUP(sc_gsm[[#This Row],[Column3]],SC_enz[name_dir],SC_enz[name_dir],"")</f>
        <v>SPRMtpa_e_REV</v>
      </c>
      <c r="J1260" s="3" t="str">
        <f>_xlfn.XLOOKUP(sc_gsm[[#This Row],[name]],[1]RXNS!$C:$C,[1]RXNS!$D:$D,"")</f>
        <v>H+[c] + spermine[e] &lt;=&gt; H+[e] + spermine[c]</v>
      </c>
      <c r="K1260" s="3" t="str">
        <f>_xlfn.XLOOKUP(sc_gsm[[#This Row],[name]],[2]RXNS!$C:$C,[2]RXNS!$D:$D,"")</f>
        <v>H+[c] + spermine[e] &lt;=&gt; H+[e] + spermine[c]</v>
      </c>
      <c r="L1260" s="3" t="b">
        <f>sc_gsm[[#This Row],[yeast8.3.4 equation]]=sc_gsm[[#This Row],[yeast9 equation]]</f>
        <v>1</v>
      </c>
    </row>
    <row r="1261" spans="1:12" hidden="1" x14ac:dyDescent="0.2">
      <c r="A1261" t="s">
        <v>2370</v>
      </c>
      <c r="B1261" t="s">
        <v>7740</v>
      </c>
      <c r="C1261" t="s">
        <v>3902</v>
      </c>
      <c r="D1261" t="str">
        <f>sc_gsm[[#This Row],[model_rxn]]&amp;"_"&amp;sc_gsm[[#This Row],[Column2]]</f>
        <v>SPRMtpa_e_FWD</v>
      </c>
      <c r="E1261" t="str">
        <f>_xlfn.XLOOKUP(sc_gsm[[#This Row],[Column3]],SC_enz[name_dir],SC_enz[name_dir],"")</f>
        <v>SPRMtpa_e_FWD</v>
      </c>
      <c r="F1261" t="str">
        <f>_xlfn.XLOOKUP(sc_gsm[[#This Row],[model_rxn]],RT_gsm[model_rxn],RT_gsm[model_rxn],"")</f>
        <v>SPRMtpa_e</v>
      </c>
      <c r="G1261" s="3" t="str">
        <f>_xlfn.XLOOKUP(sc_gsm[[#This Row],[Column3]],RT_gsm[Column3],RT_gsm[Column3],"")</f>
        <v>SPRMtpa_e_FWD</v>
      </c>
      <c r="H1261" s="3" t="str" cm="1">
        <f t="array" ref="H1261">sc_gsm[[#This Row],[model_rxn]]&amp;",r,"&amp;_xlfn.SWITCH(sc_gsm[[#This Row],[Column2]],"REV","lower_bound:-","FWD","upper_bound:")&amp;"1000"</f>
        <v>SPRMtpa_e,r,upper_bound:1000</v>
      </c>
      <c r="I1261" s="3" t="str">
        <f>_xlfn.XLOOKUP(sc_gsm[[#This Row],[Column3]],SC_enz[name_dir],SC_enz[name_dir],"")</f>
        <v>SPRMtpa_e_FWD</v>
      </c>
      <c r="J1261" s="3" t="str">
        <f>_xlfn.XLOOKUP(sc_gsm[[#This Row],[name]],[1]RXNS!$C:$C,[1]RXNS!$D:$D,"")</f>
        <v>H+[c] + spermine[e] &lt;=&gt; H+[e] + spermine[c]</v>
      </c>
      <c r="K1261" s="3" t="str">
        <f>_xlfn.XLOOKUP(sc_gsm[[#This Row],[name]],[2]RXNS!$C:$C,[2]RXNS!$D:$D,"")</f>
        <v>H+[c] + spermine[e] &lt;=&gt; H+[e] + spermine[c]</v>
      </c>
      <c r="L1261" s="3" t="b">
        <f>sc_gsm[[#This Row],[yeast8.3.4 equation]]=sc_gsm[[#This Row],[yeast9 equation]]</f>
        <v>1</v>
      </c>
    </row>
    <row r="1262" spans="1:12" hidden="1" x14ac:dyDescent="0.2">
      <c r="A1262" t="s">
        <v>2375</v>
      </c>
      <c r="B1262" t="s">
        <v>7740</v>
      </c>
      <c r="C1262" t="s">
        <v>3903</v>
      </c>
      <c r="D1262" t="str">
        <f>sc_gsm[[#This Row],[model_rxn]]&amp;"_"&amp;sc_gsm[[#This Row],[Column2]]</f>
        <v>SPRMtpa_v_REV</v>
      </c>
      <c r="E1262" t="str">
        <f>_xlfn.XLOOKUP(sc_gsm[[#This Row],[Column3]],SC_enz[name_dir],SC_enz[name_dir],"")</f>
        <v>SPRMtpa_v_REV</v>
      </c>
      <c r="F1262" t="str">
        <f>_xlfn.XLOOKUP(sc_gsm[[#This Row],[model_rxn]],RT_gsm[model_rxn],RT_gsm[model_rxn],"")</f>
        <v>SPRMtpa_v</v>
      </c>
      <c r="G1262" s="3" t="str">
        <f>_xlfn.XLOOKUP(sc_gsm[[#This Row],[Column3]],RT_gsm[Column3],RT_gsm[Column3],"")</f>
        <v>SPRMtpa_v_REV</v>
      </c>
      <c r="H1262" s="3" t="str" cm="1">
        <f t="array" ref="H1262">sc_gsm[[#This Row],[model_rxn]]&amp;",r,"&amp;_xlfn.SWITCH(sc_gsm[[#This Row],[Column2]],"REV","lower_bound:-","FWD","upper_bound:")&amp;"1000"</f>
        <v>SPRMtpa_v,r,lower_bound:-1000</v>
      </c>
      <c r="I1262" s="3" t="str">
        <f>_xlfn.XLOOKUP(sc_gsm[[#This Row],[Column3]],SC_enz[name_dir],SC_enz[name_dir],"")</f>
        <v>SPRMtpa_v_REV</v>
      </c>
      <c r="J1262" s="3" t="str">
        <f>_xlfn.XLOOKUP(sc_gsm[[#This Row],[name]],[1]RXNS!$C:$C,[1]RXNS!$D:$D,"")</f>
        <v>H+[c] + spermine[e] &lt;=&gt; H+[e] + spermine[c]</v>
      </c>
      <c r="K1262" s="3" t="str">
        <f>_xlfn.XLOOKUP(sc_gsm[[#This Row],[name]],[2]RXNS!$C:$C,[2]RXNS!$D:$D,"")</f>
        <v>H+[c] + spermine[e] &lt;=&gt; H+[e] + spermine[c]</v>
      </c>
      <c r="L1262" s="3" t="b">
        <f>sc_gsm[[#This Row],[yeast8.3.4 equation]]=sc_gsm[[#This Row],[yeast9 equation]]</f>
        <v>1</v>
      </c>
    </row>
    <row r="1263" spans="1:12" hidden="1" x14ac:dyDescent="0.2">
      <c r="A1263" t="s">
        <v>2375</v>
      </c>
      <c r="B1263" t="s">
        <v>7740</v>
      </c>
      <c r="C1263" t="s">
        <v>3902</v>
      </c>
      <c r="D1263" t="str">
        <f>sc_gsm[[#This Row],[model_rxn]]&amp;"_"&amp;sc_gsm[[#This Row],[Column2]]</f>
        <v>SPRMtpa_v_FWD</v>
      </c>
      <c r="E1263" t="str">
        <f>_xlfn.XLOOKUP(sc_gsm[[#This Row],[Column3]],SC_enz[name_dir],SC_enz[name_dir],"")</f>
        <v>SPRMtpa_v_FWD</v>
      </c>
      <c r="F1263" t="str">
        <f>_xlfn.XLOOKUP(sc_gsm[[#This Row],[model_rxn]],RT_gsm[model_rxn],RT_gsm[model_rxn],"")</f>
        <v>SPRMtpa_v</v>
      </c>
      <c r="G1263" s="3" t="str">
        <f>_xlfn.XLOOKUP(sc_gsm[[#This Row],[Column3]],RT_gsm[Column3],RT_gsm[Column3],"")</f>
        <v>SPRMtpa_v_FWD</v>
      </c>
      <c r="H1263" s="3" t="str" cm="1">
        <f t="array" ref="H1263">sc_gsm[[#This Row],[model_rxn]]&amp;",r,"&amp;_xlfn.SWITCH(sc_gsm[[#This Row],[Column2]],"REV","lower_bound:-","FWD","upper_bound:")&amp;"1000"</f>
        <v>SPRMtpa_v,r,upper_bound:1000</v>
      </c>
      <c r="I1263" s="3" t="str">
        <f>_xlfn.XLOOKUP(sc_gsm[[#This Row],[Column3]],SC_enz[name_dir],SC_enz[name_dir],"")</f>
        <v>SPRMtpa_v_FWD</v>
      </c>
      <c r="J1263" s="3" t="str">
        <f>_xlfn.XLOOKUP(sc_gsm[[#This Row],[name]],[1]RXNS!$C:$C,[1]RXNS!$D:$D,"")</f>
        <v>H+[c] + spermine[e] &lt;=&gt; H+[e] + spermine[c]</v>
      </c>
      <c r="K1263" s="3" t="str">
        <f>_xlfn.XLOOKUP(sc_gsm[[#This Row],[name]],[2]RXNS!$C:$C,[2]RXNS!$D:$D,"")</f>
        <v>H+[c] + spermine[e] &lt;=&gt; H+[e] + spermine[c]</v>
      </c>
      <c r="L1263" s="3" t="b">
        <f>sc_gsm[[#This Row],[yeast8.3.4 equation]]=sc_gsm[[#This Row],[yeast9 equation]]</f>
        <v>1</v>
      </c>
    </row>
    <row r="1264" spans="1:12" hidden="1" x14ac:dyDescent="0.2">
      <c r="A1264" t="s">
        <v>2376</v>
      </c>
      <c r="B1264" t="s">
        <v>7741</v>
      </c>
      <c r="C1264" t="s">
        <v>3902</v>
      </c>
      <c r="D1264" t="str">
        <f>sc_gsm[[#This Row],[model_rxn]]&amp;"_"&amp;sc_gsm[[#This Row],[Column2]]</f>
        <v>SUCCt2_m_FWD</v>
      </c>
      <c r="E1264" t="str">
        <f>_xlfn.XLOOKUP(sc_gsm[[#This Row],[Column3]],SC_enz[name_dir],SC_enz[name_dir],"")</f>
        <v>SUCCt2_m_FWD</v>
      </c>
      <c r="F1264" t="str">
        <f>_xlfn.XLOOKUP(sc_gsm[[#This Row],[model_rxn]],RT_gsm[model_rxn],RT_gsm[model_rxn],"")</f>
        <v>SUCCt2_m</v>
      </c>
      <c r="G1264" s="3" t="str">
        <f>_xlfn.XLOOKUP(sc_gsm[[#This Row],[Column3]],RT_gsm[Column3],RT_gsm[Column3],"")</f>
        <v>SUCCt2_m_FWD</v>
      </c>
      <c r="H1264" s="3" t="str" cm="1">
        <f t="array" ref="H1264">sc_gsm[[#This Row],[model_rxn]]&amp;",r,"&amp;_xlfn.SWITCH(sc_gsm[[#This Row],[Column2]],"REV","lower_bound:-","FWD","upper_bound:")&amp;"1000"</f>
        <v>SUCCt2_m,r,upper_bound:1000</v>
      </c>
      <c r="I1264" s="3" t="str">
        <f>_xlfn.XLOOKUP(sc_gsm[[#This Row],[Column3]],SC_enz[name_dir],SC_enz[name_dir],"")</f>
        <v>SUCCt2_m_FWD</v>
      </c>
      <c r="J1264" s="3" t="str">
        <f>_xlfn.XLOOKUP(sc_gsm[[#This Row],[name]],[1]RXNS!$C:$C,[1]RXNS!$D:$D,"")</f>
        <v>phosphate[m] + succinate[c] =&gt; phosphate[c] + succinate[m]</v>
      </c>
      <c r="K1264" s="3" t="str">
        <f>_xlfn.XLOOKUP(sc_gsm[[#This Row],[name]],[2]RXNS!$C:$C,[2]RXNS!$D:$D,"")</f>
        <v>phosphate[m] + succinate[c] =&gt; phosphate[c] + succinate[m]</v>
      </c>
      <c r="L1264" s="3" t="b">
        <f>sc_gsm[[#This Row],[yeast8.3.4 equation]]=sc_gsm[[#This Row],[yeast9 equation]]</f>
        <v>1</v>
      </c>
    </row>
    <row r="1265" spans="1:12" hidden="1" x14ac:dyDescent="0.2">
      <c r="A1265" t="s">
        <v>2377</v>
      </c>
      <c r="B1265" t="s">
        <v>7742</v>
      </c>
      <c r="C1265" t="s">
        <v>3902</v>
      </c>
      <c r="D1265" t="str">
        <f>sc_gsm[[#This Row],[model_rxn]]&amp;"_"&amp;sc_gsm[[#This Row],[Column2]]</f>
        <v>SUCFUMt_c_m_FWD</v>
      </c>
      <c r="E1265" t="str">
        <f>_xlfn.XLOOKUP(sc_gsm[[#This Row],[Column3]],SC_enz[name_dir],SC_enz[name_dir],"")</f>
        <v>SUCFUMt_c_m_FWD</v>
      </c>
      <c r="F1265" t="str">
        <f>_xlfn.XLOOKUP(sc_gsm[[#This Row],[model_rxn]],RT_gsm[model_rxn],RT_gsm[model_rxn],"")</f>
        <v>SUCFUMt_c_m</v>
      </c>
      <c r="G1265" s="3" t="str">
        <f>_xlfn.XLOOKUP(sc_gsm[[#This Row],[Column3]],RT_gsm[Column3],RT_gsm[Column3],"")</f>
        <v>SUCFUMt_c_m_FWD</v>
      </c>
      <c r="H1265" s="3" t="str" cm="1">
        <f t="array" ref="H1265">sc_gsm[[#This Row],[model_rxn]]&amp;",r,"&amp;_xlfn.SWITCH(sc_gsm[[#This Row],[Column2]],"REV","lower_bound:-","FWD","upper_bound:")&amp;"1000"</f>
        <v>SUCFUMt_c_m,r,upper_bound:1000</v>
      </c>
      <c r="I1265" s="3" t="str">
        <f>_xlfn.XLOOKUP(sc_gsm[[#This Row],[Column3]],SC_enz[name_dir],SC_enz[name_dir],"")</f>
        <v>SUCFUMt_c_m_FWD</v>
      </c>
      <c r="J1265" s="3" t="str">
        <f>_xlfn.XLOOKUP(sc_gsm[[#This Row],[name]],[1]RXNS!$C:$C,[1]RXNS!$D:$D,"")</f>
        <v>fumarate[m] + succinate[c] =&gt; fumarate[c] + succinate[m]</v>
      </c>
      <c r="K1265" s="3" t="str">
        <f>_xlfn.XLOOKUP(sc_gsm[[#This Row],[name]],[2]RXNS!$C:$C,[2]RXNS!$D:$D,"")</f>
        <v>fumarate[m] + succinate[c] =&gt; fumarate[c] + succinate[m]</v>
      </c>
      <c r="L1265" s="3" t="b">
        <f>sc_gsm[[#This Row],[yeast8.3.4 equation]]=sc_gsm[[#This Row],[yeast9 equation]]</f>
        <v>1</v>
      </c>
    </row>
    <row r="1266" spans="1:12" hidden="1" x14ac:dyDescent="0.2">
      <c r="A1266" t="s">
        <v>2380</v>
      </c>
      <c r="B1266" t="s">
        <v>7743</v>
      </c>
      <c r="C1266" t="s">
        <v>3902</v>
      </c>
      <c r="D1266" t="str">
        <f>sc_gsm[[#This Row],[model_rxn]]&amp;"_"&amp;sc_gsm[[#This Row],[Column2]]</f>
        <v>SO4t_c_e_FWD</v>
      </c>
      <c r="E1266" t="str">
        <f>_xlfn.XLOOKUP(sc_gsm[[#This Row],[Column3]],SC_enz[name_dir],SC_enz[name_dir],"")</f>
        <v>SO4t_c_e_FWD</v>
      </c>
      <c r="F1266" t="str">
        <f>_xlfn.XLOOKUP(sc_gsm[[#This Row],[model_rxn]],RT_gsm[model_rxn],RT_gsm[model_rxn],"")</f>
        <v>SO4t_c_e</v>
      </c>
      <c r="G1266" s="3" t="str">
        <f>_xlfn.XLOOKUP(sc_gsm[[#This Row],[Column3]],RT_gsm[Column3],RT_gsm[Column3],"")</f>
        <v>SO4t_c_e_FWD</v>
      </c>
      <c r="H1266" s="3" t="str" cm="1">
        <f t="array" ref="H1266">sc_gsm[[#This Row],[model_rxn]]&amp;",r,"&amp;_xlfn.SWITCH(sc_gsm[[#This Row],[Column2]],"REV","lower_bound:-","FWD","upper_bound:")&amp;"1000"</f>
        <v>SO4t_c_e,r,upper_bound:1000</v>
      </c>
      <c r="I1266" s="3" t="str">
        <f>_xlfn.XLOOKUP(sc_gsm[[#This Row],[Column3]],SC_enz[name_dir],SC_enz[name_dir],"")</f>
        <v>SO4t_c_e_FWD</v>
      </c>
      <c r="J1266" s="3" t="str">
        <f>_xlfn.XLOOKUP(sc_gsm[[#This Row],[name]],[1]RXNS!$C:$C,[1]RXNS!$D:$D,"")</f>
        <v>sulphate[e] =&gt; sulphate[c]</v>
      </c>
      <c r="K1266" s="3" t="str">
        <f>_xlfn.XLOOKUP(sc_gsm[[#This Row],[name]],[2]RXNS!$C:$C,[2]RXNS!$D:$D,"")</f>
        <v>sulphate[e] =&gt; sulphate[c]</v>
      </c>
      <c r="L1266" s="3" t="b">
        <f>sc_gsm[[#This Row],[yeast8.3.4 equation]]=sc_gsm[[#This Row],[yeast9 equation]]</f>
        <v>1</v>
      </c>
    </row>
    <row r="1267" spans="1:12" hidden="1" x14ac:dyDescent="0.2">
      <c r="A1267" t="s">
        <v>2385</v>
      </c>
      <c r="B1267" t="s">
        <v>7744</v>
      </c>
      <c r="C1267" t="s">
        <v>3902</v>
      </c>
      <c r="D1267" t="str">
        <f>sc_gsm[[#This Row],[model_rxn]]&amp;"_"&amp;sc_gsm[[#This Row],[Column2]]</f>
        <v>SO3t_c_e_FWD</v>
      </c>
      <c r="E1267" t="str">
        <f>_xlfn.XLOOKUP(sc_gsm[[#This Row],[Column3]],SC_enz[name_dir],SC_enz[name_dir],"")</f>
        <v>SO3t_c_e_FWD</v>
      </c>
      <c r="F1267" t="str">
        <f>_xlfn.XLOOKUP(sc_gsm[[#This Row],[model_rxn]],RT_gsm[model_rxn],RT_gsm[model_rxn],"")</f>
        <v>SO3t_c_e</v>
      </c>
      <c r="G1267" s="3" t="str">
        <f>_xlfn.XLOOKUP(sc_gsm[[#This Row],[Column3]],RT_gsm[Column3],RT_gsm[Column3],"")</f>
        <v>SO3t_c_e_FWD</v>
      </c>
      <c r="H1267" s="3" t="str" cm="1">
        <f t="array" ref="H1267">sc_gsm[[#This Row],[model_rxn]]&amp;",r,"&amp;_xlfn.SWITCH(sc_gsm[[#This Row],[Column2]],"REV","lower_bound:-","FWD","upper_bound:")&amp;"1000"</f>
        <v>SO3t_c_e,r,upper_bound:1000</v>
      </c>
      <c r="I1267" s="3" t="str">
        <f>_xlfn.XLOOKUP(sc_gsm[[#This Row],[Column3]],SC_enz[name_dir],SC_enz[name_dir],"")</f>
        <v>SO3t_c_e_FWD</v>
      </c>
      <c r="J1267" s="3" t="str">
        <f>_xlfn.XLOOKUP(sc_gsm[[#This Row],[name]],[1]RXNS!$C:$C,[1]RXNS!$D:$D,"")</f>
        <v>sulphite[c] =&gt; sulphite[e]</v>
      </c>
      <c r="K1267" s="3" t="str">
        <f>_xlfn.XLOOKUP(sc_gsm[[#This Row],[name]],[2]RXNS!$C:$C,[2]RXNS!$D:$D,"")</f>
        <v>sulphite[c] =&gt; sulphite[e]</v>
      </c>
      <c r="L1267" s="3" t="b">
        <f>sc_gsm[[#This Row],[yeast8.3.4 equation]]=sc_gsm[[#This Row],[yeast9 equation]]</f>
        <v>1</v>
      </c>
    </row>
    <row r="1268" spans="1:12" hidden="1" x14ac:dyDescent="0.2">
      <c r="A1268" t="s">
        <v>2388</v>
      </c>
      <c r="B1268" t="s">
        <v>7745</v>
      </c>
      <c r="C1268" t="s">
        <v>3903</v>
      </c>
      <c r="D1268" t="str">
        <f>sc_gsm[[#This Row],[model_rxn]]&amp;"_"&amp;sc_gsm[[#This Row],[Column2]]</f>
        <v>TAURt_c_e_REV</v>
      </c>
      <c r="E1268" t="str">
        <f>_xlfn.XLOOKUP(sc_gsm[[#This Row],[Column3]],SC_enz[name_dir],SC_enz[name_dir],"")</f>
        <v>TAURt_c_e_REV</v>
      </c>
      <c r="F1268" t="str">
        <f>_xlfn.XLOOKUP(sc_gsm[[#This Row],[model_rxn]],RT_gsm[model_rxn],RT_gsm[model_rxn],"")</f>
        <v>TAURt_c_e</v>
      </c>
      <c r="G1268" s="3" t="str">
        <f>_xlfn.XLOOKUP(sc_gsm[[#This Row],[Column3]],RT_gsm[Column3],RT_gsm[Column3],"")</f>
        <v>TAURt_c_e_REV</v>
      </c>
      <c r="H1268" s="3" t="str" cm="1">
        <f t="array" ref="H1268">sc_gsm[[#This Row],[model_rxn]]&amp;",r,"&amp;_xlfn.SWITCH(sc_gsm[[#This Row],[Column2]],"REV","lower_bound:-","FWD","upper_bound:")&amp;"1000"</f>
        <v>TAURt_c_e,r,lower_bound:-1000</v>
      </c>
      <c r="I1268" s="3" t="str">
        <f>_xlfn.XLOOKUP(sc_gsm[[#This Row],[Column3]],SC_enz[name_dir],SC_enz[name_dir],"")</f>
        <v>TAURt_c_e_REV</v>
      </c>
      <c r="J1268" s="3" t="str">
        <f>_xlfn.XLOOKUP(sc_gsm[[#This Row],[name]],[1]RXNS!$C:$C,[1]RXNS!$D:$D,"")</f>
        <v>taurine[c] &lt;=&gt; taurine[e]</v>
      </c>
      <c r="K1268" s="3" t="str">
        <f>_xlfn.XLOOKUP(sc_gsm[[#This Row],[name]],[2]RXNS!$C:$C,[2]RXNS!$D:$D,"")</f>
        <v>taurine[c] &lt;=&gt; taurine[e]</v>
      </c>
      <c r="L1268" s="3" t="b">
        <f>sc_gsm[[#This Row],[yeast8.3.4 equation]]=sc_gsm[[#This Row],[yeast9 equation]]</f>
        <v>1</v>
      </c>
    </row>
    <row r="1269" spans="1:12" hidden="1" x14ac:dyDescent="0.2">
      <c r="A1269" t="s">
        <v>2388</v>
      </c>
      <c r="B1269" t="s">
        <v>7745</v>
      </c>
      <c r="C1269" t="s">
        <v>3902</v>
      </c>
      <c r="D1269" t="str">
        <f>sc_gsm[[#This Row],[model_rxn]]&amp;"_"&amp;sc_gsm[[#This Row],[Column2]]</f>
        <v>TAURt_c_e_FWD</v>
      </c>
      <c r="E1269" t="str">
        <f>_xlfn.XLOOKUP(sc_gsm[[#This Row],[Column3]],SC_enz[name_dir],SC_enz[name_dir],"")</f>
        <v>TAURt_c_e_FWD</v>
      </c>
      <c r="F1269" t="str">
        <f>_xlfn.XLOOKUP(sc_gsm[[#This Row],[model_rxn]],RT_gsm[model_rxn],RT_gsm[model_rxn],"")</f>
        <v>TAURt_c_e</v>
      </c>
      <c r="G1269" s="3" t="str">
        <f>_xlfn.XLOOKUP(sc_gsm[[#This Row],[Column3]],RT_gsm[Column3],RT_gsm[Column3],"")</f>
        <v>TAURt_c_e_FWD</v>
      </c>
      <c r="H1269" s="3" t="str" cm="1">
        <f t="array" ref="H1269">sc_gsm[[#This Row],[model_rxn]]&amp;",r,"&amp;_xlfn.SWITCH(sc_gsm[[#This Row],[Column2]],"REV","lower_bound:-","FWD","upper_bound:")&amp;"1000"</f>
        <v>TAURt_c_e,r,upper_bound:1000</v>
      </c>
      <c r="I1269" s="3" t="str">
        <f>_xlfn.XLOOKUP(sc_gsm[[#This Row],[Column3]],SC_enz[name_dir],SC_enz[name_dir],"")</f>
        <v>TAURt_c_e_FWD</v>
      </c>
      <c r="J1269" s="3" t="str">
        <f>_xlfn.XLOOKUP(sc_gsm[[#This Row],[name]],[1]RXNS!$C:$C,[1]RXNS!$D:$D,"")</f>
        <v>taurine[c] &lt;=&gt; taurine[e]</v>
      </c>
      <c r="K1269" s="3" t="str">
        <f>_xlfn.XLOOKUP(sc_gsm[[#This Row],[name]],[2]RXNS!$C:$C,[2]RXNS!$D:$D,"")</f>
        <v>taurine[c] &lt;=&gt; taurine[e]</v>
      </c>
      <c r="L1269" s="3" t="b">
        <f>sc_gsm[[#This Row],[yeast8.3.4 equation]]=sc_gsm[[#This Row],[yeast9 equation]]</f>
        <v>1</v>
      </c>
    </row>
    <row r="1270" spans="1:12" hidden="1" x14ac:dyDescent="0.2">
      <c r="A1270" t="s">
        <v>2389</v>
      </c>
      <c r="B1270" t="s">
        <v>7746</v>
      </c>
      <c r="C1270" t="s">
        <v>3902</v>
      </c>
      <c r="D1270" t="str">
        <f>sc_gsm[[#This Row],[model_rxn]]&amp;"_"&amp;sc_gsm[[#This Row],[Column2]]</f>
        <v>THMPPt_m_FWD</v>
      </c>
      <c r="E1270" t="str">
        <f>_xlfn.XLOOKUP(sc_gsm[[#This Row],[Column3]],SC_enz[name_dir],SC_enz[name_dir],"")</f>
        <v>THMPPt_m_FWD</v>
      </c>
      <c r="F1270" t="str">
        <f>_xlfn.XLOOKUP(sc_gsm[[#This Row],[model_rxn]],RT_gsm[model_rxn],RT_gsm[model_rxn],"")</f>
        <v/>
      </c>
      <c r="G1270" s="3" t="str">
        <f>_xlfn.XLOOKUP(sc_gsm[[#This Row],[Column3]],RT_gsm[Column3],RT_gsm[Column3],"")</f>
        <v/>
      </c>
      <c r="H1270" s="3" t="str" cm="1">
        <f t="array" ref="H1270">sc_gsm[[#This Row],[model_rxn]]&amp;",r,"&amp;_xlfn.SWITCH(sc_gsm[[#This Row],[Column2]],"REV","lower_bound:-","FWD","upper_bound:")&amp;"1000"</f>
        <v>THMPPt_m,r,upper_bound:1000</v>
      </c>
      <c r="I1270" s="3" t="str">
        <f>_xlfn.XLOOKUP(sc_gsm[[#This Row],[Column3]],SC_enz[name_dir],SC_enz[name_dir],"")</f>
        <v>THMPPt_m_FWD</v>
      </c>
      <c r="J1270" s="3" t="str">
        <f>_xlfn.XLOOKUP(sc_gsm[[#This Row],[name]],[1]RXNS!$C:$C,[1]RXNS!$D:$D,"")</f>
        <v>TDP[c] =&gt; TDP[m]</v>
      </c>
      <c r="K1270" s="3" t="str">
        <f>_xlfn.XLOOKUP(sc_gsm[[#This Row],[name]],[2]RXNS!$C:$C,[2]RXNS!$D:$D,"")</f>
        <v>TDP[c] =&gt; TDP[m]</v>
      </c>
      <c r="L1270" s="3" t="b">
        <f>sc_gsm[[#This Row],[yeast8.3.4 equation]]=sc_gsm[[#This Row],[yeast9 equation]]</f>
        <v>1</v>
      </c>
    </row>
    <row r="1271" spans="1:12" hidden="1" x14ac:dyDescent="0.2">
      <c r="A1271" t="s">
        <v>2392</v>
      </c>
      <c r="B1271" t="s">
        <v>7747</v>
      </c>
      <c r="C1271" t="s">
        <v>3902</v>
      </c>
      <c r="D1271" t="str">
        <f>sc_gsm[[#This Row],[model_rxn]]&amp;"_"&amp;sc_gsm[[#This Row],[Column2]]</f>
        <v>THMtps_e_FWD</v>
      </c>
      <c r="E1271" t="str">
        <f>_xlfn.XLOOKUP(sc_gsm[[#This Row],[Column3]],SC_enz[name_dir],SC_enz[name_dir],"")</f>
        <v>THMtps_e_FWD</v>
      </c>
      <c r="F1271" t="str">
        <f>_xlfn.XLOOKUP(sc_gsm[[#This Row],[model_rxn]],RT_gsm[model_rxn],RT_gsm[model_rxn],"")</f>
        <v>THMtps_e</v>
      </c>
      <c r="G1271" s="3" t="str">
        <f>_xlfn.XLOOKUP(sc_gsm[[#This Row],[Column3]],RT_gsm[Column3],RT_gsm[Column3],"")</f>
        <v>THMtps_e_FWD</v>
      </c>
      <c r="H1271" s="3" t="str" cm="1">
        <f t="array" ref="H1271">sc_gsm[[#This Row],[model_rxn]]&amp;",r,"&amp;_xlfn.SWITCH(sc_gsm[[#This Row],[Column2]],"REV","lower_bound:-","FWD","upper_bound:")&amp;"1000"</f>
        <v>THMtps_e,r,upper_bound:1000</v>
      </c>
      <c r="I1271" s="3" t="str">
        <f>_xlfn.XLOOKUP(sc_gsm[[#This Row],[Column3]],SC_enz[name_dir],SC_enz[name_dir],"")</f>
        <v>THMtps_e_FWD</v>
      </c>
      <c r="J1271" s="3" t="str">
        <f>_xlfn.XLOOKUP(sc_gsm[[#This Row],[name]],[1]RXNS!$C:$C,[1]RXNS!$D:$D,"")</f>
        <v>H+[e] + thiamine[e] =&gt; H+[c] + thiamine[c]</v>
      </c>
      <c r="K1271" s="3" t="str">
        <f>_xlfn.XLOOKUP(sc_gsm[[#This Row],[name]],[2]RXNS!$C:$C,[2]RXNS!$D:$D,"")</f>
        <v>H+[e] + thiamine[e] =&gt; H+[c] + thiamine[c]</v>
      </c>
      <c r="L1271" s="3" t="b">
        <f>sc_gsm[[#This Row],[yeast8.3.4 equation]]=sc_gsm[[#This Row],[yeast9 equation]]</f>
        <v>1</v>
      </c>
    </row>
    <row r="1272" spans="1:12" hidden="1" x14ac:dyDescent="0.2">
      <c r="A1272" t="s">
        <v>2399</v>
      </c>
      <c r="B1272" t="s">
        <v>7748</v>
      </c>
      <c r="C1272" t="s">
        <v>3902</v>
      </c>
      <c r="D1272" t="str">
        <f>sc_gsm[[#This Row],[model_rxn]]&amp;"_"&amp;sc_gsm[[#This Row],[Column2]]</f>
        <v>URAtps_e_FWD</v>
      </c>
      <c r="E1272" t="str">
        <f>_xlfn.XLOOKUP(sc_gsm[[#This Row],[Column3]],SC_enz[name_dir],SC_enz[name_dir],"")</f>
        <v>URAtps_e_FWD</v>
      </c>
      <c r="F1272" t="str">
        <f>_xlfn.XLOOKUP(sc_gsm[[#This Row],[model_rxn]],RT_gsm[model_rxn],RT_gsm[model_rxn],"")</f>
        <v>URAtps_e</v>
      </c>
      <c r="G1272" s="3" t="str">
        <f>_xlfn.XLOOKUP(sc_gsm[[#This Row],[Column3]],RT_gsm[Column3],RT_gsm[Column3],"")</f>
        <v>URAtps_e_FWD</v>
      </c>
      <c r="H1272" s="3" t="str" cm="1">
        <f t="array" ref="H1272">sc_gsm[[#This Row],[model_rxn]]&amp;",r,"&amp;_xlfn.SWITCH(sc_gsm[[#This Row],[Column2]],"REV","lower_bound:-","FWD","upper_bound:")&amp;"1000"</f>
        <v>URAtps_e,r,upper_bound:1000</v>
      </c>
      <c r="I1272" s="3" t="str">
        <f>_xlfn.XLOOKUP(sc_gsm[[#This Row],[Column3]],SC_enz[name_dir],SC_enz[name_dir],"")</f>
        <v>URAtps_e_FWD</v>
      </c>
      <c r="J1272" s="3" t="str">
        <f>_xlfn.XLOOKUP(sc_gsm[[#This Row],[name]],[1]RXNS!$C:$C,[1]RXNS!$D:$D,"")</f>
        <v>H+[e] + uracil[e] =&gt; H+[c] + uracil[c]</v>
      </c>
      <c r="K1272" s="3" t="str">
        <f>_xlfn.XLOOKUP(sc_gsm[[#This Row],[name]],[2]RXNS!$C:$C,[2]RXNS!$D:$D,"")</f>
        <v>H+[e] + uracil[e] =&gt; H+[c] + uracil[c]</v>
      </c>
      <c r="L1272" s="3" t="b">
        <f>sc_gsm[[#This Row],[yeast8.3.4 equation]]=sc_gsm[[#This Row],[yeast9 equation]]</f>
        <v>1</v>
      </c>
    </row>
    <row r="1273" spans="1:12" hidden="1" x14ac:dyDescent="0.2">
      <c r="A1273" t="s">
        <v>2402</v>
      </c>
      <c r="B1273" t="s">
        <v>7749</v>
      </c>
      <c r="C1273" t="s">
        <v>3903</v>
      </c>
      <c r="D1273" t="str">
        <f>sc_gsm[[#This Row],[model_rxn]]&amp;"_"&amp;sc_gsm[[#This Row],[Column2]]</f>
        <v>UREAtps_e_REV</v>
      </c>
      <c r="E1273" t="str">
        <f>_xlfn.XLOOKUP(sc_gsm[[#This Row],[Column3]],SC_enz[name_dir],SC_enz[name_dir],"")</f>
        <v>UREAtps_e_REV</v>
      </c>
      <c r="F1273" t="str">
        <f>_xlfn.XLOOKUP(sc_gsm[[#This Row],[model_rxn]],RT_gsm[model_rxn],RT_gsm[model_rxn],"")</f>
        <v>UREAtps_e</v>
      </c>
      <c r="G1273" s="3" t="str">
        <f>_xlfn.XLOOKUP(sc_gsm[[#This Row],[Column3]],RT_gsm[Column3],RT_gsm[Column3],"")</f>
        <v>UREAtps_e_REV</v>
      </c>
      <c r="H1273" s="3" t="str" cm="1">
        <f t="array" ref="H1273">sc_gsm[[#This Row],[model_rxn]]&amp;",r,"&amp;_xlfn.SWITCH(sc_gsm[[#This Row],[Column2]],"REV","lower_bound:-","FWD","upper_bound:")&amp;"1000"</f>
        <v>UREAtps_e,r,lower_bound:-1000</v>
      </c>
      <c r="I1273" s="3" t="str">
        <f>_xlfn.XLOOKUP(sc_gsm[[#This Row],[Column3]],SC_enz[name_dir],SC_enz[name_dir],"")</f>
        <v>UREAtps_e_REV</v>
      </c>
      <c r="J1273" s="3" t="str">
        <f>_xlfn.XLOOKUP(sc_gsm[[#This Row],[name]],[1]RXNS!$C:$C,[1]RXNS!$D:$D,"")</f>
        <v>2 H+[e] + urea[e] &lt;=&gt; 2 H+[c] + urea[c]</v>
      </c>
      <c r="K1273" s="3" t="str">
        <f>_xlfn.XLOOKUP(sc_gsm[[#This Row],[name]],[2]RXNS!$C:$C,[2]RXNS!$D:$D,"")</f>
        <v>2 H+[e] + urea[e] &lt;=&gt; 2 H+[c] + urea[c]</v>
      </c>
      <c r="L1273" s="3" t="b">
        <f>sc_gsm[[#This Row],[yeast8.3.4 equation]]=sc_gsm[[#This Row],[yeast9 equation]]</f>
        <v>1</v>
      </c>
    </row>
    <row r="1274" spans="1:12" hidden="1" x14ac:dyDescent="0.2">
      <c r="A1274" t="s">
        <v>2402</v>
      </c>
      <c r="B1274" t="s">
        <v>7749</v>
      </c>
      <c r="C1274" t="s">
        <v>3902</v>
      </c>
      <c r="D1274" t="str">
        <f>sc_gsm[[#This Row],[model_rxn]]&amp;"_"&amp;sc_gsm[[#This Row],[Column2]]</f>
        <v>UREAtps_e_FWD</v>
      </c>
      <c r="E1274" t="str">
        <f>_xlfn.XLOOKUP(sc_gsm[[#This Row],[Column3]],SC_enz[name_dir],SC_enz[name_dir],"")</f>
        <v>UREAtps_e_FWD</v>
      </c>
      <c r="F1274" t="str">
        <f>_xlfn.XLOOKUP(sc_gsm[[#This Row],[model_rxn]],RT_gsm[model_rxn],RT_gsm[model_rxn],"")</f>
        <v>UREAtps_e</v>
      </c>
      <c r="G1274" s="3" t="str">
        <f>_xlfn.XLOOKUP(sc_gsm[[#This Row],[Column3]],RT_gsm[Column3],RT_gsm[Column3],"")</f>
        <v>UREAtps_e_FWD</v>
      </c>
      <c r="H1274" s="3" t="str" cm="1">
        <f t="array" ref="H1274">sc_gsm[[#This Row],[model_rxn]]&amp;",r,"&amp;_xlfn.SWITCH(sc_gsm[[#This Row],[Column2]],"REV","lower_bound:-","FWD","upper_bound:")&amp;"1000"</f>
        <v>UREAtps_e,r,upper_bound:1000</v>
      </c>
      <c r="I1274" s="3" t="str">
        <f>_xlfn.XLOOKUP(sc_gsm[[#This Row],[Column3]],SC_enz[name_dir],SC_enz[name_dir],"")</f>
        <v>UREAtps_e_FWD</v>
      </c>
      <c r="J1274" s="3" t="str">
        <f>_xlfn.XLOOKUP(sc_gsm[[#This Row],[name]],[1]RXNS!$C:$C,[1]RXNS!$D:$D,"")</f>
        <v>2 H+[e] + urea[e] &lt;=&gt; 2 H+[c] + urea[c]</v>
      </c>
      <c r="K1274" s="3" t="str">
        <f>_xlfn.XLOOKUP(sc_gsm[[#This Row],[name]],[2]RXNS!$C:$C,[2]RXNS!$D:$D,"")</f>
        <v>2 H+[e] + urea[e] &lt;=&gt; 2 H+[c] + urea[c]</v>
      </c>
      <c r="L1274" s="3" t="b">
        <f>sc_gsm[[#This Row],[yeast8.3.4 equation]]=sc_gsm[[#This Row],[yeast9 equation]]</f>
        <v>1</v>
      </c>
    </row>
    <row r="1275" spans="1:12" hidden="1" x14ac:dyDescent="0.2">
      <c r="A1275" t="s">
        <v>2403</v>
      </c>
      <c r="B1275" t="s">
        <v>7750</v>
      </c>
      <c r="C1275" t="s">
        <v>3902</v>
      </c>
      <c r="D1275" t="str">
        <f>sc_gsm[[#This Row],[model_rxn]]&amp;"_"&amp;sc_gsm[[#This Row],[Column2]]</f>
        <v>URItps_e_FWD</v>
      </c>
      <c r="E1275" t="str">
        <f>_xlfn.XLOOKUP(sc_gsm[[#This Row],[Column3]],SC_enz[name_dir],SC_enz[name_dir],"")</f>
        <v>URItps_e_FWD</v>
      </c>
      <c r="F1275" t="str">
        <f>_xlfn.XLOOKUP(sc_gsm[[#This Row],[model_rxn]],RT_gsm[model_rxn],RT_gsm[model_rxn],"")</f>
        <v>URItps_e</v>
      </c>
      <c r="G1275" s="3" t="str">
        <f>_xlfn.XLOOKUP(sc_gsm[[#This Row],[Column3]],RT_gsm[Column3],RT_gsm[Column3],"")</f>
        <v>URItps_e_FWD</v>
      </c>
      <c r="H1275" s="3" t="str" cm="1">
        <f t="array" ref="H1275">sc_gsm[[#This Row],[model_rxn]]&amp;",r,"&amp;_xlfn.SWITCH(sc_gsm[[#This Row],[Column2]],"REV","lower_bound:-","FWD","upper_bound:")&amp;"1000"</f>
        <v>URItps_e,r,upper_bound:1000</v>
      </c>
      <c r="I1275" s="3" t="str">
        <f>_xlfn.XLOOKUP(sc_gsm[[#This Row],[Column3]],SC_enz[name_dir],SC_enz[name_dir],"")</f>
        <v>URItps_e_FWD</v>
      </c>
      <c r="J1275" s="3" t="str">
        <f>_xlfn.XLOOKUP(sc_gsm[[#This Row],[name]],[1]RXNS!$C:$C,[1]RXNS!$D:$D,"")</f>
        <v>H+[e] + uridine[e] =&gt; H+[c] + uridine[c]</v>
      </c>
      <c r="K1275" s="3" t="str">
        <f>_xlfn.XLOOKUP(sc_gsm[[#This Row],[name]],[2]RXNS!$C:$C,[2]RXNS!$D:$D,"")</f>
        <v>H+[e] + uridine[e] =&gt; H+[c] + uridine[c]</v>
      </c>
      <c r="L1275" s="3" t="b">
        <f>sc_gsm[[#This Row],[yeast8.3.4 equation]]=sc_gsm[[#This Row],[yeast9 equation]]</f>
        <v>1</v>
      </c>
    </row>
    <row r="1276" spans="1:12" hidden="1" x14ac:dyDescent="0.2">
      <c r="A1276" t="s">
        <v>2406</v>
      </c>
      <c r="B1276" t="s">
        <v>7751</v>
      </c>
      <c r="C1276" t="s">
        <v>3902</v>
      </c>
      <c r="D1276" t="str">
        <f>sc_gsm[[#This Row],[model_rxn]]&amp;"_"&amp;sc_gsm[[#This Row],[Column2]]</f>
        <v>UTPt_c_m_FWD</v>
      </c>
      <c r="E1276" t="str">
        <f>_xlfn.XLOOKUP(sc_gsm[[#This Row],[Column3]],SC_enz[name_dir],SC_enz[name_dir],"")</f>
        <v>UTPt_c_m_FWD</v>
      </c>
      <c r="F1276" t="str">
        <f>_xlfn.XLOOKUP(sc_gsm[[#This Row],[model_rxn]],RT_gsm[model_rxn],RT_gsm[model_rxn],"")</f>
        <v>UTPt_c_m</v>
      </c>
      <c r="G1276" s="3" t="str">
        <f>_xlfn.XLOOKUP(sc_gsm[[#This Row],[Column3]],RT_gsm[Column3],RT_gsm[Column3],"")</f>
        <v>UTPt_c_m_FWD</v>
      </c>
      <c r="H1276" s="3" t="str" cm="1">
        <f t="array" ref="H1276">sc_gsm[[#This Row],[model_rxn]]&amp;",r,"&amp;_xlfn.SWITCH(sc_gsm[[#This Row],[Column2]],"REV","lower_bound:-","FWD","upper_bound:")&amp;"1000"</f>
        <v>UTPt_c_m,r,upper_bound:1000</v>
      </c>
      <c r="I1276" s="3" t="str">
        <f>_xlfn.XLOOKUP(sc_gsm[[#This Row],[Column3]],SC_enz[name_dir],SC_enz[name_dir],"")</f>
        <v>UTPt_c_m_FWD</v>
      </c>
      <c r="J1276" s="3" t="str">
        <f>_xlfn.XLOOKUP(sc_gsm[[#This Row],[name]],[1]RXNS!$C:$C,[1]RXNS!$D:$D,"")</f>
        <v>FMN[m] + H+[c] + UMP[m] + UTP[c] =&gt; FMN[c] + H+[m] + UMP[c] + UTP[m]</v>
      </c>
      <c r="K1276" s="3" t="str">
        <f>_xlfn.XLOOKUP(sc_gsm[[#This Row],[name]],[2]RXNS!$C:$C,[2]RXNS!$D:$D,"")</f>
        <v>FMN[m] + H+[c] + UMP[m] + UTP[c] =&gt; FMN[c] + H+[m] + UMP[c] + UTP[m]</v>
      </c>
      <c r="L1276" s="3" t="b">
        <f>sc_gsm[[#This Row],[yeast8.3.4 equation]]=sc_gsm[[#This Row],[yeast9 equation]]</f>
        <v>1</v>
      </c>
    </row>
    <row r="1277" spans="1:12" hidden="1" x14ac:dyDescent="0.2">
      <c r="A1277" t="s">
        <v>2407</v>
      </c>
      <c r="B1277" t="s">
        <v>7752</v>
      </c>
      <c r="C1277" t="s">
        <v>3902</v>
      </c>
      <c r="D1277" t="str">
        <f>sc_gsm[[#This Row],[model_rxn]]&amp;"_"&amp;sc_gsm[[#This Row],[Column2]]</f>
        <v>UTPUMPtp_m_FWD</v>
      </c>
      <c r="E1277" t="str">
        <f>_xlfn.XLOOKUP(sc_gsm[[#This Row],[Column3]],SC_enz[name_dir],SC_enz[name_dir],"")</f>
        <v>UTPUMPtp_m_FWD</v>
      </c>
      <c r="F1277" t="str">
        <f>_xlfn.XLOOKUP(sc_gsm[[#This Row],[model_rxn]],RT_gsm[model_rxn],RT_gsm[model_rxn],"")</f>
        <v>UTPUMPtp_m</v>
      </c>
      <c r="G1277" s="3" t="str">
        <f>_xlfn.XLOOKUP(sc_gsm[[#This Row],[Column3]],RT_gsm[Column3],RT_gsm[Column3],"")</f>
        <v>UTPUMPtp_m_FWD</v>
      </c>
      <c r="H1277" s="3" t="str" cm="1">
        <f t="array" ref="H1277">sc_gsm[[#This Row],[model_rxn]]&amp;",r,"&amp;_xlfn.SWITCH(sc_gsm[[#This Row],[Column2]],"REV","lower_bound:-","FWD","upper_bound:")&amp;"1000"</f>
        <v>UTPUMPtp_m,r,upper_bound:1000</v>
      </c>
      <c r="I1277" s="3" t="str">
        <f>_xlfn.XLOOKUP(sc_gsm[[#This Row],[Column3]],SC_enz[name_dir],SC_enz[name_dir],"")</f>
        <v>UTPUMPtp_m_FWD</v>
      </c>
      <c r="J1277" s="3" t="str">
        <f>_xlfn.XLOOKUP(sc_gsm[[#This Row],[name]],[1]RXNS!$C:$C,[1]RXNS!$D:$D,"")</f>
        <v>2 H+[c] + UMP[m] + UTP[c] =&gt; 2 H+[m] + UMP[c] + UTP[m]</v>
      </c>
      <c r="K1277" s="3" t="str">
        <f>_xlfn.XLOOKUP(sc_gsm[[#This Row],[name]],[2]RXNS!$C:$C,[2]RXNS!$D:$D,"")</f>
        <v>2 H+[c] + UMP[m] + UTP[c] =&gt; 2 H+[m] + UMP[c] + UTP[m]</v>
      </c>
      <c r="L1277" s="3" t="b">
        <f>sc_gsm[[#This Row],[yeast8.3.4 equation]]=sc_gsm[[#This Row],[yeast9 equation]]</f>
        <v>1</v>
      </c>
    </row>
    <row r="1278" spans="1:12" hidden="1" x14ac:dyDescent="0.2">
      <c r="A1278" t="s">
        <v>2408</v>
      </c>
      <c r="B1278" t="s">
        <v>7753</v>
      </c>
      <c r="C1278" t="s">
        <v>3903</v>
      </c>
      <c r="D1278" t="str">
        <f>sc_gsm[[#This Row],[model_rxn]]&amp;"_"&amp;sc_gsm[[#This Row],[Column2]]</f>
        <v>H2Ot_c_e_REV</v>
      </c>
      <c r="E1278" t="str">
        <f>_xlfn.XLOOKUP(sc_gsm[[#This Row],[Column3]],SC_enz[name_dir],SC_enz[name_dir],"")</f>
        <v>H2Ot_c_e_REV</v>
      </c>
      <c r="F1278" t="str">
        <f>_xlfn.XLOOKUP(sc_gsm[[#This Row],[model_rxn]],RT_gsm[model_rxn],RT_gsm[model_rxn],"")</f>
        <v>H2Ot_c_e</v>
      </c>
      <c r="G1278" s="3" t="str">
        <f>_xlfn.XLOOKUP(sc_gsm[[#This Row],[Column3]],RT_gsm[Column3],RT_gsm[Column3],"")</f>
        <v>H2Ot_c_e_REV</v>
      </c>
      <c r="H1278" s="3" t="str" cm="1">
        <f t="array" ref="H1278">sc_gsm[[#This Row],[model_rxn]]&amp;",r,"&amp;_xlfn.SWITCH(sc_gsm[[#This Row],[Column2]],"REV","lower_bound:-","FWD","upper_bound:")&amp;"1000"</f>
        <v>H2Ot_c_e,r,lower_bound:-1000</v>
      </c>
      <c r="I1278" s="3" t="str">
        <f>_xlfn.XLOOKUP(sc_gsm[[#This Row],[Column3]],SC_enz[name_dir],SC_enz[name_dir],"")</f>
        <v>H2Ot_c_e_REV</v>
      </c>
      <c r="J1278" s="3" t="str">
        <f>_xlfn.XLOOKUP(sc_gsm[[#This Row],[name]],[1]RXNS!$C:$C,[1]RXNS!$D:$D,"")</f>
        <v>H2O[e] &lt;=&gt; H2O[c]</v>
      </c>
      <c r="K1278" s="3" t="str">
        <f>_xlfn.XLOOKUP(sc_gsm[[#This Row],[name]],[2]RXNS!$C:$C,[2]RXNS!$D:$D,"")</f>
        <v>H2O[e] &lt;=&gt; H2O[c]</v>
      </c>
      <c r="L1278" s="3" t="b">
        <f>sc_gsm[[#This Row],[yeast8.3.4 equation]]=sc_gsm[[#This Row],[yeast9 equation]]</f>
        <v>1</v>
      </c>
    </row>
    <row r="1279" spans="1:12" hidden="1" x14ac:dyDescent="0.2">
      <c r="A1279" t="s">
        <v>2408</v>
      </c>
      <c r="B1279" t="s">
        <v>7753</v>
      </c>
      <c r="C1279" t="s">
        <v>3902</v>
      </c>
      <c r="D1279" t="str">
        <f>sc_gsm[[#This Row],[model_rxn]]&amp;"_"&amp;sc_gsm[[#This Row],[Column2]]</f>
        <v>H2Ot_c_e_FWD</v>
      </c>
      <c r="E1279" t="str">
        <f>_xlfn.XLOOKUP(sc_gsm[[#This Row],[Column3]],SC_enz[name_dir],SC_enz[name_dir],"")</f>
        <v>H2Ot_c_e_FWD</v>
      </c>
      <c r="F1279" t="str">
        <f>_xlfn.XLOOKUP(sc_gsm[[#This Row],[model_rxn]],RT_gsm[model_rxn],RT_gsm[model_rxn],"")</f>
        <v>H2Ot_c_e</v>
      </c>
      <c r="G1279" s="3" t="str">
        <f>_xlfn.XLOOKUP(sc_gsm[[#This Row],[Column3]],RT_gsm[Column3],RT_gsm[Column3],"")</f>
        <v>H2Ot_c_e_FWD</v>
      </c>
      <c r="H1279" s="3" t="str" cm="1">
        <f t="array" ref="H1279">sc_gsm[[#This Row],[model_rxn]]&amp;",r,"&amp;_xlfn.SWITCH(sc_gsm[[#This Row],[Column2]],"REV","lower_bound:-","FWD","upper_bound:")&amp;"1000"</f>
        <v>H2Ot_c_e,r,upper_bound:1000</v>
      </c>
      <c r="I1279" s="3" t="str">
        <f>_xlfn.XLOOKUP(sc_gsm[[#This Row],[Column3]],SC_enz[name_dir],SC_enz[name_dir],"")</f>
        <v>H2Ot_c_e_FWD</v>
      </c>
      <c r="J1279" s="3" t="str">
        <f>_xlfn.XLOOKUP(sc_gsm[[#This Row],[name]],[1]RXNS!$C:$C,[1]RXNS!$D:$D,"")</f>
        <v>H2O[e] &lt;=&gt; H2O[c]</v>
      </c>
      <c r="K1279" s="3" t="str">
        <f>_xlfn.XLOOKUP(sc_gsm[[#This Row],[name]],[2]RXNS!$C:$C,[2]RXNS!$D:$D,"")</f>
        <v>H2O[e] &lt;=&gt; H2O[c]</v>
      </c>
      <c r="L1279" s="3" t="b">
        <f>sc_gsm[[#This Row],[yeast8.3.4 equation]]=sc_gsm[[#This Row],[yeast9 equation]]</f>
        <v>1</v>
      </c>
    </row>
    <row r="1280" spans="1:12" hidden="1" x14ac:dyDescent="0.2">
      <c r="A1280" t="s">
        <v>2409</v>
      </c>
      <c r="B1280" t="s">
        <v>7754</v>
      </c>
      <c r="C1280" t="s">
        <v>3903</v>
      </c>
      <c r="D1280" t="str">
        <f>sc_gsm[[#This Row],[model_rxn]]&amp;"_"&amp;sc_gsm[[#This Row],[Column2]]</f>
        <v>ZYMSTt_e_en_REV</v>
      </c>
      <c r="E1280" t="str">
        <f>_xlfn.XLOOKUP(sc_gsm[[#This Row],[Column3]],SC_enz[name_dir],SC_enz[name_dir],"")</f>
        <v>ZYMSTt_e_en_REV</v>
      </c>
      <c r="F1280" t="str">
        <f>_xlfn.XLOOKUP(sc_gsm[[#This Row],[model_rxn]],RT_gsm[model_rxn],RT_gsm[model_rxn],"")</f>
        <v/>
      </c>
      <c r="G1280" s="3" t="str">
        <f>_xlfn.XLOOKUP(sc_gsm[[#This Row],[Column3]],RT_gsm[Column3],RT_gsm[Column3],"")</f>
        <v/>
      </c>
      <c r="H1280" s="3" t="str" cm="1">
        <f t="array" ref="H1280">sc_gsm[[#This Row],[model_rxn]]&amp;",r,"&amp;_xlfn.SWITCH(sc_gsm[[#This Row],[Column2]],"REV","lower_bound:-","FWD","upper_bound:")&amp;"1000"</f>
        <v>ZYMSTt_e_en,r,lower_bound:-1000</v>
      </c>
      <c r="I1280" s="3" t="str">
        <f>_xlfn.XLOOKUP(sc_gsm[[#This Row],[Column3]],SC_enz[name_dir],SC_enz[name_dir],"")</f>
        <v>ZYMSTt_e_en_REV</v>
      </c>
      <c r="J1280" s="3" t="str">
        <f>_xlfn.XLOOKUP(sc_gsm[[#This Row],[name]],[1]RXNS!$C:$C,[1]RXNS!$D:$D,"")</f>
        <v>zymosterol[e] &lt;=&gt; zymosterol[ce]</v>
      </c>
      <c r="K1280" s="3" t="str">
        <f>_xlfn.XLOOKUP(sc_gsm[[#This Row],[name]],[2]RXNS!$C:$C,[2]RXNS!$D:$D,"")</f>
        <v>zymosterol[e] &lt;=&gt; zymosterol[ce]</v>
      </c>
      <c r="L1280" s="3" t="b">
        <f>sc_gsm[[#This Row],[yeast8.3.4 equation]]=sc_gsm[[#This Row],[yeast9 equation]]</f>
        <v>1</v>
      </c>
    </row>
    <row r="1281" spans="1:12" hidden="1" x14ac:dyDescent="0.2">
      <c r="A1281" t="s">
        <v>2409</v>
      </c>
      <c r="B1281" t="s">
        <v>7754</v>
      </c>
      <c r="C1281" t="s">
        <v>3902</v>
      </c>
      <c r="D1281" t="str">
        <f>sc_gsm[[#This Row],[model_rxn]]&amp;"_"&amp;sc_gsm[[#This Row],[Column2]]</f>
        <v>ZYMSTt_e_en_FWD</v>
      </c>
      <c r="E1281" t="str">
        <f>_xlfn.XLOOKUP(sc_gsm[[#This Row],[Column3]],SC_enz[name_dir],SC_enz[name_dir],"")</f>
        <v>ZYMSTt_e_en_FWD</v>
      </c>
      <c r="F1281" t="str">
        <f>_xlfn.XLOOKUP(sc_gsm[[#This Row],[model_rxn]],RT_gsm[model_rxn],RT_gsm[model_rxn],"")</f>
        <v/>
      </c>
      <c r="G1281" s="3" t="str">
        <f>_xlfn.XLOOKUP(sc_gsm[[#This Row],[Column3]],RT_gsm[Column3],RT_gsm[Column3],"")</f>
        <v/>
      </c>
      <c r="H1281" s="3" t="str" cm="1">
        <f t="array" ref="H1281">sc_gsm[[#This Row],[model_rxn]]&amp;",r,"&amp;_xlfn.SWITCH(sc_gsm[[#This Row],[Column2]],"REV","lower_bound:-","FWD","upper_bound:")&amp;"1000"</f>
        <v>ZYMSTt_e_en,r,upper_bound:1000</v>
      </c>
      <c r="I1281" s="3" t="str">
        <f>_xlfn.XLOOKUP(sc_gsm[[#This Row],[Column3]],SC_enz[name_dir],SC_enz[name_dir],"")</f>
        <v>ZYMSTt_e_en_FWD</v>
      </c>
      <c r="J1281" s="3" t="str">
        <f>_xlfn.XLOOKUP(sc_gsm[[#This Row],[name]],[1]RXNS!$C:$C,[1]RXNS!$D:$D,"")</f>
        <v>zymosterol[e] &lt;=&gt; zymosterol[ce]</v>
      </c>
      <c r="K1281" s="3" t="str">
        <f>_xlfn.XLOOKUP(sc_gsm[[#This Row],[name]],[2]RXNS!$C:$C,[2]RXNS!$D:$D,"")</f>
        <v>zymosterol[e] &lt;=&gt; zymosterol[ce]</v>
      </c>
      <c r="L1281" s="3" t="b">
        <f>sc_gsm[[#This Row],[yeast8.3.4 equation]]=sc_gsm[[#This Row],[yeast9 equation]]</f>
        <v>1</v>
      </c>
    </row>
    <row r="1282" spans="1:12" hidden="1" x14ac:dyDescent="0.2">
      <c r="A1282" t="s">
        <v>3752</v>
      </c>
      <c r="B1282" t="s">
        <v>7755</v>
      </c>
      <c r="C1282" t="s">
        <v>3902</v>
      </c>
      <c r="D1282" t="str">
        <f>sc_gsm[[#This Row],[model_rxn]]&amp;"_"&amp;sc_gsm[[#This Row],[Column2]]</f>
        <v>ARGtps_m_FWD</v>
      </c>
      <c r="E1282" t="str">
        <f>_xlfn.XLOOKUP(sc_gsm[[#This Row],[Column3]],SC_enz[name_dir],SC_enz[name_dir],"")</f>
        <v>ARGtps_m_FWD</v>
      </c>
      <c r="F1282" t="str">
        <f>_xlfn.XLOOKUP(sc_gsm[[#This Row],[model_rxn]],RT_gsm[model_rxn],RT_gsm[model_rxn],"")</f>
        <v>ARGtps_m</v>
      </c>
      <c r="G1282" s="3" t="str">
        <f>_xlfn.XLOOKUP(sc_gsm[[#This Row],[Column3]],RT_gsm[Column3],RT_gsm[Column3],"")</f>
        <v>ARGtps_m_FWD</v>
      </c>
      <c r="H1282" s="3" t="str" cm="1">
        <f t="array" ref="H1282">sc_gsm[[#This Row],[model_rxn]]&amp;",r,"&amp;_xlfn.SWITCH(sc_gsm[[#This Row],[Column2]],"REV","lower_bound:-","FWD","upper_bound:")&amp;"1000"</f>
        <v>ARGtps_m,r,upper_bound:1000</v>
      </c>
      <c r="I1282" s="3" t="str">
        <f>_xlfn.XLOOKUP(sc_gsm[[#This Row],[Column3]],SC_enz[name_dir],SC_enz[name_dir],"")</f>
        <v>ARGtps_m_FWD</v>
      </c>
      <c r="J1282" s="3" t="str">
        <f>_xlfn.XLOOKUP(sc_gsm[[#This Row],[name]],[1]RXNS!$C:$C,[1]RXNS!$D:$D,"")</f>
        <v>H+[c] + L-arginine[c] =&gt; H+[m] + L-arginine[m]</v>
      </c>
      <c r="K1282" s="3" t="str">
        <f>_xlfn.XLOOKUP(sc_gsm[[#This Row],[name]],[2]RXNS!$C:$C,[2]RXNS!$D:$D,"")</f>
        <v>H+[c] + L-arginine[c] =&gt; H+[m] + L-arginine[m]</v>
      </c>
      <c r="L1282" s="3" t="b">
        <f>sc_gsm[[#This Row],[yeast8.3.4 equation]]=sc_gsm[[#This Row],[yeast9 equation]]</f>
        <v>1</v>
      </c>
    </row>
    <row r="1283" spans="1:12" hidden="1" x14ac:dyDescent="0.2">
      <c r="A1283" t="s">
        <v>3755</v>
      </c>
      <c r="B1283" t="s">
        <v>7735</v>
      </c>
      <c r="C1283" t="s">
        <v>3902</v>
      </c>
      <c r="D1283" t="str">
        <f>sc_gsm[[#This Row],[model_rxn]]&amp;"_"&amp;sc_gsm[[#This Row],[Column2]]</f>
        <v>PYRtps_m_FWD</v>
      </c>
      <c r="E1283" t="str">
        <f>_xlfn.XLOOKUP(sc_gsm[[#This Row],[Column3]],SC_enz[name_dir],SC_enz[name_dir],"")</f>
        <v>PYRtps_m_FWD</v>
      </c>
      <c r="F1283" t="str">
        <f>_xlfn.XLOOKUP(sc_gsm[[#This Row],[model_rxn]],RT_gsm[model_rxn],RT_gsm[model_rxn],"")</f>
        <v>PYRtps_m</v>
      </c>
      <c r="G1283" s="3" t="str">
        <f>_xlfn.XLOOKUP(sc_gsm[[#This Row],[Column3]],RT_gsm[Column3],RT_gsm[Column3],"")</f>
        <v>PYRtps_m_FWD</v>
      </c>
      <c r="H1283" s="3" t="str" cm="1">
        <f t="array" ref="H1283">sc_gsm[[#This Row],[model_rxn]]&amp;",r,"&amp;_xlfn.SWITCH(sc_gsm[[#This Row],[Column2]],"REV","lower_bound:-","FWD","upper_bound:")&amp;"1000"</f>
        <v>PYRtps_m,r,upper_bound:1000</v>
      </c>
      <c r="I1283" s="3" t="str">
        <f>_xlfn.XLOOKUP(sc_gsm[[#This Row],[Column3]],SC_enz[name_dir],SC_enz[name_dir],"")</f>
        <v>PYRtps_m_FWD</v>
      </c>
      <c r="J1283" s="3" t="str">
        <f>_xlfn.XLOOKUP(sc_gsm[[#This Row],[name]],[1]RXNS!$C:$C,[1]RXNS!$D:$D,"")</f>
        <v>H+[e] + pyruvate[e] &lt;=&gt; H+[c] + pyruvate[c]</v>
      </c>
      <c r="K1283" s="3" t="str">
        <f>_xlfn.XLOOKUP(sc_gsm[[#This Row],[name]],[2]RXNS!$C:$C,[2]RXNS!$D:$D,"")</f>
        <v>H+[e] + pyruvate[e] &lt;=&gt; H+[c] + pyruvate[c]</v>
      </c>
      <c r="L1283" s="3" t="b">
        <f>sc_gsm[[#This Row],[yeast8.3.4 equation]]=sc_gsm[[#This Row],[yeast9 equation]]</f>
        <v>1</v>
      </c>
    </row>
    <row r="1284" spans="1:12" hidden="1" x14ac:dyDescent="0.2">
      <c r="A1284" t="s">
        <v>2410</v>
      </c>
      <c r="B1284" t="s">
        <v>7756</v>
      </c>
      <c r="C1284" t="s">
        <v>3903</v>
      </c>
      <c r="D1284" t="str">
        <f>sc_gsm[[#This Row],[model_rxn]]&amp;"_"&amp;sc_gsm[[#This Row],[Column2]]</f>
        <v>TREtps_e_REV</v>
      </c>
      <c r="E1284" t="str">
        <f>_xlfn.XLOOKUP(sc_gsm[[#This Row],[Column3]],SC_enz[name_dir],SC_enz[name_dir],"")</f>
        <v>TREtps_e_REV</v>
      </c>
      <c r="F1284" t="str">
        <f>_xlfn.XLOOKUP(sc_gsm[[#This Row],[model_rxn]],RT_gsm[model_rxn],RT_gsm[model_rxn],"")</f>
        <v>TREtps_e</v>
      </c>
      <c r="G1284" s="3" t="str">
        <f>_xlfn.XLOOKUP(sc_gsm[[#This Row],[Column3]],RT_gsm[Column3],RT_gsm[Column3],"")</f>
        <v>TREtps_e_REV</v>
      </c>
      <c r="H1284" s="3" t="str" cm="1">
        <f t="array" ref="H1284">sc_gsm[[#This Row],[model_rxn]]&amp;",r,"&amp;_xlfn.SWITCH(sc_gsm[[#This Row],[Column2]],"REV","lower_bound:-","FWD","upper_bound:")&amp;"1000"</f>
        <v>TREtps_e,r,lower_bound:-1000</v>
      </c>
      <c r="I1284" s="3" t="str">
        <f>_xlfn.XLOOKUP(sc_gsm[[#This Row],[Column3]],SC_enz[name_dir],SC_enz[name_dir],"")</f>
        <v>TREtps_e_REV</v>
      </c>
      <c r="J1284" s="3" t="str">
        <f>_xlfn.XLOOKUP(sc_gsm[[#This Row],[name]],[1]RXNS!$C:$C,[1]RXNS!$D:$D,"")</f>
        <v>H+[c] + trehalose[c] &lt;=&gt; H+[e] + trehalose[e]</v>
      </c>
      <c r="K1284" s="3" t="str">
        <f>_xlfn.XLOOKUP(sc_gsm[[#This Row],[name]],[2]RXNS!$C:$C,[2]RXNS!$D:$D,"")</f>
        <v>H+[c] + trehalose[c] &lt;=&gt; H+[e] + trehalose[e]</v>
      </c>
      <c r="L1284" s="3" t="b">
        <f>sc_gsm[[#This Row],[yeast8.3.4 equation]]=sc_gsm[[#This Row],[yeast9 equation]]</f>
        <v>1</v>
      </c>
    </row>
    <row r="1285" spans="1:12" hidden="1" x14ac:dyDescent="0.2">
      <c r="A1285" t="s">
        <v>2410</v>
      </c>
      <c r="B1285" t="s">
        <v>7756</v>
      </c>
      <c r="C1285" t="s">
        <v>3902</v>
      </c>
      <c r="D1285" t="str">
        <f>sc_gsm[[#This Row],[model_rxn]]&amp;"_"&amp;sc_gsm[[#This Row],[Column2]]</f>
        <v>TREtps_e_FWD</v>
      </c>
      <c r="E1285" t="str">
        <f>_xlfn.XLOOKUP(sc_gsm[[#This Row],[Column3]],SC_enz[name_dir],SC_enz[name_dir],"")</f>
        <v>TREtps_e_FWD</v>
      </c>
      <c r="F1285" t="str">
        <f>_xlfn.XLOOKUP(sc_gsm[[#This Row],[model_rxn]],RT_gsm[model_rxn],RT_gsm[model_rxn],"")</f>
        <v>TREtps_e</v>
      </c>
      <c r="G1285" s="3" t="str">
        <f>_xlfn.XLOOKUP(sc_gsm[[#This Row],[Column3]],RT_gsm[Column3],RT_gsm[Column3],"")</f>
        <v>TREtps_e_FWD</v>
      </c>
      <c r="H1285" s="3" t="str" cm="1">
        <f t="array" ref="H1285">sc_gsm[[#This Row],[model_rxn]]&amp;",r,"&amp;_xlfn.SWITCH(sc_gsm[[#This Row],[Column2]],"REV","lower_bound:-","FWD","upper_bound:")&amp;"1000"</f>
        <v>TREtps_e,r,upper_bound:1000</v>
      </c>
      <c r="I1285" s="3" t="str">
        <f>_xlfn.XLOOKUP(sc_gsm[[#This Row],[Column3]],SC_enz[name_dir],SC_enz[name_dir],"")</f>
        <v>TREtps_e_FWD</v>
      </c>
      <c r="J1285" s="3" t="str">
        <f>_xlfn.XLOOKUP(sc_gsm[[#This Row],[name]],[1]RXNS!$C:$C,[1]RXNS!$D:$D,"")</f>
        <v>H+[c] + trehalose[c] &lt;=&gt; H+[e] + trehalose[e]</v>
      </c>
      <c r="K1285" s="3" t="str">
        <f>_xlfn.XLOOKUP(sc_gsm[[#This Row],[name]],[2]RXNS!$C:$C,[2]RXNS!$D:$D,"")</f>
        <v>H+[c] + trehalose[c] &lt;=&gt; H+[e] + trehalose[e]</v>
      </c>
      <c r="L1285" s="3" t="b">
        <f>sc_gsm[[#This Row],[yeast8.3.4 equation]]=sc_gsm[[#This Row],[yeast9 equation]]</f>
        <v>1</v>
      </c>
    </row>
    <row r="1286" spans="1:12" hidden="1" x14ac:dyDescent="0.2">
      <c r="A1286" t="s">
        <v>2411</v>
      </c>
      <c r="B1286" t="s">
        <v>7757</v>
      </c>
      <c r="C1286" t="s">
        <v>3902</v>
      </c>
      <c r="D1286" t="str">
        <f>sc_gsm[[#This Row],[model_rxn]]&amp;"_"&amp;sc_gsm[[#This Row],[Column2]]</f>
        <v>AKGMALta_m_FWD</v>
      </c>
      <c r="E1286" t="str">
        <f>_xlfn.XLOOKUP(sc_gsm[[#This Row],[Column3]],SC_enz[name_dir],SC_enz[name_dir],"")</f>
        <v>AKGMALta_m_FWD</v>
      </c>
      <c r="F1286" t="str">
        <f>_xlfn.XLOOKUP(sc_gsm[[#This Row],[model_rxn]],RT_gsm[model_rxn],RT_gsm[model_rxn],"")</f>
        <v>AKGMALta_m</v>
      </c>
      <c r="G1286" s="3" t="str">
        <f>_xlfn.XLOOKUP(sc_gsm[[#This Row],[Column3]],RT_gsm[Column3],RT_gsm[Column3],"")</f>
        <v>AKGMALta_m_FWD</v>
      </c>
      <c r="H1286" s="3" t="str" cm="1">
        <f t="array" ref="H1286">sc_gsm[[#This Row],[model_rxn]]&amp;",r,"&amp;_xlfn.SWITCH(sc_gsm[[#This Row],[Column2]],"REV","lower_bound:-","FWD","upper_bound:")&amp;"1000"</f>
        <v>AKGMALta_m,r,upper_bound:1000</v>
      </c>
      <c r="I1286" s="3" t="str">
        <f>_xlfn.XLOOKUP(sc_gsm[[#This Row],[Column3]],SC_enz[name_dir],SC_enz[name_dir],"")</f>
        <v>AKGMALta_m_FWD</v>
      </c>
      <c r="J1286" s="3" t="str">
        <f>_xlfn.XLOOKUP(sc_gsm[[#This Row],[name]],[1]RXNS!$C:$C,[1]RXNS!$D:$D,"")</f>
        <v>(S)-malate[c] + 2-oxoglutarate[m] =&gt; (S)-malate[m] + 2-oxoglutarate[c]</v>
      </c>
      <c r="K1286" s="3" t="str">
        <f>_xlfn.XLOOKUP(sc_gsm[[#This Row],[name]],[2]RXNS!$C:$C,[2]RXNS!$D:$D,"")</f>
        <v>(S)-malate[c] + 2-oxoglutarate[m] =&gt; (S)-malate[m] + 2-oxoglutarate[c]</v>
      </c>
      <c r="L1286" s="3" t="b">
        <f>sc_gsm[[#This Row],[yeast8.3.4 equation]]=sc_gsm[[#This Row],[yeast9 equation]]</f>
        <v>1</v>
      </c>
    </row>
    <row r="1287" spans="1:12" hidden="1" x14ac:dyDescent="0.2">
      <c r="A1287" t="s">
        <v>3761</v>
      </c>
      <c r="B1287" t="s">
        <v>7758</v>
      </c>
      <c r="C1287" t="s">
        <v>3902</v>
      </c>
      <c r="D1287" t="str">
        <f>sc_gsm[[#This Row],[model_rxn]]&amp;"_"&amp;sc_gsm[[#This Row],[Column2]]</f>
        <v>FACOA120tabc_x_FWD</v>
      </c>
      <c r="E1287" t="str">
        <f>_xlfn.XLOOKUP(sc_gsm[[#This Row],[Column3]],SC_enz[name_dir],SC_enz[name_dir],"")</f>
        <v>FACOA120tabc_x_FWD</v>
      </c>
      <c r="F1287" t="str">
        <f>_xlfn.XLOOKUP(sc_gsm[[#This Row],[model_rxn]],RT_gsm[model_rxn],RT_gsm[model_rxn],"")</f>
        <v>FACOA120tabc_x</v>
      </c>
      <c r="G1287" s="3" t="str">
        <f>_xlfn.XLOOKUP(sc_gsm[[#This Row],[Column3]],RT_gsm[Column3],RT_gsm[Column3],"")</f>
        <v>FACOA120tabc_x_FWD</v>
      </c>
      <c r="H1287" s="3" t="str" cm="1">
        <f t="array" ref="H1287">sc_gsm[[#This Row],[model_rxn]]&amp;",r,"&amp;_xlfn.SWITCH(sc_gsm[[#This Row],[Column2]],"REV","lower_bound:-","FWD","upper_bound:")&amp;"1000"</f>
        <v>FACOA120tabc_x,r,upper_bound:1000</v>
      </c>
      <c r="I1287" s="3" t="str">
        <f>_xlfn.XLOOKUP(sc_gsm[[#This Row],[Column3]],SC_enz[name_dir],SC_enz[name_dir],"")</f>
        <v>FACOA120tabc_x_FWD</v>
      </c>
      <c r="J1287" s="3" t="str">
        <f>_xlfn.XLOOKUP(sc_gsm[[#This Row],[name]],[1]RXNS!$C:$C,[1]RXNS!$D:$D,"")</f>
        <v>ATP[c] + H2O[c] + lauroyl-CoA[c] =&gt; ADP[c] + H+[c] + lauroyl-CoA[p] + phosphate[c]</v>
      </c>
      <c r="K1287" s="3" t="str">
        <f>_xlfn.XLOOKUP(sc_gsm[[#This Row],[name]],[2]RXNS!$C:$C,[2]RXNS!$D:$D,"")</f>
        <v>ATP[c] + H2O[c] + lauroyl-CoA[c] =&gt; ADP[c] + H+[c] + lauroyl-CoA[p] + phosphate[c]</v>
      </c>
      <c r="L1287" s="3" t="b">
        <f>sc_gsm[[#This Row],[yeast8.3.4 equation]]=sc_gsm[[#This Row],[yeast9 equation]]</f>
        <v>1</v>
      </c>
    </row>
    <row r="1288" spans="1:12" hidden="1" x14ac:dyDescent="0.2">
      <c r="A1288" t="s">
        <v>3765</v>
      </c>
      <c r="B1288" t="s">
        <v>7759</v>
      </c>
      <c r="C1288" t="s">
        <v>3902</v>
      </c>
      <c r="D1288" t="str">
        <f>sc_gsm[[#This Row],[model_rxn]]&amp;"_"&amp;sc_gsm[[#This Row],[Column2]]</f>
        <v>FACOA140tabc_x_FWD</v>
      </c>
      <c r="E1288" t="str">
        <f>_xlfn.XLOOKUP(sc_gsm[[#This Row],[Column3]],SC_enz[name_dir],SC_enz[name_dir],"")</f>
        <v>FACOA140tabc_x_FWD</v>
      </c>
      <c r="F1288" t="str">
        <f>_xlfn.XLOOKUP(sc_gsm[[#This Row],[model_rxn]],RT_gsm[model_rxn],RT_gsm[model_rxn],"")</f>
        <v>FACOA140tabc_x</v>
      </c>
      <c r="G1288" s="3" t="str">
        <f>_xlfn.XLOOKUP(sc_gsm[[#This Row],[Column3]],RT_gsm[Column3],RT_gsm[Column3],"")</f>
        <v>FACOA140tabc_x_FWD</v>
      </c>
      <c r="H1288" s="3" t="str" cm="1">
        <f t="array" ref="H1288">sc_gsm[[#This Row],[model_rxn]]&amp;",r,"&amp;_xlfn.SWITCH(sc_gsm[[#This Row],[Column2]],"REV","lower_bound:-","FWD","upper_bound:")&amp;"1000"</f>
        <v>FACOA140tabc_x,r,upper_bound:1000</v>
      </c>
      <c r="I1288" s="3" t="str">
        <f>_xlfn.XLOOKUP(sc_gsm[[#This Row],[Column3]],SC_enz[name_dir],SC_enz[name_dir],"")</f>
        <v>FACOA140tabc_x_FWD</v>
      </c>
      <c r="J1288" s="3" t="str">
        <f>_xlfn.XLOOKUP(sc_gsm[[#This Row],[name]],[1]RXNS!$C:$C,[1]RXNS!$D:$D,"")</f>
        <v>ATP[c] + H2O[c] + myristoyl-CoA[c] =&gt; ADP[c] + H+[c] + myristoyl-CoA[p] + phosphate[c]</v>
      </c>
      <c r="K1288" s="3" t="str">
        <f>_xlfn.XLOOKUP(sc_gsm[[#This Row],[name]],[2]RXNS!$C:$C,[2]RXNS!$D:$D,"")</f>
        <v>ATP[c] + H2O[c] + myristoyl-CoA[c] =&gt; ADP[c] + H+[c] + myristoyl-CoA[p] + phosphate[c]</v>
      </c>
      <c r="L1288" s="3" t="b">
        <f>sc_gsm[[#This Row],[yeast8.3.4 equation]]=sc_gsm[[#This Row],[yeast9 equation]]</f>
        <v>1</v>
      </c>
    </row>
    <row r="1289" spans="1:12" hidden="1" x14ac:dyDescent="0.2">
      <c r="A1289" t="s">
        <v>3766</v>
      </c>
      <c r="B1289" t="s">
        <v>7760</v>
      </c>
      <c r="C1289" t="s">
        <v>3902</v>
      </c>
      <c r="D1289" t="str">
        <f>sc_gsm[[#This Row],[model_rxn]]&amp;"_"&amp;sc_gsm[[#This Row],[Column2]]</f>
        <v>FACOA160tabc_x_FWD</v>
      </c>
      <c r="E1289" t="str">
        <f>_xlfn.XLOOKUP(sc_gsm[[#This Row],[Column3]],SC_enz[name_dir],SC_enz[name_dir],"")</f>
        <v>FACOA160tabc_x_FWD</v>
      </c>
      <c r="F1289" t="str">
        <f>_xlfn.XLOOKUP(sc_gsm[[#This Row],[model_rxn]],RT_gsm[model_rxn],RT_gsm[model_rxn],"")</f>
        <v>FACOA160tabc_x</v>
      </c>
      <c r="G1289" s="3" t="str">
        <f>_xlfn.XLOOKUP(sc_gsm[[#This Row],[Column3]],RT_gsm[Column3],RT_gsm[Column3],"")</f>
        <v>FACOA160tabc_x_FWD</v>
      </c>
      <c r="H1289" s="3" t="str" cm="1">
        <f t="array" ref="H1289">sc_gsm[[#This Row],[model_rxn]]&amp;",r,"&amp;_xlfn.SWITCH(sc_gsm[[#This Row],[Column2]],"REV","lower_bound:-","FWD","upper_bound:")&amp;"1000"</f>
        <v>FACOA160tabc_x,r,upper_bound:1000</v>
      </c>
      <c r="I1289" s="3" t="str">
        <f>_xlfn.XLOOKUP(sc_gsm[[#This Row],[Column3]],SC_enz[name_dir],SC_enz[name_dir],"")</f>
        <v>FACOA160tabc_x_FWD</v>
      </c>
      <c r="J1289" s="3" t="str">
        <f>_xlfn.XLOOKUP(sc_gsm[[#This Row],[name]],[1]RXNS!$C:$C,[1]RXNS!$D:$D,"")</f>
        <v>ATP[c] + H2O[c] + palmitoyl-CoA[c] =&gt; ADP[c] + H+[c] + palmitoyl-CoA[p] + phosphate[c]</v>
      </c>
      <c r="K1289" s="3" t="str">
        <f>_xlfn.XLOOKUP(sc_gsm[[#This Row],[name]],[2]RXNS!$C:$C,[2]RXNS!$D:$D,"")</f>
        <v>ATP[c] + H2O[c] + palmitoyl-CoA[c] =&gt; ADP[c] + H+[c] + palmitoyl-CoA[p] + phosphate[c]</v>
      </c>
      <c r="L1289" s="3" t="b">
        <f>sc_gsm[[#This Row],[yeast8.3.4 equation]]=sc_gsm[[#This Row],[yeast9 equation]]</f>
        <v>1</v>
      </c>
    </row>
    <row r="1290" spans="1:12" hidden="1" x14ac:dyDescent="0.2">
      <c r="A1290" t="s">
        <v>3767</v>
      </c>
      <c r="B1290" t="s">
        <v>7761</v>
      </c>
      <c r="C1290" t="s">
        <v>3902</v>
      </c>
      <c r="D1290" t="str">
        <f>sc_gsm[[#This Row],[model_rxn]]&amp;"_"&amp;sc_gsm[[#This Row],[Column2]]</f>
        <v>FACOA161tabc_x_FWD</v>
      </c>
      <c r="E1290" t="str">
        <f>_xlfn.XLOOKUP(sc_gsm[[#This Row],[Column3]],SC_enz[name_dir],SC_enz[name_dir],"")</f>
        <v>FACOA161tabc_x_FWD</v>
      </c>
      <c r="F1290" t="str">
        <f>_xlfn.XLOOKUP(sc_gsm[[#This Row],[model_rxn]],RT_gsm[model_rxn],RT_gsm[model_rxn],"")</f>
        <v>FACOA161tabc_x</v>
      </c>
      <c r="G1290" s="3" t="str">
        <f>_xlfn.XLOOKUP(sc_gsm[[#This Row],[Column3]],RT_gsm[Column3],RT_gsm[Column3],"")</f>
        <v>FACOA161tabc_x_FWD</v>
      </c>
      <c r="H1290" s="3" t="str" cm="1">
        <f t="array" ref="H1290">sc_gsm[[#This Row],[model_rxn]]&amp;",r,"&amp;_xlfn.SWITCH(sc_gsm[[#This Row],[Column2]],"REV","lower_bound:-","FWD","upper_bound:")&amp;"1000"</f>
        <v>FACOA161tabc_x,r,upper_bound:1000</v>
      </c>
      <c r="I1290" s="3" t="str">
        <f>_xlfn.XLOOKUP(sc_gsm[[#This Row],[Column3]],SC_enz[name_dir],SC_enz[name_dir],"")</f>
        <v>FACOA161tabc_x_FWD</v>
      </c>
      <c r="J1290" s="3" t="str">
        <f>_xlfn.XLOOKUP(sc_gsm[[#This Row],[name]],[1]RXNS!$C:$C,[1]RXNS!$D:$D,"")</f>
        <v>ATP[c] + H2O[c] + palmitoleoyl-CoA(4-)[c] =&gt; ADP[c] + H+[c] + phosphate[c] + palmitoleoyl-CoA(4-)[p]</v>
      </c>
      <c r="K1290" s="3" t="str">
        <f>_xlfn.XLOOKUP(sc_gsm[[#This Row],[name]],[2]RXNS!$C:$C,[2]RXNS!$D:$D,"")</f>
        <v>ATP[c] + H2O[c] + palmitoleoyl-CoA(4-)[c] =&gt; ADP[c] + H+[c] + phosphate[c] + palmitoleoyl-CoA(4-)[p]</v>
      </c>
      <c r="L1290" s="3" t="b">
        <f>sc_gsm[[#This Row],[yeast8.3.4 equation]]=sc_gsm[[#This Row],[yeast9 equation]]</f>
        <v>1</v>
      </c>
    </row>
    <row r="1291" spans="1:12" hidden="1" x14ac:dyDescent="0.2">
      <c r="A1291" t="s">
        <v>3768</v>
      </c>
      <c r="B1291" t="s">
        <v>7762</v>
      </c>
      <c r="C1291" t="s">
        <v>3902</v>
      </c>
      <c r="D1291" t="str">
        <f>sc_gsm[[#This Row],[model_rxn]]&amp;"_"&amp;sc_gsm[[#This Row],[Column2]]</f>
        <v>FACOA180tabc_x_FWD</v>
      </c>
      <c r="E1291" t="str">
        <f>_xlfn.XLOOKUP(sc_gsm[[#This Row],[Column3]],SC_enz[name_dir],SC_enz[name_dir],"")</f>
        <v>FACOA180tabc_x_FWD</v>
      </c>
      <c r="F1291" t="str">
        <f>_xlfn.XLOOKUP(sc_gsm[[#This Row],[model_rxn]],RT_gsm[model_rxn],RT_gsm[model_rxn],"")</f>
        <v>FACOA180tabc_x</v>
      </c>
      <c r="G1291" s="3" t="str">
        <f>_xlfn.XLOOKUP(sc_gsm[[#This Row],[Column3]],RT_gsm[Column3],RT_gsm[Column3],"")</f>
        <v>FACOA180tabc_x_FWD</v>
      </c>
      <c r="H1291" s="3" t="str" cm="1">
        <f t="array" ref="H1291">sc_gsm[[#This Row],[model_rxn]]&amp;",r,"&amp;_xlfn.SWITCH(sc_gsm[[#This Row],[Column2]],"REV","lower_bound:-","FWD","upper_bound:")&amp;"1000"</f>
        <v>FACOA180tabc_x,r,upper_bound:1000</v>
      </c>
      <c r="I1291" s="3" t="str">
        <f>_xlfn.XLOOKUP(sc_gsm[[#This Row],[Column3]],SC_enz[name_dir],SC_enz[name_dir],"")</f>
        <v>FACOA180tabc_x_FWD</v>
      </c>
      <c r="J1291" s="3" t="str">
        <f>_xlfn.XLOOKUP(sc_gsm[[#This Row],[name]],[1]RXNS!$C:$C,[1]RXNS!$D:$D,"")</f>
        <v>ATP[c] + H2O[c] + stearoyl-CoA[c] =&gt; ADP[c] + H+[c] + phosphate[c] + stearoyl-CoA[p]</v>
      </c>
      <c r="K1291" s="3" t="str">
        <f>_xlfn.XLOOKUP(sc_gsm[[#This Row],[name]],[2]RXNS!$C:$C,[2]RXNS!$D:$D,"")</f>
        <v>ATP[c] + H2O[c] + stearoyl-CoA[c] =&gt; ADP[c] + H+[c] + phosphate[c] + stearoyl-CoA[p]</v>
      </c>
      <c r="L1291" s="3" t="b">
        <f>sc_gsm[[#This Row],[yeast8.3.4 equation]]=sc_gsm[[#This Row],[yeast9 equation]]</f>
        <v>1</v>
      </c>
    </row>
    <row r="1292" spans="1:12" hidden="1" x14ac:dyDescent="0.2">
      <c r="A1292" t="s">
        <v>3769</v>
      </c>
      <c r="B1292" t="s">
        <v>7763</v>
      </c>
      <c r="C1292" t="s">
        <v>3902</v>
      </c>
      <c r="D1292" t="str">
        <f>sc_gsm[[#This Row],[model_rxn]]&amp;"_"&amp;sc_gsm[[#This Row],[Column2]]</f>
        <v>FACOA181tabc_x_FWD</v>
      </c>
      <c r="E1292" t="str">
        <f>_xlfn.XLOOKUP(sc_gsm[[#This Row],[Column3]],SC_enz[name_dir],SC_enz[name_dir],"")</f>
        <v>FACOA181tabc_x_FWD</v>
      </c>
      <c r="F1292" t="str">
        <f>_xlfn.XLOOKUP(sc_gsm[[#This Row],[model_rxn]],RT_gsm[model_rxn],RT_gsm[model_rxn],"")</f>
        <v>FACOA181tabc_x</v>
      </c>
      <c r="G1292" s="3" t="str">
        <f>_xlfn.XLOOKUP(sc_gsm[[#This Row],[Column3]],RT_gsm[Column3],RT_gsm[Column3],"")</f>
        <v>FACOA181tabc_x_FWD</v>
      </c>
      <c r="H1292" s="3" t="str" cm="1">
        <f t="array" ref="H1292">sc_gsm[[#This Row],[model_rxn]]&amp;",r,"&amp;_xlfn.SWITCH(sc_gsm[[#This Row],[Column2]],"REV","lower_bound:-","FWD","upper_bound:")&amp;"1000"</f>
        <v>FACOA181tabc_x,r,upper_bound:1000</v>
      </c>
      <c r="I1292" s="3" t="str">
        <f>_xlfn.XLOOKUP(sc_gsm[[#This Row],[Column3]],SC_enz[name_dir],SC_enz[name_dir],"")</f>
        <v>FACOA181tabc_x_FWD</v>
      </c>
      <c r="J1292" s="3" t="str">
        <f>_xlfn.XLOOKUP(sc_gsm[[#This Row],[name]],[1]RXNS!$C:$C,[1]RXNS!$D:$D,"")</f>
        <v>ATP[c] + H2O[c] + oleoyl-CoA[c] =&gt; ADP[c] + H+[c] + oleoyl-CoA[p] + phosphate[c]</v>
      </c>
      <c r="K1292" s="3" t="str">
        <f>_xlfn.XLOOKUP(sc_gsm[[#This Row],[name]],[2]RXNS!$C:$C,[2]RXNS!$D:$D,"")</f>
        <v>ATP[c] + H2O[c] + oleoyl-CoA[c] =&gt; ADP[c] + H+[c] + oleoyl-CoA[p] + phosphate[c]</v>
      </c>
      <c r="L1292" s="3" t="b">
        <f>sc_gsm[[#This Row],[yeast8.3.4 equation]]=sc_gsm[[#This Row],[yeast9 equation]]</f>
        <v>1</v>
      </c>
    </row>
    <row r="1293" spans="1:12" hidden="1" x14ac:dyDescent="0.2">
      <c r="A1293" t="s">
        <v>3770</v>
      </c>
      <c r="B1293" t="s">
        <v>7764</v>
      </c>
      <c r="C1293" t="s">
        <v>3902</v>
      </c>
      <c r="D1293" t="str">
        <f>sc_gsm[[#This Row],[model_rxn]]&amp;"_"&amp;sc_gsm[[#This Row],[Column2]]</f>
        <v>FACOA200tabc_x_FWD</v>
      </c>
      <c r="E1293" t="str">
        <f>_xlfn.XLOOKUP(sc_gsm[[#This Row],[Column3]],SC_enz[name_dir],SC_enz[name_dir],"")</f>
        <v>FACOA200tabc_x_FWD</v>
      </c>
      <c r="F1293" t="str">
        <f>_xlfn.XLOOKUP(sc_gsm[[#This Row],[model_rxn]],RT_gsm[model_rxn],RT_gsm[model_rxn],"")</f>
        <v>FACOA200tabc_x</v>
      </c>
      <c r="G1293" s="3" t="str">
        <f>_xlfn.XLOOKUP(sc_gsm[[#This Row],[Column3]],RT_gsm[Column3],RT_gsm[Column3],"")</f>
        <v>FACOA200tabc_x_FWD</v>
      </c>
      <c r="H1293" s="3" t="str" cm="1">
        <f t="array" ref="H1293">sc_gsm[[#This Row],[model_rxn]]&amp;",r,"&amp;_xlfn.SWITCH(sc_gsm[[#This Row],[Column2]],"REV","lower_bound:-","FWD","upper_bound:")&amp;"1000"</f>
        <v>FACOA200tabc_x,r,upper_bound:1000</v>
      </c>
      <c r="I1293" s="3" t="str">
        <f>_xlfn.XLOOKUP(sc_gsm[[#This Row],[Column3]],SC_enz[name_dir],SC_enz[name_dir],"")</f>
        <v>FACOA200tabc_x_FWD</v>
      </c>
      <c r="J1293" s="3" t="str">
        <f>_xlfn.XLOOKUP(sc_gsm[[#This Row],[name]],[1]RXNS!$C:$C,[1]RXNS!$D:$D,"")</f>
        <v>ATP[c] + H2O[c] + icosanoyl-CoA[c] =&gt; ADP[c] + H+[c] + phosphate[c] + icosanoyl-CoA[p]</v>
      </c>
      <c r="K1293" s="3" t="str">
        <f>_xlfn.XLOOKUP(sc_gsm[[#This Row],[name]],[2]RXNS!$C:$C,[2]RXNS!$D:$D,"")</f>
        <v>ATP[c] + H2O[c] + icosanoyl-CoA[c] =&gt; ADP[c] + H+[c] + phosphate[c] + icosanoyl-CoA[p]</v>
      </c>
      <c r="L1293" s="3" t="b">
        <f>sc_gsm[[#This Row],[yeast8.3.4 equation]]=sc_gsm[[#This Row],[yeast9 equation]]</f>
        <v>1</v>
      </c>
    </row>
    <row r="1294" spans="1:12" hidden="1" x14ac:dyDescent="0.2">
      <c r="A1294" t="s">
        <v>3771</v>
      </c>
      <c r="B1294" t="s">
        <v>7765</v>
      </c>
      <c r="C1294" t="s">
        <v>3902</v>
      </c>
      <c r="D1294" t="str">
        <f>sc_gsm[[#This Row],[model_rxn]]&amp;"_"&amp;sc_gsm[[#This Row],[Column2]]</f>
        <v>FACOA220tabc_x_FWD</v>
      </c>
      <c r="E1294" t="str">
        <f>_xlfn.XLOOKUP(sc_gsm[[#This Row],[Column3]],SC_enz[name_dir],SC_enz[name_dir],"")</f>
        <v>FACOA220tabc_x_FWD</v>
      </c>
      <c r="F1294" t="str">
        <f>_xlfn.XLOOKUP(sc_gsm[[#This Row],[model_rxn]],RT_gsm[model_rxn],RT_gsm[model_rxn],"")</f>
        <v>FACOA220tabc_x</v>
      </c>
      <c r="G1294" s="3" t="str">
        <f>_xlfn.XLOOKUP(sc_gsm[[#This Row],[Column3]],RT_gsm[Column3],RT_gsm[Column3],"")</f>
        <v>FACOA220tabc_x_FWD</v>
      </c>
      <c r="H1294" s="3" t="str" cm="1">
        <f t="array" ref="H1294">sc_gsm[[#This Row],[model_rxn]]&amp;",r,"&amp;_xlfn.SWITCH(sc_gsm[[#This Row],[Column2]],"REV","lower_bound:-","FWD","upper_bound:")&amp;"1000"</f>
        <v>FACOA220tabc_x,r,upper_bound:1000</v>
      </c>
      <c r="I1294" s="3" t="str">
        <f>_xlfn.XLOOKUP(sc_gsm[[#This Row],[Column3]],SC_enz[name_dir],SC_enz[name_dir],"")</f>
        <v>FACOA220tabc_x_FWD</v>
      </c>
      <c r="J1294" s="3" t="str">
        <f>_xlfn.XLOOKUP(sc_gsm[[#This Row],[name]],[1]RXNS!$C:$C,[1]RXNS!$D:$D,"")</f>
        <v>ATP[c] + H2O[c] + docosanoyl-CoA[c] =&gt; ADP[c] + H+[c] + phosphate[c] + docosanoyl-CoA[p]</v>
      </c>
      <c r="K1294" s="3" t="str">
        <f>_xlfn.XLOOKUP(sc_gsm[[#This Row],[name]],[2]RXNS!$C:$C,[2]RXNS!$D:$D,"")</f>
        <v>ATP[c] + H2O[c] + docosanoyl-CoA[c] =&gt; ADP[c] + H+[c] + phosphate[c] + docosanoyl-CoA[p]</v>
      </c>
      <c r="L1294" s="3" t="b">
        <f>sc_gsm[[#This Row],[yeast8.3.4 equation]]=sc_gsm[[#This Row],[yeast9 equation]]</f>
        <v>1</v>
      </c>
    </row>
    <row r="1295" spans="1:12" hidden="1" x14ac:dyDescent="0.2">
      <c r="A1295" t="s">
        <v>3772</v>
      </c>
      <c r="B1295" t="s">
        <v>7766</v>
      </c>
      <c r="C1295" t="s">
        <v>3902</v>
      </c>
      <c r="D1295" t="str">
        <f>sc_gsm[[#This Row],[model_rxn]]&amp;"_"&amp;sc_gsm[[#This Row],[Column2]]</f>
        <v>FACOA240tabc_x_FWD</v>
      </c>
      <c r="E1295" t="str">
        <f>_xlfn.XLOOKUP(sc_gsm[[#This Row],[Column3]],SC_enz[name_dir],SC_enz[name_dir],"")</f>
        <v>FACOA240tabc_x_FWD</v>
      </c>
      <c r="F1295" t="str">
        <f>_xlfn.XLOOKUP(sc_gsm[[#This Row],[model_rxn]],RT_gsm[model_rxn],RT_gsm[model_rxn],"")</f>
        <v>FACOA240tabc_x</v>
      </c>
      <c r="G1295" s="3" t="str">
        <f>_xlfn.XLOOKUP(sc_gsm[[#This Row],[Column3]],RT_gsm[Column3],RT_gsm[Column3],"")</f>
        <v>FACOA240tabc_x_FWD</v>
      </c>
      <c r="H1295" s="3" t="str" cm="1">
        <f t="array" ref="H1295">sc_gsm[[#This Row],[model_rxn]]&amp;",r,"&amp;_xlfn.SWITCH(sc_gsm[[#This Row],[Column2]],"REV","lower_bound:-","FWD","upper_bound:")&amp;"1000"</f>
        <v>FACOA240tabc_x,r,upper_bound:1000</v>
      </c>
      <c r="I1295" s="3" t="str">
        <f>_xlfn.XLOOKUP(sc_gsm[[#This Row],[Column3]],SC_enz[name_dir],SC_enz[name_dir],"")</f>
        <v>FACOA240tabc_x_FWD</v>
      </c>
      <c r="J1295" s="3" t="str">
        <f>_xlfn.XLOOKUP(sc_gsm[[#This Row],[name]],[1]RXNS!$C:$C,[1]RXNS!$D:$D,"")</f>
        <v>ATP[c] + H2O[c] + tetracosanoyl-CoA[c] =&gt; ADP[c] + H+[c] + phosphate[c] + tetracosanoyl-CoA[p]</v>
      </c>
      <c r="K1295" s="3" t="str">
        <f>_xlfn.XLOOKUP(sc_gsm[[#This Row],[name]],[2]RXNS!$C:$C,[2]RXNS!$D:$D,"")</f>
        <v>ATP[c] + H2O[c] + tetracosanoyl-CoA[c] =&gt; ADP[c] + H+[c] + phosphate[c] + tetracosanoyl-CoA[p]</v>
      </c>
      <c r="L1295" s="3" t="b">
        <f>sc_gsm[[#This Row],[yeast8.3.4 equation]]=sc_gsm[[#This Row],[yeast9 equation]]</f>
        <v>1</v>
      </c>
    </row>
    <row r="1296" spans="1:12" hidden="1" x14ac:dyDescent="0.2">
      <c r="A1296" t="s">
        <v>3773</v>
      </c>
      <c r="B1296" t="s">
        <v>7767</v>
      </c>
      <c r="C1296" t="s">
        <v>3902</v>
      </c>
      <c r="D1296" t="str">
        <f>sc_gsm[[#This Row],[model_rxn]]&amp;"_"&amp;sc_gsm[[#This Row],[Column2]]</f>
        <v>FACOA260tabc_x_FWD</v>
      </c>
      <c r="E1296" t="str">
        <f>_xlfn.XLOOKUP(sc_gsm[[#This Row],[Column3]],SC_enz[name_dir],SC_enz[name_dir],"")</f>
        <v>FACOA260tabc_x_FWD</v>
      </c>
      <c r="F1296" t="str">
        <f>_xlfn.XLOOKUP(sc_gsm[[#This Row],[model_rxn]],RT_gsm[model_rxn],RT_gsm[model_rxn],"")</f>
        <v>FACOA260tabc_x</v>
      </c>
      <c r="G1296" s="3" t="str">
        <f>_xlfn.XLOOKUP(sc_gsm[[#This Row],[Column3]],RT_gsm[Column3],RT_gsm[Column3],"")</f>
        <v>FACOA260tabc_x_FWD</v>
      </c>
      <c r="H1296" s="3" t="str" cm="1">
        <f t="array" ref="H1296">sc_gsm[[#This Row],[model_rxn]]&amp;",r,"&amp;_xlfn.SWITCH(sc_gsm[[#This Row],[Column2]],"REV","lower_bound:-","FWD","upper_bound:")&amp;"1000"</f>
        <v>FACOA260tabc_x,r,upper_bound:1000</v>
      </c>
      <c r="I1296" s="3" t="str">
        <f>_xlfn.XLOOKUP(sc_gsm[[#This Row],[Column3]],SC_enz[name_dir],SC_enz[name_dir],"")</f>
        <v>FACOA260tabc_x_FWD</v>
      </c>
      <c r="J1296" s="3" t="str">
        <f>_xlfn.XLOOKUP(sc_gsm[[#This Row],[name]],[1]RXNS!$C:$C,[1]RXNS!$D:$D,"")</f>
        <v>ATP[c] + H2O[c] + hexacosanoyl-CoA[c] =&gt; ADP[c] + H+[c] + hexacosanoyl-CoA[p] + phosphate[c]</v>
      </c>
      <c r="K1296" s="3" t="str">
        <f>_xlfn.XLOOKUP(sc_gsm[[#This Row],[name]],[2]RXNS!$C:$C,[2]RXNS!$D:$D,"")</f>
        <v>ATP[c] + H2O[c] + hexacosanoyl-CoA[c] =&gt; ADP[c] + H+[c] + hexacosanoyl-CoA[p] + phosphate[c]</v>
      </c>
      <c r="L1296" s="3" t="b">
        <f>sc_gsm[[#This Row],[yeast8.3.4 equation]]=sc_gsm[[#This Row],[yeast9 equation]]</f>
        <v>1</v>
      </c>
    </row>
    <row r="1297" spans="1:12" hidden="1" x14ac:dyDescent="0.2">
      <c r="A1297" t="s">
        <v>2412</v>
      </c>
      <c r="B1297" t="s">
        <v>7768</v>
      </c>
      <c r="C1297" t="s">
        <v>3902</v>
      </c>
      <c r="D1297" t="str">
        <f>sc_gsm[[#This Row],[model_rxn]]&amp;"_"&amp;sc_gsm[[#This Row],[Column2]]</f>
        <v>EX_13BDglucan_e_FWD</v>
      </c>
      <c r="E1297" t="str">
        <f>_xlfn.XLOOKUP(sc_gsm[[#This Row],[Column3]],SC_enz[name_dir],SC_enz[name_dir],"")</f>
        <v>EX_13BDglucan_e_FWD</v>
      </c>
      <c r="F1297" t="str">
        <f>_xlfn.XLOOKUP(sc_gsm[[#This Row],[model_rxn]],RT_gsm[model_rxn],RT_gsm[model_rxn],"")</f>
        <v>EX_13BDglucan_e</v>
      </c>
      <c r="G1297" s="3" t="str">
        <f>_xlfn.XLOOKUP(sc_gsm[[#This Row],[Column3]],RT_gsm[Column3],RT_gsm[Column3],"")</f>
        <v>EX_13BDglucan_e_FWD</v>
      </c>
      <c r="H1297" s="3" t="str" cm="1">
        <f t="array" ref="H1297">sc_gsm[[#This Row],[model_rxn]]&amp;",r,"&amp;_xlfn.SWITCH(sc_gsm[[#This Row],[Column2]],"REV","lower_bound:-","FWD","upper_bound:")&amp;"1000"</f>
        <v>EX_13BDglucan_e,r,upper_bound:1000</v>
      </c>
      <c r="I1297" s="3" t="str">
        <f>_xlfn.XLOOKUP(sc_gsm[[#This Row],[Column3]],SC_enz[name_dir],SC_enz[name_dir],"")</f>
        <v>EX_13BDglucan_e_FWD</v>
      </c>
      <c r="J1297" s="3" t="str">
        <f>_xlfn.XLOOKUP(sc_gsm[[#This Row],[name]],[1]RXNS!$C:$C,[1]RXNS!$D:$D,"")</f>
        <v xml:space="preserve">(1-&gt;3)-beta-D-glucan[e] =&gt; </v>
      </c>
      <c r="K1297" s="3" t="str">
        <f>_xlfn.XLOOKUP(sc_gsm[[#This Row],[name]],[2]RXNS!$C:$C,[2]RXNS!$D:$D,"")</f>
        <v xml:space="preserve">(1-&gt;3)-beta-D-glucan[e] =&gt; </v>
      </c>
      <c r="L1297" s="3" t="b">
        <f>sc_gsm[[#This Row],[yeast8.3.4 equation]]=sc_gsm[[#This Row],[yeast9 equation]]</f>
        <v>1</v>
      </c>
    </row>
    <row r="1298" spans="1:12" hidden="1" x14ac:dyDescent="0.2">
      <c r="A1298" t="s">
        <v>2413</v>
      </c>
      <c r="B1298" t="s">
        <v>7769</v>
      </c>
      <c r="C1298" t="s">
        <v>3903</v>
      </c>
      <c r="D1298" t="str">
        <f>sc_gsm[[#This Row],[model_rxn]]&amp;"_"&amp;sc_gsm[[#This Row],[Column2]]</f>
        <v>13BDGLUCANt_c_en_REV</v>
      </c>
      <c r="E1298" t="str">
        <f>_xlfn.XLOOKUP(sc_gsm[[#This Row],[Column3]],SC_enz[name_dir],SC_enz[name_dir],"")</f>
        <v>13BDGLUCANt_c_en_REV</v>
      </c>
      <c r="F1298" t="str">
        <f>_xlfn.XLOOKUP(sc_gsm[[#This Row],[model_rxn]],RT_gsm[model_rxn],RT_gsm[model_rxn],"")</f>
        <v>13BDGLUCANt_c_en</v>
      </c>
      <c r="G1298" s="3" t="str">
        <f>_xlfn.XLOOKUP(sc_gsm[[#This Row],[Column3]],RT_gsm[Column3],RT_gsm[Column3],"")</f>
        <v>13BDGLUCANt_c_en_REV</v>
      </c>
      <c r="H1298" s="3" t="str" cm="1">
        <f t="array" ref="H1298">sc_gsm[[#This Row],[model_rxn]]&amp;",r,"&amp;_xlfn.SWITCH(sc_gsm[[#This Row],[Column2]],"REV","lower_bound:-","FWD","upper_bound:")&amp;"1000"</f>
        <v>13BDGLUCANt_c_en,r,lower_bound:-1000</v>
      </c>
      <c r="I1298" s="3" t="str">
        <f>_xlfn.XLOOKUP(sc_gsm[[#This Row],[Column3]],SC_enz[name_dir],SC_enz[name_dir],"")</f>
        <v>13BDGLUCANt_c_en_REV</v>
      </c>
      <c r="J1298" s="3" t="str">
        <f>_xlfn.XLOOKUP(sc_gsm[[#This Row],[name]],[1]RXNS!$C:$C,[1]RXNS!$D:$D,"")</f>
        <v>(1-&gt;3)-beta-D-glucan[ce] &lt;=&gt; (1-&gt;3)-beta-D-glucan[c]</v>
      </c>
      <c r="K1298" s="3" t="str">
        <f>_xlfn.XLOOKUP(sc_gsm[[#This Row],[name]],[2]RXNS!$C:$C,[2]RXNS!$D:$D,"")</f>
        <v>(1-&gt;3)-beta-D-glucan[ce] &lt;=&gt; (1-&gt;3)-beta-D-glucan[c]</v>
      </c>
      <c r="L1298" s="3" t="b">
        <f>sc_gsm[[#This Row],[yeast8.3.4 equation]]=sc_gsm[[#This Row],[yeast9 equation]]</f>
        <v>1</v>
      </c>
    </row>
    <row r="1299" spans="1:12" hidden="1" x14ac:dyDescent="0.2">
      <c r="A1299" t="s">
        <v>2413</v>
      </c>
      <c r="B1299" t="s">
        <v>7769</v>
      </c>
      <c r="C1299" t="s">
        <v>3902</v>
      </c>
      <c r="D1299" t="str">
        <f>sc_gsm[[#This Row],[model_rxn]]&amp;"_"&amp;sc_gsm[[#This Row],[Column2]]</f>
        <v>13BDGLUCANt_c_en_FWD</v>
      </c>
      <c r="E1299" t="str">
        <f>_xlfn.XLOOKUP(sc_gsm[[#This Row],[Column3]],SC_enz[name_dir],SC_enz[name_dir],"")</f>
        <v>13BDGLUCANt_c_en_FWD</v>
      </c>
      <c r="F1299" t="str">
        <f>_xlfn.XLOOKUP(sc_gsm[[#This Row],[model_rxn]],RT_gsm[model_rxn],RT_gsm[model_rxn],"")</f>
        <v>13BDGLUCANt_c_en</v>
      </c>
      <c r="G1299" s="3" t="str">
        <f>_xlfn.XLOOKUP(sc_gsm[[#This Row],[Column3]],RT_gsm[Column3],RT_gsm[Column3],"")</f>
        <v>13BDGLUCANt_c_en_FWD</v>
      </c>
      <c r="H1299" s="3" t="str" cm="1">
        <f t="array" ref="H1299">sc_gsm[[#This Row],[model_rxn]]&amp;",r,"&amp;_xlfn.SWITCH(sc_gsm[[#This Row],[Column2]],"REV","lower_bound:-","FWD","upper_bound:")&amp;"1000"</f>
        <v>13BDGLUCANt_c_en,r,upper_bound:1000</v>
      </c>
      <c r="I1299" s="3" t="str">
        <f>_xlfn.XLOOKUP(sc_gsm[[#This Row],[Column3]],SC_enz[name_dir],SC_enz[name_dir],"")</f>
        <v>13BDGLUCANt_c_en_FWD</v>
      </c>
      <c r="J1299" s="3" t="str">
        <f>_xlfn.XLOOKUP(sc_gsm[[#This Row],[name]],[1]RXNS!$C:$C,[1]RXNS!$D:$D,"")</f>
        <v>(1-&gt;3)-beta-D-glucan[ce] &lt;=&gt; (1-&gt;3)-beta-D-glucan[c]</v>
      </c>
      <c r="K1299" s="3" t="str">
        <f>_xlfn.XLOOKUP(sc_gsm[[#This Row],[name]],[2]RXNS!$C:$C,[2]RXNS!$D:$D,"")</f>
        <v>(1-&gt;3)-beta-D-glucan[ce] &lt;=&gt; (1-&gt;3)-beta-D-glucan[c]</v>
      </c>
      <c r="L1299" s="3" t="b">
        <f>sc_gsm[[#This Row],[yeast8.3.4 equation]]=sc_gsm[[#This Row],[yeast9 equation]]</f>
        <v>1</v>
      </c>
    </row>
    <row r="1300" spans="1:12" hidden="1" x14ac:dyDescent="0.2">
      <c r="A1300" t="s">
        <v>2414</v>
      </c>
      <c r="B1300" t="s">
        <v>7770</v>
      </c>
      <c r="C1300" t="s">
        <v>3902</v>
      </c>
      <c r="D1300" t="str">
        <f>sc_gsm[[#This Row],[model_rxn]]&amp;"_"&amp;sc_gsm[[#This Row],[Column2]]</f>
        <v>EX_crn_e_FWD</v>
      </c>
      <c r="E1300" t="str">
        <f>_xlfn.XLOOKUP(sc_gsm[[#This Row],[Column3]],SC_enz[name_dir],SC_enz[name_dir],"")</f>
        <v>EX_crn_e_FWD</v>
      </c>
      <c r="F1300" t="str">
        <f>_xlfn.XLOOKUP(sc_gsm[[#This Row],[model_rxn]],RT_gsm[model_rxn],RT_gsm[model_rxn],"")</f>
        <v>EX_crn_e</v>
      </c>
      <c r="G1300" s="3" t="str">
        <f>_xlfn.XLOOKUP(sc_gsm[[#This Row],[Column3]],RT_gsm[Column3],RT_gsm[Column3],"")</f>
        <v>EX_crn_e_FWD</v>
      </c>
      <c r="H1300" s="3" t="str" cm="1">
        <f t="array" ref="H1300">sc_gsm[[#This Row],[model_rxn]]&amp;",r,"&amp;_xlfn.SWITCH(sc_gsm[[#This Row],[Column2]],"REV","lower_bound:-","FWD","upper_bound:")&amp;"1000"</f>
        <v>EX_crn_e,r,upper_bound:1000</v>
      </c>
      <c r="I1300" s="3" t="str">
        <f>_xlfn.XLOOKUP(sc_gsm[[#This Row],[Column3]],SC_enz[name_dir],SC_enz[name_dir],"")</f>
        <v>EX_crn_e_FWD</v>
      </c>
      <c r="J1300" s="3" t="str">
        <f>_xlfn.XLOOKUP(sc_gsm[[#This Row],[name]],[1]RXNS!$C:$C,[1]RXNS!$D:$D,"")</f>
        <v xml:space="preserve">(R)-carnitine[e] =&gt; </v>
      </c>
      <c r="K1300" s="3" t="str">
        <f>_xlfn.XLOOKUP(sc_gsm[[#This Row],[name]],[2]RXNS!$C:$C,[2]RXNS!$D:$D,"")</f>
        <v xml:space="preserve">(R)-carnitine[e] =&gt; </v>
      </c>
      <c r="L1300" s="3" t="b">
        <f>sc_gsm[[#This Row],[yeast8.3.4 equation]]=sc_gsm[[#This Row],[yeast9 equation]]</f>
        <v>1</v>
      </c>
    </row>
    <row r="1301" spans="1:12" hidden="1" x14ac:dyDescent="0.2">
      <c r="A1301" t="s">
        <v>2415</v>
      </c>
      <c r="B1301" t="s">
        <v>7771</v>
      </c>
      <c r="C1301" t="s">
        <v>3902</v>
      </c>
      <c r="D1301" t="str">
        <f>sc_gsm[[#This Row],[model_rxn]]&amp;"_"&amp;sc_gsm[[#This Row],[Column2]]</f>
        <v>EX_lac__D_e_FWD</v>
      </c>
      <c r="E1301" t="str">
        <f>_xlfn.XLOOKUP(sc_gsm[[#This Row],[Column3]],SC_enz[name_dir],SC_enz[name_dir],"")</f>
        <v>EX_lac__D_e_FWD</v>
      </c>
      <c r="F1301" t="str">
        <f>_xlfn.XLOOKUP(sc_gsm[[#This Row],[model_rxn]],RT_gsm[model_rxn],RT_gsm[model_rxn],"")</f>
        <v>EX_lac__D_e</v>
      </c>
      <c r="G1301" s="3" t="str">
        <f>_xlfn.XLOOKUP(sc_gsm[[#This Row],[Column3]],RT_gsm[Column3],RT_gsm[Column3],"")</f>
        <v>EX_lac__D_e_FWD</v>
      </c>
      <c r="H1301" s="3" t="str" cm="1">
        <f t="array" ref="H1301">sc_gsm[[#This Row],[model_rxn]]&amp;",r,"&amp;_xlfn.SWITCH(sc_gsm[[#This Row],[Column2]],"REV","lower_bound:-","FWD","upper_bound:")&amp;"1000"</f>
        <v>EX_lac__D_e,r,upper_bound:1000</v>
      </c>
      <c r="I1301" s="3" t="str">
        <f>_xlfn.XLOOKUP(sc_gsm[[#This Row],[Column3]],SC_enz[name_dir],SC_enz[name_dir],"")</f>
        <v>EX_lac__D_e_FWD</v>
      </c>
      <c r="J1301" s="3" t="str">
        <f>_xlfn.XLOOKUP(sc_gsm[[#This Row],[name]],[1]RXNS!$C:$C,[1]RXNS!$D:$D,"")</f>
        <v xml:space="preserve">(R)-lactate[e] =&gt; </v>
      </c>
      <c r="K1301" s="3" t="str">
        <f>_xlfn.XLOOKUP(sc_gsm[[#This Row],[name]],[2]RXNS!$C:$C,[2]RXNS!$D:$D,"")</f>
        <v xml:space="preserve">(R)-lactate[e] =&gt; </v>
      </c>
      <c r="L1301" s="3" t="b">
        <f>sc_gsm[[#This Row],[yeast8.3.4 equation]]=sc_gsm[[#This Row],[yeast9 equation]]</f>
        <v>1</v>
      </c>
    </row>
    <row r="1302" spans="1:12" hidden="1" x14ac:dyDescent="0.2">
      <c r="A1302" t="s">
        <v>2416</v>
      </c>
      <c r="B1302" t="s">
        <v>7772</v>
      </c>
      <c r="C1302" t="s">
        <v>3902</v>
      </c>
      <c r="D1302" t="str">
        <f>sc_gsm[[#This Row],[model_rxn]]&amp;"_"&amp;sc_gsm[[#This Row],[Column2]]</f>
        <v>EX_mev__R_e_FWD</v>
      </c>
      <c r="E1302" t="str">
        <f>_xlfn.XLOOKUP(sc_gsm[[#This Row],[Column3]],SC_enz[name_dir],SC_enz[name_dir],"")</f>
        <v>EX_mev__R_e_FWD</v>
      </c>
      <c r="F1302" t="str">
        <f>_xlfn.XLOOKUP(sc_gsm[[#This Row],[model_rxn]],RT_gsm[model_rxn],RT_gsm[model_rxn],"")</f>
        <v>EX_mev__R_e</v>
      </c>
      <c r="G1302" s="3" t="str">
        <f>_xlfn.XLOOKUP(sc_gsm[[#This Row],[Column3]],RT_gsm[Column3],RT_gsm[Column3],"")</f>
        <v>EX_mev__R_e_FWD</v>
      </c>
      <c r="H1302" s="3" t="str" cm="1">
        <f t="array" ref="H1302">sc_gsm[[#This Row],[model_rxn]]&amp;",r,"&amp;_xlfn.SWITCH(sc_gsm[[#This Row],[Column2]],"REV","lower_bound:-","FWD","upper_bound:")&amp;"1000"</f>
        <v>EX_mev__R_e,r,upper_bound:1000</v>
      </c>
      <c r="I1302" s="3" t="str">
        <f>_xlfn.XLOOKUP(sc_gsm[[#This Row],[Column3]],SC_enz[name_dir],SC_enz[name_dir],"")</f>
        <v>EX_mev__R_e_FWD</v>
      </c>
      <c r="J1302" s="3" t="str">
        <f>_xlfn.XLOOKUP(sc_gsm[[#This Row],[name]],[1]RXNS!$C:$C,[1]RXNS!$D:$D,"")</f>
        <v xml:space="preserve">(R)-mevalonate[e] =&gt; </v>
      </c>
      <c r="K1302" s="3" t="str">
        <f>_xlfn.XLOOKUP(sc_gsm[[#This Row],[name]],[2]RXNS!$C:$C,[2]RXNS!$D:$D,"")</f>
        <v xml:space="preserve">(R)-mevalonate[e] =&gt; </v>
      </c>
      <c r="L1302" s="3" t="b">
        <f>sc_gsm[[#This Row],[yeast8.3.4 equation]]=sc_gsm[[#This Row],[yeast9 equation]]</f>
        <v>1</v>
      </c>
    </row>
    <row r="1303" spans="1:12" hidden="1" x14ac:dyDescent="0.2">
      <c r="A1303" t="s">
        <v>2417</v>
      </c>
      <c r="B1303" t="s">
        <v>7773</v>
      </c>
      <c r="C1303" t="s">
        <v>3902</v>
      </c>
      <c r="D1303" t="str">
        <f>sc_gsm[[#This Row],[model_rxn]]&amp;"_"&amp;sc_gsm[[#This Row],[Column2]]</f>
        <v>EX_pnto__R_e_FWD</v>
      </c>
      <c r="E1303" t="str">
        <f>_xlfn.XLOOKUP(sc_gsm[[#This Row],[Column3]],SC_enz[name_dir],SC_enz[name_dir],"")</f>
        <v>EX_pnto__R_e_FWD</v>
      </c>
      <c r="F1303" t="str">
        <f>_xlfn.XLOOKUP(sc_gsm[[#This Row],[model_rxn]],RT_gsm[model_rxn],RT_gsm[model_rxn],"")</f>
        <v>EX_pnto__R_e</v>
      </c>
      <c r="G1303" s="3" t="str">
        <f>_xlfn.XLOOKUP(sc_gsm[[#This Row],[Column3]],RT_gsm[Column3],RT_gsm[Column3],"")</f>
        <v>EX_pnto__R_e_FWD</v>
      </c>
      <c r="H1303" s="3" t="str" cm="1">
        <f t="array" ref="H1303">sc_gsm[[#This Row],[model_rxn]]&amp;",r,"&amp;_xlfn.SWITCH(sc_gsm[[#This Row],[Column2]],"REV","lower_bound:-","FWD","upper_bound:")&amp;"1000"</f>
        <v>EX_pnto__R_e,r,upper_bound:1000</v>
      </c>
      <c r="I1303" s="3" t="str">
        <f>_xlfn.XLOOKUP(sc_gsm[[#This Row],[Column3]],SC_enz[name_dir],SC_enz[name_dir],"")</f>
        <v>EX_pnto__R_e_FWD</v>
      </c>
      <c r="J1303" s="3" t="str">
        <f>_xlfn.XLOOKUP(sc_gsm[[#This Row],[name]],[1]RXNS!$C:$C,[1]RXNS!$D:$D,"")</f>
        <v xml:space="preserve">(R)-pantothenate[e] =&gt; </v>
      </c>
      <c r="K1303" s="3" t="str">
        <f>_xlfn.XLOOKUP(sc_gsm[[#This Row],[name]],[2]RXNS!$C:$C,[2]RXNS!$D:$D,"")</f>
        <v xml:space="preserve">(R)-pantothenate[e] =&gt; </v>
      </c>
      <c r="L1303" s="3" t="b">
        <f>sc_gsm[[#This Row],[yeast8.3.4 equation]]=sc_gsm[[#This Row],[yeast9 equation]]</f>
        <v>1</v>
      </c>
    </row>
    <row r="1304" spans="1:12" hidden="1" x14ac:dyDescent="0.2">
      <c r="A1304" t="s">
        <v>2418</v>
      </c>
      <c r="B1304" t="s">
        <v>7774</v>
      </c>
      <c r="C1304" t="s">
        <v>3902</v>
      </c>
      <c r="D1304" t="str">
        <f>sc_gsm[[#This Row],[model_rxn]]&amp;"_"&amp;sc_gsm[[#This Row],[Column2]]</f>
        <v>EX_btd_e_FWD</v>
      </c>
      <c r="E1304" t="str">
        <f>_xlfn.XLOOKUP(sc_gsm[[#This Row],[Column3]],SC_enz[name_dir],SC_enz[name_dir],"")</f>
        <v>EX_btd_e_FWD</v>
      </c>
      <c r="F1304" t="str">
        <f>_xlfn.XLOOKUP(sc_gsm[[#This Row],[model_rxn]],RT_gsm[model_rxn],RT_gsm[model_rxn],"")</f>
        <v>EX_btd_e</v>
      </c>
      <c r="G1304" s="3" t="str">
        <f>_xlfn.XLOOKUP(sc_gsm[[#This Row],[Column3]],RT_gsm[Column3],RT_gsm[Column3],"")</f>
        <v>EX_btd_e_FWD</v>
      </c>
      <c r="H1304" s="3" t="str" cm="1">
        <f t="array" ref="H1304">sc_gsm[[#This Row],[model_rxn]]&amp;",r,"&amp;_xlfn.SWITCH(sc_gsm[[#This Row],[Column2]],"REV","lower_bound:-","FWD","upper_bound:")&amp;"1000"</f>
        <v>EX_btd_e,r,upper_bound:1000</v>
      </c>
      <c r="I1304" s="3" t="str">
        <f>_xlfn.XLOOKUP(sc_gsm[[#This Row],[Column3]],SC_enz[name_dir],SC_enz[name_dir],"")</f>
        <v>EX_btd_e_FWD</v>
      </c>
      <c r="J1304" s="3" t="str">
        <f>_xlfn.XLOOKUP(sc_gsm[[#This Row],[name]],[1]RXNS!$C:$C,[1]RXNS!$D:$D,"")</f>
        <v xml:space="preserve">(R,R)-2,3-butanediol[e] =&gt; </v>
      </c>
      <c r="K1304" s="3" t="str">
        <f>_xlfn.XLOOKUP(sc_gsm[[#This Row],[name]],[2]RXNS!$C:$C,[2]RXNS!$D:$D,"")</f>
        <v xml:space="preserve">(R,R)-2,3-butanediol[e] =&gt; </v>
      </c>
      <c r="L1304" s="3" t="b">
        <f>sc_gsm[[#This Row],[yeast8.3.4 equation]]=sc_gsm[[#This Row],[yeast9 equation]]</f>
        <v>1</v>
      </c>
    </row>
    <row r="1305" spans="1:12" hidden="1" x14ac:dyDescent="0.2">
      <c r="A1305" t="s">
        <v>2419</v>
      </c>
      <c r="B1305" t="s">
        <v>7775</v>
      </c>
      <c r="C1305" t="s">
        <v>3902</v>
      </c>
      <c r="D1305" t="str">
        <f>sc_gsm[[#This Row],[model_rxn]]&amp;"_"&amp;sc_gsm[[#This Row],[Column2]]</f>
        <v>EX_3mop_e_FWD</v>
      </c>
      <c r="E1305" t="str">
        <f>_xlfn.XLOOKUP(sc_gsm[[#This Row],[Column3]],SC_enz[name_dir],SC_enz[name_dir],"")</f>
        <v>EX_3mop_e_FWD</v>
      </c>
      <c r="F1305" t="str">
        <f>_xlfn.XLOOKUP(sc_gsm[[#This Row],[model_rxn]],RT_gsm[model_rxn],RT_gsm[model_rxn],"")</f>
        <v>EX_3mop_e</v>
      </c>
      <c r="G1305" s="3" t="str">
        <f>_xlfn.XLOOKUP(sc_gsm[[#This Row],[Column3]],RT_gsm[Column3],RT_gsm[Column3],"")</f>
        <v>EX_3mop_e_FWD</v>
      </c>
      <c r="H1305" s="3" t="str" cm="1">
        <f t="array" ref="H1305">sc_gsm[[#This Row],[model_rxn]]&amp;",r,"&amp;_xlfn.SWITCH(sc_gsm[[#This Row],[Column2]],"REV","lower_bound:-","FWD","upper_bound:")&amp;"1000"</f>
        <v>EX_3mop_e,r,upper_bound:1000</v>
      </c>
      <c r="I1305" s="3" t="str">
        <f>_xlfn.XLOOKUP(sc_gsm[[#This Row],[Column3]],SC_enz[name_dir],SC_enz[name_dir],"")</f>
        <v>EX_3mop_e_FWD</v>
      </c>
      <c r="J1305" s="3" t="str">
        <f>_xlfn.XLOOKUP(sc_gsm[[#This Row],[name]],[1]RXNS!$C:$C,[1]RXNS!$D:$D,"")</f>
        <v xml:space="preserve">(S)-3-methyl-2-oxopentanoate[e] =&gt; </v>
      </c>
      <c r="K1305" s="3" t="str">
        <f>_xlfn.XLOOKUP(sc_gsm[[#This Row],[name]],[2]RXNS!$C:$C,[2]RXNS!$D:$D,"")</f>
        <v xml:space="preserve">(S)-3-methyl-2-oxopentanoate[e] =&gt; </v>
      </c>
      <c r="L1305" s="3" t="b">
        <f>sc_gsm[[#This Row],[yeast8.3.4 equation]]=sc_gsm[[#This Row],[yeast9 equation]]</f>
        <v>1</v>
      </c>
    </row>
    <row r="1306" spans="1:12" hidden="1" x14ac:dyDescent="0.2">
      <c r="A1306" t="s">
        <v>2420</v>
      </c>
      <c r="B1306" t="s">
        <v>7776</v>
      </c>
      <c r="C1306" t="s">
        <v>3902</v>
      </c>
      <c r="D1306" t="str">
        <f>sc_gsm[[#This Row],[model_rxn]]&amp;"_"&amp;sc_gsm[[#This Row],[Column2]]</f>
        <v>EX_lac__L_e_FWD</v>
      </c>
      <c r="E1306" t="str">
        <f>_xlfn.XLOOKUP(sc_gsm[[#This Row],[Column3]],SC_enz[name_dir],SC_enz[name_dir],"")</f>
        <v>EX_lac__L_e_FWD</v>
      </c>
      <c r="F1306" t="str">
        <f>_xlfn.XLOOKUP(sc_gsm[[#This Row],[model_rxn]],RT_gsm[model_rxn],RT_gsm[model_rxn],"")</f>
        <v>EX_lac__L_e</v>
      </c>
      <c r="G1306" s="3" t="str">
        <f>_xlfn.XLOOKUP(sc_gsm[[#This Row],[Column3]],RT_gsm[Column3],RT_gsm[Column3],"")</f>
        <v>EX_lac__L_e_FWD</v>
      </c>
      <c r="H1306" s="3" t="str" cm="1">
        <f t="array" ref="H1306">sc_gsm[[#This Row],[model_rxn]]&amp;",r,"&amp;_xlfn.SWITCH(sc_gsm[[#This Row],[Column2]],"REV","lower_bound:-","FWD","upper_bound:")&amp;"1000"</f>
        <v>EX_lac__L_e,r,upper_bound:1000</v>
      </c>
      <c r="I1306" s="3" t="str">
        <f>_xlfn.XLOOKUP(sc_gsm[[#This Row],[Column3]],SC_enz[name_dir],SC_enz[name_dir],"")</f>
        <v>EX_lac__L_e_FWD</v>
      </c>
      <c r="J1306" s="3" t="str">
        <f>_xlfn.XLOOKUP(sc_gsm[[#This Row],[name]],[1]RXNS!$C:$C,[1]RXNS!$D:$D,"")</f>
        <v xml:space="preserve">(S)-lactate[e] =&gt; </v>
      </c>
      <c r="K1306" s="3" t="str">
        <f>_xlfn.XLOOKUP(sc_gsm[[#This Row],[name]],[2]RXNS!$C:$C,[2]RXNS!$D:$D,"")</f>
        <v xml:space="preserve">(S)-lactate[e] =&gt; </v>
      </c>
      <c r="L1306" s="3" t="b">
        <f>sc_gsm[[#This Row],[yeast8.3.4 equation]]=sc_gsm[[#This Row],[yeast9 equation]]</f>
        <v>1</v>
      </c>
    </row>
    <row r="1307" spans="1:12" hidden="1" x14ac:dyDescent="0.2">
      <c r="A1307" t="s">
        <v>2421</v>
      </c>
      <c r="B1307" t="s">
        <v>7777</v>
      </c>
      <c r="C1307" t="s">
        <v>3902</v>
      </c>
      <c r="D1307" t="str">
        <f>sc_gsm[[#This Row],[model_rxn]]&amp;"_"&amp;sc_gsm[[#This Row],[Column2]]</f>
        <v>EX_mal__L_e_FWD</v>
      </c>
      <c r="E1307" t="str">
        <f>_xlfn.XLOOKUP(sc_gsm[[#This Row],[Column3]],SC_enz[name_dir],SC_enz[name_dir],"")</f>
        <v>EX_mal__L_e_FWD</v>
      </c>
      <c r="F1307" t="str">
        <f>_xlfn.XLOOKUP(sc_gsm[[#This Row],[model_rxn]],RT_gsm[model_rxn],RT_gsm[model_rxn],"")</f>
        <v>EX_mal__L_e</v>
      </c>
      <c r="G1307" s="3" t="str">
        <f>_xlfn.XLOOKUP(sc_gsm[[#This Row],[Column3]],RT_gsm[Column3],RT_gsm[Column3],"")</f>
        <v>EX_mal__L_e_FWD</v>
      </c>
      <c r="H1307" s="3" t="str" cm="1">
        <f t="array" ref="H1307">sc_gsm[[#This Row],[model_rxn]]&amp;",r,"&amp;_xlfn.SWITCH(sc_gsm[[#This Row],[Column2]],"REV","lower_bound:-","FWD","upper_bound:")&amp;"1000"</f>
        <v>EX_mal__L_e,r,upper_bound:1000</v>
      </c>
      <c r="I1307" s="3" t="str">
        <f>_xlfn.XLOOKUP(sc_gsm[[#This Row],[Column3]],SC_enz[name_dir],SC_enz[name_dir],"")</f>
        <v>EX_mal__L_e_FWD</v>
      </c>
      <c r="J1307" s="3" t="str">
        <f>_xlfn.XLOOKUP(sc_gsm[[#This Row],[name]],[1]RXNS!$C:$C,[1]RXNS!$D:$D,"")</f>
        <v xml:space="preserve">(S)-malate[e] =&gt; </v>
      </c>
      <c r="K1307" s="3" t="str">
        <f>_xlfn.XLOOKUP(sc_gsm[[#This Row],[name]],[2]RXNS!$C:$C,[2]RXNS!$D:$D,"")</f>
        <v xml:space="preserve">(S)-malate[e] =&gt; </v>
      </c>
      <c r="L1307" s="3" t="b">
        <f>sc_gsm[[#This Row],[yeast8.3.4 equation]]=sc_gsm[[#This Row],[yeast9 equation]]</f>
        <v>1</v>
      </c>
    </row>
    <row r="1308" spans="1:12" hidden="1" x14ac:dyDescent="0.2">
      <c r="A1308" t="s">
        <v>2422</v>
      </c>
      <c r="B1308" t="s">
        <v>7778</v>
      </c>
      <c r="C1308" t="s">
        <v>3902</v>
      </c>
      <c r="D1308" t="str">
        <f>sc_gsm[[#This Row],[model_rxn]]&amp;"_"&amp;sc_gsm[[#This Row],[Column2]]</f>
        <v>EX_g3pi_e_FWD</v>
      </c>
      <c r="E1308" t="str">
        <f>_xlfn.XLOOKUP(sc_gsm[[#This Row],[Column3]],SC_enz[name_dir],SC_enz[name_dir],"")</f>
        <v>EX_g3pi_e_FWD</v>
      </c>
      <c r="F1308" t="str">
        <f>_xlfn.XLOOKUP(sc_gsm[[#This Row],[model_rxn]],RT_gsm[model_rxn],RT_gsm[model_rxn],"")</f>
        <v>EX_g3pi_e</v>
      </c>
      <c r="G1308" s="3" t="str">
        <f>_xlfn.XLOOKUP(sc_gsm[[#This Row],[Column3]],RT_gsm[Column3],RT_gsm[Column3],"")</f>
        <v>EX_g3pi_e_FWD</v>
      </c>
      <c r="H1308" s="3" t="str" cm="1">
        <f t="array" ref="H1308">sc_gsm[[#This Row],[model_rxn]]&amp;",r,"&amp;_xlfn.SWITCH(sc_gsm[[#This Row],[Column2]],"REV","lower_bound:-","FWD","upper_bound:")&amp;"1000"</f>
        <v>EX_g3pi_e,r,upper_bound:1000</v>
      </c>
      <c r="I1308" s="3" t="str">
        <f>_xlfn.XLOOKUP(sc_gsm[[#This Row],[Column3]],SC_enz[name_dir],SC_enz[name_dir],"")</f>
        <v>EX_g3pi_e_FWD</v>
      </c>
      <c r="J1308" s="3" t="str">
        <f>_xlfn.XLOOKUP(sc_gsm[[#This Row],[name]],[1]RXNS!$C:$C,[1]RXNS!$D:$D,"")</f>
        <v xml:space="preserve">1-(sn-glycero-3-phospho)-1D-myo-inositol[e] =&gt; </v>
      </c>
      <c r="K1308" s="3" t="str">
        <f>_xlfn.XLOOKUP(sc_gsm[[#This Row],[name]],[2]RXNS!$C:$C,[2]RXNS!$D:$D,"")</f>
        <v xml:space="preserve">1-(sn-glycero-3-phospho)-1D-myo-inositol[e] =&gt; </v>
      </c>
      <c r="L1308" s="3" t="b">
        <f>sc_gsm[[#This Row],[yeast8.3.4 equation]]=sc_gsm[[#This Row],[yeast9 equation]]</f>
        <v>1</v>
      </c>
    </row>
    <row r="1309" spans="1:12" hidden="1" x14ac:dyDescent="0.2">
      <c r="A1309" t="s">
        <v>2423</v>
      </c>
      <c r="B1309" t="s">
        <v>7779</v>
      </c>
      <c r="C1309" t="s">
        <v>3902</v>
      </c>
      <c r="D1309" t="str">
        <f>sc_gsm[[#This Row],[model_rxn]]&amp;"_"&amp;sc_gsm[[#This Row],[Column2]]</f>
        <v>EX_1agpc_gen_e_FWD</v>
      </c>
      <c r="E1309" t="str">
        <f>_xlfn.XLOOKUP(sc_gsm[[#This Row],[Column3]],SC_enz[name_dir],SC_enz[name_dir],"")</f>
        <v>EX_1agpc_gen_e_FWD</v>
      </c>
      <c r="F1309" t="str">
        <f>_xlfn.XLOOKUP(sc_gsm[[#This Row],[model_rxn]],RT_gsm[model_rxn],RT_gsm[model_rxn],"")</f>
        <v/>
      </c>
      <c r="G1309" s="3" t="str">
        <f>_xlfn.XLOOKUP(sc_gsm[[#This Row],[Column3]],RT_gsm[Column3],RT_gsm[Column3],"")</f>
        <v/>
      </c>
      <c r="H1309" s="3" t="str" cm="1">
        <f t="array" ref="H1309">sc_gsm[[#This Row],[model_rxn]]&amp;",r,"&amp;_xlfn.SWITCH(sc_gsm[[#This Row],[Column2]],"REV","lower_bound:-","FWD","upper_bound:")&amp;"1000"</f>
        <v>EX_1agpc_gen_e,r,upper_bound:1000</v>
      </c>
      <c r="I1309" s="3" t="str">
        <f>_xlfn.XLOOKUP(sc_gsm[[#This Row],[Column3]],SC_enz[name_dir],SC_enz[name_dir],"")</f>
        <v>EX_1agpc_gen_e_FWD</v>
      </c>
      <c r="J1309" s="3" t="str">
        <f>_xlfn.XLOOKUP(sc_gsm[[#This Row],[name]],[1]RXNS!$C:$C,[1]RXNS!$D:$D,"")</f>
        <v xml:space="preserve">1-acylglycerophosphocholine[e] =&gt; </v>
      </c>
      <c r="K1309" s="3" t="str">
        <f>_xlfn.XLOOKUP(sc_gsm[[#This Row],[name]],[2]RXNS!$C:$C,[2]RXNS!$D:$D,"")</f>
        <v xml:space="preserve">1-acylglycerophosphocholine[e] =&gt; </v>
      </c>
      <c r="L1309" s="3" t="b">
        <f>sc_gsm[[#This Row],[yeast8.3.4 equation]]=sc_gsm[[#This Row],[yeast9 equation]]</f>
        <v>1</v>
      </c>
    </row>
    <row r="1310" spans="1:12" hidden="1" x14ac:dyDescent="0.2">
      <c r="A1310" t="s">
        <v>2424</v>
      </c>
      <c r="B1310" t="s">
        <v>7780</v>
      </c>
      <c r="C1310" t="s">
        <v>3903</v>
      </c>
      <c r="D1310" t="str">
        <f>sc_gsm[[#This Row],[model_rxn]]&amp;"_"&amp;sc_gsm[[#This Row],[Column2]]</f>
        <v>MI13456Pt_c_n_REV</v>
      </c>
      <c r="E1310" t="str">
        <f>_xlfn.XLOOKUP(sc_gsm[[#This Row],[Column3]],SC_enz[name_dir],SC_enz[name_dir],"")</f>
        <v>MI13456Pt_c_n_REV</v>
      </c>
      <c r="F1310" t="str">
        <f>_xlfn.XLOOKUP(sc_gsm[[#This Row],[model_rxn]],RT_gsm[model_rxn],RT_gsm[model_rxn],"")</f>
        <v>MI13456Pt_c_n</v>
      </c>
      <c r="G1310" s="3" t="str">
        <f>_xlfn.XLOOKUP(sc_gsm[[#This Row],[Column3]],RT_gsm[Column3],RT_gsm[Column3],"")</f>
        <v>MI13456Pt_c_n_REV</v>
      </c>
      <c r="H1310" s="3" t="str" cm="1">
        <f t="array" ref="H1310">sc_gsm[[#This Row],[model_rxn]]&amp;",r,"&amp;_xlfn.SWITCH(sc_gsm[[#This Row],[Column2]],"REV","lower_bound:-","FWD","upper_bound:")&amp;"1000"</f>
        <v>MI13456Pt_c_n,r,lower_bound:-1000</v>
      </c>
      <c r="I1310" s="3" t="str">
        <f>_xlfn.XLOOKUP(sc_gsm[[#This Row],[Column3]],SC_enz[name_dir],SC_enz[name_dir],"")</f>
        <v>MI13456Pt_c_n_REV</v>
      </c>
      <c r="J1310" s="3" t="str">
        <f>_xlfn.XLOOKUP(sc_gsm[[#This Row],[name]],[1]RXNS!$C:$C,[1]RXNS!$D:$D,"")</f>
        <v>myo-inositol 1,3,4,5,6-pentakisphosphate[c] &lt;=&gt; myo-inositol 1,3,4,5,6-pentakisphosphate[n]</v>
      </c>
      <c r="K1310" s="3" t="str">
        <f>_xlfn.XLOOKUP(sc_gsm[[#This Row],[name]],[2]RXNS!$C:$C,[2]RXNS!$D:$D,"")</f>
        <v>myo-inositol 1,3,4,5,6-pentakisphosphate[c] &lt;=&gt; myo-inositol 1,3,4,5,6-pentakisphosphate[n]</v>
      </c>
      <c r="L1310" s="3" t="b">
        <f>sc_gsm[[#This Row],[yeast8.3.4 equation]]=sc_gsm[[#This Row],[yeast9 equation]]</f>
        <v>1</v>
      </c>
    </row>
    <row r="1311" spans="1:12" hidden="1" x14ac:dyDescent="0.2">
      <c r="A1311" t="s">
        <v>2424</v>
      </c>
      <c r="B1311" t="s">
        <v>7780</v>
      </c>
      <c r="C1311" t="s">
        <v>3902</v>
      </c>
      <c r="D1311" t="str">
        <f>sc_gsm[[#This Row],[model_rxn]]&amp;"_"&amp;sc_gsm[[#This Row],[Column2]]</f>
        <v>MI13456Pt_c_n_FWD</v>
      </c>
      <c r="E1311" t="str">
        <f>_xlfn.XLOOKUP(sc_gsm[[#This Row],[Column3]],SC_enz[name_dir],SC_enz[name_dir],"")</f>
        <v>MI13456Pt_c_n_FWD</v>
      </c>
      <c r="F1311" t="str">
        <f>_xlfn.XLOOKUP(sc_gsm[[#This Row],[model_rxn]],RT_gsm[model_rxn],RT_gsm[model_rxn],"")</f>
        <v>MI13456Pt_c_n</v>
      </c>
      <c r="G1311" s="3" t="str">
        <f>_xlfn.XLOOKUP(sc_gsm[[#This Row],[Column3]],RT_gsm[Column3],RT_gsm[Column3],"")</f>
        <v>MI13456Pt_c_n_FWD</v>
      </c>
      <c r="H1311" s="3" t="str" cm="1">
        <f t="array" ref="H1311">sc_gsm[[#This Row],[model_rxn]]&amp;",r,"&amp;_xlfn.SWITCH(sc_gsm[[#This Row],[Column2]],"REV","lower_bound:-","FWD","upper_bound:")&amp;"1000"</f>
        <v>MI13456Pt_c_n,r,upper_bound:1000</v>
      </c>
      <c r="I1311" s="3" t="str">
        <f>_xlfn.XLOOKUP(sc_gsm[[#This Row],[Column3]],SC_enz[name_dir],SC_enz[name_dir],"")</f>
        <v>MI13456Pt_c_n_FWD</v>
      </c>
      <c r="J1311" s="3" t="str">
        <f>_xlfn.XLOOKUP(sc_gsm[[#This Row],[name]],[1]RXNS!$C:$C,[1]RXNS!$D:$D,"")</f>
        <v>myo-inositol 1,3,4,5,6-pentakisphosphate[c] &lt;=&gt; myo-inositol 1,3,4,5,6-pentakisphosphate[n]</v>
      </c>
      <c r="K1311" s="3" t="str">
        <f>_xlfn.XLOOKUP(sc_gsm[[#This Row],[name]],[2]RXNS!$C:$C,[2]RXNS!$D:$D,"")</f>
        <v>myo-inositol 1,3,4,5,6-pentakisphosphate[c] &lt;=&gt; myo-inositol 1,3,4,5,6-pentakisphosphate[n]</v>
      </c>
      <c r="L1311" s="3" t="b">
        <f>sc_gsm[[#This Row],[yeast8.3.4 equation]]=sc_gsm[[#This Row],[yeast9 equation]]</f>
        <v>1</v>
      </c>
    </row>
    <row r="1312" spans="1:12" hidden="1" x14ac:dyDescent="0.2">
      <c r="A1312" t="s">
        <v>2425</v>
      </c>
      <c r="B1312" t="s">
        <v>7781</v>
      </c>
      <c r="C1312" t="s">
        <v>3903</v>
      </c>
      <c r="D1312" t="str">
        <f>sc_gsm[[#This Row],[model_rxn]]&amp;"_"&amp;sc_gsm[[#This Row],[Column2]]</f>
        <v>MI1Pt_c_r_REV</v>
      </c>
      <c r="E1312" t="str">
        <f>_xlfn.XLOOKUP(sc_gsm[[#This Row],[Column3]],SC_enz[name_dir],SC_enz[name_dir],"")</f>
        <v>MI1Pt_c_r_REV</v>
      </c>
      <c r="F1312" t="str">
        <f>_xlfn.XLOOKUP(sc_gsm[[#This Row],[model_rxn]],RT_gsm[model_rxn],RT_gsm[model_rxn],"")</f>
        <v>MI1Pt_c_r</v>
      </c>
      <c r="G1312" s="3" t="str">
        <f>_xlfn.XLOOKUP(sc_gsm[[#This Row],[Column3]],RT_gsm[Column3],RT_gsm[Column3],"")</f>
        <v>MI1Pt_c_r_REV</v>
      </c>
      <c r="H1312" s="3" t="str" cm="1">
        <f t="array" ref="H1312">sc_gsm[[#This Row],[model_rxn]]&amp;",r,"&amp;_xlfn.SWITCH(sc_gsm[[#This Row],[Column2]],"REV","lower_bound:-","FWD","upper_bound:")&amp;"1000"</f>
        <v>MI1Pt_c_r,r,lower_bound:-1000</v>
      </c>
      <c r="I1312" s="3" t="str">
        <f>_xlfn.XLOOKUP(sc_gsm[[#This Row],[Column3]],SC_enz[name_dir],SC_enz[name_dir],"")</f>
        <v>MI1Pt_c_r_REV</v>
      </c>
      <c r="J1312" s="3" t="str">
        <f>_xlfn.XLOOKUP(sc_gsm[[#This Row],[name]],[1]RXNS!$C:$C,[1]RXNS!$D:$D,"")</f>
        <v>1D-myo-inositol 1-phosphate[er] &lt;=&gt; 1D-myo-inositol 1-phosphate[c]</v>
      </c>
      <c r="K1312" s="3" t="str">
        <f>_xlfn.XLOOKUP(sc_gsm[[#This Row],[name]],[2]RXNS!$C:$C,[2]RXNS!$D:$D,"")</f>
        <v>1D-myo-inositol 1-phosphate[er] &lt;=&gt; 1D-myo-inositol 1-phosphate[c]</v>
      </c>
      <c r="L1312" s="3" t="b">
        <f>sc_gsm[[#This Row],[yeast8.3.4 equation]]=sc_gsm[[#This Row],[yeast9 equation]]</f>
        <v>1</v>
      </c>
    </row>
    <row r="1313" spans="1:12" hidden="1" x14ac:dyDescent="0.2">
      <c r="A1313" t="s">
        <v>2425</v>
      </c>
      <c r="B1313" t="s">
        <v>7781</v>
      </c>
      <c r="C1313" t="s">
        <v>3902</v>
      </c>
      <c r="D1313" t="str">
        <f>sc_gsm[[#This Row],[model_rxn]]&amp;"_"&amp;sc_gsm[[#This Row],[Column2]]</f>
        <v>MI1Pt_c_r_FWD</v>
      </c>
      <c r="E1313" t="str">
        <f>_xlfn.XLOOKUP(sc_gsm[[#This Row],[Column3]],SC_enz[name_dir],SC_enz[name_dir],"")</f>
        <v>MI1Pt_c_r_FWD</v>
      </c>
      <c r="F1313" t="str">
        <f>_xlfn.XLOOKUP(sc_gsm[[#This Row],[model_rxn]],RT_gsm[model_rxn],RT_gsm[model_rxn],"")</f>
        <v>MI1Pt_c_r</v>
      </c>
      <c r="G1313" s="3" t="str">
        <f>_xlfn.XLOOKUP(sc_gsm[[#This Row],[Column3]],RT_gsm[Column3],RT_gsm[Column3],"")</f>
        <v>MI1Pt_c_r_FWD</v>
      </c>
      <c r="H1313" s="3" t="str" cm="1">
        <f t="array" ref="H1313">sc_gsm[[#This Row],[model_rxn]]&amp;",r,"&amp;_xlfn.SWITCH(sc_gsm[[#This Row],[Column2]],"REV","lower_bound:-","FWD","upper_bound:")&amp;"1000"</f>
        <v>MI1Pt_c_r,r,upper_bound:1000</v>
      </c>
      <c r="I1313" s="3" t="str">
        <f>_xlfn.XLOOKUP(sc_gsm[[#This Row],[Column3]],SC_enz[name_dir],SC_enz[name_dir],"")</f>
        <v>MI1Pt_c_r_FWD</v>
      </c>
      <c r="J1313" s="3" t="str">
        <f>_xlfn.XLOOKUP(sc_gsm[[#This Row],[name]],[1]RXNS!$C:$C,[1]RXNS!$D:$D,"")</f>
        <v>1D-myo-inositol 1-phosphate[er] &lt;=&gt; 1D-myo-inositol 1-phosphate[c]</v>
      </c>
      <c r="K1313" s="3" t="str">
        <f>_xlfn.XLOOKUP(sc_gsm[[#This Row],[name]],[2]RXNS!$C:$C,[2]RXNS!$D:$D,"")</f>
        <v>1D-myo-inositol 1-phosphate[er] &lt;=&gt; 1D-myo-inositol 1-phosphate[c]</v>
      </c>
      <c r="L1313" s="3" t="b">
        <f>sc_gsm[[#This Row],[yeast8.3.4 equation]]=sc_gsm[[#This Row],[yeast9 equation]]</f>
        <v>1</v>
      </c>
    </row>
    <row r="1314" spans="1:12" hidden="1" x14ac:dyDescent="0.2">
      <c r="A1314" t="s">
        <v>2426</v>
      </c>
      <c r="B1314" t="s">
        <v>7782</v>
      </c>
      <c r="C1314" t="s">
        <v>3902</v>
      </c>
      <c r="D1314" t="str">
        <f>sc_gsm[[#This Row],[model_rxn]]&amp;"_"&amp;sc_gsm[[#This Row],[Column2]]</f>
        <v>EX_dad_2_e_FWD</v>
      </c>
      <c r="E1314" t="str">
        <f>_xlfn.XLOOKUP(sc_gsm[[#This Row],[Column3]],SC_enz[name_dir],SC_enz[name_dir],"")</f>
        <v>EX_dad_2_e_FWD</v>
      </c>
      <c r="F1314" t="str">
        <f>_xlfn.XLOOKUP(sc_gsm[[#This Row],[model_rxn]],RT_gsm[model_rxn],RT_gsm[model_rxn],"")</f>
        <v>EX_dad_2_e</v>
      </c>
      <c r="G1314" s="3" t="str">
        <f>_xlfn.XLOOKUP(sc_gsm[[#This Row],[Column3]],RT_gsm[Column3],RT_gsm[Column3],"")</f>
        <v>EX_dad_2_e_FWD</v>
      </c>
      <c r="H1314" s="3" t="str" cm="1">
        <f t="array" ref="H1314">sc_gsm[[#This Row],[model_rxn]]&amp;",r,"&amp;_xlfn.SWITCH(sc_gsm[[#This Row],[Column2]],"REV","lower_bound:-","FWD","upper_bound:")&amp;"1000"</f>
        <v>EX_dad_2_e,r,upper_bound:1000</v>
      </c>
      <c r="I1314" s="3" t="str">
        <f>_xlfn.XLOOKUP(sc_gsm[[#This Row],[Column3]],SC_enz[name_dir],SC_enz[name_dir],"")</f>
        <v>EX_dad_2_e_FWD</v>
      </c>
      <c r="J1314" s="3" t="str">
        <f>_xlfn.XLOOKUP(sc_gsm[[#This Row],[name]],[1]RXNS!$C:$C,[1]RXNS!$D:$D,"")</f>
        <v xml:space="preserve">2'-deoxyadenosine[e] =&gt; </v>
      </c>
      <c r="K1314" s="3" t="str">
        <f>_xlfn.XLOOKUP(sc_gsm[[#This Row],[name]],[2]RXNS!$C:$C,[2]RXNS!$D:$D,"")</f>
        <v xml:space="preserve">2'-deoxyadenosine[e] =&gt; </v>
      </c>
      <c r="L1314" s="3" t="b">
        <f>sc_gsm[[#This Row],[yeast8.3.4 equation]]=sc_gsm[[#This Row],[yeast9 equation]]</f>
        <v>1</v>
      </c>
    </row>
    <row r="1315" spans="1:12" hidden="1" x14ac:dyDescent="0.2">
      <c r="A1315" t="s">
        <v>2427</v>
      </c>
      <c r="B1315" t="s">
        <v>7783</v>
      </c>
      <c r="C1315" t="s">
        <v>3902</v>
      </c>
      <c r="D1315" t="str">
        <f>sc_gsm[[#This Row],[model_rxn]]&amp;"_"&amp;sc_gsm[[#This Row],[Column2]]</f>
        <v>EX_dgsn_e_FWD</v>
      </c>
      <c r="E1315" t="str">
        <f>_xlfn.XLOOKUP(sc_gsm[[#This Row],[Column3]],SC_enz[name_dir],SC_enz[name_dir],"")</f>
        <v>EX_dgsn_e_FWD</v>
      </c>
      <c r="F1315" t="str">
        <f>_xlfn.XLOOKUP(sc_gsm[[#This Row],[model_rxn]],RT_gsm[model_rxn],RT_gsm[model_rxn],"")</f>
        <v>EX_dgsn_e</v>
      </c>
      <c r="G1315" s="3" t="str">
        <f>_xlfn.XLOOKUP(sc_gsm[[#This Row],[Column3]],RT_gsm[Column3],RT_gsm[Column3],"")</f>
        <v>EX_dgsn_e_FWD</v>
      </c>
      <c r="H1315" s="3" t="str" cm="1">
        <f t="array" ref="H1315">sc_gsm[[#This Row],[model_rxn]]&amp;",r,"&amp;_xlfn.SWITCH(sc_gsm[[#This Row],[Column2]],"REV","lower_bound:-","FWD","upper_bound:")&amp;"1000"</f>
        <v>EX_dgsn_e,r,upper_bound:1000</v>
      </c>
      <c r="I1315" s="3" t="str">
        <f>_xlfn.XLOOKUP(sc_gsm[[#This Row],[Column3]],SC_enz[name_dir],SC_enz[name_dir],"")</f>
        <v>EX_dgsn_e_FWD</v>
      </c>
      <c r="J1315" s="3" t="str">
        <f>_xlfn.XLOOKUP(sc_gsm[[#This Row],[name]],[1]RXNS!$C:$C,[1]RXNS!$D:$D,"")</f>
        <v xml:space="preserve">2'-deoxyguanosine[e] =&gt; </v>
      </c>
      <c r="K1315" s="3" t="str">
        <f>_xlfn.XLOOKUP(sc_gsm[[#This Row],[name]],[2]RXNS!$C:$C,[2]RXNS!$D:$D,"")</f>
        <v xml:space="preserve">2'-deoxyguanosine[e] =&gt; </v>
      </c>
      <c r="L1315" s="3" t="b">
        <f>sc_gsm[[#This Row],[yeast8.3.4 equation]]=sc_gsm[[#This Row],[yeast9 equation]]</f>
        <v>1</v>
      </c>
    </row>
    <row r="1316" spans="1:12" hidden="1" x14ac:dyDescent="0.2">
      <c r="A1316" t="s">
        <v>2428</v>
      </c>
      <c r="B1316" t="s">
        <v>7784</v>
      </c>
      <c r="C1316" t="s">
        <v>3902</v>
      </c>
      <c r="D1316" t="str">
        <f>sc_gsm[[#This Row],[model_rxn]]&amp;"_"&amp;sc_gsm[[#This Row],[Column2]]</f>
        <v>EX_din_e_FWD</v>
      </c>
      <c r="E1316" t="str">
        <f>_xlfn.XLOOKUP(sc_gsm[[#This Row],[Column3]],SC_enz[name_dir],SC_enz[name_dir],"")</f>
        <v>EX_din_e_FWD</v>
      </c>
      <c r="F1316" t="str">
        <f>_xlfn.XLOOKUP(sc_gsm[[#This Row],[model_rxn]],RT_gsm[model_rxn],RT_gsm[model_rxn],"")</f>
        <v>EX_din_e</v>
      </c>
      <c r="G1316" s="3" t="str">
        <f>_xlfn.XLOOKUP(sc_gsm[[#This Row],[Column3]],RT_gsm[Column3],RT_gsm[Column3],"")</f>
        <v>EX_din_e_FWD</v>
      </c>
      <c r="H1316" s="3" t="str" cm="1">
        <f t="array" ref="H1316">sc_gsm[[#This Row],[model_rxn]]&amp;",r,"&amp;_xlfn.SWITCH(sc_gsm[[#This Row],[Column2]],"REV","lower_bound:-","FWD","upper_bound:")&amp;"1000"</f>
        <v>EX_din_e,r,upper_bound:1000</v>
      </c>
      <c r="I1316" s="3" t="str">
        <f>_xlfn.XLOOKUP(sc_gsm[[#This Row],[Column3]],SC_enz[name_dir],SC_enz[name_dir],"")</f>
        <v>EX_din_e_FWD</v>
      </c>
      <c r="J1316" s="3" t="str">
        <f>_xlfn.XLOOKUP(sc_gsm[[#This Row],[name]],[1]RXNS!$C:$C,[1]RXNS!$D:$D,"")</f>
        <v xml:space="preserve">2'-deoxyinosine[e] =&gt; </v>
      </c>
      <c r="K1316" s="3" t="str">
        <f>_xlfn.XLOOKUP(sc_gsm[[#This Row],[name]],[2]RXNS!$C:$C,[2]RXNS!$D:$D,"")</f>
        <v xml:space="preserve">2'-deoxyinosine[e] =&gt; </v>
      </c>
      <c r="L1316" s="3" t="b">
        <f>sc_gsm[[#This Row],[yeast8.3.4 equation]]=sc_gsm[[#This Row],[yeast9 equation]]</f>
        <v>1</v>
      </c>
    </row>
    <row r="1317" spans="1:12" hidden="1" x14ac:dyDescent="0.2">
      <c r="A1317" t="s">
        <v>2429</v>
      </c>
      <c r="B1317" t="s">
        <v>7785</v>
      </c>
      <c r="C1317" t="s">
        <v>3902</v>
      </c>
      <c r="D1317" t="str">
        <f>sc_gsm[[#This Row],[model_rxn]]&amp;"_"&amp;sc_gsm[[#This Row],[Column2]]</f>
        <v>EX_duri_e_FWD</v>
      </c>
      <c r="E1317" t="str">
        <f>_xlfn.XLOOKUP(sc_gsm[[#This Row],[Column3]],SC_enz[name_dir],SC_enz[name_dir],"")</f>
        <v>EX_duri_e_FWD</v>
      </c>
      <c r="F1317" t="str">
        <f>_xlfn.XLOOKUP(sc_gsm[[#This Row],[model_rxn]],RT_gsm[model_rxn],RT_gsm[model_rxn],"")</f>
        <v>EX_duri_e</v>
      </c>
      <c r="G1317" s="3" t="str">
        <f>_xlfn.XLOOKUP(sc_gsm[[#This Row],[Column3]],RT_gsm[Column3],RT_gsm[Column3],"")</f>
        <v>EX_duri_e_FWD</v>
      </c>
      <c r="H1317" s="3" t="str" cm="1">
        <f t="array" ref="H1317">sc_gsm[[#This Row],[model_rxn]]&amp;",r,"&amp;_xlfn.SWITCH(sc_gsm[[#This Row],[Column2]],"REV","lower_bound:-","FWD","upper_bound:")&amp;"1000"</f>
        <v>EX_duri_e,r,upper_bound:1000</v>
      </c>
      <c r="I1317" s="3" t="str">
        <f>_xlfn.XLOOKUP(sc_gsm[[#This Row],[Column3]],SC_enz[name_dir],SC_enz[name_dir],"")</f>
        <v>EX_duri_e_FWD</v>
      </c>
      <c r="J1317" s="3" t="str">
        <f>_xlfn.XLOOKUP(sc_gsm[[#This Row],[name]],[1]RXNS!$C:$C,[1]RXNS!$D:$D,"")</f>
        <v xml:space="preserve">2'-deoxyuridine[e] =&gt; </v>
      </c>
      <c r="K1317" s="3" t="str">
        <f>_xlfn.XLOOKUP(sc_gsm[[#This Row],[name]],[2]RXNS!$C:$C,[2]RXNS!$D:$D,"")</f>
        <v xml:space="preserve">2'-deoxyuridine[e] =&gt; </v>
      </c>
      <c r="L1317" s="3" t="b">
        <f>sc_gsm[[#This Row],[yeast8.3.4 equation]]=sc_gsm[[#This Row],[yeast9 equation]]</f>
        <v>1</v>
      </c>
    </row>
    <row r="1318" spans="1:12" hidden="1" x14ac:dyDescent="0.2">
      <c r="A1318" t="s">
        <v>2430</v>
      </c>
      <c r="B1318" t="s">
        <v>7786</v>
      </c>
      <c r="C1318" t="s">
        <v>3903</v>
      </c>
      <c r="D1318" t="str">
        <f>sc_gsm[[#This Row],[model_rxn]]&amp;"_"&amp;sc_gsm[[#This Row],[Column2]]</f>
        <v>2DDA7Pt_c_m_REV</v>
      </c>
      <c r="E1318" t="str">
        <f>_xlfn.XLOOKUP(sc_gsm[[#This Row],[Column3]],SC_enz[name_dir],SC_enz[name_dir],"")</f>
        <v>2DDA7Pt_c_m_REV</v>
      </c>
      <c r="F1318" t="str">
        <f>_xlfn.XLOOKUP(sc_gsm[[#This Row],[model_rxn]],RT_gsm[model_rxn],RT_gsm[model_rxn],"")</f>
        <v>2DDA7Pt_c_m</v>
      </c>
      <c r="G1318" s="3" t="str">
        <f>_xlfn.XLOOKUP(sc_gsm[[#This Row],[Column3]],RT_gsm[Column3],RT_gsm[Column3],"")</f>
        <v>2DDA7Pt_c_m_REV</v>
      </c>
      <c r="H1318" s="3" t="str" cm="1">
        <f t="array" ref="H1318">sc_gsm[[#This Row],[model_rxn]]&amp;",r,"&amp;_xlfn.SWITCH(sc_gsm[[#This Row],[Column2]],"REV","lower_bound:-","FWD","upper_bound:")&amp;"1000"</f>
        <v>2DDA7Pt_c_m,r,lower_bound:-1000</v>
      </c>
      <c r="I1318" s="3" t="str">
        <f>_xlfn.XLOOKUP(sc_gsm[[#This Row],[Column3]],SC_enz[name_dir],SC_enz[name_dir],"")</f>
        <v>2DDA7Pt_c_m_REV</v>
      </c>
      <c r="J1318" s="3" t="str">
        <f>_xlfn.XLOOKUP(sc_gsm[[#This Row],[name]],[1]RXNS!$C:$C,[1]RXNS!$D:$D,"")</f>
        <v>7-phospho-2-dehydro-3-deoxy-D-arabino-heptonic acid[c] &lt;=&gt; 7-phospho-2-dehydro-3-deoxy-D-arabino-heptonic acid[m]</v>
      </c>
      <c r="K1318" s="3" t="str">
        <f>_xlfn.XLOOKUP(sc_gsm[[#This Row],[name]],[2]RXNS!$C:$C,[2]RXNS!$D:$D,"")</f>
        <v>7-phospho-2-dehydro-3-deoxy-D-arabino-heptonic acid[c] &lt;=&gt; 7-phospho-2-dehydro-3-deoxy-D-arabino-heptonic acid[m]</v>
      </c>
      <c r="L1318" s="3" t="b">
        <f>sc_gsm[[#This Row],[yeast8.3.4 equation]]=sc_gsm[[#This Row],[yeast9 equation]]</f>
        <v>1</v>
      </c>
    </row>
    <row r="1319" spans="1:12" hidden="1" x14ac:dyDescent="0.2">
      <c r="A1319" t="s">
        <v>2430</v>
      </c>
      <c r="B1319" t="s">
        <v>7786</v>
      </c>
      <c r="C1319" t="s">
        <v>3902</v>
      </c>
      <c r="D1319" t="str">
        <f>sc_gsm[[#This Row],[model_rxn]]&amp;"_"&amp;sc_gsm[[#This Row],[Column2]]</f>
        <v>2DDA7Pt_c_m_FWD</v>
      </c>
      <c r="E1319" t="str">
        <f>_xlfn.XLOOKUP(sc_gsm[[#This Row],[Column3]],SC_enz[name_dir],SC_enz[name_dir],"")</f>
        <v>2DDA7Pt_c_m_FWD</v>
      </c>
      <c r="F1319" t="str">
        <f>_xlfn.XLOOKUP(sc_gsm[[#This Row],[model_rxn]],RT_gsm[model_rxn],RT_gsm[model_rxn],"")</f>
        <v>2DDA7Pt_c_m</v>
      </c>
      <c r="G1319" s="3" t="str">
        <f>_xlfn.XLOOKUP(sc_gsm[[#This Row],[Column3]],RT_gsm[Column3],RT_gsm[Column3],"")</f>
        <v>2DDA7Pt_c_m_FWD</v>
      </c>
      <c r="H1319" s="3" t="str" cm="1">
        <f t="array" ref="H1319">sc_gsm[[#This Row],[model_rxn]]&amp;",r,"&amp;_xlfn.SWITCH(sc_gsm[[#This Row],[Column2]],"REV","lower_bound:-","FWD","upper_bound:")&amp;"1000"</f>
        <v>2DDA7Pt_c_m,r,upper_bound:1000</v>
      </c>
      <c r="I1319" s="3" t="str">
        <f>_xlfn.XLOOKUP(sc_gsm[[#This Row],[Column3]],SC_enz[name_dir],SC_enz[name_dir],"")</f>
        <v>2DDA7Pt_c_m_FWD</v>
      </c>
      <c r="J1319" s="3" t="str">
        <f>_xlfn.XLOOKUP(sc_gsm[[#This Row],[name]],[1]RXNS!$C:$C,[1]RXNS!$D:$D,"")</f>
        <v>7-phospho-2-dehydro-3-deoxy-D-arabino-heptonic acid[c] &lt;=&gt; 7-phospho-2-dehydro-3-deoxy-D-arabino-heptonic acid[m]</v>
      </c>
      <c r="K1319" s="3" t="str">
        <f>_xlfn.XLOOKUP(sc_gsm[[#This Row],[name]],[2]RXNS!$C:$C,[2]RXNS!$D:$D,"")</f>
        <v>7-phospho-2-dehydro-3-deoxy-D-arabino-heptonic acid[c] &lt;=&gt; 7-phospho-2-dehydro-3-deoxy-D-arabino-heptonic acid[m]</v>
      </c>
      <c r="L1319" s="3" t="b">
        <f>sc_gsm[[#This Row],[yeast8.3.4 equation]]=sc_gsm[[#This Row],[yeast9 equation]]</f>
        <v>1</v>
      </c>
    </row>
    <row r="1320" spans="1:12" hidden="1" x14ac:dyDescent="0.2">
      <c r="A1320" t="s">
        <v>2431</v>
      </c>
      <c r="B1320" t="s">
        <v>7787</v>
      </c>
      <c r="C1320" t="s">
        <v>3903</v>
      </c>
      <c r="D1320" t="str">
        <f>sc_gsm[[#This Row],[model_rxn]]&amp;"_"&amp;sc_gsm[[#This Row],[Column2]]</f>
        <v>2DHPt_c_m_REV</v>
      </c>
      <c r="E1320" t="str">
        <f>_xlfn.XLOOKUP(sc_gsm[[#This Row],[Column3]],SC_enz[name_dir],SC_enz[name_dir],"")</f>
        <v>2DHPt_c_m_REV</v>
      </c>
      <c r="F1320" t="str">
        <f>_xlfn.XLOOKUP(sc_gsm[[#This Row],[model_rxn]],RT_gsm[model_rxn],RT_gsm[model_rxn],"")</f>
        <v>2DHPt_c_m</v>
      </c>
      <c r="G1320" s="3" t="str">
        <f>_xlfn.XLOOKUP(sc_gsm[[#This Row],[Column3]],RT_gsm[Column3],RT_gsm[Column3],"")</f>
        <v>2DHPt_c_m_REV</v>
      </c>
      <c r="H1320" s="3" t="str" cm="1">
        <f t="array" ref="H1320">sc_gsm[[#This Row],[model_rxn]]&amp;",r,"&amp;_xlfn.SWITCH(sc_gsm[[#This Row],[Column2]],"REV","lower_bound:-","FWD","upper_bound:")&amp;"1000"</f>
        <v>2DHPt_c_m,r,lower_bound:-1000</v>
      </c>
      <c r="I1320" s="3" t="str">
        <f>_xlfn.XLOOKUP(sc_gsm[[#This Row],[Column3]],SC_enz[name_dir],SC_enz[name_dir],"")</f>
        <v>2DHPt_c_m_REV</v>
      </c>
      <c r="J1320" s="3" t="str">
        <f>_xlfn.XLOOKUP(sc_gsm[[#This Row],[name]],[1]RXNS!$C:$C,[1]RXNS!$D:$D,"")</f>
        <v>2-dehydropantoate[c] &lt;=&gt; 2-dehydropantoate[m]</v>
      </c>
      <c r="K1320" s="3" t="str">
        <f>_xlfn.XLOOKUP(sc_gsm[[#This Row],[name]],[2]RXNS!$C:$C,[2]RXNS!$D:$D,"")</f>
        <v>2-dehydropantoate[c] &lt;=&gt; 2-dehydropantoate[m]</v>
      </c>
      <c r="L1320" s="3" t="b">
        <f>sc_gsm[[#This Row],[yeast8.3.4 equation]]=sc_gsm[[#This Row],[yeast9 equation]]</f>
        <v>1</v>
      </c>
    </row>
    <row r="1321" spans="1:12" hidden="1" x14ac:dyDescent="0.2">
      <c r="A1321" t="s">
        <v>2431</v>
      </c>
      <c r="B1321" t="s">
        <v>7787</v>
      </c>
      <c r="C1321" t="s">
        <v>3902</v>
      </c>
      <c r="D1321" t="str">
        <f>sc_gsm[[#This Row],[model_rxn]]&amp;"_"&amp;sc_gsm[[#This Row],[Column2]]</f>
        <v>2DHPt_c_m_FWD</v>
      </c>
      <c r="E1321" t="str">
        <f>_xlfn.XLOOKUP(sc_gsm[[#This Row],[Column3]],SC_enz[name_dir],SC_enz[name_dir],"")</f>
        <v>2DHPt_c_m_FWD</v>
      </c>
      <c r="F1321" t="str">
        <f>_xlfn.XLOOKUP(sc_gsm[[#This Row],[model_rxn]],RT_gsm[model_rxn],RT_gsm[model_rxn],"")</f>
        <v>2DHPt_c_m</v>
      </c>
      <c r="G1321" s="3" t="str">
        <f>_xlfn.XLOOKUP(sc_gsm[[#This Row],[Column3]],RT_gsm[Column3],RT_gsm[Column3],"")</f>
        <v>2DHPt_c_m_FWD</v>
      </c>
      <c r="H1321" s="3" t="str" cm="1">
        <f t="array" ref="H1321">sc_gsm[[#This Row],[model_rxn]]&amp;",r,"&amp;_xlfn.SWITCH(sc_gsm[[#This Row],[Column2]],"REV","lower_bound:-","FWD","upper_bound:")&amp;"1000"</f>
        <v>2DHPt_c_m,r,upper_bound:1000</v>
      </c>
      <c r="I1321" s="3" t="str">
        <f>_xlfn.XLOOKUP(sc_gsm[[#This Row],[Column3]],SC_enz[name_dir],SC_enz[name_dir],"")</f>
        <v>2DHPt_c_m_FWD</v>
      </c>
      <c r="J1321" s="3" t="str">
        <f>_xlfn.XLOOKUP(sc_gsm[[#This Row],[name]],[1]RXNS!$C:$C,[1]RXNS!$D:$D,"")</f>
        <v>2-dehydropantoate[c] &lt;=&gt; 2-dehydropantoate[m]</v>
      </c>
      <c r="K1321" s="3" t="str">
        <f>_xlfn.XLOOKUP(sc_gsm[[#This Row],[name]],[2]RXNS!$C:$C,[2]RXNS!$D:$D,"")</f>
        <v>2-dehydropantoate[c] &lt;=&gt; 2-dehydropantoate[m]</v>
      </c>
      <c r="L1321" s="3" t="b">
        <f>sc_gsm[[#This Row],[yeast8.3.4 equation]]=sc_gsm[[#This Row],[yeast9 equation]]</f>
        <v>1</v>
      </c>
    </row>
    <row r="1322" spans="1:12" hidden="1" x14ac:dyDescent="0.2">
      <c r="A1322" t="s">
        <v>2432</v>
      </c>
      <c r="B1322" t="s">
        <v>7788</v>
      </c>
      <c r="C1322" t="s">
        <v>3902</v>
      </c>
      <c r="D1322" t="str">
        <f>sc_gsm[[#This Row],[model_rxn]]&amp;"_"&amp;sc_gsm[[#This Row],[Column2]]</f>
        <v>EX_3c3hmp_e_FWD</v>
      </c>
      <c r="E1322" t="str">
        <f>_xlfn.XLOOKUP(sc_gsm[[#This Row],[Column3]],SC_enz[name_dir],SC_enz[name_dir],"")</f>
        <v>EX_3c3hmp_e_FWD</v>
      </c>
      <c r="F1322" t="str">
        <f>_xlfn.XLOOKUP(sc_gsm[[#This Row],[model_rxn]],RT_gsm[model_rxn],RT_gsm[model_rxn],"")</f>
        <v>EX_3c3hmp_e</v>
      </c>
      <c r="G1322" s="3" t="str">
        <f>_xlfn.XLOOKUP(sc_gsm[[#This Row],[Column3]],RT_gsm[Column3],RT_gsm[Column3],"")</f>
        <v>EX_3c3hmp_e_FWD</v>
      </c>
      <c r="H1322" s="3" t="str" cm="1">
        <f t="array" ref="H1322">sc_gsm[[#This Row],[model_rxn]]&amp;",r,"&amp;_xlfn.SWITCH(sc_gsm[[#This Row],[Column2]],"REV","lower_bound:-","FWD","upper_bound:")&amp;"1000"</f>
        <v>EX_3c3hmp_e,r,upper_bound:1000</v>
      </c>
      <c r="I1322" s="3" t="str">
        <f>_xlfn.XLOOKUP(sc_gsm[[#This Row],[Column3]],SC_enz[name_dir],SC_enz[name_dir],"")</f>
        <v>EX_3c3hmp_e_FWD</v>
      </c>
      <c r="J1322" s="3" t="str">
        <f>_xlfn.XLOOKUP(sc_gsm[[#This Row],[name]],[1]RXNS!$C:$C,[1]RXNS!$D:$D,"")</f>
        <v xml:space="preserve">2-isopropylmalate[e] =&gt; </v>
      </c>
      <c r="K1322" s="3" t="str">
        <f>_xlfn.XLOOKUP(sc_gsm[[#This Row],[name]],[2]RXNS!$C:$C,[2]RXNS!$D:$D,"")</f>
        <v xml:space="preserve">2-isopropylmalate[e] =&gt; </v>
      </c>
      <c r="L1322" s="3" t="b">
        <f>sc_gsm[[#This Row],[yeast8.3.4 equation]]=sc_gsm[[#This Row],[yeast9 equation]]</f>
        <v>1</v>
      </c>
    </row>
    <row r="1323" spans="1:12" hidden="1" x14ac:dyDescent="0.2">
      <c r="A1323" t="s">
        <v>2433</v>
      </c>
      <c r="B1323" t="s">
        <v>7789</v>
      </c>
      <c r="C1323" t="s">
        <v>3903</v>
      </c>
      <c r="D1323" t="str">
        <f>sc_gsm[[#This Row],[model_rxn]]&amp;"_"&amp;sc_gsm[[#This Row],[Column2]]</f>
        <v>3C3HMPt_c_e_REV</v>
      </c>
      <c r="E1323" t="str">
        <f>_xlfn.XLOOKUP(sc_gsm[[#This Row],[Column3]],SC_enz[name_dir],SC_enz[name_dir],"")</f>
        <v>3C3HMPt_c_e_REV</v>
      </c>
      <c r="F1323" t="str">
        <f>_xlfn.XLOOKUP(sc_gsm[[#This Row],[model_rxn]],RT_gsm[model_rxn],RT_gsm[model_rxn],"")</f>
        <v>3C3HMPt_c_e</v>
      </c>
      <c r="G1323" s="3" t="str">
        <f>_xlfn.XLOOKUP(sc_gsm[[#This Row],[Column3]],RT_gsm[Column3],RT_gsm[Column3],"")</f>
        <v>3C3HMPt_c_e_REV</v>
      </c>
      <c r="H1323" s="3" t="str" cm="1">
        <f t="array" ref="H1323">sc_gsm[[#This Row],[model_rxn]]&amp;",r,"&amp;_xlfn.SWITCH(sc_gsm[[#This Row],[Column2]],"REV","lower_bound:-","FWD","upper_bound:")&amp;"1000"</f>
        <v>3C3HMPt_c_e,r,lower_bound:-1000</v>
      </c>
      <c r="I1323" s="3" t="str">
        <f>_xlfn.XLOOKUP(sc_gsm[[#This Row],[Column3]],SC_enz[name_dir],SC_enz[name_dir],"")</f>
        <v>3C3HMPt_c_e_REV</v>
      </c>
      <c r="J1323" s="3" t="str">
        <f>_xlfn.XLOOKUP(sc_gsm[[#This Row],[name]],[1]RXNS!$C:$C,[1]RXNS!$D:$D,"")</f>
        <v>2-isopropylmalate[c] &lt;=&gt; 2-isopropylmalate[e]</v>
      </c>
      <c r="K1323" s="3" t="str">
        <f>_xlfn.XLOOKUP(sc_gsm[[#This Row],[name]],[2]RXNS!$C:$C,[2]RXNS!$D:$D,"")</f>
        <v>2-isopropylmalate[c] &lt;=&gt; 2-isopropylmalate[e]</v>
      </c>
      <c r="L1323" s="3" t="b">
        <f>sc_gsm[[#This Row],[yeast8.3.4 equation]]=sc_gsm[[#This Row],[yeast9 equation]]</f>
        <v>1</v>
      </c>
    </row>
    <row r="1324" spans="1:12" hidden="1" x14ac:dyDescent="0.2">
      <c r="A1324" t="s">
        <v>2433</v>
      </c>
      <c r="B1324" t="s">
        <v>7789</v>
      </c>
      <c r="C1324" t="s">
        <v>3902</v>
      </c>
      <c r="D1324" t="str">
        <f>sc_gsm[[#This Row],[model_rxn]]&amp;"_"&amp;sc_gsm[[#This Row],[Column2]]</f>
        <v>3C3HMPt_c_e_FWD</v>
      </c>
      <c r="E1324" t="str">
        <f>_xlfn.XLOOKUP(sc_gsm[[#This Row],[Column3]],SC_enz[name_dir],SC_enz[name_dir],"")</f>
        <v>3C3HMPt_c_e_FWD</v>
      </c>
      <c r="F1324" t="str">
        <f>_xlfn.XLOOKUP(sc_gsm[[#This Row],[model_rxn]],RT_gsm[model_rxn],RT_gsm[model_rxn],"")</f>
        <v>3C3HMPt_c_e</v>
      </c>
      <c r="G1324" s="3" t="str">
        <f>_xlfn.XLOOKUP(sc_gsm[[#This Row],[Column3]],RT_gsm[Column3],RT_gsm[Column3],"")</f>
        <v>3C3HMPt_c_e_FWD</v>
      </c>
      <c r="H1324" s="3" t="str" cm="1">
        <f t="array" ref="H1324">sc_gsm[[#This Row],[model_rxn]]&amp;",r,"&amp;_xlfn.SWITCH(sc_gsm[[#This Row],[Column2]],"REV","lower_bound:-","FWD","upper_bound:")&amp;"1000"</f>
        <v>3C3HMPt_c_e,r,upper_bound:1000</v>
      </c>
      <c r="I1324" s="3" t="str">
        <f>_xlfn.XLOOKUP(sc_gsm[[#This Row],[Column3]],SC_enz[name_dir],SC_enz[name_dir],"")</f>
        <v>3C3HMPt_c_e_FWD</v>
      </c>
      <c r="J1324" s="3" t="str">
        <f>_xlfn.XLOOKUP(sc_gsm[[#This Row],[name]],[1]RXNS!$C:$C,[1]RXNS!$D:$D,"")</f>
        <v>2-isopropylmalate[c] &lt;=&gt; 2-isopropylmalate[e]</v>
      </c>
      <c r="K1324" s="3" t="str">
        <f>_xlfn.XLOOKUP(sc_gsm[[#This Row],[name]],[2]RXNS!$C:$C,[2]RXNS!$D:$D,"")</f>
        <v>2-isopropylmalate[c] &lt;=&gt; 2-isopropylmalate[e]</v>
      </c>
      <c r="L1324" s="3" t="b">
        <f>sc_gsm[[#This Row],[yeast8.3.4 equation]]=sc_gsm[[#This Row],[yeast9 equation]]</f>
        <v>1</v>
      </c>
    </row>
    <row r="1325" spans="1:12" hidden="1" x14ac:dyDescent="0.2">
      <c r="A1325" t="s">
        <v>2434</v>
      </c>
      <c r="B1325" t="s">
        <v>7789</v>
      </c>
      <c r="C1325" t="s">
        <v>3903</v>
      </c>
      <c r="D1325" t="str">
        <f>sc_gsm[[#This Row],[model_rxn]]&amp;"_"&amp;sc_gsm[[#This Row],[Column2]]</f>
        <v>3C3HMPt_c_m_REV</v>
      </c>
      <c r="E1325" t="str">
        <f>_xlfn.XLOOKUP(sc_gsm[[#This Row],[Column3]],SC_enz[name_dir],SC_enz[name_dir],"")</f>
        <v>3C3HMPt_c_m_REV</v>
      </c>
      <c r="F1325" t="str">
        <f>_xlfn.XLOOKUP(sc_gsm[[#This Row],[model_rxn]],RT_gsm[model_rxn],RT_gsm[model_rxn],"")</f>
        <v>3C3HMPt_c_m</v>
      </c>
      <c r="G1325" s="3" t="str">
        <f>_xlfn.XLOOKUP(sc_gsm[[#This Row],[Column3]],RT_gsm[Column3],RT_gsm[Column3],"")</f>
        <v>3C3HMPt_c_m_REV</v>
      </c>
      <c r="H1325" s="3" t="str" cm="1">
        <f t="array" ref="H1325">sc_gsm[[#This Row],[model_rxn]]&amp;",r,"&amp;_xlfn.SWITCH(sc_gsm[[#This Row],[Column2]],"REV","lower_bound:-","FWD","upper_bound:")&amp;"1000"</f>
        <v>3C3HMPt_c_m,r,lower_bound:-1000</v>
      </c>
      <c r="I1325" s="3" t="str">
        <f>_xlfn.XLOOKUP(sc_gsm[[#This Row],[Column3]],SC_enz[name_dir],SC_enz[name_dir],"")</f>
        <v>3C3HMPt_c_m_REV</v>
      </c>
      <c r="J1325" s="3" t="str">
        <f>_xlfn.XLOOKUP(sc_gsm[[#This Row],[name]],[1]RXNS!$C:$C,[1]RXNS!$D:$D,"")</f>
        <v>2-isopropylmalate[c] &lt;=&gt; 2-isopropylmalate[e]</v>
      </c>
      <c r="K1325" s="3" t="str">
        <f>_xlfn.XLOOKUP(sc_gsm[[#This Row],[name]],[2]RXNS!$C:$C,[2]RXNS!$D:$D,"")</f>
        <v>2-isopropylmalate[c] &lt;=&gt; 2-isopropylmalate[e]</v>
      </c>
      <c r="L1325" s="3" t="b">
        <f>sc_gsm[[#This Row],[yeast8.3.4 equation]]=sc_gsm[[#This Row],[yeast9 equation]]</f>
        <v>1</v>
      </c>
    </row>
    <row r="1326" spans="1:12" hidden="1" x14ac:dyDescent="0.2">
      <c r="A1326" t="s">
        <v>2434</v>
      </c>
      <c r="B1326" t="s">
        <v>7789</v>
      </c>
      <c r="C1326" t="s">
        <v>3902</v>
      </c>
      <c r="D1326" t="str">
        <f>sc_gsm[[#This Row],[model_rxn]]&amp;"_"&amp;sc_gsm[[#This Row],[Column2]]</f>
        <v>3C3HMPt_c_m_FWD</v>
      </c>
      <c r="E1326" t="str">
        <f>_xlfn.XLOOKUP(sc_gsm[[#This Row],[Column3]],SC_enz[name_dir],SC_enz[name_dir],"")</f>
        <v>3C3HMPt_c_m_FWD</v>
      </c>
      <c r="F1326" t="str">
        <f>_xlfn.XLOOKUP(sc_gsm[[#This Row],[model_rxn]],RT_gsm[model_rxn],RT_gsm[model_rxn],"")</f>
        <v>3C3HMPt_c_m</v>
      </c>
      <c r="G1326" s="3" t="str">
        <f>_xlfn.XLOOKUP(sc_gsm[[#This Row],[Column3]],RT_gsm[Column3],RT_gsm[Column3],"")</f>
        <v>3C3HMPt_c_m_FWD</v>
      </c>
      <c r="H1326" s="3" t="str" cm="1">
        <f t="array" ref="H1326">sc_gsm[[#This Row],[model_rxn]]&amp;",r,"&amp;_xlfn.SWITCH(sc_gsm[[#This Row],[Column2]],"REV","lower_bound:-","FWD","upper_bound:")&amp;"1000"</f>
        <v>3C3HMPt_c_m,r,upper_bound:1000</v>
      </c>
      <c r="I1326" s="3" t="str">
        <f>_xlfn.XLOOKUP(sc_gsm[[#This Row],[Column3]],SC_enz[name_dir],SC_enz[name_dir],"")</f>
        <v>3C3HMPt_c_m_FWD</v>
      </c>
      <c r="J1326" s="3" t="str">
        <f>_xlfn.XLOOKUP(sc_gsm[[#This Row],[name]],[1]RXNS!$C:$C,[1]RXNS!$D:$D,"")</f>
        <v>2-isopropylmalate[c] &lt;=&gt; 2-isopropylmalate[e]</v>
      </c>
      <c r="K1326" s="3" t="str">
        <f>_xlfn.XLOOKUP(sc_gsm[[#This Row],[name]],[2]RXNS!$C:$C,[2]RXNS!$D:$D,"")</f>
        <v>2-isopropylmalate[c] &lt;=&gt; 2-isopropylmalate[e]</v>
      </c>
      <c r="L1326" s="3" t="b">
        <f>sc_gsm[[#This Row],[yeast8.3.4 equation]]=sc_gsm[[#This Row],[yeast9 equation]]</f>
        <v>1</v>
      </c>
    </row>
    <row r="1327" spans="1:12" hidden="1" x14ac:dyDescent="0.2">
      <c r="A1327" t="s">
        <v>2435</v>
      </c>
      <c r="B1327" t="s">
        <v>7790</v>
      </c>
      <c r="C1327" t="s">
        <v>3903</v>
      </c>
      <c r="D1327" t="str">
        <f>sc_gsm[[#This Row],[model_rxn]]&amp;"_"&amp;sc_gsm[[#This Row],[Column2]]</f>
        <v>2MBTOHt_c_e_REV</v>
      </c>
      <c r="E1327" t="str">
        <f>_xlfn.XLOOKUP(sc_gsm[[#This Row],[Column3]],SC_enz[name_dir],SC_enz[name_dir],"")</f>
        <v>2MBTOHt_c_e_REV</v>
      </c>
      <c r="F1327" t="str">
        <f>_xlfn.XLOOKUP(sc_gsm[[#This Row],[model_rxn]],RT_gsm[model_rxn],RT_gsm[model_rxn],"")</f>
        <v>2MBTOHt_c_e</v>
      </c>
      <c r="G1327" s="3" t="str">
        <f>_xlfn.XLOOKUP(sc_gsm[[#This Row],[Column3]],RT_gsm[Column3],RT_gsm[Column3],"")</f>
        <v>2MBTOHt_c_e_REV</v>
      </c>
      <c r="H1327" s="3" t="str" cm="1">
        <f t="array" ref="H1327">sc_gsm[[#This Row],[model_rxn]]&amp;",r,"&amp;_xlfn.SWITCH(sc_gsm[[#This Row],[Column2]],"REV","lower_bound:-","FWD","upper_bound:")&amp;"1000"</f>
        <v>2MBTOHt_c_e,r,lower_bound:-1000</v>
      </c>
      <c r="I1327" s="3" t="str">
        <f>_xlfn.XLOOKUP(sc_gsm[[#This Row],[Column3]],SC_enz[name_dir],SC_enz[name_dir],"")</f>
        <v>2MBTOHt_c_e_REV</v>
      </c>
      <c r="J1327" s="3" t="str">
        <f>_xlfn.XLOOKUP(sc_gsm[[#This Row],[name]],[1]RXNS!$C:$C,[1]RXNS!$D:$D,"")</f>
        <v>2-methylbutanol[c] &lt;=&gt; 2-methylbutanol[e]</v>
      </c>
      <c r="K1327" s="3" t="str">
        <f>_xlfn.XLOOKUP(sc_gsm[[#This Row],[name]],[2]RXNS!$C:$C,[2]RXNS!$D:$D,"")</f>
        <v>2-methylbutanol[c] &lt;=&gt; 2-methylbutanol[e]</v>
      </c>
      <c r="L1327" s="3" t="b">
        <f>sc_gsm[[#This Row],[yeast8.3.4 equation]]=sc_gsm[[#This Row],[yeast9 equation]]</f>
        <v>1</v>
      </c>
    </row>
    <row r="1328" spans="1:12" hidden="1" x14ac:dyDescent="0.2">
      <c r="A1328" t="s">
        <v>2435</v>
      </c>
      <c r="B1328" t="s">
        <v>7790</v>
      </c>
      <c r="C1328" t="s">
        <v>3902</v>
      </c>
      <c r="D1328" t="str">
        <f>sc_gsm[[#This Row],[model_rxn]]&amp;"_"&amp;sc_gsm[[#This Row],[Column2]]</f>
        <v>2MBTOHt_c_e_FWD</v>
      </c>
      <c r="E1328" t="str">
        <f>_xlfn.XLOOKUP(sc_gsm[[#This Row],[Column3]],SC_enz[name_dir],SC_enz[name_dir],"")</f>
        <v>2MBTOHt_c_e_FWD</v>
      </c>
      <c r="F1328" t="str">
        <f>_xlfn.XLOOKUP(sc_gsm[[#This Row],[model_rxn]],RT_gsm[model_rxn],RT_gsm[model_rxn],"")</f>
        <v>2MBTOHt_c_e</v>
      </c>
      <c r="G1328" s="3" t="str">
        <f>_xlfn.XLOOKUP(sc_gsm[[#This Row],[Column3]],RT_gsm[Column3],RT_gsm[Column3],"")</f>
        <v>2MBTOHt_c_e_FWD</v>
      </c>
      <c r="H1328" s="3" t="str" cm="1">
        <f t="array" ref="H1328">sc_gsm[[#This Row],[model_rxn]]&amp;",r,"&amp;_xlfn.SWITCH(sc_gsm[[#This Row],[Column2]],"REV","lower_bound:-","FWD","upper_bound:")&amp;"1000"</f>
        <v>2MBTOHt_c_e,r,upper_bound:1000</v>
      </c>
      <c r="I1328" s="3" t="str">
        <f>_xlfn.XLOOKUP(sc_gsm[[#This Row],[Column3]],SC_enz[name_dir],SC_enz[name_dir],"")</f>
        <v>2MBTOHt_c_e_FWD</v>
      </c>
      <c r="J1328" s="3" t="str">
        <f>_xlfn.XLOOKUP(sc_gsm[[#This Row],[name]],[1]RXNS!$C:$C,[1]RXNS!$D:$D,"")</f>
        <v>2-methylbutanol[c] &lt;=&gt; 2-methylbutanol[e]</v>
      </c>
      <c r="K1328" s="3" t="str">
        <f>_xlfn.XLOOKUP(sc_gsm[[#This Row],[name]],[2]RXNS!$C:$C,[2]RXNS!$D:$D,"")</f>
        <v>2-methylbutanol[c] &lt;=&gt; 2-methylbutanol[e]</v>
      </c>
      <c r="L1328" s="3" t="b">
        <f>sc_gsm[[#This Row],[yeast8.3.4 equation]]=sc_gsm[[#This Row],[yeast9 equation]]</f>
        <v>1</v>
      </c>
    </row>
    <row r="1329" spans="1:12" hidden="1" x14ac:dyDescent="0.2">
      <c r="A1329" t="s">
        <v>2436</v>
      </c>
      <c r="B1329" t="s">
        <v>7790</v>
      </c>
      <c r="C1329" t="s">
        <v>3903</v>
      </c>
      <c r="D1329" t="str">
        <f>sc_gsm[[#This Row],[model_rxn]]&amp;"_"&amp;sc_gsm[[#This Row],[Column2]]</f>
        <v>2MBTOHt_c_m_REV</v>
      </c>
      <c r="E1329" t="str">
        <f>_xlfn.XLOOKUP(sc_gsm[[#This Row],[Column3]],SC_enz[name_dir],SC_enz[name_dir],"")</f>
        <v>2MBTOHt_c_m_REV</v>
      </c>
      <c r="F1329" t="str">
        <f>_xlfn.XLOOKUP(sc_gsm[[#This Row],[model_rxn]],RT_gsm[model_rxn],RT_gsm[model_rxn],"")</f>
        <v>2MBTOHt_c_m</v>
      </c>
      <c r="G1329" s="3" t="str">
        <f>_xlfn.XLOOKUP(sc_gsm[[#This Row],[Column3]],RT_gsm[Column3],RT_gsm[Column3],"")</f>
        <v>2MBTOHt_c_m_REV</v>
      </c>
      <c r="H1329" s="3" t="str" cm="1">
        <f t="array" ref="H1329">sc_gsm[[#This Row],[model_rxn]]&amp;",r,"&amp;_xlfn.SWITCH(sc_gsm[[#This Row],[Column2]],"REV","lower_bound:-","FWD","upper_bound:")&amp;"1000"</f>
        <v>2MBTOHt_c_m,r,lower_bound:-1000</v>
      </c>
      <c r="I1329" s="3" t="str">
        <f>_xlfn.XLOOKUP(sc_gsm[[#This Row],[Column3]],SC_enz[name_dir],SC_enz[name_dir],"")</f>
        <v>2MBTOHt_c_m_REV</v>
      </c>
      <c r="J1329" s="3" t="str">
        <f>_xlfn.XLOOKUP(sc_gsm[[#This Row],[name]],[1]RXNS!$C:$C,[1]RXNS!$D:$D,"")</f>
        <v>2-methylbutanol[c] &lt;=&gt; 2-methylbutanol[e]</v>
      </c>
      <c r="K1329" s="3" t="str">
        <f>_xlfn.XLOOKUP(sc_gsm[[#This Row],[name]],[2]RXNS!$C:$C,[2]RXNS!$D:$D,"")</f>
        <v>2-methylbutanol[c] &lt;=&gt; 2-methylbutanol[e]</v>
      </c>
      <c r="L1329" s="3" t="b">
        <f>sc_gsm[[#This Row],[yeast8.3.4 equation]]=sc_gsm[[#This Row],[yeast9 equation]]</f>
        <v>1</v>
      </c>
    </row>
    <row r="1330" spans="1:12" hidden="1" x14ac:dyDescent="0.2">
      <c r="A1330" t="s">
        <v>2436</v>
      </c>
      <c r="B1330" t="s">
        <v>7790</v>
      </c>
      <c r="C1330" t="s">
        <v>3902</v>
      </c>
      <c r="D1330" t="str">
        <f>sc_gsm[[#This Row],[model_rxn]]&amp;"_"&amp;sc_gsm[[#This Row],[Column2]]</f>
        <v>2MBTOHt_c_m_FWD</v>
      </c>
      <c r="E1330" t="str">
        <f>_xlfn.XLOOKUP(sc_gsm[[#This Row],[Column3]],SC_enz[name_dir],SC_enz[name_dir],"")</f>
        <v>2MBTOHt_c_m_FWD</v>
      </c>
      <c r="F1330" t="str">
        <f>_xlfn.XLOOKUP(sc_gsm[[#This Row],[model_rxn]],RT_gsm[model_rxn],RT_gsm[model_rxn],"")</f>
        <v>2MBTOHt_c_m</v>
      </c>
      <c r="G1330" s="3" t="str">
        <f>_xlfn.XLOOKUP(sc_gsm[[#This Row],[Column3]],RT_gsm[Column3],RT_gsm[Column3],"")</f>
        <v>2MBTOHt_c_m_FWD</v>
      </c>
      <c r="H1330" s="3" t="str" cm="1">
        <f t="array" ref="H1330">sc_gsm[[#This Row],[model_rxn]]&amp;",r,"&amp;_xlfn.SWITCH(sc_gsm[[#This Row],[Column2]],"REV","lower_bound:-","FWD","upper_bound:")&amp;"1000"</f>
        <v>2MBTOHt_c_m,r,upper_bound:1000</v>
      </c>
      <c r="I1330" s="3" t="str">
        <f>_xlfn.XLOOKUP(sc_gsm[[#This Row],[Column3]],SC_enz[name_dir],SC_enz[name_dir],"")</f>
        <v>2MBTOHt_c_m_FWD</v>
      </c>
      <c r="J1330" s="3" t="str">
        <f>_xlfn.XLOOKUP(sc_gsm[[#This Row],[name]],[1]RXNS!$C:$C,[1]RXNS!$D:$D,"")</f>
        <v>2-methylbutanol[c] &lt;=&gt; 2-methylbutanol[e]</v>
      </c>
      <c r="K1330" s="3" t="str">
        <f>_xlfn.XLOOKUP(sc_gsm[[#This Row],[name]],[2]RXNS!$C:$C,[2]RXNS!$D:$D,"")</f>
        <v>2-methylbutanol[c] &lt;=&gt; 2-methylbutanol[e]</v>
      </c>
      <c r="L1330" s="3" t="b">
        <f>sc_gsm[[#This Row],[yeast8.3.4 equation]]=sc_gsm[[#This Row],[yeast9 equation]]</f>
        <v>1</v>
      </c>
    </row>
    <row r="1331" spans="1:12" hidden="1" x14ac:dyDescent="0.2">
      <c r="A1331" t="s">
        <v>2437</v>
      </c>
      <c r="B1331" t="s">
        <v>7791</v>
      </c>
      <c r="C1331" t="s">
        <v>3902</v>
      </c>
      <c r="D1331" t="str">
        <f>sc_gsm[[#This Row],[model_rxn]]&amp;"_"&amp;sc_gsm[[#This Row],[Column2]]</f>
        <v>EX_2mbald_e_FWD</v>
      </c>
      <c r="E1331" t="str">
        <f>_xlfn.XLOOKUP(sc_gsm[[#This Row],[Column3]],SC_enz[name_dir],SC_enz[name_dir],"")</f>
        <v>EX_2mbald_e_FWD</v>
      </c>
      <c r="F1331" t="str">
        <f>_xlfn.XLOOKUP(sc_gsm[[#This Row],[model_rxn]],RT_gsm[model_rxn],RT_gsm[model_rxn],"")</f>
        <v>EX_2mbald_e</v>
      </c>
      <c r="G1331" s="3" t="str">
        <f>_xlfn.XLOOKUP(sc_gsm[[#This Row],[Column3]],RT_gsm[Column3],RT_gsm[Column3],"")</f>
        <v>EX_2mbald_e_FWD</v>
      </c>
      <c r="H1331" s="3" t="str" cm="1">
        <f t="array" ref="H1331">sc_gsm[[#This Row],[model_rxn]]&amp;",r,"&amp;_xlfn.SWITCH(sc_gsm[[#This Row],[Column2]],"REV","lower_bound:-","FWD","upper_bound:")&amp;"1000"</f>
        <v>EX_2mbald_e,r,upper_bound:1000</v>
      </c>
      <c r="I1331" s="3" t="str">
        <f>_xlfn.XLOOKUP(sc_gsm[[#This Row],[Column3]],SC_enz[name_dir],SC_enz[name_dir],"")</f>
        <v>EX_2mbald_e_FWD</v>
      </c>
      <c r="J1331" s="3" t="str">
        <f>_xlfn.XLOOKUP(sc_gsm[[#This Row],[name]],[1]RXNS!$C:$C,[1]RXNS!$D:$D,"")</f>
        <v xml:space="preserve">2-methylbutanal[e] =&gt; </v>
      </c>
      <c r="K1331" s="3" t="str">
        <f>_xlfn.XLOOKUP(sc_gsm[[#This Row],[name]],[2]RXNS!$C:$C,[2]RXNS!$D:$D,"")</f>
        <v xml:space="preserve">2-methylbutanal[e] =&gt; </v>
      </c>
      <c r="L1331" s="3" t="b">
        <f>sc_gsm[[#This Row],[yeast8.3.4 equation]]=sc_gsm[[#This Row],[yeast9 equation]]</f>
        <v>1</v>
      </c>
    </row>
    <row r="1332" spans="1:12" hidden="1" x14ac:dyDescent="0.2">
      <c r="A1332" t="s">
        <v>2438</v>
      </c>
      <c r="B1332" t="s">
        <v>7792</v>
      </c>
      <c r="C1332" t="s">
        <v>3903</v>
      </c>
      <c r="D1332" t="str">
        <f>sc_gsm[[#This Row],[model_rxn]]&amp;"_"&amp;sc_gsm[[#This Row],[Column2]]</f>
        <v>2MBALDt_c_e_REV</v>
      </c>
      <c r="E1332" t="str">
        <f>_xlfn.XLOOKUP(sc_gsm[[#This Row],[Column3]],SC_enz[name_dir],SC_enz[name_dir],"")</f>
        <v>2MBALDt_c_e_REV</v>
      </c>
      <c r="F1332" t="str">
        <f>_xlfn.XLOOKUP(sc_gsm[[#This Row],[model_rxn]],RT_gsm[model_rxn],RT_gsm[model_rxn],"")</f>
        <v>2MBALDt_c_e</v>
      </c>
      <c r="G1332" s="3" t="str">
        <f>_xlfn.XLOOKUP(sc_gsm[[#This Row],[Column3]],RT_gsm[Column3],RT_gsm[Column3],"")</f>
        <v>2MBALDt_c_e_REV</v>
      </c>
      <c r="H1332" s="3" t="str" cm="1">
        <f t="array" ref="H1332">sc_gsm[[#This Row],[model_rxn]]&amp;",r,"&amp;_xlfn.SWITCH(sc_gsm[[#This Row],[Column2]],"REV","lower_bound:-","FWD","upper_bound:")&amp;"1000"</f>
        <v>2MBALDt_c_e,r,lower_bound:-1000</v>
      </c>
      <c r="I1332" s="3" t="str">
        <f>_xlfn.XLOOKUP(sc_gsm[[#This Row],[Column3]],SC_enz[name_dir],SC_enz[name_dir],"")</f>
        <v>2MBALDt_c_e_REV</v>
      </c>
      <c r="J1332" s="3" t="str">
        <f>_xlfn.XLOOKUP(sc_gsm[[#This Row],[name]],[1]RXNS!$C:$C,[1]RXNS!$D:$D,"")</f>
        <v>2-methylbutanal[c] &lt;=&gt; 2-methylbutanal[e]</v>
      </c>
      <c r="K1332" s="3" t="str">
        <f>_xlfn.XLOOKUP(sc_gsm[[#This Row],[name]],[2]RXNS!$C:$C,[2]RXNS!$D:$D,"")</f>
        <v>2-methylbutanal[c] &lt;=&gt; 2-methylbutanal[e]</v>
      </c>
      <c r="L1332" s="3" t="b">
        <f>sc_gsm[[#This Row],[yeast8.3.4 equation]]=sc_gsm[[#This Row],[yeast9 equation]]</f>
        <v>1</v>
      </c>
    </row>
    <row r="1333" spans="1:12" hidden="1" x14ac:dyDescent="0.2">
      <c r="A1333" t="s">
        <v>2438</v>
      </c>
      <c r="B1333" t="s">
        <v>7792</v>
      </c>
      <c r="C1333" t="s">
        <v>3902</v>
      </c>
      <c r="D1333" t="str">
        <f>sc_gsm[[#This Row],[model_rxn]]&amp;"_"&amp;sc_gsm[[#This Row],[Column2]]</f>
        <v>2MBALDt_c_e_FWD</v>
      </c>
      <c r="E1333" t="str">
        <f>_xlfn.XLOOKUP(sc_gsm[[#This Row],[Column3]],SC_enz[name_dir],SC_enz[name_dir],"")</f>
        <v>2MBALDt_c_e_FWD</v>
      </c>
      <c r="F1333" t="str">
        <f>_xlfn.XLOOKUP(sc_gsm[[#This Row],[model_rxn]],RT_gsm[model_rxn],RT_gsm[model_rxn],"")</f>
        <v>2MBALDt_c_e</v>
      </c>
      <c r="G1333" s="3" t="str">
        <f>_xlfn.XLOOKUP(sc_gsm[[#This Row],[Column3]],RT_gsm[Column3],RT_gsm[Column3],"")</f>
        <v>2MBALDt_c_e_FWD</v>
      </c>
      <c r="H1333" s="3" t="str" cm="1">
        <f t="array" ref="H1333">sc_gsm[[#This Row],[model_rxn]]&amp;",r,"&amp;_xlfn.SWITCH(sc_gsm[[#This Row],[Column2]],"REV","lower_bound:-","FWD","upper_bound:")&amp;"1000"</f>
        <v>2MBALDt_c_e,r,upper_bound:1000</v>
      </c>
      <c r="I1333" s="3" t="str">
        <f>_xlfn.XLOOKUP(sc_gsm[[#This Row],[Column3]],SC_enz[name_dir],SC_enz[name_dir],"")</f>
        <v>2MBALDt_c_e_FWD</v>
      </c>
      <c r="J1333" s="3" t="str">
        <f>_xlfn.XLOOKUP(sc_gsm[[#This Row],[name]],[1]RXNS!$C:$C,[1]RXNS!$D:$D,"")</f>
        <v>2-methylbutanal[c] &lt;=&gt; 2-methylbutanal[e]</v>
      </c>
      <c r="K1333" s="3" t="str">
        <f>_xlfn.XLOOKUP(sc_gsm[[#This Row],[name]],[2]RXNS!$C:$C,[2]RXNS!$D:$D,"")</f>
        <v>2-methylbutanal[c] &lt;=&gt; 2-methylbutanal[e]</v>
      </c>
      <c r="L1333" s="3" t="b">
        <f>sc_gsm[[#This Row],[yeast8.3.4 equation]]=sc_gsm[[#This Row],[yeast9 equation]]</f>
        <v>1</v>
      </c>
    </row>
    <row r="1334" spans="1:12" hidden="1" x14ac:dyDescent="0.2">
      <c r="A1334" t="s">
        <v>2439</v>
      </c>
      <c r="B1334" t="s">
        <v>7792</v>
      </c>
      <c r="C1334" t="s">
        <v>3903</v>
      </c>
      <c r="D1334" t="str">
        <f>sc_gsm[[#This Row],[model_rxn]]&amp;"_"&amp;sc_gsm[[#This Row],[Column2]]</f>
        <v>2MBALDt_c_m_REV</v>
      </c>
      <c r="E1334" t="str">
        <f>_xlfn.XLOOKUP(sc_gsm[[#This Row],[Column3]],SC_enz[name_dir],SC_enz[name_dir],"")</f>
        <v>2MBALDt_c_m_REV</v>
      </c>
      <c r="F1334" t="str">
        <f>_xlfn.XLOOKUP(sc_gsm[[#This Row],[model_rxn]],RT_gsm[model_rxn],RT_gsm[model_rxn],"")</f>
        <v>2MBALDt_c_m</v>
      </c>
      <c r="G1334" s="3" t="str">
        <f>_xlfn.XLOOKUP(sc_gsm[[#This Row],[Column3]],RT_gsm[Column3],RT_gsm[Column3],"")</f>
        <v>2MBALDt_c_m_REV</v>
      </c>
      <c r="H1334" s="3" t="str" cm="1">
        <f t="array" ref="H1334">sc_gsm[[#This Row],[model_rxn]]&amp;",r,"&amp;_xlfn.SWITCH(sc_gsm[[#This Row],[Column2]],"REV","lower_bound:-","FWD","upper_bound:")&amp;"1000"</f>
        <v>2MBALDt_c_m,r,lower_bound:-1000</v>
      </c>
      <c r="I1334" s="3" t="str">
        <f>_xlfn.XLOOKUP(sc_gsm[[#This Row],[Column3]],SC_enz[name_dir],SC_enz[name_dir],"")</f>
        <v>2MBALDt_c_m_REV</v>
      </c>
      <c r="J1334" s="3" t="str">
        <f>_xlfn.XLOOKUP(sc_gsm[[#This Row],[name]],[1]RXNS!$C:$C,[1]RXNS!$D:$D,"")</f>
        <v>2-methylbutanal[c] &lt;=&gt; 2-methylbutanal[e]</v>
      </c>
      <c r="K1334" s="3" t="str">
        <f>_xlfn.XLOOKUP(sc_gsm[[#This Row],[name]],[2]RXNS!$C:$C,[2]RXNS!$D:$D,"")</f>
        <v>2-methylbutanal[c] &lt;=&gt; 2-methylbutanal[e]</v>
      </c>
      <c r="L1334" s="3" t="b">
        <f>sc_gsm[[#This Row],[yeast8.3.4 equation]]=sc_gsm[[#This Row],[yeast9 equation]]</f>
        <v>1</v>
      </c>
    </row>
    <row r="1335" spans="1:12" hidden="1" x14ac:dyDescent="0.2">
      <c r="A1335" t="s">
        <v>2439</v>
      </c>
      <c r="B1335" t="s">
        <v>7792</v>
      </c>
      <c r="C1335" t="s">
        <v>3902</v>
      </c>
      <c r="D1335" t="str">
        <f>sc_gsm[[#This Row],[model_rxn]]&amp;"_"&amp;sc_gsm[[#This Row],[Column2]]</f>
        <v>2MBALDt_c_m_FWD</v>
      </c>
      <c r="E1335" t="str">
        <f>_xlfn.XLOOKUP(sc_gsm[[#This Row],[Column3]],SC_enz[name_dir],SC_enz[name_dir],"")</f>
        <v>2MBALDt_c_m_FWD</v>
      </c>
      <c r="F1335" t="str">
        <f>_xlfn.XLOOKUP(sc_gsm[[#This Row],[model_rxn]],RT_gsm[model_rxn],RT_gsm[model_rxn],"")</f>
        <v>2MBALDt_c_m</v>
      </c>
      <c r="G1335" s="3" t="str">
        <f>_xlfn.XLOOKUP(sc_gsm[[#This Row],[Column3]],RT_gsm[Column3],RT_gsm[Column3],"")</f>
        <v>2MBALDt_c_m_FWD</v>
      </c>
      <c r="H1335" s="3" t="str" cm="1">
        <f t="array" ref="H1335">sc_gsm[[#This Row],[model_rxn]]&amp;",r,"&amp;_xlfn.SWITCH(sc_gsm[[#This Row],[Column2]],"REV","lower_bound:-","FWD","upper_bound:")&amp;"1000"</f>
        <v>2MBALDt_c_m,r,upper_bound:1000</v>
      </c>
      <c r="I1335" s="3" t="str">
        <f>_xlfn.XLOOKUP(sc_gsm[[#This Row],[Column3]],SC_enz[name_dir],SC_enz[name_dir],"")</f>
        <v>2MBALDt_c_m_FWD</v>
      </c>
      <c r="J1335" s="3" t="str">
        <f>_xlfn.XLOOKUP(sc_gsm[[#This Row],[name]],[1]RXNS!$C:$C,[1]RXNS!$D:$D,"")</f>
        <v>2-methylbutanal[c] &lt;=&gt; 2-methylbutanal[e]</v>
      </c>
      <c r="K1335" s="3" t="str">
        <f>_xlfn.XLOOKUP(sc_gsm[[#This Row],[name]],[2]RXNS!$C:$C,[2]RXNS!$D:$D,"")</f>
        <v>2-methylbutanal[c] &lt;=&gt; 2-methylbutanal[e]</v>
      </c>
      <c r="L1335" s="3" t="b">
        <f>sc_gsm[[#This Row],[yeast8.3.4 equation]]=sc_gsm[[#This Row],[yeast9 equation]]</f>
        <v>1</v>
      </c>
    </row>
    <row r="1336" spans="1:12" hidden="1" x14ac:dyDescent="0.2">
      <c r="A1336" t="s">
        <v>2440</v>
      </c>
      <c r="B1336" t="s">
        <v>7793</v>
      </c>
      <c r="C1336" t="s">
        <v>3902</v>
      </c>
      <c r="D1336" t="str">
        <f>sc_gsm[[#This Row],[model_rxn]]&amp;"_"&amp;sc_gsm[[#This Row],[Column2]]</f>
        <v>EX_2mbtoh_e_FWD</v>
      </c>
      <c r="E1336" t="str">
        <f>_xlfn.XLOOKUP(sc_gsm[[#This Row],[Column3]],SC_enz[name_dir],SC_enz[name_dir],"")</f>
        <v>EX_2mbtoh_e_FWD</v>
      </c>
      <c r="F1336" t="str">
        <f>_xlfn.XLOOKUP(sc_gsm[[#This Row],[model_rxn]],RT_gsm[model_rxn],RT_gsm[model_rxn],"")</f>
        <v>EX_2mbtoh_e</v>
      </c>
      <c r="G1336" s="3" t="str">
        <f>_xlfn.XLOOKUP(sc_gsm[[#This Row],[Column3]],RT_gsm[Column3],RT_gsm[Column3],"")</f>
        <v>EX_2mbtoh_e_FWD</v>
      </c>
      <c r="H1336" s="3" t="str" cm="1">
        <f t="array" ref="H1336">sc_gsm[[#This Row],[model_rxn]]&amp;",r,"&amp;_xlfn.SWITCH(sc_gsm[[#This Row],[Column2]],"REV","lower_bound:-","FWD","upper_bound:")&amp;"1000"</f>
        <v>EX_2mbtoh_e,r,upper_bound:1000</v>
      </c>
      <c r="I1336" s="3" t="str">
        <f>_xlfn.XLOOKUP(sc_gsm[[#This Row],[Column3]],SC_enz[name_dir],SC_enz[name_dir],"")</f>
        <v>EX_2mbtoh_e_FWD</v>
      </c>
      <c r="J1336" s="3" t="str">
        <f>_xlfn.XLOOKUP(sc_gsm[[#This Row],[name]],[1]RXNS!$C:$C,[1]RXNS!$D:$D,"")</f>
        <v xml:space="preserve">2-methylbutanol[e] =&gt; </v>
      </c>
      <c r="K1336" s="3" t="str">
        <f>_xlfn.XLOOKUP(sc_gsm[[#This Row],[name]],[2]RXNS!$C:$C,[2]RXNS!$D:$D,"")</f>
        <v xml:space="preserve">2-methylbutanol[e] =&gt; </v>
      </c>
      <c r="L1336" s="3" t="b">
        <f>sc_gsm[[#This Row],[yeast8.3.4 equation]]=sc_gsm[[#This Row],[yeast9 equation]]</f>
        <v>1</v>
      </c>
    </row>
    <row r="1337" spans="1:12" hidden="1" x14ac:dyDescent="0.2">
      <c r="A1337" t="s">
        <v>2441</v>
      </c>
      <c r="B1337" t="s">
        <v>7794</v>
      </c>
      <c r="C1337" t="s">
        <v>3902</v>
      </c>
      <c r="D1337" t="str">
        <f>sc_gsm[[#This Row],[model_rxn]]&amp;"_"&amp;sc_gsm[[#This Row],[Column2]]</f>
        <v>EX_2mbac_e_FWD</v>
      </c>
      <c r="E1337" t="str">
        <f>_xlfn.XLOOKUP(sc_gsm[[#This Row],[Column3]],SC_enz[name_dir],SC_enz[name_dir],"")</f>
        <v>EX_2mbac_e_FWD</v>
      </c>
      <c r="F1337" t="str">
        <f>_xlfn.XLOOKUP(sc_gsm[[#This Row],[model_rxn]],RT_gsm[model_rxn],RT_gsm[model_rxn],"")</f>
        <v>EX_2mbac_e</v>
      </c>
      <c r="G1337" s="3" t="str">
        <f>_xlfn.XLOOKUP(sc_gsm[[#This Row],[Column3]],RT_gsm[Column3],RT_gsm[Column3],"")</f>
        <v>EX_2mbac_e_FWD</v>
      </c>
      <c r="H1337" s="3" t="str" cm="1">
        <f t="array" ref="H1337">sc_gsm[[#This Row],[model_rxn]]&amp;",r,"&amp;_xlfn.SWITCH(sc_gsm[[#This Row],[Column2]],"REV","lower_bound:-","FWD","upper_bound:")&amp;"1000"</f>
        <v>EX_2mbac_e,r,upper_bound:1000</v>
      </c>
      <c r="I1337" s="3" t="str">
        <f>_xlfn.XLOOKUP(sc_gsm[[#This Row],[Column3]],SC_enz[name_dir],SC_enz[name_dir],"")</f>
        <v>EX_2mbac_e_FWD</v>
      </c>
      <c r="J1337" s="3" t="str">
        <f>_xlfn.XLOOKUP(sc_gsm[[#This Row],[name]],[1]RXNS!$C:$C,[1]RXNS!$D:$D,"")</f>
        <v xml:space="preserve">2-methylbutyl acetate[e] =&gt; </v>
      </c>
      <c r="K1337" s="3" t="str">
        <f>_xlfn.XLOOKUP(sc_gsm[[#This Row],[name]],[2]RXNS!$C:$C,[2]RXNS!$D:$D,"")</f>
        <v xml:space="preserve">2-methylbutyl acetate[e] =&gt; </v>
      </c>
      <c r="L1337" s="3" t="b">
        <f>sc_gsm[[#This Row],[yeast8.3.4 equation]]=sc_gsm[[#This Row],[yeast9 equation]]</f>
        <v>1</v>
      </c>
    </row>
    <row r="1338" spans="1:12" hidden="1" x14ac:dyDescent="0.2">
      <c r="A1338" t="s">
        <v>2442</v>
      </c>
      <c r="B1338" t="s">
        <v>7795</v>
      </c>
      <c r="C1338" t="s">
        <v>3903</v>
      </c>
      <c r="D1338" t="str">
        <f>sc_gsm[[#This Row],[model_rxn]]&amp;"_"&amp;sc_gsm[[#This Row],[Column2]]</f>
        <v>IBTALDt_c_e_REV</v>
      </c>
      <c r="E1338" t="str">
        <f>_xlfn.XLOOKUP(sc_gsm[[#This Row],[Column3]],SC_enz[name_dir],SC_enz[name_dir],"")</f>
        <v>IBTALDt_c_e_REV</v>
      </c>
      <c r="F1338" t="str">
        <f>_xlfn.XLOOKUP(sc_gsm[[#This Row],[model_rxn]],RT_gsm[model_rxn],RT_gsm[model_rxn],"")</f>
        <v>IBTALDt_c_e</v>
      </c>
      <c r="G1338" s="3" t="str">
        <f>_xlfn.XLOOKUP(sc_gsm[[#This Row],[Column3]],RT_gsm[Column3],RT_gsm[Column3],"")</f>
        <v>IBTALDt_c_e_REV</v>
      </c>
      <c r="H1338" s="3" t="str" cm="1">
        <f t="array" ref="H1338">sc_gsm[[#This Row],[model_rxn]]&amp;",r,"&amp;_xlfn.SWITCH(sc_gsm[[#This Row],[Column2]],"REV","lower_bound:-","FWD","upper_bound:")&amp;"1000"</f>
        <v>IBTALDt_c_e,r,lower_bound:-1000</v>
      </c>
      <c r="I1338" s="3" t="str">
        <f>_xlfn.XLOOKUP(sc_gsm[[#This Row],[Column3]],SC_enz[name_dir],SC_enz[name_dir],"")</f>
        <v>IBTALDt_c_e_REV</v>
      </c>
      <c r="J1338" s="3" t="str">
        <f>_xlfn.XLOOKUP(sc_gsm[[#This Row],[name]],[1]RXNS!$C:$C,[1]RXNS!$D:$D,"")</f>
        <v>isobutyraldehyde[c] &lt;=&gt; isobutyraldehyde[e]</v>
      </c>
      <c r="K1338" s="3" t="str">
        <f>_xlfn.XLOOKUP(sc_gsm[[#This Row],[name]],[2]RXNS!$C:$C,[2]RXNS!$D:$D,"")</f>
        <v>isobutyraldehyde[c] &lt;=&gt; isobutyraldehyde[e]</v>
      </c>
      <c r="L1338" s="3" t="b">
        <f>sc_gsm[[#This Row],[yeast8.3.4 equation]]=sc_gsm[[#This Row],[yeast9 equation]]</f>
        <v>1</v>
      </c>
    </row>
    <row r="1339" spans="1:12" hidden="1" x14ac:dyDescent="0.2">
      <c r="A1339" t="s">
        <v>2442</v>
      </c>
      <c r="B1339" t="s">
        <v>7795</v>
      </c>
      <c r="C1339" t="s">
        <v>3902</v>
      </c>
      <c r="D1339" t="str">
        <f>sc_gsm[[#This Row],[model_rxn]]&amp;"_"&amp;sc_gsm[[#This Row],[Column2]]</f>
        <v>IBTALDt_c_e_FWD</v>
      </c>
      <c r="E1339" t="str">
        <f>_xlfn.XLOOKUP(sc_gsm[[#This Row],[Column3]],SC_enz[name_dir],SC_enz[name_dir],"")</f>
        <v>IBTALDt_c_e_FWD</v>
      </c>
      <c r="F1339" t="str">
        <f>_xlfn.XLOOKUP(sc_gsm[[#This Row],[model_rxn]],RT_gsm[model_rxn],RT_gsm[model_rxn],"")</f>
        <v>IBTALDt_c_e</v>
      </c>
      <c r="G1339" s="3" t="str">
        <f>_xlfn.XLOOKUP(sc_gsm[[#This Row],[Column3]],RT_gsm[Column3],RT_gsm[Column3],"")</f>
        <v>IBTALDt_c_e_FWD</v>
      </c>
      <c r="H1339" s="3" t="str" cm="1">
        <f t="array" ref="H1339">sc_gsm[[#This Row],[model_rxn]]&amp;",r,"&amp;_xlfn.SWITCH(sc_gsm[[#This Row],[Column2]],"REV","lower_bound:-","FWD","upper_bound:")&amp;"1000"</f>
        <v>IBTALDt_c_e,r,upper_bound:1000</v>
      </c>
      <c r="I1339" s="3" t="str">
        <f>_xlfn.XLOOKUP(sc_gsm[[#This Row],[Column3]],SC_enz[name_dir],SC_enz[name_dir],"")</f>
        <v>IBTALDt_c_e_FWD</v>
      </c>
      <c r="J1339" s="3" t="str">
        <f>_xlfn.XLOOKUP(sc_gsm[[#This Row],[name]],[1]RXNS!$C:$C,[1]RXNS!$D:$D,"")</f>
        <v>isobutyraldehyde[c] &lt;=&gt; isobutyraldehyde[e]</v>
      </c>
      <c r="K1339" s="3" t="str">
        <f>_xlfn.XLOOKUP(sc_gsm[[#This Row],[name]],[2]RXNS!$C:$C,[2]RXNS!$D:$D,"")</f>
        <v>isobutyraldehyde[c] &lt;=&gt; isobutyraldehyde[e]</v>
      </c>
      <c r="L1339" s="3" t="b">
        <f>sc_gsm[[#This Row],[yeast8.3.4 equation]]=sc_gsm[[#This Row],[yeast9 equation]]</f>
        <v>1</v>
      </c>
    </row>
    <row r="1340" spans="1:12" hidden="1" x14ac:dyDescent="0.2">
      <c r="A1340" t="s">
        <v>2443</v>
      </c>
      <c r="B1340" t="s">
        <v>7795</v>
      </c>
      <c r="C1340" t="s">
        <v>3903</v>
      </c>
      <c r="D1340" t="str">
        <f>sc_gsm[[#This Row],[model_rxn]]&amp;"_"&amp;sc_gsm[[#This Row],[Column2]]</f>
        <v>IBTALDt_c_m_REV</v>
      </c>
      <c r="E1340" t="str">
        <f>_xlfn.XLOOKUP(sc_gsm[[#This Row],[Column3]],SC_enz[name_dir],SC_enz[name_dir],"")</f>
        <v>IBTALDt_c_m_REV</v>
      </c>
      <c r="F1340" t="str">
        <f>_xlfn.XLOOKUP(sc_gsm[[#This Row],[model_rxn]],RT_gsm[model_rxn],RT_gsm[model_rxn],"")</f>
        <v>IBTALDt_c_m</v>
      </c>
      <c r="G1340" s="3" t="str">
        <f>_xlfn.XLOOKUP(sc_gsm[[#This Row],[Column3]],RT_gsm[Column3],RT_gsm[Column3],"")</f>
        <v>IBTALDt_c_m_REV</v>
      </c>
      <c r="H1340" s="3" t="str" cm="1">
        <f t="array" ref="H1340">sc_gsm[[#This Row],[model_rxn]]&amp;",r,"&amp;_xlfn.SWITCH(sc_gsm[[#This Row],[Column2]],"REV","lower_bound:-","FWD","upper_bound:")&amp;"1000"</f>
        <v>IBTALDt_c_m,r,lower_bound:-1000</v>
      </c>
      <c r="I1340" s="3" t="str">
        <f>_xlfn.XLOOKUP(sc_gsm[[#This Row],[Column3]],SC_enz[name_dir],SC_enz[name_dir],"")</f>
        <v>IBTALDt_c_m_REV</v>
      </c>
      <c r="J1340" s="3" t="str">
        <f>_xlfn.XLOOKUP(sc_gsm[[#This Row],[name]],[1]RXNS!$C:$C,[1]RXNS!$D:$D,"")</f>
        <v>isobutyraldehyde[c] &lt;=&gt; isobutyraldehyde[e]</v>
      </c>
      <c r="K1340" s="3" t="str">
        <f>_xlfn.XLOOKUP(sc_gsm[[#This Row],[name]],[2]RXNS!$C:$C,[2]RXNS!$D:$D,"")</f>
        <v>isobutyraldehyde[c] &lt;=&gt; isobutyraldehyde[e]</v>
      </c>
      <c r="L1340" s="3" t="b">
        <f>sc_gsm[[#This Row],[yeast8.3.4 equation]]=sc_gsm[[#This Row],[yeast9 equation]]</f>
        <v>1</v>
      </c>
    </row>
    <row r="1341" spans="1:12" hidden="1" x14ac:dyDescent="0.2">
      <c r="A1341" t="s">
        <v>2443</v>
      </c>
      <c r="B1341" t="s">
        <v>7795</v>
      </c>
      <c r="C1341" t="s">
        <v>3902</v>
      </c>
      <c r="D1341" t="str">
        <f>sc_gsm[[#This Row],[model_rxn]]&amp;"_"&amp;sc_gsm[[#This Row],[Column2]]</f>
        <v>IBTALDt_c_m_FWD</v>
      </c>
      <c r="E1341" t="str">
        <f>_xlfn.XLOOKUP(sc_gsm[[#This Row],[Column3]],SC_enz[name_dir],SC_enz[name_dir],"")</f>
        <v>IBTALDt_c_m_FWD</v>
      </c>
      <c r="F1341" t="str">
        <f>_xlfn.XLOOKUP(sc_gsm[[#This Row],[model_rxn]],RT_gsm[model_rxn],RT_gsm[model_rxn],"")</f>
        <v>IBTALDt_c_m</v>
      </c>
      <c r="G1341" s="3" t="str">
        <f>_xlfn.XLOOKUP(sc_gsm[[#This Row],[Column3]],RT_gsm[Column3],RT_gsm[Column3],"")</f>
        <v>IBTALDt_c_m_FWD</v>
      </c>
      <c r="H1341" s="3" t="str" cm="1">
        <f t="array" ref="H1341">sc_gsm[[#This Row],[model_rxn]]&amp;",r,"&amp;_xlfn.SWITCH(sc_gsm[[#This Row],[Column2]],"REV","lower_bound:-","FWD","upper_bound:")&amp;"1000"</f>
        <v>IBTALDt_c_m,r,upper_bound:1000</v>
      </c>
      <c r="I1341" s="3" t="str">
        <f>_xlfn.XLOOKUP(sc_gsm[[#This Row],[Column3]],SC_enz[name_dir],SC_enz[name_dir],"")</f>
        <v>IBTALDt_c_m_FWD</v>
      </c>
      <c r="J1341" s="3" t="str">
        <f>_xlfn.XLOOKUP(sc_gsm[[#This Row],[name]],[1]RXNS!$C:$C,[1]RXNS!$D:$D,"")</f>
        <v>isobutyraldehyde[c] &lt;=&gt; isobutyraldehyde[e]</v>
      </c>
      <c r="K1341" s="3" t="str">
        <f>_xlfn.XLOOKUP(sc_gsm[[#This Row],[name]],[2]RXNS!$C:$C,[2]RXNS!$D:$D,"")</f>
        <v>isobutyraldehyde[c] &lt;=&gt; isobutyraldehyde[e]</v>
      </c>
      <c r="L1341" s="3" t="b">
        <f>sc_gsm[[#This Row],[yeast8.3.4 equation]]=sc_gsm[[#This Row],[yeast9 equation]]</f>
        <v>1</v>
      </c>
    </row>
    <row r="1342" spans="1:12" hidden="1" x14ac:dyDescent="0.2">
      <c r="A1342" t="s">
        <v>2444</v>
      </c>
      <c r="B1342" t="s">
        <v>7796</v>
      </c>
      <c r="C1342" t="s">
        <v>3903</v>
      </c>
      <c r="D1342" t="str">
        <f>sc_gsm[[#This Row],[model_rxn]]&amp;"_"&amp;sc_gsm[[#This Row],[Column2]]</f>
        <v>2OBUTt_c_m_REV</v>
      </c>
      <c r="E1342" t="str">
        <f>_xlfn.XLOOKUP(sc_gsm[[#This Row],[Column3]],SC_enz[name_dir],SC_enz[name_dir],"")</f>
        <v>2OBUTt_c_m_REV</v>
      </c>
      <c r="F1342" t="str">
        <f>_xlfn.XLOOKUP(sc_gsm[[#This Row],[model_rxn]],RT_gsm[model_rxn],RT_gsm[model_rxn],"")</f>
        <v>2OBUTt_c_m</v>
      </c>
      <c r="G1342" s="3" t="str">
        <f>_xlfn.XLOOKUP(sc_gsm[[#This Row],[Column3]],RT_gsm[Column3],RT_gsm[Column3],"")</f>
        <v>2OBUTt_c_m_REV</v>
      </c>
      <c r="H1342" s="3" t="str" cm="1">
        <f t="array" ref="H1342">sc_gsm[[#This Row],[model_rxn]]&amp;",r,"&amp;_xlfn.SWITCH(sc_gsm[[#This Row],[Column2]],"REV","lower_bound:-","FWD","upper_bound:")&amp;"1000"</f>
        <v>2OBUTt_c_m,r,lower_bound:-1000</v>
      </c>
      <c r="I1342" s="3" t="str">
        <f>_xlfn.XLOOKUP(sc_gsm[[#This Row],[Column3]],SC_enz[name_dir],SC_enz[name_dir],"")</f>
        <v>2OBUTt_c_m_REV</v>
      </c>
      <c r="J1342" s="3" t="str">
        <f>_xlfn.XLOOKUP(sc_gsm[[#This Row],[name]],[1]RXNS!$C:$C,[1]RXNS!$D:$D,"")</f>
        <v>2-oxobutanoate[c] &lt;=&gt; 2-oxobutanoate[m]</v>
      </c>
      <c r="K1342" s="3" t="str">
        <f>_xlfn.XLOOKUP(sc_gsm[[#This Row],[name]],[2]RXNS!$C:$C,[2]RXNS!$D:$D,"")</f>
        <v>2-oxobutanoate[c] &lt;=&gt; 2-oxobutanoate[m]</v>
      </c>
      <c r="L1342" s="3" t="b">
        <f>sc_gsm[[#This Row],[yeast8.3.4 equation]]=sc_gsm[[#This Row],[yeast9 equation]]</f>
        <v>1</v>
      </c>
    </row>
    <row r="1343" spans="1:12" hidden="1" x14ac:dyDescent="0.2">
      <c r="A1343" t="s">
        <v>2444</v>
      </c>
      <c r="B1343" t="s">
        <v>7796</v>
      </c>
      <c r="C1343" t="s">
        <v>3902</v>
      </c>
      <c r="D1343" t="str">
        <f>sc_gsm[[#This Row],[model_rxn]]&amp;"_"&amp;sc_gsm[[#This Row],[Column2]]</f>
        <v>2OBUTt_c_m_FWD</v>
      </c>
      <c r="E1343" t="str">
        <f>_xlfn.XLOOKUP(sc_gsm[[#This Row],[Column3]],SC_enz[name_dir],SC_enz[name_dir],"")</f>
        <v>2OBUTt_c_m_FWD</v>
      </c>
      <c r="F1343" t="str">
        <f>_xlfn.XLOOKUP(sc_gsm[[#This Row],[model_rxn]],RT_gsm[model_rxn],RT_gsm[model_rxn],"")</f>
        <v>2OBUTt_c_m</v>
      </c>
      <c r="G1343" s="3" t="str">
        <f>_xlfn.XLOOKUP(sc_gsm[[#This Row],[Column3]],RT_gsm[Column3],RT_gsm[Column3],"")</f>
        <v>2OBUTt_c_m_FWD</v>
      </c>
      <c r="H1343" s="3" t="str" cm="1">
        <f t="array" ref="H1343">sc_gsm[[#This Row],[model_rxn]]&amp;",r,"&amp;_xlfn.SWITCH(sc_gsm[[#This Row],[Column2]],"REV","lower_bound:-","FWD","upper_bound:")&amp;"1000"</f>
        <v>2OBUTt_c_m,r,upper_bound:1000</v>
      </c>
      <c r="I1343" s="3" t="str">
        <f>_xlfn.XLOOKUP(sc_gsm[[#This Row],[Column3]],SC_enz[name_dir],SC_enz[name_dir],"")</f>
        <v>2OBUTt_c_m_FWD</v>
      </c>
      <c r="J1343" s="3" t="str">
        <f>_xlfn.XLOOKUP(sc_gsm[[#This Row],[name]],[1]RXNS!$C:$C,[1]RXNS!$D:$D,"")</f>
        <v>2-oxobutanoate[c] &lt;=&gt; 2-oxobutanoate[m]</v>
      </c>
      <c r="K1343" s="3" t="str">
        <f>_xlfn.XLOOKUP(sc_gsm[[#This Row],[name]],[2]RXNS!$C:$C,[2]RXNS!$D:$D,"")</f>
        <v>2-oxobutanoate[c] &lt;=&gt; 2-oxobutanoate[m]</v>
      </c>
      <c r="L1343" s="3" t="b">
        <f>sc_gsm[[#This Row],[yeast8.3.4 equation]]=sc_gsm[[#This Row],[yeast9 equation]]</f>
        <v>1</v>
      </c>
    </row>
    <row r="1344" spans="1:12" hidden="1" x14ac:dyDescent="0.2">
      <c r="A1344" t="s">
        <v>2445</v>
      </c>
      <c r="B1344" t="s">
        <v>7797</v>
      </c>
      <c r="C1344" t="s">
        <v>3902</v>
      </c>
      <c r="D1344" t="str">
        <f>sc_gsm[[#This Row],[model_rxn]]&amp;"_"&amp;sc_gsm[[#This Row],[Column2]]</f>
        <v>EX_akg_e_FWD</v>
      </c>
      <c r="E1344" t="str">
        <f>_xlfn.XLOOKUP(sc_gsm[[#This Row],[Column3]],SC_enz[name_dir],SC_enz[name_dir],"")</f>
        <v>EX_akg_e_FWD</v>
      </c>
      <c r="F1344" t="str">
        <f>_xlfn.XLOOKUP(sc_gsm[[#This Row],[model_rxn]],RT_gsm[model_rxn],RT_gsm[model_rxn],"")</f>
        <v>EX_akg_e</v>
      </c>
      <c r="G1344" s="3" t="str">
        <f>_xlfn.XLOOKUP(sc_gsm[[#This Row],[Column3]],RT_gsm[Column3],RT_gsm[Column3],"")</f>
        <v>EX_akg_e_FWD</v>
      </c>
      <c r="H1344" s="3" t="str" cm="1">
        <f t="array" ref="H1344">sc_gsm[[#This Row],[model_rxn]]&amp;",r,"&amp;_xlfn.SWITCH(sc_gsm[[#This Row],[Column2]],"REV","lower_bound:-","FWD","upper_bound:")&amp;"1000"</f>
        <v>EX_akg_e,r,upper_bound:1000</v>
      </c>
      <c r="I1344" s="3" t="str">
        <f>_xlfn.XLOOKUP(sc_gsm[[#This Row],[Column3]],SC_enz[name_dir],SC_enz[name_dir],"")</f>
        <v>EX_akg_e_FWD</v>
      </c>
      <c r="J1344" s="3" t="str">
        <f>_xlfn.XLOOKUP(sc_gsm[[#This Row],[name]],[1]RXNS!$C:$C,[1]RXNS!$D:$D,"")</f>
        <v xml:space="preserve">2-oxoglutarate[e] =&gt; </v>
      </c>
      <c r="K1344" s="3" t="str">
        <f>_xlfn.XLOOKUP(sc_gsm[[#This Row],[name]],[2]RXNS!$C:$C,[2]RXNS!$D:$D,"")</f>
        <v xml:space="preserve">2-oxoglutarate[e] =&gt; </v>
      </c>
      <c r="L1344" s="3" t="b">
        <f>sc_gsm[[#This Row],[yeast8.3.4 equation]]=sc_gsm[[#This Row],[yeast9 equation]]</f>
        <v>1</v>
      </c>
    </row>
    <row r="1345" spans="1:12" hidden="1" x14ac:dyDescent="0.2">
      <c r="A1345" t="s">
        <v>2446</v>
      </c>
      <c r="B1345" t="s">
        <v>7798</v>
      </c>
      <c r="C1345" t="s">
        <v>3903</v>
      </c>
      <c r="D1345" t="str">
        <f>sc_gsm[[#This Row],[model_rxn]]&amp;"_"&amp;sc_gsm[[#This Row],[Column2]]</f>
        <v>AKGt_c_n_REV</v>
      </c>
      <c r="E1345" t="str">
        <f>_xlfn.XLOOKUP(sc_gsm[[#This Row],[Column3]],SC_enz[name_dir],SC_enz[name_dir],"")</f>
        <v>AKGt_c_n_REV</v>
      </c>
      <c r="F1345" t="str">
        <f>_xlfn.XLOOKUP(sc_gsm[[#This Row],[model_rxn]],RT_gsm[model_rxn],RT_gsm[model_rxn],"")</f>
        <v>AKGt_c_n</v>
      </c>
      <c r="G1345" s="3" t="str">
        <f>_xlfn.XLOOKUP(sc_gsm[[#This Row],[Column3]],RT_gsm[Column3],RT_gsm[Column3],"")</f>
        <v>AKGt_c_n_REV</v>
      </c>
      <c r="H1345" s="3" t="str" cm="1">
        <f t="array" ref="H1345">sc_gsm[[#This Row],[model_rxn]]&amp;",r,"&amp;_xlfn.SWITCH(sc_gsm[[#This Row],[Column2]],"REV","lower_bound:-","FWD","upper_bound:")&amp;"1000"</f>
        <v>AKGt_c_n,r,lower_bound:-1000</v>
      </c>
      <c r="I1345" s="3" t="str">
        <f>_xlfn.XLOOKUP(sc_gsm[[#This Row],[Column3]],SC_enz[name_dir],SC_enz[name_dir],"")</f>
        <v>AKGt_c_n_REV</v>
      </c>
      <c r="J1345" s="3" t="str">
        <f>_xlfn.XLOOKUP(sc_gsm[[#This Row],[name]],[1]RXNS!$C:$C,[1]RXNS!$D:$D,"")</f>
        <v>2-oxoglutarate[c] &lt;=&gt; 2-oxoglutarate[n]</v>
      </c>
      <c r="K1345" s="3" t="str">
        <f>_xlfn.XLOOKUP(sc_gsm[[#This Row],[name]],[2]RXNS!$C:$C,[2]RXNS!$D:$D,"")</f>
        <v>2-oxoglutarate[c] &lt;=&gt; 2-oxoglutarate[n]</v>
      </c>
      <c r="L1345" s="3" t="b">
        <f>sc_gsm[[#This Row],[yeast8.3.4 equation]]=sc_gsm[[#This Row],[yeast9 equation]]</f>
        <v>1</v>
      </c>
    </row>
    <row r="1346" spans="1:12" hidden="1" x14ac:dyDescent="0.2">
      <c r="A1346" t="s">
        <v>2446</v>
      </c>
      <c r="B1346" t="s">
        <v>7798</v>
      </c>
      <c r="C1346" t="s">
        <v>3902</v>
      </c>
      <c r="D1346" t="str">
        <f>sc_gsm[[#This Row],[model_rxn]]&amp;"_"&amp;sc_gsm[[#This Row],[Column2]]</f>
        <v>AKGt_c_n_FWD</v>
      </c>
      <c r="E1346" t="str">
        <f>_xlfn.XLOOKUP(sc_gsm[[#This Row],[Column3]],SC_enz[name_dir],SC_enz[name_dir],"")</f>
        <v>AKGt_c_n_FWD</v>
      </c>
      <c r="F1346" t="str">
        <f>_xlfn.XLOOKUP(sc_gsm[[#This Row],[model_rxn]],RT_gsm[model_rxn],RT_gsm[model_rxn],"")</f>
        <v>AKGt_c_n</v>
      </c>
      <c r="G1346" s="3" t="str">
        <f>_xlfn.XLOOKUP(sc_gsm[[#This Row],[Column3]],RT_gsm[Column3],RT_gsm[Column3],"")</f>
        <v>AKGt_c_n_FWD</v>
      </c>
      <c r="H1346" s="3" t="str" cm="1">
        <f t="array" ref="H1346">sc_gsm[[#This Row],[model_rxn]]&amp;",r,"&amp;_xlfn.SWITCH(sc_gsm[[#This Row],[Column2]],"REV","lower_bound:-","FWD","upper_bound:")&amp;"1000"</f>
        <v>AKGt_c_n,r,upper_bound:1000</v>
      </c>
      <c r="I1346" s="3" t="str">
        <f>_xlfn.XLOOKUP(sc_gsm[[#This Row],[Column3]],SC_enz[name_dir],SC_enz[name_dir],"")</f>
        <v>AKGt_c_n_FWD</v>
      </c>
      <c r="J1346" s="3" t="str">
        <f>_xlfn.XLOOKUP(sc_gsm[[#This Row],[name]],[1]RXNS!$C:$C,[1]RXNS!$D:$D,"")</f>
        <v>2-oxoglutarate[c] &lt;=&gt; 2-oxoglutarate[n]</v>
      </c>
      <c r="K1346" s="3" t="str">
        <f>_xlfn.XLOOKUP(sc_gsm[[#This Row],[name]],[2]RXNS!$C:$C,[2]RXNS!$D:$D,"")</f>
        <v>2-oxoglutarate[c] &lt;=&gt; 2-oxoglutarate[n]</v>
      </c>
      <c r="L1346" s="3" t="b">
        <f>sc_gsm[[#This Row],[yeast8.3.4 equation]]=sc_gsm[[#This Row],[yeast9 equation]]</f>
        <v>1</v>
      </c>
    </row>
    <row r="1347" spans="1:12" hidden="1" x14ac:dyDescent="0.2">
      <c r="A1347" t="s">
        <v>2447</v>
      </c>
      <c r="B1347" t="s">
        <v>7798</v>
      </c>
      <c r="C1347" t="s">
        <v>3903</v>
      </c>
      <c r="D1347" t="str">
        <f>sc_gsm[[#This Row],[model_rxn]]&amp;"_"&amp;sc_gsm[[#This Row],[Column2]]</f>
        <v>AKGt_c_e_REV</v>
      </c>
      <c r="E1347" t="str">
        <f>_xlfn.XLOOKUP(sc_gsm[[#This Row],[Column3]],SC_enz[name_dir],SC_enz[name_dir],"")</f>
        <v>AKGt_c_e_REV</v>
      </c>
      <c r="F1347" t="str">
        <f>_xlfn.XLOOKUP(sc_gsm[[#This Row],[model_rxn]],RT_gsm[model_rxn],RT_gsm[model_rxn],"")</f>
        <v>AKGt_c_e</v>
      </c>
      <c r="G1347" s="3" t="str">
        <f>_xlfn.XLOOKUP(sc_gsm[[#This Row],[Column3]],RT_gsm[Column3],RT_gsm[Column3],"")</f>
        <v>AKGt_c_e_REV</v>
      </c>
      <c r="H1347" s="3" t="str" cm="1">
        <f t="array" ref="H1347">sc_gsm[[#This Row],[model_rxn]]&amp;",r,"&amp;_xlfn.SWITCH(sc_gsm[[#This Row],[Column2]],"REV","lower_bound:-","FWD","upper_bound:")&amp;"1000"</f>
        <v>AKGt_c_e,r,lower_bound:-1000</v>
      </c>
      <c r="I1347" s="3" t="str">
        <f>_xlfn.XLOOKUP(sc_gsm[[#This Row],[Column3]],SC_enz[name_dir],SC_enz[name_dir],"")</f>
        <v>AKGt_c_e_REV</v>
      </c>
      <c r="J1347" s="3" t="str">
        <f>_xlfn.XLOOKUP(sc_gsm[[#This Row],[name]],[1]RXNS!$C:$C,[1]RXNS!$D:$D,"")</f>
        <v>2-oxoglutarate[c] &lt;=&gt; 2-oxoglutarate[n]</v>
      </c>
      <c r="K1347" s="3" t="str">
        <f>_xlfn.XLOOKUP(sc_gsm[[#This Row],[name]],[2]RXNS!$C:$C,[2]RXNS!$D:$D,"")</f>
        <v>2-oxoglutarate[c] &lt;=&gt; 2-oxoglutarate[n]</v>
      </c>
      <c r="L1347" s="3" t="b">
        <f>sc_gsm[[#This Row],[yeast8.3.4 equation]]=sc_gsm[[#This Row],[yeast9 equation]]</f>
        <v>1</v>
      </c>
    </row>
    <row r="1348" spans="1:12" hidden="1" x14ac:dyDescent="0.2">
      <c r="A1348" t="s">
        <v>2447</v>
      </c>
      <c r="B1348" t="s">
        <v>7798</v>
      </c>
      <c r="C1348" t="s">
        <v>3902</v>
      </c>
      <c r="D1348" t="str">
        <f>sc_gsm[[#This Row],[model_rxn]]&amp;"_"&amp;sc_gsm[[#This Row],[Column2]]</f>
        <v>AKGt_c_e_FWD</v>
      </c>
      <c r="E1348" t="str">
        <f>_xlfn.XLOOKUP(sc_gsm[[#This Row],[Column3]],SC_enz[name_dir],SC_enz[name_dir],"")</f>
        <v>AKGt_c_e_FWD</v>
      </c>
      <c r="F1348" t="str">
        <f>_xlfn.XLOOKUP(sc_gsm[[#This Row],[model_rxn]],RT_gsm[model_rxn],RT_gsm[model_rxn],"")</f>
        <v>AKGt_c_e</v>
      </c>
      <c r="G1348" s="3" t="str">
        <f>_xlfn.XLOOKUP(sc_gsm[[#This Row],[Column3]],RT_gsm[Column3],RT_gsm[Column3],"")</f>
        <v>AKGt_c_e_FWD</v>
      </c>
      <c r="H1348" s="3" t="str" cm="1">
        <f t="array" ref="H1348">sc_gsm[[#This Row],[model_rxn]]&amp;",r,"&amp;_xlfn.SWITCH(sc_gsm[[#This Row],[Column2]],"REV","lower_bound:-","FWD","upper_bound:")&amp;"1000"</f>
        <v>AKGt_c_e,r,upper_bound:1000</v>
      </c>
      <c r="I1348" s="3" t="str">
        <f>_xlfn.XLOOKUP(sc_gsm[[#This Row],[Column3]],SC_enz[name_dir],SC_enz[name_dir],"")</f>
        <v>AKGt_c_e_FWD</v>
      </c>
      <c r="J1348" s="3" t="str">
        <f>_xlfn.XLOOKUP(sc_gsm[[#This Row],[name]],[1]RXNS!$C:$C,[1]RXNS!$D:$D,"")</f>
        <v>2-oxoglutarate[c] &lt;=&gt; 2-oxoglutarate[n]</v>
      </c>
      <c r="K1348" s="3" t="str">
        <f>_xlfn.XLOOKUP(sc_gsm[[#This Row],[name]],[2]RXNS!$C:$C,[2]RXNS!$D:$D,"")</f>
        <v>2-oxoglutarate[c] &lt;=&gt; 2-oxoglutarate[n]</v>
      </c>
      <c r="L1348" s="3" t="b">
        <f>sc_gsm[[#This Row],[yeast8.3.4 equation]]=sc_gsm[[#This Row],[yeast9 equation]]</f>
        <v>1</v>
      </c>
    </row>
    <row r="1349" spans="1:12" hidden="1" x14ac:dyDescent="0.2">
      <c r="A1349" t="s">
        <v>2448</v>
      </c>
      <c r="B1349" t="s">
        <v>7799</v>
      </c>
      <c r="C1349" t="s">
        <v>3902</v>
      </c>
      <c r="D1349" t="str">
        <f>sc_gsm[[#This Row],[model_rxn]]&amp;"_"&amp;sc_gsm[[#This Row],[Column2]]</f>
        <v>EX_2phetoh_e_FWD</v>
      </c>
      <c r="E1349" t="str">
        <f>_xlfn.XLOOKUP(sc_gsm[[#This Row],[Column3]],SC_enz[name_dir],SC_enz[name_dir],"")</f>
        <v>EX_2phetoh_e_FWD</v>
      </c>
      <c r="F1349" t="str">
        <f>_xlfn.XLOOKUP(sc_gsm[[#This Row],[model_rxn]],RT_gsm[model_rxn],RT_gsm[model_rxn],"")</f>
        <v>EX_2phetoh_e</v>
      </c>
      <c r="G1349" s="3" t="str">
        <f>_xlfn.XLOOKUP(sc_gsm[[#This Row],[Column3]],RT_gsm[Column3],RT_gsm[Column3],"")</f>
        <v>EX_2phetoh_e_FWD</v>
      </c>
      <c r="H1349" s="3" t="str" cm="1">
        <f t="array" ref="H1349">sc_gsm[[#This Row],[model_rxn]]&amp;",r,"&amp;_xlfn.SWITCH(sc_gsm[[#This Row],[Column2]],"REV","lower_bound:-","FWD","upper_bound:")&amp;"1000"</f>
        <v>EX_2phetoh_e,r,upper_bound:1000</v>
      </c>
      <c r="I1349" s="3" t="str">
        <f>_xlfn.XLOOKUP(sc_gsm[[#This Row],[Column3]],SC_enz[name_dir],SC_enz[name_dir],"")</f>
        <v>EX_2phetoh_e_FWD</v>
      </c>
      <c r="J1349" s="3" t="str">
        <f>_xlfn.XLOOKUP(sc_gsm[[#This Row],[name]],[1]RXNS!$C:$C,[1]RXNS!$D:$D,"")</f>
        <v xml:space="preserve">2-phenylethanol[e] =&gt; </v>
      </c>
      <c r="K1349" s="3" t="str">
        <f>_xlfn.XLOOKUP(sc_gsm[[#This Row],[name]],[2]RXNS!$C:$C,[2]RXNS!$D:$D,"")</f>
        <v xml:space="preserve">2-phenylethanol[e] =&gt; </v>
      </c>
      <c r="L1349" s="3" t="b">
        <f>sc_gsm[[#This Row],[yeast8.3.4 equation]]=sc_gsm[[#This Row],[yeast9 equation]]</f>
        <v>1</v>
      </c>
    </row>
    <row r="1350" spans="1:12" hidden="1" x14ac:dyDescent="0.2">
      <c r="A1350" t="s">
        <v>2449</v>
      </c>
      <c r="B1350" t="s">
        <v>7800</v>
      </c>
      <c r="C1350" t="s">
        <v>3903</v>
      </c>
      <c r="D1350" t="str">
        <f>sc_gsm[[#This Row],[model_rxn]]&amp;"_"&amp;sc_gsm[[#This Row],[Column2]]</f>
        <v>2PHETOHt_c_e_REV</v>
      </c>
      <c r="E1350" t="str">
        <f>_xlfn.XLOOKUP(sc_gsm[[#This Row],[Column3]],SC_enz[name_dir],SC_enz[name_dir],"")</f>
        <v>2PHETOHt_c_e_REV</v>
      </c>
      <c r="F1350" t="str">
        <f>_xlfn.XLOOKUP(sc_gsm[[#This Row],[model_rxn]],RT_gsm[model_rxn],RT_gsm[model_rxn],"")</f>
        <v>2PHETOHt_c_e</v>
      </c>
      <c r="G1350" s="3" t="str">
        <f>_xlfn.XLOOKUP(sc_gsm[[#This Row],[Column3]],RT_gsm[Column3],RT_gsm[Column3],"")</f>
        <v>2PHETOHt_c_e_REV</v>
      </c>
      <c r="H1350" s="3" t="str" cm="1">
        <f t="array" ref="H1350">sc_gsm[[#This Row],[model_rxn]]&amp;",r,"&amp;_xlfn.SWITCH(sc_gsm[[#This Row],[Column2]],"REV","lower_bound:-","FWD","upper_bound:")&amp;"1000"</f>
        <v>2PHETOHt_c_e,r,lower_bound:-1000</v>
      </c>
      <c r="I1350" s="3" t="str">
        <f>_xlfn.XLOOKUP(sc_gsm[[#This Row],[Column3]],SC_enz[name_dir],SC_enz[name_dir],"")</f>
        <v>2PHETOHt_c_e_REV</v>
      </c>
      <c r="J1350" s="3" t="str">
        <f>_xlfn.XLOOKUP(sc_gsm[[#This Row],[name]],[1]RXNS!$C:$C,[1]RXNS!$D:$D,"")</f>
        <v>2-phenylethanol[e] &lt;=&gt; 2-phenylethanol[c]</v>
      </c>
      <c r="K1350" s="3" t="str">
        <f>_xlfn.XLOOKUP(sc_gsm[[#This Row],[name]],[2]RXNS!$C:$C,[2]RXNS!$D:$D,"")</f>
        <v>2-phenylethanol[e] &lt;=&gt; 2-phenylethanol[c]</v>
      </c>
      <c r="L1350" s="3" t="b">
        <f>sc_gsm[[#This Row],[yeast8.3.4 equation]]=sc_gsm[[#This Row],[yeast9 equation]]</f>
        <v>1</v>
      </c>
    </row>
    <row r="1351" spans="1:12" hidden="1" x14ac:dyDescent="0.2">
      <c r="A1351" t="s">
        <v>2449</v>
      </c>
      <c r="B1351" t="s">
        <v>7800</v>
      </c>
      <c r="C1351" t="s">
        <v>3902</v>
      </c>
      <c r="D1351" t="str">
        <f>sc_gsm[[#This Row],[model_rxn]]&amp;"_"&amp;sc_gsm[[#This Row],[Column2]]</f>
        <v>2PHETOHt_c_e_FWD</v>
      </c>
      <c r="E1351" t="str">
        <f>_xlfn.XLOOKUP(sc_gsm[[#This Row],[Column3]],SC_enz[name_dir],SC_enz[name_dir],"")</f>
        <v>2PHETOHt_c_e_FWD</v>
      </c>
      <c r="F1351" t="str">
        <f>_xlfn.XLOOKUP(sc_gsm[[#This Row],[model_rxn]],RT_gsm[model_rxn],RT_gsm[model_rxn],"")</f>
        <v>2PHETOHt_c_e</v>
      </c>
      <c r="G1351" s="3" t="str">
        <f>_xlfn.XLOOKUP(sc_gsm[[#This Row],[Column3]],RT_gsm[Column3],RT_gsm[Column3],"")</f>
        <v>2PHETOHt_c_e_FWD</v>
      </c>
      <c r="H1351" s="3" t="str" cm="1">
        <f t="array" ref="H1351">sc_gsm[[#This Row],[model_rxn]]&amp;",r,"&amp;_xlfn.SWITCH(sc_gsm[[#This Row],[Column2]],"REV","lower_bound:-","FWD","upper_bound:")&amp;"1000"</f>
        <v>2PHETOHt_c_e,r,upper_bound:1000</v>
      </c>
      <c r="I1351" s="3" t="str">
        <f>_xlfn.XLOOKUP(sc_gsm[[#This Row],[Column3]],SC_enz[name_dir],SC_enz[name_dir],"")</f>
        <v>2PHETOHt_c_e_FWD</v>
      </c>
      <c r="J1351" s="3" t="str">
        <f>_xlfn.XLOOKUP(sc_gsm[[#This Row],[name]],[1]RXNS!$C:$C,[1]RXNS!$D:$D,"")</f>
        <v>2-phenylethanol[e] &lt;=&gt; 2-phenylethanol[c]</v>
      </c>
      <c r="K1351" s="3" t="str">
        <f>_xlfn.XLOOKUP(sc_gsm[[#This Row],[name]],[2]RXNS!$C:$C,[2]RXNS!$D:$D,"")</f>
        <v>2-phenylethanol[e] &lt;=&gt; 2-phenylethanol[c]</v>
      </c>
      <c r="L1351" s="3" t="b">
        <f>sc_gsm[[#This Row],[yeast8.3.4 equation]]=sc_gsm[[#This Row],[yeast9 equation]]</f>
        <v>1</v>
      </c>
    </row>
    <row r="1352" spans="1:12" hidden="1" x14ac:dyDescent="0.2">
      <c r="A1352" t="s">
        <v>2450</v>
      </c>
      <c r="B1352" t="s">
        <v>7800</v>
      </c>
      <c r="C1352" t="s">
        <v>3903</v>
      </c>
      <c r="D1352" t="str">
        <f>sc_gsm[[#This Row],[model_rxn]]&amp;"_"&amp;sc_gsm[[#This Row],[Column2]]</f>
        <v>2PHETOHt_c_m_REV</v>
      </c>
      <c r="E1352" t="str">
        <f>_xlfn.XLOOKUP(sc_gsm[[#This Row],[Column3]],SC_enz[name_dir],SC_enz[name_dir],"")</f>
        <v>2PHETOHt_c_m_REV</v>
      </c>
      <c r="F1352" t="str">
        <f>_xlfn.XLOOKUP(sc_gsm[[#This Row],[model_rxn]],RT_gsm[model_rxn],RT_gsm[model_rxn],"")</f>
        <v>2PHETOHt_c_m</v>
      </c>
      <c r="G1352" s="3" t="str">
        <f>_xlfn.XLOOKUP(sc_gsm[[#This Row],[Column3]],RT_gsm[Column3],RT_gsm[Column3],"")</f>
        <v>2PHETOHt_c_m_REV</v>
      </c>
      <c r="H1352" s="3" t="str" cm="1">
        <f t="array" ref="H1352">sc_gsm[[#This Row],[model_rxn]]&amp;",r,"&amp;_xlfn.SWITCH(sc_gsm[[#This Row],[Column2]],"REV","lower_bound:-","FWD","upper_bound:")&amp;"1000"</f>
        <v>2PHETOHt_c_m,r,lower_bound:-1000</v>
      </c>
      <c r="I1352" s="3" t="str">
        <f>_xlfn.XLOOKUP(sc_gsm[[#This Row],[Column3]],SC_enz[name_dir],SC_enz[name_dir],"")</f>
        <v>2PHETOHt_c_m_REV</v>
      </c>
      <c r="J1352" s="3" t="str">
        <f>_xlfn.XLOOKUP(sc_gsm[[#This Row],[name]],[1]RXNS!$C:$C,[1]RXNS!$D:$D,"")</f>
        <v>2-phenylethanol[e] &lt;=&gt; 2-phenylethanol[c]</v>
      </c>
      <c r="K1352" s="3" t="str">
        <f>_xlfn.XLOOKUP(sc_gsm[[#This Row],[name]],[2]RXNS!$C:$C,[2]RXNS!$D:$D,"")</f>
        <v>2-phenylethanol[e] &lt;=&gt; 2-phenylethanol[c]</v>
      </c>
      <c r="L1352" s="3" t="b">
        <f>sc_gsm[[#This Row],[yeast8.3.4 equation]]=sc_gsm[[#This Row],[yeast9 equation]]</f>
        <v>1</v>
      </c>
    </row>
    <row r="1353" spans="1:12" hidden="1" x14ac:dyDescent="0.2">
      <c r="A1353" t="s">
        <v>2450</v>
      </c>
      <c r="B1353" t="s">
        <v>7800</v>
      </c>
      <c r="C1353" t="s">
        <v>3902</v>
      </c>
      <c r="D1353" t="str">
        <f>sc_gsm[[#This Row],[model_rxn]]&amp;"_"&amp;sc_gsm[[#This Row],[Column2]]</f>
        <v>2PHETOHt_c_m_FWD</v>
      </c>
      <c r="E1353" t="str">
        <f>_xlfn.XLOOKUP(sc_gsm[[#This Row],[Column3]],SC_enz[name_dir],SC_enz[name_dir],"")</f>
        <v>2PHETOHt_c_m_FWD</v>
      </c>
      <c r="F1353" t="str">
        <f>_xlfn.XLOOKUP(sc_gsm[[#This Row],[model_rxn]],RT_gsm[model_rxn],RT_gsm[model_rxn],"")</f>
        <v>2PHETOHt_c_m</v>
      </c>
      <c r="G1353" s="3" t="str">
        <f>_xlfn.XLOOKUP(sc_gsm[[#This Row],[Column3]],RT_gsm[Column3],RT_gsm[Column3],"")</f>
        <v>2PHETOHt_c_m_FWD</v>
      </c>
      <c r="H1353" s="3" t="str" cm="1">
        <f t="array" ref="H1353">sc_gsm[[#This Row],[model_rxn]]&amp;",r,"&amp;_xlfn.SWITCH(sc_gsm[[#This Row],[Column2]],"REV","lower_bound:-","FWD","upper_bound:")&amp;"1000"</f>
        <v>2PHETOHt_c_m,r,upper_bound:1000</v>
      </c>
      <c r="I1353" s="3" t="str">
        <f>_xlfn.XLOOKUP(sc_gsm[[#This Row],[Column3]],SC_enz[name_dir],SC_enz[name_dir],"")</f>
        <v>2PHETOHt_c_m_FWD</v>
      </c>
      <c r="J1353" s="3" t="str">
        <f>_xlfn.XLOOKUP(sc_gsm[[#This Row],[name]],[1]RXNS!$C:$C,[1]RXNS!$D:$D,"")</f>
        <v>2-phenylethanol[e] &lt;=&gt; 2-phenylethanol[c]</v>
      </c>
      <c r="K1353" s="3" t="str">
        <f>_xlfn.XLOOKUP(sc_gsm[[#This Row],[name]],[2]RXNS!$C:$C,[2]RXNS!$D:$D,"")</f>
        <v>2-phenylethanol[e] &lt;=&gt; 2-phenylethanol[c]</v>
      </c>
      <c r="L1353" s="3" t="b">
        <f>sc_gsm[[#This Row],[yeast8.3.4 equation]]=sc_gsm[[#This Row],[yeast9 equation]]</f>
        <v>1</v>
      </c>
    </row>
    <row r="1354" spans="1:12" hidden="1" x14ac:dyDescent="0.2">
      <c r="A1354" t="s">
        <v>2451</v>
      </c>
      <c r="B1354" t="s">
        <v>7801</v>
      </c>
      <c r="C1354" t="s">
        <v>3903</v>
      </c>
      <c r="D1354" t="str">
        <f>sc_gsm[[#This Row],[model_rxn]]&amp;"_"&amp;sc_gsm[[#This Row],[Column2]]</f>
        <v>3C4MOPt_c_m_REV</v>
      </c>
      <c r="E1354" t="str">
        <f>_xlfn.XLOOKUP(sc_gsm[[#This Row],[Column3]],SC_enz[name_dir],SC_enz[name_dir],"")</f>
        <v>3C4MOPt_c_m_REV</v>
      </c>
      <c r="F1354" t="str">
        <f>_xlfn.XLOOKUP(sc_gsm[[#This Row],[model_rxn]],RT_gsm[model_rxn],RT_gsm[model_rxn],"")</f>
        <v>3C4MOPt_c_m</v>
      </c>
      <c r="G1354" s="3" t="str">
        <f>_xlfn.XLOOKUP(sc_gsm[[#This Row],[Column3]],RT_gsm[Column3],RT_gsm[Column3],"")</f>
        <v>3C4MOPt_c_m_REV</v>
      </c>
      <c r="H1354" s="3" t="str" cm="1">
        <f t="array" ref="H1354">sc_gsm[[#This Row],[model_rxn]]&amp;",r,"&amp;_xlfn.SWITCH(sc_gsm[[#This Row],[Column2]],"REV","lower_bound:-","FWD","upper_bound:")&amp;"1000"</f>
        <v>3C4MOPt_c_m,r,lower_bound:-1000</v>
      </c>
      <c r="I1354" s="3" t="str">
        <f>_xlfn.XLOOKUP(sc_gsm[[#This Row],[Column3]],SC_enz[name_dir],SC_enz[name_dir],"")</f>
        <v>3C4MOPt_c_m_REV</v>
      </c>
      <c r="J1354" s="3" t="str">
        <f>_xlfn.XLOOKUP(sc_gsm[[#This Row],[name]],[1]RXNS!$C:$C,[1]RXNS!$D:$D,"")</f>
        <v>(2S)-2-isopropyl-3-oxosuccinate[c] &lt;=&gt; (2S)-2-isopropyl-3-oxosuccinate[m]</v>
      </c>
      <c r="K1354" s="3" t="str">
        <f>_xlfn.XLOOKUP(sc_gsm[[#This Row],[name]],[2]RXNS!$C:$C,[2]RXNS!$D:$D,"")</f>
        <v>(2S)-2-isopropyl-3-oxosuccinate[c] &lt;=&gt; (2S)-2-isopropyl-3-oxosuccinate[m]</v>
      </c>
      <c r="L1354" s="3" t="b">
        <f>sc_gsm[[#This Row],[yeast8.3.4 equation]]=sc_gsm[[#This Row],[yeast9 equation]]</f>
        <v>1</v>
      </c>
    </row>
    <row r="1355" spans="1:12" hidden="1" x14ac:dyDescent="0.2">
      <c r="A1355" t="s">
        <v>2451</v>
      </c>
      <c r="B1355" t="s">
        <v>7801</v>
      </c>
      <c r="C1355" t="s">
        <v>3902</v>
      </c>
      <c r="D1355" t="str">
        <f>sc_gsm[[#This Row],[model_rxn]]&amp;"_"&amp;sc_gsm[[#This Row],[Column2]]</f>
        <v>3C4MOPt_c_m_FWD</v>
      </c>
      <c r="E1355" t="str">
        <f>_xlfn.XLOOKUP(sc_gsm[[#This Row],[Column3]],SC_enz[name_dir],SC_enz[name_dir],"")</f>
        <v>3C4MOPt_c_m_FWD</v>
      </c>
      <c r="F1355" t="str">
        <f>_xlfn.XLOOKUP(sc_gsm[[#This Row],[model_rxn]],RT_gsm[model_rxn],RT_gsm[model_rxn],"")</f>
        <v>3C4MOPt_c_m</v>
      </c>
      <c r="G1355" s="3" t="str">
        <f>_xlfn.XLOOKUP(sc_gsm[[#This Row],[Column3]],RT_gsm[Column3],RT_gsm[Column3],"")</f>
        <v>3C4MOPt_c_m_FWD</v>
      </c>
      <c r="H1355" s="3" t="str" cm="1">
        <f t="array" ref="H1355">sc_gsm[[#This Row],[model_rxn]]&amp;",r,"&amp;_xlfn.SWITCH(sc_gsm[[#This Row],[Column2]],"REV","lower_bound:-","FWD","upper_bound:")&amp;"1000"</f>
        <v>3C4MOPt_c_m,r,upper_bound:1000</v>
      </c>
      <c r="I1355" s="3" t="str">
        <f>_xlfn.XLOOKUP(sc_gsm[[#This Row],[Column3]],SC_enz[name_dir],SC_enz[name_dir],"")</f>
        <v>3C4MOPt_c_m_FWD</v>
      </c>
      <c r="J1355" s="3" t="str">
        <f>_xlfn.XLOOKUP(sc_gsm[[#This Row],[name]],[1]RXNS!$C:$C,[1]RXNS!$D:$D,"")</f>
        <v>(2S)-2-isopropyl-3-oxosuccinate[c] &lt;=&gt; (2S)-2-isopropyl-3-oxosuccinate[m]</v>
      </c>
      <c r="K1355" s="3" t="str">
        <f>_xlfn.XLOOKUP(sc_gsm[[#This Row],[name]],[2]RXNS!$C:$C,[2]RXNS!$D:$D,"")</f>
        <v>(2S)-2-isopropyl-3-oxosuccinate[c] &lt;=&gt; (2S)-2-isopropyl-3-oxosuccinate[m]</v>
      </c>
      <c r="L1355" s="3" t="b">
        <f>sc_gsm[[#This Row],[yeast8.3.4 equation]]=sc_gsm[[#This Row],[yeast9 equation]]</f>
        <v>1</v>
      </c>
    </row>
    <row r="1356" spans="1:12" hidden="1" x14ac:dyDescent="0.2">
      <c r="A1356" t="s">
        <v>2452</v>
      </c>
      <c r="B1356" t="s">
        <v>7802</v>
      </c>
      <c r="C1356" t="s">
        <v>3903</v>
      </c>
      <c r="D1356" t="str">
        <f>sc_gsm[[#This Row],[model_rxn]]&amp;"_"&amp;sc_gsm[[#This Row],[Column2]]</f>
        <v>3MOPt_c_m_REV</v>
      </c>
      <c r="E1356" t="str">
        <f>_xlfn.XLOOKUP(sc_gsm[[#This Row],[Column3]],SC_enz[name_dir],SC_enz[name_dir],"")</f>
        <v>3MOPt_c_m_REV</v>
      </c>
      <c r="F1356" t="str">
        <f>_xlfn.XLOOKUP(sc_gsm[[#This Row],[model_rxn]],RT_gsm[model_rxn],RT_gsm[model_rxn],"")</f>
        <v/>
      </c>
      <c r="G1356" s="3" t="str">
        <f>_xlfn.XLOOKUP(sc_gsm[[#This Row],[Column3]],RT_gsm[Column3],RT_gsm[Column3],"")</f>
        <v/>
      </c>
      <c r="H1356" s="3" t="str" cm="1">
        <f t="array" ref="H1356">sc_gsm[[#This Row],[model_rxn]]&amp;",r,"&amp;_xlfn.SWITCH(sc_gsm[[#This Row],[Column2]],"REV","lower_bound:-","FWD","upper_bound:")&amp;"1000"</f>
        <v>3MOPt_c_m,r,lower_bound:-1000</v>
      </c>
      <c r="I1356" s="3" t="str">
        <f>_xlfn.XLOOKUP(sc_gsm[[#This Row],[Column3]],SC_enz[name_dir],SC_enz[name_dir],"")</f>
        <v>3MOPt_c_m_REV</v>
      </c>
      <c r="J1356" s="3" t="str">
        <f>_xlfn.XLOOKUP(sc_gsm[[#This Row],[name]],[1]RXNS!$C:$C,[1]RXNS!$D:$D,"")</f>
        <v>(S)-3-methyl-2-oxopentanoate[c] &lt;=&gt; (S)-3-methyl-2-oxopentanoate[m]</v>
      </c>
      <c r="K1356" s="3" t="str">
        <f>_xlfn.XLOOKUP(sc_gsm[[#This Row],[name]],[2]RXNS!$C:$C,[2]RXNS!$D:$D,"")</f>
        <v>(S)-3-methyl-2-oxopentanoate[c] &lt;=&gt; (S)-3-methyl-2-oxopentanoate[m]</v>
      </c>
      <c r="L1356" s="3" t="b">
        <f>sc_gsm[[#This Row],[yeast8.3.4 equation]]=sc_gsm[[#This Row],[yeast9 equation]]</f>
        <v>1</v>
      </c>
    </row>
    <row r="1357" spans="1:12" hidden="1" x14ac:dyDescent="0.2">
      <c r="A1357" t="s">
        <v>2452</v>
      </c>
      <c r="B1357" t="s">
        <v>7802</v>
      </c>
      <c r="C1357" t="s">
        <v>3902</v>
      </c>
      <c r="D1357" t="str">
        <f>sc_gsm[[#This Row],[model_rxn]]&amp;"_"&amp;sc_gsm[[#This Row],[Column2]]</f>
        <v>3MOPt_c_m_FWD</v>
      </c>
      <c r="E1357" t="str">
        <f>_xlfn.XLOOKUP(sc_gsm[[#This Row],[Column3]],SC_enz[name_dir],SC_enz[name_dir],"")</f>
        <v>3MOPt_c_m_FWD</v>
      </c>
      <c r="F1357" t="str">
        <f>_xlfn.XLOOKUP(sc_gsm[[#This Row],[model_rxn]],RT_gsm[model_rxn],RT_gsm[model_rxn],"")</f>
        <v/>
      </c>
      <c r="G1357" s="3" t="str">
        <f>_xlfn.XLOOKUP(sc_gsm[[#This Row],[Column3]],RT_gsm[Column3],RT_gsm[Column3],"")</f>
        <v/>
      </c>
      <c r="H1357" s="3" t="str" cm="1">
        <f t="array" ref="H1357">sc_gsm[[#This Row],[model_rxn]]&amp;",r,"&amp;_xlfn.SWITCH(sc_gsm[[#This Row],[Column2]],"REV","lower_bound:-","FWD","upper_bound:")&amp;"1000"</f>
        <v>3MOPt_c_m,r,upper_bound:1000</v>
      </c>
      <c r="I1357" s="3" t="str">
        <f>_xlfn.XLOOKUP(sc_gsm[[#This Row],[Column3]],SC_enz[name_dir],SC_enz[name_dir],"")</f>
        <v>3MOPt_c_m_FWD</v>
      </c>
      <c r="J1357" s="3" t="str">
        <f>_xlfn.XLOOKUP(sc_gsm[[#This Row],[name]],[1]RXNS!$C:$C,[1]RXNS!$D:$D,"")</f>
        <v>(S)-3-methyl-2-oxopentanoate[c] &lt;=&gt; (S)-3-methyl-2-oxopentanoate[m]</v>
      </c>
      <c r="K1357" s="3" t="str">
        <f>_xlfn.XLOOKUP(sc_gsm[[#This Row],[name]],[2]RXNS!$C:$C,[2]RXNS!$D:$D,"")</f>
        <v>(S)-3-methyl-2-oxopentanoate[c] &lt;=&gt; (S)-3-methyl-2-oxopentanoate[m]</v>
      </c>
      <c r="L1357" s="3" t="b">
        <f>sc_gsm[[#This Row],[yeast8.3.4 equation]]=sc_gsm[[#This Row],[yeast9 equation]]</f>
        <v>1</v>
      </c>
    </row>
    <row r="1358" spans="1:12" hidden="1" x14ac:dyDescent="0.2">
      <c r="A1358" t="s">
        <v>2453</v>
      </c>
      <c r="B1358" t="s">
        <v>7803</v>
      </c>
      <c r="C1358" t="s">
        <v>3903</v>
      </c>
      <c r="D1358" t="str">
        <f>sc_gsm[[#This Row],[model_rxn]]&amp;"_"&amp;sc_gsm[[#This Row],[Column2]]</f>
        <v>3MOPt_c_e_REV</v>
      </c>
      <c r="E1358" t="str">
        <f>_xlfn.XLOOKUP(sc_gsm[[#This Row],[Column3]],SC_enz[name_dir],SC_enz[name_dir],"")</f>
        <v>3MOPt_c_e_REV</v>
      </c>
      <c r="F1358" t="str">
        <f>_xlfn.XLOOKUP(sc_gsm[[#This Row],[model_rxn]],RT_gsm[model_rxn],RT_gsm[model_rxn],"")</f>
        <v>3MOPt_c_e</v>
      </c>
      <c r="G1358" s="3" t="str">
        <f>_xlfn.XLOOKUP(sc_gsm[[#This Row],[Column3]],RT_gsm[Column3],RT_gsm[Column3],"")</f>
        <v>3MOPt_c_e_REV</v>
      </c>
      <c r="H1358" s="3" t="str" cm="1">
        <f t="array" ref="H1358">sc_gsm[[#This Row],[model_rxn]]&amp;",r,"&amp;_xlfn.SWITCH(sc_gsm[[#This Row],[Column2]],"REV","lower_bound:-","FWD","upper_bound:")&amp;"1000"</f>
        <v>3MOPt_c_e,r,lower_bound:-1000</v>
      </c>
      <c r="I1358" s="3" t="str">
        <f>_xlfn.XLOOKUP(sc_gsm[[#This Row],[Column3]],SC_enz[name_dir],SC_enz[name_dir],"")</f>
        <v>3MOPt_c_e_REV</v>
      </c>
      <c r="J1358" s="3" t="str">
        <f>_xlfn.XLOOKUP(sc_gsm[[#This Row],[name]],[1]RXNS!$C:$C,[1]RXNS!$D:$D,"")</f>
        <v>(S)-3-methyl-2-oxopentanoate[e] &lt;=&gt; (S)-3-methyl-2-oxopentanoate[c]</v>
      </c>
      <c r="K1358" s="3" t="str">
        <f>_xlfn.XLOOKUP(sc_gsm[[#This Row],[name]],[2]RXNS!$C:$C,[2]RXNS!$D:$D,"")</f>
        <v>(S)-3-methyl-2-oxopentanoate[e] &lt;=&gt; (S)-3-methyl-2-oxopentanoate[c]</v>
      </c>
      <c r="L1358" s="3" t="b">
        <f>sc_gsm[[#This Row],[yeast8.3.4 equation]]=sc_gsm[[#This Row],[yeast9 equation]]</f>
        <v>1</v>
      </c>
    </row>
    <row r="1359" spans="1:12" hidden="1" x14ac:dyDescent="0.2">
      <c r="A1359" t="s">
        <v>2453</v>
      </c>
      <c r="B1359" t="s">
        <v>7803</v>
      </c>
      <c r="C1359" t="s">
        <v>3902</v>
      </c>
      <c r="D1359" t="str">
        <f>sc_gsm[[#This Row],[model_rxn]]&amp;"_"&amp;sc_gsm[[#This Row],[Column2]]</f>
        <v>3MOPt_c_e_FWD</v>
      </c>
      <c r="E1359" t="str">
        <f>_xlfn.XLOOKUP(sc_gsm[[#This Row],[Column3]],SC_enz[name_dir],SC_enz[name_dir],"")</f>
        <v>3MOPt_c_e_FWD</v>
      </c>
      <c r="F1359" t="str">
        <f>_xlfn.XLOOKUP(sc_gsm[[#This Row],[model_rxn]],RT_gsm[model_rxn],RT_gsm[model_rxn],"")</f>
        <v>3MOPt_c_e</v>
      </c>
      <c r="G1359" s="3" t="str">
        <f>_xlfn.XLOOKUP(sc_gsm[[#This Row],[Column3]],RT_gsm[Column3],RT_gsm[Column3],"")</f>
        <v>3MOPt_c_e_FWD</v>
      </c>
      <c r="H1359" s="3" t="str" cm="1">
        <f t="array" ref="H1359">sc_gsm[[#This Row],[model_rxn]]&amp;",r,"&amp;_xlfn.SWITCH(sc_gsm[[#This Row],[Column2]],"REV","lower_bound:-","FWD","upper_bound:")&amp;"1000"</f>
        <v>3MOPt_c_e,r,upper_bound:1000</v>
      </c>
      <c r="I1359" s="3" t="str">
        <f>_xlfn.XLOOKUP(sc_gsm[[#This Row],[Column3]],SC_enz[name_dir],SC_enz[name_dir],"")</f>
        <v>3MOPt_c_e_FWD</v>
      </c>
      <c r="J1359" s="3" t="str">
        <f>_xlfn.XLOOKUP(sc_gsm[[#This Row],[name]],[1]RXNS!$C:$C,[1]RXNS!$D:$D,"")</f>
        <v>(S)-3-methyl-2-oxopentanoate[e] &lt;=&gt; (S)-3-methyl-2-oxopentanoate[c]</v>
      </c>
      <c r="K1359" s="3" t="str">
        <f>_xlfn.XLOOKUP(sc_gsm[[#This Row],[name]],[2]RXNS!$C:$C,[2]RXNS!$D:$D,"")</f>
        <v>(S)-3-methyl-2-oxopentanoate[e] &lt;=&gt; (S)-3-methyl-2-oxopentanoate[c]</v>
      </c>
      <c r="L1359" s="3" t="b">
        <f>sc_gsm[[#This Row],[yeast8.3.4 equation]]=sc_gsm[[#This Row],[yeast9 equation]]</f>
        <v>1</v>
      </c>
    </row>
    <row r="1360" spans="1:12" hidden="1" x14ac:dyDescent="0.2">
      <c r="A1360" t="s">
        <v>2454</v>
      </c>
      <c r="B1360" t="s">
        <v>7804</v>
      </c>
      <c r="C1360" t="s">
        <v>3902</v>
      </c>
      <c r="D1360" t="str">
        <f>sc_gsm[[#This Row],[model_rxn]]&amp;"_"&amp;sc_gsm[[#This Row],[Column2]]</f>
        <v>EX_3mbald_e_FWD</v>
      </c>
      <c r="E1360" t="str">
        <f>_xlfn.XLOOKUP(sc_gsm[[#This Row],[Column3]],SC_enz[name_dir],SC_enz[name_dir],"")</f>
        <v>EX_3mbald_e_FWD</v>
      </c>
      <c r="F1360" t="str">
        <f>_xlfn.XLOOKUP(sc_gsm[[#This Row],[model_rxn]],RT_gsm[model_rxn],RT_gsm[model_rxn],"")</f>
        <v>EX_3mbald_e</v>
      </c>
      <c r="G1360" s="3" t="str">
        <f>_xlfn.XLOOKUP(sc_gsm[[#This Row],[Column3]],RT_gsm[Column3],RT_gsm[Column3],"")</f>
        <v>EX_3mbald_e_FWD</v>
      </c>
      <c r="H1360" s="3" t="str" cm="1">
        <f t="array" ref="H1360">sc_gsm[[#This Row],[model_rxn]]&amp;",r,"&amp;_xlfn.SWITCH(sc_gsm[[#This Row],[Column2]],"REV","lower_bound:-","FWD","upper_bound:")&amp;"1000"</f>
        <v>EX_3mbald_e,r,upper_bound:1000</v>
      </c>
      <c r="I1360" s="3" t="str">
        <f>_xlfn.XLOOKUP(sc_gsm[[#This Row],[Column3]],SC_enz[name_dir],SC_enz[name_dir],"")</f>
        <v>EX_3mbald_e_FWD</v>
      </c>
      <c r="J1360" s="3" t="str">
        <f>_xlfn.XLOOKUP(sc_gsm[[#This Row],[name]],[1]RXNS!$C:$C,[1]RXNS!$D:$D,"")</f>
        <v xml:space="preserve">3-methylbutanal[e] =&gt; </v>
      </c>
      <c r="K1360" s="3" t="str">
        <f>_xlfn.XLOOKUP(sc_gsm[[#This Row],[name]],[2]RXNS!$C:$C,[2]RXNS!$D:$D,"")</f>
        <v xml:space="preserve">3-methylbutanal[e] =&gt; </v>
      </c>
      <c r="L1360" s="3" t="b">
        <f>sc_gsm[[#This Row],[yeast8.3.4 equation]]=sc_gsm[[#This Row],[yeast9 equation]]</f>
        <v>1</v>
      </c>
    </row>
    <row r="1361" spans="1:12" hidden="1" x14ac:dyDescent="0.2">
      <c r="A1361" t="s">
        <v>2455</v>
      </c>
      <c r="B1361" t="s">
        <v>7805</v>
      </c>
      <c r="C1361" t="s">
        <v>3903</v>
      </c>
      <c r="D1361" t="str">
        <f>sc_gsm[[#This Row],[model_rxn]]&amp;"_"&amp;sc_gsm[[#This Row],[Column2]]</f>
        <v>3MBALDt_c_e_REV</v>
      </c>
      <c r="E1361" t="str">
        <f>_xlfn.XLOOKUP(sc_gsm[[#This Row],[Column3]],SC_enz[name_dir],SC_enz[name_dir],"")</f>
        <v>3MBALDt_c_e_REV</v>
      </c>
      <c r="F1361" t="str">
        <f>_xlfn.XLOOKUP(sc_gsm[[#This Row],[model_rxn]],RT_gsm[model_rxn],RT_gsm[model_rxn],"")</f>
        <v>3MBALDt_c_e</v>
      </c>
      <c r="G1361" s="3" t="str">
        <f>_xlfn.XLOOKUP(sc_gsm[[#This Row],[Column3]],RT_gsm[Column3],RT_gsm[Column3],"")</f>
        <v>3MBALDt_c_e_REV</v>
      </c>
      <c r="H1361" s="3" t="str" cm="1">
        <f t="array" ref="H1361">sc_gsm[[#This Row],[model_rxn]]&amp;",r,"&amp;_xlfn.SWITCH(sc_gsm[[#This Row],[Column2]],"REV","lower_bound:-","FWD","upper_bound:")&amp;"1000"</f>
        <v>3MBALDt_c_e,r,lower_bound:-1000</v>
      </c>
      <c r="I1361" s="3" t="str">
        <f>_xlfn.XLOOKUP(sc_gsm[[#This Row],[Column3]],SC_enz[name_dir],SC_enz[name_dir],"")</f>
        <v>3MBALDt_c_e_REV</v>
      </c>
      <c r="J1361" s="3" t="str">
        <f>_xlfn.XLOOKUP(sc_gsm[[#This Row],[name]],[1]RXNS!$C:$C,[1]RXNS!$D:$D,"")</f>
        <v>3-methylbutanal[c] &lt;=&gt; 3-methylbutanal[e]</v>
      </c>
      <c r="K1361" s="3" t="str">
        <f>_xlfn.XLOOKUP(sc_gsm[[#This Row],[name]],[2]RXNS!$C:$C,[2]RXNS!$D:$D,"")</f>
        <v>3-methylbutanal[c] &lt;=&gt; 3-methylbutanal[e]</v>
      </c>
      <c r="L1361" s="3" t="b">
        <f>sc_gsm[[#This Row],[yeast8.3.4 equation]]=sc_gsm[[#This Row],[yeast9 equation]]</f>
        <v>1</v>
      </c>
    </row>
    <row r="1362" spans="1:12" hidden="1" x14ac:dyDescent="0.2">
      <c r="A1362" t="s">
        <v>2455</v>
      </c>
      <c r="B1362" t="s">
        <v>7805</v>
      </c>
      <c r="C1362" t="s">
        <v>3902</v>
      </c>
      <c r="D1362" t="str">
        <f>sc_gsm[[#This Row],[model_rxn]]&amp;"_"&amp;sc_gsm[[#This Row],[Column2]]</f>
        <v>3MBALDt_c_e_FWD</v>
      </c>
      <c r="E1362" t="str">
        <f>_xlfn.XLOOKUP(sc_gsm[[#This Row],[Column3]],SC_enz[name_dir],SC_enz[name_dir],"")</f>
        <v>3MBALDt_c_e_FWD</v>
      </c>
      <c r="F1362" t="str">
        <f>_xlfn.XLOOKUP(sc_gsm[[#This Row],[model_rxn]],RT_gsm[model_rxn],RT_gsm[model_rxn],"")</f>
        <v>3MBALDt_c_e</v>
      </c>
      <c r="G1362" s="3" t="str">
        <f>_xlfn.XLOOKUP(sc_gsm[[#This Row],[Column3]],RT_gsm[Column3],RT_gsm[Column3],"")</f>
        <v>3MBALDt_c_e_FWD</v>
      </c>
      <c r="H1362" s="3" t="str" cm="1">
        <f t="array" ref="H1362">sc_gsm[[#This Row],[model_rxn]]&amp;",r,"&amp;_xlfn.SWITCH(sc_gsm[[#This Row],[Column2]],"REV","lower_bound:-","FWD","upper_bound:")&amp;"1000"</f>
        <v>3MBALDt_c_e,r,upper_bound:1000</v>
      </c>
      <c r="I1362" s="3" t="str">
        <f>_xlfn.XLOOKUP(sc_gsm[[#This Row],[Column3]],SC_enz[name_dir],SC_enz[name_dir],"")</f>
        <v>3MBALDt_c_e_FWD</v>
      </c>
      <c r="J1362" s="3" t="str">
        <f>_xlfn.XLOOKUP(sc_gsm[[#This Row],[name]],[1]RXNS!$C:$C,[1]RXNS!$D:$D,"")</f>
        <v>3-methylbutanal[c] &lt;=&gt; 3-methylbutanal[e]</v>
      </c>
      <c r="K1362" s="3" t="str">
        <f>_xlfn.XLOOKUP(sc_gsm[[#This Row],[name]],[2]RXNS!$C:$C,[2]RXNS!$D:$D,"")</f>
        <v>3-methylbutanal[c] &lt;=&gt; 3-methylbutanal[e]</v>
      </c>
      <c r="L1362" s="3" t="b">
        <f>sc_gsm[[#This Row],[yeast8.3.4 equation]]=sc_gsm[[#This Row],[yeast9 equation]]</f>
        <v>1</v>
      </c>
    </row>
    <row r="1363" spans="1:12" hidden="1" x14ac:dyDescent="0.2">
      <c r="A1363" t="s">
        <v>2456</v>
      </c>
      <c r="B1363" t="s">
        <v>7805</v>
      </c>
      <c r="C1363" t="s">
        <v>3903</v>
      </c>
      <c r="D1363" t="str">
        <f>sc_gsm[[#This Row],[model_rxn]]&amp;"_"&amp;sc_gsm[[#This Row],[Column2]]</f>
        <v>3MBALDt_c_m_REV</v>
      </c>
      <c r="E1363" t="str">
        <f>_xlfn.XLOOKUP(sc_gsm[[#This Row],[Column3]],SC_enz[name_dir],SC_enz[name_dir],"")</f>
        <v>3MBALDt_c_m_REV</v>
      </c>
      <c r="F1363" t="str">
        <f>_xlfn.XLOOKUP(sc_gsm[[#This Row],[model_rxn]],RT_gsm[model_rxn],RT_gsm[model_rxn],"")</f>
        <v>3MBALDt_c_m</v>
      </c>
      <c r="G1363" s="3" t="str">
        <f>_xlfn.XLOOKUP(sc_gsm[[#This Row],[Column3]],RT_gsm[Column3],RT_gsm[Column3],"")</f>
        <v>3MBALDt_c_m_REV</v>
      </c>
      <c r="H1363" s="3" t="str" cm="1">
        <f t="array" ref="H1363">sc_gsm[[#This Row],[model_rxn]]&amp;",r,"&amp;_xlfn.SWITCH(sc_gsm[[#This Row],[Column2]],"REV","lower_bound:-","FWD","upper_bound:")&amp;"1000"</f>
        <v>3MBALDt_c_m,r,lower_bound:-1000</v>
      </c>
      <c r="I1363" s="3" t="str">
        <f>_xlfn.XLOOKUP(sc_gsm[[#This Row],[Column3]],SC_enz[name_dir],SC_enz[name_dir],"")</f>
        <v>3MBALDt_c_m_REV</v>
      </c>
      <c r="J1363" s="3" t="str">
        <f>_xlfn.XLOOKUP(sc_gsm[[#This Row],[name]],[1]RXNS!$C:$C,[1]RXNS!$D:$D,"")</f>
        <v>3-methylbutanal[c] &lt;=&gt; 3-methylbutanal[e]</v>
      </c>
      <c r="K1363" s="3" t="str">
        <f>_xlfn.XLOOKUP(sc_gsm[[#This Row],[name]],[2]RXNS!$C:$C,[2]RXNS!$D:$D,"")</f>
        <v>3-methylbutanal[c] &lt;=&gt; 3-methylbutanal[e]</v>
      </c>
      <c r="L1363" s="3" t="b">
        <f>sc_gsm[[#This Row],[yeast8.3.4 equation]]=sc_gsm[[#This Row],[yeast9 equation]]</f>
        <v>1</v>
      </c>
    </row>
    <row r="1364" spans="1:12" hidden="1" x14ac:dyDescent="0.2">
      <c r="A1364" t="s">
        <v>2456</v>
      </c>
      <c r="B1364" t="s">
        <v>7805</v>
      </c>
      <c r="C1364" t="s">
        <v>3902</v>
      </c>
      <c r="D1364" t="str">
        <f>sc_gsm[[#This Row],[model_rxn]]&amp;"_"&amp;sc_gsm[[#This Row],[Column2]]</f>
        <v>3MBALDt_c_m_FWD</v>
      </c>
      <c r="E1364" t="str">
        <f>_xlfn.XLOOKUP(sc_gsm[[#This Row],[Column3]],SC_enz[name_dir],SC_enz[name_dir],"")</f>
        <v>3MBALDt_c_m_FWD</v>
      </c>
      <c r="F1364" t="str">
        <f>_xlfn.XLOOKUP(sc_gsm[[#This Row],[model_rxn]],RT_gsm[model_rxn],RT_gsm[model_rxn],"")</f>
        <v>3MBALDt_c_m</v>
      </c>
      <c r="G1364" s="3" t="str">
        <f>_xlfn.XLOOKUP(sc_gsm[[#This Row],[Column3]],RT_gsm[Column3],RT_gsm[Column3],"")</f>
        <v>3MBALDt_c_m_FWD</v>
      </c>
      <c r="H1364" s="3" t="str" cm="1">
        <f t="array" ref="H1364">sc_gsm[[#This Row],[model_rxn]]&amp;",r,"&amp;_xlfn.SWITCH(sc_gsm[[#This Row],[Column2]],"REV","lower_bound:-","FWD","upper_bound:")&amp;"1000"</f>
        <v>3MBALDt_c_m,r,upper_bound:1000</v>
      </c>
      <c r="I1364" s="3" t="str">
        <f>_xlfn.XLOOKUP(sc_gsm[[#This Row],[Column3]],SC_enz[name_dir],SC_enz[name_dir],"")</f>
        <v>3MBALDt_c_m_FWD</v>
      </c>
      <c r="J1364" s="3" t="str">
        <f>_xlfn.XLOOKUP(sc_gsm[[#This Row],[name]],[1]RXNS!$C:$C,[1]RXNS!$D:$D,"")</f>
        <v>3-methylbutanal[c] &lt;=&gt; 3-methylbutanal[e]</v>
      </c>
      <c r="K1364" s="3" t="str">
        <f>_xlfn.XLOOKUP(sc_gsm[[#This Row],[name]],[2]RXNS!$C:$C,[2]RXNS!$D:$D,"")</f>
        <v>3-methylbutanal[c] &lt;=&gt; 3-methylbutanal[e]</v>
      </c>
      <c r="L1364" s="3" t="b">
        <f>sc_gsm[[#This Row],[yeast8.3.4 equation]]=sc_gsm[[#This Row],[yeast9 equation]]</f>
        <v>1</v>
      </c>
    </row>
    <row r="1365" spans="1:12" hidden="1" x14ac:dyDescent="0.2">
      <c r="A1365" t="s">
        <v>2457</v>
      </c>
      <c r="B1365" t="s">
        <v>7806</v>
      </c>
      <c r="C1365" t="s">
        <v>3903</v>
      </c>
      <c r="D1365" t="str">
        <f>sc_gsm[[#This Row],[model_rxn]]&amp;"_"&amp;sc_gsm[[#This Row],[Column2]]</f>
        <v>3HXPHBt_c_m_REV</v>
      </c>
      <c r="E1365" t="str">
        <f>_xlfn.XLOOKUP(sc_gsm[[#This Row],[Column3]],SC_enz[name_dir],SC_enz[name_dir],"")</f>
        <v>3HXPHBt_c_m_REV</v>
      </c>
      <c r="F1365" t="str">
        <f>_xlfn.XLOOKUP(sc_gsm[[#This Row],[model_rxn]],RT_gsm[model_rxn],RT_gsm[model_rxn],"")</f>
        <v>3HXPHBt_c_m</v>
      </c>
      <c r="G1365" s="3" t="str">
        <f>_xlfn.XLOOKUP(sc_gsm[[#This Row],[Column3]],RT_gsm[Column3],RT_gsm[Column3],"")</f>
        <v>3HXPHBt_c_m_REV</v>
      </c>
      <c r="H1365" s="3" t="str" cm="1">
        <f t="array" ref="H1365">sc_gsm[[#This Row],[model_rxn]]&amp;",r,"&amp;_xlfn.SWITCH(sc_gsm[[#This Row],[Column2]],"REV","lower_bound:-","FWD","upper_bound:")&amp;"1000"</f>
        <v>3HXPHBt_c_m,r,lower_bound:-1000</v>
      </c>
      <c r="I1365" s="3" t="str">
        <f>_xlfn.XLOOKUP(sc_gsm[[#This Row],[Column3]],SC_enz[name_dir],SC_enz[name_dir],"")</f>
        <v>3HXPHBt_c_m_REV</v>
      </c>
      <c r="J1365" s="3" t="str">
        <f>_xlfn.XLOOKUP(sc_gsm[[#This Row],[name]],[1]RXNS!$C:$C,[1]RXNS!$D:$D,"")</f>
        <v>3-hexaprenyl-4-hydroxybenzoic acid[c] &lt;=&gt; 3-hexaprenyl-4-hydroxybenzoic acid[m]</v>
      </c>
      <c r="K1365" s="3" t="str">
        <f>_xlfn.XLOOKUP(sc_gsm[[#This Row],[name]],[2]RXNS!$C:$C,[2]RXNS!$D:$D,"")</f>
        <v>3-hexaprenyl-4-hydroxybenzoic acid[c] &lt;=&gt; 3-hexaprenyl-4-hydroxybenzoic acid[m]</v>
      </c>
      <c r="L1365" s="3" t="b">
        <f>sc_gsm[[#This Row],[yeast8.3.4 equation]]=sc_gsm[[#This Row],[yeast9 equation]]</f>
        <v>1</v>
      </c>
    </row>
    <row r="1366" spans="1:12" hidden="1" x14ac:dyDescent="0.2">
      <c r="A1366" t="s">
        <v>2457</v>
      </c>
      <c r="B1366" t="s">
        <v>7806</v>
      </c>
      <c r="C1366" t="s">
        <v>3902</v>
      </c>
      <c r="D1366" t="str">
        <f>sc_gsm[[#This Row],[model_rxn]]&amp;"_"&amp;sc_gsm[[#This Row],[Column2]]</f>
        <v>3HXPHBt_c_m_FWD</v>
      </c>
      <c r="E1366" t="str">
        <f>_xlfn.XLOOKUP(sc_gsm[[#This Row],[Column3]],SC_enz[name_dir],SC_enz[name_dir],"")</f>
        <v>3HXPHBt_c_m_FWD</v>
      </c>
      <c r="F1366" t="str">
        <f>_xlfn.XLOOKUP(sc_gsm[[#This Row],[model_rxn]],RT_gsm[model_rxn],RT_gsm[model_rxn],"")</f>
        <v>3HXPHBt_c_m</v>
      </c>
      <c r="G1366" s="3" t="str">
        <f>_xlfn.XLOOKUP(sc_gsm[[#This Row],[Column3]],RT_gsm[Column3],RT_gsm[Column3],"")</f>
        <v>3HXPHBt_c_m_FWD</v>
      </c>
      <c r="H1366" s="3" t="str" cm="1">
        <f t="array" ref="H1366">sc_gsm[[#This Row],[model_rxn]]&amp;",r,"&amp;_xlfn.SWITCH(sc_gsm[[#This Row],[Column2]],"REV","lower_bound:-","FWD","upper_bound:")&amp;"1000"</f>
        <v>3HXPHBt_c_m,r,upper_bound:1000</v>
      </c>
      <c r="I1366" s="3" t="str">
        <f>_xlfn.XLOOKUP(sc_gsm[[#This Row],[Column3]],SC_enz[name_dir],SC_enz[name_dir],"")</f>
        <v>3HXPHBt_c_m_FWD</v>
      </c>
      <c r="J1366" s="3" t="str">
        <f>_xlfn.XLOOKUP(sc_gsm[[#This Row],[name]],[1]RXNS!$C:$C,[1]RXNS!$D:$D,"")</f>
        <v>3-hexaprenyl-4-hydroxybenzoic acid[c] &lt;=&gt; 3-hexaprenyl-4-hydroxybenzoic acid[m]</v>
      </c>
      <c r="K1366" s="3" t="str">
        <f>_xlfn.XLOOKUP(sc_gsm[[#This Row],[name]],[2]RXNS!$C:$C,[2]RXNS!$D:$D,"")</f>
        <v>3-hexaprenyl-4-hydroxybenzoic acid[c] &lt;=&gt; 3-hexaprenyl-4-hydroxybenzoic acid[m]</v>
      </c>
      <c r="L1366" s="3" t="b">
        <f>sc_gsm[[#This Row],[yeast8.3.4 equation]]=sc_gsm[[#This Row],[yeast9 equation]]</f>
        <v>1</v>
      </c>
    </row>
    <row r="1367" spans="1:12" hidden="1" x14ac:dyDescent="0.2">
      <c r="A1367" t="s">
        <v>2458</v>
      </c>
      <c r="B1367" t="s">
        <v>7807</v>
      </c>
      <c r="C1367" t="s">
        <v>3902</v>
      </c>
      <c r="D1367" t="str">
        <f>sc_gsm[[#This Row],[model_rxn]]&amp;"_"&amp;sc_gsm[[#This Row],[Column2]]</f>
        <v>AHMMPS4_c_FWD</v>
      </c>
      <c r="E1367" t="str">
        <f>_xlfn.XLOOKUP(sc_gsm[[#This Row],[Column3]],SC_enz[name_dir],SC_enz[name_dir],"")</f>
        <v>AHMMPS4_c_FWD</v>
      </c>
      <c r="F1367" t="str">
        <f>_xlfn.XLOOKUP(sc_gsm[[#This Row],[model_rxn]],RT_gsm[model_rxn],RT_gsm[model_rxn],"")</f>
        <v>AHMMPS4_c</v>
      </c>
      <c r="G1367" s="3" t="str">
        <f>_xlfn.XLOOKUP(sc_gsm[[#This Row],[Column3]],RT_gsm[Column3],RT_gsm[Column3],"")</f>
        <v>AHMMPS4_c_FWD</v>
      </c>
      <c r="H1367" s="3" t="str" cm="1">
        <f t="array" ref="H1367">sc_gsm[[#This Row],[model_rxn]]&amp;",r,"&amp;_xlfn.SWITCH(sc_gsm[[#This Row],[Column2]],"REV","lower_bound:-","FWD","upper_bound:")&amp;"1000"</f>
        <v>AHMMPS4_c,r,upper_bound:1000</v>
      </c>
      <c r="I1367" s="3" t="str">
        <f>_xlfn.XLOOKUP(sc_gsm[[#This Row],[Column3]],SC_enz[name_dir],SC_enz[name_dir],"")</f>
        <v>AHMMPS4_c_FWD</v>
      </c>
      <c r="J1367" s="3" t="str">
        <f>_xlfn.XLOOKUP(sc_gsm[[#This Row],[name]],[1]RXNS!$C:$C,[1]RXNS!$D:$D,"")</f>
        <v>5'-phosphoribosyl-5-aminoimidazole[c] + 2 H+[c] =&gt; 4-amino-5-hydroxymethyl-2-methylpyrimidine[c] + glycolaldehyde[c] + phosphate[c]</v>
      </c>
      <c r="K1367" s="3" t="str">
        <f>_xlfn.XLOOKUP(sc_gsm[[#This Row],[name]],[2]RXNS!$C:$C,[2]RXNS!$D:$D,"")</f>
        <v>5'-phosphoribosyl-5-aminoimidazole[c] =&gt; 4-amino-5-hydroxymethyl-2-methylpyrimidine[c] + glycolaldehyde[c] + H+[c] + phosphate[c]</v>
      </c>
      <c r="L1367" s="3" t="b">
        <f>sc_gsm[[#This Row],[yeast8.3.4 equation]]=sc_gsm[[#This Row],[yeast9 equation]]</f>
        <v>0</v>
      </c>
    </row>
    <row r="1368" spans="1:12" hidden="1" x14ac:dyDescent="0.2">
      <c r="A1368" t="s">
        <v>2461</v>
      </c>
      <c r="B1368" t="s">
        <v>7808</v>
      </c>
      <c r="C1368" t="s">
        <v>3902</v>
      </c>
      <c r="D1368" t="str">
        <f>sc_gsm[[#This Row],[model_rxn]]&amp;"_"&amp;sc_gsm[[#This Row],[Column2]]</f>
        <v>EX_4abz_e_FWD</v>
      </c>
      <c r="E1368" t="str">
        <f>_xlfn.XLOOKUP(sc_gsm[[#This Row],[Column3]],SC_enz[name_dir],SC_enz[name_dir],"")</f>
        <v>EX_4abz_e_FWD</v>
      </c>
      <c r="F1368" t="str">
        <f>_xlfn.XLOOKUP(sc_gsm[[#This Row],[model_rxn]],RT_gsm[model_rxn],RT_gsm[model_rxn],"")</f>
        <v>EX_4abz_e</v>
      </c>
      <c r="G1368" s="3" t="str">
        <f>_xlfn.XLOOKUP(sc_gsm[[#This Row],[Column3]],RT_gsm[Column3],RT_gsm[Column3],"")</f>
        <v>EX_4abz_e_FWD</v>
      </c>
      <c r="H1368" s="3" t="str" cm="1">
        <f t="array" ref="H1368">sc_gsm[[#This Row],[model_rxn]]&amp;",r,"&amp;_xlfn.SWITCH(sc_gsm[[#This Row],[Column2]],"REV","lower_bound:-","FWD","upper_bound:")&amp;"1000"</f>
        <v>EX_4abz_e,r,upper_bound:1000</v>
      </c>
      <c r="I1368" s="3" t="str">
        <f>_xlfn.XLOOKUP(sc_gsm[[#This Row],[Column3]],SC_enz[name_dir],SC_enz[name_dir],"")</f>
        <v>EX_4abz_e_FWD</v>
      </c>
      <c r="J1368" s="3" t="str">
        <f>_xlfn.XLOOKUP(sc_gsm[[#This Row],[name]],[1]RXNS!$C:$C,[1]RXNS!$D:$D,"")</f>
        <v xml:space="preserve">4-aminobenzoate[e] =&gt; </v>
      </c>
      <c r="K1368" s="3" t="str">
        <f>_xlfn.XLOOKUP(sc_gsm[[#This Row],[name]],[2]RXNS!$C:$C,[2]RXNS!$D:$D,"")</f>
        <v xml:space="preserve">4-aminobenzoate[e] =&gt; </v>
      </c>
      <c r="L1368" s="3" t="b">
        <f>sc_gsm[[#This Row],[yeast8.3.4 equation]]=sc_gsm[[#This Row],[yeast9 equation]]</f>
        <v>1</v>
      </c>
    </row>
    <row r="1369" spans="1:12" hidden="1" x14ac:dyDescent="0.2">
      <c r="A1369" t="s">
        <v>2462</v>
      </c>
      <c r="B1369" t="s">
        <v>7809</v>
      </c>
      <c r="C1369" t="s">
        <v>3903</v>
      </c>
      <c r="D1369" t="str">
        <f>sc_gsm[[#This Row],[model_rxn]]&amp;"_"&amp;sc_gsm[[#This Row],[Column2]]</f>
        <v>4ABZt_c_e_REV</v>
      </c>
      <c r="E1369" t="str">
        <f>_xlfn.XLOOKUP(sc_gsm[[#This Row],[Column3]],SC_enz[name_dir],SC_enz[name_dir],"")</f>
        <v>4ABZt_c_e_REV</v>
      </c>
      <c r="F1369" t="str">
        <f>_xlfn.XLOOKUP(sc_gsm[[#This Row],[model_rxn]],RT_gsm[model_rxn],RT_gsm[model_rxn],"")</f>
        <v>4ABZt_c_e</v>
      </c>
      <c r="G1369" s="3" t="str">
        <f>_xlfn.XLOOKUP(sc_gsm[[#This Row],[Column3]],RT_gsm[Column3],RT_gsm[Column3],"")</f>
        <v>4ABZt_c_e_REV</v>
      </c>
      <c r="H1369" s="3" t="str" cm="1">
        <f t="array" ref="H1369">sc_gsm[[#This Row],[model_rxn]]&amp;",r,"&amp;_xlfn.SWITCH(sc_gsm[[#This Row],[Column2]],"REV","lower_bound:-","FWD","upper_bound:")&amp;"1000"</f>
        <v>4ABZt_c_e,r,lower_bound:-1000</v>
      </c>
      <c r="I1369" s="3" t="str">
        <f>_xlfn.XLOOKUP(sc_gsm[[#This Row],[Column3]],SC_enz[name_dir],SC_enz[name_dir],"")</f>
        <v>4ABZt_c_e_REV</v>
      </c>
      <c r="J1369" s="3" t="str">
        <f>_xlfn.XLOOKUP(sc_gsm[[#This Row],[name]],[1]RXNS!$C:$C,[1]RXNS!$D:$D,"")</f>
        <v>4-aminobenzoate[c] &lt;=&gt; 4-aminobenzoate[e]</v>
      </c>
      <c r="K1369" s="3" t="str">
        <f>_xlfn.XLOOKUP(sc_gsm[[#This Row],[name]],[2]RXNS!$C:$C,[2]RXNS!$D:$D,"")</f>
        <v>4-aminobenzoate[c] &lt;=&gt; 4-aminobenzoate[e]</v>
      </c>
      <c r="L1369" s="3" t="b">
        <f>sc_gsm[[#This Row],[yeast8.3.4 equation]]=sc_gsm[[#This Row],[yeast9 equation]]</f>
        <v>1</v>
      </c>
    </row>
    <row r="1370" spans="1:12" hidden="1" x14ac:dyDescent="0.2">
      <c r="A1370" t="s">
        <v>2462</v>
      </c>
      <c r="B1370" t="s">
        <v>7809</v>
      </c>
      <c r="C1370" t="s">
        <v>3902</v>
      </c>
      <c r="D1370" t="str">
        <f>sc_gsm[[#This Row],[model_rxn]]&amp;"_"&amp;sc_gsm[[#This Row],[Column2]]</f>
        <v>4ABZt_c_e_FWD</v>
      </c>
      <c r="E1370" t="str">
        <f>_xlfn.XLOOKUP(sc_gsm[[#This Row],[Column3]],SC_enz[name_dir],SC_enz[name_dir],"")</f>
        <v>4ABZt_c_e_FWD</v>
      </c>
      <c r="F1370" t="str">
        <f>_xlfn.XLOOKUP(sc_gsm[[#This Row],[model_rxn]],RT_gsm[model_rxn],RT_gsm[model_rxn],"")</f>
        <v>4ABZt_c_e</v>
      </c>
      <c r="G1370" s="3" t="str">
        <f>_xlfn.XLOOKUP(sc_gsm[[#This Row],[Column3]],RT_gsm[Column3],RT_gsm[Column3],"")</f>
        <v>4ABZt_c_e_FWD</v>
      </c>
      <c r="H1370" s="3" t="str" cm="1">
        <f t="array" ref="H1370">sc_gsm[[#This Row],[model_rxn]]&amp;",r,"&amp;_xlfn.SWITCH(sc_gsm[[#This Row],[Column2]],"REV","lower_bound:-","FWD","upper_bound:")&amp;"1000"</f>
        <v>4ABZt_c_e,r,upper_bound:1000</v>
      </c>
      <c r="I1370" s="3" t="str">
        <f>_xlfn.XLOOKUP(sc_gsm[[#This Row],[Column3]],SC_enz[name_dir],SC_enz[name_dir],"")</f>
        <v>4ABZt_c_e_FWD</v>
      </c>
      <c r="J1370" s="3" t="str">
        <f>_xlfn.XLOOKUP(sc_gsm[[#This Row],[name]],[1]RXNS!$C:$C,[1]RXNS!$D:$D,"")</f>
        <v>4-aminobenzoate[c] &lt;=&gt; 4-aminobenzoate[e]</v>
      </c>
      <c r="K1370" s="3" t="str">
        <f>_xlfn.XLOOKUP(sc_gsm[[#This Row],[name]],[2]RXNS!$C:$C,[2]RXNS!$D:$D,"")</f>
        <v>4-aminobenzoate[c] &lt;=&gt; 4-aminobenzoate[e]</v>
      </c>
      <c r="L1370" s="3" t="b">
        <f>sc_gsm[[#This Row],[yeast8.3.4 equation]]=sc_gsm[[#This Row],[yeast9 equation]]</f>
        <v>1</v>
      </c>
    </row>
    <row r="1371" spans="1:12" hidden="1" x14ac:dyDescent="0.2">
      <c r="A1371" t="s">
        <v>2463</v>
      </c>
      <c r="B1371" t="s">
        <v>7809</v>
      </c>
      <c r="C1371" t="s">
        <v>3903</v>
      </c>
      <c r="D1371" t="str">
        <f>sc_gsm[[#This Row],[model_rxn]]&amp;"_"&amp;sc_gsm[[#This Row],[Column2]]</f>
        <v>4ABZt_c_m_REV</v>
      </c>
      <c r="E1371" t="str">
        <f>_xlfn.XLOOKUP(sc_gsm[[#This Row],[Column3]],SC_enz[name_dir],SC_enz[name_dir],"")</f>
        <v>4ABZt_c_m_REV</v>
      </c>
      <c r="F1371" t="str">
        <f>_xlfn.XLOOKUP(sc_gsm[[#This Row],[model_rxn]],RT_gsm[model_rxn],RT_gsm[model_rxn],"")</f>
        <v>4ABZt_c_m</v>
      </c>
      <c r="G1371" s="3" t="str">
        <f>_xlfn.XLOOKUP(sc_gsm[[#This Row],[Column3]],RT_gsm[Column3],RT_gsm[Column3],"")</f>
        <v>4ABZt_c_m_REV</v>
      </c>
      <c r="H1371" s="3" t="str" cm="1">
        <f t="array" ref="H1371">sc_gsm[[#This Row],[model_rxn]]&amp;",r,"&amp;_xlfn.SWITCH(sc_gsm[[#This Row],[Column2]],"REV","lower_bound:-","FWD","upper_bound:")&amp;"1000"</f>
        <v>4ABZt_c_m,r,lower_bound:-1000</v>
      </c>
      <c r="I1371" s="3" t="str">
        <f>_xlfn.XLOOKUP(sc_gsm[[#This Row],[Column3]],SC_enz[name_dir],SC_enz[name_dir],"")</f>
        <v>4ABZt_c_m_REV</v>
      </c>
      <c r="J1371" s="3" t="str">
        <f>_xlfn.XLOOKUP(sc_gsm[[#This Row],[name]],[1]RXNS!$C:$C,[1]RXNS!$D:$D,"")</f>
        <v>4-aminobenzoate[c] &lt;=&gt; 4-aminobenzoate[e]</v>
      </c>
      <c r="K1371" s="3" t="str">
        <f>_xlfn.XLOOKUP(sc_gsm[[#This Row],[name]],[2]RXNS!$C:$C,[2]RXNS!$D:$D,"")</f>
        <v>4-aminobenzoate[c] &lt;=&gt; 4-aminobenzoate[e]</v>
      </c>
      <c r="L1371" s="3" t="b">
        <f>sc_gsm[[#This Row],[yeast8.3.4 equation]]=sc_gsm[[#This Row],[yeast9 equation]]</f>
        <v>1</v>
      </c>
    </row>
    <row r="1372" spans="1:12" hidden="1" x14ac:dyDescent="0.2">
      <c r="A1372" t="s">
        <v>2463</v>
      </c>
      <c r="B1372" t="s">
        <v>7809</v>
      </c>
      <c r="C1372" t="s">
        <v>3902</v>
      </c>
      <c r="D1372" t="str">
        <f>sc_gsm[[#This Row],[model_rxn]]&amp;"_"&amp;sc_gsm[[#This Row],[Column2]]</f>
        <v>4ABZt_c_m_FWD</v>
      </c>
      <c r="E1372" t="str">
        <f>_xlfn.XLOOKUP(sc_gsm[[#This Row],[Column3]],SC_enz[name_dir],SC_enz[name_dir],"")</f>
        <v>4ABZt_c_m_FWD</v>
      </c>
      <c r="F1372" t="str">
        <f>_xlfn.XLOOKUP(sc_gsm[[#This Row],[model_rxn]],RT_gsm[model_rxn],RT_gsm[model_rxn],"")</f>
        <v>4ABZt_c_m</v>
      </c>
      <c r="G1372" s="3" t="str">
        <f>_xlfn.XLOOKUP(sc_gsm[[#This Row],[Column3]],RT_gsm[Column3],RT_gsm[Column3],"")</f>
        <v>4ABZt_c_m_FWD</v>
      </c>
      <c r="H1372" s="3" t="str" cm="1">
        <f t="array" ref="H1372">sc_gsm[[#This Row],[model_rxn]]&amp;",r,"&amp;_xlfn.SWITCH(sc_gsm[[#This Row],[Column2]],"REV","lower_bound:-","FWD","upper_bound:")&amp;"1000"</f>
        <v>4ABZt_c_m,r,upper_bound:1000</v>
      </c>
      <c r="I1372" s="3" t="str">
        <f>_xlfn.XLOOKUP(sc_gsm[[#This Row],[Column3]],SC_enz[name_dir],SC_enz[name_dir],"")</f>
        <v>4ABZt_c_m_FWD</v>
      </c>
      <c r="J1372" s="3" t="str">
        <f>_xlfn.XLOOKUP(sc_gsm[[#This Row],[name]],[1]RXNS!$C:$C,[1]RXNS!$D:$D,"")</f>
        <v>4-aminobenzoate[c] &lt;=&gt; 4-aminobenzoate[e]</v>
      </c>
      <c r="K1372" s="3" t="str">
        <f>_xlfn.XLOOKUP(sc_gsm[[#This Row],[name]],[2]RXNS!$C:$C,[2]RXNS!$D:$D,"")</f>
        <v>4-aminobenzoate[c] &lt;=&gt; 4-aminobenzoate[e]</v>
      </c>
      <c r="L1372" s="3" t="b">
        <f>sc_gsm[[#This Row],[yeast8.3.4 equation]]=sc_gsm[[#This Row],[yeast9 equation]]</f>
        <v>1</v>
      </c>
    </row>
    <row r="1373" spans="1:12" hidden="1" x14ac:dyDescent="0.2">
      <c r="A1373" t="s">
        <v>2464</v>
      </c>
      <c r="B1373" t="s">
        <v>7810</v>
      </c>
      <c r="C1373" t="s">
        <v>3903</v>
      </c>
      <c r="D1373" t="str">
        <f>sc_gsm[[#This Row],[model_rxn]]&amp;"_"&amp;sc_gsm[[#This Row],[Column2]]</f>
        <v>4ABUTNt_c_m_REV</v>
      </c>
      <c r="E1373" t="str">
        <f>_xlfn.XLOOKUP(sc_gsm[[#This Row],[Column3]],SC_enz[name_dir],SC_enz[name_dir],"")</f>
        <v>4ABUTNt_c_m_REV</v>
      </c>
      <c r="F1373" t="str">
        <f>_xlfn.XLOOKUP(sc_gsm[[#This Row],[model_rxn]],RT_gsm[model_rxn],RT_gsm[model_rxn],"")</f>
        <v>4ABUTNt_c_m</v>
      </c>
      <c r="G1373" s="3" t="str">
        <f>_xlfn.XLOOKUP(sc_gsm[[#This Row],[Column3]],RT_gsm[Column3],RT_gsm[Column3],"")</f>
        <v>4ABUTNt_c_m_REV</v>
      </c>
      <c r="H1373" s="3" t="str" cm="1">
        <f t="array" ref="H1373">sc_gsm[[#This Row],[model_rxn]]&amp;",r,"&amp;_xlfn.SWITCH(sc_gsm[[#This Row],[Column2]],"REV","lower_bound:-","FWD","upper_bound:")&amp;"1000"</f>
        <v>4ABUTNt_c_m,r,lower_bound:-1000</v>
      </c>
      <c r="I1373" s="3" t="str">
        <f>_xlfn.XLOOKUP(sc_gsm[[#This Row],[Column3]],SC_enz[name_dir],SC_enz[name_dir],"")</f>
        <v>4ABUTNt_c_m_REV</v>
      </c>
      <c r="J1373" s="3" t="str">
        <f>_xlfn.XLOOKUP(sc_gsm[[#This Row],[name]],[1]RXNS!$C:$C,[1]RXNS!$D:$D,"")</f>
        <v>4-aminobutanal[c] &lt;=&gt; 4-aminobutanal[m]</v>
      </c>
      <c r="K1373" s="3" t="str">
        <f>_xlfn.XLOOKUP(sc_gsm[[#This Row],[name]],[2]RXNS!$C:$C,[2]RXNS!$D:$D,"")</f>
        <v>4-aminobutanal[c] &lt;=&gt; 4-aminobutanal[m]</v>
      </c>
      <c r="L1373" s="3" t="b">
        <f>sc_gsm[[#This Row],[yeast8.3.4 equation]]=sc_gsm[[#This Row],[yeast9 equation]]</f>
        <v>1</v>
      </c>
    </row>
    <row r="1374" spans="1:12" hidden="1" x14ac:dyDescent="0.2">
      <c r="A1374" t="s">
        <v>2464</v>
      </c>
      <c r="B1374" t="s">
        <v>7810</v>
      </c>
      <c r="C1374" t="s">
        <v>3902</v>
      </c>
      <c r="D1374" t="str">
        <f>sc_gsm[[#This Row],[model_rxn]]&amp;"_"&amp;sc_gsm[[#This Row],[Column2]]</f>
        <v>4ABUTNt_c_m_FWD</v>
      </c>
      <c r="E1374" t="str">
        <f>_xlfn.XLOOKUP(sc_gsm[[#This Row],[Column3]],SC_enz[name_dir],SC_enz[name_dir],"")</f>
        <v>4ABUTNt_c_m_FWD</v>
      </c>
      <c r="F1374" t="str">
        <f>_xlfn.XLOOKUP(sc_gsm[[#This Row],[model_rxn]],RT_gsm[model_rxn],RT_gsm[model_rxn],"")</f>
        <v>4ABUTNt_c_m</v>
      </c>
      <c r="G1374" s="3" t="str">
        <f>_xlfn.XLOOKUP(sc_gsm[[#This Row],[Column3]],RT_gsm[Column3],RT_gsm[Column3],"")</f>
        <v>4ABUTNt_c_m_FWD</v>
      </c>
      <c r="H1374" s="3" t="str" cm="1">
        <f t="array" ref="H1374">sc_gsm[[#This Row],[model_rxn]]&amp;",r,"&amp;_xlfn.SWITCH(sc_gsm[[#This Row],[Column2]],"REV","lower_bound:-","FWD","upper_bound:")&amp;"1000"</f>
        <v>4ABUTNt_c_m,r,upper_bound:1000</v>
      </c>
      <c r="I1374" s="3" t="str">
        <f>_xlfn.XLOOKUP(sc_gsm[[#This Row],[Column3]],SC_enz[name_dir],SC_enz[name_dir],"")</f>
        <v>4ABUTNt_c_m_FWD</v>
      </c>
      <c r="J1374" s="3" t="str">
        <f>_xlfn.XLOOKUP(sc_gsm[[#This Row],[name]],[1]RXNS!$C:$C,[1]RXNS!$D:$D,"")</f>
        <v>4-aminobutanal[c] &lt;=&gt; 4-aminobutanal[m]</v>
      </c>
      <c r="K1374" s="3" t="str">
        <f>_xlfn.XLOOKUP(sc_gsm[[#This Row],[name]],[2]RXNS!$C:$C,[2]RXNS!$D:$D,"")</f>
        <v>4-aminobutanal[c] &lt;=&gt; 4-aminobutanal[m]</v>
      </c>
      <c r="L1374" s="3" t="b">
        <f>sc_gsm[[#This Row],[yeast8.3.4 equation]]=sc_gsm[[#This Row],[yeast9 equation]]</f>
        <v>1</v>
      </c>
    </row>
    <row r="1375" spans="1:12" hidden="1" x14ac:dyDescent="0.2">
      <c r="A1375" t="s">
        <v>2465</v>
      </c>
      <c r="B1375" t="s">
        <v>7643</v>
      </c>
      <c r="C1375" t="s">
        <v>3903</v>
      </c>
      <c r="D1375" t="str">
        <f>sc_gsm[[#This Row],[model_rxn]]&amp;"_"&amp;sc_gsm[[#This Row],[Column2]]</f>
        <v>4ABUTt_c_m_REV</v>
      </c>
      <c r="E1375" t="str">
        <f>_xlfn.XLOOKUP(sc_gsm[[#This Row],[Column3]],SC_enz[name_dir],SC_enz[name_dir],"")</f>
        <v>4ABUTt_c_m_REV</v>
      </c>
      <c r="F1375" t="str">
        <f>_xlfn.XLOOKUP(sc_gsm[[#This Row],[model_rxn]],RT_gsm[model_rxn],RT_gsm[model_rxn],"")</f>
        <v>4ABUTt_c_m</v>
      </c>
      <c r="G1375" s="3" t="str">
        <f>_xlfn.XLOOKUP(sc_gsm[[#This Row],[Column3]],RT_gsm[Column3],RT_gsm[Column3],"")</f>
        <v>4ABUTt_c_m_REV</v>
      </c>
      <c r="H1375" s="3" t="str" cm="1">
        <f t="array" ref="H1375">sc_gsm[[#This Row],[model_rxn]]&amp;",r,"&amp;_xlfn.SWITCH(sc_gsm[[#This Row],[Column2]],"REV","lower_bound:-","FWD","upper_bound:")&amp;"1000"</f>
        <v>4ABUTt_c_m,r,lower_bound:-1000</v>
      </c>
      <c r="I1375" s="3" t="str">
        <f>_xlfn.XLOOKUP(sc_gsm[[#This Row],[Column3]],SC_enz[name_dir],SC_enz[name_dir],"")</f>
        <v>4ABUTt_c_m_REV</v>
      </c>
      <c r="J1375" s="3" t="str">
        <f>_xlfn.XLOOKUP(sc_gsm[[#This Row],[name]],[1]RXNS!$C:$C,[1]RXNS!$D:$D,"")</f>
        <v>gamma-aminobutyrate[e] + H+[e] =&gt; gamma-aminobutyrate[c] + H+[c]</v>
      </c>
      <c r="K1375" s="3" t="str">
        <f>_xlfn.XLOOKUP(sc_gsm[[#This Row],[name]],[2]RXNS!$C:$C,[2]RXNS!$D:$D,"")</f>
        <v>gamma-aminobutyrate[e] + H+[e] =&gt; gamma-aminobutyrate[c] + H+[c]</v>
      </c>
      <c r="L1375" s="3" t="b">
        <f>sc_gsm[[#This Row],[yeast8.3.4 equation]]=sc_gsm[[#This Row],[yeast9 equation]]</f>
        <v>1</v>
      </c>
    </row>
    <row r="1376" spans="1:12" hidden="1" x14ac:dyDescent="0.2">
      <c r="A1376" t="s">
        <v>2465</v>
      </c>
      <c r="B1376" t="s">
        <v>7643</v>
      </c>
      <c r="C1376" t="s">
        <v>3902</v>
      </c>
      <c r="D1376" t="str">
        <f>sc_gsm[[#This Row],[model_rxn]]&amp;"_"&amp;sc_gsm[[#This Row],[Column2]]</f>
        <v>4ABUTt_c_m_FWD</v>
      </c>
      <c r="E1376" t="str">
        <f>_xlfn.XLOOKUP(sc_gsm[[#This Row],[Column3]],SC_enz[name_dir],SC_enz[name_dir],"")</f>
        <v>4ABUTt_c_m_FWD</v>
      </c>
      <c r="F1376" t="str">
        <f>_xlfn.XLOOKUP(sc_gsm[[#This Row],[model_rxn]],RT_gsm[model_rxn],RT_gsm[model_rxn],"")</f>
        <v>4ABUTt_c_m</v>
      </c>
      <c r="G1376" s="3" t="str">
        <f>_xlfn.XLOOKUP(sc_gsm[[#This Row],[Column3]],RT_gsm[Column3],RT_gsm[Column3],"")</f>
        <v>4ABUTt_c_m_FWD</v>
      </c>
      <c r="H1376" s="3" t="str" cm="1">
        <f t="array" ref="H1376">sc_gsm[[#This Row],[model_rxn]]&amp;",r,"&amp;_xlfn.SWITCH(sc_gsm[[#This Row],[Column2]],"REV","lower_bound:-","FWD","upper_bound:")&amp;"1000"</f>
        <v>4ABUTt_c_m,r,upper_bound:1000</v>
      </c>
      <c r="I1376" s="3" t="str">
        <f>_xlfn.XLOOKUP(sc_gsm[[#This Row],[Column3]],SC_enz[name_dir],SC_enz[name_dir],"")</f>
        <v>4ABUTt_c_m_FWD</v>
      </c>
      <c r="J1376" s="3" t="str">
        <f>_xlfn.XLOOKUP(sc_gsm[[#This Row],[name]],[1]RXNS!$C:$C,[1]RXNS!$D:$D,"")</f>
        <v>gamma-aminobutyrate[e] + H+[e] =&gt; gamma-aminobutyrate[c] + H+[c]</v>
      </c>
      <c r="K1376" s="3" t="str">
        <f>_xlfn.XLOOKUP(sc_gsm[[#This Row],[name]],[2]RXNS!$C:$C,[2]RXNS!$D:$D,"")</f>
        <v>gamma-aminobutyrate[e] + H+[e] =&gt; gamma-aminobutyrate[c] + H+[c]</v>
      </c>
      <c r="L1376" s="3" t="b">
        <f>sc_gsm[[#This Row],[yeast8.3.4 equation]]=sc_gsm[[#This Row],[yeast9 equation]]</f>
        <v>1</v>
      </c>
    </row>
    <row r="1377" spans="1:12" hidden="1" x14ac:dyDescent="0.2">
      <c r="A1377" t="s">
        <v>2466</v>
      </c>
      <c r="B1377" t="s">
        <v>7811</v>
      </c>
      <c r="C1377" t="s">
        <v>3903</v>
      </c>
      <c r="D1377" t="str">
        <f>sc_gsm[[#This Row],[model_rxn]]&amp;"_"&amp;sc_gsm[[#This Row],[Column2]]</f>
        <v>4H2OGLTt_c_m_REV</v>
      </c>
      <c r="E1377" t="str">
        <f>_xlfn.XLOOKUP(sc_gsm[[#This Row],[Column3]],SC_enz[name_dir],SC_enz[name_dir],"")</f>
        <v>4H2OGLTt_c_m_REV</v>
      </c>
      <c r="F1377" t="str">
        <f>_xlfn.XLOOKUP(sc_gsm[[#This Row],[model_rxn]],RT_gsm[model_rxn],RT_gsm[model_rxn],"")</f>
        <v>4H2OGLTt_c_m</v>
      </c>
      <c r="G1377" s="3" t="str">
        <f>_xlfn.XLOOKUP(sc_gsm[[#This Row],[Column3]],RT_gsm[Column3],RT_gsm[Column3],"")</f>
        <v>4H2OGLTt_c_m_REV</v>
      </c>
      <c r="H1377" s="3" t="str" cm="1">
        <f t="array" ref="H1377">sc_gsm[[#This Row],[model_rxn]]&amp;",r,"&amp;_xlfn.SWITCH(sc_gsm[[#This Row],[Column2]],"REV","lower_bound:-","FWD","upper_bound:")&amp;"1000"</f>
        <v>4H2OGLTt_c_m,r,lower_bound:-1000</v>
      </c>
      <c r="I1377" s="3" t="str">
        <f>_xlfn.XLOOKUP(sc_gsm[[#This Row],[Column3]],SC_enz[name_dir],SC_enz[name_dir],"")</f>
        <v>4H2OGLTt_c_m_REV</v>
      </c>
      <c r="J1377" s="3" t="str">
        <f>_xlfn.XLOOKUP(sc_gsm[[#This Row],[name]],[1]RXNS!$C:$C,[1]RXNS!$D:$D,"")</f>
        <v>4-hydroxy-2-oxoglutarate[c] &lt;=&gt; 4-hydroxy-2-oxoglutarate[m]</v>
      </c>
      <c r="K1377" s="3" t="str">
        <f>_xlfn.XLOOKUP(sc_gsm[[#This Row],[name]],[2]RXNS!$C:$C,[2]RXNS!$D:$D,"")</f>
        <v>4-hydroxy-2-oxoglutarate[c] &lt;=&gt; 4-hydroxy-2-oxoglutarate[m]</v>
      </c>
      <c r="L1377" s="3" t="b">
        <f>sc_gsm[[#This Row],[yeast8.3.4 equation]]=sc_gsm[[#This Row],[yeast9 equation]]</f>
        <v>1</v>
      </c>
    </row>
    <row r="1378" spans="1:12" hidden="1" x14ac:dyDescent="0.2">
      <c r="A1378" t="s">
        <v>2466</v>
      </c>
      <c r="B1378" t="s">
        <v>7811</v>
      </c>
      <c r="C1378" t="s">
        <v>3902</v>
      </c>
      <c r="D1378" t="str">
        <f>sc_gsm[[#This Row],[model_rxn]]&amp;"_"&amp;sc_gsm[[#This Row],[Column2]]</f>
        <v>4H2OGLTt_c_m_FWD</v>
      </c>
      <c r="E1378" t="str">
        <f>_xlfn.XLOOKUP(sc_gsm[[#This Row],[Column3]],SC_enz[name_dir],SC_enz[name_dir],"")</f>
        <v>4H2OGLTt_c_m_FWD</v>
      </c>
      <c r="F1378" t="str">
        <f>_xlfn.XLOOKUP(sc_gsm[[#This Row],[model_rxn]],RT_gsm[model_rxn],RT_gsm[model_rxn],"")</f>
        <v>4H2OGLTt_c_m</v>
      </c>
      <c r="G1378" s="3" t="str">
        <f>_xlfn.XLOOKUP(sc_gsm[[#This Row],[Column3]],RT_gsm[Column3],RT_gsm[Column3],"")</f>
        <v>4H2OGLTt_c_m_FWD</v>
      </c>
      <c r="H1378" s="3" t="str" cm="1">
        <f t="array" ref="H1378">sc_gsm[[#This Row],[model_rxn]]&amp;",r,"&amp;_xlfn.SWITCH(sc_gsm[[#This Row],[Column2]],"REV","lower_bound:-","FWD","upper_bound:")&amp;"1000"</f>
        <v>4H2OGLTt_c_m,r,upper_bound:1000</v>
      </c>
      <c r="I1378" s="3" t="str">
        <f>_xlfn.XLOOKUP(sc_gsm[[#This Row],[Column3]],SC_enz[name_dir],SC_enz[name_dir],"")</f>
        <v>4H2OGLTt_c_m_FWD</v>
      </c>
      <c r="J1378" s="3" t="str">
        <f>_xlfn.XLOOKUP(sc_gsm[[#This Row],[name]],[1]RXNS!$C:$C,[1]RXNS!$D:$D,"")</f>
        <v>4-hydroxy-2-oxoglutarate[c] &lt;=&gt; 4-hydroxy-2-oxoglutarate[m]</v>
      </c>
      <c r="K1378" s="3" t="str">
        <f>_xlfn.XLOOKUP(sc_gsm[[#This Row],[name]],[2]RXNS!$C:$C,[2]RXNS!$D:$D,"")</f>
        <v>4-hydroxy-2-oxoglutarate[c] &lt;=&gt; 4-hydroxy-2-oxoglutarate[m]</v>
      </c>
      <c r="L1378" s="3" t="b">
        <f>sc_gsm[[#This Row],[yeast8.3.4 equation]]=sc_gsm[[#This Row],[yeast9 equation]]</f>
        <v>1</v>
      </c>
    </row>
    <row r="1379" spans="1:12" hidden="1" x14ac:dyDescent="0.2">
      <c r="A1379" t="s">
        <v>2467</v>
      </c>
      <c r="B1379" t="s">
        <v>7811</v>
      </c>
      <c r="C1379" t="s">
        <v>3903</v>
      </c>
      <c r="D1379" t="str">
        <f>sc_gsm[[#This Row],[model_rxn]]&amp;"_"&amp;sc_gsm[[#This Row],[Column2]]</f>
        <v>4H2OGLTt_c_x_REV</v>
      </c>
      <c r="E1379" t="str">
        <f>_xlfn.XLOOKUP(sc_gsm[[#This Row],[Column3]],SC_enz[name_dir],SC_enz[name_dir],"")</f>
        <v>4H2OGLTt_c_x_REV</v>
      </c>
      <c r="F1379" t="str">
        <f>_xlfn.XLOOKUP(sc_gsm[[#This Row],[model_rxn]],RT_gsm[model_rxn],RT_gsm[model_rxn],"")</f>
        <v>4H2OGLTt_c_x</v>
      </c>
      <c r="G1379" s="3" t="str">
        <f>_xlfn.XLOOKUP(sc_gsm[[#This Row],[Column3]],RT_gsm[Column3],RT_gsm[Column3],"")</f>
        <v>4H2OGLTt_c_x_REV</v>
      </c>
      <c r="H1379" s="3" t="str" cm="1">
        <f t="array" ref="H1379">sc_gsm[[#This Row],[model_rxn]]&amp;",r,"&amp;_xlfn.SWITCH(sc_gsm[[#This Row],[Column2]],"REV","lower_bound:-","FWD","upper_bound:")&amp;"1000"</f>
        <v>4H2OGLTt_c_x,r,lower_bound:-1000</v>
      </c>
      <c r="I1379" s="3" t="str">
        <f>_xlfn.XLOOKUP(sc_gsm[[#This Row],[Column3]],SC_enz[name_dir],SC_enz[name_dir],"")</f>
        <v>4H2OGLTt_c_x_REV</v>
      </c>
      <c r="J1379" s="3" t="str">
        <f>_xlfn.XLOOKUP(sc_gsm[[#This Row],[name]],[1]RXNS!$C:$C,[1]RXNS!$D:$D,"")</f>
        <v>4-hydroxy-2-oxoglutarate[c] &lt;=&gt; 4-hydroxy-2-oxoglutarate[m]</v>
      </c>
      <c r="K1379" s="3" t="str">
        <f>_xlfn.XLOOKUP(sc_gsm[[#This Row],[name]],[2]RXNS!$C:$C,[2]RXNS!$D:$D,"")</f>
        <v>4-hydroxy-2-oxoglutarate[c] &lt;=&gt; 4-hydroxy-2-oxoglutarate[m]</v>
      </c>
      <c r="L1379" s="3" t="b">
        <f>sc_gsm[[#This Row],[yeast8.3.4 equation]]=sc_gsm[[#This Row],[yeast9 equation]]</f>
        <v>1</v>
      </c>
    </row>
    <row r="1380" spans="1:12" hidden="1" x14ac:dyDescent="0.2">
      <c r="A1380" t="s">
        <v>2467</v>
      </c>
      <c r="B1380" t="s">
        <v>7811</v>
      </c>
      <c r="C1380" t="s">
        <v>3902</v>
      </c>
      <c r="D1380" t="str">
        <f>sc_gsm[[#This Row],[model_rxn]]&amp;"_"&amp;sc_gsm[[#This Row],[Column2]]</f>
        <v>4H2OGLTt_c_x_FWD</v>
      </c>
      <c r="E1380" t="str">
        <f>_xlfn.XLOOKUP(sc_gsm[[#This Row],[Column3]],SC_enz[name_dir],SC_enz[name_dir],"")</f>
        <v>4H2OGLTt_c_x_FWD</v>
      </c>
      <c r="F1380" t="str">
        <f>_xlfn.XLOOKUP(sc_gsm[[#This Row],[model_rxn]],RT_gsm[model_rxn],RT_gsm[model_rxn],"")</f>
        <v>4H2OGLTt_c_x</v>
      </c>
      <c r="G1380" s="3" t="str">
        <f>_xlfn.XLOOKUP(sc_gsm[[#This Row],[Column3]],RT_gsm[Column3],RT_gsm[Column3],"")</f>
        <v>4H2OGLTt_c_x_FWD</v>
      </c>
      <c r="H1380" s="3" t="str" cm="1">
        <f t="array" ref="H1380">sc_gsm[[#This Row],[model_rxn]]&amp;",r,"&amp;_xlfn.SWITCH(sc_gsm[[#This Row],[Column2]],"REV","lower_bound:-","FWD","upper_bound:")&amp;"1000"</f>
        <v>4H2OGLTt_c_x,r,upper_bound:1000</v>
      </c>
      <c r="I1380" s="3" t="str">
        <f>_xlfn.XLOOKUP(sc_gsm[[#This Row],[Column3]],SC_enz[name_dir],SC_enz[name_dir],"")</f>
        <v>4H2OGLTt_c_x_FWD</v>
      </c>
      <c r="J1380" s="3" t="str">
        <f>_xlfn.XLOOKUP(sc_gsm[[#This Row],[name]],[1]RXNS!$C:$C,[1]RXNS!$D:$D,"")</f>
        <v>4-hydroxy-2-oxoglutarate[c] &lt;=&gt; 4-hydroxy-2-oxoglutarate[m]</v>
      </c>
      <c r="K1380" s="3" t="str">
        <f>_xlfn.XLOOKUP(sc_gsm[[#This Row],[name]],[2]RXNS!$C:$C,[2]RXNS!$D:$D,"")</f>
        <v>4-hydroxy-2-oxoglutarate[c] &lt;=&gt; 4-hydroxy-2-oxoglutarate[m]</v>
      </c>
      <c r="L1380" s="3" t="b">
        <f>sc_gsm[[#This Row],[yeast8.3.4 equation]]=sc_gsm[[#This Row],[yeast9 equation]]</f>
        <v>1</v>
      </c>
    </row>
    <row r="1381" spans="1:12" hidden="1" x14ac:dyDescent="0.2">
      <c r="A1381" t="s">
        <v>2468</v>
      </c>
      <c r="B1381" t="s">
        <v>7812</v>
      </c>
      <c r="C1381" t="s">
        <v>3903</v>
      </c>
      <c r="D1381" t="str">
        <f>sc_gsm[[#This Row],[model_rxn]]&amp;"_"&amp;sc_gsm[[#This Row],[Column2]]</f>
        <v>4HBZt_c_m_REV</v>
      </c>
      <c r="E1381" t="str">
        <f>_xlfn.XLOOKUP(sc_gsm[[#This Row],[Column3]],SC_enz[name_dir],SC_enz[name_dir],"")</f>
        <v>4HBZt_c_m_REV</v>
      </c>
      <c r="F1381" t="str">
        <f>_xlfn.XLOOKUP(sc_gsm[[#This Row],[model_rxn]],RT_gsm[model_rxn],RT_gsm[model_rxn],"")</f>
        <v>4HBZt_c_m</v>
      </c>
      <c r="G1381" s="3" t="str">
        <f>_xlfn.XLOOKUP(sc_gsm[[#This Row],[Column3]],RT_gsm[Column3],RT_gsm[Column3],"")</f>
        <v>4HBZt_c_m_REV</v>
      </c>
      <c r="H1381" s="3" t="str" cm="1">
        <f t="array" ref="H1381">sc_gsm[[#This Row],[model_rxn]]&amp;",r,"&amp;_xlfn.SWITCH(sc_gsm[[#This Row],[Column2]],"REV","lower_bound:-","FWD","upper_bound:")&amp;"1000"</f>
        <v>4HBZt_c_m,r,lower_bound:-1000</v>
      </c>
      <c r="I1381" s="3" t="str">
        <f>_xlfn.XLOOKUP(sc_gsm[[#This Row],[Column3]],SC_enz[name_dir],SC_enz[name_dir],"")</f>
        <v>4HBZt_c_m_REV</v>
      </c>
      <c r="J1381" s="3" t="str">
        <f>_xlfn.XLOOKUP(sc_gsm[[#This Row],[name]],[1]RXNS!$C:$C,[1]RXNS!$D:$D,"")</f>
        <v>4-hydroxybenzoate[c] &lt;=&gt; 4-hydroxybenzoate[m]</v>
      </c>
      <c r="K1381" s="3" t="str">
        <f>_xlfn.XLOOKUP(sc_gsm[[#This Row],[name]],[2]RXNS!$C:$C,[2]RXNS!$D:$D,"")</f>
        <v>4-hydroxybenzoate[c] &lt;=&gt; 4-hydroxybenzoate[m]</v>
      </c>
      <c r="L1381" s="3" t="b">
        <f>sc_gsm[[#This Row],[yeast8.3.4 equation]]=sc_gsm[[#This Row],[yeast9 equation]]</f>
        <v>1</v>
      </c>
    </row>
    <row r="1382" spans="1:12" hidden="1" x14ac:dyDescent="0.2">
      <c r="A1382" t="s">
        <v>2468</v>
      </c>
      <c r="B1382" t="s">
        <v>7812</v>
      </c>
      <c r="C1382" t="s">
        <v>3902</v>
      </c>
      <c r="D1382" t="str">
        <f>sc_gsm[[#This Row],[model_rxn]]&amp;"_"&amp;sc_gsm[[#This Row],[Column2]]</f>
        <v>4HBZt_c_m_FWD</v>
      </c>
      <c r="E1382" t="str">
        <f>_xlfn.XLOOKUP(sc_gsm[[#This Row],[Column3]],SC_enz[name_dir],SC_enz[name_dir],"")</f>
        <v>4HBZt_c_m_FWD</v>
      </c>
      <c r="F1382" t="str">
        <f>_xlfn.XLOOKUP(sc_gsm[[#This Row],[model_rxn]],RT_gsm[model_rxn],RT_gsm[model_rxn],"")</f>
        <v>4HBZt_c_m</v>
      </c>
      <c r="G1382" s="3" t="str">
        <f>_xlfn.XLOOKUP(sc_gsm[[#This Row],[Column3]],RT_gsm[Column3],RT_gsm[Column3],"")</f>
        <v>4HBZt_c_m_FWD</v>
      </c>
      <c r="H1382" s="3" t="str" cm="1">
        <f t="array" ref="H1382">sc_gsm[[#This Row],[model_rxn]]&amp;",r,"&amp;_xlfn.SWITCH(sc_gsm[[#This Row],[Column2]],"REV","lower_bound:-","FWD","upper_bound:")&amp;"1000"</f>
        <v>4HBZt_c_m,r,upper_bound:1000</v>
      </c>
      <c r="I1382" s="3" t="str">
        <f>_xlfn.XLOOKUP(sc_gsm[[#This Row],[Column3]],SC_enz[name_dir],SC_enz[name_dir],"")</f>
        <v>4HBZt_c_m_FWD</v>
      </c>
      <c r="J1382" s="3" t="str">
        <f>_xlfn.XLOOKUP(sc_gsm[[#This Row],[name]],[1]RXNS!$C:$C,[1]RXNS!$D:$D,"")</f>
        <v>4-hydroxybenzoate[c] &lt;=&gt; 4-hydroxybenzoate[m]</v>
      </c>
      <c r="K1382" s="3" t="str">
        <f>_xlfn.XLOOKUP(sc_gsm[[#This Row],[name]],[2]RXNS!$C:$C,[2]RXNS!$D:$D,"")</f>
        <v>4-hydroxybenzoate[c] &lt;=&gt; 4-hydroxybenzoate[m]</v>
      </c>
      <c r="L1382" s="3" t="b">
        <f>sc_gsm[[#This Row],[yeast8.3.4 equation]]=sc_gsm[[#This Row],[yeast9 equation]]</f>
        <v>1</v>
      </c>
    </row>
    <row r="1383" spans="1:12" hidden="1" x14ac:dyDescent="0.2">
      <c r="A1383" t="s">
        <v>2469</v>
      </c>
      <c r="B1383" t="s">
        <v>7813</v>
      </c>
      <c r="C1383" t="s">
        <v>3902</v>
      </c>
      <c r="D1383" t="str">
        <f>sc_gsm[[#This Row],[model_rxn]]&amp;"_"&amp;sc_gsm[[#This Row],[Column2]]</f>
        <v>NTD7pp_c_FWD</v>
      </c>
      <c r="E1383" t="str">
        <f>_xlfn.XLOOKUP(sc_gsm[[#This Row],[Column3]],SC_enz[name_dir],SC_enz[name_dir],"")</f>
        <v>NTD7pp_c_FWD</v>
      </c>
      <c r="F1383" t="str">
        <f>_xlfn.XLOOKUP(sc_gsm[[#This Row],[model_rxn]],RT_gsm[model_rxn],RT_gsm[model_rxn],"")</f>
        <v>NTD7pp_c</v>
      </c>
      <c r="G1383" s="3" t="str">
        <f>_xlfn.XLOOKUP(sc_gsm[[#This Row],[Column3]],RT_gsm[Column3],RT_gsm[Column3],"")</f>
        <v>NTD7pp_c_FWD</v>
      </c>
      <c r="H1383" s="3" t="str" cm="1">
        <f t="array" ref="H1383">sc_gsm[[#This Row],[model_rxn]]&amp;",r,"&amp;_xlfn.SWITCH(sc_gsm[[#This Row],[Column2]],"REV","lower_bound:-","FWD","upper_bound:")&amp;"1000"</f>
        <v>NTD7pp_c,r,upper_bound:1000</v>
      </c>
      <c r="I1383" s="3" t="str">
        <f>_xlfn.XLOOKUP(sc_gsm[[#This Row],[Column3]],SC_enz[name_dir],SC_enz[name_dir],"")</f>
        <v>NTD7pp_c_FWD</v>
      </c>
      <c r="J1383" s="3" t="str">
        <f>_xlfn.XLOOKUP(sc_gsm[[#This Row],[name]],[1]RXNS!$C:$C,[1]RXNS!$D:$D,"")</f>
        <v>AMP[c] + H2O[c] =&gt; adenosine[c] + phosphate[c]</v>
      </c>
      <c r="K1383" s="3" t="str">
        <f>_xlfn.XLOOKUP(sc_gsm[[#This Row],[name]],[2]RXNS!$C:$C,[2]RXNS!$D:$D,"")</f>
        <v>AMP[c] + H2O[c] =&gt; adenosine[c] + phosphate[c]</v>
      </c>
      <c r="L1383" s="3" t="b">
        <f>sc_gsm[[#This Row],[yeast8.3.4 equation]]=sc_gsm[[#This Row],[yeast9 equation]]</f>
        <v>1</v>
      </c>
    </row>
    <row r="1384" spans="1:12" hidden="1" x14ac:dyDescent="0.2">
      <c r="A1384" t="s">
        <v>2470</v>
      </c>
      <c r="B1384" t="s">
        <v>7814</v>
      </c>
      <c r="C1384" t="s">
        <v>3902</v>
      </c>
      <c r="D1384" t="str">
        <f>sc_gsm[[#This Row],[model_rxn]]&amp;"_"&amp;sc_gsm[[#This Row],[Column2]]</f>
        <v>NTD6pp_c_FWD</v>
      </c>
      <c r="E1384" t="str">
        <f>_xlfn.XLOOKUP(sc_gsm[[#This Row],[Column3]],SC_enz[name_dir],SC_enz[name_dir],"")</f>
        <v>NTD6pp_c_FWD</v>
      </c>
      <c r="F1384" t="str">
        <f>_xlfn.XLOOKUP(sc_gsm[[#This Row],[model_rxn]],RT_gsm[model_rxn],RT_gsm[model_rxn],"")</f>
        <v>NTD6pp_c</v>
      </c>
      <c r="G1384" s="3" t="str">
        <f>_xlfn.XLOOKUP(sc_gsm[[#This Row],[Column3]],RT_gsm[Column3],RT_gsm[Column3],"")</f>
        <v>NTD6pp_c_FWD</v>
      </c>
      <c r="H1384" s="3" t="str" cm="1">
        <f t="array" ref="H1384">sc_gsm[[#This Row],[model_rxn]]&amp;",r,"&amp;_xlfn.SWITCH(sc_gsm[[#This Row],[Column2]],"REV","lower_bound:-","FWD","upper_bound:")&amp;"1000"</f>
        <v>NTD6pp_c,r,upper_bound:1000</v>
      </c>
      <c r="I1384" s="3" t="str">
        <f>_xlfn.XLOOKUP(sc_gsm[[#This Row],[Column3]],SC_enz[name_dir],SC_enz[name_dir],"")</f>
        <v>NTD6pp_c_FWD</v>
      </c>
      <c r="J1384" s="3" t="str">
        <f>_xlfn.XLOOKUP(sc_gsm[[#This Row],[name]],[1]RXNS!$C:$C,[1]RXNS!$D:$D,"")</f>
        <v>dAMP[c] + H2O[c] =&gt; 2'-deoxyadenosine[c] + phosphate[c]</v>
      </c>
      <c r="K1384" s="3" t="str">
        <f>_xlfn.XLOOKUP(sc_gsm[[#This Row],[name]],[2]RXNS!$C:$C,[2]RXNS!$D:$D,"")</f>
        <v>dAMP[c] + H2O[c] =&gt; 2'-deoxyadenosine[c] + phosphate[c]</v>
      </c>
      <c r="L1384" s="3" t="b">
        <f>sc_gsm[[#This Row],[yeast8.3.4 equation]]=sc_gsm[[#This Row],[yeast9 equation]]</f>
        <v>1</v>
      </c>
    </row>
    <row r="1385" spans="1:12" hidden="1" x14ac:dyDescent="0.2">
      <c r="A1385" t="s">
        <v>2471</v>
      </c>
      <c r="B1385" t="s">
        <v>7815</v>
      </c>
      <c r="C1385" t="s">
        <v>3902</v>
      </c>
      <c r="D1385" t="str">
        <f>sc_gsm[[#This Row],[model_rxn]]&amp;"_"&amp;sc_gsm[[#This Row],[Column2]]</f>
        <v>NTD3pp_c_FWD</v>
      </c>
      <c r="E1385" t="str">
        <f>_xlfn.XLOOKUP(sc_gsm[[#This Row],[Column3]],SC_enz[name_dir],SC_enz[name_dir],"")</f>
        <v>NTD3pp_c_FWD</v>
      </c>
      <c r="F1385" t="str">
        <f>_xlfn.XLOOKUP(sc_gsm[[#This Row],[model_rxn]],RT_gsm[model_rxn],RT_gsm[model_rxn],"")</f>
        <v>NTD3pp_c</v>
      </c>
      <c r="G1385" s="3" t="str">
        <f>_xlfn.XLOOKUP(sc_gsm[[#This Row],[Column3]],RT_gsm[Column3],RT_gsm[Column3],"")</f>
        <v>NTD3pp_c_FWD</v>
      </c>
      <c r="H1385" s="3" t="str" cm="1">
        <f t="array" ref="H1385">sc_gsm[[#This Row],[model_rxn]]&amp;",r,"&amp;_xlfn.SWITCH(sc_gsm[[#This Row],[Column2]],"REV","lower_bound:-","FWD","upper_bound:")&amp;"1000"</f>
        <v>NTD3pp_c,r,upper_bound:1000</v>
      </c>
      <c r="I1385" s="3" t="str">
        <f>_xlfn.XLOOKUP(sc_gsm[[#This Row],[Column3]],SC_enz[name_dir],SC_enz[name_dir],"")</f>
        <v>NTD3pp_c_FWD</v>
      </c>
      <c r="J1385" s="3" t="str">
        <f>_xlfn.XLOOKUP(sc_gsm[[#This Row],[name]],[1]RXNS!$C:$C,[1]RXNS!$D:$D,"")</f>
        <v>dCMP[c] + H2O[c] =&gt; deoxycytidine[c] + phosphate[c]</v>
      </c>
      <c r="K1385" s="3" t="str">
        <f>_xlfn.XLOOKUP(sc_gsm[[#This Row],[name]],[2]RXNS!$C:$C,[2]RXNS!$D:$D,"")</f>
        <v>dCMP[c] + H2O[c] =&gt; deoxycytidine[c] + phosphate[c]</v>
      </c>
      <c r="L1385" s="3" t="b">
        <f>sc_gsm[[#This Row],[yeast8.3.4 equation]]=sc_gsm[[#This Row],[yeast9 equation]]</f>
        <v>1</v>
      </c>
    </row>
    <row r="1386" spans="1:12" hidden="1" x14ac:dyDescent="0.2">
      <c r="A1386" t="s">
        <v>2472</v>
      </c>
      <c r="B1386" t="s">
        <v>7816</v>
      </c>
      <c r="C1386" t="s">
        <v>3902</v>
      </c>
      <c r="D1386" t="str">
        <f>sc_gsm[[#This Row],[model_rxn]]&amp;"_"&amp;sc_gsm[[#This Row],[Column2]]</f>
        <v>NTD8_c_FWD</v>
      </c>
      <c r="E1386" t="str">
        <f>_xlfn.XLOOKUP(sc_gsm[[#This Row],[Column3]],SC_enz[name_dir],SC_enz[name_dir],"")</f>
        <v>NTD8_c_FWD</v>
      </c>
      <c r="F1386" t="str">
        <f>_xlfn.XLOOKUP(sc_gsm[[#This Row],[model_rxn]],RT_gsm[model_rxn],RT_gsm[model_rxn],"")</f>
        <v>NTD8_c</v>
      </c>
      <c r="G1386" s="3" t="str">
        <f>_xlfn.XLOOKUP(sc_gsm[[#This Row],[Column3]],RT_gsm[Column3],RT_gsm[Column3],"")</f>
        <v>NTD8_c_FWD</v>
      </c>
      <c r="H1386" s="3" t="str" cm="1">
        <f t="array" ref="H1386">sc_gsm[[#This Row],[model_rxn]]&amp;",r,"&amp;_xlfn.SWITCH(sc_gsm[[#This Row],[Column2]],"REV","lower_bound:-","FWD","upper_bound:")&amp;"1000"</f>
        <v>NTD8_c,r,upper_bound:1000</v>
      </c>
      <c r="I1386" s="3" t="str">
        <f>_xlfn.XLOOKUP(sc_gsm[[#This Row],[Column3]],SC_enz[name_dir],SC_enz[name_dir],"")</f>
        <v>NTD8_c_FWD</v>
      </c>
      <c r="J1386" s="3" t="str">
        <f>_xlfn.XLOOKUP(sc_gsm[[#This Row],[name]],[1]RXNS!$C:$C,[1]RXNS!$D:$D,"")</f>
        <v>dGMP[c] + H2O[c] =&gt; 2'-deoxyguanosine[c] + phosphate[c]</v>
      </c>
      <c r="K1386" s="3" t="str">
        <f>_xlfn.XLOOKUP(sc_gsm[[#This Row],[name]],[2]RXNS!$C:$C,[2]RXNS!$D:$D,"")</f>
        <v>dGMP[c] + H2O[c] =&gt; 2'-deoxyguanosine[c] + phosphate[c]</v>
      </c>
      <c r="L1386" s="3" t="b">
        <f>sc_gsm[[#This Row],[yeast8.3.4 equation]]=sc_gsm[[#This Row],[yeast9 equation]]</f>
        <v>1</v>
      </c>
    </row>
    <row r="1387" spans="1:12" hidden="1" x14ac:dyDescent="0.2">
      <c r="A1387" t="s">
        <v>2473</v>
      </c>
      <c r="B1387" t="s">
        <v>7817</v>
      </c>
      <c r="C1387" t="s">
        <v>3902</v>
      </c>
      <c r="D1387" t="str">
        <f>sc_gsm[[#This Row],[model_rxn]]&amp;"_"&amp;sc_gsm[[#This Row],[Column2]]</f>
        <v>NTD5_c_FWD</v>
      </c>
      <c r="E1387" t="str">
        <f>_xlfn.XLOOKUP(sc_gsm[[#This Row],[Column3]],SC_enz[name_dir],SC_enz[name_dir],"")</f>
        <v>NTD5_c_FWD</v>
      </c>
      <c r="F1387" t="str">
        <f>_xlfn.XLOOKUP(sc_gsm[[#This Row],[model_rxn]],RT_gsm[model_rxn],RT_gsm[model_rxn],"")</f>
        <v>NTD5_c</v>
      </c>
      <c r="G1387" s="3" t="str">
        <f>_xlfn.XLOOKUP(sc_gsm[[#This Row],[Column3]],RT_gsm[Column3],RT_gsm[Column3],"")</f>
        <v>NTD5_c_FWD</v>
      </c>
      <c r="H1387" s="3" t="str" cm="1">
        <f t="array" ref="H1387">sc_gsm[[#This Row],[model_rxn]]&amp;",r,"&amp;_xlfn.SWITCH(sc_gsm[[#This Row],[Column2]],"REV","lower_bound:-","FWD","upper_bound:")&amp;"1000"</f>
        <v>NTD5_c,r,upper_bound:1000</v>
      </c>
      <c r="I1387" s="3" t="str">
        <f>_xlfn.XLOOKUP(sc_gsm[[#This Row],[Column3]],SC_enz[name_dir],SC_enz[name_dir],"")</f>
        <v>NTD5_c_FWD</v>
      </c>
      <c r="J1387" s="3" t="str">
        <f>_xlfn.XLOOKUP(sc_gsm[[#This Row],[name]],[1]RXNS!$C:$C,[1]RXNS!$D:$D,"")</f>
        <v>dTMP[c] + H2O[c] =&gt; phosphate[c] + thymidine[c]</v>
      </c>
      <c r="K1387" s="3" t="str">
        <f>_xlfn.XLOOKUP(sc_gsm[[#This Row],[name]],[2]RXNS!$C:$C,[2]RXNS!$D:$D,"")</f>
        <v>dTMP[c] + H2O[c] =&gt; phosphate[c] + thymidine[c]</v>
      </c>
      <c r="L1387" s="3" t="b">
        <f>sc_gsm[[#This Row],[yeast8.3.4 equation]]=sc_gsm[[#This Row],[yeast9 equation]]</f>
        <v>1</v>
      </c>
    </row>
    <row r="1388" spans="1:12" hidden="1" x14ac:dyDescent="0.2">
      <c r="A1388" t="s">
        <v>2474</v>
      </c>
      <c r="B1388" t="s">
        <v>7818</v>
      </c>
      <c r="C1388" t="s">
        <v>3902</v>
      </c>
      <c r="D1388" t="str">
        <f>sc_gsm[[#This Row],[model_rxn]]&amp;"_"&amp;sc_gsm[[#This Row],[Column2]]</f>
        <v>NTD1pp_c_FWD</v>
      </c>
      <c r="E1388" t="str">
        <f>_xlfn.XLOOKUP(sc_gsm[[#This Row],[Column3]],SC_enz[name_dir],SC_enz[name_dir],"")</f>
        <v>NTD1pp_c_FWD</v>
      </c>
      <c r="F1388" t="str">
        <f>_xlfn.XLOOKUP(sc_gsm[[#This Row],[model_rxn]],RT_gsm[model_rxn],RT_gsm[model_rxn],"")</f>
        <v>NTD1pp_c</v>
      </c>
      <c r="G1388" s="3" t="str">
        <f>_xlfn.XLOOKUP(sc_gsm[[#This Row],[Column3]],RT_gsm[Column3],RT_gsm[Column3],"")</f>
        <v>NTD1pp_c_FWD</v>
      </c>
      <c r="H1388" s="3" t="str" cm="1">
        <f t="array" ref="H1388">sc_gsm[[#This Row],[model_rxn]]&amp;",r,"&amp;_xlfn.SWITCH(sc_gsm[[#This Row],[Column2]],"REV","lower_bound:-","FWD","upper_bound:")&amp;"1000"</f>
        <v>NTD1pp_c,r,upper_bound:1000</v>
      </c>
      <c r="I1388" s="3" t="str">
        <f>_xlfn.XLOOKUP(sc_gsm[[#This Row],[Column3]],SC_enz[name_dir],SC_enz[name_dir],"")</f>
        <v>NTD1pp_c_FWD</v>
      </c>
      <c r="J1388" s="3" t="str">
        <f>_xlfn.XLOOKUP(sc_gsm[[#This Row],[name]],[1]RXNS!$C:$C,[1]RXNS!$D:$D,"")</f>
        <v>dUMP[c] + H2O[c] =&gt; 2'-deoxyuridine[c] + phosphate[c]</v>
      </c>
      <c r="K1388" s="3" t="str">
        <f>_xlfn.XLOOKUP(sc_gsm[[#This Row],[name]],[2]RXNS!$C:$C,[2]RXNS!$D:$D,"")</f>
        <v>dUMP[c] + H2O[c] =&gt; 2'-deoxyuridine[c] + phosphate[c]</v>
      </c>
      <c r="L1388" s="3" t="b">
        <f>sc_gsm[[#This Row],[yeast8.3.4 equation]]=sc_gsm[[#This Row],[yeast9 equation]]</f>
        <v>1</v>
      </c>
    </row>
    <row r="1389" spans="1:12" hidden="1" x14ac:dyDescent="0.2">
      <c r="A1389" t="s">
        <v>2475</v>
      </c>
      <c r="B1389" t="s">
        <v>7819</v>
      </c>
      <c r="C1389" t="s">
        <v>3902</v>
      </c>
      <c r="D1389" t="str">
        <f>sc_gsm[[#This Row],[model_rxn]]&amp;"_"&amp;sc_gsm[[#This Row],[Column2]]</f>
        <v>NTD10pp_c_FWD</v>
      </c>
      <c r="E1389" t="str">
        <f>_xlfn.XLOOKUP(sc_gsm[[#This Row],[Column3]],SC_enz[name_dir],SC_enz[name_dir],"")</f>
        <v>NTD10pp_c_FWD</v>
      </c>
      <c r="F1389" t="str">
        <f>_xlfn.XLOOKUP(sc_gsm[[#This Row],[model_rxn]],RT_gsm[model_rxn],RT_gsm[model_rxn],"")</f>
        <v>NTD10pp_c</v>
      </c>
      <c r="G1389" s="3" t="str">
        <f>_xlfn.XLOOKUP(sc_gsm[[#This Row],[Column3]],RT_gsm[Column3],RT_gsm[Column3],"")</f>
        <v>NTD10pp_c_FWD</v>
      </c>
      <c r="H1389" s="3" t="str" cm="1">
        <f t="array" ref="H1389">sc_gsm[[#This Row],[model_rxn]]&amp;",r,"&amp;_xlfn.SWITCH(sc_gsm[[#This Row],[Column2]],"REV","lower_bound:-","FWD","upper_bound:")&amp;"1000"</f>
        <v>NTD10pp_c,r,upper_bound:1000</v>
      </c>
      <c r="I1389" s="3" t="str">
        <f>_xlfn.XLOOKUP(sc_gsm[[#This Row],[Column3]],SC_enz[name_dir],SC_enz[name_dir],"")</f>
        <v>NTD10pp_c_FWD</v>
      </c>
      <c r="J1389" s="3" t="str">
        <f>_xlfn.XLOOKUP(sc_gsm[[#This Row],[name]],[1]RXNS!$C:$C,[1]RXNS!$D:$D,"")</f>
        <v>H2O[c] + xanthosine-5-phosphate[c] =&gt; phosphate[c] + xanthosine[c]</v>
      </c>
      <c r="K1389" s="3" t="str">
        <f>_xlfn.XLOOKUP(sc_gsm[[#This Row],[name]],[2]RXNS!$C:$C,[2]RXNS!$D:$D,"")</f>
        <v>H2O[c] + xanthosine-5-phosphate[c] =&gt; phosphate[c] + xanthosine[c]</v>
      </c>
      <c r="L1389" s="3" t="b">
        <f>sc_gsm[[#This Row],[yeast8.3.4 equation]]=sc_gsm[[#This Row],[yeast9 equation]]</f>
        <v>1</v>
      </c>
    </row>
    <row r="1390" spans="1:12" hidden="1" x14ac:dyDescent="0.2">
      <c r="A1390" t="s">
        <v>2476</v>
      </c>
      <c r="B1390" t="s">
        <v>7820</v>
      </c>
      <c r="C1390" t="s">
        <v>3902</v>
      </c>
      <c r="D1390" t="str">
        <f>sc_gsm[[#This Row],[model_rxn]]&amp;"_"&amp;sc_gsm[[#This Row],[Column2]]</f>
        <v>EX_5aop_e_FWD</v>
      </c>
      <c r="E1390" t="str">
        <f>_xlfn.XLOOKUP(sc_gsm[[#This Row],[Column3]],SC_enz[name_dir],SC_enz[name_dir],"")</f>
        <v>EX_5aop_e_FWD</v>
      </c>
      <c r="F1390" t="str">
        <f>_xlfn.XLOOKUP(sc_gsm[[#This Row],[model_rxn]],RT_gsm[model_rxn],RT_gsm[model_rxn],"")</f>
        <v>EX_5aop_e</v>
      </c>
      <c r="G1390" s="3" t="str">
        <f>_xlfn.XLOOKUP(sc_gsm[[#This Row],[Column3]],RT_gsm[Column3],RT_gsm[Column3],"")</f>
        <v>EX_5aop_e_FWD</v>
      </c>
      <c r="H1390" s="3" t="str" cm="1">
        <f t="array" ref="H1390">sc_gsm[[#This Row],[model_rxn]]&amp;",r,"&amp;_xlfn.SWITCH(sc_gsm[[#This Row],[Column2]],"REV","lower_bound:-","FWD","upper_bound:")&amp;"1000"</f>
        <v>EX_5aop_e,r,upper_bound:1000</v>
      </c>
      <c r="I1390" s="3" t="str">
        <f>_xlfn.XLOOKUP(sc_gsm[[#This Row],[Column3]],SC_enz[name_dir],SC_enz[name_dir],"")</f>
        <v>EX_5aop_e_FWD</v>
      </c>
      <c r="J1390" s="3" t="str">
        <f>_xlfn.XLOOKUP(sc_gsm[[#This Row],[name]],[1]RXNS!$C:$C,[1]RXNS!$D:$D,"")</f>
        <v xml:space="preserve">5-aminolevulinate[e] =&gt; </v>
      </c>
      <c r="K1390" s="3" t="str">
        <f>_xlfn.XLOOKUP(sc_gsm[[#This Row],[name]],[2]RXNS!$C:$C,[2]RXNS!$D:$D,"")</f>
        <v xml:space="preserve">5-aminolevulinate[e] =&gt; </v>
      </c>
      <c r="L1390" s="3" t="b">
        <f>sc_gsm[[#This Row],[yeast8.3.4 equation]]=sc_gsm[[#This Row],[yeast9 equation]]</f>
        <v>1</v>
      </c>
    </row>
    <row r="1391" spans="1:12" hidden="1" x14ac:dyDescent="0.2">
      <c r="A1391" t="s">
        <v>2477</v>
      </c>
      <c r="B1391" t="s">
        <v>7644</v>
      </c>
      <c r="C1391" t="s">
        <v>3903</v>
      </c>
      <c r="D1391" t="str">
        <f>sc_gsm[[#This Row],[model_rxn]]&amp;"_"&amp;sc_gsm[[#This Row],[Column2]]</f>
        <v>5AOPt_c_m_REV</v>
      </c>
      <c r="E1391" t="str">
        <f>_xlfn.XLOOKUP(sc_gsm[[#This Row],[Column3]],SC_enz[name_dir],SC_enz[name_dir],"")</f>
        <v>5AOPt_c_m_REV</v>
      </c>
      <c r="F1391" t="str">
        <f>_xlfn.XLOOKUP(sc_gsm[[#This Row],[model_rxn]],RT_gsm[model_rxn],RT_gsm[model_rxn],"")</f>
        <v>5AOPt_c_m</v>
      </c>
      <c r="G1391" s="3" t="str">
        <f>_xlfn.XLOOKUP(sc_gsm[[#This Row],[Column3]],RT_gsm[Column3],RT_gsm[Column3],"")</f>
        <v>5AOPt_c_m_REV</v>
      </c>
      <c r="H1391" s="3" t="str" cm="1">
        <f t="array" ref="H1391">sc_gsm[[#This Row],[model_rxn]]&amp;",r,"&amp;_xlfn.SWITCH(sc_gsm[[#This Row],[Column2]],"REV","lower_bound:-","FWD","upper_bound:")&amp;"1000"</f>
        <v>5AOPt_c_m,r,lower_bound:-1000</v>
      </c>
      <c r="I1391" s="3" t="str">
        <f>_xlfn.XLOOKUP(sc_gsm[[#This Row],[Column3]],SC_enz[name_dir],SC_enz[name_dir],"")</f>
        <v>5AOPt_c_m_REV</v>
      </c>
      <c r="J1391" s="3" t="str">
        <f>_xlfn.XLOOKUP(sc_gsm[[#This Row],[name]],[1]RXNS!$C:$C,[1]RXNS!$D:$D,"")</f>
        <v>5-aminolevulinate[e] + H+[e] =&gt; 5-aminolevulinate[c] + H+[c]</v>
      </c>
      <c r="K1391" s="3" t="str">
        <f>_xlfn.XLOOKUP(sc_gsm[[#This Row],[name]],[2]RXNS!$C:$C,[2]RXNS!$D:$D,"")</f>
        <v>5-aminolevulinate[e] + H+[e] =&gt; 5-aminolevulinate[c] + H+[c]</v>
      </c>
      <c r="L1391" s="3" t="b">
        <f>sc_gsm[[#This Row],[yeast8.3.4 equation]]=sc_gsm[[#This Row],[yeast9 equation]]</f>
        <v>1</v>
      </c>
    </row>
    <row r="1392" spans="1:12" hidden="1" x14ac:dyDescent="0.2">
      <c r="A1392" t="s">
        <v>2477</v>
      </c>
      <c r="B1392" t="s">
        <v>7644</v>
      </c>
      <c r="C1392" t="s">
        <v>3902</v>
      </c>
      <c r="D1392" t="str">
        <f>sc_gsm[[#This Row],[model_rxn]]&amp;"_"&amp;sc_gsm[[#This Row],[Column2]]</f>
        <v>5AOPt_c_m_FWD</v>
      </c>
      <c r="E1392" t="str">
        <f>_xlfn.XLOOKUP(sc_gsm[[#This Row],[Column3]],SC_enz[name_dir],SC_enz[name_dir],"")</f>
        <v>5AOPt_c_m_FWD</v>
      </c>
      <c r="F1392" t="str">
        <f>_xlfn.XLOOKUP(sc_gsm[[#This Row],[model_rxn]],RT_gsm[model_rxn],RT_gsm[model_rxn],"")</f>
        <v>5AOPt_c_m</v>
      </c>
      <c r="G1392" s="3" t="str">
        <f>_xlfn.XLOOKUP(sc_gsm[[#This Row],[Column3]],RT_gsm[Column3],RT_gsm[Column3],"")</f>
        <v>5AOPt_c_m_FWD</v>
      </c>
      <c r="H1392" s="3" t="str" cm="1">
        <f t="array" ref="H1392">sc_gsm[[#This Row],[model_rxn]]&amp;",r,"&amp;_xlfn.SWITCH(sc_gsm[[#This Row],[Column2]],"REV","lower_bound:-","FWD","upper_bound:")&amp;"1000"</f>
        <v>5AOPt_c_m,r,upper_bound:1000</v>
      </c>
      <c r="I1392" s="3" t="str">
        <f>_xlfn.XLOOKUP(sc_gsm[[#This Row],[Column3]],SC_enz[name_dir],SC_enz[name_dir],"")</f>
        <v>5AOPt_c_m_FWD</v>
      </c>
      <c r="J1392" s="3" t="str">
        <f>_xlfn.XLOOKUP(sc_gsm[[#This Row],[name]],[1]RXNS!$C:$C,[1]RXNS!$D:$D,"")</f>
        <v>5-aminolevulinate[e] + H+[e] =&gt; 5-aminolevulinate[c] + H+[c]</v>
      </c>
      <c r="K1392" s="3" t="str">
        <f>_xlfn.XLOOKUP(sc_gsm[[#This Row],[name]],[2]RXNS!$C:$C,[2]RXNS!$D:$D,"")</f>
        <v>5-aminolevulinate[e] + H+[e] =&gt; 5-aminolevulinate[c] + H+[c]</v>
      </c>
      <c r="L1392" s="3" t="b">
        <f>sc_gsm[[#This Row],[yeast8.3.4 equation]]=sc_gsm[[#This Row],[yeast9 equation]]</f>
        <v>1</v>
      </c>
    </row>
    <row r="1393" spans="1:12" hidden="1" x14ac:dyDescent="0.2">
      <c r="A1393" t="s">
        <v>2478</v>
      </c>
      <c r="B1393" t="s">
        <v>7821</v>
      </c>
      <c r="C1393" t="s">
        <v>3902</v>
      </c>
      <c r="D1393" t="str">
        <f>sc_gsm[[#This Row],[model_rxn]]&amp;"_"&amp;sc_gsm[[#This Row],[Column2]]</f>
        <v>FTHFCL_m_FWD</v>
      </c>
      <c r="E1393" t="str">
        <f>_xlfn.XLOOKUP(sc_gsm[[#This Row],[Column3]],SC_enz[name_dir],SC_enz[name_dir],"")</f>
        <v>FTHFCL_m_FWD</v>
      </c>
      <c r="F1393" t="str">
        <f>_xlfn.XLOOKUP(sc_gsm[[#This Row],[model_rxn]],RT_gsm[model_rxn],RT_gsm[model_rxn],"")</f>
        <v/>
      </c>
      <c r="G1393" s="3" t="str">
        <f>_xlfn.XLOOKUP(sc_gsm[[#This Row],[Column3]],RT_gsm[Column3],RT_gsm[Column3],"")</f>
        <v/>
      </c>
      <c r="H1393" s="3" t="str" cm="1">
        <f t="array" ref="H1393">sc_gsm[[#This Row],[model_rxn]]&amp;",r,"&amp;_xlfn.SWITCH(sc_gsm[[#This Row],[Column2]],"REV","lower_bound:-","FWD","upper_bound:")&amp;"1000"</f>
        <v>FTHFCL_m,r,upper_bound:1000</v>
      </c>
      <c r="I1393" s="3" t="str">
        <f>_xlfn.XLOOKUP(sc_gsm[[#This Row],[Column3]],SC_enz[name_dir],SC_enz[name_dir],"")</f>
        <v>FTHFCL_m_FWD</v>
      </c>
      <c r="J1393" s="3" t="str">
        <f>_xlfn.XLOOKUP(sc_gsm[[#This Row],[name]],[1]RXNS!$C:$C,[1]RXNS!$D:$D,"")</f>
        <v>5-formyltetrahydrofolic acid[c] + ATP[c] =&gt; 5,10-methenyl-THF[c] + ADP[c] + phosphate[c]</v>
      </c>
      <c r="K1393" s="3" t="str">
        <f>_xlfn.XLOOKUP(sc_gsm[[#This Row],[name]],[2]RXNS!$C:$C,[2]RXNS!$D:$D,"")</f>
        <v>5-formyltetrahydrofolic acid[c] + ATP[c] =&gt; 5,10-methenyl-THF[c] + ADP[c] + phosphate[c]</v>
      </c>
      <c r="L1393" s="3" t="b">
        <f>sc_gsm[[#This Row],[yeast8.3.4 equation]]=sc_gsm[[#This Row],[yeast9 equation]]</f>
        <v>1</v>
      </c>
    </row>
    <row r="1394" spans="1:12" hidden="1" x14ac:dyDescent="0.2">
      <c r="A1394" t="s">
        <v>2481</v>
      </c>
      <c r="B1394" t="s">
        <v>7822</v>
      </c>
      <c r="C1394" t="s">
        <v>3902</v>
      </c>
      <c r="D1394" t="str">
        <f>sc_gsm[[#This Row],[model_rxn]]&amp;"_"&amp;sc_gsm[[#This Row],[Column2]]</f>
        <v>EX_5fthf_e_FWD</v>
      </c>
      <c r="E1394" t="str">
        <f>_xlfn.XLOOKUP(sc_gsm[[#This Row],[Column3]],SC_enz[name_dir],SC_enz[name_dir],"")</f>
        <v>EX_5fthf_e_FWD</v>
      </c>
      <c r="F1394" t="str">
        <f>_xlfn.XLOOKUP(sc_gsm[[#This Row],[model_rxn]],RT_gsm[model_rxn],RT_gsm[model_rxn],"")</f>
        <v>EX_5fthf_e</v>
      </c>
      <c r="G1394" s="3" t="str">
        <f>_xlfn.XLOOKUP(sc_gsm[[#This Row],[Column3]],RT_gsm[Column3],RT_gsm[Column3],"")</f>
        <v>EX_5fthf_e_FWD</v>
      </c>
      <c r="H1394" s="3" t="str" cm="1">
        <f t="array" ref="H1394">sc_gsm[[#This Row],[model_rxn]]&amp;",r,"&amp;_xlfn.SWITCH(sc_gsm[[#This Row],[Column2]],"REV","lower_bound:-","FWD","upper_bound:")&amp;"1000"</f>
        <v>EX_5fthf_e,r,upper_bound:1000</v>
      </c>
      <c r="I1394" s="3" t="str">
        <f>_xlfn.XLOOKUP(sc_gsm[[#This Row],[Column3]],SC_enz[name_dir],SC_enz[name_dir],"")</f>
        <v>EX_5fthf_e_FWD</v>
      </c>
      <c r="J1394" s="3" t="str">
        <f>_xlfn.XLOOKUP(sc_gsm[[#This Row],[name]],[1]RXNS!$C:$C,[1]RXNS!$D:$D,"")</f>
        <v xml:space="preserve">5-formyltetrahydrofolic acid[e] =&gt; </v>
      </c>
      <c r="K1394" s="3" t="str">
        <f>_xlfn.XLOOKUP(sc_gsm[[#This Row],[name]],[2]RXNS!$C:$C,[2]RXNS!$D:$D,"")</f>
        <v xml:space="preserve">5-formyltetrahydrofolic acid[e] =&gt; </v>
      </c>
      <c r="L1394" s="3" t="b">
        <f>sc_gsm[[#This Row],[yeast8.3.4 equation]]=sc_gsm[[#This Row],[yeast9 equation]]</f>
        <v>1</v>
      </c>
    </row>
    <row r="1395" spans="1:12" hidden="1" x14ac:dyDescent="0.2">
      <c r="A1395" t="s">
        <v>2482</v>
      </c>
      <c r="B1395" t="s">
        <v>7823</v>
      </c>
      <c r="C1395" t="s">
        <v>3902</v>
      </c>
      <c r="D1395" t="str">
        <f>sc_gsm[[#This Row],[model_rxn]]&amp;"_"&amp;sc_gsm[[#This Row],[Column2]]</f>
        <v>EX_dann_e_FWD</v>
      </c>
      <c r="E1395" t="str">
        <f>_xlfn.XLOOKUP(sc_gsm[[#This Row],[Column3]],SC_enz[name_dir],SC_enz[name_dir],"")</f>
        <v>EX_dann_e_FWD</v>
      </c>
      <c r="F1395" t="str">
        <f>_xlfn.XLOOKUP(sc_gsm[[#This Row],[model_rxn]],RT_gsm[model_rxn],RT_gsm[model_rxn],"")</f>
        <v>EX_dann_e</v>
      </c>
      <c r="G1395" s="3" t="str">
        <f>_xlfn.XLOOKUP(sc_gsm[[#This Row],[Column3]],RT_gsm[Column3],RT_gsm[Column3],"")</f>
        <v>EX_dann_e_FWD</v>
      </c>
      <c r="H1395" s="3" t="str" cm="1">
        <f t="array" ref="H1395">sc_gsm[[#This Row],[model_rxn]]&amp;",r,"&amp;_xlfn.SWITCH(sc_gsm[[#This Row],[Column2]],"REV","lower_bound:-","FWD","upper_bound:")&amp;"1000"</f>
        <v>EX_dann_e,r,upper_bound:1000</v>
      </c>
      <c r="I1395" s="3" t="str">
        <f>_xlfn.XLOOKUP(sc_gsm[[#This Row],[Column3]],SC_enz[name_dir],SC_enz[name_dir],"")</f>
        <v>EX_dann_e_FWD</v>
      </c>
      <c r="J1395" s="3" t="str">
        <f>_xlfn.XLOOKUP(sc_gsm[[#This Row],[name]],[1]RXNS!$C:$C,[1]RXNS!$D:$D,"")</f>
        <v xml:space="preserve">7,8-diaminononanoate[e] =&gt; </v>
      </c>
      <c r="K1395" s="3" t="str">
        <f>_xlfn.XLOOKUP(sc_gsm[[#This Row],[name]],[2]RXNS!$C:$C,[2]RXNS!$D:$D,"")</f>
        <v xml:space="preserve">7,8-diaminononanoate[e] =&gt; </v>
      </c>
      <c r="L1395" s="3" t="b">
        <f>sc_gsm[[#This Row],[yeast8.3.4 equation]]=sc_gsm[[#This Row],[yeast9 equation]]</f>
        <v>1</v>
      </c>
    </row>
    <row r="1396" spans="1:12" hidden="1" x14ac:dyDescent="0.2">
      <c r="A1396" t="s">
        <v>2483</v>
      </c>
      <c r="B1396" t="s">
        <v>7824</v>
      </c>
      <c r="C1396" t="s">
        <v>3903</v>
      </c>
      <c r="D1396" t="str">
        <f>sc_gsm[[#This Row],[model_rxn]]&amp;"_"&amp;sc_gsm[[#This Row],[Column2]]</f>
        <v>DANNt_c_e_REV</v>
      </c>
      <c r="E1396" t="str">
        <f>_xlfn.XLOOKUP(sc_gsm[[#This Row],[Column3]],SC_enz[name_dir],SC_enz[name_dir],"")</f>
        <v>DANNt_c_e_REV</v>
      </c>
      <c r="F1396" t="str">
        <f>_xlfn.XLOOKUP(sc_gsm[[#This Row],[model_rxn]],RT_gsm[model_rxn],RT_gsm[model_rxn],"")</f>
        <v>DANNt_c_e</v>
      </c>
      <c r="G1396" s="3" t="str">
        <f>_xlfn.XLOOKUP(sc_gsm[[#This Row],[Column3]],RT_gsm[Column3],RT_gsm[Column3],"")</f>
        <v>DANNt_c_e_REV</v>
      </c>
      <c r="H1396" s="3" t="str" cm="1">
        <f t="array" ref="H1396">sc_gsm[[#This Row],[model_rxn]]&amp;",r,"&amp;_xlfn.SWITCH(sc_gsm[[#This Row],[Column2]],"REV","lower_bound:-","FWD","upper_bound:")&amp;"1000"</f>
        <v>DANNt_c_e,r,lower_bound:-1000</v>
      </c>
      <c r="I1396" s="3" t="str">
        <f>_xlfn.XLOOKUP(sc_gsm[[#This Row],[Column3]],SC_enz[name_dir],SC_enz[name_dir],"")</f>
        <v>DANNt_c_e_REV</v>
      </c>
      <c r="J1396" s="3" t="str">
        <f>_xlfn.XLOOKUP(sc_gsm[[#This Row],[name]],[1]RXNS!$C:$C,[1]RXNS!$D:$D,"")</f>
        <v>7,8-diaminononanoate[e] &lt;=&gt; 7,8-diaminononanoate[c]</v>
      </c>
      <c r="K1396" s="3" t="str">
        <f>_xlfn.XLOOKUP(sc_gsm[[#This Row],[name]],[2]RXNS!$C:$C,[2]RXNS!$D:$D,"")</f>
        <v>7,8-diaminononanoate[e] &lt;=&gt; 7,8-diaminononanoate[c]</v>
      </c>
      <c r="L1396" s="3" t="b">
        <f>sc_gsm[[#This Row],[yeast8.3.4 equation]]=sc_gsm[[#This Row],[yeast9 equation]]</f>
        <v>1</v>
      </c>
    </row>
    <row r="1397" spans="1:12" hidden="1" x14ac:dyDescent="0.2">
      <c r="A1397" t="s">
        <v>2483</v>
      </c>
      <c r="B1397" t="s">
        <v>7824</v>
      </c>
      <c r="C1397" t="s">
        <v>3902</v>
      </c>
      <c r="D1397" t="str">
        <f>sc_gsm[[#This Row],[model_rxn]]&amp;"_"&amp;sc_gsm[[#This Row],[Column2]]</f>
        <v>DANNt_c_e_FWD</v>
      </c>
      <c r="E1397" t="str">
        <f>_xlfn.XLOOKUP(sc_gsm[[#This Row],[Column3]],SC_enz[name_dir],SC_enz[name_dir],"")</f>
        <v>DANNt_c_e_FWD</v>
      </c>
      <c r="F1397" t="str">
        <f>_xlfn.XLOOKUP(sc_gsm[[#This Row],[model_rxn]],RT_gsm[model_rxn],RT_gsm[model_rxn],"")</f>
        <v>DANNt_c_e</v>
      </c>
      <c r="G1397" s="3" t="str">
        <f>_xlfn.XLOOKUP(sc_gsm[[#This Row],[Column3]],RT_gsm[Column3],RT_gsm[Column3],"")</f>
        <v>DANNt_c_e_FWD</v>
      </c>
      <c r="H1397" s="3" t="str" cm="1">
        <f t="array" ref="H1397">sc_gsm[[#This Row],[model_rxn]]&amp;",r,"&amp;_xlfn.SWITCH(sc_gsm[[#This Row],[Column2]],"REV","lower_bound:-","FWD","upper_bound:")&amp;"1000"</f>
        <v>DANNt_c_e,r,upper_bound:1000</v>
      </c>
      <c r="I1397" s="3" t="str">
        <f>_xlfn.XLOOKUP(sc_gsm[[#This Row],[Column3]],SC_enz[name_dir],SC_enz[name_dir],"")</f>
        <v>DANNt_c_e_FWD</v>
      </c>
      <c r="J1397" s="3" t="str">
        <f>_xlfn.XLOOKUP(sc_gsm[[#This Row],[name]],[1]RXNS!$C:$C,[1]RXNS!$D:$D,"")</f>
        <v>7,8-diaminononanoate[e] &lt;=&gt; 7,8-diaminononanoate[c]</v>
      </c>
      <c r="K1397" s="3" t="str">
        <f>_xlfn.XLOOKUP(sc_gsm[[#This Row],[name]],[2]RXNS!$C:$C,[2]RXNS!$D:$D,"")</f>
        <v>7,8-diaminononanoate[e] &lt;=&gt; 7,8-diaminononanoate[c]</v>
      </c>
      <c r="L1397" s="3" t="b">
        <f>sc_gsm[[#This Row],[yeast8.3.4 equation]]=sc_gsm[[#This Row],[yeast9 equation]]</f>
        <v>1</v>
      </c>
    </row>
    <row r="1398" spans="1:12" hidden="1" x14ac:dyDescent="0.2">
      <c r="A1398" t="s">
        <v>2484</v>
      </c>
      <c r="B1398" t="s">
        <v>7825</v>
      </c>
      <c r="C1398" t="s">
        <v>3902</v>
      </c>
      <c r="D1398" t="str">
        <f>sc_gsm[[#This Row],[model_rxn]]&amp;"_"&amp;sc_gsm[[#This Row],[Column2]]</f>
        <v>EX_8aonn_e_FWD</v>
      </c>
      <c r="E1398" t="str">
        <f>_xlfn.XLOOKUP(sc_gsm[[#This Row],[Column3]],SC_enz[name_dir],SC_enz[name_dir],"")</f>
        <v>EX_8aonn_e_FWD</v>
      </c>
      <c r="F1398" t="str">
        <f>_xlfn.XLOOKUP(sc_gsm[[#This Row],[model_rxn]],RT_gsm[model_rxn],RT_gsm[model_rxn],"")</f>
        <v>EX_8aonn_e</v>
      </c>
      <c r="G1398" s="3" t="str">
        <f>_xlfn.XLOOKUP(sc_gsm[[#This Row],[Column3]],RT_gsm[Column3],RT_gsm[Column3],"")</f>
        <v>EX_8aonn_e_FWD</v>
      </c>
      <c r="H1398" s="3" t="str" cm="1">
        <f t="array" ref="H1398">sc_gsm[[#This Row],[model_rxn]]&amp;",r,"&amp;_xlfn.SWITCH(sc_gsm[[#This Row],[Column2]],"REV","lower_bound:-","FWD","upper_bound:")&amp;"1000"</f>
        <v>EX_8aonn_e,r,upper_bound:1000</v>
      </c>
      <c r="I1398" s="3" t="str">
        <f>_xlfn.XLOOKUP(sc_gsm[[#This Row],[Column3]],SC_enz[name_dir],SC_enz[name_dir],"")</f>
        <v>EX_8aonn_e_FWD</v>
      </c>
      <c r="J1398" s="3" t="str">
        <f>_xlfn.XLOOKUP(sc_gsm[[#This Row],[name]],[1]RXNS!$C:$C,[1]RXNS!$D:$D,"")</f>
        <v xml:space="preserve">8-amino-7-oxononanoate[e] =&gt; </v>
      </c>
      <c r="K1398" s="3" t="str">
        <f>_xlfn.XLOOKUP(sc_gsm[[#This Row],[name]],[2]RXNS!$C:$C,[2]RXNS!$D:$D,"")</f>
        <v xml:space="preserve">8-amino-7-oxononanoate[e] =&gt; </v>
      </c>
      <c r="L1398" s="3" t="b">
        <f>sc_gsm[[#This Row],[yeast8.3.4 equation]]=sc_gsm[[#This Row],[yeast9 equation]]</f>
        <v>1</v>
      </c>
    </row>
    <row r="1399" spans="1:12" hidden="1" x14ac:dyDescent="0.2">
      <c r="A1399" t="s">
        <v>2485</v>
      </c>
      <c r="B1399" t="s">
        <v>7826</v>
      </c>
      <c r="C1399" t="s">
        <v>3902</v>
      </c>
      <c r="D1399" t="str">
        <f>sc_gsm[[#This Row],[model_rxn]]&amp;"_"&amp;sc_gsm[[#This Row],[Column2]]</f>
        <v>EX_xan_e_FWD</v>
      </c>
      <c r="E1399" t="str">
        <f>_xlfn.XLOOKUP(sc_gsm[[#This Row],[Column3]],SC_enz[name_dir],SC_enz[name_dir],"")</f>
        <v>EX_xan_e_FWD</v>
      </c>
      <c r="F1399" t="str">
        <f>_xlfn.XLOOKUP(sc_gsm[[#This Row],[model_rxn]],RT_gsm[model_rxn],RT_gsm[model_rxn],"")</f>
        <v>EX_xan_e</v>
      </c>
      <c r="G1399" s="3" t="str">
        <f>_xlfn.XLOOKUP(sc_gsm[[#This Row],[Column3]],RT_gsm[Column3],RT_gsm[Column3],"")</f>
        <v>EX_xan_e_FWD</v>
      </c>
      <c r="H1399" s="3" t="str" cm="1">
        <f t="array" ref="H1399">sc_gsm[[#This Row],[model_rxn]]&amp;",r,"&amp;_xlfn.SWITCH(sc_gsm[[#This Row],[Column2]],"REV","lower_bound:-","FWD","upper_bound:")&amp;"1000"</f>
        <v>EX_xan_e,r,upper_bound:1000</v>
      </c>
      <c r="I1399" s="3" t="str">
        <f>_xlfn.XLOOKUP(sc_gsm[[#This Row],[Column3]],SC_enz[name_dir],SC_enz[name_dir],"")</f>
        <v>EX_xan_e_FWD</v>
      </c>
      <c r="J1399" s="3" t="str">
        <f>_xlfn.XLOOKUP(sc_gsm[[#This Row],[name]],[1]RXNS!$C:$C,[1]RXNS!$D:$D,"")</f>
        <v xml:space="preserve">9H-xanthine[e] =&gt; </v>
      </c>
      <c r="K1399" s="3" t="str">
        <f>_xlfn.XLOOKUP(sc_gsm[[#This Row],[name]],[2]RXNS!$C:$C,[2]RXNS!$D:$D,"")</f>
        <v xml:space="preserve">9H-xanthine[e] =&gt; </v>
      </c>
      <c r="L1399" s="3" t="b">
        <f>sc_gsm[[#This Row],[yeast8.3.4 equation]]=sc_gsm[[#This Row],[yeast9 equation]]</f>
        <v>1</v>
      </c>
    </row>
    <row r="1400" spans="1:12" hidden="1" x14ac:dyDescent="0.2">
      <c r="A1400" t="s">
        <v>2486</v>
      </c>
      <c r="B1400" t="s">
        <v>7827</v>
      </c>
      <c r="C1400" t="s">
        <v>3902</v>
      </c>
      <c r="D1400" t="str">
        <f>sc_gsm[[#This Row],[model_rxn]]&amp;"_"&amp;sc_gsm[[#This Row],[Column2]]</f>
        <v>EX_acald_e_FWD</v>
      </c>
      <c r="E1400" t="str">
        <f>_xlfn.XLOOKUP(sc_gsm[[#This Row],[Column3]],SC_enz[name_dir],SC_enz[name_dir],"")</f>
        <v>EX_acald_e_FWD</v>
      </c>
      <c r="F1400" t="str">
        <f>_xlfn.XLOOKUP(sc_gsm[[#This Row],[model_rxn]],RT_gsm[model_rxn],RT_gsm[model_rxn],"")</f>
        <v>EX_acald_e</v>
      </c>
      <c r="G1400" s="3" t="str">
        <f>_xlfn.XLOOKUP(sc_gsm[[#This Row],[Column3]],RT_gsm[Column3],RT_gsm[Column3],"")</f>
        <v>EX_acald_e_FWD</v>
      </c>
      <c r="H1400" s="3" t="str" cm="1">
        <f t="array" ref="H1400">sc_gsm[[#This Row],[model_rxn]]&amp;",r,"&amp;_xlfn.SWITCH(sc_gsm[[#This Row],[Column2]],"REV","lower_bound:-","FWD","upper_bound:")&amp;"1000"</f>
        <v>EX_acald_e,r,upper_bound:1000</v>
      </c>
      <c r="I1400" s="3" t="str">
        <f>_xlfn.XLOOKUP(sc_gsm[[#This Row],[Column3]],SC_enz[name_dir],SC_enz[name_dir],"")</f>
        <v>EX_acald_e_FWD</v>
      </c>
      <c r="J1400" s="3" t="str">
        <f>_xlfn.XLOOKUP(sc_gsm[[#This Row],[name]],[1]RXNS!$C:$C,[1]RXNS!$D:$D,"")</f>
        <v xml:space="preserve">acetaldehyde[e] =&gt; </v>
      </c>
      <c r="K1400" s="3" t="str">
        <f>_xlfn.XLOOKUP(sc_gsm[[#This Row],[name]],[2]RXNS!$C:$C,[2]RXNS!$D:$D,"")</f>
        <v xml:space="preserve">acetaldehyde[e] =&gt; </v>
      </c>
      <c r="L1400" s="3" t="b">
        <f>sc_gsm[[#This Row],[yeast8.3.4 equation]]=sc_gsm[[#This Row],[yeast9 equation]]</f>
        <v>1</v>
      </c>
    </row>
    <row r="1401" spans="1:12" hidden="1" x14ac:dyDescent="0.2">
      <c r="A1401" t="s">
        <v>2487</v>
      </c>
      <c r="B1401" t="s">
        <v>7828</v>
      </c>
      <c r="C1401" t="s">
        <v>3903</v>
      </c>
      <c r="D1401" t="str">
        <f>sc_gsm[[#This Row],[model_rxn]]&amp;"_"&amp;sc_gsm[[#This Row],[Column2]]</f>
        <v>ACALDt_c_m_REV</v>
      </c>
      <c r="E1401" t="str">
        <f>_xlfn.XLOOKUP(sc_gsm[[#This Row],[Column3]],SC_enz[name_dir],SC_enz[name_dir],"")</f>
        <v>ACALDt_c_m_REV</v>
      </c>
      <c r="F1401" t="str">
        <f>_xlfn.XLOOKUP(sc_gsm[[#This Row],[model_rxn]],RT_gsm[model_rxn],RT_gsm[model_rxn],"")</f>
        <v>ACALDt_c_m</v>
      </c>
      <c r="G1401" s="3" t="str">
        <f>_xlfn.XLOOKUP(sc_gsm[[#This Row],[Column3]],RT_gsm[Column3],RT_gsm[Column3],"")</f>
        <v>ACALDt_c_m_REV</v>
      </c>
      <c r="H1401" s="3" t="str" cm="1">
        <f t="array" ref="H1401">sc_gsm[[#This Row],[model_rxn]]&amp;",r,"&amp;_xlfn.SWITCH(sc_gsm[[#This Row],[Column2]],"REV","lower_bound:-","FWD","upper_bound:")&amp;"1000"</f>
        <v>ACALDt_c_m,r,lower_bound:-1000</v>
      </c>
      <c r="I1401" s="3" t="str">
        <f>_xlfn.XLOOKUP(sc_gsm[[#This Row],[Column3]],SC_enz[name_dir],SC_enz[name_dir],"")</f>
        <v>ACALDt_c_m_REV</v>
      </c>
      <c r="J1401" s="3" t="str">
        <f>_xlfn.XLOOKUP(sc_gsm[[#This Row],[name]],[1]RXNS!$C:$C,[1]RXNS!$D:$D,"")</f>
        <v>acetaldehyde[m] &lt;=&gt; acetaldehyde[c]</v>
      </c>
      <c r="K1401" s="3" t="str">
        <f>_xlfn.XLOOKUP(sc_gsm[[#This Row],[name]],[2]RXNS!$C:$C,[2]RXNS!$D:$D,"")</f>
        <v>acetaldehyde[m] &lt;=&gt; acetaldehyde[c]</v>
      </c>
      <c r="L1401" s="3" t="b">
        <f>sc_gsm[[#This Row],[yeast8.3.4 equation]]=sc_gsm[[#This Row],[yeast9 equation]]</f>
        <v>1</v>
      </c>
    </row>
    <row r="1402" spans="1:12" x14ac:dyDescent="0.2">
      <c r="A1402" t="s">
        <v>2487</v>
      </c>
      <c r="B1402" t="s">
        <v>7828</v>
      </c>
      <c r="C1402" t="s">
        <v>3902</v>
      </c>
      <c r="D1402" t="str">
        <f>sc_gsm[[#This Row],[model_rxn]]&amp;"_"&amp;sc_gsm[[#This Row],[Column2]]</f>
        <v>ACALDt_c_m_FWD</v>
      </c>
      <c r="E1402" t="str">
        <f>_xlfn.XLOOKUP(sc_gsm[[#This Row],[Column3]],SC_enz[name_dir],SC_enz[name_dir],"")</f>
        <v>ACALDt_c_m_FWD</v>
      </c>
      <c r="F1402" t="str">
        <f>_xlfn.XLOOKUP(sc_gsm[[#This Row],[model_rxn]],RT_gsm[model_rxn],RT_gsm[model_rxn],"")</f>
        <v>ACALDt_c_m</v>
      </c>
      <c r="G1402" s="3" t="str">
        <f>_xlfn.XLOOKUP(sc_gsm[[#This Row],[Column3]],RT_gsm[Column3],RT_gsm[Column3],"")</f>
        <v/>
      </c>
      <c r="H1402" s="3" t="str" cm="1">
        <f t="array" ref="H1402">sc_gsm[[#This Row],[model_rxn]]&amp;",r,"&amp;_xlfn.SWITCH(sc_gsm[[#This Row],[Column2]],"REV","lower_bound:-","FWD","upper_bound:")&amp;"1000"</f>
        <v>ACALDt_c_m,r,upper_bound:1000</v>
      </c>
      <c r="I1402" s="3" t="str">
        <f>_xlfn.XLOOKUP(sc_gsm[[#This Row],[Column3]],SC_enz[name_dir],SC_enz[name_dir],"")</f>
        <v>ACALDt_c_m_FWD</v>
      </c>
      <c r="J1402" s="3" t="str">
        <f>_xlfn.XLOOKUP(sc_gsm[[#This Row],[name]],[1]RXNS!$C:$C,[1]RXNS!$D:$D,"")</f>
        <v>acetaldehyde[m] &lt;=&gt; acetaldehyde[c]</v>
      </c>
      <c r="K1402" s="3" t="str">
        <f>_xlfn.XLOOKUP(sc_gsm[[#This Row],[name]],[2]RXNS!$C:$C,[2]RXNS!$D:$D,"")</f>
        <v>acetaldehyde[m] &lt;=&gt; acetaldehyde[c]</v>
      </c>
      <c r="L1402" s="3" t="b">
        <f>sc_gsm[[#This Row],[yeast8.3.4 equation]]=sc_gsm[[#This Row],[yeast9 equation]]</f>
        <v>1</v>
      </c>
    </row>
    <row r="1403" spans="1:12" hidden="1" x14ac:dyDescent="0.2">
      <c r="A1403" t="s">
        <v>2488</v>
      </c>
      <c r="B1403" t="s">
        <v>7828</v>
      </c>
      <c r="C1403" t="s">
        <v>3903</v>
      </c>
      <c r="D1403" t="str">
        <f>sc_gsm[[#This Row],[model_rxn]]&amp;"_"&amp;sc_gsm[[#This Row],[Column2]]</f>
        <v>ACALDt_c_e_REV</v>
      </c>
      <c r="E1403" t="str">
        <f>_xlfn.XLOOKUP(sc_gsm[[#This Row],[Column3]],SC_enz[name_dir],SC_enz[name_dir],"")</f>
        <v>ACALDt_c_e_REV</v>
      </c>
      <c r="F1403" t="str">
        <f>_xlfn.XLOOKUP(sc_gsm[[#This Row],[model_rxn]],RT_gsm[model_rxn],RT_gsm[model_rxn],"")</f>
        <v>ACALDt_c_e</v>
      </c>
      <c r="G1403" s="3" t="str">
        <f>_xlfn.XLOOKUP(sc_gsm[[#This Row],[Column3]],RT_gsm[Column3],RT_gsm[Column3],"")</f>
        <v>ACALDt_c_e_REV</v>
      </c>
      <c r="H1403" s="3" t="str" cm="1">
        <f t="array" ref="H1403">sc_gsm[[#This Row],[model_rxn]]&amp;",r,"&amp;_xlfn.SWITCH(sc_gsm[[#This Row],[Column2]],"REV","lower_bound:-","FWD","upper_bound:")&amp;"1000"</f>
        <v>ACALDt_c_e,r,lower_bound:-1000</v>
      </c>
      <c r="I1403" s="3" t="str">
        <f>_xlfn.XLOOKUP(sc_gsm[[#This Row],[Column3]],SC_enz[name_dir],SC_enz[name_dir],"")</f>
        <v>ACALDt_c_e_REV</v>
      </c>
      <c r="J1403" s="3" t="str">
        <f>_xlfn.XLOOKUP(sc_gsm[[#This Row],[name]],[1]RXNS!$C:$C,[1]RXNS!$D:$D,"")</f>
        <v>acetaldehyde[m] &lt;=&gt; acetaldehyde[c]</v>
      </c>
      <c r="K1403" s="3" t="str">
        <f>_xlfn.XLOOKUP(sc_gsm[[#This Row],[name]],[2]RXNS!$C:$C,[2]RXNS!$D:$D,"")</f>
        <v>acetaldehyde[m] &lt;=&gt; acetaldehyde[c]</v>
      </c>
      <c r="L1403" s="3" t="b">
        <f>sc_gsm[[#This Row],[yeast8.3.4 equation]]=sc_gsm[[#This Row],[yeast9 equation]]</f>
        <v>1</v>
      </c>
    </row>
    <row r="1404" spans="1:12" hidden="1" x14ac:dyDescent="0.2">
      <c r="A1404" t="s">
        <v>2488</v>
      </c>
      <c r="B1404" t="s">
        <v>7828</v>
      </c>
      <c r="C1404" t="s">
        <v>3902</v>
      </c>
      <c r="D1404" t="str">
        <f>sc_gsm[[#This Row],[model_rxn]]&amp;"_"&amp;sc_gsm[[#This Row],[Column2]]</f>
        <v>ACALDt_c_e_FWD</v>
      </c>
      <c r="E1404" t="str">
        <f>_xlfn.XLOOKUP(sc_gsm[[#This Row],[Column3]],SC_enz[name_dir],SC_enz[name_dir],"")</f>
        <v>ACALDt_c_e_FWD</v>
      </c>
      <c r="F1404" t="str">
        <f>_xlfn.XLOOKUP(sc_gsm[[#This Row],[model_rxn]],RT_gsm[model_rxn],RT_gsm[model_rxn],"")</f>
        <v>ACALDt_c_e</v>
      </c>
      <c r="G1404" s="3" t="str">
        <f>_xlfn.XLOOKUP(sc_gsm[[#This Row],[Column3]],RT_gsm[Column3],RT_gsm[Column3],"")</f>
        <v>ACALDt_c_e_FWD</v>
      </c>
      <c r="H1404" s="3" t="str" cm="1">
        <f t="array" ref="H1404">sc_gsm[[#This Row],[model_rxn]]&amp;",r,"&amp;_xlfn.SWITCH(sc_gsm[[#This Row],[Column2]],"REV","lower_bound:-","FWD","upper_bound:")&amp;"1000"</f>
        <v>ACALDt_c_e,r,upper_bound:1000</v>
      </c>
      <c r="I1404" s="3" t="str">
        <f>_xlfn.XLOOKUP(sc_gsm[[#This Row],[Column3]],SC_enz[name_dir],SC_enz[name_dir],"")</f>
        <v>ACALDt_c_e_FWD</v>
      </c>
      <c r="J1404" s="3" t="str">
        <f>_xlfn.XLOOKUP(sc_gsm[[#This Row],[name]],[1]RXNS!$C:$C,[1]RXNS!$D:$D,"")</f>
        <v>acetaldehyde[m] &lt;=&gt; acetaldehyde[c]</v>
      </c>
      <c r="K1404" s="3" t="str">
        <f>_xlfn.XLOOKUP(sc_gsm[[#This Row],[name]],[2]RXNS!$C:$C,[2]RXNS!$D:$D,"")</f>
        <v>acetaldehyde[m] &lt;=&gt; acetaldehyde[c]</v>
      </c>
      <c r="L1404" s="3" t="b">
        <f>sc_gsm[[#This Row],[yeast8.3.4 equation]]=sc_gsm[[#This Row],[yeast9 equation]]</f>
        <v>1</v>
      </c>
    </row>
    <row r="1405" spans="1:12" hidden="1" x14ac:dyDescent="0.2">
      <c r="A1405" t="s">
        <v>2489</v>
      </c>
      <c r="B1405" t="s">
        <v>7829</v>
      </c>
      <c r="C1405" t="s">
        <v>3902</v>
      </c>
      <c r="D1405" t="str">
        <f>sc_gsm[[#This Row],[model_rxn]]&amp;"_"&amp;sc_gsm[[#This Row],[Column2]]</f>
        <v>EX_ac_e_FWD</v>
      </c>
      <c r="E1405" t="str">
        <f>_xlfn.XLOOKUP(sc_gsm[[#This Row],[Column3]],SC_enz[name_dir],SC_enz[name_dir],"")</f>
        <v>EX_ac_e_FWD</v>
      </c>
      <c r="F1405" t="str">
        <f>_xlfn.XLOOKUP(sc_gsm[[#This Row],[model_rxn]],RT_gsm[model_rxn],RT_gsm[model_rxn],"")</f>
        <v>EX_ac_e</v>
      </c>
      <c r="G1405" s="3" t="str">
        <f>_xlfn.XLOOKUP(sc_gsm[[#This Row],[Column3]],RT_gsm[Column3],RT_gsm[Column3],"")</f>
        <v>EX_ac_e_FWD</v>
      </c>
      <c r="H1405" s="3" t="str" cm="1">
        <f t="array" ref="H1405">sc_gsm[[#This Row],[model_rxn]]&amp;",r,"&amp;_xlfn.SWITCH(sc_gsm[[#This Row],[Column2]],"REV","lower_bound:-","FWD","upper_bound:")&amp;"1000"</f>
        <v>EX_ac_e,r,upper_bound:1000</v>
      </c>
      <c r="I1405" s="3" t="str">
        <f>_xlfn.XLOOKUP(sc_gsm[[#This Row],[Column3]],SC_enz[name_dir],SC_enz[name_dir],"")</f>
        <v>EX_ac_e_FWD</v>
      </c>
      <c r="J1405" s="3" t="str">
        <f>_xlfn.XLOOKUP(sc_gsm[[#This Row],[name]],[1]RXNS!$C:$C,[1]RXNS!$D:$D,"")</f>
        <v xml:space="preserve">acetate[e] =&gt; </v>
      </c>
      <c r="K1405" s="3" t="str">
        <f>_xlfn.XLOOKUP(sc_gsm[[#This Row],[name]],[2]RXNS!$C:$C,[2]RXNS!$D:$D,"")</f>
        <v xml:space="preserve">acetate[e] =&gt; </v>
      </c>
      <c r="L1405" s="3" t="b">
        <f>sc_gsm[[#This Row],[yeast8.3.4 equation]]=sc_gsm[[#This Row],[yeast9 equation]]</f>
        <v>1</v>
      </c>
    </row>
    <row r="1406" spans="1:12" hidden="1" x14ac:dyDescent="0.2">
      <c r="A1406" t="s">
        <v>2490</v>
      </c>
      <c r="B1406" t="s">
        <v>7647</v>
      </c>
      <c r="C1406" t="s">
        <v>3903</v>
      </c>
      <c r="D1406" t="str">
        <f>sc_gsm[[#This Row],[model_rxn]]&amp;"_"&amp;sc_gsm[[#This Row],[Column2]]</f>
        <v>ACt_c_n_REV</v>
      </c>
      <c r="E1406" t="str">
        <f>_xlfn.XLOOKUP(sc_gsm[[#This Row],[Column3]],SC_enz[name_dir],SC_enz[name_dir],"")</f>
        <v>ACt_c_n_REV</v>
      </c>
      <c r="F1406" t="str">
        <f>_xlfn.XLOOKUP(sc_gsm[[#This Row],[model_rxn]],RT_gsm[model_rxn],RT_gsm[model_rxn],"")</f>
        <v>ACt_c_n</v>
      </c>
      <c r="G1406" s="3" t="str">
        <f>_xlfn.XLOOKUP(sc_gsm[[#This Row],[Column3]],RT_gsm[Column3],RT_gsm[Column3],"")</f>
        <v>ACt_c_n_REV</v>
      </c>
      <c r="H1406" s="3" t="str" cm="1">
        <f t="array" ref="H1406">sc_gsm[[#This Row],[model_rxn]]&amp;",r,"&amp;_xlfn.SWITCH(sc_gsm[[#This Row],[Column2]],"REV","lower_bound:-","FWD","upper_bound:")&amp;"1000"</f>
        <v>ACt_c_n,r,lower_bound:-1000</v>
      </c>
      <c r="I1406" s="3" t="str">
        <f>_xlfn.XLOOKUP(sc_gsm[[#This Row],[Column3]],SC_enz[name_dir],SC_enz[name_dir],"")</f>
        <v>ACt_c_n_REV</v>
      </c>
      <c r="J1406" s="3" t="str">
        <f>_xlfn.XLOOKUP(sc_gsm[[#This Row],[name]],[1]RXNS!$C:$C,[1]RXNS!$D:$D,"")</f>
        <v>acetate[c] &lt;=&gt; acetate[e]</v>
      </c>
      <c r="K1406" s="3" t="str">
        <f>_xlfn.XLOOKUP(sc_gsm[[#This Row],[name]],[2]RXNS!$C:$C,[2]RXNS!$D:$D,"")</f>
        <v>acetate[c] &lt;=&gt; acetate[e]</v>
      </c>
      <c r="L1406" s="3" t="b">
        <f>sc_gsm[[#This Row],[yeast8.3.4 equation]]=sc_gsm[[#This Row],[yeast9 equation]]</f>
        <v>1</v>
      </c>
    </row>
    <row r="1407" spans="1:12" hidden="1" x14ac:dyDescent="0.2">
      <c r="A1407" t="s">
        <v>2490</v>
      </c>
      <c r="B1407" t="s">
        <v>7647</v>
      </c>
      <c r="C1407" t="s">
        <v>3902</v>
      </c>
      <c r="D1407" t="str">
        <f>sc_gsm[[#This Row],[model_rxn]]&amp;"_"&amp;sc_gsm[[#This Row],[Column2]]</f>
        <v>ACt_c_n_FWD</v>
      </c>
      <c r="E1407" t="str">
        <f>_xlfn.XLOOKUP(sc_gsm[[#This Row],[Column3]],SC_enz[name_dir],SC_enz[name_dir],"")</f>
        <v>ACt_c_n_FWD</v>
      </c>
      <c r="F1407" t="str">
        <f>_xlfn.XLOOKUP(sc_gsm[[#This Row],[model_rxn]],RT_gsm[model_rxn],RT_gsm[model_rxn],"")</f>
        <v>ACt_c_n</v>
      </c>
      <c r="G1407" s="3" t="str">
        <f>_xlfn.XLOOKUP(sc_gsm[[#This Row],[Column3]],RT_gsm[Column3],RT_gsm[Column3],"")</f>
        <v>ACt_c_n_FWD</v>
      </c>
      <c r="H1407" s="3" t="str" cm="1">
        <f t="array" ref="H1407">sc_gsm[[#This Row],[model_rxn]]&amp;",r,"&amp;_xlfn.SWITCH(sc_gsm[[#This Row],[Column2]],"REV","lower_bound:-","FWD","upper_bound:")&amp;"1000"</f>
        <v>ACt_c_n,r,upper_bound:1000</v>
      </c>
      <c r="I1407" s="3" t="str">
        <f>_xlfn.XLOOKUP(sc_gsm[[#This Row],[Column3]],SC_enz[name_dir],SC_enz[name_dir],"")</f>
        <v>ACt_c_n_FWD</v>
      </c>
      <c r="J1407" s="3" t="str">
        <f>_xlfn.XLOOKUP(sc_gsm[[#This Row],[name]],[1]RXNS!$C:$C,[1]RXNS!$D:$D,"")</f>
        <v>acetate[c] &lt;=&gt; acetate[e]</v>
      </c>
      <c r="K1407" s="3" t="str">
        <f>_xlfn.XLOOKUP(sc_gsm[[#This Row],[name]],[2]RXNS!$C:$C,[2]RXNS!$D:$D,"")</f>
        <v>acetate[c] &lt;=&gt; acetate[e]</v>
      </c>
      <c r="L1407" s="3" t="b">
        <f>sc_gsm[[#This Row],[yeast8.3.4 equation]]=sc_gsm[[#This Row],[yeast9 equation]]</f>
        <v>1</v>
      </c>
    </row>
    <row r="1408" spans="1:12" hidden="1" x14ac:dyDescent="0.2">
      <c r="A1408" t="s">
        <v>2491</v>
      </c>
      <c r="B1408" t="s">
        <v>7830</v>
      </c>
      <c r="C1408" t="s">
        <v>3903</v>
      </c>
      <c r="D1408" t="str">
        <f>sc_gsm[[#This Row],[model_rxn]]&amp;"_"&amp;sc_gsm[[#This Row],[Column2]]</f>
        <v>ACCOAt_c_n_REV</v>
      </c>
      <c r="E1408" t="str">
        <f>_xlfn.XLOOKUP(sc_gsm[[#This Row],[Column3]],SC_enz[name_dir],SC_enz[name_dir],"")</f>
        <v>ACCOAt_c_n_REV</v>
      </c>
      <c r="F1408" t="str">
        <f>_xlfn.XLOOKUP(sc_gsm[[#This Row],[model_rxn]],RT_gsm[model_rxn],RT_gsm[model_rxn],"")</f>
        <v>ACCOAt_c_n</v>
      </c>
      <c r="G1408" s="3" t="str">
        <f>_xlfn.XLOOKUP(sc_gsm[[#This Row],[Column3]],RT_gsm[Column3],RT_gsm[Column3],"")</f>
        <v>ACCOAt_c_n_REV</v>
      </c>
      <c r="H1408" s="3" t="str" cm="1">
        <f t="array" ref="H1408">sc_gsm[[#This Row],[model_rxn]]&amp;",r,"&amp;_xlfn.SWITCH(sc_gsm[[#This Row],[Column2]],"REV","lower_bound:-","FWD","upper_bound:")&amp;"1000"</f>
        <v>ACCOAt_c_n,r,lower_bound:-1000</v>
      </c>
      <c r="I1408" s="3" t="str">
        <f>_xlfn.XLOOKUP(sc_gsm[[#This Row],[Column3]],SC_enz[name_dir],SC_enz[name_dir],"")</f>
        <v>ACCOAt_c_n_REV</v>
      </c>
      <c r="J1408" s="3" t="str">
        <f>_xlfn.XLOOKUP(sc_gsm[[#This Row],[name]],[1]RXNS!$C:$C,[1]RXNS!$D:$D,"")</f>
        <v>acetyl-CoA[c] &lt;=&gt; acetyl-CoA[n]</v>
      </c>
      <c r="K1408" s="3" t="str">
        <f>_xlfn.XLOOKUP(sc_gsm[[#This Row],[name]],[2]RXNS!$C:$C,[2]RXNS!$D:$D,"")</f>
        <v>acetyl-CoA[c] &lt;=&gt; acetyl-CoA[n]</v>
      </c>
      <c r="L1408" s="3" t="b">
        <f>sc_gsm[[#This Row],[yeast8.3.4 equation]]=sc_gsm[[#This Row],[yeast9 equation]]</f>
        <v>1</v>
      </c>
    </row>
    <row r="1409" spans="1:12" hidden="1" x14ac:dyDescent="0.2">
      <c r="A1409" t="s">
        <v>2491</v>
      </c>
      <c r="B1409" t="s">
        <v>7830</v>
      </c>
      <c r="C1409" t="s">
        <v>3902</v>
      </c>
      <c r="D1409" t="str">
        <f>sc_gsm[[#This Row],[model_rxn]]&amp;"_"&amp;sc_gsm[[#This Row],[Column2]]</f>
        <v>ACCOAt_c_n_FWD</v>
      </c>
      <c r="E1409" t="str">
        <f>_xlfn.XLOOKUP(sc_gsm[[#This Row],[Column3]],SC_enz[name_dir],SC_enz[name_dir],"")</f>
        <v>ACCOAt_c_n_FWD</v>
      </c>
      <c r="F1409" t="str">
        <f>_xlfn.XLOOKUP(sc_gsm[[#This Row],[model_rxn]],RT_gsm[model_rxn],RT_gsm[model_rxn],"")</f>
        <v>ACCOAt_c_n</v>
      </c>
      <c r="G1409" s="3" t="str">
        <f>_xlfn.XLOOKUP(sc_gsm[[#This Row],[Column3]],RT_gsm[Column3],RT_gsm[Column3],"")</f>
        <v>ACCOAt_c_n_FWD</v>
      </c>
      <c r="H1409" s="3" t="str" cm="1">
        <f t="array" ref="H1409">sc_gsm[[#This Row],[model_rxn]]&amp;",r,"&amp;_xlfn.SWITCH(sc_gsm[[#This Row],[Column2]],"REV","lower_bound:-","FWD","upper_bound:")&amp;"1000"</f>
        <v>ACCOAt_c_n,r,upper_bound:1000</v>
      </c>
      <c r="I1409" s="3" t="str">
        <f>_xlfn.XLOOKUP(sc_gsm[[#This Row],[Column3]],SC_enz[name_dir],SC_enz[name_dir],"")</f>
        <v>ACCOAt_c_n_FWD</v>
      </c>
      <c r="J1409" s="3" t="str">
        <f>_xlfn.XLOOKUP(sc_gsm[[#This Row],[name]],[1]RXNS!$C:$C,[1]RXNS!$D:$D,"")</f>
        <v>acetyl-CoA[c] &lt;=&gt; acetyl-CoA[n]</v>
      </c>
      <c r="K1409" s="3" t="str">
        <f>_xlfn.XLOOKUP(sc_gsm[[#This Row],[name]],[2]RXNS!$C:$C,[2]RXNS!$D:$D,"")</f>
        <v>acetyl-CoA[c] &lt;=&gt; acetyl-CoA[n]</v>
      </c>
      <c r="L1409" s="3" t="b">
        <f>sc_gsm[[#This Row],[yeast8.3.4 equation]]=sc_gsm[[#This Row],[yeast9 equation]]</f>
        <v>1</v>
      </c>
    </row>
    <row r="1410" spans="1:12" hidden="1" x14ac:dyDescent="0.2">
      <c r="A1410" t="s">
        <v>2492</v>
      </c>
      <c r="B1410" t="s">
        <v>7831</v>
      </c>
      <c r="C1410" t="s">
        <v>3902</v>
      </c>
      <c r="D1410" t="str">
        <f>sc_gsm[[#This Row],[model_rxn]]&amp;"_"&amp;sc_gsm[[#This Row],[Column2]]</f>
        <v>ACRNt_c_x_FWD</v>
      </c>
      <c r="E1410" t="str">
        <f>_xlfn.XLOOKUP(sc_gsm[[#This Row],[Column3]],SC_enz[name_dir],SC_enz[name_dir],"")</f>
        <v>ACRNt_c_x_FWD</v>
      </c>
      <c r="F1410" t="str">
        <f>_xlfn.XLOOKUP(sc_gsm[[#This Row],[model_rxn]],RT_gsm[model_rxn],RT_gsm[model_rxn],"")</f>
        <v>ACRNt_c_x</v>
      </c>
      <c r="G1410" s="3" t="str">
        <f>_xlfn.XLOOKUP(sc_gsm[[#This Row],[Column3]],RT_gsm[Column3],RT_gsm[Column3],"")</f>
        <v>ACRNt_c_x_FWD</v>
      </c>
      <c r="H1410" s="3" t="str" cm="1">
        <f t="array" ref="H1410">sc_gsm[[#This Row],[model_rxn]]&amp;",r,"&amp;_xlfn.SWITCH(sc_gsm[[#This Row],[Column2]],"REV","lower_bound:-","FWD","upper_bound:")&amp;"1000"</f>
        <v>ACRNt_c_x,r,upper_bound:1000</v>
      </c>
      <c r="I1410" s="3" t="str">
        <f>_xlfn.XLOOKUP(sc_gsm[[#This Row],[Column3]],SC_enz[name_dir],SC_enz[name_dir],"")</f>
        <v>ACRNt_c_x_FWD</v>
      </c>
      <c r="J1410" s="3" t="str">
        <f>_xlfn.XLOOKUP(sc_gsm[[#This Row],[name]],[1]RXNS!$C:$C,[1]RXNS!$D:$D,"")</f>
        <v>O-acetylcarnitine[p] =&gt; O-acetylcarnitine[c]</v>
      </c>
      <c r="K1410" s="3" t="str">
        <f>_xlfn.XLOOKUP(sc_gsm[[#This Row],[name]],[2]RXNS!$C:$C,[2]RXNS!$D:$D,"")</f>
        <v>O-acetylcarnitine[p] =&gt; O-acetylcarnitine[c]</v>
      </c>
      <c r="L1410" s="3" t="b">
        <f>sc_gsm[[#This Row],[yeast8.3.4 equation]]=sc_gsm[[#This Row],[yeast9 equation]]</f>
        <v>1</v>
      </c>
    </row>
    <row r="1411" spans="1:12" hidden="1" x14ac:dyDescent="0.2">
      <c r="A1411" t="s">
        <v>2493</v>
      </c>
      <c r="B1411" t="s">
        <v>7649</v>
      </c>
      <c r="C1411" t="s">
        <v>3903</v>
      </c>
      <c r="D1411" t="str">
        <f>sc_gsm[[#This Row],[model_rxn]]&amp;"_"&amp;sc_gsm[[#This Row],[Column2]]</f>
        <v>ADEt_c_m_REV</v>
      </c>
      <c r="E1411" t="str">
        <f>_xlfn.XLOOKUP(sc_gsm[[#This Row],[Column3]],SC_enz[name_dir],SC_enz[name_dir],"")</f>
        <v>ADEt_c_m_REV</v>
      </c>
      <c r="F1411" t="str">
        <f>_xlfn.XLOOKUP(sc_gsm[[#This Row],[model_rxn]],RT_gsm[model_rxn],RT_gsm[model_rxn],"")</f>
        <v>ADEt_c_m</v>
      </c>
      <c r="G1411" s="3" t="str">
        <f>_xlfn.XLOOKUP(sc_gsm[[#This Row],[Column3]],RT_gsm[Column3],RT_gsm[Column3],"")</f>
        <v>ADEt_c_m_REV</v>
      </c>
      <c r="H1411" s="3" t="str" cm="1">
        <f t="array" ref="H1411">sc_gsm[[#This Row],[model_rxn]]&amp;",r,"&amp;_xlfn.SWITCH(sc_gsm[[#This Row],[Column2]],"REV","lower_bound:-","FWD","upper_bound:")&amp;"1000"</f>
        <v>ADEt_c_m,r,lower_bound:-1000</v>
      </c>
      <c r="I1411" s="3" t="str">
        <f>_xlfn.XLOOKUP(sc_gsm[[#This Row],[Column3]],SC_enz[name_dir],SC_enz[name_dir],"")</f>
        <v>ADEt_c_m_REV</v>
      </c>
      <c r="J1411" s="3" t="str">
        <f>_xlfn.XLOOKUP(sc_gsm[[#This Row],[name]],[1]RXNS!$C:$C,[1]RXNS!$D:$D,"")</f>
        <v>adenine[e] + H+[e] =&gt; adenine[c] + H+[c]</v>
      </c>
      <c r="K1411" s="3" t="str">
        <f>_xlfn.XLOOKUP(sc_gsm[[#This Row],[name]],[2]RXNS!$C:$C,[2]RXNS!$D:$D,"")</f>
        <v>adenine[e] + H+[e] =&gt; adenine[c] + H+[c]</v>
      </c>
      <c r="L1411" s="3" t="b">
        <f>sc_gsm[[#This Row],[yeast8.3.4 equation]]=sc_gsm[[#This Row],[yeast9 equation]]</f>
        <v>1</v>
      </c>
    </row>
    <row r="1412" spans="1:12" hidden="1" x14ac:dyDescent="0.2">
      <c r="A1412" t="s">
        <v>2493</v>
      </c>
      <c r="B1412" t="s">
        <v>7649</v>
      </c>
      <c r="C1412" t="s">
        <v>3902</v>
      </c>
      <c r="D1412" t="str">
        <f>sc_gsm[[#This Row],[model_rxn]]&amp;"_"&amp;sc_gsm[[#This Row],[Column2]]</f>
        <v>ADEt_c_m_FWD</v>
      </c>
      <c r="E1412" t="str">
        <f>_xlfn.XLOOKUP(sc_gsm[[#This Row],[Column3]],SC_enz[name_dir],SC_enz[name_dir],"")</f>
        <v>ADEt_c_m_FWD</v>
      </c>
      <c r="F1412" t="str">
        <f>_xlfn.XLOOKUP(sc_gsm[[#This Row],[model_rxn]],RT_gsm[model_rxn],RT_gsm[model_rxn],"")</f>
        <v>ADEt_c_m</v>
      </c>
      <c r="G1412" s="3" t="str">
        <f>_xlfn.XLOOKUP(sc_gsm[[#This Row],[Column3]],RT_gsm[Column3],RT_gsm[Column3],"")</f>
        <v>ADEt_c_m_FWD</v>
      </c>
      <c r="H1412" s="3" t="str" cm="1">
        <f t="array" ref="H1412">sc_gsm[[#This Row],[model_rxn]]&amp;",r,"&amp;_xlfn.SWITCH(sc_gsm[[#This Row],[Column2]],"REV","lower_bound:-","FWD","upper_bound:")&amp;"1000"</f>
        <v>ADEt_c_m,r,upper_bound:1000</v>
      </c>
      <c r="I1412" s="3" t="str">
        <f>_xlfn.XLOOKUP(sc_gsm[[#This Row],[Column3]],SC_enz[name_dir],SC_enz[name_dir],"")</f>
        <v>ADEt_c_m_FWD</v>
      </c>
      <c r="J1412" s="3" t="str">
        <f>_xlfn.XLOOKUP(sc_gsm[[#This Row],[name]],[1]RXNS!$C:$C,[1]RXNS!$D:$D,"")</f>
        <v>adenine[e] + H+[e] =&gt; adenine[c] + H+[c]</v>
      </c>
      <c r="K1412" s="3" t="str">
        <f>_xlfn.XLOOKUP(sc_gsm[[#This Row],[name]],[2]RXNS!$C:$C,[2]RXNS!$D:$D,"")</f>
        <v>adenine[e] + H+[e] =&gt; adenine[c] + H+[c]</v>
      </c>
      <c r="L1412" s="3" t="b">
        <f>sc_gsm[[#This Row],[yeast8.3.4 equation]]=sc_gsm[[#This Row],[yeast9 equation]]</f>
        <v>1</v>
      </c>
    </row>
    <row r="1413" spans="1:12" hidden="1" x14ac:dyDescent="0.2">
      <c r="A1413" t="s">
        <v>2494</v>
      </c>
      <c r="B1413" t="s">
        <v>7832</v>
      </c>
      <c r="C1413" t="s">
        <v>3902</v>
      </c>
      <c r="D1413" t="str">
        <f>sc_gsm[[#This Row],[model_rxn]]&amp;"_"&amp;sc_gsm[[#This Row],[Column2]]</f>
        <v>EX_pap_e_FWD</v>
      </c>
      <c r="E1413" t="str">
        <f>_xlfn.XLOOKUP(sc_gsm[[#This Row],[Column3]],SC_enz[name_dir],SC_enz[name_dir],"")</f>
        <v>EX_pap_e_FWD</v>
      </c>
      <c r="F1413" t="str">
        <f>_xlfn.XLOOKUP(sc_gsm[[#This Row],[model_rxn]],RT_gsm[model_rxn],RT_gsm[model_rxn],"")</f>
        <v>EX_pap_e</v>
      </c>
      <c r="G1413" s="3" t="str">
        <f>_xlfn.XLOOKUP(sc_gsm[[#This Row],[Column3]],RT_gsm[Column3],RT_gsm[Column3],"")</f>
        <v>EX_pap_e_FWD</v>
      </c>
      <c r="H1413" s="3" t="str" cm="1">
        <f t="array" ref="H1413">sc_gsm[[#This Row],[model_rxn]]&amp;",r,"&amp;_xlfn.SWITCH(sc_gsm[[#This Row],[Column2]],"REV","lower_bound:-","FWD","upper_bound:")&amp;"1000"</f>
        <v>EX_pap_e,r,upper_bound:1000</v>
      </c>
      <c r="I1413" s="3" t="str">
        <f>_xlfn.XLOOKUP(sc_gsm[[#This Row],[Column3]],SC_enz[name_dir],SC_enz[name_dir],"")</f>
        <v>EX_pap_e_FWD</v>
      </c>
      <c r="J1413" s="3" t="str">
        <f>_xlfn.XLOOKUP(sc_gsm[[#This Row],[name]],[1]RXNS!$C:$C,[1]RXNS!$D:$D,"")</f>
        <v xml:space="preserve">adenosine 3',5'-bismonophosphate[e] =&gt; </v>
      </c>
      <c r="K1413" s="3" t="str">
        <f>_xlfn.XLOOKUP(sc_gsm[[#This Row],[name]],[2]RXNS!$C:$C,[2]RXNS!$D:$D,"")</f>
        <v xml:space="preserve">adenosine 3',5'-bismonophosphate[e] =&gt; </v>
      </c>
      <c r="L1413" s="3" t="b">
        <f>sc_gsm[[#This Row],[yeast8.3.4 equation]]=sc_gsm[[#This Row],[yeast9 equation]]</f>
        <v>1</v>
      </c>
    </row>
    <row r="1414" spans="1:12" hidden="1" x14ac:dyDescent="0.2">
      <c r="A1414" t="s">
        <v>2495</v>
      </c>
      <c r="B1414" t="s">
        <v>7833</v>
      </c>
      <c r="C1414" t="s">
        <v>3903</v>
      </c>
      <c r="D1414" t="str">
        <f>sc_gsm[[#This Row],[model_rxn]]&amp;"_"&amp;sc_gsm[[#This Row],[Column2]]</f>
        <v>PAPt_c_m_REV</v>
      </c>
      <c r="E1414" t="str">
        <f>_xlfn.XLOOKUP(sc_gsm[[#This Row],[Column3]],SC_enz[name_dir],SC_enz[name_dir],"")</f>
        <v>PAPt_c_m_REV</v>
      </c>
      <c r="F1414" t="str">
        <f>_xlfn.XLOOKUP(sc_gsm[[#This Row],[model_rxn]],RT_gsm[model_rxn],RT_gsm[model_rxn],"")</f>
        <v>PAPt_c_m</v>
      </c>
      <c r="G1414" s="3" t="str">
        <f>_xlfn.XLOOKUP(sc_gsm[[#This Row],[Column3]],RT_gsm[Column3],RT_gsm[Column3],"")</f>
        <v>PAPt_c_m_REV</v>
      </c>
      <c r="H1414" s="3" t="str" cm="1">
        <f t="array" ref="H1414">sc_gsm[[#This Row],[model_rxn]]&amp;",r,"&amp;_xlfn.SWITCH(sc_gsm[[#This Row],[Column2]],"REV","lower_bound:-","FWD","upper_bound:")&amp;"1000"</f>
        <v>PAPt_c_m,r,lower_bound:-1000</v>
      </c>
      <c r="I1414" s="3" t="str">
        <f>_xlfn.XLOOKUP(sc_gsm[[#This Row],[Column3]],SC_enz[name_dir],SC_enz[name_dir],"")</f>
        <v>PAPt_c_m_REV</v>
      </c>
      <c r="J1414" s="3" t="str">
        <f>_xlfn.XLOOKUP(sc_gsm[[#This Row],[name]],[1]RXNS!$C:$C,[1]RXNS!$D:$D,"")</f>
        <v>adenosine 3',5'-bismonophosphate[c] &lt;=&gt; adenosine 3',5'-bismonophosphate[m]</v>
      </c>
      <c r="K1414" s="3" t="str">
        <f>_xlfn.XLOOKUP(sc_gsm[[#This Row],[name]],[2]RXNS!$C:$C,[2]RXNS!$D:$D,"")</f>
        <v>adenosine 3',5'-bismonophosphate[c] &lt;=&gt; adenosine 3',5'-bismonophosphate[m]</v>
      </c>
      <c r="L1414" s="3" t="b">
        <f>sc_gsm[[#This Row],[yeast8.3.4 equation]]=sc_gsm[[#This Row],[yeast9 equation]]</f>
        <v>1</v>
      </c>
    </row>
    <row r="1415" spans="1:12" hidden="1" x14ac:dyDescent="0.2">
      <c r="A1415" t="s">
        <v>2495</v>
      </c>
      <c r="B1415" t="s">
        <v>7833</v>
      </c>
      <c r="C1415" t="s">
        <v>3902</v>
      </c>
      <c r="D1415" t="str">
        <f>sc_gsm[[#This Row],[model_rxn]]&amp;"_"&amp;sc_gsm[[#This Row],[Column2]]</f>
        <v>PAPt_c_m_FWD</v>
      </c>
      <c r="E1415" t="str">
        <f>_xlfn.XLOOKUP(sc_gsm[[#This Row],[Column3]],SC_enz[name_dir],SC_enz[name_dir],"")</f>
        <v>PAPt_c_m_FWD</v>
      </c>
      <c r="F1415" t="str">
        <f>_xlfn.XLOOKUP(sc_gsm[[#This Row],[model_rxn]],RT_gsm[model_rxn],RT_gsm[model_rxn],"")</f>
        <v>PAPt_c_m</v>
      </c>
      <c r="G1415" s="3" t="str">
        <f>_xlfn.XLOOKUP(sc_gsm[[#This Row],[Column3]],RT_gsm[Column3],RT_gsm[Column3],"")</f>
        <v>PAPt_c_m_FWD</v>
      </c>
      <c r="H1415" s="3" t="str" cm="1">
        <f t="array" ref="H1415">sc_gsm[[#This Row],[model_rxn]]&amp;",r,"&amp;_xlfn.SWITCH(sc_gsm[[#This Row],[Column2]],"REV","lower_bound:-","FWD","upper_bound:")&amp;"1000"</f>
        <v>PAPt_c_m,r,upper_bound:1000</v>
      </c>
      <c r="I1415" s="3" t="str">
        <f>_xlfn.XLOOKUP(sc_gsm[[#This Row],[Column3]],SC_enz[name_dir],SC_enz[name_dir],"")</f>
        <v>PAPt_c_m_FWD</v>
      </c>
      <c r="J1415" s="3" t="str">
        <f>_xlfn.XLOOKUP(sc_gsm[[#This Row],[name]],[1]RXNS!$C:$C,[1]RXNS!$D:$D,"")</f>
        <v>adenosine 3',5'-bismonophosphate[c] &lt;=&gt; adenosine 3',5'-bismonophosphate[m]</v>
      </c>
      <c r="K1415" s="3" t="str">
        <f>_xlfn.XLOOKUP(sc_gsm[[#This Row],[name]],[2]RXNS!$C:$C,[2]RXNS!$D:$D,"")</f>
        <v>adenosine 3',5'-bismonophosphate[c] &lt;=&gt; adenosine 3',5'-bismonophosphate[m]</v>
      </c>
      <c r="L1415" s="3" t="b">
        <f>sc_gsm[[#This Row],[yeast8.3.4 equation]]=sc_gsm[[#This Row],[yeast9 equation]]</f>
        <v>1</v>
      </c>
    </row>
    <row r="1416" spans="1:12" hidden="1" x14ac:dyDescent="0.2">
      <c r="A1416" t="s">
        <v>2498</v>
      </c>
      <c r="B1416" t="s">
        <v>7834</v>
      </c>
      <c r="C1416" t="s">
        <v>3903</v>
      </c>
      <c r="D1416" t="str">
        <f>sc_gsm[[#This Row],[model_rxn]]&amp;"_"&amp;sc_gsm[[#This Row],[Column2]]</f>
        <v>ADPt_c_n_REV</v>
      </c>
      <c r="E1416" t="str">
        <f>_xlfn.XLOOKUP(sc_gsm[[#This Row],[Column3]],SC_enz[name_dir],SC_enz[name_dir],"")</f>
        <v>ADPt_c_n_REV</v>
      </c>
      <c r="F1416" t="str">
        <f>_xlfn.XLOOKUP(sc_gsm[[#This Row],[model_rxn]],RT_gsm[model_rxn],RT_gsm[model_rxn],"")</f>
        <v>ADPt_c_n</v>
      </c>
      <c r="G1416" s="3" t="str">
        <f>_xlfn.XLOOKUP(sc_gsm[[#This Row],[Column3]],RT_gsm[Column3],RT_gsm[Column3],"")</f>
        <v>ADPt_c_n_REV</v>
      </c>
      <c r="H1416" s="3" t="str" cm="1">
        <f t="array" ref="H1416">sc_gsm[[#This Row],[model_rxn]]&amp;",r,"&amp;_xlfn.SWITCH(sc_gsm[[#This Row],[Column2]],"REV","lower_bound:-","FWD","upper_bound:")&amp;"1000"</f>
        <v>ADPt_c_n,r,lower_bound:-1000</v>
      </c>
      <c r="I1416" s="3" t="str">
        <f>_xlfn.XLOOKUP(sc_gsm[[#This Row],[Column3]],SC_enz[name_dir],SC_enz[name_dir],"")</f>
        <v>ADPt_c_n_REV</v>
      </c>
      <c r="J1416" s="3" t="str">
        <f>_xlfn.XLOOKUP(sc_gsm[[#This Row],[name]],[1]RXNS!$C:$C,[1]RXNS!$D:$D,"")</f>
        <v>ADP[c] &lt;=&gt; ADP[n]</v>
      </c>
      <c r="K1416" s="3" t="str">
        <f>_xlfn.XLOOKUP(sc_gsm[[#This Row],[name]],[2]RXNS!$C:$C,[2]RXNS!$D:$D,"")</f>
        <v>ADP[c] &lt;=&gt; ADP[n]</v>
      </c>
      <c r="L1416" s="3" t="b">
        <f>sc_gsm[[#This Row],[yeast8.3.4 equation]]=sc_gsm[[#This Row],[yeast9 equation]]</f>
        <v>1</v>
      </c>
    </row>
    <row r="1417" spans="1:12" hidden="1" x14ac:dyDescent="0.2">
      <c r="A1417" t="s">
        <v>2498</v>
      </c>
      <c r="B1417" t="s">
        <v>7834</v>
      </c>
      <c r="C1417" t="s">
        <v>3902</v>
      </c>
      <c r="D1417" t="str">
        <f>sc_gsm[[#This Row],[model_rxn]]&amp;"_"&amp;sc_gsm[[#This Row],[Column2]]</f>
        <v>ADPt_c_n_FWD</v>
      </c>
      <c r="E1417" t="str">
        <f>_xlfn.XLOOKUP(sc_gsm[[#This Row],[Column3]],SC_enz[name_dir],SC_enz[name_dir],"")</f>
        <v>ADPt_c_n_FWD</v>
      </c>
      <c r="F1417" t="str">
        <f>_xlfn.XLOOKUP(sc_gsm[[#This Row],[model_rxn]],RT_gsm[model_rxn],RT_gsm[model_rxn],"")</f>
        <v>ADPt_c_n</v>
      </c>
      <c r="G1417" s="3" t="str">
        <f>_xlfn.XLOOKUP(sc_gsm[[#This Row],[Column3]],RT_gsm[Column3],RT_gsm[Column3],"")</f>
        <v>ADPt_c_n_FWD</v>
      </c>
      <c r="H1417" s="3" t="str" cm="1">
        <f t="array" ref="H1417">sc_gsm[[#This Row],[model_rxn]]&amp;",r,"&amp;_xlfn.SWITCH(sc_gsm[[#This Row],[Column2]],"REV","lower_bound:-","FWD","upper_bound:")&amp;"1000"</f>
        <v>ADPt_c_n,r,upper_bound:1000</v>
      </c>
      <c r="I1417" s="3" t="str">
        <f>_xlfn.XLOOKUP(sc_gsm[[#This Row],[Column3]],SC_enz[name_dir],SC_enz[name_dir],"")</f>
        <v>ADPt_c_n_FWD</v>
      </c>
      <c r="J1417" s="3" t="str">
        <f>_xlfn.XLOOKUP(sc_gsm[[#This Row],[name]],[1]RXNS!$C:$C,[1]RXNS!$D:$D,"")</f>
        <v>ADP[c] &lt;=&gt; ADP[n]</v>
      </c>
      <c r="K1417" s="3" t="str">
        <f>_xlfn.XLOOKUP(sc_gsm[[#This Row],[name]],[2]RXNS!$C:$C,[2]RXNS!$D:$D,"")</f>
        <v>ADP[c] &lt;=&gt; ADP[n]</v>
      </c>
      <c r="L1417" s="3" t="b">
        <f>sc_gsm[[#This Row],[yeast8.3.4 equation]]=sc_gsm[[#This Row],[yeast9 equation]]</f>
        <v>1</v>
      </c>
    </row>
    <row r="1418" spans="1:12" hidden="1" x14ac:dyDescent="0.2">
      <c r="A1418" t="s">
        <v>2499</v>
      </c>
      <c r="B1418" t="s">
        <v>7834</v>
      </c>
      <c r="C1418" t="s">
        <v>3903</v>
      </c>
      <c r="D1418" t="str">
        <f>sc_gsm[[#This Row],[model_rxn]]&amp;"_"&amp;sc_gsm[[#This Row],[Column2]]</f>
        <v>ADPt_c_r_REV</v>
      </c>
      <c r="E1418" t="str">
        <f>_xlfn.XLOOKUP(sc_gsm[[#This Row],[Column3]],SC_enz[name_dir],SC_enz[name_dir],"")</f>
        <v>ADPt_c_r_REV</v>
      </c>
      <c r="F1418" t="str">
        <f>_xlfn.XLOOKUP(sc_gsm[[#This Row],[model_rxn]],RT_gsm[model_rxn],RT_gsm[model_rxn],"")</f>
        <v>ADPt_c_r</v>
      </c>
      <c r="G1418" s="3" t="str">
        <f>_xlfn.XLOOKUP(sc_gsm[[#This Row],[Column3]],RT_gsm[Column3],RT_gsm[Column3],"")</f>
        <v>ADPt_c_r_REV</v>
      </c>
      <c r="H1418" s="3" t="str" cm="1">
        <f t="array" ref="H1418">sc_gsm[[#This Row],[model_rxn]]&amp;",r,"&amp;_xlfn.SWITCH(sc_gsm[[#This Row],[Column2]],"REV","lower_bound:-","FWD","upper_bound:")&amp;"1000"</f>
        <v>ADPt_c_r,r,lower_bound:-1000</v>
      </c>
      <c r="I1418" s="3" t="str">
        <f>_xlfn.XLOOKUP(sc_gsm[[#This Row],[Column3]],SC_enz[name_dir],SC_enz[name_dir],"")</f>
        <v>ADPt_c_r_REV</v>
      </c>
      <c r="J1418" s="3" t="str">
        <f>_xlfn.XLOOKUP(sc_gsm[[#This Row],[name]],[1]RXNS!$C:$C,[1]RXNS!$D:$D,"")</f>
        <v>ADP[c] &lt;=&gt; ADP[n]</v>
      </c>
      <c r="K1418" s="3" t="str">
        <f>_xlfn.XLOOKUP(sc_gsm[[#This Row],[name]],[2]RXNS!$C:$C,[2]RXNS!$D:$D,"")</f>
        <v>ADP[c] &lt;=&gt; ADP[n]</v>
      </c>
      <c r="L1418" s="3" t="b">
        <f>sc_gsm[[#This Row],[yeast8.3.4 equation]]=sc_gsm[[#This Row],[yeast9 equation]]</f>
        <v>1</v>
      </c>
    </row>
    <row r="1419" spans="1:12" hidden="1" x14ac:dyDescent="0.2">
      <c r="A1419" t="s">
        <v>2499</v>
      </c>
      <c r="B1419" t="s">
        <v>7834</v>
      </c>
      <c r="C1419" t="s">
        <v>3902</v>
      </c>
      <c r="D1419" t="str">
        <f>sc_gsm[[#This Row],[model_rxn]]&amp;"_"&amp;sc_gsm[[#This Row],[Column2]]</f>
        <v>ADPt_c_r_FWD</v>
      </c>
      <c r="E1419" t="str">
        <f>_xlfn.XLOOKUP(sc_gsm[[#This Row],[Column3]],SC_enz[name_dir],SC_enz[name_dir],"")</f>
        <v>ADPt_c_r_FWD</v>
      </c>
      <c r="F1419" t="str">
        <f>_xlfn.XLOOKUP(sc_gsm[[#This Row],[model_rxn]],RT_gsm[model_rxn],RT_gsm[model_rxn],"")</f>
        <v>ADPt_c_r</v>
      </c>
      <c r="G1419" s="3" t="str">
        <f>_xlfn.XLOOKUP(sc_gsm[[#This Row],[Column3]],RT_gsm[Column3],RT_gsm[Column3],"")</f>
        <v>ADPt_c_r_FWD</v>
      </c>
      <c r="H1419" s="3" t="str" cm="1">
        <f t="array" ref="H1419">sc_gsm[[#This Row],[model_rxn]]&amp;",r,"&amp;_xlfn.SWITCH(sc_gsm[[#This Row],[Column2]],"REV","lower_bound:-","FWD","upper_bound:")&amp;"1000"</f>
        <v>ADPt_c_r,r,upper_bound:1000</v>
      </c>
      <c r="I1419" s="3" t="str">
        <f>_xlfn.XLOOKUP(sc_gsm[[#This Row],[Column3]],SC_enz[name_dir],SC_enz[name_dir],"")</f>
        <v>ADPt_c_r_FWD</v>
      </c>
      <c r="J1419" s="3" t="str">
        <f>_xlfn.XLOOKUP(sc_gsm[[#This Row],[name]],[1]RXNS!$C:$C,[1]RXNS!$D:$D,"")</f>
        <v>ADP[c] &lt;=&gt; ADP[n]</v>
      </c>
      <c r="K1419" s="3" t="str">
        <f>_xlfn.XLOOKUP(sc_gsm[[#This Row],[name]],[2]RXNS!$C:$C,[2]RXNS!$D:$D,"")</f>
        <v>ADP[c] &lt;=&gt; ADP[n]</v>
      </c>
      <c r="L1419" s="3" t="b">
        <f>sc_gsm[[#This Row],[yeast8.3.4 equation]]=sc_gsm[[#This Row],[yeast9 equation]]</f>
        <v>1</v>
      </c>
    </row>
    <row r="1420" spans="1:12" hidden="1" x14ac:dyDescent="0.2">
      <c r="A1420" t="s">
        <v>2500</v>
      </c>
      <c r="B1420" t="s">
        <v>7835</v>
      </c>
      <c r="C1420" t="s">
        <v>3903</v>
      </c>
      <c r="D1420" t="str">
        <f>sc_gsm[[#This Row],[model_rxn]]&amp;"_"&amp;sc_gsm[[#This Row],[Column2]]</f>
        <v>AKGt_c_x_REV</v>
      </c>
      <c r="E1420" t="str">
        <f>_xlfn.XLOOKUP(sc_gsm[[#This Row],[Column3]],SC_enz[name_dir],SC_enz[name_dir],"")</f>
        <v>AKGt_c_x_REV</v>
      </c>
      <c r="F1420" t="str">
        <f>_xlfn.XLOOKUP(sc_gsm[[#This Row],[model_rxn]],RT_gsm[model_rxn],RT_gsm[model_rxn],"")</f>
        <v>AKGt_c_x</v>
      </c>
      <c r="G1420" s="3" t="str">
        <f>_xlfn.XLOOKUP(sc_gsm[[#This Row],[Column3]],RT_gsm[Column3],RT_gsm[Column3],"")</f>
        <v>AKGt_c_x_REV</v>
      </c>
      <c r="H1420" s="3" t="str" cm="1">
        <f t="array" ref="H1420">sc_gsm[[#This Row],[model_rxn]]&amp;",r,"&amp;_xlfn.SWITCH(sc_gsm[[#This Row],[Column2]],"REV","lower_bound:-","FWD","upper_bound:")&amp;"1000"</f>
        <v>AKGt_c_x,r,lower_bound:-1000</v>
      </c>
      <c r="I1420" s="3" t="str">
        <f>_xlfn.XLOOKUP(sc_gsm[[#This Row],[Column3]],SC_enz[name_dir],SC_enz[name_dir],"")</f>
        <v>AKGt_c_x_REV</v>
      </c>
      <c r="J1420" s="3" t="str">
        <f>_xlfn.XLOOKUP(sc_gsm[[#This Row],[name]],[1]RXNS!$C:$C,[1]RXNS!$D:$D,"")</f>
        <v>2-oxoglutarate[c] &lt;=&gt; 2-oxoglutarate[p]</v>
      </c>
      <c r="K1420" s="3" t="str">
        <f>_xlfn.XLOOKUP(sc_gsm[[#This Row],[name]],[2]RXNS!$C:$C,[2]RXNS!$D:$D,"")</f>
        <v>2-oxoglutarate[c] &lt;=&gt; 2-oxoglutarate[p]</v>
      </c>
      <c r="L1420" s="3" t="b">
        <f>sc_gsm[[#This Row],[yeast8.3.4 equation]]=sc_gsm[[#This Row],[yeast9 equation]]</f>
        <v>1</v>
      </c>
    </row>
    <row r="1421" spans="1:12" hidden="1" x14ac:dyDescent="0.2">
      <c r="A1421" t="s">
        <v>2500</v>
      </c>
      <c r="B1421" t="s">
        <v>7835</v>
      </c>
      <c r="C1421" t="s">
        <v>3902</v>
      </c>
      <c r="D1421" t="str">
        <f>sc_gsm[[#This Row],[model_rxn]]&amp;"_"&amp;sc_gsm[[#This Row],[Column2]]</f>
        <v>AKGt_c_x_FWD</v>
      </c>
      <c r="E1421" t="str">
        <f>_xlfn.XLOOKUP(sc_gsm[[#This Row],[Column3]],SC_enz[name_dir],SC_enz[name_dir],"")</f>
        <v>AKGt_c_x_FWD</v>
      </c>
      <c r="F1421" t="str">
        <f>_xlfn.XLOOKUP(sc_gsm[[#This Row],[model_rxn]],RT_gsm[model_rxn],RT_gsm[model_rxn],"")</f>
        <v>AKGt_c_x</v>
      </c>
      <c r="G1421" s="3" t="str">
        <f>_xlfn.XLOOKUP(sc_gsm[[#This Row],[Column3]],RT_gsm[Column3],RT_gsm[Column3],"")</f>
        <v>AKGt_c_x_FWD</v>
      </c>
      <c r="H1421" s="3" t="str" cm="1">
        <f t="array" ref="H1421">sc_gsm[[#This Row],[model_rxn]]&amp;",r,"&amp;_xlfn.SWITCH(sc_gsm[[#This Row],[Column2]],"REV","lower_bound:-","FWD","upper_bound:")&amp;"1000"</f>
        <v>AKGt_c_x,r,upper_bound:1000</v>
      </c>
      <c r="I1421" s="3" t="str">
        <f>_xlfn.XLOOKUP(sc_gsm[[#This Row],[Column3]],SC_enz[name_dir],SC_enz[name_dir],"")</f>
        <v>AKGt_c_x_FWD</v>
      </c>
      <c r="J1421" s="3" t="str">
        <f>_xlfn.XLOOKUP(sc_gsm[[#This Row],[name]],[1]RXNS!$C:$C,[1]RXNS!$D:$D,"")</f>
        <v>2-oxoglutarate[c] &lt;=&gt; 2-oxoglutarate[p]</v>
      </c>
      <c r="K1421" s="3" t="str">
        <f>_xlfn.XLOOKUP(sc_gsm[[#This Row],[name]],[2]RXNS!$C:$C,[2]RXNS!$D:$D,"")</f>
        <v>2-oxoglutarate[c] &lt;=&gt; 2-oxoglutarate[p]</v>
      </c>
      <c r="L1421" s="3" t="b">
        <f>sc_gsm[[#This Row],[yeast8.3.4 equation]]=sc_gsm[[#This Row],[yeast9 equation]]</f>
        <v>1</v>
      </c>
    </row>
    <row r="1422" spans="1:12" hidden="1" x14ac:dyDescent="0.2">
      <c r="A1422" t="s">
        <v>2501</v>
      </c>
      <c r="B1422" t="s">
        <v>7836</v>
      </c>
      <c r="C1422" t="s">
        <v>3902</v>
      </c>
      <c r="D1422" t="str">
        <f>sc_gsm[[#This Row],[model_rxn]]&amp;"_"&amp;sc_gsm[[#This Row],[Column2]]</f>
        <v>EX_alltt_e_FWD</v>
      </c>
      <c r="E1422" t="str">
        <f>_xlfn.XLOOKUP(sc_gsm[[#This Row],[Column3]],SC_enz[name_dir],SC_enz[name_dir],"")</f>
        <v>EX_alltt_e_FWD</v>
      </c>
      <c r="F1422" t="str">
        <f>_xlfn.XLOOKUP(sc_gsm[[#This Row],[model_rxn]],RT_gsm[model_rxn],RT_gsm[model_rxn],"")</f>
        <v>EX_alltt_e</v>
      </c>
      <c r="G1422" s="3" t="str">
        <f>_xlfn.XLOOKUP(sc_gsm[[#This Row],[Column3]],RT_gsm[Column3],RT_gsm[Column3],"")</f>
        <v>EX_alltt_e_FWD</v>
      </c>
      <c r="H1422" s="3" t="str" cm="1">
        <f t="array" ref="H1422">sc_gsm[[#This Row],[model_rxn]]&amp;",r,"&amp;_xlfn.SWITCH(sc_gsm[[#This Row],[Column2]],"REV","lower_bound:-","FWD","upper_bound:")&amp;"1000"</f>
        <v>EX_alltt_e,r,upper_bound:1000</v>
      </c>
      <c r="I1422" s="3" t="str">
        <f>_xlfn.XLOOKUP(sc_gsm[[#This Row],[Column3]],SC_enz[name_dir],SC_enz[name_dir],"")</f>
        <v>EX_alltt_e_FWD</v>
      </c>
      <c r="J1422" s="3" t="str">
        <f>_xlfn.XLOOKUP(sc_gsm[[#This Row],[name]],[1]RXNS!$C:$C,[1]RXNS!$D:$D,"")</f>
        <v xml:space="preserve">allantoate[e] =&gt; </v>
      </c>
      <c r="K1422" s="3" t="str">
        <f>_xlfn.XLOOKUP(sc_gsm[[#This Row],[name]],[2]RXNS!$C:$C,[2]RXNS!$D:$D,"")</f>
        <v xml:space="preserve">allantoate[e] =&gt; </v>
      </c>
      <c r="L1422" s="3" t="b">
        <f>sc_gsm[[#This Row],[yeast8.3.4 equation]]=sc_gsm[[#This Row],[yeast9 equation]]</f>
        <v>1</v>
      </c>
    </row>
    <row r="1423" spans="1:12" hidden="1" x14ac:dyDescent="0.2">
      <c r="A1423" t="s">
        <v>2502</v>
      </c>
      <c r="B1423" t="s">
        <v>7837</v>
      </c>
      <c r="C1423" t="s">
        <v>3902</v>
      </c>
      <c r="D1423" t="str">
        <f>sc_gsm[[#This Row],[model_rxn]]&amp;"_"&amp;sc_gsm[[#This Row],[Column2]]</f>
        <v>EX_tre_e_FWD</v>
      </c>
      <c r="E1423" t="str">
        <f>_xlfn.XLOOKUP(sc_gsm[[#This Row],[Column3]],SC_enz[name_dir],SC_enz[name_dir],"")</f>
        <v>EX_tre_e_FWD</v>
      </c>
      <c r="F1423" t="str">
        <f>_xlfn.XLOOKUP(sc_gsm[[#This Row],[model_rxn]],RT_gsm[model_rxn],RT_gsm[model_rxn],"")</f>
        <v>EX_tre_e</v>
      </c>
      <c r="G1423" s="3" t="str">
        <f>_xlfn.XLOOKUP(sc_gsm[[#This Row],[Column3]],RT_gsm[Column3],RT_gsm[Column3],"")</f>
        <v>EX_tre_e_FWD</v>
      </c>
      <c r="H1423" s="3" t="str" cm="1">
        <f t="array" ref="H1423">sc_gsm[[#This Row],[model_rxn]]&amp;",r,"&amp;_xlfn.SWITCH(sc_gsm[[#This Row],[Column2]],"REV","lower_bound:-","FWD","upper_bound:")&amp;"1000"</f>
        <v>EX_tre_e,r,upper_bound:1000</v>
      </c>
      <c r="I1423" s="3" t="str">
        <f>_xlfn.XLOOKUP(sc_gsm[[#This Row],[Column3]],SC_enz[name_dir],SC_enz[name_dir],"")</f>
        <v>EX_tre_e_FWD</v>
      </c>
      <c r="J1423" s="3" t="str">
        <f>_xlfn.XLOOKUP(sc_gsm[[#This Row],[name]],[1]RXNS!$C:$C,[1]RXNS!$D:$D,"")</f>
        <v xml:space="preserve">trehalose[e] =&gt; </v>
      </c>
      <c r="K1423" s="3" t="str">
        <f>_xlfn.XLOOKUP(sc_gsm[[#This Row],[name]],[2]RXNS!$C:$C,[2]RXNS!$D:$D,"")</f>
        <v xml:space="preserve">trehalose[e] =&gt; </v>
      </c>
      <c r="L1423" s="3" t="b">
        <f>sc_gsm[[#This Row],[yeast8.3.4 equation]]=sc_gsm[[#This Row],[yeast9 equation]]</f>
        <v>1</v>
      </c>
    </row>
    <row r="1424" spans="1:12" hidden="1" x14ac:dyDescent="0.2">
      <c r="A1424" t="s">
        <v>2503</v>
      </c>
      <c r="B1424" t="s">
        <v>7838</v>
      </c>
      <c r="C1424" t="s">
        <v>3903</v>
      </c>
      <c r="D1424" t="str">
        <f>sc_gsm[[#This Row],[model_rxn]]&amp;"_"&amp;sc_gsm[[#This Row],[Column2]]</f>
        <v>AKGMALt_c_e_REV</v>
      </c>
      <c r="E1424" t="str">
        <f>_xlfn.XLOOKUP(sc_gsm[[#This Row],[Column3]],SC_enz[name_dir],SC_enz[name_dir],"")</f>
        <v>AKGMALt_c_e_REV</v>
      </c>
      <c r="F1424" t="str">
        <f>_xlfn.XLOOKUP(sc_gsm[[#This Row],[model_rxn]],RT_gsm[model_rxn],RT_gsm[model_rxn],"")</f>
        <v/>
      </c>
      <c r="G1424" s="3" t="str">
        <f>_xlfn.XLOOKUP(sc_gsm[[#This Row],[Column3]],RT_gsm[Column3],RT_gsm[Column3],"")</f>
        <v/>
      </c>
      <c r="H1424" s="3" t="str" cm="1">
        <f t="array" ref="H1424">sc_gsm[[#This Row],[model_rxn]]&amp;",r,"&amp;_xlfn.SWITCH(sc_gsm[[#This Row],[Column2]],"REV","lower_bound:-","FWD","upper_bound:")&amp;"1000"</f>
        <v>AKGMALt_c_e,r,lower_bound:-1000</v>
      </c>
      <c r="I1424" s="3" t="str">
        <f>_xlfn.XLOOKUP(sc_gsm[[#This Row],[Column3]],SC_enz[name_dir],SC_enz[name_dir],"")</f>
        <v>AKGMALt_c_e_REV</v>
      </c>
      <c r="J1424" s="3" t="str">
        <f>_xlfn.XLOOKUP(sc_gsm[[#This Row],[name]],[1]RXNS!$C:$C,[1]RXNS!$D:$D,"")</f>
        <v>(S)-malate[e] + 2-oxoglutarate[c] &lt;=&gt; (S)-malate[c] + 2-oxoglutarate[e]</v>
      </c>
      <c r="K1424" s="3" t="str">
        <f>_xlfn.XLOOKUP(sc_gsm[[#This Row],[name]],[2]RXNS!$C:$C,[2]RXNS!$D:$D,"")</f>
        <v>(S)-malate[e] + 2-oxoglutarate[c] &lt;=&gt; (S)-malate[c] + 2-oxoglutarate[e]</v>
      </c>
      <c r="L1424" s="3" t="b">
        <f>sc_gsm[[#This Row],[yeast8.3.4 equation]]=sc_gsm[[#This Row],[yeast9 equation]]</f>
        <v>1</v>
      </c>
    </row>
    <row r="1425" spans="1:12" hidden="1" x14ac:dyDescent="0.2">
      <c r="A1425" t="s">
        <v>2503</v>
      </c>
      <c r="B1425" t="s">
        <v>7838</v>
      </c>
      <c r="C1425" t="s">
        <v>3902</v>
      </c>
      <c r="D1425" t="str">
        <f>sc_gsm[[#This Row],[model_rxn]]&amp;"_"&amp;sc_gsm[[#This Row],[Column2]]</f>
        <v>AKGMALt_c_e_FWD</v>
      </c>
      <c r="E1425" t="str">
        <f>_xlfn.XLOOKUP(sc_gsm[[#This Row],[Column3]],SC_enz[name_dir],SC_enz[name_dir],"")</f>
        <v>AKGMALt_c_e_FWD</v>
      </c>
      <c r="F1425" t="str">
        <f>_xlfn.XLOOKUP(sc_gsm[[#This Row],[model_rxn]],RT_gsm[model_rxn],RT_gsm[model_rxn],"")</f>
        <v/>
      </c>
      <c r="G1425" s="3" t="str">
        <f>_xlfn.XLOOKUP(sc_gsm[[#This Row],[Column3]],RT_gsm[Column3],RT_gsm[Column3],"")</f>
        <v/>
      </c>
      <c r="H1425" s="3" t="str" cm="1">
        <f t="array" ref="H1425">sc_gsm[[#This Row],[model_rxn]]&amp;",r,"&amp;_xlfn.SWITCH(sc_gsm[[#This Row],[Column2]],"REV","lower_bound:-","FWD","upper_bound:")&amp;"1000"</f>
        <v>AKGMALt_c_e,r,upper_bound:1000</v>
      </c>
      <c r="I1425" s="3" t="str">
        <f>_xlfn.XLOOKUP(sc_gsm[[#This Row],[Column3]],SC_enz[name_dir],SC_enz[name_dir],"")</f>
        <v>AKGMALt_c_e_FWD</v>
      </c>
      <c r="J1425" s="3" t="str">
        <f>_xlfn.XLOOKUP(sc_gsm[[#This Row],[name]],[1]RXNS!$C:$C,[1]RXNS!$D:$D,"")</f>
        <v>(S)-malate[e] + 2-oxoglutarate[c] &lt;=&gt; (S)-malate[c] + 2-oxoglutarate[e]</v>
      </c>
      <c r="K1425" s="3" t="str">
        <f>_xlfn.XLOOKUP(sc_gsm[[#This Row],[name]],[2]RXNS!$C:$C,[2]RXNS!$D:$D,"")</f>
        <v>(S)-malate[e] + 2-oxoglutarate[c] &lt;=&gt; (S)-malate[c] + 2-oxoglutarate[e]</v>
      </c>
      <c r="L1425" s="3" t="b">
        <f>sc_gsm[[#This Row],[yeast8.3.4 equation]]=sc_gsm[[#This Row],[yeast9 equation]]</f>
        <v>1</v>
      </c>
    </row>
    <row r="1426" spans="1:12" hidden="1" x14ac:dyDescent="0.2">
      <c r="A1426" t="s">
        <v>2504</v>
      </c>
      <c r="B1426" t="s">
        <v>7839</v>
      </c>
      <c r="C1426" t="s">
        <v>3903</v>
      </c>
      <c r="D1426" t="str">
        <f>sc_gsm[[#This Row],[model_rxn]]&amp;"_"&amp;sc_gsm[[#This Row],[Column2]]</f>
        <v>EX_nh4_e_REV</v>
      </c>
      <c r="E1426" t="str">
        <f>_xlfn.XLOOKUP(sc_gsm[[#This Row],[Column3]],SC_enz[name_dir],SC_enz[name_dir],"")</f>
        <v>EX_nh4_e_REV</v>
      </c>
      <c r="F1426" t="str">
        <f>_xlfn.XLOOKUP(sc_gsm[[#This Row],[model_rxn]],RT_gsm[model_rxn],RT_gsm[model_rxn],"")</f>
        <v>EX_nh4_e</v>
      </c>
      <c r="G1426" s="3" t="str">
        <f>_xlfn.XLOOKUP(sc_gsm[[#This Row],[Column3]],RT_gsm[Column3],RT_gsm[Column3],"")</f>
        <v>EX_nh4_e_REV</v>
      </c>
      <c r="H1426" s="3" t="str" cm="1">
        <f t="array" ref="H1426">sc_gsm[[#This Row],[model_rxn]]&amp;",r,"&amp;_xlfn.SWITCH(sc_gsm[[#This Row],[Column2]],"REV","lower_bound:-","FWD","upper_bound:")&amp;"1000"</f>
        <v>EX_nh4_e,r,lower_bound:-1000</v>
      </c>
      <c r="I1426" s="3" t="str">
        <f>_xlfn.XLOOKUP(sc_gsm[[#This Row],[Column3]],SC_enz[name_dir],SC_enz[name_dir],"")</f>
        <v>EX_nh4_e_REV</v>
      </c>
      <c r="J1426" s="3" t="str">
        <f>_xlfn.XLOOKUP(sc_gsm[[#This Row],[name]],[1]RXNS!$C:$C,[1]RXNS!$D:$D,"")</f>
        <v xml:space="preserve">ammonium[e] &lt;=&gt; </v>
      </c>
      <c r="K1426" s="3" t="str">
        <f>_xlfn.XLOOKUP(sc_gsm[[#This Row],[name]],[2]RXNS!$C:$C,[2]RXNS!$D:$D,"")</f>
        <v xml:space="preserve">ammonium[e] &lt;=&gt; </v>
      </c>
      <c r="L1426" s="3" t="b">
        <f>sc_gsm[[#This Row],[yeast8.3.4 equation]]=sc_gsm[[#This Row],[yeast9 equation]]</f>
        <v>1</v>
      </c>
    </row>
    <row r="1427" spans="1:12" hidden="1" x14ac:dyDescent="0.2">
      <c r="A1427" t="s">
        <v>2504</v>
      </c>
      <c r="B1427" t="s">
        <v>7839</v>
      </c>
      <c r="C1427" t="s">
        <v>3902</v>
      </c>
      <c r="D1427" t="str">
        <f>sc_gsm[[#This Row],[model_rxn]]&amp;"_"&amp;sc_gsm[[#This Row],[Column2]]</f>
        <v>EX_nh4_e_FWD</v>
      </c>
      <c r="E1427" t="str">
        <f>_xlfn.XLOOKUP(sc_gsm[[#This Row],[Column3]],SC_enz[name_dir],SC_enz[name_dir],"")</f>
        <v>EX_nh4_e_FWD</v>
      </c>
      <c r="F1427" t="str">
        <f>_xlfn.XLOOKUP(sc_gsm[[#This Row],[model_rxn]],RT_gsm[model_rxn],RT_gsm[model_rxn],"")</f>
        <v>EX_nh4_e</v>
      </c>
      <c r="G1427" s="3" t="str">
        <f>_xlfn.XLOOKUP(sc_gsm[[#This Row],[Column3]],RT_gsm[Column3],RT_gsm[Column3],"")</f>
        <v>EX_nh4_e_FWD</v>
      </c>
      <c r="H1427" s="3" t="str" cm="1">
        <f t="array" ref="H1427">sc_gsm[[#This Row],[model_rxn]]&amp;",r,"&amp;_xlfn.SWITCH(sc_gsm[[#This Row],[Column2]],"REV","lower_bound:-","FWD","upper_bound:")&amp;"1000"</f>
        <v>EX_nh4_e,r,upper_bound:1000</v>
      </c>
      <c r="I1427" s="3" t="str">
        <f>_xlfn.XLOOKUP(sc_gsm[[#This Row],[Column3]],SC_enz[name_dir],SC_enz[name_dir],"")</f>
        <v>EX_nh4_e_FWD</v>
      </c>
      <c r="J1427" s="3" t="str">
        <f>_xlfn.XLOOKUP(sc_gsm[[#This Row],[name]],[1]RXNS!$C:$C,[1]RXNS!$D:$D,"")</f>
        <v xml:space="preserve">ammonium[e] &lt;=&gt; </v>
      </c>
      <c r="K1427" s="3" t="str">
        <f>_xlfn.XLOOKUP(sc_gsm[[#This Row],[name]],[2]RXNS!$C:$C,[2]RXNS!$D:$D,"")</f>
        <v xml:space="preserve">ammonium[e] &lt;=&gt; </v>
      </c>
      <c r="L1427" s="3" t="b">
        <f>sc_gsm[[#This Row],[yeast8.3.4 equation]]=sc_gsm[[#This Row],[yeast9 equation]]</f>
        <v>1</v>
      </c>
    </row>
    <row r="1428" spans="1:12" hidden="1" x14ac:dyDescent="0.2">
      <c r="A1428" t="s">
        <v>2505</v>
      </c>
      <c r="B1428" t="s">
        <v>7840</v>
      </c>
      <c r="C1428" t="s">
        <v>3903</v>
      </c>
      <c r="D1428" t="str">
        <f>sc_gsm[[#This Row],[model_rxn]]&amp;"_"&amp;sc_gsm[[#This Row],[Column2]]</f>
        <v>AMPt_c_n_REV</v>
      </c>
      <c r="E1428" t="str">
        <f>_xlfn.XLOOKUP(sc_gsm[[#This Row],[Column3]],SC_enz[name_dir],SC_enz[name_dir],"")</f>
        <v>AMPt_c_n_REV</v>
      </c>
      <c r="F1428" t="str">
        <f>_xlfn.XLOOKUP(sc_gsm[[#This Row],[model_rxn]],RT_gsm[model_rxn],RT_gsm[model_rxn],"")</f>
        <v>AMPt_c_n</v>
      </c>
      <c r="G1428" s="3" t="str">
        <f>_xlfn.XLOOKUP(sc_gsm[[#This Row],[Column3]],RT_gsm[Column3],RT_gsm[Column3],"")</f>
        <v>AMPt_c_n_REV</v>
      </c>
      <c r="H1428" s="3" t="str" cm="1">
        <f t="array" ref="H1428">sc_gsm[[#This Row],[model_rxn]]&amp;",r,"&amp;_xlfn.SWITCH(sc_gsm[[#This Row],[Column2]],"REV","lower_bound:-","FWD","upper_bound:")&amp;"1000"</f>
        <v>AMPt_c_n,r,lower_bound:-1000</v>
      </c>
      <c r="I1428" s="3" t="str">
        <f>_xlfn.XLOOKUP(sc_gsm[[#This Row],[Column3]],SC_enz[name_dir],SC_enz[name_dir],"")</f>
        <v>AMPt_c_n_REV</v>
      </c>
      <c r="J1428" s="3" t="str">
        <f>_xlfn.XLOOKUP(sc_gsm[[#This Row],[name]],[1]RXNS!$C:$C,[1]RXNS!$D:$D,"")</f>
        <v>AMP[n] &lt;=&gt; AMP[c]</v>
      </c>
      <c r="K1428" s="3" t="str">
        <f>_xlfn.XLOOKUP(sc_gsm[[#This Row],[name]],[2]RXNS!$C:$C,[2]RXNS!$D:$D,"")</f>
        <v>AMP[n] &lt;=&gt; AMP[c]</v>
      </c>
      <c r="L1428" s="3" t="b">
        <f>sc_gsm[[#This Row],[yeast8.3.4 equation]]=sc_gsm[[#This Row],[yeast9 equation]]</f>
        <v>1</v>
      </c>
    </row>
    <row r="1429" spans="1:12" hidden="1" x14ac:dyDescent="0.2">
      <c r="A1429" t="s">
        <v>2505</v>
      </c>
      <c r="B1429" t="s">
        <v>7840</v>
      </c>
      <c r="C1429" t="s">
        <v>3902</v>
      </c>
      <c r="D1429" t="str">
        <f>sc_gsm[[#This Row],[model_rxn]]&amp;"_"&amp;sc_gsm[[#This Row],[Column2]]</f>
        <v>AMPt_c_n_FWD</v>
      </c>
      <c r="E1429" t="str">
        <f>_xlfn.XLOOKUP(sc_gsm[[#This Row],[Column3]],SC_enz[name_dir],SC_enz[name_dir],"")</f>
        <v>AMPt_c_n_FWD</v>
      </c>
      <c r="F1429" t="str">
        <f>_xlfn.XLOOKUP(sc_gsm[[#This Row],[model_rxn]],RT_gsm[model_rxn],RT_gsm[model_rxn],"")</f>
        <v>AMPt_c_n</v>
      </c>
      <c r="G1429" s="3" t="str">
        <f>_xlfn.XLOOKUP(sc_gsm[[#This Row],[Column3]],RT_gsm[Column3],RT_gsm[Column3],"")</f>
        <v>AMPt_c_n_FWD</v>
      </c>
      <c r="H1429" s="3" t="str" cm="1">
        <f t="array" ref="H1429">sc_gsm[[#This Row],[model_rxn]]&amp;",r,"&amp;_xlfn.SWITCH(sc_gsm[[#This Row],[Column2]],"REV","lower_bound:-","FWD","upper_bound:")&amp;"1000"</f>
        <v>AMPt_c_n,r,upper_bound:1000</v>
      </c>
      <c r="I1429" s="3" t="str">
        <f>_xlfn.XLOOKUP(sc_gsm[[#This Row],[Column3]],SC_enz[name_dir],SC_enz[name_dir],"")</f>
        <v>AMPt_c_n_FWD</v>
      </c>
      <c r="J1429" s="3" t="str">
        <f>_xlfn.XLOOKUP(sc_gsm[[#This Row],[name]],[1]RXNS!$C:$C,[1]RXNS!$D:$D,"")</f>
        <v>AMP[n] &lt;=&gt; AMP[c]</v>
      </c>
      <c r="K1429" s="3" t="str">
        <f>_xlfn.XLOOKUP(sc_gsm[[#This Row],[name]],[2]RXNS!$C:$C,[2]RXNS!$D:$D,"")</f>
        <v>AMP[n] &lt;=&gt; AMP[c]</v>
      </c>
      <c r="L1429" s="3" t="b">
        <f>sc_gsm[[#This Row],[yeast8.3.4 equation]]=sc_gsm[[#This Row],[yeast9 equation]]</f>
        <v>1</v>
      </c>
    </row>
    <row r="1430" spans="1:12" hidden="1" x14ac:dyDescent="0.2">
      <c r="A1430" t="s">
        <v>2506</v>
      </c>
      <c r="B1430" t="s">
        <v>7841</v>
      </c>
      <c r="C1430" t="s">
        <v>3902</v>
      </c>
      <c r="D1430" t="str">
        <f>sc_gsm[[#This Row],[model_rxn]]&amp;"_"&amp;sc_gsm[[#This Row],[Column2]]</f>
        <v>ASNt_c_m_FWD</v>
      </c>
      <c r="E1430" t="str">
        <f>_xlfn.XLOOKUP(sc_gsm[[#This Row],[Column3]],SC_enz[name_dir],SC_enz[name_dir],"")</f>
        <v>ASNt_c_m_FWD</v>
      </c>
      <c r="F1430" t="str">
        <f>_xlfn.XLOOKUP(sc_gsm[[#This Row],[model_rxn]],RT_gsm[model_rxn],RT_gsm[model_rxn],"")</f>
        <v>ASNt_c_m</v>
      </c>
      <c r="G1430" s="3" t="str">
        <f>_xlfn.XLOOKUP(sc_gsm[[#This Row],[Column3]],RT_gsm[Column3],RT_gsm[Column3],"")</f>
        <v>ASNt_c_m_FWD</v>
      </c>
      <c r="H1430" s="3" t="str" cm="1">
        <f t="array" ref="H1430">sc_gsm[[#This Row],[model_rxn]]&amp;",r,"&amp;_xlfn.SWITCH(sc_gsm[[#This Row],[Column2]],"REV","lower_bound:-","FWD","upper_bound:")&amp;"1000"</f>
        <v>ASNt_c_m,r,upper_bound:1000</v>
      </c>
      <c r="I1430" s="3" t="str">
        <f>_xlfn.XLOOKUP(sc_gsm[[#This Row],[Column3]],SC_enz[name_dir],SC_enz[name_dir],"")</f>
        <v>ASNt_c_m_FWD</v>
      </c>
      <c r="J1430" s="3" t="str">
        <f>_xlfn.XLOOKUP(sc_gsm[[#This Row],[name]],[1]RXNS!$C:$C,[1]RXNS!$D:$D,"")</f>
        <v>L-asparagine[c] =&gt; L-asparagine[m]</v>
      </c>
      <c r="K1430" s="3" t="str">
        <f>_xlfn.XLOOKUP(sc_gsm[[#This Row],[name]],[2]RXNS!$C:$C,[2]RXNS!$D:$D,"")</f>
        <v>L-asparagine[c] =&gt; L-asparagine[m]</v>
      </c>
      <c r="L1430" s="3" t="b">
        <f>sc_gsm[[#This Row],[yeast8.3.4 equation]]=sc_gsm[[#This Row],[yeast9 equation]]</f>
        <v>1</v>
      </c>
    </row>
    <row r="1431" spans="1:12" hidden="1" x14ac:dyDescent="0.2">
      <c r="A1431" t="s">
        <v>2507</v>
      </c>
      <c r="B1431" t="s">
        <v>7657</v>
      </c>
      <c r="C1431" t="s">
        <v>3903</v>
      </c>
      <c r="D1431" t="str">
        <f>sc_gsm[[#This Row],[model_rxn]]&amp;"_"&amp;sc_gsm[[#This Row],[Column2]]</f>
        <v>ASPGLUt_c_x_REV</v>
      </c>
      <c r="E1431" t="str">
        <f>_xlfn.XLOOKUP(sc_gsm[[#This Row],[Column3]],SC_enz[name_dir],SC_enz[name_dir],"")</f>
        <v>ASPGLUt_c_x_REV</v>
      </c>
      <c r="F1431" t="str">
        <f>_xlfn.XLOOKUP(sc_gsm[[#This Row],[model_rxn]],RT_gsm[model_rxn],RT_gsm[model_rxn],"")</f>
        <v>ASPGLUt_c_x</v>
      </c>
      <c r="G1431" s="3" t="str">
        <f>_xlfn.XLOOKUP(sc_gsm[[#This Row],[Column3]],RT_gsm[Column3],RT_gsm[Column3],"")</f>
        <v>ASPGLUt_c_x_REV</v>
      </c>
      <c r="H1431" s="3" t="str" cm="1">
        <f t="array" ref="H1431">sc_gsm[[#This Row],[model_rxn]]&amp;",r,"&amp;_xlfn.SWITCH(sc_gsm[[#This Row],[Column2]],"REV","lower_bound:-","FWD","upper_bound:")&amp;"1000"</f>
        <v>ASPGLUt_c_x,r,lower_bound:-1000</v>
      </c>
      <c r="I1431" s="3" t="str">
        <f>_xlfn.XLOOKUP(sc_gsm[[#This Row],[Column3]],SC_enz[name_dir],SC_enz[name_dir],"")</f>
        <v>ASPGLUt_c_x_REV</v>
      </c>
      <c r="J1431" s="3" t="str">
        <f>_xlfn.XLOOKUP(sc_gsm[[#This Row],[name]],[1]RXNS!$C:$C,[1]RXNS!$D:$D,"")</f>
        <v>L-aspartate[m] + L-glutamate[c] =&gt; L-aspartate[c] + L-glutamate[m]</v>
      </c>
      <c r="K1431" s="3" t="str">
        <f>_xlfn.XLOOKUP(sc_gsm[[#This Row],[name]],[2]RXNS!$C:$C,[2]RXNS!$D:$D,"")</f>
        <v>L-aspartate[m] + L-glutamate[c] =&gt; L-aspartate[c] + L-glutamate[m]</v>
      </c>
      <c r="L1431" s="3" t="b">
        <f>sc_gsm[[#This Row],[yeast8.3.4 equation]]=sc_gsm[[#This Row],[yeast9 equation]]</f>
        <v>1</v>
      </c>
    </row>
    <row r="1432" spans="1:12" hidden="1" x14ac:dyDescent="0.2">
      <c r="A1432" t="s">
        <v>2507</v>
      </c>
      <c r="B1432" t="s">
        <v>7657</v>
      </c>
      <c r="C1432" t="s">
        <v>3902</v>
      </c>
      <c r="D1432" t="str">
        <f>sc_gsm[[#This Row],[model_rxn]]&amp;"_"&amp;sc_gsm[[#This Row],[Column2]]</f>
        <v>ASPGLUt_c_x_FWD</v>
      </c>
      <c r="E1432" t="str">
        <f>_xlfn.XLOOKUP(sc_gsm[[#This Row],[Column3]],SC_enz[name_dir],SC_enz[name_dir],"")</f>
        <v>ASPGLUt_c_x_FWD</v>
      </c>
      <c r="F1432" t="str">
        <f>_xlfn.XLOOKUP(sc_gsm[[#This Row],[model_rxn]],RT_gsm[model_rxn],RT_gsm[model_rxn],"")</f>
        <v>ASPGLUt_c_x</v>
      </c>
      <c r="G1432" s="3" t="str">
        <f>_xlfn.XLOOKUP(sc_gsm[[#This Row],[Column3]],RT_gsm[Column3],RT_gsm[Column3],"")</f>
        <v>ASPGLUt_c_x_FWD</v>
      </c>
      <c r="H1432" s="3" t="str" cm="1">
        <f t="array" ref="H1432">sc_gsm[[#This Row],[model_rxn]]&amp;",r,"&amp;_xlfn.SWITCH(sc_gsm[[#This Row],[Column2]],"REV","lower_bound:-","FWD","upper_bound:")&amp;"1000"</f>
        <v>ASPGLUt_c_x,r,upper_bound:1000</v>
      </c>
      <c r="I1432" s="3" t="str">
        <f>_xlfn.XLOOKUP(sc_gsm[[#This Row],[Column3]],SC_enz[name_dir],SC_enz[name_dir],"")</f>
        <v>ASPGLUt_c_x_FWD</v>
      </c>
      <c r="J1432" s="3" t="str">
        <f>_xlfn.XLOOKUP(sc_gsm[[#This Row],[name]],[1]RXNS!$C:$C,[1]RXNS!$D:$D,"")</f>
        <v>L-aspartate[m] + L-glutamate[c] =&gt; L-aspartate[c] + L-glutamate[m]</v>
      </c>
      <c r="K1432" s="3" t="str">
        <f>_xlfn.XLOOKUP(sc_gsm[[#This Row],[name]],[2]RXNS!$C:$C,[2]RXNS!$D:$D,"")</f>
        <v>L-aspartate[m] + L-glutamate[c] =&gt; L-aspartate[c] + L-glutamate[m]</v>
      </c>
      <c r="L1432" s="3" t="b">
        <f>sc_gsm[[#This Row],[yeast8.3.4 equation]]=sc_gsm[[#This Row],[yeast9 equation]]</f>
        <v>1</v>
      </c>
    </row>
    <row r="1433" spans="1:12" hidden="1" x14ac:dyDescent="0.2">
      <c r="A1433" t="s">
        <v>2508</v>
      </c>
      <c r="B1433" t="s">
        <v>7842</v>
      </c>
      <c r="C1433" t="s">
        <v>3903</v>
      </c>
      <c r="D1433" t="str">
        <f>sc_gsm[[#This Row],[model_rxn]]&amp;"_"&amp;sc_gsm[[#This Row],[Column2]]</f>
        <v>ATPt_c_n_REV</v>
      </c>
      <c r="E1433" t="str">
        <f>_xlfn.XLOOKUP(sc_gsm[[#This Row],[Column3]],SC_enz[name_dir],SC_enz[name_dir],"")</f>
        <v>ATPt_c_n_REV</v>
      </c>
      <c r="F1433" t="str">
        <f>_xlfn.XLOOKUP(sc_gsm[[#This Row],[model_rxn]],RT_gsm[model_rxn],RT_gsm[model_rxn],"")</f>
        <v>ATPt_c_n</v>
      </c>
      <c r="G1433" s="3" t="str">
        <f>_xlfn.XLOOKUP(sc_gsm[[#This Row],[Column3]],RT_gsm[Column3],RT_gsm[Column3],"")</f>
        <v>ATPt_c_n_REV</v>
      </c>
      <c r="H1433" s="3" t="str" cm="1">
        <f t="array" ref="H1433">sc_gsm[[#This Row],[model_rxn]]&amp;",r,"&amp;_xlfn.SWITCH(sc_gsm[[#This Row],[Column2]],"REV","lower_bound:-","FWD","upper_bound:")&amp;"1000"</f>
        <v>ATPt_c_n,r,lower_bound:-1000</v>
      </c>
      <c r="I1433" s="3" t="str">
        <f>_xlfn.XLOOKUP(sc_gsm[[#This Row],[Column3]],SC_enz[name_dir],SC_enz[name_dir],"")</f>
        <v>ATPt_c_n_REV</v>
      </c>
      <c r="J1433" s="3" t="str">
        <f>_xlfn.XLOOKUP(sc_gsm[[#This Row],[name]],[1]RXNS!$C:$C,[1]RXNS!$D:$D,"")</f>
        <v>ATP[c] &lt;=&gt; ATP[n]</v>
      </c>
      <c r="K1433" s="3" t="str">
        <f>_xlfn.XLOOKUP(sc_gsm[[#This Row],[name]],[2]RXNS!$C:$C,[2]RXNS!$D:$D,"")</f>
        <v>ATP[c] &lt;=&gt; ATP[n]</v>
      </c>
      <c r="L1433" s="3" t="b">
        <f>sc_gsm[[#This Row],[yeast8.3.4 equation]]=sc_gsm[[#This Row],[yeast9 equation]]</f>
        <v>1</v>
      </c>
    </row>
    <row r="1434" spans="1:12" hidden="1" x14ac:dyDescent="0.2">
      <c r="A1434" t="s">
        <v>2508</v>
      </c>
      <c r="B1434" t="s">
        <v>7842</v>
      </c>
      <c r="C1434" t="s">
        <v>3902</v>
      </c>
      <c r="D1434" t="str">
        <f>sc_gsm[[#This Row],[model_rxn]]&amp;"_"&amp;sc_gsm[[#This Row],[Column2]]</f>
        <v>ATPt_c_n_FWD</v>
      </c>
      <c r="E1434" t="str">
        <f>_xlfn.XLOOKUP(sc_gsm[[#This Row],[Column3]],SC_enz[name_dir],SC_enz[name_dir],"")</f>
        <v>ATPt_c_n_FWD</v>
      </c>
      <c r="F1434" t="str">
        <f>_xlfn.XLOOKUP(sc_gsm[[#This Row],[model_rxn]],RT_gsm[model_rxn],RT_gsm[model_rxn],"")</f>
        <v>ATPt_c_n</v>
      </c>
      <c r="G1434" s="3" t="str">
        <f>_xlfn.XLOOKUP(sc_gsm[[#This Row],[Column3]],RT_gsm[Column3],RT_gsm[Column3],"")</f>
        <v>ATPt_c_n_FWD</v>
      </c>
      <c r="H1434" s="3" t="str" cm="1">
        <f t="array" ref="H1434">sc_gsm[[#This Row],[model_rxn]]&amp;",r,"&amp;_xlfn.SWITCH(sc_gsm[[#This Row],[Column2]],"REV","lower_bound:-","FWD","upper_bound:")&amp;"1000"</f>
        <v>ATPt_c_n,r,upper_bound:1000</v>
      </c>
      <c r="I1434" s="3" t="str">
        <f>_xlfn.XLOOKUP(sc_gsm[[#This Row],[Column3]],SC_enz[name_dir],SC_enz[name_dir],"")</f>
        <v>ATPt_c_n_FWD</v>
      </c>
      <c r="J1434" s="3" t="str">
        <f>_xlfn.XLOOKUP(sc_gsm[[#This Row],[name]],[1]RXNS!$C:$C,[1]RXNS!$D:$D,"")</f>
        <v>ATP[c] &lt;=&gt; ATP[n]</v>
      </c>
      <c r="K1434" s="3" t="str">
        <f>_xlfn.XLOOKUP(sc_gsm[[#This Row],[name]],[2]RXNS!$C:$C,[2]RXNS!$D:$D,"")</f>
        <v>ATP[c] &lt;=&gt; ATP[n]</v>
      </c>
      <c r="L1434" s="3" t="b">
        <f>sc_gsm[[#This Row],[yeast8.3.4 equation]]=sc_gsm[[#This Row],[yeast9 equation]]</f>
        <v>1</v>
      </c>
    </row>
    <row r="1435" spans="1:12" hidden="1" x14ac:dyDescent="0.2">
      <c r="A1435" t="s">
        <v>2509</v>
      </c>
      <c r="B1435" t="s">
        <v>7843</v>
      </c>
      <c r="C1435" t="s">
        <v>3903</v>
      </c>
      <c r="D1435" t="str">
        <f>sc_gsm[[#This Row],[model_rxn]]&amp;"_"&amp;sc_gsm[[#This Row],[Column2]]</f>
        <v>ATPt_c_r_REV</v>
      </c>
      <c r="E1435" t="str">
        <f>_xlfn.XLOOKUP(sc_gsm[[#This Row],[Column3]],SC_enz[name_dir],SC_enz[name_dir],"")</f>
        <v>ATPt_c_r_REV</v>
      </c>
      <c r="F1435" t="str">
        <f>_xlfn.XLOOKUP(sc_gsm[[#This Row],[model_rxn]],RT_gsm[model_rxn],RT_gsm[model_rxn],"")</f>
        <v>ATPt_c_r</v>
      </c>
      <c r="G1435" s="3" t="str">
        <f>_xlfn.XLOOKUP(sc_gsm[[#This Row],[Column3]],RT_gsm[Column3],RT_gsm[Column3],"")</f>
        <v>ATPt_c_r_REV</v>
      </c>
      <c r="H1435" s="3" t="str" cm="1">
        <f t="array" ref="H1435">sc_gsm[[#This Row],[model_rxn]]&amp;",r,"&amp;_xlfn.SWITCH(sc_gsm[[#This Row],[Column2]],"REV","lower_bound:-","FWD","upper_bound:")&amp;"1000"</f>
        <v>ATPt_c_r,r,lower_bound:-1000</v>
      </c>
      <c r="I1435" s="3" t="str">
        <f>_xlfn.XLOOKUP(sc_gsm[[#This Row],[Column3]],SC_enz[name_dir],SC_enz[name_dir],"")</f>
        <v>ATPt_c_r_REV</v>
      </c>
      <c r="J1435" s="3" t="str">
        <f>_xlfn.XLOOKUP(sc_gsm[[#This Row],[name]],[1]RXNS!$C:$C,[1]RXNS!$D:$D,"")</f>
        <v>ATP[c] &lt;=&gt; ATP[er]</v>
      </c>
      <c r="K1435" s="3" t="str">
        <f>_xlfn.XLOOKUP(sc_gsm[[#This Row],[name]],[2]RXNS!$C:$C,[2]RXNS!$D:$D,"")</f>
        <v>ATP[c] &lt;=&gt; ATP[er]</v>
      </c>
      <c r="L1435" s="3" t="b">
        <f>sc_gsm[[#This Row],[yeast8.3.4 equation]]=sc_gsm[[#This Row],[yeast9 equation]]</f>
        <v>1</v>
      </c>
    </row>
    <row r="1436" spans="1:12" hidden="1" x14ac:dyDescent="0.2">
      <c r="A1436" t="s">
        <v>2509</v>
      </c>
      <c r="B1436" t="s">
        <v>7843</v>
      </c>
      <c r="C1436" t="s">
        <v>3902</v>
      </c>
      <c r="D1436" t="str">
        <f>sc_gsm[[#This Row],[model_rxn]]&amp;"_"&amp;sc_gsm[[#This Row],[Column2]]</f>
        <v>ATPt_c_r_FWD</v>
      </c>
      <c r="E1436" t="str">
        <f>_xlfn.XLOOKUP(sc_gsm[[#This Row],[Column3]],SC_enz[name_dir],SC_enz[name_dir],"")</f>
        <v>ATPt_c_r_FWD</v>
      </c>
      <c r="F1436" t="str">
        <f>_xlfn.XLOOKUP(sc_gsm[[#This Row],[model_rxn]],RT_gsm[model_rxn],RT_gsm[model_rxn],"")</f>
        <v>ATPt_c_r</v>
      </c>
      <c r="G1436" s="3" t="str">
        <f>_xlfn.XLOOKUP(sc_gsm[[#This Row],[Column3]],RT_gsm[Column3],RT_gsm[Column3],"")</f>
        <v>ATPt_c_r_FWD</v>
      </c>
      <c r="H1436" s="3" t="str" cm="1">
        <f t="array" ref="H1436">sc_gsm[[#This Row],[model_rxn]]&amp;",r,"&amp;_xlfn.SWITCH(sc_gsm[[#This Row],[Column2]],"REV","lower_bound:-","FWD","upper_bound:")&amp;"1000"</f>
        <v>ATPt_c_r,r,upper_bound:1000</v>
      </c>
      <c r="I1436" s="3" t="str">
        <f>_xlfn.XLOOKUP(sc_gsm[[#This Row],[Column3]],SC_enz[name_dir],SC_enz[name_dir],"")</f>
        <v>ATPt_c_r_FWD</v>
      </c>
      <c r="J1436" s="3" t="str">
        <f>_xlfn.XLOOKUP(sc_gsm[[#This Row],[name]],[1]RXNS!$C:$C,[1]RXNS!$D:$D,"")</f>
        <v>ATP[c] &lt;=&gt; ATP[er]</v>
      </c>
      <c r="K1436" s="3" t="str">
        <f>_xlfn.XLOOKUP(sc_gsm[[#This Row],[name]],[2]RXNS!$C:$C,[2]RXNS!$D:$D,"")</f>
        <v>ATP[c] &lt;=&gt; ATP[er]</v>
      </c>
      <c r="L1436" s="3" t="b">
        <f>sc_gsm[[#This Row],[yeast8.3.4 equation]]=sc_gsm[[#This Row],[yeast9 equation]]</f>
        <v>1</v>
      </c>
    </row>
    <row r="1437" spans="1:12" hidden="1" x14ac:dyDescent="0.2">
      <c r="A1437" t="s">
        <v>2510</v>
      </c>
      <c r="B1437" t="s">
        <v>7844</v>
      </c>
      <c r="C1437" t="s">
        <v>3903</v>
      </c>
      <c r="D1437" t="str">
        <f>sc_gsm[[#This Row],[model_rxn]]&amp;"_"&amp;sc_gsm[[#This Row],[Column2]]</f>
        <v>HCO3E_m_REV</v>
      </c>
      <c r="E1437" t="str">
        <f>_xlfn.XLOOKUP(sc_gsm[[#This Row],[Column3]],SC_enz[name_dir],SC_enz[name_dir],"")</f>
        <v>HCO3E_m_REV</v>
      </c>
      <c r="F1437" t="str">
        <f>_xlfn.XLOOKUP(sc_gsm[[#This Row],[model_rxn]],RT_gsm[model_rxn],RT_gsm[model_rxn],"")</f>
        <v>HCO3E_m</v>
      </c>
      <c r="G1437" s="3" t="str">
        <f>_xlfn.XLOOKUP(sc_gsm[[#This Row],[Column3]],RT_gsm[Column3],RT_gsm[Column3],"")</f>
        <v>HCO3E_m_REV</v>
      </c>
      <c r="H1437" s="3" t="str" cm="1">
        <f t="array" ref="H1437">sc_gsm[[#This Row],[model_rxn]]&amp;",r,"&amp;_xlfn.SWITCH(sc_gsm[[#This Row],[Column2]],"REV","lower_bound:-","FWD","upper_bound:")&amp;"1000"</f>
        <v>HCO3E_m,r,lower_bound:-1000</v>
      </c>
      <c r="I1437" s="3" t="str">
        <f>_xlfn.XLOOKUP(sc_gsm[[#This Row],[Column3]],SC_enz[name_dir],SC_enz[name_dir],"")</f>
        <v>HCO3E_m_REV</v>
      </c>
      <c r="J1437" s="3" t="str">
        <f>_xlfn.XLOOKUP(sc_gsm[[#This Row],[name]],[1]RXNS!$C:$C,[1]RXNS!$D:$D,"")</f>
        <v>carbon dioxide[m] + H2O[m] &lt;=&gt; bicarbonate[m] + H+[m]</v>
      </c>
      <c r="K1437" s="3" t="str">
        <f>_xlfn.XLOOKUP(sc_gsm[[#This Row],[name]],[2]RXNS!$C:$C,[2]RXNS!$D:$D,"")</f>
        <v>carbon dioxide[m] + H2O[m] &lt;=&gt; bicarbonate[m] + H+[m]</v>
      </c>
      <c r="L1437" s="3" t="b">
        <f>sc_gsm[[#This Row],[yeast8.3.4 equation]]=sc_gsm[[#This Row],[yeast9 equation]]</f>
        <v>1</v>
      </c>
    </row>
    <row r="1438" spans="1:12" hidden="1" x14ac:dyDescent="0.2">
      <c r="A1438" t="s">
        <v>2510</v>
      </c>
      <c r="B1438" t="s">
        <v>7844</v>
      </c>
      <c r="C1438" t="s">
        <v>3902</v>
      </c>
      <c r="D1438" t="str">
        <f>sc_gsm[[#This Row],[model_rxn]]&amp;"_"&amp;sc_gsm[[#This Row],[Column2]]</f>
        <v>HCO3E_m_FWD</v>
      </c>
      <c r="E1438" t="str">
        <f>_xlfn.XLOOKUP(sc_gsm[[#This Row],[Column3]],SC_enz[name_dir],SC_enz[name_dir],"")</f>
        <v>HCO3E_m_FWD</v>
      </c>
      <c r="F1438" t="str">
        <f>_xlfn.XLOOKUP(sc_gsm[[#This Row],[model_rxn]],RT_gsm[model_rxn],RT_gsm[model_rxn],"")</f>
        <v>HCO3E_m</v>
      </c>
      <c r="G1438" s="3" t="str">
        <f>_xlfn.XLOOKUP(sc_gsm[[#This Row],[Column3]],RT_gsm[Column3],RT_gsm[Column3],"")</f>
        <v>HCO3E_m_FWD</v>
      </c>
      <c r="H1438" s="3" t="str" cm="1">
        <f t="array" ref="H1438">sc_gsm[[#This Row],[model_rxn]]&amp;",r,"&amp;_xlfn.SWITCH(sc_gsm[[#This Row],[Column2]],"REV","lower_bound:-","FWD","upper_bound:")&amp;"1000"</f>
        <v>HCO3E_m,r,upper_bound:1000</v>
      </c>
      <c r="I1438" s="3" t="str">
        <f>_xlfn.XLOOKUP(sc_gsm[[#This Row],[Column3]],SC_enz[name_dir],SC_enz[name_dir],"")</f>
        <v>HCO3E_m_FWD</v>
      </c>
      <c r="J1438" s="3" t="str">
        <f>_xlfn.XLOOKUP(sc_gsm[[#This Row],[name]],[1]RXNS!$C:$C,[1]RXNS!$D:$D,"")</f>
        <v>carbon dioxide[m] + H2O[m] &lt;=&gt; bicarbonate[m] + H+[m]</v>
      </c>
      <c r="K1438" s="3" t="str">
        <f>_xlfn.XLOOKUP(sc_gsm[[#This Row],[name]],[2]RXNS!$C:$C,[2]RXNS!$D:$D,"")</f>
        <v>carbon dioxide[m] + H2O[m] &lt;=&gt; bicarbonate[m] + H+[m]</v>
      </c>
      <c r="L1438" s="3" t="b">
        <f>sc_gsm[[#This Row],[yeast8.3.4 equation]]=sc_gsm[[#This Row],[yeast9 equation]]</f>
        <v>1</v>
      </c>
    </row>
    <row r="1439" spans="1:12" hidden="1" x14ac:dyDescent="0.2">
      <c r="A1439" t="s">
        <v>2511</v>
      </c>
      <c r="B1439" t="s">
        <v>7844</v>
      </c>
      <c r="C1439" t="s">
        <v>3903</v>
      </c>
      <c r="D1439" t="str">
        <f>sc_gsm[[#This Row],[model_rxn]]&amp;"_"&amp;sc_gsm[[#This Row],[Column2]]</f>
        <v>HCO3E_n_REV</v>
      </c>
      <c r="E1439" t="str">
        <f>_xlfn.XLOOKUP(sc_gsm[[#This Row],[Column3]],SC_enz[name_dir],SC_enz[name_dir],"")</f>
        <v>HCO3E_n_REV</v>
      </c>
      <c r="F1439" t="str">
        <f>_xlfn.XLOOKUP(sc_gsm[[#This Row],[model_rxn]],RT_gsm[model_rxn],RT_gsm[model_rxn],"")</f>
        <v>HCO3E_n</v>
      </c>
      <c r="G1439" s="3" t="str">
        <f>_xlfn.XLOOKUP(sc_gsm[[#This Row],[Column3]],RT_gsm[Column3],RT_gsm[Column3],"")</f>
        <v>HCO3E_n_REV</v>
      </c>
      <c r="H1439" s="3" t="str" cm="1">
        <f t="array" ref="H1439">sc_gsm[[#This Row],[model_rxn]]&amp;",r,"&amp;_xlfn.SWITCH(sc_gsm[[#This Row],[Column2]],"REV","lower_bound:-","FWD","upper_bound:")&amp;"1000"</f>
        <v>HCO3E_n,r,lower_bound:-1000</v>
      </c>
      <c r="I1439" s="3" t="str">
        <f>_xlfn.XLOOKUP(sc_gsm[[#This Row],[Column3]],SC_enz[name_dir],SC_enz[name_dir],"")</f>
        <v>HCO3E_n_REV</v>
      </c>
      <c r="J1439" s="3" t="str">
        <f>_xlfn.XLOOKUP(sc_gsm[[#This Row],[name]],[1]RXNS!$C:$C,[1]RXNS!$D:$D,"")</f>
        <v>carbon dioxide[m] + H2O[m] &lt;=&gt; bicarbonate[m] + H+[m]</v>
      </c>
      <c r="K1439" s="3" t="str">
        <f>_xlfn.XLOOKUP(sc_gsm[[#This Row],[name]],[2]RXNS!$C:$C,[2]RXNS!$D:$D,"")</f>
        <v>carbon dioxide[m] + H2O[m] &lt;=&gt; bicarbonate[m] + H+[m]</v>
      </c>
      <c r="L1439" s="3" t="b">
        <f>sc_gsm[[#This Row],[yeast8.3.4 equation]]=sc_gsm[[#This Row],[yeast9 equation]]</f>
        <v>1</v>
      </c>
    </row>
    <row r="1440" spans="1:12" hidden="1" x14ac:dyDescent="0.2">
      <c r="A1440" t="s">
        <v>2511</v>
      </c>
      <c r="B1440" t="s">
        <v>7844</v>
      </c>
      <c r="C1440" t="s">
        <v>3902</v>
      </c>
      <c r="D1440" t="str">
        <f>sc_gsm[[#This Row],[model_rxn]]&amp;"_"&amp;sc_gsm[[#This Row],[Column2]]</f>
        <v>HCO3E_n_FWD</v>
      </c>
      <c r="E1440" t="str">
        <f>_xlfn.XLOOKUP(sc_gsm[[#This Row],[Column3]],SC_enz[name_dir],SC_enz[name_dir],"")</f>
        <v>HCO3E_n_FWD</v>
      </c>
      <c r="F1440" t="str">
        <f>_xlfn.XLOOKUP(sc_gsm[[#This Row],[model_rxn]],RT_gsm[model_rxn],RT_gsm[model_rxn],"")</f>
        <v>HCO3E_n</v>
      </c>
      <c r="G1440" s="3" t="str">
        <f>_xlfn.XLOOKUP(sc_gsm[[#This Row],[Column3]],RT_gsm[Column3],RT_gsm[Column3],"")</f>
        <v>HCO3E_n_FWD</v>
      </c>
      <c r="H1440" s="3" t="str" cm="1">
        <f t="array" ref="H1440">sc_gsm[[#This Row],[model_rxn]]&amp;",r,"&amp;_xlfn.SWITCH(sc_gsm[[#This Row],[Column2]],"REV","lower_bound:-","FWD","upper_bound:")&amp;"1000"</f>
        <v>HCO3E_n,r,upper_bound:1000</v>
      </c>
      <c r="I1440" s="3" t="str">
        <f>_xlfn.XLOOKUP(sc_gsm[[#This Row],[Column3]],SC_enz[name_dir],SC_enz[name_dir],"")</f>
        <v>HCO3E_n_FWD</v>
      </c>
      <c r="J1440" s="3" t="str">
        <f>_xlfn.XLOOKUP(sc_gsm[[#This Row],[name]],[1]RXNS!$C:$C,[1]RXNS!$D:$D,"")</f>
        <v>carbon dioxide[m] + H2O[m] &lt;=&gt; bicarbonate[m] + H+[m]</v>
      </c>
      <c r="K1440" s="3" t="str">
        <f>_xlfn.XLOOKUP(sc_gsm[[#This Row],[name]],[2]RXNS!$C:$C,[2]RXNS!$D:$D,"")</f>
        <v>carbon dioxide[m] + H2O[m] &lt;=&gt; bicarbonate[m] + H+[m]</v>
      </c>
      <c r="L1440" s="3" t="b">
        <f>sc_gsm[[#This Row],[yeast8.3.4 equation]]=sc_gsm[[#This Row],[yeast9 equation]]</f>
        <v>1</v>
      </c>
    </row>
    <row r="1441" spans="1:12" hidden="1" x14ac:dyDescent="0.2">
      <c r="A1441" t="s">
        <v>2512</v>
      </c>
      <c r="B1441" t="s">
        <v>7844</v>
      </c>
      <c r="C1441" t="s">
        <v>3903</v>
      </c>
      <c r="D1441" t="str">
        <f>sc_gsm[[#This Row],[model_rxn]]&amp;"_"&amp;sc_gsm[[#This Row],[Column2]]</f>
        <v>HCO3E_c_REV</v>
      </c>
      <c r="E1441" t="str">
        <f>_xlfn.XLOOKUP(sc_gsm[[#This Row],[Column3]],SC_enz[name_dir],SC_enz[name_dir],"")</f>
        <v>HCO3E_c_REV</v>
      </c>
      <c r="F1441" t="str">
        <f>_xlfn.XLOOKUP(sc_gsm[[#This Row],[model_rxn]],RT_gsm[model_rxn],RT_gsm[model_rxn],"")</f>
        <v>HCO3E_c</v>
      </c>
      <c r="G1441" s="3" t="str">
        <f>_xlfn.XLOOKUP(sc_gsm[[#This Row],[Column3]],RT_gsm[Column3],RT_gsm[Column3],"")</f>
        <v>HCO3E_c_REV</v>
      </c>
      <c r="H1441" s="3" t="str" cm="1">
        <f t="array" ref="H1441">sc_gsm[[#This Row],[model_rxn]]&amp;",r,"&amp;_xlfn.SWITCH(sc_gsm[[#This Row],[Column2]],"REV","lower_bound:-","FWD","upper_bound:")&amp;"1000"</f>
        <v>HCO3E_c,r,lower_bound:-1000</v>
      </c>
      <c r="I1441" s="3" t="str">
        <f>_xlfn.XLOOKUP(sc_gsm[[#This Row],[Column3]],SC_enz[name_dir],SC_enz[name_dir],"")</f>
        <v>HCO3E_c_REV</v>
      </c>
      <c r="J1441" s="3" t="str">
        <f>_xlfn.XLOOKUP(sc_gsm[[#This Row],[name]],[1]RXNS!$C:$C,[1]RXNS!$D:$D,"")</f>
        <v>carbon dioxide[m] + H2O[m] &lt;=&gt; bicarbonate[m] + H+[m]</v>
      </c>
      <c r="K1441" s="3" t="str">
        <f>_xlfn.XLOOKUP(sc_gsm[[#This Row],[name]],[2]RXNS!$C:$C,[2]RXNS!$D:$D,"")</f>
        <v>carbon dioxide[m] + H2O[m] &lt;=&gt; bicarbonate[m] + H+[m]</v>
      </c>
      <c r="L1441" s="3" t="b">
        <f>sc_gsm[[#This Row],[yeast8.3.4 equation]]=sc_gsm[[#This Row],[yeast9 equation]]</f>
        <v>1</v>
      </c>
    </row>
    <row r="1442" spans="1:12" hidden="1" x14ac:dyDescent="0.2">
      <c r="A1442" t="s">
        <v>2512</v>
      </c>
      <c r="B1442" t="s">
        <v>7844</v>
      </c>
      <c r="C1442" t="s">
        <v>3902</v>
      </c>
      <c r="D1442" t="str">
        <f>sc_gsm[[#This Row],[model_rxn]]&amp;"_"&amp;sc_gsm[[#This Row],[Column2]]</f>
        <v>HCO3E_c_FWD</v>
      </c>
      <c r="E1442" t="str">
        <f>_xlfn.XLOOKUP(sc_gsm[[#This Row],[Column3]],SC_enz[name_dir],SC_enz[name_dir],"")</f>
        <v>HCO3E_c_FWD</v>
      </c>
      <c r="F1442" t="str">
        <f>_xlfn.XLOOKUP(sc_gsm[[#This Row],[model_rxn]],RT_gsm[model_rxn],RT_gsm[model_rxn],"")</f>
        <v>HCO3E_c</v>
      </c>
      <c r="G1442" s="3" t="str">
        <f>_xlfn.XLOOKUP(sc_gsm[[#This Row],[Column3]],RT_gsm[Column3],RT_gsm[Column3],"")</f>
        <v>HCO3E_c_FWD</v>
      </c>
      <c r="H1442" s="3" t="str" cm="1">
        <f t="array" ref="H1442">sc_gsm[[#This Row],[model_rxn]]&amp;",r,"&amp;_xlfn.SWITCH(sc_gsm[[#This Row],[Column2]],"REV","lower_bound:-","FWD","upper_bound:")&amp;"1000"</f>
        <v>HCO3E_c,r,upper_bound:1000</v>
      </c>
      <c r="I1442" s="3" t="str">
        <f>_xlfn.XLOOKUP(sc_gsm[[#This Row],[Column3]],SC_enz[name_dir],SC_enz[name_dir],"")</f>
        <v>HCO3E_c_FWD</v>
      </c>
      <c r="J1442" s="3" t="str">
        <f>_xlfn.XLOOKUP(sc_gsm[[#This Row],[name]],[1]RXNS!$C:$C,[1]RXNS!$D:$D,"")</f>
        <v>carbon dioxide[m] + H2O[m] &lt;=&gt; bicarbonate[m] + H+[m]</v>
      </c>
      <c r="K1442" s="3" t="str">
        <f>_xlfn.XLOOKUP(sc_gsm[[#This Row],[name]],[2]RXNS!$C:$C,[2]RXNS!$D:$D,"")</f>
        <v>carbon dioxide[m] + H2O[m] &lt;=&gt; bicarbonate[m] + H+[m]</v>
      </c>
      <c r="L1442" s="3" t="b">
        <f>sc_gsm[[#This Row],[yeast8.3.4 equation]]=sc_gsm[[#This Row],[yeast9 equation]]</f>
        <v>1</v>
      </c>
    </row>
    <row r="1443" spans="1:12" hidden="1" x14ac:dyDescent="0.2">
      <c r="A1443" t="s">
        <v>2515</v>
      </c>
      <c r="B1443" t="s">
        <v>7844</v>
      </c>
      <c r="C1443" t="s">
        <v>3903</v>
      </c>
      <c r="D1443" t="str">
        <f>sc_gsm[[#This Row],[model_rxn]]&amp;"_"&amp;sc_gsm[[#This Row],[Column2]]</f>
        <v>HCO3E_e_REV</v>
      </c>
      <c r="E1443" t="str">
        <f>_xlfn.XLOOKUP(sc_gsm[[#This Row],[Column3]],SC_enz[name_dir],SC_enz[name_dir],"")</f>
        <v>HCO3E_e_REV</v>
      </c>
      <c r="F1443" t="str">
        <f>_xlfn.XLOOKUP(sc_gsm[[#This Row],[model_rxn]],RT_gsm[model_rxn],RT_gsm[model_rxn],"")</f>
        <v>HCO3E_e</v>
      </c>
      <c r="G1443" s="3" t="str">
        <f>_xlfn.XLOOKUP(sc_gsm[[#This Row],[Column3]],RT_gsm[Column3],RT_gsm[Column3],"")</f>
        <v>HCO3E_e_REV</v>
      </c>
      <c r="H1443" s="3" t="str" cm="1">
        <f t="array" ref="H1443">sc_gsm[[#This Row],[model_rxn]]&amp;",r,"&amp;_xlfn.SWITCH(sc_gsm[[#This Row],[Column2]],"REV","lower_bound:-","FWD","upper_bound:")&amp;"1000"</f>
        <v>HCO3E_e,r,lower_bound:-1000</v>
      </c>
      <c r="I1443" s="3" t="str">
        <f>_xlfn.XLOOKUP(sc_gsm[[#This Row],[Column3]],SC_enz[name_dir],SC_enz[name_dir],"")</f>
        <v>HCO3E_e_REV</v>
      </c>
      <c r="J1443" s="3" t="str">
        <f>_xlfn.XLOOKUP(sc_gsm[[#This Row],[name]],[1]RXNS!$C:$C,[1]RXNS!$D:$D,"")</f>
        <v>carbon dioxide[m] + H2O[m] &lt;=&gt; bicarbonate[m] + H+[m]</v>
      </c>
      <c r="K1443" s="3" t="str">
        <f>_xlfn.XLOOKUP(sc_gsm[[#This Row],[name]],[2]RXNS!$C:$C,[2]RXNS!$D:$D,"")</f>
        <v>carbon dioxide[m] + H2O[m] &lt;=&gt; bicarbonate[m] + H+[m]</v>
      </c>
      <c r="L1443" s="3" t="b">
        <f>sc_gsm[[#This Row],[yeast8.3.4 equation]]=sc_gsm[[#This Row],[yeast9 equation]]</f>
        <v>1</v>
      </c>
    </row>
    <row r="1444" spans="1:12" hidden="1" x14ac:dyDescent="0.2">
      <c r="A1444" t="s">
        <v>2515</v>
      </c>
      <c r="B1444" t="s">
        <v>7844</v>
      </c>
      <c r="C1444" t="s">
        <v>3902</v>
      </c>
      <c r="D1444" t="str">
        <f>sc_gsm[[#This Row],[model_rxn]]&amp;"_"&amp;sc_gsm[[#This Row],[Column2]]</f>
        <v>HCO3E_e_FWD</v>
      </c>
      <c r="E1444" t="str">
        <f>_xlfn.XLOOKUP(sc_gsm[[#This Row],[Column3]],SC_enz[name_dir],SC_enz[name_dir],"")</f>
        <v>HCO3E_e_FWD</v>
      </c>
      <c r="F1444" t="str">
        <f>_xlfn.XLOOKUP(sc_gsm[[#This Row],[model_rxn]],RT_gsm[model_rxn],RT_gsm[model_rxn],"")</f>
        <v>HCO3E_e</v>
      </c>
      <c r="G1444" s="3" t="str">
        <f>_xlfn.XLOOKUP(sc_gsm[[#This Row],[Column3]],RT_gsm[Column3],RT_gsm[Column3],"")</f>
        <v>HCO3E_e_FWD</v>
      </c>
      <c r="H1444" s="3" t="str" cm="1">
        <f t="array" ref="H1444">sc_gsm[[#This Row],[model_rxn]]&amp;",r,"&amp;_xlfn.SWITCH(sc_gsm[[#This Row],[Column2]],"REV","lower_bound:-","FWD","upper_bound:")&amp;"1000"</f>
        <v>HCO3E_e,r,upper_bound:1000</v>
      </c>
      <c r="I1444" s="3" t="str">
        <f>_xlfn.XLOOKUP(sc_gsm[[#This Row],[Column3]],SC_enz[name_dir],SC_enz[name_dir],"")</f>
        <v>HCO3E_e_FWD</v>
      </c>
      <c r="J1444" s="3" t="str">
        <f>_xlfn.XLOOKUP(sc_gsm[[#This Row],[name]],[1]RXNS!$C:$C,[1]RXNS!$D:$D,"")</f>
        <v>carbon dioxide[m] + H2O[m] &lt;=&gt; bicarbonate[m] + H+[m]</v>
      </c>
      <c r="K1444" s="3" t="str">
        <f>_xlfn.XLOOKUP(sc_gsm[[#This Row],[name]],[2]RXNS!$C:$C,[2]RXNS!$D:$D,"")</f>
        <v>carbon dioxide[m] + H2O[m] &lt;=&gt; bicarbonate[m] + H+[m]</v>
      </c>
      <c r="L1444" s="3" t="b">
        <f>sc_gsm[[#This Row],[yeast8.3.4 equation]]=sc_gsm[[#This Row],[yeast9 equation]]</f>
        <v>1</v>
      </c>
    </row>
    <row r="1445" spans="1:12" hidden="1" x14ac:dyDescent="0.2">
      <c r="A1445" t="s">
        <v>2516</v>
      </c>
      <c r="B1445" t="s">
        <v>7845</v>
      </c>
      <c r="C1445" t="s">
        <v>3903</v>
      </c>
      <c r="D1445" t="str">
        <f>sc_gsm[[#This Row],[model_rxn]]&amp;"_"&amp;sc_gsm[[#This Row],[Column2]]</f>
        <v>HCO3t_c_n_REV</v>
      </c>
      <c r="E1445" t="str">
        <f>_xlfn.XLOOKUP(sc_gsm[[#This Row],[Column3]],SC_enz[name_dir],SC_enz[name_dir],"")</f>
        <v>HCO3t_c_n_REV</v>
      </c>
      <c r="F1445" t="str">
        <f>_xlfn.XLOOKUP(sc_gsm[[#This Row],[model_rxn]],RT_gsm[model_rxn],RT_gsm[model_rxn],"")</f>
        <v>HCO3t_c_n</v>
      </c>
      <c r="G1445" s="3" t="str">
        <f>_xlfn.XLOOKUP(sc_gsm[[#This Row],[Column3]],RT_gsm[Column3],RT_gsm[Column3],"")</f>
        <v>HCO3t_c_n_REV</v>
      </c>
      <c r="H1445" s="3" t="str" cm="1">
        <f t="array" ref="H1445">sc_gsm[[#This Row],[model_rxn]]&amp;",r,"&amp;_xlfn.SWITCH(sc_gsm[[#This Row],[Column2]],"REV","lower_bound:-","FWD","upper_bound:")&amp;"1000"</f>
        <v>HCO3t_c_n,r,lower_bound:-1000</v>
      </c>
      <c r="I1445" s="3" t="str">
        <f>_xlfn.XLOOKUP(sc_gsm[[#This Row],[Column3]],SC_enz[name_dir],SC_enz[name_dir],"")</f>
        <v>HCO3t_c_n_REV</v>
      </c>
      <c r="J1445" s="3" t="str">
        <f>_xlfn.XLOOKUP(sc_gsm[[#This Row],[name]],[1]RXNS!$C:$C,[1]RXNS!$D:$D,"")</f>
        <v>bicarbonate[c] &lt;=&gt; bicarbonate[n]</v>
      </c>
      <c r="K1445" s="3" t="str">
        <f>_xlfn.XLOOKUP(sc_gsm[[#This Row],[name]],[2]RXNS!$C:$C,[2]RXNS!$D:$D,"")</f>
        <v>bicarbonate[c] &lt;=&gt; bicarbonate[n]</v>
      </c>
      <c r="L1445" s="3" t="b">
        <f>sc_gsm[[#This Row],[yeast8.3.4 equation]]=sc_gsm[[#This Row],[yeast9 equation]]</f>
        <v>1</v>
      </c>
    </row>
    <row r="1446" spans="1:12" x14ac:dyDescent="0.2">
      <c r="A1446" t="s">
        <v>2516</v>
      </c>
      <c r="B1446" t="s">
        <v>7845</v>
      </c>
      <c r="C1446" t="s">
        <v>3902</v>
      </c>
      <c r="D1446" t="str">
        <f>sc_gsm[[#This Row],[model_rxn]]&amp;"_"&amp;sc_gsm[[#This Row],[Column2]]</f>
        <v>HCO3t_c_n_FWD</v>
      </c>
      <c r="E1446" t="str">
        <f>_xlfn.XLOOKUP(sc_gsm[[#This Row],[Column3]],SC_enz[name_dir],SC_enz[name_dir],"")</f>
        <v>HCO3t_c_n_FWD</v>
      </c>
      <c r="F1446" t="str">
        <f>_xlfn.XLOOKUP(sc_gsm[[#This Row],[model_rxn]],RT_gsm[model_rxn],RT_gsm[model_rxn],"")</f>
        <v>HCO3t_c_n</v>
      </c>
      <c r="G1446" s="3" t="str">
        <f>_xlfn.XLOOKUP(sc_gsm[[#This Row],[Column3]],RT_gsm[Column3],RT_gsm[Column3],"")</f>
        <v/>
      </c>
      <c r="H1446" s="3" t="str" cm="1">
        <f t="array" ref="H1446">sc_gsm[[#This Row],[model_rxn]]&amp;",r,"&amp;_xlfn.SWITCH(sc_gsm[[#This Row],[Column2]],"REV","lower_bound:-","FWD","upper_bound:")&amp;"1000"</f>
        <v>HCO3t_c_n,r,upper_bound:1000</v>
      </c>
      <c r="I1446" s="3" t="str">
        <f>_xlfn.XLOOKUP(sc_gsm[[#This Row],[Column3]],SC_enz[name_dir],SC_enz[name_dir],"")</f>
        <v>HCO3t_c_n_FWD</v>
      </c>
      <c r="J1446" s="3" t="str">
        <f>_xlfn.XLOOKUP(sc_gsm[[#This Row],[name]],[1]RXNS!$C:$C,[1]RXNS!$D:$D,"")</f>
        <v>bicarbonate[c] &lt;=&gt; bicarbonate[n]</v>
      </c>
      <c r="K1446" s="3" t="str">
        <f>_xlfn.XLOOKUP(sc_gsm[[#This Row],[name]],[2]RXNS!$C:$C,[2]RXNS!$D:$D,"")</f>
        <v>bicarbonate[c] &lt;=&gt; bicarbonate[n]</v>
      </c>
      <c r="L1446" s="3" t="b">
        <f>sc_gsm[[#This Row],[yeast8.3.4 equation]]=sc_gsm[[#This Row],[yeast9 equation]]</f>
        <v>1</v>
      </c>
    </row>
    <row r="1447" spans="1:12" hidden="1" x14ac:dyDescent="0.2">
      <c r="A1447" t="s">
        <v>2517</v>
      </c>
      <c r="B1447" t="s">
        <v>7846</v>
      </c>
      <c r="C1447" t="s">
        <v>3902</v>
      </c>
      <c r="D1447" t="str">
        <f>sc_gsm[[#This Row],[model_rxn]]&amp;"_"&amp;sc_gsm[[#This Row],[Column2]]</f>
        <v>EX_btn_e_FWD</v>
      </c>
      <c r="E1447" t="str">
        <f>_xlfn.XLOOKUP(sc_gsm[[#This Row],[Column3]],SC_enz[name_dir],SC_enz[name_dir],"")</f>
        <v>EX_btn_e_FWD</v>
      </c>
      <c r="F1447" t="str">
        <f>_xlfn.XLOOKUP(sc_gsm[[#This Row],[model_rxn]],RT_gsm[model_rxn],RT_gsm[model_rxn],"")</f>
        <v/>
      </c>
      <c r="G1447" s="3" t="str">
        <f>_xlfn.XLOOKUP(sc_gsm[[#This Row],[Column3]],RT_gsm[Column3],RT_gsm[Column3],"")</f>
        <v/>
      </c>
      <c r="H1447" s="3" t="str" cm="1">
        <f t="array" ref="H1447">sc_gsm[[#This Row],[model_rxn]]&amp;",r,"&amp;_xlfn.SWITCH(sc_gsm[[#This Row],[Column2]],"REV","lower_bound:-","FWD","upper_bound:")&amp;"1000"</f>
        <v>EX_btn_e,r,upper_bound:1000</v>
      </c>
      <c r="I1447" s="3" t="str">
        <f>_xlfn.XLOOKUP(sc_gsm[[#This Row],[Column3]],SC_enz[name_dir],SC_enz[name_dir],"")</f>
        <v>EX_btn_e_FWD</v>
      </c>
      <c r="J1447" s="3" t="str">
        <f>_xlfn.XLOOKUP(sc_gsm[[#This Row],[name]],[1]RXNS!$C:$C,[1]RXNS!$D:$D,"")</f>
        <v xml:space="preserve">biotin[e] =&gt; </v>
      </c>
      <c r="K1447" s="3" t="str">
        <f>_xlfn.XLOOKUP(sc_gsm[[#This Row],[name]],[2]RXNS!$C:$C,[2]RXNS!$D:$D,"")</f>
        <v xml:space="preserve">biotin[e] =&gt; </v>
      </c>
      <c r="L1447" s="3" t="b">
        <f>sc_gsm[[#This Row],[yeast8.3.4 equation]]=sc_gsm[[#This Row],[yeast9 equation]]</f>
        <v>1</v>
      </c>
    </row>
    <row r="1448" spans="1:12" hidden="1" x14ac:dyDescent="0.2">
      <c r="A1448" t="s">
        <v>2518</v>
      </c>
      <c r="B1448" t="s">
        <v>7847</v>
      </c>
      <c r="C1448" t="s">
        <v>3902</v>
      </c>
      <c r="D1448" t="str">
        <f>sc_gsm[[#This Row],[model_rxn]]&amp;"_"&amp;sc_gsm[[#This Row],[Column2]]</f>
        <v>EX_co2_e_FWD</v>
      </c>
      <c r="E1448" t="str">
        <f>_xlfn.XLOOKUP(sc_gsm[[#This Row],[Column3]],SC_enz[name_dir],SC_enz[name_dir],"")</f>
        <v>EX_co2_e_FWD</v>
      </c>
      <c r="F1448" t="str">
        <f>_xlfn.XLOOKUP(sc_gsm[[#This Row],[model_rxn]],RT_gsm[model_rxn],RT_gsm[model_rxn],"")</f>
        <v>EX_co2_e</v>
      </c>
      <c r="G1448" s="3" t="str">
        <f>_xlfn.XLOOKUP(sc_gsm[[#This Row],[Column3]],RT_gsm[Column3],RT_gsm[Column3],"")</f>
        <v>EX_co2_e_FWD</v>
      </c>
      <c r="H1448" s="3" t="str" cm="1">
        <f t="array" ref="H1448">sc_gsm[[#This Row],[model_rxn]]&amp;",r,"&amp;_xlfn.SWITCH(sc_gsm[[#This Row],[Column2]],"REV","lower_bound:-","FWD","upper_bound:")&amp;"1000"</f>
        <v>EX_co2_e,r,upper_bound:1000</v>
      </c>
      <c r="I1448" s="3" t="str">
        <f>_xlfn.XLOOKUP(sc_gsm[[#This Row],[Column3]],SC_enz[name_dir],SC_enz[name_dir],"")</f>
        <v>EX_co2_e_FWD</v>
      </c>
      <c r="J1448" s="3" t="str">
        <f>_xlfn.XLOOKUP(sc_gsm[[#This Row],[name]],[1]RXNS!$C:$C,[1]RXNS!$D:$D,"")</f>
        <v xml:space="preserve">carbon dioxide[e] =&gt; </v>
      </c>
      <c r="K1448" s="3" t="str">
        <f>_xlfn.XLOOKUP(sc_gsm[[#This Row],[name]],[2]RXNS!$C:$C,[2]RXNS!$D:$D,"")</f>
        <v xml:space="preserve">carbon dioxide[e] =&gt; </v>
      </c>
      <c r="L1448" s="3" t="b">
        <f>sc_gsm[[#This Row],[yeast8.3.4 equation]]=sc_gsm[[#This Row],[yeast9 equation]]</f>
        <v>1</v>
      </c>
    </row>
    <row r="1449" spans="1:12" hidden="1" x14ac:dyDescent="0.2">
      <c r="A1449" t="s">
        <v>2519</v>
      </c>
      <c r="B1449" t="s">
        <v>7848</v>
      </c>
      <c r="C1449" t="s">
        <v>3902</v>
      </c>
      <c r="D1449" t="str">
        <f>sc_gsm[[#This Row],[model_rxn]]&amp;"_"&amp;sc_gsm[[#This Row],[Column2]]</f>
        <v>CRNt_c_x_FWD</v>
      </c>
      <c r="E1449" t="str">
        <f>_xlfn.XLOOKUP(sc_gsm[[#This Row],[Column3]],SC_enz[name_dir],SC_enz[name_dir],"")</f>
        <v>CRNt_c_x_FWD</v>
      </c>
      <c r="F1449" t="str">
        <f>_xlfn.XLOOKUP(sc_gsm[[#This Row],[model_rxn]],RT_gsm[model_rxn],RT_gsm[model_rxn],"")</f>
        <v>CRNt_c_x</v>
      </c>
      <c r="G1449" s="3" t="str">
        <f>_xlfn.XLOOKUP(sc_gsm[[#This Row],[Column3]],RT_gsm[Column3],RT_gsm[Column3],"")</f>
        <v>CRNt_c_x_FWD</v>
      </c>
      <c r="H1449" s="3" t="str" cm="1">
        <f t="array" ref="H1449">sc_gsm[[#This Row],[model_rxn]]&amp;",r,"&amp;_xlfn.SWITCH(sc_gsm[[#This Row],[Column2]],"REV","lower_bound:-","FWD","upper_bound:")&amp;"1000"</f>
        <v>CRNt_c_x,r,upper_bound:1000</v>
      </c>
      <c r="I1449" s="3" t="str">
        <f>_xlfn.XLOOKUP(sc_gsm[[#This Row],[Column3]],SC_enz[name_dir],SC_enz[name_dir],"")</f>
        <v>CRNt_c_x_FWD</v>
      </c>
      <c r="J1449" s="3" t="str">
        <f>_xlfn.XLOOKUP(sc_gsm[[#This Row],[name]],[1]RXNS!$C:$C,[1]RXNS!$D:$D,"")</f>
        <v>(R)-carnitine[c] =&gt; (R)-carnitine[p]</v>
      </c>
      <c r="K1449" s="3" t="str">
        <f>_xlfn.XLOOKUP(sc_gsm[[#This Row],[name]],[2]RXNS!$C:$C,[2]RXNS!$D:$D,"")</f>
        <v>(R)-carnitine[c] =&gt; (R)-carnitine[p]</v>
      </c>
      <c r="L1449" s="3" t="b">
        <f>sc_gsm[[#This Row],[yeast8.3.4 equation]]=sc_gsm[[#This Row],[yeast9 equation]]</f>
        <v>1</v>
      </c>
    </row>
    <row r="1450" spans="1:12" hidden="1" x14ac:dyDescent="0.2">
      <c r="A1450" t="s">
        <v>2520</v>
      </c>
      <c r="B1450" t="s">
        <v>7849</v>
      </c>
      <c r="C1450" t="s">
        <v>3902</v>
      </c>
      <c r="D1450" t="str">
        <f>sc_gsm[[#This Row],[model_rxn]]&amp;"_"&amp;sc_gsm[[#This Row],[Column2]]</f>
        <v>CRNCARt_c_x_FWD</v>
      </c>
      <c r="E1450" t="str">
        <f>_xlfn.XLOOKUP(sc_gsm[[#This Row],[Column3]],SC_enz[name_dir],SC_enz[name_dir],"")</f>
        <v>CRNCARt_c_x_FWD</v>
      </c>
      <c r="F1450" t="str">
        <f>_xlfn.XLOOKUP(sc_gsm[[#This Row],[model_rxn]],RT_gsm[model_rxn],RT_gsm[model_rxn],"")</f>
        <v>CRNCARt_c_x</v>
      </c>
      <c r="G1450" s="3" t="str">
        <f>_xlfn.XLOOKUP(sc_gsm[[#This Row],[Column3]],RT_gsm[Column3],RT_gsm[Column3],"")</f>
        <v>CRNCARt_c_x_FWD</v>
      </c>
      <c r="H1450" s="3" t="str" cm="1">
        <f t="array" ref="H1450">sc_gsm[[#This Row],[model_rxn]]&amp;",r,"&amp;_xlfn.SWITCH(sc_gsm[[#This Row],[Column2]],"REV","lower_bound:-","FWD","upper_bound:")&amp;"1000"</f>
        <v>CRNCARt_c_x,r,upper_bound:1000</v>
      </c>
      <c r="I1450" s="3" t="str">
        <f>_xlfn.XLOOKUP(sc_gsm[[#This Row],[Column3]],SC_enz[name_dir],SC_enz[name_dir],"")</f>
        <v>CRNCARt_c_x_FWD</v>
      </c>
      <c r="J1450" s="3" t="str">
        <f>_xlfn.XLOOKUP(sc_gsm[[#This Row],[name]],[1]RXNS!$C:$C,[1]RXNS!$D:$D,"")</f>
        <v>(R)-carnitine[c] + O-acetylcarnitine[p] =&gt; (R)-carnitine[p] + O-acetylcarnitine[c]</v>
      </c>
      <c r="K1450" s="3" t="str">
        <f>_xlfn.XLOOKUP(sc_gsm[[#This Row],[name]],[2]RXNS!$C:$C,[2]RXNS!$D:$D,"")</f>
        <v>(R)-carnitine[c] + O-acetylcarnitine[p] =&gt; (R)-carnitine[p] + O-acetylcarnitine[c]</v>
      </c>
      <c r="L1450" s="3" t="b">
        <f>sc_gsm[[#This Row],[yeast8.3.4 equation]]=sc_gsm[[#This Row],[yeast9 equation]]</f>
        <v>1</v>
      </c>
    </row>
    <row r="1451" spans="1:12" hidden="1" x14ac:dyDescent="0.2">
      <c r="A1451" t="s">
        <v>2521</v>
      </c>
      <c r="B1451" t="s">
        <v>7850</v>
      </c>
      <c r="C1451" t="s">
        <v>3903</v>
      </c>
      <c r="D1451" t="str">
        <f>sc_gsm[[#This Row],[model_rxn]]&amp;"_"&amp;sc_gsm[[#This Row],[Column2]]</f>
        <v>CDPt_c_n_REV</v>
      </c>
      <c r="E1451" t="str">
        <f>_xlfn.XLOOKUP(sc_gsm[[#This Row],[Column3]],SC_enz[name_dir],SC_enz[name_dir],"")</f>
        <v>CDPt_c_n_REV</v>
      </c>
      <c r="F1451" t="str">
        <f>_xlfn.XLOOKUP(sc_gsm[[#This Row],[model_rxn]],RT_gsm[model_rxn],RT_gsm[model_rxn],"")</f>
        <v>CDPt_c_n</v>
      </c>
      <c r="G1451" s="3" t="str">
        <f>_xlfn.XLOOKUP(sc_gsm[[#This Row],[Column3]],RT_gsm[Column3],RT_gsm[Column3],"")</f>
        <v>CDPt_c_n_REV</v>
      </c>
      <c r="H1451" s="3" t="str" cm="1">
        <f t="array" ref="H1451">sc_gsm[[#This Row],[model_rxn]]&amp;",r,"&amp;_xlfn.SWITCH(sc_gsm[[#This Row],[Column2]],"REV","lower_bound:-","FWD","upper_bound:")&amp;"1000"</f>
        <v>CDPt_c_n,r,lower_bound:-1000</v>
      </c>
      <c r="I1451" s="3" t="str">
        <f>_xlfn.XLOOKUP(sc_gsm[[#This Row],[Column3]],SC_enz[name_dir],SC_enz[name_dir],"")</f>
        <v>CDPt_c_n_REV</v>
      </c>
      <c r="J1451" s="3" t="str">
        <f>_xlfn.XLOOKUP(sc_gsm[[#This Row],[name]],[1]RXNS!$C:$C,[1]RXNS!$D:$D,"")</f>
        <v>CDP[c] &lt;=&gt; CDP[n]</v>
      </c>
      <c r="K1451" s="3" t="str">
        <f>_xlfn.XLOOKUP(sc_gsm[[#This Row],[name]],[2]RXNS!$C:$C,[2]RXNS!$D:$D,"")</f>
        <v>CDP[c] &lt;=&gt; CDP[n]</v>
      </c>
      <c r="L1451" s="3" t="b">
        <f>sc_gsm[[#This Row],[yeast8.3.4 equation]]=sc_gsm[[#This Row],[yeast9 equation]]</f>
        <v>1</v>
      </c>
    </row>
    <row r="1452" spans="1:12" hidden="1" x14ac:dyDescent="0.2">
      <c r="A1452" t="s">
        <v>2521</v>
      </c>
      <c r="B1452" t="s">
        <v>7850</v>
      </c>
      <c r="C1452" t="s">
        <v>3902</v>
      </c>
      <c r="D1452" t="str">
        <f>sc_gsm[[#This Row],[model_rxn]]&amp;"_"&amp;sc_gsm[[#This Row],[Column2]]</f>
        <v>CDPt_c_n_FWD</v>
      </c>
      <c r="E1452" t="str">
        <f>_xlfn.XLOOKUP(sc_gsm[[#This Row],[Column3]],SC_enz[name_dir],SC_enz[name_dir],"")</f>
        <v>CDPt_c_n_FWD</v>
      </c>
      <c r="F1452" t="str">
        <f>_xlfn.XLOOKUP(sc_gsm[[#This Row],[model_rxn]],RT_gsm[model_rxn],RT_gsm[model_rxn],"")</f>
        <v>CDPt_c_n</v>
      </c>
      <c r="G1452" s="3" t="str">
        <f>_xlfn.XLOOKUP(sc_gsm[[#This Row],[Column3]],RT_gsm[Column3],RT_gsm[Column3],"")</f>
        <v>CDPt_c_n_FWD</v>
      </c>
      <c r="H1452" s="3" t="str" cm="1">
        <f t="array" ref="H1452">sc_gsm[[#This Row],[model_rxn]]&amp;",r,"&amp;_xlfn.SWITCH(sc_gsm[[#This Row],[Column2]],"REV","lower_bound:-","FWD","upper_bound:")&amp;"1000"</f>
        <v>CDPt_c_n,r,upper_bound:1000</v>
      </c>
      <c r="I1452" s="3" t="str">
        <f>_xlfn.XLOOKUP(sc_gsm[[#This Row],[Column3]],SC_enz[name_dir],SC_enz[name_dir],"")</f>
        <v>CDPt_c_n_FWD</v>
      </c>
      <c r="J1452" s="3" t="str">
        <f>_xlfn.XLOOKUP(sc_gsm[[#This Row],[name]],[1]RXNS!$C:$C,[1]RXNS!$D:$D,"")</f>
        <v>CDP[c] &lt;=&gt; CDP[n]</v>
      </c>
      <c r="K1452" s="3" t="str">
        <f>_xlfn.XLOOKUP(sc_gsm[[#This Row],[name]],[2]RXNS!$C:$C,[2]RXNS!$D:$D,"")</f>
        <v>CDP[c] &lt;=&gt; CDP[n]</v>
      </c>
      <c r="L1452" s="3" t="b">
        <f>sc_gsm[[#This Row],[yeast8.3.4 equation]]=sc_gsm[[#This Row],[yeast9 equation]]</f>
        <v>1</v>
      </c>
    </row>
    <row r="1453" spans="1:12" hidden="1" x14ac:dyDescent="0.2">
      <c r="A1453" t="s">
        <v>2522</v>
      </c>
      <c r="B1453" t="s">
        <v>7851</v>
      </c>
      <c r="C1453" t="s">
        <v>3902</v>
      </c>
      <c r="D1453" t="str">
        <f>sc_gsm[[#This Row],[model_rxn]]&amp;"_"&amp;sc_gsm[[#This Row],[Column2]]</f>
        <v>CHLSTI_c_FWD</v>
      </c>
      <c r="E1453" t="str">
        <f>_xlfn.XLOOKUP(sc_gsm[[#This Row],[Column3]],SC_enz[name_dir],SC_enz[name_dir],"")</f>
        <v>CHLSTI_c_FWD</v>
      </c>
      <c r="F1453" t="str">
        <f>_xlfn.XLOOKUP(sc_gsm[[#This Row],[model_rxn]],RT_gsm[model_rxn],RT_gsm[model_rxn],"")</f>
        <v/>
      </c>
      <c r="G1453" s="3" t="str">
        <f>_xlfn.XLOOKUP(sc_gsm[[#This Row],[Column3]],RT_gsm[Column3],RT_gsm[Column3],"")</f>
        <v/>
      </c>
      <c r="H1453" s="3" t="str" cm="1">
        <f t="array" ref="H1453">sc_gsm[[#This Row],[model_rxn]]&amp;",r,"&amp;_xlfn.SWITCH(sc_gsm[[#This Row],[Column2]],"REV","lower_bound:-","FWD","upper_bound:")&amp;"1000"</f>
        <v>CHLSTI_c,r,upper_bound:1000</v>
      </c>
      <c r="I1453" s="3" t="str">
        <f>_xlfn.XLOOKUP(sc_gsm[[#This Row],[Column3]],SC_enz[name_dir],SC_enz[name_dir],"")</f>
        <v>CHLSTI_c_FWD</v>
      </c>
      <c r="J1453" s="3" t="str">
        <f>_xlfn.XLOOKUP(sc_gsm[[#This Row],[name]],[1]RXNS!$C:$C,[1]RXNS!$D:$D,"")</f>
        <v>oxygen[c] + S-adenosyl-L-methionine[c] + zymosterol[c] =&gt; ergosta-5,7,22,24(28)-tetraen-3beta-ol[c] + H+[c] + 2 H2O[c] + S-adenosyl-L-homocysteine[c]</v>
      </c>
      <c r="K1453" s="3" t="str">
        <f>_xlfn.XLOOKUP(sc_gsm[[#This Row],[name]],[2]RXNS!$C:$C,[2]RXNS!$D:$D,"")</f>
        <v>oxygen[c] + S-adenosyl-L-methionine[c] + zymosterol[c] =&gt; ergosta-5,7,22,24(28)-tetraen-3beta-ol[c] + H+[c] + 2 H2O[c] + S-adenosyl-L-homocysteine[c]</v>
      </c>
      <c r="L1453" s="3" t="b">
        <f>sc_gsm[[#This Row],[yeast8.3.4 equation]]=sc_gsm[[#This Row],[yeast9 equation]]</f>
        <v>1</v>
      </c>
    </row>
    <row r="1454" spans="1:12" hidden="1" x14ac:dyDescent="0.2">
      <c r="A1454" t="s">
        <v>2523</v>
      </c>
      <c r="B1454" t="s">
        <v>7852</v>
      </c>
      <c r="C1454" t="s">
        <v>3902</v>
      </c>
      <c r="D1454" t="str">
        <f>sc_gsm[[#This Row],[model_rxn]]&amp;"_"&amp;sc_gsm[[#This Row],[Column2]]</f>
        <v>EX_chol_e_FWD</v>
      </c>
      <c r="E1454" t="str">
        <f>_xlfn.XLOOKUP(sc_gsm[[#This Row],[Column3]],SC_enz[name_dir],SC_enz[name_dir],"")</f>
        <v>EX_chol_e_FWD</v>
      </c>
      <c r="F1454" t="str">
        <f>_xlfn.XLOOKUP(sc_gsm[[#This Row],[model_rxn]],RT_gsm[model_rxn],RT_gsm[model_rxn],"")</f>
        <v>EX_chol_e</v>
      </c>
      <c r="G1454" s="3" t="str">
        <f>_xlfn.XLOOKUP(sc_gsm[[#This Row],[Column3]],RT_gsm[Column3],RT_gsm[Column3],"")</f>
        <v>EX_chol_e_FWD</v>
      </c>
      <c r="H1454" s="3" t="str" cm="1">
        <f t="array" ref="H1454">sc_gsm[[#This Row],[model_rxn]]&amp;",r,"&amp;_xlfn.SWITCH(sc_gsm[[#This Row],[Column2]],"REV","lower_bound:-","FWD","upper_bound:")&amp;"1000"</f>
        <v>EX_chol_e,r,upper_bound:1000</v>
      </c>
      <c r="I1454" s="3" t="str">
        <f>_xlfn.XLOOKUP(sc_gsm[[#This Row],[Column3]],SC_enz[name_dir],SC_enz[name_dir],"")</f>
        <v>EX_chol_e_FWD</v>
      </c>
      <c r="J1454" s="3" t="str">
        <f>_xlfn.XLOOKUP(sc_gsm[[#This Row],[name]],[1]RXNS!$C:$C,[1]RXNS!$D:$D,"")</f>
        <v xml:space="preserve">choline[e] =&gt; </v>
      </c>
      <c r="K1454" s="3" t="str">
        <f>_xlfn.XLOOKUP(sc_gsm[[#This Row],[name]],[2]RXNS!$C:$C,[2]RXNS!$D:$D,"")</f>
        <v xml:space="preserve">choline[e] =&gt; </v>
      </c>
      <c r="L1454" s="3" t="b">
        <f>sc_gsm[[#This Row],[yeast8.3.4 equation]]=sc_gsm[[#This Row],[yeast9 equation]]</f>
        <v>1</v>
      </c>
    </row>
    <row r="1455" spans="1:12" hidden="1" x14ac:dyDescent="0.2">
      <c r="A1455" t="s">
        <v>2524</v>
      </c>
      <c r="B1455" t="s">
        <v>7662</v>
      </c>
      <c r="C1455" t="s">
        <v>3903</v>
      </c>
      <c r="D1455" t="str">
        <f>sc_gsm[[#This Row],[model_rxn]]&amp;"_"&amp;sc_gsm[[#This Row],[Column2]]</f>
        <v>CHOLt_c_en_REV</v>
      </c>
      <c r="E1455" t="str">
        <f>_xlfn.XLOOKUP(sc_gsm[[#This Row],[Column3]],SC_enz[name_dir],SC_enz[name_dir],"")</f>
        <v>CHOLt_c_en_REV</v>
      </c>
      <c r="F1455" t="str">
        <f>_xlfn.XLOOKUP(sc_gsm[[#This Row],[model_rxn]],RT_gsm[model_rxn],RT_gsm[model_rxn],"")</f>
        <v>CHOLt_c_en</v>
      </c>
      <c r="G1455" s="3" t="str">
        <f>_xlfn.XLOOKUP(sc_gsm[[#This Row],[Column3]],RT_gsm[Column3],RT_gsm[Column3],"")</f>
        <v>CHOLt_c_en_REV</v>
      </c>
      <c r="H1455" s="3" t="str" cm="1">
        <f t="array" ref="H1455">sc_gsm[[#This Row],[model_rxn]]&amp;",r,"&amp;_xlfn.SWITCH(sc_gsm[[#This Row],[Column2]],"REV","lower_bound:-","FWD","upper_bound:")&amp;"1000"</f>
        <v>CHOLt_c_en,r,lower_bound:-1000</v>
      </c>
      <c r="I1455" s="3" t="str">
        <f>_xlfn.XLOOKUP(sc_gsm[[#This Row],[Column3]],SC_enz[name_dir],SC_enz[name_dir],"")</f>
        <v>CHOLt_c_en_REV</v>
      </c>
      <c r="J1455" s="3" t="str">
        <f>_xlfn.XLOOKUP(sc_gsm[[#This Row],[name]],[1]RXNS!$C:$C,[1]RXNS!$D:$D,"")</f>
        <v>choline[e] + H+[e] =&gt; choline[c] + H+[c]</v>
      </c>
      <c r="K1455" s="3" t="str">
        <f>_xlfn.XLOOKUP(sc_gsm[[#This Row],[name]],[2]RXNS!$C:$C,[2]RXNS!$D:$D,"")</f>
        <v>choline[e] + H+[e] =&gt; choline[c] + H+[c]</v>
      </c>
      <c r="L1455" s="3" t="b">
        <f>sc_gsm[[#This Row],[yeast8.3.4 equation]]=sc_gsm[[#This Row],[yeast9 equation]]</f>
        <v>1</v>
      </c>
    </row>
    <row r="1456" spans="1:12" hidden="1" x14ac:dyDescent="0.2">
      <c r="A1456" t="s">
        <v>2524</v>
      </c>
      <c r="B1456" t="s">
        <v>7662</v>
      </c>
      <c r="C1456" t="s">
        <v>3902</v>
      </c>
      <c r="D1456" t="str">
        <f>sc_gsm[[#This Row],[model_rxn]]&amp;"_"&amp;sc_gsm[[#This Row],[Column2]]</f>
        <v>CHOLt_c_en_FWD</v>
      </c>
      <c r="E1456" t="str">
        <f>_xlfn.XLOOKUP(sc_gsm[[#This Row],[Column3]],SC_enz[name_dir],SC_enz[name_dir],"")</f>
        <v>CHOLt_c_en_FWD</v>
      </c>
      <c r="F1456" t="str">
        <f>_xlfn.XLOOKUP(sc_gsm[[#This Row],[model_rxn]],RT_gsm[model_rxn],RT_gsm[model_rxn],"")</f>
        <v>CHOLt_c_en</v>
      </c>
      <c r="G1456" s="3" t="str">
        <f>_xlfn.XLOOKUP(sc_gsm[[#This Row],[Column3]],RT_gsm[Column3],RT_gsm[Column3],"")</f>
        <v>CHOLt_c_en_FWD</v>
      </c>
      <c r="H1456" s="3" t="str" cm="1">
        <f t="array" ref="H1456">sc_gsm[[#This Row],[model_rxn]]&amp;",r,"&amp;_xlfn.SWITCH(sc_gsm[[#This Row],[Column2]],"REV","lower_bound:-","FWD","upper_bound:")&amp;"1000"</f>
        <v>CHOLt_c_en,r,upper_bound:1000</v>
      </c>
      <c r="I1456" s="3" t="str">
        <f>_xlfn.XLOOKUP(sc_gsm[[#This Row],[Column3]],SC_enz[name_dir],SC_enz[name_dir],"")</f>
        <v>CHOLt_c_en_FWD</v>
      </c>
      <c r="J1456" s="3" t="str">
        <f>_xlfn.XLOOKUP(sc_gsm[[#This Row],[name]],[1]RXNS!$C:$C,[1]RXNS!$D:$D,"")</f>
        <v>choline[e] + H+[e] =&gt; choline[c] + H+[c]</v>
      </c>
      <c r="K1456" s="3" t="str">
        <f>_xlfn.XLOOKUP(sc_gsm[[#This Row],[name]],[2]RXNS!$C:$C,[2]RXNS!$D:$D,"")</f>
        <v>choline[e] + H+[e] =&gt; choline[c] + H+[c]</v>
      </c>
      <c r="L1456" s="3" t="b">
        <f>sc_gsm[[#This Row],[yeast8.3.4 equation]]=sc_gsm[[#This Row],[yeast9 equation]]</f>
        <v>1</v>
      </c>
    </row>
    <row r="1457" spans="1:12" hidden="1" x14ac:dyDescent="0.2">
      <c r="A1457" t="s">
        <v>2527</v>
      </c>
      <c r="B1457" t="s">
        <v>7853</v>
      </c>
      <c r="C1457" t="s">
        <v>3902</v>
      </c>
      <c r="D1457" t="str">
        <f>sc_gsm[[#This Row],[model_rxn]]&amp;"_"&amp;sc_gsm[[#This Row],[Column2]]</f>
        <v>CHRPL_c_FWD</v>
      </c>
      <c r="E1457" t="str">
        <f>_xlfn.XLOOKUP(sc_gsm[[#This Row],[Column3]],SC_enz[name_dir],SC_enz[name_dir],"")</f>
        <v>CHRPL_c_FWD</v>
      </c>
      <c r="F1457" t="str">
        <f>_xlfn.XLOOKUP(sc_gsm[[#This Row],[model_rxn]],RT_gsm[model_rxn],RT_gsm[model_rxn],"")</f>
        <v>CHRPL_c</v>
      </c>
      <c r="G1457" s="3" t="str">
        <f>_xlfn.XLOOKUP(sc_gsm[[#This Row],[Column3]],RT_gsm[Column3],RT_gsm[Column3],"")</f>
        <v>CHRPL_c_FWD</v>
      </c>
      <c r="H1457" s="3" t="str" cm="1">
        <f t="array" ref="H1457">sc_gsm[[#This Row],[model_rxn]]&amp;",r,"&amp;_xlfn.SWITCH(sc_gsm[[#This Row],[Column2]],"REV","lower_bound:-","FWD","upper_bound:")&amp;"1000"</f>
        <v>CHRPL_c,r,upper_bound:1000</v>
      </c>
      <c r="I1457" s="3" t="str">
        <f>_xlfn.XLOOKUP(sc_gsm[[#This Row],[Column3]],SC_enz[name_dir],SC_enz[name_dir],"")</f>
        <v>CHRPL_c_FWD</v>
      </c>
      <c r="J1457" s="3" t="str">
        <f>_xlfn.XLOOKUP(sc_gsm[[#This Row],[name]],[1]RXNS!$C:$C,[1]RXNS!$D:$D,"")</f>
        <v>chorismate[c] =&gt; 4-hydroxybenzoate[c] + pyruvate[c]</v>
      </c>
      <c r="K1457" s="3" t="str">
        <f>_xlfn.XLOOKUP(sc_gsm[[#This Row],[name]],[2]RXNS!$C:$C,[2]RXNS!$D:$D,"")</f>
        <v>chorismate[c] =&gt; 4-hydroxybenzoate[c] + pyruvate[c]</v>
      </c>
      <c r="L1457" s="3" t="b">
        <f>sc_gsm[[#This Row],[yeast8.3.4 equation]]=sc_gsm[[#This Row],[yeast9 equation]]</f>
        <v>1</v>
      </c>
    </row>
    <row r="1458" spans="1:12" hidden="1" x14ac:dyDescent="0.2">
      <c r="A1458" t="s">
        <v>2528</v>
      </c>
      <c r="B1458" t="s">
        <v>7663</v>
      </c>
      <c r="C1458" t="s">
        <v>3903</v>
      </c>
      <c r="D1458" t="str">
        <f>sc_gsm[[#This Row],[model_rxn]]&amp;"_"&amp;sc_gsm[[#This Row],[Column2]]</f>
        <v>CITt_c_e_REV</v>
      </c>
      <c r="E1458" t="str">
        <f>_xlfn.XLOOKUP(sc_gsm[[#This Row],[Column3]],SC_enz[name_dir],SC_enz[name_dir],"")</f>
        <v>CITt_c_e_REV</v>
      </c>
      <c r="F1458" t="str">
        <f>_xlfn.XLOOKUP(sc_gsm[[#This Row],[model_rxn]],RT_gsm[model_rxn],RT_gsm[model_rxn],"")</f>
        <v>CITt_c_e</v>
      </c>
      <c r="G1458" s="3" t="str">
        <f>_xlfn.XLOOKUP(sc_gsm[[#This Row],[Column3]],RT_gsm[Column3],RT_gsm[Column3],"")</f>
        <v>CITt_c_e_REV</v>
      </c>
      <c r="H1458" s="3" t="str" cm="1">
        <f t="array" ref="H1458">sc_gsm[[#This Row],[model_rxn]]&amp;",r,"&amp;_xlfn.SWITCH(sc_gsm[[#This Row],[Column2]],"REV","lower_bound:-","FWD","upper_bound:")&amp;"1000"</f>
        <v>CITt_c_e,r,lower_bound:-1000</v>
      </c>
      <c r="I1458" s="3" t="str">
        <f>_xlfn.XLOOKUP(sc_gsm[[#This Row],[Column3]],SC_enz[name_dir],SC_enz[name_dir],"")</f>
        <v>CITt_c_e_REV</v>
      </c>
      <c r="J1458" s="3" t="str">
        <f>_xlfn.XLOOKUP(sc_gsm[[#This Row],[name]],[1]RXNS!$C:$C,[1]RXNS!$D:$D,"")</f>
        <v>(S)-malate[m] + citrate[c] &lt;=&gt; (S)-malate[c] + citrate[m]</v>
      </c>
      <c r="K1458" s="3" t="str">
        <f>_xlfn.XLOOKUP(sc_gsm[[#This Row],[name]],[2]RXNS!$C:$C,[2]RXNS!$D:$D,"")</f>
        <v>(S)-malate[m] + citrate[c] &lt;=&gt; (S)-malate[c] + citrate[m]</v>
      </c>
      <c r="L1458" s="3" t="b">
        <f>sc_gsm[[#This Row],[yeast8.3.4 equation]]=sc_gsm[[#This Row],[yeast9 equation]]</f>
        <v>1</v>
      </c>
    </row>
    <row r="1459" spans="1:12" hidden="1" x14ac:dyDescent="0.2">
      <c r="A1459" t="s">
        <v>2528</v>
      </c>
      <c r="B1459" t="s">
        <v>7663</v>
      </c>
      <c r="C1459" t="s">
        <v>3902</v>
      </c>
      <c r="D1459" t="str">
        <f>sc_gsm[[#This Row],[model_rxn]]&amp;"_"&amp;sc_gsm[[#This Row],[Column2]]</f>
        <v>CITt_c_e_FWD</v>
      </c>
      <c r="E1459" t="str">
        <f>_xlfn.XLOOKUP(sc_gsm[[#This Row],[Column3]],SC_enz[name_dir],SC_enz[name_dir],"")</f>
        <v>CITt_c_e_FWD</v>
      </c>
      <c r="F1459" t="str">
        <f>_xlfn.XLOOKUP(sc_gsm[[#This Row],[model_rxn]],RT_gsm[model_rxn],RT_gsm[model_rxn],"")</f>
        <v>CITt_c_e</v>
      </c>
      <c r="G1459" s="3" t="str">
        <f>_xlfn.XLOOKUP(sc_gsm[[#This Row],[Column3]],RT_gsm[Column3],RT_gsm[Column3],"")</f>
        <v>CITt_c_e_FWD</v>
      </c>
      <c r="H1459" s="3" t="str" cm="1">
        <f t="array" ref="H1459">sc_gsm[[#This Row],[model_rxn]]&amp;",r,"&amp;_xlfn.SWITCH(sc_gsm[[#This Row],[Column2]],"REV","lower_bound:-","FWD","upper_bound:")&amp;"1000"</f>
        <v>CITt_c_e,r,upper_bound:1000</v>
      </c>
      <c r="I1459" s="3" t="str">
        <f>_xlfn.XLOOKUP(sc_gsm[[#This Row],[Column3]],SC_enz[name_dir],SC_enz[name_dir],"")</f>
        <v>CITt_c_e_FWD</v>
      </c>
      <c r="J1459" s="3" t="str">
        <f>_xlfn.XLOOKUP(sc_gsm[[#This Row],[name]],[1]RXNS!$C:$C,[1]RXNS!$D:$D,"")</f>
        <v>(S)-malate[m] + citrate[c] &lt;=&gt; (S)-malate[c] + citrate[m]</v>
      </c>
      <c r="K1459" s="3" t="str">
        <f>_xlfn.XLOOKUP(sc_gsm[[#This Row],[name]],[2]RXNS!$C:$C,[2]RXNS!$D:$D,"")</f>
        <v>(S)-malate[m] + citrate[c] &lt;=&gt; (S)-malate[c] + citrate[m]</v>
      </c>
      <c r="L1459" s="3" t="b">
        <f>sc_gsm[[#This Row],[yeast8.3.4 equation]]=sc_gsm[[#This Row],[yeast9 equation]]</f>
        <v>1</v>
      </c>
    </row>
    <row r="1460" spans="1:12" hidden="1" x14ac:dyDescent="0.2">
      <c r="A1460" t="s">
        <v>2529</v>
      </c>
      <c r="B1460" t="s">
        <v>7854</v>
      </c>
      <c r="C1460" t="s">
        <v>3902</v>
      </c>
      <c r="D1460" t="str">
        <f>sc_gsm[[#This Row],[model_rxn]]&amp;"_"&amp;sc_gsm[[#This Row],[Column2]]</f>
        <v>EX_cit_e_FWD</v>
      </c>
      <c r="E1460" t="str">
        <f>_xlfn.XLOOKUP(sc_gsm[[#This Row],[Column3]],SC_enz[name_dir],SC_enz[name_dir],"")</f>
        <v>EX_cit_e_FWD</v>
      </c>
      <c r="F1460" t="str">
        <f>_xlfn.XLOOKUP(sc_gsm[[#This Row],[model_rxn]],RT_gsm[model_rxn],RT_gsm[model_rxn],"")</f>
        <v>EX_cit_e</v>
      </c>
      <c r="G1460" s="3" t="str">
        <f>_xlfn.XLOOKUP(sc_gsm[[#This Row],[Column3]],RT_gsm[Column3],RT_gsm[Column3],"")</f>
        <v>EX_cit_e_FWD</v>
      </c>
      <c r="H1460" s="3" t="str" cm="1">
        <f t="array" ref="H1460">sc_gsm[[#This Row],[model_rxn]]&amp;",r,"&amp;_xlfn.SWITCH(sc_gsm[[#This Row],[Column2]],"REV","lower_bound:-","FWD","upper_bound:")&amp;"1000"</f>
        <v>EX_cit_e,r,upper_bound:1000</v>
      </c>
      <c r="I1460" s="3" t="str">
        <f>_xlfn.XLOOKUP(sc_gsm[[#This Row],[Column3]],SC_enz[name_dir],SC_enz[name_dir],"")</f>
        <v>EX_cit_e_FWD</v>
      </c>
      <c r="J1460" s="3" t="str">
        <f>_xlfn.XLOOKUP(sc_gsm[[#This Row],[name]],[1]RXNS!$C:$C,[1]RXNS!$D:$D,"")</f>
        <v xml:space="preserve">citrate[e] =&gt; </v>
      </c>
      <c r="K1460" s="3" t="str">
        <f>_xlfn.XLOOKUP(sc_gsm[[#This Row],[name]],[2]RXNS!$C:$C,[2]RXNS!$D:$D,"")</f>
        <v xml:space="preserve">citrate[e] =&gt; </v>
      </c>
      <c r="L1460" s="3" t="b">
        <f>sc_gsm[[#This Row],[yeast8.3.4 equation]]=sc_gsm[[#This Row],[yeast9 equation]]</f>
        <v>1</v>
      </c>
    </row>
    <row r="1461" spans="1:12" hidden="1" x14ac:dyDescent="0.2">
      <c r="A1461" t="s">
        <v>2530</v>
      </c>
      <c r="B1461" t="s">
        <v>7855</v>
      </c>
      <c r="C1461" t="s">
        <v>3903</v>
      </c>
      <c r="D1461" t="str">
        <f>sc_gsm[[#This Row],[model_rxn]]&amp;"_"&amp;sc_gsm[[#This Row],[Column2]]</f>
        <v>CITICTta_x_REV</v>
      </c>
      <c r="E1461" t="str">
        <f>_xlfn.XLOOKUP(sc_gsm[[#This Row],[Column3]],SC_enz[name_dir],SC_enz[name_dir],"")</f>
        <v>CITICTta_x_REV</v>
      </c>
      <c r="F1461" t="str">
        <f>_xlfn.XLOOKUP(sc_gsm[[#This Row],[model_rxn]],RT_gsm[model_rxn],RT_gsm[model_rxn],"")</f>
        <v>CITICTta_x</v>
      </c>
      <c r="G1461" s="3" t="str">
        <f>_xlfn.XLOOKUP(sc_gsm[[#This Row],[Column3]],RT_gsm[Column3],RT_gsm[Column3],"")</f>
        <v>CITICTta_x_REV</v>
      </c>
      <c r="H1461" s="3" t="str" cm="1">
        <f t="array" ref="H1461">sc_gsm[[#This Row],[model_rxn]]&amp;",r,"&amp;_xlfn.SWITCH(sc_gsm[[#This Row],[Column2]],"REV","lower_bound:-","FWD","upper_bound:")&amp;"1000"</f>
        <v>CITICTta_x,r,lower_bound:-1000</v>
      </c>
      <c r="I1461" s="3" t="str">
        <f>_xlfn.XLOOKUP(sc_gsm[[#This Row],[Column3]],SC_enz[name_dir],SC_enz[name_dir],"")</f>
        <v>CITICTta_x_REV</v>
      </c>
      <c r="J1461" s="3" t="str">
        <f>_xlfn.XLOOKUP(sc_gsm[[#This Row],[name]],[1]RXNS!$C:$C,[1]RXNS!$D:$D,"")</f>
        <v>citrate[c] + isocitrate[p] &lt;=&gt; citrate[p] + isocitrate[c]</v>
      </c>
      <c r="K1461" s="3" t="str">
        <f>_xlfn.XLOOKUP(sc_gsm[[#This Row],[name]],[2]RXNS!$C:$C,[2]RXNS!$D:$D,"")</f>
        <v>citrate[c] + isocitrate[p] &lt;=&gt; citrate[p] + isocitrate[c]</v>
      </c>
      <c r="L1461" s="3" t="b">
        <f>sc_gsm[[#This Row],[yeast8.3.4 equation]]=sc_gsm[[#This Row],[yeast9 equation]]</f>
        <v>1</v>
      </c>
    </row>
    <row r="1462" spans="1:12" hidden="1" x14ac:dyDescent="0.2">
      <c r="A1462" t="s">
        <v>2530</v>
      </c>
      <c r="B1462" t="s">
        <v>7855</v>
      </c>
      <c r="C1462" t="s">
        <v>3902</v>
      </c>
      <c r="D1462" t="str">
        <f>sc_gsm[[#This Row],[model_rxn]]&amp;"_"&amp;sc_gsm[[#This Row],[Column2]]</f>
        <v>CITICTta_x_FWD</v>
      </c>
      <c r="E1462" t="str">
        <f>_xlfn.XLOOKUP(sc_gsm[[#This Row],[Column3]],SC_enz[name_dir],SC_enz[name_dir],"")</f>
        <v>CITICTta_x_FWD</v>
      </c>
      <c r="F1462" t="str">
        <f>_xlfn.XLOOKUP(sc_gsm[[#This Row],[model_rxn]],RT_gsm[model_rxn],RT_gsm[model_rxn],"")</f>
        <v>CITICTta_x</v>
      </c>
      <c r="G1462" s="3" t="str">
        <f>_xlfn.XLOOKUP(sc_gsm[[#This Row],[Column3]],RT_gsm[Column3],RT_gsm[Column3],"")</f>
        <v>CITICTta_x_FWD</v>
      </c>
      <c r="H1462" s="3" t="str" cm="1">
        <f t="array" ref="H1462">sc_gsm[[#This Row],[model_rxn]]&amp;",r,"&amp;_xlfn.SWITCH(sc_gsm[[#This Row],[Column2]],"REV","lower_bound:-","FWD","upper_bound:")&amp;"1000"</f>
        <v>CITICTta_x,r,upper_bound:1000</v>
      </c>
      <c r="I1462" s="3" t="str">
        <f>_xlfn.XLOOKUP(sc_gsm[[#This Row],[Column3]],SC_enz[name_dir],SC_enz[name_dir],"")</f>
        <v>CITICTta_x_FWD</v>
      </c>
      <c r="J1462" s="3" t="str">
        <f>_xlfn.XLOOKUP(sc_gsm[[#This Row],[name]],[1]RXNS!$C:$C,[1]RXNS!$D:$D,"")</f>
        <v>citrate[c] + isocitrate[p] &lt;=&gt; citrate[p] + isocitrate[c]</v>
      </c>
      <c r="K1462" s="3" t="str">
        <f>_xlfn.XLOOKUP(sc_gsm[[#This Row],[name]],[2]RXNS!$C:$C,[2]RXNS!$D:$D,"")</f>
        <v>citrate[c] + isocitrate[p] &lt;=&gt; citrate[p] + isocitrate[c]</v>
      </c>
      <c r="L1462" s="3" t="b">
        <f>sc_gsm[[#This Row],[yeast8.3.4 equation]]=sc_gsm[[#This Row],[yeast9 equation]]</f>
        <v>1</v>
      </c>
    </row>
    <row r="1463" spans="1:12" hidden="1" x14ac:dyDescent="0.2">
      <c r="A1463" t="s">
        <v>2531</v>
      </c>
      <c r="B1463" t="s">
        <v>7856</v>
      </c>
      <c r="C1463" t="s">
        <v>3903</v>
      </c>
      <c r="D1463" t="str">
        <f>sc_gsm[[#This Row],[model_rxn]]&amp;"_"&amp;sc_gsm[[#This Row],[Column2]]</f>
        <v>CITMALta_x_REV</v>
      </c>
      <c r="E1463" t="str">
        <f>_xlfn.XLOOKUP(sc_gsm[[#This Row],[Column3]],SC_enz[name_dir],SC_enz[name_dir],"")</f>
        <v>CITMALta_x_REV</v>
      </c>
      <c r="F1463" t="str">
        <f>_xlfn.XLOOKUP(sc_gsm[[#This Row],[model_rxn]],RT_gsm[model_rxn],RT_gsm[model_rxn],"")</f>
        <v>CITMALta_x</v>
      </c>
      <c r="G1463" s="3" t="str">
        <f>_xlfn.XLOOKUP(sc_gsm[[#This Row],[Column3]],RT_gsm[Column3],RT_gsm[Column3],"")</f>
        <v>CITMALta_x_REV</v>
      </c>
      <c r="H1463" s="3" t="str" cm="1">
        <f t="array" ref="H1463">sc_gsm[[#This Row],[model_rxn]]&amp;",r,"&amp;_xlfn.SWITCH(sc_gsm[[#This Row],[Column2]],"REV","lower_bound:-","FWD","upper_bound:")&amp;"1000"</f>
        <v>CITMALta_x,r,lower_bound:-1000</v>
      </c>
      <c r="I1463" s="3" t="str">
        <f>_xlfn.XLOOKUP(sc_gsm[[#This Row],[Column3]],SC_enz[name_dir],SC_enz[name_dir],"")</f>
        <v>CITMALta_x_REV</v>
      </c>
      <c r="J1463" s="3" t="str">
        <f>_xlfn.XLOOKUP(sc_gsm[[#This Row],[name]],[1]RXNS!$C:$C,[1]RXNS!$D:$D,"")</f>
        <v>(S)-malate[c] + citrate[p] &lt;=&gt; (S)-malate[p] + citrate[c]</v>
      </c>
      <c r="K1463" s="3" t="str">
        <f>_xlfn.XLOOKUP(sc_gsm[[#This Row],[name]],[2]RXNS!$C:$C,[2]RXNS!$D:$D,"")</f>
        <v>(S)-malate[c] + citrate[p] &lt;=&gt; (S)-malate[p] + citrate[c]</v>
      </c>
      <c r="L1463" s="3" t="b">
        <f>sc_gsm[[#This Row],[yeast8.3.4 equation]]=sc_gsm[[#This Row],[yeast9 equation]]</f>
        <v>1</v>
      </c>
    </row>
    <row r="1464" spans="1:12" x14ac:dyDescent="0.2">
      <c r="A1464" t="s">
        <v>2531</v>
      </c>
      <c r="B1464" t="s">
        <v>7856</v>
      </c>
      <c r="C1464" t="s">
        <v>3902</v>
      </c>
      <c r="D1464" t="str">
        <f>sc_gsm[[#This Row],[model_rxn]]&amp;"_"&amp;sc_gsm[[#This Row],[Column2]]</f>
        <v>CITMALta_x_FWD</v>
      </c>
      <c r="E1464" t="str">
        <f>_xlfn.XLOOKUP(sc_gsm[[#This Row],[Column3]],SC_enz[name_dir],SC_enz[name_dir],"")</f>
        <v>CITMALta_x_FWD</v>
      </c>
      <c r="F1464" t="str">
        <f>_xlfn.XLOOKUP(sc_gsm[[#This Row],[model_rxn]],RT_gsm[model_rxn],RT_gsm[model_rxn],"")</f>
        <v>CITMALta_x</v>
      </c>
      <c r="G1464" s="3" t="str">
        <f>_xlfn.XLOOKUP(sc_gsm[[#This Row],[Column3]],RT_gsm[Column3],RT_gsm[Column3],"")</f>
        <v/>
      </c>
      <c r="H1464" s="3" t="str" cm="1">
        <f t="array" ref="H1464">sc_gsm[[#This Row],[model_rxn]]&amp;",r,"&amp;_xlfn.SWITCH(sc_gsm[[#This Row],[Column2]],"REV","lower_bound:-","FWD","upper_bound:")&amp;"1000"</f>
        <v>CITMALta_x,r,upper_bound:1000</v>
      </c>
      <c r="I1464" s="3" t="str">
        <f>_xlfn.XLOOKUP(sc_gsm[[#This Row],[Column3]],SC_enz[name_dir],SC_enz[name_dir],"")</f>
        <v>CITMALta_x_FWD</v>
      </c>
      <c r="J1464" s="3" t="str">
        <f>_xlfn.XLOOKUP(sc_gsm[[#This Row],[name]],[1]RXNS!$C:$C,[1]RXNS!$D:$D,"")</f>
        <v>(S)-malate[c] + citrate[p] &lt;=&gt; (S)-malate[p] + citrate[c]</v>
      </c>
      <c r="K1464" s="3" t="str">
        <f>_xlfn.XLOOKUP(sc_gsm[[#This Row],[name]],[2]RXNS!$C:$C,[2]RXNS!$D:$D,"")</f>
        <v>(S)-malate[c] + citrate[p] &lt;=&gt; (S)-malate[p] + citrate[c]</v>
      </c>
      <c r="L1464" s="3" t="b">
        <f>sc_gsm[[#This Row],[yeast8.3.4 equation]]=sc_gsm[[#This Row],[yeast9 equation]]</f>
        <v>1</v>
      </c>
    </row>
    <row r="1465" spans="1:12" hidden="1" x14ac:dyDescent="0.2">
      <c r="A1465" t="s">
        <v>2532</v>
      </c>
      <c r="B1465" t="s">
        <v>7857</v>
      </c>
      <c r="C1465" t="s">
        <v>3902</v>
      </c>
      <c r="D1465" t="str">
        <f>sc_gsm[[#This Row],[model_rxn]]&amp;"_"&amp;sc_gsm[[#This Row],[Column2]]</f>
        <v>CMPN_c_FWD</v>
      </c>
      <c r="E1465" t="str">
        <f>_xlfn.XLOOKUP(sc_gsm[[#This Row],[Column3]],SC_enz[name_dir],SC_enz[name_dir],"")</f>
        <v>CMPN_c_FWD</v>
      </c>
      <c r="F1465" t="str">
        <f>_xlfn.XLOOKUP(sc_gsm[[#This Row],[model_rxn]],RT_gsm[model_rxn],RT_gsm[model_rxn],"")</f>
        <v>CMPN_c</v>
      </c>
      <c r="G1465" s="3" t="str">
        <f>_xlfn.XLOOKUP(sc_gsm[[#This Row],[Column3]],RT_gsm[Column3],RT_gsm[Column3],"")</f>
        <v>CMPN_c_FWD</v>
      </c>
      <c r="H1465" s="3" t="str" cm="1">
        <f t="array" ref="H1465">sc_gsm[[#This Row],[model_rxn]]&amp;",r,"&amp;_xlfn.SWITCH(sc_gsm[[#This Row],[Column2]],"REV","lower_bound:-","FWD","upper_bound:")&amp;"1000"</f>
        <v>CMPN_c,r,upper_bound:1000</v>
      </c>
      <c r="I1465" s="3" t="str">
        <f>_xlfn.XLOOKUP(sc_gsm[[#This Row],[Column3]],SC_enz[name_dir],SC_enz[name_dir],"")</f>
        <v>CMPN_c_FWD</v>
      </c>
      <c r="J1465" s="3" t="str">
        <f>_xlfn.XLOOKUP(sc_gsm[[#This Row],[name]],[1]RXNS!$C:$C,[1]RXNS!$D:$D,"")</f>
        <v>CMP[c] + H2O[c] =&gt; cytosine[c] + ribose-5-phosphate[c]</v>
      </c>
      <c r="K1465" s="3" t="str">
        <f>_xlfn.XLOOKUP(sc_gsm[[#This Row],[name]],[2]RXNS!$C:$C,[2]RXNS!$D:$D,"")</f>
        <v>CMP[c] + H2O[c] =&gt; cytosine[c] + ribose-5-phosphate[c]</v>
      </c>
      <c r="L1465" s="3" t="b">
        <f>sc_gsm[[#This Row],[yeast8.3.4 equation]]=sc_gsm[[#This Row],[yeast9 equation]]</f>
        <v>1</v>
      </c>
    </row>
    <row r="1466" spans="1:12" hidden="1" x14ac:dyDescent="0.2">
      <c r="A1466" t="s">
        <v>2533</v>
      </c>
      <c r="B1466" t="s">
        <v>7858</v>
      </c>
      <c r="C1466" t="s">
        <v>3903</v>
      </c>
      <c r="D1466" t="str">
        <f>sc_gsm[[#This Row],[model_rxn]]&amp;"_"&amp;sc_gsm[[#This Row],[Column2]]</f>
        <v>CO2t_c_r_REV</v>
      </c>
      <c r="E1466" t="str">
        <f>_xlfn.XLOOKUP(sc_gsm[[#This Row],[Column3]],SC_enz[name_dir],SC_enz[name_dir],"")</f>
        <v>CO2t_c_r_REV</v>
      </c>
      <c r="F1466" t="str">
        <f>_xlfn.XLOOKUP(sc_gsm[[#This Row],[model_rxn]],RT_gsm[model_rxn],RT_gsm[model_rxn],"")</f>
        <v>CO2t_c_r</v>
      </c>
      <c r="G1466" s="3" t="str">
        <f>_xlfn.XLOOKUP(sc_gsm[[#This Row],[Column3]],RT_gsm[Column3],RT_gsm[Column3],"")</f>
        <v>CO2t_c_r_REV</v>
      </c>
      <c r="H1466" s="3" t="str" cm="1">
        <f t="array" ref="H1466">sc_gsm[[#This Row],[model_rxn]]&amp;",r,"&amp;_xlfn.SWITCH(sc_gsm[[#This Row],[Column2]],"REV","lower_bound:-","FWD","upper_bound:")&amp;"1000"</f>
        <v>CO2t_c_r,r,lower_bound:-1000</v>
      </c>
      <c r="I1466" s="3" t="str">
        <f>_xlfn.XLOOKUP(sc_gsm[[#This Row],[Column3]],SC_enz[name_dir],SC_enz[name_dir],"")</f>
        <v>CO2t_c_r_REV</v>
      </c>
      <c r="J1466" s="3" t="str">
        <f>_xlfn.XLOOKUP(sc_gsm[[#This Row],[name]],[1]RXNS!$C:$C,[1]RXNS!$D:$D,"")</f>
        <v>carbon dioxide[c] &lt;=&gt; carbon dioxide[er]</v>
      </c>
      <c r="K1466" s="3" t="str">
        <f>_xlfn.XLOOKUP(sc_gsm[[#This Row],[name]],[2]RXNS!$C:$C,[2]RXNS!$D:$D,"")</f>
        <v>carbon dioxide[c] &lt;=&gt; carbon dioxide[er]</v>
      </c>
      <c r="L1466" s="3" t="b">
        <f>sc_gsm[[#This Row],[yeast8.3.4 equation]]=sc_gsm[[#This Row],[yeast9 equation]]</f>
        <v>1</v>
      </c>
    </row>
    <row r="1467" spans="1:12" hidden="1" x14ac:dyDescent="0.2">
      <c r="A1467" t="s">
        <v>2533</v>
      </c>
      <c r="B1467" t="s">
        <v>7858</v>
      </c>
      <c r="C1467" t="s">
        <v>3902</v>
      </c>
      <c r="D1467" t="str">
        <f>sc_gsm[[#This Row],[model_rxn]]&amp;"_"&amp;sc_gsm[[#This Row],[Column2]]</f>
        <v>CO2t_c_r_FWD</v>
      </c>
      <c r="E1467" t="str">
        <f>_xlfn.XLOOKUP(sc_gsm[[#This Row],[Column3]],SC_enz[name_dir],SC_enz[name_dir],"")</f>
        <v>CO2t_c_r_FWD</v>
      </c>
      <c r="F1467" t="str">
        <f>_xlfn.XLOOKUP(sc_gsm[[#This Row],[model_rxn]],RT_gsm[model_rxn],RT_gsm[model_rxn],"")</f>
        <v>CO2t_c_r</v>
      </c>
      <c r="G1467" s="3" t="str">
        <f>_xlfn.XLOOKUP(sc_gsm[[#This Row],[Column3]],RT_gsm[Column3],RT_gsm[Column3],"")</f>
        <v>CO2t_c_r_FWD</v>
      </c>
      <c r="H1467" s="3" t="str" cm="1">
        <f t="array" ref="H1467">sc_gsm[[#This Row],[model_rxn]]&amp;",r,"&amp;_xlfn.SWITCH(sc_gsm[[#This Row],[Column2]],"REV","lower_bound:-","FWD","upper_bound:")&amp;"1000"</f>
        <v>CO2t_c_r,r,upper_bound:1000</v>
      </c>
      <c r="I1467" s="3" t="str">
        <f>_xlfn.XLOOKUP(sc_gsm[[#This Row],[Column3]],SC_enz[name_dir],SC_enz[name_dir],"")</f>
        <v>CO2t_c_r_FWD</v>
      </c>
      <c r="J1467" s="3" t="str">
        <f>_xlfn.XLOOKUP(sc_gsm[[#This Row],[name]],[1]RXNS!$C:$C,[1]RXNS!$D:$D,"")</f>
        <v>carbon dioxide[c] &lt;=&gt; carbon dioxide[er]</v>
      </c>
      <c r="K1467" s="3" t="str">
        <f>_xlfn.XLOOKUP(sc_gsm[[#This Row],[name]],[2]RXNS!$C:$C,[2]RXNS!$D:$D,"")</f>
        <v>carbon dioxide[c] &lt;=&gt; carbon dioxide[er]</v>
      </c>
      <c r="L1467" s="3" t="b">
        <f>sc_gsm[[#This Row],[yeast8.3.4 equation]]=sc_gsm[[#This Row],[yeast9 equation]]</f>
        <v>1</v>
      </c>
    </row>
    <row r="1468" spans="1:12" hidden="1" x14ac:dyDescent="0.2">
      <c r="A1468" t="s">
        <v>2534</v>
      </c>
      <c r="B1468" t="s">
        <v>7858</v>
      </c>
      <c r="C1468" t="s">
        <v>3903</v>
      </c>
      <c r="D1468" t="str">
        <f>sc_gsm[[#This Row],[model_rxn]]&amp;"_"&amp;sc_gsm[[#This Row],[Column2]]</f>
        <v>CO2t_c_n_REV</v>
      </c>
      <c r="E1468" t="str">
        <f>_xlfn.XLOOKUP(sc_gsm[[#This Row],[Column3]],SC_enz[name_dir],SC_enz[name_dir],"")</f>
        <v>CO2t_c_n_REV</v>
      </c>
      <c r="F1468" t="str">
        <f>_xlfn.XLOOKUP(sc_gsm[[#This Row],[model_rxn]],RT_gsm[model_rxn],RT_gsm[model_rxn],"")</f>
        <v>CO2t_c_n</v>
      </c>
      <c r="G1468" s="3" t="str">
        <f>_xlfn.XLOOKUP(sc_gsm[[#This Row],[Column3]],RT_gsm[Column3],RT_gsm[Column3],"")</f>
        <v>CO2t_c_n_REV</v>
      </c>
      <c r="H1468" s="3" t="str" cm="1">
        <f t="array" ref="H1468">sc_gsm[[#This Row],[model_rxn]]&amp;",r,"&amp;_xlfn.SWITCH(sc_gsm[[#This Row],[Column2]],"REV","lower_bound:-","FWD","upper_bound:")&amp;"1000"</f>
        <v>CO2t_c_n,r,lower_bound:-1000</v>
      </c>
      <c r="I1468" s="3" t="str">
        <f>_xlfn.XLOOKUP(sc_gsm[[#This Row],[Column3]],SC_enz[name_dir],SC_enz[name_dir],"")</f>
        <v>CO2t_c_n_REV</v>
      </c>
      <c r="J1468" s="3" t="str">
        <f>_xlfn.XLOOKUP(sc_gsm[[#This Row],[name]],[1]RXNS!$C:$C,[1]RXNS!$D:$D,"")</f>
        <v>carbon dioxide[c] &lt;=&gt; carbon dioxide[er]</v>
      </c>
      <c r="K1468" s="3" t="str">
        <f>_xlfn.XLOOKUP(sc_gsm[[#This Row],[name]],[2]RXNS!$C:$C,[2]RXNS!$D:$D,"")</f>
        <v>carbon dioxide[c] &lt;=&gt; carbon dioxide[er]</v>
      </c>
      <c r="L1468" s="3" t="b">
        <f>sc_gsm[[#This Row],[yeast8.3.4 equation]]=sc_gsm[[#This Row],[yeast9 equation]]</f>
        <v>1</v>
      </c>
    </row>
    <row r="1469" spans="1:12" hidden="1" x14ac:dyDescent="0.2">
      <c r="A1469" t="s">
        <v>2534</v>
      </c>
      <c r="B1469" t="s">
        <v>7858</v>
      </c>
      <c r="C1469" t="s">
        <v>3902</v>
      </c>
      <c r="D1469" t="str">
        <f>sc_gsm[[#This Row],[model_rxn]]&amp;"_"&amp;sc_gsm[[#This Row],[Column2]]</f>
        <v>CO2t_c_n_FWD</v>
      </c>
      <c r="E1469" t="str">
        <f>_xlfn.XLOOKUP(sc_gsm[[#This Row],[Column3]],SC_enz[name_dir],SC_enz[name_dir],"")</f>
        <v>CO2t_c_n_FWD</v>
      </c>
      <c r="F1469" t="str">
        <f>_xlfn.XLOOKUP(sc_gsm[[#This Row],[model_rxn]],RT_gsm[model_rxn],RT_gsm[model_rxn],"")</f>
        <v>CO2t_c_n</v>
      </c>
      <c r="G1469" s="3" t="str">
        <f>_xlfn.XLOOKUP(sc_gsm[[#This Row],[Column3]],RT_gsm[Column3],RT_gsm[Column3],"")</f>
        <v>CO2t_c_n_FWD</v>
      </c>
      <c r="H1469" s="3" t="str" cm="1">
        <f t="array" ref="H1469">sc_gsm[[#This Row],[model_rxn]]&amp;",r,"&amp;_xlfn.SWITCH(sc_gsm[[#This Row],[Column2]],"REV","lower_bound:-","FWD","upper_bound:")&amp;"1000"</f>
        <v>CO2t_c_n,r,upper_bound:1000</v>
      </c>
      <c r="I1469" s="3" t="str">
        <f>_xlfn.XLOOKUP(sc_gsm[[#This Row],[Column3]],SC_enz[name_dir],SC_enz[name_dir],"")</f>
        <v>CO2t_c_n_FWD</v>
      </c>
      <c r="J1469" s="3" t="str">
        <f>_xlfn.XLOOKUP(sc_gsm[[#This Row],[name]],[1]RXNS!$C:$C,[1]RXNS!$D:$D,"")</f>
        <v>carbon dioxide[c] &lt;=&gt; carbon dioxide[er]</v>
      </c>
      <c r="K1469" s="3" t="str">
        <f>_xlfn.XLOOKUP(sc_gsm[[#This Row],[name]],[2]RXNS!$C:$C,[2]RXNS!$D:$D,"")</f>
        <v>carbon dioxide[c] &lt;=&gt; carbon dioxide[er]</v>
      </c>
      <c r="L1469" s="3" t="b">
        <f>sc_gsm[[#This Row],[yeast8.3.4 equation]]=sc_gsm[[#This Row],[yeast9 equation]]</f>
        <v>1</v>
      </c>
    </row>
    <row r="1470" spans="1:12" hidden="1" x14ac:dyDescent="0.2">
      <c r="A1470" t="s">
        <v>2535</v>
      </c>
      <c r="B1470" t="s">
        <v>7858</v>
      </c>
      <c r="C1470" t="s">
        <v>3903</v>
      </c>
      <c r="D1470" t="str">
        <f>sc_gsm[[#This Row],[model_rxn]]&amp;"_"&amp;sc_gsm[[#This Row],[Column2]]</f>
        <v>CO2t_c_x_REV</v>
      </c>
      <c r="E1470" t="str">
        <f>_xlfn.XLOOKUP(sc_gsm[[#This Row],[Column3]],SC_enz[name_dir],SC_enz[name_dir],"")</f>
        <v>CO2t_c_x_REV</v>
      </c>
      <c r="F1470" t="str">
        <f>_xlfn.XLOOKUP(sc_gsm[[#This Row],[model_rxn]],RT_gsm[model_rxn],RT_gsm[model_rxn],"")</f>
        <v>CO2t_c_x</v>
      </c>
      <c r="G1470" s="3" t="str">
        <f>_xlfn.XLOOKUP(sc_gsm[[#This Row],[Column3]],RT_gsm[Column3],RT_gsm[Column3],"")</f>
        <v>CO2t_c_x_REV</v>
      </c>
      <c r="H1470" s="3" t="str" cm="1">
        <f t="array" ref="H1470">sc_gsm[[#This Row],[model_rxn]]&amp;",r,"&amp;_xlfn.SWITCH(sc_gsm[[#This Row],[Column2]],"REV","lower_bound:-","FWD","upper_bound:")&amp;"1000"</f>
        <v>CO2t_c_x,r,lower_bound:-1000</v>
      </c>
      <c r="I1470" s="3" t="str">
        <f>_xlfn.XLOOKUP(sc_gsm[[#This Row],[Column3]],SC_enz[name_dir],SC_enz[name_dir],"")</f>
        <v>CO2t_c_x_REV</v>
      </c>
      <c r="J1470" s="3" t="str">
        <f>_xlfn.XLOOKUP(sc_gsm[[#This Row],[name]],[1]RXNS!$C:$C,[1]RXNS!$D:$D,"")</f>
        <v>carbon dioxide[c] &lt;=&gt; carbon dioxide[er]</v>
      </c>
      <c r="K1470" s="3" t="str">
        <f>_xlfn.XLOOKUP(sc_gsm[[#This Row],[name]],[2]RXNS!$C:$C,[2]RXNS!$D:$D,"")</f>
        <v>carbon dioxide[c] &lt;=&gt; carbon dioxide[er]</v>
      </c>
      <c r="L1470" s="3" t="b">
        <f>sc_gsm[[#This Row],[yeast8.3.4 equation]]=sc_gsm[[#This Row],[yeast9 equation]]</f>
        <v>1</v>
      </c>
    </row>
    <row r="1471" spans="1:12" hidden="1" x14ac:dyDescent="0.2">
      <c r="A1471" t="s">
        <v>2535</v>
      </c>
      <c r="B1471" t="s">
        <v>7858</v>
      </c>
      <c r="C1471" t="s">
        <v>3902</v>
      </c>
      <c r="D1471" t="str">
        <f>sc_gsm[[#This Row],[model_rxn]]&amp;"_"&amp;sc_gsm[[#This Row],[Column2]]</f>
        <v>CO2t_c_x_FWD</v>
      </c>
      <c r="E1471" t="str">
        <f>_xlfn.XLOOKUP(sc_gsm[[#This Row],[Column3]],SC_enz[name_dir],SC_enz[name_dir],"")</f>
        <v>CO2t_c_x_FWD</v>
      </c>
      <c r="F1471" t="str">
        <f>_xlfn.XLOOKUP(sc_gsm[[#This Row],[model_rxn]],RT_gsm[model_rxn],RT_gsm[model_rxn],"")</f>
        <v>CO2t_c_x</v>
      </c>
      <c r="G1471" s="3" t="str">
        <f>_xlfn.XLOOKUP(sc_gsm[[#This Row],[Column3]],RT_gsm[Column3],RT_gsm[Column3],"")</f>
        <v>CO2t_c_x_FWD</v>
      </c>
      <c r="H1471" s="3" t="str" cm="1">
        <f t="array" ref="H1471">sc_gsm[[#This Row],[model_rxn]]&amp;",r,"&amp;_xlfn.SWITCH(sc_gsm[[#This Row],[Column2]],"REV","lower_bound:-","FWD","upper_bound:")&amp;"1000"</f>
        <v>CO2t_c_x,r,upper_bound:1000</v>
      </c>
      <c r="I1471" s="3" t="str">
        <f>_xlfn.XLOOKUP(sc_gsm[[#This Row],[Column3]],SC_enz[name_dir],SC_enz[name_dir],"")</f>
        <v>CO2t_c_x_FWD</v>
      </c>
      <c r="J1471" s="3" t="str">
        <f>_xlfn.XLOOKUP(sc_gsm[[#This Row],[name]],[1]RXNS!$C:$C,[1]RXNS!$D:$D,"")</f>
        <v>carbon dioxide[c] &lt;=&gt; carbon dioxide[er]</v>
      </c>
      <c r="K1471" s="3" t="str">
        <f>_xlfn.XLOOKUP(sc_gsm[[#This Row],[name]],[2]RXNS!$C:$C,[2]RXNS!$D:$D,"")</f>
        <v>carbon dioxide[c] &lt;=&gt; carbon dioxide[er]</v>
      </c>
      <c r="L1471" s="3" t="b">
        <f>sc_gsm[[#This Row],[yeast8.3.4 equation]]=sc_gsm[[#This Row],[yeast9 equation]]</f>
        <v>1</v>
      </c>
    </row>
    <row r="1472" spans="1:12" hidden="1" x14ac:dyDescent="0.2">
      <c r="A1472" t="s">
        <v>2536</v>
      </c>
      <c r="B1472" t="s">
        <v>7858</v>
      </c>
      <c r="C1472" t="s">
        <v>3903</v>
      </c>
      <c r="D1472" t="str">
        <f>sc_gsm[[#This Row],[model_rxn]]&amp;"_"&amp;sc_gsm[[#This Row],[Column2]]</f>
        <v>CO2t_c_m_REV</v>
      </c>
      <c r="E1472" t="str">
        <f>_xlfn.XLOOKUP(sc_gsm[[#This Row],[Column3]],SC_enz[name_dir],SC_enz[name_dir],"")</f>
        <v>CO2t_c_m_REV</v>
      </c>
      <c r="F1472" t="str">
        <f>_xlfn.XLOOKUP(sc_gsm[[#This Row],[model_rxn]],RT_gsm[model_rxn],RT_gsm[model_rxn],"")</f>
        <v>CO2t_c_m</v>
      </c>
      <c r="G1472" s="3" t="str">
        <f>_xlfn.XLOOKUP(sc_gsm[[#This Row],[Column3]],RT_gsm[Column3],RT_gsm[Column3],"")</f>
        <v>CO2t_c_m_REV</v>
      </c>
      <c r="H1472" s="3" t="str" cm="1">
        <f t="array" ref="H1472">sc_gsm[[#This Row],[model_rxn]]&amp;",r,"&amp;_xlfn.SWITCH(sc_gsm[[#This Row],[Column2]],"REV","lower_bound:-","FWD","upper_bound:")&amp;"1000"</f>
        <v>CO2t_c_m,r,lower_bound:-1000</v>
      </c>
      <c r="I1472" s="3" t="str">
        <f>_xlfn.XLOOKUP(sc_gsm[[#This Row],[Column3]],SC_enz[name_dir],SC_enz[name_dir],"")</f>
        <v>CO2t_c_m_REV</v>
      </c>
      <c r="J1472" s="3" t="str">
        <f>_xlfn.XLOOKUP(sc_gsm[[#This Row],[name]],[1]RXNS!$C:$C,[1]RXNS!$D:$D,"")</f>
        <v>carbon dioxide[c] &lt;=&gt; carbon dioxide[er]</v>
      </c>
      <c r="K1472" s="3" t="str">
        <f>_xlfn.XLOOKUP(sc_gsm[[#This Row],[name]],[2]RXNS!$C:$C,[2]RXNS!$D:$D,"")</f>
        <v>carbon dioxide[c] &lt;=&gt; carbon dioxide[er]</v>
      </c>
      <c r="L1472" s="3" t="b">
        <f>sc_gsm[[#This Row],[yeast8.3.4 equation]]=sc_gsm[[#This Row],[yeast9 equation]]</f>
        <v>1</v>
      </c>
    </row>
    <row r="1473" spans="1:12" hidden="1" x14ac:dyDescent="0.2">
      <c r="A1473" t="s">
        <v>2536</v>
      </c>
      <c r="B1473" t="s">
        <v>7858</v>
      </c>
      <c r="C1473" t="s">
        <v>3902</v>
      </c>
      <c r="D1473" t="str">
        <f>sc_gsm[[#This Row],[model_rxn]]&amp;"_"&amp;sc_gsm[[#This Row],[Column2]]</f>
        <v>CO2t_c_m_FWD</v>
      </c>
      <c r="E1473" t="str">
        <f>_xlfn.XLOOKUP(sc_gsm[[#This Row],[Column3]],SC_enz[name_dir],SC_enz[name_dir],"")</f>
        <v>CO2t_c_m_FWD</v>
      </c>
      <c r="F1473" t="str">
        <f>_xlfn.XLOOKUP(sc_gsm[[#This Row],[model_rxn]],RT_gsm[model_rxn],RT_gsm[model_rxn],"")</f>
        <v>CO2t_c_m</v>
      </c>
      <c r="G1473" s="3" t="str">
        <f>_xlfn.XLOOKUP(sc_gsm[[#This Row],[Column3]],RT_gsm[Column3],RT_gsm[Column3],"")</f>
        <v>CO2t_c_m_FWD</v>
      </c>
      <c r="H1473" s="3" t="str" cm="1">
        <f t="array" ref="H1473">sc_gsm[[#This Row],[model_rxn]]&amp;",r,"&amp;_xlfn.SWITCH(sc_gsm[[#This Row],[Column2]],"REV","lower_bound:-","FWD","upper_bound:")&amp;"1000"</f>
        <v>CO2t_c_m,r,upper_bound:1000</v>
      </c>
      <c r="I1473" s="3" t="str">
        <f>_xlfn.XLOOKUP(sc_gsm[[#This Row],[Column3]],SC_enz[name_dir],SC_enz[name_dir],"")</f>
        <v>CO2t_c_m_FWD</v>
      </c>
      <c r="J1473" s="3" t="str">
        <f>_xlfn.XLOOKUP(sc_gsm[[#This Row],[name]],[1]RXNS!$C:$C,[1]RXNS!$D:$D,"")</f>
        <v>carbon dioxide[c] &lt;=&gt; carbon dioxide[er]</v>
      </c>
      <c r="K1473" s="3" t="str">
        <f>_xlfn.XLOOKUP(sc_gsm[[#This Row],[name]],[2]RXNS!$C:$C,[2]RXNS!$D:$D,"")</f>
        <v>carbon dioxide[c] &lt;=&gt; carbon dioxide[er]</v>
      </c>
      <c r="L1473" s="3" t="b">
        <f>sc_gsm[[#This Row],[yeast8.3.4 equation]]=sc_gsm[[#This Row],[yeast9 equation]]</f>
        <v>1</v>
      </c>
    </row>
    <row r="1474" spans="1:12" hidden="1" x14ac:dyDescent="0.2">
      <c r="A1474" t="s">
        <v>2537</v>
      </c>
      <c r="B1474" t="s">
        <v>7858</v>
      </c>
      <c r="C1474" t="s">
        <v>3903</v>
      </c>
      <c r="D1474" t="str">
        <f>sc_gsm[[#This Row],[model_rxn]]&amp;"_"&amp;sc_gsm[[#This Row],[Column2]]</f>
        <v>CO2t_c_e_REV</v>
      </c>
      <c r="E1474" t="str">
        <f>_xlfn.XLOOKUP(sc_gsm[[#This Row],[Column3]],SC_enz[name_dir],SC_enz[name_dir],"")</f>
        <v>CO2t_c_e_REV</v>
      </c>
      <c r="F1474" t="str">
        <f>_xlfn.XLOOKUP(sc_gsm[[#This Row],[model_rxn]],RT_gsm[model_rxn],RT_gsm[model_rxn],"")</f>
        <v>CO2t_c_e</v>
      </c>
      <c r="G1474" s="3" t="str">
        <f>_xlfn.XLOOKUP(sc_gsm[[#This Row],[Column3]],RT_gsm[Column3],RT_gsm[Column3],"")</f>
        <v>CO2t_c_e_REV</v>
      </c>
      <c r="H1474" s="3" t="str" cm="1">
        <f t="array" ref="H1474">sc_gsm[[#This Row],[model_rxn]]&amp;",r,"&amp;_xlfn.SWITCH(sc_gsm[[#This Row],[Column2]],"REV","lower_bound:-","FWD","upper_bound:")&amp;"1000"</f>
        <v>CO2t_c_e,r,lower_bound:-1000</v>
      </c>
      <c r="I1474" s="3" t="str">
        <f>_xlfn.XLOOKUP(sc_gsm[[#This Row],[Column3]],SC_enz[name_dir],SC_enz[name_dir],"")</f>
        <v>CO2t_c_e_REV</v>
      </c>
      <c r="J1474" s="3" t="str">
        <f>_xlfn.XLOOKUP(sc_gsm[[#This Row],[name]],[1]RXNS!$C:$C,[1]RXNS!$D:$D,"")</f>
        <v>carbon dioxide[c] &lt;=&gt; carbon dioxide[er]</v>
      </c>
      <c r="K1474" s="3" t="str">
        <f>_xlfn.XLOOKUP(sc_gsm[[#This Row],[name]],[2]RXNS!$C:$C,[2]RXNS!$D:$D,"")</f>
        <v>carbon dioxide[c] &lt;=&gt; carbon dioxide[er]</v>
      </c>
      <c r="L1474" s="3" t="b">
        <f>sc_gsm[[#This Row],[yeast8.3.4 equation]]=sc_gsm[[#This Row],[yeast9 equation]]</f>
        <v>1</v>
      </c>
    </row>
    <row r="1475" spans="1:12" hidden="1" x14ac:dyDescent="0.2">
      <c r="A1475" t="s">
        <v>2537</v>
      </c>
      <c r="B1475" t="s">
        <v>7858</v>
      </c>
      <c r="C1475" t="s">
        <v>3902</v>
      </c>
      <c r="D1475" t="str">
        <f>sc_gsm[[#This Row],[model_rxn]]&amp;"_"&amp;sc_gsm[[#This Row],[Column2]]</f>
        <v>CO2t_c_e_FWD</v>
      </c>
      <c r="E1475" t="str">
        <f>_xlfn.XLOOKUP(sc_gsm[[#This Row],[Column3]],SC_enz[name_dir],SC_enz[name_dir],"")</f>
        <v>CO2t_c_e_FWD</v>
      </c>
      <c r="F1475" t="str">
        <f>_xlfn.XLOOKUP(sc_gsm[[#This Row],[model_rxn]],RT_gsm[model_rxn],RT_gsm[model_rxn],"")</f>
        <v>CO2t_c_e</v>
      </c>
      <c r="G1475" s="3" t="str">
        <f>_xlfn.XLOOKUP(sc_gsm[[#This Row],[Column3]],RT_gsm[Column3],RT_gsm[Column3],"")</f>
        <v>CO2t_c_e_FWD</v>
      </c>
      <c r="H1475" s="3" t="str" cm="1">
        <f t="array" ref="H1475">sc_gsm[[#This Row],[model_rxn]]&amp;",r,"&amp;_xlfn.SWITCH(sc_gsm[[#This Row],[Column2]],"REV","lower_bound:-","FWD","upper_bound:")&amp;"1000"</f>
        <v>CO2t_c_e,r,upper_bound:1000</v>
      </c>
      <c r="I1475" s="3" t="str">
        <f>_xlfn.XLOOKUP(sc_gsm[[#This Row],[Column3]],SC_enz[name_dir],SC_enz[name_dir],"")</f>
        <v>CO2t_c_e_FWD</v>
      </c>
      <c r="J1475" s="3" t="str">
        <f>_xlfn.XLOOKUP(sc_gsm[[#This Row],[name]],[1]RXNS!$C:$C,[1]RXNS!$D:$D,"")</f>
        <v>carbon dioxide[c] &lt;=&gt; carbon dioxide[er]</v>
      </c>
      <c r="K1475" s="3" t="str">
        <f>_xlfn.XLOOKUP(sc_gsm[[#This Row],[name]],[2]RXNS!$C:$C,[2]RXNS!$D:$D,"")</f>
        <v>carbon dioxide[c] &lt;=&gt; carbon dioxide[er]</v>
      </c>
      <c r="L1475" s="3" t="b">
        <f>sc_gsm[[#This Row],[yeast8.3.4 equation]]=sc_gsm[[#This Row],[yeast9 equation]]</f>
        <v>1</v>
      </c>
    </row>
    <row r="1476" spans="1:12" hidden="1" x14ac:dyDescent="0.2">
      <c r="A1476" t="s">
        <v>2538</v>
      </c>
      <c r="B1476" t="s">
        <v>7664</v>
      </c>
      <c r="C1476" t="s">
        <v>3903</v>
      </c>
      <c r="D1476" t="str">
        <f>sc_gsm[[#This Row],[model_rxn]]&amp;"_"&amp;sc_gsm[[#This Row],[Column2]]</f>
        <v>COAt_c_r_REV</v>
      </c>
      <c r="E1476" t="str">
        <f>_xlfn.XLOOKUP(sc_gsm[[#This Row],[Column3]],SC_enz[name_dir],SC_enz[name_dir],"")</f>
        <v>COAt_c_r_REV</v>
      </c>
      <c r="F1476" t="str">
        <f>_xlfn.XLOOKUP(sc_gsm[[#This Row],[model_rxn]],RT_gsm[model_rxn],RT_gsm[model_rxn],"")</f>
        <v>COAt_c_r</v>
      </c>
      <c r="G1476" s="3" t="str">
        <f>_xlfn.XLOOKUP(sc_gsm[[#This Row],[Column3]],RT_gsm[Column3],RT_gsm[Column3],"")</f>
        <v>COAt_c_r_REV</v>
      </c>
      <c r="H1476" s="3" t="str" cm="1">
        <f t="array" ref="H1476">sc_gsm[[#This Row],[model_rxn]]&amp;",r,"&amp;_xlfn.SWITCH(sc_gsm[[#This Row],[Column2]],"REV","lower_bound:-","FWD","upper_bound:")&amp;"1000"</f>
        <v>COAt_c_r,r,lower_bound:-1000</v>
      </c>
      <c r="I1476" s="3" t="str">
        <f>_xlfn.XLOOKUP(sc_gsm[[#This Row],[Column3]],SC_enz[name_dir],SC_enz[name_dir],"")</f>
        <v>COAt_c_r_REV</v>
      </c>
      <c r="J1476" s="3" t="str">
        <f>_xlfn.XLOOKUP(sc_gsm[[#This Row],[name]],[1]RXNS!$C:$C,[1]RXNS!$D:$D,"")</f>
        <v>coenzyme A[c] =&gt; coenzyme A[m]</v>
      </c>
      <c r="K1476" s="3" t="str">
        <f>_xlfn.XLOOKUP(sc_gsm[[#This Row],[name]],[2]RXNS!$C:$C,[2]RXNS!$D:$D,"")</f>
        <v>coenzyme A[c] =&gt; coenzyme A[m]</v>
      </c>
      <c r="L1476" s="3" t="b">
        <f>sc_gsm[[#This Row],[yeast8.3.4 equation]]=sc_gsm[[#This Row],[yeast9 equation]]</f>
        <v>1</v>
      </c>
    </row>
    <row r="1477" spans="1:12" hidden="1" x14ac:dyDescent="0.2">
      <c r="A1477" t="s">
        <v>2538</v>
      </c>
      <c r="B1477" t="s">
        <v>7664</v>
      </c>
      <c r="C1477" t="s">
        <v>3902</v>
      </c>
      <c r="D1477" t="str">
        <f>sc_gsm[[#This Row],[model_rxn]]&amp;"_"&amp;sc_gsm[[#This Row],[Column2]]</f>
        <v>COAt_c_r_FWD</v>
      </c>
      <c r="E1477" t="str">
        <f>_xlfn.XLOOKUP(sc_gsm[[#This Row],[Column3]],SC_enz[name_dir],SC_enz[name_dir],"")</f>
        <v>COAt_c_r_FWD</v>
      </c>
      <c r="F1477" t="str">
        <f>_xlfn.XLOOKUP(sc_gsm[[#This Row],[model_rxn]],RT_gsm[model_rxn],RT_gsm[model_rxn],"")</f>
        <v>COAt_c_r</v>
      </c>
      <c r="G1477" s="3" t="str">
        <f>_xlfn.XLOOKUP(sc_gsm[[#This Row],[Column3]],RT_gsm[Column3],RT_gsm[Column3],"")</f>
        <v>COAt_c_r_FWD</v>
      </c>
      <c r="H1477" s="3" t="str" cm="1">
        <f t="array" ref="H1477">sc_gsm[[#This Row],[model_rxn]]&amp;",r,"&amp;_xlfn.SWITCH(sc_gsm[[#This Row],[Column2]],"REV","lower_bound:-","FWD","upper_bound:")&amp;"1000"</f>
        <v>COAt_c_r,r,upper_bound:1000</v>
      </c>
      <c r="I1477" s="3" t="str">
        <f>_xlfn.XLOOKUP(sc_gsm[[#This Row],[Column3]],SC_enz[name_dir],SC_enz[name_dir],"")</f>
        <v>COAt_c_r_FWD</v>
      </c>
      <c r="J1477" s="3" t="str">
        <f>_xlfn.XLOOKUP(sc_gsm[[#This Row],[name]],[1]RXNS!$C:$C,[1]RXNS!$D:$D,"")</f>
        <v>coenzyme A[c] =&gt; coenzyme A[m]</v>
      </c>
      <c r="K1477" s="3" t="str">
        <f>_xlfn.XLOOKUP(sc_gsm[[#This Row],[name]],[2]RXNS!$C:$C,[2]RXNS!$D:$D,"")</f>
        <v>coenzyme A[c] =&gt; coenzyme A[m]</v>
      </c>
      <c r="L1477" s="3" t="b">
        <f>sc_gsm[[#This Row],[yeast8.3.4 equation]]=sc_gsm[[#This Row],[yeast9 equation]]</f>
        <v>1</v>
      </c>
    </row>
    <row r="1478" spans="1:12" hidden="1" x14ac:dyDescent="0.2">
      <c r="A1478" t="s">
        <v>2539</v>
      </c>
      <c r="B1478" t="s">
        <v>7664</v>
      </c>
      <c r="C1478" t="s">
        <v>3903</v>
      </c>
      <c r="D1478" t="str">
        <f>sc_gsm[[#This Row],[model_rxn]]&amp;"_"&amp;sc_gsm[[#This Row],[Column2]]</f>
        <v>COAt_c_n_REV</v>
      </c>
      <c r="E1478" t="str">
        <f>_xlfn.XLOOKUP(sc_gsm[[#This Row],[Column3]],SC_enz[name_dir],SC_enz[name_dir],"")</f>
        <v>COAt_c_n_REV</v>
      </c>
      <c r="F1478" t="str">
        <f>_xlfn.XLOOKUP(sc_gsm[[#This Row],[model_rxn]],RT_gsm[model_rxn],RT_gsm[model_rxn],"")</f>
        <v>COAt_c_n</v>
      </c>
      <c r="G1478" s="3" t="str">
        <f>_xlfn.XLOOKUP(sc_gsm[[#This Row],[Column3]],RT_gsm[Column3],RT_gsm[Column3],"")</f>
        <v>COAt_c_n_REV</v>
      </c>
      <c r="H1478" s="3" t="str" cm="1">
        <f t="array" ref="H1478">sc_gsm[[#This Row],[model_rxn]]&amp;",r,"&amp;_xlfn.SWITCH(sc_gsm[[#This Row],[Column2]],"REV","lower_bound:-","FWD","upper_bound:")&amp;"1000"</f>
        <v>COAt_c_n,r,lower_bound:-1000</v>
      </c>
      <c r="I1478" s="3" t="str">
        <f>_xlfn.XLOOKUP(sc_gsm[[#This Row],[Column3]],SC_enz[name_dir],SC_enz[name_dir],"")</f>
        <v>COAt_c_n_REV</v>
      </c>
      <c r="J1478" s="3" t="str">
        <f>_xlfn.XLOOKUP(sc_gsm[[#This Row],[name]],[1]RXNS!$C:$C,[1]RXNS!$D:$D,"")</f>
        <v>coenzyme A[c] =&gt; coenzyme A[m]</v>
      </c>
      <c r="K1478" s="3" t="str">
        <f>_xlfn.XLOOKUP(sc_gsm[[#This Row],[name]],[2]RXNS!$C:$C,[2]RXNS!$D:$D,"")</f>
        <v>coenzyme A[c] =&gt; coenzyme A[m]</v>
      </c>
      <c r="L1478" s="3" t="b">
        <f>sc_gsm[[#This Row],[yeast8.3.4 equation]]=sc_gsm[[#This Row],[yeast9 equation]]</f>
        <v>1</v>
      </c>
    </row>
    <row r="1479" spans="1:12" hidden="1" x14ac:dyDescent="0.2">
      <c r="A1479" t="s">
        <v>2539</v>
      </c>
      <c r="B1479" t="s">
        <v>7664</v>
      </c>
      <c r="C1479" t="s">
        <v>3902</v>
      </c>
      <c r="D1479" t="str">
        <f>sc_gsm[[#This Row],[model_rxn]]&amp;"_"&amp;sc_gsm[[#This Row],[Column2]]</f>
        <v>COAt_c_n_FWD</v>
      </c>
      <c r="E1479" t="str">
        <f>_xlfn.XLOOKUP(sc_gsm[[#This Row],[Column3]],SC_enz[name_dir],SC_enz[name_dir],"")</f>
        <v>COAt_c_n_FWD</v>
      </c>
      <c r="F1479" t="str">
        <f>_xlfn.XLOOKUP(sc_gsm[[#This Row],[model_rxn]],RT_gsm[model_rxn],RT_gsm[model_rxn],"")</f>
        <v>COAt_c_n</v>
      </c>
      <c r="G1479" s="3" t="str">
        <f>_xlfn.XLOOKUP(sc_gsm[[#This Row],[Column3]],RT_gsm[Column3],RT_gsm[Column3],"")</f>
        <v>COAt_c_n_FWD</v>
      </c>
      <c r="H1479" s="3" t="str" cm="1">
        <f t="array" ref="H1479">sc_gsm[[#This Row],[model_rxn]]&amp;",r,"&amp;_xlfn.SWITCH(sc_gsm[[#This Row],[Column2]],"REV","lower_bound:-","FWD","upper_bound:")&amp;"1000"</f>
        <v>COAt_c_n,r,upper_bound:1000</v>
      </c>
      <c r="I1479" s="3" t="str">
        <f>_xlfn.XLOOKUP(sc_gsm[[#This Row],[Column3]],SC_enz[name_dir],SC_enz[name_dir],"")</f>
        <v>COAt_c_n_FWD</v>
      </c>
      <c r="J1479" s="3" t="str">
        <f>_xlfn.XLOOKUP(sc_gsm[[#This Row],[name]],[1]RXNS!$C:$C,[1]RXNS!$D:$D,"")</f>
        <v>coenzyme A[c] =&gt; coenzyme A[m]</v>
      </c>
      <c r="K1479" s="3" t="str">
        <f>_xlfn.XLOOKUP(sc_gsm[[#This Row],[name]],[2]RXNS!$C:$C,[2]RXNS!$D:$D,"")</f>
        <v>coenzyme A[c] =&gt; coenzyme A[m]</v>
      </c>
      <c r="L1479" s="3" t="b">
        <f>sc_gsm[[#This Row],[yeast8.3.4 equation]]=sc_gsm[[#This Row],[yeast9 equation]]</f>
        <v>1</v>
      </c>
    </row>
    <row r="1480" spans="1:12" hidden="1" x14ac:dyDescent="0.2">
      <c r="A1480" t="s">
        <v>2540</v>
      </c>
      <c r="B1480" t="s">
        <v>7664</v>
      </c>
      <c r="C1480" t="s">
        <v>3903</v>
      </c>
      <c r="D1480" t="str">
        <f>sc_gsm[[#This Row],[model_rxn]]&amp;"_"&amp;sc_gsm[[#This Row],[Column2]]</f>
        <v>COAt_c_x_REV</v>
      </c>
      <c r="E1480" t="str">
        <f>_xlfn.XLOOKUP(sc_gsm[[#This Row],[Column3]],SC_enz[name_dir],SC_enz[name_dir],"")</f>
        <v>COAt_c_x_REV</v>
      </c>
      <c r="F1480" t="str">
        <f>_xlfn.XLOOKUP(sc_gsm[[#This Row],[model_rxn]],RT_gsm[model_rxn],RT_gsm[model_rxn],"")</f>
        <v>COAt_c_x</v>
      </c>
      <c r="G1480" s="3" t="str">
        <f>_xlfn.XLOOKUP(sc_gsm[[#This Row],[Column3]],RT_gsm[Column3],RT_gsm[Column3],"")</f>
        <v>COAt_c_x_REV</v>
      </c>
      <c r="H1480" s="3" t="str" cm="1">
        <f t="array" ref="H1480">sc_gsm[[#This Row],[model_rxn]]&amp;",r,"&amp;_xlfn.SWITCH(sc_gsm[[#This Row],[Column2]],"REV","lower_bound:-","FWD","upper_bound:")&amp;"1000"</f>
        <v>COAt_c_x,r,lower_bound:-1000</v>
      </c>
      <c r="I1480" s="3" t="str">
        <f>_xlfn.XLOOKUP(sc_gsm[[#This Row],[Column3]],SC_enz[name_dir],SC_enz[name_dir],"")</f>
        <v>COAt_c_x_REV</v>
      </c>
      <c r="J1480" s="3" t="str">
        <f>_xlfn.XLOOKUP(sc_gsm[[#This Row],[name]],[1]RXNS!$C:$C,[1]RXNS!$D:$D,"")</f>
        <v>coenzyme A[c] =&gt; coenzyme A[m]</v>
      </c>
      <c r="K1480" s="3" t="str">
        <f>_xlfn.XLOOKUP(sc_gsm[[#This Row],[name]],[2]RXNS!$C:$C,[2]RXNS!$D:$D,"")</f>
        <v>coenzyme A[c] =&gt; coenzyme A[m]</v>
      </c>
      <c r="L1480" s="3" t="b">
        <f>sc_gsm[[#This Row],[yeast8.3.4 equation]]=sc_gsm[[#This Row],[yeast9 equation]]</f>
        <v>1</v>
      </c>
    </row>
    <row r="1481" spans="1:12" hidden="1" x14ac:dyDescent="0.2">
      <c r="A1481" t="s">
        <v>2540</v>
      </c>
      <c r="B1481" t="s">
        <v>7664</v>
      </c>
      <c r="C1481" t="s">
        <v>3902</v>
      </c>
      <c r="D1481" t="str">
        <f>sc_gsm[[#This Row],[model_rxn]]&amp;"_"&amp;sc_gsm[[#This Row],[Column2]]</f>
        <v>COAt_c_x_FWD</v>
      </c>
      <c r="E1481" t="str">
        <f>_xlfn.XLOOKUP(sc_gsm[[#This Row],[Column3]],SC_enz[name_dir],SC_enz[name_dir],"")</f>
        <v>COAt_c_x_FWD</v>
      </c>
      <c r="F1481" t="str">
        <f>_xlfn.XLOOKUP(sc_gsm[[#This Row],[model_rxn]],RT_gsm[model_rxn],RT_gsm[model_rxn],"")</f>
        <v>COAt_c_x</v>
      </c>
      <c r="G1481" s="3" t="str">
        <f>_xlfn.XLOOKUP(sc_gsm[[#This Row],[Column3]],RT_gsm[Column3],RT_gsm[Column3],"")</f>
        <v>COAt_c_x_FWD</v>
      </c>
      <c r="H1481" s="3" t="str" cm="1">
        <f t="array" ref="H1481">sc_gsm[[#This Row],[model_rxn]]&amp;",r,"&amp;_xlfn.SWITCH(sc_gsm[[#This Row],[Column2]],"REV","lower_bound:-","FWD","upper_bound:")&amp;"1000"</f>
        <v>COAt_c_x,r,upper_bound:1000</v>
      </c>
      <c r="I1481" s="3" t="str">
        <f>_xlfn.XLOOKUP(sc_gsm[[#This Row],[Column3]],SC_enz[name_dir],SC_enz[name_dir],"")</f>
        <v>COAt_c_x_FWD</v>
      </c>
      <c r="J1481" s="3" t="str">
        <f>_xlfn.XLOOKUP(sc_gsm[[#This Row],[name]],[1]RXNS!$C:$C,[1]RXNS!$D:$D,"")</f>
        <v>coenzyme A[c] =&gt; coenzyme A[m]</v>
      </c>
      <c r="K1481" s="3" t="str">
        <f>_xlfn.XLOOKUP(sc_gsm[[#This Row],[name]],[2]RXNS!$C:$C,[2]RXNS!$D:$D,"")</f>
        <v>coenzyme A[c] =&gt; coenzyme A[m]</v>
      </c>
      <c r="L1481" s="3" t="b">
        <f>sc_gsm[[#This Row],[yeast8.3.4 equation]]=sc_gsm[[#This Row],[yeast9 equation]]</f>
        <v>1</v>
      </c>
    </row>
    <row r="1482" spans="1:12" hidden="1" x14ac:dyDescent="0.2">
      <c r="A1482" t="s">
        <v>2541</v>
      </c>
      <c r="B1482" t="s">
        <v>7859</v>
      </c>
      <c r="C1482" t="s">
        <v>3902</v>
      </c>
      <c r="D1482" t="str">
        <f>sc_gsm[[#This Row],[model_rxn]]&amp;"_"&amp;sc_gsm[[#This Row],[Column2]]</f>
        <v>CYTK1_c_FWD</v>
      </c>
      <c r="E1482" t="str">
        <f>_xlfn.XLOOKUP(sc_gsm[[#This Row],[Column3]],SC_enz[name_dir],SC_enz[name_dir],"")</f>
        <v>CYTK1_c_FWD</v>
      </c>
      <c r="F1482" t="str">
        <f>_xlfn.XLOOKUP(sc_gsm[[#This Row],[model_rxn]],RT_gsm[model_rxn],RT_gsm[model_rxn],"")</f>
        <v>CYTK1_c</v>
      </c>
      <c r="G1482" s="3" t="str">
        <f>_xlfn.XLOOKUP(sc_gsm[[#This Row],[Column3]],RT_gsm[Column3],RT_gsm[Column3],"")</f>
        <v>CYTK1_c_FWD</v>
      </c>
      <c r="H1482" s="3" t="str" cm="1">
        <f t="array" ref="H1482">sc_gsm[[#This Row],[model_rxn]]&amp;",r,"&amp;_xlfn.SWITCH(sc_gsm[[#This Row],[Column2]],"REV","lower_bound:-","FWD","upper_bound:")&amp;"1000"</f>
        <v>CYTK1_c,r,upper_bound:1000</v>
      </c>
      <c r="I1482" s="3" t="str">
        <f>_xlfn.XLOOKUP(sc_gsm[[#This Row],[Column3]],SC_enz[name_dir],SC_enz[name_dir],"")</f>
        <v>CYTK1_c_FWD</v>
      </c>
      <c r="J1482" s="3" t="str">
        <f>_xlfn.XLOOKUP(sc_gsm[[#This Row],[name]],[1]RXNS!$C:$C,[1]RXNS!$D:$D,"")</f>
        <v>ATP[c] + CMP[c] =&gt; ADP[c] + CDP[c]</v>
      </c>
      <c r="K1482" s="3" t="str">
        <f>_xlfn.XLOOKUP(sc_gsm[[#This Row],[name]],[2]RXNS!$C:$C,[2]RXNS!$D:$D,"")</f>
        <v>ATP[c] + CMP[c] =&gt; ADP[c] + CDP[c]</v>
      </c>
      <c r="L1482" s="3" t="b">
        <f>sc_gsm[[#This Row],[yeast8.3.4 equation]]=sc_gsm[[#This Row],[yeast9 equation]]</f>
        <v>1</v>
      </c>
    </row>
    <row r="1483" spans="1:12" hidden="1" x14ac:dyDescent="0.2">
      <c r="A1483" t="s">
        <v>2542</v>
      </c>
      <c r="B1483" t="s">
        <v>7860</v>
      </c>
      <c r="C1483" t="s">
        <v>3903</v>
      </c>
      <c r="D1483" t="str">
        <f>sc_gsm[[#This Row],[model_rxn]]&amp;"_"&amp;sc_gsm[[#This Row],[Column2]]</f>
        <v>CYTK2_c_REV</v>
      </c>
      <c r="E1483" t="str">
        <f>_xlfn.XLOOKUP(sc_gsm[[#This Row],[Column3]],SC_enz[name_dir],SC_enz[name_dir],"")</f>
        <v>CYTK2_c_REV</v>
      </c>
      <c r="F1483" t="str">
        <f>_xlfn.XLOOKUP(sc_gsm[[#This Row],[model_rxn]],RT_gsm[model_rxn],RT_gsm[model_rxn],"")</f>
        <v>CYTK2_c</v>
      </c>
      <c r="G1483" s="3" t="str">
        <f>_xlfn.XLOOKUP(sc_gsm[[#This Row],[Column3]],RT_gsm[Column3],RT_gsm[Column3],"")</f>
        <v>CYTK2_c_REV</v>
      </c>
      <c r="H1483" s="3" t="str" cm="1">
        <f t="array" ref="H1483">sc_gsm[[#This Row],[model_rxn]]&amp;",r,"&amp;_xlfn.SWITCH(sc_gsm[[#This Row],[Column2]],"REV","lower_bound:-","FWD","upper_bound:")&amp;"1000"</f>
        <v>CYTK2_c,r,lower_bound:-1000</v>
      </c>
      <c r="I1483" s="3" t="str">
        <f>_xlfn.XLOOKUP(sc_gsm[[#This Row],[Column3]],SC_enz[name_dir],SC_enz[name_dir],"")</f>
        <v>CYTK2_c_REV</v>
      </c>
      <c r="J1483" s="3" t="str">
        <f>_xlfn.XLOOKUP(sc_gsm[[#This Row],[name]],[1]RXNS!$C:$C,[1]RXNS!$D:$D,"")</f>
        <v>ATP[c] + dCMP[c] &lt;=&gt; ADP[c] + dCDP[c]</v>
      </c>
      <c r="K1483" s="3" t="str">
        <f>_xlfn.XLOOKUP(sc_gsm[[#This Row],[name]],[2]RXNS!$C:$C,[2]RXNS!$D:$D,"")</f>
        <v>ATP[c] + dCMP[c] &lt;=&gt; ADP[c] + dCDP[c]</v>
      </c>
      <c r="L1483" s="3" t="b">
        <f>sc_gsm[[#This Row],[yeast8.3.4 equation]]=sc_gsm[[#This Row],[yeast9 equation]]</f>
        <v>1</v>
      </c>
    </row>
    <row r="1484" spans="1:12" hidden="1" x14ac:dyDescent="0.2">
      <c r="A1484" t="s">
        <v>2542</v>
      </c>
      <c r="B1484" t="s">
        <v>7860</v>
      </c>
      <c r="C1484" t="s">
        <v>3902</v>
      </c>
      <c r="D1484" t="str">
        <f>sc_gsm[[#This Row],[model_rxn]]&amp;"_"&amp;sc_gsm[[#This Row],[Column2]]</f>
        <v>CYTK2_c_FWD</v>
      </c>
      <c r="E1484" t="str">
        <f>_xlfn.XLOOKUP(sc_gsm[[#This Row],[Column3]],SC_enz[name_dir],SC_enz[name_dir],"")</f>
        <v>CYTK2_c_FWD</v>
      </c>
      <c r="F1484" t="str">
        <f>_xlfn.XLOOKUP(sc_gsm[[#This Row],[model_rxn]],RT_gsm[model_rxn],RT_gsm[model_rxn],"")</f>
        <v>CYTK2_c</v>
      </c>
      <c r="G1484" s="3" t="str">
        <f>_xlfn.XLOOKUP(sc_gsm[[#This Row],[Column3]],RT_gsm[Column3],RT_gsm[Column3],"")</f>
        <v>CYTK2_c_FWD</v>
      </c>
      <c r="H1484" s="3" t="str" cm="1">
        <f t="array" ref="H1484">sc_gsm[[#This Row],[model_rxn]]&amp;",r,"&amp;_xlfn.SWITCH(sc_gsm[[#This Row],[Column2]],"REV","lower_bound:-","FWD","upper_bound:")&amp;"1000"</f>
        <v>CYTK2_c,r,upper_bound:1000</v>
      </c>
      <c r="I1484" s="3" t="str">
        <f>_xlfn.XLOOKUP(sc_gsm[[#This Row],[Column3]],SC_enz[name_dir],SC_enz[name_dir],"")</f>
        <v>CYTK2_c_FWD</v>
      </c>
      <c r="J1484" s="3" t="str">
        <f>_xlfn.XLOOKUP(sc_gsm[[#This Row],[name]],[1]RXNS!$C:$C,[1]RXNS!$D:$D,"")</f>
        <v>ATP[c] + dCMP[c] &lt;=&gt; ADP[c] + dCDP[c]</v>
      </c>
      <c r="K1484" s="3" t="str">
        <f>_xlfn.XLOOKUP(sc_gsm[[#This Row],[name]],[2]RXNS!$C:$C,[2]RXNS!$D:$D,"")</f>
        <v>ATP[c] + dCMP[c] &lt;=&gt; ADP[c] + dCDP[c]</v>
      </c>
      <c r="L1484" s="3" t="b">
        <f>sc_gsm[[#This Row],[yeast8.3.4 equation]]=sc_gsm[[#This Row],[yeast9 equation]]</f>
        <v>1</v>
      </c>
    </row>
    <row r="1485" spans="1:12" hidden="1" x14ac:dyDescent="0.2">
      <c r="A1485" t="s">
        <v>2543</v>
      </c>
      <c r="B1485" t="s">
        <v>7861</v>
      </c>
      <c r="C1485" t="s">
        <v>3902</v>
      </c>
      <c r="D1485" t="str">
        <f>sc_gsm[[#This Row],[model_rxn]]&amp;"_"&amp;sc_gsm[[#This Row],[Column2]]</f>
        <v>EX_arab__D_e_FWD</v>
      </c>
      <c r="E1485" t="str">
        <f>_xlfn.XLOOKUP(sc_gsm[[#This Row],[Column3]],SC_enz[name_dir],SC_enz[name_dir],"")</f>
        <v>EX_arab__D_e_FWD</v>
      </c>
      <c r="F1485" t="str">
        <f>_xlfn.XLOOKUP(sc_gsm[[#This Row],[model_rxn]],RT_gsm[model_rxn],RT_gsm[model_rxn],"")</f>
        <v>EX_arab__D_e</v>
      </c>
      <c r="G1485" s="3" t="str">
        <f>_xlfn.XLOOKUP(sc_gsm[[#This Row],[Column3]],RT_gsm[Column3],RT_gsm[Column3],"")</f>
        <v>EX_arab__D_e_FWD</v>
      </c>
      <c r="H1485" s="3" t="str" cm="1">
        <f t="array" ref="H1485">sc_gsm[[#This Row],[model_rxn]]&amp;",r,"&amp;_xlfn.SWITCH(sc_gsm[[#This Row],[Column2]],"REV","lower_bound:-","FWD","upper_bound:")&amp;"1000"</f>
        <v>EX_arab__D_e,r,upper_bound:1000</v>
      </c>
      <c r="I1485" s="3" t="str">
        <f>_xlfn.XLOOKUP(sc_gsm[[#This Row],[Column3]],SC_enz[name_dir],SC_enz[name_dir],"")</f>
        <v>EX_arab__D_e_FWD</v>
      </c>
      <c r="J1485" s="3" t="str">
        <f>_xlfn.XLOOKUP(sc_gsm[[#This Row],[name]],[1]RXNS!$C:$C,[1]RXNS!$D:$D,"")</f>
        <v xml:space="preserve">D-arabinose[e] =&gt; </v>
      </c>
      <c r="K1485" s="3" t="str">
        <f>_xlfn.XLOOKUP(sc_gsm[[#This Row],[name]],[2]RXNS!$C:$C,[2]RXNS!$D:$D,"")</f>
        <v xml:space="preserve">D-arabinose[e] =&gt; </v>
      </c>
      <c r="L1485" s="3" t="b">
        <f>sc_gsm[[#This Row],[yeast8.3.4 equation]]=sc_gsm[[#This Row],[yeast9 equation]]</f>
        <v>1</v>
      </c>
    </row>
    <row r="1486" spans="1:12" hidden="1" x14ac:dyDescent="0.2">
      <c r="A1486" t="s">
        <v>2544</v>
      </c>
      <c r="B1486" t="s">
        <v>7862</v>
      </c>
      <c r="C1486" t="s">
        <v>3903</v>
      </c>
      <c r="D1486" t="str">
        <f>sc_gsm[[#This Row],[model_rxn]]&amp;"_"&amp;sc_gsm[[#This Row],[Column2]]</f>
        <v>ARABDt_c_REV</v>
      </c>
      <c r="E1486" t="str">
        <f>_xlfn.XLOOKUP(sc_gsm[[#This Row],[Column3]],SC_enz[name_dir],SC_enz[name_dir],"")</f>
        <v>ARABDt_c_REV</v>
      </c>
      <c r="F1486" t="str">
        <f>_xlfn.XLOOKUP(sc_gsm[[#This Row],[model_rxn]],RT_gsm[model_rxn],RT_gsm[model_rxn],"")</f>
        <v>ARABDt_c</v>
      </c>
      <c r="G1486" s="3" t="str">
        <f>_xlfn.XLOOKUP(sc_gsm[[#This Row],[Column3]],RT_gsm[Column3],RT_gsm[Column3],"")</f>
        <v>ARABDt_c_REV</v>
      </c>
      <c r="H1486" s="3" t="str" cm="1">
        <f t="array" ref="H1486">sc_gsm[[#This Row],[model_rxn]]&amp;",r,"&amp;_xlfn.SWITCH(sc_gsm[[#This Row],[Column2]],"REV","lower_bound:-","FWD","upper_bound:")&amp;"1000"</f>
        <v>ARABDt_c,r,lower_bound:-1000</v>
      </c>
      <c r="I1486" s="3" t="str">
        <f>_xlfn.XLOOKUP(sc_gsm[[#This Row],[Column3]],SC_enz[name_dir],SC_enz[name_dir],"")</f>
        <v>ARABDt_c_REV</v>
      </c>
      <c r="J1486" s="3" t="str">
        <f>_xlfn.XLOOKUP(sc_gsm[[#This Row],[name]],[1]RXNS!$C:$C,[1]RXNS!$D:$D,"")</f>
        <v>D-arabinose[e] &lt;=&gt; D-arabinose[c]</v>
      </c>
      <c r="K1486" s="3" t="str">
        <f>_xlfn.XLOOKUP(sc_gsm[[#This Row],[name]],[2]RXNS!$C:$C,[2]RXNS!$D:$D,"")</f>
        <v>D-arabinose[e] &lt;=&gt; D-arabinose[c]</v>
      </c>
      <c r="L1486" s="3" t="b">
        <f>sc_gsm[[#This Row],[yeast8.3.4 equation]]=sc_gsm[[#This Row],[yeast9 equation]]</f>
        <v>1</v>
      </c>
    </row>
    <row r="1487" spans="1:12" hidden="1" x14ac:dyDescent="0.2">
      <c r="A1487" t="s">
        <v>2544</v>
      </c>
      <c r="B1487" t="s">
        <v>7862</v>
      </c>
      <c r="C1487" t="s">
        <v>3902</v>
      </c>
      <c r="D1487" t="str">
        <f>sc_gsm[[#This Row],[model_rxn]]&amp;"_"&amp;sc_gsm[[#This Row],[Column2]]</f>
        <v>ARABDt_c_FWD</v>
      </c>
      <c r="E1487" t="str">
        <f>_xlfn.XLOOKUP(sc_gsm[[#This Row],[Column3]],SC_enz[name_dir],SC_enz[name_dir],"")</f>
        <v>ARABDt_c_FWD</v>
      </c>
      <c r="F1487" t="str">
        <f>_xlfn.XLOOKUP(sc_gsm[[#This Row],[model_rxn]],RT_gsm[model_rxn],RT_gsm[model_rxn],"")</f>
        <v>ARABDt_c</v>
      </c>
      <c r="G1487" s="3" t="str">
        <f>_xlfn.XLOOKUP(sc_gsm[[#This Row],[Column3]],RT_gsm[Column3],RT_gsm[Column3],"")</f>
        <v>ARABDt_c_FWD</v>
      </c>
      <c r="H1487" s="3" t="str" cm="1">
        <f t="array" ref="H1487">sc_gsm[[#This Row],[model_rxn]]&amp;",r,"&amp;_xlfn.SWITCH(sc_gsm[[#This Row],[Column2]],"REV","lower_bound:-","FWD","upper_bound:")&amp;"1000"</f>
        <v>ARABDt_c,r,upper_bound:1000</v>
      </c>
      <c r="I1487" s="3" t="str">
        <f>_xlfn.XLOOKUP(sc_gsm[[#This Row],[Column3]],SC_enz[name_dir],SC_enz[name_dir],"")</f>
        <v>ARABDt_c_FWD</v>
      </c>
      <c r="J1487" s="3" t="str">
        <f>_xlfn.XLOOKUP(sc_gsm[[#This Row],[name]],[1]RXNS!$C:$C,[1]RXNS!$D:$D,"")</f>
        <v>D-arabinose[e] &lt;=&gt; D-arabinose[c]</v>
      </c>
      <c r="K1487" s="3" t="str">
        <f>_xlfn.XLOOKUP(sc_gsm[[#This Row],[name]],[2]RXNS!$C:$C,[2]RXNS!$D:$D,"")</f>
        <v>D-arabinose[e] &lt;=&gt; D-arabinose[c]</v>
      </c>
      <c r="L1487" s="3" t="b">
        <f>sc_gsm[[#This Row],[yeast8.3.4 equation]]=sc_gsm[[#This Row],[yeast9 equation]]</f>
        <v>1</v>
      </c>
    </row>
    <row r="1488" spans="1:12" hidden="1" x14ac:dyDescent="0.2">
      <c r="A1488" t="s">
        <v>2545</v>
      </c>
      <c r="B1488" t="s">
        <v>7863</v>
      </c>
      <c r="C1488" t="s">
        <v>3903</v>
      </c>
      <c r="D1488" t="str">
        <f>sc_gsm[[#This Row],[model_rxn]]&amp;"_"&amp;sc_gsm[[#This Row],[Column2]]</f>
        <v>E4Pt_c_m_REV</v>
      </c>
      <c r="E1488" t="str">
        <f>_xlfn.XLOOKUP(sc_gsm[[#This Row],[Column3]],SC_enz[name_dir],SC_enz[name_dir],"")</f>
        <v>E4Pt_c_m_REV</v>
      </c>
      <c r="F1488" t="str">
        <f>_xlfn.XLOOKUP(sc_gsm[[#This Row],[model_rxn]],RT_gsm[model_rxn],RT_gsm[model_rxn],"")</f>
        <v>E4Pt_c_m</v>
      </c>
      <c r="G1488" s="3" t="str">
        <f>_xlfn.XLOOKUP(sc_gsm[[#This Row],[Column3]],RT_gsm[Column3],RT_gsm[Column3],"")</f>
        <v>E4Pt_c_m_REV</v>
      </c>
      <c r="H1488" s="3" t="str" cm="1">
        <f t="array" ref="H1488">sc_gsm[[#This Row],[model_rxn]]&amp;",r,"&amp;_xlfn.SWITCH(sc_gsm[[#This Row],[Column2]],"REV","lower_bound:-","FWD","upper_bound:")&amp;"1000"</f>
        <v>E4Pt_c_m,r,lower_bound:-1000</v>
      </c>
      <c r="I1488" s="3" t="str">
        <f>_xlfn.XLOOKUP(sc_gsm[[#This Row],[Column3]],SC_enz[name_dir],SC_enz[name_dir],"")</f>
        <v>E4Pt_c_m_REV</v>
      </c>
      <c r="J1488" s="3" t="str">
        <f>_xlfn.XLOOKUP(sc_gsm[[#This Row],[name]],[1]RXNS!$C:$C,[1]RXNS!$D:$D,"")</f>
        <v>D-erythrose 4-phosphate[c] &lt;=&gt; D-erythrose 4-phosphate[m]</v>
      </c>
      <c r="K1488" s="3" t="str">
        <f>_xlfn.XLOOKUP(sc_gsm[[#This Row],[name]],[2]RXNS!$C:$C,[2]RXNS!$D:$D,"")</f>
        <v>D-erythrose 4-phosphate[c] &lt;=&gt; D-erythrose 4-phosphate[m]</v>
      </c>
      <c r="L1488" s="3" t="b">
        <f>sc_gsm[[#This Row],[yeast8.3.4 equation]]=sc_gsm[[#This Row],[yeast9 equation]]</f>
        <v>1</v>
      </c>
    </row>
    <row r="1489" spans="1:12" hidden="1" x14ac:dyDescent="0.2">
      <c r="A1489" t="s">
        <v>2545</v>
      </c>
      <c r="B1489" t="s">
        <v>7863</v>
      </c>
      <c r="C1489" t="s">
        <v>3902</v>
      </c>
      <c r="D1489" t="str">
        <f>sc_gsm[[#This Row],[model_rxn]]&amp;"_"&amp;sc_gsm[[#This Row],[Column2]]</f>
        <v>E4Pt_c_m_FWD</v>
      </c>
      <c r="E1489" t="str">
        <f>_xlfn.XLOOKUP(sc_gsm[[#This Row],[Column3]],SC_enz[name_dir],SC_enz[name_dir],"")</f>
        <v>E4Pt_c_m_FWD</v>
      </c>
      <c r="F1489" t="str">
        <f>_xlfn.XLOOKUP(sc_gsm[[#This Row],[model_rxn]],RT_gsm[model_rxn],RT_gsm[model_rxn],"")</f>
        <v>E4Pt_c_m</v>
      </c>
      <c r="G1489" s="3" t="str">
        <f>_xlfn.XLOOKUP(sc_gsm[[#This Row],[Column3]],RT_gsm[Column3],RT_gsm[Column3],"")</f>
        <v>E4Pt_c_m_FWD</v>
      </c>
      <c r="H1489" s="3" t="str" cm="1">
        <f t="array" ref="H1489">sc_gsm[[#This Row],[model_rxn]]&amp;",r,"&amp;_xlfn.SWITCH(sc_gsm[[#This Row],[Column2]],"REV","lower_bound:-","FWD","upper_bound:")&amp;"1000"</f>
        <v>E4Pt_c_m,r,upper_bound:1000</v>
      </c>
      <c r="I1489" s="3" t="str">
        <f>_xlfn.XLOOKUP(sc_gsm[[#This Row],[Column3]],SC_enz[name_dir],SC_enz[name_dir],"")</f>
        <v>E4Pt_c_m_FWD</v>
      </c>
      <c r="J1489" s="3" t="str">
        <f>_xlfn.XLOOKUP(sc_gsm[[#This Row],[name]],[1]RXNS!$C:$C,[1]RXNS!$D:$D,"")</f>
        <v>D-erythrose 4-phosphate[c] &lt;=&gt; D-erythrose 4-phosphate[m]</v>
      </c>
      <c r="K1489" s="3" t="str">
        <f>_xlfn.XLOOKUP(sc_gsm[[#This Row],[name]],[2]RXNS!$C:$C,[2]RXNS!$D:$D,"")</f>
        <v>D-erythrose 4-phosphate[c] &lt;=&gt; D-erythrose 4-phosphate[m]</v>
      </c>
      <c r="L1489" s="3" t="b">
        <f>sc_gsm[[#This Row],[yeast8.3.4 equation]]=sc_gsm[[#This Row],[yeast9 equation]]</f>
        <v>1</v>
      </c>
    </row>
    <row r="1490" spans="1:12" hidden="1" x14ac:dyDescent="0.2">
      <c r="A1490" t="s">
        <v>2546</v>
      </c>
      <c r="B1490" t="s">
        <v>7864</v>
      </c>
      <c r="C1490" t="s">
        <v>3902</v>
      </c>
      <c r="D1490" t="str">
        <f>sc_gsm[[#This Row],[model_rxn]]&amp;"_"&amp;sc_gsm[[#This Row],[Column2]]</f>
        <v>EX_fru_e_FWD</v>
      </c>
      <c r="E1490" t="str">
        <f>_xlfn.XLOOKUP(sc_gsm[[#This Row],[Column3]],SC_enz[name_dir],SC_enz[name_dir],"")</f>
        <v>EX_fru_e_FWD</v>
      </c>
      <c r="F1490" t="str">
        <f>_xlfn.XLOOKUP(sc_gsm[[#This Row],[model_rxn]],RT_gsm[model_rxn],RT_gsm[model_rxn],"")</f>
        <v>EX_fru_e</v>
      </c>
      <c r="G1490" s="3" t="str">
        <f>_xlfn.XLOOKUP(sc_gsm[[#This Row],[Column3]],RT_gsm[Column3],RT_gsm[Column3],"")</f>
        <v>EX_fru_e_FWD</v>
      </c>
      <c r="H1490" s="3" t="str" cm="1">
        <f t="array" ref="H1490">sc_gsm[[#This Row],[model_rxn]]&amp;",r,"&amp;_xlfn.SWITCH(sc_gsm[[#This Row],[Column2]],"REV","lower_bound:-","FWD","upper_bound:")&amp;"1000"</f>
        <v>EX_fru_e,r,upper_bound:1000</v>
      </c>
      <c r="I1490" s="3" t="str">
        <f>_xlfn.XLOOKUP(sc_gsm[[#This Row],[Column3]],SC_enz[name_dir],SC_enz[name_dir],"")</f>
        <v>EX_fru_e_FWD</v>
      </c>
      <c r="J1490" s="3" t="str">
        <f>_xlfn.XLOOKUP(sc_gsm[[#This Row],[name]],[1]RXNS!$C:$C,[1]RXNS!$D:$D,"")</f>
        <v xml:space="preserve">D-fructose[e] =&gt; </v>
      </c>
      <c r="K1490" s="3" t="str">
        <f>_xlfn.XLOOKUP(sc_gsm[[#This Row],[name]],[2]RXNS!$C:$C,[2]RXNS!$D:$D,"")</f>
        <v xml:space="preserve">D-fructose[e] =&gt; </v>
      </c>
      <c r="L1490" s="3" t="b">
        <f>sc_gsm[[#This Row],[yeast8.3.4 equation]]=sc_gsm[[#This Row],[yeast9 equation]]</f>
        <v>1</v>
      </c>
    </row>
    <row r="1491" spans="1:12" hidden="1" x14ac:dyDescent="0.2">
      <c r="A1491" t="s">
        <v>2547</v>
      </c>
      <c r="B1491" t="s">
        <v>7865</v>
      </c>
      <c r="C1491" t="s">
        <v>3902</v>
      </c>
      <c r="D1491" t="str">
        <f>sc_gsm[[#This Row],[model_rxn]]&amp;"_"&amp;sc_gsm[[#This Row],[Column2]]</f>
        <v>EX_gal_e_FWD</v>
      </c>
      <c r="E1491" t="str">
        <f>_xlfn.XLOOKUP(sc_gsm[[#This Row],[Column3]],SC_enz[name_dir],SC_enz[name_dir],"")</f>
        <v>EX_gal_e_FWD</v>
      </c>
      <c r="F1491" t="str">
        <f>_xlfn.XLOOKUP(sc_gsm[[#This Row],[model_rxn]],RT_gsm[model_rxn],RT_gsm[model_rxn],"")</f>
        <v>EX_gal_e</v>
      </c>
      <c r="G1491" s="3" t="str">
        <f>_xlfn.XLOOKUP(sc_gsm[[#This Row],[Column3]],RT_gsm[Column3],RT_gsm[Column3],"")</f>
        <v>EX_gal_e_FWD</v>
      </c>
      <c r="H1491" s="3" t="str" cm="1">
        <f t="array" ref="H1491">sc_gsm[[#This Row],[model_rxn]]&amp;",r,"&amp;_xlfn.SWITCH(sc_gsm[[#This Row],[Column2]],"REV","lower_bound:-","FWD","upper_bound:")&amp;"1000"</f>
        <v>EX_gal_e,r,upper_bound:1000</v>
      </c>
      <c r="I1491" s="3" t="str">
        <f>_xlfn.XLOOKUP(sc_gsm[[#This Row],[Column3]],SC_enz[name_dir],SC_enz[name_dir],"")</f>
        <v>EX_gal_e_FWD</v>
      </c>
      <c r="J1491" s="3" t="str">
        <f>_xlfn.XLOOKUP(sc_gsm[[#This Row],[name]],[1]RXNS!$C:$C,[1]RXNS!$D:$D,"")</f>
        <v xml:space="preserve">D-galactose[e] =&gt; </v>
      </c>
      <c r="K1491" s="3" t="str">
        <f>_xlfn.XLOOKUP(sc_gsm[[#This Row],[name]],[2]RXNS!$C:$C,[2]RXNS!$D:$D,"")</f>
        <v xml:space="preserve">D-galactose[e] =&gt; </v>
      </c>
      <c r="L1491" s="3" t="b">
        <f>sc_gsm[[#This Row],[yeast8.3.4 equation]]=sc_gsm[[#This Row],[yeast9 equation]]</f>
        <v>1</v>
      </c>
    </row>
    <row r="1492" spans="1:12" hidden="1" x14ac:dyDescent="0.2">
      <c r="A1492" t="s">
        <v>2548</v>
      </c>
      <c r="B1492" t="s">
        <v>7866</v>
      </c>
      <c r="C1492" t="s">
        <v>3902</v>
      </c>
      <c r="D1492" t="str">
        <f>sc_gsm[[#This Row],[model_rxn]]&amp;"_"&amp;sc_gsm[[#This Row],[Column2]]</f>
        <v>EX_galur_e_FWD</v>
      </c>
      <c r="E1492" t="str">
        <f>_xlfn.XLOOKUP(sc_gsm[[#This Row],[Column3]],SC_enz[name_dir],SC_enz[name_dir],"")</f>
        <v>EX_galur_e_FWD</v>
      </c>
      <c r="F1492" t="str">
        <f>_xlfn.XLOOKUP(sc_gsm[[#This Row],[model_rxn]],RT_gsm[model_rxn],RT_gsm[model_rxn],"")</f>
        <v>EX_galur_e</v>
      </c>
      <c r="G1492" s="3" t="str">
        <f>_xlfn.XLOOKUP(sc_gsm[[#This Row],[Column3]],RT_gsm[Column3],RT_gsm[Column3],"")</f>
        <v>EX_galur_e_FWD</v>
      </c>
      <c r="H1492" s="3" t="str" cm="1">
        <f t="array" ref="H1492">sc_gsm[[#This Row],[model_rxn]]&amp;",r,"&amp;_xlfn.SWITCH(sc_gsm[[#This Row],[Column2]],"REV","lower_bound:-","FWD","upper_bound:")&amp;"1000"</f>
        <v>EX_galur_e,r,upper_bound:1000</v>
      </c>
      <c r="I1492" s="3" t="str">
        <f>_xlfn.XLOOKUP(sc_gsm[[#This Row],[Column3]],SC_enz[name_dir],SC_enz[name_dir],"")</f>
        <v>EX_galur_e_FWD</v>
      </c>
      <c r="J1492" s="3" t="str">
        <f>_xlfn.XLOOKUP(sc_gsm[[#This Row],[name]],[1]RXNS!$C:$C,[1]RXNS!$D:$D,"")</f>
        <v xml:space="preserve">D-galacturonate[e] =&gt; </v>
      </c>
      <c r="K1492" s="3" t="str">
        <f>_xlfn.XLOOKUP(sc_gsm[[#This Row],[name]],[2]RXNS!$C:$C,[2]RXNS!$D:$D,"")</f>
        <v xml:space="preserve">D-galacturonate[e] =&gt; </v>
      </c>
      <c r="L1492" s="3" t="b">
        <f>sc_gsm[[#This Row],[yeast8.3.4 equation]]=sc_gsm[[#This Row],[yeast9 equation]]</f>
        <v>1</v>
      </c>
    </row>
    <row r="1493" spans="1:12" hidden="1" x14ac:dyDescent="0.2">
      <c r="A1493" t="s">
        <v>2549</v>
      </c>
      <c r="B1493" t="s">
        <v>7867</v>
      </c>
      <c r="C1493" t="s">
        <v>3902</v>
      </c>
      <c r="D1493" t="str">
        <f>sc_gsm[[#This Row],[model_rxn]]&amp;"_"&amp;sc_gsm[[#This Row],[Column2]]</f>
        <v>EX_sbt__D_e_FWD</v>
      </c>
      <c r="E1493" t="str">
        <f>_xlfn.XLOOKUP(sc_gsm[[#This Row],[Column3]],SC_enz[name_dir],SC_enz[name_dir],"")</f>
        <v>EX_sbt__D_e_FWD</v>
      </c>
      <c r="F1493" t="str">
        <f>_xlfn.XLOOKUP(sc_gsm[[#This Row],[model_rxn]],RT_gsm[model_rxn],RT_gsm[model_rxn],"")</f>
        <v>EX_sbt__D_e</v>
      </c>
      <c r="G1493" s="3" t="str">
        <f>_xlfn.XLOOKUP(sc_gsm[[#This Row],[Column3]],RT_gsm[Column3],RT_gsm[Column3],"")</f>
        <v>EX_sbt__D_e_FWD</v>
      </c>
      <c r="H1493" s="3" t="str" cm="1">
        <f t="array" ref="H1493">sc_gsm[[#This Row],[model_rxn]]&amp;",r,"&amp;_xlfn.SWITCH(sc_gsm[[#This Row],[Column2]],"REV","lower_bound:-","FWD","upper_bound:")&amp;"1000"</f>
        <v>EX_sbt__D_e,r,upper_bound:1000</v>
      </c>
      <c r="I1493" s="3" t="str">
        <f>_xlfn.XLOOKUP(sc_gsm[[#This Row],[Column3]],SC_enz[name_dir],SC_enz[name_dir],"")</f>
        <v>EX_sbt__D_e_FWD</v>
      </c>
      <c r="J1493" s="3" t="str">
        <f>_xlfn.XLOOKUP(sc_gsm[[#This Row],[name]],[1]RXNS!$C:$C,[1]RXNS!$D:$D,"")</f>
        <v xml:space="preserve">D-glucitol[e] =&gt; </v>
      </c>
      <c r="K1493" s="3" t="str">
        <f>_xlfn.XLOOKUP(sc_gsm[[#This Row],[name]],[2]RXNS!$C:$C,[2]RXNS!$D:$D,"")</f>
        <v xml:space="preserve">D-glucitol[e] =&gt; </v>
      </c>
      <c r="L1493" s="3" t="b">
        <f>sc_gsm[[#This Row],[yeast8.3.4 equation]]=sc_gsm[[#This Row],[yeast9 equation]]</f>
        <v>1</v>
      </c>
    </row>
    <row r="1494" spans="1:12" hidden="1" x14ac:dyDescent="0.2">
      <c r="A1494" t="s">
        <v>2550</v>
      </c>
      <c r="B1494" t="s">
        <v>7868</v>
      </c>
      <c r="C1494" t="s">
        <v>3903</v>
      </c>
      <c r="D1494" t="str">
        <f>sc_gsm[[#This Row],[model_rxn]]&amp;"_"&amp;sc_gsm[[#This Row],[Column2]]</f>
        <v>GAM6Pt_c_REV</v>
      </c>
      <c r="E1494" t="str">
        <f>_xlfn.XLOOKUP(sc_gsm[[#This Row],[Column3]],SC_enz[name_dir],SC_enz[name_dir],"")</f>
        <v>GAM6Pt_c_REV</v>
      </c>
      <c r="F1494" t="str">
        <f>_xlfn.XLOOKUP(sc_gsm[[#This Row],[model_rxn]],RT_gsm[model_rxn],RT_gsm[model_rxn],"")</f>
        <v>GAM6Pt_c</v>
      </c>
      <c r="G1494" s="3" t="str">
        <f>_xlfn.XLOOKUP(sc_gsm[[#This Row],[Column3]],RT_gsm[Column3],RT_gsm[Column3],"")</f>
        <v>GAM6Pt_c_REV</v>
      </c>
      <c r="H1494" s="3" t="str" cm="1">
        <f t="array" ref="H1494">sc_gsm[[#This Row],[model_rxn]]&amp;",r,"&amp;_xlfn.SWITCH(sc_gsm[[#This Row],[Column2]],"REV","lower_bound:-","FWD","upper_bound:")&amp;"1000"</f>
        <v>GAM6Pt_c,r,lower_bound:-1000</v>
      </c>
      <c r="I1494" s="3" t="str">
        <f>_xlfn.XLOOKUP(sc_gsm[[#This Row],[Column3]],SC_enz[name_dir],SC_enz[name_dir],"")</f>
        <v>GAM6Pt_c_REV</v>
      </c>
      <c r="J1494" s="3" t="str">
        <f>_xlfn.XLOOKUP(sc_gsm[[#This Row],[name]],[1]RXNS!$C:$C,[1]RXNS!$D:$D,"")</f>
        <v>alpha-D-glucosamine 6-phosphate[e] &lt;=&gt; alpha-D-glucosamine 6-phosphate[c]</v>
      </c>
      <c r="K1494" s="3" t="str">
        <f>_xlfn.XLOOKUP(sc_gsm[[#This Row],[name]],[2]RXNS!$C:$C,[2]RXNS!$D:$D,"")</f>
        <v>alpha-D-glucosamine 6-phosphate[e] &lt;=&gt; alpha-D-glucosamine 6-phosphate[c]</v>
      </c>
      <c r="L1494" s="3" t="b">
        <f>sc_gsm[[#This Row],[yeast8.3.4 equation]]=sc_gsm[[#This Row],[yeast9 equation]]</f>
        <v>1</v>
      </c>
    </row>
    <row r="1495" spans="1:12" hidden="1" x14ac:dyDescent="0.2">
      <c r="A1495" t="s">
        <v>2550</v>
      </c>
      <c r="B1495" t="s">
        <v>7868</v>
      </c>
      <c r="C1495" t="s">
        <v>3902</v>
      </c>
      <c r="D1495" t="str">
        <f>sc_gsm[[#This Row],[model_rxn]]&amp;"_"&amp;sc_gsm[[#This Row],[Column2]]</f>
        <v>GAM6Pt_c_FWD</v>
      </c>
      <c r="E1495" t="str">
        <f>_xlfn.XLOOKUP(sc_gsm[[#This Row],[Column3]],SC_enz[name_dir],SC_enz[name_dir],"")</f>
        <v>GAM6Pt_c_FWD</v>
      </c>
      <c r="F1495" t="str">
        <f>_xlfn.XLOOKUP(sc_gsm[[#This Row],[model_rxn]],RT_gsm[model_rxn],RT_gsm[model_rxn],"")</f>
        <v>GAM6Pt_c</v>
      </c>
      <c r="G1495" s="3" t="str">
        <f>_xlfn.XLOOKUP(sc_gsm[[#This Row],[Column3]],RT_gsm[Column3],RT_gsm[Column3],"")</f>
        <v>GAM6Pt_c_FWD</v>
      </c>
      <c r="H1495" s="3" t="str" cm="1">
        <f t="array" ref="H1495">sc_gsm[[#This Row],[model_rxn]]&amp;",r,"&amp;_xlfn.SWITCH(sc_gsm[[#This Row],[Column2]],"REV","lower_bound:-","FWD","upper_bound:")&amp;"1000"</f>
        <v>GAM6Pt_c,r,upper_bound:1000</v>
      </c>
      <c r="I1495" s="3" t="str">
        <f>_xlfn.XLOOKUP(sc_gsm[[#This Row],[Column3]],SC_enz[name_dir],SC_enz[name_dir],"")</f>
        <v>GAM6Pt_c_FWD</v>
      </c>
      <c r="J1495" s="3" t="str">
        <f>_xlfn.XLOOKUP(sc_gsm[[#This Row],[name]],[1]RXNS!$C:$C,[1]RXNS!$D:$D,"")</f>
        <v>alpha-D-glucosamine 6-phosphate[e] &lt;=&gt; alpha-D-glucosamine 6-phosphate[c]</v>
      </c>
      <c r="K1495" s="3" t="str">
        <f>_xlfn.XLOOKUP(sc_gsm[[#This Row],[name]],[2]RXNS!$C:$C,[2]RXNS!$D:$D,"")</f>
        <v>alpha-D-glucosamine 6-phosphate[e] &lt;=&gt; alpha-D-glucosamine 6-phosphate[c]</v>
      </c>
      <c r="L1495" s="3" t="b">
        <f>sc_gsm[[#This Row],[yeast8.3.4 equation]]=sc_gsm[[#This Row],[yeast9 equation]]</f>
        <v>1</v>
      </c>
    </row>
    <row r="1496" spans="1:12" hidden="1" x14ac:dyDescent="0.2">
      <c r="A1496" t="s">
        <v>2551</v>
      </c>
      <c r="B1496" t="s">
        <v>7869</v>
      </c>
      <c r="C1496" t="s">
        <v>3903</v>
      </c>
      <c r="D1496" t="str">
        <f>sc_gsm[[#This Row],[model_rxn]]&amp;"_"&amp;sc_gsm[[#This Row],[Column2]]</f>
        <v>EX_glc__D_e_REV</v>
      </c>
      <c r="E1496" t="str">
        <f>_xlfn.XLOOKUP(sc_gsm[[#This Row],[Column3]],SC_enz[name_dir],SC_enz[name_dir],"")</f>
        <v>EX_glc__D_e_REV</v>
      </c>
      <c r="F1496" t="str">
        <f>_xlfn.XLOOKUP(sc_gsm[[#This Row],[model_rxn]],RT_gsm[model_rxn],RT_gsm[model_rxn],"")</f>
        <v>EX_glc__D_e</v>
      </c>
      <c r="G1496" s="3" t="str">
        <f>_xlfn.XLOOKUP(sc_gsm[[#This Row],[Column3]],RT_gsm[Column3],RT_gsm[Column3],"")</f>
        <v>EX_glc__D_e_REV</v>
      </c>
      <c r="H1496" s="3" t="str" cm="1">
        <f t="array" ref="H1496">sc_gsm[[#This Row],[model_rxn]]&amp;",r,"&amp;_xlfn.SWITCH(sc_gsm[[#This Row],[Column2]],"REV","lower_bound:-","FWD","upper_bound:")&amp;"1000"</f>
        <v>EX_glc__D_e,r,lower_bound:-1000</v>
      </c>
      <c r="I1496" s="3" t="str">
        <f>_xlfn.XLOOKUP(sc_gsm[[#This Row],[Column3]],SC_enz[name_dir],SC_enz[name_dir],"")</f>
        <v>EX_glc__D_e_REV</v>
      </c>
      <c r="J1496" s="3" t="str">
        <f>_xlfn.XLOOKUP(sc_gsm[[#This Row],[name]],[1]RXNS!$C:$C,[1]RXNS!$D:$D,"")</f>
        <v xml:space="preserve">D-glucose[e] &lt;=&gt; </v>
      </c>
      <c r="K1496" s="3" t="str">
        <f>_xlfn.XLOOKUP(sc_gsm[[#This Row],[name]],[2]RXNS!$C:$C,[2]RXNS!$D:$D,"")</f>
        <v xml:space="preserve">D-glucose[e] &lt;=&gt; </v>
      </c>
      <c r="L1496" s="3" t="b">
        <f>sc_gsm[[#This Row],[yeast8.3.4 equation]]=sc_gsm[[#This Row],[yeast9 equation]]</f>
        <v>1</v>
      </c>
    </row>
    <row r="1497" spans="1:12" hidden="1" x14ac:dyDescent="0.2">
      <c r="A1497" t="s">
        <v>2551</v>
      </c>
      <c r="B1497" t="s">
        <v>7869</v>
      </c>
      <c r="C1497" t="s">
        <v>3902</v>
      </c>
      <c r="D1497" t="str">
        <f>sc_gsm[[#This Row],[model_rxn]]&amp;"_"&amp;sc_gsm[[#This Row],[Column2]]</f>
        <v>EX_glc__D_e_FWD</v>
      </c>
      <c r="E1497" t="str">
        <f>_xlfn.XLOOKUP(sc_gsm[[#This Row],[Column3]],SC_enz[name_dir],SC_enz[name_dir],"")</f>
        <v>EX_glc__D_e_FWD</v>
      </c>
      <c r="F1497" t="str">
        <f>_xlfn.XLOOKUP(sc_gsm[[#This Row],[model_rxn]],RT_gsm[model_rxn],RT_gsm[model_rxn],"")</f>
        <v>EX_glc__D_e</v>
      </c>
      <c r="G1497" s="3" t="str">
        <f>_xlfn.XLOOKUP(sc_gsm[[#This Row],[Column3]],RT_gsm[Column3],RT_gsm[Column3],"")</f>
        <v>EX_glc__D_e_FWD</v>
      </c>
      <c r="H1497" s="3" t="str" cm="1">
        <f t="array" ref="H1497">sc_gsm[[#This Row],[model_rxn]]&amp;",r,"&amp;_xlfn.SWITCH(sc_gsm[[#This Row],[Column2]],"REV","lower_bound:-","FWD","upper_bound:")&amp;"1000"</f>
        <v>EX_glc__D_e,r,upper_bound:1000</v>
      </c>
      <c r="I1497" s="3" t="str">
        <f>_xlfn.XLOOKUP(sc_gsm[[#This Row],[Column3]],SC_enz[name_dir],SC_enz[name_dir],"")</f>
        <v>EX_glc__D_e_FWD</v>
      </c>
      <c r="J1497" s="3" t="str">
        <f>_xlfn.XLOOKUP(sc_gsm[[#This Row],[name]],[1]RXNS!$C:$C,[1]RXNS!$D:$D,"")</f>
        <v xml:space="preserve">D-glucose[e] &lt;=&gt; </v>
      </c>
      <c r="K1497" s="3" t="str">
        <f>_xlfn.XLOOKUP(sc_gsm[[#This Row],[name]],[2]RXNS!$C:$C,[2]RXNS!$D:$D,"")</f>
        <v xml:space="preserve">D-glucose[e] &lt;=&gt; </v>
      </c>
      <c r="L1497" s="3" t="b">
        <f>sc_gsm[[#This Row],[yeast8.3.4 equation]]=sc_gsm[[#This Row],[yeast9 equation]]</f>
        <v>1</v>
      </c>
    </row>
    <row r="1498" spans="1:12" hidden="1" x14ac:dyDescent="0.2">
      <c r="A1498" t="s">
        <v>2552</v>
      </c>
      <c r="B1498" t="s">
        <v>7870</v>
      </c>
      <c r="C1498" t="s">
        <v>3902</v>
      </c>
      <c r="D1498" t="str">
        <f>sc_gsm[[#This Row],[model_rxn]]&amp;"_"&amp;sc_gsm[[#This Row],[Column2]]</f>
        <v>EX_man_e_FWD</v>
      </c>
      <c r="E1498" t="str">
        <f>_xlfn.XLOOKUP(sc_gsm[[#This Row],[Column3]],SC_enz[name_dir],SC_enz[name_dir],"")</f>
        <v>EX_man_e_FWD</v>
      </c>
      <c r="F1498" t="str">
        <f>_xlfn.XLOOKUP(sc_gsm[[#This Row],[model_rxn]],RT_gsm[model_rxn],RT_gsm[model_rxn],"")</f>
        <v>EX_man_e</v>
      </c>
      <c r="G1498" s="3" t="str">
        <f>_xlfn.XLOOKUP(sc_gsm[[#This Row],[Column3]],RT_gsm[Column3],RT_gsm[Column3],"")</f>
        <v>EX_man_e_FWD</v>
      </c>
      <c r="H1498" s="3" t="str" cm="1">
        <f t="array" ref="H1498">sc_gsm[[#This Row],[model_rxn]]&amp;",r,"&amp;_xlfn.SWITCH(sc_gsm[[#This Row],[Column2]],"REV","lower_bound:-","FWD","upper_bound:")&amp;"1000"</f>
        <v>EX_man_e,r,upper_bound:1000</v>
      </c>
      <c r="I1498" s="3" t="str">
        <f>_xlfn.XLOOKUP(sc_gsm[[#This Row],[Column3]],SC_enz[name_dir],SC_enz[name_dir],"")</f>
        <v>EX_man_e_FWD</v>
      </c>
      <c r="J1498" s="3" t="str">
        <f>_xlfn.XLOOKUP(sc_gsm[[#This Row],[name]],[1]RXNS!$C:$C,[1]RXNS!$D:$D,"")</f>
        <v xml:space="preserve">D-mannose[e] =&gt; </v>
      </c>
      <c r="K1498" s="3" t="str">
        <f>_xlfn.XLOOKUP(sc_gsm[[#This Row],[name]],[2]RXNS!$C:$C,[2]RXNS!$D:$D,"")</f>
        <v xml:space="preserve">D-mannose[e] =&gt; </v>
      </c>
      <c r="L1498" s="3" t="b">
        <f>sc_gsm[[#This Row],[yeast8.3.4 equation]]=sc_gsm[[#This Row],[yeast9 equation]]</f>
        <v>1</v>
      </c>
    </row>
    <row r="1499" spans="1:12" hidden="1" x14ac:dyDescent="0.2">
      <c r="A1499" t="s">
        <v>2553</v>
      </c>
      <c r="B1499" t="s">
        <v>7871</v>
      </c>
      <c r="C1499" t="s">
        <v>3902</v>
      </c>
      <c r="D1499" t="str">
        <f>sc_gsm[[#This Row],[model_rxn]]&amp;"_"&amp;sc_gsm[[#This Row],[Column2]]</f>
        <v>EX_rib__D_e_FWD</v>
      </c>
      <c r="E1499" t="str">
        <f>_xlfn.XLOOKUP(sc_gsm[[#This Row],[Column3]],SC_enz[name_dir],SC_enz[name_dir],"")</f>
        <v>EX_rib__D_e_FWD</v>
      </c>
      <c r="F1499" t="str">
        <f>_xlfn.XLOOKUP(sc_gsm[[#This Row],[model_rxn]],RT_gsm[model_rxn],RT_gsm[model_rxn],"")</f>
        <v>EX_rib__D_e</v>
      </c>
      <c r="G1499" s="3" t="str">
        <f>_xlfn.XLOOKUP(sc_gsm[[#This Row],[Column3]],RT_gsm[Column3],RT_gsm[Column3],"")</f>
        <v>EX_rib__D_e_FWD</v>
      </c>
      <c r="H1499" s="3" t="str" cm="1">
        <f t="array" ref="H1499">sc_gsm[[#This Row],[model_rxn]]&amp;",r,"&amp;_xlfn.SWITCH(sc_gsm[[#This Row],[Column2]],"REV","lower_bound:-","FWD","upper_bound:")&amp;"1000"</f>
        <v>EX_rib__D_e,r,upper_bound:1000</v>
      </c>
      <c r="I1499" s="3" t="str">
        <f>_xlfn.XLOOKUP(sc_gsm[[#This Row],[Column3]],SC_enz[name_dir],SC_enz[name_dir],"")</f>
        <v>EX_rib__D_e_FWD</v>
      </c>
      <c r="J1499" s="3" t="str">
        <f>_xlfn.XLOOKUP(sc_gsm[[#This Row],[name]],[1]RXNS!$C:$C,[1]RXNS!$D:$D,"")</f>
        <v xml:space="preserve">D-ribose[e] =&gt; </v>
      </c>
      <c r="K1499" s="3" t="str">
        <f>_xlfn.XLOOKUP(sc_gsm[[#This Row],[name]],[2]RXNS!$C:$C,[2]RXNS!$D:$D,"")</f>
        <v xml:space="preserve">D-ribose[e] =&gt; </v>
      </c>
      <c r="L1499" s="3" t="b">
        <f>sc_gsm[[#This Row],[yeast8.3.4 equation]]=sc_gsm[[#This Row],[yeast9 equation]]</f>
        <v>1</v>
      </c>
    </row>
    <row r="1500" spans="1:12" hidden="1" x14ac:dyDescent="0.2">
      <c r="A1500" t="s">
        <v>2554</v>
      </c>
      <c r="B1500" t="s">
        <v>7872</v>
      </c>
      <c r="C1500" t="s">
        <v>3903</v>
      </c>
      <c r="D1500" t="str">
        <f>sc_gsm[[#This Row],[model_rxn]]&amp;"_"&amp;sc_gsm[[#This Row],[Column2]]</f>
        <v>SBTDt_c_e_REV</v>
      </c>
      <c r="E1500" t="str">
        <f>_xlfn.XLOOKUP(sc_gsm[[#This Row],[Column3]],SC_enz[name_dir],SC_enz[name_dir],"")</f>
        <v>SBTDt_c_e_REV</v>
      </c>
      <c r="F1500" t="str">
        <f>_xlfn.XLOOKUP(sc_gsm[[#This Row],[model_rxn]],RT_gsm[model_rxn],RT_gsm[model_rxn],"")</f>
        <v/>
      </c>
      <c r="G1500" s="3" t="str">
        <f>_xlfn.XLOOKUP(sc_gsm[[#This Row],[Column3]],RT_gsm[Column3],RT_gsm[Column3],"")</f>
        <v/>
      </c>
      <c r="H1500" s="3" t="str" cm="1">
        <f t="array" ref="H1500">sc_gsm[[#This Row],[model_rxn]]&amp;",r,"&amp;_xlfn.SWITCH(sc_gsm[[#This Row],[Column2]],"REV","lower_bound:-","FWD","upper_bound:")&amp;"1000"</f>
        <v>SBTDt_c_e,r,lower_bound:-1000</v>
      </c>
      <c r="I1500" s="3" t="str">
        <f>_xlfn.XLOOKUP(sc_gsm[[#This Row],[Column3]],SC_enz[name_dir],SC_enz[name_dir],"")</f>
        <v>SBTDt_c_e_REV</v>
      </c>
      <c r="J1500" s="3" t="str">
        <f>_xlfn.XLOOKUP(sc_gsm[[#This Row],[name]],[1]RXNS!$C:$C,[1]RXNS!$D:$D,"")</f>
        <v>D-glucitol[e] &lt;=&gt; D-glucitol[c]</v>
      </c>
      <c r="K1500" s="3" t="str">
        <f>_xlfn.XLOOKUP(sc_gsm[[#This Row],[name]],[2]RXNS!$C:$C,[2]RXNS!$D:$D,"")</f>
        <v>D-glucitol[e] &lt;=&gt; D-glucitol[c]</v>
      </c>
      <c r="L1500" s="3" t="b">
        <f>sc_gsm[[#This Row],[yeast8.3.4 equation]]=sc_gsm[[#This Row],[yeast9 equation]]</f>
        <v>1</v>
      </c>
    </row>
    <row r="1501" spans="1:12" hidden="1" x14ac:dyDescent="0.2">
      <c r="A1501" t="s">
        <v>2554</v>
      </c>
      <c r="B1501" t="s">
        <v>7872</v>
      </c>
      <c r="C1501" t="s">
        <v>3902</v>
      </c>
      <c r="D1501" t="str">
        <f>sc_gsm[[#This Row],[model_rxn]]&amp;"_"&amp;sc_gsm[[#This Row],[Column2]]</f>
        <v>SBTDt_c_e_FWD</v>
      </c>
      <c r="E1501" t="str">
        <f>_xlfn.XLOOKUP(sc_gsm[[#This Row],[Column3]],SC_enz[name_dir],SC_enz[name_dir],"")</f>
        <v>SBTDt_c_e_FWD</v>
      </c>
      <c r="F1501" t="str">
        <f>_xlfn.XLOOKUP(sc_gsm[[#This Row],[model_rxn]],RT_gsm[model_rxn],RT_gsm[model_rxn],"")</f>
        <v/>
      </c>
      <c r="G1501" s="3" t="str">
        <f>_xlfn.XLOOKUP(sc_gsm[[#This Row],[Column3]],RT_gsm[Column3],RT_gsm[Column3],"")</f>
        <v/>
      </c>
      <c r="H1501" s="3" t="str" cm="1">
        <f t="array" ref="H1501">sc_gsm[[#This Row],[model_rxn]]&amp;",r,"&amp;_xlfn.SWITCH(sc_gsm[[#This Row],[Column2]],"REV","lower_bound:-","FWD","upper_bound:")&amp;"1000"</f>
        <v>SBTDt_c_e,r,upper_bound:1000</v>
      </c>
      <c r="I1501" s="3" t="str">
        <f>_xlfn.XLOOKUP(sc_gsm[[#This Row],[Column3]],SC_enz[name_dir],SC_enz[name_dir],"")</f>
        <v>SBTDt_c_e_FWD</v>
      </c>
      <c r="J1501" s="3" t="str">
        <f>_xlfn.XLOOKUP(sc_gsm[[#This Row],[name]],[1]RXNS!$C:$C,[1]RXNS!$D:$D,"")</f>
        <v>D-glucitol[e] &lt;=&gt; D-glucitol[c]</v>
      </c>
      <c r="K1501" s="3" t="str">
        <f>_xlfn.XLOOKUP(sc_gsm[[#This Row],[name]],[2]RXNS!$C:$C,[2]RXNS!$D:$D,"")</f>
        <v>D-glucitol[e] &lt;=&gt; D-glucitol[c]</v>
      </c>
      <c r="L1501" s="3" t="b">
        <f>sc_gsm[[#This Row],[yeast8.3.4 equation]]=sc_gsm[[#This Row],[yeast9 equation]]</f>
        <v>1</v>
      </c>
    </row>
    <row r="1502" spans="1:12" hidden="1" x14ac:dyDescent="0.2">
      <c r="A1502" t="s">
        <v>2555</v>
      </c>
      <c r="B1502" t="s">
        <v>7873</v>
      </c>
      <c r="C1502" t="s">
        <v>3902</v>
      </c>
      <c r="D1502" t="str">
        <f>sc_gsm[[#This Row],[model_rxn]]&amp;"_"&amp;sc_gsm[[#This Row],[Column2]]</f>
        <v>EX_xyl__D_e_FWD</v>
      </c>
      <c r="E1502" t="str">
        <f>_xlfn.XLOOKUP(sc_gsm[[#This Row],[Column3]],SC_enz[name_dir],SC_enz[name_dir],"")</f>
        <v>EX_xyl__D_e_FWD</v>
      </c>
      <c r="F1502" t="str">
        <f>_xlfn.XLOOKUP(sc_gsm[[#This Row],[model_rxn]],RT_gsm[model_rxn],RT_gsm[model_rxn],"")</f>
        <v>EX_xyl__D_e</v>
      </c>
      <c r="G1502" s="3" t="str">
        <f>_xlfn.XLOOKUP(sc_gsm[[#This Row],[Column3]],RT_gsm[Column3],RT_gsm[Column3],"")</f>
        <v>EX_xyl__D_e_FWD</v>
      </c>
      <c r="H1502" s="3" t="str" cm="1">
        <f t="array" ref="H1502">sc_gsm[[#This Row],[model_rxn]]&amp;",r,"&amp;_xlfn.SWITCH(sc_gsm[[#This Row],[Column2]],"REV","lower_bound:-","FWD","upper_bound:")&amp;"1000"</f>
        <v>EX_xyl__D_e,r,upper_bound:1000</v>
      </c>
      <c r="I1502" s="3" t="str">
        <f>_xlfn.XLOOKUP(sc_gsm[[#This Row],[Column3]],SC_enz[name_dir],SC_enz[name_dir],"")</f>
        <v>EX_xyl__D_e_FWD</v>
      </c>
      <c r="J1502" s="3" t="str">
        <f>_xlfn.XLOOKUP(sc_gsm[[#This Row],[name]],[1]RXNS!$C:$C,[1]RXNS!$D:$D,"")</f>
        <v xml:space="preserve">D-xylose[e] =&gt; </v>
      </c>
      <c r="K1502" s="3" t="str">
        <f>_xlfn.XLOOKUP(sc_gsm[[#This Row],[name]],[2]RXNS!$C:$C,[2]RXNS!$D:$D,"")</f>
        <v xml:space="preserve">D-xylose[e] =&gt; </v>
      </c>
      <c r="L1502" s="3" t="b">
        <f>sc_gsm[[#This Row],[yeast8.3.4 equation]]=sc_gsm[[#This Row],[yeast9 equation]]</f>
        <v>1</v>
      </c>
    </row>
    <row r="1503" spans="1:12" hidden="1" x14ac:dyDescent="0.2">
      <c r="A1503" t="s">
        <v>2556</v>
      </c>
      <c r="B1503" t="s">
        <v>7874</v>
      </c>
      <c r="C1503" t="s">
        <v>3903</v>
      </c>
      <c r="D1503" t="str">
        <f>sc_gsm[[#This Row],[model_rxn]]&amp;"_"&amp;sc_gsm[[#This Row],[Column2]]</f>
        <v>XYLt_c_e_REV</v>
      </c>
      <c r="E1503" t="str">
        <f>_xlfn.XLOOKUP(sc_gsm[[#This Row],[Column3]],SC_enz[name_dir],SC_enz[name_dir],"")</f>
        <v>XYLt_c_e_REV</v>
      </c>
      <c r="F1503" t="str">
        <f>_xlfn.XLOOKUP(sc_gsm[[#This Row],[model_rxn]],RT_gsm[model_rxn],RT_gsm[model_rxn],"")</f>
        <v>XYLt_c_e</v>
      </c>
      <c r="G1503" s="3" t="str">
        <f>_xlfn.XLOOKUP(sc_gsm[[#This Row],[Column3]],RT_gsm[Column3],RT_gsm[Column3],"")</f>
        <v>XYLt_c_e_REV</v>
      </c>
      <c r="H1503" s="3" t="str" cm="1">
        <f t="array" ref="H1503">sc_gsm[[#This Row],[model_rxn]]&amp;",r,"&amp;_xlfn.SWITCH(sc_gsm[[#This Row],[Column2]],"REV","lower_bound:-","FWD","upper_bound:")&amp;"1000"</f>
        <v>XYLt_c_e,r,lower_bound:-1000</v>
      </c>
      <c r="I1503" s="3" t="str">
        <f>_xlfn.XLOOKUP(sc_gsm[[#This Row],[Column3]],SC_enz[name_dir],SC_enz[name_dir],"")</f>
        <v>XYLt_c_e_REV</v>
      </c>
      <c r="J1503" s="3" t="str">
        <f>_xlfn.XLOOKUP(sc_gsm[[#This Row],[name]],[1]RXNS!$C:$C,[1]RXNS!$D:$D,"")</f>
        <v>D-xylose[e] &lt;=&gt; D-xylose[c]</v>
      </c>
      <c r="K1503" s="3" t="str">
        <f>_xlfn.XLOOKUP(sc_gsm[[#This Row],[name]],[2]RXNS!$C:$C,[2]RXNS!$D:$D,"")</f>
        <v>D-xylose[e] &lt;=&gt; D-xylose[c]</v>
      </c>
      <c r="L1503" s="3" t="b">
        <f>sc_gsm[[#This Row],[yeast8.3.4 equation]]=sc_gsm[[#This Row],[yeast9 equation]]</f>
        <v>1</v>
      </c>
    </row>
    <row r="1504" spans="1:12" hidden="1" x14ac:dyDescent="0.2">
      <c r="A1504" t="s">
        <v>2556</v>
      </c>
      <c r="B1504" t="s">
        <v>7874</v>
      </c>
      <c r="C1504" t="s">
        <v>3902</v>
      </c>
      <c r="D1504" t="str">
        <f>sc_gsm[[#This Row],[model_rxn]]&amp;"_"&amp;sc_gsm[[#This Row],[Column2]]</f>
        <v>XYLt_c_e_FWD</v>
      </c>
      <c r="E1504" t="str">
        <f>_xlfn.XLOOKUP(sc_gsm[[#This Row],[Column3]],SC_enz[name_dir],SC_enz[name_dir],"")</f>
        <v>XYLt_c_e_FWD</v>
      </c>
      <c r="F1504" t="str">
        <f>_xlfn.XLOOKUP(sc_gsm[[#This Row],[model_rxn]],RT_gsm[model_rxn],RT_gsm[model_rxn],"")</f>
        <v>XYLt_c_e</v>
      </c>
      <c r="G1504" s="3" t="str">
        <f>_xlfn.XLOOKUP(sc_gsm[[#This Row],[Column3]],RT_gsm[Column3],RT_gsm[Column3],"")</f>
        <v>XYLt_c_e_FWD</v>
      </c>
      <c r="H1504" s="3" t="str" cm="1">
        <f t="array" ref="H1504">sc_gsm[[#This Row],[model_rxn]]&amp;",r,"&amp;_xlfn.SWITCH(sc_gsm[[#This Row],[Column2]],"REV","lower_bound:-","FWD","upper_bound:")&amp;"1000"</f>
        <v>XYLt_c_e,r,upper_bound:1000</v>
      </c>
      <c r="I1504" s="3" t="str">
        <f>_xlfn.XLOOKUP(sc_gsm[[#This Row],[Column3]],SC_enz[name_dir],SC_enz[name_dir],"")</f>
        <v>XYLt_c_e_FWD</v>
      </c>
      <c r="J1504" s="3" t="str">
        <f>_xlfn.XLOOKUP(sc_gsm[[#This Row],[name]],[1]RXNS!$C:$C,[1]RXNS!$D:$D,"")</f>
        <v>D-xylose[e] &lt;=&gt; D-xylose[c]</v>
      </c>
      <c r="K1504" s="3" t="str">
        <f>_xlfn.XLOOKUP(sc_gsm[[#This Row],[name]],[2]RXNS!$C:$C,[2]RXNS!$D:$D,"")</f>
        <v>D-xylose[e] &lt;=&gt; D-xylose[c]</v>
      </c>
      <c r="L1504" s="3" t="b">
        <f>sc_gsm[[#This Row],[yeast8.3.4 equation]]=sc_gsm[[#This Row],[yeast9 equation]]</f>
        <v>1</v>
      </c>
    </row>
    <row r="1505" spans="1:12" hidden="1" x14ac:dyDescent="0.2">
      <c r="A1505" t="s">
        <v>2557</v>
      </c>
      <c r="B1505" t="s">
        <v>7875</v>
      </c>
      <c r="C1505" t="s">
        <v>3903</v>
      </c>
      <c r="D1505" t="str">
        <f>sc_gsm[[#This Row],[model_rxn]]&amp;"_"&amp;sc_gsm[[#This Row],[Column2]]</f>
        <v>DADPt_c_n_REV</v>
      </c>
      <c r="E1505" t="str">
        <f>_xlfn.XLOOKUP(sc_gsm[[#This Row],[Column3]],SC_enz[name_dir],SC_enz[name_dir],"")</f>
        <v>DADPt_c_n_REV</v>
      </c>
      <c r="F1505" t="str">
        <f>_xlfn.XLOOKUP(sc_gsm[[#This Row],[model_rxn]],RT_gsm[model_rxn],RT_gsm[model_rxn],"")</f>
        <v>DADPt_c_n</v>
      </c>
      <c r="G1505" s="3" t="str">
        <f>_xlfn.XLOOKUP(sc_gsm[[#This Row],[Column3]],RT_gsm[Column3],RT_gsm[Column3],"")</f>
        <v>DADPt_c_n_REV</v>
      </c>
      <c r="H1505" s="3" t="str" cm="1">
        <f t="array" ref="H1505">sc_gsm[[#This Row],[model_rxn]]&amp;",r,"&amp;_xlfn.SWITCH(sc_gsm[[#This Row],[Column2]],"REV","lower_bound:-","FWD","upper_bound:")&amp;"1000"</f>
        <v>DADPt_c_n,r,lower_bound:-1000</v>
      </c>
      <c r="I1505" s="3" t="str">
        <f>_xlfn.XLOOKUP(sc_gsm[[#This Row],[Column3]],SC_enz[name_dir],SC_enz[name_dir],"")</f>
        <v>DADPt_c_n_REV</v>
      </c>
      <c r="J1505" s="3" t="str">
        <f>_xlfn.XLOOKUP(sc_gsm[[#This Row],[name]],[1]RXNS!$C:$C,[1]RXNS!$D:$D,"")</f>
        <v>dADP[c] &lt;=&gt; dADP[n]</v>
      </c>
      <c r="K1505" s="3" t="str">
        <f>_xlfn.XLOOKUP(sc_gsm[[#This Row],[name]],[2]RXNS!$C:$C,[2]RXNS!$D:$D,"")</f>
        <v>dADP[c] &lt;=&gt; dADP[n]</v>
      </c>
      <c r="L1505" s="3" t="b">
        <f>sc_gsm[[#This Row],[yeast8.3.4 equation]]=sc_gsm[[#This Row],[yeast9 equation]]</f>
        <v>1</v>
      </c>
    </row>
    <row r="1506" spans="1:12" hidden="1" x14ac:dyDescent="0.2">
      <c r="A1506" t="s">
        <v>2557</v>
      </c>
      <c r="B1506" t="s">
        <v>7875</v>
      </c>
      <c r="C1506" t="s">
        <v>3902</v>
      </c>
      <c r="D1506" t="str">
        <f>sc_gsm[[#This Row],[model_rxn]]&amp;"_"&amp;sc_gsm[[#This Row],[Column2]]</f>
        <v>DADPt_c_n_FWD</v>
      </c>
      <c r="E1506" t="str">
        <f>_xlfn.XLOOKUP(sc_gsm[[#This Row],[Column3]],SC_enz[name_dir],SC_enz[name_dir],"")</f>
        <v>DADPt_c_n_FWD</v>
      </c>
      <c r="F1506" t="str">
        <f>_xlfn.XLOOKUP(sc_gsm[[#This Row],[model_rxn]],RT_gsm[model_rxn],RT_gsm[model_rxn],"")</f>
        <v>DADPt_c_n</v>
      </c>
      <c r="G1506" s="3" t="str">
        <f>_xlfn.XLOOKUP(sc_gsm[[#This Row],[Column3]],RT_gsm[Column3],RT_gsm[Column3],"")</f>
        <v>DADPt_c_n_FWD</v>
      </c>
      <c r="H1506" s="3" t="str" cm="1">
        <f t="array" ref="H1506">sc_gsm[[#This Row],[model_rxn]]&amp;",r,"&amp;_xlfn.SWITCH(sc_gsm[[#This Row],[Column2]],"REV","lower_bound:-","FWD","upper_bound:")&amp;"1000"</f>
        <v>DADPt_c_n,r,upper_bound:1000</v>
      </c>
      <c r="I1506" s="3" t="str">
        <f>_xlfn.XLOOKUP(sc_gsm[[#This Row],[Column3]],SC_enz[name_dir],SC_enz[name_dir],"")</f>
        <v>DADPt_c_n_FWD</v>
      </c>
      <c r="J1506" s="3" t="str">
        <f>_xlfn.XLOOKUP(sc_gsm[[#This Row],[name]],[1]RXNS!$C:$C,[1]RXNS!$D:$D,"")</f>
        <v>dADP[c] &lt;=&gt; dADP[n]</v>
      </c>
      <c r="K1506" s="3" t="str">
        <f>_xlfn.XLOOKUP(sc_gsm[[#This Row],[name]],[2]RXNS!$C:$C,[2]RXNS!$D:$D,"")</f>
        <v>dADP[c] &lt;=&gt; dADP[n]</v>
      </c>
      <c r="L1506" s="3" t="b">
        <f>sc_gsm[[#This Row],[yeast8.3.4 equation]]=sc_gsm[[#This Row],[yeast9 equation]]</f>
        <v>1</v>
      </c>
    </row>
    <row r="1507" spans="1:12" hidden="1" x14ac:dyDescent="0.2">
      <c r="A1507" t="s">
        <v>2558</v>
      </c>
      <c r="B1507" t="s">
        <v>7876</v>
      </c>
      <c r="C1507" t="s">
        <v>3903</v>
      </c>
      <c r="D1507" t="str">
        <f>sc_gsm[[#This Row],[model_rxn]]&amp;"_"&amp;sc_gsm[[#This Row],[Column2]]</f>
        <v>DCDPt_c_n_REV</v>
      </c>
      <c r="E1507" t="str">
        <f>_xlfn.XLOOKUP(sc_gsm[[#This Row],[Column3]],SC_enz[name_dir],SC_enz[name_dir],"")</f>
        <v>DCDPt_c_n_REV</v>
      </c>
      <c r="F1507" t="str">
        <f>_xlfn.XLOOKUP(sc_gsm[[#This Row],[model_rxn]],RT_gsm[model_rxn],RT_gsm[model_rxn],"")</f>
        <v>DCDPt_c_n</v>
      </c>
      <c r="G1507" s="3" t="str">
        <f>_xlfn.XLOOKUP(sc_gsm[[#This Row],[Column3]],RT_gsm[Column3],RT_gsm[Column3],"")</f>
        <v>DCDPt_c_n_REV</v>
      </c>
      <c r="H1507" s="3" t="str" cm="1">
        <f t="array" ref="H1507">sc_gsm[[#This Row],[model_rxn]]&amp;",r,"&amp;_xlfn.SWITCH(sc_gsm[[#This Row],[Column2]],"REV","lower_bound:-","FWD","upper_bound:")&amp;"1000"</f>
        <v>DCDPt_c_n,r,lower_bound:-1000</v>
      </c>
      <c r="I1507" s="3" t="str">
        <f>_xlfn.XLOOKUP(sc_gsm[[#This Row],[Column3]],SC_enz[name_dir],SC_enz[name_dir],"")</f>
        <v>DCDPt_c_n_REV</v>
      </c>
      <c r="J1507" s="3" t="str">
        <f>_xlfn.XLOOKUP(sc_gsm[[#This Row],[name]],[1]RXNS!$C:$C,[1]RXNS!$D:$D,"")</f>
        <v>dCDP[c] &lt;=&gt; dCDP[n]</v>
      </c>
      <c r="K1507" s="3" t="str">
        <f>_xlfn.XLOOKUP(sc_gsm[[#This Row],[name]],[2]RXNS!$C:$C,[2]RXNS!$D:$D,"")</f>
        <v>dCDP[c] &lt;=&gt; dCDP[n]</v>
      </c>
      <c r="L1507" s="3" t="b">
        <f>sc_gsm[[#This Row],[yeast8.3.4 equation]]=sc_gsm[[#This Row],[yeast9 equation]]</f>
        <v>1</v>
      </c>
    </row>
    <row r="1508" spans="1:12" hidden="1" x14ac:dyDescent="0.2">
      <c r="A1508" t="s">
        <v>2558</v>
      </c>
      <c r="B1508" t="s">
        <v>7876</v>
      </c>
      <c r="C1508" t="s">
        <v>3902</v>
      </c>
      <c r="D1508" t="str">
        <f>sc_gsm[[#This Row],[model_rxn]]&amp;"_"&amp;sc_gsm[[#This Row],[Column2]]</f>
        <v>DCDPt_c_n_FWD</v>
      </c>
      <c r="E1508" t="str">
        <f>_xlfn.XLOOKUP(sc_gsm[[#This Row],[Column3]],SC_enz[name_dir],SC_enz[name_dir],"")</f>
        <v>DCDPt_c_n_FWD</v>
      </c>
      <c r="F1508" t="str">
        <f>_xlfn.XLOOKUP(sc_gsm[[#This Row],[model_rxn]],RT_gsm[model_rxn],RT_gsm[model_rxn],"")</f>
        <v>DCDPt_c_n</v>
      </c>
      <c r="G1508" s="3" t="str">
        <f>_xlfn.XLOOKUP(sc_gsm[[#This Row],[Column3]],RT_gsm[Column3],RT_gsm[Column3],"")</f>
        <v>DCDPt_c_n_FWD</v>
      </c>
      <c r="H1508" s="3" t="str" cm="1">
        <f t="array" ref="H1508">sc_gsm[[#This Row],[model_rxn]]&amp;",r,"&amp;_xlfn.SWITCH(sc_gsm[[#This Row],[Column2]],"REV","lower_bound:-","FWD","upper_bound:")&amp;"1000"</f>
        <v>DCDPt_c_n,r,upper_bound:1000</v>
      </c>
      <c r="I1508" s="3" t="str">
        <f>_xlfn.XLOOKUP(sc_gsm[[#This Row],[Column3]],SC_enz[name_dir],SC_enz[name_dir],"")</f>
        <v>DCDPt_c_n_FWD</v>
      </c>
      <c r="J1508" s="3" t="str">
        <f>_xlfn.XLOOKUP(sc_gsm[[#This Row],[name]],[1]RXNS!$C:$C,[1]RXNS!$D:$D,"")</f>
        <v>dCDP[c] &lt;=&gt; dCDP[n]</v>
      </c>
      <c r="K1508" s="3" t="str">
        <f>_xlfn.XLOOKUP(sc_gsm[[#This Row],[name]],[2]RXNS!$C:$C,[2]RXNS!$D:$D,"")</f>
        <v>dCDP[c] &lt;=&gt; dCDP[n]</v>
      </c>
      <c r="L1508" s="3" t="b">
        <f>sc_gsm[[#This Row],[yeast8.3.4 equation]]=sc_gsm[[#This Row],[yeast9 equation]]</f>
        <v>1</v>
      </c>
    </row>
    <row r="1509" spans="1:12" hidden="1" x14ac:dyDescent="0.2">
      <c r="A1509" t="s">
        <v>2559</v>
      </c>
      <c r="B1509" t="s">
        <v>7877</v>
      </c>
      <c r="C1509" t="s">
        <v>3902</v>
      </c>
      <c r="D1509" t="str">
        <f>sc_gsm[[#This Row],[model_rxn]]&amp;"_"&amp;sc_gsm[[#This Row],[Column2]]</f>
        <v>ATPHs_c_FWD</v>
      </c>
      <c r="E1509" t="str">
        <f>_xlfn.XLOOKUP(sc_gsm[[#This Row],[Column3]],SC_enz[name_dir],SC_enz[name_dir],"")</f>
        <v>ATPHs_c_FWD</v>
      </c>
      <c r="F1509" t="str">
        <f>_xlfn.XLOOKUP(sc_gsm[[#This Row],[model_rxn]],RT_gsm[model_rxn],RT_gsm[model_rxn],"")</f>
        <v>ATPHs_c</v>
      </c>
      <c r="G1509" s="3" t="str">
        <f>_xlfn.XLOOKUP(sc_gsm[[#This Row],[Column3]],RT_gsm[Column3],RT_gsm[Column3],"")</f>
        <v>ATPHs_c_FWD</v>
      </c>
      <c r="H1509" s="3" t="str" cm="1">
        <f t="array" ref="H1509">sc_gsm[[#This Row],[model_rxn]]&amp;",r,"&amp;_xlfn.SWITCH(sc_gsm[[#This Row],[Column2]],"REV","lower_bound:-","FWD","upper_bound:")&amp;"1000"</f>
        <v>ATPHs_c,r,upper_bound:1000</v>
      </c>
      <c r="I1509" s="3" t="str">
        <f>_xlfn.XLOOKUP(sc_gsm[[#This Row],[Column3]],SC_enz[name_dir],SC_enz[name_dir],"")</f>
        <v>ATPHs_c_FWD</v>
      </c>
      <c r="J1509" s="3" t="str">
        <f>_xlfn.XLOOKUP(sc_gsm[[#This Row],[name]],[1]RXNS!$C:$C,[1]RXNS!$D:$D,"")</f>
        <v>ATP[c] + H+[c] + H2O[c] =&gt; ammonium[c] + ITP[c]</v>
      </c>
      <c r="K1509" s="3" t="str">
        <f>_xlfn.XLOOKUP(sc_gsm[[#This Row],[name]],[2]RXNS!$C:$C,[2]RXNS!$D:$D,"")</f>
        <v>ATP[c] + H+[c] + H2O[c] =&gt; ammonium[c] + ITP[c]</v>
      </c>
      <c r="L1509" s="3" t="b">
        <f>sc_gsm[[#This Row],[yeast8.3.4 equation]]=sc_gsm[[#This Row],[yeast9 equation]]</f>
        <v>1</v>
      </c>
    </row>
    <row r="1510" spans="1:12" hidden="1" x14ac:dyDescent="0.2">
      <c r="A1510" t="s">
        <v>2560</v>
      </c>
      <c r="B1510" t="s">
        <v>7878</v>
      </c>
      <c r="C1510" t="s">
        <v>3902</v>
      </c>
      <c r="D1510" t="str">
        <f>sc_gsm[[#This Row],[model_rxn]]&amp;"_"&amp;sc_gsm[[#This Row],[Column2]]</f>
        <v>NTPDA2_c_FWD</v>
      </c>
      <c r="E1510" t="str">
        <f>_xlfn.XLOOKUP(sc_gsm[[#This Row],[Column3]],SC_enz[name_dir],SC_enz[name_dir],"")</f>
        <v>NTPDA2_c_FWD</v>
      </c>
      <c r="F1510" t="str">
        <f>_xlfn.XLOOKUP(sc_gsm[[#This Row],[model_rxn]],RT_gsm[model_rxn],RT_gsm[model_rxn],"")</f>
        <v>NTPDA2_c</v>
      </c>
      <c r="G1510" s="3" t="str">
        <f>_xlfn.XLOOKUP(sc_gsm[[#This Row],[Column3]],RT_gsm[Column3],RT_gsm[Column3],"")</f>
        <v>NTPDA2_c_FWD</v>
      </c>
      <c r="H1510" s="3" t="str" cm="1">
        <f t="array" ref="H1510">sc_gsm[[#This Row],[model_rxn]]&amp;",r,"&amp;_xlfn.SWITCH(sc_gsm[[#This Row],[Column2]],"REV","lower_bound:-","FWD","upper_bound:")&amp;"1000"</f>
        <v>NTPDA2_c,r,upper_bound:1000</v>
      </c>
      <c r="I1510" s="3" t="str">
        <f>_xlfn.XLOOKUP(sc_gsm[[#This Row],[Column3]],SC_enz[name_dir],SC_enz[name_dir],"")</f>
        <v>NTPDA2_c_FWD</v>
      </c>
      <c r="J1510" s="3" t="str">
        <f>_xlfn.XLOOKUP(sc_gsm[[#This Row],[name]],[1]RXNS!$C:$C,[1]RXNS!$D:$D,"")</f>
        <v>dATP[c] + H+[c] + H2O[c] =&gt; ammonium[c] + dITP[c]</v>
      </c>
      <c r="K1510" s="3" t="str">
        <f>_xlfn.XLOOKUP(sc_gsm[[#This Row],[name]],[2]RXNS!$C:$C,[2]RXNS!$D:$D,"")</f>
        <v>dATP[c] + H+[c] + H2O[c] =&gt; ammonium[c] + dITP[c]</v>
      </c>
      <c r="L1510" s="3" t="b">
        <f>sc_gsm[[#This Row],[yeast8.3.4 equation]]=sc_gsm[[#This Row],[yeast9 equation]]</f>
        <v>1</v>
      </c>
    </row>
    <row r="1511" spans="1:12" hidden="1" x14ac:dyDescent="0.2">
      <c r="A1511" t="s">
        <v>2561</v>
      </c>
      <c r="B1511" t="s">
        <v>7879</v>
      </c>
      <c r="C1511" t="s">
        <v>3902</v>
      </c>
      <c r="D1511" t="str">
        <f>sc_gsm[[#This Row],[model_rxn]]&amp;"_"&amp;sc_gsm[[#This Row],[Column2]]</f>
        <v>NDPDA1_c_FWD</v>
      </c>
      <c r="E1511" t="str">
        <f>_xlfn.XLOOKUP(sc_gsm[[#This Row],[Column3]],SC_enz[name_dir],SC_enz[name_dir],"")</f>
        <v>NDPDA1_c_FWD</v>
      </c>
      <c r="F1511" t="str">
        <f>_xlfn.XLOOKUP(sc_gsm[[#This Row],[model_rxn]],RT_gsm[model_rxn],RT_gsm[model_rxn],"")</f>
        <v>NDPDA1_c</v>
      </c>
      <c r="G1511" s="3" t="str">
        <f>_xlfn.XLOOKUP(sc_gsm[[#This Row],[Column3]],RT_gsm[Column3],RT_gsm[Column3],"")</f>
        <v>NDPDA1_c_FWD</v>
      </c>
      <c r="H1511" s="3" t="str" cm="1">
        <f t="array" ref="H1511">sc_gsm[[#This Row],[model_rxn]]&amp;",r,"&amp;_xlfn.SWITCH(sc_gsm[[#This Row],[Column2]],"REV","lower_bound:-","FWD","upper_bound:")&amp;"1000"</f>
        <v>NDPDA1_c,r,upper_bound:1000</v>
      </c>
      <c r="I1511" s="3" t="str">
        <f>_xlfn.XLOOKUP(sc_gsm[[#This Row],[Column3]],SC_enz[name_dir],SC_enz[name_dir],"")</f>
        <v>NDPDA1_c_FWD</v>
      </c>
      <c r="J1511" s="3" t="str">
        <f>_xlfn.XLOOKUP(sc_gsm[[#This Row],[name]],[1]RXNS!$C:$C,[1]RXNS!$D:$D,"")</f>
        <v>ADP[c] + H+[c] + H2O[c] =&gt; ammonium[c] + IDP[c]</v>
      </c>
      <c r="K1511" s="3" t="str">
        <f>_xlfn.XLOOKUP(sc_gsm[[#This Row],[name]],[2]RXNS!$C:$C,[2]RXNS!$D:$D,"")</f>
        <v>ADP[c] + H+[c] + H2O[c] =&gt; ammonium[c] + IDP[c]</v>
      </c>
      <c r="L1511" s="3" t="b">
        <f>sc_gsm[[#This Row],[yeast8.3.4 equation]]=sc_gsm[[#This Row],[yeast9 equation]]</f>
        <v>1</v>
      </c>
    </row>
    <row r="1512" spans="1:12" hidden="1" x14ac:dyDescent="0.2">
      <c r="A1512" t="s">
        <v>2562</v>
      </c>
      <c r="B1512" t="s">
        <v>7880</v>
      </c>
      <c r="C1512" t="s">
        <v>3902</v>
      </c>
      <c r="D1512" t="str">
        <f>sc_gsm[[#This Row],[model_rxn]]&amp;"_"&amp;sc_gsm[[#This Row],[Column2]]</f>
        <v>NDPDA2_c_FWD</v>
      </c>
      <c r="E1512" t="str">
        <f>_xlfn.XLOOKUP(sc_gsm[[#This Row],[Column3]],SC_enz[name_dir],SC_enz[name_dir],"")</f>
        <v>NDPDA2_c_FWD</v>
      </c>
      <c r="F1512" t="str">
        <f>_xlfn.XLOOKUP(sc_gsm[[#This Row],[model_rxn]],RT_gsm[model_rxn],RT_gsm[model_rxn],"")</f>
        <v>NDPDA2_c</v>
      </c>
      <c r="G1512" s="3" t="str">
        <f>_xlfn.XLOOKUP(sc_gsm[[#This Row],[Column3]],RT_gsm[Column3],RT_gsm[Column3],"")</f>
        <v>NDPDA2_c_FWD</v>
      </c>
      <c r="H1512" s="3" t="str" cm="1">
        <f t="array" ref="H1512">sc_gsm[[#This Row],[model_rxn]]&amp;",r,"&amp;_xlfn.SWITCH(sc_gsm[[#This Row],[Column2]],"REV","lower_bound:-","FWD","upper_bound:")&amp;"1000"</f>
        <v>NDPDA2_c,r,upper_bound:1000</v>
      </c>
      <c r="I1512" s="3" t="str">
        <f>_xlfn.XLOOKUP(sc_gsm[[#This Row],[Column3]],SC_enz[name_dir],SC_enz[name_dir],"")</f>
        <v>NDPDA2_c_FWD</v>
      </c>
      <c r="J1512" s="3" t="str">
        <f>_xlfn.XLOOKUP(sc_gsm[[#This Row],[name]],[1]RXNS!$C:$C,[1]RXNS!$D:$D,"")</f>
        <v>dADP[c] + H+[c] + H2O[c] =&gt; ammonium[c] + dIDP[c]</v>
      </c>
      <c r="K1512" s="3" t="str">
        <f>_xlfn.XLOOKUP(sc_gsm[[#This Row],[name]],[2]RXNS!$C:$C,[2]RXNS!$D:$D,"")</f>
        <v>dADP[c] + H+[c] + H2O[c] =&gt; ammonium[c] + dIDP[c]</v>
      </c>
      <c r="L1512" s="3" t="b">
        <f>sc_gsm[[#This Row],[yeast8.3.4 equation]]=sc_gsm[[#This Row],[yeast9 equation]]</f>
        <v>1</v>
      </c>
    </row>
    <row r="1513" spans="1:12" hidden="1" x14ac:dyDescent="0.2">
      <c r="A1513" t="s">
        <v>2563</v>
      </c>
      <c r="B1513" t="s">
        <v>7881</v>
      </c>
      <c r="C1513" t="s">
        <v>3903</v>
      </c>
      <c r="D1513" t="str">
        <f>sc_gsm[[#This Row],[model_rxn]]&amp;"_"&amp;sc_gsm[[#This Row],[Column2]]</f>
        <v>DNADt_c_n_REV</v>
      </c>
      <c r="E1513" t="str">
        <f>_xlfn.XLOOKUP(sc_gsm[[#This Row],[Column3]],SC_enz[name_dir],SC_enz[name_dir],"")</f>
        <v>DNADt_c_n_REV</v>
      </c>
      <c r="F1513" t="str">
        <f>_xlfn.XLOOKUP(sc_gsm[[#This Row],[model_rxn]],RT_gsm[model_rxn],RT_gsm[model_rxn],"")</f>
        <v>DNADt_c_n</v>
      </c>
      <c r="G1513" s="3" t="str">
        <f>_xlfn.XLOOKUP(sc_gsm[[#This Row],[Column3]],RT_gsm[Column3],RT_gsm[Column3],"")</f>
        <v>DNADt_c_n_REV</v>
      </c>
      <c r="H1513" s="3" t="str" cm="1">
        <f t="array" ref="H1513">sc_gsm[[#This Row],[model_rxn]]&amp;",r,"&amp;_xlfn.SWITCH(sc_gsm[[#This Row],[Column2]],"REV","lower_bound:-","FWD","upper_bound:")&amp;"1000"</f>
        <v>DNADt_c_n,r,lower_bound:-1000</v>
      </c>
      <c r="I1513" s="3" t="str">
        <f>_xlfn.XLOOKUP(sc_gsm[[#This Row],[Column3]],SC_enz[name_dir],SC_enz[name_dir],"")</f>
        <v>DNADt_c_n_REV</v>
      </c>
      <c r="J1513" s="3" t="str">
        <f>_xlfn.XLOOKUP(sc_gsm[[#This Row],[name]],[1]RXNS!$C:$C,[1]RXNS!$D:$D,"")</f>
        <v>deamido-NAD(+)[c] &lt;=&gt; deamido-NAD(+)[n]</v>
      </c>
      <c r="K1513" s="3" t="str">
        <f>_xlfn.XLOOKUP(sc_gsm[[#This Row],[name]],[2]RXNS!$C:$C,[2]RXNS!$D:$D,"")</f>
        <v>deamido-NAD(+)[c] &lt;=&gt; deamido-NAD(+)[n]</v>
      </c>
      <c r="L1513" s="3" t="b">
        <f>sc_gsm[[#This Row],[yeast8.3.4 equation]]=sc_gsm[[#This Row],[yeast9 equation]]</f>
        <v>1</v>
      </c>
    </row>
    <row r="1514" spans="1:12" hidden="1" x14ac:dyDescent="0.2">
      <c r="A1514" t="s">
        <v>2563</v>
      </c>
      <c r="B1514" t="s">
        <v>7881</v>
      </c>
      <c r="C1514" t="s">
        <v>3902</v>
      </c>
      <c r="D1514" t="str">
        <f>sc_gsm[[#This Row],[model_rxn]]&amp;"_"&amp;sc_gsm[[#This Row],[Column2]]</f>
        <v>DNADt_c_n_FWD</v>
      </c>
      <c r="E1514" t="str">
        <f>_xlfn.XLOOKUP(sc_gsm[[#This Row],[Column3]],SC_enz[name_dir],SC_enz[name_dir],"")</f>
        <v>DNADt_c_n_FWD</v>
      </c>
      <c r="F1514" t="str">
        <f>_xlfn.XLOOKUP(sc_gsm[[#This Row],[model_rxn]],RT_gsm[model_rxn],RT_gsm[model_rxn],"")</f>
        <v>DNADt_c_n</v>
      </c>
      <c r="G1514" s="3" t="str">
        <f>_xlfn.XLOOKUP(sc_gsm[[#This Row],[Column3]],RT_gsm[Column3],RT_gsm[Column3],"")</f>
        <v>DNADt_c_n_FWD</v>
      </c>
      <c r="H1514" s="3" t="str" cm="1">
        <f t="array" ref="H1514">sc_gsm[[#This Row],[model_rxn]]&amp;",r,"&amp;_xlfn.SWITCH(sc_gsm[[#This Row],[Column2]],"REV","lower_bound:-","FWD","upper_bound:")&amp;"1000"</f>
        <v>DNADt_c_n,r,upper_bound:1000</v>
      </c>
      <c r="I1514" s="3" t="str">
        <f>_xlfn.XLOOKUP(sc_gsm[[#This Row],[Column3]],SC_enz[name_dir],SC_enz[name_dir],"")</f>
        <v>DNADt_c_n_FWD</v>
      </c>
      <c r="J1514" s="3" t="str">
        <f>_xlfn.XLOOKUP(sc_gsm[[#This Row],[name]],[1]RXNS!$C:$C,[1]RXNS!$D:$D,"")</f>
        <v>deamido-NAD(+)[c] &lt;=&gt; deamido-NAD(+)[n]</v>
      </c>
      <c r="K1514" s="3" t="str">
        <f>_xlfn.XLOOKUP(sc_gsm[[#This Row],[name]],[2]RXNS!$C:$C,[2]RXNS!$D:$D,"")</f>
        <v>deamido-NAD(+)[c] &lt;=&gt; deamido-NAD(+)[n]</v>
      </c>
      <c r="L1514" s="3" t="b">
        <f>sc_gsm[[#This Row],[yeast8.3.4 equation]]=sc_gsm[[#This Row],[yeast9 equation]]</f>
        <v>1</v>
      </c>
    </row>
    <row r="1515" spans="1:12" hidden="1" x14ac:dyDescent="0.2">
      <c r="A1515" t="s">
        <v>2564</v>
      </c>
      <c r="B1515" t="s">
        <v>7882</v>
      </c>
      <c r="C1515" t="s">
        <v>3902</v>
      </c>
      <c r="D1515" t="str">
        <f>sc_gsm[[#This Row],[model_rxn]]&amp;"_"&amp;sc_gsm[[#This Row],[Column2]]</f>
        <v>DADt_c_e_FWD</v>
      </c>
      <c r="E1515" t="str">
        <f>_xlfn.XLOOKUP(sc_gsm[[#This Row],[Column3]],SC_enz[name_dir],SC_enz[name_dir],"")</f>
        <v>DADt_c_e_FWD</v>
      </c>
      <c r="F1515" t="str">
        <f>_xlfn.XLOOKUP(sc_gsm[[#This Row],[model_rxn]],RT_gsm[model_rxn],RT_gsm[model_rxn],"")</f>
        <v>DADt_c_e</v>
      </c>
      <c r="G1515" s="3" t="str">
        <f>_xlfn.XLOOKUP(sc_gsm[[#This Row],[Column3]],RT_gsm[Column3],RT_gsm[Column3],"")</f>
        <v>DADt_c_e_FWD</v>
      </c>
      <c r="H1515" s="3" t="str" cm="1">
        <f t="array" ref="H1515">sc_gsm[[#This Row],[model_rxn]]&amp;",r,"&amp;_xlfn.SWITCH(sc_gsm[[#This Row],[Column2]],"REV","lower_bound:-","FWD","upper_bound:")&amp;"1000"</f>
        <v>DADt_c_e,r,upper_bound:1000</v>
      </c>
      <c r="I1515" s="3" t="str">
        <f>_xlfn.XLOOKUP(sc_gsm[[#This Row],[Column3]],SC_enz[name_dir],SC_enz[name_dir],"")</f>
        <v>DADt_c_e_FWD</v>
      </c>
      <c r="J1515" s="3" t="str">
        <f>_xlfn.XLOOKUP(sc_gsm[[#This Row],[name]],[1]RXNS!$C:$C,[1]RXNS!$D:$D,"")</f>
        <v>2'-deoxyadenosine[e] =&gt; 2'-deoxyadenosine[c]</v>
      </c>
      <c r="K1515" s="3" t="str">
        <f>_xlfn.XLOOKUP(sc_gsm[[#This Row],[name]],[2]RXNS!$C:$C,[2]RXNS!$D:$D,"")</f>
        <v>2'-deoxyadenosine[e] =&gt; 2'-deoxyadenosine[c]</v>
      </c>
      <c r="L1515" s="3" t="b">
        <f>sc_gsm[[#This Row],[yeast8.3.4 equation]]=sc_gsm[[#This Row],[yeast9 equation]]</f>
        <v>1</v>
      </c>
    </row>
    <row r="1516" spans="1:12" hidden="1" x14ac:dyDescent="0.2">
      <c r="A1516" t="s">
        <v>2565</v>
      </c>
      <c r="B1516" t="s">
        <v>7883</v>
      </c>
      <c r="C1516" t="s">
        <v>3903</v>
      </c>
      <c r="D1516" t="str">
        <f>sc_gsm[[#This Row],[model_rxn]]&amp;"_"&amp;sc_gsm[[#This Row],[Column2]]</f>
        <v>DADK_c_REV</v>
      </c>
      <c r="E1516" t="str">
        <f>_xlfn.XLOOKUP(sc_gsm[[#This Row],[Column3]],SC_enz[name_dir],SC_enz[name_dir],"")</f>
        <v>DADK_c_REV</v>
      </c>
      <c r="F1516" t="str">
        <f>_xlfn.XLOOKUP(sc_gsm[[#This Row],[model_rxn]],RT_gsm[model_rxn],RT_gsm[model_rxn],"")</f>
        <v>DADK_c</v>
      </c>
      <c r="G1516" s="3" t="str">
        <f>_xlfn.XLOOKUP(sc_gsm[[#This Row],[Column3]],RT_gsm[Column3],RT_gsm[Column3],"")</f>
        <v>DADK_c_REV</v>
      </c>
      <c r="H1516" s="3" t="str" cm="1">
        <f t="array" ref="H1516">sc_gsm[[#This Row],[model_rxn]]&amp;",r,"&amp;_xlfn.SWITCH(sc_gsm[[#This Row],[Column2]],"REV","lower_bound:-","FWD","upper_bound:")&amp;"1000"</f>
        <v>DADK_c,r,lower_bound:-1000</v>
      </c>
      <c r="I1516" s="3" t="str">
        <f>_xlfn.XLOOKUP(sc_gsm[[#This Row],[Column3]],SC_enz[name_dir],SC_enz[name_dir],"")</f>
        <v>DADK_c_REV</v>
      </c>
      <c r="J1516" s="3" t="str">
        <f>_xlfn.XLOOKUP(sc_gsm[[#This Row],[name]],[1]RXNS!$C:$C,[1]RXNS!$D:$D,"")</f>
        <v>ATP[c] + dAMP[c] &lt;=&gt; ADP[c] + dADP[c]</v>
      </c>
      <c r="K1516" s="3" t="str">
        <f>_xlfn.XLOOKUP(sc_gsm[[#This Row],[name]],[2]RXNS!$C:$C,[2]RXNS!$D:$D,"")</f>
        <v>ATP[c] + dAMP[c] &lt;=&gt; ADP[c] + dADP[c]</v>
      </c>
      <c r="L1516" s="3" t="b">
        <f>sc_gsm[[#This Row],[yeast8.3.4 equation]]=sc_gsm[[#This Row],[yeast9 equation]]</f>
        <v>1</v>
      </c>
    </row>
    <row r="1517" spans="1:12" hidden="1" x14ac:dyDescent="0.2">
      <c r="A1517" t="s">
        <v>2565</v>
      </c>
      <c r="B1517" t="s">
        <v>7883</v>
      </c>
      <c r="C1517" t="s">
        <v>3902</v>
      </c>
      <c r="D1517" t="str">
        <f>sc_gsm[[#This Row],[model_rxn]]&amp;"_"&amp;sc_gsm[[#This Row],[Column2]]</f>
        <v>DADK_c_FWD</v>
      </c>
      <c r="E1517" t="str">
        <f>_xlfn.XLOOKUP(sc_gsm[[#This Row],[Column3]],SC_enz[name_dir],SC_enz[name_dir],"")</f>
        <v>DADK_c_FWD</v>
      </c>
      <c r="F1517" t="str">
        <f>_xlfn.XLOOKUP(sc_gsm[[#This Row],[model_rxn]],RT_gsm[model_rxn],RT_gsm[model_rxn],"")</f>
        <v>DADK_c</v>
      </c>
      <c r="G1517" s="3" t="str">
        <f>_xlfn.XLOOKUP(sc_gsm[[#This Row],[Column3]],RT_gsm[Column3],RT_gsm[Column3],"")</f>
        <v>DADK_c_FWD</v>
      </c>
      <c r="H1517" s="3" t="str" cm="1">
        <f t="array" ref="H1517">sc_gsm[[#This Row],[model_rxn]]&amp;",r,"&amp;_xlfn.SWITCH(sc_gsm[[#This Row],[Column2]],"REV","lower_bound:-","FWD","upper_bound:")&amp;"1000"</f>
        <v>DADK_c,r,upper_bound:1000</v>
      </c>
      <c r="I1517" s="3" t="str">
        <f>_xlfn.XLOOKUP(sc_gsm[[#This Row],[Column3]],SC_enz[name_dir],SC_enz[name_dir],"")</f>
        <v>DADK_c_FWD</v>
      </c>
      <c r="J1517" s="3" t="str">
        <f>_xlfn.XLOOKUP(sc_gsm[[#This Row],[name]],[1]RXNS!$C:$C,[1]RXNS!$D:$D,"")</f>
        <v>ATP[c] + dAMP[c] &lt;=&gt; ADP[c] + dADP[c]</v>
      </c>
      <c r="K1517" s="3" t="str">
        <f>_xlfn.XLOOKUP(sc_gsm[[#This Row],[name]],[2]RXNS!$C:$C,[2]RXNS!$D:$D,"")</f>
        <v>ATP[c] + dAMP[c] &lt;=&gt; ADP[c] + dADP[c]</v>
      </c>
      <c r="L1517" s="3" t="b">
        <f>sc_gsm[[#This Row],[yeast8.3.4 equation]]=sc_gsm[[#This Row],[yeast9 equation]]</f>
        <v>1</v>
      </c>
    </row>
    <row r="1518" spans="1:12" hidden="1" x14ac:dyDescent="0.2">
      <c r="A1518" t="s">
        <v>2566</v>
      </c>
      <c r="B1518" t="s">
        <v>7884</v>
      </c>
      <c r="C1518" t="s">
        <v>3902</v>
      </c>
      <c r="D1518" t="str">
        <f>sc_gsm[[#This Row],[model_rxn]]&amp;"_"&amp;sc_gsm[[#This Row],[Column2]]</f>
        <v>EX_dcyt_e_FWD</v>
      </c>
      <c r="E1518" t="str">
        <f>_xlfn.XLOOKUP(sc_gsm[[#This Row],[Column3]],SC_enz[name_dir],SC_enz[name_dir],"")</f>
        <v>EX_dcyt_e_FWD</v>
      </c>
      <c r="F1518" t="str">
        <f>_xlfn.XLOOKUP(sc_gsm[[#This Row],[model_rxn]],RT_gsm[model_rxn],RT_gsm[model_rxn],"")</f>
        <v>EX_dcyt_e</v>
      </c>
      <c r="G1518" s="3" t="str">
        <f>_xlfn.XLOOKUP(sc_gsm[[#This Row],[Column3]],RT_gsm[Column3],RT_gsm[Column3],"")</f>
        <v>EX_dcyt_e_FWD</v>
      </c>
      <c r="H1518" s="3" t="str" cm="1">
        <f t="array" ref="H1518">sc_gsm[[#This Row],[model_rxn]]&amp;",r,"&amp;_xlfn.SWITCH(sc_gsm[[#This Row],[Column2]],"REV","lower_bound:-","FWD","upper_bound:")&amp;"1000"</f>
        <v>EX_dcyt_e,r,upper_bound:1000</v>
      </c>
      <c r="I1518" s="3" t="str">
        <f>_xlfn.XLOOKUP(sc_gsm[[#This Row],[Column3]],SC_enz[name_dir],SC_enz[name_dir],"")</f>
        <v>EX_dcyt_e_FWD</v>
      </c>
      <c r="J1518" s="3" t="str">
        <f>_xlfn.XLOOKUP(sc_gsm[[#This Row],[name]],[1]RXNS!$C:$C,[1]RXNS!$D:$D,"")</f>
        <v xml:space="preserve">deoxycytidine[e] =&gt; </v>
      </c>
      <c r="K1518" s="3" t="str">
        <f>_xlfn.XLOOKUP(sc_gsm[[#This Row],[name]],[2]RXNS!$C:$C,[2]RXNS!$D:$D,"")</f>
        <v xml:space="preserve">deoxycytidine[e] =&gt; </v>
      </c>
      <c r="L1518" s="3" t="b">
        <f>sc_gsm[[#This Row],[yeast8.3.4 equation]]=sc_gsm[[#This Row],[yeast9 equation]]</f>
        <v>1</v>
      </c>
    </row>
    <row r="1519" spans="1:12" hidden="1" x14ac:dyDescent="0.2">
      <c r="A1519" t="s">
        <v>2567</v>
      </c>
      <c r="B1519" t="s">
        <v>7885</v>
      </c>
      <c r="C1519" t="s">
        <v>3902</v>
      </c>
      <c r="D1519" t="str">
        <f>sc_gsm[[#This Row],[model_rxn]]&amp;"_"&amp;sc_gsm[[#This Row],[Column2]]</f>
        <v>DCYTt_c_e_FWD</v>
      </c>
      <c r="E1519" t="str">
        <f>_xlfn.XLOOKUP(sc_gsm[[#This Row],[Column3]],SC_enz[name_dir],SC_enz[name_dir],"")</f>
        <v>DCYTt_c_e_FWD</v>
      </c>
      <c r="F1519" t="str">
        <f>_xlfn.XLOOKUP(sc_gsm[[#This Row],[model_rxn]],RT_gsm[model_rxn],RT_gsm[model_rxn],"")</f>
        <v>DCYTt_c_e</v>
      </c>
      <c r="G1519" s="3" t="str">
        <f>_xlfn.XLOOKUP(sc_gsm[[#This Row],[Column3]],RT_gsm[Column3],RT_gsm[Column3],"")</f>
        <v>DCYTt_c_e_FWD</v>
      </c>
      <c r="H1519" s="3" t="str" cm="1">
        <f t="array" ref="H1519">sc_gsm[[#This Row],[model_rxn]]&amp;",r,"&amp;_xlfn.SWITCH(sc_gsm[[#This Row],[Column2]],"REV","lower_bound:-","FWD","upper_bound:")&amp;"1000"</f>
        <v>DCYTt_c_e,r,upper_bound:1000</v>
      </c>
      <c r="I1519" s="3" t="str">
        <f>_xlfn.XLOOKUP(sc_gsm[[#This Row],[Column3]],SC_enz[name_dir],SC_enz[name_dir],"")</f>
        <v>DCYTt_c_e_FWD</v>
      </c>
      <c r="J1519" s="3" t="str">
        <f>_xlfn.XLOOKUP(sc_gsm[[#This Row],[name]],[1]RXNS!$C:$C,[1]RXNS!$D:$D,"")</f>
        <v>deoxycytidine[e] =&gt; deoxycytidine[c]</v>
      </c>
      <c r="K1519" s="3" t="str">
        <f>_xlfn.XLOOKUP(sc_gsm[[#This Row],[name]],[2]RXNS!$C:$C,[2]RXNS!$D:$D,"")</f>
        <v>deoxycytidine[e] =&gt; deoxycytidine[c]</v>
      </c>
      <c r="L1519" s="3" t="b">
        <f>sc_gsm[[#This Row],[yeast8.3.4 equation]]=sc_gsm[[#This Row],[yeast9 equation]]</f>
        <v>1</v>
      </c>
    </row>
    <row r="1520" spans="1:12" hidden="1" x14ac:dyDescent="0.2">
      <c r="A1520" t="s">
        <v>2568</v>
      </c>
      <c r="B1520" t="s">
        <v>7886</v>
      </c>
      <c r="C1520" t="s">
        <v>3902</v>
      </c>
      <c r="D1520" t="str">
        <f>sc_gsm[[#This Row],[model_rxn]]&amp;"_"&amp;sc_gsm[[#This Row],[Column2]]</f>
        <v>DGSNt_c_e_FWD</v>
      </c>
      <c r="E1520" t="str">
        <f>_xlfn.XLOOKUP(sc_gsm[[#This Row],[Column3]],SC_enz[name_dir],SC_enz[name_dir],"")</f>
        <v>DGSNt_c_e_FWD</v>
      </c>
      <c r="F1520" t="str">
        <f>_xlfn.XLOOKUP(sc_gsm[[#This Row],[model_rxn]],RT_gsm[model_rxn],RT_gsm[model_rxn],"")</f>
        <v>DGSNt_c_e</v>
      </c>
      <c r="G1520" s="3" t="str">
        <f>_xlfn.XLOOKUP(sc_gsm[[#This Row],[Column3]],RT_gsm[Column3],RT_gsm[Column3],"")</f>
        <v>DGSNt_c_e_FWD</v>
      </c>
      <c r="H1520" s="3" t="str" cm="1">
        <f t="array" ref="H1520">sc_gsm[[#This Row],[model_rxn]]&amp;",r,"&amp;_xlfn.SWITCH(sc_gsm[[#This Row],[Column2]],"REV","lower_bound:-","FWD","upper_bound:")&amp;"1000"</f>
        <v>DGSNt_c_e,r,upper_bound:1000</v>
      </c>
      <c r="I1520" s="3" t="str">
        <f>_xlfn.XLOOKUP(sc_gsm[[#This Row],[Column3]],SC_enz[name_dir],SC_enz[name_dir],"")</f>
        <v>DGSNt_c_e_FWD</v>
      </c>
      <c r="J1520" s="3" t="str">
        <f>_xlfn.XLOOKUP(sc_gsm[[#This Row],[name]],[1]RXNS!$C:$C,[1]RXNS!$D:$D,"")</f>
        <v>2'-deoxyguanosine[e] =&gt; 2'-deoxyguanosine[c]</v>
      </c>
      <c r="K1520" s="3" t="str">
        <f>_xlfn.XLOOKUP(sc_gsm[[#This Row],[name]],[2]RXNS!$C:$C,[2]RXNS!$D:$D,"")</f>
        <v>2'-deoxyguanosine[e] =&gt; 2'-deoxyguanosine[c]</v>
      </c>
      <c r="L1520" s="3" t="b">
        <f>sc_gsm[[#This Row],[yeast8.3.4 equation]]=sc_gsm[[#This Row],[yeast9 equation]]</f>
        <v>1</v>
      </c>
    </row>
    <row r="1521" spans="1:12" hidden="1" x14ac:dyDescent="0.2">
      <c r="A1521" t="s">
        <v>2569</v>
      </c>
      <c r="B1521" t="s">
        <v>7887</v>
      </c>
      <c r="C1521" t="s">
        <v>3902</v>
      </c>
      <c r="D1521" t="str">
        <f>sc_gsm[[#This Row],[model_rxn]]&amp;"_"&amp;sc_gsm[[#This Row],[Column2]]</f>
        <v>DINt_c_e_FWD</v>
      </c>
      <c r="E1521" t="str">
        <f>_xlfn.XLOOKUP(sc_gsm[[#This Row],[Column3]],SC_enz[name_dir],SC_enz[name_dir],"")</f>
        <v>DINt_c_e_FWD</v>
      </c>
      <c r="F1521" t="str">
        <f>_xlfn.XLOOKUP(sc_gsm[[#This Row],[model_rxn]],RT_gsm[model_rxn],RT_gsm[model_rxn],"")</f>
        <v>DINt_c_e</v>
      </c>
      <c r="G1521" s="3" t="str">
        <f>_xlfn.XLOOKUP(sc_gsm[[#This Row],[Column3]],RT_gsm[Column3],RT_gsm[Column3],"")</f>
        <v>DINt_c_e_FWD</v>
      </c>
      <c r="H1521" s="3" t="str" cm="1">
        <f t="array" ref="H1521">sc_gsm[[#This Row],[model_rxn]]&amp;",r,"&amp;_xlfn.SWITCH(sc_gsm[[#This Row],[Column2]],"REV","lower_bound:-","FWD","upper_bound:")&amp;"1000"</f>
        <v>DINt_c_e,r,upper_bound:1000</v>
      </c>
      <c r="I1521" s="3" t="str">
        <f>_xlfn.XLOOKUP(sc_gsm[[#This Row],[Column3]],SC_enz[name_dir],SC_enz[name_dir],"")</f>
        <v>DINt_c_e_FWD</v>
      </c>
      <c r="J1521" s="3" t="str">
        <f>_xlfn.XLOOKUP(sc_gsm[[#This Row],[name]],[1]RXNS!$C:$C,[1]RXNS!$D:$D,"")</f>
        <v>2'-deoxyinosine[e] =&gt; 2'-deoxyinosine[c]</v>
      </c>
      <c r="K1521" s="3" t="str">
        <f>_xlfn.XLOOKUP(sc_gsm[[#This Row],[name]],[2]RXNS!$C:$C,[2]RXNS!$D:$D,"")</f>
        <v>2'-deoxyinosine[e] =&gt; 2'-deoxyinosine[c]</v>
      </c>
      <c r="L1521" s="3" t="b">
        <f>sc_gsm[[#This Row],[yeast8.3.4 equation]]=sc_gsm[[#This Row],[yeast9 equation]]</f>
        <v>1</v>
      </c>
    </row>
    <row r="1522" spans="1:12" hidden="1" x14ac:dyDescent="0.2">
      <c r="A1522" t="s">
        <v>2570</v>
      </c>
      <c r="B1522" t="s">
        <v>7888</v>
      </c>
      <c r="C1522" t="s">
        <v>3902</v>
      </c>
      <c r="D1522" t="str">
        <f>sc_gsm[[#This Row],[model_rxn]]&amp;"_"&amp;sc_gsm[[#This Row],[Column2]]</f>
        <v>DURIK1_c_FWD</v>
      </c>
      <c r="E1522" t="str">
        <f>_xlfn.XLOOKUP(sc_gsm[[#This Row],[Column3]],SC_enz[name_dir],SC_enz[name_dir],"")</f>
        <v>DURIK1_c_FWD</v>
      </c>
      <c r="F1522" t="str">
        <f>_xlfn.XLOOKUP(sc_gsm[[#This Row],[model_rxn]],RT_gsm[model_rxn],RT_gsm[model_rxn],"")</f>
        <v>DURIK1_c</v>
      </c>
      <c r="G1522" s="3" t="str">
        <f>_xlfn.XLOOKUP(sc_gsm[[#This Row],[Column3]],RT_gsm[Column3],RT_gsm[Column3],"")</f>
        <v>DURIK1_c_FWD</v>
      </c>
      <c r="H1522" s="3" t="str" cm="1">
        <f t="array" ref="H1522">sc_gsm[[#This Row],[model_rxn]]&amp;",r,"&amp;_xlfn.SWITCH(sc_gsm[[#This Row],[Column2]],"REV","lower_bound:-","FWD","upper_bound:")&amp;"1000"</f>
        <v>DURIK1_c,r,upper_bound:1000</v>
      </c>
      <c r="I1522" s="3" t="str">
        <f>_xlfn.XLOOKUP(sc_gsm[[#This Row],[Column3]],SC_enz[name_dir],SC_enz[name_dir],"")</f>
        <v>DURIK1_c_FWD</v>
      </c>
      <c r="J1522" s="3" t="str">
        <f>_xlfn.XLOOKUP(sc_gsm[[#This Row],[name]],[1]RXNS!$C:$C,[1]RXNS!$D:$D,"")</f>
        <v>2'-deoxyuridine[c] + ATP[c] =&gt; ADP[c] + dUMP[c] + H+[c]</v>
      </c>
      <c r="K1522" s="3" t="str">
        <f>_xlfn.XLOOKUP(sc_gsm[[#This Row],[name]],[2]RXNS!$C:$C,[2]RXNS!$D:$D,"")</f>
        <v>2'-deoxyuridine[c] + ATP[c] =&gt; ADP[c] + dUMP[c] + H+[c]</v>
      </c>
      <c r="L1522" s="3" t="b">
        <f>sc_gsm[[#This Row],[yeast8.3.4 equation]]=sc_gsm[[#This Row],[yeast9 equation]]</f>
        <v>1</v>
      </c>
    </row>
    <row r="1523" spans="1:12" hidden="1" x14ac:dyDescent="0.2">
      <c r="A1523" t="s">
        <v>2571</v>
      </c>
      <c r="B1523" t="s">
        <v>7889</v>
      </c>
      <c r="C1523" t="s">
        <v>3902</v>
      </c>
      <c r="D1523" t="str">
        <f>sc_gsm[[#This Row],[model_rxn]]&amp;"_"&amp;sc_gsm[[#This Row],[Column2]]</f>
        <v>DURIt_c_e_FWD</v>
      </c>
      <c r="E1523" t="str">
        <f>_xlfn.XLOOKUP(sc_gsm[[#This Row],[Column3]],SC_enz[name_dir],SC_enz[name_dir],"")</f>
        <v>DURIt_c_e_FWD</v>
      </c>
      <c r="F1523" t="str">
        <f>_xlfn.XLOOKUP(sc_gsm[[#This Row],[model_rxn]],RT_gsm[model_rxn],RT_gsm[model_rxn],"")</f>
        <v>DURIt_c_e</v>
      </c>
      <c r="G1523" s="3" t="str">
        <f>_xlfn.XLOOKUP(sc_gsm[[#This Row],[Column3]],RT_gsm[Column3],RT_gsm[Column3],"")</f>
        <v>DURIt_c_e_FWD</v>
      </c>
      <c r="H1523" s="3" t="str" cm="1">
        <f t="array" ref="H1523">sc_gsm[[#This Row],[model_rxn]]&amp;",r,"&amp;_xlfn.SWITCH(sc_gsm[[#This Row],[Column2]],"REV","lower_bound:-","FWD","upper_bound:")&amp;"1000"</f>
        <v>DURIt_c_e,r,upper_bound:1000</v>
      </c>
      <c r="I1523" s="3" t="str">
        <f>_xlfn.XLOOKUP(sc_gsm[[#This Row],[Column3]],SC_enz[name_dir],SC_enz[name_dir],"")</f>
        <v>DURIt_c_e_FWD</v>
      </c>
      <c r="J1523" s="3" t="str">
        <f>_xlfn.XLOOKUP(sc_gsm[[#This Row],[name]],[1]RXNS!$C:$C,[1]RXNS!$D:$D,"")</f>
        <v>2'-deoxyuridine[e] =&gt; 2'-deoxyuridine[c]</v>
      </c>
      <c r="K1523" s="3" t="str">
        <f>_xlfn.XLOOKUP(sc_gsm[[#This Row],[name]],[2]RXNS!$C:$C,[2]RXNS!$D:$D,"")</f>
        <v>2'-deoxyuridine[e] =&gt; 2'-deoxyuridine[c]</v>
      </c>
      <c r="L1523" s="3" t="b">
        <f>sc_gsm[[#This Row],[yeast8.3.4 equation]]=sc_gsm[[#This Row],[yeast9 equation]]</f>
        <v>1</v>
      </c>
    </row>
    <row r="1524" spans="1:12" hidden="1" x14ac:dyDescent="0.2">
      <c r="A1524" t="s">
        <v>2572</v>
      </c>
      <c r="B1524" t="s">
        <v>7102</v>
      </c>
      <c r="C1524" t="s">
        <v>3902</v>
      </c>
      <c r="D1524" t="str">
        <f>sc_gsm[[#This Row],[model_rxn]]&amp;"_"&amp;sc_gsm[[#This Row],[Column2]]</f>
        <v>DPCOAK_c_FWD</v>
      </c>
      <c r="E1524" t="str">
        <f>_xlfn.XLOOKUP(sc_gsm[[#This Row],[Column3]],SC_enz[name_dir],SC_enz[name_dir],"")</f>
        <v>DPCOAK_c_FWD</v>
      </c>
      <c r="F1524" t="str">
        <f>_xlfn.XLOOKUP(sc_gsm[[#This Row],[model_rxn]],RT_gsm[model_rxn],RT_gsm[model_rxn],"")</f>
        <v>DPCOAK_c</v>
      </c>
      <c r="G1524" s="3" t="str">
        <f>_xlfn.XLOOKUP(sc_gsm[[#This Row],[Column3]],RT_gsm[Column3],RT_gsm[Column3],"")</f>
        <v>DPCOAK_c_FWD</v>
      </c>
      <c r="H1524" s="3" t="str" cm="1">
        <f t="array" ref="H1524">sc_gsm[[#This Row],[model_rxn]]&amp;",r,"&amp;_xlfn.SWITCH(sc_gsm[[#This Row],[Column2]],"REV","lower_bound:-","FWD","upper_bound:")&amp;"1000"</f>
        <v>DPCOAK_c,r,upper_bound:1000</v>
      </c>
      <c r="I1524" s="3" t="str">
        <f>_xlfn.XLOOKUP(sc_gsm[[#This Row],[Column3]],SC_enz[name_dir],SC_enz[name_dir],"")</f>
        <v>DPCOAK_c_FWD</v>
      </c>
      <c r="J1524" s="3" t="str">
        <f>_xlfn.XLOOKUP(sc_gsm[[#This Row],[name]],[1]RXNS!$C:$C,[1]RXNS!$D:$D,"")</f>
        <v>3'-dephospho-CoA[m] + ATP[m] =&gt; ADP[m] + coenzyme A[m] + H+[m]</v>
      </c>
      <c r="K1524" s="3" t="str">
        <f>_xlfn.XLOOKUP(sc_gsm[[#This Row],[name]],[2]RXNS!$C:$C,[2]RXNS!$D:$D,"")</f>
        <v>3'-dephospho-CoA[m] + ATP[m] =&gt; ADP[m] + coenzyme A[m] + H+[m]</v>
      </c>
      <c r="L1524" s="3" t="b">
        <f>sc_gsm[[#This Row],[yeast8.3.4 equation]]=sc_gsm[[#This Row],[yeast9 equation]]</f>
        <v>1</v>
      </c>
    </row>
    <row r="1525" spans="1:12" hidden="1" x14ac:dyDescent="0.2">
      <c r="A1525" t="s">
        <v>2573</v>
      </c>
      <c r="B1525" t="s">
        <v>7890</v>
      </c>
      <c r="C1525" t="s">
        <v>3903</v>
      </c>
      <c r="D1525" t="str">
        <f>sc_gsm[[#This Row],[model_rxn]]&amp;"_"&amp;sc_gsm[[#This Row],[Column2]]</f>
        <v>DGDPt_c_n_REV</v>
      </c>
      <c r="E1525" t="str">
        <f>_xlfn.XLOOKUP(sc_gsm[[#This Row],[Column3]],SC_enz[name_dir],SC_enz[name_dir],"")</f>
        <v>DGDPt_c_n_REV</v>
      </c>
      <c r="F1525" t="str">
        <f>_xlfn.XLOOKUP(sc_gsm[[#This Row],[model_rxn]],RT_gsm[model_rxn],RT_gsm[model_rxn],"")</f>
        <v>DGDPt_c_n</v>
      </c>
      <c r="G1525" s="3" t="str">
        <f>_xlfn.XLOOKUP(sc_gsm[[#This Row],[Column3]],RT_gsm[Column3],RT_gsm[Column3],"")</f>
        <v>DGDPt_c_n_REV</v>
      </c>
      <c r="H1525" s="3" t="str" cm="1">
        <f t="array" ref="H1525">sc_gsm[[#This Row],[model_rxn]]&amp;",r,"&amp;_xlfn.SWITCH(sc_gsm[[#This Row],[Column2]],"REV","lower_bound:-","FWD","upper_bound:")&amp;"1000"</f>
        <v>DGDPt_c_n,r,lower_bound:-1000</v>
      </c>
      <c r="I1525" s="3" t="str">
        <f>_xlfn.XLOOKUP(sc_gsm[[#This Row],[Column3]],SC_enz[name_dir],SC_enz[name_dir],"")</f>
        <v>DGDPt_c_n_REV</v>
      </c>
      <c r="J1525" s="3" t="str">
        <f>_xlfn.XLOOKUP(sc_gsm[[#This Row],[name]],[1]RXNS!$C:$C,[1]RXNS!$D:$D,"")</f>
        <v>dGDP[c] &lt;=&gt; dGDP[n]</v>
      </c>
      <c r="K1525" s="3" t="str">
        <f>_xlfn.XLOOKUP(sc_gsm[[#This Row],[name]],[2]RXNS!$C:$C,[2]RXNS!$D:$D,"")</f>
        <v>dGDP[c] &lt;=&gt; dGDP[n]</v>
      </c>
      <c r="L1525" s="3" t="b">
        <f>sc_gsm[[#This Row],[yeast8.3.4 equation]]=sc_gsm[[#This Row],[yeast9 equation]]</f>
        <v>1</v>
      </c>
    </row>
    <row r="1526" spans="1:12" hidden="1" x14ac:dyDescent="0.2">
      <c r="A1526" t="s">
        <v>2573</v>
      </c>
      <c r="B1526" t="s">
        <v>7890</v>
      </c>
      <c r="C1526" t="s">
        <v>3902</v>
      </c>
      <c r="D1526" t="str">
        <f>sc_gsm[[#This Row],[model_rxn]]&amp;"_"&amp;sc_gsm[[#This Row],[Column2]]</f>
        <v>DGDPt_c_n_FWD</v>
      </c>
      <c r="E1526" t="str">
        <f>_xlfn.XLOOKUP(sc_gsm[[#This Row],[Column3]],SC_enz[name_dir],SC_enz[name_dir],"")</f>
        <v>DGDPt_c_n_FWD</v>
      </c>
      <c r="F1526" t="str">
        <f>_xlfn.XLOOKUP(sc_gsm[[#This Row],[model_rxn]],RT_gsm[model_rxn],RT_gsm[model_rxn],"")</f>
        <v>DGDPt_c_n</v>
      </c>
      <c r="G1526" s="3" t="str">
        <f>_xlfn.XLOOKUP(sc_gsm[[#This Row],[Column3]],RT_gsm[Column3],RT_gsm[Column3],"")</f>
        <v>DGDPt_c_n_FWD</v>
      </c>
      <c r="H1526" s="3" t="str" cm="1">
        <f t="array" ref="H1526">sc_gsm[[#This Row],[model_rxn]]&amp;",r,"&amp;_xlfn.SWITCH(sc_gsm[[#This Row],[Column2]],"REV","lower_bound:-","FWD","upper_bound:")&amp;"1000"</f>
        <v>DGDPt_c_n,r,upper_bound:1000</v>
      </c>
      <c r="I1526" s="3" t="str">
        <f>_xlfn.XLOOKUP(sc_gsm[[#This Row],[Column3]],SC_enz[name_dir],SC_enz[name_dir],"")</f>
        <v>DGDPt_c_n_FWD</v>
      </c>
      <c r="J1526" s="3" t="str">
        <f>_xlfn.XLOOKUP(sc_gsm[[#This Row],[name]],[1]RXNS!$C:$C,[1]RXNS!$D:$D,"")</f>
        <v>dGDP[c] &lt;=&gt; dGDP[n]</v>
      </c>
      <c r="K1526" s="3" t="str">
        <f>_xlfn.XLOOKUP(sc_gsm[[#This Row],[name]],[2]RXNS!$C:$C,[2]RXNS!$D:$D,"")</f>
        <v>dGDP[c] &lt;=&gt; dGDP[n]</v>
      </c>
      <c r="L1526" s="3" t="b">
        <f>sc_gsm[[#This Row],[yeast8.3.4 equation]]=sc_gsm[[#This Row],[yeast9 equation]]</f>
        <v>1</v>
      </c>
    </row>
    <row r="1527" spans="1:12" hidden="1" x14ac:dyDescent="0.2">
      <c r="A1527" t="s">
        <v>2574</v>
      </c>
      <c r="B1527" t="s">
        <v>7891</v>
      </c>
      <c r="C1527" t="s">
        <v>3903</v>
      </c>
      <c r="D1527" t="str">
        <f>sc_gsm[[#This Row],[model_rxn]]&amp;"_"&amp;sc_gsm[[#This Row],[Column2]]</f>
        <v>DHNPTt_c_m_REV</v>
      </c>
      <c r="E1527" t="str">
        <f>_xlfn.XLOOKUP(sc_gsm[[#This Row],[Column3]],SC_enz[name_dir],SC_enz[name_dir],"")</f>
        <v>DHNPTt_c_m_REV</v>
      </c>
      <c r="F1527" t="str">
        <f>_xlfn.XLOOKUP(sc_gsm[[#This Row],[model_rxn]],RT_gsm[model_rxn],RT_gsm[model_rxn],"")</f>
        <v>DHNPTt_c_m</v>
      </c>
      <c r="G1527" s="3" t="str">
        <f>_xlfn.XLOOKUP(sc_gsm[[#This Row],[Column3]],RT_gsm[Column3],RT_gsm[Column3],"")</f>
        <v>DHNPTt_c_m_REV</v>
      </c>
      <c r="H1527" s="3" t="str" cm="1">
        <f t="array" ref="H1527">sc_gsm[[#This Row],[model_rxn]]&amp;",r,"&amp;_xlfn.SWITCH(sc_gsm[[#This Row],[Column2]],"REV","lower_bound:-","FWD","upper_bound:")&amp;"1000"</f>
        <v>DHNPTt_c_m,r,lower_bound:-1000</v>
      </c>
      <c r="I1527" s="3" t="str">
        <f>_xlfn.XLOOKUP(sc_gsm[[#This Row],[Column3]],SC_enz[name_dir],SC_enz[name_dir],"")</f>
        <v>DHNPTt_c_m_REV</v>
      </c>
      <c r="J1527" s="3" t="str">
        <f>_xlfn.XLOOKUP(sc_gsm[[#This Row],[name]],[1]RXNS!$C:$C,[1]RXNS!$D:$D,"")</f>
        <v>7,8-dihydroneopterin[c] &lt;=&gt; 7,8-dihydroneopterin[m]</v>
      </c>
      <c r="K1527" s="3" t="str">
        <f>_xlfn.XLOOKUP(sc_gsm[[#This Row],[name]],[2]RXNS!$C:$C,[2]RXNS!$D:$D,"")</f>
        <v>7,8-dihydroneopterin[c] &lt;=&gt; 7,8-dihydroneopterin[m]</v>
      </c>
      <c r="L1527" s="3" t="b">
        <f>sc_gsm[[#This Row],[yeast8.3.4 equation]]=sc_gsm[[#This Row],[yeast9 equation]]</f>
        <v>1</v>
      </c>
    </row>
    <row r="1528" spans="1:12" hidden="1" x14ac:dyDescent="0.2">
      <c r="A1528" t="s">
        <v>2574</v>
      </c>
      <c r="B1528" t="s">
        <v>7891</v>
      </c>
      <c r="C1528" t="s">
        <v>3902</v>
      </c>
      <c r="D1528" t="str">
        <f>sc_gsm[[#This Row],[model_rxn]]&amp;"_"&amp;sc_gsm[[#This Row],[Column2]]</f>
        <v>DHNPTt_c_m_FWD</v>
      </c>
      <c r="E1528" t="str">
        <f>_xlfn.XLOOKUP(sc_gsm[[#This Row],[Column3]],SC_enz[name_dir],SC_enz[name_dir],"")</f>
        <v>DHNPTt_c_m_FWD</v>
      </c>
      <c r="F1528" t="str">
        <f>_xlfn.XLOOKUP(sc_gsm[[#This Row],[model_rxn]],RT_gsm[model_rxn],RT_gsm[model_rxn],"")</f>
        <v>DHNPTt_c_m</v>
      </c>
      <c r="G1528" s="3" t="str">
        <f>_xlfn.XLOOKUP(sc_gsm[[#This Row],[Column3]],RT_gsm[Column3],RT_gsm[Column3],"")</f>
        <v>DHNPTt_c_m_FWD</v>
      </c>
      <c r="H1528" s="3" t="str" cm="1">
        <f t="array" ref="H1528">sc_gsm[[#This Row],[model_rxn]]&amp;",r,"&amp;_xlfn.SWITCH(sc_gsm[[#This Row],[Column2]],"REV","lower_bound:-","FWD","upper_bound:")&amp;"1000"</f>
        <v>DHNPTt_c_m,r,upper_bound:1000</v>
      </c>
      <c r="I1528" s="3" t="str">
        <f>_xlfn.XLOOKUP(sc_gsm[[#This Row],[Column3]],SC_enz[name_dir],SC_enz[name_dir],"")</f>
        <v>DHNPTt_c_m_FWD</v>
      </c>
      <c r="J1528" s="3" t="str">
        <f>_xlfn.XLOOKUP(sc_gsm[[#This Row],[name]],[1]RXNS!$C:$C,[1]RXNS!$D:$D,"")</f>
        <v>7,8-dihydroneopterin[c] &lt;=&gt; 7,8-dihydroneopterin[m]</v>
      </c>
      <c r="K1528" s="3" t="str">
        <f>_xlfn.XLOOKUP(sc_gsm[[#This Row],[name]],[2]RXNS!$C:$C,[2]RXNS!$D:$D,"")</f>
        <v>7,8-dihydroneopterin[c] &lt;=&gt; 7,8-dihydroneopterin[m]</v>
      </c>
      <c r="L1528" s="3" t="b">
        <f>sc_gsm[[#This Row],[yeast8.3.4 equation]]=sc_gsm[[#This Row],[yeast9 equation]]</f>
        <v>1</v>
      </c>
    </row>
    <row r="1529" spans="1:12" hidden="1" x14ac:dyDescent="0.2">
      <c r="A1529" t="s">
        <v>2575</v>
      </c>
      <c r="B1529" t="s">
        <v>7892</v>
      </c>
      <c r="C1529" t="s">
        <v>3902</v>
      </c>
      <c r="D1529" t="str">
        <f>sc_gsm[[#This Row],[model_rxn]]&amp;"_"&amp;sc_gsm[[#This Row],[Column2]]</f>
        <v>SPRMAT_c_FWD</v>
      </c>
      <c r="E1529" t="str">
        <f>_xlfn.XLOOKUP(sc_gsm[[#This Row],[Column3]],SC_enz[name_dir],SC_enz[name_dir],"")</f>
        <v>SPRMAT_c_FWD</v>
      </c>
      <c r="F1529" t="str">
        <f>_xlfn.XLOOKUP(sc_gsm[[#This Row],[model_rxn]],RT_gsm[model_rxn],RT_gsm[model_rxn],"")</f>
        <v>SPRMAT_c</v>
      </c>
      <c r="G1529" s="3" t="str">
        <f>_xlfn.XLOOKUP(sc_gsm[[#This Row],[Column3]],RT_gsm[Column3],RT_gsm[Column3],"")</f>
        <v>SPRMAT_c_FWD</v>
      </c>
      <c r="H1529" s="3" t="str" cm="1">
        <f t="array" ref="H1529">sc_gsm[[#This Row],[model_rxn]]&amp;",r,"&amp;_xlfn.SWITCH(sc_gsm[[#This Row],[Column2]],"REV","lower_bound:-","FWD","upper_bound:")&amp;"1000"</f>
        <v>SPRMAT_c,r,upper_bound:1000</v>
      </c>
      <c r="I1529" s="3" t="str">
        <f>_xlfn.XLOOKUP(sc_gsm[[#This Row],[Column3]],SC_enz[name_dir],SC_enz[name_dir],"")</f>
        <v>SPRMAT_c_FWD</v>
      </c>
      <c r="J1529" s="3" t="str">
        <f>_xlfn.XLOOKUP(sc_gsm[[#This Row],[name]],[1]RXNS!$C:$C,[1]RXNS!$D:$D,"")</f>
        <v>acetyl-CoA[c] + spermine[c] =&gt; coenzyme A[c] + H+[c] + N(1)-acetylspermine[c]</v>
      </c>
      <c r="K1529" s="3" t="str">
        <f>_xlfn.XLOOKUP(sc_gsm[[#This Row],[name]],[2]RXNS!$C:$C,[2]RXNS!$D:$D,"")</f>
        <v>acetyl-CoA[c] + spermine[c] =&gt; coenzyme A[c] + H+[c] + N(1)-acetylspermine[c]</v>
      </c>
      <c r="L1529" s="3" t="b">
        <f>sc_gsm[[#This Row],[yeast8.3.4 equation]]=sc_gsm[[#This Row],[yeast9 equation]]</f>
        <v>1</v>
      </c>
    </row>
    <row r="1530" spans="1:12" hidden="1" x14ac:dyDescent="0.2">
      <c r="A1530" t="s">
        <v>2578</v>
      </c>
      <c r="B1530" t="s">
        <v>7893</v>
      </c>
      <c r="C1530" t="s">
        <v>3903</v>
      </c>
      <c r="D1530" t="str">
        <f>sc_gsm[[#This Row],[model_rxn]]&amp;"_"&amp;sc_gsm[[#This Row],[Column2]]</f>
        <v>DHFt_c_m_REV</v>
      </c>
      <c r="E1530" t="str">
        <f>_xlfn.XLOOKUP(sc_gsm[[#This Row],[Column3]],SC_enz[name_dir],SC_enz[name_dir],"")</f>
        <v>DHFt_c_m_REV</v>
      </c>
      <c r="F1530" t="str">
        <f>_xlfn.XLOOKUP(sc_gsm[[#This Row],[model_rxn]],RT_gsm[model_rxn],RT_gsm[model_rxn],"")</f>
        <v>DHFt_c_m</v>
      </c>
      <c r="G1530" s="3" t="str">
        <f>_xlfn.XLOOKUP(sc_gsm[[#This Row],[Column3]],RT_gsm[Column3],RT_gsm[Column3],"")</f>
        <v>DHFt_c_m_REV</v>
      </c>
      <c r="H1530" s="3" t="str" cm="1">
        <f t="array" ref="H1530">sc_gsm[[#This Row],[model_rxn]]&amp;",r,"&amp;_xlfn.SWITCH(sc_gsm[[#This Row],[Column2]],"REV","lower_bound:-","FWD","upper_bound:")&amp;"1000"</f>
        <v>DHFt_c_m,r,lower_bound:-1000</v>
      </c>
      <c r="I1530" s="3" t="str">
        <f>_xlfn.XLOOKUP(sc_gsm[[#This Row],[Column3]],SC_enz[name_dir],SC_enz[name_dir],"")</f>
        <v>DHFt_c_m_REV</v>
      </c>
      <c r="J1530" s="3" t="str">
        <f>_xlfn.XLOOKUP(sc_gsm[[#This Row],[name]],[1]RXNS!$C:$C,[1]RXNS!$D:$D,"")</f>
        <v>dihydrofolic acid[c] &lt;=&gt; dihydrofolic acid[m]</v>
      </c>
      <c r="K1530" s="3" t="str">
        <f>_xlfn.XLOOKUP(sc_gsm[[#This Row],[name]],[2]RXNS!$C:$C,[2]RXNS!$D:$D,"")</f>
        <v>dihydrofolic acid[c] &lt;=&gt; dihydrofolic acid[m]</v>
      </c>
      <c r="L1530" s="3" t="b">
        <f>sc_gsm[[#This Row],[yeast8.3.4 equation]]=sc_gsm[[#This Row],[yeast9 equation]]</f>
        <v>1</v>
      </c>
    </row>
    <row r="1531" spans="1:12" hidden="1" x14ac:dyDescent="0.2">
      <c r="A1531" t="s">
        <v>2578</v>
      </c>
      <c r="B1531" t="s">
        <v>7893</v>
      </c>
      <c r="C1531" t="s">
        <v>3902</v>
      </c>
      <c r="D1531" t="str">
        <f>sc_gsm[[#This Row],[model_rxn]]&amp;"_"&amp;sc_gsm[[#This Row],[Column2]]</f>
        <v>DHFt_c_m_FWD</v>
      </c>
      <c r="E1531" t="str">
        <f>_xlfn.XLOOKUP(sc_gsm[[#This Row],[Column3]],SC_enz[name_dir],SC_enz[name_dir],"")</f>
        <v>DHFt_c_m_FWD</v>
      </c>
      <c r="F1531" t="str">
        <f>_xlfn.XLOOKUP(sc_gsm[[#This Row],[model_rxn]],RT_gsm[model_rxn],RT_gsm[model_rxn],"")</f>
        <v>DHFt_c_m</v>
      </c>
      <c r="G1531" s="3" t="str">
        <f>_xlfn.XLOOKUP(sc_gsm[[#This Row],[Column3]],RT_gsm[Column3],RT_gsm[Column3],"")</f>
        <v>DHFt_c_m_FWD</v>
      </c>
      <c r="H1531" s="3" t="str" cm="1">
        <f t="array" ref="H1531">sc_gsm[[#This Row],[model_rxn]]&amp;",r,"&amp;_xlfn.SWITCH(sc_gsm[[#This Row],[Column2]],"REV","lower_bound:-","FWD","upper_bound:")&amp;"1000"</f>
        <v>DHFt_c_m,r,upper_bound:1000</v>
      </c>
      <c r="I1531" s="3" t="str">
        <f>_xlfn.XLOOKUP(sc_gsm[[#This Row],[Column3]],SC_enz[name_dir],SC_enz[name_dir],"")</f>
        <v>DHFt_c_m_FWD</v>
      </c>
      <c r="J1531" s="3" t="str">
        <f>_xlfn.XLOOKUP(sc_gsm[[#This Row],[name]],[1]RXNS!$C:$C,[1]RXNS!$D:$D,"")</f>
        <v>dihydrofolic acid[c] &lt;=&gt; dihydrofolic acid[m]</v>
      </c>
      <c r="K1531" s="3" t="str">
        <f>_xlfn.XLOOKUP(sc_gsm[[#This Row],[name]],[2]RXNS!$C:$C,[2]RXNS!$D:$D,"")</f>
        <v>dihydrofolic acid[c] &lt;=&gt; dihydrofolic acid[m]</v>
      </c>
      <c r="L1531" s="3" t="b">
        <f>sc_gsm[[#This Row],[yeast8.3.4 equation]]=sc_gsm[[#This Row],[yeast9 equation]]</f>
        <v>1</v>
      </c>
    </row>
    <row r="1532" spans="1:12" hidden="1" x14ac:dyDescent="0.2">
      <c r="A1532" t="s">
        <v>2579</v>
      </c>
      <c r="B1532" t="s">
        <v>7894</v>
      </c>
      <c r="C1532" t="s">
        <v>3902</v>
      </c>
      <c r="D1532" t="str">
        <f>sc_gsm[[#This Row],[model_rxn]]&amp;"_"&amp;sc_gsm[[#This Row],[Column2]]</f>
        <v>DNTPPA_c_FWD</v>
      </c>
      <c r="E1532" t="str">
        <f>_xlfn.XLOOKUP(sc_gsm[[#This Row],[Column3]],SC_enz[name_dir],SC_enz[name_dir],"")</f>
        <v>DNTPPA_c_FWD</v>
      </c>
      <c r="F1532" t="str">
        <f>_xlfn.XLOOKUP(sc_gsm[[#This Row],[model_rxn]],RT_gsm[model_rxn],RT_gsm[model_rxn],"")</f>
        <v>DNTPPA_c</v>
      </c>
      <c r="G1532" s="3" t="str">
        <f>_xlfn.XLOOKUP(sc_gsm[[#This Row],[Column3]],RT_gsm[Column3],RT_gsm[Column3],"")</f>
        <v>DNTPPA_c_FWD</v>
      </c>
      <c r="H1532" s="3" t="str" cm="1">
        <f t="array" ref="H1532">sc_gsm[[#This Row],[model_rxn]]&amp;",r,"&amp;_xlfn.SWITCH(sc_gsm[[#This Row],[Column2]],"REV","lower_bound:-","FWD","upper_bound:")&amp;"1000"</f>
        <v>DNTPPA_c,r,upper_bound:1000</v>
      </c>
      <c r="I1532" s="3" t="str">
        <f>_xlfn.XLOOKUP(sc_gsm[[#This Row],[Column3]],SC_enz[name_dir],SC_enz[name_dir],"")</f>
        <v>DNTPPA_c_FWD</v>
      </c>
      <c r="J1532" s="3" t="str">
        <f>_xlfn.XLOOKUP(sc_gsm[[#This Row],[name]],[1]RXNS!$C:$C,[1]RXNS!$D:$D,"")</f>
        <v>7,8-dihydroneopterin 3'-triphosphate[c] + H2O[c] =&gt; 7,8-dihydroneopterin 3'-phosphate[c] + diphosphate[c] + H+[c]</v>
      </c>
      <c r="K1532" s="3" t="str">
        <f>_xlfn.XLOOKUP(sc_gsm[[#This Row],[name]],[2]RXNS!$C:$C,[2]RXNS!$D:$D,"")</f>
        <v>7,8-dihydroneopterin 3'-triphosphate[c] + H2O[c] =&gt; 7,8-dihydroneopterin 3'-phosphate[c] + diphosphate[c] + H+[c]</v>
      </c>
      <c r="L1532" s="3" t="b">
        <f>sc_gsm[[#This Row],[yeast8.3.4 equation]]=sc_gsm[[#This Row],[yeast9 equation]]</f>
        <v>1</v>
      </c>
    </row>
    <row r="1533" spans="1:12" hidden="1" x14ac:dyDescent="0.2">
      <c r="A1533" t="s">
        <v>2580</v>
      </c>
      <c r="B1533" t="s">
        <v>7895</v>
      </c>
      <c r="C1533" t="s">
        <v>3903</v>
      </c>
      <c r="D1533" t="str">
        <f>sc_gsm[[#This Row],[model_rxn]]&amp;"_"&amp;sc_gsm[[#This Row],[Column2]]</f>
        <v>DHPTt_c_m_REV</v>
      </c>
      <c r="E1533" t="str">
        <f>_xlfn.XLOOKUP(sc_gsm[[#This Row],[Column3]],SC_enz[name_dir],SC_enz[name_dir],"")</f>
        <v>DHPTt_c_m_REV</v>
      </c>
      <c r="F1533" t="str">
        <f>_xlfn.XLOOKUP(sc_gsm[[#This Row],[model_rxn]],RT_gsm[model_rxn],RT_gsm[model_rxn],"")</f>
        <v>DHPTt_c_m</v>
      </c>
      <c r="G1533" s="3" t="str">
        <f>_xlfn.XLOOKUP(sc_gsm[[#This Row],[Column3]],RT_gsm[Column3],RT_gsm[Column3],"")</f>
        <v>DHPTt_c_m_REV</v>
      </c>
      <c r="H1533" s="3" t="str" cm="1">
        <f t="array" ref="H1533">sc_gsm[[#This Row],[model_rxn]]&amp;",r,"&amp;_xlfn.SWITCH(sc_gsm[[#This Row],[Column2]],"REV","lower_bound:-","FWD","upper_bound:")&amp;"1000"</f>
        <v>DHPTt_c_m,r,lower_bound:-1000</v>
      </c>
      <c r="I1533" s="3" t="str">
        <f>_xlfn.XLOOKUP(sc_gsm[[#This Row],[Column3]],SC_enz[name_dir],SC_enz[name_dir],"")</f>
        <v>DHPTt_c_m_REV</v>
      </c>
      <c r="J1533" s="3" t="str">
        <f>_xlfn.XLOOKUP(sc_gsm[[#This Row],[name]],[1]RXNS!$C:$C,[1]RXNS!$D:$D,"")</f>
        <v>7,8-dihydropteroate[c] &lt;=&gt; 7,8-dihydropteroate[m]</v>
      </c>
      <c r="K1533" s="3" t="str">
        <f>_xlfn.XLOOKUP(sc_gsm[[#This Row],[name]],[2]RXNS!$C:$C,[2]RXNS!$D:$D,"")</f>
        <v>7,8-dihydropteroate[c] &lt;=&gt; 7,8-dihydropteroate[m]</v>
      </c>
      <c r="L1533" s="3" t="b">
        <f>sc_gsm[[#This Row],[yeast8.3.4 equation]]=sc_gsm[[#This Row],[yeast9 equation]]</f>
        <v>1</v>
      </c>
    </row>
    <row r="1534" spans="1:12" hidden="1" x14ac:dyDescent="0.2">
      <c r="A1534" t="s">
        <v>2580</v>
      </c>
      <c r="B1534" t="s">
        <v>7895</v>
      </c>
      <c r="C1534" t="s">
        <v>3902</v>
      </c>
      <c r="D1534" t="str">
        <f>sc_gsm[[#This Row],[model_rxn]]&amp;"_"&amp;sc_gsm[[#This Row],[Column2]]</f>
        <v>DHPTt_c_m_FWD</v>
      </c>
      <c r="E1534" t="str">
        <f>_xlfn.XLOOKUP(sc_gsm[[#This Row],[Column3]],SC_enz[name_dir],SC_enz[name_dir],"")</f>
        <v>DHPTt_c_m_FWD</v>
      </c>
      <c r="F1534" t="str">
        <f>_xlfn.XLOOKUP(sc_gsm[[#This Row],[model_rxn]],RT_gsm[model_rxn],RT_gsm[model_rxn],"")</f>
        <v>DHPTt_c_m</v>
      </c>
      <c r="G1534" s="3" t="str">
        <f>_xlfn.XLOOKUP(sc_gsm[[#This Row],[Column3]],RT_gsm[Column3],RT_gsm[Column3],"")</f>
        <v>DHPTt_c_m_FWD</v>
      </c>
      <c r="H1534" s="3" t="str" cm="1">
        <f t="array" ref="H1534">sc_gsm[[#This Row],[model_rxn]]&amp;",r,"&amp;_xlfn.SWITCH(sc_gsm[[#This Row],[Column2]],"REV","lower_bound:-","FWD","upper_bound:")&amp;"1000"</f>
        <v>DHPTt_c_m,r,upper_bound:1000</v>
      </c>
      <c r="I1534" s="3" t="str">
        <f>_xlfn.XLOOKUP(sc_gsm[[#This Row],[Column3]],SC_enz[name_dir],SC_enz[name_dir],"")</f>
        <v>DHPTt_c_m_FWD</v>
      </c>
      <c r="J1534" s="3" t="str">
        <f>_xlfn.XLOOKUP(sc_gsm[[#This Row],[name]],[1]RXNS!$C:$C,[1]RXNS!$D:$D,"")</f>
        <v>7,8-dihydropteroate[c] &lt;=&gt; 7,8-dihydropteroate[m]</v>
      </c>
      <c r="K1534" s="3" t="str">
        <f>_xlfn.XLOOKUP(sc_gsm[[#This Row],[name]],[2]RXNS!$C:$C,[2]RXNS!$D:$D,"")</f>
        <v>7,8-dihydropteroate[c] &lt;=&gt; 7,8-dihydropteroate[m]</v>
      </c>
      <c r="L1534" s="3" t="b">
        <f>sc_gsm[[#This Row],[yeast8.3.4 equation]]=sc_gsm[[#This Row],[yeast9 equation]]</f>
        <v>1</v>
      </c>
    </row>
    <row r="1535" spans="1:12" hidden="1" x14ac:dyDescent="0.2">
      <c r="A1535" t="s">
        <v>2581</v>
      </c>
      <c r="B1535" t="s">
        <v>7896</v>
      </c>
      <c r="C1535" t="s">
        <v>3903</v>
      </c>
      <c r="D1535" t="str">
        <f>sc_gsm[[#This Row],[model_rxn]]&amp;"_"&amp;sc_gsm[[#This Row],[Column2]]</f>
        <v>DHAPt_c_m_REV</v>
      </c>
      <c r="E1535" t="str">
        <f>_xlfn.XLOOKUP(sc_gsm[[#This Row],[Column3]],SC_enz[name_dir],SC_enz[name_dir],"")</f>
        <v>DHAPt_c_m_REV</v>
      </c>
      <c r="F1535" t="str">
        <f>_xlfn.XLOOKUP(sc_gsm[[#This Row],[model_rxn]],RT_gsm[model_rxn],RT_gsm[model_rxn],"")</f>
        <v>DHAPt_c_m</v>
      </c>
      <c r="G1535" s="3" t="str">
        <f>_xlfn.XLOOKUP(sc_gsm[[#This Row],[Column3]],RT_gsm[Column3],RT_gsm[Column3],"")</f>
        <v>DHAPt_c_m_REV</v>
      </c>
      <c r="H1535" s="3" t="str" cm="1">
        <f t="array" ref="H1535">sc_gsm[[#This Row],[model_rxn]]&amp;",r,"&amp;_xlfn.SWITCH(sc_gsm[[#This Row],[Column2]],"REV","lower_bound:-","FWD","upper_bound:")&amp;"1000"</f>
        <v>DHAPt_c_m,r,lower_bound:-1000</v>
      </c>
      <c r="I1535" s="3" t="str">
        <f>_xlfn.XLOOKUP(sc_gsm[[#This Row],[Column3]],SC_enz[name_dir],SC_enz[name_dir],"")</f>
        <v>DHAPt_c_m_REV</v>
      </c>
      <c r="J1535" s="3" t="str">
        <f>_xlfn.XLOOKUP(sc_gsm[[#This Row],[name]],[1]RXNS!$C:$C,[1]RXNS!$D:$D,"")</f>
        <v>dihydroxyacetone phosphate[m] &lt;=&gt; dihydroxyacetone phosphate[c]</v>
      </c>
      <c r="K1535" s="3" t="str">
        <f>_xlfn.XLOOKUP(sc_gsm[[#This Row],[name]],[2]RXNS!$C:$C,[2]RXNS!$D:$D,"")</f>
        <v>dihydroxyacetone phosphate[m] &lt;=&gt; dihydroxyacetone phosphate[c]</v>
      </c>
      <c r="L1535" s="3" t="b">
        <f>sc_gsm[[#This Row],[yeast8.3.4 equation]]=sc_gsm[[#This Row],[yeast9 equation]]</f>
        <v>1</v>
      </c>
    </row>
    <row r="1536" spans="1:12" hidden="1" x14ac:dyDescent="0.2">
      <c r="A1536" t="s">
        <v>2581</v>
      </c>
      <c r="B1536" t="s">
        <v>7896</v>
      </c>
      <c r="C1536" t="s">
        <v>3902</v>
      </c>
      <c r="D1536" t="str">
        <f>sc_gsm[[#This Row],[model_rxn]]&amp;"_"&amp;sc_gsm[[#This Row],[Column2]]</f>
        <v>DHAPt_c_m_FWD</v>
      </c>
      <c r="E1536" t="str">
        <f>_xlfn.XLOOKUP(sc_gsm[[#This Row],[Column3]],SC_enz[name_dir],SC_enz[name_dir],"")</f>
        <v>DHAPt_c_m_FWD</v>
      </c>
      <c r="F1536" t="str">
        <f>_xlfn.XLOOKUP(sc_gsm[[#This Row],[model_rxn]],RT_gsm[model_rxn],RT_gsm[model_rxn],"")</f>
        <v>DHAPt_c_m</v>
      </c>
      <c r="G1536" s="3" t="str">
        <f>_xlfn.XLOOKUP(sc_gsm[[#This Row],[Column3]],RT_gsm[Column3],RT_gsm[Column3],"")</f>
        <v>DHAPt_c_m_FWD</v>
      </c>
      <c r="H1536" s="3" t="str" cm="1">
        <f t="array" ref="H1536">sc_gsm[[#This Row],[model_rxn]]&amp;",r,"&amp;_xlfn.SWITCH(sc_gsm[[#This Row],[Column2]],"REV","lower_bound:-","FWD","upper_bound:")&amp;"1000"</f>
        <v>DHAPt_c_m,r,upper_bound:1000</v>
      </c>
      <c r="I1536" s="3" t="str">
        <f>_xlfn.XLOOKUP(sc_gsm[[#This Row],[Column3]],SC_enz[name_dir],SC_enz[name_dir],"")</f>
        <v>DHAPt_c_m_FWD</v>
      </c>
      <c r="J1536" s="3" t="str">
        <f>_xlfn.XLOOKUP(sc_gsm[[#This Row],[name]],[1]RXNS!$C:$C,[1]RXNS!$D:$D,"")</f>
        <v>dihydroxyacetone phosphate[m] &lt;=&gt; dihydroxyacetone phosphate[c]</v>
      </c>
      <c r="K1536" s="3" t="str">
        <f>_xlfn.XLOOKUP(sc_gsm[[#This Row],[name]],[2]RXNS!$C:$C,[2]RXNS!$D:$D,"")</f>
        <v>dihydroxyacetone phosphate[m] &lt;=&gt; dihydroxyacetone phosphate[c]</v>
      </c>
      <c r="L1536" s="3" t="b">
        <f>sc_gsm[[#This Row],[yeast8.3.4 equation]]=sc_gsm[[#This Row],[yeast9 equation]]</f>
        <v>1</v>
      </c>
    </row>
    <row r="1537" spans="1:12" hidden="1" x14ac:dyDescent="0.2">
      <c r="A1537" t="s">
        <v>2582</v>
      </c>
      <c r="B1537" t="s">
        <v>7897</v>
      </c>
      <c r="C1537" t="s">
        <v>3903</v>
      </c>
      <c r="D1537" t="str">
        <f>sc_gsm[[#This Row],[model_rxn]]&amp;"_"&amp;sc_gsm[[#This Row],[Column2]]</f>
        <v>PPIt_c_x_REV</v>
      </c>
      <c r="E1537" t="str">
        <f>_xlfn.XLOOKUP(sc_gsm[[#This Row],[Column3]],SC_enz[name_dir],SC_enz[name_dir],"")</f>
        <v>PPIt_c_x_REV</v>
      </c>
      <c r="F1537" t="str">
        <f>_xlfn.XLOOKUP(sc_gsm[[#This Row],[model_rxn]],RT_gsm[model_rxn],RT_gsm[model_rxn],"")</f>
        <v>PPIt_c_x</v>
      </c>
      <c r="G1537" s="3" t="str">
        <f>_xlfn.XLOOKUP(sc_gsm[[#This Row],[Column3]],RT_gsm[Column3],RT_gsm[Column3],"")</f>
        <v>PPIt_c_x_REV</v>
      </c>
      <c r="H1537" s="3" t="str" cm="1">
        <f t="array" ref="H1537">sc_gsm[[#This Row],[model_rxn]]&amp;",r,"&amp;_xlfn.SWITCH(sc_gsm[[#This Row],[Column2]],"REV","lower_bound:-","FWD","upper_bound:")&amp;"1000"</f>
        <v>PPIt_c_x,r,lower_bound:-1000</v>
      </c>
      <c r="I1537" s="3" t="str">
        <f>_xlfn.XLOOKUP(sc_gsm[[#This Row],[Column3]],SC_enz[name_dir],SC_enz[name_dir],"")</f>
        <v>PPIt_c_x_REV</v>
      </c>
      <c r="J1537" s="3" t="str">
        <f>_xlfn.XLOOKUP(sc_gsm[[#This Row],[name]],[1]RXNS!$C:$C,[1]RXNS!$D:$D,"")</f>
        <v>diphosphate[c] &lt;=&gt; diphosphate[p]</v>
      </c>
      <c r="K1537" s="3" t="str">
        <f>_xlfn.XLOOKUP(sc_gsm[[#This Row],[name]],[2]RXNS!$C:$C,[2]RXNS!$D:$D,"")</f>
        <v>diphosphate[c] &lt;=&gt; diphosphate[p]</v>
      </c>
      <c r="L1537" s="3" t="b">
        <f>sc_gsm[[#This Row],[yeast8.3.4 equation]]=sc_gsm[[#This Row],[yeast9 equation]]</f>
        <v>1</v>
      </c>
    </row>
    <row r="1538" spans="1:12" hidden="1" x14ac:dyDescent="0.2">
      <c r="A1538" t="s">
        <v>2582</v>
      </c>
      <c r="B1538" t="s">
        <v>7897</v>
      </c>
      <c r="C1538" t="s">
        <v>3902</v>
      </c>
      <c r="D1538" t="str">
        <f>sc_gsm[[#This Row],[model_rxn]]&amp;"_"&amp;sc_gsm[[#This Row],[Column2]]</f>
        <v>PPIt_c_x_FWD</v>
      </c>
      <c r="E1538" t="str">
        <f>_xlfn.XLOOKUP(sc_gsm[[#This Row],[Column3]],SC_enz[name_dir],SC_enz[name_dir],"")</f>
        <v>PPIt_c_x_FWD</v>
      </c>
      <c r="F1538" t="str">
        <f>_xlfn.XLOOKUP(sc_gsm[[#This Row],[model_rxn]],RT_gsm[model_rxn],RT_gsm[model_rxn],"")</f>
        <v>PPIt_c_x</v>
      </c>
      <c r="G1538" s="3" t="str">
        <f>_xlfn.XLOOKUP(sc_gsm[[#This Row],[Column3]],RT_gsm[Column3],RT_gsm[Column3],"")</f>
        <v>PPIt_c_x_FWD</v>
      </c>
      <c r="H1538" s="3" t="str" cm="1">
        <f t="array" ref="H1538">sc_gsm[[#This Row],[model_rxn]]&amp;",r,"&amp;_xlfn.SWITCH(sc_gsm[[#This Row],[Column2]],"REV","lower_bound:-","FWD","upper_bound:")&amp;"1000"</f>
        <v>PPIt_c_x,r,upper_bound:1000</v>
      </c>
      <c r="I1538" s="3" t="str">
        <f>_xlfn.XLOOKUP(sc_gsm[[#This Row],[Column3]],SC_enz[name_dir],SC_enz[name_dir],"")</f>
        <v>PPIt_c_x_FWD</v>
      </c>
      <c r="J1538" s="3" t="str">
        <f>_xlfn.XLOOKUP(sc_gsm[[#This Row],[name]],[1]RXNS!$C:$C,[1]RXNS!$D:$D,"")</f>
        <v>diphosphate[c] &lt;=&gt; diphosphate[p]</v>
      </c>
      <c r="K1538" s="3" t="str">
        <f>_xlfn.XLOOKUP(sc_gsm[[#This Row],[name]],[2]RXNS!$C:$C,[2]RXNS!$D:$D,"")</f>
        <v>diphosphate[c] &lt;=&gt; diphosphate[p]</v>
      </c>
      <c r="L1538" s="3" t="b">
        <f>sc_gsm[[#This Row],[yeast8.3.4 equation]]=sc_gsm[[#This Row],[yeast9 equation]]</f>
        <v>1</v>
      </c>
    </row>
    <row r="1539" spans="1:12" hidden="1" x14ac:dyDescent="0.2">
      <c r="A1539" t="s">
        <v>2583</v>
      </c>
      <c r="B1539" t="s">
        <v>7898</v>
      </c>
      <c r="C1539" t="s">
        <v>3903</v>
      </c>
      <c r="D1539" t="str">
        <f>sc_gsm[[#This Row],[model_rxn]]&amp;"_"&amp;sc_gsm[[#This Row],[Column2]]</f>
        <v>DOLPt_c_r_REV</v>
      </c>
      <c r="E1539" t="str">
        <f>_xlfn.XLOOKUP(sc_gsm[[#This Row],[Column3]],SC_enz[name_dir],SC_enz[name_dir],"")</f>
        <v>DOLPt_c_r_REV</v>
      </c>
      <c r="F1539" t="str">
        <f>_xlfn.XLOOKUP(sc_gsm[[#This Row],[model_rxn]],RT_gsm[model_rxn],RT_gsm[model_rxn],"")</f>
        <v>DOLPt_c_r</v>
      </c>
      <c r="G1539" s="3" t="str">
        <f>_xlfn.XLOOKUP(sc_gsm[[#This Row],[Column3]],RT_gsm[Column3],RT_gsm[Column3],"")</f>
        <v>DOLPt_c_r_REV</v>
      </c>
      <c r="H1539" s="3" t="str" cm="1">
        <f t="array" ref="H1539">sc_gsm[[#This Row],[model_rxn]]&amp;",r,"&amp;_xlfn.SWITCH(sc_gsm[[#This Row],[Column2]],"REV","lower_bound:-","FWD","upper_bound:")&amp;"1000"</f>
        <v>DOLPt_c_r,r,lower_bound:-1000</v>
      </c>
      <c r="I1539" s="3" t="str">
        <f>_xlfn.XLOOKUP(sc_gsm[[#This Row],[Column3]],SC_enz[name_dir],SC_enz[name_dir],"")</f>
        <v>DOLPt_c_r_REV</v>
      </c>
      <c r="J1539" s="3" t="str">
        <f>_xlfn.XLOOKUP(sc_gsm[[#This Row],[name]],[1]RXNS!$C:$C,[1]RXNS!$D:$D,"")</f>
        <v>dolichyl phosphate[c] &lt;=&gt; dolichyl phosphate[er]</v>
      </c>
      <c r="K1539" s="3" t="str">
        <f>_xlfn.XLOOKUP(sc_gsm[[#This Row],[name]],[2]RXNS!$C:$C,[2]RXNS!$D:$D,"")</f>
        <v>dolichyl phosphate[c] &lt;=&gt; dolichyl phosphate[er]</v>
      </c>
      <c r="L1539" s="3" t="b">
        <f>sc_gsm[[#This Row],[yeast8.3.4 equation]]=sc_gsm[[#This Row],[yeast9 equation]]</f>
        <v>1</v>
      </c>
    </row>
    <row r="1540" spans="1:12" hidden="1" x14ac:dyDescent="0.2">
      <c r="A1540" t="s">
        <v>2583</v>
      </c>
      <c r="B1540" t="s">
        <v>7898</v>
      </c>
      <c r="C1540" t="s">
        <v>3902</v>
      </c>
      <c r="D1540" t="str">
        <f>sc_gsm[[#This Row],[model_rxn]]&amp;"_"&amp;sc_gsm[[#This Row],[Column2]]</f>
        <v>DOLPt_c_r_FWD</v>
      </c>
      <c r="E1540" t="str">
        <f>_xlfn.XLOOKUP(sc_gsm[[#This Row],[Column3]],SC_enz[name_dir],SC_enz[name_dir],"")</f>
        <v>DOLPt_c_r_FWD</v>
      </c>
      <c r="F1540" t="str">
        <f>_xlfn.XLOOKUP(sc_gsm[[#This Row],[model_rxn]],RT_gsm[model_rxn],RT_gsm[model_rxn],"")</f>
        <v>DOLPt_c_r</v>
      </c>
      <c r="G1540" s="3" t="str">
        <f>_xlfn.XLOOKUP(sc_gsm[[#This Row],[Column3]],RT_gsm[Column3],RT_gsm[Column3],"")</f>
        <v>DOLPt_c_r_FWD</v>
      </c>
      <c r="H1540" s="3" t="str" cm="1">
        <f t="array" ref="H1540">sc_gsm[[#This Row],[model_rxn]]&amp;",r,"&amp;_xlfn.SWITCH(sc_gsm[[#This Row],[Column2]],"REV","lower_bound:-","FWD","upper_bound:")&amp;"1000"</f>
        <v>DOLPt_c_r,r,upper_bound:1000</v>
      </c>
      <c r="I1540" s="3" t="str">
        <f>_xlfn.XLOOKUP(sc_gsm[[#This Row],[Column3]],SC_enz[name_dir],SC_enz[name_dir],"")</f>
        <v>DOLPt_c_r_FWD</v>
      </c>
      <c r="J1540" s="3" t="str">
        <f>_xlfn.XLOOKUP(sc_gsm[[#This Row],[name]],[1]RXNS!$C:$C,[1]RXNS!$D:$D,"")</f>
        <v>dolichyl phosphate[c] &lt;=&gt; dolichyl phosphate[er]</v>
      </c>
      <c r="K1540" s="3" t="str">
        <f>_xlfn.XLOOKUP(sc_gsm[[#This Row],[name]],[2]RXNS!$C:$C,[2]RXNS!$D:$D,"")</f>
        <v>dolichyl phosphate[c] &lt;=&gt; dolichyl phosphate[er]</v>
      </c>
      <c r="L1540" s="3" t="b">
        <f>sc_gsm[[#This Row],[yeast8.3.4 equation]]=sc_gsm[[#This Row],[yeast9 equation]]</f>
        <v>1</v>
      </c>
    </row>
    <row r="1541" spans="1:12" hidden="1" x14ac:dyDescent="0.2">
      <c r="A1541" t="s">
        <v>2584</v>
      </c>
      <c r="B1541" t="s">
        <v>7899</v>
      </c>
      <c r="C1541" t="s">
        <v>3902</v>
      </c>
      <c r="D1541" t="str">
        <f>sc_gsm[[#This Row],[model_rxn]]&amp;"_"&amp;sc_gsm[[#This Row],[Column2]]</f>
        <v>EX_dttp_e_FWD</v>
      </c>
      <c r="E1541" t="str">
        <f>_xlfn.XLOOKUP(sc_gsm[[#This Row],[Column3]],SC_enz[name_dir],SC_enz[name_dir],"")</f>
        <v>EX_dttp_e_FWD</v>
      </c>
      <c r="F1541" t="str">
        <f>_xlfn.XLOOKUP(sc_gsm[[#This Row],[model_rxn]],RT_gsm[model_rxn],RT_gsm[model_rxn],"")</f>
        <v>EX_dttp_e</v>
      </c>
      <c r="G1541" s="3" t="str">
        <f>_xlfn.XLOOKUP(sc_gsm[[#This Row],[Column3]],RT_gsm[Column3],RT_gsm[Column3],"")</f>
        <v>EX_dttp_e_FWD</v>
      </c>
      <c r="H1541" s="3" t="str" cm="1">
        <f t="array" ref="H1541">sc_gsm[[#This Row],[model_rxn]]&amp;",r,"&amp;_xlfn.SWITCH(sc_gsm[[#This Row],[Column2]],"REV","lower_bound:-","FWD","upper_bound:")&amp;"1000"</f>
        <v>EX_dttp_e,r,upper_bound:1000</v>
      </c>
      <c r="I1541" s="3" t="str">
        <f>_xlfn.XLOOKUP(sc_gsm[[#This Row],[Column3]],SC_enz[name_dir],SC_enz[name_dir],"")</f>
        <v>EX_dttp_e_FWD</v>
      </c>
      <c r="J1541" s="3" t="str">
        <f>_xlfn.XLOOKUP(sc_gsm[[#This Row],[name]],[1]RXNS!$C:$C,[1]RXNS!$D:$D,"")</f>
        <v xml:space="preserve">dTTP[e] =&gt; </v>
      </c>
      <c r="K1541" s="3" t="str">
        <f>_xlfn.XLOOKUP(sc_gsm[[#This Row],[name]],[2]RXNS!$C:$C,[2]RXNS!$D:$D,"")</f>
        <v xml:space="preserve">dTTP[e] =&gt; </v>
      </c>
      <c r="L1541" s="3" t="b">
        <f>sc_gsm[[#This Row],[yeast8.3.4 equation]]=sc_gsm[[#This Row],[yeast9 equation]]</f>
        <v>1</v>
      </c>
    </row>
    <row r="1542" spans="1:12" hidden="1" x14ac:dyDescent="0.2">
      <c r="A1542" t="s">
        <v>2585</v>
      </c>
      <c r="B1542" t="s">
        <v>7900</v>
      </c>
      <c r="C1542" t="s">
        <v>3903</v>
      </c>
      <c r="D1542" t="str">
        <f>sc_gsm[[#This Row],[model_rxn]]&amp;"_"&amp;sc_gsm[[#This Row],[Column2]]</f>
        <v>DTTPt_c_REV</v>
      </c>
      <c r="E1542" t="str">
        <f>_xlfn.XLOOKUP(sc_gsm[[#This Row],[Column3]],SC_enz[name_dir],SC_enz[name_dir],"")</f>
        <v>DTTPt_c_REV</v>
      </c>
      <c r="F1542" t="str">
        <f>_xlfn.XLOOKUP(sc_gsm[[#This Row],[model_rxn]],RT_gsm[model_rxn],RT_gsm[model_rxn],"")</f>
        <v>DTTPt_c</v>
      </c>
      <c r="G1542" s="3" t="str">
        <f>_xlfn.XLOOKUP(sc_gsm[[#This Row],[Column3]],RT_gsm[Column3],RT_gsm[Column3],"")</f>
        <v>DTTPt_c_REV</v>
      </c>
      <c r="H1542" s="3" t="str" cm="1">
        <f t="array" ref="H1542">sc_gsm[[#This Row],[model_rxn]]&amp;",r,"&amp;_xlfn.SWITCH(sc_gsm[[#This Row],[Column2]],"REV","lower_bound:-","FWD","upper_bound:")&amp;"1000"</f>
        <v>DTTPt_c,r,lower_bound:-1000</v>
      </c>
      <c r="I1542" s="3" t="str">
        <f>_xlfn.XLOOKUP(sc_gsm[[#This Row],[Column3]],SC_enz[name_dir],SC_enz[name_dir],"")</f>
        <v>DTTPt_c_REV</v>
      </c>
      <c r="J1542" s="3" t="str">
        <f>_xlfn.XLOOKUP(sc_gsm[[#This Row],[name]],[1]RXNS!$C:$C,[1]RXNS!$D:$D,"")</f>
        <v>dTTP[e] &lt;=&gt; dTTP[c]</v>
      </c>
      <c r="K1542" s="3" t="str">
        <f>_xlfn.XLOOKUP(sc_gsm[[#This Row],[name]],[2]RXNS!$C:$C,[2]RXNS!$D:$D,"")</f>
        <v>dTTP[e] &lt;=&gt; dTTP[c]</v>
      </c>
      <c r="L1542" s="3" t="b">
        <f>sc_gsm[[#This Row],[yeast8.3.4 equation]]=sc_gsm[[#This Row],[yeast9 equation]]</f>
        <v>1</v>
      </c>
    </row>
    <row r="1543" spans="1:12" hidden="1" x14ac:dyDescent="0.2">
      <c r="A1543" t="s">
        <v>2585</v>
      </c>
      <c r="B1543" t="s">
        <v>7900</v>
      </c>
      <c r="C1543" t="s">
        <v>3902</v>
      </c>
      <c r="D1543" t="str">
        <f>sc_gsm[[#This Row],[model_rxn]]&amp;"_"&amp;sc_gsm[[#This Row],[Column2]]</f>
        <v>DTTPt_c_FWD</v>
      </c>
      <c r="E1543" t="str">
        <f>_xlfn.XLOOKUP(sc_gsm[[#This Row],[Column3]],SC_enz[name_dir],SC_enz[name_dir],"")</f>
        <v>DTTPt_c_FWD</v>
      </c>
      <c r="F1543" t="str">
        <f>_xlfn.XLOOKUP(sc_gsm[[#This Row],[model_rxn]],RT_gsm[model_rxn],RT_gsm[model_rxn],"")</f>
        <v>DTTPt_c</v>
      </c>
      <c r="G1543" s="3" t="str">
        <f>_xlfn.XLOOKUP(sc_gsm[[#This Row],[Column3]],RT_gsm[Column3],RT_gsm[Column3],"")</f>
        <v>DTTPt_c_FWD</v>
      </c>
      <c r="H1543" s="3" t="str" cm="1">
        <f t="array" ref="H1543">sc_gsm[[#This Row],[model_rxn]]&amp;",r,"&amp;_xlfn.SWITCH(sc_gsm[[#This Row],[Column2]],"REV","lower_bound:-","FWD","upper_bound:")&amp;"1000"</f>
        <v>DTTPt_c,r,upper_bound:1000</v>
      </c>
      <c r="I1543" s="3" t="str">
        <f>_xlfn.XLOOKUP(sc_gsm[[#This Row],[Column3]],SC_enz[name_dir],SC_enz[name_dir],"")</f>
        <v>DTTPt_c_FWD</v>
      </c>
      <c r="J1543" s="3" t="str">
        <f>_xlfn.XLOOKUP(sc_gsm[[#This Row],[name]],[1]RXNS!$C:$C,[1]RXNS!$D:$D,"")</f>
        <v>dTTP[e] &lt;=&gt; dTTP[c]</v>
      </c>
      <c r="K1543" s="3" t="str">
        <f>_xlfn.XLOOKUP(sc_gsm[[#This Row],[name]],[2]RXNS!$C:$C,[2]RXNS!$D:$D,"")</f>
        <v>dTTP[e] &lt;=&gt; dTTP[c]</v>
      </c>
      <c r="L1543" s="3" t="b">
        <f>sc_gsm[[#This Row],[yeast8.3.4 equation]]=sc_gsm[[#This Row],[yeast9 equation]]</f>
        <v>1</v>
      </c>
    </row>
    <row r="1544" spans="1:12" hidden="1" x14ac:dyDescent="0.2">
      <c r="A1544" t="s">
        <v>2586</v>
      </c>
      <c r="B1544" t="s">
        <v>7901</v>
      </c>
      <c r="C1544" t="s">
        <v>3903</v>
      </c>
      <c r="D1544" t="str">
        <f>sc_gsm[[#This Row],[model_rxn]]&amp;"_"&amp;sc_gsm[[#This Row],[Column2]]</f>
        <v>DUDPt_c_n_REV</v>
      </c>
      <c r="E1544" t="str">
        <f>_xlfn.XLOOKUP(sc_gsm[[#This Row],[Column3]],SC_enz[name_dir],SC_enz[name_dir],"")</f>
        <v>DUDPt_c_n_REV</v>
      </c>
      <c r="F1544" t="str">
        <f>_xlfn.XLOOKUP(sc_gsm[[#This Row],[model_rxn]],RT_gsm[model_rxn],RT_gsm[model_rxn],"")</f>
        <v>DUDPt_c_n</v>
      </c>
      <c r="G1544" s="3" t="str">
        <f>_xlfn.XLOOKUP(sc_gsm[[#This Row],[Column3]],RT_gsm[Column3],RT_gsm[Column3],"")</f>
        <v>DUDPt_c_n_REV</v>
      </c>
      <c r="H1544" s="3" t="str" cm="1">
        <f t="array" ref="H1544">sc_gsm[[#This Row],[model_rxn]]&amp;",r,"&amp;_xlfn.SWITCH(sc_gsm[[#This Row],[Column2]],"REV","lower_bound:-","FWD","upper_bound:")&amp;"1000"</f>
        <v>DUDPt_c_n,r,lower_bound:-1000</v>
      </c>
      <c r="I1544" s="3" t="str">
        <f>_xlfn.XLOOKUP(sc_gsm[[#This Row],[Column3]],SC_enz[name_dir],SC_enz[name_dir],"")</f>
        <v>DUDPt_c_n_REV</v>
      </c>
      <c r="J1544" s="3" t="str">
        <f>_xlfn.XLOOKUP(sc_gsm[[#This Row],[name]],[1]RXNS!$C:$C,[1]RXNS!$D:$D,"")</f>
        <v>dUDP[c] &lt;=&gt; dUDP[n]</v>
      </c>
      <c r="K1544" s="3" t="str">
        <f>_xlfn.XLOOKUP(sc_gsm[[#This Row],[name]],[2]RXNS!$C:$C,[2]RXNS!$D:$D,"")</f>
        <v>dUDP[c] &lt;=&gt; dUDP[n]</v>
      </c>
      <c r="L1544" s="3" t="b">
        <f>sc_gsm[[#This Row],[yeast8.3.4 equation]]=sc_gsm[[#This Row],[yeast9 equation]]</f>
        <v>1</v>
      </c>
    </row>
    <row r="1545" spans="1:12" hidden="1" x14ac:dyDescent="0.2">
      <c r="A1545" t="s">
        <v>2586</v>
      </c>
      <c r="B1545" t="s">
        <v>7901</v>
      </c>
      <c r="C1545" t="s">
        <v>3902</v>
      </c>
      <c r="D1545" t="str">
        <f>sc_gsm[[#This Row],[model_rxn]]&amp;"_"&amp;sc_gsm[[#This Row],[Column2]]</f>
        <v>DUDPt_c_n_FWD</v>
      </c>
      <c r="E1545" t="str">
        <f>_xlfn.XLOOKUP(sc_gsm[[#This Row],[Column3]],SC_enz[name_dir],SC_enz[name_dir],"")</f>
        <v>DUDPt_c_n_FWD</v>
      </c>
      <c r="F1545" t="str">
        <f>_xlfn.XLOOKUP(sc_gsm[[#This Row],[model_rxn]],RT_gsm[model_rxn],RT_gsm[model_rxn],"")</f>
        <v>DUDPt_c_n</v>
      </c>
      <c r="G1545" s="3" t="str">
        <f>_xlfn.XLOOKUP(sc_gsm[[#This Row],[Column3]],RT_gsm[Column3],RT_gsm[Column3],"")</f>
        <v>DUDPt_c_n_FWD</v>
      </c>
      <c r="H1545" s="3" t="str" cm="1">
        <f t="array" ref="H1545">sc_gsm[[#This Row],[model_rxn]]&amp;",r,"&amp;_xlfn.SWITCH(sc_gsm[[#This Row],[Column2]],"REV","lower_bound:-","FWD","upper_bound:")&amp;"1000"</f>
        <v>DUDPt_c_n,r,upper_bound:1000</v>
      </c>
      <c r="I1545" s="3" t="str">
        <f>_xlfn.XLOOKUP(sc_gsm[[#This Row],[Column3]],SC_enz[name_dir],SC_enz[name_dir],"")</f>
        <v>DUDPt_c_n_FWD</v>
      </c>
      <c r="J1545" s="3" t="str">
        <f>_xlfn.XLOOKUP(sc_gsm[[#This Row],[name]],[1]RXNS!$C:$C,[1]RXNS!$D:$D,"")</f>
        <v>dUDP[c] &lt;=&gt; dUDP[n]</v>
      </c>
      <c r="K1545" s="3" t="str">
        <f>_xlfn.XLOOKUP(sc_gsm[[#This Row],[name]],[2]RXNS!$C:$C,[2]RXNS!$D:$D,"")</f>
        <v>dUDP[c] &lt;=&gt; dUDP[n]</v>
      </c>
      <c r="L1545" s="3" t="b">
        <f>sc_gsm[[#This Row],[yeast8.3.4 equation]]=sc_gsm[[#This Row],[yeast9 equation]]</f>
        <v>1</v>
      </c>
    </row>
    <row r="1546" spans="1:12" hidden="1" x14ac:dyDescent="0.2">
      <c r="A1546" t="s">
        <v>2587</v>
      </c>
      <c r="B1546" t="s">
        <v>7902</v>
      </c>
      <c r="C1546" t="s">
        <v>3903</v>
      </c>
      <c r="D1546" t="str">
        <f>sc_gsm[[#This Row],[model_rxn]]&amp;"_"&amp;sc_gsm[[#This Row],[Column2]]</f>
        <v>DUMPt_c_n_REV</v>
      </c>
      <c r="E1546" t="str">
        <f>_xlfn.XLOOKUP(sc_gsm[[#This Row],[Column3]],SC_enz[name_dir],SC_enz[name_dir],"")</f>
        <v>DUMPt_c_n_REV</v>
      </c>
      <c r="F1546" t="str">
        <f>_xlfn.XLOOKUP(sc_gsm[[#This Row],[model_rxn]],RT_gsm[model_rxn],RT_gsm[model_rxn],"")</f>
        <v>DUMPt_c_n</v>
      </c>
      <c r="G1546" s="3" t="str">
        <f>_xlfn.XLOOKUP(sc_gsm[[#This Row],[Column3]],RT_gsm[Column3],RT_gsm[Column3],"")</f>
        <v>DUMPt_c_n_REV</v>
      </c>
      <c r="H1546" s="3" t="str" cm="1">
        <f t="array" ref="H1546">sc_gsm[[#This Row],[model_rxn]]&amp;",r,"&amp;_xlfn.SWITCH(sc_gsm[[#This Row],[Column2]],"REV","lower_bound:-","FWD","upper_bound:")&amp;"1000"</f>
        <v>DUMPt_c_n,r,lower_bound:-1000</v>
      </c>
      <c r="I1546" s="3" t="str">
        <f>_xlfn.XLOOKUP(sc_gsm[[#This Row],[Column3]],SC_enz[name_dir],SC_enz[name_dir],"")</f>
        <v>DUMPt_c_n_REV</v>
      </c>
      <c r="J1546" s="3" t="str">
        <f>_xlfn.XLOOKUP(sc_gsm[[#This Row],[name]],[1]RXNS!$C:$C,[1]RXNS!$D:$D,"")</f>
        <v>dUMP[c] &lt;=&gt; dUMP[n]</v>
      </c>
      <c r="K1546" s="3" t="str">
        <f>_xlfn.XLOOKUP(sc_gsm[[#This Row],[name]],[2]RXNS!$C:$C,[2]RXNS!$D:$D,"")</f>
        <v>dUMP[c] &lt;=&gt; dUMP[n]</v>
      </c>
      <c r="L1546" s="3" t="b">
        <f>sc_gsm[[#This Row],[yeast8.3.4 equation]]=sc_gsm[[#This Row],[yeast9 equation]]</f>
        <v>1</v>
      </c>
    </row>
    <row r="1547" spans="1:12" hidden="1" x14ac:dyDescent="0.2">
      <c r="A1547" t="s">
        <v>2587</v>
      </c>
      <c r="B1547" t="s">
        <v>7902</v>
      </c>
      <c r="C1547" t="s">
        <v>3902</v>
      </c>
      <c r="D1547" t="str">
        <f>sc_gsm[[#This Row],[model_rxn]]&amp;"_"&amp;sc_gsm[[#This Row],[Column2]]</f>
        <v>DUMPt_c_n_FWD</v>
      </c>
      <c r="E1547" t="str">
        <f>_xlfn.XLOOKUP(sc_gsm[[#This Row],[Column3]],SC_enz[name_dir],SC_enz[name_dir],"")</f>
        <v>DUMPt_c_n_FWD</v>
      </c>
      <c r="F1547" t="str">
        <f>_xlfn.XLOOKUP(sc_gsm[[#This Row],[model_rxn]],RT_gsm[model_rxn],RT_gsm[model_rxn],"")</f>
        <v>DUMPt_c_n</v>
      </c>
      <c r="G1547" s="3" t="str">
        <f>_xlfn.XLOOKUP(sc_gsm[[#This Row],[Column3]],RT_gsm[Column3],RT_gsm[Column3],"")</f>
        <v>DUMPt_c_n_FWD</v>
      </c>
      <c r="H1547" s="3" t="str" cm="1">
        <f t="array" ref="H1547">sc_gsm[[#This Row],[model_rxn]]&amp;",r,"&amp;_xlfn.SWITCH(sc_gsm[[#This Row],[Column2]],"REV","lower_bound:-","FWD","upper_bound:")&amp;"1000"</f>
        <v>DUMPt_c_n,r,upper_bound:1000</v>
      </c>
      <c r="I1547" s="3" t="str">
        <f>_xlfn.XLOOKUP(sc_gsm[[#This Row],[Column3]],SC_enz[name_dir],SC_enz[name_dir],"")</f>
        <v>DUMPt_c_n_FWD</v>
      </c>
      <c r="J1547" s="3" t="str">
        <f>_xlfn.XLOOKUP(sc_gsm[[#This Row],[name]],[1]RXNS!$C:$C,[1]RXNS!$D:$D,"")</f>
        <v>dUMP[c] &lt;=&gt; dUMP[n]</v>
      </c>
      <c r="K1547" s="3" t="str">
        <f>_xlfn.XLOOKUP(sc_gsm[[#This Row],[name]],[2]RXNS!$C:$C,[2]RXNS!$D:$D,"")</f>
        <v>dUMP[c] &lt;=&gt; dUMP[n]</v>
      </c>
      <c r="L1547" s="3" t="b">
        <f>sc_gsm[[#This Row],[yeast8.3.4 equation]]=sc_gsm[[#This Row],[yeast9 equation]]</f>
        <v>1</v>
      </c>
    </row>
    <row r="1548" spans="1:12" hidden="1" x14ac:dyDescent="0.2">
      <c r="A1548" t="s">
        <v>2588</v>
      </c>
      <c r="B1548" t="s">
        <v>7903</v>
      </c>
      <c r="C1548" t="s">
        <v>3902</v>
      </c>
      <c r="D1548" t="str">
        <f>sc_gsm[[#This Row],[model_rxn]]&amp;"_"&amp;sc_gsm[[#This Row],[Column2]]</f>
        <v>EX_epist_e_FWD</v>
      </c>
      <c r="E1548" t="str">
        <f>_xlfn.XLOOKUP(sc_gsm[[#This Row],[Column3]],SC_enz[name_dir],SC_enz[name_dir],"")</f>
        <v>EX_epist_e_FWD</v>
      </c>
      <c r="F1548" t="str">
        <f>_xlfn.XLOOKUP(sc_gsm[[#This Row],[model_rxn]],RT_gsm[model_rxn],RT_gsm[model_rxn],"")</f>
        <v>EX_epist_e</v>
      </c>
      <c r="G1548" s="3" t="str">
        <f>_xlfn.XLOOKUP(sc_gsm[[#This Row],[Column3]],RT_gsm[Column3],RT_gsm[Column3],"")</f>
        <v>EX_epist_e_FWD</v>
      </c>
      <c r="H1548" s="3" t="str" cm="1">
        <f t="array" ref="H1548">sc_gsm[[#This Row],[model_rxn]]&amp;",r,"&amp;_xlfn.SWITCH(sc_gsm[[#This Row],[Column2]],"REV","lower_bound:-","FWD","upper_bound:")&amp;"1000"</f>
        <v>EX_epist_e,r,upper_bound:1000</v>
      </c>
      <c r="I1548" s="3" t="str">
        <f>_xlfn.XLOOKUP(sc_gsm[[#This Row],[Column3]],SC_enz[name_dir],SC_enz[name_dir],"")</f>
        <v>EX_epist_e_FWD</v>
      </c>
      <c r="J1548" s="3" t="str">
        <f>_xlfn.XLOOKUP(sc_gsm[[#This Row],[name]],[1]RXNS!$C:$C,[1]RXNS!$D:$D,"")</f>
        <v xml:space="preserve">episterol[e] =&gt; </v>
      </c>
      <c r="K1548" s="3" t="str">
        <f>_xlfn.XLOOKUP(sc_gsm[[#This Row],[name]],[2]RXNS!$C:$C,[2]RXNS!$D:$D,"")</f>
        <v xml:space="preserve">episterol[e] =&gt; </v>
      </c>
      <c r="L1548" s="3" t="b">
        <f>sc_gsm[[#This Row],[yeast8.3.4 equation]]=sc_gsm[[#This Row],[yeast9 equation]]</f>
        <v>1</v>
      </c>
    </row>
    <row r="1549" spans="1:12" hidden="1" x14ac:dyDescent="0.2">
      <c r="A1549" t="s">
        <v>2589</v>
      </c>
      <c r="B1549" t="s">
        <v>7904</v>
      </c>
      <c r="C1549" t="s">
        <v>3903</v>
      </c>
      <c r="D1549" t="str">
        <f>sc_gsm[[#This Row],[model_rxn]]&amp;"_"&amp;sc_gsm[[#This Row],[Column2]]</f>
        <v>ERGTETROLt_c_r_REV</v>
      </c>
      <c r="E1549" t="str">
        <f>_xlfn.XLOOKUP(sc_gsm[[#This Row],[Column3]],SC_enz[name_dir],SC_enz[name_dir],"")</f>
        <v>ERGTETROLt_c_r_REV</v>
      </c>
      <c r="F1549" t="str">
        <f>_xlfn.XLOOKUP(sc_gsm[[#This Row],[model_rxn]],RT_gsm[model_rxn],RT_gsm[model_rxn],"")</f>
        <v>ERGTETROLt_c_r</v>
      </c>
      <c r="G1549" s="3" t="str">
        <f>_xlfn.XLOOKUP(sc_gsm[[#This Row],[Column3]],RT_gsm[Column3],RT_gsm[Column3],"")</f>
        <v>ERGTETROLt_c_r_REV</v>
      </c>
      <c r="H1549" s="3" t="str" cm="1">
        <f t="array" ref="H1549">sc_gsm[[#This Row],[model_rxn]]&amp;",r,"&amp;_xlfn.SWITCH(sc_gsm[[#This Row],[Column2]],"REV","lower_bound:-","FWD","upper_bound:")&amp;"1000"</f>
        <v>ERGTETROLt_c_r,r,lower_bound:-1000</v>
      </c>
      <c r="I1549" s="3" t="str">
        <f>_xlfn.XLOOKUP(sc_gsm[[#This Row],[Column3]],SC_enz[name_dir],SC_enz[name_dir],"")</f>
        <v>ERGTETROLt_c_r_REV</v>
      </c>
      <c r="J1549" s="3" t="str">
        <f>_xlfn.XLOOKUP(sc_gsm[[#This Row],[name]],[1]RXNS!$C:$C,[1]RXNS!$D:$D,"")</f>
        <v>ergosta-5,7,22,24(28)-tetraen-3beta-ol[c] &lt;=&gt; ergosta-5,7,22,24(28)-tetraen-3beta-ol[er]</v>
      </c>
      <c r="K1549" s="3" t="str">
        <f>_xlfn.XLOOKUP(sc_gsm[[#This Row],[name]],[2]RXNS!$C:$C,[2]RXNS!$D:$D,"")</f>
        <v>ergosta-5,7,22,24(28)-tetraen-3beta-ol[c] &lt;=&gt; ergosta-5,7,22,24(28)-tetraen-3beta-ol[er]</v>
      </c>
      <c r="L1549" s="3" t="b">
        <f>sc_gsm[[#This Row],[yeast8.3.4 equation]]=sc_gsm[[#This Row],[yeast9 equation]]</f>
        <v>1</v>
      </c>
    </row>
    <row r="1550" spans="1:12" hidden="1" x14ac:dyDescent="0.2">
      <c r="A1550" t="s">
        <v>2589</v>
      </c>
      <c r="B1550" t="s">
        <v>7904</v>
      </c>
      <c r="C1550" t="s">
        <v>3902</v>
      </c>
      <c r="D1550" t="str">
        <f>sc_gsm[[#This Row],[model_rxn]]&amp;"_"&amp;sc_gsm[[#This Row],[Column2]]</f>
        <v>ERGTETROLt_c_r_FWD</v>
      </c>
      <c r="E1550" t="str">
        <f>_xlfn.XLOOKUP(sc_gsm[[#This Row],[Column3]],SC_enz[name_dir],SC_enz[name_dir],"")</f>
        <v>ERGTETROLt_c_r_FWD</v>
      </c>
      <c r="F1550" t="str">
        <f>_xlfn.XLOOKUP(sc_gsm[[#This Row],[model_rxn]],RT_gsm[model_rxn],RT_gsm[model_rxn],"")</f>
        <v>ERGTETROLt_c_r</v>
      </c>
      <c r="G1550" s="3" t="str">
        <f>_xlfn.XLOOKUP(sc_gsm[[#This Row],[Column3]],RT_gsm[Column3],RT_gsm[Column3],"")</f>
        <v>ERGTETROLt_c_r_FWD</v>
      </c>
      <c r="H1550" s="3" t="str" cm="1">
        <f t="array" ref="H1550">sc_gsm[[#This Row],[model_rxn]]&amp;",r,"&amp;_xlfn.SWITCH(sc_gsm[[#This Row],[Column2]],"REV","lower_bound:-","FWD","upper_bound:")&amp;"1000"</f>
        <v>ERGTETROLt_c_r,r,upper_bound:1000</v>
      </c>
      <c r="I1550" s="3" t="str">
        <f>_xlfn.XLOOKUP(sc_gsm[[#This Row],[Column3]],SC_enz[name_dir],SC_enz[name_dir],"")</f>
        <v>ERGTETROLt_c_r_FWD</v>
      </c>
      <c r="J1550" s="3" t="str">
        <f>_xlfn.XLOOKUP(sc_gsm[[#This Row],[name]],[1]RXNS!$C:$C,[1]RXNS!$D:$D,"")</f>
        <v>ergosta-5,7,22,24(28)-tetraen-3beta-ol[c] &lt;=&gt; ergosta-5,7,22,24(28)-tetraen-3beta-ol[er]</v>
      </c>
      <c r="K1550" s="3" t="str">
        <f>_xlfn.XLOOKUP(sc_gsm[[#This Row],[name]],[2]RXNS!$C:$C,[2]RXNS!$D:$D,"")</f>
        <v>ergosta-5,7,22,24(28)-tetraen-3beta-ol[c] &lt;=&gt; ergosta-5,7,22,24(28)-tetraen-3beta-ol[er]</v>
      </c>
      <c r="L1550" s="3" t="b">
        <f>sc_gsm[[#This Row],[yeast8.3.4 equation]]=sc_gsm[[#This Row],[yeast9 equation]]</f>
        <v>1</v>
      </c>
    </row>
    <row r="1551" spans="1:12" hidden="1" x14ac:dyDescent="0.2">
      <c r="A1551" t="s">
        <v>2590</v>
      </c>
      <c r="B1551" t="s">
        <v>7905</v>
      </c>
      <c r="C1551" t="s">
        <v>3902</v>
      </c>
      <c r="D1551" t="str">
        <f>sc_gsm[[#This Row],[model_rxn]]&amp;"_"&amp;sc_gsm[[#This Row],[Column2]]</f>
        <v>EX_ergst_e_FWD</v>
      </c>
      <c r="E1551" t="str">
        <f>_xlfn.XLOOKUP(sc_gsm[[#This Row],[Column3]],SC_enz[name_dir],SC_enz[name_dir],"")</f>
        <v>EX_ergst_e_FWD</v>
      </c>
      <c r="F1551" t="str">
        <f>_xlfn.XLOOKUP(sc_gsm[[#This Row],[model_rxn]],RT_gsm[model_rxn],RT_gsm[model_rxn],"")</f>
        <v>EX_ergst_e</v>
      </c>
      <c r="G1551" s="3" t="str">
        <f>_xlfn.XLOOKUP(sc_gsm[[#This Row],[Column3]],RT_gsm[Column3],RT_gsm[Column3],"")</f>
        <v>EX_ergst_e_FWD</v>
      </c>
      <c r="H1551" s="3" t="str" cm="1">
        <f t="array" ref="H1551">sc_gsm[[#This Row],[model_rxn]]&amp;",r,"&amp;_xlfn.SWITCH(sc_gsm[[#This Row],[Column2]],"REV","lower_bound:-","FWD","upper_bound:")&amp;"1000"</f>
        <v>EX_ergst_e,r,upper_bound:1000</v>
      </c>
      <c r="I1551" s="3" t="str">
        <f>_xlfn.XLOOKUP(sc_gsm[[#This Row],[Column3]],SC_enz[name_dir],SC_enz[name_dir],"")</f>
        <v>EX_ergst_e_FWD</v>
      </c>
      <c r="J1551" s="3" t="str">
        <f>_xlfn.XLOOKUP(sc_gsm[[#This Row],[name]],[1]RXNS!$C:$C,[1]RXNS!$D:$D,"")</f>
        <v xml:space="preserve">ergosterol[e] =&gt; </v>
      </c>
      <c r="K1551" s="3" t="str">
        <f>_xlfn.XLOOKUP(sc_gsm[[#This Row],[name]],[2]RXNS!$C:$C,[2]RXNS!$D:$D,"")</f>
        <v xml:space="preserve">ergosterol[e] =&gt; </v>
      </c>
      <c r="L1551" s="3" t="b">
        <f>sc_gsm[[#This Row],[yeast8.3.4 equation]]=sc_gsm[[#This Row],[yeast9 equation]]</f>
        <v>1</v>
      </c>
    </row>
    <row r="1552" spans="1:12" hidden="1" x14ac:dyDescent="0.2">
      <c r="A1552" t="s">
        <v>2591</v>
      </c>
      <c r="B1552" t="s">
        <v>7675</v>
      </c>
      <c r="C1552" t="s">
        <v>3903</v>
      </c>
      <c r="D1552" t="str">
        <f>sc_gsm[[#This Row],[model_rxn]]&amp;"_"&amp;sc_gsm[[#This Row],[Column2]]</f>
        <v>ERGSTt_c_r_REV</v>
      </c>
      <c r="E1552" t="str">
        <f>_xlfn.XLOOKUP(sc_gsm[[#This Row],[Column3]],SC_enz[name_dir],SC_enz[name_dir],"")</f>
        <v>ERGSTt_c_r_REV</v>
      </c>
      <c r="F1552" t="str">
        <f>_xlfn.XLOOKUP(sc_gsm[[#This Row],[model_rxn]],RT_gsm[model_rxn],RT_gsm[model_rxn],"")</f>
        <v>ERGSTt_c_r</v>
      </c>
      <c r="G1552" s="3" t="str">
        <f>_xlfn.XLOOKUP(sc_gsm[[#This Row],[Column3]],RT_gsm[Column3],RT_gsm[Column3],"")</f>
        <v>ERGSTt_c_r_REV</v>
      </c>
      <c r="H1552" s="3" t="str" cm="1">
        <f t="array" ref="H1552">sc_gsm[[#This Row],[model_rxn]]&amp;",r,"&amp;_xlfn.SWITCH(sc_gsm[[#This Row],[Column2]],"REV","lower_bound:-","FWD","upper_bound:")&amp;"1000"</f>
        <v>ERGSTt_c_r,r,lower_bound:-1000</v>
      </c>
      <c r="I1552" s="3" t="str">
        <f>_xlfn.XLOOKUP(sc_gsm[[#This Row],[Column3]],SC_enz[name_dir],SC_enz[name_dir],"")</f>
        <v>ERGSTt_c_r_REV</v>
      </c>
      <c r="J1552" s="3" t="str">
        <f>_xlfn.XLOOKUP(sc_gsm[[#This Row],[name]],[1]RXNS!$C:$C,[1]RXNS!$D:$D,"")</f>
        <v>ergosterol[e] &lt;=&gt; ergosterol[c]</v>
      </c>
      <c r="K1552" s="3" t="str">
        <f>_xlfn.XLOOKUP(sc_gsm[[#This Row],[name]],[2]RXNS!$C:$C,[2]RXNS!$D:$D,"")</f>
        <v>ergosterol[e] &lt;=&gt; ergosterol[c]</v>
      </c>
      <c r="L1552" s="3" t="b">
        <f>sc_gsm[[#This Row],[yeast8.3.4 equation]]=sc_gsm[[#This Row],[yeast9 equation]]</f>
        <v>1</v>
      </c>
    </row>
    <row r="1553" spans="1:12" hidden="1" x14ac:dyDescent="0.2">
      <c r="A1553" t="s">
        <v>2591</v>
      </c>
      <c r="B1553" t="s">
        <v>7675</v>
      </c>
      <c r="C1553" t="s">
        <v>3902</v>
      </c>
      <c r="D1553" t="str">
        <f>sc_gsm[[#This Row],[model_rxn]]&amp;"_"&amp;sc_gsm[[#This Row],[Column2]]</f>
        <v>ERGSTt_c_r_FWD</v>
      </c>
      <c r="E1553" t="str">
        <f>_xlfn.XLOOKUP(sc_gsm[[#This Row],[Column3]],SC_enz[name_dir],SC_enz[name_dir],"")</f>
        <v>ERGSTt_c_r_FWD</v>
      </c>
      <c r="F1553" t="str">
        <f>_xlfn.XLOOKUP(sc_gsm[[#This Row],[model_rxn]],RT_gsm[model_rxn],RT_gsm[model_rxn],"")</f>
        <v>ERGSTt_c_r</v>
      </c>
      <c r="G1553" s="3" t="str">
        <f>_xlfn.XLOOKUP(sc_gsm[[#This Row],[Column3]],RT_gsm[Column3],RT_gsm[Column3],"")</f>
        <v>ERGSTt_c_r_FWD</v>
      </c>
      <c r="H1553" s="3" t="str" cm="1">
        <f t="array" ref="H1553">sc_gsm[[#This Row],[model_rxn]]&amp;",r,"&amp;_xlfn.SWITCH(sc_gsm[[#This Row],[Column2]],"REV","lower_bound:-","FWD","upper_bound:")&amp;"1000"</f>
        <v>ERGSTt_c_r,r,upper_bound:1000</v>
      </c>
      <c r="I1553" s="3" t="str">
        <f>_xlfn.XLOOKUP(sc_gsm[[#This Row],[Column3]],SC_enz[name_dir],SC_enz[name_dir],"")</f>
        <v>ERGSTt_c_r_FWD</v>
      </c>
      <c r="J1553" s="3" t="str">
        <f>_xlfn.XLOOKUP(sc_gsm[[#This Row],[name]],[1]RXNS!$C:$C,[1]RXNS!$D:$D,"")</f>
        <v>ergosterol[e] &lt;=&gt; ergosterol[c]</v>
      </c>
      <c r="K1553" s="3" t="str">
        <f>_xlfn.XLOOKUP(sc_gsm[[#This Row],[name]],[2]RXNS!$C:$C,[2]RXNS!$D:$D,"")</f>
        <v>ergosterol[e] &lt;=&gt; ergosterol[c]</v>
      </c>
      <c r="L1553" s="3" t="b">
        <f>sc_gsm[[#This Row],[yeast8.3.4 equation]]=sc_gsm[[#This Row],[yeast9 equation]]</f>
        <v>1</v>
      </c>
    </row>
    <row r="1554" spans="1:12" hidden="1" x14ac:dyDescent="0.2">
      <c r="A1554" t="s">
        <v>2592</v>
      </c>
      <c r="B1554" t="s">
        <v>7675</v>
      </c>
      <c r="C1554" t="s">
        <v>3903</v>
      </c>
      <c r="D1554" t="str">
        <f>sc_gsm[[#This Row],[model_rxn]]&amp;"_"&amp;sc_gsm[[#This Row],[Column2]]</f>
        <v>ERGSTt_c_l_REV</v>
      </c>
      <c r="E1554" t="str">
        <f>_xlfn.XLOOKUP(sc_gsm[[#This Row],[Column3]],SC_enz[name_dir],SC_enz[name_dir],"")</f>
        <v>ERGSTt_c_l_REV</v>
      </c>
      <c r="F1554" t="str">
        <f>_xlfn.XLOOKUP(sc_gsm[[#This Row],[model_rxn]],RT_gsm[model_rxn],RT_gsm[model_rxn],"")</f>
        <v>ERGSTt_c_l</v>
      </c>
      <c r="G1554" s="3" t="str">
        <f>_xlfn.XLOOKUP(sc_gsm[[#This Row],[Column3]],RT_gsm[Column3],RT_gsm[Column3],"")</f>
        <v>ERGSTt_c_l_REV</v>
      </c>
      <c r="H1554" s="3" t="str" cm="1">
        <f t="array" ref="H1554">sc_gsm[[#This Row],[model_rxn]]&amp;",r,"&amp;_xlfn.SWITCH(sc_gsm[[#This Row],[Column2]],"REV","lower_bound:-","FWD","upper_bound:")&amp;"1000"</f>
        <v>ERGSTt_c_l,r,lower_bound:-1000</v>
      </c>
      <c r="I1554" s="3" t="str">
        <f>_xlfn.XLOOKUP(sc_gsm[[#This Row],[Column3]],SC_enz[name_dir],SC_enz[name_dir],"")</f>
        <v>ERGSTt_c_l_REV</v>
      </c>
      <c r="J1554" s="3" t="str">
        <f>_xlfn.XLOOKUP(sc_gsm[[#This Row],[name]],[1]RXNS!$C:$C,[1]RXNS!$D:$D,"")</f>
        <v>ergosterol[e] &lt;=&gt; ergosterol[c]</v>
      </c>
      <c r="K1554" s="3" t="str">
        <f>_xlfn.XLOOKUP(sc_gsm[[#This Row],[name]],[2]RXNS!$C:$C,[2]RXNS!$D:$D,"")</f>
        <v>ergosterol[e] &lt;=&gt; ergosterol[c]</v>
      </c>
      <c r="L1554" s="3" t="b">
        <f>sc_gsm[[#This Row],[yeast8.3.4 equation]]=sc_gsm[[#This Row],[yeast9 equation]]</f>
        <v>1</v>
      </c>
    </row>
    <row r="1555" spans="1:12" hidden="1" x14ac:dyDescent="0.2">
      <c r="A1555" t="s">
        <v>2592</v>
      </c>
      <c r="B1555" t="s">
        <v>7675</v>
      </c>
      <c r="C1555" t="s">
        <v>3902</v>
      </c>
      <c r="D1555" t="str">
        <f>sc_gsm[[#This Row],[model_rxn]]&amp;"_"&amp;sc_gsm[[#This Row],[Column2]]</f>
        <v>ERGSTt_c_l_FWD</v>
      </c>
      <c r="E1555" t="str">
        <f>_xlfn.XLOOKUP(sc_gsm[[#This Row],[Column3]],SC_enz[name_dir],SC_enz[name_dir],"")</f>
        <v>ERGSTt_c_l_FWD</v>
      </c>
      <c r="F1555" t="str">
        <f>_xlfn.XLOOKUP(sc_gsm[[#This Row],[model_rxn]],RT_gsm[model_rxn],RT_gsm[model_rxn],"")</f>
        <v>ERGSTt_c_l</v>
      </c>
      <c r="G1555" s="3" t="str">
        <f>_xlfn.XLOOKUP(sc_gsm[[#This Row],[Column3]],RT_gsm[Column3],RT_gsm[Column3],"")</f>
        <v>ERGSTt_c_l_FWD</v>
      </c>
      <c r="H1555" s="3" t="str" cm="1">
        <f t="array" ref="H1555">sc_gsm[[#This Row],[model_rxn]]&amp;",r,"&amp;_xlfn.SWITCH(sc_gsm[[#This Row],[Column2]],"REV","lower_bound:-","FWD","upper_bound:")&amp;"1000"</f>
        <v>ERGSTt_c_l,r,upper_bound:1000</v>
      </c>
      <c r="I1555" s="3" t="str">
        <f>_xlfn.XLOOKUP(sc_gsm[[#This Row],[Column3]],SC_enz[name_dir],SC_enz[name_dir],"")</f>
        <v>ERGSTt_c_l_FWD</v>
      </c>
      <c r="J1555" s="3" t="str">
        <f>_xlfn.XLOOKUP(sc_gsm[[#This Row],[name]],[1]RXNS!$C:$C,[1]RXNS!$D:$D,"")</f>
        <v>ergosterol[e] &lt;=&gt; ergosterol[c]</v>
      </c>
      <c r="K1555" s="3" t="str">
        <f>_xlfn.XLOOKUP(sc_gsm[[#This Row],[name]],[2]RXNS!$C:$C,[2]RXNS!$D:$D,"")</f>
        <v>ergosterol[e] &lt;=&gt; ergosterol[c]</v>
      </c>
      <c r="L1555" s="3" t="b">
        <f>sc_gsm[[#This Row],[yeast8.3.4 equation]]=sc_gsm[[#This Row],[yeast9 equation]]</f>
        <v>1</v>
      </c>
    </row>
    <row r="1556" spans="1:12" hidden="1" x14ac:dyDescent="0.2">
      <c r="A1556" t="s">
        <v>2593</v>
      </c>
      <c r="B1556" t="s">
        <v>7675</v>
      </c>
      <c r="C1556" t="s">
        <v>3903</v>
      </c>
      <c r="D1556" t="str">
        <f>sc_gsm[[#This Row],[model_rxn]]&amp;"_"&amp;sc_gsm[[#This Row],[Column2]]</f>
        <v>ERGSTt_c_en_REV</v>
      </c>
      <c r="E1556" t="str">
        <f>_xlfn.XLOOKUP(sc_gsm[[#This Row],[Column3]],SC_enz[name_dir],SC_enz[name_dir],"")</f>
        <v>ERGSTt_c_en_REV</v>
      </c>
      <c r="F1556" t="str">
        <f>_xlfn.XLOOKUP(sc_gsm[[#This Row],[model_rxn]],RT_gsm[model_rxn],RT_gsm[model_rxn],"")</f>
        <v>ERGSTt_c_en</v>
      </c>
      <c r="G1556" s="3" t="str">
        <f>_xlfn.XLOOKUP(sc_gsm[[#This Row],[Column3]],RT_gsm[Column3],RT_gsm[Column3],"")</f>
        <v>ERGSTt_c_en_REV</v>
      </c>
      <c r="H1556" s="3" t="str" cm="1">
        <f t="array" ref="H1556">sc_gsm[[#This Row],[model_rxn]]&amp;",r,"&amp;_xlfn.SWITCH(sc_gsm[[#This Row],[Column2]],"REV","lower_bound:-","FWD","upper_bound:")&amp;"1000"</f>
        <v>ERGSTt_c_en,r,lower_bound:-1000</v>
      </c>
      <c r="I1556" s="3" t="str">
        <f>_xlfn.XLOOKUP(sc_gsm[[#This Row],[Column3]],SC_enz[name_dir],SC_enz[name_dir],"")</f>
        <v>ERGSTt_c_en_REV</v>
      </c>
      <c r="J1556" s="3" t="str">
        <f>_xlfn.XLOOKUP(sc_gsm[[#This Row],[name]],[1]RXNS!$C:$C,[1]RXNS!$D:$D,"")</f>
        <v>ergosterol[e] &lt;=&gt; ergosterol[c]</v>
      </c>
      <c r="K1556" s="3" t="str">
        <f>_xlfn.XLOOKUP(sc_gsm[[#This Row],[name]],[2]RXNS!$C:$C,[2]RXNS!$D:$D,"")</f>
        <v>ergosterol[e] &lt;=&gt; ergosterol[c]</v>
      </c>
      <c r="L1556" s="3" t="b">
        <f>sc_gsm[[#This Row],[yeast8.3.4 equation]]=sc_gsm[[#This Row],[yeast9 equation]]</f>
        <v>1</v>
      </c>
    </row>
    <row r="1557" spans="1:12" hidden="1" x14ac:dyDescent="0.2">
      <c r="A1557" t="s">
        <v>2593</v>
      </c>
      <c r="B1557" t="s">
        <v>7675</v>
      </c>
      <c r="C1557" t="s">
        <v>3902</v>
      </c>
      <c r="D1557" t="str">
        <f>sc_gsm[[#This Row],[model_rxn]]&amp;"_"&amp;sc_gsm[[#This Row],[Column2]]</f>
        <v>ERGSTt_c_en_FWD</v>
      </c>
      <c r="E1557" t="str">
        <f>_xlfn.XLOOKUP(sc_gsm[[#This Row],[Column3]],SC_enz[name_dir],SC_enz[name_dir],"")</f>
        <v>ERGSTt_c_en_FWD</v>
      </c>
      <c r="F1557" t="str">
        <f>_xlfn.XLOOKUP(sc_gsm[[#This Row],[model_rxn]],RT_gsm[model_rxn],RT_gsm[model_rxn],"")</f>
        <v>ERGSTt_c_en</v>
      </c>
      <c r="G1557" s="3" t="str">
        <f>_xlfn.XLOOKUP(sc_gsm[[#This Row],[Column3]],RT_gsm[Column3],RT_gsm[Column3],"")</f>
        <v>ERGSTt_c_en_FWD</v>
      </c>
      <c r="H1557" s="3" t="str" cm="1">
        <f t="array" ref="H1557">sc_gsm[[#This Row],[model_rxn]]&amp;",r,"&amp;_xlfn.SWITCH(sc_gsm[[#This Row],[Column2]],"REV","lower_bound:-","FWD","upper_bound:")&amp;"1000"</f>
        <v>ERGSTt_c_en,r,upper_bound:1000</v>
      </c>
      <c r="I1557" s="3" t="str">
        <f>_xlfn.XLOOKUP(sc_gsm[[#This Row],[Column3]],SC_enz[name_dir],SC_enz[name_dir],"")</f>
        <v>ERGSTt_c_en_FWD</v>
      </c>
      <c r="J1557" s="3" t="str">
        <f>_xlfn.XLOOKUP(sc_gsm[[#This Row],[name]],[1]RXNS!$C:$C,[1]RXNS!$D:$D,"")</f>
        <v>ergosterol[e] &lt;=&gt; ergosterol[c]</v>
      </c>
      <c r="K1557" s="3" t="str">
        <f>_xlfn.XLOOKUP(sc_gsm[[#This Row],[name]],[2]RXNS!$C:$C,[2]RXNS!$D:$D,"")</f>
        <v>ergosterol[e] &lt;=&gt; ergosterol[c]</v>
      </c>
      <c r="L1557" s="3" t="b">
        <f>sc_gsm[[#This Row],[yeast8.3.4 equation]]=sc_gsm[[#This Row],[yeast9 equation]]</f>
        <v>1</v>
      </c>
    </row>
    <row r="1558" spans="1:12" hidden="1" x14ac:dyDescent="0.2">
      <c r="A1558" t="s">
        <v>2594</v>
      </c>
      <c r="B1558" t="s">
        <v>7906</v>
      </c>
      <c r="C1558" t="s">
        <v>3902</v>
      </c>
      <c r="D1558" t="str">
        <f>sc_gsm[[#This Row],[model_rxn]]&amp;"_"&amp;sc_gsm[[#This Row],[Column2]]</f>
        <v>EX_etoh_e_FWD</v>
      </c>
      <c r="E1558" t="str">
        <f>_xlfn.XLOOKUP(sc_gsm[[#This Row],[Column3]],SC_enz[name_dir],SC_enz[name_dir],"")</f>
        <v>EX_etoh_e_FWD</v>
      </c>
      <c r="F1558" t="str">
        <f>_xlfn.XLOOKUP(sc_gsm[[#This Row],[model_rxn]],RT_gsm[model_rxn],RT_gsm[model_rxn],"")</f>
        <v>EX_etoh_e</v>
      </c>
      <c r="G1558" s="3" t="str">
        <f>_xlfn.XLOOKUP(sc_gsm[[#This Row],[Column3]],RT_gsm[Column3],RT_gsm[Column3],"")</f>
        <v>EX_etoh_e_FWD</v>
      </c>
      <c r="H1558" s="3" t="str" cm="1">
        <f t="array" ref="H1558">sc_gsm[[#This Row],[model_rxn]]&amp;",r,"&amp;_xlfn.SWITCH(sc_gsm[[#This Row],[Column2]],"REV","lower_bound:-","FWD","upper_bound:")&amp;"1000"</f>
        <v>EX_etoh_e,r,upper_bound:1000</v>
      </c>
      <c r="I1558" s="3" t="str">
        <f>_xlfn.XLOOKUP(sc_gsm[[#This Row],[Column3]],SC_enz[name_dir],SC_enz[name_dir],"")</f>
        <v>EX_etoh_e_FWD</v>
      </c>
      <c r="J1558" s="3" t="str">
        <f>_xlfn.XLOOKUP(sc_gsm[[#This Row],[name]],[1]RXNS!$C:$C,[1]RXNS!$D:$D,"")</f>
        <v xml:space="preserve">ethanol[e] =&gt; </v>
      </c>
      <c r="K1558" s="3" t="str">
        <f>_xlfn.XLOOKUP(sc_gsm[[#This Row],[name]],[2]RXNS!$C:$C,[2]RXNS!$D:$D,"")</f>
        <v xml:space="preserve">ethanol[e] =&gt; </v>
      </c>
      <c r="L1558" s="3" t="b">
        <f>sc_gsm[[#This Row],[yeast8.3.4 equation]]=sc_gsm[[#This Row],[yeast9 equation]]</f>
        <v>1</v>
      </c>
    </row>
    <row r="1559" spans="1:12" hidden="1" x14ac:dyDescent="0.2">
      <c r="A1559" t="s">
        <v>2595</v>
      </c>
      <c r="B1559" t="s">
        <v>7907</v>
      </c>
      <c r="C1559" t="s">
        <v>3903</v>
      </c>
      <c r="D1559" t="str">
        <f>sc_gsm[[#This Row],[model_rxn]]&amp;"_"&amp;sc_gsm[[#This Row],[Column2]]</f>
        <v>ETOHt_c_e_REV</v>
      </c>
      <c r="E1559" t="str">
        <f>_xlfn.XLOOKUP(sc_gsm[[#This Row],[Column3]],SC_enz[name_dir],SC_enz[name_dir],"")</f>
        <v>ETOHt_c_e_REV</v>
      </c>
      <c r="F1559" t="str">
        <f>_xlfn.XLOOKUP(sc_gsm[[#This Row],[model_rxn]],RT_gsm[model_rxn],RT_gsm[model_rxn],"")</f>
        <v>ETOHt_c_e</v>
      </c>
      <c r="G1559" s="3" t="str">
        <f>_xlfn.XLOOKUP(sc_gsm[[#This Row],[Column3]],RT_gsm[Column3],RT_gsm[Column3],"")</f>
        <v>ETOHt_c_e_REV</v>
      </c>
      <c r="H1559" s="3" t="str" cm="1">
        <f t="array" ref="H1559">sc_gsm[[#This Row],[model_rxn]]&amp;",r,"&amp;_xlfn.SWITCH(sc_gsm[[#This Row],[Column2]],"REV","lower_bound:-","FWD","upper_bound:")&amp;"1000"</f>
        <v>ETOHt_c_e,r,lower_bound:-1000</v>
      </c>
      <c r="I1559" s="3" t="str">
        <f>_xlfn.XLOOKUP(sc_gsm[[#This Row],[Column3]],SC_enz[name_dir],SC_enz[name_dir],"")</f>
        <v>ETOHt_c_e_REV</v>
      </c>
      <c r="J1559" s="3" t="str">
        <f>_xlfn.XLOOKUP(sc_gsm[[#This Row],[name]],[1]RXNS!$C:$C,[1]RXNS!$D:$D,"")</f>
        <v>ethanol[c] &lt;=&gt; ethanol[e]</v>
      </c>
      <c r="K1559" s="3" t="str">
        <f>_xlfn.XLOOKUP(sc_gsm[[#This Row],[name]],[2]RXNS!$C:$C,[2]RXNS!$D:$D,"")</f>
        <v>ethanol[c] &lt;=&gt; ethanol[e]</v>
      </c>
      <c r="L1559" s="3" t="b">
        <f>sc_gsm[[#This Row],[yeast8.3.4 equation]]=sc_gsm[[#This Row],[yeast9 equation]]</f>
        <v>1</v>
      </c>
    </row>
    <row r="1560" spans="1:12" hidden="1" x14ac:dyDescent="0.2">
      <c r="A1560" t="s">
        <v>2595</v>
      </c>
      <c r="B1560" t="s">
        <v>7907</v>
      </c>
      <c r="C1560" t="s">
        <v>3902</v>
      </c>
      <c r="D1560" t="str">
        <f>sc_gsm[[#This Row],[model_rxn]]&amp;"_"&amp;sc_gsm[[#This Row],[Column2]]</f>
        <v>ETOHt_c_e_FWD</v>
      </c>
      <c r="E1560" t="str">
        <f>_xlfn.XLOOKUP(sc_gsm[[#This Row],[Column3]],SC_enz[name_dir],SC_enz[name_dir],"")</f>
        <v>ETOHt_c_e_FWD</v>
      </c>
      <c r="F1560" t="str">
        <f>_xlfn.XLOOKUP(sc_gsm[[#This Row],[model_rxn]],RT_gsm[model_rxn],RT_gsm[model_rxn],"")</f>
        <v>ETOHt_c_e</v>
      </c>
      <c r="G1560" s="3" t="str">
        <f>_xlfn.XLOOKUP(sc_gsm[[#This Row],[Column3]],RT_gsm[Column3],RT_gsm[Column3],"")</f>
        <v>ETOHt_c_e_FWD</v>
      </c>
      <c r="H1560" s="3" t="str" cm="1">
        <f t="array" ref="H1560">sc_gsm[[#This Row],[model_rxn]]&amp;",r,"&amp;_xlfn.SWITCH(sc_gsm[[#This Row],[Column2]],"REV","lower_bound:-","FWD","upper_bound:")&amp;"1000"</f>
        <v>ETOHt_c_e,r,upper_bound:1000</v>
      </c>
      <c r="I1560" s="3" t="str">
        <f>_xlfn.XLOOKUP(sc_gsm[[#This Row],[Column3]],SC_enz[name_dir],SC_enz[name_dir],"")</f>
        <v>ETOHt_c_e_FWD</v>
      </c>
      <c r="J1560" s="3" t="str">
        <f>_xlfn.XLOOKUP(sc_gsm[[#This Row],[name]],[1]RXNS!$C:$C,[1]RXNS!$D:$D,"")</f>
        <v>ethanol[c] &lt;=&gt; ethanol[e]</v>
      </c>
      <c r="K1560" s="3" t="str">
        <f>_xlfn.XLOOKUP(sc_gsm[[#This Row],[name]],[2]RXNS!$C:$C,[2]RXNS!$D:$D,"")</f>
        <v>ethanol[c] &lt;=&gt; ethanol[e]</v>
      </c>
      <c r="L1560" s="3" t="b">
        <f>sc_gsm[[#This Row],[yeast8.3.4 equation]]=sc_gsm[[#This Row],[yeast9 equation]]</f>
        <v>1</v>
      </c>
    </row>
    <row r="1561" spans="1:12" hidden="1" x14ac:dyDescent="0.2">
      <c r="A1561" t="s">
        <v>2596</v>
      </c>
      <c r="B1561" t="s">
        <v>7908</v>
      </c>
      <c r="C1561" t="s">
        <v>3903</v>
      </c>
      <c r="D1561" t="str">
        <f>sc_gsm[[#This Row],[model_rxn]]&amp;"_"&amp;sc_gsm[[#This Row],[Column2]]</f>
        <v>ETOHt_c_m_REV</v>
      </c>
      <c r="E1561" t="str">
        <f>_xlfn.XLOOKUP(sc_gsm[[#This Row],[Column3]],SC_enz[name_dir],SC_enz[name_dir],"")</f>
        <v>ETOHt_c_m_REV</v>
      </c>
      <c r="F1561" t="str">
        <f>_xlfn.XLOOKUP(sc_gsm[[#This Row],[model_rxn]],RT_gsm[model_rxn],RT_gsm[model_rxn],"")</f>
        <v>ETOHt_c_m</v>
      </c>
      <c r="G1561" s="3" t="str">
        <f>_xlfn.XLOOKUP(sc_gsm[[#This Row],[Column3]],RT_gsm[Column3],RT_gsm[Column3],"")</f>
        <v>ETOHt_c_m_REV</v>
      </c>
      <c r="H1561" s="3" t="str" cm="1">
        <f t="array" ref="H1561">sc_gsm[[#This Row],[model_rxn]]&amp;",r,"&amp;_xlfn.SWITCH(sc_gsm[[#This Row],[Column2]],"REV","lower_bound:-","FWD","upper_bound:")&amp;"1000"</f>
        <v>ETOHt_c_m,r,lower_bound:-1000</v>
      </c>
      <c r="I1561" s="3" t="str">
        <f>_xlfn.XLOOKUP(sc_gsm[[#This Row],[Column3]],SC_enz[name_dir],SC_enz[name_dir],"")</f>
        <v>ETOHt_c_m_REV</v>
      </c>
      <c r="J1561" s="3" t="str">
        <f>_xlfn.XLOOKUP(sc_gsm[[#This Row],[name]],[1]RXNS!$C:$C,[1]RXNS!$D:$D,"")</f>
        <v>ethanol[c] &lt;=&gt; ethanol[m]</v>
      </c>
      <c r="K1561" s="3" t="str">
        <f>_xlfn.XLOOKUP(sc_gsm[[#This Row],[name]],[2]RXNS!$C:$C,[2]RXNS!$D:$D,"")</f>
        <v>ethanol[c] &lt;=&gt; ethanol[m]</v>
      </c>
      <c r="L1561" s="3" t="b">
        <f>sc_gsm[[#This Row],[yeast8.3.4 equation]]=sc_gsm[[#This Row],[yeast9 equation]]</f>
        <v>1</v>
      </c>
    </row>
    <row r="1562" spans="1:12" hidden="1" x14ac:dyDescent="0.2">
      <c r="A1562" t="s">
        <v>2596</v>
      </c>
      <c r="B1562" t="s">
        <v>7908</v>
      </c>
      <c r="C1562" t="s">
        <v>3902</v>
      </c>
      <c r="D1562" t="str">
        <f>sc_gsm[[#This Row],[model_rxn]]&amp;"_"&amp;sc_gsm[[#This Row],[Column2]]</f>
        <v>ETOHt_c_m_FWD</v>
      </c>
      <c r="E1562" t="str">
        <f>_xlfn.XLOOKUP(sc_gsm[[#This Row],[Column3]],SC_enz[name_dir],SC_enz[name_dir],"")</f>
        <v>ETOHt_c_m_FWD</v>
      </c>
      <c r="F1562" t="str">
        <f>_xlfn.XLOOKUP(sc_gsm[[#This Row],[model_rxn]],RT_gsm[model_rxn],RT_gsm[model_rxn],"")</f>
        <v>ETOHt_c_m</v>
      </c>
      <c r="G1562" s="3" t="str">
        <f>_xlfn.XLOOKUP(sc_gsm[[#This Row],[Column3]],RT_gsm[Column3],RT_gsm[Column3],"")</f>
        <v>ETOHt_c_m_FWD</v>
      </c>
      <c r="H1562" s="3" t="str" cm="1">
        <f t="array" ref="H1562">sc_gsm[[#This Row],[model_rxn]]&amp;",r,"&amp;_xlfn.SWITCH(sc_gsm[[#This Row],[Column2]],"REV","lower_bound:-","FWD","upper_bound:")&amp;"1000"</f>
        <v>ETOHt_c_m,r,upper_bound:1000</v>
      </c>
      <c r="I1562" s="3" t="str">
        <f>_xlfn.XLOOKUP(sc_gsm[[#This Row],[Column3]],SC_enz[name_dir],SC_enz[name_dir],"")</f>
        <v>ETOHt_c_m_FWD</v>
      </c>
      <c r="J1562" s="3" t="str">
        <f>_xlfn.XLOOKUP(sc_gsm[[#This Row],[name]],[1]RXNS!$C:$C,[1]RXNS!$D:$D,"")</f>
        <v>ethanol[c] &lt;=&gt; ethanol[m]</v>
      </c>
      <c r="K1562" s="3" t="str">
        <f>_xlfn.XLOOKUP(sc_gsm[[#This Row],[name]],[2]RXNS!$C:$C,[2]RXNS!$D:$D,"")</f>
        <v>ethanol[c] &lt;=&gt; ethanol[m]</v>
      </c>
      <c r="L1562" s="3" t="b">
        <f>sc_gsm[[#This Row],[yeast8.3.4 equation]]=sc_gsm[[#This Row],[yeast9 equation]]</f>
        <v>1</v>
      </c>
    </row>
    <row r="1563" spans="1:12" hidden="1" x14ac:dyDescent="0.2">
      <c r="A1563" t="s">
        <v>2597</v>
      </c>
      <c r="B1563" t="s">
        <v>7909</v>
      </c>
      <c r="C1563" t="s">
        <v>3902</v>
      </c>
      <c r="D1563" t="str">
        <f>sc_gsm[[#This Row],[model_rxn]]&amp;"_"&amp;sc_gsm[[#This Row],[Column2]]</f>
        <v>EX_etha_e_FWD</v>
      </c>
      <c r="E1563" t="str">
        <f>_xlfn.XLOOKUP(sc_gsm[[#This Row],[Column3]],SC_enz[name_dir],SC_enz[name_dir],"")</f>
        <v>EX_etha_e_FWD</v>
      </c>
      <c r="F1563" t="str">
        <f>_xlfn.XLOOKUP(sc_gsm[[#This Row],[model_rxn]],RT_gsm[model_rxn],RT_gsm[model_rxn],"")</f>
        <v>EX_etha_e</v>
      </c>
      <c r="G1563" s="3" t="str">
        <f>_xlfn.XLOOKUP(sc_gsm[[#This Row],[Column3]],RT_gsm[Column3],RT_gsm[Column3],"")</f>
        <v>EX_etha_e_FWD</v>
      </c>
      <c r="H1563" s="3" t="str" cm="1">
        <f t="array" ref="H1563">sc_gsm[[#This Row],[model_rxn]]&amp;",r,"&amp;_xlfn.SWITCH(sc_gsm[[#This Row],[Column2]],"REV","lower_bound:-","FWD","upper_bound:")&amp;"1000"</f>
        <v>EX_etha_e,r,upper_bound:1000</v>
      </c>
      <c r="I1563" s="3" t="str">
        <f>_xlfn.XLOOKUP(sc_gsm[[#This Row],[Column3]],SC_enz[name_dir],SC_enz[name_dir],"")</f>
        <v>EX_etha_e_FWD</v>
      </c>
      <c r="J1563" s="3" t="str">
        <f>_xlfn.XLOOKUP(sc_gsm[[#This Row],[name]],[1]RXNS!$C:$C,[1]RXNS!$D:$D,"")</f>
        <v xml:space="preserve">ethanolamine[e] =&gt; </v>
      </c>
      <c r="K1563" s="3" t="str">
        <f>_xlfn.XLOOKUP(sc_gsm[[#This Row],[name]],[2]RXNS!$C:$C,[2]RXNS!$D:$D,"")</f>
        <v xml:space="preserve">ethanolamine[e] =&gt; </v>
      </c>
      <c r="L1563" s="3" t="b">
        <f>sc_gsm[[#This Row],[yeast8.3.4 equation]]=sc_gsm[[#This Row],[yeast9 equation]]</f>
        <v>1</v>
      </c>
    </row>
    <row r="1564" spans="1:12" hidden="1" x14ac:dyDescent="0.2">
      <c r="A1564" t="s">
        <v>2598</v>
      </c>
      <c r="B1564" t="s">
        <v>7910</v>
      </c>
      <c r="C1564" t="s">
        <v>3902</v>
      </c>
      <c r="D1564" t="str">
        <f>sc_gsm[[#This Row],[model_rxn]]&amp;"_"&amp;sc_gsm[[#This Row],[Column2]]</f>
        <v>EX_etac_e_FWD</v>
      </c>
      <c r="E1564" t="str">
        <f>_xlfn.XLOOKUP(sc_gsm[[#This Row],[Column3]],SC_enz[name_dir],SC_enz[name_dir],"")</f>
        <v>EX_etac_e_FWD</v>
      </c>
      <c r="F1564" t="str">
        <f>_xlfn.XLOOKUP(sc_gsm[[#This Row],[model_rxn]],RT_gsm[model_rxn],RT_gsm[model_rxn],"")</f>
        <v>EX_etac_e</v>
      </c>
      <c r="G1564" s="3" t="str">
        <f>_xlfn.XLOOKUP(sc_gsm[[#This Row],[Column3]],RT_gsm[Column3],RT_gsm[Column3],"")</f>
        <v>EX_etac_e_FWD</v>
      </c>
      <c r="H1564" s="3" t="str" cm="1">
        <f t="array" ref="H1564">sc_gsm[[#This Row],[model_rxn]]&amp;",r,"&amp;_xlfn.SWITCH(sc_gsm[[#This Row],[Column2]],"REV","lower_bound:-","FWD","upper_bound:")&amp;"1000"</f>
        <v>EX_etac_e,r,upper_bound:1000</v>
      </c>
      <c r="I1564" s="3" t="str">
        <f>_xlfn.XLOOKUP(sc_gsm[[#This Row],[Column3]],SC_enz[name_dir],SC_enz[name_dir],"")</f>
        <v>EX_etac_e_FWD</v>
      </c>
      <c r="J1564" s="3" t="str">
        <f>_xlfn.XLOOKUP(sc_gsm[[#This Row],[name]],[1]RXNS!$C:$C,[1]RXNS!$D:$D,"")</f>
        <v xml:space="preserve">ethyl acetate[e] =&gt; </v>
      </c>
      <c r="K1564" s="3" t="str">
        <f>_xlfn.XLOOKUP(sc_gsm[[#This Row],[name]],[2]RXNS!$C:$C,[2]RXNS!$D:$D,"")</f>
        <v xml:space="preserve">ethyl acetate[e] =&gt; </v>
      </c>
      <c r="L1564" s="3" t="b">
        <f>sc_gsm[[#This Row],[yeast8.3.4 equation]]=sc_gsm[[#This Row],[yeast9 equation]]</f>
        <v>1</v>
      </c>
    </row>
    <row r="1565" spans="1:12" hidden="1" x14ac:dyDescent="0.2">
      <c r="A1565" t="s">
        <v>2599</v>
      </c>
      <c r="B1565" t="s">
        <v>7911</v>
      </c>
      <c r="C1565" t="s">
        <v>3903</v>
      </c>
      <c r="D1565" t="str">
        <f>sc_gsm[[#This Row],[model_rxn]]&amp;"_"&amp;sc_gsm[[#This Row],[Column2]]</f>
        <v>FRDPt_c_m_REV</v>
      </c>
      <c r="E1565" t="str">
        <f>_xlfn.XLOOKUP(sc_gsm[[#This Row],[Column3]],SC_enz[name_dir],SC_enz[name_dir],"")</f>
        <v>FRDPt_c_m_REV</v>
      </c>
      <c r="F1565" t="str">
        <f>_xlfn.XLOOKUP(sc_gsm[[#This Row],[model_rxn]],RT_gsm[model_rxn],RT_gsm[model_rxn],"")</f>
        <v>FRDPt_c_m</v>
      </c>
      <c r="G1565" s="3" t="str">
        <f>_xlfn.XLOOKUP(sc_gsm[[#This Row],[Column3]],RT_gsm[Column3],RT_gsm[Column3],"")</f>
        <v>FRDPt_c_m_REV</v>
      </c>
      <c r="H1565" s="3" t="str" cm="1">
        <f t="array" ref="H1565">sc_gsm[[#This Row],[model_rxn]]&amp;",r,"&amp;_xlfn.SWITCH(sc_gsm[[#This Row],[Column2]],"REV","lower_bound:-","FWD","upper_bound:")&amp;"1000"</f>
        <v>FRDPt_c_m,r,lower_bound:-1000</v>
      </c>
      <c r="I1565" s="3" t="str">
        <f>_xlfn.XLOOKUP(sc_gsm[[#This Row],[Column3]],SC_enz[name_dir],SC_enz[name_dir],"")</f>
        <v>FRDPt_c_m_REV</v>
      </c>
      <c r="J1565" s="3" t="str">
        <f>_xlfn.XLOOKUP(sc_gsm[[#This Row],[name]],[1]RXNS!$C:$C,[1]RXNS!$D:$D,"")</f>
        <v>farnesyl diphosphate[c] &lt;=&gt; farnesyl diphosphate[m]</v>
      </c>
      <c r="K1565" s="3" t="str">
        <f>_xlfn.XLOOKUP(sc_gsm[[#This Row],[name]],[2]RXNS!$C:$C,[2]RXNS!$D:$D,"")</f>
        <v>farnesyl diphosphate[c] &lt;=&gt; farnesyl diphosphate[m]</v>
      </c>
      <c r="L1565" s="3" t="b">
        <f>sc_gsm[[#This Row],[yeast8.3.4 equation]]=sc_gsm[[#This Row],[yeast9 equation]]</f>
        <v>1</v>
      </c>
    </row>
    <row r="1566" spans="1:12" hidden="1" x14ac:dyDescent="0.2">
      <c r="A1566" t="s">
        <v>2599</v>
      </c>
      <c r="B1566" t="s">
        <v>7911</v>
      </c>
      <c r="C1566" t="s">
        <v>3902</v>
      </c>
      <c r="D1566" t="str">
        <f>sc_gsm[[#This Row],[model_rxn]]&amp;"_"&amp;sc_gsm[[#This Row],[Column2]]</f>
        <v>FRDPt_c_m_FWD</v>
      </c>
      <c r="E1566" t="str">
        <f>_xlfn.XLOOKUP(sc_gsm[[#This Row],[Column3]],SC_enz[name_dir],SC_enz[name_dir],"")</f>
        <v>FRDPt_c_m_FWD</v>
      </c>
      <c r="F1566" t="str">
        <f>_xlfn.XLOOKUP(sc_gsm[[#This Row],[model_rxn]],RT_gsm[model_rxn],RT_gsm[model_rxn],"")</f>
        <v>FRDPt_c_m</v>
      </c>
      <c r="G1566" s="3" t="str">
        <f>_xlfn.XLOOKUP(sc_gsm[[#This Row],[Column3]],RT_gsm[Column3],RT_gsm[Column3],"")</f>
        <v>FRDPt_c_m_FWD</v>
      </c>
      <c r="H1566" s="3" t="str" cm="1">
        <f t="array" ref="H1566">sc_gsm[[#This Row],[model_rxn]]&amp;",r,"&amp;_xlfn.SWITCH(sc_gsm[[#This Row],[Column2]],"REV","lower_bound:-","FWD","upper_bound:")&amp;"1000"</f>
        <v>FRDPt_c_m,r,upper_bound:1000</v>
      </c>
      <c r="I1566" s="3" t="str">
        <f>_xlfn.XLOOKUP(sc_gsm[[#This Row],[Column3]],SC_enz[name_dir],SC_enz[name_dir],"")</f>
        <v>FRDPt_c_m_FWD</v>
      </c>
      <c r="J1566" s="3" t="str">
        <f>_xlfn.XLOOKUP(sc_gsm[[#This Row],[name]],[1]RXNS!$C:$C,[1]RXNS!$D:$D,"")</f>
        <v>farnesyl diphosphate[c] &lt;=&gt; farnesyl diphosphate[m]</v>
      </c>
      <c r="K1566" s="3" t="str">
        <f>_xlfn.XLOOKUP(sc_gsm[[#This Row],[name]],[2]RXNS!$C:$C,[2]RXNS!$D:$D,"")</f>
        <v>farnesyl diphosphate[c] &lt;=&gt; farnesyl diphosphate[m]</v>
      </c>
      <c r="L1566" s="3" t="b">
        <f>sc_gsm[[#This Row],[yeast8.3.4 equation]]=sc_gsm[[#This Row],[yeast9 equation]]</f>
        <v>1</v>
      </c>
    </row>
    <row r="1567" spans="1:12" hidden="1" x14ac:dyDescent="0.2">
      <c r="A1567" t="s">
        <v>2600</v>
      </c>
      <c r="B1567" t="s">
        <v>7912</v>
      </c>
      <c r="C1567" t="s">
        <v>3903</v>
      </c>
      <c r="D1567" t="str">
        <f>sc_gsm[[#This Row],[model_rxn]]&amp;"_"&amp;sc_gsm[[#This Row],[Column2]]</f>
        <v>DCAt_c_x_REV</v>
      </c>
      <c r="E1567" t="str">
        <f>_xlfn.XLOOKUP(sc_gsm[[#This Row],[Column3]],SC_enz[name_dir],SC_enz[name_dir],"")</f>
        <v>DCAt_c_x_REV</v>
      </c>
      <c r="F1567" t="str">
        <f>_xlfn.XLOOKUP(sc_gsm[[#This Row],[model_rxn]],RT_gsm[model_rxn],RT_gsm[model_rxn],"")</f>
        <v>DCAt_c_x</v>
      </c>
      <c r="G1567" s="3" t="str">
        <f>_xlfn.XLOOKUP(sc_gsm[[#This Row],[Column3]],RT_gsm[Column3],RT_gsm[Column3],"")</f>
        <v>DCAt_c_x_REV</v>
      </c>
      <c r="H1567" s="3" t="str" cm="1">
        <f t="array" ref="H1567">sc_gsm[[#This Row],[model_rxn]]&amp;",r,"&amp;_xlfn.SWITCH(sc_gsm[[#This Row],[Column2]],"REV","lower_bound:-","FWD","upper_bound:")&amp;"1000"</f>
        <v>DCAt_c_x,r,lower_bound:-1000</v>
      </c>
      <c r="I1567" s="3" t="str">
        <f>_xlfn.XLOOKUP(sc_gsm[[#This Row],[Column3]],SC_enz[name_dir],SC_enz[name_dir],"")</f>
        <v>DCAt_c_x_REV</v>
      </c>
      <c r="J1567" s="3" t="str">
        <f>_xlfn.XLOOKUP(sc_gsm[[#This Row],[name]],[1]RXNS!$C:$C,[1]RXNS!$D:$D,"")</f>
        <v>decanoate[c] &lt;=&gt; decanoate[p]</v>
      </c>
      <c r="K1567" s="3" t="str">
        <f>_xlfn.XLOOKUP(sc_gsm[[#This Row],[name]],[2]RXNS!$C:$C,[2]RXNS!$D:$D,"")</f>
        <v>decanoate[c] &lt;=&gt; decanoate[p]</v>
      </c>
      <c r="L1567" s="3" t="b">
        <f>sc_gsm[[#This Row],[yeast8.3.4 equation]]=sc_gsm[[#This Row],[yeast9 equation]]</f>
        <v>1</v>
      </c>
    </row>
    <row r="1568" spans="1:12" hidden="1" x14ac:dyDescent="0.2">
      <c r="A1568" t="s">
        <v>2600</v>
      </c>
      <c r="B1568" t="s">
        <v>7912</v>
      </c>
      <c r="C1568" t="s">
        <v>3902</v>
      </c>
      <c r="D1568" t="str">
        <f>sc_gsm[[#This Row],[model_rxn]]&amp;"_"&amp;sc_gsm[[#This Row],[Column2]]</f>
        <v>DCAt_c_x_FWD</v>
      </c>
      <c r="E1568" t="str">
        <f>_xlfn.XLOOKUP(sc_gsm[[#This Row],[Column3]],SC_enz[name_dir],SC_enz[name_dir],"")</f>
        <v>DCAt_c_x_FWD</v>
      </c>
      <c r="F1568" t="str">
        <f>_xlfn.XLOOKUP(sc_gsm[[#This Row],[model_rxn]],RT_gsm[model_rxn],RT_gsm[model_rxn],"")</f>
        <v>DCAt_c_x</v>
      </c>
      <c r="G1568" s="3" t="str">
        <f>_xlfn.XLOOKUP(sc_gsm[[#This Row],[Column3]],RT_gsm[Column3],RT_gsm[Column3],"")</f>
        <v>DCAt_c_x_FWD</v>
      </c>
      <c r="H1568" s="3" t="str" cm="1">
        <f t="array" ref="H1568">sc_gsm[[#This Row],[model_rxn]]&amp;",r,"&amp;_xlfn.SWITCH(sc_gsm[[#This Row],[Column2]],"REV","lower_bound:-","FWD","upper_bound:")&amp;"1000"</f>
        <v>DCAt_c_x,r,upper_bound:1000</v>
      </c>
      <c r="I1568" s="3" t="str">
        <f>_xlfn.XLOOKUP(sc_gsm[[#This Row],[Column3]],SC_enz[name_dir],SC_enz[name_dir],"")</f>
        <v>DCAt_c_x_FWD</v>
      </c>
      <c r="J1568" s="3" t="str">
        <f>_xlfn.XLOOKUP(sc_gsm[[#This Row],[name]],[1]RXNS!$C:$C,[1]RXNS!$D:$D,"")</f>
        <v>decanoate[c] &lt;=&gt; decanoate[p]</v>
      </c>
      <c r="K1568" s="3" t="str">
        <f>_xlfn.XLOOKUP(sc_gsm[[#This Row],[name]],[2]RXNS!$C:$C,[2]RXNS!$D:$D,"")</f>
        <v>decanoate[c] &lt;=&gt; decanoate[p]</v>
      </c>
      <c r="L1568" s="3" t="b">
        <f>sc_gsm[[#This Row],[yeast8.3.4 equation]]=sc_gsm[[#This Row],[yeast9 equation]]</f>
        <v>1</v>
      </c>
    </row>
    <row r="1569" spans="1:12" hidden="1" x14ac:dyDescent="0.2">
      <c r="A1569" t="s">
        <v>3906</v>
      </c>
      <c r="B1569" t="s">
        <v>7912</v>
      </c>
      <c r="C1569" t="s">
        <v>3903</v>
      </c>
      <c r="D1569" t="str">
        <f>sc_gsm[[#This Row],[model_rxn]]&amp;"_"&amp;sc_gsm[[#This Row],[Column2]]</f>
        <v>DDCAt_c_x_REV</v>
      </c>
      <c r="E1569" t="str">
        <f>_xlfn.XLOOKUP(sc_gsm[[#This Row],[Column3]],SC_enz[name_dir],SC_enz[name_dir],"")</f>
        <v>DDCAt_c_x_REV</v>
      </c>
      <c r="F1569" t="str">
        <f>_xlfn.XLOOKUP(sc_gsm[[#This Row],[model_rxn]],RT_gsm[model_rxn],RT_gsm[model_rxn],"")</f>
        <v>DDCAt_c_x</v>
      </c>
      <c r="G1569" s="3" t="str">
        <f>_xlfn.XLOOKUP(sc_gsm[[#This Row],[Column3]],RT_gsm[Column3],RT_gsm[Column3],"")</f>
        <v>DDCAt_c_x_REV</v>
      </c>
      <c r="H1569" s="3" t="str" cm="1">
        <f t="array" ref="H1569">sc_gsm[[#This Row],[model_rxn]]&amp;",r,"&amp;_xlfn.SWITCH(sc_gsm[[#This Row],[Column2]],"REV","lower_bound:-","FWD","upper_bound:")&amp;"1000"</f>
        <v>DDCAt_c_x,r,lower_bound:-1000</v>
      </c>
      <c r="I1569" s="3" t="str">
        <f>_xlfn.XLOOKUP(sc_gsm[[#This Row],[Column3]],SC_enz[name_dir],SC_enz[name_dir],"")</f>
        <v>DDCAt_c_x_REV</v>
      </c>
      <c r="J1569" s="3" t="str">
        <f>_xlfn.XLOOKUP(sc_gsm[[#This Row],[name]],[1]RXNS!$C:$C,[1]RXNS!$D:$D,"")</f>
        <v>decanoate[c] &lt;=&gt; decanoate[p]</v>
      </c>
      <c r="K1569" s="3" t="str">
        <f>_xlfn.XLOOKUP(sc_gsm[[#This Row],[name]],[2]RXNS!$C:$C,[2]RXNS!$D:$D,"")</f>
        <v>decanoate[c] &lt;=&gt; decanoate[p]</v>
      </c>
      <c r="L1569" s="3" t="b">
        <f>sc_gsm[[#This Row],[yeast8.3.4 equation]]=sc_gsm[[#This Row],[yeast9 equation]]</f>
        <v>1</v>
      </c>
    </row>
    <row r="1570" spans="1:12" hidden="1" x14ac:dyDescent="0.2">
      <c r="A1570" t="s">
        <v>3906</v>
      </c>
      <c r="B1570" t="s">
        <v>7912</v>
      </c>
      <c r="C1570" t="s">
        <v>3902</v>
      </c>
      <c r="D1570" t="str">
        <f>sc_gsm[[#This Row],[model_rxn]]&amp;"_"&amp;sc_gsm[[#This Row],[Column2]]</f>
        <v>DDCAt_c_x_FWD</v>
      </c>
      <c r="E1570" t="str">
        <f>_xlfn.XLOOKUP(sc_gsm[[#This Row],[Column3]],SC_enz[name_dir],SC_enz[name_dir],"")</f>
        <v>DDCAt_c_x_FWD</v>
      </c>
      <c r="F1570" t="str">
        <f>_xlfn.XLOOKUP(sc_gsm[[#This Row],[model_rxn]],RT_gsm[model_rxn],RT_gsm[model_rxn],"")</f>
        <v>DDCAt_c_x</v>
      </c>
      <c r="G1570" s="3" t="str">
        <f>_xlfn.XLOOKUP(sc_gsm[[#This Row],[Column3]],RT_gsm[Column3],RT_gsm[Column3],"")</f>
        <v>DDCAt_c_x_FWD</v>
      </c>
      <c r="H1570" s="3" t="str" cm="1">
        <f t="array" ref="H1570">sc_gsm[[#This Row],[model_rxn]]&amp;",r,"&amp;_xlfn.SWITCH(sc_gsm[[#This Row],[Column2]],"REV","lower_bound:-","FWD","upper_bound:")&amp;"1000"</f>
        <v>DDCAt_c_x,r,upper_bound:1000</v>
      </c>
      <c r="I1570" s="3" t="str">
        <f>_xlfn.XLOOKUP(sc_gsm[[#This Row],[Column3]],SC_enz[name_dir],SC_enz[name_dir],"")</f>
        <v>DDCAt_c_x_FWD</v>
      </c>
      <c r="J1570" s="3" t="str">
        <f>_xlfn.XLOOKUP(sc_gsm[[#This Row],[name]],[1]RXNS!$C:$C,[1]RXNS!$D:$D,"")</f>
        <v>decanoate[c] &lt;=&gt; decanoate[p]</v>
      </c>
      <c r="K1570" s="3" t="str">
        <f>_xlfn.XLOOKUP(sc_gsm[[#This Row],[name]],[2]RXNS!$C:$C,[2]RXNS!$D:$D,"")</f>
        <v>decanoate[c] &lt;=&gt; decanoate[p]</v>
      </c>
      <c r="L1570" s="3" t="b">
        <f>sc_gsm[[#This Row],[yeast8.3.4 equation]]=sc_gsm[[#This Row],[yeast9 equation]]</f>
        <v>1</v>
      </c>
    </row>
    <row r="1571" spans="1:12" hidden="1" x14ac:dyDescent="0.2">
      <c r="A1571" t="s">
        <v>2601</v>
      </c>
      <c r="B1571" t="s">
        <v>7912</v>
      </c>
      <c r="C1571" t="s">
        <v>3903</v>
      </c>
      <c r="D1571" t="str">
        <f>sc_gsm[[#This Row],[model_rxn]]&amp;"_"&amp;sc_gsm[[#This Row],[Column2]]</f>
        <v>HDCEAt_x_REV</v>
      </c>
      <c r="E1571" t="str">
        <f>_xlfn.XLOOKUP(sc_gsm[[#This Row],[Column3]],SC_enz[name_dir],SC_enz[name_dir],"")</f>
        <v>HDCEAt_x_REV</v>
      </c>
      <c r="F1571" t="str">
        <f>_xlfn.XLOOKUP(sc_gsm[[#This Row],[model_rxn]],RT_gsm[model_rxn],RT_gsm[model_rxn],"")</f>
        <v/>
      </c>
      <c r="G1571" s="3" t="str">
        <f>_xlfn.XLOOKUP(sc_gsm[[#This Row],[Column3]],RT_gsm[Column3],RT_gsm[Column3],"")</f>
        <v/>
      </c>
      <c r="H1571" s="3" t="str" cm="1">
        <f t="array" ref="H1571">sc_gsm[[#This Row],[model_rxn]]&amp;",r,"&amp;_xlfn.SWITCH(sc_gsm[[#This Row],[Column2]],"REV","lower_bound:-","FWD","upper_bound:")&amp;"1000"</f>
        <v>HDCEAt_x,r,lower_bound:-1000</v>
      </c>
      <c r="I1571" s="3" t="str">
        <f>_xlfn.XLOOKUP(sc_gsm[[#This Row],[Column3]],SC_enz[name_dir],SC_enz[name_dir],"")</f>
        <v>HDCEAt_x_REV</v>
      </c>
      <c r="J1571" s="3" t="str">
        <f>_xlfn.XLOOKUP(sc_gsm[[#This Row],[name]],[1]RXNS!$C:$C,[1]RXNS!$D:$D,"")</f>
        <v>decanoate[c] &lt;=&gt; decanoate[p]</v>
      </c>
      <c r="K1571" s="3" t="str">
        <f>_xlfn.XLOOKUP(sc_gsm[[#This Row],[name]],[2]RXNS!$C:$C,[2]RXNS!$D:$D,"")</f>
        <v>decanoate[c] &lt;=&gt; decanoate[p]</v>
      </c>
      <c r="L1571" s="3" t="b">
        <f>sc_gsm[[#This Row],[yeast8.3.4 equation]]=sc_gsm[[#This Row],[yeast9 equation]]</f>
        <v>1</v>
      </c>
    </row>
    <row r="1572" spans="1:12" hidden="1" x14ac:dyDescent="0.2">
      <c r="A1572" t="s">
        <v>2601</v>
      </c>
      <c r="B1572" t="s">
        <v>7912</v>
      </c>
      <c r="C1572" t="s">
        <v>3902</v>
      </c>
      <c r="D1572" t="str">
        <f>sc_gsm[[#This Row],[model_rxn]]&amp;"_"&amp;sc_gsm[[#This Row],[Column2]]</f>
        <v>HDCEAt_x_FWD</v>
      </c>
      <c r="E1572" t="str">
        <f>_xlfn.XLOOKUP(sc_gsm[[#This Row],[Column3]],SC_enz[name_dir],SC_enz[name_dir],"")</f>
        <v>HDCEAt_x_FWD</v>
      </c>
      <c r="F1572" t="str">
        <f>_xlfn.XLOOKUP(sc_gsm[[#This Row],[model_rxn]],RT_gsm[model_rxn],RT_gsm[model_rxn],"")</f>
        <v/>
      </c>
      <c r="G1572" s="3" t="str">
        <f>_xlfn.XLOOKUP(sc_gsm[[#This Row],[Column3]],RT_gsm[Column3],RT_gsm[Column3],"")</f>
        <v/>
      </c>
      <c r="H1572" s="3" t="str" cm="1">
        <f t="array" ref="H1572">sc_gsm[[#This Row],[model_rxn]]&amp;",r,"&amp;_xlfn.SWITCH(sc_gsm[[#This Row],[Column2]],"REV","lower_bound:-","FWD","upper_bound:")&amp;"1000"</f>
        <v>HDCEAt_x,r,upper_bound:1000</v>
      </c>
      <c r="I1572" s="3" t="str">
        <f>_xlfn.XLOOKUP(sc_gsm[[#This Row],[Column3]],SC_enz[name_dir],SC_enz[name_dir],"")</f>
        <v>HDCEAt_x_FWD</v>
      </c>
      <c r="J1572" s="3" t="str">
        <f>_xlfn.XLOOKUP(sc_gsm[[#This Row],[name]],[1]RXNS!$C:$C,[1]RXNS!$D:$D,"")</f>
        <v>decanoate[c] &lt;=&gt; decanoate[p]</v>
      </c>
      <c r="K1572" s="3" t="str">
        <f>_xlfn.XLOOKUP(sc_gsm[[#This Row],[name]],[2]RXNS!$C:$C,[2]RXNS!$D:$D,"")</f>
        <v>decanoate[c] &lt;=&gt; decanoate[p]</v>
      </c>
      <c r="L1572" s="3" t="b">
        <f>sc_gsm[[#This Row],[yeast8.3.4 equation]]=sc_gsm[[#This Row],[yeast9 equation]]</f>
        <v>1</v>
      </c>
    </row>
    <row r="1573" spans="1:12" hidden="1" x14ac:dyDescent="0.2">
      <c r="A1573" t="s">
        <v>2602</v>
      </c>
      <c r="B1573" t="s">
        <v>7912</v>
      </c>
      <c r="C1573" t="s">
        <v>3903</v>
      </c>
      <c r="D1573" t="str">
        <f>sc_gsm[[#This Row],[model_rxn]]&amp;"_"&amp;sc_gsm[[#This Row],[Column2]]</f>
        <v>OCTAt_c_x_REV</v>
      </c>
      <c r="E1573" t="str">
        <f>_xlfn.XLOOKUP(sc_gsm[[#This Row],[Column3]],SC_enz[name_dir],SC_enz[name_dir],"")</f>
        <v>OCTAt_c_x_REV</v>
      </c>
      <c r="F1573" t="str">
        <f>_xlfn.XLOOKUP(sc_gsm[[#This Row],[model_rxn]],RT_gsm[model_rxn],RT_gsm[model_rxn],"")</f>
        <v>OCTAt_c_x</v>
      </c>
      <c r="G1573" s="3" t="str">
        <f>_xlfn.XLOOKUP(sc_gsm[[#This Row],[Column3]],RT_gsm[Column3],RT_gsm[Column3],"")</f>
        <v>OCTAt_c_x_REV</v>
      </c>
      <c r="H1573" s="3" t="str" cm="1">
        <f t="array" ref="H1573">sc_gsm[[#This Row],[model_rxn]]&amp;",r,"&amp;_xlfn.SWITCH(sc_gsm[[#This Row],[Column2]],"REV","lower_bound:-","FWD","upper_bound:")&amp;"1000"</f>
        <v>OCTAt_c_x,r,lower_bound:-1000</v>
      </c>
      <c r="I1573" s="3" t="str">
        <f>_xlfn.XLOOKUP(sc_gsm[[#This Row],[Column3]],SC_enz[name_dir],SC_enz[name_dir],"")</f>
        <v>OCTAt_c_x_REV</v>
      </c>
      <c r="J1573" s="3" t="str">
        <f>_xlfn.XLOOKUP(sc_gsm[[#This Row],[name]],[1]RXNS!$C:$C,[1]RXNS!$D:$D,"")</f>
        <v>decanoate[c] &lt;=&gt; decanoate[p]</v>
      </c>
      <c r="K1573" s="3" t="str">
        <f>_xlfn.XLOOKUP(sc_gsm[[#This Row],[name]],[2]RXNS!$C:$C,[2]RXNS!$D:$D,"")</f>
        <v>decanoate[c] &lt;=&gt; decanoate[p]</v>
      </c>
      <c r="L1573" s="3" t="b">
        <f>sc_gsm[[#This Row],[yeast8.3.4 equation]]=sc_gsm[[#This Row],[yeast9 equation]]</f>
        <v>1</v>
      </c>
    </row>
    <row r="1574" spans="1:12" hidden="1" x14ac:dyDescent="0.2">
      <c r="A1574" t="s">
        <v>2602</v>
      </c>
      <c r="B1574" t="s">
        <v>7912</v>
      </c>
      <c r="C1574" t="s">
        <v>3902</v>
      </c>
      <c r="D1574" t="str">
        <f>sc_gsm[[#This Row],[model_rxn]]&amp;"_"&amp;sc_gsm[[#This Row],[Column2]]</f>
        <v>OCTAt_c_x_FWD</v>
      </c>
      <c r="E1574" t="str">
        <f>_xlfn.XLOOKUP(sc_gsm[[#This Row],[Column3]],SC_enz[name_dir],SC_enz[name_dir],"")</f>
        <v>OCTAt_c_x_FWD</v>
      </c>
      <c r="F1574" t="str">
        <f>_xlfn.XLOOKUP(sc_gsm[[#This Row],[model_rxn]],RT_gsm[model_rxn],RT_gsm[model_rxn],"")</f>
        <v>OCTAt_c_x</v>
      </c>
      <c r="G1574" s="3" t="str">
        <f>_xlfn.XLOOKUP(sc_gsm[[#This Row],[Column3]],RT_gsm[Column3],RT_gsm[Column3],"")</f>
        <v>OCTAt_c_x_FWD</v>
      </c>
      <c r="H1574" s="3" t="str" cm="1">
        <f t="array" ref="H1574">sc_gsm[[#This Row],[model_rxn]]&amp;",r,"&amp;_xlfn.SWITCH(sc_gsm[[#This Row],[Column2]],"REV","lower_bound:-","FWD","upper_bound:")&amp;"1000"</f>
        <v>OCTAt_c_x,r,upper_bound:1000</v>
      </c>
      <c r="I1574" s="3" t="str">
        <f>_xlfn.XLOOKUP(sc_gsm[[#This Row],[Column3]],SC_enz[name_dir],SC_enz[name_dir],"")</f>
        <v>OCTAt_c_x_FWD</v>
      </c>
      <c r="J1574" s="3" t="str">
        <f>_xlfn.XLOOKUP(sc_gsm[[#This Row],[name]],[1]RXNS!$C:$C,[1]RXNS!$D:$D,"")</f>
        <v>decanoate[c] &lt;=&gt; decanoate[p]</v>
      </c>
      <c r="K1574" s="3" t="str">
        <f>_xlfn.XLOOKUP(sc_gsm[[#This Row],[name]],[2]RXNS!$C:$C,[2]RXNS!$D:$D,"")</f>
        <v>decanoate[c] &lt;=&gt; decanoate[p]</v>
      </c>
      <c r="L1574" s="3" t="b">
        <f>sc_gsm[[#This Row],[yeast8.3.4 equation]]=sc_gsm[[#This Row],[yeast9 equation]]</f>
        <v>1</v>
      </c>
    </row>
    <row r="1575" spans="1:12" hidden="1" x14ac:dyDescent="0.2">
      <c r="A1575" t="s">
        <v>2603</v>
      </c>
      <c r="B1575" t="s">
        <v>7913</v>
      </c>
      <c r="C1575" t="s">
        <v>3903</v>
      </c>
      <c r="D1575" t="str">
        <f>sc_gsm[[#This Row],[model_rxn]]&amp;"_"&amp;sc_gsm[[#This Row],[Column2]]</f>
        <v>TTDCAt_c_e_REV</v>
      </c>
      <c r="E1575" t="str">
        <f>_xlfn.XLOOKUP(sc_gsm[[#This Row],[Column3]],SC_enz[name_dir],SC_enz[name_dir],"")</f>
        <v>TTDCAt_c_e_REV</v>
      </c>
      <c r="F1575" t="str">
        <f>_xlfn.XLOOKUP(sc_gsm[[#This Row],[model_rxn]],RT_gsm[model_rxn],RT_gsm[model_rxn],"")</f>
        <v>TTDCAt_c_e</v>
      </c>
      <c r="G1575" s="3" t="str">
        <f>_xlfn.XLOOKUP(sc_gsm[[#This Row],[Column3]],RT_gsm[Column3],RT_gsm[Column3],"")</f>
        <v>TTDCAt_c_e_REV</v>
      </c>
      <c r="H1575" s="3" t="str" cm="1">
        <f t="array" ref="H1575">sc_gsm[[#This Row],[model_rxn]]&amp;",r,"&amp;_xlfn.SWITCH(sc_gsm[[#This Row],[Column2]],"REV","lower_bound:-","FWD","upper_bound:")&amp;"1000"</f>
        <v>TTDCAt_c_e,r,lower_bound:-1000</v>
      </c>
      <c r="I1575" s="3" t="str">
        <f>_xlfn.XLOOKUP(sc_gsm[[#This Row],[Column3]],SC_enz[name_dir],SC_enz[name_dir],"")</f>
        <v>TTDCAt_c_e_REV</v>
      </c>
      <c r="J1575" s="3" t="str">
        <f>_xlfn.XLOOKUP(sc_gsm[[#This Row],[name]],[1]RXNS!$C:$C,[1]RXNS!$D:$D,"")</f>
        <v>myristate[e] &lt;=&gt; myristate[c]</v>
      </c>
      <c r="K1575" s="3" t="str">
        <f>_xlfn.XLOOKUP(sc_gsm[[#This Row],[name]],[2]RXNS!$C:$C,[2]RXNS!$D:$D,"")</f>
        <v>myristate[e] &lt;=&gt; myristate[c]</v>
      </c>
      <c r="L1575" s="3" t="b">
        <f>sc_gsm[[#This Row],[yeast8.3.4 equation]]=sc_gsm[[#This Row],[yeast9 equation]]</f>
        <v>1</v>
      </c>
    </row>
    <row r="1576" spans="1:12" hidden="1" x14ac:dyDescent="0.2">
      <c r="A1576" t="s">
        <v>2603</v>
      </c>
      <c r="B1576" t="s">
        <v>7913</v>
      </c>
      <c r="C1576" t="s">
        <v>3902</v>
      </c>
      <c r="D1576" t="str">
        <f>sc_gsm[[#This Row],[model_rxn]]&amp;"_"&amp;sc_gsm[[#This Row],[Column2]]</f>
        <v>TTDCAt_c_e_FWD</v>
      </c>
      <c r="E1576" t="str">
        <f>_xlfn.XLOOKUP(sc_gsm[[#This Row],[Column3]],SC_enz[name_dir],SC_enz[name_dir],"")</f>
        <v>TTDCAt_c_e_FWD</v>
      </c>
      <c r="F1576" t="str">
        <f>_xlfn.XLOOKUP(sc_gsm[[#This Row],[model_rxn]],RT_gsm[model_rxn],RT_gsm[model_rxn],"")</f>
        <v>TTDCAt_c_e</v>
      </c>
      <c r="G1576" s="3" t="str">
        <f>_xlfn.XLOOKUP(sc_gsm[[#This Row],[Column3]],RT_gsm[Column3],RT_gsm[Column3],"")</f>
        <v>TTDCAt_c_e_FWD</v>
      </c>
      <c r="H1576" s="3" t="str" cm="1">
        <f t="array" ref="H1576">sc_gsm[[#This Row],[model_rxn]]&amp;",r,"&amp;_xlfn.SWITCH(sc_gsm[[#This Row],[Column2]],"REV","lower_bound:-","FWD","upper_bound:")&amp;"1000"</f>
        <v>TTDCAt_c_e,r,upper_bound:1000</v>
      </c>
      <c r="I1576" s="3" t="str">
        <f>_xlfn.XLOOKUP(sc_gsm[[#This Row],[Column3]],SC_enz[name_dir],SC_enz[name_dir],"")</f>
        <v>TTDCAt_c_e_FWD</v>
      </c>
      <c r="J1576" s="3" t="str">
        <f>_xlfn.XLOOKUP(sc_gsm[[#This Row],[name]],[1]RXNS!$C:$C,[1]RXNS!$D:$D,"")</f>
        <v>myristate[e] &lt;=&gt; myristate[c]</v>
      </c>
      <c r="K1576" s="3" t="str">
        <f>_xlfn.XLOOKUP(sc_gsm[[#This Row],[name]],[2]RXNS!$C:$C,[2]RXNS!$D:$D,"")</f>
        <v>myristate[e] &lt;=&gt; myristate[c]</v>
      </c>
      <c r="L1576" s="3" t="b">
        <f>sc_gsm[[#This Row],[yeast8.3.4 equation]]=sc_gsm[[#This Row],[yeast9 equation]]</f>
        <v>1</v>
      </c>
    </row>
    <row r="1577" spans="1:12" hidden="1" x14ac:dyDescent="0.2">
      <c r="A1577" t="s">
        <v>2604</v>
      </c>
      <c r="B1577" t="s">
        <v>7914</v>
      </c>
      <c r="C1577" t="s">
        <v>3902</v>
      </c>
      <c r="D1577" t="str">
        <f>sc_gsm[[#This Row],[model_rxn]]&amp;"_"&amp;sc_gsm[[#This Row],[Column2]]</f>
        <v>EX_fecost_e_FWD</v>
      </c>
      <c r="E1577" t="str">
        <f>_xlfn.XLOOKUP(sc_gsm[[#This Row],[Column3]],SC_enz[name_dir],SC_enz[name_dir],"")</f>
        <v>EX_fecost_e_FWD</v>
      </c>
      <c r="F1577" t="str">
        <f>_xlfn.XLOOKUP(sc_gsm[[#This Row],[model_rxn]],RT_gsm[model_rxn],RT_gsm[model_rxn],"")</f>
        <v>EX_fecost_e</v>
      </c>
      <c r="G1577" s="3" t="str">
        <f>_xlfn.XLOOKUP(sc_gsm[[#This Row],[Column3]],RT_gsm[Column3],RT_gsm[Column3],"")</f>
        <v>EX_fecost_e_FWD</v>
      </c>
      <c r="H1577" s="3" t="str" cm="1">
        <f t="array" ref="H1577">sc_gsm[[#This Row],[model_rxn]]&amp;",r,"&amp;_xlfn.SWITCH(sc_gsm[[#This Row],[Column2]],"REV","lower_bound:-","FWD","upper_bound:")&amp;"1000"</f>
        <v>EX_fecost_e,r,upper_bound:1000</v>
      </c>
      <c r="I1577" s="3" t="str">
        <f>_xlfn.XLOOKUP(sc_gsm[[#This Row],[Column3]],SC_enz[name_dir],SC_enz[name_dir],"")</f>
        <v>EX_fecost_e_FWD</v>
      </c>
      <c r="J1577" s="3" t="str">
        <f>_xlfn.XLOOKUP(sc_gsm[[#This Row],[name]],[1]RXNS!$C:$C,[1]RXNS!$D:$D,"")</f>
        <v xml:space="preserve">fecosterol[e] =&gt; </v>
      </c>
      <c r="K1577" s="3" t="str">
        <f>_xlfn.XLOOKUP(sc_gsm[[#This Row],[name]],[2]RXNS!$C:$C,[2]RXNS!$D:$D,"")</f>
        <v xml:space="preserve">fecosterol[e] =&gt; </v>
      </c>
      <c r="L1577" s="3" t="b">
        <f>sc_gsm[[#This Row],[yeast8.3.4 equation]]=sc_gsm[[#This Row],[yeast9 equation]]</f>
        <v>1</v>
      </c>
    </row>
    <row r="1578" spans="1:12" hidden="1" x14ac:dyDescent="0.2">
      <c r="A1578" t="s">
        <v>2605</v>
      </c>
      <c r="B1578" t="s">
        <v>7139</v>
      </c>
      <c r="C1578" t="s">
        <v>3902</v>
      </c>
      <c r="D1578" t="str">
        <f>sc_gsm[[#This Row],[model_rxn]]&amp;"_"&amp;sc_gsm[[#This Row],[Column2]]</f>
        <v>FMNAT_m_FWD</v>
      </c>
      <c r="E1578" t="str">
        <f>_xlfn.XLOOKUP(sc_gsm[[#This Row],[Column3]],SC_enz[name_dir],SC_enz[name_dir],"")</f>
        <v>FMNAT_m_FWD</v>
      </c>
      <c r="F1578" t="str">
        <f>_xlfn.XLOOKUP(sc_gsm[[#This Row],[model_rxn]],RT_gsm[model_rxn],RT_gsm[model_rxn],"")</f>
        <v>FMNAT_m</v>
      </c>
      <c r="G1578" s="3" t="str">
        <f>_xlfn.XLOOKUP(sc_gsm[[#This Row],[Column3]],RT_gsm[Column3],RT_gsm[Column3],"")</f>
        <v>FMNAT_m_FWD</v>
      </c>
      <c r="H1578" s="3" t="str" cm="1">
        <f t="array" ref="H1578">sc_gsm[[#This Row],[model_rxn]]&amp;",r,"&amp;_xlfn.SWITCH(sc_gsm[[#This Row],[Column2]],"REV","lower_bound:-","FWD","upper_bound:")&amp;"1000"</f>
        <v>FMNAT_m,r,upper_bound:1000</v>
      </c>
      <c r="I1578" s="3" t="str">
        <f>_xlfn.XLOOKUP(sc_gsm[[#This Row],[Column3]],SC_enz[name_dir],SC_enz[name_dir],"")</f>
        <v>FMNAT_m_FWD</v>
      </c>
      <c r="J1578" s="3" t="str">
        <f>_xlfn.XLOOKUP(sc_gsm[[#This Row],[name]],[1]RXNS!$C:$C,[1]RXNS!$D:$D,"")</f>
        <v>ATP[c] + FMN[c] + H+[c] =&gt; diphosphate[c] + FAD[c]</v>
      </c>
      <c r="K1578" s="3" t="str">
        <f>_xlfn.XLOOKUP(sc_gsm[[#This Row],[name]],[2]RXNS!$C:$C,[2]RXNS!$D:$D,"")</f>
        <v>ATP[c] + FMN[c] + H+[c] =&gt; diphosphate[c] + FAD[c]</v>
      </c>
      <c r="L1578" s="3" t="b">
        <f>sc_gsm[[#This Row],[yeast8.3.4 equation]]=sc_gsm[[#This Row],[yeast9 equation]]</f>
        <v>1</v>
      </c>
    </row>
    <row r="1579" spans="1:12" hidden="1" x14ac:dyDescent="0.2">
      <c r="A1579" t="s">
        <v>2606</v>
      </c>
      <c r="B1579" t="s">
        <v>7915</v>
      </c>
      <c r="C1579" t="s">
        <v>3902</v>
      </c>
      <c r="D1579" t="str">
        <f>sc_gsm[[#This Row],[model_rxn]]&amp;"_"&amp;sc_gsm[[#This Row],[Column2]]</f>
        <v>EX_fmn_e_FWD</v>
      </c>
      <c r="E1579" t="str">
        <f>_xlfn.XLOOKUP(sc_gsm[[#This Row],[Column3]],SC_enz[name_dir],SC_enz[name_dir],"")</f>
        <v>EX_fmn_e_FWD</v>
      </c>
      <c r="F1579" t="str">
        <f>_xlfn.XLOOKUP(sc_gsm[[#This Row],[model_rxn]],RT_gsm[model_rxn],RT_gsm[model_rxn],"")</f>
        <v>EX_fmn_e</v>
      </c>
      <c r="G1579" s="3" t="str">
        <f>_xlfn.XLOOKUP(sc_gsm[[#This Row],[Column3]],RT_gsm[Column3],RT_gsm[Column3],"")</f>
        <v>EX_fmn_e_FWD</v>
      </c>
      <c r="H1579" s="3" t="str" cm="1">
        <f t="array" ref="H1579">sc_gsm[[#This Row],[model_rxn]]&amp;",r,"&amp;_xlfn.SWITCH(sc_gsm[[#This Row],[Column2]],"REV","lower_bound:-","FWD","upper_bound:")&amp;"1000"</f>
        <v>EX_fmn_e,r,upper_bound:1000</v>
      </c>
      <c r="I1579" s="3" t="str">
        <f>_xlfn.XLOOKUP(sc_gsm[[#This Row],[Column3]],SC_enz[name_dir],SC_enz[name_dir],"")</f>
        <v>EX_fmn_e_FWD</v>
      </c>
      <c r="J1579" s="3" t="str">
        <f>_xlfn.XLOOKUP(sc_gsm[[#This Row],[name]],[1]RXNS!$C:$C,[1]RXNS!$D:$D,"")</f>
        <v xml:space="preserve">FMN[e] =&gt; </v>
      </c>
      <c r="K1579" s="3" t="str">
        <f>_xlfn.XLOOKUP(sc_gsm[[#This Row],[name]],[2]RXNS!$C:$C,[2]RXNS!$D:$D,"")</f>
        <v xml:space="preserve">FMN[e] =&gt; </v>
      </c>
      <c r="L1579" s="3" t="b">
        <f>sc_gsm[[#This Row],[yeast8.3.4 equation]]=sc_gsm[[#This Row],[yeast9 equation]]</f>
        <v>1</v>
      </c>
    </row>
    <row r="1580" spans="1:12" hidden="1" x14ac:dyDescent="0.2">
      <c r="A1580" t="s">
        <v>2607</v>
      </c>
      <c r="B1580" t="s">
        <v>7916</v>
      </c>
      <c r="C1580" t="s">
        <v>3902</v>
      </c>
      <c r="D1580" t="str">
        <f>sc_gsm[[#This Row],[model_rxn]]&amp;"_"&amp;sc_gsm[[#This Row],[Column2]]</f>
        <v>EX_fol_e_FWD</v>
      </c>
      <c r="E1580" t="str">
        <f>_xlfn.XLOOKUP(sc_gsm[[#This Row],[Column3]],SC_enz[name_dir],SC_enz[name_dir],"")</f>
        <v>EX_fol_e_FWD</v>
      </c>
      <c r="F1580" t="str">
        <f>_xlfn.XLOOKUP(sc_gsm[[#This Row],[model_rxn]],RT_gsm[model_rxn],RT_gsm[model_rxn],"")</f>
        <v>EX_fol_e</v>
      </c>
      <c r="G1580" s="3" t="str">
        <f>_xlfn.XLOOKUP(sc_gsm[[#This Row],[Column3]],RT_gsm[Column3],RT_gsm[Column3],"")</f>
        <v>EX_fol_e_FWD</v>
      </c>
      <c r="H1580" s="3" t="str" cm="1">
        <f t="array" ref="H1580">sc_gsm[[#This Row],[model_rxn]]&amp;",r,"&amp;_xlfn.SWITCH(sc_gsm[[#This Row],[Column2]],"REV","lower_bound:-","FWD","upper_bound:")&amp;"1000"</f>
        <v>EX_fol_e,r,upper_bound:1000</v>
      </c>
      <c r="I1580" s="3" t="str">
        <f>_xlfn.XLOOKUP(sc_gsm[[#This Row],[Column3]],SC_enz[name_dir],SC_enz[name_dir],"")</f>
        <v>EX_fol_e_FWD</v>
      </c>
      <c r="J1580" s="3" t="str">
        <f>_xlfn.XLOOKUP(sc_gsm[[#This Row],[name]],[1]RXNS!$C:$C,[1]RXNS!$D:$D,"")</f>
        <v xml:space="preserve">folate[e] =&gt; </v>
      </c>
      <c r="K1580" s="3" t="str">
        <f>_xlfn.XLOOKUP(sc_gsm[[#This Row],[name]],[2]RXNS!$C:$C,[2]RXNS!$D:$D,"")</f>
        <v xml:space="preserve">folate[e] =&gt; </v>
      </c>
      <c r="L1580" s="3" t="b">
        <f>sc_gsm[[#This Row],[yeast8.3.4 equation]]=sc_gsm[[#This Row],[yeast9 equation]]</f>
        <v>1</v>
      </c>
    </row>
    <row r="1581" spans="1:12" hidden="1" x14ac:dyDescent="0.2">
      <c r="A1581" t="s">
        <v>2608</v>
      </c>
      <c r="B1581" t="s">
        <v>7917</v>
      </c>
      <c r="C1581" t="s">
        <v>3902</v>
      </c>
      <c r="D1581" t="str">
        <f>sc_gsm[[#This Row],[model_rxn]]&amp;"_"&amp;sc_gsm[[#This Row],[Column2]]</f>
        <v>EX_for_e_FWD</v>
      </c>
      <c r="E1581" t="str">
        <f>_xlfn.XLOOKUP(sc_gsm[[#This Row],[Column3]],SC_enz[name_dir],SC_enz[name_dir],"")</f>
        <v>EX_for_e_FWD</v>
      </c>
      <c r="F1581" t="str">
        <f>_xlfn.XLOOKUP(sc_gsm[[#This Row],[model_rxn]],RT_gsm[model_rxn],RT_gsm[model_rxn],"")</f>
        <v>EX_for_e</v>
      </c>
      <c r="G1581" s="3" t="str">
        <f>_xlfn.XLOOKUP(sc_gsm[[#This Row],[Column3]],RT_gsm[Column3],RT_gsm[Column3],"")</f>
        <v>EX_for_e_FWD</v>
      </c>
      <c r="H1581" s="3" t="str" cm="1">
        <f t="array" ref="H1581">sc_gsm[[#This Row],[model_rxn]]&amp;",r,"&amp;_xlfn.SWITCH(sc_gsm[[#This Row],[Column2]],"REV","lower_bound:-","FWD","upper_bound:")&amp;"1000"</f>
        <v>EX_for_e,r,upper_bound:1000</v>
      </c>
      <c r="I1581" s="3" t="str">
        <f>_xlfn.XLOOKUP(sc_gsm[[#This Row],[Column3]],SC_enz[name_dir],SC_enz[name_dir],"")</f>
        <v>EX_for_e_FWD</v>
      </c>
      <c r="J1581" s="3" t="str">
        <f>_xlfn.XLOOKUP(sc_gsm[[#This Row],[name]],[1]RXNS!$C:$C,[1]RXNS!$D:$D,"")</f>
        <v xml:space="preserve">formate[e] =&gt; </v>
      </c>
      <c r="K1581" s="3" t="str">
        <f>_xlfn.XLOOKUP(sc_gsm[[#This Row],[name]],[2]RXNS!$C:$C,[2]RXNS!$D:$D,"")</f>
        <v xml:space="preserve">formate[e] =&gt; </v>
      </c>
      <c r="L1581" s="3" t="b">
        <f>sc_gsm[[#This Row],[yeast8.3.4 equation]]=sc_gsm[[#This Row],[yeast9 equation]]</f>
        <v>1</v>
      </c>
    </row>
    <row r="1582" spans="1:12" hidden="1" x14ac:dyDescent="0.2">
      <c r="A1582" t="s">
        <v>2609</v>
      </c>
      <c r="B1582" t="s">
        <v>7918</v>
      </c>
      <c r="C1582" t="s">
        <v>3902</v>
      </c>
      <c r="D1582" t="str">
        <f>sc_gsm[[#This Row],[model_rxn]]&amp;"_"&amp;sc_gsm[[#This Row],[Column2]]</f>
        <v>FORt_c_m_FWD</v>
      </c>
      <c r="E1582" t="str">
        <f>_xlfn.XLOOKUP(sc_gsm[[#This Row],[Column3]],SC_enz[name_dir],SC_enz[name_dir],"")</f>
        <v>FORt_c_m_FWD</v>
      </c>
      <c r="F1582" t="str">
        <f>_xlfn.XLOOKUP(sc_gsm[[#This Row],[model_rxn]],RT_gsm[model_rxn],RT_gsm[model_rxn],"")</f>
        <v>FORt_c_m</v>
      </c>
      <c r="G1582" s="3" t="str">
        <f>_xlfn.XLOOKUP(sc_gsm[[#This Row],[Column3]],RT_gsm[Column3],RT_gsm[Column3],"")</f>
        <v>FORt_c_m_FWD</v>
      </c>
      <c r="H1582" s="3" t="str" cm="1">
        <f t="array" ref="H1582">sc_gsm[[#This Row],[model_rxn]]&amp;",r,"&amp;_xlfn.SWITCH(sc_gsm[[#This Row],[Column2]],"REV","lower_bound:-","FWD","upper_bound:")&amp;"1000"</f>
        <v>FORt_c_m,r,upper_bound:1000</v>
      </c>
      <c r="I1582" s="3" t="str">
        <f>_xlfn.XLOOKUP(sc_gsm[[#This Row],[Column3]],SC_enz[name_dir],SC_enz[name_dir],"")</f>
        <v>FORt_c_m_FWD</v>
      </c>
      <c r="J1582" s="3" t="str">
        <f>_xlfn.XLOOKUP(sc_gsm[[#This Row],[name]],[1]RXNS!$C:$C,[1]RXNS!$D:$D,"")</f>
        <v>formate[m] =&gt; formate[c]</v>
      </c>
      <c r="K1582" s="3" t="str">
        <f>_xlfn.XLOOKUP(sc_gsm[[#This Row],[name]],[2]RXNS!$C:$C,[2]RXNS!$D:$D,"")</f>
        <v>formate[m] =&gt; formate[c]</v>
      </c>
      <c r="L1582" s="3" t="b">
        <f>sc_gsm[[#This Row],[yeast8.3.4 equation]]=sc_gsm[[#This Row],[yeast9 equation]]</f>
        <v>1</v>
      </c>
    </row>
    <row r="1583" spans="1:12" hidden="1" x14ac:dyDescent="0.2">
      <c r="A1583" t="s">
        <v>2610</v>
      </c>
      <c r="B1583" t="s">
        <v>7918</v>
      </c>
      <c r="C1583" t="s">
        <v>3903</v>
      </c>
      <c r="D1583" t="str">
        <f>sc_gsm[[#This Row],[model_rxn]]&amp;"_"&amp;sc_gsm[[#This Row],[Column2]]</f>
        <v>FORt_c_e_REV</v>
      </c>
      <c r="E1583" t="str">
        <f>_xlfn.XLOOKUP(sc_gsm[[#This Row],[Column3]],SC_enz[name_dir],SC_enz[name_dir],"")</f>
        <v>FORt_c_e_REV</v>
      </c>
      <c r="F1583" t="str">
        <f>_xlfn.XLOOKUP(sc_gsm[[#This Row],[model_rxn]],RT_gsm[model_rxn],RT_gsm[model_rxn],"")</f>
        <v>FORt_c_e</v>
      </c>
      <c r="G1583" s="3" t="str">
        <f>_xlfn.XLOOKUP(sc_gsm[[#This Row],[Column3]],RT_gsm[Column3],RT_gsm[Column3],"")</f>
        <v>FORt_c_e_REV</v>
      </c>
      <c r="H1583" s="3" t="str" cm="1">
        <f t="array" ref="H1583">sc_gsm[[#This Row],[model_rxn]]&amp;",r,"&amp;_xlfn.SWITCH(sc_gsm[[#This Row],[Column2]],"REV","lower_bound:-","FWD","upper_bound:")&amp;"1000"</f>
        <v>FORt_c_e,r,lower_bound:-1000</v>
      </c>
      <c r="I1583" s="3" t="str">
        <f>_xlfn.XLOOKUP(sc_gsm[[#This Row],[Column3]],SC_enz[name_dir],SC_enz[name_dir],"")</f>
        <v>FORt_c_e_REV</v>
      </c>
      <c r="J1583" s="3" t="str">
        <f>_xlfn.XLOOKUP(sc_gsm[[#This Row],[name]],[1]RXNS!$C:$C,[1]RXNS!$D:$D,"")</f>
        <v>formate[m] =&gt; formate[c]</v>
      </c>
      <c r="K1583" s="3" t="str">
        <f>_xlfn.XLOOKUP(sc_gsm[[#This Row],[name]],[2]RXNS!$C:$C,[2]RXNS!$D:$D,"")</f>
        <v>formate[m] =&gt; formate[c]</v>
      </c>
      <c r="L1583" s="3" t="b">
        <f>sc_gsm[[#This Row],[yeast8.3.4 equation]]=sc_gsm[[#This Row],[yeast9 equation]]</f>
        <v>1</v>
      </c>
    </row>
    <row r="1584" spans="1:12" hidden="1" x14ac:dyDescent="0.2">
      <c r="A1584" t="s">
        <v>2610</v>
      </c>
      <c r="B1584" t="s">
        <v>7918</v>
      </c>
      <c r="C1584" t="s">
        <v>3902</v>
      </c>
      <c r="D1584" t="str">
        <f>sc_gsm[[#This Row],[model_rxn]]&amp;"_"&amp;sc_gsm[[#This Row],[Column2]]</f>
        <v>FORt_c_e_FWD</v>
      </c>
      <c r="E1584" t="str">
        <f>_xlfn.XLOOKUP(sc_gsm[[#This Row],[Column3]],SC_enz[name_dir],SC_enz[name_dir],"")</f>
        <v>FORt_c_e_FWD</v>
      </c>
      <c r="F1584" t="str">
        <f>_xlfn.XLOOKUP(sc_gsm[[#This Row],[model_rxn]],RT_gsm[model_rxn],RT_gsm[model_rxn],"")</f>
        <v>FORt_c_e</v>
      </c>
      <c r="G1584" s="3" t="str">
        <f>_xlfn.XLOOKUP(sc_gsm[[#This Row],[Column3]],RT_gsm[Column3],RT_gsm[Column3],"")</f>
        <v>FORt_c_e_FWD</v>
      </c>
      <c r="H1584" s="3" t="str" cm="1">
        <f t="array" ref="H1584">sc_gsm[[#This Row],[model_rxn]]&amp;",r,"&amp;_xlfn.SWITCH(sc_gsm[[#This Row],[Column2]],"REV","lower_bound:-","FWD","upper_bound:")&amp;"1000"</f>
        <v>FORt_c_e,r,upper_bound:1000</v>
      </c>
      <c r="I1584" s="3" t="str">
        <f>_xlfn.XLOOKUP(sc_gsm[[#This Row],[Column3]],SC_enz[name_dir],SC_enz[name_dir],"")</f>
        <v>FORt_c_e_FWD</v>
      </c>
      <c r="J1584" s="3" t="str">
        <f>_xlfn.XLOOKUP(sc_gsm[[#This Row],[name]],[1]RXNS!$C:$C,[1]RXNS!$D:$D,"")</f>
        <v>formate[m] =&gt; formate[c]</v>
      </c>
      <c r="K1584" s="3" t="str">
        <f>_xlfn.XLOOKUP(sc_gsm[[#This Row],[name]],[2]RXNS!$C:$C,[2]RXNS!$D:$D,"")</f>
        <v>formate[m] =&gt; formate[c]</v>
      </c>
      <c r="L1584" s="3" t="b">
        <f>sc_gsm[[#This Row],[yeast8.3.4 equation]]=sc_gsm[[#This Row],[yeast9 equation]]</f>
        <v>1</v>
      </c>
    </row>
    <row r="1585" spans="1:12" hidden="1" x14ac:dyDescent="0.2">
      <c r="A1585" t="s">
        <v>2613</v>
      </c>
      <c r="B1585" t="s">
        <v>7918</v>
      </c>
      <c r="C1585" t="s">
        <v>3903</v>
      </c>
      <c r="D1585" t="str">
        <f>sc_gsm[[#This Row],[model_rxn]]&amp;"_"&amp;sc_gsm[[#This Row],[Column2]]</f>
        <v>FUMt_c_e_REV</v>
      </c>
      <c r="E1585" t="str">
        <f>_xlfn.XLOOKUP(sc_gsm[[#This Row],[Column3]],SC_enz[name_dir],SC_enz[name_dir],"")</f>
        <v>FUMt_c_e_REV</v>
      </c>
      <c r="F1585" t="str">
        <f>_xlfn.XLOOKUP(sc_gsm[[#This Row],[model_rxn]],RT_gsm[model_rxn],RT_gsm[model_rxn],"")</f>
        <v>FUMt_c_e</v>
      </c>
      <c r="G1585" s="3" t="str">
        <f>_xlfn.XLOOKUP(sc_gsm[[#This Row],[Column3]],RT_gsm[Column3],RT_gsm[Column3],"")</f>
        <v>FUMt_c_e_REV</v>
      </c>
      <c r="H1585" s="3" t="str" cm="1">
        <f t="array" ref="H1585">sc_gsm[[#This Row],[model_rxn]]&amp;",r,"&amp;_xlfn.SWITCH(sc_gsm[[#This Row],[Column2]],"REV","lower_bound:-","FWD","upper_bound:")&amp;"1000"</f>
        <v>FUMt_c_e,r,lower_bound:-1000</v>
      </c>
      <c r="I1585" s="3" t="str">
        <f>_xlfn.XLOOKUP(sc_gsm[[#This Row],[Column3]],SC_enz[name_dir],SC_enz[name_dir],"")</f>
        <v>FUMt_c_e_REV</v>
      </c>
      <c r="J1585" s="3" t="str">
        <f>_xlfn.XLOOKUP(sc_gsm[[#This Row],[name]],[1]RXNS!$C:$C,[1]RXNS!$D:$D,"")</f>
        <v>formate[m] =&gt; formate[c]</v>
      </c>
      <c r="K1585" s="3" t="str">
        <f>_xlfn.XLOOKUP(sc_gsm[[#This Row],[name]],[2]RXNS!$C:$C,[2]RXNS!$D:$D,"")</f>
        <v>formate[m] =&gt; formate[c]</v>
      </c>
      <c r="L1585" s="3" t="b">
        <f>sc_gsm[[#This Row],[yeast8.3.4 equation]]=sc_gsm[[#This Row],[yeast9 equation]]</f>
        <v>1</v>
      </c>
    </row>
    <row r="1586" spans="1:12" hidden="1" x14ac:dyDescent="0.2">
      <c r="A1586" t="s">
        <v>2613</v>
      </c>
      <c r="B1586" t="s">
        <v>7918</v>
      </c>
      <c r="C1586" t="s">
        <v>3902</v>
      </c>
      <c r="D1586" t="str">
        <f>sc_gsm[[#This Row],[model_rxn]]&amp;"_"&amp;sc_gsm[[#This Row],[Column2]]</f>
        <v>FUMt_c_e_FWD</v>
      </c>
      <c r="E1586" t="str">
        <f>_xlfn.XLOOKUP(sc_gsm[[#This Row],[Column3]],SC_enz[name_dir],SC_enz[name_dir],"")</f>
        <v>FUMt_c_e_FWD</v>
      </c>
      <c r="F1586" t="str">
        <f>_xlfn.XLOOKUP(sc_gsm[[#This Row],[model_rxn]],RT_gsm[model_rxn],RT_gsm[model_rxn],"")</f>
        <v>FUMt_c_e</v>
      </c>
      <c r="G1586" s="3" t="str">
        <f>_xlfn.XLOOKUP(sc_gsm[[#This Row],[Column3]],RT_gsm[Column3],RT_gsm[Column3],"")</f>
        <v>FUMt_c_e_FWD</v>
      </c>
      <c r="H1586" s="3" t="str" cm="1">
        <f t="array" ref="H1586">sc_gsm[[#This Row],[model_rxn]]&amp;",r,"&amp;_xlfn.SWITCH(sc_gsm[[#This Row],[Column2]],"REV","lower_bound:-","FWD","upper_bound:")&amp;"1000"</f>
        <v>FUMt_c_e,r,upper_bound:1000</v>
      </c>
      <c r="I1586" s="3" t="str">
        <f>_xlfn.XLOOKUP(sc_gsm[[#This Row],[Column3]],SC_enz[name_dir],SC_enz[name_dir],"")</f>
        <v>FUMt_c_e_FWD</v>
      </c>
      <c r="J1586" s="3" t="str">
        <f>_xlfn.XLOOKUP(sc_gsm[[#This Row],[name]],[1]RXNS!$C:$C,[1]RXNS!$D:$D,"")</f>
        <v>formate[m] =&gt; formate[c]</v>
      </c>
      <c r="K1586" s="3" t="str">
        <f>_xlfn.XLOOKUP(sc_gsm[[#This Row],[name]],[2]RXNS!$C:$C,[2]RXNS!$D:$D,"")</f>
        <v>formate[m] =&gt; formate[c]</v>
      </c>
      <c r="L1586" s="3" t="b">
        <f>sc_gsm[[#This Row],[yeast8.3.4 equation]]=sc_gsm[[#This Row],[yeast9 equation]]</f>
        <v>1</v>
      </c>
    </row>
    <row r="1587" spans="1:12" hidden="1" x14ac:dyDescent="0.2">
      <c r="A1587" t="s">
        <v>2614</v>
      </c>
      <c r="B1587" t="s">
        <v>7919</v>
      </c>
      <c r="C1587" t="s">
        <v>3902</v>
      </c>
      <c r="D1587" t="str">
        <f>sc_gsm[[#This Row],[model_rxn]]&amp;"_"&amp;sc_gsm[[#This Row],[Column2]]</f>
        <v>FRUK_c_FWD</v>
      </c>
      <c r="E1587" t="str">
        <f>_xlfn.XLOOKUP(sc_gsm[[#This Row],[Column3]],SC_enz[name_dir],SC_enz[name_dir],"")</f>
        <v>FRUK_c_FWD</v>
      </c>
      <c r="F1587" t="str">
        <f>_xlfn.XLOOKUP(sc_gsm[[#This Row],[model_rxn]],RT_gsm[model_rxn],RT_gsm[model_rxn],"")</f>
        <v>FRUK_c</v>
      </c>
      <c r="G1587" s="3" t="str">
        <f>_xlfn.XLOOKUP(sc_gsm[[#This Row],[Column3]],RT_gsm[Column3],RT_gsm[Column3],"")</f>
        <v>FRUK_c_FWD</v>
      </c>
      <c r="H1587" s="3" t="str" cm="1">
        <f t="array" ref="H1587">sc_gsm[[#This Row],[model_rxn]]&amp;",r,"&amp;_xlfn.SWITCH(sc_gsm[[#This Row],[Column2]],"REV","lower_bound:-","FWD","upper_bound:")&amp;"1000"</f>
        <v>FRUK_c,r,upper_bound:1000</v>
      </c>
      <c r="I1587" s="3" t="str">
        <f>_xlfn.XLOOKUP(sc_gsm[[#This Row],[Column3]],SC_enz[name_dir],SC_enz[name_dir],"")</f>
        <v>FRUK_c_FWD</v>
      </c>
      <c r="J1587" s="3" t="str">
        <f>_xlfn.XLOOKUP(sc_gsm[[#This Row],[name]],[1]RXNS!$C:$C,[1]RXNS!$D:$D,"")</f>
        <v>ATP[c] + D-fructose 1-phosphate[c] =&gt; ADP[c] + D-fructose 1,6-bisphosphate[c] + H+[c]</v>
      </c>
      <c r="K1587" s="3" t="str">
        <f>_xlfn.XLOOKUP(sc_gsm[[#This Row],[name]],[2]RXNS!$C:$C,[2]RXNS!$D:$D,"")</f>
        <v>ATP[c] + D-fructose 1-phosphate[c] =&gt; ADP[c] + D-fructose 1,6-bisphosphate[c] + H+[c]</v>
      </c>
      <c r="L1587" s="3" t="b">
        <f>sc_gsm[[#This Row],[yeast8.3.4 equation]]=sc_gsm[[#This Row],[yeast9 equation]]</f>
        <v>1</v>
      </c>
    </row>
    <row r="1588" spans="1:12" hidden="1" x14ac:dyDescent="0.2">
      <c r="A1588" t="s">
        <v>2615</v>
      </c>
      <c r="B1588" t="s">
        <v>7920</v>
      </c>
      <c r="C1588" t="s">
        <v>3902</v>
      </c>
      <c r="D1588" t="str">
        <f>sc_gsm[[#This Row],[model_rxn]]&amp;"_"&amp;sc_gsm[[#This Row],[Column2]]</f>
        <v>EX_fum_e_FWD</v>
      </c>
      <c r="E1588" t="str">
        <f>_xlfn.XLOOKUP(sc_gsm[[#This Row],[Column3]],SC_enz[name_dir],SC_enz[name_dir],"")</f>
        <v>EX_fum_e_FWD</v>
      </c>
      <c r="F1588" t="str">
        <f>_xlfn.XLOOKUP(sc_gsm[[#This Row],[model_rxn]],RT_gsm[model_rxn],RT_gsm[model_rxn],"")</f>
        <v>EX_fum_e</v>
      </c>
      <c r="G1588" s="3" t="str">
        <f>_xlfn.XLOOKUP(sc_gsm[[#This Row],[Column3]],RT_gsm[Column3],RT_gsm[Column3],"")</f>
        <v>EX_fum_e_FWD</v>
      </c>
      <c r="H1588" s="3" t="str" cm="1">
        <f t="array" ref="H1588">sc_gsm[[#This Row],[model_rxn]]&amp;",r,"&amp;_xlfn.SWITCH(sc_gsm[[#This Row],[Column2]],"REV","lower_bound:-","FWD","upper_bound:")&amp;"1000"</f>
        <v>EX_fum_e,r,upper_bound:1000</v>
      </c>
      <c r="I1588" s="3" t="str">
        <f>_xlfn.XLOOKUP(sc_gsm[[#This Row],[Column3]],SC_enz[name_dir],SC_enz[name_dir],"")</f>
        <v>EX_fum_e_FWD</v>
      </c>
      <c r="J1588" s="3" t="str">
        <f>_xlfn.XLOOKUP(sc_gsm[[#This Row],[name]],[1]RXNS!$C:$C,[1]RXNS!$D:$D,"")</f>
        <v xml:space="preserve">fumarate[e] =&gt; </v>
      </c>
      <c r="K1588" s="3" t="str">
        <f>_xlfn.XLOOKUP(sc_gsm[[#This Row],[name]],[2]RXNS!$C:$C,[2]RXNS!$D:$D,"")</f>
        <v xml:space="preserve">fumarate[e] =&gt; </v>
      </c>
      <c r="L1588" s="3" t="b">
        <f>sc_gsm[[#This Row],[yeast8.3.4 equation]]=sc_gsm[[#This Row],[yeast9 equation]]</f>
        <v>1</v>
      </c>
    </row>
    <row r="1589" spans="1:12" hidden="1" x14ac:dyDescent="0.2">
      <c r="A1589" t="s">
        <v>2616</v>
      </c>
      <c r="B1589" t="s">
        <v>7921</v>
      </c>
      <c r="C1589" t="s">
        <v>3903</v>
      </c>
      <c r="D1589" t="str">
        <f>sc_gsm[[#This Row],[model_rxn]]&amp;"_"&amp;sc_gsm[[#This Row],[Column2]]</f>
        <v>GDPt_c_g_REV</v>
      </c>
      <c r="E1589" t="str">
        <f>_xlfn.XLOOKUP(sc_gsm[[#This Row],[Column3]],SC_enz[name_dir],SC_enz[name_dir],"")</f>
        <v>GDPt_c_g_REV</v>
      </c>
      <c r="F1589" t="str">
        <f>_xlfn.XLOOKUP(sc_gsm[[#This Row],[model_rxn]],RT_gsm[model_rxn],RT_gsm[model_rxn],"")</f>
        <v>GDPt_c_g</v>
      </c>
      <c r="G1589" s="3" t="str">
        <f>_xlfn.XLOOKUP(sc_gsm[[#This Row],[Column3]],RT_gsm[Column3],RT_gsm[Column3],"")</f>
        <v>GDPt_c_g_REV</v>
      </c>
      <c r="H1589" s="3" t="str" cm="1">
        <f t="array" ref="H1589">sc_gsm[[#This Row],[model_rxn]]&amp;",r,"&amp;_xlfn.SWITCH(sc_gsm[[#This Row],[Column2]],"REV","lower_bound:-","FWD","upper_bound:")&amp;"1000"</f>
        <v>GDPt_c_g,r,lower_bound:-1000</v>
      </c>
      <c r="I1589" s="3" t="str">
        <f>_xlfn.XLOOKUP(sc_gsm[[#This Row],[Column3]],SC_enz[name_dir],SC_enz[name_dir],"")</f>
        <v>GDPt_c_g_REV</v>
      </c>
      <c r="J1589" s="3" t="str">
        <f>_xlfn.XLOOKUP(sc_gsm[[#This Row],[name]],[1]RXNS!$C:$C,[1]RXNS!$D:$D,"")</f>
        <v>GDP[g] &lt;=&gt; GDP[c]</v>
      </c>
      <c r="K1589" s="3" t="str">
        <f>_xlfn.XLOOKUP(sc_gsm[[#This Row],[name]],[2]RXNS!$C:$C,[2]RXNS!$D:$D,"")</f>
        <v>GDP[g] &lt;=&gt; GDP[c]</v>
      </c>
      <c r="L1589" s="3" t="b">
        <f>sc_gsm[[#This Row],[yeast8.3.4 equation]]=sc_gsm[[#This Row],[yeast9 equation]]</f>
        <v>1</v>
      </c>
    </row>
    <row r="1590" spans="1:12" hidden="1" x14ac:dyDescent="0.2">
      <c r="A1590" t="s">
        <v>2616</v>
      </c>
      <c r="B1590" t="s">
        <v>7921</v>
      </c>
      <c r="C1590" t="s">
        <v>3902</v>
      </c>
      <c r="D1590" t="str">
        <f>sc_gsm[[#This Row],[model_rxn]]&amp;"_"&amp;sc_gsm[[#This Row],[Column2]]</f>
        <v>GDPt_c_g_FWD</v>
      </c>
      <c r="E1590" t="str">
        <f>_xlfn.XLOOKUP(sc_gsm[[#This Row],[Column3]],SC_enz[name_dir],SC_enz[name_dir],"")</f>
        <v>GDPt_c_g_FWD</v>
      </c>
      <c r="F1590" t="str">
        <f>_xlfn.XLOOKUP(sc_gsm[[#This Row],[model_rxn]],RT_gsm[model_rxn],RT_gsm[model_rxn],"")</f>
        <v>GDPt_c_g</v>
      </c>
      <c r="G1590" s="3" t="str">
        <f>_xlfn.XLOOKUP(sc_gsm[[#This Row],[Column3]],RT_gsm[Column3],RT_gsm[Column3],"")</f>
        <v>GDPt_c_g_FWD</v>
      </c>
      <c r="H1590" s="3" t="str" cm="1">
        <f t="array" ref="H1590">sc_gsm[[#This Row],[model_rxn]]&amp;",r,"&amp;_xlfn.SWITCH(sc_gsm[[#This Row],[Column2]],"REV","lower_bound:-","FWD","upper_bound:")&amp;"1000"</f>
        <v>GDPt_c_g,r,upper_bound:1000</v>
      </c>
      <c r="I1590" s="3" t="str">
        <f>_xlfn.XLOOKUP(sc_gsm[[#This Row],[Column3]],SC_enz[name_dir],SC_enz[name_dir],"")</f>
        <v>GDPt_c_g_FWD</v>
      </c>
      <c r="J1590" s="3" t="str">
        <f>_xlfn.XLOOKUP(sc_gsm[[#This Row],[name]],[1]RXNS!$C:$C,[1]RXNS!$D:$D,"")</f>
        <v>GDP[g] &lt;=&gt; GDP[c]</v>
      </c>
      <c r="K1590" s="3" t="str">
        <f>_xlfn.XLOOKUP(sc_gsm[[#This Row],[name]],[2]RXNS!$C:$C,[2]RXNS!$D:$D,"")</f>
        <v>GDP[g] &lt;=&gt; GDP[c]</v>
      </c>
      <c r="L1590" s="3" t="b">
        <f>sc_gsm[[#This Row],[yeast8.3.4 equation]]=sc_gsm[[#This Row],[yeast9 equation]]</f>
        <v>1</v>
      </c>
    </row>
    <row r="1591" spans="1:12" hidden="1" x14ac:dyDescent="0.2">
      <c r="A1591" t="s">
        <v>2617</v>
      </c>
      <c r="B1591" t="s">
        <v>7921</v>
      </c>
      <c r="C1591" t="s">
        <v>3903</v>
      </c>
      <c r="D1591" t="str">
        <f>sc_gsm[[#This Row],[model_rxn]]&amp;"_"&amp;sc_gsm[[#This Row],[Column2]]</f>
        <v>GDPt_c_n_REV</v>
      </c>
      <c r="E1591" t="str">
        <f>_xlfn.XLOOKUP(sc_gsm[[#This Row],[Column3]],SC_enz[name_dir],SC_enz[name_dir],"")</f>
        <v>GDPt_c_n_REV</v>
      </c>
      <c r="F1591" t="str">
        <f>_xlfn.XLOOKUP(sc_gsm[[#This Row],[model_rxn]],RT_gsm[model_rxn],RT_gsm[model_rxn],"")</f>
        <v>GDPt_c_n</v>
      </c>
      <c r="G1591" s="3" t="str">
        <f>_xlfn.XLOOKUP(sc_gsm[[#This Row],[Column3]],RT_gsm[Column3],RT_gsm[Column3],"")</f>
        <v>GDPt_c_n_REV</v>
      </c>
      <c r="H1591" s="3" t="str" cm="1">
        <f t="array" ref="H1591">sc_gsm[[#This Row],[model_rxn]]&amp;",r,"&amp;_xlfn.SWITCH(sc_gsm[[#This Row],[Column2]],"REV","lower_bound:-","FWD","upper_bound:")&amp;"1000"</f>
        <v>GDPt_c_n,r,lower_bound:-1000</v>
      </c>
      <c r="I1591" s="3" t="str">
        <f>_xlfn.XLOOKUP(sc_gsm[[#This Row],[Column3]],SC_enz[name_dir],SC_enz[name_dir],"")</f>
        <v>GDPt_c_n_REV</v>
      </c>
      <c r="J1591" s="3" t="str">
        <f>_xlfn.XLOOKUP(sc_gsm[[#This Row],[name]],[1]RXNS!$C:$C,[1]RXNS!$D:$D,"")</f>
        <v>GDP[g] &lt;=&gt; GDP[c]</v>
      </c>
      <c r="K1591" s="3" t="str">
        <f>_xlfn.XLOOKUP(sc_gsm[[#This Row],[name]],[2]RXNS!$C:$C,[2]RXNS!$D:$D,"")</f>
        <v>GDP[g] &lt;=&gt; GDP[c]</v>
      </c>
      <c r="L1591" s="3" t="b">
        <f>sc_gsm[[#This Row],[yeast8.3.4 equation]]=sc_gsm[[#This Row],[yeast9 equation]]</f>
        <v>1</v>
      </c>
    </row>
    <row r="1592" spans="1:12" hidden="1" x14ac:dyDescent="0.2">
      <c r="A1592" t="s">
        <v>2617</v>
      </c>
      <c r="B1592" t="s">
        <v>7921</v>
      </c>
      <c r="C1592" t="s">
        <v>3902</v>
      </c>
      <c r="D1592" t="str">
        <f>sc_gsm[[#This Row],[model_rxn]]&amp;"_"&amp;sc_gsm[[#This Row],[Column2]]</f>
        <v>GDPt_c_n_FWD</v>
      </c>
      <c r="E1592" t="str">
        <f>_xlfn.XLOOKUP(sc_gsm[[#This Row],[Column3]],SC_enz[name_dir],SC_enz[name_dir],"")</f>
        <v>GDPt_c_n_FWD</v>
      </c>
      <c r="F1592" t="str">
        <f>_xlfn.XLOOKUP(sc_gsm[[#This Row],[model_rxn]],RT_gsm[model_rxn],RT_gsm[model_rxn],"")</f>
        <v>GDPt_c_n</v>
      </c>
      <c r="G1592" s="3" t="str">
        <f>_xlfn.XLOOKUP(sc_gsm[[#This Row],[Column3]],RT_gsm[Column3],RT_gsm[Column3],"")</f>
        <v>GDPt_c_n_FWD</v>
      </c>
      <c r="H1592" s="3" t="str" cm="1">
        <f t="array" ref="H1592">sc_gsm[[#This Row],[model_rxn]]&amp;",r,"&amp;_xlfn.SWITCH(sc_gsm[[#This Row],[Column2]],"REV","lower_bound:-","FWD","upper_bound:")&amp;"1000"</f>
        <v>GDPt_c_n,r,upper_bound:1000</v>
      </c>
      <c r="I1592" s="3" t="str">
        <f>_xlfn.XLOOKUP(sc_gsm[[#This Row],[Column3]],SC_enz[name_dir],SC_enz[name_dir],"")</f>
        <v>GDPt_c_n_FWD</v>
      </c>
      <c r="J1592" s="3" t="str">
        <f>_xlfn.XLOOKUP(sc_gsm[[#This Row],[name]],[1]RXNS!$C:$C,[1]RXNS!$D:$D,"")</f>
        <v>GDP[g] &lt;=&gt; GDP[c]</v>
      </c>
      <c r="K1592" s="3" t="str">
        <f>_xlfn.XLOOKUP(sc_gsm[[#This Row],[name]],[2]RXNS!$C:$C,[2]RXNS!$D:$D,"")</f>
        <v>GDP[g] &lt;=&gt; GDP[c]</v>
      </c>
      <c r="L1592" s="3" t="b">
        <f>sc_gsm[[#This Row],[yeast8.3.4 equation]]=sc_gsm[[#This Row],[yeast9 equation]]</f>
        <v>1</v>
      </c>
    </row>
    <row r="1593" spans="1:12" hidden="1" x14ac:dyDescent="0.2">
      <c r="A1593" t="s">
        <v>2618</v>
      </c>
      <c r="B1593" t="s">
        <v>7922</v>
      </c>
      <c r="C1593" t="s">
        <v>3903</v>
      </c>
      <c r="D1593" t="str">
        <f>sc_gsm[[#This Row],[model_rxn]]&amp;"_"&amp;sc_gsm[[#This Row],[Column2]]</f>
        <v>GDPMANNt_c_g_REV</v>
      </c>
      <c r="E1593" t="str">
        <f>_xlfn.XLOOKUP(sc_gsm[[#This Row],[Column3]],SC_enz[name_dir],SC_enz[name_dir],"")</f>
        <v>GDPMANNt_c_g_REV</v>
      </c>
      <c r="F1593" t="str">
        <f>_xlfn.XLOOKUP(sc_gsm[[#This Row],[model_rxn]],RT_gsm[model_rxn],RT_gsm[model_rxn],"")</f>
        <v>GDPMANNt_c_g</v>
      </c>
      <c r="G1593" s="3" t="str">
        <f>_xlfn.XLOOKUP(sc_gsm[[#This Row],[Column3]],RT_gsm[Column3],RT_gsm[Column3],"")</f>
        <v>GDPMANNt_c_g_REV</v>
      </c>
      <c r="H1593" s="3" t="str" cm="1">
        <f t="array" ref="H1593">sc_gsm[[#This Row],[model_rxn]]&amp;",r,"&amp;_xlfn.SWITCH(sc_gsm[[#This Row],[Column2]],"REV","lower_bound:-","FWD","upper_bound:")&amp;"1000"</f>
        <v>GDPMANNt_c_g,r,lower_bound:-1000</v>
      </c>
      <c r="I1593" s="3" t="str">
        <f>_xlfn.XLOOKUP(sc_gsm[[#This Row],[Column3]],SC_enz[name_dir],SC_enz[name_dir],"")</f>
        <v>GDPMANNt_c_g_REV</v>
      </c>
      <c r="J1593" s="3" t="str">
        <f>_xlfn.XLOOKUP(sc_gsm[[#This Row],[name]],[1]RXNS!$C:$C,[1]RXNS!$D:$D,"")</f>
        <v>GDP-alpha-D-mannose[c] &lt;=&gt; GDP-alpha-D-mannose[g]</v>
      </c>
      <c r="K1593" s="3" t="str">
        <f>_xlfn.XLOOKUP(sc_gsm[[#This Row],[name]],[2]RXNS!$C:$C,[2]RXNS!$D:$D,"")</f>
        <v>GDP-alpha-D-mannose[c] &lt;=&gt; GDP-alpha-D-mannose[g]</v>
      </c>
      <c r="L1593" s="3" t="b">
        <f>sc_gsm[[#This Row],[yeast8.3.4 equation]]=sc_gsm[[#This Row],[yeast9 equation]]</f>
        <v>1</v>
      </c>
    </row>
    <row r="1594" spans="1:12" hidden="1" x14ac:dyDescent="0.2">
      <c r="A1594" t="s">
        <v>2618</v>
      </c>
      <c r="B1594" t="s">
        <v>7922</v>
      </c>
      <c r="C1594" t="s">
        <v>3902</v>
      </c>
      <c r="D1594" t="str">
        <f>sc_gsm[[#This Row],[model_rxn]]&amp;"_"&amp;sc_gsm[[#This Row],[Column2]]</f>
        <v>GDPMANNt_c_g_FWD</v>
      </c>
      <c r="E1594" t="str">
        <f>_xlfn.XLOOKUP(sc_gsm[[#This Row],[Column3]],SC_enz[name_dir],SC_enz[name_dir],"")</f>
        <v>GDPMANNt_c_g_FWD</v>
      </c>
      <c r="F1594" t="str">
        <f>_xlfn.XLOOKUP(sc_gsm[[#This Row],[model_rxn]],RT_gsm[model_rxn],RT_gsm[model_rxn],"")</f>
        <v>GDPMANNt_c_g</v>
      </c>
      <c r="G1594" s="3" t="str">
        <f>_xlfn.XLOOKUP(sc_gsm[[#This Row],[Column3]],RT_gsm[Column3],RT_gsm[Column3],"")</f>
        <v>GDPMANNt_c_g_FWD</v>
      </c>
      <c r="H1594" s="3" t="str" cm="1">
        <f t="array" ref="H1594">sc_gsm[[#This Row],[model_rxn]]&amp;",r,"&amp;_xlfn.SWITCH(sc_gsm[[#This Row],[Column2]],"REV","lower_bound:-","FWD","upper_bound:")&amp;"1000"</f>
        <v>GDPMANNt_c_g,r,upper_bound:1000</v>
      </c>
      <c r="I1594" s="3" t="str">
        <f>_xlfn.XLOOKUP(sc_gsm[[#This Row],[Column3]],SC_enz[name_dir],SC_enz[name_dir],"")</f>
        <v>GDPMANNt_c_g_FWD</v>
      </c>
      <c r="J1594" s="3" t="str">
        <f>_xlfn.XLOOKUP(sc_gsm[[#This Row],[name]],[1]RXNS!$C:$C,[1]RXNS!$D:$D,"")</f>
        <v>GDP-alpha-D-mannose[c] &lt;=&gt; GDP-alpha-D-mannose[g]</v>
      </c>
      <c r="K1594" s="3" t="str">
        <f>_xlfn.XLOOKUP(sc_gsm[[#This Row],[name]],[2]RXNS!$C:$C,[2]RXNS!$D:$D,"")</f>
        <v>GDP-alpha-D-mannose[c] &lt;=&gt; GDP-alpha-D-mannose[g]</v>
      </c>
      <c r="L1594" s="3" t="b">
        <f>sc_gsm[[#This Row],[yeast8.3.4 equation]]=sc_gsm[[#This Row],[yeast9 equation]]</f>
        <v>1</v>
      </c>
    </row>
    <row r="1595" spans="1:12" hidden="1" x14ac:dyDescent="0.2">
      <c r="A1595" t="s">
        <v>2619</v>
      </c>
      <c r="B1595" t="s">
        <v>7923</v>
      </c>
      <c r="C1595" t="s">
        <v>3903</v>
      </c>
      <c r="D1595" t="str">
        <f>sc_gsm[[#This Row],[model_rxn]]&amp;"_"&amp;sc_gsm[[#This Row],[Column2]]</f>
        <v>GLCt_c_v_REV</v>
      </c>
      <c r="E1595" t="str">
        <f>_xlfn.XLOOKUP(sc_gsm[[#This Row],[Column3]],SC_enz[name_dir],SC_enz[name_dir],"")</f>
        <v>GLCt_c_v_REV</v>
      </c>
      <c r="F1595" t="str">
        <f>_xlfn.XLOOKUP(sc_gsm[[#This Row],[model_rxn]],RT_gsm[model_rxn],RT_gsm[model_rxn],"")</f>
        <v>GLCt_c_v</v>
      </c>
      <c r="G1595" s="3" t="str">
        <f>_xlfn.XLOOKUP(sc_gsm[[#This Row],[Column3]],RT_gsm[Column3],RT_gsm[Column3],"")</f>
        <v>GLCt_c_v_REV</v>
      </c>
      <c r="H1595" s="3" t="str" cm="1">
        <f t="array" ref="H1595">sc_gsm[[#This Row],[model_rxn]]&amp;",r,"&amp;_xlfn.SWITCH(sc_gsm[[#This Row],[Column2]],"REV","lower_bound:-","FWD","upper_bound:")&amp;"1000"</f>
        <v>GLCt_c_v,r,lower_bound:-1000</v>
      </c>
      <c r="I1595" s="3" t="str">
        <f>_xlfn.XLOOKUP(sc_gsm[[#This Row],[Column3]],SC_enz[name_dir],SC_enz[name_dir],"")</f>
        <v>GLCt_c_v_REV</v>
      </c>
      <c r="J1595" s="3" t="str">
        <f>_xlfn.XLOOKUP(sc_gsm[[#This Row],[name]],[1]RXNS!$C:$C,[1]RXNS!$D:$D,"")</f>
        <v>D-glucose[c] &lt;=&gt; D-glucose[v]</v>
      </c>
      <c r="K1595" s="3" t="str">
        <f>_xlfn.XLOOKUP(sc_gsm[[#This Row],[name]],[2]RXNS!$C:$C,[2]RXNS!$D:$D,"")</f>
        <v>D-glucose[c] &lt;=&gt; D-glucose[v]</v>
      </c>
      <c r="L1595" s="3" t="b">
        <f>sc_gsm[[#This Row],[yeast8.3.4 equation]]=sc_gsm[[#This Row],[yeast9 equation]]</f>
        <v>1</v>
      </c>
    </row>
    <row r="1596" spans="1:12" hidden="1" x14ac:dyDescent="0.2">
      <c r="A1596" t="s">
        <v>2619</v>
      </c>
      <c r="B1596" t="s">
        <v>7923</v>
      </c>
      <c r="C1596" t="s">
        <v>3902</v>
      </c>
      <c r="D1596" t="str">
        <f>sc_gsm[[#This Row],[model_rxn]]&amp;"_"&amp;sc_gsm[[#This Row],[Column2]]</f>
        <v>GLCt_c_v_FWD</v>
      </c>
      <c r="E1596" t="str">
        <f>_xlfn.XLOOKUP(sc_gsm[[#This Row],[Column3]],SC_enz[name_dir],SC_enz[name_dir],"")</f>
        <v>GLCt_c_v_FWD</v>
      </c>
      <c r="F1596" t="str">
        <f>_xlfn.XLOOKUP(sc_gsm[[#This Row],[model_rxn]],RT_gsm[model_rxn],RT_gsm[model_rxn],"")</f>
        <v>GLCt_c_v</v>
      </c>
      <c r="G1596" s="3" t="str">
        <f>_xlfn.XLOOKUP(sc_gsm[[#This Row],[Column3]],RT_gsm[Column3],RT_gsm[Column3],"")</f>
        <v>GLCt_c_v_FWD</v>
      </c>
      <c r="H1596" s="3" t="str" cm="1">
        <f t="array" ref="H1596">sc_gsm[[#This Row],[model_rxn]]&amp;",r,"&amp;_xlfn.SWITCH(sc_gsm[[#This Row],[Column2]],"REV","lower_bound:-","FWD","upper_bound:")&amp;"1000"</f>
        <v>GLCt_c_v,r,upper_bound:1000</v>
      </c>
      <c r="I1596" s="3" t="str">
        <f>_xlfn.XLOOKUP(sc_gsm[[#This Row],[Column3]],SC_enz[name_dir],SC_enz[name_dir],"")</f>
        <v>GLCt_c_v_FWD</v>
      </c>
      <c r="J1596" s="3" t="str">
        <f>_xlfn.XLOOKUP(sc_gsm[[#This Row],[name]],[1]RXNS!$C:$C,[1]RXNS!$D:$D,"")</f>
        <v>D-glucose[c] &lt;=&gt; D-glucose[v]</v>
      </c>
      <c r="K1596" s="3" t="str">
        <f>_xlfn.XLOOKUP(sc_gsm[[#This Row],[name]],[2]RXNS!$C:$C,[2]RXNS!$D:$D,"")</f>
        <v>D-glucose[c] &lt;=&gt; D-glucose[v]</v>
      </c>
      <c r="L1596" s="3" t="b">
        <f>sc_gsm[[#This Row],[yeast8.3.4 equation]]=sc_gsm[[#This Row],[yeast9 equation]]</f>
        <v>1</v>
      </c>
    </row>
    <row r="1597" spans="1:12" hidden="1" x14ac:dyDescent="0.2">
      <c r="A1597" t="s">
        <v>2624</v>
      </c>
      <c r="B1597" t="s">
        <v>7924</v>
      </c>
      <c r="C1597" t="s">
        <v>3902</v>
      </c>
      <c r="D1597" t="str">
        <f>sc_gsm[[#This Row],[model_rxn]]&amp;"_"&amp;sc_gsm[[#This Row],[Column2]]</f>
        <v>EX_gthox_e_FWD</v>
      </c>
      <c r="E1597" t="str">
        <f>_xlfn.XLOOKUP(sc_gsm[[#This Row],[Column3]],SC_enz[name_dir],SC_enz[name_dir],"")</f>
        <v>EX_gthox_e_FWD</v>
      </c>
      <c r="F1597" t="str">
        <f>_xlfn.XLOOKUP(sc_gsm[[#This Row],[model_rxn]],RT_gsm[model_rxn],RT_gsm[model_rxn],"")</f>
        <v>EX_gthox_e</v>
      </c>
      <c r="G1597" s="3" t="str">
        <f>_xlfn.XLOOKUP(sc_gsm[[#This Row],[Column3]],RT_gsm[Column3],RT_gsm[Column3],"")</f>
        <v>EX_gthox_e_FWD</v>
      </c>
      <c r="H1597" s="3" t="str" cm="1">
        <f t="array" ref="H1597">sc_gsm[[#This Row],[model_rxn]]&amp;",r,"&amp;_xlfn.SWITCH(sc_gsm[[#This Row],[Column2]],"REV","lower_bound:-","FWD","upper_bound:")&amp;"1000"</f>
        <v>EX_gthox_e,r,upper_bound:1000</v>
      </c>
      <c r="I1597" s="3" t="str">
        <f>_xlfn.XLOOKUP(sc_gsm[[#This Row],[Column3]],SC_enz[name_dir],SC_enz[name_dir],"")</f>
        <v>EX_gthox_e_FWD</v>
      </c>
      <c r="J1597" s="3" t="str">
        <f>_xlfn.XLOOKUP(sc_gsm[[#This Row],[name]],[1]RXNS!$C:$C,[1]RXNS!$D:$D,"")</f>
        <v xml:space="preserve">glutathione disulfide[e] =&gt; </v>
      </c>
      <c r="K1597" s="3" t="str">
        <f>_xlfn.XLOOKUP(sc_gsm[[#This Row],[name]],[2]RXNS!$C:$C,[2]RXNS!$D:$D,"")</f>
        <v xml:space="preserve">glutathione disulfide[e] =&gt; </v>
      </c>
      <c r="L1597" s="3" t="b">
        <f>sc_gsm[[#This Row],[yeast8.3.4 equation]]=sc_gsm[[#This Row],[yeast9 equation]]</f>
        <v>1</v>
      </c>
    </row>
    <row r="1598" spans="1:12" hidden="1" x14ac:dyDescent="0.2">
      <c r="A1598" t="s">
        <v>2625</v>
      </c>
      <c r="B1598" t="s">
        <v>7925</v>
      </c>
      <c r="C1598" t="s">
        <v>3902</v>
      </c>
      <c r="D1598" t="str">
        <f>sc_gsm[[#This Row],[model_rxn]]&amp;"_"&amp;sc_gsm[[#This Row],[Column2]]</f>
        <v>EX_glyc_e_FWD</v>
      </c>
      <c r="E1598" t="str">
        <f>_xlfn.XLOOKUP(sc_gsm[[#This Row],[Column3]],SC_enz[name_dir],SC_enz[name_dir],"")</f>
        <v>EX_glyc_e_FWD</v>
      </c>
      <c r="F1598" t="str">
        <f>_xlfn.XLOOKUP(sc_gsm[[#This Row],[model_rxn]],RT_gsm[model_rxn],RT_gsm[model_rxn],"")</f>
        <v>EX_glyc_e</v>
      </c>
      <c r="G1598" s="3" t="str">
        <f>_xlfn.XLOOKUP(sc_gsm[[#This Row],[Column3]],RT_gsm[Column3],RT_gsm[Column3],"")</f>
        <v>EX_glyc_e_FWD</v>
      </c>
      <c r="H1598" s="3" t="str" cm="1">
        <f t="array" ref="H1598">sc_gsm[[#This Row],[model_rxn]]&amp;",r,"&amp;_xlfn.SWITCH(sc_gsm[[#This Row],[Column2]],"REV","lower_bound:-","FWD","upper_bound:")&amp;"1000"</f>
        <v>EX_glyc_e,r,upper_bound:1000</v>
      </c>
      <c r="I1598" s="3" t="str">
        <f>_xlfn.XLOOKUP(sc_gsm[[#This Row],[Column3]],SC_enz[name_dir],SC_enz[name_dir],"")</f>
        <v>EX_glyc_e_FWD</v>
      </c>
      <c r="J1598" s="3" t="str">
        <f>_xlfn.XLOOKUP(sc_gsm[[#This Row],[name]],[1]RXNS!$C:$C,[1]RXNS!$D:$D,"")</f>
        <v xml:space="preserve">glycerol[e] =&gt; </v>
      </c>
      <c r="K1598" s="3" t="str">
        <f>_xlfn.XLOOKUP(sc_gsm[[#This Row],[name]],[2]RXNS!$C:$C,[2]RXNS!$D:$D,"")</f>
        <v xml:space="preserve">glycerol[e] =&gt; </v>
      </c>
      <c r="L1598" s="3" t="b">
        <f>sc_gsm[[#This Row],[yeast8.3.4 equation]]=sc_gsm[[#This Row],[yeast9 equation]]</f>
        <v>1</v>
      </c>
    </row>
    <row r="1599" spans="1:12" hidden="1" x14ac:dyDescent="0.2">
      <c r="A1599" t="s">
        <v>2626</v>
      </c>
      <c r="B1599" t="s">
        <v>7926</v>
      </c>
      <c r="C1599" t="s">
        <v>3903</v>
      </c>
      <c r="D1599" t="str">
        <f>sc_gsm[[#This Row],[model_rxn]]&amp;"_"&amp;sc_gsm[[#This Row],[Column2]]</f>
        <v>GLYC3Pt_c_m_REV</v>
      </c>
      <c r="E1599" t="str">
        <f>_xlfn.XLOOKUP(sc_gsm[[#This Row],[Column3]],SC_enz[name_dir],SC_enz[name_dir],"")</f>
        <v>GLYC3Pt_c_m_REV</v>
      </c>
      <c r="F1599" t="str">
        <f>_xlfn.XLOOKUP(sc_gsm[[#This Row],[model_rxn]],RT_gsm[model_rxn],RT_gsm[model_rxn],"")</f>
        <v>GLYC3Pt_c_m</v>
      </c>
      <c r="G1599" s="3" t="str">
        <f>_xlfn.XLOOKUP(sc_gsm[[#This Row],[Column3]],RT_gsm[Column3],RT_gsm[Column3],"")</f>
        <v>GLYC3Pt_c_m_REV</v>
      </c>
      <c r="H1599" s="3" t="str" cm="1">
        <f t="array" ref="H1599">sc_gsm[[#This Row],[model_rxn]]&amp;",r,"&amp;_xlfn.SWITCH(sc_gsm[[#This Row],[Column2]],"REV","lower_bound:-","FWD","upper_bound:")&amp;"1000"</f>
        <v>GLYC3Pt_c_m,r,lower_bound:-1000</v>
      </c>
      <c r="I1599" s="3" t="str">
        <f>_xlfn.XLOOKUP(sc_gsm[[#This Row],[Column3]],SC_enz[name_dir],SC_enz[name_dir],"")</f>
        <v>GLYC3Pt_c_m_REV</v>
      </c>
      <c r="J1599" s="3" t="str">
        <f>_xlfn.XLOOKUP(sc_gsm[[#This Row],[name]],[1]RXNS!$C:$C,[1]RXNS!$D:$D,"")</f>
        <v>glycerol 3-phosphate[c] &lt;=&gt; glycerol 3-phosphate[m]</v>
      </c>
      <c r="K1599" s="3" t="str">
        <f>_xlfn.XLOOKUP(sc_gsm[[#This Row],[name]],[2]RXNS!$C:$C,[2]RXNS!$D:$D,"")</f>
        <v>glycerol 3-phosphate[c] &lt;=&gt; glycerol 3-phosphate[m]</v>
      </c>
      <c r="L1599" s="3" t="b">
        <f>sc_gsm[[#This Row],[yeast8.3.4 equation]]=sc_gsm[[#This Row],[yeast9 equation]]</f>
        <v>1</v>
      </c>
    </row>
    <row r="1600" spans="1:12" hidden="1" x14ac:dyDescent="0.2">
      <c r="A1600" t="s">
        <v>2626</v>
      </c>
      <c r="B1600" t="s">
        <v>7926</v>
      </c>
      <c r="C1600" t="s">
        <v>3902</v>
      </c>
      <c r="D1600" t="str">
        <f>sc_gsm[[#This Row],[model_rxn]]&amp;"_"&amp;sc_gsm[[#This Row],[Column2]]</f>
        <v>GLYC3Pt_c_m_FWD</v>
      </c>
      <c r="E1600" t="str">
        <f>_xlfn.XLOOKUP(sc_gsm[[#This Row],[Column3]],SC_enz[name_dir],SC_enz[name_dir],"")</f>
        <v>GLYC3Pt_c_m_FWD</v>
      </c>
      <c r="F1600" t="str">
        <f>_xlfn.XLOOKUP(sc_gsm[[#This Row],[model_rxn]],RT_gsm[model_rxn],RT_gsm[model_rxn],"")</f>
        <v>GLYC3Pt_c_m</v>
      </c>
      <c r="G1600" s="3" t="str">
        <f>_xlfn.XLOOKUP(sc_gsm[[#This Row],[Column3]],RT_gsm[Column3],RT_gsm[Column3],"")</f>
        <v>GLYC3Pt_c_m_FWD</v>
      </c>
      <c r="H1600" s="3" t="str" cm="1">
        <f t="array" ref="H1600">sc_gsm[[#This Row],[model_rxn]]&amp;",r,"&amp;_xlfn.SWITCH(sc_gsm[[#This Row],[Column2]],"REV","lower_bound:-","FWD","upper_bound:")&amp;"1000"</f>
        <v>GLYC3Pt_c_m,r,upper_bound:1000</v>
      </c>
      <c r="I1600" s="3" t="str">
        <f>_xlfn.XLOOKUP(sc_gsm[[#This Row],[Column3]],SC_enz[name_dir],SC_enz[name_dir],"")</f>
        <v>GLYC3Pt_c_m_FWD</v>
      </c>
      <c r="J1600" s="3" t="str">
        <f>_xlfn.XLOOKUP(sc_gsm[[#This Row],[name]],[1]RXNS!$C:$C,[1]RXNS!$D:$D,"")</f>
        <v>glycerol 3-phosphate[c] &lt;=&gt; glycerol 3-phosphate[m]</v>
      </c>
      <c r="K1600" s="3" t="str">
        <f>_xlfn.XLOOKUP(sc_gsm[[#This Row],[name]],[2]RXNS!$C:$C,[2]RXNS!$D:$D,"")</f>
        <v>glycerol 3-phosphate[c] &lt;=&gt; glycerol 3-phosphate[m]</v>
      </c>
      <c r="L1600" s="3" t="b">
        <f>sc_gsm[[#This Row],[yeast8.3.4 equation]]=sc_gsm[[#This Row],[yeast9 equation]]</f>
        <v>1</v>
      </c>
    </row>
    <row r="1601" spans="1:12" hidden="1" x14ac:dyDescent="0.2">
      <c r="A1601" t="s">
        <v>2627</v>
      </c>
      <c r="B1601" t="s">
        <v>7927</v>
      </c>
      <c r="C1601" t="s">
        <v>3902</v>
      </c>
      <c r="D1601" t="str">
        <f>sc_gsm[[#This Row],[model_rxn]]&amp;"_"&amp;sc_gsm[[#This Row],[Column2]]</f>
        <v>EX_gly_e_FWD</v>
      </c>
      <c r="E1601" t="str">
        <f>_xlfn.XLOOKUP(sc_gsm[[#This Row],[Column3]],SC_enz[name_dir],SC_enz[name_dir],"")</f>
        <v>EX_gly_e_FWD</v>
      </c>
      <c r="F1601" t="str">
        <f>_xlfn.XLOOKUP(sc_gsm[[#This Row],[model_rxn]],RT_gsm[model_rxn],RT_gsm[model_rxn],"")</f>
        <v>EX_gly_e</v>
      </c>
      <c r="G1601" s="3" t="str">
        <f>_xlfn.XLOOKUP(sc_gsm[[#This Row],[Column3]],RT_gsm[Column3],RT_gsm[Column3],"")</f>
        <v>EX_gly_e_FWD</v>
      </c>
      <c r="H1601" s="3" t="str" cm="1">
        <f t="array" ref="H1601">sc_gsm[[#This Row],[model_rxn]]&amp;",r,"&amp;_xlfn.SWITCH(sc_gsm[[#This Row],[Column2]],"REV","lower_bound:-","FWD","upper_bound:")&amp;"1000"</f>
        <v>EX_gly_e,r,upper_bound:1000</v>
      </c>
      <c r="I1601" s="3" t="str">
        <f>_xlfn.XLOOKUP(sc_gsm[[#This Row],[Column3]],SC_enz[name_dir],SC_enz[name_dir],"")</f>
        <v>EX_gly_e_FWD</v>
      </c>
      <c r="J1601" s="3" t="str">
        <f>_xlfn.XLOOKUP(sc_gsm[[#This Row],[name]],[1]RXNS!$C:$C,[1]RXNS!$D:$D,"")</f>
        <v xml:space="preserve">L-glycine[e] =&gt; </v>
      </c>
      <c r="K1601" s="3" t="str">
        <f>_xlfn.XLOOKUP(sc_gsm[[#This Row],[name]],[2]RXNS!$C:$C,[2]RXNS!$D:$D,"")</f>
        <v xml:space="preserve">L-glycine[e] =&gt; </v>
      </c>
      <c r="L1601" s="3" t="b">
        <f>sc_gsm[[#This Row],[yeast8.3.4 equation]]=sc_gsm[[#This Row],[yeast9 equation]]</f>
        <v>1</v>
      </c>
    </row>
    <row r="1602" spans="1:12" hidden="1" x14ac:dyDescent="0.2">
      <c r="A1602" t="s">
        <v>2628</v>
      </c>
      <c r="B1602" t="s">
        <v>7687</v>
      </c>
      <c r="C1602" t="s">
        <v>3903</v>
      </c>
      <c r="D1602" t="str">
        <f>sc_gsm[[#This Row],[model_rxn]]&amp;"_"&amp;sc_gsm[[#This Row],[Column2]]</f>
        <v>GLYt_c_m_REV</v>
      </c>
      <c r="E1602" t="str">
        <f>_xlfn.XLOOKUP(sc_gsm[[#This Row],[Column3]],SC_enz[name_dir],SC_enz[name_dir],"")</f>
        <v>GLYt_c_m_REV</v>
      </c>
      <c r="F1602" t="str">
        <f>_xlfn.XLOOKUP(sc_gsm[[#This Row],[model_rxn]],RT_gsm[model_rxn],RT_gsm[model_rxn],"")</f>
        <v>GLYt_c_m</v>
      </c>
      <c r="G1602" s="3" t="str">
        <f>_xlfn.XLOOKUP(sc_gsm[[#This Row],[Column3]],RT_gsm[Column3],RT_gsm[Column3],"")</f>
        <v>GLYt_c_m_REV</v>
      </c>
      <c r="H1602" s="3" t="str" cm="1">
        <f t="array" ref="H1602">sc_gsm[[#This Row],[model_rxn]]&amp;",r,"&amp;_xlfn.SWITCH(sc_gsm[[#This Row],[Column2]],"REV","lower_bound:-","FWD","upper_bound:")&amp;"1000"</f>
        <v>GLYt_c_m,r,lower_bound:-1000</v>
      </c>
      <c r="I1602" s="3" t="str">
        <f>_xlfn.XLOOKUP(sc_gsm[[#This Row],[Column3]],SC_enz[name_dir],SC_enz[name_dir],"")</f>
        <v>GLYt_c_m_REV</v>
      </c>
      <c r="J1602" s="3" t="str">
        <f>_xlfn.XLOOKUP(sc_gsm[[#This Row],[name]],[1]RXNS!$C:$C,[1]RXNS!$D:$D,"")</f>
        <v>H+[e] + L-glycine[e] &lt;=&gt; H+[c] + L-glycine[c]</v>
      </c>
      <c r="K1602" s="3" t="str">
        <f>_xlfn.XLOOKUP(sc_gsm[[#This Row],[name]],[2]RXNS!$C:$C,[2]RXNS!$D:$D,"")</f>
        <v>H+[e] + L-glycine[e] &lt;=&gt; H+[c] + L-glycine[c]</v>
      </c>
      <c r="L1602" s="3" t="b">
        <f>sc_gsm[[#This Row],[yeast8.3.4 equation]]=sc_gsm[[#This Row],[yeast9 equation]]</f>
        <v>1</v>
      </c>
    </row>
    <row r="1603" spans="1:12" hidden="1" x14ac:dyDescent="0.2">
      <c r="A1603" t="s">
        <v>2628</v>
      </c>
      <c r="B1603" t="s">
        <v>7687</v>
      </c>
      <c r="C1603" t="s">
        <v>3902</v>
      </c>
      <c r="D1603" t="str">
        <f>sc_gsm[[#This Row],[model_rxn]]&amp;"_"&amp;sc_gsm[[#This Row],[Column2]]</f>
        <v>GLYt_c_m_FWD</v>
      </c>
      <c r="E1603" t="str">
        <f>_xlfn.XLOOKUP(sc_gsm[[#This Row],[Column3]],SC_enz[name_dir],SC_enz[name_dir],"")</f>
        <v>GLYt_c_m_FWD</v>
      </c>
      <c r="F1603" t="str">
        <f>_xlfn.XLOOKUP(sc_gsm[[#This Row],[model_rxn]],RT_gsm[model_rxn],RT_gsm[model_rxn],"")</f>
        <v>GLYt_c_m</v>
      </c>
      <c r="G1603" s="3" t="str">
        <f>_xlfn.XLOOKUP(sc_gsm[[#This Row],[Column3]],RT_gsm[Column3],RT_gsm[Column3],"")</f>
        <v>GLYt_c_m_FWD</v>
      </c>
      <c r="H1603" s="3" t="str" cm="1">
        <f t="array" ref="H1603">sc_gsm[[#This Row],[model_rxn]]&amp;",r,"&amp;_xlfn.SWITCH(sc_gsm[[#This Row],[Column2]],"REV","lower_bound:-","FWD","upper_bound:")&amp;"1000"</f>
        <v>GLYt_c_m,r,upper_bound:1000</v>
      </c>
      <c r="I1603" s="3" t="str">
        <f>_xlfn.XLOOKUP(sc_gsm[[#This Row],[Column3]],SC_enz[name_dir],SC_enz[name_dir],"")</f>
        <v>GLYt_c_m_FWD</v>
      </c>
      <c r="J1603" s="3" t="str">
        <f>_xlfn.XLOOKUP(sc_gsm[[#This Row],[name]],[1]RXNS!$C:$C,[1]RXNS!$D:$D,"")</f>
        <v>H+[e] + L-glycine[e] &lt;=&gt; H+[c] + L-glycine[c]</v>
      </c>
      <c r="K1603" s="3" t="str">
        <f>_xlfn.XLOOKUP(sc_gsm[[#This Row],[name]],[2]RXNS!$C:$C,[2]RXNS!$D:$D,"")</f>
        <v>H+[e] + L-glycine[e] &lt;=&gt; H+[c] + L-glycine[c]</v>
      </c>
      <c r="L1603" s="3" t="b">
        <f>sc_gsm[[#This Row],[yeast8.3.4 equation]]=sc_gsm[[#This Row],[yeast9 equation]]</f>
        <v>1</v>
      </c>
    </row>
    <row r="1604" spans="1:12" hidden="1" x14ac:dyDescent="0.2">
      <c r="A1604" t="s">
        <v>2633</v>
      </c>
      <c r="B1604" t="s">
        <v>7928</v>
      </c>
      <c r="C1604" t="s">
        <v>3903</v>
      </c>
      <c r="D1604" t="str">
        <f>sc_gsm[[#This Row],[model_rxn]]&amp;"_"&amp;sc_gsm[[#This Row],[Column2]]</f>
        <v>GCALDt_c_m_REV</v>
      </c>
      <c r="E1604" t="str">
        <f>_xlfn.XLOOKUP(sc_gsm[[#This Row],[Column3]],SC_enz[name_dir],SC_enz[name_dir],"")</f>
        <v>GCALDt_c_m_REV</v>
      </c>
      <c r="F1604" t="str">
        <f>_xlfn.XLOOKUP(sc_gsm[[#This Row],[model_rxn]],RT_gsm[model_rxn],RT_gsm[model_rxn],"")</f>
        <v>GCALDt_c_m</v>
      </c>
      <c r="G1604" s="3" t="str">
        <f>_xlfn.XLOOKUP(sc_gsm[[#This Row],[Column3]],RT_gsm[Column3],RT_gsm[Column3],"")</f>
        <v>GCALDt_c_m_REV</v>
      </c>
      <c r="H1604" s="3" t="str" cm="1">
        <f t="array" ref="H1604">sc_gsm[[#This Row],[model_rxn]]&amp;",r,"&amp;_xlfn.SWITCH(sc_gsm[[#This Row],[Column2]],"REV","lower_bound:-","FWD","upper_bound:")&amp;"1000"</f>
        <v>GCALDt_c_m,r,lower_bound:-1000</v>
      </c>
      <c r="I1604" s="3" t="str">
        <f>_xlfn.XLOOKUP(sc_gsm[[#This Row],[Column3]],SC_enz[name_dir],SC_enz[name_dir],"")</f>
        <v>GCALDt_c_m_REV</v>
      </c>
      <c r="J1604" s="3" t="str">
        <f>_xlfn.XLOOKUP(sc_gsm[[#This Row],[name]],[1]RXNS!$C:$C,[1]RXNS!$D:$D,"")</f>
        <v>glycolaldehyde[c] &lt;=&gt; glycolaldehyde[m]</v>
      </c>
      <c r="K1604" s="3" t="str">
        <f>_xlfn.XLOOKUP(sc_gsm[[#This Row],[name]],[2]RXNS!$C:$C,[2]RXNS!$D:$D,"")</f>
        <v>glycolaldehyde[c] &lt;=&gt; glycolaldehyde[m]</v>
      </c>
      <c r="L1604" s="3" t="b">
        <f>sc_gsm[[#This Row],[yeast8.3.4 equation]]=sc_gsm[[#This Row],[yeast9 equation]]</f>
        <v>1</v>
      </c>
    </row>
    <row r="1605" spans="1:12" hidden="1" x14ac:dyDescent="0.2">
      <c r="A1605" t="s">
        <v>2633</v>
      </c>
      <c r="B1605" t="s">
        <v>7928</v>
      </c>
      <c r="C1605" t="s">
        <v>3902</v>
      </c>
      <c r="D1605" t="str">
        <f>sc_gsm[[#This Row],[model_rxn]]&amp;"_"&amp;sc_gsm[[#This Row],[Column2]]</f>
        <v>GCALDt_c_m_FWD</v>
      </c>
      <c r="E1605" t="str">
        <f>_xlfn.XLOOKUP(sc_gsm[[#This Row],[Column3]],SC_enz[name_dir],SC_enz[name_dir],"")</f>
        <v>GCALDt_c_m_FWD</v>
      </c>
      <c r="F1605" t="str">
        <f>_xlfn.XLOOKUP(sc_gsm[[#This Row],[model_rxn]],RT_gsm[model_rxn],RT_gsm[model_rxn],"")</f>
        <v>GCALDt_c_m</v>
      </c>
      <c r="G1605" s="3" t="str">
        <f>_xlfn.XLOOKUP(sc_gsm[[#This Row],[Column3]],RT_gsm[Column3],RT_gsm[Column3],"")</f>
        <v>GCALDt_c_m_FWD</v>
      </c>
      <c r="H1605" s="3" t="str" cm="1">
        <f t="array" ref="H1605">sc_gsm[[#This Row],[model_rxn]]&amp;",r,"&amp;_xlfn.SWITCH(sc_gsm[[#This Row],[Column2]],"REV","lower_bound:-","FWD","upper_bound:")&amp;"1000"</f>
        <v>GCALDt_c_m,r,upper_bound:1000</v>
      </c>
      <c r="I1605" s="3" t="str">
        <f>_xlfn.XLOOKUP(sc_gsm[[#This Row],[Column3]],SC_enz[name_dir],SC_enz[name_dir],"")</f>
        <v>GCALDt_c_m_FWD</v>
      </c>
      <c r="J1605" s="3" t="str">
        <f>_xlfn.XLOOKUP(sc_gsm[[#This Row],[name]],[1]RXNS!$C:$C,[1]RXNS!$D:$D,"")</f>
        <v>glycolaldehyde[c] &lt;=&gt; glycolaldehyde[m]</v>
      </c>
      <c r="K1605" s="3" t="str">
        <f>_xlfn.XLOOKUP(sc_gsm[[#This Row],[name]],[2]RXNS!$C:$C,[2]RXNS!$D:$D,"")</f>
        <v>glycolaldehyde[c] &lt;=&gt; glycolaldehyde[m]</v>
      </c>
      <c r="L1605" s="3" t="b">
        <f>sc_gsm[[#This Row],[yeast8.3.4 equation]]=sc_gsm[[#This Row],[yeast9 equation]]</f>
        <v>1</v>
      </c>
    </row>
    <row r="1606" spans="1:12" hidden="1" x14ac:dyDescent="0.2">
      <c r="A1606" t="s">
        <v>2634</v>
      </c>
      <c r="B1606" t="s">
        <v>7928</v>
      </c>
      <c r="C1606" t="s">
        <v>3903</v>
      </c>
      <c r="D1606" t="str">
        <f>sc_gsm[[#This Row],[model_rxn]]&amp;"_"&amp;sc_gsm[[#This Row],[Column2]]</f>
        <v>GCALDt_c_e_REV</v>
      </c>
      <c r="E1606" t="str">
        <f>_xlfn.XLOOKUP(sc_gsm[[#This Row],[Column3]],SC_enz[name_dir],SC_enz[name_dir],"")</f>
        <v>GCALDt_c_e_REV</v>
      </c>
      <c r="F1606" t="str">
        <f>_xlfn.XLOOKUP(sc_gsm[[#This Row],[model_rxn]],RT_gsm[model_rxn],RT_gsm[model_rxn],"")</f>
        <v>GCALDt_c_e</v>
      </c>
      <c r="G1606" s="3" t="str">
        <f>_xlfn.XLOOKUP(sc_gsm[[#This Row],[Column3]],RT_gsm[Column3],RT_gsm[Column3],"")</f>
        <v>GCALDt_c_e_REV</v>
      </c>
      <c r="H1606" s="3" t="str" cm="1">
        <f t="array" ref="H1606">sc_gsm[[#This Row],[model_rxn]]&amp;",r,"&amp;_xlfn.SWITCH(sc_gsm[[#This Row],[Column2]],"REV","lower_bound:-","FWD","upper_bound:")&amp;"1000"</f>
        <v>GCALDt_c_e,r,lower_bound:-1000</v>
      </c>
      <c r="I1606" s="3" t="str">
        <f>_xlfn.XLOOKUP(sc_gsm[[#This Row],[Column3]],SC_enz[name_dir],SC_enz[name_dir],"")</f>
        <v>GCALDt_c_e_REV</v>
      </c>
      <c r="J1606" s="3" t="str">
        <f>_xlfn.XLOOKUP(sc_gsm[[#This Row],[name]],[1]RXNS!$C:$C,[1]RXNS!$D:$D,"")</f>
        <v>glycolaldehyde[c] &lt;=&gt; glycolaldehyde[m]</v>
      </c>
      <c r="K1606" s="3" t="str">
        <f>_xlfn.XLOOKUP(sc_gsm[[#This Row],[name]],[2]RXNS!$C:$C,[2]RXNS!$D:$D,"")</f>
        <v>glycolaldehyde[c] &lt;=&gt; glycolaldehyde[m]</v>
      </c>
      <c r="L1606" s="3" t="b">
        <f>sc_gsm[[#This Row],[yeast8.3.4 equation]]=sc_gsm[[#This Row],[yeast9 equation]]</f>
        <v>1</v>
      </c>
    </row>
    <row r="1607" spans="1:12" hidden="1" x14ac:dyDescent="0.2">
      <c r="A1607" t="s">
        <v>2634</v>
      </c>
      <c r="B1607" t="s">
        <v>7928</v>
      </c>
      <c r="C1607" t="s">
        <v>3902</v>
      </c>
      <c r="D1607" t="str">
        <f>sc_gsm[[#This Row],[model_rxn]]&amp;"_"&amp;sc_gsm[[#This Row],[Column2]]</f>
        <v>GCALDt_c_e_FWD</v>
      </c>
      <c r="E1607" t="str">
        <f>_xlfn.XLOOKUP(sc_gsm[[#This Row],[Column3]],SC_enz[name_dir],SC_enz[name_dir],"")</f>
        <v>GCALDt_c_e_FWD</v>
      </c>
      <c r="F1607" t="str">
        <f>_xlfn.XLOOKUP(sc_gsm[[#This Row],[model_rxn]],RT_gsm[model_rxn],RT_gsm[model_rxn],"")</f>
        <v>GCALDt_c_e</v>
      </c>
      <c r="G1607" s="3" t="str">
        <f>_xlfn.XLOOKUP(sc_gsm[[#This Row],[Column3]],RT_gsm[Column3],RT_gsm[Column3],"")</f>
        <v>GCALDt_c_e_FWD</v>
      </c>
      <c r="H1607" s="3" t="str" cm="1">
        <f t="array" ref="H1607">sc_gsm[[#This Row],[model_rxn]]&amp;",r,"&amp;_xlfn.SWITCH(sc_gsm[[#This Row],[Column2]],"REV","lower_bound:-","FWD","upper_bound:")&amp;"1000"</f>
        <v>GCALDt_c_e,r,upper_bound:1000</v>
      </c>
      <c r="I1607" s="3" t="str">
        <f>_xlfn.XLOOKUP(sc_gsm[[#This Row],[Column3]],SC_enz[name_dir],SC_enz[name_dir],"")</f>
        <v>GCALDt_c_e_FWD</v>
      </c>
      <c r="J1607" s="3" t="str">
        <f>_xlfn.XLOOKUP(sc_gsm[[#This Row],[name]],[1]RXNS!$C:$C,[1]RXNS!$D:$D,"")</f>
        <v>glycolaldehyde[c] &lt;=&gt; glycolaldehyde[m]</v>
      </c>
      <c r="K1607" s="3" t="str">
        <f>_xlfn.XLOOKUP(sc_gsm[[#This Row],[name]],[2]RXNS!$C:$C,[2]RXNS!$D:$D,"")</f>
        <v>glycolaldehyde[c] &lt;=&gt; glycolaldehyde[m]</v>
      </c>
      <c r="L1607" s="3" t="b">
        <f>sc_gsm[[#This Row],[yeast8.3.4 equation]]=sc_gsm[[#This Row],[yeast9 equation]]</f>
        <v>1</v>
      </c>
    </row>
    <row r="1608" spans="1:12" hidden="1" x14ac:dyDescent="0.2">
      <c r="A1608" t="s">
        <v>2635</v>
      </c>
      <c r="B1608" t="s">
        <v>7929</v>
      </c>
      <c r="C1608" t="s">
        <v>3902</v>
      </c>
      <c r="D1608" t="str">
        <f>sc_gsm[[#This Row],[model_rxn]]&amp;"_"&amp;sc_gsm[[#This Row],[Column2]]</f>
        <v>EX_gcald_e_FWD</v>
      </c>
      <c r="E1608" t="str">
        <f>_xlfn.XLOOKUP(sc_gsm[[#This Row],[Column3]],SC_enz[name_dir],SC_enz[name_dir],"")</f>
        <v>EX_gcald_e_FWD</v>
      </c>
      <c r="F1608" t="str">
        <f>_xlfn.XLOOKUP(sc_gsm[[#This Row],[model_rxn]],RT_gsm[model_rxn],RT_gsm[model_rxn],"")</f>
        <v>EX_gcald_e</v>
      </c>
      <c r="G1608" s="3" t="str">
        <f>_xlfn.XLOOKUP(sc_gsm[[#This Row],[Column3]],RT_gsm[Column3],RT_gsm[Column3],"")</f>
        <v>EX_gcald_e_FWD</v>
      </c>
      <c r="H1608" s="3" t="str" cm="1">
        <f t="array" ref="H1608">sc_gsm[[#This Row],[model_rxn]]&amp;",r,"&amp;_xlfn.SWITCH(sc_gsm[[#This Row],[Column2]],"REV","lower_bound:-","FWD","upper_bound:")&amp;"1000"</f>
        <v>EX_gcald_e,r,upper_bound:1000</v>
      </c>
      <c r="I1608" s="3" t="str">
        <f>_xlfn.XLOOKUP(sc_gsm[[#This Row],[Column3]],SC_enz[name_dir],SC_enz[name_dir],"")</f>
        <v>EX_gcald_e_FWD</v>
      </c>
      <c r="J1608" s="3" t="str">
        <f>_xlfn.XLOOKUP(sc_gsm[[#This Row],[name]],[1]RXNS!$C:$C,[1]RXNS!$D:$D,"")</f>
        <v xml:space="preserve">glycolaldehyde[e] =&gt; </v>
      </c>
      <c r="K1608" s="3" t="str">
        <f>_xlfn.XLOOKUP(sc_gsm[[#This Row],[name]],[2]RXNS!$C:$C,[2]RXNS!$D:$D,"")</f>
        <v xml:space="preserve">glycolaldehyde[e] =&gt; </v>
      </c>
      <c r="L1608" s="3" t="b">
        <f>sc_gsm[[#This Row],[yeast8.3.4 equation]]=sc_gsm[[#This Row],[yeast9 equation]]</f>
        <v>1</v>
      </c>
    </row>
    <row r="1609" spans="1:12" hidden="1" x14ac:dyDescent="0.2">
      <c r="A1609" t="s">
        <v>2636</v>
      </c>
      <c r="B1609" t="s">
        <v>7930</v>
      </c>
      <c r="C1609" t="s">
        <v>3902</v>
      </c>
      <c r="D1609" t="str">
        <f>sc_gsm[[#This Row],[model_rxn]]&amp;"_"&amp;sc_gsm[[#This Row],[Column2]]</f>
        <v>EX_glx_e_FWD</v>
      </c>
      <c r="E1609" t="str">
        <f>_xlfn.XLOOKUP(sc_gsm[[#This Row],[Column3]],SC_enz[name_dir],SC_enz[name_dir],"")</f>
        <v>EX_glx_e_FWD</v>
      </c>
      <c r="F1609" t="str">
        <f>_xlfn.XLOOKUP(sc_gsm[[#This Row],[model_rxn]],RT_gsm[model_rxn],RT_gsm[model_rxn],"")</f>
        <v>EX_glx_e</v>
      </c>
      <c r="G1609" s="3" t="str">
        <f>_xlfn.XLOOKUP(sc_gsm[[#This Row],[Column3]],RT_gsm[Column3],RT_gsm[Column3],"")</f>
        <v>EX_glx_e_FWD</v>
      </c>
      <c r="H1609" s="3" t="str" cm="1">
        <f t="array" ref="H1609">sc_gsm[[#This Row],[model_rxn]]&amp;",r,"&amp;_xlfn.SWITCH(sc_gsm[[#This Row],[Column2]],"REV","lower_bound:-","FWD","upper_bound:")&amp;"1000"</f>
        <v>EX_glx_e,r,upper_bound:1000</v>
      </c>
      <c r="I1609" s="3" t="str">
        <f>_xlfn.XLOOKUP(sc_gsm[[#This Row],[Column3]],SC_enz[name_dir],SC_enz[name_dir],"")</f>
        <v>EX_glx_e_FWD</v>
      </c>
      <c r="J1609" s="3" t="str">
        <f>_xlfn.XLOOKUP(sc_gsm[[#This Row],[name]],[1]RXNS!$C:$C,[1]RXNS!$D:$D,"")</f>
        <v xml:space="preserve">glyoxylate[e] =&gt; </v>
      </c>
      <c r="K1609" s="3" t="str">
        <f>_xlfn.XLOOKUP(sc_gsm[[#This Row],[name]],[2]RXNS!$C:$C,[2]RXNS!$D:$D,"")</f>
        <v xml:space="preserve">glyoxylate[e] =&gt; </v>
      </c>
      <c r="L1609" s="3" t="b">
        <f>sc_gsm[[#This Row],[yeast8.3.4 equation]]=sc_gsm[[#This Row],[yeast9 equation]]</f>
        <v>1</v>
      </c>
    </row>
    <row r="1610" spans="1:12" hidden="1" x14ac:dyDescent="0.2">
      <c r="A1610" t="s">
        <v>2637</v>
      </c>
      <c r="B1610" t="s">
        <v>7931</v>
      </c>
      <c r="C1610" t="s">
        <v>3903</v>
      </c>
      <c r="D1610" t="str">
        <f>sc_gsm[[#This Row],[model_rxn]]&amp;"_"&amp;sc_gsm[[#This Row],[Column2]]</f>
        <v>GLXt_c_e_REV</v>
      </c>
      <c r="E1610" t="str">
        <f>_xlfn.XLOOKUP(sc_gsm[[#This Row],[Column3]],SC_enz[name_dir],SC_enz[name_dir],"")</f>
        <v>GLXt_c_e_REV</v>
      </c>
      <c r="F1610" t="str">
        <f>_xlfn.XLOOKUP(sc_gsm[[#This Row],[model_rxn]],RT_gsm[model_rxn],RT_gsm[model_rxn],"")</f>
        <v>GLXt_c_e</v>
      </c>
      <c r="G1610" s="3" t="str">
        <f>_xlfn.XLOOKUP(sc_gsm[[#This Row],[Column3]],RT_gsm[Column3],RT_gsm[Column3],"")</f>
        <v>GLXt_c_e_REV</v>
      </c>
      <c r="H1610" s="3" t="str" cm="1">
        <f t="array" ref="H1610">sc_gsm[[#This Row],[model_rxn]]&amp;",r,"&amp;_xlfn.SWITCH(sc_gsm[[#This Row],[Column2]],"REV","lower_bound:-","FWD","upper_bound:")&amp;"1000"</f>
        <v>GLXt_c_e,r,lower_bound:-1000</v>
      </c>
      <c r="I1610" s="3" t="str">
        <f>_xlfn.XLOOKUP(sc_gsm[[#This Row],[Column3]],SC_enz[name_dir],SC_enz[name_dir],"")</f>
        <v>GLXt_c_e_REV</v>
      </c>
      <c r="J1610" s="3" t="str">
        <f>_xlfn.XLOOKUP(sc_gsm[[#This Row],[name]],[1]RXNS!$C:$C,[1]RXNS!$D:$D,"")</f>
        <v>glyoxylate[c] &lt;=&gt; glyoxylate[e]</v>
      </c>
      <c r="K1610" s="3" t="str">
        <f>_xlfn.XLOOKUP(sc_gsm[[#This Row],[name]],[2]RXNS!$C:$C,[2]RXNS!$D:$D,"")</f>
        <v>glyoxylate[c] &lt;=&gt; glyoxylate[e]</v>
      </c>
      <c r="L1610" s="3" t="b">
        <f>sc_gsm[[#This Row],[yeast8.3.4 equation]]=sc_gsm[[#This Row],[yeast9 equation]]</f>
        <v>1</v>
      </c>
    </row>
    <row r="1611" spans="1:12" hidden="1" x14ac:dyDescent="0.2">
      <c r="A1611" t="s">
        <v>2637</v>
      </c>
      <c r="B1611" t="s">
        <v>7931</v>
      </c>
      <c r="C1611" t="s">
        <v>3902</v>
      </c>
      <c r="D1611" t="str">
        <f>sc_gsm[[#This Row],[model_rxn]]&amp;"_"&amp;sc_gsm[[#This Row],[Column2]]</f>
        <v>GLXt_c_e_FWD</v>
      </c>
      <c r="E1611" t="str">
        <f>_xlfn.XLOOKUP(sc_gsm[[#This Row],[Column3]],SC_enz[name_dir],SC_enz[name_dir],"")</f>
        <v>GLXt_c_e_FWD</v>
      </c>
      <c r="F1611" t="str">
        <f>_xlfn.XLOOKUP(sc_gsm[[#This Row],[model_rxn]],RT_gsm[model_rxn],RT_gsm[model_rxn],"")</f>
        <v>GLXt_c_e</v>
      </c>
      <c r="G1611" s="3" t="str">
        <f>_xlfn.XLOOKUP(sc_gsm[[#This Row],[Column3]],RT_gsm[Column3],RT_gsm[Column3],"")</f>
        <v>GLXt_c_e_FWD</v>
      </c>
      <c r="H1611" s="3" t="str" cm="1">
        <f t="array" ref="H1611">sc_gsm[[#This Row],[model_rxn]]&amp;",r,"&amp;_xlfn.SWITCH(sc_gsm[[#This Row],[Column2]],"REV","lower_bound:-","FWD","upper_bound:")&amp;"1000"</f>
        <v>GLXt_c_e,r,upper_bound:1000</v>
      </c>
      <c r="I1611" s="3" t="str">
        <f>_xlfn.XLOOKUP(sc_gsm[[#This Row],[Column3]],SC_enz[name_dir],SC_enz[name_dir],"")</f>
        <v>GLXt_c_e_FWD</v>
      </c>
      <c r="J1611" s="3" t="str">
        <f>_xlfn.XLOOKUP(sc_gsm[[#This Row],[name]],[1]RXNS!$C:$C,[1]RXNS!$D:$D,"")</f>
        <v>glyoxylate[c] &lt;=&gt; glyoxylate[e]</v>
      </c>
      <c r="K1611" s="3" t="str">
        <f>_xlfn.XLOOKUP(sc_gsm[[#This Row],[name]],[2]RXNS!$C:$C,[2]RXNS!$D:$D,"")</f>
        <v>glyoxylate[c] &lt;=&gt; glyoxylate[e]</v>
      </c>
      <c r="L1611" s="3" t="b">
        <f>sc_gsm[[#This Row],[yeast8.3.4 equation]]=sc_gsm[[#This Row],[yeast9 equation]]</f>
        <v>1</v>
      </c>
    </row>
    <row r="1612" spans="1:12" hidden="1" x14ac:dyDescent="0.2">
      <c r="A1612" t="s">
        <v>2638</v>
      </c>
      <c r="B1612" t="s">
        <v>7931</v>
      </c>
      <c r="C1612" t="s">
        <v>3903</v>
      </c>
      <c r="D1612" t="str">
        <f>sc_gsm[[#This Row],[model_rxn]]&amp;"_"&amp;sc_gsm[[#This Row],[Column2]]</f>
        <v>GLXt_c_x_REV</v>
      </c>
      <c r="E1612" t="str">
        <f>_xlfn.XLOOKUP(sc_gsm[[#This Row],[Column3]],SC_enz[name_dir],SC_enz[name_dir],"")</f>
        <v>GLXt_c_x_REV</v>
      </c>
      <c r="F1612" t="str">
        <f>_xlfn.XLOOKUP(sc_gsm[[#This Row],[model_rxn]],RT_gsm[model_rxn],RT_gsm[model_rxn],"")</f>
        <v>GLXt_c_x</v>
      </c>
      <c r="G1612" s="3" t="str">
        <f>_xlfn.XLOOKUP(sc_gsm[[#This Row],[Column3]],RT_gsm[Column3],RT_gsm[Column3],"")</f>
        <v>GLXt_c_x_REV</v>
      </c>
      <c r="H1612" s="3" t="str" cm="1">
        <f t="array" ref="H1612">sc_gsm[[#This Row],[model_rxn]]&amp;",r,"&amp;_xlfn.SWITCH(sc_gsm[[#This Row],[Column2]],"REV","lower_bound:-","FWD","upper_bound:")&amp;"1000"</f>
        <v>GLXt_c_x,r,lower_bound:-1000</v>
      </c>
      <c r="I1612" s="3" t="str">
        <f>_xlfn.XLOOKUP(sc_gsm[[#This Row],[Column3]],SC_enz[name_dir],SC_enz[name_dir],"")</f>
        <v>GLXt_c_x_REV</v>
      </c>
      <c r="J1612" s="3" t="str">
        <f>_xlfn.XLOOKUP(sc_gsm[[#This Row],[name]],[1]RXNS!$C:$C,[1]RXNS!$D:$D,"")</f>
        <v>glyoxylate[c] &lt;=&gt; glyoxylate[e]</v>
      </c>
      <c r="K1612" s="3" t="str">
        <f>_xlfn.XLOOKUP(sc_gsm[[#This Row],[name]],[2]RXNS!$C:$C,[2]RXNS!$D:$D,"")</f>
        <v>glyoxylate[c] &lt;=&gt; glyoxylate[e]</v>
      </c>
      <c r="L1612" s="3" t="b">
        <f>sc_gsm[[#This Row],[yeast8.3.4 equation]]=sc_gsm[[#This Row],[yeast9 equation]]</f>
        <v>1</v>
      </c>
    </row>
    <row r="1613" spans="1:12" hidden="1" x14ac:dyDescent="0.2">
      <c r="A1613" t="s">
        <v>2638</v>
      </c>
      <c r="B1613" t="s">
        <v>7931</v>
      </c>
      <c r="C1613" t="s">
        <v>3902</v>
      </c>
      <c r="D1613" t="str">
        <f>sc_gsm[[#This Row],[model_rxn]]&amp;"_"&amp;sc_gsm[[#This Row],[Column2]]</f>
        <v>GLXt_c_x_FWD</v>
      </c>
      <c r="E1613" t="str">
        <f>_xlfn.XLOOKUP(sc_gsm[[#This Row],[Column3]],SC_enz[name_dir],SC_enz[name_dir],"")</f>
        <v>GLXt_c_x_FWD</v>
      </c>
      <c r="F1613" t="str">
        <f>_xlfn.XLOOKUP(sc_gsm[[#This Row],[model_rxn]],RT_gsm[model_rxn],RT_gsm[model_rxn],"")</f>
        <v>GLXt_c_x</v>
      </c>
      <c r="G1613" s="3" t="str">
        <f>_xlfn.XLOOKUP(sc_gsm[[#This Row],[Column3]],RT_gsm[Column3],RT_gsm[Column3],"")</f>
        <v>GLXt_c_x_FWD</v>
      </c>
      <c r="H1613" s="3" t="str" cm="1">
        <f t="array" ref="H1613">sc_gsm[[#This Row],[model_rxn]]&amp;",r,"&amp;_xlfn.SWITCH(sc_gsm[[#This Row],[Column2]],"REV","lower_bound:-","FWD","upper_bound:")&amp;"1000"</f>
        <v>GLXt_c_x,r,upper_bound:1000</v>
      </c>
      <c r="I1613" s="3" t="str">
        <f>_xlfn.XLOOKUP(sc_gsm[[#This Row],[Column3]],SC_enz[name_dir],SC_enz[name_dir],"")</f>
        <v>GLXt_c_x_FWD</v>
      </c>
      <c r="J1613" s="3" t="str">
        <f>_xlfn.XLOOKUP(sc_gsm[[#This Row],[name]],[1]RXNS!$C:$C,[1]RXNS!$D:$D,"")</f>
        <v>glyoxylate[c] &lt;=&gt; glyoxylate[e]</v>
      </c>
      <c r="K1613" s="3" t="str">
        <f>_xlfn.XLOOKUP(sc_gsm[[#This Row],[name]],[2]RXNS!$C:$C,[2]RXNS!$D:$D,"")</f>
        <v>glyoxylate[c] &lt;=&gt; glyoxylate[e]</v>
      </c>
      <c r="L1613" s="3" t="b">
        <f>sc_gsm[[#This Row],[yeast8.3.4 equation]]=sc_gsm[[#This Row],[yeast9 equation]]</f>
        <v>1</v>
      </c>
    </row>
    <row r="1614" spans="1:12" hidden="1" x14ac:dyDescent="0.2">
      <c r="A1614" t="s">
        <v>2639</v>
      </c>
      <c r="B1614" t="s">
        <v>7690</v>
      </c>
      <c r="C1614" t="s">
        <v>3903</v>
      </c>
      <c r="D1614" t="str">
        <f>sc_gsm[[#This Row],[model_rxn]]&amp;"_"&amp;sc_gsm[[#This Row],[Column2]]</f>
        <v>GUAt_c_m_REV</v>
      </c>
      <c r="E1614" t="str">
        <f>_xlfn.XLOOKUP(sc_gsm[[#This Row],[Column3]],SC_enz[name_dir],SC_enz[name_dir],"")</f>
        <v>GUAt_c_m_REV</v>
      </c>
      <c r="F1614" t="str">
        <f>_xlfn.XLOOKUP(sc_gsm[[#This Row],[model_rxn]],RT_gsm[model_rxn],RT_gsm[model_rxn],"")</f>
        <v>GUAt_c_m</v>
      </c>
      <c r="G1614" s="3" t="str">
        <f>_xlfn.XLOOKUP(sc_gsm[[#This Row],[Column3]],RT_gsm[Column3],RT_gsm[Column3],"")</f>
        <v>GUAt_c_m_REV</v>
      </c>
      <c r="H1614" s="3" t="str" cm="1">
        <f t="array" ref="H1614">sc_gsm[[#This Row],[model_rxn]]&amp;",r,"&amp;_xlfn.SWITCH(sc_gsm[[#This Row],[Column2]],"REV","lower_bound:-","FWD","upper_bound:")&amp;"1000"</f>
        <v>GUAt_c_m,r,lower_bound:-1000</v>
      </c>
      <c r="I1614" s="3" t="str">
        <f>_xlfn.XLOOKUP(sc_gsm[[#This Row],[Column3]],SC_enz[name_dir],SC_enz[name_dir],"")</f>
        <v>GUAt_c_m_REV</v>
      </c>
      <c r="J1614" s="3" t="str">
        <f>_xlfn.XLOOKUP(sc_gsm[[#This Row],[name]],[1]RXNS!$C:$C,[1]RXNS!$D:$D,"")</f>
        <v>guanine[e] + H+[e] &lt;=&gt; guanine[c] + H+[c]</v>
      </c>
      <c r="K1614" s="3" t="str">
        <f>_xlfn.XLOOKUP(sc_gsm[[#This Row],[name]],[2]RXNS!$C:$C,[2]RXNS!$D:$D,"")</f>
        <v>guanine[e] + H+[e] &lt;=&gt; guanine[c] + H+[c]</v>
      </c>
      <c r="L1614" s="3" t="b">
        <f>sc_gsm[[#This Row],[yeast8.3.4 equation]]=sc_gsm[[#This Row],[yeast9 equation]]</f>
        <v>1</v>
      </c>
    </row>
    <row r="1615" spans="1:12" hidden="1" x14ac:dyDescent="0.2">
      <c r="A1615" t="s">
        <v>2639</v>
      </c>
      <c r="B1615" t="s">
        <v>7690</v>
      </c>
      <c r="C1615" t="s">
        <v>3902</v>
      </c>
      <c r="D1615" t="str">
        <f>sc_gsm[[#This Row],[model_rxn]]&amp;"_"&amp;sc_gsm[[#This Row],[Column2]]</f>
        <v>GUAt_c_m_FWD</v>
      </c>
      <c r="E1615" t="str">
        <f>_xlfn.XLOOKUP(sc_gsm[[#This Row],[Column3]],SC_enz[name_dir],SC_enz[name_dir],"")</f>
        <v>GUAt_c_m_FWD</v>
      </c>
      <c r="F1615" t="str">
        <f>_xlfn.XLOOKUP(sc_gsm[[#This Row],[model_rxn]],RT_gsm[model_rxn],RT_gsm[model_rxn],"")</f>
        <v>GUAt_c_m</v>
      </c>
      <c r="G1615" s="3" t="str">
        <f>_xlfn.XLOOKUP(sc_gsm[[#This Row],[Column3]],RT_gsm[Column3],RT_gsm[Column3],"")</f>
        <v>GUAt_c_m_FWD</v>
      </c>
      <c r="H1615" s="3" t="str" cm="1">
        <f t="array" ref="H1615">sc_gsm[[#This Row],[model_rxn]]&amp;",r,"&amp;_xlfn.SWITCH(sc_gsm[[#This Row],[Column2]],"REV","lower_bound:-","FWD","upper_bound:")&amp;"1000"</f>
        <v>GUAt_c_m,r,upper_bound:1000</v>
      </c>
      <c r="I1615" s="3" t="str">
        <f>_xlfn.XLOOKUP(sc_gsm[[#This Row],[Column3]],SC_enz[name_dir],SC_enz[name_dir],"")</f>
        <v>GUAt_c_m_FWD</v>
      </c>
      <c r="J1615" s="3" t="str">
        <f>_xlfn.XLOOKUP(sc_gsm[[#This Row],[name]],[1]RXNS!$C:$C,[1]RXNS!$D:$D,"")</f>
        <v>guanine[e] + H+[e] &lt;=&gt; guanine[c] + H+[c]</v>
      </c>
      <c r="K1615" s="3" t="str">
        <f>_xlfn.XLOOKUP(sc_gsm[[#This Row],[name]],[2]RXNS!$C:$C,[2]RXNS!$D:$D,"")</f>
        <v>guanine[e] + H+[e] &lt;=&gt; guanine[c] + H+[c]</v>
      </c>
      <c r="L1615" s="3" t="b">
        <f>sc_gsm[[#This Row],[yeast8.3.4 equation]]=sc_gsm[[#This Row],[yeast9 equation]]</f>
        <v>1</v>
      </c>
    </row>
    <row r="1616" spans="1:12" hidden="1" x14ac:dyDescent="0.2">
      <c r="A1616" t="s">
        <v>2640</v>
      </c>
      <c r="B1616" t="s">
        <v>7932</v>
      </c>
      <c r="C1616" t="s">
        <v>3902</v>
      </c>
      <c r="D1616" t="str">
        <f>sc_gsm[[#This Row],[model_rxn]]&amp;"_"&amp;sc_gsm[[#This Row],[Column2]]</f>
        <v>GSNK_c_FWD</v>
      </c>
      <c r="E1616" t="str">
        <f>_xlfn.XLOOKUP(sc_gsm[[#This Row],[Column3]],SC_enz[name_dir],SC_enz[name_dir],"")</f>
        <v>GSNK_c_FWD</v>
      </c>
      <c r="F1616" t="str">
        <f>_xlfn.XLOOKUP(sc_gsm[[#This Row],[model_rxn]],RT_gsm[model_rxn],RT_gsm[model_rxn],"")</f>
        <v>GSNK_c</v>
      </c>
      <c r="G1616" s="3" t="str">
        <f>_xlfn.XLOOKUP(sc_gsm[[#This Row],[Column3]],RT_gsm[Column3],RT_gsm[Column3],"")</f>
        <v>GSNK_c_FWD</v>
      </c>
      <c r="H1616" s="3" t="str" cm="1">
        <f t="array" ref="H1616">sc_gsm[[#This Row],[model_rxn]]&amp;",r,"&amp;_xlfn.SWITCH(sc_gsm[[#This Row],[Column2]],"REV","lower_bound:-","FWD","upper_bound:")&amp;"1000"</f>
        <v>GSNK_c,r,upper_bound:1000</v>
      </c>
      <c r="I1616" s="3" t="str">
        <f>_xlfn.XLOOKUP(sc_gsm[[#This Row],[Column3]],SC_enz[name_dir],SC_enz[name_dir],"")</f>
        <v>GSNK_c_FWD</v>
      </c>
      <c r="J1616" s="3" t="str">
        <f>_xlfn.XLOOKUP(sc_gsm[[#This Row],[name]],[1]RXNS!$C:$C,[1]RXNS!$D:$D,"")</f>
        <v>ATP[c] + guanosine[c] =&gt; ADP[c] + GMP[c] + H+[c]</v>
      </c>
      <c r="K1616" s="3" t="str">
        <f>_xlfn.XLOOKUP(sc_gsm[[#This Row],[name]],[2]RXNS!$C:$C,[2]RXNS!$D:$D,"")</f>
        <v>ATP[c] + guanosine[c] =&gt; ADP[c] + GMP[c] + H+[c]</v>
      </c>
      <c r="L1616" s="3" t="b">
        <f>sc_gsm[[#This Row],[yeast8.3.4 equation]]=sc_gsm[[#This Row],[yeast9 equation]]</f>
        <v>1</v>
      </c>
    </row>
    <row r="1617" spans="1:12" hidden="1" x14ac:dyDescent="0.2">
      <c r="A1617" t="s">
        <v>2641</v>
      </c>
      <c r="B1617" t="s">
        <v>7933</v>
      </c>
      <c r="C1617" t="s">
        <v>3902</v>
      </c>
      <c r="D1617" t="str">
        <f>sc_gsm[[#This Row],[model_rxn]]&amp;"_"&amp;sc_gsm[[#This Row],[Column2]]</f>
        <v>GSNt_c_m_FWD</v>
      </c>
      <c r="E1617" t="str">
        <f>_xlfn.XLOOKUP(sc_gsm[[#This Row],[Column3]],SC_enz[name_dir],SC_enz[name_dir],"")</f>
        <v>GSNt_c_m_FWD</v>
      </c>
      <c r="F1617" t="str">
        <f>_xlfn.XLOOKUP(sc_gsm[[#This Row],[model_rxn]],RT_gsm[model_rxn],RT_gsm[model_rxn],"")</f>
        <v>GSNt_c_m</v>
      </c>
      <c r="G1617" s="3" t="str">
        <f>_xlfn.XLOOKUP(sc_gsm[[#This Row],[Column3]],RT_gsm[Column3],RT_gsm[Column3],"")</f>
        <v>GSNt_c_m_FWD</v>
      </c>
      <c r="H1617" s="3" t="str" cm="1">
        <f t="array" ref="H1617">sc_gsm[[#This Row],[model_rxn]]&amp;",r,"&amp;_xlfn.SWITCH(sc_gsm[[#This Row],[Column2]],"REV","lower_bound:-","FWD","upper_bound:")&amp;"1000"</f>
        <v>GSNt_c_m,r,upper_bound:1000</v>
      </c>
      <c r="I1617" s="3" t="str">
        <f>_xlfn.XLOOKUP(sc_gsm[[#This Row],[Column3]],SC_enz[name_dir],SC_enz[name_dir],"")</f>
        <v>GSNt_c_m_FWD</v>
      </c>
      <c r="J1617" s="3" t="str">
        <f>_xlfn.XLOOKUP(sc_gsm[[#This Row],[name]],[1]RXNS!$C:$C,[1]RXNS!$D:$D,"")</f>
        <v>guanosine[c] =&gt; guanosine[m]</v>
      </c>
      <c r="K1617" s="3" t="str">
        <f>_xlfn.XLOOKUP(sc_gsm[[#This Row],[name]],[2]RXNS!$C:$C,[2]RXNS!$D:$D,"")</f>
        <v>guanosine[c] =&gt; guanosine[m]</v>
      </c>
      <c r="L1617" s="3" t="b">
        <f>sc_gsm[[#This Row],[yeast8.3.4 equation]]=sc_gsm[[#This Row],[yeast9 equation]]</f>
        <v>1</v>
      </c>
    </row>
    <row r="1618" spans="1:12" hidden="1" x14ac:dyDescent="0.2">
      <c r="A1618" t="s">
        <v>2642</v>
      </c>
      <c r="B1618" t="s">
        <v>7933</v>
      </c>
      <c r="C1618" t="s">
        <v>3902</v>
      </c>
      <c r="D1618" t="str">
        <f>sc_gsm[[#This Row],[model_rxn]]&amp;"_"&amp;sc_gsm[[#This Row],[Column2]]</f>
        <v>GSNt_c_e_FWD</v>
      </c>
      <c r="E1618" t="str">
        <f>_xlfn.XLOOKUP(sc_gsm[[#This Row],[Column3]],SC_enz[name_dir],SC_enz[name_dir],"")</f>
        <v>GSNt_c_e_FWD</v>
      </c>
      <c r="F1618" t="str">
        <f>_xlfn.XLOOKUP(sc_gsm[[#This Row],[model_rxn]],RT_gsm[model_rxn],RT_gsm[model_rxn],"")</f>
        <v>GSNt_c_e</v>
      </c>
      <c r="G1618" s="3" t="str">
        <f>_xlfn.XLOOKUP(sc_gsm[[#This Row],[Column3]],RT_gsm[Column3],RT_gsm[Column3],"")</f>
        <v>GSNt_c_e_FWD</v>
      </c>
      <c r="H1618" s="3" t="str" cm="1">
        <f t="array" ref="H1618">sc_gsm[[#This Row],[model_rxn]]&amp;",r,"&amp;_xlfn.SWITCH(sc_gsm[[#This Row],[Column2]],"REV","lower_bound:-","FWD","upper_bound:")&amp;"1000"</f>
        <v>GSNt_c_e,r,upper_bound:1000</v>
      </c>
      <c r="I1618" s="3" t="str">
        <f>_xlfn.XLOOKUP(sc_gsm[[#This Row],[Column3]],SC_enz[name_dir],SC_enz[name_dir],"")</f>
        <v>GSNt_c_e_FWD</v>
      </c>
      <c r="J1618" s="3" t="str">
        <f>_xlfn.XLOOKUP(sc_gsm[[#This Row],[name]],[1]RXNS!$C:$C,[1]RXNS!$D:$D,"")</f>
        <v>guanosine[c] =&gt; guanosine[m]</v>
      </c>
      <c r="K1618" s="3" t="str">
        <f>_xlfn.XLOOKUP(sc_gsm[[#This Row],[name]],[2]RXNS!$C:$C,[2]RXNS!$D:$D,"")</f>
        <v>guanosine[c] =&gt; guanosine[m]</v>
      </c>
      <c r="L1618" s="3" t="b">
        <f>sc_gsm[[#This Row],[yeast8.3.4 equation]]=sc_gsm[[#This Row],[yeast9 equation]]</f>
        <v>1</v>
      </c>
    </row>
    <row r="1619" spans="1:12" hidden="1" x14ac:dyDescent="0.2">
      <c r="A1619" t="s">
        <v>2643</v>
      </c>
      <c r="B1619" t="s">
        <v>7934</v>
      </c>
      <c r="C1619" t="s">
        <v>3902</v>
      </c>
      <c r="D1619" t="str">
        <f>sc_gsm[[#This Row],[model_rxn]]&amp;"_"&amp;sc_gsm[[#This Row],[Column2]]</f>
        <v>Ht_c_e_FWD</v>
      </c>
      <c r="E1619" t="str">
        <f>_xlfn.XLOOKUP(sc_gsm[[#This Row],[Column3]],SC_enz[name_dir],SC_enz[name_dir],"")</f>
        <v>Ht_c_e_FWD</v>
      </c>
      <c r="F1619" t="str">
        <f>_xlfn.XLOOKUP(sc_gsm[[#This Row],[model_rxn]],RT_gsm[model_rxn],RT_gsm[model_rxn],"")</f>
        <v>Ht_c_e</v>
      </c>
      <c r="G1619" s="3" t="str">
        <f>_xlfn.XLOOKUP(sc_gsm[[#This Row],[Column3]],RT_gsm[Column3],RT_gsm[Column3],"")</f>
        <v>Ht_c_e_FWD</v>
      </c>
      <c r="H1619" s="3" t="str" cm="1">
        <f t="array" ref="H1619">sc_gsm[[#This Row],[model_rxn]]&amp;",r,"&amp;_xlfn.SWITCH(sc_gsm[[#This Row],[Column2]],"REV","lower_bound:-","FWD","upper_bound:")&amp;"1000"</f>
        <v>Ht_c_e,r,upper_bound:1000</v>
      </c>
      <c r="I1619" s="3" t="str">
        <f>_xlfn.XLOOKUP(sc_gsm[[#This Row],[Column3]],SC_enz[name_dir],SC_enz[name_dir],"")</f>
        <v>Ht_c_e_FWD</v>
      </c>
      <c r="J1619" s="3" t="str">
        <f>_xlfn.XLOOKUP(sc_gsm[[#This Row],[name]],[1]RXNS!$C:$C,[1]RXNS!$D:$D,"")</f>
        <v>H+[e] =&gt; H+[c]</v>
      </c>
      <c r="K1619" s="3" t="str">
        <f>_xlfn.XLOOKUP(sc_gsm[[#This Row],[name]],[2]RXNS!$C:$C,[2]RXNS!$D:$D,"")</f>
        <v>H+[e] =&gt; H+[c]</v>
      </c>
      <c r="L1619" s="3" t="b">
        <f>sc_gsm[[#This Row],[yeast8.3.4 equation]]=sc_gsm[[#This Row],[yeast9 equation]]</f>
        <v>1</v>
      </c>
    </row>
    <row r="1620" spans="1:12" hidden="1" x14ac:dyDescent="0.2">
      <c r="A1620" t="s">
        <v>2644</v>
      </c>
      <c r="B1620" t="s">
        <v>7934</v>
      </c>
      <c r="C1620" t="s">
        <v>3903</v>
      </c>
      <c r="D1620" t="str">
        <f>sc_gsm[[#This Row],[model_rxn]]&amp;"_"&amp;sc_gsm[[#This Row],[Column2]]</f>
        <v>Ht_c_r_REV</v>
      </c>
      <c r="E1620" t="str">
        <f>_xlfn.XLOOKUP(sc_gsm[[#This Row],[Column3]],SC_enz[name_dir],SC_enz[name_dir],"")</f>
        <v>Ht_c_r_REV</v>
      </c>
      <c r="F1620" t="str">
        <f>_xlfn.XLOOKUP(sc_gsm[[#This Row],[model_rxn]],RT_gsm[model_rxn],RT_gsm[model_rxn],"")</f>
        <v>Ht_c_r</v>
      </c>
      <c r="G1620" s="3" t="str">
        <f>_xlfn.XLOOKUP(sc_gsm[[#This Row],[Column3]],RT_gsm[Column3],RT_gsm[Column3],"")</f>
        <v>Ht_c_r_REV</v>
      </c>
      <c r="H1620" s="3" t="str" cm="1">
        <f t="array" ref="H1620">sc_gsm[[#This Row],[model_rxn]]&amp;",r,"&amp;_xlfn.SWITCH(sc_gsm[[#This Row],[Column2]],"REV","lower_bound:-","FWD","upper_bound:")&amp;"1000"</f>
        <v>Ht_c_r,r,lower_bound:-1000</v>
      </c>
      <c r="I1620" s="3" t="str">
        <f>_xlfn.XLOOKUP(sc_gsm[[#This Row],[Column3]],SC_enz[name_dir],SC_enz[name_dir],"")</f>
        <v>Ht_c_r_REV</v>
      </c>
      <c r="J1620" s="3" t="str">
        <f>_xlfn.XLOOKUP(sc_gsm[[#This Row],[name]],[1]RXNS!$C:$C,[1]RXNS!$D:$D,"")</f>
        <v>H+[e] =&gt; H+[c]</v>
      </c>
      <c r="K1620" s="3" t="str">
        <f>_xlfn.XLOOKUP(sc_gsm[[#This Row],[name]],[2]RXNS!$C:$C,[2]RXNS!$D:$D,"")</f>
        <v>H+[e] =&gt; H+[c]</v>
      </c>
      <c r="L1620" s="3" t="b">
        <f>sc_gsm[[#This Row],[yeast8.3.4 equation]]=sc_gsm[[#This Row],[yeast9 equation]]</f>
        <v>1</v>
      </c>
    </row>
    <row r="1621" spans="1:12" hidden="1" x14ac:dyDescent="0.2">
      <c r="A1621" t="s">
        <v>2644</v>
      </c>
      <c r="B1621" t="s">
        <v>7934</v>
      </c>
      <c r="C1621" t="s">
        <v>3902</v>
      </c>
      <c r="D1621" t="str">
        <f>sc_gsm[[#This Row],[model_rxn]]&amp;"_"&amp;sc_gsm[[#This Row],[Column2]]</f>
        <v>Ht_c_r_FWD</v>
      </c>
      <c r="E1621" t="str">
        <f>_xlfn.XLOOKUP(sc_gsm[[#This Row],[Column3]],SC_enz[name_dir],SC_enz[name_dir],"")</f>
        <v>Ht_c_r_FWD</v>
      </c>
      <c r="F1621" t="str">
        <f>_xlfn.XLOOKUP(sc_gsm[[#This Row],[model_rxn]],RT_gsm[model_rxn],RT_gsm[model_rxn],"")</f>
        <v>Ht_c_r</v>
      </c>
      <c r="G1621" s="3" t="str">
        <f>_xlfn.XLOOKUP(sc_gsm[[#This Row],[Column3]],RT_gsm[Column3],RT_gsm[Column3],"")</f>
        <v>Ht_c_r_FWD</v>
      </c>
      <c r="H1621" s="3" t="str" cm="1">
        <f t="array" ref="H1621">sc_gsm[[#This Row],[model_rxn]]&amp;",r,"&amp;_xlfn.SWITCH(sc_gsm[[#This Row],[Column2]],"REV","lower_bound:-","FWD","upper_bound:")&amp;"1000"</f>
        <v>Ht_c_r,r,upper_bound:1000</v>
      </c>
      <c r="I1621" s="3" t="str">
        <f>_xlfn.XLOOKUP(sc_gsm[[#This Row],[Column3]],SC_enz[name_dir],SC_enz[name_dir],"")</f>
        <v>Ht_c_r_FWD</v>
      </c>
      <c r="J1621" s="3" t="str">
        <f>_xlfn.XLOOKUP(sc_gsm[[#This Row],[name]],[1]RXNS!$C:$C,[1]RXNS!$D:$D,"")</f>
        <v>H+[e] =&gt; H+[c]</v>
      </c>
      <c r="K1621" s="3" t="str">
        <f>_xlfn.XLOOKUP(sc_gsm[[#This Row],[name]],[2]RXNS!$C:$C,[2]RXNS!$D:$D,"")</f>
        <v>H+[e] =&gt; H+[c]</v>
      </c>
      <c r="L1621" s="3" t="b">
        <f>sc_gsm[[#This Row],[yeast8.3.4 equation]]=sc_gsm[[#This Row],[yeast9 equation]]</f>
        <v>1</v>
      </c>
    </row>
    <row r="1622" spans="1:12" hidden="1" x14ac:dyDescent="0.2">
      <c r="A1622" t="s">
        <v>2645</v>
      </c>
      <c r="B1622" t="s">
        <v>7934</v>
      </c>
      <c r="C1622" t="s">
        <v>3903</v>
      </c>
      <c r="D1622" t="str">
        <f>sc_gsm[[#This Row],[model_rxn]]&amp;"_"&amp;sc_gsm[[#This Row],[Column2]]</f>
        <v>Ht_c_g_REV</v>
      </c>
      <c r="E1622" t="str">
        <f>_xlfn.XLOOKUP(sc_gsm[[#This Row],[Column3]],SC_enz[name_dir],SC_enz[name_dir],"")</f>
        <v>Ht_c_g_REV</v>
      </c>
      <c r="F1622" t="str">
        <f>_xlfn.XLOOKUP(sc_gsm[[#This Row],[model_rxn]],RT_gsm[model_rxn],RT_gsm[model_rxn],"")</f>
        <v>Ht_c_g</v>
      </c>
      <c r="G1622" s="3" t="str">
        <f>_xlfn.XLOOKUP(sc_gsm[[#This Row],[Column3]],RT_gsm[Column3],RT_gsm[Column3],"")</f>
        <v>Ht_c_g_REV</v>
      </c>
      <c r="H1622" s="3" t="str" cm="1">
        <f t="array" ref="H1622">sc_gsm[[#This Row],[model_rxn]]&amp;",r,"&amp;_xlfn.SWITCH(sc_gsm[[#This Row],[Column2]],"REV","lower_bound:-","FWD","upper_bound:")&amp;"1000"</f>
        <v>Ht_c_g,r,lower_bound:-1000</v>
      </c>
      <c r="I1622" s="3" t="str">
        <f>_xlfn.XLOOKUP(sc_gsm[[#This Row],[Column3]],SC_enz[name_dir],SC_enz[name_dir],"")</f>
        <v>Ht_c_g_REV</v>
      </c>
      <c r="J1622" s="3" t="str">
        <f>_xlfn.XLOOKUP(sc_gsm[[#This Row],[name]],[1]RXNS!$C:$C,[1]RXNS!$D:$D,"")</f>
        <v>H+[e] =&gt; H+[c]</v>
      </c>
      <c r="K1622" s="3" t="str">
        <f>_xlfn.XLOOKUP(sc_gsm[[#This Row],[name]],[2]RXNS!$C:$C,[2]RXNS!$D:$D,"")</f>
        <v>H+[e] =&gt; H+[c]</v>
      </c>
      <c r="L1622" s="3" t="b">
        <f>sc_gsm[[#This Row],[yeast8.3.4 equation]]=sc_gsm[[#This Row],[yeast9 equation]]</f>
        <v>1</v>
      </c>
    </row>
    <row r="1623" spans="1:12" hidden="1" x14ac:dyDescent="0.2">
      <c r="A1623" t="s">
        <v>2645</v>
      </c>
      <c r="B1623" t="s">
        <v>7934</v>
      </c>
      <c r="C1623" t="s">
        <v>3902</v>
      </c>
      <c r="D1623" t="str">
        <f>sc_gsm[[#This Row],[model_rxn]]&amp;"_"&amp;sc_gsm[[#This Row],[Column2]]</f>
        <v>Ht_c_g_FWD</v>
      </c>
      <c r="E1623" t="str">
        <f>_xlfn.XLOOKUP(sc_gsm[[#This Row],[Column3]],SC_enz[name_dir],SC_enz[name_dir],"")</f>
        <v>Ht_c_g_FWD</v>
      </c>
      <c r="F1623" t="str">
        <f>_xlfn.XLOOKUP(sc_gsm[[#This Row],[model_rxn]],RT_gsm[model_rxn],RT_gsm[model_rxn],"")</f>
        <v>Ht_c_g</v>
      </c>
      <c r="G1623" s="3" t="str">
        <f>_xlfn.XLOOKUP(sc_gsm[[#This Row],[Column3]],RT_gsm[Column3],RT_gsm[Column3],"")</f>
        <v>Ht_c_g_FWD</v>
      </c>
      <c r="H1623" s="3" t="str" cm="1">
        <f t="array" ref="H1623">sc_gsm[[#This Row],[model_rxn]]&amp;",r,"&amp;_xlfn.SWITCH(sc_gsm[[#This Row],[Column2]],"REV","lower_bound:-","FWD","upper_bound:")&amp;"1000"</f>
        <v>Ht_c_g,r,upper_bound:1000</v>
      </c>
      <c r="I1623" s="3" t="str">
        <f>_xlfn.XLOOKUP(sc_gsm[[#This Row],[Column3]],SC_enz[name_dir],SC_enz[name_dir],"")</f>
        <v>Ht_c_g_FWD</v>
      </c>
      <c r="J1623" s="3" t="str">
        <f>_xlfn.XLOOKUP(sc_gsm[[#This Row],[name]],[1]RXNS!$C:$C,[1]RXNS!$D:$D,"")</f>
        <v>H+[e] =&gt; H+[c]</v>
      </c>
      <c r="K1623" s="3" t="str">
        <f>_xlfn.XLOOKUP(sc_gsm[[#This Row],[name]],[2]RXNS!$C:$C,[2]RXNS!$D:$D,"")</f>
        <v>H+[e] =&gt; H+[c]</v>
      </c>
      <c r="L1623" s="3" t="b">
        <f>sc_gsm[[#This Row],[yeast8.3.4 equation]]=sc_gsm[[#This Row],[yeast9 equation]]</f>
        <v>1</v>
      </c>
    </row>
    <row r="1624" spans="1:12" hidden="1" x14ac:dyDescent="0.2">
      <c r="A1624" t="s">
        <v>2646</v>
      </c>
      <c r="B1624" t="s">
        <v>7934</v>
      </c>
      <c r="C1624" t="s">
        <v>3903</v>
      </c>
      <c r="D1624" t="str">
        <f>sc_gsm[[#This Row],[model_rxn]]&amp;"_"&amp;sc_gsm[[#This Row],[Column2]]</f>
        <v>Ht_c_l_REV</v>
      </c>
      <c r="E1624" t="str">
        <f>_xlfn.XLOOKUP(sc_gsm[[#This Row],[Column3]],SC_enz[name_dir],SC_enz[name_dir],"")</f>
        <v>Ht_c_l_REV</v>
      </c>
      <c r="F1624" t="str">
        <f>_xlfn.XLOOKUP(sc_gsm[[#This Row],[model_rxn]],RT_gsm[model_rxn],RT_gsm[model_rxn],"")</f>
        <v>Ht_c_l</v>
      </c>
      <c r="G1624" s="3" t="str">
        <f>_xlfn.XLOOKUP(sc_gsm[[#This Row],[Column3]],RT_gsm[Column3],RT_gsm[Column3],"")</f>
        <v>Ht_c_l_REV</v>
      </c>
      <c r="H1624" s="3" t="str" cm="1">
        <f t="array" ref="H1624">sc_gsm[[#This Row],[model_rxn]]&amp;",r,"&amp;_xlfn.SWITCH(sc_gsm[[#This Row],[Column2]],"REV","lower_bound:-","FWD","upper_bound:")&amp;"1000"</f>
        <v>Ht_c_l,r,lower_bound:-1000</v>
      </c>
      <c r="I1624" s="3" t="str">
        <f>_xlfn.XLOOKUP(sc_gsm[[#This Row],[Column3]],SC_enz[name_dir],SC_enz[name_dir],"")</f>
        <v>Ht_c_l_REV</v>
      </c>
      <c r="J1624" s="3" t="str">
        <f>_xlfn.XLOOKUP(sc_gsm[[#This Row],[name]],[1]RXNS!$C:$C,[1]RXNS!$D:$D,"")</f>
        <v>H+[e] =&gt; H+[c]</v>
      </c>
      <c r="K1624" s="3" t="str">
        <f>_xlfn.XLOOKUP(sc_gsm[[#This Row],[name]],[2]RXNS!$C:$C,[2]RXNS!$D:$D,"")</f>
        <v>H+[e] =&gt; H+[c]</v>
      </c>
      <c r="L1624" s="3" t="b">
        <f>sc_gsm[[#This Row],[yeast8.3.4 equation]]=sc_gsm[[#This Row],[yeast9 equation]]</f>
        <v>1</v>
      </c>
    </row>
    <row r="1625" spans="1:12" hidden="1" x14ac:dyDescent="0.2">
      <c r="A1625" t="s">
        <v>2646</v>
      </c>
      <c r="B1625" t="s">
        <v>7934</v>
      </c>
      <c r="C1625" t="s">
        <v>3902</v>
      </c>
      <c r="D1625" t="str">
        <f>sc_gsm[[#This Row],[model_rxn]]&amp;"_"&amp;sc_gsm[[#This Row],[Column2]]</f>
        <v>Ht_c_l_FWD</v>
      </c>
      <c r="E1625" t="str">
        <f>_xlfn.XLOOKUP(sc_gsm[[#This Row],[Column3]],SC_enz[name_dir],SC_enz[name_dir],"")</f>
        <v>Ht_c_l_FWD</v>
      </c>
      <c r="F1625" t="str">
        <f>_xlfn.XLOOKUP(sc_gsm[[#This Row],[model_rxn]],RT_gsm[model_rxn],RT_gsm[model_rxn],"")</f>
        <v>Ht_c_l</v>
      </c>
      <c r="G1625" s="3" t="str">
        <f>_xlfn.XLOOKUP(sc_gsm[[#This Row],[Column3]],RT_gsm[Column3],RT_gsm[Column3],"")</f>
        <v>Ht_c_l_FWD</v>
      </c>
      <c r="H1625" s="3" t="str" cm="1">
        <f t="array" ref="H1625">sc_gsm[[#This Row],[model_rxn]]&amp;",r,"&amp;_xlfn.SWITCH(sc_gsm[[#This Row],[Column2]],"REV","lower_bound:-","FWD","upper_bound:")&amp;"1000"</f>
        <v>Ht_c_l,r,upper_bound:1000</v>
      </c>
      <c r="I1625" s="3" t="str">
        <f>_xlfn.XLOOKUP(sc_gsm[[#This Row],[Column3]],SC_enz[name_dir],SC_enz[name_dir],"")</f>
        <v>Ht_c_l_FWD</v>
      </c>
      <c r="J1625" s="3" t="str">
        <f>_xlfn.XLOOKUP(sc_gsm[[#This Row],[name]],[1]RXNS!$C:$C,[1]RXNS!$D:$D,"")</f>
        <v>H+[e] =&gt; H+[c]</v>
      </c>
      <c r="K1625" s="3" t="str">
        <f>_xlfn.XLOOKUP(sc_gsm[[#This Row],[name]],[2]RXNS!$C:$C,[2]RXNS!$D:$D,"")</f>
        <v>H+[e] =&gt; H+[c]</v>
      </c>
      <c r="L1625" s="3" t="b">
        <f>sc_gsm[[#This Row],[yeast8.3.4 equation]]=sc_gsm[[#This Row],[yeast9 equation]]</f>
        <v>1</v>
      </c>
    </row>
    <row r="1626" spans="1:12" hidden="1" x14ac:dyDescent="0.2">
      <c r="A1626" t="s">
        <v>2647</v>
      </c>
      <c r="B1626" t="s">
        <v>7934</v>
      </c>
      <c r="C1626" t="s">
        <v>3903</v>
      </c>
      <c r="D1626" t="str">
        <f>sc_gsm[[#This Row],[model_rxn]]&amp;"_"&amp;sc_gsm[[#This Row],[Column2]]</f>
        <v>Ht_c_n_REV</v>
      </c>
      <c r="E1626" t="str">
        <f>_xlfn.XLOOKUP(sc_gsm[[#This Row],[Column3]],SC_enz[name_dir],SC_enz[name_dir],"")</f>
        <v>Ht_c_n_REV</v>
      </c>
      <c r="F1626" t="str">
        <f>_xlfn.XLOOKUP(sc_gsm[[#This Row],[model_rxn]],RT_gsm[model_rxn],RT_gsm[model_rxn],"")</f>
        <v>Ht_c_n</v>
      </c>
      <c r="G1626" s="3" t="str">
        <f>_xlfn.XLOOKUP(sc_gsm[[#This Row],[Column3]],RT_gsm[Column3],RT_gsm[Column3],"")</f>
        <v>Ht_c_n_REV</v>
      </c>
      <c r="H1626" s="3" t="str" cm="1">
        <f t="array" ref="H1626">sc_gsm[[#This Row],[model_rxn]]&amp;",r,"&amp;_xlfn.SWITCH(sc_gsm[[#This Row],[Column2]],"REV","lower_bound:-","FWD","upper_bound:")&amp;"1000"</f>
        <v>Ht_c_n,r,lower_bound:-1000</v>
      </c>
      <c r="I1626" s="3" t="str">
        <f>_xlfn.XLOOKUP(sc_gsm[[#This Row],[Column3]],SC_enz[name_dir],SC_enz[name_dir],"")</f>
        <v>Ht_c_n_REV</v>
      </c>
      <c r="J1626" s="3" t="str">
        <f>_xlfn.XLOOKUP(sc_gsm[[#This Row],[name]],[1]RXNS!$C:$C,[1]RXNS!$D:$D,"")</f>
        <v>H+[e] =&gt; H+[c]</v>
      </c>
      <c r="K1626" s="3" t="str">
        <f>_xlfn.XLOOKUP(sc_gsm[[#This Row],[name]],[2]RXNS!$C:$C,[2]RXNS!$D:$D,"")</f>
        <v>H+[e] =&gt; H+[c]</v>
      </c>
      <c r="L1626" s="3" t="b">
        <f>sc_gsm[[#This Row],[yeast8.3.4 equation]]=sc_gsm[[#This Row],[yeast9 equation]]</f>
        <v>1</v>
      </c>
    </row>
    <row r="1627" spans="1:12" hidden="1" x14ac:dyDescent="0.2">
      <c r="A1627" t="s">
        <v>2647</v>
      </c>
      <c r="B1627" t="s">
        <v>7934</v>
      </c>
      <c r="C1627" t="s">
        <v>3902</v>
      </c>
      <c r="D1627" t="str">
        <f>sc_gsm[[#This Row],[model_rxn]]&amp;"_"&amp;sc_gsm[[#This Row],[Column2]]</f>
        <v>Ht_c_n_FWD</v>
      </c>
      <c r="E1627" t="str">
        <f>_xlfn.XLOOKUP(sc_gsm[[#This Row],[Column3]],SC_enz[name_dir],SC_enz[name_dir],"")</f>
        <v>Ht_c_n_FWD</v>
      </c>
      <c r="F1627" t="str">
        <f>_xlfn.XLOOKUP(sc_gsm[[#This Row],[model_rxn]],RT_gsm[model_rxn],RT_gsm[model_rxn],"")</f>
        <v>Ht_c_n</v>
      </c>
      <c r="G1627" s="3" t="str">
        <f>_xlfn.XLOOKUP(sc_gsm[[#This Row],[Column3]],RT_gsm[Column3],RT_gsm[Column3],"")</f>
        <v>Ht_c_n_FWD</v>
      </c>
      <c r="H1627" s="3" t="str" cm="1">
        <f t="array" ref="H1627">sc_gsm[[#This Row],[model_rxn]]&amp;",r,"&amp;_xlfn.SWITCH(sc_gsm[[#This Row],[Column2]],"REV","lower_bound:-","FWD","upper_bound:")&amp;"1000"</f>
        <v>Ht_c_n,r,upper_bound:1000</v>
      </c>
      <c r="I1627" s="3" t="str">
        <f>_xlfn.XLOOKUP(sc_gsm[[#This Row],[Column3]],SC_enz[name_dir],SC_enz[name_dir],"")</f>
        <v>Ht_c_n_FWD</v>
      </c>
      <c r="J1627" s="3" t="str">
        <f>_xlfn.XLOOKUP(sc_gsm[[#This Row],[name]],[1]RXNS!$C:$C,[1]RXNS!$D:$D,"")</f>
        <v>H+[e] =&gt; H+[c]</v>
      </c>
      <c r="K1627" s="3" t="str">
        <f>_xlfn.XLOOKUP(sc_gsm[[#This Row],[name]],[2]RXNS!$C:$C,[2]RXNS!$D:$D,"")</f>
        <v>H+[e] =&gt; H+[c]</v>
      </c>
      <c r="L1627" s="3" t="b">
        <f>sc_gsm[[#This Row],[yeast8.3.4 equation]]=sc_gsm[[#This Row],[yeast9 equation]]</f>
        <v>1</v>
      </c>
    </row>
    <row r="1628" spans="1:12" hidden="1" x14ac:dyDescent="0.2">
      <c r="A1628" t="s">
        <v>2648</v>
      </c>
      <c r="B1628" t="s">
        <v>7934</v>
      </c>
      <c r="C1628" t="s">
        <v>3903</v>
      </c>
      <c r="D1628" t="str">
        <f>sc_gsm[[#This Row],[model_rxn]]&amp;"_"&amp;sc_gsm[[#This Row],[Column2]]</f>
        <v>Ht_c_x_REV</v>
      </c>
      <c r="E1628" t="str">
        <f>_xlfn.XLOOKUP(sc_gsm[[#This Row],[Column3]],SC_enz[name_dir],SC_enz[name_dir],"")</f>
        <v>Ht_c_x_REV</v>
      </c>
      <c r="F1628" t="str">
        <f>_xlfn.XLOOKUP(sc_gsm[[#This Row],[model_rxn]],RT_gsm[model_rxn],RT_gsm[model_rxn],"")</f>
        <v>Ht_c_x</v>
      </c>
      <c r="G1628" s="3" t="str">
        <f>_xlfn.XLOOKUP(sc_gsm[[#This Row],[Column3]],RT_gsm[Column3],RT_gsm[Column3],"")</f>
        <v>Ht_c_x_REV</v>
      </c>
      <c r="H1628" s="3" t="str" cm="1">
        <f t="array" ref="H1628">sc_gsm[[#This Row],[model_rxn]]&amp;",r,"&amp;_xlfn.SWITCH(sc_gsm[[#This Row],[Column2]],"REV","lower_bound:-","FWD","upper_bound:")&amp;"1000"</f>
        <v>Ht_c_x,r,lower_bound:-1000</v>
      </c>
      <c r="I1628" s="3" t="str">
        <f>_xlfn.XLOOKUP(sc_gsm[[#This Row],[Column3]],SC_enz[name_dir],SC_enz[name_dir],"")</f>
        <v>Ht_c_x_REV</v>
      </c>
      <c r="J1628" s="3" t="str">
        <f>_xlfn.XLOOKUP(sc_gsm[[#This Row],[name]],[1]RXNS!$C:$C,[1]RXNS!$D:$D,"")</f>
        <v>H+[e] =&gt; H+[c]</v>
      </c>
      <c r="K1628" s="3" t="str">
        <f>_xlfn.XLOOKUP(sc_gsm[[#This Row],[name]],[2]RXNS!$C:$C,[2]RXNS!$D:$D,"")</f>
        <v>H+[e] =&gt; H+[c]</v>
      </c>
      <c r="L1628" s="3" t="b">
        <f>sc_gsm[[#This Row],[yeast8.3.4 equation]]=sc_gsm[[#This Row],[yeast9 equation]]</f>
        <v>1</v>
      </c>
    </row>
    <row r="1629" spans="1:12" hidden="1" x14ac:dyDescent="0.2">
      <c r="A1629" t="s">
        <v>2648</v>
      </c>
      <c r="B1629" t="s">
        <v>7934</v>
      </c>
      <c r="C1629" t="s">
        <v>3902</v>
      </c>
      <c r="D1629" t="str">
        <f>sc_gsm[[#This Row],[model_rxn]]&amp;"_"&amp;sc_gsm[[#This Row],[Column2]]</f>
        <v>Ht_c_x_FWD</v>
      </c>
      <c r="E1629" t="str">
        <f>_xlfn.XLOOKUP(sc_gsm[[#This Row],[Column3]],SC_enz[name_dir],SC_enz[name_dir],"")</f>
        <v>Ht_c_x_FWD</v>
      </c>
      <c r="F1629" t="str">
        <f>_xlfn.XLOOKUP(sc_gsm[[#This Row],[model_rxn]],RT_gsm[model_rxn],RT_gsm[model_rxn],"")</f>
        <v>Ht_c_x</v>
      </c>
      <c r="G1629" s="3" t="str">
        <f>_xlfn.XLOOKUP(sc_gsm[[#This Row],[Column3]],RT_gsm[Column3],RT_gsm[Column3],"")</f>
        <v>Ht_c_x_FWD</v>
      </c>
      <c r="H1629" s="3" t="str" cm="1">
        <f t="array" ref="H1629">sc_gsm[[#This Row],[model_rxn]]&amp;",r,"&amp;_xlfn.SWITCH(sc_gsm[[#This Row],[Column2]],"REV","lower_bound:-","FWD","upper_bound:")&amp;"1000"</f>
        <v>Ht_c_x,r,upper_bound:1000</v>
      </c>
      <c r="I1629" s="3" t="str">
        <f>_xlfn.XLOOKUP(sc_gsm[[#This Row],[Column3]],SC_enz[name_dir],SC_enz[name_dir],"")</f>
        <v>Ht_c_x_FWD</v>
      </c>
      <c r="J1629" s="3" t="str">
        <f>_xlfn.XLOOKUP(sc_gsm[[#This Row],[name]],[1]RXNS!$C:$C,[1]RXNS!$D:$D,"")</f>
        <v>H+[e] =&gt; H+[c]</v>
      </c>
      <c r="K1629" s="3" t="str">
        <f>_xlfn.XLOOKUP(sc_gsm[[#This Row],[name]],[2]RXNS!$C:$C,[2]RXNS!$D:$D,"")</f>
        <v>H+[e] =&gt; H+[c]</v>
      </c>
      <c r="L1629" s="3" t="b">
        <f>sc_gsm[[#This Row],[yeast8.3.4 equation]]=sc_gsm[[#This Row],[yeast9 equation]]</f>
        <v>1</v>
      </c>
    </row>
    <row r="1630" spans="1:12" hidden="1" x14ac:dyDescent="0.2">
      <c r="A1630" t="s">
        <v>2649</v>
      </c>
      <c r="B1630" t="s">
        <v>7934</v>
      </c>
      <c r="C1630" t="s">
        <v>3903</v>
      </c>
      <c r="D1630" t="str">
        <f>sc_gsm[[#This Row],[model_rxn]]&amp;"_"&amp;sc_gsm[[#This Row],[Column2]]</f>
        <v>Ht_c_v_REV</v>
      </c>
      <c r="E1630" t="str">
        <f>_xlfn.XLOOKUP(sc_gsm[[#This Row],[Column3]],SC_enz[name_dir],SC_enz[name_dir],"")</f>
        <v>Ht_c_v_REV</v>
      </c>
      <c r="F1630" t="str">
        <f>_xlfn.XLOOKUP(sc_gsm[[#This Row],[model_rxn]],RT_gsm[model_rxn],RT_gsm[model_rxn],"")</f>
        <v>Ht_c_v</v>
      </c>
      <c r="G1630" s="3" t="str">
        <f>_xlfn.XLOOKUP(sc_gsm[[#This Row],[Column3]],RT_gsm[Column3],RT_gsm[Column3],"")</f>
        <v>Ht_c_v_REV</v>
      </c>
      <c r="H1630" s="3" t="str" cm="1">
        <f t="array" ref="H1630">sc_gsm[[#This Row],[model_rxn]]&amp;",r,"&amp;_xlfn.SWITCH(sc_gsm[[#This Row],[Column2]],"REV","lower_bound:-","FWD","upper_bound:")&amp;"1000"</f>
        <v>Ht_c_v,r,lower_bound:-1000</v>
      </c>
      <c r="I1630" s="3" t="str">
        <f>_xlfn.XLOOKUP(sc_gsm[[#This Row],[Column3]],SC_enz[name_dir],SC_enz[name_dir],"")</f>
        <v>Ht_c_v_REV</v>
      </c>
      <c r="J1630" s="3" t="str">
        <f>_xlfn.XLOOKUP(sc_gsm[[#This Row],[name]],[1]RXNS!$C:$C,[1]RXNS!$D:$D,"")</f>
        <v>H+[e] =&gt; H+[c]</v>
      </c>
      <c r="K1630" s="3" t="str">
        <f>_xlfn.XLOOKUP(sc_gsm[[#This Row],[name]],[2]RXNS!$C:$C,[2]RXNS!$D:$D,"")</f>
        <v>H+[e] =&gt; H+[c]</v>
      </c>
      <c r="L1630" s="3" t="b">
        <f>sc_gsm[[#This Row],[yeast8.3.4 equation]]=sc_gsm[[#This Row],[yeast9 equation]]</f>
        <v>1</v>
      </c>
    </row>
    <row r="1631" spans="1:12" hidden="1" x14ac:dyDescent="0.2">
      <c r="A1631" t="s">
        <v>2649</v>
      </c>
      <c r="B1631" t="s">
        <v>7934</v>
      </c>
      <c r="C1631" t="s">
        <v>3902</v>
      </c>
      <c r="D1631" t="str">
        <f>sc_gsm[[#This Row],[model_rxn]]&amp;"_"&amp;sc_gsm[[#This Row],[Column2]]</f>
        <v>Ht_c_v_FWD</v>
      </c>
      <c r="E1631" t="str">
        <f>_xlfn.XLOOKUP(sc_gsm[[#This Row],[Column3]],SC_enz[name_dir],SC_enz[name_dir],"")</f>
        <v>Ht_c_v_FWD</v>
      </c>
      <c r="F1631" t="str">
        <f>_xlfn.XLOOKUP(sc_gsm[[#This Row],[model_rxn]],RT_gsm[model_rxn],RT_gsm[model_rxn],"")</f>
        <v>Ht_c_v</v>
      </c>
      <c r="G1631" s="3" t="str">
        <f>_xlfn.XLOOKUP(sc_gsm[[#This Row],[Column3]],RT_gsm[Column3],RT_gsm[Column3],"")</f>
        <v>Ht_c_v_FWD</v>
      </c>
      <c r="H1631" s="3" t="str" cm="1">
        <f t="array" ref="H1631">sc_gsm[[#This Row],[model_rxn]]&amp;",r,"&amp;_xlfn.SWITCH(sc_gsm[[#This Row],[Column2]],"REV","lower_bound:-","FWD","upper_bound:")&amp;"1000"</f>
        <v>Ht_c_v,r,upper_bound:1000</v>
      </c>
      <c r="I1631" s="3" t="str">
        <f>_xlfn.XLOOKUP(sc_gsm[[#This Row],[Column3]],SC_enz[name_dir],SC_enz[name_dir],"")</f>
        <v>Ht_c_v_FWD</v>
      </c>
      <c r="J1631" s="3" t="str">
        <f>_xlfn.XLOOKUP(sc_gsm[[#This Row],[name]],[1]RXNS!$C:$C,[1]RXNS!$D:$D,"")</f>
        <v>H+[e] =&gt; H+[c]</v>
      </c>
      <c r="K1631" s="3" t="str">
        <f>_xlfn.XLOOKUP(sc_gsm[[#This Row],[name]],[2]RXNS!$C:$C,[2]RXNS!$D:$D,"")</f>
        <v>H+[e] =&gt; H+[c]</v>
      </c>
      <c r="L1631" s="3" t="b">
        <f>sc_gsm[[#This Row],[yeast8.3.4 equation]]=sc_gsm[[#This Row],[yeast9 equation]]</f>
        <v>1</v>
      </c>
    </row>
    <row r="1632" spans="1:12" hidden="1" x14ac:dyDescent="0.2">
      <c r="A1632" t="s">
        <v>2650</v>
      </c>
      <c r="B1632" t="s">
        <v>7935</v>
      </c>
      <c r="C1632" t="s">
        <v>3903</v>
      </c>
      <c r="D1632" t="str">
        <f>sc_gsm[[#This Row],[model_rxn]]&amp;"_"&amp;sc_gsm[[#This Row],[Column2]]</f>
        <v>EX_h_e_REV</v>
      </c>
      <c r="E1632" t="str">
        <f>_xlfn.XLOOKUP(sc_gsm[[#This Row],[Column3]],SC_enz[name_dir],SC_enz[name_dir],"")</f>
        <v>EX_h_e_REV</v>
      </c>
      <c r="F1632" t="str">
        <f>_xlfn.XLOOKUP(sc_gsm[[#This Row],[model_rxn]],RT_gsm[model_rxn],RT_gsm[model_rxn],"")</f>
        <v>EX_h_e</v>
      </c>
      <c r="G1632" s="3" t="str">
        <f>_xlfn.XLOOKUP(sc_gsm[[#This Row],[Column3]],RT_gsm[Column3],RT_gsm[Column3],"")</f>
        <v>EX_h_e_REV</v>
      </c>
      <c r="H1632" s="3" t="str" cm="1">
        <f t="array" ref="H1632">sc_gsm[[#This Row],[model_rxn]]&amp;",r,"&amp;_xlfn.SWITCH(sc_gsm[[#This Row],[Column2]],"REV","lower_bound:-","FWD","upper_bound:")&amp;"1000"</f>
        <v>EX_h_e,r,lower_bound:-1000</v>
      </c>
      <c r="I1632" s="3" t="str">
        <f>_xlfn.XLOOKUP(sc_gsm[[#This Row],[Column3]],SC_enz[name_dir],SC_enz[name_dir],"")</f>
        <v>EX_h_e_REV</v>
      </c>
      <c r="J1632" s="3" t="str">
        <f>_xlfn.XLOOKUP(sc_gsm[[#This Row],[name]],[1]RXNS!$C:$C,[1]RXNS!$D:$D,"")</f>
        <v xml:space="preserve">H+[e] &lt;=&gt; </v>
      </c>
      <c r="K1632" s="3" t="str">
        <f>_xlfn.XLOOKUP(sc_gsm[[#This Row],[name]],[2]RXNS!$C:$C,[2]RXNS!$D:$D,"")</f>
        <v xml:space="preserve">H+[e] &lt;=&gt; </v>
      </c>
      <c r="L1632" s="3" t="b">
        <f>sc_gsm[[#This Row],[yeast8.3.4 equation]]=sc_gsm[[#This Row],[yeast9 equation]]</f>
        <v>1</v>
      </c>
    </row>
    <row r="1633" spans="1:12" hidden="1" x14ac:dyDescent="0.2">
      <c r="A1633" t="s">
        <v>2650</v>
      </c>
      <c r="B1633" t="s">
        <v>7935</v>
      </c>
      <c r="C1633" t="s">
        <v>3902</v>
      </c>
      <c r="D1633" t="str">
        <f>sc_gsm[[#This Row],[model_rxn]]&amp;"_"&amp;sc_gsm[[#This Row],[Column2]]</f>
        <v>EX_h_e_FWD</v>
      </c>
      <c r="E1633" t="str">
        <f>_xlfn.XLOOKUP(sc_gsm[[#This Row],[Column3]],SC_enz[name_dir],SC_enz[name_dir],"")</f>
        <v>EX_h_e_FWD</v>
      </c>
      <c r="F1633" t="str">
        <f>_xlfn.XLOOKUP(sc_gsm[[#This Row],[model_rxn]],RT_gsm[model_rxn],RT_gsm[model_rxn],"")</f>
        <v>EX_h_e</v>
      </c>
      <c r="G1633" s="3" t="str">
        <f>_xlfn.XLOOKUP(sc_gsm[[#This Row],[Column3]],RT_gsm[Column3],RT_gsm[Column3],"")</f>
        <v>EX_h_e_FWD</v>
      </c>
      <c r="H1633" s="3" t="str" cm="1">
        <f t="array" ref="H1633">sc_gsm[[#This Row],[model_rxn]]&amp;",r,"&amp;_xlfn.SWITCH(sc_gsm[[#This Row],[Column2]],"REV","lower_bound:-","FWD","upper_bound:")&amp;"1000"</f>
        <v>EX_h_e,r,upper_bound:1000</v>
      </c>
      <c r="I1633" s="3" t="str">
        <f>_xlfn.XLOOKUP(sc_gsm[[#This Row],[Column3]],SC_enz[name_dir],SC_enz[name_dir],"")</f>
        <v>EX_h_e_FWD</v>
      </c>
      <c r="J1633" s="3" t="str">
        <f>_xlfn.XLOOKUP(sc_gsm[[#This Row],[name]],[1]RXNS!$C:$C,[1]RXNS!$D:$D,"")</f>
        <v xml:space="preserve">H+[e] &lt;=&gt; </v>
      </c>
      <c r="K1633" s="3" t="str">
        <f>_xlfn.XLOOKUP(sc_gsm[[#This Row],[name]],[2]RXNS!$C:$C,[2]RXNS!$D:$D,"")</f>
        <v xml:space="preserve">H+[e] &lt;=&gt; </v>
      </c>
      <c r="L1633" s="3" t="b">
        <f>sc_gsm[[#This Row],[yeast8.3.4 equation]]=sc_gsm[[#This Row],[yeast9 equation]]</f>
        <v>1</v>
      </c>
    </row>
    <row r="1634" spans="1:12" hidden="1" x14ac:dyDescent="0.2">
      <c r="A1634" t="s">
        <v>2651</v>
      </c>
      <c r="B1634" t="s">
        <v>7936</v>
      </c>
      <c r="C1634" t="s">
        <v>3903</v>
      </c>
      <c r="D1634" t="str">
        <f>sc_gsm[[#This Row],[model_rxn]]&amp;"_"&amp;sc_gsm[[#This Row],[Column2]]</f>
        <v>HXCCOAt_c_r_REV</v>
      </c>
      <c r="E1634" t="str">
        <f>_xlfn.XLOOKUP(sc_gsm[[#This Row],[Column3]],SC_enz[name_dir],SC_enz[name_dir],"")</f>
        <v>HXCCOAt_c_r_REV</v>
      </c>
      <c r="F1634" t="str">
        <f>_xlfn.XLOOKUP(sc_gsm[[#This Row],[model_rxn]],RT_gsm[model_rxn],RT_gsm[model_rxn],"")</f>
        <v>HXCCOAt_c_r</v>
      </c>
      <c r="G1634" s="3" t="str">
        <f>_xlfn.XLOOKUP(sc_gsm[[#This Row],[Column3]],RT_gsm[Column3],RT_gsm[Column3],"")</f>
        <v>HXCCOAt_c_r_REV</v>
      </c>
      <c r="H1634" s="3" t="str" cm="1">
        <f t="array" ref="H1634">sc_gsm[[#This Row],[model_rxn]]&amp;",r,"&amp;_xlfn.SWITCH(sc_gsm[[#This Row],[Column2]],"REV","lower_bound:-","FWD","upper_bound:")&amp;"1000"</f>
        <v>HXCCOAt_c_r,r,lower_bound:-1000</v>
      </c>
      <c r="I1634" s="3" t="str">
        <f>_xlfn.XLOOKUP(sc_gsm[[#This Row],[Column3]],SC_enz[name_dir],SC_enz[name_dir],"")</f>
        <v>HXCCOAt_c_r_REV</v>
      </c>
      <c r="J1634" s="3" t="str">
        <f>_xlfn.XLOOKUP(sc_gsm[[#This Row],[name]],[1]RXNS!$C:$C,[1]RXNS!$D:$D,"")</f>
        <v>hexacosanoyl-CoA[c] &lt;=&gt; hexacosanoyl-CoA[er]</v>
      </c>
      <c r="K1634" s="3" t="str">
        <f>_xlfn.XLOOKUP(sc_gsm[[#This Row],[name]],[2]RXNS!$C:$C,[2]RXNS!$D:$D,"")</f>
        <v>hexacosanoyl-CoA[c] &lt;=&gt; hexacosanoyl-CoA[er]</v>
      </c>
      <c r="L1634" s="3" t="b">
        <f>sc_gsm[[#This Row],[yeast8.3.4 equation]]=sc_gsm[[#This Row],[yeast9 equation]]</f>
        <v>1</v>
      </c>
    </row>
    <row r="1635" spans="1:12" hidden="1" x14ac:dyDescent="0.2">
      <c r="A1635" t="s">
        <v>2651</v>
      </c>
      <c r="B1635" t="s">
        <v>7936</v>
      </c>
      <c r="C1635" t="s">
        <v>3902</v>
      </c>
      <c r="D1635" t="str">
        <f>sc_gsm[[#This Row],[model_rxn]]&amp;"_"&amp;sc_gsm[[#This Row],[Column2]]</f>
        <v>HXCCOAt_c_r_FWD</v>
      </c>
      <c r="E1635" t="str">
        <f>_xlfn.XLOOKUP(sc_gsm[[#This Row],[Column3]],SC_enz[name_dir],SC_enz[name_dir],"")</f>
        <v>HXCCOAt_c_r_FWD</v>
      </c>
      <c r="F1635" t="str">
        <f>_xlfn.XLOOKUP(sc_gsm[[#This Row],[model_rxn]],RT_gsm[model_rxn],RT_gsm[model_rxn],"")</f>
        <v>HXCCOAt_c_r</v>
      </c>
      <c r="G1635" s="3" t="str">
        <f>_xlfn.XLOOKUP(sc_gsm[[#This Row],[Column3]],RT_gsm[Column3],RT_gsm[Column3],"")</f>
        <v>HXCCOAt_c_r_FWD</v>
      </c>
      <c r="H1635" s="3" t="str" cm="1">
        <f t="array" ref="H1635">sc_gsm[[#This Row],[model_rxn]]&amp;",r,"&amp;_xlfn.SWITCH(sc_gsm[[#This Row],[Column2]],"REV","lower_bound:-","FWD","upper_bound:")&amp;"1000"</f>
        <v>HXCCOAt_c_r,r,upper_bound:1000</v>
      </c>
      <c r="I1635" s="3" t="str">
        <f>_xlfn.XLOOKUP(sc_gsm[[#This Row],[Column3]],SC_enz[name_dir],SC_enz[name_dir],"")</f>
        <v>HXCCOAt_c_r_FWD</v>
      </c>
      <c r="J1635" s="3" t="str">
        <f>_xlfn.XLOOKUP(sc_gsm[[#This Row],[name]],[1]RXNS!$C:$C,[1]RXNS!$D:$D,"")</f>
        <v>hexacosanoyl-CoA[c] &lt;=&gt; hexacosanoyl-CoA[er]</v>
      </c>
      <c r="K1635" s="3" t="str">
        <f>_xlfn.XLOOKUP(sc_gsm[[#This Row],[name]],[2]RXNS!$C:$C,[2]RXNS!$D:$D,"")</f>
        <v>hexacosanoyl-CoA[c] &lt;=&gt; hexacosanoyl-CoA[er]</v>
      </c>
      <c r="L1635" s="3" t="b">
        <f>sc_gsm[[#This Row],[yeast8.3.4 equation]]=sc_gsm[[#This Row],[yeast9 equation]]</f>
        <v>1</v>
      </c>
    </row>
    <row r="1636" spans="1:12" hidden="1" x14ac:dyDescent="0.2">
      <c r="A1636" t="s">
        <v>2652</v>
      </c>
      <c r="B1636" t="s">
        <v>7937</v>
      </c>
      <c r="C1636" t="s">
        <v>3902</v>
      </c>
      <c r="D1636" t="str">
        <f>sc_gsm[[#This Row],[model_rxn]]&amp;"_"&amp;sc_gsm[[#This Row],[Column2]]</f>
        <v>EX_hxdcal_e_FWD</v>
      </c>
      <c r="E1636" t="str">
        <f>_xlfn.XLOOKUP(sc_gsm[[#This Row],[Column3]],SC_enz[name_dir],SC_enz[name_dir],"")</f>
        <v>EX_hxdcal_e_FWD</v>
      </c>
      <c r="F1636" t="str">
        <f>_xlfn.XLOOKUP(sc_gsm[[#This Row],[model_rxn]],RT_gsm[model_rxn],RT_gsm[model_rxn],"")</f>
        <v>EX_hxdcal_e</v>
      </c>
      <c r="G1636" s="3" t="str">
        <f>_xlfn.XLOOKUP(sc_gsm[[#This Row],[Column3]],RT_gsm[Column3],RT_gsm[Column3],"")</f>
        <v>EX_hxdcal_e_FWD</v>
      </c>
      <c r="H1636" s="3" t="str" cm="1">
        <f t="array" ref="H1636">sc_gsm[[#This Row],[model_rxn]]&amp;",r,"&amp;_xlfn.SWITCH(sc_gsm[[#This Row],[Column2]],"REV","lower_bound:-","FWD","upper_bound:")&amp;"1000"</f>
        <v>EX_hxdcal_e,r,upper_bound:1000</v>
      </c>
      <c r="I1636" s="3" t="str">
        <f>_xlfn.XLOOKUP(sc_gsm[[#This Row],[Column3]],SC_enz[name_dir],SC_enz[name_dir],"")</f>
        <v>EX_hxdcal_e_FWD</v>
      </c>
      <c r="J1636" s="3" t="str">
        <f>_xlfn.XLOOKUP(sc_gsm[[#This Row],[name]],[1]RXNS!$C:$C,[1]RXNS!$D:$D,"")</f>
        <v xml:space="preserve">hexadecanal[e] =&gt; </v>
      </c>
      <c r="K1636" s="3" t="str">
        <f>_xlfn.XLOOKUP(sc_gsm[[#This Row],[name]],[2]RXNS!$C:$C,[2]RXNS!$D:$D,"")</f>
        <v xml:space="preserve">hexadecanal[e] =&gt; </v>
      </c>
      <c r="L1636" s="3" t="b">
        <f>sc_gsm[[#This Row],[yeast8.3.4 equation]]=sc_gsm[[#This Row],[yeast9 equation]]</f>
        <v>1</v>
      </c>
    </row>
    <row r="1637" spans="1:12" hidden="1" x14ac:dyDescent="0.2">
      <c r="A1637" t="s">
        <v>2653</v>
      </c>
      <c r="B1637" t="s">
        <v>7938</v>
      </c>
      <c r="C1637" t="s">
        <v>3903</v>
      </c>
      <c r="D1637" t="str">
        <f>sc_gsm[[#This Row],[model_rxn]]&amp;"_"&amp;sc_gsm[[#This Row],[Column2]]</f>
        <v>HDCAt_c_e_REV</v>
      </c>
      <c r="E1637" t="str">
        <f>_xlfn.XLOOKUP(sc_gsm[[#This Row],[Column3]],SC_enz[name_dir],SC_enz[name_dir],"")</f>
        <v>HDCAt_c_e_REV</v>
      </c>
      <c r="F1637" t="str">
        <f>_xlfn.XLOOKUP(sc_gsm[[#This Row],[model_rxn]],RT_gsm[model_rxn],RT_gsm[model_rxn],"")</f>
        <v>HDCAt_c_e</v>
      </c>
      <c r="G1637" s="3" t="str">
        <f>_xlfn.XLOOKUP(sc_gsm[[#This Row],[Column3]],RT_gsm[Column3],RT_gsm[Column3],"")</f>
        <v>HDCAt_c_e_REV</v>
      </c>
      <c r="H1637" s="3" t="str" cm="1">
        <f t="array" ref="H1637">sc_gsm[[#This Row],[model_rxn]]&amp;",r,"&amp;_xlfn.SWITCH(sc_gsm[[#This Row],[Column2]],"REV","lower_bound:-","FWD","upper_bound:")&amp;"1000"</f>
        <v>HDCAt_c_e,r,lower_bound:-1000</v>
      </c>
      <c r="I1637" s="3" t="str">
        <f>_xlfn.XLOOKUP(sc_gsm[[#This Row],[Column3]],SC_enz[name_dir],SC_enz[name_dir],"")</f>
        <v>HDCAt_c_e_REV</v>
      </c>
      <c r="J1637" s="3" t="str">
        <f>_xlfn.XLOOKUP(sc_gsm[[#This Row],[name]],[1]RXNS!$C:$C,[1]RXNS!$D:$D,"")</f>
        <v>palmitate[e] &lt;=&gt; palmitate[c]</v>
      </c>
      <c r="K1637" s="3" t="str">
        <f>_xlfn.XLOOKUP(sc_gsm[[#This Row],[name]],[2]RXNS!$C:$C,[2]RXNS!$D:$D,"")</f>
        <v>palmitate[e] &lt;=&gt; palmitate[c]</v>
      </c>
      <c r="L1637" s="3" t="b">
        <f>sc_gsm[[#This Row],[yeast8.3.4 equation]]=sc_gsm[[#This Row],[yeast9 equation]]</f>
        <v>1</v>
      </c>
    </row>
    <row r="1638" spans="1:12" hidden="1" x14ac:dyDescent="0.2">
      <c r="A1638" t="s">
        <v>2653</v>
      </c>
      <c r="B1638" t="s">
        <v>7938</v>
      </c>
      <c r="C1638" t="s">
        <v>3902</v>
      </c>
      <c r="D1638" t="str">
        <f>sc_gsm[[#This Row],[model_rxn]]&amp;"_"&amp;sc_gsm[[#This Row],[Column2]]</f>
        <v>HDCAt_c_e_FWD</v>
      </c>
      <c r="E1638" t="str">
        <f>_xlfn.XLOOKUP(sc_gsm[[#This Row],[Column3]],SC_enz[name_dir],SC_enz[name_dir],"")</f>
        <v>HDCAt_c_e_FWD</v>
      </c>
      <c r="F1638" t="str">
        <f>_xlfn.XLOOKUP(sc_gsm[[#This Row],[model_rxn]],RT_gsm[model_rxn],RT_gsm[model_rxn],"")</f>
        <v>HDCAt_c_e</v>
      </c>
      <c r="G1638" s="3" t="str">
        <f>_xlfn.XLOOKUP(sc_gsm[[#This Row],[Column3]],RT_gsm[Column3],RT_gsm[Column3],"")</f>
        <v>HDCAt_c_e_FWD</v>
      </c>
      <c r="H1638" s="3" t="str" cm="1">
        <f t="array" ref="H1638">sc_gsm[[#This Row],[model_rxn]]&amp;",r,"&amp;_xlfn.SWITCH(sc_gsm[[#This Row],[Column2]],"REV","lower_bound:-","FWD","upper_bound:")&amp;"1000"</f>
        <v>HDCAt_c_e,r,upper_bound:1000</v>
      </c>
      <c r="I1638" s="3" t="str">
        <f>_xlfn.XLOOKUP(sc_gsm[[#This Row],[Column3]],SC_enz[name_dir],SC_enz[name_dir],"")</f>
        <v>HDCAt_c_e_FWD</v>
      </c>
      <c r="J1638" s="3" t="str">
        <f>_xlfn.XLOOKUP(sc_gsm[[#This Row],[name]],[1]RXNS!$C:$C,[1]RXNS!$D:$D,"")</f>
        <v>palmitate[e] &lt;=&gt; palmitate[c]</v>
      </c>
      <c r="K1638" s="3" t="str">
        <f>_xlfn.XLOOKUP(sc_gsm[[#This Row],[name]],[2]RXNS!$C:$C,[2]RXNS!$D:$D,"")</f>
        <v>palmitate[e] &lt;=&gt; palmitate[c]</v>
      </c>
      <c r="L1638" s="3" t="b">
        <f>sc_gsm[[#This Row],[yeast8.3.4 equation]]=sc_gsm[[#This Row],[yeast9 equation]]</f>
        <v>1</v>
      </c>
    </row>
    <row r="1639" spans="1:12" hidden="1" x14ac:dyDescent="0.2">
      <c r="A1639" t="s">
        <v>2654</v>
      </c>
      <c r="B1639" t="s">
        <v>7939</v>
      </c>
      <c r="C1639" t="s">
        <v>3903</v>
      </c>
      <c r="D1639" t="str">
        <f>sc_gsm[[#This Row],[model_rxn]]&amp;"_"&amp;sc_gsm[[#This Row],[Column2]]</f>
        <v>HDCEAt_c_e_REV</v>
      </c>
      <c r="E1639" t="str">
        <f>_xlfn.XLOOKUP(sc_gsm[[#This Row],[Column3]],SC_enz[name_dir],SC_enz[name_dir],"")</f>
        <v>HDCEAt_c_e_REV</v>
      </c>
      <c r="F1639" t="str">
        <f>_xlfn.XLOOKUP(sc_gsm[[#This Row],[model_rxn]],RT_gsm[model_rxn],RT_gsm[model_rxn],"")</f>
        <v>HDCEAt_c_e</v>
      </c>
      <c r="G1639" s="3" t="str">
        <f>_xlfn.XLOOKUP(sc_gsm[[#This Row],[Column3]],RT_gsm[Column3],RT_gsm[Column3],"")</f>
        <v>HDCEAt_c_e_REV</v>
      </c>
      <c r="H1639" s="3" t="str" cm="1">
        <f t="array" ref="H1639">sc_gsm[[#This Row],[model_rxn]]&amp;",r,"&amp;_xlfn.SWITCH(sc_gsm[[#This Row],[Column2]],"REV","lower_bound:-","FWD","upper_bound:")&amp;"1000"</f>
        <v>HDCEAt_c_e,r,lower_bound:-1000</v>
      </c>
      <c r="I1639" s="3" t="str">
        <f>_xlfn.XLOOKUP(sc_gsm[[#This Row],[Column3]],SC_enz[name_dir],SC_enz[name_dir],"")</f>
        <v>HDCEAt_c_e_REV</v>
      </c>
      <c r="J1639" s="3" t="str">
        <f>_xlfn.XLOOKUP(sc_gsm[[#This Row],[name]],[1]RXNS!$C:$C,[1]RXNS!$D:$D,"")</f>
        <v>palmitoleate[e] &lt;=&gt; palmitoleate[c]</v>
      </c>
      <c r="K1639" s="3" t="str">
        <f>_xlfn.XLOOKUP(sc_gsm[[#This Row],[name]],[2]RXNS!$C:$C,[2]RXNS!$D:$D,"")</f>
        <v>palmitoleate[e] &lt;=&gt; palmitoleate[c]</v>
      </c>
      <c r="L1639" s="3" t="b">
        <f>sc_gsm[[#This Row],[yeast8.3.4 equation]]=sc_gsm[[#This Row],[yeast9 equation]]</f>
        <v>1</v>
      </c>
    </row>
    <row r="1640" spans="1:12" hidden="1" x14ac:dyDescent="0.2">
      <c r="A1640" t="s">
        <v>2654</v>
      </c>
      <c r="B1640" t="s">
        <v>7939</v>
      </c>
      <c r="C1640" t="s">
        <v>3902</v>
      </c>
      <c r="D1640" t="str">
        <f>sc_gsm[[#This Row],[model_rxn]]&amp;"_"&amp;sc_gsm[[#This Row],[Column2]]</f>
        <v>HDCEAt_c_e_FWD</v>
      </c>
      <c r="E1640" t="str">
        <f>_xlfn.XLOOKUP(sc_gsm[[#This Row],[Column3]],SC_enz[name_dir],SC_enz[name_dir],"")</f>
        <v>HDCEAt_c_e_FWD</v>
      </c>
      <c r="F1640" t="str">
        <f>_xlfn.XLOOKUP(sc_gsm[[#This Row],[model_rxn]],RT_gsm[model_rxn],RT_gsm[model_rxn],"")</f>
        <v>HDCEAt_c_e</v>
      </c>
      <c r="G1640" s="3" t="str">
        <f>_xlfn.XLOOKUP(sc_gsm[[#This Row],[Column3]],RT_gsm[Column3],RT_gsm[Column3],"")</f>
        <v>HDCEAt_c_e_FWD</v>
      </c>
      <c r="H1640" s="3" t="str" cm="1">
        <f t="array" ref="H1640">sc_gsm[[#This Row],[model_rxn]]&amp;",r,"&amp;_xlfn.SWITCH(sc_gsm[[#This Row],[Column2]],"REV","lower_bound:-","FWD","upper_bound:")&amp;"1000"</f>
        <v>HDCEAt_c_e,r,upper_bound:1000</v>
      </c>
      <c r="I1640" s="3" t="str">
        <f>_xlfn.XLOOKUP(sc_gsm[[#This Row],[Column3]],SC_enz[name_dir],SC_enz[name_dir],"")</f>
        <v>HDCEAt_c_e_FWD</v>
      </c>
      <c r="J1640" s="3" t="str">
        <f>_xlfn.XLOOKUP(sc_gsm[[#This Row],[name]],[1]RXNS!$C:$C,[1]RXNS!$D:$D,"")</f>
        <v>palmitoleate[e] &lt;=&gt; palmitoleate[c]</v>
      </c>
      <c r="K1640" s="3" t="str">
        <f>_xlfn.XLOOKUP(sc_gsm[[#This Row],[name]],[2]RXNS!$C:$C,[2]RXNS!$D:$D,"")</f>
        <v>palmitoleate[e] &lt;=&gt; palmitoleate[c]</v>
      </c>
      <c r="L1640" s="3" t="b">
        <f>sc_gsm[[#This Row],[yeast8.3.4 equation]]=sc_gsm[[#This Row],[yeast9 equation]]</f>
        <v>1</v>
      </c>
    </row>
    <row r="1641" spans="1:12" hidden="1" x14ac:dyDescent="0.2">
      <c r="A1641" t="s">
        <v>3774</v>
      </c>
      <c r="B1641" t="s">
        <v>7940</v>
      </c>
      <c r="C1641" t="s">
        <v>3902</v>
      </c>
      <c r="D1641" t="str">
        <f>sc_gsm[[#This Row],[model_rxn]]&amp;"_"&amp;sc_gsm[[#This Row],[Column2]]</f>
        <v>HISt_c_m_FWD</v>
      </c>
      <c r="E1641" t="str">
        <f>_xlfn.XLOOKUP(sc_gsm[[#This Row],[Column3]],SC_enz[name_dir],SC_enz[name_dir],"")</f>
        <v>HISt_c_m_FWD</v>
      </c>
      <c r="F1641" t="str">
        <f>_xlfn.XLOOKUP(sc_gsm[[#This Row],[model_rxn]],RT_gsm[model_rxn],RT_gsm[model_rxn],"")</f>
        <v>HISt_c_m</v>
      </c>
      <c r="G1641" s="3" t="str">
        <f>_xlfn.XLOOKUP(sc_gsm[[#This Row],[Column3]],RT_gsm[Column3],RT_gsm[Column3],"")</f>
        <v>HISt_c_m_FWD</v>
      </c>
      <c r="H1641" s="3" t="str" cm="1">
        <f t="array" ref="H1641">sc_gsm[[#This Row],[model_rxn]]&amp;",r,"&amp;_xlfn.SWITCH(sc_gsm[[#This Row],[Column2]],"REV","lower_bound:-","FWD","upper_bound:")&amp;"1000"</f>
        <v>HISt_c_m,r,upper_bound:1000</v>
      </c>
      <c r="I1641" s="3" t="str">
        <f>_xlfn.XLOOKUP(sc_gsm[[#This Row],[Column3]],SC_enz[name_dir],SC_enz[name_dir],"")</f>
        <v>HISt_c_m_FWD</v>
      </c>
      <c r="J1641" s="3" t="str">
        <f>_xlfn.XLOOKUP(sc_gsm[[#This Row],[name]],[1]RXNS!$C:$C,[1]RXNS!$D:$D,"")</f>
        <v>L-histidine[c] =&gt; L-histidine[m]</v>
      </c>
      <c r="K1641" s="3" t="str">
        <f>_xlfn.XLOOKUP(sc_gsm[[#This Row],[name]],[2]RXNS!$C:$C,[2]RXNS!$D:$D,"")</f>
        <v>L-histidine[c] =&gt; L-histidine[m]</v>
      </c>
      <c r="L1641" s="3" t="b">
        <f>sc_gsm[[#This Row],[yeast8.3.4 equation]]=sc_gsm[[#This Row],[yeast9 equation]]</f>
        <v>1</v>
      </c>
    </row>
    <row r="1642" spans="1:12" hidden="1" x14ac:dyDescent="0.2">
      <c r="A1642" t="s">
        <v>2655</v>
      </c>
      <c r="B1642" t="s">
        <v>7941</v>
      </c>
      <c r="C1642" t="s">
        <v>3903</v>
      </c>
      <c r="D1642" t="str">
        <f>sc_gsm[[#This Row],[model_rxn]]&amp;"_"&amp;sc_gsm[[#This Row],[Column2]]</f>
        <v>H2O2t_c_n_REV</v>
      </c>
      <c r="E1642" t="str">
        <f>_xlfn.XLOOKUP(sc_gsm[[#This Row],[Column3]],SC_enz[name_dir],SC_enz[name_dir],"")</f>
        <v>H2O2t_c_n_REV</v>
      </c>
      <c r="F1642" t="str">
        <f>_xlfn.XLOOKUP(sc_gsm[[#This Row],[model_rxn]],RT_gsm[model_rxn],RT_gsm[model_rxn],"")</f>
        <v>H2O2t_c_n</v>
      </c>
      <c r="G1642" s="3" t="str">
        <f>_xlfn.XLOOKUP(sc_gsm[[#This Row],[Column3]],RT_gsm[Column3],RT_gsm[Column3],"")</f>
        <v>H2O2t_c_n_REV</v>
      </c>
      <c r="H1642" s="3" t="str" cm="1">
        <f t="array" ref="H1642">sc_gsm[[#This Row],[model_rxn]]&amp;",r,"&amp;_xlfn.SWITCH(sc_gsm[[#This Row],[Column2]],"REV","lower_bound:-","FWD","upper_bound:")&amp;"1000"</f>
        <v>H2O2t_c_n,r,lower_bound:-1000</v>
      </c>
      <c r="I1642" s="3" t="str">
        <f>_xlfn.XLOOKUP(sc_gsm[[#This Row],[Column3]],SC_enz[name_dir],SC_enz[name_dir],"")</f>
        <v>H2O2t_c_n_REV</v>
      </c>
      <c r="J1642" s="3" t="str">
        <f>_xlfn.XLOOKUP(sc_gsm[[#This Row],[name]],[1]RXNS!$C:$C,[1]RXNS!$D:$D,"")</f>
        <v>hydrogen peroxide[c] &lt;=&gt; hydrogen peroxide[n]</v>
      </c>
      <c r="K1642" s="3" t="str">
        <f>_xlfn.XLOOKUP(sc_gsm[[#This Row],[name]],[2]RXNS!$C:$C,[2]RXNS!$D:$D,"")</f>
        <v>hydrogen peroxide[c] &lt;=&gt; hydrogen peroxide[n]</v>
      </c>
      <c r="L1642" s="3" t="b">
        <f>sc_gsm[[#This Row],[yeast8.3.4 equation]]=sc_gsm[[#This Row],[yeast9 equation]]</f>
        <v>1</v>
      </c>
    </row>
    <row r="1643" spans="1:12" hidden="1" x14ac:dyDescent="0.2">
      <c r="A1643" t="s">
        <v>2655</v>
      </c>
      <c r="B1643" t="s">
        <v>7941</v>
      </c>
      <c r="C1643" t="s">
        <v>3902</v>
      </c>
      <c r="D1643" t="str">
        <f>sc_gsm[[#This Row],[model_rxn]]&amp;"_"&amp;sc_gsm[[#This Row],[Column2]]</f>
        <v>H2O2t_c_n_FWD</v>
      </c>
      <c r="E1643" t="str">
        <f>_xlfn.XLOOKUP(sc_gsm[[#This Row],[Column3]],SC_enz[name_dir],SC_enz[name_dir],"")</f>
        <v>H2O2t_c_n_FWD</v>
      </c>
      <c r="F1643" t="str">
        <f>_xlfn.XLOOKUP(sc_gsm[[#This Row],[model_rxn]],RT_gsm[model_rxn],RT_gsm[model_rxn],"")</f>
        <v>H2O2t_c_n</v>
      </c>
      <c r="G1643" s="3" t="str">
        <f>_xlfn.XLOOKUP(sc_gsm[[#This Row],[Column3]],RT_gsm[Column3],RT_gsm[Column3],"")</f>
        <v>H2O2t_c_n_FWD</v>
      </c>
      <c r="H1643" s="3" t="str" cm="1">
        <f t="array" ref="H1643">sc_gsm[[#This Row],[model_rxn]]&amp;",r,"&amp;_xlfn.SWITCH(sc_gsm[[#This Row],[Column2]],"REV","lower_bound:-","FWD","upper_bound:")&amp;"1000"</f>
        <v>H2O2t_c_n,r,upper_bound:1000</v>
      </c>
      <c r="I1643" s="3" t="str">
        <f>_xlfn.XLOOKUP(sc_gsm[[#This Row],[Column3]],SC_enz[name_dir],SC_enz[name_dir],"")</f>
        <v>H2O2t_c_n_FWD</v>
      </c>
      <c r="J1643" s="3" t="str">
        <f>_xlfn.XLOOKUP(sc_gsm[[#This Row],[name]],[1]RXNS!$C:$C,[1]RXNS!$D:$D,"")</f>
        <v>hydrogen peroxide[c] &lt;=&gt; hydrogen peroxide[n]</v>
      </c>
      <c r="K1643" s="3" t="str">
        <f>_xlfn.XLOOKUP(sc_gsm[[#This Row],[name]],[2]RXNS!$C:$C,[2]RXNS!$D:$D,"")</f>
        <v>hydrogen peroxide[c] &lt;=&gt; hydrogen peroxide[n]</v>
      </c>
      <c r="L1643" s="3" t="b">
        <f>sc_gsm[[#This Row],[yeast8.3.4 equation]]=sc_gsm[[#This Row],[yeast9 equation]]</f>
        <v>1</v>
      </c>
    </row>
    <row r="1644" spans="1:12" hidden="1" x14ac:dyDescent="0.2">
      <c r="A1644" t="s">
        <v>2656</v>
      </c>
      <c r="B1644" t="s">
        <v>7942</v>
      </c>
      <c r="C1644" t="s">
        <v>3903</v>
      </c>
      <c r="D1644" t="str">
        <f>sc_gsm[[#This Row],[model_rxn]]&amp;"_"&amp;sc_gsm[[#This Row],[Column2]]</f>
        <v>HMGCOAt_c_m_REV</v>
      </c>
      <c r="E1644" t="str">
        <f>_xlfn.XLOOKUP(sc_gsm[[#This Row],[Column3]],SC_enz[name_dir],SC_enz[name_dir],"")</f>
        <v>HMGCOAt_c_m_REV</v>
      </c>
      <c r="F1644" t="str">
        <f>_xlfn.XLOOKUP(sc_gsm[[#This Row],[model_rxn]],RT_gsm[model_rxn],RT_gsm[model_rxn],"")</f>
        <v>HMGCOAt_c_m</v>
      </c>
      <c r="G1644" s="3" t="str">
        <f>_xlfn.XLOOKUP(sc_gsm[[#This Row],[Column3]],RT_gsm[Column3],RT_gsm[Column3],"")</f>
        <v>HMGCOAt_c_m_REV</v>
      </c>
      <c r="H1644" s="3" t="str" cm="1">
        <f t="array" ref="H1644">sc_gsm[[#This Row],[model_rxn]]&amp;",r,"&amp;_xlfn.SWITCH(sc_gsm[[#This Row],[Column2]],"REV","lower_bound:-","FWD","upper_bound:")&amp;"1000"</f>
        <v>HMGCOAt_c_m,r,lower_bound:-1000</v>
      </c>
      <c r="I1644" s="3" t="str">
        <f>_xlfn.XLOOKUP(sc_gsm[[#This Row],[Column3]],SC_enz[name_dir],SC_enz[name_dir],"")</f>
        <v>HMGCOAt_c_m_REV</v>
      </c>
      <c r="J1644" s="3" t="str">
        <f>_xlfn.XLOOKUP(sc_gsm[[#This Row],[name]],[1]RXNS!$C:$C,[1]RXNS!$D:$D,"")</f>
        <v>3-hydroxy-3-methylglutaryl-CoA[c] &lt;=&gt; 3-hydroxy-3-methylglutaryl-CoA[m]</v>
      </c>
      <c r="K1644" s="3" t="str">
        <f>_xlfn.XLOOKUP(sc_gsm[[#This Row],[name]],[2]RXNS!$C:$C,[2]RXNS!$D:$D,"")</f>
        <v>3-hydroxy-3-methylglutaryl-CoA[c] &lt;=&gt; 3-hydroxy-3-methylglutaryl-CoA[m]</v>
      </c>
      <c r="L1644" s="3" t="b">
        <f>sc_gsm[[#This Row],[yeast8.3.4 equation]]=sc_gsm[[#This Row],[yeast9 equation]]</f>
        <v>1</v>
      </c>
    </row>
    <row r="1645" spans="1:12" hidden="1" x14ac:dyDescent="0.2">
      <c r="A1645" t="s">
        <v>2656</v>
      </c>
      <c r="B1645" t="s">
        <v>7942</v>
      </c>
      <c r="C1645" t="s">
        <v>3902</v>
      </c>
      <c r="D1645" t="str">
        <f>sc_gsm[[#This Row],[model_rxn]]&amp;"_"&amp;sc_gsm[[#This Row],[Column2]]</f>
        <v>HMGCOAt_c_m_FWD</v>
      </c>
      <c r="E1645" t="str">
        <f>_xlfn.XLOOKUP(sc_gsm[[#This Row],[Column3]],SC_enz[name_dir],SC_enz[name_dir],"")</f>
        <v>HMGCOAt_c_m_FWD</v>
      </c>
      <c r="F1645" t="str">
        <f>_xlfn.XLOOKUP(sc_gsm[[#This Row],[model_rxn]],RT_gsm[model_rxn],RT_gsm[model_rxn],"")</f>
        <v>HMGCOAt_c_m</v>
      </c>
      <c r="G1645" s="3" t="str">
        <f>_xlfn.XLOOKUP(sc_gsm[[#This Row],[Column3]],RT_gsm[Column3],RT_gsm[Column3],"")</f>
        <v>HMGCOAt_c_m_FWD</v>
      </c>
      <c r="H1645" s="3" t="str" cm="1">
        <f t="array" ref="H1645">sc_gsm[[#This Row],[model_rxn]]&amp;",r,"&amp;_xlfn.SWITCH(sc_gsm[[#This Row],[Column2]],"REV","lower_bound:-","FWD","upper_bound:")&amp;"1000"</f>
        <v>HMGCOAt_c_m,r,upper_bound:1000</v>
      </c>
      <c r="I1645" s="3" t="str">
        <f>_xlfn.XLOOKUP(sc_gsm[[#This Row],[Column3]],SC_enz[name_dir],SC_enz[name_dir],"")</f>
        <v>HMGCOAt_c_m_FWD</v>
      </c>
      <c r="J1645" s="3" t="str">
        <f>_xlfn.XLOOKUP(sc_gsm[[#This Row],[name]],[1]RXNS!$C:$C,[1]RXNS!$D:$D,"")</f>
        <v>3-hydroxy-3-methylglutaryl-CoA[c] &lt;=&gt; 3-hydroxy-3-methylglutaryl-CoA[m]</v>
      </c>
      <c r="K1645" s="3" t="str">
        <f>_xlfn.XLOOKUP(sc_gsm[[#This Row],[name]],[2]RXNS!$C:$C,[2]RXNS!$D:$D,"")</f>
        <v>3-hydroxy-3-methylglutaryl-CoA[c] &lt;=&gt; 3-hydroxy-3-methylglutaryl-CoA[m]</v>
      </c>
      <c r="L1645" s="3" t="b">
        <f>sc_gsm[[#This Row],[yeast8.3.4 equation]]=sc_gsm[[#This Row],[yeast9 equation]]</f>
        <v>1</v>
      </c>
    </row>
    <row r="1646" spans="1:12" hidden="1" x14ac:dyDescent="0.2">
      <c r="A1646" t="s">
        <v>2657</v>
      </c>
      <c r="B1646" t="s">
        <v>7943</v>
      </c>
      <c r="C1646" t="s">
        <v>3902</v>
      </c>
      <c r="D1646" t="str">
        <f>sc_gsm[[#This Row],[model_rxn]]&amp;"_"&amp;sc_gsm[[#This Row],[Column2]]</f>
        <v>EX_hxan_e_FWD</v>
      </c>
      <c r="E1646" t="str">
        <f>_xlfn.XLOOKUP(sc_gsm[[#This Row],[Column3]],SC_enz[name_dir],SC_enz[name_dir],"")</f>
        <v>EX_hxan_e_FWD</v>
      </c>
      <c r="F1646" t="str">
        <f>_xlfn.XLOOKUP(sc_gsm[[#This Row],[model_rxn]],RT_gsm[model_rxn],RT_gsm[model_rxn],"")</f>
        <v>EX_hxan_e</v>
      </c>
      <c r="G1646" s="3" t="str">
        <f>_xlfn.XLOOKUP(sc_gsm[[#This Row],[Column3]],RT_gsm[Column3],RT_gsm[Column3],"")</f>
        <v>EX_hxan_e_FWD</v>
      </c>
      <c r="H1646" s="3" t="str" cm="1">
        <f t="array" ref="H1646">sc_gsm[[#This Row],[model_rxn]]&amp;",r,"&amp;_xlfn.SWITCH(sc_gsm[[#This Row],[Column2]],"REV","lower_bound:-","FWD","upper_bound:")&amp;"1000"</f>
        <v>EX_hxan_e,r,upper_bound:1000</v>
      </c>
      <c r="I1646" s="3" t="str">
        <f>_xlfn.XLOOKUP(sc_gsm[[#This Row],[Column3]],SC_enz[name_dir],SC_enz[name_dir],"")</f>
        <v>EX_hxan_e_FWD</v>
      </c>
      <c r="J1646" s="3" t="str">
        <f>_xlfn.XLOOKUP(sc_gsm[[#This Row],[name]],[1]RXNS!$C:$C,[1]RXNS!$D:$D,"")</f>
        <v xml:space="preserve">hypoxanthine[e] =&gt; </v>
      </c>
      <c r="K1646" s="3" t="str">
        <f>_xlfn.XLOOKUP(sc_gsm[[#This Row],[name]],[2]RXNS!$C:$C,[2]RXNS!$D:$D,"")</f>
        <v xml:space="preserve">hypoxanthine[e] =&gt; </v>
      </c>
      <c r="L1646" s="3" t="b">
        <f>sc_gsm[[#This Row],[yeast8.3.4 equation]]=sc_gsm[[#This Row],[yeast9 equation]]</f>
        <v>1</v>
      </c>
    </row>
    <row r="1647" spans="1:12" hidden="1" x14ac:dyDescent="0.2">
      <c r="A1647" t="s">
        <v>2658</v>
      </c>
      <c r="B1647" t="s">
        <v>7944</v>
      </c>
      <c r="C1647" t="s">
        <v>3903</v>
      </c>
      <c r="D1647" t="str">
        <f>sc_gsm[[#This Row],[model_rxn]]&amp;"_"&amp;sc_gsm[[#This Row],[Column2]]</f>
        <v>HXANt_c_e_REV</v>
      </c>
      <c r="E1647" t="str">
        <f>_xlfn.XLOOKUP(sc_gsm[[#This Row],[Column3]],SC_enz[name_dir],SC_enz[name_dir],"")</f>
        <v>HXANt_c_e_REV</v>
      </c>
      <c r="F1647" t="str">
        <f>_xlfn.XLOOKUP(sc_gsm[[#This Row],[model_rxn]],RT_gsm[model_rxn],RT_gsm[model_rxn],"")</f>
        <v>HXANt_c_e</v>
      </c>
      <c r="G1647" s="3" t="str">
        <f>_xlfn.XLOOKUP(sc_gsm[[#This Row],[Column3]],RT_gsm[Column3],RT_gsm[Column3],"")</f>
        <v>HXANt_c_e_REV</v>
      </c>
      <c r="H1647" s="3" t="str" cm="1">
        <f t="array" ref="H1647">sc_gsm[[#This Row],[model_rxn]]&amp;",r,"&amp;_xlfn.SWITCH(sc_gsm[[#This Row],[Column2]],"REV","lower_bound:-","FWD","upper_bound:")&amp;"1000"</f>
        <v>HXANt_c_e,r,lower_bound:-1000</v>
      </c>
      <c r="I1647" s="3" t="str">
        <f>_xlfn.XLOOKUP(sc_gsm[[#This Row],[Column3]],SC_enz[name_dir],SC_enz[name_dir],"")</f>
        <v>HXANt_c_e_REV</v>
      </c>
      <c r="J1647" s="3" t="str">
        <f>_xlfn.XLOOKUP(sc_gsm[[#This Row],[name]],[1]RXNS!$C:$C,[1]RXNS!$D:$D,"")</f>
        <v>hypoxanthine[e] &lt;=&gt; hypoxanthine[c]</v>
      </c>
      <c r="K1647" s="3" t="str">
        <f>_xlfn.XLOOKUP(sc_gsm[[#This Row],[name]],[2]RXNS!$C:$C,[2]RXNS!$D:$D,"")</f>
        <v>hypoxanthine[e] &lt;=&gt; hypoxanthine[c]</v>
      </c>
      <c r="L1647" s="3" t="b">
        <f>sc_gsm[[#This Row],[yeast8.3.4 equation]]=sc_gsm[[#This Row],[yeast9 equation]]</f>
        <v>1</v>
      </c>
    </row>
    <row r="1648" spans="1:12" hidden="1" x14ac:dyDescent="0.2">
      <c r="A1648" t="s">
        <v>2658</v>
      </c>
      <c r="B1648" t="s">
        <v>7944</v>
      </c>
      <c r="C1648" t="s">
        <v>3902</v>
      </c>
      <c r="D1648" t="str">
        <f>sc_gsm[[#This Row],[model_rxn]]&amp;"_"&amp;sc_gsm[[#This Row],[Column2]]</f>
        <v>HXANt_c_e_FWD</v>
      </c>
      <c r="E1648" t="str">
        <f>_xlfn.XLOOKUP(sc_gsm[[#This Row],[Column3]],SC_enz[name_dir],SC_enz[name_dir],"")</f>
        <v>HXANt_c_e_FWD</v>
      </c>
      <c r="F1648" t="str">
        <f>_xlfn.XLOOKUP(sc_gsm[[#This Row],[model_rxn]],RT_gsm[model_rxn],RT_gsm[model_rxn],"")</f>
        <v>HXANt_c_e</v>
      </c>
      <c r="G1648" s="3" t="str">
        <f>_xlfn.XLOOKUP(sc_gsm[[#This Row],[Column3]],RT_gsm[Column3],RT_gsm[Column3],"")</f>
        <v>HXANt_c_e_FWD</v>
      </c>
      <c r="H1648" s="3" t="str" cm="1">
        <f t="array" ref="H1648">sc_gsm[[#This Row],[model_rxn]]&amp;",r,"&amp;_xlfn.SWITCH(sc_gsm[[#This Row],[Column2]],"REV","lower_bound:-","FWD","upper_bound:")&amp;"1000"</f>
        <v>HXANt_c_e,r,upper_bound:1000</v>
      </c>
      <c r="I1648" s="3" t="str">
        <f>_xlfn.XLOOKUP(sc_gsm[[#This Row],[Column3]],SC_enz[name_dir],SC_enz[name_dir],"")</f>
        <v>HXANt_c_e_FWD</v>
      </c>
      <c r="J1648" s="3" t="str">
        <f>_xlfn.XLOOKUP(sc_gsm[[#This Row],[name]],[1]RXNS!$C:$C,[1]RXNS!$D:$D,"")</f>
        <v>hypoxanthine[e] &lt;=&gt; hypoxanthine[c]</v>
      </c>
      <c r="K1648" s="3" t="str">
        <f>_xlfn.XLOOKUP(sc_gsm[[#This Row],[name]],[2]RXNS!$C:$C,[2]RXNS!$D:$D,"")</f>
        <v>hypoxanthine[e] &lt;=&gt; hypoxanthine[c]</v>
      </c>
      <c r="L1648" s="3" t="b">
        <f>sc_gsm[[#This Row],[yeast8.3.4 equation]]=sc_gsm[[#This Row],[yeast9 equation]]</f>
        <v>1</v>
      </c>
    </row>
    <row r="1649" spans="1:12" hidden="1" x14ac:dyDescent="0.2">
      <c r="A1649" t="s">
        <v>2659</v>
      </c>
      <c r="B1649" t="s">
        <v>7945</v>
      </c>
      <c r="C1649" t="s">
        <v>3902</v>
      </c>
      <c r="D1649" t="str">
        <f>sc_gsm[[#This Row],[model_rxn]]&amp;"_"&amp;sc_gsm[[#This Row],[Column2]]</f>
        <v>EX_id3acald_e_FWD</v>
      </c>
      <c r="E1649" t="str">
        <f>_xlfn.XLOOKUP(sc_gsm[[#This Row],[Column3]],SC_enz[name_dir],SC_enz[name_dir],"")</f>
        <v>EX_id3acald_e_FWD</v>
      </c>
      <c r="F1649" t="str">
        <f>_xlfn.XLOOKUP(sc_gsm[[#This Row],[model_rxn]],RT_gsm[model_rxn],RT_gsm[model_rxn],"")</f>
        <v>EX_id3acald_e</v>
      </c>
      <c r="G1649" s="3" t="str">
        <f>_xlfn.XLOOKUP(sc_gsm[[#This Row],[Column3]],RT_gsm[Column3],RT_gsm[Column3],"")</f>
        <v>EX_id3acald_e_FWD</v>
      </c>
      <c r="H1649" s="3" t="str" cm="1">
        <f t="array" ref="H1649">sc_gsm[[#This Row],[model_rxn]]&amp;",r,"&amp;_xlfn.SWITCH(sc_gsm[[#This Row],[Column2]],"REV","lower_bound:-","FWD","upper_bound:")&amp;"1000"</f>
        <v>EX_id3acald_e,r,upper_bound:1000</v>
      </c>
      <c r="I1649" s="3" t="str">
        <f>_xlfn.XLOOKUP(sc_gsm[[#This Row],[Column3]],SC_enz[name_dir],SC_enz[name_dir],"")</f>
        <v>EX_id3acald_e_FWD</v>
      </c>
      <c r="J1649" s="3" t="str">
        <f>_xlfn.XLOOKUP(sc_gsm[[#This Row],[name]],[1]RXNS!$C:$C,[1]RXNS!$D:$D,"")</f>
        <v xml:space="preserve">indol-3-ylacetaldehyde[e] =&gt; </v>
      </c>
      <c r="K1649" s="3" t="str">
        <f>_xlfn.XLOOKUP(sc_gsm[[#This Row],[name]],[2]RXNS!$C:$C,[2]RXNS!$D:$D,"")</f>
        <v xml:space="preserve">indol-3-ylacetaldehyde[e] =&gt; </v>
      </c>
      <c r="L1649" s="3" t="b">
        <f>sc_gsm[[#This Row],[yeast8.3.4 equation]]=sc_gsm[[#This Row],[yeast9 equation]]</f>
        <v>1</v>
      </c>
    </row>
    <row r="1650" spans="1:12" hidden="1" x14ac:dyDescent="0.2">
      <c r="A1650" t="s">
        <v>2660</v>
      </c>
      <c r="B1650" t="s">
        <v>7946</v>
      </c>
      <c r="C1650" t="s">
        <v>3903</v>
      </c>
      <c r="D1650" t="str">
        <f>sc_gsm[[#This Row],[model_rxn]]&amp;"_"&amp;sc_gsm[[#This Row],[Column2]]</f>
        <v>ID3ACALDt_c_m_REV</v>
      </c>
      <c r="E1650" t="str">
        <f>_xlfn.XLOOKUP(sc_gsm[[#This Row],[Column3]],SC_enz[name_dir],SC_enz[name_dir],"")</f>
        <v>ID3ACALDt_c_m_REV</v>
      </c>
      <c r="F1650" t="str">
        <f>_xlfn.XLOOKUP(sc_gsm[[#This Row],[model_rxn]],RT_gsm[model_rxn],RT_gsm[model_rxn],"")</f>
        <v>ID3ACALDt_c_m</v>
      </c>
      <c r="G1650" s="3" t="str">
        <f>_xlfn.XLOOKUP(sc_gsm[[#This Row],[Column3]],RT_gsm[Column3],RT_gsm[Column3],"")</f>
        <v>ID3ACALDt_c_m_REV</v>
      </c>
      <c r="H1650" s="3" t="str" cm="1">
        <f t="array" ref="H1650">sc_gsm[[#This Row],[model_rxn]]&amp;",r,"&amp;_xlfn.SWITCH(sc_gsm[[#This Row],[Column2]],"REV","lower_bound:-","FWD","upper_bound:")&amp;"1000"</f>
        <v>ID3ACALDt_c_m,r,lower_bound:-1000</v>
      </c>
      <c r="I1650" s="3" t="str">
        <f>_xlfn.XLOOKUP(sc_gsm[[#This Row],[Column3]],SC_enz[name_dir],SC_enz[name_dir],"")</f>
        <v>ID3ACALDt_c_m_REV</v>
      </c>
      <c r="J1650" s="3" t="str">
        <f>_xlfn.XLOOKUP(sc_gsm[[#This Row],[name]],[1]RXNS!$C:$C,[1]RXNS!$D:$D,"")</f>
        <v>indol-3-ylacetaldehyde[c] &lt;=&gt; indol-3-ylacetaldehyde[m]</v>
      </c>
      <c r="K1650" s="3" t="str">
        <f>_xlfn.XLOOKUP(sc_gsm[[#This Row],[name]],[2]RXNS!$C:$C,[2]RXNS!$D:$D,"")</f>
        <v>indol-3-ylacetaldehyde[c] &lt;=&gt; indol-3-ylacetaldehyde[m]</v>
      </c>
      <c r="L1650" s="3" t="b">
        <f>sc_gsm[[#This Row],[yeast8.3.4 equation]]=sc_gsm[[#This Row],[yeast9 equation]]</f>
        <v>1</v>
      </c>
    </row>
    <row r="1651" spans="1:12" hidden="1" x14ac:dyDescent="0.2">
      <c r="A1651" t="s">
        <v>2660</v>
      </c>
      <c r="B1651" t="s">
        <v>7946</v>
      </c>
      <c r="C1651" t="s">
        <v>3902</v>
      </c>
      <c r="D1651" t="str">
        <f>sc_gsm[[#This Row],[model_rxn]]&amp;"_"&amp;sc_gsm[[#This Row],[Column2]]</f>
        <v>ID3ACALDt_c_m_FWD</v>
      </c>
      <c r="E1651" t="str">
        <f>_xlfn.XLOOKUP(sc_gsm[[#This Row],[Column3]],SC_enz[name_dir],SC_enz[name_dir],"")</f>
        <v>ID3ACALDt_c_m_FWD</v>
      </c>
      <c r="F1651" t="str">
        <f>_xlfn.XLOOKUP(sc_gsm[[#This Row],[model_rxn]],RT_gsm[model_rxn],RT_gsm[model_rxn],"")</f>
        <v>ID3ACALDt_c_m</v>
      </c>
      <c r="G1651" s="3" t="str">
        <f>_xlfn.XLOOKUP(sc_gsm[[#This Row],[Column3]],RT_gsm[Column3],RT_gsm[Column3],"")</f>
        <v>ID3ACALDt_c_m_FWD</v>
      </c>
      <c r="H1651" s="3" t="str" cm="1">
        <f t="array" ref="H1651">sc_gsm[[#This Row],[model_rxn]]&amp;",r,"&amp;_xlfn.SWITCH(sc_gsm[[#This Row],[Column2]],"REV","lower_bound:-","FWD","upper_bound:")&amp;"1000"</f>
        <v>ID3ACALDt_c_m,r,upper_bound:1000</v>
      </c>
      <c r="I1651" s="3" t="str">
        <f>_xlfn.XLOOKUP(sc_gsm[[#This Row],[Column3]],SC_enz[name_dir],SC_enz[name_dir],"")</f>
        <v>ID3ACALDt_c_m_FWD</v>
      </c>
      <c r="J1651" s="3" t="str">
        <f>_xlfn.XLOOKUP(sc_gsm[[#This Row],[name]],[1]RXNS!$C:$C,[1]RXNS!$D:$D,"")</f>
        <v>indol-3-ylacetaldehyde[c] &lt;=&gt; indol-3-ylacetaldehyde[m]</v>
      </c>
      <c r="K1651" s="3" t="str">
        <f>_xlfn.XLOOKUP(sc_gsm[[#This Row],[name]],[2]RXNS!$C:$C,[2]RXNS!$D:$D,"")</f>
        <v>indol-3-ylacetaldehyde[c] &lt;=&gt; indol-3-ylacetaldehyde[m]</v>
      </c>
      <c r="L1651" s="3" t="b">
        <f>sc_gsm[[#This Row],[yeast8.3.4 equation]]=sc_gsm[[#This Row],[yeast9 equation]]</f>
        <v>1</v>
      </c>
    </row>
    <row r="1652" spans="1:12" hidden="1" x14ac:dyDescent="0.2">
      <c r="A1652" t="s">
        <v>2661</v>
      </c>
      <c r="B1652" t="s">
        <v>7946</v>
      </c>
      <c r="C1652" t="s">
        <v>3903</v>
      </c>
      <c r="D1652" t="str">
        <f>sc_gsm[[#This Row],[model_rxn]]&amp;"_"&amp;sc_gsm[[#This Row],[Column2]]</f>
        <v>ID3ACALDt_c_e_REV</v>
      </c>
      <c r="E1652" t="str">
        <f>_xlfn.XLOOKUP(sc_gsm[[#This Row],[Column3]],SC_enz[name_dir],SC_enz[name_dir],"")</f>
        <v>ID3ACALDt_c_e_REV</v>
      </c>
      <c r="F1652" t="str">
        <f>_xlfn.XLOOKUP(sc_gsm[[#This Row],[model_rxn]],RT_gsm[model_rxn],RT_gsm[model_rxn],"")</f>
        <v>ID3ACALDt_c_e</v>
      </c>
      <c r="G1652" s="3" t="str">
        <f>_xlfn.XLOOKUP(sc_gsm[[#This Row],[Column3]],RT_gsm[Column3],RT_gsm[Column3],"")</f>
        <v>ID3ACALDt_c_e_REV</v>
      </c>
      <c r="H1652" s="3" t="str" cm="1">
        <f t="array" ref="H1652">sc_gsm[[#This Row],[model_rxn]]&amp;",r,"&amp;_xlfn.SWITCH(sc_gsm[[#This Row],[Column2]],"REV","lower_bound:-","FWD","upper_bound:")&amp;"1000"</f>
        <v>ID3ACALDt_c_e,r,lower_bound:-1000</v>
      </c>
      <c r="I1652" s="3" t="str">
        <f>_xlfn.XLOOKUP(sc_gsm[[#This Row],[Column3]],SC_enz[name_dir],SC_enz[name_dir],"")</f>
        <v>ID3ACALDt_c_e_REV</v>
      </c>
      <c r="J1652" s="3" t="str">
        <f>_xlfn.XLOOKUP(sc_gsm[[#This Row],[name]],[1]RXNS!$C:$C,[1]RXNS!$D:$D,"")</f>
        <v>indol-3-ylacetaldehyde[c] &lt;=&gt; indol-3-ylacetaldehyde[m]</v>
      </c>
      <c r="K1652" s="3" t="str">
        <f>_xlfn.XLOOKUP(sc_gsm[[#This Row],[name]],[2]RXNS!$C:$C,[2]RXNS!$D:$D,"")</f>
        <v>indol-3-ylacetaldehyde[c] &lt;=&gt; indol-3-ylacetaldehyde[m]</v>
      </c>
      <c r="L1652" s="3" t="b">
        <f>sc_gsm[[#This Row],[yeast8.3.4 equation]]=sc_gsm[[#This Row],[yeast9 equation]]</f>
        <v>1</v>
      </c>
    </row>
    <row r="1653" spans="1:12" hidden="1" x14ac:dyDescent="0.2">
      <c r="A1653" t="s">
        <v>2661</v>
      </c>
      <c r="B1653" t="s">
        <v>7946</v>
      </c>
      <c r="C1653" t="s">
        <v>3902</v>
      </c>
      <c r="D1653" t="str">
        <f>sc_gsm[[#This Row],[model_rxn]]&amp;"_"&amp;sc_gsm[[#This Row],[Column2]]</f>
        <v>ID3ACALDt_c_e_FWD</v>
      </c>
      <c r="E1653" t="str">
        <f>_xlfn.XLOOKUP(sc_gsm[[#This Row],[Column3]],SC_enz[name_dir],SC_enz[name_dir],"")</f>
        <v>ID3ACALDt_c_e_FWD</v>
      </c>
      <c r="F1653" t="str">
        <f>_xlfn.XLOOKUP(sc_gsm[[#This Row],[model_rxn]],RT_gsm[model_rxn],RT_gsm[model_rxn],"")</f>
        <v>ID3ACALDt_c_e</v>
      </c>
      <c r="G1653" s="3" t="str">
        <f>_xlfn.XLOOKUP(sc_gsm[[#This Row],[Column3]],RT_gsm[Column3],RT_gsm[Column3],"")</f>
        <v>ID3ACALDt_c_e_FWD</v>
      </c>
      <c r="H1653" s="3" t="str" cm="1">
        <f t="array" ref="H1653">sc_gsm[[#This Row],[model_rxn]]&amp;",r,"&amp;_xlfn.SWITCH(sc_gsm[[#This Row],[Column2]],"REV","lower_bound:-","FWD","upper_bound:")&amp;"1000"</f>
        <v>ID3ACALDt_c_e,r,upper_bound:1000</v>
      </c>
      <c r="I1653" s="3" t="str">
        <f>_xlfn.XLOOKUP(sc_gsm[[#This Row],[Column3]],SC_enz[name_dir],SC_enz[name_dir],"")</f>
        <v>ID3ACALDt_c_e_FWD</v>
      </c>
      <c r="J1653" s="3" t="str">
        <f>_xlfn.XLOOKUP(sc_gsm[[#This Row],[name]],[1]RXNS!$C:$C,[1]RXNS!$D:$D,"")</f>
        <v>indol-3-ylacetaldehyde[c] &lt;=&gt; indol-3-ylacetaldehyde[m]</v>
      </c>
      <c r="K1653" s="3" t="str">
        <f>_xlfn.XLOOKUP(sc_gsm[[#This Row],[name]],[2]RXNS!$C:$C,[2]RXNS!$D:$D,"")</f>
        <v>indol-3-ylacetaldehyde[c] &lt;=&gt; indol-3-ylacetaldehyde[m]</v>
      </c>
      <c r="L1653" s="3" t="b">
        <f>sc_gsm[[#This Row],[yeast8.3.4 equation]]=sc_gsm[[#This Row],[yeast9 equation]]</f>
        <v>1</v>
      </c>
    </row>
    <row r="1654" spans="1:12" hidden="1" x14ac:dyDescent="0.2">
      <c r="A1654" t="s">
        <v>2662</v>
      </c>
      <c r="B1654" t="s">
        <v>7947</v>
      </c>
      <c r="C1654" t="s">
        <v>3903</v>
      </c>
      <c r="D1654" t="str">
        <f>sc_gsm[[#This Row],[model_rxn]]&amp;"_"&amp;sc_gsm[[#This Row],[Column2]]</f>
        <v>IND3ACt_c_m_REV</v>
      </c>
      <c r="E1654" t="str">
        <f>_xlfn.XLOOKUP(sc_gsm[[#This Row],[Column3]],SC_enz[name_dir],SC_enz[name_dir],"")</f>
        <v>IND3ACt_c_m_REV</v>
      </c>
      <c r="F1654" t="str">
        <f>_xlfn.XLOOKUP(sc_gsm[[#This Row],[model_rxn]],RT_gsm[model_rxn],RT_gsm[model_rxn],"")</f>
        <v>IND3ACt_c_m</v>
      </c>
      <c r="G1654" s="3" t="str">
        <f>_xlfn.XLOOKUP(sc_gsm[[#This Row],[Column3]],RT_gsm[Column3],RT_gsm[Column3],"")</f>
        <v>IND3ACt_c_m_REV</v>
      </c>
      <c r="H1654" s="3" t="str" cm="1">
        <f t="array" ref="H1654">sc_gsm[[#This Row],[model_rxn]]&amp;",r,"&amp;_xlfn.SWITCH(sc_gsm[[#This Row],[Column2]],"REV","lower_bound:-","FWD","upper_bound:")&amp;"1000"</f>
        <v>IND3ACt_c_m,r,lower_bound:-1000</v>
      </c>
      <c r="I1654" s="3" t="str">
        <f>_xlfn.XLOOKUP(sc_gsm[[#This Row],[Column3]],SC_enz[name_dir],SC_enz[name_dir],"")</f>
        <v>IND3ACt_c_m_REV</v>
      </c>
      <c r="J1654" s="3" t="str">
        <f>_xlfn.XLOOKUP(sc_gsm[[#This Row],[name]],[1]RXNS!$C:$C,[1]RXNS!$D:$D,"")</f>
        <v>indole-3-acetate[c] &lt;=&gt; indole-3-acetate[m]</v>
      </c>
      <c r="K1654" s="3" t="str">
        <f>_xlfn.XLOOKUP(sc_gsm[[#This Row],[name]],[2]RXNS!$C:$C,[2]RXNS!$D:$D,"")</f>
        <v>indole-3-acetate[c] &lt;=&gt; indole-3-acetate[m]</v>
      </c>
      <c r="L1654" s="3" t="b">
        <f>sc_gsm[[#This Row],[yeast8.3.4 equation]]=sc_gsm[[#This Row],[yeast9 equation]]</f>
        <v>1</v>
      </c>
    </row>
    <row r="1655" spans="1:12" hidden="1" x14ac:dyDescent="0.2">
      <c r="A1655" t="s">
        <v>2662</v>
      </c>
      <c r="B1655" t="s">
        <v>7947</v>
      </c>
      <c r="C1655" t="s">
        <v>3902</v>
      </c>
      <c r="D1655" t="str">
        <f>sc_gsm[[#This Row],[model_rxn]]&amp;"_"&amp;sc_gsm[[#This Row],[Column2]]</f>
        <v>IND3ACt_c_m_FWD</v>
      </c>
      <c r="E1655" t="str">
        <f>_xlfn.XLOOKUP(sc_gsm[[#This Row],[Column3]],SC_enz[name_dir],SC_enz[name_dir],"")</f>
        <v>IND3ACt_c_m_FWD</v>
      </c>
      <c r="F1655" t="str">
        <f>_xlfn.XLOOKUP(sc_gsm[[#This Row],[model_rxn]],RT_gsm[model_rxn],RT_gsm[model_rxn],"")</f>
        <v>IND3ACt_c_m</v>
      </c>
      <c r="G1655" s="3" t="str">
        <f>_xlfn.XLOOKUP(sc_gsm[[#This Row],[Column3]],RT_gsm[Column3],RT_gsm[Column3],"")</f>
        <v>IND3ACt_c_m_FWD</v>
      </c>
      <c r="H1655" s="3" t="str" cm="1">
        <f t="array" ref="H1655">sc_gsm[[#This Row],[model_rxn]]&amp;",r,"&amp;_xlfn.SWITCH(sc_gsm[[#This Row],[Column2]],"REV","lower_bound:-","FWD","upper_bound:")&amp;"1000"</f>
        <v>IND3ACt_c_m,r,upper_bound:1000</v>
      </c>
      <c r="I1655" s="3" t="str">
        <f>_xlfn.XLOOKUP(sc_gsm[[#This Row],[Column3]],SC_enz[name_dir],SC_enz[name_dir],"")</f>
        <v>IND3ACt_c_m_FWD</v>
      </c>
      <c r="J1655" s="3" t="str">
        <f>_xlfn.XLOOKUP(sc_gsm[[#This Row],[name]],[1]RXNS!$C:$C,[1]RXNS!$D:$D,"")</f>
        <v>indole-3-acetate[c] &lt;=&gt; indole-3-acetate[m]</v>
      </c>
      <c r="K1655" s="3" t="str">
        <f>_xlfn.XLOOKUP(sc_gsm[[#This Row],[name]],[2]RXNS!$C:$C,[2]RXNS!$D:$D,"")</f>
        <v>indole-3-acetate[c] &lt;=&gt; indole-3-acetate[m]</v>
      </c>
      <c r="L1655" s="3" t="b">
        <f>sc_gsm[[#This Row],[yeast8.3.4 equation]]=sc_gsm[[#This Row],[yeast9 equation]]</f>
        <v>1</v>
      </c>
    </row>
    <row r="1656" spans="1:12" hidden="1" x14ac:dyDescent="0.2">
      <c r="A1656" t="s">
        <v>2663</v>
      </c>
      <c r="B1656" t="s">
        <v>7948</v>
      </c>
      <c r="C1656" t="s">
        <v>3902</v>
      </c>
      <c r="D1656" t="str">
        <f>sc_gsm[[#This Row],[model_rxn]]&amp;"_"&amp;sc_gsm[[#This Row],[Column2]]</f>
        <v>INSt_c_e_FWD</v>
      </c>
      <c r="E1656" t="str">
        <f>_xlfn.XLOOKUP(sc_gsm[[#This Row],[Column3]],SC_enz[name_dir],SC_enz[name_dir],"")</f>
        <v>INSt_c_e_FWD</v>
      </c>
      <c r="F1656" t="str">
        <f>_xlfn.XLOOKUP(sc_gsm[[#This Row],[model_rxn]],RT_gsm[model_rxn],RT_gsm[model_rxn],"")</f>
        <v>INSt_c_e</v>
      </c>
      <c r="G1656" s="3" t="str">
        <f>_xlfn.XLOOKUP(sc_gsm[[#This Row],[Column3]],RT_gsm[Column3],RT_gsm[Column3],"")</f>
        <v>INSt_c_e_FWD</v>
      </c>
      <c r="H1656" s="3" t="str" cm="1">
        <f t="array" ref="H1656">sc_gsm[[#This Row],[model_rxn]]&amp;",r,"&amp;_xlfn.SWITCH(sc_gsm[[#This Row],[Column2]],"REV","lower_bound:-","FWD","upper_bound:")&amp;"1000"</f>
        <v>INSt_c_e,r,upper_bound:1000</v>
      </c>
      <c r="I1656" s="3" t="str">
        <f>_xlfn.XLOOKUP(sc_gsm[[#This Row],[Column3]],SC_enz[name_dir],SC_enz[name_dir],"")</f>
        <v>INSt_c_e_FWD</v>
      </c>
      <c r="J1656" s="3" t="str">
        <f>_xlfn.XLOOKUP(sc_gsm[[#This Row],[name]],[1]RXNS!$C:$C,[1]RXNS!$D:$D,"")</f>
        <v>inosine[e] =&gt; inosine[c]</v>
      </c>
      <c r="K1656" s="3" t="str">
        <f>_xlfn.XLOOKUP(sc_gsm[[#This Row],[name]],[2]RXNS!$C:$C,[2]RXNS!$D:$D,"")</f>
        <v>inosine[e] =&gt; inosine[c]</v>
      </c>
      <c r="L1656" s="3" t="b">
        <f>sc_gsm[[#This Row],[yeast8.3.4 equation]]=sc_gsm[[#This Row],[yeast9 equation]]</f>
        <v>1</v>
      </c>
    </row>
    <row r="1657" spans="1:12" hidden="1" x14ac:dyDescent="0.2">
      <c r="A1657" t="s">
        <v>2664</v>
      </c>
      <c r="B1657" t="s">
        <v>7949</v>
      </c>
      <c r="C1657" t="s">
        <v>3903</v>
      </c>
      <c r="D1657" t="str">
        <f>sc_gsm[[#This Row],[model_rxn]]&amp;"_"&amp;sc_gsm[[#This Row],[Column2]]</f>
        <v>INOSHPt_c_n_REV</v>
      </c>
      <c r="E1657" t="str">
        <f>_xlfn.XLOOKUP(sc_gsm[[#This Row],[Column3]],SC_enz[name_dir],SC_enz[name_dir],"")</f>
        <v>INOSHPt_c_n_REV</v>
      </c>
      <c r="F1657" t="str">
        <f>_xlfn.XLOOKUP(sc_gsm[[#This Row],[model_rxn]],RT_gsm[model_rxn],RT_gsm[model_rxn],"")</f>
        <v>INOSHPt_c_n</v>
      </c>
      <c r="G1657" s="3" t="str">
        <f>_xlfn.XLOOKUP(sc_gsm[[#This Row],[Column3]],RT_gsm[Column3],RT_gsm[Column3],"")</f>
        <v>INOSHPt_c_n_REV</v>
      </c>
      <c r="H1657" s="3" t="str" cm="1">
        <f t="array" ref="H1657">sc_gsm[[#This Row],[model_rxn]]&amp;",r,"&amp;_xlfn.SWITCH(sc_gsm[[#This Row],[Column2]],"REV","lower_bound:-","FWD","upper_bound:")&amp;"1000"</f>
        <v>INOSHPt_c_n,r,lower_bound:-1000</v>
      </c>
      <c r="I1657" s="3" t="str">
        <f>_xlfn.XLOOKUP(sc_gsm[[#This Row],[Column3]],SC_enz[name_dir],SC_enz[name_dir],"")</f>
        <v>INOSHPt_c_n_REV</v>
      </c>
      <c r="J1657" s="3" t="str">
        <f>_xlfn.XLOOKUP(sc_gsm[[#This Row],[name]],[1]RXNS!$C:$C,[1]RXNS!$D:$D,"")</f>
        <v>myo-inositol hexakisphosphate[c] &lt;=&gt; myo-inositol hexakisphosphate[n]</v>
      </c>
      <c r="K1657" s="3" t="str">
        <f>_xlfn.XLOOKUP(sc_gsm[[#This Row],[name]],[2]RXNS!$C:$C,[2]RXNS!$D:$D,"")</f>
        <v>myo-inositol hexakisphosphate[c] &lt;=&gt; myo-inositol hexakisphosphate[n]</v>
      </c>
      <c r="L1657" s="3" t="b">
        <f>sc_gsm[[#This Row],[yeast8.3.4 equation]]=sc_gsm[[#This Row],[yeast9 equation]]</f>
        <v>1</v>
      </c>
    </row>
    <row r="1658" spans="1:12" hidden="1" x14ac:dyDescent="0.2">
      <c r="A1658" t="s">
        <v>2664</v>
      </c>
      <c r="B1658" t="s">
        <v>7949</v>
      </c>
      <c r="C1658" t="s">
        <v>3902</v>
      </c>
      <c r="D1658" t="str">
        <f>sc_gsm[[#This Row],[model_rxn]]&amp;"_"&amp;sc_gsm[[#This Row],[Column2]]</f>
        <v>INOSHPt_c_n_FWD</v>
      </c>
      <c r="E1658" t="str">
        <f>_xlfn.XLOOKUP(sc_gsm[[#This Row],[Column3]],SC_enz[name_dir],SC_enz[name_dir],"")</f>
        <v>INOSHPt_c_n_FWD</v>
      </c>
      <c r="F1658" t="str">
        <f>_xlfn.XLOOKUP(sc_gsm[[#This Row],[model_rxn]],RT_gsm[model_rxn],RT_gsm[model_rxn],"")</f>
        <v>INOSHPt_c_n</v>
      </c>
      <c r="G1658" s="3" t="str">
        <f>_xlfn.XLOOKUP(sc_gsm[[#This Row],[Column3]],RT_gsm[Column3],RT_gsm[Column3],"")</f>
        <v>INOSHPt_c_n_FWD</v>
      </c>
      <c r="H1658" s="3" t="str" cm="1">
        <f t="array" ref="H1658">sc_gsm[[#This Row],[model_rxn]]&amp;",r,"&amp;_xlfn.SWITCH(sc_gsm[[#This Row],[Column2]],"REV","lower_bound:-","FWD","upper_bound:")&amp;"1000"</f>
        <v>INOSHPt_c_n,r,upper_bound:1000</v>
      </c>
      <c r="I1658" s="3" t="str">
        <f>_xlfn.XLOOKUP(sc_gsm[[#This Row],[Column3]],SC_enz[name_dir],SC_enz[name_dir],"")</f>
        <v>INOSHPt_c_n_FWD</v>
      </c>
      <c r="J1658" s="3" t="str">
        <f>_xlfn.XLOOKUP(sc_gsm[[#This Row],[name]],[1]RXNS!$C:$C,[1]RXNS!$D:$D,"")</f>
        <v>myo-inositol hexakisphosphate[c] &lt;=&gt; myo-inositol hexakisphosphate[n]</v>
      </c>
      <c r="K1658" s="3" t="str">
        <f>_xlfn.XLOOKUP(sc_gsm[[#This Row],[name]],[2]RXNS!$C:$C,[2]RXNS!$D:$D,"")</f>
        <v>myo-inositol hexakisphosphate[c] &lt;=&gt; myo-inositol hexakisphosphate[n]</v>
      </c>
      <c r="L1658" s="3" t="b">
        <f>sc_gsm[[#This Row],[yeast8.3.4 equation]]=sc_gsm[[#This Row],[yeast9 equation]]</f>
        <v>1</v>
      </c>
    </row>
    <row r="1659" spans="1:12" hidden="1" x14ac:dyDescent="0.2">
      <c r="A1659" t="s">
        <v>2665</v>
      </c>
      <c r="B1659" t="s">
        <v>7950</v>
      </c>
      <c r="C1659" t="s">
        <v>3902</v>
      </c>
      <c r="D1659" t="str">
        <f>sc_gsm[[#This Row],[model_rxn]]&amp;"_"&amp;sc_gsm[[#This Row],[Column2]]</f>
        <v>INSK_c_FWD</v>
      </c>
      <c r="E1659" t="str">
        <f>_xlfn.XLOOKUP(sc_gsm[[#This Row],[Column3]],SC_enz[name_dir],SC_enz[name_dir],"")</f>
        <v>INSK_c_FWD</v>
      </c>
      <c r="F1659" t="str">
        <f>_xlfn.XLOOKUP(sc_gsm[[#This Row],[model_rxn]],RT_gsm[model_rxn],RT_gsm[model_rxn],"")</f>
        <v>INSK_c</v>
      </c>
      <c r="G1659" s="3" t="str">
        <f>_xlfn.XLOOKUP(sc_gsm[[#This Row],[Column3]],RT_gsm[Column3],RT_gsm[Column3],"")</f>
        <v>INSK_c_FWD</v>
      </c>
      <c r="H1659" s="3" t="str" cm="1">
        <f t="array" ref="H1659">sc_gsm[[#This Row],[model_rxn]]&amp;",r,"&amp;_xlfn.SWITCH(sc_gsm[[#This Row],[Column2]],"REV","lower_bound:-","FWD","upper_bound:")&amp;"1000"</f>
        <v>INSK_c,r,upper_bound:1000</v>
      </c>
      <c r="I1659" s="3" t="str">
        <f>_xlfn.XLOOKUP(sc_gsm[[#This Row],[Column3]],SC_enz[name_dir],SC_enz[name_dir],"")</f>
        <v>INSK_c_FWD</v>
      </c>
      <c r="J1659" s="3" t="str">
        <f>_xlfn.XLOOKUP(sc_gsm[[#This Row],[name]],[1]RXNS!$C:$C,[1]RXNS!$D:$D,"")</f>
        <v>ATP[c] + inosine[c] =&gt; ADP[c] + H+[c] + IMP[c]</v>
      </c>
      <c r="K1659" s="3" t="str">
        <f>_xlfn.XLOOKUP(sc_gsm[[#This Row],[name]],[2]RXNS!$C:$C,[2]RXNS!$D:$D,"")</f>
        <v>ATP[c] + inosine[c] =&gt; ADP[c] + H+[c] + IMP[c]</v>
      </c>
      <c r="L1659" s="3" t="b">
        <f>sc_gsm[[#This Row],[yeast8.3.4 equation]]=sc_gsm[[#This Row],[yeast9 equation]]</f>
        <v>1</v>
      </c>
    </row>
    <row r="1660" spans="1:12" hidden="1" x14ac:dyDescent="0.2">
      <c r="A1660" t="s">
        <v>2666</v>
      </c>
      <c r="B1660" t="s">
        <v>7951</v>
      </c>
      <c r="C1660" t="s">
        <v>3903</v>
      </c>
      <c r="D1660" t="str">
        <f>sc_gsm[[#This Row],[model_rxn]]&amp;"_"&amp;sc_gsm[[#This Row],[Column2]]</f>
        <v>EX_fe2_e_REV</v>
      </c>
      <c r="E1660" t="str">
        <f>_xlfn.XLOOKUP(sc_gsm[[#This Row],[Column3]],SC_enz[name_dir],SC_enz[name_dir],"")</f>
        <v>EX_fe2_e_REV</v>
      </c>
      <c r="F1660" t="str">
        <f>_xlfn.XLOOKUP(sc_gsm[[#This Row],[model_rxn]],RT_gsm[model_rxn],RT_gsm[model_rxn],"")</f>
        <v>EX_fe2_e</v>
      </c>
      <c r="G1660" s="3" t="str">
        <f>_xlfn.XLOOKUP(sc_gsm[[#This Row],[Column3]],RT_gsm[Column3],RT_gsm[Column3],"")</f>
        <v>EX_fe2_e_REV</v>
      </c>
      <c r="H1660" s="3" t="str" cm="1">
        <f t="array" ref="H1660">sc_gsm[[#This Row],[model_rxn]]&amp;",r,"&amp;_xlfn.SWITCH(sc_gsm[[#This Row],[Column2]],"REV","lower_bound:-","FWD","upper_bound:")&amp;"1000"</f>
        <v>EX_fe2_e,r,lower_bound:-1000</v>
      </c>
      <c r="I1660" s="3" t="str">
        <f>_xlfn.XLOOKUP(sc_gsm[[#This Row],[Column3]],SC_enz[name_dir],SC_enz[name_dir],"")</f>
        <v>EX_fe2_e_REV</v>
      </c>
      <c r="J1660" s="3" t="str">
        <f>_xlfn.XLOOKUP(sc_gsm[[#This Row],[name]],[1]RXNS!$C:$C,[1]RXNS!$D:$D,"")</f>
        <v xml:space="preserve">iron(2+)[e] &lt;=&gt; </v>
      </c>
      <c r="K1660" s="3" t="str">
        <f>_xlfn.XLOOKUP(sc_gsm[[#This Row],[name]],[2]RXNS!$C:$C,[2]RXNS!$D:$D,"")</f>
        <v xml:space="preserve">iron(2+)[e] &lt;=&gt; </v>
      </c>
      <c r="L1660" s="3" t="b">
        <f>sc_gsm[[#This Row],[yeast8.3.4 equation]]=sc_gsm[[#This Row],[yeast9 equation]]</f>
        <v>1</v>
      </c>
    </row>
    <row r="1661" spans="1:12" hidden="1" x14ac:dyDescent="0.2">
      <c r="A1661" t="s">
        <v>2666</v>
      </c>
      <c r="B1661" t="s">
        <v>7951</v>
      </c>
      <c r="C1661" t="s">
        <v>3902</v>
      </c>
      <c r="D1661" t="str">
        <f>sc_gsm[[#This Row],[model_rxn]]&amp;"_"&amp;sc_gsm[[#This Row],[Column2]]</f>
        <v>EX_fe2_e_FWD</v>
      </c>
      <c r="E1661" t="str">
        <f>_xlfn.XLOOKUP(sc_gsm[[#This Row],[Column3]],SC_enz[name_dir],SC_enz[name_dir],"")</f>
        <v>EX_fe2_e_FWD</v>
      </c>
      <c r="F1661" t="str">
        <f>_xlfn.XLOOKUP(sc_gsm[[#This Row],[model_rxn]],RT_gsm[model_rxn],RT_gsm[model_rxn],"")</f>
        <v>EX_fe2_e</v>
      </c>
      <c r="G1661" s="3" t="str">
        <f>_xlfn.XLOOKUP(sc_gsm[[#This Row],[Column3]],RT_gsm[Column3],RT_gsm[Column3],"")</f>
        <v>EX_fe2_e_FWD</v>
      </c>
      <c r="H1661" s="3" t="str" cm="1">
        <f t="array" ref="H1661">sc_gsm[[#This Row],[model_rxn]]&amp;",r,"&amp;_xlfn.SWITCH(sc_gsm[[#This Row],[Column2]],"REV","lower_bound:-","FWD","upper_bound:")&amp;"1000"</f>
        <v>EX_fe2_e,r,upper_bound:1000</v>
      </c>
      <c r="I1661" s="3" t="str">
        <f>_xlfn.XLOOKUP(sc_gsm[[#This Row],[Column3]],SC_enz[name_dir],SC_enz[name_dir],"")</f>
        <v>EX_fe2_e_FWD</v>
      </c>
      <c r="J1661" s="3" t="str">
        <f>_xlfn.XLOOKUP(sc_gsm[[#This Row],[name]],[1]RXNS!$C:$C,[1]RXNS!$D:$D,"")</f>
        <v xml:space="preserve">iron(2+)[e] &lt;=&gt; </v>
      </c>
      <c r="K1661" s="3" t="str">
        <f>_xlfn.XLOOKUP(sc_gsm[[#This Row],[name]],[2]RXNS!$C:$C,[2]RXNS!$D:$D,"")</f>
        <v xml:space="preserve">iron(2+)[e] &lt;=&gt; </v>
      </c>
      <c r="L1661" s="3" t="b">
        <f>sc_gsm[[#This Row],[yeast8.3.4 equation]]=sc_gsm[[#This Row],[yeast9 equation]]</f>
        <v>1</v>
      </c>
    </row>
    <row r="1662" spans="1:12" hidden="1" x14ac:dyDescent="0.2">
      <c r="A1662" t="s">
        <v>2667</v>
      </c>
      <c r="B1662" t="s">
        <v>7952</v>
      </c>
      <c r="C1662" t="s">
        <v>3902</v>
      </c>
      <c r="D1662" t="str">
        <f>sc_gsm[[#This Row],[model_rxn]]&amp;"_"&amp;sc_gsm[[#This Row],[Column2]]</f>
        <v>EX_iamac_e_FWD</v>
      </c>
      <c r="E1662" t="str">
        <f>_xlfn.XLOOKUP(sc_gsm[[#This Row],[Column3]],SC_enz[name_dir],SC_enz[name_dir],"")</f>
        <v>EX_iamac_e_FWD</v>
      </c>
      <c r="F1662" t="str">
        <f>_xlfn.XLOOKUP(sc_gsm[[#This Row],[model_rxn]],RT_gsm[model_rxn],RT_gsm[model_rxn],"")</f>
        <v>EX_iamac_e</v>
      </c>
      <c r="G1662" s="3" t="str">
        <f>_xlfn.XLOOKUP(sc_gsm[[#This Row],[Column3]],RT_gsm[Column3],RT_gsm[Column3],"")</f>
        <v>EX_iamac_e_FWD</v>
      </c>
      <c r="H1662" s="3" t="str" cm="1">
        <f t="array" ref="H1662">sc_gsm[[#This Row],[model_rxn]]&amp;",r,"&amp;_xlfn.SWITCH(sc_gsm[[#This Row],[Column2]],"REV","lower_bound:-","FWD","upper_bound:")&amp;"1000"</f>
        <v>EX_iamac_e,r,upper_bound:1000</v>
      </c>
      <c r="I1662" s="3" t="str">
        <f>_xlfn.XLOOKUP(sc_gsm[[#This Row],[Column3]],SC_enz[name_dir],SC_enz[name_dir],"")</f>
        <v>EX_iamac_e_FWD</v>
      </c>
      <c r="J1662" s="3" t="str">
        <f>_xlfn.XLOOKUP(sc_gsm[[#This Row],[name]],[1]RXNS!$C:$C,[1]RXNS!$D:$D,"")</f>
        <v xml:space="preserve">isoamyl acetate[e] =&gt; </v>
      </c>
      <c r="K1662" s="3" t="str">
        <f>_xlfn.XLOOKUP(sc_gsm[[#This Row],[name]],[2]RXNS!$C:$C,[2]RXNS!$D:$D,"")</f>
        <v xml:space="preserve">isoamyl acetate[e] =&gt; </v>
      </c>
      <c r="L1662" s="3" t="b">
        <f>sc_gsm[[#This Row],[yeast8.3.4 equation]]=sc_gsm[[#This Row],[yeast9 equation]]</f>
        <v>1</v>
      </c>
    </row>
    <row r="1663" spans="1:12" hidden="1" x14ac:dyDescent="0.2">
      <c r="A1663" t="s">
        <v>2668</v>
      </c>
      <c r="B1663" t="s">
        <v>7953</v>
      </c>
      <c r="C1663" t="s">
        <v>3903</v>
      </c>
      <c r="D1663" t="str">
        <f>sc_gsm[[#This Row],[model_rxn]]&amp;"_"&amp;sc_gsm[[#This Row],[Column2]]</f>
        <v>IAMOHt_c_e_REV</v>
      </c>
      <c r="E1663" t="str">
        <f>_xlfn.XLOOKUP(sc_gsm[[#This Row],[Column3]],SC_enz[name_dir],SC_enz[name_dir],"")</f>
        <v>IAMOHt_c_e_REV</v>
      </c>
      <c r="F1663" t="str">
        <f>_xlfn.XLOOKUP(sc_gsm[[#This Row],[model_rxn]],RT_gsm[model_rxn],RT_gsm[model_rxn],"")</f>
        <v>IAMOHt_c_e</v>
      </c>
      <c r="G1663" s="3" t="str">
        <f>_xlfn.XLOOKUP(sc_gsm[[#This Row],[Column3]],RT_gsm[Column3],RT_gsm[Column3],"")</f>
        <v>IAMOHt_c_e_REV</v>
      </c>
      <c r="H1663" s="3" t="str" cm="1">
        <f t="array" ref="H1663">sc_gsm[[#This Row],[model_rxn]]&amp;",r,"&amp;_xlfn.SWITCH(sc_gsm[[#This Row],[Column2]],"REV","lower_bound:-","FWD","upper_bound:")&amp;"1000"</f>
        <v>IAMOHt_c_e,r,lower_bound:-1000</v>
      </c>
      <c r="I1663" s="3" t="str">
        <f>_xlfn.XLOOKUP(sc_gsm[[#This Row],[Column3]],SC_enz[name_dir],SC_enz[name_dir],"")</f>
        <v>IAMOHt_c_e_REV</v>
      </c>
      <c r="J1663" s="3" t="str">
        <f>_xlfn.XLOOKUP(sc_gsm[[#This Row],[name]],[1]RXNS!$C:$C,[1]RXNS!$D:$D,"")</f>
        <v>isoamylol[c] &lt;=&gt; isoamylol[e]</v>
      </c>
      <c r="K1663" s="3" t="str">
        <f>_xlfn.XLOOKUP(sc_gsm[[#This Row],[name]],[2]RXNS!$C:$C,[2]RXNS!$D:$D,"")</f>
        <v>isoamylol[c] &lt;=&gt; isoamylol[e]</v>
      </c>
      <c r="L1663" s="3" t="b">
        <f>sc_gsm[[#This Row],[yeast8.3.4 equation]]=sc_gsm[[#This Row],[yeast9 equation]]</f>
        <v>1</v>
      </c>
    </row>
    <row r="1664" spans="1:12" hidden="1" x14ac:dyDescent="0.2">
      <c r="A1664" t="s">
        <v>2668</v>
      </c>
      <c r="B1664" t="s">
        <v>7953</v>
      </c>
      <c r="C1664" t="s">
        <v>3902</v>
      </c>
      <c r="D1664" t="str">
        <f>sc_gsm[[#This Row],[model_rxn]]&amp;"_"&amp;sc_gsm[[#This Row],[Column2]]</f>
        <v>IAMOHt_c_e_FWD</v>
      </c>
      <c r="E1664" t="str">
        <f>_xlfn.XLOOKUP(sc_gsm[[#This Row],[Column3]],SC_enz[name_dir],SC_enz[name_dir],"")</f>
        <v>IAMOHt_c_e_FWD</v>
      </c>
      <c r="F1664" t="str">
        <f>_xlfn.XLOOKUP(sc_gsm[[#This Row],[model_rxn]],RT_gsm[model_rxn],RT_gsm[model_rxn],"")</f>
        <v>IAMOHt_c_e</v>
      </c>
      <c r="G1664" s="3" t="str">
        <f>_xlfn.XLOOKUP(sc_gsm[[#This Row],[Column3]],RT_gsm[Column3],RT_gsm[Column3],"")</f>
        <v>IAMOHt_c_e_FWD</v>
      </c>
      <c r="H1664" s="3" t="str" cm="1">
        <f t="array" ref="H1664">sc_gsm[[#This Row],[model_rxn]]&amp;",r,"&amp;_xlfn.SWITCH(sc_gsm[[#This Row],[Column2]],"REV","lower_bound:-","FWD","upper_bound:")&amp;"1000"</f>
        <v>IAMOHt_c_e,r,upper_bound:1000</v>
      </c>
      <c r="I1664" s="3" t="str">
        <f>_xlfn.XLOOKUP(sc_gsm[[#This Row],[Column3]],SC_enz[name_dir],SC_enz[name_dir],"")</f>
        <v>IAMOHt_c_e_FWD</v>
      </c>
      <c r="J1664" s="3" t="str">
        <f>_xlfn.XLOOKUP(sc_gsm[[#This Row],[name]],[1]RXNS!$C:$C,[1]RXNS!$D:$D,"")</f>
        <v>isoamylol[c] &lt;=&gt; isoamylol[e]</v>
      </c>
      <c r="K1664" s="3" t="str">
        <f>_xlfn.XLOOKUP(sc_gsm[[#This Row],[name]],[2]RXNS!$C:$C,[2]RXNS!$D:$D,"")</f>
        <v>isoamylol[c] &lt;=&gt; isoamylol[e]</v>
      </c>
      <c r="L1664" s="3" t="b">
        <f>sc_gsm[[#This Row],[yeast8.3.4 equation]]=sc_gsm[[#This Row],[yeast9 equation]]</f>
        <v>1</v>
      </c>
    </row>
    <row r="1665" spans="1:12" hidden="1" x14ac:dyDescent="0.2">
      <c r="A1665" t="s">
        <v>2669</v>
      </c>
      <c r="B1665" t="s">
        <v>7953</v>
      </c>
      <c r="C1665" t="s">
        <v>3903</v>
      </c>
      <c r="D1665" t="str">
        <f>sc_gsm[[#This Row],[model_rxn]]&amp;"_"&amp;sc_gsm[[#This Row],[Column2]]</f>
        <v>IAMOHt_c_m_REV</v>
      </c>
      <c r="E1665" t="str">
        <f>_xlfn.XLOOKUP(sc_gsm[[#This Row],[Column3]],SC_enz[name_dir],SC_enz[name_dir],"")</f>
        <v>IAMOHt_c_m_REV</v>
      </c>
      <c r="F1665" t="str">
        <f>_xlfn.XLOOKUP(sc_gsm[[#This Row],[model_rxn]],RT_gsm[model_rxn],RT_gsm[model_rxn],"")</f>
        <v>IAMOHt_c_m</v>
      </c>
      <c r="G1665" s="3" t="str">
        <f>_xlfn.XLOOKUP(sc_gsm[[#This Row],[Column3]],RT_gsm[Column3],RT_gsm[Column3],"")</f>
        <v>IAMOHt_c_m_REV</v>
      </c>
      <c r="H1665" s="3" t="str" cm="1">
        <f t="array" ref="H1665">sc_gsm[[#This Row],[model_rxn]]&amp;",r,"&amp;_xlfn.SWITCH(sc_gsm[[#This Row],[Column2]],"REV","lower_bound:-","FWD","upper_bound:")&amp;"1000"</f>
        <v>IAMOHt_c_m,r,lower_bound:-1000</v>
      </c>
      <c r="I1665" s="3" t="str">
        <f>_xlfn.XLOOKUP(sc_gsm[[#This Row],[Column3]],SC_enz[name_dir],SC_enz[name_dir],"")</f>
        <v>IAMOHt_c_m_REV</v>
      </c>
      <c r="J1665" s="3" t="str">
        <f>_xlfn.XLOOKUP(sc_gsm[[#This Row],[name]],[1]RXNS!$C:$C,[1]RXNS!$D:$D,"")</f>
        <v>isoamylol[c] &lt;=&gt; isoamylol[e]</v>
      </c>
      <c r="K1665" s="3" t="str">
        <f>_xlfn.XLOOKUP(sc_gsm[[#This Row],[name]],[2]RXNS!$C:$C,[2]RXNS!$D:$D,"")</f>
        <v>isoamylol[c] &lt;=&gt; isoamylol[e]</v>
      </c>
      <c r="L1665" s="3" t="b">
        <f>sc_gsm[[#This Row],[yeast8.3.4 equation]]=sc_gsm[[#This Row],[yeast9 equation]]</f>
        <v>1</v>
      </c>
    </row>
    <row r="1666" spans="1:12" hidden="1" x14ac:dyDescent="0.2">
      <c r="A1666" t="s">
        <v>2669</v>
      </c>
      <c r="B1666" t="s">
        <v>7953</v>
      </c>
      <c r="C1666" t="s">
        <v>3902</v>
      </c>
      <c r="D1666" t="str">
        <f>sc_gsm[[#This Row],[model_rxn]]&amp;"_"&amp;sc_gsm[[#This Row],[Column2]]</f>
        <v>IAMOHt_c_m_FWD</v>
      </c>
      <c r="E1666" t="str">
        <f>_xlfn.XLOOKUP(sc_gsm[[#This Row],[Column3]],SC_enz[name_dir],SC_enz[name_dir],"")</f>
        <v>IAMOHt_c_m_FWD</v>
      </c>
      <c r="F1666" t="str">
        <f>_xlfn.XLOOKUP(sc_gsm[[#This Row],[model_rxn]],RT_gsm[model_rxn],RT_gsm[model_rxn],"")</f>
        <v>IAMOHt_c_m</v>
      </c>
      <c r="G1666" s="3" t="str">
        <f>_xlfn.XLOOKUP(sc_gsm[[#This Row],[Column3]],RT_gsm[Column3],RT_gsm[Column3],"")</f>
        <v>IAMOHt_c_m_FWD</v>
      </c>
      <c r="H1666" s="3" t="str" cm="1">
        <f t="array" ref="H1666">sc_gsm[[#This Row],[model_rxn]]&amp;",r,"&amp;_xlfn.SWITCH(sc_gsm[[#This Row],[Column2]],"REV","lower_bound:-","FWD","upper_bound:")&amp;"1000"</f>
        <v>IAMOHt_c_m,r,upper_bound:1000</v>
      </c>
      <c r="I1666" s="3" t="str">
        <f>_xlfn.XLOOKUP(sc_gsm[[#This Row],[Column3]],SC_enz[name_dir],SC_enz[name_dir],"")</f>
        <v>IAMOHt_c_m_FWD</v>
      </c>
      <c r="J1666" s="3" t="str">
        <f>_xlfn.XLOOKUP(sc_gsm[[#This Row],[name]],[1]RXNS!$C:$C,[1]RXNS!$D:$D,"")</f>
        <v>isoamylol[c] &lt;=&gt; isoamylol[e]</v>
      </c>
      <c r="K1666" s="3" t="str">
        <f>_xlfn.XLOOKUP(sc_gsm[[#This Row],[name]],[2]RXNS!$C:$C,[2]RXNS!$D:$D,"")</f>
        <v>isoamylol[c] &lt;=&gt; isoamylol[e]</v>
      </c>
      <c r="L1666" s="3" t="b">
        <f>sc_gsm[[#This Row],[yeast8.3.4 equation]]=sc_gsm[[#This Row],[yeast9 equation]]</f>
        <v>1</v>
      </c>
    </row>
    <row r="1667" spans="1:12" hidden="1" x14ac:dyDescent="0.2">
      <c r="A1667" t="s">
        <v>2670</v>
      </c>
      <c r="B1667" t="s">
        <v>7954</v>
      </c>
      <c r="C1667" t="s">
        <v>3902</v>
      </c>
      <c r="D1667" t="str">
        <f>sc_gsm[[#This Row],[model_rxn]]&amp;"_"&amp;sc_gsm[[#This Row],[Column2]]</f>
        <v>EX_iamoh_e_FWD</v>
      </c>
      <c r="E1667" t="str">
        <f>_xlfn.XLOOKUP(sc_gsm[[#This Row],[Column3]],SC_enz[name_dir],SC_enz[name_dir],"")</f>
        <v>EX_iamoh_e_FWD</v>
      </c>
      <c r="F1667" t="str">
        <f>_xlfn.XLOOKUP(sc_gsm[[#This Row],[model_rxn]],RT_gsm[model_rxn],RT_gsm[model_rxn],"")</f>
        <v>EX_iamoh_e</v>
      </c>
      <c r="G1667" s="3" t="str">
        <f>_xlfn.XLOOKUP(sc_gsm[[#This Row],[Column3]],RT_gsm[Column3],RT_gsm[Column3],"")</f>
        <v>EX_iamoh_e_FWD</v>
      </c>
      <c r="H1667" s="3" t="str" cm="1">
        <f t="array" ref="H1667">sc_gsm[[#This Row],[model_rxn]]&amp;",r,"&amp;_xlfn.SWITCH(sc_gsm[[#This Row],[Column2]],"REV","lower_bound:-","FWD","upper_bound:")&amp;"1000"</f>
        <v>EX_iamoh_e,r,upper_bound:1000</v>
      </c>
      <c r="I1667" s="3" t="str">
        <f>_xlfn.XLOOKUP(sc_gsm[[#This Row],[Column3]],SC_enz[name_dir],SC_enz[name_dir],"")</f>
        <v>EX_iamoh_e_FWD</v>
      </c>
      <c r="J1667" s="3" t="str">
        <f>_xlfn.XLOOKUP(sc_gsm[[#This Row],[name]],[1]RXNS!$C:$C,[1]RXNS!$D:$D,"")</f>
        <v xml:space="preserve">isoamylol[e] =&gt; </v>
      </c>
      <c r="K1667" s="3" t="str">
        <f>_xlfn.XLOOKUP(sc_gsm[[#This Row],[name]],[2]RXNS!$C:$C,[2]RXNS!$D:$D,"")</f>
        <v xml:space="preserve">isoamylol[e] =&gt; </v>
      </c>
      <c r="L1667" s="3" t="b">
        <f>sc_gsm[[#This Row],[yeast8.3.4 equation]]=sc_gsm[[#This Row],[yeast9 equation]]</f>
        <v>1</v>
      </c>
    </row>
    <row r="1668" spans="1:12" hidden="1" x14ac:dyDescent="0.2">
      <c r="A1668" t="s">
        <v>2671</v>
      </c>
      <c r="B1668" t="s">
        <v>7955</v>
      </c>
      <c r="C1668" t="s">
        <v>3902</v>
      </c>
      <c r="D1668" t="str">
        <f>sc_gsm[[#This Row],[model_rxn]]&amp;"_"&amp;sc_gsm[[#This Row],[Column2]]</f>
        <v>EX_ibutoh_e_FWD</v>
      </c>
      <c r="E1668" t="str">
        <f>_xlfn.XLOOKUP(sc_gsm[[#This Row],[Column3]],SC_enz[name_dir],SC_enz[name_dir],"")</f>
        <v>EX_ibutoh_e_FWD</v>
      </c>
      <c r="F1668" t="str">
        <f>_xlfn.XLOOKUP(sc_gsm[[#This Row],[model_rxn]],RT_gsm[model_rxn],RT_gsm[model_rxn],"")</f>
        <v>EX_ibutoh_e</v>
      </c>
      <c r="G1668" s="3" t="str">
        <f>_xlfn.XLOOKUP(sc_gsm[[#This Row],[Column3]],RT_gsm[Column3],RT_gsm[Column3],"")</f>
        <v>EX_ibutoh_e_FWD</v>
      </c>
      <c r="H1668" s="3" t="str" cm="1">
        <f t="array" ref="H1668">sc_gsm[[#This Row],[model_rxn]]&amp;",r,"&amp;_xlfn.SWITCH(sc_gsm[[#This Row],[Column2]],"REV","lower_bound:-","FWD","upper_bound:")&amp;"1000"</f>
        <v>EX_ibutoh_e,r,upper_bound:1000</v>
      </c>
      <c r="I1668" s="3" t="str">
        <f>_xlfn.XLOOKUP(sc_gsm[[#This Row],[Column3]],SC_enz[name_dir],SC_enz[name_dir],"")</f>
        <v>EX_ibutoh_e_FWD</v>
      </c>
      <c r="J1668" s="3" t="str">
        <f>_xlfn.XLOOKUP(sc_gsm[[#This Row],[name]],[1]RXNS!$C:$C,[1]RXNS!$D:$D,"")</f>
        <v xml:space="preserve">isobutanol[e] =&gt; </v>
      </c>
      <c r="K1668" s="3" t="str">
        <f>_xlfn.XLOOKUP(sc_gsm[[#This Row],[name]],[2]RXNS!$C:$C,[2]RXNS!$D:$D,"")</f>
        <v xml:space="preserve">isobutanol[e] =&gt; </v>
      </c>
      <c r="L1668" s="3" t="b">
        <f>sc_gsm[[#This Row],[yeast8.3.4 equation]]=sc_gsm[[#This Row],[yeast9 equation]]</f>
        <v>1</v>
      </c>
    </row>
    <row r="1669" spans="1:12" hidden="1" x14ac:dyDescent="0.2">
      <c r="A1669" t="s">
        <v>2672</v>
      </c>
      <c r="B1669" t="s">
        <v>7956</v>
      </c>
      <c r="C1669" t="s">
        <v>3902</v>
      </c>
      <c r="D1669" t="str">
        <f>sc_gsm[[#This Row],[model_rxn]]&amp;"_"&amp;sc_gsm[[#This Row],[Column2]]</f>
        <v>EX_ibutac_e_FWD</v>
      </c>
      <c r="E1669" t="str">
        <f>_xlfn.XLOOKUP(sc_gsm[[#This Row],[Column3]],SC_enz[name_dir],SC_enz[name_dir],"")</f>
        <v>EX_ibutac_e_FWD</v>
      </c>
      <c r="F1669" t="str">
        <f>_xlfn.XLOOKUP(sc_gsm[[#This Row],[model_rxn]],RT_gsm[model_rxn],RT_gsm[model_rxn],"")</f>
        <v>EX_ibutac_e</v>
      </c>
      <c r="G1669" s="3" t="str">
        <f>_xlfn.XLOOKUP(sc_gsm[[#This Row],[Column3]],RT_gsm[Column3],RT_gsm[Column3],"")</f>
        <v>EX_ibutac_e_FWD</v>
      </c>
      <c r="H1669" s="3" t="str" cm="1">
        <f t="array" ref="H1669">sc_gsm[[#This Row],[model_rxn]]&amp;",r,"&amp;_xlfn.SWITCH(sc_gsm[[#This Row],[Column2]],"REV","lower_bound:-","FWD","upper_bound:")&amp;"1000"</f>
        <v>EX_ibutac_e,r,upper_bound:1000</v>
      </c>
      <c r="I1669" s="3" t="str">
        <f>_xlfn.XLOOKUP(sc_gsm[[#This Row],[Column3]],SC_enz[name_dir],SC_enz[name_dir],"")</f>
        <v>EX_ibutac_e_FWD</v>
      </c>
      <c r="J1669" s="3" t="str">
        <f>_xlfn.XLOOKUP(sc_gsm[[#This Row],[name]],[1]RXNS!$C:$C,[1]RXNS!$D:$D,"")</f>
        <v xml:space="preserve">isobutyl acetate[e] =&gt; </v>
      </c>
      <c r="K1669" s="3" t="str">
        <f>_xlfn.XLOOKUP(sc_gsm[[#This Row],[name]],[2]RXNS!$C:$C,[2]RXNS!$D:$D,"")</f>
        <v xml:space="preserve">isobutyl acetate[e] =&gt; </v>
      </c>
      <c r="L1669" s="3" t="b">
        <f>sc_gsm[[#This Row],[yeast8.3.4 equation]]=sc_gsm[[#This Row],[yeast9 equation]]</f>
        <v>1</v>
      </c>
    </row>
    <row r="1670" spans="1:12" hidden="1" x14ac:dyDescent="0.2">
      <c r="A1670" t="s">
        <v>2673</v>
      </c>
      <c r="B1670" t="s">
        <v>7957</v>
      </c>
      <c r="C1670" t="s">
        <v>3903</v>
      </c>
      <c r="D1670" t="str">
        <f>sc_gsm[[#This Row],[model_rxn]]&amp;"_"&amp;sc_gsm[[#This Row],[Column2]]</f>
        <v>IBUTOHt_c_e_REV</v>
      </c>
      <c r="E1670" t="str">
        <f>_xlfn.XLOOKUP(sc_gsm[[#This Row],[Column3]],SC_enz[name_dir],SC_enz[name_dir],"")</f>
        <v>IBUTOHt_c_e_REV</v>
      </c>
      <c r="F1670" t="str">
        <f>_xlfn.XLOOKUP(sc_gsm[[#This Row],[model_rxn]],RT_gsm[model_rxn],RT_gsm[model_rxn],"")</f>
        <v>IBUTOHt_c_e</v>
      </c>
      <c r="G1670" s="3" t="str">
        <f>_xlfn.XLOOKUP(sc_gsm[[#This Row],[Column3]],RT_gsm[Column3],RT_gsm[Column3],"")</f>
        <v>IBUTOHt_c_e_REV</v>
      </c>
      <c r="H1670" s="3" t="str" cm="1">
        <f t="array" ref="H1670">sc_gsm[[#This Row],[model_rxn]]&amp;",r,"&amp;_xlfn.SWITCH(sc_gsm[[#This Row],[Column2]],"REV","lower_bound:-","FWD","upper_bound:")&amp;"1000"</f>
        <v>IBUTOHt_c_e,r,lower_bound:-1000</v>
      </c>
      <c r="I1670" s="3" t="str">
        <f>_xlfn.XLOOKUP(sc_gsm[[#This Row],[Column3]],SC_enz[name_dir],SC_enz[name_dir],"")</f>
        <v>IBUTOHt_c_e_REV</v>
      </c>
      <c r="J1670" s="3" t="str">
        <f>_xlfn.XLOOKUP(sc_gsm[[#This Row],[name]],[1]RXNS!$C:$C,[1]RXNS!$D:$D,"")</f>
        <v>isobutanol[c] &lt;=&gt; isobutanol[e]</v>
      </c>
      <c r="K1670" s="3" t="str">
        <f>_xlfn.XLOOKUP(sc_gsm[[#This Row],[name]],[2]RXNS!$C:$C,[2]RXNS!$D:$D,"")</f>
        <v>isobutanol[c] &lt;=&gt; isobutanol[e]</v>
      </c>
      <c r="L1670" s="3" t="b">
        <f>sc_gsm[[#This Row],[yeast8.3.4 equation]]=sc_gsm[[#This Row],[yeast9 equation]]</f>
        <v>1</v>
      </c>
    </row>
    <row r="1671" spans="1:12" hidden="1" x14ac:dyDescent="0.2">
      <c r="A1671" t="s">
        <v>2673</v>
      </c>
      <c r="B1671" t="s">
        <v>7957</v>
      </c>
      <c r="C1671" t="s">
        <v>3902</v>
      </c>
      <c r="D1671" t="str">
        <f>sc_gsm[[#This Row],[model_rxn]]&amp;"_"&amp;sc_gsm[[#This Row],[Column2]]</f>
        <v>IBUTOHt_c_e_FWD</v>
      </c>
      <c r="E1671" t="str">
        <f>_xlfn.XLOOKUP(sc_gsm[[#This Row],[Column3]],SC_enz[name_dir],SC_enz[name_dir],"")</f>
        <v>IBUTOHt_c_e_FWD</v>
      </c>
      <c r="F1671" t="str">
        <f>_xlfn.XLOOKUP(sc_gsm[[#This Row],[model_rxn]],RT_gsm[model_rxn],RT_gsm[model_rxn],"")</f>
        <v>IBUTOHt_c_e</v>
      </c>
      <c r="G1671" s="3" t="str">
        <f>_xlfn.XLOOKUP(sc_gsm[[#This Row],[Column3]],RT_gsm[Column3],RT_gsm[Column3],"")</f>
        <v>IBUTOHt_c_e_FWD</v>
      </c>
      <c r="H1671" s="3" t="str" cm="1">
        <f t="array" ref="H1671">sc_gsm[[#This Row],[model_rxn]]&amp;",r,"&amp;_xlfn.SWITCH(sc_gsm[[#This Row],[Column2]],"REV","lower_bound:-","FWD","upper_bound:")&amp;"1000"</f>
        <v>IBUTOHt_c_e,r,upper_bound:1000</v>
      </c>
      <c r="I1671" s="3" t="str">
        <f>_xlfn.XLOOKUP(sc_gsm[[#This Row],[Column3]],SC_enz[name_dir],SC_enz[name_dir],"")</f>
        <v>IBUTOHt_c_e_FWD</v>
      </c>
      <c r="J1671" s="3" t="str">
        <f>_xlfn.XLOOKUP(sc_gsm[[#This Row],[name]],[1]RXNS!$C:$C,[1]RXNS!$D:$D,"")</f>
        <v>isobutanol[c] &lt;=&gt; isobutanol[e]</v>
      </c>
      <c r="K1671" s="3" t="str">
        <f>_xlfn.XLOOKUP(sc_gsm[[#This Row],[name]],[2]RXNS!$C:$C,[2]RXNS!$D:$D,"")</f>
        <v>isobutanol[c] &lt;=&gt; isobutanol[e]</v>
      </c>
      <c r="L1671" s="3" t="b">
        <f>sc_gsm[[#This Row],[yeast8.3.4 equation]]=sc_gsm[[#This Row],[yeast9 equation]]</f>
        <v>1</v>
      </c>
    </row>
    <row r="1672" spans="1:12" hidden="1" x14ac:dyDescent="0.2">
      <c r="A1672" t="s">
        <v>2674</v>
      </c>
      <c r="B1672" t="s">
        <v>7957</v>
      </c>
      <c r="C1672" t="s">
        <v>3903</v>
      </c>
      <c r="D1672" t="str">
        <f>sc_gsm[[#This Row],[model_rxn]]&amp;"_"&amp;sc_gsm[[#This Row],[Column2]]</f>
        <v>IBUTOHt_c_m_REV</v>
      </c>
      <c r="E1672" t="str">
        <f>_xlfn.XLOOKUP(sc_gsm[[#This Row],[Column3]],SC_enz[name_dir],SC_enz[name_dir],"")</f>
        <v>IBUTOHt_c_m_REV</v>
      </c>
      <c r="F1672" t="str">
        <f>_xlfn.XLOOKUP(sc_gsm[[#This Row],[model_rxn]],RT_gsm[model_rxn],RT_gsm[model_rxn],"")</f>
        <v>IBUTOHt_c_m</v>
      </c>
      <c r="G1672" s="3" t="str">
        <f>_xlfn.XLOOKUP(sc_gsm[[#This Row],[Column3]],RT_gsm[Column3],RT_gsm[Column3],"")</f>
        <v>IBUTOHt_c_m_REV</v>
      </c>
      <c r="H1672" s="3" t="str" cm="1">
        <f t="array" ref="H1672">sc_gsm[[#This Row],[model_rxn]]&amp;",r,"&amp;_xlfn.SWITCH(sc_gsm[[#This Row],[Column2]],"REV","lower_bound:-","FWD","upper_bound:")&amp;"1000"</f>
        <v>IBUTOHt_c_m,r,lower_bound:-1000</v>
      </c>
      <c r="I1672" s="3" t="str">
        <f>_xlfn.XLOOKUP(sc_gsm[[#This Row],[Column3]],SC_enz[name_dir],SC_enz[name_dir],"")</f>
        <v>IBUTOHt_c_m_REV</v>
      </c>
      <c r="J1672" s="3" t="str">
        <f>_xlfn.XLOOKUP(sc_gsm[[#This Row],[name]],[1]RXNS!$C:$C,[1]RXNS!$D:$D,"")</f>
        <v>isobutanol[c] &lt;=&gt; isobutanol[e]</v>
      </c>
      <c r="K1672" s="3" t="str">
        <f>_xlfn.XLOOKUP(sc_gsm[[#This Row],[name]],[2]RXNS!$C:$C,[2]RXNS!$D:$D,"")</f>
        <v>isobutanol[c] &lt;=&gt; isobutanol[e]</v>
      </c>
      <c r="L1672" s="3" t="b">
        <f>sc_gsm[[#This Row],[yeast8.3.4 equation]]=sc_gsm[[#This Row],[yeast9 equation]]</f>
        <v>1</v>
      </c>
    </row>
    <row r="1673" spans="1:12" hidden="1" x14ac:dyDescent="0.2">
      <c r="A1673" t="s">
        <v>2674</v>
      </c>
      <c r="B1673" t="s">
        <v>7957</v>
      </c>
      <c r="C1673" t="s">
        <v>3902</v>
      </c>
      <c r="D1673" t="str">
        <f>sc_gsm[[#This Row],[model_rxn]]&amp;"_"&amp;sc_gsm[[#This Row],[Column2]]</f>
        <v>IBUTOHt_c_m_FWD</v>
      </c>
      <c r="E1673" t="str">
        <f>_xlfn.XLOOKUP(sc_gsm[[#This Row],[Column3]],SC_enz[name_dir],SC_enz[name_dir],"")</f>
        <v>IBUTOHt_c_m_FWD</v>
      </c>
      <c r="F1673" t="str">
        <f>_xlfn.XLOOKUP(sc_gsm[[#This Row],[model_rxn]],RT_gsm[model_rxn],RT_gsm[model_rxn],"")</f>
        <v>IBUTOHt_c_m</v>
      </c>
      <c r="G1673" s="3" t="str">
        <f>_xlfn.XLOOKUP(sc_gsm[[#This Row],[Column3]],RT_gsm[Column3],RT_gsm[Column3],"")</f>
        <v>IBUTOHt_c_m_FWD</v>
      </c>
      <c r="H1673" s="3" t="str" cm="1">
        <f t="array" ref="H1673">sc_gsm[[#This Row],[model_rxn]]&amp;",r,"&amp;_xlfn.SWITCH(sc_gsm[[#This Row],[Column2]],"REV","lower_bound:-","FWD","upper_bound:")&amp;"1000"</f>
        <v>IBUTOHt_c_m,r,upper_bound:1000</v>
      </c>
      <c r="I1673" s="3" t="str">
        <f>_xlfn.XLOOKUP(sc_gsm[[#This Row],[Column3]],SC_enz[name_dir],SC_enz[name_dir],"")</f>
        <v>IBUTOHt_c_m_FWD</v>
      </c>
      <c r="J1673" s="3" t="str">
        <f>_xlfn.XLOOKUP(sc_gsm[[#This Row],[name]],[1]RXNS!$C:$C,[1]RXNS!$D:$D,"")</f>
        <v>isobutanol[c] &lt;=&gt; isobutanol[e]</v>
      </c>
      <c r="K1673" s="3" t="str">
        <f>_xlfn.XLOOKUP(sc_gsm[[#This Row],[name]],[2]RXNS!$C:$C,[2]RXNS!$D:$D,"")</f>
        <v>isobutanol[c] &lt;=&gt; isobutanol[e]</v>
      </c>
      <c r="L1673" s="3" t="b">
        <f>sc_gsm[[#This Row],[yeast8.3.4 equation]]=sc_gsm[[#This Row],[yeast9 equation]]</f>
        <v>1</v>
      </c>
    </row>
    <row r="1674" spans="1:12" hidden="1" x14ac:dyDescent="0.2">
      <c r="A1674" t="s">
        <v>2675</v>
      </c>
      <c r="B1674" t="s">
        <v>7958</v>
      </c>
      <c r="C1674" t="s">
        <v>3902</v>
      </c>
      <c r="D1674" t="str">
        <f>sc_gsm[[#This Row],[model_rxn]]&amp;"_"&amp;sc_gsm[[#This Row],[Column2]]</f>
        <v>EX_ibtald_e_FWD</v>
      </c>
      <c r="E1674" t="str">
        <f>_xlfn.XLOOKUP(sc_gsm[[#This Row],[Column3]],SC_enz[name_dir],SC_enz[name_dir],"")</f>
        <v>EX_ibtald_e_FWD</v>
      </c>
      <c r="F1674" t="str">
        <f>_xlfn.XLOOKUP(sc_gsm[[#This Row],[model_rxn]],RT_gsm[model_rxn],RT_gsm[model_rxn],"")</f>
        <v>EX_ibtald_e</v>
      </c>
      <c r="G1674" s="3" t="str">
        <f>_xlfn.XLOOKUP(sc_gsm[[#This Row],[Column3]],RT_gsm[Column3],RT_gsm[Column3],"")</f>
        <v>EX_ibtald_e_FWD</v>
      </c>
      <c r="H1674" s="3" t="str" cm="1">
        <f t="array" ref="H1674">sc_gsm[[#This Row],[model_rxn]]&amp;",r,"&amp;_xlfn.SWITCH(sc_gsm[[#This Row],[Column2]],"REV","lower_bound:-","FWD","upper_bound:")&amp;"1000"</f>
        <v>EX_ibtald_e,r,upper_bound:1000</v>
      </c>
      <c r="I1674" s="3" t="str">
        <f>_xlfn.XLOOKUP(sc_gsm[[#This Row],[Column3]],SC_enz[name_dir],SC_enz[name_dir],"")</f>
        <v>EX_ibtald_e_FWD</v>
      </c>
      <c r="J1674" s="3" t="str">
        <f>_xlfn.XLOOKUP(sc_gsm[[#This Row],[name]],[1]RXNS!$C:$C,[1]RXNS!$D:$D,"")</f>
        <v xml:space="preserve">isobutyraldehyde[e] =&gt; </v>
      </c>
      <c r="K1674" s="3" t="str">
        <f>_xlfn.XLOOKUP(sc_gsm[[#This Row],[name]],[2]RXNS!$C:$C,[2]RXNS!$D:$D,"")</f>
        <v xml:space="preserve">isobutyraldehyde[e] =&gt; </v>
      </c>
      <c r="L1674" s="3" t="b">
        <f>sc_gsm[[#This Row],[yeast8.3.4 equation]]=sc_gsm[[#This Row],[yeast9 equation]]</f>
        <v>1</v>
      </c>
    </row>
    <row r="1675" spans="1:12" hidden="1" x14ac:dyDescent="0.2">
      <c r="A1675" t="s">
        <v>2676</v>
      </c>
      <c r="B1675" t="s">
        <v>7959</v>
      </c>
      <c r="C1675" t="s">
        <v>3902</v>
      </c>
      <c r="D1675" t="str">
        <f>sc_gsm[[#This Row],[model_rxn]]&amp;"_"&amp;sc_gsm[[#This Row],[Column2]]</f>
        <v>PHCHGS_m_FWD</v>
      </c>
      <c r="E1675" t="str">
        <f>_xlfn.XLOOKUP(sc_gsm[[#This Row],[Column3]],SC_enz[name_dir],SC_enz[name_dir],"")</f>
        <v>PHCHGS_m_FWD</v>
      </c>
      <c r="F1675" t="str">
        <f>_xlfn.XLOOKUP(sc_gsm[[#This Row],[model_rxn]],RT_gsm[model_rxn],RT_gsm[model_rxn],"")</f>
        <v>PHCHGS_m</v>
      </c>
      <c r="G1675" s="3" t="str">
        <f>_xlfn.XLOOKUP(sc_gsm[[#This Row],[Column3]],RT_gsm[Column3],RT_gsm[Column3],"")</f>
        <v>PHCHGS_m_FWD</v>
      </c>
      <c r="H1675" s="3" t="str" cm="1">
        <f t="array" ref="H1675">sc_gsm[[#This Row],[model_rxn]]&amp;",r,"&amp;_xlfn.SWITCH(sc_gsm[[#This Row],[Column2]],"REV","lower_bound:-","FWD","upper_bound:")&amp;"1000"</f>
        <v>PHCHGS_m,r,upper_bound:1000</v>
      </c>
      <c r="I1675" s="3" t="str">
        <f>_xlfn.XLOOKUP(sc_gsm[[#This Row],[Column3]],SC_enz[name_dir],SC_enz[name_dir],"")</f>
        <v>PHCHGS_m_FWD</v>
      </c>
      <c r="J1675" s="3" t="str">
        <f>_xlfn.XLOOKUP(sc_gsm[[#This Row],[name]],[1]RXNS!$C:$C,[1]RXNS!$D:$D,"")</f>
        <v>1-pyrroline-3-hydroxy-5-carboxylic acid[m] + H+[m] + H2O[m] =&gt; L-4-hydroxyglutamic semialdehyde[m]</v>
      </c>
      <c r="K1675" s="3" t="str">
        <f>_xlfn.XLOOKUP(sc_gsm[[#This Row],[name]],[2]RXNS!$C:$C,[2]RXNS!$D:$D,"")</f>
        <v>1-pyrroline-3-hydroxy-5-carboxylic acid[m] + H+[m] + H2O[m] =&gt; L-4-hydroxyglutamic semialdehyde[m]</v>
      </c>
      <c r="L1675" s="3" t="b">
        <f>sc_gsm[[#This Row],[yeast8.3.4 equation]]=sc_gsm[[#This Row],[yeast9 equation]]</f>
        <v>1</v>
      </c>
    </row>
    <row r="1676" spans="1:12" hidden="1" x14ac:dyDescent="0.2">
      <c r="A1676" t="s">
        <v>2677</v>
      </c>
      <c r="B1676" t="s">
        <v>7960</v>
      </c>
      <c r="C1676" t="s">
        <v>3902</v>
      </c>
      <c r="D1676" t="str">
        <f>sc_gsm[[#This Row],[model_rxn]]&amp;"_"&amp;sc_gsm[[#This Row],[Column2]]</f>
        <v>AOBUTDs_c_FWD</v>
      </c>
      <c r="E1676" t="str">
        <f>_xlfn.XLOOKUP(sc_gsm[[#This Row],[Column3]],SC_enz[name_dir],SC_enz[name_dir],"")</f>
        <v>AOBUTDs_c_FWD</v>
      </c>
      <c r="F1676" t="str">
        <f>_xlfn.XLOOKUP(sc_gsm[[#This Row],[model_rxn]],RT_gsm[model_rxn],RT_gsm[model_rxn],"")</f>
        <v>AOBUTDs_c</v>
      </c>
      <c r="G1676" s="3" t="str">
        <f>_xlfn.XLOOKUP(sc_gsm[[#This Row],[Column3]],RT_gsm[Column3],RT_gsm[Column3],"")</f>
        <v>AOBUTDs_c_FWD</v>
      </c>
      <c r="H1676" s="3" t="str" cm="1">
        <f t="array" ref="H1676">sc_gsm[[#This Row],[model_rxn]]&amp;",r,"&amp;_xlfn.SWITCH(sc_gsm[[#This Row],[Column2]],"REV","lower_bound:-","FWD","upper_bound:")&amp;"1000"</f>
        <v>AOBUTDs_c,r,upper_bound:1000</v>
      </c>
      <c r="I1676" s="3" t="str">
        <f>_xlfn.XLOOKUP(sc_gsm[[#This Row],[Column3]],SC_enz[name_dir],SC_enz[name_dir],"")</f>
        <v>AOBUTDs_c_FWD</v>
      </c>
      <c r="J1676" s="3" t="str">
        <f>_xlfn.XLOOKUP(sc_gsm[[#This Row],[name]],[1]RXNS!$C:$C,[1]RXNS!$D:$D,"")</f>
        <v>H+[c] + L-2-amino-3-oxobutanoate[c] =&gt; aminoacetone[c] + carbon dioxide[c]</v>
      </c>
      <c r="K1676" s="3" t="str">
        <f>_xlfn.XLOOKUP(sc_gsm[[#This Row],[name]],[2]RXNS!$C:$C,[2]RXNS!$D:$D,"")</f>
        <v>H+[c] + L-2-amino-3-oxobutanoate[c] =&gt; aminoacetone[c] + carbon dioxide[c]</v>
      </c>
      <c r="L1676" s="3" t="b">
        <f>sc_gsm[[#This Row],[yeast8.3.4 equation]]=sc_gsm[[#This Row],[yeast9 equation]]</f>
        <v>1</v>
      </c>
    </row>
    <row r="1677" spans="1:12" hidden="1" x14ac:dyDescent="0.2">
      <c r="A1677" t="s">
        <v>2678</v>
      </c>
      <c r="B1677" t="s">
        <v>7961</v>
      </c>
      <c r="C1677" t="s">
        <v>3902</v>
      </c>
      <c r="D1677" t="str">
        <f>sc_gsm[[#This Row],[model_rxn]]&amp;"_"&amp;sc_gsm[[#This Row],[Column2]]</f>
        <v>EX_ala__L_e_FWD</v>
      </c>
      <c r="E1677" t="str">
        <f>_xlfn.XLOOKUP(sc_gsm[[#This Row],[Column3]],SC_enz[name_dir],SC_enz[name_dir],"")</f>
        <v>EX_ala__L_e_FWD</v>
      </c>
      <c r="F1677" t="str">
        <f>_xlfn.XLOOKUP(sc_gsm[[#This Row],[model_rxn]],RT_gsm[model_rxn],RT_gsm[model_rxn],"")</f>
        <v>EX_ala__L_e</v>
      </c>
      <c r="G1677" s="3" t="str">
        <f>_xlfn.XLOOKUP(sc_gsm[[#This Row],[Column3]],RT_gsm[Column3],RT_gsm[Column3],"")</f>
        <v>EX_ala__L_e_FWD</v>
      </c>
      <c r="H1677" s="3" t="str" cm="1">
        <f t="array" ref="H1677">sc_gsm[[#This Row],[model_rxn]]&amp;",r,"&amp;_xlfn.SWITCH(sc_gsm[[#This Row],[Column2]],"REV","lower_bound:-","FWD","upper_bound:")&amp;"1000"</f>
        <v>EX_ala__L_e,r,upper_bound:1000</v>
      </c>
      <c r="I1677" s="3" t="str">
        <f>_xlfn.XLOOKUP(sc_gsm[[#This Row],[Column3]],SC_enz[name_dir],SC_enz[name_dir],"")</f>
        <v>EX_ala__L_e_FWD</v>
      </c>
      <c r="J1677" s="3" t="str">
        <f>_xlfn.XLOOKUP(sc_gsm[[#This Row],[name]],[1]RXNS!$C:$C,[1]RXNS!$D:$D,"")</f>
        <v xml:space="preserve">L-alanine[e] =&gt; </v>
      </c>
      <c r="K1677" s="3" t="str">
        <f>_xlfn.XLOOKUP(sc_gsm[[#This Row],[name]],[2]RXNS!$C:$C,[2]RXNS!$D:$D,"")</f>
        <v xml:space="preserve">L-alanine[e] =&gt; </v>
      </c>
      <c r="L1677" s="3" t="b">
        <f>sc_gsm[[#This Row],[yeast8.3.4 equation]]=sc_gsm[[#This Row],[yeast9 equation]]</f>
        <v>1</v>
      </c>
    </row>
    <row r="1678" spans="1:12" hidden="1" x14ac:dyDescent="0.2">
      <c r="A1678" t="s">
        <v>2679</v>
      </c>
      <c r="B1678" t="s">
        <v>7696</v>
      </c>
      <c r="C1678" t="s">
        <v>3902</v>
      </c>
      <c r="D1678" t="str">
        <f>sc_gsm[[#This Row],[model_rxn]]&amp;"_"&amp;sc_gsm[[#This Row],[Column2]]</f>
        <v>ALAt_c_m_FWD</v>
      </c>
      <c r="E1678" t="str">
        <f>_xlfn.XLOOKUP(sc_gsm[[#This Row],[Column3]],SC_enz[name_dir],SC_enz[name_dir],"")</f>
        <v>ALAt_c_m_FWD</v>
      </c>
      <c r="F1678" t="str">
        <f>_xlfn.XLOOKUP(sc_gsm[[#This Row],[model_rxn]],RT_gsm[model_rxn],RT_gsm[model_rxn],"")</f>
        <v>ALAt_c_m</v>
      </c>
      <c r="G1678" s="3" t="str">
        <f>_xlfn.XLOOKUP(sc_gsm[[#This Row],[Column3]],RT_gsm[Column3],RT_gsm[Column3],"")</f>
        <v>ALAt_c_m_FWD</v>
      </c>
      <c r="H1678" s="3" t="str" cm="1">
        <f t="array" ref="H1678">sc_gsm[[#This Row],[model_rxn]]&amp;",r,"&amp;_xlfn.SWITCH(sc_gsm[[#This Row],[Column2]],"REV","lower_bound:-","FWD","upper_bound:")&amp;"1000"</f>
        <v>ALAt_c_m,r,upper_bound:1000</v>
      </c>
      <c r="I1678" s="3" t="str">
        <f>_xlfn.XLOOKUP(sc_gsm[[#This Row],[Column3]],SC_enz[name_dir],SC_enz[name_dir],"")</f>
        <v>ALAt_c_m_FWD</v>
      </c>
      <c r="J1678" s="3" t="str">
        <f>_xlfn.XLOOKUP(sc_gsm[[#This Row],[name]],[1]RXNS!$C:$C,[1]RXNS!$D:$D,"")</f>
        <v>H+[e] + L-alanine[e] &lt;=&gt; H+[c] + L-alanine[c]</v>
      </c>
      <c r="K1678" s="3" t="str">
        <f>_xlfn.XLOOKUP(sc_gsm[[#This Row],[name]],[2]RXNS!$C:$C,[2]RXNS!$D:$D,"")</f>
        <v>H+[e] + L-alanine[e] &lt;=&gt; H+[c] + L-alanine[c]</v>
      </c>
      <c r="L1678" s="3" t="b">
        <f>sc_gsm[[#This Row],[yeast8.3.4 equation]]=sc_gsm[[#This Row],[yeast9 equation]]</f>
        <v>1</v>
      </c>
    </row>
    <row r="1679" spans="1:12" hidden="1" x14ac:dyDescent="0.2">
      <c r="A1679" t="s">
        <v>2680</v>
      </c>
      <c r="B1679" t="s">
        <v>7962</v>
      </c>
      <c r="C1679" t="s">
        <v>3902</v>
      </c>
      <c r="D1679" t="str">
        <f>sc_gsm[[#This Row],[model_rxn]]&amp;"_"&amp;sc_gsm[[#This Row],[Column2]]</f>
        <v>EX_abt__L_e_FWD</v>
      </c>
      <c r="E1679" t="str">
        <f>_xlfn.XLOOKUP(sc_gsm[[#This Row],[Column3]],SC_enz[name_dir],SC_enz[name_dir],"")</f>
        <v>EX_abt__L_e_FWD</v>
      </c>
      <c r="F1679" t="str">
        <f>_xlfn.XLOOKUP(sc_gsm[[#This Row],[model_rxn]],RT_gsm[model_rxn],RT_gsm[model_rxn],"")</f>
        <v>EX_abt__L_e</v>
      </c>
      <c r="G1679" s="3" t="str">
        <f>_xlfn.XLOOKUP(sc_gsm[[#This Row],[Column3]],RT_gsm[Column3],RT_gsm[Column3],"")</f>
        <v>EX_abt__L_e_FWD</v>
      </c>
      <c r="H1679" s="3" t="str" cm="1">
        <f t="array" ref="H1679">sc_gsm[[#This Row],[model_rxn]]&amp;",r,"&amp;_xlfn.SWITCH(sc_gsm[[#This Row],[Column2]],"REV","lower_bound:-","FWD","upper_bound:")&amp;"1000"</f>
        <v>EX_abt__L_e,r,upper_bound:1000</v>
      </c>
      <c r="I1679" s="3" t="str">
        <f>_xlfn.XLOOKUP(sc_gsm[[#This Row],[Column3]],SC_enz[name_dir],SC_enz[name_dir],"")</f>
        <v>EX_abt__L_e_FWD</v>
      </c>
      <c r="J1679" s="3" t="str">
        <f>_xlfn.XLOOKUP(sc_gsm[[#This Row],[name]],[1]RXNS!$C:$C,[1]RXNS!$D:$D,"")</f>
        <v xml:space="preserve">L-arabinitol[e] =&gt; </v>
      </c>
      <c r="K1679" s="3" t="str">
        <f>_xlfn.XLOOKUP(sc_gsm[[#This Row],[name]],[2]RXNS!$C:$C,[2]RXNS!$D:$D,"")</f>
        <v xml:space="preserve">L-arabinitol[e] =&gt; </v>
      </c>
      <c r="L1679" s="3" t="b">
        <f>sc_gsm[[#This Row],[yeast8.3.4 equation]]=sc_gsm[[#This Row],[yeast9 equation]]</f>
        <v>1</v>
      </c>
    </row>
    <row r="1680" spans="1:12" hidden="1" x14ac:dyDescent="0.2">
      <c r="A1680" t="s">
        <v>2681</v>
      </c>
      <c r="B1680" t="s">
        <v>7963</v>
      </c>
      <c r="C1680" t="s">
        <v>3903</v>
      </c>
      <c r="D1680" t="str">
        <f>sc_gsm[[#This Row],[model_rxn]]&amp;"_"&amp;sc_gsm[[#This Row],[Column2]]</f>
        <v>ABTt_c_e_REV</v>
      </c>
      <c r="E1680" t="str">
        <f>_xlfn.XLOOKUP(sc_gsm[[#This Row],[Column3]],SC_enz[name_dir],SC_enz[name_dir],"")</f>
        <v>ABTt_c_e_REV</v>
      </c>
      <c r="F1680" t="str">
        <f>_xlfn.XLOOKUP(sc_gsm[[#This Row],[model_rxn]],RT_gsm[model_rxn],RT_gsm[model_rxn],"")</f>
        <v>ABTt_c_e</v>
      </c>
      <c r="G1680" s="3" t="str">
        <f>_xlfn.XLOOKUP(sc_gsm[[#This Row],[Column3]],RT_gsm[Column3],RT_gsm[Column3],"")</f>
        <v>ABTt_c_e_REV</v>
      </c>
      <c r="H1680" s="3" t="str" cm="1">
        <f t="array" ref="H1680">sc_gsm[[#This Row],[model_rxn]]&amp;",r,"&amp;_xlfn.SWITCH(sc_gsm[[#This Row],[Column2]],"REV","lower_bound:-","FWD","upper_bound:")&amp;"1000"</f>
        <v>ABTt_c_e,r,lower_bound:-1000</v>
      </c>
      <c r="I1680" s="3" t="str">
        <f>_xlfn.XLOOKUP(sc_gsm[[#This Row],[Column3]],SC_enz[name_dir],SC_enz[name_dir],"")</f>
        <v>ABTt_c_e_REV</v>
      </c>
      <c r="J1680" s="3" t="str">
        <f>_xlfn.XLOOKUP(sc_gsm[[#This Row],[name]],[1]RXNS!$C:$C,[1]RXNS!$D:$D,"")</f>
        <v>L-arabinitol[e] &lt;=&gt; L-arabinitol[c]</v>
      </c>
      <c r="K1680" s="3" t="str">
        <f>_xlfn.XLOOKUP(sc_gsm[[#This Row],[name]],[2]RXNS!$C:$C,[2]RXNS!$D:$D,"")</f>
        <v>L-arabinitol[e] &lt;=&gt; L-arabinitol[c]</v>
      </c>
      <c r="L1680" s="3" t="b">
        <f>sc_gsm[[#This Row],[yeast8.3.4 equation]]=sc_gsm[[#This Row],[yeast9 equation]]</f>
        <v>1</v>
      </c>
    </row>
    <row r="1681" spans="1:12" hidden="1" x14ac:dyDescent="0.2">
      <c r="A1681" t="s">
        <v>2681</v>
      </c>
      <c r="B1681" t="s">
        <v>7963</v>
      </c>
      <c r="C1681" t="s">
        <v>3902</v>
      </c>
      <c r="D1681" t="str">
        <f>sc_gsm[[#This Row],[model_rxn]]&amp;"_"&amp;sc_gsm[[#This Row],[Column2]]</f>
        <v>ABTt_c_e_FWD</v>
      </c>
      <c r="E1681" t="str">
        <f>_xlfn.XLOOKUP(sc_gsm[[#This Row],[Column3]],SC_enz[name_dir],SC_enz[name_dir],"")</f>
        <v>ABTt_c_e_FWD</v>
      </c>
      <c r="F1681" t="str">
        <f>_xlfn.XLOOKUP(sc_gsm[[#This Row],[model_rxn]],RT_gsm[model_rxn],RT_gsm[model_rxn],"")</f>
        <v>ABTt_c_e</v>
      </c>
      <c r="G1681" s="3" t="str">
        <f>_xlfn.XLOOKUP(sc_gsm[[#This Row],[Column3]],RT_gsm[Column3],RT_gsm[Column3],"")</f>
        <v>ABTt_c_e_FWD</v>
      </c>
      <c r="H1681" s="3" t="str" cm="1">
        <f t="array" ref="H1681">sc_gsm[[#This Row],[model_rxn]]&amp;",r,"&amp;_xlfn.SWITCH(sc_gsm[[#This Row],[Column2]],"REV","lower_bound:-","FWD","upper_bound:")&amp;"1000"</f>
        <v>ABTt_c_e,r,upper_bound:1000</v>
      </c>
      <c r="I1681" s="3" t="str">
        <f>_xlfn.XLOOKUP(sc_gsm[[#This Row],[Column3]],SC_enz[name_dir],SC_enz[name_dir],"")</f>
        <v>ABTt_c_e_FWD</v>
      </c>
      <c r="J1681" s="3" t="str">
        <f>_xlfn.XLOOKUP(sc_gsm[[#This Row],[name]],[1]RXNS!$C:$C,[1]RXNS!$D:$D,"")</f>
        <v>L-arabinitol[e] &lt;=&gt; L-arabinitol[c]</v>
      </c>
      <c r="K1681" s="3" t="str">
        <f>_xlfn.XLOOKUP(sc_gsm[[#This Row],[name]],[2]RXNS!$C:$C,[2]RXNS!$D:$D,"")</f>
        <v>L-arabinitol[e] &lt;=&gt; L-arabinitol[c]</v>
      </c>
      <c r="L1681" s="3" t="b">
        <f>sc_gsm[[#This Row],[yeast8.3.4 equation]]=sc_gsm[[#This Row],[yeast9 equation]]</f>
        <v>1</v>
      </c>
    </row>
    <row r="1682" spans="1:12" hidden="1" x14ac:dyDescent="0.2">
      <c r="A1682" t="s">
        <v>2682</v>
      </c>
      <c r="B1682" t="s">
        <v>7964</v>
      </c>
      <c r="C1682" t="s">
        <v>3903</v>
      </c>
      <c r="D1682" t="str">
        <f>sc_gsm[[#This Row],[model_rxn]]&amp;"_"&amp;sc_gsm[[#This Row],[Column2]]</f>
        <v>ARABLt_c_REV</v>
      </c>
      <c r="E1682" t="str">
        <f>_xlfn.XLOOKUP(sc_gsm[[#This Row],[Column3]],SC_enz[name_dir],SC_enz[name_dir],"")</f>
        <v>ARABLt_c_REV</v>
      </c>
      <c r="F1682" t="str">
        <f>_xlfn.XLOOKUP(sc_gsm[[#This Row],[model_rxn]],RT_gsm[model_rxn],RT_gsm[model_rxn],"")</f>
        <v>ARABLt_c</v>
      </c>
      <c r="G1682" s="3" t="str">
        <f>_xlfn.XLOOKUP(sc_gsm[[#This Row],[Column3]],RT_gsm[Column3],RT_gsm[Column3],"")</f>
        <v>ARABLt_c_REV</v>
      </c>
      <c r="H1682" s="3" t="str" cm="1">
        <f t="array" ref="H1682">sc_gsm[[#This Row],[model_rxn]]&amp;",r,"&amp;_xlfn.SWITCH(sc_gsm[[#This Row],[Column2]],"REV","lower_bound:-","FWD","upper_bound:")&amp;"1000"</f>
        <v>ARABLt_c,r,lower_bound:-1000</v>
      </c>
      <c r="I1682" s="3" t="str">
        <f>_xlfn.XLOOKUP(sc_gsm[[#This Row],[Column3]],SC_enz[name_dir],SC_enz[name_dir],"")</f>
        <v>ARABLt_c_REV</v>
      </c>
      <c r="J1682" s="3" t="str">
        <f>_xlfn.XLOOKUP(sc_gsm[[#This Row],[name]],[1]RXNS!$C:$C,[1]RXNS!$D:$D,"")</f>
        <v>L-arabinose[e] &lt;=&gt; L-arabinose[c]</v>
      </c>
      <c r="K1682" s="3" t="str">
        <f>_xlfn.XLOOKUP(sc_gsm[[#This Row],[name]],[2]RXNS!$C:$C,[2]RXNS!$D:$D,"")</f>
        <v>L-arabinose[e] &lt;=&gt; L-arabinose[c]</v>
      </c>
      <c r="L1682" s="3" t="b">
        <f>sc_gsm[[#This Row],[yeast8.3.4 equation]]=sc_gsm[[#This Row],[yeast9 equation]]</f>
        <v>1</v>
      </c>
    </row>
    <row r="1683" spans="1:12" hidden="1" x14ac:dyDescent="0.2">
      <c r="A1683" t="s">
        <v>2682</v>
      </c>
      <c r="B1683" t="s">
        <v>7964</v>
      </c>
      <c r="C1683" t="s">
        <v>3902</v>
      </c>
      <c r="D1683" t="str">
        <f>sc_gsm[[#This Row],[model_rxn]]&amp;"_"&amp;sc_gsm[[#This Row],[Column2]]</f>
        <v>ARABLt_c_FWD</v>
      </c>
      <c r="E1683" t="str">
        <f>_xlfn.XLOOKUP(sc_gsm[[#This Row],[Column3]],SC_enz[name_dir],SC_enz[name_dir],"")</f>
        <v>ARABLt_c_FWD</v>
      </c>
      <c r="F1683" t="str">
        <f>_xlfn.XLOOKUP(sc_gsm[[#This Row],[model_rxn]],RT_gsm[model_rxn],RT_gsm[model_rxn],"")</f>
        <v>ARABLt_c</v>
      </c>
      <c r="G1683" s="3" t="str">
        <f>_xlfn.XLOOKUP(sc_gsm[[#This Row],[Column3]],RT_gsm[Column3],RT_gsm[Column3],"")</f>
        <v>ARABLt_c_FWD</v>
      </c>
      <c r="H1683" s="3" t="str" cm="1">
        <f t="array" ref="H1683">sc_gsm[[#This Row],[model_rxn]]&amp;",r,"&amp;_xlfn.SWITCH(sc_gsm[[#This Row],[Column2]],"REV","lower_bound:-","FWD","upper_bound:")&amp;"1000"</f>
        <v>ARABLt_c,r,upper_bound:1000</v>
      </c>
      <c r="I1683" s="3" t="str">
        <f>_xlfn.XLOOKUP(sc_gsm[[#This Row],[Column3]],SC_enz[name_dir],SC_enz[name_dir],"")</f>
        <v>ARABLt_c_FWD</v>
      </c>
      <c r="J1683" s="3" t="str">
        <f>_xlfn.XLOOKUP(sc_gsm[[#This Row],[name]],[1]RXNS!$C:$C,[1]RXNS!$D:$D,"")</f>
        <v>L-arabinose[e] &lt;=&gt; L-arabinose[c]</v>
      </c>
      <c r="K1683" s="3" t="str">
        <f>_xlfn.XLOOKUP(sc_gsm[[#This Row],[name]],[2]RXNS!$C:$C,[2]RXNS!$D:$D,"")</f>
        <v>L-arabinose[e] &lt;=&gt; L-arabinose[c]</v>
      </c>
      <c r="L1683" s="3" t="b">
        <f>sc_gsm[[#This Row],[yeast8.3.4 equation]]=sc_gsm[[#This Row],[yeast9 equation]]</f>
        <v>1</v>
      </c>
    </row>
    <row r="1684" spans="1:12" hidden="1" x14ac:dyDescent="0.2">
      <c r="A1684" t="s">
        <v>2683</v>
      </c>
      <c r="B1684" t="s">
        <v>7965</v>
      </c>
      <c r="C1684" t="s">
        <v>3902</v>
      </c>
      <c r="D1684" t="str">
        <f>sc_gsm[[#This Row],[model_rxn]]&amp;"_"&amp;sc_gsm[[#This Row],[Column2]]</f>
        <v>EX_arab__L_e_FWD</v>
      </c>
      <c r="E1684" t="str">
        <f>_xlfn.XLOOKUP(sc_gsm[[#This Row],[Column3]],SC_enz[name_dir],SC_enz[name_dir],"")</f>
        <v>EX_arab__L_e_FWD</v>
      </c>
      <c r="F1684" t="str">
        <f>_xlfn.XLOOKUP(sc_gsm[[#This Row],[model_rxn]],RT_gsm[model_rxn],RT_gsm[model_rxn],"")</f>
        <v>EX_arab__L_e</v>
      </c>
      <c r="G1684" s="3" t="str">
        <f>_xlfn.XLOOKUP(sc_gsm[[#This Row],[Column3]],RT_gsm[Column3],RT_gsm[Column3],"")</f>
        <v>EX_arab__L_e_FWD</v>
      </c>
      <c r="H1684" s="3" t="str" cm="1">
        <f t="array" ref="H1684">sc_gsm[[#This Row],[model_rxn]]&amp;",r,"&amp;_xlfn.SWITCH(sc_gsm[[#This Row],[Column2]],"REV","lower_bound:-","FWD","upper_bound:")&amp;"1000"</f>
        <v>EX_arab__L_e,r,upper_bound:1000</v>
      </c>
      <c r="I1684" s="3" t="str">
        <f>_xlfn.XLOOKUP(sc_gsm[[#This Row],[Column3]],SC_enz[name_dir],SC_enz[name_dir],"")</f>
        <v>EX_arab__L_e_FWD</v>
      </c>
      <c r="J1684" s="3" t="str">
        <f>_xlfn.XLOOKUP(sc_gsm[[#This Row],[name]],[1]RXNS!$C:$C,[1]RXNS!$D:$D,"")</f>
        <v xml:space="preserve">L-arabinose[e] =&gt; </v>
      </c>
      <c r="K1684" s="3" t="str">
        <f>_xlfn.XLOOKUP(sc_gsm[[#This Row],[name]],[2]RXNS!$C:$C,[2]RXNS!$D:$D,"")</f>
        <v xml:space="preserve">L-arabinose[e] =&gt; </v>
      </c>
      <c r="L1684" s="3" t="b">
        <f>sc_gsm[[#This Row],[yeast8.3.4 equation]]=sc_gsm[[#This Row],[yeast9 equation]]</f>
        <v>1</v>
      </c>
    </row>
    <row r="1685" spans="1:12" hidden="1" x14ac:dyDescent="0.2">
      <c r="A1685" t="s">
        <v>2684</v>
      </c>
      <c r="B1685" t="s">
        <v>7966</v>
      </c>
      <c r="C1685" t="s">
        <v>3902</v>
      </c>
      <c r="D1685" t="str">
        <f>sc_gsm[[#This Row],[model_rxn]]&amp;"_"&amp;sc_gsm[[#This Row],[Column2]]</f>
        <v>EX_arg__L_e_FWD</v>
      </c>
      <c r="E1685" t="str">
        <f>_xlfn.XLOOKUP(sc_gsm[[#This Row],[Column3]],SC_enz[name_dir],SC_enz[name_dir],"")</f>
        <v>EX_arg__L_e_FWD</v>
      </c>
      <c r="F1685" t="str">
        <f>_xlfn.XLOOKUP(sc_gsm[[#This Row],[model_rxn]],RT_gsm[model_rxn],RT_gsm[model_rxn],"")</f>
        <v>EX_arg__L_e</v>
      </c>
      <c r="G1685" s="3" t="str">
        <f>_xlfn.XLOOKUP(sc_gsm[[#This Row],[Column3]],RT_gsm[Column3],RT_gsm[Column3],"")</f>
        <v>EX_arg__L_e_FWD</v>
      </c>
      <c r="H1685" s="3" t="str" cm="1">
        <f t="array" ref="H1685">sc_gsm[[#This Row],[model_rxn]]&amp;",r,"&amp;_xlfn.SWITCH(sc_gsm[[#This Row],[Column2]],"REV","lower_bound:-","FWD","upper_bound:")&amp;"1000"</f>
        <v>EX_arg__L_e,r,upper_bound:1000</v>
      </c>
      <c r="I1685" s="3" t="str">
        <f>_xlfn.XLOOKUP(sc_gsm[[#This Row],[Column3]],SC_enz[name_dir],SC_enz[name_dir],"")</f>
        <v>EX_arg__L_e_FWD</v>
      </c>
      <c r="J1685" s="3" t="str">
        <f>_xlfn.XLOOKUP(sc_gsm[[#This Row],[name]],[1]RXNS!$C:$C,[1]RXNS!$D:$D,"")</f>
        <v xml:space="preserve">L-arginine[e] =&gt; </v>
      </c>
      <c r="K1685" s="3" t="str">
        <f>_xlfn.XLOOKUP(sc_gsm[[#This Row],[name]],[2]RXNS!$C:$C,[2]RXNS!$D:$D,"")</f>
        <v xml:space="preserve">L-arginine[e] =&gt; </v>
      </c>
      <c r="L1685" s="3" t="b">
        <f>sc_gsm[[#This Row],[yeast8.3.4 equation]]=sc_gsm[[#This Row],[yeast9 equation]]</f>
        <v>1</v>
      </c>
    </row>
    <row r="1686" spans="1:12" hidden="1" x14ac:dyDescent="0.2">
      <c r="A1686" t="s">
        <v>2685</v>
      </c>
      <c r="B1686" t="s">
        <v>7967</v>
      </c>
      <c r="C1686" t="s">
        <v>3902</v>
      </c>
      <c r="D1686" t="str">
        <f>sc_gsm[[#This Row],[model_rxn]]&amp;"_"&amp;sc_gsm[[#This Row],[Column2]]</f>
        <v>EX_asn__L_e_FWD</v>
      </c>
      <c r="E1686" t="str">
        <f>_xlfn.XLOOKUP(sc_gsm[[#This Row],[Column3]],SC_enz[name_dir],SC_enz[name_dir],"")</f>
        <v>EX_asn__L_e_FWD</v>
      </c>
      <c r="F1686" t="str">
        <f>_xlfn.XLOOKUP(sc_gsm[[#This Row],[model_rxn]],RT_gsm[model_rxn],RT_gsm[model_rxn],"")</f>
        <v>EX_asn__L_e</v>
      </c>
      <c r="G1686" s="3" t="str">
        <f>_xlfn.XLOOKUP(sc_gsm[[#This Row],[Column3]],RT_gsm[Column3],RT_gsm[Column3],"")</f>
        <v>EX_asn__L_e_FWD</v>
      </c>
      <c r="H1686" s="3" t="str" cm="1">
        <f t="array" ref="H1686">sc_gsm[[#This Row],[model_rxn]]&amp;",r,"&amp;_xlfn.SWITCH(sc_gsm[[#This Row],[Column2]],"REV","lower_bound:-","FWD","upper_bound:")&amp;"1000"</f>
        <v>EX_asn__L_e,r,upper_bound:1000</v>
      </c>
      <c r="I1686" s="3" t="str">
        <f>_xlfn.XLOOKUP(sc_gsm[[#This Row],[Column3]],SC_enz[name_dir],SC_enz[name_dir],"")</f>
        <v>EX_asn__L_e_FWD</v>
      </c>
      <c r="J1686" s="3" t="str">
        <f>_xlfn.XLOOKUP(sc_gsm[[#This Row],[name]],[1]RXNS!$C:$C,[1]RXNS!$D:$D,"")</f>
        <v xml:space="preserve">L-asparagine[e] =&gt; </v>
      </c>
      <c r="K1686" s="3" t="str">
        <f>_xlfn.XLOOKUP(sc_gsm[[#This Row],[name]],[2]RXNS!$C:$C,[2]RXNS!$D:$D,"")</f>
        <v xml:space="preserve">L-asparagine[e] =&gt; </v>
      </c>
      <c r="L1686" s="3" t="b">
        <f>sc_gsm[[#This Row],[yeast8.3.4 equation]]=sc_gsm[[#This Row],[yeast9 equation]]</f>
        <v>1</v>
      </c>
    </row>
    <row r="1687" spans="1:12" hidden="1" x14ac:dyDescent="0.2">
      <c r="A1687" t="s">
        <v>2686</v>
      </c>
      <c r="B1687" t="s">
        <v>7968</v>
      </c>
      <c r="C1687" t="s">
        <v>3902</v>
      </c>
      <c r="D1687" t="str">
        <f>sc_gsm[[#This Row],[model_rxn]]&amp;"_"&amp;sc_gsm[[#This Row],[Column2]]</f>
        <v>EX_asp__L_e_FWD</v>
      </c>
      <c r="E1687" t="str">
        <f>_xlfn.XLOOKUP(sc_gsm[[#This Row],[Column3]],SC_enz[name_dir],SC_enz[name_dir],"")</f>
        <v>EX_asp__L_e_FWD</v>
      </c>
      <c r="F1687" t="str">
        <f>_xlfn.XLOOKUP(sc_gsm[[#This Row],[model_rxn]],RT_gsm[model_rxn],RT_gsm[model_rxn],"")</f>
        <v>EX_asp__L_e</v>
      </c>
      <c r="G1687" s="3" t="str">
        <f>_xlfn.XLOOKUP(sc_gsm[[#This Row],[Column3]],RT_gsm[Column3],RT_gsm[Column3],"")</f>
        <v>EX_asp__L_e_FWD</v>
      </c>
      <c r="H1687" s="3" t="str" cm="1">
        <f t="array" ref="H1687">sc_gsm[[#This Row],[model_rxn]]&amp;",r,"&amp;_xlfn.SWITCH(sc_gsm[[#This Row],[Column2]],"REV","lower_bound:-","FWD","upper_bound:")&amp;"1000"</f>
        <v>EX_asp__L_e,r,upper_bound:1000</v>
      </c>
      <c r="I1687" s="3" t="str">
        <f>_xlfn.XLOOKUP(sc_gsm[[#This Row],[Column3]],SC_enz[name_dir],SC_enz[name_dir],"")</f>
        <v>EX_asp__L_e_FWD</v>
      </c>
      <c r="J1687" s="3" t="str">
        <f>_xlfn.XLOOKUP(sc_gsm[[#This Row],[name]],[1]RXNS!$C:$C,[1]RXNS!$D:$D,"")</f>
        <v xml:space="preserve">L-aspartate[e] =&gt; </v>
      </c>
      <c r="K1687" s="3" t="str">
        <f>_xlfn.XLOOKUP(sc_gsm[[#This Row],[name]],[2]RXNS!$C:$C,[2]RXNS!$D:$D,"")</f>
        <v xml:space="preserve">L-aspartate[e] =&gt; </v>
      </c>
      <c r="L1687" s="3" t="b">
        <f>sc_gsm[[#This Row],[yeast8.3.4 equation]]=sc_gsm[[#This Row],[yeast9 equation]]</f>
        <v>1</v>
      </c>
    </row>
    <row r="1688" spans="1:12" hidden="1" x14ac:dyDescent="0.2">
      <c r="A1688" t="s">
        <v>2687</v>
      </c>
      <c r="B1688" t="s">
        <v>7700</v>
      </c>
      <c r="C1688" t="s">
        <v>3902</v>
      </c>
      <c r="D1688" t="str">
        <f>sc_gsm[[#This Row],[model_rxn]]&amp;"_"&amp;sc_gsm[[#This Row],[Column2]]</f>
        <v>CRNt_c_m_FWD</v>
      </c>
      <c r="E1688" t="str">
        <f>_xlfn.XLOOKUP(sc_gsm[[#This Row],[Column3]],SC_enz[name_dir],SC_enz[name_dir],"")</f>
        <v>CRNt_c_m_FWD</v>
      </c>
      <c r="F1688" t="str">
        <f>_xlfn.XLOOKUP(sc_gsm[[#This Row],[model_rxn]],RT_gsm[model_rxn],RT_gsm[model_rxn],"")</f>
        <v>CRNt_c_m</v>
      </c>
      <c r="G1688" s="3" t="str">
        <f>_xlfn.XLOOKUP(sc_gsm[[#This Row],[Column3]],RT_gsm[Column3],RT_gsm[Column3],"")</f>
        <v>CRNt_c_m_FWD</v>
      </c>
      <c r="H1688" s="3" t="str" cm="1">
        <f t="array" ref="H1688">sc_gsm[[#This Row],[model_rxn]]&amp;",r,"&amp;_xlfn.SWITCH(sc_gsm[[#This Row],[Column2]],"REV","lower_bound:-","FWD","upper_bound:")&amp;"1000"</f>
        <v>CRNt_c_m,r,upper_bound:1000</v>
      </c>
      <c r="I1688" s="3" t="str">
        <f>_xlfn.XLOOKUP(sc_gsm[[#This Row],[Column3]],SC_enz[name_dir],SC_enz[name_dir],"")</f>
        <v>CRNt_c_m_FWD</v>
      </c>
      <c r="J1688" s="3" t="str">
        <f>_xlfn.XLOOKUP(sc_gsm[[#This Row],[name]],[1]RXNS!$C:$C,[1]RXNS!$D:$D,"")</f>
        <v>(R)-carnitine[e] &lt;=&gt; (R)-carnitine[c]</v>
      </c>
      <c r="K1688" s="3" t="str">
        <f>_xlfn.XLOOKUP(sc_gsm[[#This Row],[name]],[2]RXNS!$C:$C,[2]RXNS!$D:$D,"")</f>
        <v>(R)-carnitine[e] &lt;=&gt; (R)-carnitine[c]</v>
      </c>
      <c r="L1688" s="3" t="b">
        <f>sc_gsm[[#This Row],[yeast8.3.4 equation]]=sc_gsm[[#This Row],[yeast9 equation]]</f>
        <v>1</v>
      </c>
    </row>
    <row r="1689" spans="1:12" hidden="1" x14ac:dyDescent="0.2">
      <c r="A1689" t="s">
        <v>2688</v>
      </c>
      <c r="B1689" t="s">
        <v>7969</v>
      </c>
      <c r="C1689" t="s">
        <v>3902</v>
      </c>
      <c r="D1689" t="str">
        <f>sc_gsm[[#This Row],[model_rxn]]&amp;"_"&amp;sc_gsm[[#This Row],[Column2]]</f>
        <v>EX_cys__L_e_FWD</v>
      </c>
      <c r="E1689" t="str">
        <f>_xlfn.XLOOKUP(sc_gsm[[#This Row],[Column3]],SC_enz[name_dir],SC_enz[name_dir],"")</f>
        <v>EX_cys__L_e_FWD</v>
      </c>
      <c r="F1689" t="str">
        <f>_xlfn.XLOOKUP(sc_gsm[[#This Row],[model_rxn]],RT_gsm[model_rxn],RT_gsm[model_rxn],"")</f>
        <v>EX_cys__L_e</v>
      </c>
      <c r="G1689" s="3" t="str">
        <f>_xlfn.XLOOKUP(sc_gsm[[#This Row],[Column3]],RT_gsm[Column3],RT_gsm[Column3],"")</f>
        <v>EX_cys__L_e_FWD</v>
      </c>
      <c r="H1689" s="3" t="str" cm="1">
        <f t="array" ref="H1689">sc_gsm[[#This Row],[model_rxn]]&amp;",r,"&amp;_xlfn.SWITCH(sc_gsm[[#This Row],[Column2]],"REV","lower_bound:-","FWD","upper_bound:")&amp;"1000"</f>
        <v>EX_cys__L_e,r,upper_bound:1000</v>
      </c>
      <c r="I1689" s="3" t="str">
        <f>_xlfn.XLOOKUP(sc_gsm[[#This Row],[Column3]],SC_enz[name_dir],SC_enz[name_dir],"")</f>
        <v>EX_cys__L_e_FWD</v>
      </c>
      <c r="J1689" s="3" t="str">
        <f>_xlfn.XLOOKUP(sc_gsm[[#This Row],[name]],[1]RXNS!$C:$C,[1]RXNS!$D:$D,"")</f>
        <v xml:space="preserve">L-cysteine[e] =&gt; </v>
      </c>
      <c r="K1689" s="3" t="str">
        <f>_xlfn.XLOOKUP(sc_gsm[[#This Row],[name]],[2]RXNS!$C:$C,[2]RXNS!$D:$D,"")</f>
        <v xml:space="preserve">L-cysteine[e] =&gt; </v>
      </c>
      <c r="L1689" s="3" t="b">
        <f>sc_gsm[[#This Row],[yeast8.3.4 equation]]=sc_gsm[[#This Row],[yeast9 equation]]</f>
        <v>1</v>
      </c>
    </row>
    <row r="1690" spans="1:12" hidden="1" x14ac:dyDescent="0.2">
      <c r="A1690" t="s">
        <v>2689</v>
      </c>
      <c r="B1690" t="s">
        <v>7970</v>
      </c>
      <c r="C1690" t="s">
        <v>3903</v>
      </c>
      <c r="D1690" t="str">
        <f>sc_gsm[[#This Row],[model_rxn]]&amp;"_"&amp;sc_gsm[[#This Row],[Column2]]</f>
        <v>E4HGLUt_c_m_REV</v>
      </c>
      <c r="E1690" t="str">
        <f>_xlfn.XLOOKUP(sc_gsm[[#This Row],[Column3]],SC_enz[name_dir],SC_enz[name_dir],"")</f>
        <v>E4HGLUt_c_m_REV</v>
      </c>
      <c r="F1690" t="str">
        <f>_xlfn.XLOOKUP(sc_gsm[[#This Row],[model_rxn]],RT_gsm[model_rxn],RT_gsm[model_rxn],"")</f>
        <v>E4HGLUt_c_m</v>
      </c>
      <c r="G1690" s="3" t="str">
        <f>_xlfn.XLOOKUP(sc_gsm[[#This Row],[Column3]],RT_gsm[Column3],RT_gsm[Column3],"")</f>
        <v>E4HGLUt_c_m_REV</v>
      </c>
      <c r="H1690" s="3" t="str" cm="1">
        <f t="array" ref="H1690">sc_gsm[[#This Row],[model_rxn]]&amp;",r,"&amp;_xlfn.SWITCH(sc_gsm[[#This Row],[Column2]],"REV","lower_bound:-","FWD","upper_bound:")&amp;"1000"</f>
        <v>E4HGLUt_c_m,r,lower_bound:-1000</v>
      </c>
      <c r="I1690" s="3" t="str">
        <f>_xlfn.XLOOKUP(sc_gsm[[#This Row],[Column3]],SC_enz[name_dir],SC_enz[name_dir],"")</f>
        <v>E4HGLUt_c_m_REV</v>
      </c>
      <c r="J1690" s="3" t="str">
        <f>_xlfn.XLOOKUP(sc_gsm[[#This Row],[name]],[1]RXNS!$C:$C,[1]RXNS!$D:$D,"")</f>
        <v>erythro-4-hydroxy-L-glutamic acid[c] &lt;=&gt; erythro-4-hydroxy-L-glutamic acid[m]</v>
      </c>
      <c r="K1690" s="3" t="str">
        <f>_xlfn.XLOOKUP(sc_gsm[[#This Row],[name]],[2]RXNS!$C:$C,[2]RXNS!$D:$D,"")</f>
        <v>erythro-4-hydroxy-L-glutamic acid[c] &lt;=&gt; erythro-4-hydroxy-L-glutamic acid[m]</v>
      </c>
      <c r="L1690" s="3" t="b">
        <f>sc_gsm[[#This Row],[yeast8.3.4 equation]]=sc_gsm[[#This Row],[yeast9 equation]]</f>
        <v>1</v>
      </c>
    </row>
    <row r="1691" spans="1:12" hidden="1" x14ac:dyDescent="0.2">
      <c r="A1691" t="s">
        <v>2689</v>
      </c>
      <c r="B1691" t="s">
        <v>7970</v>
      </c>
      <c r="C1691" t="s">
        <v>3902</v>
      </c>
      <c r="D1691" t="str">
        <f>sc_gsm[[#This Row],[model_rxn]]&amp;"_"&amp;sc_gsm[[#This Row],[Column2]]</f>
        <v>E4HGLUt_c_m_FWD</v>
      </c>
      <c r="E1691" t="str">
        <f>_xlfn.XLOOKUP(sc_gsm[[#This Row],[Column3]],SC_enz[name_dir],SC_enz[name_dir],"")</f>
        <v>E4HGLUt_c_m_FWD</v>
      </c>
      <c r="F1691" t="str">
        <f>_xlfn.XLOOKUP(sc_gsm[[#This Row],[model_rxn]],RT_gsm[model_rxn],RT_gsm[model_rxn],"")</f>
        <v>E4HGLUt_c_m</v>
      </c>
      <c r="G1691" s="3" t="str">
        <f>_xlfn.XLOOKUP(sc_gsm[[#This Row],[Column3]],RT_gsm[Column3],RT_gsm[Column3],"")</f>
        <v>E4HGLUt_c_m_FWD</v>
      </c>
      <c r="H1691" s="3" t="str" cm="1">
        <f t="array" ref="H1691">sc_gsm[[#This Row],[model_rxn]]&amp;",r,"&amp;_xlfn.SWITCH(sc_gsm[[#This Row],[Column2]],"REV","lower_bound:-","FWD","upper_bound:")&amp;"1000"</f>
        <v>E4HGLUt_c_m,r,upper_bound:1000</v>
      </c>
      <c r="I1691" s="3" t="str">
        <f>_xlfn.XLOOKUP(sc_gsm[[#This Row],[Column3]],SC_enz[name_dir],SC_enz[name_dir],"")</f>
        <v>E4HGLUt_c_m_FWD</v>
      </c>
      <c r="J1691" s="3" t="str">
        <f>_xlfn.XLOOKUP(sc_gsm[[#This Row],[name]],[1]RXNS!$C:$C,[1]RXNS!$D:$D,"")</f>
        <v>erythro-4-hydroxy-L-glutamic acid[c] &lt;=&gt; erythro-4-hydroxy-L-glutamic acid[m]</v>
      </c>
      <c r="K1691" s="3" t="str">
        <f>_xlfn.XLOOKUP(sc_gsm[[#This Row],[name]],[2]RXNS!$C:$C,[2]RXNS!$D:$D,"")</f>
        <v>erythro-4-hydroxy-L-glutamic acid[c] &lt;=&gt; erythro-4-hydroxy-L-glutamic acid[m]</v>
      </c>
      <c r="L1691" s="3" t="b">
        <f>sc_gsm[[#This Row],[yeast8.3.4 equation]]=sc_gsm[[#This Row],[yeast9 equation]]</f>
        <v>1</v>
      </c>
    </row>
    <row r="1692" spans="1:12" hidden="1" x14ac:dyDescent="0.2">
      <c r="A1692" t="s">
        <v>2690</v>
      </c>
      <c r="B1692" t="s">
        <v>7970</v>
      </c>
      <c r="C1692" t="s">
        <v>3903</v>
      </c>
      <c r="D1692" t="str">
        <f>sc_gsm[[#This Row],[model_rxn]]&amp;"_"&amp;sc_gsm[[#This Row],[Column2]]</f>
        <v>E4HGLUt_c_x_REV</v>
      </c>
      <c r="E1692" t="str">
        <f>_xlfn.XLOOKUP(sc_gsm[[#This Row],[Column3]],SC_enz[name_dir],SC_enz[name_dir],"")</f>
        <v>E4HGLUt_c_x_REV</v>
      </c>
      <c r="F1692" t="str">
        <f>_xlfn.XLOOKUP(sc_gsm[[#This Row],[model_rxn]],RT_gsm[model_rxn],RT_gsm[model_rxn],"")</f>
        <v>E4HGLUt_c_x</v>
      </c>
      <c r="G1692" s="3" t="str">
        <f>_xlfn.XLOOKUP(sc_gsm[[#This Row],[Column3]],RT_gsm[Column3],RT_gsm[Column3],"")</f>
        <v>E4HGLUt_c_x_REV</v>
      </c>
      <c r="H1692" s="3" t="str" cm="1">
        <f t="array" ref="H1692">sc_gsm[[#This Row],[model_rxn]]&amp;",r,"&amp;_xlfn.SWITCH(sc_gsm[[#This Row],[Column2]],"REV","lower_bound:-","FWD","upper_bound:")&amp;"1000"</f>
        <v>E4HGLUt_c_x,r,lower_bound:-1000</v>
      </c>
      <c r="I1692" s="3" t="str">
        <f>_xlfn.XLOOKUP(sc_gsm[[#This Row],[Column3]],SC_enz[name_dir],SC_enz[name_dir],"")</f>
        <v>E4HGLUt_c_x_REV</v>
      </c>
      <c r="J1692" s="3" t="str">
        <f>_xlfn.XLOOKUP(sc_gsm[[#This Row],[name]],[1]RXNS!$C:$C,[1]RXNS!$D:$D,"")</f>
        <v>erythro-4-hydroxy-L-glutamic acid[c] &lt;=&gt; erythro-4-hydroxy-L-glutamic acid[m]</v>
      </c>
      <c r="K1692" s="3" t="str">
        <f>_xlfn.XLOOKUP(sc_gsm[[#This Row],[name]],[2]RXNS!$C:$C,[2]RXNS!$D:$D,"")</f>
        <v>erythro-4-hydroxy-L-glutamic acid[c] &lt;=&gt; erythro-4-hydroxy-L-glutamic acid[m]</v>
      </c>
      <c r="L1692" s="3" t="b">
        <f>sc_gsm[[#This Row],[yeast8.3.4 equation]]=sc_gsm[[#This Row],[yeast9 equation]]</f>
        <v>1</v>
      </c>
    </row>
    <row r="1693" spans="1:12" hidden="1" x14ac:dyDescent="0.2">
      <c r="A1693" t="s">
        <v>2690</v>
      </c>
      <c r="B1693" t="s">
        <v>7970</v>
      </c>
      <c r="C1693" t="s">
        <v>3902</v>
      </c>
      <c r="D1693" t="str">
        <f>sc_gsm[[#This Row],[model_rxn]]&amp;"_"&amp;sc_gsm[[#This Row],[Column2]]</f>
        <v>E4HGLUt_c_x_FWD</v>
      </c>
      <c r="E1693" t="str">
        <f>_xlfn.XLOOKUP(sc_gsm[[#This Row],[Column3]],SC_enz[name_dir],SC_enz[name_dir],"")</f>
        <v>E4HGLUt_c_x_FWD</v>
      </c>
      <c r="F1693" t="str">
        <f>_xlfn.XLOOKUP(sc_gsm[[#This Row],[model_rxn]],RT_gsm[model_rxn],RT_gsm[model_rxn],"")</f>
        <v>E4HGLUt_c_x</v>
      </c>
      <c r="G1693" s="3" t="str">
        <f>_xlfn.XLOOKUP(sc_gsm[[#This Row],[Column3]],RT_gsm[Column3],RT_gsm[Column3],"")</f>
        <v>E4HGLUt_c_x_FWD</v>
      </c>
      <c r="H1693" s="3" t="str" cm="1">
        <f t="array" ref="H1693">sc_gsm[[#This Row],[model_rxn]]&amp;",r,"&amp;_xlfn.SWITCH(sc_gsm[[#This Row],[Column2]],"REV","lower_bound:-","FWD","upper_bound:")&amp;"1000"</f>
        <v>E4HGLUt_c_x,r,upper_bound:1000</v>
      </c>
      <c r="I1693" s="3" t="str">
        <f>_xlfn.XLOOKUP(sc_gsm[[#This Row],[Column3]],SC_enz[name_dir],SC_enz[name_dir],"")</f>
        <v>E4HGLUt_c_x_FWD</v>
      </c>
      <c r="J1693" s="3" t="str">
        <f>_xlfn.XLOOKUP(sc_gsm[[#This Row],[name]],[1]RXNS!$C:$C,[1]RXNS!$D:$D,"")</f>
        <v>erythro-4-hydroxy-L-glutamic acid[c] &lt;=&gt; erythro-4-hydroxy-L-glutamic acid[m]</v>
      </c>
      <c r="K1693" s="3" t="str">
        <f>_xlfn.XLOOKUP(sc_gsm[[#This Row],[name]],[2]RXNS!$C:$C,[2]RXNS!$D:$D,"")</f>
        <v>erythro-4-hydroxy-L-glutamic acid[c] &lt;=&gt; erythro-4-hydroxy-L-glutamic acid[m]</v>
      </c>
      <c r="L1693" s="3" t="b">
        <f>sc_gsm[[#This Row],[yeast8.3.4 equation]]=sc_gsm[[#This Row],[yeast9 equation]]</f>
        <v>1</v>
      </c>
    </row>
    <row r="1694" spans="1:12" hidden="1" x14ac:dyDescent="0.2">
      <c r="A1694" t="s">
        <v>2691</v>
      </c>
      <c r="B1694" t="s">
        <v>7971</v>
      </c>
      <c r="C1694" t="s">
        <v>3902</v>
      </c>
      <c r="D1694" t="str">
        <f>sc_gsm[[#This Row],[model_rxn]]&amp;"_"&amp;sc_gsm[[#This Row],[Column2]]</f>
        <v>EX_sbt__L_e_FWD</v>
      </c>
      <c r="E1694" t="str">
        <f>_xlfn.XLOOKUP(sc_gsm[[#This Row],[Column3]],SC_enz[name_dir],SC_enz[name_dir],"")</f>
        <v>EX_sbt__L_e_FWD</v>
      </c>
      <c r="F1694" t="str">
        <f>_xlfn.XLOOKUP(sc_gsm[[#This Row],[model_rxn]],RT_gsm[model_rxn],RT_gsm[model_rxn],"")</f>
        <v>EX_sbt__L_e</v>
      </c>
      <c r="G1694" s="3" t="str">
        <f>_xlfn.XLOOKUP(sc_gsm[[#This Row],[Column3]],RT_gsm[Column3],RT_gsm[Column3],"")</f>
        <v>EX_sbt__L_e_FWD</v>
      </c>
      <c r="H1694" s="3" t="str" cm="1">
        <f t="array" ref="H1694">sc_gsm[[#This Row],[model_rxn]]&amp;",r,"&amp;_xlfn.SWITCH(sc_gsm[[#This Row],[Column2]],"REV","lower_bound:-","FWD","upper_bound:")&amp;"1000"</f>
        <v>EX_sbt__L_e,r,upper_bound:1000</v>
      </c>
      <c r="I1694" s="3" t="str">
        <f>_xlfn.XLOOKUP(sc_gsm[[#This Row],[Column3]],SC_enz[name_dir],SC_enz[name_dir],"")</f>
        <v>EX_sbt__L_e_FWD</v>
      </c>
      <c r="J1694" s="3" t="str">
        <f>_xlfn.XLOOKUP(sc_gsm[[#This Row],[name]],[1]RXNS!$C:$C,[1]RXNS!$D:$D,"")</f>
        <v xml:space="preserve">L-glucitol[e] =&gt; </v>
      </c>
      <c r="K1694" s="3" t="str">
        <f>_xlfn.XLOOKUP(sc_gsm[[#This Row],[name]],[2]RXNS!$C:$C,[2]RXNS!$D:$D,"")</f>
        <v xml:space="preserve">L-glucitol[e] =&gt; </v>
      </c>
      <c r="L1694" s="3" t="b">
        <f>sc_gsm[[#This Row],[yeast8.3.4 equation]]=sc_gsm[[#This Row],[yeast9 equation]]</f>
        <v>1</v>
      </c>
    </row>
    <row r="1695" spans="1:12" hidden="1" x14ac:dyDescent="0.2">
      <c r="A1695" t="s">
        <v>2692</v>
      </c>
      <c r="B1695" t="s">
        <v>7972</v>
      </c>
      <c r="C1695" t="s">
        <v>3903</v>
      </c>
      <c r="D1695" t="str">
        <f>sc_gsm[[#This Row],[model_rxn]]&amp;"_"&amp;sc_gsm[[#This Row],[Column2]]</f>
        <v>G5SADr_c_REV</v>
      </c>
      <c r="E1695" t="str">
        <f>_xlfn.XLOOKUP(sc_gsm[[#This Row],[Column3]],SC_enz[name_dir],SC_enz[name_dir],"")</f>
        <v>G5SADr_c_REV</v>
      </c>
      <c r="F1695" t="str">
        <f>_xlfn.XLOOKUP(sc_gsm[[#This Row],[model_rxn]],RT_gsm[model_rxn],RT_gsm[model_rxn],"")</f>
        <v>G5SADr_c</v>
      </c>
      <c r="G1695" s="3" t="str">
        <f>_xlfn.XLOOKUP(sc_gsm[[#This Row],[Column3]],RT_gsm[Column3],RT_gsm[Column3],"")</f>
        <v>G5SADr_c_REV</v>
      </c>
      <c r="H1695" s="3" t="str" cm="1">
        <f t="array" ref="H1695">sc_gsm[[#This Row],[model_rxn]]&amp;",r,"&amp;_xlfn.SWITCH(sc_gsm[[#This Row],[Column2]],"REV","lower_bound:-","FWD","upper_bound:")&amp;"1000"</f>
        <v>G5SADr_c,r,lower_bound:-1000</v>
      </c>
      <c r="I1695" s="3" t="str">
        <f>_xlfn.XLOOKUP(sc_gsm[[#This Row],[Column3]],SC_enz[name_dir],SC_enz[name_dir],"")</f>
        <v>G5SADr_c_REV</v>
      </c>
      <c r="J1695" s="3" t="str">
        <f>_xlfn.XLOOKUP(sc_gsm[[#This Row],[name]],[1]RXNS!$C:$C,[1]RXNS!$D:$D,"")</f>
        <v>L-glutamic 5-semialdehyde[c] &lt;=&gt; 1-pyrroline-5-carboxylate[c] + H+[c] + H2O[c]</v>
      </c>
      <c r="K1695" s="3" t="str">
        <f>_xlfn.XLOOKUP(sc_gsm[[#This Row],[name]],[2]RXNS!$C:$C,[2]RXNS!$D:$D,"")</f>
        <v>L-glutamic 5-semialdehyde[c] &lt;=&gt; 1-pyrroline-5-carboxylate[c] + H+[c] + H2O[c]</v>
      </c>
      <c r="L1695" s="3" t="b">
        <f>sc_gsm[[#This Row],[yeast8.3.4 equation]]=sc_gsm[[#This Row],[yeast9 equation]]</f>
        <v>1</v>
      </c>
    </row>
    <row r="1696" spans="1:12" hidden="1" x14ac:dyDescent="0.2">
      <c r="A1696" t="s">
        <v>2692</v>
      </c>
      <c r="B1696" t="s">
        <v>7972</v>
      </c>
      <c r="C1696" t="s">
        <v>3902</v>
      </c>
      <c r="D1696" t="str">
        <f>sc_gsm[[#This Row],[model_rxn]]&amp;"_"&amp;sc_gsm[[#This Row],[Column2]]</f>
        <v>G5SADr_c_FWD</v>
      </c>
      <c r="E1696" t="str">
        <f>_xlfn.XLOOKUP(sc_gsm[[#This Row],[Column3]],SC_enz[name_dir],SC_enz[name_dir],"")</f>
        <v>G5SADr_c_FWD</v>
      </c>
      <c r="F1696" t="str">
        <f>_xlfn.XLOOKUP(sc_gsm[[#This Row],[model_rxn]],RT_gsm[model_rxn],RT_gsm[model_rxn],"")</f>
        <v>G5SADr_c</v>
      </c>
      <c r="G1696" s="3" t="str">
        <f>_xlfn.XLOOKUP(sc_gsm[[#This Row],[Column3]],RT_gsm[Column3],RT_gsm[Column3],"")</f>
        <v>G5SADr_c_FWD</v>
      </c>
      <c r="H1696" s="3" t="str" cm="1">
        <f t="array" ref="H1696">sc_gsm[[#This Row],[model_rxn]]&amp;",r,"&amp;_xlfn.SWITCH(sc_gsm[[#This Row],[Column2]],"REV","lower_bound:-","FWD","upper_bound:")&amp;"1000"</f>
        <v>G5SADr_c,r,upper_bound:1000</v>
      </c>
      <c r="I1696" s="3" t="str">
        <f>_xlfn.XLOOKUP(sc_gsm[[#This Row],[Column3]],SC_enz[name_dir],SC_enz[name_dir],"")</f>
        <v>G5SADr_c_FWD</v>
      </c>
      <c r="J1696" s="3" t="str">
        <f>_xlfn.XLOOKUP(sc_gsm[[#This Row],[name]],[1]RXNS!$C:$C,[1]RXNS!$D:$D,"")</f>
        <v>L-glutamic 5-semialdehyde[c] &lt;=&gt; 1-pyrroline-5-carboxylate[c] + H+[c] + H2O[c]</v>
      </c>
      <c r="K1696" s="3" t="str">
        <f>_xlfn.XLOOKUP(sc_gsm[[#This Row],[name]],[2]RXNS!$C:$C,[2]RXNS!$D:$D,"")</f>
        <v>L-glutamic 5-semialdehyde[c] &lt;=&gt; 1-pyrroline-5-carboxylate[c] + H+[c] + H2O[c]</v>
      </c>
      <c r="L1696" s="3" t="b">
        <f>sc_gsm[[#This Row],[yeast8.3.4 equation]]=sc_gsm[[#This Row],[yeast9 equation]]</f>
        <v>1</v>
      </c>
    </row>
    <row r="1697" spans="1:12" hidden="1" x14ac:dyDescent="0.2">
      <c r="A1697" t="s">
        <v>2693</v>
      </c>
      <c r="B1697" t="s">
        <v>7973</v>
      </c>
      <c r="C1697" t="s">
        <v>3902</v>
      </c>
      <c r="D1697" t="str">
        <f>sc_gsm[[#This Row],[model_rxn]]&amp;"_"&amp;sc_gsm[[#This Row],[Column2]]</f>
        <v>EX_glu__L_e_FWD</v>
      </c>
      <c r="E1697" t="str">
        <f>_xlfn.XLOOKUP(sc_gsm[[#This Row],[Column3]],SC_enz[name_dir],SC_enz[name_dir],"")</f>
        <v>EX_glu__L_e_FWD</v>
      </c>
      <c r="F1697" t="str">
        <f>_xlfn.XLOOKUP(sc_gsm[[#This Row],[model_rxn]],RT_gsm[model_rxn],RT_gsm[model_rxn],"")</f>
        <v>EX_glu__L_e</v>
      </c>
      <c r="G1697" s="3" t="str">
        <f>_xlfn.XLOOKUP(sc_gsm[[#This Row],[Column3]],RT_gsm[Column3],RT_gsm[Column3],"")</f>
        <v>EX_glu__L_e_FWD</v>
      </c>
      <c r="H1697" s="3" t="str" cm="1">
        <f t="array" ref="H1697">sc_gsm[[#This Row],[model_rxn]]&amp;",r,"&amp;_xlfn.SWITCH(sc_gsm[[#This Row],[Column2]],"REV","lower_bound:-","FWD","upper_bound:")&amp;"1000"</f>
        <v>EX_glu__L_e,r,upper_bound:1000</v>
      </c>
      <c r="I1697" s="3" t="str">
        <f>_xlfn.XLOOKUP(sc_gsm[[#This Row],[Column3]],SC_enz[name_dir],SC_enz[name_dir],"")</f>
        <v>EX_glu__L_e_FWD</v>
      </c>
      <c r="J1697" s="3" t="str">
        <f>_xlfn.XLOOKUP(sc_gsm[[#This Row],[name]],[1]RXNS!$C:$C,[1]RXNS!$D:$D,"")</f>
        <v xml:space="preserve">L-glutamate[e] =&gt; </v>
      </c>
      <c r="K1697" s="3" t="str">
        <f>_xlfn.XLOOKUP(sc_gsm[[#This Row],[name]],[2]RXNS!$C:$C,[2]RXNS!$D:$D,"")</f>
        <v xml:space="preserve">L-glutamate[e] =&gt; </v>
      </c>
      <c r="L1697" s="3" t="b">
        <f>sc_gsm[[#This Row],[yeast8.3.4 equation]]=sc_gsm[[#This Row],[yeast9 equation]]</f>
        <v>1</v>
      </c>
    </row>
    <row r="1698" spans="1:12" hidden="1" x14ac:dyDescent="0.2">
      <c r="A1698" t="s">
        <v>2694</v>
      </c>
      <c r="B1698" t="s">
        <v>7702</v>
      </c>
      <c r="C1698" t="s">
        <v>3903</v>
      </c>
      <c r="D1698" t="str">
        <f>sc_gsm[[#This Row],[model_rxn]]&amp;"_"&amp;sc_gsm[[#This Row],[Column2]]</f>
        <v>GLUt_c_n_REV</v>
      </c>
      <c r="E1698" t="str">
        <f>_xlfn.XLOOKUP(sc_gsm[[#This Row],[Column3]],SC_enz[name_dir],SC_enz[name_dir],"")</f>
        <v>GLUt_c_n_REV</v>
      </c>
      <c r="F1698" t="str">
        <f>_xlfn.XLOOKUP(sc_gsm[[#This Row],[model_rxn]],RT_gsm[model_rxn],RT_gsm[model_rxn],"")</f>
        <v>GLUt_c_n</v>
      </c>
      <c r="G1698" s="3" t="str">
        <f>_xlfn.XLOOKUP(sc_gsm[[#This Row],[Column3]],RT_gsm[Column3],RT_gsm[Column3],"")</f>
        <v>GLUt_c_n_REV</v>
      </c>
      <c r="H1698" s="3" t="str" cm="1">
        <f t="array" ref="H1698">sc_gsm[[#This Row],[model_rxn]]&amp;",r,"&amp;_xlfn.SWITCH(sc_gsm[[#This Row],[Column2]],"REV","lower_bound:-","FWD","upper_bound:")&amp;"1000"</f>
        <v>GLUt_c_n,r,lower_bound:-1000</v>
      </c>
      <c r="I1698" s="3" t="str">
        <f>_xlfn.XLOOKUP(sc_gsm[[#This Row],[Column3]],SC_enz[name_dir],SC_enz[name_dir],"")</f>
        <v>GLUt_c_n_REV</v>
      </c>
      <c r="J1698" s="3" t="str">
        <f>_xlfn.XLOOKUP(sc_gsm[[#This Row],[name]],[1]RXNS!$C:$C,[1]RXNS!$D:$D,"")</f>
        <v>L-glutamate[c] =&gt; L-glutamate[m]</v>
      </c>
      <c r="K1698" s="3" t="str">
        <f>_xlfn.XLOOKUP(sc_gsm[[#This Row],[name]],[2]RXNS!$C:$C,[2]RXNS!$D:$D,"")</f>
        <v>L-glutamate[c] =&gt; L-glutamate[m]</v>
      </c>
      <c r="L1698" s="3" t="b">
        <f>sc_gsm[[#This Row],[yeast8.3.4 equation]]=sc_gsm[[#This Row],[yeast9 equation]]</f>
        <v>1</v>
      </c>
    </row>
    <row r="1699" spans="1:12" hidden="1" x14ac:dyDescent="0.2">
      <c r="A1699" t="s">
        <v>2694</v>
      </c>
      <c r="B1699" t="s">
        <v>7702</v>
      </c>
      <c r="C1699" t="s">
        <v>3902</v>
      </c>
      <c r="D1699" t="str">
        <f>sc_gsm[[#This Row],[model_rxn]]&amp;"_"&amp;sc_gsm[[#This Row],[Column2]]</f>
        <v>GLUt_c_n_FWD</v>
      </c>
      <c r="E1699" t="str">
        <f>_xlfn.XLOOKUP(sc_gsm[[#This Row],[Column3]],SC_enz[name_dir],SC_enz[name_dir],"")</f>
        <v>GLUt_c_n_FWD</v>
      </c>
      <c r="F1699" t="str">
        <f>_xlfn.XLOOKUP(sc_gsm[[#This Row],[model_rxn]],RT_gsm[model_rxn],RT_gsm[model_rxn],"")</f>
        <v>GLUt_c_n</v>
      </c>
      <c r="G1699" s="3" t="str">
        <f>_xlfn.XLOOKUP(sc_gsm[[#This Row],[Column3]],RT_gsm[Column3],RT_gsm[Column3],"")</f>
        <v>GLUt_c_n_FWD</v>
      </c>
      <c r="H1699" s="3" t="str" cm="1">
        <f t="array" ref="H1699">sc_gsm[[#This Row],[model_rxn]]&amp;",r,"&amp;_xlfn.SWITCH(sc_gsm[[#This Row],[Column2]],"REV","lower_bound:-","FWD","upper_bound:")&amp;"1000"</f>
        <v>GLUt_c_n,r,upper_bound:1000</v>
      </c>
      <c r="I1699" s="3" t="str">
        <f>_xlfn.XLOOKUP(sc_gsm[[#This Row],[Column3]],SC_enz[name_dir],SC_enz[name_dir],"")</f>
        <v>GLUt_c_n_FWD</v>
      </c>
      <c r="J1699" s="3" t="str">
        <f>_xlfn.XLOOKUP(sc_gsm[[#This Row],[name]],[1]RXNS!$C:$C,[1]RXNS!$D:$D,"")</f>
        <v>L-glutamate[c] =&gt; L-glutamate[m]</v>
      </c>
      <c r="K1699" s="3" t="str">
        <f>_xlfn.XLOOKUP(sc_gsm[[#This Row],[name]],[2]RXNS!$C:$C,[2]RXNS!$D:$D,"")</f>
        <v>L-glutamate[c] =&gt; L-glutamate[m]</v>
      </c>
      <c r="L1699" s="3" t="b">
        <f>sc_gsm[[#This Row],[yeast8.3.4 equation]]=sc_gsm[[#This Row],[yeast9 equation]]</f>
        <v>1</v>
      </c>
    </row>
    <row r="1700" spans="1:12" hidden="1" x14ac:dyDescent="0.2">
      <c r="A1700" t="s">
        <v>2695</v>
      </c>
      <c r="B1700" t="s">
        <v>7974</v>
      </c>
      <c r="C1700" t="s">
        <v>3902</v>
      </c>
      <c r="D1700" t="str">
        <f>sc_gsm[[#This Row],[model_rxn]]&amp;"_"&amp;sc_gsm[[#This Row],[Column2]]</f>
        <v>EX_gln__L_e_FWD</v>
      </c>
      <c r="E1700" t="str">
        <f>_xlfn.XLOOKUP(sc_gsm[[#This Row],[Column3]],SC_enz[name_dir],SC_enz[name_dir],"")</f>
        <v>EX_gln__L_e_FWD</v>
      </c>
      <c r="F1700" t="str">
        <f>_xlfn.XLOOKUP(sc_gsm[[#This Row],[model_rxn]],RT_gsm[model_rxn],RT_gsm[model_rxn],"")</f>
        <v>EX_gln__L_e</v>
      </c>
      <c r="G1700" s="3" t="str">
        <f>_xlfn.XLOOKUP(sc_gsm[[#This Row],[Column3]],RT_gsm[Column3],RT_gsm[Column3],"")</f>
        <v>EX_gln__L_e_FWD</v>
      </c>
      <c r="H1700" s="3" t="str" cm="1">
        <f t="array" ref="H1700">sc_gsm[[#This Row],[model_rxn]]&amp;",r,"&amp;_xlfn.SWITCH(sc_gsm[[#This Row],[Column2]],"REV","lower_bound:-","FWD","upper_bound:")&amp;"1000"</f>
        <v>EX_gln__L_e,r,upper_bound:1000</v>
      </c>
      <c r="I1700" s="3" t="str">
        <f>_xlfn.XLOOKUP(sc_gsm[[#This Row],[Column3]],SC_enz[name_dir],SC_enz[name_dir],"")</f>
        <v>EX_gln__L_e_FWD</v>
      </c>
      <c r="J1700" s="3" t="str">
        <f>_xlfn.XLOOKUP(sc_gsm[[#This Row],[name]],[1]RXNS!$C:$C,[1]RXNS!$D:$D,"")</f>
        <v xml:space="preserve">L-glutamine[e] =&gt; </v>
      </c>
      <c r="K1700" s="3" t="str">
        <f>_xlfn.XLOOKUP(sc_gsm[[#This Row],[name]],[2]RXNS!$C:$C,[2]RXNS!$D:$D,"")</f>
        <v xml:space="preserve">L-glutamine[e] =&gt; </v>
      </c>
      <c r="L1700" s="3" t="b">
        <f>sc_gsm[[#This Row],[yeast8.3.4 equation]]=sc_gsm[[#This Row],[yeast9 equation]]</f>
        <v>1</v>
      </c>
    </row>
    <row r="1701" spans="1:12" hidden="1" x14ac:dyDescent="0.2">
      <c r="A1701" t="s">
        <v>2696</v>
      </c>
      <c r="B1701" t="s">
        <v>7703</v>
      </c>
      <c r="C1701" t="s">
        <v>3903</v>
      </c>
      <c r="D1701" t="str">
        <f>sc_gsm[[#This Row],[model_rxn]]&amp;"_"&amp;sc_gsm[[#This Row],[Column2]]</f>
        <v>GLNt_c_n_REV</v>
      </c>
      <c r="E1701" t="str">
        <f>_xlfn.XLOOKUP(sc_gsm[[#This Row],[Column3]],SC_enz[name_dir],SC_enz[name_dir],"")</f>
        <v>GLNt_c_n_REV</v>
      </c>
      <c r="F1701" t="str">
        <f>_xlfn.XLOOKUP(sc_gsm[[#This Row],[model_rxn]],RT_gsm[model_rxn],RT_gsm[model_rxn],"")</f>
        <v>GLNt_c_n</v>
      </c>
      <c r="G1701" s="3" t="str">
        <f>_xlfn.XLOOKUP(sc_gsm[[#This Row],[Column3]],RT_gsm[Column3],RT_gsm[Column3],"")</f>
        <v>GLNt_c_n_REV</v>
      </c>
      <c r="H1701" s="3" t="str" cm="1">
        <f t="array" ref="H1701">sc_gsm[[#This Row],[model_rxn]]&amp;",r,"&amp;_xlfn.SWITCH(sc_gsm[[#This Row],[Column2]],"REV","lower_bound:-","FWD","upper_bound:")&amp;"1000"</f>
        <v>GLNt_c_n,r,lower_bound:-1000</v>
      </c>
      <c r="I1701" s="3" t="str">
        <f>_xlfn.XLOOKUP(sc_gsm[[#This Row],[Column3]],SC_enz[name_dir],SC_enz[name_dir],"")</f>
        <v>GLNt_c_n_REV</v>
      </c>
      <c r="J1701" s="3" t="str">
        <f>_xlfn.XLOOKUP(sc_gsm[[#This Row],[name]],[1]RXNS!$C:$C,[1]RXNS!$D:$D,"")</f>
        <v>H+[v] + L-glutamine[c] =&gt; H+[c] + L-glutamine[v]</v>
      </c>
      <c r="K1701" s="3" t="str">
        <f>_xlfn.XLOOKUP(sc_gsm[[#This Row],[name]],[2]RXNS!$C:$C,[2]RXNS!$D:$D,"")</f>
        <v>H+[v] + L-glutamine[c] =&gt; H+[c] + L-glutamine[v]</v>
      </c>
      <c r="L1701" s="3" t="b">
        <f>sc_gsm[[#This Row],[yeast8.3.4 equation]]=sc_gsm[[#This Row],[yeast9 equation]]</f>
        <v>1</v>
      </c>
    </row>
    <row r="1702" spans="1:12" hidden="1" x14ac:dyDescent="0.2">
      <c r="A1702" t="s">
        <v>2696</v>
      </c>
      <c r="B1702" t="s">
        <v>7703</v>
      </c>
      <c r="C1702" t="s">
        <v>3902</v>
      </c>
      <c r="D1702" t="str">
        <f>sc_gsm[[#This Row],[model_rxn]]&amp;"_"&amp;sc_gsm[[#This Row],[Column2]]</f>
        <v>GLNt_c_n_FWD</v>
      </c>
      <c r="E1702" t="str">
        <f>_xlfn.XLOOKUP(sc_gsm[[#This Row],[Column3]],SC_enz[name_dir],SC_enz[name_dir],"")</f>
        <v>GLNt_c_n_FWD</v>
      </c>
      <c r="F1702" t="str">
        <f>_xlfn.XLOOKUP(sc_gsm[[#This Row],[model_rxn]],RT_gsm[model_rxn],RT_gsm[model_rxn],"")</f>
        <v>GLNt_c_n</v>
      </c>
      <c r="G1702" s="3" t="str">
        <f>_xlfn.XLOOKUP(sc_gsm[[#This Row],[Column3]],RT_gsm[Column3],RT_gsm[Column3],"")</f>
        <v>GLNt_c_n_FWD</v>
      </c>
      <c r="H1702" s="3" t="str" cm="1">
        <f t="array" ref="H1702">sc_gsm[[#This Row],[model_rxn]]&amp;",r,"&amp;_xlfn.SWITCH(sc_gsm[[#This Row],[Column2]],"REV","lower_bound:-","FWD","upper_bound:")&amp;"1000"</f>
        <v>GLNt_c_n,r,upper_bound:1000</v>
      </c>
      <c r="I1702" s="3" t="str">
        <f>_xlfn.XLOOKUP(sc_gsm[[#This Row],[Column3]],SC_enz[name_dir],SC_enz[name_dir],"")</f>
        <v>GLNt_c_n_FWD</v>
      </c>
      <c r="J1702" s="3" t="str">
        <f>_xlfn.XLOOKUP(sc_gsm[[#This Row],[name]],[1]RXNS!$C:$C,[1]RXNS!$D:$D,"")</f>
        <v>H+[v] + L-glutamine[c] =&gt; H+[c] + L-glutamine[v]</v>
      </c>
      <c r="K1702" s="3" t="str">
        <f>_xlfn.XLOOKUP(sc_gsm[[#This Row],[name]],[2]RXNS!$C:$C,[2]RXNS!$D:$D,"")</f>
        <v>H+[v] + L-glutamine[c] =&gt; H+[c] + L-glutamine[v]</v>
      </c>
      <c r="L1702" s="3" t="b">
        <f>sc_gsm[[#This Row],[yeast8.3.4 equation]]=sc_gsm[[#This Row],[yeast9 equation]]</f>
        <v>1</v>
      </c>
    </row>
    <row r="1703" spans="1:12" hidden="1" x14ac:dyDescent="0.2">
      <c r="A1703" t="s">
        <v>2697</v>
      </c>
      <c r="B1703" t="s">
        <v>7975</v>
      </c>
      <c r="C1703" t="s">
        <v>3902</v>
      </c>
      <c r="D1703" t="str">
        <f>sc_gsm[[#This Row],[model_rxn]]&amp;"_"&amp;sc_gsm[[#This Row],[Column2]]</f>
        <v>EX_his__L_e_FWD</v>
      </c>
      <c r="E1703" t="str">
        <f>_xlfn.XLOOKUP(sc_gsm[[#This Row],[Column3]],SC_enz[name_dir],SC_enz[name_dir],"")</f>
        <v>EX_his__L_e_FWD</v>
      </c>
      <c r="F1703" t="str">
        <f>_xlfn.XLOOKUP(sc_gsm[[#This Row],[model_rxn]],RT_gsm[model_rxn],RT_gsm[model_rxn],"")</f>
        <v>EX_his__L_e</v>
      </c>
      <c r="G1703" s="3" t="str">
        <f>_xlfn.XLOOKUP(sc_gsm[[#This Row],[Column3]],RT_gsm[Column3],RT_gsm[Column3],"")</f>
        <v>EX_his__L_e_FWD</v>
      </c>
      <c r="H1703" s="3" t="str" cm="1">
        <f t="array" ref="H1703">sc_gsm[[#This Row],[model_rxn]]&amp;",r,"&amp;_xlfn.SWITCH(sc_gsm[[#This Row],[Column2]],"REV","lower_bound:-","FWD","upper_bound:")&amp;"1000"</f>
        <v>EX_his__L_e,r,upper_bound:1000</v>
      </c>
      <c r="I1703" s="3" t="str">
        <f>_xlfn.XLOOKUP(sc_gsm[[#This Row],[Column3]],SC_enz[name_dir],SC_enz[name_dir],"")</f>
        <v>EX_his__L_e_FWD</v>
      </c>
      <c r="J1703" s="3" t="str">
        <f>_xlfn.XLOOKUP(sc_gsm[[#This Row],[name]],[1]RXNS!$C:$C,[1]RXNS!$D:$D,"")</f>
        <v xml:space="preserve">L-histidine[e] =&gt; </v>
      </c>
      <c r="K1703" s="3" t="str">
        <f>_xlfn.XLOOKUP(sc_gsm[[#This Row],[name]],[2]RXNS!$C:$C,[2]RXNS!$D:$D,"")</f>
        <v xml:space="preserve">L-histidine[e] =&gt; </v>
      </c>
      <c r="L1703" s="3" t="b">
        <f>sc_gsm[[#This Row],[yeast8.3.4 equation]]=sc_gsm[[#This Row],[yeast9 equation]]</f>
        <v>1</v>
      </c>
    </row>
    <row r="1704" spans="1:12" hidden="1" x14ac:dyDescent="0.2">
      <c r="A1704" t="s">
        <v>2698</v>
      </c>
      <c r="B1704" t="s">
        <v>7976</v>
      </c>
      <c r="C1704" t="s">
        <v>3903</v>
      </c>
      <c r="D1704" t="str">
        <f>sc_gsm[[#This Row],[model_rxn]]&amp;"_"&amp;sc_gsm[[#This Row],[Column2]]</f>
        <v>HOMt_c_e_REV</v>
      </c>
      <c r="E1704" t="str">
        <f>_xlfn.XLOOKUP(sc_gsm[[#This Row],[Column3]],SC_enz[name_dir],SC_enz[name_dir],"")</f>
        <v>HOMt_c_e_REV</v>
      </c>
      <c r="F1704" t="str">
        <f>_xlfn.XLOOKUP(sc_gsm[[#This Row],[model_rxn]],RT_gsm[model_rxn],RT_gsm[model_rxn],"")</f>
        <v>HOMt_c_e</v>
      </c>
      <c r="G1704" s="3" t="str">
        <f>_xlfn.XLOOKUP(sc_gsm[[#This Row],[Column3]],RT_gsm[Column3],RT_gsm[Column3],"")</f>
        <v>HOMt_c_e_REV</v>
      </c>
      <c r="H1704" s="3" t="str" cm="1">
        <f t="array" ref="H1704">sc_gsm[[#This Row],[model_rxn]]&amp;",r,"&amp;_xlfn.SWITCH(sc_gsm[[#This Row],[Column2]],"REV","lower_bound:-","FWD","upper_bound:")&amp;"1000"</f>
        <v>HOMt_c_e,r,lower_bound:-1000</v>
      </c>
      <c r="I1704" s="3" t="str">
        <f>_xlfn.XLOOKUP(sc_gsm[[#This Row],[Column3]],SC_enz[name_dir],SC_enz[name_dir],"")</f>
        <v>HOMt_c_e_REV</v>
      </c>
      <c r="J1704" s="3" t="str">
        <f>_xlfn.XLOOKUP(sc_gsm[[#This Row],[name]],[1]RXNS!$C:$C,[1]RXNS!$D:$D,"")</f>
        <v>L-homoserine[e] &lt;=&gt; L-homoserine[c]</v>
      </c>
      <c r="K1704" s="3" t="str">
        <f>_xlfn.XLOOKUP(sc_gsm[[#This Row],[name]],[2]RXNS!$C:$C,[2]RXNS!$D:$D,"")</f>
        <v>L-homoserine[e] &lt;=&gt; L-homoserine[c]</v>
      </c>
      <c r="L1704" s="3" t="b">
        <f>sc_gsm[[#This Row],[yeast8.3.4 equation]]=sc_gsm[[#This Row],[yeast9 equation]]</f>
        <v>1</v>
      </c>
    </row>
    <row r="1705" spans="1:12" hidden="1" x14ac:dyDescent="0.2">
      <c r="A1705" t="s">
        <v>2698</v>
      </c>
      <c r="B1705" t="s">
        <v>7976</v>
      </c>
      <c r="C1705" t="s">
        <v>3902</v>
      </c>
      <c r="D1705" t="str">
        <f>sc_gsm[[#This Row],[model_rxn]]&amp;"_"&amp;sc_gsm[[#This Row],[Column2]]</f>
        <v>HOMt_c_e_FWD</v>
      </c>
      <c r="E1705" t="str">
        <f>_xlfn.XLOOKUP(sc_gsm[[#This Row],[Column3]],SC_enz[name_dir],SC_enz[name_dir],"")</f>
        <v>HOMt_c_e_FWD</v>
      </c>
      <c r="F1705" t="str">
        <f>_xlfn.XLOOKUP(sc_gsm[[#This Row],[model_rxn]],RT_gsm[model_rxn],RT_gsm[model_rxn],"")</f>
        <v>HOMt_c_e</v>
      </c>
      <c r="G1705" s="3" t="str">
        <f>_xlfn.XLOOKUP(sc_gsm[[#This Row],[Column3]],RT_gsm[Column3],RT_gsm[Column3],"")</f>
        <v>HOMt_c_e_FWD</v>
      </c>
      <c r="H1705" s="3" t="str" cm="1">
        <f t="array" ref="H1705">sc_gsm[[#This Row],[model_rxn]]&amp;",r,"&amp;_xlfn.SWITCH(sc_gsm[[#This Row],[Column2]],"REV","lower_bound:-","FWD","upper_bound:")&amp;"1000"</f>
        <v>HOMt_c_e,r,upper_bound:1000</v>
      </c>
      <c r="I1705" s="3" t="str">
        <f>_xlfn.XLOOKUP(sc_gsm[[#This Row],[Column3]],SC_enz[name_dir],SC_enz[name_dir],"")</f>
        <v>HOMt_c_e_FWD</v>
      </c>
      <c r="J1705" s="3" t="str">
        <f>_xlfn.XLOOKUP(sc_gsm[[#This Row],[name]],[1]RXNS!$C:$C,[1]RXNS!$D:$D,"")</f>
        <v>L-homoserine[e] &lt;=&gt; L-homoserine[c]</v>
      </c>
      <c r="K1705" s="3" t="str">
        <f>_xlfn.XLOOKUP(sc_gsm[[#This Row],[name]],[2]RXNS!$C:$C,[2]RXNS!$D:$D,"")</f>
        <v>L-homoserine[e] &lt;=&gt; L-homoserine[c]</v>
      </c>
      <c r="L1705" s="3" t="b">
        <f>sc_gsm[[#This Row],[yeast8.3.4 equation]]=sc_gsm[[#This Row],[yeast9 equation]]</f>
        <v>1</v>
      </c>
    </row>
    <row r="1706" spans="1:12" hidden="1" x14ac:dyDescent="0.2">
      <c r="A1706" t="s">
        <v>2699</v>
      </c>
      <c r="B1706" t="s">
        <v>7977</v>
      </c>
      <c r="C1706" t="s">
        <v>3902</v>
      </c>
      <c r="D1706" t="str">
        <f>sc_gsm[[#This Row],[model_rxn]]&amp;"_"&amp;sc_gsm[[#This Row],[Column2]]</f>
        <v>EX_ile__L_e_FWD</v>
      </c>
      <c r="E1706" t="str">
        <f>_xlfn.XLOOKUP(sc_gsm[[#This Row],[Column3]],SC_enz[name_dir],SC_enz[name_dir],"")</f>
        <v>EX_ile__L_e_FWD</v>
      </c>
      <c r="F1706" t="str">
        <f>_xlfn.XLOOKUP(sc_gsm[[#This Row],[model_rxn]],RT_gsm[model_rxn],RT_gsm[model_rxn],"")</f>
        <v>EX_ile__L_e</v>
      </c>
      <c r="G1706" s="3" t="str">
        <f>_xlfn.XLOOKUP(sc_gsm[[#This Row],[Column3]],RT_gsm[Column3],RT_gsm[Column3],"")</f>
        <v>EX_ile__L_e_FWD</v>
      </c>
      <c r="H1706" s="3" t="str" cm="1">
        <f t="array" ref="H1706">sc_gsm[[#This Row],[model_rxn]]&amp;",r,"&amp;_xlfn.SWITCH(sc_gsm[[#This Row],[Column2]],"REV","lower_bound:-","FWD","upper_bound:")&amp;"1000"</f>
        <v>EX_ile__L_e,r,upper_bound:1000</v>
      </c>
      <c r="I1706" s="3" t="str">
        <f>_xlfn.XLOOKUP(sc_gsm[[#This Row],[Column3]],SC_enz[name_dir],SC_enz[name_dir],"")</f>
        <v>EX_ile__L_e_FWD</v>
      </c>
      <c r="J1706" s="3" t="str">
        <f>_xlfn.XLOOKUP(sc_gsm[[#This Row],[name]],[1]RXNS!$C:$C,[1]RXNS!$D:$D,"")</f>
        <v xml:space="preserve">L-isoleucine[e] =&gt; </v>
      </c>
      <c r="K1706" s="3" t="str">
        <f>_xlfn.XLOOKUP(sc_gsm[[#This Row],[name]],[2]RXNS!$C:$C,[2]RXNS!$D:$D,"")</f>
        <v xml:space="preserve">L-isoleucine[e] =&gt; </v>
      </c>
      <c r="L1706" s="3" t="b">
        <f>sc_gsm[[#This Row],[yeast8.3.4 equation]]=sc_gsm[[#This Row],[yeast9 equation]]</f>
        <v>1</v>
      </c>
    </row>
    <row r="1707" spans="1:12" hidden="1" x14ac:dyDescent="0.2">
      <c r="A1707" t="s">
        <v>2700</v>
      </c>
      <c r="B1707" t="s">
        <v>7706</v>
      </c>
      <c r="C1707" t="s">
        <v>3902</v>
      </c>
      <c r="D1707" t="str">
        <f>sc_gsm[[#This Row],[model_rxn]]&amp;"_"&amp;sc_gsm[[#This Row],[Column2]]</f>
        <v>ILEt_c_m_FWD</v>
      </c>
      <c r="E1707" t="str">
        <f>_xlfn.XLOOKUP(sc_gsm[[#This Row],[Column3]],SC_enz[name_dir],SC_enz[name_dir],"")</f>
        <v>ILEt_c_m_FWD</v>
      </c>
      <c r="F1707" t="str">
        <f>_xlfn.XLOOKUP(sc_gsm[[#This Row],[model_rxn]],RT_gsm[model_rxn],RT_gsm[model_rxn],"")</f>
        <v>ILEt_c_m</v>
      </c>
      <c r="G1707" s="3" t="str">
        <f>_xlfn.XLOOKUP(sc_gsm[[#This Row],[Column3]],RT_gsm[Column3],RT_gsm[Column3],"")</f>
        <v>ILEt_c_m_FWD</v>
      </c>
      <c r="H1707" s="3" t="str" cm="1">
        <f t="array" ref="H1707">sc_gsm[[#This Row],[model_rxn]]&amp;",r,"&amp;_xlfn.SWITCH(sc_gsm[[#This Row],[Column2]],"REV","lower_bound:-","FWD","upper_bound:")&amp;"1000"</f>
        <v>ILEt_c_m,r,upper_bound:1000</v>
      </c>
      <c r="I1707" s="3" t="str">
        <f>_xlfn.XLOOKUP(sc_gsm[[#This Row],[Column3]],SC_enz[name_dir],SC_enz[name_dir],"")</f>
        <v>ILEt_c_m_FWD</v>
      </c>
      <c r="J1707" s="3" t="str">
        <f>_xlfn.XLOOKUP(sc_gsm[[#This Row],[name]],[1]RXNS!$C:$C,[1]RXNS!$D:$D,"")</f>
        <v>L-isoleucine[v] &lt;=&gt; L-isoleucine[c]</v>
      </c>
      <c r="K1707" s="3" t="str">
        <f>_xlfn.XLOOKUP(sc_gsm[[#This Row],[name]],[2]RXNS!$C:$C,[2]RXNS!$D:$D,"")</f>
        <v>L-isoleucine[v] &lt;=&gt; L-isoleucine[c]</v>
      </c>
      <c r="L1707" s="3" t="b">
        <f>sc_gsm[[#This Row],[yeast8.3.4 equation]]=sc_gsm[[#This Row],[yeast9 equation]]</f>
        <v>1</v>
      </c>
    </row>
    <row r="1708" spans="1:12" hidden="1" x14ac:dyDescent="0.2">
      <c r="A1708" t="s">
        <v>2701</v>
      </c>
      <c r="B1708" t="s">
        <v>7978</v>
      </c>
      <c r="C1708" t="s">
        <v>3902</v>
      </c>
      <c r="D1708" t="str">
        <f>sc_gsm[[#This Row],[model_rxn]]&amp;"_"&amp;sc_gsm[[#This Row],[Column2]]</f>
        <v>EX_leu__L_e_FWD</v>
      </c>
      <c r="E1708" t="str">
        <f>_xlfn.XLOOKUP(sc_gsm[[#This Row],[Column3]],SC_enz[name_dir],SC_enz[name_dir],"")</f>
        <v>EX_leu__L_e_FWD</v>
      </c>
      <c r="F1708" t="str">
        <f>_xlfn.XLOOKUP(sc_gsm[[#This Row],[model_rxn]],RT_gsm[model_rxn],RT_gsm[model_rxn],"")</f>
        <v>EX_leu__L_e</v>
      </c>
      <c r="G1708" s="3" t="str">
        <f>_xlfn.XLOOKUP(sc_gsm[[#This Row],[Column3]],RT_gsm[Column3],RT_gsm[Column3],"")</f>
        <v>EX_leu__L_e_FWD</v>
      </c>
      <c r="H1708" s="3" t="str" cm="1">
        <f t="array" ref="H1708">sc_gsm[[#This Row],[model_rxn]]&amp;",r,"&amp;_xlfn.SWITCH(sc_gsm[[#This Row],[Column2]],"REV","lower_bound:-","FWD","upper_bound:")&amp;"1000"</f>
        <v>EX_leu__L_e,r,upper_bound:1000</v>
      </c>
      <c r="I1708" s="3" t="str">
        <f>_xlfn.XLOOKUP(sc_gsm[[#This Row],[Column3]],SC_enz[name_dir],SC_enz[name_dir],"")</f>
        <v>EX_leu__L_e_FWD</v>
      </c>
      <c r="J1708" s="3" t="str">
        <f>_xlfn.XLOOKUP(sc_gsm[[#This Row],[name]],[1]RXNS!$C:$C,[1]RXNS!$D:$D,"")</f>
        <v xml:space="preserve">L-leucine[e] =&gt; </v>
      </c>
      <c r="K1708" s="3" t="str">
        <f>_xlfn.XLOOKUP(sc_gsm[[#This Row],[name]],[2]RXNS!$C:$C,[2]RXNS!$D:$D,"")</f>
        <v xml:space="preserve">L-leucine[e] =&gt; </v>
      </c>
      <c r="L1708" s="3" t="b">
        <f>sc_gsm[[#This Row],[yeast8.3.4 equation]]=sc_gsm[[#This Row],[yeast9 equation]]</f>
        <v>1</v>
      </c>
    </row>
    <row r="1709" spans="1:12" hidden="1" x14ac:dyDescent="0.2">
      <c r="A1709" t="s">
        <v>2702</v>
      </c>
      <c r="B1709" t="s">
        <v>7979</v>
      </c>
      <c r="C1709" t="s">
        <v>3902</v>
      </c>
      <c r="D1709" t="str">
        <f>sc_gsm[[#This Row],[model_rxn]]&amp;"_"&amp;sc_gsm[[#This Row],[Column2]]</f>
        <v>EX_lys__L_e_FWD</v>
      </c>
      <c r="E1709" t="str">
        <f>_xlfn.XLOOKUP(sc_gsm[[#This Row],[Column3]],SC_enz[name_dir],SC_enz[name_dir],"")</f>
        <v>EX_lys__L_e_FWD</v>
      </c>
      <c r="F1709" t="str">
        <f>_xlfn.XLOOKUP(sc_gsm[[#This Row],[model_rxn]],RT_gsm[model_rxn],RT_gsm[model_rxn],"")</f>
        <v>EX_lys__L_e</v>
      </c>
      <c r="G1709" s="3" t="str">
        <f>_xlfn.XLOOKUP(sc_gsm[[#This Row],[Column3]],RT_gsm[Column3],RT_gsm[Column3],"")</f>
        <v>EX_lys__L_e_FWD</v>
      </c>
      <c r="H1709" s="3" t="str" cm="1">
        <f t="array" ref="H1709">sc_gsm[[#This Row],[model_rxn]]&amp;",r,"&amp;_xlfn.SWITCH(sc_gsm[[#This Row],[Column2]],"REV","lower_bound:-","FWD","upper_bound:")&amp;"1000"</f>
        <v>EX_lys__L_e,r,upper_bound:1000</v>
      </c>
      <c r="I1709" s="3" t="str">
        <f>_xlfn.XLOOKUP(sc_gsm[[#This Row],[Column3]],SC_enz[name_dir],SC_enz[name_dir],"")</f>
        <v>EX_lys__L_e_FWD</v>
      </c>
      <c r="J1709" s="3" t="str">
        <f>_xlfn.XLOOKUP(sc_gsm[[#This Row],[name]],[1]RXNS!$C:$C,[1]RXNS!$D:$D,"")</f>
        <v xml:space="preserve">L-lysine[e] =&gt; </v>
      </c>
      <c r="K1709" s="3" t="str">
        <f>_xlfn.XLOOKUP(sc_gsm[[#This Row],[name]],[2]RXNS!$C:$C,[2]RXNS!$D:$D,"")</f>
        <v xml:space="preserve">L-lysine[e] =&gt; </v>
      </c>
      <c r="L1709" s="3" t="b">
        <f>sc_gsm[[#This Row],[yeast8.3.4 equation]]=sc_gsm[[#This Row],[yeast9 equation]]</f>
        <v>1</v>
      </c>
    </row>
    <row r="1710" spans="1:12" hidden="1" x14ac:dyDescent="0.2">
      <c r="A1710" t="s">
        <v>2703</v>
      </c>
      <c r="B1710" t="s">
        <v>7980</v>
      </c>
      <c r="C1710" t="s">
        <v>3903</v>
      </c>
      <c r="D1710" t="str">
        <f>sc_gsm[[#This Row],[model_rxn]]&amp;"_"&amp;sc_gsm[[#This Row],[Column2]]</f>
        <v>MALt_c_e_REV</v>
      </c>
      <c r="E1710" t="str">
        <f>_xlfn.XLOOKUP(sc_gsm[[#This Row],[Column3]],SC_enz[name_dir],SC_enz[name_dir],"")</f>
        <v>MALt_c_e_REV</v>
      </c>
      <c r="F1710" t="str">
        <f>_xlfn.XLOOKUP(sc_gsm[[#This Row],[model_rxn]],RT_gsm[model_rxn],RT_gsm[model_rxn],"")</f>
        <v>MALt_c_e</v>
      </c>
      <c r="G1710" s="3" t="str">
        <f>_xlfn.XLOOKUP(sc_gsm[[#This Row],[Column3]],RT_gsm[Column3],RT_gsm[Column3],"")</f>
        <v>MALt_c_e_REV</v>
      </c>
      <c r="H1710" s="3" t="str" cm="1">
        <f t="array" ref="H1710">sc_gsm[[#This Row],[model_rxn]]&amp;",r,"&amp;_xlfn.SWITCH(sc_gsm[[#This Row],[Column2]],"REV","lower_bound:-","FWD","upper_bound:")&amp;"1000"</f>
        <v>MALt_c_e,r,lower_bound:-1000</v>
      </c>
      <c r="I1710" s="3" t="str">
        <f>_xlfn.XLOOKUP(sc_gsm[[#This Row],[Column3]],SC_enz[name_dir],SC_enz[name_dir],"")</f>
        <v>MALt_c_e_REV</v>
      </c>
      <c r="J1710" s="3" t="str">
        <f>_xlfn.XLOOKUP(sc_gsm[[#This Row],[name]],[1]RXNS!$C:$C,[1]RXNS!$D:$D,"")</f>
        <v>(S)-malate[e] &lt;=&gt; (S)-malate[c]</v>
      </c>
      <c r="K1710" s="3" t="str">
        <f>_xlfn.XLOOKUP(sc_gsm[[#This Row],[name]],[2]RXNS!$C:$C,[2]RXNS!$D:$D,"")</f>
        <v>(S)-malate[e] &lt;=&gt; (S)-malate[c]</v>
      </c>
      <c r="L1710" s="3" t="b">
        <f>sc_gsm[[#This Row],[yeast8.3.4 equation]]=sc_gsm[[#This Row],[yeast9 equation]]</f>
        <v>1</v>
      </c>
    </row>
    <row r="1711" spans="1:12" hidden="1" x14ac:dyDescent="0.2">
      <c r="A1711" t="s">
        <v>2703</v>
      </c>
      <c r="B1711" t="s">
        <v>7980</v>
      </c>
      <c r="C1711" t="s">
        <v>3902</v>
      </c>
      <c r="D1711" t="str">
        <f>sc_gsm[[#This Row],[model_rxn]]&amp;"_"&amp;sc_gsm[[#This Row],[Column2]]</f>
        <v>MALt_c_e_FWD</v>
      </c>
      <c r="E1711" t="str">
        <f>_xlfn.XLOOKUP(sc_gsm[[#This Row],[Column3]],SC_enz[name_dir],SC_enz[name_dir],"")</f>
        <v>MALt_c_e_FWD</v>
      </c>
      <c r="F1711" t="str">
        <f>_xlfn.XLOOKUP(sc_gsm[[#This Row],[model_rxn]],RT_gsm[model_rxn],RT_gsm[model_rxn],"")</f>
        <v>MALt_c_e</v>
      </c>
      <c r="G1711" s="3" t="str">
        <f>_xlfn.XLOOKUP(sc_gsm[[#This Row],[Column3]],RT_gsm[Column3],RT_gsm[Column3],"")</f>
        <v>MALt_c_e_FWD</v>
      </c>
      <c r="H1711" s="3" t="str" cm="1">
        <f t="array" ref="H1711">sc_gsm[[#This Row],[model_rxn]]&amp;",r,"&amp;_xlfn.SWITCH(sc_gsm[[#This Row],[Column2]],"REV","lower_bound:-","FWD","upper_bound:")&amp;"1000"</f>
        <v>MALt_c_e,r,upper_bound:1000</v>
      </c>
      <c r="I1711" s="3" t="str">
        <f>_xlfn.XLOOKUP(sc_gsm[[#This Row],[Column3]],SC_enz[name_dir],SC_enz[name_dir],"")</f>
        <v>MALt_c_e_FWD</v>
      </c>
      <c r="J1711" s="3" t="str">
        <f>_xlfn.XLOOKUP(sc_gsm[[#This Row],[name]],[1]RXNS!$C:$C,[1]RXNS!$D:$D,"")</f>
        <v>(S)-malate[e] &lt;=&gt; (S)-malate[c]</v>
      </c>
      <c r="K1711" s="3" t="str">
        <f>_xlfn.XLOOKUP(sc_gsm[[#This Row],[name]],[2]RXNS!$C:$C,[2]RXNS!$D:$D,"")</f>
        <v>(S)-malate[e] &lt;=&gt; (S)-malate[c]</v>
      </c>
      <c r="L1711" s="3" t="b">
        <f>sc_gsm[[#This Row],[yeast8.3.4 equation]]=sc_gsm[[#This Row],[yeast9 equation]]</f>
        <v>1</v>
      </c>
    </row>
    <row r="1712" spans="1:12" hidden="1" x14ac:dyDescent="0.2">
      <c r="A1712" t="s">
        <v>2704</v>
      </c>
      <c r="B1712" t="s">
        <v>7981</v>
      </c>
      <c r="C1712" t="s">
        <v>3902</v>
      </c>
      <c r="D1712" t="str">
        <f>sc_gsm[[#This Row],[model_rxn]]&amp;"_"&amp;sc_gsm[[#This Row],[Column2]]</f>
        <v>EX_met__L_e_FWD</v>
      </c>
      <c r="E1712" t="str">
        <f>_xlfn.XLOOKUP(sc_gsm[[#This Row],[Column3]],SC_enz[name_dir],SC_enz[name_dir],"")</f>
        <v>EX_met__L_e_FWD</v>
      </c>
      <c r="F1712" t="str">
        <f>_xlfn.XLOOKUP(sc_gsm[[#This Row],[model_rxn]],RT_gsm[model_rxn],RT_gsm[model_rxn],"")</f>
        <v>EX_met__L_e</v>
      </c>
      <c r="G1712" s="3" t="str">
        <f>_xlfn.XLOOKUP(sc_gsm[[#This Row],[Column3]],RT_gsm[Column3],RT_gsm[Column3],"")</f>
        <v>EX_met__L_e_FWD</v>
      </c>
      <c r="H1712" s="3" t="str" cm="1">
        <f t="array" ref="H1712">sc_gsm[[#This Row],[model_rxn]]&amp;",r,"&amp;_xlfn.SWITCH(sc_gsm[[#This Row],[Column2]],"REV","lower_bound:-","FWD","upper_bound:")&amp;"1000"</f>
        <v>EX_met__L_e,r,upper_bound:1000</v>
      </c>
      <c r="I1712" s="3" t="str">
        <f>_xlfn.XLOOKUP(sc_gsm[[#This Row],[Column3]],SC_enz[name_dir],SC_enz[name_dir],"")</f>
        <v>EX_met__L_e_FWD</v>
      </c>
      <c r="J1712" s="3" t="str">
        <f>_xlfn.XLOOKUP(sc_gsm[[#This Row],[name]],[1]RXNS!$C:$C,[1]RXNS!$D:$D,"")</f>
        <v xml:space="preserve">L-methionine[e] =&gt; </v>
      </c>
      <c r="K1712" s="3" t="str">
        <f>_xlfn.XLOOKUP(sc_gsm[[#This Row],[name]],[2]RXNS!$C:$C,[2]RXNS!$D:$D,"")</f>
        <v xml:space="preserve">L-methionine[e] =&gt; </v>
      </c>
      <c r="L1712" s="3" t="b">
        <f>sc_gsm[[#This Row],[yeast8.3.4 equation]]=sc_gsm[[#This Row],[yeast9 equation]]</f>
        <v>1</v>
      </c>
    </row>
    <row r="1713" spans="1:12" hidden="1" x14ac:dyDescent="0.2">
      <c r="A1713" t="s">
        <v>2705</v>
      </c>
      <c r="B1713" t="s">
        <v>7982</v>
      </c>
      <c r="C1713" t="s">
        <v>3902</v>
      </c>
      <c r="D1713" t="str">
        <f>sc_gsm[[#This Row],[model_rxn]]&amp;"_"&amp;sc_gsm[[#This Row],[Column2]]</f>
        <v>EX_phe__L_e_FWD</v>
      </c>
      <c r="E1713" t="str">
        <f>_xlfn.XLOOKUP(sc_gsm[[#This Row],[Column3]],SC_enz[name_dir],SC_enz[name_dir],"")</f>
        <v>EX_phe__L_e_FWD</v>
      </c>
      <c r="F1713" t="str">
        <f>_xlfn.XLOOKUP(sc_gsm[[#This Row],[model_rxn]],RT_gsm[model_rxn],RT_gsm[model_rxn],"")</f>
        <v>EX_phe__L_e</v>
      </c>
      <c r="G1713" s="3" t="str">
        <f>_xlfn.XLOOKUP(sc_gsm[[#This Row],[Column3]],RT_gsm[Column3],RT_gsm[Column3],"")</f>
        <v>EX_phe__L_e_FWD</v>
      </c>
      <c r="H1713" s="3" t="str" cm="1">
        <f t="array" ref="H1713">sc_gsm[[#This Row],[model_rxn]]&amp;",r,"&amp;_xlfn.SWITCH(sc_gsm[[#This Row],[Column2]],"REV","lower_bound:-","FWD","upper_bound:")&amp;"1000"</f>
        <v>EX_phe__L_e,r,upper_bound:1000</v>
      </c>
      <c r="I1713" s="3" t="str">
        <f>_xlfn.XLOOKUP(sc_gsm[[#This Row],[Column3]],SC_enz[name_dir],SC_enz[name_dir],"")</f>
        <v>EX_phe__L_e_FWD</v>
      </c>
      <c r="J1713" s="3" t="str">
        <f>_xlfn.XLOOKUP(sc_gsm[[#This Row],[name]],[1]RXNS!$C:$C,[1]RXNS!$D:$D,"")</f>
        <v xml:space="preserve">L-phenylalanine[e] =&gt; </v>
      </c>
      <c r="K1713" s="3" t="str">
        <f>_xlfn.XLOOKUP(sc_gsm[[#This Row],[name]],[2]RXNS!$C:$C,[2]RXNS!$D:$D,"")</f>
        <v xml:space="preserve">L-phenylalanine[e] =&gt; </v>
      </c>
      <c r="L1713" s="3" t="b">
        <f>sc_gsm[[#This Row],[yeast8.3.4 equation]]=sc_gsm[[#This Row],[yeast9 equation]]</f>
        <v>1</v>
      </c>
    </row>
    <row r="1714" spans="1:12" hidden="1" x14ac:dyDescent="0.2">
      <c r="A1714" t="s">
        <v>2706</v>
      </c>
      <c r="B1714" t="s">
        <v>7983</v>
      </c>
      <c r="C1714" t="s">
        <v>3902</v>
      </c>
      <c r="D1714" t="str">
        <f>sc_gsm[[#This Row],[model_rxn]]&amp;"_"&amp;sc_gsm[[#This Row],[Column2]]</f>
        <v>EX_pro__L_e_FWD</v>
      </c>
      <c r="E1714" t="str">
        <f>_xlfn.XLOOKUP(sc_gsm[[#This Row],[Column3]],SC_enz[name_dir],SC_enz[name_dir],"")</f>
        <v>EX_pro__L_e_FWD</v>
      </c>
      <c r="F1714" t="str">
        <f>_xlfn.XLOOKUP(sc_gsm[[#This Row],[model_rxn]],RT_gsm[model_rxn],RT_gsm[model_rxn],"")</f>
        <v>EX_pro__L_e</v>
      </c>
      <c r="G1714" s="3" t="str">
        <f>_xlfn.XLOOKUP(sc_gsm[[#This Row],[Column3]],RT_gsm[Column3],RT_gsm[Column3],"")</f>
        <v>EX_pro__L_e_FWD</v>
      </c>
      <c r="H1714" s="3" t="str" cm="1">
        <f t="array" ref="H1714">sc_gsm[[#This Row],[model_rxn]]&amp;",r,"&amp;_xlfn.SWITCH(sc_gsm[[#This Row],[Column2]],"REV","lower_bound:-","FWD","upper_bound:")&amp;"1000"</f>
        <v>EX_pro__L_e,r,upper_bound:1000</v>
      </c>
      <c r="I1714" s="3" t="str">
        <f>_xlfn.XLOOKUP(sc_gsm[[#This Row],[Column3]],SC_enz[name_dir],SC_enz[name_dir],"")</f>
        <v>EX_pro__L_e_FWD</v>
      </c>
      <c r="J1714" s="3" t="str">
        <f>_xlfn.XLOOKUP(sc_gsm[[#This Row],[name]],[1]RXNS!$C:$C,[1]RXNS!$D:$D,"")</f>
        <v xml:space="preserve">L-proline[e] =&gt; </v>
      </c>
      <c r="K1714" s="3" t="str">
        <f>_xlfn.XLOOKUP(sc_gsm[[#This Row],[name]],[2]RXNS!$C:$C,[2]RXNS!$D:$D,"")</f>
        <v xml:space="preserve">L-proline[e] =&gt; </v>
      </c>
      <c r="L1714" s="3" t="b">
        <f>sc_gsm[[#This Row],[yeast8.3.4 equation]]=sc_gsm[[#This Row],[yeast9 equation]]</f>
        <v>1</v>
      </c>
    </row>
    <row r="1715" spans="1:12" hidden="1" x14ac:dyDescent="0.2">
      <c r="A1715" t="s">
        <v>2707</v>
      </c>
      <c r="B1715" t="s">
        <v>7713</v>
      </c>
      <c r="C1715" t="s">
        <v>3903</v>
      </c>
      <c r="D1715" t="str">
        <f>sc_gsm[[#This Row],[model_rxn]]&amp;"_"&amp;sc_gsm[[#This Row],[Column2]]</f>
        <v>PROt_c_m_REV</v>
      </c>
      <c r="E1715" t="str">
        <f>_xlfn.XLOOKUP(sc_gsm[[#This Row],[Column3]],SC_enz[name_dir],SC_enz[name_dir],"")</f>
        <v>PROt_c_m_REV</v>
      </c>
      <c r="F1715" t="str">
        <f>_xlfn.XLOOKUP(sc_gsm[[#This Row],[model_rxn]],RT_gsm[model_rxn],RT_gsm[model_rxn],"")</f>
        <v>PROt_c_m</v>
      </c>
      <c r="G1715" s="3" t="str">
        <f>_xlfn.XLOOKUP(sc_gsm[[#This Row],[Column3]],RT_gsm[Column3],RT_gsm[Column3],"")</f>
        <v>PROt_c_m_REV</v>
      </c>
      <c r="H1715" s="3" t="str" cm="1">
        <f t="array" ref="H1715">sc_gsm[[#This Row],[model_rxn]]&amp;",r,"&amp;_xlfn.SWITCH(sc_gsm[[#This Row],[Column2]],"REV","lower_bound:-","FWD","upper_bound:")&amp;"1000"</f>
        <v>PROt_c_m,r,lower_bound:-1000</v>
      </c>
      <c r="I1715" s="3" t="str">
        <f>_xlfn.XLOOKUP(sc_gsm[[#This Row],[Column3]],SC_enz[name_dir],SC_enz[name_dir],"")</f>
        <v>PROt_c_m_REV</v>
      </c>
      <c r="J1715" s="3" t="str">
        <f>_xlfn.XLOOKUP(sc_gsm[[#This Row],[name]],[1]RXNS!$C:$C,[1]RXNS!$D:$D,"")</f>
        <v>H+[e] + L-proline[e] &lt;=&gt; H+[c] + L-proline[c]</v>
      </c>
      <c r="K1715" s="3" t="str">
        <f>_xlfn.XLOOKUP(sc_gsm[[#This Row],[name]],[2]RXNS!$C:$C,[2]RXNS!$D:$D,"")</f>
        <v>H+[e] + L-proline[e] &lt;=&gt; H+[c] + L-proline[c]</v>
      </c>
      <c r="L1715" s="3" t="b">
        <f>sc_gsm[[#This Row],[yeast8.3.4 equation]]=sc_gsm[[#This Row],[yeast9 equation]]</f>
        <v>1</v>
      </c>
    </row>
    <row r="1716" spans="1:12" hidden="1" x14ac:dyDescent="0.2">
      <c r="A1716" t="s">
        <v>2707</v>
      </c>
      <c r="B1716" t="s">
        <v>7713</v>
      </c>
      <c r="C1716" t="s">
        <v>3902</v>
      </c>
      <c r="D1716" t="str">
        <f>sc_gsm[[#This Row],[model_rxn]]&amp;"_"&amp;sc_gsm[[#This Row],[Column2]]</f>
        <v>PROt_c_m_FWD</v>
      </c>
      <c r="E1716" t="str">
        <f>_xlfn.XLOOKUP(sc_gsm[[#This Row],[Column3]],SC_enz[name_dir],SC_enz[name_dir],"")</f>
        <v>PROt_c_m_FWD</v>
      </c>
      <c r="F1716" t="str">
        <f>_xlfn.XLOOKUP(sc_gsm[[#This Row],[model_rxn]],RT_gsm[model_rxn],RT_gsm[model_rxn],"")</f>
        <v>PROt_c_m</v>
      </c>
      <c r="G1716" s="3" t="str">
        <f>_xlfn.XLOOKUP(sc_gsm[[#This Row],[Column3]],RT_gsm[Column3],RT_gsm[Column3],"")</f>
        <v>PROt_c_m_FWD</v>
      </c>
      <c r="H1716" s="3" t="str" cm="1">
        <f t="array" ref="H1716">sc_gsm[[#This Row],[model_rxn]]&amp;",r,"&amp;_xlfn.SWITCH(sc_gsm[[#This Row],[Column2]],"REV","lower_bound:-","FWD","upper_bound:")&amp;"1000"</f>
        <v>PROt_c_m,r,upper_bound:1000</v>
      </c>
      <c r="I1716" s="3" t="str">
        <f>_xlfn.XLOOKUP(sc_gsm[[#This Row],[Column3]],SC_enz[name_dir],SC_enz[name_dir],"")</f>
        <v>PROt_c_m_FWD</v>
      </c>
      <c r="J1716" s="3" t="str">
        <f>_xlfn.XLOOKUP(sc_gsm[[#This Row],[name]],[1]RXNS!$C:$C,[1]RXNS!$D:$D,"")</f>
        <v>H+[e] + L-proline[e] &lt;=&gt; H+[c] + L-proline[c]</v>
      </c>
      <c r="K1716" s="3" t="str">
        <f>_xlfn.XLOOKUP(sc_gsm[[#This Row],[name]],[2]RXNS!$C:$C,[2]RXNS!$D:$D,"")</f>
        <v>H+[e] + L-proline[e] &lt;=&gt; H+[c] + L-proline[c]</v>
      </c>
      <c r="L1716" s="3" t="b">
        <f>sc_gsm[[#This Row],[yeast8.3.4 equation]]=sc_gsm[[#This Row],[yeast9 equation]]</f>
        <v>1</v>
      </c>
    </row>
    <row r="1717" spans="1:12" hidden="1" x14ac:dyDescent="0.2">
      <c r="A1717" t="s">
        <v>2708</v>
      </c>
      <c r="B1717" t="s">
        <v>7984</v>
      </c>
      <c r="C1717" t="s">
        <v>3902</v>
      </c>
      <c r="D1717" t="str">
        <f>sc_gsm[[#This Row],[model_rxn]]&amp;"_"&amp;sc_gsm[[#This Row],[Column2]]</f>
        <v>EX_ser__L_e_FWD</v>
      </c>
      <c r="E1717" t="str">
        <f>_xlfn.XLOOKUP(sc_gsm[[#This Row],[Column3]],SC_enz[name_dir],SC_enz[name_dir],"")</f>
        <v>EX_ser__L_e_FWD</v>
      </c>
      <c r="F1717" t="str">
        <f>_xlfn.XLOOKUP(sc_gsm[[#This Row],[model_rxn]],RT_gsm[model_rxn],RT_gsm[model_rxn],"")</f>
        <v>EX_ser__L_e</v>
      </c>
      <c r="G1717" s="3" t="str">
        <f>_xlfn.XLOOKUP(sc_gsm[[#This Row],[Column3]],RT_gsm[Column3],RT_gsm[Column3],"")</f>
        <v>EX_ser__L_e_FWD</v>
      </c>
      <c r="H1717" s="3" t="str" cm="1">
        <f t="array" ref="H1717">sc_gsm[[#This Row],[model_rxn]]&amp;",r,"&amp;_xlfn.SWITCH(sc_gsm[[#This Row],[Column2]],"REV","lower_bound:-","FWD","upper_bound:")&amp;"1000"</f>
        <v>EX_ser__L_e,r,upper_bound:1000</v>
      </c>
      <c r="I1717" s="3" t="str">
        <f>_xlfn.XLOOKUP(sc_gsm[[#This Row],[Column3]],SC_enz[name_dir],SC_enz[name_dir],"")</f>
        <v>EX_ser__L_e_FWD</v>
      </c>
      <c r="J1717" s="3" t="str">
        <f>_xlfn.XLOOKUP(sc_gsm[[#This Row],[name]],[1]RXNS!$C:$C,[1]RXNS!$D:$D,"")</f>
        <v xml:space="preserve">L-serine[e] =&gt; </v>
      </c>
      <c r="K1717" s="3" t="str">
        <f>_xlfn.XLOOKUP(sc_gsm[[#This Row],[name]],[2]RXNS!$C:$C,[2]RXNS!$D:$D,"")</f>
        <v xml:space="preserve">L-serine[e] =&gt; </v>
      </c>
      <c r="L1717" s="3" t="b">
        <f>sc_gsm[[#This Row],[yeast8.3.4 equation]]=sc_gsm[[#This Row],[yeast9 equation]]</f>
        <v>1</v>
      </c>
    </row>
    <row r="1718" spans="1:12" hidden="1" x14ac:dyDescent="0.2">
      <c r="A1718" t="s">
        <v>3775</v>
      </c>
      <c r="B1718" t="s">
        <v>7714</v>
      </c>
      <c r="C1718" t="s">
        <v>3903</v>
      </c>
      <c r="D1718" t="str">
        <f>sc_gsm[[#This Row],[model_rxn]]&amp;"_"&amp;sc_gsm[[#This Row],[Column2]]</f>
        <v>SERt_c_r_REV</v>
      </c>
      <c r="E1718" t="str">
        <f>_xlfn.XLOOKUP(sc_gsm[[#This Row],[Column3]],SC_enz[name_dir],SC_enz[name_dir],"")</f>
        <v>SERt_c_r_REV</v>
      </c>
      <c r="F1718" t="str">
        <f>_xlfn.XLOOKUP(sc_gsm[[#This Row],[model_rxn]],RT_gsm[model_rxn],RT_gsm[model_rxn],"")</f>
        <v>SERt_c_r</v>
      </c>
      <c r="G1718" s="3" t="str">
        <f>_xlfn.XLOOKUP(sc_gsm[[#This Row],[Column3]],RT_gsm[Column3],RT_gsm[Column3],"")</f>
        <v>SERt_c_r_REV</v>
      </c>
      <c r="H1718" s="3" t="str" cm="1">
        <f t="array" ref="H1718">sc_gsm[[#This Row],[model_rxn]]&amp;",r,"&amp;_xlfn.SWITCH(sc_gsm[[#This Row],[Column2]],"REV","lower_bound:-","FWD","upper_bound:")&amp;"1000"</f>
        <v>SERt_c_r,r,lower_bound:-1000</v>
      </c>
      <c r="I1718" s="3" t="str">
        <f>_xlfn.XLOOKUP(sc_gsm[[#This Row],[Column3]],SC_enz[name_dir],SC_enz[name_dir],"")</f>
        <v>SERt_c_r_REV</v>
      </c>
      <c r="J1718" s="3" t="str">
        <f>_xlfn.XLOOKUP(sc_gsm[[#This Row],[name]],[1]RXNS!$C:$C,[1]RXNS!$D:$D,"")</f>
        <v>H+[e] + L-serine[e] &lt;=&gt; H+[c] + L-serine[c]</v>
      </c>
      <c r="K1718" s="3" t="str">
        <f>_xlfn.XLOOKUP(sc_gsm[[#This Row],[name]],[2]RXNS!$C:$C,[2]RXNS!$D:$D,"")</f>
        <v>H+[e] + L-serine[e] &lt;=&gt; H+[c] + L-serine[c]</v>
      </c>
      <c r="L1718" s="3" t="b">
        <f>sc_gsm[[#This Row],[yeast8.3.4 equation]]=sc_gsm[[#This Row],[yeast9 equation]]</f>
        <v>1</v>
      </c>
    </row>
    <row r="1719" spans="1:12" hidden="1" x14ac:dyDescent="0.2">
      <c r="A1719" t="s">
        <v>3775</v>
      </c>
      <c r="B1719" t="s">
        <v>7714</v>
      </c>
      <c r="C1719" t="s">
        <v>3902</v>
      </c>
      <c r="D1719" t="str">
        <f>sc_gsm[[#This Row],[model_rxn]]&amp;"_"&amp;sc_gsm[[#This Row],[Column2]]</f>
        <v>SERt_c_r_FWD</v>
      </c>
      <c r="E1719" t="str">
        <f>_xlfn.XLOOKUP(sc_gsm[[#This Row],[Column3]],SC_enz[name_dir],SC_enz[name_dir],"")</f>
        <v>SERt_c_r_FWD</v>
      </c>
      <c r="F1719" t="str">
        <f>_xlfn.XLOOKUP(sc_gsm[[#This Row],[model_rxn]],RT_gsm[model_rxn],RT_gsm[model_rxn],"")</f>
        <v>SERt_c_r</v>
      </c>
      <c r="G1719" s="3" t="str">
        <f>_xlfn.XLOOKUP(sc_gsm[[#This Row],[Column3]],RT_gsm[Column3],RT_gsm[Column3],"")</f>
        <v>SERt_c_r_FWD</v>
      </c>
      <c r="H1719" s="3" t="str" cm="1">
        <f t="array" ref="H1719">sc_gsm[[#This Row],[model_rxn]]&amp;",r,"&amp;_xlfn.SWITCH(sc_gsm[[#This Row],[Column2]],"REV","lower_bound:-","FWD","upper_bound:")&amp;"1000"</f>
        <v>SERt_c_r,r,upper_bound:1000</v>
      </c>
      <c r="I1719" s="3" t="str">
        <f>_xlfn.XLOOKUP(sc_gsm[[#This Row],[Column3]],SC_enz[name_dir],SC_enz[name_dir],"")</f>
        <v>SERt_c_r_FWD</v>
      </c>
      <c r="J1719" s="3" t="str">
        <f>_xlfn.XLOOKUP(sc_gsm[[#This Row],[name]],[1]RXNS!$C:$C,[1]RXNS!$D:$D,"")</f>
        <v>H+[e] + L-serine[e] &lt;=&gt; H+[c] + L-serine[c]</v>
      </c>
      <c r="K1719" s="3" t="str">
        <f>_xlfn.XLOOKUP(sc_gsm[[#This Row],[name]],[2]RXNS!$C:$C,[2]RXNS!$D:$D,"")</f>
        <v>H+[e] + L-serine[e] &lt;=&gt; H+[c] + L-serine[c]</v>
      </c>
      <c r="L1719" s="3" t="b">
        <f>sc_gsm[[#This Row],[yeast8.3.4 equation]]=sc_gsm[[#This Row],[yeast9 equation]]</f>
        <v>1</v>
      </c>
    </row>
    <row r="1720" spans="1:12" hidden="1" x14ac:dyDescent="0.2">
      <c r="A1720" t="s">
        <v>2709</v>
      </c>
      <c r="B1720" t="s">
        <v>7985</v>
      </c>
      <c r="C1720" t="s">
        <v>3903</v>
      </c>
      <c r="D1720" t="str">
        <f>sc_gsm[[#This Row],[model_rxn]]&amp;"_"&amp;sc_gsm[[#This Row],[Column2]]</f>
        <v>SBTLt_c_e_REV</v>
      </c>
      <c r="E1720" t="str">
        <f>_xlfn.XLOOKUP(sc_gsm[[#This Row],[Column3]],SC_enz[name_dir],SC_enz[name_dir],"")</f>
        <v>SBTLt_c_e_REV</v>
      </c>
      <c r="F1720" t="str">
        <f>_xlfn.XLOOKUP(sc_gsm[[#This Row],[model_rxn]],RT_gsm[model_rxn],RT_gsm[model_rxn],"")</f>
        <v/>
      </c>
      <c r="G1720" s="3" t="str">
        <f>_xlfn.XLOOKUP(sc_gsm[[#This Row],[Column3]],RT_gsm[Column3],RT_gsm[Column3],"")</f>
        <v/>
      </c>
      <c r="H1720" s="3" t="str" cm="1">
        <f t="array" ref="H1720">sc_gsm[[#This Row],[model_rxn]]&amp;",r,"&amp;_xlfn.SWITCH(sc_gsm[[#This Row],[Column2]],"REV","lower_bound:-","FWD","upper_bound:")&amp;"1000"</f>
        <v>SBTLt_c_e,r,lower_bound:-1000</v>
      </c>
      <c r="I1720" s="3" t="str">
        <f>_xlfn.XLOOKUP(sc_gsm[[#This Row],[Column3]],SC_enz[name_dir],SC_enz[name_dir],"")</f>
        <v>SBTLt_c_e_REV</v>
      </c>
      <c r="J1720" s="3" t="str">
        <f>_xlfn.XLOOKUP(sc_gsm[[#This Row],[name]],[1]RXNS!$C:$C,[1]RXNS!$D:$D,"")</f>
        <v>L-glucitol[e] &lt;=&gt; L-glucitol[c]</v>
      </c>
      <c r="K1720" s="3" t="str">
        <f>_xlfn.XLOOKUP(sc_gsm[[#This Row],[name]],[2]RXNS!$C:$C,[2]RXNS!$D:$D,"")</f>
        <v>L-glucitol[e] &lt;=&gt; L-glucitol[c]</v>
      </c>
      <c r="L1720" s="3" t="b">
        <f>sc_gsm[[#This Row],[yeast8.3.4 equation]]=sc_gsm[[#This Row],[yeast9 equation]]</f>
        <v>1</v>
      </c>
    </row>
    <row r="1721" spans="1:12" hidden="1" x14ac:dyDescent="0.2">
      <c r="A1721" t="s">
        <v>2709</v>
      </c>
      <c r="B1721" t="s">
        <v>7985</v>
      </c>
      <c r="C1721" t="s">
        <v>3902</v>
      </c>
      <c r="D1721" t="str">
        <f>sc_gsm[[#This Row],[model_rxn]]&amp;"_"&amp;sc_gsm[[#This Row],[Column2]]</f>
        <v>SBTLt_c_e_FWD</v>
      </c>
      <c r="E1721" t="str">
        <f>_xlfn.XLOOKUP(sc_gsm[[#This Row],[Column3]],SC_enz[name_dir],SC_enz[name_dir],"")</f>
        <v>SBTLt_c_e_FWD</v>
      </c>
      <c r="F1721" t="str">
        <f>_xlfn.XLOOKUP(sc_gsm[[#This Row],[model_rxn]],RT_gsm[model_rxn],RT_gsm[model_rxn],"")</f>
        <v/>
      </c>
      <c r="G1721" s="3" t="str">
        <f>_xlfn.XLOOKUP(sc_gsm[[#This Row],[Column3]],RT_gsm[Column3],RT_gsm[Column3],"")</f>
        <v/>
      </c>
      <c r="H1721" s="3" t="str" cm="1">
        <f t="array" ref="H1721">sc_gsm[[#This Row],[model_rxn]]&amp;",r,"&amp;_xlfn.SWITCH(sc_gsm[[#This Row],[Column2]],"REV","lower_bound:-","FWD","upper_bound:")&amp;"1000"</f>
        <v>SBTLt_c_e,r,upper_bound:1000</v>
      </c>
      <c r="I1721" s="3" t="str">
        <f>_xlfn.XLOOKUP(sc_gsm[[#This Row],[Column3]],SC_enz[name_dir],SC_enz[name_dir],"")</f>
        <v>SBTLt_c_e_FWD</v>
      </c>
      <c r="J1721" s="3" t="str">
        <f>_xlfn.XLOOKUP(sc_gsm[[#This Row],[name]],[1]RXNS!$C:$C,[1]RXNS!$D:$D,"")</f>
        <v>L-glucitol[e] &lt;=&gt; L-glucitol[c]</v>
      </c>
      <c r="K1721" s="3" t="str">
        <f>_xlfn.XLOOKUP(sc_gsm[[#This Row],[name]],[2]RXNS!$C:$C,[2]RXNS!$D:$D,"")</f>
        <v>L-glucitol[e] &lt;=&gt; L-glucitol[c]</v>
      </c>
      <c r="L1721" s="3" t="b">
        <f>sc_gsm[[#This Row],[yeast8.3.4 equation]]=sc_gsm[[#This Row],[yeast9 equation]]</f>
        <v>1</v>
      </c>
    </row>
    <row r="1722" spans="1:12" hidden="1" x14ac:dyDescent="0.2">
      <c r="A1722" t="s">
        <v>2710</v>
      </c>
      <c r="B1722" t="s">
        <v>7986</v>
      </c>
      <c r="C1722" t="s">
        <v>3902</v>
      </c>
      <c r="D1722" t="str">
        <f>sc_gsm[[#This Row],[model_rxn]]&amp;"_"&amp;sc_gsm[[#This Row],[Column2]]</f>
        <v>EX_srb__L_e_FWD</v>
      </c>
      <c r="E1722" t="str">
        <f>_xlfn.XLOOKUP(sc_gsm[[#This Row],[Column3]],SC_enz[name_dir],SC_enz[name_dir],"")</f>
        <v>EX_srb__L_e_FWD</v>
      </c>
      <c r="F1722" t="str">
        <f>_xlfn.XLOOKUP(sc_gsm[[#This Row],[model_rxn]],RT_gsm[model_rxn],RT_gsm[model_rxn],"")</f>
        <v>EX_srb__L_e</v>
      </c>
      <c r="G1722" s="3" t="str">
        <f>_xlfn.XLOOKUP(sc_gsm[[#This Row],[Column3]],RT_gsm[Column3],RT_gsm[Column3],"")</f>
        <v>EX_srb__L_e_FWD</v>
      </c>
      <c r="H1722" s="3" t="str" cm="1">
        <f t="array" ref="H1722">sc_gsm[[#This Row],[model_rxn]]&amp;",r,"&amp;_xlfn.SWITCH(sc_gsm[[#This Row],[Column2]],"REV","lower_bound:-","FWD","upper_bound:")&amp;"1000"</f>
        <v>EX_srb__L_e,r,upper_bound:1000</v>
      </c>
      <c r="I1722" s="3" t="str">
        <f>_xlfn.XLOOKUP(sc_gsm[[#This Row],[Column3]],SC_enz[name_dir],SC_enz[name_dir],"")</f>
        <v>EX_srb__L_e_FWD</v>
      </c>
      <c r="J1722" s="3" t="str">
        <f>_xlfn.XLOOKUP(sc_gsm[[#This Row],[name]],[1]RXNS!$C:$C,[1]RXNS!$D:$D,"")</f>
        <v xml:space="preserve">L-sorbose[e] =&gt; </v>
      </c>
      <c r="K1722" s="3" t="str">
        <f>_xlfn.XLOOKUP(sc_gsm[[#This Row],[name]],[2]RXNS!$C:$C,[2]RXNS!$D:$D,"")</f>
        <v xml:space="preserve">L-sorbose[e] =&gt; </v>
      </c>
      <c r="L1722" s="3" t="b">
        <f>sc_gsm[[#This Row],[yeast8.3.4 equation]]=sc_gsm[[#This Row],[yeast9 equation]]</f>
        <v>1</v>
      </c>
    </row>
    <row r="1723" spans="1:12" hidden="1" x14ac:dyDescent="0.2">
      <c r="A1723" t="s">
        <v>2711</v>
      </c>
      <c r="B1723" t="s">
        <v>7987</v>
      </c>
      <c r="C1723" t="s">
        <v>3903</v>
      </c>
      <c r="D1723" t="str">
        <f>sc_gsm[[#This Row],[model_rxn]]&amp;"_"&amp;sc_gsm[[#This Row],[Column2]]</f>
        <v>SRBt_c_e_REV</v>
      </c>
      <c r="E1723" t="str">
        <f>_xlfn.XLOOKUP(sc_gsm[[#This Row],[Column3]],SC_enz[name_dir],SC_enz[name_dir],"")</f>
        <v>SRBt_c_e_REV</v>
      </c>
      <c r="F1723" t="str">
        <f>_xlfn.XLOOKUP(sc_gsm[[#This Row],[model_rxn]],RT_gsm[model_rxn],RT_gsm[model_rxn],"")</f>
        <v>SRBt_c_e</v>
      </c>
      <c r="G1723" s="3" t="str">
        <f>_xlfn.XLOOKUP(sc_gsm[[#This Row],[Column3]],RT_gsm[Column3],RT_gsm[Column3],"")</f>
        <v>SRBt_c_e_REV</v>
      </c>
      <c r="H1723" s="3" t="str" cm="1">
        <f t="array" ref="H1723">sc_gsm[[#This Row],[model_rxn]]&amp;",r,"&amp;_xlfn.SWITCH(sc_gsm[[#This Row],[Column2]],"REV","lower_bound:-","FWD","upper_bound:")&amp;"1000"</f>
        <v>SRBt_c_e,r,lower_bound:-1000</v>
      </c>
      <c r="I1723" s="3" t="str">
        <f>_xlfn.XLOOKUP(sc_gsm[[#This Row],[Column3]],SC_enz[name_dir],SC_enz[name_dir],"")</f>
        <v>SRBt_c_e_REV</v>
      </c>
      <c r="J1723" s="3" t="str">
        <f>_xlfn.XLOOKUP(sc_gsm[[#This Row],[name]],[1]RXNS!$C:$C,[1]RXNS!$D:$D,"")</f>
        <v>L-sorbose[e] &lt;=&gt; L-sorbose[c]</v>
      </c>
      <c r="K1723" s="3" t="str">
        <f>_xlfn.XLOOKUP(sc_gsm[[#This Row],[name]],[2]RXNS!$C:$C,[2]RXNS!$D:$D,"")</f>
        <v>L-sorbose[e] &lt;=&gt; L-sorbose[c]</v>
      </c>
      <c r="L1723" s="3" t="b">
        <f>sc_gsm[[#This Row],[yeast8.3.4 equation]]=sc_gsm[[#This Row],[yeast9 equation]]</f>
        <v>1</v>
      </c>
    </row>
    <row r="1724" spans="1:12" hidden="1" x14ac:dyDescent="0.2">
      <c r="A1724" t="s">
        <v>2711</v>
      </c>
      <c r="B1724" t="s">
        <v>7987</v>
      </c>
      <c r="C1724" t="s">
        <v>3902</v>
      </c>
      <c r="D1724" t="str">
        <f>sc_gsm[[#This Row],[model_rxn]]&amp;"_"&amp;sc_gsm[[#This Row],[Column2]]</f>
        <v>SRBt_c_e_FWD</v>
      </c>
      <c r="E1724" t="str">
        <f>_xlfn.XLOOKUP(sc_gsm[[#This Row],[Column3]],SC_enz[name_dir],SC_enz[name_dir],"")</f>
        <v>SRBt_c_e_FWD</v>
      </c>
      <c r="F1724" t="str">
        <f>_xlfn.XLOOKUP(sc_gsm[[#This Row],[model_rxn]],RT_gsm[model_rxn],RT_gsm[model_rxn],"")</f>
        <v>SRBt_c_e</v>
      </c>
      <c r="G1724" s="3" t="str">
        <f>_xlfn.XLOOKUP(sc_gsm[[#This Row],[Column3]],RT_gsm[Column3],RT_gsm[Column3],"")</f>
        <v>SRBt_c_e_FWD</v>
      </c>
      <c r="H1724" s="3" t="str" cm="1">
        <f t="array" ref="H1724">sc_gsm[[#This Row],[model_rxn]]&amp;",r,"&amp;_xlfn.SWITCH(sc_gsm[[#This Row],[Column2]],"REV","lower_bound:-","FWD","upper_bound:")&amp;"1000"</f>
        <v>SRBt_c_e,r,upper_bound:1000</v>
      </c>
      <c r="I1724" s="3" t="str">
        <f>_xlfn.XLOOKUP(sc_gsm[[#This Row],[Column3]],SC_enz[name_dir],SC_enz[name_dir],"")</f>
        <v>SRBt_c_e_FWD</v>
      </c>
      <c r="J1724" s="3" t="str">
        <f>_xlfn.XLOOKUP(sc_gsm[[#This Row],[name]],[1]RXNS!$C:$C,[1]RXNS!$D:$D,"")</f>
        <v>L-sorbose[e] &lt;=&gt; L-sorbose[c]</v>
      </c>
      <c r="K1724" s="3" t="str">
        <f>_xlfn.XLOOKUP(sc_gsm[[#This Row],[name]],[2]RXNS!$C:$C,[2]RXNS!$D:$D,"")</f>
        <v>L-sorbose[e] &lt;=&gt; L-sorbose[c]</v>
      </c>
      <c r="L1724" s="3" t="b">
        <f>sc_gsm[[#This Row],[yeast8.3.4 equation]]=sc_gsm[[#This Row],[yeast9 equation]]</f>
        <v>1</v>
      </c>
    </row>
    <row r="1725" spans="1:12" hidden="1" x14ac:dyDescent="0.2">
      <c r="A1725" t="s">
        <v>2712</v>
      </c>
      <c r="B1725" t="s">
        <v>7988</v>
      </c>
      <c r="C1725" t="s">
        <v>3902</v>
      </c>
      <c r="D1725" t="str">
        <f>sc_gsm[[#This Row],[model_rxn]]&amp;"_"&amp;sc_gsm[[#This Row],[Column2]]</f>
        <v>EX_thr__L_e_FWD</v>
      </c>
      <c r="E1725" t="str">
        <f>_xlfn.XLOOKUP(sc_gsm[[#This Row],[Column3]],SC_enz[name_dir],SC_enz[name_dir],"")</f>
        <v>EX_thr__L_e_FWD</v>
      </c>
      <c r="F1725" t="str">
        <f>_xlfn.XLOOKUP(sc_gsm[[#This Row],[model_rxn]],RT_gsm[model_rxn],RT_gsm[model_rxn],"")</f>
        <v>EX_thr__L_e</v>
      </c>
      <c r="G1725" s="3" t="str">
        <f>_xlfn.XLOOKUP(sc_gsm[[#This Row],[Column3]],RT_gsm[Column3],RT_gsm[Column3],"")</f>
        <v>EX_thr__L_e_FWD</v>
      </c>
      <c r="H1725" s="3" t="str" cm="1">
        <f t="array" ref="H1725">sc_gsm[[#This Row],[model_rxn]]&amp;",r,"&amp;_xlfn.SWITCH(sc_gsm[[#This Row],[Column2]],"REV","lower_bound:-","FWD","upper_bound:")&amp;"1000"</f>
        <v>EX_thr__L_e,r,upper_bound:1000</v>
      </c>
      <c r="I1725" s="3" t="str">
        <f>_xlfn.XLOOKUP(sc_gsm[[#This Row],[Column3]],SC_enz[name_dir],SC_enz[name_dir],"")</f>
        <v>EX_thr__L_e_FWD</v>
      </c>
      <c r="J1725" s="3" t="str">
        <f>_xlfn.XLOOKUP(sc_gsm[[#This Row],[name]],[1]RXNS!$C:$C,[1]RXNS!$D:$D,"")</f>
        <v xml:space="preserve">L-threonine[e] =&gt; </v>
      </c>
      <c r="K1725" s="3" t="str">
        <f>_xlfn.XLOOKUP(sc_gsm[[#This Row],[name]],[2]RXNS!$C:$C,[2]RXNS!$D:$D,"")</f>
        <v xml:space="preserve">L-threonine[e] =&gt; </v>
      </c>
      <c r="L1725" s="3" t="b">
        <f>sc_gsm[[#This Row],[yeast8.3.4 equation]]=sc_gsm[[#This Row],[yeast9 equation]]</f>
        <v>1</v>
      </c>
    </row>
    <row r="1726" spans="1:12" hidden="1" x14ac:dyDescent="0.2">
      <c r="A1726" t="s">
        <v>2713</v>
      </c>
      <c r="B1726" t="s">
        <v>7989</v>
      </c>
      <c r="C1726" t="s">
        <v>3902</v>
      </c>
      <c r="D1726" t="str">
        <f>sc_gsm[[#This Row],[model_rxn]]&amp;"_"&amp;sc_gsm[[#This Row],[Column2]]</f>
        <v>EX_trp__L_e_FWD</v>
      </c>
      <c r="E1726" t="str">
        <f>_xlfn.XLOOKUP(sc_gsm[[#This Row],[Column3]],SC_enz[name_dir],SC_enz[name_dir],"")</f>
        <v>EX_trp__L_e_FWD</v>
      </c>
      <c r="F1726" t="str">
        <f>_xlfn.XLOOKUP(sc_gsm[[#This Row],[model_rxn]],RT_gsm[model_rxn],RT_gsm[model_rxn],"")</f>
        <v>EX_trp__L_e</v>
      </c>
      <c r="G1726" s="3" t="str">
        <f>_xlfn.XLOOKUP(sc_gsm[[#This Row],[Column3]],RT_gsm[Column3],RT_gsm[Column3],"")</f>
        <v>EX_trp__L_e_FWD</v>
      </c>
      <c r="H1726" s="3" t="str" cm="1">
        <f t="array" ref="H1726">sc_gsm[[#This Row],[model_rxn]]&amp;",r,"&amp;_xlfn.SWITCH(sc_gsm[[#This Row],[Column2]],"REV","lower_bound:-","FWD","upper_bound:")&amp;"1000"</f>
        <v>EX_trp__L_e,r,upper_bound:1000</v>
      </c>
      <c r="I1726" s="3" t="str">
        <f>_xlfn.XLOOKUP(sc_gsm[[#This Row],[Column3]],SC_enz[name_dir],SC_enz[name_dir],"")</f>
        <v>EX_trp__L_e_FWD</v>
      </c>
      <c r="J1726" s="3" t="str">
        <f>_xlfn.XLOOKUP(sc_gsm[[#This Row],[name]],[1]RXNS!$C:$C,[1]RXNS!$D:$D,"")</f>
        <v xml:space="preserve">L-tryptophan[e] =&gt; </v>
      </c>
      <c r="K1726" s="3" t="str">
        <f>_xlfn.XLOOKUP(sc_gsm[[#This Row],[name]],[2]RXNS!$C:$C,[2]RXNS!$D:$D,"")</f>
        <v xml:space="preserve">L-tryptophan[e] =&gt; </v>
      </c>
      <c r="L1726" s="3" t="b">
        <f>sc_gsm[[#This Row],[yeast8.3.4 equation]]=sc_gsm[[#This Row],[yeast9 equation]]</f>
        <v>1</v>
      </c>
    </row>
    <row r="1727" spans="1:12" hidden="1" x14ac:dyDescent="0.2">
      <c r="A1727" t="s">
        <v>2714</v>
      </c>
      <c r="B1727" t="s">
        <v>7990</v>
      </c>
      <c r="C1727" t="s">
        <v>3902</v>
      </c>
      <c r="D1727" t="str">
        <f>sc_gsm[[#This Row],[model_rxn]]&amp;"_"&amp;sc_gsm[[#This Row],[Column2]]</f>
        <v>EX_tyr__L_e_FWD</v>
      </c>
      <c r="E1727" t="str">
        <f>_xlfn.XLOOKUP(sc_gsm[[#This Row],[Column3]],SC_enz[name_dir],SC_enz[name_dir],"")</f>
        <v>EX_tyr__L_e_FWD</v>
      </c>
      <c r="F1727" t="str">
        <f>_xlfn.XLOOKUP(sc_gsm[[#This Row],[model_rxn]],RT_gsm[model_rxn],RT_gsm[model_rxn],"")</f>
        <v>EX_tyr__L_e</v>
      </c>
      <c r="G1727" s="3" t="str">
        <f>_xlfn.XLOOKUP(sc_gsm[[#This Row],[Column3]],RT_gsm[Column3],RT_gsm[Column3],"")</f>
        <v>EX_tyr__L_e_FWD</v>
      </c>
      <c r="H1727" s="3" t="str" cm="1">
        <f t="array" ref="H1727">sc_gsm[[#This Row],[model_rxn]]&amp;",r,"&amp;_xlfn.SWITCH(sc_gsm[[#This Row],[Column2]],"REV","lower_bound:-","FWD","upper_bound:")&amp;"1000"</f>
        <v>EX_tyr__L_e,r,upper_bound:1000</v>
      </c>
      <c r="I1727" s="3" t="str">
        <f>_xlfn.XLOOKUP(sc_gsm[[#This Row],[Column3]],SC_enz[name_dir],SC_enz[name_dir],"")</f>
        <v>EX_tyr__L_e_FWD</v>
      </c>
      <c r="J1727" s="3" t="str">
        <f>_xlfn.XLOOKUP(sc_gsm[[#This Row],[name]],[1]RXNS!$C:$C,[1]RXNS!$D:$D,"")</f>
        <v xml:space="preserve">L-tyrosine[e] =&gt; </v>
      </c>
      <c r="K1727" s="3" t="str">
        <f>_xlfn.XLOOKUP(sc_gsm[[#This Row],[name]],[2]RXNS!$C:$C,[2]RXNS!$D:$D,"")</f>
        <v xml:space="preserve">L-tyrosine[e] =&gt; </v>
      </c>
      <c r="L1727" s="3" t="b">
        <f>sc_gsm[[#This Row],[yeast8.3.4 equation]]=sc_gsm[[#This Row],[yeast9 equation]]</f>
        <v>1</v>
      </c>
    </row>
    <row r="1728" spans="1:12" hidden="1" x14ac:dyDescent="0.2">
      <c r="A1728" t="s">
        <v>2715</v>
      </c>
      <c r="B1728" t="s">
        <v>7991</v>
      </c>
      <c r="C1728" t="s">
        <v>3902</v>
      </c>
      <c r="D1728" t="str">
        <f>sc_gsm[[#This Row],[model_rxn]]&amp;"_"&amp;sc_gsm[[#This Row],[Column2]]</f>
        <v>EX_val__L_e_FWD</v>
      </c>
      <c r="E1728" t="str">
        <f>_xlfn.XLOOKUP(sc_gsm[[#This Row],[Column3]],SC_enz[name_dir],SC_enz[name_dir],"")</f>
        <v>EX_val__L_e_FWD</v>
      </c>
      <c r="F1728" t="str">
        <f>_xlfn.XLOOKUP(sc_gsm[[#This Row],[model_rxn]],RT_gsm[model_rxn],RT_gsm[model_rxn],"")</f>
        <v>EX_val__L_e</v>
      </c>
      <c r="G1728" s="3" t="str">
        <f>_xlfn.XLOOKUP(sc_gsm[[#This Row],[Column3]],RT_gsm[Column3],RT_gsm[Column3],"")</f>
        <v>EX_val__L_e_FWD</v>
      </c>
      <c r="H1728" s="3" t="str" cm="1">
        <f t="array" ref="H1728">sc_gsm[[#This Row],[model_rxn]]&amp;",r,"&amp;_xlfn.SWITCH(sc_gsm[[#This Row],[Column2]],"REV","lower_bound:-","FWD","upper_bound:")&amp;"1000"</f>
        <v>EX_val__L_e,r,upper_bound:1000</v>
      </c>
      <c r="I1728" s="3" t="str">
        <f>_xlfn.XLOOKUP(sc_gsm[[#This Row],[Column3]],SC_enz[name_dir],SC_enz[name_dir],"")</f>
        <v>EX_val__L_e_FWD</v>
      </c>
      <c r="J1728" s="3" t="str">
        <f>_xlfn.XLOOKUP(sc_gsm[[#This Row],[name]],[1]RXNS!$C:$C,[1]RXNS!$D:$D,"")</f>
        <v xml:space="preserve">L-valine[e] =&gt; </v>
      </c>
      <c r="K1728" s="3" t="str">
        <f>_xlfn.XLOOKUP(sc_gsm[[#This Row],[name]],[2]RXNS!$C:$C,[2]RXNS!$D:$D,"")</f>
        <v xml:space="preserve">L-valine[e] =&gt; </v>
      </c>
      <c r="L1728" s="3" t="b">
        <f>sc_gsm[[#This Row],[yeast8.3.4 equation]]=sc_gsm[[#This Row],[yeast9 equation]]</f>
        <v>1</v>
      </c>
    </row>
    <row r="1729" spans="1:12" hidden="1" x14ac:dyDescent="0.2">
      <c r="A1729" t="s">
        <v>2716</v>
      </c>
      <c r="B1729" t="s">
        <v>7992</v>
      </c>
      <c r="C1729" t="s">
        <v>3902</v>
      </c>
      <c r="D1729" t="str">
        <f>sc_gsm[[#This Row],[model_rxn]]&amp;"_"&amp;sc_gsm[[#This Row],[Column2]]</f>
        <v>EX_lanost_e_FWD</v>
      </c>
      <c r="E1729" t="str">
        <f>_xlfn.XLOOKUP(sc_gsm[[#This Row],[Column3]],SC_enz[name_dir],SC_enz[name_dir],"")</f>
        <v>EX_lanost_e_FWD</v>
      </c>
      <c r="F1729" t="str">
        <f>_xlfn.XLOOKUP(sc_gsm[[#This Row],[model_rxn]],RT_gsm[model_rxn],RT_gsm[model_rxn],"")</f>
        <v>EX_lanost_e</v>
      </c>
      <c r="G1729" s="3" t="str">
        <f>_xlfn.XLOOKUP(sc_gsm[[#This Row],[Column3]],RT_gsm[Column3],RT_gsm[Column3],"")</f>
        <v>EX_lanost_e_FWD</v>
      </c>
      <c r="H1729" s="3" t="str" cm="1">
        <f t="array" ref="H1729">sc_gsm[[#This Row],[model_rxn]]&amp;",r,"&amp;_xlfn.SWITCH(sc_gsm[[#This Row],[Column2]],"REV","lower_bound:-","FWD","upper_bound:")&amp;"1000"</f>
        <v>EX_lanost_e,r,upper_bound:1000</v>
      </c>
      <c r="I1729" s="3" t="str">
        <f>_xlfn.XLOOKUP(sc_gsm[[#This Row],[Column3]],SC_enz[name_dir],SC_enz[name_dir],"")</f>
        <v>EX_lanost_e_FWD</v>
      </c>
      <c r="J1729" s="3" t="str">
        <f>_xlfn.XLOOKUP(sc_gsm[[#This Row],[name]],[1]RXNS!$C:$C,[1]RXNS!$D:$D,"")</f>
        <v xml:space="preserve">lanosterol[e] =&gt; </v>
      </c>
      <c r="K1729" s="3" t="str">
        <f>_xlfn.XLOOKUP(sc_gsm[[#This Row],[name]],[2]RXNS!$C:$C,[2]RXNS!$D:$D,"")</f>
        <v xml:space="preserve">lanosterol[e] =&gt; </v>
      </c>
      <c r="L1729" s="3" t="b">
        <f>sc_gsm[[#This Row],[yeast8.3.4 equation]]=sc_gsm[[#This Row],[yeast9 equation]]</f>
        <v>1</v>
      </c>
    </row>
    <row r="1730" spans="1:12" hidden="1" x14ac:dyDescent="0.2">
      <c r="A1730" t="s">
        <v>2717</v>
      </c>
      <c r="B1730" t="s">
        <v>7993</v>
      </c>
      <c r="C1730" t="s">
        <v>3902</v>
      </c>
      <c r="D1730" t="str">
        <f>sc_gsm[[#This Row],[model_rxn]]&amp;"_"&amp;sc_gsm[[#This Row],[Column2]]</f>
        <v>EX_ddca_e_FWD</v>
      </c>
      <c r="E1730" t="str">
        <f>_xlfn.XLOOKUP(sc_gsm[[#This Row],[Column3]],SC_enz[name_dir],SC_enz[name_dir],"")</f>
        <v>EX_ddca_e_FWD</v>
      </c>
      <c r="F1730" t="str">
        <f>_xlfn.XLOOKUP(sc_gsm[[#This Row],[model_rxn]],RT_gsm[model_rxn],RT_gsm[model_rxn],"")</f>
        <v>EX_ddca_e</v>
      </c>
      <c r="G1730" s="3" t="str">
        <f>_xlfn.XLOOKUP(sc_gsm[[#This Row],[Column3]],RT_gsm[Column3],RT_gsm[Column3],"")</f>
        <v>EX_ddca_e_FWD</v>
      </c>
      <c r="H1730" s="3" t="str" cm="1">
        <f t="array" ref="H1730">sc_gsm[[#This Row],[model_rxn]]&amp;",r,"&amp;_xlfn.SWITCH(sc_gsm[[#This Row],[Column2]],"REV","lower_bound:-","FWD","upper_bound:")&amp;"1000"</f>
        <v>EX_ddca_e,r,upper_bound:1000</v>
      </c>
      <c r="I1730" s="3" t="str">
        <f>_xlfn.XLOOKUP(sc_gsm[[#This Row],[Column3]],SC_enz[name_dir],SC_enz[name_dir],"")</f>
        <v>EX_ddca_e_FWD</v>
      </c>
      <c r="J1730" s="3" t="str">
        <f>_xlfn.XLOOKUP(sc_gsm[[#This Row],[name]],[1]RXNS!$C:$C,[1]RXNS!$D:$D,"")</f>
        <v xml:space="preserve">laurate[e] =&gt; </v>
      </c>
      <c r="K1730" s="3" t="str">
        <f>_xlfn.XLOOKUP(sc_gsm[[#This Row],[name]],[2]RXNS!$C:$C,[2]RXNS!$D:$D,"")</f>
        <v xml:space="preserve">laurate[e] =&gt; </v>
      </c>
      <c r="L1730" s="3" t="b">
        <f>sc_gsm[[#This Row],[yeast8.3.4 equation]]=sc_gsm[[#This Row],[yeast9 equation]]</f>
        <v>1</v>
      </c>
    </row>
    <row r="1731" spans="1:12" hidden="1" x14ac:dyDescent="0.2">
      <c r="A1731" t="s">
        <v>3778</v>
      </c>
      <c r="B1731" t="s">
        <v>7994</v>
      </c>
      <c r="C1731" t="s">
        <v>3902</v>
      </c>
      <c r="D1731" t="str">
        <f>sc_gsm[[#This Row],[model_rxn]]&amp;"_"&amp;sc_gsm[[#This Row],[Column2]]</f>
        <v>LYSt_c_m_FWD</v>
      </c>
      <c r="E1731" t="str">
        <f>_xlfn.XLOOKUP(sc_gsm[[#This Row],[Column3]],SC_enz[name_dir],SC_enz[name_dir],"")</f>
        <v>LYSt_c_m_FWD</v>
      </c>
      <c r="F1731" t="str">
        <f>_xlfn.XLOOKUP(sc_gsm[[#This Row],[model_rxn]],RT_gsm[model_rxn],RT_gsm[model_rxn],"")</f>
        <v>LYSt_c_m</v>
      </c>
      <c r="G1731" s="3" t="str">
        <f>_xlfn.XLOOKUP(sc_gsm[[#This Row],[Column3]],RT_gsm[Column3],RT_gsm[Column3],"")</f>
        <v>LYSt_c_m_FWD</v>
      </c>
      <c r="H1731" s="3" t="str" cm="1">
        <f t="array" ref="H1731">sc_gsm[[#This Row],[model_rxn]]&amp;",r,"&amp;_xlfn.SWITCH(sc_gsm[[#This Row],[Column2]],"REV","lower_bound:-","FWD","upper_bound:")&amp;"1000"</f>
        <v>LYSt_c_m,r,upper_bound:1000</v>
      </c>
      <c r="I1731" s="3" t="str">
        <f>_xlfn.XLOOKUP(sc_gsm[[#This Row],[Column3]],SC_enz[name_dir],SC_enz[name_dir],"")</f>
        <v>LYSt_c_m_FWD</v>
      </c>
      <c r="J1731" s="3" t="str">
        <f>_xlfn.XLOOKUP(sc_gsm[[#This Row],[name]],[1]RXNS!$C:$C,[1]RXNS!$D:$D,"")</f>
        <v>L-lysine[c] =&gt; L-lysine[m]</v>
      </c>
      <c r="K1731" s="3" t="str">
        <f>_xlfn.XLOOKUP(sc_gsm[[#This Row],[name]],[2]RXNS!$C:$C,[2]RXNS!$D:$D,"")</f>
        <v>L-lysine[c] =&gt; L-lysine[m]</v>
      </c>
      <c r="L1731" s="3" t="b">
        <f>sc_gsm[[#This Row],[yeast8.3.4 equation]]=sc_gsm[[#This Row],[yeast9 equation]]</f>
        <v>1</v>
      </c>
    </row>
    <row r="1732" spans="1:12" hidden="1" x14ac:dyDescent="0.2">
      <c r="A1732" t="s">
        <v>2718</v>
      </c>
      <c r="B1732" t="s">
        <v>7995</v>
      </c>
      <c r="C1732" t="s">
        <v>3903</v>
      </c>
      <c r="D1732" t="str">
        <f>sc_gsm[[#This Row],[model_rxn]]&amp;"_"&amp;sc_gsm[[#This Row],[Column2]]</f>
        <v>MALOAAta_x_REV</v>
      </c>
      <c r="E1732" t="str">
        <f>_xlfn.XLOOKUP(sc_gsm[[#This Row],[Column3]],SC_enz[name_dir],SC_enz[name_dir],"")</f>
        <v>MALOAAta_x_REV</v>
      </c>
      <c r="F1732" t="str">
        <f>_xlfn.XLOOKUP(sc_gsm[[#This Row],[model_rxn]],RT_gsm[model_rxn],RT_gsm[model_rxn],"")</f>
        <v>MALOAAta_x</v>
      </c>
      <c r="G1732" s="3" t="str">
        <f>_xlfn.XLOOKUP(sc_gsm[[#This Row],[Column3]],RT_gsm[Column3],RT_gsm[Column3],"")</f>
        <v>MALOAAta_x_REV</v>
      </c>
      <c r="H1732" s="3" t="str" cm="1">
        <f t="array" ref="H1732">sc_gsm[[#This Row],[model_rxn]]&amp;",r,"&amp;_xlfn.SWITCH(sc_gsm[[#This Row],[Column2]],"REV","lower_bound:-","FWD","upper_bound:")&amp;"1000"</f>
        <v>MALOAAta_x,r,lower_bound:-1000</v>
      </c>
      <c r="I1732" s="3" t="str">
        <f>_xlfn.XLOOKUP(sc_gsm[[#This Row],[Column3]],SC_enz[name_dir],SC_enz[name_dir],"")</f>
        <v>MALOAAta_x_REV</v>
      </c>
      <c r="J1732" s="3" t="str">
        <f>_xlfn.XLOOKUP(sc_gsm[[#This Row],[name]],[1]RXNS!$C:$C,[1]RXNS!$D:$D,"")</f>
        <v>(S)-malate[p] + oxaloacetate[c] &lt;=&gt; (S)-malate[c] + oxaloacetate[p]</v>
      </c>
      <c r="K1732" s="3" t="str">
        <f>_xlfn.XLOOKUP(sc_gsm[[#This Row],[name]],[2]RXNS!$C:$C,[2]RXNS!$D:$D,"")</f>
        <v>(S)-malate[p] + oxaloacetate[c] &lt;=&gt; (S)-malate[c] + oxaloacetate[p]</v>
      </c>
      <c r="L1732" s="3" t="b">
        <f>sc_gsm[[#This Row],[yeast8.3.4 equation]]=sc_gsm[[#This Row],[yeast9 equation]]</f>
        <v>1</v>
      </c>
    </row>
    <row r="1733" spans="1:12" hidden="1" x14ac:dyDescent="0.2">
      <c r="A1733" t="s">
        <v>2718</v>
      </c>
      <c r="B1733" t="s">
        <v>7995</v>
      </c>
      <c r="C1733" t="s">
        <v>3902</v>
      </c>
      <c r="D1733" t="str">
        <f>sc_gsm[[#This Row],[model_rxn]]&amp;"_"&amp;sc_gsm[[#This Row],[Column2]]</f>
        <v>MALOAAta_x_FWD</v>
      </c>
      <c r="E1733" t="str">
        <f>_xlfn.XLOOKUP(sc_gsm[[#This Row],[Column3]],SC_enz[name_dir],SC_enz[name_dir],"")</f>
        <v>MALOAAta_x_FWD</v>
      </c>
      <c r="F1733" t="str">
        <f>_xlfn.XLOOKUP(sc_gsm[[#This Row],[model_rxn]],RT_gsm[model_rxn],RT_gsm[model_rxn],"")</f>
        <v>MALOAAta_x</v>
      </c>
      <c r="G1733" s="3" t="str">
        <f>_xlfn.XLOOKUP(sc_gsm[[#This Row],[Column3]],RT_gsm[Column3],RT_gsm[Column3],"")</f>
        <v>MALOAAta_x_FWD</v>
      </c>
      <c r="H1733" s="3" t="str" cm="1">
        <f t="array" ref="H1733">sc_gsm[[#This Row],[model_rxn]]&amp;",r,"&amp;_xlfn.SWITCH(sc_gsm[[#This Row],[Column2]],"REV","lower_bound:-","FWD","upper_bound:")&amp;"1000"</f>
        <v>MALOAAta_x,r,upper_bound:1000</v>
      </c>
      <c r="I1733" s="3" t="str">
        <f>_xlfn.XLOOKUP(sc_gsm[[#This Row],[Column3]],SC_enz[name_dir],SC_enz[name_dir],"")</f>
        <v>MALOAAta_x_FWD</v>
      </c>
      <c r="J1733" s="3" t="str">
        <f>_xlfn.XLOOKUP(sc_gsm[[#This Row],[name]],[1]RXNS!$C:$C,[1]RXNS!$D:$D,"")</f>
        <v>(S)-malate[p] + oxaloacetate[c] &lt;=&gt; (S)-malate[c] + oxaloacetate[p]</v>
      </c>
      <c r="K1733" s="3" t="str">
        <f>_xlfn.XLOOKUP(sc_gsm[[#This Row],[name]],[2]RXNS!$C:$C,[2]RXNS!$D:$D,"")</f>
        <v>(S)-malate[p] + oxaloacetate[c] &lt;=&gt; (S)-malate[c] + oxaloacetate[p]</v>
      </c>
      <c r="L1733" s="3" t="b">
        <f>sc_gsm[[#This Row],[yeast8.3.4 equation]]=sc_gsm[[#This Row],[yeast9 equation]]</f>
        <v>1</v>
      </c>
    </row>
    <row r="1734" spans="1:12" hidden="1" x14ac:dyDescent="0.2">
      <c r="A1734" t="s">
        <v>2719</v>
      </c>
      <c r="B1734" t="s">
        <v>7996</v>
      </c>
      <c r="C1734" t="s">
        <v>3902</v>
      </c>
      <c r="D1734" t="str">
        <f>sc_gsm[[#This Row],[model_rxn]]&amp;"_"&amp;sc_gsm[[#This Row],[Column2]]</f>
        <v>EX_malt_e_FWD</v>
      </c>
      <c r="E1734" t="str">
        <f>_xlfn.XLOOKUP(sc_gsm[[#This Row],[Column3]],SC_enz[name_dir],SC_enz[name_dir],"")</f>
        <v>EX_malt_e_FWD</v>
      </c>
      <c r="F1734" t="str">
        <f>_xlfn.XLOOKUP(sc_gsm[[#This Row],[model_rxn]],RT_gsm[model_rxn],RT_gsm[model_rxn],"")</f>
        <v>EX_malt_e</v>
      </c>
      <c r="G1734" s="3" t="str">
        <f>_xlfn.XLOOKUP(sc_gsm[[#This Row],[Column3]],RT_gsm[Column3],RT_gsm[Column3],"")</f>
        <v>EX_malt_e_FWD</v>
      </c>
      <c r="H1734" s="3" t="str" cm="1">
        <f t="array" ref="H1734">sc_gsm[[#This Row],[model_rxn]]&amp;",r,"&amp;_xlfn.SWITCH(sc_gsm[[#This Row],[Column2]],"REV","lower_bound:-","FWD","upper_bound:")&amp;"1000"</f>
        <v>EX_malt_e,r,upper_bound:1000</v>
      </c>
      <c r="I1734" s="3" t="str">
        <f>_xlfn.XLOOKUP(sc_gsm[[#This Row],[Column3]],SC_enz[name_dir],SC_enz[name_dir],"")</f>
        <v>EX_malt_e_FWD</v>
      </c>
      <c r="J1734" s="3" t="str">
        <f>_xlfn.XLOOKUP(sc_gsm[[#This Row],[name]],[1]RXNS!$C:$C,[1]RXNS!$D:$D,"")</f>
        <v xml:space="preserve">maltose[e] =&gt; </v>
      </c>
      <c r="K1734" s="3" t="str">
        <f>_xlfn.XLOOKUP(sc_gsm[[#This Row],[name]],[2]RXNS!$C:$C,[2]RXNS!$D:$D,"")</f>
        <v xml:space="preserve">maltose[e] =&gt; </v>
      </c>
      <c r="L1734" s="3" t="b">
        <f>sc_gsm[[#This Row],[yeast8.3.4 equation]]=sc_gsm[[#This Row],[yeast9 equation]]</f>
        <v>1</v>
      </c>
    </row>
    <row r="1735" spans="1:12" hidden="1" x14ac:dyDescent="0.2">
      <c r="A1735" t="s">
        <v>2720</v>
      </c>
      <c r="B1735" t="s">
        <v>7997</v>
      </c>
      <c r="C1735" t="s">
        <v>3903</v>
      </c>
      <c r="D1735" t="str">
        <f>sc_gsm[[#This Row],[model_rxn]]&amp;"_"&amp;sc_gsm[[#This Row],[Column2]]</f>
        <v>MANNANt_c_r_REV</v>
      </c>
      <c r="E1735" t="str">
        <f>_xlfn.XLOOKUP(sc_gsm[[#This Row],[Column3]],SC_enz[name_dir],SC_enz[name_dir],"")</f>
        <v>MANNANt_c_r_REV</v>
      </c>
      <c r="F1735" t="str">
        <f>_xlfn.XLOOKUP(sc_gsm[[#This Row],[model_rxn]],RT_gsm[model_rxn],RT_gsm[model_rxn],"")</f>
        <v>MANNANt_c_r</v>
      </c>
      <c r="G1735" s="3" t="str">
        <f>_xlfn.XLOOKUP(sc_gsm[[#This Row],[Column3]],RT_gsm[Column3],RT_gsm[Column3],"")</f>
        <v>MANNANt_c_r_REV</v>
      </c>
      <c r="H1735" s="3" t="str" cm="1">
        <f t="array" ref="H1735">sc_gsm[[#This Row],[model_rxn]]&amp;",r,"&amp;_xlfn.SWITCH(sc_gsm[[#This Row],[Column2]],"REV","lower_bound:-","FWD","upper_bound:")&amp;"1000"</f>
        <v>MANNANt_c_r,r,lower_bound:-1000</v>
      </c>
      <c r="I1735" s="3" t="str">
        <f>_xlfn.XLOOKUP(sc_gsm[[#This Row],[Column3]],SC_enz[name_dir],SC_enz[name_dir],"")</f>
        <v>MANNANt_c_r_REV</v>
      </c>
      <c r="J1735" s="3" t="str">
        <f>_xlfn.XLOOKUP(sc_gsm[[#This Row],[name]],[1]RXNS!$C:$C,[1]RXNS!$D:$D,"")</f>
        <v>mannan[c] &lt;=&gt; mannan[er]</v>
      </c>
      <c r="K1735" s="3" t="str">
        <f>_xlfn.XLOOKUP(sc_gsm[[#This Row],[name]],[2]RXNS!$C:$C,[2]RXNS!$D:$D,"")</f>
        <v>mannan[c] &lt;=&gt; mannan[er]</v>
      </c>
      <c r="L1735" s="3" t="b">
        <f>sc_gsm[[#This Row],[yeast8.3.4 equation]]=sc_gsm[[#This Row],[yeast9 equation]]</f>
        <v>1</v>
      </c>
    </row>
    <row r="1736" spans="1:12" hidden="1" x14ac:dyDescent="0.2">
      <c r="A1736" t="s">
        <v>2720</v>
      </c>
      <c r="B1736" t="s">
        <v>7997</v>
      </c>
      <c r="C1736" t="s">
        <v>3902</v>
      </c>
      <c r="D1736" t="str">
        <f>sc_gsm[[#This Row],[model_rxn]]&amp;"_"&amp;sc_gsm[[#This Row],[Column2]]</f>
        <v>MANNANt_c_r_FWD</v>
      </c>
      <c r="E1736" t="str">
        <f>_xlfn.XLOOKUP(sc_gsm[[#This Row],[Column3]],SC_enz[name_dir],SC_enz[name_dir],"")</f>
        <v>MANNANt_c_r_FWD</v>
      </c>
      <c r="F1736" t="str">
        <f>_xlfn.XLOOKUP(sc_gsm[[#This Row],[model_rxn]],RT_gsm[model_rxn],RT_gsm[model_rxn],"")</f>
        <v>MANNANt_c_r</v>
      </c>
      <c r="G1736" s="3" t="str">
        <f>_xlfn.XLOOKUP(sc_gsm[[#This Row],[Column3]],RT_gsm[Column3],RT_gsm[Column3],"")</f>
        <v>MANNANt_c_r_FWD</v>
      </c>
      <c r="H1736" s="3" t="str" cm="1">
        <f t="array" ref="H1736">sc_gsm[[#This Row],[model_rxn]]&amp;",r,"&amp;_xlfn.SWITCH(sc_gsm[[#This Row],[Column2]],"REV","lower_bound:-","FWD","upper_bound:")&amp;"1000"</f>
        <v>MANNANt_c_r,r,upper_bound:1000</v>
      </c>
      <c r="I1736" s="3" t="str">
        <f>_xlfn.XLOOKUP(sc_gsm[[#This Row],[Column3]],SC_enz[name_dir],SC_enz[name_dir],"")</f>
        <v>MANNANt_c_r_FWD</v>
      </c>
      <c r="J1736" s="3" t="str">
        <f>_xlfn.XLOOKUP(sc_gsm[[#This Row],[name]],[1]RXNS!$C:$C,[1]RXNS!$D:$D,"")</f>
        <v>mannan[c] &lt;=&gt; mannan[er]</v>
      </c>
      <c r="K1736" s="3" t="str">
        <f>_xlfn.XLOOKUP(sc_gsm[[#This Row],[name]],[2]RXNS!$C:$C,[2]RXNS!$D:$D,"")</f>
        <v>mannan[c] &lt;=&gt; mannan[er]</v>
      </c>
      <c r="L1736" s="3" t="b">
        <f>sc_gsm[[#This Row],[yeast8.3.4 equation]]=sc_gsm[[#This Row],[yeast9 equation]]</f>
        <v>1</v>
      </c>
    </row>
    <row r="1737" spans="1:12" hidden="1" x14ac:dyDescent="0.2">
      <c r="A1737" t="s">
        <v>2721</v>
      </c>
      <c r="B1737" t="s">
        <v>7998</v>
      </c>
      <c r="C1737" t="s">
        <v>3902</v>
      </c>
      <c r="D1737" t="str">
        <f>sc_gsm[[#This Row],[model_rxn]]&amp;"_"&amp;sc_gsm[[#This Row],[Column2]]</f>
        <v>METt_c_m_FWD</v>
      </c>
      <c r="E1737" t="str">
        <f>_xlfn.XLOOKUP(sc_gsm[[#This Row],[Column3]],SC_enz[name_dir],SC_enz[name_dir],"")</f>
        <v>METt_c_m_FWD</v>
      </c>
      <c r="F1737" t="str">
        <f>_xlfn.XLOOKUP(sc_gsm[[#This Row],[model_rxn]],RT_gsm[model_rxn],RT_gsm[model_rxn],"")</f>
        <v>METt_c_m</v>
      </c>
      <c r="G1737" s="3" t="str">
        <f>_xlfn.XLOOKUP(sc_gsm[[#This Row],[Column3]],RT_gsm[Column3],RT_gsm[Column3],"")</f>
        <v>METt_c_m_FWD</v>
      </c>
      <c r="H1737" s="3" t="str" cm="1">
        <f t="array" ref="H1737">sc_gsm[[#This Row],[model_rxn]]&amp;",r,"&amp;_xlfn.SWITCH(sc_gsm[[#This Row],[Column2]],"REV","lower_bound:-","FWD","upper_bound:")&amp;"1000"</f>
        <v>METt_c_m,r,upper_bound:1000</v>
      </c>
      <c r="I1737" s="3" t="str">
        <f>_xlfn.XLOOKUP(sc_gsm[[#This Row],[Column3]],SC_enz[name_dir],SC_enz[name_dir],"")</f>
        <v>METt_c_m_FWD</v>
      </c>
      <c r="J1737" s="3" t="str">
        <f>_xlfn.XLOOKUP(sc_gsm[[#This Row],[name]],[1]RXNS!$C:$C,[1]RXNS!$D:$D,"")</f>
        <v>L-methionine[m] =&gt; L-methionine[c]</v>
      </c>
      <c r="K1737" s="3" t="str">
        <f>_xlfn.XLOOKUP(sc_gsm[[#This Row],[name]],[2]RXNS!$C:$C,[2]RXNS!$D:$D,"")</f>
        <v>L-methionine[m] =&gt; L-methionine[c]</v>
      </c>
      <c r="L1737" s="3" t="b">
        <f>sc_gsm[[#This Row],[yeast8.3.4 equation]]=sc_gsm[[#This Row],[yeast9 equation]]</f>
        <v>1</v>
      </c>
    </row>
    <row r="1738" spans="1:12" hidden="1" x14ac:dyDescent="0.2">
      <c r="A1738" t="s">
        <v>2722</v>
      </c>
      <c r="B1738" t="s">
        <v>7999</v>
      </c>
      <c r="C1738" t="s">
        <v>3902</v>
      </c>
      <c r="D1738" t="str">
        <f>sc_gsm[[#This Row],[model_rxn]]&amp;"_"&amp;sc_gsm[[#This Row],[Column2]]</f>
        <v>MGSA_c_FWD</v>
      </c>
      <c r="E1738" t="str">
        <f>_xlfn.XLOOKUP(sc_gsm[[#This Row],[Column3]],SC_enz[name_dir],SC_enz[name_dir],"")</f>
        <v>MGSA_c_FWD</v>
      </c>
      <c r="F1738" t="str">
        <f>_xlfn.XLOOKUP(sc_gsm[[#This Row],[model_rxn]],RT_gsm[model_rxn],RT_gsm[model_rxn],"")</f>
        <v>MGSA_c</v>
      </c>
      <c r="G1738" s="3" t="str">
        <f>_xlfn.XLOOKUP(sc_gsm[[#This Row],[Column3]],RT_gsm[Column3],RT_gsm[Column3],"")</f>
        <v>MGSA_c_FWD</v>
      </c>
      <c r="H1738" s="3" t="str" cm="1">
        <f t="array" ref="H1738">sc_gsm[[#This Row],[model_rxn]]&amp;",r,"&amp;_xlfn.SWITCH(sc_gsm[[#This Row],[Column2]],"REV","lower_bound:-","FWD","upper_bound:")&amp;"1000"</f>
        <v>MGSA_c,r,upper_bound:1000</v>
      </c>
      <c r="I1738" s="3" t="str">
        <f>_xlfn.XLOOKUP(sc_gsm[[#This Row],[Column3]],SC_enz[name_dir],SC_enz[name_dir],"")</f>
        <v>MGSA_c_FWD</v>
      </c>
      <c r="J1738" s="3" t="str">
        <f>_xlfn.XLOOKUP(sc_gsm[[#This Row],[name]],[1]RXNS!$C:$C,[1]RXNS!$D:$D,"")</f>
        <v>dihydroxyacetone phosphate[c] =&gt; methylglyoxal[c] + phosphate[c]</v>
      </c>
      <c r="K1738" s="3" t="str">
        <f>_xlfn.XLOOKUP(sc_gsm[[#This Row],[name]],[2]RXNS!$C:$C,[2]RXNS!$D:$D,"")</f>
        <v>dihydroxyacetone phosphate[c] =&gt; methylglyoxal[c] + phosphate[c]</v>
      </c>
      <c r="L1738" s="3" t="b">
        <f>sc_gsm[[#This Row],[yeast8.3.4 equation]]=sc_gsm[[#This Row],[yeast9 equation]]</f>
        <v>1</v>
      </c>
    </row>
    <row r="1739" spans="1:12" hidden="1" x14ac:dyDescent="0.2">
      <c r="A1739" t="s">
        <v>2723</v>
      </c>
      <c r="B1739" t="s">
        <v>8000</v>
      </c>
      <c r="C1739" t="s">
        <v>3902</v>
      </c>
      <c r="D1739" t="str">
        <f>sc_gsm[[#This Row],[model_rxn]]&amp;"_"&amp;sc_gsm[[#This Row],[Column2]]</f>
        <v>EX_inost_e_FWD</v>
      </c>
      <c r="E1739" t="str">
        <f>_xlfn.XLOOKUP(sc_gsm[[#This Row],[Column3]],SC_enz[name_dir],SC_enz[name_dir],"")</f>
        <v>EX_inost_e_FWD</v>
      </c>
      <c r="F1739" t="str">
        <f>_xlfn.XLOOKUP(sc_gsm[[#This Row],[model_rxn]],RT_gsm[model_rxn],RT_gsm[model_rxn],"")</f>
        <v>EX_inost_e</v>
      </c>
      <c r="G1739" s="3" t="str">
        <f>_xlfn.XLOOKUP(sc_gsm[[#This Row],[Column3]],RT_gsm[Column3],RT_gsm[Column3],"")</f>
        <v>EX_inost_e_FWD</v>
      </c>
      <c r="H1739" s="3" t="str" cm="1">
        <f t="array" ref="H1739">sc_gsm[[#This Row],[model_rxn]]&amp;",r,"&amp;_xlfn.SWITCH(sc_gsm[[#This Row],[Column2]],"REV","lower_bound:-","FWD","upper_bound:")&amp;"1000"</f>
        <v>EX_inost_e,r,upper_bound:1000</v>
      </c>
      <c r="I1739" s="3" t="str">
        <f>_xlfn.XLOOKUP(sc_gsm[[#This Row],[Column3]],SC_enz[name_dir],SC_enz[name_dir],"")</f>
        <v>EX_inost_e_FWD</v>
      </c>
      <c r="J1739" s="3" t="str">
        <f>_xlfn.XLOOKUP(sc_gsm[[#This Row],[name]],[1]RXNS!$C:$C,[1]RXNS!$D:$D,"")</f>
        <v xml:space="preserve">myo-inositol[e] =&gt; </v>
      </c>
      <c r="K1739" s="3" t="str">
        <f>_xlfn.XLOOKUP(sc_gsm[[#This Row],[name]],[2]RXNS!$C:$C,[2]RXNS!$D:$D,"")</f>
        <v xml:space="preserve">myo-inositol[e] =&gt; </v>
      </c>
      <c r="L1739" s="3" t="b">
        <f>sc_gsm[[#This Row],[yeast8.3.4 equation]]=sc_gsm[[#This Row],[yeast9 equation]]</f>
        <v>1</v>
      </c>
    </row>
    <row r="1740" spans="1:12" hidden="1" x14ac:dyDescent="0.2">
      <c r="A1740" t="s">
        <v>2724</v>
      </c>
      <c r="B1740" t="s">
        <v>8001</v>
      </c>
      <c r="C1740" t="s">
        <v>3902</v>
      </c>
      <c r="D1740" t="str">
        <f>sc_gsm[[#This Row],[model_rxn]]&amp;"_"&amp;sc_gsm[[#This Row],[Column2]]</f>
        <v>EX_Nfortyr2_e_FWD</v>
      </c>
      <c r="E1740" t="str">
        <f>_xlfn.XLOOKUP(sc_gsm[[#This Row],[Column3]],SC_enz[name_dir],SC_enz[name_dir],"")</f>
        <v>EX_Nfortyr2_e_FWD</v>
      </c>
      <c r="F1740" t="str">
        <f>_xlfn.XLOOKUP(sc_gsm[[#This Row],[model_rxn]],RT_gsm[model_rxn],RT_gsm[model_rxn],"")</f>
        <v>EX_Nfortyr2_e</v>
      </c>
      <c r="G1740" s="3" t="str">
        <f>_xlfn.XLOOKUP(sc_gsm[[#This Row],[Column3]],RT_gsm[Column3],RT_gsm[Column3],"")</f>
        <v>EX_Nfortyr2_e_FWD</v>
      </c>
      <c r="H1740" s="3" t="str" cm="1">
        <f t="array" ref="H1740">sc_gsm[[#This Row],[model_rxn]]&amp;",r,"&amp;_xlfn.SWITCH(sc_gsm[[#This Row],[Column2]],"REV","lower_bound:-","FWD","upper_bound:")&amp;"1000"</f>
        <v>EX_Nfortyr2_e,r,upper_bound:1000</v>
      </c>
      <c r="I1740" s="3" t="str">
        <f>_xlfn.XLOOKUP(sc_gsm[[#This Row],[Column3]],SC_enz[name_dir],SC_enz[name_dir],"")</f>
        <v>EX_Nfortyr2_e_FWD</v>
      </c>
      <c r="J1740" s="3" t="str">
        <f>_xlfn.XLOOKUP(sc_gsm[[#This Row],[name]],[1]RXNS!$C:$C,[1]RXNS!$D:$D,"")</f>
        <v xml:space="preserve">N,N'-diformyldityrosine[e] =&gt; </v>
      </c>
      <c r="K1740" s="3" t="str">
        <f>_xlfn.XLOOKUP(sc_gsm[[#This Row],[name]],[2]RXNS!$C:$C,[2]RXNS!$D:$D,"")</f>
        <v xml:space="preserve">N,N'-diformyldityrosine[e] =&gt; </v>
      </c>
      <c r="L1740" s="3" t="b">
        <f>sc_gsm[[#This Row],[yeast8.3.4 equation]]=sc_gsm[[#This Row],[yeast9 equation]]</f>
        <v>1</v>
      </c>
    </row>
    <row r="1741" spans="1:12" hidden="1" x14ac:dyDescent="0.2">
      <c r="A1741" t="s">
        <v>2725</v>
      </c>
      <c r="B1741" t="s">
        <v>8002</v>
      </c>
      <c r="C1741" t="s">
        <v>3903</v>
      </c>
      <c r="D1741" t="str">
        <f>sc_gsm[[#This Row],[model_rxn]]&amp;"_"&amp;sc_gsm[[#This Row],[Column2]]</f>
        <v>NADPt_c_r_REV</v>
      </c>
      <c r="E1741" t="str">
        <f>_xlfn.XLOOKUP(sc_gsm[[#This Row],[Column3]],SC_enz[name_dir],SC_enz[name_dir],"")</f>
        <v>NADPt_c_r_REV</v>
      </c>
      <c r="F1741" t="str">
        <f>_xlfn.XLOOKUP(sc_gsm[[#This Row],[model_rxn]],RT_gsm[model_rxn],RT_gsm[model_rxn],"")</f>
        <v>NADPt_c_r</v>
      </c>
      <c r="G1741" s="3" t="str">
        <f>_xlfn.XLOOKUP(sc_gsm[[#This Row],[Column3]],RT_gsm[Column3],RT_gsm[Column3],"")</f>
        <v>NADPt_c_r_REV</v>
      </c>
      <c r="H1741" s="3" t="str" cm="1">
        <f t="array" ref="H1741">sc_gsm[[#This Row],[model_rxn]]&amp;",r,"&amp;_xlfn.SWITCH(sc_gsm[[#This Row],[Column2]],"REV","lower_bound:-","FWD","upper_bound:")&amp;"1000"</f>
        <v>NADPt_c_r,r,lower_bound:-1000</v>
      </c>
      <c r="I1741" s="3" t="str">
        <f>_xlfn.XLOOKUP(sc_gsm[[#This Row],[Column3]],SC_enz[name_dir],SC_enz[name_dir],"")</f>
        <v>NADPt_c_r_REV</v>
      </c>
      <c r="J1741" s="3" t="str">
        <f>_xlfn.XLOOKUP(sc_gsm[[#This Row],[name]],[1]RXNS!$C:$C,[1]RXNS!$D:$D,"")</f>
        <v>NADP(+)[c] &lt;=&gt; NADP(+)[er]</v>
      </c>
      <c r="K1741" s="3" t="str">
        <f>_xlfn.XLOOKUP(sc_gsm[[#This Row],[name]],[2]RXNS!$C:$C,[2]RXNS!$D:$D,"")</f>
        <v>NADP(+)[c] &lt;=&gt; NADP(+)[er]</v>
      </c>
      <c r="L1741" s="3" t="b">
        <f>sc_gsm[[#This Row],[yeast8.3.4 equation]]=sc_gsm[[#This Row],[yeast9 equation]]</f>
        <v>1</v>
      </c>
    </row>
    <row r="1742" spans="1:12" hidden="1" x14ac:dyDescent="0.2">
      <c r="A1742" t="s">
        <v>2725</v>
      </c>
      <c r="B1742" t="s">
        <v>8002</v>
      </c>
      <c r="C1742" t="s">
        <v>3902</v>
      </c>
      <c r="D1742" t="str">
        <f>sc_gsm[[#This Row],[model_rxn]]&amp;"_"&amp;sc_gsm[[#This Row],[Column2]]</f>
        <v>NADPt_c_r_FWD</v>
      </c>
      <c r="E1742" t="str">
        <f>_xlfn.XLOOKUP(sc_gsm[[#This Row],[Column3]],SC_enz[name_dir],SC_enz[name_dir],"")</f>
        <v>NADPt_c_r_FWD</v>
      </c>
      <c r="F1742" t="str">
        <f>_xlfn.XLOOKUP(sc_gsm[[#This Row],[model_rxn]],RT_gsm[model_rxn],RT_gsm[model_rxn],"")</f>
        <v>NADPt_c_r</v>
      </c>
      <c r="G1742" s="3" t="str">
        <f>_xlfn.XLOOKUP(sc_gsm[[#This Row],[Column3]],RT_gsm[Column3],RT_gsm[Column3],"")</f>
        <v>NADPt_c_r_FWD</v>
      </c>
      <c r="H1742" s="3" t="str" cm="1">
        <f t="array" ref="H1742">sc_gsm[[#This Row],[model_rxn]]&amp;",r,"&amp;_xlfn.SWITCH(sc_gsm[[#This Row],[Column2]],"REV","lower_bound:-","FWD","upper_bound:")&amp;"1000"</f>
        <v>NADPt_c_r,r,upper_bound:1000</v>
      </c>
      <c r="I1742" s="3" t="str">
        <f>_xlfn.XLOOKUP(sc_gsm[[#This Row],[Column3]],SC_enz[name_dir],SC_enz[name_dir],"")</f>
        <v>NADPt_c_r_FWD</v>
      </c>
      <c r="J1742" s="3" t="str">
        <f>_xlfn.XLOOKUP(sc_gsm[[#This Row],[name]],[1]RXNS!$C:$C,[1]RXNS!$D:$D,"")</f>
        <v>NADP(+)[c] &lt;=&gt; NADP(+)[er]</v>
      </c>
      <c r="K1742" s="3" t="str">
        <f>_xlfn.XLOOKUP(sc_gsm[[#This Row],[name]],[2]RXNS!$C:$C,[2]RXNS!$D:$D,"")</f>
        <v>NADP(+)[c] &lt;=&gt; NADP(+)[er]</v>
      </c>
      <c r="L1742" s="3" t="b">
        <f>sc_gsm[[#This Row],[yeast8.3.4 equation]]=sc_gsm[[#This Row],[yeast9 equation]]</f>
        <v>1</v>
      </c>
    </row>
    <row r="1743" spans="1:12" hidden="1" x14ac:dyDescent="0.2">
      <c r="A1743" t="s">
        <v>2726</v>
      </c>
      <c r="B1743" t="s">
        <v>8003</v>
      </c>
      <c r="C1743" t="s">
        <v>3903</v>
      </c>
      <c r="D1743" t="str">
        <f>sc_gsm[[#This Row],[model_rxn]]&amp;"_"&amp;sc_gsm[[#This Row],[Column2]]</f>
        <v>NADPHt_c_r_REV</v>
      </c>
      <c r="E1743" t="str">
        <f>_xlfn.XLOOKUP(sc_gsm[[#This Row],[Column3]],SC_enz[name_dir],SC_enz[name_dir],"")</f>
        <v>NADPHt_c_r_REV</v>
      </c>
      <c r="F1743" t="str">
        <f>_xlfn.XLOOKUP(sc_gsm[[#This Row],[model_rxn]],RT_gsm[model_rxn],RT_gsm[model_rxn],"")</f>
        <v>NADPHt_c_r</v>
      </c>
      <c r="G1743" s="3" t="str">
        <f>_xlfn.XLOOKUP(sc_gsm[[#This Row],[Column3]],RT_gsm[Column3],RT_gsm[Column3],"")</f>
        <v>NADPHt_c_r_REV</v>
      </c>
      <c r="H1743" s="3" t="str" cm="1">
        <f t="array" ref="H1743">sc_gsm[[#This Row],[model_rxn]]&amp;",r,"&amp;_xlfn.SWITCH(sc_gsm[[#This Row],[Column2]],"REV","lower_bound:-","FWD","upper_bound:")&amp;"1000"</f>
        <v>NADPHt_c_r,r,lower_bound:-1000</v>
      </c>
      <c r="I1743" s="3" t="str">
        <f>_xlfn.XLOOKUP(sc_gsm[[#This Row],[Column3]],SC_enz[name_dir],SC_enz[name_dir],"")</f>
        <v>NADPHt_c_r_REV</v>
      </c>
      <c r="J1743" s="3" t="str">
        <f>_xlfn.XLOOKUP(sc_gsm[[#This Row],[name]],[1]RXNS!$C:$C,[1]RXNS!$D:$D,"")</f>
        <v>NADPH[c] &lt;=&gt; NADPH[er]</v>
      </c>
      <c r="K1743" s="3" t="str">
        <f>_xlfn.XLOOKUP(sc_gsm[[#This Row],[name]],[2]RXNS!$C:$C,[2]RXNS!$D:$D,"")</f>
        <v>NADPH[c] &lt;=&gt; NADPH[er]</v>
      </c>
      <c r="L1743" s="3" t="b">
        <f>sc_gsm[[#This Row],[yeast8.3.4 equation]]=sc_gsm[[#This Row],[yeast9 equation]]</f>
        <v>1</v>
      </c>
    </row>
    <row r="1744" spans="1:12" hidden="1" x14ac:dyDescent="0.2">
      <c r="A1744" t="s">
        <v>2726</v>
      </c>
      <c r="B1744" t="s">
        <v>8003</v>
      </c>
      <c r="C1744" t="s">
        <v>3902</v>
      </c>
      <c r="D1744" t="str">
        <f>sc_gsm[[#This Row],[model_rxn]]&amp;"_"&amp;sc_gsm[[#This Row],[Column2]]</f>
        <v>NADPHt_c_r_FWD</v>
      </c>
      <c r="E1744" t="str">
        <f>_xlfn.XLOOKUP(sc_gsm[[#This Row],[Column3]],SC_enz[name_dir],SC_enz[name_dir],"")</f>
        <v>NADPHt_c_r_FWD</v>
      </c>
      <c r="F1744" t="str">
        <f>_xlfn.XLOOKUP(sc_gsm[[#This Row],[model_rxn]],RT_gsm[model_rxn],RT_gsm[model_rxn],"")</f>
        <v>NADPHt_c_r</v>
      </c>
      <c r="G1744" s="3" t="str">
        <f>_xlfn.XLOOKUP(sc_gsm[[#This Row],[Column3]],RT_gsm[Column3],RT_gsm[Column3],"")</f>
        <v>NADPHt_c_r_FWD</v>
      </c>
      <c r="H1744" s="3" t="str" cm="1">
        <f t="array" ref="H1744">sc_gsm[[#This Row],[model_rxn]]&amp;",r,"&amp;_xlfn.SWITCH(sc_gsm[[#This Row],[Column2]],"REV","lower_bound:-","FWD","upper_bound:")&amp;"1000"</f>
        <v>NADPHt_c_r,r,upper_bound:1000</v>
      </c>
      <c r="I1744" s="3" t="str">
        <f>_xlfn.XLOOKUP(sc_gsm[[#This Row],[Column3]],SC_enz[name_dir],SC_enz[name_dir],"")</f>
        <v>NADPHt_c_r_FWD</v>
      </c>
      <c r="J1744" s="3" t="str">
        <f>_xlfn.XLOOKUP(sc_gsm[[#This Row],[name]],[1]RXNS!$C:$C,[1]RXNS!$D:$D,"")</f>
        <v>NADPH[c] &lt;=&gt; NADPH[er]</v>
      </c>
      <c r="K1744" s="3" t="str">
        <f>_xlfn.XLOOKUP(sc_gsm[[#This Row],[name]],[2]RXNS!$C:$C,[2]RXNS!$D:$D,"")</f>
        <v>NADPH[c] &lt;=&gt; NADPH[er]</v>
      </c>
      <c r="L1744" s="3" t="b">
        <f>sc_gsm[[#This Row],[yeast8.3.4 equation]]=sc_gsm[[#This Row],[yeast9 equation]]</f>
        <v>1</v>
      </c>
    </row>
    <row r="1745" spans="1:12" hidden="1" x14ac:dyDescent="0.2">
      <c r="A1745" t="s">
        <v>2727</v>
      </c>
      <c r="B1745" t="s">
        <v>8004</v>
      </c>
      <c r="C1745" t="s">
        <v>3903</v>
      </c>
      <c r="D1745" t="str">
        <f>sc_gsm[[#This Row],[model_rxn]]&amp;"_"&amp;sc_gsm[[#This Row],[Column2]]</f>
        <v>NH4t_c_m_REV</v>
      </c>
      <c r="E1745" t="str">
        <f>_xlfn.XLOOKUP(sc_gsm[[#This Row],[Column3]],SC_enz[name_dir],SC_enz[name_dir],"")</f>
        <v>NH4t_c_m_REV</v>
      </c>
      <c r="F1745" t="str">
        <f>_xlfn.XLOOKUP(sc_gsm[[#This Row],[model_rxn]],RT_gsm[model_rxn],RT_gsm[model_rxn],"")</f>
        <v>NH4t_c_m</v>
      </c>
      <c r="G1745" s="3" t="str">
        <f>_xlfn.XLOOKUP(sc_gsm[[#This Row],[Column3]],RT_gsm[Column3],RT_gsm[Column3],"")</f>
        <v>NH4t_c_m_REV</v>
      </c>
      <c r="H1745" s="3" t="str" cm="1">
        <f t="array" ref="H1745">sc_gsm[[#This Row],[model_rxn]]&amp;",r,"&amp;_xlfn.SWITCH(sc_gsm[[#This Row],[Column2]],"REV","lower_bound:-","FWD","upper_bound:")&amp;"1000"</f>
        <v>NH4t_c_m,r,lower_bound:-1000</v>
      </c>
      <c r="I1745" s="3" t="str">
        <f>_xlfn.XLOOKUP(sc_gsm[[#This Row],[Column3]],SC_enz[name_dir],SC_enz[name_dir],"")</f>
        <v>NH4t_c_m_REV</v>
      </c>
      <c r="J1745" s="3" t="str">
        <f>_xlfn.XLOOKUP(sc_gsm[[#This Row],[name]],[1]RXNS!$C:$C,[1]RXNS!$D:$D,"")</f>
        <v>ammonium[c] &lt;=&gt; ammonium[m]</v>
      </c>
      <c r="K1745" s="3" t="str">
        <f>_xlfn.XLOOKUP(sc_gsm[[#This Row],[name]],[2]RXNS!$C:$C,[2]RXNS!$D:$D,"")</f>
        <v>ammonium[c] &lt;=&gt; ammonium[m]</v>
      </c>
      <c r="L1745" s="3" t="b">
        <f>sc_gsm[[#This Row],[yeast8.3.4 equation]]=sc_gsm[[#This Row],[yeast9 equation]]</f>
        <v>1</v>
      </c>
    </row>
    <row r="1746" spans="1:12" hidden="1" x14ac:dyDescent="0.2">
      <c r="A1746" t="s">
        <v>2727</v>
      </c>
      <c r="B1746" t="s">
        <v>8004</v>
      </c>
      <c r="C1746" t="s">
        <v>3902</v>
      </c>
      <c r="D1746" t="str">
        <f>sc_gsm[[#This Row],[model_rxn]]&amp;"_"&amp;sc_gsm[[#This Row],[Column2]]</f>
        <v>NH4t_c_m_FWD</v>
      </c>
      <c r="E1746" t="str">
        <f>_xlfn.XLOOKUP(sc_gsm[[#This Row],[Column3]],SC_enz[name_dir],SC_enz[name_dir],"")</f>
        <v>NH4t_c_m_FWD</v>
      </c>
      <c r="F1746" t="str">
        <f>_xlfn.XLOOKUP(sc_gsm[[#This Row],[model_rxn]],RT_gsm[model_rxn],RT_gsm[model_rxn],"")</f>
        <v>NH4t_c_m</v>
      </c>
      <c r="G1746" s="3" t="str">
        <f>_xlfn.XLOOKUP(sc_gsm[[#This Row],[Column3]],RT_gsm[Column3],RT_gsm[Column3],"")</f>
        <v>NH4t_c_m_FWD</v>
      </c>
      <c r="H1746" s="3" t="str" cm="1">
        <f t="array" ref="H1746">sc_gsm[[#This Row],[model_rxn]]&amp;",r,"&amp;_xlfn.SWITCH(sc_gsm[[#This Row],[Column2]],"REV","lower_bound:-","FWD","upper_bound:")&amp;"1000"</f>
        <v>NH4t_c_m,r,upper_bound:1000</v>
      </c>
      <c r="I1746" s="3" t="str">
        <f>_xlfn.XLOOKUP(sc_gsm[[#This Row],[Column3]],SC_enz[name_dir],SC_enz[name_dir],"")</f>
        <v>NH4t_c_m_FWD</v>
      </c>
      <c r="J1746" s="3" t="str">
        <f>_xlfn.XLOOKUP(sc_gsm[[#This Row],[name]],[1]RXNS!$C:$C,[1]RXNS!$D:$D,"")</f>
        <v>ammonium[c] &lt;=&gt; ammonium[m]</v>
      </c>
      <c r="K1746" s="3" t="str">
        <f>_xlfn.XLOOKUP(sc_gsm[[#This Row],[name]],[2]RXNS!$C:$C,[2]RXNS!$D:$D,"")</f>
        <v>ammonium[c] &lt;=&gt; ammonium[m]</v>
      </c>
      <c r="L1746" s="3" t="b">
        <f>sc_gsm[[#This Row],[yeast8.3.4 equation]]=sc_gsm[[#This Row],[yeast9 equation]]</f>
        <v>1</v>
      </c>
    </row>
    <row r="1747" spans="1:12" hidden="1" x14ac:dyDescent="0.2">
      <c r="A1747" t="s">
        <v>2728</v>
      </c>
      <c r="B1747" t="s">
        <v>8005</v>
      </c>
      <c r="C1747" t="s">
        <v>3903</v>
      </c>
      <c r="D1747" t="str">
        <f>sc_gsm[[#This Row],[model_rxn]]&amp;"_"&amp;sc_gsm[[#This Row],[Column2]]</f>
        <v>NCAMt_c_n_REV</v>
      </c>
      <c r="E1747" t="str">
        <f>_xlfn.XLOOKUP(sc_gsm[[#This Row],[Column3]],SC_enz[name_dir],SC_enz[name_dir],"")</f>
        <v>NCAMt_c_n_REV</v>
      </c>
      <c r="F1747" t="str">
        <f>_xlfn.XLOOKUP(sc_gsm[[#This Row],[model_rxn]],RT_gsm[model_rxn],RT_gsm[model_rxn],"")</f>
        <v>NCAMt_c_n</v>
      </c>
      <c r="G1747" s="3" t="str">
        <f>_xlfn.XLOOKUP(sc_gsm[[#This Row],[Column3]],RT_gsm[Column3],RT_gsm[Column3],"")</f>
        <v>NCAMt_c_n_REV</v>
      </c>
      <c r="H1747" s="3" t="str" cm="1">
        <f t="array" ref="H1747">sc_gsm[[#This Row],[model_rxn]]&amp;",r,"&amp;_xlfn.SWITCH(sc_gsm[[#This Row],[Column2]],"REV","lower_bound:-","FWD","upper_bound:")&amp;"1000"</f>
        <v>NCAMt_c_n,r,lower_bound:-1000</v>
      </c>
      <c r="I1747" s="3" t="str">
        <f>_xlfn.XLOOKUP(sc_gsm[[#This Row],[Column3]],SC_enz[name_dir],SC_enz[name_dir],"")</f>
        <v>NCAMt_c_n_REV</v>
      </c>
      <c r="J1747" s="3" t="str">
        <f>_xlfn.XLOOKUP(sc_gsm[[#This Row],[name]],[1]RXNS!$C:$C,[1]RXNS!$D:$D,"")</f>
        <v>nicotinamide[c] &lt;=&gt; nicotinamide[n]</v>
      </c>
      <c r="K1747" s="3" t="str">
        <f>_xlfn.XLOOKUP(sc_gsm[[#This Row],[name]],[2]RXNS!$C:$C,[2]RXNS!$D:$D,"")</f>
        <v>nicotinamide[c] &lt;=&gt; nicotinamide[n]</v>
      </c>
      <c r="L1747" s="3" t="b">
        <f>sc_gsm[[#This Row],[yeast8.3.4 equation]]=sc_gsm[[#This Row],[yeast9 equation]]</f>
        <v>1</v>
      </c>
    </row>
    <row r="1748" spans="1:12" hidden="1" x14ac:dyDescent="0.2">
      <c r="A1748" t="s">
        <v>2728</v>
      </c>
      <c r="B1748" t="s">
        <v>8005</v>
      </c>
      <c r="C1748" t="s">
        <v>3902</v>
      </c>
      <c r="D1748" t="str">
        <f>sc_gsm[[#This Row],[model_rxn]]&amp;"_"&amp;sc_gsm[[#This Row],[Column2]]</f>
        <v>NCAMt_c_n_FWD</v>
      </c>
      <c r="E1748" t="str">
        <f>_xlfn.XLOOKUP(sc_gsm[[#This Row],[Column3]],SC_enz[name_dir],SC_enz[name_dir],"")</f>
        <v>NCAMt_c_n_FWD</v>
      </c>
      <c r="F1748" t="str">
        <f>_xlfn.XLOOKUP(sc_gsm[[#This Row],[model_rxn]],RT_gsm[model_rxn],RT_gsm[model_rxn],"")</f>
        <v>NCAMt_c_n</v>
      </c>
      <c r="G1748" s="3" t="str">
        <f>_xlfn.XLOOKUP(sc_gsm[[#This Row],[Column3]],RT_gsm[Column3],RT_gsm[Column3],"")</f>
        <v>NCAMt_c_n_FWD</v>
      </c>
      <c r="H1748" s="3" t="str" cm="1">
        <f t="array" ref="H1748">sc_gsm[[#This Row],[model_rxn]]&amp;",r,"&amp;_xlfn.SWITCH(sc_gsm[[#This Row],[Column2]],"REV","lower_bound:-","FWD","upper_bound:")&amp;"1000"</f>
        <v>NCAMt_c_n,r,upper_bound:1000</v>
      </c>
      <c r="I1748" s="3" t="str">
        <f>_xlfn.XLOOKUP(sc_gsm[[#This Row],[Column3]],SC_enz[name_dir],SC_enz[name_dir],"")</f>
        <v>NCAMt_c_n_FWD</v>
      </c>
      <c r="J1748" s="3" t="str">
        <f>_xlfn.XLOOKUP(sc_gsm[[#This Row],[name]],[1]RXNS!$C:$C,[1]RXNS!$D:$D,"")</f>
        <v>nicotinamide[c] &lt;=&gt; nicotinamide[n]</v>
      </c>
      <c r="K1748" s="3" t="str">
        <f>_xlfn.XLOOKUP(sc_gsm[[#This Row],[name]],[2]RXNS!$C:$C,[2]RXNS!$D:$D,"")</f>
        <v>nicotinamide[c] &lt;=&gt; nicotinamide[n]</v>
      </c>
      <c r="L1748" s="3" t="b">
        <f>sc_gsm[[#This Row],[yeast8.3.4 equation]]=sc_gsm[[#This Row],[yeast9 equation]]</f>
        <v>1</v>
      </c>
    </row>
    <row r="1749" spans="1:12" hidden="1" x14ac:dyDescent="0.2">
      <c r="A1749" t="s">
        <v>2729</v>
      </c>
      <c r="B1749" t="s">
        <v>8006</v>
      </c>
      <c r="C1749" t="s">
        <v>3902</v>
      </c>
      <c r="D1749" t="str">
        <f>sc_gsm[[#This Row],[model_rxn]]&amp;"_"&amp;sc_gsm[[#This Row],[Column2]]</f>
        <v>EX_nac_e_FWD</v>
      </c>
      <c r="E1749" t="str">
        <f>_xlfn.XLOOKUP(sc_gsm[[#This Row],[Column3]],SC_enz[name_dir],SC_enz[name_dir],"")</f>
        <v>EX_nac_e_FWD</v>
      </c>
      <c r="F1749" t="str">
        <f>_xlfn.XLOOKUP(sc_gsm[[#This Row],[model_rxn]],RT_gsm[model_rxn],RT_gsm[model_rxn],"")</f>
        <v>EX_nac_e</v>
      </c>
      <c r="G1749" s="3" t="str">
        <f>_xlfn.XLOOKUP(sc_gsm[[#This Row],[Column3]],RT_gsm[Column3],RT_gsm[Column3],"")</f>
        <v>EX_nac_e_FWD</v>
      </c>
      <c r="H1749" s="3" t="str" cm="1">
        <f t="array" ref="H1749">sc_gsm[[#This Row],[model_rxn]]&amp;",r,"&amp;_xlfn.SWITCH(sc_gsm[[#This Row],[Column2]],"REV","lower_bound:-","FWD","upper_bound:")&amp;"1000"</f>
        <v>EX_nac_e,r,upper_bound:1000</v>
      </c>
      <c r="I1749" s="3" t="str">
        <f>_xlfn.XLOOKUP(sc_gsm[[#This Row],[Column3]],SC_enz[name_dir],SC_enz[name_dir],"")</f>
        <v>EX_nac_e_FWD</v>
      </c>
      <c r="J1749" s="3" t="str">
        <f>_xlfn.XLOOKUP(sc_gsm[[#This Row],[name]],[1]RXNS!$C:$C,[1]RXNS!$D:$D,"")</f>
        <v xml:space="preserve">nicotinate[e] =&gt; </v>
      </c>
      <c r="K1749" s="3" t="str">
        <f>_xlfn.XLOOKUP(sc_gsm[[#This Row],[name]],[2]RXNS!$C:$C,[2]RXNS!$D:$D,"")</f>
        <v xml:space="preserve">nicotinate[e] =&gt; </v>
      </c>
      <c r="L1749" s="3" t="b">
        <f>sc_gsm[[#This Row],[yeast8.3.4 equation]]=sc_gsm[[#This Row],[yeast9 equation]]</f>
        <v>1</v>
      </c>
    </row>
    <row r="1750" spans="1:12" hidden="1" x14ac:dyDescent="0.2">
      <c r="A1750" t="s">
        <v>2730</v>
      </c>
      <c r="B1750" t="s">
        <v>8007</v>
      </c>
      <c r="C1750" t="s">
        <v>3902</v>
      </c>
      <c r="D1750" t="str">
        <f>sc_gsm[[#This Row],[model_rxn]]&amp;"_"&amp;sc_gsm[[#This Row],[Column2]]</f>
        <v>EX_nmn_e_FWD</v>
      </c>
      <c r="E1750" t="str">
        <f>_xlfn.XLOOKUP(sc_gsm[[#This Row],[Column3]],SC_enz[name_dir],SC_enz[name_dir],"")</f>
        <v>EX_nmn_e_FWD</v>
      </c>
      <c r="F1750" t="str">
        <f>_xlfn.XLOOKUP(sc_gsm[[#This Row],[model_rxn]],RT_gsm[model_rxn],RT_gsm[model_rxn],"")</f>
        <v>EX_nmn_e</v>
      </c>
      <c r="G1750" s="3" t="str">
        <f>_xlfn.XLOOKUP(sc_gsm[[#This Row],[Column3]],RT_gsm[Column3],RT_gsm[Column3],"")</f>
        <v>EX_nmn_e_FWD</v>
      </c>
      <c r="H1750" s="3" t="str" cm="1">
        <f t="array" ref="H1750">sc_gsm[[#This Row],[model_rxn]]&amp;",r,"&amp;_xlfn.SWITCH(sc_gsm[[#This Row],[Column2]],"REV","lower_bound:-","FWD","upper_bound:")&amp;"1000"</f>
        <v>EX_nmn_e,r,upper_bound:1000</v>
      </c>
      <c r="I1750" s="3" t="str">
        <f>_xlfn.XLOOKUP(sc_gsm[[#This Row],[Column3]],SC_enz[name_dir],SC_enz[name_dir],"")</f>
        <v>EX_nmn_e_FWD</v>
      </c>
      <c r="J1750" s="3" t="str">
        <f>_xlfn.XLOOKUP(sc_gsm[[#This Row],[name]],[1]RXNS!$C:$C,[1]RXNS!$D:$D,"")</f>
        <v xml:space="preserve">NMN[e] =&gt; </v>
      </c>
      <c r="K1750" s="3" t="str">
        <f>_xlfn.XLOOKUP(sc_gsm[[#This Row],[name]],[2]RXNS!$C:$C,[2]RXNS!$D:$D,"")</f>
        <v xml:space="preserve">NMN[e] =&gt; </v>
      </c>
      <c r="L1750" s="3" t="b">
        <f>sc_gsm[[#This Row],[yeast8.3.4 equation]]=sc_gsm[[#This Row],[yeast9 equation]]</f>
        <v>1</v>
      </c>
    </row>
    <row r="1751" spans="1:12" hidden="1" x14ac:dyDescent="0.2">
      <c r="A1751" t="s">
        <v>2731</v>
      </c>
      <c r="B1751" t="s">
        <v>8008</v>
      </c>
      <c r="C1751" t="s">
        <v>3903</v>
      </c>
      <c r="D1751" t="str">
        <f>sc_gsm[[#This Row],[model_rxn]]&amp;"_"&amp;sc_gsm[[#This Row],[Column2]]</f>
        <v>NMNt_c_n_REV</v>
      </c>
      <c r="E1751" t="str">
        <f>_xlfn.XLOOKUP(sc_gsm[[#This Row],[Column3]],SC_enz[name_dir],SC_enz[name_dir],"")</f>
        <v>NMNt_c_n_REV</v>
      </c>
      <c r="F1751" t="str">
        <f>_xlfn.XLOOKUP(sc_gsm[[#This Row],[model_rxn]],RT_gsm[model_rxn],RT_gsm[model_rxn],"")</f>
        <v>NMNt_c_n</v>
      </c>
      <c r="G1751" s="3" t="str">
        <f>_xlfn.XLOOKUP(sc_gsm[[#This Row],[Column3]],RT_gsm[Column3],RT_gsm[Column3],"")</f>
        <v>NMNt_c_n_REV</v>
      </c>
      <c r="H1751" s="3" t="str" cm="1">
        <f t="array" ref="H1751">sc_gsm[[#This Row],[model_rxn]]&amp;",r,"&amp;_xlfn.SWITCH(sc_gsm[[#This Row],[Column2]],"REV","lower_bound:-","FWD","upper_bound:")&amp;"1000"</f>
        <v>NMNt_c_n,r,lower_bound:-1000</v>
      </c>
      <c r="I1751" s="3" t="str">
        <f>_xlfn.XLOOKUP(sc_gsm[[#This Row],[Column3]],SC_enz[name_dir],SC_enz[name_dir],"")</f>
        <v>NMNt_c_n_REV</v>
      </c>
      <c r="J1751" s="3" t="str">
        <f>_xlfn.XLOOKUP(sc_gsm[[#This Row],[name]],[1]RXNS!$C:$C,[1]RXNS!$D:$D,"")</f>
        <v>NMN[c] &lt;=&gt; NMN[n]</v>
      </c>
      <c r="K1751" s="3" t="str">
        <f>_xlfn.XLOOKUP(sc_gsm[[#This Row],[name]],[2]RXNS!$C:$C,[2]RXNS!$D:$D,"")</f>
        <v>NMN[c] &lt;=&gt; NMN[n]</v>
      </c>
      <c r="L1751" s="3" t="b">
        <f>sc_gsm[[#This Row],[yeast8.3.4 equation]]=sc_gsm[[#This Row],[yeast9 equation]]</f>
        <v>1</v>
      </c>
    </row>
    <row r="1752" spans="1:12" hidden="1" x14ac:dyDescent="0.2">
      <c r="A1752" t="s">
        <v>2731</v>
      </c>
      <c r="B1752" t="s">
        <v>8008</v>
      </c>
      <c r="C1752" t="s">
        <v>3902</v>
      </c>
      <c r="D1752" t="str">
        <f>sc_gsm[[#This Row],[model_rxn]]&amp;"_"&amp;sc_gsm[[#This Row],[Column2]]</f>
        <v>NMNt_c_n_FWD</v>
      </c>
      <c r="E1752" t="str">
        <f>_xlfn.XLOOKUP(sc_gsm[[#This Row],[Column3]],SC_enz[name_dir],SC_enz[name_dir],"")</f>
        <v>NMNt_c_n_FWD</v>
      </c>
      <c r="F1752" t="str">
        <f>_xlfn.XLOOKUP(sc_gsm[[#This Row],[model_rxn]],RT_gsm[model_rxn],RT_gsm[model_rxn],"")</f>
        <v>NMNt_c_n</v>
      </c>
      <c r="G1752" s="3" t="str">
        <f>_xlfn.XLOOKUP(sc_gsm[[#This Row],[Column3]],RT_gsm[Column3],RT_gsm[Column3],"")</f>
        <v>NMNt_c_n_FWD</v>
      </c>
      <c r="H1752" s="3" t="str" cm="1">
        <f t="array" ref="H1752">sc_gsm[[#This Row],[model_rxn]]&amp;",r,"&amp;_xlfn.SWITCH(sc_gsm[[#This Row],[Column2]],"REV","lower_bound:-","FWD","upper_bound:")&amp;"1000"</f>
        <v>NMNt_c_n,r,upper_bound:1000</v>
      </c>
      <c r="I1752" s="3" t="str">
        <f>_xlfn.XLOOKUP(sc_gsm[[#This Row],[Column3]],SC_enz[name_dir],SC_enz[name_dir],"")</f>
        <v>NMNt_c_n_FWD</v>
      </c>
      <c r="J1752" s="3" t="str">
        <f>_xlfn.XLOOKUP(sc_gsm[[#This Row],[name]],[1]RXNS!$C:$C,[1]RXNS!$D:$D,"")</f>
        <v>NMN[c] &lt;=&gt; NMN[n]</v>
      </c>
      <c r="K1752" s="3" t="str">
        <f>_xlfn.XLOOKUP(sc_gsm[[#This Row],[name]],[2]RXNS!$C:$C,[2]RXNS!$D:$D,"")</f>
        <v>NMN[c] &lt;=&gt; NMN[n]</v>
      </c>
      <c r="L1752" s="3" t="b">
        <f>sc_gsm[[#This Row],[yeast8.3.4 equation]]=sc_gsm[[#This Row],[yeast9 equation]]</f>
        <v>1</v>
      </c>
    </row>
    <row r="1753" spans="1:12" hidden="1" x14ac:dyDescent="0.2">
      <c r="A1753" t="s">
        <v>2732</v>
      </c>
      <c r="B1753" t="s">
        <v>8008</v>
      </c>
      <c r="C1753" t="s">
        <v>3903</v>
      </c>
      <c r="D1753" t="str">
        <f>sc_gsm[[#This Row],[model_rxn]]&amp;"_"&amp;sc_gsm[[#This Row],[Column2]]</f>
        <v>NMNt_c_x_REV</v>
      </c>
      <c r="E1753" t="str">
        <f>_xlfn.XLOOKUP(sc_gsm[[#This Row],[Column3]],SC_enz[name_dir],SC_enz[name_dir],"")</f>
        <v>NMNt_c_x_REV</v>
      </c>
      <c r="F1753" t="str">
        <f>_xlfn.XLOOKUP(sc_gsm[[#This Row],[model_rxn]],RT_gsm[model_rxn],RT_gsm[model_rxn],"")</f>
        <v>NMNt_c_x</v>
      </c>
      <c r="G1753" s="3" t="str">
        <f>_xlfn.XLOOKUP(sc_gsm[[#This Row],[Column3]],RT_gsm[Column3],RT_gsm[Column3],"")</f>
        <v>NMNt_c_x_REV</v>
      </c>
      <c r="H1753" s="3" t="str" cm="1">
        <f t="array" ref="H1753">sc_gsm[[#This Row],[model_rxn]]&amp;",r,"&amp;_xlfn.SWITCH(sc_gsm[[#This Row],[Column2]],"REV","lower_bound:-","FWD","upper_bound:")&amp;"1000"</f>
        <v>NMNt_c_x,r,lower_bound:-1000</v>
      </c>
      <c r="I1753" s="3" t="str">
        <f>_xlfn.XLOOKUP(sc_gsm[[#This Row],[Column3]],SC_enz[name_dir],SC_enz[name_dir],"")</f>
        <v>NMNt_c_x_REV</v>
      </c>
      <c r="J1753" s="3" t="str">
        <f>_xlfn.XLOOKUP(sc_gsm[[#This Row],[name]],[1]RXNS!$C:$C,[1]RXNS!$D:$D,"")</f>
        <v>NMN[c] &lt;=&gt; NMN[n]</v>
      </c>
      <c r="K1753" s="3" t="str">
        <f>_xlfn.XLOOKUP(sc_gsm[[#This Row],[name]],[2]RXNS!$C:$C,[2]RXNS!$D:$D,"")</f>
        <v>NMN[c] &lt;=&gt; NMN[n]</v>
      </c>
      <c r="L1753" s="3" t="b">
        <f>sc_gsm[[#This Row],[yeast8.3.4 equation]]=sc_gsm[[#This Row],[yeast9 equation]]</f>
        <v>1</v>
      </c>
    </row>
    <row r="1754" spans="1:12" hidden="1" x14ac:dyDescent="0.2">
      <c r="A1754" t="s">
        <v>2732</v>
      </c>
      <c r="B1754" t="s">
        <v>8008</v>
      </c>
      <c r="C1754" t="s">
        <v>3902</v>
      </c>
      <c r="D1754" t="str">
        <f>sc_gsm[[#This Row],[model_rxn]]&amp;"_"&amp;sc_gsm[[#This Row],[Column2]]</f>
        <v>NMNt_c_x_FWD</v>
      </c>
      <c r="E1754" t="str">
        <f>_xlfn.XLOOKUP(sc_gsm[[#This Row],[Column3]],SC_enz[name_dir],SC_enz[name_dir],"")</f>
        <v>NMNt_c_x_FWD</v>
      </c>
      <c r="F1754" t="str">
        <f>_xlfn.XLOOKUP(sc_gsm[[#This Row],[model_rxn]],RT_gsm[model_rxn],RT_gsm[model_rxn],"")</f>
        <v>NMNt_c_x</v>
      </c>
      <c r="G1754" s="3" t="str">
        <f>_xlfn.XLOOKUP(sc_gsm[[#This Row],[Column3]],RT_gsm[Column3],RT_gsm[Column3],"")</f>
        <v>NMNt_c_x_FWD</v>
      </c>
      <c r="H1754" s="3" t="str" cm="1">
        <f t="array" ref="H1754">sc_gsm[[#This Row],[model_rxn]]&amp;",r,"&amp;_xlfn.SWITCH(sc_gsm[[#This Row],[Column2]],"REV","lower_bound:-","FWD","upper_bound:")&amp;"1000"</f>
        <v>NMNt_c_x,r,upper_bound:1000</v>
      </c>
      <c r="I1754" s="3" t="str">
        <f>_xlfn.XLOOKUP(sc_gsm[[#This Row],[Column3]],SC_enz[name_dir],SC_enz[name_dir],"")</f>
        <v>NMNt_c_x_FWD</v>
      </c>
      <c r="J1754" s="3" t="str">
        <f>_xlfn.XLOOKUP(sc_gsm[[#This Row],[name]],[1]RXNS!$C:$C,[1]RXNS!$D:$D,"")</f>
        <v>NMN[c] &lt;=&gt; NMN[n]</v>
      </c>
      <c r="K1754" s="3" t="str">
        <f>_xlfn.XLOOKUP(sc_gsm[[#This Row],[name]],[2]RXNS!$C:$C,[2]RXNS!$D:$D,"")</f>
        <v>NMN[c] &lt;=&gt; NMN[n]</v>
      </c>
      <c r="L1754" s="3" t="b">
        <f>sc_gsm[[#This Row],[yeast8.3.4 equation]]=sc_gsm[[#This Row],[yeast9 equation]]</f>
        <v>1</v>
      </c>
    </row>
    <row r="1755" spans="1:12" hidden="1" x14ac:dyDescent="0.2">
      <c r="A1755" t="s">
        <v>2733</v>
      </c>
      <c r="B1755" t="s">
        <v>8008</v>
      </c>
      <c r="C1755" t="s">
        <v>3902</v>
      </c>
      <c r="D1755" t="str">
        <f>sc_gsm[[#This Row],[model_rxn]]&amp;"_"&amp;sc_gsm[[#This Row],[Column2]]</f>
        <v>NMNt_c_e_FWD</v>
      </c>
      <c r="E1755" t="str">
        <f>_xlfn.XLOOKUP(sc_gsm[[#This Row],[Column3]],SC_enz[name_dir],SC_enz[name_dir],"")</f>
        <v>NMNt_c_e_FWD</v>
      </c>
      <c r="F1755" t="str">
        <f>_xlfn.XLOOKUP(sc_gsm[[#This Row],[model_rxn]],RT_gsm[model_rxn],RT_gsm[model_rxn],"")</f>
        <v>NMNt_c_e</v>
      </c>
      <c r="G1755" s="3" t="str">
        <f>_xlfn.XLOOKUP(sc_gsm[[#This Row],[Column3]],RT_gsm[Column3],RT_gsm[Column3],"")</f>
        <v>NMNt_c_e_FWD</v>
      </c>
      <c r="H1755" s="3" t="str" cm="1">
        <f t="array" ref="H1755">sc_gsm[[#This Row],[model_rxn]]&amp;",r,"&amp;_xlfn.SWITCH(sc_gsm[[#This Row],[Column2]],"REV","lower_bound:-","FWD","upper_bound:")&amp;"1000"</f>
        <v>NMNt_c_e,r,upper_bound:1000</v>
      </c>
      <c r="I1755" s="3" t="str">
        <f>_xlfn.XLOOKUP(sc_gsm[[#This Row],[Column3]],SC_enz[name_dir],SC_enz[name_dir],"")</f>
        <v>NMNt_c_e_FWD</v>
      </c>
      <c r="J1755" s="3" t="str">
        <f>_xlfn.XLOOKUP(sc_gsm[[#This Row],[name]],[1]RXNS!$C:$C,[1]RXNS!$D:$D,"")</f>
        <v>NMN[c] &lt;=&gt; NMN[n]</v>
      </c>
      <c r="K1755" s="3" t="str">
        <f>_xlfn.XLOOKUP(sc_gsm[[#This Row],[name]],[2]RXNS!$C:$C,[2]RXNS!$D:$D,"")</f>
        <v>NMN[c] &lt;=&gt; NMN[n]</v>
      </c>
      <c r="L1755" s="3" t="b">
        <f>sc_gsm[[#This Row],[yeast8.3.4 equation]]=sc_gsm[[#This Row],[yeast9 equation]]</f>
        <v>1</v>
      </c>
    </row>
    <row r="1756" spans="1:12" hidden="1" x14ac:dyDescent="0.2">
      <c r="A1756" t="s">
        <v>2734</v>
      </c>
      <c r="B1756" t="s">
        <v>8009</v>
      </c>
      <c r="C1756" t="s">
        <v>3902</v>
      </c>
      <c r="D1756" t="str">
        <f>sc_gsm[[#This Row],[model_rxn]]&amp;"_"&amp;sc_gsm[[#This Row],[Column2]]</f>
        <v>NDP4_c_FWD</v>
      </c>
      <c r="E1756" t="str">
        <f>_xlfn.XLOOKUP(sc_gsm[[#This Row],[Column3]],SC_enz[name_dir],SC_enz[name_dir],"")</f>
        <v>NDP4_c_FWD</v>
      </c>
      <c r="F1756" t="str">
        <f>_xlfn.XLOOKUP(sc_gsm[[#This Row],[model_rxn]],RT_gsm[model_rxn],RT_gsm[model_rxn],"")</f>
        <v>NDP4_c</v>
      </c>
      <c r="G1756" s="3" t="str">
        <f>_xlfn.XLOOKUP(sc_gsm[[#This Row],[Column3]],RT_gsm[Column3],RT_gsm[Column3],"")</f>
        <v>NDP4_c_FWD</v>
      </c>
      <c r="H1756" s="3" t="str" cm="1">
        <f t="array" ref="H1756">sc_gsm[[#This Row],[model_rxn]]&amp;",r,"&amp;_xlfn.SWITCH(sc_gsm[[#This Row],[Column2]],"REV","lower_bound:-","FWD","upper_bound:")&amp;"1000"</f>
        <v>NDP4_c,r,upper_bound:1000</v>
      </c>
      <c r="I1756" s="3" t="str">
        <f>_xlfn.XLOOKUP(sc_gsm[[#This Row],[Column3]],SC_enz[name_dir],SC_enz[name_dir],"")</f>
        <v>NDP4_c_FWD</v>
      </c>
      <c r="J1756" s="3" t="str">
        <f>_xlfn.XLOOKUP(sc_gsm[[#This Row],[name]],[1]RXNS!$C:$C,[1]RXNS!$D:$D,"")</f>
        <v>dGDP[c] + H2O[c] =&gt; dGMP[c] + H+[c] + phosphate[c]</v>
      </c>
      <c r="K1756" s="3" t="str">
        <f>_xlfn.XLOOKUP(sc_gsm[[#This Row],[name]],[2]RXNS!$C:$C,[2]RXNS!$D:$D,"")</f>
        <v>dGDP[c] + H2O[c] =&gt; dGMP[c] + H+[c] + phosphate[c]</v>
      </c>
      <c r="L1756" s="3" t="b">
        <f>sc_gsm[[#This Row],[yeast8.3.4 equation]]=sc_gsm[[#This Row],[yeast9 equation]]</f>
        <v>1</v>
      </c>
    </row>
    <row r="1757" spans="1:12" hidden="1" x14ac:dyDescent="0.2">
      <c r="A1757" t="s">
        <v>2735</v>
      </c>
      <c r="B1757" t="s">
        <v>8010</v>
      </c>
      <c r="C1757" t="s">
        <v>3902</v>
      </c>
      <c r="D1757" t="str">
        <f>sc_gsm[[#This Row],[model_rxn]]&amp;"_"&amp;sc_gsm[[#This Row],[Column2]]</f>
        <v>NTP4_c_FWD</v>
      </c>
      <c r="E1757" t="str">
        <f>_xlfn.XLOOKUP(sc_gsm[[#This Row],[Column3]],SC_enz[name_dir],SC_enz[name_dir],"")</f>
        <v>NTP4_c_FWD</v>
      </c>
      <c r="F1757" t="str">
        <f>_xlfn.XLOOKUP(sc_gsm[[#This Row],[model_rxn]],RT_gsm[model_rxn],RT_gsm[model_rxn],"")</f>
        <v>NTP4_c</v>
      </c>
      <c r="G1757" s="3" t="str">
        <f>_xlfn.XLOOKUP(sc_gsm[[#This Row],[Column3]],RT_gsm[Column3],RT_gsm[Column3],"")</f>
        <v>NTP4_c_FWD</v>
      </c>
      <c r="H1757" s="3" t="str" cm="1">
        <f t="array" ref="H1757">sc_gsm[[#This Row],[model_rxn]]&amp;",r,"&amp;_xlfn.SWITCH(sc_gsm[[#This Row],[Column2]],"REV","lower_bound:-","FWD","upper_bound:")&amp;"1000"</f>
        <v>NTP4_c,r,upper_bound:1000</v>
      </c>
      <c r="I1757" s="3" t="str">
        <f>_xlfn.XLOOKUP(sc_gsm[[#This Row],[Column3]],SC_enz[name_dir],SC_enz[name_dir],"")</f>
        <v>NTP4_c_FWD</v>
      </c>
      <c r="J1757" s="3" t="str">
        <f>_xlfn.XLOOKUP(sc_gsm[[#This Row],[name]],[1]RXNS!$C:$C,[1]RXNS!$D:$D,"")</f>
        <v>dGTP[c] + H2O[c] =&gt; dGDP[c] + H+[c] + phosphate[c]</v>
      </c>
      <c r="K1757" s="3" t="str">
        <f>_xlfn.XLOOKUP(sc_gsm[[#This Row],[name]],[2]RXNS!$C:$C,[2]RXNS!$D:$D,"")</f>
        <v>dGTP[c] + H2O[c] =&gt; dGDP[c] + H+[c] + phosphate[c]</v>
      </c>
      <c r="L1757" s="3" t="b">
        <f>sc_gsm[[#This Row],[yeast8.3.4 equation]]=sc_gsm[[#This Row],[yeast9 equation]]</f>
        <v>1</v>
      </c>
    </row>
    <row r="1758" spans="1:12" hidden="1" x14ac:dyDescent="0.2">
      <c r="A1758" t="s">
        <v>2736</v>
      </c>
      <c r="B1758" t="s">
        <v>8011</v>
      </c>
      <c r="C1758" t="s">
        <v>3902</v>
      </c>
      <c r="D1758" t="str">
        <f>sc_gsm[[#This Row],[model_rxn]]&amp;"_"&amp;sc_gsm[[#This Row],[Column2]]</f>
        <v>ACRNt_c_m_FWD</v>
      </c>
      <c r="E1758" t="str">
        <f>_xlfn.XLOOKUP(sc_gsm[[#This Row],[Column3]],SC_enz[name_dir],SC_enz[name_dir],"")</f>
        <v>ACRNt_c_m_FWD</v>
      </c>
      <c r="F1758" t="str">
        <f>_xlfn.XLOOKUP(sc_gsm[[#This Row],[model_rxn]],RT_gsm[model_rxn],RT_gsm[model_rxn],"")</f>
        <v>ACRNt_c_m</v>
      </c>
      <c r="G1758" s="3" t="str">
        <f>_xlfn.XLOOKUP(sc_gsm[[#This Row],[Column3]],RT_gsm[Column3],RT_gsm[Column3],"")</f>
        <v>ACRNt_c_m_FWD</v>
      </c>
      <c r="H1758" s="3" t="str" cm="1">
        <f t="array" ref="H1758">sc_gsm[[#This Row],[model_rxn]]&amp;",r,"&amp;_xlfn.SWITCH(sc_gsm[[#This Row],[Column2]],"REV","lower_bound:-","FWD","upper_bound:")&amp;"1000"</f>
        <v>ACRNt_c_m,r,upper_bound:1000</v>
      </c>
      <c r="I1758" s="3" t="str">
        <f>_xlfn.XLOOKUP(sc_gsm[[#This Row],[Column3]],SC_enz[name_dir],SC_enz[name_dir],"")</f>
        <v>ACRNt_c_m_FWD</v>
      </c>
      <c r="J1758" s="3" t="str">
        <f>_xlfn.XLOOKUP(sc_gsm[[#This Row],[name]],[1]RXNS!$C:$C,[1]RXNS!$D:$D,"")</f>
        <v>O-acetylcarnitine[c] =&gt; O-acetylcarnitine[m]</v>
      </c>
      <c r="K1758" s="3" t="str">
        <f>_xlfn.XLOOKUP(sc_gsm[[#This Row],[name]],[2]RXNS!$C:$C,[2]RXNS!$D:$D,"")</f>
        <v>O-acetylcarnitine[c] =&gt; O-acetylcarnitine[m]</v>
      </c>
      <c r="L1758" s="3" t="b">
        <f>sc_gsm[[#This Row],[yeast8.3.4 equation]]=sc_gsm[[#This Row],[yeast9 equation]]</f>
        <v>1</v>
      </c>
    </row>
    <row r="1759" spans="1:12" hidden="1" x14ac:dyDescent="0.2">
      <c r="A1759" t="s">
        <v>2737</v>
      </c>
      <c r="B1759" t="s">
        <v>8012</v>
      </c>
      <c r="C1759" t="s">
        <v>3903</v>
      </c>
      <c r="D1759" t="str">
        <f>sc_gsm[[#This Row],[model_rxn]]&amp;"_"&amp;sc_gsm[[#This Row],[Column2]]</f>
        <v>O2t_c_r_REV</v>
      </c>
      <c r="E1759" t="str">
        <f>_xlfn.XLOOKUP(sc_gsm[[#This Row],[Column3]],SC_enz[name_dir],SC_enz[name_dir],"")</f>
        <v>O2t_c_r_REV</v>
      </c>
      <c r="F1759" t="str">
        <f>_xlfn.XLOOKUP(sc_gsm[[#This Row],[model_rxn]],RT_gsm[model_rxn],RT_gsm[model_rxn],"")</f>
        <v>O2t_c_r</v>
      </c>
      <c r="G1759" s="3" t="str">
        <f>_xlfn.XLOOKUP(sc_gsm[[#This Row],[Column3]],RT_gsm[Column3],RT_gsm[Column3],"")</f>
        <v>O2t_c_r_REV</v>
      </c>
      <c r="H1759" s="3" t="str" cm="1">
        <f t="array" ref="H1759">sc_gsm[[#This Row],[model_rxn]]&amp;",r,"&amp;_xlfn.SWITCH(sc_gsm[[#This Row],[Column2]],"REV","lower_bound:-","FWD","upper_bound:")&amp;"1000"</f>
        <v>O2t_c_r,r,lower_bound:-1000</v>
      </c>
      <c r="I1759" s="3" t="str">
        <f>_xlfn.XLOOKUP(sc_gsm[[#This Row],[Column3]],SC_enz[name_dir],SC_enz[name_dir],"")</f>
        <v>O2t_c_r_REV</v>
      </c>
      <c r="J1759" s="3" t="str">
        <f>_xlfn.XLOOKUP(sc_gsm[[#This Row],[name]],[1]RXNS!$C:$C,[1]RXNS!$D:$D,"")</f>
        <v>oxygen[c] &lt;=&gt; oxygen[er]</v>
      </c>
      <c r="K1759" s="3" t="str">
        <f>_xlfn.XLOOKUP(sc_gsm[[#This Row],[name]],[2]RXNS!$C:$C,[2]RXNS!$D:$D,"")</f>
        <v>oxygen[c] &lt;=&gt; oxygen[er]</v>
      </c>
      <c r="L1759" s="3" t="b">
        <f>sc_gsm[[#This Row],[yeast8.3.4 equation]]=sc_gsm[[#This Row],[yeast9 equation]]</f>
        <v>1</v>
      </c>
    </row>
    <row r="1760" spans="1:12" hidden="1" x14ac:dyDescent="0.2">
      <c r="A1760" t="s">
        <v>2737</v>
      </c>
      <c r="B1760" t="s">
        <v>8012</v>
      </c>
      <c r="C1760" t="s">
        <v>3902</v>
      </c>
      <c r="D1760" t="str">
        <f>sc_gsm[[#This Row],[model_rxn]]&amp;"_"&amp;sc_gsm[[#This Row],[Column2]]</f>
        <v>O2t_c_r_FWD</v>
      </c>
      <c r="E1760" t="str">
        <f>_xlfn.XLOOKUP(sc_gsm[[#This Row],[Column3]],SC_enz[name_dir],SC_enz[name_dir],"")</f>
        <v>O2t_c_r_FWD</v>
      </c>
      <c r="F1760" t="str">
        <f>_xlfn.XLOOKUP(sc_gsm[[#This Row],[model_rxn]],RT_gsm[model_rxn],RT_gsm[model_rxn],"")</f>
        <v>O2t_c_r</v>
      </c>
      <c r="G1760" s="3" t="str">
        <f>_xlfn.XLOOKUP(sc_gsm[[#This Row],[Column3]],RT_gsm[Column3],RT_gsm[Column3],"")</f>
        <v>O2t_c_r_FWD</v>
      </c>
      <c r="H1760" s="3" t="str" cm="1">
        <f t="array" ref="H1760">sc_gsm[[#This Row],[model_rxn]]&amp;",r,"&amp;_xlfn.SWITCH(sc_gsm[[#This Row],[Column2]],"REV","lower_bound:-","FWD","upper_bound:")&amp;"1000"</f>
        <v>O2t_c_r,r,upper_bound:1000</v>
      </c>
      <c r="I1760" s="3" t="str">
        <f>_xlfn.XLOOKUP(sc_gsm[[#This Row],[Column3]],SC_enz[name_dir],SC_enz[name_dir],"")</f>
        <v>O2t_c_r_FWD</v>
      </c>
      <c r="J1760" s="3" t="str">
        <f>_xlfn.XLOOKUP(sc_gsm[[#This Row],[name]],[1]RXNS!$C:$C,[1]RXNS!$D:$D,"")</f>
        <v>oxygen[c] &lt;=&gt; oxygen[er]</v>
      </c>
      <c r="K1760" s="3" t="str">
        <f>_xlfn.XLOOKUP(sc_gsm[[#This Row],[name]],[2]RXNS!$C:$C,[2]RXNS!$D:$D,"")</f>
        <v>oxygen[c] &lt;=&gt; oxygen[er]</v>
      </c>
      <c r="L1760" s="3" t="b">
        <f>sc_gsm[[#This Row],[yeast8.3.4 equation]]=sc_gsm[[#This Row],[yeast9 equation]]</f>
        <v>1</v>
      </c>
    </row>
    <row r="1761" spans="1:12" hidden="1" x14ac:dyDescent="0.2">
      <c r="A1761" t="s">
        <v>2738</v>
      </c>
      <c r="B1761" t="s">
        <v>8012</v>
      </c>
      <c r="C1761" t="s">
        <v>3903</v>
      </c>
      <c r="D1761" t="str">
        <f>sc_gsm[[#This Row],[model_rxn]]&amp;"_"&amp;sc_gsm[[#This Row],[Column2]]</f>
        <v>O2t_c_m_REV</v>
      </c>
      <c r="E1761" t="str">
        <f>_xlfn.XLOOKUP(sc_gsm[[#This Row],[Column3]],SC_enz[name_dir],SC_enz[name_dir],"")</f>
        <v>O2t_c_m_REV</v>
      </c>
      <c r="F1761" t="str">
        <f>_xlfn.XLOOKUP(sc_gsm[[#This Row],[model_rxn]],RT_gsm[model_rxn],RT_gsm[model_rxn],"")</f>
        <v>O2t_c_m</v>
      </c>
      <c r="G1761" s="3" t="str">
        <f>_xlfn.XLOOKUP(sc_gsm[[#This Row],[Column3]],RT_gsm[Column3],RT_gsm[Column3],"")</f>
        <v>O2t_c_m_REV</v>
      </c>
      <c r="H1761" s="3" t="str" cm="1">
        <f t="array" ref="H1761">sc_gsm[[#This Row],[model_rxn]]&amp;",r,"&amp;_xlfn.SWITCH(sc_gsm[[#This Row],[Column2]],"REV","lower_bound:-","FWD","upper_bound:")&amp;"1000"</f>
        <v>O2t_c_m,r,lower_bound:-1000</v>
      </c>
      <c r="I1761" s="3" t="str">
        <f>_xlfn.XLOOKUP(sc_gsm[[#This Row],[Column3]],SC_enz[name_dir],SC_enz[name_dir],"")</f>
        <v>O2t_c_m_REV</v>
      </c>
      <c r="J1761" s="3" t="str">
        <f>_xlfn.XLOOKUP(sc_gsm[[#This Row],[name]],[1]RXNS!$C:$C,[1]RXNS!$D:$D,"")</f>
        <v>oxygen[c] &lt;=&gt; oxygen[er]</v>
      </c>
      <c r="K1761" s="3" t="str">
        <f>_xlfn.XLOOKUP(sc_gsm[[#This Row],[name]],[2]RXNS!$C:$C,[2]RXNS!$D:$D,"")</f>
        <v>oxygen[c] &lt;=&gt; oxygen[er]</v>
      </c>
      <c r="L1761" s="3" t="b">
        <f>sc_gsm[[#This Row],[yeast8.3.4 equation]]=sc_gsm[[#This Row],[yeast9 equation]]</f>
        <v>1</v>
      </c>
    </row>
    <row r="1762" spans="1:12" hidden="1" x14ac:dyDescent="0.2">
      <c r="A1762" t="s">
        <v>2738</v>
      </c>
      <c r="B1762" t="s">
        <v>8012</v>
      </c>
      <c r="C1762" t="s">
        <v>3902</v>
      </c>
      <c r="D1762" t="str">
        <f>sc_gsm[[#This Row],[model_rxn]]&amp;"_"&amp;sc_gsm[[#This Row],[Column2]]</f>
        <v>O2t_c_m_FWD</v>
      </c>
      <c r="E1762" t="str">
        <f>_xlfn.XLOOKUP(sc_gsm[[#This Row],[Column3]],SC_enz[name_dir],SC_enz[name_dir],"")</f>
        <v>O2t_c_m_FWD</v>
      </c>
      <c r="F1762" t="str">
        <f>_xlfn.XLOOKUP(sc_gsm[[#This Row],[model_rxn]],RT_gsm[model_rxn],RT_gsm[model_rxn],"")</f>
        <v>O2t_c_m</v>
      </c>
      <c r="G1762" s="3" t="str">
        <f>_xlfn.XLOOKUP(sc_gsm[[#This Row],[Column3]],RT_gsm[Column3],RT_gsm[Column3],"")</f>
        <v>O2t_c_m_FWD</v>
      </c>
      <c r="H1762" s="3" t="str" cm="1">
        <f t="array" ref="H1762">sc_gsm[[#This Row],[model_rxn]]&amp;",r,"&amp;_xlfn.SWITCH(sc_gsm[[#This Row],[Column2]],"REV","lower_bound:-","FWD","upper_bound:")&amp;"1000"</f>
        <v>O2t_c_m,r,upper_bound:1000</v>
      </c>
      <c r="I1762" s="3" t="str">
        <f>_xlfn.XLOOKUP(sc_gsm[[#This Row],[Column3]],SC_enz[name_dir],SC_enz[name_dir],"")</f>
        <v>O2t_c_m_FWD</v>
      </c>
      <c r="J1762" s="3" t="str">
        <f>_xlfn.XLOOKUP(sc_gsm[[#This Row],[name]],[1]RXNS!$C:$C,[1]RXNS!$D:$D,"")</f>
        <v>oxygen[c] &lt;=&gt; oxygen[er]</v>
      </c>
      <c r="K1762" s="3" t="str">
        <f>_xlfn.XLOOKUP(sc_gsm[[#This Row],[name]],[2]RXNS!$C:$C,[2]RXNS!$D:$D,"")</f>
        <v>oxygen[c] &lt;=&gt; oxygen[er]</v>
      </c>
      <c r="L1762" s="3" t="b">
        <f>sc_gsm[[#This Row],[yeast8.3.4 equation]]=sc_gsm[[#This Row],[yeast9 equation]]</f>
        <v>1</v>
      </c>
    </row>
    <row r="1763" spans="1:12" hidden="1" x14ac:dyDescent="0.2">
      <c r="A1763" t="s">
        <v>2739</v>
      </c>
      <c r="B1763" t="s">
        <v>8012</v>
      </c>
      <c r="C1763" t="s">
        <v>3903</v>
      </c>
      <c r="D1763" t="str">
        <f>sc_gsm[[#This Row],[model_rxn]]&amp;"_"&amp;sc_gsm[[#This Row],[Column2]]</f>
        <v>O2t_c_e_REV</v>
      </c>
      <c r="E1763" t="str">
        <f>_xlfn.XLOOKUP(sc_gsm[[#This Row],[Column3]],SC_enz[name_dir],SC_enz[name_dir],"")</f>
        <v>O2t_c_e_REV</v>
      </c>
      <c r="F1763" t="str">
        <f>_xlfn.XLOOKUP(sc_gsm[[#This Row],[model_rxn]],RT_gsm[model_rxn],RT_gsm[model_rxn],"")</f>
        <v>O2t_c_e</v>
      </c>
      <c r="G1763" s="3" t="str">
        <f>_xlfn.XLOOKUP(sc_gsm[[#This Row],[Column3]],RT_gsm[Column3],RT_gsm[Column3],"")</f>
        <v>O2t_c_e_REV</v>
      </c>
      <c r="H1763" s="3" t="str" cm="1">
        <f t="array" ref="H1763">sc_gsm[[#This Row],[model_rxn]]&amp;",r,"&amp;_xlfn.SWITCH(sc_gsm[[#This Row],[Column2]],"REV","lower_bound:-","FWD","upper_bound:")&amp;"1000"</f>
        <v>O2t_c_e,r,lower_bound:-1000</v>
      </c>
      <c r="I1763" s="3" t="str">
        <f>_xlfn.XLOOKUP(sc_gsm[[#This Row],[Column3]],SC_enz[name_dir],SC_enz[name_dir],"")</f>
        <v>O2t_c_e_REV</v>
      </c>
      <c r="J1763" s="3" t="str">
        <f>_xlfn.XLOOKUP(sc_gsm[[#This Row],[name]],[1]RXNS!$C:$C,[1]RXNS!$D:$D,"")</f>
        <v>oxygen[c] &lt;=&gt; oxygen[er]</v>
      </c>
      <c r="K1763" s="3" t="str">
        <f>_xlfn.XLOOKUP(sc_gsm[[#This Row],[name]],[2]RXNS!$C:$C,[2]RXNS!$D:$D,"")</f>
        <v>oxygen[c] &lt;=&gt; oxygen[er]</v>
      </c>
      <c r="L1763" s="3" t="b">
        <f>sc_gsm[[#This Row],[yeast8.3.4 equation]]=sc_gsm[[#This Row],[yeast9 equation]]</f>
        <v>1</v>
      </c>
    </row>
    <row r="1764" spans="1:12" hidden="1" x14ac:dyDescent="0.2">
      <c r="A1764" t="s">
        <v>2739</v>
      </c>
      <c r="B1764" t="s">
        <v>8012</v>
      </c>
      <c r="C1764" t="s">
        <v>3902</v>
      </c>
      <c r="D1764" t="str">
        <f>sc_gsm[[#This Row],[model_rxn]]&amp;"_"&amp;sc_gsm[[#This Row],[Column2]]</f>
        <v>O2t_c_e_FWD</v>
      </c>
      <c r="E1764" t="str">
        <f>_xlfn.XLOOKUP(sc_gsm[[#This Row],[Column3]],SC_enz[name_dir],SC_enz[name_dir],"")</f>
        <v>O2t_c_e_FWD</v>
      </c>
      <c r="F1764" t="str">
        <f>_xlfn.XLOOKUP(sc_gsm[[#This Row],[model_rxn]],RT_gsm[model_rxn],RT_gsm[model_rxn],"")</f>
        <v>O2t_c_e</v>
      </c>
      <c r="G1764" s="3" t="str">
        <f>_xlfn.XLOOKUP(sc_gsm[[#This Row],[Column3]],RT_gsm[Column3],RT_gsm[Column3],"")</f>
        <v>O2t_c_e_FWD</v>
      </c>
      <c r="H1764" s="3" t="str" cm="1">
        <f t="array" ref="H1764">sc_gsm[[#This Row],[model_rxn]]&amp;",r,"&amp;_xlfn.SWITCH(sc_gsm[[#This Row],[Column2]],"REV","lower_bound:-","FWD","upper_bound:")&amp;"1000"</f>
        <v>O2t_c_e,r,upper_bound:1000</v>
      </c>
      <c r="I1764" s="3" t="str">
        <f>_xlfn.XLOOKUP(sc_gsm[[#This Row],[Column3]],SC_enz[name_dir],SC_enz[name_dir],"")</f>
        <v>O2t_c_e_FWD</v>
      </c>
      <c r="J1764" s="3" t="str">
        <f>_xlfn.XLOOKUP(sc_gsm[[#This Row],[name]],[1]RXNS!$C:$C,[1]RXNS!$D:$D,"")</f>
        <v>oxygen[c] &lt;=&gt; oxygen[er]</v>
      </c>
      <c r="K1764" s="3" t="str">
        <f>_xlfn.XLOOKUP(sc_gsm[[#This Row],[name]],[2]RXNS!$C:$C,[2]RXNS!$D:$D,"")</f>
        <v>oxygen[c] &lt;=&gt; oxygen[er]</v>
      </c>
      <c r="L1764" s="3" t="b">
        <f>sc_gsm[[#This Row],[yeast8.3.4 equation]]=sc_gsm[[#This Row],[yeast9 equation]]</f>
        <v>1</v>
      </c>
    </row>
    <row r="1765" spans="1:12" hidden="1" x14ac:dyDescent="0.2">
      <c r="A1765" t="s">
        <v>2740</v>
      </c>
      <c r="B1765" t="s">
        <v>8012</v>
      </c>
      <c r="C1765" t="s">
        <v>3903</v>
      </c>
      <c r="D1765" t="str">
        <f>sc_gsm[[#This Row],[model_rxn]]&amp;"_"&amp;sc_gsm[[#This Row],[Column2]]</f>
        <v>O2t_c_x_REV</v>
      </c>
      <c r="E1765" t="str">
        <f>_xlfn.XLOOKUP(sc_gsm[[#This Row],[Column3]],SC_enz[name_dir],SC_enz[name_dir],"")</f>
        <v>O2t_c_x_REV</v>
      </c>
      <c r="F1765" t="str">
        <f>_xlfn.XLOOKUP(sc_gsm[[#This Row],[model_rxn]],RT_gsm[model_rxn],RT_gsm[model_rxn],"")</f>
        <v>O2t_c_x</v>
      </c>
      <c r="G1765" s="3" t="str">
        <f>_xlfn.XLOOKUP(sc_gsm[[#This Row],[Column3]],RT_gsm[Column3],RT_gsm[Column3],"")</f>
        <v>O2t_c_x_REV</v>
      </c>
      <c r="H1765" s="3" t="str" cm="1">
        <f t="array" ref="H1765">sc_gsm[[#This Row],[model_rxn]]&amp;",r,"&amp;_xlfn.SWITCH(sc_gsm[[#This Row],[Column2]],"REV","lower_bound:-","FWD","upper_bound:")&amp;"1000"</f>
        <v>O2t_c_x,r,lower_bound:-1000</v>
      </c>
      <c r="I1765" s="3" t="str">
        <f>_xlfn.XLOOKUP(sc_gsm[[#This Row],[Column3]],SC_enz[name_dir],SC_enz[name_dir],"")</f>
        <v>O2t_c_x_REV</v>
      </c>
      <c r="J1765" s="3" t="str">
        <f>_xlfn.XLOOKUP(sc_gsm[[#This Row],[name]],[1]RXNS!$C:$C,[1]RXNS!$D:$D,"")</f>
        <v>oxygen[c] &lt;=&gt; oxygen[er]</v>
      </c>
      <c r="K1765" s="3" t="str">
        <f>_xlfn.XLOOKUP(sc_gsm[[#This Row],[name]],[2]RXNS!$C:$C,[2]RXNS!$D:$D,"")</f>
        <v>oxygen[c] &lt;=&gt; oxygen[er]</v>
      </c>
      <c r="L1765" s="3" t="b">
        <f>sc_gsm[[#This Row],[yeast8.3.4 equation]]=sc_gsm[[#This Row],[yeast9 equation]]</f>
        <v>1</v>
      </c>
    </row>
    <row r="1766" spans="1:12" hidden="1" x14ac:dyDescent="0.2">
      <c r="A1766" t="s">
        <v>2740</v>
      </c>
      <c r="B1766" t="s">
        <v>8012</v>
      </c>
      <c r="C1766" t="s">
        <v>3902</v>
      </c>
      <c r="D1766" t="str">
        <f>sc_gsm[[#This Row],[model_rxn]]&amp;"_"&amp;sc_gsm[[#This Row],[Column2]]</f>
        <v>O2t_c_x_FWD</v>
      </c>
      <c r="E1766" t="str">
        <f>_xlfn.XLOOKUP(sc_gsm[[#This Row],[Column3]],SC_enz[name_dir],SC_enz[name_dir],"")</f>
        <v>O2t_c_x_FWD</v>
      </c>
      <c r="F1766" t="str">
        <f>_xlfn.XLOOKUP(sc_gsm[[#This Row],[model_rxn]],RT_gsm[model_rxn],RT_gsm[model_rxn],"")</f>
        <v>O2t_c_x</v>
      </c>
      <c r="G1766" s="3" t="str">
        <f>_xlfn.XLOOKUP(sc_gsm[[#This Row],[Column3]],RT_gsm[Column3],RT_gsm[Column3],"")</f>
        <v>O2t_c_x_FWD</v>
      </c>
      <c r="H1766" s="3" t="str" cm="1">
        <f t="array" ref="H1766">sc_gsm[[#This Row],[model_rxn]]&amp;",r,"&amp;_xlfn.SWITCH(sc_gsm[[#This Row],[Column2]],"REV","lower_bound:-","FWD","upper_bound:")&amp;"1000"</f>
        <v>O2t_c_x,r,upper_bound:1000</v>
      </c>
      <c r="I1766" s="3" t="str">
        <f>_xlfn.XLOOKUP(sc_gsm[[#This Row],[Column3]],SC_enz[name_dir],SC_enz[name_dir],"")</f>
        <v>O2t_c_x_FWD</v>
      </c>
      <c r="J1766" s="3" t="str">
        <f>_xlfn.XLOOKUP(sc_gsm[[#This Row],[name]],[1]RXNS!$C:$C,[1]RXNS!$D:$D,"")</f>
        <v>oxygen[c] &lt;=&gt; oxygen[er]</v>
      </c>
      <c r="K1766" s="3" t="str">
        <f>_xlfn.XLOOKUP(sc_gsm[[#This Row],[name]],[2]RXNS!$C:$C,[2]RXNS!$D:$D,"")</f>
        <v>oxygen[c] &lt;=&gt; oxygen[er]</v>
      </c>
      <c r="L1766" s="3" t="b">
        <f>sc_gsm[[#This Row],[yeast8.3.4 equation]]=sc_gsm[[#This Row],[yeast9 equation]]</f>
        <v>1</v>
      </c>
    </row>
    <row r="1767" spans="1:12" hidden="1" x14ac:dyDescent="0.2">
      <c r="A1767" t="s">
        <v>2741</v>
      </c>
      <c r="B1767" t="s">
        <v>8013</v>
      </c>
      <c r="C1767" t="s">
        <v>3903</v>
      </c>
      <c r="D1767" t="str">
        <f>sc_gsm[[#This Row],[model_rxn]]&amp;"_"&amp;sc_gsm[[#This Row],[Column2]]</f>
        <v>OCDCAt_c_e_REV</v>
      </c>
      <c r="E1767" t="str">
        <f>_xlfn.XLOOKUP(sc_gsm[[#This Row],[Column3]],SC_enz[name_dir],SC_enz[name_dir],"")</f>
        <v>OCDCAt_c_e_REV</v>
      </c>
      <c r="F1767" t="str">
        <f>_xlfn.XLOOKUP(sc_gsm[[#This Row],[model_rxn]],RT_gsm[model_rxn],RT_gsm[model_rxn],"")</f>
        <v>OCDCAt_c_e</v>
      </c>
      <c r="G1767" s="3" t="str">
        <f>_xlfn.XLOOKUP(sc_gsm[[#This Row],[Column3]],RT_gsm[Column3],RT_gsm[Column3],"")</f>
        <v>OCDCAt_c_e_REV</v>
      </c>
      <c r="H1767" s="3" t="str" cm="1">
        <f t="array" ref="H1767">sc_gsm[[#This Row],[model_rxn]]&amp;",r,"&amp;_xlfn.SWITCH(sc_gsm[[#This Row],[Column2]],"REV","lower_bound:-","FWD","upper_bound:")&amp;"1000"</f>
        <v>OCDCAt_c_e,r,lower_bound:-1000</v>
      </c>
      <c r="I1767" s="3" t="str">
        <f>_xlfn.XLOOKUP(sc_gsm[[#This Row],[Column3]],SC_enz[name_dir],SC_enz[name_dir],"")</f>
        <v>OCDCAt_c_e_REV</v>
      </c>
      <c r="J1767" s="3" t="str">
        <f>_xlfn.XLOOKUP(sc_gsm[[#This Row],[name]],[1]RXNS!$C:$C,[1]RXNS!$D:$D,"")</f>
        <v>stearate[c] &lt;=&gt; stearate[p]</v>
      </c>
      <c r="K1767" s="3" t="str">
        <f>_xlfn.XLOOKUP(sc_gsm[[#This Row],[name]],[2]RXNS!$C:$C,[2]RXNS!$D:$D,"")</f>
        <v>stearate[c] &lt;=&gt; stearate[p]</v>
      </c>
      <c r="L1767" s="3" t="b">
        <f>sc_gsm[[#This Row],[yeast8.3.4 equation]]=sc_gsm[[#This Row],[yeast9 equation]]</f>
        <v>1</v>
      </c>
    </row>
    <row r="1768" spans="1:12" hidden="1" x14ac:dyDescent="0.2">
      <c r="A1768" t="s">
        <v>2741</v>
      </c>
      <c r="B1768" t="s">
        <v>8013</v>
      </c>
      <c r="C1768" t="s">
        <v>3902</v>
      </c>
      <c r="D1768" t="str">
        <f>sc_gsm[[#This Row],[model_rxn]]&amp;"_"&amp;sc_gsm[[#This Row],[Column2]]</f>
        <v>OCDCAt_c_e_FWD</v>
      </c>
      <c r="E1768" t="str">
        <f>_xlfn.XLOOKUP(sc_gsm[[#This Row],[Column3]],SC_enz[name_dir],SC_enz[name_dir],"")</f>
        <v>OCDCAt_c_e_FWD</v>
      </c>
      <c r="F1768" t="str">
        <f>_xlfn.XLOOKUP(sc_gsm[[#This Row],[model_rxn]],RT_gsm[model_rxn],RT_gsm[model_rxn],"")</f>
        <v>OCDCAt_c_e</v>
      </c>
      <c r="G1768" s="3" t="str">
        <f>_xlfn.XLOOKUP(sc_gsm[[#This Row],[Column3]],RT_gsm[Column3],RT_gsm[Column3],"")</f>
        <v>OCDCAt_c_e_FWD</v>
      </c>
      <c r="H1768" s="3" t="str" cm="1">
        <f t="array" ref="H1768">sc_gsm[[#This Row],[model_rxn]]&amp;",r,"&amp;_xlfn.SWITCH(sc_gsm[[#This Row],[Column2]],"REV","lower_bound:-","FWD","upper_bound:")&amp;"1000"</f>
        <v>OCDCAt_c_e,r,upper_bound:1000</v>
      </c>
      <c r="I1768" s="3" t="str">
        <f>_xlfn.XLOOKUP(sc_gsm[[#This Row],[Column3]],SC_enz[name_dir],SC_enz[name_dir],"")</f>
        <v>OCDCAt_c_e_FWD</v>
      </c>
      <c r="J1768" s="3" t="str">
        <f>_xlfn.XLOOKUP(sc_gsm[[#This Row],[name]],[1]RXNS!$C:$C,[1]RXNS!$D:$D,"")</f>
        <v>stearate[c] &lt;=&gt; stearate[p]</v>
      </c>
      <c r="K1768" s="3" t="str">
        <f>_xlfn.XLOOKUP(sc_gsm[[#This Row],[name]],[2]RXNS!$C:$C,[2]RXNS!$D:$D,"")</f>
        <v>stearate[c] &lt;=&gt; stearate[p]</v>
      </c>
      <c r="L1768" s="3" t="b">
        <f>sc_gsm[[#This Row],[yeast8.3.4 equation]]=sc_gsm[[#This Row],[yeast9 equation]]</f>
        <v>1</v>
      </c>
    </row>
    <row r="1769" spans="1:12" hidden="1" x14ac:dyDescent="0.2">
      <c r="A1769" t="s">
        <v>2742</v>
      </c>
      <c r="B1769" t="s">
        <v>8014</v>
      </c>
      <c r="C1769" t="s">
        <v>3902</v>
      </c>
      <c r="D1769" t="str">
        <f>sc_gsm[[#This Row],[model_rxn]]&amp;"_"&amp;sc_gsm[[#This Row],[Column2]]</f>
        <v>EX_octa_e_FWD</v>
      </c>
      <c r="E1769" t="str">
        <f>_xlfn.XLOOKUP(sc_gsm[[#This Row],[Column3]],SC_enz[name_dir],SC_enz[name_dir],"")</f>
        <v>EX_octa_e_FWD</v>
      </c>
      <c r="F1769" t="str">
        <f>_xlfn.XLOOKUP(sc_gsm[[#This Row],[model_rxn]],RT_gsm[model_rxn],RT_gsm[model_rxn],"")</f>
        <v>EX_octa_e</v>
      </c>
      <c r="G1769" s="3" t="str">
        <f>_xlfn.XLOOKUP(sc_gsm[[#This Row],[Column3]],RT_gsm[Column3],RT_gsm[Column3],"")</f>
        <v>EX_octa_e_FWD</v>
      </c>
      <c r="H1769" s="3" t="str" cm="1">
        <f t="array" ref="H1769">sc_gsm[[#This Row],[model_rxn]]&amp;",r,"&amp;_xlfn.SWITCH(sc_gsm[[#This Row],[Column2]],"REV","lower_bound:-","FWD","upper_bound:")&amp;"1000"</f>
        <v>EX_octa_e,r,upper_bound:1000</v>
      </c>
      <c r="I1769" s="3" t="str">
        <f>_xlfn.XLOOKUP(sc_gsm[[#This Row],[Column3]],SC_enz[name_dir],SC_enz[name_dir],"")</f>
        <v>EX_octa_e_FWD</v>
      </c>
      <c r="J1769" s="3" t="str">
        <f>_xlfn.XLOOKUP(sc_gsm[[#This Row],[name]],[1]RXNS!$C:$C,[1]RXNS!$D:$D,"")</f>
        <v xml:space="preserve">octanoate[e] =&gt; </v>
      </c>
      <c r="K1769" s="3" t="str">
        <f>_xlfn.XLOOKUP(sc_gsm[[#This Row],[name]],[2]RXNS!$C:$C,[2]RXNS!$D:$D,"")</f>
        <v xml:space="preserve">octanoate[e] =&gt; </v>
      </c>
      <c r="L1769" s="3" t="b">
        <f>sc_gsm[[#This Row],[yeast8.3.4 equation]]=sc_gsm[[#This Row],[yeast9 equation]]</f>
        <v>1</v>
      </c>
    </row>
    <row r="1770" spans="1:12" hidden="1" x14ac:dyDescent="0.2">
      <c r="A1770" t="s">
        <v>2743</v>
      </c>
      <c r="B1770" t="s">
        <v>7727</v>
      </c>
      <c r="C1770" t="s">
        <v>3903</v>
      </c>
      <c r="D1770" t="str">
        <f>sc_gsm[[#This Row],[model_rxn]]&amp;"_"&amp;sc_gsm[[#This Row],[Column2]]</f>
        <v>OAAt_c_e_REV</v>
      </c>
      <c r="E1770" t="str">
        <f>_xlfn.XLOOKUP(sc_gsm[[#This Row],[Column3]],SC_enz[name_dir],SC_enz[name_dir],"")</f>
        <v>OAAt_c_e_REV</v>
      </c>
      <c r="F1770" t="str">
        <f>_xlfn.XLOOKUP(sc_gsm[[#This Row],[model_rxn]],RT_gsm[model_rxn],RT_gsm[model_rxn],"")</f>
        <v>OAAt_c_e</v>
      </c>
      <c r="G1770" s="3" t="str">
        <f>_xlfn.XLOOKUP(sc_gsm[[#This Row],[Column3]],RT_gsm[Column3],RT_gsm[Column3],"")</f>
        <v>OAAt_c_e_REV</v>
      </c>
      <c r="H1770" s="3" t="str" cm="1">
        <f t="array" ref="H1770">sc_gsm[[#This Row],[model_rxn]]&amp;",r,"&amp;_xlfn.SWITCH(sc_gsm[[#This Row],[Column2]],"REV","lower_bound:-","FWD","upper_bound:")&amp;"1000"</f>
        <v>OAAt_c_e,r,lower_bound:-1000</v>
      </c>
      <c r="I1770" s="3" t="str">
        <f>_xlfn.XLOOKUP(sc_gsm[[#This Row],[Column3]],SC_enz[name_dir],SC_enz[name_dir],"")</f>
        <v>OAAt_c_e_REV</v>
      </c>
      <c r="J1770" s="3" t="str">
        <f>_xlfn.XLOOKUP(sc_gsm[[#This Row],[name]],[1]RXNS!$C:$C,[1]RXNS!$D:$D,"")</f>
        <v>H+[c] + oxaloacetate[c] =&gt; H+[m] + oxaloacetate[m]</v>
      </c>
      <c r="K1770" s="3" t="str">
        <f>_xlfn.XLOOKUP(sc_gsm[[#This Row],[name]],[2]RXNS!$C:$C,[2]RXNS!$D:$D,"")</f>
        <v>H+[c] + oxaloacetate[c] =&gt; H+[m] + oxaloacetate[m]</v>
      </c>
      <c r="L1770" s="3" t="b">
        <f>sc_gsm[[#This Row],[yeast8.3.4 equation]]=sc_gsm[[#This Row],[yeast9 equation]]</f>
        <v>1</v>
      </c>
    </row>
    <row r="1771" spans="1:12" hidden="1" x14ac:dyDescent="0.2">
      <c r="A1771" t="s">
        <v>2743</v>
      </c>
      <c r="B1771" t="s">
        <v>7727</v>
      </c>
      <c r="C1771" t="s">
        <v>3902</v>
      </c>
      <c r="D1771" t="str">
        <f>sc_gsm[[#This Row],[model_rxn]]&amp;"_"&amp;sc_gsm[[#This Row],[Column2]]</f>
        <v>OAAt_c_e_FWD</v>
      </c>
      <c r="E1771" t="str">
        <f>_xlfn.XLOOKUP(sc_gsm[[#This Row],[Column3]],SC_enz[name_dir],SC_enz[name_dir],"")</f>
        <v>OAAt_c_e_FWD</v>
      </c>
      <c r="F1771" t="str">
        <f>_xlfn.XLOOKUP(sc_gsm[[#This Row],[model_rxn]],RT_gsm[model_rxn],RT_gsm[model_rxn],"")</f>
        <v>OAAt_c_e</v>
      </c>
      <c r="G1771" s="3" t="str">
        <f>_xlfn.XLOOKUP(sc_gsm[[#This Row],[Column3]],RT_gsm[Column3],RT_gsm[Column3],"")</f>
        <v>OAAt_c_e_FWD</v>
      </c>
      <c r="H1771" s="3" t="str" cm="1">
        <f t="array" ref="H1771">sc_gsm[[#This Row],[model_rxn]]&amp;",r,"&amp;_xlfn.SWITCH(sc_gsm[[#This Row],[Column2]],"REV","lower_bound:-","FWD","upper_bound:")&amp;"1000"</f>
        <v>OAAt_c_e,r,upper_bound:1000</v>
      </c>
      <c r="I1771" s="3" t="str">
        <f>_xlfn.XLOOKUP(sc_gsm[[#This Row],[Column3]],SC_enz[name_dir],SC_enz[name_dir],"")</f>
        <v>OAAt_c_e_FWD</v>
      </c>
      <c r="J1771" s="3" t="str">
        <f>_xlfn.XLOOKUP(sc_gsm[[#This Row],[name]],[1]RXNS!$C:$C,[1]RXNS!$D:$D,"")</f>
        <v>H+[c] + oxaloacetate[c] =&gt; H+[m] + oxaloacetate[m]</v>
      </c>
      <c r="K1771" s="3" t="str">
        <f>_xlfn.XLOOKUP(sc_gsm[[#This Row],[name]],[2]RXNS!$C:$C,[2]RXNS!$D:$D,"")</f>
        <v>H+[c] + oxaloacetate[c] =&gt; H+[m] + oxaloacetate[m]</v>
      </c>
      <c r="L1771" s="3" t="b">
        <f>sc_gsm[[#This Row],[yeast8.3.4 equation]]=sc_gsm[[#This Row],[yeast9 equation]]</f>
        <v>1</v>
      </c>
    </row>
    <row r="1772" spans="1:12" hidden="1" x14ac:dyDescent="0.2">
      <c r="A1772" t="s">
        <v>2744</v>
      </c>
      <c r="B1772" t="s">
        <v>8015</v>
      </c>
      <c r="C1772" t="s">
        <v>3902</v>
      </c>
      <c r="D1772" t="str">
        <f>sc_gsm[[#This Row],[model_rxn]]&amp;"_"&amp;sc_gsm[[#This Row],[Column2]]</f>
        <v>EX_oaa_e_FWD</v>
      </c>
      <c r="E1772" t="str">
        <f>_xlfn.XLOOKUP(sc_gsm[[#This Row],[Column3]],SC_enz[name_dir],SC_enz[name_dir],"")</f>
        <v>EX_oaa_e_FWD</v>
      </c>
      <c r="F1772" t="str">
        <f>_xlfn.XLOOKUP(sc_gsm[[#This Row],[model_rxn]],RT_gsm[model_rxn],RT_gsm[model_rxn],"")</f>
        <v>EX_oaa_e</v>
      </c>
      <c r="G1772" s="3" t="str">
        <f>_xlfn.XLOOKUP(sc_gsm[[#This Row],[Column3]],RT_gsm[Column3],RT_gsm[Column3],"")</f>
        <v>EX_oaa_e_FWD</v>
      </c>
      <c r="H1772" s="3" t="str" cm="1">
        <f t="array" ref="H1772">sc_gsm[[#This Row],[model_rxn]]&amp;",r,"&amp;_xlfn.SWITCH(sc_gsm[[#This Row],[Column2]],"REV","lower_bound:-","FWD","upper_bound:")&amp;"1000"</f>
        <v>EX_oaa_e,r,upper_bound:1000</v>
      </c>
      <c r="I1772" s="3" t="str">
        <f>_xlfn.XLOOKUP(sc_gsm[[#This Row],[Column3]],SC_enz[name_dir],SC_enz[name_dir],"")</f>
        <v>EX_oaa_e_FWD</v>
      </c>
      <c r="J1772" s="3" t="str">
        <f>_xlfn.XLOOKUP(sc_gsm[[#This Row],[name]],[1]RXNS!$C:$C,[1]RXNS!$D:$D,"")</f>
        <v xml:space="preserve">oxaloacetate[e] =&gt; </v>
      </c>
      <c r="K1772" s="3" t="str">
        <f>_xlfn.XLOOKUP(sc_gsm[[#This Row],[name]],[2]RXNS!$C:$C,[2]RXNS!$D:$D,"")</f>
        <v xml:space="preserve">oxaloacetate[e] =&gt; </v>
      </c>
      <c r="L1772" s="3" t="b">
        <f>sc_gsm[[#This Row],[yeast8.3.4 equation]]=sc_gsm[[#This Row],[yeast9 equation]]</f>
        <v>1</v>
      </c>
    </row>
    <row r="1773" spans="1:12" hidden="1" x14ac:dyDescent="0.2">
      <c r="A1773" t="s">
        <v>2745</v>
      </c>
      <c r="B1773" t="s">
        <v>8016</v>
      </c>
      <c r="C1773" t="s">
        <v>3902</v>
      </c>
      <c r="D1773" t="str">
        <f>sc_gsm[[#This Row],[model_rxn]]&amp;"_"&amp;sc_gsm[[#This Row],[Column2]]</f>
        <v>GTHOXt_c_e_FWD</v>
      </c>
      <c r="E1773" t="str">
        <f>_xlfn.XLOOKUP(sc_gsm[[#This Row],[Column3]],SC_enz[name_dir],SC_enz[name_dir],"")</f>
        <v>GTHOXt_c_e_FWD</v>
      </c>
      <c r="F1773" t="str">
        <f>_xlfn.XLOOKUP(sc_gsm[[#This Row],[model_rxn]],RT_gsm[model_rxn],RT_gsm[model_rxn],"")</f>
        <v/>
      </c>
      <c r="G1773" s="3" t="str">
        <f>_xlfn.XLOOKUP(sc_gsm[[#This Row],[Column3]],RT_gsm[Column3],RT_gsm[Column3],"")</f>
        <v/>
      </c>
      <c r="H1773" s="3" t="str" cm="1">
        <f t="array" ref="H1773">sc_gsm[[#This Row],[model_rxn]]&amp;",r,"&amp;_xlfn.SWITCH(sc_gsm[[#This Row],[Column2]],"REV","lower_bound:-","FWD","upper_bound:")&amp;"1000"</f>
        <v>GTHOXt_c_e,r,upper_bound:1000</v>
      </c>
      <c r="I1773" s="3" t="str">
        <f>_xlfn.XLOOKUP(sc_gsm[[#This Row],[Column3]],SC_enz[name_dir],SC_enz[name_dir],"")</f>
        <v>GTHOXt_c_e_FWD</v>
      </c>
      <c r="J1773" s="3" t="str">
        <f>_xlfn.XLOOKUP(sc_gsm[[#This Row],[name]],[1]RXNS!$C:$C,[1]RXNS!$D:$D,"")</f>
        <v>glutathione disulfide[e] =&gt; glutathione disulfide[c]</v>
      </c>
      <c r="K1773" s="3" t="str">
        <f>_xlfn.XLOOKUP(sc_gsm[[#This Row],[name]],[2]RXNS!$C:$C,[2]RXNS!$D:$D,"")</f>
        <v>glutathione disulfide[e] =&gt; glutathione disulfide[c]</v>
      </c>
      <c r="L1773" s="3" t="b">
        <f>sc_gsm[[#This Row],[yeast8.3.4 equation]]=sc_gsm[[#This Row],[yeast9 equation]]</f>
        <v>1</v>
      </c>
    </row>
    <row r="1774" spans="1:12" hidden="1" x14ac:dyDescent="0.2">
      <c r="A1774" t="s">
        <v>2746</v>
      </c>
      <c r="B1774" t="s">
        <v>8017</v>
      </c>
      <c r="C1774" t="s">
        <v>3903</v>
      </c>
      <c r="D1774" t="str">
        <f>sc_gsm[[#This Row],[model_rxn]]&amp;"_"&amp;sc_gsm[[#This Row],[Column2]]</f>
        <v>TRDOXt_c_x_REV</v>
      </c>
      <c r="E1774" t="str">
        <f>_xlfn.XLOOKUP(sc_gsm[[#This Row],[Column3]],SC_enz[name_dir],SC_enz[name_dir],"")</f>
        <v>TRDOXt_c_x_REV</v>
      </c>
      <c r="F1774" t="str">
        <f>_xlfn.XLOOKUP(sc_gsm[[#This Row],[model_rxn]],RT_gsm[model_rxn],RT_gsm[model_rxn],"")</f>
        <v>TRDOXt_c_x</v>
      </c>
      <c r="G1774" s="3" t="str">
        <f>_xlfn.XLOOKUP(sc_gsm[[#This Row],[Column3]],RT_gsm[Column3],RT_gsm[Column3],"")</f>
        <v>TRDOXt_c_x_REV</v>
      </c>
      <c r="H1774" s="3" t="str" cm="1">
        <f t="array" ref="H1774">sc_gsm[[#This Row],[model_rxn]]&amp;",r,"&amp;_xlfn.SWITCH(sc_gsm[[#This Row],[Column2]],"REV","lower_bound:-","FWD","upper_bound:")&amp;"1000"</f>
        <v>TRDOXt_c_x,r,lower_bound:-1000</v>
      </c>
      <c r="I1774" s="3" t="str">
        <f>_xlfn.XLOOKUP(sc_gsm[[#This Row],[Column3]],SC_enz[name_dir],SC_enz[name_dir],"")</f>
        <v>TRDOXt_c_x_REV</v>
      </c>
      <c r="J1774" s="3" t="str">
        <f>_xlfn.XLOOKUP(sc_gsm[[#This Row],[name]],[1]RXNS!$C:$C,[1]RXNS!$D:$D,"")</f>
        <v>TRX1 disulphide[c] &lt;=&gt; TRX1 disulphide[p]</v>
      </c>
      <c r="K1774" s="3" t="str">
        <f>_xlfn.XLOOKUP(sc_gsm[[#This Row],[name]],[2]RXNS!$C:$C,[2]RXNS!$D:$D,"")</f>
        <v>TRX1 disulphide[c] &lt;=&gt; TRX1 disulphide[p]</v>
      </c>
      <c r="L1774" s="3" t="b">
        <f>sc_gsm[[#This Row],[yeast8.3.4 equation]]=sc_gsm[[#This Row],[yeast9 equation]]</f>
        <v>1</v>
      </c>
    </row>
    <row r="1775" spans="1:12" hidden="1" x14ac:dyDescent="0.2">
      <c r="A1775" t="s">
        <v>2746</v>
      </c>
      <c r="B1775" t="s">
        <v>8017</v>
      </c>
      <c r="C1775" t="s">
        <v>3902</v>
      </c>
      <c r="D1775" t="str">
        <f>sc_gsm[[#This Row],[model_rxn]]&amp;"_"&amp;sc_gsm[[#This Row],[Column2]]</f>
        <v>TRDOXt_c_x_FWD</v>
      </c>
      <c r="E1775" t="str">
        <f>_xlfn.XLOOKUP(sc_gsm[[#This Row],[Column3]],SC_enz[name_dir],SC_enz[name_dir],"")</f>
        <v>TRDOXt_c_x_FWD</v>
      </c>
      <c r="F1775" t="str">
        <f>_xlfn.XLOOKUP(sc_gsm[[#This Row],[model_rxn]],RT_gsm[model_rxn],RT_gsm[model_rxn],"")</f>
        <v>TRDOXt_c_x</v>
      </c>
      <c r="G1775" s="3" t="str">
        <f>_xlfn.XLOOKUP(sc_gsm[[#This Row],[Column3]],RT_gsm[Column3],RT_gsm[Column3],"")</f>
        <v>TRDOXt_c_x_FWD</v>
      </c>
      <c r="H1775" s="3" t="str" cm="1">
        <f t="array" ref="H1775">sc_gsm[[#This Row],[model_rxn]]&amp;",r,"&amp;_xlfn.SWITCH(sc_gsm[[#This Row],[Column2]],"REV","lower_bound:-","FWD","upper_bound:")&amp;"1000"</f>
        <v>TRDOXt_c_x,r,upper_bound:1000</v>
      </c>
      <c r="I1775" s="3" t="str">
        <f>_xlfn.XLOOKUP(sc_gsm[[#This Row],[Column3]],SC_enz[name_dir],SC_enz[name_dir],"")</f>
        <v>TRDOXt_c_x_FWD</v>
      </c>
      <c r="J1775" s="3" t="str">
        <f>_xlfn.XLOOKUP(sc_gsm[[#This Row],[name]],[1]RXNS!$C:$C,[1]RXNS!$D:$D,"")</f>
        <v>TRX1 disulphide[c] &lt;=&gt; TRX1 disulphide[p]</v>
      </c>
      <c r="K1775" s="3" t="str">
        <f>_xlfn.XLOOKUP(sc_gsm[[#This Row],[name]],[2]RXNS!$C:$C,[2]RXNS!$D:$D,"")</f>
        <v>TRX1 disulphide[c] &lt;=&gt; TRX1 disulphide[p]</v>
      </c>
      <c r="L1775" s="3" t="b">
        <f>sc_gsm[[#This Row],[yeast8.3.4 equation]]=sc_gsm[[#This Row],[yeast9 equation]]</f>
        <v>1</v>
      </c>
    </row>
    <row r="1776" spans="1:12" hidden="1" x14ac:dyDescent="0.2">
      <c r="A1776" t="s">
        <v>2747</v>
      </c>
      <c r="B1776" t="s">
        <v>8018</v>
      </c>
      <c r="C1776" t="s">
        <v>3903</v>
      </c>
      <c r="D1776" t="str">
        <f>sc_gsm[[#This Row],[model_rxn]]&amp;"_"&amp;sc_gsm[[#This Row],[Column2]]</f>
        <v>EX_o2_e_REV</v>
      </c>
      <c r="E1776" t="str">
        <f>_xlfn.XLOOKUP(sc_gsm[[#This Row],[Column3]],SC_enz[name_dir],SC_enz[name_dir],"")</f>
        <v>EX_o2_e_REV</v>
      </c>
      <c r="F1776" t="str">
        <f>_xlfn.XLOOKUP(sc_gsm[[#This Row],[model_rxn]],RT_gsm[model_rxn],RT_gsm[model_rxn],"")</f>
        <v>EX_o2_e</v>
      </c>
      <c r="G1776" s="3" t="str">
        <f>_xlfn.XLOOKUP(sc_gsm[[#This Row],[Column3]],RT_gsm[Column3],RT_gsm[Column3],"")</f>
        <v>EX_o2_e_REV</v>
      </c>
      <c r="H1776" s="3" t="str" cm="1">
        <f t="array" ref="H1776">sc_gsm[[#This Row],[model_rxn]]&amp;",r,"&amp;_xlfn.SWITCH(sc_gsm[[#This Row],[Column2]],"REV","lower_bound:-","FWD","upper_bound:")&amp;"1000"</f>
        <v>EX_o2_e,r,lower_bound:-1000</v>
      </c>
      <c r="I1776" s="3" t="str">
        <f>_xlfn.XLOOKUP(sc_gsm[[#This Row],[Column3]],SC_enz[name_dir],SC_enz[name_dir],"")</f>
        <v>EX_o2_e_REV</v>
      </c>
      <c r="J1776" s="3" t="str">
        <f>_xlfn.XLOOKUP(sc_gsm[[#This Row],[name]],[1]RXNS!$C:$C,[1]RXNS!$D:$D,"")</f>
        <v xml:space="preserve">oxygen[e] &lt;=&gt; </v>
      </c>
      <c r="K1776" s="3" t="str">
        <f>_xlfn.XLOOKUP(sc_gsm[[#This Row],[name]],[2]RXNS!$C:$C,[2]RXNS!$D:$D,"")</f>
        <v xml:space="preserve">oxygen[e] &lt;=&gt; </v>
      </c>
      <c r="L1776" s="3" t="b">
        <f>sc_gsm[[#This Row],[yeast8.3.4 equation]]=sc_gsm[[#This Row],[yeast9 equation]]</f>
        <v>1</v>
      </c>
    </row>
    <row r="1777" spans="1:12" hidden="1" x14ac:dyDescent="0.2">
      <c r="A1777" t="s">
        <v>2747</v>
      </c>
      <c r="B1777" t="s">
        <v>8018</v>
      </c>
      <c r="C1777" t="s">
        <v>3902</v>
      </c>
      <c r="D1777" t="str">
        <f>sc_gsm[[#This Row],[model_rxn]]&amp;"_"&amp;sc_gsm[[#This Row],[Column2]]</f>
        <v>EX_o2_e_FWD</v>
      </c>
      <c r="E1777" t="str">
        <f>_xlfn.XLOOKUP(sc_gsm[[#This Row],[Column3]],SC_enz[name_dir],SC_enz[name_dir],"")</f>
        <v>EX_o2_e_FWD</v>
      </c>
      <c r="F1777" t="str">
        <f>_xlfn.XLOOKUP(sc_gsm[[#This Row],[model_rxn]],RT_gsm[model_rxn],RT_gsm[model_rxn],"")</f>
        <v>EX_o2_e</v>
      </c>
      <c r="G1777" s="3" t="str">
        <f>_xlfn.XLOOKUP(sc_gsm[[#This Row],[Column3]],RT_gsm[Column3],RT_gsm[Column3],"")</f>
        <v>EX_o2_e_FWD</v>
      </c>
      <c r="H1777" s="3" t="str" cm="1">
        <f t="array" ref="H1777">sc_gsm[[#This Row],[model_rxn]]&amp;",r,"&amp;_xlfn.SWITCH(sc_gsm[[#This Row],[Column2]],"REV","lower_bound:-","FWD","upper_bound:")&amp;"1000"</f>
        <v>EX_o2_e,r,upper_bound:1000</v>
      </c>
      <c r="I1777" s="3" t="str">
        <f>_xlfn.XLOOKUP(sc_gsm[[#This Row],[Column3]],SC_enz[name_dir],SC_enz[name_dir],"")</f>
        <v>EX_o2_e_FWD</v>
      </c>
      <c r="J1777" s="3" t="str">
        <f>_xlfn.XLOOKUP(sc_gsm[[#This Row],[name]],[1]RXNS!$C:$C,[1]RXNS!$D:$D,"")</f>
        <v xml:space="preserve">oxygen[e] &lt;=&gt; </v>
      </c>
      <c r="K1777" s="3" t="str">
        <f>_xlfn.XLOOKUP(sc_gsm[[#This Row],[name]],[2]RXNS!$C:$C,[2]RXNS!$D:$D,"")</f>
        <v xml:space="preserve">oxygen[e] &lt;=&gt; </v>
      </c>
      <c r="L1777" s="3" t="b">
        <f>sc_gsm[[#This Row],[yeast8.3.4 equation]]=sc_gsm[[#This Row],[yeast9 equation]]</f>
        <v>1</v>
      </c>
    </row>
    <row r="1778" spans="1:12" hidden="1" x14ac:dyDescent="0.2">
      <c r="A1778" t="s">
        <v>2748</v>
      </c>
      <c r="B1778" t="s">
        <v>8019</v>
      </c>
      <c r="C1778" t="s">
        <v>3902</v>
      </c>
      <c r="D1778" t="str">
        <f>sc_gsm[[#This Row],[model_rxn]]&amp;"_"&amp;sc_gsm[[#This Row],[Column2]]</f>
        <v>EX_hdca_e_FWD</v>
      </c>
      <c r="E1778" t="str">
        <f>_xlfn.XLOOKUP(sc_gsm[[#This Row],[Column3]],SC_enz[name_dir],SC_enz[name_dir],"")</f>
        <v>EX_hdca_e_FWD</v>
      </c>
      <c r="F1778" t="str">
        <f>_xlfn.XLOOKUP(sc_gsm[[#This Row],[model_rxn]],RT_gsm[model_rxn],RT_gsm[model_rxn],"")</f>
        <v>EX_hdca_e</v>
      </c>
      <c r="G1778" s="3" t="str">
        <f>_xlfn.XLOOKUP(sc_gsm[[#This Row],[Column3]],RT_gsm[Column3],RT_gsm[Column3],"")</f>
        <v>EX_hdca_e_FWD</v>
      </c>
      <c r="H1778" s="3" t="str" cm="1">
        <f t="array" ref="H1778">sc_gsm[[#This Row],[model_rxn]]&amp;",r,"&amp;_xlfn.SWITCH(sc_gsm[[#This Row],[Column2]],"REV","lower_bound:-","FWD","upper_bound:")&amp;"1000"</f>
        <v>EX_hdca_e,r,upper_bound:1000</v>
      </c>
      <c r="I1778" s="3" t="str">
        <f>_xlfn.XLOOKUP(sc_gsm[[#This Row],[Column3]],SC_enz[name_dir],SC_enz[name_dir],"")</f>
        <v>EX_hdca_e_FWD</v>
      </c>
      <c r="J1778" s="3" t="str">
        <f>_xlfn.XLOOKUP(sc_gsm[[#This Row],[name]],[1]RXNS!$C:$C,[1]RXNS!$D:$D,"")</f>
        <v xml:space="preserve">palmitate[e] =&gt; </v>
      </c>
      <c r="K1778" s="3" t="str">
        <f>_xlfn.XLOOKUP(sc_gsm[[#This Row],[name]],[2]RXNS!$C:$C,[2]RXNS!$D:$D,"")</f>
        <v xml:space="preserve">palmitate[e] =&gt; </v>
      </c>
      <c r="L1778" s="3" t="b">
        <f>sc_gsm[[#This Row],[yeast8.3.4 equation]]=sc_gsm[[#This Row],[yeast9 equation]]</f>
        <v>1</v>
      </c>
    </row>
    <row r="1779" spans="1:12" hidden="1" x14ac:dyDescent="0.2">
      <c r="A1779" t="s">
        <v>2749</v>
      </c>
      <c r="B1779" t="s">
        <v>8020</v>
      </c>
      <c r="C1779" t="s">
        <v>3902</v>
      </c>
      <c r="D1779" t="str">
        <f>sc_gsm[[#This Row],[model_rxn]]&amp;"_"&amp;sc_gsm[[#This Row],[Column2]]</f>
        <v>EX_hdcea_e_FWD</v>
      </c>
      <c r="E1779" t="str">
        <f>_xlfn.XLOOKUP(sc_gsm[[#This Row],[Column3]],SC_enz[name_dir],SC_enz[name_dir],"")</f>
        <v>EX_hdcea_e_FWD</v>
      </c>
      <c r="F1779" t="str">
        <f>_xlfn.XLOOKUP(sc_gsm[[#This Row],[model_rxn]],RT_gsm[model_rxn],RT_gsm[model_rxn],"")</f>
        <v>EX_hdcea_e</v>
      </c>
      <c r="G1779" s="3" t="str">
        <f>_xlfn.XLOOKUP(sc_gsm[[#This Row],[Column3]],RT_gsm[Column3],RT_gsm[Column3],"")</f>
        <v>EX_hdcea_e_FWD</v>
      </c>
      <c r="H1779" s="3" t="str" cm="1">
        <f t="array" ref="H1779">sc_gsm[[#This Row],[model_rxn]]&amp;",r,"&amp;_xlfn.SWITCH(sc_gsm[[#This Row],[Column2]],"REV","lower_bound:-","FWD","upper_bound:")&amp;"1000"</f>
        <v>EX_hdcea_e,r,upper_bound:1000</v>
      </c>
      <c r="I1779" s="3" t="str">
        <f>_xlfn.XLOOKUP(sc_gsm[[#This Row],[Column3]],SC_enz[name_dir],SC_enz[name_dir],"")</f>
        <v>EX_hdcea_e_FWD</v>
      </c>
      <c r="J1779" s="3" t="str">
        <f>_xlfn.XLOOKUP(sc_gsm[[#This Row],[name]],[1]RXNS!$C:$C,[1]RXNS!$D:$D,"")</f>
        <v xml:space="preserve">palmitoleate[e] =&gt; </v>
      </c>
      <c r="K1779" s="3" t="str">
        <f>_xlfn.XLOOKUP(sc_gsm[[#This Row],[name]],[2]RXNS!$C:$C,[2]RXNS!$D:$D,"")</f>
        <v xml:space="preserve">palmitoleate[e] =&gt; </v>
      </c>
      <c r="L1779" s="3" t="b">
        <f>sc_gsm[[#This Row],[yeast8.3.4 equation]]=sc_gsm[[#This Row],[yeast9 equation]]</f>
        <v>1</v>
      </c>
    </row>
    <row r="1780" spans="1:12" hidden="1" x14ac:dyDescent="0.2">
      <c r="A1780" t="s">
        <v>2750</v>
      </c>
      <c r="B1780" t="s">
        <v>8021</v>
      </c>
      <c r="C1780" t="s">
        <v>3903</v>
      </c>
      <c r="D1780" t="str">
        <f>sc_gsm[[#This Row],[model_rxn]]&amp;"_"&amp;sc_gsm[[#This Row],[Column2]]</f>
        <v>PMTCOAt_c_r_REV</v>
      </c>
      <c r="E1780" t="str">
        <f>_xlfn.XLOOKUP(sc_gsm[[#This Row],[Column3]],SC_enz[name_dir],SC_enz[name_dir],"")</f>
        <v>PMTCOAt_c_r_REV</v>
      </c>
      <c r="F1780" t="str">
        <f>_xlfn.XLOOKUP(sc_gsm[[#This Row],[model_rxn]],RT_gsm[model_rxn],RT_gsm[model_rxn],"")</f>
        <v>PMTCOAt_c_r</v>
      </c>
      <c r="G1780" s="3" t="str">
        <f>_xlfn.XLOOKUP(sc_gsm[[#This Row],[Column3]],RT_gsm[Column3],RT_gsm[Column3],"")</f>
        <v>PMTCOAt_c_r_REV</v>
      </c>
      <c r="H1780" s="3" t="str" cm="1">
        <f t="array" ref="H1780">sc_gsm[[#This Row],[model_rxn]]&amp;",r,"&amp;_xlfn.SWITCH(sc_gsm[[#This Row],[Column2]],"REV","lower_bound:-","FWD","upper_bound:")&amp;"1000"</f>
        <v>PMTCOAt_c_r,r,lower_bound:-1000</v>
      </c>
      <c r="I1780" s="3" t="str">
        <f>_xlfn.XLOOKUP(sc_gsm[[#This Row],[Column3]],SC_enz[name_dir],SC_enz[name_dir],"")</f>
        <v>PMTCOAt_c_r_REV</v>
      </c>
      <c r="J1780" s="3" t="str">
        <f>_xlfn.XLOOKUP(sc_gsm[[#This Row],[name]],[1]RXNS!$C:$C,[1]RXNS!$D:$D,"")</f>
        <v>palmitoyl-CoA[c] &lt;=&gt; palmitoyl-CoA[er]</v>
      </c>
      <c r="K1780" s="3" t="str">
        <f>_xlfn.XLOOKUP(sc_gsm[[#This Row],[name]],[2]RXNS!$C:$C,[2]RXNS!$D:$D,"")</f>
        <v>palmitoyl-CoA[c] &lt;=&gt; palmitoyl-CoA[er]</v>
      </c>
      <c r="L1780" s="3" t="b">
        <f>sc_gsm[[#This Row],[yeast8.3.4 equation]]=sc_gsm[[#This Row],[yeast9 equation]]</f>
        <v>1</v>
      </c>
    </row>
    <row r="1781" spans="1:12" hidden="1" x14ac:dyDescent="0.2">
      <c r="A1781" t="s">
        <v>2750</v>
      </c>
      <c r="B1781" t="s">
        <v>8021</v>
      </c>
      <c r="C1781" t="s">
        <v>3902</v>
      </c>
      <c r="D1781" t="str">
        <f>sc_gsm[[#This Row],[model_rxn]]&amp;"_"&amp;sc_gsm[[#This Row],[Column2]]</f>
        <v>PMTCOAt_c_r_FWD</v>
      </c>
      <c r="E1781" t="str">
        <f>_xlfn.XLOOKUP(sc_gsm[[#This Row],[Column3]],SC_enz[name_dir],SC_enz[name_dir],"")</f>
        <v>PMTCOAt_c_r_FWD</v>
      </c>
      <c r="F1781" t="str">
        <f>_xlfn.XLOOKUP(sc_gsm[[#This Row],[model_rxn]],RT_gsm[model_rxn],RT_gsm[model_rxn],"")</f>
        <v>PMTCOAt_c_r</v>
      </c>
      <c r="G1781" s="3" t="str">
        <f>_xlfn.XLOOKUP(sc_gsm[[#This Row],[Column3]],RT_gsm[Column3],RT_gsm[Column3],"")</f>
        <v>PMTCOAt_c_r_FWD</v>
      </c>
      <c r="H1781" s="3" t="str" cm="1">
        <f t="array" ref="H1781">sc_gsm[[#This Row],[model_rxn]]&amp;",r,"&amp;_xlfn.SWITCH(sc_gsm[[#This Row],[Column2]],"REV","lower_bound:-","FWD","upper_bound:")&amp;"1000"</f>
        <v>PMTCOAt_c_r,r,upper_bound:1000</v>
      </c>
      <c r="I1781" s="3" t="str">
        <f>_xlfn.XLOOKUP(sc_gsm[[#This Row],[Column3]],SC_enz[name_dir],SC_enz[name_dir],"")</f>
        <v>PMTCOAt_c_r_FWD</v>
      </c>
      <c r="J1781" s="3" t="str">
        <f>_xlfn.XLOOKUP(sc_gsm[[#This Row],[name]],[1]RXNS!$C:$C,[1]RXNS!$D:$D,"")</f>
        <v>palmitoyl-CoA[c] &lt;=&gt; palmitoyl-CoA[er]</v>
      </c>
      <c r="K1781" s="3" t="str">
        <f>_xlfn.XLOOKUP(sc_gsm[[#This Row],[name]],[2]RXNS!$C:$C,[2]RXNS!$D:$D,"")</f>
        <v>palmitoyl-CoA[c] &lt;=&gt; palmitoyl-CoA[er]</v>
      </c>
      <c r="L1781" s="3" t="b">
        <f>sc_gsm[[#This Row],[yeast8.3.4 equation]]=sc_gsm[[#This Row],[yeast9 equation]]</f>
        <v>1</v>
      </c>
    </row>
    <row r="1782" spans="1:12" hidden="1" x14ac:dyDescent="0.2">
      <c r="A1782" t="s">
        <v>2751</v>
      </c>
      <c r="B1782" t="s">
        <v>8022</v>
      </c>
      <c r="C1782" t="s">
        <v>3903</v>
      </c>
      <c r="D1782" t="str">
        <f>sc_gsm[[#This Row],[model_rxn]]&amp;"_"&amp;sc_gsm[[#This Row],[Column2]]</f>
        <v>PAN4Pt_c_m_REV</v>
      </c>
      <c r="E1782" t="str">
        <f>_xlfn.XLOOKUP(sc_gsm[[#This Row],[Column3]],SC_enz[name_dir],SC_enz[name_dir],"")</f>
        <v>PAN4Pt_c_m_REV</v>
      </c>
      <c r="F1782" t="str">
        <f>_xlfn.XLOOKUP(sc_gsm[[#This Row],[model_rxn]],RT_gsm[model_rxn],RT_gsm[model_rxn],"")</f>
        <v>PAN4Pt_c_m</v>
      </c>
      <c r="G1782" s="3" t="str">
        <f>_xlfn.XLOOKUP(sc_gsm[[#This Row],[Column3]],RT_gsm[Column3],RT_gsm[Column3],"")</f>
        <v>PAN4Pt_c_m_REV</v>
      </c>
      <c r="H1782" s="3" t="str" cm="1">
        <f t="array" ref="H1782">sc_gsm[[#This Row],[model_rxn]]&amp;",r,"&amp;_xlfn.SWITCH(sc_gsm[[#This Row],[Column2]],"REV","lower_bound:-","FWD","upper_bound:")&amp;"1000"</f>
        <v>PAN4Pt_c_m,r,lower_bound:-1000</v>
      </c>
      <c r="I1782" s="3" t="str">
        <f>_xlfn.XLOOKUP(sc_gsm[[#This Row],[Column3]],SC_enz[name_dir],SC_enz[name_dir],"")</f>
        <v>PAN4Pt_c_m_REV</v>
      </c>
      <c r="J1782" s="3" t="str">
        <f>_xlfn.XLOOKUP(sc_gsm[[#This Row],[name]],[1]RXNS!$C:$C,[1]RXNS!$D:$D,"")</f>
        <v>pantetheine 4'-phosphate[c] &lt;=&gt; pantetheine 4'-phosphate[m]</v>
      </c>
      <c r="K1782" s="3" t="str">
        <f>_xlfn.XLOOKUP(sc_gsm[[#This Row],[name]],[2]RXNS!$C:$C,[2]RXNS!$D:$D,"")</f>
        <v>pantetheine 4'-phosphate[c] &lt;=&gt; pantetheine 4'-phosphate[m]</v>
      </c>
      <c r="L1782" s="3" t="b">
        <f>sc_gsm[[#This Row],[yeast8.3.4 equation]]=sc_gsm[[#This Row],[yeast9 equation]]</f>
        <v>1</v>
      </c>
    </row>
    <row r="1783" spans="1:12" hidden="1" x14ac:dyDescent="0.2">
      <c r="A1783" t="s">
        <v>2751</v>
      </c>
      <c r="B1783" t="s">
        <v>8022</v>
      </c>
      <c r="C1783" t="s">
        <v>3902</v>
      </c>
      <c r="D1783" t="str">
        <f>sc_gsm[[#This Row],[model_rxn]]&amp;"_"&amp;sc_gsm[[#This Row],[Column2]]</f>
        <v>PAN4Pt_c_m_FWD</v>
      </c>
      <c r="E1783" t="str">
        <f>_xlfn.XLOOKUP(sc_gsm[[#This Row],[Column3]],SC_enz[name_dir],SC_enz[name_dir],"")</f>
        <v>PAN4Pt_c_m_FWD</v>
      </c>
      <c r="F1783" t="str">
        <f>_xlfn.XLOOKUP(sc_gsm[[#This Row],[model_rxn]],RT_gsm[model_rxn],RT_gsm[model_rxn],"")</f>
        <v>PAN4Pt_c_m</v>
      </c>
      <c r="G1783" s="3" t="str">
        <f>_xlfn.XLOOKUP(sc_gsm[[#This Row],[Column3]],RT_gsm[Column3],RT_gsm[Column3],"")</f>
        <v>PAN4Pt_c_m_FWD</v>
      </c>
      <c r="H1783" s="3" t="str" cm="1">
        <f t="array" ref="H1783">sc_gsm[[#This Row],[model_rxn]]&amp;",r,"&amp;_xlfn.SWITCH(sc_gsm[[#This Row],[Column2]],"REV","lower_bound:-","FWD","upper_bound:")&amp;"1000"</f>
        <v>PAN4Pt_c_m,r,upper_bound:1000</v>
      </c>
      <c r="I1783" s="3" t="str">
        <f>_xlfn.XLOOKUP(sc_gsm[[#This Row],[Column3]],SC_enz[name_dir],SC_enz[name_dir],"")</f>
        <v>PAN4Pt_c_m_FWD</v>
      </c>
      <c r="J1783" s="3" t="str">
        <f>_xlfn.XLOOKUP(sc_gsm[[#This Row],[name]],[1]RXNS!$C:$C,[1]RXNS!$D:$D,"")</f>
        <v>pantetheine 4'-phosphate[c] &lt;=&gt; pantetheine 4'-phosphate[m]</v>
      </c>
      <c r="K1783" s="3" t="str">
        <f>_xlfn.XLOOKUP(sc_gsm[[#This Row],[name]],[2]RXNS!$C:$C,[2]RXNS!$D:$D,"")</f>
        <v>pantetheine 4'-phosphate[c] &lt;=&gt; pantetheine 4'-phosphate[m]</v>
      </c>
      <c r="L1783" s="3" t="b">
        <f>sc_gsm[[#This Row],[yeast8.3.4 equation]]=sc_gsm[[#This Row],[yeast9 equation]]</f>
        <v>1</v>
      </c>
    </row>
    <row r="1784" spans="1:12" hidden="1" x14ac:dyDescent="0.2">
      <c r="A1784" t="s">
        <v>2752</v>
      </c>
      <c r="B1784" t="s">
        <v>8023</v>
      </c>
      <c r="C1784" t="s">
        <v>3902</v>
      </c>
      <c r="D1784" t="str">
        <f>sc_gsm[[#This Row],[model_rxn]]&amp;"_"&amp;sc_gsm[[#This Row],[Column2]]</f>
        <v>PTPATi_m_FWD</v>
      </c>
      <c r="E1784" t="str">
        <f>_xlfn.XLOOKUP(sc_gsm[[#This Row],[Column3]],SC_enz[name_dir],SC_enz[name_dir],"")</f>
        <v>PTPATi_m_FWD</v>
      </c>
      <c r="F1784" t="str">
        <f>_xlfn.XLOOKUP(sc_gsm[[#This Row],[model_rxn]],RT_gsm[model_rxn],RT_gsm[model_rxn],"")</f>
        <v/>
      </c>
      <c r="G1784" s="3" t="str">
        <f>_xlfn.XLOOKUP(sc_gsm[[#This Row],[Column3]],RT_gsm[Column3],RT_gsm[Column3],"")</f>
        <v/>
      </c>
      <c r="H1784" s="3" t="str" cm="1">
        <f t="array" ref="H1784">sc_gsm[[#This Row],[model_rxn]]&amp;",r,"&amp;_xlfn.SWITCH(sc_gsm[[#This Row],[Column2]],"REV","lower_bound:-","FWD","upper_bound:")&amp;"1000"</f>
        <v>PTPATi_m,r,upper_bound:1000</v>
      </c>
      <c r="I1784" s="3" t="str">
        <f>_xlfn.XLOOKUP(sc_gsm[[#This Row],[Column3]],SC_enz[name_dir],SC_enz[name_dir],"")</f>
        <v>PTPATi_m_FWD</v>
      </c>
      <c r="J1784" s="3" t="str">
        <f>_xlfn.XLOOKUP(sc_gsm[[#This Row],[name]],[1]RXNS!$C:$C,[1]RXNS!$D:$D,"")</f>
        <v>ATP[m] + H+[m] + pantetheine 4'-phosphate[m] =&gt; 3'-dephospho-CoA[m] + diphosphate[m]</v>
      </c>
      <c r="K1784" s="3" t="str">
        <f>_xlfn.XLOOKUP(sc_gsm[[#This Row],[name]],[2]RXNS!$C:$C,[2]RXNS!$D:$D,"")</f>
        <v>ATP[m] + H+[m] + pantetheine 4'-phosphate[m] =&gt; 3'-dephospho-CoA[m] + diphosphate[m]</v>
      </c>
      <c r="L1784" s="3" t="b">
        <f>sc_gsm[[#This Row],[yeast8.3.4 equation]]=sc_gsm[[#This Row],[yeast9 equation]]</f>
        <v>1</v>
      </c>
    </row>
    <row r="1785" spans="1:12" hidden="1" x14ac:dyDescent="0.2">
      <c r="A1785" t="s">
        <v>2753</v>
      </c>
      <c r="B1785" t="s">
        <v>8024</v>
      </c>
      <c r="C1785" t="s">
        <v>3903</v>
      </c>
      <c r="D1785" t="str">
        <f>sc_gsm[[#This Row],[model_rxn]]&amp;"_"&amp;sc_gsm[[#This Row],[Column2]]</f>
        <v>PAPt_c_REV</v>
      </c>
      <c r="E1785" t="str">
        <f>_xlfn.XLOOKUP(sc_gsm[[#This Row],[Column3]],SC_enz[name_dir],SC_enz[name_dir],"")</f>
        <v>PAPt_c_REV</v>
      </c>
      <c r="F1785" t="str">
        <f>_xlfn.XLOOKUP(sc_gsm[[#This Row],[model_rxn]],RT_gsm[model_rxn],RT_gsm[model_rxn],"")</f>
        <v>PAPt_c</v>
      </c>
      <c r="G1785" s="3" t="str">
        <f>_xlfn.XLOOKUP(sc_gsm[[#This Row],[Column3]],RT_gsm[Column3],RT_gsm[Column3],"")</f>
        <v>PAPt_c_REV</v>
      </c>
      <c r="H1785" s="3" t="str" cm="1">
        <f t="array" ref="H1785">sc_gsm[[#This Row],[model_rxn]]&amp;",r,"&amp;_xlfn.SWITCH(sc_gsm[[#This Row],[Column2]],"REV","lower_bound:-","FWD","upper_bound:")&amp;"1000"</f>
        <v>PAPt_c,r,lower_bound:-1000</v>
      </c>
      <c r="I1785" s="3" t="str">
        <f>_xlfn.XLOOKUP(sc_gsm[[#This Row],[Column3]],SC_enz[name_dir],SC_enz[name_dir],"")</f>
        <v>PAPt_c_REV</v>
      </c>
      <c r="J1785" s="3" t="str">
        <f>_xlfn.XLOOKUP(sc_gsm[[#This Row],[name]],[1]RXNS!$C:$C,[1]RXNS!$D:$D,"")</f>
        <v>adenosine 3',5'-bismonophosphate[e] &lt;=&gt; adenosine 3',5'-bismonophosphate[c]</v>
      </c>
      <c r="K1785" s="3" t="str">
        <f>_xlfn.XLOOKUP(sc_gsm[[#This Row],[name]],[2]RXNS!$C:$C,[2]RXNS!$D:$D,"")</f>
        <v>adenosine 3',5'-bismonophosphate[e] &lt;=&gt; adenosine 3',5'-bismonophosphate[c]</v>
      </c>
      <c r="L1785" s="3" t="b">
        <f>sc_gsm[[#This Row],[yeast8.3.4 equation]]=sc_gsm[[#This Row],[yeast9 equation]]</f>
        <v>1</v>
      </c>
    </row>
    <row r="1786" spans="1:12" hidden="1" x14ac:dyDescent="0.2">
      <c r="A1786" t="s">
        <v>2753</v>
      </c>
      <c r="B1786" t="s">
        <v>8024</v>
      </c>
      <c r="C1786" t="s">
        <v>3902</v>
      </c>
      <c r="D1786" t="str">
        <f>sc_gsm[[#This Row],[model_rxn]]&amp;"_"&amp;sc_gsm[[#This Row],[Column2]]</f>
        <v>PAPt_c_FWD</v>
      </c>
      <c r="E1786" t="str">
        <f>_xlfn.XLOOKUP(sc_gsm[[#This Row],[Column3]],SC_enz[name_dir],SC_enz[name_dir],"")</f>
        <v>PAPt_c_FWD</v>
      </c>
      <c r="F1786" t="str">
        <f>_xlfn.XLOOKUP(sc_gsm[[#This Row],[model_rxn]],RT_gsm[model_rxn],RT_gsm[model_rxn],"")</f>
        <v>PAPt_c</v>
      </c>
      <c r="G1786" s="3" t="str">
        <f>_xlfn.XLOOKUP(sc_gsm[[#This Row],[Column3]],RT_gsm[Column3],RT_gsm[Column3],"")</f>
        <v>PAPt_c_FWD</v>
      </c>
      <c r="H1786" s="3" t="str" cm="1">
        <f t="array" ref="H1786">sc_gsm[[#This Row],[model_rxn]]&amp;",r,"&amp;_xlfn.SWITCH(sc_gsm[[#This Row],[Column2]],"REV","lower_bound:-","FWD","upper_bound:")&amp;"1000"</f>
        <v>PAPt_c,r,upper_bound:1000</v>
      </c>
      <c r="I1786" s="3" t="str">
        <f>_xlfn.XLOOKUP(sc_gsm[[#This Row],[Column3]],SC_enz[name_dir],SC_enz[name_dir],"")</f>
        <v>PAPt_c_FWD</v>
      </c>
      <c r="J1786" s="3" t="str">
        <f>_xlfn.XLOOKUP(sc_gsm[[#This Row],[name]],[1]RXNS!$C:$C,[1]RXNS!$D:$D,"")</f>
        <v>adenosine 3',5'-bismonophosphate[e] &lt;=&gt; adenosine 3',5'-bismonophosphate[c]</v>
      </c>
      <c r="K1786" s="3" t="str">
        <f>_xlfn.XLOOKUP(sc_gsm[[#This Row],[name]],[2]RXNS!$C:$C,[2]RXNS!$D:$D,"")</f>
        <v>adenosine 3',5'-bismonophosphate[e] &lt;=&gt; adenosine 3',5'-bismonophosphate[c]</v>
      </c>
      <c r="L1786" s="3" t="b">
        <f>sc_gsm[[#This Row],[yeast8.3.4 equation]]=sc_gsm[[#This Row],[yeast9 equation]]</f>
        <v>1</v>
      </c>
    </row>
    <row r="1787" spans="1:12" hidden="1" x14ac:dyDescent="0.2">
      <c r="A1787" t="s">
        <v>2754</v>
      </c>
      <c r="B1787" t="s">
        <v>8025</v>
      </c>
      <c r="C1787" t="s">
        <v>3902</v>
      </c>
      <c r="D1787" t="str">
        <f>sc_gsm[[#This Row],[model_rxn]]&amp;"_"&amp;sc_gsm[[#This Row],[Column2]]</f>
        <v>EX_pectin_e_FWD</v>
      </c>
      <c r="E1787" t="str">
        <f>_xlfn.XLOOKUP(sc_gsm[[#This Row],[Column3]],SC_enz[name_dir],SC_enz[name_dir],"")</f>
        <v>EX_pectin_e_FWD</v>
      </c>
      <c r="F1787" t="str">
        <f>_xlfn.XLOOKUP(sc_gsm[[#This Row],[model_rxn]],RT_gsm[model_rxn],RT_gsm[model_rxn],"")</f>
        <v>EX_pectin_e</v>
      </c>
      <c r="G1787" s="3" t="str">
        <f>_xlfn.XLOOKUP(sc_gsm[[#This Row],[Column3]],RT_gsm[Column3],RT_gsm[Column3],"")</f>
        <v>EX_pectin_e_FWD</v>
      </c>
      <c r="H1787" s="3" t="str" cm="1">
        <f t="array" ref="H1787">sc_gsm[[#This Row],[model_rxn]]&amp;",r,"&amp;_xlfn.SWITCH(sc_gsm[[#This Row],[Column2]],"REV","lower_bound:-","FWD","upper_bound:")&amp;"1000"</f>
        <v>EX_pectin_e,r,upper_bound:1000</v>
      </c>
      <c r="I1787" s="3" t="str">
        <f>_xlfn.XLOOKUP(sc_gsm[[#This Row],[Column3]],SC_enz[name_dir],SC_enz[name_dir],"")</f>
        <v>EX_pectin_e_FWD</v>
      </c>
      <c r="J1787" s="3" t="str">
        <f>_xlfn.XLOOKUP(sc_gsm[[#This Row],[name]],[1]RXNS!$C:$C,[1]RXNS!$D:$D,"")</f>
        <v xml:space="preserve">pectin[e] =&gt; </v>
      </c>
      <c r="K1787" s="3" t="str">
        <f>_xlfn.XLOOKUP(sc_gsm[[#This Row],[name]],[2]RXNS!$C:$C,[2]RXNS!$D:$D,"")</f>
        <v xml:space="preserve">pectin[e] =&gt; </v>
      </c>
      <c r="L1787" s="3" t="b">
        <f>sc_gsm[[#This Row],[yeast8.3.4 equation]]=sc_gsm[[#This Row],[yeast9 equation]]</f>
        <v>1</v>
      </c>
    </row>
    <row r="1788" spans="1:12" hidden="1" x14ac:dyDescent="0.2">
      <c r="A1788" t="s">
        <v>2755</v>
      </c>
      <c r="B1788" t="s">
        <v>8026</v>
      </c>
      <c r="C1788" t="s">
        <v>3902</v>
      </c>
      <c r="D1788" t="str">
        <f>sc_gsm[[#This Row],[model_rxn]]&amp;"_"&amp;sc_gsm[[#This Row],[Column2]]</f>
        <v>EX_pheac_e_FWD</v>
      </c>
      <c r="E1788" t="str">
        <f>_xlfn.XLOOKUP(sc_gsm[[#This Row],[Column3]],SC_enz[name_dir],SC_enz[name_dir],"")</f>
        <v>EX_pheac_e_FWD</v>
      </c>
      <c r="F1788" t="str">
        <f>_xlfn.XLOOKUP(sc_gsm[[#This Row],[model_rxn]],RT_gsm[model_rxn],RT_gsm[model_rxn],"")</f>
        <v>EX_pheac_e</v>
      </c>
      <c r="G1788" s="3" t="str">
        <f>_xlfn.XLOOKUP(sc_gsm[[#This Row],[Column3]],RT_gsm[Column3],RT_gsm[Column3],"")</f>
        <v>EX_pheac_e_FWD</v>
      </c>
      <c r="H1788" s="3" t="str" cm="1">
        <f t="array" ref="H1788">sc_gsm[[#This Row],[model_rxn]]&amp;",r,"&amp;_xlfn.SWITCH(sc_gsm[[#This Row],[Column2]],"REV","lower_bound:-","FWD","upper_bound:")&amp;"1000"</f>
        <v>EX_pheac_e,r,upper_bound:1000</v>
      </c>
      <c r="I1788" s="3" t="str">
        <f>_xlfn.XLOOKUP(sc_gsm[[#This Row],[Column3]],SC_enz[name_dir],SC_enz[name_dir],"")</f>
        <v>EX_pheac_e_FWD</v>
      </c>
      <c r="J1788" s="3" t="str">
        <f>_xlfn.XLOOKUP(sc_gsm[[#This Row],[name]],[1]RXNS!$C:$C,[1]RXNS!$D:$D,"")</f>
        <v xml:space="preserve">phenethyl acetate[e] =&gt; </v>
      </c>
      <c r="K1788" s="3" t="str">
        <f>_xlfn.XLOOKUP(sc_gsm[[#This Row],[name]],[2]RXNS!$C:$C,[2]RXNS!$D:$D,"")</f>
        <v xml:space="preserve">phenethyl acetate[e] =&gt; </v>
      </c>
      <c r="L1788" s="3" t="b">
        <f>sc_gsm[[#This Row],[yeast8.3.4 equation]]=sc_gsm[[#This Row],[yeast9 equation]]</f>
        <v>1</v>
      </c>
    </row>
    <row r="1789" spans="1:12" hidden="1" x14ac:dyDescent="0.2">
      <c r="A1789" t="s">
        <v>2756</v>
      </c>
      <c r="B1789" t="s">
        <v>8027</v>
      </c>
      <c r="C1789" t="s">
        <v>3902</v>
      </c>
      <c r="D1789" t="str">
        <f>sc_gsm[[#This Row],[model_rxn]]&amp;"_"&amp;sc_gsm[[#This Row],[Column2]]</f>
        <v>EX_pacald_e_FWD</v>
      </c>
      <c r="E1789" t="str">
        <f>_xlfn.XLOOKUP(sc_gsm[[#This Row],[Column3]],SC_enz[name_dir],SC_enz[name_dir],"")</f>
        <v>EX_pacald_e_FWD</v>
      </c>
      <c r="F1789" t="str">
        <f>_xlfn.XLOOKUP(sc_gsm[[#This Row],[model_rxn]],RT_gsm[model_rxn],RT_gsm[model_rxn],"")</f>
        <v>EX_pacald_e</v>
      </c>
      <c r="G1789" s="3" t="str">
        <f>_xlfn.XLOOKUP(sc_gsm[[#This Row],[Column3]],RT_gsm[Column3],RT_gsm[Column3],"")</f>
        <v>EX_pacald_e_FWD</v>
      </c>
      <c r="H1789" s="3" t="str" cm="1">
        <f t="array" ref="H1789">sc_gsm[[#This Row],[model_rxn]]&amp;",r,"&amp;_xlfn.SWITCH(sc_gsm[[#This Row],[Column2]],"REV","lower_bound:-","FWD","upper_bound:")&amp;"1000"</f>
        <v>EX_pacald_e,r,upper_bound:1000</v>
      </c>
      <c r="I1789" s="3" t="str">
        <f>_xlfn.XLOOKUP(sc_gsm[[#This Row],[Column3]],SC_enz[name_dir],SC_enz[name_dir],"")</f>
        <v>EX_pacald_e_FWD</v>
      </c>
      <c r="J1789" s="3" t="str">
        <f>_xlfn.XLOOKUP(sc_gsm[[#This Row],[name]],[1]RXNS!$C:$C,[1]RXNS!$D:$D,"")</f>
        <v xml:space="preserve">phenylacetaldehyde[e] =&gt; </v>
      </c>
      <c r="K1789" s="3" t="str">
        <f>_xlfn.XLOOKUP(sc_gsm[[#This Row],[name]],[2]RXNS!$C:$C,[2]RXNS!$D:$D,"")</f>
        <v xml:space="preserve">phenylacetaldehyde[e] =&gt; </v>
      </c>
      <c r="L1789" s="3" t="b">
        <f>sc_gsm[[#This Row],[yeast8.3.4 equation]]=sc_gsm[[#This Row],[yeast9 equation]]</f>
        <v>1</v>
      </c>
    </row>
    <row r="1790" spans="1:12" hidden="1" x14ac:dyDescent="0.2">
      <c r="A1790" t="s">
        <v>2757</v>
      </c>
      <c r="B1790" t="s">
        <v>8028</v>
      </c>
      <c r="C1790" t="s">
        <v>3903</v>
      </c>
      <c r="D1790" t="str">
        <f>sc_gsm[[#This Row],[model_rxn]]&amp;"_"&amp;sc_gsm[[#This Row],[Column2]]</f>
        <v>PACALDt_c_e_REV</v>
      </c>
      <c r="E1790" t="str">
        <f>_xlfn.XLOOKUP(sc_gsm[[#This Row],[Column3]],SC_enz[name_dir],SC_enz[name_dir],"")</f>
        <v>PACALDt_c_e_REV</v>
      </c>
      <c r="F1790" t="str">
        <f>_xlfn.XLOOKUP(sc_gsm[[#This Row],[model_rxn]],RT_gsm[model_rxn],RT_gsm[model_rxn],"")</f>
        <v>PACALDt_c_e</v>
      </c>
      <c r="G1790" s="3" t="str">
        <f>_xlfn.XLOOKUP(sc_gsm[[#This Row],[Column3]],RT_gsm[Column3],RT_gsm[Column3],"")</f>
        <v>PACALDt_c_e_REV</v>
      </c>
      <c r="H1790" s="3" t="str" cm="1">
        <f t="array" ref="H1790">sc_gsm[[#This Row],[model_rxn]]&amp;",r,"&amp;_xlfn.SWITCH(sc_gsm[[#This Row],[Column2]],"REV","lower_bound:-","FWD","upper_bound:")&amp;"1000"</f>
        <v>PACALDt_c_e,r,lower_bound:-1000</v>
      </c>
      <c r="I1790" s="3" t="str">
        <f>_xlfn.XLOOKUP(sc_gsm[[#This Row],[Column3]],SC_enz[name_dir],SC_enz[name_dir],"")</f>
        <v>PACALDt_c_e_REV</v>
      </c>
      <c r="J1790" s="3" t="str">
        <f>_xlfn.XLOOKUP(sc_gsm[[#This Row],[name]],[1]RXNS!$C:$C,[1]RXNS!$D:$D,"")</f>
        <v>phenylacetaldehyde[c] &lt;=&gt; phenylacetaldehyde[e]</v>
      </c>
      <c r="K1790" s="3" t="str">
        <f>_xlfn.XLOOKUP(sc_gsm[[#This Row],[name]],[2]RXNS!$C:$C,[2]RXNS!$D:$D,"")</f>
        <v>phenylacetaldehyde[c] &lt;=&gt; phenylacetaldehyde[e]</v>
      </c>
      <c r="L1790" s="3" t="b">
        <f>sc_gsm[[#This Row],[yeast8.3.4 equation]]=sc_gsm[[#This Row],[yeast9 equation]]</f>
        <v>1</v>
      </c>
    </row>
    <row r="1791" spans="1:12" hidden="1" x14ac:dyDescent="0.2">
      <c r="A1791" t="s">
        <v>2757</v>
      </c>
      <c r="B1791" t="s">
        <v>8028</v>
      </c>
      <c r="C1791" t="s">
        <v>3902</v>
      </c>
      <c r="D1791" t="str">
        <f>sc_gsm[[#This Row],[model_rxn]]&amp;"_"&amp;sc_gsm[[#This Row],[Column2]]</f>
        <v>PACALDt_c_e_FWD</v>
      </c>
      <c r="E1791" t="str">
        <f>_xlfn.XLOOKUP(sc_gsm[[#This Row],[Column3]],SC_enz[name_dir],SC_enz[name_dir],"")</f>
        <v>PACALDt_c_e_FWD</v>
      </c>
      <c r="F1791" t="str">
        <f>_xlfn.XLOOKUP(sc_gsm[[#This Row],[model_rxn]],RT_gsm[model_rxn],RT_gsm[model_rxn],"")</f>
        <v>PACALDt_c_e</v>
      </c>
      <c r="G1791" s="3" t="str">
        <f>_xlfn.XLOOKUP(sc_gsm[[#This Row],[Column3]],RT_gsm[Column3],RT_gsm[Column3],"")</f>
        <v>PACALDt_c_e_FWD</v>
      </c>
      <c r="H1791" s="3" t="str" cm="1">
        <f t="array" ref="H1791">sc_gsm[[#This Row],[model_rxn]]&amp;",r,"&amp;_xlfn.SWITCH(sc_gsm[[#This Row],[Column2]],"REV","lower_bound:-","FWD","upper_bound:")&amp;"1000"</f>
        <v>PACALDt_c_e,r,upper_bound:1000</v>
      </c>
      <c r="I1791" s="3" t="str">
        <f>_xlfn.XLOOKUP(sc_gsm[[#This Row],[Column3]],SC_enz[name_dir],SC_enz[name_dir],"")</f>
        <v>PACALDt_c_e_FWD</v>
      </c>
      <c r="J1791" s="3" t="str">
        <f>_xlfn.XLOOKUP(sc_gsm[[#This Row],[name]],[1]RXNS!$C:$C,[1]RXNS!$D:$D,"")</f>
        <v>phenylacetaldehyde[c] &lt;=&gt; phenylacetaldehyde[e]</v>
      </c>
      <c r="K1791" s="3" t="str">
        <f>_xlfn.XLOOKUP(sc_gsm[[#This Row],[name]],[2]RXNS!$C:$C,[2]RXNS!$D:$D,"")</f>
        <v>phenylacetaldehyde[c] &lt;=&gt; phenylacetaldehyde[e]</v>
      </c>
      <c r="L1791" s="3" t="b">
        <f>sc_gsm[[#This Row],[yeast8.3.4 equation]]=sc_gsm[[#This Row],[yeast9 equation]]</f>
        <v>1</v>
      </c>
    </row>
    <row r="1792" spans="1:12" hidden="1" x14ac:dyDescent="0.2">
      <c r="A1792" t="s">
        <v>2758</v>
      </c>
      <c r="B1792" t="s">
        <v>8028</v>
      </c>
      <c r="C1792" t="s">
        <v>3903</v>
      </c>
      <c r="D1792" t="str">
        <f>sc_gsm[[#This Row],[model_rxn]]&amp;"_"&amp;sc_gsm[[#This Row],[Column2]]</f>
        <v>PACALDt_c_m_REV</v>
      </c>
      <c r="E1792" t="str">
        <f>_xlfn.XLOOKUP(sc_gsm[[#This Row],[Column3]],SC_enz[name_dir],SC_enz[name_dir],"")</f>
        <v>PACALDt_c_m_REV</v>
      </c>
      <c r="F1792" t="str">
        <f>_xlfn.XLOOKUP(sc_gsm[[#This Row],[model_rxn]],RT_gsm[model_rxn],RT_gsm[model_rxn],"")</f>
        <v>PACALDt_c_m</v>
      </c>
      <c r="G1792" s="3" t="str">
        <f>_xlfn.XLOOKUP(sc_gsm[[#This Row],[Column3]],RT_gsm[Column3],RT_gsm[Column3],"")</f>
        <v>PACALDt_c_m_REV</v>
      </c>
      <c r="H1792" s="3" t="str" cm="1">
        <f t="array" ref="H1792">sc_gsm[[#This Row],[model_rxn]]&amp;",r,"&amp;_xlfn.SWITCH(sc_gsm[[#This Row],[Column2]],"REV","lower_bound:-","FWD","upper_bound:")&amp;"1000"</f>
        <v>PACALDt_c_m,r,lower_bound:-1000</v>
      </c>
      <c r="I1792" s="3" t="str">
        <f>_xlfn.XLOOKUP(sc_gsm[[#This Row],[Column3]],SC_enz[name_dir],SC_enz[name_dir],"")</f>
        <v>PACALDt_c_m_REV</v>
      </c>
      <c r="J1792" s="3" t="str">
        <f>_xlfn.XLOOKUP(sc_gsm[[#This Row],[name]],[1]RXNS!$C:$C,[1]RXNS!$D:$D,"")</f>
        <v>phenylacetaldehyde[c] &lt;=&gt; phenylacetaldehyde[e]</v>
      </c>
      <c r="K1792" s="3" t="str">
        <f>_xlfn.XLOOKUP(sc_gsm[[#This Row],[name]],[2]RXNS!$C:$C,[2]RXNS!$D:$D,"")</f>
        <v>phenylacetaldehyde[c] &lt;=&gt; phenylacetaldehyde[e]</v>
      </c>
      <c r="L1792" s="3" t="b">
        <f>sc_gsm[[#This Row],[yeast8.3.4 equation]]=sc_gsm[[#This Row],[yeast9 equation]]</f>
        <v>1</v>
      </c>
    </row>
    <row r="1793" spans="1:12" hidden="1" x14ac:dyDescent="0.2">
      <c r="A1793" t="s">
        <v>2758</v>
      </c>
      <c r="B1793" t="s">
        <v>8028</v>
      </c>
      <c r="C1793" t="s">
        <v>3902</v>
      </c>
      <c r="D1793" t="str">
        <f>sc_gsm[[#This Row],[model_rxn]]&amp;"_"&amp;sc_gsm[[#This Row],[Column2]]</f>
        <v>PACALDt_c_m_FWD</v>
      </c>
      <c r="E1793" t="str">
        <f>_xlfn.XLOOKUP(sc_gsm[[#This Row],[Column3]],SC_enz[name_dir],SC_enz[name_dir],"")</f>
        <v>PACALDt_c_m_FWD</v>
      </c>
      <c r="F1793" t="str">
        <f>_xlfn.XLOOKUP(sc_gsm[[#This Row],[model_rxn]],RT_gsm[model_rxn],RT_gsm[model_rxn],"")</f>
        <v>PACALDt_c_m</v>
      </c>
      <c r="G1793" s="3" t="str">
        <f>_xlfn.XLOOKUP(sc_gsm[[#This Row],[Column3]],RT_gsm[Column3],RT_gsm[Column3],"")</f>
        <v>PACALDt_c_m_FWD</v>
      </c>
      <c r="H1793" s="3" t="str" cm="1">
        <f t="array" ref="H1793">sc_gsm[[#This Row],[model_rxn]]&amp;",r,"&amp;_xlfn.SWITCH(sc_gsm[[#This Row],[Column2]],"REV","lower_bound:-","FWD","upper_bound:")&amp;"1000"</f>
        <v>PACALDt_c_m,r,upper_bound:1000</v>
      </c>
      <c r="I1793" s="3" t="str">
        <f>_xlfn.XLOOKUP(sc_gsm[[#This Row],[Column3]],SC_enz[name_dir],SC_enz[name_dir],"")</f>
        <v>PACALDt_c_m_FWD</v>
      </c>
      <c r="J1793" s="3" t="str">
        <f>_xlfn.XLOOKUP(sc_gsm[[#This Row],[name]],[1]RXNS!$C:$C,[1]RXNS!$D:$D,"")</f>
        <v>phenylacetaldehyde[c] &lt;=&gt; phenylacetaldehyde[e]</v>
      </c>
      <c r="K1793" s="3" t="str">
        <f>_xlfn.XLOOKUP(sc_gsm[[#This Row],[name]],[2]RXNS!$C:$C,[2]RXNS!$D:$D,"")</f>
        <v>phenylacetaldehyde[c] &lt;=&gt; phenylacetaldehyde[e]</v>
      </c>
      <c r="L1793" s="3" t="b">
        <f>sc_gsm[[#This Row],[yeast8.3.4 equation]]=sc_gsm[[#This Row],[yeast9 equation]]</f>
        <v>1</v>
      </c>
    </row>
    <row r="1794" spans="1:12" hidden="1" x14ac:dyDescent="0.2">
      <c r="A1794" t="s">
        <v>2759</v>
      </c>
      <c r="B1794" t="s">
        <v>8029</v>
      </c>
      <c r="C1794" t="s">
        <v>3902</v>
      </c>
      <c r="D1794" t="str">
        <f>sc_gsm[[#This Row],[model_rxn]]&amp;"_"&amp;sc_gsm[[#This Row],[Column2]]</f>
        <v>PHEt_c_m_FWD</v>
      </c>
      <c r="E1794" t="str">
        <f>_xlfn.XLOOKUP(sc_gsm[[#This Row],[Column3]],SC_enz[name_dir],SC_enz[name_dir],"")</f>
        <v>PHEt_c_m_FWD</v>
      </c>
      <c r="F1794" t="str">
        <f>_xlfn.XLOOKUP(sc_gsm[[#This Row],[model_rxn]],RT_gsm[model_rxn],RT_gsm[model_rxn],"")</f>
        <v>PHEt_c_m</v>
      </c>
      <c r="G1794" s="3" t="str">
        <f>_xlfn.XLOOKUP(sc_gsm[[#This Row],[Column3]],RT_gsm[Column3],RT_gsm[Column3],"")</f>
        <v>PHEt_c_m_FWD</v>
      </c>
      <c r="H1794" s="3" t="str" cm="1">
        <f t="array" ref="H1794">sc_gsm[[#This Row],[model_rxn]]&amp;",r,"&amp;_xlfn.SWITCH(sc_gsm[[#This Row],[Column2]],"REV","lower_bound:-","FWD","upper_bound:")&amp;"1000"</f>
        <v>PHEt_c_m,r,upper_bound:1000</v>
      </c>
      <c r="I1794" s="3" t="str">
        <f>_xlfn.XLOOKUP(sc_gsm[[#This Row],[Column3]],SC_enz[name_dir],SC_enz[name_dir],"")</f>
        <v>PHEt_c_m_FWD</v>
      </c>
      <c r="J1794" s="3" t="str">
        <f>_xlfn.XLOOKUP(sc_gsm[[#This Row],[name]],[1]RXNS!$C:$C,[1]RXNS!$D:$D,"")</f>
        <v>L-phenylalanine[c] =&gt; L-phenylalanine[m]</v>
      </c>
      <c r="K1794" s="3" t="str">
        <f>_xlfn.XLOOKUP(sc_gsm[[#This Row],[name]],[2]RXNS!$C:$C,[2]RXNS!$D:$D,"")</f>
        <v>L-phenylalanine[c] =&gt; L-phenylalanine[m]</v>
      </c>
      <c r="L1794" s="3" t="b">
        <f>sc_gsm[[#This Row],[yeast8.3.4 equation]]=sc_gsm[[#This Row],[yeast9 equation]]</f>
        <v>1</v>
      </c>
    </row>
    <row r="1795" spans="1:12" hidden="1" x14ac:dyDescent="0.2">
      <c r="A1795" t="s">
        <v>2760</v>
      </c>
      <c r="B1795" t="s">
        <v>8030</v>
      </c>
      <c r="C1795" t="s">
        <v>3903</v>
      </c>
      <c r="D1795" t="str">
        <f>sc_gsm[[#This Row],[model_rxn]]&amp;"_"&amp;sc_gsm[[#This Row],[Column2]]</f>
        <v>EX_pi_e_REV</v>
      </c>
      <c r="E1795" t="str">
        <f>_xlfn.XLOOKUP(sc_gsm[[#This Row],[Column3]],SC_enz[name_dir],SC_enz[name_dir],"")</f>
        <v>EX_pi_e_REV</v>
      </c>
      <c r="F1795" t="str">
        <f>_xlfn.XLOOKUP(sc_gsm[[#This Row],[model_rxn]],RT_gsm[model_rxn],RT_gsm[model_rxn],"")</f>
        <v>EX_pi_e</v>
      </c>
      <c r="G1795" s="3" t="str">
        <f>_xlfn.XLOOKUP(sc_gsm[[#This Row],[Column3]],RT_gsm[Column3],RT_gsm[Column3],"")</f>
        <v>EX_pi_e_REV</v>
      </c>
      <c r="H1795" s="3" t="str" cm="1">
        <f t="array" ref="H1795">sc_gsm[[#This Row],[model_rxn]]&amp;",r,"&amp;_xlfn.SWITCH(sc_gsm[[#This Row],[Column2]],"REV","lower_bound:-","FWD","upper_bound:")&amp;"1000"</f>
        <v>EX_pi_e,r,lower_bound:-1000</v>
      </c>
      <c r="I1795" s="3" t="str">
        <f>_xlfn.XLOOKUP(sc_gsm[[#This Row],[Column3]],SC_enz[name_dir],SC_enz[name_dir],"")</f>
        <v>EX_pi_e_REV</v>
      </c>
      <c r="J1795" s="3" t="str">
        <f>_xlfn.XLOOKUP(sc_gsm[[#This Row],[name]],[1]RXNS!$C:$C,[1]RXNS!$D:$D,"")</f>
        <v xml:space="preserve">phosphate[e] &lt;=&gt; </v>
      </c>
      <c r="K1795" s="3" t="str">
        <f>_xlfn.XLOOKUP(sc_gsm[[#This Row],[name]],[2]RXNS!$C:$C,[2]RXNS!$D:$D,"")</f>
        <v xml:space="preserve">phosphate[e] &lt;=&gt; </v>
      </c>
      <c r="L1795" s="3" t="b">
        <f>sc_gsm[[#This Row],[yeast8.3.4 equation]]=sc_gsm[[#This Row],[yeast9 equation]]</f>
        <v>1</v>
      </c>
    </row>
    <row r="1796" spans="1:12" hidden="1" x14ac:dyDescent="0.2">
      <c r="A1796" t="s">
        <v>2760</v>
      </c>
      <c r="B1796" t="s">
        <v>8030</v>
      </c>
      <c r="C1796" t="s">
        <v>3902</v>
      </c>
      <c r="D1796" t="str">
        <f>sc_gsm[[#This Row],[model_rxn]]&amp;"_"&amp;sc_gsm[[#This Row],[Column2]]</f>
        <v>EX_pi_e_FWD</v>
      </c>
      <c r="E1796" t="str">
        <f>_xlfn.XLOOKUP(sc_gsm[[#This Row],[Column3]],SC_enz[name_dir],SC_enz[name_dir],"")</f>
        <v>EX_pi_e_FWD</v>
      </c>
      <c r="F1796" t="str">
        <f>_xlfn.XLOOKUP(sc_gsm[[#This Row],[model_rxn]],RT_gsm[model_rxn],RT_gsm[model_rxn],"")</f>
        <v>EX_pi_e</v>
      </c>
      <c r="G1796" s="3" t="str">
        <f>_xlfn.XLOOKUP(sc_gsm[[#This Row],[Column3]],RT_gsm[Column3],RT_gsm[Column3],"")</f>
        <v>EX_pi_e_FWD</v>
      </c>
      <c r="H1796" s="3" t="str" cm="1">
        <f t="array" ref="H1796">sc_gsm[[#This Row],[model_rxn]]&amp;",r,"&amp;_xlfn.SWITCH(sc_gsm[[#This Row],[Column2]],"REV","lower_bound:-","FWD","upper_bound:")&amp;"1000"</f>
        <v>EX_pi_e,r,upper_bound:1000</v>
      </c>
      <c r="I1796" s="3" t="str">
        <f>_xlfn.XLOOKUP(sc_gsm[[#This Row],[Column3]],SC_enz[name_dir],SC_enz[name_dir],"")</f>
        <v>EX_pi_e_FWD</v>
      </c>
      <c r="J1796" s="3" t="str">
        <f>_xlfn.XLOOKUP(sc_gsm[[#This Row],[name]],[1]RXNS!$C:$C,[1]RXNS!$D:$D,"")</f>
        <v xml:space="preserve">phosphate[e] &lt;=&gt; </v>
      </c>
      <c r="K1796" s="3" t="str">
        <f>_xlfn.XLOOKUP(sc_gsm[[#This Row],[name]],[2]RXNS!$C:$C,[2]RXNS!$D:$D,"")</f>
        <v xml:space="preserve">phosphate[e] &lt;=&gt; </v>
      </c>
      <c r="L1796" s="3" t="b">
        <f>sc_gsm[[#This Row],[yeast8.3.4 equation]]=sc_gsm[[#This Row],[yeast9 equation]]</f>
        <v>1</v>
      </c>
    </row>
    <row r="1797" spans="1:12" hidden="1" x14ac:dyDescent="0.2">
      <c r="A1797" t="s">
        <v>2761</v>
      </c>
      <c r="B1797" t="s">
        <v>7731</v>
      </c>
      <c r="C1797" t="s">
        <v>3903</v>
      </c>
      <c r="D1797" t="str">
        <f>sc_gsm[[#This Row],[model_rxn]]&amp;"_"&amp;sc_gsm[[#This Row],[Column2]]</f>
        <v>PIt_c_v_REV</v>
      </c>
      <c r="E1797" t="str">
        <f>_xlfn.XLOOKUP(sc_gsm[[#This Row],[Column3]],SC_enz[name_dir],SC_enz[name_dir],"")</f>
        <v>PIt_c_v_REV</v>
      </c>
      <c r="F1797" t="str">
        <f>_xlfn.XLOOKUP(sc_gsm[[#This Row],[model_rxn]],RT_gsm[model_rxn],RT_gsm[model_rxn],"")</f>
        <v>PIt_c_v</v>
      </c>
      <c r="G1797" s="3" t="str">
        <f>_xlfn.XLOOKUP(sc_gsm[[#This Row],[Column3]],RT_gsm[Column3],RT_gsm[Column3],"")</f>
        <v>PIt_c_v_REV</v>
      </c>
      <c r="H1797" s="3" t="str" cm="1">
        <f t="array" ref="H1797">sc_gsm[[#This Row],[model_rxn]]&amp;",r,"&amp;_xlfn.SWITCH(sc_gsm[[#This Row],[Column2]],"REV","lower_bound:-","FWD","upper_bound:")&amp;"1000"</f>
        <v>PIt_c_v,r,lower_bound:-1000</v>
      </c>
      <c r="I1797" s="3" t="str">
        <f>_xlfn.XLOOKUP(sc_gsm[[#This Row],[Column3]],SC_enz[name_dir],SC_enz[name_dir],"")</f>
        <v>PIt_c_v_REV</v>
      </c>
      <c r="J1797" s="3" t="str">
        <f>_xlfn.XLOOKUP(sc_gsm[[#This Row],[name]],[1]RXNS!$C:$C,[1]RXNS!$D:$D,"")</f>
        <v>H+[e] + phosphate[e] &lt;=&gt; H+[c] + phosphate[c]</v>
      </c>
      <c r="K1797" s="3" t="str">
        <f>_xlfn.XLOOKUP(sc_gsm[[#This Row],[name]],[2]RXNS!$C:$C,[2]RXNS!$D:$D,"")</f>
        <v>H+[e] + phosphate[e] &lt;=&gt; H+[c] + phosphate[c]</v>
      </c>
      <c r="L1797" s="3" t="b">
        <f>sc_gsm[[#This Row],[yeast8.3.4 equation]]=sc_gsm[[#This Row],[yeast9 equation]]</f>
        <v>1</v>
      </c>
    </row>
    <row r="1798" spans="1:12" hidden="1" x14ac:dyDescent="0.2">
      <c r="A1798" t="s">
        <v>2761</v>
      </c>
      <c r="B1798" t="s">
        <v>7731</v>
      </c>
      <c r="C1798" t="s">
        <v>3902</v>
      </c>
      <c r="D1798" t="str">
        <f>sc_gsm[[#This Row],[model_rxn]]&amp;"_"&amp;sc_gsm[[#This Row],[Column2]]</f>
        <v>PIt_c_v_FWD</v>
      </c>
      <c r="E1798" t="str">
        <f>_xlfn.XLOOKUP(sc_gsm[[#This Row],[Column3]],SC_enz[name_dir],SC_enz[name_dir],"")</f>
        <v>PIt_c_v_FWD</v>
      </c>
      <c r="F1798" t="str">
        <f>_xlfn.XLOOKUP(sc_gsm[[#This Row],[model_rxn]],RT_gsm[model_rxn],RT_gsm[model_rxn],"")</f>
        <v>PIt_c_v</v>
      </c>
      <c r="G1798" s="3" t="str">
        <f>_xlfn.XLOOKUP(sc_gsm[[#This Row],[Column3]],RT_gsm[Column3],RT_gsm[Column3],"")</f>
        <v>PIt_c_v_FWD</v>
      </c>
      <c r="H1798" s="3" t="str" cm="1">
        <f t="array" ref="H1798">sc_gsm[[#This Row],[model_rxn]]&amp;",r,"&amp;_xlfn.SWITCH(sc_gsm[[#This Row],[Column2]],"REV","lower_bound:-","FWD","upper_bound:")&amp;"1000"</f>
        <v>PIt_c_v,r,upper_bound:1000</v>
      </c>
      <c r="I1798" s="3" t="str">
        <f>_xlfn.XLOOKUP(sc_gsm[[#This Row],[Column3]],SC_enz[name_dir],SC_enz[name_dir],"")</f>
        <v>PIt_c_v_FWD</v>
      </c>
      <c r="J1798" s="3" t="str">
        <f>_xlfn.XLOOKUP(sc_gsm[[#This Row],[name]],[1]RXNS!$C:$C,[1]RXNS!$D:$D,"")</f>
        <v>H+[e] + phosphate[e] &lt;=&gt; H+[c] + phosphate[c]</v>
      </c>
      <c r="K1798" s="3" t="str">
        <f>_xlfn.XLOOKUP(sc_gsm[[#This Row],[name]],[2]RXNS!$C:$C,[2]RXNS!$D:$D,"")</f>
        <v>H+[e] + phosphate[e] &lt;=&gt; H+[c] + phosphate[c]</v>
      </c>
      <c r="L1798" s="3" t="b">
        <f>sc_gsm[[#This Row],[yeast8.3.4 equation]]=sc_gsm[[#This Row],[yeast9 equation]]</f>
        <v>1</v>
      </c>
    </row>
    <row r="1799" spans="1:12" hidden="1" x14ac:dyDescent="0.2">
      <c r="A1799" t="s">
        <v>2762</v>
      </c>
      <c r="B1799" t="s">
        <v>8031</v>
      </c>
      <c r="C1799" t="s">
        <v>3903</v>
      </c>
      <c r="D1799" t="str">
        <f>sc_gsm[[#This Row],[model_rxn]]&amp;"_"&amp;sc_gsm[[#This Row],[Column2]]</f>
        <v>EX_k_e_REV</v>
      </c>
      <c r="E1799" t="str">
        <f>_xlfn.XLOOKUP(sc_gsm[[#This Row],[Column3]],SC_enz[name_dir],SC_enz[name_dir],"")</f>
        <v>EX_k_e_REV</v>
      </c>
      <c r="F1799" t="str">
        <f>_xlfn.XLOOKUP(sc_gsm[[#This Row],[model_rxn]],RT_gsm[model_rxn],RT_gsm[model_rxn],"")</f>
        <v>EX_k_e</v>
      </c>
      <c r="G1799" s="3" t="str">
        <f>_xlfn.XLOOKUP(sc_gsm[[#This Row],[Column3]],RT_gsm[Column3],RT_gsm[Column3],"")</f>
        <v>EX_k_e_REV</v>
      </c>
      <c r="H1799" s="3" t="str" cm="1">
        <f t="array" ref="H1799">sc_gsm[[#This Row],[model_rxn]]&amp;",r,"&amp;_xlfn.SWITCH(sc_gsm[[#This Row],[Column2]],"REV","lower_bound:-","FWD","upper_bound:")&amp;"1000"</f>
        <v>EX_k_e,r,lower_bound:-1000</v>
      </c>
      <c r="I1799" s="3" t="str">
        <f>_xlfn.XLOOKUP(sc_gsm[[#This Row],[Column3]],SC_enz[name_dir],SC_enz[name_dir],"")</f>
        <v>EX_k_e_REV</v>
      </c>
      <c r="J1799" s="3" t="str">
        <f>_xlfn.XLOOKUP(sc_gsm[[#This Row],[name]],[1]RXNS!$C:$C,[1]RXNS!$D:$D,"")</f>
        <v xml:space="preserve">potassium[e] &lt;=&gt; </v>
      </c>
      <c r="K1799" s="3" t="str">
        <f>_xlfn.XLOOKUP(sc_gsm[[#This Row],[name]],[2]RXNS!$C:$C,[2]RXNS!$D:$D,"")</f>
        <v xml:space="preserve">potassium[e] &lt;=&gt; </v>
      </c>
      <c r="L1799" s="3" t="b">
        <f>sc_gsm[[#This Row],[yeast8.3.4 equation]]=sc_gsm[[#This Row],[yeast9 equation]]</f>
        <v>1</v>
      </c>
    </row>
    <row r="1800" spans="1:12" hidden="1" x14ac:dyDescent="0.2">
      <c r="A1800" t="s">
        <v>2762</v>
      </c>
      <c r="B1800" t="s">
        <v>8031</v>
      </c>
      <c r="C1800" t="s">
        <v>3902</v>
      </c>
      <c r="D1800" t="str">
        <f>sc_gsm[[#This Row],[model_rxn]]&amp;"_"&amp;sc_gsm[[#This Row],[Column2]]</f>
        <v>EX_k_e_FWD</v>
      </c>
      <c r="E1800" t="str">
        <f>_xlfn.XLOOKUP(sc_gsm[[#This Row],[Column3]],SC_enz[name_dir],SC_enz[name_dir],"")</f>
        <v>EX_k_e_FWD</v>
      </c>
      <c r="F1800" t="str">
        <f>_xlfn.XLOOKUP(sc_gsm[[#This Row],[model_rxn]],RT_gsm[model_rxn],RT_gsm[model_rxn],"")</f>
        <v>EX_k_e</v>
      </c>
      <c r="G1800" s="3" t="str">
        <f>_xlfn.XLOOKUP(sc_gsm[[#This Row],[Column3]],RT_gsm[Column3],RT_gsm[Column3],"")</f>
        <v>EX_k_e_FWD</v>
      </c>
      <c r="H1800" s="3" t="str" cm="1">
        <f t="array" ref="H1800">sc_gsm[[#This Row],[model_rxn]]&amp;",r,"&amp;_xlfn.SWITCH(sc_gsm[[#This Row],[Column2]],"REV","lower_bound:-","FWD","upper_bound:")&amp;"1000"</f>
        <v>EX_k_e,r,upper_bound:1000</v>
      </c>
      <c r="I1800" s="3" t="str">
        <f>_xlfn.XLOOKUP(sc_gsm[[#This Row],[Column3]],SC_enz[name_dir],SC_enz[name_dir],"")</f>
        <v>EX_k_e_FWD</v>
      </c>
      <c r="J1800" s="3" t="str">
        <f>_xlfn.XLOOKUP(sc_gsm[[#This Row],[name]],[1]RXNS!$C:$C,[1]RXNS!$D:$D,"")</f>
        <v xml:space="preserve">potassium[e] &lt;=&gt; </v>
      </c>
      <c r="K1800" s="3" t="str">
        <f>_xlfn.XLOOKUP(sc_gsm[[#This Row],[name]],[2]RXNS!$C:$C,[2]RXNS!$D:$D,"")</f>
        <v xml:space="preserve">potassium[e] &lt;=&gt; </v>
      </c>
      <c r="L1800" s="3" t="b">
        <f>sc_gsm[[#This Row],[yeast8.3.4 equation]]=sc_gsm[[#This Row],[yeast9 equation]]</f>
        <v>1</v>
      </c>
    </row>
    <row r="1801" spans="1:12" hidden="1" x14ac:dyDescent="0.2">
      <c r="A1801" t="s">
        <v>2763</v>
      </c>
      <c r="B1801" t="s">
        <v>8032</v>
      </c>
      <c r="C1801" t="s">
        <v>3903</v>
      </c>
      <c r="D1801" t="str">
        <f>sc_gsm[[#This Row],[model_rxn]]&amp;"_"&amp;sc_gsm[[#This Row],[Column2]]</f>
        <v>PPPG9t_c_m_REV</v>
      </c>
      <c r="E1801" t="str">
        <f>_xlfn.XLOOKUP(sc_gsm[[#This Row],[Column3]],SC_enz[name_dir],SC_enz[name_dir],"")</f>
        <v>PPPG9t_c_m_REV</v>
      </c>
      <c r="F1801" t="str">
        <f>_xlfn.XLOOKUP(sc_gsm[[#This Row],[model_rxn]],RT_gsm[model_rxn],RT_gsm[model_rxn],"")</f>
        <v>PPPG9t_c_m</v>
      </c>
      <c r="G1801" s="3" t="str">
        <f>_xlfn.XLOOKUP(sc_gsm[[#This Row],[Column3]],RT_gsm[Column3],RT_gsm[Column3],"")</f>
        <v>PPPG9t_c_m_REV</v>
      </c>
      <c r="H1801" s="3" t="str" cm="1">
        <f t="array" ref="H1801">sc_gsm[[#This Row],[model_rxn]]&amp;",r,"&amp;_xlfn.SWITCH(sc_gsm[[#This Row],[Column2]],"REV","lower_bound:-","FWD","upper_bound:")&amp;"1000"</f>
        <v>PPPG9t_c_m,r,lower_bound:-1000</v>
      </c>
      <c r="I1801" s="3" t="str">
        <f>_xlfn.XLOOKUP(sc_gsm[[#This Row],[Column3]],SC_enz[name_dir],SC_enz[name_dir],"")</f>
        <v>PPPG9t_c_m_REV</v>
      </c>
      <c r="J1801" s="3" t="str">
        <f>_xlfn.XLOOKUP(sc_gsm[[#This Row],[name]],[1]RXNS!$C:$C,[1]RXNS!$D:$D,"")</f>
        <v>protoporphyrinogen[c] &lt;=&gt; protoporphyrinogen[m]</v>
      </c>
      <c r="K1801" s="3" t="str">
        <f>_xlfn.XLOOKUP(sc_gsm[[#This Row],[name]],[2]RXNS!$C:$C,[2]RXNS!$D:$D,"")</f>
        <v>protoporphyrinogen[c] &lt;=&gt; protoporphyrinogen[m]</v>
      </c>
      <c r="L1801" s="3" t="b">
        <f>sc_gsm[[#This Row],[yeast8.3.4 equation]]=sc_gsm[[#This Row],[yeast9 equation]]</f>
        <v>1</v>
      </c>
    </row>
    <row r="1802" spans="1:12" hidden="1" x14ac:dyDescent="0.2">
      <c r="A1802" t="s">
        <v>2763</v>
      </c>
      <c r="B1802" t="s">
        <v>8032</v>
      </c>
      <c r="C1802" t="s">
        <v>3902</v>
      </c>
      <c r="D1802" t="str">
        <f>sc_gsm[[#This Row],[model_rxn]]&amp;"_"&amp;sc_gsm[[#This Row],[Column2]]</f>
        <v>PPPG9t_c_m_FWD</v>
      </c>
      <c r="E1802" t="str">
        <f>_xlfn.XLOOKUP(sc_gsm[[#This Row],[Column3]],SC_enz[name_dir],SC_enz[name_dir],"")</f>
        <v>PPPG9t_c_m_FWD</v>
      </c>
      <c r="F1802" t="str">
        <f>_xlfn.XLOOKUP(sc_gsm[[#This Row],[model_rxn]],RT_gsm[model_rxn],RT_gsm[model_rxn],"")</f>
        <v>PPPG9t_c_m</v>
      </c>
      <c r="G1802" s="3" t="str">
        <f>_xlfn.XLOOKUP(sc_gsm[[#This Row],[Column3]],RT_gsm[Column3],RT_gsm[Column3],"")</f>
        <v>PPPG9t_c_m_FWD</v>
      </c>
      <c r="H1802" s="3" t="str" cm="1">
        <f t="array" ref="H1802">sc_gsm[[#This Row],[model_rxn]]&amp;",r,"&amp;_xlfn.SWITCH(sc_gsm[[#This Row],[Column2]],"REV","lower_bound:-","FWD","upper_bound:")&amp;"1000"</f>
        <v>PPPG9t_c_m,r,upper_bound:1000</v>
      </c>
      <c r="I1802" s="3" t="str">
        <f>_xlfn.XLOOKUP(sc_gsm[[#This Row],[Column3]],SC_enz[name_dir],SC_enz[name_dir],"")</f>
        <v>PPPG9t_c_m_FWD</v>
      </c>
      <c r="J1802" s="3" t="str">
        <f>_xlfn.XLOOKUP(sc_gsm[[#This Row],[name]],[1]RXNS!$C:$C,[1]RXNS!$D:$D,"")</f>
        <v>protoporphyrinogen[c] &lt;=&gt; protoporphyrinogen[m]</v>
      </c>
      <c r="K1802" s="3" t="str">
        <f>_xlfn.XLOOKUP(sc_gsm[[#This Row],[name]],[2]RXNS!$C:$C,[2]RXNS!$D:$D,"")</f>
        <v>protoporphyrinogen[c] &lt;=&gt; protoporphyrinogen[m]</v>
      </c>
      <c r="L1802" s="3" t="b">
        <f>sc_gsm[[#This Row],[yeast8.3.4 equation]]=sc_gsm[[#This Row],[yeast9 equation]]</f>
        <v>1</v>
      </c>
    </row>
    <row r="1803" spans="1:12" hidden="1" x14ac:dyDescent="0.2">
      <c r="A1803" t="s">
        <v>2764</v>
      </c>
      <c r="B1803" t="s">
        <v>8033</v>
      </c>
      <c r="C1803" t="s">
        <v>3903</v>
      </c>
      <c r="D1803" t="str">
        <f>sc_gsm[[#This Row],[model_rxn]]&amp;"_"&amp;sc_gsm[[#This Row],[Column2]]</f>
        <v>PRPPt_c_m_REV</v>
      </c>
      <c r="E1803" t="str">
        <f>_xlfn.XLOOKUP(sc_gsm[[#This Row],[Column3]],SC_enz[name_dir],SC_enz[name_dir],"")</f>
        <v>PRPPt_c_m_REV</v>
      </c>
      <c r="F1803" t="str">
        <f>_xlfn.XLOOKUP(sc_gsm[[#This Row],[model_rxn]],RT_gsm[model_rxn],RT_gsm[model_rxn],"")</f>
        <v>PRPPt_c_m</v>
      </c>
      <c r="G1803" s="3" t="str">
        <f>_xlfn.XLOOKUP(sc_gsm[[#This Row],[Column3]],RT_gsm[Column3],RT_gsm[Column3],"")</f>
        <v>PRPPt_c_m_REV</v>
      </c>
      <c r="H1803" s="3" t="str" cm="1">
        <f t="array" ref="H1803">sc_gsm[[#This Row],[model_rxn]]&amp;",r,"&amp;_xlfn.SWITCH(sc_gsm[[#This Row],[Column2]],"REV","lower_bound:-","FWD","upper_bound:")&amp;"1000"</f>
        <v>PRPPt_c_m,r,lower_bound:-1000</v>
      </c>
      <c r="I1803" s="3" t="str">
        <f>_xlfn.XLOOKUP(sc_gsm[[#This Row],[Column3]],SC_enz[name_dir],SC_enz[name_dir],"")</f>
        <v>PRPPt_c_m_REV</v>
      </c>
      <c r="J1803" s="3" t="str">
        <f>_xlfn.XLOOKUP(sc_gsm[[#This Row],[name]],[1]RXNS!$C:$C,[1]RXNS!$D:$D,"")</f>
        <v>PRPP[c] &lt;=&gt; PRPP[m]</v>
      </c>
      <c r="K1803" s="3" t="str">
        <f>_xlfn.XLOOKUP(sc_gsm[[#This Row],[name]],[2]RXNS!$C:$C,[2]RXNS!$D:$D,"")</f>
        <v>PRPP[c] &lt;=&gt; PRPP[m]</v>
      </c>
      <c r="L1803" s="3" t="b">
        <f>sc_gsm[[#This Row],[yeast8.3.4 equation]]=sc_gsm[[#This Row],[yeast9 equation]]</f>
        <v>1</v>
      </c>
    </row>
    <row r="1804" spans="1:12" hidden="1" x14ac:dyDescent="0.2">
      <c r="A1804" t="s">
        <v>2764</v>
      </c>
      <c r="B1804" t="s">
        <v>8033</v>
      </c>
      <c r="C1804" t="s">
        <v>3902</v>
      </c>
      <c r="D1804" t="str">
        <f>sc_gsm[[#This Row],[model_rxn]]&amp;"_"&amp;sc_gsm[[#This Row],[Column2]]</f>
        <v>PRPPt_c_m_FWD</v>
      </c>
      <c r="E1804" t="str">
        <f>_xlfn.XLOOKUP(sc_gsm[[#This Row],[Column3]],SC_enz[name_dir],SC_enz[name_dir],"")</f>
        <v>PRPPt_c_m_FWD</v>
      </c>
      <c r="F1804" t="str">
        <f>_xlfn.XLOOKUP(sc_gsm[[#This Row],[model_rxn]],RT_gsm[model_rxn],RT_gsm[model_rxn],"")</f>
        <v>PRPPt_c_m</v>
      </c>
      <c r="G1804" s="3" t="str">
        <f>_xlfn.XLOOKUP(sc_gsm[[#This Row],[Column3]],RT_gsm[Column3],RT_gsm[Column3],"")</f>
        <v>PRPPt_c_m_FWD</v>
      </c>
      <c r="H1804" s="3" t="str" cm="1">
        <f t="array" ref="H1804">sc_gsm[[#This Row],[model_rxn]]&amp;",r,"&amp;_xlfn.SWITCH(sc_gsm[[#This Row],[Column2]],"REV","lower_bound:-","FWD","upper_bound:")&amp;"1000"</f>
        <v>PRPPt_c_m,r,upper_bound:1000</v>
      </c>
      <c r="I1804" s="3" t="str">
        <f>_xlfn.XLOOKUP(sc_gsm[[#This Row],[Column3]],SC_enz[name_dir],SC_enz[name_dir],"")</f>
        <v>PRPPt_c_m_FWD</v>
      </c>
      <c r="J1804" s="3" t="str">
        <f>_xlfn.XLOOKUP(sc_gsm[[#This Row],[name]],[1]RXNS!$C:$C,[1]RXNS!$D:$D,"")</f>
        <v>PRPP[c] &lt;=&gt; PRPP[m]</v>
      </c>
      <c r="K1804" s="3" t="str">
        <f>_xlfn.XLOOKUP(sc_gsm[[#This Row],[name]],[2]RXNS!$C:$C,[2]RXNS!$D:$D,"")</f>
        <v>PRPP[c] &lt;=&gt; PRPP[m]</v>
      </c>
      <c r="L1804" s="3" t="b">
        <f>sc_gsm[[#This Row],[yeast8.3.4 equation]]=sc_gsm[[#This Row],[yeast9 equation]]</f>
        <v>1</v>
      </c>
    </row>
    <row r="1805" spans="1:12" hidden="1" x14ac:dyDescent="0.2">
      <c r="A1805" t="s">
        <v>2765</v>
      </c>
      <c r="B1805" t="s">
        <v>8034</v>
      </c>
      <c r="C1805" t="s">
        <v>3902</v>
      </c>
      <c r="D1805" t="str">
        <f>sc_gsm[[#This Row],[model_rxn]]&amp;"_"&amp;sc_gsm[[#This Row],[Column2]]</f>
        <v>EX_ptrc_e_FWD</v>
      </c>
      <c r="E1805" t="str">
        <f>_xlfn.XLOOKUP(sc_gsm[[#This Row],[Column3]],SC_enz[name_dir],SC_enz[name_dir],"")</f>
        <v>EX_ptrc_e_FWD</v>
      </c>
      <c r="F1805" t="str">
        <f>_xlfn.XLOOKUP(sc_gsm[[#This Row],[model_rxn]],RT_gsm[model_rxn],RT_gsm[model_rxn],"")</f>
        <v>EX_ptrc_e</v>
      </c>
      <c r="G1805" s="3" t="str">
        <f>_xlfn.XLOOKUP(sc_gsm[[#This Row],[Column3]],RT_gsm[Column3],RT_gsm[Column3],"")</f>
        <v>EX_ptrc_e_FWD</v>
      </c>
      <c r="H1805" s="3" t="str" cm="1">
        <f t="array" ref="H1805">sc_gsm[[#This Row],[model_rxn]]&amp;",r,"&amp;_xlfn.SWITCH(sc_gsm[[#This Row],[Column2]],"REV","lower_bound:-","FWD","upper_bound:")&amp;"1000"</f>
        <v>EX_ptrc_e,r,upper_bound:1000</v>
      </c>
      <c r="I1805" s="3" t="str">
        <f>_xlfn.XLOOKUP(sc_gsm[[#This Row],[Column3]],SC_enz[name_dir],SC_enz[name_dir],"")</f>
        <v>EX_ptrc_e_FWD</v>
      </c>
      <c r="J1805" s="3" t="str">
        <f>_xlfn.XLOOKUP(sc_gsm[[#This Row],[name]],[1]RXNS!$C:$C,[1]RXNS!$D:$D,"")</f>
        <v xml:space="preserve">putrescine[e] =&gt; </v>
      </c>
      <c r="K1805" s="3" t="str">
        <f>_xlfn.XLOOKUP(sc_gsm[[#This Row],[name]],[2]RXNS!$C:$C,[2]RXNS!$D:$D,"")</f>
        <v xml:space="preserve">putrescine[e] =&gt; </v>
      </c>
      <c r="L1805" s="3" t="b">
        <f>sc_gsm[[#This Row],[yeast8.3.4 equation]]=sc_gsm[[#This Row],[yeast9 equation]]</f>
        <v>1</v>
      </c>
    </row>
    <row r="1806" spans="1:12" hidden="1" x14ac:dyDescent="0.2">
      <c r="A1806" t="s">
        <v>2766</v>
      </c>
      <c r="B1806" t="s">
        <v>8035</v>
      </c>
      <c r="C1806" t="s">
        <v>3902</v>
      </c>
      <c r="D1806" t="str">
        <f>sc_gsm[[#This Row],[model_rxn]]&amp;"_"&amp;sc_gsm[[#This Row],[Column2]]</f>
        <v>PYDXK_c_FWD</v>
      </c>
      <c r="E1806" t="str">
        <f>_xlfn.XLOOKUP(sc_gsm[[#This Row],[Column3]],SC_enz[name_dir],SC_enz[name_dir],"")</f>
        <v>PYDXK_c_FWD</v>
      </c>
      <c r="F1806" t="str">
        <f>_xlfn.XLOOKUP(sc_gsm[[#This Row],[model_rxn]],RT_gsm[model_rxn],RT_gsm[model_rxn],"")</f>
        <v>PYDXK_c</v>
      </c>
      <c r="G1806" s="3" t="str">
        <f>_xlfn.XLOOKUP(sc_gsm[[#This Row],[Column3]],RT_gsm[Column3],RT_gsm[Column3],"")</f>
        <v>PYDXK_c_FWD</v>
      </c>
      <c r="H1806" s="3" t="str" cm="1">
        <f t="array" ref="H1806">sc_gsm[[#This Row],[model_rxn]]&amp;",r,"&amp;_xlfn.SWITCH(sc_gsm[[#This Row],[Column2]],"REV","lower_bound:-","FWD","upper_bound:")&amp;"1000"</f>
        <v>PYDXK_c,r,upper_bound:1000</v>
      </c>
      <c r="I1806" s="3" t="str">
        <f>_xlfn.XLOOKUP(sc_gsm[[#This Row],[Column3]],SC_enz[name_dir],SC_enz[name_dir],"")</f>
        <v>PYDXK_c_FWD</v>
      </c>
      <c r="J1806" s="3" t="str">
        <f>_xlfn.XLOOKUP(sc_gsm[[#This Row],[name]],[1]RXNS!$C:$C,[1]RXNS!$D:$D,"")</f>
        <v>ATP[c] + pyridoxal[c] =&gt; ADP[c] + H+[c] + pyridoxal 5'-phosphate[c]</v>
      </c>
      <c r="K1806" s="3" t="str">
        <f>_xlfn.XLOOKUP(sc_gsm[[#This Row],[name]],[2]RXNS!$C:$C,[2]RXNS!$D:$D,"")</f>
        <v>ATP[c] + pyridoxal[c] =&gt; ADP[c] + H+[c] + pyridoxal 5'-phosphate[c]</v>
      </c>
      <c r="L1806" s="3" t="b">
        <f>sc_gsm[[#This Row],[yeast8.3.4 equation]]=sc_gsm[[#This Row],[yeast9 equation]]</f>
        <v>1</v>
      </c>
    </row>
    <row r="1807" spans="1:12" hidden="1" x14ac:dyDescent="0.2">
      <c r="A1807" t="s">
        <v>2769</v>
      </c>
      <c r="B1807" t="s">
        <v>8036</v>
      </c>
      <c r="C1807" t="s">
        <v>3902</v>
      </c>
      <c r="D1807" t="str">
        <f>sc_gsm[[#This Row],[model_rxn]]&amp;"_"&amp;sc_gsm[[#This Row],[Column2]]</f>
        <v>PYDAMK_c_FWD</v>
      </c>
      <c r="E1807" t="str">
        <f>_xlfn.XLOOKUP(sc_gsm[[#This Row],[Column3]],SC_enz[name_dir],SC_enz[name_dir],"")</f>
        <v>PYDAMK_c_FWD</v>
      </c>
      <c r="F1807" t="str">
        <f>_xlfn.XLOOKUP(sc_gsm[[#This Row],[model_rxn]],RT_gsm[model_rxn],RT_gsm[model_rxn],"")</f>
        <v>PYDAMK_c</v>
      </c>
      <c r="G1807" s="3" t="str">
        <f>_xlfn.XLOOKUP(sc_gsm[[#This Row],[Column3]],RT_gsm[Column3],RT_gsm[Column3],"")</f>
        <v>PYDAMK_c_FWD</v>
      </c>
      <c r="H1807" s="3" t="str" cm="1">
        <f t="array" ref="H1807">sc_gsm[[#This Row],[model_rxn]]&amp;",r,"&amp;_xlfn.SWITCH(sc_gsm[[#This Row],[Column2]],"REV","lower_bound:-","FWD","upper_bound:")&amp;"1000"</f>
        <v>PYDAMK_c,r,upper_bound:1000</v>
      </c>
      <c r="I1807" s="3" t="str">
        <f>_xlfn.XLOOKUP(sc_gsm[[#This Row],[Column3]],SC_enz[name_dir],SC_enz[name_dir],"")</f>
        <v>PYDAMK_c_FWD</v>
      </c>
      <c r="J1807" s="3" t="str">
        <f>_xlfn.XLOOKUP(sc_gsm[[#This Row],[name]],[1]RXNS!$C:$C,[1]RXNS!$D:$D,"")</f>
        <v>ATP[c] + pyridoxamine[c] =&gt; ADP[c] + H+[c] + pyridoxamine 5'-phosphate[c]</v>
      </c>
      <c r="K1807" s="3" t="str">
        <f>_xlfn.XLOOKUP(sc_gsm[[#This Row],[name]],[2]RXNS!$C:$C,[2]RXNS!$D:$D,"")</f>
        <v>ATP[c] + pyridoxamine[c] =&gt; ADP[c] + H+[c] + pyridoxamine 5'-phosphate[c]</v>
      </c>
      <c r="L1807" s="3" t="b">
        <f>sc_gsm[[#This Row],[yeast8.3.4 equation]]=sc_gsm[[#This Row],[yeast9 equation]]</f>
        <v>1</v>
      </c>
    </row>
    <row r="1808" spans="1:12" hidden="1" x14ac:dyDescent="0.2">
      <c r="A1808" t="s">
        <v>2770</v>
      </c>
      <c r="B1808" t="s">
        <v>8037</v>
      </c>
      <c r="C1808" t="s">
        <v>3902</v>
      </c>
      <c r="D1808" t="str">
        <f>sc_gsm[[#This Row],[model_rxn]]&amp;"_"&amp;sc_gsm[[#This Row],[Column2]]</f>
        <v>HYPOE_c_FWD</v>
      </c>
      <c r="E1808" t="str">
        <f>_xlfn.XLOOKUP(sc_gsm[[#This Row],[Column3]],SC_enz[name_dir],SC_enz[name_dir],"")</f>
        <v>HYPOE_c_FWD</v>
      </c>
      <c r="F1808" t="str">
        <f>_xlfn.XLOOKUP(sc_gsm[[#This Row],[model_rxn]],RT_gsm[model_rxn],RT_gsm[model_rxn],"")</f>
        <v>HYPOE_c</v>
      </c>
      <c r="G1808" s="3" t="str">
        <f>_xlfn.XLOOKUP(sc_gsm[[#This Row],[Column3]],RT_gsm[Column3],RT_gsm[Column3],"")</f>
        <v>HYPOE_c_FWD</v>
      </c>
      <c r="H1808" s="3" t="str" cm="1">
        <f t="array" ref="H1808">sc_gsm[[#This Row],[model_rxn]]&amp;",r,"&amp;_xlfn.SWITCH(sc_gsm[[#This Row],[Column2]],"REV","lower_bound:-","FWD","upper_bound:")&amp;"1000"</f>
        <v>HYPOE_c,r,upper_bound:1000</v>
      </c>
      <c r="I1808" s="3" t="str">
        <f>_xlfn.XLOOKUP(sc_gsm[[#This Row],[Column3]],SC_enz[name_dir],SC_enz[name_dir],"")</f>
        <v>HYPOE_c_FWD</v>
      </c>
      <c r="J1808" s="3" t="str">
        <f>_xlfn.XLOOKUP(sc_gsm[[#This Row],[name]],[1]RXNS!$C:$C,[1]RXNS!$D:$D,"")</f>
        <v>H2O[c] + pyridoxamine 5'-phosphate[c] =&gt; phosphate[c] + pyridoxamine[c]</v>
      </c>
      <c r="K1808" s="3" t="str">
        <f>_xlfn.XLOOKUP(sc_gsm[[#This Row],[name]],[2]RXNS!$C:$C,[2]RXNS!$D:$D,"")</f>
        <v>H2O[c] + pyridoxamine 5'-phosphate[c] =&gt; phosphate[c] + pyridoxamine[c]</v>
      </c>
      <c r="L1808" s="3" t="b">
        <f>sc_gsm[[#This Row],[yeast8.3.4 equation]]=sc_gsm[[#This Row],[yeast9 equation]]</f>
        <v>1</v>
      </c>
    </row>
    <row r="1809" spans="1:12" hidden="1" x14ac:dyDescent="0.2">
      <c r="A1809" t="s">
        <v>2771</v>
      </c>
      <c r="B1809" t="s">
        <v>8038</v>
      </c>
      <c r="C1809" t="s">
        <v>3902</v>
      </c>
      <c r="D1809" t="str">
        <f>sc_gsm[[#This Row],[model_rxn]]&amp;"_"&amp;sc_gsm[[#This Row],[Column2]]</f>
        <v>EX_pydxn_e_FWD</v>
      </c>
      <c r="E1809" t="str">
        <f>_xlfn.XLOOKUP(sc_gsm[[#This Row],[Column3]],SC_enz[name_dir],SC_enz[name_dir],"")</f>
        <v>EX_pydxn_e_FWD</v>
      </c>
      <c r="F1809" t="str">
        <f>_xlfn.XLOOKUP(sc_gsm[[#This Row],[model_rxn]],RT_gsm[model_rxn],RT_gsm[model_rxn],"")</f>
        <v>EX_pydxn_e</v>
      </c>
      <c r="G1809" s="3" t="str">
        <f>_xlfn.XLOOKUP(sc_gsm[[#This Row],[Column3]],RT_gsm[Column3],RT_gsm[Column3],"")</f>
        <v>EX_pydxn_e_FWD</v>
      </c>
      <c r="H1809" s="3" t="str" cm="1">
        <f t="array" ref="H1809">sc_gsm[[#This Row],[model_rxn]]&amp;",r,"&amp;_xlfn.SWITCH(sc_gsm[[#This Row],[Column2]],"REV","lower_bound:-","FWD","upper_bound:")&amp;"1000"</f>
        <v>EX_pydxn_e,r,upper_bound:1000</v>
      </c>
      <c r="I1809" s="3" t="str">
        <f>_xlfn.XLOOKUP(sc_gsm[[#This Row],[Column3]],SC_enz[name_dir],SC_enz[name_dir],"")</f>
        <v>EX_pydxn_e_FWD</v>
      </c>
      <c r="J1809" s="3" t="str">
        <f>_xlfn.XLOOKUP(sc_gsm[[#This Row],[name]],[1]RXNS!$C:$C,[1]RXNS!$D:$D,"")</f>
        <v xml:space="preserve">pyridoxine[e] =&gt; </v>
      </c>
      <c r="K1809" s="3" t="str">
        <f>_xlfn.XLOOKUP(sc_gsm[[#This Row],[name]],[2]RXNS!$C:$C,[2]RXNS!$D:$D,"")</f>
        <v xml:space="preserve">pyridoxine[e] =&gt; </v>
      </c>
      <c r="L1809" s="3" t="b">
        <f>sc_gsm[[#This Row],[yeast8.3.4 equation]]=sc_gsm[[#This Row],[yeast9 equation]]</f>
        <v>1</v>
      </c>
    </row>
    <row r="1810" spans="1:12" hidden="1" x14ac:dyDescent="0.2">
      <c r="A1810" t="s">
        <v>2772</v>
      </c>
      <c r="B1810" t="s">
        <v>8039</v>
      </c>
      <c r="C1810" t="s">
        <v>3902</v>
      </c>
      <c r="D1810" t="str">
        <f>sc_gsm[[#This Row],[model_rxn]]&amp;"_"&amp;sc_gsm[[#This Row],[Column2]]</f>
        <v>PMDPHT_c_FWD</v>
      </c>
      <c r="E1810" t="str">
        <f>_xlfn.XLOOKUP(sc_gsm[[#This Row],[Column3]],SC_enz[name_dir],SC_enz[name_dir],"")</f>
        <v>PMDPHT_c_FWD</v>
      </c>
      <c r="F1810" t="str">
        <f>_xlfn.XLOOKUP(sc_gsm[[#This Row],[model_rxn]],RT_gsm[model_rxn],RT_gsm[model_rxn],"")</f>
        <v>PMDPHT_c</v>
      </c>
      <c r="G1810" s="3" t="str">
        <f>_xlfn.XLOOKUP(sc_gsm[[#This Row],[Column3]],RT_gsm[Column3],RT_gsm[Column3],"")</f>
        <v>PMDPHT_c_FWD</v>
      </c>
      <c r="H1810" s="3" t="str" cm="1">
        <f t="array" ref="H1810">sc_gsm[[#This Row],[model_rxn]]&amp;",r,"&amp;_xlfn.SWITCH(sc_gsm[[#This Row],[Column2]],"REV","lower_bound:-","FWD","upper_bound:")&amp;"1000"</f>
        <v>PMDPHT_c,r,upper_bound:1000</v>
      </c>
      <c r="I1810" s="3" t="str">
        <f>_xlfn.XLOOKUP(sc_gsm[[#This Row],[Column3]],SC_enz[name_dir],SC_enz[name_dir],"")</f>
        <v>PMDPHT_c_FWD</v>
      </c>
      <c r="J1810" s="3" t="str">
        <f>_xlfn.XLOOKUP(sc_gsm[[#This Row],[name]],[1]RXNS!$C:$C,[1]RXNS!$D:$D,"")</f>
        <v>5-amino-6-(5-phosphoribitylamino)uracil[c] + H2O[c] =&gt; 5-amino-6-(D-ribitylamino)uracil[c] + phosphate[c]</v>
      </c>
      <c r="K1810" s="3" t="str">
        <f>_xlfn.XLOOKUP(sc_gsm[[#This Row],[name]],[2]RXNS!$C:$C,[2]RXNS!$D:$D,"")</f>
        <v>5-amino-6-(5-phosphoribitylamino)uracil[c] + H2O[c] =&gt; 5-amino-6-(D-ribitylamino)uracil[c] + phosphate[c]</v>
      </c>
      <c r="L1810" s="3" t="b">
        <f>sc_gsm[[#This Row],[yeast8.3.4 equation]]=sc_gsm[[#This Row],[yeast9 equation]]</f>
        <v>1</v>
      </c>
    </row>
    <row r="1811" spans="1:12" hidden="1" x14ac:dyDescent="0.2">
      <c r="A1811" t="s">
        <v>2773</v>
      </c>
      <c r="B1811" t="s">
        <v>8040</v>
      </c>
      <c r="C1811" t="s">
        <v>3903</v>
      </c>
      <c r="D1811" t="str">
        <f>sc_gsm[[#This Row],[model_rxn]]&amp;"_"&amp;sc_gsm[[#This Row],[Column2]]</f>
        <v>PYNP2r_c_REV</v>
      </c>
      <c r="E1811" t="str">
        <f>_xlfn.XLOOKUP(sc_gsm[[#This Row],[Column3]],SC_enz[name_dir],SC_enz[name_dir],"")</f>
        <v>PYNP2r_c_REV</v>
      </c>
      <c r="F1811" t="str">
        <f>_xlfn.XLOOKUP(sc_gsm[[#This Row],[model_rxn]],RT_gsm[model_rxn],RT_gsm[model_rxn],"")</f>
        <v>PYNP2r_c</v>
      </c>
      <c r="G1811" s="3" t="str">
        <f>_xlfn.XLOOKUP(sc_gsm[[#This Row],[Column3]],RT_gsm[Column3],RT_gsm[Column3],"")</f>
        <v>PYNP2r_c_REV</v>
      </c>
      <c r="H1811" s="3" t="str" cm="1">
        <f t="array" ref="H1811">sc_gsm[[#This Row],[model_rxn]]&amp;",r,"&amp;_xlfn.SWITCH(sc_gsm[[#This Row],[Column2]],"REV","lower_bound:-","FWD","upper_bound:")&amp;"1000"</f>
        <v>PYNP2r_c,r,lower_bound:-1000</v>
      </c>
      <c r="I1811" s="3" t="str">
        <f>_xlfn.XLOOKUP(sc_gsm[[#This Row],[Column3]],SC_enz[name_dir],SC_enz[name_dir],"")</f>
        <v>PYNP2r_c_REV</v>
      </c>
      <c r="J1811" s="3" t="str">
        <f>_xlfn.XLOOKUP(sc_gsm[[#This Row],[name]],[1]RXNS!$C:$C,[1]RXNS!$D:$D,"")</f>
        <v>phosphate[c] + uridine[c] &lt;=&gt; alpha-D-ribose 1-phosphate(2-)[c] + uracil[c]</v>
      </c>
      <c r="K1811" s="3" t="str">
        <f>_xlfn.XLOOKUP(sc_gsm[[#This Row],[name]],[2]RXNS!$C:$C,[2]RXNS!$D:$D,"")</f>
        <v>phosphate[c] + uridine[c] &lt;=&gt; alpha-D-ribose 1-phosphate(2-)[c] + uracil[c]</v>
      </c>
      <c r="L1811" s="3" t="b">
        <f>sc_gsm[[#This Row],[yeast8.3.4 equation]]=sc_gsm[[#This Row],[yeast9 equation]]</f>
        <v>1</v>
      </c>
    </row>
    <row r="1812" spans="1:12" hidden="1" x14ac:dyDescent="0.2">
      <c r="A1812" t="s">
        <v>2773</v>
      </c>
      <c r="B1812" t="s">
        <v>8040</v>
      </c>
      <c r="C1812" t="s">
        <v>3902</v>
      </c>
      <c r="D1812" t="str">
        <f>sc_gsm[[#This Row],[model_rxn]]&amp;"_"&amp;sc_gsm[[#This Row],[Column2]]</f>
        <v>PYNP2r_c_FWD</v>
      </c>
      <c r="E1812" t="str">
        <f>_xlfn.XLOOKUP(sc_gsm[[#This Row],[Column3]],SC_enz[name_dir],SC_enz[name_dir],"")</f>
        <v>PYNP2r_c_FWD</v>
      </c>
      <c r="F1812" t="str">
        <f>_xlfn.XLOOKUP(sc_gsm[[#This Row],[model_rxn]],RT_gsm[model_rxn],RT_gsm[model_rxn],"")</f>
        <v>PYNP2r_c</v>
      </c>
      <c r="G1812" s="3" t="str">
        <f>_xlfn.XLOOKUP(sc_gsm[[#This Row],[Column3]],RT_gsm[Column3],RT_gsm[Column3],"")</f>
        <v>PYNP2r_c_FWD</v>
      </c>
      <c r="H1812" s="3" t="str" cm="1">
        <f t="array" ref="H1812">sc_gsm[[#This Row],[model_rxn]]&amp;",r,"&amp;_xlfn.SWITCH(sc_gsm[[#This Row],[Column2]],"REV","lower_bound:-","FWD","upper_bound:")&amp;"1000"</f>
        <v>PYNP2r_c,r,upper_bound:1000</v>
      </c>
      <c r="I1812" s="3" t="str">
        <f>_xlfn.XLOOKUP(sc_gsm[[#This Row],[Column3]],SC_enz[name_dir],SC_enz[name_dir],"")</f>
        <v>PYNP2r_c_FWD</v>
      </c>
      <c r="J1812" s="3" t="str">
        <f>_xlfn.XLOOKUP(sc_gsm[[#This Row],[name]],[1]RXNS!$C:$C,[1]RXNS!$D:$D,"")</f>
        <v>phosphate[c] + uridine[c] &lt;=&gt; alpha-D-ribose 1-phosphate(2-)[c] + uracil[c]</v>
      </c>
      <c r="K1812" s="3" t="str">
        <f>_xlfn.XLOOKUP(sc_gsm[[#This Row],[name]],[2]RXNS!$C:$C,[2]RXNS!$D:$D,"")</f>
        <v>phosphate[c] + uridine[c] &lt;=&gt; alpha-D-ribose 1-phosphate(2-)[c] + uracil[c]</v>
      </c>
      <c r="L1812" s="3" t="b">
        <f>sc_gsm[[#This Row],[yeast8.3.4 equation]]=sc_gsm[[#This Row],[yeast9 equation]]</f>
        <v>1</v>
      </c>
    </row>
    <row r="1813" spans="1:12" hidden="1" x14ac:dyDescent="0.2">
      <c r="A1813" t="s">
        <v>2774</v>
      </c>
      <c r="B1813" t="s">
        <v>8041</v>
      </c>
      <c r="C1813" t="s">
        <v>3903</v>
      </c>
      <c r="D1813" t="str">
        <f>sc_gsm[[#This Row],[model_rxn]]&amp;"_"&amp;sc_gsm[[#This Row],[Column2]]</f>
        <v>PPIt_c_m_REV</v>
      </c>
      <c r="E1813" t="str">
        <f>_xlfn.XLOOKUP(sc_gsm[[#This Row],[Column3]],SC_enz[name_dir],SC_enz[name_dir],"")</f>
        <v>PPIt_c_m_REV</v>
      </c>
      <c r="F1813" t="str">
        <f>_xlfn.XLOOKUP(sc_gsm[[#This Row],[model_rxn]],RT_gsm[model_rxn],RT_gsm[model_rxn],"")</f>
        <v>PPIt_c_m</v>
      </c>
      <c r="G1813" s="3" t="str">
        <f>_xlfn.XLOOKUP(sc_gsm[[#This Row],[Column3]],RT_gsm[Column3],RT_gsm[Column3],"")</f>
        <v>PPIt_c_m_REV</v>
      </c>
      <c r="H1813" s="3" t="str" cm="1">
        <f t="array" ref="H1813">sc_gsm[[#This Row],[model_rxn]]&amp;",r,"&amp;_xlfn.SWITCH(sc_gsm[[#This Row],[Column2]],"REV","lower_bound:-","FWD","upper_bound:")&amp;"1000"</f>
        <v>PPIt_c_m,r,lower_bound:-1000</v>
      </c>
      <c r="I1813" s="3" t="str">
        <f>_xlfn.XLOOKUP(sc_gsm[[#This Row],[Column3]],SC_enz[name_dir],SC_enz[name_dir],"")</f>
        <v>PPIt_c_m_REV</v>
      </c>
      <c r="J1813" s="3" t="str">
        <f>_xlfn.XLOOKUP(sc_gsm[[#This Row],[name]],[1]RXNS!$C:$C,[1]RXNS!$D:$D,"")</f>
        <v>diphosphate[c] &lt;=&gt; diphosphate[m]</v>
      </c>
      <c r="K1813" s="3" t="str">
        <f>_xlfn.XLOOKUP(sc_gsm[[#This Row],[name]],[2]RXNS!$C:$C,[2]RXNS!$D:$D,"")</f>
        <v>diphosphate[c] &lt;=&gt; diphosphate[m]</v>
      </c>
      <c r="L1813" s="3" t="b">
        <f>sc_gsm[[#This Row],[yeast8.3.4 equation]]=sc_gsm[[#This Row],[yeast9 equation]]</f>
        <v>1</v>
      </c>
    </row>
    <row r="1814" spans="1:12" hidden="1" x14ac:dyDescent="0.2">
      <c r="A1814" t="s">
        <v>2774</v>
      </c>
      <c r="B1814" t="s">
        <v>8041</v>
      </c>
      <c r="C1814" t="s">
        <v>3902</v>
      </c>
      <c r="D1814" t="str">
        <f>sc_gsm[[#This Row],[model_rxn]]&amp;"_"&amp;sc_gsm[[#This Row],[Column2]]</f>
        <v>PPIt_c_m_FWD</v>
      </c>
      <c r="E1814" t="str">
        <f>_xlfn.XLOOKUP(sc_gsm[[#This Row],[Column3]],SC_enz[name_dir],SC_enz[name_dir],"")</f>
        <v>PPIt_c_m_FWD</v>
      </c>
      <c r="F1814" t="str">
        <f>_xlfn.XLOOKUP(sc_gsm[[#This Row],[model_rxn]],RT_gsm[model_rxn],RT_gsm[model_rxn],"")</f>
        <v>PPIt_c_m</v>
      </c>
      <c r="G1814" s="3" t="str">
        <f>_xlfn.XLOOKUP(sc_gsm[[#This Row],[Column3]],RT_gsm[Column3],RT_gsm[Column3],"")</f>
        <v>PPIt_c_m_FWD</v>
      </c>
      <c r="H1814" s="3" t="str" cm="1">
        <f t="array" ref="H1814">sc_gsm[[#This Row],[model_rxn]]&amp;",r,"&amp;_xlfn.SWITCH(sc_gsm[[#This Row],[Column2]],"REV","lower_bound:-","FWD","upper_bound:")&amp;"1000"</f>
        <v>PPIt_c_m,r,upper_bound:1000</v>
      </c>
      <c r="I1814" s="3" t="str">
        <f>_xlfn.XLOOKUP(sc_gsm[[#This Row],[Column3]],SC_enz[name_dir],SC_enz[name_dir],"")</f>
        <v>PPIt_c_m_FWD</v>
      </c>
      <c r="J1814" s="3" t="str">
        <f>_xlfn.XLOOKUP(sc_gsm[[#This Row],[name]],[1]RXNS!$C:$C,[1]RXNS!$D:$D,"")</f>
        <v>diphosphate[c] &lt;=&gt; diphosphate[m]</v>
      </c>
      <c r="K1814" s="3" t="str">
        <f>_xlfn.XLOOKUP(sc_gsm[[#This Row],[name]],[2]RXNS!$C:$C,[2]RXNS!$D:$D,"")</f>
        <v>diphosphate[c] &lt;=&gt; diphosphate[m]</v>
      </c>
      <c r="L1814" s="3" t="b">
        <f>sc_gsm[[#This Row],[yeast8.3.4 equation]]=sc_gsm[[#This Row],[yeast9 equation]]</f>
        <v>1</v>
      </c>
    </row>
    <row r="1815" spans="1:12" hidden="1" x14ac:dyDescent="0.2">
      <c r="A1815" t="s">
        <v>2775</v>
      </c>
      <c r="B1815" t="s">
        <v>8042</v>
      </c>
      <c r="C1815" t="s">
        <v>3902</v>
      </c>
      <c r="D1815" t="str">
        <f>sc_gsm[[#This Row],[model_rxn]]&amp;"_"&amp;sc_gsm[[#This Row],[Column2]]</f>
        <v>EX_pyr_e_FWD</v>
      </c>
      <c r="E1815" t="str">
        <f>_xlfn.XLOOKUP(sc_gsm[[#This Row],[Column3]],SC_enz[name_dir],SC_enz[name_dir],"")</f>
        <v>EX_pyr_e_FWD</v>
      </c>
      <c r="F1815" t="str">
        <f>_xlfn.XLOOKUP(sc_gsm[[#This Row],[model_rxn]],RT_gsm[model_rxn],RT_gsm[model_rxn],"")</f>
        <v>EX_pyr_e</v>
      </c>
      <c r="G1815" s="3" t="str">
        <f>_xlfn.XLOOKUP(sc_gsm[[#This Row],[Column3]],RT_gsm[Column3],RT_gsm[Column3],"")</f>
        <v>EX_pyr_e_FWD</v>
      </c>
      <c r="H1815" s="3" t="str" cm="1">
        <f t="array" ref="H1815">sc_gsm[[#This Row],[model_rxn]]&amp;",r,"&amp;_xlfn.SWITCH(sc_gsm[[#This Row],[Column2]],"REV","lower_bound:-","FWD","upper_bound:")&amp;"1000"</f>
        <v>EX_pyr_e,r,upper_bound:1000</v>
      </c>
      <c r="I1815" s="3" t="str">
        <f>_xlfn.XLOOKUP(sc_gsm[[#This Row],[Column3]],SC_enz[name_dir],SC_enz[name_dir],"")</f>
        <v>EX_pyr_e_FWD</v>
      </c>
      <c r="J1815" s="3" t="str">
        <f>_xlfn.XLOOKUP(sc_gsm[[#This Row],[name]],[1]RXNS!$C:$C,[1]RXNS!$D:$D,"")</f>
        <v xml:space="preserve">pyruvate[e] =&gt; </v>
      </c>
      <c r="K1815" s="3" t="str">
        <f>_xlfn.XLOOKUP(sc_gsm[[#This Row],[name]],[2]RXNS!$C:$C,[2]RXNS!$D:$D,"")</f>
        <v xml:space="preserve">pyruvate[e] =&gt; </v>
      </c>
      <c r="L1815" s="3" t="b">
        <f>sc_gsm[[#This Row],[yeast8.3.4 equation]]=sc_gsm[[#This Row],[yeast9 equation]]</f>
        <v>1</v>
      </c>
    </row>
    <row r="1816" spans="1:12" hidden="1" x14ac:dyDescent="0.2">
      <c r="A1816" t="s">
        <v>2776</v>
      </c>
      <c r="B1816" t="s">
        <v>8043</v>
      </c>
      <c r="C1816" t="s">
        <v>3903</v>
      </c>
      <c r="D1816" t="str">
        <f>sc_gsm[[#This Row],[model_rxn]]&amp;"_"&amp;sc_gsm[[#This Row],[Column2]]</f>
        <v>QULNt_c_m_REV</v>
      </c>
      <c r="E1816" t="str">
        <f>_xlfn.XLOOKUP(sc_gsm[[#This Row],[Column3]],SC_enz[name_dir],SC_enz[name_dir],"")</f>
        <v>QULNt_c_m_REV</v>
      </c>
      <c r="F1816" t="str">
        <f>_xlfn.XLOOKUP(sc_gsm[[#This Row],[model_rxn]],RT_gsm[model_rxn],RT_gsm[model_rxn],"")</f>
        <v>QULNt_c_m</v>
      </c>
      <c r="G1816" s="3" t="str">
        <f>_xlfn.XLOOKUP(sc_gsm[[#This Row],[Column3]],RT_gsm[Column3],RT_gsm[Column3],"")</f>
        <v>QULNt_c_m_REV</v>
      </c>
      <c r="H1816" s="3" t="str" cm="1">
        <f t="array" ref="H1816">sc_gsm[[#This Row],[model_rxn]]&amp;",r,"&amp;_xlfn.SWITCH(sc_gsm[[#This Row],[Column2]],"REV","lower_bound:-","FWD","upper_bound:")&amp;"1000"</f>
        <v>QULNt_c_m,r,lower_bound:-1000</v>
      </c>
      <c r="I1816" s="3" t="str">
        <f>_xlfn.XLOOKUP(sc_gsm[[#This Row],[Column3]],SC_enz[name_dir],SC_enz[name_dir],"")</f>
        <v>QULNt_c_m_REV</v>
      </c>
      <c r="J1816" s="3" t="str">
        <f>_xlfn.XLOOKUP(sc_gsm[[#This Row],[name]],[1]RXNS!$C:$C,[1]RXNS!$D:$D,"")</f>
        <v>quinolinate[c] &lt;=&gt; quinolinate[m]</v>
      </c>
      <c r="K1816" s="3" t="str">
        <f>_xlfn.XLOOKUP(sc_gsm[[#This Row],[name]],[2]RXNS!$C:$C,[2]RXNS!$D:$D,"")</f>
        <v>quinolinate[c] &lt;=&gt; quinolinate[m]</v>
      </c>
      <c r="L1816" s="3" t="b">
        <f>sc_gsm[[#This Row],[yeast8.3.4 equation]]=sc_gsm[[#This Row],[yeast9 equation]]</f>
        <v>1</v>
      </c>
    </row>
    <row r="1817" spans="1:12" hidden="1" x14ac:dyDescent="0.2">
      <c r="A1817" t="s">
        <v>2776</v>
      </c>
      <c r="B1817" t="s">
        <v>8043</v>
      </c>
      <c r="C1817" t="s">
        <v>3902</v>
      </c>
      <c r="D1817" t="str">
        <f>sc_gsm[[#This Row],[model_rxn]]&amp;"_"&amp;sc_gsm[[#This Row],[Column2]]</f>
        <v>QULNt_c_m_FWD</v>
      </c>
      <c r="E1817" t="str">
        <f>_xlfn.XLOOKUP(sc_gsm[[#This Row],[Column3]],SC_enz[name_dir],SC_enz[name_dir],"")</f>
        <v>QULNt_c_m_FWD</v>
      </c>
      <c r="F1817" t="str">
        <f>_xlfn.XLOOKUP(sc_gsm[[#This Row],[model_rxn]],RT_gsm[model_rxn],RT_gsm[model_rxn],"")</f>
        <v>QULNt_c_m</v>
      </c>
      <c r="G1817" s="3" t="str">
        <f>_xlfn.XLOOKUP(sc_gsm[[#This Row],[Column3]],RT_gsm[Column3],RT_gsm[Column3],"")</f>
        <v>QULNt_c_m_FWD</v>
      </c>
      <c r="H1817" s="3" t="str" cm="1">
        <f t="array" ref="H1817">sc_gsm[[#This Row],[model_rxn]]&amp;",r,"&amp;_xlfn.SWITCH(sc_gsm[[#This Row],[Column2]],"REV","lower_bound:-","FWD","upper_bound:")&amp;"1000"</f>
        <v>QULNt_c_m,r,upper_bound:1000</v>
      </c>
      <c r="I1817" s="3" t="str">
        <f>_xlfn.XLOOKUP(sc_gsm[[#This Row],[Column3]],SC_enz[name_dir],SC_enz[name_dir],"")</f>
        <v>QULNt_c_m_FWD</v>
      </c>
      <c r="J1817" s="3" t="str">
        <f>_xlfn.XLOOKUP(sc_gsm[[#This Row],[name]],[1]RXNS!$C:$C,[1]RXNS!$D:$D,"")</f>
        <v>quinolinate[c] &lt;=&gt; quinolinate[m]</v>
      </c>
      <c r="K1817" s="3" t="str">
        <f>_xlfn.XLOOKUP(sc_gsm[[#This Row],[name]],[2]RXNS!$C:$C,[2]RXNS!$D:$D,"")</f>
        <v>quinolinate[c] &lt;=&gt; quinolinate[m]</v>
      </c>
      <c r="L1817" s="3" t="b">
        <f>sc_gsm[[#This Row],[yeast8.3.4 equation]]=sc_gsm[[#This Row],[yeast9 equation]]</f>
        <v>1</v>
      </c>
    </row>
    <row r="1818" spans="1:12" hidden="1" x14ac:dyDescent="0.2">
      <c r="A1818" t="s">
        <v>2777</v>
      </c>
      <c r="B1818" t="s">
        <v>8044</v>
      </c>
      <c r="C1818" t="s">
        <v>3903</v>
      </c>
      <c r="D1818" t="str">
        <f>sc_gsm[[#This Row],[model_rxn]]&amp;"_"&amp;sc_gsm[[#This Row],[Column2]]</f>
        <v>TRDRDt_c_x_REV</v>
      </c>
      <c r="E1818" t="str">
        <f>_xlfn.XLOOKUP(sc_gsm[[#This Row],[Column3]],SC_enz[name_dir],SC_enz[name_dir],"")</f>
        <v>TRDRDt_c_x_REV</v>
      </c>
      <c r="F1818" t="str">
        <f>_xlfn.XLOOKUP(sc_gsm[[#This Row],[model_rxn]],RT_gsm[model_rxn],RT_gsm[model_rxn],"")</f>
        <v>TRDRDt_c_x</v>
      </c>
      <c r="G1818" s="3" t="str">
        <f>_xlfn.XLOOKUP(sc_gsm[[#This Row],[Column3]],RT_gsm[Column3],RT_gsm[Column3],"")</f>
        <v>TRDRDt_c_x_REV</v>
      </c>
      <c r="H1818" s="3" t="str" cm="1">
        <f t="array" ref="H1818">sc_gsm[[#This Row],[model_rxn]]&amp;",r,"&amp;_xlfn.SWITCH(sc_gsm[[#This Row],[Column2]],"REV","lower_bound:-","FWD","upper_bound:")&amp;"1000"</f>
        <v>TRDRDt_c_x,r,lower_bound:-1000</v>
      </c>
      <c r="I1818" s="3" t="str">
        <f>_xlfn.XLOOKUP(sc_gsm[[#This Row],[Column3]],SC_enz[name_dir],SC_enz[name_dir],"")</f>
        <v>TRDRDt_c_x_REV</v>
      </c>
      <c r="J1818" s="3" t="str">
        <f>_xlfn.XLOOKUP(sc_gsm[[#This Row],[name]],[1]RXNS!$C:$C,[1]RXNS!$D:$D,"")</f>
        <v>TRX1[c] &lt;=&gt; TRX1[p]</v>
      </c>
      <c r="K1818" s="3" t="str">
        <f>_xlfn.XLOOKUP(sc_gsm[[#This Row],[name]],[2]RXNS!$C:$C,[2]RXNS!$D:$D,"")</f>
        <v>TRX1[c] &lt;=&gt; TRX1[p]</v>
      </c>
      <c r="L1818" s="3" t="b">
        <f>sc_gsm[[#This Row],[yeast8.3.4 equation]]=sc_gsm[[#This Row],[yeast9 equation]]</f>
        <v>1</v>
      </c>
    </row>
    <row r="1819" spans="1:12" hidden="1" x14ac:dyDescent="0.2">
      <c r="A1819" t="s">
        <v>2777</v>
      </c>
      <c r="B1819" t="s">
        <v>8044</v>
      </c>
      <c r="C1819" t="s">
        <v>3902</v>
      </c>
      <c r="D1819" t="str">
        <f>sc_gsm[[#This Row],[model_rxn]]&amp;"_"&amp;sc_gsm[[#This Row],[Column2]]</f>
        <v>TRDRDt_c_x_FWD</v>
      </c>
      <c r="E1819" t="str">
        <f>_xlfn.XLOOKUP(sc_gsm[[#This Row],[Column3]],SC_enz[name_dir],SC_enz[name_dir],"")</f>
        <v>TRDRDt_c_x_FWD</v>
      </c>
      <c r="F1819" t="str">
        <f>_xlfn.XLOOKUP(sc_gsm[[#This Row],[model_rxn]],RT_gsm[model_rxn],RT_gsm[model_rxn],"")</f>
        <v>TRDRDt_c_x</v>
      </c>
      <c r="G1819" s="3" t="str">
        <f>_xlfn.XLOOKUP(sc_gsm[[#This Row],[Column3]],RT_gsm[Column3],RT_gsm[Column3],"")</f>
        <v>TRDRDt_c_x_FWD</v>
      </c>
      <c r="H1819" s="3" t="str" cm="1">
        <f t="array" ref="H1819">sc_gsm[[#This Row],[model_rxn]]&amp;",r,"&amp;_xlfn.SWITCH(sc_gsm[[#This Row],[Column2]],"REV","lower_bound:-","FWD","upper_bound:")&amp;"1000"</f>
        <v>TRDRDt_c_x,r,upper_bound:1000</v>
      </c>
      <c r="I1819" s="3" t="str">
        <f>_xlfn.XLOOKUP(sc_gsm[[#This Row],[Column3]],SC_enz[name_dir],SC_enz[name_dir],"")</f>
        <v>TRDRDt_c_x_FWD</v>
      </c>
      <c r="J1819" s="3" t="str">
        <f>_xlfn.XLOOKUP(sc_gsm[[#This Row],[name]],[1]RXNS!$C:$C,[1]RXNS!$D:$D,"")</f>
        <v>TRX1[c] &lt;=&gt; TRX1[p]</v>
      </c>
      <c r="K1819" s="3" t="str">
        <f>_xlfn.XLOOKUP(sc_gsm[[#This Row],[name]],[2]RXNS!$C:$C,[2]RXNS!$D:$D,"")</f>
        <v>TRX1[c] &lt;=&gt; TRX1[p]</v>
      </c>
      <c r="L1819" s="3" t="b">
        <f>sc_gsm[[#This Row],[yeast8.3.4 equation]]=sc_gsm[[#This Row],[yeast9 equation]]</f>
        <v>1</v>
      </c>
    </row>
    <row r="1820" spans="1:12" hidden="1" x14ac:dyDescent="0.2">
      <c r="A1820" t="s">
        <v>2778</v>
      </c>
      <c r="B1820" t="s">
        <v>8045</v>
      </c>
      <c r="C1820" t="s">
        <v>3902</v>
      </c>
      <c r="D1820" t="str">
        <f>sc_gsm[[#This Row],[model_rxn]]&amp;"_"&amp;sc_gsm[[#This Row],[Column2]]</f>
        <v>EX_ribflv_e_FWD</v>
      </c>
      <c r="E1820" t="str">
        <f>_xlfn.XLOOKUP(sc_gsm[[#This Row],[Column3]],SC_enz[name_dir],SC_enz[name_dir],"")</f>
        <v>EX_ribflv_e_FWD</v>
      </c>
      <c r="F1820" t="str">
        <f>_xlfn.XLOOKUP(sc_gsm[[#This Row],[model_rxn]],RT_gsm[model_rxn],RT_gsm[model_rxn],"")</f>
        <v>EX_ribflv_e</v>
      </c>
      <c r="G1820" s="3" t="str">
        <f>_xlfn.XLOOKUP(sc_gsm[[#This Row],[Column3]],RT_gsm[Column3],RT_gsm[Column3],"")</f>
        <v>EX_ribflv_e_FWD</v>
      </c>
      <c r="H1820" s="3" t="str" cm="1">
        <f t="array" ref="H1820">sc_gsm[[#This Row],[model_rxn]]&amp;",r,"&amp;_xlfn.SWITCH(sc_gsm[[#This Row],[Column2]],"REV","lower_bound:-","FWD","upper_bound:")&amp;"1000"</f>
        <v>EX_ribflv_e,r,upper_bound:1000</v>
      </c>
      <c r="I1820" s="3" t="str">
        <f>_xlfn.XLOOKUP(sc_gsm[[#This Row],[Column3]],SC_enz[name_dir],SC_enz[name_dir],"")</f>
        <v>EX_ribflv_e_FWD</v>
      </c>
      <c r="J1820" s="3" t="str">
        <f>_xlfn.XLOOKUP(sc_gsm[[#This Row],[name]],[1]RXNS!$C:$C,[1]RXNS!$D:$D,"")</f>
        <v xml:space="preserve">riboflavin[e] =&gt; </v>
      </c>
      <c r="K1820" s="3" t="str">
        <f>_xlfn.XLOOKUP(sc_gsm[[#This Row],[name]],[2]RXNS!$C:$C,[2]RXNS!$D:$D,"")</f>
        <v xml:space="preserve">riboflavin[e] =&gt; </v>
      </c>
      <c r="L1820" s="3" t="b">
        <f>sc_gsm[[#This Row],[yeast8.3.4 equation]]=sc_gsm[[#This Row],[yeast9 equation]]</f>
        <v>1</v>
      </c>
    </row>
    <row r="1821" spans="1:12" hidden="1" x14ac:dyDescent="0.2">
      <c r="A1821" t="s">
        <v>2779</v>
      </c>
      <c r="B1821" t="s">
        <v>8046</v>
      </c>
      <c r="C1821" t="s">
        <v>3902</v>
      </c>
      <c r="D1821" t="str">
        <f>sc_gsm[[#This Row],[model_rxn]]&amp;"_"&amp;sc_gsm[[#This Row],[Column2]]</f>
        <v>RIBFLVt_c_m_FWD</v>
      </c>
      <c r="E1821" t="str">
        <f>_xlfn.XLOOKUP(sc_gsm[[#This Row],[Column3]],SC_enz[name_dir],SC_enz[name_dir],"")</f>
        <v>RIBFLVt_c_m_FWD</v>
      </c>
      <c r="F1821" t="str">
        <f>_xlfn.XLOOKUP(sc_gsm[[#This Row],[model_rxn]],RT_gsm[model_rxn],RT_gsm[model_rxn],"")</f>
        <v>RIBFLVt_c_m</v>
      </c>
      <c r="G1821" s="3" t="str">
        <f>_xlfn.XLOOKUP(sc_gsm[[#This Row],[Column3]],RT_gsm[Column3],RT_gsm[Column3],"")</f>
        <v>RIBFLVt_c_m_FWD</v>
      </c>
      <c r="H1821" s="3" t="str" cm="1">
        <f t="array" ref="H1821">sc_gsm[[#This Row],[model_rxn]]&amp;",r,"&amp;_xlfn.SWITCH(sc_gsm[[#This Row],[Column2]],"REV","lower_bound:-","FWD","upper_bound:")&amp;"1000"</f>
        <v>RIBFLVt_c_m,r,upper_bound:1000</v>
      </c>
      <c r="I1821" s="3" t="str">
        <f>_xlfn.XLOOKUP(sc_gsm[[#This Row],[Column3]],SC_enz[name_dir],SC_enz[name_dir],"")</f>
        <v>RIBFLVt_c_m_FWD</v>
      </c>
      <c r="J1821" s="3" t="str">
        <f>_xlfn.XLOOKUP(sc_gsm[[#This Row],[name]],[1]RXNS!$C:$C,[1]RXNS!$D:$D,"")</f>
        <v>riboflavin[c] =&gt; riboflavin[m]</v>
      </c>
      <c r="K1821" s="3" t="str">
        <f>_xlfn.XLOOKUP(sc_gsm[[#This Row],[name]],[2]RXNS!$C:$C,[2]RXNS!$D:$D,"")</f>
        <v>riboflavin[c] =&gt; riboflavin[m]</v>
      </c>
      <c r="L1821" s="3" t="b">
        <f>sc_gsm[[#This Row],[yeast8.3.4 equation]]=sc_gsm[[#This Row],[yeast9 equation]]</f>
        <v>1</v>
      </c>
    </row>
    <row r="1822" spans="1:12" hidden="1" x14ac:dyDescent="0.2">
      <c r="A1822" t="s">
        <v>2780</v>
      </c>
      <c r="B1822" t="s">
        <v>8046</v>
      </c>
      <c r="C1822" t="s">
        <v>3902</v>
      </c>
      <c r="D1822" t="str">
        <f>sc_gsm[[#This Row],[model_rxn]]&amp;"_"&amp;sc_gsm[[#This Row],[Column2]]</f>
        <v>RIBFLVt_c_e_FWD</v>
      </c>
      <c r="E1822" t="str">
        <f>_xlfn.XLOOKUP(sc_gsm[[#This Row],[Column3]],SC_enz[name_dir],SC_enz[name_dir],"")</f>
        <v>RIBFLVt_c_e_FWD</v>
      </c>
      <c r="F1822" t="str">
        <f>_xlfn.XLOOKUP(sc_gsm[[#This Row],[model_rxn]],RT_gsm[model_rxn],RT_gsm[model_rxn],"")</f>
        <v/>
      </c>
      <c r="G1822" s="3" t="str">
        <f>_xlfn.XLOOKUP(sc_gsm[[#This Row],[Column3]],RT_gsm[Column3],RT_gsm[Column3],"")</f>
        <v/>
      </c>
      <c r="H1822" s="3" t="str" cm="1">
        <f t="array" ref="H1822">sc_gsm[[#This Row],[model_rxn]]&amp;",r,"&amp;_xlfn.SWITCH(sc_gsm[[#This Row],[Column2]],"REV","lower_bound:-","FWD","upper_bound:")&amp;"1000"</f>
        <v>RIBFLVt_c_e,r,upper_bound:1000</v>
      </c>
      <c r="I1822" s="3" t="str">
        <f>_xlfn.XLOOKUP(sc_gsm[[#This Row],[Column3]],SC_enz[name_dir],SC_enz[name_dir],"")</f>
        <v>RIBFLVt_c_e_FWD</v>
      </c>
      <c r="J1822" s="3" t="str">
        <f>_xlfn.XLOOKUP(sc_gsm[[#This Row],[name]],[1]RXNS!$C:$C,[1]RXNS!$D:$D,"")</f>
        <v>riboflavin[c] =&gt; riboflavin[m]</v>
      </c>
      <c r="K1822" s="3" t="str">
        <f>_xlfn.XLOOKUP(sc_gsm[[#This Row],[name]],[2]RXNS!$C:$C,[2]RXNS!$D:$D,"")</f>
        <v>riboflavin[c] =&gt; riboflavin[m]</v>
      </c>
      <c r="L1822" s="3" t="b">
        <f>sc_gsm[[#This Row],[yeast8.3.4 equation]]=sc_gsm[[#This Row],[yeast9 equation]]</f>
        <v>1</v>
      </c>
    </row>
    <row r="1823" spans="1:12" hidden="1" x14ac:dyDescent="0.2">
      <c r="A1823" t="s">
        <v>2783</v>
      </c>
      <c r="B1823" t="s">
        <v>8047</v>
      </c>
      <c r="C1823" t="s">
        <v>3902</v>
      </c>
      <c r="D1823" t="str">
        <f>sc_gsm[[#This Row],[model_rxn]]&amp;"_"&amp;sc_gsm[[#This Row],[Column2]]</f>
        <v>RIBt_c_e_FWD</v>
      </c>
      <c r="E1823" t="str">
        <f>_xlfn.XLOOKUP(sc_gsm[[#This Row],[Column3]],SC_enz[name_dir],SC_enz[name_dir],"")</f>
        <v>RIBt_c_e_FWD</v>
      </c>
      <c r="F1823" t="str">
        <f>_xlfn.XLOOKUP(sc_gsm[[#This Row],[model_rxn]],RT_gsm[model_rxn],RT_gsm[model_rxn],"")</f>
        <v>RIBt_c_e</v>
      </c>
      <c r="G1823" s="3" t="str">
        <f>_xlfn.XLOOKUP(sc_gsm[[#This Row],[Column3]],RT_gsm[Column3],RT_gsm[Column3],"")</f>
        <v>RIBt_c_e_FWD</v>
      </c>
      <c r="H1823" s="3" t="str" cm="1">
        <f t="array" ref="H1823">sc_gsm[[#This Row],[model_rxn]]&amp;",r,"&amp;_xlfn.SWITCH(sc_gsm[[#This Row],[Column2]],"REV","lower_bound:-","FWD","upper_bound:")&amp;"1000"</f>
        <v>RIBt_c_e,r,upper_bound:1000</v>
      </c>
      <c r="I1823" s="3" t="str">
        <f>_xlfn.XLOOKUP(sc_gsm[[#This Row],[Column3]],SC_enz[name_dir],SC_enz[name_dir],"")</f>
        <v>RIBt_c_e_FWD</v>
      </c>
      <c r="J1823" s="3" t="str">
        <f>_xlfn.XLOOKUP(sc_gsm[[#This Row],[name]],[1]RXNS!$C:$C,[1]RXNS!$D:$D,"")</f>
        <v>D-ribose[e] =&gt; D-ribose[c]</v>
      </c>
      <c r="K1823" s="3" t="str">
        <f>_xlfn.XLOOKUP(sc_gsm[[#This Row],[name]],[2]RXNS!$C:$C,[2]RXNS!$D:$D,"")</f>
        <v>D-ribose[e] =&gt; D-ribose[c]</v>
      </c>
      <c r="L1823" s="3" t="b">
        <f>sc_gsm[[#This Row],[yeast8.3.4 equation]]=sc_gsm[[#This Row],[yeast9 equation]]</f>
        <v>1</v>
      </c>
    </row>
    <row r="1824" spans="1:12" hidden="1" x14ac:dyDescent="0.2">
      <c r="A1824" t="s">
        <v>2784</v>
      </c>
      <c r="B1824" t="s">
        <v>8048</v>
      </c>
      <c r="C1824" t="s">
        <v>3903</v>
      </c>
      <c r="D1824" t="str">
        <f>sc_gsm[[#This Row],[model_rxn]]&amp;"_"&amp;sc_gsm[[#This Row],[Column2]]</f>
        <v>AHCYSt_c_m_REV</v>
      </c>
      <c r="E1824" t="str">
        <f>_xlfn.XLOOKUP(sc_gsm[[#This Row],[Column3]],SC_enz[name_dir],SC_enz[name_dir],"")</f>
        <v>AHCYSt_c_m_REV</v>
      </c>
      <c r="F1824" t="str">
        <f>_xlfn.XLOOKUP(sc_gsm[[#This Row],[model_rxn]],RT_gsm[model_rxn],RT_gsm[model_rxn],"")</f>
        <v>AHCYSt_c_m</v>
      </c>
      <c r="G1824" s="3" t="str">
        <f>_xlfn.XLOOKUP(sc_gsm[[#This Row],[Column3]],RT_gsm[Column3],RT_gsm[Column3],"")</f>
        <v>AHCYSt_c_m_REV</v>
      </c>
      <c r="H1824" s="3" t="str" cm="1">
        <f t="array" ref="H1824">sc_gsm[[#This Row],[model_rxn]]&amp;",r,"&amp;_xlfn.SWITCH(sc_gsm[[#This Row],[Column2]],"REV","lower_bound:-","FWD","upper_bound:")&amp;"1000"</f>
        <v>AHCYSt_c_m,r,lower_bound:-1000</v>
      </c>
      <c r="I1824" s="3" t="str">
        <f>_xlfn.XLOOKUP(sc_gsm[[#This Row],[Column3]],SC_enz[name_dir],SC_enz[name_dir],"")</f>
        <v>AHCYSt_c_m_REV</v>
      </c>
      <c r="J1824" s="3" t="str">
        <f>_xlfn.XLOOKUP(sc_gsm[[#This Row],[name]],[1]RXNS!$C:$C,[1]RXNS!$D:$D,"")</f>
        <v>S-adenosyl-L-homocysteine[c] &lt;=&gt; S-adenosyl-L-homocysteine[m]</v>
      </c>
      <c r="K1824" s="3" t="str">
        <f>_xlfn.XLOOKUP(sc_gsm[[#This Row],[name]],[2]RXNS!$C:$C,[2]RXNS!$D:$D,"")</f>
        <v>S-adenosyl-L-homocysteine[c] &lt;=&gt; S-adenosyl-L-homocysteine[m]</v>
      </c>
      <c r="L1824" s="3" t="b">
        <f>sc_gsm[[#This Row],[yeast8.3.4 equation]]=sc_gsm[[#This Row],[yeast9 equation]]</f>
        <v>1</v>
      </c>
    </row>
    <row r="1825" spans="1:12" hidden="1" x14ac:dyDescent="0.2">
      <c r="A1825" t="s">
        <v>2784</v>
      </c>
      <c r="B1825" t="s">
        <v>8048</v>
      </c>
      <c r="C1825" t="s">
        <v>3902</v>
      </c>
      <c r="D1825" t="str">
        <f>sc_gsm[[#This Row],[model_rxn]]&amp;"_"&amp;sc_gsm[[#This Row],[Column2]]</f>
        <v>AHCYSt_c_m_FWD</v>
      </c>
      <c r="E1825" t="str">
        <f>_xlfn.XLOOKUP(sc_gsm[[#This Row],[Column3]],SC_enz[name_dir],SC_enz[name_dir],"")</f>
        <v>AHCYSt_c_m_FWD</v>
      </c>
      <c r="F1825" t="str">
        <f>_xlfn.XLOOKUP(sc_gsm[[#This Row],[model_rxn]],RT_gsm[model_rxn],RT_gsm[model_rxn],"")</f>
        <v>AHCYSt_c_m</v>
      </c>
      <c r="G1825" s="3" t="str">
        <f>_xlfn.XLOOKUP(sc_gsm[[#This Row],[Column3]],RT_gsm[Column3],RT_gsm[Column3],"")</f>
        <v>AHCYSt_c_m_FWD</v>
      </c>
      <c r="H1825" s="3" t="str" cm="1">
        <f t="array" ref="H1825">sc_gsm[[#This Row],[model_rxn]]&amp;",r,"&amp;_xlfn.SWITCH(sc_gsm[[#This Row],[Column2]],"REV","lower_bound:-","FWD","upper_bound:")&amp;"1000"</f>
        <v>AHCYSt_c_m,r,upper_bound:1000</v>
      </c>
      <c r="I1825" s="3" t="str">
        <f>_xlfn.XLOOKUP(sc_gsm[[#This Row],[Column3]],SC_enz[name_dir],SC_enz[name_dir],"")</f>
        <v>AHCYSt_c_m_FWD</v>
      </c>
      <c r="J1825" s="3" t="str">
        <f>_xlfn.XLOOKUP(sc_gsm[[#This Row],[name]],[1]RXNS!$C:$C,[1]RXNS!$D:$D,"")</f>
        <v>S-adenosyl-L-homocysteine[c] &lt;=&gt; S-adenosyl-L-homocysteine[m]</v>
      </c>
      <c r="K1825" s="3" t="str">
        <f>_xlfn.XLOOKUP(sc_gsm[[#This Row],[name]],[2]RXNS!$C:$C,[2]RXNS!$D:$D,"")</f>
        <v>S-adenosyl-L-homocysteine[c] &lt;=&gt; S-adenosyl-L-homocysteine[m]</v>
      </c>
      <c r="L1825" s="3" t="b">
        <f>sc_gsm[[#This Row],[yeast8.3.4 equation]]=sc_gsm[[#This Row],[yeast9 equation]]</f>
        <v>1</v>
      </c>
    </row>
    <row r="1826" spans="1:12" hidden="1" x14ac:dyDescent="0.2">
      <c r="A1826" t="s">
        <v>2785</v>
      </c>
      <c r="B1826" t="s">
        <v>8049</v>
      </c>
      <c r="C1826" t="s">
        <v>3902</v>
      </c>
      <c r="D1826" t="str">
        <f>sc_gsm[[#This Row],[model_rxn]]&amp;"_"&amp;sc_gsm[[#This Row],[Column2]]</f>
        <v>EX_amet_e_FWD</v>
      </c>
      <c r="E1826" t="str">
        <f>_xlfn.XLOOKUP(sc_gsm[[#This Row],[Column3]],SC_enz[name_dir],SC_enz[name_dir],"")</f>
        <v>EX_amet_e_FWD</v>
      </c>
      <c r="F1826" t="str">
        <f>_xlfn.XLOOKUP(sc_gsm[[#This Row],[model_rxn]],RT_gsm[model_rxn],RT_gsm[model_rxn],"")</f>
        <v>EX_amet_e</v>
      </c>
      <c r="G1826" s="3" t="str">
        <f>_xlfn.XLOOKUP(sc_gsm[[#This Row],[Column3]],RT_gsm[Column3],RT_gsm[Column3],"")</f>
        <v>EX_amet_e_FWD</v>
      </c>
      <c r="H1826" s="3" t="str" cm="1">
        <f t="array" ref="H1826">sc_gsm[[#This Row],[model_rxn]]&amp;",r,"&amp;_xlfn.SWITCH(sc_gsm[[#This Row],[Column2]],"REV","lower_bound:-","FWD","upper_bound:")&amp;"1000"</f>
        <v>EX_amet_e,r,upper_bound:1000</v>
      </c>
      <c r="I1826" s="3" t="str">
        <f>_xlfn.XLOOKUP(sc_gsm[[#This Row],[Column3]],SC_enz[name_dir],SC_enz[name_dir],"")</f>
        <v>EX_amet_e_FWD</v>
      </c>
      <c r="J1826" s="3" t="str">
        <f>_xlfn.XLOOKUP(sc_gsm[[#This Row],[name]],[1]RXNS!$C:$C,[1]RXNS!$D:$D,"")</f>
        <v xml:space="preserve">S-adenosyl-L-methionine[e] =&gt; </v>
      </c>
      <c r="K1826" s="3" t="str">
        <f>_xlfn.XLOOKUP(sc_gsm[[#This Row],[name]],[2]RXNS!$C:$C,[2]RXNS!$D:$D,"")</f>
        <v xml:space="preserve">S-adenosyl-L-methionine[e] =&gt; </v>
      </c>
      <c r="L1826" s="3" t="b">
        <f>sc_gsm[[#This Row],[yeast8.3.4 equation]]=sc_gsm[[#This Row],[yeast9 equation]]</f>
        <v>1</v>
      </c>
    </row>
    <row r="1827" spans="1:12" hidden="1" x14ac:dyDescent="0.2">
      <c r="A1827" t="s">
        <v>2786</v>
      </c>
      <c r="B1827" t="s">
        <v>8050</v>
      </c>
      <c r="C1827" t="s">
        <v>3902</v>
      </c>
      <c r="D1827" t="str">
        <f>sc_gsm[[#This Row],[model_rxn]]&amp;"_"&amp;sc_gsm[[#This Row],[Column2]]</f>
        <v>EX_mmet_e_FWD</v>
      </c>
      <c r="E1827" t="str">
        <f>_xlfn.XLOOKUP(sc_gsm[[#This Row],[Column3]],SC_enz[name_dir],SC_enz[name_dir],"")</f>
        <v>EX_mmet_e_FWD</v>
      </c>
      <c r="F1827" t="str">
        <f>_xlfn.XLOOKUP(sc_gsm[[#This Row],[model_rxn]],RT_gsm[model_rxn],RT_gsm[model_rxn],"")</f>
        <v>EX_mmet_e</v>
      </c>
      <c r="G1827" s="3" t="str">
        <f>_xlfn.XLOOKUP(sc_gsm[[#This Row],[Column3]],RT_gsm[Column3],RT_gsm[Column3],"")</f>
        <v>EX_mmet_e_FWD</v>
      </c>
      <c r="H1827" s="3" t="str" cm="1">
        <f t="array" ref="H1827">sc_gsm[[#This Row],[model_rxn]]&amp;",r,"&amp;_xlfn.SWITCH(sc_gsm[[#This Row],[Column2]],"REV","lower_bound:-","FWD","upper_bound:")&amp;"1000"</f>
        <v>EX_mmet_e,r,upper_bound:1000</v>
      </c>
      <c r="I1827" s="3" t="str">
        <f>_xlfn.XLOOKUP(sc_gsm[[#This Row],[Column3]],SC_enz[name_dir],SC_enz[name_dir],"")</f>
        <v>EX_mmet_e_FWD</v>
      </c>
      <c r="J1827" s="3" t="str">
        <f>_xlfn.XLOOKUP(sc_gsm[[#This Row],[name]],[1]RXNS!$C:$C,[1]RXNS!$D:$D,"")</f>
        <v xml:space="preserve">S-methyl-L-methionine[e] =&gt; </v>
      </c>
      <c r="K1827" s="3" t="str">
        <f>_xlfn.XLOOKUP(sc_gsm[[#This Row],[name]],[2]RXNS!$C:$C,[2]RXNS!$D:$D,"")</f>
        <v xml:space="preserve">S-methyl-L-methionine[e] =&gt; </v>
      </c>
      <c r="L1827" s="3" t="b">
        <f>sc_gsm[[#This Row],[yeast8.3.4 equation]]=sc_gsm[[#This Row],[yeast9 equation]]</f>
        <v>1</v>
      </c>
    </row>
    <row r="1828" spans="1:12" hidden="1" x14ac:dyDescent="0.2">
      <c r="A1828" t="s">
        <v>2787</v>
      </c>
      <c r="B1828" t="s">
        <v>8051</v>
      </c>
      <c r="C1828" t="s">
        <v>3903</v>
      </c>
      <c r="D1828" t="str">
        <f>sc_gsm[[#This Row],[model_rxn]]&amp;"_"&amp;sc_gsm[[#This Row],[Column2]]</f>
        <v>SERt_c_m_REV</v>
      </c>
      <c r="E1828" t="str">
        <f>_xlfn.XLOOKUP(sc_gsm[[#This Row],[Column3]],SC_enz[name_dir],SC_enz[name_dir],"")</f>
        <v>SERt_c_m_REV</v>
      </c>
      <c r="F1828" t="str">
        <f>_xlfn.XLOOKUP(sc_gsm[[#This Row],[model_rxn]],RT_gsm[model_rxn],RT_gsm[model_rxn],"")</f>
        <v>SERt_c_m</v>
      </c>
      <c r="G1828" s="3" t="str">
        <f>_xlfn.XLOOKUP(sc_gsm[[#This Row],[Column3]],RT_gsm[Column3],RT_gsm[Column3],"")</f>
        <v>SERt_c_m_REV</v>
      </c>
      <c r="H1828" s="3" t="str" cm="1">
        <f t="array" ref="H1828">sc_gsm[[#This Row],[model_rxn]]&amp;",r,"&amp;_xlfn.SWITCH(sc_gsm[[#This Row],[Column2]],"REV","lower_bound:-","FWD","upper_bound:")&amp;"1000"</f>
        <v>SERt_c_m,r,lower_bound:-1000</v>
      </c>
      <c r="I1828" s="3" t="str">
        <f>_xlfn.XLOOKUP(sc_gsm[[#This Row],[Column3]],SC_enz[name_dir],SC_enz[name_dir],"")</f>
        <v>SERt_c_m_REV</v>
      </c>
      <c r="J1828" s="3" t="str">
        <f>_xlfn.XLOOKUP(sc_gsm[[#This Row],[name]],[1]RXNS!$C:$C,[1]RXNS!$D:$D,"")</f>
        <v>L-serine[c] &lt;=&gt; L-serine[m]</v>
      </c>
      <c r="K1828" s="3" t="str">
        <f>_xlfn.XLOOKUP(sc_gsm[[#This Row],[name]],[2]RXNS!$C:$C,[2]RXNS!$D:$D,"")</f>
        <v>L-serine[c] &lt;=&gt; L-serine[m]</v>
      </c>
      <c r="L1828" s="3" t="b">
        <f>sc_gsm[[#This Row],[yeast8.3.4 equation]]=sc_gsm[[#This Row],[yeast9 equation]]</f>
        <v>1</v>
      </c>
    </row>
    <row r="1829" spans="1:12" hidden="1" x14ac:dyDescent="0.2">
      <c r="A1829" t="s">
        <v>2787</v>
      </c>
      <c r="B1829" t="s">
        <v>8051</v>
      </c>
      <c r="C1829" t="s">
        <v>3902</v>
      </c>
      <c r="D1829" t="str">
        <f>sc_gsm[[#This Row],[model_rxn]]&amp;"_"&amp;sc_gsm[[#This Row],[Column2]]</f>
        <v>SERt_c_m_FWD</v>
      </c>
      <c r="E1829" t="str">
        <f>_xlfn.XLOOKUP(sc_gsm[[#This Row],[Column3]],SC_enz[name_dir],SC_enz[name_dir],"")</f>
        <v>SERt_c_m_FWD</v>
      </c>
      <c r="F1829" t="str">
        <f>_xlfn.XLOOKUP(sc_gsm[[#This Row],[model_rxn]],RT_gsm[model_rxn],RT_gsm[model_rxn],"")</f>
        <v>SERt_c_m</v>
      </c>
      <c r="G1829" s="3" t="str">
        <f>_xlfn.XLOOKUP(sc_gsm[[#This Row],[Column3]],RT_gsm[Column3],RT_gsm[Column3],"")</f>
        <v>SERt_c_m_FWD</v>
      </c>
      <c r="H1829" s="3" t="str" cm="1">
        <f t="array" ref="H1829">sc_gsm[[#This Row],[model_rxn]]&amp;",r,"&amp;_xlfn.SWITCH(sc_gsm[[#This Row],[Column2]],"REV","lower_bound:-","FWD","upper_bound:")&amp;"1000"</f>
        <v>SERt_c_m,r,upper_bound:1000</v>
      </c>
      <c r="I1829" s="3" t="str">
        <f>_xlfn.XLOOKUP(sc_gsm[[#This Row],[Column3]],SC_enz[name_dir],SC_enz[name_dir],"")</f>
        <v>SERt_c_m_FWD</v>
      </c>
      <c r="J1829" s="3" t="str">
        <f>_xlfn.XLOOKUP(sc_gsm[[#This Row],[name]],[1]RXNS!$C:$C,[1]RXNS!$D:$D,"")</f>
        <v>L-serine[c] &lt;=&gt; L-serine[m]</v>
      </c>
      <c r="K1829" s="3" t="str">
        <f>_xlfn.XLOOKUP(sc_gsm[[#This Row],[name]],[2]RXNS!$C:$C,[2]RXNS!$D:$D,"")</f>
        <v>L-serine[c] &lt;=&gt; L-serine[m]</v>
      </c>
      <c r="L1829" s="3" t="b">
        <f>sc_gsm[[#This Row],[yeast8.3.4 equation]]=sc_gsm[[#This Row],[yeast9 equation]]</f>
        <v>1</v>
      </c>
    </row>
    <row r="1830" spans="1:12" hidden="1" x14ac:dyDescent="0.2">
      <c r="A1830" t="s">
        <v>2788</v>
      </c>
      <c r="B1830" t="s">
        <v>8052</v>
      </c>
      <c r="C1830" t="s">
        <v>3902</v>
      </c>
      <c r="D1830" t="str">
        <f>sc_gsm[[#This Row],[model_rxn]]&amp;"_"&amp;sc_gsm[[#This Row],[Column2]]</f>
        <v>EX_g3pc_e_FWD</v>
      </c>
      <c r="E1830" t="str">
        <f>_xlfn.XLOOKUP(sc_gsm[[#This Row],[Column3]],SC_enz[name_dir],SC_enz[name_dir],"")</f>
        <v>EX_g3pc_e_FWD</v>
      </c>
      <c r="F1830" t="str">
        <f>_xlfn.XLOOKUP(sc_gsm[[#This Row],[model_rxn]],RT_gsm[model_rxn],RT_gsm[model_rxn],"")</f>
        <v>EX_g3pc_e</v>
      </c>
      <c r="G1830" s="3" t="str">
        <f>_xlfn.XLOOKUP(sc_gsm[[#This Row],[Column3]],RT_gsm[Column3],RT_gsm[Column3],"")</f>
        <v>EX_g3pc_e_FWD</v>
      </c>
      <c r="H1830" s="3" t="str" cm="1">
        <f t="array" ref="H1830">sc_gsm[[#This Row],[model_rxn]]&amp;",r,"&amp;_xlfn.SWITCH(sc_gsm[[#This Row],[Column2]],"REV","lower_bound:-","FWD","upper_bound:")&amp;"1000"</f>
        <v>EX_g3pc_e,r,upper_bound:1000</v>
      </c>
      <c r="I1830" s="3" t="str">
        <f>_xlfn.XLOOKUP(sc_gsm[[#This Row],[Column3]],SC_enz[name_dir],SC_enz[name_dir],"")</f>
        <v>EX_g3pc_e_FWD</v>
      </c>
      <c r="J1830" s="3" t="str">
        <f>_xlfn.XLOOKUP(sc_gsm[[#This Row],[name]],[1]RXNS!$C:$C,[1]RXNS!$D:$D,"")</f>
        <v xml:space="preserve">sn-glycero-3-phosphocholine[e] =&gt; </v>
      </c>
      <c r="K1830" s="3" t="str">
        <f>_xlfn.XLOOKUP(sc_gsm[[#This Row],[name]],[2]RXNS!$C:$C,[2]RXNS!$D:$D,"")</f>
        <v xml:space="preserve">sn-glycero-3-phosphocholine[e] =&gt; </v>
      </c>
      <c r="L1830" s="3" t="b">
        <f>sc_gsm[[#This Row],[yeast8.3.4 equation]]=sc_gsm[[#This Row],[yeast9 equation]]</f>
        <v>1</v>
      </c>
    </row>
    <row r="1831" spans="1:12" hidden="1" x14ac:dyDescent="0.2">
      <c r="A1831" t="s">
        <v>2789</v>
      </c>
      <c r="B1831" t="s">
        <v>8053</v>
      </c>
      <c r="C1831" t="s">
        <v>3903</v>
      </c>
      <c r="D1831" t="str">
        <f>sc_gsm[[#This Row],[model_rxn]]&amp;"_"&amp;sc_gsm[[#This Row],[Column2]]</f>
        <v>EX_na1_e_REV</v>
      </c>
      <c r="E1831" t="str">
        <f>_xlfn.XLOOKUP(sc_gsm[[#This Row],[Column3]],SC_enz[name_dir],SC_enz[name_dir],"")</f>
        <v>EX_na1_e_REV</v>
      </c>
      <c r="F1831" t="str">
        <f>_xlfn.XLOOKUP(sc_gsm[[#This Row],[model_rxn]],RT_gsm[model_rxn],RT_gsm[model_rxn],"")</f>
        <v>EX_na1_e</v>
      </c>
      <c r="G1831" s="3" t="str">
        <f>_xlfn.XLOOKUP(sc_gsm[[#This Row],[Column3]],RT_gsm[Column3],RT_gsm[Column3],"")</f>
        <v>EX_na1_e_REV</v>
      </c>
      <c r="H1831" s="3" t="str" cm="1">
        <f t="array" ref="H1831">sc_gsm[[#This Row],[model_rxn]]&amp;",r,"&amp;_xlfn.SWITCH(sc_gsm[[#This Row],[Column2]],"REV","lower_bound:-","FWD","upper_bound:")&amp;"1000"</f>
        <v>EX_na1_e,r,lower_bound:-1000</v>
      </c>
      <c r="I1831" s="3" t="str">
        <f>_xlfn.XLOOKUP(sc_gsm[[#This Row],[Column3]],SC_enz[name_dir],SC_enz[name_dir],"")</f>
        <v>EX_na1_e_REV</v>
      </c>
      <c r="J1831" s="3" t="str">
        <f>_xlfn.XLOOKUP(sc_gsm[[#This Row],[name]],[1]RXNS!$C:$C,[1]RXNS!$D:$D,"")</f>
        <v xml:space="preserve">sodium[e] &lt;=&gt; </v>
      </c>
      <c r="K1831" s="3" t="str">
        <f>_xlfn.XLOOKUP(sc_gsm[[#This Row],[name]],[2]RXNS!$C:$C,[2]RXNS!$D:$D,"")</f>
        <v xml:space="preserve">sodium[e] &lt;=&gt; </v>
      </c>
      <c r="L1831" s="3" t="b">
        <f>sc_gsm[[#This Row],[yeast8.3.4 equation]]=sc_gsm[[#This Row],[yeast9 equation]]</f>
        <v>1</v>
      </c>
    </row>
    <row r="1832" spans="1:12" hidden="1" x14ac:dyDescent="0.2">
      <c r="A1832" t="s">
        <v>2789</v>
      </c>
      <c r="B1832" t="s">
        <v>8053</v>
      </c>
      <c r="C1832" t="s">
        <v>3902</v>
      </c>
      <c r="D1832" t="str">
        <f>sc_gsm[[#This Row],[model_rxn]]&amp;"_"&amp;sc_gsm[[#This Row],[Column2]]</f>
        <v>EX_na1_e_FWD</v>
      </c>
      <c r="E1832" t="str">
        <f>_xlfn.XLOOKUP(sc_gsm[[#This Row],[Column3]],SC_enz[name_dir],SC_enz[name_dir],"")</f>
        <v>EX_na1_e_FWD</v>
      </c>
      <c r="F1832" t="str">
        <f>_xlfn.XLOOKUP(sc_gsm[[#This Row],[model_rxn]],RT_gsm[model_rxn],RT_gsm[model_rxn],"")</f>
        <v>EX_na1_e</v>
      </c>
      <c r="G1832" s="3" t="str">
        <f>_xlfn.XLOOKUP(sc_gsm[[#This Row],[Column3]],RT_gsm[Column3],RT_gsm[Column3],"")</f>
        <v>EX_na1_e_FWD</v>
      </c>
      <c r="H1832" s="3" t="str" cm="1">
        <f t="array" ref="H1832">sc_gsm[[#This Row],[model_rxn]]&amp;",r,"&amp;_xlfn.SWITCH(sc_gsm[[#This Row],[Column2]],"REV","lower_bound:-","FWD","upper_bound:")&amp;"1000"</f>
        <v>EX_na1_e,r,upper_bound:1000</v>
      </c>
      <c r="I1832" s="3" t="str">
        <f>_xlfn.XLOOKUP(sc_gsm[[#This Row],[Column3]],SC_enz[name_dir],SC_enz[name_dir],"")</f>
        <v>EX_na1_e_FWD</v>
      </c>
      <c r="J1832" s="3" t="str">
        <f>_xlfn.XLOOKUP(sc_gsm[[#This Row],[name]],[1]RXNS!$C:$C,[1]RXNS!$D:$D,"")</f>
        <v xml:space="preserve">sodium[e] &lt;=&gt; </v>
      </c>
      <c r="K1832" s="3" t="str">
        <f>_xlfn.XLOOKUP(sc_gsm[[#This Row],[name]],[2]RXNS!$C:$C,[2]RXNS!$D:$D,"")</f>
        <v xml:space="preserve">sodium[e] &lt;=&gt; </v>
      </c>
      <c r="L1832" s="3" t="b">
        <f>sc_gsm[[#This Row],[yeast8.3.4 equation]]=sc_gsm[[#This Row],[yeast9 equation]]</f>
        <v>1</v>
      </c>
    </row>
    <row r="1833" spans="1:12" hidden="1" x14ac:dyDescent="0.2">
      <c r="A1833" t="s">
        <v>2790</v>
      </c>
      <c r="B1833" t="s">
        <v>8054</v>
      </c>
      <c r="C1833" t="s">
        <v>3902</v>
      </c>
      <c r="D1833" t="str">
        <f>sc_gsm[[#This Row],[model_rxn]]&amp;"_"&amp;sc_gsm[[#This Row],[Column2]]</f>
        <v>SPMDAT_c_FWD</v>
      </c>
      <c r="E1833" t="str">
        <f>_xlfn.XLOOKUP(sc_gsm[[#This Row],[Column3]],SC_enz[name_dir],SC_enz[name_dir],"")</f>
        <v>SPMDAT_c_FWD</v>
      </c>
      <c r="F1833" t="str">
        <f>_xlfn.XLOOKUP(sc_gsm[[#This Row],[model_rxn]],RT_gsm[model_rxn],RT_gsm[model_rxn],"")</f>
        <v>SPMDAT_c</v>
      </c>
      <c r="G1833" s="3" t="str">
        <f>_xlfn.XLOOKUP(sc_gsm[[#This Row],[Column3]],RT_gsm[Column3],RT_gsm[Column3],"")</f>
        <v>SPMDAT_c_FWD</v>
      </c>
      <c r="H1833" s="3" t="str" cm="1">
        <f t="array" ref="H1833">sc_gsm[[#This Row],[model_rxn]]&amp;",r,"&amp;_xlfn.SWITCH(sc_gsm[[#This Row],[Column2]],"REV","lower_bound:-","FWD","upper_bound:")&amp;"1000"</f>
        <v>SPMDAT_c,r,upper_bound:1000</v>
      </c>
      <c r="I1833" s="3" t="str">
        <f>_xlfn.XLOOKUP(sc_gsm[[#This Row],[Column3]],SC_enz[name_dir],SC_enz[name_dir],"")</f>
        <v>SPMDAT_c_FWD</v>
      </c>
      <c r="J1833" s="3" t="str">
        <f>_xlfn.XLOOKUP(sc_gsm[[#This Row],[name]],[1]RXNS!$C:$C,[1]RXNS!$D:$D,"")</f>
        <v>acetyl-CoA[c] + spermidine[c] =&gt; coenzyme A[c] + H+[c] + N(1)-acetylspermidine[c]</v>
      </c>
      <c r="K1833" s="3" t="str">
        <f>_xlfn.XLOOKUP(sc_gsm[[#This Row],[name]],[2]RXNS!$C:$C,[2]RXNS!$D:$D,"")</f>
        <v>acetyl-CoA[c] + spermidine[c] =&gt; coenzyme A[c] + H+[c] + N(1)-acetylspermidine[c]</v>
      </c>
      <c r="L1833" s="3" t="b">
        <f>sc_gsm[[#This Row],[yeast8.3.4 equation]]=sc_gsm[[#This Row],[yeast9 equation]]</f>
        <v>1</v>
      </c>
    </row>
    <row r="1834" spans="1:12" hidden="1" x14ac:dyDescent="0.2">
      <c r="A1834" t="s">
        <v>2791</v>
      </c>
      <c r="B1834" t="s">
        <v>8055</v>
      </c>
      <c r="C1834" t="s">
        <v>3902</v>
      </c>
      <c r="D1834" t="str">
        <f>sc_gsm[[#This Row],[model_rxn]]&amp;"_"&amp;sc_gsm[[#This Row],[Column2]]</f>
        <v>EX_spmd_e_FWD</v>
      </c>
      <c r="E1834" t="str">
        <f>_xlfn.XLOOKUP(sc_gsm[[#This Row],[Column3]],SC_enz[name_dir],SC_enz[name_dir],"")</f>
        <v>EX_spmd_e_FWD</v>
      </c>
      <c r="F1834" t="str">
        <f>_xlfn.XLOOKUP(sc_gsm[[#This Row],[model_rxn]],RT_gsm[model_rxn],RT_gsm[model_rxn],"")</f>
        <v>EX_spmd_e</v>
      </c>
      <c r="G1834" s="3" t="str">
        <f>_xlfn.XLOOKUP(sc_gsm[[#This Row],[Column3]],RT_gsm[Column3],RT_gsm[Column3],"")</f>
        <v>EX_spmd_e_FWD</v>
      </c>
      <c r="H1834" s="3" t="str" cm="1">
        <f t="array" ref="H1834">sc_gsm[[#This Row],[model_rxn]]&amp;",r,"&amp;_xlfn.SWITCH(sc_gsm[[#This Row],[Column2]],"REV","lower_bound:-","FWD","upper_bound:")&amp;"1000"</f>
        <v>EX_spmd_e,r,upper_bound:1000</v>
      </c>
      <c r="I1834" s="3" t="str">
        <f>_xlfn.XLOOKUP(sc_gsm[[#This Row],[Column3]],SC_enz[name_dir],SC_enz[name_dir],"")</f>
        <v>EX_spmd_e_FWD</v>
      </c>
      <c r="J1834" s="3" t="str">
        <f>_xlfn.XLOOKUP(sc_gsm[[#This Row],[name]],[1]RXNS!$C:$C,[1]RXNS!$D:$D,"")</f>
        <v xml:space="preserve">spermidine[e] =&gt; </v>
      </c>
      <c r="K1834" s="3" t="str">
        <f>_xlfn.XLOOKUP(sc_gsm[[#This Row],[name]],[2]RXNS!$C:$C,[2]RXNS!$D:$D,"")</f>
        <v xml:space="preserve">spermidine[e] =&gt; </v>
      </c>
      <c r="L1834" s="3" t="b">
        <f>sc_gsm[[#This Row],[yeast8.3.4 equation]]=sc_gsm[[#This Row],[yeast9 equation]]</f>
        <v>1</v>
      </c>
    </row>
    <row r="1835" spans="1:12" hidden="1" x14ac:dyDescent="0.2">
      <c r="A1835" t="s">
        <v>2792</v>
      </c>
      <c r="B1835" t="s">
        <v>8056</v>
      </c>
      <c r="C1835" t="s">
        <v>3902</v>
      </c>
      <c r="D1835" t="str">
        <f>sc_gsm[[#This Row],[model_rxn]]&amp;"_"&amp;sc_gsm[[#This Row],[Column2]]</f>
        <v>EX_sprm_e_FWD</v>
      </c>
      <c r="E1835" t="str">
        <f>_xlfn.XLOOKUP(sc_gsm[[#This Row],[Column3]],SC_enz[name_dir],SC_enz[name_dir],"")</f>
        <v>EX_sprm_e_FWD</v>
      </c>
      <c r="F1835" t="str">
        <f>_xlfn.XLOOKUP(sc_gsm[[#This Row],[model_rxn]],RT_gsm[model_rxn],RT_gsm[model_rxn],"")</f>
        <v>EX_sprm_e</v>
      </c>
      <c r="G1835" s="3" t="str">
        <f>_xlfn.XLOOKUP(sc_gsm[[#This Row],[Column3]],RT_gsm[Column3],RT_gsm[Column3],"")</f>
        <v>EX_sprm_e_FWD</v>
      </c>
      <c r="H1835" s="3" t="str" cm="1">
        <f t="array" ref="H1835">sc_gsm[[#This Row],[model_rxn]]&amp;",r,"&amp;_xlfn.SWITCH(sc_gsm[[#This Row],[Column2]],"REV","lower_bound:-","FWD","upper_bound:")&amp;"1000"</f>
        <v>EX_sprm_e,r,upper_bound:1000</v>
      </c>
      <c r="I1835" s="3" t="str">
        <f>_xlfn.XLOOKUP(sc_gsm[[#This Row],[Column3]],SC_enz[name_dir],SC_enz[name_dir],"")</f>
        <v>EX_sprm_e_FWD</v>
      </c>
      <c r="J1835" s="3" t="str">
        <f>_xlfn.XLOOKUP(sc_gsm[[#This Row],[name]],[1]RXNS!$C:$C,[1]RXNS!$D:$D,"")</f>
        <v xml:space="preserve">spermine[e] =&gt; </v>
      </c>
      <c r="K1835" s="3" t="str">
        <f>_xlfn.XLOOKUP(sc_gsm[[#This Row],[name]],[2]RXNS!$C:$C,[2]RXNS!$D:$D,"")</f>
        <v xml:space="preserve">spermine[e] =&gt; </v>
      </c>
      <c r="L1835" s="3" t="b">
        <f>sc_gsm[[#This Row],[yeast8.3.4 equation]]=sc_gsm[[#This Row],[yeast9 equation]]</f>
        <v>1</v>
      </c>
    </row>
    <row r="1836" spans="1:12" hidden="1" x14ac:dyDescent="0.2">
      <c r="A1836" t="s">
        <v>2793</v>
      </c>
      <c r="B1836" t="s">
        <v>8057</v>
      </c>
      <c r="C1836" t="s">
        <v>3903</v>
      </c>
      <c r="D1836" t="str">
        <f>sc_gsm[[#This Row],[model_rxn]]&amp;"_"&amp;sc_gsm[[#This Row],[Column2]]</f>
        <v>SQLt_c_r_REV</v>
      </c>
      <c r="E1836" t="str">
        <f>_xlfn.XLOOKUP(sc_gsm[[#This Row],[Column3]],SC_enz[name_dir],SC_enz[name_dir],"")</f>
        <v>SQLt_c_r_REV</v>
      </c>
      <c r="F1836" t="str">
        <f>_xlfn.XLOOKUP(sc_gsm[[#This Row],[model_rxn]],RT_gsm[model_rxn],RT_gsm[model_rxn],"")</f>
        <v>SQLt_c_r</v>
      </c>
      <c r="G1836" s="3" t="str">
        <f>_xlfn.XLOOKUP(sc_gsm[[#This Row],[Column3]],RT_gsm[Column3],RT_gsm[Column3],"")</f>
        <v>SQLt_c_r_REV</v>
      </c>
      <c r="H1836" s="3" t="str" cm="1">
        <f t="array" ref="H1836">sc_gsm[[#This Row],[model_rxn]]&amp;",r,"&amp;_xlfn.SWITCH(sc_gsm[[#This Row],[Column2]],"REV","lower_bound:-","FWD","upper_bound:")&amp;"1000"</f>
        <v>SQLt_c_r,r,lower_bound:-1000</v>
      </c>
      <c r="I1836" s="3" t="str">
        <f>_xlfn.XLOOKUP(sc_gsm[[#This Row],[Column3]],SC_enz[name_dir],SC_enz[name_dir],"")</f>
        <v>SQLt_c_r_REV</v>
      </c>
      <c r="J1836" s="3" t="str">
        <f>_xlfn.XLOOKUP(sc_gsm[[#This Row],[name]],[1]RXNS!$C:$C,[1]RXNS!$D:$D,"")</f>
        <v>squalene[c] &lt;=&gt; squalene[er]</v>
      </c>
      <c r="K1836" s="3" t="str">
        <f>_xlfn.XLOOKUP(sc_gsm[[#This Row],[name]],[2]RXNS!$C:$C,[2]RXNS!$D:$D,"")</f>
        <v>squalene[c] &lt;=&gt; squalene[er]</v>
      </c>
      <c r="L1836" s="3" t="b">
        <f>sc_gsm[[#This Row],[yeast8.3.4 equation]]=sc_gsm[[#This Row],[yeast9 equation]]</f>
        <v>1</v>
      </c>
    </row>
    <row r="1837" spans="1:12" hidden="1" x14ac:dyDescent="0.2">
      <c r="A1837" t="s">
        <v>2793</v>
      </c>
      <c r="B1837" t="s">
        <v>8057</v>
      </c>
      <c r="C1837" t="s">
        <v>3902</v>
      </c>
      <c r="D1837" t="str">
        <f>sc_gsm[[#This Row],[model_rxn]]&amp;"_"&amp;sc_gsm[[#This Row],[Column2]]</f>
        <v>SQLt_c_r_FWD</v>
      </c>
      <c r="E1837" t="str">
        <f>_xlfn.XLOOKUP(sc_gsm[[#This Row],[Column3]],SC_enz[name_dir],SC_enz[name_dir],"")</f>
        <v>SQLt_c_r_FWD</v>
      </c>
      <c r="F1837" t="str">
        <f>_xlfn.XLOOKUP(sc_gsm[[#This Row],[model_rxn]],RT_gsm[model_rxn],RT_gsm[model_rxn],"")</f>
        <v>SQLt_c_r</v>
      </c>
      <c r="G1837" s="3" t="str">
        <f>_xlfn.XLOOKUP(sc_gsm[[#This Row],[Column3]],RT_gsm[Column3],RT_gsm[Column3],"")</f>
        <v>SQLt_c_r_FWD</v>
      </c>
      <c r="H1837" s="3" t="str" cm="1">
        <f t="array" ref="H1837">sc_gsm[[#This Row],[model_rxn]]&amp;",r,"&amp;_xlfn.SWITCH(sc_gsm[[#This Row],[Column2]],"REV","lower_bound:-","FWD","upper_bound:")&amp;"1000"</f>
        <v>SQLt_c_r,r,upper_bound:1000</v>
      </c>
      <c r="I1837" s="3" t="str">
        <f>_xlfn.XLOOKUP(sc_gsm[[#This Row],[Column3]],SC_enz[name_dir],SC_enz[name_dir],"")</f>
        <v>SQLt_c_r_FWD</v>
      </c>
      <c r="J1837" s="3" t="str">
        <f>_xlfn.XLOOKUP(sc_gsm[[#This Row],[name]],[1]RXNS!$C:$C,[1]RXNS!$D:$D,"")</f>
        <v>squalene[c] &lt;=&gt; squalene[er]</v>
      </c>
      <c r="K1837" s="3" t="str">
        <f>_xlfn.XLOOKUP(sc_gsm[[#This Row],[name]],[2]RXNS!$C:$C,[2]RXNS!$D:$D,"")</f>
        <v>squalene[c] &lt;=&gt; squalene[er]</v>
      </c>
      <c r="L1837" s="3" t="b">
        <f>sc_gsm[[#This Row],[yeast8.3.4 equation]]=sc_gsm[[#This Row],[yeast9 equation]]</f>
        <v>1</v>
      </c>
    </row>
    <row r="1838" spans="1:12" hidden="1" x14ac:dyDescent="0.2">
      <c r="A1838" t="s">
        <v>2794</v>
      </c>
      <c r="B1838" t="s">
        <v>8058</v>
      </c>
      <c r="C1838" t="s">
        <v>3903</v>
      </c>
      <c r="D1838" t="str">
        <f>sc_gsm[[#This Row],[model_rxn]]&amp;"_"&amp;sc_gsm[[#This Row],[Column2]]</f>
        <v>SSQ23EPXt_c_r_REV</v>
      </c>
      <c r="E1838" t="str">
        <f>_xlfn.XLOOKUP(sc_gsm[[#This Row],[Column3]],SC_enz[name_dir],SC_enz[name_dir],"")</f>
        <v>SSQ23EPXt_c_r_REV</v>
      </c>
      <c r="F1838" t="str">
        <f>_xlfn.XLOOKUP(sc_gsm[[#This Row],[model_rxn]],RT_gsm[model_rxn],RT_gsm[model_rxn],"")</f>
        <v>SSQ23EPXt_c_r</v>
      </c>
      <c r="G1838" s="3" t="str">
        <f>_xlfn.XLOOKUP(sc_gsm[[#This Row],[Column3]],RT_gsm[Column3],RT_gsm[Column3],"")</f>
        <v>SSQ23EPXt_c_r_REV</v>
      </c>
      <c r="H1838" s="3" t="str" cm="1">
        <f t="array" ref="H1838">sc_gsm[[#This Row],[model_rxn]]&amp;",r,"&amp;_xlfn.SWITCH(sc_gsm[[#This Row],[Column2]],"REV","lower_bound:-","FWD","upper_bound:")&amp;"1000"</f>
        <v>SSQ23EPXt_c_r,r,lower_bound:-1000</v>
      </c>
      <c r="I1838" s="3" t="str">
        <f>_xlfn.XLOOKUP(sc_gsm[[#This Row],[Column3]],SC_enz[name_dir],SC_enz[name_dir],"")</f>
        <v>SSQ23EPXt_c_r_REV</v>
      </c>
      <c r="J1838" s="3" t="str">
        <f>_xlfn.XLOOKUP(sc_gsm[[#This Row],[name]],[1]RXNS!$C:$C,[1]RXNS!$D:$D,"")</f>
        <v>(S)-2,3-epoxysqualene[er] &lt;=&gt; (S)-2,3-epoxysqualene[c]</v>
      </c>
      <c r="K1838" s="3" t="str">
        <f>_xlfn.XLOOKUP(sc_gsm[[#This Row],[name]],[2]RXNS!$C:$C,[2]RXNS!$D:$D,"")</f>
        <v>(S)-2,3-epoxysqualene[er] &lt;=&gt; (S)-2,3-epoxysqualene[c]</v>
      </c>
      <c r="L1838" s="3" t="b">
        <f>sc_gsm[[#This Row],[yeast8.3.4 equation]]=sc_gsm[[#This Row],[yeast9 equation]]</f>
        <v>1</v>
      </c>
    </row>
    <row r="1839" spans="1:12" hidden="1" x14ac:dyDescent="0.2">
      <c r="A1839" t="s">
        <v>2794</v>
      </c>
      <c r="B1839" t="s">
        <v>8058</v>
      </c>
      <c r="C1839" t="s">
        <v>3902</v>
      </c>
      <c r="D1839" t="str">
        <f>sc_gsm[[#This Row],[model_rxn]]&amp;"_"&amp;sc_gsm[[#This Row],[Column2]]</f>
        <v>SSQ23EPXt_c_r_FWD</v>
      </c>
      <c r="E1839" t="str">
        <f>_xlfn.XLOOKUP(sc_gsm[[#This Row],[Column3]],SC_enz[name_dir],SC_enz[name_dir],"")</f>
        <v>SSQ23EPXt_c_r_FWD</v>
      </c>
      <c r="F1839" t="str">
        <f>_xlfn.XLOOKUP(sc_gsm[[#This Row],[model_rxn]],RT_gsm[model_rxn],RT_gsm[model_rxn],"")</f>
        <v>SSQ23EPXt_c_r</v>
      </c>
      <c r="G1839" s="3" t="str">
        <f>_xlfn.XLOOKUP(sc_gsm[[#This Row],[Column3]],RT_gsm[Column3],RT_gsm[Column3],"")</f>
        <v>SSQ23EPXt_c_r_FWD</v>
      </c>
      <c r="H1839" s="3" t="str" cm="1">
        <f t="array" ref="H1839">sc_gsm[[#This Row],[model_rxn]]&amp;",r,"&amp;_xlfn.SWITCH(sc_gsm[[#This Row],[Column2]],"REV","lower_bound:-","FWD","upper_bound:")&amp;"1000"</f>
        <v>SSQ23EPXt_c_r,r,upper_bound:1000</v>
      </c>
      <c r="I1839" s="3" t="str">
        <f>_xlfn.XLOOKUP(sc_gsm[[#This Row],[Column3]],SC_enz[name_dir],SC_enz[name_dir],"")</f>
        <v>SSQ23EPXt_c_r_FWD</v>
      </c>
      <c r="J1839" s="3" t="str">
        <f>_xlfn.XLOOKUP(sc_gsm[[#This Row],[name]],[1]RXNS!$C:$C,[1]RXNS!$D:$D,"")</f>
        <v>(S)-2,3-epoxysqualene[er] &lt;=&gt; (S)-2,3-epoxysqualene[c]</v>
      </c>
      <c r="K1839" s="3" t="str">
        <f>_xlfn.XLOOKUP(sc_gsm[[#This Row],[name]],[2]RXNS!$C:$C,[2]RXNS!$D:$D,"")</f>
        <v>(S)-2,3-epoxysqualene[er] &lt;=&gt; (S)-2,3-epoxysqualene[c]</v>
      </c>
      <c r="L1839" s="3" t="b">
        <f>sc_gsm[[#This Row],[yeast8.3.4 equation]]=sc_gsm[[#This Row],[yeast9 equation]]</f>
        <v>1</v>
      </c>
    </row>
    <row r="1840" spans="1:12" hidden="1" x14ac:dyDescent="0.2">
      <c r="A1840" t="s">
        <v>2795</v>
      </c>
      <c r="B1840" t="s">
        <v>8059</v>
      </c>
      <c r="C1840" t="s">
        <v>3902</v>
      </c>
      <c r="D1840" t="str">
        <f>sc_gsm[[#This Row],[model_rxn]]&amp;"_"&amp;sc_gsm[[#This Row],[Column2]]</f>
        <v>EX_ocdca_e_FWD</v>
      </c>
      <c r="E1840" t="str">
        <f>_xlfn.XLOOKUP(sc_gsm[[#This Row],[Column3]],SC_enz[name_dir],SC_enz[name_dir],"")</f>
        <v>EX_ocdca_e_FWD</v>
      </c>
      <c r="F1840" t="str">
        <f>_xlfn.XLOOKUP(sc_gsm[[#This Row],[model_rxn]],RT_gsm[model_rxn],RT_gsm[model_rxn],"")</f>
        <v>EX_ocdca_e</v>
      </c>
      <c r="G1840" s="3" t="str">
        <f>_xlfn.XLOOKUP(sc_gsm[[#This Row],[Column3]],RT_gsm[Column3],RT_gsm[Column3],"")</f>
        <v>EX_ocdca_e_FWD</v>
      </c>
      <c r="H1840" s="3" t="str" cm="1">
        <f t="array" ref="H1840">sc_gsm[[#This Row],[model_rxn]]&amp;",r,"&amp;_xlfn.SWITCH(sc_gsm[[#This Row],[Column2]],"REV","lower_bound:-","FWD","upper_bound:")&amp;"1000"</f>
        <v>EX_ocdca_e,r,upper_bound:1000</v>
      </c>
      <c r="I1840" s="3" t="str">
        <f>_xlfn.XLOOKUP(sc_gsm[[#This Row],[Column3]],SC_enz[name_dir],SC_enz[name_dir],"")</f>
        <v>EX_ocdca_e_FWD</v>
      </c>
      <c r="J1840" s="3" t="str">
        <f>_xlfn.XLOOKUP(sc_gsm[[#This Row],[name]],[1]RXNS!$C:$C,[1]RXNS!$D:$D,"")</f>
        <v xml:space="preserve">stearate[e] =&gt; </v>
      </c>
      <c r="K1840" s="3" t="str">
        <f>_xlfn.XLOOKUP(sc_gsm[[#This Row],[name]],[2]RXNS!$C:$C,[2]RXNS!$D:$D,"")</f>
        <v xml:space="preserve">stearate[e] =&gt; </v>
      </c>
      <c r="L1840" s="3" t="b">
        <f>sc_gsm[[#This Row],[yeast8.3.4 equation]]=sc_gsm[[#This Row],[yeast9 equation]]</f>
        <v>1</v>
      </c>
    </row>
    <row r="1841" spans="1:12" hidden="1" x14ac:dyDescent="0.2">
      <c r="A1841" t="s">
        <v>2796</v>
      </c>
      <c r="B1841" t="s">
        <v>8060</v>
      </c>
      <c r="C1841" t="s">
        <v>3902</v>
      </c>
      <c r="D1841" t="str">
        <f>sc_gsm[[#This Row],[model_rxn]]&amp;"_"&amp;sc_gsm[[#This Row],[Column2]]</f>
        <v>EX_succ_e_FWD</v>
      </c>
      <c r="E1841" t="str">
        <f>_xlfn.XLOOKUP(sc_gsm[[#This Row],[Column3]],SC_enz[name_dir],SC_enz[name_dir],"")</f>
        <v>EX_succ_e_FWD</v>
      </c>
      <c r="F1841" t="str">
        <f>_xlfn.XLOOKUP(sc_gsm[[#This Row],[model_rxn]],RT_gsm[model_rxn],RT_gsm[model_rxn],"")</f>
        <v>EX_succ_e</v>
      </c>
      <c r="G1841" s="3" t="str">
        <f>_xlfn.XLOOKUP(sc_gsm[[#This Row],[Column3]],RT_gsm[Column3],RT_gsm[Column3],"")</f>
        <v>EX_succ_e_FWD</v>
      </c>
      <c r="H1841" s="3" t="str" cm="1">
        <f t="array" ref="H1841">sc_gsm[[#This Row],[model_rxn]]&amp;",r,"&amp;_xlfn.SWITCH(sc_gsm[[#This Row],[Column2]],"REV","lower_bound:-","FWD","upper_bound:")&amp;"1000"</f>
        <v>EX_succ_e,r,upper_bound:1000</v>
      </c>
      <c r="I1841" s="3" t="str">
        <f>_xlfn.XLOOKUP(sc_gsm[[#This Row],[Column3]],SC_enz[name_dir],SC_enz[name_dir],"")</f>
        <v>EX_succ_e_FWD</v>
      </c>
      <c r="J1841" s="3" t="str">
        <f>_xlfn.XLOOKUP(sc_gsm[[#This Row],[name]],[1]RXNS!$C:$C,[1]RXNS!$D:$D,"")</f>
        <v xml:space="preserve">succinate[e] =&gt; </v>
      </c>
      <c r="K1841" s="3" t="str">
        <f>_xlfn.XLOOKUP(sc_gsm[[#This Row],[name]],[2]RXNS!$C:$C,[2]RXNS!$D:$D,"")</f>
        <v xml:space="preserve">succinate[e] =&gt; </v>
      </c>
      <c r="L1841" s="3" t="b">
        <f>sc_gsm[[#This Row],[yeast8.3.4 equation]]=sc_gsm[[#This Row],[yeast9 equation]]</f>
        <v>1</v>
      </c>
    </row>
    <row r="1842" spans="1:12" hidden="1" x14ac:dyDescent="0.2">
      <c r="A1842" t="s">
        <v>2797</v>
      </c>
      <c r="B1842" t="s">
        <v>7741</v>
      </c>
      <c r="C1842" t="s">
        <v>3903</v>
      </c>
      <c r="D1842" t="str">
        <f>sc_gsm[[#This Row],[model_rxn]]&amp;"_"&amp;sc_gsm[[#This Row],[Column2]]</f>
        <v>SUCCt_c_e_REV</v>
      </c>
      <c r="E1842" t="str">
        <f>_xlfn.XLOOKUP(sc_gsm[[#This Row],[Column3]],SC_enz[name_dir],SC_enz[name_dir],"")</f>
        <v>SUCCt_c_e_REV</v>
      </c>
      <c r="F1842" t="str">
        <f>_xlfn.XLOOKUP(sc_gsm[[#This Row],[model_rxn]],RT_gsm[model_rxn],RT_gsm[model_rxn],"")</f>
        <v>SUCCt_c_e</v>
      </c>
      <c r="G1842" s="3" t="str">
        <f>_xlfn.XLOOKUP(sc_gsm[[#This Row],[Column3]],RT_gsm[Column3],RT_gsm[Column3],"")</f>
        <v>SUCCt_c_e_REV</v>
      </c>
      <c r="H1842" s="3" t="str" cm="1">
        <f t="array" ref="H1842">sc_gsm[[#This Row],[model_rxn]]&amp;",r,"&amp;_xlfn.SWITCH(sc_gsm[[#This Row],[Column2]],"REV","lower_bound:-","FWD","upper_bound:")&amp;"1000"</f>
        <v>SUCCt_c_e,r,lower_bound:-1000</v>
      </c>
      <c r="I1842" s="3" t="str">
        <f>_xlfn.XLOOKUP(sc_gsm[[#This Row],[Column3]],SC_enz[name_dir],SC_enz[name_dir],"")</f>
        <v>SUCCt_c_e_REV</v>
      </c>
      <c r="J1842" s="3" t="str">
        <f>_xlfn.XLOOKUP(sc_gsm[[#This Row],[name]],[1]RXNS!$C:$C,[1]RXNS!$D:$D,"")</f>
        <v>phosphate[m] + succinate[c] =&gt; phosphate[c] + succinate[m]</v>
      </c>
      <c r="K1842" s="3" t="str">
        <f>_xlfn.XLOOKUP(sc_gsm[[#This Row],[name]],[2]RXNS!$C:$C,[2]RXNS!$D:$D,"")</f>
        <v>phosphate[m] + succinate[c] =&gt; phosphate[c] + succinate[m]</v>
      </c>
      <c r="L1842" s="3" t="b">
        <f>sc_gsm[[#This Row],[yeast8.3.4 equation]]=sc_gsm[[#This Row],[yeast9 equation]]</f>
        <v>1</v>
      </c>
    </row>
    <row r="1843" spans="1:12" hidden="1" x14ac:dyDescent="0.2">
      <c r="A1843" t="s">
        <v>2797</v>
      </c>
      <c r="B1843" t="s">
        <v>7741</v>
      </c>
      <c r="C1843" t="s">
        <v>3902</v>
      </c>
      <c r="D1843" t="str">
        <f>sc_gsm[[#This Row],[model_rxn]]&amp;"_"&amp;sc_gsm[[#This Row],[Column2]]</f>
        <v>SUCCt_c_e_FWD</v>
      </c>
      <c r="E1843" t="str">
        <f>_xlfn.XLOOKUP(sc_gsm[[#This Row],[Column3]],SC_enz[name_dir],SC_enz[name_dir],"")</f>
        <v>SUCCt_c_e_FWD</v>
      </c>
      <c r="F1843" t="str">
        <f>_xlfn.XLOOKUP(sc_gsm[[#This Row],[model_rxn]],RT_gsm[model_rxn],RT_gsm[model_rxn],"")</f>
        <v>SUCCt_c_e</v>
      </c>
      <c r="G1843" s="3" t="str">
        <f>_xlfn.XLOOKUP(sc_gsm[[#This Row],[Column3]],RT_gsm[Column3],RT_gsm[Column3],"")</f>
        <v>SUCCt_c_e_FWD</v>
      </c>
      <c r="H1843" s="3" t="str" cm="1">
        <f t="array" ref="H1843">sc_gsm[[#This Row],[model_rxn]]&amp;",r,"&amp;_xlfn.SWITCH(sc_gsm[[#This Row],[Column2]],"REV","lower_bound:-","FWD","upper_bound:")&amp;"1000"</f>
        <v>SUCCt_c_e,r,upper_bound:1000</v>
      </c>
      <c r="I1843" s="3" t="str">
        <f>_xlfn.XLOOKUP(sc_gsm[[#This Row],[Column3]],SC_enz[name_dir],SC_enz[name_dir],"")</f>
        <v>SUCCt_c_e_FWD</v>
      </c>
      <c r="J1843" s="3" t="str">
        <f>_xlfn.XLOOKUP(sc_gsm[[#This Row],[name]],[1]RXNS!$C:$C,[1]RXNS!$D:$D,"")</f>
        <v>phosphate[m] + succinate[c] =&gt; phosphate[c] + succinate[m]</v>
      </c>
      <c r="K1843" s="3" t="str">
        <f>_xlfn.XLOOKUP(sc_gsm[[#This Row],[name]],[2]RXNS!$C:$C,[2]RXNS!$D:$D,"")</f>
        <v>phosphate[m] + succinate[c] =&gt; phosphate[c] + succinate[m]</v>
      </c>
      <c r="L1843" s="3" t="b">
        <f>sc_gsm[[#This Row],[yeast8.3.4 equation]]=sc_gsm[[#This Row],[yeast9 equation]]</f>
        <v>1</v>
      </c>
    </row>
    <row r="1844" spans="1:12" hidden="1" x14ac:dyDescent="0.2">
      <c r="A1844" t="s">
        <v>2798</v>
      </c>
      <c r="B1844" t="s">
        <v>8061</v>
      </c>
      <c r="C1844" t="s">
        <v>3902</v>
      </c>
      <c r="D1844" t="str">
        <f>sc_gsm[[#This Row],[model_rxn]]&amp;"_"&amp;sc_gsm[[#This Row],[Column2]]</f>
        <v>EX_sucr_e_FWD</v>
      </c>
      <c r="E1844" t="str">
        <f>_xlfn.XLOOKUP(sc_gsm[[#This Row],[Column3]],SC_enz[name_dir],SC_enz[name_dir],"")</f>
        <v>EX_sucr_e_FWD</v>
      </c>
      <c r="F1844" t="str">
        <f>_xlfn.XLOOKUP(sc_gsm[[#This Row],[model_rxn]],RT_gsm[model_rxn],RT_gsm[model_rxn],"")</f>
        <v>EX_sucr_e</v>
      </c>
      <c r="G1844" s="3" t="str">
        <f>_xlfn.XLOOKUP(sc_gsm[[#This Row],[Column3]],RT_gsm[Column3],RT_gsm[Column3],"")</f>
        <v>EX_sucr_e_FWD</v>
      </c>
      <c r="H1844" s="3" t="str" cm="1">
        <f t="array" ref="H1844">sc_gsm[[#This Row],[model_rxn]]&amp;",r,"&amp;_xlfn.SWITCH(sc_gsm[[#This Row],[Column2]],"REV","lower_bound:-","FWD","upper_bound:")&amp;"1000"</f>
        <v>EX_sucr_e,r,upper_bound:1000</v>
      </c>
      <c r="I1844" s="3" t="str">
        <f>_xlfn.XLOOKUP(sc_gsm[[#This Row],[Column3]],SC_enz[name_dir],SC_enz[name_dir],"")</f>
        <v>EX_sucr_e_FWD</v>
      </c>
      <c r="J1844" s="3" t="str">
        <f>_xlfn.XLOOKUP(sc_gsm[[#This Row],[name]],[1]RXNS!$C:$C,[1]RXNS!$D:$D,"")</f>
        <v xml:space="preserve">sucrose[e] =&gt; </v>
      </c>
      <c r="K1844" s="3" t="str">
        <f>_xlfn.XLOOKUP(sc_gsm[[#This Row],[name]],[2]RXNS!$C:$C,[2]RXNS!$D:$D,"")</f>
        <v xml:space="preserve">sucrose[e] =&gt; </v>
      </c>
      <c r="L1844" s="3" t="b">
        <f>sc_gsm[[#This Row],[yeast8.3.4 equation]]=sc_gsm[[#This Row],[yeast9 equation]]</f>
        <v>1</v>
      </c>
    </row>
    <row r="1845" spans="1:12" hidden="1" x14ac:dyDescent="0.2">
      <c r="A1845" t="s">
        <v>2799</v>
      </c>
      <c r="B1845" t="s">
        <v>8062</v>
      </c>
      <c r="C1845" t="s">
        <v>3903</v>
      </c>
      <c r="D1845" t="str">
        <f>sc_gsm[[#This Row],[model_rxn]]&amp;"_"&amp;sc_gsm[[#This Row],[Column2]]</f>
        <v>EX_so4_e_REV</v>
      </c>
      <c r="E1845" t="str">
        <f>_xlfn.XLOOKUP(sc_gsm[[#This Row],[Column3]],SC_enz[name_dir],SC_enz[name_dir],"")</f>
        <v>EX_so4_e_REV</v>
      </c>
      <c r="F1845" t="str">
        <f>_xlfn.XLOOKUP(sc_gsm[[#This Row],[model_rxn]],RT_gsm[model_rxn],RT_gsm[model_rxn],"")</f>
        <v>EX_so4_e</v>
      </c>
      <c r="G1845" s="3" t="str">
        <f>_xlfn.XLOOKUP(sc_gsm[[#This Row],[Column3]],RT_gsm[Column3],RT_gsm[Column3],"")</f>
        <v>EX_so4_e_REV</v>
      </c>
      <c r="H1845" s="3" t="str" cm="1">
        <f t="array" ref="H1845">sc_gsm[[#This Row],[model_rxn]]&amp;",r,"&amp;_xlfn.SWITCH(sc_gsm[[#This Row],[Column2]],"REV","lower_bound:-","FWD","upper_bound:")&amp;"1000"</f>
        <v>EX_so4_e,r,lower_bound:-1000</v>
      </c>
      <c r="I1845" s="3" t="str">
        <f>_xlfn.XLOOKUP(sc_gsm[[#This Row],[Column3]],SC_enz[name_dir],SC_enz[name_dir],"")</f>
        <v>EX_so4_e_REV</v>
      </c>
      <c r="J1845" s="3" t="str">
        <f>_xlfn.XLOOKUP(sc_gsm[[#This Row],[name]],[1]RXNS!$C:$C,[1]RXNS!$D:$D,"")</f>
        <v xml:space="preserve">sulphate[e] &lt;=&gt; </v>
      </c>
      <c r="K1845" s="3" t="str">
        <f>_xlfn.XLOOKUP(sc_gsm[[#This Row],[name]],[2]RXNS!$C:$C,[2]RXNS!$D:$D,"")</f>
        <v xml:space="preserve">sulphate[e] &lt;=&gt; </v>
      </c>
      <c r="L1845" s="3" t="b">
        <f>sc_gsm[[#This Row],[yeast8.3.4 equation]]=sc_gsm[[#This Row],[yeast9 equation]]</f>
        <v>1</v>
      </c>
    </row>
    <row r="1846" spans="1:12" hidden="1" x14ac:dyDescent="0.2">
      <c r="A1846" t="s">
        <v>2799</v>
      </c>
      <c r="B1846" t="s">
        <v>8062</v>
      </c>
      <c r="C1846" t="s">
        <v>3902</v>
      </c>
      <c r="D1846" t="str">
        <f>sc_gsm[[#This Row],[model_rxn]]&amp;"_"&amp;sc_gsm[[#This Row],[Column2]]</f>
        <v>EX_so4_e_FWD</v>
      </c>
      <c r="E1846" t="str">
        <f>_xlfn.XLOOKUP(sc_gsm[[#This Row],[Column3]],SC_enz[name_dir],SC_enz[name_dir],"")</f>
        <v>EX_so4_e_FWD</v>
      </c>
      <c r="F1846" t="str">
        <f>_xlfn.XLOOKUP(sc_gsm[[#This Row],[model_rxn]],RT_gsm[model_rxn],RT_gsm[model_rxn],"")</f>
        <v>EX_so4_e</v>
      </c>
      <c r="G1846" s="3" t="str">
        <f>_xlfn.XLOOKUP(sc_gsm[[#This Row],[Column3]],RT_gsm[Column3],RT_gsm[Column3],"")</f>
        <v>EX_so4_e_FWD</v>
      </c>
      <c r="H1846" s="3" t="str" cm="1">
        <f t="array" ref="H1846">sc_gsm[[#This Row],[model_rxn]]&amp;",r,"&amp;_xlfn.SWITCH(sc_gsm[[#This Row],[Column2]],"REV","lower_bound:-","FWD","upper_bound:")&amp;"1000"</f>
        <v>EX_so4_e,r,upper_bound:1000</v>
      </c>
      <c r="I1846" s="3" t="str">
        <f>_xlfn.XLOOKUP(sc_gsm[[#This Row],[Column3]],SC_enz[name_dir],SC_enz[name_dir],"")</f>
        <v>EX_so4_e_FWD</v>
      </c>
      <c r="J1846" s="3" t="str">
        <f>_xlfn.XLOOKUP(sc_gsm[[#This Row],[name]],[1]RXNS!$C:$C,[1]RXNS!$D:$D,"")</f>
        <v xml:space="preserve">sulphate[e] &lt;=&gt; </v>
      </c>
      <c r="K1846" s="3" t="str">
        <f>_xlfn.XLOOKUP(sc_gsm[[#This Row],[name]],[2]RXNS!$C:$C,[2]RXNS!$D:$D,"")</f>
        <v xml:space="preserve">sulphate[e] &lt;=&gt; </v>
      </c>
      <c r="L1846" s="3" t="b">
        <f>sc_gsm[[#This Row],[yeast8.3.4 equation]]=sc_gsm[[#This Row],[yeast9 equation]]</f>
        <v>1</v>
      </c>
    </row>
    <row r="1847" spans="1:12" hidden="1" x14ac:dyDescent="0.2">
      <c r="A1847" t="s">
        <v>2800</v>
      </c>
      <c r="B1847" t="s">
        <v>8063</v>
      </c>
      <c r="C1847" t="s">
        <v>3902</v>
      </c>
      <c r="D1847" t="str">
        <f>sc_gsm[[#This Row],[model_rxn]]&amp;"_"&amp;sc_gsm[[#This Row],[Column2]]</f>
        <v>EX_so3_e_FWD</v>
      </c>
      <c r="E1847" t="str">
        <f>_xlfn.XLOOKUP(sc_gsm[[#This Row],[Column3]],SC_enz[name_dir],SC_enz[name_dir],"")</f>
        <v>EX_so3_e_FWD</v>
      </c>
      <c r="F1847" t="str">
        <f>_xlfn.XLOOKUP(sc_gsm[[#This Row],[model_rxn]],RT_gsm[model_rxn],RT_gsm[model_rxn],"")</f>
        <v>EX_so3_e</v>
      </c>
      <c r="G1847" s="3" t="str">
        <f>_xlfn.XLOOKUP(sc_gsm[[#This Row],[Column3]],RT_gsm[Column3],RT_gsm[Column3],"")</f>
        <v>EX_so3_e_FWD</v>
      </c>
      <c r="H1847" s="3" t="str" cm="1">
        <f t="array" ref="H1847">sc_gsm[[#This Row],[model_rxn]]&amp;",r,"&amp;_xlfn.SWITCH(sc_gsm[[#This Row],[Column2]],"REV","lower_bound:-","FWD","upper_bound:")&amp;"1000"</f>
        <v>EX_so3_e,r,upper_bound:1000</v>
      </c>
      <c r="I1847" s="3" t="str">
        <f>_xlfn.XLOOKUP(sc_gsm[[#This Row],[Column3]],SC_enz[name_dir],SC_enz[name_dir],"")</f>
        <v>EX_so3_e_FWD</v>
      </c>
      <c r="J1847" s="3" t="str">
        <f>_xlfn.XLOOKUP(sc_gsm[[#This Row],[name]],[1]RXNS!$C:$C,[1]RXNS!$D:$D,"")</f>
        <v xml:space="preserve">sulphite[e] =&gt; </v>
      </c>
      <c r="K1847" s="3" t="str">
        <f>_xlfn.XLOOKUP(sc_gsm[[#This Row],[name]],[2]RXNS!$C:$C,[2]RXNS!$D:$D,"")</f>
        <v xml:space="preserve">sulphite[e] =&gt; </v>
      </c>
      <c r="L1847" s="3" t="b">
        <f>sc_gsm[[#This Row],[yeast8.3.4 equation]]=sc_gsm[[#This Row],[yeast9 equation]]</f>
        <v>1</v>
      </c>
    </row>
    <row r="1848" spans="1:12" hidden="1" x14ac:dyDescent="0.2">
      <c r="A1848" t="s">
        <v>2801</v>
      </c>
      <c r="B1848" t="s">
        <v>8064</v>
      </c>
      <c r="C1848" t="s">
        <v>3902</v>
      </c>
      <c r="D1848" t="str">
        <f>sc_gsm[[#This Row],[model_rxn]]&amp;"_"&amp;sc_gsm[[#This Row],[Column2]]</f>
        <v>EX_taur_e_FWD</v>
      </c>
      <c r="E1848" t="str">
        <f>_xlfn.XLOOKUP(sc_gsm[[#This Row],[Column3]],SC_enz[name_dir],SC_enz[name_dir],"")</f>
        <v>EX_taur_e_FWD</v>
      </c>
      <c r="F1848" t="str">
        <f>_xlfn.XLOOKUP(sc_gsm[[#This Row],[model_rxn]],RT_gsm[model_rxn],RT_gsm[model_rxn],"")</f>
        <v>EX_taur_e</v>
      </c>
      <c r="G1848" s="3" t="str">
        <f>_xlfn.XLOOKUP(sc_gsm[[#This Row],[Column3]],RT_gsm[Column3],RT_gsm[Column3],"")</f>
        <v>EX_taur_e_FWD</v>
      </c>
      <c r="H1848" s="3" t="str" cm="1">
        <f t="array" ref="H1848">sc_gsm[[#This Row],[model_rxn]]&amp;",r,"&amp;_xlfn.SWITCH(sc_gsm[[#This Row],[Column2]],"REV","lower_bound:-","FWD","upper_bound:")&amp;"1000"</f>
        <v>EX_taur_e,r,upper_bound:1000</v>
      </c>
      <c r="I1848" s="3" t="str">
        <f>_xlfn.XLOOKUP(sc_gsm[[#This Row],[Column3]],SC_enz[name_dir],SC_enz[name_dir],"")</f>
        <v>EX_taur_e_FWD</v>
      </c>
      <c r="J1848" s="3" t="str">
        <f>_xlfn.XLOOKUP(sc_gsm[[#This Row],[name]],[1]RXNS!$C:$C,[1]RXNS!$D:$D,"")</f>
        <v xml:space="preserve">taurine[e] =&gt; </v>
      </c>
      <c r="K1848" s="3" t="str">
        <f>_xlfn.XLOOKUP(sc_gsm[[#This Row],[name]],[2]RXNS!$C:$C,[2]RXNS!$D:$D,"")</f>
        <v xml:space="preserve">taurine[e] =&gt; </v>
      </c>
      <c r="L1848" s="3" t="b">
        <f>sc_gsm[[#This Row],[yeast8.3.4 equation]]=sc_gsm[[#This Row],[yeast9 equation]]</f>
        <v>1</v>
      </c>
    </row>
    <row r="1849" spans="1:12" hidden="1" x14ac:dyDescent="0.2">
      <c r="A1849" t="s">
        <v>2802</v>
      </c>
      <c r="B1849" t="s">
        <v>8065</v>
      </c>
      <c r="C1849" t="s">
        <v>3903</v>
      </c>
      <c r="D1849" t="str">
        <f>sc_gsm[[#This Row],[model_rxn]]&amp;"_"&amp;sc_gsm[[#This Row],[Column2]]</f>
        <v>TTCCOAt_c_r_REV</v>
      </c>
      <c r="E1849" t="str">
        <f>_xlfn.XLOOKUP(sc_gsm[[#This Row],[Column3]],SC_enz[name_dir],SC_enz[name_dir],"")</f>
        <v>TTCCOAt_c_r_REV</v>
      </c>
      <c r="F1849" t="str">
        <f>_xlfn.XLOOKUP(sc_gsm[[#This Row],[model_rxn]],RT_gsm[model_rxn],RT_gsm[model_rxn],"")</f>
        <v>TTCCOAt_c_r</v>
      </c>
      <c r="G1849" s="3" t="str">
        <f>_xlfn.XLOOKUP(sc_gsm[[#This Row],[Column3]],RT_gsm[Column3],RT_gsm[Column3],"")</f>
        <v>TTCCOAt_c_r_REV</v>
      </c>
      <c r="H1849" s="3" t="str" cm="1">
        <f t="array" ref="H1849">sc_gsm[[#This Row],[model_rxn]]&amp;",r,"&amp;_xlfn.SWITCH(sc_gsm[[#This Row],[Column2]],"REV","lower_bound:-","FWD","upper_bound:")&amp;"1000"</f>
        <v>TTCCOAt_c_r,r,lower_bound:-1000</v>
      </c>
      <c r="I1849" s="3" t="str">
        <f>_xlfn.XLOOKUP(sc_gsm[[#This Row],[Column3]],SC_enz[name_dir],SC_enz[name_dir],"")</f>
        <v>TTCCOAt_c_r_REV</v>
      </c>
      <c r="J1849" s="3" t="str">
        <f>_xlfn.XLOOKUP(sc_gsm[[#This Row],[name]],[1]RXNS!$C:$C,[1]RXNS!$D:$D,"")</f>
        <v>tetracosanoyl-CoA[c] &lt;=&gt; tetracosanoyl-CoA[er]</v>
      </c>
      <c r="K1849" s="3" t="str">
        <f>_xlfn.XLOOKUP(sc_gsm[[#This Row],[name]],[2]RXNS!$C:$C,[2]RXNS!$D:$D,"")</f>
        <v>tetracosanoyl-CoA[c] &lt;=&gt; tetracosanoyl-CoA[er]</v>
      </c>
      <c r="L1849" s="3" t="b">
        <f>sc_gsm[[#This Row],[yeast8.3.4 equation]]=sc_gsm[[#This Row],[yeast9 equation]]</f>
        <v>1</v>
      </c>
    </row>
    <row r="1850" spans="1:12" hidden="1" x14ac:dyDescent="0.2">
      <c r="A1850" t="s">
        <v>2802</v>
      </c>
      <c r="B1850" t="s">
        <v>8065</v>
      </c>
      <c r="C1850" t="s">
        <v>3902</v>
      </c>
      <c r="D1850" t="str">
        <f>sc_gsm[[#This Row],[model_rxn]]&amp;"_"&amp;sc_gsm[[#This Row],[Column2]]</f>
        <v>TTCCOAt_c_r_FWD</v>
      </c>
      <c r="E1850" t="str">
        <f>_xlfn.XLOOKUP(sc_gsm[[#This Row],[Column3]],SC_enz[name_dir],SC_enz[name_dir],"")</f>
        <v>TTCCOAt_c_r_FWD</v>
      </c>
      <c r="F1850" t="str">
        <f>_xlfn.XLOOKUP(sc_gsm[[#This Row],[model_rxn]],RT_gsm[model_rxn],RT_gsm[model_rxn],"")</f>
        <v>TTCCOAt_c_r</v>
      </c>
      <c r="G1850" s="3" t="str">
        <f>_xlfn.XLOOKUP(sc_gsm[[#This Row],[Column3]],RT_gsm[Column3],RT_gsm[Column3],"")</f>
        <v>TTCCOAt_c_r_FWD</v>
      </c>
      <c r="H1850" s="3" t="str" cm="1">
        <f t="array" ref="H1850">sc_gsm[[#This Row],[model_rxn]]&amp;",r,"&amp;_xlfn.SWITCH(sc_gsm[[#This Row],[Column2]],"REV","lower_bound:-","FWD","upper_bound:")&amp;"1000"</f>
        <v>TTCCOAt_c_r,r,upper_bound:1000</v>
      </c>
      <c r="I1850" s="3" t="str">
        <f>_xlfn.XLOOKUP(sc_gsm[[#This Row],[Column3]],SC_enz[name_dir],SC_enz[name_dir],"")</f>
        <v>TTCCOAt_c_r_FWD</v>
      </c>
      <c r="J1850" s="3" t="str">
        <f>_xlfn.XLOOKUP(sc_gsm[[#This Row],[name]],[1]RXNS!$C:$C,[1]RXNS!$D:$D,"")</f>
        <v>tetracosanoyl-CoA[c] &lt;=&gt; tetracosanoyl-CoA[er]</v>
      </c>
      <c r="K1850" s="3" t="str">
        <f>_xlfn.XLOOKUP(sc_gsm[[#This Row],[name]],[2]RXNS!$C:$C,[2]RXNS!$D:$D,"")</f>
        <v>tetracosanoyl-CoA[c] &lt;=&gt; tetracosanoyl-CoA[er]</v>
      </c>
      <c r="L1850" s="3" t="b">
        <f>sc_gsm[[#This Row],[yeast8.3.4 equation]]=sc_gsm[[#This Row],[yeast9 equation]]</f>
        <v>1</v>
      </c>
    </row>
    <row r="1851" spans="1:12" hidden="1" x14ac:dyDescent="0.2">
      <c r="A1851" t="s">
        <v>2803</v>
      </c>
      <c r="B1851" t="s">
        <v>7437</v>
      </c>
      <c r="C1851" t="s">
        <v>3902</v>
      </c>
      <c r="D1851" t="str">
        <f>sc_gsm[[#This Row],[model_rxn]]&amp;"_"&amp;sc_gsm[[#This Row],[Column2]]</f>
        <v>THMP_c_FWD</v>
      </c>
      <c r="E1851" t="str">
        <f>_xlfn.XLOOKUP(sc_gsm[[#This Row],[Column3]],SC_enz[name_dir],SC_enz[name_dir],"")</f>
        <v>THMP_c_FWD</v>
      </c>
      <c r="F1851" t="str">
        <f>_xlfn.XLOOKUP(sc_gsm[[#This Row],[model_rxn]],RT_gsm[model_rxn],RT_gsm[model_rxn],"")</f>
        <v>THMP_c</v>
      </c>
      <c r="G1851" s="3" t="str">
        <f>_xlfn.XLOOKUP(sc_gsm[[#This Row],[Column3]],RT_gsm[Column3],RT_gsm[Column3],"")</f>
        <v>THMP_c_FWD</v>
      </c>
      <c r="H1851" s="3" t="str" cm="1">
        <f t="array" ref="H1851">sc_gsm[[#This Row],[model_rxn]]&amp;",r,"&amp;_xlfn.SWITCH(sc_gsm[[#This Row],[Column2]],"REV","lower_bound:-","FWD","upper_bound:")&amp;"1000"</f>
        <v>THMP_c,r,upper_bound:1000</v>
      </c>
      <c r="I1851" s="3" t="str">
        <f>_xlfn.XLOOKUP(sc_gsm[[#This Row],[Column3]],SC_enz[name_dir],SC_enz[name_dir],"")</f>
        <v>THMP_c_FWD</v>
      </c>
      <c r="J1851" s="3" t="str">
        <f>_xlfn.XLOOKUP(sc_gsm[[#This Row],[name]],[1]RXNS!$C:$C,[1]RXNS!$D:$D,"")</f>
        <v>H2O[e] + TMP[e] =&gt; phosphate[e] + thiamine[e]</v>
      </c>
      <c r="K1851" s="3" t="str">
        <f>_xlfn.XLOOKUP(sc_gsm[[#This Row],[name]],[2]RXNS!$C:$C,[2]RXNS!$D:$D,"")</f>
        <v>H2O[e] + TMP[e] =&gt; phosphate[e] + thiamine[e]</v>
      </c>
      <c r="L1851" s="3" t="b">
        <f>sc_gsm[[#This Row],[yeast8.3.4 equation]]=sc_gsm[[#This Row],[yeast9 equation]]</f>
        <v>1</v>
      </c>
    </row>
    <row r="1852" spans="1:12" hidden="1" x14ac:dyDescent="0.2">
      <c r="A1852" t="s">
        <v>2806</v>
      </c>
      <c r="B1852" t="s">
        <v>8066</v>
      </c>
      <c r="C1852" t="s">
        <v>3902</v>
      </c>
      <c r="D1852" t="str">
        <f>sc_gsm[[#This Row],[model_rxn]]&amp;"_"&amp;sc_gsm[[#This Row],[Column2]]</f>
        <v>TMN_c_FWD</v>
      </c>
      <c r="E1852" t="str">
        <f>_xlfn.XLOOKUP(sc_gsm[[#This Row],[Column3]],SC_enz[name_dir],SC_enz[name_dir],"")</f>
        <v>TMN_c_FWD</v>
      </c>
      <c r="F1852" t="str">
        <f>_xlfn.XLOOKUP(sc_gsm[[#This Row],[model_rxn]],RT_gsm[model_rxn],RT_gsm[model_rxn],"")</f>
        <v>TMN_c</v>
      </c>
      <c r="G1852" s="3" t="str">
        <f>_xlfn.XLOOKUP(sc_gsm[[#This Row],[Column3]],RT_gsm[Column3],RT_gsm[Column3],"")</f>
        <v>TMN_c_FWD</v>
      </c>
      <c r="H1852" s="3" t="str" cm="1">
        <f t="array" ref="H1852">sc_gsm[[#This Row],[model_rxn]]&amp;",r,"&amp;_xlfn.SWITCH(sc_gsm[[#This Row],[Column2]],"REV","lower_bound:-","FWD","upper_bound:")&amp;"1000"</f>
        <v>TMN_c,r,upper_bound:1000</v>
      </c>
      <c r="I1852" s="3" t="str">
        <f>_xlfn.XLOOKUP(sc_gsm[[#This Row],[Column3]],SC_enz[name_dir],SC_enz[name_dir],"")</f>
        <v>TMN_c_FWD</v>
      </c>
      <c r="J1852" s="3" t="str">
        <f>_xlfn.XLOOKUP(sc_gsm[[#This Row],[name]],[1]RXNS!$C:$C,[1]RXNS!$D:$D,"")</f>
        <v>H2O[c] + thiamine[c] =&gt; 4-amino-5-hydroxymethyl-2-methylpyrimidine[c] + 5-(2-hydroxyethyl)-4-methylthiazole[c] + H+[c]</v>
      </c>
      <c r="K1852" s="3" t="str">
        <f>_xlfn.XLOOKUP(sc_gsm[[#This Row],[name]],[2]RXNS!$C:$C,[2]RXNS!$D:$D,"")</f>
        <v>H2O[c] + thiamine[c] =&gt; 4-amino-5-hydroxymethyl-2-methylpyrimidine[c] + 5-(2-hydroxyethyl)-4-methylthiazole[c] + H+[c]</v>
      </c>
      <c r="L1852" s="3" t="b">
        <f>sc_gsm[[#This Row],[yeast8.3.4 equation]]=sc_gsm[[#This Row],[yeast9 equation]]</f>
        <v>1</v>
      </c>
    </row>
    <row r="1853" spans="1:12" hidden="1" x14ac:dyDescent="0.2">
      <c r="A1853" t="s">
        <v>2807</v>
      </c>
      <c r="B1853" t="s">
        <v>8067</v>
      </c>
      <c r="C1853" t="s">
        <v>3902</v>
      </c>
      <c r="D1853" t="str">
        <f>sc_gsm[[#This Row],[model_rxn]]&amp;"_"&amp;sc_gsm[[#This Row],[Column2]]</f>
        <v>EX_thmpp_e_FWD</v>
      </c>
      <c r="E1853" t="str">
        <f>_xlfn.XLOOKUP(sc_gsm[[#This Row],[Column3]],SC_enz[name_dir],SC_enz[name_dir],"")</f>
        <v>EX_thmpp_e_FWD</v>
      </c>
      <c r="F1853" t="str">
        <f>_xlfn.XLOOKUP(sc_gsm[[#This Row],[model_rxn]],RT_gsm[model_rxn],RT_gsm[model_rxn],"")</f>
        <v>EX_thmpp_e</v>
      </c>
      <c r="G1853" s="3" t="str">
        <f>_xlfn.XLOOKUP(sc_gsm[[#This Row],[Column3]],RT_gsm[Column3],RT_gsm[Column3],"")</f>
        <v>EX_thmpp_e_FWD</v>
      </c>
      <c r="H1853" s="3" t="str" cm="1">
        <f t="array" ref="H1853">sc_gsm[[#This Row],[model_rxn]]&amp;",r,"&amp;_xlfn.SWITCH(sc_gsm[[#This Row],[Column2]],"REV","lower_bound:-","FWD","upper_bound:")&amp;"1000"</f>
        <v>EX_thmpp_e,r,upper_bound:1000</v>
      </c>
      <c r="I1853" s="3" t="str">
        <f>_xlfn.XLOOKUP(sc_gsm[[#This Row],[Column3]],SC_enz[name_dir],SC_enz[name_dir],"")</f>
        <v>EX_thmpp_e_FWD</v>
      </c>
      <c r="J1853" s="3" t="str">
        <f>_xlfn.XLOOKUP(sc_gsm[[#This Row],[name]],[1]RXNS!$C:$C,[1]RXNS!$D:$D,"")</f>
        <v xml:space="preserve">TDP[e] =&gt; </v>
      </c>
      <c r="K1853" s="3" t="str">
        <f>_xlfn.XLOOKUP(sc_gsm[[#This Row],[name]],[2]RXNS!$C:$C,[2]RXNS!$D:$D,"")</f>
        <v xml:space="preserve">TDP[e] =&gt; </v>
      </c>
      <c r="L1853" s="3" t="b">
        <f>sc_gsm[[#This Row],[yeast8.3.4 equation]]=sc_gsm[[#This Row],[yeast9 equation]]</f>
        <v>1</v>
      </c>
    </row>
    <row r="1854" spans="1:12" hidden="1" x14ac:dyDescent="0.2">
      <c r="A1854" t="s">
        <v>2808</v>
      </c>
      <c r="B1854" t="s">
        <v>8068</v>
      </c>
      <c r="C1854" t="s">
        <v>3902</v>
      </c>
      <c r="D1854" t="str">
        <f>sc_gsm[[#This Row],[model_rxn]]&amp;"_"&amp;sc_gsm[[#This Row],[Column2]]</f>
        <v>EX_thm_e_FWD</v>
      </c>
      <c r="E1854" t="str">
        <f>_xlfn.XLOOKUP(sc_gsm[[#This Row],[Column3]],SC_enz[name_dir],SC_enz[name_dir],"")</f>
        <v>EX_thm_e_FWD</v>
      </c>
      <c r="F1854" t="str">
        <f>_xlfn.XLOOKUP(sc_gsm[[#This Row],[model_rxn]],RT_gsm[model_rxn],RT_gsm[model_rxn],"")</f>
        <v>EX_thm_e</v>
      </c>
      <c r="G1854" s="3" t="str">
        <f>_xlfn.XLOOKUP(sc_gsm[[#This Row],[Column3]],RT_gsm[Column3],RT_gsm[Column3],"")</f>
        <v>EX_thm_e_FWD</v>
      </c>
      <c r="H1854" s="3" t="str" cm="1">
        <f t="array" ref="H1854">sc_gsm[[#This Row],[model_rxn]]&amp;",r,"&amp;_xlfn.SWITCH(sc_gsm[[#This Row],[Column2]],"REV","lower_bound:-","FWD","upper_bound:")&amp;"1000"</f>
        <v>EX_thm_e,r,upper_bound:1000</v>
      </c>
      <c r="I1854" s="3" t="str">
        <f>_xlfn.XLOOKUP(sc_gsm[[#This Row],[Column3]],SC_enz[name_dir],SC_enz[name_dir],"")</f>
        <v>EX_thm_e_FWD</v>
      </c>
      <c r="J1854" s="3" t="str">
        <f>_xlfn.XLOOKUP(sc_gsm[[#This Row],[name]],[1]RXNS!$C:$C,[1]RXNS!$D:$D,"")</f>
        <v xml:space="preserve">thiamine[e] =&gt; </v>
      </c>
      <c r="K1854" s="3" t="str">
        <f>_xlfn.XLOOKUP(sc_gsm[[#This Row],[name]],[2]RXNS!$C:$C,[2]RXNS!$D:$D,"")</f>
        <v xml:space="preserve">thiamine[e] =&gt; </v>
      </c>
      <c r="L1854" s="3" t="b">
        <f>sc_gsm[[#This Row],[yeast8.3.4 equation]]=sc_gsm[[#This Row],[yeast9 equation]]</f>
        <v>1</v>
      </c>
    </row>
    <row r="1855" spans="1:12" hidden="1" x14ac:dyDescent="0.2">
      <c r="A1855" t="s">
        <v>2809</v>
      </c>
      <c r="B1855" t="s">
        <v>8069</v>
      </c>
      <c r="C1855" t="s">
        <v>3902</v>
      </c>
      <c r="D1855" t="str">
        <f>sc_gsm[[#This Row],[model_rxn]]&amp;"_"&amp;sc_gsm[[#This Row],[Column2]]</f>
        <v>EX_thmmp_e_FWD</v>
      </c>
      <c r="E1855" t="str">
        <f>_xlfn.XLOOKUP(sc_gsm[[#This Row],[Column3]],SC_enz[name_dir],SC_enz[name_dir],"")</f>
        <v>EX_thmmp_e_FWD</v>
      </c>
      <c r="F1855" t="str">
        <f>_xlfn.XLOOKUP(sc_gsm[[#This Row],[model_rxn]],RT_gsm[model_rxn],RT_gsm[model_rxn],"")</f>
        <v>EX_thmmp_e</v>
      </c>
      <c r="G1855" s="3" t="str">
        <f>_xlfn.XLOOKUP(sc_gsm[[#This Row],[Column3]],RT_gsm[Column3],RT_gsm[Column3],"")</f>
        <v>EX_thmmp_e_FWD</v>
      </c>
      <c r="H1855" s="3" t="str" cm="1">
        <f t="array" ref="H1855">sc_gsm[[#This Row],[model_rxn]]&amp;",r,"&amp;_xlfn.SWITCH(sc_gsm[[#This Row],[Column2]],"REV","lower_bound:-","FWD","upper_bound:")&amp;"1000"</f>
        <v>EX_thmmp_e,r,upper_bound:1000</v>
      </c>
      <c r="I1855" s="3" t="str">
        <f>_xlfn.XLOOKUP(sc_gsm[[#This Row],[Column3]],SC_enz[name_dir],SC_enz[name_dir],"")</f>
        <v>EX_thmmp_e_FWD</v>
      </c>
      <c r="J1855" s="3" t="str">
        <f>_xlfn.XLOOKUP(sc_gsm[[#This Row],[name]],[1]RXNS!$C:$C,[1]RXNS!$D:$D,"")</f>
        <v xml:space="preserve">TMP[e] =&gt; </v>
      </c>
      <c r="K1855" s="3" t="str">
        <f>_xlfn.XLOOKUP(sc_gsm[[#This Row],[name]],[2]RXNS!$C:$C,[2]RXNS!$D:$D,"")</f>
        <v xml:space="preserve">TMP[e] =&gt; </v>
      </c>
      <c r="L1855" s="3" t="b">
        <f>sc_gsm[[#This Row],[yeast8.3.4 equation]]=sc_gsm[[#This Row],[yeast9 equation]]</f>
        <v>1</v>
      </c>
    </row>
    <row r="1856" spans="1:12" hidden="1" x14ac:dyDescent="0.2">
      <c r="A1856" t="s">
        <v>2810</v>
      </c>
      <c r="B1856" t="s">
        <v>8070</v>
      </c>
      <c r="C1856" t="s">
        <v>3902</v>
      </c>
      <c r="D1856" t="str">
        <f>sc_gsm[[#This Row],[model_rxn]]&amp;"_"&amp;sc_gsm[[#This Row],[Column2]]</f>
        <v>TMPK_c_FWD</v>
      </c>
      <c r="E1856" t="str">
        <f>_xlfn.XLOOKUP(sc_gsm[[#This Row],[Column3]],SC_enz[name_dir],SC_enz[name_dir],"")</f>
        <v>TMPK_c_FWD</v>
      </c>
      <c r="F1856" t="str">
        <f>_xlfn.XLOOKUP(sc_gsm[[#This Row],[model_rxn]],RT_gsm[model_rxn],RT_gsm[model_rxn],"")</f>
        <v>TMPK_c</v>
      </c>
      <c r="G1856" s="3" t="str">
        <f>_xlfn.XLOOKUP(sc_gsm[[#This Row],[Column3]],RT_gsm[Column3],RT_gsm[Column3],"")</f>
        <v>TMPK_c_FWD</v>
      </c>
      <c r="H1856" s="3" t="str" cm="1">
        <f t="array" ref="H1856">sc_gsm[[#This Row],[model_rxn]]&amp;",r,"&amp;_xlfn.SWITCH(sc_gsm[[#This Row],[Column2]],"REV","lower_bound:-","FWD","upper_bound:")&amp;"1000"</f>
        <v>TMPK_c,r,upper_bound:1000</v>
      </c>
      <c r="I1856" s="3" t="str">
        <f>_xlfn.XLOOKUP(sc_gsm[[#This Row],[Column3]],SC_enz[name_dir],SC_enz[name_dir],"")</f>
        <v>TMPK_c_FWD</v>
      </c>
      <c r="J1856" s="3" t="str">
        <f>_xlfn.XLOOKUP(sc_gsm[[#This Row],[name]],[1]RXNS!$C:$C,[1]RXNS!$D:$D,"")</f>
        <v>ATP[c] + TMP[c] =&gt; ADP[c] + TDP[c]</v>
      </c>
      <c r="K1856" s="3" t="str">
        <f>_xlfn.XLOOKUP(sc_gsm[[#This Row],[name]],[2]RXNS!$C:$C,[2]RXNS!$D:$D,"")</f>
        <v>ATP[c] + TMP[c] =&gt; ADP[c] + TDP[c]</v>
      </c>
      <c r="L1856" s="3" t="b">
        <f>sc_gsm[[#This Row],[yeast8.3.4 equation]]=sc_gsm[[#This Row],[yeast9 equation]]</f>
        <v>1</v>
      </c>
    </row>
    <row r="1857" spans="1:12" hidden="1" x14ac:dyDescent="0.2">
      <c r="A1857" t="s">
        <v>2811</v>
      </c>
      <c r="B1857" t="s">
        <v>8071</v>
      </c>
      <c r="C1857" t="s">
        <v>3902</v>
      </c>
      <c r="D1857" t="str">
        <f>sc_gsm[[#This Row],[model_rxn]]&amp;"_"&amp;sc_gsm[[#This Row],[Column2]]</f>
        <v>THZPSN2_c_FWD</v>
      </c>
      <c r="E1857" t="str">
        <f>_xlfn.XLOOKUP(sc_gsm[[#This Row],[Column3]],SC_enz[name_dir],SC_enz[name_dir],"")</f>
        <v>THZPSN2_c_FWD</v>
      </c>
      <c r="F1857" t="str">
        <f>_xlfn.XLOOKUP(sc_gsm[[#This Row],[model_rxn]],RT_gsm[model_rxn],RT_gsm[model_rxn],"")</f>
        <v>THZPSN2_c</v>
      </c>
      <c r="G1857" s="3" t="str">
        <f>_xlfn.XLOOKUP(sc_gsm[[#This Row],[Column3]],RT_gsm[Column3],RT_gsm[Column3],"")</f>
        <v>THZPSN2_c_FWD</v>
      </c>
      <c r="H1857" s="3" t="str" cm="1">
        <f t="array" ref="H1857">sc_gsm[[#This Row],[model_rxn]]&amp;",r,"&amp;_xlfn.SWITCH(sc_gsm[[#This Row],[Column2]],"REV","lower_bound:-","FWD","upper_bound:")&amp;"1000"</f>
        <v>THZPSN2_c,r,upper_bound:1000</v>
      </c>
      <c r="I1857" s="3" t="str">
        <f>_xlfn.XLOOKUP(sc_gsm[[#This Row],[Column3]],SC_enz[name_dir],SC_enz[name_dir],"")</f>
        <v>THZPSN2_c_FWD</v>
      </c>
      <c r="J1857" s="3" t="str">
        <f>_xlfn.XLOOKUP(sc_gsm[[#This Row],[name]],[1]RXNS!$C:$C,[1]RXNS!$D:$D,"")</f>
        <v>H+[c] + L-cysteine[c] + L-glycine[c] + O-acetyl-L-homoserine[c] + ribose-5-phosphate[c] =&gt; 4-methyl-5-(2-phosphonooxyethyl)thiazole[c] + acetate[c] + ammonium[c] + carbon dioxide[c] + gamma-aminobutyrate[c] + 3 H2O[c] + pyruvate[c]</v>
      </c>
      <c r="K1857" s="3" t="str">
        <f>_xlfn.XLOOKUP(sc_gsm[[#This Row],[name]],[2]RXNS!$C:$C,[2]RXNS!$D:$D,"")</f>
        <v/>
      </c>
      <c r="L1857" s="3" t="b">
        <f>sc_gsm[[#This Row],[yeast8.3.4 equation]]=sc_gsm[[#This Row],[yeast9 equation]]</f>
        <v>0</v>
      </c>
    </row>
    <row r="1858" spans="1:12" hidden="1" x14ac:dyDescent="0.2">
      <c r="A1858" t="s">
        <v>2812</v>
      </c>
      <c r="B1858" t="s">
        <v>8072</v>
      </c>
      <c r="C1858" t="s">
        <v>3902</v>
      </c>
      <c r="D1858" t="str">
        <f>sc_gsm[[#This Row],[model_rxn]]&amp;"_"&amp;sc_gsm[[#This Row],[Column2]]</f>
        <v>THZPSN1_c_FWD</v>
      </c>
      <c r="E1858" t="str">
        <f>_xlfn.XLOOKUP(sc_gsm[[#This Row],[Column3]],SC_enz[name_dir],SC_enz[name_dir],"")</f>
        <v>THZPSN1_c_FWD</v>
      </c>
      <c r="F1858" t="str">
        <f>_xlfn.XLOOKUP(sc_gsm[[#This Row],[model_rxn]],RT_gsm[model_rxn],RT_gsm[model_rxn],"")</f>
        <v>THZPSN1_c</v>
      </c>
      <c r="G1858" s="3" t="str">
        <f>_xlfn.XLOOKUP(sc_gsm[[#This Row],[Column3]],RT_gsm[Column3],RT_gsm[Column3],"")</f>
        <v>THZPSN1_c_FWD</v>
      </c>
      <c r="H1858" s="3" t="str" cm="1">
        <f t="array" ref="H1858">sc_gsm[[#This Row],[model_rxn]]&amp;",r,"&amp;_xlfn.SWITCH(sc_gsm[[#This Row],[Column2]],"REV","lower_bound:-","FWD","upper_bound:")&amp;"1000"</f>
        <v>THZPSN1_c,r,upper_bound:1000</v>
      </c>
      <c r="I1858" s="3" t="str">
        <f>_xlfn.XLOOKUP(sc_gsm[[#This Row],[Column3]],SC_enz[name_dir],SC_enz[name_dir],"")</f>
        <v>THZPSN1_c_FWD</v>
      </c>
      <c r="J1858" s="3" t="str">
        <f>_xlfn.XLOOKUP(sc_gsm[[#This Row],[name]],[1]RXNS!$C:$C,[1]RXNS!$D:$D,"")</f>
        <v>D-xylulose 5-phosphate[c] + H+[c] + L-cysteine[c] + L-glycine[c] + O-acetyl-L-homoserine[c] =&gt; 4-methyl-5-(2-phosphonooxyethyl)thiazole[c] + acetate[c] + ammonium[c] + carbon dioxide[c] + gamma-aminobutyrate[c] + 3 H2O[c] + pyruvate[c]</v>
      </c>
      <c r="K1858" s="3" t="str">
        <f>_xlfn.XLOOKUP(sc_gsm[[#This Row],[name]],[2]RXNS!$C:$C,[2]RXNS!$D:$D,"")</f>
        <v/>
      </c>
      <c r="L1858" s="3" t="b">
        <f>sc_gsm[[#This Row],[yeast8.3.4 equation]]=sc_gsm[[#This Row],[yeast9 equation]]</f>
        <v>0</v>
      </c>
    </row>
    <row r="1859" spans="1:12" hidden="1" x14ac:dyDescent="0.2">
      <c r="A1859" t="s">
        <v>2813</v>
      </c>
      <c r="B1859" t="s">
        <v>8073</v>
      </c>
      <c r="C1859" t="s">
        <v>3902</v>
      </c>
      <c r="D1859" t="str">
        <f>sc_gsm[[#This Row],[model_rxn]]&amp;"_"&amp;sc_gsm[[#This Row],[Column2]]</f>
        <v>THRt_c_m_FWD</v>
      </c>
      <c r="E1859" t="str">
        <f>_xlfn.XLOOKUP(sc_gsm[[#This Row],[Column3]],SC_enz[name_dir],SC_enz[name_dir],"")</f>
        <v>THRt_c_m_FWD</v>
      </c>
      <c r="F1859" t="str">
        <f>_xlfn.XLOOKUP(sc_gsm[[#This Row],[model_rxn]],RT_gsm[model_rxn],RT_gsm[model_rxn],"")</f>
        <v>THRt_c_m</v>
      </c>
      <c r="G1859" s="3" t="str">
        <f>_xlfn.XLOOKUP(sc_gsm[[#This Row],[Column3]],RT_gsm[Column3],RT_gsm[Column3],"")</f>
        <v>THRt_c_m_FWD</v>
      </c>
      <c r="H1859" s="3" t="str" cm="1">
        <f t="array" ref="H1859">sc_gsm[[#This Row],[model_rxn]]&amp;",r,"&amp;_xlfn.SWITCH(sc_gsm[[#This Row],[Column2]],"REV","lower_bound:-","FWD","upper_bound:")&amp;"1000"</f>
        <v>THRt_c_m,r,upper_bound:1000</v>
      </c>
      <c r="I1859" s="3" t="str">
        <f>_xlfn.XLOOKUP(sc_gsm[[#This Row],[Column3]],SC_enz[name_dir],SC_enz[name_dir],"")</f>
        <v>THRt_c_m_FWD</v>
      </c>
      <c r="J1859" s="3" t="str">
        <f>_xlfn.XLOOKUP(sc_gsm[[#This Row],[name]],[1]RXNS!$C:$C,[1]RXNS!$D:$D,"")</f>
        <v>L-threonine[c] =&gt; L-threonine[m]</v>
      </c>
      <c r="K1859" s="3" t="str">
        <f>_xlfn.XLOOKUP(sc_gsm[[#This Row],[name]],[2]RXNS!$C:$C,[2]RXNS!$D:$D,"")</f>
        <v>L-threonine[c] =&gt; L-threonine[m]</v>
      </c>
      <c r="L1859" s="3" t="b">
        <f>sc_gsm[[#This Row],[yeast8.3.4 equation]]=sc_gsm[[#This Row],[yeast9 equation]]</f>
        <v>1</v>
      </c>
    </row>
    <row r="1860" spans="1:12" hidden="1" x14ac:dyDescent="0.2">
      <c r="A1860" t="s">
        <v>2814</v>
      </c>
      <c r="B1860" t="s">
        <v>8074</v>
      </c>
      <c r="C1860" t="s">
        <v>3902</v>
      </c>
      <c r="D1860" t="str">
        <f>sc_gsm[[#This Row],[model_rxn]]&amp;"_"&amp;sc_gsm[[#This Row],[Column2]]</f>
        <v>EX_thymd_e_FWD</v>
      </c>
      <c r="E1860" t="str">
        <f>_xlfn.XLOOKUP(sc_gsm[[#This Row],[Column3]],SC_enz[name_dir],SC_enz[name_dir],"")</f>
        <v>EX_thymd_e_FWD</v>
      </c>
      <c r="F1860" t="str">
        <f>_xlfn.XLOOKUP(sc_gsm[[#This Row],[model_rxn]],RT_gsm[model_rxn],RT_gsm[model_rxn],"")</f>
        <v>EX_thymd_e</v>
      </c>
      <c r="G1860" s="3" t="str">
        <f>_xlfn.XLOOKUP(sc_gsm[[#This Row],[Column3]],RT_gsm[Column3],RT_gsm[Column3],"")</f>
        <v>EX_thymd_e_FWD</v>
      </c>
      <c r="H1860" s="3" t="str" cm="1">
        <f t="array" ref="H1860">sc_gsm[[#This Row],[model_rxn]]&amp;",r,"&amp;_xlfn.SWITCH(sc_gsm[[#This Row],[Column2]],"REV","lower_bound:-","FWD","upper_bound:")&amp;"1000"</f>
        <v>EX_thymd_e,r,upper_bound:1000</v>
      </c>
      <c r="I1860" s="3" t="str">
        <f>_xlfn.XLOOKUP(sc_gsm[[#This Row],[Column3]],SC_enz[name_dir],SC_enz[name_dir],"")</f>
        <v>EX_thymd_e_FWD</v>
      </c>
      <c r="J1860" s="3" t="str">
        <f>_xlfn.XLOOKUP(sc_gsm[[#This Row],[name]],[1]RXNS!$C:$C,[1]RXNS!$D:$D,"")</f>
        <v xml:space="preserve">thymidine[e] =&gt; </v>
      </c>
      <c r="K1860" s="3" t="str">
        <f>_xlfn.XLOOKUP(sc_gsm[[#This Row],[name]],[2]RXNS!$C:$C,[2]RXNS!$D:$D,"")</f>
        <v xml:space="preserve">thymidine[e] =&gt; </v>
      </c>
      <c r="L1860" s="3" t="b">
        <f>sc_gsm[[#This Row],[yeast8.3.4 equation]]=sc_gsm[[#This Row],[yeast9 equation]]</f>
        <v>1</v>
      </c>
    </row>
    <row r="1861" spans="1:12" hidden="1" x14ac:dyDescent="0.2">
      <c r="A1861" t="s">
        <v>2815</v>
      </c>
      <c r="B1861" t="s">
        <v>8075</v>
      </c>
      <c r="C1861" t="s">
        <v>3902</v>
      </c>
      <c r="D1861" t="str">
        <f>sc_gsm[[#This Row],[model_rxn]]&amp;"_"&amp;sc_gsm[[#This Row],[Column2]]</f>
        <v>TMDK1_c_FWD</v>
      </c>
      <c r="E1861" t="str">
        <f>_xlfn.XLOOKUP(sc_gsm[[#This Row],[Column3]],SC_enz[name_dir],SC_enz[name_dir],"")</f>
        <v>TMDK1_c_FWD</v>
      </c>
      <c r="F1861" t="str">
        <f>_xlfn.XLOOKUP(sc_gsm[[#This Row],[model_rxn]],RT_gsm[model_rxn],RT_gsm[model_rxn],"")</f>
        <v>TMDK1_c</v>
      </c>
      <c r="G1861" s="3" t="str">
        <f>_xlfn.XLOOKUP(sc_gsm[[#This Row],[Column3]],RT_gsm[Column3],RT_gsm[Column3],"")</f>
        <v>TMDK1_c_FWD</v>
      </c>
      <c r="H1861" s="3" t="str" cm="1">
        <f t="array" ref="H1861">sc_gsm[[#This Row],[model_rxn]]&amp;",r,"&amp;_xlfn.SWITCH(sc_gsm[[#This Row],[Column2]],"REV","lower_bound:-","FWD","upper_bound:")&amp;"1000"</f>
        <v>TMDK1_c,r,upper_bound:1000</v>
      </c>
      <c r="I1861" s="3" t="str">
        <f>_xlfn.XLOOKUP(sc_gsm[[#This Row],[Column3]],SC_enz[name_dir],SC_enz[name_dir],"")</f>
        <v>TMDK1_c_FWD</v>
      </c>
      <c r="J1861" s="3" t="str">
        <f>_xlfn.XLOOKUP(sc_gsm[[#This Row],[name]],[1]RXNS!$C:$C,[1]RXNS!$D:$D,"")</f>
        <v>ATP[c] + thymidine[c] =&gt; ADP[c] + dTMP[c] + H+[c]</v>
      </c>
      <c r="K1861" s="3" t="str">
        <f>_xlfn.XLOOKUP(sc_gsm[[#This Row],[name]],[2]RXNS!$C:$C,[2]RXNS!$D:$D,"")</f>
        <v>ATP[c] + thymidine[c] =&gt; ADP[c] + dTMP[c] + H+[c]</v>
      </c>
      <c r="L1861" s="3" t="b">
        <f>sc_gsm[[#This Row],[yeast8.3.4 equation]]=sc_gsm[[#This Row],[yeast9 equation]]</f>
        <v>1</v>
      </c>
    </row>
    <row r="1862" spans="1:12" hidden="1" x14ac:dyDescent="0.2">
      <c r="A1862" t="s">
        <v>2816</v>
      </c>
      <c r="B1862" t="s">
        <v>8076</v>
      </c>
      <c r="C1862" t="s">
        <v>3903</v>
      </c>
      <c r="D1862" t="str">
        <f>sc_gsm[[#This Row],[model_rxn]]&amp;"_"&amp;sc_gsm[[#This Row],[Column2]]</f>
        <v>THYMDt_c_e_REV</v>
      </c>
      <c r="E1862" t="str">
        <f>_xlfn.XLOOKUP(sc_gsm[[#This Row],[Column3]],SC_enz[name_dir],SC_enz[name_dir],"")</f>
        <v>THYMDt_c_e_REV</v>
      </c>
      <c r="F1862" t="str">
        <f>_xlfn.XLOOKUP(sc_gsm[[#This Row],[model_rxn]],RT_gsm[model_rxn],RT_gsm[model_rxn],"")</f>
        <v>THYMDt_c_e</v>
      </c>
      <c r="G1862" s="3" t="str">
        <f>_xlfn.XLOOKUP(sc_gsm[[#This Row],[Column3]],RT_gsm[Column3],RT_gsm[Column3],"")</f>
        <v>THYMDt_c_e_REV</v>
      </c>
      <c r="H1862" s="3" t="str" cm="1">
        <f t="array" ref="H1862">sc_gsm[[#This Row],[model_rxn]]&amp;",r,"&amp;_xlfn.SWITCH(sc_gsm[[#This Row],[Column2]],"REV","lower_bound:-","FWD","upper_bound:")&amp;"1000"</f>
        <v>THYMDt_c_e,r,lower_bound:-1000</v>
      </c>
      <c r="I1862" s="3" t="str">
        <f>_xlfn.XLOOKUP(sc_gsm[[#This Row],[Column3]],SC_enz[name_dir],SC_enz[name_dir],"")</f>
        <v>THYMDt_c_e_REV</v>
      </c>
      <c r="J1862" s="3" t="str">
        <f>_xlfn.XLOOKUP(sc_gsm[[#This Row],[name]],[1]RXNS!$C:$C,[1]RXNS!$D:$D,"")</f>
        <v>thymidine[e] &lt;=&gt; thymidine[c]</v>
      </c>
      <c r="K1862" s="3" t="str">
        <f>_xlfn.XLOOKUP(sc_gsm[[#This Row],[name]],[2]RXNS!$C:$C,[2]RXNS!$D:$D,"")</f>
        <v>thymidine[e] &lt;=&gt; thymidine[c]</v>
      </c>
      <c r="L1862" s="3" t="b">
        <f>sc_gsm[[#This Row],[yeast8.3.4 equation]]=sc_gsm[[#This Row],[yeast9 equation]]</f>
        <v>1</v>
      </c>
    </row>
    <row r="1863" spans="1:12" hidden="1" x14ac:dyDescent="0.2">
      <c r="A1863" t="s">
        <v>2816</v>
      </c>
      <c r="B1863" t="s">
        <v>8076</v>
      </c>
      <c r="C1863" t="s">
        <v>3902</v>
      </c>
      <c r="D1863" t="str">
        <f>sc_gsm[[#This Row],[model_rxn]]&amp;"_"&amp;sc_gsm[[#This Row],[Column2]]</f>
        <v>THYMDt_c_e_FWD</v>
      </c>
      <c r="E1863" t="str">
        <f>_xlfn.XLOOKUP(sc_gsm[[#This Row],[Column3]],SC_enz[name_dir],SC_enz[name_dir],"")</f>
        <v>THYMDt_c_e_FWD</v>
      </c>
      <c r="F1863" t="str">
        <f>_xlfn.XLOOKUP(sc_gsm[[#This Row],[model_rxn]],RT_gsm[model_rxn],RT_gsm[model_rxn],"")</f>
        <v>THYMDt_c_e</v>
      </c>
      <c r="G1863" s="3" t="str">
        <f>_xlfn.XLOOKUP(sc_gsm[[#This Row],[Column3]],RT_gsm[Column3],RT_gsm[Column3],"")</f>
        <v>THYMDt_c_e_FWD</v>
      </c>
      <c r="H1863" s="3" t="str" cm="1">
        <f t="array" ref="H1863">sc_gsm[[#This Row],[model_rxn]]&amp;",r,"&amp;_xlfn.SWITCH(sc_gsm[[#This Row],[Column2]],"REV","lower_bound:-","FWD","upper_bound:")&amp;"1000"</f>
        <v>THYMDt_c_e,r,upper_bound:1000</v>
      </c>
      <c r="I1863" s="3" t="str">
        <f>_xlfn.XLOOKUP(sc_gsm[[#This Row],[Column3]],SC_enz[name_dir],SC_enz[name_dir],"")</f>
        <v>THYMDt_c_e_FWD</v>
      </c>
      <c r="J1863" s="3" t="str">
        <f>_xlfn.XLOOKUP(sc_gsm[[#This Row],[name]],[1]RXNS!$C:$C,[1]RXNS!$D:$D,"")</f>
        <v>thymidine[e] &lt;=&gt; thymidine[c]</v>
      </c>
      <c r="K1863" s="3" t="str">
        <f>_xlfn.XLOOKUP(sc_gsm[[#This Row],[name]],[2]RXNS!$C:$C,[2]RXNS!$D:$D,"")</f>
        <v>thymidine[e] &lt;=&gt; thymidine[c]</v>
      </c>
      <c r="L1863" s="3" t="b">
        <f>sc_gsm[[#This Row],[yeast8.3.4 equation]]=sc_gsm[[#This Row],[yeast9 equation]]</f>
        <v>1</v>
      </c>
    </row>
    <row r="1864" spans="1:12" hidden="1" x14ac:dyDescent="0.2">
      <c r="A1864" t="s">
        <v>2817</v>
      </c>
      <c r="B1864" t="s">
        <v>8077</v>
      </c>
      <c r="C1864" t="s">
        <v>3903</v>
      </c>
      <c r="D1864" t="str">
        <f>sc_gsm[[#This Row],[model_rxn]]&amp;"_"&amp;sc_gsm[[#This Row],[Column2]]</f>
        <v>TREt_c_v_REV</v>
      </c>
      <c r="E1864" t="str">
        <f>_xlfn.XLOOKUP(sc_gsm[[#This Row],[Column3]],SC_enz[name_dir],SC_enz[name_dir],"")</f>
        <v>TREt_c_v_REV</v>
      </c>
      <c r="F1864" t="str">
        <f>_xlfn.XLOOKUP(sc_gsm[[#This Row],[model_rxn]],RT_gsm[model_rxn],RT_gsm[model_rxn],"")</f>
        <v>TREt_c_v</v>
      </c>
      <c r="G1864" s="3" t="str">
        <f>_xlfn.XLOOKUP(sc_gsm[[#This Row],[Column3]],RT_gsm[Column3],RT_gsm[Column3],"")</f>
        <v>TREt_c_v_REV</v>
      </c>
      <c r="H1864" s="3" t="str" cm="1">
        <f t="array" ref="H1864">sc_gsm[[#This Row],[model_rxn]]&amp;",r,"&amp;_xlfn.SWITCH(sc_gsm[[#This Row],[Column2]],"REV","lower_bound:-","FWD","upper_bound:")&amp;"1000"</f>
        <v>TREt_c_v,r,lower_bound:-1000</v>
      </c>
      <c r="I1864" s="3" t="str">
        <f>_xlfn.XLOOKUP(sc_gsm[[#This Row],[Column3]],SC_enz[name_dir],SC_enz[name_dir],"")</f>
        <v>TREt_c_v_REV</v>
      </c>
      <c r="J1864" s="3" t="str">
        <f>_xlfn.XLOOKUP(sc_gsm[[#This Row],[name]],[1]RXNS!$C:$C,[1]RXNS!$D:$D,"")</f>
        <v>trehalose[c] &lt;=&gt; trehalose[v]</v>
      </c>
      <c r="K1864" s="3" t="str">
        <f>_xlfn.XLOOKUP(sc_gsm[[#This Row],[name]],[2]RXNS!$C:$C,[2]RXNS!$D:$D,"")</f>
        <v>trehalose[c] &lt;=&gt; trehalose[v]</v>
      </c>
      <c r="L1864" s="3" t="b">
        <f>sc_gsm[[#This Row],[yeast8.3.4 equation]]=sc_gsm[[#This Row],[yeast9 equation]]</f>
        <v>1</v>
      </c>
    </row>
    <row r="1865" spans="1:12" hidden="1" x14ac:dyDescent="0.2">
      <c r="A1865" t="s">
        <v>2817</v>
      </c>
      <c r="B1865" t="s">
        <v>8077</v>
      </c>
      <c r="C1865" t="s">
        <v>3902</v>
      </c>
      <c r="D1865" t="str">
        <f>sc_gsm[[#This Row],[model_rxn]]&amp;"_"&amp;sc_gsm[[#This Row],[Column2]]</f>
        <v>TREt_c_v_FWD</v>
      </c>
      <c r="E1865" t="str">
        <f>_xlfn.XLOOKUP(sc_gsm[[#This Row],[Column3]],SC_enz[name_dir],SC_enz[name_dir],"")</f>
        <v>TREt_c_v_FWD</v>
      </c>
      <c r="F1865" t="str">
        <f>_xlfn.XLOOKUP(sc_gsm[[#This Row],[model_rxn]],RT_gsm[model_rxn],RT_gsm[model_rxn],"")</f>
        <v>TREt_c_v</v>
      </c>
      <c r="G1865" s="3" t="str">
        <f>_xlfn.XLOOKUP(sc_gsm[[#This Row],[Column3]],RT_gsm[Column3],RT_gsm[Column3],"")</f>
        <v>TREt_c_v_FWD</v>
      </c>
      <c r="H1865" s="3" t="str" cm="1">
        <f t="array" ref="H1865">sc_gsm[[#This Row],[model_rxn]]&amp;",r,"&amp;_xlfn.SWITCH(sc_gsm[[#This Row],[Column2]],"REV","lower_bound:-","FWD","upper_bound:")&amp;"1000"</f>
        <v>TREt_c_v,r,upper_bound:1000</v>
      </c>
      <c r="I1865" s="3" t="str">
        <f>_xlfn.XLOOKUP(sc_gsm[[#This Row],[Column3]],SC_enz[name_dir],SC_enz[name_dir],"")</f>
        <v>TREt_c_v_FWD</v>
      </c>
      <c r="J1865" s="3" t="str">
        <f>_xlfn.XLOOKUP(sc_gsm[[#This Row],[name]],[1]RXNS!$C:$C,[1]RXNS!$D:$D,"")</f>
        <v>trehalose[c] &lt;=&gt; trehalose[v]</v>
      </c>
      <c r="K1865" s="3" t="str">
        <f>_xlfn.XLOOKUP(sc_gsm[[#This Row],[name]],[2]RXNS!$C:$C,[2]RXNS!$D:$D,"")</f>
        <v>trehalose[c] &lt;=&gt; trehalose[v]</v>
      </c>
      <c r="L1865" s="3" t="b">
        <f>sc_gsm[[#This Row],[yeast8.3.4 equation]]=sc_gsm[[#This Row],[yeast9 equation]]</f>
        <v>1</v>
      </c>
    </row>
    <row r="1866" spans="1:12" hidden="1" x14ac:dyDescent="0.2">
      <c r="A1866" t="s">
        <v>2818</v>
      </c>
      <c r="B1866" t="s">
        <v>8078</v>
      </c>
      <c r="C1866" t="s">
        <v>3902</v>
      </c>
      <c r="D1866" t="str">
        <f>sc_gsm[[#This Row],[model_rxn]]&amp;"_"&amp;sc_gsm[[#This Row],[Column2]]</f>
        <v>TRPt_c_m_FWD</v>
      </c>
      <c r="E1866" t="str">
        <f>_xlfn.XLOOKUP(sc_gsm[[#This Row],[Column3]],SC_enz[name_dir],SC_enz[name_dir],"")</f>
        <v>TRPt_c_m_FWD</v>
      </c>
      <c r="F1866" t="str">
        <f>_xlfn.XLOOKUP(sc_gsm[[#This Row],[model_rxn]],RT_gsm[model_rxn],RT_gsm[model_rxn],"")</f>
        <v>TRPt_c_m</v>
      </c>
      <c r="G1866" s="3" t="str">
        <f>_xlfn.XLOOKUP(sc_gsm[[#This Row],[Column3]],RT_gsm[Column3],RT_gsm[Column3],"")</f>
        <v>TRPt_c_m_FWD</v>
      </c>
      <c r="H1866" s="3" t="str" cm="1">
        <f t="array" ref="H1866">sc_gsm[[#This Row],[model_rxn]]&amp;",r,"&amp;_xlfn.SWITCH(sc_gsm[[#This Row],[Column2]],"REV","lower_bound:-","FWD","upper_bound:")&amp;"1000"</f>
        <v>TRPt_c_m,r,upper_bound:1000</v>
      </c>
      <c r="I1866" s="3" t="str">
        <f>_xlfn.XLOOKUP(sc_gsm[[#This Row],[Column3]],SC_enz[name_dir],SC_enz[name_dir],"")</f>
        <v>TRPt_c_m_FWD</v>
      </c>
      <c r="J1866" s="3" t="str">
        <f>_xlfn.XLOOKUP(sc_gsm[[#This Row],[name]],[1]RXNS!$C:$C,[1]RXNS!$D:$D,"")</f>
        <v>L-tryptophan[c] =&gt; L-tryptophan[m]</v>
      </c>
      <c r="K1866" s="3" t="str">
        <f>_xlfn.XLOOKUP(sc_gsm[[#This Row],[name]],[2]RXNS!$C:$C,[2]RXNS!$D:$D,"")</f>
        <v>L-tryptophan[c] =&gt; L-tryptophan[m]</v>
      </c>
      <c r="L1866" s="3" t="b">
        <f>sc_gsm[[#This Row],[yeast8.3.4 equation]]=sc_gsm[[#This Row],[yeast9 equation]]</f>
        <v>1</v>
      </c>
    </row>
    <row r="1867" spans="1:12" hidden="1" x14ac:dyDescent="0.2">
      <c r="A1867" t="s">
        <v>2819</v>
      </c>
      <c r="B1867" t="s">
        <v>8079</v>
      </c>
      <c r="C1867" t="s">
        <v>3902</v>
      </c>
      <c r="D1867" t="str">
        <f>sc_gsm[[#This Row],[model_rxn]]&amp;"_"&amp;sc_gsm[[#This Row],[Column2]]</f>
        <v>EX_ind3eth_e_FWD</v>
      </c>
      <c r="E1867" t="str">
        <f>_xlfn.XLOOKUP(sc_gsm[[#This Row],[Column3]],SC_enz[name_dir],SC_enz[name_dir],"")</f>
        <v>EX_ind3eth_e_FWD</v>
      </c>
      <c r="F1867" t="str">
        <f>_xlfn.XLOOKUP(sc_gsm[[#This Row],[model_rxn]],RT_gsm[model_rxn],RT_gsm[model_rxn],"")</f>
        <v>EX_ind3eth_e</v>
      </c>
      <c r="G1867" s="3" t="str">
        <f>_xlfn.XLOOKUP(sc_gsm[[#This Row],[Column3]],RT_gsm[Column3],RT_gsm[Column3],"")</f>
        <v>EX_ind3eth_e_FWD</v>
      </c>
      <c r="H1867" s="3" t="str" cm="1">
        <f t="array" ref="H1867">sc_gsm[[#This Row],[model_rxn]]&amp;",r,"&amp;_xlfn.SWITCH(sc_gsm[[#This Row],[Column2]],"REV","lower_bound:-","FWD","upper_bound:")&amp;"1000"</f>
        <v>EX_ind3eth_e,r,upper_bound:1000</v>
      </c>
      <c r="I1867" s="3" t="str">
        <f>_xlfn.XLOOKUP(sc_gsm[[#This Row],[Column3]],SC_enz[name_dir],SC_enz[name_dir],"")</f>
        <v>EX_ind3eth_e_FWD</v>
      </c>
      <c r="J1867" s="3" t="str">
        <f>_xlfn.XLOOKUP(sc_gsm[[#This Row],[name]],[1]RXNS!$C:$C,[1]RXNS!$D:$D,"")</f>
        <v xml:space="preserve">tryptophol[e] =&gt; </v>
      </c>
      <c r="K1867" s="3" t="str">
        <f>_xlfn.XLOOKUP(sc_gsm[[#This Row],[name]],[2]RXNS!$C:$C,[2]RXNS!$D:$D,"")</f>
        <v xml:space="preserve">tryptophol[e] =&gt; </v>
      </c>
      <c r="L1867" s="3" t="b">
        <f>sc_gsm[[#This Row],[yeast8.3.4 equation]]=sc_gsm[[#This Row],[yeast9 equation]]</f>
        <v>1</v>
      </c>
    </row>
    <row r="1868" spans="1:12" hidden="1" x14ac:dyDescent="0.2">
      <c r="A1868" t="s">
        <v>2820</v>
      </c>
      <c r="B1868" t="s">
        <v>8080</v>
      </c>
      <c r="C1868" t="s">
        <v>3903</v>
      </c>
      <c r="D1868" t="str">
        <f>sc_gsm[[#This Row],[model_rxn]]&amp;"_"&amp;sc_gsm[[#This Row],[Column2]]</f>
        <v>IND3ETHt_c_e_REV</v>
      </c>
      <c r="E1868" t="str">
        <f>_xlfn.XLOOKUP(sc_gsm[[#This Row],[Column3]],SC_enz[name_dir],SC_enz[name_dir],"")</f>
        <v>IND3ETHt_c_e_REV</v>
      </c>
      <c r="F1868" t="str">
        <f>_xlfn.XLOOKUP(sc_gsm[[#This Row],[model_rxn]],RT_gsm[model_rxn],RT_gsm[model_rxn],"")</f>
        <v>IND3ETHt_c_e</v>
      </c>
      <c r="G1868" s="3" t="str">
        <f>_xlfn.XLOOKUP(sc_gsm[[#This Row],[Column3]],RT_gsm[Column3],RT_gsm[Column3],"")</f>
        <v>IND3ETHt_c_e_REV</v>
      </c>
      <c r="H1868" s="3" t="str" cm="1">
        <f t="array" ref="H1868">sc_gsm[[#This Row],[model_rxn]]&amp;",r,"&amp;_xlfn.SWITCH(sc_gsm[[#This Row],[Column2]],"REV","lower_bound:-","FWD","upper_bound:")&amp;"1000"</f>
        <v>IND3ETHt_c_e,r,lower_bound:-1000</v>
      </c>
      <c r="I1868" s="3" t="str">
        <f>_xlfn.XLOOKUP(sc_gsm[[#This Row],[Column3]],SC_enz[name_dir],SC_enz[name_dir],"")</f>
        <v>IND3ETHt_c_e_REV</v>
      </c>
      <c r="J1868" s="3" t="str">
        <f>_xlfn.XLOOKUP(sc_gsm[[#This Row],[name]],[1]RXNS!$C:$C,[1]RXNS!$D:$D,"")</f>
        <v>tryptophol[c] &lt;=&gt; tryptophol[e]</v>
      </c>
      <c r="K1868" s="3" t="str">
        <f>_xlfn.XLOOKUP(sc_gsm[[#This Row],[name]],[2]RXNS!$C:$C,[2]RXNS!$D:$D,"")</f>
        <v>tryptophol[c] &lt;=&gt; tryptophol[e]</v>
      </c>
      <c r="L1868" s="3" t="b">
        <f>sc_gsm[[#This Row],[yeast8.3.4 equation]]=sc_gsm[[#This Row],[yeast9 equation]]</f>
        <v>1</v>
      </c>
    </row>
    <row r="1869" spans="1:12" hidden="1" x14ac:dyDescent="0.2">
      <c r="A1869" t="s">
        <v>2820</v>
      </c>
      <c r="B1869" t="s">
        <v>8080</v>
      </c>
      <c r="C1869" t="s">
        <v>3902</v>
      </c>
      <c r="D1869" t="str">
        <f>sc_gsm[[#This Row],[model_rxn]]&amp;"_"&amp;sc_gsm[[#This Row],[Column2]]</f>
        <v>IND3ETHt_c_e_FWD</v>
      </c>
      <c r="E1869" t="str">
        <f>_xlfn.XLOOKUP(sc_gsm[[#This Row],[Column3]],SC_enz[name_dir],SC_enz[name_dir],"")</f>
        <v>IND3ETHt_c_e_FWD</v>
      </c>
      <c r="F1869" t="str">
        <f>_xlfn.XLOOKUP(sc_gsm[[#This Row],[model_rxn]],RT_gsm[model_rxn],RT_gsm[model_rxn],"")</f>
        <v>IND3ETHt_c_e</v>
      </c>
      <c r="G1869" s="3" t="str">
        <f>_xlfn.XLOOKUP(sc_gsm[[#This Row],[Column3]],RT_gsm[Column3],RT_gsm[Column3],"")</f>
        <v>IND3ETHt_c_e_FWD</v>
      </c>
      <c r="H1869" s="3" t="str" cm="1">
        <f t="array" ref="H1869">sc_gsm[[#This Row],[model_rxn]]&amp;",r,"&amp;_xlfn.SWITCH(sc_gsm[[#This Row],[Column2]],"REV","lower_bound:-","FWD","upper_bound:")&amp;"1000"</f>
        <v>IND3ETHt_c_e,r,upper_bound:1000</v>
      </c>
      <c r="I1869" s="3" t="str">
        <f>_xlfn.XLOOKUP(sc_gsm[[#This Row],[Column3]],SC_enz[name_dir],SC_enz[name_dir],"")</f>
        <v>IND3ETHt_c_e_FWD</v>
      </c>
      <c r="J1869" s="3" t="str">
        <f>_xlfn.XLOOKUP(sc_gsm[[#This Row],[name]],[1]RXNS!$C:$C,[1]RXNS!$D:$D,"")</f>
        <v>tryptophol[c] &lt;=&gt; tryptophol[e]</v>
      </c>
      <c r="K1869" s="3" t="str">
        <f>_xlfn.XLOOKUP(sc_gsm[[#This Row],[name]],[2]RXNS!$C:$C,[2]RXNS!$D:$D,"")</f>
        <v>tryptophol[c] &lt;=&gt; tryptophol[e]</v>
      </c>
      <c r="L1869" s="3" t="b">
        <f>sc_gsm[[#This Row],[yeast8.3.4 equation]]=sc_gsm[[#This Row],[yeast9 equation]]</f>
        <v>1</v>
      </c>
    </row>
    <row r="1870" spans="1:12" hidden="1" x14ac:dyDescent="0.2">
      <c r="A1870" t="s">
        <v>2821</v>
      </c>
      <c r="B1870" t="s">
        <v>8080</v>
      </c>
      <c r="C1870" t="s">
        <v>3903</v>
      </c>
      <c r="D1870" t="str">
        <f>sc_gsm[[#This Row],[model_rxn]]&amp;"_"&amp;sc_gsm[[#This Row],[Column2]]</f>
        <v>IND3ETHt_c_m_REV</v>
      </c>
      <c r="E1870" t="str">
        <f>_xlfn.XLOOKUP(sc_gsm[[#This Row],[Column3]],SC_enz[name_dir],SC_enz[name_dir],"")</f>
        <v>IND3ETHt_c_m_REV</v>
      </c>
      <c r="F1870" t="str">
        <f>_xlfn.XLOOKUP(sc_gsm[[#This Row],[model_rxn]],RT_gsm[model_rxn],RT_gsm[model_rxn],"")</f>
        <v>IND3ETHt_c_m</v>
      </c>
      <c r="G1870" s="3" t="str">
        <f>_xlfn.XLOOKUP(sc_gsm[[#This Row],[Column3]],RT_gsm[Column3],RT_gsm[Column3],"")</f>
        <v>IND3ETHt_c_m_REV</v>
      </c>
      <c r="H1870" s="3" t="str" cm="1">
        <f t="array" ref="H1870">sc_gsm[[#This Row],[model_rxn]]&amp;",r,"&amp;_xlfn.SWITCH(sc_gsm[[#This Row],[Column2]],"REV","lower_bound:-","FWD","upper_bound:")&amp;"1000"</f>
        <v>IND3ETHt_c_m,r,lower_bound:-1000</v>
      </c>
      <c r="I1870" s="3" t="str">
        <f>_xlfn.XLOOKUP(sc_gsm[[#This Row],[Column3]],SC_enz[name_dir],SC_enz[name_dir],"")</f>
        <v>IND3ETHt_c_m_REV</v>
      </c>
      <c r="J1870" s="3" t="str">
        <f>_xlfn.XLOOKUP(sc_gsm[[#This Row],[name]],[1]RXNS!$C:$C,[1]RXNS!$D:$D,"")</f>
        <v>tryptophol[c] &lt;=&gt; tryptophol[e]</v>
      </c>
      <c r="K1870" s="3" t="str">
        <f>_xlfn.XLOOKUP(sc_gsm[[#This Row],[name]],[2]RXNS!$C:$C,[2]RXNS!$D:$D,"")</f>
        <v>tryptophol[c] &lt;=&gt; tryptophol[e]</v>
      </c>
      <c r="L1870" s="3" t="b">
        <f>sc_gsm[[#This Row],[yeast8.3.4 equation]]=sc_gsm[[#This Row],[yeast9 equation]]</f>
        <v>1</v>
      </c>
    </row>
    <row r="1871" spans="1:12" hidden="1" x14ac:dyDescent="0.2">
      <c r="A1871" t="s">
        <v>2821</v>
      </c>
      <c r="B1871" t="s">
        <v>8080</v>
      </c>
      <c r="C1871" t="s">
        <v>3902</v>
      </c>
      <c r="D1871" t="str">
        <f>sc_gsm[[#This Row],[model_rxn]]&amp;"_"&amp;sc_gsm[[#This Row],[Column2]]</f>
        <v>IND3ETHt_c_m_FWD</v>
      </c>
      <c r="E1871" t="str">
        <f>_xlfn.XLOOKUP(sc_gsm[[#This Row],[Column3]],SC_enz[name_dir],SC_enz[name_dir],"")</f>
        <v>IND3ETHt_c_m_FWD</v>
      </c>
      <c r="F1871" t="str">
        <f>_xlfn.XLOOKUP(sc_gsm[[#This Row],[model_rxn]],RT_gsm[model_rxn],RT_gsm[model_rxn],"")</f>
        <v>IND3ETHt_c_m</v>
      </c>
      <c r="G1871" s="3" t="str">
        <f>_xlfn.XLOOKUP(sc_gsm[[#This Row],[Column3]],RT_gsm[Column3],RT_gsm[Column3],"")</f>
        <v>IND3ETHt_c_m_FWD</v>
      </c>
      <c r="H1871" s="3" t="str" cm="1">
        <f t="array" ref="H1871">sc_gsm[[#This Row],[model_rxn]]&amp;",r,"&amp;_xlfn.SWITCH(sc_gsm[[#This Row],[Column2]],"REV","lower_bound:-","FWD","upper_bound:")&amp;"1000"</f>
        <v>IND3ETHt_c_m,r,upper_bound:1000</v>
      </c>
      <c r="I1871" s="3" t="str">
        <f>_xlfn.XLOOKUP(sc_gsm[[#This Row],[Column3]],SC_enz[name_dir],SC_enz[name_dir],"")</f>
        <v>IND3ETHt_c_m_FWD</v>
      </c>
      <c r="J1871" s="3" t="str">
        <f>_xlfn.XLOOKUP(sc_gsm[[#This Row],[name]],[1]RXNS!$C:$C,[1]RXNS!$D:$D,"")</f>
        <v>tryptophol[c] &lt;=&gt; tryptophol[e]</v>
      </c>
      <c r="K1871" s="3" t="str">
        <f>_xlfn.XLOOKUP(sc_gsm[[#This Row],[name]],[2]RXNS!$C:$C,[2]RXNS!$D:$D,"")</f>
        <v>tryptophol[c] &lt;=&gt; tryptophol[e]</v>
      </c>
      <c r="L1871" s="3" t="b">
        <f>sc_gsm[[#This Row],[yeast8.3.4 equation]]=sc_gsm[[#This Row],[yeast9 equation]]</f>
        <v>1</v>
      </c>
    </row>
    <row r="1872" spans="1:12" hidden="1" x14ac:dyDescent="0.2">
      <c r="A1872" t="s">
        <v>2822</v>
      </c>
      <c r="B1872" t="s">
        <v>8081</v>
      </c>
      <c r="C1872" t="s">
        <v>3902</v>
      </c>
      <c r="D1872" t="str">
        <f>sc_gsm[[#This Row],[model_rxn]]&amp;"_"&amp;sc_gsm[[#This Row],[Column2]]</f>
        <v>TYRt_c_m_FWD</v>
      </c>
      <c r="E1872" t="str">
        <f>_xlfn.XLOOKUP(sc_gsm[[#This Row],[Column3]],SC_enz[name_dir],SC_enz[name_dir],"")</f>
        <v>TYRt_c_m_FWD</v>
      </c>
      <c r="F1872" t="str">
        <f>_xlfn.XLOOKUP(sc_gsm[[#This Row],[model_rxn]],RT_gsm[model_rxn],RT_gsm[model_rxn],"")</f>
        <v>TYRt_c_m</v>
      </c>
      <c r="G1872" s="3" t="str">
        <f>_xlfn.XLOOKUP(sc_gsm[[#This Row],[Column3]],RT_gsm[Column3],RT_gsm[Column3],"")</f>
        <v>TYRt_c_m_FWD</v>
      </c>
      <c r="H1872" s="3" t="str" cm="1">
        <f t="array" ref="H1872">sc_gsm[[#This Row],[model_rxn]]&amp;",r,"&amp;_xlfn.SWITCH(sc_gsm[[#This Row],[Column2]],"REV","lower_bound:-","FWD","upper_bound:")&amp;"1000"</f>
        <v>TYRt_c_m,r,upper_bound:1000</v>
      </c>
      <c r="I1872" s="3" t="str">
        <f>_xlfn.XLOOKUP(sc_gsm[[#This Row],[Column3]],SC_enz[name_dir],SC_enz[name_dir],"")</f>
        <v>TYRt_c_m_FWD</v>
      </c>
      <c r="J1872" s="3" t="str">
        <f>_xlfn.XLOOKUP(sc_gsm[[#This Row],[name]],[1]RXNS!$C:$C,[1]RXNS!$D:$D,"")</f>
        <v>L-tyrosine[c] =&gt; L-tyrosine[m]</v>
      </c>
      <c r="K1872" s="3" t="str">
        <f>_xlfn.XLOOKUP(sc_gsm[[#This Row],[name]],[2]RXNS!$C:$C,[2]RXNS!$D:$D,"")</f>
        <v>L-tyrosine[c] =&gt; L-tyrosine[m]</v>
      </c>
      <c r="L1872" s="3" t="b">
        <f>sc_gsm[[#This Row],[yeast8.3.4 equation]]=sc_gsm[[#This Row],[yeast9 equation]]</f>
        <v>1</v>
      </c>
    </row>
    <row r="1873" spans="1:12" hidden="1" x14ac:dyDescent="0.2">
      <c r="A1873" t="s">
        <v>2823</v>
      </c>
      <c r="B1873" t="s">
        <v>8081</v>
      </c>
      <c r="C1873" t="s">
        <v>3903</v>
      </c>
      <c r="D1873" t="str">
        <f>sc_gsm[[#This Row],[model_rxn]]&amp;"_"&amp;sc_gsm[[#This Row],[Column2]]</f>
        <v>TYRt_c_x_REV</v>
      </c>
      <c r="E1873" t="str">
        <f>_xlfn.XLOOKUP(sc_gsm[[#This Row],[Column3]],SC_enz[name_dir],SC_enz[name_dir],"")</f>
        <v>TYRt_c_x_REV</v>
      </c>
      <c r="F1873" t="str">
        <f>_xlfn.XLOOKUP(sc_gsm[[#This Row],[model_rxn]],RT_gsm[model_rxn],RT_gsm[model_rxn],"")</f>
        <v>TYRt_c_x</v>
      </c>
      <c r="G1873" s="3" t="str">
        <f>_xlfn.XLOOKUP(sc_gsm[[#This Row],[Column3]],RT_gsm[Column3],RT_gsm[Column3],"")</f>
        <v>TYRt_c_x_REV</v>
      </c>
      <c r="H1873" s="3" t="str" cm="1">
        <f t="array" ref="H1873">sc_gsm[[#This Row],[model_rxn]]&amp;",r,"&amp;_xlfn.SWITCH(sc_gsm[[#This Row],[Column2]],"REV","lower_bound:-","FWD","upper_bound:")&amp;"1000"</f>
        <v>TYRt_c_x,r,lower_bound:-1000</v>
      </c>
      <c r="I1873" s="3" t="str">
        <f>_xlfn.XLOOKUP(sc_gsm[[#This Row],[Column3]],SC_enz[name_dir],SC_enz[name_dir],"")</f>
        <v>TYRt_c_x_REV</v>
      </c>
      <c r="J1873" s="3" t="str">
        <f>_xlfn.XLOOKUP(sc_gsm[[#This Row],[name]],[1]RXNS!$C:$C,[1]RXNS!$D:$D,"")</f>
        <v>L-tyrosine[c] =&gt; L-tyrosine[m]</v>
      </c>
      <c r="K1873" s="3" t="str">
        <f>_xlfn.XLOOKUP(sc_gsm[[#This Row],[name]],[2]RXNS!$C:$C,[2]RXNS!$D:$D,"")</f>
        <v>L-tyrosine[c] =&gt; L-tyrosine[m]</v>
      </c>
      <c r="L1873" s="3" t="b">
        <f>sc_gsm[[#This Row],[yeast8.3.4 equation]]=sc_gsm[[#This Row],[yeast9 equation]]</f>
        <v>1</v>
      </c>
    </row>
    <row r="1874" spans="1:12" hidden="1" x14ac:dyDescent="0.2">
      <c r="A1874" t="s">
        <v>2823</v>
      </c>
      <c r="B1874" t="s">
        <v>8081</v>
      </c>
      <c r="C1874" t="s">
        <v>3902</v>
      </c>
      <c r="D1874" t="str">
        <f>sc_gsm[[#This Row],[model_rxn]]&amp;"_"&amp;sc_gsm[[#This Row],[Column2]]</f>
        <v>TYRt_c_x_FWD</v>
      </c>
      <c r="E1874" t="str">
        <f>_xlfn.XLOOKUP(sc_gsm[[#This Row],[Column3]],SC_enz[name_dir],SC_enz[name_dir],"")</f>
        <v>TYRt_c_x_FWD</v>
      </c>
      <c r="F1874" t="str">
        <f>_xlfn.XLOOKUP(sc_gsm[[#This Row],[model_rxn]],RT_gsm[model_rxn],RT_gsm[model_rxn],"")</f>
        <v>TYRt_c_x</v>
      </c>
      <c r="G1874" s="3" t="str">
        <f>_xlfn.XLOOKUP(sc_gsm[[#This Row],[Column3]],RT_gsm[Column3],RT_gsm[Column3],"")</f>
        <v>TYRt_c_x_FWD</v>
      </c>
      <c r="H1874" s="3" t="str" cm="1">
        <f t="array" ref="H1874">sc_gsm[[#This Row],[model_rxn]]&amp;",r,"&amp;_xlfn.SWITCH(sc_gsm[[#This Row],[Column2]],"REV","lower_bound:-","FWD","upper_bound:")&amp;"1000"</f>
        <v>TYRt_c_x,r,upper_bound:1000</v>
      </c>
      <c r="I1874" s="3" t="str">
        <f>_xlfn.XLOOKUP(sc_gsm[[#This Row],[Column3]],SC_enz[name_dir],SC_enz[name_dir],"")</f>
        <v>TYRt_c_x_FWD</v>
      </c>
      <c r="J1874" s="3" t="str">
        <f>_xlfn.XLOOKUP(sc_gsm[[#This Row],[name]],[1]RXNS!$C:$C,[1]RXNS!$D:$D,"")</f>
        <v>L-tyrosine[c] =&gt; L-tyrosine[m]</v>
      </c>
      <c r="K1874" s="3" t="str">
        <f>_xlfn.XLOOKUP(sc_gsm[[#This Row],[name]],[2]RXNS!$C:$C,[2]RXNS!$D:$D,"")</f>
        <v>L-tyrosine[c] =&gt; L-tyrosine[m]</v>
      </c>
      <c r="L1874" s="3" t="b">
        <f>sc_gsm[[#This Row],[yeast8.3.4 equation]]=sc_gsm[[#This Row],[yeast9 equation]]</f>
        <v>1</v>
      </c>
    </row>
    <row r="1875" spans="1:12" hidden="1" x14ac:dyDescent="0.2">
      <c r="A1875" t="s">
        <v>2824</v>
      </c>
      <c r="B1875" t="s">
        <v>8082</v>
      </c>
      <c r="C1875" t="s">
        <v>3903</v>
      </c>
      <c r="D1875" t="str">
        <f>sc_gsm[[#This Row],[model_rxn]]&amp;"_"&amp;sc_gsm[[#This Row],[Column2]]</f>
        <v>UMPt_c_n_REV</v>
      </c>
      <c r="E1875" t="str">
        <f>_xlfn.XLOOKUP(sc_gsm[[#This Row],[Column3]],SC_enz[name_dir],SC_enz[name_dir],"")</f>
        <v>UMPt_c_n_REV</v>
      </c>
      <c r="F1875" t="str">
        <f>_xlfn.XLOOKUP(sc_gsm[[#This Row],[model_rxn]],RT_gsm[model_rxn],RT_gsm[model_rxn],"")</f>
        <v>UMPt_c_n</v>
      </c>
      <c r="G1875" s="3" t="str">
        <f>_xlfn.XLOOKUP(sc_gsm[[#This Row],[Column3]],RT_gsm[Column3],RT_gsm[Column3],"")</f>
        <v>UMPt_c_n_REV</v>
      </c>
      <c r="H1875" s="3" t="str" cm="1">
        <f t="array" ref="H1875">sc_gsm[[#This Row],[model_rxn]]&amp;",r,"&amp;_xlfn.SWITCH(sc_gsm[[#This Row],[Column2]],"REV","lower_bound:-","FWD","upper_bound:")&amp;"1000"</f>
        <v>UMPt_c_n,r,lower_bound:-1000</v>
      </c>
      <c r="I1875" s="3" t="str">
        <f>_xlfn.XLOOKUP(sc_gsm[[#This Row],[Column3]],SC_enz[name_dir],SC_enz[name_dir],"")</f>
        <v>UMPt_c_n_REV</v>
      </c>
      <c r="J1875" s="3" t="str">
        <f>_xlfn.XLOOKUP(sc_gsm[[#This Row],[name]],[1]RXNS!$C:$C,[1]RXNS!$D:$D,"")</f>
        <v>UMP[c] &lt;=&gt; UMP[n]</v>
      </c>
      <c r="K1875" s="3" t="str">
        <f>_xlfn.XLOOKUP(sc_gsm[[#This Row],[name]],[2]RXNS!$C:$C,[2]RXNS!$D:$D,"")</f>
        <v>UMP[c] &lt;=&gt; UMP[n]</v>
      </c>
      <c r="L1875" s="3" t="b">
        <f>sc_gsm[[#This Row],[yeast8.3.4 equation]]=sc_gsm[[#This Row],[yeast9 equation]]</f>
        <v>1</v>
      </c>
    </row>
    <row r="1876" spans="1:12" hidden="1" x14ac:dyDescent="0.2">
      <c r="A1876" t="s">
        <v>2824</v>
      </c>
      <c r="B1876" t="s">
        <v>8082</v>
      </c>
      <c r="C1876" t="s">
        <v>3902</v>
      </c>
      <c r="D1876" t="str">
        <f>sc_gsm[[#This Row],[model_rxn]]&amp;"_"&amp;sc_gsm[[#This Row],[Column2]]</f>
        <v>UMPt_c_n_FWD</v>
      </c>
      <c r="E1876" t="str">
        <f>_xlfn.XLOOKUP(sc_gsm[[#This Row],[Column3]],SC_enz[name_dir],SC_enz[name_dir],"")</f>
        <v>UMPt_c_n_FWD</v>
      </c>
      <c r="F1876" t="str">
        <f>_xlfn.XLOOKUP(sc_gsm[[#This Row],[model_rxn]],RT_gsm[model_rxn],RT_gsm[model_rxn],"")</f>
        <v>UMPt_c_n</v>
      </c>
      <c r="G1876" s="3" t="str">
        <f>_xlfn.XLOOKUP(sc_gsm[[#This Row],[Column3]],RT_gsm[Column3],RT_gsm[Column3],"")</f>
        <v>UMPt_c_n_FWD</v>
      </c>
      <c r="H1876" s="3" t="str" cm="1">
        <f t="array" ref="H1876">sc_gsm[[#This Row],[model_rxn]]&amp;",r,"&amp;_xlfn.SWITCH(sc_gsm[[#This Row],[Column2]],"REV","lower_bound:-","FWD","upper_bound:")&amp;"1000"</f>
        <v>UMPt_c_n,r,upper_bound:1000</v>
      </c>
      <c r="I1876" s="3" t="str">
        <f>_xlfn.XLOOKUP(sc_gsm[[#This Row],[Column3]],SC_enz[name_dir],SC_enz[name_dir],"")</f>
        <v>UMPt_c_n_FWD</v>
      </c>
      <c r="J1876" s="3" t="str">
        <f>_xlfn.XLOOKUP(sc_gsm[[#This Row],[name]],[1]RXNS!$C:$C,[1]RXNS!$D:$D,"")</f>
        <v>UMP[c] &lt;=&gt; UMP[n]</v>
      </c>
      <c r="K1876" s="3" t="str">
        <f>_xlfn.XLOOKUP(sc_gsm[[#This Row],[name]],[2]RXNS!$C:$C,[2]RXNS!$D:$D,"")</f>
        <v>UMP[c] &lt;=&gt; UMP[n]</v>
      </c>
      <c r="L1876" s="3" t="b">
        <f>sc_gsm[[#This Row],[yeast8.3.4 equation]]=sc_gsm[[#This Row],[yeast9 equation]]</f>
        <v>1</v>
      </c>
    </row>
    <row r="1877" spans="1:12" hidden="1" x14ac:dyDescent="0.2">
      <c r="A1877" t="s">
        <v>2825</v>
      </c>
      <c r="B1877" t="s">
        <v>8083</v>
      </c>
      <c r="C1877" t="s">
        <v>3902</v>
      </c>
      <c r="D1877" t="str">
        <f>sc_gsm[[#This Row],[model_rxn]]&amp;"_"&amp;sc_gsm[[#This Row],[Column2]]</f>
        <v>EX_ura_e_FWD</v>
      </c>
      <c r="E1877" t="str">
        <f>_xlfn.XLOOKUP(sc_gsm[[#This Row],[Column3]],SC_enz[name_dir],SC_enz[name_dir],"")</f>
        <v>EX_ura_e_FWD</v>
      </c>
      <c r="F1877" t="str">
        <f>_xlfn.XLOOKUP(sc_gsm[[#This Row],[model_rxn]],RT_gsm[model_rxn],RT_gsm[model_rxn],"")</f>
        <v>EX_ura_e</v>
      </c>
      <c r="G1877" s="3" t="str">
        <f>_xlfn.XLOOKUP(sc_gsm[[#This Row],[Column3]],RT_gsm[Column3],RT_gsm[Column3],"")</f>
        <v>EX_ura_e_FWD</v>
      </c>
      <c r="H1877" s="3" t="str" cm="1">
        <f t="array" ref="H1877">sc_gsm[[#This Row],[model_rxn]]&amp;",r,"&amp;_xlfn.SWITCH(sc_gsm[[#This Row],[Column2]],"REV","lower_bound:-","FWD","upper_bound:")&amp;"1000"</f>
        <v>EX_ura_e,r,upper_bound:1000</v>
      </c>
      <c r="I1877" s="3" t="str">
        <f>_xlfn.XLOOKUP(sc_gsm[[#This Row],[Column3]],SC_enz[name_dir],SC_enz[name_dir],"")</f>
        <v>EX_ura_e_FWD</v>
      </c>
      <c r="J1877" s="3" t="str">
        <f>_xlfn.XLOOKUP(sc_gsm[[#This Row],[name]],[1]RXNS!$C:$C,[1]RXNS!$D:$D,"")</f>
        <v xml:space="preserve">uracil[e] =&gt; </v>
      </c>
      <c r="K1877" s="3" t="str">
        <f>_xlfn.XLOOKUP(sc_gsm[[#This Row],[name]],[2]RXNS!$C:$C,[2]RXNS!$D:$D,"")</f>
        <v xml:space="preserve">uracil[e] =&gt; </v>
      </c>
      <c r="L1877" s="3" t="b">
        <f>sc_gsm[[#This Row],[yeast8.3.4 equation]]=sc_gsm[[#This Row],[yeast9 equation]]</f>
        <v>1</v>
      </c>
    </row>
    <row r="1878" spans="1:12" hidden="1" x14ac:dyDescent="0.2">
      <c r="A1878" t="s">
        <v>2826</v>
      </c>
      <c r="B1878" t="s">
        <v>8084</v>
      </c>
      <c r="C1878" t="s">
        <v>3902</v>
      </c>
      <c r="D1878" t="str">
        <f>sc_gsm[[#This Row],[model_rxn]]&amp;"_"&amp;sc_gsm[[#This Row],[Column2]]</f>
        <v>EX_urea_e_FWD</v>
      </c>
      <c r="E1878" t="str">
        <f>_xlfn.XLOOKUP(sc_gsm[[#This Row],[Column3]],SC_enz[name_dir],SC_enz[name_dir],"")</f>
        <v>EX_urea_e_FWD</v>
      </c>
      <c r="F1878" t="str">
        <f>_xlfn.XLOOKUP(sc_gsm[[#This Row],[model_rxn]],RT_gsm[model_rxn],RT_gsm[model_rxn],"")</f>
        <v>EX_urea_e</v>
      </c>
      <c r="G1878" s="3" t="str">
        <f>_xlfn.XLOOKUP(sc_gsm[[#This Row],[Column3]],RT_gsm[Column3],RT_gsm[Column3],"")</f>
        <v>EX_urea_e_FWD</v>
      </c>
      <c r="H1878" s="3" t="str" cm="1">
        <f t="array" ref="H1878">sc_gsm[[#This Row],[model_rxn]]&amp;",r,"&amp;_xlfn.SWITCH(sc_gsm[[#This Row],[Column2]],"REV","lower_bound:-","FWD","upper_bound:")&amp;"1000"</f>
        <v>EX_urea_e,r,upper_bound:1000</v>
      </c>
      <c r="I1878" s="3" t="str">
        <f>_xlfn.XLOOKUP(sc_gsm[[#This Row],[Column3]],SC_enz[name_dir],SC_enz[name_dir],"")</f>
        <v>EX_urea_e_FWD</v>
      </c>
      <c r="J1878" s="3" t="str">
        <f>_xlfn.XLOOKUP(sc_gsm[[#This Row],[name]],[1]RXNS!$C:$C,[1]RXNS!$D:$D,"")</f>
        <v xml:space="preserve">urea[e] =&gt; </v>
      </c>
      <c r="K1878" s="3" t="str">
        <f>_xlfn.XLOOKUP(sc_gsm[[#This Row],[name]],[2]RXNS!$C:$C,[2]RXNS!$D:$D,"")</f>
        <v xml:space="preserve">urea[e] =&gt; </v>
      </c>
      <c r="L1878" s="3" t="b">
        <f>sc_gsm[[#This Row],[yeast8.3.4 equation]]=sc_gsm[[#This Row],[yeast9 equation]]</f>
        <v>1</v>
      </c>
    </row>
    <row r="1879" spans="1:12" hidden="1" x14ac:dyDescent="0.2">
      <c r="A1879" t="s">
        <v>2827</v>
      </c>
      <c r="B1879" t="s">
        <v>8085</v>
      </c>
      <c r="C1879" t="s">
        <v>3902</v>
      </c>
      <c r="D1879" t="str">
        <f>sc_gsm[[#This Row],[model_rxn]]&amp;"_"&amp;sc_gsm[[#This Row],[Column2]]</f>
        <v>EX_uri_e_FWD</v>
      </c>
      <c r="E1879" t="str">
        <f>_xlfn.XLOOKUP(sc_gsm[[#This Row],[Column3]],SC_enz[name_dir],SC_enz[name_dir],"")</f>
        <v>EX_uri_e_FWD</v>
      </c>
      <c r="F1879" t="str">
        <f>_xlfn.XLOOKUP(sc_gsm[[#This Row],[model_rxn]],RT_gsm[model_rxn],RT_gsm[model_rxn],"")</f>
        <v>EX_uri_e</v>
      </c>
      <c r="G1879" s="3" t="str">
        <f>_xlfn.XLOOKUP(sc_gsm[[#This Row],[Column3]],RT_gsm[Column3],RT_gsm[Column3],"")</f>
        <v>EX_uri_e_FWD</v>
      </c>
      <c r="H1879" s="3" t="str" cm="1">
        <f t="array" ref="H1879">sc_gsm[[#This Row],[model_rxn]]&amp;",r,"&amp;_xlfn.SWITCH(sc_gsm[[#This Row],[Column2]],"REV","lower_bound:-","FWD","upper_bound:")&amp;"1000"</f>
        <v>EX_uri_e,r,upper_bound:1000</v>
      </c>
      <c r="I1879" s="3" t="str">
        <f>_xlfn.XLOOKUP(sc_gsm[[#This Row],[Column3]],SC_enz[name_dir],SC_enz[name_dir],"")</f>
        <v>EX_uri_e_FWD</v>
      </c>
      <c r="J1879" s="3" t="str">
        <f>_xlfn.XLOOKUP(sc_gsm[[#This Row],[name]],[1]RXNS!$C:$C,[1]RXNS!$D:$D,"")</f>
        <v xml:space="preserve">uridine[e] =&gt; </v>
      </c>
      <c r="K1879" s="3" t="str">
        <f>_xlfn.XLOOKUP(sc_gsm[[#This Row],[name]],[2]RXNS!$C:$C,[2]RXNS!$D:$D,"")</f>
        <v xml:space="preserve">uridine[e] =&gt; </v>
      </c>
      <c r="L1879" s="3" t="b">
        <f>sc_gsm[[#This Row],[yeast8.3.4 equation]]=sc_gsm[[#This Row],[yeast9 equation]]</f>
        <v>1</v>
      </c>
    </row>
    <row r="1880" spans="1:12" hidden="1" x14ac:dyDescent="0.2">
      <c r="A1880" t="s">
        <v>2828</v>
      </c>
      <c r="B1880" t="s">
        <v>8086</v>
      </c>
      <c r="C1880" t="s">
        <v>3903</v>
      </c>
      <c r="D1880" t="str">
        <f>sc_gsm[[#This Row],[model_rxn]]&amp;"_"&amp;sc_gsm[[#This Row],[Column2]]</f>
        <v>VALt_c_m_REV</v>
      </c>
      <c r="E1880" t="str">
        <f>_xlfn.XLOOKUP(sc_gsm[[#This Row],[Column3]],SC_enz[name_dir],SC_enz[name_dir],"")</f>
        <v>VALt_c_m_REV</v>
      </c>
      <c r="F1880" t="str">
        <f>_xlfn.XLOOKUP(sc_gsm[[#This Row],[model_rxn]],RT_gsm[model_rxn],RT_gsm[model_rxn],"")</f>
        <v>VALt_c_m</v>
      </c>
      <c r="G1880" s="3" t="str">
        <f>_xlfn.XLOOKUP(sc_gsm[[#This Row],[Column3]],RT_gsm[Column3],RT_gsm[Column3],"")</f>
        <v>VALt_c_m_REV</v>
      </c>
      <c r="H1880" s="3" t="str" cm="1">
        <f t="array" ref="H1880">sc_gsm[[#This Row],[model_rxn]]&amp;",r,"&amp;_xlfn.SWITCH(sc_gsm[[#This Row],[Column2]],"REV","lower_bound:-","FWD","upper_bound:")&amp;"1000"</f>
        <v>VALt_c_m,r,lower_bound:-1000</v>
      </c>
      <c r="I1880" s="3" t="str">
        <f>_xlfn.XLOOKUP(sc_gsm[[#This Row],[Column3]],SC_enz[name_dir],SC_enz[name_dir],"")</f>
        <v>VALt_c_m_REV</v>
      </c>
      <c r="J1880" s="3" t="str">
        <f>_xlfn.XLOOKUP(sc_gsm[[#This Row],[name]],[1]RXNS!$C:$C,[1]RXNS!$D:$D,"")</f>
        <v>L-valine[c] &lt;=&gt; L-valine[m]</v>
      </c>
      <c r="K1880" s="3" t="str">
        <f>_xlfn.XLOOKUP(sc_gsm[[#This Row],[name]],[2]RXNS!$C:$C,[2]RXNS!$D:$D,"")</f>
        <v>L-valine[c] &lt;=&gt; L-valine[m]</v>
      </c>
      <c r="L1880" s="3" t="b">
        <f>sc_gsm[[#This Row],[yeast8.3.4 equation]]=sc_gsm[[#This Row],[yeast9 equation]]</f>
        <v>1</v>
      </c>
    </row>
    <row r="1881" spans="1:12" hidden="1" x14ac:dyDescent="0.2">
      <c r="A1881" t="s">
        <v>2828</v>
      </c>
      <c r="B1881" t="s">
        <v>8086</v>
      </c>
      <c r="C1881" t="s">
        <v>3902</v>
      </c>
      <c r="D1881" t="str">
        <f>sc_gsm[[#This Row],[model_rxn]]&amp;"_"&amp;sc_gsm[[#This Row],[Column2]]</f>
        <v>VALt_c_m_FWD</v>
      </c>
      <c r="E1881" t="str">
        <f>_xlfn.XLOOKUP(sc_gsm[[#This Row],[Column3]],SC_enz[name_dir],SC_enz[name_dir],"")</f>
        <v>VALt_c_m_FWD</v>
      </c>
      <c r="F1881" t="str">
        <f>_xlfn.XLOOKUP(sc_gsm[[#This Row],[model_rxn]],RT_gsm[model_rxn],RT_gsm[model_rxn],"")</f>
        <v>VALt_c_m</v>
      </c>
      <c r="G1881" s="3" t="str">
        <f>_xlfn.XLOOKUP(sc_gsm[[#This Row],[Column3]],RT_gsm[Column3],RT_gsm[Column3],"")</f>
        <v>VALt_c_m_FWD</v>
      </c>
      <c r="H1881" s="3" t="str" cm="1">
        <f t="array" ref="H1881">sc_gsm[[#This Row],[model_rxn]]&amp;",r,"&amp;_xlfn.SWITCH(sc_gsm[[#This Row],[Column2]],"REV","lower_bound:-","FWD","upper_bound:")&amp;"1000"</f>
        <v>VALt_c_m,r,upper_bound:1000</v>
      </c>
      <c r="I1881" s="3" t="str">
        <f>_xlfn.XLOOKUP(sc_gsm[[#This Row],[Column3]],SC_enz[name_dir],SC_enz[name_dir],"")</f>
        <v>VALt_c_m_FWD</v>
      </c>
      <c r="J1881" s="3" t="str">
        <f>_xlfn.XLOOKUP(sc_gsm[[#This Row],[name]],[1]RXNS!$C:$C,[1]RXNS!$D:$D,"")</f>
        <v>L-valine[c] &lt;=&gt; L-valine[m]</v>
      </c>
      <c r="K1881" s="3" t="str">
        <f>_xlfn.XLOOKUP(sc_gsm[[#This Row],[name]],[2]RXNS!$C:$C,[2]RXNS!$D:$D,"")</f>
        <v>L-valine[c] &lt;=&gt; L-valine[m]</v>
      </c>
      <c r="L1881" s="3" t="b">
        <f>sc_gsm[[#This Row],[yeast8.3.4 equation]]=sc_gsm[[#This Row],[yeast9 equation]]</f>
        <v>1</v>
      </c>
    </row>
    <row r="1882" spans="1:12" hidden="1" x14ac:dyDescent="0.2">
      <c r="A1882" t="s">
        <v>2829</v>
      </c>
      <c r="B1882" t="s">
        <v>7753</v>
      </c>
      <c r="C1882" t="s">
        <v>3903</v>
      </c>
      <c r="D1882" t="str">
        <f>sc_gsm[[#This Row],[model_rxn]]&amp;"_"&amp;sc_gsm[[#This Row],[Column2]]</f>
        <v>H2Ot_c_r_REV</v>
      </c>
      <c r="E1882" t="str">
        <f>_xlfn.XLOOKUP(sc_gsm[[#This Row],[Column3]],SC_enz[name_dir],SC_enz[name_dir],"")</f>
        <v>H2Ot_c_r_REV</v>
      </c>
      <c r="F1882" t="str">
        <f>_xlfn.XLOOKUP(sc_gsm[[#This Row],[model_rxn]],RT_gsm[model_rxn],RT_gsm[model_rxn],"")</f>
        <v>H2Ot_c_r</v>
      </c>
      <c r="G1882" s="3" t="str">
        <f>_xlfn.XLOOKUP(sc_gsm[[#This Row],[Column3]],RT_gsm[Column3],RT_gsm[Column3],"")</f>
        <v>H2Ot_c_r_REV</v>
      </c>
      <c r="H1882" s="3" t="str" cm="1">
        <f t="array" ref="H1882">sc_gsm[[#This Row],[model_rxn]]&amp;",r,"&amp;_xlfn.SWITCH(sc_gsm[[#This Row],[Column2]],"REV","lower_bound:-","FWD","upper_bound:")&amp;"1000"</f>
        <v>H2Ot_c_r,r,lower_bound:-1000</v>
      </c>
      <c r="I1882" s="3" t="str">
        <f>_xlfn.XLOOKUP(sc_gsm[[#This Row],[Column3]],SC_enz[name_dir],SC_enz[name_dir],"")</f>
        <v>H2Ot_c_r_REV</v>
      </c>
      <c r="J1882" s="3" t="str">
        <f>_xlfn.XLOOKUP(sc_gsm[[#This Row],[name]],[1]RXNS!$C:$C,[1]RXNS!$D:$D,"")</f>
        <v>H2O[e] &lt;=&gt; H2O[c]</v>
      </c>
      <c r="K1882" s="3" t="str">
        <f>_xlfn.XLOOKUP(sc_gsm[[#This Row],[name]],[2]RXNS!$C:$C,[2]RXNS!$D:$D,"")</f>
        <v>H2O[e] &lt;=&gt; H2O[c]</v>
      </c>
      <c r="L1882" s="3" t="b">
        <f>sc_gsm[[#This Row],[yeast8.3.4 equation]]=sc_gsm[[#This Row],[yeast9 equation]]</f>
        <v>1</v>
      </c>
    </row>
    <row r="1883" spans="1:12" hidden="1" x14ac:dyDescent="0.2">
      <c r="A1883" t="s">
        <v>2829</v>
      </c>
      <c r="B1883" t="s">
        <v>7753</v>
      </c>
      <c r="C1883" t="s">
        <v>3902</v>
      </c>
      <c r="D1883" t="str">
        <f>sc_gsm[[#This Row],[model_rxn]]&amp;"_"&amp;sc_gsm[[#This Row],[Column2]]</f>
        <v>H2Ot_c_r_FWD</v>
      </c>
      <c r="E1883" t="str">
        <f>_xlfn.XLOOKUP(sc_gsm[[#This Row],[Column3]],SC_enz[name_dir],SC_enz[name_dir],"")</f>
        <v>H2Ot_c_r_FWD</v>
      </c>
      <c r="F1883" t="str">
        <f>_xlfn.XLOOKUP(sc_gsm[[#This Row],[model_rxn]],RT_gsm[model_rxn],RT_gsm[model_rxn],"")</f>
        <v>H2Ot_c_r</v>
      </c>
      <c r="G1883" s="3" t="str">
        <f>_xlfn.XLOOKUP(sc_gsm[[#This Row],[Column3]],RT_gsm[Column3],RT_gsm[Column3],"")</f>
        <v>H2Ot_c_r_FWD</v>
      </c>
      <c r="H1883" s="3" t="str" cm="1">
        <f t="array" ref="H1883">sc_gsm[[#This Row],[model_rxn]]&amp;",r,"&amp;_xlfn.SWITCH(sc_gsm[[#This Row],[Column2]],"REV","lower_bound:-","FWD","upper_bound:")&amp;"1000"</f>
        <v>H2Ot_c_r,r,upper_bound:1000</v>
      </c>
      <c r="I1883" s="3" t="str">
        <f>_xlfn.XLOOKUP(sc_gsm[[#This Row],[Column3]],SC_enz[name_dir],SC_enz[name_dir],"")</f>
        <v>H2Ot_c_r_FWD</v>
      </c>
      <c r="J1883" s="3" t="str">
        <f>_xlfn.XLOOKUP(sc_gsm[[#This Row],[name]],[1]RXNS!$C:$C,[1]RXNS!$D:$D,"")</f>
        <v>H2O[e] &lt;=&gt; H2O[c]</v>
      </c>
      <c r="K1883" s="3" t="str">
        <f>_xlfn.XLOOKUP(sc_gsm[[#This Row],[name]],[2]RXNS!$C:$C,[2]RXNS!$D:$D,"")</f>
        <v>H2O[e] &lt;=&gt; H2O[c]</v>
      </c>
      <c r="L1883" s="3" t="b">
        <f>sc_gsm[[#This Row],[yeast8.3.4 equation]]=sc_gsm[[#This Row],[yeast9 equation]]</f>
        <v>1</v>
      </c>
    </row>
    <row r="1884" spans="1:12" hidden="1" x14ac:dyDescent="0.2">
      <c r="A1884" t="s">
        <v>2830</v>
      </c>
      <c r="B1884" t="s">
        <v>7753</v>
      </c>
      <c r="C1884" t="s">
        <v>3903</v>
      </c>
      <c r="D1884" t="str">
        <f>sc_gsm[[#This Row],[model_rxn]]&amp;"_"&amp;sc_gsm[[#This Row],[Column2]]</f>
        <v>H2Ot_c_g_REV</v>
      </c>
      <c r="E1884" t="str">
        <f>_xlfn.XLOOKUP(sc_gsm[[#This Row],[Column3]],SC_enz[name_dir],SC_enz[name_dir],"")</f>
        <v>H2Ot_c_g_REV</v>
      </c>
      <c r="F1884" t="str">
        <f>_xlfn.XLOOKUP(sc_gsm[[#This Row],[model_rxn]],RT_gsm[model_rxn],RT_gsm[model_rxn],"")</f>
        <v>H2Ot_c_g</v>
      </c>
      <c r="G1884" s="3" t="str">
        <f>_xlfn.XLOOKUP(sc_gsm[[#This Row],[Column3]],RT_gsm[Column3],RT_gsm[Column3],"")</f>
        <v>H2Ot_c_g_REV</v>
      </c>
      <c r="H1884" s="3" t="str" cm="1">
        <f t="array" ref="H1884">sc_gsm[[#This Row],[model_rxn]]&amp;",r,"&amp;_xlfn.SWITCH(sc_gsm[[#This Row],[Column2]],"REV","lower_bound:-","FWD","upper_bound:")&amp;"1000"</f>
        <v>H2Ot_c_g,r,lower_bound:-1000</v>
      </c>
      <c r="I1884" s="3" t="str">
        <f>_xlfn.XLOOKUP(sc_gsm[[#This Row],[Column3]],SC_enz[name_dir],SC_enz[name_dir],"")</f>
        <v>H2Ot_c_g_REV</v>
      </c>
      <c r="J1884" s="3" t="str">
        <f>_xlfn.XLOOKUP(sc_gsm[[#This Row],[name]],[1]RXNS!$C:$C,[1]RXNS!$D:$D,"")</f>
        <v>H2O[e] &lt;=&gt; H2O[c]</v>
      </c>
      <c r="K1884" s="3" t="str">
        <f>_xlfn.XLOOKUP(sc_gsm[[#This Row],[name]],[2]RXNS!$C:$C,[2]RXNS!$D:$D,"")</f>
        <v>H2O[e] &lt;=&gt; H2O[c]</v>
      </c>
      <c r="L1884" s="3" t="b">
        <f>sc_gsm[[#This Row],[yeast8.3.4 equation]]=sc_gsm[[#This Row],[yeast9 equation]]</f>
        <v>1</v>
      </c>
    </row>
    <row r="1885" spans="1:12" hidden="1" x14ac:dyDescent="0.2">
      <c r="A1885" t="s">
        <v>2830</v>
      </c>
      <c r="B1885" t="s">
        <v>7753</v>
      </c>
      <c r="C1885" t="s">
        <v>3902</v>
      </c>
      <c r="D1885" t="str">
        <f>sc_gsm[[#This Row],[model_rxn]]&amp;"_"&amp;sc_gsm[[#This Row],[Column2]]</f>
        <v>H2Ot_c_g_FWD</v>
      </c>
      <c r="E1885" t="str">
        <f>_xlfn.XLOOKUP(sc_gsm[[#This Row],[Column3]],SC_enz[name_dir],SC_enz[name_dir],"")</f>
        <v>H2Ot_c_g_FWD</v>
      </c>
      <c r="F1885" t="str">
        <f>_xlfn.XLOOKUP(sc_gsm[[#This Row],[model_rxn]],RT_gsm[model_rxn],RT_gsm[model_rxn],"")</f>
        <v>H2Ot_c_g</v>
      </c>
      <c r="G1885" s="3" t="str">
        <f>_xlfn.XLOOKUP(sc_gsm[[#This Row],[Column3]],RT_gsm[Column3],RT_gsm[Column3],"")</f>
        <v>H2Ot_c_g_FWD</v>
      </c>
      <c r="H1885" s="3" t="str" cm="1">
        <f t="array" ref="H1885">sc_gsm[[#This Row],[model_rxn]]&amp;",r,"&amp;_xlfn.SWITCH(sc_gsm[[#This Row],[Column2]],"REV","lower_bound:-","FWD","upper_bound:")&amp;"1000"</f>
        <v>H2Ot_c_g,r,upper_bound:1000</v>
      </c>
      <c r="I1885" s="3" t="str">
        <f>_xlfn.XLOOKUP(sc_gsm[[#This Row],[Column3]],SC_enz[name_dir],SC_enz[name_dir],"")</f>
        <v>H2Ot_c_g_FWD</v>
      </c>
      <c r="J1885" s="3" t="str">
        <f>_xlfn.XLOOKUP(sc_gsm[[#This Row],[name]],[1]RXNS!$C:$C,[1]RXNS!$D:$D,"")</f>
        <v>H2O[e] &lt;=&gt; H2O[c]</v>
      </c>
      <c r="K1885" s="3" t="str">
        <f>_xlfn.XLOOKUP(sc_gsm[[#This Row],[name]],[2]RXNS!$C:$C,[2]RXNS!$D:$D,"")</f>
        <v>H2O[e] &lt;=&gt; H2O[c]</v>
      </c>
      <c r="L1885" s="3" t="b">
        <f>sc_gsm[[#This Row],[yeast8.3.4 equation]]=sc_gsm[[#This Row],[yeast9 equation]]</f>
        <v>1</v>
      </c>
    </row>
    <row r="1886" spans="1:12" hidden="1" x14ac:dyDescent="0.2">
      <c r="A1886" t="s">
        <v>2831</v>
      </c>
      <c r="B1886" t="s">
        <v>7753</v>
      </c>
      <c r="C1886" t="s">
        <v>3903</v>
      </c>
      <c r="D1886" t="str">
        <f>sc_gsm[[#This Row],[model_rxn]]&amp;"_"&amp;sc_gsm[[#This Row],[Column2]]</f>
        <v>H2Ot_c_m_REV</v>
      </c>
      <c r="E1886" t="str">
        <f>_xlfn.XLOOKUP(sc_gsm[[#This Row],[Column3]],SC_enz[name_dir],SC_enz[name_dir],"")</f>
        <v>H2Ot_c_m_REV</v>
      </c>
      <c r="F1886" t="str">
        <f>_xlfn.XLOOKUP(sc_gsm[[#This Row],[model_rxn]],RT_gsm[model_rxn],RT_gsm[model_rxn],"")</f>
        <v>H2Ot_c_m</v>
      </c>
      <c r="G1886" s="3" t="str">
        <f>_xlfn.XLOOKUP(sc_gsm[[#This Row],[Column3]],RT_gsm[Column3],RT_gsm[Column3],"")</f>
        <v>H2Ot_c_m_REV</v>
      </c>
      <c r="H1886" s="3" t="str" cm="1">
        <f t="array" ref="H1886">sc_gsm[[#This Row],[model_rxn]]&amp;",r,"&amp;_xlfn.SWITCH(sc_gsm[[#This Row],[Column2]],"REV","lower_bound:-","FWD","upper_bound:")&amp;"1000"</f>
        <v>H2Ot_c_m,r,lower_bound:-1000</v>
      </c>
      <c r="I1886" s="3" t="str">
        <f>_xlfn.XLOOKUP(sc_gsm[[#This Row],[Column3]],SC_enz[name_dir],SC_enz[name_dir],"")</f>
        <v>H2Ot_c_m_REV</v>
      </c>
      <c r="J1886" s="3" t="str">
        <f>_xlfn.XLOOKUP(sc_gsm[[#This Row],[name]],[1]RXNS!$C:$C,[1]RXNS!$D:$D,"")</f>
        <v>H2O[e] &lt;=&gt; H2O[c]</v>
      </c>
      <c r="K1886" s="3" t="str">
        <f>_xlfn.XLOOKUP(sc_gsm[[#This Row],[name]],[2]RXNS!$C:$C,[2]RXNS!$D:$D,"")</f>
        <v>H2O[e] &lt;=&gt; H2O[c]</v>
      </c>
      <c r="L1886" s="3" t="b">
        <f>sc_gsm[[#This Row],[yeast8.3.4 equation]]=sc_gsm[[#This Row],[yeast9 equation]]</f>
        <v>1</v>
      </c>
    </row>
    <row r="1887" spans="1:12" hidden="1" x14ac:dyDescent="0.2">
      <c r="A1887" t="s">
        <v>2831</v>
      </c>
      <c r="B1887" t="s">
        <v>7753</v>
      </c>
      <c r="C1887" t="s">
        <v>3902</v>
      </c>
      <c r="D1887" t="str">
        <f>sc_gsm[[#This Row],[model_rxn]]&amp;"_"&amp;sc_gsm[[#This Row],[Column2]]</f>
        <v>H2Ot_c_m_FWD</v>
      </c>
      <c r="E1887" t="str">
        <f>_xlfn.XLOOKUP(sc_gsm[[#This Row],[Column3]],SC_enz[name_dir],SC_enz[name_dir],"")</f>
        <v>H2Ot_c_m_FWD</v>
      </c>
      <c r="F1887" t="str">
        <f>_xlfn.XLOOKUP(sc_gsm[[#This Row],[model_rxn]],RT_gsm[model_rxn],RT_gsm[model_rxn],"")</f>
        <v>H2Ot_c_m</v>
      </c>
      <c r="G1887" s="3" t="str">
        <f>_xlfn.XLOOKUP(sc_gsm[[#This Row],[Column3]],RT_gsm[Column3],RT_gsm[Column3],"")</f>
        <v>H2Ot_c_m_FWD</v>
      </c>
      <c r="H1887" s="3" t="str" cm="1">
        <f t="array" ref="H1887">sc_gsm[[#This Row],[model_rxn]]&amp;",r,"&amp;_xlfn.SWITCH(sc_gsm[[#This Row],[Column2]],"REV","lower_bound:-","FWD","upper_bound:")&amp;"1000"</f>
        <v>H2Ot_c_m,r,upper_bound:1000</v>
      </c>
      <c r="I1887" s="3" t="str">
        <f>_xlfn.XLOOKUP(sc_gsm[[#This Row],[Column3]],SC_enz[name_dir],SC_enz[name_dir],"")</f>
        <v>H2Ot_c_m_FWD</v>
      </c>
      <c r="J1887" s="3" t="str">
        <f>_xlfn.XLOOKUP(sc_gsm[[#This Row],[name]],[1]RXNS!$C:$C,[1]RXNS!$D:$D,"")</f>
        <v>H2O[e] &lt;=&gt; H2O[c]</v>
      </c>
      <c r="K1887" s="3" t="str">
        <f>_xlfn.XLOOKUP(sc_gsm[[#This Row],[name]],[2]RXNS!$C:$C,[2]RXNS!$D:$D,"")</f>
        <v>H2O[e] &lt;=&gt; H2O[c]</v>
      </c>
      <c r="L1887" s="3" t="b">
        <f>sc_gsm[[#This Row],[yeast8.3.4 equation]]=sc_gsm[[#This Row],[yeast9 equation]]</f>
        <v>1</v>
      </c>
    </row>
    <row r="1888" spans="1:12" hidden="1" x14ac:dyDescent="0.2">
      <c r="A1888" t="s">
        <v>2832</v>
      </c>
      <c r="B1888" t="s">
        <v>7753</v>
      </c>
      <c r="C1888" t="s">
        <v>3903</v>
      </c>
      <c r="D1888" t="str">
        <f>sc_gsm[[#This Row],[model_rxn]]&amp;"_"&amp;sc_gsm[[#This Row],[Column2]]</f>
        <v>H2Ot_c_n_REV</v>
      </c>
      <c r="E1888" t="str">
        <f>_xlfn.XLOOKUP(sc_gsm[[#This Row],[Column3]],SC_enz[name_dir],SC_enz[name_dir],"")</f>
        <v>H2Ot_c_n_REV</v>
      </c>
      <c r="F1888" t="str">
        <f>_xlfn.XLOOKUP(sc_gsm[[#This Row],[model_rxn]],RT_gsm[model_rxn],RT_gsm[model_rxn],"")</f>
        <v>H2Ot_c_n</v>
      </c>
      <c r="G1888" s="3" t="str">
        <f>_xlfn.XLOOKUP(sc_gsm[[#This Row],[Column3]],RT_gsm[Column3],RT_gsm[Column3],"")</f>
        <v>H2Ot_c_n_REV</v>
      </c>
      <c r="H1888" s="3" t="str" cm="1">
        <f t="array" ref="H1888">sc_gsm[[#This Row],[model_rxn]]&amp;",r,"&amp;_xlfn.SWITCH(sc_gsm[[#This Row],[Column2]],"REV","lower_bound:-","FWD","upper_bound:")&amp;"1000"</f>
        <v>H2Ot_c_n,r,lower_bound:-1000</v>
      </c>
      <c r="I1888" s="3" t="str">
        <f>_xlfn.XLOOKUP(sc_gsm[[#This Row],[Column3]],SC_enz[name_dir],SC_enz[name_dir],"")</f>
        <v>H2Ot_c_n_REV</v>
      </c>
      <c r="J1888" s="3" t="str">
        <f>_xlfn.XLOOKUP(sc_gsm[[#This Row],[name]],[1]RXNS!$C:$C,[1]RXNS!$D:$D,"")</f>
        <v>H2O[e] &lt;=&gt; H2O[c]</v>
      </c>
      <c r="K1888" s="3" t="str">
        <f>_xlfn.XLOOKUP(sc_gsm[[#This Row],[name]],[2]RXNS!$C:$C,[2]RXNS!$D:$D,"")</f>
        <v>H2O[e] &lt;=&gt; H2O[c]</v>
      </c>
      <c r="L1888" s="3" t="b">
        <f>sc_gsm[[#This Row],[yeast8.3.4 equation]]=sc_gsm[[#This Row],[yeast9 equation]]</f>
        <v>1</v>
      </c>
    </row>
    <row r="1889" spans="1:12" hidden="1" x14ac:dyDescent="0.2">
      <c r="A1889" t="s">
        <v>2832</v>
      </c>
      <c r="B1889" t="s">
        <v>7753</v>
      </c>
      <c r="C1889" t="s">
        <v>3902</v>
      </c>
      <c r="D1889" t="str">
        <f>sc_gsm[[#This Row],[model_rxn]]&amp;"_"&amp;sc_gsm[[#This Row],[Column2]]</f>
        <v>H2Ot_c_n_FWD</v>
      </c>
      <c r="E1889" t="str">
        <f>_xlfn.XLOOKUP(sc_gsm[[#This Row],[Column3]],SC_enz[name_dir],SC_enz[name_dir],"")</f>
        <v>H2Ot_c_n_FWD</v>
      </c>
      <c r="F1889" t="str">
        <f>_xlfn.XLOOKUP(sc_gsm[[#This Row],[model_rxn]],RT_gsm[model_rxn],RT_gsm[model_rxn],"")</f>
        <v>H2Ot_c_n</v>
      </c>
      <c r="G1889" s="3" t="str">
        <f>_xlfn.XLOOKUP(sc_gsm[[#This Row],[Column3]],RT_gsm[Column3],RT_gsm[Column3],"")</f>
        <v>H2Ot_c_n_FWD</v>
      </c>
      <c r="H1889" s="3" t="str" cm="1">
        <f t="array" ref="H1889">sc_gsm[[#This Row],[model_rxn]]&amp;",r,"&amp;_xlfn.SWITCH(sc_gsm[[#This Row],[Column2]],"REV","lower_bound:-","FWD","upper_bound:")&amp;"1000"</f>
        <v>H2Ot_c_n,r,upper_bound:1000</v>
      </c>
      <c r="I1889" s="3" t="str">
        <f>_xlfn.XLOOKUP(sc_gsm[[#This Row],[Column3]],SC_enz[name_dir],SC_enz[name_dir],"")</f>
        <v>H2Ot_c_n_FWD</v>
      </c>
      <c r="J1889" s="3" t="str">
        <f>_xlfn.XLOOKUP(sc_gsm[[#This Row],[name]],[1]RXNS!$C:$C,[1]RXNS!$D:$D,"")</f>
        <v>H2O[e] &lt;=&gt; H2O[c]</v>
      </c>
      <c r="K1889" s="3" t="str">
        <f>_xlfn.XLOOKUP(sc_gsm[[#This Row],[name]],[2]RXNS!$C:$C,[2]RXNS!$D:$D,"")</f>
        <v>H2O[e] &lt;=&gt; H2O[c]</v>
      </c>
      <c r="L1889" s="3" t="b">
        <f>sc_gsm[[#This Row],[yeast8.3.4 equation]]=sc_gsm[[#This Row],[yeast9 equation]]</f>
        <v>1</v>
      </c>
    </row>
    <row r="1890" spans="1:12" hidden="1" x14ac:dyDescent="0.2">
      <c r="A1890" t="s">
        <v>2833</v>
      </c>
      <c r="B1890" t="s">
        <v>7753</v>
      </c>
      <c r="C1890" t="s">
        <v>3903</v>
      </c>
      <c r="D1890" t="str">
        <f>sc_gsm[[#This Row],[model_rxn]]&amp;"_"&amp;sc_gsm[[#This Row],[Column2]]</f>
        <v>H2Ot_c_x_REV</v>
      </c>
      <c r="E1890" t="str">
        <f>_xlfn.XLOOKUP(sc_gsm[[#This Row],[Column3]],SC_enz[name_dir],SC_enz[name_dir],"")</f>
        <v>H2Ot_c_x_REV</v>
      </c>
      <c r="F1890" t="str">
        <f>_xlfn.XLOOKUP(sc_gsm[[#This Row],[model_rxn]],RT_gsm[model_rxn],RT_gsm[model_rxn],"")</f>
        <v>H2Ot_c_x</v>
      </c>
      <c r="G1890" s="3" t="str">
        <f>_xlfn.XLOOKUP(sc_gsm[[#This Row],[Column3]],RT_gsm[Column3],RT_gsm[Column3],"")</f>
        <v>H2Ot_c_x_REV</v>
      </c>
      <c r="H1890" s="3" t="str" cm="1">
        <f t="array" ref="H1890">sc_gsm[[#This Row],[model_rxn]]&amp;",r,"&amp;_xlfn.SWITCH(sc_gsm[[#This Row],[Column2]],"REV","lower_bound:-","FWD","upper_bound:")&amp;"1000"</f>
        <v>H2Ot_c_x,r,lower_bound:-1000</v>
      </c>
      <c r="I1890" s="3" t="str">
        <f>_xlfn.XLOOKUP(sc_gsm[[#This Row],[Column3]],SC_enz[name_dir],SC_enz[name_dir],"")</f>
        <v>H2Ot_c_x_REV</v>
      </c>
      <c r="J1890" s="3" t="str">
        <f>_xlfn.XLOOKUP(sc_gsm[[#This Row],[name]],[1]RXNS!$C:$C,[1]RXNS!$D:$D,"")</f>
        <v>H2O[e] &lt;=&gt; H2O[c]</v>
      </c>
      <c r="K1890" s="3" t="str">
        <f>_xlfn.XLOOKUP(sc_gsm[[#This Row],[name]],[2]RXNS!$C:$C,[2]RXNS!$D:$D,"")</f>
        <v>H2O[e] &lt;=&gt; H2O[c]</v>
      </c>
      <c r="L1890" s="3" t="b">
        <f>sc_gsm[[#This Row],[yeast8.3.4 equation]]=sc_gsm[[#This Row],[yeast9 equation]]</f>
        <v>1</v>
      </c>
    </row>
    <row r="1891" spans="1:12" hidden="1" x14ac:dyDescent="0.2">
      <c r="A1891" t="s">
        <v>2833</v>
      </c>
      <c r="B1891" t="s">
        <v>7753</v>
      </c>
      <c r="C1891" t="s">
        <v>3902</v>
      </c>
      <c r="D1891" t="str">
        <f>sc_gsm[[#This Row],[model_rxn]]&amp;"_"&amp;sc_gsm[[#This Row],[Column2]]</f>
        <v>H2Ot_c_x_FWD</v>
      </c>
      <c r="E1891" t="str">
        <f>_xlfn.XLOOKUP(sc_gsm[[#This Row],[Column3]],SC_enz[name_dir],SC_enz[name_dir],"")</f>
        <v>H2Ot_c_x_FWD</v>
      </c>
      <c r="F1891" t="str">
        <f>_xlfn.XLOOKUP(sc_gsm[[#This Row],[model_rxn]],RT_gsm[model_rxn],RT_gsm[model_rxn],"")</f>
        <v>H2Ot_c_x</v>
      </c>
      <c r="G1891" s="3" t="str">
        <f>_xlfn.XLOOKUP(sc_gsm[[#This Row],[Column3]],RT_gsm[Column3],RT_gsm[Column3],"")</f>
        <v>H2Ot_c_x_FWD</v>
      </c>
      <c r="H1891" s="3" t="str" cm="1">
        <f t="array" ref="H1891">sc_gsm[[#This Row],[model_rxn]]&amp;",r,"&amp;_xlfn.SWITCH(sc_gsm[[#This Row],[Column2]],"REV","lower_bound:-","FWD","upper_bound:")&amp;"1000"</f>
        <v>H2Ot_c_x,r,upper_bound:1000</v>
      </c>
      <c r="I1891" s="3" t="str">
        <f>_xlfn.XLOOKUP(sc_gsm[[#This Row],[Column3]],SC_enz[name_dir],SC_enz[name_dir],"")</f>
        <v>H2Ot_c_x_FWD</v>
      </c>
      <c r="J1891" s="3" t="str">
        <f>_xlfn.XLOOKUP(sc_gsm[[#This Row],[name]],[1]RXNS!$C:$C,[1]RXNS!$D:$D,"")</f>
        <v>H2O[e] &lt;=&gt; H2O[c]</v>
      </c>
      <c r="K1891" s="3" t="str">
        <f>_xlfn.XLOOKUP(sc_gsm[[#This Row],[name]],[2]RXNS!$C:$C,[2]RXNS!$D:$D,"")</f>
        <v>H2O[e] &lt;=&gt; H2O[c]</v>
      </c>
      <c r="L1891" s="3" t="b">
        <f>sc_gsm[[#This Row],[yeast8.3.4 equation]]=sc_gsm[[#This Row],[yeast9 equation]]</f>
        <v>1</v>
      </c>
    </row>
    <row r="1892" spans="1:12" hidden="1" x14ac:dyDescent="0.2">
      <c r="A1892" t="s">
        <v>2834</v>
      </c>
      <c r="B1892" t="s">
        <v>7753</v>
      </c>
      <c r="C1892" t="s">
        <v>3903</v>
      </c>
      <c r="D1892" t="str">
        <f>sc_gsm[[#This Row],[model_rxn]]&amp;"_"&amp;sc_gsm[[#This Row],[Column2]]</f>
        <v>H2Ot_c_v_REV</v>
      </c>
      <c r="E1892" t="str">
        <f>_xlfn.XLOOKUP(sc_gsm[[#This Row],[Column3]],SC_enz[name_dir],SC_enz[name_dir],"")</f>
        <v>H2Ot_c_v_REV</v>
      </c>
      <c r="F1892" t="str">
        <f>_xlfn.XLOOKUP(sc_gsm[[#This Row],[model_rxn]],RT_gsm[model_rxn],RT_gsm[model_rxn],"")</f>
        <v>H2Ot_c_v</v>
      </c>
      <c r="G1892" s="3" t="str">
        <f>_xlfn.XLOOKUP(sc_gsm[[#This Row],[Column3]],RT_gsm[Column3],RT_gsm[Column3],"")</f>
        <v>H2Ot_c_v_REV</v>
      </c>
      <c r="H1892" s="3" t="str" cm="1">
        <f t="array" ref="H1892">sc_gsm[[#This Row],[model_rxn]]&amp;",r,"&amp;_xlfn.SWITCH(sc_gsm[[#This Row],[Column2]],"REV","lower_bound:-","FWD","upper_bound:")&amp;"1000"</f>
        <v>H2Ot_c_v,r,lower_bound:-1000</v>
      </c>
      <c r="I1892" s="3" t="str">
        <f>_xlfn.XLOOKUP(sc_gsm[[#This Row],[Column3]],SC_enz[name_dir],SC_enz[name_dir],"")</f>
        <v>H2Ot_c_v_REV</v>
      </c>
      <c r="J1892" s="3" t="str">
        <f>_xlfn.XLOOKUP(sc_gsm[[#This Row],[name]],[1]RXNS!$C:$C,[1]RXNS!$D:$D,"")</f>
        <v>H2O[e] &lt;=&gt; H2O[c]</v>
      </c>
      <c r="K1892" s="3" t="str">
        <f>_xlfn.XLOOKUP(sc_gsm[[#This Row],[name]],[2]RXNS!$C:$C,[2]RXNS!$D:$D,"")</f>
        <v>H2O[e] &lt;=&gt; H2O[c]</v>
      </c>
      <c r="L1892" s="3" t="b">
        <f>sc_gsm[[#This Row],[yeast8.3.4 equation]]=sc_gsm[[#This Row],[yeast9 equation]]</f>
        <v>1</v>
      </c>
    </row>
    <row r="1893" spans="1:12" hidden="1" x14ac:dyDescent="0.2">
      <c r="A1893" t="s">
        <v>2834</v>
      </c>
      <c r="B1893" t="s">
        <v>7753</v>
      </c>
      <c r="C1893" t="s">
        <v>3902</v>
      </c>
      <c r="D1893" t="str">
        <f>sc_gsm[[#This Row],[model_rxn]]&amp;"_"&amp;sc_gsm[[#This Row],[Column2]]</f>
        <v>H2Ot_c_v_FWD</v>
      </c>
      <c r="E1893" t="str">
        <f>_xlfn.XLOOKUP(sc_gsm[[#This Row],[Column3]],SC_enz[name_dir],SC_enz[name_dir],"")</f>
        <v>H2Ot_c_v_FWD</v>
      </c>
      <c r="F1893" t="str">
        <f>_xlfn.XLOOKUP(sc_gsm[[#This Row],[model_rxn]],RT_gsm[model_rxn],RT_gsm[model_rxn],"")</f>
        <v>H2Ot_c_v</v>
      </c>
      <c r="G1893" s="3" t="str">
        <f>_xlfn.XLOOKUP(sc_gsm[[#This Row],[Column3]],RT_gsm[Column3],RT_gsm[Column3],"")</f>
        <v>H2Ot_c_v_FWD</v>
      </c>
      <c r="H1893" s="3" t="str" cm="1">
        <f t="array" ref="H1893">sc_gsm[[#This Row],[model_rxn]]&amp;",r,"&amp;_xlfn.SWITCH(sc_gsm[[#This Row],[Column2]],"REV","lower_bound:-","FWD","upper_bound:")&amp;"1000"</f>
        <v>H2Ot_c_v,r,upper_bound:1000</v>
      </c>
      <c r="I1893" s="3" t="str">
        <f>_xlfn.XLOOKUP(sc_gsm[[#This Row],[Column3]],SC_enz[name_dir],SC_enz[name_dir],"")</f>
        <v>H2Ot_c_v_FWD</v>
      </c>
      <c r="J1893" s="3" t="str">
        <f>_xlfn.XLOOKUP(sc_gsm[[#This Row],[name]],[1]RXNS!$C:$C,[1]RXNS!$D:$D,"")</f>
        <v>H2O[e] &lt;=&gt; H2O[c]</v>
      </c>
      <c r="K1893" s="3" t="str">
        <f>_xlfn.XLOOKUP(sc_gsm[[#This Row],[name]],[2]RXNS!$C:$C,[2]RXNS!$D:$D,"")</f>
        <v>H2O[e] &lt;=&gt; H2O[c]</v>
      </c>
      <c r="L1893" s="3" t="b">
        <f>sc_gsm[[#This Row],[yeast8.3.4 equation]]=sc_gsm[[#This Row],[yeast9 equation]]</f>
        <v>1</v>
      </c>
    </row>
    <row r="1894" spans="1:12" hidden="1" x14ac:dyDescent="0.2">
      <c r="A1894" t="s">
        <v>2835</v>
      </c>
      <c r="B1894" t="s">
        <v>8087</v>
      </c>
      <c r="C1894" t="s">
        <v>3903</v>
      </c>
      <c r="D1894" t="str">
        <f>sc_gsm[[#This Row],[model_rxn]]&amp;"_"&amp;sc_gsm[[#This Row],[Column2]]</f>
        <v>EX_h2o_e_REV</v>
      </c>
      <c r="E1894" t="str">
        <f>_xlfn.XLOOKUP(sc_gsm[[#This Row],[Column3]],SC_enz[name_dir],SC_enz[name_dir],"")</f>
        <v>EX_h2o_e_REV</v>
      </c>
      <c r="F1894" t="str">
        <f>_xlfn.XLOOKUP(sc_gsm[[#This Row],[model_rxn]],RT_gsm[model_rxn],RT_gsm[model_rxn],"")</f>
        <v>EX_h2o_e</v>
      </c>
      <c r="G1894" s="3" t="str">
        <f>_xlfn.XLOOKUP(sc_gsm[[#This Row],[Column3]],RT_gsm[Column3],RT_gsm[Column3],"")</f>
        <v>EX_h2o_e_REV</v>
      </c>
      <c r="H1894" s="3" t="str" cm="1">
        <f t="array" ref="H1894">sc_gsm[[#This Row],[model_rxn]]&amp;",r,"&amp;_xlfn.SWITCH(sc_gsm[[#This Row],[Column2]],"REV","lower_bound:-","FWD","upper_bound:")&amp;"1000"</f>
        <v>EX_h2o_e,r,lower_bound:-1000</v>
      </c>
      <c r="I1894" s="3" t="str">
        <f>_xlfn.XLOOKUP(sc_gsm[[#This Row],[Column3]],SC_enz[name_dir],SC_enz[name_dir],"")</f>
        <v>EX_h2o_e_REV</v>
      </c>
      <c r="J1894" s="3" t="str">
        <f>_xlfn.XLOOKUP(sc_gsm[[#This Row],[name]],[1]RXNS!$C:$C,[1]RXNS!$D:$D,"")</f>
        <v xml:space="preserve">H2O[e] &lt;=&gt; </v>
      </c>
      <c r="K1894" s="3" t="str">
        <f>_xlfn.XLOOKUP(sc_gsm[[#This Row],[name]],[2]RXNS!$C:$C,[2]RXNS!$D:$D,"")</f>
        <v xml:space="preserve">H2O[e] &lt;=&gt; </v>
      </c>
      <c r="L1894" s="3" t="b">
        <f>sc_gsm[[#This Row],[yeast8.3.4 equation]]=sc_gsm[[#This Row],[yeast9 equation]]</f>
        <v>1</v>
      </c>
    </row>
    <row r="1895" spans="1:12" hidden="1" x14ac:dyDescent="0.2">
      <c r="A1895" t="s">
        <v>2835</v>
      </c>
      <c r="B1895" t="s">
        <v>8087</v>
      </c>
      <c r="C1895" t="s">
        <v>3902</v>
      </c>
      <c r="D1895" t="str">
        <f>sc_gsm[[#This Row],[model_rxn]]&amp;"_"&amp;sc_gsm[[#This Row],[Column2]]</f>
        <v>EX_h2o_e_FWD</v>
      </c>
      <c r="E1895" t="str">
        <f>_xlfn.XLOOKUP(sc_gsm[[#This Row],[Column3]],SC_enz[name_dir],SC_enz[name_dir],"")</f>
        <v>EX_h2o_e_FWD</v>
      </c>
      <c r="F1895" t="str">
        <f>_xlfn.XLOOKUP(sc_gsm[[#This Row],[model_rxn]],RT_gsm[model_rxn],RT_gsm[model_rxn],"")</f>
        <v>EX_h2o_e</v>
      </c>
      <c r="G1895" s="3" t="str">
        <f>_xlfn.XLOOKUP(sc_gsm[[#This Row],[Column3]],RT_gsm[Column3],RT_gsm[Column3],"")</f>
        <v>EX_h2o_e_FWD</v>
      </c>
      <c r="H1895" s="3" t="str" cm="1">
        <f t="array" ref="H1895">sc_gsm[[#This Row],[model_rxn]]&amp;",r,"&amp;_xlfn.SWITCH(sc_gsm[[#This Row],[Column2]],"REV","lower_bound:-","FWD","upper_bound:")&amp;"1000"</f>
        <v>EX_h2o_e,r,upper_bound:1000</v>
      </c>
      <c r="I1895" s="3" t="str">
        <f>_xlfn.XLOOKUP(sc_gsm[[#This Row],[Column3]],SC_enz[name_dir],SC_enz[name_dir],"")</f>
        <v>EX_h2o_e_FWD</v>
      </c>
      <c r="J1895" s="3" t="str">
        <f>_xlfn.XLOOKUP(sc_gsm[[#This Row],[name]],[1]RXNS!$C:$C,[1]RXNS!$D:$D,"")</f>
        <v xml:space="preserve">H2O[e] &lt;=&gt; </v>
      </c>
      <c r="K1895" s="3" t="str">
        <f>_xlfn.XLOOKUP(sc_gsm[[#This Row],[name]],[2]RXNS!$C:$C,[2]RXNS!$D:$D,"")</f>
        <v xml:space="preserve">H2O[e] &lt;=&gt; </v>
      </c>
      <c r="L1895" s="3" t="b">
        <f>sc_gsm[[#This Row],[yeast8.3.4 equation]]=sc_gsm[[#This Row],[yeast9 equation]]</f>
        <v>1</v>
      </c>
    </row>
    <row r="1896" spans="1:12" hidden="1" x14ac:dyDescent="0.2">
      <c r="A1896" t="s">
        <v>2836</v>
      </c>
      <c r="B1896" t="s">
        <v>8088</v>
      </c>
      <c r="C1896" t="s">
        <v>3903</v>
      </c>
      <c r="D1896" t="str">
        <f>sc_gsm[[#This Row],[model_rxn]]&amp;"_"&amp;sc_gsm[[#This Row],[Column2]]</f>
        <v>XANt_c_e_REV</v>
      </c>
      <c r="E1896" t="str">
        <f>_xlfn.XLOOKUP(sc_gsm[[#This Row],[Column3]],SC_enz[name_dir],SC_enz[name_dir],"")</f>
        <v>XANt_c_e_REV</v>
      </c>
      <c r="F1896" t="str">
        <f>_xlfn.XLOOKUP(sc_gsm[[#This Row],[model_rxn]],RT_gsm[model_rxn],RT_gsm[model_rxn],"")</f>
        <v>XANt_c_e</v>
      </c>
      <c r="G1896" s="3" t="str">
        <f>_xlfn.XLOOKUP(sc_gsm[[#This Row],[Column3]],RT_gsm[Column3],RT_gsm[Column3],"")</f>
        <v>XANt_c_e_REV</v>
      </c>
      <c r="H1896" s="3" t="str" cm="1">
        <f t="array" ref="H1896">sc_gsm[[#This Row],[model_rxn]]&amp;",r,"&amp;_xlfn.SWITCH(sc_gsm[[#This Row],[Column2]],"REV","lower_bound:-","FWD","upper_bound:")&amp;"1000"</f>
        <v>XANt_c_e,r,lower_bound:-1000</v>
      </c>
      <c r="I1896" s="3" t="str">
        <f>_xlfn.XLOOKUP(sc_gsm[[#This Row],[Column3]],SC_enz[name_dir],SC_enz[name_dir],"")</f>
        <v>XANt_c_e_REV</v>
      </c>
      <c r="J1896" s="3" t="str">
        <f>_xlfn.XLOOKUP(sc_gsm[[#This Row],[name]],[1]RXNS!$C:$C,[1]RXNS!$D:$D,"")</f>
        <v>9H-xanthine[e] &lt;=&gt; 9H-xanthine[c]</v>
      </c>
      <c r="K1896" s="3" t="str">
        <f>_xlfn.XLOOKUP(sc_gsm[[#This Row],[name]],[2]RXNS!$C:$C,[2]RXNS!$D:$D,"")</f>
        <v>9H-xanthine[e] &lt;=&gt; 9H-xanthine[c]</v>
      </c>
      <c r="L1896" s="3" t="b">
        <f>sc_gsm[[#This Row],[yeast8.3.4 equation]]=sc_gsm[[#This Row],[yeast9 equation]]</f>
        <v>1</v>
      </c>
    </row>
    <row r="1897" spans="1:12" hidden="1" x14ac:dyDescent="0.2">
      <c r="A1897" t="s">
        <v>2836</v>
      </c>
      <c r="B1897" t="s">
        <v>8088</v>
      </c>
      <c r="C1897" t="s">
        <v>3902</v>
      </c>
      <c r="D1897" t="str">
        <f>sc_gsm[[#This Row],[model_rxn]]&amp;"_"&amp;sc_gsm[[#This Row],[Column2]]</f>
        <v>XANt_c_e_FWD</v>
      </c>
      <c r="E1897" t="str">
        <f>_xlfn.XLOOKUP(sc_gsm[[#This Row],[Column3]],SC_enz[name_dir],SC_enz[name_dir],"")</f>
        <v>XANt_c_e_FWD</v>
      </c>
      <c r="F1897" t="str">
        <f>_xlfn.XLOOKUP(sc_gsm[[#This Row],[model_rxn]],RT_gsm[model_rxn],RT_gsm[model_rxn],"")</f>
        <v>XANt_c_e</v>
      </c>
      <c r="G1897" s="3" t="str">
        <f>_xlfn.XLOOKUP(sc_gsm[[#This Row],[Column3]],RT_gsm[Column3],RT_gsm[Column3],"")</f>
        <v>XANt_c_e_FWD</v>
      </c>
      <c r="H1897" s="3" t="str" cm="1">
        <f t="array" ref="H1897">sc_gsm[[#This Row],[model_rxn]]&amp;",r,"&amp;_xlfn.SWITCH(sc_gsm[[#This Row],[Column2]],"REV","lower_bound:-","FWD","upper_bound:")&amp;"1000"</f>
        <v>XANt_c_e,r,upper_bound:1000</v>
      </c>
      <c r="I1897" s="3" t="str">
        <f>_xlfn.XLOOKUP(sc_gsm[[#This Row],[Column3]],SC_enz[name_dir],SC_enz[name_dir],"")</f>
        <v>XANt_c_e_FWD</v>
      </c>
      <c r="J1897" s="3" t="str">
        <f>_xlfn.XLOOKUP(sc_gsm[[#This Row],[name]],[1]RXNS!$C:$C,[1]RXNS!$D:$D,"")</f>
        <v>9H-xanthine[e] &lt;=&gt; 9H-xanthine[c]</v>
      </c>
      <c r="K1897" s="3" t="str">
        <f>_xlfn.XLOOKUP(sc_gsm[[#This Row],[name]],[2]RXNS!$C:$C,[2]RXNS!$D:$D,"")</f>
        <v>9H-xanthine[e] &lt;=&gt; 9H-xanthine[c]</v>
      </c>
      <c r="L1897" s="3" t="b">
        <f>sc_gsm[[#This Row],[yeast8.3.4 equation]]=sc_gsm[[#This Row],[yeast9 equation]]</f>
        <v>1</v>
      </c>
    </row>
    <row r="1898" spans="1:12" hidden="1" x14ac:dyDescent="0.2">
      <c r="A1898" t="s">
        <v>2837</v>
      </c>
      <c r="B1898" t="s">
        <v>8089</v>
      </c>
      <c r="C1898" t="s">
        <v>3902</v>
      </c>
      <c r="D1898" t="str">
        <f>sc_gsm[[#This Row],[model_rxn]]&amp;"_"&amp;sc_gsm[[#This Row],[Column2]]</f>
        <v>EX_xtsn_e_FWD</v>
      </c>
      <c r="E1898" t="str">
        <f>_xlfn.XLOOKUP(sc_gsm[[#This Row],[Column3]],SC_enz[name_dir],SC_enz[name_dir],"")</f>
        <v>EX_xtsn_e_FWD</v>
      </c>
      <c r="F1898" t="str">
        <f>_xlfn.XLOOKUP(sc_gsm[[#This Row],[model_rxn]],RT_gsm[model_rxn],RT_gsm[model_rxn],"")</f>
        <v>EX_xtsn_e</v>
      </c>
      <c r="G1898" s="3" t="str">
        <f>_xlfn.XLOOKUP(sc_gsm[[#This Row],[Column3]],RT_gsm[Column3],RT_gsm[Column3],"")</f>
        <v>EX_xtsn_e_FWD</v>
      </c>
      <c r="H1898" s="3" t="str" cm="1">
        <f t="array" ref="H1898">sc_gsm[[#This Row],[model_rxn]]&amp;",r,"&amp;_xlfn.SWITCH(sc_gsm[[#This Row],[Column2]],"REV","lower_bound:-","FWD","upper_bound:")&amp;"1000"</f>
        <v>EX_xtsn_e,r,upper_bound:1000</v>
      </c>
      <c r="I1898" s="3" t="str">
        <f>_xlfn.XLOOKUP(sc_gsm[[#This Row],[Column3]],SC_enz[name_dir],SC_enz[name_dir],"")</f>
        <v>EX_xtsn_e_FWD</v>
      </c>
      <c r="J1898" s="3" t="str">
        <f>_xlfn.XLOOKUP(sc_gsm[[#This Row],[name]],[1]RXNS!$C:$C,[1]RXNS!$D:$D,"")</f>
        <v xml:space="preserve">xanthosine[e] =&gt; </v>
      </c>
      <c r="K1898" s="3" t="str">
        <f>_xlfn.XLOOKUP(sc_gsm[[#This Row],[name]],[2]RXNS!$C:$C,[2]RXNS!$D:$D,"")</f>
        <v xml:space="preserve">xanthosine[e] =&gt; </v>
      </c>
      <c r="L1898" s="3" t="b">
        <f>sc_gsm[[#This Row],[yeast8.3.4 equation]]=sc_gsm[[#This Row],[yeast9 equation]]</f>
        <v>1</v>
      </c>
    </row>
    <row r="1899" spans="1:12" hidden="1" x14ac:dyDescent="0.2">
      <c r="A1899" t="s">
        <v>2838</v>
      </c>
      <c r="B1899" t="s">
        <v>8090</v>
      </c>
      <c r="C1899" t="s">
        <v>3902</v>
      </c>
      <c r="D1899" t="str">
        <f>sc_gsm[[#This Row],[model_rxn]]&amp;"_"&amp;sc_gsm[[#This Row],[Column2]]</f>
        <v>XTSNt_c_e_FWD</v>
      </c>
      <c r="E1899" t="str">
        <f>_xlfn.XLOOKUP(sc_gsm[[#This Row],[Column3]],SC_enz[name_dir],SC_enz[name_dir],"")</f>
        <v>XTSNt_c_e_FWD</v>
      </c>
      <c r="F1899" t="str">
        <f>_xlfn.XLOOKUP(sc_gsm[[#This Row],[model_rxn]],RT_gsm[model_rxn],RT_gsm[model_rxn],"")</f>
        <v>XTSNt_c_e</v>
      </c>
      <c r="G1899" s="3" t="str">
        <f>_xlfn.XLOOKUP(sc_gsm[[#This Row],[Column3]],RT_gsm[Column3],RT_gsm[Column3],"")</f>
        <v>XTSNt_c_e_FWD</v>
      </c>
      <c r="H1899" s="3" t="str" cm="1">
        <f t="array" ref="H1899">sc_gsm[[#This Row],[model_rxn]]&amp;",r,"&amp;_xlfn.SWITCH(sc_gsm[[#This Row],[Column2]],"REV","lower_bound:-","FWD","upper_bound:")&amp;"1000"</f>
        <v>XTSNt_c_e,r,upper_bound:1000</v>
      </c>
      <c r="I1899" s="3" t="str">
        <f>_xlfn.XLOOKUP(sc_gsm[[#This Row],[Column3]],SC_enz[name_dir],SC_enz[name_dir],"")</f>
        <v>XTSNt_c_e_FWD</v>
      </c>
      <c r="J1899" s="3" t="str">
        <f>_xlfn.XLOOKUP(sc_gsm[[#This Row],[name]],[1]RXNS!$C:$C,[1]RXNS!$D:$D,"")</f>
        <v>xanthosine[e] =&gt; xanthosine[c]</v>
      </c>
      <c r="K1899" s="3" t="str">
        <f>_xlfn.XLOOKUP(sc_gsm[[#This Row],[name]],[2]RXNS!$C:$C,[2]RXNS!$D:$D,"")</f>
        <v>xanthosine[e] =&gt; xanthosine[c]</v>
      </c>
      <c r="L1899" s="3" t="b">
        <f>sc_gsm[[#This Row],[yeast8.3.4 equation]]=sc_gsm[[#This Row],[yeast9 equation]]</f>
        <v>1</v>
      </c>
    </row>
    <row r="1900" spans="1:12" hidden="1" x14ac:dyDescent="0.2">
      <c r="A1900" t="s">
        <v>2839</v>
      </c>
      <c r="B1900" t="s">
        <v>8091</v>
      </c>
      <c r="C1900" t="s">
        <v>3902</v>
      </c>
      <c r="D1900" t="str">
        <f>sc_gsm[[#This Row],[model_rxn]]&amp;"_"&amp;sc_gsm[[#This Row],[Column2]]</f>
        <v>EX_xylt_e_FWD</v>
      </c>
      <c r="E1900" t="str">
        <f>_xlfn.XLOOKUP(sc_gsm[[#This Row],[Column3]],SC_enz[name_dir],SC_enz[name_dir],"")</f>
        <v>EX_xylt_e_FWD</v>
      </c>
      <c r="F1900" t="str">
        <f>_xlfn.XLOOKUP(sc_gsm[[#This Row],[model_rxn]],RT_gsm[model_rxn],RT_gsm[model_rxn],"")</f>
        <v>EX_xylt_e</v>
      </c>
      <c r="G1900" s="3" t="str">
        <f>_xlfn.XLOOKUP(sc_gsm[[#This Row],[Column3]],RT_gsm[Column3],RT_gsm[Column3],"")</f>
        <v>EX_xylt_e_FWD</v>
      </c>
      <c r="H1900" s="3" t="str" cm="1">
        <f t="array" ref="H1900">sc_gsm[[#This Row],[model_rxn]]&amp;",r,"&amp;_xlfn.SWITCH(sc_gsm[[#This Row],[Column2]],"REV","lower_bound:-","FWD","upper_bound:")&amp;"1000"</f>
        <v>EX_xylt_e,r,upper_bound:1000</v>
      </c>
      <c r="I1900" s="3" t="str">
        <f>_xlfn.XLOOKUP(sc_gsm[[#This Row],[Column3]],SC_enz[name_dir],SC_enz[name_dir],"")</f>
        <v>EX_xylt_e_FWD</v>
      </c>
      <c r="J1900" s="3" t="str">
        <f>_xlfn.XLOOKUP(sc_gsm[[#This Row],[name]],[1]RXNS!$C:$C,[1]RXNS!$D:$D,"")</f>
        <v xml:space="preserve">xylitol[e] =&gt; </v>
      </c>
      <c r="K1900" s="3" t="str">
        <f>_xlfn.XLOOKUP(sc_gsm[[#This Row],[name]],[2]RXNS!$C:$C,[2]RXNS!$D:$D,"")</f>
        <v xml:space="preserve">xylitol[e] =&gt; </v>
      </c>
      <c r="L1900" s="3" t="b">
        <f>sc_gsm[[#This Row],[yeast8.3.4 equation]]=sc_gsm[[#This Row],[yeast9 equation]]</f>
        <v>1</v>
      </c>
    </row>
    <row r="1901" spans="1:12" hidden="1" x14ac:dyDescent="0.2">
      <c r="A1901" t="s">
        <v>2840</v>
      </c>
      <c r="B1901" t="s">
        <v>8092</v>
      </c>
      <c r="C1901" t="s">
        <v>3903</v>
      </c>
      <c r="D1901" t="str">
        <f>sc_gsm[[#This Row],[model_rxn]]&amp;"_"&amp;sc_gsm[[#This Row],[Column2]]</f>
        <v>XYLTt_c_e_REV</v>
      </c>
      <c r="E1901" t="str">
        <f>_xlfn.XLOOKUP(sc_gsm[[#This Row],[Column3]],SC_enz[name_dir],SC_enz[name_dir],"")</f>
        <v>XYLTt_c_e_REV</v>
      </c>
      <c r="F1901" t="str">
        <f>_xlfn.XLOOKUP(sc_gsm[[#This Row],[model_rxn]],RT_gsm[model_rxn],RT_gsm[model_rxn],"")</f>
        <v>XYLTt_c_e</v>
      </c>
      <c r="G1901" s="3" t="str">
        <f>_xlfn.XLOOKUP(sc_gsm[[#This Row],[Column3]],RT_gsm[Column3],RT_gsm[Column3],"")</f>
        <v>XYLTt_c_e_REV</v>
      </c>
      <c r="H1901" s="3" t="str" cm="1">
        <f t="array" ref="H1901">sc_gsm[[#This Row],[model_rxn]]&amp;",r,"&amp;_xlfn.SWITCH(sc_gsm[[#This Row],[Column2]],"REV","lower_bound:-","FWD","upper_bound:")&amp;"1000"</f>
        <v>XYLTt_c_e,r,lower_bound:-1000</v>
      </c>
      <c r="I1901" s="3" t="str">
        <f>_xlfn.XLOOKUP(sc_gsm[[#This Row],[Column3]],SC_enz[name_dir],SC_enz[name_dir],"")</f>
        <v>XYLTt_c_e_REV</v>
      </c>
      <c r="J1901" s="3" t="str">
        <f>_xlfn.XLOOKUP(sc_gsm[[#This Row],[name]],[1]RXNS!$C:$C,[1]RXNS!$D:$D,"")</f>
        <v>xylitol[e] &lt;=&gt; xylitol[c]</v>
      </c>
      <c r="K1901" s="3" t="str">
        <f>_xlfn.XLOOKUP(sc_gsm[[#This Row],[name]],[2]RXNS!$C:$C,[2]RXNS!$D:$D,"")</f>
        <v>xylitol[e] &lt;=&gt; xylitol[c]</v>
      </c>
      <c r="L1901" s="3" t="b">
        <f>sc_gsm[[#This Row],[yeast8.3.4 equation]]=sc_gsm[[#This Row],[yeast9 equation]]</f>
        <v>1</v>
      </c>
    </row>
    <row r="1902" spans="1:12" hidden="1" x14ac:dyDescent="0.2">
      <c r="A1902" t="s">
        <v>2840</v>
      </c>
      <c r="B1902" t="s">
        <v>8092</v>
      </c>
      <c r="C1902" t="s">
        <v>3902</v>
      </c>
      <c r="D1902" t="str">
        <f>sc_gsm[[#This Row],[model_rxn]]&amp;"_"&amp;sc_gsm[[#This Row],[Column2]]</f>
        <v>XYLTt_c_e_FWD</v>
      </c>
      <c r="E1902" t="str">
        <f>_xlfn.XLOOKUP(sc_gsm[[#This Row],[Column3]],SC_enz[name_dir],SC_enz[name_dir],"")</f>
        <v>XYLTt_c_e_FWD</v>
      </c>
      <c r="F1902" t="str">
        <f>_xlfn.XLOOKUP(sc_gsm[[#This Row],[model_rxn]],RT_gsm[model_rxn],RT_gsm[model_rxn],"")</f>
        <v>XYLTt_c_e</v>
      </c>
      <c r="G1902" s="3" t="str">
        <f>_xlfn.XLOOKUP(sc_gsm[[#This Row],[Column3]],RT_gsm[Column3],RT_gsm[Column3],"")</f>
        <v>XYLTt_c_e_FWD</v>
      </c>
      <c r="H1902" s="3" t="str" cm="1">
        <f t="array" ref="H1902">sc_gsm[[#This Row],[model_rxn]]&amp;",r,"&amp;_xlfn.SWITCH(sc_gsm[[#This Row],[Column2]],"REV","lower_bound:-","FWD","upper_bound:")&amp;"1000"</f>
        <v>XYLTt_c_e,r,upper_bound:1000</v>
      </c>
      <c r="I1902" s="3" t="str">
        <f>_xlfn.XLOOKUP(sc_gsm[[#This Row],[Column3]],SC_enz[name_dir],SC_enz[name_dir],"")</f>
        <v>XYLTt_c_e_FWD</v>
      </c>
      <c r="J1902" s="3" t="str">
        <f>_xlfn.XLOOKUP(sc_gsm[[#This Row],[name]],[1]RXNS!$C:$C,[1]RXNS!$D:$D,"")</f>
        <v>xylitol[e] &lt;=&gt; xylitol[c]</v>
      </c>
      <c r="K1902" s="3" t="str">
        <f>_xlfn.XLOOKUP(sc_gsm[[#This Row],[name]],[2]RXNS!$C:$C,[2]RXNS!$D:$D,"")</f>
        <v>xylitol[e] &lt;=&gt; xylitol[c]</v>
      </c>
      <c r="L1902" s="3" t="b">
        <f>sc_gsm[[#This Row],[yeast8.3.4 equation]]=sc_gsm[[#This Row],[yeast9 equation]]</f>
        <v>1</v>
      </c>
    </row>
    <row r="1903" spans="1:12" hidden="1" x14ac:dyDescent="0.2">
      <c r="A1903" t="s">
        <v>2841</v>
      </c>
      <c r="B1903" t="s">
        <v>8093</v>
      </c>
      <c r="C1903" t="s">
        <v>3902</v>
      </c>
      <c r="D1903" t="str">
        <f>sc_gsm[[#This Row],[model_rxn]]&amp;"_"&amp;sc_gsm[[#This Row],[Column2]]</f>
        <v>EX_zymst_e_FWD</v>
      </c>
      <c r="E1903" t="str">
        <f>_xlfn.XLOOKUP(sc_gsm[[#This Row],[Column3]],SC_enz[name_dir],SC_enz[name_dir],"")</f>
        <v>EX_zymst_e_FWD</v>
      </c>
      <c r="F1903" t="str">
        <f>_xlfn.XLOOKUP(sc_gsm[[#This Row],[model_rxn]],RT_gsm[model_rxn],RT_gsm[model_rxn],"")</f>
        <v>EX_zymst_e</v>
      </c>
      <c r="G1903" s="3" t="str">
        <f>_xlfn.XLOOKUP(sc_gsm[[#This Row],[Column3]],RT_gsm[Column3],RT_gsm[Column3],"")</f>
        <v>EX_zymst_e_FWD</v>
      </c>
      <c r="H1903" s="3" t="str" cm="1">
        <f t="array" ref="H1903">sc_gsm[[#This Row],[model_rxn]]&amp;",r,"&amp;_xlfn.SWITCH(sc_gsm[[#This Row],[Column2]],"REV","lower_bound:-","FWD","upper_bound:")&amp;"1000"</f>
        <v>EX_zymst_e,r,upper_bound:1000</v>
      </c>
      <c r="I1903" s="3" t="str">
        <f>_xlfn.XLOOKUP(sc_gsm[[#This Row],[Column3]],SC_enz[name_dir],SC_enz[name_dir],"")</f>
        <v>EX_zymst_e_FWD</v>
      </c>
      <c r="J1903" s="3" t="str">
        <f>_xlfn.XLOOKUP(sc_gsm[[#This Row],[name]],[1]RXNS!$C:$C,[1]RXNS!$D:$D,"")</f>
        <v xml:space="preserve">zymosterol[e] =&gt; </v>
      </c>
      <c r="K1903" s="3" t="str">
        <f>_xlfn.XLOOKUP(sc_gsm[[#This Row],[name]],[2]RXNS!$C:$C,[2]RXNS!$D:$D,"")</f>
        <v xml:space="preserve">zymosterol[e] =&gt; </v>
      </c>
      <c r="L1903" s="3" t="b">
        <f>sc_gsm[[#This Row],[yeast8.3.4 equation]]=sc_gsm[[#This Row],[yeast9 equation]]</f>
        <v>1</v>
      </c>
    </row>
    <row r="1904" spans="1:12" hidden="1" x14ac:dyDescent="0.2">
      <c r="A1904" t="s">
        <v>2842</v>
      </c>
      <c r="B1904" t="s">
        <v>7754</v>
      </c>
      <c r="C1904" t="s">
        <v>3903</v>
      </c>
      <c r="D1904" t="str">
        <f>sc_gsm[[#This Row],[model_rxn]]&amp;"_"&amp;sc_gsm[[#This Row],[Column2]]</f>
        <v>ZYMSTt_c_en_REV</v>
      </c>
      <c r="E1904" t="str">
        <f>_xlfn.XLOOKUP(sc_gsm[[#This Row],[Column3]],SC_enz[name_dir],SC_enz[name_dir],"")</f>
        <v>ZYMSTt_c_en_REV</v>
      </c>
      <c r="F1904" t="str">
        <f>_xlfn.XLOOKUP(sc_gsm[[#This Row],[model_rxn]],RT_gsm[model_rxn],RT_gsm[model_rxn],"")</f>
        <v>ZYMSTt_c_en</v>
      </c>
      <c r="G1904" s="3" t="str">
        <f>_xlfn.XLOOKUP(sc_gsm[[#This Row],[Column3]],RT_gsm[Column3],RT_gsm[Column3],"")</f>
        <v>ZYMSTt_c_en_REV</v>
      </c>
      <c r="H1904" s="3" t="str" cm="1">
        <f t="array" ref="H1904">sc_gsm[[#This Row],[model_rxn]]&amp;",r,"&amp;_xlfn.SWITCH(sc_gsm[[#This Row],[Column2]],"REV","lower_bound:-","FWD","upper_bound:")&amp;"1000"</f>
        <v>ZYMSTt_c_en,r,lower_bound:-1000</v>
      </c>
      <c r="I1904" s="3" t="str">
        <f>_xlfn.XLOOKUP(sc_gsm[[#This Row],[Column3]],SC_enz[name_dir],SC_enz[name_dir],"")</f>
        <v>ZYMSTt_c_en_REV</v>
      </c>
      <c r="J1904" s="3" t="str">
        <f>_xlfn.XLOOKUP(sc_gsm[[#This Row],[name]],[1]RXNS!$C:$C,[1]RXNS!$D:$D,"")</f>
        <v>zymosterol[e] &lt;=&gt; zymosterol[ce]</v>
      </c>
      <c r="K1904" s="3" t="str">
        <f>_xlfn.XLOOKUP(sc_gsm[[#This Row],[name]],[2]RXNS!$C:$C,[2]RXNS!$D:$D,"")</f>
        <v>zymosterol[e] &lt;=&gt; zymosterol[ce]</v>
      </c>
      <c r="L1904" s="3" t="b">
        <f>sc_gsm[[#This Row],[yeast8.3.4 equation]]=sc_gsm[[#This Row],[yeast9 equation]]</f>
        <v>1</v>
      </c>
    </row>
    <row r="1905" spans="1:12" hidden="1" x14ac:dyDescent="0.2">
      <c r="A1905" t="s">
        <v>2842</v>
      </c>
      <c r="B1905" t="s">
        <v>7754</v>
      </c>
      <c r="C1905" t="s">
        <v>3902</v>
      </c>
      <c r="D1905" t="str">
        <f>sc_gsm[[#This Row],[model_rxn]]&amp;"_"&amp;sc_gsm[[#This Row],[Column2]]</f>
        <v>ZYMSTt_c_en_FWD</v>
      </c>
      <c r="E1905" t="str">
        <f>_xlfn.XLOOKUP(sc_gsm[[#This Row],[Column3]],SC_enz[name_dir],SC_enz[name_dir],"")</f>
        <v>ZYMSTt_c_en_FWD</v>
      </c>
      <c r="F1905" t="str">
        <f>_xlfn.XLOOKUP(sc_gsm[[#This Row],[model_rxn]],RT_gsm[model_rxn],RT_gsm[model_rxn],"")</f>
        <v>ZYMSTt_c_en</v>
      </c>
      <c r="G1905" s="3" t="str">
        <f>_xlfn.XLOOKUP(sc_gsm[[#This Row],[Column3]],RT_gsm[Column3],RT_gsm[Column3],"")</f>
        <v>ZYMSTt_c_en_FWD</v>
      </c>
      <c r="H1905" s="3" t="str" cm="1">
        <f t="array" ref="H1905">sc_gsm[[#This Row],[model_rxn]]&amp;",r,"&amp;_xlfn.SWITCH(sc_gsm[[#This Row],[Column2]],"REV","lower_bound:-","FWD","upper_bound:")&amp;"1000"</f>
        <v>ZYMSTt_c_en,r,upper_bound:1000</v>
      </c>
      <c r="I1905" s="3" t="str">
        <f>_xlfn.XLOOKUP(sc_gsm[[#This Row],[Column3]],SC_enz[name_dir],SC_enz[name_dir],"")</f>
        <v>ZYMSTt_c_en_FWD</v>
      </c>
      <c r="J1905" s="3" t="str">
        <f>_xlfn.XLOOKUP(sc_gsm[[#This Row],[name]],[1]RXNS!$C:$C,[1]RXNS!$D:$D,"")</f>
        <v>zymosterol[e] &lt;=&gt; zymosterol[ce]</v>
      </c>
      <c r="K1905" s="3" t="str">
        <f>_xlfn.XLOOKUP(sc_gsm[[#This Row],[name]],[2]RXNS!$C:$C,[2]RXNS!$D:$D,"")</f>
        <v>zymosterol[e] &lt;=&gt; zymosterol[ce]</v>
      </c>
      <c r="L1905" s="3" t="b">
        <f>sc_gsm[[#This Row],[yeast8.3.4 equation]]=sc_gsm[[#This Row],[yeast9 equation]]</f>
        <v>1</v>
      </c>
    </row>
    <row r="1906" spans="1:12" hidden="1" x14ac:dyDescent="0.2">
      <c r="A1906" t="s">
        <v>2843</v>
      </c>
      <c r="B1906" t="s">
        <v>8094</v>
      </c>
      <c r="C1906" t="s">
        <v>3903</v>
      </c>
      <c r="D1906" t="str">
        <f>sc_gsm[[#This Row],[model_rxn]]&amp;"_"&amp;sc_gsm[[#This Row],[Column2]]</f>
        <v>COAt_c_l_REV</v>
      </c>
      <c r="E1906" t="str">
        <f>_xlfn.XLOOKUP(sc_gsm[[#This Row],[Column3]],SC_enz[name_dir],SC_enz[name_dir],"")</f>
        <v>COAt_c_l_REV</v>
      </c>
      <c r="F1906" t="str">
        <f>_xlfn.XLOOKUP(sc_gsm[[#This Row],[model_rxn]],RT_gsm[model_rxn],RT_gsm[model_rxn],"")</f>
        <v>COAt_c_l</v>
      </c>
      <c r="G1906" s="3" t="str">
        <f>_xlfn.XLOOKUP(sc_gsm[[#This Row],[Column3]],RT_gsm[Column3],RT_gsm[Column3],"")</f>
        <v>COAt_c_l_REV</v>
      </c>
      <c r="H1906" s="3" t="str" cm="1">
        <f t="array" ref="H1906">sc_gsm[[#This Row],[model_rxn]]&amp;",r,"&amp;_xlfn.SWITCH(sc_gsm[[#This Row],[Column2]],"REV","lower_bound:-","FWD","upper_bound:")&amp;"1000"</f>
        <v>COAt_c_l,r,lower_bound:-1000</v>
      </c>
      <c r="I1906" s="3" t="str">
        <f>_xlfn.XLOOKUP(sc_gsm[[#This Row],[Column3]],SC_enz[name_dir],SC_enz[name_dir],"")</f>
        <v>COAt_c_l_REV</v>
      </c>
      <c r="J1906" s="3" t="str">
        <f>_xlfn.XLOOKUP(sc_gsm[[#This Row],[name]],[1]RXNS!$C:$C,[1]RXNS!$D:$D,"")</f>
        <v>coenzyme A[c] &lt;=&gt; coenzyme A[lp]</v>
      </c>
      <c r="K1906" s="3" t="str">
        <f>_xlfn.XLOOKUP(sc_gsm[[#This Row],[name]],[2]RXNS!$C:$C,[2]RXNS!$D:$D,"")</f>
        <v>coenzyme A[c] &lt;=&gt; coenzyme A[lp]</v>
      </c>
      <c r="L1906" s="3" t="b">
        <f>sc_gsm[[#This Row],[yeast8.3.4 equation]]=sc_gsm[[#This Row],[yeast9 equation]]</f>
        <v>1</v>
      </c>
    </row>
    <row r="1907" spans="1:12" hidden="1" x14ac:dyDescent="0.2">
      <c r="A1907" t="s">
        <v>2843</v>
      </c>
      <c r="B1907" t="s">
        <v>8094</v>
      </c>
      <c r="C1907" t="s">
        <v>3902</v>
      </c>
      <c r="D1907" t="str">
        <f>sc_gsm[[#This Row],[model_rxn]]&amp;"_"&amp;sc_gsm[[#This Row],[Column2]]</f>
        <v>COAt_c_l_FWD</v>
      </c>
      <c r="E1907" t="str">
        <f>_xlfn.XLOOKUP(sc_gsm[[#This Row],[Column3]],SC_enz[name_dir],SC_enz[name_dir],"")</f>
        <v>COAt_c_l_FWD</v>
      </c>
      <c r="F1907" t="str">
        <f>_xlfn.XLOOKUP(sc_gsm[[#This Row],[model_rxn]],RT_gsm[model_rxn],RT_gsm[model_rxn],"")</f>
        <v>COAt_c_l</v>
      </c>
      <c r="G1907" s="3" t="str">
        <f>_xlfn.XLOOKUP(sc_gsm[[#This Row],[Column3]],RT_gsm[Column3],RT_gsm[Column3],"")</f>
        <v>COAt_c_l_FWD</v>
      </c>
      <c r="H1907" s="3" t="str" cm="1">
        <f t="array" ref="H1907">sc_gsm[[#This Row],[model_rxn]]&amp;",r,"&amp;_xlfn.SWITCH(sc_gsm[[#This Row],[Column2]],"REV","lower_bound:-","FWD","upper_bound:")&amp;"1000"</f>
        <v>COAt_c_l,r,upper_bound:1000</v>
      </c>
      <c r="I1907" s="3" t="str">
        <f>_xlfn.XLOOKUP(sc_gsm[[#This Row],[Column3]],SC_enz[name_dir],SC_enz[name_dir],"")</f>
        <v>COAt_c_l_FWD</v>
      </c>
      <c r="J1907" s="3" t="str">
        <f>_xlfn.XLOOKUP(sc_gsm[[#This Row],[name]],[1]RXNS!$C:$C,[1]RXNS!$D:$D,"")</f>
        <v>coenzyme A[c] &lt;=&gt; coenzyme A[lp]</v>
      </c>
      <c r="K1907" s="3" t="str">
        <f>_xlfn.XLOOKUP(sc_gsm[[#This Row],[name]],[2]RXNS!$C:$C,[2]RXNS!$D:$D,"")</f>
        <v>coenzyme A[c] &lt;=&gt; coenzyme A[lp]</v>
      </c>
      <c r="L1907" s="3" t="b">
        <f>sc_gsm[[#This Row],[yeast8.3.4 equation]]=sc_gsm[[#This Row],[yeast9 equation]]</f>
        <v>1</v>
      </c>
    </row>
    <row r="1908" spans="1:12" hidden="1" x14ac:dyDescent="0.2">
      <c r="A1908" t="s">
        <v>2844</v>
      </c>
      <c r="B1908" t="s">
        <v>8095</v>
      </c>
      <c r="C1908" t="s">
        <v>3902</v>
      </c>
      <c r="D1908" t="str">
        <f>sc_gsm[[#This Row],[model_rxn]]&amp;"_"&amp;sc_gsm[[#This Row],[Column2]]</f>
        <v>Ht_c_m_FWD</v>
      </c>
      <c r="E1908" t="str">
        <f>_xlfn.XLOOKUP(sc_gsm[[#This Row],[Column3]],SC_enz[name_dir],SC_enz[name_dir],"")</f>
        <v>Ht_c_m_FWD</v>
      </c>
      <c r="F1908" t="str">
        <f>_xlfn.XLOOKUP(sc_gsm[[#This Row],[model_rxn]],RT_gsm[model_rxn],RT_gsm[model_rxn],"")</f>
        <v>Ht_c_m</v>
      </c>
      <c r="G1908" s="3" t="str">
        <f>_xlfn.XLOOKUP(sc_gsm[[#This Row],[Column3]],RT_gsm[Column3],RT_gsm[Column3],"")</f>
        <v>Ht_c_m_FWD</v>
      </c>
      <c r="H1908" s="3" t="str" cm="1">
        <f t="array" ref="H1908">sc_gsm[[#This Row],[model_rxn]]&amp;",r,"&amp;_xlfn.SWITCH(sc_gsm[[#This Row],[Column2]],"REV","lower_bound:-","FWD","upper_bound:")&amp;"1000"</f>
        <v>Ht_c_m,r,upper_bound:1000</v>
      </c>
      <c r="I1908" s="3" t="str">
        <f>_xlfn.XLOOKUP(sc_gsm[[#This Row],[Column3]],SC_enz[name_dir],SC_enz[name_dir],"")</f>
        <v>Ht_c_m_FWD</v>
      </c>
      <c r="J1908" s="3" t="str">
        <f>_xlfn.XLOOKUP(sc_gsm[[#This Row],[name]],[1]RXNS!$C:$C,[1]RXNS!$D:$D,"")</f>
        <v>H+[c] =&gt; H+[m]</v>
      </c>
      <c r="K1908" s="3" t="str">
        <f>_xlfn.XLOOKUP(sc_gsm[[#This Row],[name]],[2]RXNS!$C:$C,[2]RXNS!$D:$D,"")</f>
        <v>H+[c] =&gt; H+[m]</v>
      </c>
      <c r="L1908" s="3" t="b">
        <f>sc_gsm[[#This Row],[yeast8.3.4 equation]]=sc_gsm[[#This Row],[yeast9 equation]]</f>
        <v>1</v>
      </c>
    </row>
    <row r="1909" spans="1:12" hidden="1" x14ac:dyDescent="0.2">
      <c r="A1909" t="s">
        <v>2845</v>
      </c>
      <c r="B1909" t="s">
        <v>8096</v>
      </c>
      <c r="C1909" t="s">
        <v>3902</v>
      </c>
      <c r="D1909" t="str">
        <f>sc_gsm[[#This Row],[model_rxn]]&amp;"_"&amp;sc_gsm[[#This Row],[Column2]]</f>
        <v>EX_14dmlanost_e_FWD</v>
      </c>
      <c r="E1909" t="str">
        <f>_xlfn.XLOOKUP(sc_gsm[[#This Row],[Column3]],SC_enz[name_dir],SC_enz[name_dir],"")</f>
        <v>EX_14dmlanost_e_FWD</v>
      </c>
      <c r="F1909" t="str">
        <f>_xlfn.XLOOKUP(sc_gsm[[#This Row],[model_rxn]],RT_gsm[model_rxn],RT_gsm[model_rxn],"")</f>
        <v>EX_14dmlanost_e</v>
      </c>
      <c r="G1909" s="3" t="str">
        <f>_xlfn.XLOOKUP(sc_gsm[[#This Row],[Column3]],RT_gsm[Column3],RT_gsm[Column3],"")</f>
        <v>EX_14dmlanost_e_FWD</v>
      </c>
      <c r="H1909" s="3" t="str" cm="1">
        <f t="array" ref="H1909">sc_gsm[[#This Row],[model_rxn]]&amp;",r,"&amp;_xlfn.SWITCH(sc_gsm[[#This Row],[Column2]],"REV","lower_bound:-","FWD","upper_bound:")&amp;"1000"</f>
        <v>EX_14dmlanost_e,r,upper_bound:1000</v>
      </c>
      <c r="I1909" s="3" t="str">
        <f>_xlfn.XLOOKUP(sc_gsm[[#This Row],[Column3]],SC_enz[name_dir],SC_enz[name_dir],"")</f>
        <v>EX_14dmlanost_e_FWD</v>
      </c>
      <c r="J1909" s="3" t="str">
        <f>_xlfn.XLOOKUP(sc_gsm[[#This Row],[name]],[1]RXNS!$C:$C,[1]RXNS!$D:$D,"")</f>
        <v xml:space="preserve">14-demethyllanosterol[e] =&gt; </v>
      </c>
      <c r="K1909" s="3" t="str">
        <f>_xlfn.XLOOKUP(sc_gsm[[#This Row],[name]],[2]RXNS!$C:$C,[2]RXNS!$D:$D,"")</f>
        <v xml:space="preserve">14-demethyllanosterol[e] =&gt; </v>
      </c>
      <c r="L1909" s="3" t="b">
        <f>sc_gsm[[#This Row],[yeast8.3.4 equation]]=sc_gsm[[#This Row],[yeast9 equation]]</f>
        <v>1</v>
      </c>
    </row>
    <row r="1910" spans="1:12" hidden="1" x14ac:dyDescent="0.2">
      <c r="A1910" t="s">
        <v>2846</v>
      </c>
      <c r="B1910" t="s">
        <v>8097</v>
      </c>
      <c r="C1910" t="s">
        <v>3903</v>
      </c>
      <c r="D1910" t="str">
        <f>sc_gsm[[#This Row],[model_rxn]]&amp;"_"&amp;sc_gsm[[#This Row],[Column2]]</f>
        <v>14DMLANOSTt_c_e_REV</v>
      </c>
      <c r="E1910" t="str">
        <f>_xlfn.XLOOKUP(sc_gsm[[#This Row],[Column3]],SC_enz[name_dir],SC_enz[name_dir],"")</f>
        <v>14DMLANOSTt_c_e_REV</v>
      </c>
      <c r="F1910" t="str">
        <f>_xlfn.XLOOKUP(sc_gsm[[#This Row],[model_rxn]],RT_gsm[model_rxn],RT_gsm[model_rxn],"")</f>
        <v>14DMLANOSTt_c_e</v>
      </c>
      <c r="G1910" s="3" t="str">
        <f>_xlfn.XLOOKUP(sc_gsm[[#This Row],[Column3]],RT_gsm[Column3],RT_gsm[Column3],"")</f>
        <v>14DMLANOSTt_c_e_REV</v>
      </c>
      <c r="H1910" s="3" t="str" cm="1">
        <f t="array" ref="H1910">sc_gsm[[#This Row],[model_rxn]]&amp;",r,"&amp;_xlfn.SWITCH(sc_gsm[[#This Row],[Column2]],"REV","lower_bound:-","FWD","upper_bound:")&amp;"1000"</f>
        <v>14DMLANOSTt_c_e,r,lower_bound:-1000</v>
      </c>
      <c r="I1910" s="3" t="str">
        <f>_xlfn.XLOOKUP(sc_gsm[[#This Row],[Column3]],SC_enz[name_dir],SC_enz[name_dir],"")</f>
        <v>14DMLANOSTt_c_e_REV</v>
      </c>
      <c r="J1910" s="3" t="str">
        <f>_xlfn.XLOOKUP(sc_gsm[[#This Row],[name]],[1]RXNS!$C:$C,[1]RXNS!$D:$D,"")</f>
        <v>14-demethyllanosterol[e] &lt;=&gt; 14-demethyllanosterol[c]</v>
      </c>
      <c r="K1910" s="3" t="str">
        <f>_xlfn.XLOOKUP(sc_gsm[[#This Row],[name]],[2]RXNS!$C:$C,[2]RXNS!$D:$D,"")</f>
        <v>14-demethyllanosterol[e] &lt;=&gt; 14-demethyllanosterol[c]</v>
      </c>
      <c r="L1910" s="3" t="b">
        <f>sc_gsm[[#This Row],[yeast8.3.4 equation]]=sc_gsm[[#This Row],[yeast9 equation]]</f>
        <v>1</v>
      </c>
    </row>
    <row r="1911" spans="1:12" hidden="1" x14ac:dyDescent="0.2">
      <c r="A1911" t="s">
        <v>2846</v>
      </c>
      <c r="B1911" t="s">
        <v>8097</v>
      </c>
      <c r="C1911" t="s">
        <v>3902</v>
      </c>
      <c r="D1911" t="str">
        <f>sc_gsm[[#This Row],[model_rxn]]&amp;"_"&amp;sc_gsm[[#This Row],[Column2]]</f>
        <v>14DMLANOSTt_c_e_FWD</v>
      </c>
      <c r="E1911" t="str">
        <f>_xlfn.XLOOKUP(sc_gsm[[#This Row],[Column3]],SC_enz[name_dir],SC_enz[name_dir],"")</f>
        <v>14DMLANOSTt_c_e_FWD</v>
      </c>
      <c r="F1911" t="str">
        <f>_xlfn.XLOOKUP(sc_gsm[[#This Row],[model_rxn]],RT_gsm[model_rxn],RT_gsm[model_rxn],"")</f>
        <v>14DMLANOSTt_c_e</v>
      </c>
      <c r="G1911" s="3" t="str">
        <f>_xlfn.XLOOKUP(sc_gsm[[#This Row],[Column3]],RT_gsm[Column3],RT_gsm[Column3],"")</f>
        <v>14DMLANOSTt_c_e_FWD</v>
      </c>
      <c r="H1911" s="3" t="str" cm="1">
        <f t="array" ref="H1911">sc_gsm[[#This Row],[model_rxn]]&amp;",r,"&amp;_xlfn.SWITCH(sc_gsm[[#This Row],[Column2]],"REV","lower_bound:-","FWD","upper_bound:")&amp;"1000"</f>
        <v>14DMLANOSTt_c_e,r,upper_bound:1000</v>
      </c>
      <c r="I1911" s="3" t="str">
        <f>_xlfn.XLOOKUP(sc_gsm[[#This Row],[Column3]],SC_enz[name_dir],SC_enz[name_dir],"")</f>
        <v>14DMLANOSTt_c_e_FWD</v>
      </c>
      <c r="J1911" s="3" t="str">
        <f>_xlfn.XLOOKUP(sc_gsm[[#This Row],[name]],[1]RXNS!$C:$C,[1]RXNS!$D:$D,"")</f>
        <v>14-demethyllanosterol[e] &lt;=&gt; 14-demethyllanosterol[c]</v>
      </c>
      <c r="K1911" s="3" t="str">
        <f>_xlfn.XLOOKUP(sc_gsm[[#This Row],[name]],[2]RXNS!$C:$C,[2]RXNS!$D:$D,"")</f>
        <v>14-demethyllanosterol[e] &lt;=&gt; 14-demethyllanosterol[c]</v>
      </c>
      <c r="L1911" s="3" t="b">
        <f>sc_gsm[[#This Row],[yeast8.3.4 equation]]=sc_gsm[[#This Row],[yeast9 equation]]</f>
        <v>1</v>
      </c>
    </row>
    <row r="1912" spans="1:12" hidden="1" x14ac:dyDescent="0.2">
      <c r="A1912" t="s">
        <v>2847</v>
      </c>
      <c r="B1912" t="s">
        <v>8098</v>
      </c>
      <c r="C1912" t="s">
        <v>3902</v>
      </c>
      <c r="D1912" t="str">
        <f>sc_gsm[[#This Row],[model_rxn]]&amp;"_"&amp;sc_gsm[[#This Row],[Column2]]</f>
        <v>EX_ergtetrol_e_FWD</v>
      </c>
      <c r="E1912" t="str">
        <f>_xlfn.XLOOKUP(sc_gsm[[#This Row],[Column3]],SC_enz[name_dir],SC_enz[name_dir],"")</f>
        <v>EX_ergtetrol_e_FWD</v>
      </c>
      <c r="F1912" t="str">
        <f>_xlfn.XLOOKUP(sc_gsm[[#This Row],[model_rxn]],RT_gsm[model_rxn],RT_gsm[model_rxn],"")</f>
        <v>EX_ergtetrol_e</v>
      </c>
      <c r="G1912" s="3" t="str">
        <f>_xlfn.XLOOKUP(sc_gsm[[#This Row],[Column3]],RT_gsm[Column3],RT_gsm[Column3],"")</f>
        <v>EX_ergtetrol_e_FWD</v>
      </c>
      <c r="H1912" s="3" t="str" cm="1">
        <f t="array" ref="H1912">sc_gsm[[#This Row],[model_rxn]]&amp;",r,"&amp;_xlfn.SWITCH(sc_gsm[[#This Row],[Column2]],"REV","lower_bound:-","FWD","upper_bound:")&amp;"1000"</f>
        <v>EX_ergtetrol_e,r,upper_bound:1000</v>
      </c>
      <c r="I1912" s="3" t="str">
        <f>_xlfn.XLOOKUP(sc_gsm[[#This Row],[Column3]],SC_enz[name_dir],SC_enz[name_dir],"")</f>
        <v>EX_ergtetrol_e_FWD</v>
      </c>
      <c r="J1912" s="3" t="str">
        <f>_xlfn.XLOOKUP(sc_gsm[[#This Row],[name]],[1]RXNS!$C:$C,[1]RXNS!$D:$D,"")</f>
        <v xml:space="preserve">ergosta-5,7,22,24(28)-tetraen-3beta-ol[e] =&gt; </v>
      </c>
      <c r="K1912" s="3" t="str">
        <f>_xlfn.XLOOKUP(sc_gsm[[#This Row],[name]],[2]RXNS!$C:$C,[2]RXNS!$D:$D,"")</f>
        <v xml:space="preserve">ergosta-5,7,22,24(28)-tetraen-3beta-ol[e] =&gt; </v>
      </c>
      <c r="L1912" s="3" t="b">
        <f>sc_gsm[[#This Row],[yeast8.3.4 equation]]=sc_gsm[[#This Row],[yeast9 equation]]</f>
        <v>1</v>
      </c>
    </row>
    <row r="1913" spans="1:12" hidden="1" x14ac:dyDescent="0.2">
      <c r="A1913" t="s">
        <v>2848</v>
      </c>
      <c r="B1913" t="s">
        <v>8099</v>
      </c>
      <c r="C1913" t="s">
        <v>3903</v>
      </c>
      <c r="D1913" t="str">
        <f>sc_gsm[[#This Row],[model_rxn]]&amp;"_"&amp;sc_gsm[[#This Row],[Column2]]</f>
        <v>ERGTETROLt_c_e_REV</v>
      </c>
      <c r="E1913" t="str">
        <f>_xlfn.XLOOKUP(sc_gsm[[#This Row],[Column3]],SC_enz[name_dir],SC_enz[name_dir],"")</f>
        <v>ERGTETROLt_c_e_REV</v>
      </c>
      <c r="F1913" t="str">
        <f>_xlfn.XLOOKUP(sc_gsm[[#This Row],[model_rxn]],RT_gsm[model_rxn],RT_gsm[model_rxn],"")</f>
        <v>ERGTETROLt_c_e</v>
      </c>
      <c r="G1913" s="3" t="str">
        <f>_xlfn.XLOOKUP(sc_gsm[[#This Row],[Column3]],RT_gsm[Column3],RT_gsm[Column3],"")</f>
        <v>ERGTETROLt_c_e_REV</v>
      </c>
      <c r="H1913" s="3" t="str" cm="1">
        <f t="array" ref="H1913">sc_gsm[[#This Row],[model_rxn]]&amp;",r,"&amp;_xlfn.SWITCH(sc_gsm[[#This Row],[Column2]],"REV","lower_bound:-","FWD","upper_bound:")&amp;"1000"</f>
        <v>ERGTETROLt_c_e,r,lower_bound:-1000</v>
      </c>
      <c r="I1913" s="3" t="str">
        <f>_xlfn.XLOOKUP(sc_gsm[[#This Row],[Column3]],SC_enz[name_dir],SC_enz[name_dir],"")</f>
        <v>ERGTETROLt_c_e_REV</v>
      </c>
      <c r="J1913" s="3" t="str">
        <f>_xlfn.XLOOKUP(sc_gsm[[#This Row],[name]],[1]RXNS!$C:$C,[1]RXNS!$D:$D,"")</f>
        <v>ergosta-5,7,22,24(28)-tetraen-3beta-ol[e] &lt;=&gt; ergosta-5,7,22,24(28)-tetraen-3beta-ol[c]</v>
      </c>
      <c r="K1913" s="3" t="str">
        <f>_xlfn.XLOOKUP(sc_gsm[[#This Row],[name]],[2]RXNS!$C:$C,[2]RXNS!$D:$D,"")</f>
        <v>ergosta-5,7,22,24(28)-tetraen-3beta-ol[e] &lt;=&gt; ergosta-5,7,22,24(28)-tetraen-3beta-ol[c]</v>
      </c>
      <c r="L1913" s="3" t="b">
        <f>sc_gsm[[#This Row],[yeast8.3.4 equation]]=sc_gsm[[#This Row],[yeast9 equation]]</f>
        <v>1</v>
      </c>
    </row>
    <row r="1914" spans="1:12" hidden="1" x14ac:dyDescent="0.2">
      <c r="A1914" t="s">
        <v>2848</v>
      </c>
      <c r="B1914" t="s">
        <v>8099</v>
      </c>
      <c r="C1914" t="s">
        <v>3902</v>
      </c>
      <c r="D1914" t="str">
        <f>sc_gsm[[#This Row],[model_rxn]]&amp;"_"&amp;sc_gsm[[#This Row],[Column2]]</f>
        <v>ERGTETROLt_c_e_FWD</v>
      </c>
      <c r="E1914" t="str">
        <f>_xlfn.XLOOKUP(sc_gsm[[#This Row],[Column3]],SC_enz[name_dir],SC_enz[name_dir],"")</f>
        <v>ERGTETROLt_c_e_FWD</v>
      </c>
      <c r="F1914" t="str">
        <f>_xlfn.XLOOKUP(sc_gsm[[#This Row],[model_rxn]],RT_gsm[model_rxn],RT_gsm[model_rxn],"")</f>
        <v>ERGTETROLt_c_e</v>
      </c>
      <c r="G1914" s="3" t="str">
        <f>_xlfn.XLOOKUP(sc_gsm[[#This Row],[Column3]],RT_gsm[Column3],RT_gsm[Column3],"")</f>
        <v>ERGTETROLt_c_e_FWD</v>
      </c>
      <c r="H1914" s="3" t="str" cm="1">
        <f t="array" ref="H1914">sc_gsm[[#This Row],[model_rxn]]&amp;",r,"&amp;_xlfn.SWITCH(sc_gsm[[#This Row],[Column2]],"REV","lower_bound:-","FWD","upper_bound:")&amp;"1000"</f>
        <v>ERGTETROLt_c_e,r,upper_bound:1000</v>
      </c>
      <c r="I1914" s="3" t="str">
        <f>_xlfn.XLOOKUP(sc_gsm[[#This Row],[Column3]],SC_enz[name_dir],SC_enz[name_dir],"")</f>
        <v>ERGTETROLt_c_e_FWD</v>
      </c>
      <c r="J1914" s="3" t="str">
        <f>_xlfn.XLOOKUP(sc_gsm[[#This Row],[name]],[1]RXNS!$C:$C,[1]RXNS!$D:$D,"")</f>
        <v>ergosta-5,7,22,24(28)-tetraen-3beta-ol[e] &lt;=&gt; ergosta-5,7,22,24(28)-tetraen-3beta-ol[c]</v>
      </c>
      <c r="K1914" s="3" t="str">
        <f>_xlfn.XLOOKUP(sc_gsm[[#This Row],[name]],[2]RXNS!$C:$C,[2]RXNS!$D:$D,"")</f>
        <v>ergosta-5,7,22,24(28)-tetraen-3beta-ol[e] &lt;=&gt; ergosta-5,7,22,24(28)-tetraen-3beta-ol[c]</v>
      </c>
      <c r="L1914" s="3" t="b">
        <f>sc_gsm[[#This Row],[yeast8.3.4 equation]]=sc_gsm[[#This Row],[yeast9 equation]]</f>
        <v>1</v>
      </c>
    </row>
    <row r="1915" spans="1:12" hidden="1" x14ac:dyDescent="0.2">
      <c r="A1915" t="s">
        <v>2849</v>
      </c>
      <c r="B1915" t="s">
        <v>8100</v>
      </c>
      <c r="C1915" t="s">
        <v>3903</v>
      </c>
      <c r="D1915" t="str">
        <f>sc_gsm[[#This Row],[model_rxn]]&amp;"_"&amp;sc_gsm[[#This Row],[Column2]]</f>
        <v>OCTAt_c_e_REV</v>
      </c>
      <c r="E1915" t="str">
        <f>_xlfn.XLOOKUP(sc_gsm[[#This Row],[Column3]],SC_enz[name_dir],SC_enz[name_dir],"")</f>
        <v>OCTAt_c_e_REV</v>
      </c>
      <c r="F1915" t="str">
        <f>_xlfn.XLOOKUP(sc_gsm[[#This Row],[model_rxn]],RT_gsm[model_rxn],RT_gsm[model_rxn],"")</f>
        <v>OCTAt_c_e</v>
      </c>
      <c r="G1915" s="3" t="str">
        <f>_xlfn.XLOOKUP(sc_gsm[[#This Row],[Column3]],RT_gsm[Column3],RT_gsm[Column3],"")</f>
        <v>OCTAt_c_e_REV</v>
      </c>
      <c r="H1915" s="3" t="str" cm="1">
        <f t="array" ref="H1915">sc_gsm[[#This Row],[model_rxn]]&amp;",r,"&amp;_xlfn.SWITCH(sc_gsm[[#This Row],[Column2]],"REV","lower_bound:-","FWD","upper_bound:")&amp;"1000"</f>
        <v>OCTAt_c_e,r,lower_bound:-1000</v>
      </c>
      <c r="I1915" s="3" t="str">
        <f>_xlfn.XLOOKUP(sc_gsm[[#This Row],[Column3]],SC_enz[name_dir],SC_enz[name_dir],"")</f>
        <v>OCTAt_c_e_REV</v>
      </c>
      <c r="J1915" s="3" t="str">
        <f>_xlfn.XLOOKUP(sc_gsm[[#This Row],[name]],[1]RXNS!$C:$C,[1]RXNS!$D:$D,"")</f>
        <v>octanoate[e] &lt;=&gt; octanoate[c]</v>
      </c>
      <c r="K1915" s="3" t="str">
        <f>_xlfn.XLOOKUP(sc_gsm[[#This Row],[name]],[2]RXNS!$C:$C,[2]RXNS!$D:$D,"")</f>
        <v>octanoate[e] &lt;=&gt; octanoate[c]</v>
      </c>
      <c r="L1915" s="3" t="b">
        <f>sc_gsm[[#This Row],[yeast8.3.4 equation]]=sc_gsm[[#This Row],[yeast9 equation]]</f>
        <v>1</v>
      </c>
    </row>
    <row r="1916" spans="1:12" hidden="1" x14ac:dyDescent="0.2">
      <c r="A1916" t="s">
        <v>2849</v>
      </c>
      <c r="B1916" t="s">
        <v>8100</v>
      </c>
      <c r="C1916" t="s">
        <v>3902</v>
      </c>
      <c r="D1916" t="str">
        <f>sc_gsm[[#This Row],[model_rxn]]&amp;"_"&amp;sc_gsm[[#This Row],[Column2]]</f>
        <v>OCTAt_c_e_FWD</v>
      </c>
      <c r="E1916" t="str">
        <f>_xlfn.XLOOKUP(sc_gsm[[#This Row],[Column3]],SC_enz[name_dir],SC_enz[name_dir],"")</f>
        <v>OCTAt_c_e_FWD</v>
      </c>
      <c r="F1916" t="str">
        <f>_xlfn.XLOOKUP(sc_gsm[[#This Row],[model_rxn]],RT_gsm[model_rxn],RT_gsm[model_rxn],"")</f>
        <v>OCTAt_c_e</v>
      </c>
      <c r="G1916" s="3" t="str">
        <f>_xlfn.XLOOKUP(sc_gsm[[#This Row],[Column3]],RT_gsm[Column3],RT_gsm[Column3],"")</f>
        <v>OCTAt_c_e_FWD</v>
      </c>
      <c r="H1916" s="3" t="str" cm="1">
        <f t="array" ref="H1916">sc_gsm[[#This Row],[model_rxn]]&amp;",r,"&amp;_xlfn.SWITCH(sc_gsm[[#This Row],[Column2]],"REV","lower_bound:-","FWD","upper_bound:")&amp;"1000"</f>
        <v>OCTAt_c_e,r,upper_bound:1000</v>
      </c>
      <c r="I1916" s="3" t="str">
        <f>_xlfn.XLOOKUP(sc_gsm[[#This Row],[Column3]],SC_enz[name_dir],SC_enz[name_dir],"")</f>
        <v>OCTAt_c_e_FWD</v>
      </c>
      <c r="J1916" s="3" t="str">
        <f>_xlfn.XLOOKUP(sc_gsm[[#This Row],[name]],[1]RXNS!$C:$C,[1]RXNS!$D:$D,"")</f>
        <v>octanoate[e] &lt;=&gt; octanoate[c]</v>
      </c>
      <c r="K1916" s="3" t="str">
        <f>_xlfn.XLOOKUP(sc_gsm[[#This Row],[name]],[2]RXNS!$C:$C,[2]RXNS!$D:$D,"")</f>
        <v>octanoate[e] &lt;=&gt; octanoate[c]</v>
      </c>
      <c r="L1916" s="3" t="b">
        <f>sc_gsm[[#This Row],[yeast8.3.4 equation]]=sc_gsm[[#This Row],[yeast9 equation]]</f>
        <v>1</v>
      </c>
    </row>
    <row r="1917" spans="1:12" hidden="1" x14ac:dyDescent="0.2">
      <c r="A1917" t="s">
        <v>2850</v>
      </c>
      <c r="B1917" t="s">
        <v>8101</v>
      </c>
      <c r="C1917" t="s">
        <v>3903</v>
      </c>
      <c r="D1917" t="str">
        <f>sc_gsm[[#This Row],[model_rxn]]&amp;"_"&amp;sc_gsm[[#This Row],[Column2]]</f>
        <v>DCAt_c_e_REV</v>
      </c>
      <c r="E1917" t="str">
        <f>_xlfn.XLOOKUP(sc_gsm[[#This Row],[Column3]],SC_enz[name_dir],SC_enz[name_dir],"")</f>
        <v>DCAt_c_e_REV</v>
      </c>
      <c r="F1917" t="str">
        <f>_xlfn.XLOOKUP(sc_gsm[[#This Row],[model_rxn]],RT_gsm[model_rxn],RT_gsm[model_rxn],"")</f>
        <v>DCAt_c_e</v>
      </c>
      <c r="G1917" s="3" t="str">
        <f>_xlfn.XLOOKUP(sc_gsm[[#This Row],[Column3]],RT_gsm[Column3],RT_gsm[Column3],"")</f>
        <v>DCAt_c_e_REV</v>
      </c>
      <c r="H1917" s="3" t="str" cm="1">
        <f t="array" ref="H1917">sc_gsm[[#This Row],[model_rxn]]&amp;",r,"&amp;_xlfn.SWITCH(sc_gsm[[#This Row],[Column2]],"REV","lower_bound:-","FWD","upper_bound:")&amp;"1000"</f>
        <v>DCAt_c_e,r,lower_bound:-1000</v>
      </c>
      <c r="I1917" s="3" t="str">
        <f>_xlfn.XLOOKUP(sc_gsm[[#This Row],[Column3]],SC_enz[name_dir],SC_enz[name_dir],"")</f>
        <v>DCAt_c_e_REV</v>
      </c>
      <c r="J1917" s="3" t="str">
        <f>_xlfn.XLOOKUP(sc_gsm[[#This Row],[name]],[1]RXNS!$C:$C,[1]RXNS!$D:$D,"")</f>
        <v>decanoate[e] &lt;=&gt; decanoate[c]</v>
      </c>
      <c r="K1917" s="3" t="str">
        <f>_xlfn.XLOOKUP(sc_gsm[[#This Row],[name]],[2]RXNS!$C:$C,[2]RXNS!$D:$D,"")</f>
        <v>decanoate[e] &lt;=&gt; decanoate[c]</v>
      </c>
      <c r="L1917" s="3" t="b">
        <f>sc_gsm[[#This Row],[yeast8.3.4 equation]]=sc_gsm[[#This Row],[yeast9 equation]]</f>
        <v>1</v>
      </c>
    </row>
    <row r="1918" spans="1:12" hidden="1" x14ac:dyDescent="0.2">
      <c r="A1918" t="s">
        <v>2850</v>
      </c>
      <c r="B1918" t="s">
        <v>8101</v>
      </c>
      <c r="C1918" t="s">
        <v>3902</v>
      </c>
      <c r="D1918" t="str">
        <f>sc_gsm[[#This Row],[model_rxn]]&amp;"_"&amp;sc_gsm[[#This Row],[Column2]]</f>
        <v>DCAt_c_e_FWD</v>
      </c>
      <c r="E1918" t="str">
        <f>_xlfn.XLOOKUP(sc_gsm[[#This Row],[Column3]],SC_enz[name_dir],SC_enz[name_dir],"")</f>
        <v>DCAt_c_e_FWD</v>
      </c>
      <c r="F1918" t="str">
        <f>_xlfn.XLOOKUP(sc_gsm[[#This Row],[model_rxn]],RT_gsm[model_rxn],RT_gsm[model_rxn],"")</f>
        <v>DCAt_c_e</v>
      </c>
      <c r="G1918" s="3" t="str">
        <f>_xlfn.XLOOKUP(sc_gsm[[#This Row],[Column3]],RT_gsm[Column3],RT_gsm[Column3],"")</f>
        <v>DCAt_c_e_FWD</v>
      </c>
      <c r="H1918" s="3" t="str" cm="1">
        <f t="array" ref="H1918">sc_gsm[[#This Row],[model_rxn]]&amp;",r,"&amp;_xlfn.SWITCH(sc_gsm[[#This Row],[Column2]],"REV","lower_bound:-","FWD","upper_bound:")&amp;"1000"</f>
        <v>DCAt_c_e,r,upper_bound:1000</v>
      </c>
      <c r="I1918" s="3" t="str">
        <f>_xlfn.XLOOKUP(sc_gsm[[#This Row],[Column3]],SC_enz[name_dir],SC_enz[name_dir],"")</f>
        <v>DCAt_c_e_FWD</v>
      </c>
      <c r="J1918" s="3" t="str">
        <f>_xlfn.XLOOKUP(sc_gsm[[#This Row],[name]],[1]RXNS!$C:$C,[1]RXNS!$D:$D,"")</f>
        <v>decanoate[e] &lt;=&gt; decanoate[c]</v>
      </c>
      <c r="K1918" s="3" t="str">
        <f>_xlfn.XLOOKUP(sc_gsm[[#This Row],[name]],[2]RXNS!$C:$C,[2]RXNS!$D:$D,"")</f>
        <v>decanoate[e] &lt;=&gt; decanoate[c]</v>
      </c>
      <c r="L1918" s="3" t="b">
        <f>sc_gsm[[#This Row],[yeast8.3.4 equation]]=sc_gsm[[#This Row],[yeast9 equation]]</f>
        <v>1</v>
      </c>
    </row>
    <row r="1919" spans="1:12" hidden="1" x14ac:dyDescent="0.2">
      <c r="A1919" t="s">
        <v>2851</v>
      </c>
      <c r="B1919" t="s">
        <v>8102</v>
      </c>
      <c r="C1919" t="s">
        <v>3903</v>
      </c>
      <c r="D1919" t="str">
        <f>sc_gsm[[#This Row],[model_rxn]]&amp;"_"&amp;sc_gsm[[#This Row],[Column2]]</f>
        <v>DDCAt_c_e_REV</v>
      </c>
      <c r="E1919" t="str">
        <f>_xlfn.XLOOKUP(sc_gsm[[#This Row],[Column3]],SC_enz[name_dir],SC_enz[name_dir],"")</f>
        <v>DDCAt_c_e_REV</v>
      </c>
      <c r="F1919" t="str">
        <f>_xlfn.XLOOKUP(sc_gsm[[#This Row],[model_rxn]],RT_gsm[model_rxn],RT_gsm[model_rxn],"")</f>
        <v>DDCAt_c_e</v>
      </c>
      <c r="G1919" s="3" t="str">
        <f>_xlfn.XLOOKUP(sc_gsm[[#This Row],[Column3]],RT_gsm[Column3],RT_gsm[Column3],"")</f>
        <v>DDCAt_c_e_REV</v>
      </c>
      <c r="H1919" s="3" t="str" cm="1">
        <f t="array" ref="H1919">sc_gsm[[#This Row],[model_rxn]]&amp;",r,"&amp;_xlfn.SWITCH(sc_gsm[[#This Row],[Column2]],"REV","lower_bound:-","FWD","upper_bound:")&amp;"1000"</f>
        <v>DDCAt_c_e,r,lower_bound:-1000</v>
      </c>
      <c r="I1919" s="3" t="str">
        <f>_xlfn.XLOOKUP(sc_gsm[[#This Row],[Column3]],SC_enz[name_dir],SC_enz[name_dir],"")</f>
        <v>DDCAt_c_e_REV</v>
      </c>
      <c r="J1919" s="3" t="str">
        <f>_xlfn.XLOOKUP(sc_gsm[[#This Row],[name]],[1]RXNS!$C:$C,[1]RXNS!$D:$D,"")</f>
        <v>laurate[e] &lt;=&gt; laurate[c]</v>
      </c>
      <c r="K1919" s="3" t="str">
        <f>_xlfn.XLOOKUP(sc_gsm[[#This Row],[name]],[2]RXNS!$C:$C,[2]RXNS!$D:$D,"")</f>
        <v>laurate[e] &lt;=&gt; laurate[c]</v>
      </c>
      <c r="L1919" s="3" t="b">
        <f>sc_gsm[[#This Row],[yeast8.3.4 equation]]=sc_gsm[[#This Row],[yeast9 equation]]</f>
        <v>1</v>
      </c>
    </row>
    <row r="1920" spans="1:12" hidden="1" x14ac:dyDescent="0.2">
      <c r="A1920" t="s">
        <v>2851</v>
      </c>
      <c r="B1920" t="s">
        <v>8102</v>
      </c>
      <c r="C1920" t="s">
        <v>3902</v>
      </c>
      <c r="D1920" t="str">
        <f>sc_gsm[[#This Row],[model_rxn]]&amp;"_"&amp;sc_gsm[[#This Row],[Column2]]</f>
        <v>DDCAt_c_e_FWD</v>
      </c>
      <c r="E1920" t="str">
        <f>_xlfn.XLOOKUP(sc_gsm[[#This Row],[Column3]],SC_enz[name_dir],SC_enz[name_dir],"")</f>
        <v>DDCAt_c_e_FWD</v>
      </c>
      <c r="F1920" t="str">
        <f>_xlfn.XLOOKUP(sc_gsm[[#This Row],[model_rxn]],RT_gsm[model_rxn],RT_gsm[model_rxn],"")</f>
        <v>DDCAt_c_e</v>
      </c>
      <c r="G1920" s="3" t="str">
        <f>_xlfn.XLOOKUP(sc_gsm[[#This Row],[Column3]],RT_gsm[Column3],RT_gsm[Column3],"")</f>
        <v>DDCAt_c_e_FWD</v>
      </c>
      <c r="H1920" s="3" t="str" cm="1">
        <f t="array" ref="H1920">sc_gsm[[#This Row],[model_rxn]]&amp;",r,"&amp;_xlfn.SWITCH(sc_gsm[[#This Row],[Column2]],"REV","lower_bound:-","FWD","upper_bound:")&amp;"1000"</f>
        <v>DDCAt_c_e,r,upper_bound:1000</v>
      </c>
      <c r="I1920" s="3" t="str">
        <f>_xlfn.XLOOKUP(sc_gsm[[#This Row],[Column3]],SC_enz[name_dir],SC_enz[name_dir],"")</f>
        <v>DDCAt_c_e_FWD</v>
      </c>
      <c r="J1920" s="3" t="str">
        <f>_xlfn.XLOOKUP(sc_gsm[[#This Row],[name]],[1]RXNS!$C:$C,[1]RXNS!$D:$D,"")</f>
        <v>laurate[e] &lt;=&gt; laurate[c]</v>
      </c>
      <c r="K1920" s="3" t="str">
        <f>_xlfn.XLOOKUP(sc_gsm[[#This Row],[name]],[2]RXNS!$C:$C,[2]RXNS!$D:$D,"")</f>
        <v>laurate[e] &lt;=&gt; laurate[c]</v>
      </c>
      <c r="L1920" s="3" t="b">
        <f>sc_gsm[[#This Row],[yeast8.3.4 equation]]=sc_gsm[[#This Row],[yeast9 equation]]</f>
        <v>1</v>
      </c>
    </row>
    <row r="1921" spans="1:12" hidden="1" x14ac:dyDescent="0.2">
      <c r="A1921" t="s">
        <v>2852</v>
      </c>
      <c r="B1921" t="s">
        <v>8103</v>
      </c>
      <c r="C1921" t="s">
        <v>3902</v>
      </c>
      <c r="D1921" t="str">
        <f>sc_gsm[[#This Row],[model_rxn]]&amp;"_"&amp;sc_gsm[[#This Row],[Column2]]</f>
        <v>EX_but_e_FWD</v>
      </c>
      <c r="E1921" t="str">
        <f>_xlfn.XLOOKUP(sc_gsm[[#This Row],[Column3]],SC_enz[name_dir],SC_enz[name_dir],"")</f>
        <v>EX_but_e_FWD</v>
      </c>
      <c r="F1921" t="str">
        <f>_xlfn.XLOOKUP(sc_gsm[[#This Row],[model_rxn]],RT_gsm[model_rxn],RT_gsm[model_rxn],"")</f>
        <v>EX_but_e</v>
      </c>
      <c r="G1921" s="3" t="str">
        <f>_xlfn.XLOOKUP(sc_gsm[[#This Row],[Column3]],RT_gsm[Column3],RT_gsm[Column3],"")</f>
        <v>EX_but_e_FWD</v>
      </c>
      <c r="H1921" s="3" t="str" cm="1">
        <f t="array" ref="H1921">sc_gsm[[#This Row],[model_rxn]]&amp;",r,"&amp;_xlfn.SWITCH(sc_gsm[[#This Row],[Column2]],"REV","lower_bound:-","FWD","upper_bound:")&amp;"1000"</f>
        <v>EX_but_e,r,upper_bound:1000</v>
      </c>
      <c r="I1921" s="3" t="str">
        <f>_xlfn.XLOOKUP(sc_gsm[[#This Row],[Column3]],SC_enz[name_dir],SC_enz[name_dir],"")</f>
        <v>EX_but_e_FWD</v>
      </c>
      <c r="J1921" s="3" t="str">
        <f>_xlfn.XLOOKUP(sc_gsm[[#This Row],[name]],[1]RXNS!$C:$C,[1]RXNS!$D:$D,"")</f>
        <v xml:space="preserve">butyrate[e] =&gt; </v>
      </c>
      <c r="K1921" s="3" t="str">
        <f>_xlfn.XLOOKUP(sc_gsm[[#This Row],[name]],[2]RXNS!$C:$C,[2]RXNS!$D:$D,"")</f>
        <v xml:space="preserve">butyrate[e] =&gt; </v>
      </c>
      <c r="L1921" s="3" t="b">
        <f>sc_gsm[[#This Row],[yeast8.3.4 equation]]=sc_gsm[[#This Row],[yeast9 equation]]</f>
        <v>1</v>
      </c>
    </row>
    <row r="1922" spans="1:12" hidden="1" x14ac:dyDescent="0.2">
      <c r="A1922" t="s">
        <v>2853</v>
      </c>
      <c r="B1922" t="s">
        <v>8104</v>
      </c>
      <c r="C1922" t="s">
        <v>3902</v>
      </c>
      <c r="D1922" t="str">
        <f>sc_gsm[[#This Row],[model_rxn]]&amp;"_"&amp;sc_gsm[[#This Row],[Column2]]</f>
        <v>EX_hxa_e_FWD</v>
      </c>
      <c r="E1922" t="str">
        <f>_xlfn.XLOOKUP(sc_gsm[[#This Row],[Column3]],SC_enz[name_dir],SC_enz[name_dir],"")</f>
        <v>EX_hxa_e_FWD</v>
      </c>
      <c r="F1922" t="str">
        <f>_xlfn.XLOOKUP(sc_gsm[[#This Row],[model_rxn]],RT_gsm[model_rxn],RT_gsm[model_rxn],"")</f>
        <v>EX_hxa_e</v>
      </c>
      <c r="G1922" s="3" t="str">
        <f>_xlfn.XLOOKUP(sc_gsm[[#This Row],[Column3]],RT_gsm[Column3],RT_gsm[Column3],"")</f>
        <v>EX_hxa_e_FWD</v>
      </c>
      <c r="H1922" s="3" t="str" cm="1">
        <f t="array" ref="H1922">sc_gsm[[#This Row],[model_rxn]]&amp;",r,"&amp;_xlfn.SWITCH(sc_gsm[[#This Row],[Column2]],"REV","lower_bound:-","FWD","upper_bound:")&amp;"1000"</f>
        <v>EX_hxa_e,r,upper_bound:1000</v>
      </c>
      <c r="I1922" s="3" t="str">
        <f>_xlfn.XLOOKUP(sc_gsm[[#This Row],[Column3]],SC_enz[name_dir],SC_enz[name_dir],"")</f>
        <v>EX_hxa_e_FWD</v>
      </c>
      <c r="J1922" s="3" t="str">
        <f>_xlfn.XLOOKUP(sc_gsm[[#This Row],[name]],[1]RXNS!$C:$C,[1]RXNS!$D:$D,"")</f>
        <v xml:space="preserve">hexanoate[e] =&gt; </v>
      </c>
      <c r="K1922" s="3" t="str">
        <f>_xlfn.XLOOKUP(sc_gsm[[#This Row],[name]],[2]RXNS!$C:$C,[2]RXNS!$D:$D,"")</f>
        <v xml:space="preserve">hexanoate[e] =&gt; </v>
      </c>
      <c r="L1922" s="3" t="b">
        <f>sc_gsm[[#This Row],[yeast8.3.4 equation]]=sc_gsm[[#This Row],[yeast9 equation]]</f>
        <v>1</v>
      </c>
    </row>
    <row r="1923" spans="1:12" hidden="1" x14ac:dyDescent="0.2">
      <c r="A1923" t="s">
        <v>2854</v>
      </c>
      <c r="B1923" t="s">
        <v>8105</v>
      </c>
      <c r="C1923" t="s">
        <v>3902</v>
      </c>
      <c r="D1923" t="str">
        <f>sc_gsm[[#This Row],[model_rxn]]&amp;"_"&amp;sc_gsm[[#This Row],[Column2]]</f>
        <v>EX_ocdcea_e_FWD</v>
      </c>
      <c r="E1923" t="str">
        <f>_xlfn.XLOOKUP(sc_gsm[[#This Row],[Column3]],SC_enz[name_dir],SC_enz[name_dir],"")</f>
        <v>EX_ocdcea_e_FWD</v>
      </c>
      <c r="F1923" t="str">
        <f>_xlfn.XLOOKUP(sc_gsm[[#This Row],[model_rxn]],RT_gsm[model_rxn],RT_gsm[model_rxn],"")</f>
        <v>EX_ocdcea_e</v>
      </c>
      <c r="G1923" s="3" t="str">
        <f>_xlfn.XLOOKUP(sc_gsm[[#This Row],[Column3]],RT_gsm[Column3],RT_gsm[Column3],"")</f>
        <v>EX_ocdcea_e_FWD</v>
      </c>
      <c r="H1923" s="3" t="str" cm="1">
        <f t="array" ref="H1923">sc_gsm[[#This Row],[model_rxn]]&amp;",r,"&amp;_xlfn.SWITCH(sc_gsm[[#This Row],[Column2]],"REV","lower_bound:-","FWD","upper_bound:")&amp;"1000"</f>
        <v>EX_ocdcea_e,r,upper_bound:1000</v>
      </c>
      <c r="I1923" s="3" t="str">
        <f>_xlfn.XLOOKUP(sc_gsm[[#This Row],[Column3]],SC_enz[name_dir],SC_enz[name_dir],"")</f>
        <v>EX_ocdcea_e_FWD</v>
      </c>
      <c r="J1923" s="3" t="str">
        <f>_xlfn.XLOOKUP(sc_gsm[[#This Row],[name]],[1]RXNS!$C:$C,[1]RXNS!$D:$D,"")</f>
        <v xml:space="preserve">oleate[e] =&gt; </v>
      </c>
      <c r="K1923" s="3" t="str">
        <f>_xlfn.XLOOKUP(sc_gsm[[#This Row],[name]],[2]RXNS!$C:$C,[2]RXNS!$D:$D,"")</f>
        <v xml:space="preserve">oleate[e] =&gt; </v>
      </c>
      <c r="L1923" s="3" t="b">
        <f>sc_gsm[[#This Row],[yeast8.3.4 equation]]=sc_gsm[[#This Row],[yeast9 equation]]</f>
        <v>1</v>
      </c>
    </row>
    <row r="1924" spans="1:12" hidden="1" x14ac:dyDescent="0.2">
      <c r="A1924" t="s">
        <v>2855</v>
      </c>
      <c r="B1924" t="s">
        <v>8106</v>
      </c>
      <c r="C1924" t="s">
        <v>3903</v>
      </c>
      <c r="D1924" t="str">
        <f>sc_gsm[[#This Row],[model_rxn]]&amp;"_"&amp;sc_gsm[[#This Row],[Column2]]</f>
        <v>BUTt_c_e_REV</v>
      </c>
      <c r="E1924" t="str">
        <f>_xlfn.XLOOKUP(sc_gsm[[#This Row],[Column3]],SC_enz[name_dir],SC_enz[name_dir],"")</f>
        <v>BUTt_c_e_REV</v>
      </c>
      <c r="F1924" t="str">
        <f>_xlfn.XLOOKUP(sc_gsm[[#This Row],[model_rxn]],RT_gsm[model_rxn],RT_gsm[model_rxn],"")</f>
        <v>BUTt_c_e</v>
      </c>
      <c r="G1924" s="3" t="str">
        <f>_xlfn.XLOOKUP(sc_gsm[[#This Row],[Column3]],RT_gsm[Column3],RT_gsm[Column3],"")</f>
        <v>BUTt_c_e_REV</v>
      </c>
      <c r="H1924" s="3" t="str" cm="1">
        <f t="array" ref="H1924">sc_gsm[[#This Row],[model_rxn]]&amp;",r,"&amp;_xlfn.SWITCH(sc_gsm[[#This Row],[Column2]],"REV","lower_bound:-","FWD","upper_bound:")&amp;"1000"</f>
        <v>BUTt_c_e,r,lower_bound:-1000</v>
      </c>
      <c r="I1924" s="3" t="str">
        <f>_xlfn.XLOOKUP(sc_gsm[[#This Row],[Column3]],SC_enz[name_dir],SC_enz[name_dir],"")</f>
        <v>BUTt_c_e_REV</v>
      </c>
      <c r="J1924" s="3" t="str">
        <f>_xlfn.XLOOKUP(sc_gsm[[#This Row],[name]],[1]RXNS!$C:$C,[1]RXNS!$D:$D,"")</f>
        <v>butyrate[e] &lt;=&gt; butyrate[c]</v>
      </c>
      <c r="K1924" s="3" t="str">
        <f>_xlfn.XLOOKUP(sc_gsm[[#This Row],[name]],[2]RXNS!$C:$C,[2]RXNS!$D:$D,"")</f>
        <v>butyrate[e] &lt;=&gt; butyrate[c]</v>
      </c>
      <c r="L1924" s="3" t="b">
        <f>sc_gsm[[#This Row],[yeast8.3.4 equation]]=sc_gsm[[#This Row],[yeast9 equation]]</f>
        <v>1</v>
      </c>
    </row>
    <row r="1925" spans="1:12" hidden="1" x14ac:dyDescent="0.2">
      <c r="A1925" t="s">
        <v>2855</v>
      </c>
      <c r="B1925" t="s">
        <v>8106</v>
      </c>
      <c r="C1925" t="s">
        <v>3902</v>
      </c>
      <c r="D1925" t="str">
        <f>sc_gsm[[#This Row],[model_rxn]]&amp;"_"&amp;sc_gsm[[#This Row],[Column2]]</f>
        <v>BUTt_c_e_FWD</v>
      </c>
      <c r="E1925" t="str">
        <f>_xlfn.XLOOKUP(sc_gsm[[#This Row],[Column3]],SC_enz[name_dir],SC_enz[name_dir],"")</f>
        <v>BUTt_c_e_FWD</v>
      </c>
      <c r="F1925" t="str">
        <f>_xlfn.XLOOKUP(sc_gsm[[#This Row],[model_rxn]],RT_gsm[model_rxn],RT_gsm[model_rxn],"")</f>
        <v>BUTt_c_e</v>
      </c>
      <c r="G1925" s="3" t="str">
        <f>_xlfn.XLOOKUP(sc_gsm[[#This Row],[Column3]],RT_gsm[Column3],RT_gsm[Column3],"")</f>
        <v>BUTt_c_e_FWD</v>
      </c>
      <c r="H1925" s="3" t="str" cm="1">
        <f t="array" ref="H1925">sc_gsm[[#This Row],[model_rxn]]&amp;",r,"&amp;_xlfn.SWITCH(sc_gsm[[#This Row],[Column2]],"REV","lower_bound:-","FWD","upper_bound:")&amp;"1000"</f>
        <v>BUTt_c_e,r,upper_bound:1000</v>
      </c>
      <c r="I1925" s="3" t="str">
        <f>_xlfn.XLOOKUP(sc_gsm[[#This Row],[Column3]],SC_enz[name_dir],SC_enz[name_dir],"")</f>
        <v>BUTt_c_e_FWD</v>
      </c>
      <c r="J1925" s="3" t="str">
        <f>_xlfn.XLOOKUP(sc_gsm[[#This Row],[name]],[1]RXNS!$C:$C,[1]RXNS!$D:$D,"")</f>
        <v>butyrate[e] &lt;=&gt; butyrate[c]</v>
      </c>
      <c r="K1925" s="3" t="str">
        <f>_xlfn.XLOOKUP(sc_gsm[[#This Row],[name]],[2]RXNS!$C:$C,[2]RXNS!$D:$D,"")</f>
        <v>butyrate[e] &lt;=&gt; butyrate[c]</v>
      </c>
      <c r="L1925" s="3" t="b">
        <f>sc_gsm[[#This Row],[yeast8.3.4 equation]]=sc_gsm[[#This Row],[yeast9 equation]]</f>
        <v>1</v>
      </c>
    </row>
    <row r="1926" spans="1:12" hidden="1" x14ac:dyDescent="0.2">
      <c r="A1926" t="s">
        <v>2856</v>
      </c>
      <c r="B1926" t="s">
        <v>8107</v>
      </c>
      <c r="C1926" t="s">
        <v>3903</v>
      </c>
      <c r="D1926" t="str">
        <f>sc_gsm[[#This Row],[model_rxn]]&amp;"_"&amp;sc_gsm[[#This Row],[Column2]]</f>
        <v>HXAt_c_e_REV</v>
      </c>
      <c r="E1926" t="str">
        <f>_xlfn.XLOOKUP(sc_gsm[[#This Row],[Column3]],SC_enz[name_dir],SC_enz[name_dir],"")</f>
        <v>HXAt_c_e_REV</v>
      </c>
      <c r="F1926" t="str">
        <f>_xlfn.XLOOKUP(sc_gsm[[#This Row],[model_rxn]],RT_gsm[model_rxn],RT_gsm[model_rxn],"")</f>
        <v>HXAt_c_e</v>
      </c>
      <c r="G1926" s="3" t="str">
        <f>_xlfn.XLOOKUP(sc_gsm[[#This Row],[Column3]],RT_gsm[Column3],RT_gsm[Column3],"")</f>
        <v>HXAt_c_e_REV</v>
      </c>
      <c r="H1926" s="3" t="str" cm="1">
        <f t="array" ref="H1926">sc_gsm[[#This Row],[model_rxn]]&amp;",r,"&amp;_xlfn.SWITCH(sc_gsm[[#This Row],[Column2]],"REV","lower_bound:-","FWD","upper_bound:")&amp;"1000"</f>
        <v>HXAt_c_e,r,lower_bound:-1000</v>
      </c>
      <c r="I1926" s="3" t="str">
        <f>_xlfn.XLOOKUP(sc_gsm[[#This Row],[Column3]],SC_enz[name_dir],SC_enz[name_dir],"")</f>
        <v>HXAt_c_e_REV</v>
      </c>
      <c r="J1926" s="3" t="str">
        <f>_xlfn.XLOOKUP(sc_gsm[[#This Row],[name]],[1]RXNS!$C:$C,[1]RXNS!$D:$D,"")</f>
        <v>hexanoate[e] &lt;=&gt; hexanoate[c]</v>
      </c>
      <c r="K1926" s="3" t="str">
        <f>_xlfn.XLOOKUP(sc_gsm[[#This Row],[name]],[2]RXNS!$C:$C,[2]RXNS!$D:$D,"")</f>
        <v>hexanoate[e] &lt;=&gt; hexanoate[c]</v>
      </c>
      <c r="L1926" s="3" t="b">
        <f>sc_gsm[[#This Row],[yeast8.3.4 equation]]=sc_gsm[[#This Row],[yeast9 equation]]</f>
        <v>1</v>
      </c>
    </row>
    <row r="1927" spans="1:12" hidden="1" x14ac:dyDescent="0.2">
      <c r="A1927" t="s">
        <v>2856</v>
      </c>
      <c r="B1927" t="s">
        <v>8107</v>
      </c>
      <c r="C1927" t="s">
        <v>3902</v>
      </c>
      <c r="D1927" t="str">
        <f>sc_gsm[[#This Row],[model_rxn]]&amp;"_"&amp;sc_gsm[[#This Row],[Column2]]</f>
        <v>HXAt_c_e_FWD</v>
      </c>
      <c r="E1927" t="str">
        <f>_xlfn.XLOOKUP(sc_gsm[[#This Row],[Column3]],SC_enz[name_dir],SC_enz[name_dir],"")</f>
        <v>HXAt_c_e_FWD</v>
      </c>
      <c r="F1927" t="str">
        <f>_xlfn.XLOOKUP(sc_gsm[[#This Row],[model_rxn]],RT_gsm[model_rxn],RT_gsm[model_rxn],"")</f>
        <v>HXAt_c_e</v>
      </c>
      <c r="G1927" s="3" t="str">
        <f>_xlfn.XLOOKUP(sc_gsm[[#This Row],[Column3]],RT_gsm[Column3],RT_gsm[Column3],"")</f>
        <v>HXAt_c_e_FWD</v>
      </c>
      <c r="H1927" s="3" t="str" cm="1">
        <f t="array" ref="H1927">sc_gsm[[#This Row],[model_rxn]]&amp;",r,"&amp;_xlfn.SWITCH(sc_gsm[[#This Row],[Column2]],"REV","lower_bound:-","FWD","upper_bound:")&amp;"1000"</f>
        <v>HXAt_c_e,r,upper_bound:1000</v>
      </c>
      <c r="I1927" s="3" t="str">
        <f>_xlfn.XLOOKUP(sc_gsm[[#This Row],[Column3]],SC_enz[name_dir],SC_enz[name_dir],"")</f>
        <v>HXAt_c_e_FWD</v>
      </c>
      <c r="J1927" s="3" t="str">
        <f>_xlfn.XLOOKUP(sc_gsm[[#This Row],[name]],[1]RXNS!$C:$C,[1]RXNS!$D:$D,"")</f>
        <v>hexanoate[e] &lt;=&gt; hexanoate[c]</v>
      </c>
      <c r="K1927" s="3" t="str">
        <f>_xlfn.XLOOKUP(sc_gsm[[#This Row],[name]],[2]RXNS!$C:$C,[2]RXNS!$D:$D,"")</f>
        <v>hexanoate[e] &lt;=&gt; hexanoate[c]</v>
      </c>
      <c r="L1927" s="3" t="b">
        <f>sc_gsm[[#This Row],[yeast8.3.4 equation]]=sc_gsm[[#This Row],[yeast9 equation]]</f>
        <v>1</v>
      </c>
    </row>
    <row r="1928" spans="1:12" hidden="1" x14ac:dyDescent="0.2">
      <c r="A1928" t="s">
        <v>2857</v>
      </c>
      <c r="B1928" t="s">
        <v>8108</v>
      </c>
      <c r="C1928" t="s">
        <v>3903</v>
      </c>
      <c r="D1928" t="str">
        <f>sc_gsm[[#This Row],[model_rxn]]&amp;"_"&amp;sc_gsm[[#This Row],[Column2]]</f>
        <v>OCDCEAt_c_e_REV</v>
      </c>
      <c r="E1928" t="str">
        <f>_xlfn.XLOOKUP(sc_gsm[[#This Row],[Column3]],SC_enz[name_dir],SC_enz[name_dir],"")</f>
        <v>OCDCEAt_c_e_REV</v>
      </c>
      <c r="F1928" t="str">
        <f>_xlfn.XLOOKUP(sc_gsm[[#This Row],[model_rxn]],RT_gsm[model_rxn],RT_gsm[model_rxn],"")</f>
        <v>OCDCEAt_c_e</v>
      </c>
      <c r="G1928" s="3" t="str">
        <f>_xlfn.XLOOKUP(sc_gsm[[#This Row],[Column3]],RT_gsm[Column3],RT_gsm[Column3],"")</f>
        <v>OCDCEAt_c_e_REV</v>
      </c>
      <c r="H1928" s="3" t="str" cm="1">
        <f t="array" ref="H1928">sc_gsm[[#This Row],[model_rxn]]&amp;",r,"&amp;_xlfn.SWITCH(sc_gsm[[#This Row],[Column2]],"REV","lower_bound:-","FWD","upper_bound:")&amp;"1000"</f>
        <v>OCDCEAt_c_e,r,lower_bound:-1000</v>
      </c>
      <c r="I1928" s="3" t="str">
        <f>_xlfn.XLOOKUP(sc_gsm[[#This Row],[Column3]],SC_enz[name_dir],SC_enz[name_dir],"")</f>
        <v>OCDCEAt_c_e_REV</v>
      </c>
      <c r="J1928" s="3" t="str">
        <f>_xlfn.XLOOKUP(sc_gsm[[#This Row],[name]],[1]RXNS!$C:$C,[1]RXNS!$D:$D,"")</f>
        <v>oleate[e] &lt;=&gt; oleate[c]</v>
      </c>
      <c r="K1928" s="3" t="str">
        <f>_xlfn.XLOOKUP(sc_gsm[[#This Row],[name]],[2]RXNS!$C:$C,[2]RXNS!$D:$D,"")</f>
        <v>oleate[e] &lt;=&gt; oleate[c]</v>
      </c>
      <c r="L1928" s="3" t="b">
        <f>sc_gsm[[#This Row],[yeast8.3.4 equation]]=sc_gsm[[#This Row],[yeast9 equation]]</f>
        <v>1</v>
      </c>
    </row>
    <row r="1929" spans="1:12" hidden="1" x14ac:dyDescent="0.2">
      <c r="A1929" t="s">
        <v>2857</v>
      </c>
      <c r="B1929" t="s">
        <v>8108</v>
      </c>
      <c r="C1929" t="s">
        <v>3902</v>
      </c>
      <c r="D1929" t="str">
        <f>sc_gsm[[#This Row],[model_rxn]]&amp;"_"&amp;sc_gsm[[#This Row],[Column2]]</f>
        <v>OCDCEAt_c_e_FWD</v>
      </c>
      <c r="E1929" t="str">
        <f>_xlfn.XLOOKUP(sc_gsm[[#This Row],[Column3]],SC_enz[name_dir],SC_enz[name_dir],"")</f>
        <v>OCDCEAt_c_e_FWD</v>
      </c>
      <c r="F1929" t="str">
        <f>_xlfn.XLOOKUP(sc_gsm[[#This Row],[model_rxn]],RT_gsm[model_rxn],RT_gsm[model_rxn],"")</f>
        <v>OCDCEAt_c_e</v>
      </c>
      <c r="G1929" s="3" t="str">
        <f>_xlfn.XLOOKUP(sc_gsm[[#This Row],[Column3]],RT_gsm[Column3],RT_gsm[Column3],"")</f>
        <v>OCDCEAt_c_e_FWD</v>
      </c>
      <c r="H1929" s="3" t="str" cm="1">
        <f t="array" ref="H1929">sc_gsm[[#This Row],[model_rxn]]&amp;",r,"&amp;_xlfn.SWITCH(sc_gsm[[#This Row],[Column2]],"REV","lower_bound:-","FWD","upper_bound:")&amp;"1000"</f>
        <v>OCDCEAt_c_e,r,upper_bound:1000</v>
      </c>
      <c r="I1929" s="3" t="str">
        <f>_xlfn.XLOOKUP(sc_gsm[[#This Row],[Column3]],SC_enz[name_dir],SC_enz[name_dir],"")</f>
        <v>OCDCEAt_c_e_FWD</v>
      </c>
      <c r="J1929" s="3" t="str">
        <f>_xlfn.XLOOKUP(sc_gsm[[#This Row],[name]],[1]RXNS!$C:$C,[1]RXNS!$D:$D,"")</f>
        <v>oleate[e] &lt;=&gt; oleate[c]</v>
      </c>
      <c r="K1929" s="3" t="str">
        <f>_xlfn.XLOOKUP(sc_gsm[[#This Row],[name]],[2]RXNS!$C:$C,[2]RXNS!$D:$D,"")</f>
        <v>oleate[e] &lt;=&gt; oleate[c]</v>
      </c>
      <c r="L1929" s="3" t="b">
        <f>sc_gsm[[#This Row],[yeast8.3.4 equation]]=sc_gsm[[#This Row],[yeast9 equation]]</f>
        <v>1</v>
      </c>
    </row>
    <row r="1930" spans="1:12" hidden="1" x14ac:dyDescent="0.2">
      <c r="A1930" t="s">
        <v>2858</v>
      </c>
      <c r="B1930" t="s">
        <v>8109</v>
      </c>
      <c r="C1930" t="s">
        <v>3902</v>
      </c>
      <c r="D1930" t="str">
        <f>sc_gsm[[#This Row],[model_rxn]]&amp;"_"&amp;sc_gsm[[#This Row],[Column2]]</f>
        <v>EX_ttdca_e_FWD</v>
      </c>
      <c r="E1930" t="str">
        <f>_xlfn.XLOOKUP(sc_gsm[[#This Row],[Column3]],SC_enz[name_dir],SC_enz[name_dir],"")</f>
        <v>EX_ttdca_e_FWD</v>
      </c>
      <c r="F1930" t="str">
        <f>_xlfn.XLOOKUP(sc_gsm[[#This Row],[model_rxn]],RT_gsm[model_rxn],RT_gsm[model_rxn],"")</f>
        <v>EX_ttdca_e</v>
      </c>
      <c r="G1930" s="3" t="str">
        <f>_xlfn.XLOOKUP(sc_gsm[[#This Row],[Column3]],RT_gsm[Column3],RT_gsm[Column3],"")</f>
        <v>EX_ttdca_e_FWD</v>
      </c>
      <c r="H1930" s="3" t="str" cm="1">
        <f t="array" ref="H1930">sc_gsm[[#This Row],[model_rxn]]&amp;",r,"&amp;_xlfn.SWITCH(sc_gsm[[#This Row],[Column2]],"REV","lower_bound:-","FWD","upper_bound:")&amp;"1000"</f>
        <v>EX_ttdca_e,r,upper_bound:1000</v>
      </c>
      <c r="I1930" s="3" t="str">
        <f>_xlfn.XLOOKUP(sc_gsm[[#This Row],[Column3]],SC_enz[name_dir],SC_enz[name_dir],"")</f>
        <v>EX_ttdca_e_FWD</v>
      </c>
      <c r="J1930" s="3" t="str">
        <f>_xlfn.XLOOKUP(sc_gsm[[#This Row],[name]],[1]RXNS!$C:$C,[1]RXNS!$D:$D,"")</f>
        <v xml:space="preserve">myristate[e] =&gt; </v>
      </c>
      <c r="K1930" s="3" t="str">
        <f>_xlfn.XLOOKUP(sc_gsm[[#This Row],[name]],[2]RXNS!$C:$C,[2]RXNS!$D:$D,"")</f>
        <v xml:space="preserve">myristate[e] =&gt; </v>
      </c>
      <c r="L1930" s="3" t="b">
        <f>sc_gsm[[#This Row],[yeast8.3.4 equation]]=sc_gsm[[#This Row],[yeast9 equation]]</f>
        <v>1</v>
      </c>
    </row>
    <row r="1931" spans="1:12" hidden="1" x14ac:dyDescent="0.2">
      <c r="A1931" t="s">
        <v>2859</v>
      </c>
      <c r="B1931" t="s">
        <v>8110</v>
      </c>
      <c r="C1931" t="s">
        <v>3903</v>
      </c>
      <c r="D1931" t="str">
        <f>sc_gsm[[#This Row],[model_rxn]]&amp;"_"&amp;sc_gsm[[#This Row],[Column2]]</f>
        <v>BUTt_c_x_REV</v>
      </c>
      <c r="E1931" t="str">
        <f>_xlfn.XLOOKUP(sc_gsm[[#This Row],[Column3]],SC_enz[name_dir],SC_enz[name_dir],"")</f>
        <v>BUTt_c_x_REV</v>
      </c>
      <c r="F1931" t="str">
        <f>_xlfn.XLOOKUP(sc_gsm[[#This Row],[model_rxn]],RT_gsm[model_rxn],RT_gsm[model_rxn],"")</f>
        <v>BUTt_c_x</v>
      </c>
      <c r="G1931" s="3" t="str">
        <f>_xlfn.XLOOKUP(sc_gsm[[#This Row],[Column3]],RT_gsm[Column3],RT_gsm[Column3],"")</f>
        <v>BUTt_c_x_REV</v>
      </c>
      <c r="H1931" s="3" t="str" cm="1">
        <f t="array" ref="H1931">sc_gsm[[#This Row],[model_rxn]]&amp;",r,"&amp;_xlfn.SWITCH(sc_gsm[[#This Row],[Column2]],"REV","lower_bound:-","FWD","upper_bound:")&amp;"1000"</f>
        <v>BUTt_c_x,r,lower_bound:-1000</v>
      </c>
      <c r="I1931" s="3" t="str">
        <f>_xlfn.XLOOKUP(sc_gsm[[#This Row],[Column3]],SC_enz[name_dir],SC_enz[name_dir],"")</f>
        <v>BUTt_c_x_REV</v>
      </c>
      <c r="J1931" s="3" t="str">
        <f>_xlfn.XLOOKUP(sc_gsm[[#This Row],[name]],[1]RXNS!$C:$C,[1]RXNS!$D:$D,"")</f>
        <v>butyrate[c] &lt;=&gt; butyrate[p]</v>
      </c>
      <c r="K1931" s="3" t="str">
        <f>_xlfn.XLOOKUP(sc_gsm[[#This Row],[name]],[2]RXNS!$C:$C,[2]RXNS!$D:$D,"")</f>
        <v>butyrate[c] &lt;=&gt; butyrate[p]</v>
      </c>
      <c r="L1931" s="3" t="b">
        <f>sc_gsm[[#This Row],[yeast8.3.4 equation]]=sc_gsm[[#This Row],[yeast9 equation]]</f>
        <v>1</v>
      </c>
    </row>
    <row r="1932" spans="1:12" hidden="1" x14ac:dyDescent="0.2">
      <c r="A1932" t="s">
        <v>2859</v>
      </c>
      <c r="B1932" t="s">
        <v>8110</v>
      </c>
      <c r="C1932" t="s">
        <v>3902</v>
      </c>
      <c r="D1932" t="str">
        <f>sc_gsm[[#This Row],[model_rxn]]&amp;"_"&amp;sc_gsm[[#This Row],[Column2]]</f>
        <v>BUTt_c_x_FWD</v>
      </c>
      <c r="E1932" t="str">
        <f>_xlfn.XLOOKUP(sc_gsm[[#This Row],[Column3]],SC_enz[name_dir],SC_enz[name_dir],"")</f>
        <v>BUTt_c_x_FWD</v>
      </c>
      <c r="F1932" t="str">
        <f>_xlfn.XLOOKUP(sc_gsm[[#This Row],[model_rxn]],RT_gsm[model_rxn],RT_gsm[model_rxn],"")</f>
        <v>BUTt_c_x</v>
      </c>
      <c r="G1932" s="3" t="str">
        <f>_xlfn.XLOOKUP(sc_gsm[[#This Row],[Column3]],RT_gsm[Column3],RT_gsm[Column3],"")</f>
        <v>BUTt_c_x_FWD</v>
      </c>
      <c r="H1932" s="3" t="str" cm="1">
        <f t="array" ref="H1932">sc_gsm[[#This Row],[model_rxn]]&amp;",r,"&amp;_xlfn.SWITCH(sc_gsm[[#This Row],[Column2]],"REV","lower_bound:-","FWD","upper_bound:")&amp;"1000"</f>
        <v>BUTt_c_x,r,upper_bound:1000</v>
      </c>
      <c r="I1932" s="3" t="str">
        <f>_xlfn.XLOOKUP(sc_gsm[[#This Row],[Column3]],SC_enz[name_dir],SC_enz[name_dir],"")</f>
        <v>BUTt_c_x_FWD</v>
      </c>
      <c r="J1932" s="3" t="str">
        <f>_xlfn.XLOOKUP(sc_gsm[[#This Row],[name]],[1]RXNS!$C:$C,[1]RXNS!$D:$D,"")</f>
        <v>butyrate[c] &lt;=&gt; butyrate[p]</v>
      </c>
      <c r="K1932" s="3" t="str">
        <f>_xlfn.XLOOKUP(sc_gsm[[#This Row],[name]],[2]RXNS!$C:$C,[2]RXNS!$D:$D,"")</f>
        <v>butyrate[c] &lt;=&gt; butyrate[p]</v>
      </c>
      <c r="L1932" s="3" t="b">
        <f>sc_gsm[[#This Row],[yeast8.3.4 equation]]=sc_gsm[[#This Row],[yeast9 equation]]</f>
        <v>1</v>
      </c>
    </row>
    <row r="1933" spans="1:12" hidden="1" x14ac:dyDescent="0.2">
      <c r="A1933" t="s">
        <v>2860</v>
      </c>
      <c r="B1933" t="s">
        <v>8111</v>
      </c>
      <c r="C1933" t="s">
        <v>3903</v>
      </c>
      <c r="D1933" t="str">
        <f>sc_gsm[[#This Row],[model_rxn]]&amp;"_"&amp;sc_gsm[[#This Row],[Column2]]</f>
        <v>HXAt_c_x_REV</v>
      </c>
      <c r="E1933" t="str">
        <f>_xlfn.XLOOKUP(sc_gsm[[#This Row],[Column3]],SC_enz[name_dir],SC_enz[name_dir],"")</f>
        <v>HXAt_c_x_REV</v>
      </c>
      <c r="F1933" t="str">
        <f>_xlfn.XLOOKUP(sc_gsm[[#This Row],[model_rxn]],RT_gsm[model_rxn],RT_gsm[model_rxn],"")</f>
        <v>HXAt_c_x</v>
      </c>
      <c r="G1933" s="3" t="str">
        <f>_xlfn.XLOOKUP(sc_gsm[[#This Row],[Column3]],RT_gsm[Column3],RT_gsm[Column3],"")</f>
        <v>HXAt_c_x_REV</v>
      </c>
      <c r="H1933" s="3" t="str" cm="1">
        <f t="array" ref="H1933">sc_gsm[[#This Row],[model_rxn]]&amp;",r,"&amp;_xlfn.SWITCH(sc_gsm[[#This Row],[Column2]],"REV","lower_bound:-","FWD","upper_bound:")&amp;"1000"</f>
        <v>HXAt_c_x,r,lower_bound:-1000</v>
      </c>
      <c r="I1933" s="3" t="str">
        <f>_xlfn.XLOOKUP(sc_gsm[[#This Row],[Column3]],SC_enz[name_dir],SC_enz[name_dir],"")</f>
        <v>HXAt_c_x_REV</v>
      </c>
      <c r="J1933" s="3" t="str">
        <f>_xlfn.XLOOKUP(sc_gsm[[#This Row],[name]],[1]RXNS!$C:$C,[1]RXNS!$D:$D,"")</f>
        <v>hexanoate[c] &lt;=&gt; hexanoate[p]</v>
      </c>
      <c r="K1933" s="3" t="str">
        <f>_xlfn.XLOOKUP(sc_gsm[[#This Row],[name]],[2]RXNS!$C:$C,[2]RXNS!$D:$D,"")</f>
        <v>hexanoate[c] &lt;=&gt; hexanoate[p]</v>
      </c>
      <c r="L1933" s="3" t="b">
        <f>sc_gsm[[#This Row],[yeast8.3.4 equation]]=sc_gsm[[#This Row],[yeast9 equation]]</f>
        <v>1</v>
      </c>
    </row>
    <row r="1934" spans="1:12" hidden="1" x14ac:dyDescent="0.2">
      <c r="A1934" t="s">
        <v>2860</v>
      </c>
      <c r="B1934" t="s">
        <v>8111</v>
      </c>
      <c r="C1934" t="s">
        <v>3902</v>
      </c>
      <c r="D1934" t="str">
        <f>sc_gsm[[#This Row],[model_rxn]]&amp;"_"&amp;sc_gsm[[#This Row],[Column2]]</f>
        <v>HXAt_c_x_FWD</v>
      </c>
      <c r="E1934" t="str">
        <f>_xlfn.XLOOKUP(sc_gsm[[#This Row],[Column3]],SC_enz[name_dir],SC_enz[name_dir],"")</f>
        <v>HXAt_c_x_FWD</v>
      </c>
      <c r="F1934" t="str">
        <f>_xlfn.XLOOKUP(sc_gsm[[#This Row],[model_rxn]],RT_gsm[model_rxn],RT_gsm[model_rxn],"")</f>
        <v>HXAt_c_x</v>
      </c>
      <c r="G1934" s="3" t="str">
        <f>_xlfn.XLOOKUP(sc_gsm[[#This Row],[Column3]],RT_gsm[Column3],RT_gsm[Column3],"")</f>
        <v>HXAt_c_x_FWD</v>
      </c>
      <c r="H1934" s="3" t="str" cm="1">
        <f t="array" ref="H1934">sc_gsm[[#This Row],[model_rxn]]&amp;",r,"&amp;_xlfn.SWITCH(sc_gsm[[#This Row],[Column2]],"REV","lower_bound:-","FWD","upper_bound:")&amp;"1000"</f>
        <v>HXAt_c_x,r,upper_bound:1000</v>
      </c>
      <c r="I1934" s="3" t="str">
        <f>_xlfn.XLOOKUP(sc_gsm[[#This Row],[Column3]],SC_enz[name_dir],SC_enz[name_dir],"")</f>
        <v>HXAt_c_x_FWD</v>
      </c>
      <c r="J1934" s="3" t="str">
        <f>_xlfn.XLOOKUP(sc_gsm[[#This Row],[name]],[1]RXNS!$C:$C,[1]RXNS!$D:$D,"")</f>
        <v>hexanoate[c] &lt;=&gt; hexanoate[p]</v>
      </c>
      <c r="K1934" s="3" t="str">
        <f>_xlfn.XLOOKUP(sc_gsm[[#This Row],[name]],[2]RXNS!$C:$C,[2]RXNS!$D:$D,"")</f>
        <v>hexanoate[c] &lt;=&gt; hexanoate[p]</v>
      </c>
      <c r="L1934" s="3" t="b">
        <f>sc_gsm[[#This Row],[yeast8.3.4 equation]]=sc_gsm[[#This Row],[yeast9 equation]]</f>
        <v>1</v>
      </c>
    </row>
    <row r="1935" spans="1:12" hidden="1" x14ac:dyDescent="0.2">
      <c r="A1935" t="s">
        <v>2861</v>
      </c>
      <c r="B1935" t="s">
        <v>8112</v>
      </c>
      <c r="C1935" t="s">
        <v>3903</v>
      </c>
      <c r="D1935" t="str">
        <f>sc_gsm[[#This Row],[model_rxn]]&amp;"_"&amp;sc_gsm[[#This Row],[Column2]]</f>
        <v>DDCAt_c_rm_REV</v>
      </c>
      <c r="E1935" t="str">
        <f>_xlfn.XLOOKUP(sc_gsm[[#This Row],[Column3]],SC_enz[name_dir],SC_enz[name_dir],"")</f>
        <v>DDCAt_c_rm_REV</v>
      </c>
      <c r="F1935" t="str">
        <f>_xlfn.XLOOKUP(sc_gsm[[#This Row],[model_rxn]],RT_gsm[model_rxn],RT_gsm[model_rxn],"")</f>
        <v>DDCAt_c_rm</v>
      </c>
      <c r="G1935" s="3" t="str">
        <f>_xlfn.XLOOKUP(sc_gsm[[#This Row],[Column3]],RT_gsm[Column3],RT_gsm[Column3],"")</f>
        <v>DDCAt_c_rm_REV</v>
      </c>
      <c r="H1935" s="3" t="str" cm="1">
        <f t="array" ref="H1935">sc_gsm[[#This Row],[model_rxn]]&amp;",r,"&amp;_xlfn.SWITCH(sc_gsm[[#This Row],[Column2]],"REV","lower_bound:-","FWD","upper_bound:")&amp;"1000"</f>
        <v>DDCAt_c_rm,r,lower_bound:-1000</v>
      </c>
      <c r="I1935" s="3" t="str">
        <f>_xlfn.XLOOKUP(sc_gsm[[#This Row],[Column3]],SC_enz[name_dir],SC_enz[name_dir],"")</f>
        <v>DDCAt_c_rm_REV</v>
      </c>
      <c r="J1935" s="3" t="str">
        <f>_xlfn.XLOOKUP(sc_gsm[[#This Row],[name]],[1]RXNS!$C:$C,[1]RXNS!$D:$D,"")</f>
        <v>laurate[c] &lt;=&gt; laurate[erm]</v>
      </c>
      <c r="K1935" s="3" t="str">
        <f>_xlfn.XLOOKUP(sc_gsm[[#This Row],[name]],[2]RXNS!$C:$C,[2]RXNS!$D:$D,"")</f>
        <v>laurate[c] &lt;=&gt; laurate[erm]</v>
      </c>
      <c r="L1935" s="3" t="b">
        <f>sc_gsm[[#This Row],[yeast8.3.4 equation]]=sc_gsm[[#This Row],[yeast9 equation]]</f>
        <v>1</v>
      </c>
    </row>
    <row r="1936" spans="1:12" hidden="1" x14ac:dyDescent="0.2">
      <c r="A1936" t="s">
        <v>2861</v>
      </c>
      <c r="B1936" t="s">
        <v>8112</v>
      </c>
      <c r="C1936" t="s">
        <v>3902</v>
      </c>
      <c r="D1936" t="str">
        <f>sc_gsm[[#This Row],[model_rxn]]&amp;"_"&amp;sc_gsm[[#This Row],[Column2]]</f>
        <v>DDCAt_c_rm_FWD</v>
      </c>
      <c r="E1936" t="str">
        <f>_xlfn.XLOOKUP(sc_gsm[[#This Row],[Column3]],SC_enz[name_dir],SC_enz[name_dir],"")</f>
        <v>DDCAt_c_rm_FWD</v>
      </c>
      <c r="F1936" t="str">
        <f>_xlfn.XLOOKUP(sc_gsm[[#This Row],[model_rxn]],RT_gsm[model_rxn],RT_gsm[model_rxn],"")</f>
        <v>DDCAt_c_rm</v>
      </c>
      <c r="G1936" s="3" t="str">
        <f>_xlfn.XLOOKUP(sc_gsm[[#This Row],[Column3]],RT_gsm[Column3],RT_gsm[Column3],"")</f>
        <v>DDCAt_c_rm_FWD</v>
      </c>
      <c r="H1936" s="3" t="str" cm="1">
        <f t="array" ref="H1936">sc_gsm[[#This Row],[model_rxn]]&amp;",r,"&amp;_xlfn.SWITCH(sc_gsm[[#This Row],[Column2]],"REV","lower_bound:-","FWD","upper_bound:")&amp;"1000"</f>
        <v>DDCAt_c_rm,r,upper_bound:1000</v>
      </c>
      <c r="I1936" s="3" t="str">
        <f>_xlfn.XLOOKUP(sc_gsm[[#This Row],[Column3]],SC_enz[name_dir],SC_enz[name_dir],"")</f>
        <v>DDCAt_c_rm_FWD</v>
      </c>
      <c r="J1936" s="3" t="str">
        <f>_xlfn.XLOOKUP(sc_gsm[[#This Row],[name]],[1]RXNS!$C:$C,[1]RXNS!$D:$D,"")</f>
        <v>laurate[c] &lt;=&gt; laurate[erm]</v>
      </c>
      <c r="K1936" s="3" t="str">
        <f>_xlfn.XLOOKUP(sc_gsm[[#This Row],[name]],[2]RXNS!$C:$C,[2]RXNS!$D:$D,"")</f>
        <v>laurate[c] &lt;=&gt; laurate[erm]</v>
      </c>
      <c r="L1936" s="3" t="b">
        <f>sc_gsm[[#This Row],[yeast8.3.4 equation]]=sc_gsm[[#This Row],[yeast9 equation]]</f>
        <v>1</v>
      </c>
    </row>
    <row r="1937" spans="1:12" hidden="1" x14ac:dyDescent="0.2">
      <c r="A1937" t="s">
        <v>2862</v>
      </c>
      <c r="B1937" t="s">
        <v>8113</v>
      </c>
      <c r="C1937" t="s">
        <v>3903</v>
      </c>
      <c r="D1937" t="str">
        <f>sc_gsm[[#This Row],[model_rxn]]&amp;"_"&amp;sc_gsm[[#This Row],[Column2]]</f>
        <v>TTDCAt_c_rm_REV</v>
      </c>
      <c r="E1937" t="str">
        <f>_xlfn.XLOOKUP(sc_gsm[[#This Row],[Column3]],SC_enz[name_dir],SC_enz[name_dir],"")</f>
        <v>TTDCAt_c_rm_REV</v>
      </c>
      <c r="F1937" t="str">
        <f>_xlfn.XLOOKUP(sc_gsm[[#This Row],[model_rxn]],RT_gsm[model_rxn],RT_gsm[model_rxn],"")</f>
        <v>TTDCAt_c_rm</v>
      </c>
      <c r="G1937" s="3" t="str">
        <f>_xlfn.XLOOKUP(sc_gsm[[#This Row],[Column3]],RT_gsm[Column3],RT_gsm[Column3],"")</f>
        <v>TTDCAt_c_rm_REV</v>
      </c>
      <c r="H1937" s="3" t="str" cm="1">
        <f t="array" ref="H1937">sc_gsm[[#This Row],[model_rxn]]&amp;",r,"&amp;_xlfn.SWITCH(sc_gsm[[#This Row],[Column2]],"REV","lower_bound:-","FWD","upper_bound:")&amp;"1000"</f>
        <v>TTDCAt_c_rm,r,lower_bound:-1000</v>
      </c>
      <c r="I1937" s="3" t="str">
        <f>_xlfn.XLOOKUP(sc_gsm[[#This Row],[Column3]],SC_enz[name_dir],SC_enz[name_dir],"")</f>
        <v>TTDCAt_c_rm_REV</v>
      </c>
      <c r="J1937" s="3" t="str">
        <f>_xlfn.XLOOKUP(sc_gsm[[#This Row],[name]],[1]RXNS!$C:$C,[1]RXNS!$D:$D,"")</f>
        <v>myristate[c] &lt;=&gt; myristate[erm]</v>
      </c>
      <c r="K1937" s="3" t="str">
        <f>_xlfn.XLOOKUP(sc_gsm[[#This Row],[name]],[2]RXNS!$C:$C,[2]RXNS!$D:$D,"")</f>
        <v>myristate[c] &lt;=&gt; myristate[erm]</v>
      </c>
      <c r="L1937" s="3" t="b">
        <f>sc_gsm[[#This Row],[yeast8.3.4 equation]]=sc_gsm[[#This Row],[yeast9 equation]]</f>
        <v>1</v>
      </c>
    </row>
    <row r="1938" spans="1:12" hidden="1" x14ac:dyDescent="0.2">
      <c r="A1938" t="s">
        <v>2862</v>
      </c>
      <c r="B1938" t="s">
        <v>8113</v>
      </c>
      <c r="C1938" t="s">
        <v>3902</v>
      </c>
      <c r="D1938" t="str">
        <f>sc_gsm[[#This Row],[model_rxn]]&amp;"_"&amp;sc_gsm[[#This Row],[Column2]]</f>
        <v>TTDCAt_c_rm_FWD</v>
      </c>
      <c r="E1938" t="str">
        <f>_xlfn.XLOOKUP(sc_gsm[[#This Row],[Column3]],SC_enz[name_dir],SC_enz[name_dir],"")</f>
        <v>TTDCAt_c_rm_FWD</v>
      </c>
      <c r="F1938" t="str">
        <f>_xlfn.XLOOKUP(sc_gsm[[#This Row],[model_rxn]],RT_gsm[model_rxn],RT_gsm[model_rxn],"")</f>
        <v>TTDCAt_c_rm</v>
      </c>
      <c r="G1938" s="3" t="str">
        <f>_xlfn.XLOOKUP(sc_gsm[[#This Row],[Column3]],RT_gsm[Column3],RT_gsm[Column3],"")</f>
        <v>TTDCAt_c_rm_FWD</v>
      </c>
      <c r="H1938" s="3" t="str" cm="1">
        <f t="array" ref="H1938">sc_gsm[[#This Row],[model_rxn]]&amp;",r,"&amp;_xlfn.SWITCH(sc_gsm[[#This Row],[Column2]],"REV","lower_bound:-","FWD","upper_bound:")&amp;"1000"</f>
        <v>TTDCAt_c_rm,r,upper_bound:1000</v>
      </c>
      <c r="I1938" s="3" t="str">
        <f>_xlfn.XLOOKUP(sc_gsm[[#This Row],[Column3]],SC_enz[name_dir],SC_enz[name_dir],"")</f>
        <v>TTDCAt_c_rm_FWD</v>
      </c>
      <c r="J1938" s="3" t="str">
        <f>_xlfn.XLOOKUP(sc_gsm[[#This Row],[name]],[1]RXNS!$C:$C,[1]RXNS!$D:$D,"")</f>
        <v>myristate[c] &lt;=&gt; myristate[erm]</v>
      </c>
      <c r="K1938" s="3" t="str">
        <f>_xlfn.XLOOKUP(sc_gsm[[#This Row],[name]],[2]RXNS!$C:$C,[2]RXNS!$D:$D,"")</f>
        <v>myristate[c] &lt;=&gt; myristate[erm]</v>
      </c>
      <c r="L1938" s="3" t="b">
        <f>sc_gsm[[#This Row],[yeast8.3.4 equation]]=sc_gsm[[#This Row],[yeast9 equation]]</f>
        <v>1</v>
      </c>
    </row>
    <row r="1939" spans="1:12" hidden="1" x14ac:dyDescent="0.2">
      <c r="A1939" t="s">
        <v>2863</v>
      </c>
      <c r="B1939" t="s">
        <v>8114</v>
      </c>
      <c r="C1939" t="s">
        <v>3903</v>
      </c>
      <c r="D1939" t="str">
        <f>sc_gsm[[#This Row],[model_rxn]]&amp;"_"&amp;sc_gsm[[#This Row],[Column2]]</f>
        <v>HDCAt_c_rm_REV</v>
      </c>
      <c r="E1939" t="str">
        <f>_xlfn.XLOOKUP(sc_gsm[[#This Row],[Column3]],SC_enz[name_dir],SC_enz[name_dir],"")</f>
        <v>HDCAt_c_rm_REV</v>
      </c>
      <c r="F1939" t="str">
        <f>_xlfn.XLOOKUP(sc_gsm[[#This Row],[model_rxn]],RT_gsm[model_rxn],RT_gsm[model_rxn],"")</f>
        <v>HDCAt_c_rm</v>
      </c>
      <c r="G1939" s="3" t="str">
        <f>_xlfn.XLOOKUP(sc_gsm[[#This Row],[Column3]],RT_gsm[Column3],RT_gsm[Column3],"")</f>
        <v>HDCAt_c_rm_REV</v>
      </c>
      <c r="H1939" s="3" t="str" cm="1">
        <f t="array" ref="H1939">sc_gsm[[#This Row],[model_rxn]]&amp;",r,"&amp;_xlfn.SWITCH(sc_gsm[[#This Row],[Column2]],"REV","lower_bound:-","FWD","upper_bound:")&amp;"1000"</f>
        <v>HDCAt_c_rm,r,lower_bound:-1000</v>
      </c>
      <c r="I1939" s="3" t="str">
        <f>_xlfn.XLOOKUP(sc_gsm[[#This Row],[Column3]],SC_enz[name_dir],SC_enz[name_dir],"")</f>
        <v>HDCAt_c_rm_REV</v>
      </c>
      <c r="J1939" s="3" t="str">
        <f>_xlfn.XLOOKUP(sc_gsm[[#This Row],[name]],[1]RXNS!$C:$C,[1]RXNS!$D:$D,"")</f>
        <v>palmitate[c] &lt;=&gt; palmitate[erm]</v>
      </c>
      <c r="K1939" s="3" t="str">
        <f>_xlfn.XLOOKUP(sc_gsm[[#This Row],[name]],[2]RXNS!$C:$C,[2]RXNS!$D:$D,"")</f>
        <v>palmitate[c] &lt;=&gt; palmitate[erm]</v>
      </c>
      <c r="L1939" s="3" t="b">
        <f>sc_gsm[[#This Row],[yeast8.3.4 equation]]=sc_gsm[[#This Row],[yeast9 equation]]</f>
        <v>1</v>
      </c>
    </row>
    <row r="1940" spans="1:12" hidden="1" x14ac:dyDescent="0.2">
      <c r="A1940" t="s">
        <v>2863</v>
      </c>
      <c r="B1940" t="s">
        <v>8114</v>
      </c>
      <c r="C1940" t="s">
        <v>3902</v>
      </c>
      <c r="D1940" t="str">
        <f>sc_gsm[[#This Row],[model_rxn]]&amp;"_"&amp;sc_gsm[[#This Row],[Column2]]</f>
        <v>HDCAt_c_rm_FWD</v>
      </c>
      <c r="E1940" t="str">
        <f>_xlfn.XLOOKUP(sc_gsm[[#This Row],[Column3]],SC_enz[name_dir],SC_enz[name_dir],"")</f>
        <v>HDCAt_c_rm_FWD</v>
      </c>
      <c r="F1940" t="str">
        <f>_xlfn.XLOOKUP(sc_gsm[[#This Row],[model_rxn]],RT_gsm[model_rxn],RT_gsm[model_rxn],"")</f>
        <v>HDCAt_c_rm</v>
      </c>
      <c r="G1940" s="3" t="str">
        <f>_xlfn.XLOOKUP(sc_gsm[[#This Row],[Column3]],RT_gsm[Column3],RT_gsm[Column3],"")</f>
        <v>HDCAt_c_rm_FWD</v>
      </c>
      <c r="H1940" s="3" t="str" cm="1">
        <f t="array" ref="H1940">sc_gsm[[#This Row],[model_rxn]]&amp;",r,"&amp;_xlfn.SWITCH(sc_gsm[[#This Row],[Column2]],"REV","lower_bound:-","FWD","upper_bound:")&amp;"1000"</f>
        <v>HDCAt_c_rm,r,upper_bound:1000</v>
      </c>
      <c r="I1940" s="3" t="str">
        <f>_xlfn.XLOOKUP(sc_gsm[[#This Row],[Column3]],SC_enz[name_dir],SC_enz[name_dir],"")</f>
        <v>HDCAt_c_rm_FWD</v>
      </c>
      <c r="J1940" s="3" t="str">
        <f>_xlfn.XLOOKUP(sc_gsm[[#This Row],[name]],[1]RXNS!$C:$C,[1]RXNS!$D:$D,"")</f>
        <v>palmitate[c] &lt;=&gt; palmitate[erm]</v>
      </c>
      <c r="K1940" s="3" t="str">
        <f>_xlfn.XLOOKUP(sc_gsm[[#This Row],[name]],[2]RXNS!$C:$C,[2]RXNS!$D:$D,"")</f>
        <v>palmitate[c] &lt;=&gt; palmitate[erm]</v>
      </c>
      <c r="L1940" s="3" t="b">
        <f>sc_gsm[[#This Row],[yeast8.3.4 equation]]=sc_gsm[[#This Row],[yeast9 equation]]</f>
        <v>1</v>
      </c>
    </row>
    <row r="1941" spans="1:12" hidden="1" x14ac:dyDescent="0.2">
      <c r="A1941" t="s">
        <v>2864</v>
      </c>
      <c r="B1941" t="s">
        <v>8115</v>
      </c>
      <c r="C1941" t="s">
        <v>3903</v>
      </c>
      <c r="D1941" t="str">
        <f>sc_gsm[[#This Row],[model_rxn]]&amp;"_"&amp;sc_gsm[[#This Row],[Column2]]</f>
        <v>HDCEAt_c_rm_REV</v>
      </c>
      <c r="E1941" t="str">
        <f>_xlfn.XLOOKUP(sc_gsm[[#This Row],[Column3]],SC_enz[name_dir],SC_enz[name_dir],"")</f>
        <v>HDCEAt_c_rm_REV</v>
      </c>
      <c r="F1941" t="str">
        <f>_xlfn.XLOOKUP(sc_gsm[[#This Row],[model_rxn]],RT_gsm[model_rxn],RT_gsm[model_rxn],"")</f>
        <v>HDCEAt_c_rm</v>
      </c>
      <c r="G1941" s="3" t="str">
        <f>_xlfn.XLOOKUP(sc_gsm[[#This Row],[Column3]],RT_gsm[Column3],RT_gsm[Column3],"")</f>
        <v>HDCEAt_c_rm_REV</v>
      </c>
      <c r="H1941" s="3" t="str" cm="1">
        <f t="array" ref="H1941">sc_gsm[[#This Row],[model_rxn]]&amp;",r,"&amp;_xlfn.SWITCH(sc_gsm[[#This Row],[Column2]],"REV","lower_bound:-","FWD","upper_bound:")&amp;"1000"</f>
        <v>HDCEAt_c_rm,r,lower_bound:-1000</v>
      </c>
      <c r="I1941" s="3" t="str">
        <f>_xlfn.XLOOKUP(sc_gsm[[#This Row],[Column3]],SC_enz[name_dir],SC_enz[name_dir],"")</f>
        <v>HDCEAt_c_rm_REV</v>
      </c>
      <c r="J1941" s="3" t="str">
        <f>_xlfn.XLOOKUP(sc_gsm[[#This Row],[name]],[1]RXNS!$C:$C,[1]RXNS!$D:$D,"")</f>
        <v>palmitoleate[c] &lt;=&gt; palmitoleate[erm]</v>
      </c>
      <c r="K1941" s="3" t="str">
        <f>_xlfn.XLOOKUP(sc_gsm[[#This Row],[name]],[2]RXNS!$C:$C,[2]RXNS!$D:$D,"")</f>
        <v>palmitoleate[c] &lt;=&gt; palmitoleate[erm]</v>
      </c>
      <c r="L1941" s="3" t="b">
        <f>sc_gsm[[#This Row],[yeast8.3.4 equation]]=sc_gsm[[#This Row],[yeast9 equation]]</f>
        <v>1</v>
      </c>
    </row>
    <row r="1942" spans="1:12" hidden="1" x14ac:dyDescent="0.2">
      <c r="A1942" t="s">
        <v>2864</v>
      </c>
      <c r="B1942" t="s">
        <v>8115</v>
      </c>
      <c r="C1942" t="s">
        <v>3902</v>
      </c>
      <c r="D1942" t="str">
        <f>sc_gsm[[#This Row],[model_rxn]]&amp;"_"&amp;sc_gsm[[#This Row],[Column2]]</f>
        <v>HDCEAt_c_rm_FWD</v>
      </c>
      <c r="E1942" t="str">
        <f>_xlfn.XLOOKUP(sc_gsm[[#This Row],[Column3]],SC_enz[name_dir],SC_enz[name_dir],"")</f>
        <v>HDCEAt_c_rm_FWD</v>
      </c>
      <c r="F1942" t="str">
        <f>_xlfn.XLOOKUP(sc_gsm[[#This Row],[model_rxn]],RT_gsm[model_rxn],RT_gsm[model_rxn],"")</f>
        <v>HDCEAt_c_rm</v>
      </c>
      <c r="G1942" s="3" t="str">
        <f>_xlfn.XLOOKUP(sc_gsm[[#This Row],[Column3]],RT_gsm[Column3],RT_gsm[Column3],"")</f>
        <v>HDCEAt_c_rm_FWD</v>
      </c>
      <c r="H1942" s="3" t="str" cm="1">
        <f t="array" ref="H1942">sc_gsm[[#This Row],[model_rxn]]&amp;",r,"&amp;_xlfn.SWITCH(sc_gsm[[#This Row],[Column2]],"REV","lower_bound:-","FWD","upper_bound:")&amp;"1000"</f>
        <v>HDCEAt_c_rm,r,upper_bound:1000</v>
      </c>
      <c r="I1942" s="3" t="str">
        <f>_xlfn.XLOOKUP(sc_gsm[[#This Row],[Column3]],SC_enz[name_dir],SC_enz[name_dir],"")</f>
        <v>HDCEAt_c_rm_FWD</v>
      </c>
      <c r="J1942" s="3" t="str">
        <f>_xlfn.XLOOKUP(sc_gsm[[#This Row],[name]],[1]RXNS!$C:$C,[1]RXNS!$D:$D,"")</f>
        <v>palmitoleate[c] &lt;=&gt; palmitoleate[erm]</v>
      </c>
      <c r="K1942" s="3" t="str">
        <f>_xlfn.XLOOKUP(sc_gsm[[#This Row],[name]],[2]RXNS!$C:$C,[2]RXNS!$D:$D,"")</f>
        <v>palmitoleate[c] &lt;=&gt; palmitoleate[erm]</v>
      </c>
      <c r="L1942" s="3" t="b">
        <f>sc_gsm[[#This Row],[yeast8.3.4 equation]]=sc_gsm[[#This Row],[yeast9 equation]]</f>
        <v>1</v>
      </c>
    </row>
    <row r="1943" spans="1:12" hidden="1" x14ac:dyDescent="0.2">
      <c r="A1943" t="s">
        <v>2865</v>
      </c>
      <c r="B1943" t="s">
        <v>8116</v>
      </c>
      <c r="C1943" t="s">
        <v>3903</v>
      </c>
      <c r="D1943" t="str">
        <f>sc_gsm[[#This Row],[model_rxn]]&amp;"_"&amp;sc_gsm[[#This Row],[Column2]]</f>
        <v>OCDCAt_c_rm_REV</v>
      </c>
      <c r="E1943" t="str">
        <f>_xlfn.XLOOKUP(sc_gsm[[#This Row],[Column3]],SC_enz[name_dir],SC_enz[name_dir],"")</f>
        <v>OCDCAt_c_rm_REV</v>
      </c>
      <c r="F1943" t="str">
        <f>_xlfn.XLOOKUP(sc_gsm[[#This Row],[model_rxn]],RT_gsm[model_rxn],RT_gsm[model_rxn],"")</f>
        <v>OCDCAt_c_rm</v>
      </c>
      <c r="G1943" s="3" t="str">
        <f>_xlfn.XLOOKUP(sc_gsm[[#This Row],[Column3]],RT_gsm[Column3],RT_gsm[Column3],"")</f>
        <v>OCDCAt_c_rm_REV</v>
      </c>
      <c r="H1943" s="3" t="str" cm="1">
        <f t="array" ref="H1943">sc_gsm[[#This Row],[model_rxn]]&amp;",r,"&amp;_xlfn.SWITCH(sc_gsm[[#This Row],[Column2]],"REV","lower_bound:-","FWD","upper_bound:")&amp;"1000"</f>
        <v>OCDCAt_c_rm,r,lower_bound:-1000</v>
      </c>
      <c r="I1943" s="3" t="str">
        <f>_xlfn.XLOOKUP(sc_gsm[[#This Row],[Column3]],SC_enz[name_dir],SC_enz[name_dir],"")</f>
        <v>OCDCAt_c_rm_REV</v>
      </c>
      <c r="J1943" s="3" t="str">
        <f>_xlfn.XLOOKUP(sc_gsm[[#This Row],[name]],[1]RXNS!$C:$C,[1]RXNS!$D:$D,"")</f>
        <v>stearate[c] &lt;=&gt; stearate[erm]</v>
      </c>
      <c r="K1943" s="3" t="str">
        <f>_xlfn.XLOOKUP(sc_gsm[[#This Row],[name]],[2]RXNS!$C:$C,[2]RXNS!$D:$D,"")</f>
        <v>stearate[c] &lt;=&gt; stearate[erm]</v>
      </c>
      <c r="L1943" s="3" t="b">
        <f>sc_gsm[[#This Row],[yeast8.3.4 equation]]=sc_gsm[[#This Row],[yeast9 equation]]</f>
        <v>1</v>
      </c>
    </row>
    <row r="1944" spans="1:12" hidden="1" x14ac:dyDescent="0.2">
      <c r="A1944" t="s">
        <v>2865</v>
      </c>
      <c r="B1944" t="s">
        <v>8116</v>
      </c>
      <c r="C1944" t="s">
        <v>3902</v>
      </c>
      <c r="D1944" t="str">
        <f>sc_gsm[[#This Row],[model_rxn]]&amp;"_"&amp;sc_gsm[[#This Row],[Column2]]</f>
        <v>OCDCAt_c_rm_FWD</v>
      </c>
      <c r="E1944" t="str">
        <f>_xlfn.XLOOKUP(sc_gsm[[#This Row],[Column3]],SC_enz[name_dir],SC_enz[name_dir],"")</f>
        <v>OCDCAt_c_rm_FWD</v>
      </c>
      <c r="F1944" t="str">
        <f>_xlfn.XLOOKUP(sc_gsm[[#This Row],[model_rxn]],RT_gsm[model_rxn],RT_gsm[model_rxn],"")</f>
        <v>OCDCAt_c_rm</v>
      </c>
      <c r="G1944" s="3" t="str">
        <f>_xlfn.XLOOKUP(sc_gsm[[#This Row],[Column3]],RT_gsm[Column3],RT_gsm[Column3],"")</f>
        <v>OCDCAt_c_rm_FWD</v>
      </c>
      <c r="H1944" s="3" t="str" cm="1">
        <f t="array" ref="H1944">sc_gsm[[#This Row],[model_rxn]]&amp;",r,"&amp;_xlfn.SWITCH(sc_gsm[[#This Row],[Column2]],"REV","lower_bound:-","FWD","upper_bound:")&amp;"1000"</f>
        <v>OCDCAt_c_rm,r,upper_bound:1000</v>
      </c>
      <c r="I1944" s="3" t="str">
        <f>_xlfn.XLOOKUP(sc_gsm[[#This Row],[Column3]],SC_enz[name_dir],SC_enz[name_dir],"")</f>
        <v>OCDCAt_c_rm_FWD</v>
      </c>
      <c r="J1944" s="3" t="str">
        <f>_xlfn.XLOOKUP(sc_gsm[[#This Row],[name]],[1]RXNS!$C:$C,[1]RXNS!$D:$D,"")</f>
        <v>stearate[c] &lt;=&gt; stearate[erm]</v>
      </c>
      <c r="K1944" s="3" t="str">
        <f>_xlfn.XLOOKUP(sc_gsm[[#This Row],[name]],[2]RXNS!$C:$C,[2]RXNS!$D:$D,"")</f>
        <v>stearate[c] &lt;=&gt; stearate[erm]</v>
      </c>
      <c r="L1944" s="3" t="b">
        <f>sc_gsm[[#This Row],[yeast8.3.4 equation]]=sc_gsm[[#This Row],[yeast9 equation]]</f>
        <v>1</v>
      </c>
    </row>
    <row r="1945" spans="1:12" hidden="1" x14ac:dyDescent="0.2">
      <c r="A1945" t="s">
        <v>2866</v>
      </c>
      <c r="B1945" t="s">
        <v>8117</v>
      </c>
      <c r="C1945" t="s">
        <v>3903</v>
      </c>
      <c r="D1945" t="str">
        <f>sc_gsm[[#This Row],[model_rxn]]&amp;"_"&amp;sc_gsm[[#This Row],[Column2]]</f>
        <v>OCDCEAt_c_rm_REV</v>
      </c>
      <c r="E1945" t="str">
        <f>_xlfn.XLOOKUP(sc_gsm[[#This Row],[Column3]],SC_enz[name_dir],SC_enz[name_dir],"")</f>
        <v>OCDCEAt_c_rm_REV</v>
      </c>
      <c r="F1945" t="str">
        <f>_xlfn.XLOOKUP(sc_gsm[[#This Row],[model_rxn]],RT_gsm[model_rxn],RT_gsm[model_rxn],"")</f>
        <v>OCDCEAt_c_rm</v>
      </c>
      <c r="G1945" s="3" t="str">
        <f>_xlfn.XLOOKUP(sc_gsm[[#This Row],[Column3]],RT_gsm[Column3],RT_gsm[Column3],"")</f>
        <v>OCDCEAt_c_rm_REV</v>
      </c>
      <c r="H1945" s="3" t="str" cm="1">
        <f t="array" ref="H1945">sc_gsm[[#This Row],[model_rxn]]&amp;",r,"&amp;_xlfn.SWITCH(sc_gsm[[#This Row],[Column2]],"REV","lower_bound:-","FWD","upper_bound:")&amp;"1000"</f>
        <v>OCDCEAt_c_rm,r,lower_bound:-1000</v>
      </c>
      <c r="I1945" s="3" t="str">
        <f>_xlfn.XLOOKUP(sc_gsm[[#This Row],[Column3]],SC_enz[name_dir],SC_enz[name_dir],"")</f>
        <v>OCDCEAt_c_rm_REV</v>
      </c>
      <c r="J1945" s="3" t="str">
        <f>_xlfn.XLOOKUP(sc_gsm[[#This Row],[name]],[1]RXNS!$C:$C,[1]RXNS!$D:$D,"")</f>
        <v>oleate[c] &lt;=&gt; oleate[erm]</v>
      </c>
      <c r="K1945" s="3" t="str">
        <f>_xlfn.XLOOKUP(sc_gsm[[#This Row],[name]],[2]RXNS!$C:$C,[2]RXNS!$D:$D,"")</f>
        <v>oleate[c] &lt;=&gt; oleate[erm]</v>
      </c>
      <c r="L1945" s="3" t="b">
        <f>sc_gsm[[#This Row],[yeast8.3.4 equation]]=sc_gsm[[#This Row],[yeast9 equation]]</f>
        <v>1</v>
      </c>
    </row>
    <row r="1946" spans="1:12" hidden="1" x14ac:dyDescent="0.2">
      <c r="A1946" t="s">
        <v>2866</v>
      </c>
      <c r="B1946" t="s">
        <v>8117</v>
      </c>
      <c r="C1946" t="s">
        <v>3902</v>
      </c>
      <c r="D1946" t="str">
        <f>sc_gsm[[#This Row],[model_rxn]]&amp;"_"&amp;sc_gsm[[#This Row],[Column2]]</f>
        <v>OCDCEAt_c_rm_FWD</v>
      </c>
      <c r="E1946" t="str">
        <f>_xlfn.XLOOKUP(sc_gsm[[#This Row],[Column3]],SC_enz[name_dir],SC_enz[name_dir],"")</f>
        <v>OCDCEAt_c_rm_FWD</v>
      </c>
      <c r="F1946" t="str">
        <f>_xlfn.XLOOKUP(sc_gsm[[#This Row],[model_rxn]],RT_gsm[model_rxn],RT_gsm[model_rxn],"")</f>
        <v>OCDCEAt_c_rm</v>
      </c>
      <c r="G1946" s="3" t="str">
        <f>_xlfn.XLOOKUP(sc_gsm[[#This Row],[Column3]],RT_gsm[Column3],RT_gsm[Column3],"")</f>
        <v>OCDCEAt_c_rm_FWD</v>
      </c>
      <c r="H1946" s="3" t="str" cm="1">
        <f t="array" ref="H1946">sc_gsm[[#This Row],[model_rxn]]&amp;",r,"&amp;_xlfn.SWITCH(sc_gsm[[#This Row],[Column2]],"REV","lower_bound:-","FWD","upper_bound:")&amp;"1000"</f>
        <v>OCDCEAt_c_rm,r,upper_bound:1000</v>
      </c>
      <c r="I1946" s="3" t="str">
        <f>_xlfn.XLOOKUP(sc_gsm[[#This Row],[Column3]],SC_enz[name_dir],SC_enz[name_dir],"")</f>
        <v>OCDCEAt_c_rm_FWD</v>
      </c>
      <c r="J1946" s="3" t="str">
        <f>_xlfn.XLOOKUP(sc_gsm[[#This Row],[name]],[1]RXNS!$C:$C,[1]RXNS!$D:$D,"")</f>
        <v>oleate[c] &lt;=&gt; oleate[erm]</v>
      </c>
      <c r="K1946" s="3" t="str">
        <f>_xlfn.XLOOKUP(sc_gsm[[#This Row],[name]],[2]RXNS!$C:$C,[2]RXNS!$D:$D,"")</f>
        <v>oleate[c] &lt;=&gt; oleate[erm]</v>
      </c>
      <c r="L1946" s="3" t="b">
        <f>sc_gsm[[#This Row],[yeast8.3.4 equation]]=sc_gsm[[#This Row],[yeast9 equation]]</f>
        <v>1</v>
      </c>
    </row>
    <row r="1947" spans="1:12" hidden="1" x14ac:dyDescent="0.2">
      <c r="A1947" t="s">
        <v>2867</v>
      </c>
      <c r="B1947" t="s">
        <v>8118</v>
      </c>
      <c r="C1947" t="s">
        <v>3903</v>
      </c>
      <c r="D1947" t="str">
        <f>sc_gsm[[#This Row],[model_rxn]]&amp;"_"&amp;sc_gsm[[#This Row],[Column2]]</f>
        <v>MALCOAt_c_rm_REV</v>
      </c>
      <c r="E1947" t="str">
        <f>_xlfn.XLOOKUP(sc_gsm[[#This Row],[Column3]],SC_enz[name_dir],SC_enz[name_dir],"")</f>
        <v>MALCOAt_c_rm_REV</v>
      </c>
      <c r="F1947" t="str">
        <f>_xlfn.XLOOKUP(sc_gsm[[#This Row],[model_rxn]],RT_gsm[model_rxn],RT_gsm[model_rxn],"")</f>
        <v>MALCOAt_c_rm</v>
      </c>
      <c r="G1947" s="3" t="str">
        <f>_xlfn.XLOOKUP(sc_gsm[[#This Row],[Column3]],RT_gsm[Column3],RT_gsm[Column3],"")</f>
        <v>MALCOAt_c_rm_REV</v>
      </c>
      <c r="H1947" s="3" t="str" cm="1">
        <f t="array" ref="H1947">sc_gsm[[#This Row],[model_rxn]]&amp;",r,"&amp;_xlfn.SWITCH(sc_gsm[[#This Row],[Column2]],"REV","lower_bound:-","FWD","upper_bound:")&amp;"1000"</f>
        <v>MALCOAt_c_rm,r,lower_bound:-1000</v>
      </c>
      <c r="I1947" s="3" t="str">
        <f>_xlfn.XLOOKUP(sc_gsm[[#This Row],[Column3]],SC_enz[name_dir],SC_enz[name_dir],"")</f>
        <v>MALCOAt_c_rm_REV</v>
      </c>
      <c r="J1947" s="3" t="str">
        <f>_xlfn.XLOOKUP(sc_gsm[[#This Row],[name]],[1]RXNS!$C:$C,[1]RXNS!$D:$D,"")</f>
        <v>malonyl-CoA[c] &lt;=&gt; malonyl-CoA[erm]</v>
      </c>
      <c r="K1947" s="3" t="str">
        <f>_xlfn.XLOOKUP(sc_gsm[[#This Row],[name]],[2]RXNS!$C:$C,[2]RXNS!$D:$D,"")</f>
        <v>malonyl-CoA[c] &lt;=&gt; malonyl-CoA[erm]</v>
      </c>
      <c r="L1947" s="3" t="b">
        <f>sc_gsm[[#This Row],[yeast8.3.4 equation]]=sc_gsm[[#This Row],[yeast9 equation]]</f>
        <v>1</v>
      </c>
    </row>
    <row r="1948" spans="1:12" hidden="1" x14ac:dyDescent="0.2">
      <c r="A1948" t="s">
        <v>2867</v>
      </c>
      <c r="B1948" t="s">
        <v>8118</v>
      </c>
      <c r="C1948" t="s">
        <v>3902</v>
      </c>
      <c r="D1948" t="str">
        <f>sc_gsm[[#This Row],[model_rxn]]&amp;"_"&amp;sc_gsm[[#This Row],[Column2]]</f>
        <v>MALCOAt_c_rm_FWD</v>
      </c>
      <c r="E1948" t="str">
        <f>_xlfn.XLOOKUP(sc_gsm[[#This Row],[Column3]],SC_enz[name_dir],SC_enz[name_dir],"")</f>
        <v>MALCOAt_c_rm_FWD</v>
      </c>
      <c r="F1948" t="str">
        <f>_xlfn.XLOOKUP(sc_gsm[[#This Row],[model_rxn]],RT_gsm[model_rxn],RT_gsm[model_rxn],"")</f>
        <v>MALCOAt_c_rm</v>
      </c>
      <c r="G1948" s="3" t="str">
        <f>_xlfn.XLOOKUP(sc_gsm[[#This Row],[Column3]],RT_gsm[Column3],RT_gsm[Column3],"")</f>
        <v>MALCOAt_c_rm_FWD</v>
      </c>
      <c r="H1948" s="3" t="str" cm="1">
        <f t="array" ref="H1948">sc_gsm[[#This Row],[model_rxn]]&amp;",r,"&amp;_xlfn.SWITCH(sc_gsm[[#This Row],[Column2]],"REV","lower_bound:-","FWD","upper_bound:")&amp;"1000"</f>
        <v>MALCOAt_c_rm,r,upper_bound:1000</v>
      </c>
      <c r="I1948" s="3" t="str">
        <f>_xlfn.XLOOKUP(sc_gsm[[#This Row],[Column3]],SC_enz[name_dir],SC_enz[name_dir],"")</f>
        <v>MALCOAt_c_rm_FWD</v>
      </c>
      <c r="J1948" s="3" t="str">
        <f>_xlfn.XLOOKUP(sc_gsm[[#This Row],[name]],[1]RXNS!$C:$C,[1]RXNS!$D:$D,"")</f>
        <v>malonyl-CoA[c] &lt;=&gt; malonyl-CoA[erm]</v>
      </c>
      <c r="K1948" s="3" t="str">
        <f>_xlfn.XLOOKUP(sc_gsm[[#This Row],[name]],[2]RXNS!$C:$C,[2]RXNS!$D:$D,"")</f>
        <v>malonyl-CoA[c] &lt;=&gt; malonyl-CoA[erm]</v>
      </c>
      <c r="L1948" s="3" t="b">
        <f>sc_gsm[[#This Row],[yeast8.3.4 equation]]=sc_gsm[[#This Row],[yeast9 equation]]</f>
        <v>1</v>
      </c>
    </row>
    <row r="1949" spans="1:12" hidden="1" x14ac:dyDescent="0.2">
      <c r="A1949" t="s">
        <v>2868</v>
      </c>
      <c r="B1949" t="s">
        <v>8119</v>
      </c>
      <c r="C1949" t="s">
        <v>3903</v>
      </c>
      <c r="D1949" t="str">
        <f>sc_gsm[[#This Row],[model_rxn]]&amp;"_"&amp;sc_gsm[[#This Row],[Column2]]</f>
        <v>DDCACOAt_c_rm_REV</v>
      </c>
      <c r="E1949" t="str">
        <f>_xlfn.XLOOKUP(sc_gsm[[#This Row],[Column3]],SC_enz[name_dir],SC_enz[name_dir],"")</f>
        <v>DDCACOAt_c_rm_REV</v>
      </c>
      <c r="F1949" t="str">
        <f>_xlfn.XLOOKUP(sc_gsm[[#This Row],[model_rxn]],RT_gsm[model_rxn],RT_gsm[model_rxn],"")</f>
        <v>DDCACOAt_c_rm</v>
      </c>
      <c r="G1949" s="3" t="str">
        <f>_xlfn.XLOOKUP(sc_gsm[[#This Row],[Column3]],RT_gsm[Column3],RT_gsm[Column3],"")</f>
        <v>DDCACOAt_c_rm_REV</v>
      </c>
      <c r="H1949" s="3" t="str" cm="1">
        <f t="array" ref="H1949">sc_gsm[[#This Row],[model_rxn]]&amp;",r,"&amp;_xlfn.SWITCH(sc_gsm[[#This Row],[Column2]],"REV","lower_bound:-","FWD","upper_bound:")&amp;"1000"</f>
        <v>DDCACOAt_c_rm,r,lower_bound:-1000</v>
      </c>
      <c r="I1949" s="3" t="str">
        <f>_xlfn.XLOOKUP(sc_gsm[[#This Row],[Column3]],SC_enz[name_dir],SC_enz[name_dir],"")</f>
        <v>DDCACOAt_c_rm_REV</v>
      </c>
      <c r="J1949" s="3" t="str">
        <f>_xlfn.XLOOKUP(sc_gsm[[#This Row],[name]],[1]RXNS!$C:$C,[1]RXNS!$D:$D,"")</f>
        <v>lauroyl-CoA[c] &lt;=&gt; lauroyl-CoA[erm]</v>
      </c>
      <c r="K1949" s="3" t="str">
        <f>_xlfn.XLOOKUP(sc_gsm[[#This Row],[name]],[2]RXNS!$C:$C,[2]RXNS!$D:$D,"")</f>
        <v>lauroyl-CoA[c] &lt;=&gt; lauroyl-CoA[erm]</v>
      </c>
      <c r="L1949" s="3" t="b">
        <f>sc_gsm[[#This Row],[yeast8.3.4 equation]]=sc_gsm[[#This Row],[yeast9 equation]]</f>
        <v>1</v>
      </c>
    </row>
    <row r="1950" spans="1:12" hidden="1" x14ac:dyDescent="0.2">
      <c r="A1950" t="s">
        <v>2868</v>
      </c>
      <c r="B1950" t="s">
        <v>8119</v>
      </c>
      <c r="C1950" t="s">
        <v>3902</v>
      </c>
      <c r="D1950" t="str">
        <f>sc_gsm[[#This Row],[model_rxn]]&amp;"_"&amp;sc_gsm[[#This Row],[Column2]]</f>
        <v>DDCACOAt_c_rm_FWD</v>
      </c>
      <c r="E1950" t="str">
        <f>_xlfn.XLOOKUP(sc_gsm[[#This Row],[Column3]],SC_enz[name_dir],SC_enz[name_dir],"")</f>
        <v>DDCACOAt_c_rm_FWD</v>
      </c>
      <c r="F1950" t="str">
        <f>_xlfn.XLOOKUP(sc_gsm[[#This Row],[model_rxn]],RT_gsm[model_rxn],RT_gsm[model_rxn],"")</f>
        <v>DDCACOAt_c_rm</v>
      </c>
      <c r="G1950" s="3" t="str">
        <f>_xlfn.XLOOKUP(sc_gsm[[#This Row],[Column3]],RT_gsm[Column3],RT_gsm[Column3],"")</f>
        <v>DDCACOAt_c_rm_FWD</v>
      </c>
      <c r="H1950" s="3" t="str" cm="1">
        <f t="array" ref="H1950">sc_gsm[[#This Row],[model_rxn]]&amp;",r,"&amp;_xlfn.SWITCH(sc_gsm[[#This Row],[Column2]],"REV","lower_bound:-","FWD","upper_bound:")&amp;"1000"</f>
        <v>DDCACOAt_c_rm,r,upper_bound:1000</v>
      </c>
      <c r="I1950" s="3" t="str">
        <f>_xlfn.XLOOKUP(sc_gsm[[#This Row],[Column3]],SC_enz[name_dir],SC_enz[name_dir],"")</f>
        <v>DDCACOAt_c_rm_FWD</v>
      </c>
      <c r="J1950" s="3" t="str">
        <f>_xlfn.XLOOKUP(sc_gsm[[#This Row],[name]],[1]RXNS!$C:$C,[1]RXNS!$D:$D,"")</f>
        <v>lauroyl-CoA[c] &lt;=&gt; lauroyl-CoA[erm]</v>
      </c>
      <c r="K1950" s="3" t="str">
        <f>_xlfn.XLOOKUP(sc_gsm[[#This Row],[name]],[2]RXNS!$C:$C,[2]RXNS!$D:$D,"")</f>
        <v>lauroyl-CoA[c] &lt;=&gt; lauroyl-CoA[erm]</v>
      </c>
      <c r="L1950" s="3" t="b">
        <f>sc_gsm[[#This Row],[yeast8.3.4 equation]]=sc_gsm[[#This Row],[yeast9 equation]]</f>
        <v>1</v>
      </c>
    </row>
    <row r="1951" spans="1:12" hidden="1" x14ac:dyDescent="0.2">
      <c r="A1951" t="s">
        <v>2869</v>
      </c>
      <c r="B1951" t="s">
        <v>8120</v>
      </c>
      <c r="C1951" t="s">
        <v>3903</v>
      </c>
      <c r="D1951" t="str">
        <f>sc_gsm[[#This Row],[model_rxn]]&amp;"_"&amp;sc_gsm[[#This Row],[Column2]]</f>
        <v>TDCOAt_c_rm_REV</v>
      </c>
      <c r="E1951" t="str">
        <f>_xlfn.XLOOKUP(sc_gsm[[#This Row],[Column3]],SC_enz[name_dir],SC_enz[name_dir],"")</f>
        <v>TDCOAt_c_rm_REV</v>
      </c>
      <c r="F1951" t="str">
        <f>_xlfn.XLOOKUP(sc_gsm[[#This Row],[model_rxn]],RT_gsm[model_rxn],RT_gsm[model_rxn],"")</f>
        <v>TDCOAt_c_rm</v>
      </c>
      <c r="G1951" s="3" t="str">
        <f>_xlfn.XLOOKUP(sc_gsm[[#This Row],[Column3]],RT_gsm[Column3],RT_gsm[Column3],"")</f>
        <v>TDCOAt_c_rm_REV</v>
      </c>
      <c r="H1951" s="3" t="str" cm="1">
        <f t="array" ref="H1951">sc_gsm[[#This Row],[model_rxn]]&amp;",r,"&amp;_xlfn.SWITCH(sc_gsm[[#This Row],[Column2]],"REV","lower_bound:-","FWD","upper_bound:")&amp;"1000"</f>
        <v>TDCOAt_c_rm,r,lower_bound:-1000</v>
      </c>
      <c r="I1951" s="3" t="str">
        <f>_xlfn.XLOOKUP(sc_gsm[[#This Row],[Column3]],SC_enz[name_dir],SC_enz[name_dir],"")</f>
        <v>TDCOAt_c_rm_REV</v>
      </c>
      <c r="J1951" s="3" t="str">
        <f>_xlfn.XLOOKUP(sc_gsm[[#This Row],[name]],[1]RXNS!$C:$C,[1]RXNS!$D:$D,"")</f>
        <v>myristoyl-CoA[c] &lt;=&gt; myristoyl-CoA[erm]</v>
      </c>
      <c r="K1951" s="3" t="str">
        <f>_xlfn.XLOOKUP(sc_gsm[[#This Row],[name]],[2]RXNS!$C:$C,[2]RXNS!$D:$D,"")</f>
        <v>myristoyl-CoA[c] &lt;=&gt; myristoyl-CoA[erm]</v>
      </c>
      <c r="L1951" s="3" t="b">
        <f>sc_gsm[[#This Row],[yeast8.3.4 equation]]=sc_gsm[[#This Row],[yeast9 equation]]</f>
        <v>1</v>
      </c>
    </row>
    <row r="1952" spans="1:12" hidden="1" x14ac:dyDescent="0.2">
      <c r="A1952" t="s">
        <v>2869</v>
      </c>
      <c r="B1952" t="s">
        <v>8120</v>
      </c>
      <c r="C1952" t="s">
        <v>3902</v>
      </c>
      <c r="D1952" t="str">
        <f>sc_gsm[[#This Row],[model_rxn]]&amp;"_"&amp;sc_gsm[[#This Row],[Column2]]</f>
        <v>TDCOAt_c_rm_FWD</v>
      </c>
      <c r="E1952" t="str">
        <f>_xlfn.XLOOKUP(sc_gsm[[#This Row],[Column3]],SC_enz[name_dir],SC_enz[name_dir],"")</f>
        <v>TDCOAt_c_rm_FWD</v>
      </c>
      <c r="F1952" t="str">
        <f>_xlfn.XLOOKUP(sc_gsm[[#This Row],[model_rxn]],RT_gsm[model_rxn],RT_gsm[model_rxn],"")</f>
        <v>TDCOAt_c_rm</v>
      </c>
      <c r="G1952" s="3" t="str">
        <f>_xlfn.XLOOKUP(sc_gsm[[#This Row],[Column3]],RT_gsm[Column3],RT_gsm[Column3],"")</f>
        <v>TDCOAt_c_rm_FWD</v>
      </c>
      <c r="H1952" s="3" t="str" cm="1">
        <f t="array" ref="H1952">sc_gsm[[#This Row],[model_rxn]]&amp;",r,"&amp;_xlfn.SWITCH(sc_gsm[[#This Row],[Column2]],"REV","lower_bound:-","FWD","upper_bound:")&amp;"1000"</f>
        <v>TDCOAt_c_rm,r,upper_bound:1000</v>
      </c>
      <c r="I1952" s="3" t="str">
        <f>_xlfn.XLOOKUP(sc_gsm[[#This Row],[Column3]],SC_enz[name_dir],SC_enz[name_dir],"")</f>
        <v>TDCOAt_c_rm_FWD</v>
      </c>
      <c r="J1952" s="3" t="str">
        <f>_xlfn.XLOOKUP(sc_gsm[[#This Row],[name]],[1]RXNS!$C:$C,[1]RXNS!$D:$D,"")</f>
        <v>myristoyl-CoA[c] &lt;=&gt; myristoyl-CoA[erm]</v>
      </c>
      <c r="K1952" s="3" t="str">
        <f>_xlfn.XLOOKUP(sc_gsm[[#This Row],[name]],[2]RXNS!$C:$C,[2]RXNS!$D:$D,"")</f>
        <v>myristoyl-CoA[c] &lt;=&gt; myristoyl-CoA[erm]</v>
      </c>
      <c r="L1952" s="3" t="b">
        <f>sc_gsm[[#This Row],[yeast8.3.4 equation]]=sc_gsm[[#This Row],[yeast9 equation]]</f>
        <v>1</v>
      </c>
    </row>
    <row r="1953" spans="1:12" hidden="1" x14ac:dyDescent="0.2">
      <c r="A1953" t="s">
        <v>2870</v>
      </c>
      <c r="B1953" t="s">
        <v>8121</v>
      </c>
      <c r="C1953" t="s">
        <v>3903</v>
      </c>
      <c r="D1953" t="str">
        <f>sc_gsm[[#This Row],[model_rxn]]&amp;"_"&amp;sc_gsm[[#This Row],[Column2]]</f>
        <v>PMTCOAt_c_rm_REV</v>
      </c>
      <c r="E1953" t="str">
        <f>_xlfn.XLOOKUP(sc_gsm[[#This Row],[Column3]],SC_enz[name_dir],SC_enz[name_dir],"")</f>
        <v>PMTCOAt_c_rm_REV</v>
      </c>
      <c r="F1953" t="str">
        <f>_xlfn.XLOOKUP(sc_gsm[[#This Row],[model_rxn]],RT_gsm[model_rxn],RT_gsm[model_rxn],"")</f>
        <v>PMTCOAt_c_rm</v>
      </c>
      <c r="G1953" s="3" t="str">
        <f>_xlfn.XLOOKUP(sc_gsm[[#This Row],[Column3]],RT_gsm[Column3],RT_gsm[Column3],"")</f>
        <v>PMTCOAt_c_rm_REV</v>
      </c>
      <c r="H1953" s="3" t="str" cm="1">
        <f t="array" ref="H1953">sc_gsm[[#This Row],[model_rxn]]&amp;",r,"&amp;_xlfn.SWITCH(sc_gsm[[#This Row],[Column2]],"REV","lower_bound:-","FWD","upper_bound:")&amp;"1000"</f>
        <v>PMTCOAt_c_rm,r,lower_bound:-1000</v>
      </c>
      <c r="I1953" s="3" t="str">
        <f>_xlfn.XLOOKUP(sc_gsm[[#This Row],[Column3]],SC_enz[name_dir],SC_enz[name_dir],"")</f>
        <v>PMTCOAt_c_rm_REV</v>
      </c>
      <c r="J1953" s="3" t="str">
        <f>_xlfn.XLOOKUP(sc_gsm[[#This Row],[name]],[1]RXNS!$C:$C,[1]RXNS!$D:$D,"")</f>
        <v>palmitoyl-CoA[c] &lt;=&gt; palmitoyl-CoA[erm]</v>
      </c>
      <c r="K1953" s="3" t="str">
        <f>_xlfn.XLOOKUP(sc_gsm[[#This Row],[name]],[2]RXNS!$C:$C,[2]RXNS!$D:$D,"")</f>
        <v>palmitoyl-CoA[c] &lt;=&gt; palmitoyl-CoA[erm]</v>
      </c>
      <c r="L1953" s="3" t="b">
        <f>sc_gsm[[#This Row],[yeast8.3.4 equation]]=sc_gsm[[#This Row],[yeast9 equation]]</f>
        <v>1</v>
      </c>
    </row>
    <row r="1954" spans="1:12" hidden="1" x14ac:dyDescent="0.2">
      <c r="A1954" t="s">
        <v>2870</v>
      </c>
      <c r="B1954" t="s">
        <v>8121</v>
      </c>
      <c r="C1954" t="s">
        <v>3902</v>
      </c>
      <c r="D1954" t="str">
        <f>sc_gsm[[#This Row],[model_rxn]]&amp;"_"&amp;sc_gsm[[#This Row],[Column2]]</f>
        <v>PMTCOAt_c_rm_FWD</v>
      </c>
      <c r="E1954" t="str">
        <f>_xlfn.XLOOKUP(sc_gsm[[#This Row],[Column3]],SC_enz[name_dir],SC_enz[name_dir],"")</f>
        <v>PMTCOAt_c_rm_FWD</v>
      </c>
      <c r="F1954" t="str">
        <f>_xlfn.XLOOKUP(sc_gsm[[#This Row],[model_rxn]],RT_gsm[model_rxn],RT_gsm[model_rxn],"")</f>
        <v>PMTCOAt_c_rm</v>
      </c>
      <c r="G1954" s="3" t="str">
        <f>_xlfn.XLOOKUP(sc_gsm[[#This Row],[Column3]],RT_gsm[Column3],RT_gsm[Column3],"")</f>
        <v>PMTCOAt_c_rm_FWD</v>
      </c>
      <c r="H1954" s="3" t="str" cm="1">
        <f t="array" ref="H1954">sc_gsm[[#This Row],[model_rxn]]&amp;",r,"&amp;_xlfn.SWITCH(sc_gsm[[#This Row],[Column2]],"REV","lower_bound:-","FWD","upper_bound:")&amp;"1000"</f>
        <v>PMTCOAt_c_rm,r,upper_bound:1000</v>
      </c>
      <c r="I1954" s="3" t="str">
        <f>_xlfn.XLOOKUP(sc_gsm[[#This Row],[Column3]],SC_enz[name_dir],SC_enz[name_dir],"")</f>
        <v>PMTCOAt_c_rm_FWD</v>
      </c>
      <c r="J1954" s="3" t="str">
        <f>_xlfn.XLOOKUP(sc_gsm[[#This Row],[name]],[1]RXNS!$C:$C,[1]RXNS!$D:$D,"")</f>
        <v>palmitoyl-CoA[c] &lt;=&gt; palmitoyl-CoA[erm]</v>
      </c>
      <c r="K1954" s="3" t="str">
        <f>_xlfn.XLOOKUP(sc_gsm[[#This Row],[name]],[2]RXNS!$C:$C,[2]RXNS!$D:$D,"")</f>
        <v>palmitoyl-CoA[c] &lt;=&gt; palmitoyl-CoA[erm]</v>
      </c>
      <c r="L1954" s="3" t="b">
        <f>sc_gsm[[#This Row],[yeast8.3.4 equation]]=sc_gsm[[#This Row],[yeast9 equation]]</f>
        <v>1</v>
      </c>
    </row>
    <row r="1955" spans="1:12" hidden="1" x14ac:dyDescent="0.2">
      <c r="A1955" t="s">
        <v>2871</v>
      </c>
      <c r="B1955" t="s">
        <v>8122</v>
      </c>
      <c r="C1955" t="s">
        <v>3903</v>
      </c>
      <c r="D1955" t="str">
        <f>sc_gsm[[#This Row],[model_rxn]]&amp;"_"&amp;sc_gsm[[#This Row],[Column2]]</f>
        <v>HDCOAt_c_rm_REV</v>
      </c>
      <c r="E1955" t="str">
        <f>_xlfn.XLOOKUP(sc_gsm[[#This Row],[Column3]],SC_enz[name_dir],SC_enz[name_dir],"")</f>
        <v>HDCOAt_c_rm_REV</v>
      </c>
      <c r="F1955" t="str">
        <f>_xlfn.XLOOKUP(sc_gsm[[#This Row],[model_rxn]],RT_gsm[model_rxn],RT_gsm[model_rxn],"")</f>
        <v>HDCOAt_c_rm</v>
      </c>
      <c r="G1955" s="3" t="str">
        <f>_xlfn.XLOOKUP(sc_gsm[[#This Row],[Column3]],RT_gsm[Column3],RT_gsm[Column3],"")</f>
        <v>HDCOAt_c_rm_REV</v>
      </c>
      <c r="H1955" s="3" t="str" cm="1">
        <f t="array" ref="H1955">sc_gsm[[#This Row],[model_rxn]]&amp;",r,"&amp;_xlfn.SWITCH(sc_gsm[[#This Row],[Column2]],"REV","lower_bound:-","FWD","upper_bound:")&amp;"1000"</f>
        <v>HDCOAt_c_rm,r,lower_bound:-1000</v>
      </c>
      <c r="I1955" s="3" t="str">
        <f>_xlfn.XLOOKUP(sc_gsm[[#This Row],[Column3]],SC_enz[name_dir],SC_enz[name_dir],"")</f>
        <v>HDCOAt_c_rm_REV</v>
      </c>
      <c r="J1955" s="3" t="str">
        <f>_xlfn.XLOOKUP(sc_gsm[[#This Row],[name]],[1]RXNS!$C:$C,[1]RXNS!$D:$D,"")</f>
        <v>palmitoleoyl-CoA(4-)[c] &lt;=&gt; palmitoleoyl-CoA(4-)[erm]</v>
      </c>
      <c r="K1955" s="3" t="str">
        <f>_xlfn.XLOOKUP(sc_gsm[[#This Row],[name]],[2]RXNS!$C:$C,[2]RXNS!$D:$D,"")</f>
        <v>palmitoleoyl-CoA(4-)[c] &lt;=&gt; palmitoleoyl-CoA(4-)[erm]</v>
      </c>
      <c r="L1955" s="3" t="b">
        <f>sc_gsm[[#This Row],[yeast8.3.4 equation]]=sc_gsm[[#This Row],[yeast9 equation]]</f>
        <v>1</v>
      </c>
    </row>
    <row r="1956" spans="1:12" hidden="1" x14ac:dyDescent="0.2">
      <c r="A1956" t="s">
        <v>2871</v>
      </c>
      <c r="B1956" t="s">
        <v>8122</v>
      </c>
      <c r="C1956" t="s">
        <v>3902</v>
      </c>
      <c r="D1956" t="str">
        <f>sc_gsm[[#This Row],[model_rxn]]&amp;"_"&amp;sc_gsm[[#This Row],[Column2]]</f>
        <v>HDCOAt_c_rm_FWD</v>
      </c>
      <c r="E1956" t="str">
        <f>_xlfn.XLOOKUP(sc_gsm[[#This Row],[Column3]],SC_enz[name_dir],SC_enz[name_dir],"")</f>
        <v>HDCOAt_c_rm_FWD</v>
      </c>
      <c r="F1956" t="str">
        <f>_xlfn.XLOOKUP(sc_gsm[[#This Row],[model_rxn]],RT_gsm[model_rxn],RT_gsm[model_rxn],"")</f>
        <v>HDCOAt_c_rm</v>
      </c>
      <c r="G1956" s="3" t="str">
        <f>_xlfn.XLOOKUP(sc_gsm[[#This Row],[Column3]],RT_gsm[Column3],RT_gsm[Column3],"")</f>
        <v>HDCOAt_c_rm_FWD</v>
      </c>
      <c r="H1956" s="3" t="str" cm="1">
        <f t="array" ref="H1956">sc_gsm[[#This Row],[model_rxn]]&amp;",r,"&amp;_xlfn.SWITCH(sc_gsm[[#This Row],[Column2]],"REV","lower_bound:-","FWD","upper_bound:")&amp;"1000"</f>
        <v>HDCOAt_c_rm,r,upper_bound:1000</v>
      </c>
      <c r="I1956" s="3" t="str">
        <f>_xlfn.XLOOKUP(sc_gsm[[#This Row],[Column3]],SC_enz[name_dir],SC_enz[name_dir],"")</f>
        <v>HDCOAt_c_rm_FWD</v>
      </c>
      <c r="J1956" s="3" t="str">
        <f>_xlfn.XLOOKUP(sc_gsm[[#This Row],[name]],[1]RXNS!$C:$C,[1]RXNS!$D:$D,"")</f>
        <v>palmitoleoyl-CoA(4-)[c] &lt;=&gt; palmitoleoyl-CoA(4-)[erm]</v>
      </c>
      <c r="K1956" s="3" t="str">
        <f>_xlfn.XLOOKUP(sc_gsm[[#This Row],[name]],[2]RXNS!$C:$C,[2]RXNS!$D:$D,"")</f>
        <v>palmitoleoyl-CoA(4-)[c] &lt;=&gt; palmitoleoyl-CoA(4-)[erm]</v>
      </c>
      <c r="L1956" s="3" t="b">
        <f>sc_gsm[[#This Row],[yeast8.3.4 equation]]=sc_gsm[[#This Row],[yeast9 equation]]</f>
        <v>1</v>
      </c>
    </row>
    <row r="1957" spans="1:12" hidden="1" x14ac:dyDescent="0.2">
      <c r="A1957" t="s">
        <v>2872</v>
      </c>
      <c r="B1957" t="s">
        <v>8123</v>
      </c>
      <c r="C1957" t="s">
        <v>3903</v>
      </c>
      <c r="D1957" t="str">
        <f>sc_gsm[[#This Row],[model_rxn]]&amp;"_"&amp;sc_gsm[[#This Row],[Column2]]</f>
        <v>STCOAt_c_rm_REV</v>
      </c>
      <c r="E1957" t="str">
        <f>_xlfn.XLOOKUP(sc_gsm[[#This Row],[Column3]],SC_enz[name_dir],SC_enz[name_dir],"")</f>
        <v>STCOAt_c_rm_REV</v>
      </c>
      <c r="F1957" t="str">
        <f>_xlfn.XLOOKUP(sc_gsm[[#This Row],[model_rxn]],RT_gsm[model_rxn],RT_gsm[model_rxn],"")</f>
        <v>STCOAt_c_rm</v>
      </c>
      <c r="G1957" s="3" t="str">
        <f>_xlfn.XLOOKUP(sc_gsm[[#This Row],[Column3]],RT_gsm[Column3],RT_gsm[Column3],"")</f>
        <v>STCOAt_c_rm_REV</v>
      </c>
      <c r="H1957" s="3" t="str" cm="1">
        <f t="array" ref="H1957">sc_gsm[[#This Row],[model_rxn]]&amp;",r,"&amp;_xlfn.SWITCH(sc_gsm[[#This Row],[Column2]],"REV","lower_bound:-","FWD","upper_bound:")&amp;"1000"</f>
        <v>STCOAt_c_rm,r,lower_bound:-1000</v>
      </c>
      <c r="I1957" s="3" t="str">
        <f>_xlfn.XLOOKUP(sc_gsm[[#This Row],[Column3]],SC_enz[name_dir],SC_enz[name_dir],"")</f>
        <v>STCOAt_c_rm_REV</v>
      </c>
      <c r="J1957" s="3" t="str">
        <f>_xlfn.XLOOKUP(sc_gsm[[#This Row],[name]],[1]RXNS!$C:$C,[1]RXNS!$D:$D,"")</f>
        <v>stearoyl-CoA[c] &lt;=&gt; stearoyl-CoA[erm]</v>
      </c>
      <c r="K1957" s="3" t="str">
        <f>_xlfn.XLOOKUP(sc_gsm[[#This Row],[name]],[2]RXNS!$C:$C,[2]RXNS!$D:$D,"")</f>
        <v>stearoyl-CoA[c] &lt;=&gt; stearoyl-CoA[erm]</v>
      </c>
      <c r="L1957" s="3" t="b">
        <f>sc_gsm[[#This Row],[yeast8.3.4 equation]]=sc_gsm[[#This Row],[yeast9 equation]]</f>
        <v>1</v>
      </c>
    </row>
    <row r="1958" spans="1:12" hidden="1" x14ac:dyDescent="0.2">
      <c r="A1958" t="s">
        <v>2872</v>
      </c>
      <c r="B1958" t="s">
        <v>8123</v>
      </c>
      <c r="C1958" t="s">
        <v>3902</v>
      </c>
      <c r="D1958" t="str">
        <f>sc_gsm[[#This Row],[model_rxn]]&amp;"_"&amp;sc_gsm[[#This Row],[Column2]]</f>
        <v>STCOAt_c_rm_FWD</v>
      </c>
      <c r="E1958" t="str">
        <f>_xlfn.XLOOKUP(sc_gsm[[#This Row],[Column3]],SC_enz[name_dir],SC_enz[name_dir],"")</f>
        <v>STCOAt_c_rm_FWD</v>
      </c>
      <c r="F1958" t="str">
        <f>_xlfn.XLOOKUP(sc_gsm[[#This Row],[model_rxn]],RT_gsm[model_rxn],RT_gsm[model_rxn],"")</f>
        <v>STCOAt_c_rm</v>
      </c>
      <c r="G1958" s="3" t="str">
        <f>_xlfn.XLOOKUP(sc_gsm[[#This Row],[Column3]],RT_gsm[Column3],RT_gsm[Column3],"")</f>
        <v>STCOAt_c_rm_FWD</v>
      </c>
      <c r="H1958" s="3" t="str" cm="1">
        <f t="array" ref="H1958">sc_gsm[[#This Row],[model_rxn]]&amp;",r,"&amp;_xlfn.SWITCH(sc_gsm[[#This Row],[Column2]],"REV","lower_bound:-","FWD","upper_bound:")&amp;"1000"</f>
        <v>STCOAt_c_rm,r,upper_bound:1000</v>
      </c>
      <c r="I1958" s="3" t="str">
        <f>_xlfn.XLOOKUP(sc_gsm[[#This Row],[Column3]],SC_enz[name_dir],SC_enz[name_dir],"")</f>
        <v>STCOAt_c_rm_FWD</v>
      </c>
      <c r="J1958" s="3" t="str">
        <f>_xlfn.XLOOKUP(sc_gsm[[#This Row],[name]],[1]RXNS!$C:$C,[1]RXNS!$D:$D,"")</f>
        <v>stearoyl-CoA[c] &lt;=&gt; stearoyl-CoA[erm]</v>
      </c>
      <c r="K1958" s="3" t="str">
        <f>_xlfn.XLOOKUP(sc_gsm[[#This Row],[name]],[2]RXNS!$C:$C,[2]RXNS!$D:$D,"")</f>
        <v>stearoyl-CoA[c] &lt;=&gt; stearoyl-CoA[erm]</v>
      </c>
      <c r="L1958" s="3" t="b">
        <f>sc_gsm[[#This Row],[yeast8.3.4 equation]]=sc_gsm[[#This Row],[yeast9 equation]]</f>
        <v>1</v>
      </c>
    </row>
    <row r="1959" spans="1:12" hidden="1" x14ac:dyDescent="0.2">
      <c r="A1959" t="s">
        <v>2873</v>
      </c>
      <c r="B1959" t="s">
        <v>8124</v>
      </c>
      <c r="C1959" t="s">
        <v>3903</v>
      </c>
      <c r="D1959" t="str">
        <f>sc_gsm[[#This Row],[model_rxn]]&amp;"_"&amp;sc_gsm[[#This Row],[Column2]]</f>
        <v>ODECOAt_c_rm_REV</v>
      </c>
      <c r="E1959" t="str">
        <f>_xlfn.XLOOKUP(sc_gsm[[#This Row],[Column3]],SC_enz[name_dir],SC_enz[name_dir],"")</f>
        <v>ODECOAt_c_rm_REV</v>
      </c>
      <c r="F1959" t="str">
        <f>_xlfn.XLOOKUP(sc_gsm[[#This Row],[model_rxn]],RT_gsm[model_rxn],RT_gsm[model_rxn],"")</f>
        <v>ODECOAt_c_rm</v>
      </c>
      <c r="G1959" s="3" t="str">
        <f>_xlfn.XLOOKUP(sc_gsm[[#This Row],[Column3]],RT_gsm[Column3],RT_gsm[Column3],"")</f>
        <v>ODECOAt_c_rm_REV</v>
      </c>
      <c r="H1959" s="3" t="str" cm="1">
        <f t="array" ref="H1959">sc_gsm[[#This Row],[model_rxn]]&amp;",r,"&amp;_xlfn.SWITCH(sc_gsm[[#This Row],[Column2]],"REV","lower_bound:-","FWD","upper_bound:")&amp;"1000"</f>
        <v>ODECOAt_c_rm,r,lower_bound:-1000</v>
      </c>
      <c r="I1959" s="3" t="str">
        <f>_xlfn.XLOOKUP(sc_gsm[[#This Row],[Column3]],SC_enz[name_dir],SC_enz[name_dir],"")</f>
        <v>ODECOAt_c_rm_REV</v>
      </c>
      <c r="J1959" s="3" t="str">
        <f>_xlfn.XLOOKUP(sc_gsm[[#This Row],[name]],[1]RXNS!$C:$C,[1]RXNS!$D:$D,"")</f>
        <v>oleoyl-CoA[c] &lt;=&gt; oleoyl-CoA[erm]</v>
      </c>
      <c r="K1959" s="3" t="str">
        <f>_xlfn.XLOOKUP(sc_gsm[[#This Row],[name]],[2]RXNS!$C:$C,[2]RXNS!$D:$D,"")</f>
        <v>oleoyl-CoA[c] &lt;=&gt; oleoyl-CoA[erm]</v>
      </c>
      <c r="L1959" s="3" t="b">
        <f>sc_gsm[[#This Row],[yeast8.3.4 equation]]=sc_gsm[[#This Row],[yeast9 equation]]</f>
        <v>1</v>
      </c>
    </row>
    <row r="1960" spans="1:12" hidden="1" x14ac:dyDescent="0.2">
      <c r="A1960" t="s">
        <v>2873</v>
      </c>
      <c r="B1960" t="s">
        <v>8124</v>
      </c>
      <c r="C1960" t="s">
        <v>3902</v>
      </c>
      <c r="D1960" t="str">
        <f>sc_gsm[[#This Row],[model_rxn]]&amp;"_"&amp;sc_gsm[[#This Row],[Column2]]</f>
        <v>ODECOAt_c_rm_FWD</v>
      </c>
      <c r="E1960" t="str">
        <f>_xlfn.XLOOKUP(sc_gsm[[#This Row],[Column3]],SC_enz[name_dir],SC_enz[name_dir],"")</f>
        <v>ODECOAt_c_rm_FWD</v>
      </c>
      <c r="F1960" t="str">
        <f>_xlfn.XLOOKUP(sc_gsm[[#This Row],[model_rxn]],RT_gsm[model_rxn],RT_gsm[model_rxn],"")</f>
        <v>ODECOAt_c_rm</v>
      </c>
      <c r="G1960" s="3" t="str">
        <f>_xlfn.XLOOKUP(sc_gsm[[#This Row],[Column3]],RT_gsm[Column3],RT_gsm[Column3],"")</f>
        <v>ODECOAt_c_rm_FWD</v>
      </c>
      <c r="H1960" s="3" t="str" cm="1">
        <f t="array" ref="H1960">sc_gsm[[#This Row],[model_rxn]]&amp;",r,"&amp;_xlfn.SWITCH(sc_gsm[[#This Row],[Column2]],"REV","lower_bound:-","FWD","upper_bound:")&amp;"1000"</f>
        <v>ODECOAt_c_rm,r,upper_bound:1000</v>
      </c>
      <c r="I1960" s="3" t="str">
        <f>_xlfn.XLOOKUP(sc_gsm[[#This Row],[Column3]],SC_enz[name_dir],SC_enz[name_dir],"")</f>
        <v>ODECOAt_c_rm_FWD</v>
      </c>
      <c r="J1960" s="3" t="str">
        <f>_xlfn.XLOOKUP(sc_gsm[[#This Row],[name]],[1]RXNS!$C:$C,[1]RXNS!$D:$D,"")</f>
        <v>oleoyl-CoA[c] &lt;=&gt; oleoyl-CoA[erm]</v>
      </c>
      <c r="K1960" s="3" t="str">
        <f>_xlfn.XLOOKUP(sc_gsm[[#This Row],[name]],[2]RXNS!$C:$C,[2]RXNS!$D:$D,"")</f>
        <v>oleoyl-CoA[c] &lt;=&gt; oleoyl-CoA[erm]</v>
      </c>
      <c r="L1960" s="3" t="b">
        <f>sc_gsm[[#This Row],[yeast8.3.4 equation]]=sc_gsm[[#This Row],[yeast9 equation]]</f>
        <v>1</v>
      </c>
    </row>
    <row r="1961" spans="1:12" hidden="1" x14ac:dyDescent="0.2">
      <c r="A1961" t="s">
        <v>2874</v>
      </c>
      <c r="B1961" t="s">
        <v>8125</v>
      </c>
      <c r="C1961" t="s">
        <v>3903</v>
      </c>
      <c r="D1961" t="str">
        <f>sc_gsm[[#This Row],[model_rxn]]&amp;"_"&amp;sc_gsm[[#This Row],[Column2]]</f>
        <v>ICOSCOAt_c_rm_REV</v>
      </c>
      <c r="E1961" t="str">
        <f>_xlfn.XLOOKUP(sc_gsm[[#This Row],[Column3]],SC_enz[name_dir],SC_enz[name_dir],"")</f>
        <v>ICOSCOAt_c_rm_REV</v>
      </c>
      <c r="F1961" t="str">
        <f>_xlfn.XLOOKUP(sc_gsm[[#This Row],[model_rxn]],RT_gsm[model_rxn],RT_gsm[model_rxn],"")</f>
        <v>ICOSCOAt_c_rm</v>
      </c>
      <c r="G1961" s="3" t="str">
        <f>_xlfn.XLOOKUP(sc_gsm[[#This Row],[Column3]],RT_gsm[Column3],RT_gsm[Column3],"")</f>
        <v>ICOSCOAt_c_rm_REV</v>
      </c>
      <c r="H1961" s="3" t="str" cm="1">
        <f t="array" ref="H1961">sc_gsm[[#This Row],[model_rxn]]&amp;",r,"&amp;_xlfn.SWITCH(sc_gsm[[#This Row],[Column2]],"REV","lower_bound:-","FWD","upper_bound:")&amp;"1000"</f>
        <v>ICOSCOAt_c_rm,r,lower_bound:-1000</v>
      </c>
      <c r="I1961" s="3" t="str">
        <f>_xlfn.XLOOKUP(sc_gsm[[#This Row],[Column3]],SC_enz[name_dir],SC_enz[name_dir],"")</f>
        <v>ICOSCOAt_c_rm_REV</v>
      </c>
      <c r="J1961" s="3" t="str">
        <f>_xlfn.XLOOKUP(sc_gsm[[#This Row],[name]],[1]RXNS!$C:$C,[1]RXNS!$D:$D,"")</f>
        <v>icosanoyl-CoA[c] &lt;=&gt; icosanoyl-CoA[erm]</v>
      </c>
      <c r="K1961" s="3" t="str">
        <f>_xlfn.XLOOKUP(sc_gsm[[#This Row],[name]],[2]RXNS!$C:$C,[2]RXNS!$D:$D,"")</f>
        <v>icosanoyl-CoA[c] &lt;=&gt; icosanoyl-CoA[erm]</v>
      </c>
      <c r="L1961" s="3" t="b">
        <f>sc_gsm[[#This Row],[yeast8.3.4 equation]]=sc_gsm[[#This Row],[yeast9 equation]]</f>
        <v>1</v>
      </c>
    </row>
    <row r="1962" spans="1:12" hidden="1" x14ac:dyDescent="0.2">
      <c r="A1962" t="s">
        <v>2874</v>
      </c>
      <c r="B1962" t="s">
        <v>8125</v>
      </c>
      <c r="C1962" t="s">
        <v>3902</v>
      </c>
      <c r="D1962" t="str">
        <f>sc_gsm[[#This Row],[model_rxn]]&amp;"_"&amp;sc_gsm[[#This Row],[Column2]]</f>
        <v>ICOSCOAt_c_rm_FWD</v>
      </c>
      <c r="E1962" t="str">
        <f>_xlfn.XLOOKUP(sc_gsm[[#This Row],[Column3]],SC_enz[name_dir],SC_enz[name_dir],"")</f>
        <v>ICOSCOAt_c_rm_FWD</v>
      </c>
      <c r="F1962" t="str">
        <f>_xlfn.XLOOKUP(sc_gsm[[#This Row],[model_rxn]],RT_gsm[model_rxn],RT_gsm[model_rxn],"")</f>
        <v>ICOSCOAt_c_rm</v>
      </c>
      <c r="G1962" s="3" t="str">
        <f>_xlfn.XLOOKUP(sc_gsm[[#This Row],[Column3]],RT_gsm[Column3],RT_gsm[Column3],"")</f>
        <v>ICOSCOAt_c_rm_FWD</v>
      </c>
      <c r="H1962" s="3" t="str" cm="1">
        <f t="array" ref="H1962">sc_gsm[[#This Row],[model_rxn]]&amp;",r,"&amp;_xlfn.SWITCH(sc_gsm[[#This Row],[Column2]],"REV","lower_bound:-","FWD","upper_bound:")&amp;"1000"</f>
        <v>ICOSCOAt_c_rm,r,upper_bound:1000</v>
      </c>
      <c r="I1962" s="3" t="str">
        <f>_xlfn.XLOOKUP(sc_gsm[[#This Row],[Column3]],SC_enz[name_dir],SC_enz[name_dir],"")</f>
        <v>ICOSCOAt_c_rm_FWD</v>
      </c>
      <c r="J1962" s="3" t="str">
        <f>_xlfn.XLOOKUP(sc_gsm[[#This Row],[name]],[1]RXNS!$C:$C,[1]RXNS!$D:$D,"")</f>
        <v>icosanoyl-CoA[c] &lt;=&gt; icosanoyl-CoA[erm]</v>
      </c>
      <c r="K1962" s="3" t="str">
        <f>_xlfn.XLOOKUP(sc_gsm[[#This Row],[name]],[2]RXNS!$C:$C,[2]RXNS!$D:$D,"")</f>
        <v>icosanoyl-CoA[c] &lt;=&gt; icosanoyl-CoA[erm]</v>
      </c>
      <c r="L1962" s="3" t="b">
        <f>sc_gsm[[#This Row],[yeast8.3.4 equation]]=sc_gsm[[#This Row],[yeast9 equation]]</f>
        <v>1</v>
      </c>
    </row>
    <row r="1963" spans="1:12" hidden="1" x14ac:dyDescent="0.2">
      <c r="A1963" t="s">
        <v>2875</v>
      </c>
      <c r="B1963" t="s">
        <v>8126</v>
      </c>
      <c r="C1963" t="s">
        <v>3903</v>
      </c>
      <c r="D1963" t="str">
        <f>sc_gsm[[#This Row],[model_rxn]]&amp;"_"&amp;sc_gsm[[#This Row],[Column2]]</f>
        <v>DOCOSCOAt_c_rm_REV</v>
      </c>
      <c r="E1963" t="str">
        <f>_xlfn.XLOOKUP(sc_gsm[[#This Row],[Column3]],SC_enz[name_dir],SC_enz[name_dir],"")</f>
        <v>DOCOSCOAt_c_rm_REV</v>
      </c>
      <c r="F1963" t="str">
        <f>_xlfn.XLOOKUP(sc_gsm[[#This Row],[model_rxn]],RT_gsm[model_rxn],RT_gsm[model_rxn],"")</f>
        <v>DOCOSCOAt_c_rm</v>
      </c>
      <c r="G1963" s="3" t="str">
        <f>_xlfn.XLOOKUP(sc_gsm[[#This Row],[Column3]],RT_gsm[Column3],RT_gsm[Column3],"")</f>
        <v>DOCOSCOAt_c_rm_REV</v>
      </c>
      <c r="H1963" s="3" t="str" cm="1">
        <f t="array" ref="H1963">sc_gsm[[#This Row],[model_rxn]]&amp;",r,"&amp;_xlfn.SWITCH(sc_gsm[[#This Row],[Column2]],"REV","lower_bound:-","FWD","upper_bound:")&amp;"1000"</f>
        <v>DOCOSCOAt_c_rm,r,lower_bound:-1000</v>
      </c>
      <c r="I1963" s="3" t="str">
        <f>_xlfn.XLOOKUP(sc_gsm[[#This Row],[Column3]],SC_enz[name_dir],SC_enz[name_dir],"")</f>
        <v>DOCOSCOAt_c_rm_REV</v>
      </c>
      <c r="J1963" s="3" t="str">
        <f>_xlfn.XLOOKUP(sc_gsm[[#This Row],[name]],[1]RXNS!$C:$C,[1]RXNS!$D:$D,"")</f>
        <v>docosanoyl-CoA[c] &lt;=&gt; docosanoyl-CoA[erm]</v>
      </c>
      <c r="K1963" s="3" t="str">
        <f>_xlfn.XLOOKUP(sc_gsm[[#This Row],[name]],[2]RXNS!$C:$C,[2]RXNS!$D:$D,"")</f>
        <v>docosanoyl-CoA[c] &lt;=&gt; docosanoyl-CoA[erm]</v>
      </c>
      <c r="L1963" s="3" t="b">
        <f>sc_gsm[[#This Row],[yeast8.3.4 equation]]=sc_gsm[[#This Row],[yeast9 equation]]</f>
        <v>1</v>
      </c>
    </row>
    <row r="1964" spans="1:12" hidden="1" x14ac:dyDescent="0.2">
      <c r="A1964" t="s">
        <v>2875</v>
      </c>
      <c r="B1964" t="s">
        <v>8126</v>
      </c>
      <c r="C1964" t="s">
        <v>3902</v>
      </c>
      <c r="D1964" t="str">
        <f>sc_gsm[[#This Row],[model_rxn]]&amp;"_"&amp;sc_gsm[[#This Row],[Column2]]</f>
        <v>DOCOSCOAt_c_rm_FWD</v>
      </c>
      <c r="E1964" t="str">
        <f>_xlfn.XLOOKUP(sc_gsm[[#This Row],[Column3]],SC_enz[name_dir],SC_enz[name_dir],"")</f>
        <v>DOCOSCOAt_c_rm_FWD</v>
      </c>
      <c r="F1964" t="str">
        <f>_xlfn.XLOOKUP(sc_gsm[[#This Row],[model_rxn]],RT_gsm[model_rxn],RT_gsm[model_rxn],"")</f>
        <v>DOCOSCOAt_c_rm</v>
      </c>
      <c r="G1964" s="3" t="str">
        <f>_xlfn.XLOOKUP(sc_gsm[[#This Row],[Column3]],RT_gsm[Column3],RT_gsm[Column3],"")</f>
        <v>DOCOSCOAt_c_rm_FWD</v>
      </c>
      <c r="H1964" s="3" t="str" cm="1">
        <f t="array" ref="H1964">sc_gsm[[#This Row],[model_rxn]]&amp;",r,"&amp;_xlfn.SWITCH(sc_gsm[[#This Row],[Column2]],"REV","lower_bound:-","FWD","upper_bound:")&amp;"1000"</f>
        <v>DOCOSCOAt_c_rm,r,upper_bound:1000</v>
      </c>
      <c r="I1964" s="3" t="str">
        <f>_xlfn.XLOOKUP(sc_gsm[[#This Row],[Column3]],SC_enz[name_dir],SC_enz[name_dir],"")</f>
        <v>DOCOSCOAt_c_rm_FWD</v>
      </c>
      <c r="J1964" s="3" t="str">
        <f>_xlfn.XLOOKUP(sc_gsm[[#This Row],[name]],[1]RXNS!$C:$C,[1]RXNS!$D:$D,"")</f>
        <v>docosanoyl-CoA[c] &lt;=&gt; docosanoyl-CoA[erm]</v>
      </c>
      <c r="K1964" s="3" t="str">
        <f>_xlfn.XLOOKUP(sc_gsm[[#This Row],[name]],[2]RXNS!$C:$C,[2]RXNS!$D:$D,"")</f>
        <v>docosanoyl-CoA[c] &lt;=&gt; docosanoyl-CoA[erm]</v>
      </c>
      <c r="L1964" s="3" t="b">
        <f>sc_gsm[[#This Row],[yeast8.3.4 equation]]=sc_gsm[[#This Row],[yeast9 equation]]</f>
        <v>1</v>
      </c>
    </row>
    <row r="1965" spans="1:12" hidden="1" x14ac:dyDescent="0.2">
      <c r="A1965" t="s">
        <v>2876</v>
      </c>
      <c r="B1965" t="s">
        <v>8127</v>
      </c>
      <c r="C1965" t="s">
        <v>3903</v>
      </c>
      <c r="D1965" t="str">
        <f>sc_gsm[[#This Row],[model_rxn]]&amp;"_"&amp;sc_gsm[[#This Row],[Column2]]</f>
        <v>TTCCOAt_c_rm_REV</v>
      </c>
      <c r="E1965" t="str">
        <f>_xlfn.XLOOKUP(sc_gsm[[#This Row],[Column3]],SC_enz[name_dir],SC_enz[name_dir],"")</f>
        <v>TTCCOAt_c_rm_REV</v>
      </c>
      <c r="F1965" t="str">
        <f>_xlfn.XLOOKUP(sc_gsm[[#This Row],[model_rxn]],RT_gsm[model_rxn],RT_gsm[model_rxn],"")</f>
        <v>TTCCOAt_c_rm</v>
      </c>
      <c r="G1965" s="3" t="str">
        <f>_xlfn.XLOOKUP(sc_gsm[[#This Row],[Column3]],RT_gsm[Column3],RT_gsm[Column3],"")</f>
        <v>TTCCOAt_c_rm_REV</v>
      </c>
      <c r="H1965" s="3" t="str" cm="1">
        <f t="array" ref="H1965">sc_gsm[[#This Row],[model_rxn]]&amp;",r,"&amp;_xlfn.SWITCH(sc_gsm[[#This Row],[Column2]],"REV","lower_bound:-","FWD","upper_bound:")&amp;"1000"</f>
        <v>TTCCOAt_c_rm,r,lower_bound:-1000</v>
      </c>
      <c r="I1965" s="3" t="str">
        <f>_xlfn.XLOOKUP(sc_gsm[[#This Row],[Column3]],SC_enz[name_dir],SC_enz[name_dir],"")</f>
        <v>TTCCOAt_c_rm_REV</v>
      </c>
      <c r="J1965" s="3" t="str">
        <f>_xlfn.XLOOKUP(sc_gsm[[#This Row],[name]],[1]RXNS!$C:$C,[1]RXNS!$D:$D,"")</f>
        <v>tetracosanoyl-CoA[c] &lt;=&gt; tetracosanoyl-CoA[erm]</v>
      </c>
      <c r="K1965" s="3" t="str">
        <f>_xlfn.XLOOKUP(sc_gsm[[#This Row],[name]],[2]RXNS!$C:$C,[2]RXNS!$D:$D,"")</f>
        <v>tetracosanoyl-CoA[c] &lt;=&gt; tetracosanoyl-CoA[erm]</v>
      </c>
      <c r="L1965" s="3" t="b">
        <f>sc_gsm[[#This Row],[yeast8.3.4 equation]]=sc_gsm[[#This Row],[yeast9 equation]]</f>
        <v>1</v>
      </c>
    </row>
    <row r="1966" spans="1:12" hidden="1" x14ac:dyDescent="0.2">
      <c r="A1966" t="s">
        <v>2876</v>
      </c>
      <c r="B1966" t="s">
        <v>8127</v>
      </c>
      <c r="C1966" t="s">
        <v>3902</v>
      </c>
      <c r="D1966" t="str">
        <f>sc_gsm[[#This Row],[model_rxn]]&amp;"_"&amp;sc_gsm[[#This Row],[Column2]]</f>
        <v>TTCCOAt_c_rm_FWD</v>
      </c>
      <c r="E1966" t="str">
        <f>_xlfn.XLOOKUP(sc_gsm[[#This Row],[Column3]],SC_enz[name_dir],SC_enz[name_dir],"")</f>
        <v>TTCCOAt_c_rm_FWD</v>
      </c>
      <c r="F1966" t="str">
        <f>_xlfn.XLOOKUP(sc_gsm[[#This Row],[model_rxn]],RT_gsm[model_rxn],RT_gsm[model_rxn],"")</f>
        <v>TTCCOAt_c_rm</v>
      </c>
      <c r="G1966" s="3" t="str">
        <f>_xlfn.XLOOKUP(sc_gsm[[#This Row],[Column3]],RT_gsm[Column3],RT_gsm[Column3],"")</f>
        <v>TTCCOAt_c_rm_FWD</v>
      </c>
      <c r="H1966" s="3" t="str" cm="1">
        <f t="array" ref="H1966">sc_gsm[[#This Row],[model_rxn]]&amp;",r,"&amp;_xlfn.SWITCH(sc_gsm[[#This Row],[Column2]],"REV","lower_bound:-","FWD","upper_bound:")&amp;"1000"</f>
        <v>TTCCOAt_c_rm,r,upper_bound:1000</v>
      </c>
      <c r="I1966" s="3" t="str">
        <f>_xlfn.XLOOKUP(sc_gsm[[#This Row],[Column3]],SC_enz[name_dir],SC_enz[name_dir],"")</f>
        <v>TTCCOAt_c_rm_FWD</v>
      </c>
      <c r="J1966" s="3" t="str">
        <f>_xlfn.XLOOKUP(sc_gsm[[#This Row],[name]],[1]RXNS!$C:$C,[1]RXNS!$D:$D,"")</f>
        <v>tetracosanoyl-CoA[c] &lt;=&gt; tetracosanoyl-CoA[erm]</v>
      </c>
      <c r="K1966" s="3" t="str">
        <f>_xlfn.XLOOKUP(sc_gsm[[#This Row],[name]],[2]RXNS!$C:$C,[2]RXNS!$D:$D,"")</f>
        <v>tetracosanoyl-CoA[c] &lt;=&gt; tetracosanoyl-CoA[erm]</v>
      </c>
      <c r="L1966" s="3" t="b">
        <f>sc_gsm[[#This Row],[yeast8.3.4 equation]]=sc_gsm[[#This Row],[yeast9 equation]]</f>
        <v>1</v>
      </c>
    </row>
    <row r="1967" spans="1:12" hidden="1" x14ac:dyDescent="0.2">
      <c r="A1967" t="s">
        <v>2877</v>
      </c>
      <c r="B1967" t="s">
        <v>8128</v>
      </c>
      <c r="C1967" t="s">
        <v>3903</v>
      </c>
      <c r="D1967" t="str">
        <f>sc_gsm[[#This Row],[model_rxn]]&amp;"_"&amp;sc_gsm[[#This Row],[Column2]]</f>
        <v>HXCCOAt_c_rm_REV</v>
      </c>
      <c r="E1967" t="str">
        <f>_xlfn.XLOOKUP(sc_gsm[[#This Row],[Column3]],SC_enz[name_dir],SC_enz[name_dir],"")</f>
        <v>HXCCOAt_c_rm_REV</v>
      </c>
      <c r="F1967" t="str">
        <f>_xlfn.XLOOKUP(sc_gsm[[#This Row],[model_rxn]],RT_gsm[model_rxn],RT_gsm[model_rxn],"")</f>
        <v>HXCCOAt_c_rm</v>
      </c>
      <c r="G1967" s="3" t="str">
        <f>_xlfn.XLOOKUP(sc_gsm[[#This Row],[Column3]],RT_gsm[Column3],RT_gsm[Column3],"")</f>
        <v>HXCCOAt_c_rm_REV</v>
      </c>
      <c r="H1967" s="3" t="str" cm="1">
        <f t="array" ref="H1967">sc_gsm[[#This Row],[model_rxn]]&amp;",r,"&amp;_xlfn.SWITCH(sc_gsm[[#This Row],[Column2]],"REV","lower_bound:-","FWD","upper_bound:")&amp;"1000"</f>
        <v>HXCCOAt_c_rm,r,lower_bound:-1000</v>
      </c>
      <c r="I1967" s="3" t="str">
        <f>_xlfn.XLOOKUP(sc_gsm[[#This Row],[Column3]],SC_enz[name_dir],SC_enz[name_dir],"")</f>
        <v>HXCCOAt_c_rm_REV</v>
      </c>
      <c r="J1967" s="3" t="str">
        <f>_xlfn.XLOOKUP(sc_gsm[[#This Row],[name]],[1]RXNS!$C:$C,[1]RXNS!$D:$D,"")</f>
        <v>hexacosanoyl-CoA[c] &lt;=&gt; hexacosanoyl-CoA[erm]</v>
      </c>
      <c r="K1967" s="3" t="str">
        <f>_xlfn.XLOOKUP(sc_gsm[[#This Row],[name]],[2]RXNS!$C:$C,[2]RXNS!$D:$D,"")</f>
        <v>hexacosanoyl-CoA[c] &lt;=&gt; hexacosanoyl-CoA[erm]</v>
      </c>
      <c r="L1967" s="3" t="b">
        <f>sc_gsm[[#This Row],[yeast8.3.4 equation]]=sc_gsm[[#This Row],[yeast9 equation]]</f>
        <v>1</v>
      </c>
    </row>
    <row r="1968" spans="1:12" hidden="1" x14ac:dyDescent="0.2">
      <c r="A1968" t="s">
        <v>2877</v>
      </c>
      <c r="B1968" t="s">
        <v>8128</v>
      </c>
      <c r="C1968" t="s">
        <v>3902</v>
      </c>
      <c r="D1968" t="str">
        <f>sc_gsm[[#This Row],[model_rxn]]&amp;"_"&amp;sc_gsm[[#This Row],[Column2]]</f>
        <v>HXCCOAt_c_rm_FWD</v>
      </c>
      <c r="E1968" t="str">
        <f>_xlfn.XLOOKUP(sc_gsm[[#This Row],[Column3]],SC_enz[name_dir],SC_enz[name_dir],"")</f>
        <v>HXCCOAt_c_rm_FWD</v>
      </c>
      <c r="F1968" t="str">
        <f>_xlfn.XLOOKUP(sc_gsm[[#This Row],[model_rxn]],RT_gsm[model_rxn],RT_gsm[model_rxn],"")</f>
        <v>HXCCOAt_c_rm</v>
      </c>
      <c r="G1968" s="3" t="str">
        <f>_xlfn.XLOOKUP(sc_gsm[[#This Row],[Column3]],RT_gsm[Column3],RT_gsm[Column3],"")</f>
        <v>HXCCOAt_c_rm_FWD</v>
      </c>
      <c r="H1968" s="3" t="str" cm="1">
        <f t="array" ref="H1968">sc_gsm[[#This Row],[model_rxn]]&amp;",r,"&amp;_xlfn.SWITCH(sc_gsm[[#This Row],[Column2]],"REV","lower_bound:-","FWD","upper_bound:")&amp;"1000"</f>
        <v>HXCCOAt_c_rm,r,upper_bound:1000</v>
      </c>
      <c r="I1968" s="3" t="str">
        <f>_xlfn.XLOOKUP(sc_gsm[[#This Row],[Column3]],SC_enz[name_dir],SC_enz[name_dir],"")</f>
        <v>HXCCOAt_c_rm_FWD</v>
      </c>
      <c r="J1968" s="3" t="str">
        <f>_xlfn.XLOOKUP(sc_gsm[[#This Row],[name]],[1]RXNS!$C:$C,[1]RXNS!$D:$D,"")</f>
        <v>hexacosanoyl-CoA[c] &lt;=&gt; hexacosanoyl-CoA[erm]</v>
      </c>
      <c r="K1968" s="3" t="str">
        <f>_xlfn.XLOOKUP(sc_gsm[[#This Row],[name]],[2]RXNS!$C:$C,[2]RXNS!$D:$D,"")</f>
        <v>hexacosanoyl-CoA[c] &lt;=&gt; hexacosanoyl-CoA[erm]</v>
      </c>
      <c r="L1968" s="3" t="b">
        <f>sc_gsm[[#This Row],[yeast8.3.4 equation]]=sc_gsm[[#This Row],[yeast9 equation]]</f>
        <v>1</v>
      </c>
    </row>
    <row r="1969" spans="1:12" hidden="1" x14ac:dyDescent="0.2">
      <c r="A1969" t="s">
        <v>2878</v>
      </c>
      <c r="B1969" t="s">
        <v>8129</v>
      </c>
      <c r="C1969" t="s">
        <v>3903</v>
      </c>
      <c r="D1969" t="str">
        <f>sc_gsm[[#This Row],[model_rxn]]&amp;"_"&amp;sc_gsm[[#This Row],[Column2]]</f>
        <v>Ht_c_rm_REV</v>
      </c>
      <c r="E1969" t="str">
        <f>_xlfn.XLOOKUP(sc_gsm[[#This Row],[Column3]],SC_enz[name_dir],SC_enz[name_dir],"")</f>
        <v>Ht_c_rm_REV</v>
      </c>
      <c r="F1969" t="str">
        <f>_xlfn.XLOOKUP(sc_gsm[[#This Row],[model_rxn]],RT_gsm[model_rxn],RT_gsm[model_rxn],"")</f>
        <v>Ht_c_rm</v>
      </c>
      <c r="G1969" s="3" t="str">
        <f>_xlfn.XLOOKUP(sc_gsm[[#This Row],[Column3]],RT_gsm[Column3],RT_gsm[Column3],"")</f>
        <v>Ht_c_rm_REV</v>
      </c>
      <c r="H1969" s="3" t="str" cm="1">
        <f t="array" ref="H1969">sc_gsm[[#This Row],[model_rxn]]&amp;",r,"&amp;_xlfn.SWITCH(sc_gsm[[#This Row],[Column2]],"REV","lower_bound:-","FWD","upper_bound:")&amp;"1000"</f>
        <v>Ht_c_rm,r,lower_bound:-1000</v>
      </c>
      <c r="I1969" s="3" t="str">
        <f>_xlfn.XLOOKUP(sc_gsm[[#This Row],[Column3]],SC_enz[name_dir],SC_enz[name_dir],"")</f>
        <v>Ht_c_rm_REV</v>
      </c>
      <c r="J1969" s="3" t="str">
        <f>_xlfn.XLOOKUP(sc_gsm[[#This Row],[name]],[1]RXNS!$C:$C,[1]RXNS!$D:$D,"")</f>
        <v>H+[c] &lt;=&gt; H+[erm]</v>
      </c>
      <c r="K1969" s="3" t="str">
        <f>_xlfn.XLOOKUP(sc_gsm[[#This Row],[name]],[2]RXNS!$C:$C,[2]RXNS!$D:$D,"")</f>
        <v>H+[c] &lt;=&gt; H+[erm]</v>
      </c>
      <c r="L1969" s="3" t="b">
        <f>sc_gsm[[#This Row],[yeast8.3.4 equation]]=sc_gsm[[#This Row],[yeast9 equation]]</f>
        <v>1</v>
      </c>
    </row>
    <row r="1970" spans="1:12" hidden="1" x14ac:dyDescent="0.2">
      <c r="A1970" t="s">
        <v>2878</v>
      </c>
      <c r="B1970" t="s">
        <v>8129</v>
      </c>
      <c r="C1970" t="s">
        <v>3902</v>
      </c>
      <c r="D1970" t="str">
        <f>sc_gsm[[#This Row],[model_rxn]]&amp;"_"&amp;sc_gsm[[#This Row],[Column2]]</f>
        <v>Ht_c_rm_FWD</v>
      </c>
      <c r="E1970" t="str">
        <f>_xlfn.XLOOKUP(sc_gsm[[#This Row],[Column3]],SC_enz[name_dir],SC_enz[name_dir],"")</f>
        <v>Ht_c_rm_FWD</v>
      </c>
      <c r="F1970" t="str">
        <f>_xlfn.XLOOKUP(sc_gsm[[#This Row],[model_rxn]],RT_gsm[model_rxn],RT_gsm[model_rxn],"")</f>
        <v>Ht_c_rm</v>
      </c>
      <c r="G1970" s="3" t="str">
        <f>_xlfn.XLOOKUP(sc_gsm[[#This Row],[Column3]],RT_gsm[Column3],RT_gsm[Column3],"")</f>
        <v>Ht_c_rm_FWD</v>
      </c>
      <c r="H1970" s="3" t="str" cm="1">
        <f t="array" ref="H1970">sc_gsm[[#This Row],[model_rxn]]&amp;",r,"&amp;_xlfn.SWITCH(sc_gsm[[#This Row],[Column2]],"REV","lower_bound:-","FWD","upper_bound:")&amp;"1000"</f>
        <v>Ht_c_rm,r,upper_bound:1000</v>
      </c>
      <c r="I1970" s="3" t="str">
        <f>_xlfn.XLOOKUP(sc_gsm[[#This Row],[Column3]],SC_enz[name_dir],SC_enz[name_dir],"")</f>
        <v>Ht_c_rm_FWD</v>
      </c>
      <c r="J1970" s="3" t="str">
        <f>_xlfn.XLOOKUP(sc_gsm[[#This Row],[name]],[1]RXNS!$C:$C,[1]RXNS!$D:$D,"")</f>
        <v>H+[c] &lt;=&gt; H+[erm]</v>
      </c>
      <c r="K1970" s="3" t="str">
        <f>_xlfn.XLOOKUP(sc_gsm[[#This Row],[name]],[2]RXNS!$C:$C,[2]RXNS!$D:$D,"")</f>
        <v>H+[c] &lt;=&gt; H+[erm]</v>
      </c>
      <c r="L1970" s="3" t="b">
        <f>sc_gsm[[#This Row],[yeast8.3.4 equation]]=sc_gsm[[#This Row],[yeast9 equation]]</f>
        <v>1</v>
      </c>
    </row>
    <row r="1971" spans="1:12" hidden="1" x14ac:dyDescent="0.2">
      <c r="A1971" t="s">
        <v>2879</v>
      </c>
      <c r="B1971" t="s">
        <v>8130</v>
      </c>
      <c r="C1971" t="s">
        <v>3903</v>
      </c>
      <c r="D1971" t="str">
        <f>sc_gsm[[#This Row],[model_rxn]]&amp;"_"&amp;sc_gsm[[#This Row],[Column2]]</f>
        <v>H2Ot_c_rm_REV</v>
      </c>
      <c r="E1971" t="str">
        <f>_xlfn.XLOOKUP(sc_gsm[[#This Row],[Column3]],SC_enz[name_dir],SC_enz[name_dir],"")</f>
        <v>H2Ot_c_rm_REV</v>
      </c>
      <c r="F1971" t="str">
        <f>_xlfn.XLOOKUP(sc_gsm[[#This Row],[model_rxn]],RT_gsm[model_rxn],RT_gsm[model_rxn],"")</f>
        <v>H2Ot_c_rm</v>
      </c>
      <c r="G1971" s="3" t="str">
        <f>_xlfn.XLOOKUP(sc_gsm[[#This Row],[Column3]],RT_gsm[Column3],RT_gsm[Column3],"")</f>
        <v>H2Ot_c_rm_REV</v>
      </c>
      <c r="H1971" s="3" t="str" cm="1">
        <f t="array" ref="H1971">sc_gsm[[#This Row],[model_rxn]]&amp;",r,"&amp;_xlfn.SWITCH(sc_gsm[[#This Row],[Column2]],"REV","lower_bound:-","FWD","upper_bound:")&amp;"1000"</f>
        <v>H2Ot_c_rm,r,lower_bound:-1000</v>
      </c>
      <c r="I1971" s="3" t="str">
        <f>_xlfn.XLOOKUP(sc_gsm[[#This Row],[Column3]],SC_enz[name_dir],SC_enz[name_dir],"")</f>
        <v>H2Ot_c_rm_REV</v>
      </c>
      <c r="J1971" s="3" t="str">
        <f>_xlfn.XLOOKUP(sc_gsm[[#This Row],[name]],[1]RXNS!$C:$C,[1]RXNS!$D:$D,"")</f>
        <v>H2O[c] &lt;=&gt; H2O[erm]</v>
      </c>
      <c r="K1971" s="3" t="str">
        <f>_xlfn.XLOOKUP(sc_gsm[[#This Row],[name]],[2]RXNS!$C:$C,[2]RXNS!$D:$D,"")</f>
        <v>H2O[c] &lt;=&gt; H2O[erm]</v>
      </c>
      <c r="L1971" s="3" t="b">
        <f>sc_gsm[[#This Row],[yeast8.3.4 equation]]=sc_gsm[[#This Row],[yeast9 equation]]</f>
        <v>1</v>
      </c>
    </row>
    <row r="1972" spans="1:12" hidden="1" x14ac:dyDescent="0.2">
      <c r="A1972" t="s">
        <v>2879</v>
      </c>
      <c r="B1972" t="s">
        <v>8130</v>
      </c>
      <c r="C1972" t="s">
        <v>3902</v>
      </c>
      <c r="D1972" t="str">
        <f>sc_gsm[[#This Row],[model_rxn]]&amp;"_"&amp;sc_gsm[[#This Row],[Column2]]</f>
        <v>H2Ot_c_rm_FWD</v>
      </c>
      <c r="E1972" t="str">
        <f>_xlfn.XLOOKUP(sc_gsm[[#This Row],[Column3]],SC_enz[name_dir],SC_enz[name_dir],"")</f>
        <v>H2Ot_c_rm_FWD</v>
      </c>
      <c r="F1972" t="str">
        <f>_xlfn.XLOOKUP(sc_gsm[[#This Row],[model_rxn]],RT_gsm[model_rxn],RT_gsm[model_rxn],"")</f>
        <v>H2Ot_c_rm</v>
      </c>
      <c r="G1972" s="3" t="str">
        <f>_xlfn.XLOOKUP(sc_gsm[[#This Row],[Column3]],RT_gsm[Column3],RT_gsm[Column3],"")</f>
        <v>H2Ot_c_rm_FWD</v>
      </c>
      <c r="H1972" s="3" t="str" cm="1">
        <f t="array" ref="H1972">sc_gsm[[#This Row],[model_rxn]]&amp;",r,"&amp;_xlfn.SWITCH(sc_gsm[[#This Row],[Column2]],"REV","lower_bound:-","FWD","upper_bound:")&amp;"1000"</f>
        <v>H2Ot_c_rm,r,upper_bound:1000</v>
      </c>
      <c r="I1972" s="3" t="str">
        <f>_xlfn.XLOOKUP(sc_gsm[[#This Row],[Column3]],SC_enz[name_dir],SC_enz[name_dir],"")</f>
        <v>H2Ot_c_rm_FWD</v>
      </c>
      <c r="J1972" s="3" t="str">
        <f>_xlfn.XLOOKUP(sc_gsm[[#This Row],[name]],[1]RXNS!$C:$C,[1]RXNS!$D:$D,"")</f>
        <v>H2O[c] &lt;=&gt; H2O[erm]</v>
      </c>
      <c r="K1972" s="3" t="str">
        <f>_xlfn.XLOOKUP(sc_gsm[[#This Row],[name]],[2]RXNS!$C:$C,[2]RXNS!$D:$D,"")</f>
        <v>H2O[c] &lt;=&gt; H2O[erm]</v>
      </c>
      <c r="L1972" s="3" t="b">
        <f>sc_gsm[[#This Row],[yeast8.3.4 equation]]=sc_gsm[[#This Row],[yeast9 equation]]</f>
        <v>1</v>
      </c>
    </row>
    <row r="1973" spans="1:12" hidden="1" x14ac:dyDescent="0.2">
      <c r="A1973" t="s">
        <v>2880</v>
      </c>
      <c r="B1973" t="s">
        <v>8131</v>
      </c>
      <c r="C1973" t="s">
        <v>3903</v>
      </c>
      <c r="D1973" t="str">
        <f>sc_gsm[[#This Row],[model_rxn]]&amp;"_"&amp;sc_gsm[[#This Row],[Column2]]</f>
        <v>CO2t_c_rm_REV</v>
      </c>
      <c r="E1973" t="str">
        <f>_xlfn.XLOOKUP(sc_gsm[[#This Row],[Column3]],SC_enz[name_dir],SC_enz[name_dir],"")</f>
        <v>CO2t_c_rm_REV</v>
      </c>
      <c r="F1973" t="str">
        <f>_xlfn.XLOOKUP(sc_gsm[[#This Row],[model_rxn]],RT_gsm[model_rxn],RT_gsm[model_rxn],"")</f>
        <v>CO2t_c_rm</v>
      </c>
      <c r="G1973" s="3" t="str">
        <f>_xlfn.XLOOKUP(sc_gsm[[#This Row],[Column3]],RT_gsm[Column3],RT_gsm[Column3],"")</f>
        <v>CO2t_c_rm_REV</v>
      </c>
      <c r="H1973" s="3" t="str" cm="1">
        <f t="array" ref="H1973">sc_gsm[[#This Row],[model_rxn]]&amp;",r,"&amp;_xlfn.SWITCH(sc_gsm[[#This Row],[Column2]],"REV","lower_bound:-","FWD","upper_bound:")&amp;"1000"</f>
        <v>CO2t_c_rm,r,lower_bound:-1000</v>
      </c>
      <c r="I1973" s="3" t="str">
        <f>_xlfn.XLOOKUP(sc_gsm[[#This Row],[Column3]],SC_enz[name_dir],SC_enz[name_dir],"")</f>
        <v>CO2t_c_rm_REV</v>
      </c>
      <c r="J1973" s="3" t="str">
        <f>_xlfn.XLOOKUP(sc_gsm[[#This Row],[name]],[1]RXNS!$C:$C,[1]RXNS!$D:$D,"")</f>
        <v>carbon dioxide[c] &lt;=&gt; carbon dioxide[erm]</v>
      </c>
      <c r="K1973" s="3" t="str">
        <f>_xlfn.XLOOKUP(sc_gsm[[#This Row],[name]],[2]RXNS!$C:$C,[2]RXNS!$D:$D,"")</f>
        <v>carbon dioxide[c] &lt;=&gt; carbon dioxide[erm]</v>
      </c>
      <c r="L1973" s="3" t="b">
        <f>sc_gsm[[#This Row],[yeast8.3.4 equation]]=sc_gsm[[#This Row],[yeast9 equation]]</f>
        <v>1</v>
      </c>
    </row>
    <row r="1974" spans="1:12" hidden="1" x14ac:dyDescent="0.2">
      <c r="A1974" t="s">
        <v>2880</v>
      </c>
      <c r="B1974" t="s">
        <v>8131</v>
      </c>
      <c r="C1974" t="s">
        <v>3902</v>
      </c>
      <c r="D1974" t="str">
        <f>sc_gsm[[#This Row],[model_rxn]]&amp;"_"&amp;sc_gsm[[#This Row],[Column2]]</f>
        <v>CO2t_c_rm_FWD</v>
      </c>
      <c r="E1974" t="str">
        <f>_xlfn.XLOOKUP(sc_gsm[[#This Row],[Column3]],SC_enz[name_dir],SC_enz[name_dir],"")</f>
        <v>CO2t_c_rm_FWD</v>
      </c>
      <c r="F1974" t="str">
        <f>_xlfn.XLOOKUP(sc_gsm[[#This Row],[model_rxn]],RT_gsm[model_rxn],RT_gsm[model_rxn],"")</f>
        <v>CO2t_c_rm</v>
      </c>
      <c r="G1974" s="3" t="str">
        <f>_xlfn.XLOOKUP(sc_gsm[[#This Row],[Column3]],RT_gsm[Column3],RT_gsm[Column3],"")</f>
        <v>CO2t_c_rm_FWD</v>
      </c>
      <c r="H1974" s="3" t="str" cm="1">
        <f t="array" ref="H1974">sc_gsm[[#This Row],[model_rxn]]&amp;",r,"&amp;_xlfn.SWITCH(sc_gsm[[#This Row],[Column2]],"REV","lower_bound:-","FWD","upper_bound:")&amp;"1000"</f>
        <v>CO2t_c_rm,r,upper_bound:1000</v>
      </c>
      <c r="I1974" s="3" t="str">
        <f>_xlfn.XLOOKUP(sc_gsm[[#This Row],[Column3]],SC_enz[name_dir],SC_enz[name_dir],"")</f>
        <v>CO2t_c_rm_FWD</v>
      </c>
      <c r="J1974" s="3" t="str">
        <f>_xlfn.XLOOKUP(sc_gsm[[#This Row],[name]],[1]RXNS!$C:$C,[1]RXNS!$D:$D,"")</f>
        <v>carbon dioxide[c] &lt;=&gt; carbon dioxide[erm]</v>
      </c>
      <c r="K1974" s="3" t="str">
        <f>_xlfn.XLOOKUP(sc_gsm[[#This Row],[name]],[2]RXNS!$C:$C,[2]RXNS!$D:$D,"")</f>
        <v>carbon dioxide[c] &lt;=&gt; carbon dioxide[erm]</v>
      </c>
      <c r="L1974" s="3" t="b">
        <f>sc_gsm[[#This Row],[yeast8.3.4 equation]]=sc_gsm[[#This Row],[yeast9 equation]]</f>
        <v>1</v>
      </c>
    </row>
    <row r="1975" spans="1:12" hidden="1" x14ac:dyDescent="0.2">
      <c r="A1975" t="s">
        <v>2881</v>
      </c>
      <c r="B1975" t="s">
        <v>8132</v>
      </c>
      <c r="C1975" t="s">
        <v>3903</v>
      </c>
      <c r="D1975" t="str">
        <f>sc_gsm[[#This Row],[model_rxn]]&amp;"_"&amp;sc_gsm[[#This Row],[Column2]]</f>
        <v>COAt_c_rm_REV</v>
      </c>
      <c r="E1975" t="str">
        <f>_xlfn.XLOOKUP(sc_gsm[[#This Row],[Column3]],SC_enz[name_dir],SC_enz[name_dir],"")</f>
        <v>COAt_c_rm_REV</v>
      </c>
      <c r="F1975" t="str">
        <f>_xlfn.XLOOKUP(sc_gsm[[#This Row],[model_rxn]],RT_gsm[model_rxn],RT_gsm[model_rxn],"")</f>
        <v>COAt_c_rm</v>
      </c>
      <c r="G1975" s="3" t="str">
        <f>_xlfn.XLOOKUP(sc_gsm[[#This Row],[Column3]],RT_gsm[Column3],RT_gsm[Column3],"")</f>
        <v>COAt_c_rm_REV</v>
      </c>
      <c r="H1975" s="3" t="str" cm="1">
        <f t="array" ref="H1975">sc_gsm[[#This Row],[model_rxn]]&amp;",r,"&amp;_xlfn.SWITCH(sc_gsm[[#This Row],[Column2]],"REV","lower_bound:-","FWD","upper_bound:")&amp;"1000"</f>
        <v>COAt_c_rm,r,lower_bound:-1000</v>
      </c>
      <c r="I1975" s="3" t="str">
        <f>_xlfn.XLOOKUP(sc_gsm[[#This Row],[Column3]],SC_enz[name_dir],SC_enz[name_dir],"")</f>
        <v>COAt_c_rm_REV</v>
      </c>
      <c r="J1975" s="3" t="str">
        <f>_xlfn.XLOOKUP(sc_gsm[[#This Row],[name]],[1]RXNS!$C:$C,[1]RXNS!$D:$D,"")</f>
        <v>coenzyme A[c] &lt;=&gt; coenzyme A[erm]</v>
      </c>
      <c r="K1975" s="3" t="str">
        <f>_xlfn.XLOOKUP(sc_gsm[[#This Row],[name]],[2]RXNS!$C:$C,[2]RXNS!$D:$D,"")</f>
        <v>coenzyme A[c] &lt;=&gt; coenzyme A[erm]</v>
      </c>
      <c r="L1975" s="3" t="b">
        <f>sc_gsm[[#This Row],[yeast8.3.4 equation]]=sc_gsm[[#This Row],[yeast9 equation]]</f>
        <v>1</v>
      </c>
    </row>
    <row r="1976" spans="1:12" hidden="1" x14ac:dyDescent="0.2">
      <c r="A1976" t="s">
        <v>2881</v>
      </c>
      <c r="B1976" t="s">
        <v>8132</v>
      </c>
      <c r="C1976" t="s">
        <v>3902</v>
      </c>
      <c r="D1976" t="str">
        <f>sc_gsm[[#This Row],[model_rxn]]&amp;"_"&amp;sc_gsm[[#This Row],[Column2]]</f>
        <v>COAt_c_rm_FWD</v>
      </c>
      <c r="E1976" t="str">
        <f>_xlfn.XLOOKUP(sc_gsm[[#This Row],[Column3]],SC_enz[name_dir],SC_enz[name_dir],"")</f>
        <v>COAt_c_rm_FWD</v>
      </c>
      <c r="F1976" t="str">
        <f>_xlfn.XLOOKUP(sc_gsm[[#This Row],[model_rxn]],RT_gsm[model_rxn],RT_gsm[model_rxn],"")</f>
        <v>COAt_c_rm</v>
      </c>
      <c r="G1976" s="3" t="str">
        <f>_xlfn.XLOOKUP(sc_gsm[[#This Row],[Column3]],RT_gsm[Column3],RT_gsm[Column3],"")</f>
        <v>COAt_c_rm_FWD</v>
      </c>
      <c r="H1976" s="3" t="str" cm="1">
        <f t="array" ref="H1976">sc_gsm[[#This Row],[model_rxn]]&amp;",r,"&amp;_xlfn.SWITCH(sc_gsm[[#This Row],[Column2]],"REV","lower_bound:-","FWD","upper_bound:")&amp;"1000"</f>
        <v>COAt_c_rm,r,upper_bound:1000</v>
      </c>
      <c r="I1976" s="3" t="str">
        <f>_xlfn.XLOOKUP(sc_gsm[[#This Row],[Column3]],SC_enz[name_dir],SC_enz[name_dir],"")</f>
        <v>COAt_c_rm_FWD</v>
      </c>
      <c r="J1976" s="3" t="str">
        <f>_xlfn.XLOOKUP(sc_gsm[[#This Row],[name]],[1]RXNS!$C:$C,[1]RXNS!$D:$D,"")</f>
        <v>coenzyme A[c] &lt;=&gt; coenzyme A[erm]</v>
      </c>
      <c r="K1976" s="3" t="str">
        <f>_xlfn.XLOOKUP(sc_gsm[[#This Row],[name]],[2]RXNS!$C:$C,[2]RXNS!$D:$D,"")</f>
        <v>coenzyme A[c] &lt;=&gt; coenzyme A[erm]</v>
      </c>
      <c r="L1976" s="3" t="b">
        <f>sc_gsm[[#This Row],[yeast8.3.4 equation]]=sc_gsm[[#This Row],[yeast9 equation]]</f>
        <v>1</v>
      </c>
    </row>
    <row r="1977" spans="1:12" hidden="1" x14ac:dyDescent="0.2">
      <c r="A1977" t="s">
        <v>2882</v>
      </c>
      <c r="B1977" t="s">
        <v>8133</v>
      </c>
      <c r="C1977" t="s">
        <v>3903</v>
      </c>
      <c r="D1977" t="str">
        <f>sc_gsm[[#This Row],[model_rxn]]&amp;"_"&amp;sc_gsm[[#This Row],[Column2]]</f>
        <v>NADPHt_c_rm_REV</v>
      </c>
      <c r="E1977" t="str">
        <f>_xlfn.XLOOKUP(sc_gsm[[#This Row],[Column3]],SC_enz[name_dir],SC_enz[name_dir],"")</f>
        <v>NADPHt_c_rm_REV</v>
      </c>
      <c r="F1977" t="str">
        <f>_xlfn.XLOOKUP(sc_gsm[[#This Row],[model_rxn]],RT_gsm[model_rxn],RT_gsm[model_rxn],"")</f>
        <v>NADPHt_c_rm</v>
      </c>
      <c r="G1977" s="3" t="str">
        <f>_xlfn.XLOOKUP(sc_gsm[[#This Row],[Column3]],RT_gsm[Column3],RT_gsm[Column3],"")</f>
        <v>NADPHt_c_rm_REV</v>
      </c>
      <c r="H1977" s="3" t="str" cm="1">
        <f t="array" ref="H1977">sc_gsm[[#This Row],[model_rxn]]&amp;",r,"&amp;_xlfn.SWITCH(sc_gsm[[#This Row],[Column2]],"REV","lower_bound:-","FWD","upper_bound:")&amp;"1000"</f>
        <v>NADPHt_c_rm,r,lower_bound:-1000</v>
      </c>
      <c r="I1977" s="3" t="str">
        <f>_xlfn.XLOOKUP(sc_gsm[[#This Row],[Column3]],SC_enz[name_dir],SC_enz[name_dir],"")</f>
        <v>NADPHt_c_rm_REV</v>
      </c>
      <c r="J1977" s="3" t="str">
        <f>_xlfn.XLOOKUP(sc_gsm[[#This Row],[name]],[1]RXNS!$C:$C,[1]RXNS!$D:$D,"")</f>
        <v>NADPH[c] &lt;=&gt; NADPH[erm]</v>
      </c>
      <c r="K1977" s="3" t="str">
        <f>_xlfn.XLOOKUP(sc_gsm[[#This Row],[name]],[2]RXNS!$C:$C,[2]RXNS!$D:$D,"")</f>
        <v>NADPH[c] &lt;=&gt; NADPH[erm]</v>
      </c>
      <c r="L1977" s="3" t="b">
        <f>sc_gsm[[#This Row],[yeast8.3.4 equation]]=sc_gsm[[#This Row],[yeast9 equation]]</f>
        <v>1</v>
      </c>
    </row>
    <row r="1978" spans="1:12" hidden="1" x14ac:dyDescent="0.2">
      <c r="A1978" t="s">
        <v>2882</v>
      </c>
      <c r="B1978" t="s">
        <v>8133</v>
      </c>
      <c r="C1978" t="s">
        <v>3902</v>
      </c>
      <c r="D1978" t="str">
        <f>sc_gsm[[#This Row],[model_rxn]]&amp;"_"&amp;sc_gsm[[#This Row],[Column2]]</f>
        <v>NADPHt_c_rm_FWD</v>
      </c>
      <c r="E1978" t="str">
        <f>_xlfn.XLOOKUP(sc_gsm[[#This Row],[Column3]],SC_enz[name_dir],SC_enz[name_dir],"")</f>
        <v>NADPHt_c_rm_FWD</v>
      </c>
      <c r="F1978" t="str">
        <f>_xlfn.XLOOKUP(sc_gsm[[#This Row],[model_rxn]],RT_gsm[model_rxn],RT_gsm[model_rxn],"")</f>
        <v>NADPHt_c_rm</v>
      </c>
      <c r="G1978" s="3" t="str">
        <f>_xlfn.XLOOKUP(sc_gsm[[#This Row],[Column3]],RT_gsm[Column3],RT_gsm[Column3],"")</f>
        <v>NADPHt_c_rm_FWD</v>
      </c>
      <c r="H1978" s="3" t="str" cm="1">
        <f t="array" ref="H1978">sc_gsm[[#This Row],[model_rxn]]&amp;",r,"&amp;_xlfn.SWITCH(sc_gsm[[#This Row],[Column2]],"REV","lower_bound:-","FWD","upper_bound:")&amp;"1000"</f>
        <v>NADPHt_c_rm,r,upper_bound:1000</v>
      </c>
      <c r="I1978" s="3" t="str">
        <f>_xlfn.XLOOKUP(sc_gsm[[#This Row],[Column3]],SC_enz[name_dir],SC_enz[name_dir],"")</f>
        <v>NADPHt_c_rm_FWD</v>
      </c>
      <c r="J1978" s="3" t="str">
        <f>_xlfn.XLOOKUP(sc_gsm[[#This Row],[name]],[1]RXNS!$C:$C,[1]RXNS!$D:$D,"")</f>
        <v>NADPH[c] &lt;=&gt; NADPH[erm]</v>
      </c>
      <c r="K1978" s="3" t="str">
        <f>_xlfn.XLOOKUP(sc_gsm[[#This Row],[name]],[2]RXNS!$C:$C,[2]RXNS!$D:$D,"")</f>
        <v>NADPH[c] &lt;=&gt; NADPH[erm]</v>
      </c>
      <c r="L1978" s="3" t="b">
        <f>sc_gsm[[#This Row],[yeast8.3.4 equation]]=sc_gsm[[#This Row],[yeast9 equation]]</f>
        <v>1</v>
      </c>
    </row>
    <row r="1979" spans="1:12" hidden="1" x14ac:dyDescent="0.2">
      <c r="A1979" t="s">
        <v>2883</v>
      </c>
      <c r="B1979" t="s">
        <v>8134</v>
      </c>
      <c r="C1979" t="s">
        <v>3903</v>
      </c>
      <c r="D1979" t="str">
        <f>sc_gsm[[#This Row],[model_rxn]]&amp;"_"&amp;sc_gsm[[#This Row],[Column2]]</f>
        <v>NADPt_c_rm_REV</v>
      </c>
      <c r="E1979" t="str">
        <f>_xlfn.XLOOKUP(sc_gsm[[#This Row],[Column3]],SC_enz[name_dir],SC_enz[name_dir],"")</f>
        <v>NADPt_c_rm_REV</v>
      </c>
      <c r="F1979" t="str">
        <f>_xlfn.XLOOKUP(sc_gsm[[#This Row],[model_rxn]],RT_gsm[model_rxn],RT_gsm[model_rxn],"")</f>
        <v>NADPt_c_rm</v>
      </c>
      <c r="G1979" s="3" t="str">
        <f>_xlfn.XLOOKUP(sc_gsm[[#This Row],[Column3]],RT_gsm[Column3],RT_gsm[Column3],"")</f>
        <v>NADPt_c_rm_REV</v>
      </c>
      <c r="H1979" s="3" t="str" cm="1">
        <f t="array" ref="H1979">sc_gsm[[#This Row],[model_rxn]]&amp;",r,"&amp;_xlfn.SWITCH(sc_gsm[[#This Row],[Column2]],"REV","lower_bound:-","FWD","upper_bound:")&amp;"1000"</f>
        <v>NADPt_c_rm,r,lower_bound:-1000</v>
      </c>
      <c r="I1979" s="3" t="str">
        <f>_xlfn.XLOOKUP(sc_gsm[[#This Row],[Column3]],SC_enz[name_dir],SC_enz[name_dir],"")</f>
        <v>NADPt_c_rm_REV</v>
      </c>
      <c r="J1979" s="3" t="str">
        <f>_xlfn.XLOOKUP(sc_gsm[[#This Row],[name]],[1]RXNS!$C:$C,[1]RXNS!$D:$D,"")</f>
        <v>NADP(+)[c] &lt;=&gt; NADP(+)[erm]</v>
      </c>
      <c r="K1979" s="3" t="str">
        <f>_xlfn.XLOOKUP(sc_gsm[[#This Row],[name]],[2]RXNS!$C:$C,[2]RXNS!$D:$D,"")</f>
        <v>NADP(+)[c] &lt;=&gt; NADP(+)[erm]</v>
      </c>
      <c r="L1979" s="3" t="b">
        <f>sc_gsm[[#This Row],[yeast8.3.4 equation]]=sc_gsm[[#This Row],[yeast9 equation]]</f>
        <v>1</v>
      </c>
    </row>
    <row r="1980" spans="1:12" hidden="1" x14ac:dyDescent="0.2">
      <c r="A1980" t="s">
        <v>2883</v>
      </c>
      <c r="B1980" t="s">
        <v>8134</v>
      </c>
      <c r="C1980" t="s">
        <v>3902</v>
      </c>
      <c r="D1980" t="str">
        <f>sc_gsm[[#This Row],[model_rxn]]&amp;"_"&amp;sc_gsm[[#This Row],[Column2]]</f>
        <v>NADPt_c_rm_FWD</v>
      </c>
      <c r="E1980" t="str">
        <f>_xlfn.XLOOKUP(sc_gsm[[#This Row],[Column3]],SC_enz[name_dir],SC_enz[name_dir],"")</f>
        <v>NADPt_c_rm_FWD</v>
      </c>
      <c r="F1980" t="str">
        <f>_xlfn.XLOOKUP(sc_gsm[[#This Row],[model_rxn]],RT_gsm[model_rxn],RT_gsm[model_rxn],"")</f>
        <v>NADPt_c_rm</v>
      </c>
      <c r="G1980" s="3" t="str">
        <f>_xlfn.XLOOKUP(sc_gsm[[#This Row],[Column3]],RT_gsm[Column3],RT_gsm[Column3],"")</f>
        <v>NADPt_c_rm_FWD</v>
      </c>
      <c r="H1980" s="3" t="str" cm="1">
        <f t="array" ref="H1980">sc_gsm[[#This Row],[model_rxn]]&amp;",r,"&amp;_xlfn.SWITCH(sc_gsm[[#This Row],[Column2]],"REV","lower_bound:-","FWD","upper_bound:")&amp;"1000"</f>
        <v>NADPt_c_rm,r,upper_bound:1000</v>
      </c>
      <c r="I1980" s="3" t="str">
        <f>_xlfn.XLOOKUP(sc_gsm[[#This Row],[Column3]],SC_enz[name_dir],SC_enz[name_dir],"")</f>
        <v>NADPt_c_rm_FWD</v>
      </c>
      <c r="J1980" s="3" t="str">
        <f>_xlfn.XLOOKUP(sc_gsm[[#This Row],[name]],[1]RXNS!$C:$C,[1]RXNS!$D:$D,"")</f>
        <v>NADP(+)[c] &lt;=&gt; NADP(+)[erm]</v>
      </c>
      <c r="K1980" s="3" t="str">
        <f>_xlfn.XLOOKUP(sc_gsm[[#This Row],[name]],[2]RXNS!$C:$C,[2]RXNS!$D:$D,"")</f>
        <v>NADP(+)[c] &lt;=&gt; NADP(+)[erm]</v>
      </c>
      <c r="L1980" s="3" t="b">
        <f>sc_gsm[[#This Row],[yeast8.3.4 equation]]=sc_gsm[[#This Row],[yeast9 equation]]</f>
        <v>1</v>
      </c>
    </row>
    <row r="1981" spans="1:12" hidden="1" x14ac:dyDescent="0.2">
      <c r="A1981" t="s">
        <v>2884</v>
      </c>
      <c r="B1981" t="s">
        <v>8135</v>
      </c>
      <c r="C1981" t="s">
        <v>3903</v>
      </c>
      <c r="D1981" t="str">
        <f>sc_gsm[[#This Row],[model_rxn]]&amp;"_"&amp;sc_gsm[[#This Row],[Column2]]</f>
        <v>O2t_c_rm_REV</v>
      </c>
      <c r="E1981" t="str">
        <f>_xlfn.XLOOKUP(sc_gsm[[#This Row],[Column3]],SC_enz[name_dir],SC_enz[name_dir],"")</f>
        <v>O2t_c_rm_REV</v>
      </c>
      <c r="F1981" t="str">
        <f>_xlfn.XLOOKUP(sc_gsm[[#This Row],[model_rxn]],RT_gsm[model_rxn],RT_gsm[model_rxn],"")</f>
        <v>O2t_c_rm</v>
      </c>
      <c r="G1981" s="3" t="str">
        <f>_xlfn.XLOOKUP(sc_gsm[[#This Row],[Column3]],RT_gsm[Column3],RT_gsm[Column3],"")</f>
        <v>O2t_c_rm_REV</v>
      </c>
      <c r="H1981" s="3" t="str" cm="1">
        <f t="array" ref="H1981">sc_gsm[[#This Row],[model_rxn]]&amp;",r,"&amp;_xlfn.SWITCH(sc_gsm[[#This Row],[Column2]],"REV","lower_bound:-","FWD","upper_bound:")&amp;"1000"</f>
        <v>O2t_c_rm,r,lower_bound:-1000</v>
      </c>
      <c r="I1981" s="3" t="str">
        <f>_xlfn.XLOOKUP(sc_gsm[[#This Row],[Column3]],SC_enz[name_dir],SC_enz[name_dir],"")</f>
        <v>O2t_c_rm_REV</v>
      </c>
      <c r="J1981" s="3" t="str">
        <f>_xlfn.XLOOKUP(sc_gsm[[#This Row],[name]],[1]RXNS!$C:$C,[1]RXNS!$D:$D,"")</f>
        <v>oxygen[c] &lt;=&gt; oxygen[erm]</v>
      </c>
      <c r="K1981" s="3" t="str">
        <f>_xlfn.XLOOKUP(sc_gsm[[#This Row],[name]],[2]RXNS!$C:$C,[2]RXNS!$D:$D,"")</f>
        <v>oxygen[c] &lt;=&gt; oxygen[erm]</v>
      </c>
      <c r="L1981" s="3" t="b">
        <f>sc_gsm[[#This Row],[yeast8.3.4 equation]]=sc_gsm[[#This Row],[yeast9 equation]]</f>
        <v>1</v>
      </c>
    </row>
    <row r="1982" spans="1:12" hidden="1" x14ac:dyDescent="0.2">
      <c r="A1982" t="s">
        <v>2884</v>
      </c>
      <c r="B1982" t="s">
        <v>8135</v>
      </c>
      <c r="C1982" t="s">
        <v>3902</v>
      </c>
      <c r="D1982" t="str">
        <f>sc_gsm[[#This Row],[model_rxn]]&amp;"_"&amp;sc_gsm[[#This Row],[Column2]]</f>
        <v>O2t_c_rm_FWD</v>
      </c>
      <c r="E1982" t="str">
        <f>_xlfn.XLOOKUP(sc_gsm[[#This Row],[Column3]],SC_enz[name_dir],SC_enz[name_dir],"")</f>
        <v>O2t_c_rm_FWD</v>
      </c>
      <c r="F1982" t="str">
        <f>_xlfn.XLOOKUP(sc_gsm[[#This Row],[model_rxn]],RT_gsm[model_rxn],RT_gsm[model_rxn],"")</f>
        <v>O2t_c_rm</v>
      </c>
      <c r="G1982" s="3" t="str">
        <f>_xlfn.XLOOKUP(sc_gsm[[#This Row],[Column3]],RT_gsm[Column3],RT_gsm[Column3],"")</f>
        <v>O2t_c_rm_FWD</v>
      </c>
      <c r="H1982" s="3" t="str" cm="1">
        <f t="array" ref="H1982">sc_gsm[[#This Row],[model_rxn]]&amp;",r,"&amp;_xlfn.SWITCH(sc_gsm[[#This Row],[Column2]],"REV","lower_bound:-","FWD","upper_bound:")&amp;"1000"</f>
        <v>O2t_c_rm,r,upper_bound:1000</v>
      </c>
      <c r="I1982" s="3" t="str">
        <f>_xlfn.XLOOKUP(sc_gsm[[#This Row],[Column3]],SC_enz[name_dir],SC_enz[name_dir],"")</f>
        <v>O2t_c_rm_FWD</v>
      </c>
      <c r="J1982" s="3" t="str">
        <f>_xlfn.XLOOKUP(sc_gsm[[#This Row],[name]],[1]RXNS!$C:$C,[1]RXNS!$D:$D,"")</f>
        <v>oxygen[c] &lt;=&gt; oxygen[erm]</v>
      </c>
      <c r="K1982" s="3" t="str">
        <f>_xlfn.XLOOKUP(sc_gsm[[#This Row],[name]],[2]RXNS!$C:$C,[2]RXNS!$D:$D,"")</f>
        <v>oxygen[c] &lt;=&gt; oxygen[erm]</v>
      </c>
      <c r="L1982" s="3" t="b">
        <f>sc_gsm[[#This Row],[yeast8.3.4 equation]]=sc_gsm[[#This Row],[yeast9 equation]]</f>
        <v>1</v>
      </c>
    </row>
    <row r="1983" spans="1:12" hidden="1" x14ac:dyDescent="0.2">
      <c r="A1983" t="s">
        <v>2885</v>
      </c>
      <c r="B1983" t="s">
        <v>8136</v>
      </c>
      <c r="C1983" t="s">
        <v>3903</v>
      </c>
      <c r="D1983" t="str">
        <f>sc_gsm[[#This Row],[model_rxn]]&amp;"_"&amp;sc_gsm[[#This Row],[Column2]]</f>
        <v>NADHt_c_rm_REV</v>
      </c>
      <c r="E1983" t="str">
        <f>_xlfn.XLOOKUP(sc_gsm[[#This Row],[Column3]],SC_enz[name_dir],SC_enz[name_dir],"")</f>
        <v>NADHt_c_rm_REV</v>
      </c>
      <c r="F1983" t="str">
        <f>_xlfn.XLOOKUP(sc_gsm[[#This Row],[model_rxn]],RT_gsm[model_rxn],RT_gsm[model_rxn],"")</f>
        <v>NADHt_c_rm</v>
      </c>
      <c r="G1983" s="3" t="str">
        <f>_xlfn.XLOOKUP(sc_gsm[[#This Row],[Column3]],RT_gsm[Column3],RT_gsm[Column3],"")</f>
        <v>NADHt_c_rm_REV</v>
      </c>
      <c r="H1983" s="3" t="str" cm="1">
        <f t="array" ref="H1983">sc_gsm[[#This Row],[model_rxn]]&amp;",r,"&amp;_xlfn.SWITCH(sc_gsm[[#This Row],[Column2]],"REV","lower_bound:-","FWD","upper_bound:")&amp;"1000"</f>
        <v>NADHt_c_rm,r,lower_bound:-1000</v>
      </c>
      <c r="I1983" s="3" t="str">
        <f>_xlfn.XLOOKUP(sc_gsm[[#This Row],[Column3]],SC_enz[name_dir],SC_enz[name_dir],"")</f>
        <v>NADHt_c_rm_REV</v>
      </c>
      <c r="J1983" s="3" t="str">
        <f>_xlfn.XLOOKUP(sc_gsm[[#This Row],[name]],[1]RXNS!$C:$C,[1]RXNS!$D:$D,"")</f>
        <v>NADH[c] &lt;=&gt; NADH[erm]</v>
      </c>
      <c r="K1983" s="3" t="str">
        <f>_xlfn.XLOOKUP(sc_gsm[[#This Row],[name]],[2]RXNS!$C:$C,[2]RXNS!$D:$D,"")</f>
        <v>NADH[c] &lt;=&gt; NADH[erm]</v>
      </c>
      <c r="L1983" s="3" t="b">
        <f>sc_gsm[[#This Row],[yeast8.3.4 equation]]=sc_gsm[[#This Row],[yeast9 equation]]</f>
        <v>1</v>
      </c>
    </row>
    <row r="1984" spans="1:12" hidden="1" x14ac:dyDescent="0.2">
      <c r="A1984" t="s">
        <v>2885</v>
      </c>
      <c r="B1984" t="s">
        <v>8136</v>
      </c>
      <c r="C1984" t="s">
        <v>3902</v>
      </c>
      <c r="D1984" t="str">
        <f>sc_gsm[[#This Row],[model_rxn]]&amp;"_"&amp;sc_gsm[[#This Row],[Column2]]</f>
        <v>NADHt_c_rm_FWD</v>
      </c>
      <c r="E1984" t="str">
        <f>_xlfn.XLOOKUP(sc_gsm[[#This Row],[Column3]],SC_enz[name_dir],SC_enz[name_dir],"")</f>
        <v>NADHt_c_rm_FWD</v>
      </c>
      <c r="F1984" t="str">
        <f>_xlfn.XLOOKUP(sc_gsm[[#This Row],[model_rxn]],RT_gsm[model_rxn],RT_gsm[model_rxn],"")</f>
        <v>NADHt_c_rm</v>
      </c>
      <c r="G1984" s="3" t="str">
        <f>_xlfn.XLOOKUP(sc_gsm[[#This Row],[Column3]],RT_gsm[Column3],RT_gsm[Column3],"")</f>
        <v>NADHt_c_rm_FWD</v>
      </c>
      <c r="H1984" s="3" t="str" cm="1">
        <f t="array" ref="H1984">sc_gsm[[#This Row],[model_rxn]]&amp;",r,"&amp;_xlfn.SWITCH(sc_gsm[[#This Row],[Column2]],"REV","lower_bound:-","FWD","upper_bound:")&amp;"1000"</f>
        <v>NADHt_c_rm,r,upper_bound:1000</v>
      </c>
      <c r="I1984" s="3" t="str">
        <f>_xlfn.XLOOKUP(sc_gsm[[#This Row],[Column3]],SC_enz[name_dir],SC_enz[name_dir],"")</f>
        <v>NADHt_c_rm_FWD</v>
      </c>
      <c r="J1984" s="3" t="str">
        <f>_xlfn.XLOOKUP(sc_gsm[[#This Row],[name]],[1]RXNS!$C:$C,[1]RXNS!$D:$D,"")</f>
        <v>NADH[c] &lt;=&gt; NADH[erm]</v>
      </c>
      <c r="K1984" s="3" t="str">
        <f>_xlfn.XLOOKUP(sc_gsm[[#This Row],[name]],[2]RXNS!$C:$C,[2]RXNS!$D:$D,"")</f>
        <v>NADH[c] &lt;=&gt; NADH[erm]</v>
      </c>
      <c r="L1984" s="3" t="b">
        <f>sc_gsm[[#This Row],[yeast8.3.4 equation]]=sc_gsm[[#This Row],[yeast9 equation]]</f>
        <v>1</v>
      </c>
    </row>
    <row r="1985" spans="1:12" hidden="1" x14ac:dyDescent="0.2">
      <c r="A1985" t="s">
        <v>2886</v>
      </c>
      <c r="B1985" t="s">
        <v>8137</v>
      </c>
      <c r="C1985" t="s">
        <v>3903</v>
      </c>
      <c r="D1985" t="str">
        <f>sc_gsm[[#This Row],[model_rxn]]&amp;"_"&amp;sc_gsm[[#This Row],[Column2]]</f>
        <v>NADt_c_rm_REV</v>
      </c>
      <c r="E1985" t="str">
        <f>_xlfn.XLOOKUP(sc_gsm[[#This Row],[Column3]],SC_enz[name_dir],SC_enz[name_dir],"")</f>
        <v>NADt_c_rm_REV</v>
      </c>
      <c r="F1985" t="str">
        <f>_xlfn.XLOOKUP(sc_gsm[[#This Row],[model_rxn]],RT_gsm[model_rxn],RT_gsm[model_rxn],"")</f>
        <v>NADt_c_rm</v>
      </c>
      <c r="G1985" s="3" t="str">
        <f>_xlfn.XLOOKUP(sc_gsm[[#This Row],[Column3]],RT_gsm[Column3],RT_gsm[Column3],"")</f>
        <v>NADt_c_rm_REV</v>
      </c>
      <c r="H1985" s="3" t="str" cm="1">
        <f t="array" ref="H1985">sc_gsm[[#This Row],[model_rxn]]&amp;",r,"&amp;_xlfn.SWITCH(sc_gsm[[#This Row],[Column2]],"REV","lower_bound:-","FWD","upper_bound:")&amp;"1000"</f>
        <v>NADt_c_rm,r,lower_bound:-1000</v>
      </c>
      <c r="I1985" s="3" t="str">
        <f>_xlfn.XLOOKUP(sc_gsm[[#This Row],[Column3]],SC_enz[name_dir],SC_enz[name_dir],"")</f>
        <v>NADt_c_rm_REV</v>
      </c>
      <c r="J1985" s="3" t="str">
        <f>_xlfn.XLOOKUP(sc_gsm[[#This Row],[name]],[1]RXNS!$C:$C,[1]RXNS!$D:$D,"")</f>
        <v>NAD[c] &lt;=&gt; NAD[erm]</v>
      </c>
      <c r="K1985" s="3" t="str">
        <f>_xlfn.XLOOKUP(sc_gsm[[#This Row],[name]],[2]RXNS!$C:$C,[2]RXNS!$D:$D,"")</f>
        <v>NAD[c] &lt;=&gt; NAD[erm]</v>
      </c>
      <c r="L1985" s="3" t="b">
        <f>sc_gsm[[#This Row],[yeast8.3.4 equation]]=sc_gsm[[#This Row],[yeast9 equation]]</f>
        <v>1</v>
      </c>
    </row>
    <row r="1986" spans="1:12" hidden="1" x14ac:dyDescent="0.2">
      <c r="A1986" t="s">
        <v>2886</v>
      </c>
      <c r="B1986" t="s">
        <v>8137</v>
      </c>
      <c r="C1986" t="s">
        <v>3902</v>
      </c>
      <c r="D1986" t="str">
        <f>sc_gsm[[#This Row],[model_rxn]]&amp;"_"&amp;sc_gsm[[#This Row],[Column2]]</f>
        <v>NADt_c_rm_FWD</v>
      </c>
      <c r="E1986" t="str">
        <f>_xlfn.XLOOKUP(sc_gsm[[#This Row],[Column3]],SC_enz[name_dir],SC_enz[name_dir],"")</f>
        <v>NADt_c_rm_FWD</v>
      </c>
      <c r="F1986" t="str">
        <f>_xlfn.XLOOKUP(sc_gsm[[#This Row],[model_rxn]],RT_gsm[model_rxn],RT_gsm[model_rxn],"")</f>
        <v>NADt_c_rm</v>
      </c>
      <c r="G1986" s="3" t="str">
        <f>_xlfn.XLOOKUP(sc_gsm[[#This Row],[Column3]],RT_gsm[Column3],RT_gsm[Column3],"")</f>
        <v>NADt_c_rm_FWD</v>
      </c>
      <c r="H1986" s="3" t="str" cm="1">
        <f t="array" ref="H1986">sc_gsm[[#This Row],[model_rxn]]&amp;",r,"&amp;_xlfn.SWITCH(sc_gsm[[#This Row],[Column2]],"REV","lower_bound:-","FWD","upper_bound:")&amp;"1000"</f>
        <v>NADt_c_rm,r,upper_bound:1000</v>
      </c>
      <c r="I1986" s="3" t="str">
        <f>_xlfn.XLOOKUP(sc_gsm[[#This Row],[Column3]],SC_enz[name_dir],SC_enz[name_dir],"")</f>
        <v>NADt_c_rm_FWD</v>
      </c>
      <c r="J1986" s="3" t="str">
        <f>_xlfn.XLOOKUP(sc_gsm[[#This Row],[name]],[1]RXNS!$C:$C,[1]RXNS!$D:$D,"")</f>
        <v>NAD[c] &lt;=&gt; NAD[erm]</v>
      </c>
      <c r="K1986" s="3" t="str">
        <f>_xlfn.XLOOKUP(sc_gsm[[#This Row],[name]],[2]RXNS!$C:$C,[2]RXNS!$D:$D,"")</f>
        <v>NAD[c] &lt;=&gt; NAD[erm]</v>
      </c>
      <c r="L1986" s="3" t="b">
        <f>sc_gsm[[#This Row],[yeast8.3.4 equation]]=sc_gsm[[#This Row],[yeast9 equation]]</f>
        <v>1</v>
      </c>
    </row>
    <row r="1987" spans="1:12" hidden="1" x14ac:dyDescent="0.2">
      <c r="A1987" t="s">
        <v>2887</v>
      </c>
      <c r="B1987" t="s">
        <v>8138</v>
      </c>
      <c r="C1987" t="s">
        <v>3903</v>
      </c>
      <c r="D1987" t="str">
        <f>sc_gsm[[#This Row],[model_rxn]]&amp;"_"&amp;sc_gsm[[#This Row],[Column2]]</f>
        <v>GLYC3Pt_c_rm_REV</v>
      </c>
      <c r="E1987" t="str">
        <f>_xlfn.XLOOKUP(sc_gsm[[#This Row],[Column3]],SC_enz[name_dir],SC_enz[name_dir],"")</f>
        <v>GLYC3Pt_c_rm_REV</v>
      </c>
      <c r="F1987" t="str">
        <f>_xlfn.XLOOKUP(sc_gsm[[#This Row],[model_rxn]],RT_gsm[model_rxn],RT_gsm[model_rxn],"")</f>
        <v>GLYC3Pt_c_rm</v>
      </c>
      <c r="G1987" s="3" t="str">
        <f>_xlfn.XLOOKUP(sc_gsm[[#This Row],[Column3]],RT_gsm[Column3],RT_gsm[Column3],"")</f>
        <v>GLYC3Pt_c_rm_REV</v>
      </c>
      <c r="H1987" s="3" t="str" cm="1">
        <f t="array" ref="H1987">sc_gsm[[#This Row],[model_rxn]]&amp;",r,"&amp;_xlfn.SWITCH(sc_gsm[[#This Row],[Column2]],"REV","lower_bound:-","FWD","upper_bound:")&amp;"1000"</f>
        <v>GLYC3Pt_c_rm,r,lower_bound:-1000</v>
      </c>
      <c r="I1987" s="3" t="str">
        <f>_xlfn.XLOOKUP(sc_gsm[[#This Row],[Column3]],SC_enz[name_dir],SC_enz[name_dir],"")</f>
        <v>GLYC3Pt_c_rm_REV</v>
      </c>
      <c r="J1987" s="3" t="str">
        <f>_xlfn.XLOOKUP(sc_gsm[[#This Row],[name]],[1]RXNS!$C:$C,[1]RXNS!$D:$D,"")</f>
        <v>glycerol 3-phosphate[c] &lt;=&gt; glycerol 3-phosphate[erm]</v>
      </c>
      <c r="K1987" s="3" t="str">
        <f>_xlfn.XLOOKUP(sc_gsm[[#This Row],[name]],[2]RXNS!$C:$C,[2]RXNS!$D:$D,"")</f>
        <v>glycerol 3-phosphate[c] &lt;=&gt; glycerol 3-phosphate[erm]</v>
      </c>
      <c r="L1987" s="3" t="b">
        <f>sc_gsm[[#This Row],[yeast8.3.4 equation]]=sc_gsm[[#This Row],[yeast9 equation]]</f>
        <v>1</v>
      </c>
    </row>
    <row r="1988" spans="1:12" hidden="1" x14ac:dyDescent="0.2">
      <c r="A1988" t="s">
        <v>2887</v>
      </c>
      <c r="B1988" t="s">
        <v>8138</v>
      </c>
      <c r="C1988" t="s">
        <v>3902</v>
      </c>
      <c r="D1988" t="str">
        <f>sc_gsm[[#This Row],[model_rxn]]&amp;"_"&amp;sc_gsm[[#This Row],[Column2]]</f>
        <v>GLYC3Pt_c_rm_FWD</v>
      </c>
      <c r="E1988" t="str">
        <f>_xlfn.XLOOKUP(sc_gsm[[#This Row],[Column3]],SC_enz[name_dir],SC_enz[name_dir],"")</f>
        <v>GLYC3Pt_c_rm_FWD</v>
      </c>
      <c r="F1988" t="str">
        <f>_xlfn.XLOOKUP(sc_gsm[[#This Row],[model_rxn]],RT_gsm[model_rxn],RT_gsm[model_rxn],"")</f>
        <v>GLYC3Pt_c_rm</v>
      </c>
      <c r="G1988" s="3" t="str">
        <f>_xlfn.XLOOKUP(sc_gsm[[#This Row],[Column3]],RT_gsm[Column3],RT_gsm[Column3],"")</f>
        <v>GLYC3Pt_c_rm_FWD</v>
      </c>
      <c r="H1988" s="3" t="str" cm="1">
        <f t="array" ref="H1988">sc_gsm[[#This Row],[model_rxn]]&amp;",r,"&amp;_xlfn.SWITCH(sc_gsm[[#This Row],[Column2]],"REV","lower_bound:-","FWD","upper_bound:")&amp;"1000"</f>
        <v>GLYC3Pt_c_rm,r,upper_bound:1000</v>
      </c>
      <c r="I1988" s="3" t="str">
        <f>_xlfn.XLOOKUP(sc_gsm[[#This Row],[Column3]],SC_enz[name_dir],SC_enz[name_dir],"")</f>
        <v>GLYC3Pt_c_rm_FWD</v>
      </c>
      <c r="J1988" s="3" t="str">
        <f>_xlfn.XLOOKUP(sc_gsm[[#This Row],[name]],[1]RXNS!$C:$C,[1]RXNS!$D:$D,"")</f>
        <v>glycerol 3-phosphate[c] &lt;=&gt; glycerol 3-phosphate[erm]</v>
      </c>
      <c r="K1988" s="3" t="str">
        <f>_xlfn.XLOOKUP(sc_gsm[[#This Row],[name]],[2]RXNS!$C:$C,[2]RXNS!$D:$D,"")</f>
        <v>glycerol 3-phosphate[c] &lt;=&gt; glycerol 3-phosphate[erm]</v>
      </c>
      <c r="L1988" s="3" t="b">
        <f>sc_gsm[[#This Row],[yeast8.3.4 equation]]=sc_gsm[[#This Row],[yeast9 equation]]</f>
        <v>1</v>
      </c>
    </row>
    <row r="1989" spans="1:12" hidden="1" x14ac:dyDescent="0.2">
      <c r="A1989" t="s">
        <v>2888</v>
      </c>
      <c r="B1989" t="s">
        <v>8139</v>
      </c>
      <c r="C1989" t="s">
        <v>3903</v>
      </c>
      <c r="D1989" t="str">
        <f>sc_gsm[[#This Row],[model_rxn]]&amp;"_"&amp;sc_gsm[[#This Row],[Column2]]</f>
        <v>DHAPt_c_rm_REV</v>
      </c>
      <c r="E1989" t="str">
        <f>_xlfn.XLOOKUP(sc_gsm[[#This Row],[Column3]],SC_enz[name_dir],SC_enz[name_dir],"")</f>
        <v>DHAPt_c_rm_REV</v>
      </c>
      <c r="F1989" t="str">
        <f>_xlfn.XLOOKUP(sc_gsm[[#This Row],[model_rxn]],RT_gsm[model_rxn],RT_gsm[model_rxn],"")</f>
        <v>DHAPt_c_rm</v>
      </c>
      <c r="G1989" s="3" t="str">
        <f>_xlfn.XLOOKUP(sc_gsm[[#This Row],[Column3]],RT_gsm[Column3],RT_gsm[Column3],"")</f>
        <v>DHAPt_c_rm_REV</v>
      </c>
      <c r="H1989" s="3" t="str" cm="1">
        <f t="array" ref="H1989">sc_gsm[[#This Row],[model_rxn]]&amp;",r,"&amp;_xlfn.SWITCH(sc_gsm[[#This Row],[Column2]],"REV","lower_bound:-","FWD","upper_bound:")&amp;"1000"</f>
        <v>DHAPt_c_rm,r,lower_bound:-1000</v>
      </c>
      <c r="I1989" s="3" t="str">
        <f>_xlfn.XLOOKUP(sc_gsm[[#This Row],[Column3]],SC_enz[name_dir],SC_enz[name_dir],"")</f>
        <v>DHAPt_c_rm_REV</v>
      </c>
      <c r="J1989" s="3" t="str">
        <f>_xlfn.XLOOKUP(sc_gsm[[#This Row],[name]],[1]RXNS!$C:$C,[1]RXNS!$D:$D,"")</f>
        <v>dihydroxyacetone phosphate[c] &lt;=&gt; dihydroxyacetone phosphate[erm]</v>
      </c>
      <c r="K1989" s="3" t="str">
        <f>_xlfn.XLOOKUP(sc_gsm[[#This Row],[name]],[2]RXNS!$C:$C,[2]RXNS!$D:$D,"")</f>
        <v>dihydroxyacetone phosphate[c] &lt;=&gt; dihydroxyacetone phosphate[erm]</v>
      </c>
      <c r="L1989" s="3" t="b">
        <f>sc_gsm[[#This Row],[yeast8.3.4 equation]]=sc_gsm[[#This Row],[yeast9 equation]]</f>
        <v>1</v>
      </c>
    </row>
    <row r="1990" spans="1:12" hidden="1" x14ac:dyDescent="0.2">
      <c r="A1990" t="s">
        <v>2888</v>
      </c>
      <c r="B1990" t="s">
        <v>8139</v>
      </c>
      <c r="C1990" t="s">
        <v>3902</v>
      </c>
      <c r="D1990" t="str">
        <f>sc_gsm[[#This Row],[model_rxn]]&amp;"_"&amp;sc_gsm[[#This Row],[Column2]]</f>
        <v>DHAPt_c_rm_FWD</v>
      </c>
      <c r="E1990" t="str">
        <f>_xlfn.XLOOKUP(sc_gsm[[#This Row],[Column3]],SC_enz[name_dir],SC_enz[name_dir],"")</f>
        <v>DHAPt_c_rm_FWD</v>
      </c>
      <c r="F1990" t="str">
        <f>_xlfn.XLOOKUP(sc_gsm[[#This Row],[model_rxn]],RT_gsm[model_rxn],RT_gsm[model_rxn],"")</f>
        <v>DHAPt_c_rm</v>
      </c>
      <c r="G1990" s="3" t="str">
        <f>_xlfn.XLOOKUP(sc_gsm[[#This Row],[Column3]],RT_gsm[Column3],RT_gsm[Column3],"")</f>
        <v>DHAPt_c_rm_FWD</v>
      </c>
      <c r="H1990" s="3" t="str" cm="1">
        <f t="array" ref="H1990">sc_gsm[[#This Row],[model_rxn]]&amp;",r,"&amp;_xlfn.SWITCH(sc_gsm[[#This Row],[Column2]],"REV","lower_bound:-","FWD","upper_bound:")&amp;"1000"</f>
        <v>DHAPt_c_rm,r,upper_bound:1000</v>
      </c>
      <c r="I1990" s="3" t="str">
        <f>_xlfn.XLOOKUP(sc_gsm[[#This Row],[Column3]],SC_enz[name_dir],SC_enz[name_dir],"")</f>
        <v>DHAPt_c_rm_FWD</v>
      </c>
      <c r="J1990" s="3" t="str">
        <f>_xlfn.XLOOKUP(sc_gsm[[#This Row],[name]],[1]RXNS!$C:$C,[1]RXNS!$D:$D,"")</f>
        <v>dihydroxyacetone phosphate[c] &lt;=&gt; dihydroxyacetone phosphate[erm]</v>
      </c>
      <c r="K1990" s="3" t="str">
        <f>_xlfn.XLOOKUP(sc_gsm[[#This Row],[name]],[2]RXNS!$C:$C,[2]RXNS!$D:$D,"")</f>
        <v>dihydroxyacetone phosphate[c] &lt;=&gt; dihydroxyacetone phosphate[erm]</v>
      </c>
      <c r="L1990" s="3" t="b">
        <f>sc_gsm[[#This Row],[yeast8.3.4 equation]]=sc_gsm[[#This Row],[yeast9 equation]]</f>
        <v>1</v>
      </c>
    </row>
    <row r="1991" spans="1:12" hidden="1" x14ac:dyDescent="0.2">
      <c r="A1991" t="s">
        <v>2889</v>
      </c>
      <c r="B1991" t="s">
        <v>8140</v>
      </c>
      <c r="C1991" t="s">
        <v>3903</v>
      </c>
      <c r="D1991" t="str">
        <f>sc_gsm[[#This Row],[model_rxn]]&amp;"_"&amp;sc_gsm[[#This Row],[Column2]]</f>
        <v>PPIt_c_rm_REV</v>
      </c>
      <c r="E1991" t="str">
        <f>_xlfn.XLOOKUP(sc_gsm[[#This Row],[Column3]],SC_enz[name_dir],SC_enz[name_dir],"")</f>
        <v>PPIt_c_rm_REV</v>
      </c>
      <c r="F1991" t="str">
        <f>_xlfn.XLOOKUP(sc_gsm[[#This Row],[model_rxn]],RT_gsm[model_rxn],RT_gsm[model_rxn],"")</f>
        <v>PPIt_c_rm</v>
      </c>
      <c r="G1991" s="3" t="str">
        <f>_xlfn.XLOOKUP(sc_gsm[[#This Row],[Column3]],RT_gsm[Column3],RT_gsm[Column3],"")</f>
        <v>PPIt_c_rm_REV</v>
      </c>
      <c r="H1991" s="3" t="str" cm="1">
        <f t="array" ref="H1991">sc_gsm[[#This Row],[model_rxn]]&amp;",r,"&amp;_xlfn.SWITCH(sc_gsm[[#This Row],[Column2]],"REV","lower_bound:-","FWD","upper_bound:")&amp;"1000"</f>
        <v>PPIt_c_rm,r,lower_bound:-1000</v>
      </c>
      <c r="I1991" s="3" t="str">
        <f>_xlfn.XLOOKUP(sc_gsm[[#This Row],[Column3]],SC_enz[name_dir],SC_enz[name_dir],"")</f>
        <v>PPIt_c_rm_REV</v>
      </c>
      <c r="J1991" s="3" t="str">
        <f>_xlfn.XLOOKUP(sc_gsm[[#This Row],[name]],[1]RXNS!$C:$C,[1]RXNS!$D:$D,"")</f>
        <v>diphosphate[c] &lt;=&gt; diphosphate[erm]</v>
      </c>
      <c r="K1991" s="3" t="str">
        <f>_xlfn.XLOOKUP(sc_gsm[[#This Row],[name]],[2]RXNS!$C:$C,[2]RXNS!$D:$D,"")</f>
        <v>diphosphate[c] &lt;=&gt; diphosphate[erm]</v>
      </c>
      <c r="L1991" s="3" t="b">
        <f>sc_gsm[[#This Row],[yeast8.3.4 equation]]=sc_gsm[[#This Row],[yeast9 equation]]</f>
        <v>1</v>
      </c>
    </row>
    <row r="1992" spans="1:12" hidden="1" x14ac:dyDescent="0.2">
      <c r="A1992" t="s">
        <v>2889</v>
      </c>
      <c r="B1992" t="s">
        <v>8140</v>
      </c>
      <c r="C1992" t="s">
        <v>3902</v>
      </c>
      <c r="D1992" t="str">
        <f>sc_gsm[[#This Row],[model_rxn]]&amp;"_"&amp;sc_gsm[[#This Row],[Column2]]</f>
        <v>PPIt_c_rm_FWD</v>
      </c>
      <c r="E1992" t="str">
        <f>_xlfn.XLOOKUP(sc_gsm[[#This Row],[Column3]],SC_enz[name_dir],SC_enz[name_dir],"")</f>
        <v>PPIt_c_rm_FWD</v>
      </c>
      <c r="F1992" t="str">
        <f>_xlfn.XLOOKUP(sc_gsm[[#This Row],[model_rxn]],RT_gsm[model_rxn],RT_gsm[model_rxn],"")</f>
        <v>PPIt_c_rm</v>
      </c>
      <c r="G1992" s="3" t="str">
        <f>_xlfn.XLOOKUP(sc_gsm[[#This Row],[Column3]],RT_gsm[Column3],RT_gsm[Column3],"")</f>
        <v>PPIt_c_rm_FWD</v>
      </c>
      <c r="H1992" s="3" t="str" cm="1">
        <f t="array" ref="H1992">sc_gsm[[#This Row],[model_rxn]]&amp;",r,"&amp;_xlfn.SWITCH(sc_gsm[[#This Row],[Column2]],"REV","lower_bound:-","FWD","upper_bound:")&amp;"1000"</f>
        <v>PPIt_c_rm,r,upper_bound:1000</v>
      </c>
      <c r="I1992" s="3" t="str">
        <f>_xlfn.XLOOKUP(sc_gsm[[#This Row],[Column3]],SC_enz[name_dir],SC_enz[name_dir],"")</f>
        <v>PPIt_c_rm_FWD</v>
      </c>
      <c r="J1992" s="3" t="str">
        <f>_xlfn.XLOOKUP(sc_gsm[[#This Row],[name]],[1]RXNS!$C:$C,[1]RXNS!$D:$D,"")</f>
        <v>diphosphate[c] &lt;=&gt; diphosphate[erm]</v>
      </c>
      <c r="K1992" s="3" t="str">
        <f>_xlfn.XLOOKUP(sc_gsm[[#This Row],[name]],[2]RXNS!$C:$C,[2]RXNS!$D:$D,"")</f>
        <v>diphosphate[c] &lt;=&gt; diphosphate[erm]</v>
      </c>
      <c r="L1992" s="3" t="b">
        <f>sc_gsm[[#This Row],[yeast8.3.4 equation]]=sc_gsm[[#This Row],[yeast9 equation]]</f>
        <v>1</v>
      </c>
    </row>
    <row r="1993" spans="1:12" hidden="1" x14ac:dyDescent="0.2">
      <c r="A1993" t="s">
        <v>2890</v>
      </c>
      <c r="B1993" t="s">
        <v>8141</v>
      </c>
      <c r="C1993" t="s">
        <v>3903</v>
      </c>
      <c r="D1993" t="str">
        <f>sc_gsm[[#This Row],[model_rxn]]&amp;"_"&amp;sc_gsm[[#This Row],[Column2]]</f>
        <v>PIt_c_rm_REV</v>
      </c>
      <c r="E1993" t="str">
        <f>_xlfn.XLOOKUP(sc_gsm[[#This Row],[Column3]],SC_enz[name_dir],SC_enz[name_dir],"")</f>
        <v>PIt_c_rm_REV</v>
      </c>
      <c r="F1993" t="str">
        <f>_xlfn.XLOOKUP(sc_gsm[[#This Row],[model_rxn]],RT_gsm[model_rxn],RT_gsm[model_rxn],"")</f>
        <v>PIt_c_rm</v>
      </c>
      <c r="G1993" s="3" t="str">
        <f>_xlfn.XLOOKUP(sc_gsm[[#This Row],[Column3]],RT_gsm[Column3],RT_gsm[Column3],"")</f>
        <v>PIt_c_rm_REV</v>
      </c>
      <c r="H1993" s="3" t="str" cm="1">
        <f t="array" ref="H1993">sc_gsm[[#This Row],[model_rxn]]&amp;",r,"&amp;_xlfn.SWITCH(sc_gsm[[#This Row],[Column2]],"REV","lower_bound:-","FWD","upper_bound:")&amp;"1000"</f>
        <v>PIt_c_rm,r,lower_bound:-1000</v>
      </c>
      <c r="I1993" s="3" t="str">
        <f>_xlfn.XLOOKUP(sc_gsm[[#This Row],[Column3]],SC_enz[name_dir],SC_enz[name_dir],"")</f>
        <v>PIt_c_rm_REV</v>
      </c>
      <c r="J1993" s="3" t="str">
        <f>_xlfn.XLOOKUP(sc_gsm[[#This Row],[name]],[1]RXNS!$C:$C,[1]RXNS!$D:$D,"")</f>
        <v>phosphate[c] &lt;=&gt; phosphate[erm]</v>
      </c>
      <c r="K1993" s="3" t="str">
        <f>_xlfn.XLOOKUP(sc_gsm[[#This Row],[name]],[2]RXNS!$C:$C,[2]RXNS!$D:$D,"")</f>
        <v>phosphate[c] &lt;=&gt; phosphate[erm]</v>
      </c>
      <c r="L1993" s="3" t="b">
        <f>sc_gsm[[#This Row],[yeast8.3.4 equation]]=sc_gsm[[#This Row],[yeast9 equation]]</f>
        <v>1</v>
      </c>
    </row>
    <row r="1994" spans="1:12" hidden="1" x14ac:dyDescent="0.2">
      <c r="A1994" t="s">
        <v>2890</v>
      </c>
      <c r="B1994" t="s">
        <v>8141</v>
      </c>
      <c r="C1994" t="s">
        <v>3902</v>
      </c>
      <c r="D1994" t="str">
        <f>sc_gsm[[#This Row],[model_rxn]]&amp;"_"&amp;sc_gsm[[#This Row],[Column2]]</f>
        <v>PIt_c_rm_FWD</v>
      </c>
      <c r="E1994" t="str">
        <f>_xlfn.XLOOKUP(sc_gsm[[#This Row],[Column3]],SC_enz[name_dir],SC_enz[name_dir],"")</f>
        <v>PIt_c_rm_FWD</v>
      </c>
      <c r="F1994" t="str">
        <f>_xlfn.XLOOKUP(sc_gsm[[#This Row],[model_rxn]],RT_gsm[model_rxn],RT_gsm[model_rxn],"")</f>
        <v>PIt_c_rm</v>
      </c>
      <c r="G1994" s="3" t="str">
        <f>_xlfn.XLOOKUP(sc_gsm[[#This Row],[Column3]],RT_gsm[Column3],RT_gsm[Column3],"")</f>
        <v>PIt_c_rm_FWD</v>
      </c>
      <c r="H1994" s="3" t="str" cm="1">
        <f t="array" ref="H1994">sc_gsm[[#This Row],[model_rxn]]&amp;",r,"&amp;_xlfn.SWITCH(sc_gsm[[#This Row],[Column2]],"REV","lower_bound:-","FWD","upper_bound:")&amp;"1000"</f>
        <v>PIt_c_rm,r,upper_bound:1000</v>
      </c>
      <c r="I1994" s="3" t="str">
        <f>_xlfn.XLOOKUP(sc_gsm[[#This Row],[Column3]],SC_enz[name_dir],SC_enz[name_dir],"")</f>
        <v>PIt_c_rm_FWD</v>
      </c>
      <c r="J1994" s="3" t="str">
        <f>_xlfn.XLOOKUP(sc_gsm[[#This Row],[name]],[1]RXNS!$C:$C,[1]RXNS!$D:$D,"")</f>
        <v>phosphate[c] &lt;=&gt; phosphate[erm]</v>
      </c>
      <c r="K1994" s="3" t="str">
        <f>_xlfn.XLOOKUP(sc_gsm[[#This Row],[name]],[2]RXNS!$C:$C,[2]RXNS!$D:$D,"")</f>
        <v>phosphate[c] &lt;=&gt; phosphate[erm]</v>
      </c>
      <c r="L1994" s="3" t="b">
        <f>sc_gsm[[#This Row],[yeast8.3.4 equation]]=sc_gsm[[#This Row],[yeast9 equation]]</f>
        <v>1</v>
      </c>
    </row>
    <row r="1995" spans="1:12" hidden="1" x14ac:dyDescent="0.2">
      <c r="A1995" t="s">
        <v>2891</v>
      </c>
      <c r="B1995" t="s">
        <v>8142</v>
      </c>
      <c r="C1995" t="s">
        <v>3903</v>
      </c>
      <c r="D1995" t="str">
        <f>sc_gsm[[#This Row],[model_rxn]]&amp;"_"&amp;sc_gsm[[#This Row],[Column2]]</f>
        <v>CTPt_c_rm_REV</v>
      </c>
      <c r="E1995" t="str">
        <f>_xlfn.XLOOKUP(sc_gsm[[#This Row],[Column3]],SC_enz[name_dir],SC_enz[name_dir],"")</f>
        <v>CTPt_c_rm_REV</v>
      </c>
      <c r="F1995" t="str">
        <f>_xlfn.XLOOKUP(sc_gsm[[#This Row],[model_rxn]],RT_gsm[model_rxn],RT_gsm[model_rxn],"")</f>
        <v>CTPt_c_rm</v>
      </c>
      <c r="G1995" s="3" t="str">
        <f>_xlfn.XLOOKUP(sc_gsm[[#This Row],[Column3]],RT_gsm[Column3],RT_gsm[Column3],"")</f>
        <v>CTPt_c_rm_REV</v>
      </c>
      <c r="H1995" s="3" t="str" cm="1">
        <f t="array" ref="H1995">sc_gsm[[#This Row],[model_rxn]]&amp;",r,"&amp;_xlfn.SWITCH(sc_gsm[[#This Row],[Column2]],"REV","lower_bound:-","FWD","upper_bound:")&amp;"1000"</f>
        <v>CTPt_c_rm,r,lower_bound:-1000</v>
      </c>
      <c r="I1995" s="3" t="str">
        <f>_xlfn.XLOOKUP(sc_gsm[[#This Row],[Column3]],SC_enz[name_dir],SC_enz[name_dir],"")</f>
        <v>CTPt_c_rm_REV</v>
      </c>
      <c r="J1995" s="3" t="str">
        <f>_xlfn.XLOOKUP(sc_gsm[[#This Row],[name]],[1]RXNS!$C:$C,[1]RXNS!$D:$D,"")</f>
        <v>CTP[c] &lt;=&gt; CTP[erm]</v>
      </c>
      <c r="K1995" s="3" t="str">
        <f>_xlfn.XLOOKUP(sc_gsm[[#This Row],[name]],[2]RXNS!$C:$C,[2]RXNS!$D:$D,"")</f>
        <v>CTP[c] &lt;=&gt; CTP[erm]</v>
      </c>
      <c r="L1995" s="3" t="b">
        <f>sc_gsm[[#This Row],[yeast8.3.4 equation]]=sc_gsm[[#This Row],[yeast9 equation]]</f>
        <v>1</v>
      </c>
    </row>
    <row r="1996" spans="1:12" hidden="1" x14ac:dyDescent="0.2">
      <c r="A1996" t="s">
        <v>2891</v>
      </c>
      <c r="B1996" t="s">
        <v>8142</v>
      </c>
      <c r="C1996" t="s">
        <v>3902</v>
      </c>
      <c r="D1996" t="str">
        <f>sc_gsm[[#This Row],[model_rxn]]&amp;"_"&amp;sc_gsm[[#This Row],[Column2]]</f>
        <v>CTPt_c_rm_FWD</v>
      </c>
      <c r="E1996" t="str">
        <f>_xlfn.XLOOKUP(sc_gsm[[#This Row],[Column3]],SC_enz[name_dir],SC_enz[name_dir],"")</f>
        <v>CTPt_c_rm_FWD</v>
      </c>
      <c r="F1996" t="str">
        <f>_xlfn.XLOOKUP(sc_gsm[[#This Row],[model_rxn]],RT_gsm[model_rxn],RT_gsm[model_rxn],"")</f>
        <v>CTPt_c_rm</v>
      </c>
      <c r="G1996" s="3" t="str">
        <f>_xlfn.XLOOKUP(sc_gsm[[#This Row],[Column3]],RT_gsm[Column3],RT_gsm[Column3],"")</f>
        <v>CTPt_c_rm_FWD</v>
      </c>
      <c r="H1996" s="3" t="str" cm="1">
        <f t="array" ref="H1996">sc_gsm[[#This Row],[model_rxn]]&amp;",r,"&amp;_xlfn.SWITCH(sc_gsm[[#This Row],[Column2]],"REV","lower_bound:-","FWD","upper_bound:")&amp;"1000"</f>
        <v>CTPt_c_rm,r,upper_bound:1000</v>
      </c>
      <c r="I1996" s="3" t="str">
        <f>_xlfn.XLOOKUP(sc_gsm[[#This Row],[Column3]],SC_enz[name_dir],SC_enz[name_dir],"")</f>
        <v>CTPt_c_rm_FWD</v>
      </c>
      <c r="J1996" s="3" t="str">
        <f>_xlfn.XLOOKUP(sc_gsm[[#This Row],[name]],[1]RXNS!$C:$C,[1]RXNS!$D:$D,"")</f>
        <v>CTP[c] &lt;=&gt; CTP[erm]</v>
      </c>
      <c r="K1996" s="3" t="str">
        <f>_xlfn.XLOOKUP(sc_gsm[[#This Row],[name]],[2]RXNS!$C:$C,[2]RXNS!$D:$D,"")</f>
        <v>CTP[c] &lt;=&gt; CTP[erm]</v>
      </c>
      <c r="L1996" s="3" t="b">
        <f>sc_gsm[[#This Row],[yeast8.3.4 equation]]=sc_gsm[[#This Row],[yeast9 equation]]</f>
        <v>1</v>
      </c>
    </row>
    <row r="1997" spans="1:12" hidden="1" x14ac:dyDescent="0.2">
      <c r="A1997" t="s">
        <v>2892</v>
      </c>
      <c r="B1997" t="s">
        <v>8143</v>
      </c>
      <c r="C1997" t="s">
        <v>3903</v>
      </c>
      <c r="D1997" t="str">
        <f>sc_gsm[[#This Row],[model_rxn]]&amp;"_"&amp;sc_gsm[[#This Row],[Column2]]</f>
        <v>CDPt_c_rm_REV</v>
      </c>
      <c r="E1997" t="str">
        <f>_xlfn.XLOOKUP(sc_gsm[[#This Row],[Column3]],SC_enz[name_dir],SC_enz[name_dir],"")</f>
        <v>CDPt_c_rm_REV</v>
      </c>
      <c r="F1997" t="str">
        <f>_xlfn.XLOOKUP(sc_gsm[[#This Row],[model_rxn]],RT_gsm[model_rxn],RT_gsm[model_rxn],"")</f>
        <v>CDPt_c_rm</v>
      </c>
      <c r="G1997" s="3" t="str">
        <f>_xlfn.XLOOKUP(sc_gsm[[#This Row],[Column3]],RT_gsm[Column3],RT_gsm[Column3],"")</f>
        <v>CDPt_c_rm_REV</v>
      </c>
      <c r="H1997" s="3" t="str" cm="1">
        <f t="array" ref="H1997">sc_gsm[[#This Row],[model_rxn]]&amp;",r,"&amp;_xlfn.SWITCH(sc_gsm[[#This Row],[Column2]],"REV","lower_bound:-","FWD","upper_bound:")&amp;"1000"</f>
        <v>CDPt_c_rm,r,lower_bound:-1000</v>
      </c>
      <c r="I1997" s="3" t="str">
        <f>_xlfn.XLOOKUP(sc_gsm[[#This Row],[Column3]],SC_enz[name_dir],SC_enz[name_dir],"")</f>
        <v>CDPt_c_rm_REV</v>
      </c>
      <c r="J1997" s="3" t="str">
        <f>_xlfn.XLOOKUP(sc_gsm[[#This Row],[name]],[1]RXNS!$C:$C,[1]RXNS!$D:$D,"")</f>
        <v>CDP[c] &lt;=&gt; CDP[erm]</v>
      </c>
      <c r="K1997" s="3" t="str">
        <f>_xlfn.XLOOKUP(sc_gsm[[#This Row],[name]],[2]RXNS!$C:$C,[2]RXNS!$D:$D,"")</f>
        <v>CDP[c] &lt;=&gt; CDP[erm]</v>
      </c>
      <c r="L1997" s="3" t="b">
        <f>sc_gsm[[#This Row],[yeast8.3.4 equation]]=sc_gsm[[#This Row],[yeast9 equation]]</f>
        <v>1</v>
      </c>
    </row>
    <row r="1998" spans="1:12" hidden="1" x14ac:dyDescent="0.2">
      <c r="A1998" t="s">
        <v>2892</v>
      </c>
      <c r="B1998" t="s">
        <v>8143</v>
      </c>
      <c r="C1998" t="s">
        <v>3902</v>
      </c>
      <c r="D1998" t="str">
        <f>sc_gsm[[#This Row],[model_rxn]]&amp;"_"&amp;sc_gsm[[#This Row],[Column2]]</f>
        <v>CDPt_c_rm_FWD</v>
      </c>
      <c r="E1998" t="str">
        <f>_xlfn.XLOOKUP(sc_gsm[[#This Row],[Column3]],SC_enz[name_dir],SC_enz[name_dir],"")</f>
        <v>CDPt_c_rm_FWD</v>
      </c>
      <c r="F1998" t="str">
        <f>_xlfn.XLOOKUP(sc_gsm[[#This Row],[model_rxn]],RT_gsm[model_rxn],RT_gsm[model_rxn],"")</f>
        <v>CDPt_c_rm</v>
      </c>
      <c r="G1998" s="3" t="str">
        <f>_xlfn.XLOOKUP(sc_gsm[[#This Row],[Column3]],RT_gsm[Column3],RT_gsm[Column3],"")</f>
        <v>CDPt_c_rm_FWD</v>
      </c>
      <c r="H1998" s="3" t="str" cm="1">
        <f t="array" ref="H1998">sc_gsm[[#This Row],[model_rxn]]&amp;",r,"&amp;_xlfn.SWITCH(sc_gsm[[#This Row],[Column2]],"REV","lower_bound:-","FWD","upper_bound:")&amp;"1000"</f>
        <v>CDPt_c_rm,r,upper_bound:1000</v>
      </c>
      <c r="I1998" s="3" t="str">
        <f>_xlfn.XLOOKUP(sc_gsm[[#This Row],[Column3]],SC_enz[name_dir],SC_enz[name_dir],"")</f>
        <v>CDPt_c_rm_FWD</v>
      </c>
      <c r="J1998" s="3" t="str">
        <f>_xlfn.XLOOKUP(sc_gsm[[#This Row],[name]],[1]RXNS!$C:$C,[1]RXNS!$D:$D,"")</f>
        <v>CDP[c] &lt;=&gt; CDP[erm]</v>
      </c>
      <c r="K1998" s="3" t="str">
        <f>_xlfn.XLOOKUP(sc_gsm[[#This Row],[name]],[2]RXNS!$C:$C,[2]RXNS!$D:$D,"")</f>
        <v>CDP[c] &lt;=&gt; CDP[erm]</v>
      </c>
      <c r="L1998" s="3" t="b">
        <f>sc_gsm[[#This Row],[yeast8.3.4 equation]]=sc_gsm[[#This Row],[yeast9 equation]]</f>
        <v>1</v>
      </c>
    </row>
    <row r="1999" spans="1:12" hidden="1" x14ac:dyDescent="0.2">
      <c r="A1999" t="s">
        <v>2893</v>
      </c>
      <c r="B1999" t="s">
        <v>8144</v>
      </c>
      <c r="C1999" t="s">
        <v>3903</v>
      </c>
      <c r="D1999" t="str">
        <f>sc_gsm[[#This Row],[model_rxn]]&amp;"_"&amp;sc_gsm[[#This Row],[Column2]]</f>
        <v>CMPt_c_rm_REV</v>
      </c>
      <c r="E1999" t="str">
        <f>_xlfn.XLOOKUP(sc_gsm[[#This Row],[Column3]],SC_enz[name_dir],SC_enz[name_dir],"")</f>
        <v>CMPt_c_rm_REV</v>
      </c>
      <c r="F1999" t="str">
        <f>_xlfn.XLOOKUP(sc_gsm[[#This Row],[model_rxn]],RT_gsm[model_rxn],RT_gsm[model_rxn],"")</f>
        <v>CMPt_c_rm</v>
      </c>
      <c r="G1999" s="3" t="str">
        <f>_xlfn.XLOOKUP(sc_gsm[[#This Row],[Column3]],RT_gsm[Column3],RT_gsm[Column3],"")</f>
        <v>CMPt_c_rm_REV</v>
      </c>
      <c r="H1999" s="3" t="str" cm="1">
        <f t="array" ref="H1999">sc_gsm[[#This Row],[model_rxn]]&amp;",r,"&amp;_xlfn.SWITCH(sc_gsm[[#This Row],[Column2]],"REV","lower_bound:-","FWD","upper_bound:")&amp;"1000"</f>
        <v>CMPt_c_rm,r,lower_bound:-1000</v>
      </c>
      <c r="I1999" s="3" t="str">
        <f>_xlfn.XLOOKUP(sc_gsm[[#This Row],[Column3]],SC_enz[name_dir],SC_enz[name_dir],"")</f>
        <v>CMPt_c_rm_REV</v>
      </c>
      <c r="J1999" s="3" t="str">
        <f>_xlfn.XLOOKUP(sc_gsm[[#This Row],[name]],[1]RXNS!$C:$C,[1]RXNS!$D:$D,"")</f>
        <v>CMP[c] &lt;=&gt; CMP[erm]</v>
      </c>
      <c r="K1999" s="3" t="str">
        <f>_xlfn.XLOOKUP(sc_gsm[[#This Row],[name]],[2]RXNS!$C:$C,[2]RXNS!$D:$D,"")</f>
        <v>CMP[c] &lt;=&gt; CMP[erm]</v>
      </c>
      <c r="L1999" s="3" t="b">
        <f>sc_gsm[[#This Row],[yeast8.3.4 equation]]=sc_gsm[[#This Row],[yeast9 equation]]</f>
        <v>1</v>
      </c>
    </row>
    <row r="2000" spans="1:12" hidden="1" x14ac:dyDescent="0.2">
      <c r="A2000" t="s">
        <v>2893</v>
      </c>
      <c r="B2000" t="s">
        <v>8144</v>
      </c>
      <c r="C2000" t="s">
        <v>3902</v>
      </c>
      <c r="D2000" t="str">
        <f>sc_gsm[[#This Row],[model_rxn]]&amp;"_"&amp;sc_gsm[[#This Row],[Column2]]</f>
        <v>CMPt_c_rm_FWD</v>
      </c>
      <c r="E2000" t="str">
        <f>_xlfn.XLOOKUP(sc_gsm[[#This Row],[Column3]],SC_enz[name_dir],SC_enz[name_dir],"")</f>
        <v>CMPt_c_rm_FWD</v>
      </c>
      <c r="F2000" t="str">
        <f>_xlfn.XLOOKUP(sc_gsm[[#This Row],[model_rxn]],RT_gsm[model_rxn],RT_gsm[model_rxn],"")</f>
        <v>CMPt_c_rm</v>
      </c>
      <c r="G2000" s="3" t="str">
        <f>_xlfn.XLOOKUP(sc_gsm[[#This Row],[Column3]],RT_gsm[Column3],RT_gsm[Column3],"")</f>
        <v>CMPt_c_rm_FWD</v>
      </c>
      <c r="H2000" s="3" t="str" cm="1">
        <f t="array" ref="H2000">sc_gsm[[#This Row],[model_rxn]]&amp;",r,"&amp;_xlfn.SWITCH(sc_gsm[[#This Row],[Column2]],"REV","lower_bound:-","FWD","upper_bound:")&amp;"1000"</f>
        <v>CMPt_c_rm,r,upper_bound:1000</v>
      </c>
      <c r="I2000" s="3" t="str">
        <f>_xlfn.XLOOKUP(sc_gsm[[#This Row],[Column3]],SC_enz[name_dir],SC_enz[name_dir],"")</f>
        <v>CMPt_c_rm_FWD</v>
      </c>
      <c r="J2000" s="3" t="str">
        <f>_xlfn.XLOOKUP(sc_gsm[[#This Row],[name]],[1]RXNS!$C:$C,[1]RXNS!$D:$D,"")</f>
        <v>CMP[c] &lt;=&gt; CMP[erm]</v>
      </c>
      <c r="K2000" s="3" t="str">
        <f>_xlfn.XLOOKUP(sc_gsm[[#This Row],[name]],[2]RXNS!$C:$C,[2]RXNS!$D:$D,"")</f>
        <v>CMP[c] &lt;=&gt; CMP[erm]</v>
      </c>
      <c r="L2000" s="3" t="b">
        <f>sc_gsm[[#This Row],[yeast8.3.4 equation]]=sc_gsm[[#This Row],[yeast9 equation]]</f>
        <v>1</v>
      </c>
    </row>
    <row r="2001" spans="1:12" hidden="1" x14ac:dyDescent="0.2">
      <c r="A2001" t="s">
        <v>2894</v>
      </c>
      <c r="B2001" t="s">
        <v>8145</v>
      </c>
      <c r="C2001" t="s">
        <v>3903</v>
      </c>
      <c r="D2001" t="str">
        <f>sc_gsm[[#This Row],[model_rxn]]&amp;"_"&amp;sc_gsm[[#This Row],[Column2]]</f>
        <v>CDPEAt_c_rm_REV</v>
      </c>
      <c r="E2001" t="str">
        <f>_xlfn.XLOOKUP(sc_gsm[[#This Row],[Column3]],SC_enz[name_dir],SC_enz[name_dir],"")</f>
        <v>CDPEAt_c_rm_REV</v>
      </c>
      <c r="F2001" t="str">
        <f>_xlfn.XLOOKUP(sc_gsm[[#This Row],[model_rxn]],RT_gsm[model_rxn],RT_gsm[model_rxn],"")</f>
        <v>CDPEAt_c_rm</v>
      </c>
      <c r="G2001" s="3" t="str">
        <f>_xlfn.XLOOKUP(sc_gsm[[#This Row],[Column3]],RT_gsm[Column3],RT_gsm[Column3],"")</f>
        <v>CDPEAt_c_rm_REV</v>
      </c>
      <c r="H2001" s="3" t="str" cm="1">
        <f t="array" ref="H2001">sc_gsm[[#This Row],[model_rxn]]&amp;",r,"&amp;_xlfn.SWITCH(sc_gsm[[#This Row],[Column2]],"REV","lower_bound:-","FWD","upper_bound:")&amp;"1000"</f>
        <v>CDPEAt_c_rm,r,lower_bound:-1000</v>
      </c>
      <c r="I2001" s="3" t="str">
        <f>_xlfn.XLOOKUP(sc_gsm[[#This Row],[Column3]],SC_enz[name_dir],SC_enz[name_dir],"")</f>
        <v>CDPEAt_c_rm_REV</v>
      </c>
      <c r="J2001" s="3" t="str">
        <f>_xlfn.XLOOKUP(sc_gsm[[#This Row],[name]],[1]RXNS!$C:$C,[1]RXNS!$D:$D,"")</f>
        <v>CDP-ethanolamine[c] &lt;=&gt; CDP-ethanolamine[erm]</v>
      </c>
      <c r="K2001" s="3" t="str">
        <f>_xlfn.XLOOKUP(sc_gsm[[#This Row],[name]],[2]RXNS!$C:$C,[2]RXNS!$D:$D,"")</f>
        <v>CDP-ethanolamine[c] &lt;=&gt; CDP-ethanolamine[erm]</v>
      </c>
      <c r="L2001" s="3" t="b">
        <f>sc_gsm[[#This Row],[yeast8.3.4 equation]]=sc_gsm[[#This Row],[yeast9 equation]]</f>
        <v>1</v>
      </c>
    </row>
    <row r="2002" spans="1:12" hidden="1" x14ac:dyDescent="0.2">
      <c r="A2002" t="s">
        <v>2894</v>
      </c>
      <c r="B2002" t="s">
        <v>8145</v>
      </c>
      <c r="C2002" t="s">
        <v>3902</v>
      </c>
      <c r="D2002" t="str">
        <f>sc_gsm[[#This Row],[model_rxn]]&amp;"_"&amp;sc_gsm[[#This Row],[Column2]]</f>
        <v>CDPEAt_c_rm_FWD</v>
      </c>
      <c r="E2002" t="str">
        <f>_xlfn.XLOOKUP(sc_gsm[[#This Row],[Column3]],SC_enz[name_dir],SC_enz[name_dir],"")</f>
        <v>CDPEAt_c_rm_FWD</v>
      </c>
      <c r="F2002" t="str">
        <f>_xlfn.XLOOKUP(sc_gsm[[#This Row],[model_rxn]],RT_gsm[model_rxn],RT_gsm[model_rxn],"")</f>
        <v>CDPEAt_c_rm</v>
      </c>
      <c r="G2002" s="3" t="str">
        <f>_xlfn.XLOOKUP(sc_gsm[[#This Row],[Column3]],RT_gsm[Column3],RT_gsm[Column3],"")</f>
        <v>CDPEAt_c_rm_FWD</v>
      </c>
      <c r="H2002" s="3" t="str" cm="1">
        <f t="array" ref="H2002">sc_gsm[[#This Row],[model_rxn]]&amp;",r,"&amp;_xlfn.SWITCH(sc_gsm[[#This Row],[Column2]],"REV","lower_bound:-","FWD","upper_bound:")&amp;"1000"</f>
        <v>CDPEAt_c_rm,r,upper_bound:1000</v>
      </c>
      <c r="I2002" s="3" t="str">
        <f>_xlfn.XLOOKUP(sc_gsm[[#This Row],[Column3]],SC_enz[name_dir],SC_enz[name_dir],"")</f>
        <v>CDPEAt_c_rm_FWD</v>
      </c>
      <c r="J2002" s="3" t="str">
        <f>_xlfn.XLOOKUP(sc_gsm[[#This Row],[name]],[1]RXNS!$C:$C,[1]RXNS!$D:$D,"")</f>
        <v>CDP-ethanolamine[c] &lt;=&gt; CDP-ethanolamine[erm]</v>
      </c>
      <c r="K2002" s="3" t="str">
        <f>_xlfn.XLOOKUP(sc_gsm[[#This Row],[name]],[2]RXNS!$C:$C,[2]RXNS!$D:$D,"")</f>
        <v>CDP-ethanolamine[c] &lt;=&gt; CDP-ethanolamine[erm]</v>
      </c>
      <c r="L2002" s="3" t="b">
        <f>sc_gsm[[#This Row],[yeast8.3.4 equation]]=sc_gsm[[#This Row],[yeast9 equation]]</f>
        <v>1</v>
      </c>
    </row>
    <row r="2003" spans="1:12" hidden="1" x14ac:dyDescent="0.2">
      <c r="A2003" t="s">
        <v>2895</v>
      </c>
      <c r="B2003" t="s">
        <v>8146</v>
      </c>
      <c r="C2003" t="s">
        <v>3903</v>
      </c>
      <c r="D2003" t="str">
        <f>sc_gsm[[#This Row],[model_rxn]]&amp;"_"&amp;sc_gsm[[#This Row],[Column2]]</f>
        <v>CDPCHOLt_c_rm_REV</v>
      </c>
      <c r="E2003" t="str">
        <f>_xlfn.XLOOKUP(sc_gsm[[#This Row],[Column3]],SC_enz[name_dir],SC_enz[name_dir],"")</f>
        <v>CDPCHOLt_c_rm_REV</v>
      </c>
      <c r="F2003" t="str">
        <f>_xlfn.XLOOKUP(sc_gsm[[#This Row],[model_rxn]],RT_gsm[model_rxn],RT_gsm[model_rxn],"")</f>
        <v>CDPCHOLt_c_rm</v>
      </c>
      <c r="G2003" s="3" t="str">
        <f>_xlfn.XLOOKUP(sc_gsm[[#This Row],[Column3]],RT_gsm[Column3],RT_gsm[Column3],"")</f>
        <v>CDPCHOLt_c_rm_REV</v>
      </c>
      <c r="H2003" s="3" t="str" cm="1">
        <f t="array" ref="H2003">sc_gsm[[#This Row],[model_rxn]]&amp;",r,"&amp;_xlfn.SWITCH(sc_gsm[[#This Row],[Column2]],"REV","lower_bound:-","FWD","upper_bound:")&amp;"1000"</f>
        <v>CDPCHOLt_c_rm,r,lower_bound:-1000</v>
      </c>
      <c r="I2003" s="3" t="str">
        <f>_xlfn.XLOOKUP(sc_gsm[[#This Row],[Column3]],SC_enz[name_dir],SC_enz[name_dir],"")</f>
        <v>CDPCHOLt_c_rm_REV</v>
      </c>
      <c r="J2003" s="3" t="str">
        <f>_xlfn.XLOOKUP(sc_gsm[[#This Row],[name]],[1]RXNS!$C:$C,[1]RXNS!$D:$D,"")</f>
        <v>CDP-choline[c] &lt;=&gt; CDP-choline[erm]</v>
      </c>
      <c r="K2003" s="3" t="str">
        <f>_xlfn.XLOOKUP(sc_gsm[[#This Row],[name]],[2]RXNS!$C:$C,[2]RXNS!$D:$D,"")</f>
        <v>CDP-choline[c] &lt;=&gt; CDP-choline[erm]</v>
      </c>
      <c r="L2003" s="3" t="b">
        <f>sc_gsm[[#This Row],[yeast8.3.4 equation]]=sc_gsm[[#This Row],[yeast9 equation]]</f>
        <v>1</v>
      </c>
    </row>
    <row r="2004" spans="1:12" hidden="1" x14ac:dyDescent="0.2">
      <c r="A2004" t="s">
        <v>2895</v>
      </c>
      <c r="B2004" t="s">
        <v>8146</v>
      </c>
      <c r="C2004" t="s">
        <v>3902</v>
      </c>
      <c r="D2004" t="str">
        <f>sc_gsm[[#This Row],[model_rxn]]&amp;"_"&amp;sc_gsm[[#This Row],[Column2]]</f>
        <v>CDPCHOLt_c_rm_FWD</v>
      </c>
      <c r="E2004" t="str">
        <f>_xlfn.XLOOKUP(sc_gsm[[#This Row],[Column3]],SC_enz[name_dir],SC_enz[name_dir],"")</f>
        <v>CDPCHOLt_c_rm_FWD</v>
      </c>
      <c r="F2004" t="str">
        <f>_xlfn.XLOOKUP(sc_gsm[[#This Row],[model_rxn]],RT_gsm[model_rxn],RT_gsm[model_rxn],"")</f>
        <v>CDPCHOLt_c_rm</v>
      </c>
      <c r="G2004" s="3" t="str">
        <f>_xlfn.XLOOKUP(sc_gsm[[#This Row],[Column3]],RT_gsm[Column3],RT_gsm[Column3],"")</f>
        <v>CDPCHOLt_c_rm_FWD</v>
      </c>
      <c r="H2004" s="3" t="str" cm="1">
        <f t="array" ref="H2004">sc_gsm[[#This Row],[model_rxn]]&amp;",r,"&amp;_xlfn.SWITCH(sc_gsm[[#This Row],[Column2]],"REV","lower_bound:-","FWD","upper_bound:")&amp;"1000"</f>
        <v>CDPCHOLt_c_rm,r,upper_bound:1000</v>
      </c>
      <c r="I2004" s="3" t="str">
        <f>_xlfn.XLOOKUP(sc_gsm[[#This Row],[Column3]],SC_enz[name_dir],SC_enz[name_dir],"")</f>
        <v>CDPCHOLt_c_rm_FWD</v>
      </c>
      <c r="J2004" s="3" t="str">
        <f>_xlfn.XLOOKUP(sc_gsm[[#This Row],[name]],[1]RXNS!$C:$C,[1]RXNS!$D:$D,"")</f>
        <v>CDP-choline[c] &lt;=&gt; CDP-choline[erm]</v>
      </c>
      <c r="K2004" s="3" t="str">
        <f>_xlfn.XLOOKUP(sc_gsm[[#This Row],[name]],[2]RXNS!$C:$C,[2]RXNS!$D:$D,"")</f>
        <v>CDP-choline[c] &lt;=&gt; CDP-choline[erm]</v>
      </c>
      <c r="L2004" s="3" t="b">
        <f>sc_gsm[[#This Row],[yeast8.3.4 equation]]=sc_gsm[[#This Row],[yeast9 equation]]</f>
        <v>1</v>
      </c>
    </row>
    <row r="2005" spans="1:12" hidden="1" x14ac:dyDescent="0.2">
      <c r="A2005" t="s">
        <v>2896</v>
      </c>
      <c r="B2005" t="s">
        <v>8147</v>
      </c>
      <c r="C2005" t="s">
        <v>3903</v>
      </c>
      <c r="D2005" t="str">
        <f>sc_gsm[[#This Row],[model_rxn]]&amp;"_"&amp;sc_gsm[[#This Row],[Column2]]</f>
        <v>ATPt_c_rm_REV</v>
      </c>
      <c r="E2005" t="str">
        <f>_xlfn.XLOOKUP(sc_gsm[[#This Row],[Column3]],SC_enz[name_dir],SC_enz[name_dir],"")</f>
        <v>ATPt_c_rm_REV</v>
      </c>
      <c r="F2005" t="str">
        <f>_xlfn.XLOOKUP(sc_gsm[[#This Row],[model_rxn]],RT_gsm[model_rxn],RT_gsm[model_rxn],"")</f>
        <v>ATPt_c_rm</v>
      </c>
      <c r="G2005" s="3" t="str">
        <f>_xlfn.XLOOKUP(sc_gsm[[#This Row],[Column3]],RT_gsm[Column3],RT_gsm[Column3],"")</f>
        <v>ATPt_c_rm_REV</v>
      </c>
      <c r="H2005" s="3" t="str" cm="1">
        <f t="array" ref="H2005">sc_gsm[[#This Row],[model_rxn]]&amp;",r,"&amp;_xlfn.SWITCH(sc_gsm[[#This Row],[Column2]],"REV","lower_bound:-","FWD","upper_bound:")&amp;"1000"</f>
        <v>ATPt_c_rm,r,lower_bound:-1000</v>
      </c>
      <c r="I2005" s="3" t="str">
        <f>_xlfn.XLOOKUP(sc_gsm[[#This Row],[Column3]],SC_enz[name_dir],SC_enz[name_dir],"")</f>
        <v>ATPt_c_rm_REV</v>
      </c>
      <c r="J2005" s="3" t="str">
        <f>_xlfn.XLOOKUP(sc_gsm[[#This Row],[name]],[1]RXNS!$C:$C,[1]RXNS!$D:$D,"")</f>
        <v>ATP[c] &lt;=&gt; ATP[erm]</v>
      </c>
      <c r="K2005" s="3" t="str">
        <f>_xlfn.XLOOKUP(sc_gsm[[#This Row],[name]],[2]RXNS!$C:$C,[2]RXNS!$D:$D,"")</f>
        <v>ATP[c] &lt;=&gt; ATP[erm]</v>
      </c>
      <c r="L2005" s="3" t="b">
        <f>sc_gsm[[#This Row],[yeast8.3.4 equation]]=sc_gsm[[#This Row],[yeast9 equation]]</f>
        <v>1</v>
      </c>
    </row>
    <row r="2006" spans="1:12" hidden="1" x14ac:dyDescent="0.2">
      <c r="A2006" t="s">
        <v>2896</v>
      </c>
      <c r="B2006" t="s">
        <v>8147</v>
      </c>
      <c r="C2006" t="s">
        <v>3902</v>
      </c>
      <c r="D2006" t="str">
        <f>sc_gsm[[#This Row],[model_rxn]]&amp;"_"&amp;sc_gsm[[#This Row],[Column2]]</f>
        <v>ATPt_c_rm_FWD</v>
      </c>
      <c r="E2006" t="str">
        <f>_xlfn.XLOOKUP(sc_gsm[[#This Row],[Column3]],SC_enz[name_dir],SC_enz[name_dir],"")</f>
        <v>ATPt_c_rm_FWD</v>
      </c>
      <c r="F2006" t="str">
        <f>_xlfn.XLOOKUP(sc_gsm[[#This Row],[model_rxn]],RT_gsm[model_rxn],RT_gsm[model_rxn],"")</f>
        <v>ATPt_c_rm</v>
      </c>
      <c r="G2006" s="3" t="str">
        <f>_xlfn.XLOOKUP(sc_gsm[[#This Row],[Column3]],RT_gsm[Column3],RT_gsm[Column3],"")</f>
        <v>ATPt_c_rm_FWD</v>
      </c>
      <c r="H2006" s="3" t="str" cm="1">
        <f t="array" ref="H2006">sc_gsm[[#This Row],[model_rxn]]&amp;",r,"&amp;_xlfn.SWITCH(sc_gsm[[#This Row],[Column2]],"REV","lower_bound:-","FWD","upper_bound:")&amp;"1000"</f>
        <v>ATPt_c_rm,r,upper_bound:1000</v>
      </c>
      <c r="I2006" s="3" t="str">
        <f>_xlfn.XLOOKUP(sc_gsm[[#This Row],[Column3]],SC_enz[name_dir],SC_enz[name_dir],"")</f>
        <v>ATPt_c_rm_FWD</v>
      </c>
      <c r="J2006" s="3" t="str">
        <f>_xlfn.XLOOKUP(sc_gsm[[#This Row],[name]],[1]RXNS!$C:$C,[1]RXNS!$D:$D,"")</f>
        <v>ATP[c] &lt;=&gt; ATP[erm]</v>
      </c>
      <c r="K2006" s="3" t="str">
        <f>_xlfn.XLOOKUP(sc_gsm[[#This Row],[name]],[2]RXNS!$C:$C,[2]RXNS!$D:$D,"")</f>
        <v>ATP[c] &lt;=&gt; ATP[erm]</v>
      </c>
      <c r="L2006" s="3" t="b">
        <f>sc_gsm[[#This Row],[yeast8.3.4 equation]]=sc_gsm[[#This Row],[yeast9 equation]]</f>
        <v>1</v>
      </c>
    </row>
    <row r="2007" spans="1:12" hidden="1" x14ac:dyDescent="0.2">
      <c r="A2007" t="s">
        <v>2897</v>
      </c>
      <c r="B2007" t="s">
        <v>8148</v>
      </c>
      <c r="C2007" t="s">
        <v>3903</v>
      </c>
      <c r="D2007" t="str">
        <f>sc_gsm[[#This Row],[model_rxn]]&amp;"_"&amp;sc_gsm[[#This Row],[Column2]]</f>
        <v>AMPt_c_rm_REV</v>
      </c>
      <c r="E2007" t="str">
        <f>_xlfn.XLOOKUP(sc_gsm[[#This Row],[Column3]],SC_enz[name_dir],SC_enz[name_dir],"")</f>
        <v>AMPt_c_rm_REV</v>
      </c>
      <c r="F2007" t="str">
        <f>_xlfn.XLOOKUP(sc_gsm[[#This Row],[model_rxn]],RT_gsm[model_rxn],RT_gsm[model_rxn],"")</f>
        <v>AMPt_c_rm</v>
      </c>
      <c r="G2007" s="3" t="str">
        <f>_xlfn.XLOOKUP(sc_gsm[[#This Row],[Column3]],RT_gsm[Column3],RT_gsm[Column3],"")</f>
        <v>AMPt_c_rm_REV</v>
      </c>
      <c r="H2007" s="3" t="str" cm="1">
        <f t="array" ref="H2007">sc_gsm[[#This Row],[model_rxn]]&amp;",r,"&amp;_xlfn.SWITCH(sc_gsm[[#This Row],[Column2]],"REV","lower_bound:-","FWD","upper_bound:")&amp;"1000"</f>
        <v>AMPt_c_rm,r,lower_bound:-1000</v>
      </c>
      <c r="I2007" s="3" t="str">
        <f>_xlfn.XLOOKUP(sc_gsm[[#This Row],[Column3]],SC_enz[name_dir],SC_enz[name_dir],"")</f>
        <v>AMPt_c_rm_REV</v>
      </c>
      <c r="J2007" s="3" t="str">
        <f>_xlfn.XLOOKUP(sc_gsm[[#This Row],[name]],[1]RXNS!$C:$C,[1]RXNS!$D:$D,"")</f>
        <v>AMP[c] &lt;=&gt; AMP[erm]</v>
      </c>
      <c r="K2007" s="3" t="str">
        <f>_xlfn.XLOOKUP(sc_gsm[[#This Row],[name]],[2]RXNS!$C:$C,[2]RXNS!$D:$D,"")</f>
        <v>AMP[c] &lt;=&gt; AMP[erm]</v>
      </c>
      <c r="L2007" s="3" t="b">
        <f>sc_gsm[[#This Row],[yeast8.3.4 equation]]=sc_gsm[[#This Row],[yeast9 equation]]</f>
        <v>1</v>
      </c>
    </row>
    <row r="2008" spans="1:12" hidden="1" x14ac:dyDescent="0.2">
      <c r="A2008" t="s">
        <v>2897</v>
      </c>
      <c r="B2008" t="s">
        <v>8148</v>
      </c>
      <c r="C2008" t="s">
        <v>3902</v>
      </c>
      <c r="D2008" t="str">
        <f>sc_gsm[[#This Row],[model_rxn]]&amp;"_"&amp;sc_gsm[[#This Row],[Column2]]</f>
        <v>AMPt_c_rm_FWD</v>
      </c>
      <c r="E2008" t="str">
        <f>_xlfn.XLOOKUP(sc_gsm[[#This Row],[Column3]],SC_enz[name_dir],SC_enz[name_dir],"")</f>
        <v>AMPt_c_rm_FWD</v>
      </c>
      <c r="F2008" t="str">
        <f>_xlfn.XLOOKUP(sc_gsm[[#This Row],[model_rxn]],RT_gsm[model_rxn],RT_gsm[model_rxn],"")</f>
        <v>AMPt_c_rm</v>
      </c>
      <c r="G2008" s="3" t="str">
        <f>_xlfn.XLOOKUP(sc_gsm[[#This Row],[Column3]],RT_gsm[Column3],RT_gsm[Column3],"")</f>
        <v>AMPt_c_rm_FWD</v>
      </c>
      <c r="H2008" s="3" t="str" cm="1">
        <f t="array" ref="H2008">sc_gsm[[#This Row],[model_rxn]]&amp;",r,"&amp;_xlfn.SWITCH(sc_gsm[[#This Row],[Column2]],"REV","lower_bound:-","FWD","upper_bound:")&amp;"1000"</f>
        <v>AMPt_c_rm,r,upper_bound:1000</v>
      </c>
      <c r="I2008" s="3" t="str">
        <f>_xlfn.XLOOKUP(sc_gsm[[#This Row],[Column3]],SC_enz[name_dir],SC_enz[name_dir],"")</f>
        <v>AMPt_c_rm_FWD</v>
      </c>
      <c r="J2008" s="3" t="str">
        <f>_xlfn.XLOOKUP(sc_gsm[[#This Row],[name]],[1]RXNS!$C:$C,[1]RXNS!$D:$D,"")</f>
        <v>AMP[c] &lt;=&gt; AMP[erm]</v>
      </c>
      <c r="K2008" s="3" t="str">
        <f>_xlfn.XLOOKUP(sc_gsm[[#This Row],[name]],[2]RXNS!$C:$C,[2]RXNS!$D:$D,"")</f>
        <v>AMP[c] &lt;=&gt; AMP[erm]</v>
      </c>
      <c r="L2008" s="3" t="b">
        <f>sc_gsm[[#This Row],[yeast8.3.4 equation]]=sc_gsm[[#This Row],[yeast9 equation]]</f>
        <v>1</v>
      </c>
    </row>
    <row r="2009" spans="1:12" hidden="1" x14ac:dyDescent="0.2">
      <c r="A2009" t="s">
        <v>3783</v>
      </c>
      <c r="B2009" t="s">
        <v>8149</v>
      </c>
      <c r="C2009" t="s">
        <v>3903</v>
      </c>
      <c r="D2009" t="str">
        <f>sc_gsm[[#This Row],[model_rxn]]&amp;"_"&amp;sc_gsm[[#This Row],[Column2]]</f>
        <v>SERt_c_rm_REV</v>
      </c>
      <c r="E2009" t="str">
        <f>_xlfn.XLOOKUP(sc_gsm[[#This Row],[Column3]],SC_enz[name_dir],SC_enz[name_dir],"")</f>
        <v>SERt_c_rm_REV</v>
      </c>
      <c r="F2009" t="str">
        <f>_xlfn.XLOOKUP(sc_gsm[[#This Row],[model_rxn]],RT_gsm[model_rxn],RT_gsm[model_rxn],"")</f>
        <v>SERt_c_rm</v>
      </c>
      <c r="G2009" s="3" t="str">
        <f>_xlfn.XLOOKUP(sc_gsm[[#This Row],[Column3]],RT_gsm[Column3],RT_gsm[Column3],"")</f>
        <v>SERt_c_rm_REV</v>
      </c>
      <c r="H2009" s="3" t="str" cm="1">
        <f t="array" ref="H2009">sc_gsm[[#This Row],[model_rxn]]&amp;",r,"&amp;_xlfn.SWITCH(sc_gsm[[#This Row],[Column2]],"REV","lower_bound:-","FWD","upper_bound:")&amp;"1000"</f>
        <v>SERt_c_rm,r,lower_bound:-1000</v>
      </c>
      <c r="I2009" s="3" t="str">
        <f>_xlfn.XLOOKUP(sc_gsm[[#This Row],[Column3]],SC_enz[name_dir],SC_enz[name_dir],"")</f>
        <v>SERt_c_rm_REV</v>
      </c>
      <c r="J2009" s="3" t="str">
        <f>_xlfn.XLOOKUP(sc_gsm[[#This Row],[name]],[1]RXNS!$C:$C,[1]RXNS!$D:$D,"")</f>
        <v>L-serine[c] &lt;=&gt; L-serine[erm]</v>
      </c>
      <c r="K2009" s="3" t="str">
        <f>_xlfn.XLOOKUP(sc_gsm[[#This Row],[name]],[2]RXNS!$C:$C,[2]RXNS!$D:$D,"")</f>
        <v>L-serine[c] &lt;=&gt; L-serine[erm]</v>
      </c>
      <c r="L2009" s="3" t="b">
        <f>sc_gsm[[#This Row],[yeast8.3.4 equation]]=sc_gsm[[#This Row],[yeast9 equation]]</f>
        <v>1</v>
      </c>
    </row>
    <row r="2010" spans="1:12" hidden="1" x14ac:dyDescent="0.2">
      <c r="A2010" t="s">
        <v>3783</v>
      </c>
      <c r="B2010" t="s">
        <v>8149</v>
      </c>
      <c r="C2010" t="s">
        <v>3902</v>
      </c>
      <c r="D2010" t="str">
        <f>sc_gsm[[#This Row],[model_rxn]]&amp;"_"&amp;sc_gsm[[#This Row],[Column2]]</f>
        <v>SERt_c_rm_FWD</v>
      </c>
      <c r="E2010" t="str">
        <f>_xlfn.XLOOKUP(sc_gsm[[#This Row],[Column3]],SC_enz[name_dir],SC_enz[name_dir],"")</f>
        <v>SERt_c_rm_FWD</v>
      </c>
      <c r="F2010" t="str">
        <f>_xlfn.XLOOKUP(sc_gsm[[#This Row],[model_rxn]],RT_gsm[model_rxn],RT_gsm[model_rxn],"")</f>
        <v>SERt_c_rm</v>
      </c>
      <c r="G2010" s="3" t="str">
        <f>_xlfn.XLOOKUP(sc_gsm[[#This Row],[Column3]],RT_gsm[Column3],RT_gsm[Column3],"")</f>
        <v>SERt_c_rm_FWD</v>
      </c>
      <c r="H2010" s="3" t="str" cm="1">
        <f t="array" ref="H2010">sc_gsm[[#This Row],[model_rxn]]&amp;",r,"&amp;_xlfn.SWITCH(sc_gsm[[#This Row],[Column2]],"REV","lower_bound:-","FWD","upper_bound:")&amp;"1000"</f>
        <v>SERt_c_rm,r,upper_bound:1000</v>
      </c>
      <c r="I2010" s="3" t="str">
        <f>_xlfn.XLOOKUP(sc_gsm[[#This Row],[Column3]],SC_enz[name_dir],SC_enz[name_dir],"")</f>
        <v>SERt_c_rm_FWD</v>
      </c>
      <c r="J2010" s="3" t="str">
        <f>_xlfn.XLOOKUP(sc_gsm[[#This Row],[name]],[1]RXNS!$C:$C,[1]RXNS!$D:$D,"")</f>
        <v>L-serine[c] &lt;=&gt; L-serine[erm]</v>
      </c>
      <c r="K2010" s="3" t="str">
        <f>_xlfn.XLOOKUP(sc_gsm[[#This Row],[name]],[2]RXNS!$C:$C,[2]RXNS!$D:$D,"")</f>
        <v>L-serine[c] &lt;=&gt; L-serine[erm]</v>
      </c>
      <c r="L2010" s="3" t="b">
        <f>sc_gsm[[#This Row],[yeast8.3.4 equation]]=sc_gsm[[#This Row],[yeast9 equation]]</f>
        <v>1</v>
      </c>
    </row>
    <row r="2011" spans="1:12" hidden="1" x14ac:dyDescent="0.2">
      <c r="A2011" t="s">
        <v>2898</v>
      </c>
      <c r="B2011" t="s">
        <v>8150</v>
      </c>
      <c r="C2011" t="s">
        <v>3903</v>
      </c>
      <c r="D2011" t="str">
        <f>sc_gsm[[#This Row],[model_rxn]]&amp;"_"&amp;sc_gsm[[#This Row],[Column2]]</f>
        <v>INOSTt_c_rm_REV</v>
      </c>
      <c r="E2011" t="str">
        <f>_xlfn.XLOOKUP(sc_gsm[[#This Row],[Column3]],SC_enz[name_dir],SC_enz[name_dir],"")</f>
        <v>INOSTt_c_rm_REV</v>
      </c>
      <c r="F2011" t="str">
        <f>_xlfn.XLOOKUP(sc_gsm[[#This Row],[model_rxn]],RT_gsm[model_rxn],RT_gsm[model_rxn],"")</f>
        <v>INOSTt_c_rm</v>
      </c>
      <c r="G2011" s="3" t="str">
        <f>_xlfn.XLOOKUP(sc_gsm[[#This Row],[Column3]],RT_gsm[Column3],RT_gsm[Column3],"")</f>
        <v>INOSTt_c_rm_REV</v>
      </c>
      <c r="H2011" s="3" t="str" cm="1">
        <f t="array" ref="H2011">sc_gsm[[#This Row],[model_rxn]]&amp;",r,"&amp;_xlfn.SWITCH(sc_gsm[[#This Row],[Column2]],"REV","lower_bound:-","FWD","upper_bound:")&amp;"1000"</f>
        <v>INOSTt_c_rm,r,lower_bound:-1000</v>
      </c>
      <c r="I2011" s="3" t="str">
        <f>_xlfn.XLOOKUP(sc_gsm[[#This Row],[Column3]],SC_enz[name_dir],SC_enz[name_dir],"")</f>
        <v>INOSTt_c_rm_REV</v>
      </c>
      <c r="J2011" s="3" t="str">
        <f>_xlfn.XLOOKUP(sc_gsm[[#This Row],[name]],[1]RXNS!$C:$C,[1]RXNS!$D:$D,"")</f>
        <v>myo-inositol[c] &lt;=&gt; myo-inositol[erm]</v>
      </c>
      <c r="K2011" s="3" t="str">
        <f>_xlfn.XLOOKUP(sc_gsm[[#This Row],[name]],[2]RXNS!$C:$C,[2]RXNS!$D:$D,"")</f>
        <v>myo-inositol[c] &lt;=&gt; myo-inositol[erm]</v>
      </c>
      <c r="L2011" s="3" t="b">
        <f>sc_gsm[[#This Row],[yeast8.3.4 equation]]=sc_gsm[[#This Row],[yeast9 equation]]</f>
        <v>1</v>
      </c>
    </row>
    <row r="2012" spans="1:12" hidden="1" x14ac:dyDescent="0.2">
      <c r="A2012" t="s">
        <v>2898</v>
      </c>
      <c r="B2012" t="s">
        <v>8150</v>
      </c>
      <c r="C2012" t="s">
        <v>3902</v>
      </c>
      <c r="D2012" t="str">
        <f>sc_gsm[[#This Row],[model_rxn]]&amp;"_"&amp;sc_gsm[[#This Row],[Column2]]</f>
        <v>INOSTt_c_rm_FWD</v>
      </c>
      <c r="E2012" t="str">
        <f>_xlfn.XLOOKUP(sc_gsm[[#This Row],[Column3]],SC_enz[name_dir],SC_enz[name_dir],"")</f>
        <v>INOSTt_c_rm_FWD</v>
      </c>
      <c r="F2012" t="str">
        <f>_xlfn.XLOOKUP(sc_gsm[[#This Row],[model_rxn]],RT_gsm[model_rxn],RT_gsm[model_rxn],"")</f>
        <v>INOSTt_c_rm</v>
      </c>
      <c r="G2012" s="3" t="str">
        <f>_xlfn.XLOOKUP(sc_gsm[[#This Row],[Column3]],RT_gsm[Column3],RT_gsm[Column3],"")</f>
        <v>INOSTt_c_rm_FWD</v>
      </c>
      <c r="H2012" s="3" t="str" cm="1">
        <f t="array" ref="H2012">sc_gsm[[#This Row],[model_rxn]]&amp;",r,"&amp;_xlfn.SWITCH(sc_gsm[[#This Row],[Column2]],"REV","lower_bound:-","FWD","upper_bound:")&amp;"1000"</f>
        <v>INOSTt_c_rm,r,upper_bound:1000</v>
      </c>
      <c r="I2012" s="3" t="str">
        <f>_xlfn.XLOOKUP(sc_gsm[[#This Row],[Column3]],SC_enz[name_dir],SC_enz[name_dir],"")</f>
        <v>INOSTt_c_rm_FWD</v>
      </c>
      <c r="J2012" s="3" t="str">
        <f>_xlfn.XLOOKUP(sc_gsm[[#This Row],[name]],[1]RXNS!$C:$C,[1]RXNS!$D:$D,"")</f>
        <v>myo-inositol[c] &lt;=&gt; myo-inositol[erm]</v>
      </c>
      <c r="K2012" s="3" t="str">
        <f>_xlfn.XLOOKUP(sc_gsm[[#This Row],[name]],[2]RXNS!$C:$C,[2]RXNS!$D:$D,"")</f>
        <v>myo-inositol[c] &lt;=&gt; myo-inositol[erm]</v>
      </c>
      <c r="L2012" s="3" t="b">
        <f>sc_gsm[[#This Row],[yeast8.3.4 equation]]=sc_gsm[[#This Row],[yeast9 equation]]</f>
        <v>1</v>
      </c>
    </row>
    <row r="2013" spans="1:12" hidden="1" x14ac:dyDescent="0.2">
      <c r="A2013" t="s">
        <v>2899</v>
      </c>
      <c r="B2013" t="s">
        <v>8151</v>
      </c>
      <c r="C2013" t="s">
        <v>3903</v>
      </c>
      <c r="D2013" t="str">
        <f>sc_gsm[[#This Row],[model_rxn]]&amp;"_"&amp;sc_gsm[[#This Row],[Column2]]</f>
        <v>AMETt_c_rm_REV</v>
      </c>
      <c r="E2013" t="str">
        <f>_xlfn.XLOOKUP(sc_gsm[[#This Row],[Column3]],SC_enz[name_dir],SC_enz[name_dir],"")</f>
        <v>AMETt_c_rm_REV</v>
      </c>
      <c r="F2013" t="str">
        <f>_xlfn.XLOOKUP(sc_gsm[[#This Row],[model_rxn]],RT_gsm[model_rxn],RT_gsm[model_rxn],"")</f>
        <v>AMETt_c_rm</v>
      </c>
      <c r="G2013" s="3" t="str">
        <f>_xlfn.XLOOKUP(sc_gsm[[#This Row],[Column3]],RT_gsm[Column3],RT_gsm[Column3],"")</f>
        <v>AMETt_c_rm_REV</v>
      </c>
      <c r="H2013" s="3" t="str" cm="1">
        <f t="array" ref="H2013">sc_gsm[[#This Row],[model_rxn]]&amp;",r,"&amp;_xlfn.SWITCH(sc_gsm[[#This Row],[Column2]],"REV","lower_bound:-","FWD","upper_bound:")&amp;"1000"</f>
        <v>AMETt_c_rm,r,lower_bound:-1000</v>
      </c>
      <c r="I2013" s="3" t="str">
        <f>_xlfn.XLOOKUP(sc_gsm[[#This Row],[Column3]],SC_enz[name_dir],SC_enz[name_dir],"")</f>
        <v>AMETt_c_rm_REV</v>
      </c>
      <c r="J2013" s="3" t="str">
        <f>_xlfn.XLOOKUP(sc_gsm[[#This Row],[name]],[1]RXNS!$C:$C,[1]RXNS!$D:$D,"")</f>
        <v>S-adenosyl-L-methionine[c] &lt;=&gt; S-adenosyl-L-methionine[erm]</v>
      </c>
      <c r="K2013" s="3" t="str">
        <f>_xlfn.XLOOKUP(sc_gsm[[#This Row],[name]],[2]RXNS!$C:$C,[2]RXNS!$D:$D,"")</f>
        <v>S-adenosyl-L-methionine[c] &lt;=&gt; S-adenosyl-L-methionine[erm]</v>
      </c>
      <c r="L2013" s="3" t="b">
        <f>sc_gsm[[#This Row],[yeast8.3.4 equation]]=sc_gsm[[#This Row],[yeast9 equation]]</f>
        <v>1</v>
      </c>
    </row>
    <row r="2014" spans="1:12" hidden="1" x14ac:dyDescent="0.2">
      <c r="A2014" t="s">
        <v>2899</v>
      </c>
      <c r="B2014" t="s">
        <v>8151</v>
      </c>
      <c r="C2014" t="s">
        <v>3902</v>
      </c>
      <c r="D2014" t="str">
        <f>sc_gsm[[#This Row],[model_rxn]]&amp;"_"&amp;sc_gsm[[#This Row],[Column2]]</f>
        <v>AMETt_c_rm_FWD</v>
      </c>
      <c r="E2014" t="str">
        <f>_xlfn.XLOOKUP(sc_gsm[[#This Row],[Column3]],SC_enz[name_dir],SC_enz[name_dir],"")</f>
        <v>AMETt_c_rm_FWD</v>
      </c>
      <c r="F2014" t="str">
        <f>_xlfn.XLOOKUP(sc_gsm[[#This Row],[model_rxn]],RT_gsm[model_rxn],RT_gsm[model_rxn],"")</f>
        <v>AMETt_c_rm</v>
      </c>
      <c r="G2014" s="3" t="str">
        <f>_xlfn.XLOOKUP(sc_gsm[[#This Row],[Column3]],RT_gsm[Column3],RT_gsm[Column3],"")</f>
        <v>AMETt_c_rm_FWD</v>
      </c>
      <c r="H2014" s="3" t="str" cm="1">
        <f t="array" ref="H2014">sc_gsm[[#This Row],[model_rxn]]&amp;",r,"&amp;_xlfn.SWITCH(sc_gsm[[#This Row],[Column2]],"REV","lower_bound:-","FWD","upper_bound:")&amp;"1000"</f>
        <v>AMETt_c_rm,r,upper_bound:1000</v>
      </c>
      <c r="I2014" s="3" t="str">
        <f>_xlfn.XLOOKUP(sc_gsm[[#This Row],[Column3]],SC_enz[name_dir],SC_enz[name_dir],"")</f>
        <v>AMETt_c_rm_FWD</v>
      </c>
      <c r="J2014" s="3" t="str">
        <f>_xlfn.XLOOKUP(sc_gsm[[#This Row],[name]],[1]RXNS!$C:$C,[1]RXNS!$D:$D,"")</f>
        <v>S-adenosyl-L-methionine[c] &lt;=&gt; S-adenosyl-L-methionine[erm]</v>
      </c>
      <c r="K2014" s="3" t="str">
        <f>_xlfn.XLOOKUP(sc_gsm[[#This Row],[name]],[2]RXNS!$C:$C,[2]RXNS!$D:$D,"")</f>
        <v>S-adenosyl-L-methionine[c] &lt;=&gt; S-adenosyl-L-methionine[erm]</v>
      </c>
      <c r="L2014" s="3" t="b">
        <f>sc_gsm[[#This Row],[yeast8.3.4 equation]]=sc_gsm[[#This Row],[yeast9 equation]]</f>
        <v>1</v>
      </c>
    </row>
    <row r="2015" spans="1:12" hidden="1" x14ac:dyDescent="0.2">
      <c r="A2015" t="s">
        <v>2900</v>
      </c>
      <c r="B2015" t="s">
        <v>8152</v>
      </c>
      <c r="C2015" t="s">
        <v>3903</v>
      </c>
      <c r="D2015" t="str">
        <f>sc_gsm[[#This Row],[model_rxn]]&amp;"_"&amp;sc_gsm[[#This Row],[Column2]]</f>
        <v>AHCYSt_c_rm_REV</v>
      </c>
      <c r="E2015" t="str">
        <f>_xlfn.XLOOKUP(sc_gsm[[#This Row],[Column3]],SC_enz[name_dir],SC_enz[name_dir],"")</f>
        <v>AHCYSt_c_rm_REV</v>
      </c>
      <c r="F2015" t="str">
        <f>_xlfn.XLOOKUP(sc_gsm[[#This Row],[model_rxn]],RT_gsm[model_rxn],RT_gsm[model_rxn],"")</f>
        <v>AHCYSt_c_rm</v>
      </c>
      <c r="G2015" s="3" t="str">
        <f>_xlfn.XLOOKUP(sc_gsm[[#This Row],[Column3]],RT_gsm[Column3],RT_gsm[Column3],"")</f>
        <v>AHCYSt_c_rm_REV</v>
      </c>
      <c r="H2015" s="3" t="str" cm="1">
        <f t="array" ref="H2015">sc_gsm[[#This Row],[model_rxn]]&amp;",r,"&amp;_xlfn.SWITCH(sc_gsm[[#This Row],[Column2]],"REV","lower_bound:-","FWD","upper_bound:")&amp;"1000"</f>
        <v>AHCYSt_c_rm,r,lower_bound:-1000</v>
      </c>
      <c r="I2015" s="3" t="str">
        <f>_xlfn.XLOOKUP(sc_gsm[[#This Row],[Column3]],SC_enz[name_dir],SC_enz[name_dir],"")</f>
        <v>AHCYSt_c_rm_REV</v>
      </c>
      <c r="J2015" s="3" t="str">
        <f>_xlfn.XLOOKUP(sc_gsm[[#This Row],[name]],[1]RXNS!$C:$C,[1]RXNS!$D:$D,"")</f>
        <v>S-adenosyl-L-homocysteine[c] &lt;=&gt; S-adenosyl-L-homocysteine[erm]</v>
      </c>
      <c r="K2015" s="3" t="str">
        <f>_xlfn.XLOOKUP(sc_gsm[[#This Row],[name]],[2]RXNS!$C:$C,[2]RXNS!$D:$D,"")</f>
        <v>S-adenosyl-L-homocysteine[c] &lt;=&gt; S-adenosyl-L-homocysteine[erm]</v>
      </c>
      <c r="L2015" s="3" t="b">
        <f>sc_gsm[[#This Row],[yeast8.3.4 equation]]=sc_gsm[[#This Row],[yeast9 equation]]</f>
        <v>1</v>
      </c>
    </row>
    <row r="2016" spans="1:12" hidden="1" x14ac:dyDescent="0.2">
      <c r="A2016" t="s">
        <v>2900</v>
      </c>
      <c r="B2016" t="s">
        <v>8152</v>
      </c>
      <c r="C2016" t="s">
        <v>3902</v>
      </c>
      <c r="D2016" t="str">
        <f>sc_gsm[[#This Row],[model_rxn]]&amp;"_"&amp;sc_gsm[[#This Row],[Column2]]</f>
        <v>AHCYSt_c_rm_FWD</v>
      </c>
      <c r="E2016" t="str">
        <f>_xlfn.XLOOKUP(sc_gsm[[#This Row],[Column3]],SC_enz[name_dir],SC_enz[name_dir],"")</f>
        <v>AHCYSt_c_rm_FWD</v>
      </c>
      <c r="F2016" t="str">
        <f>_xlfn.XLOOKUP(sc_gsm[[#This Row],[model_rxn]],RT_gsm[model_rxn],RT_gsm[model_rxn],"")</f>
        <v>AHCYSt_c_rm</v>
      </c>
      <c r="G2016" s="3" t="str">
        <f>_xlfn.XLOOKUP(sc_gsm[[#This Row],[Column3]],RT_gsm[Column3],RT_gsm[Column3],"")</f>
        <v>AHCYSt_c_rm_FWD</v>
      </c>
      <c r="H2016" s="3" t="str" cm="1">
        <f t="array" ref="H2016">sc_gsm[[#This Row],[model_rxn]]&amp;",r,"&amp;_xlfn.SWITCH(sc_gsm[[#This Row],[Column2]],"REV","lower_bound:-","FWD","upper_bound:")&amp;"1000"</f>
        <v>AHCYSt_c_rm,r,upper_bound:1000</v>
      </c>
      <c r="I2016" s="3" t="str">
        <f>_xlfn.XLOOKUP(sc_gsm[[#This Row],[Column3]],SC_enz[name_dir],SC_enz[name_dir],"")</f>
        <v>AHCYSt_c_rm_FWD</v>
      </c>
      <c r="J2016" s="3" t="str">
        <f>_xlfn.XLOOKUP(sc_gsm[[#This Row],[name]],[1]RXNS!$C:$C,[1]RXNS!$D:$D,"")</f>
        <v>S-adenosyl-L-homocysteine[c] &lt;=&gt; S-adenosyl-L-homocysteine[erm]</v>
      </c>
      <c r="K2016" s="3" t="str">
        <f>_xlfn.XLOOKUP(sc_gsm[[#This Row],[name]],[2]RXNS!$C:$C,[2]RXNS!$D:$D,"")</f>
        <v>S-adenosyl-L-homocysteine[c] &lt;=&gt; S-adenosyl-L-homocysteine[erm]</v>
      </c>
      <c r="L2016" s="3" t="b">
        <f>sc_gsm[[#This Row],[yeast8.3.4 equation]]=sc_gsm[[#This Row],[yeast9 equation]]</f>
        <v>1</v>
      </c>
    </row>
    <row r="2017" spans="1:12" hidden="1" x14ac:dyDescent="0.2">
      <c r="A2017" t="s">
        <v>2901</v>
      </c>
      <c r="B2017" t="s">
        <v>8153</v>
      </c>
      <c r="C2017" t="s">
        <v>3903</v>
      </c>
      <c r="D2017" t="str">
        <f>sc_gsm[[#This Row],[model_rxn]]&amp;"_"&amp;sc_gsm[[#This Row],[Column2]]</f>
        <v>EPISTt_c_rm_REV</v>
      </c>
      <c r="E2017" t="str">
        <f>_xlfn.XLOOKUP(sc_gsm[[#This Row],[Column3]],SC_enz[name_dir],SC_enz[name_dir],"")</f>
        <v>EPISTt_c_rm_REV</v>
      </c>
      <c r="F2017" t="str">
        <f>_xlfn.XLOOKUP(sc_gsm[[#This Row],[model_rxn]],RT_gsm[model_rxn],RT_gsm[model_rxn],"")</f>
        <v>EPISTt_c_rm</v>
      </c>
      <c r="G2017" s="3" t="str">
        <f>_xlfn.XLOOKUP(sc_gsm[[#This Row],[Column3]],RT_gsm[Column3],RT_gsm[Column3],"")</f>
        <v>EPISTt_c_rm_REV</v>
      </c>
      <c r="H2017" s="3" t="str" cm="1">
        <f t="array" ref="H2017">sc_gsm[[#This Row],[model_rxn]]&amp;",r,"&amp;_xlfn.SWITCH(sc_gsm[[#This Row],[Column2]],"REV","lower_bound:-","FWD","upper_bound:")&amp;"1000"</f>
        <v>EPISTt_c_rm,r,lower_bound:-1000</v>
      </c>
      <c r="I2017" s="3" t="str">
        <f>_xlfn.XLOOKUP(sc_gsm[[#This Row],[Column3]],SC_enz[name_dir],SC_enz[name_dir],"")</f>
        <v>EPISTt_c_rm_REV</v>
      </c>
      <c r="J2017" s="3" t="str">
        <f>_xlfn.XLOOKUP(sc_gsm[[#This Row],[name]],[1]RXNS!$C:$C,[1]RXNS!$D:$D,"")</f>
        <v>episterol[c] &lt;=&gt; episterol[erm]</v>
      </c>
      <c r="K2017" s="3" t="str">
        <f>_xlfn.XLOOKUP(sc_gsm[[#This Row],[name]],[2]RXNS!$C:$C,[2]RXNS!$D:$D,"")</f>
        <v>episterol[c] &lt;=&gt; episterol[erm]</v>
      </c>
      <c r="L2017" s="3" t="b">
        <f>sc_gsm[[#This Row],[yeast8.3.4 equation]]=sc_gsm[[#This Row],[yeast9 equation]]</f>
        <v>1</v>
      </c>
    </row>
    <row r="2018" spans="1:12" hidden="1" x14ac:dyDescent="0.2">
      <c r="A2018" t="s">
        <v>2901</v>
      </c>
      <c r="B2018" t="s">
        <v>8153</v>
      </c>
      <c r="C2018" t="s">
        <v>3902</v>
      </c>
      <c r="D2018" t="str">
        <f>sc_gsm[[#This Row],[model_rxn]]&amp;"_"&amp;sc_gsm[[#This Row],[Column2]]</f>
        <v>EPISTt_c_rm_FWD</v>
      </c>
      <c r="E2018" t="str">
        <f>_xlfn.XLOOKUP(sc_gsm[[#This Row],[Column3]],SC_enz[name_dir],SC_enz[name_dir],"")</f>
        <v>EPISTt_c_rm_FWD</v>
      </c>
      <c r="F2018" t="str">
        <f>_xlfn.XLOOKUP(sc_gsm[[#This Row],[model_rxn]],RT_gsm[model_rxn],RT_gsm[model_rxn],"")</f>
        <v>EPISTt_c_rm</v>
      </c>
      <c r="G2018" s="3" t="str">
        <f>_xlfn.XLOOKUP(sc_gsm[[#This Row],[Column3]],RT_gsm[Column3],RT_gsm[Column3],"")</f>
        <v>EPISTt_c_rm_FWD</v>
      </c>
      <c r="H2018" s="3" t="str" cm="1">
        <f t="array" ref="H2018">sc_gsm[[#This Row],[model_rxn]]&amp;",r,"&amp;_xlfn.SWITCH(sc_gsm[[#This Row],[Column2]],"REV","lower_bound:-","FWD","upper_bound:")&amp;"1000"</f>
        <v>EPISTt_c_rm,r,upper_bound:1000</v>
      </c>
      <c r="I2018" s="3" t="str">
        <f>_xlfn.XLOOKUP(sc_gsm[[#This Row],[Column3]],SC_enz[name_dir],SC_enz[name_dir],"")</f>
        <v>EPISTt_c_rm_FWD</v>
      </c>
      <c r="J2018" s="3" t="str">
        <f>_xlfn.XLOOKUP(sc_gsm[[#This Row],[name]],[1]RXNS!$C:$C,[1]RXNS!$D:$D,"")</f>
        <v>episterol[c] &lt;=&gt; episterol[erm]</v>
      </c>
      <c r="K2018" s="3" t="str">
        <f>_xlfn.XLOOKUP(sc_gsm[[#This Row],[name]],[2]RXNS!$C:$C,[2]RXNS!$D:$D,"")</f>
        <v>episterol[c] &lt;=&gt; episterol[erm]</v>
      </c>
      <c r="L2018" s="3" t="b">
        <f>sc_gsm[[#This Row],[yeast8.3.4 equation]]=sc_gsm[[#This Row],[yeast9 equation]]</f>
        <v>1</v>
      </c>
    </row>
    <row r="2019" spans="1:12" hidden="1" x14ac:dyDescent="0.2">
      <c r="A2019" t="s">
        <v>2902</v>
      </c>
      <c r="B2019" t="s">
        <v>8154</v>
      </c>
      <c r="C2019" t="s">
        <v>3903</v>
      </c>
      <c r="D2019" t="str">
        <f>sc_gsm[[#This Row],[model_rxn]]&amp;"_"&amp;sc_gsm[[#This Row],[Column2]]</f>
        <v>FECOSTt_c_rm_REV</v>
      </c>
      <c r="E2019" t="str">
        <f>_xlfn.XLOOKUP(sc_gsm[[#This Row],[Column3]],SC_enz[name_dir],SC_enz[name_dir],"")</f>
        <v>FECOSTt_c_rm_REV</v>
      </c>
      <c r="F2019" t="str">
        <f>_xlfn.XLOOKUP(sc_gsm[[#This Row],[model_rxn]],RT_gsm[model_rxn],RT_gsm[model_rxn],"")</f>
        <v>FECOSTt_c_rm</v>
      </c>
      <c r="G2019" s="3" t="str">
        <f>_xlfn.XLOOKUP(sc_gsm[[#This Row],[Column3]],RT_gsm[Column3],RT_gsm[Column3],"")</f>
        <v>FECOSTt_c_rm_REV</v>
      </c>
      <c r="H2019" s="3" t="str" cm="1">
        <f t="array" ref="H2019">sc_gsm[[#This Row],[model_rxn]]&amp;",r,"&amp;_xlfn.SWITCH(sc_gsm[[#This Row],[Column2]],"REV","lower_bound:-","FWD","upper_bound:")&amp;"1000"</f>
        <v>FECOSTt_c_rm,r,lower_bound:-1000</v>
      </c>
      <c r="I2019" s="3" t="str">
        <f>_xlfn.XLOOKUP(sc_gsm[[#This Row],[Column3]],SC_enz[name_dir],SC_enz[name_dir],"")</f>
        <v>FECOSTt_c_rm_REV</v>
      </c>
      <c r="J2019" s="3" t="str">
        <f>_xlfn.XLOOKUP(sc_gsm[[#This Row],[name]],[1]RXNS!$C:$C,[1]RXNS!$D:$D,"")</f>
        <v>fecosterol[c] &lt;=&gt; fecosterol[erm]</v>
      </c>
      <c r="K2019" s="3" t="str">
        <f>_xlfn.XLOOKUP(sc_gsm[[#This Row],[name]],[2]RXNS!$C:$C,[2]RXNS!$D:$D,"")</f>
        <v>fecosterol[c] &lt;=&gt; fecosterol[erm]</v>
      </c>
      <c r="L2019" s="3" t="b">
        <f>sc_gsm[[#This Row],[yeast8.3.4 equation]]=sc_gsm[[#This Row],[yeast9 equation]]</f>
        <v>1</v>
      </c>
    </row>
    <row r="2020" spans="1:12" hidden="1" x14ac:dyDescent="0.2">
      <c r="A2020" t="s">
        <v>2902</v>
      </c>
      <c r="B2020" t="s">
        <v>8154</v>
      </c>
      <c r="C2020" t="s">
        <v>3902</v>
      </c>
      <c r="D2020" t="str">
        <f>sc_gsm[[#This Row],[model_rxn]]&amp;"_"&amp;sc_gsm[[#This Row],[Column2]]</f>
        <v>FECOSTt_c_rm_FWD</v>
      </c>
      <c r="E2020" t="str">
        <f>_xlfn.XLOOKUP(sc_gsm[[#This Row],[Column3]],SC_enz[name_dir],SC_enz[name_dir],"")</f>
        <v>FECOSTt_c_rm_FWD</v>
      </c>
      <c r="F2020" t="str">
        <f>_xlfn.XLOOKUP(sc_gsm[[#This Row],[model_rxn]],RT_gsm[model_rxn],RT_gsm[model_rxn],"")</f>
        <v>FECOSTt_c_rm</v>
      </c>
      <c r="G2020" s="3" t="str">
        <f>_xlfn.XLOOKUP(sc_gsm[[#This Row],[Column3]],RT_gsm[Column3],RT_gsm[Column3],"")</f>
        <v>FECOSTt_c_rm_FWD</v>
      </c>
      <c r="H2020" s="3" t="str" cm="1">
        <f t="array" ref="H2020">sc_gsm[[#This Row],[model_rxn]]&amp;",r,"&amp;_xlfn.SWITCH(sc_gsm[[#This Row],[Column2]],"REV","lower_bound:-","FWD","upper_bound:")&amp;"1000"</f>
        <v>FECOSTt_c_rm,r,upper_bound:1000</v>
      </c>
      <c r="I2020" s="3" t="str">
        <f>_xlfn.XLOOKUP(sc_gsm[[#This Row],[Column3]],SC_enz[name_dir],SC_enz[name_dir],"")</f>
        <v>FECOSTt_c_rm_FWD</v>
      </c>
      <c r="J2020" s="3" t="str">
        <f>_xlfn.XLOOKUP(sc_gsm[[#This Row],[name]],[1]RXNS!$C:$C,[1]RXNS!$D:$D,"")</f>
        <v>fecosterol[c] &lt;=&gt; fecosterol[erm]</v>
      </c>
      <c r="K2020" s="3" t="str">
        <f>_xlfn.XLOOKUP(sc_gsm[[#This Row],[name]],[2]RXNS!$C:$C,[2]RXNS!$D:$D,"")</f>
        <v>fecosterol[c] &lt;=&gt; fecosterol[erm]</v>
      </c>
      <c r="L2020" s="3" t="b">
        <f>sc_gsm[[#This Row],[yeast8.3.4 equation]]=sc_gsm[[#This Row],[yeast9 equation]]</f>
        <v>1</v>
      </c>
    </row>
    <row r="2021" spans="1:12" hidden="1" x14ac:dyDescent="0.2">
      <c r="A2021" t="s">
        <v>2903</v>
      </c>
      <c r="B2021" t="s">
        <v>8155</v>
      </c>
      <c r="C2021" t="s">
        <v>3903</v>
      </c>
      <c r="D2021" t="str">
        <f>sc_gsm[[#This Row],[model_rxn]]&amp;"_"&amp;sc_gsm[[#This Row],[Column2]]</f>
        <v>LANOSTt_c_rm_REV</v>
      </c>
      <c r="E2021" t="str">
        <f>_xlfn.XLOOKUP(sc_gsm[[#This Row],[Column3]],SC_enz[name_dir],SC_enz[name_dir],"")</f>
        <v>LANOSTt_c_rm_REV</v>
      </c>
      <c r="F2021" t="str">
        <f>_xlfn.XLOOKUP(sc_gsm[[#This Row],[model_rxn]],RT_gsm[model_rxn],RT_gsm[model_rxn],"")</f>
        <v>LANOSTt_c_rm</v>
      </c>
      <c r="G2021" s="3" t="str">
        <f>_xlfn.XLOOKUP(sc_gsm[[#This Row],[Column3]],RT_gsm[Column3],RT_gsm[Column3],"")</f>
        <v>LANOSTt_c_rm_REV</v>
      </c>
      <c r="H2021" s="3" t="str" cm="1">
        <f t="array" ref="H2021">sc_gsm[[#This Row],[model_rxn]]&amp;",r,"&amp;_xlfn.SWITCH(sc_gsm[[#This Row],[Column2]],"REV","lower_bound:-","FWD","upper_bound:")&amp;"1000"</f>
        <v>LANOSTt_c_rm,r,lower_bound:-1000</v>
      </c>
      <c r="I2021" s="3" t="str">
        <f>_xlfn.XLOOKUP(sc_gsm[[#This Row],[Column3]],SC_enz[name_dir],SC_enz[name_dir],"")</f>
        <v>LANOSTt_c_rm_REV</v>
      </c>
      <c r="J2021" s="3" t="str">
        <f>_xlfn.XLOOKUP(sc_gsm[[#This Row],[name]],[1]RXNS!$C:$C,[1]RXNS!$D:$D,"")</f>
        <v>lanosterol[c] &lt;=&gt; lanosterol[erm]</v>
      </c>
      <c r="K2021" s="3" t="str">
        <f>_xlfn.XLOOKUP(sc_gsm[[#This Row],[name]],[2]RXNS!$C:$C,[2]RXNS!$D:$D,"")</f>
        <v>lanosterol[c] &lt;=&gt; lanosterol[erm]</v>
      </c>
      <c r="L2021" s="3" t="b">
        <f>sc_gsm[[#This Row],[yeast8.3.4 equation]]=sc_gsm[[#This Row],[yeast9 equation]]</f>
        <v>1</v>
      </c>
    </row>
    <row r="2022" spans="1:12" hidden="1" x14ac:dyDescent="0.2">
      <c r="A2022" t="s">
        <v>2903</v>
      </c>
      <c r="B2022" t="s">
        <v>8155</v>
      </c>
      <c r="C2022" t="s">
        <v>3902</v>
      </c>
      <c r="D2022" t="str">
        <f>sc_gsm[[#This Row],[model_rxn]]&amp;"_"&amp;sc_gsm[[#This Row],[Column2]]</f>
        <v>LANOSTt_c_rm_FWD</v>
      </c>
      <c r="E2022" t="str">
        <f>_xlfn.XLOOKUP(sc_gsm[[#This Row],[Column3]],SC_enz[name_dir],SC_enz[name_dir],"")</f>
        <v>LANOSTt_c_rm_FWD</v>
      </c>
      <c r="F2022" t="str">
        <f>_xlfn.XLOOKUP(sc_gsm[[#This Row],[model_rxn]],RT_gsm[model_rxn],RT_gsm[model_rxn],"")</f>
        <v>LANOSTt_c_rm</v>
      </c>
      <c r="G2022" s="3" t="str">
        <f>_xlfn.XLOOKUP(sc_gsm[[#This Row],[Column3]],RT_gsm[Column3],RT_gsm[Column3],"")</f>
        <v>LANOSTt_c_rm_FWD</v>
      </c>
      <c r="H2022" s="3" t="str" cm="1">
        <f t="array" ref="H2022">sc_gsm[[#This Row],[model_rxn]]&amp;",r,"&amp;_xlfn.SWITCH(sc_gsm[[#This Row],[Column2]],"REV","lower_bound:-","FWD","upper_bound:")&amp;"1000"</f>
        <v>LANOSTt_c_rm,r,upper_bound:1000</v>
      </c>
      <c r="I2022" s="3" t="str">
        <f>_xlfn.XLOOKUP(sc_gsm[[#This Row],[Column3]],SC_enz[name_dir],SC_enz[name_dir],"")</f>
        <v>LANOSTt_c_rm_FWD</v>
      </c>
      <c r="J2022" s="3" t="str">
        <f>_xlfn.XLOOKUP(sc_gsm[[#This Row],[name]],[1]RXNS!$C:$C,[1]RXNS!$D:$D,"")</f>
        <v>lanosterol[c] &lt;=&gt; lanosterol[erm]</v>
      </c>
      <c r="K2022" s="3" t="str">
        <f>_xlfn.XLOOKUP(sc_gsm[[#This Row],[name]],[2]RXNS!$C:$C,[2]RXNS!$D:$D,"")</f>
        <v>lanosterol[c] &lt;=&gt; lanosterol[erm]</v>
      </c>
      <c r="L2022" s="3" t="b">
        <f>sc_gsm[[#This Row],[yeast8.3.4 equation]]=sc_gsm[[#This Row],[yeast9 equation]]</f>
        <v>1</v>
      </c>
    </row>
    <row r="2023" spans="1:12" hidden="1" x14ac:dyDescent="0.2">
      <c r="A2023" t="s">
        <v>2904</v>
      </c>
      <c r="B2023" t="s">
        <v>8156</v>
      </c>
      <c r="C2023" t="s">
        <v>3903</v>
      </c>
      <c r="D2023" t="str">
        <f>sc_gsm[[#This Row],[model_rxn]]&amp;"_"&amp;sc_gsm[[#This Row],[Column2]]</f>
        <v>ERGSTt_c_rm_REV</v>
      </c>
      <c r="E2023" t="str">
        <f>_xlfn.XLOOKUP(sc_gsm[[#This Row],[Column3]],SC_enz[name_dir],SC_enz[name_dir],"")</f>
        <v>ERGSTt_c_rm_REV</v>
      </c>
      <c r="F2023" t="str">
        <f>_xlfn.XLOOKUP(sc_gsm[[#This Row],[model_rxn]],RT_gsm[model_rxn],RT_gsm[model_rxn],"")</f>
        <v>ERGSTt_c_rm</v>
      </c>
      <c r="G2023" s="3" t="str">
        <f>_xlfn.XLOOKUP(sc_gsm[[#This Row],[Column3]],RT_gsm[Column3],RT_gsm[Column3],"")</f>
        <v>ERGSTt_c_rm_REV</v>
      </c>
      <c r="H2023" s="3" t="str" cm="1">
        <f t="array" ref="H2023">sc_gsm[[#This Row],[model_rxn]]&amp;",r,"&amp;_xlfn.SWITCH(sc_gsm[[#This Row],[Column2]],"REV","lower_bound:-","FWD","upper_bound:")&amp;"1000"</f>
        <v>ERGSTt_c_rm,r,lower_bound:-1000</v>
      </c>
      <c r="I2023" s="3" t="str">
        <f>_xlfn.XLOOKUP(sc_gsm[[#This Row],[Column3]],SC_enz[name_dir],SC_enz[name_dir],"")</f>
        <v>ERGSTt_c_rm_REV</v>
      </c>
      <c r="J2023" s="3" t="str">
        <f>_xlfn.XLOOKUP(sc_gsm[[#This Row],[name]],[1]RXNS!$C:$C,[1]RXNS!$D:$D,"")</f>
        <v>ergosterol[c] &lt;=&gt; ergosterol[erm]</v>
      </c>
      <c r="K2023" s="3" t="str">
        <f>_xlfn.XLOOKUP(sc_gsm[[#This Row],[name]],[2]RXNS!$C:$C,[2]RXNS!$D:$D,"")</f>
        <v>ergosterol[c] &lt;=&gt; ergosterol[erm]</v>
      </c>
      <c r="L2023" s="3" t="b">
        <f>sc_gsm[[#This Row],[yeast8.3.4 equation]]=sc_gsm[[#This Row],[yeast9 equation]]</f>
        <v>1</v>
      </c>
    </row>
    <row r="2024" spans="1:12" hidden="1" x14ac:dyDescent="0.2">
      <c r="A2024" t="s">
        <v>2904</v>
      </c>
      <c r="B2024" t="s">
        <v>8156</v>
      </c>
      <c r="C2024" t="s">
        <v>3902</v>
      </c>
      <c r="D2024" t="str">
        <f>sc_gsm[[#This Row],[model_rxn]]&amp;"_"&amp;sc_gsm[[#This Row],[Column2]]</f>
        <v>ERGSTt_c_rm_FWD</v>
      </c>
      <c r="E2024" t="str">
        <f>_xlfn.XLOOKUP(sc_gsm[[#This Row],[Column3]],SC_enz[name_dir],SC_enz[name_dir],"")</f>
        <v>ERGSTt_c_rm_FWD</v>
      </c>
      <c r="F2024" t="str">
        <f>_xlfn.XLOOKUP(sc_gsm[[#This Row],[model_rxn]],RT_gsm[model_rxn],RT_gsm[model_rxn],"")</f>
        <v>ERGSTt_c_rm</v>
      </c>
      <c r="G2024" s="3" t="str">
        <f>_xlfn.XLOOKUP(sc_gsm[[#This Row],[Column3]],RT_gsm[Column3],RT_gsm[Column3],"")</f>
        <v>ERGSTt_c_rm_FWD</v>
      </c>
      <c r="H2024" s="3" t="str" cm="1">
        <f t="array" ref="H2024">sc_gsm[[#This Row],[model_rxn]]&amp;",r,"&amp;_xlfn.SWITCH(sc_gsm[[#This Row],[Column2]],"REV","lower_bound:-","FWD","upper_bound:")&amp;"1000"</f>
        <v>ERGSTt_c_rm,r,upper_bound:1000</v>
      </c>
      <c r="I2024" s="3" t="str">
        <f>_xlfn.XLOOKUP(sc_gsm[[#This Row],[Column3]],SC_enz[name_dir],SC_enz[name_dir],"")</f>
        <v>ERGSTt_c_rm_FWD</v>
      </c>
      <c r="J2024" s="3" t="str">
        <f>_xlfn.XLOOKUP(sc_gsm[[#This Row],[name]],[1]RXNS!$C:$C,[1]RXNS!$D:$D,"")</f>
        <v>ergosterol[c] &lt;=&gt; ergosterol[erm]</v>
      </c>
      <c r="K2024" s="3" t="str">
        <f>_xlfn.XLOOKUP(sc_gsm[[#This Row],[name]],[2]RXNS!$C:$C,[2]RXNS!$D:$D,"")</f>
        <v>ergosterol[c] &lt;=&gt; ergosterol[erm]</v>
      </c>
      <c r="L2024" s="3" t="b">
        <f>sc_gsm[[#This Row],[yeast8.3.4 equation]]=sc_gsm[[#This Row],[yeast9 equation]]</f>
        <v>1</v>
      </c>
    </row>
    <row r="2025" spans="1:12" hidden="1" x14ac:dyDescent="0.2">
      <c r="A2025" t="s">
        <v>2905</v>
      </c>
      <c r="B2025" t="s">
        <v>8157</v>
      </c>
      <c r="C2025" t="s">
        <v>3903</v>
      </c>
      <c r="D2025" t="str">
        <f>sc_gsm[[#This Row],[model_rxn]]&amp;"_"&amp;sc_gsm[[#This Row],[Column2]]</f>
        <v>ZYMSTt_c_rm_REV</v>
      </c>
      <c r="E2025" t="str">
        <f>_xlfn.XLOOKUP(sc_gsm[[#This Row],[Column3]],SC_enz[name_dir],SC_enz[name_dir],"")</f>
        <v>ZYMSTt_c_rm_REV</v>
      </c>
      <c r="F2025" t="str">
        <f>_xlfn.XLOOKUP(sc_gsm[[#This Row],[model_rxn]],RT_gsm[model_rxn],RT_gsm[model_rxn],"")</f>
        <v>ZYMSTt_c_rm</v>
      </c>
      <c r="G2025" s="3" t="str">
        <f>_xlfn.XLOOKUP(sc_gsm[[#This Row],[Column3]],RT_gsm[Column3],RT_gsm[Column3],"")</f>
        <v>ZYMSTt_c_rm_REV</v>
      </c>
      <c r="H2025" s="3" t="str" cm="1">
        <f t="array" ref="H2025">sc_gsm[[#This Row],[model_rxn]]&amp;",r,"&amp;_xlfn.SWITCH(sc_gsm[[#This Row],[Column2]],"REV","lower_bound:-","FWD","upper_bound:")&amp;"1000"</f>
        <v>ZYMSTt_c_rm,r,lower_bound:-1000</v>
      </c>
      <c r="I2025" s="3" t="str">
        <f>_xlfn.XLOOKUP(sc_gsm[[#This Row],[Column3]],SC_enz[name_dir],SC_enz[name_dir],"")</f>
        <v>ZYMSTt_c_rm_REV</v>
      </c>
      <c r="J2025" s="3" t="str">
        <f>_xlfn.XLOOKUP(sc_gsm[[#This Row],[name]],[1]RXNS!$C:$C,[1]RXNS!$D:$D,"")</f>
        <v>zymosterol[c] &lt;=&gt; zymosterol[erm]</v>
      </c>
      <c r="K2025" s="3" t="str">
        <f>_xlfn.XLOOKUP(sc_gsm[[#This Row],[name]],[2]RXNS!$C:$C,[2]RXNS!$D:$D,"")</f>
        <v>zymosterol[c] &lt;=&gt; zymosterol[erm]</v>
      </c>
      <c r="L2025" s="3" t="b">
        <f>sc_gsm[[#This Row],[yeast8.3.4 equation]]=sc_gsm[[#This Row],[yeast9 equation]]</f>
        <v>1</v>
      </c>
    </row>
    <row r="2026" spans="1:12" hidden="1" x14ac:dyDescent="0.2">
      <c r="A2026" t="s">
        <v>2905</v>
      </c>
      <c r="B2026" t="s">
        <v>8157</v>
      </c>
      <c r="C2026" t="s">
        <v>3902</v>
      </c>
      <c r="D2026" t="str">
        <f>sc_gsm[[#This Row],[model_rxn]]&amp;"_"&amp;sc_gsm[[#This Row],[Column2]]</f>
        <v>ZYMSTt_c_rm_FWD</v>
      </c>
      <c r="E2026" t="str">
        <f>_xlfn.XLOOKUP(sc_gsm[[#This Row],[Column3]],SC_enz[name_dir],SC_enz[name_dir],"")</f>
        <v>ZYMSTt_c_rm_FWD</v>
      </c>
      <c r="F2026" t="str">
        <f>_xlfn.XLOOKUP(sc_gsm[[#This Row],[model_rxn]],RT_gsm[model_rxn],RT_gsm[model_rxn],"")</f>
        <v>ZYMSTt_c_rm</v>
      </c>
      <c r="G2026" s="3" t="str">
        <f>_xlfn.XLOOKUP(sc_gsm[[#This Row],[Column3]],RT_gsm[Column3],RT_gsm[Column3],"")</f>
        <v>ZYMSTt_c_rm_FWD</v>
      </c>
      <c r="H2026" s="3" t="str" cm="1">
        <f t="array" ref="H2026">sc_gsm[[#This Row],[model_rxn]]&amp;",r,"&amp;_xlfn.SWITCH(sc_gsm[[#This Row],[Column2]],"REV","lower_bound:-","FWD","upper_bound:")&amp;"1000"</f>
        <v>ZYMSTt_c_rm,r,upper_bound:1000</v>
      </c>
      <c r="I2026" s="3" t="str">
        <f>_xlfn.XLOOKUP(sc_gsm[[#This Row],[Column3]],SC_enz[name_dir],SC_enz[name_dir],"")</f>
        <v>ZYMSTt_c_rm_FWD</v>
      </c>
      <c r="J2026" s="3" t="str">
        <f>_xlfn.XLOOKUP(sc_gsm[[#This Row],[name]],[1]RXNS!$C:$C,[1]RXNS!$D:$D,"")</f>
        <v>zymosterol[c] &lt;=&gt; zymosterol[erm]</v>
      </c>
      <c r="K2026" s="3" t="str">
        <f>_xlfn.XLOOKUP(sc_gsm[[#This Row],[name]],[2]RXNS!$C:$C,[2]RXNS!$D:$D,"")</f>
        <v>zymosterol[c] &lt;=&gt; zymosterol[erm]</v>
      </c>
      <c r="L2026" s="3" t="b">
        <f>sc_gsm[[#This Row],[yeast8.3.4 equation]]=sc_gsm[[#This Row],[yeast9 equation]]</f>
        <v>1</v>
      </c>
    </row>
    <row r="2027" spans="1:12" hidden="1" x14ac:dyDescent="0.2">
      <c r="A2027" t="s">
        <v>2906</v>
      </c>
      <c r="B2027" t="s">
        <v>8158</v>
      </c>
      <c r="C2027" t="s">
        <v>3903</v>
      </c>
      <c r="D2027" t="str">
        <f>sc_gsm[[#This Row],[model_rxn]]&amp;"_"&amp;sc_gsm[[#This Row],[Column2]]</f>
        <v>G3PCt_c_rm_REV</v>
      </c>
      <c r="E2027" t="str">
        <f>_xlfn.XLOOKUP(sc_gsm[[#This Row],[Column3]],SC_enz[name_dir],SC_enz[name_dir],"")</f>
        <v>G3PCt_c_rm_REV</v>
      </c>
      <c r="F2027" t="str">
        <f>_xlfn.XLOOKUP(sc_gsm[[#This Row],[model_rxn]],RT_gsm[model_rxn],RT_gsm[model_rxn],"")</f>
        <v>G3PCt_c_rm</v>
      </c>
      <c r="G2027" s="3" t="str">
        <f>_xlfn.XLOOKUP(sc_gsm[[#This Row],[Column3]],RT_gsm[Column3],RT_gsm[Column3],"")</f>
        <v>G3PCt_c_rm_REV</v>
      </c>
      <c r="H2027" s="3" t="str" cm="1">
        <f t="array" ref="H2027">sc_gsm[[#This Row],[model_rxn]]&amp;",r,"&amp;_xlfn.SWITCH(sc_gsm[[#This Row],[Column2]],"REV","lower_bound:-","FWD","upper_bound:")&amp;"1000"</f>
        <v>G3PCt_c_rm,r,lower_bound:-1000</v>
      </c>
      <c r="I2027" s="3" t="str">
        <f>_xlfn.XLOOKUP(sc_gsm[[#This Row],[Column3]],SC_enz[name_dir],SC_enz[name_dir],"")</f>
        <v>G3PCt_c_rm_REV</v>
      </c>
      <c r="J2027" s="3" t="str">
        <f>_xlfn.XLOOKUP(sc_gsm[[#This Row],[name]],[1]RXNS!$C:$C,[1]RXNS!$D:$D,"")</f>
        <v>sn-glycero-3-phosphocholine[erm] &lt;=&gt; sn-glycero-3-phosphocholine[c]</v>
      </c>
      <c r="K2027" s="3" t="str">
        <f>_xlfn.XLOOKUP(sc_gsm[[#This Row],[name]],[2]RXNS!$C:$C,[2]RXNS!$D:$D,"")</f>
        <v>sn-glycero-3-phosphocholine[erm] &lt;=&gt; sn-glycero-3-phosphocholine[c]</v>
      </c>
      <c r="L2027" s="3" t="b">
        <f>sc_gsm[[#This Row],[yeast8.3.4 equation]]=sc_gsm[[#This Row],[yeast9 equation]]</f>
        <v>1</v>
      </c>
    </row>
    <row r="2028" spans="1:12" hidden="1" x14ac:dyDescent="0.2">
      <c r="A2028" t="s">
        <v>2906</v>
      </c>
      <c r="B2028" t="s">
        <v>8158</v>
      </c>
      <c r="C2028" t="s">
        <v>3902</v>
      </c>
      <c r="D2028" t="str">
        <f>sc_gsm[[#This Row],[model_rxn]]&amp;"_"&amp;sc_gsm[[#This Row],[Column2]]</f>
        <v>G3PCt_c_rm_FWD</v>
      </c>
      <c r="E2028" t="str">
        <f>_xlfn.XLOOKUP(sc_gsm[[#This Row],[Column3]],SC_enz[name_dir],SC_enz[name_dir],"")</f>
        <v>G3PCt_c_rm_FWD</v>
      </c>
      <c r="F2028" t="str">
        <f>_xlfn.XLOOKUP(sc_gsm[[#This Row],[model_rxn]],RT_gsm[model_rxn],RT_gsm[model_rxn],"")</f>
        <v>G3PCt_c_rm</v>
      </c>
      <c r="G2028" s="3" t="str">
        <f>_xlfn.XLOOKUP(sc_gsm[[#This Row],[Column3]],RT_gsm[Column3],RT_gsm[Column3],"")</f>
        <v>G3PCt_c_rm_FWD</v>
      </c>
      <c r="H2028" s="3" t="str" cm="1">
        <f t="array" ref="H2028">sc_gsm[[#This Row],[model_rxn]]&amp;",r,"&amp;_xlfn.SWITCH(sc_gsm[[#This Row],[Column2]],"REV","lower_bound:-","FWD","upper_bound:")&amp;"1000"</f>
        <v>G3PCt_c_rm,r,upper_bound:1000</v>
      </c>
      <c r="I2028" s="3" t="str">
        <f>_xlfn.XLOOKUP(sc_gsm[[#This Row],[Column3]],SC_enz[name_dir],SC_enz[name_dir],"")</f>
        <v>G3PCt_c_rm_FWD</v>
      </c>
      <c r="J2028" s="3" t="str">
        <f>_xlfn.XLOOKUP(sc_gsm[[#This Row],[name]],[1]RXNS!$C:$C,[1]RXNS!$D:$D,"")</f>
        <v>sn-glycero-3-phosphocholine[erm] &lt;=&gt; sn-glycero-3-phosphocholine[c]</v>
      </c>
      <c r="K2028" s="3" t="str">
        <f>_xlfn.XLOOKUP(sc_gsm[[#This Row],[name]],[2]RXNS!$C:$C,[2]RXNS!$D:$D,"")</f>
        <v>sn-glycero-3-phosphocholine[erm] &lt;=&gt; sn-glycero-3-phosphocholine[c]</v>
      </c>
      <c r="L2028" s="3" t="b">
        <f>sc_gsm[[#This Row],[yeast8.3.4 equation]]=sc_gsm[[#This Row],[yeast9 equation]]</f>
        <v>1</v>
      </c>
    </row>
    <row r="2029" spans="1:12" hidden="1" x14ac:dyDescent="0.2">
      <c r="A2029" t="s">
        <v>2907</v>
      </c>
      <c r="B2029" t="s">
        <v>8159</v>
      </c>
      <c r="C2029" t="s">
        <v>3903</v>
      </c>
      <c r="D2029" t="str">
        <f>sc_gsm[[#This Row],[model_rxn]]&amp;"_"&amp;sc_gsm[[#This Row],[Column2]]</f>
        <v>HDCAt_c_l_REV</v>
      </c>
      <c r="E2029" t="str">
        <f>_xlfn.XLOOKUP(sc_gsm[[#This Row],[Column3]],SC_enz[name_dir],SC_enz[name_dir],"")</f>
        <v>HDCAt_c_l_REV</v>
      </c>
      <c r="F2029" t="str">
        <f>_xlfn.XLOOKUP(sc_gsm[[#This Row],[model_rxn]],RT_gsm[model_rxn],RT_gsm[model_rxn],"")</f>
        <v>HDCAt_c_l</v>
      </c>
      <c r="G2029" s="3" t="str">
        <f>_xlfn.XLOOKUP(sc_gsm[[#This Row],[Column3]],RT_gsm[Column3],RT_gsm[Column3],"")</f>
        <v>HDCAt_c_l_REV</v>
      </c>
      <c r="H2029" s="3" t="str" cm="1">
        <f t="array" ref="H2029">sc_gsm[[#This Row],[model_rxn]]&amp;",r,"&amp;_xlfn.SWITCH(sc_gsm[[#This Row],[Column2]],"REV","lower_bound:-","FWD","upper_bound:")&amp;"1000"</f>
        <v>HDCAt_c_l,r,lower_bound:-1000</v>
      </c>
      <c r="I2029" s="3" t="str">
        <f>_xlfn.XLOOKUP(sc_gsm[[#This Row],[Column3]],SC_enz[name_dir],SC_enz[name_dir],"")</f>
        <v>HDCAt_c_l_REV</v>
      </c>
      <c r="J2029" s="3" t="str">
        <f>_xlfn.XLOOKUP(sc_gsm[[#This Row],[name]],[1]RXNS!$C:$C,[1]RXNS!$D:$D,"")</f>
        <v>palmitate[c] &lt;=&gt; palmitate[lp]</v>
      </c>
      <c r="K2029" s="3" t="str">
        <f>_xlfn.XLOOKUP(sc_gsm[[#This Row],[name]],[2]RXNS!$C:$C,[2]RXNS!$D:$D,"")</f>
        <v>palmitate[c] &lt;=&gt; palmitate[lp]</v>
      </c>
      <c r="L2029" s="3" t="b">
        <f>sc_gsm[[#This Row],[yeast8.3.4 equation]]=sc_gsm[[#This Row],[yeast9 equation]]</f>
        <v>1</v>
      </c>
    </row>
    <row r="2030" spans="1:12" hidden="1" x14ac:dyDescent="0.2">
      <c r="A2030" t="s">
        <v>2907</v>
      </c>
      <c r="B2030" t="s">
        <v>8159</v>
      </c>
      <c r="C2030" t="s">
        <v>3902</v>
      </c>
      <c r="D2030" t="str">
        <f>sc_gsm[[#This Row],[model_rxn]]&amp;"_"&amp;sc_gsm[[#This Row],[Column2]]</f>
        <v>HDCAt_c_l_FWD</v>
      </c>
      <c r="E2030" t="str">
        <f>_xlfn.XLOOKUP(sc_gsm[[#This Row],[Column3]],SC_enz[name_dir],SC_enz[name_dir],"")</f>
        <v>HDCAt_c_l_FWD</v>
      </c>
      <c r="F2030" t="str">
        <f>_xlfn.XLOOKUP(sc_gsm[[#This Row],[model_rxn]],RT_gsm[model_rxn],RT_gsm[model_rxn],"")</f>
        <v>HDCAt_c_l</v>
      </c>
      <c r="G2030" s="3" t="str">
        <f>_xlfn.XLOOKUP(sc_gsm[[#This Row],[Column3]],RT_gsm[Column3],RT_gsm[Column3],"")</f>
        <v>HDCAt_c_l_FWD</v>
      </c>
      <c r="H2030" s="3" t="str" cm="1">
        <f t="array" ref="H2030">sc_gsm[[#This Row],[model_rxn]]&amp;",r,"&amp;_xlfn.SWITCH(sc_gsm[[#This Row],[Column2]],"REV","lower_bound:-","FWD","upper_bound:")&amp;"1000"</f>
        <v>HDCAt_c_l,r,upper_bound:1000</v>
      </c>
      <c r="I2030" s="3" t="str">
        <f>_xlfn.XLOOKUP(sc_gsm[[#This Row],[Column3]],SC_enz[name_dir],SC_enz[name_dir],"")</f>
        <v>HDCAt_c_l_FWD</v>
      </c>
      <c r="J2030" s="3" t="str">
        <f>_xlfn.XLOOKUP(sc_gsm[[#This Row],[name]],[1]RXNS!$C:$C,[1]RXNS!$D:$D,"")</f>
        <v>palmitate[c] &lt;=&gt; palmitate[lp]</v>
      </c>
      <c r="K2030" s="3" t="str">
        <f>_xlfn.XLOOKUP(sc_gsm[[#This Row],[name]],[2]RXNS!$C:$C,[2]RXNS!$D:$D,"")</f>
        <v>palmitate[c] &lt;=&gt; palmitate[lp]</v>
      </c>
      <c r="L2030" s="3" t="b">
        <f>sc_gsm[[#This Row],[yeast8.3.4 equation]]=sc_gsm[[#This Row],[yeast9 equation]]</f>
        <v>1</v>
      </c>
    </row>
    <row r="2031" spans="1:12" hidden="1" x14ac:dyDescent="0.2">
      <c r="A2031" t="s">
        <v>2908</v>
      </c>
      <c r="B2031" t="s">
        <v>8160</v>
      </c>
      <c r="C2031" t="s">
        <v>3903</v>
      </c>
      <c r="D2031" t="str">
        <f>sc_gsm[[#This Row],[model_rxn]]&amp;"_"&amp;sc_gsm[[#This Row],[Column2]]</f>
        <v>HDCEAt_c_l_REV</v>
      </c>
      <c r="E2031" t="str">
        <f>_xlfn.XLOOKUP(sc_gsm[[#This Row],[Column3]],SC_enz[name_dir],SC_enz[name_dir],"")</f>
        <v>HDCEAt_c_l_REV</v>
      </c>
      <c r="F2031" t="str">
        <f>_xlfn.XLOOKUP(sc_gsm[[#This Row],[model_rxn]],RT_gsm[model_rxn],RT_gsm[model_rxn],"")</f>
        <v>HDCEAt_c_l</v>
      </c>
      <c r="G2031" s="3" t="str">
        <f>_xlfn.XLOOKUP(sc_gsm[[#This Row],[Column3]],RT_gsm[Column3],RT_gsm[Column3],"")</f>
        <v>HDCEAt_c_l_REV</v>
      </c>
      <c r="H2031" s="3" t="str" cm="1">
        <f t="array" ref="H2031">sc_gsm[[#This Row],[model_rxn]]&amp;",r,"&amp;_xlfn.SWITCH(sc_gsm[[#This Row],[Column2]],"REV","lower_bound:-","FWD","upper_bound:")&amp;"1000"</f>
        <v>HDCEAt_c_l,r,lower_bound:-1000</v>
      </c>
      <c r="I2031" s="3" t="str">
        <f>_xlfn.XLOOKUP(sc_gsm[[#This Row],[Column3]],SC_enz[name_dir],SC_enz[name_dir],"")</f>
        <v>HDCEAt_c_l_REV</v>
      </c>
      <c r="J2031" s="3" t="str">
        <f>_xlfn.XLOOKUP(sc_gsm[[#This Row],[name]],[1]RXNS!$C:$C,[1]RXNS!$D:$D,"")</f>
        <v>palmitoleate[c] &lt;=&gt; palmitoleate[lp]</v>
      </c>
      <c r="K2031" s="3" t="str">
        <f>_xlfn.XLOOKUP(sc_gsm[[#This Row],[name]],[2]RXNS!$C:$C,[2]RXNS!$D:$D,"")</f>
        <v>palmitoleate[c] &lt;=&gt; palmitoleate[lp]</v>
      </c>
      <c r="L2031" s="3" t="b">
        <f>sc_gsm[[#This Row],[yeast8.3.4 equation]]=sc_gsm[[#This Row],[yeast9 equation]]</f>
        <v>1</v>
      </c>
    </row>
    <row r="2032" spans="1:12" hidden="1" x14ac:dyDescent="0.2">
      <c r="A2032" t="s">
        <v>2908</v>
      </c>
      <c r="B2032" t="s">
        <v>8160</v>
      </c>
      <c r="C2032" t="s">
        <v>3902</v>
      </c>
      <c r="D2032" t="str">
        <f>sc_gsm[[#This Row],[model_rxn]]&amp;"_"&amp;sc_gsm[[#This Row],[Column2]]</f>
        <v>HDCEAt_c_l_FWD</v>
      </c>
      <c r="E2032" t="str">
        <f>_xlfn.XLOOKUP(sc_gsm[[#This Row],[Column3]],SC_enz[name_dir],SC_enz[name_dir],"")</f>
        <v>HDCEAt_c_l_FWD</v>
      </c>
      <c r="F2032" t="str">
        <f>_xlfn.XLOOKUP(sc_gsm[[#This Row],[model_rxn]],RT_gsm[model_rxn],RT_gsm[model_rxn],"")</f>
        <v>HDCEAt_c_l</v>
      </c>
      <c r="G2032" s="3" t="str">
        <f>_xlfn.XLOOKUP(sc_gsm[[#This Row],[Column3]],RT_gsm[Column3],RT_gsm[Column3],"")</f>
        <v>HDCEAt_c_l_FWD</v>
      </c>
      <c r="H2032" s="3" t="str" cm="1">
        <f t="array" ref="H2032">sc_gsm[[#This Row],[model_rxn]]&amp;",r,"&amp;_xlfn.SWITCH(sc_gsm[[#This Row],[Column2]],"REV","lower_bound:-","FWD","upper_bound:")&amp;"1000"</f>
        <v>HDCEAt_c_l,r,upper_bound:1000</v>
      </c>
      <c r="I2032" s="3" t="str">
        <f>_xlfn.XLOOKUP(sc_gsm[[#This Row],[Column3]],SC_enz[name_dir],SC_enz[name_dir],"")</f>
        <v>HDCEAt_c_l_FWD</v>
      </c>
      <c r="J2032" s="3" t="str">
        <f>_xlfn.XLOOKUP(sc_gsm[[#This Row],[name]],[1]RXNS!$C:$C,[1]RXNS!$D:$D,"")</f>
        <v>palmitoleate[c] &lt;=&gt; palmitoleate[lp]</v>
      </c>
      <c r="K2032" s="3" t="str">
        <f>_xlfn.XLOOKUP(sc_gsm[[#This Row],[name]],[2]RXNS!$C:$C,[2]RXNS!$D:$D,"")</f>
        <v>palmitoleate[c] &lt;=&gt; palmitoleate[lp]</v>
      </c>
      <c r="L2032" s="3" t="b">
        <f>sc_gsm[[#This Row],[yeast8.3.4 equation]]=sc_gsm[[#This Row],[yeast9 equation]]</f>
        <v>1</v>
      </c>
    </row>
    <row r="2033" spans="1:12" hidden="1" x14ac:dyDescent="0.2">
      <c r="A2033" t="s">
        <v>2909</v>
      </c>
      <c r="B2033" t="s">
        <v>8161</v>
      </c>
      <c r="C2033" t="s">
        <v>3903</v>
      </c>
      <c r="D2033" t="str">
        <f>sc_gsm[[#This Row],[model_rxn]]&amp;"_"&amp;sc_gsm[[#This Row],[Column2]]</f>
        <v>OCDCAt_c_l_REV</v>
      </c>
      <c r="E2033" t="str">
        <f>_xlfn.XLOOKUP(sc_gsm[[#This Row],[Column3]],SC_enz[name_dir],SC_enz[name_dir],"")</f>
        <v>OCDCAt_c_l_REV</v>
      </c>
      <c r="F2033" t="str">
        <f>_xlfn.XLOOKUP(sc_gsm[[#This Row],[model_rxn]],RT_gsm[model_rxn],RT_gsm[model_rxn],"")</f>
        <v>OCDCAt_c_l</v>
      </c>
      <c r="G2033" s="3" t="str">
        <f>_xlfn.XLOOKUP(sc_gsm[[#This Row],[Column3]],RT_gsm[Column3],RT_gsm[Column3],"")</f>
        <v>OCDCAt_c_l_REV</v>
      </c>
      <c r="H2033" s="3" t="str" cm="1">
        <f t="array" ref="H2033">sc_gsm[[#This Row],[model_rxn]]&amp;",r,"&amp;_xlfn.SWITCH(sc_gsm[[#This Row],[Column2]],"REV","lower_bound:-","FWD","upper_bound:")&amp;"1000"</f>
        <v>OCDCAt_c_l,r,lower_bound:-1000</v>
      </c>
      <c r="I2033" s="3" t="str">
        <f>_xlfn.XLOOKUP(sc_gsm[[#This Row],[Column3]],SC_enz[name_dir],SC_enz[name_dir],"")</f>
        <v>OCDCAt_c_l_REV</v>
      </c>
      <c r="J2033" s="3" t="str">
        <f>_xlfn.XLOOKUP(sc_gsm[[#This Row],[name]],[1]RXNS!$C:$C,[1]RXNS!$D:$D,"")</f>
        <v>stearate[c] &lt;=&gt; stearate[lp]</v>
      </c>
      <c r="K2033" s="3" t="str">
        <f>_xlfn.XLOOKUP(sc_gsm[[#This Row],[name]],[2]RXNS!$C:$C,[2]RXNS!$D:$D,"")</f>
        <v>stearate[c] &lt;=&gt; stearate[lp]</v>
      </c>
      <c r="L2033" s="3" t="b">
        <f>sc_gsm[[#This Row],[yeast8.3.4 equation]]=sc_gsm[[#This Row],[yeast9 equation]]</f>
        <v>1</v>
      </c>
    </row>
    <row r="2034" spans="1:12" hidden="1" x14ac:dyDescent="0.2">
      <c r="A2034" t="s">
        <v>2909</v>
      </c>
      <c r="B2034" t="s">
        <v>8161</v>
      </c>
      <c r="C2034" t="s">
        <v>3902</v>
      </c>
      <c r="D2034" t="str">
        <f>sc_gsm[[#This Row],[model_rxn]]&amp;"_"&amp;sc_gsm[[#This Row],[Column2]]</f>
        <v>OCDCAt_c_l_FWD</v>
      </c>
      <c r="E2034" t="str">
        <f>_xlfn.XLOOKUP(sc_gsm[[#This Row],[Column3]],SC_enz[name_dir],SC_enz[name_dir],"")</f>
        <v>OCDCAt_c_l_FWD</v>
      </c>
      <c r="F2034" t="str">
        <f>_xlfn.XLOOKUP(sc_gsm[[#This Row],[model_rxn]],RT_gsm[model_rxn],RT_gsm[model_rxn],"")</f>
        <v>OCDCAt_c_l</v>
      </c>
      <c r="G2034" s="3" t="str">
        <f>_xlfn.XLOOKUP(sc_gsm[[#This Row],[Column3]],RT_gsm[Column3],RT_gsm[Column3],"")</f>
        <v>OCDCAt_c_l_FWD</v>
      </c>
      <c r="H2034" s="3" t="str" cm="1">
        <f t="array" ref="H2034">sc_gsm[[#This Row],[model_rxn]]&amp;",r,"&amp;_xlfn.SWITCH(sc_gsm[[#This Row],[Column2]],"REV","lower_bound:-","FWD","upper_bound:")&amp;"1000"</f>
        <v>OCDCAt_c_l,r,upper_bound:1000</v>
      </c>
      <c r="I2034" s="3" t="str">
        <f>_xlfn.XLOOKUP(sc_gsm[[#This Row],[Column3]],SC_enz[name_dir],SC_enz[name_dir],"")</f>
        <v>OCDCAt_c_l_FWD</v>
      </c>
      <c r="J2034" s="3" t="str">
        <f>_xlfn.XLOOKUP(sc_gsm[[#This Row],[name]],[1]RXNS!$C:$C,[1]RXNS!$D:$D,"")</f>
        <v>stearate[c] &lt;=&gt; stearate[lp]</v>
      </c>
      <c r="K2034" s="3" t="str">
        <f>_xlfn.XLOOKUP(sc_gsm[[#This Row],[name]],[2]RXNS!$C:$C,[2]RXNS!$D:$D,"")</f>
        <v>stearate[c] &lt;=&gt; stearate[lp]</v>
      </c>
      <c r="L2034" s="3" t="b">
        <f>sc_gsm[[#This Row],[yeast8.3.4 equation]]=sc_gsm[[#This Row],[yeast9 equation]]</f>
        <v>1</v>
      </c>
    </row>
    <row r="2035" spans="1:12" hidden="1" x14ac:dyDescent="0.2">
      <c r="A2035" t="s">
        <v>2910</v>
      </c>
      <c r="B2035" t="s">
        <v>8162</v>
      </c>
      <c r="C2035" t="s">
        <v>3903</v>
      </c>
      <c r="D2035" t="str">
        <f>sc_gsm[[#This Row],[model_rxn]]&amp;"_"&amp;sc_gsm[[#This Row],[Column2]]</f>
        <v>OCDCEAt_c_l_REV</v>
      </c>
      <c r="E2035" t="str">
        <f>_xlfn.XLOOKUP(sc_gsm[[#This Row],[Column3]],SC_enz[name_dir],SC_enz[name_dir],"")</f>
        <v>OCDCEAt_c_l_REV</v>
      </c>
      <c r="F2035" t="str">
        <f>_xlfn.XLOOKUP(sc_gsm[[#This Row],[model_rxn]],RT_gsm[model_rxn],RT_gsm[model_rxn],"")</f>
        <v>OCDCEAt_c_l</v>
      </c>
      <c r="G2035" s="3" t="str">
        <f>_xlfn.XLOOKUP(sc_gsm[[#This Row],[Column3]],RT_gsm[Column3],RT_gsm[Column3],"")</f>
        <v>OCDCEAt_c_l_REV</v>
      </c>
      <c r="H2035" s="3" t="str" cm="1">
        <f t="array" ref="H2035">sc_gsm[[#This Row],[model_rxn]]&amp;",r,"&amp;_xlfn.SWITCH(sc_gsm[[#This Row],[Column2]],"REV","lower_bound:-","FWD","upper_bound:")&amp;"1000"</f>
        <v>OCDCEAt_c_l,r,lower_bound:-1000</v>
      </c>
      <c r="I2035" s="3" t="str">
        <f>_xlfn.XLOOKUP(sc_gsm[[#This Row],[Column3]],SC_enz[name_dir],SC_enz[name_dir],"")</f>
        <v>OCDCEAt_c_l_REV</v>
      </c>
      <c r="J2035" s="3" t="str">
        <f>_xlfn.XLOOKUP(sc_gsm[[#This Row],[name]],[1]RXNS!$C:$C,[1]RXNS!$D:$D,"")</f>
        <v>oleate[c] &lt;=&gt; oleate[lp]</v>
      </c>
      <c r="K2035" s="3" t="str">
        <f>_xlfn.XLOOKUP(sc_gsm[[#This Row],[name]],[2]RXNS!$C:$C,[2]RXNS!$D:$D,"")</f>
        <v>oleate[c] &lt;=&gt; oleate[lp]</v>
      </c>
      <c r="L2035" s="3" t="b">
        <f>sc_gsm[[#This Row],[yeast8.3.4 equation]]=sc_gsm[[#This Row],[yeast9 equation]]</f>
        <v>1</v>
      </c>
    </row>
    <row r="2036" spans="1:12" hidden="1" x14ac:dyDescent="0.2">
      <c r="A2036" t="s">
        <v>2910</v>
      </c>
      <c r="B2036" t="s">
        <v>8162</v>
      </c>
      <c r="C2036" t="s">
        <v>3902</v>
      </c>
      <c r="D2036" t="str">
        <f>sc_gsm[[#This Row],[model_rxn]]&amp;"_"&amp;sc_gsm[[#This Row],[Column2]]</f>
        <v>OCDCEAt_c_l_FWD</v>
      </c>
      <c r="E2036" t="str">
        <f>_xlfn.XLOOKUP(sc_gsm[[#This Row],[Column3]],SC_enz[name_dir],SC_enz[name_dir],"")</f>
        <v>OCDCEAt_c_l_FWD</v>
      </c>
      <c r="F2036" t="str">
        <f>_xlfn.XLOOKUP(sc_gsm[[#This Row],[model_rxn]],RT_gsm[model_rxn],RT_gsm[model_rxn],"")</f>
        <v>OCDCEAt_c_l</v>
      </c>
      <c r="G2036" s="3" t="str">
        <f>_xlfn.XLOOKUP(sc_gsm[[#This Row],[Column3]],RT_gsm[Column3],RT_gsm[Column3],"")</f>
        <v>OCDCEAt_c_l_FWD</v>
      </c>
      <c r="H2036" s="3" t="str" cm="1">
        <f t="array" ref="H2036">sc_gsm[[#This Row],[model_rxn]]&amp;",r,"&amp;_xlfn.SWITCH(sc_gsm[[#This Row],[Column2]],"REV","lower_bound:-","FWD","upper_bound:")&amp;"1000"</f>
        <v>OCDCEAt_c_l,r,upper_bound:1000</v>
      </c>
      <c r="I2036" s="3" t="str">
        <f>_xlfn.XLOOKUP(sc_gsm[[#This Row],[Column3]],SC_enz[name_dir],SC_enz[name_dir],"")</f>
        <v>OCDCEAt_c_l_FWD</v>
      </c>
      <c r="J2036" s="3" t="str">
        <f>_xlfn.XLOOKUP(sc_gsm[[#This Row],[name]],[1]RXNS!$C:$C,[1]RXNS!$D:$D,"")</f>
        <v>oleate[c] &lt;=&gt; oleate[lp]</v>
      </c>
      <c r="K2036" s="3" t="str">
        <f>_xlfn.XLOOKUP(sc_gsm[[#This Row],[name]],[2]RXNS!$C:$C,[2]RXNS!$D:$D,"")</f>
        <v>oleate[c] &lt;=&gt; oleate[lp]</v>
      </c>
      <c r="L2036" s="3" t="b">
        <f>sc_gsm[[#This Row],[yeast8.3.4 equation]]=sc_gsm[[#This Row],[yeast9 equation]]</f>
        <v>1</v>
      </c>
    </row>
    <row r="2037" spans="1:12" hidden="1" x14ac:dyDescent="0.2">
      <c r="A2037" t="s">
        <v>2911</v>
      </c>
      <c r="B2037" t="s">
        <v>8163</v>
      </c>
      <c r="C2037" t="s">
        <v>3903</v>
      </c>
      <c r="D2037" t="str">
        <f>sc_gsm[[#This Row],[model_rxn]]&amp;"_"&amp;sc_gsm[[#This Row],[Column2]]</f>
        <v>DDCACOAt_c_l_REV</v>
      </c>
      <c r="E2037" t="str">
        <f>_xlfn.XLOOKUP(sc_gsm[[#This Row],[Column3]],SC_enz[name_dir],SC_enz[name_dir],"")</f>
        <v>DDCACOAt_c_l_REV</v>
      </c>
      <c r="F2037" t="str">
        <f>_xlfn.XLOOKUP(sc_gsm[[#This Row],[model_rxn]],RT_gsm[model_rxn],RT_gsm[model_rxn],"")</f>
        <v>DDCACOAt_c_l</v>
      </c>
      <c r="G2037" s="3" t="str">
        <f>_xlfn.XLOOKUP(sc_gsm[[#This Row],[Column3]],RT_gsm[Column3],RT_gsm[Column3],"")</f>
        <v>DDCACOAt_c_l_REV</v>
      </c>
      <c r="H2037" s="3" t="str" cm="1">
        <f t="array" ref="H2037">sc_gsm[[#This Row],[model_rxn]]&amp;",r,"&amp;_xlfn.SWITCH(sc_gsm[[#This Row],[Column2]],"REV","lower_bound:-","FWD","upper_bound:")&amp;"1000"</f>
        <v>DDCACOAt_c_l,r,lower_bound:-1000</v>
      </c>
      <c r="I2037" s="3" t="str">
        <f>_xlfn.XLOOKUP(sc_gsm[[#This Row],[Column3]],SC_enz[name_dir],SC_enz[name_dir],"")</f>
        <v>DDCACOAt_c_l_REV</v>
      </c>
      <c r="J2037" s="3" t="str">
        <f>_xlfn.XLOOKUP(sc_gsm[[#This Row],[name]],[1]RXNS!$C:$C,[1]RXNS!$D:$D,"")</f>
        <v>lauroyl-CoA[c] &lt;=&gt; lauroyl-CoA[lp]</v>
      </c>
      <c r="K2037" s="3" t="str">
        <f>_xlfn.XLOOKUP(sc_gsm[[#This Row],[name]],[2]RXNS!$C:$C,[2]RXNS!$D:$D,"")</f>
        <v>lauroyl-CoA[c] &lt;=&gt; lauroyl-CoA[lp]</v>
      </c>
      <c r="L2037" s="3" t="b">
        <f>sc_gsm[[#This Row],[yeast8.3.4 equation]]=sc_gsm[[#This Row],[yeast9 equation]]</f>
        <v>1</v>
      </c>
    </row>
    <row r="2038" spans="1:12" hidden="1" x14ac:dyDescent="0.2">
      <c r="A2038" t="s">
        <v>2911</v>
      </c>
      <c r="B2038" t="s">
        <v>8163</v>
      </c>
      <c r="C2038" t="s">
        <v>3902</v>
      </c>
      <c r="D2038" t="str">
        <f>sc_gsm[[#This Row],[model_rxn]]&amp;"_"&amp;sc_gsm[[#This Row],[Column2]]</f>
        <v>DDCACOAt_c_l_FWD</v>
      </c>
      <c r="E2038" t="str">
        <f>_xlfn.XLOOKUP(sc_gsm[[#This Row],[Column3]],SC_enz[name_dir],SC_enz[name_dir],"")</f>
        <v>DDCACOAt_c_l_FWD</v>
      </c>
      <c r="F2038" t="str">
        <f>_xlfn.XLOOKUP(sc_gsm[[#This Row],[model_rxn]],RT_gsm[model_rxn],RT_gsm[model_rxn],"")</f>
        <v>DDCACOAt_c_l</v>
      </c>
      <c r="G2038" s="3" t="str">
        <f>_xlfn.XLOOKUP(sc_gsm[[#This Row],[Column3]],RT_gsm[Column3],RT_gsm[Column3],"")</f>
        <v>DDCACOAt_c_l_FWD</v>
      </c>
      <c r="H2038" s="3" t="str" cm="1">
        <f t="array" ref="H2038">sc_gsm[[#This Row],[model_rxn]]&amp;",r,"&amp;_xlfn.SWITCH(sc_gsm[[#This Row],[Column2]],"REV","lower_bound:-","FWD","upper_bound:")&amp;"1000"</f>
        <v>DDCACOAt_c_l,r,upper_bound:1000</v>
      </c>
      <c r="I2038" s="3" t="str">
        <f>_xlfn.XLOOKUP(sc_gsm[[#This Row],[Column3]],SC_enz[name_dir],SC_enz[name_dir],"")</f>
        <v>DDCACOAt_c_l_FWD</v>
      </c>
      <c r="J2038" s="3" t="str">
        <f>_xlfn.XLOOKUP(sc_gsm[[#This Row],[name]],[1]RXNS!$C:$C,[1]RXNS!$D:$D,"")</f>
        <v>lauroyl-CoA[c] &lt;=&gt; lauroyl-CoA[lp]</v>
      </c>
      <c r="K2038" s="3" t="str">
        <f>_xlfn.XLOOKUP(sc_gsm[[#This Row],[name]],[2]RXNS!$C:$C,[2]RXNS!$D:$D,"")</f>
        <v>lauroyl-CoA[c] &lt;=&gt; lauroyl-CoA[lp]</v>
      </c>
      <c r="L2038" s="3" t="b">
        <f>sc_gsm[[#This Row],[yeast8.3.4 equation]]=sc_gsm[[#This Row],[yeast9 equation]]</f>
        <v>1</v>
      </c>
    </row>
    <row r="2039" spans="1:12" hidden="1" x14ac:dyDescent="0.2">
      <c r="A2039" t="s">
        <v>2912</v>
      </c>
      <c r="B2039" t="s">
        <v>8164</v>
      </c>
      <c r="C2039" t="s">
        <v>3903</v>
      </c>
      <c r="D2039" t="str">
        <f>sc_gsm[[#This Row],[model_rxn]]&amp;"_"&amp;sc_gsm[[#This Row],[Column2]]</f>
        <v>TDCOAt_c_l_REV</v>
      </c>
      <c r="E2039" t="str">
        <f>_xlfn.XLOOKUP(sc_gsm[[#This Row],[Column3]],SC_enz[name_dir],SC_enz[name_dir],"")</f>
        <v>TDCOAt_c_l_REV</v>
      </c>
      <c r="F2039" t="str">
        <f>_xlfn.XLOOKUP(sc_gsm[[#This Row],[model_rxn]],RT_gsm[model_rxn],RT_gsm[model_rxn],"")</f>
        <v>TDCOAt_c_l</v>
      </c>
      <c r="G2039" s="3" t="str">
        <f>_xlfn.XLOOKUP(sc_gsm[[#This Row],[Column3]],RT_gsm[Column3],RT_gsm[Column3],"")</f>
        <v>TDCOAt_c_l_REV</v>
      </c>
      <c r="H2039" s="3" t="str" cm="1">
        <f t="array" ref="H2039">sc_gsm[[#This Row],[model_rxn]]&amp;",r,"&amp;_xlfn.SWITCH(sc_gsm[[#This Row],[Column2]],"REV","lower_bound:-","FWD","upper_bound:")&amp;"1000"</f>
        <v>TDCOAt_c_l,r,lower_bound:-1000</v>
      </c>
      <c r="I2039" s="3" t="str">
        <f>_xlfn.XLOOKUP(sc_gsm[[#This Row],[Column3]],SC_enz[name_dir],SC_enz[name_dir],"")</f>
        <v>TDCOAt_c_l_REV</v>
      </c>
      <c r="J2039" s="3" t="str">
        <f>_xlfn.XLOOKUP(sc_gsm[[#This Row],[name]],[1]RXNS!$C:$C,[1]RXNS!$D:$D,"")</f>
        <v>myristoyl-CoA[c] &lt;=&gt; myristoyl-CoA[lp]</v>
      </c>
      <c r="K2039" s="3" t="str">
        <f>_xlfn.XLOOKUP(sc_gsm[[#This Row],[name]],[2]RXNS!$C:$C,[2]RXNS!$D:$D,"")</f>
        <v>myristoyl-CoA[c] &lt;=&gt; myristoyl-CoA[lp]</v>
      </c>
      <c r="L2039" s="3" t="b">
        <f>sc_gsm[[#This Row],[yeast8.3.4 equation]]=sc_gsm[[#This Row],[yeast9 equation]]</f>
        <v>1</v>
      </c>
    </row>
    <row r="2040" spans="1:12" hidden="1" x14ac:dyDescent="0.2">
      <c r="A2040" t="s">
        <v>2912</v>
      </c>
      <c r="B2040" t="s">
        <v>8164</v>
      </c>
      <c r="C2040" t="s">
        <v>3902</v>
      </c>
      <c r="D2040" t="str">
        <f>sc_gsm[[#This Row],[model_rxn]]&amp;"_"&amp;sc_gsm[[#This Row],[Column2]]</f>
        <v>TDCOAt_c_l_FWD</v>
      </c>
      <c r="E2040" t="str">
        <f>_xlfn.XLOOKUP(sc_gsm[[#This Row],[Column3]],SC_enz[name_dir],SC_enz[name_dir],"")</f>
        <v>TDCOAt_c_l_FWD</v>
      </c>
      <c r="F2040" t="str">
        <f>_xlfn.XLOOKUP(sc_gsm[[#This Row],[model_rxn]],RT_gsm[model_rxn],RT_gsm[model_rxn],"")</f>
        <v>TDCOAt_c_l</v>
      </c>
      <c r="G2040" s="3" t="str">
        <f>_xlfn.XLOOKUP(sc_gsm[[#This Row],[Column3]],RT_gsm[Column3],RT_gsm[Column3],"")</f>
        <v>TDCOAt_c_l_FWD</v>
      </c>
      <c r="H2040" s="3" t="str" cm="1">
        <f t="array" ref="H2040">sc_gsm[[#This Row],[model_rxn]]&amp;",r,"&amp;_xlfn.SWITCH(sc_gsm[[#This Row],[Column2]],"REV","lower_bound:-","FWD","upper_bound:")&amp;"1000"</f>
        <v>TDCOAt_c_l,r,upper_bound:1000</v>
      </c>
      <c r="I2040" s="3" t="str">
        <f>_xlfn.XLOOKUP(sc_gsm[[#This Row],[Column3]],SC_enz[name_dir],SC_enz[name_dir],"")</f>
        <v>TDCOAt_c_l_FWD</v>
      </c>
      <c r="J2040" s="3" t="str">
        <f>_xlfn.XLOOKUP(sc_gsm[[#This Row],[name]],[1]RXNS!$C:$C,[1]RXNS!$D:$D,"")</f>
        <v>myristoyl-CoA[c] &lt;=&gt; myristoyl-CoA[lp]</v>
      </c>
      <c r="K2040" s="3" t="str">
        <f>_xlfn.XLOOKUP(sc_gsm[[#This Row],[name]],[2]RXNS!$C:$C,[2]RXNS!$D:$D,"")</f>
        <v>myristoyl-CoA[c] &lt;=&gt; myristoyl-CoA[lp]</v>
      </c>
      <c r="L2040" s="3" t="b">
        <f>sc_gsm[[#This Row],[yeast8.3.4 equation]]=sc_gsm[[#This Row],[yeast9 equation]]</f>
        <v>1</v>
      </c>
    </row>
    <row r="2041" spans="1:12" hidden="1" x14ac:dyDescent="0.2">
      <c r="A2041" t="s">
        <v>2913</v>
      </c>
      <c r="B2041" t="s">
        <v>8165</v>
      </c>
      <c r="C2041" t="s">
        <v>3903</v>
      </c>
      <c r="D2041" t="str">
        <f>sc_gsm[[#This Row],[model_rxn]]&amp;"_"&amp;sc_gsm[[#This Row],[Column2]]</f>
        <v>PMTCOAt_c_l_REV</v>
      </c>
      <c r="E2041" t="str">
        <f>_xlfn.XLOOKUP(sc_gsm[[#This Row],[Column3]],SC_enz[name_dir],SC_enz[name_dir],"")</f>
        <v>PMTCOAt_c_l_REV</v>
      </c>
      <c r="F2041" t="str">
        <f>_xlfn.XLOOKUP(sc_gsm[[#This Row],[model_rxn]],RT_gsm[model_rxn],RT_gsm[model_rxn],"")</f>
        <v>PMTCOAt_c_l</v>
      </c>
      <c r="G2041" s="3" t="str">
        <f>_xlfn.XLOOKUP(sc_gsm[[#This Row],[Column3]],RT_gsm[Column3],RT_gsm[Column3],"")</f>
        <v>PMTCOAt_c_l_REV</v>
      </c>
      <c r="H2041" s="3" t="str" cm="1">
        <f t="array" ref="H2041">sc_gsm[[#This Row],[model_rxn]]&amp;",r,"&amp;_xlfn.SWITCH(sc_gsm[[#This Row],[Column2]],"REV","lower_bound:-","FWD","upper_bound:")&amp;"1000"</f>
        <v>PMTCOAt_c_l,r,lower_bound:-1000</v>
      </c>
      <c r="I2041" s="3" t="str">
        <f>_xlfn.XLOOKUP(sc_gsm[[#This Row],[Column3]],SC_enz[name_dir],SC_enz[name_dir],"")</f>
        <v>PMTCOAt_c_l_REV</v>
      </c>
      <c r="J2041" s="3" t="str">
        <f>_xlfn.XLOOKUP(sc_gsm[[#This Row],[name]],[1]RXNS!$C:$C,[1]RXNS!$D:$D,"")</f>
        <v>palmitoyl-CoA[c] &lt;=&gt; palmitoyl-CoA[lp]</v>
      </c>
      <c r="K2041" s="3" t="str">
        <f>_xlfn.XLOOKUP(sc_gsm[[#This Row],[name]],[2]RXNS!$C:$C,[2]RXNS!$D:$D,"")</f>
        <v>palmitoyl-CoA[c] &lt;=&gt; palmitoyl-CoA[lp]</v>
      </c>
      <c r="L2041" s="3" t="b">
        <f>sc_gsm[[#This Row],[yeast8.3.4 equation]]=sc_gsm[[#This Row],[yeast9 equation]]</f>
        <v>1</v>
      </c>
    </row>
    <row r="2042" spans="1:12" hidden="1" x14ac:dyDescent="0.2">
      <c r="A2042" t="s">
        <v>2913</v>
      </c>
      <c r="B2042" t="s">
        <v>8165</v>
      </c>
      <c r="C2042" t="s">
        <v>3902</v>
      </c>
      <c r="D2042" t="str">
        <f>sc_gsm[[#This Row],[model_rxn]]&amp;"_"&amp;sc_gsm[[#This Row],[Column2]]</f>
        <v>PMTCOAt_c_l_FWD</v>
      </c>
      <c r="E2042" t="str">
        <f>_xlfn.XLOOKUP(sc_gsm[[#This Row],[Column3]],SC_enz[name_dir],SC_enz[name_dir],"")</f>
        <v>PMTCOAt_c_l_FWD</v>
      </c>
      <c r="F2042" t="str">
        <f>_xlfn.XLOOKUP(sc_gsm[[#This Row],[model_rxn]],RT_gsm[model_rxn],RT_gsm[model_rxn],"")</f>
        <v>PMTCOAt_c_l</v>
      </c>
      <c r="G2042" s="3" t="str">
        <f>_xlfn.XLOOKUP(sc_gsm[[#This Row],[Column3]],RT_gsm[Column3],RT_gsm[Column3],"")</f>
        <v>PMTCOAt_c_l_FWD</v>
      </c>
      <c r="H2042" s="3" t="str" cm="1">
        <f t="array" ref="H2042">sc_gsm[[#This Row],[model_rxn]]&amp;",r,"&amp;_xlfn.SWITCH(sc_gsm[[#This Row],[Column2]],"REV","lower_bound:-","FWD","upper_bound:")&amp;"1000"</f>
        <v>PMTCOAt_c_l,r,upper_bound:1000</v>
      </c>
      <c r="I2042" s="3" t="str">
        <f>_xlfn.XLOOKUP(sc_gsm[[#This Row],[Column3]],SC_enz[name_dir],SC_enz[name_dir],"")</f>
        <v>PMTCOAt_c_l_FWD</v>
      </c>
      <c r="J2042" s="3" t="str">
        <f>_xlfn.XLOOKUP(sc_gsm[[#This Row],[name]],[1]RXNS!$C:$C,[1]RXNS!$D:$D,"")</f>
        <v>palmitoyl-CoA[c] &lt;=&gt; palmitoyl-CoA[lp]</v>
      </c>
      <c r="K2042" s="3" t="str">
        <f>_xlfn.XLOOKUP(sc_gsm[[#This Row],[name]],[2]RXNS!$C:$C,[2]RXNS!$D:$D,"")</f>
        <v>palmitoyl-CoA[c] &lt;=&gt; palmitoyl-CoA[lp]</v>
      </c>
      <c r="L2042" s="3" t="b">
        <f>sc_gsm[[#This Row],[yeast8.3.4 equation]]=sc_gsm[[#This Row],[yeast9 equation]]</f>
        <v>1</v>
      </c>
    </row>
    <row r="2043" spans="1:12" hidden="1" x14ac:dyDescent="0.2">
      <c r="A2043" t="s">
        <v>2914</v>
      </c>
      <c r="B2043" t="s">
        <v>8166</v>
      </c>
      <c r="C2043" t="s">
        <v>3903</v>
      </c>
      <c r="D2043" t="str">
        <f>sc_gsm[[#This Row],[model_rxn]]&amp;"_"&amp;sc_gsm[[#This Row],[Column2]]</f>
        <v>HDCOAt_c_l_REV</v>
      </c>
      <c r="E2043" t="str">
        <f>_xlfn.XLOOKUP(sc_gsm[[#This Row],[Column3]],SC_enz[name_dir],SC_enz[name_dir],"")</f>
        <v>HDCOAt_c_l_REV</v>
      </c>
      <c r="F2043" t="str">
        <f>_xlfn.XLOOKUP(sc_gsm[[#This Row],[model_rxn]],RT_gsm[model_rxn],RT_gsm[model_rxn],"")</f>
        <v>HDCOAt_c_l</v>
      </c>
      <c r="G2043" s="3" t="str">
        <f>_xlfn.XLOOKUP(sc_gsm[[#This Row],[Column3]],RT_gsm[Column3],RT_gsm[Column3],"")</f>
        <v>HDCOAt_c_l_REV</v>
      </c>
      <c r="H2043" s="3" t="str" cm="1">
        <f t="array" ref="H2043">sc_gsm[[#This Row],[model_rxn]]&amp;",r,"&amp;_xlfn.SWITCH(sc_gsm[[#This Row],[Column2]],"REV","lower_bound:-","FWD","upper_bound:")&amp;"1000"</f>
        <v>HDCOAt_c_l,r,lower_bound:-1000</v>
      </c>
      <c r="I2043" s="3" t="str">
        <f>_xlfn.XLOOKUP(sc_gsm[[#This Row],[Column3]],SC_enz[name_dir],SC_enz[name_dir],"")</f>
        <v>HDCOAt_c_l_REV</v>
      </c>
      <c r="J2043" s="3" t="str">
        <f>_xlfn.XLOOKUP(sc_gsm[[#This Row],[name]],[1]RXNS!$C:$C,[1]RXNS!$D:$D,"")</f>
        <v>palmitoleoyl-CoA(4-)[c] &lt;=&gt; palmitoleoyl-CoA(4-)[lp]</v>
      </c>
      <c r="K2043" s="3" t="str">
        <f>_xlfn.XLOOKUP(sc_gsm[[#This Row],[name]],[2]RXNS!$C:$C,[2]RXNS!$D:$D,"")</f>
        <v>palmitoleoyl-CoA(4-)[c] &lt;=&gt; palmitoleoyl-CoA(4-)[lp]</v>
      </c>
      <c r="L2043" s="3" t="b">
        <f>sc_gsm[[#This Row],[yeast8.3.4 equation]]=sc_gsm[[#This Row],[yeast9 equation]]</f>
        <v>1</v>
      </c>
    </row>
    <row r="2044" spans="1:12" hidden="1" x14ac:dyDescent="0.2">
      <c r="A2044" t="s">
        <v>2914</v>
      </c>
      <c r="B2044" t="s">
        <v>8166</v>
      </c>
      <c r="C2044" t="s">
        <v>3902</v>
      </c>
      <c r="D2044" t="str">
        <f>sc_gsm[[#This Row],[model_rxn]]&amp;"_"&amp;sc_gsm[[#This Row],[Column2]]</f>
        <v>HDCOAt_c_l_FWD</v>
      </c>
      <c r="E2044" t="str">
        <f>_xlfn.XLOOKUP(sc_gsm[[#This Row],[Column3]],SC_enz[name_dir],SC_enz[name_dir],"")</f>
        <v>HDCOAt_c_l_FWD</v>
      </c>
      <c r="F2044" t="str">
        <f>_xlfn.XLOOKUP(sc_gsm[[#This Row],[model_rxn]],RT_gsm[model_rxn],RT_gsm[model_rxn],"")</f>
        <v>HDCOAt_c_l</v>
      </c>
      <c r="G2044" s="3" t="str">
        <f>_xlfn.XLOOKUP(sc_gsm[[#This Row],[Column3]],RT_gsm[Column3],RT_gsm[Column3],"")</f>
        <v>HDCOAt_c_l_FWD</v>
      </c>
      <c r="H2044" s="3" t="str" cm="1">
        <f t="array" ref="H2044">sc_gsm[[#This Row],[model_rxn]]&amp;",r,"&amp;_xlfn.SWITCH(sc_gsm[[#This Row],[Column2]],"REV","lower_bound:-","FWD","upper_bound:")&amp;"1000"</f>
        <v>HDCOAt_c_l,r,upper_bound:1000</v>
      </c>
      <c r="I2044" s="3" t="str">
        <f>_xlfn.XLOOKUP(sc_gsm[[#This Row],[Column3]],SC_enz[name_dir],SC_enz[name_dir],"")</f>
        <v>HDCOAt_c_l_FWD</v>
      </c>
      <c r="J2044" s="3" t="str">
        <f>_xlfn.XLOOKUP(sc_gsm[[#This Row],[name]],[1]RXNS!$C:$C,[1]RXNS!$D:$D,"")</f>
        <v>palmitoleoyl-CoA(4-)[c] &lt;=&gt; palmitoleoyl-CoA(4-)[lp]</v>
      </c>
      <c r="K2044" s="3" t="str">
        <f>_xlfn.XLOOKUP(sc_gsm[[#This Row],[name]],[2]RXNS!$C:$C,[2]RXNS!$D:$D,"")</f>
        <v>palmitoleoyl-CoA(4-)[c] &lt;=&gt; palmitoleoyl-CoA(4-)[lp]</v>
      </c>
      <c r="L2044" s="3" t="b">
        <f>sc_gsm[[#This Row],[yeast8.3.4 equation]]=sc_gsm[[#This Row],[yeast9 equation]]</f>
        <v>1</v>
      </c>
    </row>
    <row r="2045" spans="1:12" hidden="1" x14ac:dyDescent="0.2">
      <c r="A2045" t="s">
        <v>2915</v>
      </c>
      <c r="B2045" t="s">
        <v>8167</v>
      </c>
      <c r="C2045" t="s">
        <v>3903</v>
      </c>
      <c r="D2045" t="str">
        <f>sc_gsm[[#This Row],[model_rxn]]&amp;"_"&amp;sc_gsm[[#This Row],[Column2]]</f>
        <v>STCOAt_c_l_REV</v>
      </c>
      <c r="E2045" t="str">
        <f>_xlfn.XLOOKUP(sc_gsm[[#This Row],[Column3]],SC_enz[name_dir],SC_enz[name_dir],"")</f>
        <v>STCOAt_c_l_REV</v>
      </c>
      <c r="F2045" t="str">
        <f>_xlfn.XLOOKUP(sc_gsm[[#This Row],[model_rxn]],RT_gsm[model_rxn],RT_gsm[model_rxn],"")</f>
        <v>STCOAt_c_l</v>
      </c>
      <c r="G2045" s="3" t="str">
        <f>_xlfn.XLOOKUP(sc_gsm[[#This Row],[Column3]],RT_gsm[Column3],RT_gsm[Column3],"")</f>
        <v>STCOAt_c_l_REV</v>
      </c>
      <c r="H2045" s="3" t="str" cm="1">
        <f t="array" ref="H2045">sc_gsm[[#This Row],[model_rxn]]&amp;",r,"&amp;_xlfn.SWITCH(sc_gsm[[#This Row],[Column2]],"REV","lower_bound:-","FWD","upper_bound:")&amp;"1000"</f>
        <v>STCOAt_c_l,r,lower_bound:-1000</v>
      </c>
      <c r="I2045" s="3" t="str">
        <f>_xlfn.XLOOKUP(sc_gsm[[#This Row],[Column3]],SC_enz[name_dir],SC_enz[name_dir],"")</f>
        <v>STCOAt_c_l_REV</v>
      </c>
      <c r="J2045" s="3" t="str">
        <f>_xlfn.XLOOKUP(sc_gsm[[#This Row],[name]],[1]RXNS!$C:$C,[1]RXNS!$D:$D,"")</f>
        <v>stearoyl-CoA[c] &lt;=&gt; stearoyl-CoA[lp]</v>
      </c>
      <c r="K2045" s="3" t="str">
        <f>_xlfn.XLOOKUP(sc_gsm[[#This Row],[name]],[2]RXNS!$C:$C,[2]RXNS!$D:$D,"")</f>
        <v>stearoyl-CoA[c] &lt;=&gt; stearoyl-CoA[lp]</v>
      </c>
      <c r="L2045" s="3" t="b">
        <f>sc_gsm[[#This Row],[yeast8.3.4 equation]]=sc_gsm[[#This Row],[yeast9 equation]]</f>
        <v>1</v>
      </c>
    </row>
    <row r="2046" spans="1:12" hidden="1" x14ac:dyDescent="0.2">
      <c r="A2046" t="s">
        <v>2915</v>
      </c>
      <c r="B2046" t="s">
        <v>8167</v>
      </c>
      <c r="C2046" t="s">
        <v>3902</v>
      </c>
      <c r="D2046" t="str">
        <f>sc_gsm[[#This Row],[model_rxn]]&amp;"_"&amp;sc_gsm[[#This Row],[Column2]]</f>
        <v>STCOAt_c_l_FWD</v>
      </c>
      <c r="E2046" t="str">
        <f>_xlfn.XLOOKUP(sc_gsm[[#This Row],[Column3]],SC_enz[name_dir],SC_enz[name_dir],"")</f>
        <v>STCOAt_c_l_FWD</v>
      </c>
      <c r="F2046" t="str">
        <f>_xlfn.XLOOKUP(sc_gsm[[#This Row],[model_rxn]],RT_gsm[model_rxn],RT_gsm[model_rxn],"")</f>
        <v>STCOAt_c_l</v>
      </c>
      <c r="G2046" s="3" t="str">
        <f>_xlfn.XLOOKUP(sc_gsm[[#This Row],[Column3]],RT_gsm[Column3],RT_gsm[Column3],"")</f>
        <v>STCOAt_c_l_FWD</v>
      </c>
      <c r="H2046" s="3" t="str" cm="1">
        <f t="array" ref="H2046">sc_gsm[[#This Row],[model_rxn]]&amp;",r,"&amp;_xlfn.SWITCH(sc_gsm[[#This Row],[Column2]],"REV","lower_bound:-","FWD","upper_bound:")&amp;"1000"</f>
        <v>STCOAt_c_l,r,upper_bound:1000</v>
      </c>
      <c r="I2046" s="3" t="str">
        <f>_xlfn.XLOOKUP(sc_gsm[[#This Row],[Column3]],SC_enz[name_dir],SC_enz[name_dir],"")</f>
        <v>STCOAt_c_l_FWD</v>
      </c>
      <c r="J2046" s="3" t="str">
        <f>_xlfn.XLOOKUP(sc_gsm[[#This Row],[name]],[1]RXNS!$C:$C,[1]RXNS!$D:$D,"")</f>
        <v>stearoyl-CoA[c] &lt;=&gt; stearoyl-CoA[lp]</v>
      </c>
      <c r="K2046" s="3" t="str">
        <f>_xlfn.XLOOKUP(sc_gsm[[#This Row],[name]],[2]RXNS!$C:$C,[2]RXNS!$D:$D,"")</f>
        <v>stearoyl-CoA[c] &lt;=&gt; stearoyl-CoA[lp]</v>
      </c>
      <c r="L2046" s="3" t="b">
        <f>sc_gsm[[#This Row],[yeast8.3.4 equation]]=sc_gsm[[#This Row],[yeast9 equation]]</f>
        <v>1</v>
      </c>
    </row>
    <row r="2047" spans="1:12" hidden="1" x14ac:dyDescent="0.2">
      <c r="A2047" t="s">
        <v>2916</v>
      </c>
      <c r="B2047" t="s">
        <v>8168</v>
      </c>
      <c r="C2047" t="s">
        <v>3903</v>
      </c>
      <c r="D2047" t="str">
        <f>sc_gsm[[#This Row],[model_rxn]]&amp;"_"&amp;sc_gsm[[#This Row],[Column2]]</f>
        <v>ODECOAt_c_l_REV</v>
      </c>
      <c r="E2047" t="str">
        <f>_xlfn.XLOOKUP(sc_gsm[[#This Row],[Column3]],SC_enz[name_dir],SC_enz[name_dir],"")</f>
        <v>ODECOAt_c_l_REV</v>
      </c>
      <c r="F2047" t="str">
        <f>_xlfn.XLOOKUP(sc_gsm[[#This Row],[model_rxn]],RT_gsm[model_rxn],RT_gsm[model_rxn],"")</f>
        <v>ODECOAt_c_l</v>
      </c>
      <c r="G2047" s="3" t="str">
        <f>_xlfn.XLOOKUP(sc_gsm[[#This Row],[Column3]],RT_gsm[Column3],RT_gsm[Column3],"")</f>
        <v>ODECOAt_c_l_REV</v>
      </c>
      <c r="H2047" s="3" t="str" cm="1">
        <f t="array" ref="H2047">sc_gsm[[#This Row],[model_rxn]]&amp;",r,"&amp;_xlfn.SWITCH(sc_gsm[[#This Row],[Column2]],"REV","lower_bound:-","FWD","upper_bound:")&amp;"1000"</f>
        <v>ODECOAt_c_l,r,lower_bound:-1000</v>
      </c>
      <c r="I2047" s="3" t="str">
        <f>_xlfn.XLOOKUP(sc_gsm[[#This Row],[Column3]],SC_enz[name_dir],SC_enz[name_dir],"")</f>
        <v>ODECOAt_c_l_REV</v>
      </c>
      <c r="J2047" s="3" t="str">
        <f>_xlfn.XLOOKUP(sc_gsm[[#This Row],[name]],[1]RXNS!$C:$C,[1]RXNS!$D:$D,"")</f>
        <v>oleoyl-CoA[c] &lt;=&gt; oleoyl-CoA[lp]</v>
      </c>
      <c r="K2047" s="3" t="str">
        <f>_xlfn.XLOOKUP(sc_gsm[[#This Row],[name]],[2]RXNS!$C:$C,[2]RXNS!$D:$D,"")</f>
        <v>oleoyl-CoA[c] &lt;=&gt; oleoyl-CoA[lp]</v>
      </c>
      <c r="L2047" s="3" t="b">
        <f>sc_gsm[[#This Row],[yeast8.3.4 equation]]=sc_gsm[[#This Row],[yeast9 equation]]</f>
        <v>1</v>
      </c>
    </row>
    <row r="2048" spans="1:12" hidden="1" x14ac:dyDescent="0.2">
      <c r="A2048" t="s">
        <v>2916</v>
      </c>
      <c r="B2048" t="s">
        <v>8168</v>
      </c>
      <c r="C2048" t="s">
        <v>3902</v>
      </c>
      <c r="D2048" t="str">
        <f>sc_gsm[[#This Row],[model_rxn]]&amp;"_"&amp;sc_gsm[[#This Row],[Column2]]</f>
        <v>ODECOAt_c_l_FWD</v>
      </c>
      <c r="E2048" t="str">
        <f>_xlfn.XLOOKUP(sc_gsm[[#This Row],[Column3]],SC_enz[name_dir],SC_enz[name_dir],"")</f>
        <v>ODECOAt_c_l_FWD</v>
      </c>
      <c r="F2048" t="str">
        <f>_xlfn.XLOOKUP(sc_gsm[[#This Row],[model_rxn]],RT_gsm[model_rxn],RT_gsm[model_rxn],"")</f>
        <v>ODECOAt_c_l</v>
      </c>
      <c r="G2048" s="3" t="str">
        <f>_xlfn.XLOOKUP(sc_gsm[[#This Row],[Column3]],RT_gsm[Column3],RT_gsm[Column3],"")</f>
        <v>ODECOAt_c_l_FWD</v>
      </c>
      <c r="H2048" s="3" t="str" cm="1">
        <f t="array" ref="H2048">sc_gsm[[#This Row],[model_rxn]]&amp;",r,"&amp;_xlfn.SWITCH(sc_gsm[[#This Row],[Column2]],"REV","lower_bound:-","FWD","upper_bound:")&amp;"1000"</f>
        <v>ODECOAt_c_l,r,upper_bound:1000</v>
      </c>
      <c r="I2048" s="3" t="str">
        <f>_xlfn.XLOOKUP(sc_gsm[[#This Row],[Column3]],SC_enz[name_dir],SC_enz[name_dir],"")</f>
        <v>ODECOAt_c_l_FWD</v>
      </c>
      <c r="J2048" s="3" t="str">
        <f>_xlfn.XLOOKUP(sc_gsm[[#This Row],[name]],[1]RXNS!$C:$C,[1]RXNS!$D:$D,"")</f>
        <v>oleoyl-CoA[c] &lt;=&gt; oleoyl-CoA[lp]</v>
      </c>
      <c r="K2048" s="3" t="str">
        <f>_xlfn.XLOOKUP(sc_gsm[[#This Row],[name]],[2]RXNS!$C:$C,[2]RXNS!$D:$D,"")</f>
        <v>oleoyl-CoA[c] &lt;=&gt; oleoyl-CoA[lp]</v>
      </c>
      <c r="L2048" s="3" t="b">
        <f>sc_gsm[[#This Row],[yeast8.3.4 equation]]=sc_gsm[[#This Row],[yeast9 equation]]</f>
        <v>1</v>
      </c>
    </row>
    <row r="2049" spans="1:12" hidden="1" x14ac:dyDescent="0.2">
      <c r="A2049" t="s">
        <v>2917</v>
      </c>
      <c r="B2049" t="s">
        <v>8169</v>
      </c>
      <c r="C2049" t="s">
        <v>3903</v>
      </c>
      <c r="D2049" t="str">
        <f>sc_gsm[[#This Row],[model_rxn]]&amp;"_"&amp;sc_gsm[[#This Row],[Column2]]</f>
        <v>GLYC3Pt_c_l_REV</v>
      </c>
      <c r="E2049" t="str">
        <f>_xlfn.XLOOKUP(sc_gsm[[#This Row],[Column3]],SC_enz[name_dir],SC_enz[name_dir],"")</f>
        <v>GLYC3Pt_c_l_REV</v>
      </c>
      <c r="F2049" t="str">
        <f>_xlfn.XLOOKUP(sc_gsm[[#This Row],[model_rxn]],RT_gsm[model_rxn],RT_gsm[model_rxn],"")</f>
        <v>GLYC3Pt_c_l</v>
      </c>
      <c r="G2049" s="3" t="str">
        <f>_xlfn.XLOOKUP(sc_gsm[[#This Row],[Column3]],RT_gsm[Column3],RT_gsm[Column3],"")</f>
        <v>GLYC3Pt_c_l_REV</v>
      </c>
      <c r="H2049" s="3" t="str" cm="1">
        <f t="array" ref="H2049">sc_gsm[[#This Row],[model_rxn]]&amp;",r,"&amp;_xlfn.SWITCH(sc_gsm[[#This Row],[Column2]],"REV","lower_bound:-","FWD","upper_bound:")&amp;"1000"</f>
        <v>GLYC3Pt_c_l,r,lower_bound:-1000</v>
      </c>
      <c r="I2049" s="3" t="str">
        <f>_xlfn.XLOOKUP(sc_gsm[[#This Row],[Column3]],SC_enz[name_dir],SC_enz[name_dir],"")</f>
        <v>GLYC3Pt_c_l_REV</v>
      </c>
      <c r="J2049" s="3" t="str">
        <f>_xlfn.XLOOKUP(sc_gsm[[#This Row],[name]],[1]RXNS!$C:$C,[1]RXNS!$D:$D,"")</f>
        <v>glycerol 3-phosphate[c] &lt;=&gt; glycerol 3-phosphate[lp]</v>
      </c>
      <c r="K2049" s="3" t="str">
        <f>_xlfn.XLOOKUP(sc_gsm[[#This Row],[name]],[2]RXNS!$C:$C,[2]RXNS!$D:$D,"")</f>
        <v>glycerol 3-phosphate[c] &lt;=&gt; glycerol 3-phosphate[lp]</v>
      </c>
      <c r="L2049" s="3" t="b">
        <f>sc_gsm[[#This Row],[yeast8.3.4 equation]]=sc_gsm[[#This Row],[yeast9 equation]]</f>
        <v>1</v>
      </c>
    </row>
    <row r="2050" spans="1:12" hidden="1" x14ac:dyDescent="0.2">
      <c r="A2050" t="s">
        <v>2917</v>
      </c>
      <c r="B2050" t="s">
        <v>8169</v>
      </c>
      <c r="C2050" t="s">
        <v>3902</v>
      </c>
      <c r="D2050" t="str">
        <f>sc_gsm[[#This Row],[model_rxn]]&amp;"_"&amp;sc_gsm[[#This Row],[Column2]]</f>
        <v>GLYC3Pt_c_l_FWD</v>
      </c>
      <c r="E2050" t="str">
        <f>_xlfn.XLOOKUP(sc_gsm[[#This Row],[Column3]],SC_enz[name_dir],SC_enz[name_dir],"")</f>
        <v>GLYC3Pt_c_l_FWD</v>
      </c>
      <c r="F2050" t="str">
        <f>_xlfn.XLOOKUP(sc_gsm[[#This Row],[model_rxn]],RT_gsm[model_rxn],RT_gsm[model_rxn],"")</f>
        <v>GLYC3Pt_c_l</v>
      </c>
      <c r="G2050" s="3" t="str">
        <f>_xlfn.XLOOKUP(sc_gsm[[#This Row],[Column3]],RT_gsm[Column3],RT_gsm[Column3],"")</f>
        <v>GLYC3Pt_c_l_FWD</v>
      </c>
      <c r="H2050" s="3" t="str" cm="1">
        <f t="array" ref="H2050">sc_gsm[[#This Row],[model_rxn]]&amp;",r,"&amp;_xlfn.SWITCH(sc_gsm[[#This Row],[Column2]],"REV","lower_bound:-","FWD","upper_bound:")&amp;"1000"</f>
        <v>GLYC3Pt_c_l,r,upper_bound:1000</v>
      </c>
      <c r="I2050" s="3" t="str">
        <f>_xlfn.XLOOKUP(sc_gsm[[#This Row],[Column3]],SC_enz[name_dir],SC_enz[name_dir],"")</f>
        <v>GLYC3Pt_c_l_FWD</v>
      </c>
      <c r="J2050" s="3" t="str">
        <f>_xlfn.XLOOKUP(sc_gsm[[#This Row],[name]],[1]RXNS!$C:$C,[1]RXNS!$D:$D,"")</f>
        <v>glycerol 3-phosphate[c] &lt;=&gt; glycerol 3-phosphate[lp]</v>
      </c>
      <c r="K2050" s="3" t="str">
        <f>_xlfn.XLOOKUP(sc_gsm[[#This Row],[name]],[2]RXNS!$C:$C,[2]RXNS!$D:$D,"")</f>
        <v>glycerol 3-phosphate[c] &lt;=&gt; glycerol 3-phosphate[lp]</v>
      </c>
      <c r="L2050" s="3" t="b">
        <f>sc_gsm[[#This Row],[yeast8.3.4 equation]]=sc_gsm[[#This Row],[yeast9 equation]]</f>
        <v>1</v>
      </c>
    </row>
    <row r="2051" spans="1:12" hidden="1" x14ac:dyDescent="0.2">
      <c r="A2051" t="s">
        <v>2918</v>
      </c>
      <c r="B2051" t="s">
        <v>8170</v>
      </c>
      <c r="C2051" t="s">
        <v>3903</v>
      </c>
      <c r="D2051" t="str">
        <f>sc_gsm[[#This Row],[model_rxn]]&amp;"_"&amp;sc_gsm[[#This Row],[Column2]]</f>
        <v>DHAPt_c_l_REV</v>
      </c>
      <c r="E2051" t="str">
        <f>_xlfn.XLOOKUP(sc_gsm[[#This Row],[Column3]],SC_enz[name_dir],SC_enz[name_dir],"")</f>
        <v>DHAPt_c_l_REV</v>
      </c>
      <c r="F2051" t="str">
        <f>_xlfn.XLOOKUP(sc_gsm[[#This Row],[model_rxn]],RT_gsm[model_rxn],RT_gsm[model_rxn],"")</f>
        <v>DHAPt_c_l</v>
      </c>
      <c r="G2051" s="3" t="str">
        <f>_xlfn.XLOOKUP(sc_gsm[[#This Row],[Column3]],RT_gsm[Column3],RT_gsm[Column3],"")</f>
        <v>DHAPt_c_l_REV</v>
      </c>
      <c r="H2051" s="3" t="str" cm="1">
        <f t="array" ref="H2051">sc_gsm[[#This Row],[model_rxn]]&amp;",r,"&amp;_xlfn.SWITCH(sc_gsm[[#This Row],[Column2]],"REV","lower_bound:-","FWD","upper_bound:")&amp;"1000"</f>
        <v>DHAPt_c_l,r,lower_bound:-1000</v>
      </c>
      <c r="I2051" s="3" t="str">
        <f>_xlfn.XLOOKUP(sc_gsm[[#This Row],[Column3]],SC_enz[name_dir],SC_enz[name_dir],"")</f>
        <v>DHAPt_c_l_REV</v>
      </c>
      <c r="J2051" s="3" t="str">
        <f>_xlfn.XLOOKUP(sc_gsm[[#This Row],[name]],[1]RXNS!$C:$C,[1]RXNS!$D:$D,"")</f>
        <v>dihydroxyacetone phosphate[c] &lt;=&gt; dihydroxyacetone phosphate[lp]</v>
      </c>
      <c r="K2051" s="3" t="str">
        <f>_xlfn.XLOOKUP(sc_gsm[[#This Row],[name]],[2]RXNS!$C:$C,[2]RXNS!$D:$D,"")</f>
        <v>dihydroxyacetone phosphate[c] &lt;=&gt; dihydroxyacetone phosphate[lp]</v>
      </c>
      <c r="L2051" s="3" t="b">
        <f>sc_gsm[[#This Row],[yeast8.3.4 equation]]=sc_gsm[[#This Row],[yeast9 equation]]</f>
        <v>1</v>
      </c>
    </row>
    <row r="2052" spans="1:12" hidden="1" x14ac:dyDescent="0.2">
      <c r="A2052" t="s">
        <v>2918</v>
      </c>
      <c r="B2052" t="s">
        <v>8170</v>
      </c>
      <c r="C2052" t="s">
        <v>3902</v>
      </c>
      <c r="D2052" t="str">
        <f>sc_gsm[[#This Row],[model_rxn]]&amp;"_"&amp;sc_gsm[[#This Row],[Column2]]</f>
        <v>DHAPt_c_l_FWD</v>
      </c>
      <c r="E2052" t="str">
        <f>_xlfn.XLOOKUP(sc_gsm[[#This Row],[Column3]],SC_enz[name_dir],SC_enz[name_dir],"")</f>
        <v>DHAPt_c_l_FWD</v>
      </c>
      <c r="F2052" t="str">
        <f>_xlfn.XLOOKUP(sc_gsm[[#This Row],[model_rxn]],RT_gsm[model_rxn],RT_gsm[model_rxn],"")</f>
        <v>DHAPt_c_l</v>
      </c>
      <c r="G2052" s="3" t="str">
        <f>_xlfn.XLOOKUP(sc_gsm[[#This Row],[Column3]],RT_gsm[Column3],RT_gsm[Column3],"")</f>
        <v>DHAPt_c_l_FWD</v>
      </c>
      <c r="H2052" s="3" t="str" cm="1">
        <f t="array" ref="H2052">sc_gsm[[#This Row],[model_rxn]]&amp;",r,"&amp;_xlfn.SWITCH(sc_gsm[[#This Row],[Column2]],"REV","lower_bound:-","FWD","upper_bound:")&amp;"1000"</f>
        <v>DHAPt_c_l,r,upper_bound:1000</v>
      </c>
      <c r="I2052" s="3" t="str">
        <f>_xlfn.XLOOKUP(sc_gsm[[#This Row],[Column3]],SC_enz[name_dir],SC_enz[name_dir],"")</f>
        <v>DHAPt_c_l_FWD</v>
      </c>
      <c r="J2052" s="3" t="str">
        <f>_xlfn.XLOOKUP(sc_gsm[[#This Row],[name]],[1]RXNS!$C:$C,[1]RXNS!$D:$D,"")</f>
        <v>dihydroxyacetone phosphate[c] &lt;=&gt; dihydroxyacetone phosphate[lp]</v>
      </c>
      <c r="K2052" s="3" t="str">
        <f>_xlfn.XLOOKUP(sc_gsm[[#This Row],[name]],[2]RXNS!$C:$C,[2]RXNS!$D:$D,"")</f>
        <v>dihydroxyacetone phosphate[c] &lt;=&gt; dihydroxyacetone phosphate[lp]</v>
      </c>
      <c r="L2052" s="3" t="b">
        <f>sc_gsm[[#This Row],[yeast8.3.4 equation]]=sc_gsm[[#This Row],[yeast9 equation]]</f>
        <v>1</v>
      </c>
    </row>
    <row r="2053" spans="1:12" hidden="1" x14ac:dyDescent="0.2">
      <c r="A2053" t="s">
        <v>2919</v>
      </c>
      <c r="B2053" t="s">
        <v>8171</v>
      </c>
      <c r="C2053" t="s">
        <v>3903</v>
      </c>
      <c r="D2053" t="str">
        <f>sc_gsm[[#This Row],[model_rxn]]&amp;"_"&amp;sc_gsm[[#This Row],[Column2]]</f>
        <v>NADPHt_c_l_REV</v>
      </c>
      <c r="E2053" t="str">
        <f>_xlfn.XLOOKUP(sc_gsm[[#This Row],[Column3]],SC_enz[name_dir],SC_enz[name_dir],"")</f>
        <v>NADPHt_c_l_REV</v>
      </c>
      <c r="F2053" t="str">
        <f>_xlfn.XLOOKUP(sc_gsm[[#This Row],[model_rxn]],RT_gsm[model_rxn],RT_gsm[model_rxn],"")</f>
        <v>NADPHt_c_l</v>
      </c>
      <c r="G2053" s="3" t="str">
        <f>_xlfn.XLOOKUP(sc_gsm[[#This Row],[Column3]],RT_gsm[Column3],RT_gsm[Column3],"")</f>
        <v>NADPHt_c_l_REV</v>
      </c>
      <c r="H2053" s="3" t="str" cm="1">
        <f t="array" ref="H2053">sc_gsm[[#This Row],[model_rxn]]&amp;",r,"&amp;_xlfn.SWITCH(sc_gsm[[#This Row],[Column2]],"REV","lower_bound:-","FWD","upper_bound:")&amp;"1000"</f>
        <v>NADPHt_c_l,r,lower_bound:-1000</v>
      </c>
      <c r="I2053" s="3" t="str">
        <f>_xlfn.XLOOKUP(sc_gsm[[#This Row],[Column3]],SC_enz[name_dir],SC_enz[name_dir],"")</f>
        <v>NADPHt_c_l_REV</v>
      </c>
      <c r="J2053" s="3" t="str">
        <f>_xlfn.XLOOKUP(sc_gsm[[#This Row],[name]],[1]RXNS!$C:$C,[1]RXNS!$D:$D,"")</f>
        <v>NADPH[c] &lt;=&gt; NADPH[lp]</v>
      </c>
      <c r="K2053" s="3" t="str">
        <f>_xlfn.XLOOKUP(sc_gsm[[#This Row],[name]],[2]RXNS!$C:$C,[2]RXNS!$D:$D,"")</f>
        <v>NADPH[c] &lt;=&gt; NADPH[lp]</v>
      </c>
      <c r="L2053" s="3" t="b">
        <f>sc_gsm[[#This Row],[yeast8.3.4 equation]]=sc_gsm[[#This Row],[yeast9 equation]]</f>
        <v>1</v>
      </c>
    </row>
    <row r="2054" spans="1:12" hidden="1" x14ac:dyDescent="0.2">
      <c r="A2054" t="s">
        <v>2919</v>
      </c>
      <c r="B2054" t="s">
        <v>8171</v>
      </c>
      <c r="C2054" t="s">
        <v>3902</v>
      </c>
      <c r="D2054" t="str">
        <f>sc_gsm[[#This Row],[model_rxn]]&amp;"_"&amp;sc_gsm[[#This Row],[Column2]]</f>
        <v>NADPHt_c_l_FWD</v>
      </c>
      <c r="E2054" t="str">
        <f>_xlfn.XLOOKUP(sc_gsm[[#This Row],[Column3]],SC_enz[name_dir],SC_enz[name_dir],"")</f>
        <v>NADPHt_c_l_FWD</v>
      </c>
      <c r="F2054" t="str">
        <f>_xlfn.XLOOKUP(sc_gsm[[#This Row],[model_rxn]],RT_gsm[model_rxn],RT_gsm[model_rxn],"")</f>
        <v>NADPHt_c_l</v>
      </c>
      <c r="G2054" s="3" t="str">
        <f>_xlfn.XLOOKUP(sc_gsm[[#This Row],[Column3]],RT_gsm[Column3],RT_gsm[Column3],"")</f>
        <v>NADPHt_c_l_FWD</v>
      </c>
      <c r="H2054" s="3" t="str" cm="1">
        <f t="array" ref="H2054">sc_gsm[[#This Row],[model_rxn]]&amp;",r,"&amp;_xlfn.SWITCH(sc_gsm[[#This Row],[Column2]],"REV","lower_bound:-","FWD","upper_bound:")&amp;"1000"</f>
        <v>NADPHt_c_l,r,upper_bound:1000</v>
      </c>
      <c r="I2054" s="3" t="str">
        <f>_xlfn.XLOOKUP(sc_gsm[[#This Row],[Column3]],SC_enz[name_dir],SC_enz[name_dir],"")</f>
        <v>NADPHt_c_l_FWD</v>
      </c>
      <c r="J2054" s="3" t="str">
        <f>_xlfn.XLOOKUP(sc_gsm[[#This Row],[name]],[1]RXNS!$C:$C,[1]RXNS!$D:$D,"")</f>
        <v>NADPH[c] &lt;=&gt; NADPH[lp]</v>
      </c>
      <c r="K2054" s="3" t="str">
        <f>_xlfn.XLOOKUP(sc_gsm[[#This Row],[name]],[2]RXNS!$C:$C,[2]RXNS!$D:$D,"")</f>
        <v>NADPH[c] &lt;=&gt; NADPH[lp]</v>
      </c>
      <c r="L2054" s="3" t="b">
        <f>sc_gsm[[#This Row],[yeast8.3.4 equation]]=sc_gsm[[#This Row],[yeast9 equation]]</f>
        <v>1</v>
      </c>
    </row>
    <row r="2055" spans="1:12" hidden="1" x14ac:dyDescent="0.2">
      <c r="A2055" t="s">
        <v>2920</v>
      </c>
      <c r="B2055" t="s">
        <v>8172</v>
      </c>
      <c r="C2055" t="s">
        <v>3903</v>
      </c>
      <c r="D2055" t="str">
        <f>sc_gsm[[#This Row],[model_rxn]]&amp;"_"&amp;sc_gsm[[#This Row],[Column2]]</f>
        <v>NADPt_c_l_REV</v>
      </c>
      <c r="E2055" t="str">
        <f>_xlfn.XLOOKUP(sc_gsm[[#This Row],[Column3]],SC_enz[name_dir],SC_enz[name_dir],"")</f>
        <v>NADPt_c_l_REV</v>
      </c>
      <c r="F2055" t="str">
        <f>_xlfn.XLOOKUP(sc_gsm[[#This Row],[model_rxn]],RT_gsm[model_rxn],RT_gsm[model_rxn],"")</f>
        <v>NADPt_c_l</v>
      </c>
      <c r="G2055" s="3" t="str">
        <f>_xlfn.XLOOKUP(sc_gsm[[#This Row],[Column3]],RT_gsm[Column3],RT_gsm[Column3],"")</f>
        <v>NADPt_c_l_REV</v>
      </c>
      <c r="H2055" s="3" t="str" cm="1">
        <f t="array" ref="H2055">sc_gsm[[#This Row],[model_rxn]]&amp;",r,"&amp;_xlfn.SWITCH(sc_gsm[[#This Row],[Column2]],"REV","lower_bound:-","FWD","upper_bound:")&amp;"1000"</f>
        <v>NADPt_c_l,r,lower_bound:-1000</v>
      </c>
      <c r="I2055" s="3" t="str">
        <f>_xlfn.XLOOKUP(sc_gsm[[#This Row],[Column3]],SC_enz[name_dir],SC_enz[name_dir],"")</f>
        <v>NADPt_c_l_REV</v>
      </c>
      <c r="J2055" s="3" t="str">
        <f>_xlfn.XLOOKUP(sc_gsm[[#This Row],[name]],[1]RXNS!$C:$C,[1]RXNS!$D:$D,"")</f>
        <v>NADP(+)[c] &lt;=&gt; NADP(+)[lp]</v>
      </c>
      <c r="K2055" s="3" t="str">
        <f>_xlfn.XLOOKUP(sc_gsm[[#This Row],[name]],[2]RXNS!$C:$C,[2]RXNS!$D:$D,"")</f>
        <v>NADP(+)[c] &lt;=&gt; NADP(+)[lp]</v>
      </c>
      <c r="L2055" s="3" t="b">
        <f>sc_gsm[[#This Row],[yeast8.3.4 equation]]=sc_gsm[[#This Row],[yeast9 equation]]</f>
        <v>1</v>
      </c>
    </row>
    <row r="2056" spans="1:12" hidden="1" x14ac:dyDescent="0.2">
      <c r="A2056" t="s">
        <v>2920</v>
      </c>
      <c r="B2056" t="s">
        <v>8172</v>
      </c>
      <c r="C2056" t="s">
        <v>3902</v>
      </c>
      <c r="D2056" t="str">
        <f>sc_gsm[[#This Row],[model_rxn]]&amp;"_"&amp;sc_gsm[[#This Row],[Column2]]</f>
        <v>NADPt_c_l_FWD</v>
      </c>
      <c r="E2056" t="str">
        <f>_xlfn.XLOOKUP(sc_gsm[[#This Row],[Column3]],SC_enz[name_dir],SC_enz[name_dir],"")</f>
        <v>NADPt_c_l_FWD</v>
      </c>
      <c r="F2056" t="str">
        <f>_xlfn.XLOOKUP(sc_gsm[[#This Row],[model_rxn]],RT_gsm[model_rxn],RT_gsm[model_rxn],"")</f>
        <v>NADPt_c_l</v>
      </c>
      <c r="G2056" s="3" t="str">
        <f>_xlfn.XLOOKUP(sc_gsm[[#This Row],[Column3]],RT_gsm[Column3],RT_gsm[Column3],"")</f>
        <v>NADPt_c_l_FWD</v>
      </c>
      <c r="H2056" s="3" t="str" cm="1">
        <f t="array" ref="H2056">sc_gsm[[#This Row],[model_rxn]]&amp;",r,"&amp;_xlfn.SWITCH(sc_gsm[[#This Row],[Column2]],"REV","lower_bound:-","FWD","upper_bound:")&amp;"1000"</f>
        <v>NADPt_c_l,r,upper_bound:1000</v>
      </c>
      <c r="I2056" s="3" t="str">
        <f>_xlfn.XLOOKUP(sc_gsm[[#This Row],[Column3]],SC_enz[name_dir],SC_enz[name_dir],"")</f>
        <v>NADPt_c_l_FWD</v>
      </c>
      <c r="J2056" s="3" t="str">
        <f>_xlfn.XLOOKUP(sc_gsm[[#This Row],[name]],[1]RXNS!$C:$C,[1]RXNS!$D:$D,"")</f>
        <v>NADP(+)[c] &lt;=&gt; NADP(+)[lp]</v>
      </c>
      <c r="K2056" s="3" t="str">
        <f>_xlfn.XLOOKUP(sc_gsm[[#This Row],[name]],[2]RXNS!$C:$C,[2]RXNS!$D:$D,"")</f>
        <v>NADP(+)[c] &lt;=&gt; NADP(+)[lp]</v>
      </c>
      <c r="L2056" s="3" t="b">
        <f>sc_gsm[[#This Row],[yeast8.3.4 equation]]=sc_gsm[[#This Row],[yeast9 equation]]</f>
        <v>1</v>
      </c>
    </row>
    <row r="2057" spans="1:12" hidden="1" x14ac:dyDescent="0.2">
      <c r="A2057" t="s">
        <v>2921</v>
      </c>
      <c r="B2057" t="s">
        <v>8173</v>
      </c>
      <c r="C2057" t="s">
        <v>3903</v>
      </c>
      <c r="D2057" t="str">
        <f>sc_gsm[[#This Row],[model_rxn]]&amp;"_"&amp;sc_gsm[[#This Row],[Column2]]</f>
        <v>ATPt_c_l_REV</v>
      </c>
      <c r="E2057" t="str">
        <f>_xlfn.XLOOKUP(sc_gsm[[#This Row],[Column3]],SC_enz[name_dir],SC_enz[name_dir],"")</f>
        <v>ATPt_c_l_REV</v>
      </c>
      <c r="F2057" t="str">
        <f>_xlfn.XLOOKUP(sc_gsm[[#This Row],[model_rxn]],RT_gsm[model_rxn],RT_gsm[model_rxn],"")</f>
        <v>ATPt_c_l</v>
      </c>
      <c r="G2057" s="3" t="str">
        <f>_xlfn.XLOOKUP(sc_gsm[[#This Row],[Column3]],RT_gsm[Column3],RT_gsm[Column3],"")</f>
        <v>ATPt_c_l_REV</v>
      </c>
      <c r="H2057" s="3" t="str" cm="1">
        <f t="array" ref="H2057">sc_gsm[[#This Row],[model_rxn]]&amp;",r,"&amp;_xlfn.SWITCH(sc_gsm[[#This Row],[Column2]],"REV","lower_bound:-","FWD","upper_bound:")&amp;"1000"</f>
        <v>ATPt_c_l,r,lower_bound:-1000</v>
      </c>
      <c r="I2057" s="3" t="str">
        <f>_xlfn.XLOOKUP(sc_gsm[[#This Row],[Column3]],SC_enz[name_dir],SC_enz[name_dir],"")</f>
        <v>ATPt_c_l_REV</v>
      </c>
      <c r="J2057" s="3" t="str">
        <f>_xlfn.XLOOKUP(sc_gsm[[#This Row],[name]],[1]RXNS!$C:$C,[1]RXNS!$D:$D,"")</f>
        <v>ATP[c] &lt;=&gt; ATP[lp]</v>
      </c>
      <c r="K2057" s="3" t="str">
        <f>_xlfn.XLOOKUP(sc_gsm[[#This Row],[name]],[2]RXNS!$C:$C,[2]RXNS!$D:$D,"")</f>
        <v>ATP[c] &lt;=&gt; ATP[lp]</v>
      </c>
      <c r="L2057" s="3" t="b">
        <f>sc_gsm[[#This Row],[yeast8.3.4 equation]]=sc_gsm[[#This Row],[yeast9 equation]]</f>
        <v>1</v>
      </c>
    </row>
    <row r="2058" spans="1:12" hidden="1" x14ac:dyDescent="0.2">
      <c r="A2058" t="s">
        <v>2921</v>
      </c>
      <c r="B2058" t="s">
        <v>8173</v>
      </c>
      <c r="C2058" t="s">
        <v>3902</v>
      </c>
      <c r="D2058" t="str">
        <f>sc_gsm[[#This Row],[model_rxn]]&amp;"_"&amp;sc_gsm[[#This Row],[Column2]]</f>
        <v>ATPt_c_l_FWD</v>
      </c>
      <c r="E2058" t="str">
        <f>_xlfn.XLOOKUP(sc_gsm[[#This Row],[Column3]],SC_enz[name_dir],SC_enz[name_dir],"")</f>
        <v>ATPt_c_l_FWD</v>
      </c>
      <c r="F2058" t="str">
        <f>_xlfn.XLOOKUP(sc_gsm[[#This Row],[model_rxn]],RT_gsm[model_rxn],RT_gsm[model_rxn],"")</f>
        <v>ATPt_c_l</v>
      </c>
      <c r="G2058" s="3" t="str">
        <f>_xlfn.XLOOKUP(sc_gsm[[#This Row],[Column3]],RT_gsm[Column3],RT_gsm[Column3],"")</f>
        <v>ATPt_c_l_FWD</v>
      </c>
      <c r="H2058" s="3" t="str" cm="1">
        <f t="array" ref="H2058">sc_gsm[[#This Row],[model_rxn]]&amp;",r,"&amp;_xlfn.SWITCH(sc_gsm[[#This Row],[Column2]],"REV","lower_bound:-","FWD","upper_bound:")&amp;"1000"</f>
        <v>ATPt_c_l,r,upper_bound:1000</v>
      </c>
      <c r="I2058" s="3" t="str">
        <f>_xlfn.XLOOKUP(sc_gsm[[#This Row],[Column3]],SC_enz[name_dir],SC_enz[name_dir],"")</f>
        <v>ATPt_c_l_FWD</v>
      </c>
      <c r="J2058" s="3" t="str">
        <f>_xlfn.XLOOKUP(sc_gsm[[#This Row],[name]],[1]RXNS!$C:$C,[1]RXNS!$D:$D,"")</f>
        <v>ATP[c] &lt;=&gt; ATP[lp]</v>
      </c>
      <c r="K2058" s="3" t="str">
        <f>_xlfn.XLOOKUP(sc_gsm[[#This Row],[name]],[2]RXNS!$C:$C,[2]RXNS!$D:$D,"")</f>
        <v>ATP[c] &lt;=&gt; ATP[lp]</v>
      </c>
      <c r="L2058" s="3" t="b">
        <f>sc_gsm[[#This Row],[yeast8.3.4 equation]]=sc_gsm[[#This Row],[yeast9 equation]]</f>
        <v>1</v>
      </c>
    </row>
    <row r="2059" spans="1:12" hidden="1" x14ac:dyDescent="0.2">
      <c r="A2059" t="s">
        <v>2922</v>
      </c>
      <c r="B2059" t="s">
        <v>8174</v>
      </c>
      <c r="C2059" t="s">
        <v>3903</v>
      </c>
      <c r="D2059" t="str">
        <f>sc_gsm[[#This Row],[model_rxn]]&amp;"_"&amp;sc_gsm[[#This Row],[Column2]]</f>
        <v>AMPt_c_l_REV</v>
      </c>
      <c r="E2059" t="str">
        <f>_xlfn.XLOOKUP(sc_gsm[[#This Row],[Column3]],SC_enz[name_dir],SC_enz[name_dir],"")</f>
        <v>AMPt_c_l_REV</v>
      </c>
      <c r="F2059" t="str">
        <f>_xlfn.XLOOKUP(sc_gsm[[#This Row],[model_rxn]],RT_gsm[model_rxn],RT_gsm[model_rxn],"")</f>
        <v>AMPt_c_l</v>
      </c>
      <c r="G2059" s="3" t="str">
        <f>_xlfn.XLOOKUP(sc_gsm[[#This Row],[Column3]],RT_gsm[Column3],RT_gsm[Column3],"")</f>
        <v>AMPt_c_l_REV</v>
      </c>
      <c r="H2059" s="3" t="str" cm="1">
        <f t="array" ref="H2059">sc_gsm[[#This Row],[model_rxn]]&amp;",r,"&amp;_xlfn.SWITCH(sc_gsm[[#This Row],[Column2]],"REV","lower_bound:-","FWD","upper_bound:")&amp;"1000"</f>
        <v>AMPt_c_l,r,lower_bound:-1000</v>
      </c>
      <c r="I2059" s="3" t="str">
        <f>_xlfn.XLOOKUP(sc_gsm[[#This Row],[Column3]],SC_enz[name_dir],SC_enz[name_dir],"")</f>
        <v>AMPt_c_l_REV</v>
      </c>
      <c r="J2059" s="3" t="str">
        <f>_xlfn.XLOOKUP(sc_gsm[[#This Row],[name]],[1]RXNS!$C:$C,[1]RXNS!$D:$D,"")</f>
        <v>AMP[c] &lt;=&gt; AMP[lp]</v>
      </c>
      <c r="K2059" s="3" t="str">
        <f>_xlfn.XLOOKUP(sc_gsm[[#This Row],[name]],[2]RXNS!$C:$C,[2]RXNS!$D:$D,"")</f>
        <v>AMP[c] &lt;=&gt; AMP[lp]</v>
      </c>
      <c r="L2059" s="3" t="b">
        <f>sc_gsm[[#This Row],[yeast8.3.4 equation]]=sc_gsm[[#This Row],[yeast9 equation]]</f>
        <v>1</v>
      </c>
    </row>
    <row r="2060" spans="1:12" hidden="1" x14ac:dyDescent="0.2">
      <c r="A2060" t="s">
        <v>2922</v>
      </c>
      <c r="B2060" t="s">
        <v>8174</v>
      </c>
      <c r="C2060" t="s">
        <v>3902</v>
      </c>
      <c r="D2060" t="str">
        <f>sc_gsm[[#This Row],[model_rxn]]&amp;"_"&amp;sc_gsm[[#This Row],[Column2]]</f>
        <v>AMPt_c_l_FWD</v>
      </c>
      <c r="E2060" t="str">
        <f>_xlfn.XLOOKUP(sc_gsm[[#This Row],[Column3]],SC_enz[name_dir],SC_enz[name_dir],"")</f>
        <v>AMPt_c_l_FWD</v>
      </c>
      <c r="F2060" t="str">
        <f>_xlfn.XLOOKUP(sc_gsm[[#This Row],[model_rxn]],RT_gsm[model_rxn],RT_gsm[model_rxn],"")</f>
        <v>AMPt_c_l</v>
      </c>
      <c r="G2060" s="3" t="str">
        <f>_xlfn.XLOOKUP(sc_gsm[[#This Row],[Column3]],RT_gsm[Column3],RT_gsm[Column3],"")</f>
        <v>AMPt_c_l_FWD</v>
      </c>
      <c r="H2060" s="3" t="str" cm="1">
        <f t="array" ref="H2060">sc_gsm[[#This Row],[model_rxn]]&amp;",r,"&amp;_xlfn.SWITCH(sc_gsm[[#This Row],[Column2]],"REV","lower_bound:-","FWD","upper_bound:")&amp;"1000"</f>
        <v>AMPt_c_l,r,upper_bound:1000</v>
      </c>
      <c r="I2060" s="3" t="str">
        <f>_xlfn.XLOOKUP(sc_gsm[[#This Row],[Column3]],SC_enz[name_dir],SC_enz[name_dir],"")</f>
        <v>AMPt_c_l_FWD</v>
      </c>
      <c r="J2060" s="3" t="str">
        <f>_xlfn.XLOOKUP(sc_gsm[[#This Row],[name]],[1]RXNS!$C:$C,[1]RXNS!$D:$D,"")</f>
        <v>AMP[c] &lt;=&gt; AMP[lp]</v>
      </c>
      <c r="K2060" s="3" t="str">
        <f>_xlfn.XLOOKUP(sc_gsm[[#This Row],[name]],[2]RXNS!$C:$C,[2]RXNS!$D:$D,"")</f>
        <v>AMP[c] &lt;=&gt; AMP[lp]</v>
      </c>
      <c r="L2060" s="3" t="b">
        <f>sc_gsm[[#This Row],[yeast8.3.4 equation]]=sc_gsm[[#This Row],[yeast9 equation]]</f>
        <v>1</v>
      </c>
    </row>
    <row r="2061" spans="1:12" hidden="1" x14ac:dyDescent="0.2">
      <c r="A2061" t="s">
        <v>2923</v>
      </c>
      <c r="B2061" t="s">
        <v>8175</v>
      </c>
      <c r="C2061" t="s">
        <v>3903</v>
      </c>
      <c r="D2061" t="str">
        <f>sc_gsm[[#This Row],[model_rxn]]&amp;"_"&amp;sc_gsm[[#This Row],[Column2]]</f>
        <v>PPIt_c_l_REV</v>
      </c>
      <c r="E2061" t="str">
        <f>_xlfn.XLOOKUP(sc_gsm[[#This Row],[Column3]],SC_enz[name_dir],SC_enz[name_dir],"")</f>
        <v>PPIt_c_l_REV</v>
      </c>
      <c r="F2061" t="str">
        <f>_xlfn.XLOOKUP(sc_gsm[[#This Row],[model_rxn]],RT_gsm[model_rxn],RT_gsm[model_rxn],"")</f>
        <v>PPIt_c_l</v>
      </c>
      <c r="G2061" s="3" t="str">
        <f>_xlfn.XLOOKUP(sc_gsm[[#This Row],[Column3]],RT_gsm[Column3],RT_gsm[Column3],"")</f>
        <v>PPIt_c_l_REV</v>
      </c>
      <c r="H2061" s="3" t="str" cm="1">
        <f t="array" ref="H2061">sc_gsm[[#This Row],[model_rxn]]&amp;",r,"&amp;_xlfn.SWITCH(sc_gsm[[#This Row],[Column2]],"REV","lower_bound:-","FWD","upper_bound:")&amp;"1000"</f>
        <v>PPIt_c_l,r,lower_bound:-1000</v>
      </c>
      <c r="I2061" s="3" t="str">
        <f>_xlfn.XLOOKUP(sc_gsm[[#This Row],[Column3]],SC_enz[name_dir],SC_enz[name_dir],"")</f>
        <v>PPIt_c_l_REV</v>
      </c>
      <c r="J2061" s="3" t="str">
        <f>_xlfn.XLOOKUP(sc_gsm[[#This Row],[name]],[1]RXNS!$C:$C,[1]RXNS!$D:$D,"")</f>
        <v>diphosphate[c] &lt;=&gt; diphosphate[lp]</v>
      </c>
      <c r="K2061" s="3" t="str">
        <f>_xlfn.XLOOKUP(sc_gsm[[#This Row],[name]],[2]RXNS!$C:$C,[2]RXNS!$D:$D,"")</f>
        <v>diphosphate[c] &lt;=&gt; diphosphate[lp]</v>
      </c>
      <c r="L2061" s="3" t="b">
        <f>sc_gsm[[#This Row],[yeast8.3.4 equation]]=sc_gsm[[#This Row],[yeast9 equation]]</f>
        <v>1</v>
      </c>
    </row>
    <row r="2062" spans="1:12" hidden="1" x14ac:dyDescent="0.2">
      <c r="A2062" t="s">
        <v>2923</v>
      </c>
      <c r="B2062" t="s">
        <v>8175</v>
      </c>
      <c r="C2062" t="s">
        <v>3902</v>
      </c>
      <c r="D2062" t="str">
        <f>sc_gsm[[#This Row],[model_rxn]]&amp;"_"&amp;sc_gsm[[#This Row],[Column2]]</f>
        <v>PPIt_c_l_FWD</v>
      </c>
      <c r="E2062" t="str">
        <f>_xlfn.XLOOKUP(sc_gsm[[#This Row],[Column3]],SC_enz[name_dir],SC_enz[name_dir],"")</f>
        <v>PPIt_c_l_FWD</v>
      </c>
      <c r="F2062" t="str">
        <f>_xlfn.XLOOKUP(sc_gsm[[#This Row],[model_rxn]],RT_gsm[model_rxn],RT_gsm[model_rxn],"")</f>
        <v>PPIt_c_l</v>
      </c>
      <c r="G2062" s="3" t="str">
        <f>_xlfn.XLOOKUP(sc_gsm[[#This Row],[Column3]],RT_gsm[Column3],RT_gsm[Column3],"")</f>
        <v>PPIt_c_l_FWD</v>
      </c>
      <c r="H2062" s="3" t="str" cm="1">
        <f t="array" ref="H2062">sc_gsm[[#This Row],[model_rxn]]&amp;",r,"&amp;_xlfn.SWITCH(sc_gsm[[#This Row],[Column2]],"REV","lower_bound:-","FWD","upper_bound:")&amp;"1000"</f>
        <v>PPIt_c_l,r,upper_bound:1000</v>
      </c>
      <c r="I2062" s="3" t="str">
        <f>_xlfn.XLOOKUP(sc_gsm[[#This Row],[Column3]],SC_enz[name_dir],SC_enz[name_dir],"")</f>
        <v>PPIt_c_l_FWD</v>
      </c>
      <c r="J2062" s="3" t="str">
        <f>_xlfn.XLOOKUP(sc_gsm[[#This Row],[name]],[1]RXNS!$C:$C,[1]RXNS!$D:$D,"")</f>
        <v>diphosphate[c] &lt;=&gt; diphosphate[lp]</v>
      </c>
      <c r="K2062" s="3" t="str">
        <f>_xlfn.XLOOKUP(sc_gsm[[#This Row],[name]],[2]RXNS!$C:$C,[2]RXNS!$D:$D,"")</f>
        <v>diphosphate[c] &lt;=&gt; diphosphate[lp]</v>
      </c>
      <c r="L2062" s="3" t="b">
        <f>sc_gsm[[#This Row],[yeast8.3.4 equation]]=sc_gsm[[#This Row],[yeast9 equation]]</f>
        <v>1</v>
      </c>
    </row>
    <row r="2063" spans="1:12" hidden="1" x14ac:dyDescent="0.2">
      <c r="A2063" t="s">
        <v>2924</v>
      </c>
      <c r="B2063" t="s">
        <v>8176</v>
      </c>
      <c r="C2063" t="s">
        <v>3903</v>
      </c>
      <c r="D2063" t="str">
        <f>sc_gsm[[#This Row],[model_rxn]]&amp;"_"&amp;sc_gsm[[#This Row],[Column2]]</f>
        <v>H2Ot_c_l_REV</v>
      </c>
      <c r="E2063" t="str">
        <f>_xlfn.XLOOKUP(sc_gsm[[#This Row],[Column3]],SC_enz[name_dir],SC_enz[name_dir],"")</f>
        <v>H2Ot_c_l_REV</v>
      </c>
      <c r="F2063" t="str">
        <f>_xlfn.XLOOKUP(sc_gsm[[#This Row],[model_rxn]],RT_gsm[model_rxn],RT_gsm[model_rxn],"")</f>
        <v>H2Ot_c_l</v>
      </c>
      <c r="G2063" s="3" t="str">
        <f>_xlfn.XLOOKUP(sc_gsm[[#This Row],[Column3]],RT_gsm[Column3],RT_gsm[Column3],"")</f>
        <v>H2Ot_c_l_REV</v>
      </c>
      <c r="H2063" s="3" t="str" cm="1">
        <f t="array" ref="H2063">sc_gsm[[#This Row],[model_rxn]]&amp;",r,"&amp;_xlfn.SWITCH(sc_gsm[[#This Row],[Column2]],"REV","lower_bound:-","FWD","upper_bound:")&amp;"1000"</f>
        <v>H2Ot_c_l,r,lower_bound:-1000</v>
      </c>
      <c r="I2063" s="3" t="str">
        <f>_xlfn.XLOOKUP(sc_gsm[[#This Row],[Column3]],SC_enz[name_dir],SC_enz[name_dir],"")</f>
        <v>H2Ot_c_l_REV</v>
      </c>
      <c r="J2063" s="3" t="str">
        <f>_xlfn.XLOOKUP(sc_gsm[[#This Row],[name]],[1]RXNS!$C:$C,[1]RXNS!$D:$D,"")</f>
        <v>H2O[c] &lt;=&gt; H2O[lp]</v>
      </c>
      <c r="K2063" s="3" t="str">
        <f>_xlfn.XLOOKUP(sc_gsm[[#This Row],[name]],[2]RXNS!$C:$C,[2]RXNS!$D:$D,"")</f>
        <v>H2O[c] &lt;=&gt; H2O[lp]</v>
      </c>
      <c r="L2063" s="3" t="b">
        <f>sc_gsm[[#This Row],[yeast8.3.4 equation]]=sc_gsm[[#This Row],[yeast9 equation]]</f>
        <v>1</v>
      </c>
    </row>
    <row r="2064" spans="1:12" hidden="1" x14ac:dyDescent="0.2">
      <c r="A2064" t="s">
        <v>2924</v>
      </c>
      <c r="B2064" t="s">
        <v>8176</v>
      </c>
      <c r="C2064" t="s">
        <v>3902</v>
      </c>
      <c r="D2064" t="str">
        <f>sc_gsm[[#This Row],[model_rxn]]&amp;"_"&amp;sc_gsm[[#This Row],[Column2]]</f>
        <v>H2Ot_c_l_FWD</v>
      </c>
      <c r="E2064" t="str">
        <f>_xlfn.XLOOKUP(sc_gsm[[#This Row],[Column3]],SC_enz[name_dir],SC_enz[name_dir],"")</f>
        <v>H2Ot_c_l_FWD</v>
      </c>
      <c r="F2064" t="str">
        <f>_xlfn.XLOOKUP(sc_gsm[[#This Row],[model_rxn]],RT_gsm[model_rxn],RT_gsm[model_rxn],"")</f>
        <v>H2Ot_c_l</v>
      </c>
      <c r="G2064" s="3" t="str">
        <f>_xlfn.XLOOKUP(sc_gsm[[#This Row],[Column3]],RT_gsm[Column3],RT_gsm[Column3],"")</f>
        <v>H2Ot_c_l_FWD</v>
      </c>
      <c r="H2064" s="3" t="str" cm="1">
        <f t="array" ref="H2064">sc_gsm[[#This Row],[model_rxn]]&amp;",r,"&amp;_xlfn.SWITCH(sc_gsm[[#This Row],[Column2]],"REV","lower_bound:-","FWD","upper_bound:")&amp;"1000"</f>
        <v>H2Ot_c_l,r,upper_bound:1000</v>
      </c>
      <c r="I2064" s="3" t="str">
        <f>_xlfn.XLOOKUP(sc_gsm[[#This Row],[Column3]],SC_enz[name_dir],SC_enz[name_dir],"")</f>
        <v>H2Ot_c_l_FWD</v>
      </c>
      <c r="J2064" s="3" t="str">
        <f>_xlfn.XLOOKUP(sc_gsm[[#This Row],[name]],[1]RXNS!$C:$C,[1]RXNS!$D:$D,"")</f>
        <v>H2O[c] &lt;=&gt; H2O[lp]</v>
      </c>
      <c r="K2064" s="3" t="str">
        <f>_xlfn.XLOOKUP(sc_gsm[[#This Row],[name]],[2]RXNS!$C:$C,[2]RXNS!$D:$D,"")</f>
        <v>H2O[c] &lt;=&gt; H2O[lp]</v>
      </c>
      <c r="L2064" s="3" t="b">
        <f>sc_gsm[[#This Row],[yeast8.3.4 equation]]=sc_gsm[[#This Row],[yeast9 equation]]</f>
        <v>1</v>
      </c>
    </row>
    <row r="2065" spans="1:12" hidden="1" x14ac:dyDescent="0.2">
      <c r="A2065" t="s">
        <v>2925</v>
      </c>
      <c r="B2065" t="s">
        <v>8177</v>
      </c>
      <c r="C2065" t="s">
        <v>3903</v>
      </c>
      <c r="D2065" t="str">
        <f>sc_gsm[[#This Row],[model_rxn]]&amp;"_"&amp;sc_gsm[[#This Row],[Column2]]</f>
        <v>GLYCt_c_l_REV</v>
      </c>
      <c r="E2065" t="str">
        <f>_xlfn.XLOOKUP(sc_gsm[[#This Row],[Column3]],SC_enz[name_dir],SC_enz[name_dir],"")</f>
        <v>GLYCt_c_l_REV</v>
      </c>
      <c r="F2065" t="str">
        <f>_xlfn.XLOOKUP(sc_gsm[[#This Row],[model_rxn]],RT_gsm[model_rxn],RT_gsm[model_rxn],"")</f>
        <v>GLYCt_c_l</v>
      </c>
      <c r="G2065" s="3" t="str">
        <f>_xlfn.XLOOKUP(sc_gsm[[#This Row],[Column3]],RT_gsm[Column3],RT_gsm[Column3],"")</f>
        <v>GLYCt_c_l_REV</v>
      </c>
      <c r="H2065" s="3" t="str" cm="1">
        <f t="array" ref="H2065">sc_gsm[[#This Row],[model_rxn]]&amp;",r,"&amp;_xlfn.SWITCH(sc_gsm[[#This Row],[Column2]],"REV","lower_bound:-","FWD","upper_bound:")&amp;"1000"</f>
        <v>GLYCt_c_l,r,lower_bound:-1000</v>
      </c>
      <c r="I2065" s="3" t="str">
        <f>_xlfn.XLOOKUP(sc_gsm[[#This Row],[Column3]],SC_enz[name_dir],SC_enz[name_dir],"")</f>
        <v>GLYCt_c_l_REV</v>
      </c>
      <c r="J2065" s="3" t="str">
        <f>_xlfn.XLOOKUP(sc_gsm[[#This Row],[name]],[1]RXNS!$C:$C,[1]RXNS!$D:$D,"")</f>
        <v>glycerol[lp] &lt;=&gt; glycerol[c]</v>
      </c>
      <c r="K2065" s="3" t="str">
        <f>_xlfn.XLOOKUP(sc_gsm[[#This Row],[name]],[2]RXNS!$C:$C,[2]RXNS!$D:$D,"")</f>
        <v>glycerol[lp] &lt;=&gt; glycerol[c]</v>
      </c>
      <c r="L2065" s="3" t="b">
        <f>sc_gsm[[#This Row],[yeast8.3.4 equation]]=sc_gsm[[#This Row],[yeast9 equation]]</f>
        <v>1</v>
      </c>
    </row>
    <row r="2066" spans="1:12" hidden="1" x14ac:dyDescent="0.2">
      <c r="A2066" t="s">
        <v>2925</v>
      </c>
      <c r="B2066" t="s">
        <v>8177</v>
      </c>
      <c r="C2066" t="s">
        <v>3902</v>
      </c>
      <c r="D2066" t="str">
        <f>sc_gsm[[#This Row],[model_rxn]]&amp;"_"&amp;sc_gsm[[#This Row],[Column2]]</f>
        <v>GLYCt_c_l_FWD</v>
      </c>
      <c r="E2066" t="str">
        <f>_xlfn.XLOOKUP(sc_gsm[[#This Row],[Column3]],SC_enz[name_dir],SC_enz[name_dir],"")</f>
        <v>GLYCt_c_l_FWD</v>
      </c>
      <c r="F2066" t="str">
        <f>_xlfn.XLOOKUP(sc_gsm[[#This Row],[model_rxn]],RT_gsm[model_rxn],RT_gsm[model_rxn],"")</f>
        <v>GLYCt_c_l</v>
      </c>
      <c r="G2066" s="3" t="str">
        <f>_xlfn.XLOOKUP(sc_gsm[[#This Row],[Column3]],RT_gsm[Column3],RT_gsm[Column3],"")</f>
        <v>GLYCt_c_l_FWD</v>
      </c>
      <c r="H2066" s="3" t="str" cm="1">
        <f t="array" ref="H2066">sc_gsm[[#This Row],[model_rxn]]&amp;",r,"&amp;_xlfn.SWITCH(sc_gsm[[#This Row],[Column2]],"REV","lower_bound:-","FWD","upper_bound:")&amp;"1000"</f>
        <v>GLYCt_c_l,r,upper_bound:1000</v>
      </c>
      <c r="I2066" s="3" t="str">
        <f>_xlfn.XLOOKUP(sc_gsm[[#This Row],[Column3]],SC_enz[name_dir],SC_enz[name_dir],"")</f>
        <v>GLYCt_c_l_FWD</v>
      </c>
      <c r="J2066" s="3" t="str">
        <f>_xlfn.XLOOKUP(sc_gsm[[#This Row],[name]],[1]RXNS!$C:$C,[1]RXNS!$D:$D,"")</f>
        <v>glycerol[lp] &lt;=&gt; glycerol[c]</v>
      </c>
      <c r="K2066" s="3" t="str">
        <f>_xlfn.XLOOKUP(sc_gsm[[#This Row],[name]],[2]RXNS!$C:$C,[2]RXNS!$D:$D,"")</f>
        <v>glycerol[lp] &lt;=&gt; glycerol[c]</v>
      </c>
      <c r="L2066" s="3" t="b">
        <f>sc_gsm[[#This Row],[yeast8.3.4 equation]]=sc_gsm[[#This Row],[yeast9 equation]]</f>
        <v>1</v>
      </c>
    </row>
    <row r="2067" spans="1:12" hidden="1" x14ac:dyDescent="0.2">
      <c r="A2067" t="s">
        <v>2926</v>
      </c>
      <c r="B2067" t="s">
        <v>8178</v>
      </c>
      <c r="C2067" t="s">
        <v>3903</v>
      </c>
      <c r="D2067" t="str">
        <f>sc_gsm[[#This Row],[model_rxn]]&amp;"_"&amp;sc_gsm[[#This Row],[Column2]]</f>
        <v>DOCOSCOAt_c_l_REV</v>
      </c>
      <c r="E2067" t="str">
        <f>_xlfn.XLOOKUP(sc_gsm[[#This Row],[Column3]],SC_enz[name_dir],SC_enz[name_dir],"")</f>
        <v>DOCOSCOAt_c_l_REV</v>
      </c>
      <c r="F2067" t="str">
        <f>_xlfn.XLOOKUP(sc_gsm[[#This Row],[model_rxn]],RT_gsm[model_rxn],RT_gsm[model_rxn],"")</f>
        <v>DOCOSCOAt_c_l</v>
      </c>
      <c r="G2067" s="3" t="str">
        <f>_xlfn.XLOOKUP(sc_gsm[[#This Row],[Column3]],RT_gsm[Column3],RT_gsm[Column3],"")</f>
        <v>DOCOSCOAt_c_l_REV</v>
      </c>
      <c r="H2067" s="3" t="str" cm="1">
        <f t="array" ref="H2067">sc_gsm[[#This Row],[model_rxn]]&amp;",r,"&amp;_xlfn.SWITCH(sc_gsm[[#This Row],[Column2]],"REV","lower_bound:-","FWD","upper_bound:")&amp;"1000"</f>
        <v>DOCOSCOAt_c_l,r,lower_bound:-1000</v>
      </c>
      <c r="I2067" s="3" t="str">
        <f>_xlfn.XLOOKUP(sc_gsm[[#This Row],[Column3]],SC_enz[name_dir],SC_enz[name_dir],"")</f>
        <v>DOCOSCOAt_c_l_REV</v>
      </c>
      <c r="J2067" s="3" t="str">
        <f>_xlfn.XLOOKUP(sc_gsm[[#This Row],[name]],[1]RXNS!$C:$C,[1]RXNS!$D:$D,"")</f>
        <v>docosanoyl-CoA[lp] &lt;=&gt; docosanoyl-CoA[c]</v>
      </c>
      <c r="K2067" s="3" t="str">
        <f>_xlfn.XLOOKUP(sc_gsm[[#This Row],[name]],[2]RXNS!$C:$C,[2]RXNS!$D:$D,"")</f>
        <v>docosanoyl-CoA[lp] &lt;=&gt; docosanoyl-CoA[c]</v>
      </c>
      <c r="L2067" s="3" t="b">
        <f>sc_gsm[[#This Row],[yeast8.3.4 equation]]=sc_gsm[[#This Row],[yeast9 equation]]</f>
        <v>1</v>
      </c>
    </row>
    <row r="2068" spans="1:12" hidden="1" x14ac:dyDescent="0.2">
      <c r="A2068" t="s">
        <v>2926</v>
      </c>
      <c r="B2068" t="s">
        <v>8178</v>
      </c>
      <c r="C2068" t="s">
        <v>3902</v>
      </c>
      <c r="D2068" t="str">
        <f>sc_gsm[[#This Row],[model_rxn]]&amp;"_"&amp;sc_gsm[[#This Row],[Column2]]</f>
        <v>DOCOSCOAt_c_l_FWD</v>
      </c>
      <c r="E2068" t="str">
        <f>_xlfn.XLOOKUP(sc_gsm[[#This Row],[Column3]],SC_enz[name_dir],SC_enz[name_dir],"")</f>
        <v>DOCOSCOAt_c_l_FWD</v>
      </c>
      <c r="F2068" t="str">
        <f>_xlfn.XLOOKUP(sc_gsm[[#This Row],[model_rxn]],RT_gsm[model_rxn],RT_gsm[model_rxn],"")</f>
        <v>DOCOSCOAt_c_l</v>
      </c>
      <c r="G2068" s="3" t="str">
        <f>_xlfn.XLOOKUP(sc_gsm[[#This Row],[Column3]],RT_gsm[Column3],RT_gsm[Column3],"")</f>
        <v>DOCOSCOAt_c_l_FWD</v>
      </c>
      <c r="H2068" s="3" t="str" cm="1">
        <f t="array" ref="H2068">sc_gsm[[#This Row],[model_rxn]]&amp;",r,"&amp;_xlfn.SWITCH(sc_gsm[[#This Row],[Column2]],"REV","lower_bound:-","FWD","upper_bound:")&amp;"1000"</f>
        <v>DOCOSCOAt_c_l,r,upper_bound:1000</v>
      </c>
      <c r="I2068" s="3" t="str">
        <f>_xlfn.XLOOKUP(sc_gsm[[#This Row],[Column3]],SC_enz[name_dir],SC_enz[name_dir],"")</f>
        <v>DOCOSCOAt_c_l_FWD</v>
      </c>
      <c r="J2068" s="3" t="str">
        <f>_xlfn.XLOOKUP(sc_gsm[[#This Row],[name]],[1]RXNS!$C:$C,[1]RXNS!$D:$D,"")</f>
        <v>docosanoyl-CoA[lp] &lt;=&gt; docosanoyl-CoA[c]</v>
      </c>
      <c r="K2068" s="3" t="str">
        <f>_xlfn.XLOOKUP(sc_gsm[[#This Row],[name]],[2]RXNS!$C:$C,[2]RXNS!$D:$D,"")</f>
        <v>docosanoyl-CoA[lp] &lt;=&gt; docosanoyl-CoA[c]</v>
      </c>
      <c r="L2068" s="3" t="b">
        <f>sc_gsm[[#This Row],[yeast8.3.4 equation]]=sc_gsm[[#This Row],[yeast9 equation]]</f>
        <v>1</v>
      </c>
    </row>
    <row r="2069" spans="1:12" hidden="1" x14ac:dyDescent="0.2">
      <c r="A2069" t="s">
        <v>2927</v>
      </c>
      <c r="B2069" t="s">
        <v>8179</v>
      </c>
      <c r="C2069" t="s">
        <v>3903</v>
      </c>
      <c r="D2069" t="str">
        <f>sc_gsm[[#This Row],[model_rxn]]&amp;"_"&amp;sc_gsm[[#This Row],[Column2]]</f>
        <v>TTCCOAt_c_l_REV</v>
      </c>
      <c r="E2069" t="str">
        <f>_xlfn.XLOOKUP(sc_gsm[[#This Row],[Column3]],SC_enz[name_dir],SC_enz[name_dir],"")</f>
        <v>TTCCOAt_c_l_REV</v>
      </c>
      <c r="F2069" t="str">
        <f>_xlfn.XLOOKUP(sc_gsm[[#This Row],[model_rxn]],RT_gsm[model_rxn],RT_gsm[model_rxn],"")</f>
        <v>TTCCOAt_c_l</v>
      </c>
      <c r="G2069" s="3" t="str">
        <f>_xlfn.XLOOKUP(sc_gsm[[#This Row],[Column3]],RT_gsm[Column3],RT_gsm[Column3],"")</f>
        <v>TTCCOAt_c_l_REV</v>
      </c>
      <c r="H2069" s="3" t="str" cm="1">
        <f t="array" ref="H2069">sc_gsm[[#This Row],[model_rxn]]&amp;",r,"&amp;_xlfn.SWITCH(sc_gsm[[#This Row],[Column2]],"REV","lower_bound:-","FWD","upper_bound:")&amp;"1000"</f>
        <v>TTCCOAt_c_l,r,lower_bound:-1000</v>
      </c>
      <c r="I2069" s="3" t="str">
        <f>_xlfn.XLOOKUP(sc_gsm[[#This Row],[Column3]],SC_enz[name_dir],SC_enz[name_dir],"")</f>
        <v>TTCCOAt_c_l_REV</v>
      </c>
      <c r="J2069" s="3" t="str">
        <f>_xlfn.XLOOKUP(sc_gsm[[#This Row],[name]],[1]RXNS!$C:$C,[1]RXNS!$D:$D,"")</f>
        <v>tetracosanoyl-CoA[lp] &lt;=&gt; tetracosanoyl-CoA[c]</v>
      </c>
      <c r="K2069" s="3" t="str">
        <f>_xlfn.XLOOKUP(sc_gsm[[#This Row],[name]],[2]RXNS!$C:$C,[2]RXNS!$D:$D,"")</f>
        <v>tetracosanoyl-CoA[lp] &lt;=&gt; tetracosanoyl-CoA[c]</v>
      </c>
      <c r="L2069" s="3" t="b">
        <f>sc_gsm[[#This Row],[yeast8.3.4 equation]]=sc_gsm[[#This Row],[yeast9 equation]]</f>
        <v>1</v>
      </c>
    </row>
    <row r="2070" spans="1:12" hidden="1" x14ac:dyDescent="0.2">
      <c r="A2070" t="s">
        <v>2927</v>
      </c>
      <c r="B2070" t="s">
        <v>8179</v>
      </c>
      <c r="C2070" t="s">
        <v>3902</v>
      </c>
      <c r="D2070" t="str">
        <f>sc_gsm[[#This Row],[model_rxn]]&amp;"_"&amp;sc_gsm[[#This Row],[Column2]]</f>
        <v>TTCCOAt_c_l_FWD</v>
      </c>
      <c r="E2070" t="str">
        <f>_xlfn.XLOOKUP(sc_gsm[[#This Row],[Column3]],SC_enz[name_dir],SC_enz[name_dir],"")</f>
        <v>TTCCOAt_c_l_FWD</v>
      </c>
      <c r="F2070" t="str">
        <f>_xlfn.XLOOKUP(sc_gsm[[#This Row],[model_rxn]],RT_gsm[model_rxn],RT_gsm[model_rxn],"")</f>
        <v>TTCCOAt_c_l</v>
      </c>
      <c r="G2070" s="3" t="str">
        <f>_xlfn.XLOOKUP(sc_gsm[[#This Row],[Column3]],RT_gsm[Column3],RT_gsm[Column3],"")</f>
        <v>TTCCOAt_c_l_FWD</v>
      </c>
      <c r="H2070" s="3" t="str" cm="1">
        <f t="array" ref="H2070">sc_gsm[[#This Row],[model_rxn]]&amp;",r,"&amp;_xlfn.SWITCH(sc_gsm[[#This Row],[Column2]],"REV","lower_bound:-","FWD","upper_bound:")&amp;"1000"</f>
        <v>TTCCOAt_c_l,r,upper_bound:1000</v>
      </c>
      <c r="I2070" s="3" t="str">
        <f>_xlfn.XLOOKUP(sc_gsm[[#This Row],[Column3]],SC_enz[name_dir],SC_enz[name_dir],"")</f>
        <v>TTCCOAt_c_l_FWD</v>
      </c>
      <c r="J2070" s="3" t="str">
        <f>_xlfn.XLOOKUP(sc_gsm[[#This Row],[name]],[1]RXNS!$C:$C,[1]RXNS!$D:$D,"")</f>
        <v>tetracosanoyl-CoA[lp] &lt;=&gt; tetracosanoyl-CoA[c]</v>
      </c>
      <c r="K2070" s="3" t="str">
        <f>_xlfn.XLOOKUP(sc_gsm[[#This Row],[name]],[2]RXNS!$C:$C,[2]RXNS!$D:$D,"")</f>
        <v>tetracosanoyl-CoA[lp] &lt;=&gt; tetracosanoyl-CoA[c]</v>
      </c>
      <c r="L2070" s="3" t="b">
        <f>sc_gsm[[#This Row],[yeast8.3.4 equation]]=sc_gsm[[#This Row],[yeast9 equation]]</f>
        <v>1</v>
      </c>
    </row>
    <row r="2071" spans="1:12" hidden="1" x14ac:dyDescent="0.2">
      <c r="A2071" t="s">
        <v>2928</v>
      </c>
      <c r="B2071" t="s">
        <v>8180</v>
      </c>
      <c r="C2071" t="s">
        <v>3903</v>
      </c>
      <c r="D2071" t="str">
        <f>sc_gsm[[#This Row],[model_rxn]]&amp;"_"&amp;sc_gsm[[#This Row],[Column2]]</f>
        <v>HXCCOAt_c_l_REV</v>
      </c>
      <c r="E2071" t="str">
        <f>_xlfn.XLOOKUP(sc_gsm[[#This Row],[Column3]],SC_enz[name_dir],SC_enz[name_dir],"")</f>
        <v>HXCCOAt_c_l_REV</v>
      </c>
      <c r="F2071" t="str">
        <f>_xlfn.XLOOKUP(sc_gsm[[#This Row],[model_rxn]],RT_gsm[model_rxn],RT_gsm[model_rxn],"")</f>
        <v>HXCCOAt_c_l</v>
      </c>
      <c r="G2071" s="3" t="str">
        <f>_xlfn.XLOOKUP(sc_gsm[[#This Row],[Column3]],RT_gsm[Column3],RT_gsm[Column3],"")</f>
        <v>HXCCOAt_c_l_REV</v>
      </c>
      <c r="H2071" s="3" t="str" cm="1">
        <f t="array" ref="H2071">sc_gsm[[#This Row],[model_rxn]]&amp;",r,"&amp;_xlfn.SWITCH(sc_gsm[[#This Row],[Column2]],"REV","lower_bound:-","FWD","upper_bound:")&amp;"1000"</f>
        <v>HXCCOAt_c_l,r,lower_bound:-1000</v>
      </c>
      <c r="I2071" s="3" t="str">
        <f>_xlfn.XLOOKUP(sc_gsm[[#This Row],[Column3]],SC_enz[name_dir],SC_enz[name_dir],"")</f>
        <v>HXCCOAt_c_l_REV</v>
      </c>
      <c r="J2071" s="3" t="str">
        <f>_xlfn.XLOOKUP(sc_gsm[[#This Row],[name]],[1]RXNS!$C:$C,[1]RXNS!$D:$D,"")</f>
        <v>hexacosanoyl-CoA[lp] &lt;=&gt; hexacosanoyl-CoA[c]</v>
      </c>
      <c r="K2071" s="3" t="str">
        <f>_xlfn.XLOOKUP(sc_gsm[[#This Row],[name]],[2]RXNS!$C:$C,[2]RXNS!$D:$D,"")</f>
        <v>hexacosanoyl-CoA[lp] &lt;=&gt; hexacosanoyl-CoA[c]</v>
      </c>
      <c r="L2071" s="3" t="b">
        <f>sc_gsm[[#This Row],[yeast8.3.4 equation]]=sc_gsm[[#This Row],[yeast9 equation]]</f>
        <v>1</v>
      </c>
    </row>
    <row r="2072" spans="1:12" hidden="1" x14ac:dyDescent="0.2">
      <c r="A2072" t="s">
        <v>2928</v>
      </c>
      <c r="B2072" t="s">
        <v>8180</v>
      </c>
      <c r="C2072" t="s">
        <v>3902</v>
      </c>
      <c r="D2072" t="str">
        <f>sc_gsm[[#This Row],[model_rxn]]&amp;"_"&amp;sc_gsm[[#This Row],[Column2]]</f>
        <v>HXCCOAt_c_l_FWD</v>
      </c>
      <c r="E2072" t="str">
        <f>_xlfn.XLOOKUP(sc_gsm[[#This Row],[Column3]],SC_enz[name_dir],SC_enz[name_dir],"")</f>
        <v>HXCCOAt_c_l_FWD</v>
      </c>
      <c r="F2072" t="str">
        <f>_xlfn.XLOOKUP(sc_gsm[[#This Row],[model_rxn]],RT_gsm[model_rxn],RT_gsm[model_rxn],"")</f>
        <v>HXCCOAt_c_l</v>
      </c>
      <c r="G2072" s="3" t="str">
        <f>_xlfn.XLOOKUP(sc_gsm[[#This Row],[Column3]],RT_gsm[Column3],RT_gsm[Column3],"")</f>
        <v>HXCCOAt_c_l_FWD</v>
      </c>
      <c r="H2072" s="3" t="str" cm="1">
        <f t="array" ref="H2072">sc_gsm[[#This Row],[model_rxn]]&amp;",r,"&amp;_xlfn.SWITCH(sc_gsm[[#This Row],[Column2]],"REV","lower_bound:-","FWD","upper_bound:")&amp;"1000"</f>
        <v>HXCCOAt_c_l,r,upper_bound:1000</v>
      </c>
      <c r="I2072" s="3" t="str">
        <f>_xlfn.XLOOKUP(sc_gsm[[#This Row],[Column3]],SC_enz[name_dir],SC_enz[name_dir],"")</f>
        <v>HXCCOAt_c_l_FWD</v>
      </c>
      <c r="J2072" s="3" t="str">
        <f>_xlfn.XLOOKUP(sc_gsm[[#This Row],[name]],[1]RXNS!$C:$C,[1]RXNS!$D:$D,"")</f>
        <v>hexacosanoyl-CoA[lp] &lt;=&gt; hexacosanoyl-CoA[c]</v>
      </c>
      <c r="K2072" s="3" t="str">
        <f>_xlfn.XLOOKUP(sc_gsm[[#This Row],[name]],[2]RXNS!$C:$C,[2]RXNS!$D:$D,"")</f>
        <v>hexacosanoyl-CoA[lp] &lt;=&gt; hexacosanoyl-CoA[c]</v>
      </c>
      <c r="L2072" s="3" t="b">
        <f>sc_gsm[[#This Row],[yeast8.3.4 equation]]=sc_gsm[[#This Row],[yeast9 equation]]</f>
        <v>1</v>
      </c>
    </row>
    <row r="2073" spans="1:12" hidden="1" x14ac:dyDescent="0.2">
      <c r="A2073" t="s">
        <v>2929</v>
      </c>
      <c r="B2073" t="s">
        <v>8181</v>
      </c>
      <c r="C2073" t="s">
        <v>3903</v>
      </c>
      <c r="D2073" t="str">
        <f>sc_gsm[[#This Row],[model_rxn]]&amp;"_"&amp;sc_gsm[[#This Row],[Column2]]</f>
        <v>ATPt_c_en_REV</v>
      </c>
      <c r="E2073" t="str">
        <f>_xlfn.XLOOKUP(sc_gsm[[#This Row],[Column3]],SC_enz[name_dir],SC_enz[name_dir],"")</f>
        <v>ATPt_c_en_REV</v>
      </c>
      <c r="F2073" t="str">
        <f>_xlfn.XLOOKUP(sc_gsm[[#This Row],[model_rxn]],RT_gsm[model_rxn],RT_gsm[model_rxn],"")</f>
        <v>ATPt_c_en</v>
      </c>
      <c r="G2073" s="3" t="str">
        <f>_xlfn.XLOOKUP(sc_gsm[[#This Row],[Column3]],RT_gsm[Column3],RT_gsm[Column3],"")</f>
        <v>ATPt_c_en_REV</v>
      </c>
      <c r="H2073" s="3" t="str" cm="1">
        <f t="array" ref="H2073">sc_gsm[[#This Row],[model_rxn]]&amp;",r,"&amp;_xlfn.SWITCH(sc_gsm[[#This Row],[Column2]],"REV","lower_bound:-","FWD","upper_bound:")&amp;"1000"</f>
        <v>ATPt_c_en,r,lower_bound:-1000</v>
      </c>
      <c r="I2073" s="3" t="str">
        <f>_xlfn.XLOOKUP(sc_gsm[[#This Row],[Column3]],SC_enz[name_dir],SC_enz[name_dir],"")</f>
        <v>ATPt_c_en_REV</v>
      </c>
      <c r="J2073" s="3" t="str">
        <f>_xlfn.XLOOKUP(sc_gsm[[#This Row],[name]],[1]RXNS!$C:$C,[1]RXNS!$D:$D,"")</f>
        <v>ATP[c] &lt;=&gt; ATP[ce]</v>
      </c>
      <c r="K2073" s="3" t="str">
        <f>_xlfn.XLOOKUP(sc_gsm[[#This Row],[name]],[2]RXNS!$C:$C,[2]RXNS!$D:$D,"")</f>
        <v>ATP[c] &lt;=&gt; ATP[ce]</v>
      </c>
      <c r="L2073" s="3" t="b">
        <f>sc_gsm[[#This Row],[yeast8.3.4 equation]]=sc_gsm[[#This Row],[yeast9 equation]]</f>
        <v>1</v>
      </c>
    </row>
    <row r="2074" spans="1:12" hidden="1" x14ac:dyDescent="0.2">
      <c r="A2074" t="s">
        <v>2929</v>
      </c>
      <c r="B2074" t="s">
        <v>8181</v>
      </c>
      <c r="C2074" t="s">
        <v>3902</v>
      </c>
      <c r="D2074" t="str">
        <f>sc_gsm[[#This Row],[model_rxn]]&amp;"_"&amp;sc_gsm[[#This Row],[Column2]]</f>
        <v>ATPt_c_en_FWD</v>
      </c>
      <c r="E2074" t="str">
        <f>_xlfn.XLOOKUP(sc_gsm[[#This Row],[Column3]],SC_enz[name_dir],SC_enz[name_dir],"")</f>
        <v>ATPt_c_en_FWD</v>
      </c>
      <c r="F2074" t="str">
        <f>_xlfn.XLOOKUP(sc_gsm[[#This Row],[model_rxn]],RT_gsm[model_rxn],RT_gsm[model_rxn],"")</f>
        <v>ATPt_c_en</v>
      </c>
      <c r="G2074" s="3" t="str">
        <f>_xlfn.XLOOKUP(sc_gsm[[#This Row],[Column3]],RT_gsm[Column3],RT_gsm[Column3],"")</f>
        <v>ATPt_c_en_FWD</v>
      </c>
      <c r="H2074" s="3" t="str" cm="1">
        <f t="array" ref="H2074">sc_gsm[[#This Row],[model_rxn]]&amp;",r,"&amp;_xlfn.SWITCH(sc_gsm[[#This Row],[Column2]],"REV","lower_bound:-","FWD","upper_bound:")&amp;"1000"</f>
        <v>ATPt_c_en,r,upper_bound:1000</v>
      </c>
      <c r="I2074" s="3" t="str">
        <f>_xlfn.XLOOKUP(sc_gsm[[#This Row],[Column3]],SC_enz[name_dir],SC_enz[name_dir],"")</f>
        <v>ATPt_c_en_FWD</v>
      </c>
      <c r="J2074" s="3" t="str">
        <f>_xlfn.XLOOKUP(sc_gsm[[#This Row],[name]],[1]RXNS!$C:$C,[1]RXNS!$D:$D,"")</f>
        <v>ATP[c] &lt;=&gt; ATP[ce]</v>
      </c>
      <c r="K2074" s="3" t="str">
        <f>_xlfn.XLOOKUP(sc_gsm[[#This Row],[name]],[2]RXNS!$C:$C,[2]RXNS!$D:$D,"")</f>
        <v>ATP[c] &lt;=&gt; ATP[ce]</v>
      </c>
      <c r="L2074" s="3" t="b">
        <f>sc_gsm[[#This Row],[yeast8.3.4 equation]]=sc_gsm[[#This Row],[yeast9 equation]]</f>
        <v>1</v>
      </c>
    </row>
    <row r="2075" spans="1:12" hidden="1" x14ac:dyDescent="0.2">
      <c r="A2075" t="s">
        <v>2930</v>
      </c>
      <c r="B2075" t="s">
        <v>8182</v>
      </c>
      <c r="C2075" t="s">
        <v>3903</v>
      </c>
      <c r="D2075" t="str">
        <f>sc_gsm[[#This Row],[model_rxn]]&amp;"_"&amp;sc_gsm[[#This Row],[Column2]]</f>
        <v>ADPt_c_en_REV</v>
      </c>
      <c r="E2075" t="str">
        <f>_xlfn.XLOOKUP(sc_gsm[[#This Row],[Column3]],SC_enz[name_dir],SC_enz[name_dir],"")</f>
        <v>ADPt_c_en_REV</v>
      </c>
      <c r="F2075" t="str">
        <f>_xlfn.XLOOKUP(sc_gsm[[#This Row],[model_rxn]],RT_gsm[model_rxn],RT_gsm[model_rxn],"")</f>
        <v>ADPt_c_en</v>
      </c>
      <c r="G2075" s="3" t="str">
        <f>_xlfn.XLOOKUP(sc_gsm[[#This Row],[Column3]],RT_gsm[Column3],RT_gsm[Column3],"")</f>
        <v>ADPt_c_en_REV</v>
      </c>
      <c r="H2075" s="3" t="str" cm="1">
        <f t="array" ref="H2075">sc_gsm[[#This Row],[model_rxn]]&amp;",r,"&amp;_xlfn.SWITCH(sc_gsm[[#This Row],[Column2]],"REV","lower_bound:-","FWD","upper_bound:")&amp;"1000"</f>
        <v>ADPt_c_en,r,lower_bound:-1000</v>
      </c>
      <c r="I2075" s="3" t="str">
        <f>_xlfn.XLOOKUP(sc_gsm[[#This Row],[Column3]],SC_enz[name_dir],SC_enz[name_dir],"")</f>
        <v>ADPt_c_en_REV</v>
      </c>
      <c r="J2075" s="3" t="str">
        <f>_xlfn.XLOOKUP(sc_gsm[[#This Row],[name]],[1]RXNS!$C:$C,[1]RXNS!$D:$D,"")</f>
        <v>ADP[c] &lt;=&gt; ADP[ce]</v>
      </c>
      <c r="K2075" s="3" t="str">
        <f>_xlfn.XLOOKUP(sc_gsm[[#This Row],[name]],[2]RXNS!$C:$C,[2]RXNS!$D:$D,"")</f>
        <v>ADP[c] &lt;=&gt; ADP[ce]</v>
      </c>
      <c r="L2075" s="3" t="b">
        <f>sc_gsm[[#This Row],[yeast8.3.4 equation]]=sc_gsm[[#This Row],[yeast9 equation]]</f>
        <v>1</v>
      </c>
    </row>
    <row r="2076" spans="1:12" hidden="1" x14ac:dyDescent="0.2">
      <c r="A2076" t="s">
        <v>2930</v>
      </c>
      <c r="B2076" t="s">
        <v>8182</v>
      </c>
      <c r="C2076" t="s">
        <v>3902</v>
      </c>
      <c r="D2076" t="str">
        <f>sc_gsm[[#This Row],[model_rxn]]&amp;"_"&amp;sc_gsm[[#This Row],[Column2]]</f>
        <v>ADPt_c_en_FWD</v>
      </c>
      <c r="E2076" t="str">
        <f>_xlfn.XLOOKUP(sc_gsm[[#This Row],[Column3]],SC_enz[name_dir],SC_enz[name_dir],"")</f>
        <v>ADPt_c_en_FWD</v>
      </c>
      <c r="F2076" t="str">
        <f>_xlfn.XLOOKUP(sc_gsm[[#This Row],[model_rxn]],RT_gsm[model_rxn],RT_gsm[model_rxn],"")</f>
        <v>ADPt_c_en</v>
      </c>
      <c r="G2076" s="3" t="str">
        <f>_xlfn.XLOOKUP(sc_gsm[[#This Row],[Column3]],RT_gsm[Column3],RT_gsm[Column3],"")</f>
        <v>ADPt_c_en_FWD</v>
      </c>
      <c r="H2076" s="3" t="str" cm="1">
        <f t="array" ref="H2076">sc_gsm[[#This Row],[model_rxn]]&amp;",r,"&amp;_xlfn.SWITCH(sc_gsm[[#This Row],[Column2]],"REV","lower_bound:-","FWD","upper_bound:")&amp;"1000"</f>
        <v>ADPt_c_en,r,upper_bound:1000</v>
      </c>
      <c r="I2076" s="3" t="str">
        <f>_xlfn.XLOOKUP(sc_gsm[[#This Row],[Column3]],SC_enz[name_dir],SC_enz[name_dir],"")</f>
        <v>ADPt_c_en_FWD</v>
      </c>
      <c r="J2076" s="3" t="str">
        <f>_xlfn.XLOOKUP(sc_gsm[[#This Row],[name]],[1]RXNS!$C:$C,[1]RXNS!$D:$D,"")</f>
        <v>ADP[c] &lt;=&gt; ADP[ce]</v>
      </c>
      <c r="K2076" s="3" t="str">
        <f>_xlfn.XLOOKUP(sc_gsm[[#This Row],[name]],[2]RXNS!$C:$C,[2]RXNS!$D:$D,"")</f>
        <v>ADP[c] &lt;=&gt; ADP[ce]</v>
      </c>
      <c r="L2076" s="3" t="b">
        <f>sc_gsm[[#This Row],[yeast8.3.4 equation]]=sc_gsm[[#This Row],[yeast9 equation]]</f>
        <v>1</v>
      </c>
    </row>
    <row r="2077" spans="1:12" hidden="1" x14ac:dyDescent="0.2">
      <c r="A2077" t="s">
        <v>2931</v>
      </c>
      <c r="B2077" t="s">
        <v>8183</v>
      </c>
      <c r="C2077" t="s">
        <v>3903</v>
      </c>
      <c r="D2077" t="str">
        <f>sc_gsm[[#This Row],[model_rxn]]&amp;"_"&amp;sc_gsm[[#This Row],[Column2]]</f>
        <v>Ht_c_en_REV</v>
      </c>
      <c r="E2077" t="str">
        <f>_xlfn.XLOOKUP(sc_gsm[[#This Row],[Column3]],SC_enz[name_dir],SC_enz[name_dir],"")</f>
        <v>Ht_c_en_REV</v>
      </c>
      <c r="F2077" t="str">
        <f>_xlfn.XLOOKUP(sc_gsm[[#This Row],[model_rxn]],RT_gsm[model_rxn],RT_gsm[model_rxn],"")</f>
        <v>Ht_c_en</v>
      </c>
      <c r="G2077" s="3" t="str">
        <f>_xlfn.XLOOKUP(sc_gsm[[#This Row],[Column3]],RT_gsm[Column3],RT_gsm[Column3],"")</f>
        <v>Ht_c_en_REV</v>
      </c>
      <c r="H2077" s="3" t="str" cm="1">
        <f t="array" ref="H2077">sc_gsm[[#This Row],[model_rxn]]&amp;",r,"&amp;_xlfn.SWITCH(sc_gsm[[#This Row],[Column2]],"REV","lower_bound:-","FWD","upper_bound:")&amp;"1000"</f>
        <v>Ht_c_en,r,lower_bound:-1000</v>
      </c>
      <c r="I2077" s="3" t="str">
        <f>_xlfn.XLOOKUP(sc_gsm[[#This Row],[Column3]],SC_enz[name_dir],SC_enz[name_dir],"")</f>
        <v>Ht_c_en_REV</v>
      </c>
      <c r="J2077" s="3" t="str">
        <f>_xlfn.XLOOKUP(sc_gsm[[#This Row],[name]],[1]RXNS!$C:$C,[1]RXNS!$D:$D,"")</f>
        <v>H+[c] &lt;=&gt; H+[ce]</v>
      </c>
      <c r="K2077" s="3" t="str">
        <f>_xlfn.XLOOKUP(sc_gsm[[#This Row],[name]],[2]RXNS!$C:$C,[2]RXNS!$D:$D,"")</f>
        <v>H+[c] &lt;=&gt; H+[ce]</v>
      </c>
      <c r="L2077" s="3" t="b">
        <f>sc_gsm[[#This Row],[yeast8.3.4 equation]]=sc_gsm[[#This Row],[yeast9 equation]]</f>
        <v>1</v>
      </c>
    </row>
    <row r="2078" spans="1:12" hidden="1" x14ac:dyDescent="0.2">
      <c r="A2078" t="s">
        <v>2931</v>
      </c>
      <c r="B2078" t="s">
        <v>8183</v>
      </c>
      <c r="C2078" t="s">
        <v>3902</v>
      </c>
      <c r="D2078" t="str">
        <f>sc_gsm[[#This Row],[model_rxn]]&amp;"_"&amp;sc_gsm[[#This Row],[Column2]]</f>
        <v>Ht_c_en_FWD</v>
      </c>
      <c r="E2078" t="str">
        <f>_xlfn.XLOOKUP(sc_gsm[[#This Row],[Column3]],SC_enz[name_dir],SC_enz[name_dir],"")</f>
        <v>Ht_c_en_FWD</v>
      </c>
      <c r="F2078" t="str">
        <f>_xlfn.XLOOKUP(sc_gsm[[#This Row],[model_rxn]],RT_gsm[model_rxn],RT_gsm[model_rxn],"")</f>
        <v>Ht_c_en</v>
      </c>
      <c r="G2078" s="3" t="str">
        <f>_xlfn.XLOOKUP(sc_gsm[[#This Row],[Column3]],RT_gsm[Column3],RT_gsm[Column3],"")</f>
        <v>Ht_c_en_FWD</v>
      </c>
      <c r="H2078" s="3" t="str" cm="1">
        <f t="array" ref="H2078">sc_gsm[[#This Row],[model_rxn]]&amp;",r,"&amp;_xlfn.SWITCH(sc_gsm[[#This Row],[Column2]],"REV","lower_bound:-","FWD","upper_bound:")&amp;"1000"</f>
        <v>Ht_c_en,r,upper_bound:1000</v>
      </c>
      <c r="I2078" s="3" t="str">
        <f>_xlfn.XLOOKUP(sc_gsm[[#This Row],[Column3]],SC_enz[name_dir],SC_enz[name_dir],"")</f>
        <v>Ht_c_en_FWD</v>
      </c>
      <c r="J2078" s="3" t="str">
        <f>_xlfn.XLOOKUP(sc_gsm[[#This Row],[name]],[1]RXNS!$C:$C,[1]RXNS!$D:$D,"")</f>
        <v>H+[c] &lt;=&gt; H+[ce]</v>
      </c>
      <c r="K2078" s="3" t="str">
        <f>_xlfn.XLOOKUP(sc_gsm[[#This Row],[name]],[2]RXNS!$C:$C,[2]RXNS!$D:$D,"")</f>
        <v>H+[c] &lt;=&gt; H+[ce]</v>
      </c>
      <c r="L2078" s="3" t="b">
        <f>sc_gsm[[#This Row],[yeast8.3.4 equation]]=sc_gsm[[#This Row],[yeast9 equation]]</f>
        <v>1</v>
      </c>
    </row>
    <row r="2079" spans="1:12" hidden="1" x14ac:dyDescent="0.2">
      <c r="A2079" t="s">
        <v>2932</v>
      </c>
      <c r="B2079" t="s">
        <v>8184</v>
      </c>
      <c r="C2079" t="s">
        <v>3903</v>
      </c>
      <c r="D2079" t="str">
        <f>sc_gsm[[#This Row],[model_rxn]]&amp;"_"&amp;sc_gsm[[#This Row],[Column2]]</f>
        <v>H2Ot_c_en_REV</v>
      </c>
      <c r="E2079" t="str">
        <f>_xlfn.XLOOKUP(sc_gsm[[#This Row],[Column3]],SC_enz[name_dir],SC_enz[name_dir],"")</f>
        <v>H2Ot_c_en_REV</v>
      </c>
      <c r="F2079" t="str">
        <f>_xlfn.XLOOKUP(sc_gsm[[#This Row],[model_rxn]],RT_gsm[model_rxn],RT_gsm[model_rxn],"")</f>
        <v>H2Ot_c_en</v>
      </c>
      <c r="G2079" s="3" t="str">
        <f>_xlfn.XLOOKUP(sc_gsm[[#This Row],[Column3]],RT_gsm[Column3],RT_gsm[Column3],"")</f>
        <v>H2Ot_c_en_REV</v>
      </c>
      <c r="H2079" s="3" t="str" cm="1">
        <f t="array" ref="H2079">sc_gsm[[#This Row],[model_rxn]]&amp;",r,"&amp;_xlfn.SWITCH(sc_gsm[[#This Row],[Column2]],"REV","lower_bound:-","FWD","upper_bound:")&amp;"1000"</f>
        <v>H2Ot_c_en,r,lower_bound:-1000</v>
      </c>
      <c r="I2079" s="3" t="str">
        <f>_xlfn.XLOOKUP(sc_gsm[[#This Row],[Column3]],SC_enz[name_dir],SC_enz[name_dir],"")</f>
        <v>H2Ot_c_en_REV</v>
      </c>
      <c r="J2079" s="3" t="str">
        <f>_xlfn.XLOOKUP(sc_gsm[[#This Row],[name]],[1]RXNS!$C:$C,[1]RXNS!$D:$D,"")</f>
        <v>H2O[c] &lt;=&gt; H2O[ce]</v>
      </c>
      <c r="K2079" s="3" t="str">
        <f>_xlfn.XLOOKUP(sc_gsm[[#This Row],[name]],[2]RXNS!$C:$C,[2]RXNS!$D:$D,"")</f>
        <v>H2O[c] &lt;=&gt; H2O[ce]</v>
      </c>
      <c r="L2079" s="3" t="b">
        <f>sc_gsm[[#This Row],[yeast8.3.4 equation]]=sc_gsm[[#This Row],[yeast9 equation]]</f>
        <v>1</v>
      </c>
    </row>
    <row r="2080" spans="1:12" hidden="1" x14ac:dyDescent="0.2">
      <c r="A2080" t="s">
        <v>2932</v>
      </c>
      <c r="B2080" t="s">
        <v>8184</v>
      </c>
      <c r="C2080" t="s">
        <v>3902</v>
      </c>
      <c r="D2080" t="str">
        <f>sc_gsm[[#This Row],[model_rxn]]&amp;"_"&amp;sc_gsm[[#This Row],[Column2]]</f>
        <v>H2Ot_c_en_FWD</v>
      </c>
      <c r="E2080" t="str">
        <f>_xlfn.XLOOKUP(sc_gsm[[#This Row],[Column3]],SC_enz[name_dir],SC_enz[name_dir],"")</f>
        <v>H2Ot_c_en_FWD</v>
      </c>
      <c r="F2080" t="str">
        <f>_xlfn.XLOOKUP(sc_gsm[[#This Row],[model_rxn]],RT_gsm[model_rxn],RT_gsm[model_rxn],"")</f>
        <v>H2Ot_c_en</v>
      </c>
      <c r="G2080" s="3" t="str">
        <f>_xlfn.XLOOKUP(sc_gsm[[#This Row],[Column3]],RT_gsm[Column3],RT_gsm[Column3],"")</f>
        <v>H2Ot_c_en_FWD</v>
      </c>
      <c r="H2080" s="3" t="str" cm="1">
        <f t="array" ref="H2080">sc_gsm[[#This Row],[model_rxn]]&amp;",r,"&amp;_xlfn.SWITCH(sc_gsm[[#This Row],[Column2]],"REV","lower_bound:-","FWD","upper_bound:")&amp;"1000"</f>
        <v>H2Ot_c_en,r,upper_bound:1000</v>
      </c>
      <c r="I2080" s="3" t="str">
        <f>_xlfn.XLOOKUP(sc_gsm[[#This Row],[Column3]],SC_enz[name_dir],SC_enz[name_dir],"")</f>
        <v>H2Ot_c_en_FWD</v>
      </c>
      <c r="J2080" s="3" t="str">
        <f>_xlfn.XLOOKUP(sc_gsm[[#This Row],[name]],[1]RXNS!$C:$C,[1]RXNS!$D:$D,"")</f>
        <v>H2O[c] &lt;=&gt; H2O[ce]</v>
      </c>
      <c r="K2080" s="3" t="str">
        <f>_xlfn.XLOOKUP(sc_gsm[[#This Row],[name]],[2]RXNS!$C:$C,[2]RXNS!$D:$D,"")</f>
        <v>H2O[c] &lt;=&gt; H2O[ce]</v>
      </c>
      <c r="L2080" s="3" t="b">
        <f>sc_gsm[[#This Row],[yeast8.3.4 equation]]=sc_gsm[[#This Row],[yeast9 equation]]</f>
        <v>1</v>
      </c>
    </row>
    <row r="2081" spans="1:12" hidden="1" x14ac:dyDescent="0.2">
      <c r="A2081" t="s">
        <v>2933</v>
      </c>
      <c r="B2081" t="s">
        <v>8185</v>
      </c>
      <c r="C2081" t="s">
        <v>3903</v>
      </c>
      <c r="D2081" t="str">
        <f>sc_gsm[[#This Row],[model_rxn]]&amp;"_"&amp;sc_gsm[[#This Row],[Column2]]</f>
        <v>PIt_c_en_REV</v>
      </c>
      <c r="E2081" t="str">
        <f>_xlfn.XLOOKUP(sc_gsm[[#This Row],[Column3]],SC_enz[name_dir],SC_enz[name_dir],"")</f>
        <v>PIt_c_en_REV</v>
      </c>
      <c r="F2081" t="str">
        <f>_xlfn.XLOOKUP(sc_gsm[[#This Row],[model_rxn]],RT_gsm[model_rxn],RT_gsm[model_rxn],"")</f>
        <v>PIt_c_en</v>
      </c>
      <c r="G2081" s="3" t="str">
        <f>_xlfn.XLOOKUP(sc_gsm[[#This Row],[Column3]],RT_gsm[Column3],RT_gsm[Column3],"")</f>
        <v>PIt_c_en_REV</v>
      </c>
      <c r="H2081" s="3" t="str" cm="1">
        <f t="array" ref="H2081">sc_gsm[[#This Row],[model_rxn]]&amp;",r,"&amp;_xlfn.SWITCH(sc_gsm[[#This Row],[Column2]],"REV","lower_bound:-","FWD","upper_bound:")&amp;"1000"</f>
        <v>PIt_c_en,r,lower_bound:-1000</v>
      </c>
      <c r="I2081" s="3" t="str">
        <f>_xlfn.XLOOKUP(sc_gsm[[#This Row],[Column3]],SC_enz[name_dir],SC_enz[name_dir],"")</f>
        <v>PIt_c_en_REV</v>
      </c>
      <c r="J2081" s="3" t="str">
        <f>_xlfn.XLOOKUP(sc_gsm[[#This Row],[name]],[1]RXNS!$C:$C,[1]RXNS!$D:$D,"")</f>
        <v>phosphate[c] &lt;=&gt; phosphate[ce]</v>
      </c>
      <c r="K2081" s="3" t="str">
        <f>_xlfn.XLOOKUP(sc_gsm[[#This Row],[name]],[2]RXNS!$C:$C,[2]RXNS!$D:$D,"")</f>
        <v>phosphate[c] &lt;=&gt; phosphate[ce]</v>
      </c>
      <c r="L2081" s="3" t="b">
        <f>sc_gsm[[#This Row],[yeast8.3.4 equation]]=sc_gsm[[#This Row],[yeast9 equation]]</f>
        <v>1</v>
      </c>
    </row>
    <row r="2082" spans="1:12" hidden="1" x14ac:dyDescent="0.2">
      <c r="A2082" t="s">
        <v>2933</v>
      </c>
      <c r="B2082" t="s">
        <v>8185</v>
      </c>
      <c r="C2082" t="s">
        <v>3902</v>
      </c>
      <c r="D2082" t="str">
        <f>sc_gsm[[#This Row],[model_rxn]]&amp;"_"&amp;sc_gsm[[#This Row],[Column2]]</f>
        <v>PIt_c_en_FWD</v>
      </c>
      <c r="E2082" t="str">
        <f>_xlfn.XLOOKUP(sc_gsm[[#This Row],[Column3]],SC_enz[name_dir],SC_enz[name_dir],"")</f>
        <v>PIt_c_en_FWD</v>
      </c>
      <c r="F2082" t="str">
        <f>_xlfn.XLOOKUP(sc_gsm[[#This Row],[model_rxn]],RT_gsm[model_rxn],RT_gsm[model_rxn],"")</f>
        <v>PIt_c_en</v>
      </c>
      <c r="G2082" s="3" t="str">
        <f>_xlfn.XLOOKUP(sc_gsm[[#This Row],[Column3]],RT_gsm[Column3],RT_gsm[Column3],"")</f>
        <v>PIt_c_en_FWD</v>
      </c>
      <c r="H2082" s="3" t="str" cm="1">
        <f t="array" ref="H2082">sc_gsm[[#This Row],[model_rxn]]&amp;",r,"&amp;_xlfn.SWITCH(sc_gsm[[#This Row],[Column2]],"REV","lower_bound:-","FWD","upper_bound:")&amp;"1000"</f>
        <v>PIt_c_en,r,upper_bound:1000</v>
      </c>
      <c r="I2082" s="3" t="str">
        <f>_xlfn.XLOOKUP(sc_gsm[[#This Row],[Column3]],SC_enz[name_dir],SC_enz[name_dir],"")</f>
        <v>PIt_c_en_FWD</v>
      </c>
      <c r="J2082" s="3" t="str">
        <f>_xlfn.XLOOKUP(sc_gsm[[#This Row],[name]],[1]RXNS!$C:$C,[1]RXNS!$D:$D,"")</f>
        <v>phosphate[c] &lt;=&gt; phosphate[ce]</v>
      </c>
      <c r="K2082" s="3" t="str">
        <f>_xlfn.XLOOKUP(sc_gsm[[#This Row],[name]],[2]RXNS!$C:$C,[2]RXNS!$D:$D,"")</f>
        <v>phosphate[c] &lt;=&gt; phosphate[ce]</v>
      </c>
      <c r="L2082" s="3" t="b">
        <f>sc_gsm[[#This Row],[yeast8.3.4 equation]]=sc_gsm[[#This Row],[yeast9 equation]]</f>
        <v>1</v>
      </c>
    </row>
    <row r="2083" spans="1:12" hidden="1" x14ac:dyDescent="0.2">
      <c r="A2083" t="s">
        <v>2934</v>
      </c>
      <c r="B2083" t="s">
        <v>8186</v>
      </c>
      <c r="C2083" t="s">
        <v>3903</v>
      </c>
      <c r="D2083" t="str">
        <f>sc_gsm[[#This Row],[model_rxn]]&amp;"_"&amp;sc_gsm[[#This Row],[Column2]]</f>
        <v>G3PCt_c_en_REV</v>
      </c>
      <c r="E2083" t="str">
        <f>_xlfn.XLOOKUP(sc_gsm[[#This Row],[Column3]],SC_enz[name_dir],SC_enz[name_dir],"")</f>
        <v>G3PCt_c_en_REV</v>
      </c>
      <c r="F2083" t="str">
        <f>_xlfn.XLOOKUP(sc_gsm[[#This Row],[model_rxn]],RT_gsm[model_rxn],RT_gsm[model_rxn],"")</f>
        <v>G3PCt_c_en</v>
      </c>
      <c r="G2083" s="3" t="str">
        <f>_xlfn.XLOOKUP(sc_gsm[[#This Row],[Column3]],RT_gsm[Column3],RT_gsm[Column3],"")</f>
        <v>G3PCt_c_en_REV</v>
      </c>
      <c r="H2083" s="3" t="str" cm="1">
        <f t="array" ref="H2083">sc_gsm[[#This Row],[model_rxn]]&amp;",r,"&amp;_xlfn.SWITCH(sc_gsm[[#This Row],[Column2]],"REV","lower_bound:-","FWD","upper_bound:")&amp;"1000"</f>
        <v>G3PCt_c_en,r,lower_bound:-1000</v>
      </c>
      <c r="I2083" s="3" t="str">
        <f>_xlfn.XLOOKUP(sc_gsm[[#This Row],[Column3]],SC_enz[name_dir],SC_enz[name_dir],"")</f>
        <v>G3PCt_c_en_REV</v>
      </c>
      <c r="J2083" s="3" t="str">
        <f>_xlfn.XLOOKUP(sc_gsm[[#This Row],[name]],[1]RXNS!$C:$C,[1]RXNS!$D:$D,"")</f>
        <v>sn-glycero-3-phosphocholine[ce] &lt;=&gt; sn-glycero-3-phosphocholine[c]</v>
      </c>
      <c r="K2083" s="3" t="str">
        <f>_xlfn.XLOOKUP(sc_gsm[[#This Row],[name]],[2]RXNS!$C:$C,[2]RXNS!$D:$D,"")</f>
        <v>sn-glycero-3-phosphocholine[ce] &lt;=&gt; sn-glycero-3-phosphocholine[c]</v>
      </c>
      <c r="L2083" s="3" t="b">
        <f>sc_gsm[[#This Row],[yeast8.3.4 equation]]=sc_gsm[[#This Row],[yeast9 equation]]</f>
        <v>1</v>
      </c>
    </row>
    <row r="2084" spans="1:12" hidden="1" x14ac:dyDescent="0.2">
      <c r="A2084" t="s">
        <v>2934</v>
      </c>
      <c r="B2084" t="s">
        <v>8186</v>
      </c>
      <c r="C2084" t="s">
        <v>3902</v>
      </c>
      <c r="D2084" t="str">
        <f>sc_gsm[[#This Row],[model_rxn]]&amp;"_"&amp;sc_gsm[[#This Row],[Column2]]</f>
        <v>G3PCt_c_en_FWD</v>
      </c>
      <c r="E2084" t="str">
        <f>_xlfn.XLOOKUP(sc_gsm[[#This Row],[Column3]],SC_enz[name_dir],SC_enz[name_dir],"")</f>
        <v>G3PCt_c_en_FWD</v>
      </c>
      <c r="F2084" t="str">
        <f>_xlfn.XLOOKUP(sc_gsm[[#This Row],[model_rxn]],RT_gsm[model_rxn],RT_gsm[model_rxn],"")</f>
        <v>G3PCt_c_en</v>
      </c>
      <c r="G2084" s="3" t="str">
        <f>_xlfn.XLOOKUP(sc_gsm[[#This Row],[Column3]],RT_gsm[Column3],RT_gsm[Column3],"")</f>
        <v>G3PCt_c_en_FWD</v>
      </c>
      <c r="H2084" s="3" t="str" cm="1">
        <f t="array" ref="H2084">sc_gsm[[#This Row],[model_rxn]]&amp;",r,"&amp;_xlfn.SWITCH(sc_gsm[[#This Row],[Column2]],"REV","lower_bound:-","FWD","upper_bound:")&amp;"1000"</f>
        <v>G3PCt_c_en,r,upper_bound:1000</v>
      </c>
      <c r="I2084" s="3" t="str">
        <f>_xlfn.XLOOKUP(sc_gsm[[#This Row],[Column3]],SC_enz[name_dir],SC_enz[name_dir],"")</f>
        <v>G3PCt_c_en_FWD</v>
      </c>
      <c r="J2084" s="3" t="str">
        <f>_xlfn.XLOOKUP(sc_gsm[[#This Row],[name]],[1]RXNS!$C:$C,[1]RXNS!$D:$D,"")</f>
        <v>sn-glycero-3-phosphocholine[ce] &lt;=&gt; sn-glycero-3-phosphocholine[c]</v>
      </c>
      <c r="K2084" s="3" t="str">
        <f>_xlfn.XLOOKUP(sc_gsm[[#This Row],[name]],[2]RXNS!$C:$C,[2]RXNS!$D:$D,"")</f>
        <v>sn-glycero-3-phosphocholine[ce] &lt;=&gt; sn-glycero-3-phosphocholine[c]</v>
      </c>
      <c r="L2084" s="3" t="b">
        <f>sc_gsm[[#This Row],[yeast8.3.4 equation]]=sc_gsm[[#This Row],[yeast9 equation]]</f>
        <v>1</v>
      </c>
    </row>
    <row r="2085" spans="1:12" hidden="1" x14ac:dyDescent="0.2">
      <c r="A2085" t="s">
        <v>2935</v>
      </c>
      <c r="B2085" t="s">
        <v>8187</v>
      </c>
      <c r="C2085" t="s">
        <v>3903</v>
      </c>
      <c r="D2085" t="str">
        <f>sc_gsm[[#This Row],[model_rxn]]&amp;"_"&amp;sc_gsm[[#This Row],[Column2]]</f>
        <v>G3PIt_c_en_REV</v>
      </c>
      <c r="E2085" t="str">
        <f>_xlfn.XLOOKUP(sc_gsm[[#This Row],[Column3]],SC_enz[name_dir],SC_enz[name_dir],"")</f>
        <v>G3PIt_c_en_REV</v>
      </c>
      <c r="F2085" t="str">
        <f>_xlfn.XLOOKUP(sc_gsm[[#This Row],[model_rxn]],RT_gsm[model_rxn],RT_gsm[model_rxn],"")</f>
        <v>G3PIt_c_en</v>
      </c>
      <c r="G2085" s="3" t="str">
        <f>_xlfn.XLOOKUP(sc_gsm[[#This Row],[Column3]],RT_gsm[Column3],RT_gsm[Column3],"")</f>
        <v>G3PIt_c_en_REV</v>
      </c>
      <c r="H2085" s="3" t="str" cm="1">
        <f t="array" ref="H2085">sc_gsm[[#This Row],[model_rxn]]&amp;",r,"&amp;_xlfn.SWITCH(sc_gsm[[#This Row],[Column2]],"REV","lower_bound:-","FWD","upper_bound:")&amp;"1000"</f>
        <v>G3PIt_c_en,r,lower_bound:-1000</v>
      </c>
      <c r="I2085" s="3" t="str">
        <f>_xlfn.XLOOKUP(sc_gsm[[#This Row],[Column3]],SC_enz[name_dir],SC_enz[name_dir],"")</f>
        <v>G3PIt_c_en_REV</v>
      </c>
      <c r="J2085" s="3" t="str">
        <f>_xlfn.XLOOKUP(sc_gsm[[#This Row],[name]],[1]RXNS!$C:$C,[1]RXNS!$D:$D,"")</f>
        <v>1-(sn-glycero-3-phospho)-1D-myo-inositol[ce] &lt;=&gt; 1-(sn-glycero-3-phospho)-1D-myo-inositol[c]</v>
      </c>
      <c r="K2085" s="3" t="str">
        <f>_xlfn.XLOOKUP(sc_gsm[[#This Row],[name]],[2]RXNS!$C:$C,[2]RXNS!$D:$D,"")</f>
        <v>1-(sn-glycero-3-phospho)-1D-myo-inositol[ce] &lt;=&gt; 1-(sn-glycero-3-phospho)-1D-myo-inositol[c]</v>
      </c>
      <c r="L2085" s="3" t="b">
        <f>sc_gsm[[#This Row],[yeast8.3.4 equation]]=sc_gsm[[#This Row],[yeast9 equation]]</f>
        <v>1</v>
      </c>
    </row>
    <row r="2086" spans="1:12" hidden="1" x14ac:dyDescent="0.2">
      <c r="A2086" t="s">
        <v>2935</v>
      </c>
      <c r="B2086" t="s">
        <v>8187</v>
      </c>
      <c r="C2086" t="s">
        <v>3902</v>
      </c>
      <c r="D2086" t="str">
        <f>sc_gsm[[#This Row],[model_rxn]]&amp;"_"&amp;sc_gsm[[#This Row],[Column2]]</f>
        <v>G3PIt_c_en_FWD</v>
      </c>
      <c r="E2086" t="str">
        <f>_xlfn.XLOOKUP(sc_gsm[[#This Row],[Column3]],SC_enz[name_dir],SC_enz[name_dir],"")</f>
        <v>G3PIt_c_en_FWD</v>
      </c>
      <c r="F2086" t="str">
        <f>_xlfn.XLOOKUP(sc_gsm[[#This Row],[model_rxn]],RT_gsm[model_rxn],RT_gsm[model_rxn],"")</f>
        <v>G3PIt_c_en</v>
      </c>
      <c r="G2086" s="3" t="str">
        <f>_xlfn.XLOOKUP(sc_gsm[[#This Row],[Column3]],RT_gsm[Column3],RT_gsm[Column3],"")</f>
        <v>G3PIt_c_en_FWD</v>
      </c>
      <c r="H2086" s="3" t="str" cm="1">
        <f t="array" ref="H2086">sc_gsm[[#This Row],[model_rxn]]&amp;",r,"&amp;_xlfn.SWITCH(sc_gsm[[#This Row],[Column2]],"REV","lower_bound:-","FWD","upper_bound:")&amp;"1000"</f>
        <v>G3PIt_c_en,r,upper_bound:1000</v>
      </c>
      <c r="I2086" s="3" t="str">
        <f>_xlfn.XLOOKUP(sc_gsm[[#This Row],[Column3]],SC_enz[name_dir],SC_enz[name_dir],"")</f>
        <v>G3PIt_c_en_FWD</v>
      </c>
      <c r="J2086" s="3" t="str">
        <f>_xlfn.XLOOKUP(sc_gsm[[#This Row],[name]],[1]RXNS!$C:$C,[1]RXNS!$D:$D,"")</f>
        <v>1-(sn-glycero-3-phospho)-1D-myo-inositol[ce] &lt;=&gt; 1-(sn-glycero-3-phospho)-1D-myo-inositol[c]</v>
      </c>
      <c r="K2086" s="3" t="str">
        <f>_xlfn.XLOOKUP(sc_gsm[[#This Row],[name]],[2]RXNS!$C:$C,[2]RXNS!$D:$D,"")</f>
        <v>1-(sn-glycero-3-phospho)-1D-myo-inositol[ce] &lt;=&gt; 1-(sn-glycero-3-phospho)-1D-myo-inositol[c]</v>
      </c>
      <c r="L2086" s="3" t="b">
        <f>sc_gsm[[#This Row],[yeast8.3.4 equation]]=sc_gsm[[#This Row],[yeast9 equation]]</f>
        <v>1</v>
      </c>
    </row>
    <row r="2087" spans="1:12" hidden="1" x14ac:dyDescent="0.2">
      <c r="A2087" t="s">
        <v>2936</v>
      </c>
      <c r="B2087" t="s">
        <v>8188</v>
      </c>
      <c r="C2087" t="s">
        <v>3903</v>
      </c>
      <c r="D2087" t="str">
        <f>sc_gsm[[#This Row],[model_rxn]]&amp;"_"&amp;sc_gsm[[#This Row],[Column2]]</f>
        <v>HDCAt_c_en_REV</v>
      </c>
      <c r="E2087" t="str">
        <f>_xlfn.XLOOKUP(sc_gsm[[#This Row],[Column3]],SC_enz[name_dir],SC_enz[name_dir],"")</f>
        <v>HDCAt_c_en_REV</v>
      </c>
      <c r="F2087" t="str">
        <f>_xlfn.XLOOKUP(sc_gsm[[#This Row],[model_rxn]],RT_gsm[model_rxn],RT_gsm[model_rxn],"")</f>
        <v>HDCAt_c_en</v>
      </c>
      <c r="G2087" s="3" t="str">
        <f>_xlfn.XLOOKUP(sc_gsm[[#This Row],[Column3]],RT_gsm[Column3],RT_gsm[Column3],"")</f>
        <v>HDCAt_c_en_REV</v>
      </c>
      <c r="H2087" s="3" t="str" cm="1">
        <f t="array" ref="H2087">sc_gsm[[#This Row],[model_rxn]]&amp;",r,"&amp;_xlfn.SWITCH(sc_gsm[[#This Row],[Column2]],"REV","lower_bound:-","FWD","upper_bound:")&amp;"1000"</f>
        <v>HDCAt_c_en,r,lower_bound:-1000</v>
      </c>
      <c r="I2087" s="3" t="str">
        <f>_xlfn.XLOOKUP(sc_gsm[[#This Row],[Column3]],SC_enz[name_dir],SC_enz[name_dir],"")</f>
        <v>HDCAt_c_en_REV</v>
      </c>
      <c r="J2087" s="3" t="str">
        <f>_xlfn.XLOOKUP(sc_gsm[[#This Row],[name]],[1]RXNS!$C:$C,[1]RXNS!$D:$D,"")</f>
        <v>palmitate[ce] &lt;=&gt; palmitate[c]</v>
      </c>
      <c r="K2087" s="3" t="str">
        <f>_xlfn.XLOOKUP(sc_gsm[[#This Row],[name]],[2]RXNS!$C:$C,[2]RXNS!$D:$D,"")</f>
        <v>palmitate[ce] &lt;=&gt; palmitate[c]</v>
      </c>
      <c r="L2087" s="3" t="b">
        <f>sc_gsm[[#This Row],[yeast8.3.4 equation]]=sc_gsm[[#This Row],[yeast9 equation]]</f>
        <v>1</v>
      </c>
    </row>
    <row r="2088" spans="1:12" hidden="1" x14ac:dyDescent="0.2">
      <c r="A2088" t="s">
        <v>2936</v>
      </c>
      <c r="B2088" t="s">
        <v>8188</v>
      </c>
      <c r="C2088" t="s">
        <v>3902</v>
      </c>
      <c r="D2088" t="str">
        <f>sc_gsm[[#This Row],[model_rxn]]&amp;"_"&amp;sc_gsm[[#This Row],[Column2]]</f>
        <v>HDCAt_c_en_FWD</v>
      </c>
      <c r="E2088" t="str">
        <f>_xlfn.XLOOKUP(sc_gsm[[#This Row],[Column3]],SC_enz[name_dir],SC_enz[name_dir],"")</f>
        <v>HDCAt_c_en_FWD</v>
      </c>
      <c r="F2088" t="str">
        <f>_xlfn.XLOOKUP(sc_gsm[[#This Row],[model_rxn]],RT_gsm[model_rxn],RT_gsm[model_rxn],"")</f>
        <v>HDCAt_c_en</v>
      </c>
      <c r="G2088" s="3" t="str">
        <f>_xlfn.XLOOKUP(sc_gsm[[#This Row],[Column3]],RT_gsm[Column3],RT_gsm[Column3],"")</f>
        <v>HDCAt_c_en_FWD</v>
      </c>
      <c r="H2088" s="3" t="str" cm="1">
        <f t="array" ref="H2088">sc_gsm[[#This Row],[model_rxn]]&amp;",r,"&amp;_xlfn.SWITCH(sc_gsm[[#This Row],[Column2]],"REV","lower_bound:-","FWD","upper_bound:")&amp;"1000"</f>
        <v>HDCAt_c_en,r,upper_bound:1000</v>
      </c>
      <c r="I2088" s="3" t="str">
        <f>_xlfn.XLOOKUP(sc_gsm[[#This Row],[Column3]],SC_enz[name_dir],SC_enz[name_dir],"")</f>
        <v>HDCAt_c_en_FWD</v>
      </c>
      <c r="J2088" s="3" t="str">
        <f>_xlfn.XLOOKUP(sc_gsm[[#This Row],[name]],[1]RXNS!$C:$C,[1]RXNS!$D:$D,"")</f>
        <v>palmitate[ce] &lt;=&gt; palmitate[c]</v>
      </c>
      <c r="K2088" s="3" t="str">
        <f>_xlfn.XLOOKUP(sc_gsm[[#This Row],[name]],[2]RXNS!$C:$C,[2]RXNS!$D:$D,"")</f>
        <v>palmitate[ce] &lt;=&gt; palmitate[c]</v>
      </c>
      <c r="L2088" s="3" t="b">
        <f>sc_gsm[[#This Row],[yeast8.3.4 equation]]=sc_gsm[[#This Row],[yeast9 equation]]</f>
        <v>1</v>
      </c>
    </row>
    <row r="2089" spans="1:12" hidden="1" x14ac:dyDescent="0.2">
      <c r="A2089" t="s">
        <v>2937</v>
      </c>
      <c r="B2089" t="s">
        <v>8189</v>
      </c>
      <c r="C2089" t="s">
        <v>3903</v>
      </c>
      <c r="D2089" t="str">
        <f>sc_gsm[[#This Row],[model_rxn]]&amp;"_"&amp;sc_gsm[[#This Row],[Column2]]</f>
        <v>HDCEAt_c_en_REV</v>
      </c>
      <c r="E2089" t="str">
        <f>_xlfn.XLOOKUP(sc_gsm[[#This Row],[Column3]],SC_enz[name_dir],SC_enz[name_dir],"")</f>
        <v>HDCEAt_c_en_REV</v>
      </c>
      <c r="F2089" t="str">
        <f>_xlfn.XLOOKUP(sc_gsm[[#This Row],[model_rxn]],RT_gsm[model_rxn],RT_gsm[model_rxn],"")</f>
        <v>HDCEAt_c_en</v>
      </c>
      <c r="G2089" s="3" t="str">
        <f>_xlfn.XLOOKUP(sc_gsm[[#This Row],[Column3]],RT_gsm[Column3],RT_gsm[Column3],"")</f>
        <v>HDCEAt_c_en_REV</v>
      </c>
      <c r="H2089" s="3" t="str" cm="1">
        <f t="array" ref="H2089">sc_gsm[[#This Row],[model_rxn]]&amp;",r,"&amp;_xlfn.SWITCH(sc_gsm[[#This Row],[Column2]],"REV","lower_bound:-","FWD","upper_bound:")&amp;"1000"</f>
        <v>HDCEAt_c_en,r,lower_bound:-1000</v>
      </c>
      <c r="I2089" s="3" t="str">
        <f>_xlfn.XLOOKUP(sc_gsm[[#This Row],[Column3]],SC_enz[name_dir],SC_enz[name_dir],"")</f>
        <v>HDCEAt_c_en_REV</v>
      </c>
      <c r="J2089" s="3" t="str">
        <f>_xlfn.XLOOKUP(sc_gsm[[#This Row],[name]],[1]RXNS!$C:$C,[1]RXNS!$D:$D,"")</f>
        <v>palmitoleate[ce] &lt;=&gt; palmitoleate[c]</v>
      </c>
      <c r="K2089" s="3" t="str">
        <f>_xlfn.XLOOKUP(sc_gsm[[#This Row],[name]],[2]RXNS!$C:$C,[2]RXNS!$D:$D,"")</f>
        <v>palmitoleate[ce] &lt;=&gt; palmitoleate[c]</v>
      </c>
      <c r="L2089" s="3" t="b">
        <f>sc_gsm[[#This Row],[yeast8.3.4 equation]]=sc_gsm[[#This Row],[yeast9 equation]]</f>
        <v>1</v>
      </c>
    </row>
    <row r="2090" spans="1:12" hidden="1" x14ac:dyDescent="0.2">
      <c r="A2090" t="s">
        <v>2937</v>
      </c>
      <c r="B2090" t="s">
        <v>8189</v>
      </c>
      <c r="C2090" t="s">
        <v>3902</v>
      </c>
      <c r="D2090" t="str">
        <f>sc_gsm[[#This Row],[model_rxn]]&amp;"_"&amp;sc_gsm[[#This Row],[Column2]]</f>
        <v>HDCEAt_c_en_FWD</v>
      </c>
      <c r="E2090" t="str">
        <f>_xlfn.XLOOKUP(sc_gsm[[#This Row],[Column3]],SC_enz[name_dir],SC_enz[name_dir],"")</f>
        <v>HDCEAt_c_en_FWD</v>
      </c>
      <c r="F2090" t="str">
        <f>_xlfn.XLOOKUP(sc_gsm[[#This Row],[model_rxn]],RT_gsm[model_rxn],RT_gsm[model_rxn],"")</f>
        <v>HDCEAt_c_en</v>
      </c>
      <c r="G2090" s="3" t="str">
        <f>_xlfn.XLOOKUP(sc_gsm[[#This Row],[Column3]],RT_gsm[Column3],RT_gsm[Column3],"")</f>
        <v>HDCEAt_c_en_FWD</v>
      </c>
      <c r="H2090" s="3" t="str" cm="1">
        <f t="array" ref="H2090">sc_gsm[[#This Row],[model_rxn]]&amp;",r,"&amp;_xlfn.SWITCH(sc_gsm[[#This Row],[Column2]],"REV","lower_bound:-","FWD","upper_bound:")&amp;"1000"</f>
        <v>HDCEAt_c_en,r,upper_bound:1000</v>
      </c>
      <c r="I2090" s="3" t="str">
        <f>_xlfn.XLOOKUP(sc_gsm[[#This Row],[Column3]],SC_enz[name_dir],SC_enz[name_dir],"")</f>
        <v>HDCEAt_c_en_FWD</v>
      </c>
      <c r="J2090" s="3" t="str">
        <f>_xlfn.XLOOKUP(sc_gsm[[#This Row],[name]],[1]RXNS!$C:$C,[1]RXNS!$D:$D,"")</f>
        <v>palmitoleate[ce] &lt;=&gt; palmitoleate[c]</v>
      </c>
      <c r="K2090" s="3" t="str">
        <f>_xlfn.XLOOKUP(sc_gsm[[#This Row],[name]],[2]RXNS!$C:$C,[2]RXNS!$D:$D,"")</f>
        <v>palmitoleate[ce] &lt;=&gt; palmitoleate[c]</v>
      </c>
      <c r="L2090" s="3" t="b">
        <f>sc_gsm[[#This Row],[yeast8.3.4 equation]]=sc_gsm[[#This Row],[yeast9 equation]]</f>
        <v>1</v>
      </c>
    </row>
    <row r="2091" spans="1:12" hidden="1" x14ac:dyDescent="0.2">
      <c r="A2091" t="s">
        <v>2938</v>
      </c>
      <c r="B2091" t="s">
        <v>8190</v>
      </c>
      <c r="C2091" t="s">
        <v>3903</v>
      </c>
      <c r="D2091" t="str">
        <f>sc_gsm[[#This Row],[model_rxn]]&amp;"_"&amp;sc_gsm[[#This Row],[Column2]]</f>
        <v>OCDCAt_c_en_REV</v>
      </c>
      <c r="E2091" t="str">
        <f>_xlfn.XLOOKUP(sc_gsm[[#This Row],[Column3]],SC_enz[name_dir],SC_enz[name_dir],"")</f>
        <v>OCDCAt_c_en_REV</v>
      </c>
      <c r="F2091" t="str">
        <f>_xlfn.XLOOKUP(sc_gsm[[#This Row],[model_rxn]],RT_gsm[model_rxn],RT_gsm[model_rxn],"")</f>
        <v>OCDCAt_c_en</v>
      </c>
      <c r="G2091" s="3" t="str">
        <f>_xlfn.XLOOKUP(sc_gsm[[#This Row],[Column3]],RT_gsm[Column3],RT_gsm[Column3],"")</f>
        <v>OCDCAt_c_en_REV</v>
      </c>
      <c r="H2091" s="3" t="str" cm="1">
        <f t="array" ref="H2091">sc_gsm[[#This Row],[model_rxn]]&amp;",r,"&amp;_xlfn.SWITCH(sc_gsm[[#This Row],[Column2]],"REV","lower_bound:-","FWD","upper_bound:")&amp;"1000"</f>
        <v>OCDCAt_c_en,r,lower_bound:-1000</v>
      </c>
      <c r="I2091" s="3" t="str">
        <f>_xlfn.XLOOKUP(sc_gsm[[#This Row],[Column3]],SC_enz[name_dir],SC_enz[name_dir],"")</f>
        <v>OCDCAt_c_en_REV</v>
      </c>
      <c r="J2091" s="3" t="str">
        <f>_xlfn.XLOOKUP(sc_gsm[[#This Row],[name]],[1]RXNS!$C:$C,[1]RXNS!$D:$D,"")</f>
        <v>stearate[ce] &lt;=&gt; stearate[c]</v>
      </c>
      <c r="K2091" s="3" t="str">
        <f>_xlfn.XLOOKUP(sc_gsm[[#This Row],[name]],[2]RXNS!$C:$C,[2]RXNS!$D:$D,"")</f>
        <v>stearate[ce] &lt;=&gt; stearate[c]</v>
      </c>
      <c r="L2091" s="3" t="b">
        <f>sc_gsm[[#This Row],[yeast8.3.4 equation]]=sc_gsm[[#This Row],[yeast9 equation]]</f>
        <v>1</v>
      </c>
    </row>
    <row r="2092" spans="1:12" hidden="1" x14ac:dyDescent="0.2">
      <c r="A2092" t="s">
        <v>2938</v>
      </c>
      <c r="B2092" t="s">
        <v>8190</v>
      </c>
      <c r="C2092" t="s">
        <v>3902</v>
      </c>
      <c r="D2092" t="str">
        <f>sc_gsm[[#This Row],[model_rxn]]&amp;"_"&amp;sc_gsm[[#This Row],[Column2]]</f>
        <v>OCDCAt_c_en_FWD</v>
      </c>
      <c r="E2092" t="str">
        <f>_xlfn.XLOOKUP(sc_gsm[[#This Row],[Column3]],SC_enz[name_dir],SC_enz[name_dir],"")</f>
        <v>OCDCAt_c_en_FWD</v>
      </c>
      <c r="F2092" t="str">
        <f>_xlfn.XLOOKUP(sc_gsm[[#This Row],[model_rxn]],RT_gsm[model_rxn],RT_gsm[model_rxn],"")</f>
        <v>OCDCAt_c_en</v>
      </c>
      <c r="G2092" s="3" t="str">
        <f>_xlfn.XLOOKUP(sc_gsm[[#This Row],[Column3]],RT_gsm[Column3],RT_gsm[Column3],"")</f>
        <v>OCDCAt_c_en_FWD</v>
      </c>
      <c r="H2092" s="3" t="str" cm="1">
        <f t="array" ref="H2092">sc_gsm[[#This Row],[model_rxn]]&amp;",r,"&amp;_xlfn.SWITCH(sc_gsm[[#This Row],[Column2]],"REV","lower_bound:-","FWD","upper_bound:")&amp;"1000"</f>
        <v>OCDCAt_c_en,r,upper_bound:1000</v>
      </c>
      <c r="I2092" s="3" t="str">
        <f>_xlfn.XLOOKUP(sc_gsm[[#This Row],[Column3]],SC_enz[name_dir],SC_enz[name_dir],"")</f>
        <v>OCDCAt_c_en_FWD</v>
      </c>
      <c r="J2092" s="3" t="str">
        <f>_xlfn.XLOOKUP(sc_gsm[[#This Row],[name]],[1]RXNS!$C:$C,[1]RXNS!$D:$D,"")</f>
        <v>stearate[ce] &lt;=&gt; stearate[c]</v>
      </c>
      <c r="K2092" s="3" t="str">
        <f>_xlfn.XLOOKUP(sc_gsm[[#This Row],[name]],[2]RXNS!$C:$C,[2]RXNS!$D:$D,"")</f>
        <v>stearate[ce] &lt;=&gt; stearate[c]</v>
      </c>
      <c r="L2092" s="3" t="b">
        <f>sc_gsm[[#This Row],[yeast8.3.4 equation]]=sc_gsm[[#This Row],[yeast9 equation]]</f>
        <v>1</v>
      </c>
    </row>
    <row r="2093" spans="1:12" hidden="1" x14ac:dyDescent="0.2">
      <c r="A2093" t="s">
        <v>2939</v>
      </c>
      <c r="B2093" t="s">
        <v>8191</v>
      </c>
      <c r="C2093" t="s">
        <v>3903</v>
      </c>
      <c r="D2093" t="str">
        <f>sc_gsm[[#This Row],[model_rxn]]&amp;"_"&amp;sc_gsm[[#This Row],[Column2]]</f>
        <v>OCDCEAt_c_en_REV</v>
      </c>
      <c r="E2093" t="str">
        <f>_xlfn.XLOOKUP(sc_gsm[[#This Row],[Column3]],SC_enz[name_dir],SC_enz[name_dir],"")</f>
        <v>OCDCEAt_c_en_REV</v>
      </c>
      <c r="F2093" t="str">
        <f>_xlfn.XLOOKUP(sc_gsm[[#This Row],[model_rxn]],RT_gsm[model_rxn],RT_gsm[model_rxn],"")</f>
        <v>OCDCEAt_c_en</v>
      </c>
      <c r="G2093" s="3" t="str">
        <f>_xlfn.XLOOKUP(sc_gsm[[#This Row],[Column3]],RT_gsm[Column3],RT_gsm[Column3],"")</f>
        <v>OCDCEAt_c_en_REV</v>
      </c>
      <c r="H2093" s="3" t="str" cm="1">
        <f t="array" ref="H2093">sc_gsm[[#This Row],[model_rxn]]&amp;",r,"&amp;_xlfn.SWITCH(sc_gsm[[#This Row],[Column2]],"REV","lower_bound:-","FWD","upper_bound:")&amp;"1000"</f>
        <v>OCDCEAt_c_en,r,lower_bound:-1000</v>
      </c>
      <c r="I2093" s="3" t="str">
        <f>_xlfn.XLOOKUP(sc_gsm[[#This Row],[Column3]],SC_enz[name_dir],SC_enz[name_dir],"")</f>
        <v>OCDCEAt_c_en_REV</v>
      </c>
      <c r="J2093" s="3" t="str">
        <f>_xlfn.XLOOKUP(sc_gsm[[#This Row],[name]],[1]RXNS!$C:$C,[1]RXNS!$D:$D,"")</f>
        <v>oleate[ce] &lt;=&gt; oleate[c]</v>
      </c>
      <c r="K2093" s="3" t="str">
        <f>_xlfn.XLOOKUP(sc_gsm[[#This Row],[name]],[2]RXNS!$C:$C,[2]RXNS!$D:$D,"")</f>
        <v>oleate[ce] &lt;=&gt; oleate[c]</v>
      </c>
      <c r="L2093" s="3" t="b">
        <f>sc_gsm[[#This Row],[yeast8.3.4 equation]]=sc_gsm[[#This Row],[yeast9 equation]]</f>
        <v>1</v>
      </c>
    </row>
    <row r="2094" spans="1:12" hidden="1" x14ac:dyDescent="0.2">
      <c r="A2094" t="s">
        <v>2939</v>
      </c>
      <c r="B2094" t="s">
        <v>8191</v>
      </c>
      <c r="C2094" t="s">
        <v>3902</v>
      </c>
      <c r="D2094" t="str">
        <f>sc_gsm[[#This Row],[model_rxn]]&amp;"_"&amp;sc_gsm[[#This Row],[Column2]]</f>
        <v>OCDCEAt_c_en_FWD</v>
      </c>
      <c r="E2094" t="str">
        <f>_xlfn.XLOOKUP(sc_gsm[[#This Row],[Column3]],SC_enz[name_dir],SC_enz[name_dir],"")</f>
        <v>OCDCEAt_c_en_FWD</v>
      </c>
      <c r="F2094" t="str">
        <f>_xlfn.XLOOKUP(sc_gsm[[#This Row],[model_rxn]],RT_gsm[model_rxn],RT_gsm[model_rxn],"")</f>
        <v>OCDCEAt_c_en</v>
      </c>
      <c r="G2094" s="3" t="str">
        <f>_xlfn.XLOOKUP(sc_gsm[[#This Row],[Column3]],RT_gsm[Column3],RT_gsm[Column3],"")</f>
        <v>OCDCEAt_c_en_FWD</v>
      </c>
      <c r="H2094" s="3" t="str" cm="1">
        <f t="array" ref="H2094">sc_gsm[[#This Row],[model_rxn]]&amp;",r,"&amp;_xlfn.SWITCH(sc_gsm[[#This Row],[Column2]],"REV","lower_bound:-","FWD","upper_bound:")&amp;"1000"</f>
        <v>OCDCEAt_c_en,r,upper_bound:1000</v>
      </c>
      <c r="I2094" s="3" t="str">
        <f>_xlfn.XLOOKUP(sc_gsm[[#This Row],[Column3]],SC_enz[name_dir],SC_enz[name_dir],"")</f>
        <v>OCDCEAt_c_en_FWD</v>
      </c>
      <c r="J2094" s="3" t="str">
        <f>_xlfn.XLOOKUP(sc_gsm[[#This Row],[name]],[1]RXNS!$C:$C,[1]RXNS!$D:$D,"")</f>
        <v>oleate[ce] &lt;=&gt; oleate[c]</v>
      </c>
      <c r="K2094" s="3" t="str">
        <f>_xlfn.XLOOKUP(sc_gsm[[#This Row],[name]],[2]RXNS!$C:$C,[2]RXNS!$D:$D,"")</f>
        <v>oleate[ce] &lt;=&gt; oleate[c]</v>
      </c>
      <c r="L2094" s="3" t="b">
        <f>sc_gsm[[#This Row],[yeast8.3.4 equation]]=sc_gsm[[#This Row],[yeast9 equation]]</f>
        <v>1</v>
      </c>
    </row>
    <row r="2095" spans="1:12" hidden="1" x14ac:dyDescent="0.2">
      <c r="A2095" t="s">
        <v>2940</v>
      </c>
      <c r="B2095" t="s">
        <v>8192</v>
      </c>
      <c r="C2095" t="s">
        <v>3903</v>
      </c>
      <c r="D2095" t="str">
        <f>sc_gsm[[#This Row],[model_rxn]]&amp;"_"&amp;sc_gsm[[#This Row],[Column2]]</f>
        <v>ICOSCOAt_c_en_REV</v>
      </c>
      <c r="E2095" t="str">
        <f>_xlfn.XLOOKUP(sc_gsm[[#This Row],[Column3]],SC_enz[name_dir],SC_enz[name_dir],"")</f>
        <v>ICOSCOAt_c_en_REV</v>
      </c>
      <c r="F2095" t="str">
        <f>_xlfn.XLOOKUP(sc_gsm[[#This Row],[model_rxn]],RT_gsm[model_rxn],RT_gsm[model_rxn],"")</f>
        <v>ICOSCOAt_c_en</v>
      </c>
      <c r="G2095" s="3" t="str">
        <f>_xlfn.XLOOKUP(sc_gsm[[#This Row],[Column3]],RT_gsm[Column3],RT_gsm[Column3],"")</f>
        <v>ICOSCOAt_c_en_REV</v>
      </c>
      <c r="H2095" s="3" t="str" cm="1">
        <f t="array" ref="H2095">sc_gsm[[#This Row],[model_rxn]]&amp;",r,"&amp;_xlfn.SWITCH(sc_gsm[[#This Row],[Column2]],"REV","lower_bound:-","FWD","upper_bound:")&amp;"1000"</f>
        <v>ICOSCOAt_c_en,r,lower_bound:-1000</v>
      </c>
      <c r="I2095" s="3" t="str">
        <f>_xlfn.XLOOKUP(sc_gsm[[#This Row],[Column3]],SC_enz[name_dir],SC_enz[name_dir],"")</f>
        <v>ICOSCOAt_c_en_REV</v>
      </c>
      <c r="J2095" s="3" t="str">
        <f>_xlfn.XLOOKUP(sc_gsm[[#This Row],[name]],[1]RXNS!$C:$C,[1]RXNS!$D:$D,"")</f>
        <v>icosanoyl-CoA[ce] &lt;=&gt; icosanoyl-CoA[c]</v>
      </c>
      <c r="K2095" s="3" t="str">
        <f>_xlfn.XLOOKUP(sc_gsm[[#This Row],[name]],[2]RXNS!$C:$C,[2]RXNS!$D:$D,"")</f>
        <v>icosanoyl-CoA[ce] &lt;=&gt; icosanoyl-CoA[c]</v>
      </c>
      <c r="L2095" s="3" t="b">
        <f>sc_gsm[[#This Row],[yeast8.3.4 equation]]=sc_gsm[[#This Row],[yeast9 equation]]</f>
        <v>1</v>
      </c>
    </row>
    <row r="2096" spans="1:12" hidden="1" x14ac:dyDescent="0.2">
      <c r="A2096" t="s">
        <v>2940</v>
      </c>
      <c r="B2096" t="s">
        <v>8192</v>
      </c>
      <c r="C2096" t="s">
        <v>3902</v>
      </c>
      <c r="D2096" t="str">
        <f>sc_gsm[[#This Row],[model_rxn]]&amp;"_"&amp;sc_gsm[[#This Row],[Column2]]</f>
        <v>ICOSCOAt_c_en_FWD</v>
      </c>
      <c r="E2096" t="str">
        <f>_xlfn.XLOOKUP(sc_gsm[[#This Row],[Column3]],SC_enz[name_dir],SC_enz[name_dir],"")</f>
        <v>ICOSCOAt_c_en_FWD</v>
      </c>
      <c r="F2096" t="str">
        <f>_xlfn.XLOOKUP(sc_gsm[[#This Row],[model_rxn]],RT_gsm[model_rxn],RT_gsm[model_rxn],"")</f>
        <v>ICOSCOAt_c_en</v>
      </c>
      <c r="G2096" s="3" t="str">
        <f>_xlfn.XLOOKUP(sc_gsm[[#This Row],[Column3]],RT_gsm[Column3],RT_gsm[Column3],"")</f>
        <v>ICOSCOAt_c_en_FWD</v>
      </c>
      <c r="H2096" s="3" t="str" cm="1">
        <f t="array" ref="H2096">sc_gsm[[#This Row],[model_rxn]]&amp;",r,"&amp;_xlfn.SWITCH(sc_gsm[[#This Row],[Column2]],"REV","lower_bound:-","FWD","upper_bound:")&amp;"1000"</f>
        <v>ICOSCOAt_c_en,r,upper_bound:1000</v>
      </c>
      <c r="I2096" s="3" t="str">
        <f>_xlfn.XLOOKUP(sc_gsm[[#This Row],[Column3]],SC_enz[name_dir],SC_enz[name_dir],"")</f>
        <v>ICOSCOAt_c_en_FWD</v>
      </c>
      <c r="J2096" s="3" t="str">
        <f>_xlfn.XLOOKUP(sc_gsm[[#This Row],[name]],[1]RXNS!$C:$C,[1]RXNS!$D:$D,"")</f>
        <v>icosanoyl-CoA[ce] &lt;=&gt; icosanoyl-CoA[c]</v>
      </c>
      <c r="K2096" s="3" t="str">
        <f>_xlfn.XLOOKUP(sc_gsm[[#This Row],[name]],[2]RXNS!$C:$C,[2]RXNS!$D:$D,"")</f>
        <v>icosanoyl-CoA[ce] &lt;=&gt; icosanoyl-CoA[c]</v>
      </c>
      <c r="L2096" s="3" t="b">
        <f>sc_gsm[[#This Row],[yeast8.3.4 equation]]=sc_gsm[[#This Row],[yeast9 equation]]</f>
        <v>1</v>
      </c>
    </row>
    <row r="2097" spans="1:12" hidden="1" x14ac:dyDescent="0.2">
      <c r="A2097" t="s">
        <v>2941</v>
      </c>
      <c r="B2097" t="s">
        <v>8193</v>
      </c>
      <c r="C2097" t="s">
        <v>3903</v>
      </c>
      <c r="D2097" t="str">
        <f>sc_gsm[[#This Row],[model_rxn]]&amp;"_"&amp;sc_gsm[[#This Row],[Column2]]</f>
        <v>DOCOSCOAt_c_en_REV</v>
      </c>
      <c r="E2097" t="str">
        <f>_xlfn.XLOOKUP(sc_gsm[[#This Row],[Column3]],SC_enz[name_dir],SC_enz[name_dir],"")</f>
        <v>DOCOSCOAt_c_en_REV</v>
      </c>
      <c r="F2097" t="str">
        <f>_xlfn.XLOOKUP(sc_gsm[[#This Row],[model_rxn]],RT_gsm[model_rxn],RT_gsm[model_rxn],"")</f>
        <v>DOCOSCOAt_c_en</v>
      </c>
      <c r="G2097" s="3" t="str">
        <f>_xlfn.XLOOKUP(sc_gsm[[#This Row],[Column3]],RT_gsm[Column3],RT_gsm[Column3],"")</f>
        <v>DOCOSCOAt_c_en_REV</v>
      </c>
      <c r="H2097" s="3" t="str" cm="1">
        <f t="array" ref="H2097">sc_gsm[[#This Row],[model_rxn]]&amp;",r,"&amp;_xlfn.SWITCH(sc_gsm[[#This Row],[Column2]],"REV","lower_bound:-","FWD","upper_bound:")&amp;"1000"</f>
        <v>DOCOSCOAt_c_en,r,lower_bound:-1000</v>
      </c>
      <c r="I2097" s="3" t="str">
        <f>_xlfn.XLOOKUP(sc_gsm[[#This Row],[Column3]],SC_enz[name_dir],SC_enz[name_dir],"")</f>
        <v>DOCOSCOAt_c_en_REV</v>
      </c>
      <c r="J2097" s="3" t="str">
        <f>_xlfn.XLOOKUP(sc_gsm[[#This Row],[name]],[1]RXNS!$C:$C,[1]RXNS!$D:$D,"")</f>
        <v>docosanoyl-CoA[ce] &lt;=&gt; docosanoyl-CoA[c]</v>
      </c>
      <c r="K2097" s="3" t="str">
        <f>_xlfn.XLOOKUP(sc_gsm[[#This Row],[name]],[2]RXNS!$C:$C,[2]RXNS!$D:$D,"")</f>
        <v>docosanoyl-CoA[ce] &lt;=&gt; docosanoyl-CoA[c]</v>
      </c>
      <c r="L2097" s="3" t="b">
        <f>sc_gsm[[#This Row],[yeast8.3.4 equation]]=sc_gsm[[#This Row],[yeast9 equation]]</f>
        <v>1</v>
      </c>
    </row>
    <row r="2098" spans="1:12" hidden="1" x14ac:dyDescent="0.2">
      <c r="A2098" t="s">
        <v>2941</v>
      </c>
      <c r="B2098" t="s">
        <v>8193</v>
      </c>
      <c r="C2098" t="s">
        <v>3902</v>
      </c>
      <c r="D2098" t="str">
        <f>sc_gsm[[#This Row],[model_rxn]]&amp;"_"&amp;sc_gsm[[#This Row],[Column2]]</f>
        <v>DOCOSCOAt_c_en_FWD</v>
      </c>
      <c r="E2098" t="str">
        <f>_xlfn.XLOOKUP(sc_gsm[[#This Row],[Column3]],SC_enz[name_dir],SC_enz[name_dir],"")</f>
        <v>DOCOSCOAt_c_en_FWD</v>
      </c>
      <c r="F2098" t="str">
        <f>_xlfn.XLOOKUP(sc_gsm[[#This Row],[model_rxn]],RT_gsm[model_rxn],RT_gsm[model_rxn],"")</f>
        <v>DOCOSCOAt_c_en</v>
      </c>
      <c r="G2098" s="3" t="str">
        <f>_xlfn.XLOOKUP(sc_gsm[[#This Row],[Column3]],RT_gsm[Column3],RT_gsm[Column3],"")</f>
        <v>DOCOSCOAt_c_en_FWD</v>
      </c>
      <c r="H2098" s="3" t="str" cm="1">
        <f t="array" ref="H2098">sc_gsm[[#This Row],[model_rxn]]&amp;",r,"&amp;_xlfn.SWITCH(sc_gsm[[#This Row],[Column2]],"REV","lower_bound:-","FWD","upper_bound:")&amp;"1000"</f>
        <v>DOCOSCOAt_c_en,r,upper_bound:1000</v>
      </c>
      <c r="I2098" s="3" t="str">
        <f>_xlfn.XLOOKUP(sc_gsm[[#This Row],[Column3]],SC_enz[name_dir],SC_enz[name_dir],"")</f>
        <v>DOCOSCOAt_c_en_FWD</v>
      </c>
      <c r="J2098" s="3" t="str">
        <f>_xlfn.XLOOKUP(sc_gsm[[#This Row],[name]],[1]RXNS!$C:$C,[1]RXNS!$D:$D,"")</f>
        <v>docosanoyl-CoA[ce] &lt;=&gt; docosanoyl-CoA[c]</v>
      </c>
      <c r="K2098" s="3" t="str">
        <f>_xlfn.XLOOKUP(sc_gsm[[#This Row],[name]],[2]RXNS!$C:$C,[2]RXNS!$D:$D,"")</f>
        <v>docosanoyl-CoA[ce] &lt;=&gt; docosanoyl-CoA[c]</v>
      </c>
      <c r="L2098" s="3" t="b">
        <f>sc_gsm[[#This Row],[yeast8.3.4 equation]]=sc_gsm[[#This Row],[yeast9 equation]]</f>
        <v>1</v>
      </c>
    </row>
    <row r="2099" spans="1:12" hidden="1" x14ac:dyDescent="0.2">
      <c r="A2099" t="s">
        <v>2942</v>
      </c>
      <c r="B2099" t="s">
        <v>8194</v>
      </c>
      <c r="C2099" t="s">
        <v>3903</v>
      </c>
      <c r="D2099" t="str">
        <f>sc_gsm[[#This Row],[model_rxn]]&amp;"_"&amp;sc_gsm[[#This Row],[Column2]]</f>
        <v>TTCCOAt_c_en_REV</v>
      </c>
      <c r="E2099" t="str">
        <f>_xlfn.XLOOKUP(sc_gsm[[#This Row],[Column3]],SC_enz[name_dir],SC_enz[name_dir],"")</f>
        <v>TTCCOAt_c_en_REV</v>
      </c>
      <c r="F2099" t="str">
        <f>_xlfn.XLOOKUP(sc_gsm[[#This Row],[model_rxn]],RT_gsm[model_rxn],RT_gsm[model_rxn],"")</f>
        <v>TTCCOAt_c_en</v>
      </c>
      <c r="G2099" s="3" t="str">
        <f>_xlfn.XLOOKUP(sc_gsm[[#This Row],[Column3]],RT_gsm[Column3],RT_gsm[Column3],"")</f>
        <v>TTCCOAt_c_en_REV</v>
      </c>
      <c r="H2099" s="3" t="str" cm="1">
        <f t="array" ref="H2099">sc_gsm[[#This Row],[model_rxn]]&amp;",r,"&amp;_xlfn.SWITCH(sc_gsm[[#This Row],[Column2]],"REV","lower_bound:-","FWD","upper_bound:")&amp;"1000"</f>
        <v>TTCCOAt_c_en,r,lower_bound:-1000</v>
      </c>
      <c r="I2099" s="3" t="str">
        <f>_xlfn.XLOOKUP(sc_gsm[[#This Row],[Column3]],SC_enz[name_dir],SC_enz[name_dir],"")</f>
        <v>TTCCOAt_c_en_REV</v>
      </c>
      <c r="J2099" s="3" t="str">
        <f>_xlfn.XLOOKUP(sc_gsm[[#This Row],[name]],[1]RXNS!$C:$C,[1]RXNS!$D:$D,"")</f>
        <v>tetracosanoyl-CoA[ce] &lt;=&gt; tetracosanoyl-CoA[c]</v>
      </c>
      <c r="K2099" s="3" t="str">
        <f>_xlfn.XLOOKUP(sc_gsm[[#This Row],[name]],[2]RXNS!$C:$C,[2]RXNS!$D:$D,"")</f>
        <v>tetracosanoyl-CoA[ce] &lt;=&gt; tetracosanoyl-CoA[c]</v>
      </c>
      <c r="L2099" s="3" t="b">
        <f>sc_gsm[[#This Row],[yeast8.3.4 equation]]=sc_gsm[[#This Row],[yeast9 equation]]</f>
        <v>1</v>
      </c>
    </row>
    <row r="2100" spans="1:12" hidden="1" x14ac:dyDescent="0.2">
      <c r="A2100" t="s">
        <v>2942</v>
      </c>
      <c r="B2100" t="s">
        <v>8194</v>
      </c>
      <c r="C2100" t="s">
        <v>3902</v>
      </c>
      <c r="D2100" t="str">
        <f>sc_gsm[[#This Row],[model_rxn]]&amp;"_"&amp;sc_gsm[[#This Row],[Column2]]</f>
        <v>TTCCOAt_c_en_FWD</v>
      </c>
      <c r="E2100" t="str">
        <f>_xlfn.XLOOKUP(sc_gsm[[#This Row],[Column3]],SC_enz[name_dir],SC_enz[name_dir],"")</f>
        <v>TTCCOAt_c_en_FWD</v>
      </c>
      <c r="F2100" t="str">
        <f>_xlfn.XLOOKUP(sc_gsm[[#This Row],[model_rxn]],RT_gsm[model_rxn],RT_gsm[model_rxn],"")</f>
        <v>TTCCOAt_c_en</v>
      </c>
      <c r="G2100" s="3" t="str">
        <f>_xlfn.XLOOKUP(sc_gsm[[#This Row],[Column3]],RT_gsm[Column3],RT_gsm[Column3],"")</f>
        <v>TTCCOAt_c_en_FWD</v>
      </c>
      <c r="H2100" s="3" t="str" cm="1">
        <f t="array" ref="H2100">sc_gsm[[#This Row],[model_rxn]]&amp;",r,"&amp;_xlfn.SWITCH(sc_gsm[[#This Row],[Column2]],"REV","lower_bound:-","FWD","upper_bound:")&amp;"1000"</f>
        <v>TTCCOAt_c_en,r,upper_bound:1000</v>
      </c>
      <c r="I2100" s="3" t="str">
        <f>_xlfn.XLOOKUP(sc_gsm[[#This Row],[Column3]],SC_enz[name_dir],SC_enz[name_dir],"")</f>
        <v>TTCCOAt_c_en_FWD</v>
      </c>
      <c r="J2100" s="3" t="str">
        <f>_xlfn.XLOOKUP(sc_gsm[[#This Row],[name]],[1]RXNS!$C:$C,[1]RXNS!$D:$D,"")</f>
        <v>tetracosanoyl-CoA[ce] &lt;=&gt; tetracosanoyl-CoA[c]</v>
      </c>
      <c r="K2100" s="3" t="str">
        <f>_xlfn.XLOOKUP(sc_gsm[[#This Row],[name]],[2]RXNS!$C:$C,[2]RXNS!$D:$D,"")</f>
        <v>tetracosanoyl-CoA[ce] &lt;=&gt; tetracosanoyl-CoA[c]</v>
      </c>
      <c r="L2100" s="3" t="b">
        <f>sc_gsm[[#This Row],[yeast8.3.4 equation]]=sc_gsm[[#This Row],[yeast9 equation]]</f>
        <v>1</v>
      </c>
    </row>
    <row r="2101" spans="1:12" hidden="1" x14ac:dyDescent="0.2">
      <c r="A2101" t="s">
        <v>2943</v>
      </c>
      <c r="B2101" t="s">
        <v>8195</v>
      </c>
      <c r="C2101" t="s">
        <v>3903</v>
      </c>
      <c r="D2101" t="str">
        <f>sc_gsm[[#This Row],[model_rxn]]&amp;"_"&amp;sc_gsm[[#This Row],[Column2]]</f>
        <v>HXCCOAt_c_en_REV</v>
      </c>
      <c r="E2101" t="str">
        <f>_xlfn.XLOOKUP(sc_gsm[[#This Row],[Column3]],SC_enz[name_dir],SC_enz[name_dir],"")</f>
        <v>HXCCOAt_c_en_REV</v>
      </c>
      <c r="F2101" t="str">
        <f>_xlfn.XLOOKUP(sc_gsm[[#This Row],[model_rxn]],RT_gsm[model_rxn],RT_gsm[model_rxn],"")</f>
        <v>HXCCOAt_c_en</v>
      </c>
      <c r="G2101" s="3" t="str">
        <f>_xlfn.XLOOKUP(sc_gsm[[#This Row],[Column3]],RT_gsm[Column3],RT_gsm[Column3],"")</f>
        <v>HXCCOAt_c_en_REV</v>
      </c>
      <c r="H2101" s="3" t="str" cm="1">
        <f t="array" ref="H2101">sc_gsm[[#This Row],[model_rxn]]&amp;",r,"&amp;_xlfn.SWITCH(sc_gsm[[#This Row],[Column2]],"REV","lower_bound:-","FWD","upper_bound:")&amp;"1000"</f>
        <v>HXCCOAt_c_en,r,lower_bound:-1000</v>
      </c>
      <c r="I2101" s="3" t="str">
        <f>_xlfn.XLOOKUP(sc_gsm[[#This Row],[Column3]],SC_enz[name_dir],SC_enz[name_dir],"")</f>
        <v>HXCCOAt_c_en_REV</v>
      </c>
      <c r="J2101" s="3" t="str">
        <f>_xlfn.XLOOKUP(sc_gsm[[#This Row],[name]],[1]RXNS!$C:$C,[1]RXNS!$D:$D,"")</f>
        <v>hexacosanoyl-CoA[ce] &lt;=&gt; hexacosanoyl-CoA[c]</v>
      </c>
      <c r="K2101" s="3" t="str">
        <f>_xlfn.XLOOKUP(sc_gsm[[#This Row],[name]],[2]RXNS!$C:$C,[2]RXNS!$D:$D,"")</f>
        <v>hexacosanoyl-CoA[ce] &lt;=&gt; hexacosanoyl-CoA[c]</v>
      </c>
      <c r="L2101" s="3" t="b">
        <f>sc_gsm[[#This Row],[yeast8.3.4 equation]]=sc_gsm[[#This Row],[yeast9 equation]]</f>
        <v>1</v>
      </c>
    </row>
    <row r="2102" spans="1:12" hidden="1" x14ac:dyDescent="0.2">
      <c r="A2102" t="s">
        <v>2943</v>
      </c>
      <c r="B2102" t="s">
        <v>8195</v>
      </c>
      <c r="C2102" t="s">
        <v>3902</v>
      </c>
      <c r="D2102" t="str">
        <f>sc_gsm[[#This Row],[model_rxn]]&amp;"_"&amp;sc_gsm[[#This Row],[Column2]]</f>
        <v>HXCCOAt_c_en_FWD</v>
      </c>
      <c r="E2102" t="str">
        <f>_xlfn.XLOOKUP(sc_gsm[[#This Row],[Column3]],SC_enz[name_dir],SC_enz[name_dir],"")</f>
        <v>HXCCOAt_c_en_FWD</v>
      </c>
      <c r="F2102" t="str">
        <f>_xlfn.XLOOKUP(sc_gsm[[#This Row],[model_rxn]],RT_gsm[model_rxn],RT_gsm[model_rxn],"")</f>
        <v>HXCCOAt_c_en</v>
      </c>
      <c r="G2102" s="3" t="str">
        <f>_xlfn.XLOOKUP(sc_gsm[[#This Row],[Column3]],RT_gsm[Column3],RT_gsm[Column3],"")</f>
        <v>HXCCOAt_c_en_FWD</v>
      </c>
      <c r="H2102" s="3" t="str" cm="1">
        <f t="array" ref="H2102">sc_gsm[[#This Row],[model_rxn]]&amp;",r,"&amp;_xlfn.SWITCH(sc_gsm[[#This Row],[Column2]],"REV","lower_bound:-","FWD","upper_bound:")&amp;"1000"</f>
        <v>HXCCOAt_c_en,r,upper_bound:1000</v>
      </c>
      <c r="I2102" s="3" t="str">
        <f>_xlfn.XLOOKUP(sc_gsm[[#This Row],[Column3]],SC_enz[name_dir],SC_enz[name_dir],"")</f>
        <v>HXCCOAt_c_en_FWD</v>
      </c>
      <c r="J2102" s="3" t="str">
        <f>_xlfn.XLOOKUP(sc_gsm[[#This Row],[name]],[1]RXNS!$C:$C,[1]RXNS!$D:$D,"")</f>
        <v>hexacosanoyl-CoA[ce] &lt;=&gt; hexacosanoyl-CoA[c]</v>
      </c>
      <c r="K2102" s="3" t="str">
        <f>_xlfn.XLOOKUP(sc_gsm[[#This Row],[name]],[2]RXNS!$C:$C,[2]RXNS!$D:$D,"")</f>
        <v>hexacosanoyl-CoA[ce] &lt;=&gt; hexacosanoyl-CoA[c]</v>
      </c>
      <c r="L2102" s="3" t="b">
        <f>sc_gsm[[#This Row],[yeast8.3.4 equation]]=sc_gsm[[#This Row],[yeast9 equation]]</f>
        <v>1</v>
      </c>
    </row>
    <row r="2103" spans="1:12" hidden="1" x14ac:dyDescent="0.2">
      <c r="A2103" t="s">
        <v>2944</v>
      </c>
      <c r="B2103" t="s">
        <v>8196</v>
      </c>
      <c r="C2103" t="s">
        <v>3903</v>
      </c>
      <c r="D2103" t="str">
        <f>sc_gsm[[#This Row],[model_rxn]]&amp;"_"&amp;sc_gsm[[#This Row],[Column2]]</f>
        <v>H2Ot_c_vm_REV</v>
      </c>
      <c r="E2103" t="str">
        <f>_xlfn.XLOOKUP(sc_gsm[[#This Row],[Column3]],SC_enz[name_dir],SC_enz[name_dir],"")</f>
        <v>H2Ot_c_vm_REV</v>
      </c>
      <c r="F2103" t="str">
        <f>_xlfn.XLOOKUP(sc_gsm[[#This Row],[model_rxn]],RT_gsm[model_rxn],RT_gsm[model_rxn],"")</f>
        <v>H2Ot_c_vm</v>
      </c>
      <c r="G2103" s="3" t="str">
        <f>_xlfn.XLOOKUP(sc_gsm[[#This Row],[Column3]],RT_gsm[Column3],RT_gsm[Column3],"")</f>
        <v>H2Ot_c_vm_REV</v>
      </c>
      <c r="H2103" s="3" t="str" cm="1">
        <f t="array" ref="H2103">sc_gsm[[#This Row],[model_rxn]]&amp;",r,"&amp;_xlfn.SWITCH(sc_gsm[[#This Row],[Column2]],"REV","lower_bound:-","FWD","upper_bound:")&amp;"1000"</f>
        <v>H2Ot_c_vm,r,lower_bound:-1000</v>
      </c>
      <c r="I2103" s="3" t="str">
        <f>_xlfn.XLOOKUP(sc_gsm[[#This Row],[Column3]],SC_enz[name_dir],SC_enz[name_dir],"")</f>
        <v>H2Ot_c_vm_REV</v>
      </c>
      <c r="J2103" s="3" t="str">
        <f>_xlfn.XLOOKUP(sc_gsm[[#This Row],[name]],[1]RXNS!$C:$C,[1]RXNS!$D:$D,"")</f>
        <v>H2O[c] &lt;=&gt; H2O[vm]</v>
      </c>
      <c r="K2103" s="3" t="str">
        <f>_xlfn.XLOOKUP(sc_gsm[[#This Row],[name]],[2]RXNS!$C:$C,[2]RXNS!$D:$D,"")</f>
        <v>H2O[c] &lt;=&gt; H2O[vm]</v>
      </c>
      <c r="L2103" s="3" t="b">
        <f>sc_gsm[[#This Row],[yeast8.3.4 equation]]=sc_gsm[[#This Row],[yeast9 equation]]</f>
        <v>1</v>
      </c>
    </row>
    <row r="2104" spans="1:12" hidden="1" x14ac:dyDescent="0.2">
      <c r="A2104" t="s">
        <v>2944</v>
      </c>
      <c r="B2104" t="s">
        <v>8196</v>
      </c>
      <c r="C2104" t="s">
        <v>3902</v>
      </c>
      <c r="D2104" t="str">
        <f>sc_gsm[[#This Row],[model_rxn]]&amp;"_"&amp;sc_gsm[[#This Row],[Column2]]</f>
        <v>H2Ot_c_vm_FWD</v>
      </c>
      <c r="E2104" t="str">
        <f>_xlfn.XLOOKUP(sc_gsm[[#This Row],[Column3]],SC_enz[name_dir],SC_enz[name_dir],"")</f>
        <v>H2Ot_c_vm_FWD</v>
      </c>
      <c r="F2104" t="str">
        <f>_xlfn.XLOOKUP(sc_gsm[[#This Row],[model_rxn]],RT_gsm[model_rxn],RT_gsm[model_rxn],"")</f>
        <v>H2Ot_c_vm</v>
      </c>
      <c r="G2104" s="3" t="str">
        <f>_xlfn.XLOOKUP(sc_gsm[[#This Row],[Column3]],RT_gsm[Column3],RT_gsm[Column3],"")</f>
        <v>H2Ot_c_vm_FWD</v>
      </c>
      <c r="H2104" s="3" t="str" cm="1">
        <f t="array" ref="H2104">sc_gsm[[#This Row],[model_rxn]]&amp;",r,"&amp;_xlfn.SWITCH(sc_gsm[[#This Row],[Column2]],"REV","lower_bound:-","FWD","upper_bound:")&amp;"1000"</f>
        <v>H2Ot_c_vm,r,upper_bound:1000</v>
      </c>
      <c r="I2104" s="3" t="str">
        <f>_xlfn.XLOOKUP(sc_gsm[[#This Row],[Column3]],SC_enz[name_dir],SC_enz[name_dir],"")</f>
        <v>H2Ot_c_vm_FWD</v>
      </c>
      <c r="J2104" s="3" t="str">
        <f>_xlfn.XLOOKUP(sc_gsm[[#This Row],[name]],[1]RXNS!$C:$C,[1]RXNS!$D:$D,"")</f>
        <v>H2O[c] &lt;=&gt; H2O[vm]</v>
      </c>
      <c r="K2104" s="3" t="str">
        <f>_xlfn.XLOOKUP(sc_gsm[[#This Row],[name]],[2]RXNS!$C:$C,[2]RXNS!$D:$D,"")</f>
        <v>H2O[c] &lt;=&gt; H2O[vm]</v>
      </c>
      <c r="L2104" s="3" t="b">
        <f>sc_gsm[[#This Row],[yeast8.3.4 equation]]=sc_gsm[[#This Row],[yeast9 equation]]</f>
        <v>1</v>
      </c>
    </row>
    <row r="2105" spans="1:12" hidden="1" x14ac:dyDescent="0.2">
      <c r="A2105" t="s">
        <v>2945</v>
      </c>
      <c r="B2105" t="s">
        <v>8197</v>
      </c>
      <c r="C2105" t="s">
        <v>3903</v>
      </c>
      <c r="D2105" t="str">
        <f>sc_gsm[[#This Row],[model_rxn]]&amp;"_"&amp;sc_gsm[[#This Row],[Column2]]</f>
        <v>PIt_c_vm_REV</v>
      </c>
      <c r="E2105" t="str">
        <f>_xlfn.XLOOKUP(sc_gsm[[#This Row],[Column3]],SC_enz[name_dir],SC_enz[name_dir],"")</f>
        <v>PIt_c_vm_REV</v>
      </c>
      <c r="F2105" t="str">
        <f>_xlfn.XLOOKUP(sc_gsm[[#This Row],[model_rxn]],RT_gsm[model_rxn],RT_gsm[model_rxn],"")</f>
        <v>PIt_c_vm</v>
      </c>
      <c r="G2105" s="3" t="str">
        <f>_xlfn.XLOOKUP(sc_gsm[[#This Row],[Column3]],RT_gsm[Column3],RT_gsm[Column3],"")</f>
        <v>PIt_c_vm_REV</v>
      </c>
      <c r="H2105" s="3" t="str" cm="1">
        <f t="array" ref="H2105">sc_gsm[[#This Row],[model_rxn]]&amp;",r,"&amp;_xlfn.SWITCH(sc_gsm[[#This Row],[Column2]],"REV","lower_bound:-","FWD","upper_bound:")&amp;"1000"</f>
        <v>PIt_c_vm,r,lower_bound:-1000</v>
      </c>
      <c r="I2105" s="3" t="str">
        <f>_xlfn.XLOOKUP(sc_gsm[[#This Row],[Column3]],SC_enz[name_dir],SC_enz[name_dir],"")</f>
        <v>PIt_c_vm_REV</v>
      </c>
      <c r="J2105" s="3" t="str">
        <f>_xlfn.XLOOKUP(sc_gsm[[#This Row],[name]],[1]RXNS!$C:$C,[1]RXNS!$D:$D,"")</f>
        <v>phosphate[c] &lt;=&gt; phosphate[vm]</v>
      </c>
      <c r="K2105" s="3" t="str">
        <f>_xlfn.XLOOKUP(sc_gsm[[#This Row],[name]],[2]RXNS!$C:$C,[2]RXNS!$D:$D,"")</f>
        <v>phosphate[c] &lt;=&gt; phosphate[vm]</v>
      </c>
      <c r="L2105" s="3" t="b">
        <f>sc_gsm[[#This Row],[yeast8.3.4 equation]]=sc_gsm[[#This Row],[yeast9 equation]]</f>
        <v>1</v>
      </c>
    </row>
    <row r="2106" spans="1:12" hidden="1" x14ac:dyDescent="0.2">
      <c r="A2106" t="s">
        <v>2945</v>
      </c>
      <c r="B2106" t="s">
        <v>8197</v>
      </c>
      <c r="C2106" t="s">
        <v>3902</v>
      </c>
      <c r="D2106" t="str">
        <f>sc_gsm[[#This Row],[model_rxn]]&amp;"_"&amp;sc_gsm[[#This Row],[Column2]]</f>
        <v>PIt_c_vm_FWD</v>
      </c>
      <c r="E2106" t="str">
        <f>_xlfn.XLOOKUP(sc_gsm[[#This Row],[Column3]],SC_enz[name_dir],SC_enz[name_dir],"")</f>
        <v>PIt_c_vm_FWD</v>
      </c>
      <c r="F2106" t="str">
        <f>_xlfn.XLOOKUP(sc_gsm[[#This Row],[model_rxn]],RT_gsm[model_rxn],RT_gsm[model_rxn],"")</f>
        <v>PIt_c_vm</v>
      </c>
      <c r="G2106" s="3" t="str">
        <f>_xlfn.XLOOKUP(sc_gsm[[#This Row],[Column3]],RT_gsm[Column3],RT_gsm[Column3],"")</f>
        <v>PIt_c_vm_FWD</v>
      </c>
      <c r="H2106" s="3" t="str" cm="1">
        <f t="array" ref="H2106">sc_gsm[[#This Row],[model_rxn]]&amp;",r,"&amp;_xlfn.SWITCH(sc_gsm[[#This Row],[Column2]],"REV","lower_bound:-","FWD","upper_bound:")&amp;"1000"</f>
        <v>PIt_c_vm,r,upper_bound:1000</v>
      </c>
      <c r="I2106" s="3" t="str">
        <f>_xlfn.XLOOKUP(sc_gsm[[#This Row],[Column3]],SC_enz[name_dir],SC_enz[name_dir],"")</f>
        <v>PIt_c_vm_FWD</v>
      </c>
      <c r="J2106" s="3" t="str">
        <f>_xlfn.XLOOKUP(sc_gsm[[#This Row],[name]],[1]RXNS!$C:$C,[1]RXNS!$D:$D,"")</f>
        <v>phosphate[c] &lt;=&gt; phosphate[vm]</v>
      </c>
      <c r="K2106" s="3" t="str">
        <f>_xlfn.XLOOKUP(sc_gsm[[#This Row],[name]],[2]RXNS!$C:$C,[2]RXNS!$D:$D,"")</f>
        <v>phosphate[c] &lt;=&gt; phosphate[vm]</v>
      </c>
      <c r="L2106" s="3" t="b">
        <f>sc_gsm[[#This Row],[yeast8.3.4 equation]]=sc_gsm[[#This Row],[yeast9 equation]]</f>
        <v>1</v>
      </c>
    </row>
    <row r="2107" spans="1:12" hidden="1" x14ac:dyDescent="0.2">
      <c r="A2107" t="s">
        <v>2946</v>
      </c>
      <c r="B2107" t="s">
        <v>8198</v>
      </c>
      <c r="C2107" t="s">
        <v>3903</v>
      </c>
      <c r="D2107" t="str">
        <f>sc_gsm[[#This Row],[model_rxn]]&amp;"_"&amp;sc_gsm[[#This Row],[Column2]]</f>
        <v>Ht_c_vm_REV</v>
      </c>
      <c r="E2107" t="str">
        <f>_xlfn.XLOOKUP(sc_gsm[[#This Row],[Column3]],SC_enz[name_dir],SC_enz[name_dir],"")</f>
        <v>Ht_c_vm_REV</v>
      </c>
      <c r="F2107" t="str">
        <f>_xlfn.XLOOKUP(sc_gsm[[#This Row],[model_rxn]],RT_gsm[model_rxn],RT_gsm[model_rxn],"")</f>
        <v>Ht_c_vm</v>
      </c>
      <c r="G2107" s="3" t="str">
        <f>_xlfn.XLOOKUP(sc_gsm[[#This Row],[Column3]],RT_gsm[Column3],RT_gsm[Column3],"")</f>
        <v>Ht_c_vm_REV</v>
      </c>
      <c r="H2107" s="3" t="str" cm="1">
        <f t="array" ref="H2107">sc_gsm[[#This Row],[model_rxn]]&amp;",r,"&amp;_xlfn.SWITCH(sc_gsm[[#This Row],[Column2]],"REV","lower_bound:-","FWD","upper_bound:")&amp;"1000"</f>
        <v>Ht_c_vm,r,lower_bound:-1000</v>
      </c>
      <c r="I2107" s="3" t="str">
        <f>_xlfn.XLOOKUP(sc_gsm[[#This Row],[Column3]],SC_enz[name_dir],SC_enz[name_dir],"")</f>
        <v>Ht_c_vm_REV</v>
      </c>
      <c r="J2107" s="3" t="str">
        <f>_xlfn.XLOOKUP(sc_gsm[[#This Row],[name]],[1]RXNS!$C:$C,[1]RXNS!$D:$D,"")</f>
        <v>H+[c] &lt;=&gt; H+[vm]</v>
      </c>
      <c r="K2107" s="3" t="str">
        <f>_xlfn.XLOOKUP(sc_gsm[[#This Row],[name]],[2]RXNS!$C:$C,[2]RXNS!$D:$D,"")</f>
        <v>H+[c] &lt;=&gt; H+[vm]</v>
      </c>
      <c r="L2107" s="3" t="b">
        <f>sc_gsm[[#This Row],[yeast8.3.4 equation]]=sc_gsm[[#This Row],[yeast9 equation]]</f>
        <v>1</v>
      </c>
    </row>
    <row r="2108" spans="1:12" hidden="1" x14ac:dyDescent="0.2">
      <c r="A2108" t="s">
        <v>2946</v>
      </c>
      <c r="B2108" t="s">
        <v>8198</v>
      </c>
      <c r="C2108" t="s">
        <v>3902</v>
      </c>
      <c r="D2108" t="str">
        <f>sc_gsm[[#This Row],[model_rxn]]&amp;"_"&amp;sc_gsm[[#This Row],[Column2]]</f>
        <v>Ht_c_vm_FWD</v>
      </c>
      <c r="E2108" t="str">
        <f>_xlfn.XLOOKUP(sc_gsm[[#This Row],[Column3]],SC_enz[name_dir],SC_enz[name_dir],"")</f>
        <v>Ht_c_vm_FWD</v>
      </c>
      <c r="F2108" t="str">
        <f>_xlfn.XLOOKUP(sc_gsm[[#This Row],[model_rxn]],RT_gsm[model_rxn],RT_gsm[model_rxn],"")</f>
        <v>Ht_c_vm</v>
      </c>
      <c r="G2108" s="3" t="str">
        <f>_xlfn.XLOOKUP(sc_gsm[[#This Row],[Column3]],RT_gsm[Column3],RT_gsm[Column3],"")</f>
        <v>Ht_c_vm_FWD</v>
      </c>
      <c r="H2108" s="3" t="str" cm="1">
        <f t="array" ref="H2108">sc_gsm[[#This Row],[model_rxn]]&amp;",r,"&amp;_xlfn.SWITCH(sc_gsm[[#This Row],[Column2]],"REV","lower_bound:-","FWD","upper_bound:")&amp;"1000"</f>
        <v>Ht_c_vm,r,upper_bound:1000</v>
      </c>
      <c r="I2108" s="3" t="str">
        <f>_xlfn.XLOOKUP(sc_gsm[[#This Row],[Column3]],SC_enz[name_dir],SC_enz[name_dir],"")</f>
        <v>Ht_c_vm_FWD</v>
      </c>
      <c r="J2108" s="3" t="str">
        <f>_xlfn.XLOOKUP(sc_gsm[[#This Row],[name]],[1]RXNS!$C:$C,[1]RXNS!$D:$D,"")</f>
        <v>H+[c] &lt;=&gt; H+[vm]</v>
      </c>
      <c r="K2108" s="3" t="str">
        <f>_xlfn.XLOOKUP(sc_gsm[[#This Row],[name]],[2]RXNS!$C:$C,[2]RXNS!$D:$D,"")</f>
        <v>H+[c] &lt;=&gt; H+[vm]</v>
      </c>
      <c r="L2108" s="3" t="b">
        <f>sc_gsm[[#This Row],[yeast8.3.4 equation]]=sc_gsm[[#This Row],[yeast9 equation]]</f>
        <v>1</v>
      </c>
    </row>
    <row r="2109" spans="1:12" hidden="1" x14ac:dyDescent="0.2">
      <c r="A2109" t="s">
        <v>2947</v>
      </c>
      <c r="B2109" t="s">
        <v>8199</v>
      </c>
      <c r="C2109" t="s">
        <v>3903</v>
      </c>
      <c r="D2109" t="str">
        <f>sc_gsm[[#This Row],[model_rxn]]&amp;"_"&amp;sc_gsm[[#This Row],[Column2]]</f>
        <v>ATPt_c_vm_REV</v>
      </c>
      <c r="E2109" t="str">
        <f>_xlfn.XLOOKUP(sc_gsm[[#This Row],[Column3]],SC_enz[name_dir],SC_enz[name_dir],"")</f>
        <v>ATPt_c_vm_REV</v>
      </c>
      <c r="F2109" t="str">
        <f>_xlfn.XLOOKUP(sc_gsm[[#This Row],[model_rxn]],RT_gsm[model_rxn],RT_gsm[model_rxn],"")</f>
        <v>ATPt_c_vm</v>
      </c>
      <c r="G2109" s="3" t="str">
        <f>_xlfn.XLOOKUP(sc_gsm[[#This Row],[Column3]],RT_gsm[Column3],RT_gsm[Column3],"")</f>
        <v>ATPt_c_vm_REV</v>
      </c>
      <c r="H2109" s="3" t="str" cm="1">
        <f t="array" ref="H2109">sc_gsm[[#This Row],[model_rxn]]&amp;",r,"&amp;_xlfn.SWITCH(sc_gsm[[#This Row],[Column2]],"REV","lower_bound:-","FWD","upper_bound:")&amp;"1000"</f>
        <v>ATPt_c_vm,r,lower_bound:-1000</v>
      </c>
      <c r="I2109" s="3" t="str">
        <f>_xlfn.XLOOKUP(sc_gsm[[#This Row],[Column3]],SC_enz[name_dir],SC_enz[name_dir],"")</f>
        <v>ATPt_c_vm_REV</v>
      </c>
      <c r="J2109" s="3" t="str">
        <f>_xlfn.XLOOKUP(sc_gsm[[#This Row],[name]],[1]RXNS!$C:$C,[1]RXNS!$D:$D,"")</f>
        <v>ATP[c] &lt;=&gt; ATP[vm]</v>
      </c>
      <c r="K2109" s="3" t="str">
        <f>_xlfn.XLOOKUP(sc_gsm[[#This Row],[name]],[2]RXNS!$C:$C,[2]RXNS!$D:$D,"")</f>
        <v>ATP[c] &lt;=&gt; ATP[vm]</v>
      </c>
      <c r="L2109" s="3" t="b">
        <f>sc_gsm[[#This Row],[yeast8.3.4 equation]]=sc_gsm[[#This Row],[yeast9 equation]]</f>
        <v>1</v>
      </c>
    </row>
    <row r="2110" spans="1:12" hidden="1" x14ac:dyDescent="0.2">
      <c r="A2110" t="s">
        <v>2947</v>
      </c>
      <c r="B2110" t="s">
        <v>8199</v>
      </c>
      <c r="C2110" t="s">
        <v>3902</v>
      </c>
      <c r="D2110" t="str">
        <f>sc_gsm[[#This Row],[model_rxn]]&amp;"_"&amp;sc_gsm[[#This Row],[Column2]]</f>
        <v>ATPt_c_vm_FWD</v>
      </c>
      <c r="E2110" t="str">
        <f>_xlfn.XLOOKUP(sc_gsm[[#This Row],[Column3]],SC_enz[name_dir],SC_enz[name_dir],"")</f>
        <v>ATPt_c_vm_FWD</v>
      </c>
      <c r="F2110" t="str">
        <f>_xlfn.XLOOKUP(sc_gsm[[#This Row],[model_rxn]],RT_gsm[model_rxn],RT_gsm[model_rxn],"")</f>
        <v>ATPt_c_vm</v>
      </c>
      <c r="G2110" s="3" t="str">
        <f>_xlfn.XLOOKUP(sc_gsm[[#This Row],[Column3]],RT_gsm[Column3],RT_gsm[Column3],"")</f>
        <v>ATPt_c_vm_FWD</v>
      </c>
      <c r="H2110" s="3" t="str" cm="1">
        <f t="array" ref="H2110">sc_gsm[[#This Row],[model_rxn]]&amp;",r,"&amp;_xlfn.SWITCH(sc_gsm[[#This Row],[Column2]],"REV","lower_bound:-","FWD","upper_bound:")&amp;"1000"</f>
        <v>ATPt_c_vm,r,upper_bound:1000</v>
      </c>
      <c r="I2110" s="3" t="str">
        <f>_xlfn.XLOOKUP(sc_gsm[[#This Row],[Column3]],SC_enz[name_dir],SC_enz[name_dir],"")</f>
        <v>ATPt_c_vm_FWD</v>
      </c>
      <c r="J2110" s="3" t="str">
        <f>_xlfn.XLOOKUP(sc_gsm[[#This Row],[name]],[1]RXNS!$C:$C,[1]RXNS!$D:$D,"")</f>
        <v>ATP[c] &lt;=&gt; ATP[vm]</v>
      </c>
      <c r="K2110" s="3" t="str">
        <f>_xlfn.XLOOKUP(sc_gsm[[#This Row],[name]],[2]RXNS!$C:$C,[2]RXNS!$D:$D,"")</f>
        <v>ATP[c] &lt;=&gt; ATP[vm]</v>
      </c>
      <c r="L2110" s="3" t="b">
        <f>sc_gsm[[#This Row],[yeast8.3.4 equation]]=sc_gsm[[#This Row],[yeast9 equation]]</f>
        <v>1</v>
      </c>
    </row>
    <row r="2111" spans="1:12" hidden="1" x14ac:dyDescent="0.2">
      <c r="A2111" t="s">
        <v>2948</v>
      </c>
      <c r="B2111" t="s">
        <v>8200</v>
      </c>
      <c r="C2111" t="s">
        <v>3903</v>
      </c>
      <c r="D2111" t="str">
        <f>sc_gsm[[#This Row],[model_rxn]]&amp;"_"&amp;sc_gsm[[#This Row],[Column2]]</f>
        <v>ADPt_c_vm_REV</v>
      </c>
      <c r="E2111" t="str">
        <f>_xlfn.XLOOKUP(sc_gsm[[#This Row],[Column3]],SC_enz[name_dir],SC_enz[name_dir],"")</f>
        <v>ADPt_c_vm_REV</v>
      </c>
      <c r="F2111" t="str">
        <f>_xlfn.XLOOKUP(sc_gsm[[#This Row],[model_rxn]],RT_gsm[model_rxn],RT_gsm[model_rxn],"")</f>
        <v>ADPt_c_vm</v>
      </c>
      <c r="G2111" s="3" t="str">
        <f>_xlfn.XLOOKUP(sc_gsm[[#This Row],[Column3]],RT_gsm[Column3],RT_gsm[Column3],"")</f>
        <v>ADPt_c_vm_REV</v>
      </c>
      <c r="H2111" s="3" t="str" cm="1">
        <f t="array" ref="H2111">sc_gsm[[#This Row],[model_rxn]]&amp;",r,"&amp;_xlfn.SWITCH(sc_gsm[[#This Row],[Column2]],"REV","lower_bound:-","FWD","upper_bound:")&amp;"1000"</f>
        <v>ADPt_c_vm,r,lower_bound:-1000</v>
      </c>
      <c r="I2111" s="3" t="str">
        <f>_xlfn.XLOOKUP(sc_gsm[[#This Row],[Column3]],SC_enz[name_dir],SC_enz[name_dir],"")</f>
        <v>ADPt_c_vm_REV</v>
      </c>
      <c r="J2111" s="3" t="str">
        <f>_xlfn.XLOOKUP(sc_gsm[[#This Row],[name]],[1]RXNS!$C:$C,[1]RXNS!$D:$D,"")</f>
        <v>ADP[c] &lt;=&gt; ADP[vm]</v>
      </c>
      <c r="K2111" s="3" t="str">
        <f>_xlfn.XLOOKUP(sc_gsm[[#This Row],[name]],[2]RXNS!$C:$C,[2]RXNS!$D:$D,"")</f>
        <v>ADP[c] &lt;=&gt; ADP[vm]</v>
      </c>
      <c r="L2111" s="3" t="b">
        <f>sc_gsm[[#This Row],[yeast8.3.4 equation]]=sc_gsm[[#This Row],[yeast9 equation]]</f>
        <v>1</v>
      </c>
    </row>
    <row r="2112" spans="1:12" hidden="1" x14ac:dyDescent="0.2">
      <c r="A2112" t="s">
        <v>2948</v>
      </c>
      <c r="B2112" t="s">
        <v>8200</v>
      </c>
      <c r="C2112" t="s">
        <v>3902</v>
      </c>
      <c r="D2112" t="str">
        <f>sc_gsm[[#This Row],[model_rxn]]&amp;"_"&amp;sc_gsm[[#This Row],[Column2]]</f>
        <v>ADPt_c_vm_FWD</v>
      </c>
      <c r="E2112" t="str">
        <f>_xlfn.XLOOKUP(sc_gsm[[#This Row],[Column3]],SC_enz[name_dir],SC_enz[name_dir],"")</f>
        <v>ADPt_c_vm_FWD</v>
      </c>
      <c r="F2112" t="str">
        <f>_xlfn.XLOOKUP(sc_gsm[[#This Row],[model_rxn]],RT_gsm[model_rxn],RT_gsm[model_rxn],"")</f>
        <v>ADPt_c_vm</v>
      </c>
      <c r="G2112" s="3" t="str">
        <f>_xlfn.XLOOKUP(sc_gsm[[#This Row],[Column3]],RT_gsm[Column3],RT_gsm[Column3],"")</f>
        <v>ADPt_c_vm_FWD</v>
      </c>
      <c r="H2112" s="3" t="str" cm="1">
        <f t="array" ref="H2112">sc_gsm[[#This Row],[model_rxn]]&amp;",r,"&amp;_xlfn.SWITCH(sc_gsm[[#This Row],[Column2]],"REV","lower_bound:-","FWD","upper_bound:")&amp;"1000"</f>
        <v>ADPt_c_vm,r,upper_bound:1000</v>
      </c>
      <c r="I2112" s="3" t="str">
        <f>_xlfn.XLOOKUP(sc_gsm[[#This Row],[Column3]],SC_enz[name_dir],SC_enz[name_dir],"")</f>
        <v>ADPt_c_vm_FWD</v>
      </c>
      <c r="J2112" s="3" t="str">
        <f>_xlfn.XLOOKUP(sc_gsm[[#This Row],[name]],[1]RXNS!$C:$C,[1]RXNS!$D:$D,"")</f>
        <v>ADP[c] &lt;=&gt; ADP[vm]</v>
      </c>
      <c r="K2112" s="3" t="str">
        <f>_xlfn.XLOOKUP(sc_gsm[[#This Row],[name]],[2]RXNS!$C:$C,[2]RXNS!$D:$D,"")</f>
        <v>ADP[c] &lt;=&gt; ADP[vm]</v>
      </c>
      <c r="L2112" s="3" t="b">
        <f>sc_gsm[[#This Row],[yeast8.3.4 equation]]=sc_gsm[[#This Row],[yeast9 equation]]</f>
        <v>1</v>
      </c>
    </row>
    <row r="2113" spans="1:12" hidden="1" x14ac:dyDescent="0.2">
      <c r="A2113" t="s">
        <v>2949</v>
      </c>
      <c r="B2113" t="s">
        <v>8201</v>
      </c>
      <c r="C2113" t="s">
        <v>3903</v>
      </c>
      <c r="D2113" t="str">
        <f>sc_gsm[[#This Row],[model_rxn]]&amp;"_"&amp;sc_gsm[[#This Row],[Column2]]</f>
        <v>CO2t_c_vm_REV</v>
      </c>
      <c r="E2113" t="str">
        <f>_xlfn.XLOOKUP(sc_gsm[[#This Row],[Column3]],SC_enz[name_dir],SC_enz[name_dir],"")</f>
        <v>CO2t_c_vm_REV</v>
      </c>
      <c r="F2113" t="str">
        <f>_xlfn.XLOOKUP(sc_gsm[[#This Row],[model_rxn]],RT_gsm[model_rxn],RT_gsm[model_rxn],"")</f>
        <v>CO2t_c_vm</v>
      </c>
      <c r="G2113" s="3" t="str">
        <f>_xlfn.XLOOKUP(sc_gsm[[#This Row],[Column3]],RT_gsm[Column3],RT_gsm[Column3],"")</f>
        <v>CO2t_c_vm_REV</v>
      </c>
      <c r="H2113" s="3" t="str" cm="1">
        <f t="array" ref="H2113">sc_gsm[[#This Row],[model_rxn]]&amp;",r,"&amp;_xlfn.SWITCH(sc_gsm[[#This Row],[Column2]],"REV","lower_bound:-","FWD","upper_bound:")&amp;"1000"</f>
        <v>CO2t_c_vm,r,lower_bound:-1000</v>
      </c>
      <c r="I2113" s="3" t="str">
        <f>_xlfn.XLOOKUP(sc_gsm[[#This Row],[Column3]],SC_enz[name_dir],SC_enz[name_dir],"")</f>
        <v>CO2t_c_vm_REV</v>
      </c>
      <c r="J2113" s="3" t="str">
        <f>_xlfn.XLOOKUP(sc_gsm[[#This Row],[name]],[1]RXNS!$C:$C,[1]RXNS!$D:$D,"")</f>
        <v>carbon dioxide[c] &lt;=&gt; carbon dioxide[vm]</v>
      </c>
      <c r="K2113" s="3" t="str">
        <f>_xlfn.XLOOKUP(sc_gsm[[#This Row],[name]],[2]RXNS!$C:$C,[2]RXNS!$D:$D,"")</f>
        <v>carbon dioxide[c] &lt;=&gt; carbon dioxide[vm]</v>
      </c>
      <c r="L2113" s="3" t="b">
        <f>sc_gsm[[#This Row],[yeast8.3.4 equation]]=sc_gsm[[#This Row],[yeast9 equation]]</f>
        <v>1</v>
      </c>
    </row>
    <row r="2114" spans="1:12" hidden="1" x14ac:dyDescent="0.2">
      <c r="A2114" t="s">
        <v>2949</v>
      </c>
      <c r="B2114" t="s">
        <v>8201</v>
      </c>
      <c r="C2114" t="s">
        <v>3902</v>
      </c>
      <c r="D2114" t="str">
        <f>sc_gsm[[#This Row],[model_rxn]]&amp;"_"&amp;sc_gsm[[#This Row],[Column2]]</f>
        <v>CO2t_c_vm_FWD</v>
      </c>
      <c r="E2114" t="str">
        <f>_xlfn.XLOOKUP(sc_gsm[[#This Row],[Column3]],SC_enz[name_dir],SC_enz[name_dir],"")</f>
        <v>CO2t_c_vm_FWD</v>
      </c>
      <c r="F2114" t="str">
        <f>_xlfn.XLOOKUP(sc_gsm[[#This Row],[model_rxn]],RT_gsm[model_rxn],RT_gsm[model_rxn],"")</f>
        <v>CO2t_c_vm</v>
      </c>
      <c r="G2114" s="3" t="str">
        <f>_xlfn.XLOOKUP(sc_gsm[[#This Row],[Column3]],RT_gsm[Column3],RT_gsm[Column3],"")</f>
        <v>CO2t_c_vm_FWD</v>
      </c>
      <c r="H2114" s="3" t="str" cm="1">
        <f t="array" ref="H2114">sc_gsm[[#This Row],[model_rxn]]&amp;",r,"&amp;_xlfn.SWITCH(sc_gsm[[#This Row],[Column2]],"REV","lower_bound:-","FWD","upper_bound:")&amp;"1000"</f>
        <v>CO2t_c_vm,r,upper_bound:1000</v>
      </c>
      <c r="I2114" s="3" t="str">
        <f>_xlfn.XLOOKUP(sc_gsm[[#This Row],[Column3]],SC_enz[name_dir],SC_enz[name_dir],"")</f>
        <v>CO2t_c_vm_FWD</v>
      </c>
      <c r="J2114" s="3" t="str">
        <f>_xlfn.XLOOKUP(sc_gsm[[#This Row],[name]],[1]RXNS!$C:$C,[1]RXNS!$D:$D,"")</f>
        <v>carbon dioxide[c] &lt;=&gt; carbon dioxide[vm]</v>
      </c>
      <c r="K2114" s="3" t="str">
        <f>_xlfn.XLOOKUP(sc_gsm[[#This Row],[name]],[2]RXNS!$C:$C,[2]RXNS!$D:$D,"")</f>
        <v>carbon dioxide[c] &lt;=&gt; carbon dioxide[vm]</v>
      </c>
      <c r="L2114" s="3" t="b">
        <f>sc_gsm[[#This Row],[yeast8.3.4 equation]]=sc_gsm[[#This Row],[yeast9 equation]]</f>
        <v>1</v>
      </c>
    </row>
    <row r="2115" spans="1:12" hidden="1" x14ac:dyDescent="0.2">
      <c r="A2115" t="s">
        <v>2950</v>
      </c>
      <c r="B2115" t="s">
        <v>8202</v>
      </c>
      <c r="C2115" t="s">
        <v>3903</v>
      </c>
      <c r="D2115" t="str">
        <f>sc_gsm[[#This Row],[model_rxn]]&amp;"_"&amp;sc_gsm[[#This Row],[Column2]]</f>
        <v>H2Ot_c_gm_REV</v>
      </c>
      <c r="E2115" t="str">
        <f>_xlfn.XLOOKUP(sc_gsm[[#This Row],[Column3]],SC_enz[name_dir],SC_enz[name_dir],"")</f>
        <v>H2Ot_c_gm_REV</v>
      </c>
      <c r="F2115" t="str">
        <f>_xlfn.XLOOKUP(sc_gsm[[#This Row],[model_rxn]],RT_gsm[model_rxn],RT_gsm[model_rxn],"")</f>
        <v>H2Ot_c_gm</v>
      </c>
      <c r="G2115" s="3" t="str">
        <f>_xlfn.XLOOKUP(sc_gsm[[#This Row],[Column3]],RT_gsm[Column3],RT_gsm[Column3],"")</f>
        <v>H2Ot_c_gm_REV</v>
      </c>
      <c r="H2115" s="3" t="str" cm="1">
        <f t="array" ref="H2115">sc_gsm[[#This Row],[model_rxn]]&amp;",r,"&amp;_xlfn.SWITCH(sc_gsm[[#This Row],[Column2]],"REV","lower_bound:-","FWD","upper_bound:")&amp;"1000"</f>
        <v>H2Ot_c_gm,r,lower_bound:-1000</v>
      </c>
      <c r="I2115" s="3" t="str">
        <f>_xlfn.XLOOKUP(sc_gsm[[#This Row],[Column3]],SC_enz[name_dir],SC_enz[name_dir],"")</f>
        <v>H2Ot_c_gm_REV</v>
      </c>
      <c r="J2115" s="3" t="str">
        <f>_xlfn.XLOOKUP(sc_gsm[[#This Row],[name]],[1]RXNS!$C:$C,[1]RXNS!$D:$D,"")</f>
        <v>H2O[c] &lt;=&gt; H2O[gm]</v>
      </c>
      <c r="K2115" s="3" t="str">
        <f>_xlfn.XLOOKUP(sc_gsm[[#This Row],[name]],[2]RXNS!$C:$C,[2]RXNS!$D:$D,"")</f>
        <v>H2O[c] &lt;=&gt; H2O[gm]</v>
      </c>
      <c r="L2115" s="3" t="b">
        <f>sc_gsm[[#This Row],[yeast8.3.4 equation]]=sc_gsm[[#This Row],[yeast9 equation]]</f>
        <v>1</v>
      </c>
    </row>
    <row r="2116" spans="1:12" hidden="1" x14ac:dyDescent="0.2">
      <c r="A2116" t="s">
        <v>2950</v>
      </c>
      <c r="B2116" t="s">
        <v>8202</v>
      </c>
      <c r="C2116" t="s">
        <v>3902</v>
      </c>
      <c r="D2116" t="str">
        <f>sc_gsm[[#This Row],[model_rxn]]&amp;"_"&amp;sc_gsm[[#This Row],[Column2]]</f>
        <v>H2Ot_c_gm_FWD</v>
      </c>
      <c r="E2116" t="str">
        <f>_xlfn.XLOOKUP(sc_gsm[[#This Row],[Column3]],SC_enz[name_dir],SC_enz[name_dir],"")</f>
        <v>H2Ot_c_gm_FWD</v>
      </c>
      <c r="F2116" t="str">
        <f>_xlfn.XLOOKUP(sc_gsm[[#This Row],[model_rxn]],RT_gsm[model_rxn],RT_gsm[model_rxn],"")</f>
        <v>H2Ot_c_gm</v>
      </c>
      <c r="G2116" s="3" t="str">
        <f>_xlfn.XLOOKUP(sc_gsm[[#This Row],[Column3]],RT_gsm[Column3],RT_gsm[Column3],"")</f>
        <v>H2Ot_c_gm_FWD</v>
      </c>
      <c r="H2116" s="3" t="str" cm="1">
        <f t="array" ref="H2116">sc_gsm[[#This Row],[model_rxn]]&amp;",r,"&amp;_xlfn.SWITCH(sc_gsm[[#This Row],[Column2]],"REV","lower_bound:-","FWD","upper_bound:")&amp;"1000"</f>
        <v>H2Ot_c_gm,r,upper_bound:1000</v>
      </c>
      <c r="I2116" s="3" t="str">
        <f>_xlfn.XLOOKUP(sc_gsm[[#This Row],[Column3]],SC_enz[name_dir],SC_enz[name_dir],"")</f>
        <v>H2Ot_c_gm_FWD</v>
      </c>
      <c r="J2116" s="3" t="str">
        <f>_xlfn.XLOOKUP(sc_gsm[[#This Row],[name]],[1]RXNS!$C:$C,[1]RXNS!$D:$D,"")</f>
        <v>H2O[c] &lt;=&gt; H2O[gm]</v>
      </c>
      <c r="K2116" s="3" t="str">
        <f>_xlfn.XLOOKUP(sc_gsm[[#This Row],[name]],[2]RXNS!$C:$C,[2]RXNS!$D:$D,"")</f>
        <v>H2O[c] &lt;=&gt; H2O[gm]</v>
      </c>
      <c r="L2116" s="3" t="b">
        <f>sc_gsm[[#This Row],[yeast8.3.4 equation]]=sc_gsm[[#This Row],[yeast9 equation]]</f>
        <v>1</v>
      </c>
    </row>
    <row r="2117" spans="1:12" hidden="1" x14ac:dyDescent="0.2">
      <c r="A2117" t="s">
        <v>2951</v>
      </c>
      <c r="B2117" t="s">
        <v>8203</v>
      </c>
      <c r="C2117" t="s">
        <v>3903</v>
      </c>
      <c r="D2117" t="str">
        <f>sc_gsm[[#This Row],[model_rxn]]&amp;"_"&amp;sc_gsm[[#This Row],[Column2]]</f>
        <v>PIt_c_gm_REV</v>
      </c>
      <c r="E2117" t="str">
        <f>_xlfn.XLOOKUP(sc_gsm[[#This Row],[Column3]],SC_enz[name_dir],SC_enz[name_dir],"")</f>
        <v>PIt_c_gm_REV</v>
      </c>
      <c r="F2117" t="str">
        <f>_xlfn.XLOOKUP(sc_gsm[[#This Row],[model_rxn]],RT_gsm[model_rxn],RT_gsm[model_rxn],"")</f>
        <v>PIt_c_gm</v>
      </c>
      <c r="G2117" s="3" t="str">
        <f>_xlfn.XLOOKUP(sc_gsm[[#This Row],[Column3]],RT_gsm[Column3],RT_gsm[Column3],"")</f>
        <v>PIt_c_gm_REV</v>
      </c>
      <c r="H2117" s="3" t="str" cm="1">
        <f t="array" ref="H2117">sc_gsm[[#This Row],[model_rxn]]&amp;",r,"&amp;_xlfn.SWITCH(sc_gsm[[#This Row],[Column2]],"REV","lower_bound:-","FWD","upper_bound:")&amp;"1000"</f>
        <v>PIt_c_gm,r,lower_bound:-1000</v>
      </c>
      <c r="I2117" s="3" t="str">
        <f>_xlfn.XLOOKUP(sc_gsm[[#This Row],[Column3]],SC_enz[name_dir],SC_enz[name_dir],"")</f>
        <v>PIt_c_gm_REV</v>
      </c>
      <c r="J2117" s="3" t="str">
        <f>_xlfn.XLOOKUP(sc_gsm[[#This Row],[name]],[1]RXNS!$C:$C,[1]RXNS!$D:$D,"")</f>
        <v>phosphate[c] &lt;=&gt; phosphate[gm]</v>
      </c>
      <c r="K2117" s="3" t="str">
        <f>_xlfn.XLOOKUP(sc_gsm[[#This Row],[name]],[2]RXNS!$C:$C,[2]RXNS!$D:$D,"")</f>
        <v>phosphate[c] &lt;=&gt; phosphate[gm]</v>
      </c>
      <c r="L2117" s="3" t="b">
        <f>sc_gsm[[#This Row],[yeast8.3.4 equation]]=sc_gsm[[#This Row],[yeast9 equation]]</f>
        <v>1</v>
      </c>
    </row>
    <row r="2118" spans="1:12" hidden="1" x14ac:dyDescent="0.2">
      <c r="A2118" t="s">
        <v>2951</v>
      </c>
      <c r="B2118" t="s">
        <v>8203</v>
      </c>
      <c r="C2118" t="s">
        <v>3902</v>
      </c>
      <c r="D2118" t="str">
        <f>sc_gsm[[#This Row],[model_rxn]]&amp;"_"&amp;sc_gsm[[#This Row],[Column2]]</f>
        <v>PIt_c_gm_FWD</v>
      </c>
      <c r="E2118" t="str">
        <f>_xlfn.XLOOKUP(sc_gsm[[#This Row],[Column3]],SC_enz[name_dir],SC_enz[name_dir],"")</f>
        <v>PIt_c_gm_FWD</v>
      </c>
      <c r="F2118" t="str">
        <f>_xlfn.XLOOKUP(sc_gsm[[#This Row],[model_rxn]],RT_gsm[model_rxn],RT_gsm[model_rxn],"")</f>
        <v>PIt_c_gm</v>
      </c>
      <c r="G2118" s="3" t="str">
        <f>_xlfn.XLOOKUP(sc_gsm[[#This Row],[Column3]],RT_gsm[Column3],RT_gsm[Column3],"")</f>
        <v>PIt_c_gm_FWD</v>
      </c>
      <c r="H2118" s="3" t="str" cm="1">
        <f t="array" ref="H2118">sc_gsm[[#This Row],[model_rxn]]&amp;",r,"&amp;_xlfn.SWITCH(sc_gsm[[#This Row],[Column2]],"REV","lower_bound:-","FWD","upper_bound:")&amp;"1000"</f>
        <v>PIt_c_gm,r,upper_bound:1000</v>
      </c>
      <c r="I2118" s="3" t="str">
        <f>_xlfn.XLOOKUP(sc_gsm[[#This Row],[Column3]],SC_enz[name_dir],SC_enz[name_dir],"")</f>
        <v>PIt_c_gm_FWD</v>
      </c>
      <c r="J2118" s="3" t="str">
        <f>_xlfn.XLOOKUP(sc_gsm[[#This Row],[name]],[1]RXNS!$C:$C,[1]RXNS!$D:$D,"")</f>
        <v>phosphate[c] &lt;=&gt; phosphate[gm]</v>
      </c>
      <c r="K2118" s="3" t="str">
        <f>_xlfn.XLOOKUP(sc_gsm[[#This Row],[name]],[2]RXNS!$C:$C,[2]RXNS!$D:$D,"")</f>
        <v>phosphate[c] &lt;=&gt; phosphate[gm]</v>
      </c>
      <c r="L2118" s="3" t="b">
        <f>sc_gsm[[#This Row],[yeast8.3.4 equation]]=sc_gsm[[#This Row],[yeast9 equation]]</f>
        <v>1</v>
      </c>
    </row>
    <row r="2119" spans="1:12" hidden="1" x14ac:dyDescent="0.2">
      <c r="A2119" t="s">
        <v>2952</v>
      </c>
      <c r="B2119" t="s">
        <v>8204</v>
      </c>
      <c r="C2119" t="s">
        <v>3903</v>
      </c>
      <c r="D2119" t="str">
        <f>sc_gsm[[#This Row],[model_rxn]]&amp;"_"&amp;sc_gsm[[#This Row],[Column2]]</f>
        <v>Ht_c_gm_REV</v>
      </c>
      <c r="E2119" t="str">
        <f>_xlfn.XLOOKUP(sc_gsm[[#This Row],[Column3]],SC_enz[name_dir],SC_enz[name_dir],"")</f>
        <v>Ht_c_gm_REV</v>
      </c>
      <c r="F2119" t="str">
        <f>_xlfn.XLOOKUP(sc_gsm[[#This Row],[model_rxn]],RT_gsm[model_rxn],RT_gsm[model_rxn],"")</f>
        <v>Ht_c_gm</v>
      </c>
      <c r="G2119" s="3" t="str">
        <f>_xlfn.XLOOKUP(sc_gsm[[#This Row],[Column3]],RT_gsm[Column3],RT_gsm[Column3],"")</f>
        <v>Ht_c_gm_REV</v>
      </c>
      <c r="H2119" s="3" t="str" cm="1">
        <f t="array" ref="H2119">sc_gsm[[#This Row],[model_rxn]]&amp;",r,"&amp;_xlfn.SWITCH(sc_gsm[[#This Row],[Column2]],"REV","lower_bound:-","FWD","upper_bound:")&amp;"1000"</f>
        <v>Ht_c_gm,r,lower_bound:-1000</v>
      </c>
      <c r="I2119" s="3" t="str">
        <f>_xlfn.XLOOKUP(sc_gsm[[#This Row],[Column3]],SC_enz[name_dir],SC_enz[name_dir],"")</f>
        <v>Ht_c_gm_REV</v>
      </c>
      <c r="J2119" s="3" t="str">
        <f>_xlfn.XLOOKUP(sc_gsm[[#This Row],[name]],[1]RXNS!$C:$C,[1]RXNS!$D:$D,"")</f>
        <v>H+[c] &lt;=&gt; H+[gm]</v>
      </c>
      <c r="K2119" s="3" t="str">
        <f>_xlfn.XLOOKUP(sc_gsm[[#This Row],[name]],[2]RXNS!$C:$C,[2]RXNS!$D:$D,"")</f>
        <v>H+[c] &lt;=&gt; H+[gm]</v>
      </c>
      <c r="L2119" s="3" t="b">
        <f>sc_gsm[[#This Row],[yeast8.3.4 equation]]=sc_gsm[[#This Row],[yeast9 equation]]</f>
        <v>1</v>
      </c>
    </row>
    <row r="2120" spans="1:12" hidden="1" x14ac:dyDescent="0.2">
      <c r="A2120" t="s">
        <v>2952</v>
      </c>
      <c r="B2120" t="s">
        <v>8204</v>
      </c>
      <c r="C2120" t="s">
        <v>3902</v>
      </c>
      <c r="D2120" t="str">
        <f>sc_gsm[[#This Row],[model_rxn]]&amp;"_"&amp;sc_gsm[[#This Row],[Column2]]</f>
        <v>Ht_c_gm_FWD</v>
      </c>
      <c r="E2120" t="str">
        <f>_xlfn.XLOOKUP(sc_gsm[[#This Row],[Column3]],SC_enz[name_dir],SC_enz[name_dir],"")</f>
        <v>Ht_c_gm_FWD</v>
      </c>
      <c r="F2120" t="str">
        <f>_xlfn.XLOOKUP(sc_gsm[[#This Row],[model_rxn]],RT_gsm[model_rxn],RT_gsm[model_rxn],"")</f>
        <v>Ht_c_gm</v>
      </c>
      <c r="G2120" s="3" t="str">
        <f>_xlfn.XLOOKUP(sc_gsm[[#This Row],[Column3]],RT_gsm[Column3],RT_gsm[Column3],"")</f>
        <v>Ht_c_gm_FWD</v>
      </c>
      <c r="H2120" s="3" t="str" cm="1">
        <f t="array" ref="H2120">sc_gsm[[#This Row],[model_rxn]]&amp;",r,"&amp;_xlfn.SWITCH(sc_gsm[[#This Row],[Column2]],"REV","lower_bound:-","FWD","upper_bound:")&amp;"1000"</f>
        <v>Ht_c_gm,r,upper_bound:1000</v>
      </c>
      <c r="I2120" s="3" t="str">
        <f>_xlfn.XLOOKUP(sc_gsm[[#This Row],[Column3]],SC_enz[name_dir],SC_enz[name_dir],"")</f>
        <v>Ht_c_gm_FWD</v>
      </c>
      <c r="J2120" s="3" t="str">
        <f>_xlfn.XLOOKUP(sc_gsm[[#This Row],[name]],[1]RXNS!$C:$C,[1]RXNS!$D:$D,"")</f>
        <v>H+[c] &lt;=&gt; H+[gm]</v>
      </c>
      <c r="K2120" s="3" t="str">
        <f>_xlfn.XLOOKUP(sc_gsm[[#This Row],[name]],[2]RXNS!$C:$C,[2]RXNS!$D:$D,"")</f>
        <v>H+[c] &lt;=&gt; H+[gm]</v>
      </c>
      <c r="L2120" s="3" t="b">
        <f>sc_gsm[[#This Row],[yeast8.3.4 equation]]=sc_gsm[[#This Row],[yeast9 equation]]</f>
        <v>1</v>
      </c>
    </row>
    <row r="2121" spans="1:12" hidden="1" x14ac:dyDescent="0.2">
      <c r="A2121" t="s">
        <v>2953</v>
      </c>
      <c r="B2121" t="s">
        <v>8205</v>
      </c>
      <c r="C2121" t="s">
        <v>3903</v>
      </c>
      <c r="D2121" t="str">
        <f>sc_gsm[[#This Row],[model_rxn]]&amp;"_"&amp;sc_gsm[[#This Row],[Column2]]</f>
        <v>CO2t_c_gm_REV</v>
      </c>
      <c r="E2121" t="str">
        <f>_xlfn.XLOOKUP(sc_gsm[[#This Row],[Column3]],SC_enz[name_dir],SC_enz[name_dir],"")</f>
        <v>CO2t_c_gm_REV</v>
      </c>
      <c r="F2121" t="str">
        <f>_xlfn.XLOOKUP(sc_gsm[[#This Row],[model_rxn]],RT_gsm[model_rxn],RT_gsm[model_rxn],"")</f>
        <v>CO2t_c_gm</v>
      </c>
      <c r="G2121" s="3" t="str">
        <f>_xlfn.XLOOKUP(sc_gsm[[#This Row],[Column3]],RT_gsm[Column3],RT_gsm[Column3],"")</f>
        <v>CO2t_c_gm_REV</v>
      </c>
      <c r="H2121" s="3" t="str" cm="1">
        <f t="array" ref="H2121">sc_gsm[[#This Row],[model_rxn]]&amp;",r,"&amp;_xlfn.SWITCH(sc_gsm[[#This Row],[Column2]],"REV","lower_bound:-","FWD","upper_bound:")&amp;"1000"</f>
        <v>CO2t_c_gm,r,lower_bound:-1000</v>
      </c>
      <c r="I2121" s="3" t="str">
        <f>_xlfn.XLOOKUP(sc_gsm[[#This Row],[Column3]],SC_enz[name_dir],SC_enz[name_dir],"")</f>
        <v>CO2t_c_gm_REV</v>
      </c>
      <c r="J2121" s="3" t="str">
        <f>_xlfn.XLOOKUP(sc_gsm[[#This Row],[name]],[1]RXNS!$C:$C,[1]RXNS!$D:$D,"")</f>
        <v>carbon dioxide[c] &lt;=&gt; carbon dioxide[gm]</v>
      </c>
      <c r="K2121" s="3" t="str">
        <f>_xlfn.XLOOKUP(sc_gsm[[#This Row],[name]],[2]RXNS!$C:$C,[2]RXNS!$D:$D,"")</f>
        <v>carbon dioxide[c] &lt;=&gt; carbon dioxide[gm]</v>
      </c>
      <c r="L2121" s="3" t="b">
        <f>sc_gsm[[#This Row],[yeast8.3.4 equation]]=sc_gsm[[#This Row],[yeast9 equation]]</f>
        <v>1</v>
      </c>
    </row>
    <row r="2122" spans="1:12" hidden="1" x14ac:dyDescent="0.2">
      <c r="A2122" t="s">
        <v>2953</v>
      </c>
      <c r="B2122" t="s">
        <v>8205</v>
      </c>
      <c r="C2122" t="s">
        <v>3902</v>
      </c>
      <c r="D2122" t="str">
        <f>sc_gsm[[#This Row],[model_rxn]]&amp;"_"&amp;sc_gsm[[#This Row],[Column2]]</f>
        <v>CO2t_c_gm_FWD</v>
      </c>
      <c r="E2122" t="str">
        <f>_xlfn.XLOOKUP(sc_gsm[[#This Row],[Column3]],SC_enz[name_dir],SC_enz[name_dir],"")</f>
        <v>CO2t_c_gm_FWD</v>
      </c>
      <c r="F2122" t="str">
        <f>_xlfn.XLOOKUP(sc_gsm[[#This Row],[model_rxn]],RT_gsm[model_rxn],RT_gsm[model_rxn],"")</f>
        <v>CO2t_c_gm</v>
      </c>
      <c r="G2122" s="3" t="str">
        <f>_xlfn.XLOOKUP(sc_gsm[[#This Row],[Column3]],RT_gsm[Column3],RT_gsm[Column3],"")</f>
        <v>CO2t_c_gm_FWD</v>
      </c>
      <c r="H2122" s="3" t="str" cm="1">
        <f t="array" ref="H2122">sc_gsm[[#This Row],[model_rxn]]&amp;",r,"&amp;_xlfn.SWITCH(sc_gsm[[#This Row],[Column2]],"REV","lower_bound:-","FWD","upper_bound:")&amp;"1000"</f>
        <v>CO2t_c_gm,r,upper_bound:1000</v>
      </c>
      <c r="I2122" s="3" t="str">
        <f>_xlfn.XLOOKUP(sc_gsm[[#This Row],[Column3]],SC_enz[name_dir],SC_enz[name_dir],"")</f>
        <v>CO2t_c_gm_FWD</v>
      </c>
      <c r="J2122" s="3" t="str">
        <f>_xlfn.XLOOKUP(sc_gsm[[#This Row],[name]],[1]RXNS!$C:$C,[1]RXNS!$D:$D,"")</f>
        <v>carbon dioxide[c] &lt;=&gt; carbon dioxide[gm]</v>
      </c>
      <c r="K2122" s="3" t="str">
        <f>_xlfn.XLOOKUP(sc_gsm[[#This Row],[name]],[2]RXNS!$C:$C,[2]RXNS!$D:$D,"")</f>
        <v>carbon dioxide[c] &lt;=&gt; carbon dioxide[gm]</v>
      </c>
      <c r="L2122" s="3" t="b">
        <f>sc_gsm[[#This Row],[yeast8.3.4 equation]]=sc_gsm[[#This Row],[yeast9 equation]]</f>
        <v>1</v>
      </c>
    </row>
    <row r="2123" spans="1:12" hidden="1" x14ac:dyDescent="0.2">
      <c r="A2123" t="s">
        <v>2954</v>
      </c>
      <c r="B2123" t="s">
        <v>8206</v>
      </c>
      <c r="C2123" t="s">
        <v>3903</v>
      </c>
      <c r="D2123" t="str">
        <f>sc_gsm[[#This Row],[model_rxn]]&amp;"_"&amp;sc_gsm[[#This Row],[Column2]]</f>
        <v>ATPt_c_gm_REV</v>
      </c>
      <c r="E2123" t="str">
        <f>_xlfn.XLOOKUP(sc_gsm[[#This Row],[Column3]],SC_enz[name_dir],SC_enz[name_dir],"")</f>
        <v>ATPt_c_gm_REV</v>
      </c>
      <c r="F2123" t="str">
        <f>_xlfn.XLOOKUP(sc_gsm[[#This Row],[model_rxn]],RT_gsm[model_rxn],RT_gsm[model_rxn],"")</f>
        <v>ATPt_c_gm</v>
      </c>
      <c r="G2123" s="3" t="str">
        <f>_xlfn.XLOOKUP(sc_gsm[[#This Row],[Column3]],RT_gsm[Column3],RT_gsm[Column3],"")</f>
        <v>ATPt_c_gm_REV</v>
      </c>
      <c r="H2123" s="3" t="str" cm="1">
        <f t="array" ref="H2123">sc_gsm[[#This Row],[model_rxn]]&amp;",r,"&amp;_xlfn.SWITCH(sc_gsm[[#This Row],[Column2]],"REV","lower_bound:-","FWD","upper_bound:")&amp;"1000"</f>
        <v>ATPt_c_gm,r,lower_bound:-1000</v>
      </c>
      <c r="I2123" s="3" t="str">
        <f>_xlfn.XLOOKUP(sc_gsm[[#This Row],[Column3]],SC_enz[name_dir],SC_enz[name_dir],"")</f>
        <v>ATPt_c_gm_REV</v>
      </c>
      <c r="J2123" s="3" t="str">
        <f>_xlfn.XLOOKUP(sc_gsm[[#This Row],[name]],[1]RXNS!$C:$C,[1]RXNS!$D:$D,"")</f>
        <v>ATP[c] &lt;=&gt; ATP[gm]</v>
      </c>
      <c r="K2123" s="3" t="str">
        <f>_xlfn.XLOOKUP(sc_gsm[[#This Row],[name]],[2]RXNS!$C:$C,[2]RXNS!$D:$D,"")</f>
        <v>ATP[c] &lt;=&gt; ATP[gm]</v>
      </c>
      <c r="L2123" s="3" t="b">
        <f>sc_gsm[[#This Row],[yeast8.3.4 equation]]=sc_gsm[[#This Row],[yeast9 equation]]</f>
        <v>1</v>
      </c>
    </row>
    <row r="2124" spans="1:12" hidden="1" x14ac:dyDescent="0.2">
      <c r="A2124" t="s">
        <v>2954</v>
      </c>
      <c r="B2124" t="s">
        <v>8206</v>
      </c>
      <c r="C2124" t="s">
        <v>3902</v>
      </c>
      <c r="D2124" t="str">
        <f>sc_gsm[[#This Row],[model_rxn]]&amp;"_"&amp;sc_gsm[[#This Row],[Column2]]</f>
        <v>ATPt_c_gm_FWD</v>
      </c>
      <c r="E2124" t="str">
        <f>_xlfn.XLOOKUP(sc_gsm[[#This Row],[Column3]],SC_enz[name_dir],SC_enz[name_dir],"")</f>
        <v>ATPt_c_gm_FWD</v>
      </c>
      <c r="F2124" t="str">
        <f>_xlfn.XLOOKUP(sc_gsm[[#This Row],[model_rxn]],RT_gsm[model_rxn],RT_gsm[model_rxn],"")</f>
        <v>ATPt_c_gm</v>
      </c>
      <c r="G2124" s="3" t="str">
        <f>_xlfn.XLOOKUP(sc_gsm[[#This Row],[Column3]],RT_gsm[Column3],RT_gsm[Column3],"")</f>
        <v>ATPt_c_gm_FWD</v>
      </c>
      <c r="H2124" s="3" t="str" cm="1">
        <f t="array" ref="H2124">sc_gsm[[#This Row],[model_rxn]]&amp;",r,"&amp;_xlfn.SWITCH(sc_gsm[[#This Row],[Column2]],"REV","lower_bound:-","FWD","upper_bound:")&amp;"1000"</f>
        <v>ATPt_c_gm,r,upper_bound:1000</v>
      </c>
      <c r="I2124" s="3" t="str">
        <f>_xlfn.XLOOKUP(sc_gsm[[#This Row],[Column3]],SC_enz[name_dir],SC_enz[name_dir],"")</f>
        <v>ATPt_c_gm_FWD</v>
      </c>
      <c r="J2124" s="3" t="str">
        <f>_xlfn.XLOOKUP(sc_gsm[[#This Row],[name]],[1]RXNS!$C:$C,[1]RXNS!$D:$D,"")</f>
        <v>ATP[c] &lt;=&gt; ATP[gm]</v>
      </c>
      <c r="K2124" s="3" t="str">
        <f>_xlfn.XLOOKUP(sc_gsm[[#This Row],[name]],[2]RXNS!$C:$C,[2]RXNS!$D:$D,"")</f>
        <v>ATP[c] &lt;=&gt; ATP[gm]</v>
      </c>
      <c r="L2124" s="3" t="b">
        <f>sc_gsm[[#This Row],[yeast8.3.4 equation]]=sc_gsm[[#This Row],[yeast9 equation]]</f>
        <v>1</v>
      </c>
    </row>
    <row r="2125" spans="1:12" hidden="1" x14ac:dyDescent="0.2">
      <c r="A2125" t="s">
        <v>2955</v>
      </c>
      <c r="B2125" t="s">
        <v>8207</v>
      </c>
      <c r="C2125" t="s">
        <v>3903</v>
      </c>
      <c r="D2125" t="str">
        <f>sc_gsm[[#This Row],[model_rxn]]&amp;"_"&amp;sc_gsm[[#This Row],[Column2]]</f>
        <v>ADPt_c_gm_REV</v>
      </c>
      <c r="E2125" t="str">
        <f>_xlfn.XLOOKUP(sc_gsm[[#This Row],[Column3]],SC_enz[name_dir],SC_enz[name_dir],"")</f>
        <v>ADPt_c_gm_REV</v>
      </c>
      <c r="F2125" t="str">
        <f>_xlfn.XLOOKUP(sc_gsm[[#This Row],[model_rxn]],RT_gsm[model_rxn],RT_gsm[model_rxn],"")</f>
        <v>ADPt_c_gm</v>
      </c>
      <c r="G2125" s="3" t="str">
        <f>_xlfn.XLOOKUP(sc_gsm[[#This Row],[Column3]],RT_gsm[Column3],RT_gsm[Column3],"")</f>
        <v>ADPt_c_gm_REV</v>
      </c>
      <c r="H2125" s="3" t="str" cm="1">
        <f t="array" ref="H2125">sc_gsm[[#This Row],[model_rxn]]&amp;",r,"&amp;_xlfn.SWITCH(sc_gsm[[#This Row],[Column2]],"REV","lower_bound:-","FWD","upper_bound:")&amp;"1000"</f>
        <v>ADPt_c_gm,r,lower_bound:-1000</v>
      </c>
      <c r="I2125" s="3" t="str">
        <f>_xlfn.XLOOKUP(sc_gsm[[#This Row],[Column3]],SC_enz[name_dir],SC_enz[name_dir],"")</f>
        <v>ADPt_c_gm_REV</v>
      </c>
      <c r="J2125" s="3" t="str">
        <f>_xlfn.XLOOKUP(sc_gsm[[#This Row],[name]],[1]RXNS!$C:$C,[1]RXNS!$D:$D,"")</f>
        <v>ADP[c] &lt;=&gt; ADP[gm]</v>
      </c>
      <c r="K2125" s="3" t="str">
        <f>_xlfn.XLOOKUP(sc_gsm[[#This Row],[name]],[2]RXNS!$C:$C,[2]RXNS!$D:$D,"")</f>
        <v>ADP[c] &lt;=&gt; ADP[gm]</v>
      </c>
      <c r="L2125" s="3" t="b">
        <f>sc_gsm[[#This Row],[yeast8.3.4 equation]]=sc_gsm[[#This Row],[yeast9 equation]]</f>
        <v>1</v>
      </c>
    </row>
    <row r="2126" spans="1:12" hidden="1" x14ac:dyDescent="0.2">
      <c r="A2126" t="s">
        <v>2955</v>
      </c>
      <c r="B2126" t="s">
        <v>8207</v>
      </c>
      <c r="C2126" t="s">
        <v>3902</v>
      </c>
      <c r="D2126" t="str">
        <f>sc_gsm[[#This Row],[model_rxn]]&amp;"_"&amp;sc_gsm[[#This Row],[Column2]]</f>
        <v>ADPt_c_gm_FWD</v>
      </c>
      <c r="E2126" t="str">
        <f>_xlfn.XLOOKUP(sc_gsm[[#This Row],[Column3]],SC_enz[name_dir],SC_enz[name_dir],"")</f>
        <v>ADPt_c_gm_FWD</v>
      </c>
      <c r="F2126" t="str">
        <f>_xlfn.XLOOKUP(sc_gsm[[#This Row],[model_rxn]],RT_gsm[model_rxn],RT_gsm[model_rxn],"")</f>
        <v>ADPt_c_gm</v>
      </c>
      <c r="G2126" s="3" t="str">
        <f>_xlfn.XLOOKUP(sc_gsm[[#This Row],[Column3]],RT_gsm[Column3],RT_gsm[Column3],"")</f>
        <v>ADPt_c_gm_FWD</v>
      </c>
      <c r="H2126" s="3" t="str" cm="1">
        <f t="array" ref="H2126">sc_gsm[[#This Row],[model_rxn]]&amp;",r,"&amp;_xlfn.SWITCH(sc_gsm[[#This Row],[Column2]],"REV","lower_bound:-","FWD","upper_bound:")&amp;"1000"</f>
        <v>ADPt_c_gm,r,upper_bound:1000</v>
      </c>
      <c r="I2126" s="3" t="str">
        <f>_xlfn.XLOOKUP(sc_gsm[[#This Row],[Column3]],SC_enz[name_dir],SC_enz[name_dir],"")</f>
        <v>ADPt_c_gm_FWD</v>
      </c>
      <c r="J2126" s="3" t="str">
        <f>_xlfn.XLOOKUP(sc_gsm[[#This Row],[name]],[1]RXNS!$C:$C,[1]RXNS!$D:$D,"")</f>
        <v>ADP[c] &lt;=&gt; ADP[gm]</v>
      </c>
      <c r="K2126" s="3" t="str">
        <f>_xlfn.XLOOKUP(sc_gsm[[#This Row],[name]],[2]RXNS!$C:$C,[2]RXNS!$D:$D,"")</f>
        <v>ADP[c] &lt;=&gt; ADP[gm]</v>
      </c>
      <c r="L2126" s="3" t="b">
        <f>sc_gsm[[#This Row],[yeast8.3.4 equation]]=sc_gsm[[#This Row],[yeast9 equation]]</f>
        <v>1</v>
      </c>
    </row>
    <row r="2127" spans="1:12" hidden="1" x14ac:dyDescent="0.2">
      <c r="A2127" t="s">
        <v>2956</v>
      </c>
      <c r="B2127" t="s">
        <v>8208</v>
      </c>
      <c r="C2127" t="s">
        <v>3903</v>
      </c>
      <c r="D2127" t="str">
        <f>sc_gsm[[#This Row],[model_rxn]]&amp;"_"&amp;sc_gsm[[#This Row],[Column2]]</f>
        <v>H2Ot_c_mm_REV</v>
      </c>
      <c r="E2127" t="str">
        <f>_xlfn.XLOOKUP(sc_gsm[[#This Row],[Column3]],SC_enz[name_dir],SC_enz[name_dir],"")</f>
        <v>H2Ot_c_mm_REV</v>
      </c>
      <c r="F2127" t="str">
        <f>_xlfn.XLOOKUP(sc_gsm[[#This Row],[model_rxn]],RT_gsm[model_rxn],RT_gsm[model_rxn],"")</f>
        <v>H2Ot_c_mm</v>
      </c>
      <c r="G2127" s="3" t="str">
        <f>_xlfn.XLOOKUP(sc_gsm[[#This Row],[Column3]],RT_gsm[Column3],RT_gsm[Column3],"")</f>
        <v>H2Ot_c_mm_REV</v>
      </c>
      <c r="H2127" s="3" t="str" cm="1">
        <f t="array" ref="H2127">sc_gsm[[#This Row],[model_rxn]]&amp;",r,"&amp;_xlfn.SWITCH(sc_gsm[[#This Row],[Column2]],"REV","lower_bound:-","FWD","upper_bound:")&amp;"1000"</f>
        <v>H2Ot_c_mm,r,lower_bound:-1000</v>
      </c>
      <c r="I2127" s="3" t="str">
        <f>_xlfn.XLOOKUP(sc_gsm[[#This Row],[Column3]],SC_enz[name_dir],SC_enz[name_dir],"")</f>
        <v>H2Ot_c_mm_REV</v>
      </c>
      <c r="J2127" s="3" t="str">
        <f>_xlfn.XLOOKUP(sc_gsm[[#This Row],[name]],[1]RXNS!$C:$C,[1]RXNS!$D:$D,"")</f>
        <v>H2O[c] &lt;=&gt; H2O[mm]</v>
      </c>
      <c r="K2127" s="3" t="str">
        <f>_xlfn.XLOOKUP(sc_gsm[[#This Row],[name]],[2]RXNS!$C:$C,[2]RXNS!$D:$D,"")</f>
        <v>H2O[c] &lt;=&gt; H2O[mm]</v>
      </c>
      <c r="L2127" s="3" t="b">
        <f>sc_gsm[[#This Row],[yeast8.3.4 equation]]=sc_gsm[[#This Row],[yeast9 equation]]</f>
        <v>1</v>
      </c>
    </row>
    <row r="2128" spans="1:12" hidden="1" x14ac:dyDescent="0.2">
      <c r="A2128" t="s">
        <v>2956</v>
      </c>
      <c r="B2128" t="s">
        <v>8208</v>
      </c>
      <c r="C2128" t="s">
        <v>3902</v>
      </c>
      <c r="D2128" t="str">
        <f>sc_gsm[[#This Row],[model_rxn]]&amp;"_"&amp;sc_gsm[[#This Row],[Column2]]</f>
        <v>H2Ot_c_mm_FWD</v>
      </c>
      <c r="E2128" t="str">
        <f>_xlfn.XLOOKUP(sc_gsm[[#This Row],[Column3]],SC_enz[name_dir],SC_enz[name_dir],"")</f>
        <v>H2Ot_c_mm_FWD</v>
      </c>
      <c r="F2128" t="str">
        <f>_xlfn.XLOOKUP(sc_gsm[[#This Row],[model_rxn]],RT_gsm[model_rxn],RT_gsm[model_rxn],"")</f>
        <v>H2Ot_c_mm</v>
      </c>
      <c r="G2128" s="3" t="str">
        <f>_xlfn.XLOOKUP(sc_gsm[[#This Row],[Column3]],RT_gsm[Column3],RT_gsm[Column3],"")</f>
        <v>H2Ot_c_mm_FWD</v>
      </c>
      <c r="H2128" s="3" t="str" cm="1">
        <f t="array" ref="H2128">sc_gsm[[#This Row],[model_rxn]]&amp;",r,"&amp;_xlfn.SWITCH(sc_gsm[[#This Row],[Column2]],"REV","lower_bound:-","FWD","upper_bound:")&amp;"1000"</f>
        <v>H2Ot_c_mm,r,upper_bound:1000</v>
      </c>
      <c r="I2128" s="3" t="str">
        <f>_xlfn.XLOOKUP(sc_gsm[[#This Row],[Column3]],SC_enz[name_dir],SC_enz[name_dir],"")</f>
        <v>H2Ot_c_mm_FWD</v>
      </c>
      <c r="J2128" s="3" t="str">
        <f>_xlfn.XLOOKUP(sc_gsm[[#This Row],[name]],[1]RXNS!$C:$C,[1]RXNS!$D:$D,"")</f>
        <v>H2O[c] &lt;=&gt; H2O[mm]</v>
      </c>
      <c r="K2128" s="3" t="str">
        <f>_xlfn.XLOOKUP(sc_gsm[[#This Row],[name]],[2]RXNS!$C:$C,[2]RXNS!$D:$D,"")</f>
        <v>H2O[c] &lt;=&gt; H2O[mm]</v>
      </c>
      <c r="L2128" s="3" t="b">
        <f>sc_gsm[[#This Row],[yeast8.3.4 equation]]=sc_gsm[[#This Row],[yeast9 equation]]</f>
        <v>1</v>
      </c>
    </row>
    <row r="2129" spans="1:12" hidden="1" x14ac:dyDescent="0.2">
      <c r="A2129" t="s">
        <v>2957</v>
      </c>
      <c r="B2129" t="s">
        <v>8209</v>
      </c>
      <c r="C2129" t="s">
        <v>3903</v>
      </c>
      <c r="D2129" t="str">
        <f>sc_gsm[[#This Row],[model_rxn]]&amp;"_"&amp;sc_gsm[[#This Row],[Column2]]</f>
        <v>CO2t_c_mm_REV</v>
      </c>
      <c r="E2129" t="str">
        <f>_xlfn.XLOOKUP(sc_gsm[[#This Row],[Column3]],SC_enz[name_dir],SC_enz[name_dir],"")</f>
        <v>CO2t_c_mm_REV</v>
      </c>
      <c r="F2129" t="str">
        <f>_xlfn.XLOOKUP(sc_gsm[[#This Row],[model_rxn]],RT_gsm[model_rxn],RT_gsm[model_rxn],"")</f>
        <v>CO2t_c_mm</v>
      </c>
      <c r="G2129" s="3" t="str">
        <f>_xlfn.XLOOKUP(sc_gsm[[#This Row],[Column3]],RT_gsm[Column3],RT_gsm[Column3],"")</f>
        <v>CO2t_c_mm_REV</v>
      </c>
      <c r="H2129" s="3" t="str" cm="1">
        <f t="array" ref="H2129">sc_gsm[[#This Row],[model_rxn]]&amp;",r,"&amp;_xlfn.SWITCH(sc_gsm[[#This Row],[Column2]],"REV","lower_bound:-","FWD","upper_bound:")&amp;"1000"</f>
        <v>CO2t_c_mm,r,lower_bound:-1000</v>
      </c>
      <c r="I2129" s="3" t="str">
        <f>_xlfn.XLOOKUP(sc_gsm[[#This Row],[Column3]],SC_enz[name_dir],SC_enz[name_dir],"")</f>
        <v>CO2t_c_mm_REV</v>
      </c>
      <c r="J2129" s="3" t="str">
        <f>_xlfn.XLOOKUP(sc_gsm[[#This Row],[name]],[1]RXNS!$C:$C,[1]RXNS!$D:$D,"")</f>
        <v>carbon dioxide[c] &lt;=&gt; carbon dioxide[mm]</v>
      </c>
      <c r="K2129" s="3" t="str">
        <f>_xlfn.XLOOKUP(sc_gsm[[#This Row],[name]],[2]RXNS!$C:$C,[2]RXNS!$D:$D,"")</f>
        <v>carbon dioxide[c] &lt;=&gt; carbon dioxide[mm]</v>
      </c>
      <c r="L2129" s="3" t="b">
        <f>sc_gsm[[#This Row],[yeast8.3.4 equation]]=sc_gsm[[#This Row],[yeast9 equation]]</f>
        <v>1</v>
      </c>
    </row>
    <row r="2130" spans="1:12" hidden="1" x14ac:dyDescent="0.2">
      <c r="A2130" t="s">
        <v>2957</v>
      </c>
      <c r="B2130" t="s">
        <v>8209</v>
      </c>
      <c r="C2130" t="s">
        <v>3902</v>
      </c>
      <c r="D2130" t="str">
        <f>sc_gsm[[#This Row],[model_rxn]]&amp;"_"&amp;sc_gsm[[#This Row],[Column2]]</f>
        <v>CO2t_c_mm_FWD</v>
      </c>
      <c r="E2130" t="str">
        <f>_xlfn.XLOOKUP(sc_gsm[[#This Row],[Column3]],SC_enz[name_dir],SC_enz[name_dir],"")</f>
        <v>CO2t_c_mm_FWD</v>
      </c>
      <c r="F2130" t="str">
        <f>_xlfn.XLOOKUP(sc_gsm[[#This Row],[model_rxn]],RT_gsm[model_rxn],RT_gsm[model_rxn],"")</f>
        <v>CO2t_c_mm</v>
      </c>
      <c r="G2130" s="3" t="str">
        <f>_xlfn.XLOOKUP(sc_gsm[[#This Row],[Column3]],RT_gsm[Column3],RT_gsm[Column3],"")</f>
        <v>CO2t_c_mm_FWD</v>
      </c>
      <c r="H2130" s="3" t="str" cm="1">
        <f t="array" ref="H2130">sc_gsm[[#This Row],[model_rxn]]&amp;",r,"&amp;_xlfn.SWITCH(sc_gsm[[#This Row],[Column2]],"REV","lower_bound:-","FWD","upper_bound:")&amp;"1000"</f>
        <v>CO2t_c_mm,r,upper_bound:1000</v>
      </c>
      <c r="I2130" s="3" t="str">
        <f>_xlfn.XLOOKUP(sc_gsm[[#This Row],[Column3]],SC_enz[name_dir],SC_enz[name_dir],"")</f>
        <v>CO2t_c_mm_FWD</v>
      </c>
      <c r="J2130" s="3" t="str">
        <f>_xlfn.XLOOKUP(sc_gsm[[#This Row],[name]],[1]RXNS!$C:$C,[1]RXNS!$D:$D,"")</f>
        <v>carbon dioxide[c] &lt;=&gt; carbon dioxide[mm]</v>
      </c>
      <c r="K2130" s="3" t="str">
        <f>_xlfn.XLOOKUP(sc_gsm[[#This Row],[name]],[2]RXNS!$C:$C,[2]RXNS!$D:$D,"")</f>
        <v>carbon dioxide[c] &lt;=&gt; carbon dioxide[mm]</v>
      </c>
      <c r="L2130" s="3" t="b">
        <f>sc_gsm[[#This Row],[yeast8.3.4 equation]]=sc_gsm[[#This Row],[yeast9 equation]]</f>
        <v>1</v>
      </c>
    </row>
    <row r="2131" spans="1:12" hidden="1" x14ac:dyDescent="0.2">
      <c r="A2131" t="s">
        <v>2958</v>
      </c>
      <c r="B2131" t="s">
        <v>8210</v>
      </c>
      <c r="C2131" t="s">
        <v>3903</v>
      </c>
      <c r="D2131" t="str">
        <f>sc_gsm[[#This Row],[model_rxn]]&amp;"_"&amp;sc_gsm[[#This Row],[Column2]]</f>
        <v>HDCOAt_c_mm_REV</v>
      </c>
      <c r="E2131" t="str">
        <f>_xlfn.XLOOKUP(sc_gsm[[#This Row],[Column3]],SC_enz[name_dir],SC_enz[name_dir],"")</f>
        <v>HDCOAt_c_mm_REV</v>
      </c>
      <c r="F2131" t="str">
        <f>_xlfn.XLOOKUP(sc_gsm[[#This Row],[model_rxn]],RT_gsm[model_rxn],RT_gsm[model_rxn],"")</f>
        <v>HDCOAt_c_mm</v>
      </c>
      <c r="G2131" s="3" t="str">
        <f>_xlfn.XLOOKUP(sc_gsm[[#This Row],[Column3]],RT_gsm[Column3],RT_gsm[Column3],"")</f>
        <v>HDCOAt_c_mm_REV</v>
      </c>
      <c r="H2131" s="3" t="str" cm="1">
        <f t="array" ref="H2131">sc_gsm[[#This Row],[model_rxn]]&amp;",r,"&amp;_xlfn.SWITCH(sc_gsm[[#This Row],[Column2]],"REV","lower_bound:-","FWD","upper_bound:")&amp;"1000"</f>
        <v>HDCOAt_c_mm,r,lower_bound:-1000</v>
      </c>
      <c r="I2131" s="3" t="str">
        <f>_xlfn.XLOOKUP(sc_gsm[[#This Row],[Column3]],SC_enz[name_dir],SC_enz[name_dir],"")</f>
        <v>HDCOAt_c_mm_REV</v>
      </c>
      <c r="J2131" s="3" t="str">
        <f>_xlfn.XLOOKUP(sc_gsm[[#This Row],[name]],[1]RXNS!$C:$C,[1]RXNS!$D:$D,"")</f>
        <v>palmitoleoyl-CoA(4-)[c] &lt;=&gt; palmitoleoyl-CoA(4-)[mm]</v>
      </c>
      <c r="K2131" s="3" t="str">
        <f>_xlfn.XLOOKUP(sc_gsm[[#This Row],[name]],[2]RXNS!$C:$C,[2]RXNS!$D:$D,"")</f>
        <v>palmitoleoyl-CoA(4-)[c] &lt;=&gt; palmitoleoyl-CoA(4-)[mm]</v>
      </c>
      <c r="L2131" s="3" t="b">
        <f>sc_gsm[[#This Row],[yeast8.3.4 equation]]=sc_gsm[[#This Row],[yeast9 equation]]</f>
        <v>1</v>
      </c>
    </row>
    <row r="2132" spans="1:12" hidden="1" x14ac:dyDescent="0.2">
      <c r="A2132" t="s">
        <v>2958</v>
      </c>
      <c r="B2132" t="s">
        <v>8210</v>
      </c>
      <c r="C2132" t="s">
        <v>3902</v>
      </c>
      <c r="D2132" t="str">
        <f>sc_gsm[[#This Row],[model_rxn]]&amp;"_"&amp;sc_gsm[[#This Row],[Column2]]</f>
        <v>HDCOAt_c_mm_FWD</v>
      </c>
      <c r="E2132" t="str">
        <f>_xlfn.XLOOKUP(sc_gsm[[#This Row],[Column3]],SC_enz[name_dir],SC_enz[name_dir],"")</f>
        <v>HDCOAt_c_mm_FWD</v>
      </c>
      <c r="F2132" t="str">
        <f>_xlfn.XLOOKUP(sc_gsm[[#This Row],[model_rxn]],RT_gsm[model_rxn],RT_gsm[model_rxn],"")</f>
        <v>HDCOAt_c_mm</v>
      </c>
      <c r="G2132" s="3" t="str">
        <f>_xlfn.XLOOKUP(sc_gsm[[#This Row],[Column3]],RT_gsm[Column3],RT_gsm[Column3],"")</f>
        <v>HDCOAt_c_mm_FWD</v>
      </c>
      <c r="H2132" s="3" t="str" cm="1">
        <f t="array" ref="H2132">sc_gsm[[#This Row],[model_rxn]]&amp;",r,"&amp;_xlfn.SWITCH(sc_gsm[[#This Row],[Column2]],"REV","lower_bound:-","FWD","upper_bound:")&amp;"1000"</f>
        <v>HDCOAt_c_mm,r,upper_bound:1000</v>
      </c>
      <c r="I2132" s="3" t="str">
        <f>_xlfn.XLOOKUP(sc_gsm[[#This Row],[Column3]],SC_enz[name_dir],SC_enz[name_dir],"")</f>
        <v>HDCOAt_c_mm_FWD</v>
      </c>
      <c r="J2132" s="3" t="str">
        <f>_xlfn.XLOOKUP(sc_gsm[[#This Row],[name]],[1]RXNS!$C:$C,[1]RXNS!$D:$D,"")</f>
        <v>palmitoleoyl-CoA(4-)[c] &lt;=&gt; palmitoleoyl-CoA(4-)[mm]</v>
      </c>
      <c r="K2132" s="3" t="str">
        <f>_xlfn.XLOOKUP(sc_gsm[[#This Row],[name]],[2]RXNS!$C:$C,[2]RXNS!$D:$D,"")</f>
        <v>palmitoleoyl-CoA(4-)[c] &lt;=&gt; palmitoleoyl-CoA(4-)[mm]</v>
      </c>
      <c r="L2132" s="3" t="b">
        <f>sc_gsm[[#This Row],[yeast8.3.4 equation]]=sc_gsm[[#This Row],[yeast9 equation]]</f>
        <v>1</v>
      </c>
    </row>
    <row r="2133" spans="1:12" hidden="1" x14ac:dyDescent="0.2">
      <c r="A2133" t="s">
        <v>2959</v>
      </c>
      <c r="B2133" t="s">
        <v>8211</v>
      </c>
      <c r="C2133" t="s">
        <v>3903</v>
      </c>
      <c r="D2133" t="str">
        <f>sc_gsm[[#This Row],[model_rxn]]&amp;"_"&amp;sc_gsm[[#This Row],[Column2]]</f>
        <v>ODECOAt_c_mm_REV</v>
      </c>
      <c r="E2133" t="str">
        <f>_xlfn.XLOOKUP(sc_gsm[[#This Row],[Column3]],SC_enz[name_dir],SC_enz[name_dir],"")</f>
        <v>ODECOAt_c_mm_REV</v>
      </c>
      <c r="F2133" t="str">
        <f>_xlfn.XLOOKUP(sc_gsm[[#This Row],[model_rxn]],RT_gsm[model_rxn],RT_gsm[model_rxn],"")</f>
        <v>ODECOAt_c_mm</v>
      </c>
      <c r="G2133" s="3" t="str">
        <f>_xlfn.XLOOKUP(sc_gsm[[#This Row],[Column3]],RT_gsm[Column3],RT_gsm[Column3],"")</f>
        <v>ODECOAt_c_mm_REV</v>
      </c>
      <c r="H2133" s="3" t="str" cm="1">
        <f t="array" ref="H2133">sc_gsm[[#This Row],[model_rxn]]&amp;",r,"&amp;_xlfn.SWITCH(sc_gsm[[#This Row],[Column2]],"REV","lower_bound:-","FWD","upper_bound:")&amp;"1000"</f>
        <v>ODECOAt_c_mm,r,lower_bound:-1000</v>
      </c>
      <c r="I2133" s="3" t="str">
        <f>_xlfn.XLOOKUP(sc_gsm[[#This Row],[Column3]],SC_enz[name_dir],SC_enz[name_dir],"")</f>
        <v>ODECOAt_c_mm_REV</v>
      </c>
      <c r="J2133" s="3" t="str">
        <f>_xlfn.XLOOKUP(sc_gsm[[#This Row],[name]],[1]RXNS!$C:$C,[1]RXNS!$D:$D,"")</f>
        <v>oleoyl-CoA[c] &lt;=&gt; oleoyl-CoA[mm]</v>
      </c>
      <c r="K2133" s="3" t="str">
        <f>_xlfn.XLOOKUP(sc_gsm[[#This Row],[name]],[2]RXNS!$C:$C,[2]RXNS!$D:$D,"")</f>
        <v>oleoyl-CoA[c] &lt;=&gt; oleoyl-CoA[mm]</v>
      </c>
      <c r="L2133" s="3" t="b">
        <f>sc_gsm[[#This Row],[yeast8.3.4 equation]]=sc_gsm[[#This Row],[yeast9 equation]]</f>
        <v>1</v>
      </c>
    </row>
    <row r="2134" spans="1:12" hidden="1" x14ac:dyDescent="0.2">
      <c r="A2134" t="s">
        <v>2959</v>
      </c>
      <c r="B2134" t="s">
        <v>8211</v>
      </c>
      <c r="C2134" t="s">
        <v>3902</v>
      </c>
      <c r="D2134" t="str">
        <f>sc_gsm[[#This Row],[model_rxn]]&amp;"_"&amp;sc_gsm[[#This Row],[Column2]]</f>
        <v>ODECOAt_c_mm_FWD</v>
      </c>
      <c r="E2134" t="str">
        <f>_xlfn.XLOOKUP(sc_gsm[[#This Row],[Column3]],SC_enz[name_dir],SC_enz[name_dir],"")</f>
        <v>ODECOAt_c_mm_FWD</v>
      </c>
      <c r="F2134" t="str">
        <f>_xlfn.XLOOKUP(sc_gsm[[#This Row],[model_rxn]],RT_gsm[model_rxn],RT_gsm[model_rxn],"")</f>
        <v>ODECOAt_c_mm</v>
      </c>
      <c r="G2134" s="3" t="str">
        <f>_xlfn.XLOOKUP(sc_gsm[[#This Row],[Column3]],RT_gsm[Column3],RT_gsm[Column3],"")</f>
        <v>ODECOAt_c_mm_FWD</v>
      </c>
      <c r="H2134" s="3" t="str" cm="1">
        <f t="array" ref="H2134">sc_gsm[[#This Row],[model_rxn]]&amp;",r,"&amp;_xlfn.SWITCH(sc_gsm[[#This Row],[Column2]],"REV","lower_bound:-","FWD","upper_bound:")&amp;"1000"</f>
        <v>ODECOAt_c_mm,r,upper_bound:1000</v>
      </c>
      <c r="I2134" s="3" t="str">
        <f>_xlfn.XLOOKUP(sc_gsm[[#This Row],[Column3]],SC_enz[name_dir],SC_enz[name_dir],"")</f>
        <v>ODECOAt_c_mm_FWD</v>
      </c>
      <c r="J2134" s="3" t="str">
        <f>_xlfn.XLOOKUP(sc_gsm[[#This Row],[name]],[1]RXNS!$C:$C,[1]RXNS!$D:$D,"")</f>
        <v>oleoyl-CoA[c] &lt;=&gt; oleoyl-CoA[mm]</v>
      </c>
      <c r="K2134" s="3" t="str">
        <f>_xlfn.XLOOKUP(sc_gsm[[#This Row],[name]],[2]RXNS!$C:$C,[2]RXNS!$D:$D,"")</f>
        <v>oleoyl-CoA[c] &lt;=&gt; oleoyl-CoA[mm]</v>
      </c>
      <c r="L2134" s="3" t="b">
        <f>sc_gsm[[#This Row],[yeast8.3.4 equation]]=sc_gsm[[#This Row],[yeast9 equation]]</f>
        <v>1</v>
      </c>
    </row>
    <row r="2135" spans="1:12" hidden="1" x14ac:dyDescent="0.2">
      <c r="A2135" t="s">
        <v>2960</v>
      </c>
      <c r="B2135" t="s">
        <v>8212</v>
      </c>
      <c r="C2135" t="s">
        <v>3903</v>
      </c>
      <c r="D2135" t="str">
        <f>sc_gsm[[#This Row],[model_rxn]]&amp;"_"&amp;sc_gsm[[#This Row],[Column2]]</f>
        <v>HDCAt_c_mm_REV</v>
      </c>
      <c r="E2135" t="str">
        <f>_xlfn.XLOOKUP(sc_gsm[[#This Row],[Column3]],SC_enz[name_dir],SC_enz[name_dir],"")</f>
        <v>HDCAt_c_mm_REV</v>
      </c>
      <c r="F2135" t="str">
        <f>_xlfn.XLOOKUP(sc_gsm[[#This Row],[model_rxn]],RT_gsm[model_rxn],RT_gsm[model_rxn],"")</f>
        <v>HDCAt_c_mm</v>
      </c>
      <c r="G2135" s="3" t="str">
        <f>_xlfn.XLOOKUP(sc_gsm[[#This Row],[Column3]],RT_gsm[Column3],RT_gsm[Column3],"")</f>
        <v>HDCAt_c_mm_REV</v>
      </c>
      <c r="H2135" s="3" t="str" cm="1">
        <f t="array" ref="H2135">sc_gsm[[#This Row],[model_rxn]]&amp;",r,"&amp;_xlfn.SWITCH(sc_gsm[[#This Row],[Column2]],"REV","lower_bound:-","FWD","upper_bound:")&amp;"1000"</f>
        <v>HDCAt_c_mm,r,lower_bound:-1000</v>
      </c>
      <c r="I2135" s="3" t="str">
        <f>_xlfn.XLOOKUP(sc_gsm[[#This Row],[Column3]],SC_enz[name_dir],SC_enz[name_dir],"")</f>
        <v>HDCAt_c_mm_REV</v>
      </c>
      <c r="J2135" s="3" t="str">
        <f>_xlfn.XLOOKUP(sc_gsm[[#This Row],[name]],[1]RXNS!$C:$C,[1]RXNS!$D:$D,"")</f>
        <v>palmitate[mm] &lt;=&gt; palmitate[c]</v>
      </c>
      <c r="K2135" s="3" t="str">
        <f>_xlfn.XLOOKUP(sc_gsm[[#This Row],[name]],[2]RXNS!$C:$C,[2]RXNS!$D:$D,"")</f>
        <v>palmitate[mm] &lt;=&gt; palmitate[c]</v>
      </c>
      <c r="L2135" s="3" t="b">
        <f>sc_gsm[[#This Row],[yeast8.3.4 equation]]=sc_gsm[[#This Row],[yeast9 equation]]</f>
        <v>1</v>
      </c>
    </row>
    <row r="2136" spans="1:12" hidden="1" x14ac:dyDescent="0.2">
      <c r="A2136" t="s">
        <v>2960</v>
      </c>
      <c r="B2136" t="s">
        <v>8212</v>
      </c>
      <c r="C2136" t="s">
        <v>3902</v>
      </c>
      <c r="D2136" t="str">
        <f>sc_gsm[[#This Row],[model_rxn]]&amp;"_"&amp;sc_gsm[[#This Row],[Column2]]</f>
        <v>HDCAt_c_mm_FWD</v>
      </c>
      <c r="E2136" t="str">
        <f>_xlfn.XLOOKUP(sc_gsm[[#This Row],[Column3]],SC_enz[name_dir],SC_enz[name_dir],"")</f>
        <v>HDCAt_c_mm_FWD</v>
      </c>
      <c r="F2136" t="str">
        <f>_xlfn.XLOOKUP(sc_gsm[[#This Row],[model_rxn]],RT_gsm[model_rxn],RT_gsm[model_rxn],"")</f>
        <v>HDCAt_c_mm</v>
      </c>
      <c r="G2136" s="3" t="str">
        <f>_xlfn.XLOOKUP(sc_gsm[[#This Row],[Column3]],RT_gsm[Column3],RT_gsm[Column3],"")</f>
        <v>HDCAt_c_mm_FWD</v>
      </c>
      <c r="H2136" s="3" t="str" cm="1">
        <f t="array" ref="H2136">sc_gsm[[#This Row],[model_rxn]]&amp;",r,"&amp;_xlfn.SWITCH(sc_gsm[[#This Row],[Column2]],"REV","lower_bound:-","FWD","upper_bound:")&amp;"1000"</f>
        <v>HDCAt_c_mm,r,upper_bound:1000</v>
      </c>
      <c r="I2136" s="3" t="str">
        <f>_xlfn.XLOOKUP(sc_gsm[[#This Row],[Column3]],SC_enz[name_dir],SC_enz[name_dir],"")</f>
        <v>HDCAt_c_mm_FWD</v>
      </c>
      <c r="J2136" s="3" t="str">
        <f>_xlfn.XLOOKUP(sc_gsm[[#This Row],[name]],[1]RXNS!$C:$C,[1]RXNS!$D:$D,"")</f>
        <v>palmitate[mm] &lt;=&gt; palmitate[c]</v>
      </c>
      <c r="K2136" s="3" t="str">
        <f>_xlfn.XLOOKUP(sc_gsm[[#This Row],[name]],[2]RXNS!$C:$C,[2]RXNS!$D:$D,"")</f>
        <v>palmitate[mm] &lt;=&gt; palmitate[c]</v>
      </c>
      <c r="L2136" s="3" t="b">
        <f>sc_gsm[[#This Row],[yeast8.3.4 equation]]=sc_gsm[[#This Row],[yeast9 equation]]</f>
        <v>1</v>
      </c>
    </row>
    <row r="2137" spans="1:12" hidden="1" x14ac:dyDescent="0.2">
      <c r="A2137" t="s">
        <v>2961</v>
      </c>
      <c r="B2137" t="s">
        <v>8213</v>
      </c>
      <c r="C2137" t="s">
        <v>3903</v>
      </c>
      <c r="D2137" t="str">
        <f>sc_gsm[[#This Row],[model_rxn]]&amp;"_"&amp;sc_gsm[[#This Row],[Column2]]</f>
        <v>OCDCAt_c_mm_REV</v>
      </c>
      <c r="E2137" t="str">
        <f>_xlfn.XLOOKUP(sc_gsm[[#This Row],[Column3]],SC_enz[name_dir],SC_enz[name_dir],"")</f>
        <v>OCDCAt_c_mm_REV</v>
      </c>
      <c r="F2137" t="str">
        <f>_xlfn.XLOOKUP(sc_gsm[[#This Row],[model_rxn]],RT_gsm[model_rxn],RT_gsm[model_rxn],"")</f>
        <v>OCDCAt_c_mm</v>
      </c>
      <c r="G2137" s="3" t="str">
        <f>_xlfn.XLOOKUP(sc_gsm[[#This Row],[Column3]],RT_gsm[Column3],RT_gsm[Column3],"")</f>
        <v>OCDCAt_c_mm_REV</v>
      </c>
      <c r="H2137" s="3" t="str" cm="1">
        <f t="array" ref="H2137">sc_gsm[[#This Row],[model_rxn]]&amp;",r,"&amp;_xlfn.SWITCH(sc_gsm[[#This Row],[Column2]],"REV","lower_bound:-","FWD","upper_bound:")&amp;"1000"</f>
        <v>OCDCAt_c_mm,r,lower_bound:-1000</v>
      </c>
      <c r="I2137" s="3" t="str">
        <f>_xlfn.XLOOKUP(sc_gsm[[#This Row],[Column3]],SC_enz[name_dir],SC_enz[name_dir],"")</f>
        <v>OCDCAt_c_mm_REV</v>
      </c>
      <c r="J2137" s="3" t="str">
        <f>_xlfn.XLOOKUP(sc_gsm[[#This Row],[name]],[1]RXNS!$C:$C,[1]RXNS!$D:$D,"")</f>
        <v>stearate[mm] &lt;=&gt; stearate[c]</v>
      </c>
      <c r="K2137" s="3" t="str">
        <f>_xlfn.XLOOKUP(sc_gsm[[#This Row],[name]],[2]RXNS!$C:$C,[2]RXNS!$D:$D,"")</f>
        <v>stearate[mm] &lt;=&gt; stearate[c]</v>
      </c>
      <c r="L2137" s="3" t="b">
        <f>sc_gsm[[#This Row],[yeast8.3.4 equation]]=sc_gsm[[#This Row],[yeast9 equation]]</f>
        <v>1</v>
      </c>
    </row>
    <row r="2138" spans="1:12" hidden="1" x14ac:dyDescent="0.2">
      <c r="A2138" t="s">
        <v>2961</v>
      </c>
      <c r="B2138" t="s">
        <v>8213</v>
      </c>
      <c r="C2138" t="s">
        <v>3902</v>
      </c>
      <c r="D2138" t="str">
        <f>sc_gsm[[#This Row],[model_rxn]]&amp;"_"&amp;sc_gsm[[#This Row],[Column2]]</f>
        <v>OCDCAt_c_mm_FWD</v>
      </c>
      <c r="E2138" t="str">
        <f>_xlfn.XLOOKUP(sc_gsm[[#This Row],[Column3]],SC_enz[name_dir],SC_enz[name_dir],"")</f>
        <v>OCDCAt_c_mm_FWD</v>
      </c>
      <c r="F2138" t="str">
        <f>_xlfn.XLOOKUP(sc_gsm[[#This Row],[model_rxn]],RT_gsm[model_rxn],RT_gsm[model_rxn],"")</f>
        <v>OCDCAt_c_mm</v>
      </c>
      <c r="G2138" s="3" t="str">
        <f>_xlfn.XLOOKUP(sc_gsm[[#This Row],[Column3]],RT_gsm[Column3],RT_gsm[Column3],"")</f>
        <v>OCDCAt_c_mm_FWD</v>
      </c>
      <c r="H2138" s="3" t="str" cm="1">
        <f t="array" ref="H2138">sc_gsm[[#This Row],[model_rxn]]&amp;",r,"&amp;_xlfn.SWITCH(sc_gsm[[#This Row],[Column2]],"REV","lower_bound:-","FWD","upper_bound:")&amp;"1000"</f>
        <v>OCDCAt_c_mm,r,upper_bound:1000</v>
      </c>
      <c r="I2138" s="3" t="str">
        <f>_xlfn.XLOOKUP(sc_gsm[[#This Row],[Column3]],SC_enz[name_dir],SC_enz[name_dir],"")</f>
        <v>OCDCAt_c_mm_FWD</v>
      </c>
      <c r="J2138" s="3" t="str">
        <f>_xlfn.XLOOKUP(sc_gsm[[#This Row],[name]],[1]RXNS!$C:$C,[1]RXNS!$D:$D,"")</f>
        <v>stearate[mm] &lt;=&gt; stearate[c]</v>
      </c>
      <c r="K2138" s="3" t="str">
        <f>_xlfn.XLOOKUP(sc_gsm[[#This Row],[name]],[2]RXNS!$C:$C,[2]RXNS!$D:$D,"")</f>
        <v>stearate[mm] &lt;=&gt; stearate[c]</v>
      </c>
      <c r="L2138" s="3" t="b">
        <f>sc_gsm[[#This Row],[yeast8.3.4 equation]]=sc_gsm[[#This Row],[yeast9 equation]]</f>
        <v>1</v>
      </c>
    </row>
    <row r="2139" spans="1:12" hidden="1" x14ac:dyDescent="0.2">
      <c r="A2139" t="s">
        <v>2962</v>
      </c>
      <c r="B2139" t="s">
        <v>8214</v>
      </c>
      <c r="C2139" t="s">
        <v>3903</v>
      </c>
      <c r="D2139" t="str">
        <f>sc_gsm[[#This Row],[model_rxn]]&amp;"_"&amp;sc_gsm[[#This Row],[Column2]]</f>
        <v>COAt_c_mm_REV</v>
      </c>
      <c r="E2139" t="str">
        <f>_xlfn.XLOOKUP(sc_gsm[[#This Row],[Column3]],SC_enz[name_dir],SC_enz[name_dir],"")</f>
        <v>COAt_c_mm_REV</v>
      </c>
      <c r="F2139" t="str">
        <f>_xlfn.XLOOKUP(sc_gsm[[#This Row],[model_rxn]],RT_gsm[model_rxn],RT_gsm[model_rxn],"")</f>
        <v>COAt_c_mm</v>
      </c>
      <c r="G2139" s="3" t="str">
        <f>_xlfn.XLOOKUP(sc_gsm[[#This Row],[Column3]],RT_gsm[Column3],RT_gsm[Column3],"")</f>
        <v>COAt_c_mm_REV</v>
      </c>
      <c r="H2139" s="3" t="str" cm="1">
        <f t="array" ref="H2139">sc_gsm[[#This Row],[model_rxn]]&amp;",r,"&amp;_xlfn.SWITCH(sc_gsm[[#This Row],[Column2]],"REV","lower_bound:-","FWD","upper_bound:")&amp;"1000"</f>
        <v>COAt_c_mm,r,lower_bound:-1000</v>
      </c>
      <c r="I2139" s="3" t="str">
        <f>_xlfn.XLOOKUP(sc_gsm[[#This Row],[Column3]],SC_enz[name_dir],SC_enz[name_dir],"")</f>
        <v>COAt_c_mm_REV</v>
      </c>
      <c r="J2139" s="3" t="str">
        <f>_xlfn.XLOOKUP(sc_gsm[[#This Row],[name]],[1]RXNS!$C:$C,[1]RXNS!$D:$D,"")</f>
        <v>coenzyme A[mm] &lt;=&gt; coenzyme A[c]</v>
      </c>
      <c r="K2139" s="3" t="str">
        <f>_xlfn.XLOOKUP(sc_gsm[[#This Row],[name]],[2]RXNS!$C:$C,[2]RXNS!$D:$D,"")</f>
        <v>coenzyme A[mm] &lt;=&gt; coenzyme A[c]</v>
      </c>
      <c r="L2139" s="3" t="b">
        <f>sc_gsm[[#This Row],[yeast8.3.4 equation]]=sc_gsm[[#This Row],[yeast9 equation]]</f>
        <v>1</v>
      </c>
    </row>
    <row r="2140" spans="1:12" hidden="1" x14ac:dyDescent="0.2">
      <c r="A2140" t="s">
        <v>2962</v>
      </c>
      <c r="B2140" t="s">
        <v>8214</v>
      </c>
      <c r="C2140" t="s">
        <v>3902</v>
      </c>
      <c r="D2140" t="str">
        <f>sc_gsm[[#This Row],[model_rxn]]&amp;"_"&amp;sc_gsm[[#This Row],[Column2]]</f>
        <v>COAt_c_mm_FWD</v>
      </c>
      <c r="E2140" t="str">
        <f>_xlfn.XLOOKUP(sc_gsm[[#This Row],[Column3]],SC_enz[name_dir],SC_enz[name_dir],"")</f>
        <v>COAt_c_mm_FWD</v>
      </c>
      <c r="F2140" t="str">
        <f>_xlfn.XLOOKUP(sc_gsm[[#This Row],[model_rxn]],RT_gsm[model_rxn],RT_gsm[model_rxn],"")</f>
        <v>COAt_c_mm</v>
      </c>
      <c r="G2140" s="3" t="str">
        <f>_xlfn.XLOOKUP(sc_gsm[[#This Row],[Column3]],RT_gsm[Column3],RT_gsm[Column3],"")</f>
        <v>COAt_c_mm_FWD</v>
      </c>
      <c r="H2140" s="3" t="str" cm="1">
        <f t="array" ref="H2140">sc_gsm[[#This Row],[model_rxn]]&amp;",r,"&amp;_xlfn.SWITCH(sc_gsm[[#This Row],[Column2]],"REV","lower_bound:-","FWD","upper_bound:")&amp;"1000"</f>
        <v>COAt_c_mm,r,upper_bound:1000</v>
      </c>
      <c r="I2140" s="3" t="str">
        <f>_xlfn.XLOOKUP(sc_gsm[[#This Row],[Column3]],SC_enz[name_dir],SC_enz[name_dir],"")</f>
        <v>COAt_c_mm_FWD</v>
      </c>
      <c r="J2140" s="3" t="str">
        <f>_xlfn.XLOOKUP(sc_gsm[[#This Row],[name]],[1]RXNS!$C:$C,[1]RXNS!$D:$D,"")</f>
        <v>coenzyme A[mm] &lt;=&gt; coenzyme A[c]</v>
      </c>
      <c r="K2140" s="3" t="str">
        <f>_xlfn.XLOOKUP(sc_gsm[[#This Row],[name]],[2]RXNS!$C:$C,[2]RXNS!$D:$D,"")</f>
        <v>coenzyme A[mm] &lt;=&gt; coenzyme A[c]</v>
      </c>
      <c r="L2140" s="3" t="b">
        <f>sc_gsm[[#This Row],[yeast8.3.4 equation]]=sc_gsm[[#This Row],[yeast9 equation]]</f>
        <v>1</v>
      </c>
    </row>
    <row r="2141" spans="1:12" hidden="1" x14ac:dyDescent="0.2">
      <c r="A2141" t="s">
        <v>2963</v>
      </c>
      <c r="B2141" t="s">
        <v>8215</v>
      </c>
      <c r="C2141" t="s">
        <v>3903</v>
      </c>
      <c r="D2141" t="str">
        <f>sc_gsm[[#This Row],[model_rxn]]&amp;"_"&amp;sc_gsm[[#This Row],[Column2]]</f>
        <v>DDCAt_l_rm_REV</v>
      </c>
      <c r="E2141" t="str">
        <f>_xlfn.XLOOKUP(sc_gsm[[#This Row],[Column3]],SC_enz[name_dir],SC_enz[name_dir],"")</f>
        <v>DDCAt_l_rm_REV</v>
      </c>
      <c r="F2141" t="str">
        <f>_xlfn.XLOOKUP(sc_gsm[[#This Row],[model_rxn]],RT_gsm[model_rxn],RT_gsm[model_rxn],"")</f>
        <v>DDCAt_l_rm</v>
      </c>
      <c r="G2141" s="3" t="str">
        <f>_xlfn.XLOOKUP(sc_gsm[[#This Row],[Column3]],RT_gsm[Column3],RT_gsm[Column3],"")</f>
        <v>DDCAt_l_rm_REV</v>
      </c>
      <c r="H2141" s="3" t="str" cm="1">
        <f t="array" ref="H2141">sc_gsm[[#This Row],[model_rxn]]&amp;",r,"&amp;_xlfn.SWITCH(sc_gsm[[#This Row],[Column2]],"REV","lower_bound:-","FWD","upper_bound:")&amp;"1000"</f>
        <v>DDCAt_l_rm,r,lower_bound:-1000</v>
      </c>
      <c r="I2141" s="3" t="str">
        <f>_xlfn.XLOOKUP(sc_gsm[[#This Row],[Column3]],SC_enz[name_dir],SC_enz[name_dir],"")</f>
        <v>DDCAt_l_rm_REV</v>
      </c>
      <c r="J2141" s="3" t="str">
        <f>_xlfn.XLOOKUP(sc_gsm[[#This Row],[name]],[1]RXNS!$C:$C,[1]RXNS!$D:$D,"")</f>
        <v>laurate[erm] &lt;=&gt; laurate[lp]</v>
      </c>
      <c r="K2141" s="3" t="str">
        <f>_xlfn.XLOOKUP(sc_gsm[[#This Row],[name]],[2]RXNS!$C:$C,[2]RXNS!$D:$D,"")</f>
        <v>laurate[erm] &lt;=&gt; laurate[lp]</v>
      </c>
      <c r="L2141" s="3" t="b">
        <f>sc_gsm[[#This Row],[yeast8.3.4 equation]]=sc_gsm[[#This Row],[yeast9 equation]]</f>
        <v>1</v>
      </c>
    </row>
    <row r="2142" spans="1:12" hidden="1" x14ac:dyDescent="0.2">
      <c r="A2142" t="s">
        <v>2963</v>
      </c>
      <c r="B2142" t="s">
        <v>8215</v>
      </c>
      <c r="C2142" t="s">
        <v>3902</v>
      </c>
      <c r="D2142" t="str">
        <f>sc_gsm[[#This Row],[model_rxn]]&amp;"_"&amp;sc_gsm[[#This Row],[Column2]]</f>
        <v>DDCAt_l_rm_FWD</v>
      </c>
      <c r="E2142" t="str">
        <f>_xlfn.XLOOKUP(sc_gsm[[#This Row],[Column3]],SC_enz[name_dir],SC_enz[name_dir],"")</f>
        <v>DDCAt_l_rm_FWD</v>
      </c>
      <c r="F2142" t="str">
        <f>_xlfn.XLOOKUP(sc_gsm[[#This Row],[model_rxn]],RT_gsm[model_rxn],RT_gsm[model_rxn],"")</f>
        <v>DDCAt_l_rm</v>
      </c>
      <c r="G2142" s="3" t="str">
        <f>_xlfn.XLOOKUP(sc_gsm[[#This Row],[Column3]],RT_gsm[Column3],RT_gsm[Column3],"")</f>
        <v>DDCAt_l_rm_FWD</v>
      </c>
      <c r="H2142" s="3" t="str" cm="1">
        <f t="array" ref="H2142">sc_gsm[[#This Row],[model_rxn]]&amp;",r,"&amp;_xlfn.SWITCH(sc_gsm[[#This Row],[Column2]],"REV","lower_bound:-","FWD","upper_bound:")&amp;"1000"</f>
        <v>DDCAt_l_rm,r,upper_bound:1000</v>
      </c>
      <c r="I2142" s="3" t="str">
        <f>_xlfn.XLOOKUP(sc_gsm[[#This Row],[Column3]],SC_enz[name_dir],SC_enz[name_dir],"")</f>
        <v>DDCAt_l_rm_FWD</v>
      </c>
      <c r="J2142" s="3" t="str">
        <f>_xlfn.XLOOKUP(sc_gsm[[#This Row],[name]],[1]RXNS!$C:$C,[1]RXNS!$D:$D,"")</f>
        <v>laurate[erm] &lt;=&gt; laurate[lp]</v>
      </c>
      <c r="K2142" s="3" t="str">
        <f>_xlfn.XLOOKUP(sc_gsm[[#This Row],[name]],[2]RXNS!$C:$C,[2]RXNS!$D:$D,"")</f>
        <v>laurate[erm] &lt;=&gt; laurate[lp]</v>
      </c>
      <c r="L2142" s="3" t="b">
        <f>sc_gsm[[#This Row],[yeast8.3.4 equation]]=sc_gsm[[#This Row],[yeast9 equation]]</f>
        <v>1</v>
      </c>
    </row>
    <row r="2143" spans="1:12" hidden="1" x14ac:dyDescent="0.2">
      <c r="A2143" t="s">
        <v>2964</v>
      </c>
      <c r="B2143" t="s">
        <v>8216</v>
      </c>
      <c r="C2143" t="s">
        <v>3903</v>
      </c>
      <c r="D2143" t="str">
        <f>sc_gsm[[#This Row],[model_rxn]]&amp;"_"&amp;sc_gsm[[#This Row],[Column2]]</f>
        <v>TTDCAt_l_rm_REV</v>
      </c>
      <c r="E2143" t="str">
        <f>_xlfn.XLOOKUP(sc_gsm[[#This Row],[Column3]],SC_enz[name_dir],SC_enz[name_dir],"")</f>
        <v>TTDCAt_l_rm_REV</v>
      </c>
      <c r="F2143" t="str">
        <f>_xlfn.XLOOKUP(sc_gsm[[#This Row],[model_rxn]],RT_gsm[model_rxn],RT_gsm[model_rxn],"")</f>
        <v>TTDCAt_l_rm</v>
      </c>
      <c r="G2143" s="3" t="str">
        <f>_xlfn.XLOOKUP(sc_gsm[[#This Row],[Column3]],RT_gsm[Column3],RT_gsm[Column3],"")</f>
        <v>TTDCAt_l_rm_REV</v>
      </c>
      <c r="H2143" s="3" t="str" cm="1">
        <f t="array" ref="H2143">sc_gsm[[#This Row],[model_rxn]]&amp;",r,"&amp;_xlfn.SWITCH(sc_gsm[[#This Row],[Column2]],"REV","lower_bound:-","FWD","upper_bound:")&amp;"1000"</f>
        <v>TTDCAt_l_rm,r,lower_bound:-1000</v>
      </c>
      <c r="I2143" s="3" t="str">
        <f>_xlfn.XLOOKUP(sc_gsm[[#This Row],[Column3]],SC_enz[name_dir],SC_enz[name_dir],"")</f>
        <v>TTDCAt_l_rm_REV</v>
      </c>
      <c r="J2143" s="3" t="str">
        <f>_xlfn.XLOOKUP(sc_gsm[[#This Row],[name]],[1]RXNS!$C:$C,[1]RXNS!$D:$D,"")</f>
        <v>myristate[erm] &lt;=&gt; myristate[lp]</v>
      </c>
      <c r="K2143" s="3" t="str">
        <f>_xlfn.XLOOKUP(sc_gsm[[#This Row],[name]],[2]RXNS!$C:$C,[2]RXNS!$D:$D,"")</f>
        <v>myristate[erm] &lt;=&gt; myristate[lp]</v>
      </c>
      <c r="L2143" s="3" t="b">
        <f>sc_gsm[[#This Row],[yeast8.3.4 equation]]=sc_gsm[[#This Row],[yeast9 equation]]</f>
        <v>1</v>
      </c>
    </row>
    <row r="2144" spans="1:12" hidden="1" x14ac:dyDescent="0.2">
      <c r="A2144" t="s">
        <v>2964</v>
      </c>
      <c r="B2144" t="s">
        <v>8216</v>
      </c>
      <c r="C2144" t="s">
        <v>3902</v>
      </c>
      <c r="D2144" t="str">
        <f>sc_gsm[[#This Row],[model_rxn]]&amp;"_"&amp;sc_gsm[[#This Row],[Column2]]</f>
        <v>TTDCAt_l_rm_FWD</v>
      </c>
      <c r="E2144" t="str">
        <f>_xlfn.XLOOKUP(sc_gsm[[#This Row],[Column3]],SC_enz[name_dir],SC_enz[name_dir],"")</f>
        <v>TTDCAt_l_rm_FWD</v>
      </c>
      <c r="F2144" t="str">
        <f>_xlfn.XLOOKUP(sc_gsm[[#This Row],[model_rxn]],RT_gsm[model_rxn],RT_gsm[model_rxn],"")</f>
        <v>TTDCAt_l_rm</v>
      </c>
      <c r="G2144" s="3" t="str">
        <f>_xlfn.XLOOKUP(sc_gsm[[#This Row],[Column3]],RT_gsm[Column3],RT_gsm[Column3],"")</f>
        <v>TTDCAt_l_rm_FWD</v>
      </c>
      <c r="H2144" s="3" t="str" cm="1">
        <f t="array" ref="H2144">sc_gsm[[#This Row],[model_rxn]]&amp;",r,"&amp;_xlfn.SWITCH(sc_gsm[[#This Row],[Column2]],"REV","lower_bound:-","FWD","upper_bound:")&amp;"1000"</f>
        <v>TTDCAt_l_rm,r,upper_bound:1000</v>
      </c>
      <c r="I2144" s="3" t="str">
        <f>_xlfn.XLOOKUP(sc_gsm[[#This Row],[Column3]],SC_enz[name_dir],SC_enz[name_dir],"")</f>
        <v>TTDCAt_l_rm_FWD</v>
      </c>
      <c r="J2144" s="3" t="str">
        <f>_xlfn.XLOOKUP(sc_gsm[[#This Row],[name]],[1]RXNS!$C:$C,[1]RXNS!$D:$D,"")</f>
        <v>myristate[erm] &lt;=&gt; myristate[lp]</v>
      </c>
      <c r="K2144" s="3" t="str">
        <f>_xlfn.XLOOKUP(sc_gsm[[#This Row],[name]],[2]RXNS!$C:$C,[2]RXNS!$D:$D,"")</f>
        <v>myristate[erm] &lt;=&gt; myristate[lp]</v>
      </c>
      <c r="L2144" s="3" t="b">
        <f>sc_gsm[[#This Row],[yeast8.3.4 equation]]=sc_gsm[[#This Row],[yeast9 equation]]</f>
        <v>1</v>
      </c>
    </row>
    <row r="2145" spans="1:12" hidden="1" x14ac:dyDescent="0.2">
      <c r="A2145" t="s">
        <v>2965</v>
      </c>
      <c r="B2145" t="s">
        <v>8217</v>
      </c>
      <c r="C2145" t="s">
        <v>3903</v>
      </c>
      <c r="D2145" t="str">
        <f>sc_gsm[[#This Row],[model_rxn]]&amp;"_"&amp;sc_gsm[[#This Row],[Column2]]</f>
        <v>TTCt_l_rm_REV</v>
      </c>
      <c r="E2145" t="str">
        <f>_xlfn.XLOOKUP(sc_gsm[[#This Row],[Column3]],SC_enz[name_dir],SC_enz[name_dir],"")</f>
        <v>TTCt_l_rm_REV</v>
      </c>
      <c r="F2145" t="str">
        <f>_xlfn.XLOOKUP(sc_gsm[[#This Row],[model_rxn]],RT_gsm[model_rxn],RT_gsm[model_rxn],"")</f>
        <v/>
      </c>
      <c r="G2145" s="3" t="str">
        <f>_xlfn.XLOOKUP(sc_gsm[[#This Row],[Column3]],RT_gsm[Column3],RT_gsm[Column3],"")</f>
        <v/>
      </c>
      <c r="H2145" s="3" t="str" cm="1">
        <f t="array" ref="H2145">sc_gsm[[#This Row],[model_rxn]]&amp;",r,"&amp;_xlfn.SWITCH(sc_gsm[[#This Row],[Column2]],"REV","lower_bound:-","FWD","upper_bound:")&amp;"1000"</f>
        <v>TTCt_l_rm,r,lower_bound:-1000</v>
      </c>
      <c r="I2145" s="3" t="str">
        <f>_xlfn.XLOOKUP(sc_gsm[[#This Row],[Column3]],SC_enz[name_dir],SC_enz[name_dir],"")</f>
        <v>TTCt_l_rm_REV</v>
      </c>
      <c r="J2145" s="3" t="str">
        <f>_xlfn.XLOOKUP(sc_gsm[[#This Row],[name]],[1]RXNS!$C:$C,[1]RXNS!$D:$D,"")</f>
        <v>lignoceric acid[erm] &lt;=&gt; lignoceric acid[lp]</v>
      </c>
      <c r="K2145" s="3" t="str">
        <f>_xlfn.XLOOKUP(sc_gsm[[#This Row],[name]],[2]RXNS!$C:$C,[2]RXNS!$D:$D,"")</f>
        <v>lignoceric acid[erm] &lt;=&gt; lignoceric acid[lp]</v>
      </c>
      <c r="L2145" s="3" t="b">
        <f>sc_gsm[[#This Row],[yeast8.3.4 equation]]=sc_gsm[[#This Row],[yeast9 equation]]</f>
        <v>1</v>
      </c>
    </row>
    <row r="2146" spans="1:12" hidden="1" x14ac:dyDescent="0.2">
      <c r="A2146" t="s">
        <v>2965</v>
      </c>
      <c r="B2146" t="s">
        <v>8217</v>
      </c>
      <c r="C2146" t="s">
        <v>3902</v>
      </c>
      <c r="D2146" t="str">
        <f>sc_gsm[[#This Row],[model_rxn]]&amp;"_"&amp;sc_gsm[[#This Row],[Column2]]</f>
        <v>TTCt_l_rm_FWD</v>
      </c>
      <c r="E2146" t="str">
        <f>_xlfn.XLOOKUP(sc_gsm[[#This Row],[Column3]],SC_enz[name_dir],SC_enz[name_dir],"")</f>
        <v>TTCt_l_rm_FWD</v>
      </c>
      <c r="F2146" t="str">
        <f>_xlfn.XLOOKUP(sc_gsm[[#This Row],[model_rxn]],RT_gsm[model_rxn],RT_gsm[model_rxn],"")</f>
        <v/>
      </c>
      <c r="G2146" s="3" t="str">
        <f>_xlfn.XLOOKUP(sc_gsm[[#This Row],[Column3]],RT_gsm[Column3],RT_gsm[Column3],"")</f>
        <v/>
      </c>
      <c r="H2146" s="3" t="str" cm="1">
        <f t="array" ref="H2146">sc_gsm[[#This Row],[model_rxn]]&amp;",r,"&amp;_xlfn.SWITCH(sc_gsm[[#This Row],[Column2]],"REV","lower_bound:-","FWD","upper_bound:")&amp;"1000"</f>
        <v>TTCt_l_rm,r,upper_bound:1000</v>
      </c>
      <c r="I2146" s="3" t="str">
        <f>_xlfn.XLOOKUP(sc_gsm[[#This Row],[Column3]],SC_enz[name_dir],SC_enz[name_dir],"")</f>
        <v>TTCt_l_rm_FWD</v>
      </c>
      <c r="J2146" s="3" t="str">
        <f>_xlfn.XLOOKUP(sc_gsm[[#This Row],[name]],[1]RXNS!$C:$C,[1]RXNS!$D:$D,"")</f>
        <v>lignoceric acid[erm] &lt;=&gt; lignoceric acid[lp]</v>
      </c>
      <c r="K2146" s="3" t="str">
        <f>_xlfn.XLOOKUP(sc_gsm[[#This Row],[name]],[2]RXNS!$C:$C,[2]RXNS!$D:$D,"")</f>
        <v>lignoceric acid[erm] &lt;=&gt; lignoceric acid[lp]</v>
      </c>
      <c r="L2146" s="3" t="b">
        <f>sc_gsm[[#This Row],[yeast8.3.4 equation]]=sc_gsm[[#This Row],[yeast9 equation]]</f>
        <v>1</v>
      </c>
    </row>
    <row r="2147" spans="1:12" hidden="1" x14ac:dyDescent="0.2">
      <c r="A2147" t="s">
        <v>2966</v>
      </c>
      <c r="B2147" t="s">
        <v>8218</v>
      </c>
      <c r="C2147" t="s">
        <v>3903</v>
      </c>
      <c r="D2147" t="str">
        <f>sc_gsm[[#This Row],[model_rxn]]&amp;"_"&amp;sc_gsm[[#This Row],[Column2]]</f>
        <v>HXCAt_l_rm_REV</v>
      </c>
      <c r="E2147" t="str">
        <f>_xlfn.XLOOKUP(sc_gsm[[#This Row],[Column3]],SC_enz[name_dir],SC_enz[name_dir],"")</f>
        <v>HXCAt_l_rm_REV</v>
      </c>
      <c r="F2147" t="str">
        <f>_xlfn.XLOOKUP(sc_gsm[[#This Row],[model_rxn]],RT_gsm[model_rxn],RT_gsm[model_rxn],"")</f>
        <v>HXCAt_l_rm</v>
      </c>
      <c r="G2147" s="3" t="str">
        <f>_xlfn.XLOOKUP(sc_gsm[[#This Row],[Column3]],RT_gsm[Column3],RT_gsm[Column3],"")</f>
        <v>HXCAt_l_rm_REV</v>
      </c>
      <c r="H2147" s="3" t="str" cm="1">
        <f t="array" ref="H2147">sc_gsm[[#This Row],[model_rxn]]&amp;",r,"&amp;_xlfn.SWITCH(sc_gsm[[#This Row],[Column2]],"REV","lower_bound:-","FWD","upper_bound:")&amp;"1000"</f>
        <v>HXCAt_l_rm,r,lower_bound:-1000</v>
      </c>
      <c r="I2147" s="3" t="str">
        <f>_xlfn.XLOOKUP(sc_gsm[[#This Row],[Column3]],SC_enz[name_dir],SC_enz[name_dir],"")</f>
        <v>HXCAt_l_rm_REV</v>
      </c>
      <c r="J2147" s="3" t="str">
        <f>_xlfn.XLOOKUP(sc_gsm[[#This Row],[name]],[1]RXNS!$C:$C,[1]RXNS!$D:$D,"")</f>
        <v>cerotic acid[erm] &lt;=&gt; cerotic acid[lp]</v>
      </c>
      <c r="K2147" s="3" t="str">
        <f>_xlfn.XLOOKUP(sc_gsm[[#This Row],[name]],[2]RXNS!$C:$C,[2]RXNS!$D:$D,"")</f>
        <v>cerotic acid[erm] &lt;=&gt; cerotic acid[lp]</v>
      </c>
      <c r="L2147" s="3" t="b">
        <f>sc_gsm[[#This Row],[yeast8.3.4 equation]]=sc_gsm[[#This Row],[yeast9 equation]]</f>
        <v>1</v>
      </c>
    </row>
    <row r="2148" spans="1:12" hidden="1" x14ac:dyDescent="0.2">
      <c r="A2148" t="s">
        <v>2966</v>
      </c>
      <c r="B2148" t="s">
        <v>8218</v>
      </c>
      <c r="C2148" t="s">
        <v>3902</v>
      </c>
      <c r="D2148" t="str">
        <f>sc_gsm[[#This Row],[model_rxn]]&amp;"_"&amp;sc_gsm[[#This Row],[Column2]]</f>
        <v>HXCAt_l_rm_FWD</v>
      </c>
      <c r="E2148" t="str">
        <f>_xlfn.XLOOKUP(sc_gsm[[#This Row],[Column3]],SC_enz[name_dir],SC_enz[name_dir],"")</f>
        <v>HXCAt_l_rm_FWD</v>
      </c>
      <c r="F2148" t="str">
        <f>_xlfn.XLOOKUP(sc_gsm[[#This Row],[model_rxn]],RT_gsm[model_rxn],RT_gsm[model_rxn],"")</f>
        <v>HXCAt_l_rm</v>
      </c>
      <c r="G2148" s="3" t="str">
        <f>_xlfn.XLOOKUP(sc_gsm[[#This Row],[Column3]],RT_gsm[Column3],RT_gsm[Column3],"")</f>
        <v>HXCAt_l_rm_FWD</v>
      </c>
      <c r="H2148" s="3" t="str" cm="1">
        <f t="array" ref="H2148">sc_gsm[[#This Row],[model_rxn]]&amp;",r,"&amp;_xlfn.SWITCH(sc_gsm[[#This Row],[Column2]],"REV","lower_bound:-","FWD","upper_bound:")&amp;"1000"</f>
        <v>HXCAt_l_rm,r,upper_bound:1000</v>
      </c>
      <c r="I2148" s="3" t="str">
        <f>_xlfn.XLOOKUP(sc_gsm[[#This Row],[Column3]],SC_enz[name_dir],SC_enz[name_dir],"")</f>
        <v>HXCAt_l_rm_FWD</v>
      </c>
      <c r="J2148" s="3" t="str">
        <f>_xlfn.XLOOKUP(sc_gsm[[#This Row],[name]],[1]RXNS!$C:$C,[1]RXNS!$D:$D,"")</f>
        <v>cerotic acid[erm] &lt;=&gt; cerotic acid[lp]</v>
      </c>
      <c r="K2148" s="3" t="str">
        <f>_xlfn.XLOOKUP(sc_gsm[[#This Row],[name]],[2]RXNS!$C:$C,[2]RXNS!$D:$D,"")</f>
        <v>cerotic acid[erm] &lt;=&gt; cerotic acid[lp]</v>
      </c>
      <c r="L2148" s="3" t="b">
        <f>sc_gsm[[#This Row],[yeast8.3.4 equation]]=sc_gsm[[#This Row],[yeast9 equation]]</f>
        <v>1</v>
      </c>
    </row>
    <row r="2149" spans="1:12" hidden="1" x14ac:dyDescent="0.2">
      <c r="A2149" t="s">
        <v>2967</v>
      </c>
      <c r="B2149" t="s">
        <v>8219</v>
      </c>
      <c r="C2149" t="s">
        <v>3903</v>
      </c>
      <c r="D2149" t="str">
        <f>sc_gsm[[#This Row],[model_rxn]]&amp;"_"&amp;sc_gsm[[#This Row],[Column2]]</f>
        <v>EPISTt_l_rm_REV</v>
      </c>
      <c r="E2149" t="str">
        <f>_xlfn.XLOOKUP(sc_gsm[[#This Row],[Column3]],SC_enz[name_dir],SC_enz[name_dir],"")</f>
        <v>EPISTt_l_rm_REV</v>
      </c>
      <c r="F2149" t="str">
        <f>_xlfn.XLOOKUP(sc_gsm[[#This Row],[model_rxn]],RT_gsm[model_rxn],RT_gsm[model_rxn],"")</f>
        <v>EPISTt_l_rm</v>
      </c>
      <c r="G2149" s="3" t="str">
        <f>_xlfn.XLOOKUP(sc_gsm[[#This Row],[Column3]],RT_gsm[Column3],RT_gsm[Column3],"")</f>
        <v>EPISTt_l_rm_REV</v>
      </c>
      <c r="H2149" s="3" t="str" cm="1">
        <f t="array" ref="H2149">sc_gsm[[#This Row],[model_rxn]]&amp;",r,"&amp;_xlfn.SWITCH(sc_gsm[[#This Row],[Column2]],"REV","lower_bound:-","FWD","upper_bound:")&amp;"1000"</f>
        <v>EPISTt_l_rm,r,lower_bound:-1000</v>
      </c>
      <c r="I2149" s="3" t="str">
        <f>_xlfn.XLOOKUP(sc_gsm[[#This Row],[Column3]],SC_enz[name_dir],SC_enz[name_dir],"")</f>
        <v>EPISTt_l_rm_REV</v>
      </c>
      <c r="J2149" s="3" t="str">
        <f>_xlfn.XLOOKUP(sc_gsm[[#This Row],[name]],[1]RXNS!$C:$C,[1]RXNS!$D:$D,"")</f>
        <v>episterol[erm] &lt;=&gt; episterol[lp]</v>
      </c>
      <c r="K2149" s="3" t="str">
        <f>_xlfn.XLOOKUP(sc_gsm[[#This Row],[name]],[2]RXNS!$C:$C,[2]RXNS!$D:$D,"")</f>
        <v>episterol[erm] &lt;=&gt; episterol[lp]</v>
      </c>
      <c r="L2149" s="3" t="b">
        <f>sc_gsm[[#This Row],[yeast8.3.4 equation]]=sc_gsm[[#This Row],[yeast9 equation]]</f>
        <v>1</v>
      </c>
    </row>
    <row r="2150" spans="1:12" hidden="1" x14ac:dyDescent="0.2">
      <c r="A2150" t="s">
        <v>2967</v>
      </c>
      <c r="B2150" t="s">
        <v>8219</v>
      </c>
      <c r="C2150" t="s">
        <v>3902</v>
      </c>
      <c r="D2150" t="str">
        <f>sc_gsm[[#This Row],[model_rxn]]&amp;"_"&amp;sc_gsm[[#This Row],[Column2]]</f>
        <v>EPISTt_l_rm_FWD</v>
      </c>
      <c r="E2150" t="str">
        <f>_xlfn.XLOOKUP(sc_gsm[[#This Row],[Column3]],SC_enz[name_dir],SC_enz[name_dir],"")</f>
        <v>EPISTt_l_rm_FWD</v>
      </c>
      <c r="F2150" t="str">
        <f>_xlfn.XLOOKUP(sc_gsm[[#This Row],[model_rxn]],RT_gsm[model_rxn],RT_gsm[model_rxn],"")</f>
        <v>EPISTt_l_rm</v>
      </c>
      <c r="G2150" s="3" t="str">
        <f>_xlfn.XLOOKUP(sc_gsm[[#This Row],[Column3]],RT_gsm[Column3],RT_gsm[Column3],"")</f>
        <v>EPISTt_l_rm_FWD</v>
      </c>
      <c r="H2150" s="3" t="str" cm="1">
        <f t="array" ref="H2150">sc_gsm[[#This Row],[model_rxn]]&amp;",r,"&amp;_xlfn.SWITCH(sc_gsm[[#This Row],[Column2]],"REV","lower_bound:-","FWD","upper_bound:")&amp;"1000"</f>
        <v>EPISTt_l_rm,r,upper_bound:1000</v>
      </c>
      <c r="I2150" s="3" t="str">
        <f>_xlfn.XLOOKUP(sc_gsm[[#This Row],[Column3]],SC_enz[name_dir],SC_enz[name_dir],"")</f>
        <v>EPISTt_l_rm_FWD</v>
      </c>
      <c r="J2150" s="3" t="str">
        <f>_xlfn.XLOOKUP(sc_gsm[[#This Row],[name]],[1]RXNS!$C:$C,[1]RXNS!$D:$D,"")</f>
        <v>episterol[erm] &lt;=&gt; episterol[lp]</v>
      </c>
      <c r="K2150" s="3" t="str">
        <f>_xlfn.XLOOKUP(sc_gsm[[#This Row],[name]],[2]RXNS!$C:$C,[2]RXNS!$D:$D,"")</f>
        <v>episterol[erm] &lt;=&gt; episterol[lp]</v>
      </c>
      <c r="L2150" s="3" t="b">
        <f>sc_gsm[[#This Row],[yeast8.3.4 equation]]=sc_gsm[[#This Row],[yeast9 equation]]</f>
        <v>1</v>
      </c>
    </row>
    <row r="2151" spans="1:12" hidden="1" x14ac:dyDescent="0.2">
      <c r="A2151" t="s">
        <v>2968</v>
      </c>
      <c r="B2151" t="s">
        <v>8220</v>
      </c>
      <c r="C2151" t="s">
        <v>3903</v>
      </c>
      <c r="D2151" t="str">
        <f>sc_gsm[[#This Row],[model_rxn]]&amp;"_"&amp;sc_gsm[[#This Row],[Column2]]</f>
        <v>FECOSTt_l_rm_REV</v>
      </c>
      <c r="E2151" t="str">
        <f>_xlfn.XLOOKUP(sc_gsm[[#This Row],[Column3]],SC_enz[name_dir],SC_enz[name_dir],"")</f>
        <v>FECOSTt_l_rm_REV</v>
      </c>
      <c r="F2151" t="str">
        <f>_xlfn.XLOOKUP(sc_gsm[[#This Row],[model_rxn]],RT_gsm[model_rxn],RT_gsm[model_rxn],"")</f>
        <v>FECOSTt_l_rm</v>
      </c>
      <c r="G2151" s="3" t="str">
        <f>_xlfn.XLOOKUP(sc_gsm[[#This Row],[Column3]],RT_gsm[Column3],RT_gsm[Column3],"")</f>
        <v>FECOSTt_l_rm_REV</v>
      </c>
      <c r="H2151" s="3" t="str" cm="1">
        <f t="array" ref="H2151">sc_gsm[[#This Row],[model_rxn]]&amp;",r,"&amp;_xlfn.SWITCH(sc_gsm[[#This Row],[Column2]],"REV","lower_bound:-","FWD","upper_bound:")&amp;"1000"</f>
        <v>FECOSTt_l_rm,r,lower_bound:-1000</v>
      </c>
      <c r="I2151" s="3" t="str">
        <f>_xlfn.XLOOKUP(sc_gsm[[#This Row],[Column3]],SC_enz[name_dir],SC_enz[name_dir],"")</f>
        <v>FECOSTt_l_rm_REV</v>
      </c>
      <c r="J2151" s="3" t="str">
        <f>_xlfn.XLOOKUP(sc_gsm[[#This Row],[name]],[1]RXNS!$C:$C,[1]RXNS!$D:$D,"")</f>
        <v>fecosterol[erm] &lt;=&gt; fecosterol[lp]</v>
      </c>
      <c r="K2151" s="3" t="str">
        <f>_xlfn.XLOOKUP(sc_gsm[[#This Row],[name]],[2]RXNS!$C:$C,[2]RXNS!$D:$D,"")</f>
        <v>fecosterol[erm] &lt;=&gt; fecosterol[lp]</v>
      </c>
      <c r="L2151" s="3" t="b">
        <f>sc_gsm[[#This Row],[yeast8.3.4 equation]]=sc_gsm[[#This Row],[yeast9 equation]]</f>
        <v>1</v>
      </c>
    </row>
    <row r="2152" spans="1:12" hidden="1" x14ac:dyDescent="0.2">
      <c r="A2152" t="s">
        <v>2968</v>
      </c>
      <c r="B2152" t="s">
        <v>8220</v>
      </c>
      <c r="C2152" t="s">
        <v>3902</v>
      </c>
      <c r="D2152" t="str">
        <f>sc_gsm[[#This Row],[model_rxn]]&amp;"_"&amp;sc_gsm[[#This Row],[Column2]]</f>
        <v>FECOSTt_l_rm_FWD</v>
      </c>
      <c r="E2152" t="str">
        <f>_xlfn.XLOOKUP(sc_gsm[[#This Row],[Column3]],SC_enz[name_dir],SC_enz[name_dir],"")</f>
        <v>FECOSTt_l_rm_FWD</v>
      </c>
      <c r="F2152" t="str">
        <f>_xlfn.XLOOKUP(sc_gsm[[#This Row],[model_rxn]],RT_gsm[model_rxn],RT_gsm[model_rxn],"")</f>
        <v>FECOSTt_l_rm</v>
      </c>
      <c r="G2152" s="3" t="str">
        <f>_xlfn.XLOOKUP(sc_gsm[[#This Row],[Column3]],RT_gsm[Column3],RT_gsm[Column3],"")</f>
        <v>FECOSTt_l_rm_FWD</v>
      </c>
      <c r="H2152" s="3" t="str" cm="1">
        <f t="array" ref="H2152">sc_gsm[[#This Row],[model_rxn]]&amp;",r,"&amp;_xlfn.SWITCH(sc_gsm[[#This Row],[Column2]],"REV","lower_bound:-","FWD","upper_bound:")&amp;"1000"</f>
        <v>FECOSTt_l_rm,r,upper_bound:1000</v>
      </c>
      <c r="I2152" s="3" t="str">
        <f>_xlfn.XLOOKUP(sc_gsm[[#This Row],[Column3]],SC_enz[name_dir],SC_enz[name_dir],"")</f>
        <v>FECOSTt_l_rm_FWD</v>
      </c>
      <c r="J2152" s="3" t="str">
        <f>_xlfn.XLOOKUP(sc_gsm[[#This Row],[name]],[1]RXNS!$C:$C,[1]RXNS!$D:$D,"")</f>
        <v>fecosterol[erm] &lt;=&gt; fecosterol[lp]</v>
      </c>
      <c r="K2152" s="3" t="str">
        <f>_xlfn.XLOOKUP(sc_gsm[[#This Row],[name]],[2]RXNS!$C:$C,[2]RXNS!$D:$D,"")</f>
        <v>fecosterol[erm] &lt;=&gt; fecosterol[lp]</v>
      </c>
      <c r="L2152" s="3" t="b">
        <f>sc_gsm[[#This Row],[yeast8.3.4 equation]]=sc_gsm[[#This Row],[yeast9 equation]]</f>
        <v>1</v>
      </c>
    </row>
    <row r="2153" spans="1:12" hidden="1" x14ac:dyDescent="0.2">
      <c r="A2153" t="s">
        <v>2969</v>
      </c>
      <c r="B2153" t="s">
        <v>8221</v>
      </c>
      <c r="C2153" t="s">
        <v>3903</v>
      </c>
      <c r="D2153" t="str">
        <f>sc_gsm[[#This Row],[model_rxn]]&amp;"_"&amp;sc_gsm[[#This Row],[Column2]]</f>
        <v>LANOSTt_l_rm_REV</v>
      </c>
      <c r="E2153" t="str">
        <f>_xlfn.XLOOKUP(sc_gsm[[#This Row],[Column3]],SC_enz[name_dir],SC_enz[name_dir],"")</f>
        <v>LANOSTt_l_rm_REV</v>
      </c>
      <c r="F2153" t="str">
        <f>_xlfn.XLOOKUP(sc_gsm[[#This Row],[model_rxn]],RT_gsm[model_rxn],RT_gsm[model_rxn],"")</f>
        <v>LANOSTt_l_rm</v>
      </c>
      <c r="G2153" s="3" t="str">
        <f>_xlfn.XLOOKUP(sc_gsm[[#This Row],[Column3]],RT_gsm[Column3],RT_gsm[Column3],"")</f>
        <v>LANOSTt_l_rm_REV</v>
      </c>
      <c r="H2153" s="3" t="str" cm="1">
        <f t="array" ref="H2153">sc_gsm[[#This Row],[model_rxn]]&amp;",r,"&amp;_xlfn.SWITCH(sc_gsm[[#This Row],[Column2]],"REV","lower_bound:-","FWD","upper_bound:")&amp;"1000"</f>
        <v>LANOSTt_l_rm,r,lower_bound:-1000</v>
      </c>
      <c r="I2153" s="3" t="str">
        <f>_xlfn.XLOOKUP(sc_gsm[[#This Row],[Column3]],SC_enz[name_dir],SC_enz[name_dir],"")</f>
        <v>LANOSTt_l_rm_REV</v>
      </c>
      <c r="J2153" s="3" t="str">
        <f>_xlfn.XLOOKUP(sc_gsm[[#This Row],[name]],[1]RXNS!$C:$C,[1]RXNS!$D:$D,"")</f>
        <v>lanosterol[erm] &lt;=&gt; lanosterol[lp]</v>
      </c>
      <c r="K2153" s="3" t="str">
        <f>_xlfn.XLOOKUP(sc_gsm[[#This Row],[name]],[2]RXNS!$C:$C,[2]RXNS!$D:$D,"")</f>
        <v>lanosterol[erm] &lt;=&gt; lanosterol[lp]</v>
      </c>
      <c r="L2153" s="3" t="b">
        <f>sc_gsm[[#This Row],[yeast8.3.4 equation]]=sc_gsm[[#This Row],[yeast9 equation]]</f>
        <v>1</v>
      </c>
    </row>
    <row r="2154" spans="1:12" hidden="1" x14ac:dyDescent="0.2">
      <c r="A2154" t="s">
        <v>2969</v>
      </c>
      <c r="B2154" t="s">
        <v>8221</v>
      </c>
      <c r="C2154" t="s">
        <v>3902</v>
      </c>
      <c r="D2154" t="str">
        <f>sc_gsm[[#This Row],[model_rxn]]&amp;"_"&amp;sc_gsm[[#This Row],[Column2]]</f>
        <v>LANOSTt_l_rm_FWD</v>
      </c>
      <c r="E2154" t="str">
        <f>_xlfn.XLOOKUP(sc_gsm[[#This Row],[Column3]],SC_enz[name_dir],SC_enz[name_dir],"")</f>
        <v>LANOSTt_l_rm_FWD</v>
      </c>
      <c r="F2154" t="str">
        <f>_xlfn.XLOOKUP(sc_gsm[[#This Row],[model_rxn]],RT_gsm[model_rxn],RT_gsm[model_rxn],"")</f>
        <v>LANOSTt_l_rm</v>
      </c>
      <c r="G2154" s="3" t="str">
        <f>_xlfn.XLOOKUP(sc_gsm[[#This Row],[Column3]],RT_gsm[Column3],RT_gsm[Column3],"")</f>
        <v>LANOSTt_l_rm_FWD</v>
      </c>
      <c r="H2154" s="3" t="str" cm="1">
        <f t="array" ref="H2154">sc_gsm[[#This Row],[model_rxn]]&amp;",r,"&amp;_xlfn.SWITCH(sc_gsm[[#This Row],[Column2]],"REV","lower_bound:-","FWD","upper_bound:")&amp;"1000"</f>
        <v>LANOSTt_l_rm,r,upper_bound:1000</v>
      </c>
      <c r="I2154" s="3" t="str">
        <f>_xlfn.XLOOKUP(sc_gsm[[#This Row],[Column3]],SC_enz[name_dir],SC_enz[name_dir],"")</f>
        <v>LANOSTt_l_rm_FWD</v>
      </c>
      <c r="J2154" s="3" t="str">
        <f>_xlfn.XLOOKUP(sc_gsm[[#This Row],[name]],[1]RXNS!$C:$C,[1]RXNS!$D:$D,"")</f>
        <v>lanosterol[erm] &lt;=&gt; lanosterol[lp]</v>
      </c>
      <c r="K2154" s="3" t="str">
        <f>_xlfn.XLOOKUP(sc_gsm[[#This Row],[name]],[2]RXNS!$C:$C,[2]RXNS!$D:$D,"")</f>
        <v>lanosterol[erm] &lt;=&gt; lanosterol[lp]</v>
      </c>
      <c r="L2154" s="3" t="b">
        <f>sc_gsm[[#This Row],[yeast8.3.4 equation]]=sc_gsm[[#This Row],[yeast9 equation]]</f>
        <v>1</v>
      </c>
    </row>
    <row r="2155" spans="1:12" hidden="1" x14ac:dyDescent="0.2">
      <c r="A2155" t="s">
        <v>2970</v>
      </c>
      <c r="B2155" t="s">
        <v>8222</v>
      </c>
      <c r="C2155" t="s">
        <v>3903</v>
      </c>
      <c r="D2155" t="str">
        <f>sc_gsm[[#This Row],[model_rxn]]&amp;"_"&amp;sc_gsm[[#This Row],[Column2]]</f>
        <v>ZYMSTt_l_rm_REV</v>
      </c>
      <c r="E2155" t="str">
        <f>_xlfn.XLOOKUP(sc_gsm[[#This Row],[Column3]],SC_enz[name_dir],SC_enz[name_dir],"")</f>
        <v>ZYMSTt_l_rm_REV</v>
      </c>
      <c r="F2155" t="str">
        <f>_xlfn.XLOOKUP(sc_gsm[[#This Row],[model_rxn]],RT_gsm[model_rxn],RT_gsm[model_rxn],"")</f>
        <v>ZYMSTt_l_rm</v>
      </c>
      <c r="G2155" s="3" t="str">
        <f>_xlfn.XLOOKUP(sc_gsm[[#This Row],[Column3]],RT_gsm[Column3],RT_gsm[Column3],"")</f>
        <v>ZYMSTt_l_rm_REV</v>
      </c>
      <c r="H2155" s="3" t="str" cm="1">
        <f t="array" ref="H2155">sc_gsm[[#This Row],[model_rxn]]&amp;",r,"&amp;_xlfn.SWITCH(sc_gsm[[#This Row],[Column2]],"REV","lower_bound:-","FWD","upper_bound:")&amp;"1000"</f>
        <v>ZYMSTt_l_rm,r,lower_bound:-1000</v>
      </c>
      <c r="I2155" s="3" t="str">
        <f>_xlfn.XLOOKUP(sc_gsm[[#This Row],[Column3]],SC_enz[name_dir],SC_enz[name_dir],"")</f>
        <v>ZYMSTt_l_rm_REV</v>
      </c>
      <c r="J2155" s="3" t="str">
        <f>_xlfn.XLOOKUP(sc_gsm[[#This Row],[name]],[1]RXNS!$C:$C,[1]RXNS!$D:$D,"")</f>
        <v>zymosterol[erm] &lt;=&gt; zymosterol[lp]</v>
      </c>
      <c r="K2155" s="3" t="str">
        <f>_xlfn.XLOOKUP(sc_gsm[[#This Row],[name]],[2]RXNS!$C:$C,[2]RXNS!$D:$D,"")</f>
        <v>zymosterol[erm] &lt;=&gt; zymosterol[lp]</v>
      </c>
      <c r="L2155" s="3" t="b">
        <f>sc_gsm[[#This Row],[yeast8.3.4 equation]]=sc_gsm[[#This Row],[yeast9 equation]]</f>
        <v>1</v>
      </c>
    </row>
    <row r="2156" spans="1:12" hidden="1" x14ac:dyDescent="0.2">
      <c r="A2156" t="s">
        <v>2970</v>
      </c>
      <c r="B2156" t="s">
        <v>8222</v>
      </c>
      <c r="C2156" t="s">
        <v>3902</v>
      </c>
      <c r="D2156" t="str">
        <f>sc_gsm[[#This Row],[model_rxn]]&amp;"_"&amp;sc_gsm[[#This Row],[Column2]]</f>
        <v>ZYMSTt_l_rm_FWD</v>
      </c>
      <c r="E2156" t="str">
        <f>_xlfn.XLOOKUP(sc_gsm[[#This Row],[Column3]],SC_enz[name_dir],SC_enz[name_dir],"")</f>
        <v>ZYMSTt_l_rm_FWD</v>
      </c>
      <c r="F2156" t="str">
        <f>_xlfn.XLOOKUP(sc_gsm[[#This Row],[model_rxn]],RT_gsm[model_rxn],RT_gsm[model_rxn],"")</f>
        <v>ZYMSTt_l_rm</v>
      </c>
      <c r="G2156" s="3" t="str">
        <f>_xlfn.XLOOKUP(sc_gsm[[#This Row],[Column3]],RT_gsm[Column3],RT_gsm[Column3],"")</f>
        <v>ZYMSTt_l_rm_FWD</v>
      </c>
      <c r="H2156" s="3" t="str" cm="1">
        <f t="array" ref="H2156">sc_gsm[[#This Row],[model_rxn]]&amp;",r,"&amp;_xlfn.SWITCH(sc_gsm[[#This Row],[Column2]],"REV","lower_bound:-","FWD","upper_bound:")&amp;"1000"</f>
        <v>ZYMSTt_l_rm,r,upper_bound:1000</v>
      </c>
      <c r="I2156" s="3" t="str">
        <f>_xlfn.XLOOKUP(sc_gsm[[#This Row],[Column3]],SC_enz[name_dir],SC_enz[name_dir],"")</f>
        <v>ZYMSTt_l_rm_FWD</v>
      </c>
      <c r="J2156" s="3" t="str">
        <f>_xlfn.XLOOKUP(sc_gsm[[#This Row],[name]],[1]RXNS!$C:$C,[1]RXNS!$D:$D,"")</f>
        <v>zymosterol[erm] &lt;=&gt; zymosterol[lp]</v>
      </c>
      <c r="K2156" s="3" t="str">
        <f>_xlfn.XLOOKUP(sc_gsm[[#This Row],[name]],[2]RXNS!$C:$C,[2]RXNS!$D:$D,"")</f>
        <v>zymosterol[erm] &lt;=&gt; zymosterol[lp]</v>
      </c>
      <c r="L2156" s="3" t="b">
        <f>sc_gsm[[#This Row],[yeast8.3.4 equation]]=sc_gsm[[#This Row],[yeast9 equation]]</f>
        <v>1</v>
      </c>
    </row>
    <row r="2157" spans="1:12" hidden="1" x14ac:dyDescent="0.2">
      <c r="A2157" t="s">
        <v>2971</v>
      </c>
      <c r="B2157" t="s">
        <v>8223</v>
      </c>
      <c r="C2157" t="s">
        <v>3903</v>
      </c>
      <c r="D2157" t="str">
        <f>sc_gsm[[#This Row],[model_rxn]]&amp;"_"&amp;sc_gsm[[#This Row],[Column2]]</f>
        <v>ERGST161t_l_rm_REV</v>
      </c>
      <c r="E2157" t="str">
        <f>_xlfn.XLOOKUP(sc_gsm[[#This Row],[Column3]],SC_enz[name_dir],SC_enz[name_dir],"")</f>
        <v>ERGST161t_l_rm_REV</v>
      </c>
      <c r="F2157" t="str">
        <f>_xlfn.XLOOKUP(sc_gsm[[#This Row],[model_rxn]],RT_gsm[model_rxn],RT_gsm[model_rxn],"")</f>
        <v/>
      </c>
      <c r="G2157" s="3" t="str">
        <f>_xlfn.XLOOKUP(sc_gsm[[#This Row],[Column3]],RT_gsm[Column3],RT_gsm[Column3],"")</f>
        <v/>
      </c>
      <c r="H2157" s="3" t="str" cm="1">
        <f t="array" ref="H2157">sc_gsm[[#This Row],[model_rxn]]&amp;",r,"&amp;_xlfn.SWITCH(sc_gsm[[#This Row],[Column2]],"REV","lower_bound:-","FWD","upper_bound:")&amp;"1000"</f>
        <v>ERGST161t_l_rm,r,lower_bound:-1000</v>
      </c>
      <c r="I2157" s="3" t="str">
        <f>_xlfn.XLOOKUP(sc_gsm[[#This Row],[Column3]],SC_enz[name_dir],SC_enz[name_dir],"")</f>
        <v>ERGST161t_l_rm_REV</v>
      </c>
      <c r="J2157" s="3" t="str">
        <f>_xlfn.XLOOKUP(sc_gsm[[#This Row],[name]],[1]RXNS!$C:$C,[1]RXNS!$D:$D,"")</f>
        <v>ergosteryl palmitoleate[erm] &lt;=&gt; ergosteryl palmitoleate[lp]</v>
      </c>
      <c r="K2157" s="3" t="str">
        <f>_xlfn.XLOOKUP(sc_gsm[[#This Row],[name]],[2]RXNS!$C:$C,[2]RXNS!$D:$D,"")</f>
        <v>ergosteryl palmitoleate[erm] &lt;=&gt; ergosteryl palmitoleate[lp]</v>
      </c>
      <c r="L2157" s="3" t="b">
        <f>sc_gsm[[#This Row],[yeast8.3.4 equation]]=sc_gsm[[#This Row],[yeast9 equation]]</f>
        <v>1</v>
      </c>
    </row>
    <row r="2158" spans="1:12" hidden="1" x14ac:dyDescent="0.2">
      <c r="A2158" t="s">
        <v>2971</v>
      </c>
      <c r="B2158" t="s">
        <v>8223</v>
      </c>
      <c r="C2158" t="s">
        <v>3902</v>
      </c>
      <c r="D2158" t="str">
        <f>sc_gsm[[#This Row],[model_rxn]]&amp;"_"&amp;sc_gsm[[#This Row],[Column2]]</f>
        <v>ERGST161t_l_rm_FWD</v>
      </c>
      <c r="E2158" t="str">
        <f>_xlfn.XLOOKUP(sc_gsm[[#This Row],[Column3]],SC_enz[name_dir],SC_enz[name_dir],"")</f>
        <v>ERGST161t_l_rm_FWD</v>
      </c>
      <c r="F2158" t="str">
        <f>_xlfn.XLOOKUP(sc_gsm[[#This Row],[model_rxn]],RT_gsm[model_rxn],RT_gsm[model_rxn],"")</f>
        <v/>
      </c>
      <c r="G2158" s="3" t="str">
        <f>_xlfn.XLOOKUP(sc_gsm[[#This Row],[Column3]],RT_gsm[Column3],RT_gsm[Column3],"")</f>
        <v/>
      </c>
      <c r="H2158" s="3" t="str" cm="1">
        <f t="array" ref="H2158">sc_gsm[[#This Row],[model_rxn]]&amp;",r,"&amp;_xlfn.SWITCH(sc_gsm[[#This Row],[Column2]],"REV","lower_bound:-","FWD","upper_bound:")&amp;"1000"</f>
        <v>ERGST161t_l_rm,r,upper_bound:1000</v>
      </c>
      <c r="I2158" s="3" t="str">
        <f>_xlfn.XLOOKUP(sc_gsm[[#This Row],[Column3]],SC_enz[name_dir],SC_enz[name_dir],"")</f>
        <v>ERGST161t_l_rm_FWD</v>
      </c>
      <c r="J2158" s="3" t="str">
        <f>_xlfn.XLOOKUP(sc_gsm[[#This Row],[name]],[1]RXNS!$C:$C,[1]RXNS!$D:$D,"")</f>
        <v>ergosteryl palmitoleate[erm] &lt;=&gt; ergosteryl palmitoleate[lp]</v>
      </c>
      <c r="K2158" s="3" t="str">
        <f>_xlfn.XLOOKUP(sc_gsm[[#This Row],[name]],[2]RXNS!$C:$C,[2]RXNS!$D:$D,"")</f>
        <v>ergosteryl palmitoleate[erm] &lt;=&gt; ergosteryl palmitoleate[lp]</v>
      </c>
      <c r="L2158" s="3" t="b">
        <f>sc_gsm[[#This Row],[yeast8.3.4 equation]]=sc_gsm[[#This Row],[yeast9 equation]]</f>
        <v>1</v>
      </c>
    </row>
    <row r="2159" spans="1:12" hidden="1" x14ac:dyDescent="0.2">
      <c r="A2159" t="s">
        <v>2972</v>
      </c>
      <c r="B2159" t="s">
        <v>8224</v>
      </c>
      <c r="C2159" t="s">
        <v>3903</v>
      </c>
      <c r="D2159" t="str">
        <f>sc_gsm[[#This Row],[model_rxn]]&amp;"_"&amp;sc_gsm[[#This Row],[Column2]]</f>
        <v>ERGST181t_l_rm_REV</v>
      </c>
      <c r="E2159" t="str">
        <f>_xlfn.XLOOKUP(sc_gsm[[#This Row],[Column3]],SC_enz[name_dir],SC_enz[name_dir],"")</f>
        <v>ERGST181t_l_rm_REV</v>
      </c>
      <c r="F2159" t="str">
        <f>_xlfn.XLOOKUP(sc_gsm[[#This Row],[model_rxn]],RT_gsm[model_rxn],RT_gsm[model_rxn],"")</f>
        <v/>
      </c>
      <c r="G2159" s="3" t="str">
        <f>_xlfn.XLOOKUP(sc_gsm[[#This Row],[Column3]],RT_gsm[Column3],RT_gsm[Column3],"")</f>
        <v/>
      </c>
      <c r="H2159" s="3" t="str" cm="1">
        <f t="array" ref="H2159">sc_gsm[[#This Row],[model_rxn]]&amp;",r,"&amp;_xlfn.SWITCH(sc_gsm[[#This Row],[Column2]],"REV","lower_bound:-","FWD","upper_bound:")&amp;"1000"</f>
        <v>ERGST181t_l_rm,r,lower_bound:-1000</v>
      </c>
      <c r="I2159" s="3" t="str">
        <f>_xlfn.XLOOKUP(sc_gsm[[#This Row],[Column3]],SC_enz[name_dir],SC_enz[name_dir],"")</f>
        <v>ERGST181t_l_rm_REV</v>
      </c>
      <c r="J2159" s="3" t="str">
        <f>_xlfn.XLOOKUP(sc_gsm[[#This Row],[name]],[1]RXNS!$C:$C,[1]RXNS!$D:$D,"")</f>
        <v>ergosteryl oleate[erm] &lt;=&gt; ergosteryl oleate[lp]</v>
      </c>
      <c r="K2159" s="3" t="str">
        <f>_xlfn.XLOOKUP(sc_gsm[[#This Row],[name]],[2]RXNS!$C:$C,[2]RXNS!$D:$D,"")</f>
        <v>ergosteryl oleate[erm] &lt;=&gt; ergosteryl oleate[lp]</v>
      </c>
      <c r="L2159" s="3" t="b">
        <f>sc_gsm[[#This Row],[yeast8.3.4 equation]]=sc_gsm[[#This Row],[yeast9 equation]]</f>
        <v>1</v>
      </c>
    </row>
    <row r="2160" spans="1:12" hidden="1" x14ac:dyDescent="0.2">
      <c r="A2160" t="s">
        <v>2972</v>
      </c>
      <c r="B2160" t="s">
        <v>8224</v>
      </c>
      <c r="C2160" t="s">
        <v>3902</v>
      </c>
      <c r="D2160" t="str">
        <f>sc_gsm[[#This Row],[model_rxn]]&amp;"_"&amp;sc_gsm[[#This Row],[Column2]]</f>
        <v>ERGST181t_l_rm_FWD</v>
      </c>
      <c r="E2160" t="str">
        <f>_xlfn.XLOOKUP(sc_gsm[[#This Row],[Column3]],SC_enz[name_dir],SC_enz[name_dir],"")</f>
        <v>ERGST181t_l_rm_FWD</v>
      </c>
      <c r="F2160" t="str">
        <f>_xlfn.XLOOKUP(sc_gsm[[#This Row],[model_rxn]],RT_gsm[model_rxn],RT_gsm[model_rxn],"")</f>
        <v/>
      </c>
      <c r="G2160" s="3" t="str">
        <f>_xlfn.XLOOKUP(sc_gsm[[#This Row],[Column3]],RT_gsm[Column3],RT_gsm[Column3],"")</f>
        <v/>
      </c>
      <c r="H2160" s="3" t="str" cm="1">
        <f t="array" ref="H2160">sc_gsm[[#This Row],[model_rxn]]&amp;",r,"&amp;_xlfn.SWITCH(sc_gsm[[#This Row],[Column2]],"REV","lower_bound:-","FWD","upper_bound:")&amp;"1000"</f>
        <v>ERGST181t_l_rm,r,upper_bound:1000</v>
      </c>
      <c r="I2160" s="3" t="str">
        <f>_xlfn.XLOOKUP(sc_gsm[[#This Row],[Column3]],SC_enz[name_dir],SC_enz[name_dir],"")</f>
        <v>ERGST181t_l_rm_FWD</v>
      </c>
      <c r="J2160" s="3" t="str">
        <f>_xlfn.XLOOKUP(sc_gsm[[#This Row],[name]],[1]RXNS!$C:$C,[1]RXNS!$D:$D,"")</f>
        <v>ergosteryl oleate[erm] &lt;=&gt; ergosteryl oleate[lp]</v>
      </c>
      <c r="K2160" s="3" t="str">
        <f>_xlfn.XLOOKUP(sc_gsm[[#This Row],[name]],[2]RXNS!$C:$C,[2]RXNS!$D:$D,"")</f>
        <v>ergosteryl oleate[erm] &lt;=&gt; ergosteryl oleate[lp]</v>
      </c>
      <c r="L2160" s="3" t="b">
        <f>sc_gsm[[#This Row],[yeast8.3.4 equation]]=sc_gsm[[#This Row],[yeast9 equation]]</f>
        <v>1</v>
      </c>
    </row>
    <row r="2161" spans="1:12" hidden="1" x14ac:dyDescent="0.2">
      <c r="A2161" t="s">
        <v>2973</v>
      </c>
      <c r="B2161" t="s">
        <v>8225</v>
      </c>
      <c r="C2161" t="s">
        <v>3903</v>
      </c>
      <c r="D2161" t="str">
        <f>sc_gsm[[#This Row],[model_rxn]]&amp;"_"&amp;sc_gsm[[#This Row],[Column2]]</f>
        <v>EPIST161t_l_rm_REV</v>
      </c>
      <c r="E2161" t="str">
        <f>_xlfn.XLOOKUP(sc_gsm[[#This Row],[Column3]],SC_enz[name_dir],SC_enz[name_dir],"")</f>
        <v>EPIST161t_l_rm_REV</v>
      </c>
      <c r="F2161" t="str">
        <f>_xlfn.XLOOKUP(sc_gsm[[#This Row],[model_rxn]],RT_gsm[model_rxn],RT_gsm[model_rxn],"")</f>
        <v/>
      </c>
      <c r="G2161" s="3" t="str">
        <f>_xlfn.XLOOKUP(sc_gsm[[#This Row],[Column3]],RT_gsm[Column3],RT_gsm[Column3],"")</f>
        <v/>
      </c>
      <c r="H2161" s="3" t="str" cm="1">
        <f t="array" ref="H2161">sc_gsm[[#This Row],[model_rxn]]&amp;",r,"&amp;_xlfn.SWITCH(sc_gsm[[#This Row],[Column2]],"REV","lower_bound:-","FWD","upper_bound:")&amp;"1000"</f>
        <v>EPIST161t_l_rm,r,lower_bound:-1000</v>
      </c>
      <c r="I2161" s="3" t="str">
        <f>_xlfn.XLOOKUP(sc_gsm[[#This Row],[Column3]],SC_enz[name_dir],SC_enz[name_dir],"")</f>
        <v>EPIST161t_l_rm_REV</v>
      </c>
      <c r="J2161" s="3" t="str">
        <f>_xlfn.XLOOKUP(sc_gsm[[#This Row],[name]],[1]RXNS!$C:$C,[1]RXNS!$D:$D,"")</f>
        <v>episteryl palmitoleate[erm] &lt;=&gt; episteryl palmitoleate[lp]</v>
      </c>
      <c r="K2161" s="3" t="str">
        <f>_xlfn.XLOOKUP(sc_gsm[[#This Row],[name]],[2]RXNS!$C:$C,[2]RXNS!$D:$D,"")</f>
        <v>episteryl palmitoleate[erm] &lt;=&gt; episteryl palmitoleate[lp]</v>
      </c>
      <c r="L2161" s="3" t="b">
        <f>sc_gsm[[#This Row],[yeast8.3.4 equation]]=sc_gsm[[#This Row],[yeast9 equation]]</f>
        <v>1</v>
      </c>
    </row>
    <row r="2162" spans="1:12" hidden="1" x14ac:dyDescent="0.2">
      <c r="A2162" t="s">
        <v>2973</v>
      </c>
      <c r="B2162" t="s">
        <v>8225</v>
      </c>
      <c r="C2162" t="s">
        <v>3902</v>
      </c>
      <c r="D2162" t="str">
        <f>sc_gsm[[#This Row],[model_rxn]]&amp;"_"&amp;sc_gsm[[#This Row],[Column2]]</f>
        <v>EPIST161t_l_rm_FWD</v>
      </c>
      <c r="E2162" t="str">
        <f>_xlfn.XLOOKUP(sc_gsm[[#This Row],[Column3]],SC_enz[name_dir],SC_enz[name_dir],"")</f>
        <v>EPIST161t_l_rm_FWD</v>
      </c>
      <c r="F2162" t="str">
        <f>_xlfn.XLOOKUP(sc_gsm[[#This Row],[model_rxn]],RT_gsm[model_rxn],RT_gsm[model_rxn],"")</f>
        <v/>
      </c>
      <c r="G2162" s="3" t="str">
        <f>_xlfn.XLOOKUP(sc_gsm[[#This Row],[Column3]],RT_gsm[Column3],RT_gsm[Column3],"")</f>
        <v/>
      </c>
      <c r="H2162" s="3" t="str" cm="1">
        <f t="array" ref="H2162">sc_gsm[[#This Row],[model_rxn]]&amp;",r,"&amp;_xlfn.SWITCH(sc_gsm[[#This Row],[Column2]],"REV","lower_bound:-","FWD","upper_bound:")&amp;"1000"</f>
        <v>EPIST161t_l_rm,r,upper_bound:1000</v>
      </c>
      <c r="I2162" s="3" t="str">
        <f>_xlfn.XLOOKUP(sc_gsm[[#This Row],[Column3]],SC_enz[name_dir],SC_enz[name_dir],"")</f>
        <v>EPIST161t_l_rm_FWD</v>
      </c>
      <c r="J2162" s="3" t="str">
        <f>_xlfn.XLOOKUP(sc_gsm[[#This Row],[name]],[1]RXNS!$C:$C,[1]RXNS!$D:$D,"")</f>
        <v>episteryl palmitoleate[erm] &lt;=&gt; episteryl palmitoleate[lp]</v>
      </c>
      <c r="K2162" s="3" t="str">
        <f>_xlfn.XLOOKUP(sc_gsm[[#This Row],[name]],[2]RXNS!$C:$C,[2]RXNS!$D:$D,"")</f>
        <v>episteryl palmitoleate[erm] &lt;=&gt; episteryl palmitoleate[lp]</v>
      </c>
      <c r="L2162" s="3" t="b">
        <f>sc_gsm[[#This Row],[yeast8.3.4 equation]]=sc_gsm[[#This Row],[yeast9 equation]]</f>
        <v>1</v>
      </c>
    </row>
    <row r="2163" spans="1:12" hidden="1" x14ac:dyDescent="0.2">
      <c r="A2163" t="s">
        <v>2974</v>
      </c>
      <c r="B2163" t="s">
        <v>8226</v>
      </c>
      <c r="C2163" t="s">
        <v>3903</v>
      </c>
      <c r="D2163" t="str">
        <f>sc_gsm[[#This Row],[model_rxn]]&amp;"_"&amp;sc_gsm[[#This Row],[Column2]]</f>
        <v>EPIST181t_l_rm_REV</v>
      </c>
      <c r="E2163" t="str">
        <f>_xlfn.XLOOKUP(sc_gsm[[#This Row],[Column3]],SC_enz[name_dir],SC_enz[name_dir],"")</f>
        <v>EPIST181t_l_rm_REV</v>
      </c>
      <c r="F2163" t="str">
        <f>_xlfn.XLOOKUP(sc_gsm[[#This Row],[model_rxn]],RT_gsm[model_rxn],RT_gsm[model_rxn],"")</f>
        <v/>
      </c>
      <c r="G2163" s="3" t="str">
        <f>_xlfn.XLOOKUP(sc_gsm[[#This Row],[Column3]],RT_gsm[Column3],RT_gsm[Column3],"")</f>
        <v/>
      </c>
      <c r="H2163" s="3" t="str" cm="1">
        <f t="array" ref="H2163">sc_gsm[[#This Row],[model_rxn]]&amp;",r,"&amp;_xlfn.SWITCH(sc_gsm[[#This Row],[Column2]],"REV","lower_bound:-","FWD","upper_bound:")&amp;"1000"</f>
        <v>EPIST181t_l_rm,r,lower_bound:-1000</v>
      </c>
      <c r="I2163" s="3" t="str">
        <f>_xlfn.XLOOKUP(sc_gsm[[#This Row],[Column3]],SC_enz[name_dir],SC_enz[name_dir],"")</f>
        <v>EPIST181t_l_rm_REV</v>
      </c>
      <c r="J2163" s="3" t="str">
        <f>_xlfn.XLOOKUP(sc_gsm[[#This Row],[name]],[1]RXNS!$C:$C,[1]RXNS!$D:$D,"")</f>
        <v>episteryl oleate[erm] &lt;=&gt; episteryl oleate[lp]</v>
      </c>
      <c r="K2163" s="3" t="str">
        <f>_xlfn.XLOOKUP(sc_gsm[[#This Row],[name]],[2]RXNS!$C:$C,[2]RXNS!$D:$D,"")</f>
        <v>episteryl oleate[erm] &lt;=&gt; episteryl oleate[lp]</v>
      </c>
      <c r="L2163" s="3" t="b">
        <f>sc_gsm[[#This Row],[yeast8.3.4 equation]]=sc_gsm[[#This Row],[yeast9 equation]]</f>
        <v>1</v>
      </c>
    </row>
    <row r="2164" spans="1:12" hidden="1" x14ac:dyDescent="0.2">
      <c r="A2164" t="s">
        <v>2974</v>
      </c>
      <c r="B2164" t="s">
        <v>8226</v>
      </c>
      <c r="C2164" t="s">
        <v>3902</v>
      </c>
      <c r="D2164" t="str">
        <f>sc_gsm[[#This Row],[model_rxn]]&amp;"_"&amp;sc_gsm[[#This Row],[Column2]]</f>
        <v>EPIST181t_l_rm_FWD</v>
      </c>
      <c r="E2164" t="str">
        <f>_xlfn.XLOOKUP(sc_gsm[[#This Row],[Column3]],SC_enz[name_dir],SC_enz[name_dir],"")</f>
        <v>EPIST181t_l_rm_FWD</v>
      </c>
      <c r="F2164" t="str">
        <f>_xlfn.XLOOKUP(sc_gsm[[#This Row],[model_rxn]],RT_gsm[model_rxn],RT_gsm[model_rxn],"")</f>
        <v/>
      </c>
      <c r="G2164" s="3" t="str">
        <f>_xlfn.XLOOKUP(sc_gsm[[#This Row],[Column3]],RT_gsm[Column3],RT_gsm[Column3],"")</f>
        <v/>
      </c>
      <c r="H2164" s="3" t="str" cm="1">
        <f t="array" ref="H2164">sc_gsm[[#This Row],[model_rxn]]&amp;",r,"&amp;_xlfn.SWITCH(sc_gsm[[#This Row],[Column2]],"REV","lower_bound:-","FWD","upper_bound:")&amp;"1000"</f>
        <v>EPIST181t_l_rm,r,upper_bound:1000</v>
      </c>
      <c r="I2164" s="3" t="str">
        <f>_xlfn.XLOOKUP(sc_gsm[[#This Row],[Column3]],SC_enz[name_dir],SC_enz[name_dir],"")</f>
        <v>EPIST181t_l_rm_FWD</v>
      </c>
      <c r="J2164" s="3" t="str">
        <f>_xlfn.XLOOKUP(sc_gsm[[#This Row],[name]],[1]RXNS!$C:$C,[1]RXNS!$D:$D,"")</f>
        <v>episteryl oleate[erm] &lt;=&gt; episteryl oleate[lp]</v>
      </c>
      <c r="K2164" s="3" t="str">
        <f>_xlfn.XLOOKUP(sc_gsm[[#This Row],[name]],[2]RXNS!$C:$C,[2]RXNS!$D:$D,"")</f>
        <v>episteryl oleate[erm] &lt;=&gt; episteryl oleate[lp]</v>
      </c>
      <c r="L2164" s="3" t="b">
        <f>sc_gsm[[#This Row],[yeast8.3.4 equation]]=sc_gsm[[#This Row],[yeast9 equation]]</f>
        <v>1</v>
      </c>
    </row>
    <row r="2165" spans="1:12" hidden="1" x14ac:dyDescent="0.2">
      <c r="A2165" t="s">
        <v>2975</v>
      </c>
      <c r="B2165" t="s">
        <v>8227</v>
      </c>
      <c r="C2165" t="s">
        <v>3903</v>
      </c>
      <c r="D2165" t="str">
        <f>sc_gsm[[#This Row],[model_rxn]]&amp;"_"&amp;sc_gsm[[#This Row],[Column2]]</f>
        <v>FECOST161t_l_rm_REV</v>
      </c>
      <c r="E2165" t="str">
        <f>_xlfn.XLOOKUP(sc_gsm[[#This Row],[Column3]],SC_enz[name_dir],SC_enz[name_dir],"")</f>
        <v>FECOST161t_l_rm_REV</v>
      </c>
      <c r="F2165" t="str">
        <f>_xlfn.XLOOKUP(sc_gsm[[#This Row],[model_rxn]],RT_gsm[model_rxn],RT_gsm[model_rxn],"")</f>
        <v/>
      </c>
      <c r="G2165" s="3" t="str">
        <f>_xlfn.XLOOKUP(sc_gsm[[#This Row],[Column3]],RT_gsm[Column3],RT_gsm[Column3],"")</f>
        <v/>
      </c>
      <c r="H2165" s="3" t="str" cm="1">
        <f t="array" ref="H2165">sc_gsm[[#This Row],[model_rxn]]&amp;",r,"&amp;_xlfn.SWITCH(sc_gsm[[#This Row],[Column2]],"REV","lower_bound:-","FWD","upper_bound:")&amp;"1000"</f>
        <v>FECOST161t_l_rm,r,lower_bound:-1000</v>
      </c>
      <c r="I2165" s="3" t="str">
        <f>_xlfn.XLOOKUP(sc_gsm[[#This Row],[Column3]],SC_enz[name_dir],SC_enz[name_dir],"")</f>
        <v>FECOST161t_l_rm_REV</v>
      </c>
      <c r="J2165" s="3" t="str">
        <f>_xlfn.XLOOKUP(sc_gsm[[#This Row],[name]],[1]RXNS!$C:$C,[1]RXNS!$D:$D,"")</f>
        <v>fecosteryl palmitoleate[erm] &lt;=&gt; fecosteryl palmitoleate[lp]</v>
      </c>
      <c r="K2165" s="3" t="str">
        <f>_xlfn.XLOOKUP(sc_gsm[[#This Row],[name]],[2]RXNS!$C:$C,[2]RXNS!$D:$D,"")</f>
        <v>fecosteryl palmitoleate[erm] &lt;=&gt; fecosteryl palmitoleate[lp]</v>
      </c>
      <c r="L2165" s="3" t="b">
        <f>sc_gsm[[#This Row],[yeast8.3.4 equation]]=sc_gsm[[#This Row],[yeast9 equation]]</f>
        <v>1</v>
      </c>
    </row>
    <row r="2166" spans="1:12" hidden="1" x14ac:dyDescent="0.2">
      <c r="A2166" t="s">
        <v>2975</v>
      </c>
      <c r="B2166" t="s">
        <v>8227</v>
      </c>
      <c r="C2166" t="s">
        <v>3902</v>
      </c>
      <c r="D2166" t="str">
        <f>sc_gsm[[#This Row],[model_rxn]]&amp;"_"&amp;sc_gsm[[#This Row],[Column2]]</f>
        <v>FECOST161t_l_rm_FWD</v>
      </c>
      <c r="E2166" t="str">
        <f>_xlfn.XLOOKUP(sc_gsm[[#This Row],[Column3]],SC_enz[name_dir],SC_enz[name_dir],"")</f>
        <v>FECOST161t_l_rm_FWD</v>
      </c>
      <c r="F2166" t="str">
        <f>_xlfn.XLOOKUP(sc_gsm[[#This Row],[model_rxn]],RT_gsm[model_rxn],RT_gsm[model_rxn],"")</f>
        <v/>
      </c>
      <c r="G2166" s="3" t="str">
        <f>_xlfn.XLOOKUP(sc_gsm[[#This Row],[Column3]],RT_gsm[Column3],RT_gsm[Column3],"")</f>
        <v/>
      </c>
      <c r="H2166" s="3" t="str" cm="1">
        <f t="array" ref="H2166">sc_gsm[[#This Row],[model_rxn]]&amp;",r,"&amp;_xlfn.SWITCH(sc_gsm[[#This Row],[Column2]],"REV","lower_bound:-","FWD","upper_bound:")&amp;"1000"</f>
        <v>FECOST161t_l_rm,r,upper_bound:1000</v>
      </c>
      <c r="I2166" s="3" t="str">
        <f>_xlfn.XLOOKUP(sc_gsm[[#This Row],[Column3]],SC_enz[name_dir],SC_enz[name_dir],"")</f>
        <v>FECOST161t_l_rm_FWD</v>
      </c>
      <c r="J2166" s="3" t="str">
        <f>_xlfn.XLOOKUP(sc_gsm[[#This Row],[name]],[1]RXNS!$C:$C,[1]RXNS!$D:$D,"")</f>
        <v>fecosteryl palmitoleate[erm] &lt;=&gt; fecosteryl palmitoleate[lp]</v>
      </c>
      <c r="K2166" s="3" t="str">
        <f>_xlfn.XLOOKUP(sc_gsm[[#This Row],[name]],[2]RXNS!$C:$C,[2]RXNS!$D:$D,"")</f>
        <v>fecosteryl palmitoleate[erm] &lt;=&gt; fecosteryl palmitoleate[lp]</v>
      </c>
      <c r="L2166" s="3" t="b">
        <f>sc_gsm[[#This Row],[yeast8.3.4 equation]]=sc_gsm[[#This Row],[yeast9 equation]]</f>
        <v>1</v>
      </c>
    </row>
    <row r="2167" spans="1:12" hidden="1" x14ac:dyDescent="0.2">
      <c r="A2167" t="s">
        <v>2976</v>
      </c>
      <c r="B2167" t="s">
        <v>8228</v>
      </c>
      <c r="C2167" t="s">
        <v>3903</v>
      </c>
      <c r="D2167" t="str">
        <f>sc_gsm[[#This Row],[model_rxn]]&amp;"_"&amp;sc_gsm[[#This Row],[Column2]]</f>
        <v>FECOST181t_l_rm_REV</v>
      </c>
      <c r="E2167" t="str">
        <f>_xlfn.XLOOKUP(sc_gsm[[#This Row],[Column3]],SC_enz[name_dir],SC_enz[name_dir],"")</f>
        <v>FECOST181t_l_rm_REV</v>
      </c>
      <c r="F2167" t="str">
        <f>_xlfn.XLOOKUP(sc_gsm[[#This Row],[model_rxn]],RT_gsm[model_rxn],RT_gsm[model_rxn],"")</f>
        <v/>
      </c>
      <c r="G2167" s="3" t="str">
        <f>_xlfn.XLOOKUP(sc_gsm[[#This Row],[Column3]],RT_gsm[Column3],RT_gsm[Column3],"")</f>
        <v/>
      </c>
      <c r="H2167" s="3" t="str" cm="1">
        <f t="array" ref="H2167">sc_gsm[[#This Row],[model_rxn]]&amp;",r,"&amp;_xlfn.SWITCH(sc_gsm[[#This Row],[Column2]],"REV","lower_bound:-","FWD","upper_bound:")&amp;"1000"</f>
        <v>FECOST181t_l_rm,r,lower_bound:-1000</v>
      </c>
      <c r="I2167" s="3" t="str">
        <f>_xlfn.XLOOKUP(sc_gsm[[#This Row],[Column3]],SC_enz[name_dir],SC_enz[name_dir],"")</f>
        <v>FECOST181t_l_rm_REV</v>
      </c>
      <c r="J2167" s="3" t="str">
        <f>_xlfn.XLOOKUP(sc_gsm[[#This Row],[name]],[1]RXNS!$C:$C,[1]RXNS!$D:$D,"")</f>
        <v>fecosteryl oleate[erm] &lt;=&gt; fecosteryl oleate[lp]</v>
      </c>
      <c r="K2167" s="3" t="str">
        <f>_xlfn.XLOOKUP(sc_gsm[[#This Row],[name]],[2]RXNS!$C:$C,[2]RXNS!$D:$D,"")</f>
        <v>fecosteryl oleate[erm] &lt;=&gt; fecosteryl oleate[lp]</v>
      </c>
      <c r="L2167" s="3" t="b">
        <f>sc_gsm[[#This Row],[yeast8.3.4 equation]]=sc_gsm[[#This Row],[yeast9 equation]]</f>
        <v>1</v>
      </c>
    </row>
    <row r="2168" spans="1:12" hidden="1" x14ac:dyDescent="0.2">
      <c r="A2168" t="s">
        <v>2976</v>
      </c>
      <c r="B2168" t="s">
        <v>8228</v>
      </c>
      <c r="C2168" t="s">
        <v>3902</v>
      </c>
      <c r="D2168" t="str">
        <f>sc_gsm[[#This Row],[model_rxn]]&amp;"_"&amp;sc_gsm[[#This Row],[Column2]]</f>
        <v>FECOST181t_l_rm_FWD</v>
      </c>
      <c r="E2168" t="str">
        <f>_xlfn.XLOOKUP(sc_gsm[[#This Row],[Column3]],SC_enz[name_dir],SC_enz[name_dir],"")</f>
        <v>FECOST181t_l_rm_FWD</v>
      </c>
      <c r="F2168" t="str">
        <f>_xlfn.XLOOKUP(sc_gsm[[#This Row],[model_rxn]],RT_gsm[model_rxn],RT_gsm[model_rxn],"")</f>
        <v/>
      </c>
      <c r="G2168" s="3" t="str">
        <f>_xlfn.XLOOKUP(sc_gsm[[#This Row],[Column3]],RT_gsm[Column3],RT_gsm[Column3],"")</f>
        <v/>
      </c>
      <c r="H2168" s="3" t="str" cm="1">
        <f t="array" ref="H2168">sc_gsm[[#This Row],[model_rxn]]&amp;",r,"&amp;_xlfn.SWITCH(sc_gsm[[#This Row],[Column2]],"REV","lower_bound:-","FWD","upper_bound:")&amp;"1000"</f>
        <v>FECOST181t_l_rm,r,upper_bound:1000</v>
      </c>
      <c r="I2168" s="3" t="str">
        <f>_xlfn.XLOOKUP(sc_gsm[[#This Row],[Column3]],SC_enz[name_dir],SC_enz[name_dir],"")</f>
        <v>FECOST181t_l_rm_FWD</v>
      </c>
      <c r="J2168" s="3" t="str">
        <f>_xlfn.XLOOKUP(sc_gsm[[#This Row],[name]],[1]RXNS!$C:$C,[1]RXNS!$D:$D,"")</f>
        <v>fecosteryl oleate[erm] &lt;=&gt; fecosteryl oleate[lp]</v>
      </c>
      <c r="K2168" s="3" t="str">
        <f>_xlfn.XLOOKUP(sc_gsm[[#This Row],[name]],[2]RXNS!$C:$C,[2]RXNS!$D:$D,"")</f>
        <v>fecosteryl oleate[erm] &lt;=&gt; fecosteryl oleate[lp]</v>
      </c>
      <c r="L2168" s="3" t="b">
        <f>sc_gsm[[#This Row],[yeast8.3.4 equation]]=sc_gsm[[#This Row],[yeast9 equation]]</f>
        <v>1</v>
      </c>
    </row>
    <row r="2169" spans="1:12" hidden="1" x14ac:dyDescent="0.2">
      <c r="A2169" t="s">
        <v>2977</v>
      </c>
      <c r="B2169" t="s">
        <v>8229</v>
      </c>
      <c r="C2169" t="s">
        <v>3903</v>
      </c>
      <c r="D2169" t="str">
        <f>sc_gsm[[#This Row],[model_rxn]]&amp;"_"&amp;sc_gsm[[#This Row],[Column2]]</f>
        <v>LANOST161t_l_rm_REV</v>
      </c>
      <c r="E2169" t="str">
        <f>_xlfn.XLOOKUP(sc_gsm[[#This Row],[Column3]],SC_enz[name_dir],SC_enz[name_dir],"")</f>
        <v>LANOST161t_l_rm_REV</v>
      </c>
      <c r="F2169" t="str">
        <f>_xlfn.XLOOKUP(sc_gsm[[#This Row],[model_rxn]],RT_gsm[model_rxn],RT_gsm[model_rxn],"")</f>
        <v/>
      </c>
      <c r="G2169" s="3" t="str">
        <f>_xlfn.XLOOKUP(sc_gsm[[#This Row],[Column3]],RT_gsm[Column3],RT_gsm[Column3],"")</f>
        <v/>
      </c>
      <c r="H2169" s="3" t="str" cm="1">
        <f t="array" ref="H2169">sc_gsm[[#This Row],[model_rxn]]&amp;",r,"&amp;_xlfn.SWITCH(sc_gsm[[#This Row],[Column2]],"REV","lower_bound:-","FWD","upper_bound:")&amp;"1000"</f>
        <v>LANOST161t_l_rm,r,lower_bound:-1000</v>
      </c>
      <c r="I2169" s="3" t="str">
        <f>_xlfn.XLOOKUP(sc_gsm[[#This Row],[Column3]],SC_enz[name_dir],SC_enz[name_dir],"")</f>
        <v>LANOST161t_l_rm_REV</v>
      </c>
      <c r="J2169" s="3" t="str">
        <f>_xlfn.XLOOKUP(sc_gsm[[#This Row],[name]],[1]RXNS!$C:$C,[1]RXNS!$D:$D,"")</f>
        <v>lanosteryl palmitoleate[erm] &lt;=&gt; lanosteryl palmitoleate[lp]</v>
      </c>
      <c r="K2169" s="3" t="str">
        <f>_xlfn.XLOOKUP(sc_gsm[[#This Row],[name]],[2]RXNS!$C:$C,[2]RXNS!$D:$D,"")</f>
        <v>lanosteryl palmitoleate[erm] &lt;=&gt; lanosteryl palmitoleate[lp]</v>
      </c>
      <c r="L2169" s="3" t="b">
        <f>sc_gsm[[#This Row],[yeast8.3.4 equation]]=sc_gsm[[#This Row],[yeast9 equation]]</f>
        <v>1</v>
      </c>
    </row>
    <row r="2170" spans="1:12" hidden="1" x14ac:dyDescent="0.2">
      <c r="A2170" t="s">
        <v>2977</v>
      </c>
      <c r="B2170" t="s">
        <v>8229</v>
      </c>
      <c r="C2170" t="s">
        <v>3902</v>
      </c>
      <c r="D2170" t="str">
        <f>sc_gsm[[#This Row],[model_rxn]]&amp;"_"&amp;sc_gsm[[#This Row],[Column2]]</f>
        <v>LANOST161t_l_rm_FWD</v>
      </c>
      <c r="E2170" t="str">
        <f>_xlfn.XLOOKUP(sc_gsm[[#This Row],[Column3]],SC_enz[name_dir],SC_enz[name_dir],"")</f>
        <v>LANOST161t_l_rm_FWD</v>
      </c>
      <c r="F2170" t="str">
        <f>_xlfn.XLOOKUP(sc_gsm[[#This Row],[model_rxn]],RT_gsm[model_rxn],RT_gsm[model_rxn],"")</f>
        <v/>
      </c>
      <c r="G2170" s="3" t="str">
        <f>_xlfn.XLOOKUP(sc_gsm[[#This Row],[Column3]],RT_gsm[Column3],RT_gsm[Column3],"")</f>
        <v/>
      </c>
      <c r="H2170" s="3" t="str" cm="1">
        <f t="array" ref="H2170">sc_gsm[[#This Row],[model_rxn]]&amp;",r,"&amp;_xlfn.SWITCH(sc_gsm[[#This Row],[Column2]],"REV","lower_bound:-","FWD","upper_bound:")&amp;"1000"</f>
        <v>LANOST161t_l_rm,r,upper_bound:1000</v>
      </c>
      <c r="I2170" s="3" t="str">
        <f>_xlfn.XLOOKUP(sc_gsm[[#This Row],[Column3]],SC_enz[name_dir],SC_enz[name_dir],"")</f>
        <v>LANOST161t_l_rm_FWD</v>
      </c>
      <c r="J2170" s="3" t="str">
        <f>_xlfn.XLOOKUP(sc_gsm[[#This Row],[name]],[1]RXNS!$C:$C,[1]RXNS!$D:$D,"")</f>
        <v>lanosteryl palmitoleate[erm] &lt;=&gt; lanosteryl palmitoleate[lp]</v>
      </c>
      <c r="K2170" s="3" t="str">
        <f>_xlfn.XLOOKUP(sc_gsm[[#This Row],[name]],[2]RXNS!$C:$C,[2]RXNS!$D:$D,"")</f>
        <v>lanosteryl palmitoleate[erm] &lt;=&gt; lanosteryl palmitoleate[lp]</v>
      </c>
      <c r="L2170" s="3" t="b">
        <f>sc_gsm[[#This Row],[yeast8.3.4 equation]]=sc_gsm[[#This Row],[yeast9 equation]]</f>
        <v>1</v>
      </c>
    </row>
    <row r="2171" spans="1:12" hidden="1" x14ac:dyDescent="0.2">
      <c r="A2171" t="s">
        <v>2978</v>
      </c>
      <c r="B2171" t="s">
        <v>8230</v>
      </c>
      <c r="C2171" t="s">
        <v>3903</v>
      </c>
      <c r="D2171" t="str">
        <f>sc_gsm[[#This Row],[model_rxn]]&amp;"_"&amp;sc_gsm[[#This Row],[Column2]]</f>
        <v>LANOST181t_l_rm_REV</v>
      </c>
      <c r="E2171" t="str">
        <f>_xlfn.XLOOKUP(sc_gsm[[#This Row],[Column3]],SC_enz[name_dir],SC_enz[name_dir],"")</f>
        <v>LANOST181t_l_rm_REV</v>
      </c>
      <c r="F2171" t="str">
        <f>_xlfn.XLOOKUP(sc_gsm[[#This Row],[model_rxn]],RT_gsm[model_rxn],RT_gsm[model_rxn],"")</f>
        <v/>
      </c>
      <c r="G2171" s="3" t="str">
        <f>_xlfn.XLOOKUP(sc_gsm[[#This Row],[Column3]],RT_gsm[Column3],RT_gsm[Column3],"")</f>
        <v/>
      </c>
      <c r="H2171" s="3" t="str" cm="1">
        <f t="array" ref="H2171">sc_gsm[[#This Row],[model_rxn]]&amp;",r,"&amp;_xlfn.SWITCH(sc_gsm[[#This Row],[Column2]],"REV","lower_bound:-","FWD","upper_bound:")&amp;"1000"</f>
        <v>LANOST181t_l_rm,r,lower_bound:-1000</v>
      </c>
      <c r="I2171" s="3" t="str">
        <f>_xlfn.XLOOKUP(sc_gsm[[#This Row],[Column3]],SC_enz[name_dir],SC_enz[name_dir],"")</f>
        <v>LANOST181t_l_rm_REV</v>
      </c>
      <c r="J2171" s="3" t="str">
        <f>_xlfn.XLOOKUP(sc_gsm[[#This Row],[name]],[1]RXNS!$C:$C,[1]RXNS!$D:$D,"")</f>
        <v>lanosteryl oleate[erm] &lt;=&gt; lanosteryl oleate[lp]</v>
      </c>
      <c r="K2171" s="3" t="str">
        <f>_xlfn.XLOOKUP(sc_gsm[[#This Row],[name]],[2]RXNS!$C:$C,[2]RXNS!$D:$D,"")</f>
        <v>lanosteryl oleate[erm] &lt;=&gt; lanosteryl oleate[lp]</v>
      </c>
      <c r="L2171" s="3" t="b">
        <f>sc_gsm[[#This Row],[yeast8.3.4 equation]]=sc_gsm[[#This Row],[yeast9 equation]]</f>
        <v>1</v>
      </c>
    </row>
    <row r="2172" spans="1:12" hidden="1" x14ac:dyDescent="0.2">
      <c r="A2172" t="s">
        <v>2978</v>
      </c>
      <c r="B2172" t="s">
        <v>8230</v>
      </c>
      <c r="C2172" t="s">
        <v>3902</v>
      </c>
      <c r="D2172" t="str">
        <f>sc_gsm[[#This Row],[model_rxn]]&amp;"_"&amp;sc_gsm[[#This Row],[Column2]]</f>
        <v>LANOST181t_l_rm_FWD</v>
      </c>
      <c r="E2172" t="str">
        <f>_xlfn.XLOOKUP(sc_gsm[[#This Row],[Column3]],SC_enz[name_dir],SC_enz[name_dir],"")</f>
        <v>LANOST181t_l_rm_FWD</v>
      </c>
      <c r="F2172" t="str">
        <f>_xlfn.XLOOKUP(sc_gsm[[#This Row],[model_rxn]],RT_gsm[model_rxn],RT_gsm[model_rxn],"")</f>
        <v/>
      </c>
      <c r="G2172" s="3" t="str">
        <f>_xlfn.XLOOKUP(sc_gsm[[#This Row],[Column3]],RT_gsm[Column3],RT_gsm[Column3],"")</f>
        <v/>
      </c>
      <c r="H2172" s="3" t="str" cm="1">
        <f t="array" ref="H2172">sc_gsm[[#This Row],[model_rxn]]&amp;",r,"&amp;_xlfn.SWITCH(sc_gsm[[#This Row],[Column2]],"REV","lower_bound:-","FWD","upper_bound:")&amp;"1000"</f>
        <v>LANOST181t_l_rm,r,upper_bound:1000</v>
      </c>
      <c r="I2172" s="3" t="str">
        <f>_xlfn.XLOOKUP(sc_gsm[[#This Row],[Column3]],SC_enz[name_dir],SC_enz[name_dir],"")</f>
        <v>LANOST181t_l_rm_FWD</v>
      </c>
      <c r="J2172" s="3" t="str">
        <f>_xlfn.XLOOKUP(sc_gsm[[#This Row],[name]],[1]RXNS!$C:$C,[1]RXNS!$D:$D,"")</f>
        <v>lanosteryl oleate[erm] &lt;=&gt; lanosteryl oleate[lp]</v>
      </c>
      <c r="K2172" s="3" t="str">
        <f>_xlfn.XLOOKUP(sc_gsm[[#This Row],[name]],[2]RXNS!$C:$C,[2]RXNS!$D:$D,"")</f>
        <v>lanosteryl oleate[erm] &lt;=&gt; lanosteryl oleate[lp]</v>
      </c>
      <c r="L2172" s="3" t="b">
        <f>sc_gsm[[#This Row],[yeast8.3.4 equation]]=sc_gsm[[#This Row],[yeast9 equation]]</f>
        <v>1</v>
      </c>
    </row>
    <row r="2173" spans="1:12" hidden="1" x14ac:dyDescent="0.2">
      <c r="A2173" t="s">
        <v>2979</v>
      </c>
      <c r="B2173" t="s">
        <v>8231</v>
      </c>
      <c r="C2173" t="s">
        <v>3903</v>
      </c>
      <c r="D2173" t="str">
        <f>sc_gsm[[#This Row],[model_rxn]]&amp;"_"&amp;sc_gsm[[#This Row],[Column2]]</f>
        <v>ZYM161t_l_rm_REV</v>
      </c>
      <c r="E2173" t="str">
        <f>_xlfn.XLOOKUP(sc_gsm[[#This Row],[Column3]],SC_enz[name_dir],SC_enz[name_dir],"")</f>
        <v>ZYM161t_l_rm_REV</v>
      </c>
      <c r="F2173" t="str">
        <f>_xlfn.XLOOKUP(sc_gsm[[#This Row],[model_rxn]],RT_gsm[model_rxn],RT_gsm[model_rxn],"")</f>
        <v>ZYM161t_l_rm</v>
      </c>
      <c r="G2173" s="3" t="str">
        <f>_xlfn.XLOOKUP(sc_gsm[[#This Row],[Column3]],RT_gsm[Column3],RT_gsm[Column3],"")</f>
        <v>ZYM161t_l_rm_REV</v>
      </c>
      <c r="H2173" s="3" t="str" cm="1">
        <f t="array" ref="H2173">sc_gsm[[#This Row],[model_rxn]]&amp;",r,"&amp;_xlfn.SWITCH(sc_gsm[[#This Row],[Column2]],"REV","lower_bound:-","FWD","upper_bound:")&amp;"1000"</f>
        <v>ZYM161t_l_rm,r,lower_bound:-1000</v>
      </c>
      <c r="I2173" s="3" t="str">
        <f>_xlfn.XLOOKUP(sc_gsm[[#This Row],[Column3]],SC_enz[name_dir],SC_enz[name_dir],"")</f>
        <v>ZYM161t_l_rm_REV</v>
      </c>
      <c r="J2173" s="3" t="str">
        <f>_xlfn.XLOOKUP(sc_gsm[[#This Row],[name]],[1]RXNS!$C:$C,[1]RXNS!$D:$D,"")</f>
        <v>zymosteryl palmitoleate[erm] &lt;=&gt; zymosteryl palmitoleate[lp]</v>
      </c>
      <c r="K2173" s="3" t="str">
        <f>_xlfn.XLOOKUP(sc_gsm[[#This Row],[name]],[2]RXNS!$C:$C,[2]RXNS!$D:$D,"")</f>
        <v>zymosteryl palmitoleate[erm] &lt;=&gt; zymosteryl palmitoleate[lp]</v>
      </c>
      <c r="L2173" s="3" t="b">
        <f>sc_gsm[[#This Row],[yeast8.3.4 equation]]=sc_gsm[[#This Row],[yeast9 equation]]</f>
        <v>1</v>
      </c>
    </row>
    <row r="2174" spans="1:12" hidden="1" x14ac:dyDescent="0.2">
      <c r="A2174" t="s">
        <v>2979</v>
      </c>
      <c r="B2174" t="s">
        <v>8231</v>
      </c>
      <c r="C2174" t="s">
        <v>3902</v>
      </c>
      <c r="D2174" t="str">
        <f>sc_gsm[[#This Row],[model_rxn]]&amp;"_"&amp;sc_gsm[[#This Row],[Column2]]</f>
        <v>ZYM161t_l_rm_FWD</v>
      </c>
      <c r="E2174" t="str">
        <f>_xlfn.XLOOKUP(sc_gsm[[#This Row],[Column3]],SC_enz[name_dir],SC_enz[name_dir],"")</f>
        <v>ZYM161t_l_rm_FWD</v>
      </c>
      <c r="F2174" t="str">
        <f>_xlfn.XLOOKUP(sc_gsm[[#This Row],[model_rxn]],RT_gsm[model_rxn],RT_gsm[model_rxn],"")</f>
        <v>ZYM161t_l_rm</v>
      </c>
      <c r="G2174" s="3" t="str">
        <f>_xlfn.XLOOKUP(sc_gsm[[#This Row],[Column3]],RT_gsm[Column3],RT_gsm[Column3],"")</f>
        <v>ZYM161t_l_rm_FWD</v>
      </c>
      <c r="H2174" s="3" t="str" cm="1">
        <f t="array" ref="H2174">sc_gsm[[#This Row],[model_rxn]]&amp;",r,"&amp;_xlfn.SWITCH(sc_gsm[[#This Row],[Column2]],"REV","lower_bound:-","FWD","upper_bound:")&amp;"1000"</f>
        <v>ZYM161t_l_rm,r,upper_bound:1000</v>
      </c>
      <c r="I2174" s="3" t="str">
        <f>_xlfn.XLOOKUP(sc_gsm[[#This Row],[Column3]],SC_enz[name_dir],SC_enz[name_dir],"")</f>
        <v>ZYM161t_l_rm_FWD</v>
      </c>
      <c r="J2174" s="3" t="str">
        <f>_xlfn.XLOOKUP(sc_gsm[[#This Row],[name]],[1]RXNS!$C:$C,[1]RXNS!$D:$D,"")</f>
        <v>zymosteryl palmitoleate[erm] &lt;=&gt; zymosteryl palmitoleate[lp]</v>
      </c>
      <c r="K2174" s="3" t="str">
        <f>_xlfn.XLOOKUP(sc_gsm[[#This Row],[name]],[2]RXNS!$C:$C,[2]RXNS!$D:$D,"")</f>
        <v>zymosteryl palmitoleate[erm] &lt;=&gt; zymosteryl palmitoleate[lp]</v>
      </c>
      <c r="L2174" s="3" t="b">
        <f>sc_gsm[[#This Row],[yeast8.3.4 equation]]=sc_gsm[[#This Row],[yeast9 equation]]</f>
        <v>1</v>
      </c>
    </row>
    <row r="2175" spans="1:12" hidden="1" x14ac:dyDescent="0.2">
      <c r="A2175" t="s">
        <v>2980</v>
      </c>
      <c r="B2175" t="s">
        <v>8232</v>
      </c>
      <c r="C2175" t="s">
        <v>3903</v>
      </c>
      <c r="D2175" t="str">
        <f>sc_gsm[[#This Row],[model_rxn]]&amp;"_"&amp;sc_gsm[[#This Row],[Column2]]</f>
        <v>ZYM181t_l_rm_REV</v>
      </c>
      <c r="E2175" t="str">
        <f>_xlfn.XLOOKUP(sc_gsm[[#This Row],[Column3]],SC_enz[name_dir],SC_enz[name_dir],"")</f>
        <v>ZYM181t_l_rm_REV</v>
      </c>
      <c r="F2175" t="str">
        <f>_xlfn.XLOOKUP(sc_gsm[[#This Row],[model_rxn]],RT_gsm[model_rxn],RT_gsm[model_rxn],"")</f>
        <v>ZYM181t_l_rm</v>
      </c>
      <c r="G2175" s="3" t="str">
        <f>_xlfn.XLOOKUP(sc_gsm[[#This Row],[Column3]],RT_gsm[Column3],RT_gsm[Column3],"")</f>
        <v>ZYM181t_l_rm_REV</v>
      </c>
      <c r="H2175" s="3" t="str" cm="1">
        <f t="array" ref="H2175">sc_gsm[[#This Row],[model_rxn]]&amp;",r,"&amp;_xlfn.SWITCH(sc_gsm[[#This Row],[Column2]],"REV","lower_bound:-","FWD","upper_bound:")&amp;"1000"</f>
        <v>ZYM181t_l_rm,r,lower_bound:-1000</v>
      </c>
      <c r="I2175" s="3" t="str">
        <f>_xlfn.XLOOKUP(sc_gsm[[#This Row],[Column3]],SC_enz[name_dir],SC_enz[name_dir],"")</f>
        <v>ZYM181t_l_rm_REV</v>
      </c>
      <c r="J2175" s="3" t="str">
        <f>_xlfn.XLOOKUP(sc_gsm[[#This Row],[name]],[1]RXNS!$C:$C,[1]RXNS!$D:$D,"")</f>
        <v>zymosteryl oleate[erm] &lt;=&gt; zymosteryl oleate[lp]</v>
      </c>
      <c r="K2175" s="3" t="str">
        <f>_xlfn.XLOOKUP(sc_gsm[[#This Row],[name]],[2]RXNS!$C:$C,[2]RXNS!$D:$D,"")</f>
        <v>zymosteryl oleate[erm] &lt;=&gt; zymosteryl oleate[lp]</v>
      </c>
      <c r="L2175" s="3" t="b">
        <f>sc_gsm[[#This Row],[yeast8.3.4 equation]]=sc_gsm[[#This Row],[yeast9 equation]]</f>
        <v>1</v>
      </c>
    </row>
    <row r="2176" spans="1:12" hidden="1" x14ac:dyDescent="0.2">
      <c r="A2176" t="s">
        <v>2980</v>
      </c>
      <c r="B2176" t="s">
        <v>8232</v>
      </c>
      <c r="C2176" t="s">
        <v>3902</v>
      </c>
      <c r="D2176" t="str">
        <f>sc_gsm[[#This Row],[model_rxn]]&amp;"_"&amp;sc_gsm[[#This Row],[Column2]]</f>
        <v>ZYM181t_l_rm_FWD</v>
      </c>
      <c r="E2176" t="str">
        <f>_xlfn.XLOOKUP(sc_gsm[[#This Row],[Column3]],SC_enz[name_dir],SC_enz[name_dir],"")</f>
        <v>ZYM181t_l_rm_FWD</v>
      </c>
      <c r="F2176" t="str">
        <f>_xlfn.XLOOKUP(sc_gsm[[#This Row],[model_rxn]],RT_gsm[model_rxn],RT_gsm[model_rxn],"")</f>
        <v>ZYM181t_l_rm</v>
      </c>
      <c r="G2176" s="3" t="str">
        <f>_xlfn.XLOOKUP(sc_gsm[[#This Row],[Column3]],RT_gsm[Column3],RT_gsm[Column3],"")</f>
        <v>ZYM181t_l_rm_FWD</v>
      </c>
      <c r="H2176" s="3" t="str" cm="1">
        <f t="array" ref="H2176">sc_gsm[[#This Row],[model_rxn]]&amp;",r,"&amp;_xlfn.SWITCH(sc_gsm[[#This Row],[Column2]],"REV","lower_bound:-","FWD","upper_bound:")&amp;"1000"</f>
        <v>ZYM181t_l_rm,r,upper_bound:1000</v>
      </c>
      <c r="I2176" s="3" t="str">
        <f>_xlfn.XLOOKUP(sc_gsm[[#This Row],[Column3]],SC_enz[name_dir],SC_enz[name_dir],"")</f>
        <v>ZYM181t_l_rm_FWD</v>
      </c>
      <c r="J2176" s="3" t="str">
        <f>_xlfn.XLOOKUP(sc_gsm[[#This Row],[name]],[1]RXNS!$C:$C,[1]RXNS!$D:$D,"")</f>
        <v>zymosteryl oleate[erm] &lt;=&gt; zymosteryl oleate[lp]</v>
      </c>
      <c r="K2176" s="3" t="str">
        <f>_xlfn.XLOOKUP(sc_gsm[[#This Row],[name]],[2]RXNS!$C:$C,[2]RXNS!$D:$D,"")</f>
        <v>zymosteryl oleate[erm] &lt;=&gt; zymosteryl oleate[lp]</v>
      </c>
      <c r="L2176" s="3" t="b">
        <f>sc_gsm[[#This Row],[yeast8.3.4 equation]]=sc_gsm[[#This Row],[yeast9 equation]]</f>
        <v>1</v>
      </c>
    </row>
    <row r="2177" spans="1:12" hidden="1" x14ac:dyDescent="0.2">
      <c r="A2177" t="s">
        <v>2981</v>
      </c>
      <c r="B2177" t="s">
        <v>8233</v>
      </c>
      <c r="C2177" t="s">
        <v>3903</v>
      </c>
      <c r="D2177" t="str">
        <f>sc_gsm[[#This Row],[model_rxn]]&amp;"_"&amp;sc_gsm[[#This Row],[Column2]]</f>
        <v>TTCt_en_rm_REV</v>
      </c>
      <c r="E2177" t="str">
        <f>_xlfn.XLOOKUP(sc_gsm[[#This Row],[Column3]],SC_enz[name_dir],SC_enz[name_dir],"")</f>
        <v>TTCt_en_rm_REV</v>
      </c>
      <c r="F2177" t="str">
        <f>_xlfn.XLOOKUP(sc_gsm[[#This Row],[model_rxn]],RT_gsm[model_rxn],RT_gsm[model_rxn],"")</f>
        <v/>
      </c>
      <c r="G2177" s="3" t="str">
        <f>_xlfn.XLOOKUP(sc_gsm[[#This Row],[Column3]],RT_gsm[Column3],RT_gsm[Column3],"")</f>
        <v/>
      </c>
      <c r="H2177" s="3" t="str" cm="1">
        <f t="array" ref="H2177">sc_gsm[[#This Row],[model_rxn]]&amp;",r,"&amp;_xlfn.SWITCH(sc_gsm[[#This Row],[Column2]],"REV","lower_bound:-","FWD","upper_bound:")&amp;"1000"</f>
        <v>TTCt_en_rm,r,lower_bound:-1000</v>
      </c>
      <c r="I2177" s="3" t="str">
        <f>_xlfn.XLOOKUP(sc_gsm[[#This Row],[Column3]],SC_enz[name_dir],SC_enz[name_dir],"")</f>
        <v>TTCt_en_rm_REV</v>
      </c>
      <c r="J2177" s="3" t="str">
        <f>_xlfn.XLOOKUP(sc_gsm[[#This Row],[name]],[1]RXNS!$C:$C,[1]RXNS!$D:$D,"")</f>
        <v>lignoceric acid[ce] &lt;=&gt; lignoceric acid[erm]</v>
      </c>
      <c r="K2177" s="3" t="str">
        <f>_xlfn.XLOOKUP(sc_gsm[[#This Row],[name]],[2]RXNS!$C:$C,[2]RXNS!$D:$D,"")</f>
        <v>lignoceric acid[ce] &lt;=&gt; lignoceric acid[erm]</v>
      </c>
      <c r="L2177" s="3" t="b">
        <f>sc_gsm[[#This Row],[yeast8.3.4 equation]]=sc_gsm[[#This Row],[yeast9 equation]]</f>
        <v>1</v>
      </c>
    </row>
    <row r="2178" spans="1:12" hidden="1" x14ac:dyDescent="0.2">
      <c r="A2178" t="s">
        <v>2981</v>
      </c>
      <c r="B2178" t="s">
        <v>8233</v>
      </c>
      <c r="C2178" t="s">
        <v>3902</v>
      </c>
      <c r="D2178" t="str">
        <f>sc_gsm[[#This Row],[model_rxn]]&amp;"_"&amp;sc_gsm[[#This Row],[Column2]]</f>
        <v>TTCt_en_rm_FWD</v>
      </c>
      <c r="E2178" t="str">
        <f>_xlfn.XLOOKUP(sc_gsm[[#This Row],[Column3]],SC_enz[name_dir],SC_enz[name_dir],"")</f>
        <v>TTCt_en_rm_FWD</v>
      </c>
      <c r="F2178" t="str">
        <f>_xlfn.XLOOKUP(sc_gsm[[#This Row],[model_rxn]],RT_gsm[model_rxn],RT_gsm[model_rxn],"")</f>
        <v/>
      </c>
      <c r="G2178" s="3" t="str">
        <f>_xlfn.XLOOKUP(sc_gsm[[#This Row],[Column3]],RT_gsm[Column3],RT_gsm[Column3],"")</f>
        <v/>
      </c>
      <c r="H2178" s="3" t="str" cm="1">
        <f t="array" ref="H2178">sc_gsm[[#This Row],[model_rxn]]&amp;",r,"&amp;_xlfn.SWITCH(sc_gsm[[#This Row],[Column2]],"REV","lower_bound:-","FWD","upper_bound:")&amp;"1000"</f>
        <v>TTCt_en_rm,r,upper_bound:1000</v>
      </c>
      <c r="I2178" s="3" t="str">
        <f>_xlfn.XLOOKUP(sc_gsm[[#This Row],[Column3]],SC_enz[name_dir],SC_enz[name_dir],"")</f>
        <v>TTCt_en_rm_FWD</v>
      </c>
      <c r="J2178" s="3" t="str">
        <f>_xlfn.XLOOKUP(sc_gsm[[#This Row],[name]],[1]RXNS!$C:$C,[1]RXNS!$D:$D,"")</f>
        <v>lignoceric acid[ce] &lt;=&gt; lignoceric acid[erm]</v>
      </c>
      <c r="K2178" s="3" t="str">
        <f>_xlfn.XLOOKUP(sc_gsm[[#This Row],[name]],[2]RXNS!$C:$C,[2]RXNS!$D:$D,"")</f>
        <v>lignoceric acid[ce] &lt;=&gt; lignoceric acid[erm]</v>
      </c>
      <c r="L2178" s="3" t="b">
        <f>sc_gsm[[#This Row],[yeast8.3.4 equation]]=sc_gsm[[#This Row],[yeast9 equation]]</f>
        <v>1</v>
      </c>
    </row>
    <row r="2179" spans="1:12" hidden="1" x14ac:dyDescent="0.2">
      <c r="A2179" t="s">
        <v>2982</v>
      </c>
      <c r="B2179" t="s">
        <v>8234</v>
      </c>
      <c r="C2179" t="s">
        <v>3903</v>
      </c>
      <c r="D2179" t="str">
        <f>sc_gsm[[#This Row],[model_rxn]]&amp;"_"&amp;sc_gsm[[#This Row],[Column2]]</f>
        <v>HXCAt_en_rm_REV</v>
      </c>
      <c r="E2179" t="str">
        <f>_xlfn.XLOOKUP(sc_gsm[[#This Row],[Column3]],SC_enz[name_dir],SC_enz[name_dir],"")</f>
        <v>HXCAt_en_rm_REV</v>
      </c>
      <c r="F2179" t="str">
        <f>_xlfn.XLOOKUP(sc_gsm[[#This Row],[model_rxn]],RT_gsm[model_rxn],RT_gsm[model_rxn],"")</f>
        <v>HXCAt_en_rm</v>
      </c>
      <c r="G2179" s="3" t="str">
        <f>_xlfn.XLOOKUP(sc_gsm[[#This Row],[Column3]],RT_gsm[Column3],RT_gsm[Column3],"")</f>
        <v>HXCAt_en_rm_REV</v>
      </c>
      <c r="H2179" s="3" t="str" cm="1">
        <f t="array" ref="H2179">sc_gsm[[#This Row],[model_rxn]]&amp;",r,"&amp;_xlfn.SWITCH(sc_gsm[[#This Row],[Column2]],"REV","lower_bound:-","FWD","upper_bound:")&amp;"1000"</f>
        <v>HXCAt_en_rm,r,lower_bound:-1000</v>
      </c>
      <c r="I2179" s="3" t="str">
        <f>_xlfn.XLOOKUP(sc_gsm[[#This Row],[Column3]],SC_enz[name_dir],SC_enz[name_dir],"")</f>
        <v>HXCAt_en_rm_REV</v>
      </c>
      <c r="J2179" s="3" t="str">
        <f>_xlfn.XLOOKUP(sc_gsm[[#This Row],[name]],[1]RXNS!$C:$C,[1]RXNS!$D:$D,"")</f>
        <v>cerotic acid[ce] &lt;=&gt; cerotic acid[erm]</v>
      </c>
      <c r="K2179" s="3" t="str">
        <f>_xlfn.XLOOKUP(sc_gsm[[#This Row],[name]],[2]RXNS!$C:$C,[2]RXNS!$D:$D,"")</f>
        <v>cerotic acid[ce] &lt;=&gt; cerotic acid[erm]</v>
      </c>
      <c r="L2179" s="3" t="b">
        <f>sc_gsm[[#This Row],[yeast8.3.4 equation]]=sc_gsm[[#This Row],[yeast9 equation]]</f>
        <v>1</v>
      </c>
    </row>
    <row r="2180" spans="1:12" hidden="1" x14ac:dyDescent="0.2">
      <c r="A2180" t="s">
        <v>2982</v>
      </c>
      <c r="B2180" t="s">
        <v>8234</v>
      </c>
      <c r="C2180" t="s">
        <v>3902</v>
      </c>
      <c r="D2180" t="str">
        <f>sc_gsm[[#This Row],[model_rxn]]&amp;"_"&amp;sc_gsm[[#This Row],[Column2]]</f>
        <v>HXCAt_en_rm_FWD</v>
      </c>
      <c r="E2180" t="str">
        <f>_xlfn.XLOOKUP(sc_gsm[[#This Row],[Column3]],SC_enz[name_dir],SC_enz[name_dir],"")</f>
        <v>HXCAt_en_rm_FWD</v>
      </c>
      <c r="F2180" t="str">
        <f>_xlfn.XLOOKUP(sc_gsm[[#This Row],[model_rxn]],RT_gsm[model_rxn],RT_gsm[model_rxn],"")</f>
        <v>HXCAt_en_rm</v>
      </c>
      <c r="G2180" s="3" t="str">
        <f>_xlfn.XLOOKUP(sc_gsm[[#This Row],[Column3]],RT_gsm[Column3],RT_gsm[Column3],"")</f>
        <v>HXCAt_en_rm_FWD</v>
      </c>
      <c r="H2180" s="3" t="str" cm="1">
        <f t="array" ref="H2180">sc_gsm[[#This Row],[model_rxn]]&amp;",r,"&amp;_xlfn.SWITCH(sc_gsm[[#This Row],[Column2]],"REV","lower_bound:-","FWD","upper_bound:")&amp;"1000"</f>
        <v>HXCAt_en_rm,r,upper_bound:1000</v>
      </c>
      <c r="I2180" s="3" t="str">
        <f>_xlfn.XLOOKUP(sc_gsm[[#This Row],[Column3]],SC_enz[name_dir],SC_enz[name_dir],"")</f>
        <v>HXCAt_en_rm_FWD</v>
      </c>
      <c r="J2180" s="3" t="str">
        <f>_xlfn.XLOOKUP(sc_gsm[[#This Row],[name]],[1]RXNS!$C:$C,[1]RXNS!$D:$D,"")</f>
        <v>cerotic acid[ce] &lt;=&gt; cerotic acid[erm]</v>
      </c>
      <c r="K2180" s="3" t="str">
        <f>_xlfn.XLOOKUP(sc_gsm[[#This Row],[name]],[2]RXNS!$C:$C,[2]RXNS!$D:$D,"")</f>
        <v>cerotic acid[ce] &lt;=&gt; cerotic acid[erm]</v>
      </c>
      <c r="L2180" s="3" t="b">
        <f>sc_gsm[[#This Row],[yeast8.3.4 equation]]=sc_gsm[[#This Row],[yeast9 equation]]</f>
        <v>1</v>
      </c>
    </row>
    <row r="2181" spans="1:12" hidden="1" x14ac:dyDescent="0.2">
      <c r="A2181" t="s">
        <v>2983</v>
      </c>
      <c r="B2181" t="s">
        <v>8235</v>
      </c>
      <c r="C2181" t="s">
        <v>3903</v>
      </c>
      <c r="D2181" t="str">
        <f>sc_gsm[[#This Row],[model_rxn]]&amp;"_"&amp;sc_gsm[[#This Row],[Column2]]</f>
        <v>ZYM161t_en_rm_REV</v>
      </c>
      <c r="E2181" t="str">
        <f>_xlfn.XLOOKUP(sc_gsm[[#This Row],[Column3]],SC_enz[name_dir],SC_enz[name_dir],"")</f>
        <v>ZYM161t_en_rm_REV</v>
      </c>
      <c r="F2181" t="str">
        <f>_xlfn.XLOOKUP(sc_gsm[[#This Row],[model_rxn]],RT_gsm[model_rxn],RT_gsm[model_rxn],"")</f>
        <v>ZYM161t_en_rm</v>
      </c>
      <c r="G2181" s="3" t="str">
        <f>_xlfn.XLOOKUP(sc_gsm[[#This Row],[Column3]],RT_gsm[Column3],RT_gsm[Column3],"")</f>
        <v>ZYM161t_en_rm_REV</v>
      </c>
      <c r="H2181" s="3" t="str" cm="1">
        <f t="array" ref="H2181">sc_gsm[[#This Row],[model_rxn]]&amp;",r,"&amp;_xlfn.SWITCH(sc_gsm[[#This Row],[Column2]],"REV","lower_bound:-","FWD","upper_bound:")&amp;"1000"</f>
        <v>ZYM161t_en_rm,r,lower_bound:-1000</v>
      </c>
      <c r="I2181" s="3" t="str">
        <f>_xlfn.XLOOKUP(sc_gsm[[#This Row],[Column3]],SC_enz[name_dir],SC_enz[name_dir],"")</f>
        <v>ZYM161t_en_rm_REV</v>
      </c>
      <c r="J2181" s="3" t="str">
        <f>_xlfn.XLOOKUP(sc_gsm[[#This Row],[name]],[1]RXNS!$C:$C,[1]RXNS!$D:$D,"")</f>
        <v>zymosteryl palmitoleate[erm] &lt;=&gt; zymosteryl palmitoleate[ce]</v>
      </c>
      <c r="K2181" s="3" t="str">
        <f>_xlfn.XLOOKUP(sc_gsm[[#This Row],[name]],[2]RXNS!$C:$C,[2]RXNS!$D:$D,"")</f>
        <v>zymosteryl palmitoleate[erm] &lt;=&gt; zymosteryl palmitoleate[ce]</v>
      </c>
      <c r="L2181" s="3" t="b">
        <f>sc_gsm[[#This Row],[yeast8.3.4 equation]]=sc_gsm[[#This Row],[yeast9 equation]]</f>
        <v>1</v>
      </c>
    </row>
    <row r="2182" spans="1:12" hidden="1" x14ac:dyDescent="0.2">
      <c r="A2182" t="s">
        <v>2983</v>
      </c>
      <c r="B2182" t="s">
        <v>8235</v>
      </c>
      <c r="C2182" t="s">
        <v>3902</v>
      </c>
      <c r="D2182" t="str">
        <f>sc_gsm[[#This Row],[model_rxn]]&amp;"_"&amp;sc_gsm[[#This Row],[Column2]]</f>
        <v>ZYM161t_en_rm_FWD</v>
      </c>
      <c r="E2182" t="str">
        <f>_xlfn.XLOOKUP(sc_gsm[[#This Row],[Column3]],SC_enz[name_dir],SC_enz[name_dir],"")</f>
        <v>ZYM161t_en_rm_FWD</v>
      </c>
      <c r="F2182" t="str">
        <f>_xlfn.XLOOKUP(sc_gsm[[#This Row],[model_rxn]],RT_gsm[model_rxn],RT_gsm[model_rxn],"")</f>
        <v>ZYM161t_en_rm</v>
      </c>
      <c r="G2182" s="3" t="str">
        <f>_xlfn.XLOOKUP(sc_gsm[[#This Row],[Column3]],RT_gsm[Column3],RT_gsm[Column3],"")</f>
        <v>ZYM161t_en_rm_FWD</v>
      </c>
      <c r="H2182" s="3" t="str" cm="1">
        <f t="array" ref="H2182">sc_gsm[[#This Row],[model_rxn]]&amp;",r,"&amp;_xlfn.SWITCH(sc_gsm[[#This Row],[Column2]],"REV","lower_bound:-","FWD","upper_bound:")&amp;"1000"</f>
        <v>ZYM161t_en_rm,r,upper_bound:1000</v>
      </c>
      <c r="I2182" s="3" t="str">
        <f>_xlfn.XLOOKUP(sc_gsm[[#This Row],[Column3]],SC_enz[name_dir],SC_enz[name_dir],"")</f>
        <v>ZYM161t_en_rm_FWD</v>
      </c>
      <c r="J2182" s="3" t="str">
        <f>_xlfn.XLOOKUP(sc_gsm[[#This Row],[name]],[1]RXNS!$C:$C,[1]RXNS!$D:$D,"")</f>
        <v>zymosteryl palmitoleate[erm] &lt;=&gt; zymosteryl palmitoleate[ce]</v>
      </c>
      <c r="K2182" s="3" t="str">
        <f>_xlfn.XLOOKUP(sc_gsm[[#This Row],[name]],[2]RXNS!$C:$C,[2]RXNS!$D:$D,"")</f>
        <v>zymosteryl palmitoleate[erm] &lt;=&gt; zymosteryl palmitoleate[ce]</v>
      </c>
      <c r="L2182" s="3" t="b">
        <f>sc_gsm[[#This Row],[yeast8.3.4 equation]]=sc_gsm[[#This Row],[yeast9 equation]]</f>
        <v>1</v>
      </c>
    </row>
    <row r="2183" spans="1:12" hidden="1" x14ac:dyDescent="0.2">
      <c r="A2183" t="s">
        <v>2984</v>
      </c>
      <c r="B2183" t="s">
        <v>8236</v>
      </c>
      <c r="C2183" t="s">
        <v>3903</v>
      </c>
      <c r="D2183" t="str">
        <f>sc_gsm[[#This Row],[model_rxn]]&amp;"_"&amp;sc_gsm[[#This Row],[Column2]]</f>
        <v>ZYM181t_en_rm_REV</v>
      </c>
      <c r="E2183" t="str">
        <f>_xlfn.XLOOKUP(sc_gsm[[#This Row],[Column3]],SC_enz[name_dir],SC_enz[name_dir],"")</f>
        <v>ZYM181t_en_rm_REV</v>
      </c>
      <c r="F2183" t="str">
        <f>_xlfn.XLOOKUP(sc_gsm[[#This Row],[model_rxn]],RT_gsm[model_rxn],RT_gsm[model_rxn],"")</f>
        <v>ZYM181t_en_rm</v>
      </c>
      <c r="G2183" s="3" t="str">
        <f>_xlfn.XLOOKUP(sc_gsm[[#This Row],[Column3]],RT_gsm[Column3],RT_gsm[Column3],"")</f>
        <v>ZYM181t_en_rm_REV</v>
      </c>
      <c r="H2183" s="3" t="str" cm="1">
        <f t="array" ref="H2183">sc_gsm[[#This Row],[model_rxn]]&amp;",r,"&amp;_xlfn.SWITCH(sc_gsm[[#This Row],[Column2]],"REV","lower_bound:-","FWD","upper_bound:")&amp;"1000"</f>
        <v>ZYM181t_en_rm,r,lower_bound:-1000</v>
      </c>
      <c r="I2183" s="3" t="str">
        <f>_xlfn.XLOOKUP(sc_gsm[[#This Row],[Column3]],SC_enz[name_dir],SC_enz[name_dir],"")</f>
        <v>ZYM181t_en_rm_REV</v>
      </c>
      <c r="J2183" s="3" t="str">
        <f>_xlfn.XLOOKUP(sc_gsm[[#This Row],[name]],[1]RXNS!$C:$C,[1]RXNS!$D:$D,"")</f>
        <v>zymosteryl oleate[erm] &lt;=&gt; zymosteryl oleate[ce]</v>
      </c>
      <c r="K2183" s="3" t="str">
        <f>_xlfn.XLOOKUP(sc_gsm[[#This Row],[name]],[2]RXNS!$C:$C,[2]RXNS!$D:$D,"")</f>
        <v>zymosteryl oleate[erm] &lt;=&gt; zymosteryl oleate[ce]</v>
      </c>
      <c r="L2183" s="3" t="b">
        <f>sc_gsm[[#This Row],[yeast8.3.4 equation]]=sc_gsm[[#This Row],[yeast9 equation]]</f>
        <v>1</v>
      </c>
    </row>
    <row r="2184" spans="1:12" hidden="1" x14ac:dyDescent="0.2">
      <c r="A2184" t="s">
        <v>2984</v>
      </c>
      <c r="B2184" t="s">
        <v>8236</v>
      </c>
      <c r="C2184" t="s">
        <v>3902</v>
      </c>
      <c r="D2184" t="str">
        <f>sc_gsm[[#This Row],[model_rxn]]&amp;"_"&amp;sc_gsm[[#This Row],[Column2]]</f>
        <v>ZYM181t_en_rm_FWD</v>
      </c>
      <c r="E2184" t="str">
        <f>_xlfn.XLOOKUP(sc_gsm[[#This Row],[Column3]],SC_enz[name_dir],SC_enz[name_dir],"")</f>
        <v>ZYM181t_en_rm_FWD</v>
      </c>
      <c r="F2184" t="str">
        <f>_xlfn.XLOOKUP(sc_gsm[[#This Row],[model_rxn]],RT_gsm[model_rxn],RT_gsm[model_rxn],"")</f>
        <v>ZYM181t_en_rm</v>
      </c>
      <c r="G2184" s="3" t="str">
        <f>_xlfn.XLOOKUP(sc_gsm[[#This Row],[Column3]],RT_gsm[Column3],RT_gsm[Column3],"")</f>
        <v>ZYM181t_en_rm_FWD</v>
      </c>
      <c r="H2184" s="3" t="str" cm="1">
        <f t="array" ref="H2184">sc_gsm[[#This Row],[model_rxn]]&amp;",r,"&amp;_xlfn.SWITCH(sc_gsm[[#This Row],[Column2]],"REV","lower_bound:-","FWD","upper_bound:")&amp;"1000"</f>
        <v>ZYM181t_en_rm,r,upper_bound:1000</v>
      </c>
      <c r="I2184" s="3" t="str">
        <f>_xlfn.XLOOKUP(sc_gsm[[#This Row],[Column3]],SC_enz[name_dir],SC_enz[name_dir],"")</f>
        <v>ZYM181t_en_rm_FWD</v>
      </c>
      <c r="J2184" s="3" t="str">
        <f>_xlfn.XLOOKUP(sc_gsm[[#This Row],[name]],[1]RXNS!$C:$C,[1]RXNS!$D:$D,"")</f>
        <v>zymosteryl oleate[erm] &lt;=&gt; zymosteryl oleate[ce]</v>
      </c>
      <c r="K2184" s="3" t="str">
        <f>_xlfn.XLOOKUP(sc_gsm[[#This Row],[name]],[2]RXNS!$C:$C,[2]RXNS!$D:$D,"")</f>
        <v>zymosteryl oleate[erm] &lt;=&gt; zymosteryl oleate[ce]</v>
      </c>
      <c r="L2184" s="3" t="b">
        <f>sc_gsm[[#This Row],[yeast8.3.4 equation]]=sc_gsm[[#This Row],[yeast9 equation]]</f>
        <v>1</v>
      </c>
    </row>
    <row r="2185" spans="1:12" hidden="1" x14ac:dyDescent="0.2">
      <c r="A2185" t="s">
        <v>2985</v>
      </c>
      <c r="B2185" t="s">
        <v>8237</v>
      </c>
      <c r="C2185" t="s">
        <v>3903</v>
      </c>
      <c r="D2185" t="str">
        <f>sc_gsm[[#This Row],[model_rxn]]&amp;"_"&amp;sc_gsm[[#This Row],[Column2]]</f>
        <v>TTCt_r_rm_REV</v>
      </c>
      <c r="E2185" t="str">
        <f>_xlfn.XLOOKUP(sc_gsm[[#This Row],[Column3]],SC_enz[name_dir],SC_enz[name_dir],"")</f>
        <v>TTCt_r_rm_REV</v>
      </c>
      <c r="F2185" t="str">
        <f>_xlfn.XLOOKUP(sc_gsm[[#This Row],[model_rxn]],RT_gsm[model_rxn],RT_gsm[model_rxn],"")</f>
        <v/>
      </c>
      <c r="G2185" s="3" t="str">
        <f>_xlfn.XLOOKUP(sc_gsm[[#This Row],[Column3]],RT_gsm[Column3],RT_gsm[Column3],"")</f>
        <v/>
      </c>
      <c r="H2185" s="3" t="str" cm="1">
        <f t="array" ref="H2185">sc_gsm[[#This Row],[model_rxn]]&amp;",r,"&amp;_xlfn.SWITCH(sc_gsm[[#This Row],[Column2]],"REV","lower_bound:-","FWD","upper_bound:")&amp;"1000"</f>
        <v>TTCt_r_rm,r,lower_bound:-1000</v>
      </c>
      <c r="I2185" s="3" t="str">
        <f>_xlfn.XLOOKUP(sc_gsm[[#This Row],[Column3]],SC_enz[name_dir],SC_enz[name_dir],"")</f>
        <v>TTCt_r_rm_REV</v>
      </c>
      <c r="J2185" s="3" t="str">
        <f>_xlfn.XLOOKUP(sc_gsm[[#This Row],[name]],[1]RXNS!$C:$C,[1]RXNS!$D:$D,"")</f>
        <v>lignoceric acid[erm] &lt;=&gt; lignoceric acid[er]</v>
      </c>
      <c r="K2185" s="3" t="str">
        <f>_xlfn.XLOOKUP(sc_gsm[[#This Row],[name]],[2]RXNS!$C:$C,[2]RXNS!$D:$D,"")</f>
        <v>lignoceric acid[erm] &lt;=&gt; lignoceric acid[er]</v>
      </c>
      <c r="L2185" s="3" t="b">
        <f>sc_gsm[[#This Row],[yeast8.3.4 equation]]=sc_gsm[[#This Row],[yeast9 equation]]</f>
        <v>1</v>
      </c>
    </row>
    <row r="2186" spans="1:12" hidden="1" x14ac:dyDescent="0.2">
      <c r="A2186" t="s">
        <v>2985</v>
      </c>
      <c r="B2186" t="s">
        <v>8237</v>
      </c>
      <c r="C2186" t="s">
        <v>3902</v>
      </c>
      <c r="D2186" t="str">
        <f>sc_gsm[[#This Row],[model_rxn]]&amp;"_"&amp;sc_gsm[[#This Row],[Column2]]</f>
        <v>TTCt_r_rm_FWD</v>
      </c>
      <c r="E2186" t="str">
        <f>_xlfn.XLOOKUP(sc_gsm[[#This Row],[Column3]],SC_enz[name_dir],SC_enz[name_dir],"")</f>
        <v>TTCt_r_rm_FWD</v>
      </c>
      <c r="F2186" t="str">
        <f>_xlfn.XLOOKUP(sc_gsm[[#This Row],[model_rxn]],RT_gsm[model_rxn],RT_gsm[model_rxn],"")</f>
        <v/>
      </c>
      <c r="G2186" s="3" t="str">
        <f>_xlfn.XLOOKUP(sc_gsm[[#This Row],[Column3]],RT_gsm[Column3],RT_gsm[Column3],"")</f>
        <v/>
      </c>
      <c r="H2186" s="3" t="str" cm="1">
        <f t="array" ref="H2186">sc_gsm[[#This Row],[model_rxn]]&amp;",r,"&amp;_xlfn.SWITCH(sc_gsm[[#This Row],[Column2]],"REV","lower_bound:-","FWD","upper_bound:")&amp;"1000"</f>
        <v>TTCt_r_rm,r,upper_bound:1000</v>
      </c>
      <c r="I2186" s="3" t="str">
        <f>_xlfn.XLOOKUP(sc_gsm[[#This Row],[Column3]],SC_enz[name_dir],SC_enz[name_dir],"")</f>
        <v>TTCt_r_rm_FWD</v>
      </c>
      <c r="J2186" s="3" t="str">
        <f>_xlfn.XLOOKUP(sc_gsm[[#This Row],[name]],[1]RXNS!$C:$C,[1]RXNS!$D:$D,"")</f>
        <v>lignoceric acid[erm] &lt;=&gt; lignoceric acid[er]</v>
      </c>
      <c r="K2186" s="3" t="str">
        <f>_xlfn.XLOOKUP(sc_gsm[[#This Row],[name]],[2]RXNS!$C:$C,[2]RXNS!$D:$D,"")</f>
        <v>lignoceric acid[erm] &lt;=&gt; lignoceric acid[er]</v>
      </c>
      <c r="L2186" s="3" t="b">
        <f>sc_gsm[[#This Row],[yeast8.3.4 equation]]=sc_gsm[[#This Row],[yeast9 equation]]</f>
        <v>1</v>
      </c>
    </row>
    <row r="2187" spans="1:12" hidden="1" x14ac:dyDescent="0.2">
      <c r="A2187" t="s">
        <v>2986</v>
      </c>
      <c r="B2187" t="s">
        <v>8238</v>
      </c>
      <c r="C2187" t="s">
        <v>3903</v>
      </c>
      <c r="D2187" t="str">
        <f>sc_gsm[[#This Row],[model_rxn]]&amp;"_"&amp;sc_gsm[[#This Row],[Column2]]</f>
        <v>HXCAt_r_rm_REV</v>
      </c>
      <c r="E2187" t="str">
        <f>_xlfn.XLOOKUP(sc_gsm[[#This Row],[Column3]],SC_enz[name_dir],SC_enz[name_dir],"")</f>
        <v>HXCAt_r_rm_REV</v>
      </c>
      <c r="F2187" t="str">
        <f>_xlfn.XLOOKUP(sc_gsm[[#This Row],[model_rxn]],RT_gsm[model_rxn],RT_gsm[model_rxn],"")</f>
        <v>HXCAt_r_rm</v>
      </c>
      <c r="G2187" s="3" t="str">
        <f>_xlfn.XLOOKUP(sc_gsm[[#This Row],[Column3]],RT_gsm[Column3],RT_gsm[Column3],"")</f>
        <v>HXCAt_r_rm_REV</v>
      </c>
      <c r="H2187" s="3" t="str" cm="1">
        <f t="array" ref="H2187">sc_gsm[[#This Row],[model_rxn]]&amp;",r,"&amp;_xlfn.SWITCH(sc_gsm[[#This Row],[Column2]],"REV","lower_bound:-","FWD","upper_bound:")&amp;"1000"</f>
        <v>HXCAt_r_rm,r,lower_bound:-1000</v>
      </c>
      <c r="I2187" s="3" t="str">
        <f>_xlfn.XLOOKUP(sc_gsm[[#This Row],[Column3]],SC_enz[name_dir],SC_enz[name_dir],"")</f>
        <v>HXCAt_r_rm_REV</v>
      </c>
      <c r="J2187" s="3" t="str">
        <f>_xlfn.XLOOKUP(sc_gsm[[#This Row],[name]],[1]RXNS!$C:$C,[1]RXNS!$D:$D,"")</f>
        <v>cerotic acid[erm] &lt;=&gt; cerotic acid[er]</v>
      </c>
      <c r="K2187" s="3" t="str">
        <f>_xlfn.XLOOKUP(sc_gsm[[#This Row],[name]],[2]RXNS!$C:$C,[2]RXNS!$D:$D,"")</f>
        <v>cerotic acid[erm] &lt;=&gt; cerotic acid[er]</v>
      </c>
      <c r="L2187" s="3" t="b">
        <f>sc_gsm[[#This Row],[yeast8.3.4 equation]]=sc_gsm[[#This Row],[yeast9 equation]]</f>
        <v>1</v>
      </c>
    </row>
    <row r="2188" spans="1:12" hidden="1" x14ac:dyDescent="0.2">
      <c r="A2188" t="s">
        <v>2986</v>
      </c>
      <c r="B2188" t="s">
        <v>8238</v>
      </c>
      <c r="C2188" t="s">
        <v>3902</v>
      </c>
      <c r="D2188" t="str">
        <f>sc_gsm[[#This Row],[model_rxn]]&amp;"_"&amp;sc_gsm[[#This Row],[Column2]]</f>
        <v>HXCAt_r_rm_FWD</v>
      </c>
      <c r="E2188" t="str">
        <f>_xlfn.XLOOKUP(sc_gsm[[#This Row],[Column3]],SC_enz[name_dir],SC_enz[name_dir],"")</f>
        <v>HXCAt_r_rm_FWD</v>
      </c>
      <c r="F2188" t="str">
        <f>_xlfn.XLOOKUP(sc_gsm[[#This Row],[model_rxn]],RT_gsm[model_rxn],RT_gsm[model_rxn],"")</f>
        <v>HXCAt_r_rm</v>
      </c>
      <c r="G2188" s="3" t="str">
        <f>_xlfn.XLOOKUP(sc_gsm[[#This Row],[Column3]],RT_gsm[Column3],RT_gsm[Column3],"")</f>
        <v>HXCAt_r_rm_FWD</v>
      </c>
      <c r="H2188" s="3" t="str" cm="1">
        <f t="array" ref="H2188">sc_gsm[[#This Row],[model_rxn]]&amp;",r,"&amp;_xlfn.SWITCH(sc_gsm[[#This Row],[Column2]],"REV","lower_bound:-","FWD","upper_bound:")&amp;"1000"</f>
        <v>HXCAt_r_rm,r,upper_bound:1000</v>
      </c>
      <c r="I2188" s="3" t="str">
        <f>_xlfn.XLOOKUP(sc_gsm[[#This Row],[Column3]],SC_enz[name_dir],SC_enz[name_dir],"")</f>
        <v>HXCAt_r_rm_FWD</v>
      </c>
      <c r="J2188" s="3" t="str">
        <f>_xlfn.XLOOKUP(sc_gsm[[#This Row],[name]],[1]RXNS!$C:$C,[1]RXNS!$D:$D,"")</f>
        <v>cerotic acid[erm] &lt;=&gt; cerotic acid[er]</v>
      </c>
      <c r="K2188" s="3" t="str">
        <f>_xlfn.XLOOKUP(sc_gsm[[#This Row],[name]],[2]RXNS!$C:$C,[2]RXNS!$D:$D,"")</f>
        <v>cerotic acid[erm] &lt;=&gt; cerotic acid[er]</v>
      </c>
      <c r="L2188" s="3" t="b">
        <f>sc_gsm[[#This Row],[yeast8.3.4 equation]]=sc_gsm[[#This Row],[yeast9 equation]]</f>
        <v>1</v>
      </c>
    </row>
    <row r="2189" spans="1:12" hidden="1" x14ac:dyDescent="0.2">
      <c r="A2189" t="s">
        <v>2987</v>
      </c>
      <c r="B2189" t="s">
        <v>8239</v>
      </c>
      <c r="C2189" t="s">
        <v>3903</v>
      </c>
      <c r="D2189" t="str">
        <f>sc_gsm[[#This Row],[model_rxn]]&amp;"_"&amp;sc_gsm[[#This Row],[Column2]]</f>
        <v>ERGSTt_r_rm_REV</v>
      </c>
      <c r="E2189" t="str">
        <f>_xlfn.XLOOKUP(sc_gsm[[#This Row],[Column3]],SC_enz[name_dir],SC_enz[name_dir],"")</f>
        <v>ERGSTt_r_rm_REV</v>
      </c>
      <c r="F2189" t="str">
        <f>_xlfn.XLOOKUP(sc_gsm[[#This Row],[model_rxn]],RT_gsm[model_rxn],RT_gsm[model_rxn],"")</f>
        <v/>
      </c>
      <c r="G2189" s="3" t="str">
        <f>_xlfn.XLOOKUP(sc_gsm[[#This Row],[Column3]],RT_gsm[Column3],RT_gsm[Column3],"")</f>
        <v/>
      </c>
      <c r="H2189" s="3" t="str" cm="1">
        <f t="array" ref="H2189">sc_gsm[[#This Row],[model_rxn]]&amp;",r,"&amp;_xlfn.SWITCH(sc_gsm[[#This Row],[Column2]],"REV","lower_bound:-","FWD","upper_bound:")&amp;"1000"</f>
        <v>ERGSTt_r_rm,r,lower_bound:-1000</v>
      </c>
      <c r="I2189" s="3" t="str">
        <f>_xlfn.XLOOKUP(sc_gsm[[#This Row],[Column3]],SC_enz[name_dir],SC_enz[name_dir],"")</f>
        <v>ERGSTt_r_rm_REV</v>
      </c>
      <c r="J2189" s="3" t="str">
        <f>_xlfn.XLOOKUP(sc_gsm[[#This Row],[name]],[1]RXNS!$C:$C,[1]RXNS!$D:$D,"")</f>
        <v>ergosterol[er] &lt;=&gt; ergosterol[erm]</v>
      </c>
      <c r="K2189" s="3" t="str">
        <f>_xlfn.XLOOKUP(sc_gsm[[#This Row],[name]],[2]RXNS!$C:$C,[2]RXNS!$D:$D,"")</f>
        <v>ergosterol[er] &lt;=&gt; ergosterol[erm]</v>
      </c>
      <c r="L2189" s="3" t="b">
        <f>sc_gsm[[#This Row],[yeast8.3.4 equation]]=sc_gsm[[#This Row],[yeast9 equation]]</f>
        <v>1</v>
      </c>
    </row>
    <row r="2190" spans="1:12" hidden="1" x14ac:dyDescent="0.2">
      <c r="A2190" t="s">
        <v>2987</v>
      </c>
      <c r="B2190" t="s">
        <v>8239</v>
      </c>
      <c r="C2190" t="s">
        <v>3902</v>
      </c>
      <c r="D2190" t="str">
        <f>sc_gsm[[#This Row],[model_rxn]]&amp;"_"&amp;sc_gsm[[#This Row],[Column2]]</f>
        <v>ERGSTt_r_rm_FWD</v>
      </c>
      <c r="E2190" t="str">
        <f>_xlfn.XLOOKUP(sc_gsm[[#This Row],[Column3]],SC_enz[name_dir],SC_enz[name_dir],"")</f>
        <v>ERGSTt_r_rm_FWD</v>
      </c>
      <c r="F2190" t="str">
        <f>_xlfn.XLOOKUP(sc_gsm[[#This Row],[model_rxn]],RT_gsm[model_rxn],RT_gsm[model_rxn],"")</f>
        <v/>
      </c>
      <c r="G2190" s="3" t="str">
        <f>_xlfn.XLOOKUP(sc_gsm[[#This Row],[Column3]],RT_gsm[Column3],RT_gsm[Column3],"")</f>
        <v/>
      </c>
      <c r="H2190" s="3" t="str" cm="1">
        <f t="array" ref="H2190">sc_gsm[[#This Row],[model_rxn]]&amp;",r,"&amp;_xlfn.SWITCH(sc_gsm[[#This Row],[Column2]],"REV","lower_bound:-","FWD","upper_bound:")&amp;"1000"</f>
        <v>ERGSTt_r_rm,r,upper_bound:1000</v>
      </c>
      <c r="I2190" s="3" t="str">
        <f>_xlfn.XLOOKUP(sc_gsm[[#This Row],[Column3]],SC_enz[name_dir],SC_enz[name_dir],"")</f>
        <v>ERGSTt_r_rm_FWD</v>
      </c>
      <c r="J2190" s="3" t="str">
        <f>_xlfn.XLOOKUP(sc_gsm[[#This Row],[name]],[1]RXNS!$C:$C,[1]RXNS!$D:$D,"")</f>
        <v>ergosterol[er] &lt;=&gt; ergosterol[erm]</v>
      </c>
      <c r="K2190" s="3" t="str">
        <f>_xlfn.XLOOKUP(sc_gsm[[#This Row],[name]],[2]RXNS!$C:$C,[2]RXNS!$D:$D,"")</f>
        <v>ergosterol[er] &lt;=&gt; ergosterol[erm]</v>
      </c>
      <c r="L2190" s="3" t="b">
        <f>sc_gsm[[#This Row],[yeast8.3.4 equation]]=sc_gsm[[#This Row],[yeast9 equation]]</f>
        <v>1</v>
      </c>
    </row>
    <row r="2191" spans="1:12" hidden="1" x14ac:dyDescent="0.2">
      <c r="A2191" t="s">
        <v>2988</v>
      </c>
      <c r="B2191" t="s">
        <v>8240</v>
      </c>
      <c r="C2191" t="s">
        <v>3902</v>
      </c>
      <c r="D2191" t="str">
        <f>sc_gsm[[#This Row],[model_rxn]]&amp;"_"&amp;sc_gsm[[#This Row],[Column2]]</f>
        <v>PIt_r_rm_FWD</v>
      </c>
      <c r="E2191" t="str">
        <f>_xlfn.XLOOKUP(sc_gsm[[#This Row],[Column3]],SC_enz[name_dir],SC_enz[name_dir],"")</f>
        <v>PIt_r_rm_FWD</v>
      </c>
      <c r="F2191" t="str">
        <f>_xlfn.XLOOKUP(sc_gsm[[#This Row],[model_rxn]],RT_gsm[model_rxn],RT_gsm[model_rxn],"")</f>
        <v>PIt_r_rm</v>
      </c>
      <c r="G2191" s="3" t="str">
        <f>_xlfn.XLOOKUP(sc_gsm[[#This Row],[Column3]],RT_gsm[Column3],RT_gsm[Column3],"")</f>
        <v>PIt_r_rm_FWD</v>
      </c>
      <c r="H2191" s="3" t="str" cm="1">
        <f t="array" ref="H2191">sc_gsm[[#This Row],[model_rxn]]&amp;",r,"&amp;_xlfn.SWITCH(sc_gsm[[#This Row],[Column2]],"REV","lower_bound:-","FWD","upper_bound:")&amp;"1000"</f>
        <v>PIt_r_rm,r,upper_bound:1000</v>
      </c>
      <c r="I2191" s="3" t="str">
        <f>_xlfn.XLOOKUP(sc_gsm[[#This Row],[Column3]],SC_enz[name_dir],SC_enz[name_dir],"")</f>
        <v>PIt_r_rm_FWD</v>
      </c>
      <c r="J2191" s="3" t="str">
        <f>_xlfn.XLOOKUP(sc_gsm[[#This Row],[name]],[1]RXNS!$C:$C,[1]RXNS!$D:$D,"")</f>
        <v>phosphate[er] =&gt; phosphate[erm]</v>
      </c>
      <c r="K2191" s="3" t="str">
        <f>_xlfn.XLOOKUP(sc_gsm[[#This Row],[name]],[2]RXNS!$C:$C,[2]RXNS!$D:$D,"")</f>
        <v>phosphate[er] =&gt; phosphate[erm]</v>
      </c>
      <c r="L2191" s="3" t="b">
        <f>sc_gsm[[#This Row],[yeast8.3.4 equation]]=sc_gsm[[#This Row],[yeast9 equation]]</f>
        <v>1</v>
      </c>
    </row>
    <row r="2192" spans="1:12" hidden="1" x14ac:dyDescent="0.2">
      <c r="A2192" t="s">
        <v>2989</v>
      </c>
      <c r="B2192" t="s">
        <v>8241</v>
      </c>
      <c r="C2192" t="s">
        <v>3903</v>
      </c>
      <c r="D2192" t="str">
        <f>sc_gsm[[#This Row],[model_rxn]]&amp;"_"&amp;sc_gsm[[#This Row],[Column2]]</f>
        <v>Ht_m_mm_REV</v>
      </c>
      <c r="E2192" t="str">
        <f>_xlfn.XLOOKUP(sc_gsm[[#This Row],[Column3]],SC_enz[name_dir],SC_enz[name_dir],"")</f>
        <v>Ht_m_mm_REV</v>
      </c>
      <c r="F2192" t="str">
        <f>_xlfn.XLOOKUP(sc_gsm[[#This Row],[model_rxn]],RT_gsm[model_rxn],RT_gsm[model_rxn],"")</f>
        <v>Ht_m_mm</v>
      </c>
      <c r="G2192" s="3" t="str">
        <f>_xlfn.XLOOKUP(sc_gsm[[#This Row],[Column3]],RT_gsm[Column3],RT_gsm[Column3],"")</f>
        <v>Ht_m_mm_REV</v>
      </c>
      <c r="H2192" s="3" t="str" cm="1">
        <f t="array" ref="H2192">sc_gsm[[#This Row],[model_rxn]]&amp;",r,"&amp;_xlfn.SWITCH(sc_gsm[[#This Row],[Column2]],"REV","lower_bound:-","FWD","upper_bound:")&amp;"1000"</f>
        <v>Ht_m_mm,r,lower_bound:-1000</v>
      </c>
      <c r="I2192" s="3" t="str">
        <f>_xlfn.XLOOKUP(sc_gsm[[#This Row],[Column3]],SC_enz[name_dir],SC_enz[name_dir],"")</f>
        <v>Ht_m_mm_REV</v>
      </c>
      <c r="J2192" s="3" t="str">
        <f>_xlfn.XLOOKUP(sc_gsm[[#This Row],[name]],[1]RXNS!$C:$C,[1]RXNS!$D:$D,"")</f>
        <v>H+[m] &lt;=&gt; H+[mm]</v>
      </c>
      <c r="K2192" s="3" t="str">
        <f>_xlfn.XLOOKUP(sc_gsm[[#This Row],[name]],[2]RXNS!$C:$C,[2]RXNS!$D:$D,"")</f>
        <v>H+[m] &lt;=&gt; H+[mm]</v>
      </c>
      <c r="L2192" s="3" t="b">
        <f>sc_gsm[[#This Row],[yeast8.3.4 equation]]=sc_gsm[[#This Row],[yeast9 equation]]</f>
        <v>1</v>
      </c>
    </row>
    <row r="2193" spans="1:12" hidden="1" x14ac:dyDescent="0.2">
      <c r="A2193" t="s">
        <v>2989</v>
      </c>
      <c r="B2193" t="s">
        <v>8241</v>
      </c>
      <c r="C2193" t="s">
        <v>3902</v>
      </c>
      <c r="D2193" t="str">
        <f>sc_gsm[[#This Row],[model_rxn]]&amp;"_"&amp;sc_gsm[[#This Row],[Column2]]</f>
        <v>Ht_m_mm_FWD</v>
      </c>
      <c r="E2193" t="str">
        <f>_xlfn.XLOOKUP(sc_gsm[[#This Row],[Column3]],SC_enz[name_dir],SC_enz[name_dir],"")</f>
        <v>Ht_m_mm_FWD</v>
      </c>
      <c r="F2193" t="str">
        <f>_xlfn.XLOOKUP(sc_gsm[[#This Row],[model_rxn]],RT_gsm[model_rxn],RT_gsm[model_rxn],"")</f>
        <v>Ht_m_mm</v>
      </c>
      <c r="G2193" s="3" t="str">
        <f>_xlfn.XLOOKUP(sc_gsm[[#This Row],[Column3]],RT_gsm[Column3],RT_gsm[Column3],"")</f>
        <v>Ht_m_mm_FWD</v>
      </c>
      <c r="H2193" s="3" t="str" cm="1">
        <f t="array" ref="H2193">sc_gsm[[#This Row],[model_rxn]]&amp;",r,"&amp;_xlfn.SWITCH(sc_gsm[[#This Row],[Column2]],"REV","lower_bound:-","FWD","upper_bound:")&amp;"1000"</f>
        <v>Ht_m_mm,r,upper_bound:1000</v>
      </c>
      <c r="I2193" s="3" t="str">
        <f>_xlfn.XLOOKUP(sc_gsm[[#This Row],[Column3]],SC_enz[name_dir],SC_enz[name_dir],"")</f>
        <v>Ht_m_mm_FWD</v>
      </c>
      <c r="J2193" s="3" t="str">
        <f>_xlfn.XLOOKUP(sc_gsm[[#This Row],[name]],[1]RXNS!$C:$C,[1]RXNS!$D:$D,"")</f>
        <v>H+[m] &lt;=&gt; H+[mm]</v>
      </c>
      <c r="K2193" s="3" t="str">
        <f>_xlfn.XLOOKUP(sc_gsm[[#This Row],[name]],[2]RXNS!$C:$C,[2]RXNS!$D:$D,"")</f>
        <v>H+[m] &lt;=&gt; H+[mm]</v>
      </c>
      <c r="L2193" s="3" t="b">
        <f>sc_gsm[[#This Row],[yeast8.3.4 equation]]=sc_gsm[[#This Row],[yeast9 equation]]</f>
        <v>1</v>
      </c>
    </row>
    <row r="2194" spans="1:12" hidden="1" x14ac:dyDescent="0.2">
      <c r="A2194" t="s">
        <v>2990</v>
      </c>
      <c r="B2194" t="s">
        <v>8242</v>
      </c>
      <c r="C2194" t="s">
        <v>3903</v>
      </c>
      <c r="D2194" t="str">
        <f>sc_gsm[[#This Row],[model_rxn]]&amp;"_"&amp;sc_gsm[[#This Row],[Column2]]</f>
        <v>GLYC3Pt_m_mm_REV</v>
      </c>
      <c r="E2194" t="str">
        <f>_xlfn.XLOOKUP(sc_gsm[[#This Row],[Column3]],SC_enz[name_dir],SC_enz[name_dir],"")</f>
        <v>GLYC3Pt_m_mm_REV</v>
      </c>
      <c r="F2194" t="str">
        <f>_xlfn.XLOOKUP(sc_gsm[[#This Row],[model_rxn]],RT_gsm[model_rxn],RT_gsm[model_rxn],"")</f>
        <v>GLYC3Pt_m_mm</v>
      </c>
      <c r="G2194" s="3" t="str">
        <f>_xlfn.XLOOKUP(sc_gsm[[#This Row],[Column3]],RT_gsm[Column3],RT_gsm[Column3],"")</f>
        <v>GLYC3Pt_m_mm_REV</v>
      </c>
      <c r="H2194" s="3" t="str" cm="1">
        <f t="array" ref="H2194">sc_gsm[[#This Row],[model_rxn]]&amp;",r,"&amp;_xlfn.SWITCH(sc_gsm[[#This Row],[Column2]],"REV","lower_bound:-","FWD","upper_bound:")&amp;"1000"</f>
        <v>GLYC3Pt_m_mm,r,lower_bound:-1000</v>
      </c>
      <c r="I2194" s="3" t="str">
        <f>_xlfn.XLOOKUP(sc_gsm[[#This Row],[Column3]],SC_enz[name_dir],SC_enz[name_dir],"")</f>
        <v>GLYC3Pt_m_mm_REV</v>
      </c>
      <c r="J2194" s="3" t="str">
        <f>_xlfn.XLOOKUP(sc_gsm[[#This Row],[name]],[1]RXNS!$C:$C,[1]RXNS!$D:$D,"")</f>
        <v>glycerol 3-phosphate[m] &lt;=&gt; glycerol 3-phosphate[mm]</v>
      </c>
      <c r="K2194" s="3" t="str">
        <f>_xlfn.XLOOKUP(sc_gsm[[#This Row],[name]],[2]RXNS!$C:$C,[2]RXNS!$D:$D,"")</f>
        <v>glycerol 3-phosphate[m] &lt;=&gt; glycerol 3-phosphate[mm]</v>
      </c>
      <c r="L2194" s="3" t="b">
        <f>sc_gsm[[#This Row],[yeast8.3.4 equation]]=sc_gsm[[#This Row],[yeast9 equation]]</f>
        <v>1</v>
      </c>
    </row>
    <row r="2195" spans="1:12" hidden="1" x14ac:dyDescent="0.2">
      <c r="A2195" t="s">
        <v>2990</v>
      </c>
      <c r="B2195" t="s">
        <v>8242</v>
      </c>
      <c r="C2195" t="s">
        <v>3902</v>
      </c>
      <c r="D2195" t="str">
        <f>sc_gsm[[#This Row],[model_rxn]]&amp;"_"&amp;sc_gsm[[#This Row],[Column2]]</f>
        <v>GLYC3Pt_m_mm_FWD</v>
      </c>
      <c r="E2195" t="str">
        <f>_xlfn.XLOOKUP(sc_gsm[[#This Row],[Column3]],SC_enz[name_dir],SC_enz[name_dir],"")</f>
        <v>GLYC3Pt_m_mm_FWD</v>
      </c>
      <c r="F2195" t="str">
        <f>_xlfn.XLOOKUP(sc_gsm[[#This Row],[model_rxn]],RT_gsm[model_rxn],RT_gsm[model_rxn],"")</f>
        <v>GLYC3Pt_m_mm</v>
      </c>
      <c r="G2195" s="3" t="str">
        <f>_xlfn.XLOOKUP(sc_gsm[[#This Row],[Column3]],RT_gsm[Column3],RT_gsm[Column3],"")</f>
        <v>GLYC3Pt_m_mm_FWD</v>
      </c>
      <c r="H2195" s="3" t="str" cm="1">
        <f t="array" ref="H2195">sc_gsm[[#This Row],[model_rxn]]&amp;",r,"&amp;_xlfn.SWITCH(sc_gsm[[#This Row],[Column2]],"REV","lower_bound:-","FWD","upper_bound:")&amp;"1000"</f>
        <v>GLYC3Pt_m_mm,r,upper_bound:1000</v>
      </c>
      <c r="I2195" s="3" t="str">
        <f>_xlfn.XLOOKUP(sc_gsm[[#This Row],[Column3]],SC_enz[name_dir],SC_enz[name_dir],"")</f>
        <v>GLYC3Pt_m_mm_FWD</v>
      </c>
      <c r="J2195" s="3" t="str">
        <f>_xlfn.XLOOKUP(sc_gsm[[#This Row],[name]],[1]RXNS!$C:$C,[1]RXNS!$D:$D,"")</f>
        <v>glycerol 3-phosphate[m] &lt;=&gt; glycerol 3-phosphate[mm]</v>
      </c>
      <c r="K2195" s="3" t="str">
        <f>_xlfn.XLOOKUP(sc_gsm[[#This Row],[name]],[2]RXNS!$C:$C,[2]RXNS!$D:$D,"")</f>
        <v>glycerol 3-phosphate[m] &lt;=&gt; glycerol 3-phosphate[mm]</v>
      </c>
      <c r="L2195" s="3" t="b">
        <f>sc_gsm[[#This Row],[yeast8.3.4 equation]]=sc_gsm[[#This Row],[yeast9 equation]]</f>
        <v>1</v>
      </c>
    </row>
    <row r="2196" spans="1:12" hidden="1" x14ac:dyDescent="0.2">
      <c r="A2196" t="s">
        <v>2991</v>
      </c>
      <c r="B2196" t="s">
        <v>8243</v>
      </c>
      <c r="C2196" t="s">
        <v>3903</v>
      </c>
      <c r="D2196" t="str">
        <f>sc_gsm[[#This Row],[model_rxn]]&amp;"_"&amp;sc_gsm[[#This Row],[Column2]]</f>
        <v>CMPt_m_mm_REV</v>
      </c>
      <c r="E2196" t="str">
        <f>_xlfn.XLOOKUP(sc_gsm[[#This Row],[Column3]],SC_enz[name_dir],SC_enz[name_dir],"")</f>
        <v>CMPt_m_mm_REV</v>
      </c>
      <c r="F2196" t="str">
        <f>_xlfn.XLOOKUP(sc_gsm[[#This Row],[model_rxn]],RT_gsm[model_rxn],RT_gsm[model_rxn],"")</f>
        <v>CMPt_m_mm</v>
      </c>
      <c r="G2196" s="3" t="str">
        <f>_xlfn.XLOOKUP(sc_gsm[[#This Row],[Column3]],RT_gsm[Column3],RT_gsm[Column3],"")</f>
        <v>CMPt_m_mm_REV</v>
      </c>
      <c r="H2196" s="3" t="str" cm="1">
        <f t="array" ref="H2196">sc_gsm[[#This Row],[model_rxn]]&amp;",r,"&amp;_xlfn.SWITCH(sc_gsm[[#This Row],[Column2]],"REV","lower_bound:-","FWD","upper_bound:")&amp;"1000"</f>
        <v>CMPt_m_mm,r,lower_bound:-1000</v>
      </c>
      <c r="I2196" s="3" t="str">
        <f>_xlfn.XLOOKUP(sc_gsm[[#This Row],[Column3]],SC_enz[name_dir],SC_enz[name_dir],"")</f>
        <v>CMPt_m_mm_REV</v>
      </c>
      <c r="J2196" s="3" t="str">
        <f>_xlfn.XLOOKUP(sc_gsm[[#This Row],[name]],[1]RXNS!$C:$C,[1]RXNS!$D:$D,"")</f>
        <v>CMP[m] &lt;=&gt; CMP[mm]</v>
      </c>
      <c r="K2196" s="3" t="str">
        <f>_xlfn.XLOOKUP(sc_gsm[[#This Row],[name]],[2]RXNS!$C:$C,[2]RXNS!$D:$D,"")</f>
        <v>CMP[m] &lt;=&gt; CMP[mm]</v>
      </c>
      <c r="L2196" s="3" t="b">
        <f>sc_gsm[[#This Row],[yeast8.3.4 equation]]=sc_gsm[[#This Row],[yeast9 equation]]</f>
        <v>1</v>
      </c>
    </row>
    <row r="2197" spans="1:12" hidden="1" x14ac:dyDescent="0.2">
      <c r="A2197" t="s">
        <v>2991</v>
      </c>
      <c r="B2197" t="s">
        <v>8243</v>
      </c>
      <c r="C2197" t="s">
        <v>3902</v>
      </c>
      <c r="D2197" t="str">
        <f>sc_gsm[[#This Row],[model_rxn]]&amp;"_"&amp;sc_gsm[[#This Row],[Column2]]</f>
        <v>CMPt_m_mm_FWD</v>
      </c>
      <c r="E2197" t="str">
        <f>_xlfn.XLOOKUP(sc_gsm[[#This Row],[Column3]],SC_enz[name_dir],SC_enz[name_dir],"")</f>
        <v>CMPt_m_mm_FWD</v>
      </c>
      <c r="F2197" t="str">
        <f>_xlfn.XLOOKUP(sc_gsm[[#This Row],[model_rxn]],RT_gsm[model_rxn],RT_gsm[model_rxn],"")</f>
        <v>CMPt_m_mm</v>
      </c>
      <c r="G2197" s="3" t="str">
        <f>_xlfn.XLOOKUP(sc_gsm[[#This Row],[Column3]],RT_gsm[Column3],RT_gsm[Column3],"")</f>
        <v>CMPt_m_mm_FWD</v>
      </c>
      <c r="H2197" s="3" t="str" cm="1">
        <f t="array" ref="H2197">sc_gsm[[#This Row],[model_rxn]]&amp;",r,"&amp;_xlfn.SWITCH(sc_gsm[[#This Row],[Column2]],"REV","lower_bound:-","FWD","upper_bound:")&amp;"1000"</f>
        <v>CMPt_m_mm,r,upper_bound:1000</v>
      </c>
      <c r="I2197" s="3" t="str">
        <f>_xlfn.XLOOKUP(sc_gsm[[#This Row],[Column3]],SC_enz[name_dir],SC_enz[name_dir],"")</f>
        <v>CMPt_m_mm_FWD</v>
      </c>
      <c r="J2197" s="3" t="str">
        <f>_xlfn.XLOOKUP(sc_gsm[[#This Row],[name]],[1]RXNS!$C:$C,[1]RXNS!$D:$D,"")</f>
        <v>CMP[m] &lt;=&gt; CMP[mm]</v>
      </c>
      <c r="K2197" s="3" t="str">
        <f>_xlfn.XLOOKUP(sc_gsm[[#This Row],[name]],[2]RXNS!$C:$C,[2]RXNS!$D:$D,"")</f>
        <v>CMP[m] &lt;=&gt; CMP[mm]</v>
      </c>
      <c r="L2197" s="3" t="b">
        <f>sc_gsm[[#This Row],[yeast8.3.4 equation]]=sc_gsm[[#This Row],[yeast9 equation]]</f>
        <v>1</v>
      </c>
    </row>
    <row r="2198" spans="1:12" hidden="1" x14ac:dyDescent="0.2">
      <c r="A2198" t="s">
        <v>2992</v>
      </c>
      <c r="B2198" t="s">
        <v>8244</v>
      </c>
      <c r="C2198" t="s">
        <v>3903</v>
      </c>
      <c r="D2198" t="str">
        <f>sc_gsm[[#This Row],[model_rxn]]&amp;"_"&amp;sc_gsm[[#This Row],[Column2]]</f>
        <v>CTPt_m_mm_REV</v>
      </c>
      <c r="E2198" t="str">
        <f>_xlfn.XLOOKUP(sc_gsm[[#This Row],[Column3]],SC_enz[name_dir],SC_enz[name_dir],"")</f>
        <v>CTPt_m_mm_REV</v>
      </c>
      <c r="F2198" t="str">
        <f>_xlfn.XLOOKUP(sc_gsm[[#This Row],[model_rxn]],RT_gsm[model_rxn],RT_gsm[model_rxn],"")</f>
        <v>CTPt_m_mm</v>
      </c>
      <c r="G2198" s="3" t="str">
        <f>_xlfn.XLOOKUP(sc_gsm[[#This Row],[Column3]],RT_gsm[Column3],RT_gsm[Column3],"")</f>
        <v>CTPt_m_mm_REV</v>
      </c>
      <c r="H2198" s="3" t="str" cm="1">
        <f t="array" ref="H2198">sc_gsm[[#This Row],[model_rxn]]&amp;",r,"&amp;_xlfn.SWITCH(sc_gsm[[#This Row],[Column2]],"REV","lower_bound:-","FWD","upper_bound:")&amp;"1000"</f>
        <v>CTPt_m_mm,r,lower_bound:-1000</v>
      </c>
      <c r="I2198" s="3" t="str">
        <f>_xlfn.XLOOKUP(sc_gsm[[#This Row],[Column3]],SC_enz[name_dir],SC_enz[name_dir],"")</f>
        <v>CTPt_m_mm_REV</v>
      </c>
      <c r="J2198" s="3" t="str">
        <f>_xlfn.XLOOKUP(sc_gsm[[#This Row],[name]],[1]RXNS!$C:$C,[1]RXNS!$D:$D,"")</f>
        <v>CTP[m] &lt;=&gt; CTP[mm]</v>
      </c>
      <c r="K2198" s="3" t="str">
        <f>_xlfn.XLOOKUP(sc_gsm[[#This Row],[name]],[2]RXNS!$C:$C,[2]RXNS!$D:$D,"")</f>
        <v>CTP[m] &lt;=&gt; CTP[mm]</v>
      </c>
      <c r="L2198" s="3" t="b">
        <f>sc_gsm[[#This Row],[yeast8.3.4 equation]]=sc_gsm[[#This Row],[yeast9 equation]]</f>
        <v>1</v>
      </c>
    </row>
    <row r="2199" spans="1:12" hidden="1" x14ac:dyDescent="0.2">
      <c r="A2199" t="s">
        <v>2992</v>
      </c>
      <c r="B2199" t="s">
        <v>8244</v>
      </c>
      <c r="C2199" t="s">
        <v>3902</v>
      </c>
      <c r="D2199" t="str">
        <f>sc_gsm[[#This Row],[model_rxn]]&amp;"_"&amp;sc_gsm[[#This Row],[Column2]]</f>
        <v>CTPt_m_mm_FWD</v>
      </c>
      <c r="E2199" t="str">
        <f>_xlfn.XLOOKUP(sc_gsm[[#This Row],[Column3]],SC_enz[name_dir],SC_enz[name_dir],"")</f>
        <v>CTPt_m_mm_FWD</v>
      </c>
      <c r="F2199" t="str">
        <f>_xlfn.XLOOKUP(sc_gsm[[#This Row],[model_rxn]],RT_gsm[model_rxn],RT_gsm[model_rxn],"")</f>
        <v>CTPt_m_mm</v>
      </c>
      <c r="G2199" s="3" t="str">
        <f>_xlfn.XLOOKUP(sc_gsm[[#This Row],[Column3]],RT_gsm[Column3],RT_gsm[Column3],"")</f>
        <v>CTPt_m_mm_FWD</v>
      </c>
      <c r="H2199" s="3" t="str" cm="1">
        <f t="array" ref="H2199">sc_gsm[[#This Row],[model_rxn]]&amp;",r,"&amp;_xlfn.SWITCH(sc_gsm[[#This Row],[Column2]],"REV","lower_bound:-","FWD","upper_bound:")&amp;"1000"</f>
        <v>CTPt_m_mm,r,upper_bound:1000</v>
      </c>
      <c r="I2199" s="3" t="str">
        <f>_xlfn.XLOOKUP(sc_gsm[[#This Row],[Column3]],SC_enz[name_dir],SC_enz[name_dir],"")</f>
        <v>CTPt_m_mm_FWD</v>
      </c>
      <c r="J2199" s="3" t="str">
        <f>_xlfn.XLOOKUP(sc_gsm[[#This Row],[name]],[1]RXNS!$C:$C,[1]RXNS!$D:$D,"")</f>
        <v>CTP[m] &lt;=&gt; CTP[mm]</v>
      </c>
      <c r="K2199" s="3" t="str">
        <f>_xlfn.XLOOKUP(sc_gsm[[#This Row],[name]],[2]RXNS!$C:$C,[2]RXNS!$D:$D,"")</f>
        <v>CTP[m] &lt;=&gt; CTP[mm]</v>
      </c>
      <c r="L2199" s="3" t="b">
        <f>sc_gsm[[#This Row],[yeast8.3.4 equation]]=sc_gsm[[#This Row],[yeast9 equation]]</f>
        <v>1</v>
      </c>
    </row>
    <row r="2200" spans="1:12" hidden="1" x14ac:dyDescent="0.2">
      <c r="A2200" t="s">
        <v>2993</v>
      </c>
      <c r="B2200" t="s">
        <v>8245</v>
      </c>
      <c r="C2200" t="s">
        <v>3903</v>
      </c>
      <c r="D2200" t="str">
        <f>sc_gsm[[#This Row],[model_rxn]]&amp;"_"&amp;sc_gsm[[#This Row],[Column2]]</f>
        <v>PIt_m_mm_REV</v>
      </c>
      <c r="E2200" t="str">
        <f>_xlfn.XLOOKUP(sc_gsm[[#This Row],[Column3]],SC_enz[name_dir],SC_enz[name_dir],"")</f>
        <v>PIt_m_mm_REV</v>
      </c>
      <c r="F2200" t="str">
        <f>_xlfn.XLOOKUP(sc_gsm[[#This Row],[model_rxn]],RT_gsm[model_rxn],RT_gsm[model_rxn],"")</f>
        <v>PIt_m_mm</v>
      </c>
      <c r="G2200" s="3" t="str">
        <f>_xlfn.XLOOKUP(sc_gsm[[#This Row],[Column3]],RT_gsm[Column3],RT_gsm[Column3],"")</f>
        <v>PIt_m_mm_REV</v>
      </c>
      <c r="H2200" s="3" t="str" cm="1">
        <f t="array" ref="H2200">sc_gsm[[#This Row],[model_rxn]]&amp;",r,"&amp;_xlfn.SWITCH(sc_gsm[[#This Row],[Column2]],"REV","lower_bound:-","FWD","upper_bound:")&amp;"1000"</f>
        <v>PIt_m_mm,r,lower_bound:-1000</v>
      </c>
      <c r="I2200" s="3" t="str">
        <f>_xlfn.XLOOKUP(sc_gsm[[#This Row],[Column3]],SC_enz[name_dir],SC_enz[name_dir],"")</f>
        <v>PIt_m_mm_REV</v>
      </c>
      <c r="J2200" s="3" t="str">
        <f>_xlfn.XLOOKUP(sc_gsm[[#This Row],[name]],[1]RXNS!$C:$C,[1]RXNS!$D:$D,"")</f>
        <v>phosphate[m] &lt;=&gt; phosphate[mm]</v>
      </c>
      <c r="K2200" s="3" t="str">
        <f>_xlfn.XLOOKUP(sc_gsm[[#This Row],[name]],[2]RXNS!$C:$C,[2]RXNS!$D:$D,"")</f>
        <v>phosphate[m] &lt;=&gt; phosphate[mm]</v>
      </c>
      <c r="L2200" s="3" t="b">
        <f>sc_gsm[[#This Row],[yeast8.3.4 equation]]=sc_gsm[[#This Row],[yeast9 equation]]</f>
        <v>1</v>
      </c>
    </row>
    <row r="2201" spans="1:12" hidden="1" x14ac:dyDescent="0.2">
      <c r="A2201" t="s">
        <v>2993</v>
      </c>
      <c r="B2201" t="s">
        <v>8245</v>
      </c>
      <c r="C2201" t="s">
        <v>3902</v>
      </c>
      <c r="D2201" t="str">
        <f>sc_gsm[[#This Row],[model_rxn]]&amp;"_"&amp;sc_gsm[[#This Row],[Column2]]</f>
        <v>PIt_m_mm_FWD</v>
      </c>
      <c r="E2201" t="str">
        <f>_xlfn.XLOOKUP(sc_gsm[[#This Row],[Column3]],SC_enz[name_dir],SC_enz[name_dir],"")</f>
        <v>PIt_m_mm_FWD</v>
      </c>
      <c r="F2201" t="str">
        <f>_xlfn.XLOOKUP(sc_gsm[[#This Row],[model_rxn]],RT_gsm[model_rxn],RT_gsm[model_rxn],"")</f>
        <v>PIt_m_mm</v>
      </c>
      <c r="G2201" s="3" t="str">
        <f>_xlfn.XLOOKUP(sc_gsm[[#This Row],[Column3]],RT_gsm[Column3],RT_gsm[Column3],"")</f>
        <v>PIt_m_mm_FWD</v>
      </c>
      <c r="H2201" s="3" t="str" cm="1">
        <f t="array" ref="H2201">sc_gsm[[#This Row],[model_rxn]]&amp;",r,"&amp;_xlfn.SWITCH(sc_gsm[[#This Row],[Column2]],"REV","lower_bound:-","FWD","upper_bound:")&amp;"1000"</f>
        <v>PIt_m_mm,r,upper_bound:1000</v>
      </c>
      <c r="I2201" s="3" t="str">
        <f>_xlfn.XLOOKUP(sc_gsm[[#This Row],[Column3]],SC_enz[name_dir],SC_enz[name_dir],"")</f>
        <v>PIt_m_mm_FWD</v>
      </c>
      <c r="J2201" s="3" t="str">
        <f>_xlfn.XLOOKUP(sc_gsm[[#This Row],[name]],[1]RXNS!$C:$C,[1]RXNS!$D:$D,"")</f>
        <v>phosphate[m] &lt;=&gt; phosphate[mm]</v>
      </c>
      <c r="K2201" s="3" t="str">
        <f>_xlfn.XLOOKUP(sc_gsm[[#This Row],[name]],[2]RXNS!$C:$C,[2]RXNS!$D:$D,"")</f>
        <v>phosphate[m] &lt;=&gt; phosphate[mm]</v>
      </c>
      <c r="L2201" s="3" t="b">
        <f>sc_gsm[[#This Row],[yeast8.3.4 equation]]=sc_gsm[[#This Row],[yeast9 equation]]</f>
        <v>1</v>
      </c>
    </row>
    <row r="2202" spans="1:12" hidden="1" x14ac:dyDescent="0.2">
      <c r="A2202" t="s">
        <v>2994</v>
      </c>
      <c r="B2202" t="s">
        <v>8246</v>
      </c>
      <c r="C2202" t="s">
        <v>3903</v>
      </c>
      <c r="D2202" t="str">
        <f>sc_gsm[[#This Row],[model_rxn]]&amp;"_"&amp;sc_gsm[[#This Row],[Column2]]</f>
        <v>PPIt_m_mm_REV</v>
      </c>
      <c r="E2202" t="str">
        <f>_xlfn.XLOOKUP(sc_gsm[[#This Row],[Column3]],SC_enz[name_dir],SC_enz[name_dir],"")</f>
        <v>PPIt_m_mm_REV</v>
      </c>
      <c r="F2202" t="str">
        <f>_xlfn.XLOOKUP(sc_gsm[[#This Row],[model_rxn]],RT_gsm[model_rxn],RT_gsm[model_rxn],"")</f>
        <v>PPIt_m_mm</v>
      </c>
      <c r="G2202" s="3" t="str">
        <f>_xlfn.XLOOKUP(sc_gsm[[#This Row],[Column3]],RT_gsm[Column3],RT_gsm[Column3],"")</f>
        <v>PPIt_m_mm_REV</v>
      </c>
      <c r="H2202" s="3" t="str" cm="1">
        <f t="array" ref="H2202">sc_gsm[[#This Row],[model_rxn]]&amp;",r,"&amp;_xlfn.SWITCH(sc_gsm[[#This Row],[Column2]],"REV","lower_bound:-","FWD","upper_bound:")&amp;"1000"</f>
        <v>PPIt_m_mm,r,lower_bound:-1000</v>
      </c>
      <c r="I2202" s="3" t="str">
        <f>_xlfn.XLOOKUP(sc_gsm[[#This Row],[Column3]],SC_enz[name_dir],SC_enz[name_dir],"")</f>
        <v>PPIt_m_mm_REV</v>
      </c>
      <c r="J2202" s="3" t="str">
        <f>_xlfn.XLOOKUP(sc_gsm[[#This Row],[name]],[1]RXNS!$C:$C,[1]RXNS!$D:$D,"")</f>
        <v>diphosphate[m] &lt;=&gt; diphosphate[mm]</v>
      </c>
      <c r="K2202" s="3" t="str">
        <f>_xlfn.XLOOKUP(sc_gsm[[#This Row],[name]],[2]RXNS!$C:$C,[2]RXNS!$D:$D,"")</f>
        <v>diphosphate[m] &lt;=&gt; diphosphate[mm]</v>
      </c>
      <c r="L2202" s="3" t="b">
        <f>sc_gsm[[#This Row],[yeast8.3.4 equation]]=sc_gsm[[#This Row],[yeast9 equation]]</f>
        <v>1</v>
      </c>
    </row>
    <row r="2203" spans="1:12" hidden="1" x14ac:dyDescent="0.2">
      <c r="A2203" t="s">
        <v>2994</v>
      </c>
      <c r="B2203" t="s">
        <v>8246</v>
      </c>
      <c r="C2203" t="s">
        <v>3902</v>
      </c>
      <c r="D2203" t="str">
        <f>sc_gsm[[#This Row],[model_rxn]]&amp;"_"&amp;sc_gsm[[#This Row],[Column2]]</f>
        <v>PPIt_m_mm_FWD</v>
      </c>
      <c r="E2203" t="str">
        <f>_xlfn.XLOOKUP(sc_gsm[[#This Row],[Column3]],SC_enz[name_dir],SC_enz[name_dir],"")</f>
        <v>PPIt_m_mm_FWD</v>
      </c>
      <c r="F2203" t="str">
        <f>_xlfn.XLOOKUP(sc_gsm[[#This Row],[model_rxn]],RT_gsm[model_rxn],RT_gsm[model_rxn],"")</f>
        <v>PPIt_m_mm</v>
      </c>
      <c r="G2203" s="3" t="str">
        <f>_xlfn.XLOOKUP(sc_gsm[[#This Row],[Column3]],RT_gsm[Column3],RT_gsm[Column3],"")</f>
        <v>PPIt_m_mm_FWD</v>
      </c>
      <c r="H2203" s="3" t="str" cm="1">
        <f t="array" ref="H2203">sc_gsm[[#This Row],[model_rxn]]&amp;",r,"&amp;_xlfn.SWITCH(sc_gsm[[#This Row],[Column2]],"REV","lower_bound:-","FWD","upper_bound:")&amp;"1000"</f>
        <v>PPIt_m_mm,r,upper_bound:1000</v>
      </c>
      <c r="I2203" s="3" t="str">
        <f>_xlfn.XLOOKUP(sc_gsm[[#This Row],[Column3]],SC_enz[name_dir],SC_enz[name_dir],"")</f>
        <v>PPIt_m_mm_FWD</v>
      </c>
      <c r="J2203" s="3" t="str">
        <f>_xlfn.XLOOKUP(sc_gsm[[#This Row],[name]],[1]RXNS!$C:$C,[1]RXNS!$D:$D,"")</f>
        <v>diphosphate[m] &lt;=&gt; diphosphate[mm]</v>
      </c>
      <c r="K2203" s="3" t="str">
        <f>_xlfn.XLOOKUP(sc_gsm[[#This Row],[name]],[2]RXNS!$C:$C,[2]RXNS!$D:$D,"")</f>
        <v>diphosphate[m] &lt;=&gt; diphosphate[mm]</v>
      </c>
      <c r="L2203" s="3" t="b">
        <f>sc_gsm[[#This Row],[yeast8.3.4 equation]]=sc_gsm[[#This Row],[yeast9 equation]]</f>
        <v>1</v>
      </c>
    </row>
    <row r="2204" spans="1:12" hidden="1" x14ac:dyDescent="0.2">
      <c r="A2204" t="s">
        <v>2995</v>
      </c>
      <c r="B2204" t="s">
        <v>8247</v>
      </c>
      <c r="C2204" t="s">
        <v>3903</v>
      </c>
      <c r="D2204" t="str">
        <f>sc_gsm[[#This Row],[model_rxn]]&amp;"_"&amp;sc_gsm[[#This Row],[Column2]]</f>
        <v>HEMEAt_c_m_REV</v>
      </c>
      <c r="E2204" t="str">
        <f>_xlfn.XLOOKUP(sc_gsm[[#This Row],[Column3]],SC_enz[name_dir],SC_enz[name_dir],"")</f>
        <v>HEMEAt_c_m_REV</v>
      </c>
      <c r="F2204" t="str">
        <f>_xlfn.XLOOKUP(sc_gsm[[#This Row],[model_rxn]],RT_gsm[model_rxn],RT_gsm[model_rxn],"")</f>
        <v>HEMEAt_c_m</v>
      </c>
      <c r="G2204" s="3" t="str">
        <f>_xlfn.XLOOKUP(sc_gsm[[#This Row],[Column3]],RT_gsm[Column3],RT_gsm[Column3],"")</f>
        <v>HEMEAt_c_m_REV</v>
      </c>
      <c r="H2204" s="3" t="str" cm="1">
        <f t="array" ref="H2204">sc_gsm[[#This Row],[model_rxn]]&amp;",r,"&amp;_xlfn.SWITCH(sc_gsm[[#This Row],[Column2]],"REV","lower_bound:-","FWD","upper_bound:")&amp;"1000"</f>
        <v>HEMEAt_c_m,r,lower_bound:-1000</v>
      </c>
      <c r="I2204" s="3" t="str">
        <f>_xlfn.XLOOKUP(sc_gsm[[#This Row],[Column3]],SC_enz[name_dir],SC_enz[name_dir],"")</f>
        <v>HEMEAt_c_m_REV</v>
      </c>
      <c r="J2204" s="3" t="str">
        <f>_xlfn.XLOOKUP(sc_gsm[[#This Row],[name]],[1]RXNS!$C:$C,[1]RXNS!$D:$D,"")</f>
        <v>heme a[m] &lt;=&gt; heme a[c]</v>
      </c>
      <c r="K2204" s="3" t="str">
        <f>_xlfn.XLOOKUP(sc_gsm[[#This Row],[name]],[2]RXNS!$C:$C,[2]RXNS!$D:$D,"")</f>
        <v>heme a[m] &lt;=&gt; heme a[c]</v>
      </c>
      <c r="L2204" s="3" t="b">
        <f>sc_gsm[[#This Row],[yeast8.3.4 equation]]=sc_gsm[[#This Row],[yeast9 equation]]</f>
        <v>1</v>
      </c>
    </row>
    <row r="2205" spans="1:12" hidden="1" x14ac:dyDescent="0.2">
      <c r="A2205" t="s">
        <v>2995</v>
      </c>
      <c r="B2205" t="s">
        <v>8247</v>
      </c>
      <c r="C2205" t="s">
        <v>3902</v>
      </c>
      <c r="D2205" t="str">
        <f>sc_gsm[[#This Row],[model_rxn]]&amp;"_"&amp;sc_gsm[[#This Row],[Column2]]</f>
        <v>HEMEAt_c_m_FWD</v>
      </c>
      <c r="E2205" t="str">
        <f>_xlfn.XLOOKUP(sc_gsm[[#This Row],[Column3]],SC_enz[name_dir],SC_enz[name_dir],"")</f>
        <v>HEMEAt_c_m_FWD</v>
      </c>
      <c r="F2205" t="str">
        <f>_xlfn.XLOOKUP(sc_gsm[[#This Row],[model_rxn]],RT_gsm[model_rxn],RT_gsm[model_rxn],"")</f>
        <v>HEMEAt_c_m</v>
      </c>
      <c r="G2205" s="3" t="str">
        <f>_xlfn.XLOOKUP(sc_gsm[[#This Row],[Column3]],RT_gsm[Column3],RT_gsm[Column3],"")</f>
        <v>HEMEAt_c_m_FWD</v>
      </c>
      <c r="H2205" s="3" t="str" cm="1">
        <f t="array" ref="H2205">sc_gsm[[#This Row],[model_rxn]]&amp;",r,"&amp;_xlfn.SWITCH(sc_gsm[[#This Row],[Column2]],"REV","lower_bound:-","FWD","upper_bound:")&amp;"1000"</f>
        <v>HEMEAt_c_m,r,upper_bound:1000</v>
      </c>
      <c r="I2205" s="3" t="str">
        <f>_xlfn.XLOOKUP(sc_gsm[[#This Row],[Column3]],SC_enz[name_dir],SC_enz[name_dir],"")</f>
        <v>HEMEAt_c_m_FWD</v>
      </c>
      <c r="J2205" s="3" t="str">
        <f>_xlfn.XLOOKUP(sc_gsm[[#This Row],[name]],[1]RXNS!$C:$C,[1]RXNS!$D:$D,"")</f>
        <v>heme a[m] &lt;=&gt; heme a[c]</v>
      </c>
      <c r="K2205" s="3" t="str">
        <f>_xlfn.XLOOKUP(sc_gsm[[#This Row],[name]],[2]RXNS!$C:$C,[2]RXNS!$D:$D,"")</f>
        <v>heme a[m] &lt;=&gt; heme a[c]</v>
      </c>
      <c r="L2205" s="3" t="b">
        <f>sc_gsm[[#This Row],[yeast8.3.4 equation]]=sc_gsm[[#This Row],[yeast9 equation]]</f>
        <v>1</v>
      </c>
    </row>
    <row r="2206" spans="1:12" hidden="1" x14ac:dyDescent="0.2">
      <c r="A2206" t="s">
        <v>2996</v>
      </c>
      <c r="B2206" t="s">
        <v>8248</v>
      </c>
      <c r="C2206" t="s">
        <v>3902</v>
      </c>
      <c r="D2206" t="str">
        <f>sc_gsm[[#This Row],[model_rxn]]&amp;"_"&amp;sc_gsm[[#This Row],[Column2]]</f>
        <v>EX_melib_e_FWD</v>
      </c>
      <c r="E2206" t="str">
        <f>_xlfn.XLOOKUP(sc_gsm[[#This Row],[Column3]],SC_enz[name_dir],SC_enz[name_dir],"")</f>
        <v>EX_melib_e_FWD</v>
      </c>
      <c r="F2206" t="str">
        <f>_xlfn.XLOOKUP(sc_gsm[[#This Row],[model_rxn]],RT_gsm[model_rxn],RT_gsm[model_rxn],"")</f>
        <v>EX_melib_e</v>
      </c>
      <c r="G2206" s="3" t="str">
        <f>_xlfn.XLOOKUP(sc_gsm[[#This Row],[Column3]],RT_gsm[Column3],RT_gsm[Column3],"")</f>
        <v>EX_melib_e_FWD</v>
      </c>
      <c r="H2206" s="3" t="str" cm="1">
        <f t="array" ref="H2206">sc_gsm[[#This Row],[model_rxn]]&amp;",r,"&amp;_xlfn.SWITCH(sc_gsm[[#This Row],[Column2]],"REV","lower_bound:-","FWD","upper_bound:")&amp;"1000"</f>
        <v>EX_melib_e,r,upper_bound:1000</v>
      </c>
      <c r="I2206" s="3" t="str">
        <f>_xlfn.XLOOKUP(sc_gsm[[#This Row],[Column3]],SC_enz[name_dir],SC_enz[name_dir],"")</f>
        <v>EX_melib_e_FWD</v>
      </c>
      <c r="J2206" s="3" t="str">
        <f>_xlfn.XLOOKUP(sc_gsm[[#This Row],[name]],[1]RXNS!$C:$C,[1]RXNS!$D:$D,"")</f>
        <v xml:space="preserve">melibiose[e] =&gt; </v>
      </c>
      <c r="K2206" s="3" t="str">
        <f>_xlfn.XLOOKUP(sc_gsm[[#This Row],[name]],[2]RXNS!$C:$C,[2]RXNS!$D:$D,"")</f>
        <v xml:space="preserve">melibiose[e] =&gt; </v>
      </c>
      <c r="L2206" s="3" t="b">
        <f>sc_gsm[[#This Row],[yeast8.3.4 equation]]=sc_gsm[[#This Row],[yeast9 equation]]</f>
        <v>1</v>
      </c>
    </row>
    <row r="2207" spans="1:12" hidden="1" x14ac:dyDescent="0.2">
      <c r="A2207" t="s">
        <v>2997</v>
      </c>
      <c r="B2207" t="s">
        <v>8249</v>
      </c>
      <c r="C2207" t="s">
        <v>3902</v>
      </c>
      <c r="D2207" t="str">
        <f>sc_gsm[[#This Row],[model_rxn]]&amp;"_"&amp;sc_gsm[[#This Row],[Column2]]</f>
        <v>ATPM_c_FWD</v>
      </c>
      <c r="E2207" t="str">
        <f>_xlfn.XLOOKUP(sc_gsm[[#This Row],[Column3]],SC_enz[name_dir],SC_enz[name_dir],"")</f>
        <v>ATPM_c_FWD</v>
      </c>
      <c r="F2207" t="str">
        <f>_xlfn.XLOOKUP(sc_gsm[[#This Row],[model_rxn]],RT_gsm[model_rxn],RT_gsm[model_rxn],"")</f>
        <v>ATPM_c</v>
      </c>
      <c r="G2207" s="3" t="str">
        <f>_xlfn.XLOOKUP(sc_gsm[[#This Row],[Column3]],RT_gsm[Column3],RT_gsm[Column3],"")</f>
        <v>ATPM_c_FWD</v>
      </c>
      <c r="H2207" s="3" t="str" cm="1">
        <f t="array" ref="H2207">sc_gsm[[#This Row],[model_rxn]]&amp;",r,"&amp;_xlfn.SWITCH(sc_gsm[[#This Row],[Column2]],"REV","lower_bound:-","FWD","upper_bound:")&amp;"1000"</f>
        <v>ATPM_c,r,upper_bound:1000</v>
      </c>
      <c r="I2207" s="3" t="str">
        <f>_xlfn.XLOOKUP(sc_gsm[[#This Row],[Column3]],SC_enz[name_dir],SC_enz[name_dir],"")</f>
        <v>ATPM_c_FWD</v>
      </c>
      <c r="J2207" s="3" t="str">
        <f>_xlfn.XLOOKUP(sc_gsm[[#This Row],[name]],[1]RXNS!$C:$C,[1]RXNS!$D:$D,"")</f>
        <v>ATP[c] + H2O[c] =&gt; ADP[c] + H+[c] + phosphate[c]</v>
      </c>
      <c r="K2207" s="3" t="str">
        <f>_xlfn.XLOOKUP(sc_gsm[[#This Row],[name]],[2]RXNS!$C:$C,[2]RXNS!$D:$D,"")</f>
        <v>ATP[c] + H2O[c] =&gt; ADP[c] + H+[c] + phosphate[c]</v>
      </c>
      <c r="L2207" s="3" t="b">
        <f>sc_gsm[[#This Row],[yeast8.3.4 equation]]=sc_gsm[[#This Row],[yeast9 equation]]</f>
        <v>1</v>
      </c>
    </row>
    <row r="2208" spans="1:12" hidden="1" x14ac:dyDescent="0.2">
      <c r="A2208" t="s">
        <v>2998</v>
      </c>
      <c r="B2208" t="s">
        <v>8250</v>
      </c>
      <c r="C2208" t="s">
        <v>3903</v>
      </c>
      <c r="D2208" t="str">
        <f>sc_gsm[[#This Row],[model_rxn]]&amp;"_"&amp;sc_gsm[[#This Row],[Column2]]</f>
        <v>CYCCL_m_REV</v>
      </c>
      <c r="E2208" t="str">
        <f>_xlfn.XLOOKUP(sc_gsm[[#This Row],[Column3]],SC_enz[name_dir],SC_enz[name_dir],"")</f>
        <v>CYCCL_m_REV</v>
      </c>
      <c r="F2208" t="str">
        <f>_xlfn.XLOOKUP(sc_gsm[[#This Row],[model_rxn]],RT_gsm[model_rxn],RT_gsm[model_rxn],"")</f>
        <v/>
      </c>
      <c r="G2208" s="3" t="str">
        <f>_xlfn.XLOOKUP(sc_gsm[[#This Row],[Column3]],RT_gsm[Column3],RT_gsm[Column3],"")</f>
        <v/>
      </c>
      <c r="H2208" s="3" t="str" cm="1">
        <f t="array" ref="H2208">sc_gsm[[#This Row],[model_rxn]]&amp;",r,"&amp;_xlfn.SWITCH(sc_gsm[[#This Row],[Column2]],"REV","lower_bound:-","FWD","upper_bound:")&amp;"1000"</f>
        <v>CYCCL_m,r,lower_bound:-1000</v>
      </c>
      <c r="I2208" s="3" t="str">
        <f>_xlfn.XLOOKUP(sc_gsm[[#This Row],[Column3]],SC_enz[name_dir],SC_enz[name_dir],"")</f>
        <v>CYCCL_m_REV</v>
      </c>
      <c r="J2208" s="3" t="str">
        <f>_xlfn.XLOOKUP(sc_gsm[[#This Row],[name]],[1]RXNS!$C:$C,[1]RXNS!$D:$D,"")</f>
        <v>Cytochrome c[m] &lt;=&gt; ferroheme b[m] + Apocytochrome c[m]</v>
      </c>
      <c r="K2208" s="3" t="str">
        <f>_xlfn.XLOOKUP(sc_gsm[[#This Row],[name]],[2]RXNS!$C:$C,[2]RXNS!$D:$D,"")</f>
        <v>Cytochrome c[m] &lt;=&gt; ferroheme b[m] + Apocytochrome c[m]</v>
      </c>
      <c r="L2208" s="3" t="b">
        <f>sc_gsm[[#This Row],[yeast8.3.4 equation]]=sc_gsm[[#This Row],[yeast9 equation]]</f>
        <v>1</v>
      </c>
    </row>
    <row r="2209" spans="1:12" hidden="1" x14ac:dyDescent="0.2">
      <c r="A2209" t="s">
        <v>2998</v>
      </c>
      <c r="B2209" t="s">
        <v>8250</v>
      </c>
      <c r="C2209" t="s">
        <v>3902</v>
      </c>
      <c r="D2209" t="str">
        <f>sc_gsm[[#This Row],[model_rxn]]&amp;"_"&amp;sc_gsm[[#This Row],[Column2]]</f>
        <v>CYCCL_m_FWD</v>
      </c>
      <c r="E2209" t="str">
        <f>_xlfn.XLOOKUP(sc_gsm[[#This Row],[Column3]],SC_enz[name_dir],SC_enz[name_dir],"")</f>
        <v>CYCCL_m_FWD</v>
      </c>
      <c r="F2209" t="str">
        <f>_xlfn.XLOOKUP(sc_gsm[[#This Row],[model_rxn]],RT_gsm[model_rxn],RT_gsm[model_rxn],"")</f>
        <v/>
      </c>
      <c r="G2209" s="3" t="str">
        <f>_xlfn.XLOOKUP(sc_gsm[[#This Row],[Column3]],RT_gsm[Column3],RT_gsm[Column3],"")</f>
        <v/>
      </c>
      <c r="H2209" s="3" t="str" cm="1">
        <f t="array" ref="H2209">sc_gsm[[#This Row],[model_rxn]]&amp;",r,"&amp;_xlfn.SWITCH(sc_gsm[[#This Row],[Column2]],"REV","lower_bound:-","FWD","upper_bound:")&amp;"1000"</f>
        <v>CYCCL_m,r,upper_bound:1000</v>
      </c>
      <c r="I2209" s="3" t="str">
        <f>_xlfn.XLOOKUP(sc_gsm[[#This Row],[Column3]],SC_enz[name_dir],SC_enz[name_dir],"")</f>
        <v>CYCCL_m_FWD</v>
      </c>
      <c r="J2209" s="3" t="str">
        <f>_xlfn.XLOOKUP(sc_gsm[[#This Row],[name]],[1]RXNS!$C:$C,[1]RXNS!$D:$D,"")</f>
        <v>Cytochrome c[m] &lt;=&gt; ferroheme b[m] + Apocytochrome c[m]</v>
      </c>
      <c r="K2209" s="3" t="str">
        <f>_xlfn.XLOOKUP(sc_gsm[[#This Row],[name]],[2]RXNS!$C:$C,[2]RXNS!$D:$D,"")</f>
        <v>Cytochrome c[m] &lt;=&gt; ferroheme b[m] + Apocytochrome c[m]</v>
      </c>
      <c r="L2209" s="3" t="b">
        <f>sc_gsm[[#This Row],[yeast8.3.4 equation]]=sc_gsm[[#This Row],[yeast9 equation]]</f>
        <v>1</v>
      </c>
    </row>
    <row r="2210" spans="1:12" hidden="1" x14ac:dyDescent="0.2">
      <c r="A2210" t="s">
        <v>3784</v>
      </c>
      <c r="B2210" t="s">
        <v>8251</v>
      </c>
      <c r="C2210" t="s">
        <v>3903</v>
      </c>
      <c r="D2210" t="str">
        <f>sc_gsm[[#This Row],[model_rxn]]&amp;"_"&amp;sc_gsm[[#This Row],[Column2]]</f>
        <v>ACTNOR_c_REV</v>
      </c>
      <c r="E2210" t="str">
        <f>_xlfn.XLOOKUP(sc_gsm[[#This Row],[Column3]],SC_enz[name_dir],SC_enz[name_dir],"")</f>
        <v>ACTNOR_c_REV</v>
      </c>
      <c r="F2210" t="str">
        <f>_xlfn.XLOOKUP(sc_gsm[[#This Row],[model_rxn]],RT_gsm[model_rxn],RT_gsm[model_rxn],"")</f>
        <v/>
      </c>
      <c r="G2210" s="3" t="str">
        <f>_xlfn.XLOOKUP(sc_gsm[[#This Row],[Column3]],RT_gsm[Column3],RT_gsm[Column3],"")</f>
        <v/>
      </c>
      <c r="H2210" s="3" t="str" cm="1">
        <f t="array" ref="H2210">sc_gsm[[#This Row],[model_rxn]]&amp;",r,"&amp;_xlfn.SWITCH(sc_gsm[[#This Row],[Column2]],"REV","lower_bound:-","FWD","upper_bound:")&amp;"1000"</f>
        <v>ACTNOR_c,r,lower_bound:-1000</v>
      </c>
      <c r="I2210" s="3" t="str">
        <f>_xlfn.XLOOKUP(sc_gsm[[#This Row],[Column3]],SC_enz[name_dir],SC_enz[name_dir],"")</f>
        <v>ACTNOR_c_REV</v>
      </c>
      <c r="J2210" s="3" t="str">
        <f>_xlfn.XLOOKUP(sc_gsm[[#This Row],[name]],[1]RXNS!$C:$C,[1]RXNS!$D:$D,"")</f>
        <v>(R)-acetoin[c] + NAD[c] &lt;=&gt; H+[c] + NADH[c] + diacetyl[c]</v>
      </c>
      <c r="K2210" s="3" t="str">
        <f>_xlfn.XLOOKUP(sc_gsm[[#This Row],[name]],[2]RXNS!$C:$C,[2]RXNS!$D:$D,"")</f>
        <v>H+[c] + NADH[c] + diacetyl[c] =&gt; (R)-acetoin[c] + NAD[c]</v>
      </c>
      <c r="L2210" s="3" t="b">
        <f>sc_gsm[[#This Row],[yeast8.3.4 equation]]=sc_gsm[[#This Row],[yeast9 equation]]</f>
        <v>0</v>
      </c>
    </row>
    <row r="2211" spans="1:12" hidden="1" x14ac:dyDescent="0.2">
      <c r="A2211" t="s">
        <v>3784</v>
      </c>
      <c r="B2211" t="s">
        <v>8251</v>
      </c>
      <c r="C2211" t="s">
        <v>3902</v>
      </c>
      <c r="D2211" t="str">
        <f>sc_gsm[[#This Row],[model_rxn]]&amp;"_"&amp;sc_gsm[[#This Row],[Column2]]</f>
        <v>ACTNOR_c_FWD</v>
      </c>
      <c r="E2211" t="str">
        <f>_xlfn.XLOOKUP(sc_gsm[[#This Row],[Column3]],SC_enz[name_dir],SC_enz[name_dir],"")</f>
        <v>ACTNOR_c_FWD</v>
      </c>
      <c r="F2211" t="str">
        <f>_xlfn.XLOOKUP(sc_gsm[[#This Row],[model_rxn]],RT_gsm[model_rxn],RT_gsm[model_rxn],"")</f>
        <v/>
      </c>
      <c r="G2211" s="3" t="str">
        <f>_xlfn.XLOOKUP(sc_gsm[[#This Row],[Column3]],RT_gsm[Column3],RT_gsm[Column3],"")</f>
        <v/>
      </c>
      <c r="H2211" s="3" t="str" cm="1">
        <f t="array" ref="H2211">sc_gsm[[#This Row],[model_rxn]]&amp;",r,"&amp;_xlfn.SWITCH(sc_gsm[[#This Row],[Column2]],"REV","lower_bound:-","FWD","upper_bound:")&amp;"1000"</f>
        <v>ACTNOR_c,r,upper_bound:1000</v>
      </c>
      <c r="I2211" s="3" t="str">
        <f>_xlfn.XLOOKUP(sc_gsm[[#This Row],[Column3]],SC_enz[name_dir],SC_enz[name_dir],"")</f>
        <v>ACTNOR_c_FWD</v>
      </c>
      <c r="J2211" s="3" t="str">
        <f>_xlfn.XLOOKUP(sc_gsm[[#This Row],[name]],[1]RXNS!$C:$C,[1]RXNS!$D:$D,"")</f>
        <v>(R)-acetoin[c] + NAD[c] &lt;=&gt; H+[c] + NADH[c] + diacetyl[c]</v>
      </c>
      <c r="K2211" s="3" t="str">
        <f>_xlfn.XLOOKUP(sc_gsm[[#This Row],[name]],[2]RXNS!$C:$C,[2]RXNS!$D:$D,"")</f>
        <v>H+[c] + NADH[c] + diacetyl[c] =&gt; (R)-acetoin[c] + NAD[c]</v>
      </c>
      <c r="L2211" s="3" t="b">
        <f>sc_gsm[[#This Row],[yeast8.3.4 equation]]=sc_gsm[[#This Row],[yeast9 equation]]</f>
        <v>0</v>
      </c>
    </row>
    <row r="2212" spans="1:12" hidden="1" x14ac:dyDescent="0.2">
      <c r="A2212" t="s">
        <v>3787</v>
      </c>
      <c r="B2212" t="s">
        <v>8252</v>
      </c>
      <c r="C2212" t="s">
        <v>3903</v>
      </c>
      <c r="D2212" t="str">
        <f>sc_gsm[[#This Row],[model_rxn]]&amp;"_"&amp;sc_gsm[[#This Row],[Column2]]</f>
        <v>ACTNOR_n_REV</v>
      </c>
      <c r="E2212" t="str">
        <f>_xlfn.XLOOKUP(sc_gsm[[#This Row],[Column3]],SC_enz[name_dir],SC_enz[name_dir],"")</f>
        <v>ACTNOR_n_REV</v>
      </c>
      <c r="F2212" t="str">
        <f>_xlfn.XLOOKUP(sc_gsm[[#This Row],[model_rxn]],RT_gsm[model_rxn],RT_gsm[model_rxn],"")</f>
        <v/>
      </c>
      <c r="G2212" s="3" t="str">
        <f>_xlfn.XLOOKUP(sc_gsm[[#This Row],[Column3]],RT_gsm[Column3],RT_gsm[Column3],"")</f>
        <v/>
      </c>
      <c r="H2212" s="3" t="str" cm="1">
        <f t="array" ref="H2212">sc_gsm[[#This Row],[model_rxn]]&amp;",r,"&amp;_xlfn.SWITCH(sc_gsm[[#This Row],[Column2]],"REV","lower_bound:-","FWD","upper_bound:")&amp;"1000"</f>
        <v>ACTNOR_n,r,lower_bound:-1000</v>
      </c>
      <c r="I2212" s="3" t="str">
        <f>_xlfn.XLOOKUP(sc_gsm[[#This Row],[Column3]],SC_enz[name_dir],SC_enz[name_dir],"")</f>
        <v>ACTNOR_n_REV</v>
      </c>
      <c r="J2212" s="3" t="str">
        <f>_xlfn.XLOOKUP(sc_gsm[[#This Row],[name]],[1]RXNS!$C:$C,[1]RXNS!$D:$D,"")</f>
        <v>NAD[n] + (R)-acetoin[n] &lt;=&gt; H+[c] + diacetyl[n] + NADH[n]</v>
      </c>
      <c r="K2212" s="3" t="str">
        <f>_xlfn.XLOOKUP(sc_gsm[[#This Row],[name]],[2]RXNS!$C:$C,[2]RXNS!$D:$D,"")</f>
        <v>NAD[n] + (R)-acetoin[n] &lt;=&gt; H+[c] + diacetyl[n] + NADH[n]</v>
      </c>
      <c r="L2212" s="3" t="b">
        <f>sc_gsm[[#This Row],[yeast8.3.4 equation]]=sc_gsm[[#This Row],[yeast9 equation]]</f>
        <v>1</v>
      </c>
    </row>
    <row r="2213" spans="1:12" hidden="1" x14ac:dyDescent="0.2">
      <c r="A2213" t="s">
        <v>3787</v>
      </c>
      <c r="B2213" t="s">
        <v>8252</v>
      </c>
      <c r="C2213" t="s">
        <v>3902</v>
      </c>
      <c r="D2213" t="str">
        <f>sc_gsm[[#This Row],[model_rxn]]&amp;"_"&amp;sc_gsm[[#This Row],[Column2]]</f>
        <v>ACTNOR_n_FWD</v>
      </c>
      <c r="E2213" t="str">
        <f>_xlfn.XLOOKUP(sc_gsm[[#This Row],[Column3]],SC_enz[name_dir],SC_enz[name_dir],"")</f>
        <v>ACTNOR_n_FWD</v>
      </c>
      <c r="F2213" t="str">
        <f>_xlfn.XLOOKUP(sc_gsm[[#This Row],[model_rxn]],RT_gsm[model_rxn],RT_gsm[model_rxn],"")</f>
        <v/>
      </c>
      <c r="G2213" s="3" t="str">
        <f>_xlfn.XLOOKUP(sc_gsm[[#This Row],[Column3]],RT_gsm[Column3],RT_gsm[Column3],"")</f>
        <v/>
      </c>
      <c r="H2213" s="3" t="str" cm="1">
        <f t="array" ref="H2213">sc_gsm[[#This Row],[model_rxn]]&amp;",r,"&amp;_xlfn.SWITCH(sc_gsm[[#This Row],[Column2]],"REV","lower_bound:-","FWD","upper_bound:")&amp;"1000"</f>
        <v>ACTNOR_n,r,upper_bound:1000</v>
      </c>
      <c r="I2213" s="3" t="str">
        <f>_xlfn.XLOOKUP(sc_gsm[[#This Row],[Column3]],SC_enz[name_dir],SC_enz[name_dir],"")</f>
        <v>ACTNOR_n_FWD</v>
      </c>
      <c r="J2213" s="3" t="str">
        <f>_xlfn.XLOOKUP(sc_gsm[[#This Row],[name]],[1]RXNS!$C:$C,[1]RXNS!$D:$D,"")</f>
        <v>NAD[n] + (R)-acetoin[n] &lt;=&gt; H+[c] + diacetyl[n] + NADH[n]</v>
      </c>
      <c r="K2213" s="3" t="str">
        <f>_xlfn.XLOOKUP(sc_gsm[[#This Row],[name]],[2]RXNS!$C:$C,[2]RXNS!$D:$D,"")</f>
        <v>NAD[n] + (R)-acetoin[n] &lt;=&gt; H+[c] + diacetyl[n] + NADH[n]</v>
      </c>
      <c r="L2213" s="3" t="b">
        <f>sc_gsm[[#This Row],[yeast8.3.4 equation]]=sc_gsm[[#This Row],[yeast9 equation]]</f>
        <v>1</v>
      </c>
    </row>
    <row r="2214" spans="1:12" hidden="1" x14ac:dyDescent="0.2">
      <c r="A2214" t="s">
        <v>3003</v>
      </c>
      <c r="B2214" t="s">
        <v>8253</v>
      </c>
      <c r="C2214" t="s">
        <v>3903</v>
      </c>
      <c r="D2214" t="str">
        <f>sc_gsm[[#This Row],[model_rxn]]&amp;"_"&amp;sc_gsm[[#This Row],[Column2]]</f>
        <v>PADPRGH_c_REV</v>
      </c>
      <c r="E2214" t="str">
        <f>_xlfn.XLOOKUP(sc_gsm[[#This Row],[Column3]],SC_enz[name_dir],SC_enz[name_dir],"")</f>
        <v>PADPRGH_c_REV</v>
      </c>
      <c r="F2214" t="str">
        <f>_xlfn.XLOOKUP(sc_gsm[[#This Row],[model_rxn]],RT_gsm[model_rxn],RT_gsm[model_rxn],"")</f>
        <v/>
      </c>
      <c r="G2214" s="3" t="str">
        <f>_xlfn.XLOOKUP(sc_gsm[[#This Row],[Column3]],RT_gsm[Column3],RT_gsm[Column3],"")</f>
        <v/>
      </c>
      <c r="H2214" s="3" t="str" cm="1">
        <f t="array" ref="H2214">sc_gsm[[#This Row],[model_rxn]]&amp;",r,"&amp;_xlfn.SWITCH(sc_gsm[[#This Row],[Column2]],"REV","lower_bound:-","FWD","upper_bound:")&amp;"1000"</f>
        <v>PADPRGH_c,r,lower_bound:-1000</v>
      </c>
      <c r="I2214" s="3" t="str">
        <f>_xlfn.XLOOKUP(sc_gsm[[#This Row],[Column3]],SC_enz[name_dir],SC_enz[name_dir],"")</f>
        <v>PADPRGH_c_REV</v>
      </c>
      <c r="J2214" s="3" t="str">
        <f>_xlfn.XLOOKUP(sc_gsm[[#This Row],[name]],[1]RXNS!$C:$C,[1]RXNS!$D:$D,"")</f>
        <v>H2O[c] + ADP-D-ribose 1''-phosphate[c] &lt;=&gt; phosphate[c] + ADP-ribose[c]</v>
      </c>
      <c r="K2214" s="3" t="str">
        <f>_xlfn.XLOOKUP(sc_gsm[[#This Row],[name]],[2]RXNS!$C:$C,[2]RXNS!$D:$D,"")</f>
        <v>H2O[c] + ADP-D-ribose 1''-phosphate[c] &lt;=&gt; phosphate[c] + ADP-ribose[c]</v>
      </c>
      <c r="L2214" s="3" t="b">
        <f>sc_gsm[[#This Row],[yeast8.3.4 equation]]=sc_gsm[[#This Row],[yeast9 equation]]</f>
        <v>1</v>
      </c>
    </row>
    <row r="2215" spans="1:12" hidden="1" x14ac:dyDescent="0.2">
      <c r="A2215" t="s">
        <v>3003</v>
      </c>
      <c r="B2215" t="s">
        <v>8253</v>
      </c>
      <c r="C2215" t="s">
        <v>3902</v>
      </c>
      <c r="D2215" t="str">
        <f>sc_gsm[[#This Row],[model_rxn]]&amp;"_"&amp;sc_gsm[[#This Row],[Column2]]</f>
        <v>PADPRGH_c_FWD</v>
      </c>
      <c r="E2215" t="str">
        <f>_xlfn.XLOOKUP(sc_gsm[[#This Row],[Column3]],SC_enz[name_dir],SC_enz[name_dir],"")</f>
        <v>PADPRGH_c_FWD</v>
      </c>
      <c r="F2215" t="str">
        <f>_xlfn.XLOOKUP(sc_gsm[[#This Row],[model_rxn]],RT_gsm[model_rxn],RT_gsm[model_rxn],"")</f>
        <v/>
      </c>
      <c r="G2215" s="3" t="str">
        <f>_xlfn.XLOOKUP(sc_gsm[[#This Row],[Column3]],RT_gsm[Column3],RT_gsm[Column3],"")</f>
        <v/>
      </c>
      <c r="H2215" s="3" t="str" cm="1">
        <f t="array" ref="H2215">sc_gsm[[#This Row],[model_rxn]]&amp;",r,"&amp;_xlfn.SWITCH(sc_gsm[[#This Row],[Column2]],"REV","lower_bound:-","FWD","upper_bound:")&amp;"1000"</f>
        <v>PADPRGH_c,r,upper_bound:1000</v>
      </c>
      <c r="I2215" s="3" t="str">
        <f>_xlfn.XLOOKUP(sc_gsm[[#This Row],[Column3]],SC_enz[name_dir],SC_enz[name_dir],"")</f>
        <v>PADPRGH_c_FWD</v>
      </c>
      <c r="J2215" s="3" t="str">
        <f>_xlfn.XLOOKUP(sc_gsm[[#This Row],[name]],[1]RXNS!$C:$C,[1]RXNS!$D:$D,"")</f>
        <v>H2O[c] + ADP-D-ribose 1''-phosphate[c] &lt;=&gt; phosphate[c] + ADP-ribose[c]</v>
      </c>
      <c r="K2215" s="3" t="str">
        <f>_xlfn.XLOOKUP(sc_gsm[[#This Row],[name]],[2]RXNS!$C:$C,[2]RXNS!$D:$D,"")</f>
        <v>H2O[c] + ADP-D-ribose 1''-phosphate[c] &lt;=&gt; phosphate[c] + ADP-ribose[c]</v>
      </c>
      <c r="L2215" s="3" t="b">
        <f>sc_gsm[[#This Row],[yeast8.3.4 equation]]=sc_gsm[[#This Row],[yeast9 equation]]</f>
        <v>1</v>
      </c>
    </row>
    <row r="2216" spans="1:12" hidden="1" x14ac:dyDescent="0.2">
      <c r="A2216" t="s">
        <v>3008</v>
      </c>
      <c r="B2216" t="s">
        <v>8254</v>
      </c>
      <c r="C2216" t="s">
        <v>3903</v>
      </c>
      <c r="D2216" t="str">
        <f>sc_gsm[[#This Row],[model_rxn]]&amp;"_"&amp;sc_gsm[[#This Row],[Column2]]</f>
        <v>ADPRIB1P_c_REV</v>
      </c>
      <c r="E2216" t="str">
        <f>_xlfn.XLOOKUP(sc_gsm[[#This Row],[Column3]],SC_enz[name_dir],SC_enz[name_dir],"")</f>
        <v>ADPRIB1P_c_REV</v>
      </c>
      <c r="F2216" t="str">
        <f>_xlfn.XLOOKUP(sc_gsm[[#This Row],[model_rxn]],RT_gsm[model_rxn],RT_gsm[model_rxn],"")</f>
        <v/>
      </c>
      <c r="G2216" s="3" t="str">
        <f>_xlfn.XLOOKUP(sc_gsm[[#This Row],[Column3]],RT_gsm[Column3],RT_gsm[Column3],"")</f>
        <v/>
      </c>
      <c r="H2216" s="3" t="str" cm="1">
        <f t="array" ref="H2216">sc_gsm[[#This Row],[model_rxn]]&amp;",r,"&amp;_xlfn.SWITCH(sc_gsm[[#This Row],[Column2]],"REV","lower_bound:-","FWD","upper_bound:")&amp;"1000"</f>
        <v>ADPRIB1P_c,r,lower_bound:-1000</v>
      </c>
      <c r="I2216" s="3" t="str">
        <f>_xlfn.XLOOKUP(sc_gsm[[#This Row],[Column3]],SC_enz[name_dir],SC_enz[name_dir],"")</f>
        <v>ADPRIB1P_c_REV</v>
      </c>
      <c r="J2216" s="3" t="str">
        <f>_xlfn.XLOOKUP(sc_gsm[[#This Row],[name]],[1]RXNS!$C:$C,[1]RXNS!$D:$D,"")</f>
        <v>H+[c] + NADPH[c] + 2 quinone[c] &lt;=&gt; NADP(+)[c] + 2 1,4-benzosemiquinone[c]</v>
      </c>
      <c r="K2216" s="3" t="str">
        <f>_xlfn.XLOOKUP(sc_gsm[[#This Row],[name]],[2]RXNS!$C:$C,[2]RXNS!$D:$D,"")</f>
        <v>H+[c] + NADPH[c] + 2 quinone[c] &lt;=&gt; NADP(+)[c] + 2 1,4-benzosemiquinone[c]</v>
      </c>
      <c r="L2216" s="3" t="b">
        <f>sc_gsm[[#This Row],[yeast8.3.4 equation]]=sc_gsm[[#This Row],[yeast9 equation]]</f>
        <v>1</v>
      </c>
    </row>
    <row r="2217" spans="1:12" hidden="1" x14ac:dyDescent="0.2">
      <c r="A2217" t="s">
        <v>3008</v>
      </c>
      <c r="B2217" t="s">
        <v>8254</v>
      </c>
      <c r="C2217" t="s">
        <v>3902</v>
      </c>
      <c r="D2217" t="str">
        <f>sc_gsm[[#This Row],[model_rxn]]&amp;"_"&amp;sc_gsm[[#This Row],[Column2]]</f>
        <v>ADPRIB1P_c_FWD</v>
      </c>
      <c r="E2217" t="str">
        <f>_xlfn.XLOOKUP(sc_gsm[[#This Row],[Column3]],SC_enz[name_dir],SC_enz[name_dir],"")</f>
        <v>ADPRIB1P_c_FWD</v>
      </c>
      <c r="F2217" t="str">
        <f>_xlfn.XLOOKUP(sc_gsm[[#This Row],[model_rxn]],RT_gsm[model_rxn],RT_gsm[model_rxn],"")</f>
        <v/>
      </c>
      <c r="G2217" s="3" t="str">
        <f>_xlfn.XLOOKUP(sc_gsm[[#This Row],[Column3]],RT_gsm[Column3],RT_gsm[Column3],"")</f>
        <v/>
      </c>
      <c r="H2217" s="3" t="str" cm="1">
        <f t="array" ref="H2217">sc_gsm[[#This Row],[model_rxn]]&amp;",r,"&amp;_xlfn.SWITCH(sc_gsm[[#This Row],[Column2]],"REV","lower_bound:-","FWD","upper_bound:")&amp;"1000"</f>
        <v>ADPRIB1P_c,r,upper_bound:1000</v>
      </c>
      <c r="I2217" s="3" t="str">
        <f>_xlfn.XLOOKUP(sc_gsm[[#This Row],[Column3]],SC_enz[name_dir],SC_enz[name_dir],"")</f>
        <v>ADPRIB1P_c_FWD</v>
      </c>
      <c r="J2217" s="3" t="str">
        <f>_xlfn.XLOOKUP(sc_gsm[[#This Row],[name]],[1]RXNS!$C:$C,[1]RXNS!$D:$D,"")</f>
        <v>H+[c] + NADPH[c] + 2 quinone[c] &lt;=&gt; NADP(+)[c] + 2 1,4-benzosemiquinone[c]</v>
      </c>
      <c r="K2217" s="3" t="str">
        <f>_xlfn.XLOOKUP(sc_gsm[[#This Row],[name]],[2]RXNS!$C:$C,[2]RXNS!$D:$D,"")</f>
        <v>H+[c] + NADPH[c] + 2 quinone[c] &lt;=&gt; NADP(+)[c] + 2 1,4-benzosemiquinone[c]</v>
      </c>
      <c r="L2217" s="3" t="b">
        <f>sc_gsm[[#This Row],[yeast8.3.4 equation]]=sc_gsm[[#This Row],[yeast9 equation]]</f>
        <v>1</v>
      </c>
    </row>
    <row r="2218" spans="1:12" hidden="1" x14ac:dyDescent="0.2">
      <c r="A2218" t="s">
        <v>3790</v>
      </c>
      <c r="B2218" t="s">
        <v>8255</v>
      </c>
      <c r="C2218" t="s">
        <v>3903</v>
      </c>
      <c r="D2218" t="str">
        <f>sc_gsm[[#This Row],[model_rxn]]&amp;"_"&amp;sc_gsm[[#This Row],[Column2]]</f>
        <v>ALG14RXN_r_REV</v>
      </c>
      <c r="E2218" t="str">
        <f>_xlfn.XLOOKUP(sc_gsm[[#This Row],[Column3]],SC_enz[name_dir],SC_enz[name_dir],"")</f>
        <v>ALG14RXN_r_REV</v>
      </c>
      <c r="F2218" t="str">
        <f>_xlfn.XLOOKUP(sc_gsm[[#This Row],[model_rxn]],RT_gsm[model_rxn],RT_gsm[model_rxn],"")</f>
        <v/>
      </c>
      <c r="G2218" s="3" t="str">
        <f>_xlfn.XLOOKUP(sc_gsm[[#This Row],[Column3]],RT_gsm[Column3],RT_gsm[Column3],"")</f>
        <v/>
      </c>
      <c r="H2218" s="3" t="str" cm="1">
        <f t="array" ref="H2218">sc_gsm[[#This Row],[model_rxn]]&amp;",r,"&amp;_xlfn.SWITCH(sc_gsm[[#This Row],[Column2]],"REV","lower_bound:-","FWD","upper_bound:")&amp;"1000"</f>
        <v>ALG14RXN_r,r,lower_bound:-1000</v>
      </c>
      <c r="I2218" s="3" t="str">
        <f>_xlfn.XLOOKUP(sc_gsm[[#This Row],[Column3]],SC_enz[name_dir],SC_enz[name_dir],"")</f>
        <v>ALG14RXN_r_REV</v>
      </c>
      <c r="J2218" s="3" t="str">
        <f>_xlfn.XLOOKUP(sc_gsm[[#This Row],[name]],[1]RXNS!$C:$C,[1]RXNS!$D:$D,"")</f>
        <v>UDP-N-acetyl-alpha-D-glucosamine[er] + N-Acetyl-D-glucosaminyldiphosphodolichol[er] &lt;=&gt; H+[er] + UDP[er] + N,N'-Chitobiosyldiphosphodolichol[er]</v>
      </c>
      <c r="K2218" s="3" t="str">
        <f>_xlfn.XLOOKUP(sc_gsm[[#This Row],[name]],[2]RXNS!$C:$C,[2]RXNS!$D:$D,"")</f>
        <v>UDP-N-acetyl-alpha-D-glucosamine[er] + N-Acetyl-D-glucosaminyldiphosphodolichol[er] &lt;=&gt; H+[er] + UDP[er] + N,N'-Chitobiosyldiphosphodolichol[er]</v>
      </c>
      <c r="L2218" s="3" t="b">
        <f>sc_gsm[[#This Row],[yeast8.3.4 equation]]=sc_gsm[[#This Row],[yeast9 equation]]</f>
        <v>1</v>
      </c>
    </row>
    <row r="2219" spans="1:12" hidden="1" x14ac:dyDescent="0.2">
      <c r="A2219" t="s">
        <v>3790</v>
      </c>
      <c r="B2219" t="s">
        <v>8255</v>
      </c>
      <c r="C2219" t="s">
        <v>3902</v>
      </c>
      <c r="D2219" t="str">
        <f>sc_gsm[[#This Row],[model_rxn]]&amp;"_"&amp;sc_gsm[[#This Row],[Column2]]</f>
        <v>ALG14RXN_r_FWD</v>
      </c>
      <c r="E2219" t="str">
        <f>_xlfn.XLOOKUP(sc_gsm[[#This Row],[Column3]],SC_enz[name_dir],SC_enz[name_dir],"")</f>
        <v>ALG14RXN_r_FWD</v>
      </c>
      <c r="F2219" t="str">
        <f>_xlfn.XLOOKUP(sc_gsm[[#This Row],[model_rxn]],RT_gsm[model_rxn],RT_gsm[model_rxn],"")</f>
        <v/>
      </c>
      <c r="G2219" s="3" t="str">
        <f>_xlfn.XLOOKUP(sc_gsm[[#This Row],[Column3]],RT_gsm[Column3],RT_gsm[Column3],"")</f>
        <v/>
      </c>
      <c r="H2219" s="3" t="str" cm="1">
        <f t="array" ref="H2219">sc_gsm[[#This Row],[model_rxn]]&amp;",r,"&amp;_xlfn.SWITCH(sc_gsm[[#This Row],[Column2]],"REV","lower_bound:-","FWD","upper_bound:")&amp;"1000"</f>
        <v>ALG14RXN_r,r,upper_bound:1000</v>
      </c>
      <c r="I2219" s="3" t="str">
        <f>_xlfn.XLOOKUP(sc_gsm[[#This Row],[Column3]],SC_enz[name_dir],SC_enz[name_dir],"")</f>
        <v>ALG14RXN_r_FWD</v>
      </c>
      <c r="J2219" s="3" t="str">
        <f>_xlfn.XLOOKUP(sc_gsm[[#This Row],[name]],[1]RXNS!$C:$C,[1]RXNS!$D:$D,"")</f>
        <v>UDP-N-acetyl-alpha-D-glucosamine[er] + N-Acetyl-D-glucosaminyldiphosphodolichol[er] &lt;=&gt; H+[er] + UDP[er] + N,N'-Chitobiosyldiphosphodolichol[er]</v>
      </c>
      <c r="K2219" s="3" t="str">
        <f>_xlfn.XLOOKUP(sc_gsm[[#This Row],[name]],[2]RXNS!$C:$C,[2]RXNS!$D:$D,"")</f>
        <v>UDP-N-acetyl-alpha-D-glucosamine[er] + N-Acetyl-D-glucosaminyldiphosphodolichol[er] &lt;=&gt; H+[er] + UDP[er] + N,N'-Chitobiosyldiphosphodolichol[er]</v>
      </c>
      <c r="L2219" s="3" t="b">
        <f>sc_gsm[[#This Row],[yeast8.3.4 equation]]=sc_gsm[[#This Row],[yeast9 equation]]</f>
        <v>1</v>
      </c>
    </row>
    <row r="2220" spans="1:12" hidden="1" x14ac:dyDescent="0.2">
      <c r="A2220" t="s">
        <v>3011</v>
      </c>
      <c r="B2220" t="s">
        <v>8256</v>
      </c>
      <c r="C2220" t="s">
        <v>3903</v>
      </c>
      <c r="D2220" t="str">
        <f>sc_gsm[[#This Row],[model_rxn]]&amp;"_"&amp;sc_gsm[[#This Row],[Column2]]</f>
        <v>ARGt_c_v_REV</v>
      </c>
      <c r="E2220" t="str">
        <f>_xlfn.XLOOKUP(sc_gsm[[#This Row],[Column3]],SC_enz[name_dir],SC_enz[name_dir],"")</f>
        <v>ARGt_c_v_REV</v>
      </c>
      <c r="F2220" t="str">
        <f>_xlfn.XLOOKUP(sc_gsm[[#This Row],[model_rxn]],RT_gsm[model_rxn],RT_gsm[model_rxn],"")</f>
        <v/>
      </c>
      <c r="G2220" s="3" t="str">
        <f>_xlfn.XLOOKUP(sc_gsm[[#This Row],[Column3]],RT_gsm[Column3],RT_gsm[Column3],"")</f>
        <v/>
      </c>
      <c r="H2220" s="3" t="str" cm="1">
        <f t="array" ref="H2220">sc_gsm[[#This Row],[model_rxn]]&amp;",r,"&amp;_xlfn.SWITCH(sc_gsm[[#This Row],[Column2]],"REV","lower_bound:-","FWD","upper_bound:")&amp;"1000"</f>
        <v>ARGt_c_v,r,lower_bound:-1000</v>
      </c>
      <c r="I2220" s="3" t="str">
        <f>_xlfn.XLOOKUP(sc_gsm[[#This Row],[Column3]],SC_enz[name_dir],SC_enz[name_dir],"")</f>
        <v>ARGt_c_v_REV</v>
      </c>
      <c r="J2220" s="3" t="str">
        <f>_xlfn.XLOOKUP(sc_gsm[[#This Row],[name]],[1]RXNS!$C:$C,[1]RXNS!$D:$D,"")</f>
        <v>L-arginine[v] &lt;=&gt; L-arginine[c]</v>
      </c>
      <c r="K2220" s="3" t="str">
        <f>_xlfn.XLOOKUP(sc_gsm[[#This Row],[name]],[2]RXNS!$C:$C,[2]RXNS!$D:$D,"")</f>
        <v>L-arginine[v] &lt;=&gt; L-arginine[c]</v>
      </c>
      <c r="L2220" s="3" t="b">
        <f>sc_gsm[[#This Row],[yeast8.3.4 equation]]=sc_gsm[[#This Row],[yeast9 equation]]</f>
        <v>1</v>
      </c>
    </row>
    <row r="2221" spans="1:12" hidden="1" x14ac:dyDescent="0.2">
      <c r="A2221" t="s">
        <v>3011</v>
      </c>
      <c r="B2221" t="s">
        <v>8256</v>
      </c>
      <c r="C2221" t="s">
        <v>3902</v>
      </c>
      <c r="D2221" t="str">
        <f>sc_gsm[[#This Row],[model_rxn]]&amp;"_"&amp;sc_gsm[[#This Row],[Column2]]</f>
        <v>ARGt_c_v_FWD</v>
      </c>
      <c r="E2221" t="str">
        <f>_xlfn.XLOOKUP(sc_gsm[[#This Row],[Column3]],SC_enz[name_dir],SC_enz[name_dir],"")</f>
        <v>ARGt_c_v_FWD</v>
      </c>
      <c r="F2221" t="str">
        <f>_xlfn.XLOOKUP(sc_gsm[[#This Row],[model_rxn]],RT_gsm[model_rxn],RT_gsm[model_rxn],"")</f>
        <v/>
      </c>
      <c r="G2221" s="3" t="str">
        <f>_xlfn.XLOOKUP(sc_gsm[[#This Row],[Column3]],RT_gsm[Column3],RT_gsm[Column3],"")</f>
        <v/>
      </c>
      <c r="H2221" s="3" t="str" cm="1">
        <f t="array" ref="H2221">sc_gsm[[#This Row],[model_rxn]]&amp;",r,"&amp;_xlfn.SWITCH(sc_gsm[[#This Row],[Column2]],"REV","lower_bound:-","FWD","upper_bound:")&amp;"1000"</f>
        <v>ARGt_c_v,r,upper_bound:1000</v>
      </c>
      <c r="I2221" s="3" t="str">
        <f>_xlfn.XLOOKUP(sc_gsm[[#This Row],[Column3]],SC_enz[name_dir],SC_enz[name_dir],"")</f>
        <v>ARGt_c_v_FWD</v>
      </c>
      <c r="J2221" s="3" t="str">
        <f>_xlfn.XLOOKUP(sc_gsm[[#This Row],[name]],[1]RXNS!$C:$C,[1]RXNS!$D:$D,"")</f>
        <v>L-arginine[v] &lt;=&gt; L-arginine[c]</v>
      </c>
      <c r="K2221" s="3" t="str">
        <f>_xlfn.XLOOKUP(sc_gsm[[#This Row],[name]],[2]RXNS!$C:$C,[2]RXNS!$D:$D,"")</f>
        <v>L-arginine[v] &lt;=&gt; L-arginine[c]</v>
      </c>
      <c r="L2221" s="3" t="b">
        <f>sc_gsm[[#This Row],[yeast8.3.4 equation]]=sc_gsm[[#This Row],[yeast9 equation]]</f>
        <v>1</v>
      </c>
    </row>
    <row r="2222" spans="1:12" hidden="1" x14ac:dyDescent="0.2">
      <c r="A2222" t="s">
        <v>3014</v>
      </c>
      <c r="B2222" t="s">
        <v>8256</v>
      </c>
      <c r="C2222" t="s">
        <v>3903</v>
      </c>
      <c r="D2222" t="str">
        <f>sc_gsm[[#This Row],[model_rxn]]&amp;"_"&amp;sc_gsm[[#This Row],[Column2]]</f>
        <v>HISt_c_v_REV</v>
      </c>
      <c r="E2222" t="str">
        <f>_xlfn.XLOOKUP(sc_gsm[[#This Row],[Column3]],SC_enz[name_dir],SC_enz[name_dir],"")</f>
        <v>HISt_c_v_REV</v>
      </c>
      <c r="F2222" t="str">
        <f>_xlfn.XLOOKUP(sc_gsm[[#This Row],[model_rxn]],RT_gsm[model_rxn],RT_gsm[model_rxn],"")</f>
        <v/>
      </c>
      <c r="G2222" s="3" t="str">
        <f>_xlfn.XLOOKUP(sc_gsm[[#This Row],[Column3]],RT_gsm[Column3],RT_gsm[Column3],"")</f>
        <v/>
      </c>
      <c r="H2222" s="3" t="str" cm="1">
        <f t="array" ref="H2222">sc_gsm[[#This Row],[model_rxn]]&amp;",r,"&amp;_xlfn.SWITCH(sc_gsm[[#This Row],[Column2]],"REV","lower_bound:-","FWD","upper_bound:")&amp;"1000"</f>
        <v>HISt_c_v,r,lower_bound:-1000</v>
      </c>
      <c r="I2222" s="3" t="str">
        <f>_xlfn.XLOOKUP(sc_gsm[[#This Row],[Column3]],SC_enz[name_dir],SC_enz[name_dir],"")</f>
        <v>HISt_c_v_REV</v>
      </c>
      <c r="J2222" s="3" t="str">
        <f>_xlfn.XLOOKUP(sc_gsm[[#This Row],[name]],[1]RXNS!$C:$C,[1]RXNS!$D:$D,"")</f>
        <v>L-arginine[v] &lt;=&gt; L-arginine[c]</v>
      </c>
      <c r="K2222" s="3" t="str">
        <f>_xlfn.XLOOKUP(sc_gsm[[#This Row],[name]],[2]RXNS!$C:$C,[2]RXNS!$D:$D,"")</f>
        <v>L-arginine[v] &lt;=&gt; L-arginine[c]</v>
      </c>
      <c r="L2222" s="3" t="b">
        <f>sc_gsm[[#This Row],[yeast8.3.4 equation]]=sc_gsm[[#This Row],[yeast9 equation]]</f>
        <v>1</v>
      </c>
    </row>
    <row r="2223" spans="1:12" hidden="1" x14ac:dyDescent="0.2">
      <c r="A2223" t="s">
        <v>3014</v>
      </c>
      <c r="B2223" t="s">
        <v>8256</v>
      </c>
      <c r="C2223" t="s">
        <v>3902</v>
      </c>
      <c r="D2223" t="str">
        <f>sc_gsm[[#This Row],[model_rxn]]&amp;"_"&amp;sc_gsm[[#This Row],[Column2]]</f>
        <v>HISt_c_v_FWD</v>
      </c>
      <c r="E2223" t="str">
        <f>_xlfn.XLOOKUP(sc_gsm[[#This Row],[Column3]],SC_enz[name_dir],SC_enz[name_dir],"")</f>
        <v>HISt_c_v_FWD</v>
      </c>
      <c r="F2223" t="str">
        <f>_xlfn.XLOOKUP(sc_gsm[[#This Row],[model_rxn]],RT_gsm[model_rxn],RT_gsm[model_rxn],"")</f>
        <v/>
      </c>
      <c r="G2223" s="3" t="str">
        <f>_xlfn.XLOOKUP(sc_gsm[[#This Row],[Column3]],RT_gsm[Column3],RT_gsm[Column3],"")</f>
        <v/>
      </c>
      <c r="H2223" s="3" t="str" cm="1">
        <f t="array" ref="H2223">sc_gsm[[#This Row],[model_rxn]]&amp;",r,"&amp;_xlfn.SWITCH(sc_gsm[[#This Row],[Column2]],"REV","lower_bound:-","FWD","upper_bound:")&amp;"1000"</f>
        <v>HISt_c_v,r,upper_bound:1000</v>
      </c>
      <c r="I2223" s="3" t="str">
        <f>_xlfn.XLOOKUP(sc_gsm[[#This Row],[Column3]],SC_enz[name_dir],SC_enz[name_dir],"")</f>
        <v>HISt_c_v_FWD</v>
      </c>
      <c r="J2223" s="3" t="str">
        <f>_xlfn.XLOOKUP(sc_gsm[[#This Row],[name]],[1]RXNS!$C:$C,[1]RXNS!$D:$D,"")</f>
        <v>L-arginine[v] &lt;=&gt; L-arginine[c]</v>
      </c>
      <c r="K2223" s="3" t="str">
        <f>_xlfn.XLOOKUP(sc_gsm[[#This Row],[name]],[2]RXNS!$C:$C,[2]RXNS!$D:$D,"")</f>
        <v>L-arginine[v] &lt;=&gt; L-arginine[c]</v>
      </c>
      <c r="L2223" s="3" t="b">
        <f>sc_gsm[[#This Row],[yeast8.3.4 equation]]=sc_gsm[[#This Row],[yeast9 equation]]</f>
        <v>1</v>
      </c>
    </row>
    <row r="2224" spans="1:12" hidden="1" x14ac:dyDescent="0.2">
      <c r="A2224" t="s">
        <v>3015</v>
      </c>
      <c r="B2224" t="s">
        <v>8256</v>
      </c>
      <c r="C2224" t="s">
        <v>3903</v>
      </c>
      <c r="D2224" t="str">
        <f>sc_gsm[[#This Row],[model_rxn]]&amp;"_"&amp;sc_gsm[[#This Row],[Column2]]</f>
        <v>LYSt_c_v_REV</v>
      </c>
      <c r="E2224" t="str">
        <f>_xlfn.XLOOKUP(sc_gsm[[#This Row],[Column3]],SC_enz[name_dir],SC_enz[name_dir],"")</f>
        <v>LYSt_c_v_REV</v>
      </c>
      <c r="F2224" t="str">
        <f>_xlfn.XLOOKUP(sc_gsm[[#This Row],[model_rxn]],RT_gsm[model_rxn],RT_gsm[model_rxn],"")</f>
        <v/>
      </c>
      <c r="G2224" s="3" t="str">
        <f>_xlfn.XLOOKUP(sc_gsm[[#This Row],[Column3]],RT_gsm[Column3],RT_gsm[Column3],"")</f>
        <v/>
      </c>
      <c r="H2224" s="3" t="str" cm="1">
        <f t="array" ref="H2224">sc_gsm[[#This Row],[model_rxn]]&amp;",r,"&amp;_xlfn.SWITCH(sc_gsm[[#This Row],[Column2]],"REV","lower_bound:-","FWD","upper_bound:")&amp;"1000"</f>
        <v>LYSt_c_v,r,lower_bound:-1000</v>
      </c>
      <c r="I2224" s="3" t="str">
        <f>_xlfn.XLOOKUP(sc_gsm[[#This Row],[Column3]],SC_enz[name_dir],SC_enz[name_dir],"")</f>
        <v>LYSt_c_v_REV</v>
      </c>
      <c r="J2224" s="3" t="str">
        <f>_xlfn.XLOOKUP(sc_gsm[[#This Row],[name]],[1]RXNS!$C:$C,[1]RXNS!$D:$D,"")</f>
        <v>L-arginine[v] &lt;=&gt; L-arginine[c]</v>
      </c>
      <c r="K2224" s="3" t="str">
        <f>_xlfn.XLOOKUP(sc_gsm[[#This Row],[name]],[2]RXNS!$C:$C,[2]RXNS!$D:$D,"")</f>
        <v>L-arginine[v] &lt;=&gt; L-arginine[c]</v>
      </c>
      <c r="L2224" s="3" t="b">
        <f>sc_gsm[[#This Row],[yeast8.3.4 equation]]=sc_gsm[[#This Row],[yeast9 equation]]</f>
        <v>1</v>
      </c>
    </row>
    <row r="2225" spans="1:12" hidden="1" x14ac:dyDescent="0.2">
      <c r="A2225" t="s">
        <v>3015</v>
      </c>
      <c r="B2225" t="s">
        <v>8256</v>
      </c>
      <c r="C2225" t="s">
        <v>3902</v>
      </c>
      <c r="D2225" t="str">
        <f>sc_gsm[[#This Row],[model_rxn]]&amp;"_"&amp;sc_gsm[[#This Row],[Column2]]</f>
        <v>LYSt_c_v_FWD</v>
      </c>
      <c r="E2225" t="str">
        <f>_xlfn.XLOOKUP(sc_gsm[[#This Row],[Column3]],SC_enz[name_dir],SC_enz[name_dir],"")</f>
        <v>LYSt_c_v_FWD</v>
      </c>
      <c r="F2225" t="str">
        <f>_xlfn.XLOOKUP(sc_gsm[[#This Row],[model_rxn]],RT_gsm[model_rxn],RT_gsm[model_rxn],"")</f>
        <v/>
      </c>
      <c r="G2225" s="3" t="str">
        <f>_xlfn.XLOOKUP(sc_gsm[[#This Row],[Column3]],RT_gsm[Column3],RT_gsm[Column3],"")</f>
        <v/>
      </c>
      <c r="H2225" s="3" t="str" cm="1">
        <f t="array" ref="H2225">sc_gsm[[#This Row],[model_rxn]]&amp;",r,"&amp;_xlfn.SWITCH(sc_gsm[[#This Row],[Column2]],"REV","lower_bound:-","FWD","upper_bound:")&amp;"1000"</f>
        <v>LYSt_c_v,r,upper_bound:1000</v>
      </c>
      <c r="I2225" s="3" t="str">
        <f>_xlfn.XLOOKUP(sc_gsm[[#This Row],[Column3]],SC_enz[name_dir],SC_enz[name_dir],"")</f>
        <v>LYSt_c_v_FWD</v>
      </c>
      <c r="J2225" s="3" t="str">
        <f>_xlfn.XLOOKUP(sc_gsm[[#This Row],[name]],[1]RXNS!$C:$C,[1]RXNS!$D:$D,"")</f>
        <v>L-arginine[v] &lt;=&gt; L-arginine[c]</v>
      </c>
      <c r="K2225" s="3" t="str">
        <f>_xlfn.XLOOKUP(sc_gsm[[#This Row],[name]],[2]RXNS!$C:$C,[2]RXNS!$D:$D,"")</f>
        <v>L-arginine[v] &lt;=&gt; L-arginine[c]</v>
      </c>
      <c r="L2225" s="3" t="b">
        <f>sc_gsm[[#This Row],[yeast8.3.4 equation]]=sc_gsm[[#This Row],[yeast9 equation]]</f>
        <v>1</v>
      </c>
    </row>
    <row r="2226" spans="1:12" hidden="1" x14ac:dyDescent="0.2">
      <c r="A2226" t="s">
        <v>3016</v>
      </c>
      <c r="B2226" t="s">
        <v>8257</v>
      </c>
      <c r="C2226" t="s">
        <v>3903</v>
      </c>
      <c r="D2226" t="str">
        <f>sc_gsm[[#This Row],[model_rxn]]&amp;"_"&amp;sc_gsm[[#This Row],[Column2]]</f>
        <v>NA1CLKt_c_v_REV</v>
      </c>
      <c r="E2226" t="str">
        <f>_xlfn.XLOOKUP(sc_gsm[[#This Row],[Column3]],SC_enz[name_dir],SC_enz[name_dir],"")</f>
        <v>NA1CLKt_c_v_REV</v>
      </c>
      <c r="F2226" t="str">
        <f>_xlfn.XLOOKUP(sc_gsm[[#This Row],[model_rxn]],RT_gsm[model_rxn],RT_gsm[model_rxn],"")</f>
        <v/>
      </c>
      <c r="G2226" s="3" t="str">
        <f>_xlfn.XLOOKUP(sc_gsm[[#This Row],[Column3]],RT_gsm[Column3],RT_gsm[Column3],"")</f>
        <v/>
      </c>
      <c r="H2226" s="3" t="str" cm="1">
        <f t="array" ref="H2226">sc_gsm[[#This Row],[model_rxn]]&amp;",r,"&amp;_xlfn.SWITCH(sc_gsm[[#This Row],[Column2]],"REV","lower_bound:-","FWD","upper_bound:")&amp;"1000"</f>
        <v>NA1CLKt_c_v,r,lower_bound:-1000</v>
      </c>
      <c r="I2226" s="3" t="str">
        <f>_xlfn.XLOOKUP(sc_gsm[[#This Row],[Column3]],SC_enz[name_dir],SC_enz[name_dir],"")</f>
        <v>NA1CLKt_c_v_REV</v>
      </c>
      <c r="J2226" s="3" t="str">
        <f>_xlfn.XLOOKUP(sc_gsm[[#This Row],[name]],[1]RXNS!$C:$C,[1]RXNS!$D:$D,"")</f>
        <v>sodium[v] + potassium[v] + chloride[v] &lt;=&gt; potassium[c] + sodium[c] + chloride[c]</v>
      </c>
      <c r="K2226" s="3" t="str">
        <f>_xlfn.XLOOKUP(sc_gsm[[#This Row],[name]],[2]RXNS!$C:$C,[2]RXNS!$D:$D,"")</f>
        <v>sodium[v] + potassium[v] + chloride[v] &lt;=&gt; potassium[c] + sodium[c] + chloride[c]</v>
      </c>
      <c r="L2226" s="3" t="b">
        <f>sc_gsm[[#This Row],[yeast8.3.4 equation]]=sc_gsm[[#This Row],[yeast9 equation]]</f>
        <v>1</v>
      </c>
    </row>
    <row r="2227" spans="1:12" hidden="1" x14ac:dyDescent="0.2">
      <c r="A2227" t="s">
        <v>3016</v>
      </c>
      <c r="B2227" t="s">
        <v>8257</v>
      </c>
      <c r="C2227" t="s">
        <v>3902</v>
      </c>
      <c r="D2227" t="str">
        <f>sc_gsm[[#This Row],[model_rxn]]&amp;"_"&amp;sc_gsm[[#This Row],[Column2]]</f>
        <v>NA1CLKt_c_v_FWD</v>
      </c>
      <c r="E2227" t="str">
        <f>_xlfn.XLOOKUP(sc_gsm[[#This Row],[Column3]],SC_enz[name_dir],SC_enz[name_dir],"")</f>
        <v>NA1CLKt_c_v_FWD</v>
      </c>
      <c r="F2227" t="str">
        <f>_xlfn.XLOOKUP(sc_gsm[[#This Row],[model_rxn]],RT_gsm[model_rxn],RT_gsm[model_rxn],"")</f>
        <v/>
      </c>
      <c r="G2227" s="3" t="str">
        <f>_xlfn.XLOOKUP(sc_gsm[[#This Row],[Column3]],RT_gsm[Column3],RT_gsm[Column3],"")</f>
        <v/>
      </c>
      <c r="H2227" s="3" t="str" cm="1">
        <f t="array" ref="H2227">sc_gsm[[#This Row],[model_rxn]]&amp;",r,"&amp;_xlfn.SWITCH(sc_gsm[[#This Row],[Column2]],"REV","lower_bound:-","FWD","upper_bound:")&amp;"1000"</f>
        <v>NA1CLKt_c_v,r,upper_bound:1000</v>
      </c>
      <c r="I2227" s="3" t="str">
        <f>_xlfn.XLOOKUP(sc_gsm[[#This Row],[Column3]],SC_enz[name_dir],SC_enz[name_dir],"")</f>
        <v>NA1CLKt_c_v_FWD</v>
      </c>
      <c r="J2227" s="3" t="str">
        <f>_xlfn.XLOOKUP(sc_gsm[[#This Row],[name]],[1]RXNS!$C:$C,[1]RXNS!$D:$D,"")</f>
        <v>sodium[v] + potassium[v] + chloride[v] &lt;=&gt; potassium[c] + sodium[c] + chloride[c]</v>
      </c>
      <c r="K2227" s="3" t="str">
        <f>_xlfn.XLOOKUP(sc_gsm[[#This Row],[name]],[2]RXNS!$C:$C,[2]RXNS!$D:$D,"")</f>
        <v>sodium[v] + potassium[v] + chloride[v] &lt;=&gt; potassium[c] + sodium[c] + chloride[c]</v>
      </c>
      <c r="L2227" s="3" t="b">
        <f>sc_gsm[[#This Row],[yeast8.3.4 equation]]=sc_gsm[[#This Row],[yeast9 equation]]</f>
        <v>1</v>
      </c>
    </row>
    <row r="2228" spans="1:12" hidden="1" x14ac:dyDescent="0.2">
      <c r="A2228" t="s">
        <v>3796</v>
      </c>
      <c r="B2228" t="s">
        <v>8258</v>
      </c>
      <c r="C2228" t="s">
        <v>3902</v>
      </c>
      <c r="D2228" t="str">
        <f>sc_gsm[[#This Row],[model_rxn]]&amp;"_"&amp;sc_gsm[[#This Row],[Column2]]</f>
        <v>GTHH_c_FWD</v>
      </c>
      <c r="E2228" t="str">
        <f>_xlfn.XLOOKUP(sc_gsm[[#This Row],[Column3]],SC_enz[name_dir],SC_enz[name_dir],"")</f>
        <v>GTHH_c_FWD</v>
      </c>
      <c r="F2228" t="str">
        <f>_xlfn.XLOOKUP(sc_gsm[[#This Row],[model_rxn]],RT_gsm[model_rxn],RT_gsm[model_rxn],"")</f>
        <v/>
      </c>
      <c r="G2228" s="3" t="str">
        <f>_xlfn.XLOOKUP(sc_gsm[[#This Row],[Column3]],RT_gsm[Column3],RT_gsm[Column3],"")</f>
        <v/>
      </c>
      <c r="H2228" s="3" t="str" cm="1">
        <f t="array" ref="H2228">sc_gsm[[#This Row],[model_rxn]]&amp;",r,"&amp;_xlfn.SWITCH(sc_gsm[[#This Row],[Column2]],"REV","lower_bound:-","FWD","upper_bound:")&amp;"1000"</f>
        <v>GTHH_c,r,upper_bound:1000</v>
      </c>
      <c r="I2228" s="3" t="str">
        <f>_xlfn.XLOOKUP(sc_gsm[[#This Row],[Column3]],SC_enz[name_dir],SC_enz[name_dir],"")</f>
        <v>GTHH_c_FWD</v>
      </c>
      <c r="J2228" s="3" t="str">
        <f>_xlfn.XLOOKUP(sc_gsm[[#This Row],[name]],[1]RXNS!$C:$C,[1]RXNS!$D:$D,"")</f>
        <v/>
      </c>
      <c r="K2228" s="3" t="str">
        <f>_xlfn.XLOOKUP(sc_gsm[[#This Row],[name]],[2]RXNS!$C:$C,[2]RXNS!$D:$D,"")</f>
        <v/>
      </c>
      <c r="L2228" s="3" t="b">
        <f>sc_gsm[[#This Row],[yeast8.3.4 equation]]=sc_gsm[[#This Row],[yeast9 equation]]</f>
        <v>1</v>
      </c>
    </row>
    <row r="2229" spans="1:12" hidden="1" x14ac:dyDescent="0.2">
      <c r="A2229" t="s">
        <v>3019</v>
      </c>
      <c r="B2229" t="s">
        <v>8259</v>
      </c>
      <c r="C2229" t="s">
        <v>3903</v>
      </c>
      <c r="D2229" t="str">
        <f>sc_gsm[[#This Row],[model_rxn]]&amp;"_"&amp;sc_gsm[[#This Row],[Column2]]</f>
        <v>MN2tabc_c_r_REV</v>
      </c>
      <c r="E2229" t="str">
        <f>_xlfn.XLOOKUP(sc_gsm[[#This Row],[Column3]],SC_enz[name_dir],SC_enz[name_dir],"")</f>
        <v>MN2tabc_c_r_REV</v>
      </c>
      <c r="F2229" t="str">
        <f>_xlfn.XLOOKUP(sc_gsm[[#This Row],[model_rxn]],RT_gsm[model_rxn],RT_gsm[model_rxn],"")</f>
        <v/>
      </c>
      <c r="G2229" s="3" t="str">
        <f>_xlfn.XLOOKUP(sc_gsm[[#This Row],[Column3]],RT_gsm[Column3],RT_gsm[Column3],"")</f>
        <v/>
      </c>
      <c r="H2229" s="3" t="str" cm="1">
        <f t="array" ref="H2229">sc_gsm[[#This Row],[model_rxn]]&amp;",r,"&amp;_xlfn.SWITCH(sc_gsm[[#This Row],[Column2]],"REV","lower_bound:-","FWD","upper_bound:")&amp;"1000"</f>
        <v>MN2tabc_c_r,r,lower_bound:-1000</v>
      </c>
      <c r="I2229" s="3" t="str">
        <f>_xlfn.XLOOKUP(sc_gsm[[#This Row],[Column3]],SC_enz[name_dir],SC_enz[name_dir],"")</f>
        <v>MN2tabc_c_r_REV</v>
      </c>
      <c r="J2229" s="3" t="str">
        <f>_xlfn.XLOOKUP(sc_gsm[[#This Row],[name]],[1]RXNS!$C:$C,[1]RXNS!$D:$D,"")</f>
        <v>ATP[c] + H2O[c] + Mn(2+)[c] &lt;=&gt; ADP[c] + H+[c] + phosphate[c] + Mn(2+)[er]</v>
      </c>
      <c r="K2229" s="3" t="str">
        <f>_xlfn.XLOOKUP(sc_gsm[[#This Row],[name]],[2]RXNS!$C:$C,[2]RXNS!$D:$D,"")</f>
        <v>ATP[c] + H2O[c] + Mn(2+)[c] &lt;=&gt; ADP[c] + H+[c] + phosphate[c] + Mn(2+)[er]</v>
      </c>
      <c r="L2229" s="3" t="b">
        <f>sc_gsm[[#This Row],[yeast8.3.4 equation]]=sc_gsm[[#This Row],[yeast9 equation]]</f>
        <v>1</v>
      </c>
    </row>
    <row r="2230" spans="1:12" hidden="1" x14ac:dyDescent="0.2">
      <c r="A2230" t="s">
        <v>3019</v>
      </c>
      <c r="B2230" t="s">
        <v>8259</v>
      </c>
      <c r="C2230" t="s">
        <v>3902</v>
      </c>
      <c r="D2230" t="str">
        <f>sc_gsm[[#This Row],[model_rxn]]&amp;"_"&amp;sc_gsm[[#This Row],[Column2]]</f>
        <v>MN2tabc_c_r_FWD</v>
      </c>
      <c r="E2230" t="str">
        <f>_xlfn.XLOOKUP(sc_gsm[[#This Row],[Column3]],SC_enz[name_dir],SC_enz[name_dir],"")</f>
        <v>MN2tabc_c_r_FWD</v>
      </c>
      <c r="F2230" t="str">
        <f>_xlfn.XLOOKUP(sc_gsm[[#This Row],[model_rxn]],RT_gsm[model_rxn],RT_gsm[model_rxn],"")</f>
        <v/>
      </c>
      <c r="G2230" s="3" t="str">
        <f>_xlfn.XLOOKUP(sc_gsm[[#This Row],[Column3]],RT_gsm[Column3],RT_gsm[Column3],"")</f>
        <v/>
      </c>
      <c r="H2230" s="3" t="str" cm="1">
        <f t="array" ref="H2230">sc_gsm[[#This Row],[model_rxn]]&amp;",r,"&amp;_xlfn.SWITCH(sc_gsm[[#This Row],[Column2]],"REV","lower_bound:-","FWD","upper_bound:")&amp;"1000"</f>
        <v>MN2tabc_c_r,r,upper_bound:1000</v>
      </c>
      <c r="I2230" s="3" t="str">
        <f>_xlfn.XLOOKUP(sc_gsm[[#This Row],[Column3]],SC_enz[name_dir],SC_enz[name_dir],"")</f>
        <v>MN2tabc_c_r_FWD</v>
      </c>
      <c r="J2230" s="3" t="str">
        <f>_xlfn.XLOOKUP(sc_gsm[[#This Row],[name]],[1]RXNS!$C:$C,[1]RXNS!$D:$D,"")</f>
        <v>ATP[c] + H2O[c] + Mn(2+)[c] &lt;=&gt; ADP[c] + H+[c] + phosphate[c] + Mn(2+)[er]</v>
      </c>
      <c r="K2230" s="3" t="str">
        <f>_xlfn.XLOOKUP(sc_gsm[[#This Row],[name]],[2]RXNS!$C:$C,[2]RXNS!$D:$D,"")</f>
        <v>ATP[c] + H2O[c] + Mn(2+)[c] &lt;=&gt; ADP[c] + H+[c] + phosphate[c] + Mn(2+)[er]</v>
      </c>
      <c r="L2230" s="3" t="b">
        <f>sc_gsm[[#This Row],[yeast8.3.4 equation]]=sc_gsm[[#This Row],[yeast9 equation]]</f>
        <v>1</v>
      </c>
    </row>
    <row r="2231" spans="1:12" hidden="1" x14ac:dyDescent="0.2">
      <c r="A2231" t="s">
        <v>3022</v>
      </c>
      <c r="B2231" t="s">
        <v>8260</v>
      </c>
      <c r="C2231" t="s">
        <v>3902</v>
      </c>
      <c r="D2231" t="str">
        <f>sc_gsm[[#This Row],[model_rxn]]&amp;"_"&amp;sc_gsm[[#This Row],[Column2]]</f>
        <v>OAADC_c_FWD</v>
      </c>
      <c r="E2231" t="str">
        <f>_xlfn.XLOOKUP(sc_gsm[[#This Row],[Column3]],SC_enz[name_dir],SC_enz[name_dir],"")</f>
        <v>OAADC_c_FWD</v>
      </c>
      <c r="F2231" t="str">
        <f>_xlfn.XLOOKUP(sc_gsm[[#This Row],[model_rxn]],RT_gsm[model_rxn],RT_gsm[model_rxn],"")</f>
        <v>OAADC_c</v>
      </c>
      <c r="G2231" s="3" t="str">
        <f>_xlfn.XLOOKUP(sc_gsm[[#This Row],[Column3]],RT_gsm[Column3],RT_gsm[Column3],"")</f>
        <v>OAADC_c_FWD</v>
      </c>
      <c r="H2231" s="3" t="str" cm="1">
        <f t="array" ref="H2231">sc_gsm[[#This Row],[model_rxn]]&amp;",r,"&amp;_xlfn.SWITCH(sc_gsm[[#This Row],[Column2]],"REV","lower_bound:-","FWD","upper_bound:")&amp;"1000"</f>
        <v>OAADC_c,r,upper_bound:1000</v>
      </c>
      <c r="I2231" s="3" t="str">
        <f>_xlfn.XLOOKUP(sc_gsm[[#This Row],[Column3]],SC_enz[name_dir],SC_enz[name_dir],"")</f>
        <v>OAADC_c_FWD</v>
      </c>
      <c r="J2231" s="3" t="str">
        <f>_xlfn.XLOOKUP(sc_gsm[[#This Row],[name]],[1]RXNS!$C:$C,[1]RXNS!$D:$D,"")</f>
        <v>H+[c] + oxaloacetate[c] =&gt; carbon dioxide[c] + pyruvate[c]</v>
      </c>
      <c r="K2231" s="3" t="str">
        <f>_xlfn.XLOOKUP(sc_gsm[[#This Row],[name]],[2]RXNS!$C:$C,[2]RXNS!$D:$D,"")</f>
        <v>H+[c] + oxaloacetate[c] =&gt; carbon dioxide[c] + pyruvate[c]</v>
      </c>
      <c r="L2231" s="3" t="b">
        <f>sc_gsm[[#This Row],[yeast8.3.4 equation]]=sc_gsm[[#This Row],[yeast9 equation]]</f>
        <v>1</v>
      </c>
    </row>
    <row r="2232" spans="1:12" hidden="1" x14ac:dyDescent="0.2">
      <c r="A2232" t="s">
        <v>3025</v>
      </c>
      <c r="B2232" t="s">
        <v>8261</v>
      </c>
      <c r="C2232" t="s">
        <v>3902</v>
      </c>
      <c r="D2232" t="str">
        <f>sc_gsm[[#This Row],[model_rxn]]&amp;"_"&amp;sc_gsm[[#This Row],[Column2]]</f>
        <v>GTHCT_c_FWD</v>
      </c>
      <c r="E2232" t="str">
        <f>_xlfn.XLOOKUP(sc_gsm[[#This Row],[Column3]],SC_enz[name_dir],SC_enz[name_dir],"")</f>
        <v>GTHCT_c_FWD</v>
      </c>
      <c r="F2232" t="str">
        <f>_xlfn.XLOOKUP(sc_gsm[[#This Row],[model_rxn]],RT_gsm[model_rxn],RT_gsm[model_rxn],"")</f>
        <v/>
      </c>
      <c r="G2232" s="3" t="str">
        <f>_xlfn.XLOOKUP(sc_gsm[[#This Row],[Column3]],RT_gsm[Column3],RT_gsm[Column3],"")</f>
        <v/>
      </c>
      <c r="H2232" s="3" t="str" cm="1">
        <f t="array" ref="H2232">sc_gsm[[#This Row],[model_rxn]]&amp;",r,"&amp;_xlfn.SWITCH(sc_gsm[[#This Row],[Column2]],"REV","lower_bound:-","FWD","upper_bound:")&amp;"1000"</f>
        <v>GTHCT_c,r,upper_bound:1000</v>
      </c>
      <c r="I2232" s="3" t="str">
        <f>_xlfn.XLOOKUP(sc_gsm[[#This Row],[Column3]],SC_enz[name_dir],SC_enz[name_dir],"")</f>
        <v>GTHCT_c_FWD</v>
      </c>
      <c r="J2232" s="3" t="str">
        <f>_xlfn.XLOOKUP(sc_gsm[[#This Row],[name]],[1]RXNS!$C:$C,[1]RXNS!$D:$D,"")</f>
        <v>glutathione[c] =&gt; L-cysteinylglycine[c] + 5-oxo-L-proline[c]</v>
      </c>
      <c r="K2232" s="3" t="str">
        <f>_xlfn.XLOOKUP(sc_gsm[[#This Row],[name]],[2]RXNS!$C:$C,[2]RXNS!$D:$D,"")</f>
        <v>glutathione[c] =&gt; L-cysteinylglycine[c] + 5-oxo-L-proline[c]</v>
      </c>
      <c r="L2232" s="3" t="b">
        <f>sc_gsm[[#This Row],[yeast8.3.4 equation]]=sc_gsm[[#This Row],[yeast9 equation]]</f>
        <v>1</v>
      </c>
    </row>
    <row r="2233" spans="1:12" hidden="1" x14ac:dyDescent="0.2">
      <c r="A2233" t="s">
        <v>3028</v>
      </c>
      <c r="B2233" t="s">
        <v>8262</v>
      </c>
      <c r="C2233" t="s">
        <v>3903</v>
      </c>
      <c r="D2233" t="str">
        <f>sc_gsm[[#This Row],[model_rxn]]&amp;"_"&amp;sc_gsm[[#This Row],[Column2]]</f>
        <v>ZN2t_c_r_REV</v>
      </c>
      <c r="E2233" t="str">
        <f>_xlfn.XLOOKUP(sc_gsm[[#This Row],[Column3]],SC_enz[name_dir],SC_enz[name_dir],"")</f>
        <v>ZN2t_c_r_REV</v>
      </c>
      <c r="F2233" t="str">
        <f>_xlfn.XLOOKUP(sc_gsm[[#This Row],[model_rxn]],RT_gsm[model_rxn],RT_gsm[model_rxn],"")</f>
        <v/>
      </c>
      <c r="G2233" s="3" t="str">
        <f>_xlfn.XLOOKUP(sc_gsm[[#This Row],[Column3]],RT_gsm[Column3],RT_gsm[Column3],"")</f>
        <v/>
      </c>
      <c r="H2233" s="3" t="str" cm="1">
        <f t="array" ref="H2233">sc_gsm[[#This Row],[model_rxn]]&amp;",r,"&amp;_xlfn.SWITCH(sc_gsm[[#This Row],[Column2]],"REV","lower_bound:-","FWD","upper_bound:")&amp;"1000"</f>
        <v>ZN2t_c_r,r,lower_bound:-1000</v>
      </c>
      <c r="I2233" s="3" t="str">
        <f>_xlfn.XLOOKUP(sc_gsm[[#This Row],[Column3]],SC_enz[name_dir],SC_enz[name_dir],"")</f>
        <v>ZN2t_c_r_REV</v>
      </c>
      <c r="J2233" s="3" t="str">
        <f>_xlfn.XLOOKUP(sc_gsm[[#This Row],[name]],[1]RXNS!$C:$C,[1]RXNS!$D:$D,"")</f>
        <v>Zn(2+)[c] &lt;=&gt; Zn(2+)[er]</v>
      </c>
      <c r="K2233" s="3" t="str">
        <f>_xlfn.XLOOKUP(sc_gsm[[#This Row],[name]],[2]RXNS!$C:$C,[2]RXNS!$D:$D,"")</f>
        <v>Zn(2+)[c] &lt;=&gt; Zn(2+)[er]</v>
      </c>
      <c r="L2233" s="3" t="b">
        <f>sc_gsm[[#This Row],[yeast8.3.4 equation]]=sc_gsm[[#This Row],[yeast9 equation]]</f>
        <v>1</v>
      </c>
    </row>
    <row r="2234" spans="1:12" hidden="1" x14ac:dyDescent="0.2">
      <c r="A2234" t="s">
        <v>3028</v>
      </c>
      <c r="B2234" t="s">
        <v>8262</v>
      </c>
      <c r="C2234" t="s">
        <v>3902</v>
      </c>
      <c r="D2234" t="str">
        <f>sc_gsm[[#This Row],[model_rxn]]&amp;"_"&amp;sc_gsm[[#This Row],[Column2]]</f>
        <v>ZN2t_c_r_FWD</v>
      </c>
      <c r="E2234" t="str">
        <f>_xlfn.XLOOKUP(sc_gsm[[#This Row],[Column3]],SC_enz[name_dir],SC_enz[name_dir],"")</f>
        <v>ZN2t_c_r_FWD</v>
      </c>
      <c r="F2234" t="str">
        <f>_xlfn.XLOOKUP(sc_gsm[[#This Row],[model_rxn]],RT_gsm[model_rxn],RT_gsm[model_rxn],"")</f>
        <v/>
      </c>
      <c r="G2234" s="3" t="str">
        <f>_xlfn.XLOOKUP(sc_gsm[[#This Row],[Column3]],RT_gsm[Column3],RT_gsm[Column3],"")</f>
        <v/>
      </c>
      <c r="H2234" s="3" t="str" cm="1">
        <f t="array" ref="H2234">sc_gsm[[#This Row],[model_rxn]]&amp;",r,"&amp;_xlfn.SWITCH(sc_gsm[[#This Row],[Column2]],"REV","lower_bound:-","FWD","upper_bound:")&amp;"1000"</f>
        <v>ZN2t_c_r,r,upper_bound:1000</v>
      </c>
      <c r="I2234" s="3" t="str">
        <f>_xlfn.XLOOKUP(sc_gsm[[#This Row],[Column3]],SC_enz[name_dir],SC_enz[name_dir],"")</f>
        <v>ZN2t_c_r_FWD</v>
      </c>
      <c r="J2234" s="3" t="str">
        <f>_xlfn.XLOOKUP(sc_gsm[[#This Row],[name]],[1]RXNS!$C:$C,[1]RXNS!$D:$D,"")</f>
        <v>Zn(2+)[c] &lt;=&gt; Zn(2+)[er]</v>
      </c>
      <c r="K2234" s="3" t="str">
        <f>_xlfn.XLOOKUP(sc_gsm[[#This Row],[name]],[2]RXNS!$C:$C,[2]RXNS!$D:$D,"")</f>
        <v>Zn(2+)[c] &lt;=&gt; Zn(2+)[er]</v>
      </c>
      <c r="L2234" s="3" t="b">
        <f>sc_gsm[[#This Row],[yeast8.3.4 equation]]=sc_gsm[[#This Row],[yeast9 equation]]</f>
        <v>1</v>
      </c>
    </row>
    <row r="2235" spans="1:12" hidden="1" x14ac:dyDescent="0.2">
      <c r="A2235" t="s">
        <v>3031</v>
      </c>
      <c r="B2235" t="s">
        <v>8263</v>
      </c>
      <c r="C2235" t="s">
        <v>3902</v>
      </c>
      <c r="D2235" t="str">
        <f>sc_gsm[[#This Row],[model_rxn]]&amp;"_"&amp;sc_gsm[[#This Row],[Column2]]</f>
        <v>5OPROAH_c_FWD</v>
      </c>
      <c r="E2235" t="str">
        <f>_xlfn.XLOOKUP(sc_gsm[[#This Row],[Column3]],SC_enz[name_dir],SC_enz[name_dir],"")</f>
        <v>5OPROAH_c_FWD</v>
      </c>
      <c r="F2235" t="str">
        <f>_xlfn.XLOOKUP(sc_gsm[[#This Row],[model_rxn]],RT_gsm[model_rxn],RT_gsm[model_rxn],"")</f>
        <v/>
      </c>
      <c r="G2235" s="3" t="str">
        <f>_xlfn.XLOOKUP(sc_gsm[[#This Row],[Column3]],RT_gsm[Column3],RT_gsm[Column3],"")</f>
        <v/>
      </c>
      <c r="H2235" s="3" t="str" cm="1">
        <f t="array" ref="H2235">sc_gsm[[#This Row],[model_rxn]]&amp;",r,"&amp;_xlfn.SWITCH(sc_gsm[[#This Row],[Column2]],"REV","lower_bound:-","FWD","upper_bound:")&amp;"1000"</f>
        <v>5OPROAH_c,r,upper_bound:1000</v>
      </c>
      <c r="I2235" s="3" t="str">
        <f>_xlfn.XLOOKUP(sc_gsm[[#This Row],[Column3]],SC_enz[name_dir],SC_enz[name_dir],"")</f>
        <v>5OPROAH_c_FWD</v>
      </c>
      <c r="J2235" s="3" t="str">
        <f>_xlfn.XLOOKUP(sc_gsm[[#This Row],[name]],[1]RXNS!$C:$C,[1]RXNS!$D:$D,"")</f>
        <v>ATP[c] + 2 H2O[c] + 5-oxo-L-proline[c] =&gt; ADP[c] + H+[c] + L-glutamate[c] + phosphate[c]</v>
      </c>
      <c r="K2235" s="3" t="str">
        <f>_xlfn.XLOOKUP(sc_gsm[[#This Row],[name]],[2]RXNS!$C:$C,[2]RXNS!$D:$D,"")</f>
        <v>ATP[c] + 2 H2O[c] + 5-oxo-L-proline[c] =&gt; ADP[c] + H+[c] + L-glutamate[c] + phosphate[c]</v>
      </c>
      <c r="L2235" s="3" t="b">
        <f>sc_gsm[[#This Row],[yeast8.3.4 equation]]=sc_gsm[[#This Row],[yeast9 equation]]</f>
        <v>1</v>
      </c>
    </row>
    <row r="2236" spans="1:12" hidden="1" x14ac:dyDescent="0.2">
      <c r="A2236" t="s">
        <v>3034</v>
      </c>
      <c r="B2236" t="s">
        <v>8264</v>
      </c>
      <c r="C2236" t="s">
        <v>3902</v>
      </c>
      <c r="D2236" t="str">
        <f>sc_gsm[[#This Row],[model_rxn]]&amp;"_"&amp;sc_gsm[[#This Row],[Column2]]</f>
        <v>CYSGLYP_c_FWD</v>
      </c>
      <c r="E2236" t="str">
        <f>_xlfn.XLOOKUP(sc_gsm[[#This Row],[Column3]],SC_enz[name_dir],SC_enz[name_dir],"")</f>
        <v>CYSGLYP_c_FWD</v>
      </c>
      <c r="F2236" t="str">
        <f>_xlfn.XLOOKUP(sc_gsm[[#This Row],[model_rxn]],RT_gsm[model_rxn],RT_gsm[model_rxn],"")</f>
        <v/>
      </c>
      <c r="G2236" s="3" t="str">
        <f>_xlfn.XLOOKUP(sc_gsm[[#This Row],[Column3]],RT_gsm[Column3],RT_gsm[Column3],"")</f>
        <v/>
      </c>
      <c r="H2236" s="3" t="str" cm="1">
        <f t="array" ref="H2236">sc_gsm[[#This Row],[model_rxn]]&amp;",r,"&amp;_xlfn.SWITCH(sc_gsm[[#This Row],[Column2]],"REV","lower_bound:-","FWD","upper_bound:")&amp;"1000"</f>
        <v>CYSGLYP_c,r,upper_bound:1000</v>
      </c>
      <c r="I2236" s="3" t="str">
        <f>_xlfn.XLOOKUP(sc_gsm[[#This Row],[Column3]],SC_enz[name_dir],SC_enz[name_dir],"")</f>
        <v>CYSGLYP_c_FWD</v>
      </c>
      <c r="J2236" s="3" t="str">
        <f>_xlfn.XLOOKUP(sc_gsm[[#This Row],[name]],[1]RXNS!$C:$C,[1]RXNS!$D:$D,"")</f>
        <v>H2O[c] + L-cysteinylglycine[c] &lt;=&gt; L-cysteine[c] + L-glycine[c]</v>
      </c>
      <c r="K2236" s="3" t="str">
        <f>_xlfn.XLOOKUP(sc_gsm[[#This Row],[name]],[2]RXNS!$C:$C,[2]RXNS!$D:$D,"")</f>
        <v>H2O[c] + L-cysteinylglycine[c] &lt;=&gt; L-cysteine[c] + L-glycine[c]</v>
      </c>
      <c r="L2236" s="3" t="b">
        <f>sc_gsm[[#This Row],[yeast8.3.4 equation]]=sc_gsm[[#This Row],[yeast9 equation]]</f>
        <v>1</v>
      </c>
    </row>
    <row r="2237" spans="1:12" hidden="1" x14ac:dyDescent="0.2">
      <c r="A2237" t="s">
        <v>3037</v>
      </c>
      <c r="B2237" t="s">
        <v>8265</v>
      </c>
      <c r="C2237" t="s">
        <v>3903</v>
      </c>
      <c r="D2237" t="str">
        <f>sc_gsm[[#This Row],[model_rxn]]&amp;"_"&amp;sc_gsm[[#This Row],[Column2]]</f>
        <v>FMNH_c_REV</v>
      </c>
      <c r="E2237" t="str">
        <f>_xlfn.XLOOKUP(sc_gsm[[#This Row],[Column3]],SC_enz[name_dir],SC_enz[name_dir],"")</f>
        <v>FMNH_c_REV</v>
      </c>
      <c r="F2237" t="str">
        <f>_xlfn.XLOOKUP(sc_gsm[[#This Row],[model_rxn]],RT_gsm[model_rxn],RT_gsm[model_rxn],"")</f>
        <v/>
      </c>
      <c r="G2237" s="3" t="str">
        <f>_xlfn.XLOOKUP(sc_gsm[[#This Row],[Column3]],RT_gsm[Column3],RT_gsm[Column3],"")</f>
        <v/>
      </c>
      <c r="H2237" s="3" t="str" cm="1">
        <f t="array" ref="H2237">sc_gsm[[#This Row],[model_rxn]]&amp;",r,"&amp;_xlfn.SWITCH(sc_gsm[[#This Row],[Column2]],"REV","lower_bound:-","FWD","upper_bound:")&amp;"1000"</f>
        <v>FMNH_c,r,lower_bound:-1000</v>
      </c>
      <c r="I2237" s="3" t="str">
        <f>_xlfn.XLOOKUP(sc_gsm[[#This Row],[Column3]],SC_enz[name_dir],SC_enz[name_dir],"")</f>
        <v>FMNH_c_REV</v>
      </c>
      <c r="J2237" s="3" t="str">
        <f>_xlfn.XLOOKUP(sc_gsm[[#This Row],[name]],[1]RXNS!$C:$C,[1]RXNS!$D:$D,"")</f>
        <v>FMN[c] + H2O[c] &lt;=&gt; phosphate[c] + riboflavin[c]</v>
      </c>
      <c r="K2237" s="3" t="str">
        <f>_xlfn.XLOOKUP(sc_gsm[[#This Row],[name]],[2]RXNS!$C:$C,[2]RXNS!$D:$D,"")</f>
        <v>FMN[c] + H2O[c] &lt;=&gt; phosphate[c] + riboflavin[c]</v>
      </c>
      <c r="L2237" s="3" t="b">
        <f>sc_gsm[[#This Row],[yeast8.3.4 equation]]=sc_gsm[[#This Row],[yeast9 equation]]</f>
        <v>1</v>
      </c>
    </row>
    <row r="2238" spans="1:12" hidden="1" x14ac:dyDescent="0.2">
      <c r="A2238" t="s">
        <v>3037</v>
      </c>
      <c r="B2238" t="s">
        <v>8265</v>
      </c>
      <c r="C2238" t="s">
        <v>3902</v>
      </c>
      <c r="D2238" t="str">
        <f>sc_gsm[[#This Row],[model_rxn]]&amp;"_"&amp;sc_gsm[[#This Row],[Column2]]</f>
        <v>FMNH_c_FWD</v>
      </c>
      <c r="E2238" t="str">
        <f>_xlfn.XLOOKUP(sc_gsm[[#This Row],[Column3]],SC_enz[name_dir],SC_enz[name_dir],"")</f>
        <v>FMNH_c_FWD</v>
      </c>
      <c r="F2238" t="str">
        <f>_xlfn.XLOOKUP(sc_gsm[[#This Row],[model_rxn]],RT_gsm[model_rxn],RT_gsm[model_rxn],"")</f>
        <v/>
      </c>
      <c r="G2238" s="3" t="str">
        <f>_xlfn.XLOOKUP(sc_gsm[[#This Row],[Column3]],RT_gsm[Column3],RT_gsm[Column3],"")</f>
        <v/>
      </c>
      <c r="H2238" s="3" t="str" cm="1">
        <f t="array" ref="H2238">sc_gsm[[#This Row],[model_rxn]]&amp;",r,"&amp;_xlfn.SWITCH(sc_gsm[[#This Row],[Column2]],"REV","lower_bound:-","FWD","upper_bound:")&amp;"1000"</f>
        <v>FMNH_c,r,upper_bound:1000</v>
      </c>
      <c r="I2238" s="3" t="str">
        <f>_xlfn.XLOOKUP(sc_gsm[[#This Row],[Column3]],SC_enz[name_dir],SC_enz[name_dir],"")</f>
        <v>FMNH_c_FWD</v>
      </c>
      <c r="J2238" s="3" t="str">
        <f>_xlfn.XLOOKUP(sc_gsm[[#This Row],[name]],[1]RXNS!$C:$C,[1]RXNS!$D:$D,"")</f>
        <v>FMN[c] + H2O[c] &lt;=&gt; phosphate[c] + riboflavin[c]</v>
      </c>
      <c r="K2238" s="3" t="str">
        <f>_xlfn.XLOOKUP(sc_gsm[[#This Row],[name]],[2]RXNS!$C:$C,[2]RXNS!$D:$D,"")</f>
        <v>FMN[c] + H2O[c] &lt;=&gt; phosphate[c] + riboflavin[c]</v>
      </c>
      <c r="L2238" s="3" t="b">
        <f>sc_gsm[[#This Row],[yeast8.3.4 equation]]=sc_gsm[[#This Row],[yeast9 equation]]</f>
        <v>1</v>
      </c>
    </row>
    <row r="2239" spans="1:12" hidden="1" x14ac:dyDescent="0.2">
      <c r="A2239" t="s">
        <v>3038</v>
      </c>
      <c r="B2239" t="s">
        <v>8266</v>
      </c>
      <c r="C2239" t="s">
        <v>3902</v>
      </c>
      <c r="D2239" t="str">
        <f>sc_gsm[[#This Row],[model_rxn]]&amp;"_"&amp;sc_gsm[[#This Row],[Column2]]</f>
        <v>NA1tabc_c_e_FWD</v>
      </c>
      <c r="E2239" t="str">
        <f>_xlfn.XLOOKUP(sc_gsm[[#This Row],[Column3]],SC_enz[name_dir],SC_enz[name_dir],"")</f>
        <v>NA1tabc_c_e_FWD</v>
      </c>
      <c r="F2239" t="str">
        <f>_xlfn.XLOOKUP(sc_gsm[[#This Row],[model_rxn]],RT_gsm[model_rxn],RT_gsm[model_rxn],"")</f>
        <v/>
      </c>
      <c r="G2239" s="3" t="str">
        <f>_xlfn.XLOOKUP(sc_gsm[[#This Row],[Column3]],RT_gsm[Column3],RT_gsm[Column3],"")</f>
        <v/>
      </c>
      <c r="H2239" s="3" t="str" cm="1">
        <f t="array" ref="H2239">sc_gsm[[#This Row],[model_rxn]]&amp;",r,"&amp;_xlfn.SWITCH(sc_gsm[[#This Row],[Column2]],"REV","lower_bound:-","FWD","upper_bound:")&amp;"1000"</f>
        <v>NA1tabc_c_e,r,upper_bound:1000</v>
      </c>
      <c r="I2239" s="3" t="str">
        <f>_xlfn.XLOOKUP(sc_gsm[[#This Row],[Column3]],SC_enz[name_dir],SC_enz[name_dir],"")</f>
        <v>NA1tabc_c_e_FWD</v>
      </c>
      <c r="J2239" s="3" t="str">
        <f>_xlfn.XLOOKUP(sc_gsm[[#This Row],[name]],[1]RXNS!$C:$C,[1]RXNS!$D:$D,"")</f>
        <v>ATP[c] + H2O[c] + sodium[c] =&gt; ADP[c] + H+[c] + phosphate[c] + sodium[e]</v>
      </c>
      <c r="K2239" s="3" t="str">
        <f>_xlfn.XLOOKUP(sc_gsm[[#This Row],[name]],[2]RXNS!$C:$C,[2]RXNS!$D:$D,"")</f>
        <v>ATP[c] + H2O[c] + sodium[c] =&gt; ADP[c] + H+[c] + phosphate[c] + sodium[e]</v>
      </c>
      <c r="L2239" s="3" t="b">
        <f>sc_gsm[[#This Row],[yeast8.3.4 equation]]=sc_gsm[[#This Row],[yeast9 equation]]</f>
        <v>1</v>
      </c>
    </row>
    <row r="2240" spans="1:12" hidden="1" x14ac:dyDescent="0.2">
      <c r="A2240" t="s">
        <v>3045</v>
      </c>
      <c r="B2240" t="s">
        <v>8267</v>
      </c>
      <c r="C2240" t="s">
        <v>3902</v>
      </c>
      <c r="D2240" t="str">
        <f>sc_gsm[[#This Row],[model_rxn]]&amp;"_"&amp;sc_gsm[[#This Row],[Column2]]</f>
        <v>GLCNK_c_FWD</v>
      </c>
      <c r="E2240" t="str">
        <f>_xlfn.XLOOKUP(sc_gsm[[#This Row],[Column3]],SC_enz[name_dir],SC_enz[name_dir],"")</f>
        <v>GLCNK_c_FWD</v>
      </c>
      <c r="F2240" t="str">
        <f>_xlfn.XLOOKUP(sc_gsm[[#This Row],[model_rxn]],RT_gsm[model_rxn],RT_gsm[model_rxn],"")</f>
        <v/>
      </c>
      <c r="G2240" s="3" t="str">
        <f>_xlfn.XLOOKUP(sc_gsm[[#This Row],[Column3]],RT_gsm[Column3],RT_gsm[Column3],"")</f>
        <v/>
      </c>
      <c r="H2240" s="3" t="str" cm="1">
        <f t="array" ref="H2240">sc_gsm[[#This Row],[model_rxn]]&amp;",r,"&amp;_xlfn.SWITCH(sc_gsm[[#This Row],[Column2]],"REV","lower_bound:-","FWD","upper_bound:")&amp;"1000"</f>
        <v>GLCNK_c,r,upper_bound:1000</v>
      </c>
      <c r="I2240" s="3" t="str">
        <f>_xlfn.XLOOKUP(sc_gsm[[#This Row],[Column3]],SC_enz[name_dir],SC_enz[name_dir],"")</f>
        <v>GLCNK_c_FWD</v>
      </c>
      <c r="J2240" s="3" t="str">
        <f>_xlfn.XLOOKUP(sc_gsm[[#This Row],[name]],[1]RXNS!$C:$C,[1]RXNS!$D:$D,"")</f>
        <v>ATP[c] + D-gluconate[c] =&gt; 6-phospho-D-gluconate[c] + ADP[c] + H+[c]</v>
      </c>
      <c r="K2240" s="3" t="str">
        <f>_xlfn.XLOOKUP(sc_gsm[[#This Row],[name]],[2]RXNS!$C:$C,[2]RXNS!$D:$D,"")</f>
        <v>ATP[c] + D-gluconate[c] &lt;=&gt; 6-phospho-D-gluconate[c] + ADP[c] + H+[c]</v>
      </c>
      <c r="L2240" s="3" t="b">
        <f>sc_gsm[[#This Row],[yeast8.3.4 equation]]=sc_gsm[[#This Row],[yeast9 equation]]</f>
        <v>0</v>
      </c>
    </row>
    <row r="2241" spans="1:12" hidden="1" x14ac:dyDescent="0.2">
      <c r="A2241" t="s">
        <v>3048</v>
      </c>
      <c r="B2241" t="s">
        <v>8268</v>
      </c>
      <c r="C2241" t="s">
        <v>3902</v>
      </c>
      <c r="D2241" t="str">
        <f>sc_gsm[[#This Row],[model_rxn]]&amp;"_"&amp;sc_gsm[[#This Row],[Column2]]</f>
        <v>DNTPPY1_c_FWD</v>
      </c>
      <c r="E2241" t="str">
        <f>_xlfn.XLOOKUP(sc_gsm[[#This Row],[Column3]],SC_enz[name_dir],SC_enz[name_dir],"")</f>
        <v>DNTPPY1_c_FWD</v>
      </c>
      <c r="F2241" t="str">
        <f>_xlfn.XLOOKUP(sc_gsm[[#This Row],[model_rxn]],RT_gsm[model_rxn],RT_gsm[model_rxn],"")</f>
        <v/>
      </c>
      <c r="G2241" s="3" t="str">
        <f>_xlfn.XLOOKUP(sc_gsm[[#This Row],[Column3]],RT_gsm[Column3],RT_gsm[Column3],"")</f>
        <v/>
      </c>
      <c r="H2241" s="3" t="str" cm="1">
        <f t="array" ref="H2241">sc_gsm[[#This Row],[model_rxn]]&amp;",r,"&amp;_xlfn.SWITCH(sc_gsm[[#This Row],[Column2]],"REV","lower_bound:-","FWD","upper_bound:")&amp;"1000"</f>
        <v>DNTPPY1_c,r,upper_bound:1000</v>
      </c>
      <c r="I2241" s="3" t="str">
        <f>_xlfn.XLOOKUP(sc_gsm[[#This Row],[Column3]],SC_enz[name_dir],SC_enz[name_dir],"")</f>
        <v>DNTPPY1_c_FWD</v>
      </c>
      <c r="J2241" s="3" t="str">
        <f>_xlfn.XLOOKUP(sc_gsm[[#This Row],[name]],[1]RXNS!$C:$C,[1]RXNS!$D:$D,"")</f>
        <v>dATP[c] + H2O[c] =&gt; dAMP[c] + diphosphate[c] + H+[c]</v>
      </c>
      <c r="K2241" s="3" t="str">
        <f>_xlfn.XLOOKUP(sc_gsm[[#This Row],[name]],[2]RXNS!$C:$C,[2]RXNS!$D:$D,"")</f>
        <v>dATP[c] + H2O[c] =&gt; dAMP[c] + diphosphate[c] + H+[c]</v>
      </c>
      <c r="L2241" s="3" t="b">
        <f>sc_gsm[[#This Row],[yeast8.3.4 equation]]=sc_gsm[[#This Row],[yeast9 equation]]</f>
        <v>1</v>
      </c>
    </row>
    <row r="2242" spans="1:12" hidden="1" x14ac:dyDescent="0.2">
      <c r="A2242" t="s">
        <v>3049</v>
      </c>
      <c r="B2242" t="s">
        <v>8269</v>
      </c>
      <c r="C2242" t="s">
        <v>3902</v>
      </c>
      <c r="D2242" t="str">
        <f>sc_gsm[[#This Row],[model_rxn]]&amp;"_"&amp;sc_gsm[[#This Row],[Column2]]</f>
        <v>DNTPPY2_c_FWD</v>
      </c>
      <c r="E2242" t="str">
        <f>_xlfn.XLOOKUP(sc_gsm[[#This Row],[Column3]],SC_enz[name_dir],SC_enz[name_dir],"")</f>
        <v>DNTPPY2_c_FWD</v>
      </c>
      <c r="F2242" t="str">
        <f>_xlfn.XLOOKUP(sc_gsm[[#This Row],[model_rxn]],RT_gsm[model_rxn],RT_gsm[model_rxn],"")</f>
        <v/>
      </c>
      <c r="G2242" s="3" t="str">
        <f>_xlfn.XLOOKUP(sc_gsm[[#This Row],[Column3]],RT_gsm[Column3],RT_gsm[Column3],"")</f>
        <v/>
      </c>
      <c r="H2242" s="3" t="str" cm="1">
        <f t="array" ref="H2242">sc_gsm[[#This Row],[model_rxn]]&amp;",r,"&amp;_xlfn.SWITCH(sc_gsm[[#This Row],[Column2]],"REV","lower_bound:-","FWD","upper_bound:")&amp;"1000"</f>
        <v>DNTPPY2_c,r,upper_bound:1000</v>
      </c>
      <c r="I2242" s="3" t="str">
        <f>_xlfn.XLOOKUP(sc_gsm[[#This Row],[Column3]],SC_enz[name_dir],SC_enz[name_dir],"")</f>
        <v>DNTPPY2_c_FWD</v>
      </c>
      <c r="J2242" s="3" t="str">
        <f>_xlfn.XLOOKUP(sc_gsm[[#This Row],[name]],[1]RXNS!$C:$C,[1]RXNS!$D:$D,"")</f>
        <v>dGTP[c] + H2O[c] =&gt; dGMP[c] + diphosphate[c] + H+[c]</v>
      </c>
      <c r="K2242" s="3" t="str">
        <f>_xlfn.XLOOKUP(sc_gsm[[#This Row],[name]],[2]RXNS!$C:$C,[2]RXNS!$D:$D,"")</f>
        <v>dGTP[c] + H2O[c] =&gt; dGMP[c] + diphosphate[c] + H+[c]</v>
      </c>
      <c r="L2242" s="3" t="b">
        <f>sc_gsm[[#This Row],[yeast8.3.4 equation]]=sc_gsm[[#This Row],[yeast9 equation]]</f>
        <v>1</v>
      </c>
    </row>
    <row r="2243" spans="1:12" hidden="1" x14ac:dyDescent="0.2">
      <c r="A2243" t="s">
        <v>3050</v>
      </c>
      <c r="B2243" t="s">
        <v>8270</v>
      </c>
      <c r="C2243" t="s">
        <v>3902</v>
      </c>
      <c r="D2243" t="str">
        <f>sc_gsm[[#This Row],[model_rxn]]&amp;"_"&amp;sc_gsm[[#This Row],[Column2]]</f>
        <v>DNTPPY3_c_FWD</v>
      </c>
      <c r="E2243" t="str">
        <f>_xlfn.XLOOKUP(sc_gsm[[#This Row],[Column3]],SC_enz[name_dir],SC_enz[name_dir],"")</f>
        <v>DNTPPY3_c_FWD</v>
      </c>
      <c r="F2243" t="str">
        <f>_xlfn.XLOOKUP(sc_gsm[[#This Row],[model_rxn]],RT_gsm[model_rxn],RT_gsm[model_rxn],"")</f>
        <v/>
      </c>
      <c r="G2243" s="3" t="str">
        <f>_xlfn.XLOOKUP(sc_gsm[[#This Row],[Column3]],RT_gsm[Column3],RT_gsm[Column3],"")</f>
        <v/>
      </c>
      <c r="H2243" s="3" t="str" cm="1">
        <f t="array" ref="H2243">sc_gsm[[#This Row],[model_rxn]]&amp;",r,"&amp;_xlfn.SWITCH(sc_gsm[[#This Row],[Column2]],"REV","lower_bound:-","FWD","upper_bound:")&amp;"1000"</f>
        <v>DNTPPY3_c,r,upper_bound:1000</v>
      </c>
      <c r="I2243" s="3" t="str">
        <f>_xlfn.XLOOKUP(sc_gsm[[#This Row],[Column3]],SC_enz[name_dir],SC_enz[name_dir],"")</f>
        <v>DNTPPY3_c_FWD</v>
      </c>
      <c r="J2243" s="3" t="str">
        <f>_xlfn.XLOOKUP(sc_gsm[[#This Row],[name]],[1]RXNS!$C:$C,[1]RXNS!$D:$D,"")</f>
        <v>dTTP[c] + H2O[c] =&gt; diphosphate[c] + dTMP[c] + H+[c]</v>
      </c>
      <c r="K2243" s="3" t="str">
        <f>_xlfn.XLOOKUP(sc_gsm[[#This Row],[name]],[2]RXNS!$C:$C,[2]RXNS!$D:$D,"")</f>
        <v>dTTP[c] + H2O[c] =&gt; diphosphate[c] + dTMP[c] + H+[c]</v>
      </c>
      <c r="L2243" s="3" t="b">
        <f>sc_gsm[[#This Row],[yeast8.3.4 equation]]=sc_gsm[[#This Row],[yeast9 equation]]</f>
        <v>1</v>
      </c>
    </row>
    <row r="2244" spans="1:12" hidden="1" x14ac:dyDescent="0.2">
      <c r="A2244" t="s">
        <v>3051</v>
      </c>
      <c r="B2244" t="s">
        <v>8271</v>
      </c>
      <c r="C2244" t="s">
        <v>3903</v>
      </c>
      <c r="D2244" t="str">
        <f>sc_gsm[[#This Row],[model_rxn]]&amp;"_"&amp;sc_gsm[[#This Row],[Column2]]</f>
        <v>APOOCT_m_REV</v>
      </c>
      <c r="E2244" t="str">
        <f>_xlfn.XLOOKUP(sc_gsm[[#This Row],[Column3]],SC_enz[name_dir],SC_enz[name_dir],"")</f>
        <v>APOOCT_m_REV</v>
      </c>
      <c r="F2244" t="str">
        <f>_xlfn.XLOOKUP(sc_gsm[[#This Row],[model_rxn]],RT_gsm[model_rxn],RT_gsm[model_rxn],"")</f>
        <v/>
      </c>
      <c r="G2244" s="3" t="str">
        <f>_xlfn.XLOOKUP(sc_gsm[[#This Row],[Column3]],RT_gsm[Column3],RT_gsm[Column3],"")</f>
        <v/>
      </c>
      <c r="H2244" s="3" t="str" cm="1">
        <f t="array" ref="H2244">sc_gsm[[#This Row],[model_rxn]]&amp;",r,"&amp;_xlfn.SWITCH(sc_gsm[[#This Row],[Column2]],"REV","lower_bound:-","FWD","upper_bound:")&amp;"1000"</f>
        <v>APOOCT_m,r,lower_bound:-1000</v>
      </c>
      <c r="I2244" s="3" t="str">
        <f>_xlfn.XLOOKUP(sc_gsm[[#This Row],[Column3]],SC_enz[name_dir],SC_enz[name_dir],"")</f>
        <v>APOOCT_m_REV</v>
      </c>
      <c r="J2244" s="3" t="str">
        <f>_xlfn.XLOOKUP(sc_gsm[[#This Row],[name]],[1]RXNS!$C:$C,[1]RXNS!$D:$D,"")</f>
        <v>octanoyl-ACP[m] + Apoprotein[m] &lt;=&gt; ACP1[m] + Protein N6-(octanoyl)lysine[m]</v>
      </c>
      <c r="K2244" s="3" t="str">
        <f>_xlfn.XLOOKUP(sc_gsm[[#This Row],[name]],[2]RXNS!$C:$C,[2]RXNS!$D:$D,"")</f>
        <v>octanoyl-ACP[m] + Apoprotein[m] &lt;=&gt; ACP1[m] + Protein N6-(octanoyl)lysine[m]</v>
      </c>
      <c r="L2244" s="3" t="b">
        <f>sc_gsm[[#This Row],[yeast8.3.4 equation]]=sc_gsm[[#This Row],[yeast9 equation]]</f>
        <v>1</v>
      </c>
    </row>
    <row r="2245" spans="1:12" hidden="1" x14ac:dyDescent="0.2">
      <c r="A2245" t="s">
        <v>3051</v>
      </c>
      <c r="B2245" t="s">
        <v>8271</v>
      </c>
      <c r="C2245" t="s">
        <v>3902</v>
      </c>
      <c r="D2245" t="str">
        <f>sc_gsm[[#This Row],[model_rxn]]&amp;"_"&amp;sc_gsm[[#This Row],[Column2]]</f>
        <v>APOOCT_m_FWD</v>
      </c>
      <c r="E2245" t="str">
        <f>_xlfn.XLOOKUP(sc_gsm[[#This Row],[Column3]],SC_enz[name_dir],SC_enz[name_dir],"")</f>
        <v>APOOCT_m_FWD</v>
      </c>
      <c r="F2245" t="str">
        <f>_xlfn.XLOOKUP(sc_gsm[[#This Row],[model_rxn]],RT_gsm[model_rxn],RT_gsm[model_rxn],"")</f>
        <v/>
      </c>
      <c r="G2245" s="3" t="str">
        <f>_xlfn.XLOOKUP(sc_gsm[[#This Row],[Column3]],RT_gsm[Column3],RT_gsm[Column3],"")</f>
        <v/>
      </c>
      <c r="H2245" s="3" t="str" cm="1">
        <f t="array" ref="H2245">sc_gsm[[#This Row],[model_rxn]]&amp;",r,"&amp;_xlfn.SWITCH(sc_gsm[[#This Row],[Column2]],"REV","lower_bound:-","FWD","upper_bound:")&amp;"1000"</f>
        <v>APOOCT_m,r,upper_bound:1000</v>
      </c>
      <c r="I2245" s="3" t="str">
        <f>_xlfn.XLOOKUP(sc_gsm[[#This Row],[Column3]],SC_enz[name_dir],SC_enz[name_dir],"")</f>
        <v>APOOCT_m_FWD</v>
      </c>
      <c r="J2245" s="3" t="str">
        <f>_xlfn.XLOOKUP(sc_gsm[[#This Row],[name]],[1]RXNS!$C:$C,[1]RXNS!$D:$D,"")</f>
        <v>octanoyl-ACP[m] + Apoprotein[m] &lt;=&gt; ACP1[m] + Protein N6-(octanoyl)lysine[m]</v>
      </c>
      <c r="K2245" s="3" t="str">
        <f>_xlfn.XLOOKUP(sc_gsm[[#This Row],[name]],[2]RXNS!$C:$C,[2]RXNS!$D:$D,"")</f>
        <v>octanoyl-ACP[m] + Apoprotein[m] &lt;=&gt; ACP1[m] + Protein N6-(octanoyl)lysine[m]</v>
      </c>
      <c r="L2245" s="3" t="b">
        <f>sc_gsm[[#This Row],[yeast8.3.4 equation]]=sc_gsm[[#This Row],[yeast9 equation]]</f>
        <v>1</v>
      </c>
    </row>
    <row r="2246" spans="1:12" hidden="1" x14ac:dyDescent="0.2">
      <c r="A2246" t="s">
        <v>3054</v>
      </c>
      <c r="B2246" t="s">
        <v>8272</v>
      </c>
      <c r="C2246" t="s">
        <v>3903</v>
      </c>
      <c r="D2246" t="str">
        <f>sc_gsm[[#This Row],[model_rxn]]&amp;"_"&amp;sc_gsm[[#This Row],[Column2]]</f>
        <v>APOLIPT_m_REV</v>
      </c>
      <c r="E2246" t="str">
        <f>_xlfn.XLOOKUP(sc_gsm[[#This Row],[Column3]],SC_enz[name_dir],SC_enz[name_dir],"")</f>
        <v>APOLIPT_m_REV</v>
      </c>
      <c r="F2246" t="str">
        <f>_xlfn.XLOOKUP(sc_gsm[[#This Row],[model_rxn]],RT_gsm[model_rxn],RT_gsm[model_rxn],"")</f>
        <v/>
      </c>
      <c r="G2246" s="3" t="str">
        <f>_xlfn.XLOOKUP(sc_gsm[[#This Row],[Column3]],RT_gsm[Column3],RT_gsm[Column3],"")</f>
        <v/>
      </c>
      <c r="H2246" s="3" t="str" cm="1">
        <f t="array" ref="H2246">sc_gsm[[#This Row],[model_rxn]]&amp;",r,"&amp;_xlfn.SWITCH(sc_gsm[[#This Row],[Column2]],"REV","lower_bound:-","FWD","upper_bound:")&amp;"1000"</f>
        <v>APOLIPT_m,r,lower_bound:-1000</v>
      </c>
      <c r="I2246" s="3" t="str">
        <f>_xlfn.XLOOKUP(sc_gsm[[#This Row],[Column3]],SC_enz[name_dir],SC_enz[name_dir],"")</f>
        <v>APOLIPT_m_REV</v>
      </c>
      <c r="J2246" s="3" t="str">
        <f>_xlfn.XLOOKUP(sc_gsm[[#This Row],[name]],[1]RXNS!$C:$C,[1]RXNS!$D:$D,"")</f>
        <v>Apoprotein[m] + Lipoyl-[acp][m] &lt;=&gt; ACP1[m] + Protein N6-(lipoyl)lysine[m]</v>
      </c>
      <c r="K2246" s="3" t="str">
        <f>_xlfn.XLOOKUP(sc_gsm[[#This Row],[name]],[2]RXNS!$C:$C,[2]RXNS!$D:$D,"")</f>
        <v>Apoprotein[m] + Lipoyl-[acp][m] &lt;=&gt; ACP1[m] + Protein N6-(lipoyl)lysine[m]</v>
      </c>
      <c r="L2246" s="3" t="b">
        <f>sc_gsm[[#This Row],[yeast8.3.4 equation]]=sc_gsm[[#This Row],[yeast9 equation]]</f>
        <v>1</v>
      </c>
    </row>
    <row r="2247" spans="1:12" hidden="1" x14ac:dyDescent="0.2">
      <c r="A2247" t="s">
        <v>3054</v>
      </c>
      <c r="B2247" t="s">
        <v>8272</v>
      </c>
      <c r="C2247" t="s">
        <v>3902</v>
      </c>
      <c r="D2247" t="str">
        <f>sc_gsm[[#This Row],[model_rxn]]&amp;"_"&amp;sc_gsm[[#This Row],[Column2]]</f>
        <v>APOLIPT_m_FWD</v>
      </c>
      <c r="E2247" t="str">
        <f>_xlfn.XLOOKUP(sc_gsm[[#This Row],[Column3]],SC_enz[name_dir],SC_enz[name_dir],"")</f>
        <v>APOLIPT_m_FWD</v>
      </c>
      <c r="F2247" t="str">
        <f>_xlfn.XLOOKUP(sc_gsm[[#This Row],[model_rxn]],RT_gsm[model_rxn],RT_gsm[model_rxn],"")</f>
        <v/>
      </c>
      <c r="G2247" s="3" t="str">
        <f>_xlfn.XLOOKUP(sc_gsm[[#This Row],[Column3]],RT_gsm[Column3],RT_gsm[Column3],"")</f>
        <v/>
      </c>
      <c r="H2247" s="3" t="str" cm="1">
        <f t="array" ref="H2247">sc_gsm[[#This Row],[model_rxn]]&amp;",r,"&amp;_xlfn.SWITCH(sc_gsm[[#This Row],[Column2]],"REV","lower_bound:-","FWD","upper_bound:")&amp;"1000"</f>
        <v>APOLIPT_m,r,upper_bound:1000</v>
      </c>
      <c r="I2247" s="3" t="str">
        <f>_xlfn.XLOOKUP(sc_gsm[[#This Row],[Column3]],SC_enz[name_dir],SC_enz[name_dir],"")</f>
        <v>APOLIPT_m_FWD</v>
      </c>
      <c r="J2247" s="3" t="str">
        <f>_xlfn.XLOOKUP(sc_gsm[[#This Row],[name]],[1]RXNS!$C:$C,[1]RXNS!$D:$D,"")</f>
        <v>Apoprotein[m] + Lipoyl-[acp][m] &lt;=&gt; ACP1[m] + Protein N6-(lipoyl)lysine[m]</v>
      </c>
      <c r="K2247" s="3" t="str">
        <f>_xlfn.XLOOKUP(sc_gsm[[#This Row],[name]],[2]RXNS!$C:$C,[2]RXNS!$D:$D,"")</f>
        <v>Apoprotein[m] + Lipoyl-[acp][m] &lt;=&gt; ACP1[m] + Protein N6-(lipoyl)lysine[m]</v>
      </c>
      <c r="L2247" s="3" t="b">
        <f>sc_gsm[[#This Row],[yeast8.3.4 equation]]=sc_gsm[[#This Row],[yeast9 equation]]</f>
        <v>1</v>
      </c>
    </row>
    <row r="2248" spans="1:12" hidden="1" x14ac:dyDescent="0.2">
      <c r="A2248" t="s">
        <v>3055</v>
      </c>
      <c r="B2248" t="s">
        <v>8273</v>
      </c>
      <c r="C2248" t="s">
        <v>3903</v>
      </c>
      <c r="D2248" t="str">
        <f>sc_gsm[[#This Row],[model_rxn]]&amp;"_"&amp;sc_gsm[[#This Row],[Column2]]</f>
        <v>4ABTORy_c_REV</v>
      </c>
      <c r="E2248" t="str">
        <f>_xlfn.XLOOKUP(sc_gsm[[#This Row],[Column3]],SC_enz[name_dir],SC_enz[name_dir],"")</f>
        <v>4ABTORy_c_REV</v>
      </c>
      <c r="F2248" t="str">
        <f>_xlfn.XLOOKUP(sc_gsm[[#This Row],[model_rxn]],RT_gsm[model_rxn],RT_gsm[model_rxn],"")</f>
        <v/>
      </c>
      <c r="G2248" s="3" t="str">
        <f>_xlfn.XLOOKUP(sc_gsm[[#This Row],[Column3]],RT_gsm[Column3],RT_gsm[Column3],"")</f>
        <v/>
      </c>
      <c r="H2248" s="3" t="str" cm="1">
        <f t="array" ref="H2248">sc_gsm[[#This Row],[model_rxn]]&amp;",r,"&amp;_xlfn.SWITCH(sc_gsm[[#This Row],[Column2]],"REV","lower_bound:-","FWD","upper_bound:")&amp;"1000"</f>
        <v>4ABTORy_c,r,lower_bound:-1000</v>
      </c>
      <c r="I2248" s="3" t="str">
        <f>_xlfn.XLOOKUP(sc_gsm[[#This Row],[Column3]],SC_enz[name_dir],SC_enz[name_dir],"")</f>
        <v>4ABTORy_c_REV</v>
      </c>
      <c r="J2248" s="3" t="str">
        <f>_xlfn.XLOOKUP(sc_gsm[[#This Row],[name]],[1]RXNS!$C:$C,[1]RXNS!$D:$D,"")</f>
        <v>4-aminobutanal[c] + H2O[c] + NADP(+)[c] &lt;=&gt; gamma-aminobutyrate[c] + 2 H+[c] + NADPH[c]</v>
      </c>
      <c r="K2248" s="3" t="str">
        <f>_xlfn.XLOOKUP(sc_gsm[[#This Row],[name]],[2]RXNS!$C:$C,[2]RXNS!$D:$D,"")</f>
        <v>4-aminobutanal[c] + H2O[c] + NADP(+)[c] &lt;=&gt; gamma-aminobutyrate[c] + 2 H+[c] + NADPH[c]</v>
      </c>
      <c r="L2248" s="3" t="b">
        <f>sc_gsm[[#This Row],[yeast8.3.4 equation]]=sc_gsm[[#This Row],[yeast9 equation]]</f>
        <v>1</v>
      </c>
    </row>
    <row r="2249" spans="1:12" hidden="1" x14ac:dyDescent="0.2">
      <c r="A2249" t="s">
        <v>3055</v>
      </c>
      <c r="B2249" t="s">
        <v>8273</v>
      </c>
      <c r="C2249" t="s">
        <v>3902</v>
      </c>
      <c r="D2249" t="str">
        <f>sc_gsm[[#This Row],[model_rxn]]&amp;"_"&amp;sc_gsm[[#This Row],[Column2]]</f>
        <v>4ABTORy_c_FWD</v>
      </c>
      <c r="E2249" t="str">
        <f>_xlfn.XLOOKUP(sc_gsm[[#This Row],[Column3]],SC_enz[name_dir],SC_enz[name_dir],"")</f>
        <v>4ABTORy_c_FWD</v>
      </c>
      <c r="F2249" t="str">
        <f>_xlfn.XLOOKUP(sc_gsm[[#This Row],[model_rxn]],RT_gsm[model_rxn],RT_gsm[model_rxn],"")</f>
        <v/>
      </c>
      <c r="G2249" s="3" t="str">
        <f>_xlfn.XLOOKUP(sc_gsm[[#This Row],[Column3]],RT_gsm[Column3],RT_gsm[Column3],"")</f>
        <v/>
      </c>
      <c r="H2249" s="3" t="str" cm="1">
        <f t="array" ref="H2249">sc_gsm[[#This Row],[model_rxn]]&amp;",r,"&amp;_xlfn.SWITCH(sc_gsm[[#This Row],[Column2]],"REV","lower_bound:-","FWD","upper_bound:")&amp;"1000"</f>
        <v>4ABTORy_c,r,upper_bound:1000</v>
      </c>
      <c r="I2249" s="3" t="str">
        <f>_xlfn.XLOOKUP(sc_gsm[[#This Row],[Column3]],SC_enz[name_dir],SC_enz[name_dir],"")</f>
        <v>4ABTORy_c_FWD</v>
      </c>
      <c r="J2249" s="3" t="str">
        <f>_xlfn.XLOOKUP(sc_gsm[[#This Row],[name]],[1]RXNS!$C:$C,[1]RXNS!$D:$D,"")</f>
        <v>4-aminobutanal[c] + H2O[c] + NADP(+)[c] &lt;=&gt; gamma-aminobutyrate[c] + 2 H+[c] + NADPH[c]</v>
      </c>
      <c r="K2249" s="3" t="str">
        <f>_xlfn.XLOOKUP(sc_gsm[[#This Row],[name]],[2]RXNS!$C:$C,[2]RXNS!$D:$D,"")</f>
        <v>4-aminobutanal[c] + H2O[c] + NADP(+)[c] &lt;=&gt; gamma-aminobutyrate[c] + 2 H+[c] + NADPH[c]</v>
      </c>
      <c r="L2249" s="3" t="b">
        <f>sc_gsm[[#This Row],[yeast8.3.4 equation]]=sc_gsm[[#This Row],[yeast9 equation]]</f>
        <v>1</v>
      </c>
    </row>
    <row r="2250" spans="1:12" hidden="1" x14ac:dyDescent="0.2">
      <c r="A2250" t="s">
        <v>3056</v>
      </c>
      <c r="B2250" t="s">
        <v>8274</v>
      </c>
      <c r="C2250" t="s">
        <v>3902</v>
      </c>
      <c r="D2250" t="str">
        <f>sc_gsm[[#This Row],[model_rxn]]&amp;"_"&amp;sc_gsm[[#This Row],[Column2]]</f>
        <v>4ABTORx_c_FWD</v>
      </c>
      <c r="E2250" t="str">
        <f>_xlfn.XLOOKUP(sc_gsm[[#This Row],[Column3]],SC_enz[name_dir],SC_enz[name_dir],"")</f>
        <v>4ABTORx_c_FWD</v>
      </c>
      <c r="F2250" t="str">
        <f>_xlfn.XLOOKUP(sc_gsm[[#This Row],[model_rxn]],RT_gsm[model_rxn],RT_gsm[model_rxn],"")</f>
        <v/>
      </c>
      <c r="G2250" s="3" t="str">
        <f>_xlfn.XLOOKUP(sc_gsm[[#This Row],[Column3]],RT_gsm[Column3],RT_gsm[Column3],"")</f>
        <v/>
      </c>
      <c r="H2250" s="3" t="str" cm="1">
        <f t="array" ref="H2250">sc_gsm[[#This Row],[model_rxn]]&amp;",r,"&amp;_xlfn.SWITCH(sc_gsm[[#This Row],[Column2]],"REV","lower_bound:-","FWD","upper_bound:")&amp;"1000"</f>
        <v>4ABTORx_c,r,upper_bound:1000</v>
      </c>
      <c r="I2250" s="3" t="str">
        <f>_xlfn.XLOOKUP(sc_gsm[[#This Row],[Column3]],SC_enz[name_dir],SC_enz[name_dir],"")</f>
        <v>4ABTORx_c_FWD</v>
      </c>
      <c r="J2250" s="3" t="str">
        <f>_xlfn.XLOOKUP(sc_gsm[[#This Row],[name]],[1]RXNS!$C:$C,[1]RXNS!$D:$D,"")</f>
        <v>4-aminobutanal[c] + H2O[c] + NAD[c] =&gt; gamma-aminobutyrate[c] + 2 H+[c] + NADH[c]</v>
      </c>
      <c r="K2250" s="3" t="str">
        <f>_xlfn.XLOOKUP(sc_gsm[[#This Row],[name]],[2]RXNS!$C:$C,[2]RXNS!$D:$D,"")</f>
        <v>4-aminobutanal[c] + H2O[c] + NAD[c] =&gt; gamma-aminobutyrate[c] + 2 H+[c] + NADH[c]</v>
      </c>
      <c r="L2250" s="3" t="b">
        <f>sc_gsm[[#This Row],[yeast8.3.4 equation]]=sc_gsm[[#This Row],[yeast9 equation]]</f>
        <v>1</v>
      </c>
    </row>
    <row r="2251" spans="1:12" hidden="1" x14ac:dyDescent="0.2">
      <c r="A2251" t="s">
        <v>3057</v>
      </c>
      <c r="B2251" t="s">
        <v>8275</v>
      </c>
      <c r="C2251" t="s">
        <v>3902</v>
      </c>
      <c r="D2251" t="str">
        <f>sc_gsm[[#This Row],[model_rxn]]&amp;"_"&amp;sc_gsm[[#This Row],[Column2]]</f>
        <v>r_4323_m_FWD</v>
      </c>
      <c r="E2251" t="str">
        <f>_xlfn.XLOOKUP(sc_gsm[[#This Row],[Column3]],SC_enz[name_dir],SC_enz[name_dir],"")</f>
        <v>r_4323_m_FWD</v>
      </c>
      <c r="F2251" t="str">
        <f>_xlfn.XLOOKUP(sc_gsm[[#This Row],[model_rxn]],RT_gsm[model_rxn],RT_gsm[model_rxn],"")</f>
        <v/>
      </c>
      <c r="G2251" s="3" t="str">
        <f>_xlfn.XLOOKUP(sc_gsm[[#This Row],[Column3]],RT_gsm[Column3],RT_gsm[Column3],"")</f>
        <v/>
      </c>
      <c r="H2251" s="3" t="str" cm="1">
        <f t="array" ref="H2251">sc_gsm[[#This Row],[model_rxn]]&amp;",r,"&amp;_xlfn.SWITCH(sc_gsm[[#This Row],[Column2]],"REV","lower_bound:-","FWD","upper_bound:")&amp;"1000"</f>
        <v>r_4323_m,r,upper_bound:1000</v>
      </c>
      <c r="I2251" s="3" t="str">
        <f>_xlfn.XLOOKUP(sc_gsm[[#This Row],[Column3]],SC_enz[name_dir],SC_enz[name_dir],"")</f>
        <v>r_4323_m_FWD</v>
      </c>
      <c r="J2251" s="3" t="str">
        <f>_xlfn.XLOOKUP(sc_gsm[[#This Row],[name]],[1]RXNS!$C:$C,[1]RXNS!$D:$D,"")</f>
        <v>2 S-adenosyl-L-methionine[m] + Protein N6-(octanoyl)lysine[m] + 2 Sulfur donor[m] &lt;=&gt; 2 L-methionine[m] + Protein N6-(lipoyl)lysine[m] + 2 5'-Deoxyadenosine[m]</v>
      </c>
      <c r="K2251" s="3" t="str">
        <f>_xlfn.XLOOKUP(sc_gsm[[#This Row],[name]],[2]RXNS!$C:$C,[2]RXNS!$D:$D,"")</f>
        <v>2 S-adenosyl-L-methionine[m] + Protein N6-(octanoyl)lysine[m] + 2 Sulfur donor[m] &lt;=&gt; 2 L-methionine[m] + Protein N6-(lipoyl)lysine[m] + 2 5'-Deoxyadenosine[m]</v>
      </c>
      <c r="L2251" s="3" t="b">
        <f>sc_gsm[[#This Row],[yeast8.3.4 equation]]=sc_gsm[[#This Row],[yeast9 equation]]</f>
        <v>1</v>
      </c>
    </row>
    <row r="2252" spans="1:12" hidden="1" x14ac:dyDescent="0.2">
      <c r="A2252" t="s">
        <v>3060</v>
      </c>
      <c r="B2252" t="s">
        <v>8276</v>
      </c>
      <c r="C2252" t="s">
        <v>3902</v>
      </c>
      <c r="D2252" t="str">
        <f>sc_gsm[[#This Row],[model_rxn]]&amp;"_"&amp;sc_gsm[[#This Row],[Column2]]</f>
        <v>r_4324_m_FWD</v>
      </c>
      <c r="E2252" t="str">
        <f>_xlfn.XLOOKUP(sc_gsm[[#This Row],[Column3]],SC_enz[name_dir],SC_enz[name_dir],"")</f>
        <v>r_4324_m_FWD</v>
      </c>
      <c r="F2252" t="str">
        <f>_xlfn.XLOOKUP(sc_gsm[[#This Row],[model_rxn]],RT_gsm[model_rxn],RT_gsm[model_rxn],"")</f>
        <v/>
      </c>
      <c r="G2252" s="3" t="str">
        <f>_xlfn.XLOOKUP(sc_gsm[[#This Row],[Column3]],RT_gsm[Column3],RT_gsm[Column3],"")</f>
        <v/>
      </c>
      <c r="H2252" s="3" t="str" cm="1">
        <f t="array" ref="H2252">sc_gsm[[#This Row],[model_rxn]]&amp;",r,"&amp;_xlfn.SWITCH(sc_gsm[[#This Row],[Column2]],"REV","lower_bound:-","FWD","upper_bound:")&amp;"1000"</f>
        <v>r_4324_m,r,upper_bound:1000</v>
      </c>
      <c r="I2252" s="3" t="str">
        <f>_xlfn.XLOOKUP(sc_gsm[[#This Row],[Column3]],SC_enz[name_dir],SC_enz[name_dir],"")</f>
        <v>r_4324_m_FWD</v>
      </c>
      <c r="J2252" s="3" t="str">
        <f>_xlfn.XLOOKUP(sc_gsm[[#This Row],[name]],[1]RXNS!$C:$C,[1]RXNS!$D:$D,"")</f>
        <v>octanoyl-ACP[m] + 2 S-adenosyl-L-methionine[m] + 2 Sulfur donor[m] &lt;=&gt; 2 L-methionine[m] + Lipoyl-[acp][m] + 2 5'-Deoxyadenosine[m]</v>
      </c>
      <c r="K2252" s="3" t="str">
        <f>_xlfn.XLOOKUP(sc_gsm[[#This Row],[name]],[2]RXNS!$C:$C,[2]RXNS!$D:$D,"")</f>
        <v>octanoyl-ACP[m] + 2 S-adenosyl-L-methionine[m] + 2 Sulfur donor[m] &lt;=&gt; 2 L-methionine[m] + Lipoyl-[acp][m] + 2 5'-Deoxyadenosine[m]</v>
      </c>
      <c r="L2252" s="3" t="b">
        <f>sc_gsm[[#This Row],[yeast8.3.4 equation]]=sc_gsm[[#This Row],[yeast9 equation]]</f>
        <v>1</v>
      </c>
    </row>
    <row r="2253" spans="1:12" hidden="1" x14ac:dyDescent="0.2">
      <c r="A2253" t="s">
        <v>3061</v>
      </c>
      <c r="B2253" t="s">
        <v>8277</v>
      </c>
      <c r="C2253" t="s">
        <v>3903</v>
      </c>
      <c r="D2253" t="str">
        <f>sc_gsm[[#This Row],[model_rxn]]&amp;"_"&amp;sc_gsm[[#This Row],[Column2]]</f>
        <v>MG2t_c_m_REV</v>
      </c>
      <c r="E2253" t="str">
        <f>_xlfn.XLOOKUP(sc_gsm[[#This Row],[Column3]],SC_enz[name_dir],SC_enz[name_dir],"")</f>
        <v>MG2t_c_m_REV</v>
      </c>
      <c r="F2253" t="str">
        <f>_xlfn.XLOOKUP(sc_gsm[[#This Row],[model_rxn]],RT_gsm[model_rxn],RT_gsm[model_rxn],"")</f>
        <v/>
      </c>
      <c r="G2253" s="3" t="str">
        <f>_xlfn.XLOOKUP(sc_gsm[[#This Row],[Column3]],RT_gsm[Column3],RT_gsm[Column3],"")</f>
        <v/>
      </c>
      <c r="H2253" s="3" t="str" cm="1">
        <f t="array" ref="H2253">sc_gsm[[#This Row],[model_rxn]]&amp;",r,"&amp;_xlfn.SWITCH(sc_gsm[[#This Row],[Column2]],"REV","lower_bound:-","FWD","upper_bound:")&amp;"1000"</f>
        <v>MG2t_c_m,r,lower_bound:-1000</v>
      </c>
      <c r="I2253" s="3" t="str">
        <f>_xlfn.XLOOKUP(sc_gsm[[#This Row],[Column3]],SC_enz[name_dir],SC_enz[name_dir],"")</f>
        <v>MG2t_c_m_REV</v>
      </c>
      <c r="J2253" s="3" t="str">
        <f>_xlfn.XLOOKUP(sc_gsm[[#This Row],[name]],[1]RXNS!$C:$C,[1]RXNS!$D:$D,"")</f>
        <v>Mg(2+)[c] &lt;=&gt; Mg(2+)[m]</v>
      </c>
      <c r="K2253" s="3" t="str">
        <f>_xlfn.XLOOKUP(sc_gsm[[#This Row],[name]],[2]RXNS!$C:$C,[2]RXNS!$D:$D,"")</f>
        <v>Mg(2+)[c] &lt;=&gt; Mg(2+)[m]</v>
      </c>
      <c r="L2253" s="3" t="b">
        <f>sc_gsm[[#This Row],[yeast8.3.4 equation]]=sc_gsm[[#This Row],[yeast9 equation]]</f>
        <v>1</v>
      </c>
    </row>
    <row r="2254" spans="1:12" hidden="1" x14ac:dyDescent="0.2">
      <c r="A2254" t="s">
        <v>3061</v>
      </c>
      <c r="B2254" t="s">
        <v>8277</v>
      </c>
      <c r="C2254" t="s">
        <v>3902</v>
      </c>
      <c r="D2254" t="str">
        <f>sc_gsm[[#This Row],[model_rxn]]&amp;"_"&amp;sc_gsm[[#This Row],[Column2]]</f>
        <v>MG2t_c_m_FWD</v>
      </c>
      <c r="E2254" t="str">
        <f>_xlfn.XLOOKUP(sc_gsm[[#This Row],[Column3]],SC_enz[name_dir],SC_enz[name_dir],"")</f>
        <v>MG2t_c_m_FWD</v>
      </c>
      <c r="F2254" t="str">
        <f>_xlfn.XLOOKUP(sc_gsm[[#This Row],[model_rxn]],RT_gsm[model_rxn],RT_gsm[model_rxn],"")</f>
        <v/>
      </c>
      <c r="G2254" s="3" t="str">
        <f>_xlfn.XLOOKUP(sc_gsm[[#This Row],[Column3]],RT_gsm[Column3],RT_gsm[Column3],"")</f>
        <v/>
      </c>
      <c r="H2254" s="3" t="str" cm="1">
        <f t="array" ref="H2254">sc_gsm[[#This Row],[model_rxn]]&amp;",r,"&amp;_xlfn.SWITCH(sc_gsm[[#This Row],[Column2]],"REV","lower_bound:-","FWD","upper_bound:")&amp;"1000"</f>
        <v>MG2t_c_m,r,upper_bound:1000</v>
      </c>
      <c r="I2254" s="3" t="str">
        <f>_xlfn.XLOOKUP(sc_gsm[[#This Row],[Column3]],SC_enz[name_dir],SC_enz[name_dir],"")</f>
        <v>MG2t_c_m_FWD</v>
      </c>
      <c r="J2254" s="3" t="str">
        <f>_xlfn.XLOOKUP(sc_gsm[[#This Row],[name]],[1]RXNS!$C:$C,[1]RXNS!$D:$D,"")</f>
        <v>Mg(2+)[c] &lt;=&gt; Mg(2+)[m]</v>
      </c>
      <c r="K2254" s="3" t="str">
        <f>_xlfn.XLOOKUP(sc_gsm[[#This Row],[name]],[2]RXNS!$C:$C,[2]RXNS!$D:$D,"")</f>
        <v>Mg(2+)[c] &lt;=&gt; Mg(2+)[m]</v>
      </c>
      <c r="L2254" s="3" t="b">
        <f>sc_gsm[[#This Row],[yeast8.3.4 equation]]=sc_gsm[[#This Row],[yeast9 equation]]</f>
        <v>1</v>
      </c>
    </row>
    <row r="2255" spans="1:12" hidden="1" x14ac:dyDescent="0.2">
      <c r="A2255" t="s">
        <v>3068</v>
      </c>
      <c r="B2255" t="s">
        <v>8278</v>
      </c>
      <c r="C2255" t="s">
        <v>3903</v>
      </c>
      <c r="D2255" t="str">
        <f>sc_gsm[[#This Row],[model_rxn]]&amp;"_"&amp;sc_gsm[[#This Row],[Column2]]</f>
        <v>PYDXR_c_REV</v>
      </c>
      <c r="E2255" t="str">
        <f>_xlfn.XLOOKUP(sc_gsm[[#This Row],[Column3]],SC_enz[name_dir],SC_enz[name_dir],"")</f>
        <v>PYDXR_c_REV</v>
      </c>
      <c r="F2255" t="str">
        <f>_xlfn.XLOOKUP(sc_gsm[[#This Row],[model_rxn]],RT_gsm[model_rxn],RT_gsm[model_rxn],"")</f>
        <v/>
      </c>
      <c r="G2255" s="3" t="str">
        <f>_xlfn.XLOOKUP(sc_gsm[[#This Row],[Column3]],RT_gsm[Column3],RT_gsm[Column3],"")</f>
        <v/>
      </c>
      <c r="H2255" s="3" t="str" cm="1">
        <f t="array" ref="H2255">sc_gsm[[#This Row],[model_rxn]]&amp;",r,"&amp;_xlfn.SWITCH(sc_gsm[[#This Row],[Column2]],"REV","lower_bound:-","FWD","upper_bound:")&amp;"1000"</f>
        <v>PYDXR_c,r,lower_bound:-1000</v>
      </c>
      <c r="I2255" s="3" t="str">
        <f>_xlfn.XLOOKUP(sc_gsm[[#This Row],[Column3]],SC_enz[name_dir],SC_enz[name_dir],"")</f>
        <v>PYDXR_c_REV</v>
      </c>
      <c r="J2255" s="3" t="str">
        <f>_xlfn.XLOOKUP(sc_gsm[[#This Row],[name]],[1]RXNS!$C:$C,[1]RXNS!$D:$D,"")</f>
        <v>NADP(+)[c] + pyridoxine[c] &lt;=&gt; H+[c] + NADPH[c] + pyridoxal[c]</v>
      </c>
      <c r="K2255" s="3" t="str">
        <f>_xlfn.XLOOKUP(sc_gsm[[#This Row],[name]],[2]RXNS!$C:$C,[2]RXNS!$D:$D,"")</f>
        <v>NADP(+)[c] + pyridoxine[c] &lt;=&gt; H+[c] + NADPH[c] + pyridoxal[c]</v>
      </c>
      <c r="L2255" s="3" t="b">
        <f>sc_gsm[[#This Row],[yeast8.3.4 equation]]=sc_gsm[[#This Row],[yeast9 equation]]</f>
        <v>1</v>
      </c>
    </row>
    <row r="2256" spans="1:12" hidden="1" x14ac:dyDescent="0.2">
      <c r="A2256" t="s">
        <v>3068</v>
      </c>
      <c r="B2256" t="s">
        <v>8278</v>
      </c>
      <c r="C2256" t="s">
        <v>3902</v>
      </c>
      <c r="D2256" t="str">
        <f>sc_gsm[[#This Row],[model_rxn]]&amp;"_"&amp;sc_gsm[[#This Row],[Column2]]</f>
        <v>PYDXR_c_FWD</v>
      </c>
      <c r="E2256" t="str">
        <f>_xlfn.XLOOKUP(sc_gsm[[#This Row],[Column3]],SC_enz[name_dir],SC_enz[name_dir],"")</f>
        <v>PYDXR_c_FWD</v>
      </c>
      <c r="F2256" t="str">
        <f>_xlfn.XLOOKUP(sc_gsm[[#This Row],[model_rxn]],RT_gsm[model_rxn],RT_gsm[model_rxn],"")</f>
        <v/>
      </c>
      <c r="G2256" s="3" t="str">
        <f>_xlfn.XLOOKUP(sc_gsm[[#This Row],[Column3]],RT_gsm[Column3],RT_gsm[Column3],"")</f>
        <v/>
      </c>
      <c r="H2256" s="3" t="str" cm="1">
        <f t="array" ref="H2256">sc_gsm[[#This Row],[model_rxn]]&amp;",r,"&amp;_xlfn.SWITCH(sc_gsm[[#This Row],[Column2]],"REV","lower_bound:-","FWD","upper_bound:")&amp;"1000"</f>
        <v>PYDXR_c,r,upper_bound:1000</v>
      </c>
      <c r="I2256" s="3" t="str">
        <f>_xlfn.XLOOKUP(sc_gsm[[#This Row],[Column3]],SC_enz[name_dir],SC_enz[name_dir],"")</f>
        <v>PYDXR_c_FWD</v>
      </c>
      <c r="J2256" s="3" t="str">
        <f>_xlfn.XLOOKUP(sc_gsm[[#This Row],[name]],[1]RXNS!$C:$C,[1]RXNS!$D:$D,"")</f>
        <v>NADP(+)[c] + pyridoxine[c] &lt;=&gt; H+[c] + NADPH[c] + pyridoxal[c]</v>
      </c>
      <c r="K2256" s="3" t="str">
        <f>_xlfn.XLOOKUP(sc_gsm[[#This Row],[name]],[2]RXNS!$C:$C,[2]RXNS!$D:$D,"")</f>
        <v>NADP(+)[c] + pyridoxine[c] &lt;=&gt; H+[c] + NADPH[c] + pyridoxal[c]</v>
      </c>
      <c r="L2256" s="3" t="b">
        <f>sc_gsm[[#This Row],[yeast8.3.4 equation]]=sc_gsm[[#This Row],[yeast9 equation]]</f>
        <v>1</v>
      </c>
    </row>
    <row r="2257" spans="1:12" hidden="1" x14ac:dyDescent="0.2">
      <c r="A2257" t="s">
        <v>3071</v>
      </c>
      <c r="B2257" t="s">
        <v>8279</v>
      </c>
      <c r="C2257" t="s">
        <v>3903</v>
      </c>
      <c r="D2257" t="str">
        <f>sc_gsm[[#This Row],[model_rxn]]&amp;"_"&amp;sc_gsm[[#This Row],[Column2]]</f>
        <v>CHOLt_c_e_REV</v>
      </c>
      <c r="E2257" t="str">
        <f>_xlfn.XLOOKUP(sc_gsm[[#This Row],[Column3]],SC_enz[name_dir],SC_enz[name_dir],"")</f>
        <v>CHOLt_c_e_REV</v>
      </c>
      <c r="F2257" t="str">
        <f>_xlfn.XLOOKUP(sc_gsm[[#This Row],[model_rxn]],RT_gsm[model_rxn],RT_gsm[model_rxn],"")</f>
        <v/>
      </c>
      <c r="G2257" s="3" t="str">
        <f>_xlfn.XLOOKUP(sc_gsm[[#This Row],[Column3]],RT_gsm[Column3],RT_gsm[Column3],"")</f>
        <v/>
      </c>
      <c r="H2257" s="3" t="str" cm="1">
        <f t="array" ref="H2257">sc_gsm[[#This Row],[model_rxn]]&amp;",r,"&amp;_xlfn.SWITCH(sc_gsm[[#This Row],[Column2]],"REV","lower_bound:-","FWD","upper_bound:")&amp;"1000"</f>
        <v>CHOLt_c_e,r,lower_bound:-1000</v>
      </c>
      <c r="I2257" s="3" t="str">
        <f>_xlfn.XLOOKUP(sc_gsm[[#This Row],[Column3]],SC_enz[name_dir],SC_enz[name_dir],"")</f>
        <v>CHOLt_c_e_REV</v>
      </c>
      <c r="J2257" s="3" t="str">
        <f>_xlfn.XLOOKUP(sc_gsm[[#This Row],[name]],[1]RXNS!$C:$C,[1]RXNS!$D:$D,"")</f>
        <v>choline[c] &lt;=&gt; choline[e]</v>
      </c>
      <c r="K2257" s="3" t="str">
        <f>_xlfn.XLOOKUP(sc_gsm[[#This Row],[name]],[2]RXNS!$C:$C,[2]RXNS!$D:$D,"")</f>
        <v>choline[c] &lt;=&gt; choline[e]</v>
      </c>
      <c r="L2257" s="3" t="b">
        <f>sc_gsm[[#This Row],[yeast8.3.4 equation]]=sc_gsm[[#This Row],[yeast9 equation]]</f>
        <v>1</v>
      </c>
    </row>
    <row r="2258" spans="1:12" hidden="1" x14ac:dyDescent="0.2">
      <c r="A2258" t="s">
        <v>3071</v>
      </c>
      <c r="B2258" t="s">
        <v>8279</v>
      </c>
      <c r="C2258" t="s">
        <v>3902</v>
      </c>
      <c r="D2258" t="str">
        <f>sc_gsm[[#This Row],[model_rxn]]&amp;"_"&amp;sc_gsm[[#This Row],[Column2]]</f>
        <v>CHOLt_c_e_FWD</v>
      </c>
      <c r="E2258" t="str">
        <f>_xlfn.XLOOKUP(sc_gsm[[#This Row],[Column3]],SC_enz[name_dir],SC_enz[name_dir],"")</f>
        <v>CHOLt_c_e_FWD</v>
      </c>
      <c r="F2258" t="str">
        <f>_xlfn.XLOOKUP(sc_gsm[[#This Row],[model_rxn]],RT_gsm[model_rxn],RT_gsm[model_rxn],"")</f>
        <v/>
      </c>
      <c r="G2258" s="3" t="str">
        <f>_xlfn.XLOOKUP(sc_gsm[[#This Row],[Column3]],RT_gsm[Column3],RT_gsm[Column3],"")</f>
        <v/>
      </c>
      <c r="H2258" s="3" t="str" cm="1">
        <f t="array" ref="H2258">sc_gsm[[#This Row],[model_rxn]]&amp;",r,"&amp;_xlfn.SWITCH(sc_gsm[[#This Row],[Column2]],"REV","lower_bound:-","FWD","upper_bound:")&amp;"1000"</f>
        <v>CHOLt_c_e,r,upper_bound:1000</v>
      </c>
      <c r="I2258" s="3" t="str">
        <f>_xlfn.XLOOKUP(sc_gsm[[#This Row],[Column3]],SC_enz[name_dir],SC_enz[name_dir],"")</f>
        <v>CHOLt_c_e_FWD</v>
      </c>
      <c r="J2258" s="3" t="str">
        <f>_xlfn.XLOOKUP(sc_gsm[[#This Row],[name]],[1]RXNS!$C:$C,[1]RXNS!$D:$D,"")</f>
        <v>choline[c] &lt;=&gt; choline[e]</v>
      </c>
      <c r="K2258" s="3" t="str">
        <f>_xlfn.XLOOKUP(sc_gsm[[#This Row],[name]],[2]RXNS!$C:$C,[2]RXNS!$D:$D,"")</f>
        <v>choline[c] &lt;=&gt; choline[e]</v>
      </c>
      <c r="L2258" s="3" t="b">
        <f>sc_gsm[[#This Row],[yeast8.3.4 equation]]=sc_gsm[[#This Row],[yeast9 equation]]</f>
        <v>1</v>
      </c>
    </row>
    <row r="2259" spans="1:12" hidden="1" x14ac:dyDescent="0.2">
      <c r="A2259" t="s">
        <v>3072</v>
      </c>
      <c r="B2259" t="s">
        <v>8280</v>
      </c>
      <c r="C2259" t="s">
        <v>3902</v>
      </c>
      <c r="D2259" t="str">
        <f>sc_gsm[[#This Row],[model_rxn]]&amp;"_"&amp;sc_gsm[[#This Row],[Column2]]</f>
        <v>ENPP_c_FWD</v>
      </c>
      <c r="E2259" t="str">
        <f>_xlfn.XLOOKUP(sc_gsm[[#This Row],[Column3]],SC_enz[name_dir],SC_enz[name_dir],"")</f>
        <v>ENPP_c_FWD</v>
      </c>
      <c r="F2259" t="str">
        <f>_xlfn.XLOOKUP(sc_gsm[[#This Row],[model_rxn]],RT_gsm[model_rxn],RT_gsm[model_rxn],"")</f>
        <v/>
      </c>
      <c r="G2259" s="3" t="str">
        <f>_xlfn.XLOOKUP(sc_gsm[[#This Row],[Column3]],RT_gsm[Column3],RT_gsm[Column3],"")</f>
        <v/>
      </c>
      <c r="H2259" s="3" t="str" cm="1">
        <f t="array" ref="H2259">sc_gsm[[#This Row],[model_rxn]]&amp;",r,"&amp;_xlfn.SWITCH(sc_gsm[[#This Row],[Column2]],"REV","lower_bound:-","FWD","upper_bound:")&amp;"1000"</f>
        <v>ENPP_c,r,upper_bound:1000</v>
      </c>
      <c r="I2259" s="3" t="str">
        <f>_xlfn.XLOOKUP(sc_gsm[[#This Row],[Column3]],SC_enz[name_dir],SC_enz[name_dir],"")</f>
        <v>ENPP_c_FWD</v>
      </c>
      <c r="J2259" s="3" t="str">
        <f>_xlfn.XLOOKUP(sc_gsm[[#This Row],[name]],[1]RXNS!$C:$C,[1]RXNS!$D:$D,"")</f>
        <v>dATP[c] + H2O[c] =&gt; dADP[c] + H+[c] + phosphate[c]</v>
      </c>
      <c r="K2259" s="3" t="str">
        <f>_xlfn.XLOOKUP(sc_gsm[[#This Row],[name]],[2]RXNS!$C:$C,[2]RXNS!$D:$D,"")</f>
        <v>dATP[c] + H2O[c] =&gt; dADP[c] + H+[c] + phosphate[c]</v>
      </c>
      <c r="L2259" s="3" t="b">
        <f>sc_gsm[[#This Row],[yeast8.3.4 equation]]=sc_gsm[[#This Row],[yeast9 equation]]</f>
        <v>1</v>
      </c>
    </row>
    <row r="2260" spans="1:12" hidden="1" x14ac:dyDescent="0.2">
      <c r="A2260" t="s">
        <v>3075</v>
      </c>
      <c r="B2260" t="s">
        <v>7351</v>
      </c>
      <c r="C2260" t="s">
        <v>3903</v>
      </c>
      <c r="D2260" t="str">
        <f>sc_gsm[[#This Row],[model_rxn]]&amp;"_"&amp;sc_gsm[[#This Row],[Column2]]</f>
        <v>2HGOR_c_REV</v>
      </c>
      <c r="E2260" t="str">
        <f>_xlfn.XLOOKUP(sc_gsm[[#This Row],[Column3]],SC_enz[name_dir],SC_enz[name_dir],"")</f>
        <v>2HGOR_c_REV</v>
      </c>
      <c r="F2260" t="str">
        <f>_xlfn.XLOOKUP(sc_gsm[[#This Row],[model_rxn]],RT_gsm[model_rxn],RT_gsm[model_rxn],"")</f>
        <v/>
      </c>
      <c r="G2260" s="3" t="str">
        <f>_xlfn.XLOOKUP(sc_gsm[[#This Row],[Column3]],RT_gsm[Column3],RT_gsm[Column3],"")</f>
        <v/>
      </c>
      <c r="H2260" s="3" t="str" cm="1">
        <f t="array" ref="H2260">sc_gsm[[#This Row],[model_rxn]]&amp;",r,"&amp;_xlfn.SWITCH(sc_gsm[[#This Row],[Column2]],"REV","lower_bound:-","FWD","upper_bound:")&amp;"1000"</f>
        <v>2HGOR_c,r,lower_bound:-1000</v>
      </c>
      <c r="I2260" s="3" t="str">
        <f>_xlfn.XLOOKUP(sc_gsm[[#This Row],[Column3]],SC_enz[name_dir],SC_enz[name_dir],"")</f>
        <v>2HGOR_c_REV</v>
      </c>
      <c r="J2260" s="3" t="str">
        <f>_xlfn.XLOOKUP(sc_gsm[[#This Row],[name]],[1]RXNS!$C:$C,[1]RXNS!$D:$D,"")</f>
        <v>3-phosphonato-D-glycerate(3-)[c] + NAD[c] =&gt; 3-phospho-hydroxypyruvate[c] + H+[c] + NADH[c]</v>
      </c>
      <c r="K2260" s="3" t="str">
        <f>_xlfn.XLOOKUP(sc_gsm[[#This Row],[name]],[2]RXNS!$C:$C,[2]RXNS!$D:$D,"")</f>
        <v>3-phosphonato-D-glycerate(3-)[c] + NAD[c] =&gt; 3-phospho-hydroxypyruvate[c] + H+[c] + NADH[c]</v>
      </c>
      <c r="L2260" s="3" t="b">
        <f>sc_gsm[[#This Row],[yeast8.3.4 equation]]=sc_gsm[[#This Row],[yeast9 equation]]</f>
        <v>1</v>
      </c>
    </row>
    <row r="2261" spans="1:12" hidden="1" x14ac:dyDescent="0.2">
      <c r="A2261" t="s">
        <v>3075</v>
      </c>
      <c r="B2261" t="s">
        <v>7351</v>
      </c>
      <c r="C2261" t="s">
        <v>3902</v>
      </c>
      <c r="D2261" t="str">
        <f>sc_gsm[[#This Row],[model_rxn]]&amp;"_"&amp;sc_gsm[[#This Row],[Column2]]</f>
        <v>2HGOR_c_FWD</v>
      </c>
      <c r="E2261" t="str">
        <f>_xlfn.XLOOKUP(sc_gsm[[#This Row],[Column3]],SC_enz[name_dir],SC_enz[name_dir],"")</f>
        <v>2HGOR_c_FWD</v>
      </c>
      <c r="F2261" t="str">
        <f>_xlfn.XLOOKUP(sc_gsm[[#This Row],[model_rxn]],RT_gsm[model_rxn],RT_gsm[model_rxn],"")</f>
        <v/>
      </c>
      <c r="G2261" s="3" t="str">
        <f>_xlfn.XLOOKUP(sc_gsm[[#This Row],[Column3]],RT_gsm[Column3],RT_gsm[Column3],"")</f>
        <v/>
      </c>
      <c r="H2261" s="3" t="str" cm="1">
        <f t="array" ref="H2261">sc_gsm[[#This Row],[model_rxn]]&amp;",r,"&amp;_xlfn.SWITCH(sc_gsm[[#This Row],[Column2]],"REV","lower_bound:-","FWD","upper_bound:")&amp;"1000"</f>
        <v>2HGOR_c,r,upper_bound:1000</v>
      </c>
      <c r="I2261" s="3" t="str">
        <f>_xlfn.XLOOKUP(sc_gsm[[#This Row],[Column3]],SC_enz[name_dir],SC_enz[name_dir],"")</f>
        <v>2HGOR_c_FWD</v>
      </c>
      <c r="J2261" s="3" t="str">
        <f>_xlfn.XLOOKUP(sc_gsm[[#This Row],[name]],[1]RXNS!$C:$C,[1]RXNS!$D:$D,"")</f>
        <v>3-phosphonato-D-glycerate(3-)[c] + NAD[c] =&gt; 3-phospho-hydroxypyruvate[c] + H+[c] + NADH[c]</v>
      </c>
      <c r="K2261" s="3" t="str">
        <f>_xlfn.XLOOKUP(sc_gsm[[#This Row],[name]],[2]RXNS!$C:$C,[2]RXNS!$D:$D,"")</f>
        <v>3-phosphonato-D-glycerate(3-)[c] + NAD[c] =&gt; 3-phospho-hydroxypyruvate[c] + H+[c] + NADH[c]</v>
      </c>
      <c r="L2261" s="3" t="b">
        <f>sc_gsm[[#This Row],[yeast8.3.4 equation]]=sc_gsm[[#This Row],[yeast9 equation]]</f>
        <v>1</v>
      </c>
    </row>
    <row r="2262" spans="1:12" hidden="1" x14ac:dyDescent="0.2">
      <c r="A2262" t="s">
        <v>3076</v>
      </c>
      <c r="B2262" t="s">
        <v>8281</v>
      </c>
      <c r="C2262" t="s">
        <v>3903</v>
      </c>
      <c r="D2262" t="str">
        <f>sc_gsm[[#This Row],[model_rxn]]&amp;"_"&amp;sc_gsm[[#This Row],[Column2]]</f>
        <v>CA2tps_c_e_REV</v>
      </c>
      <c r="E2262" t="str">
        <f>_xlfn.XLOOKUP(sc_gsm[[#This Row],[Column3]],SC_enz[name_dir],SC_enz[name_dir],"")</f>
        <v>CA2tps_c_e_REV</v>
      </c>
      <c r="F2262" t="str">
        <f>_xlfn.XLOOKUP(sc_gsm[[#This Row],[model_rxn]],RT_gsm[model_rxn],RT_gsm[model_rxn],"")</f>
        <v/>
      </c>
      <c r="G2262" s="3" t="str">
        <f>_xlfn.XLOOKUP(sc_gsm[[#This Row],[Column3]],RT_gsm[Column3],RT_gsm[Column3],"")</f>
        <v/>
      </c>
      <c r="H2262" s="3" t="str" cm="1">
        <f t="array" ref="H2262">sc_gsm[[#This Row],[model_rxn]]&amp;",r,"&amp;_xlfn.SWITCH(sc_gsm[[#This Row],[Column2]],"REV","lower_bound:-","FWD","upper_bound:")&amp;"1000"</f>
        <v>CA2tps_c_e,r,lower_bound:-1000</v>
      </c>
      <c r="I2262" s="3" t="str">
        <f>_xlfn.XLOOKUP(sc_gsm[[#This Row],[Column3]],SC_enz[name_dir],SC_enz[name_dir],"")</f>
        <v>CA2tps_c_e_REV</v>
      </c>
      <c r="J2262" s="3" t="str">
        <f>_xlfn.XLOOKUP(sc_gsm[[#This Row],[name]],[1]RXNS!$C:$C,[1]RXNS!$D:$D,"")</f>
        <v>H+[e] + Ca(2+)[e] &lt;=&gt; H+[c] + Ca(2+)[c]</v>
      </c>
      <c r="K2262" s="3" t="str">
        <f>_xlfn.XLOOKUP(sc_gsm[[#This Row],[name]],[2]RXNS!$C:$C,[2]RXNS!$D:$D,"")</f>
        <v>H+[e] + Ca(2+)[e] &lt;=&gt; H+[c] + Ca(2+)[c]</v>
      </c>
      <c r="L2262" s="3" t="b">
        <f>sc_gsm[[#This Row],[yeast8.3.4 equation]]=sc_gsm[[#This Row],[yeast9 equation]]</f>
        <v>1</v>
      </c>
    </row>
    <row r="2263" spans="1:12" hidden="1" x14ac:dyDescent="0.2">
      <c r="A2263" t="s">
        <v>3076</v>
      </c>
      <c r="B2263" t="s">
        <v>8281</v>
      </c>
      <c r="C2263" t="s">
        <v>3902</v>
      </c>
      <c r="D2263" t="str">
        <f>sc_gsm[[#This Row],[model_rxn]]&amp;"_"&amp;sc_gsm[[#This Row],[Column2]]</f>
        <v>CA2tps_c_e_FWD</v>
      </c>
      <c r="E2263" t="str">
        <f>_xlfn.XLOOKUP(sc_gsm[[#This Row],[Column3]],SC_enz[name_dir],SC_enz[name_dir],"")</f>
        <v>CA2tps_c_e_FWD</v>
      </c>
      <c r="F2263" t="str">
        <f>_xlfn.XLOOKUP(sc_gsm[[#This Row],[model_rxn]],RT_gsm[model_rxn],RT_gsm[model_rxn],"")</f>
        <v/>
      </c>
      <c r="G2263" s="3" t="str">
        <f>_xlfn.XLOOKUP(sc_gsm[[#This Row],[Column3]],RT_gsm[Column3],RT_gsm[Column3],"")</f>
        <v/>
      </c>
      <c r="H2263" s="3" t="str" cm="1">
        <f t="array" ref="H2263">sc_gsm[[#This Row],[model_rxn]]&amp;",r,"&amp;_xlfn.SWITCH(sc_gsm[[#This Row],[Column2]],"REV","lower_bound:-","FWD","upper_bound:")&amp;"1000"</f>
        <v>CA2tps_c_e,r,upper_bound:1000</v>
      </c>
      <c r="I2263" s="3" t="str">
        <f>_xlfn.XLOOKUP(sc_gsm[[#This Row],[Column3]],SC_enz[name_dir],SC_enz[name_dir],"")</f>
        <v>CA2tps_c_e_FWD</v>
      </c>
      <c r="J2263" s="3" t="str">
        <f>_xlfn.XLOOKUP(sc_gsm[[#This Row],[name]],[1]RXNS!$C:$C,[1]RXNS!$D:$D,"")</f>
        <v>H+[e] + Ca(2+)[e] &lt;=&gt; H+[c] + Ca(2+)[c]</v>
      </c>
      <c r="K2263" s="3" t="str">
        <f>_xlfn.XLOOKUP(sc_gsm[[#This Row],[name]],[2]RXNS!$C:$C,[2]RXNS!$D:$D,"")</f>
        <v>H+[e] + Ca(2+)[e] &lt;=&gt; H+[c] + Ca(2+)[c]</v>
      </c>
      <c r="L2263" s="3" t="b">
        <f>sc_gsm[[#This Row],[yeast8.3.4 equation]]=sc_gsm[[#This Row],[yeast9 equation]]</f>
        <v>1</v>
      </c>
    </row>
    <row r="2264" spans="1:12" hidden="1" x14ac:dyDescent="0.2">
      <c r="A2264" t="s">
        <v>3079</v>
      </c>
      <c r="B2264" t="s">
        <v>8282</v>
      </c>
      <c r="C2264" t="s">
        <v>3903</v>
      </c>
      <c r="D2264" t="str">
        <f>sc_gsm[[#This Row],[model_rxn]]&amp;"_"&amp;sc_gsm[[#This Row],[Column2]]</f>
        <v>CUtps_c_e_REV</v>
      </c>
      <c r="E2264" t="str">
        <f>_xlfn.XLOOKUP(sc_gsm[[#This Row],[Column3]],SC_enz[name_dir],SC_enz[name_dir],"")</f>
        <v>CUtps_c_e_REV</v>
      </c>
      <c r="F2264" t="str">
        <f>_xlfn.XLOOKUP(sc_gsm[[#This Row],[model_rxn]],RT_gsm[model_rxn],RT_gsm[model_rxn],"")</f>
        <v/>
      </c>
      <c r="G2264" s="3" t="str">
        <f>_xlfn.XLOOKUP(sc_gsm[[#This Row],[Column3]],RT_gsm[Column3],RT_gsm[Column3],"")</f>
        <v/>
      </c>
      <c r="H2264" s="3" t="str" cm="1">
        <f t="array" ref="H2264">sc_gsm[[#This Row],[model_rxn]]&amp;",r,"&amp;_xlfn.SWITCH(sc_gsm[[#This Row],[Column2]],"REV","lower_bound:-","FWD","upper_bound:")&amp;"1000"</f>
        <v>CUtps_c_e,r,lower_bound:-1000</v>
      </c>
      <c r="I2264" s="3" t="str">
        <f>_xlfn.XLOOKUP(sc_gsm[[#This Row],[Column3]],SC_enz[name_dir],SC_enz[name_dir],"")</f>
        <v>CUtps_c_e_REV</v>
      </c>
      <c r="J2264" s="3" t="str">
        <f>_xlfn.XLOOKUP(sc_gsm[[#This Row],[name]],[1]RXNS!$C:$C,[1]RXNS!$D:$D,"")</f>
        <v>H+[e] + Cu2(+)[e] &lt;=&gt; H+[c] + Cu2(+)[c]</v>
      </c>
      <c r="K2264" s="3" t="str">
        <f>_xlfn.XLOOKUP(sc_gsm[[#This Row],[name]],[2]RXNS!$C:$C,[2]RXNS!$D:$D,"")</f>
        <v>H+[e] + Cu2(+)[e] &lt;=&gt; H+[c] + Cu2(+)[c]</v>
      </c>
      <c r="L2264" s="3" t="b">
        <f>sc_gsm[[#This Row],[yeast8.3.4 equation]]=sc_gsm[[#This Row],[yeast9 equation]]</f>
        <v>1</v>
      </c>
    </row>
    <row r="2265" spans="1:12" hidden="1" x14ac:dyDescent="0.2">
      <c r="A2265" t="s">
        <v>3079</v>
      </c>
      <c r="B2265" t="s">
        <v>8282</v>
      </c>
      <c r="C2265" t="s">
        <v>3902</v>
      </c>
      <c r="D2265" t="str">
        <f>sc_gsm[[#This Row],[model_rxn]]&amp;"_"&amp;sc_gsm[[#This Row],[Column2]]</f>
        <v>CUtps_c_e_FWD</v>
      </c>
      <c r="E2265" t="str">
        <f>_xlfn.XLOOKUP(sc_gsm[[#This Row],[Column3]],SC_enz[name_dir],SC_enz[name_dir],"")</f>
        <v>CUtps_c_e_FWD</v>
      </c>
      <c r="F2265" t="str">
        <f>_xlfn.XLOOKUP(sc_gsm[[#This Row],[model_rxn]],RT_gsm[model_rxn],RT_gsm[model_rxn],"")</f>
        <v/>
      </c>
      <c r="G2265" s="3" t="str">
        <f>_xlfn.XLOOKUP(sc_gsm[[#This Row],[Column3]],RT_gsm[Column3],RT_gsm[Column3],"")</f>
        <v/>
      </c>
      <c r="H2265" s="3" t="str" cm="1">
        <f t="array" ref="H2265">sc_gsm[[#This Row],[model_rxn]]&amp;",r,"&amp;_xlfn.SWITCH(sc_gsm[[#This Row],[Column2]],"REV","lower_bound:-","FWD","upper_bound:")&amp;"1000"</f>
        <v>CUtps_c_e,r,upper_bound:1000</v>
      </c>
      <c r="I2265" s="3" t="str">
        <f>_xlfn.XLOOKUP(sc_gsm[[#This Row],[Column3]],SC_enz[name_dir],SC_enz[name_dir],"")</f>
        <v>CUtps_c_e_FWD</v>
      </c>
      <c r="J2265" s="3" t="str">
        <f>_xlfn.XLOOKUP(sc_gsm[[#This Row],[name]],[1]RXNS!$C:$C,[1]RXNS!$D:$D,"")</f>
        <v>H+[e] + Cu2(+)[e] &lt;=&gt; H+[c] + Cu2(+)[c]</v>
      </c>
      <c r="K2265" s="3" t="str">
        <f>_xlfn.XLOOKUP(sc_gsm[[#This Row],[name]],[2]RXNS!$C:$C,[2]RXNS!$D:$D,"")</f>
        <v>H+[e] + Cu2(+)[e] &lt;=&gt; H+[c] + Cu2(+)[c]</v>
      </c>
      <c r="L2265" s="3" t="b">
        <f>sc_gsm[[#This Row],[yeast8.3.4 equation]]=sc_gsm[[#This Row],[yeast9 equation]]</f>
        <v>1</v>
      </c>
    </row>
    <row r="2266" spans="1:12" hidden="1" x14ac:dyDescent="0.2">
      <c r="A2266" t="s">
        <v>3080</v>
      </c>
      <c r="B2266" t="s">
        <v>8283</v>
      </c>
      <c r="C2266" t="s">
        <v>3903</v>
      </c>
      <c r="D2266" t="str">
        <f>sc_gsm[[#This Row],[model_rxn]]&amp;"_"&amp;sc_gsm[[#This Row],[Column2]]</f>
        <v>MN2tps_c_e_REV</v>
      </c>
      <c r="E2266" t="str">
        <f>_xlfn.XLOOKUP(sc_gsm[[#This Row],[Column3]],SC_enz[name_dir],SC_enz[name_dir],"")</f>
        <v>MN2tps_c_e_REV</v>
      </c>
      <c r="F2266" t="str">
        <f>_xlfn.XLOOKUP(sc_gsm[[#This Row],[model_rxn]],RT_gsm[model_rxn],RT_gsm[model_rxn],"")</f>
        <v/>
      </c>
      <c r="G2266" s="3" t="str">
        <f>_xlfn.XLOOKUP(sc_gsm[[#This Row],[Column3]],RT_gsm[Column3],RT_gsm[Column3],"")</f>
        <v/>
      </c>
      <c r="H2266" s="3" t="str" cm="1">
        <f t="array" ref="H2266">sc_gsm[[#This Row],[model_rxn]]&amp;",r,"&amp;_xlfn.SWITCH(sc_gsm[[#This Row],[Column2]],"REV","lower_bound:-","FWD","upper_bound:")&amp;"1000"</f>
        <v>MN2tps_c_e,r,lower_bound:-1000</v>
      </c>
      <c r="I2266" s="3" t="str">
        <f>_xlfn.XLOOKUP(sc_gsm[[#This Row],[Column3]],SC_enz[name_dir],SC_enz[name_dir],"")</f>
        <v>MN2tps_c_e_REV</v>
      </c>
      <c r="J2266" s="3" t="str">
        <f>_xlfn.XLOOKUP(sc_gsm[[#This Row],[name]],[1]RXNS!$C:$C,[1]RXNS!$D:$D,"")</f>
        <v>H+[e] + Mn(2+)[e] &lt;=&gt; H+[c] + Mn(2+)[c]</v>
      </c>
      <c r="K2266" s="3" t="str">
        <f>_xlfn.XLOOKUP(sc_gsm[[#This Row],[name]],[2]RXNS!$C:$C,[2]RXNS!$D:$D,"")</f>
        <v>H+[e] + Mn(2+)[e] &lt;=&gt; H+[c] + Mn(2+)[c]</v>
      </c>
      <c r="L2266" s="3" t="b">
        <f>sc_gsm[[#This Row],[yeast8.3.4 equation]]=sc_gsm[[#This Row],[yeast9 equation]]</f>
        <v>1</v>
      </c>
    </row>
    <row r="2267" spans="1:12" hidden="1" x14ac:dyDescent="0.2">
      <c r="A2267" t="s">
        <v>3080</v>
      </c>
      <c r="B2267" t="s">
        <v>8283</v>
      </c>
      <c r="C2267" t="s">
        <v>3902</v>
      </c>
      <c r="D2267" t="str">
        <f>sc_gsm[[#This Row],[model_rxn]]&amp;"_"&amp;sc_gsm[[#This Row],[Column2]]</f>
        <v>MN2tps_c_e_FWD</v>
      </c>
      <c r="E2267" t="str">
        <f>_xlfn.XLOOKUP(sc_gsm[[#This Row],[Column3]],SC_enz[name_dir],SC_enz[name_dir],"")</f>
        <v>MN2tps_c_e_FWD</v>
      </c>
      <c r="F2267" t="str">
        <f>_xlfn.XLOOKUP(sc_gsm[[#This Row],[model_rxn]],RT_gsm[model_rxn],RT_gsm[model_rxn],"")</f>
        <v/>
      </c>
      <c r="G2267" s="3" t="str">
        <f>_xlfn.XLOOKUP(sc_gsm[[#This Row],[Column3]],RT_gsm[Column3],RT_gsm[Column3],"")</f>
        <v/>
      </c>
      <c r="H2267" s="3" t="str" cm="1">
        <f t="array" ref="H2267">sc_gsm[[#This Row],[model_rxn]]&amp;",r,"&amp;_xlfn.SWITCH(sc_gsm[[#This Row],[Column2]],"REV","lower_bound:-","FWD","upper_bound:")&amp;"1000"</f>
        <v>MN2tps_c_e,r,upper_bound:1000</v>
      </c>
      <c r="I2267" s="3" t="str">
        <f>_xlfn.XLOOKUP(sc_gsm[[#This Row],[Column3]],SC_enz[name_dir],SC_enz[name_dir],"")</f>
        <v>MN2tps_c_e_FWD</v>
      </c>
      <c r="J2267" s="3" t="str">
        <f>_xlfn.XLOOKUP(sc_gsm[[#This Row],[name]],[1]RXNS!$C:$C,[1]RXNS!$D:$D,"")</f>
        <v>H+[e] + Mn(2+)[e] &lt;=&gt; H+[c] + Mn(2+)[c]</v>
      </c>
      <c r="K2267" s="3" t="str">
        <f>_xlfn.XLOOKUP(sc_gsm[[#This Row],[name]],[2]RXNS!$C:$C,[2]RXNS!$D:$D,"")</f>
        <v>H+[e] + Mn(2+)[e] &lt;=&gt; H+[c] + Mn(2+)[c]</v>
      </c>
      <c r="L2267" s="3" t="b">
        <f>sc_gsm[[#This Row],[yeast8.3.4 equation]]=sc_gsm[[#This Row],[yeast9 equation]]</f>
        <v>1</v>
      </c>
    </row>
    <row r="2268" spans="1:12" hidden="1" x14ac:dyDescent="0.2">
      <c r="A2268" t="s">
        <v>3081</v>
      </c>
      <c r="B2268" t="s">
        <v>8284</v>
      </c>
      <c r="C2268" t="s">
        <v>3903</v>
      </c>
      <c r="D2268" t="str">
        <f>sc_gsm[[#This Row],[model_rxn]]&amp;"_"&amp;sc_gsm[[#This Row],[Column2]]</f>
        <v>ZN2tps_c_e_REV</v>
      </c>
      <c r="E2268" t="str">
        <f>_xlfn.XLOOKUP(sc_gsm[[#This Row],[Column3]],SC_enz[name_dir],SC_enz[name_dir],"")</f>
        <v>ZN2tps_c_e_REV</v>
      </c>
      <c r="F2268" t="str">
        <f>_xlfn.XLOOKUP(sc_gsm[[#This Row],[model_rxn]],RT_gsm[model_rxn],RT_gsm[model_rxn],"")</f>
        <v/>
      </c>
      <c r="G2268" s="3" t="str">
        <f>_xlfn.XLOOKUP(sc_gsm[[#This Row],[Column3]],RT_gsm[Column3],RT_gsm[Column3],"")</f>
        <v/>
      </c>
      <c r="H2268" s="3" t="str" cm="1">
        <f t="array" ref="H2268">sc_gsm[[#This Row],[model_rxn]]&amp;",r,"&amp;_xlfn.SWITCH(sc_gsm[[#This Row],[Column2]],"REV","lower_bound:-","FWD","upper_bound:")&amp;"1000"</f>
        <v>ZN2tps_c_e,r,lower_bound:-1000</v>
      </c>
      <c r="I2268" s="3" t="str">
        <f>_xlfn.XLOOKUP(sc_gsm[[#This Row],[Column3]],SC_enz[name_dir],SC_enz[name_dir],"")</f>
        <v>ZN2tps_c_e_REV</v>
      </c>
      <c r="J2268" s="3" t="str">
        <f>_xlfn.XLOOKUP(sc_gsm[[#This Row],[name]],[1]RXNS!$C:$C,[1]RXNS!$D:$D,"")</f>
        <v>H+[e] + Zn(2+)[e] &lt;=&gt; H+[c] + Zn(2+)[c]</v>
      </c>
      <c r="K2268" s="3" t="str">
        <f>_xlfn.XLOOKUP(sc_gsm[[#This Row],[name]],[2]RXNS!$C:$C,[2]RXNS!$D:$D,"")</f>
        <v>H+[e] + Zn(2+)[e] &lt;=&gt; H+[c] + Zn(2+)[c]</v>
      </c>
      <c r="L2268" s="3" t="b">
        <f>sc_gsm[[#This Row],[yeast8.3.4 equation]]=sc_gsm[[#This Row],[yeast9 equation]]</f>
        <v>1</v>
      </c>
    </row>
    <row r="2269" spans="1:12" hidden="1" x14ac:dyDescent="0.2">
      <c r="A2269" t="s">
        <v>3081</v>
      </c>
      <c r="B2269" t="s">
        <v>8284</v>
      </c>
      <c r="C2269" t="s">
        <v>3902</v>
      </c>
      <c r="D2269" t="str">
        <f>sc_gsm[[#This Row],[model_rxn]]&amp;"_"&amp;sc_gsm[[#This Row],[Column2]]</f>
        <v>ZN2tps_c_e_FWD</v>
      </c>
      <c r="E2269" t="str">
        <f>_xlfn.XLOOKUP(sc_gsm[[#This Row],[Column3]],SC_enz[name_dir],SC_enz[name_dir],"")</f>
        <v>ZN2tps_c_e_FWD</v>
      </c>
      <c r="F2269" t="str">
        <f>_xlfn.XLOOKUP(sc_gsm[[#This Row],[model_rxn]],RT_gsm[model_rxn],RT_gsm[model_rxn],"")</f>
        <v/>
      </c>
      <c r="G2269" s="3" t="str">
        <f>_xlfn.XLOOKUP(sc_gsm[[#This Row],[Column3]],RT_gsm[Column3],RT_gsm[Column3],"")</f>
        <v/>
      </c>
      <c r="H2269" s="3" t="str" cm="1">
        <f t="array" ref="H2269">sc_gsm[[#This Row],[model_rxn]]&amp;",r,"&amp;_xlfn.SWITCH(sc_gsm[[#This Row],[Column2]],"REV","lower_bound:-","FWD","upper_bound:")&amp;"1000"</f>
        <v>ZN2tps_c_e,r,upper_bound:1000</v>
      </c>
      <c r="I2269" s="3" t="str">
        <f>_xlfn.XLOOKUP(sc_gsm[[#This Row],[Column3]],SC_enz[name_dir],SC_enz[name_dir],"")</f>
        <v>ZN2tps_c_e_FWD</v>
      </c>
      <c r="J2269" s="3" t="str">
        <f>_xlfn.XLOOKUP(sc_gsm[[#This Row],[name]],[1]RXNS!$C:$C,[1]RXNS!$D:$D,"")</f>
        <v>H+[e] + Zn(2+)[e] &lt;=&gt; H+[c] + Zn(2+)[c]</v>
      </c>
      <c r="K2269" s="3" t="str">
        <f>_xlfn.XLOOKUP(sc_gsm[[#This Row],[name]],[2]RXNS!$C:$C,[2]RXNS!$D:$D,"")</f>
        <v>H+[e] + Zn(2+)[e] &lt;=&gt; H+[c] + Zn(2+)[c]</v>
      </c>
      <c r="L2269" s="3" t="b">
        <f>sc_gsm[[#This Row],[yeast8.3.4 equation]]=sc_gsm[[#This Row],[yeast9 equation]]</f>
        <v>1</v>
      </c>
    </row>
    <row r="2270" spans="1:12" hidden="1" x14ac:dyDescent="0.2">
      <c r="A2270" t="s">
        <v>3086</v>
      </c>
      <c r="B2270" t="s">
        <v>8285</v>
      </c>
      <c r="C2270" t="s">
        <v>3903</v>
      </c>
      <c r="D2270" t="str">
        <f>sc_gsm[[#This Row],[model_rxn]]&amp;"_"&amp;sc_gsm[[#This Row],[Column2]]</f>
        <v>MG2tps_c_e_REV</v>
      </c>
      <c r="E2270" t="str">
        <f>_xlfn.XLOOKUP(sc_gsm[[#This Row],[Column3]],SC_enz[name_dir],SC_enz[name_dir],"")</f>
        <v>MG2tps_c_e_REV</v>
      </c>
      <c r="F2270" t="str">
        <f>_xlfn.XLOOKUP(sc_gsm[[#This Row],[model_rxn]],RT_gsm[model_rxn],RT_gsm[model_rxn],"")</f>
        <v/>
      </c>
      <c r="G2270" s="3" t="str">
        <f>_xlfn.XLOOKUP(sc_gsm[[#This Row],[Column3]],RT_gsm[Column3],RT_gsm[Column3],"")</f>
        <v/>
      </c>
      <c r="H2270" s="3" t="str" cm="1">
        <f t="array" ref="H2270">sc_gsm[[#This Row],[model_rxn]]&amp;",r,"&amp;_xlfn.SWITCH(sc_gsm[[#This Row],[Column2]],"REV","lower_bound:-","FWD","upper_bound:")&amp;"1000"</f>
        <v>MG2tps_c_e,r,lower_bound:-1000</v>
      </c>
      <c r="I2270" s="3" t="str">
        <f>_xlfn.XLOOKUP(sc_gsm[[#This Row],[Column3]],SC_enz[name_dir],SC_enz[name_dir],"")</f>
        <v>MG2tps_c_e_REV</v>
      </c>
      <c r="J2270" s="3" t="str">
        <f>_xlfn.XLOOKUP(sc_gsm[[#This Row],[name]],[1]RXNS!$C:$C,[1]RXNS!$D:$D,"")</f>
        <v>H+[e] + Mg(2+)[e] &lt;=&gt; H+[c] + Mg(2+)[c]</v>
      </c>
      <c r="K2270" s="3" t="str">
        <f>_xlfn.XLOOKUP(sc_gsm[[#This Row],[name]],[2]RXNS!$C:$C,[2]RXNS!$D:$D,"")</f>
        <v>H+[e] + Mg(2+)[e] &lt;=&gt; H+[c] + Mg(2+)[c]</v>
      </c>
      <c r="L2270" s="3" t="b">
        <f>sc_gsm[[#This Row],[yeast8.3.4 equation]]=sc_gsm[[#This Row],[yeast9 equation]]</f>
        <v>1</v>
      </c>
    </row>
    <row r="2271" spans="1:12" hidden="1" x14ac:dyDescent="0.2">
      <c r="A2271" t="s">
        <v>3086</v>
      </c>
      <c r="B2271" t="s">
        <v>8285</v>
      </c>
      <c r="C2271" t="s">
        <v>3902</v>
      </c>
      <c r="D2271" t="str">
        <f>sc_gsm[[#This Row],[model_rxn]]&amp;"_"&amp;sc_gsm[[#This Row],[Column2]]</f>
        <v>MG2tps_c_e_FWD</v>
      </c>
      <c r="E2271" t="str">
        <f>_xlfn.XLOOKUP(sc_gsm[[#This Row],[Column3]],SC_enz[name_dir],SC_enz[name_dir],"")</f>
        <v>MG2tps_c_e_FWD</v>
      </c>
      <c r="F2271" t="str">
        <f>_xlfn.XLOOKUP(sc_gsm[[#This Row],[model_rxn]],RT_gsm[model_rxn],RT_gsm[model_rxn],"")</f>
        <v/>
      </c>
      <c r="G2271" s="3" t="str">
        <f>_xlfn.XLOOKUP(sc_gsm[[#This Row],[Column3]],RT_gsm[Column3],RT_gsm[Column3],"")</f>
        <v/>
      </c>
      <c r="H2271" s="3" t="str" cm="1">
        <f t="array" ref="H2271">sc_gsm[[#This Row],[model_rxn]]&amp;",r,"&amp;_xlfn.SWITCH(sc_gsm[[#This Row],[Column2]],"REV","lower_bound:-","FWD","upper_bound:")&amp;"1000"</f>
        <v>MG2tps_c_e,r,upper_bound:1000</v>
      </c>
      <c r="I2271" s="3" t="str">
        <f>_xlfn.XLOOKUP(sc_gsm[[#This Row],[Column3]],SC_enz[name_dir],SC_enz[name_dir],"")</f>
        <v>MG2tps_c_e_FWD</v>
      </c>
      <c r="J2271" s="3" t="str">
        <f>_xlfn.XLOOKUP(sc_gsm[[#This Row],[name]],[1]RXNS!$C:$C,[1]RXNS!$D:$D,"")</f>
        <v>H+[e] + Mg(2+)[e] &lt;=&gt; H+[c] + Mg(2+)[c]</v>
      </c>
      <c r="K2271" s="3" t="str">
        <f>_xlfn.XLOOKUP(sc_gsm[[#This Row],[name]],[2]RXNS!$C:$C,[2]RXNS!$D:$D,"")</f>
        <v>H+[e] + Mg(2+)[e] &lt;=&gt; H+[c] + Mg(2+)[c]</v>
      </c>
      <c r="L2271" s="3" t="b">
        <f>sc_gsm[[#This Row],[yeast8.3.4 equation]]=sc_gsm[[#This Row],[yeast9 equation]]</f>
        <v>1</v>
      </c>
    </row>
    <row r="2272" spans="1:12" hidden="1" x14ac:dyDescent="0.2">
      <c r="A2272" t="s">
        <v>3089</v>
      </c>
      <c r="B2272" t="s">
        <v>8286</v>
      </c>
      <c r="C2272" t="s">
        <v>3903</v>
      </c>
      <c r="D2272" t="str">
        <f>sc_gsm[[#This Row],[model_rxn]]&amp;"_"&amp;sc_gsm[[#This Row],[Column2]]</f>
        <v>EX_cl_e_REV</v>
      </c>
      <c r="E2272" t="str">
        <f>_xlfn.XLOOKUP(sc_gsm[[#This Row],[Column3]],SC_enz[name_dir],SC_enz[name_dir],"")</f>
        <v>EX_cl_e_REV</v>
      </c>
      <c r="F2272" t="str">
        <f>_xlfn.XLOOKUP(sc_gsm[[#This Row],[model_rxn]],RT_gsm[model_rxn],RT_gsm[model_rxn],"")</f>
        <v>EX_cl_e</v>
      </c>
      <c r="G2272" s="3" t="str">
        <f>_xlfn.XLOOKUP(sc_gsm[[#This Row],[Column3]],RT_gsm[Column3],RT_gsm[Column3],"")</f>
        <v>EX_cl_e_REV</v>
      </c>
      <c r="H2272" s="3" t="str" cm="1">
        <f t="array" ref="H2272">sc_gsm[[#This Row],[model_rxn]]&amp;",r,"&amp;_xlfn.SWITCH(sc_gsm[[#This Row],[Column2]],"REV","lower_bound:-","FWD","upper_bound:")&amp;"1000"</f>
        <v>EX_cl_e,r,lower_bound:-1000</v>
      </c>
      <c r="I2272" s="3" t="str">
        <f>_xlfn.XLOOKUP(sc_gsm[[#This Row],[Column3]],SC_enz[name_dir],SC_enz[name_dir],"")</f>
        <v>EX_cl_e_REV</v>
      </c>
      <c r="J2272" s="3" t="str">
        <f>_xlfn.XLOOKUP(sc_gsm[[#This Row],[name]],[1]RXNS!$C:$C,[1]RXNS!$D:$D,"")</f>
        <v xml:space="preserve">chloride[e] &lt;=&gt; </v>
      </c>
      <c r="K2272" s="3" t="str">
        <f>_xlfn.XLOOKUP(sc_gsm[[#This Row],[name]],[2]RXNS!$C:$C,[2]RXNS!$D:$D,"")</f>
        <v xml:space="preserve">chloride[e] &lt;=&gt; </v>
      </c>
      <c r="L2272" s="3" t="b">
        <f>sc_gsm[[#This Row],[yeast8.3.4 equation]]=sc_gsm[[#This Row],[yeast9 equation]]</f>
        <v>1</v>
      </c>
    </row>
    <row r="2273" spans="1:12" hidden="1" x14ac:dyDescent="0.2">
      <c r="A2273" t="s">
        <v>3089</v>
      </c>
      <c r="B2273" t="s">
        <v>8286</v>
      </c>
      <c r="C2273" t="s">
        <v>3902</v>
      </c>
      <c r="D2273" t="str">
        <f>sc_gsm[[#This Row],[model_rxn]]&amp;"_"&amp;sc_gsm[[#This Row],[Column2]]</f>
        <v>EX_cl_e_FWD</v>
      </c>
      <c r="E2273" t="str">
        <f>_xlfn.XLOOKUP(sc_gsm[[#This Row],[Column3]],SC_enz[name_dir],SC_enz[name_dir],"")</f>
        <v>EX_cl_e_FWD</v>
      </c>
      <c r="F2273" t="str">
        <f>_xlfn.XLOOKUP(sc_gsm[[#This Row],[model_rxn]],RT_gsm[model_rxn],RT_gsm[model_rxn],"")</f>
        <v>EX_cl_e</v>
      </c>
      <c r="G2273" s="3" t="str">
        <f>_xlfn.XLOOKUP(sc_gsm[[#This Row],[Column3]],RT_gsm[Column3],RT_gsm[Column3],"")</f>
        <v>EX_cl_e_FWD</v>
      </c>
      <c r="H2273" s="3" t="str" cm="1">
        <f t="array" ref="H2273">sc_gsm[[#This Row],[model_rxn]]&amp;",r,"&amp;_xlfn.SWITCH(sc_gsm[[#This Row],[Column2]],"REV","lower_bound:-","FWD","upper_bound:")&amp;"1000"</f>
        <v>EX_cl_e,r,upper_bound:1000</v>
      </c>
      <c r="I2273" s="3" t="str">
        <f>_xlfn.XLOOKUP(sc_gsm[[#This Row],[Column3]],SC_enz[name_dir],SC_enz[name_dir],"")</f>
        <v>EX_cl_e_FWD</v>
      </c>
      <c r="J2273" s="3" t="str">
        <f>_xlfn.XLOOKUP(sc_gsm[[#This Row],[name]],[1]RXNS!$C:$C,[1]RXNS!$D:$D,"")</f>
        <v xml:space="preserve">chloride[e] &lt;=&gt; </v>
      </c>
      <c r="K2273" s="3" t="str">
        <f>_xlfn.XLOOKUP(sc_gsm[[#This Row],[name]],[2]RXNS!$C:$C,[2]RXNS!$D:$D,"")</f>
        <v xml:space="preserve">chloride[e] &lt;=&gt; </v>
      </c>
      <c r="L2273" s="3" t="b">
        <f>sc_gsm[[#This Row],[yeast8.3.4 equation]]=sc_gsm[[#This Row],[yeast9 equation]]</f>
        <v>1</v>
      </c>
    </row>
    <row r="2274" spans="1:12" hidden="1" x14ac:dyDescent="0.2">
      <c r="A2274" t="s">
        <v>3090</v>
      </c>
      <c r="B2274" t="s">
        <v>8287</v>
      </c>
      <c r="C2274" t="s">
        <v>3903</v>
      </c>
      <c r="D2274" t="str">
        <f>sc_gsm[[#This Row],[model_rxn]]&amp;"_"&amp;sc_gsm[[#This Row],[Column2]]</f>
        <v>EX_cu2_e_REV</v>
      </c>
      <c r="E2274" t="str">
        <f>_xlfn.XLOOKUP(sc_gsm[[#This Row],[Column3]],SC_enz[name_dir],SC_enz[name_dir],"")</f>
        <v>EX_cu2_e_REV</v>
      </c>
      <c r="F2274" t="str">
        <f>_xlfn.XLOOKUP(sc_gsm[[#This Row],[model_rxn]],RT_gsm[model_rxn],RT_gsm[model_rxn],"")</f>
        <v>EX_cu2_e</v>
      </c>
      <c r="G2274" s="3" t="str">
        <f>_xlfn.XLOOKUP(sc_gsm[[#This Row],[Column3]],RT_gsm[Column3],RT_gsm[Column3],"")</f>
        <v>EX_cu2_e_REV</v>
      </c>
      <c r="H2274" s="3" t="str" cm="1">
        <f t="array" ref="H2274">sc_gsm[[#This Row],[model_rxn]]&amp;",r,"&amp;_xlfn.SWITCH(sc_gsm[[#This Row],[Column2]],"REV","lower_bound:-","FWD","upper_bound:")&amp;"1000"</f>
        <v>EX_cu2_e,r,lower_bound:-1000</v>
      </c>
      <c r="I2274" s="3" t="str">
        <f>_xlfn.XLOOKUP(sc_gsm[[#This Row],[Column3]],SC_enz[name_dir],SC_enz[name_dir],"")</f>
        <v>EX_cu2_e_REV</v>
      </c>
      <c r="J2274" s="3" t="str">
        <f>_xlfn.XLOOKUP(sc_gsm[[#This Row],[name]],[1]RXNS!$C:$C,[1]RXNS!$D:$D,"")</f>
        <v xml:space="preserve">Cu2(+)[e] &lt;=&gt; </v>
      </c>
      <c r="K2274" s="3" t="str">
        <f>_xlfn.XLOOKUP(sc_gsm[[#This Row],[name]],[2]RXNS!$C:$C,[2]RXNS!$D:$D,"")</f>
        <v xml:space="preserve">Cu2(+)[e] &lt;=&gt; </v>
      </c>
      <c r="L2274" s="3" t="b">
        <f>sc_gsm[[#This Row],[yeast8.3.4 equation]]=sc_gsm[[#This Row],[yeast9 equation]]</f>
        <v>1</v>
      </c>
    </row>
    <row r="2275" spans="1:12" hidden="1" x14ac:dyDescent="0.2">
      <c r="A2275" t="s">
        <v>3090</v>
      </c>
      <c r="B2275" t="s">
        <v>8287</v>
      </c>
      <c r="C2275" t="s">
        <v>3902</v>
      </c>
      <c r="D2275" t="str">
        <f>sc_gsm[[#This Row],[model_rxn]]&amp;"_"&amp;sc_gsm[[#This Row],[Column2]]</f>
        <v>EX_cu2_e_FWD</v>
      </c>
      <c r="E2275" t="str">
        <f>_xlfn.XLOOKUP(sc_gsm[[#This Row],[Column3]],SC_enz[name_dir],SC_enz[name_dir],"")</f>
        <v>EX_cu2_e_FWD</v>
      </c>
      <c r="F2275" t="str">
        <f>_xlfn.XLOOKUP(sc_gsm[[#This Row],[model_rxn]],RT_gsm[model_rxn],RT_gsm[model_rxn],"")</f>
        <v>EX_cu2_e</v>
      </c>
      <c r="G2275" s="3" t="str">
        <f>_xlfn.XLOOKUP(sc_gsm[[#This Row],[Column3]],RT_gsm[Column3],RT_gsm[Column3],"")</f>
        <v>EX_cu2_e_FWD</v>
      </c>
      <c r="H2275" s="3" t="str" cm="1">
        <f t="array" ref="H2275">sc_gsm[[#This Row],[model_rxn]]&amp;",r,"&amp;_xlfn.SWITCH(sc_gsm[[#This Row],[Column2]],"REV","lower_bound:-","FWD","upper_bound:")&amp;"1000"</f>
        <v>EX_cu2_e,r,upper_bound:1000</v>
      </c>
      <c r="I2275" s="3" t="str">
        <f>_xlfn.XLOOKUP(sc_gsm[[#This Row],[Column3]],SC_enz[name_dir],SC_enz[name_dir],"")</f>
        <v>EX_cu2_e_FWD</v>
      </c>
      <c r="J2275" s="3" t="str">
        <f>_xlfn.XLOOKUP(sc_gsm[[#This Row],[name]],[1]RXNS!$C:$C,[1]RXNS!$D:$D,"")</f>
        <v xml:space="preserve">Cu2(+)[e] &lt;=&gt; </v>
      </c>
      <c r="K2275" s="3" t="str">
        <f>_xlfn.XLOOKUP(sc_gsm[[#This Row],[name]],[2]RXNS!$C:$C,[2]RXNS!$D:$D,"")</f>
        <v xml:space="preserve">Cu2(+)[e] &lt;=&gt; </v>
      </c>
      <c r="L2275" s="3" t="b">
        <f>sc_gsm[[#This Row],[yeast8.3.4 equation]]=sc_gsm[[#This Row],[yeast9 equation]]</f>
        <v>1</v>
      </c>
    </row>
    <row r="2276" spans="1:12" hidden="1" x14ac:dyDescent="0.2">
      <c r="A2276" t="s">
        <v>3091</v>
      </c>
      <c r="B2276" t="s">
        <v>8288</v>
      </c>
      <c r="C2276" t="s">
        <v>3903</v>
      </c>
      <c r="D2276" t="str">
        <f>sc_gsm[[#This Row],[model_rxn]]&amp;"_"&amp;sc_gsm[[#This Row],[Column2]]</f>
        <v>EX_mn2_e_REV</v>
      </c>
      <c r="E2276" t="str">
        <f>_xlfn.XLOOKUP(sc_gsm[[#This Row],[Column3]],SC_enz[name_dir],SC_enz[name_dir],"")</f>
        <v>EX_mn2_e_REV</v>
      </c>
      <c r="F2276" t="str">
        <f>_xlfn.XLOOKUP(sc_gsm[[#This Row],[model_rxn]],RT_gsm[model_rxn],RT_gsm[model_rxn],"")</f>
        <v>EX_mn2_e</v>
      </c>
      <c r="G2276" s="3" t="str">
        <f>_xlfn.XLOOKUP(sc_gsm[[#This Row],[Column3]],RT_gsm[Column3],RT_gsm[Column3],"")</f>
        <v>EX_mn2_e_REV</v>
      </c>
      <c r="H2276" s="3" t="str" cm="1">
        <f t="array" ref="H2276">sc_gsm[[#This Row],[model_rxn]]&amp;",r,"&amp;_xlfn.SWITCH(sc_gsm[[#This Row],[Column2]],"REV","lower_bound:-","FWD","upper_bound:")&amp;"1000"</f>
        <v>EX_mn2_e,r,lower_bound:-1000</v>
      </c>
      <c r="I2276" s="3" t="str">
        <f>_xlfn.XLOOKUP(sc_gsm[[#This Row],[Column3]],SC_enz[name_dir],SC_enz[name_dir],"")</f>
        <v>EX_mn2_e_REV</v>
      </c>
      <c r="J2276" s="3" t="str">
        <f>_xlfn.XLOOKUP(sc_gsm[[#This Row],[name]],[1]RXNS!$C:$C,[1]RXNS!$D:$D,"")</f>
        <v xml:space="preserve">Mn(2+)[e] &lt;=&gt; </v>
      </c>
      <c r="K2276" s="3" t="str">
        <f>_xlfn.XLOOKUP(sc_gsm[[#This Row],[name]],[2]RXNS!$C:$C,[2]RXNS!$D:$D,"")</f>
        <v xml:space="preserve">Mn(2+)[e] &lt;=&gt; </v>
      </c>
      <c r="L2276" s="3" t="b">
        <f>sc_gsm[[#This Row],[yeast8.3.4 equation]]=sc_gsm[[#This Row],[yeast9 equation]]</f>
        <v>1</v>
      </c>
    </row>
    <row r="2277" spans="1:12" hidden="1" x14ac:dyDescent="0.2">
      <c r="A2277" t="s">
        <v>3091</v>
      </c>
      <c r="B2277" t="s">
        <v>8288</v>
      </c>
      <c r="C2277" t="s">
        <v>3902</v>
      </c>
      <c r="D2277" t="str">
        <f>sc_gsm[[#This Row],[model_rxn]]&amp;"_"&amp;sc_gsm[[#This Row],[Column2]]</f>
        <v>EX_mn2_e_FWD</v>
      </c>
      <c r="E2277" t="str">
        <f>_xlfn.XLOOKUP(sc_gsm[[#This Row],[Column3]],SC_enz[name_dir],SC_enz[name_dir],"")</f>
        <v>EX_mn2_e_FWD</v>
      </c>
      <c r="F2277" t="str">
        <f>_xlfn.XLOOKUP(sc_gsm[[#This Row],[model_rxn]],RT_gsm[model_rxn],RT_gsm[model_rxn],"")</f>
        <v>EX_mn2_e</v>
      </c>
      <c r="G2277" s="3" t="str">
        <f>_xlfn.XLOOKUP(sc_gsm[[#This Row],[Column3]],RT_gsm[Column3],RT_gsm[Column3],"")</f>
        <v>EX_mn2_e_FWD</v>
      </c>
      <c r="H2277" s="3" t="str" cm="1">
        <f t="array" ref="H2277">sc_gsm[[#This Row],[model_rxn]]&amp;",r,"&amp;_xlfn.SWITCH(sc_gsm[[#This Row],[Column2]],"REV","lower_bound:-","FWD","upper_bound:")&amp;"1000"</f>
        <v>EX_mn2_e,r,upper_bound:1000</v>
      </c>
      <c r="I2277" s="3" t="str">
        <f>_xlfn.XLOOKUP(sc_gsm[[#This Row],[Column3]],SC_enz[name_dir],SC_enz[name_dir],"")</f>
        <v>EX_mn2_e_FWD</v>
      </c>
      <c r="J2277" s="3" t="str">
        <f>_xlfn.XLOOKUP(sc_gsm[[#This Row],[name]],[1]RXNS!$C:$C,[1]RXNS!$D:$D,"")</f>
        <v xml:space="preserve">Mn(2+)[e] &lt;=&gt; </v>
      </c>
      <c r="K2277" s="3" t="str">
        <f>_xlfn.XLOOKUP(sc_gsm[[#This Row],[name]],[2]RXNS!$C:$C,[2]RXNS!$D:$D,"")</f>
        <v xml:space="preserve">Mn(2+)[e] &lt;=&gt; </v>
      </c>
      <c r="L2277" s="3" t="b">
        <f>sc_gsm[[#This Row],[yeast8.3.4 equation]]=sc_gsm[[#This Row],[yeast9 equation]]</f>
        <v>1</v>
      </c>
    </row>
    <row r="2278" spans="1:12" hidden="1" x14ac:dyDescent="0.2">
      <c r="A2278" t="s">
        <v>3092</v>
      </c>
      <c r="B2278" t="s">
        <v>8289</v>
      </c>
      <c r="C2278" t="s">
        <v>3903</v>
      </c>
      <c r="D2278" t="str">
        <f>sc_gsm[[#This Row],[model_rxn]]&amp;"_"&amp;sc_gsm[[#This Row],[Column2]]</f>
        <v>EX_zn2_e_REV</v>
      </c>
      <c r="E2278" t="str">
        <f>_xlfn.XLOOKUP(sc_gsm[[#This Row],[Column3]],SC_enz[name_dir],SC_enz[name_dir],"")</f>
        <v>EX_zn2_e_REV</v>
      </c>
      <c r="F2278" t="str">
        <f>_xlfn.XLOOKUP(sc_gsm[[#This Row],[model_rxn]],RT_gsm[model_rxn],RT_gsm[model_rxn],"")</f>
        <v>EX_zn2_e</v>
      </c>
      <c r="G2278" s="3" t="str">
        <f>_xlfn.XLOOKUP(sc_gsm[[#This Row],[Column3]],RT_gsm[Column3],RT_gsm[Column3],"")</f>
        <v>EX_zn2_e_REV</v>
      </c>
      <c r="H2278" s="3" t="str" cm="1">
        <f t="array" ref="H2278">sc_gsm[[#This Row],[model_rxn]]&amp;",r,"&amp;_xlfn.SWITCH(sc_gsm[[#This Row],[Column2]],"REV","lower_bound:-","FWD","upper_bound:")&amp;"1000"</f>
        <v>EX_zn2_e,r,lower_bound:-1000</v>
      </c>
      <c r="I2278" s="3" t="str">
        <f>_xlfn.XLOOKUP(sc_gsm[[#This Row],[Column3]],SC_enz[name_dir],SC_enz[name_dir],"")</f>
        <v>EX_zn2_e_REV</v>
      </c>
      <c r="J2278" s="3" t="str">
        <f>_xlfn.XLOOKUP(sc_gsm[[#This Row],[name]],[1]RXNS!$C:$C,[1]RXNS!$D:$D,"")</f>
        <v xml:space="preserve">Zn(2+)[e] &lt;=&gt; </v>
      </c>
      <c r="K2278" s="3" t="str">
        <f>_xlfn.XLOOKUP(sc_gsm[[#This Row],[name]],[2]RXNS!$C:$C,[2]RXNS!$D:$D,"")</f>
        <v xml:space="preserve">Zn(2+)[e] &lt;=&gt; </v>
      </c>
      <c r="L2278" s="3" t="b">
        <f>sc_gsm[[#This Row],[yeast8.3.4 equation]]=sc_gsm[[#This Row],[yeast9 equation]]</f>
        <v>1</v>
      </c>
    </row>
    <row r="2279" spans="1:12" hidden="1" x14ac:dyDescent="0.2">
      <c r="A2279" t="s">
        <v>3092</v>
      </c>
      <c r="B2279" t="s">
        <v>8289</v>
      </c>
      <c r="C2279" t="s">
        <v>3902</v>
      </c>
      <c r="D2279" t="str">
        <f>sc_gsm[[#This Row],[model_rxn]]&amp;"_"&amp;sc_gsm[[#This Row],[Column2]]</f>
        <v>EX_zn2_e_FWD</v>
      </c>
      <c r="E2279" t="str">
        <f>_xlfn.XLOOKUP(sc_gsm[[#This Row],[Column3]],SC_enz[name_dir],SC_enz[name_dir],"")</f>
        <v>EX_zn2_e_FWD</v>
      </c>
      <c r="F2279" t="str">
        <f>_xlfn.XLOOKUP(sc_gsm[[#This Row],[model_rxn]],RT_gsm[model_rxn],RT_gsm[model_rxn],"")</f>
        <v>EX_zn2_e</v>
      </c>
      <c r="G2279" s="3" t="str">
        <f>_xlfn.XLOOKUP(sc_gsm[[#This Row],[Column3]],RT_gsm[Column3],RT_gsm[Column3],"")</f>
        <v>EX_zn2_e_FWD</v>
      </c>
      <c r="H2279" s="3" t="str" cm="1">
        <f t="array" ref="H2279">sc_gsm[[#This Row],[model_rxn]]&amp;",r,"&amp;_xlfn.SWITCH(sc_gsm[[#This Row],[Column2]],"REV","lower_bound:-","FWD","upper_bound:")&amp;"1000"</f>
        <v>EX_zn2_e,r,upper_bound:1000</v>
      </c>
      <c r="I2279" s="3" t="str">
        <f>_xlfn.XLOOKUP(sc_gsm[[#This Row],[Column3]],SC_enz[name_dir],SC_enz[name_dir],"")</f>
        <v>EX_zn2_e_FWD</v>
      </c>
      <c r="J2279" s="3" t="str">
        <f>_xlfn.XLOOKUP(sc_gsm[[#This Row],[name]],[1]RXNS!$C:$C,[1]RXNS!$D:$D,"")</f>
        <v xml:space="preserve">Zn(2+)[e] &lt;=&gt; </v>
      </c>
      <c r="K2279" s="3" t="str">
        <f>_xlfn.XLOOKUP(sc_gsm[[#This Row],[name]],[2]RXNS!$C:$C,[2]RXNS!$D:$D,"")</f>
        <v xml:space="preserve">Zn(2+)[e] &lt;=&gt; </v>
      </c>
      <c r="L2279" s="3" t="b">
        <f>sc_gsm[[#This Row],[yeast8.3.4 equation]]=sc_gsm[[#This Row],[yeast9 equation]]</f>
        <v>1</v>
      </c>
    </row>
    <row r="2280" spans="1:12" hidden="1" x14ac:dyDescent="0.2">
      <c r="A2280" t="s">
        <v>3093</v>
      </c>
      <c r="B2280" t="s">
        <v>8290</v>
      </c>
      <c r="C2280" t="s">
        <v>3903</v>
      </c>
      <c r="D2280" t="str">
        <f>sc_gsm[[#This Row],[model_rxn]]&amp;"_"&amp;sc_gsm[[#This Row],[Column2]]</f>
        <v>EX_mg2_e_REV</v>
      </c>
      <c r="E2280" t="str">
        <f>_xlfn.XLOOKUP(sc_gsm[[#This Row],[Column3]],SC_enz[name_dir],SC_enz[name_dir],"")</f>
        <v>EX_mg2_e_REV</v>
      </c>
      <c r="F2280" t="str">
        <f>_xlfn.XLOOKUP(sc_gsm[[#This Row],[model_rxn]],RT_gsm[model_rxn],RT_gsm[model_rxn],"")</f>
        <v>EX_mg2_e</v>
      </c>
      <c r="G2280" s="3" t="str">
        <f>_xlfn.XLOOKUP(sc_gsm[[#This Row],[Column3]],RT_gsm[Column3],RT_gsm[Column3],"")</f>
        <v>EX_mg2_e_REV</v>
      </c>
      <c r="H2280" s="3" t="str" cm="1">
        <f t="array" ref="H2280">sc_gsm[[#This Row],[model_rxn]]&amp;",r,"&amp;_xlfn.SWITCH(sc_gsm[[#This Row],[Column2]],"REV","lower_bound:-","FWD","upper_bound:")&amp;"1000"</f>
        <v>EX_mg2_e,r,lower_bound:-1000</v>
      </c>
      <c r="I2280" s="3" t="str">
        <f>_xlfn.XLOOKUP(sc_gsm[[#This Row],[Column3]],SC_enz[name_dir],SC_enz[name_dir],"")</f>
        <v>EX_mg2_e_REV</v>
      </c>
      <c r="J2280" s="3" t="str">
        <f>_xlfn.XLOOKUP(sc_gsm[[#This Row],[name]],[1]RXNS!$C:$C,[1]RXNS!$D:$D,"")</f>
        <v xml:space="preserve">Mg(2+)[e] &lt;=&gt; </v>
      </c>
      <c r="K2280" s="3" t="str">
        <f>_xlfn.XLOOKUP(sc_gsm[[#This Row],[name]],[2]RXNS!$C:$C,[2]RXNS!$D:$D,"")</f>
        <v xml:space="preserve">Mg(2+)[e] &lt;=&gt; </v>
      </c>
      <c r="L2280" s="3" t="b">
        <f>sc_gsm[[#This Row],[yeast8.3.4 equation]]=sc_gsm[[#This Row],[yeast9 equation]]</f>
        <v>1</v>
      </c>
    </row>
    <row r="2281" spans="1:12" hidden="1" x14ac:dyDescent="0.2">
      <c r="A2281" t="s">
        <v>3093</v>
      </c>
      <c r="B2281" t="s">
        <v>8290</v>
      </c>
      <c r="C2281" t="s">
        <v>3902</v>
      </c>
      <c r="D2281" t="str">
        <f>sc_gsm[[#This Row],[model_rxn]]&amp;"_"&amp;sc_gsm[[#This Row],[Column2]]</f>
        <v>EX_mg2_e_FWD</v>
      </c>
      <c r="E2281" t="str">
        <f>_xlfn.XLOOKUP(sc_gsm[[#This Row],[Column3]],SC_enz[name_dir],SC_enz[name_dir],"")</f>
        <v>EX_mg2_e_FWD</v>
      </c>
      <c r="F2281" t="str">
        <f>_xlfn.XLOOKUP(sc_gsm[[#This Row],[model_rxn]],RT_gsm[model_rxn],RT_gsm[model_rxn],"")</f>
        <v>EX_mg2_e</v>
      </c>
      <c r="G2281" s="3" t="str">
        <f>_xlfn.XLOOKUP(sc_gsm[[#This Row],[Column3]],RT_gsm[Column3],RT_gsm[Column3],"")</f>
        <v>EX_mg2_e_FWD</v>
      </c>
      <c r="H2281" s="3" t="str" cm="1">
        <f t="array" ref="H2281">sc_gsm[[#This Row],[model_rxn]]&amp;",r,"&amp;_xlfn.SWITCH(sc_gsm[[#This Row],[Column2]],"REV","lower_bound:-","FWD","upper_bound:")&amp;"1000"</f>
        <v>EX_mg2_e,r,upper_bound:1000</v>
      </c>
      <c r="I2281" s="3" t="str">
        <f>_xlfn.XLOOKUP(sc_gsm[[#This Row],[Column3]],SC_enz[name_dir],SC_enz[name_dir],"")</f>
        <v>EX_mg2_e_FWD</v>
      </c>
      <c r="J2281" s="3" t="str">
        <f>_xlfn.XLOOKUP(sc_gsm[[#This Row],[name]],[1]RXNS!$C:$C,[1]RXNS!$D:$D,"")</f>
        <v xml:space="preserve">Mg(2+)[e] &lt;=&gt; </v>
      </c>
      <c r="K2281" s="3" t="str">
        <f>_xlfn.XLOOKUP(sc_gsm[[#This Row],[name]],[2]RXNS!$C:$C,[2]RXNS!$D:$D,"")</f>
        <v xml:space="preserve">Mg(2+)[e] &lt;=&gt; </v>
      </c>
      <c r="L2281" s="3" t="b">
        <f>sc_gsm[[#This Row],[yeast8.3.4 equation]]=sc_gsm[[#This Row],[yeast9 equation]]</f>
        <v>1</v>
      </c>
    </row>
    <row r="2282" spans="1:12" hidden="1" x14ac:dyDescent="0.2">
      <c r="A2282" t="s">
        <v>3094</v>
      </c>
      <c r="B2282" t="s">
        <v>8291</v>
      </c>
      <c r="C2282" t="s">
        <v>3903</v>
      </c>
      <c r="D2282" t="str">
        <f>sc_gsm[[#This Row],[model_rxn]]&amp;"_"&amp;sc_gsm[[#This Row],[Column2]]</f>
        <v>EX_ca2_e_REV</v>
      </c>
      <c r="E2282" t="str">
        <f>_xlfn.XLOOKUP(sc_gsm[[#This Row],[Column3]],SC_enz[name_dir],SC_enz[name_dir],"")</f>
        <v>EX_ca2_e_REV</v>
      </c>
      <c r="F2282" t="str">
        <f>_xlfn.XLOOKUP(sc_gsm[[#This Row],[model_rxn]],RT_gsm[model_rxn],RT_gsm[model_rxn],"")</f>
        <v>EX_ca2_e</v>
      </c>
      <c r="G2282" s="3" t="str">
        <f>_xlfn.XLOOKUP(sc_gsm[[#This Row],[Column3]],RT_gsm[Column3],RT_gsm[Column3],"")</f>
        <v>EX_ca2_e_REV</v>
      </c>
      <c r="H2282" s="3" t="str" cm="1">
        <f t="array" ref="H2282">sc_gsm[[#This Row],[model_rxn]]&amp;",r,"&amp;_xlfn.SWITCH(sc_gsm[[#This Row],[Column2]],"REV","lower_bound:-","FWD","upper_bound:")&amp;"1000"</f>
        <v>EX_ca2_e,r,lower_bound:-1000</v>
      </c>
      <c r="I2282" s="3" t="str">
        <f>_xlfn.XLOOKUP(sc_gsm[[#This Row],[Column3]],SC_enz[name_dir],SC_enz[name_dir],"")</f>
        <v>EX_ca2_e_REV</v>
      </c>
      <c r="J2282" s="3" t="str">
        <f>_xlfn.XLOOKUP(sc_gsm[[#This Row],[name]],[1]RXNS!$C:$C,[1]RXNS!$D:$D,"")</f>
        <v xml:space="preserve">Ca(2+)[e] &lt;=&gt; </v>
      </c>
      <c r="K2282" s="3" t="str">
        <f>_xlfn.XLOOKUP(sc_gsm[[#This Row],[name]],[2]RXNS!$C:$C,[2]RXNS!$D:$D,"")</f>
        <v xml:space="preserve">Ca(2+)[e] &lt;=&gt; </v>
      </c>
      <c r="L2282" s="3" t="b">
        <f>sc_gsm[[#This Row],[yeast8.3.4 equation]]=sc_gsm[[#This Row],[yeast9 equation]]</f>
        <v>1</v>
      </c>
    </row>
    <row r="2283" spans="1:12" hidden="1" x14ac:dyDescent="0.2">
      <c r="A2283" t="s">
        <v>3094</v>
      </c>
      <c r="B2283" t="s">
        <v>8291</v>
      </c>
      <c r="C2283" t="s">
        <v>3902</v>
      </c>
      <c r="D2283" t="str">
        <f>sc_gsm[[#This Row],[model_rxn]]&amp;"_"&amp;sc_gsm[[#This Row],[Column2]]</f>
        <v>EX_ca2_e_FWD</v>
      </c>
      <c r="E2283" t="str">
        <f>_xlfn.XLOOKUP(sc_gsm[[#This Row],[Column3]],SC_enz[name_dir],SC_enz[name_dir],"")</f>
        <v>EX_ca2_e_FWD</v>
      </c>
      <c r="F2283" t="str">
        <f>_xlfn.XLOOKUP(sc_gsm[[#This Row],[model_rxn]],RT_gsm[model_rxn],RT_gsm[model_rxn],"")</f>
        <v>EX_ca2_e</v>
      </c>
      <c r="G2283" s="3" t="str">
        <f>_xlfn.XLOOKUP(sc_gsm[[#This Row],[Column3]],RT_gsm[Column3],RT_gsm[Column3],"")</f>
        <v>EX_ca2_e_FWD</v>
      </c>
      <c r="H2283" s="3" t="str" cm="1">
        <f t="array" ref="H2283">sc_gsm[[#This Row],[model_rxn]]&amp;",r,"&amp;_xlfn.SWITCH(sc_gsm[[#This Row],[Column2]],"REV","lower_bound:-","FWD","upper_bound:")&amp;"1000"</f>
        <v>EX_ca2_e,r,upper_bound:1000</v>
      </c>
      <c r="I2283" s="3" t="str">
        <f>_xlfn.XLOOKUP(sc_gsm[[#This Row],[Column3]],SC_enz[name_dir],SC_enz[name_dir],"")</f>
        <v>EX_ca2_e_FWD</v>
      </c>
      <c r="J2283" s="3" t="str">
        <f>_xlfn.XLOOKUP(sc_gsm[[#This Row],[name]],[1]RXNS!$C:$C,[1]RXNS!$D:$D,"")</f>
        <v xml:space="preserve">Ca(2+)[e] &lt;=&gt; </v>
      </c>
      <c r="K2283" s="3" t="str">
        <f>_xlfn.XLOOKUP(sc_gsm[[#This Row],[name]],[2]RXNS!$C:$C,[2]RXNS!$D:$D,"")</f>
        <v xml:space="preserve">Ca(2+)[e] &lt;=&gt; </v>
      </c>
      <c r="L2283" s="3" t="b">
        <f>sc_gsm[[#This Row],[yeast8.3.4 equation]]=sc_gsm[[#This Row],[yeast9 equation]]</f>
        <v>1</v>
      </c>
    </row>
    <row r="2284" spans="1:12" hidden="1" x14ac:dyDescent="0.2">
      <c r="A2284" t="s">
        <v>3095</v>
      </c>
      <c r="B2284" t="s">
        <v>7731</v>
      </c>
      <c r="C2284" t="s">
        <v>3903</v>
      </c>
      <c r="D2284" t="str">
        <f>sc_gsm[[#This Row],[model_rxn]]&amp;"_"&amp;sc_gsm[[#This Row],[Column2]]</f>
        <v>PIt_c_g_REV</v>
      </c>
      <c r="E2284" t="str">
        <f>_xlfn.XLOOKUP(sc_gsm[[#This Row],[Column3]],SC_enz[name_dir],SC_enz[name_dir],"")</f>
        <v>PIt_c_g_REV</v>
      </c>
      <c r="F2284" t="str">
        <f>_xlfn.XLOOKUP(sc_gsm[[#This Row],[model_rxn]],RT_gsm[model_rxn],RT_gsm[model_rxn],"")</f>
        <v/>
      </c>
      <c r="G2284" s="3" t="str">
        <f>_xlfn.XLOOKUP(sc_gsm[[#This Row],[Column3]],RT_gsm[Column3],RT_gsm[Column3],"")</f>
        <v/>
      </c>
      <c r="H2284" s="3" t="str" cm="1">
        <f t="array" ref="H2284">sc_gsm[[#This Row],[model_rxn]]&amp;",r,"&amp;_xlfn.SWITCH(sc_gsm[[#This Row],[Column2]],"REV","lower_bound:-","FWD","upper_bound:")&amp;"1000"</f>
        <v>PIt_c_g,r,lower_bound:-1000</v>
      </c>
      <c r="I2284" s="3" t="str">
        <f>_xlfn.XLOOKUP(sc_gsm[[#This Row],[Column3]],SC_enz[name_dir],SC_enz[name_dir],"")</f>
        <v>PIt_c_g_REV</v>
      </c>
      <c r="J2284" s="3" t="str">
        <f>_xlfn.XLOOKUP(sc_gsm[[#This Row],[name]],[1]RXNS!$C:$C,[1]RXNS!$D:$D,"")</f>
        <v>H+[e] + phosphate[e] &lt;=&gt; H+[c] + phosphate[c]</v>
      </c>
      <c r="K2284" s="3" t="str">
        <f>_xlfn.XLOOKUP(sc_gsm[[#This Row],[name]],[2]RXNS!$C:$C,[2]RXNS!$D:$D,"")</f>
        <v>H+[e] + phosphate[e] &lt;=&gt; H+[c] + phosphate[c]</v>
      </c>
      <c r="L2284" s="3" t="b">
        <f>sc_gsm[[#This Row],[yeast8.3.4 equation]]=sc_gsm[[#This Row],[yeast9 equation]]</f>
        <v>1</v>
      </c>
    </row>
    <row r="2285" spans="1:12" hidden="1" x14ac:dyDescent="0.2">
      <c r="A2285" t="s">
        <v>3095</v>
      </c>
      <c r="B2285" t="s">
        <v>7731</v>
      </c>
      <c r="C2285" t="s">
        <v>3902</v>
      </c>
      <c r="D2285" t="str">
        <f>sc_gsm[[#This Row],[model_rxn]]&amp;"_"&amp;sc_gsm[[#This Row],[Column2]]</f>
        <v>PIt_c_g_FWD</v>
      </c>
      <c r="E2285" t="str">
        <f>_xlfn.XLOOKUP(sc_gsm[[#This Row],[Column3]],SC_enz[name_dir],SC_enz[name_dir],"")</f>
        <v>PIt_c_g_FWD</v>
      </c>
      <c r="F2285" t="str">
        <f>_xlfn.XLOOKUP(sc_gsm[[#This Row],[model_rxn]],RT_gsm[model_rxn],RT_gsm[model_rxn],"")</f>
        <v/>
      </c>
      <c r="G2285" s="3" t="str">
        <f>_xlfn.XLOOKUP(sc_gsm[[#This Row],[Column3]],RT_gsm[Column3],RT_gsm[Column3],"")</f>
        <v/>
      </c>
      <c r="H2285" s="3" t="str" cm="1">
        <f t="array" ref="H2285">sc_gsm[[#This Row],[model_rxn]]&amp;",r,"&amp;_xlfn.SWITCH(sc_gsm[[#This Row],[Column2]],"REV","lower_bound:-","FWD","upper_bound:")&amp;"1000"</f>
        <v>PIt_c_g,r,upper_bound:1000</v>
      </c>
      <c r="I2285" s="3" t="str">
        <f>_xlfn.XLOOKUP(sc_gsm[[#This Row],[Column3]],SC_enz[name_dir],SC_enz[name_dir],"")</f>
        <v>PIt_c_g_FWD</v>
      </c>
      <c r="J2285" s="3" t="str">
        <f>_xlfn.XLOOKUP(sc_gsm[[#This Row],[name]],[1]RXNS!$C:$C,[1]RXNS!$D:$D,"")</f>
        <v>H+[e] + phosphate[e] &lt;=&gt; H+[c] + phosphate[c]</v>
      </c>
      <c r="K2285" s="3" t="str">
        <f>_xlfn.XLOOKUP(sc_gsm[[#This Row],[name]],[2]RXNS!$C:$C,[2]RXNS!$D:$D,"")</f>
        <v>H+[e] + phosphate[e] &lt;=&gt; H+[c] + phosphate[c]</v>
      </c>
      <c r="L2285" s="3" t="b">
        <f>sc_gsm[[#This Row],[yeast8.3.4 equation]]=sc_gsm[[#This Row],[yeast9 equation]]</f>
        <v>1</v>
      </c>
    </row>
    <row r="2286" spans="1:12" hidden="1" x14ac:dyDescent="0.2">
      <c r="A2286" t="s">
        <v>3096</v>
      </c>
      <c r="B2286" t="s">
        <v>8292</v>
      </c>
      <c r="C2286" t="s">
        <v>3902</v>
      </c>
      <c r="D2286" t="str">
        <f>sc_gsm[[#This Row],[model_rxn]]&amp;"_"&amp;sc_gsm[[#This Row],[Column2]]</f>
        <v>PPCOAt_c_m_FWD</v>
      </c>
      <c r="E2286" t="str">
        <f>_xlfn.XLOOKUP(sc_gsm[[#This Row],[Column3]],SC_enz[name_dir],SC_enz[name_dir],"")</f>
        <v>PPCOAt_c_m_FWD</v>
      </c>
      <c r="F2286" t="str">
        <f>_xlfn.XLOOKUP(sc_gsm[[#This Row],[model_rxn]],RT_gsm[model_rxn],RT_gsm[model_rxn],"")</f>
        <v/>
      </c>
      <c r="G2286" s="3" t="str">
        <f>_xlfn.XLOOKUP(sc_gsm[[#This Row],[Column3]],RT_gsm[Column3],RT_gsm[Column3],"")</f>
        <v/>
      </c>
      <c r="H2286" s="3" t="str" cm="1">
        <f t="array" ref="H2286">sc_gsm[[#This Row],[model_rxn]]&amp;",r,"&amp;_xlfn.SWITCH(sc_gsm[[#This Row],[Column2]],"REV","lower_bound:-","FWD","upper_bound:")&amp;"1000"</f>
        <v>PPCOAt_c_m,r,upper_bound:1000</v>
      </c>
      <c r="I2286" s="3" t="str">
        <f>_xlfn.XLOOKUP(sc_gsm[[#This Row],[Column3]],SC_enz[name_dir],SC_enz[name_dir],"")</f>
        <v>PPCOAt_c_m_FWD</v>
      </c>
      <c r="J2286" s="3" t="str">
        <f>_xlfn.XLOOKUP(sc_gsm[[#This Row],[name]],[1]RXNS!$C:$C,[1]RXNS!$D:$D,"")</f>
        <v>ATP[c] + H2O[c] + propionyl-CoA[c] =&gt; ADP[m] + H+[m] + phosphate[m] + propionyl-CoA[m]</v>
      </c>
      <c r="K2286" s="3" t="str">
        <f>_xlfn.XLOOKUP(sc_gsm[[#This Row],[name]],[2]RXNS!$C:$C,[2]RXNS!$D:$D,"")</f>
        <v>ATP[c] + H2O[c] + propionyl-CoA[c] =&gt; ADP[m] + H+[m] + phosphate[m] + propionyl-CoA[m]</v>
      </c>
      <c r="L2286" s="3" t="b">
        <f>sc_gsm[[#This Row],[yeast8.3.4 equation]]=sc_gsm[[#This Row],[yeast9 equation]]</f>
        <v>1</v>
      </c>
    </row>
    <row r="2287" spans="1:12" hidden="1" x14ac:dyDescent="0.2">
      <c r="A2287" t="s">
        <v>3097</v>
      </c>
      <c r="B2287" t="s">
        <v>8293</v>
      </c>
      <c r="C2287" t="s">
        <v>3903</v>
      </c>
      <c r="D2287" t="str">
        <f>sc_gsm[[#This Row],[model_rxn]]&amp;"_"&amp;sc_gsm[[#This Row],[Column2]]</f>
        <v>UDPt_c_g_REV</v>
      </c>
      <c r="E2287" t="str">
        <f>_xlfn.XLOOKUP(sc_gsm[[#This Row],[Column3]],SC_enz[name_dir],SC_enz[name_dir],"")</f>
        <v>UDPt_c_g_REV</v>
      </c>
      <c r="F2287" t="str">
        <f>_xlfn.XLOOKUP(sc_gsm[[#This Row],[model_rxn]],RT_gsm[model_rxn],RT_gsm[model_rxn],"")</f>
        <v/>
      </c>
      <c r="G2287" s="3" t="str">
        <f>_xlfn.XLOOKUP(sc_gsm[[#This Row],[Column3]],RT_gsm[Column3],RT_gsm[Column3],"")</f>
        <v/>
      </c>
      <c r="H2287" s="3" t="str" cm="1">
        <f t="array" ref="H2287">sc_gsm[[#This Row],[model_rxn]]&amp;",r,"&amp;_xlfn.SWITCH(sc_gsm[[#This Row],[Column2]],"REV","lower_bound:-","FWD","upper_bound:")&amp;"1000"</f>
        <v>UDPt_c_g,r,lower_bound:-1000</v>
      </c>
      <c r="I2287" s="3" t="str">
        <f>_xlfn.XLOOKUP(sc_gsm[[#This Row],[Column3]],SC_enz[name_dir],SC_enz[name_dir],"")</f>
        <v>UDPt_c_g_REV</v>
      </c>
      <c r="J2287" s="3" t="str">
        <f>_xlfn.XLOOKUP(sc_gsm[[#This Row],[name]],[1]RXNS!$C:$C,[1]RXNS!$D:$D,"")</f>
        <v>UDP[c] &lt;=&gt; UDP[g]</v>
      </c>
      <c r="K2287" s="3" t="str">
        <f>_xlfn.XLOOKUP(sc_gsm[[#This Row],[name]],[2]RXNS!$C:$C,[2]RXNS!$D:$D,"")</f>
        <v>UDP[c] &lt;=&gt; UDP[g]</v>
      </c>
      <c r="L2287" s="3" t="b">
        <f>sc_gsm[[#This Row],[yeast8.3.4 equation]]=sc_gsm[[#This Row],[yeast9 equation]]</f>
        <v>1</v>
      </c>
    </row>
    <row r="2288" spans="1:12" hidden="1" x14ac:dyDescent="0.2">
      <c r="A2288" t="s">
        <v>3097</v>
      </c>
      <c r="B2288" t="s">
        <v>8293</v>
      </c>
      <c r="C2288" t="s">
        <v>3902</v>
      </c>
      <c r="D2288" t="str">
        <f>sc_gsm[[#This Row],[model_rxn]]&amp;"_"&amp;sc_gsm[[#This Row],[Column2]]</f>
        <v>UDPt_c_g_FWD</v>
      </c>
      <c r="E2288" t="str">
        <f>_xlfn.XLOOKUP(sc_gsm[[#This Row],[Column3]],SC_enz[name_dir],SC_enz[name_dir],"")</f>
        <v>UDPt_c_g_FWD</v>
      </c>
      <c r="F2288" t="str">
        <f>_xlfn.XLOOKUP(sc_gsm[[#This Row],[model_rxn]],RT_gsm[model_rxn],RT_gsm[model_rxn],"")</f>
        <v/>
      </c>
      <c r="G2288" s="3" t="str">
        <f>_xlfn.XLOOKUP(sc_gsm[[#This Row],[Column3]],RT_gsm[Column3],RT_gsm[Column3],"")</f>
        <v/>
      </c>
      <c r="H2288" s="3" t="str" cm="1">
        <f t="array" ref="H2288">sc_gsm[[#This Row],[model_rxn]]&amp;",r,"&amp;_xlfn.SWITCH(sc_gsm[[#This Row],[Column2]],"REV","lower_bound:-","FWD","upper_bound:")&amp;"1000"</f>
        <v>UDPt_c_g,r,upper_bound:1000</v>
      </c>
      <c r="I2288" s="3" t="str">
        <f>_xlfn.XLOOKUP(sc_gsm[[#This Row],[Column3]],SC_enz[name_dir],SC_enz[name_dir],"")</f>
        <v>UDPt_c_g_FWD</v>
      </c>
      <c r="J2288" s="3" t="str">
        <f>_xlfn.XLOOKUP(sc_gsm[[#This Row],[name]],[1]RXNS!$C:$C,[1]RXNS!$D:$D,"")</f>
        <v>UDP[c] &lt;=&gt; UDP[g]</v>
      </c>
      <c r="K2288" s="3" t="str">
        <f>_xlfn.XLOOKUP(sc_gsm[[#This Row],[name]],[2]RXNS!$C:$C,[2]RXNS!$D:$D,"")</f>
        <v>UDP[c] &lt;=&gt; UDP[g]</v>
      </c>
      <c r="L2288" s="3" t="b">
        <f>sc_gsm[[#This Row],[yeast8.3.4 equation]]=sc_gsm[[#This Row],[yeast9 equation]]</f>
        <v>1</v>
      </c>
    </row>
    <row r="2289" spans="1:12" hidden="1" x14ac:dyDescent="0.2">
      <c r="A2289" t="s">
        <v>3098</v>
      </c>
      <c r="B2289" t="s">
        <v>8293</v>
      </c>
      <c r="C2289" t="s">
        <v>3903</v>
      </c>
      <c r="D2289" t="str">
        <f>sc_gsm[[#This Row],[model_rxn]]&amp;"_"&amp;sc_gsm[[#This Row],[Column2]]</f>
        <v>UDPt_c_n_REV</v>
      </c>
      <c r="E2289" t="str">
        <f>_xlfn.XLOOKUP(sc_gsm[[#This Row],[Column3]],SC_enz[name_dir],SC_enz[name_dir],"")</f>
        <v>UDPt_c_n_REV</v>
      </c>
      <c r="F2289" t="str">
        <f>_xlfn.XLOOKUP(sc_gsm[[#This Row],[model_rxn]],RT_gsm[model_rxn],RT_gsm[model_rxn],"")</f>
        <v/>
      </c>
      <c r="G2289" s="3" t="str">
        <f>_xlfn.XLOOKUP(sc_gsm[[#This Row],[Column3]],RT_gsm[Column3],RT_gsm[Column3],"")</f>
        <v/>
      </c>
      <c r="H2289" s="3" t="str" cm="1">
        <f t="array" ref="H2289">sc_gsm[[#This Row],[model_rxn]]&amp;",r,"&amp;_xlfn.SWITCH(sc_gsm[[#This Row],[Column2]],"REV","lower_bound:-","FWD","upper_bound:")&amp;"1000"</f>
        <v>UDPt_c_n,r,lower_bound:-1000</v>
      </c>
      <c r="I2289" s="3" t="str">
        <f>_xlfn.XLOOKUP(sc_gsm[[#This Row],[Column3]],SC_enz[name_dir],SC_enz[name_dir],"")</f>
        <v>UDPt_c_n_REV</v>
      </c>
      <c r="J2289" s="3" t="str">
        <f>_xlfn.XLOOKUP(sc_gsm[[#This Row],[name]],[1]RXNS!$C:$C,[1]RXNS!$D:$D,"")</f>
        <v>UDP[c] &lt;=&gt; UDP[g]</v>
      </c>
      <c r="K2289" s="3" t="str">
        <f>_xlfn.XLOOKUP(sc_gsm[[#This Row],[name]],[2]RXNS!$C:$C,[2]RXNS!$D:$D,"")</f>
        <v>UDP[c] &lt;=&gt; UDP[g]</v>
      </c>
      <c r="L2289" s="3" t="b">
        <f>sc_gsm[[#This Row],[yeast8.3.4 equation]]=sc_gsm[[#This Row],[yeast9 equation]]</f>
        <v>1</v>
      </c>
    </row>
    <row r="2290" spans="1:12" hidden="1" x14ac:dyDescent="0.2">
      <c r="A2290" t="s">
        <v>3098</v>
      </c>
      <c r="B2290" t="s">
        <v>8293</v>
      </c>
      <c r="C2290" t="s">
        <v>3902</v>
      </c>
      <c r="D2290" t="str">
        <f>sc_gsm[[#This Row],[model_rxn]]&amp;"_"&amp;sc_gsm[[#This Row],[Column2]]</f>
        <v>UDPt_c_n_FWD</v>
      </c>
      <c r="E2290" t="str">
        <f>_xlfn.XLOOKUP(sc_gsm[[#This Row],[Column3]],SC_enz[name_dir],SC_enz[name_dir],"")</f>
        <v>UDPt_c_n_FWD</v>
      </c>
      <c r="F2290" t="str">
        <f>_xlfn.XLOOKUP(sc_gsm[[#This Row],[model_rxn]],RT_gsm[model_rxn],RT_gsm[model_rxn],"")</f>
        <v/>
      </c>
      <c r="G2290" s="3" t="str">
        <f>_xlfn.XLOOKUP(sc_gsm[[#This Row],[Column3]],RT_gsm[Column3],RT_gsm[Column3],"")</f>
        <v/>
      </c>
      <c r="H2290" s="3" t="str" cm="1">
        <f t="array" ref="H2290">sc_gsm[[#This Row],[model_rxn]]&amp;",r,"&amp;_xlfn.SWITCH(sc_gsm[[#This Row],[Column2]],"REV","lower_bound:-","FWD","upper_bound:")&amp;"1000"</f>
        <v>UDPt_c_n,r,upper_bound:1000</v>
      </c>
      <c r="I2290" s="3" t="str">
        <f>_xlfn.XLOOKUP(sc_gsm[[#This Row],[Column3]],SC_enz[name_dir],SC_enz[name_dir],"")</f>
        <v>UDPt_c_n_FWD</v>
      </c>
      <c r="J2290" s="3" t="str">
        <f>_xlfn.XLOOKUP(sc_gsm[[#This Row],[name]],[1]RXNS!$C:$C,[1]RXNS!$D:$D,"")</f>
        <v>UDP[c] &lt;=&gt; UDP[g]</v>
      </c>
      <c r="K2290" s="3" t="str">
        <f>_xlfn.XLOOKUP(sc_gsm[[#This Row],[name]],[2]RXNS!$C:$C,[2]RXNS!$D:$D,"")</f>
        <v>UDP[c] &lt;=&gt; UDP[g]</v>
      </c>
      <c r="L2290" s="3" t="b">
        <f>sc_gsm[[#This Row],[yeast8.3.4 equation]]=sc_gsm[[#This Row],[yeast9 equation]]</f>
        <v>1</v>
      </c>
    </row>
    <row r="2291" spans="1:12" hidden="1" x14ac:dyDescent="0.2">
      <c r="A2291" t="s">
        <v>3099</v>
      </c>
      <c r="B2291" t="s">
        <v>8082</v>
      </c>
      <c r="C2291" t="s">
        <v>3903</v>
      </c>
      <c r="D2291" t="str">
        <f>sc_gsm[[#This Row],[model_rxn]]&amp;"_"&amp;sc_gsm[[#This Row],[Column2]]</f>
        <v>UMPt_c_g_REV</v>
      </c>
      <c r="E2291" t="str">
        <f>_xlfn.XLOOKUP(sc_gsm[[#This Row],[Column3]],SC_enz[name_dir],SC_enz[name_dir],"")</f>
        <v>UMPt_c_g_REV</v>
      </c>
      <c r="F2291" t="str">
        <f>_xlfn.XLOOKUP(sc_gsm[[#This Row],[model_rxn]],RT_gsm[model_rxn],RT_gsm[model_rxn],"")</f>
        <v/>
      </c>
      <c r="G2291" s="3" t="str">
        <f>_xlfn.XLOOKUP(sc_gsm[[#This Row],[Column3]],RT_gsm[Column3],RT_gsm[Column3],"")</f>
        <v/>
      </c>
      <c r="H2291" s="3" t="str" cm="1">
        <f t="array" ref="H2291">sc_gsm[[#This Row],[model_rxn]]&amp;",r,"&amp;_xlfn.SWITCH(sc_gsm[[#This Row],[Column2]],"REV","lower_bound:-","FWD","upper_bound:")&amp;"1000"</f>
        <v>UMPt_c_g,r,lower_bound:-1000</v>
      </c>
      <c r="I2291" s="3" t="str">
        <f>_xlfn.XLOOKUP(sc_gsm[[#This Row],[Column3]],SC_enz[name_dir],SC_enz[name_dir],"")</f>
        <v>UMPt_c_g_REV</v>
      </c>
      <c r="J2291" s="3" t="str">
        <f>_xlfn.XLOOKUP(sc_gsm[[#This Row],[name]],[1]RXNS!$C:$C,[1]RXNS!$D:$D,"")</f>
        <v>UMP[c] &lt;=&gt; UMP[n]</v>
      </c>
      <c r="K2291" s="3" t="str">
        <f>_xlfn.XLOOKUP(sc_gsm[[#This Row],[name]],[2]RXNS!$C:$C,[2]RXNS!$D:$D,"")</f>
        <v>UMP[c] &lt;=&gt; UMP[n]</v>
      </c>
      <c r="L2291" s="3" t="b">
        <f>sc_gsm[[#This Row],[yeast8.3.4 equation]]=sc_gsm[[#This Row],[yeast9 equation]]</f>
        <v>1</v>
      </c>
    </row>
    <row r="2292" spans="1:12" hidden="1" x14ac:dyDescent="0.2">
      <c r="A2292" t="s">
        <v>3099</v>
      </c>
      <c r="B2292" t="s">
        <v>8082</v>
      </c>
      <c r="C2292" t="s">
        <v>3902</v>
      </c>
      <c r="D2292" t="str">
        <f>sc_gsm[[#This Row],[model_rxn]]&amp;"_"&amp;sc_gsm[[#This Row],[Column2]]</f>
        <v>UMPt_c_g_FWD</v>
      </c>
      <c r="E2292" t="str">
        <f>_xlfn.XLOOKUP(sc_gsm[[#This Row],[Column3]],SC_enz[name_dir],SC_enz[name_dir],"")</f>
        <v>UMPt_c_g_FWD</v>
      </c>
      <c r="F2292" t="str">
        <f>_xlfn.XLOOKUP(sc_gsm[[#This Row],[model_rxn]],RT_gsm[model_rxn],RT_gsm[model_rxn],"")</f>
        <v/>
      </c>
      <c r="G2292" s="3" t="str">
        <f>_xlfn.XLOOKUP(sc_gsm[[#This Row],[Column3]],RT_gsm[Column3],RT_gsm[Column3],"")</f>
        <v/>
      </c>
      <c r="H2292" s="3" t="str" cm="1">
        <f t="array" ref="H2292">sc_gsm[[#This Row],[model_rxn]]&amp;",r,"&amp;_xlfn.SWITCH(sc_gsm[[#This Row],[Column2]],"REV","lower_bound:-","FWD","upper_bound:")&amp;"1000"</f>
        <v>UMPt_c_g,r,upper_bound:1000</v>
      </c>
      <c r="I2292" s="3" t="str">
        <f>_xlfn.XLOOKUP(sc_gsm[[#This Row],[Column3]],SC_enz[name_dir],SC_enz[name_dir],"")</f>
        <v>UMPt_c_g_FWD</v>
      </c>
      <c r="J2292" s="3" t="str">
        <f>_xlfn.XLOOKUP(sc_gsm[[#This Row],[name]],[1]RXNS!$C:$C,[1]RXNS!$D:$D,"")</f>
        <v>UMP[c] &lt;=&gt; UMP[n]</v>
      </c>
      <c r="K2292" s="3" t="str">
        <f>_xlfn.XLOOKUP(sc_gsm[[#This Row],[name]],[2]RXNS!$C:$C,[2]RXNS!$D:$D,"")</f>
        <v>UMP[c] &lt;=&gt; UMP[n]</v>
      </c>
      <c r="L2292" s="3" t="b">
        <f>sc_gsm[[#This Row],[yeast8.3.4 equation]]=sc_gsm[[#This Row],[yeast9 equation]]</f>
        <v>1</v>
      </c>
    </row>
    <row r="2293" spans="1:12" hidden="1" x14ac:dyDescent="0.2">
      <c r="A2293" t="s">
        <v>3100</v>
      </c>
      <c r="B2293" t="s">
        <v>8294</v>
      </c>
      <c r="C2293" t="s">
        <v>3902</v>
      </c>
      <c r="D2293" t="str">
        <f>sc_gsm[[#This Row],[model_rxn]]&amp;"_"&amp;sc_gsm[[#This Row],[Column2]]</f>
        <v>DHAPAT_rm_FWD</v>
      </c>
      <c r="E2293" t="str">
        <f>_xlfn.XLOOKUP(sc_gsm[[#This Row],[Column3]],SC_enz[name_dir],SC_enz[name_dir],"")</f>
        <v>DHAPAT_rm_FWD</v>
      </c>
      <c r="F2293" t="str">
        <f>_xlfn.XLOOKUP(sc_gsm[[#This Row],[model_rxn]],RT_gsm[model_rxn],RT_gsm[model_rxn],"")</f>
        <v>DHAPAT_rm</v>
      </c>
      <c r="G2293" s="3" t="str">
        <f>_xlfn.XLOOKUP(sc_gsm[[#This Row],[Column3]],RT_gsm[Column3],RT_gsm[Column3],"")</f>
        <v>DHAPAT_rm_FWD</v>
      </c>
      <c r="H2293" s="3" t="str" cm="1">
        <f t="array" ref="H2293">sc_gsm[[#This Row],[model_rxn]]&amp;",r,"&amp;_xlfn.SWITCH(sc_gsm[[#This Row],[Column2]],"REV","lower_bound:-","FWD","upper_bound:")&amp;"1000"</f>
        <v>DHAPAT_rm,r,upper_bound:1000</v>
      </c>
      <c r="I2293" s="3" t="str">
        <f>_xlfn.XLOOKUP(sc_gsm[[#This Row],[Column3]],SC_enz[name_dir],SC_enz[name_dir],"")</f>
        <v>DHAPAT_rm_FWD</v>
      </c>
      <c r="J2293" s="3" t="str">
        <f>_xlfn.XLOOKUP(sc_gsm[[#This Row],[name]],[1]RXNS!$C:$C,[1]RXNS!$D:$D,"")</f>
        <v/>
      </c>
      <c r="K2293" s="3" t="str">
        <f>_xlfn.XLOOKUP(sc_gsm[[#This Row],[name]],[2]RXNS!$C:$C,[2]RXNS!$D:$D,"")</f>
        <v/>
      </c>
      <c r="L2293" s="3" t="b">
        <f>sc_gsm[[#This Row],[yeast8.3.4 equation]]=sc_gsm[[#This Row],[yeast9 equation]]</f>
        <v>1</v>
      </c>
    </row>
    <row r="2294" spans="1:12" hidden="1" x14ac:dyDescent="0.2">
      <c r="A2294" t="s">
        <v>3802</v>
      </c>
      <c r="B2294" t="s">
        <v>8294</v>
      </c>
      <c r="C2294" t="s">
        <v>3902</v>
      </c>
      <c r="D2294" t="str">
        <f>sc_gsm[[#This Row],[model_rxn]]&amp;"_"&amp;sc_gsm[[#This Row],[Column2]]</f>
        <v>DHAPAT_l_FWD</v>
      </c>
      <c r="E2294" t="str">
        <f>_xlfn.XLOOKUP(sc_gsm[[#This Row],[Column3]],SC_enz[name_dir],SC_enz[name_dir],"")</f>
        <v>DHAPAT_l_FWD</v>
      </c>
      <c r="F2294" t="str">
        <f>_xlfn.XLOOKUP(sc_gsm[[#This Row],[model_rxn]],RT_gsm[model_rxn],RT_gsm[model_rxn],"")</f>
        <v>DHAPAT_l</v>
      </c>
      <c r="G2294" s="3" t="str">
        <f>_xlfn.XLOOKUP(sc_gsm[[#This Row],[Column3]],RT_gsm[Column3],RT_gsm[Column3],"")</f>
        <v>DHAPAT_l_FWD</v>
      </c>
      <c r="H2294" s="3" t="str" cm="1">
        <f t="array" ref="H2294">sc_gsm[[#This Row],[model_rxn]]&amp;",r,"&amp;_xlfn.SWITCH(sc_gsm[[#This Row],[Column2]],"REV","lower_bound:-","FWD","upper_bound:")&amp;"1000"</f>
        <v>DHAPAT_l,r,upper_bound:1000</v>
      </c>
      <c r="I2294" s="3" t="str">
        <f>_xlfn.XLOOKUP(sc_gsm[[#This Row],[Column3]],SC_enz[name_dir],SC_enz[name_dir],"")</f>
        <v>DHAPAT_l_FWD</v>
      </c>
      <c r="J2294" s="3" t="str">
        <f>_xlfn.XLOOKUP(sc_gsm[[#This Row],[name]],[1]RXNS!$C:$C,[1]RXNS!$D:$D,"")</f>
        <v/>
      </c>
      <c r="K2294" s="3" t="str">
        <f>_xlfn.XLOOKUP(sc_gsm[[#This Row],[name]],[2]RXNS!$C:$C,[2]RXNS!$D:$D,"")</f>
        <v/>
      </c>
      <c r="L2294" s="3" t="b">
        <f>sc_gsm[[#This Row],[yeast8.3.4 equation]]=sc_gsm[[#This Row],[yeast9 equation]]</f>
        <v>1</v>
      </c>
    </row>
    <row r="2295" spans="1:12" hidden="1" x14ac:dyDescent="0.2">
      <c r="A2295" t="s">
        <v>3103</v>
      </c>
      <c r="B2295" t="s">
        <v>8295</v>
      </c>
      <c r="C2295" t="s">
        <v>3902</v>
      </c>
      <c r="D2295" t="str">
        <f>sc_gsm[[#This Row],[model_rxn]]&amp;"_"&amp;sc_gsm[[#This Row],[Column2]]</f>
        <v>G3PAT_rm_FWD</v>
      </c>
      <c r="E2295" t="str">
        <f>_xlfn.XLOOKUP(sc_gsm[[#This Row],[Column3]],SC_enz[name_dir],SC_enz[name_dir],"")</f>
        <v>G3PAT_rm_FWD</v>
      </c>
      <c r="F2295" t="str">
        <f>_xlfn.XLOOKUP(sc_gsm[[#This Row],[model_rxn]],RT_gsm[model_rxn],RT_gsm[model_rxn],"")</f>
        <v>G3PAT_rm</v>
      </c>
      <c r="G2295" s="3" t="str">
        <f>_xlfn.XLOOKUP(sc_gsm[[#This Row],[Column3]],RT_gsm[Column3],RT_gsm[Column3],"")</f>
        <v>G3PAT_rm_FWD</v>
      </c>
      <c r="H2295" s="3" t="str" cm="1">
        <f t="array" ref="H2295">sc_gsm[[#This Row],[model_rxn]]&amp;",r,"&amp;_xlfn.SWITCH(sc_gsm[[#This Row],[Column2]],"REV","lower_bound:-","FWD","upper_bound:")&amp;"1000"</f>
        <v>G3PAT_rm,r,upper_bound:1000</v>
      </c>
      <c r="I2295" s="3" t="str">
        <f>_xlfn.XLOOKUP(sc_gsm[[#This Row],[Column3]],SC_enz[name_dir],SC_enz[name_dir],"")</f>
        <v>G3PAT_rm_FWD</v>
      </c>
      <c r="J2295" s="3" t="str">
        <f>_xlfn.XLOOKUP(sc_gsm[[#This Row],[name]],[1]RXNS!$C:$C,[1]RXNS!$D:$D,"")</f>
        <v/>
      </c>
      <c r="K2295" s="3" t="str">
        <f>_xlfn.XLOOKUP(sc_gsm[[#This Row],[name]],[2]RXNS!$C:$C,[2]RXNS!$D:$D,"")</f>
        <v/>
      </c>
      <c r="L2295" s="3" t="b">
        <f>sc_gsm[[#This Row],[yeast8.3.4 equation]]=sc_gsm[[#This Row],[yeast9 equation]]</f>
        <v>1</v>
      </c>
    </row>
    <row r="2296" spans="1:12" hidden="1" x14ac:dyDescent="0.2">
      <c r="A2296" t="s">
        <v>3805</v>
      </c>
      <c r="B2296" t="s">
        <v>8295</v>
      </c>
      <c r="C2296" t="s">
        <v>3902</v>
      </c>
      <c r="D2296" t="str">
        <f>sc_gsm[[#This Row],[model_rxn]]&amp;"_"&amp;sc_gsm[[#This Row],[Column2]]</f>
        <v>G3PAT_l_FWD</v>
      </c>
      <c r="E2296" t="str">
        <f>_xlfn.XLOOKUP(sc_gsm[[#This Row],[Column3]],SC_enz[name_dir],SC_enz[name_dir],"")</f>
        <v>G3PAT_l_FWD</v>
      </c>
      <c r="F2296" t="str">
        <f>_xlfn.XLOOKUP(sc_gsm[[#This Row],[model_rxn]],RT_gsm[model_rxn],RT_gsm[model_rxn],"")</f>
        <v>G3PAT_l</v>
      </c>
      <c r="G2296" s="3" t="str">
        <f>_xlfn.XLOOKUP(sc_gsm[[#This Row],[Column3]],RT_gsm[Column3],RT_gsm[Column3],"")</f>
        <v>G3PAT_l_FWD</v>
      </c>
      <c r="H2296" s="3" t="str" cm="1">
        <f t="array" ref="H2296">sc_gsm[[#This Row],[model_rxn]]&amp;",r,"&amp;_xlfn.SWITCH(sc_gsm[[#This Row],[Column2]],"REV","lower_bound:-","FWD","upper_bound:")&amp;"1000"</f>
        <v>G3PAT_l,r,upper_bound:1000</v>
      </c>
      <c r="I2296" s="3" t="str">
        <f>_xlfn.XLOOKUP(sc_gsm[[#This Row],[Column3]],SC_enz[name_dir],SC_enz[name_dir],"")</f>
        <v>G3PAT_l_FWD</v>
      </c>
      <c r="J2296" s="3" t="str">
        <f>_xlfn.XLOOKUP(sc_gsm[[#This Row],[name]],[1]RXNS!$C:$C,[1]RXNS!$D:$D,"")</f>
        <v/>
      </c>
      <c r="K2296" s="3" t="str">
        <f>_xlfn.XLOOKUP(sc_gsm[[#This Row],[name]],[2]RXNS!$C:$C,[2]RXNS!$D:$D,"")</f>
        <v/>
      </c>
      <c r="L2296" s="3" t="b">
        <f>sc_gsm[[#This Row],[yeast8.3.4 equation]]=sc_gsm[[#This Row],[yeast9 equation]]</f>
        <v>1</v>
      </c>
    </row>
    <row r="2297" spans="1:12" hidden="1" x14ac:dyDescent="0.2">
      <c r="A2297" t="s">
        <v>3806</v>
      </c>
      <c r="B2297" t="s">
        <v>8296</v>
      </c>
      <c r="C2297" t="s">
        <v>3902</v>
      </c>
      <c r="D2297" t="str">
        <f>sc_gsm[[#This Row],[model_rxn]]&amp;"_"&amp;sc_gsm[[#This Row],[Column2]]</f>
        <v>AGNPR_rm_FWD</v>
      </c>
      <c r="E2297" t="str">
        <f>_xlfn.XLOOKUP(sc_gsm[[#This Row],[Column3]],SC_enz[name_dir],SC_enz[name_dir],"")</f>
        <v>AGNPR_rm_FWD</v>
      </c>
      <c r="F2297" t="str">
        <f>_xlfn.XLOOKUP(sc_gsm[[#This Row],[model_rxn]],RT_gsm[model_rxn],RT_gsm[model_rxn],"")</f>
        <v>AGNPR_rm</v>
      </c>
      <c r="G2297" s="3" t="str">
        <f>_xlfn.XLOOKUP(sc_gsm[[#This Row],[Column3]],RT_gsm[Column3],RT_gsm[Column3],"")</f>
        <v>AGNPR_rm_FWD</v>
      </c>
      <c r="H2297" s="3" t="str" cm="1">
        <f t="array" ref="H2297">sc_gsm[[#This Row],[model_rxn]]&amp;",r,"&amp;_xlfn.SWITCH(sc_gsm[[#This Row],[Column2]],"REV","lower_bound:-","FWD","upper_bound:")&amp;"1000"</f>
        <v>AGNPR_rm,r,upper_bound:1000</v>
      </c>
      <c r="I2297" s="3" t="str">
        <f>_xlfn.XLOOKUP(sc_gsm[[#This Row],[Column3]],SC_enz[name_dir],SC_enz[name_dir],"")</f>
        <v>AGNPR_rm_FWD</v>
      </c>
      <c r="J2297" s="3" t="str">
        <f>_xlfn.XLOOKUP(sc_gsm[[#This Row],[name]],[1]RXNS!$C:$C,[1]RXNS!$D:$D,"")</f>
        <v/>
      </c>
      <c r="K2297" s="3" t="str">
        <f>_xlfn.XLOOKUP(sc_gsm[[#This Row],[name]],[2]RXNS!$C:$C,[2]RXNS!$D:$D,"")</f>
        <v/>
      </c>
      <c r="L2297" s="3" t="b">
        <f>sc_gsm[[#This Row],[yeast8.3.4 equation]]=sc_gsm[[#This Row],[yeast9 equation]]</f>
        <v>1</v>
      </c>
    </row>
    <row r="2298" spans="1:12" hidden="1" x14ac:dyDescent="0.2">
      <c r="A2298" t="s">
        <v>3809</v>
      </c>
      <c r="B2298" t="s">
        <v>8296</v>
      </c>
      <c r="C2298" t="s">
        <v>3902</v>
      </c>
      <c r="D2298" t="str">
        <f>sc_gsm[[#This Row],[model_rxn]]&amp;"_"&amp;sc_gsm[[#This Row],[Column2]]</f>
        <v>AGNPR_l_FWD</v>
      </c>
      <c r="E2298" t="str">
        <f>_xlfn.XLOOKUP(sc_gsm[[#This Row],[Column3]],SC_enz[name_dir],SC_enz[name_dir],"")</f>
        <v>AGNPR_l_FWD</v>
      </c>
      <c r="F2298" t="str">
        <f>_xlfn.XLOOKUP(sc_gsm[[#This Row],[model_rxn]],RT_gsm[model_rxn],RT_gsm[model_rxn],"")</f>
        <v>AGNPR_l</v>
      </c>
      <c r="G2298" s="3" t="str">
        <f>_xlfn.XLOOKUP(sc_gsm[[#This Row],[Column3]],RT_gsm[Column3],RT_gsm[Column3],"")</f>
        <v>AGNPR_l_FWD</v>
      </c>
      <c r="H2298" s="3" t="str" cm="1">
        <f t="array" ref="H2298">sc_gsm[[#This Row],[model_rxn]]&amp;",r,"&amp;_xlfn.SWITCH(sc_gsm[[#This Row],[Column2]],"REV","lower_bound:-","FWD","upper_bound:")&amp;"1000"</f>
        <v>AGNPR_l,r,upper_bound:1000</v>
      </c>
      <c r="I2298" s="3" t="str">
        <f>_xlfn.XLOOKUP(sc_gsm[[#This Row],[Column3]],SC_enz[name_dir],SC_enz[name_dir],"")</f>
        <v>AGNPR_l_FWD</v>
      </c>
      <c r="J2298" s="3" t="str">
        <f>_xlfn.XLOOKUP(sc_gsm[[#This Row],[name]],[1]RXNS!$C:$C,[1]RXNS!$D:$D,"")</f>
        <v/>
      </c>
      <c r="K2298" s="3" t="str">
        <f>_xlfn.XLOOKUP(sc_gsm[[#This Row],[name]],[2]RXNS!$C:$C,[2]RXNS!$D:$D,"")</f>
        <v/>
      </c>
      <c r="L2298" s="3" t="b">
        <f>sc_gsm[[#This Row],[yeast8.3.4 equation]]=sc_gsm[[#This Row],[yeast9 equation]]</f>
        <v>1</v>
      </c>
    </row>
    <row r="2299" spans="1:12" hidden="1" x14ac:dyDescent="0.2">
      <c r="A2299" t="s">
        <v>3104</v>
      </c>
      <c r="B2299" t="s">
        <v>8297</v>
      </c>
      <c r="C2299" t="s">
        <v>3902</v>
      </c>
      <c r="D2299" t="str">
        <f>sc_gsm[[#This Row],[model_rxn]]&amp;"_"&amp;sc_gsm[[#This Row],[Column2]]</f>
        <v>AGPAT_rm_FWD</v>
      </c>
      <c r="E2299" t="str">
        <f>_xlfn.XLOOKUP(sc_gsm[[#This Row],[Column3]],SC_enz[name_dir],SC_enz[name_dir],"")</f>
        <v>AGPAT_rm_FWD</v>
      </c>
      <c r="F2299" t="str">
        <f>_xlfn.XLOOKUP(sc_gsm[[#This Row],[model_rxn]],RT_gsm[model_rxn],RT_gsm[model_rxn],"")</f>
        <v>AGPAT_rm</v>
      </c>
      <c r="G2299" s="3" t="str">
        <f>_xlfn.XLOOKUP(sc_gsm[[#This Row],[Column3]],RT_gsm[Column3],RT_gsm[Column3],"")</f>
        <v>AGPAT_rm_FWD</v>
      </c>
      <c r="H2299" s="3" t="str" cm="1">
        <f t="array" ref="H2299">sc_gsm[[#This Row],[model_rxn]]&amp;",r,"&amp;_xlfn.SWITCH(sc_gsm[[#This Row],[Column2]],"REV","lower_bound:-","FWD","upper_bound:")&amp;"1000"</f>
        <v>AGPAT_rm,r,upper_bound:1000</v>
      </c>
      <c r="I2299" s="3" t="str">
        <f>_xlfn.XLOOKUP(sc_gsm[[#This Row],[Column3]],SC_enz[name_dir],SC_enz[name_dir],"")</f>
        <v>AGPAT_rm_FWD</v>
      </c>
      <c r="J2299" s="3" t="str">
        <f>_xlfn.XLOOKUP(sc_gsm[[#This Row],[name]],[1]RXNS!$C:$C,[1]RXNS!$D:$D,"")</f>
        <v/>
      </c>
      <c r="K2299" s="3" t="str">
        <f>_xlfn.XLOOKUP(sc_gsm[[#This Row],[name]],[2]RXNS!$C:$C,[2]RXNS!$D:$D,"")</f>
        <v/>
      </c>
      <c r="L2299" s="3" t="b">
        <f>sc_gsm[[#This Row],[yeast8.3.4 equation]]=sc_gsm[[#This Row],[yeast9 equation]]</f>
        <v>1</v>
      </c>
    </row>
    <row r="2300" spans="1:12" hidden="1" x14ac:dyDescent="0.2">
      <c r="A2300" t="s">
        <v>3109</v>
      </c>
      <c r="B2300" t="s">
        <v>8297</v>
      </c>
      <c r="C2300" t="s">
        <v>3902</v>
      </c>
      <c r="D2300" t="str">
        <f>sc_gsm[[#This Row],[model_rxn]]&amp;"_"&amp;sc_gsm[[#This Row],[Column2]]</f>
        <v>AGPAT_l_FWD</v>
      </c>
      <c r="E2300" t="str">
        <f>_xlfn.XLOOKUP(sc_gsm[[#This Row],[Column3]],SC_enz[name_dir],SC_enz[name_dir],"")</f>
        <v>AGPAT_l_FWD</v>
      </c>
      <c r="F2300" t="str">
        <f>_xlfn.XLOOKUP(sc_gsm[[#This Row],[model_rxn]],RT_gsm[model_rxn],RT_gsm[model_rxn],"")</f>
        <v>AGPAT_l</v>
      </c>
      <c r="G2300" s="3" t="str">
        <f>_xlfn.XLOOKUP(sc_gsm[[#This Row],[Column3]],RT_gsm[Column3],RT_gsm[Column3],"")</f>
        <v>AGPAT_l_FWD</v>
      </c>
      <c r="H2300" s="3" t="str" cm="1">
        <f t="array" ref="H2300">sc_gsm[[#This Row],[model_rxn]]&amp;",r,"&amp;_xlfn.SWITCH(sc_gsm[[#This Row],[Column2]],"REV","lower_bound:-","FWD","upper_bound:")&amp;"1000"</f>
        <v>AGPAT_l,r,upper_bound:1000</v>
      </c>
      <c r="I2300" s="3" t="str">
        <f>_xlfn.XLOOKUP(sc_gsm[[#This Row],[Column3]],SC_enz[name_dir],SC_enz[name_dir],"")</f>
        <v>AGPAT_l_FWD</v>
      </c>
      <c r="J2300" s="3" t="str">
        <f>_xlfn.XLOOKUP(sc_gsm[[#This Row],[name]],[1]RXNS!$C:$C,[1]RXNS!$D:$D,"")</f>
        <v/>
      </c>
      <c r="K2300" s="3" t="str">
        <f>_xlfn.XLOOKUP(sc_gsm[[#This Row],[name]],[2]RXNS!$C:$C,[2]RXNS!$D:$D,"")</f>
        <v/>
      </c>
      <c r="L2300" s="3" t="b">
        <f>sc_gsm[[#This Row],[yeast8.3.4 equation]]=sc_gsm[[#This Row],[yeast9 equation]]</f>
        <v>1</v>
      </c>
    </row>
    <row r="2301" spans="1:12" hidden="1" x14ac:dyDescent="0.2">
      <c r="A2301" t="s">
        <v>3115</v>
      </c>
      <c r="B2301" t="s">
        <v>8298</v>
      </c>
      <c r="C2301" t="s">
        <v>3902</v>
      </c>
      <c r="D2301" t="str">
        <f>sc_gsm[[#This Row],[model_rxn]]&amp;"_"&amp;sc_gsm[[#This Row],[Column2]]</f>
        <v>ETHAPT_rm_FWD</v>
      </c>
      <c r="E2301" t="str">
        <f>_xlfn.XLOOKUP(sc_gsm[[#This Row],[Column3]],SC_enz[name_dir],SC_enz[name_dir],"")</f>
        <v>ETHAPT_rm_FWD</v>
      </c>
      <c r="F2301" t="str">
        <f>_xlfn.XLOOKUP(sc_gsm[[#This Row],[model_rxn]],RT_gsm[model_rxn],RT_gsm[model_rxn],"")</f>
        <v>ETHAPT_rm</v>
      </c>
      <c r="G2301" s="3" t="str">
        <f>_xlfn.XLOOKUP(sc_gsm[[#This Row],[Column3]],RT_gsm[Column3],RT_gsm[Column3],"")</f>
        <v>ETHAPT_rm_FWD</v>
      </c>
      <c r="H2301" s="3" t="str" cm="1">
        <f t="array" ref="H2301">sc_gsm[[#This Row],[model_rxn]]&amp;",r,"&amp;_xlfn.SWITCH(sc_gsm[[#This Row],[Column2]],"REV","lower_bound:-","FWD","upper_bound:")&amp;"1000"</f>
        <v>ETHAPT_rm,r,upper_bound:1000</v>
      </c>
      <c r="I2301" s="3" t="str">
        <f>_xlfn.XLOOKUP(sc_gsm[[#This Row],[Column3]],SC_enz[name_dir],SC_enz[name_dir],"")</f>
        <v>ETHAPT_rm_FWD</v>
      </c>
      <c r="J2301" s="3" t="str">
        <f>_xlfn.XLOOKUP(sc_gsm[[#This Row],[name]],[1]RXNS!$C:$C,[1]RXNS!$D:$D,"")</f>
        <v/>
      </c>
      <c r="K2301" s="3" t="str">
        <f>_xlfn.XLOOKUP(sc_gsm[[#This Row],[name]],[2]RXNS!$C:$C,[2]RXNS!$D:$D,"")</f>
        <v/>
      </c>
      <c r="L2301" s="3" t="b">
        <f>sc_gsm[[#This Row],[yeast8.3.4 equation]]=sc_gsm[[#This Row],[yeast9 equation]]</f>
        <v>1</v>
      </c>
    </row>
    <row r="2302" spans="1:12" hidden="1" x14ac:dyDescent="0.2">
      <c r="A2302" t="s">
        <v>3118</v>
      </c>
      <c r="B2302" t="s">
        <v>8299</v>
      </c>
      <c r="C2302" t="s">
        <v>3902</v>
      </c>
      <c r="D2302" t="str">
        <f>sc_gsm[[#This Row],[model_rxn]]&amp;"_"&amp;sc_gsm[[#This Row],[Column2]]</f>
        <v>CHOLPT_rm_FWD</v>
      </c>
      <c r="E2302" t="str">
        <f>_xlfn.XLOOKUP(sc_gsm[[#This Row],[Column3]],SC_enz[name_dir],SC_enz[name_dir],"")</f>
        <v>CHOLPT_rm_FWD</v>
      </c>
      <c r="F2302" t="str">
        <f>_xlfn.XLOOKUP(sc_gsm[[#This Row],[model_rxn]],RT_gsm[model_rxn],RT_gsm[model_rxn],"")</f>
        <v>CHOLPT_rm</v>
      </c>
      <c r="G2302" s="3" t="str">
        <f>_xlfn.XLOOKUP(sc_gsm[[#This Row],[Column3]],RT_gsm[Column3],RT_gsm[Column3],"")</f>
        <v>CHOLPT_rm_FWD</v>
      </c>
      <c r="H2302" s="3" t="str" cm="1">
        <f t="array" ref="H2302">sc_gsm[[#This Row],[model_rxn]]&amp;",r,"&amp;_xlfn.SWITCH(sc_gsm[[#This Row],[Column2]],"REV","lower_bound:-","FWD","upper_bound:")&amp;"1000"</f>
        <v>CHOLPT_rm,r,upper_bound:1000</v>
      </c>
      <c r="I2302" s="3" t="str">
        <f>_xlfn.XLOOKUP(sc_gsm[[#This Row],[Column3]],SC_enz[name_dir],SC_enz[name_dir],"")</f>
        <v>CHOLPT_rm_FWD</v>
      </c>
      <c r="J2302" s="3" t="str">
        <f>_xlfn.XLOOKUP(sc_gsm[[#This Row],[name]],[1]RXNS!$C:$C,[1]RXNS!$D:$D,"")</f>
        <v/>
      </c>
      <c r="K2302" s="3" t="str">
        <f>_xlfn.XLOOKUP(sc_gsm[[#This Row],[name]],[2]RXNS!$C:$C,[2]RXNS!$D:$D,"")</f>
        <v/>
      </c>
      <c r="L2302" s="3" t="b">
        <f>sc_gsm[[#This Row],[yeast8.3.4 equation]]=sc_gsm[[#This Row],[yeast9 equation]]</f>
        <v>1</v>
      </c>
    </row>
    <row r="2303" spans="1:12" hidden="1" x14ac:dyDescent="0.2">
      <c r="A2303" t="s">
        <v>3121</v>
      </c>
      <c r="B2303" t="s">
        <v>8300</v>
      </c>
      <c r="C2303" t="s">
        <v>3902</v>
      </c>
      <c r="D2303" t="str">
        <f>sc_gsm[[#This Row],[model_rxn]]&amp;"_"&amp;sc_gsm[[#This Row],[Column2]]</f>
        <v>CDPDAGS_rm_FWD</v>
      </c>
      <c r="E2303" t="str">
        <f>_xlfn.XLOOKUP(sc_gsm[[#This Row],[Column3]],SC_enz[name_dir],SC_enz[name_dir],"")</f>
        <v>CDPDAGS_rm_FWD</v>
      </c>
      <c r="F2303" t="str">
        <f>_xlfn.XLOOKUP(sc_gsm[[#This Row],[model_rxn]],RT_gsm[model_rxn],RT_gsm[model_rxn],"")</f>
        <v>CDPDAGS_rm</v>
      </c>
      <c r="G2303" s="3" t="str">
        <f>_xlfn.XLOOKUP(sc_gsm[[#This Row],[Column3]],RT_gsm[Column3],RT_gsm[Column3],"")</f>
        <v>CDPDAGS_rm_FWD</v>
      </c>
      <c r="H2303" s="3" t="str" cm="1">
        <f t="array" ref="H2303">sc_gsm[[#This Row],[model_rxn]]&amp;",r,"&amp;_xlfn.SWITCH(sc_gsm[[#This Row],[Column2]],"REV","lower_bound:-","FWD","upper_bound:")&amp;"1000"</f>
        <v>CDPDAGS_rm,r,upper_bound:1000</v>
      </c>
      <c r="I2303" s="3" t="str">
        <f>_xlfn.XLOOKUP(sc_gsm[[#This Row],[Column3]],SC_enz[name_dir],SC_enz[name_dir],"")</f>
        <v>CDPDAGS_rm_FWD</v>
      </c>
      <c r="J2303" s="3" t="str">
        <f>_xlfn.XLOOKUP(sc_gsm[[#This Row],[name]],[1]RXNS!$C:$C,[1]RXNS!$D:$D,"")</f>
        <v/>
      </c>
      <c r="K2303" s="3" t="str">
        <f>_xlfn.XLOOKUP(sc_gsm[[#This Row],[name]],[2]RXNS!$C:$C,[2]RXNS!$D:$D,"")</f>
        <v/>
      </c>
      <c r="L2303" s="3" t="b">
        <f>sc_gsm[[#This Row],[yeast8.3.4 equation]]=sc_gsm[[#This Row],[yeast9 equation]]</f>
        <v>1</v>
      </c>
    </row>
    <row r="2304" spans="1:12" hidden="1" x14ac:dyDescent="0.2">
      <c r="A2304" t="s">
        <v>3124</v>
      </c>
      <c r="B2304" t="s">
        <v>8301</v>
      </c>
      <c r="C2304" t="s">
        <v>3902</v>
      </c>
      <c r="D2304" t="str">
        <f>sc_gsm[[#This Row],[model_rxn]]&amp;"_"&amp;sc_gsm[[#This Row],[Column2]]</f>
        <v>PSSA_rm_FWD</v>
      </c>
      <c r="E2304" t="str">
        <f>_xlfn.XLOOKUP(sc_gsm[[#This Row],[Column3]],SC_enz[name_dir],SC_enz[name_dir],"")</f>
        <v>PSSA_rm_FWD</v>
      </c>
      <c r="F2304" t="str">
        <f>_xlfn.XLOOKUP(sc_gsm[[#This Row],[model_rxn]],RT_gsm[model_rxn],RT_gsm[model_rxn],"")</f>
        <v>PSSA_rm</v>
      </c>
      <c r="G2304" s="3" t="str">
        <f>_xlfn.XLOOKUP(sc_gsm[[#This Row],[Column3]],RT_gsm[Column3],RT_gsm[Column3],"")</f>
        <v>PSSA_rm_FWD</v>
      </c>
      <c r="H2304" s="3" t="str" cm="1">
        <f t="array" ref="H2304">sc_gsm[[#This Row],[model_rxn]]&amp;",r,"&amp;_xlfn.SWITCH(sc_gsm[[#This Row],[Column2]],"REV","lower_bound:-","FWD","upper_bound:")&amp;"1000"</f>
        <v>PSSA_rm,r,upper_bound:1000</v>
      </c>
      <c r="I2304" s="3" t="str">
        <f>_xlfn.XLOOKUP(sc_gsm[[#This Row],[Column3]],SC_enz[name_dir],SC_enz[name_dir],"")</f>
        <v>PSSA_rm_FWD</v>
      </c>
      <c r="J2304" s="3" t="str">
        <f>_xlfn.XLOOKUP(sc_gsm[[#This Row],[name]],[1]RXNS!$C:$C,[1]RXNS!$D:$D,"")</f>
        <v/>
      </c>
      <c r="K2304" s="3" t="str">
        <f>_xlfn.XLOOKUP(sc_gsm[[#This Row],[name]],[2]RXNS!$C:$C,[2]RXNS!$D:$D,"")</f>
        <v/>
      </c>
      <c r="L2304" s="3" t="b">
        <f>sc_gsm[[#This Row],[yeast8.3.4 equation]]=sc_gsm[[#This Row],[yeast9 equation]]</f>
        <v>1</v>
      </c>
    </row>
    <row r="2305" spans="1:12" hidden="1" x14ac:dyDescent="0.2">
      <c r="A2305" t="s">
        <v>3127</v>
      </c>
      <c r="B2305" t="s">
        <v>8302</v>
      </c>
      <c r="C2305" t="s">
        <v>3902</v>
      </c>
      <c r="D2305" t="str">
        <f>sc_gsm[[#This Row],[model_rxn]]&amp;"_"&amp;sc_gsm[[#This Row],[Column2]]</f>
        <v>PAILS_rm_FWD</v>
      </c>
      <c r="E2305" t="str">
        <f>_xlfn.XLOOKUP(sc_gsm[[#This Row],[Column3]],SC_enz[name_dir],SC_enz[name_dir],"")</f>
        <v>PAILS_rm_FWD</v>
      </c>
      <c r="F2305" t="str">
        <f>_xlfn.XLOOKUP(sc_gsm[[#This Row],[model_rxn]],RT_gsm[model_rxn],RT_gsm[model_rxn],"")</f>
        <v>PAILS_rm</v>
      </c>
      <c r="G2305" s="3" t="str">
        <f>_xlfn.XLOOKUP(sc_gsm[[#This Row],[Column3]],RT_gsm[Column3],RT_gsm[Column3],"")</f>
        <v>PAILS_rm_FWD</v>
      </c>
      <c r="H2305" s="3" t="str" cm="1">
        <f t="array" ref="H2305">sc_gsm[[#This Row],[model_rxn]]&amp;",r,"&amp;_xlfn.SWITCH(sc_gsm[[#This Row],[Column2]],"REV","lower_bound:-","FWD","upper_bound:")&amp;"1000"</f>
        <v>PAILS_rm,r,upper_bound:1000</v>
      </c>
      <c r="I2305" s="3" t="str">
        <f>_xlfn.XLOOKUP(sc_gsm[[#This Row],[Column3]],SC_enz[name_dir],SC_enz[name_dir],"")</f>
        <v>PAILS_rm_FWD</v>
      </c>
      <c r="J2305" s="3" t="str">
        <f>_xlfn.XLOOKUP(sc_gsm[[#This Row],[name]],[1]RXNS!$C:$C,[1]RXNS!$D:$D,"")</f>
        <v/>
      </c>
      <c r="K2305" s="3" t="str">
        <f>_xlfn.XLOOKUP(sc_gsm[[#This Row],[name]],[2]RXNS!$C:$C,[2]RXNS!$D:$D,"")</f>
        <v/>
      </c>
      <c r="L2305" s="3" t="b">
        <f>sc_gsm[[#This Row],[yeast8.3.4 equation]]=sc_gsm[[#This Row],[yeast9 equation]]</f>
        <v>1</v>
      </c>
    </row>
    <row r="2306" spans="1:12" hidden="1" x14ac:dyDescent="0.2">
      <c r="A2306" t="s">
        <v>3130</v>
      </c>
      <c r="B2306" t="s">
        <v>8303</v>
      </c>
      <c r="C2306" t="s">
        <v>3902</v>
      </c>
      <c r="D2306" t="str">
        <f>sc_gsm[[#This Row],[model_rxn]]&amp;"_"&amp;sc_gsm[[#This Row],[Column2]]</f>
        <v>PGPS_mm_FWD</v>
      </c>
      <c r="E2306" t="str">
        <f>_xlfn.XLOOKUP(sc_gsm[[#This Row],[Column3]],SC_enz[name_dir],SC_enz[name_dir],"")</f>
        <v>PGPS_mm_FWD</v>
      </c>
      <c r="F2306" t="str">
        <f>_xlfn.XLOOKUP(sc_gsm[[#This Row],[model_rxn]],RT_gsm[model_rxn],RT_gsm[model_rxn],"")</f>
        <v>PGPS_mm</v>
      </c>
      <c r="G2306" s="3" t="str">
        <f>_xlfn.XLOOKUP(sc_gsm[[#This Row],[Column3]],RT_gsm[Column3],RT_gsm[Column3],"")</f>
        <v>PGPS_mm_FWD</v>
      </c>
      <c r="H2306" s="3" t="str" cm="1">
        <f t="array" ref="H2306">sc_gsm[[#This Row],[model_rxn]]&amp;",r,"&amp;_xlfn.SWITCH(sc_gsm[[#This Row],[Column2]],"REV","lower_bound:-","FWD","upper_bound:")&amp;"1000"</f>
        <v>PGPS_mm,r,upper_bound:1000</v>
      </c>
      <c r="I2306" s="3" t="str">
        <f>_xlfn.XLOOKUP(sc_gsm[[#This Row],[Column3]],SC_enz[name_dir],SC_enz[name_dir],"")</f>
        <v>PGPS_mm_FWD</v>
      </c>
      <c r="J2306" s="3" t="str">
        <f>_xlfn.XLOOKUP(sc_gsm[[#This Row],[name]],[1]RXNS!$C:$C,[1]RXNS!$D:$D,"")</f>
        <v/>
      </c>
      <c r="K2306" s="3" t="str">
        <f>_xlfn.XLOOKUP(sc_gsm[[#This Row],[name]],[2]RXNS!$C:$C,[2]RXNS!$D:$D,"")</f>
        <v/>
      </c>
      <c r="L2306" s="3" t="b">
        <f>sc_gsm[[#This Row],[yeast8.3.4 equation]]=sc_gsm[[#This Row],[yeast9 equation]]</f>
        <v>1</v>
      </c>
    </row>
    <row r="2307" spans="1:12" hidden="1" x14ac:dyDescent="0.2">
      <c r="A2307" t="s">
        <v>3133</v>
      </c>
      <c r="B2307" t="s">
        <v>8304</v>
      </c>
      <c r="C2307" t="s">
        <v>3902</v>
      </c>
      <c r="D2307" t="str">
        <f>sc_gsm[[#This Row],[model_rxn]]&amp;"_"&amp;sc_gsm[[#This Row],[Column2]]</f>
        <v>PGPP_mm_FWD</v>
      </c>
      <c r="E2307" t="str">
        <f>_xlfn.XLOOKUP(sc_gsm[[#This Row],[Column3]],SC_enz[name_dir],SC_enz[name_dir],"")</f>
        <v>PGPP_mm_FWD</v>
      </c>
      <c r="F2307" t="str">
        <f>_xlfn.XLOOKUP(sc_gsm[[#This Row],[model_rxn]],RT_gsm[model_rxn],RT_gsm[model_rxn],"")</f>
        <v>PGPP_mm</v>
      </c>
      <c r="G2307" s="3" t="str">
        <f>_xlfn.XLOOKUP(sc_gsm[[#This Row],[Column3]],RT_gsm[Column3],RT_gsm[Column3],"")</f>
        <v>PGPP_mm_FWD</v>
      </c>
      <c r="H2307" s="3" t="str" cm="1">
        <f t="array" ref="H2307">sc_gsm[[#This Row],[model_rxn]]&amp;",r,"&amp;_xlfn.SWITCH(sc_gsm[[#This Row],[Column2]],"REV","lower_bound:-","FWD","upper_bound:")&amp;"1000"</f>
        <v>PGPP_mm,r,upper_bound:1000</v>
      </c>
      <c r="I2307" s="3" t="str">
        <f>_xlfn.XLOOKUP(sc_gsm[[#This Row],[Column3]],SC_enz[name_dir],SC_enz[name_dir],"")</f>
        <v>PGPP_mm_FWD</v>
      </c>
      <c r="J2307" s="3" t="str">
        <f>_xlfn.XLOOKUP(sc_gsm[[#This Row],[name]],[1]RXNS!$C:$C,[1]RXNS!$D:$D,"")</f>
        <v/>
      </c>
      <c r="K2307" s="3" t="str">
        <f>_xlfn.XLOOKUP(sc_gsm[[#This Row],[name]],[2]RXNS!$C:$C,[2]RXNS!$D:$D,"")</f>
        <v/>
      </c>
      <c r="L2307" s="3" t="b">
        <f>sc_gsm[[#This Row],[yeast8.3.4 equation]]=sc_gsm[[#This Row],[yeast9 equation]]</f>
        <v>1</v>
      </c>
    </row>
    <row r="2308" spans="1:12" hidden="1" x14ac:dyDescent="0.2">
      <c r="A2308" t="s">
        <v>3136</v>
      </c>
      <c r="B2308" t="s">
        <v>8305</v>
      </c>
      <c r="C2308" t="s">
        <v>3902</v>
      </c>
      <c r="D2308" t="str">
        <f>sc_gsm[[#This Row],[model_rxn]]&amp;"_"&amp;sc_gsm[[#This Row],[Column2]]</f>
        <v>CLPNS_mm_FWD</v>
      </c>
      <c r="E2308" t="str">
        <f>_xlfn.XLOOKUP(sc_gsm[[#This Row],[Column3]],SC_enz[name_dir],SC_enz[name_dir],"")</f>
        <v>CLPNS_mm_FWD</v>
      </c>
      <c r="F2308" t="str">
        <f>_xlfn.XLOOKUP(sc_gsm[[#This Row],[model_rxn]],RT_gsm[model_rxn],RT_gsm[model_rxn],"")</f>
        <v>CLPNS_mm</v>
      </c>
      <c r="G2308" s="3" t="str">
        <f>_xlfn.XLOOKUP(sc_gsm[[#This Row],[Column3]],RT_gsm[Column3],RT_gsm[Column3],"")</f>
        <v>CLPNS_mm_FWD</v>
      </c>
      <c r="H2308" s="3" t="str" cm="1">
        <f t="array" ref="H2308">sc_gsm[[#This Row],[model_rxn]]&amp;",r,"&amp;_xlfn.SWITCH(sc_gsm[[#This Row],[Column2]],"REV","lower_bound:-","FWD","upper_bound:")&amp;"1000"</f>
        <v>CLPNS_mm,r,upper_bound:1000</v>
      </c>
      <c r="I2308" s="3" t="str">
        <f>_xlfn.XLOOKUP(sc_gsm[[#This Row],[Column3]],SC_enz[name_dir],SC_enz[name_dir],"")</f>
        <v>CLPNS_mm_FWD</v>
      </c>
      <c r="J2308" s="3" t="str">
        <f>_xlfn.XLOOKUP(sc_gsm[[#This Row],[name]],[1]RXNS!$C:$C,[1]RXNS!$D:$D,"")</f>
        <v/>
      </c>
      <c r="K2308" s="3" t="str">
        <f>_xlfn.XLOOKUP(sc_gsm[[#This Row],[name]],[2]RXNS!$C:$C,[2]RXNS!$D:$D,"")</f>
        <v/>
      </c>
      <c r="L2308" s="3" t="b">
        <f>sc_gsm[[#This Row],[yeast8.3.4 equation]]=sc_gsm[[#This Row],[yeast9 equation]]</f>
        <v>1</v>
      </c>
    </row>
    <row r="2309" spans="1:12" hidden="1" x14ac:dyDescent="0.2">
      <c r="A2309" t="s">
        <v>3139</v>
      </c>
      <c r="B2309" t="s">
        <v>8306</v>
      </c>
      <c r="C2309" t="s">
        <v>3903</v>
      </c>
      <c r="D2309" t="str">
        <f>sc_gsm[[#This Row],[model_rxn]]&amp;"_"&amp;sc_gsm[[#This Row],[Column2]]</f>
        <v>1MLCLAT_mm_REV</v>
      </c>
      <c r="E2309" t="str">
        <f>_xlfn.XLOOKUP(sc_gsm[[#This Row],[Column3]],SC_enz[name_dir],SC_enz[name_dir],"")</f>
        <v>1MLCLAT_mm_REV</v>
      </c>
      <c r="F2309" t="str">
        <f>_xlfn.XLOOKUP(sc_gsm[[#This Row],[model_rxn]],RT_gsm[model_rxn],RT_gsm[model_rxn],"")</f>
        <v>1MLCLAT_mm</v>
      </c>
      <c r="G2309" s="3" t="str">
        <f>_xlfn.XLOOKUP(sc_gsm[[#This Row],[Column3]],RT_gsm[Column3],RT_gsm[Column3],"")</f>
        <v>1MLCLAT_mm_REV</v>
      </c>
      <c r="H2309" s="3" t="str" cm="1">
        <f t="array" ref="H2309">sc_gsm[[#This Row],[model_rxn]]&amp;",r,"&amp;_xlfn.SWITCH(sc_gsm[[#This Row],[Column2]],"REV","lower_bound:-","FWD","upper_bound:")&amp;"1000"</f>
        <v>1MLCLAT_mm,r,lower_bound:-1000</v>
      </c>
      <c r="I2309" s="3" t="str">
        <f>_xlfn.XLOOKUP(sc_gsm[[#This Row],[Column3]],SC_enz[name_dir],SC_enz[name_dir],"")</f>
        <v>1MLCLAT_mm_REV</v>
      </c>
      <c r="J2309" s="3" t="str">
        <f>_xlfn.XLOOKUP(sc_gsm[[#This Row],[name]],[1]RXNS!$C:$C,[1]RXNS!$D:$D,"")</f>
        <v/>
      </c>
      <c r="K2309" s="3" t="str">
        <f>_xlfn.XLOOKUP(sc_gsm[[#This Row],[name]],[2]RXNS!$C:$C,[2]RXNS!$D:$D,"")</f>
        <v/>
      </c>
      <c r="L2309" s="3" t="b">
        <f>sc_gsm[[#This Row],[yeast8.3.4 equation]]=sc_gsm[[#This Row],[yeast9 equation]]</f>
        <v>1</v>
      </c>
    </row>
    <row r="2310" spans="1:12" hidden="1" x14ac:dyDescent="0.2">
      <c r="A2310" t="s">
        <v>3139</v>
      </c>
      <c r="B2310" t="s">
        <v>8306</v>
      </c>
      <c r="C2310" t="s">
        <v>3902</v>
      </c>
      <c r="D2310" t="str">
        <f>sc_gsm[[#This Row],[model_rxn]]&amp;"_"&amp;sc_gsm[[#This Row],[Column2]]</f>
        <v>1MLCLAT_mm_FWD</v>
      </c>
      <c r="E2310" t="str">
        <f>_xlfn.XLOOKUP(sc_gsm[[#This Row],[Column3]],SC_enz[name_dir],SC_enz[name_dir],"")</f>
        <v>1MLCLAT_mm_FWD</v>
      </c>
      <c r="F2310" t="str">
        <f>_xlfn.XLOOKUP(sc_gsm[[#This Row],[model_rxn]],RT_gsm[model_rxn],RT_gsm[model_rxn],"")</f>
        <v>1MLCLAT_mm</v>
      </c>
      <c r="G2310" s="3" t="str">
        <f>_xlfn.XLOOKUP(sc_gsm[[#This Row],[Column3]],RT_gsm[Column3],RT_gsm[Column3],"")</f>
        <v>1MLCLAT_mm_FWD</v>
      </c>
      <c r="H2310" s="3" t="str" cm="1">
        <f t="array" ref="H2310">sc_gsm[[#This Row],[model_rxn]]&amp;",r,"&amp;_xlfn.SWITCH(sc_gsm[[#This Row],[Column2]],"REV","lower_bound:-","FWD","upper_bound:")&amp;"1000"</f>
        <v>1MLCLAT_mm,r,upper_bound:1000</v>
      </c>
      <c r="I2310" s="3" t="str">
        <f>_xlfn.XLOOKUP(sc_gsm[[#This Row],[Column3]],SC_enz[name_dir],SC_enz[name_dir],"")</f>
        <v>1MLCLAT_mm_FWD</v>
      </c>
      <c r="J2310" s="3" t="str">
        <f>_xlfn.XLOOKUP(sc_gsm[[#This Row],[name]],[1]RXNS!$C:$C,[1]RXNS!$D:$D,"")</f>
        <v/>
      </c>
      <c r="K2310" s="3" t="str">
        <f>_xlfn.XLOOKUP(sc_gsm[[#This Row],[name]],[2]RXNS!$C:$C,[2]RXNS!$D:$D,"")</f>
        <v/>
      </c>
      <c r="L2310" s="3" t="b">
        <f>sc_gsm[[#This Row],[yeast8.3.4 equation]]=sc_gsm[[#This Row],[yeast9 equation]]</f>
        <v>1</v>
      </c>
    </row>
    <row r="2311" spans="1:12" hidden="1" x14ac:dyDescent="0.2">
      <c r="A2311" t="s">
        <v>3142</v>
      </c>
      <c r="B2311" t="s">
        <v>8306</v>
      </c>
      <c r="C2311" t="s">
        <v>3903</v>
      </c>
      <c r="D2311" t="str">
        <f>sc_gsm[[#This Row],[model_rxn]]&amp;"_"&amp;sc_gsm[[#This Row],[Column2]]</f>
        <v>3MLCLAT_mm_REV</v>
      </c>
      <c r="E2311" t="str">
        <f>_xlfn.XLOOKUP(sc_gsm[[#This Row],[Column3]],SC_enz[name_dir],SC_enz[name_dir],"")</f>
        <v>3MLCLAT_mm_REV</v>
      </c>
      <c r="F2311" t="str">
        <f>_xlfn.XLOOKUP(sc_gsm[[#This Row],[model_rxn]],RT_gsm[model_rxn],RT_gsm[model_rxn],"")</f>
        <v>3MLCLAT_mm</v>
      </c>
      <c r="G2311" s="3" t="str">
        <f>_xlfn.XLOOKUP(sc_gsm[[#This Row],[Column3]],RT_gsm[Column3],RT_gsm[Column3],"")</f>
        <v>3MLCLAT_mm_REV</v>
      </c>
      <c r="H2311" s="3" t="str" cm="1">
        <f t="array" ref="H2311">sc_gsm[[#This Row],[model_rxn]]&amp;",r,"&amp;_xlfn.SWITCH(sc_gsm[[#This Row],[Column2]],"REV","lower_bound:-","FWD","upper_bound:")&amp;"1000"</f>
        <v>3MLCLAT_mm,r,lower_bound:-1000</v>
      </c>
      <c r="I2311" s="3" t="str">
        <f>_xlfn.XLOOKUP(sc_gsm[[#This Row],[Column3]],SC_enz[name_dir],SC_enz[name_dir],"")</f>
        <v>3MLCLAT_mm_REV</v>
      </c>
      <c r="J2311" s="3" t="str">
        <f>_xlfn.XLOOKUP(sc_gsm[[#This Row],[name]],[1]RXNS!$C:$C,[1]RXNS!$D:$D,"")</f>
        <v/>
      </c>
      <c r="K2311" s="3" t="str">
        <f>_xlfn.XLOOKUP(sc_gsm[[#This Row],[name]],[2]RXNS!$C:$C,[2]RXNS!$D:$D,"")</f>
        <v/>
      </c>
      <c r="L2311" s="3" t="b">
        <f>sc_gsm[[#This Row],[yeast8.3.4 equation]]=sc_gsm[[#This Row],[yeast9 equation]]</f>
        <v>1</v>
      </c>
    </row>
    <row r="2312" spans="1:12" hidden="1" x14ac:dyDescent="0.2">
      <c r="A2312" t="s">
        <v>3142</v>
      </c>
      <c r="B2312" t="s">
        <v>8306</v>
      </c>
      <c r="C2312" t="s">
        <v>3902</v>
      </c>
      <c r="D2312" t="str">
        <f>sc_gsm[[#This Row],[model_rxn]]&amp;"_"&amp;sc_gsm[[#This Row],[Column2]]</f>
        <v>3MLCLAT_mm_FWD</v>
      </c>
      <c r="E2312" t="str">
        <f>_xlfn.XLOOKUP(sc_gsm[[#This Row],[Column3]],SC_enz[name_dir],SC_enz[name_dir],"")</f>
        <v>3MLCLAT_mm_FWD</v>
      </c>
      <c r="F2312" t="str">
        <f>_xlfn.XLOOKUP(sc_gsm[[#This Row],[model_rxn]],RT_gsm[model_rxn],RT_gsm[model_rxn],"")</f>
        <v>3MLCLAT_mm</v>
      </c>
      <c r="G2312" s="3" t="str">
        <f>_xlfn.XLOOKUP(sc_gsm[[#This Row],[Column3]],RT_gsm[Column3],RT_gsm[Column3],"")</f>
        <v>3MLCLAT_mm_FWD</v>
      </c>
      <c r="H2312" s="3" t="str" cm="1">
        <f t="array" ref="H2312">sc_gsm[[#This Row],[model_rxn]]&amp;",r,"&amp;_xlfn.SWITCH(sc_gsm[[#This Row],[Column2]],"REV","lower_bound:-","FWD","upper_bound:")&amp;"1000"</f>
        <v>3MLCLAT_mm,r,upper_bound:1000</v>
      </c>
      <c r="I2312" s="3" t="str">
        <f>_xlfn.XLOOKUP(sc_gsm[[#This Row],[Column3]],SC_enz[name_dir],SC_enz[name_dir],"")</f>
        <v>3MLCLAT_mm_FWD</v>
      </c>
      <c r="J2312" s="3" t="str">
        <f>_xlfn.XLOOKUP(sc_gsm[[#This Row],[name]],[1]RXNS!$C:$C,[1]RXNS!$D:$D,"")</f>
        <v/>
      </c>
      <c r="K2312" s="3" t="str">
        <f>_xlfn.XLOOKUP(sc_gsm[[#This Row],[name]],[2]RXNS!$C:$C,[2]RXNS!$D:$D,"")</f>
        <v/>
      </c>
      <c r="L2312" s="3" t="b">
        <f>sc_gsm[[#This Row],[yeast8.3.4 equation]]=sc_gsm[[#This Row],[yeast9 equation]]</f>
        <v>1</v>
      </c>
    </row>
    <row r="2313" spans="1:12" hidden="1" x14ac:dyDescent="0.2">
      <c r="A2313" t="s">
        <v>3143</v>
      </c>
      <c r="B2313" t="s">
        <v>8307</v>
      </c>
      <c r="C2313" t="s">
        <v>3902</v>
      </c>
      <c r="D2313" t="str">
        <f>sc_gsm[[#This Row],[model_rxn]]&amp;"_"&amp;sc_gsm[[#This Row],[Column2]]</f>
        <v>PAP_rm_FWD</v>
      </c>
      <c r="E2313" t="str">
        <f>_xlfn.XLOOKUP(sc_gsm[[#This Row],[Column3]],SC_enz[name_dir],SC_enz[name_dir],"")</f>
        <v>PAP_rm_FWD</v>
      </c>
      <c r="F2313" t="str">
        <f>_xlfn.XLOOKUP(sc_gsm[[#This Row],[model_rxn]],RT_gsm[model_rxn],RT_gsm[model_rxn],"")</f>
        <v>PAP_rm</v>
      </c>
      <c r="G2313" s="3" t="str">
        <f>_xlfn.XLOOKUP(sc_gsm[[#This Row],[Column3]],RT_gsm[Column3],RT_gsm[Column3],"")</f>
        <v>PAP_rm_FWD</v>
      </c>
      <c r="H2313" s="3" t="str" cm="1">
        <f t="array" ref="H2313">sc_gsm[[#This Row],[model_rxn]]&amp;",r,"&amp;_xlfn.SWITCH(sc_gsm[[#This Row],[Column2]],"REV","lower_bound:-","FWD","upper_bound:")&amp;"1000"</f>
        <v>PAP_rm,r,upper_bound:1000</v>
      </c>
      <c r="I2313" s="3" t="str">
        <f>_xlfn.XLOOKUP(sc_gsm[[#This Row],[Column3]],SC_enz[name_dir],SC_enz[name_dir],"")</f>
        <v>PAP_rm_FWD</v>
      </c>
      <c r="J2313" s="3" t="str">
        <f>_xlfn.XLOOKUP(sc_gsm[[#This Row],[name]],[1]RXNS!$C:$C,[1]RXNS!$D:$D,"")</f>
        <v/>
      </c>
      <c r="K2313" s="3" t="str">
        <f>_xlfn.XLOOKUP(sc_gsm[[#This Row],[name]],[2]RXNS!$C:$C,[2]RXNS!$D:$D,"")</f>
        <v/>
      </c>
      <c r="L2313" s="3" t="b">
        <f>sc_gsm[[#This Row],[yeast8.3.4 equation]]=sc_gsm[[#This Row],[yeast9 equation]]</f>
        <v>1</v>
      </c>
    </row>
    <row r="2314" spans="1:12" hidden="1" x14ac:dyDescent="0.2">
      <c r="A2314" t="s">
        <v>3146</v>
      </c>
      <c r="B2314" t="s">
        <v>8307</v>
      </c>
      <c r="C2314" t="s">
        <v>3902</v>
      </c>
      <c r="D2314" t="str">
        <f>sc_gsm[[#This Row],[model_rxn]]&amp;"_"&amp;sc_gsm[[#This Row],[Column2]]</f>
        <v>PAP_vm_FWD</v>
      </c>
      <c r="E2314" t="str">
        <f>_xlfn.XLOOKUP(sc_gsm[[#This Row],[Column3]],SC_enz[name_dir],SC_enz[name_dir],"")</f>
        <v>PAP_vm_FWD</v>
      </c>
      <c r="F2314" t="str">
        <f>_xlfn.XLOOKUP(sc_gsm[[#This Row],[model_rxn]],RT_gsm[model_rxn],RT_gsm[model_rxn],"")</f>
        <v>PAP_vm</v>
      </c>
      <c r="G2314" s="3" t="str">
        <f>_xlfn.XLOOKUP(sc_gsm[[#This Row],[Column3]],RT_gsm[Column3],RT_gsm[Column3],"")</f>
        <v>PAP_vm_FWD</v>
      </c>
      <c r="H2314" s="3" t="str" cm="1">
        <f t="array" ref="H2314">sc_gsm[[#This Row],[model_rxn]]&amp;",r,"&amp;_xlfn.SWITCH(sc_gsm[[#This Row],[Column2]],"REV","lower_bound:-","FWD","upper_bound:")&amp;"1000"</f>
        <v>PAP_vm,r,upper_bound:1000</v>
      </c>
      <c r="I2314" s="3" t="str">
        <f>_xlfn.XLOOKUP(sc_gsm[[#This Row],[Column3]],SC_enz[name_dir],SC_enz[name_dir],"")</f>
        <v>PAP_vm_FWD</v>
      </c>
      <c r="J2314" s="3" t="str">
        <f>_xlfn.XLOOKUP(sc_gsm[[#This Row],[name]],[1]RXNS!$C:$C,[1]RXNS!$D:$D,"")</f>
        <v/>
      </c>
      <c r="K2314" s="3" t="str">
        <f>_xlfn.XLOOKUP(sc_gsm[[#This Row],[name]],[2]RXNS!$C:$C,[2]RXNS!$D:$D,"")</f>
        <v/>
      </c>
      <c r="L2314" s="3" t="b">
        <f>sc_gsm[[#This Row],[yeast8.3.4 equation]]=sc_gsm[[#This Row],[yeast9 equation]]</f>
        <v>1</v>
      </c>
    </row>
    <row r="2315" spans="1:12" hidden="1" x14ac:dyDescent="0.2">
      <c r="A2315" t="s">
        <v>3149</v>
      </c>
      <c r="B2315" t="s">
        <v>8307</v>
      </c>
      <c r="C2315" t="s">
        <v>3902</v>
      </c>
      <c r="D2315" t="str">
        <f>sc_gsm[[#This Row],[model_rxn]]&amp;"_"&amp;sc_gsm[[#This Row],[Column2]]</f>
        <v>PAP_gm_FWD</v>
      </c>
      <c r="E2315" t="str">
        <f>_xlfn.XLOOKUP(sc_gsm[[#This Row],[Column3]],SC_enz[name_dir],SC_enz[name_dir],"")</f>
        <v>PAP_gm_FWD</v>
      </c>
      <c r="F2315" t="str">
        <f>_xlfn.XLOOKUP(sc_gsm[[#This Row],[model_rxn]],RT_gsm[model_rxn],RT_gsm[model_rxn],"")</f>
        <v/>
      </c>
      <c r="G2315" s="3" t="str">
        <f>_xlfn.XLOOKUP(sc_gsm[[#This Row],[Column3]],RT_gsm[Column3],RT_gsm[Column3],"")</f>
        <v/>
      </c>
      <c r="H2315" s="3" t="str" cm="1">
        <f t="array" ref="H2315">sc_gsm[[#This Row],[model_rxn]]&amp;",r,"&amp;_xlfn.SWITCH(sc_gsm[[#This Row],[Column2]],"REV","lower_bound:-","FWD","upper_bound:")&amp;"1000"</f>
        <v>PAP_gm,r,upper_bound:1000</v>
      </c>
      <c r="I2315" s="3" t="str">
        <f>_xlfn.XLOOKUP(sc_gsm[[#This Row],[Column3]],SC_enz[name_dir],SC_enz[name_dir],"")</f>
        <v>PAP_gm_FWD</v>
      </c>
      <c r="J2315" s="3" t="str">
        <f>_xlfn.XLOOKUP(sc_gsm[[#This Row],[name]],[1]RXNS!$C:$C,[1]RXNS!$D:$D,"")</f>
        <v/>
      </c>
      <c r="K2315" s="3" t="str">
        <f>_xlfn.XLOOKUP(sc_gsm[[#This Row],[name]],[2]RXNS!$C:$C,[2]RXNS!$D:$D,"")</f>
        <v/>
      </c>
      <c r="L2315" s="3" t="b">
        <f>sc_gsm[[#This Row],[yeast8.3.4 equation]]=sc_gsm[[#This Row],[yeast9 equation]]</f>
        <v>1</v>
      </c>
    </row>
    <row r="2316" spans="1:12" hidden="1" x14ac:dyDescent="0.2">
      <c r="A2316" t="s">
        <v>3812</v>
      </c>
      <c r="B2316" t="s">
        <v>8308</v>
      </c>
      <c r="C2316" t="s">
        <v>3902</v>
      </c>
      <c r="D2316" t="str">
        <f>sc_gsm[[#This Row],[model_rxn]]&amp;"_"&amp;sc_gsm[[#This Row],[Column2]]</f>
        <v>DGAT_rm_FWD</v>
      </c>
      <c r="E2316" t="str">
        <f>_xlfn.XLOOKUP(sc_gsm[[#This Row],[Column3]],SC_enz[name_dir],SC_enz[name_dir],"")</f>
        <v>DGAT_rm_FWD</v>
      </c>
      <c r="F2316" t="str">
        <f>_xlfn.XLOOKUP(sc_gsm[[#This Row],[model_rxn]],RT_gsm[model_rxn],RT_gsm[model_rxn],"")</f>
        <v>DGAT_rm</v>
      </c>
      <c r="G2316" s="3" t="str">
        <f>_xlfn.XLOOKUP(sc_gsm[[#This Row],[Column3]],RT_gsm[Column3],RT_gsm[Column3],"")</f>
        <v>DGAT_rm_FWD</v>
      </c>
      <c r="H2316" s="3" t="str" cm="1">
        <f t="array" ref="H2316">sc_gsm[[#This Row],[model_rxn]]&amp;",r,"&amp;_xlfn.SWITCH(sc_gsm[[#This Row],[Column2]],"REV","lower_bound:-","FWD","upper_bound:")&amp;"1000"</f>
        <v>DGAT_rm,r,upper_bound:1000</v>
      </c>
      <c r="I2316" s="3" t="str">
        <f>_xlfn.XLOOKUP(sc_gsm[[#This Row],[Column3]],SC_enz[name_dir],SC_enz[name_dir],"")</f>
        <v>DGAT_rm_FWD</v>
      </c>
      <c r="J2316" s="3" t="str">
        <f>_xlfn.XLOOKUP(sc_gsm[[#This Row],[name]],[1]RXNS!$C:$C,[1]RXNS!$D:$D,"")</f>
        <v/>
      </c>
      <c r="K2316" s="3" t="str">
        <f>_xlfn.XLOOKUP(sc_gsm[[#This Row],[name]],[2]RXNS!$C:$C,[2]RXNS!$D:$D,"")</f>
        <v/>
      </c>
      <c r="L2316" s="3" t="b">
        <f>sc_gsm[[#This Row],[yeast8.3.4 equation]]=sc_gsm[[#This Row],[yeast9 equation]]</f>
        <v>1</v>
      </c>
    </row>
    <row r="2317" spans="1:12" hidden="1" x14ac:dyDescent="0.2">
      <c r="A2317" t="s">
        <v>3815</v>
      </c>
      <c r="B2317" t="s">
        <v>8308</v>
      </c>
      <c r="C2317" t="s">
        <v>3902</v>
      </c>
      <c r="D2317" t="str">
        <f>sc_gsm[[#This Row],[model_rxn]]&amp;"_"&amp;sc_gsm[[#This Row],[Column2]]</f>
        <v>DGAT_l_FWD</v>
      </c>
      <c r="E2317" t="str">
        <f>_xlfn.XLOOKUP(sc_gsm[[#This Row],[Column3]],SC_enz[name_dir],SC_enz[name_dir],"")</f>
        <v>DGAT_l_FWD</v>
      </c>
      <c r="F2317" t="str">
        <f>_xlfn.XLOOKUP(sc_gsm[[#This Row],[model_rxn]],RT_gsm[model_rxn],RT_gsm[model_rxn],"")</f>
        <v>DGAT_l</v>
      </c>
      <c r="G2317" s="3" t="str">
        <f>_xlfn.XLOOKUP(sc_gsm[[#This Row],[Column3]],RT_gsm[Column3],RT_gsm[Column3],"")</f>
        <v>DGAT_l_FWD</v>
      </c>
      <c r="H2317" s="3" t="str" cm="1">
        <f t="array" ref="H2317">sc_gsm[[#This Row],[model_rxn]]&amp;",r,"&amp;_xlfn.SWITCH(sc_gsm[[#This Row],[Column2]],"REV","lower_bound:-","FWD","upper_bound:")&amp;"1000"</f>
        <v>DGAT_l,r,upper_bound:1000</v>
      </c>
      <c r="I2317" s="3" t="str">
        <f>_xlfn.XLOOKUP(sc_gsm[[#This Row],[Column3]],SC_enz[name_dir],SC_enz[name_dir],"")</f>
        <v>DGAT_l_FWD</v>
      </c>
      <c r="J2317" s="3" t="str">
        <f>_xlfn.XLOOKUP(sc_gsm[[#This Row],[name]],[1]RXNS!$C:$C,[1]RXNS!$D:$D,"")</f>
        <v/>
      </c>
      <c r="K2317" s="3" t="str">
        <f>_xlfn.XLOOKUP(sc_gsm[[#This Row],[name]],[2]RXNS!$C:$C,[2]RXNS!$D:$D,"")</f>
        <v/>
      </c>
      <c r="L2317" s="3" t="b">
        <f>sc_gsm[[#This Row],[yeast8.3.4 equation]]=sc_gsm[[#This Row],[yeast9 equation]]</f>
        <v>1</v>
      </c>
    </row>
    <row r="2318" spans="1:12" hidden="1" x14ac:dyDescent="0.2">
      <c r="A2318" t="s">
        <v>3152</v>
      </c>
      <c r="B2318" t="s">
        <v>8309</v>
      </c>
      <c r="C2318" t="s">
        <v>3902</v>
      </c>
      <c r="D2318" t="str">
        <f>sc_gsm[[#This Row],[model_rxn]]&amp;"_"&amp;sc_gsm[[#This Row],[Column2]]</f>
        <v>TAGL_l_FWD</v>
      </c>
      <c r="E2318" t="str">
        <f>_xlfn.XLOOKUP(sc_gsm[[#This Row],[Column3]],SC_enz[name_dir],SC_enz[name_dir],"")</f>
        <v>TAGL_l_FWD</v>
      </c>
      <c r="F2318" t="str">
        <f>_xlfn.XLOOKUP(sc_gsm[[#This Row],[model_rxn]],RT_gsm[model_rxn],RT_gsm[model_rxn],"")</f>
        <v>TAGL_l</v>
      </c>
      <c r="G2318" s="3" t="str">
        <f>_xlfn.XLOOKUP(sc_gsm[[#This Row],[Column3]],RT_gsm[Column3],RT_gsm[Column3],"")</f>
        <v>TAGL_l_FWD</v>
      </c>
      <c r="H2318" s="3" t="str" cm="1">
        <f t="array" ref="H2318">sc_gsm[[#This Row],[model_rxn]]&amp;",r,"&amp;_xlfn.SWITCH(sc_gsm[[#This Row],[Column2]],"REV","lower_bound:-","FWD","upper_bound:")&amp;"1000"</f>
        <v>TAGL_l,r,upper_bound:1000</v>
      </c>
      <c r="I2318" s="3" t="str">
        <f>_xlfn.XLOOKUP(sc_gsm[[#This Row],[Column3]],SC_enz[name_dir],SC_enz[name_dir],"")</f>
        <v>TAGL_l_FWD</v>
      </c>
      <c r="J2318" s="3" t="str">
        <f>_xlfn.XLOOKUP(sc_gsm[[#This Row],[name]],[1]RXNS!$C:$C,[1]RXNS!$D:$D,"")</f>
        <v/>
      </c>
      <c r="K2318" s="3" t="str">
        <f>_xlfn.XLOOKUP(sc_gsm[[#This Row],[name]],[2]RXNS!$C:$C,[2]RXNS!$D:$D,"")</f>
        <v/>
      </c>
      <c r="L2318" s="3" t="b">
        <f>sc_gsm[[#This Row],[yeast8.3.4 equation]]=sc_gsm[[#This Row],[yeast9 equation]]</f>
        <v>1</v>
      </c>
    </row>
    <row r="2319" spans="1:12" hidden="1" x14ac:dyDescent="0.2">
      <c r="A2319" t="s">
        <v>3159</v>
      </c>
      <c r="B2319" t="s">
        <v>8310</v>
      </c>
      <c r="C2319" t="s">
        <v>3902</v>
      </c>
      <c r="D2319" t="str">
        <f>sc_gsm[[#This Row],[model_rxn]]&amp;"_"&amp;sc_gsm[[#This Row],[Column2]]</f>
        <v>DAGL_l_FWD</v>
      </c>
      <c r="E2319" t="str">
        <f>_xlfn.XLOOKUP(sc_gsm[[#This Row],[Column3]],SC_enz[name_dir],SC_enz[name_dir],"")</f>
        <v>DAGL_l_FWD</v>
      </c>
      <c r="F2319" t="str">
        <f>_xlfn.XLOOKUP(sc_gsm[[#This Row],[model_rxn]],RT_gsm[model_rxn],RT_gsm[model_rxn],"")</f>
        <v>DAGL_l</v>
      </c>
      <c r="G2319" s="3" t="str">
        <f>_xlfn.XLOOKUP(sc_gsm[[#This Row],[Column3]],RT_gsm[Column3],RT_gsm[Column3],"")</f>
        <v>DAGL_l_FWD</v>
      </c>
      <c r="H2319" s="3" t="str" cm="1">
        <f t="array" ref="H2319">sc_gsm[[#This Row],[model_rxn]]&amp;",r,"&amp;_xlfn.SWITCH(sc_gsm[[#This Row],[Column2]],"REV","lower_bound:-","FWD","upper_bound:")&amp;"1000"</f>
        <v>DAGL_l,r,upper_bound:1000</v>
      </c>
      <c r="I2319" s="3" t="str">
        <f>_xlfn.XLOOKUP(sc_gsm[[#This Row],[Column3]],SC_enz[name_dir],SC_enz[name_dir],"")</f>
        <v>DAGL_l_FWD</v>
      </c>
      <c r="J2319" s="3" t="str">
        <f>_xlfn.XLOOKUP(sc_gsm[[#This Row],[name]],[1]RXNS!$C:$C,[1]RXNS!$D:$D,"")</f>
        <v/>
      </c>
      <c r="K2319" s="3" t="str">
        <f>_xlfn.XLOOKUP(sc_gsm[[#This Row],[name]],[2]RXNS!$C:$C,[2]RXNS!$D:$D,"")</f>
        <v/>
      </c>
      <c r="L2319" s="3" t="b">
        <f>sc_gsm[[#This Row],[yeast8.3.4 equation]]=sc_gsm[[#This Row],[yeast9 equation]]</f>
        <v>1</v>
      </c>
    </row>
    <row r="2320" spans="1:12" hidden="1" x14ac:dyDescent="0.2">
      <c r="A2320" t="s">
        <v>3160</v>
      </c>
      <c r="B2320" t="s">
        <v>8310</v>
      </c>
      <c r="C2320" t="s">
        <v>3902</v>
      </c>
      <c r="D2320" t="str">
        <f>sc_gsm[[#This Row],[model_rxn]]&amp;"_"&amp;sc_gsm[[#This Row],[Column2]]</f>
        <v>DAGL_m_FWD</v>
      </c>
      <c r="E2320" t="str">
        <f>_xlfn.XLOOKUP(sc_gsm[[#This Row],[Column3]],SC_enz[name_dir],SC_enz[name_dir],"")</f>
        <v>DAGL_m_FWD</v>
      </c>
      <c r="F2320" t="str">
        <f>_xlfn.XLOOKUP(sc_gsm[[#This Row],[model_rxn]],RT_gsm[model_rxn],RT_gsm[model_rxn],"")</f>
        <v>DAGL_m</v>
      </c>
      <c r="G2320" s="3" t="str">
        <f>_xlfn.XLOOKUP(sc_gsm[[#This Row],[Column3]],RT_gsm[Column3],RT_gsm[Column3],"")</f>
        <v>DAGL_m_FWD</v>
      </c>
      <c r="H2320" s="3" t="str" cm="1">
        <f t="array" ref="H2320">sc_gsm[[#This Row],[model_rxn]]&amp;",r,"&amp;_xlfn.SWITCH(sc_gsm[[#This Row],[Column2]],"REV","lower_bound:-","FWD","upper_bound:")&amp;"1000"</f>
        <v>DAGL_m,r,upper_bound:1000</v>
      </c>
      <c r="I2320" s="3" t="str">
        <f>_xlfn.XLOOKUP(sc_gsm[[#This Row],[Column3]],SC_enz[name_dir],SC_enz[name_dir],"")</f>
        <v>DAGL_m_FWD</v>
      </c>
      <c r="J2320" s="3" t="str">
        <f>_xlfn.XLOOKUP(sc_gsm[[#This Row],[name]],[1]RXNS!$C:$C,[1]RXNS!$D:$D,"")</f>
        <v/>
      </c>
      <c r="K2320" s="3" t="str">
        <f>_xlfn.XLOOKUP(sc_gsm[[#This Row],[name]],[2]RXNS!$C:$C,[2]RXNS!$D:$D,"")</f>
        <v/>
      </c>
      <c r="L2320" s="3" t="b">
        <f>sc_gsm[[#This Row],[yeast8.3.4 equation]]=sc_gsm[[#This Row],[yeast9 equation]]</f>
        <v>1</v>
      </c>
    </row>
    <row r="2321" spans="1:12" hidden="1" x14ac:dyDescent="0.2">
      <c r="A2321" t="s">
        <v>3164</v>
      </c>
      <c r="B2321" t="s">
        <v>8311</v>
      </c>
      <c r="C2321" t="s">
        <v>3902</v>
      </c>
      <c r="D2321" t="str">
        <f>sc_gsm[[#This Row],[model_rxn]]&amp;"_"&amp;sc_gsm[[#This Row],[Column2]]</f>
        <v>MAGL_l_FWD</v>
      </c>
      <c r="E2321" t="str">
        <f>_xlfn.XLOOKUP(sc_gsm[[#This Row],[Column3]],SC_enz[name_dir],SC_enz[name_dir],"")</f>
        <v>MAGL_l_FWD</v>
      </c>
      <c r="F2321" t="str">
        <f>_xlfn.XLOOKUP(sc_gsm[[#This Row],[model_rxn]],RT_gsm[model_rxn],RT_gsm[model_rxn],"")</f>
        <v>MAGL_l</v>
      </c>
      <c r="G2321" s="3" t="str">
        <f>_xlfn.XLOOKUP(sc_gsm[[#This Row],[Column3]],RT_gsm[Column3],RT_gsm[Column3],"")</f>
        <v>MAGL_l_FWD</v>
      </c>
      <c r="H2321" s="3" t="str" cm="1">
        <f t="array" ref="H2321">sc_gsm[[#This Row],[model_rxn]]&amp;",r,"&amp;_xlfn.SWITCH(sc_gsm[[#This Row],[Column2]],"REV","lower_bound:-","FWD","upper_bound:")&amp;"1000"</f>
        <v>MAGL_l,r,upper_bound:1000</v>
      </c>
      <c r="I2321" s="3" t="str">
        <f>_xlfn.XLOOKUP(sc_gsm[[#This Row],[Column3]],SC_enz[name_dir],SC_enz[name_dir],"")</f>
        <v>MAGL_l_FWD</v>
      </c>
      <c r="J2321" s="3" t="str">
        <f>_xlfn.XLOOKUP(sc_gsm[[#This Row],[name]],[1]RXNS!$C:$C,[1]RXNS!$D:$D,"")</f>
        <v/>
      </c>
      <c r="K2321" s="3" t="str">
        <f>_xlfn.XLOOKUP(sc_gsm[[#This Row],[name]],[2]RXNS!$C:$C,[2]RXNS!$D:$D,"")</f>
        <v/>
      </c>
      <c r="L2321" s="3" t="b">
        <f>sc_gsm[[#This Row],[yeast8.3.4 equation]]=sc_gsm[[#This Row],[yeast9 equation]]</f>
        <v>1</v>
      </c>
    </row>
    <row r="2322" spans="1:12" hidden="1" x14ac:dyDescent="0.2">
      <c r="A2322" t="s">
        <v>3167</v>
      </c>
      <c r="B2322" t="s">
        <v>8312</v>
      </c>
      <c r="C2322" t="s">
        <v>3902</v>
      </c>
      <c r="D2322" t="str">
        <f>sc_gsm[[#This Row],[model_rxn]]&amp;"_"&amp;sc_gsm[[#This Row],[Column2]]</f>
        <v>DAGK_rm_FWD</v>
      </c>
      <c r="E2322" t="str">
        <f>_xlfn.XLOOKUP(sc_gsm[[#This Row],[Column3]],SC_enz[name_dir],SC_enz[name_dir],"")</f>
        <v>DAGK_rm_FWD</v>
      </c>
      <c r="F2322" t="str">
        <f>_xlfn.XLOOKUP(sc_gsm[[#This Row],[model_rxn]],RT_gsm[model_rxn],RT_gsm[model_rxn],"")</f>
        <v>DAGK_rm</v>
      </c>
      <c r="G2322" s="3" t="str">
        <f>_xlfn.XLOOKUP(sc_gsm[[#This Row],[Column3]],RT_gsm[Column3],RT_gsm[Column3],"")</f>
        <v>DAGK_rm_FWD</v>
      </c>
      <c r="H2322" s="3" t="str" cm="1">
        <f t="array" ref="H2322">sc_gsm[[#This Row],[model_rxn]]&amp;",r,"&amp;_xlfn.SWITCH(sc_gsm[[#This Row],[Column2]],"REV","lower_bound:-","FWD","upper_bound:")&amp;"1000"</f>
        <v>DAGK_rm,r,upper_bound:1000</v>
      </c>
      <c r="I2322" s="3" t="str">
        <f>_xlfn.XLOOKUP(sc_gsm[[#This Row],[Column3]],SC_enz[name_dir],SC_enz[name_dir],"")</f>
        <v>DAGK_rm_FWD</v>
      </c>
      <c r="J2322" s="3" t="str">
        <f>_xlfn.XLOOKUP(sc_gsm[[#This Row],[name]],[1]RXNS!$C:$C,[1]RXNS!$D:$D,"")</f>
        <v/>
      </c>
      <c r="K2322" s="3" t="str">
        <f>_xlfn.XLOOKUP(sc_gsm[[#This Row],[name]],[2]RXNS!$C:$C,[2]RXNS!$D:$D,"")</f>
        <v/>
      </c>
      <c r="L2322" s="3" t="b">
        <f>sc_gsm[[#This Row],[yeast8.3.4 equation]]=sc_gsm[[#This Row],[yeast9 equation]]</f>
        <v>1</v>
      </c>
    </row>
    <row r="2323" spans="1:12" hidden="1" x14ac:dyDescent="0.2">
      <c r="A2323" t="s">
        <v>3170</v>
      </c>
      <c r="B2323" t="s">
        <v>8313</v>
      </c>
      <c r="C2323" t="s">
        <v>3902</v>
      </c>
      <c r="D2323" t="str">
        <f>sc_gsm[[#This Row],[model_rxn]]&amp;"_"&amp;sc_gsm[[#This Row],[Column2]]</f>
        <v>PAK_gm_FWD</v>
      </c>
      <c r="E2323" t="str">
        <f>_xlfn.XLOOKUP(sc_gsm[[#This Row],[Column3]],SC_enz[name_dir],SC_enz[name_dir],"")</f>
        <v>PAK_gm_FWD</v>
      </c>
      <c r="F2323" t="str">
        <f>_xlfn.XLOOKUP(sc_gsm[[#This Row],[model_rxn]],RT_gsm[model_rxn],RT_gsm[model_rxn],"")</f>
        <v/>
      </c>
      <c r="G2323" s="3" t="str">
        <f>_xlfn.XLOOKUP(sc_gsm[[#This Row],[Column3]],RT_gsm[Column3],RT_gsm[Column3],"")</f>
        <v/>
      </c>
      <c r="H2323" s="3" t="str" cm="1">
        <f t="array" ref="H2323">sc_gsm[[#This Row],[model_rxn]]&amp;",r,"&amp;_xlfn.SWITCH(sc_gsm[[#This Row],[Column2]],"REV","lower_bound:-","FWD","upper_bound:")&amp;"1000"</f>
        <v>PAK_gm,r,upper_bound:1000</v>
      </c>
      <c r="I2323" s="3" t="str">
        <f>_xlfn.XLOOKUP(sc_gsm[[#This Row],[Column3]],SC_enz[name_dir],SC_enz[name_dir],"")</f>
        <v>PAK_gm_FWD</v>
      </c>
      <c r="J2323" s="3" t="str">
        <f>_xlfn.XLOOKUP(sc_gsm[[#This Row],[name]],[1]RXNS!$C:$C,[1]RXNS!$D:$D,"")</f>
        <v/>
      </c>
      <c r="K2323" s="3" t="str">
        <f>_xlfn.XLOOKUP(sc_gsm[[#This Row],[name]],[2]RXNS!$C:$C,[2]RXNS!$D:$D,"")</f>
        <v/>
      </c>
      <c r="L2323" s="3" t="b">
        <f>sc_gsm[[#This Row],[yeast8.3.4 equation]]=sc_gsm[[#This Row],[yeast9 equation]]</f>
        <v>1</v>
      </c>
    </row>
    <row r="2324" spans="1:12" hidden="1" x14ac:dyDescent="0.2">
      <c r="A2324" t="s">
        <v>3171</v>
      </c>
      <c r="B2324" t="s">
        <v>8313</v>
      </c>
      <c r="C2324" t="s">
        <v>3902</v>
      </c>
      <c r="D2324" t="str">
        <f>sc_gsm[[#This Row],[model_rxn]]&amp;"_"&amp;sc_gsm[[#This Row],[Column2]]</f>
        <v>PAK_vm_FWD</v>
      </c>
      <c r="E2324" t="str">
        <f>_xlfn.XLOOKUP(sc_gsm[[#This Row],[Column3]],SC_enz[name_dir],SC_enz[name_dir],"")</f>
        <v>PAK_vm_FWD</v>
      </c>
      <c r="F2324" t="str">
        <f>_xlfn.XLOOKUP(sc_gsm[[#This Row],[model_rxn]],RT_gsm[model_rxn],RT_gsm[model_rxn],"")</f>
        <v/>
      </c>
      <c r="G2324" s="3" t="str">
        <f>_xlfn.XLOOKUP(sc_gsm[[#This Row],[Column3]],RT_gsm[Column3],RT_gsm[Column3],"")</f>
        <v/>
      </c>
      <c r="H2324" s="3" t="str" cm="1">
        <f t="array" ref="H2324">sc_gsm[[#This Row],[model_rxn]]&amp;",r,"&amp;_xlfn.SWITCH(sc_gsm[[#This Row],[Column2]],"REV","lower_bound:-","FWD","upper_bound:")&amp;"1000"</f>
        <v>PAK_vm,r,upper_bound:1000</v>
      </c>
      <c r="I2324" s="3" t="str">
        <f>_xlfn.XLOOKUP(sc_gsm[[#This Row],[Column3]],SC_enz[name_dir],SC_enz[name_dir],"")</f>
        <v>PAK_vm_FWD</v>
      </c>
      <c r="J2324" s="3" t="str">
        <f>_xlfn.XLOOKUP(sc_gsm[[#This Row],[name]],[1]RXNS!$C:$C,[1]RXNS!$D:$D,"")</f>
        <v/>
      </c>
      <c r="K2324" s="3" t="str">
        <f>_xlfn.XLOOKUP(sc_gsm[[#This Row],[name]],[2]RXNS!$C:$C,[2]RXNS!$D:$D,"")</f>
        <v/>
      </c>
      <c r="L2324" s="3" t="b">
        <f>sc_gsm[[#This Row],[yeast8.3.4 equation]]=sc_gsm[[#This Row],[yeast9 equation]]</f>
        <v>1</v>
      </c>
    </row>
    <row r="2325" spans="1:12" hidden="1" x14ac:dyDescent="0.2">
      <c r="A2325" t="s">
        <v>3172</v>
      </c>
      <c r="B2325" t="s">
        <v>8314</v>
      </c>
      <c r="C2325" t="s">
        <v>3902</v>
      </c>
      <c r="D2325" t="str">
        <f>sc_gsm[[#This Row],[model_rxn]]&amp;"_"&amp;sc_gsm[[#This Row],[Column2]]</f>
        <v>DGPP_vm_FWD</v>
      </c>
      <c r="E2325" t="str">
        <f>_xlfn.XLOOKUP(sc_gsm[[#This Row],[Column3]],SC_enz[name_dir],SC_enz[name_dir],"")</f>
        <v>DGPP_vm_FWD</v>
      </c>
      <c r="F2325" t="str">
        <f>_xlfn.XLOOKUP(sc_gsm[[#This Row],[model_rxn]],RT_gsm[model_rxn],RT_gsm[model_rxn],"")</f>
        <v>DGPP_vm</v>
      </c>
      <c r="G2325" s="3" t="str">
        <f>_xlfn.XLOOKUP(sc_gsm[[#This Row],[Column3]],RT_gsm[Column3],RT_gsm[Column3],"")</f>
        <v>DGPP_vm_FWD</v>
      </c>
      <c r="H2325" s="3" t="str" cm="1">
        <f t="array" ref="H2325">sc_gsm[[#This Row],[model_rxn]]&amp;",r,"&amp;_xlfn.SWITCH(sc_gsm[[#This Row],[Column2]],"REV","lower_bound:-","FWD","upper_bound:")&amp;"1000"</f>
        <v>DGPP_vm,r,upper_bound:1000</v>
      </c>
      <c r="I2325" s="3" t="str">
        <f>_xlfn.XLOOKUP(sc_gsm[[#This Row],[Column3]],SC_enz[name_dir],SC_enz[name_dir],"")</f>
        <v>DGPP_vm_FWD</v>
      </c>
      <c r="J2325" s="3" t="str">
        <f>_xlfn.XLOOKUP(sc_gsm[[#This Row],[name]],[1]RXNS!$C:$C,[1]RXNS!$D:$D,"")</f>
        <v/>
      </c>
      <c r="K2325" s="3" t="str">
        <f>_xlfn.XLOOKUP(sc_gsm[[#This Row],[name]],[2]RXNS!$C:$C,[2]RXNS!$D:$D,"")</f>
        <v/>
      </c>
      <c r="L2325" s="3" t="b">
        <f>sc_gsm[[#This Row],[yeast8.3.4 equation]]=sc_gsm[[#This Row],[yeast9 equation]]</f>
        <v>1</v>
      </c>
    </row>
    <row r="2326" spans="1:12" hidden="1" x14ac:dyDescent="0.2">
      <c r="A2326" t="s">
        <v>3173</v>
      </c>
      <c r="B2326" t="s">
        <v>8314</v>
      </c>
      <c r="C2326" t="s">
        <v>3902</v>
      </c>
      <c r="D2326" t="str">
        <f>sc_gsm[[#This Row],[model_rxn]]&amp;"_"&amp;sc_gsm[[#This Row],[Column2]]</f>
        <v>DGPP_gm_FWD</v>
      </c>
      <c r="E2326" t="str">
        <f>_xlfn.XLOOKUP(sc_gsm[[#This Row],[Column3]],SC_enz[name_dir],SC_enz[name_dir],"")</f>
        <v>DGPP_gm_FWD</v>
      </c>
      <c r="F2326" t="str">
        <f>_xlfn.XLOOKUP(sc_gsm[[#This Row],[model_rxn]],RT_gsm[model_rxn],RT_gsm[model_rxn],"")</f>
        <v/>
      </c>
      <c r="G2326" s="3" t="str">
        <f>_xlfn.XLOOKUP(sc_gsm[[#This Row],[Column3]],RT_gsm[Column3],RT_gsm[Column3],"")</f>
        <v/>
      </c>
      <c r="H2326" s="3" t="str" cm="1">
        <f t="array" ref="H2326">sc_gsm[[#This Row],[model_rxn]]&amp;",r,"&amp;_xlfn.SWITCH(sc_gsm[[#This Row],[Column2]],"REV","lower_bound:-","FWD","upper_bound:")&amp;"1000"</f>
        <v>DGPP_gm,r,upper_bound:1000</v>
      </c>
      <c r="I2326" s="3" t="str">
        <f>_xlfn.XLOOKUP(sc_gsm[[#This Row],[Column3]],SC_enz[name_dir],SC_enz[name_dir],"")</f>
        <v>DGPP_gm_FWD</v>
      </c>
      <c r="J2326" s="3" t="str">
        <f>_xlfn.XLOOKUP(sc_gsm[[#This Row],[name]],[1]RXNS!$C:$C,[1]RXNS!$D:$D,"")</f>
        <v/>
      </c>
      <c r="K2326" s="3" t="str">
        <f>_xlfn.XLOOKUP(sc_gsm[[#This Row],[name]],[2]RXNS!$C:$C,[2]RXNS!$D:$D,"")</f>
        <v/>
      </c>
      <c r="L2326" s="3" t="b">
        <f>sc_gsm[[#This Row],[yeast8.3.4 equation]]=sc_gsm[[#This Row],[yeast9 equation]]</f>
        <v>1</v>
      </c>
    </row>
    <row r="2327" spans="1:12" hidden="1" x14ac:dyDescent="0.2">
      <c r="A2327" t="s">
        <v>3174</v>
      </c>
      <c r="B2327" t="s">
        <v>8315</v>
      </c>
      <c r="C2327" t="s">
        <v>3902</v>
      </c>
      <c r="D2327" t="str">
        <f>sc_gsm[[#This Row],[model_rxn]]&amp;"_"&amp;sc_gsm[[#This Row],[Column2]]</f>
        <v>LPAP_vm_FWD</v>
      </c>
      <c r="E2327" t="str">
        <f>_xlfn.XLOOKUP(sc_gsm[[#This Row],[Column3]],SC_enz[name_dir],SC_enz[name_dir],"")</f>
        <v>LPAP_vm_FWD</v>
      </c>
      <c r="F2327" t="str">
        <f>_xlfn.XLOOKUP(sc_gsm[[#This Row],[model_rxn]],RT_gsm[model_rxn],RT_gsm[model_rxn],"")</f>
        <v>LPAP_vm</v>
      </c>
      <c r="G2327" s="3" t="str">
        <f>_xlfn.XLOOKUP(sc_gsm[[#This Row],[Column3]],RT_gsm[Column3],RT_gsm[Column3],"")</f>
        <v>LPAP_vm_FWD</v>
      </c>
      <c r="H2327" s="3" t="str" cm="1">
        <f t="array" ref="H2327">sc_gsm[[#This Row],[model_rxn]]&amp;",r,"&amp;_xlfn.SWITCH(sc_gsm[[#This Row],[Column2]],"REV","lower_bound:-","FWD","upper_bound:")&amp;"1000"</f>
        <v>LPAP_vm,r,upper_bound:1000</v>
      </c>
      <c r="I2327" s="3" t="str">
        <f>_xlfn.XLOOKUP(sc_gsm[[#This Row],[Column3]],SC_enz[name_dir],SC_enz[name_dir],"")</f>
        <v>LPAP_vm_FWD</v>
      </c>
      <c r="J2327" s="3" t="str">
        <f>_xlfn.XLOOKUP(sc_gsm[[#This Row],[name]],[1]RXNS!$C:$C,[1]RXNS!$D:$D,"")</f>
        <v/>
      </c>
      <c r="K2327" s="3" t="str">
        <f>_xlfn.XLOOKUP(sc_gsm[[#This Row],[name]],[2]RXNS!$C:$C,[2]RXNS!$D:$D,"")</f>
        <v/>
      </c>
      <c r="L2327" s="3" t="b">
        <f>sc_gsm[[#This Row],[yeast8.3.4 equation]]=sc_gsm[[#This Row],[yeast9 equation]]</f>
        <v>1</v>
      </c>
    </row>
    <row r="2328" spans="1:12" hidden="1" x14ac:dyDescent="0.2">
      <c r="A2328" t="s">
        <v>3175</v>
      </c>
      <c r="B2328" t="s">
        <v>8315</v>
      </c>
      <c r="C2328" t="s">
        <v>3902</v>
      </c>
      <c r="D2328" t="str">
        <f>sc_gsm[[#This Row],[model_rxn]]&amp;"_"&amp;sc_gsm[[#This Row],[Column2]]</f>
        <v>LPAP_c_FWD</v>
      </c>
      <c r="E2328" t="str">
        <f>_xlfn.XLOOKUP(sc_gsm[[#This Row],[Column3]],SC_enz[name_dir],SC_enz[name_dir],"")</f>
        <v>LPAP_c_FWD</v>
      </c>
      <c r="F2328" t="str">
        <f>_xlfn.XLOOKUP(sc_gsm[[#This Row],[model_rxn]],RT_gsm[model_rxn],RT_gsm[model_rxn],"")</f>
        <v/>
      </c>
      <c r="G2328" s="3" t="str">
        <f>_xlfn.XLOOKUP(sc_gsm[[#This Row],[Column3]],RT_gsm[Column3],RT_gsm[Column3],"")</f>
        <v/>
      </c>
      <c r="H2328" s="3" t="str" cm="1">
        <f t="array" ref="H2328">sc_gsm[[#This Row],[model_rxn]]&amp;",r,"&amp;_xlfn.SWITCH(sc_gsm[[#This Row],[Column2]],"REV","lower_bound:-","FWD","upper_bound:")&amp;"1000"</f>
        <v>LPAP_c,r,upper_bound:1000</v>
      </c>
      <c r="I2328" s="3" t="str">
        <f>_xlfn.XLOOKUP(sc_gsm[[#This Row],[Column3]],SC_enz[name_dir],SC_enz[name_dir],"")</f>
        <v>LPAP_c_FWD</v>
      </c>
      <c r="J2328" s="3" t="str">
        <f>_xlfn.XLOOKUP(sc_gsm[[#This Row],[name]],[1]RXNS!$C:$C,[1]RXNS!$D:$D,"")</f>
        <v/>
      </c>
      <c r="K2328" s="3" t="str">
        <f>_xlfn.XLOOKUP(sc_gsm[[#This Row],[name]],[2]RXNS!$C:$C,[2]RXNS!$D:$D,"")</f>
        <v/>
      </c>
      <c r="L2328" s="3" t="b">
        <f>sc_gsm[[#This Row],[yeast8.3.4 equation]]=sc_gsm[[#This Row],[yeast9 equation]]</f>
        <v>1</v>
      </c>
    </row>
    <row r="2329" spans="1:12" hidden="1" x14ac:dyDescent="0.2">
      <c r="A2329" t="s">
        <v>3176</v>
      </c>
      <c r="B2329" t="s">
        <v>8315</v>
      </c>
      <c r="C2329" t="s">
        <v>3902</v>
      </c>
      <c r="D2329" t="str">
        <f>sc_gsm[[#This Row],[model_rxn]]&amp;"_"&amp;sc_gsm[[#This Row],[Column2]]</f>
        <v>LPAP_gm_FWD</v>
      </c>
      <c r="E2329" t="str">
        <f>_xlfn.XLOOKUP(sc_gsm[[#This Row],[Column3]],SC_enz[name_dir],SC_enz[name_dir],"")</f>
        <v>LPAP_gm_FWD</v>
      </c>
      <c r="F2329" t="str">
        <f>_xlfn.XLOOKUP(sc_gsm[[#This Row],[model_rxn]],RT_gsm[model_rxn],RT_gsm[model_rxn],"")</f>
        <v/>
      </c>
      <c r="G2329" s="3" t="str">
        <f>_xlfn.XLOOKUP(sc_gsm[[#This Row],[Column3]],RT_gsm[Column3],RT_gsm[Column3],"")</f>
        <v/>
      </c>
      <c r="H2329" s="3" t="str" cm="1">
        <f t="array" ref="H2329">sc_gsm[[#This Row],[model_rxn]]&amp;",r,"&amp;_xlfn.SWITCH(sc_gsm[[#This Row],[Column2]],"REV","lower_bound:-","FWD","upper_bound:")&amp;"1000"</f>
        <v>LPAP_gm,r,upper_bound:1000</v>
      </c>
      <c r="I2329" s="3" t="str">
        <f>_xlfn.XLOOKUP(sc_gsm[[#This Row],[Column3]],SC_enz[name_dir],SC_enz[name_dir],"")</f>
        <v>LPAP_gm_FWD</v>
      </c>
      <c r="J2329" s="3" t="str">
        <f>_xlfn.XLOOKUP(sc_gsm[[#This Row],[name]],[1]RXNS!$C:$C,[1]RXNS!$D:$D,"")</f>
        <v/>
      </c>
      <c r="K2329" s="3" t="str">
        <f>_xlfn.XLOOKUP(sc_gsm[[#This Row],[name]],[2]RXNS!$C:$C,[2]RXNS!$D:$D,"")</f>
        <v/>
      </c>
      <c r="L2329" s="3" t="b">
        <f>sc_gsm[[#This Row],[yeast8.3.4 equation]]=sc_gsm[[#This Row],[yeast9 equation]]</f>
        <v>1</v>
      </c>
    </row>
    <row r="2330" spans="1:12" hidden="1" x14ac:dyDescent="0.2">
      <c r="A2330" t="s">
        <v>3177</v>
      </c>
      <c r="B2330" t="s">
        <v>8316</v>
      </c>
      <c r="C2330" t="s">
        <v>3903</v>
      </c>
      <c r="D2330" t="str">
        <f>sc_gsm[[#This Row],[model_rxn]]&amp;"_"&amp;sc_gsm[[#This Row],[Column2]]</f>
        <v>PDAGATpe_rm_REV</v>
      </c>
      <c r="E2330" t="str">
        <f>_xlfn.XLOOKUP(sc_gsm[[#This Row],[Column3]],SC_enz[name_dir],SC_enz[name_dir],"")</f>
        <v>PDAGATpe_rm_REV</v>
      </c>
      <c r="F2330" t="str">
        <f>_xlfn.XLOOKUP(sc_gsm[[#This Row],[model_rxn]],RT_gsm[model_rxn],RT_gsm[model_rxn],"")</f>
        <v>PDAGATpe_rm</v>
      </c>
      <c r="G2330" s="3" t="str">
        <f>_xlfn.XLOOKUP(sc_gsm[[#This Row],[Column3]],RT_gsm[Column3],RT_gsm[Column3],"")</f>
        <v>PDAGATpe_rm_REV</v>
      </c>
      <c r="H2330" s="3" t="str" cm="1">
        <f t="array" ref="H2330">sc_gsm[[#This Row],[model_rxn]]&amp;",r,"&amp;_xlfn.SWITCH(sc_gsm[[#This Row],[Column2]],"REV","lower_bound:-","FWD","upper_bound:")&amp;"1000"</f>
        <v>PDAGATpe_rm,r,lower_bound:-1000</v>
      </c>
      <c r="I2330" s="3" t="str">
        <f>_xlfn.XLOOKUP(sc_gsm[[#This Row],[Column3]],SC_enz[name_dir],SC_enz[name_dir],"")</f>
        <v>PDAGATpe_rm_REV</v>
      </c>
      <c r="J2330" s="3" t="str">
        <f>_xlfn.XLOOKUP(sc_gsm[[#This Row],[name]],[1]RXNS!$C:$C,[1]RXNS!$D:$D,"")</f>
        <v/>
      </c>
      <c r="K2330" s="3" t="str">
        <f>_xlfn.XLOOKUP(sc_gsm[[#This Row],[name]],[2]RXNS!$C:$C,[2]RXNS!$D:$D,"")</f>
        <v/>
      </c>
      <c r="L2330" s="3" t="b">
        <f>sc_gsm[[#This Row],[yeast8.3.4 equation]]=sc_gsm[[#This Row],[yeast9 equation]]</f>
        <v>1</v>
      </c>
    </row>
    <row r="2331" spans="1:12" hidden="1" x14ac:dyDescent="0.2">
      <c r="A2331" t="s">
        <v>3177</v>
      </c>
      <c r="B2331" t="s">
        <v>8316</v>
      </c>
      <c r="C2331" t="s">
        <v>3902</v>
      </c>
      <c r="D2331" t="str">
        <f>sc_gsm[[#This Row],[model_rxn]]&amp;"_"&amp;sc_gsm[[#This Row],[Column2]]</f>
        <v>PDAGATpe_rm_FWD</v>
      </c>
      <c r="E2331" t="str">
        <f>_xlfn.XLOOKUP(sc_gsm[[#This Row],[Column3]],SC_enz[name_dir],SC_enz[name_dir],"")</f>
        <v>PDAGATpe_rm_FWD</v>
      </c>
      <c r="F2331" t="str">
        <f>_xlfn.XLOOKUP(sc_gsm[[#This Row],[model_rxn]],RT_gsm[model_rxn],RT_gsm[model_rxn],"")</f>
        <v>PDAGATpe_rm</v>
      </c>
      <c r="G2331" s="3" t="str">
        <f>_xlfn.XLOOKUP(sc_gsm[[#This Row],[Column3]],RT_gsm[Column3],RT_gsm[Column3],"")</f>
        <v>PDAGATpe_rm_FWD</v>
      </c>
      <c r="H2331" s="3" t="str" cm="1">
        <f t="array" ref="H2331">sc_gsm[[#This Row],[model_rxn]]&amp;",r,"&amp;_xlfn.SWITCH(sc_gsm[[#This Row],[Column2]],"REV","lower_bound:-","FWD","upper_bound:")&amp;"1000"</f>
        <v>PDAGATpe_rm,r,upper_bound:1000</v>
      </c>
      <c r="I2331" s="3" t="str">
        <f>_xlfn.XLOOKUP(sc_gsm[[#This Row],[Column3]],SC_enz[name_dir],SC_enz[name_dir],"")</f>
        <v>PDAGATpe_rm_FWD</v>
      </c>
      <c r="J2331" s="3" t="str">
        <f>_xlfn.XLOOKUP(sc_gsm[[#This Row],[name]],[1]RXNS!$C:$C,[1]RXNS!$D:$D,"")</f>
        <v/>
      </c>
      <c r="K2331" s="3" t="str">
        <f>_xlfn.XLOOKUP(sc_gsm[[#This Row],[name]],[2]RXNS!$C:$C,[2]RXNS!$D:$D,"")</f>
        <v/>
      </c>
      <c r="L2331" s="3" t="b">
        <f>sc_gsm[[#This Row],[yeast8.3.4 equation]]=sc_gsm[[#This Row],[yeast9 equation]]</f>
        <v>1</v>
      </c>
    </row>
    <row r="2332" spans="1:12" hidden="1" x14ac:dyDescent="0.2">
      <c r="A2332" t="s">
        <v>3180</v>
      </c>
      <c r="B2332" t="s">
        <v>8317</v>
      </c>
      <c r="C2332" t="s">
        <v>3903</v>
      </c>
      <c r="D2332" t="str">
        <f>sc_gsm[[#This Row],[model_rxn]]&amp;"_"&amp;sc_gsm[[#This Row],[Column2]]</f>
        <v>PDAGATpc_rm_REV</v>
      </c>
      <c r="E2332" t="str">
        <f>_xlfn.XLOOKUP(sc_gsm[[#This Row],[Column3]],SC_enz[name_dir],SC_enz[name_dir],"")</f>
        <v>PDAGATpc_rm_REV</v>
      </c>
      <c r="F2332" t="str">
        <f>_xlfn.XLOOKUP(sc_gsm[[#This Row],[model_rxn]],RT_gsm[model_rxn],RT_gsm[model_rxn],"")</f>
        <v>PDAGATpc_rm</v>
      </c>
      <c r="G2332" s="3" t="str">
        <f>_xlfn.XLOOKUP(sc_gsm[[#This Row],[Column3]],RT_gsm[Column3],RT_gsm[Column3],"")</f>
        <v>PDAGATpc_rm_REV</v>
      </c>
      <c r="H2332" s="3" t="str" cm="1">
        <f t="array" ref="H2332">sc_gsm[[#This Row],[model_rxn]]&amp;",r,"&amp;_xlfn.SWITCH(sc_gsm[[#This Row],[Column2]],"REV","lower_bound:-","FWD","upper_bound:")&amp;"1000"</f>
        <v>PDAGATpc_rm,r,lower_bound:-1000</v>
      </c>
      <c r="I2332" s="3" t="str">
        <f>_xlfn.XLOOKUP(sc_gsm[[#This Row],[Column3]],SC_enz[name_dir],SC_enz[name_dir],"")</f>
        <v>PDAGATpc_rm_REV</v>
      </c>
      <c r="J2332" s="3" t="str">
        <f>_xlfn.XLOOKUP(sc_gsm[[#This Row],[name]],[1]RXNS!$C:$C,[1]RXNS!$D:$D,"")</f>
        <v/>
      </c>
      <c r="K2332" s="3" t="str">
        <f>_xlfn.XLOOKUP(sc_gsm[[#This Row],[name]],[2]RXNS!$C:$C,[2]RXNS!$D:$D,"")</f>
        <v/>
      </c>
      <c r="L2332" s="3" t="b">
        <f>sc_gsm[[#This Row],[yeast8.3.4 equation]]=sc_gsm[[#This Row],[yeast9 equation]]</f>
        <v>1</v>
      </c>
    </row>
    <row r="2333" spans="1:12" hidden="1" x14ac:dyDescent="0.2">
      <c r="A2333" t="s">
        <v>3180</v>
      </c>
      <c r="B2333" t="s">
        <v>8317</v>
      </c>
      <c r="C2333" t="s">
        <v>3902</v>
      </c>
      <c r="D2333" t="str">
        <f>sc_gsm[[#This Row],[model_rxn]]&amp;"_"&amp;sc_gsm[[#This Row],[Column2]]</f>
        <v>PDAGATpc_rm_FWD</v>
      </c>
      <c r="E2333" t="str">
        <f>_xlfn.XLOOKUP(sc_gsm[[#This Row],[Column3]],SC_enz[name_dir],SC_enz[name_dir],"")</f>
        <v>PDAGATpc_rm_FWD</v>
      </c>
      <c r="F2333" t="str">
        <f>_xlfn.XLOOKUP(sc_gsm[[#This Row],[model_rxn]],RT_gsm[model_rxn],RT_gsm[model_rxn],"")</f>
        <v>PDAGATpc_rm</v>
      </c>
      <c r="G2333" s="3" t="str">
        <f>_xlfn.XLOOKUP(sc_gsm[[#This Row],[Column3]],RT_gsm[Column3],RT_gsm[Column3],"")</f>
        <v>PDAGATpc_rm_FWD</v>
      </c>
      <c r="H2333" s="3" t="str" cm="1">
        <f t="array" ref="H2333">sc_gsm[[#This Row],[model_rxn]]&amp;",r,"&amp;_xlfn.SWITCH(sc_gsm[[#This Row],[Column2]],"REV","lower_bound:-","FWD","upper_bound:")&amp;"1000"</f>
        <v>PDAGATpc_rm,r,upper_bound:1000</v>
      </c>
      <c r="I2333" s="3" t="str">
        <f>_xlfn.XLOOKUP(sc_gsm[[#This Row],[Column3]],SC_enz[name_dir],SC_enz[name_dir],"")</f>
        <v>PDAGATpc_rm_FWD</v>
      </c>
      <c r="J2333" s="3" t="str">
        <f>_xlfn.XLOOKUP(sc_gsm[[#This Row],[name]],[1]RXNS!$C:$C,[1]RXNS!$D:$D,"")</f>
        <v/>
      </c>
      <c r="K2333" s="3" t="str">
        <f>_xlfn.XLOOKUP(sc_gsm[[#This Row],[name]],[2]RXNS!$C:$C,[2]RXNS!$D:$D,"")</f>
        <v/>
      </c>
      <c r="L2333" s="3" t="b">
        <f>sc_gsm[[#This Row],[yeast8.3.4 equation]]=sc_gsm[[#This Row],[yeast9 equation]]</f>
        <v>1</v>
      </c>
    </row>
    <row r="2334" spans="1:12" hidden="1" x14ac:dyDescent="0.2">
      <c r="A2334" t="s">
        <v>3181</v>
      </c>
      <c r="B2334" t="s">
        <v>8318</v>
      </c>
      <c r="C2334" t="s">
        <v>3902</v>
      </c>
      <c r="D2334" t="str">
        <f>sc_gsm[[#This Row],[model_rxn]]&amp;"_"&amp;sc_gsm[[#This Row],[Column2]]</f>
        <v>PSD_mm_FWD</v>
      </c>
      <c r="E2334" t="str">
        <f>_xlfn.XLOOKUP(sc_gsm[[#This Row],[Column3]],SC_enz[name_dir],SC_enz[name_dir],"")</f>
        <v>PSD_mm_FWD</v>
      </c>
      <c r="F2334" t="str">
        <f>_xlfn.XLOOKUP(sc_gsm[[#This Row],[model_rxn]],RT_gsm[model_rxn],RT_gsm[model_rxn],"")</f>
        <v>PSD_mm</v>
      </c>
      <c r="G2334" s="3" t="str">
        <f>_xlfn.XLOOKUP(sc_gsm[[#This Row],[Column3]],RT_gsm[Column3],RT_gsm[Column3],"")</f>
        <v>PSD_mm_FWD</v>
      </c>
      <c r="H2334" s="3" t="str" cm="1">
        <f t="array" ref="H2334">sc_gsm[[#This Row],[model_rxn]]&amp;",r,"&amp;_xlfn.SWITCH(sc_gsm[[#This Row],[Column2]],"REV","lower_bound:-","FWD","upper_bound:")&amp;"1000"</f>
        <v>PSD_mm,r,upper_bound:1000</v>
      </c>
      <c r="I2334" s="3" t="str">
        <f>_xlfn.XLOOKUP(sc_gsm[[#This Row],[Column3]],SC_enz[name_dir],SC_enz[name_dir],"")</f>
        <v>PSD_mm_FWD</v>
      </c>
      <c r="J2334" s="3" t="str">
        <f>_xlfn.XLOOKUP(sc_gsm[[#This Row],[name]],[1]RXNS!$C:$C,[1]RXNS!$D:$D,"")</f>
        <v/>
      </c>
      <c r="K2334" s="3" t="str">
        <f>_xlfn.XLOOKUP(sc_gsm[[#This Row],[name]],[2]RXNS!$C:$C,[2]RXNS!$D:$D,"")</f>
        <v/>
      </c>
      <c r="L2334" s="3" t="b">
        <f>sc_gsm[[#This Row],[yeast8.3.4 equation]]=sc_gsm[[#This Row],[yeast9 equation]]</f>
        <v>1</v>
      </c>
    </row>
    <row r="2335" spans="1:12" hidden="1" x14ac:dyDescent="0.2">
      <c r="A2335" t="s">
        <v>3185</v>
      </c>
      <c r="B2335" t="s">
        <v>8318</v>
      </c>
      <c r="C2335" t="s">
        <v>3902</v>
      </c>
      <c r="D2335" t="str">
        <f>sc_gsm[[#This Row],[model_rxn]]&amp;"_"&amp;sc_gsm[[#This Row],[Column2]]</f>
        <v>PSD_gm_FWD</v>
      </c>
      <c r="E2335" t="str">
        <f>_xlfn.XLOOKUP(sc_gsm[[#This Row],[Column3]],SC_enz[name_dir],SC_enz[name_dir],"")</f>
        <v>PSD_gm_FWD</v>
      </c>
      <c r="F2335" t="str">
        <f>_xlfn.XLOOKUP(sc_gsm[[#This Row],[model_rxn]],RT_gsm[model_rxn],RT_gsm[model_rxn],"")</f>
        <v>PSD_gm</v>
      </c>
      <c r="G2335" s="3" t="str">
        <f>_xlfn.XLOOKUP(sc_gsm[[#This Row],[Column3]],RT_gsm[Column3],RT_gsm[Column3],"")</f>
        <v>PSD_gm_FWD</v>
      </c>
      <c r="H2335" s="3" t="str" cm="1">
        <f t="array" ref="H2335">sc_gsm[[#This Row],[model_rxn]]&amp;",r,"&amp;_xlfn.SWITCH(sc_gsm[[#This Row],[Column2]],"REV","lower_bound:-","FWD","upper_bound:")&amp;"1000"</f>
        <v>PSD_gm,r,upper_bound:1000</v>
      </c>
      <c r="I2335" s="3" t="str">
        <f>_xlfn.XLOOKUP(sc_gsm[[#This Row],[Column3]],SC_enz[name_dir],SC_enz[name_dir],"")</f>
        <v>PSD_gm_FWD</v>
      </c>
      <c r="J2335" s="3" t="str">
        <f>_xlfn.XLOOKUP(sc_gsm[[#This Row],[name]],[1]RXNS!$C:$C,[1]RXNS!$D:$D,"")</f>
        <v/>
      </c>
      <c r="K2335" s="3" t="str">
        <f>_xlfn.XLOOKUP(sc_gsm[[#This Row],[name]],[2]RXNS!$C:$C,[2]RXNS!$D:$D,"")</f>
        <v/>
      </c>
      <c r="L2335" s="3" t="b">
        <f>sc_gsm[[#This Row],[yeast8.3.4 equation]]=sc_gsm[[#This Row],[yeast9 equation]]</f>
        <v>1</v>
      </c>
    </row>
    <row r="2336" spans="1:12" hidden="1" x14ac:dyDescent="0.2">
      <c r="A2336" t="s">
        <v>3189</v>
      </c>
      <c r="B2336" t="s">
        <v>8318</v>
      </c>
      <c r="C2336" t="s">
        <v>3902</v>
      </c>
      <c r="D2336" t="str">
        <f>sc_gsm[[#This Row],[model_rxn]]&amp;"_"&amp;sc_gsm[[#This Row],[Column2]]</f>
        <v>PSD_vm_FWD</v>
      </c>
      <c r="E2336" t="str">
        <f>_xlfn.XLOOKUP(sc_gsm[[#This Row],[Column3]],SC_enz[name_dir],SC_enz[name_dir],"")</f>
        <v>PSD_vm_FWD</v>
      </c>
      <c r="F2336" t="str">
        <f>_xlfn.XLOOKUP(sc_gsm[[#This Row],[model_rxn]],RT_gsm[model_rxn],RT_gsm[model_rxn],"")</f>
        <v>PSD_vm</v>
      </c>
      <c r="G2336" s="3" t="str">
        <f>_xlfn.XLOOKUP(sc_gsm[[#This Row],[Column3]],RT_gsm[Column3],RT_gsm[Column3],"")</f>
        <v>PSD_vm_FWD</v>
      </c>
      <c r="H2336" s="3" t="str" cm="1">
        <f t="array" ref="H2336">sc_gsm[[#This Row],[model_rxn]]&amp;",r,"&amp;_xlfn.SWITCH(sc_gsm[[#This Row],[Column2]],"REV","lower_bound:-","FWD","upper_bound:")&amp;"1000"</f>
        <v>PSD_vm,r,upper_bound:1000</v>
      </c>
      <c r="I2336" s="3" t="str">
        <f>_xlfn.XLOOKUP(sc_gsm[[#This Row],[Column3]],SC_enz[name_dir],SC_enz[name_dir],"")</f>
        <v>PSD_vm_FWD</v>
      </c>
      <c r="J2336" s="3" t="str">
        <f>_xlfn.XLOOKUP(sc_gsm[[#This Row],[name]],[1]RXNS!$C:$C,[1]RXNS!$D:$D,"")</f>
        <v/>
      </c>
      <c r="K2336" s="3" t="str">
        <f>_xlfn.XLOOKUP(sc_gsm[[#This Row],[name]],[2]RXNS!$C:$C,[2]RXNS!$D:$D,"")</f>
        <v/>
      </c>
      <c r="L2336" s="3" t="b">
        <f>sc_gsm[[#This Row],[yeast8.3.4 equation]]=sc_gsm[[#This Row],[yeast9 equation]]</f>
        <v>1</v>
      </c>
    </row>
    <row r="2337" spans="1:12" hidden="1" x14ac:dyDescent="0.2">
      <c r="A2337" t="s">
        <v>3190</v>
      </c>
      <c r="B2337" t="s">
        <v>8319</v>
      </c>
      <c r="C2337" t="s">
        <v>3902</v>
      </c>
      <c r="D2337" t="str">
        <f>sc_gsm[[#This Row],[model_rxn]]&amp;"_"&amp;sc_gsm[[#This Row],[Column2]]</f>
        <v>PEMT_rm_FWD</v>
      </c>
      <c r="E2337" t="str">
        <f>_xlfn.XLOOKUP(sc_gsm[[#This Row],[Column3]],SC_enz[name_dir],SC_enz[name_dir],"")</f>
        <v>PEMT_rm_FWD</v>
      </c>
      <c r="F2337" t="str">
        <f>_xlfn.XLOOKUP(sc_gsm[[#This Row],[model_rxn]],RT_gsm[model_rxn],RT_gsm[model_rxn],"")</f>
        <v>PEMT_rm</v>
      </c>
      <c r="G2337" s="3" t="str">
        <f>_xlfn.XLOOKUP(sc_gsm[[#This Row],[Column3]],RT_gsm[Column3],RT_gsm[Column3],"")</f>
        <v>PEMT_rm_FWD</v>
      </c>
      <c r="H2337" s="3" t="str" cm="1">
        <f t="array" ref="H2337">sc_gsm[[#This Row],[model_rxn]]&amp;",r,"&amp;_xlfn.SWITCH(sc_gsm[[#This Row],[Column2]],"REV","lower_bound:-","FWD","upper_bound:")&amp;"1000"</f>
        <v>PEMT_rm,r,upper_bound:1000</v>
      </c>
      <c r="I2337" s="3" t="str">
        <f>_xlfn.XLOOKUP(sc_gsm[[#This Row],[Column3]],SC_enz[name_dir],SC_enz[name_dir],"")</f>
        <v>PEMT_rm_FWD</v>
      </c>
      <c r="J2337" s="3" t="str">
        <f>_xlfn.XLOOKUP(sc_gsm[[#This Row],[name]],[1]RXNS!$C:$C,[1]RXNS!$D:$D,"")</f>
        <v/>
      </c>
      <c r="K2337" s="3" t="str">
        <f>_xlfn.XLOOKUP(sc_gsm[[#This Row],[name]],[2]RXNS!$C:$C,[2]RXNS!$D:$D,"")</f>
        <v/>
      </c>
      <c r="L2337" s="3" t="b">
        <f>sc_gsm[[#This Row],[yeast8.3.4 equation]]=sc_gsm[[#This Row],[yeast9 equation]]</f>
        <v>1</v>
      </c>
    </row>
    <row r="2338" spans="1:12" hidden="1" x14ac:dyDescent="0.2">
      <c r="A2338" t="s">
        <v>3193</v>
      </c>
      <c r="B2338" t="s">
        <v>8320</v>
      </c>
      <c r="C2338" t="s">
        <v>3902</v>
      </c>
      <c r="D2338" t="str">
        <f>sc_gsm[[#This Row],[model_rxn]]&amp;"_"&amp;sc_gsm[[#This Row],[Column2]]</f>
        <v>PMEMT_rm_FWD</v>
      </c>
      <c r="E2338" t="str">
        <f>_xlfn.XLOOKUP(sc_gsm[[#This Row],[Column3]],SC_enz[name_dir],SC_enz[name_dir],"")</f>
        <v>PMEMT_rm_FWD</v>
      </c>
      <c r="F2338" t="str">
        <f>_xlfn.XLOOKUP(sc_gsm[[#This Row],[model_rxn]],RT_gsm[model_rxn],RT_gsm[model_rxn],"")</f>
        <v>PMEMT_rm</v>
      </c>
      <c r="G2338" s="3" t="str">
        <f>_xlfn.XLOOKUP(sc_gsm[[#This Row],[Column3]],RT_gsm[Column3],RT_gsm[Column3],"")</f>
        <v>PMEMT_rm_FWD</v>
      </c>
      <c r="H2338" s="3" t="str" cm="1">
        <f t="array" ref="H2338">sc_gsm[[#This Row],[model_rxn]]&amp;",r,"&amp;_xlfn.SWITCH(sc_gsm[[#This Row],[Column2]],"REV","lower_bound:-","FWD","upper_bound:")&amp;"1000"</f>
        <v>PMEMT_rm,r,upper_bound:1000</v>
      </c>
      <c r="I2338" s="3" t="str">
        <f>_xlfn.XLOOKUP(sc_gsm[[#This Row],[Column3]],SC_enz[name_dir],SC_enz[name_dir],"")</f>
        <v>PMEMT_rm_FWD</v>
      </c>
      <c r="J2338" s="3" t="str">
        <f>_xlfn.XLOOKUP(sc_gsm[[#This Row],[name]],[1]RXNS!$C:$C,[1]RXNS!$D:$D,"")</f>
        <v/>
      </c>
      <c r="K2338" s="3" t="str">
        <f>_xlfn.XLOOKUP(sc_gsm[[#This Row],[name]],[2]RXNS!$C:$C,[2]RXNS!$D:$D,"")</f>
        <v/>
      </c>
      <c r="L2338" s="3" t="b">
        <f>sc_gsm[[#This Row],[yeast8.3.4 equation]]=sc_gsm[[#This Row],[yeast9 equation]]</f>
        <v>1</v>
      </c>
    </row>
    <row r="2339" spans="1:12" hidden="1" x14ac:dyDescent="0.2">
      <c r="A2339" t="s">
        <v>3196</v>
      </c>
      <c r="B2339" t="s">
        <v>8321</v>
      </c>
      <c r="C2339" t="s">
        <v>3902</v>
      </c>
      <c r="D2339" t="str">
        <f>sc_gsm[[#This Row],[model_rxn]]&amp;"_"&amp;sc_gsm[[#This Row],[Column2]]</f>
        <v>PDMEMT_rm_FWD</v>
      </c>
      <c r="E2339" t="str">
        <f>_xlfn.XLOOKUP(sc_gsm[[#This Row],[Column3]],SC_enz[name_dir],SC_enz[name_dir],"")</f>
        <v>PDMEMT_rm_FWD</v>
      </c>
      <c r="F2339" t="str">
        <f>_xlfn.XLOOKUP(sc_gsm[[#This Row],[model_rxn]],RT_gsm[model_rxn],RT_gsm[model_rxn],"")</f>
        <v>PDMEMT_rm</v>
      </c>
      <c r="G2339" s="3" t="str">
        <f>_xlfn.XLOOKUP(sc_gsm[[#This Row],[Column3]],RT_gsm[Column3],RT_gsm[Column3],"")</f>
        <v>PDMEMT_rm_FWD</v>
      </c>
      <c r="H2339" s="3" t="str" cm="1">
        <f t="array" ref="H2339">sc_gsm[[#This Row],[model_rxn]]&amp;",r,"&amp;_xlfn.SWITCH(sc_gsm[[#This Row],[Column2]],"REV","lower_bound:-","FWD","upper_bound:")&amp;"1000"</f>
        <v>PDMEMT_rm,r,upper_bound:1000</v>
      </c>
      <c r="I2339" s="3" t="str">
        <f>_xlfn.XLOOKUP(sc_gsm[[#This Row],[Column3]],SC_enz[name_dir],SC_enz[name_dir],"")</f>
        <v>PDMEMT_rm_FWD</v>
      </c>
      <c r="J2339" s="3" t="str">
        <f>_xlfn.XLOOKUP(sc_gsm[[#This Row],[name]],[1]RXNS!$C:$C,[1]RXNS!$D:$D,"")</f>
        <v/>
      </c>
      <c r="K2339" s="3" t="str">
        <f>_xlfn.XLOOKUP(sc_gsm[[#This Row],[name]],[2]RXNS!$C:$C,[2]RXNS!$D:$D,"")</f>
        <v/>
      </c>
      <c r="L2339" s="3" t="b">
        <f>sc_gsm[[#This Row],[yeast8.3.4 equation]]=sc_gsm[[#This Row],[yeast9 equation]]</f>
        <v>1</v>
      </c>
    </row>
    <row r="2340" spans="1:12" hidden="1" x14ac:dyDescent="0.2">
      <c r="A2340" t="s">
        <v>3197</v>
      </c>
      <c r="B2340" t="s">
        <v>8322</v>
      </c>
      <c r="C2340" t="s">
        <v>3902</v>
      </c>
      <c r="D2340" t="str">
        <f>sc_gsm[[#This Row],[model_rxn]]&amp;"_"&amp;sc_gsm[[#This Row],[Column2]]</f>
        <v>LPCAT_mm_FWD</v>
      </c>
      <c r="E2340" t="str">
        <f>_xlfn.XLOOKUP(sc_gsm[[#This Row],[Column3]],SC_enz[name_dir],SC_enz[name_dir],"")</f>
        <v>LPCAT_mm_FWD</v>
      </c>
      <c r="F2340" t="str">
        <f>_xlfn.XLOOKUP(sc_gsm[[#This Row],[model_rxn]],RT_gsm[model_rxn],RT_gsm[model_rxn],"")</f>
        <v>LPCAT_mm</v>
      </c>
      <c r="G2340" s="3" t="str">
        <f>_xlfn.XLOOKUP(sc_gsm[[#This Row],[Column3]],RT_gsm[Column3],RT_gsm[Column3],"")</f>
        <v>LPCAT_mm_FWD</v>
      </c>
      <c r="H2340" s="3" t="str" cm="1">
        <f t="array" ref="H2340">sc_gsm[[#This Row],[model_rxn]]&amp;",r,"&amp;_xlfn.SWITCH(sc_gsm[[#This Row],[Column2]],"REV","lower_bound:-","FWD","upper_bound:")&amp;"1000"</f>
        <v>LPCAT_mm,r,upper_bound:1000</v>
      </c>
      <c r="I2340" s="3" t="str">
        <f>_xlfn.XLOOKUP(sc_gsm[[#This Row],[Column3]],SC_enz[name_dir],SC_enz[name_dir],"")</f>
        <v>LPCAT_mm_FWD</v>
      </c>
      <c r="J2340" s="3" t="str">
        <f>_xlfn.XLOOKUP(sc_gsm[[#This Row],[name]],[1]RXNS!$C:$C,[1]RXNS!$D:$D,"")</f>
        <v/>
      </c>
      <c r="K2340" s="3" t="str">
        <f>_xlfn.XLOOKUP(sc_gsm[[#This Row],[name]],[2]RXNS!$C:$C,[2]RXNS!$D:$D,"")</f>
        <v/>
      </c>
      <c r="L2340" s="3" t="b">
        <f>sc_gsm[[#This Row],[yeast8.3.4 equation]]=sc_gsm[[#This Row],[yeast9 equation]]</f>
        <v>1</v>
      </c>
    </row>
    <row r="2341" spans="1:12" hidden="1" x14ac:dyDescent="0.2">
      <c r="A2341" t="s">
        <v>3198</v>
      </c>
      <c r="B2341" t="s">
        <v>8323</v>
      </c>
      <c r="C2341" t="s">
        <v>3902</v>
      </c>
      <c r="D2341" t="str">
        <f>sc_gsm[[#This Row],[model_rxn]]&amp;"_"&amp;sc_gsm[[#This Row],[Column2]]</f>
        <v>LPEAT_l_FWD</v>
      </c>
      <c r="E2341" t="str">
        <f>_xlfn.XLOOKUP(sc_gsm[[#This Row],[Column3]],SC_enz[name_dir],SC_enz[name_dir],"")</f>
        <v>LPEAT_l_FWD</v>
      </c>
      <c r="F2341" t="str">
        <f>_xlfn.XLOOKUP(sc_gsm[[#This Row],[model_rxn]],RT_gsm[model_rxn],RT_gsm[model_rxn],"")</f>
        <v/>
      </c>
      <c r="G2341" s="3" t="str">
        <f>_xlfn.XLOOKUP(sc_gsm[[#This Row],[Column3]],RT_gsm[Column3],RT_gsm[Column3],"")</f>
        <v/>
      </c>
      <c r="H2341" s="3" t="str" cm="1">
        <f t="array" ref="H2341">sc_gsm[[#This Row],[model_rxn]]&amp;",r,"&amp;_xlfn.SWITCH(sc_gsm[[#This Row],[Column2]],"REV","lower_bound:-","FWD","upper_bound:")&amp;"1000"</f>
        <v>LPEAT_l,r,upper_bound:1000</v>
      </c>
      <c r="I2341" s="3" t="str">
        <f>_xlfn.XLOOKUP(sc_gsm[[#This Row],[Column3]],SC_enz[name_dir],SC_enz[name_dir],"")</f>
        <v>LPEAT_l_FWD</v>
      </c>
      <c r="J2341" s="3" t="str">
        <f>_xlfn.XLOOKUP(sc_gsm[[#This Row],[name]],[1]RXNS!$C:$C,[1]RXNS!$D:$D,"")</f>
        <v/>
      </c>
      <c r="K2341" s="3" t="str">
        <f>_xlfn.XLOOKUP(sc_gsm[[#This Row],[name]],[2]RXNS!$C:$C,[2]RXNS!$D:$D,"")</f>
        <v/>
      </c>
      <c r="L2341" s="3" t="b">
        <f>sc_gsm[[#This Row],[yeast8.3.4 equation]]=sc_gsm[[#This Row],[yeast9 equation]]</f>
        <v>1</v>
      </c>
    </row>
    <row r="2342" spans="1:12" hidden="1" x14ac:dyDescent="0.2">
      <c r="A2342" t="s">
        <v>3199</v>
      </c>
      <c r="B2342" t="s">
        <v>8324</v>
      </c>
      <c r="C2342" t="s">
        <v>3902</v>
      </c>
      <c r="D2342" t="str">
        <f>sc_gsm[[#This Row],[model_rxn]]&amp;"_"&amp;sc_gsm[[#This Row],[Column2]]</f>
        <v>PLAA2pc_l_FWD</v>
      </c>
      <c r="E2342" t="str">
        <f>_xlfn.XLOOKUP(sc_gsm[[#This Row],[Column3]],SC_enz[name_dir],SC_enz[name_dir],"")</f>
        <v>PLAA2pc_l_FWD</v>
      </c>
      <c r="F2342" t="str">
        <f>_xlfn.XLOOKUP(sc_gsm[[#This Row],[model_rxn]],RT_gsm[model_rxn],RT_gsm[model_rxn],"")</f>
        <v/>
      </c>
      <c r="G2342" s="3" t="str">
        <f>_xlfn.XLOOKUP(sc_gsm[[#This Row],[Column3]],RT_gsm[Column3],RT_gsm[Column3],"")</f>
        <v/>
      </c>
      <c r="H2342" s="3" t="str" cm="1">
        <f t="array" ref="H2342">sc_gsm[[#This Row],[model_rxn]]&amp;",r,"&amp;_xlfn.SWITCH(sc_gsm[[#This Row],[Column2]],"REV","lower_bound:-","FWD","upper_bound:")&amp;"1000"</f>
        <v>PLAA2pc_l,r,upper_bound:1000</v>
      </c>
      <c r="I2342" s="3" t="str">
        <f>_xlfn.XLOOKUP(sc_gsm[[#This Row],[Column3]],SC_enz[name_dir],SC_enz[name_dir],"")</f>
        <v>PLAA2pc_l_FWD</v>
      </c>
      <c r="J2342" s="3" t="str">
        <f>_xlfn.XLOOKUP(sc_gsm[[#This Row],[name]],[1]RXNS!$C:$C,[1]RXNS!$D:$D,"")</f>
        <v/>
      </c>
      <c r="K2342" s="3" t="str">
        <f>_xlfn.XLOOKUP(sc_gsm[[#This Row],[name]],[2]RXNS!$C:$C,[2]RXNS!$D:$D,"")</f>
        <v/>
      </c>
      <c r="L2342" s="3" t="b">
        <f>sc_gsm[[#This Row],[yeast8.3.4 equation]]=sc_gsm[[#This Row],[yeast9 equation]]</f>
        <v>1</v>
      </c>
    </row>
    <row r="2343" spans="1:12" hidden="1" x14ac:dyDescent="0.2">
      <c r="A2343" t="s">
        <v>3200</v>
      </c>
      <c r="B2343" t="s">
        <v>8325</v>
      </c>
      <c r="C2343" t="s">
        <v>3902</v>
      </c>
      <c r="D2343" t="str">
        <f>sc_gsm[[#This Row],[model_rxn]]&amp;"_"&amp;sc_gsm[[#This Row],[Column2]]</f>
        <v>PLAA2pe_l_FWD</v>
      </c>
      <c r="E2343" t="str">
        <f>_xlfn.XLOOKUP(sc_gsm[[#This Row],[Column3]],SC_enz[name_dir],SC_enz[name_dir],"")</f>
        <v>PLAA2pe_l_FWD</v>
      </c>
      <c r="F2343" t="str">
        <f>_xlfn.XLOOKUP(sc_gsm[[#This Row],[model_rxn]],RT_gsm[model_rxn],RT_gsm[model_rxn],"")</f>
        <v/>
      </c>
      <c r="G2343" s="3" t="str">
        <f>_xlfn.XLOOKUP(sc_gsm[[#This Row],[Column3]],RT_gsm[Column3],RT_gsm[Column3],"")</f>
        <v/>
      </c>
      <c r="H2343" s="3" t="str" cm="1">
        <f t="array" ref="H2343">sc_gsm[[#This Row],[model_rxn]]&amp;",r,"&amp;_xlfn.SWITCH(sc_gsm[[#This Row],[Column2]],"REV","lower_bound:-","FWD","upper_bound:")&amp;"1000"</f>
        <v>PLAA2pe_l,r,upper_bound:1000</v>
      </c>
      <c r="I2343" s="3" t="str">
        <f>_xlfn.XLOOKUP(sc_gsm[[#This Row],[Column3]],SC_enz[name_dir],SC_enz[name_dir],"")</f>
        <v>PLAA2pe_l_FWD</v>
      </c>
      <c r="J2343" s="3" t="str">
        <f>_xlfn.XLOOKUP(sc_gsm[[#This Row],[name]],[1]RXNS!$C:$C,[1]RXNS!$D:$D,"")</f>
        <v/>
      </c>
      <c r="K2343" s="3" t="str">
        <f>_xlfn.XLOOKUP(sc_gsm[[#This Row],[name]],[2]RXNS!$C:$C,[2]RXNS!$D:$D,"")</f>
        <v/>
      </c>
      <c r="L2343" s="3" t="b">
        <f>sc_gsm[[#This Row],[yeast8.3.4 equation]]=sc_gsm[[#This Row],[yeast9 equation]]</f>
        <v>1</v>
      </c>
    </row>
    <row r="2344" spans="1:12" hidden="1" x14ac:dyDescent="0.2">
      <c r="A2344" t="s">
        <v>3201</v>
      </c>
      <c r="B2344" t="s">
        <v>8326</v>
      </c>
      <c r="C2344" t="s">
        <v>3902</v>
      </c>
      <c r="D2344" t="str">
        <f>sc_gsm[[#This Row],[model_rxn]]&amp;"_"&amp;sc_gsm[[#This Row],[Column2]]</f>
        <v>PLAclpn1_mm_FWD</v>
      </c>
      <c r="E2344" t="str">
        <f>_xlfn.XLOOKUP(sc_gsm[[#This Row],[Column3]],SC_enz[name_dir],SC_enz[name_dir],"")</f>
        <v>PLAclpn1_mm_FWD</v>
      </c>
      <c r="F2344" t="str">
        <f>_xlfn.XLOOKUP(sc_gsm[[#This Row],[model_rxn]],RT_gsm[model_rxn],RT_gsm[model_rxn],"")</f>
        <v/>
      </c>
      <c r="G2344" s="3" t="str">
        <f>_xlfn.XLOOKUP(sc_gsm[[#This Row],[Column3]],RT_gsm[Column3],RT_gsm[Column3],"")</f>
        <v/>
      </c>
      <c r="H2344" s="3" t="str" cm="1">
        <f t="array" ref="H2344">sc_gsm[[#This Row],[model_rxn]]&amp;",r,"&amp;_xlfn.SWITCH(sc_gsm[[#This Row],[Column2]],"REV","lower_bound:-","FWD","upper_bound:")&amp;"1000"</f>
        <v>PLAclpn1_mm,r,upper_bound:1000</v>
      </c>
      <c r="I2344" s="3" t="str">
        <f>_xlfn.XLOOKUP(sc_gsm[[#This Row],[Column3]],SC_enz[name_dir],SC_enz[name_dir],"")</f>
        <v>PLAclpn1_mm_FWD</v>
      </c>
      <c r="J2344" s="3" t="str">
        <f>_xlfn.XLOOKUP(sc_gsm[[#This Row],[name]],[1]RXNS!$C:$C,[1]RXNS!$D:$D,"")</f>
        <v/>
      </c>
      <c r="K2344" s="3" t="str">
        <f>_xlfn.XLOOKUP(sc_gsm[[#This Row],[name]],[2]RXNS!$C:$C,[2]RXNS!$D:$D,"")</f>
        <v/>
      </c>
      <c r="L2344" s="3" t="b">
        <f>sc_gsm[[#This Row],[yeast8.3.4 equation]]=sc_gsm[[#This Row],[yeast9 equation]]</f>
        <v>1</v>
      </c>
    </row>
    <row r="2345" spans="1:12" hidden="1" x14ac:dyDescent="0.2">
      <c r="A2345" t="s">
        <v>3204</v>
      </c>
      <c r="B2345" t="s">
        <v>8327</v>
      </c>
      <c r="C2345" t="s">
        <v>3902</v>
      </c>
      <c r="D2345" t="str">
        <f>sc_gsm[[#This Row],[model_rxn]]&amp;"_"&amp;sc_gsm[[#This Row],[Column2]]</f>
        <v>PLAclpn3_mm_FWD</v>
      </c>
      <c r="E2345" t="str">
        <f>_xlfn.XLOOKUP(sc_gsm[[#This Row],[Column3]],SC_enz[name_dir],SC_enz[name_dir],"")</f>
        <v>PLAclpn3_mm_FWD</v>
      </c>
      <c r="F2345" t="str">
        <f>_xlfn.XLOOKUP(sc_gsm[[#This Row],[model_rxn]],RT_gsm[model_rxn],RT_gsm[model_rxn],"")</f>
        <v/>
      </c>
      <c r="G2345" s="3" t="str">
        <f>_xlfn.XLOOKUP(sc_gsm[[#This Row],[Column3]],RT_gsm[Column3],RT_gsm[Column3],"")</f>
        <v/>
      </c>
      <c r="H2345" s="3" t="str" cm="1">
        <f t="array" ref="H2345">sc_gsm[[#This Row],[model_rxn]]&amp;",r,"&amp;_xlfn.SWITCH(sc_gsm[[#This Row],[Column2]],"REV","lower_bound:-","FWD","upper_bound:")&amp;"1000"</f>
        <v>PLAclpn3_mm,r,upper_bound:1000</v>
      </c>
      <c r="I2345" s="3" t="str">
        <f>_xlfn.XLOOKUP(sc_gsm[[#This Row],[Column3]],SC_enz[name_dir],SC_enz[name_dir],"")</f>
        <v>PLAclpn3_mm_FWD</v>
      </c>
      <c r="J2345" s="3" t="str">
        <f>_xlfn.XLOOKUP(sc_gsm[[#This Row],[name]],[1]RXNS!$C:$C,[1]RXNS!$D:$D,"")</f>
        <v/>
      </c>
      <c r="K2345" s="3" t="str">
        <f>_xlfn.XLOOKUP(sc_gsm[[#This Row],[name]],[2]RXNS!$C:$C,[2]RXNS!$D:$D,"")</f>
        <v/>
      </c>
      <c r="L2345" s="3" t="b">
        <f>sc_gsm[[#This Row],[yeast8.3.4 equation]]=sc_gsm[[#This Row],[yeast9 equation]]</f>
        <v>1</v>
      </c>
    </row>
    <row r="2346" spans="1:12" hidden="1" x14ac:dyDescent="0.2">
      <c r="A2346" t="s">
        <v>3205</v>
      </c>
      <c r="B2346" t="s">
        <v>8328</v>
      </c>
      <c r="C2346" t="s">
        <v>3902</v>
      </c>
      <c r="D2346" t="str">
        <f>sc_gsm[[#This Row],[model_rxn]]&amp;"_"&amp;sc_gsm[[#This Row],[Column2]]</f>
        <v>PLABlpc_en_FWD</v>
      </c>
      <c r="E2346" t="str">
        <f>_xlfn.XLOOKUP(sc_gsm[[#This Row],[Column3]],SC_enz[name_dir],SC_enz[name_dir],"")</f>
        <v>PLABlpc_en_FWD</v>
      </c>
      <c r="F2346" t="str">
        <f>_xlfn.XLOOKUP(sc_gsm[[#This Row],[model_rxn]],RT_gsm[model_rxn],RT_gsm[model_rxn],"")</f>
        <v/>
      </c>
      <c r="G2346" s="3" t="str">
        <f>_xlfn.XLOOKUP(sc_gsm[[#This Row],[Column3]],RT_gsm[Column3],RT_gsm[Column3],"")</f>
        <v/>
      </c>
      <c r="H2346" s="3" t="str" cm="1">
        <f t="array" ref="H2346">sc_gsm[[#This Row],[model_rxn]]&amp;",r,"&amp;_xlfn.SWITCH(sc_gsm[[#This Row],[Column2]],"REV","lower_bound:-","FWD","upper_bound:")&amp;"1000"</f>
        <v>PLABlpc_en,r,upper_bound:1000</v>
      </c>
      <c r="I2346" s="3" t="str">
        <f>_xlfn.XLOOKUP(sc_gsm[[#This Row],[Column3]],SC_enz[name_dir],SC_enz[name_dir],"")</f>
        <v>PLABlpc_en_FWD</v>
      </c>
      <c r="J2346" s="3" t="str">
        <f>_xlfn.XLOOKUP(sc_gsm[[#This Row],[name]],[1]RXNS!$C:$C,[1]RXNS!$D:$D,"")</f>
        <v/>
      </c>
      <c r="K2346" s="3" t="str">
        <f>_xlfn.XLOOKUP(sc_gsm[[#This Row],[name]],[2]RXNS!$C:$C,[2]RXNS!$D:$D,"")</f>
        <v/>
      </c>
      <c r="L2346" s="3" t="b">
        <f>sc_gsm[[#This Row],[yeast8.3.4 equation]]=sc_gsm[[#This Row],[yeast9 equation]]</f>
        <v>1</v>
      </c>
    </row>
    <row r="2347" spans="1:12" hidden="1" x14ac:dyDescent="0.2">
      <c r="A2347" t="s">
        <v>3208</v>
      </c>
      <c r="B2347" t="s">
        <v>8329</v>
      </c>
      <c r="C2347" t="s">
        <v>3902</v>
      </c>
      <c r="D2347" t="str">
        <f>sc_gsm[[#This Row],[model_rxn]]&amp;"_"&amp;sc_gsm[[#This Row],[Column2]]</f>
        <v>PLABlpc_rm_FWD</v>
      </c>
      <c r="E2347" t="str">
        <f>_xlfn.XLOOKUP(sc_gsm[[#This Row],[Column3]],SC_enz[name_dir],SC_enz[name_dir],"")</f>
        <v>PLABlpc_rm_FWD</v>
      </c>
      <c r="F2347" t="str">
        <f>_xlfn.XLOOKUP(sc_gsm[[#This Row],[model_rxn]],RT_gsm[model_rxn],RT_gsm[model_rxn],"")</f>
        <v/>
      </c>
      <c r="G2347" s="3" t="str">
        <f>_xlfn.XLOOKUP(sc_gsm[[#This Row],[Column3]],RT_gsm[Column3],RT_gsm[Column3],"")</f>
        <v/>
      </c>
      <c r="H2347" s="3" t="str" cm="1">
        <f t="array" ref="H2347">sc_gsm[[#This Row],[model_rxn]]&amp;",r,"&amp;_xlfn.SWITCH(sc_gsm[[#This Row],[Column2]],"REV","lower_bound:-","FWD","upper_bound:")&amp;"1000"</f>
        <v>PLABlpc_rm,r,upper_bound:1000</v>
      </c>
      <c r="I2347" s="3" t="str">
        <f>_xlfn.XLOOKUP(sc_gsm[[#This Row],[Column3]],SC_enz[name_dir],SC_enz[name_dir],"")</f>
        <v>PLABlpc_rm_FWD</v>
      </c>
      <c r="J2347" s="3" t="str">
        <f>_xlfn.XLOOKUP(sc_gsm[[#This Row],[name]],[1]RXNS!$C:$C,[1]RXNS!$D:$D,"")</f>
        <v/>
      </c>
      <c r="K2347" s="3" t="str">
        <f>_xlfn.XLOOKUP(sc_gsm[[#This Row],[name]],[2]RXNS!$C:$C,[2]RXNS!$D:$D,"")</f>
        <v/>
      </c>
      <c r="L2347" s="3" t="b">
        <f>sc_gsm[[#This Row],[yeast8.3.4 equation]]=sc_gsm[[#This Row],[yeast9 equation]]</f>
        <v>1</v>
      </c>
    </row>
    <row r="2348" spans="1:12" hidden="1" x14ac:dyDescent="0.2">
      <c r="A2348" t="s">
        <v>3211</v>
      </c>
      <c r="B2348" t="s">
        <v>8329</v>
      </c>
      <c r="C2348" t="s">
        <v>3902</v>
      </c>
      <c r="D2348" t="str">
        <f>sc_gsm[[#This Row],[model_rxn]]&amp;"_"&amp;sc_gsm[[#This Row],[Column2]]</f>
        <v>PLABlpe_en_FWD</v>
      </c>
      <c r="E2348" t="str">
        <f>_xlfn.XLOOKUP(sc_gsm[[#This Row],[Column3]],SC_enz[name_dir],SC_enz[name_dir],"")</f>
        <v>PLABlpe_en_FWD</v>
      </c>
      <c r="F2348" t="str">
        <f>_xlfn.XLOOKUP(sc_gsm[[#This Row],[model_rxn]],RT_gsm[model_rxn],RT_gsm[model_rxn],"")</f>
        <v/>
      </c>
      <c r="G2348" s="3" t="str">
        <f>_xlfn.XLOOKUP(sc_gsm[[#This Row],[Column3]],RT_gsm[Column3],RT_gsm[Column3],"")</f>
        <v/>
      </c>
      <c r="H2348" s="3" t="str" cm="1">
        <f t="array" ref="H2348">sc_gsm[[#This Row],[model_rxn]]&amp;",r,"&amp;_xlfn.SWITCH(sc_gsm[[#This Row],[Column2]],"REV","lower_bound:-","FWD","upper_bound:")&amp;"1000"</f>
        <v>PLABlpe_en,r,upper_bound:1000</v>
      </c>
      <c r="I2348" s="3" t="str">
        <f>_xlfn.XLOOKUP(sc_gsm[[#This Row],[Column3]],SC_enz[name_dir],SC_enz[name_dir],"")</f>
        <v>PLABlpe_en_FWD</v>
      </c>
      <c r="J2348" s="3" t="str">
        <f>_xlfn.XLOOKUP(sc_gsm[[#This Row],[name]],[1]RXNS!$C:$C,[1]RXNS!$D:$D,"")</f>
        <v/>
      </c>
      <c r="K2348" s="3" t="str">
        <f>_xlfn.XLOOKUP(sc_gsm[[#This Row],[name]],[2]RXNS!$C:$C,[2]RXNS!$D:$D,"")</f>
        <v/>
      </c>
      <c r="L2348" s="3" t="b">
        <f>sc_gsm[[#This Row],[yeast8.3.4 equation]]=sc_gsm[[#This Row],[yeast9 equation]]</f>
        <v>1</v>
      </c>
    </row>
    <row r="2349" spans="1:12" hidden="1" x14ac:dyDescent="0.2">
      <c r="A2349" t="s">
        <v>3214</v>
      </c>
      <c r="B2349" t="s">
        <v>8330</v>
      </c>
      <c r="C2349" t="s">
        <v>3902</v>
      </c>
      <c r="D2349" t="str">
        <f>sc_gsm[[#This Row],[model_rxn]]&amp;"_"&amp;sc_gsm[[#This Row],[Column2]]</f>
        <v>PLABlpi_en_FWD</v>
      </c>
      <c r="E2349" t="str">
        <f>_xlfn.XLOOKUP(sc_gsm[[#This Row],[Column3]],SC_enz[name_dir],SC_enz[name_dir],"")</f>
        <v>PLABlpi_en_FWD</v>
      </c>
      <c r="F2349" t="str">
        <f>_xlfn.XLOOKUP(sc_gsm[[#This Row],[model_rxn]],RT_gsm[model_rxn],RT_gsm[model_rxn],"")</f>
        <v/>
      </c>
      <c r="G2349" s="3" t="str">
        <f>_xlfn.XLOOKUP(sc_gsm[[#This Row],[Column3]],RT_gsm[Column3],RT_gsm[Column3],"")</f>
        <v/>
      </c>
      <c r="H2349" s="3" t="str" cm="1">
        <f t="array" ref="H2349">sc_gsm[[#This Row],[model_rxn]]&amp;",r,"&amp;_xlfn.SWITCH(sc_gsm[[#This Row],[Column2]],"REV","lower_bound:-","FWD","upper_bound:")&amp;"1000"</f>
        <v>PLABlpi_en,r,upper_bound:1000</v>
      </c>
      <c r="I2349" s="3" t="str">
        <f>_xlfn.XLOOKUP(sc_gsm[[#This Row],[Column3]],SC_enz[name_dir],SC_enz[name_dir],"")</f>
        <v>PLABlpi_en_FWD</v>
      </c>
      <c r="J2349" s="3" t="str">
        <f>_xlfn.XLOOKUP(sc_gsm[[#This Row],[name]],[1]RXNS!$C:$C,[1]RXNS!$D:$D,"")</f>
        <v/>
      </c>
      <c r="K2349" s="3" t="str">
        <f>_xlfn.XLOOKUP(sc_gsm[[#This Row],[name]],[2]RXNS!$C:$C,[2]RXNS!$D:$D,"")</f>
        <v/>
      </c>
      <c r="L2349" s="3" t="b">
        <f>sc_gsm[[#This Row],[yeast8.3.4 equation]]=sc_gsm[[#This Row],[yeast9 equation]]</f>
        <v>1</v>
      </c>
    </row>
    <row r="2350" spans="1:12" hidden="1" x14ac:dyDescent="0.2">
      <c r="A2350" t="s">
        <v>3217</v>
      </c>
      <c r="B2350" t="s">
        <v>8331</v>
      </c>
      <c r="C2350" t="s">
        <v>3902</v>
      </c>
      <c r="D2350" t="str">
        <f>sc_gsm[[#This Row],[model_rxn]]&amp;"_"&amp;sc_gsm[[#This Row],[Column2]]</f>
        <v>PLABlps_en_FWD</v>
      </c>
      <c r="E2350" t="str">
        <f>_xlfn.XLOOKUP(sc_gsm[[#This Row],[Column3]],SC_enz[name_dir],SC_enz[name_dir],"")</f>
        <v>PLABlps_en_FWD</v>
      </c>
      <c r="F2350" t="str">
        <f>_xlfn.XLOOKUP(sc_gsm[[#This Row],[model_rxn]],RT_gsm[model_rxn],RT_gsm[model_rxn],"")</f>
        <v/>
      </c>
      <c r="G2350" s="3" t="str">
        <f>_xlfn.XLOOKUP(sc_gsm[[#This Row],[Column3]],RT_gsm[Column3],RT_gsm[Column3],"")</f>
        <v/>
      </c>
      <c r="H2350" s="3" t="str" cm="1">
        <f t="array" ref="H2350">sc_gsm[[#This Row],[model_rxn]]&amp;",r,"&amp;_xlfn.SWITCH(sc_gsm[[#This Row],[Column2]],"REV","lower_bound:-","FWD","upper_bound:")&amp;"1000"</f>
        <v>PLABlps_en,r,upper_bound:1000</v>
      </c>
      <c r="I2350" s="3" t="str">
        <f>_xlfn.XLOOKUP(sc_gsm[[#This Row],[Column3]],SC_enz[name_dir],SC_enz[name_dir],"")</f>
        <v>PLABlps_en_FWD</v>
      </c>
      <c r="J2350" s="3" t="str">
        <f>_xlfn.XLOOKUP(sc_gsm[[#This Row],[name]],[1]RXNS!$C:$C,[1]RXNS!$D:$D,"")</f>
        <v/>
      </c>
      <c r="K2350" s="3" t="str">
        <f>_xlfn.XLOOKUP(sc_gsm[[#This Row],[name]],[2]RXNS!$C:$C,[2]RXNS!$D:$D,"")</f>
        <v/>
      </c>
      <c r="L2350" s="3" t="b">
        <f>sc_gsm[[#This Row],[yeast8.3.4 equation]]=sc_gsm[[#This Row],[yeast9 equation]]</f>
        <v>1</v>
      </c>
    </row>
    <row r="2351" spans="1:12" hidden="1" x14ac:dyDescent="0.2">
      <c r="A2351" t="s">
        <v>3218</v>
      </c>
      <c r="B2351" t="s">
        <v>8332</v>
      </c>
      <c r="C2351" t="s">
        <v>3902</v>
      </c>
      <c r="D2351" t="str">
        <f>sc_gsm[[#This Row],[model_rxn]]&amp;"_"&amp;sc_gsm[[#This Row],[Column2]]</f>
        <v>PLABpc_en_FWD</v>
      </c>
      <c r="E2351" t="str">
        <f>_xlfn.XLOOKUP(sc_gsm[[#This Row],[Column3]],SC_enz[name_dir],SC_enz[name_dir],"")</f>
        <v>PLABpc_en_FWD</v>
      </c>
      <c r="F2351" t="str">
        <f>_xlfn.XLOOKUP(sc_gsm[[#This Row],[model_rxn]],RT_gsm[model_rxn],RT_gsm[model_rxn],"")</f>
        <v/>
      </c>
      <c r="G2351" s="3" t="str">
        <f>_xlfn.XLOOKUP(sc_gsm[[#This Row],[Column3]],RT_gsm[Column3],RT_gsm[Column3],"")</f>
        <v/>
      </c>
      <c r="H2351" s="3" t="str" cm="1">
        <f t="array" ref="H2351">sc_gsm[[#This Row],[model_rxn]]&amp;",r,"&amp;_xlfn.SWITCH(sc_gsm[[#This Row],[Column2]],"REV","lower_bound:-","FWD","upper_bound:")&amp;"1000"</f>
        <v>PLABpc_en,r,upper_bound:1000</v>
      </c>
      <c r="I2351" s="3" t="str">
        <f>_xlfn.XLOOKUP(sc_gsm[[#This Row],[Column3]],SC_enz[name_dir],SC_enz[name_dir],"")</f>
        <v>PLABpc_en_FWD</v>
      </c>
      <c r="J2351" s="3" t="str">
        <f>_xlfn.XLOOKUP(sc_gsm[[#This Row],[name]],[1]RXNS!$C:$C,[1]RXNS!$D:$D,"")</f>
        <v/>
      </c>
      <c r="K2351" s="3" t="str">
        <f>_xlfn.XLOOKUP(sc_gsm[[#This Row],[name]],[2]RXNS!$C:$C,[2]RXNS!$D:$D,"")</f>
        <v/>
      </c>
      <c r="L2351" s="3" t="b">
        <f>sc_gsm[[#This Row],[yeast8.3.4 equation]]=sc_gsm[[#This Row],[yeast9 equation]]</f>
        <v>1</v>
      </c>
    </row>
    <row r="2352" spans="1:12" hidden="1" x14ac:dyDescent="0.2">
      <c r="A2352" t="s">
        <v>3219</v>
      </c>
      <c r="B2352" t="s">
        <v>8332</v>
      </c>
      <c r="C2352" t="s">
        <v>3902</v>
      </c>
      <c r="D2352" t="str">
        <f>sc_gsm[[#This Row],[model_rxn]]&amp;"_"&amp;sc_gsm[[#This Row],[Column2]]</f>
        <v>PLABpc_rm_FWD</v>
      </c>
      <c r="E2352" t="str">
        <f>_xlfn.XLOOKUP(sc_gsm[[#This Row],[Column3]],SC_enz[name_dir],SC_enz[name_dir],"")</f>
        <v>PLABpc_rm_FWD</v>
      </c>
      <c r="F2352" t="str">
        <f>_xlfn.XLOOKUP(sc_gsm[[#This Row],[model_rxn]],RT_gsm[model_rxn],RT_gsm[model_rxn],"")</f>
        <v/>
      </c>
      <c r="G2352" s="3" t="str">
        <f>_xlfn.XLOOKUP(sc_gsm[[#This Row],[Column3]],RT_gsm[Column3],RT_gsm[Column3],"")</f>
        <v/>
      </c>
      <c r="H2352" s="3" t="str" cm="1">
        <f t="array" ref="H2352">sc_gsm[[#This Row],[model_rxn]]&amp;",r,"&amp;_xlfn.SWITCH(sc_gsm[[#This Row],[Column2]],"REV","lower_bound:-","FWD","upper_bound:")&amp;"1000"</f>
        <v>PLABpc_rm,r,upper_bound:1000</v>
      </c>
      <c r="I2352" s="3" t="str">
        <f>_xlfn.XLOOKUP(sc_gsm[[#This Row],[Column3]],SC_enz[name_dir],SC_enz[name_dir],"")</f>
        <v>PLABpc_rm_FWD</v>
      </c>
      <c r="J2352" s="3" t="str">
        <f>_xlfn.XLOOKUP(sc_gsm[[#This Row],[name]],[1]RXNS!$C:$C,[1]RXNS!$D:$D,"")</f>
        <v/>
      </c>
      <c r="K2352" s="3" t="str">
        <f>_xlfn.XLOOKUP(sc_gsm[[#This Row],[name]],[2]RXNS!$C:$C,[2]RXNS!$D:$D,"")</f>
        <v/>
      </c>
      <c r="L2352" s="3" t="b">
        <f>sc_gsm[[#This Row],[yeast8.3.4 equation]]=sc_gsm[[#This Row],[yeast9 equation]]</f>
        <v>1</v>
      </c>
    </row>
    <row r="2353" spans="1:12" hidden="1" x14ac:dyDescent="0.2">
      <c r="A2353" t="s">
        <v>3220</v>
      </c>
      <c r="B2353" t="s">
        <v>8333</v>
      </c>
      <c r="C2353" t="s">
        <v>3902</v>
      </c>
      <c r="D2353" t="str">
        <f>sc_gsm[[#This Row],[model_rxn]]&amp;"_"&amp;sc_gsm[[#This Row],[Column2]]</f>
        <v>PLABpe_en_FWD</v>
      </c>
      <c r="E2353" t="str">
        <f>_xlfn.XLOOKUP(sc_gsm[[#This Row],[Column3]],SC_enz[name_dir],SC_enz[name_dir],"")</f>
        <v>PLABpe_en_FWD</v>
      </c>
      <c r="F2353" t="str">
        <f>_xlfn.XLOOKUP(sc_gsm[[#This Row],[model_rxn]],RT_gsm[model_rxn],RT_gsm[model_rxn],"")</f>
        <v/>
      </c>
      <c r="G2353" s="3" t="str">
        <f>_xlfn.XLOOKUP(sc_gsm[[#This Row],[Column3]],RT_gsm[Column3],RT_gsm[Column3],"")</f>
        <v/>
      </c>
      <c r="H2353" s="3" t="str" cm="1">
        <f t="array" ref="H2353">sc_gsm[[#This Row],[model_rxn]]&amp;",r,"&amp;_xlfn.SWITCH(sc_gsm[[#This Row],[Column2]],"REV","lower_bound:-","FWD","upper_bound:")&amp;"1000"</f>
        <v>PLABpe_en,r,upper_bound:1000</v>
      </c>
      <c r="I2353" s="3" t="str">
        <f>_xlfn.XLOOKUP(sc_gsm[[#This Row],[Column3]],SC_enz[name_dir],SC_enz[name_dir],"")</f>
        <v>PLABpe_en_FWD</v>
      </c>
      <c r="J2353" s="3" t="str">
        <f>_xlfn.XLOOKUP(sc_gsm[[#This Row],[name]],[1]RXNS!$C:$C,[1]RXNS!$D:$D,"")</f>
        <v/>
      </c>
      <c r="K2353" s="3" t="str">
        <f>_xlfn.XLOOKUP(sc_gsm[[#This Row],[name]],[2]RXNS!$C:$C,[2]RXNS!$D:$D,"")</f>
        <v/>
      </c>
      <c r="L2353" s="3" t="b">
        <f>sc_gsm[[#This Row],[yeast8.3.4 equation]]=sc_gsm[[#This Row],[yeast9 equation]]</f>
        <v>1</v>
      </c>
    </row>
    <row r="2354" spans="1:12" hidden="1" x14ac:dyDescent="0.2">
      <c r="A2354" t="s">
        <v>3221</v>
      </c>
      <c r="B2354" t="s">
        <v>8334</v>
      </c>
      <c r="C2354" t="s">
        <v>3902</v>
      </c>
      <c r="D2354" t="str">
        <f>sc_gsm[[#This Row],[model_rxn]]&amp;"_"&amp;sc_gsm[[#This Row],[Column2]]</f>
        <v>PLABpi_en_FWD</v>
      </c>
      <c r="E2354" t="str">
        <f>_xlfn.XLOOKUP(sc_gsm[[#This Row],[Column3]],SC_enz[name_dir],SC_enz[name_dir],"")</f>
        <v>PLABpi_en_FWD</v>
      </c>
      <c r="F2354" t="str">
        <f>_xlfn.XLOOKUP(sc_gsm[[#This Row],[model_rxn]],RT_gsm[model_rxn],RT_gsm[model_rxn],"")</f>
        <v/>
      </c>
      <c r="G2354" s="3" t="str">
        <f>_xlfn.XLOOKUP(sc_gsm[[#This Row],[Column3]],RT_gsm[Column3],RT_gsm[Column3],"")</f>
        <v/>
      </c>
      <c r="H2354" s="3" t="str" cm="1">
        <f t="array" ref="H2354">sc_gsm[[#This Row],[model_rxn]]&amp;",r,"&amp;_xlfn.SWITCH(sc_gsm[[#This Row],[Column2]],"REV","lower_bound:-","FWD","upper_bound:")&amp;"1000"</f>
        <v>PLABpi_en,r,upper_bound:1000</v>
      </c>
      <c r="I2354" s="3" t="str">
        <f>_xlfn.XLOOKUP(sc_gsm[[#This Row],[Column3]],SC_enz[name_dir],SC_enz[name_dir],"")</f>
        <v>PLABpi_en_FWD</v>
      </c>
      <c r="J2354" s="3" t="str">
        <f>_xlfn.XLOOKUP(sc_gsm[[#This Row],[name]],[1]RXNS!$C:$C,[1]RXNS!$D:$D,"")</f>
        <v/>
      </c>
      <c r="K2354" s="3" t="str">
        <f>_xlfn.XLOOKUP(sc_gsm[[#This Row],[name]],[2]RXNS!$C:$C,[2]RXNS!$D:$D,"")</f>
        <v/>
      </c>
      <c r="L2354" s="3" t="b">
        <f>sc_gsm[[#This Row],[yeast8.3.4 equation]]=sc_gsm[[#This Row],[yeast9 equation]]</f>
        <v>1</v>
      </c>
    </row>
    <row r="2355" spans="1:12" hidden="1" x14ac:dyDescent="0.2">
      <c r="A2355" t="s">
        <v>3222</v>
      </c>
      <c r="B2355" t="s">
        <v>8335</v>
      </c>
      <c r="C2355" t="s">
        <v>3902</v>
      </c>
      <c r="D2355" t="str">
        <f>sc_gsm[[#This Row],[model_rxn]]&amp;"_"&amp;sc_gsm[[#This Row],[Column2]]</f>
        <v>PLABps_en_FWD</v>
      </c>
      <c r="E2355" t="str">
        <f>_xlfn.XLOOKUP(sc_gsm[[#This Row],[Column3]],SC_enz[name_dir],SC_enz[name_dir],"")</f>
        <v>PLABps_en_FWD</v>
      </c>
      <c r="F2355" t="str">
        <f>_xlfn.XLOOKUP(sc_gsm[[#This Row],[model_rxn]],RT_gsm[model_rxn],RT_gsm[model_rxn],"")</f>
        <v/>
      </c>
      <c r="G2355" s="3" t="str">
        <f>_xlfn.XLOOKUP(sc_gsm[[#This Row],[Column3]],RT_gsm[Column3],RT_gsm[Column3],"")</f>
        <v/>
      </c>
      <c r="H2355" s="3" t="str" cm="1">
        <f t="array" ref="H2355">sc_gsm[[#This Row],[model_rxn]]&amp;",r,"&amp;_xlfn.SWITCH(sc_gsm[[#This Row],[Column2]],"REV","lower_bound:-","FWD","upper_bound:")&amp;"1000"</f>
        <v>PLABps_en,r,upper_bound:1000</v>
      </c>
      <c r="I2355" s="3" t="str">
        <f>_xlfn.XLOOKUP(sc_gsm[[#This Row],[Column3]],SC_enz[name_dir],SC_enz[name_dir],"")</f>
        <v>PLABps_en_FWD</v>
      </c>
      <c r="J2355" s="3" t="str">
        <f>_xlfn.XLOOKUP(sc_gsm[[#This Row],[name]],[1]RXNS!$C:$C,[1]RXNS!$D:$D,"")</f>
        <v/>
      </c>
      <c r="K2355" s="3" t="str">
        <f>_xlfn.XLOOKUP(sc_gsm[[#This Row],[name]],[2]RXNS!$C:$C,[2]RXNS!$D:$D,"")</f>
        <v/>
      </c>
      <c r="L2355" s="3" t="b">
        <f>sc_gsm[[#This Row],[yeast8.3.4 equation]]=sc_gsm[[#This Row],[yeast9 equation]]</f>
        <v>1</v>
      </c>
    </row>
    <row r="2356" spans="1:12" hidden="1" x14ac:dyDescent="0.2">
      <c r="A2356" t="s">
        <v>3818</v>
      </c>
      <c r="B2356" t="s">
        <v>8336</v>
      </c>
      <c r="C2356" t="s">
        <v>3902</v>
      </c>
      <c r="D2356" t="str">
        <f>sc_gsm[[#This Row],[model_rxn]]&amp;"_"&amp;sc_gsm[[#This Row],[Column2]]</f>
        <v>PLACipc_r_FWD</v>
      </c>
      <c r="E2356" t="str">
        <f>_xlfn.XLOOKUP(sc_gsm[[#This Row],[Column3]],SC_enz[name_dir],SC_enz[name_dir],"")</f>
        <v>PLACipc_r_FWD</v>
      </c>
      <c r="F2356" t="str">
        <f>_xlfn.XLOOKUP(sc_gsm[[#This Row],[model_rxn]],RT_gsm[model_rxn],RT_gsm[model_rxn],"")</f>
        <v>PLACipc_r</v>
      </c>
      <c r="G2356" s="3" t="str">
        <f>_xlfn.XLOOKUP(sc_gsm[[#This Row],[Column3]],RT_gsm[Column3],RT_gsm[Column3],"")</f>
        <v>PLACipc_r_FWD</v>
      </c>
      <c r="H2356" s="3" t="str" cm="1">
        <f t="array" ref="H2356">sc_gsm[[#This Row],[model_rxn]]&amp;",r,"&amp;_xlfn.SWITCH(sc_gsm[[#This Row],[Column2]],"REV","lower_bound:-","FWD","upper_bound:")&amp;"1000"</f>
        <v>PLACipc_r,r,upper_bound:1000</v>
      </c>
      <c r="I2356" s="3" t="str">
        <f>_xlfn.XLOOKUP(sc_gsm[[#This Row],[Column3]],SC_enz[name_dir],SC_enz[name_dir],"")</f>
        <v>PLACipc_r_FWD</v>
      </c>
      <c r="J2356" s="3" t="str">
        <f>_xlfn.XLOOKUP(sc_gsm[[#This Row],[name]],[1]RXNS!$C:$C,[1]RXNS!$D:$D,"")</f>
        <v/>
      </c>
      <c r="K2356" s="3" t="str">
        <f>_xlfn.XLOOKUP(sc_gsm[[#This Row],[name]],[2]RXNS!$C:$C,[2]RXNS!$D:$D,"")</f>
        <v/>
      </c>
      <c r="L2356" s="3" t="b">
        <f>sc_gsm[[#This Row],[yeast8.3.4 equation]]=sc_gsm[[#This Row],[yeast9 equation]]</f>
        <v>1</v>
      </c>
    </row>
    <row r="2357" spans="1:12" hidden="1" x14ac:dyDescent="0.2">
      <c r="A2357" t="s">
        <v>3821</v>
      </c>
      <c r="B2357" t="s">
        <v>8337</v>
      </c>
      <c r="C2357" t="s">
        <v>3902</v>
      </c>
      <c r="D2357" t="str">
        <f>sc_gsm[[#This Row],[model_rxn]]&amp;"_"&amp;sc_gsm[[#This Row],[Column2]]</f>
        <v>PLACmipc_r_FWD</v>
      </c>
      <c r="E2357" t="str">
        <f>_xlfn.XLOOKUP(sc_gsm[[#This Row],[Column3]],SC_enz[name_dir],SC_enz[name_dir],"")</f>
        <v>PLACmipc_r_FWD</v>
      </c>
      <c r="F2357" t="str">
        <f>_xlfn.XLOOKUP(sc_gsm[[#This Row],[model_rxn]],RT_gsm[model_rxn],RT_gsm[model_rxn],"")</f>
        <v>PLACmipc_r</v>
      </c>
      <c r="G2357" s="3" t="str">
        <f>_xlfn.XLOOKUP(sc_gsm[[#This Row],[Column3]],RT_gsm[Column3],RT_gsm[Column3],"")</f>
        <v>PLACmipc_r_FWD</v>
      </c>
      <c r="H2357" s="3" t="str" cm="1">
        <f t="array" ref="H2357">sc_gsm[[#This Row],[model_rxn]]&amp;",r,"&amp;_xlfn.SWITCH(sc_gsm[[#This Row],[Column2]],"REV","lower_bound:-","FWD","upper_bound:")&amp;"1000"</f>
        <v>PLACmipc_r,r,upper_bound:1000</v>
      </c>
      <c r="I2357" s="3" t="str">
        <f>_xlfn.XLOOKUP(sc_gsm[[#This Row],[Column3]],SC_enz[name_dir],SC_enz[name_dir],"")</f>
        <v>PLACmipc_r_FWD</v>
      </c>
      <c r="J2357" s="3" t="str">
        <f>_xlfn.XLOOKUP(sc_gsm[[#This Row],[name]],[1]RXNS!$C:$C,[1]RXNS!$D:$D,"")</f>
        <v/>
      </c>
      <c r="K2357" s="3" t="str">
        <f>_xlfn.XLOOKUP(sc_gsm[[#This Row],[name]],[2]RXNS!$C:$C,[2]RXNS!$D:$D,"")</f>
        <v/>
      </c>
      <c r="L2357" s="3" t="b">
        <f>sc_gsm[[#This Row],[yeast8.3.4 equation]]=sc_gsm[[#This Row],[yeast9 equation]]</f>
        <v>1</v>
      </c>
    </row>
    <row r="2358" spans="1:12" hidden="1" x14ac:dyDescent="0.2">
      <c r="A2358" t="s">
        <v>3822</v>
      </c>
      <c r="B2358" t="s">
        <v>8338</v>
      </c>
      <c r="C2358" t="s">
        <v>3902</v>
      </c>
      <c r="D2358" t="str">
        <f>sc_gsm[[#This Row],[model_rxn]]&amp;"_"&amp;sc_gsm[[#This Row],[Column2]]</f>
        <v>PLACmip2c_r_FWD</v>
      </c>
      <c r="E2358" t="str">
        <f>_xlfn.XLOOKUP(sc_gsm[[#This Row],[Column3]],SC_enz[name_dir],SC_enz[name_dir],"")</f>
        <v>PLACmip2c_r_FWD</v>
      </c>
      <c r="F2358" t="str">
        <f>_xlfn.XLOOKUP(sc_gsm[[#This Row],[model_rxn]],RT_gsm[model_rxn],RT_gsm[model_rxn],"")</f>
        <v>PLACmip2c_r</v>
      </c>
      <c r="G2358" s="3" t="str">
        <f>_xlfn.XLOOKUP(sc_gsm[[#This Row],[Column3]],RT_gsm[Column3],RT_gsm[Column3],"")</f>
        <v>PLACmip2c_r_FWD</v>
      </c>
      <c r="H2358" s="3" t="str" cm="1">
        <f t="array" ref="H2358">sc_gsm[[#This Row],[model_rxn]]&amp;",r,"&amp;_xlfn.SWITCH(sc_gsm[[#This Row],[Column2]],"REV","lower_bound:-","FWD","upper_bound:")&amp;"1000"</f>
        <v>PLACmip2c_r,r,upper_bound:1000</v>
      </c>
      <c r="I2358" s="3" t="str">
        <f>_xlfn.XLOOKUP(sc_gsm[[#This Row],[Column3]],SC_enz[name_dir],SC_enz[name_dir],"")</f>
        <v>PLACmip2c_r_FWD</v>
      </c>
      <c r="J2358" s="3" t="str">
        <f>_xlfn.XLOOKUP(sc_gsm[[#This Row],[name]],[1]RXNS!$C:$C,[1]RXNS!$D:$D,"")</f>
        <v/>
      </c>
      <c r="K2358" s="3" t="str">
        <f>_xlfn.XLOOKUP(sc_gsm[[#This Row],[name]],[2]RXNS!$C:$C,[2]RXNS!$D:$D,"")</f>
        <v/>
      </c>
      <c r="L2358" s="3" t="b">
        <f>sc_gsm[[#This Row],[yeast8.3.4 equation]]=sc_gsm[[#This Row],[yeast9 equation]]</f>
        <v>1</v>
      </c>
    </row>
    <row r="2359" spans="1:12" hidden="1" x14ac:dyDescent="0.2">
      <c r="A2359" t="s">
        <v>3823</v>
      </c>
      <c r="B2359" t="s">
        <v>8336</v>
      </c>
      <c r="C2359" t="s">
        <v>3902</v>
      </c>
      <c r="D2359" t="str">
        <f>sc_gsm[[#This Row],[model_rxn]]&amp;"_"&amp;sc_gsm[[#This Row],[Column2]]</f>
        <v>PLACipc_m_FWD</v>
      </c>
      <c r="E2359" t="str">
        <f>_xlfn.XLOOKUP(sc_gsm[[#This Row],[Column3]],SC_enz[name_dir],SC_enz[name_dir],"")</f>
        <v>PLACipc_m_FWD</v>
      </c>
      <c r="F2359" t="str">
        <f>_xlfn.XLOOKUP(sc_gsm[[#This Row],[model_rxn]],RT_gsm[model_rxn],RT_gsm[model_rxn],"")</f>
        <v>PLACipc_m</v>
      </c>
      <c r="G2359" s="3" t="str">
        <f>_xlfn.XLOOKUP(sc_gsm[[#This Row],[Column3]],RT_gsm[Column3],RT_gsm[Column3],"")</f>
        <v>PLACipc_m_FWD</v>
      </c>
      <c r="H2359" s="3" t="str" cm="1">
        <f t="array" ref="H2359">sc_gsm[[#This Row],[model_rxn]]&amp;",r,"&amp;_xlfn.SWITCH(sc_gsm[[#This Row],[Column2]],"REV","lower_bound:-","FWD","upper_bound:")&amp;"1000"</f>
        <v>PLACipc_m,r,upper_bound:1000</v>
      </c>
      <c r="I2359" s="3" t="str">
        <f>_xlfn.XLOOKUP(sc_gsm[[#This Row],[Column3]],SC_enz[name_dir],SC_enz[name_dir],"")</f>
        <v>PLACipc_m_FWD</v>
      </c>
      <c r="J2359" s="3" t="str">
        <f>_xlfn.XLOOKUP(sc_gsm[[#This Row],[name]],[1]RXNS!$C:$C,[1]RXNS!$D:$D,"")</f>
        <v/>
      </c>
      <c r="K2359" s="3" t="str">
        <f>_xlfn.XLOOKUP(sc_gsm[[#This Row],[name]],[2]RXNS!$C:$C,[2]RXNS!$D:$D,"")</f>
        <v/>
      </c>
      <c r="L2359" s="3" t="b">
        <f>sc_gsm[[#This Row],[yeast8.3.4 equation]]=sc_gsm[[#This Row],[yeast9 equation]]</f>
        <v>1</v>
      </c>
    </row>
    <row r="2360" spans="1:12" hidden="1" x14ac:dyDescent="0.2">
      <c r="A2360" t="s">
        <v>3826</v>
      </c>
      <c r="B2360" t="s">
        <v>8337</v>
      </c>
      <c r="C2360" t="s">
        <v>3902</v>
      </c>
      <c r="D2360" t="str">
        <f>sc_gsm[[#This Row],[model_rxn]]&amp;"_"&amp;sc_gsm[[#This Row],[Column2]]</f>
        <v>PLACmipc_m_FWD</v>
      </c>
      <c r="E2360" t="str">
        <f>_xlfn.XLOOKUP(sc_gsm[[#This Row],[Column3]],SC_enz[name_dir],SC_enz[name_dir],"")</f>
        <v>PLACmipc_m_FWD</v>
      </c>
      <c r="F2360" t="str">
        <f>_xlfn.XLOOKUP(sc_gsm[[#This Row],[model_rxn]],RT_gsm[model_rxn],RT_gsm[model_rxn],"")</f>
        <v>PLACmipc_m</v>
      </c>
      <c r="G2360" s="3" t="str">
        <f>_xlfn.XLOOKUP(sc_gsm[[#This Row],[Column3]],RT_gsm[Column3],RT_gsm[Column3],"")</f>
        <v>PLACmipc_m_FWD</v>
      </c>
      <c r="H2360" s="3" t="str" cm="1">
        <f t="array" ref="H2360">sc_gsm[[#This Row],[model_rxn]]&amp;",r,"&amp;_xlfn.SWITCH(sc_gsm[[#This Row],[Column2]],"REV","lower_bound:-","FWD","upper_bound:")&amp;"1000"</f>
        <v>PLACmipc_m,r,upper_bound:1000</v>
      </c>
      <c r="I2360" s="3" t="str">
        <f>_xlfn.XLOOKUP(sc_gsm[[#This Row],[Column3]],SC_enz[name_dir],SC_enz[name_dir],"")</f>
        <v>PLACmipc_m_FWD</v>
      </c>
      <c r="J2360" s="3" t="str">
        <f>_xlfn.XLOOKUP(sc_gsm[[#This Row],[name]],[1]RXNS!$C:$C,[1]RXNS!$D:$D,"")</f>
        <v/>
      </c>
      <c r="K2360" s="3" t="str">
        <f>_xlfn.XLOOKUP(sc_gsm[[#This Row],[name]],[2]RXNS!$C:$C,[2]RXNS!$D:$D,"")</f>
        <v/>
      </c>
      <c r="L2360" s="3" t="b">
        <f>sc_gsm[[#This Row],[yeast8.3.4 equation]]=sc_gsm[[#This Row],[yeast9 equation]]</f>
        <v>1</v>
      </c>
    </row>
    <row r="2361" spans="1:12" hidden="1" x14ac:dyDescent="0.2">
      <c r="A2361" t="s">
        <v>3827</v>
      </c>
      <c r="B2361" t="s">
        <v>8338</v>
      </c>
      <c r="C2361" t="s">
        <v>3902</v>
      </c>
      <c r="D2361" t="str">
        <f>sc_gsm[[#This Row],[model_rxn]]&amp;"_"&amp;sc_gsm[[#This Row],[Column2]]</f>
        <v>PLACmip2c_m_FWD</v>
      </c>
      <c r="E2361" t="str">
        <f>_xlfn.XLOOKUP(sc_gsm[[#This Row],[Column3]],SC_enz[name_dir],SC_enz[name_dir],"")</f>
        <v>PLACmip2c_m_FWD</v>
      </c>
      <c r="F2361" t="str">
        <f>_xlfn.XLOOKUP(sc_gsm[[#This Row],[model_rxn]],RT_gsm[model_rxn],RT_gsm[model_rxn],"")</f>
        <v>PLACmip2c_m</v>
      </c>
      <c r="G2361" s="3" t="str">
        <f>_xlfn.XLOOKUP(sc_gsm[[#This Row],[Column3]],RT_gsm[Column3],RT_gsm[Column3],"")</f>
        <v>PLACmip2c_m_FWD</v>
      </c>
      <c r="H2361" s="3" t="str" cm="1">
        <f t="array" ref="H2361">sc_gsm[[#This Row],[model_rxn]]&amp;",r,"&amp;_xlfn.SWITCH(sc_gsm[[#This Row],[Column2]],"REV","lower_bound:-","FWD","upper_bound:")&amp;"1000"</f>
        <v>PLACmip2c_m,r,upper_bound:1000</v>
      </c>
      <c r="I2361" s="3" t="str">
        <f>_xlfn.XLOOKUP(sc_gsm[[#This Row],[Column3]],SC_enz[name_dir],SC_enz[name_dir],"")</f>
        <v>PLACmip2c_m_FWD</v>
      </c>
      <c r="J2361" s="3" t="str">
        <f>_xlfn.XLOOKUP(sc_gsm[[#This Row],[name]],[1]RXNS!$C:$C,[1]RXNS!$D:$D,"")</f>
        <v/>
      </c>
      <c r="K2361" s="3" t="str">
        <f>_xlfn.XLOOKUP(sc_gsm[[#This Row],[name]],[2]RXNS!$C:$C,[2]RXNS!$D:$D,"")</f>
        <v/>
      </c>
      <c r="L2361" s="3" t="b">
        <f>sc_gsm[[#This Row],[yeast8.3.4 equation]]=sc_gsm[[#This Row],[yeast9 equation]]</f>
        <v>1</v>
      </c>
    </row>
    <row r="2362" spans="1:12" hidden="1" x14ac:dyDescent="0.2">
      <c r="A2362" t="s">
        <v>3223</v>
      </c>
      <c r="B2362" t="s">
        <v>8339</v>
      </c>
      <c r="C2362" t="s">
        <v>3902</v>
      </c>
      <c r="D2362" t="str">
        <f>sc_gsm[[#This Row],[model_rxn]]&amp;"_"&amp;sc_gsm[[#This Row],[Column2]]</f>
        <v>PLACpail45p_c_FWD</v>
      </c>
      <c r="E2362" t="str">
        <f>_xlfn.XLOOKUP(sc_gsm[[#This Row],[Column3]],SC_enz[name_dir],SC_enz[name_dir],"")</f>
        <v>PLACpail45p_c_FWD</v>
      </c>
      <c r="F2362" t="str">
        <f>_xlfn.XLOOKUP(sc_gsm[[#This Row],[model_rxn]],RT_gsm[model_rxn],RT_gsm[model_rxn],"")</f>
        <v>PLACpail45p_c</v>
      </c>
      <c r="G2362" s="3" t="str">
        <f>_xlfn.XLOOKUP(sc_gsm[[#This Row],[Column3]],RT_gsm[Column3],RT_gsm[Column3],"")</f>
        <v>PLACpail45p_c_FWD</v>
      </c>
      <c r="H2362" s="3" t="str" cm="1">
        <f t="array" ref="H2362">sc_gsm[[#This Row],[model_rxn]]&amp;",r,"&amp;_xlfn.SWITCH(sc_gsm[[#This Row],[Column2]],"REV","lower_bound:-","FWD","upper_bound:")&amp;"1000"</f>
        <v>PLACpail45p_c,r,upper_bound:1000</v>
      </c>
      <c r="I2362" s="3" t="str">
        <f>_xlfn.XLOOKUP(sc_gsm[[#This Row],[Column3]],SC_enz[name_dir],SC_enz[name_dir],"")</f>
        <v>PLACpail45p_c_FWD</v>
      </c>
      <c r="J2362" s="3" t="str">
        <f>_xlfn.XLOOKUP(sc_gsm[[#This Row],[name]],[1]RXNS!$C:$C,[1]RXNS!$D:$D,"")</f>
        <v/>
      </c>
      <c r="K2362" s="3" t="str">
        <f>_xlfn.XLOOKUP(sc_gsm[[#This Row],[name]],[2]RXNS!$C:$C,[2]RXNS!$D:$D,"")</f>
        <v/>
      </c>
      <c r="L2362" s="3" t="b">
        <f>sc_gsm[[#This Row],[yeast8.3.4 equation]]=sc_gsm[[#This Row],[yeast9 equation]]</f>
        <v>1</v>
      </c>
    </row>
    <row r="2363" spans="1:12" hidden="1" x14ac:dyDescent="0.2">
      <c r="A2363" t="s">
        <v>3227</v>
      </c>
      <c r="B2363" t="s">
        <v>8339</v>
      </c>
      <c r="C2363" t="s">
        <v>3902</v>
      </c>
      <c r="D2363" t="str">
        <f>sc_gsm[[#This Row],[model_rxn]]&amp;"_"&amp;sc_gsm[[#This Row],[Column2]]</f>
        <v>PLACpail45p_n_FWD</v>
      </c>
      <c r="E2363" t="str">
        <f>_xlfn.XLOOKUP(sc_gsm[[#This Row],[Column3]],SC_enz[name_dir],SC_enz[name_dir],"")</f>
        <v>PLACpail45p_n_FWD</v>
      </c>
      <c r="F2363" t="str">
        <f>_xlfn.XLOOKUP(sc_gsm[[#This Row],[model_rxn]],RT_gsm[model_rxn],RT_gsm[model_rxn],"")</f>
        <v>PLACpail45p_n</v>
      </c>
      <c r="G2363" s="3" t="str">
        <f>_xlfn.XLOOKUP(sc_gsm[[#This Row],[Column3]],RT_gsm[Column3],RT_gsm[Column3],"")</f>
        <v>PLACpail45p_n_FWD</v>
      </c>
      <c r="H2363" s="3" t="str" cm="1">
        <f t="array" ref="H2363">sc_gsm[[#This Row],[model_rxn]]&amp;",r,"&amp;_xlfn.SWITCH(sc_gsm[[#This Row],[Column2]],"REV","lower_bound:-","FWD","upper_bound:")&amp;"1000"</f>
        <v>PLACpail45p_n,r,upper_bound:1000</v>
      </c>
      <c r="I2363" s="3" t="str">
        <f>_xlfn.XLOOKUP(sc_gsm[[#This Row],[Column3]],SC_enz[name_dir],SC_enz[name_dir],"")</f>
        <v>PLACpail45p_n_FWD</v>
      </c>
      <c r="J2363" s="3" t="str">
        <f>_xlfn.XLOOKUP(sc_gsm[[#This Row],[name]],[1]RXNS!$C:$C,[1]RXNS!$D:$D,"")</f>
        <v/>
      </c>
      <c r="K2363" s="3" t="str">
        <f>_xlfn.XLOOKUP(sc_gsm[[#This Row],[name]],[2]RXNS!$C:$C,[2]RXNS!$D:$D,"")</f>
        <v/>
      </c>
      <c r="L2363" s="3" t="b">
        <f>sc_gsm[[#This Row],[yeast8.3.4 equation]]=sc_gsm[[#This Row],[yeast9 equation]]</f>
        <v>1</v>
      </c>
    </row>
    <row r="2364" spans="1:12" hidden="1" x14ac:dyDescent="0.2">
      <c r="A2364" t="s">
        <v>3228</v>
      </c>
      <c r="B2364" t="s">
        <v>8340</v>
      </c>
      <c r="C2364" t="s">
        <v>3902</v>
      </c>
      <c r="D2364" t="str">
        <f>sc_gsm[[#This Row],[model_rxn]]&amp;"_"&amp;sc_gsm[[#This Row],[Column2]]</f>
        <v>PLACpg_mm_FWD</v>
      </c>
      <c r="E2364" t="str">
        <f>_xlfn.XLOOKUP(sc_gsm[[#This Row],[Column3]],SC_enz[name_dir],SC_enz[name_dir],"")</f>
        <v>PLACpg_mm_FWD</v>
      </c>
      <c r="F2364" t="str">
        <f>_xlfn.XLOOKUP(sc_gsm[[#This Row],[model_rxn]],RT_gsm[model_rxn],RT_gsm[model_rxn],"")</f>
        <v>PLACpg_mm</v>
      </c>
      <c r="G2364" s="3" t="str">
        <f>_xlfn.XLOOKUP(sc_gsm[[#This Row],[Column3]],RT_gsm[Column3],RT_gsm[Column3],"")</f>
        <v>PLACpg_mm_FWD</v>
      </c>
      <c r="H2364" s="3" t="str" cm="1">
        <f t="array" ref="H2364">sc_gsm[[#This Row],[model_rxn]]&amp;",r,"&amp;_xlfn.SWITCH(sc_gsm[[#This Row],[Column2]],"REV","lower_bound:-","FWD","upper_bound:")&amp;"1000"</f>
        <v>PLACpg_mm,r,upper_bound:1000</v>
      </c>
      <c r="I2364" s="3" t="str">
        <f>_xlfn.XLOOKUP(sc_gsm[[#This Row],[Column3]],SC_enz[name_dir],SC_enz[name_dir],"")</f>
        <v>PLACpg_mm_FWD</v>
      </c>
      <c r="J2364" s="3" t="str">
        <f>_xlfn.XLOOKUP(sc_gsm[[#This Row],[name]],[1]RXNS!$C:$C,[1]RXNS!$D:$D,"")</f>
        <v/>
      </c>
      <c r="K2364" s="3" t="str">
        <f>_xlfn.XLOOKUP(sc_gsm[[#This Row],[name]],[2]RXNS!$C:$C,[2]RXNS!$D:$D,"")</f>
        <v/>
      </c>
      <c r="L2364" s="3" t="b">
        <f>sc_gsm[[#This Row],[yeast8.3.4 equation]]=sc_gsm[[#This Row],[yeast9 equation]]</f>
        <v>1</v>
      </c>
    </row>
    <row r="2365" spans="1:12" hidden="1" x14ac:dyDescent="0.2">
      <c r="A2365" t="s">
        <v>3231</v>
      </c>
      <c r="B2365" t="s">
        <v>8341</v>
      </c>
      <c r="C2365" t="s">
        <v>3902</v>
      </c>
      <c r="D2365" t="str">
        <f>sc_gsm[[#This Row],[model_rxn]]&amp;"_"&amp;sc_gsm[[#This Row],[Column2]]</f>
        <v>PLADpc_en_FWD</v>
      </c>
      <c r="E2365" t="str">
        <f>_xlfn.XLOOKUP(sc_gsm[[#This Row],[Column3]],SC_enz[name_dir],SC_enz[name_dir],"")</f>
        <v>PLADpc_en_FWD</v>
      </c>
      <c r="F2365" t="str">
        <f>_xlfn.XLOOKUP(sc_gsm[[#This Row],[model_rxn]],RT_gsm[model_rxn],RT_gsm[model_rxn],"")</f>
        <v>PLADpc_en</v>
      </c>
      <c r="G2365" s="3" t="str">
        <f>_xlfn.XLOOKUP(sc_gsm[[#This Row],[Column3]],RT_gsm[Column3],RT_gsm[Column3],"")</f>
        <v>PLADpc_en_FWD</v>
      </c>
      <c r="H2365" s="3" t="str" cm="1">
        <f t="array" ref="H2365">sc_gsm[[#This Row],[model_rxn]]&amp;",r,"&amp;_xlfn.SWITCH(sc_gsm[[#This Row],[Column2]],"REV","lower_bound:-","FWD","upper_bound:")&amp;"1000"</f>
        <v>PLADpc_en,r,upper_bound:1000</v>
      </c>
      <c r="I2365" s="3" t="str">
        <f>_xlfn.XLOOKUP(sc_gsm[[#This Row],[Column3]],SC_enz[name_dir],SC_enz[name_dir],"")</f>
        <v>PLADpc_en_FWD</v>
      </c>
      <c r="J2365" s="3" t="str">
        <f>_xlfn.XLOOKUP(sc_gsm[[#This Row],[name]],[1]RXNS!$C:$C,[1]RXNS!$D:$D,"")</f>
        <v/>
      </c>
      <c r="K2365" s="3" t="str">
        <f>_xlfn.XLOOKUP(sc_gsm[[#This Row],[name]],[2]RXNS!$C:$C,[2]RXNS!$D:$D,"")</f>
        <v/>
      </c>
      <c r="L2365" s="3" t="b">
        <f>sc_gsm[[#This Row],[yeast8.3.4 equation]]=sc_gsm[[#This Row],[yeast9 equation]]</f>
        <v>1</v>
      </c>
    </row>
    <row r="2366" spans="1:12" hidden="1" x14ac:dyDescent="0.2">
      <c r="A2366" t="s">
        <v>3235</v>
      </c>
      <c r="B2366" t="s">
        <v>8342</v>
      </c>
      <c r="C2366" t="s">
        <v>3902</v>
      </c>
      <c r="D2366" t="str">
        <f>sc_gsm[[#This Row],[model_rxn]]&amp;"_"&amp;sc_gsm[[#This Row],[Column2]]</f>
        <v>PI3PP_en_FWD</v>
      </c>
      <c r="E2366" t="str">
        <f>_xlfn.XLOOKUP(sc_gsm[[#This Row],[Column3]],SC_enz[name_dir],SC_enz[name_dir],"")</f>
        <v>PI3PP_en_FWD</v>
      </c>
      <c r="F2366" t="str">
        <f>_xlfn.XLOOKUP(sc_gsm[[#This Row],[model_rxn]],RT_gsm[model_rxn],RT_gsm[model_rxn],"")</f>
        <v>PI3PP_en</v>
      </c>
      <c r="G2366" s="3" t="str">
        <f>_xlfn.XLOOKUP(sc_gsm[[#This Row],[Column3]],RT_gsm[Column3],RT_gsm[Column3],"")</f>
        <v>PI3PP_en_FWD</v>
      </c>
      <c r="H2366" s="3" t="str" cm="1">
        <f t="array" ref="H2366">sc_gsm[[#This Row],[model_rxn]]&amp;",r,"&amp;_xlfn.SWITCH(sc_gsm[[#This Row],[Column2]],"REV","lower_bound:-","FWD","upper_bound:")&amp;"1000"</f>
        <v>PI3PP_en,r,upper_bound:1000</v>
      </c>
      <c r="I2366" s="3" t="str">
        <f>_xlfn.XLOOKUP(sc_gsm[[#This Row],[Column3]],SC_enz[name_dir],SC_enz[name_dir],"")</f>
        <v>PI3PP_en_FWD</v>
      </c>
      <c r="J2366" s="3" t="str">
        <f>_xlfn.XLOOKUP(sc_gsm[[#This Row],[name]],[1]RXNS!$C:$C,[1]RXNS!$D:$D,"")</f>
        <v/>
      </c>
      <c r="K2366" s="3" t="str">
        <f>_xlfn.XLOOKUP(sc_gsm[[#This Row],[name]],[2]RXNS!$C:$C,[2]RXNS!$D:$D,"")</f>
        <v/>
      </c>
      <c r="L2366" s="3" t="b">
        <f>sc_gsm[[#This Row],[yeast8.3.4 equation]]=sc_gsm[[#This Row],[yeast9 equation]]</f>
        <v>1</v>
      </c>
    </row>
    <row r="2367" spans="1:12" hidden="1" x14ac:dyDescent="0.2">
      <c r="A2367" t="s">
        <v>3242</v>
      </c>
      <c r="B2367" t="s">
        <v>8342</v>
      </c>
      <c r="C2367" t="s">
        <v>3902</v>
      </c>
      <c r="D2367" t="str">
        <f>sc_gsm[[#This Row],[model_rxn]]&amp;"_"&amp;sc_gsm[[#This Row],[Column2]]</f>
        <v>PI3PP_c_FWD</v>
      </c>
      <c r="E2367" t="str">
        <f>_xlfn.XLOOKUP(sc_gsm[[#This Row],[Column3]],SC_enz[name_dir],SC_enz[name_dir],"")</f>
        <v>PI3PP_c_FWD</v>
      </c>
      <c r="F2367" t="str">
        <f>_xlfn.XLOOKUP(sc_gsm[[#This Row],[model_rxn]],RT_gsm[model_rxn],RT_gsm[model_rxn],"")</f>
        <v>PI3PP_c</v>
      </c>
      <c r="G2367" s="3" t="str">
        <f>_xlfn.XLOOKUP(sc_gsm[[#This Row],[Column3]],RT_gsm[Column3],RT_gsm[Column3],"")</f>
        <v>PI3PP_c_FWD</v>
      </c>
      <c r="H2367" s="3" t="str" cm="1">
        <f t="array" ref="H2367">sc_gsm[[#This Row],[model_rxn]]&amp;",r,"&amp;_xlfn.SWITCH(sc_gsm[[#This Row],[Column2]],"REV","lower_bound:-","FWD","upper_bound:")&amp;"1000"</f>
        <v>PI3PP_c,r,upper_bound:1000</v>
      </c>
      <c r="I2367" s="3" t="str">
        <f>_xlfn.XLOOKUP(sc_gsm[[#This Row],[Column3]],SC_enz[name_dir],SC_enz[name_dir],"")</f>
        <v>PI3PP_c_FWD</v>
      </c>
      <c r="J2367" s="3" t="str">
        <f>_xlfn.XLOOKUP(sc_gsm[[#This Row],[name]],[1]RXNS!$C:$C,[1]RXNS!$D:$D,"")</f>
        <v/>
      </c>
      <c r="K2367" s="3" t="str">
        <f>_xlfn.XLOOKUP(sc_gsm[[#This Row],[name]],[2]RXNS!$C:$C,[2]RXNS!$D:$D,"")</f>
        <v/>
      </c>
      <c r="L2367" s="3" t="b">
        <f>sc_gsm[[#This Row],[yeast8.3.4 equation]]=sc_gsm[[#This Row],[yeast9 equation]]</f>
        <v>1</v>
      </c>
    </row>
    <row r="2368" spans="1:12" hidden="1" x14ac:dyDescent="0.2">
      <c r="A2368" t="s">
        <v>3828</v>
      </c>
      <c r="B2368" t="s">
        <v>8342</v>
      </c>
      <c r="C2368" t="s">
        <v>3902</v>
      </c>
      <c r="D2368" t="str">
        <f>sc_gsm[[#This Row],[model_rxn]]&amp;"_"&amp;sc_gsm[[#This Row],[Column2]]</f>
        <v>PI3PP_rm_FWD</v>
      </c>
      <c r="E2368" t="str">
        <f>_xlfn.XLOOKUP(sc_gsm[[#This Row],[Column3]],SC_enz[name_dir],SC_enz[name_dir],"")</f>
        <v>PI3PP_rm_FWD</v>
      </c>
      <c r="F2368" t="str">
        <f>_xlfn.XLOOKUP(sc_gsm[[#This Row],[model_rxn]],RT_gsm[model_rxn],RT_gsm[model_rxn],"")</f>
        <v>PI3PP_rm</v>
      </c>
      <c r="G2368" s="3" t="str">
        <f>_xlfn.XLOOKUP(sc_gsm[[#This Row],[Column3]],RT_gsm[Column3],RT_gsm[Column3],"")</f>
        <v>PI3PP_rm_FWD</v>
      </c>
      <c r="H2368" s="3" t="str" cm="1">
        <f t="array" ref="H2368">sc_gsm[[#This Row],[model_rxn]]&amp;",r,"&amp;_xlfn.SWITCH(sc_gsm[[#This Row],[Column2]],"REV","lower_bound:-","FWD","upper_bound:")&amp;"1000"</f>
        <v>PI3PP_rm,r,upper_bound:1000</v>
      </c>
      <c r="I2368" s="3" t="str">
        <f>_xlfn.XLOOKUP(sc_gsm[[#This Row],[Column3]],SC_enz[name_dir],SC_enz[name_dir],"")</f>
        <v>PI3PP_rm_FWD</v>
      </c>
      <c r="J2368" s="3" t="str">
        <f>_xlfn.XLOOKUP(sc_gsm[[#This Row],[name]],[1]RXNS!$C:$C,[1]RXNS!$D:$D,"")</f>
        <v/>
      </c>
      <c r="K2368" s="3" t="str">
        <f>_xlfn.XLOOKUP(sc_gsm[[#This Row],[name]],[2]RXNS!$C:$C,[2]RXNS!$D:$D,"")</f>
        <v/>
      </c>
      <c r="L2368" s="3" t="b">
        <f>sc_gsm[[#This Row],[yeast8.3.4 equation]]=sc_gsm[[#This Row],[yeast9 equation]]</f>
        <v>1</v>
      </c>
    </row>
    <row r="2369" spans="1:12" hidden="1" x14ac:dyDescent="0.2">
      <c r="A2369" t="s">
        <v>3832</v>
      </c>
      <c r="B2369" t="s">
        <v>8342</v>
      </c>
      <c r="C2369" t="s">
        <v>3902</v>
      </c>
      <c r="D2369" t="str">
        <f>sc_gsm[[#This Row],[model_rxn]]&amp;"_"&amp;sc_gsm[[#This Row],[Column2]]</f>
        <v>PI3PP_gm_FWD</v>
      </c>
      <c r="E2369" t="str">
        <f>_xlfn.XLOOKUP(sc_gsm[[#This Row],[Column3]],SC_enz[name_dir],SC_enz[name_dir],"")</f>
        <v>PI3PP_gm_FWD</v>
      </c>
      <c r="F2369" t="str">
        <f>_xlfn.XLOOKUP(sc_gsm[[#This Row],[model_rxn]],RT_gsm[model_rxn],RT_gsm[model_rxn],"")</f>
        <v>PI3PP_gm</v>
      </c>
      <c r="G2369" s="3" t="str">
        <f>_xlfn.XLOOKUP(sc_gsm[[#This Row],[Column3]],RT_gsm[Column3],RT_gsm[Column3],"")</f>
        <v>PI3PP_gm_FWD</v>
      </c>
      <c r="H2369" s="3" t="str" cm="1">
        <f t="array" ref="H2369">sc_gsm[[#This Row],[model_rxn]]&amp;",r,"&amp;_xlfn.SWITCH(sc_gsm[[#This Row],[Column2]],"REV","lower_bound:-","FWD","upper_bound:")&amp;"1000"</f>
        <v>PI3PP_gm,r,upper_bound:1000</v>
      </c>
      <c r="I2369" s="3" t="str">
        <f>_xlfn.XLOOKUP(sc_gsm[[#This Row],[Column3]],SC_enz[name_dir],SC_enz[name_dir],"")</f>
        <v>PI3PP_gm_FWD</v>
      </c>
      <c r="J2369" s="3" t="str">
        <f>_xlfn.XLOOKUP(sc_gsm[[#This Row],[name]],[1]RXNS!$C:$C,[1]RXNS!$D:$D,"")</f>
        <v/>
      </c>
      <c r="K2369" s="3" t="str">
        <f>_xlfn.XLOOKUP(sc_gsm[[#This Row],[name]],[2]RXNS!$C:$C,[2]RXNS!$D:$D,"")</f>
        <v/>
      </c>
      <c r="L2369" s="3" t="b">
        <f>sc_gsm[[#This Row],[yeast8.3.4 equation]]=sc_gsm[[#This Row],[yeast9 equation]]</f>
        <v>1</v>
      </c>
    </row>
    <row r="2370" spans="1:12" hidden="1" x14ac:dyDescent="0.2">
      <c r="A2370" t="s">
        <v>3245</v>
      </c>
      <c r="B2370" t="s">
        <v>8343</v>
      </c>
      <c r="C2370" t="s">
        <v>3902</v>
      </c>
      <c r="D2370" t="str">
        <f>sc_gsm[[#This Row],[model_rxn]]&amp;"_"&amp;sc_gsm[[#This Row],[Column2]]</f>
        <v>PI4PP_en_FWD</v>
      </c>
      <c r="E2370" t="str">
        <f>_xlfn.XLOOKUP(sc_gsm[[#This Row],[Column3]],SC_enz[name_dir],SC_enz[name_dir],"")</f>
        <v>PI4PP_en_FWD</v>
      </c>
      <c r="F2370" t="str">
        <f>_xlfn.XLOOKUP(sc_gsm[[#This Row],[model_rxn]],RT_gsm[model_rxn],RT_gsm[model_rxn],"")</f>
        <v>PI4PP_en</v>
      </c>
      <c r="G2370" s="3" t="str">
        <f>_xlfn.XLOOKUP(sc_gsm[[#This Row],[Column3]],RT_gsm[Column3],RT_gsm[Column3],"")</f>
        <v>PI4PP_en_FWD</v>
      </c>
      <c r="H2370" s="3" t="str" cm="1">
        <f t="array" ref="H2370">sc_gsm[[#This Row],[model_rxn]]&amp;",r,"&amp;_xlfn.SWITCH(sc_gsm[[#This Row],[Column2]],"REV","lower_bound:-","FWD","upper_bound:")&amp;"1000"</f>
        <v>PI4PP_en,r,upper_bound:1000</v>
      </c>
      <c r="I2370" s="3" t="str">
        <f>_xlfn.XLOOKUP(sc_gsm[[#This Row],[Column3]],SC_enz[name_dir],SC_enz[name_dir],"")</f>
        <v>PI4PP_en_FWD</v>
      </c>
      <c r="J2370" s="3" t="str">
        <f>_xlfn.XLOOKUP(sc_gsm[[#This Row],[name]],[1]RXNS!$C:$C,[1]RXNS!$D:$D,"")</f>
        <v/>
      </c>
      <c r="K2370" s="3" t="str">
        <f>_xlfn.XLOOKUP(sc_gsm[[#This Row],[name]],[2]RXNS!$C:$C,[2]RXNS!$D:$D,"")</f>
        <v/>
      </c>
      <c r="L2370" s="3" t="b">
        <f>sc_gsm[[#This Row],[yeast8.3.4 equation]]=sc_gsm[[#This Row],[yeast9 equation]]</f>
        <v>1</v>
      </c>
    </row>
    <row r="2371" spans="1:12" hidden="1" x14ac:dyDescent="0.2">
      <c r="A2371" t="s">
        <v>3246</v>
      </c>
      <c r="B2371" t="s">
        <v>8343</v>
      </c>
      <c r="C2371" t="s">
        <v>3902</v>
      </c>
      <c r="D2371" t="str">
        <f>sc_gsm[[#This Row],[model_rxn]]&amp;"_"&amp;sc_gsm[[#This Row],[Column2]]</f>
        <v>PI4PP_c_FWD</v>
      </c>
      <c r="E2371" t="str">
        <f>_xlfn.XLOOKUP(sc_gsm[[#This Row],[Column3]],SC_enz[name_dir],SC_enz[name_dir],"")</f>
        <v>PI4PP_c_FWD</v>
      </c>
      <c r="F2371" t="str">
        <f>_xlfn.XLOOKUP(sc_gsm[[#This Row],[model_rxn]],RT_gsm[model_rxn],RT_gsm[model_rxn],"")</f>
        <v>PI4PP_c</v>
      </c>
      <c r="G2371" s="3" t="str">
        <f>_xlfn.XLOOKUP(sc_gsm[[#This Row],[Column3]],RT_gsm[Column3],RT_gsm[Column3],"")</f>
        <v>PI4PP_c_FWD</v>
      </c>
      <c r="H2371" s="3" t="str" cm="1">
        <f t="array" ref="H2371">sc_gsm[[#This Row],[model_rxn]]&amp;",r,"&amp;_xlfn.SWITCH(sc_gsm[[#This Row],[Column2]],"REV","lower_bound:-","FWD","upper_bound:")&amp;"1000"</f>
        <v>PI4PP_c,r,upper_bound:1000</v>
      </c>
      <c r="I2371" s="3" t="str">
        <f>_xlfn.XLOOKUP(sc_gsm[[#This Row],[Column3]],SC_enz[name_dir],SC_enz[name_dir],"")</f>
        <v>PI4PP_c_FWD</v>
      </c>
      <c r="J2371" s="3" t="str">
        <f>_xlfn.XLOOKUP(sc_gsm[[#This Row],[name]],[1]RXNS!$C:$C,[1]RXNS!$D:$D,"")</f>
        <v/>
      </c>
      <c r="K2371" s="3" t="str">
        <f>_xlfn.XLOOKUP(sc_gsm[[#This Row],[name]],[2]RXNS!$C:$C,[2]RXNS!$D:$D,"")</f>
        <v/>
      </c>
      <c r="L2371" s="3" t="b">
        <f>sc_gsm[[#This Row],[yeast8.3.4 equation]]=sc_gsm[[#This Row],[yeast9 equation]]</f>
        <v>1</v>
      </c>
    </row>
    <row r="2372" spans="1:12" hidden="1" x14ac:dyDescent="0.2">
      <c r="A2372" t="s">
        <v>3835</v>
      </c>
      <c r="B2372" t="s">
        <v>8343</v>
      </c>
      <c r="C2372" t="s">
        <v>3902</v>
      </c>
      <c r="D2372" t="str">
        <f>sc_gsm[[#This Row],[model_rxn]]&amp;"_"&amp;sc_gsm[[#This Row],[Column2]]</f>
        <v>PI4PP_rm_FWD</v>
      </c>
      <c r="E2372" t="str">
        <f>_xlfn.XLOOKUP(sc_gsm[[#This Row],[Column3]],SC_enz[name_dir],SC_enz[name_dir],"")</f>
        <v>PI4PP_rm_FWD</v>
      </c>
      <c r="F2372" t="str">
        <f>_xlfn.XLOOKUP(sc_gsm[[#This Row],[model_rxn]],RT_gsm[model_rxn],RT_gsm[model_rxn],"")</f>
        <v>PI4PP_rm</v>
      </c>
      <c r="G2372" s="3" t="str">
        <f>_xlfn.XLOOKUP(sc_gsm[[#This Row],[Column3]],RT_gsm[Column3],RT_gsm[Column3],"")</f>
        <v>PI4PP_rm_FWD</v>
      </c>
      <c r="H2372" s="3" t="str" cm="1">
        <f t="array" ref="H2372">sc_gsm[[#This Row],[model_rxn]]&amp;",r,"&amp;_xlfn.SWITCH(sc_gsm[[#This Row],[Column2]],"REV","lower_bound:-","FWD","upper_bound:")&amp;"1000"</f>
        <v>PI4PP_rm,r,upper_bound:1000</v>
      </c>
      <c r="I2372" s="3" t="str">
        <f>_xlfn.XLOOKUP(sc_gsm[[#This Row],[Column3]],SC_enz[name_dir],SC_enz[name_dir],"")</f>
        <v>PI4PP_rm_FWD</v>
      </c>
      <c r="J2372" s="3" t="str">
        <f>_xlfn.XLOOKUP(sc_gsm[[#This Row],[name]],[1]RXNS!$C:$C,[1]RXNS!$D:$D,"")</f>
        <v/>
      </c>
      <c r="K2372" s="3" t="str">
        <f>_xlfn.XLOOKUP(sc_gsm[[#This Row],[name]],[2]RXNS!$C:$C,[2]RXNS!$D:$D,"")</f>
        <v/>
      </c>
      <c r="L2372" s="3" t="b">
        <f>sc_gsm[[#This Row],[yeast8.3.4 equation]]=sc_gsm[[#This Row],[yeast9 equation]]</f>
        <v>1</v>
      </c>
    </row>
    <row r="2373" spans="1:12" hidden="1" x14ac:dyDescent="0.2">
      <c r="A2373" t="s">
        <v>3836</v>
      </c>
      <c r="B2373" t="s">
        <v>8343</v>
      </c>
      <c r="C2373" t="s">
        <v>3902</v>
      </c>
      <c r="D2373" t="str">
        <f>sc_gsm[[#This Row],[model_rxn]]&amp;"_"&amp;sc_gsm[[#This Row],[Column2]]</f>
        <v>PI4PP_gm_FWD</v>
      </c>
      <c r="E2373" t="str">
        <f>_xlfn.XLOOKUP(sc_gsm[[#This Row],[Column3]],SC_enz[name_dir],SC_enz[name_dir],"")</f>
        <v>PI4PP_gm_FWD</v>
      </c>
      <c r="F2373" t="str">
        <f>_xlfn.XLOOKUP(sc_gsm[[#This Row],[model_rxn]],RT_gsm[model_rxn],RT_gsm[model_rxn],"")</f>
        <v>PI4PP_gm</v>
      </c>
      <c r="G2373" s="3" t="str">
        <f>_xlfn.XLOOKUP(sc_gsm[[#This Row],[Column3]],RT_gsm[Column3],RT_gsm[Column3],"")</f>
        <v>PI4PP_gm_FWD</v>
      </c>
      <c r="H2373" s="3" t="str" cm="1">
        <f t="array" ref="H2373">sc_gsm[[#This Row],[model_rxn]]&amp;",r,"&amp;_xlfn.SWITCH(sc_gsm[[#This Row],[Column2]],"REV","lower_bound:-","FWD","upper_bound:")&amp;"1000"</f>
        <v>PI4PP_gm,r,upper_bound:1000</v>
      </c>
      <c r="I2373" s="3" t="str">
        <f>_xlfn.XLOOKUP(sc_gsm[[#This Row],[Column3]],SC_enz[name_dir],SC_enz[name_dir],"")</f>
        <v>PI4PP_gm_FWD</v>
      </c>
      <c r="J2373" s="3" t="str">
        <f>_xlfn.XLOOKUP(sc_gsm[[#This Row],[name]],[1]RXNS!$C:$C,[1]RXNS!$D:$D,"")</f>
        <v/>
      </c>
      <c r="K2373" s="3" t="str">
        <f>_xlfn.XLOOKUP(sc_gsm[[#This Row],[name]],[2]RXNS!$C:$C,[2]RXNS!$D:$D,"")</f>
        <v/>
      </c>
      <c r="L2373" s="3" t="b">
        <f>sc_gsm[[#This Row],[yeast8.3.4 equation]]=sc_gsm[[#This Row],[yeast9 equation]]</f>
        <v>1</v>
      </c>
    </row>
    <row r="2374" spans="1:12" hidden="1" x14ac:dyDescent="0.2">
      <c r="A2374" t="s">
        <v>3247</v>
      </c>
      <c r="B2374" t="s">
        <v>8344</v>
      </c>
      <c r="C2374" t="s">
        <v>3902</v>
      </c>
      <c r="D2374" t="str">
        <f>sc_gsm[[#This Row],[model_rxn]]&amp;"_"&amp;sc_gsm[[#This Row],[Column2]]</f>
        <v>LPIAT_rm_FWD</v>
      </c>
      <c r="E2374" t="str">
        <f>_xlfn.XLOOKUP(sc_gsm[[#This Row],[Column3]],SC_enz[name_dir],SC_enz[name_dir],"")</f>
        <v>LPIAT_rm_FWD</v>
      </c>
      <c r="F2374" t="str">
        <f>_xlfn.XLOOKUP(sc_gsm[[#This Row],[model_rxn]],RT_gsm[model_rxn],RT_gsm[model_rxn],"")</f>
        <v>LPIAT_rm</v>
      </c>
      <c r="G2374" s="3" t="str">
        <f>_xlfn.XLOOKUP(sc_gsm[[#This Row],[Column3]],RT_gsm[Column3],RT_gsm[Column3],"")</f>
        <v>LPIAT_rm_FWD</v>
      </c>
      <c r="H2374" s="3" t="str" cm="1">
        <f t="array" ref="H2374">sc_gsm[[#This Row],[model_rxn]]&amp;",r,"&amp;_xlfn.SWITCH(sc_gsm[[#This Row],[Column2]],"REV","lower_bound:-","FWD","upper_bound:")&amp;"1000"</f>
        <v>LPIAT_rm,r,upper_bound:1000</v>
      </c>
      <c r="I2374" s="3" t="str">
        <f>_xlfn.XLOOKUP(sc_gsm[[#This Row],[Column3]],SC_enz[name_dir],SC_enz[name_dir],"")</f>
        <v>LPIAT_rm_FWD</v>
      </c>
      <c r="J2374" s="3" t="str">
        <f>_xlfn.XLOOKUP(sc_gsm[[#This Row],[name]],[1]RXNS!$C:$C,[1]RXNS!$D:$D,"")</f>
        <v/>
      </c>
      <c r="K2374" s="3" t="str">
        <f>_xlfn.XLOOKUP(sc_gsm[[#This Row],[name]],[2]RXNS!$C:$C,[2]RXNS!$D:$D,"")</f>
        <v/>
      </c>
      <c r="L2374" s="3" t="b">
        <f>sc_gsm[[#This Row],[yeast8.3.4 equation]]=sc_gsm[[#This Row],[yeast9 equation]]</f>
        <v>1</v>
      </c>
    </row>
    <row r="2375" spans="1:12" hidden="1" x14ac:dyDescent="0.2">
      <c r="A2375" t="s">
        <v>3250</v>
      </c>
      <c r="B2375" t="s">
        <v>8345</v>
      </c>
      <c r="C2375" t="s">
        <v>3902</v>
      </c>
      <c r="D2375" t="str">
        <f>sc_gsm[[#This Row],[model_rxn]]&amp;"_"&amp;sc_gsm[[#This Row],[Column2]]</f>
        <v>PAIL4K_en_FWD</v>
      </c>
      <c r="E2375" t="str">
        <f>_xlfn.XLOOKUP(sc_gsm[[#This Row],[Column3]],SC_enz[name_dir],SC_enz[name_dir],"")</f>
        <v>PAIL4K_en_FWD</v>
      </c>
      <c r="F2375" t="str">
        <f>_xlfn.XLOOKUP(sc_gsm[[#This Row],[model_rxn]],RT_gsm[model_rxn],RT_gsm[model_rxn],"")</f>
        <v>PAIL4K_en</v>
      </c>
      <c r="G2375" s="3" t="str">
        <f>_xlfn.XLOOKUP(sc_gsm[[#This Row],[Column3]],RT_gsm[Column3],RT_gsm[Column3],"")</f>
        <v>PAIL4K_en_FWD</v>
      </c>
      <c r="H2375" s="3" t="str" cm="1">
        <f t="array" ref="H2375">sc_gsm[[#This Row],[model_rxn]]&amp;",r,"&amp;_xlfn.SWITCH(sc_gsm[[#This Row],[Column2]],"REV","lower_bound:-","FWD","upper_bound:")&amp;"1000"</f>
        <v>PAIL4K_en,r,upper_bound:1000</v>
      </c>
      <c r="I2375" s="3" t="str">
        <f>_xlfn.XLOOKUP(sc_gsm[[#This Row],[Column3]],SC_enz[name_dir],SC_enz[name_dir],"")</f>
        <v>PAIL4K_en_FWD</v>
      </c>
      <c r="J2375" s="3" t="str">
        <f>_xlfn.XLOOKUP(sc_gsm[[#This Row],[name]],[1]RXNS!$C:$C,[1]RXNS!$D:$D,"")</f>
        <v/>
      </c>
      <c r="K2375" s="3" t="str">
        <f>_xlfn.XLOOKUP(sc_gsm[[#This Row],[name]],[2]RXNS!$C:$C,[2]RXNS!$D:$D,"")</f>
        <v/>
      </c>
      <c r="L2375" s="3" t="b">
        <f>sc_gsm[[#This Row],[yeast8.3.4 equation]]=sc_gsm[[#This Row],[yeast9 equation]]</f>
        <v>1</v>
      </c>
    </row>
    <row r="2376" spans="1:12" hidden="1" x14ac:dyDescent="0.2">
      <c r="A2376" t="s">
        <v>3839</v>
      </c>
      <c r="B2376" t="s">
        <v>8345</v>
      </c>
      <c r="C2376" t="s">
        <v>3902</v>
      </c>
      <c r="D2376" t="str">
        <f>sc_gsm[[#This Row],[model_rxn]]&amp;"_"&amp;sc_gsm[[#This Row],[Column2]]</f>
        <v>PAIL4K_vm_FWD</v>
      </c>
      <c r="E2376" t="str">
        <f>_xlfn.XLOOKUP(sc_gsm[[#This Row],[Column3]],SC_enz[name_dir],SC_enz[name_dir],"")</f>
        <v>PAIL4K_vm_FWD</v>
      </c>
      <c r="F2376" t="str">
        <f>_xlfn.XLOOKUP(sc_gsm[[#This Row],[model_rxn]],RT_gsm[model_rxn],RT_gsm[model_rxn],"")</f>
        <v>PAIL4K_vm</v>
      </c>
      <c r="G2376" s="3" t="str">
        <f>_xlfn.XLOOKUP(sc_gsm[[#This Row],[Column3]],RT_gsm[Column3],RT_gsm[Column3],"")</f>
        <v>PAIL4K_vm_FWD</v>
      </c>
      <c r="H2376" s="3" t="str" cm="1">
        <f t="array" ref="H2376">sc_gsm[[#This Row],[model_rxn]]&amp;",r,"&amp;_xlfn.SWITCH(sc_gsm[[#This Row],[Column2]],"REV","lower_bound:-","FWD","upper_bound:")&amp;"1000"</f>
        <v>PAIL4K_vm,r,upper_bound:1000</v>
      </c>
      <c r="I2376" s="3" t="str">
        <f>_xlfn.XLOOKUP(sc_gsm[[#This Row],[Column3]],SC_enz[name_dir],SC_enz[name_dir],"")</f>
        <v>PAIL4K_vm_FWD</v>
      </c>
      <c r="J2376" s="3" t="str">
        <f>_xlfn.XLOOKUP(sc_gsm[[#This Row],[name]],[1]RXNS!$C:$C,[1]RXNS!$D:$D,"")</f>
        <v/>
      </c>
      <c r="K2376" s="3" t="str">
        <f>_xlfn.XLOOKUP(sc_gsm[[#This Row],[name]],[2]RXNS!$C:$C,[2]RXNS!$D:$D,"")</f>
        <v/>
      </c>
      <c r="L2376" s="3" t="b">
        <f>sc_gsm[[#This Row],[yeast8.3.4 equation]]=sc_gsm[[#This Row],[yeast9 equation]]</f>
        <v>1</v>
      </c>
    </row>
    <row r="2377" spans="1:12" hidden="1" x14ac:dyDescent="0.2">
      <c r="A2377" t="s">
        <v>3842</v>
      </c>
      <c r="B2377" t="s">
        <v>8345</v>
      </c>
      <c r="C2377" t="s">
        <v>3902</v>
      </c>
      <c r="D2377" t="str">
        <f>sc_gsm[[#This Row],[model_rxn]]&amp;"_"&amp;sc_gsm[[#This Row],[Column2]]</f>
        <v>PAIL4K_gm_FWD</v>
      </c>
      <c r="E2377" t="str">
        <f>_xlfn.XLOOKUP(sc_gsm[[#This Row],[Column3]],SC_enz[name_dir],SC_enz[name_dir],"")</f>
        <v>PAIL4K_gm_FWD</v>
      </c>
      <c r="F2377" t="str">
        <f>_xlfn.XLOOKUP(sc_gsm[[#This Row],[model_rxn]],RT_gsm[model_rxn],RT_gsm[model_rxn],"")</f>
        <v>PAIL4K_gm</v>
      </c>
      <c r="G2377" s="3" t="str">
        <f>_xlfn.XLOOKUP(sc_gsm[[#This Row],[Column3]],RT_gsm[Column3],RT_gsm[Column3],"")</f>
        <v>PAIL4K_gm_FWD</v>
      </c>
      <c r="H2377" s="3" t="str" cm="1">
        <f t="array" ref="H2377">sc_gsm[[#This Row],[model_rxn]]&amp;",r,"&amp;_xlfn.SWITCH(sc_gsm[[#This Row],[Column2]],"REV","lower_bound:-","FWD","upper_bound:")&amp;"1000"</f>
        <v>PAIL4K_gm,r,upper_bound:1000</v>
      </c>
      <c r="I2377" s="3" t="str">
        <f>_xlfn.XLOOKUP(sc_gsm[[#This Row],[Column3]],SC_enz[name_dir],SC_enz[name_dir],"")</f>
        <v>PAIL4K_gm_FWD</v>
      </c>
      <c r="J2377" s="3" t="str">
        <f>_xlfn.XLOOKUP(sc_gsm[[#This Row],[name]],[1]RXNS!$C:$C,[1]RXNS!$D:$D,"")</f>
        <v/>
      </c>
      <c r="K2377" s="3" t="str">
        <f>_xlfn.XLOOKUP(sc_gsm[[#This Row],[name]],[2]RXNS!$C:$C,[2]RXNS!$D:$D,"")</f>
        <v/>
      </c>
      <c r="L2377" s="3" t="b">
        <f>sc_gsm[[#This Row],[yeast8.3.4 equation]]=sc_gsm[[#This Row],[yeast9 equation]]</f>
        <v>1</v>
      </c>
    </row>
    <row r="2378" spans="1:12" hidden="1" x14ac:dyDescent="0.2">
      <c r="A2378" t="s">
        <v>3254</v>
      </c>
      <c r="B2378" t="s">
        <v>8345</v>
      </c>
      <c r="C2378" t="s">
        <v>3902</v>
      </c>
      <c r="D2378" t="str">
        <f>sc_gsm[[#This Row],[model_rxn]]&amp;"_"&amp;sc_gsm[[#This Row],[Column2]]</f>
        <v>PAIL4K_n_FWD</v>
      </c>
      <c r="E2378" t="str">
        <f>_xlfn.XLOOKUP(sc_gsm[[#This Row],[Column3]],SC_enz[name_dir],SC_enz[name_dir],"")</f>
        <v>PAIL4K_n_FWD</v>
      </c>
      <c r="F2378" t="str">
        <f>_xlfn.XLOOKUP(sc_gsm[[#This Row],[model_rxn]],RT_gsm[model_rxn],RT_gsm[model_rxn],"")</f>
        <v>PAIL4K_n</v>
      </c>
      <c r="G2378" s="3" t="str">
        <f>_xlfn.XLOOKUP(sc_gsm[[#This Row],[Column3]],RT_gsm[Column3],RT_gsm[Column3],"")</f>
        <v>PAIL4K_n_FWD</v>
      </c>
      <c r="H2378" s="3" t="str" cm="1">
        <f t="array" ref="H2378">sc_gsm[[#This Row],[model_rxn]]&amp;",r,"&amp;_xlfn.SWITCH(sc_gsm[[#This Row],[Column2]],"REV","lower_bound:-","FWD","upper_bound:")&amp;"1000"</f>
        <v>PAIL4K_n,r,upper_bound:1000</v>
      </c>
      <c r="I2378" s="3" t="str">
        <f>_xlfn.XLOOKUP(sc_gsm[[#This Row],[Column3]],SC_enz[name_dir],SC_enz[name_dir],"")</f>
        <v>PAIL4K_n_FWD</v>
      </c>
      <c r="J2378" s="3" t="str">
        <f>_xlfn.XLOOKUP(sc_gsm[[#This Row],[name]],[1]RXNS!$C:$C,[1]RXNS!$D:$D,"")</f>
        <v/>
      </c>
      <c r="K2378" s="3" t="str">
        <f>_xlfn.XLOOKUP(sc_gsm[[#This Row],[name]],[2]RXNS!$C:$C,[2]RXNS!$D:$D,"")</f>
        <v/>
      </c>
      <c r="L2378" s="3" t="b">
        <f>sc_gsm[[#This Row],[yeast8.3.4 equation]]=sc_gsm[[#This Row],[yeast9 equation]]</f>
        <v>1</v>
      </c>
    </row>
    <row r="2379" spans="1:12" hidden="1" x14ac:dyDescent="0.2">
      <c r="A2379" t="s">
        <v>3846</v>
      </c>
      <c r="B2379" t="s">
        <v>8346</v>
      </c>
      <c r="C2379" t="s">
        <v>3902</v>
      </c>
      <c r="D2379" t="str">
        <f>sc_gsm[[#This Row],[model_rxn]]&amp;"_"&amp;sc_gsm[[#This Row],[Column2]]</f>
        <v>PAIL3K_vm_FWD</v>
      </c>
      <c r="E2379" t="str">
        <f>_xlfn.XLOOKUP(sc_gsm[[#This Row],[Column3]],SC_enz[name_dir],SC_enz[name_dir],"")</f>
        <v>PAIL3K_vm_FWD</v>
      </c>
      <c r="F2379" t="str">
        <f>_xlfn.XLOOKUP(sc_gsm[[#This Row],[model_rxn]],RT_gsm[model_rxn],RT_gsm[model_rxn],"")</f>
        <v>PAIL3K_vm</v>
      </c>
      <c r="G2379" s="3" t="str">
        <f>_xlfn.XLOOKUP(sc_gsm[[#This Row],[Column3]],RT_gsm[Column3],RT_gsm[Column3],"")</f>
        <v>PAIL3K_vm_FWD</v>
      </c>
      <c r="H2379" s="3" t="str" cm="1">
        <f t="array" ref="H2379">sc_gsm[[#This Row],[model_rxn]]&amp;",r,"&amp;_xlfn.SWITCH(sc_gsm[[#This Row],[Column2]],"REV","lower_bound:-","FWD","upper_bound:")&amp;"1000"</f>
        <v>PAIL3K_vm,r,upper_bound:1000</v>
      </c>
      <c r="I2379" s="3" t="str">
        <f>_xlfn.XLOOKUP(sc_gsm[[#This Row],[Column3]],SC_enz[name_dir],SC_enz[name_dir],"")</f>
        <v>PAIL3K_vm_FWD</v>
      </c>
      <c r="J2379" s="3" t="str">
        <f>_xlfn.XLOOKUP(sc_gsm[[#This Row],[name]],[1]RXNS!$C:$C,[1]RXNS!$D:$D,"")</f>
        <v/>
      </c>
      <c r="K2379" s="3" t="str">
        <f>_xlfn.XLOOKUP(sc_gsm[[#This Row],[name]],[2]RXNS!$C:$C,[2]RXNS!$D:$D,"")</f>
        <v/>
      </c>
      <c r="L2379" s="3" t="b">
        <f>sc_gsm[[#This Row],[yeast8.3.4 equation]]=sc_gsm[[#This Row],[yeast9 equation]]</f>
        <v>1</v>
      </c>
    </row>
    <row r="2380" spans="1:12" hidden="1" x14ac:dyDescent="0.2">
      <c r="A2380" t="s">
        <v>3850</v>
      </c>
      <c r="B2380" t="s">
        <v>8347</v>
      </c>
      <c r="C2380" t="s">
        <v>3902</v>
      </c>
      <c r="D2380" t="str">
        <f>sc_gsm[[#This Row],[model_rxn]]&amp;"_"&amp;sc_gsm[[#This Row],[Column2]]</f>
        <v>PI4P5K_n_FWD</v>
      </c>
      <c r="E2380" t="str">
        <f>_xlfn.XLOOKUP(sc_gsm[[#This Row],[Column3]],SC_enz[name_dir],SC_enz[name_dir],"")</f>
        <v>PI4P5K_n_FWD</v>
      </c>
      <c r="F2380" t="str">
        <f>_xlfn.XLOOKUP(sc_gsm[[#This Row],[model_rxn]],RT_gsm[model_rxn],RT_gsm[model_rxn],"")</f>
        <v>PI4P5K_n</v>
      </c>
      <c r="G2380" s="3" t="str">
        <f>_xlfn.XLOOKUP(sc_gsm[[#This Row],[Column3]],RT_gsm[Column3],RT_gsm[Column3],"")</f>
        <v>PI4P5K_n_FWD</v>
      </c>
      <c r="H2380" s="3" t="str" cm="1">
        <f t="array" ref="H2380">sc_gsm[[#This Row],[model_rxn]]&amp;",r,"&amp;_xlfn.SWITCH(sc_gsm[[#This Row],[Column2]],"REV","lower_bound:-","FWD","upper_bound:")&amp;"1000"</f>
        <v>PI4P5K_n,r,upper_bound:1000</v>
      </c>
      <c r="I2380" s="3" t="str">
        <f>_xlfn.XLOOKUP(sc_gsm[[#This Row],[Column3]],SC_enz[name_dir],SC_enz[name_dir],"")</f>
        <v>PI4P5K_n_FWD</v>
      </c>
      <c r="J2380" s="3" t="str">
        <f>_xlfn.XLOOKUP(sc_gsm[[#This Row],[name]],[1]RXNS!$C:$C,[1]RXNS!$D:$D,"")</f>
        <v/>
      </c>
      <c r="K2380" s="3" t="str">
        <f>_xlfn.XLOOKUP(sc_gsm[[#This Row],[name]],[2]RXNS!$C:$C,[2]RXNS!$D:$D,"")</f>
        <v/>
      </c>
      <c r="L2380" s="3" t="b">
        <f>sc_gsm[[#This Row],[yeast8.3.4 equation]]=sc_gsm[[#This Row],[yeast9 equation]]</f>
        <v>1</v>
      </c>
    </row>
    <row r="2381" spans="1:12" hidden="1" x14ac:dyDescent="0.2">
      <c r="A2381" t="s">
        <v>3853</v>
      </c>
      <c r="B2381" t="s">
        <v>8347</v>
      </c>
      <c r="C2381" t="s">
        <v>3902</v>
      </c>
      <c r="D2381" t="str">
        <f>sc_gsm[[#This Row],[model_rxn]]&amp;"_"&amp;sc_gsm[[#This Row],[Column2]]</f>
        <v>PI4P5K_en_FWD</v>
      </c>
      <c r="E2381" t="str">
        <f>_xlfn.XLOOKUP(sc_gsm[[#This Row],[Column3]],SC_enz[name_dir],SC_enz[name_dir],"")</f>
        <v>PI4P5K_en_FWD</v>
      </c>
      <c r="F2381" t="str">
        <f>_xlfn.XLOOKUP(sc_gsm[[#This Row],[model_rxn]],RT_gsm[model_rxn],RT_gsm[model_rxn],"")</f>
        <v>PI4P5K_en</v>
      </c>
      <c r="G2381" s="3" t="str">
        <f>_xlfn.XLOOKUP(sc_gsm[[#This Row],[Column3]],RT_gsm[Column3],RT_gsm[Column3],"")</f>
        <v>PI4P5K_en_FWD</v>
      </c>
      <c r="H2381" s="3" t="str" cm="1">
        <f t="array" ref="H2381">sc_gsm[[#This Row],[model_rxn]]&amp;",r,"&amp;_xlfn.SWITCH(sc_gsm[[#This Row],[Column2]],"REV","lower_bound:-","FWD","upper_bound:")&amp;"1000"</f>
        <v>PI4P5K_en,r,upper_bound:1000</v>
      </c>
      <c r="I2381" s="3" t="str">
        <f>_xlfn.XLOOKUP(sc_gsm[[#This Row],[Column3]],SC_enz[name_dir],SC_enz[name_dir],"")</f>
        <v>PI4P5K_en_FWD</v>
      </c>
      <c r="J2381" s="3" t="str">
        <f>_xlfn.XLOOKUP(sc_gsm[[#This Row],[name]],[1]RXNS!$C:$C,[1]RXNS!$D:$D,"")</f>
        <v/>
      </c>
      <c r="K2381" s="3" t="str">
        <f>_xlfn.XLOOKUP(sc_gsm[[#This Row],[name]],[2]RXNS!$C:$C,[2]RXNS!$D:$D,"")</f>
        <v/>
      </c>
      <c r="L2381" s="3" t="b">
        <f>sc_gsm[[#This Row],[yeast8.3.4 equation]]=sc_gsm[[#This Row],[yeast9 equation]]</f>
        <v>1</v>
      </c>
    </row>
    <row r="2382" spans="1:12" hidden="1" x14ac:dyDescent="0.2">
      <c r="A2382" t="s">
        <v>3258</v>
      </c>
      <c r="B2382" t="s">
        <v>8348</v>
      </c>
      <c r="C2382" t="s">
        <v>3902</v>
      </c>
      <c r="D2382" t="str">
        <f>sc_gsm[[#This Row],[model_rxn]]&amp;"_"&amp;sc_gsm[[#This Row],[Column2]]</f>
        <v>PI45P5P_c_FWD</v>
      </c>
      <c r="E2382" t="str">
        <f>_xlfn.XLOOKUP(sc_gsm[[#This Row],[Column3]],SC_enz[name_dir],SC_enz[name_dir],"")</f>
        <v>PI45P5P_c_FWD</v>
      </c>
      <c r="F2382" t="str">
        <f>_xlfn.XLOOKUP(sc_gsm[[#This Row],[model_rxn]],RT_gsm[model_rxn],RT_gsm[model_rxn],"")</f>
        <v>PI45P5P_c</v>
      </c>
      <c r="G2382" s="3" t="str">
        <f>_xlfn.XLOOKUP(sc_gsm[[#This Row],[Column3]],RT_gsm[Column3],RT_gsm[Column3],"")</f>
        <v>PI45P5P_c_FWD</v>
      </c>
      <c r="H2382" s="3" t="str" cm="1">
        <f t="array" ref="H2382">sc_gsm[[#This Row],[model_rxn]]&amp;",r,"&amp;_xlfn.SWITCH(sc_gsm[[#This Row],[Column2]],"REV","lower_bound:-","FWD","upper_bound:")&amp;"1000"</f>
        <v>PI45P5P_c,r,upper_bound:1000</v>
      </c>
      <c r="I2382" s="3" t="str">
        <f>_xlfn.XLOOKUP(sc_gsm[[#This Row],[Column3]],SC_enz[name_dir],SC_enz[name_dir],"")</f>
        <v>PI45P5P_c_FWD</v>
      </c>
      <c r="J2382" s="3" t="str">
        <f>_xlfn.XLOOKUP(sc_gsm[[#This Row],[name]],[1]RXNS!$C:$C,[1]RXNS!$D:$D,"")</f>
        <v/>
      </c>
      <c r="K2382" s="3" t="str">
        <f>_xlfn.XLOOKUP(sc_gsm[[#This Row],[name]],[2]RXNS!$C:$C,[2]RXNS!$D:$D,"")</f>
        <v/>
      </c>
      <c r="L2382" s="3" t="b">
        <f>sc_gsm[[#This Row],[yeast8.3.4 equation]]=sc_gsm[[#This Row],[yeast9 equation]]</f>
        <v>1</v>
      </c>
    </row>
    <row r="2383" spans="1:12" hidden="1" x14ac:dyDescent="0.2">
      <c r="A2383" t="s">
        <v>3262</v>
      </c>
      <c r="B2383" t="s">
        <v>8348</v>
      </c>
      <c r="C2383" t="s">
        <v>3902</v>
      </c>
      <c r="D2383" t="str">
        <f>sc_gsm[[#This Row],[model_rxn]]&amp;"_"&amp;sc_gsm[[#This Row],[Column2]]</f>
        <v>PI45P5P_en_FWD</v>
      </c>
      <c r="E2383" t="str">
        <f>_xlfn.XLOOKUP(sc_gsm[[#This Row],[Column3]],SC_enz[name_dir],SC_enz[name_dir],"")</f>
        <v>PI45P5P_en_FWD</v>
      </c>
      <c r="F2383" t="str">
        <f>_xlfn.XLOOKUP(sc_gsm[[#This Row],[model_rxn]],RT_gsm[model_rxn],RT_gsm[model_rxn],"")</f>
        <v>PI45P5P_en</v>
      </c>
      <c r="G2383" s="3" t="str">
        <f>_xlfn.XLOOKUP(sc_gsm[[#This Row],[Column3]],RT_gsm[Column3],RT_gsm[Column3],"")</f>
        <v>PI45P5P_en_FWD</v>
      </c>
      <c r="H2383" s="3" t="str" cm="1">
        <f t="array" ref="H2383">sc_gsm[[#This Row],[model_rxn]]&amp;",r,"&amp;_xlfn.SWITCH(sc_gsm[[#This Row],[Column2]],"REV","lower_bound:-","FWD","upper_bound:")&amp;"1000"</f>
        <v>PI45P5P_en,r,upper_bound:1000</v>
      </c>
      <c r="I2383" s="3" t="str">
        <f>_xlfn.XLOOKUP(sc_gsm[[#This Row],[Column3]],SC_enz[name_dir],SC_enz[name_dir],"")</f>
        <v>PI45P5P_en_FWD</v>
      </c>
      <c r="J2383" s="3" t="str">
        <f>_xlfn.XLOOKUP(sc_gsm[[#This Row],[name]],[1]RXNS!$C:$C,[1]RXNS!$D:$D,"")</f>
        <v/>
      </c>
      <c r="K2383" s="3" t="str">
        <f>_xlfn.XLOOKUP(sc_gsm[[#This Row],[name]],[2]RXNS!$C:$C,[2]RXNS!$D:$D,"")</f>
        <v/>
      </c>
      <c r="L2383" s="3" t="b">
        <f>sc_gsm[[#This Row],[yeast8.3.4 equation]]=sc_gsm[[#This Row],[yeast9 equation]]</f>
        <v>1</v>
      </c>
    </row>
    <row r="2384" spans="1:12" hidden="1" x14ac:dyDescent="0.2">
      <c r="A2384" t="s">
        <v>3263</v>
      </c>
      <c r="B2384" t="s">
        <v>8348</v>
      </c>
      <c r="C2384" t="s">
        <v>3902</v>
      </c>
      <c r="D2384" t="str">
        <f>sc_gsm[[#This Row],[model_rxn]]&amp;"_"&amp;sc_gsm[[#This Row],[Column2]]</f>
        <v>PI45P5P_rm_FWD</v>
      </c>
      <c r="E2384" t="str">
        <f>_xlfn.XLOOKUP(sc_gsm[[#This Row],[Column3]],SC_enz[name_dir],SC_enz[name_dir],"")</f>
        <v>PI45P5P_rm_FWD</v>
      </c>
      <c r="F2384" t="str">
        <f>_xlfn.XLOOKUP(sc_gsm[[#This Row],[model_rxn]],RT_gsm[model_rxn],RT_gsm[model_rxn],"")</f>
        <v/>
      </c>
      <c r="G2384" s="3" t="str">
        <f>_xlfn.XLOOKUP(sc_gsm[[#This Row],[Column3]],RT_gsm[Column3],RT_gsm[Column3],"")</f>
        <v/>
      </c>
      <c r="H2384" s="3" t="str" cm="1">
        <f t="array" ref="H2384">sc_gsm[[#This Row],[model_rxn]]&amp;",r,"&amp;_xlfn.SWITCH(sc_gsm[[#This Row],[Column2]],"REV","lower_bound:-","FWD","upper_bound:")&amp;"1000"</f>
        <v>PI45P5P_rm,r,upper_bound:1000</v>
      </c>
      <c r="I2384" s="3" t="str">
        <f>_xlfn.XLOOKUP(sc_gsm[[#This Row],[Column3]],SC_enz[name_dir],SC_enz[name_dir],"")</f>
        <v>PI45P5P_rm_FWD</v>
      </c>
      <c r="J2384" s="3" t="str">
        <f>_xlfn.XLOOKUP(sc_gsm[[#This Row],[name]],[1]RXNS!$C:$C,[1]RXNS!$D:$D,"")</f>
        <v/>
      </c>
      <c r="K2384" s="3" t="str">
        <f>_xlfn.XLOOKUP(sc_gsm[[#This Row],[name]],[2]RXNS!$C:$C,[2]RXNS!$D:$D,"")</f>
        <v/>
      </c>
      <c r="L2384" s="3" t="b">
        <f>sc_gsm[[#This Row],[yeast8.3.4 equation]]=sc_gsm[[#This Row],[yeast9 equation]]</f>
        <v>1</v>
      </c>
    </row>
    <row r="2385" spans="1:12" hidden="1" x14ac:dyDescent="0.2">
      <c r="A2385" t="s">
        <v>3266</v>
      </c>
      <c r="B2385" t="s">
        <v>8349</v>
      </c>
      <c r="C2385" t="s">
        <v>3902</v>
      </c>
      <c r="D2385" t="str">
        <f>sc_gsm[[#This Row],[model_rxn]]&amp;"_"&amp;sc_gsm[[#This Row],[Column2]]</f>
        <v>PI3P5K_vm_FWD</v>
      </c>
      <c r="E2385" t="str">
        <f>_xlfn.XLOOKUP(sc_gsm[[#This Row],[Column3]],SC_enz[name_dir],SC_enz[name_dir],"")</f>
        <v>PI3P5K_vm_FWD</v>
      </c>
      <c r="F2385" t="str">
        <f>_xlfn.XLOOKUP(sc_gsm[[#This Row],[model_rxn]],RT_gsm[model_rxn],RT_gsm[model_rxn],"")</f>
        <v>PI3P5K_vm</v>
      </c>
      <c r="G2385" s="3" t="str">
        <f>_xlfn.XLOOKUP(sc_gsm[[#This Row],[Column3]],RT_gsm[Column3],RT_gsm[Column3],"")</f>
        <v>PI3P5K_vm_FWD</v>
      </c>
      <c r="H2385" s="3" t="str" cm="1">
        <f t="array" ref="H2385">sc_gsm[[#This Row],[model_rxn]]&amp;",r,"&amp;_xlfn.SWITCH(sc_gsm[[#This Row],[Column2]],"REV","lower_bound:-","FWD","upper_bound:")&amp;"1000"</f>
        <v>PI3P5K_vm,r,upper_bound:1000</v>
      </c>
      <c r="I2385" s="3" t="str">
        <f>_xlfn.XLOOKUP(sc_gsm[[#This Row],[Column3]],SC_enz[name_dir],SC_enz[name_dir],"")</f>
        <v>PI3P5K_vm_FWD</v>
      </c>
      <c r="J2385" s="3" t="str">
        <f>_xlfn.XLOOKUP(sc_gsm[[#This Row],[name]],[1]RXNS!$C:$C,[1]RXNS!$D:$D,"")</f>
        <v/>
      </c>
      <c r="K2385" s="3" t="str">
        <f>_xlfn.XLOOKUP(sc_gsm[[#This Row],[name]],[2]RXNS!$C:$C,[2]RXNS!$D:$D,"")</f>
        <v/>
      </c>
      <c r="L2385" s="3" t="b">
        <f>sc_gsm[[#This Row],[yeast8.3.4 equation]]=sc_gsm[[#This Row],[yeast9 equation]]</f>
        <v>1</v>
      </c>
    </row>
    <row r="2386" spans="1:12" hidden="1" x14ac:dyDescent="0.2">
      <c r="A2386" t="s">
        <v>3270</v>
      </c>
      <c r="B2386" t="s">
        <v>8350</v>
      </c>
      <c r="C2386" t="s">
        <v>3902</v>
      </c>
      <c r="D2386" t="str">
        <f>sc_gsm[[#This Row],[model_rxn]]&amp;"_"&amp;sc_gsm[[#This Row],[Column2]]</f>
        <v>PI35P5P_en_FWD</v>
      </c>
      <c r="E2386" t="str">
        <f>_xlfn.XLOOKUP(sc_gsm[[#This Row],[Column3]],SC_enz[name_dir],SC_enz[name_dir],"")</f>
        <v>PI35P5P_en_FWD</v>
      </c>
      <c r="F2386" t="str">
        <f>_xlfn.XLOOKUP(sc_gsm[[#This Row],[model_rxn]],RT_gsm[model_rxn],RT_gsm[model_rxn],"")</f>
        <v>PI35P5P_en</v>
      </c>
      <c r="G2386" s="3" t="str">
        <f>_xlfn.XLOOKUP(sc_gsm[[#This Row],[Column3]],RT_gsm[Column3],RT_gsm[Column3],"")</f>
        <v>PI35P5P_en_FWD</v>
      </c>
      <c r="H2386" s="3" t="str" cm="1">
        <f t="array" ref="H2386">sc_gsm[[#This Row],[model_rxn]]&amp;",r,"&amp;_xlfn.SWITCH(sc_gsm[[#This Row],[Column2]],"REV","lower_bound:-","FWD","upper_bound:")&amp;"1000"</f>
        <v>PI35P5P_en,r,upper_bound:1000</v>
      </c>
      <c r="I2386" s="3" t="str">
        <f>_xlfn.XLOOKUP(sc_gsm[[#This Row],[Column3]],SC_enz[name_dir],SC_enz[name_dir],"")</f>
        <v>PI35P5P_en_FWD</v>
      </c>
      <c r="J2386" s="3" t="str">
        <f>_xlfn.XLOOKUP(sc_gsm[[#This Row],[name]],[1]RXNS!$C:$C,[1]RXNS!$D:$D,"")</f>
        <v/>
      </c>
      <c r="K2386" s="3" t="str">
        <f>_xlfn.XLOOKUP(sc_gsm[[#This Row],[name]],[2]RXNS!$C:$C,[2]RXNS!$D:$D,"")</f>
        <v/>
      </c>
      <c r="L2386" s="3" t="b">
        <f>sc_gsm[[#This Row],[yeast8.3.4 equation]]=sc_gsm[[#This Row],[yeast9 equation]]</f>
        <v>1</v>
      </c>
    </row>
    <row r="2387" spans="1:12" hidden="1" x14ac:dyDescent="0.2">
      <c r="A2387" t="s">
        <v>3271</v>
      </c>
      <c r="B2387" t="s">
        <v>8350</v>
      </c>
      <c r="C2387" t="s">
        <v>3902</v>
      </c>
      <c r="D2387" t="str">
        <f>sc_gsm[[#This Row],[model_rxn]]&amp;"_"&amp;sc_gsm[[#This Row],[Column2]]</f>
        <v>PI35P5P_c_FWD</v>
      </c>
      <c r="E2387" t="str">
        <f>_xlfn.XLOOKUP(sc_gsm[[#This Row],[Column3]],SC_enz[name_dir],SC_enz[name_dir],"")</f>
        <v>PI35P5P_c_FWD</v>
      </c>
      <c r="F2387" t="str">
        <f>_xlfn.XLOOKUP(sc_gsm[[#This Row],[model_rxn]],RT_gsm[model_rxn],RT_gsm[model_rxn],"")</f>
        <v>PI35P5P_c</v>
      </c>
      <c r="G2387" s="3" t="str">
        <f>_xlfn.XLOOKUP(sc_gsm[[#This Row],[Column3]],RT_gsm[Column3],RT_gsm[Column3],"")</f>
        <v>PI35P5P_c_FWD</v>
      </c>
      <c r="H2387" s="3" t="str" cm="1">
        <f t="array" ref="H2387">sc_gsm[[#This Row],[model_rxn]]&amp;",r,"&amp;_xlfn.SWITCH(sc_gsm[[#This Row],[Column2]],"REV","lower_bound:-","FWD","upper_bound:")&amp;"1000"</f>
        <v>PI35P5P_c,r,upper_bound:1000</v>
      </c>
      <c r="I2387" s="3" t="str">
        <f>_xlfn.XLOOKUP(sc_gsm[[#This Row],[Column3]],SC_enz[name_dir],SC_enz[name_dir],"")</f>
        <v>PI35P5P_c_FWD</v>
      </c>
      <c r="J2387" s="3" t="str">
        <f>_xlfn.XLOOKUP(sc_gsm[[#This Row],[name]],[1]RXNS!$C:$C,[1]RXNS!$D:$D,"")</f>
        <v/>
      </c>
      <c r="K2387" s="3" t="str">
        <f>_xlfn.XLOOKUP(sc_gsm[[#This Row],[name]],[2]RXNS!$C:$C,[2]RXNS!$D:$D,"")</f>
        <v/>
      </c>
      <c r="L2387" s="3" t="b">
        <f>sc_gsm[[#This Row],[yeast8.3.4 equation]]=sc_gsm[[#This Row],[yeast9 equation]]</f>
        <v>1</v>
      </c>
    </row>
    <row r="2388" spans="1:12" hidden="1" x14ac:dyDescent="0.2">
      <c r="A2388" t="s">
        <v>3856</v>
      </c>
      <c r="B2388" t="s">
        <v>8350</v>
      </c>
      <c r="C2388" t="s">
        <v>3902</v>
      </c>
      <c r="D2388" t="str">
        <f>sc_gsm[[#This Row],[model_rxn]]&amp;"_"&amp;sc_gsm[[#This Row],[Column2]]</f>
        <v>PI35P5P_vm_FWD</v>
      </c>
      <c r="E2388" t="str">
        <f>_xlfn.XLOOKUP(sc_gsm[[#This Row],[Column3]],SC_enz[name_dir],SC_enz[name_dir],"")</f>
        <v>PI35P5P_vm_FWD</v>
      </c>
      <c r="F2388" t="str">
        <f>_xlfn.XLOOKUP(sc_gsm[[#This Row],[model_rxn]],RT_gsm[model_rxn],RT_gsm[model_rxn],"")</f>
        <v>PI35P5P_vm</v>
      </c>
      <c r="G2388" s="3" t="str">
        <f>_xlfn.XLOOKUP(sc_gsm[[#This Row],[Column3]],RT_gsm[Column3],RT_gsm[Column3],"")</f>
        <v>PI35P5P_vm_FWD</v>
      </c>
      <c r="H2388" s="3" t="str" cm="1">
        <f t="array" ref="H2388">sc_gsm[[#This Row],[model_rxn]]&amp;",r,"&amp;_xlfn.SWITCH(sc_gsm[[#This Row],[Column2]],"REV","lower_bound:-","FWD","upper_bound:")&amp;"1000"</f>
        <v>PI35P5P_vm,r,upper_bound:1000</v>
      </c>
      <c r="I2388" s="3" t="str">
        <f>_xlfn.XLOOKUP(sc_gsm[[#This Row],[Column3]],SC_enz[name_dir],SC_enz[name_dir],"")</f>
        <v>PI35P5P_vm_FWD</v>
      </c>
      <c r="J2388" s="3" t="str">
        <f>_xlfn.XLOOKUP(sc_gsm[[#This Row],[name]],[1]RXNS!$C:$C,[1]RXNS!$D:$D,"")</f>
        <v/>
      </c>
      <c r="K2388" s="3" t="str">
        <f>_xlfn.XLOOKUP(sc_gsm[[#This Row],[name]],[2]RXNS!$C:$C,[2]RXNS!$D:$D,"")</f>
        <v/>
      </c>
      <c r="L2388" s="3" t="b">
        <f>sc_gsm[[#This Row],[yeast8.3.4 equation]]=sc_gsm[[#This Row],[yeast9 equation]]</f>
        <v>1</v>
      </c>
    </row>
    <row r="2389" spans="1:12" hidden="1" x14ac:dyDescent="0.2">
      <c r="A2389" t="s">
        <v>3860</v>
      </c>
      <c r="B2389" t="s">
        <v>8351</v>
      </c>
      <c r="C2389" t="s">
        <v>3902</v>
      </c>
      <c r="D2389" t="str">
        <f>sc_gsm[[#This Row],[model_rxn]]&amp;"_"&amp;sc_gsm[[#This Row],[Column2]]</f>
        <v>IPCS_g_FWD</v>
      </c>
      <c r="E2389" t="str">
        <f>_xlfn.XLOOKUP(sc_gsm[[#This Row],[Column3]],SC_enz[name_dir],SC_enz[name_dir],"")</f>
        <v>IPCS_g_FWD</v>
      </c>
      <c r="F2389" t="str">
        <f>_xlfn.XLOOKUP(sc_gsm[[#This Row],[model_rxn]],RT_gsm[model_rxn],RT_gsm[model_rxn],"")</f>
        <v>IPCS_g</v>
      </c>
      <c r="G2389" s="3" t="str">
        <f>_xlfn.XLOOKUP(sc_gsm[[#This Row],[Column3]],RT_gsm[Column3],RT_gsm[Column3],"")</f>
        <v>IPCS_g_FWD</v>
      </c>
      <c r="H2389" s="3" t="str" cm="1">
        <f t="array" ref="H2389">sc_gsm[[#This Row],[model_rxn]]&amp;",r,"&amp;_xlfn.SWITCH(sc_gsm[[#This Row],[Column2]],"REV","lower_bound:-","FWD","upper_bound:")&amp;"1000"</f>
        <v>IPCS_g,r,upper_bound:1000</v>
      </c>
      <c r="I2389" s="3" t="str">
        <f>_xlfn.XLOOKUP(sc_gsm[[#This Row],[Column3]],SC_enz[name_dir],SC_enz[name_dir],"")</f>
        <v>IPCS_g_FWD</v>
      </c>
      <c r="J2389" s="3" t="str">
        <f>_xlfn.XLOOKUP(sc_gsm[[#This Row],[name]],[1]RXNS!$C:$C,[1]RXNS!$D:$D,"")</f>
        <v/>
      </c>
      <c r="K2389" s="3" t="str">
        <f>_xlfn.XLOOKUP(sc_gsm[[#This Row],[name]],[2]RXNS!$C:$C,[2]RXNS!$D:$D,"")</f>
        <v/>
      </c>
      <c r="L2389" s="3" t="b">
        <f>sc_gsm[[#This Row],[yeast8.3.4 equation]]=sc_gsm[[#This Row],[yeast9 equation]]</f>
        <v>1</v>
      </c>
    </row>
    <row r="2390" spans="1:12" hidden="1" x14ac:dyDescent="0.2">
      <c r="A2390" t="s">
        <v>3864</v>
      </c>
      <c r="B2390" t="s">
        <v>8352</v>
      </c>
      <c r="C2390" t="s">
        <v>3902</v>
      </c>
      <c r="D2390" t="str">
        <f>sc_gsm[[#This Row],[model_rxn]]&amp;"_"&amp;sc_gsm[[#This Row],[Column2]]</f>
        <v>MIPCS_g_FWD</v>
      </c>
      <c r="E2390" t="str">
        <f>_xlfn.XLOOKUP(sc_gsm[[#This Row],[Column3]],SC_enz[name_dir],SC_enz[name_dir],"")</f>
        <v>MIPCS_g_FWD</v>
      </c>
      <c r="F2390" t="str">
        <f>_xlfn.XLOOKUP(sc_gsm[[#This Row],[model_rxn]],RT_gsm[model_rxn],RT_gsm[model_rxn],"")</f>
        <v>MIPCS_g</v>
      </c>
      <c r="G2390" s="3" t="str">
        <f>_xlfn.XLOOKUP(sc_gsm[[#This Row],[Column3]],RT_gsm[Column3],RT_gsm[Column3],"")</f>
        <v>MIPCS_g_FWD</v>
      </c>
      <c r="H2390" s="3" t="str" cm="1">
        <f t="array" ref="H2390">sc_gsm[[#This Row],[model_rxn]]&amp;",r,"&amp;_xlfn.SWITCH(sc_gsm[[#This Row],[Column2]],"REV","lower_bound:-","FWD","upper_bound:")&amp;"1000"</f>
        <v>MIPCS_g,r,upper_bound:1000</v>
      </c>
      <c r="I2390" s="3" t="str">
        <f>_xlfn.XLOOKUP(sc_gsm[[#This Row],[Column3]],SC_enz[name_dir],SC_enz[name_dir],"")</f>
        <v>MIPCS_g_FWD</v>
      </c>
      <c r="J2390" s="3" t="str">
        <f>_xlfn.XLOOKUP(sc_gsm[[#This Row],[name]],[1]RXNS!$C:$C,[1]RXNS!$D:$D,"")</f>
        <v>GDP-alpha-D-mannose[g] + inositol-P-ceramide A (C24)[g] =&gt; GDP[g] + mannosylinositol phosphorylceramide A (C24)[g]</v>
      </c>
      <c r="K2390" s="3" t="str">
        <f>_xlfn.XLOOKUP(sc_gsm[[#This Row],[name]],[2]RXNS!$C:$C,[2]RXNS!$D:$D,"")</f>
        <v>GDP-alpha-D-mannose[g] + inositol-P-ceramide A (C24)[g] =&gt; GDP[g] + H+[g] + mannosylinositol phosphorylceramide A (C24)[g]</v>
      </c>
      <c r="L2390" s="3" t="b">
        <f>sc_gsm[[#This Row],[yeast8.3.4 equation]]=sc_gsm[[#This Row],[yeast9 equation]]</f>
        <v>0</v>
      </c>
    </row>
    <row r="2391" spans="1:12" hidden="1" x14ac:dyDescent="0.2">
      <c r="A2391" t="s">
        <v>3272</v>
      </c>
      <c r="B2391" t="s">
        <v>8353</v>
      </c>
      <c r="C2391" t="s">
        <v>3902</v>
      </c>
      <c r="D2391" t="str">
        <f>sc_gsm[[#This Row],[model_rxn]]&amp;"_"&amp;sc_gsm[[#This Row],[Column2]]</f>
        <v>IPT_g_FWD</v>
      </c>
      <c r="E2391" t="str">
        <f>_xlfn.XLOOKUP(sc_gsm[[#This Row],[Column3]],SC_enz[name_dir],SC_enz[name_dir],"")</f>
        <v>IPT_g_FWD</v>
      </c>
      <c r="F2391" t="str">
        <f>_xlfn.XLOOKUP(sc_gsm[[#This Row],[model_rxn]],RT_gsm[model_rxn],RT_gsm[model_rxn],"")</f>
        <v>IPT_g</v>
      </c>
      <c r="G2391" s="3" t="str">
        <f>_xlfn.XLOOKUP(sc_gsm[[#This Row],[Column3]],RT_gsm[Column3],RT_gsm[Column3],"")</f>
        <v>IPT_g_FWD</v>
      </c>
      <c r="H2391" s="3" t="str" cm="1">
        <f t="array" ref="H2391">sc_gsm[[#This Row],[model_rxn]]&amp;",r,"&amp;_xlfn.SWITCH(sc_gsm[[#This Row],[Column2]],"REV","lower_bound:-","FWD","upper_bound:")&amp;"1000"</f>
        <v>IPT_g,r,upper_bound:1000</v>
      </c>
      <c r="I2391" s="3" t="str">
        <f>_xlfn.XLOOKUP(sc_gsm[[#This Row],[Column3]],SC_enz[name_dir],SC_enz[name_dir],"")</f>
        <v>IPT_g_FWD</v>
      </c>
      <c r="J2391" s="3" t="str">
        <f>_xlfn.XLOOKUP(sc_gsm[[#This Row],[name]],[1]RXNS!$C:$C,[1]RXNS!$D:$D,"")</f>
        <v/>
      </c>
      <c r="K2391" s="3" t="str">
        <f>_xlfn.XLOOKUP(sc_gsm[[#This Row],[name]],[2]RXNS!$C:$C,[2]RXNS!$D:$D,"")</f>
        <v/>
      </c>
      <c r="L2391" s="3" t="b">
        <f>sc_gsm[[#This Row],[yeast8.3.4 equation]]=sc_gsm[[#This Row],[yeast9 equation]]</f>
        <v>1</v>
      </c>
    </row>
    <row r="2392" spans="1:12" hidden="1" x14ac:dyDescent="0.2">
      <c r="A2392" t="s">
        <v>3275</v>
      </c>
      <c r="B2392" t="s">
        <v>8354</v>
      </c>
      <c r="C2392" t="s">
        <v>3903</v>
      </c>
      <c r="D2392" t="str">
        <f>sc_gsm[[#This Row],[model_rxn]]&amp;"_"&amp;sc_gsm[[#This Row],[Column2]]</f>
        <v>compCER_m_REV</v>
      </c>
      <c r="E2392" t="str">
        <f>_xlfn.XLOOKUP(sc_gsm[[#This Row],[Column3]],SC_enz[name_dir],SC_enz[name_dir],"")</f>
        <v>compCER_m_REV</v>
      </c>
      <c r="F2392" t="str">
        <f>_xlfn.XLOOKUP(sc_gsm[[#This Row],[model_rxn]],RT_gsm[model_rxn],RT_gsm[model_rxn],"")</f>
        <v>compCER_m</v>
      </c>
      <c r="G2392" s="3" t="str">
        <f>_xlfn.XLOOKUP(sc_gsm[[#This Row],[Column3]],RT_gsm[Column3],RT_gsm[Column3],"")</f>
        <v>compCER_m_REV</v>
      </c>
      <c r="H2392" s="3" t="str" cm="1">
        <f t="array" ref="H2392">sc_gsm[[#This Row],[model_rxn]]&amp;",r,"&amp;_xlfn.SWITCH(sc_gsm[[#This Row],[Column2]],"REV","lower_bound:-","FWD","upper_bound:")&amp;"1000"</f>
        <v>compCER_m,r,lower_bound:-1000</v>
      </c>
      <c r="I2392" s="3" t="str">
        <f>_xlfn.XLOOKUP(sc_gsm[[#This Row],[Column3]],SC_enz[name_dir],SC_enz[name_dir],"")</f>
        <v>compCER_m_REV</v>
      </c>
      <c r="J2392" s="3" t="str">
        <f>_xlfn.XLOOKUP(sc_gsm[[#This Row],[name]],[1]RXNS!$C:$C,[1]RXNS!$D:$D,"")</f>
        <v/>
      </c>
      <c r="K2392" s="3" t="str">
        <f>_xlfn.XLOOKUP(sc_gsm[[#This Row],[name]],[2]RXNS!$C:$C,[2]RXNS!$D:$D,"")</f>
        <v/>
      </c>
      <c r="L2392" s="3" t="b">
        <f>sc_gsm[[#This Row],[yeast8.3.4 equation]]=sc_gsm[[#This Row],[yeast9 equation]]</f>
        <v>1</v>
      </c>
    </row>
    <row r="2393" spans="1:12" hidden="1" x14ac:dyDescent="0.2">
      <c r="A2393" t="s">
        <v>3275</v>
      </c>
      <c r="B2393" t="s">
        <v>8354</v>
      </c>
      <c r="C2393" t="s">
        <v>3902</v>
      </c>
      <c r="D2393" t="str">
        <f>sc_gsm[[#This Row],[model_rxn]]&amp;"_"&amp;sc_gsm[[#This Row],[Column2]]</f>
        <v>compCER_m_FWD</v>
      </c>
      <c r="E2393" t="str">
        <f>_xlfn.XLOOKUP(sc_gsm[[#This Row],[Column3]],SC_enz[name_dir],SC_enz[name_dir],"")</f>
        <v>compCER_m_FWD</v>
      </c>
      <c r="F2393" t="str">
        <f>_xlfn.XLOOKUP(sc_gsm[[#This Row],[model_rxn]],RT_gsm[model_rxn],RT_gsm[model_rxn],"")</f>
        <v>compCER_m</v>
      </c>
      <c r="G2393" s="3" t="str">
        <f>_xlfn.XLOOKUP(sc_gsm[[#This Row],[Column3]],RT_gsm[Column3],RT_gsm[Column3],"")</f>
        <v>compCER_m_FWD</v>
      </c>
      <c r="H2393" s="3" t="str" cm="1">
        <f t="array" ref="H2393">sc_gsm[[#This Row],[model_rxn]]&amp;",r,"&amp;_xlfn.SWITCH(sc_gsm[[#This Row],[Column2]],"REV","lower_bound:-","FWD","upper_bound:")&amp;"1000"</f>
        <v>compCER_m,r,upper_bound:1000</v>
      </c>
      <c r="I2393" s="3" t="str">
        <f>_xlfn.XLOOKUP(sc_gsm[[#This Row],[Column3]],SC_enz[name_dir],SC_enz[name_dir],"")</f>
        <v>compCER_m_FWD</v>
      </c>
      <c r="J2393" s="3" t="str">
        <f>_xlfn.XLOOKUP(sc_gsm[[#This Row],[name]],[1]RXNS!$C:$C,[1]RXNS!$D:$D,"")</f>
        <v/>
      </c>
      <c r="K2393" s="3" t="str">
        <f>_xlfn.XLOOKUP(sc_gsm[[#This Row],[name]],[2]RXNS!$C:$C,[2]RXNS!$D:$D,"")</f>
        <v/>
      </c>
      <c r="L2393" s="3" t="b">
        <f>sc_gsm[[#This Row],[yeast8.3.4 equation]]=sc_gsm[[#This Row],[yeast9 equation]]</f>
        <v>1</v>
      </c>
    </row>
    <row r="2394" spans="1:12" hidden="1" x14ac:dyDescent="0.2">
      <c r="A2394" t="s">
        <v>3276</v>
      </c>
      <c r="B2394" t="s">
        <v>8354</v>
      </c>
      <c r="C2394" t="s">
        <v>3903</v>
      </c>
      <c r="D2394" t="str">
        <f>sc_gsm[[#This Row],[model_rxn]]&amp;"_"&amp;sc_gsm[[#This Row],[Column2]]</f>
        <v>compCER_r_REV</v>
      </c>
      <c r="E2394" t="str">
        <f>_xlfn.XLOOKUP(sc_gsm[[#This Row],[Column3]],SC_enz[name_dir],SC_enz[name_dir],"")</f>
        <v>compCER_r_REV</v>
      </c>
      <c r="F2394" t="str">
        <f>_xlfn.XLOOKUP(sc_gsm[[#This Row],[model_rxn]],RT_gsm[model_rxn],RT_gsm[model_rxn],"")</f>
        <v>compCER_r</v>
      </c>
      <c r="G2394" s="3" t="str">
        <f>_xlfn.XLOOKUP(sc_gsm[[#This Row],[Column3]],RT_gsm[Column3],RT_gsm[Column3],"")</f>
        <v>compCER_r_REV</v>
      </c>
      <c r="H2394" s="3" t="str" cm="1">
        <f t="array" ref="H2394">sc_gsm[[#This Row],[model_rxn]]&amp;",r,"&amp;_xlfn.SWITCH(sc_gsm[[#This Row],[Column2]],"REV","lower_bound:-","FWD","upper_bound:")&amp;"1000"</f>
        <v>compCER_r,r,lower_bound:-1000</v>
      </c>
      <c r="I2394" s="3" t="str">
        <f>_xlfn.XLOOKUP(sc_gsm[[#This Row],[Column3]],SC_enz[name_dir],SC_enz[name_dir],"")</f>
        <v>compCER_r_REV</v>
      </c>
      <c r="J2394" s="3" t="str">
        <f>_xlfn.XLOOKUP(sc_gsm[[#This Row],[name]],[1]RXNS!$C:$C,[1]RXNS!$D:$D,"")</f>
        <v/>
      </c>
      <c r="K2394" s="3" t="str">
        <f>_xlfn.XLOOKUP(sc_gsm[[#This Row],[name]],[2]RXNS!$C:$C,[2]RXNS!$D:$D,"")</f>
        <v/>
      </c>
      <c r="L2394" s="3" t="b">
        <f>sc_gsm[[#This Row],[yeast8.3.4 equation]]=sc_gsm[[#This Row],[yeast9 equation]]</f>
        <v>1</v>
      </c>
    </row>
    <row r="2395" spans="1:12" hidden="1" x14ac:dyDescent="0.2">
      <c r="A2395" t="s">
        <v>3276</v>
      </c>
      <c r="B2395" t="s">
        <v>8354</v>
      </c>
      <c r="C2395" t="s">
        <v>3902</v>
      </c>
      <c r="D2395" t="str">
        <f>sc_gsm[[#This Row],[model_rxn]]&amp;"_"&amp;sc_gsm[[#This Row],[Column2]]</f>
        <v>compCER_r_FWD</v>
      </c>
      <c r="E2395" t="str">
        <f>_xlfn.XLOOKUP(sc_gsm[[#This Row],[Column3]],SC_enz[name_dir],SC_enz[name_dir],"")</f>
        <v>compCER_r_FWD</v>
      </c>
      <c r="F2395" t="str">
        <f>_xlfn.XLOOKUP(sc_gsm[[#This Row],[model_rxn]],RT_gsm[model_rxn],RT_gsm[model_rxn],"")</f>
        <v>compCER_r</v>
      </c>
      <c r="G2395" s="3" t="str">
        <f>_xlfn.XLOOKUP(sc_gsm[[#This Row],[Column3]],RT_gsm[Column3],RT_gsm[Column3],"")</f>
        <v>compCER_r_FWD</v>
      </c>
      <c r="H2395" s="3" t="str" cm="1">
        <f t="array" ref="H2395">sc_gsm[[#This Row],[model_rxn]]&amp;",r,"&amp;_xlfn.SWITCH(sc_gsm[[#This Row],[Column2]],"REV","lower_bound:-","FWD","upper_bound:")&amp;"1000"</f>
        <v>compCER_r,r,upper_bound:1000</v>
      </c>
      <c r="I2395" s="3" t="str">
        <f>_xlfn.XLOOKUP(sc_gsm[[#This Row],[Column3]],SC_enz[name_dir],SC_enz[name_dir],"")</f>
        <v>compCER_r_FWD</v>
      </c>
      <c r="J2395" s="3" t="str">
        <f>_xlfn.XLOOKUP(sc_gsm[[#This Row],[name]],[1]RXNS!$C:$C,[1]RXNS!$D:$D,"")</f>
        <v/>
      </c>
      <c r="K2395" s="3" t="str">
        <f>_xlfn.XLOOKUP(sc_gsm[[#This Row],[name]],[2]RXNS!$C:$C,[2]RXNS!$D:$D,"")</f>
        <v/>
      </c>
      <c r="L2395" s="3" t="b">
        <f>sc_gsm[[#This Row],[yeast8.3.4 equation]]=sc_gsm[[#This Row],[yeast9 equation]]</f>
        <v>1</v>
      </c>
    </row>
    <row r="2396" spans="1:12" hidden="1" x14ac:dyDescent="0.2">
      <c r="A2396" t="s">
        <v>3277</v>
      </c>
      <c r="B2396" t="s">
        <v>8354</v>
      </c>
      <c r="C2396" t="s">
        <v>3903</v>
      </c>
      <c r="D2396" t="str">
        <f>sc_gsm[[#This Row],[model_rxn]]&amp;"_"&amp;sc_gsm[[#This Row],[Column2]]</f>
        <v>compCER_g_REV</v>
      </c>
      <c r="E2396" t="str">
        <f>_xlfn.XLOOKUP(sc_gsm[[#This Row],[Column3]],SC_enz[name_dir],SC_enz[name_dir],"")</f>
        <v>compCER_g_REV</v>
      </c>
      <c r="F2396" t="str">
        <f>_xlfn.XLOOKUP(sc_gsm[[#This Row],[model_rxn]],RT_gsm[model_rxn],RT_gsm[model_rxn],"")</f>
        <v>compCER_g</v>
      </c>
      <c r="G2396" s="3" t="str">
        <f>_xlfn.XLOOKUP(sc_gsm[[#This Row],[Column3]],RT_gsm[Column3],RT_gsm[Column3],"")</f>
        <v>compCER_g_REV</v>
      </c>
      <c r="H2396" s="3" t="str" cm="1">
        <f t="array" ref="H2396">sc_gsm[[#This Row],[model_rxn]]&amp;",r,"&amp;_xlfn.SWITCH(sc_gsm[[#This Row],[Column2]],"REV","lower_bound:-","FWD","upper_bound:")&amp;"1000"</f>
        <v>compCER_g,r,lower_bound:-1000</v>
      </c>
      <c r="I2396" s="3" t="str">
        <f>_xlfn.XLOOKUP(sc_gsm[[#This Row],[Column3]],SC_enz[name_dir],SC_enz[name_dir],"")</f>
        <v>compCER_g_REV</v>
      </c>
      <c r="J2396" s="3" t="str">
        <f>_xlfn.XLOOKUP(sc_gsm[[#This Row],[name]],[1]RXNS!$C:$C,[1]RXNS!$D:$D,"")</f>
        <v/>
      </c>
      <c r="K2396" s="3" t="str">
        <f>_xlfn.XLOOKUP(sc_gsm[[#This Row],[name]],[2]RXNS!$C:$C,[2]RXNS!$D:$D,"")</f>
        <v/>
      </c>
      <c r="L2396" s="3" t="b">
        <f>sc_gsm[[#This Row],[yeast8.3.4 equation]]=sc_gsm[[#This Row],[yeast9 equation]]</f>
        <v>1</v>
      </c>
    </row>
    <row r="2397" spans="1:12" hidden="1" x14ac:dyDescent="0.2">
      <c r="A2397" t="s">
        <v>3277</v>
      </c>
      <c r="B2397" t="s">
        <v>8354</v>
      </c>
      <c r="C2397" t="s">
        <v>3902</v>
      </c>
      <c r="D2397" t="str">
        <f>sc_gsm[[#This Row],[model_rxn]]&amp;"_"&amp;sc_gsm[[#This Row],[Column2]]</f>
        <v>compCER_g_FWD</v>
      </c>
      <c r="E2397" t="str">
        <f>_xlfn.XLOOKUP(sc_gsm[[#This Row],[Column3]],SC_enz[name_dir],SC_enz[name_dir],"")</f>
        <v>compCER_g_FWD</v>
      </c>
      <c r="F2397" t="str">
        <f>_xlfn.XLOOKUP(sc_gsm[[#This Row],[model_rxn]],RT_gsm[model_rxn],RT_gsm[model_rxn],"")</f>
        <v>compCER_g</v>
      </c>
      <c r="G2397" s="3" t="str">
        <f>_xlfn.XLOOKUP(sc_gsm[[#This Row],[Column3]],RT_gsm[Column3],RT_gsm[Column3],"")</f>
        <v>compCER_g_FWD</v>
      </c>
      <c r="H2397" s="3" t="str" cm="1">
        <f t="array" ref="H2397">sc_gsm[[#This Row],[model_rxn]]&amp;",r,"&amp;_xlfn.SWITCH(sc_gsm[[#This Row],[Column2]],"REV","lower_bound:-","FWD","upper_bound:")&amp;"1000"</f>
        <v>compCER_g,r,upper_bound:1000</v>
      </c>
      <c r="I2397" s="3" t="str">
        <f>_xlfn.XLOOKUP(sc_gsm[[#This Row],[Column3]],SC_enz[name_dir],SC_enz[name_dir],"")</f>
        <v>compCER_g_FWD</v>
      </c>
      <c r="J2397" s="3" t="str">
        <f>_xlfn.XLOOKUP(sc_gsm[[#This Row],[name]],[1]RXNS!$C:$C,[1]RXNS!$D:$D,"")</f>
        <v/>
      </c>
      <c r="K2397" s="3" t="str">
        <f>_xlfn.XLOOKUP(sc_gsm[[#This Row],[name]],[2]RXNS!$C:$C,[2]RXNS!$D:$D,"")</f>
        <v/>
      </c>
      <c r="L2397" s="3" t="b">
        <f>sc_gsm[[#This Row],[yeast8.3.4 equation]]=sc_gsm[[#This Row],[yeast9 equation]]</f>
        <v>1</v>
      </c>
    </row>
    <row r="2398" spans="1:12" hidden="1" x14ac:dyDescent="0.2">
      <c r="A2398" t="s">
        <v>3278</v>
      </c>
      <c r="B2398" t="s">
        <v>8355</v>
      </c>
      <c r="C2398" t="s">
        <v>3902</v>
      </c>
      <c r="D2398" t="str">
        <f>sc_gsm[[#This Row],[model_rxn]]&amp;"_"&amp;sc_gsm[[#This Row],[Column2]]</f>
        <v>compACYLCOA_c_FWD</v>
      </c>
      <c r="E2398" t="str">
        <f>_xlfn.XLOOKUP(sc_gsm[[#This Row],[Column3]],SC_enz[name_dir],SC_enz[name_dir],"")</f>
        <v>compACYLCOA_c_FWD</v>
      </c>
      <c r="F2398" t="str">
        <f>_xlfn.XLOOKUP(sc_gsm[[#This Row],[model_rxn]],RT_gsm[model_rxn],RT_gsm[model_rxn],"")</f>
        <v>compACYLCOA_c</v>
      </c>
      <c r="G2398" s="3" t="str">
        <f>_xlfn.XLOOKUP(sc_gsm[[#This Row],[Column3]],RT_gsm[Column3],RT_gsm[Column3],"")</f>
        <v>compACYLCOA_c_FWD</v>
      </c>
      <c r="H2398" s="3" t="str" cm="1">
        <f t="array" ref="H2398">sc_gsm[[#This Row],[model_rxn]]&amp;",r,"&amp;_xlfn.SWITCH(sc_gsm[[#This Row],[Column2]],"REV","lower_bound:-","FWD","upper_bound:")&amp;"1000"</f>
        <v>compACYLCOA_c,r,upper_bound:1000</v>
      </c>
      <c r="I2398" s="3" t="str">
        <f>_xlfn.XLOOKUP(sc_gsm[[#This Row],[Column3]],SC_enz[name_dir],SC_enz[name_dir],"")</f>
        <v>compACYLCOA_c_FWD</v>
      </c>
      <c r="J2398" s="3" t="str">
        <f>_xlfn.XLOOKUP(sc_gsm[[#This Row],[name]],[1]RXNS!$C:$C,[1]RXNS!$D:$D,"")</f>
        <v/>
      </c>
      <c r="K2398" s="3" t="str">
        <f>_xlfn.XLOOKUP(sc_gsm[[#This Row],[name]],[2]RXNS!$C:$C,[2]RXNS!$D:$D,"")</f>
        <v/>
      </c>
      <c r="L2398" s="3" t="b">
        <f>sc_gsm[[#This Row],[yeast8.3.4 equation]]=sc_gsm[[#This Row],[yeast9 equation]]</f>
        <v>1</v>
      </c>
    </row>
    <row r="2399" spans="1:12" hidden="1" x14ac:dyDescent="0.2">
      <c r="A2399" t="s">
        <v>3279</v>
      </c>
      <c r="B2399" t="s">
        <v>8356</v>
      </c>
      <c r="C2399" t="s">
        <v>3902</v>
      </c>
      <c r="D2399" t="str">
        <f>sc_gsm[[#This Row],[model_rxn]]&amp;"_"&amp;sc_gsm[[#This Row],[Column2]]</f>
        <v>compACYLCOA_l_FWD</v>
      </c>
      <c r="E2399" t="str">
        <f>_xlfn.XLOOKUP(sc_gsm[[#This Row],[Column3]],SC_enz[name_dir],SC_enz[name_dir],"")</f>
        <v>compACYLCOA_l_FWD</v>
      </c>
      <c r="F2399" t="str">
        <f>_xlfn.XLOOKUP(sc_gsm[[#This Row],[model_rxn]],RT_gsm[model_rxn],RT_gsm[model_rxn],"")</f>
        <v>compACYLCOA_l</v>
      </c>
      <c r="G2399" s="3" t="str">
        <f>_xlfn.XLOOKUP(sc_gsm[[#This Row],[Column3]],RT_gsm[Column3],RT_gsm[Column3],"")</f>
        <v>compACYLCOA_l_FWD</v>
      </c>
      <c r="H2399" s="3" t="str" cm="1">
        <f t="array" ref="H2399">sc_gsm[[#This Row],[model_rxn]]&amp;",r,"&amp;_xlfn.SWITCH(sc_gsm[[#This Row],[Column2]],"REV","lower_bound:-","FWD","upper_bound:")&amp;"1000"</f>
        <v>compACYLCOA_l,r,upper_bound:1000</v>
      </c>
      <c r="I2399" s="3" t="str">
        <f>_xlfn.XLOOKUP(sc_gsm[[#This Row],[Column3]],SC_enz[name_dir],SC_enz[name_dir],"")</f>
        <v>compACYLCOA_l_FWD</v>
      </c>
      <c r="J2399" s="3" t="str">
        <f>_xlfn.XLOOKUP(sc_gsm[[#This Row],[name]],[1]RXNS!$C:$C,[1]RXNS!$D:$D,"")</f>
        <v/>
      </c>
      <c r="K2399" s="3" t="str">
        <f>_xlfn.XLOOKUP(sc_gsm[[#This Row],[name]],[2]RXNS!$C:$C,[2]RXNS!$D:$D,"")</f>
        <v/>
      </c>
      <c r="L2399" s="3" t="b">
        <f>sc_gsm[[#This Row],[yeast8.3.4 equation]]=sc_gsm[[#This Row],[yeast9 equation]]</f>
        <v>1</v>
      </c>
    </row>
    <row r="2400" spans="1:12" hidden="1" x14ac:dyDescent="0.2">
      <c r="A2400" t="s">
        <v>3280</v>
      </c>
      <c r="B2400" t="s">
        <v>8356</v>
      </c>
      <c r="C2400" t="s">
        <v>3902</v>
      </c>
      <c r="D2400" t="str">
        <f>sc_gsm[[#This Row],[model_rxn]]&amp;"_"&amp;sc_gsm[[#This Row],[Column2]]</f>
        <v>compACYLCOA_m_FWD</v>
      </c>
      <c r="E2400" t="str">
        <f>_xlfn.XLOOKUP(sc_gsm[[#This Row],[Column3]],SC_enz[name_dir],SC_enz[name_dir],"")</f>
        <v>compACYLCOA_m_FWD</v>
      </c>
      <c r="F2400" t="str">
        <f>_xlfn.XLOOKUP(sc_gsm[[#This Row],[model_rxn]],RT_gsm[model_rxn],RT_gsm[model_rxn],"")</f>
        <v>compACYLCOA_m</v>
      </c>
      <c r="G2400" s="3" t="str">
        <f>_xlfn.XLOOKUP(sc_gsm[[#This Row],[Column3]],RT_gsm[Column3],RT_gsm[Column3],"")</f>
        <v>compACYLCOA_m_FWD</v>
      </c>
      <c r="H2400" s="3" t="str" cm="1">
        <f t="array" ref="H2400">sc_gsm[[#This Row],[model_rxn]]&amp;",r,"&amp;_xlfn.SWITCH(sc_gsm[[#This Row],[Column2]],"REV","lower_bound:-","FWD","upper_bound:")&amp;"1000"</f>
        <v>compACYLCOA_m,r,upper_bound:1000</v>
      </c>
      <c r="I2400" s="3" t="str">
        <f>_xlfn.XLOOKUP(sc_gsm[[#This Row],[Column3]],SC_enz[name_dir],SC_enz[name_dir],"")</f>
        <v>compACYLCOA_m_FWD</v>
      </c>
      <c r="J2400" s="3" t="str">
        <f>_xlfn.XLOOKUP(sc_gsm[[#This Row],[name]],[1]RXNS!$C:$C,[1]RXNS!$D:$D,"")</f>
        <v/>
      </c>
      <c r="K2400" s="3" t="str">
        <f>_xlfn.XLOOKUP(sc_gsm[[#This Row],[name]],[2]RXNS!$C:$C,[2]RXNS!$D:$D,"")</f>
        <v/>
      </c>
      <c r="L2400" s="3" t="b">
        <f>sc_gsm[[#This Row],[yeast8.3.4 equation]]=sc_gsm[[#This Row],[yeast9 equation]]</f>
        <v>1</v>
      </c>
    </row>
    <row r="2401" spans="1:12" hidden="1" x14ac:dyDescent="0.2">
      <c r="A2401" t="s">
        <v>3281</v>
      </c>
      <c r="B2401" t="s">
        <v>8356</v>
      </c>
      <c r="C2401" t="s">
        <v>3902</v>
      </c>
      <c r="D2401" t="str">
        <f>sc_gsm[[#This Row],[model_rxn]]&amp;"_"&amp;sc_gsm[[#This Row],[Column2]]</f>
        <v>compACYLCOA_r_FWD</v>
      </c>
      <c r="E2401" t="str">
        <f>_xlfn.XLOOKUP(sc_gsm[[#This Row],[Column3]],SC_enz[name_dir],SC_enz[name_dir],"")</f>
        <v>compACYLCOA_r_FWD</v>
      </c>
      <c r="F2401" t="str">
        <f>_xlfn.XLOOKUP(sc_gsm[[#This Row],[model_rxn]],RT_gsm[model_rxn],RT_gsm[model_rxn],"")</f>
        <v>compACYLCOA_r</v>
      </c>
      <c r="G2401" s="3" t="str">
        <f>_xlfn.XLOOKUP(sc_gsm[[#This Row],[Column3]],RT_gsm[Column3],RT_gsm[Column3],"")</f>
        <v>compACYLCOA_r_FWD</v>
      </c>
      <c r="H2401" s="3" t="str" cm="1">
        <f t="array" ref="H2401">sc_gsm[[#This Row],[model_rxn]]&amp;",r,"&amp;_xlfn.SWITCH(sc_gsm[[#This Row],[Column2]],"REV","lower_bound:-","FWD","upper_bound:")&amp;"1000"</f>
        <v>compACYLCOA_r,r,upper_bound:1000</v>
      </c>
      <c r="I2401" s="3" t="str">
        <f>_xlfn.XLOOKUP(sc_gsm[[#This Row],[Column3]],SC_enz[name_dir],SC_enz[name_dir],"")</f>
        <v>compACYLCOA_r_FWD</v>
      </c>
      <c r="J2401" s="3" t="str">
        <f>_xlfn.XLOOKUP(sc_gsm[[#This Row],[name]],[1]RXNS!$C:$C,[1]RXNS!$D:$D,"")</f>
        <v/>
      </c>
      <c r="K2401" s="3" t="str">
        <f>_xlfn.XLOOKUP(sc_gsm[[#This Row],[name]],[2]RXNS!$C:$C,[2]RXNS!$D:$D,"")</f>
        <v/>
      </c>
      <c r="L2401" s="3" t="b">
        <f>sc_gsm[[#This Row],[yeast8.3.4 equation]]=sc_gsm[[#This Row],[yeast9 equation]]</f>
        <v>1</v>
      </c>
    </row>
    <row r="2402" spans="1:12" hidden="1" x14ac:dyDescent="0.2">
      <c r="A2402" t="s">
        <v>3282</v>
      </c>
      <c r="B2402" t="s">
        <v>8356</v>
      </c>
      <c r="C2402" t="s">
        <v>3902</v>
      </c>
      <c r="D2402" t="str">
        <f>sc_gsm[[#This Row],[model_rxn]]&amp;"_"&amp;sc_gsm[[#This Row],[Column2]]</f>
        <v>compACYLCOA_rm_FWD</v>
      </c>
      <c r="E2402" t="str">
        <f>_xlfn.XLOOKUP(sc_gsm[[#This Row],[Column3]],SC_enz[name_dir],SC_enz[name_dir],"")</f>
        <v>compACYLCOA_rm_FWD</v>
      </c>
      <c r="F2402" t="str">
        <f>_xlfn.XLOOKUP(sc_gsm[[#This Row],[model_rxn]],RT_gsm[model_rxn],RT_gsm[model_rxn],"")</f>
        <v>compACYLCOA_rm</v>
      </c>
      <c r="G2402" s="3" t="str">
        <f>_xlfn.XLOOKUP(sc_gsm[[#This Row],[Column3]],RT_gsm[Column3],RT_gsm[Column3],"")</f>
        <v>compACYLCOA_rm_FWD</v>
      </c>
      <c r="H2402" s="3" t="str" cm="1">
        <f t="array" ref="H2402">sc_gsm[[#This Row],[model_rxn]]&amp;",r,"&amp;_xlfn.SWITCH(sc_gsm[[#This Row],[Column2]],"REV","lower_bound:-","FWD","upper_bound:")&amp;"1000"</f>
        <v>compACYLCOA_rm,r,upper_bound:1000</v>
      </c>
      <c r="I2402" s="3" t="str">
        <f>_xlfn.XLOOKUP(sc_gsm[[#This Row],[Column3]],SC_enz[name_dir],SC_enz[name_dir],"")</f>
        <v>compACYLCOA_rm_FWD</v>
      </c>
      <c r="J2402" s="3" t="str">
        <f>_xlfn.XLOOKUP(sc_gsm[[#This Row],[name]],[1]RXNS!$C:$C,[1]RXNS!$D:$D,"")</f>
        <v/>
      </c>
      <c r="K2402" s="3" t="str">
        <f>_xlfn.XLOOKUP(sc_gsm[[#This Row],[name]],[2]RXNS!$C:$C,[2]RXNS!$D:$D,"")</f>
        <v/>
      </c>
      <c r="L2402" s="3" t="b">
        <f>sc_gsm[[#This Row],[yeast8.3.4 equation]]=sc_gsm[[#This Row],[yeast9 equation]]</f>
        <v>1</v>
      </c>
    </row>
    <row r="2403" spans="1:12" hidden="1" x14ac:dyDescent="0.2">
      <c r="A2403" t="s">
        <v>3283</v>
      </c>
      <c r="B2403" t="s">
        <v>8356</v>
      </c>
      <c r="C2403" t="s">
        <v>3902</v>
      </c>
      <c r="D2403" t="str">
        <f>sc_gsm[[#This Row],[model_rxn]]&amp;"_"&amp;sc_gsm[[#This Row],[Column2]]</f>
        <v>compACYLCOA_x_FWD</v>
      </c>
      <c r="E2403" t="str">
        <f>_xlfn.XLOOKUP(sc_gsm[[#This Row],[Column3]],SC_enz[name_dir],SC_enz[name_dir],"")</f>
        <v>compACYLCOA_x_FWD</v>
      </c>
      <c r="F2403" t="str">
        <f>_xlfn.XLOOKUP(sc_gsm[[#This Row],[model_rxn]],RT_gsm[model_rxn],RT_gsm[model_rxn],"")</f>
        <v>compACYLCOA_x</v>
      </c>
      <c r="G2403" s="3" t="str">
        <f>_xlfn.XLOOKUP(sc_gsm[[#This Row],[Column3]],RT_gsm[Column3],RT_gsm[Column3],"")</f>
        <v>compACYLCOA_x_FWD</v>
      </c>
      <c r="H2403" s="3" t="str" cm="1">
        <f t="array" ref="H2403">sc_gsm[[#This Row],[model_rxn]]&amp;",r,"&amp;_xlfn.SWITCH(sc_gsm[[#This Row],[Column2]],"REV","lower_bound:-","FWD","upper_bound:")&amp;"1000"</f>
        <v>compACYLCOA_x,r,upper_bound:1000</v>
      </c>
      <c r="I2403" s="3" t="str">
        <f>_xlfn.XLOOKUP(sc_gsm[[#This Row],[Column3]],SC_enz[name_dir],SC_enz[name_dir],"")</f>
        <v>compACYLCOA_x_FWD</v>
      </c>
      <c r="J2403" s="3" t="str">
        <f>_xlfn.XLOOKUP(sc_gsm[[#This Row],[name]],[1]RXNS!$C:$C,[1]RXNS!$D:$D,"")</f>
        <v/>
      </c>
      <c r="K2403" s="3" t="str">
        <f>_xlfn.XLOOKUP(sc_gsm[[#This Row],[name]],[2]RXNS!$C:$C,[2]RXNS!$D:$D,"")</f>
        <v/>
      </c>
      <c r="L2403" s="3" t="b">
        <f>sc_gsm[[#This Row],[yeast8.3.4 equation]]=sc_gsm[[#This Row],[yeast9 equation]]</f>
        <v>1</v>
      </c>
    </row>
    <row r="2404" spans="1:12" hidden="1" x14ac:dyDescent="0.2">
      <c r="A2404" t="s">
        <v>3284</v>
      </c>
      <c r="B2404" t="s">
        <v>8357</v>
      </c>
      <c r="C2404" t="s">
        <v>3903</v>
      </c>
      <c r="D2404" t="str">
        <f>sc_gsm[[#This Row],[model_rxn]]&amp;"_"&amp;sc_gsm[[#This Row],[Column2]]</f>
        <v>compFALPD_mm_REV</v>
      </c>
      <c r="E2404" t="str">
        <f>_xlfn.XLOOKUP(sc_gsm[[#This Row],[Column3]],SC_enz[name_dir],SC_enz[name_dir],"")</f>
        <v>compFALPD_mm_REV</v>
      </c>
      <c r="F2404" t="str">
        <f>_xlfn.XLOOKUP(sc_gsm[[#This Row],[model_rxn]],RT_gsm[model_rxn],RT_gsm[model_rxn],"")</f>
        <v>compFALPD_mm</v>
      </c>
      <c r="G2404" s="3" t="str">
        <f>_xlfn.XLOOKUP(sc_gsm[[#This Row],[Column3]],RT_gsm[Column3],RT_gsm[Column3],"")</f>
        <v>compFALPD_mm_REV</v>
      </c>
      <c r="H2404" s="3" t="str" cm="1">
        <f t="array" ref="H2404">sc_gsm[[#This Row],[model_rxn]]&amp;",r,"&amp;_xlfn.SWITCH(sc_gsm[[#This Row],[Column2]],"REV","lower_bound:-","FWD","upper_bound:")&amp;"1000"</f>
        <v>compFALPD_mm,r,lower_bound:-1000</v>
      </c>
      <c r="I2404" s="3" t="str">
        <f>_xlfn.XLOOKUP(sc_gsm[[#This Row],[Column3]],SC_enz[name_dir],SC_enz[name_dir],"")</f>
        <v>compFALPD_mm_REV</v>
      </c>
      <c r="J2404" s="3" t="str">
        <f>_xlfn.XLOOKUP(sc_gsm[[#This Row],[name]],[1]RXNS!$C:$C,[1]RXNS!$D:$D,"")</f>
        <v/>
      </c>
      <c r="K2404" s="3" t="str">
        <f>_xlfn.XLOOKUP(sc_gsm[[#This Row],[name]],[2]RXNS!$C:$C,[2]RXNS!$D:$D,"")</f>
        <v/>
      </c>
      <c r="L2404" s="3" t="b">
        <f>sc_gsm[[#This Row],[yeast8.3.4 equation]]=sc_gsm[[#This Row],[yeast9 equation]]</f>
        <v>1</v>
      </c>
    </row>
    <row r="2405" spans="1:12" hidden="1" x14ac:dyDescent="0.2">
      <c r="A2405" t="s">
        <v>3284</v>
      </c>
      <c r="B2405" t="s">
        <v>8357</v>
      </c>
      <c r="C2405" t="s">
        <v>3902</v>
      </c>
      <c r="D2405" t="str">
        <f>sc_gsm[[#This Row],[model_rxn]]&amp;"_"&amp;sc_gsm[[#This Row],[Column2]]</f>
        <v>compFALPD_mm_FWD</v>
      </c>
      <c r="E2405" t="str">
        <f>_xlfn.XLOOKUP(sc_gsm[[#This Row],[Column3]],SC_enz[name_dir],SC_enz[name_dir],"")</f>
        <v>compFALPD_mm_FWD</v>
      </c>
      <c r="F2405" t="str">
        <f>_xlfn.XLOOKUP(sc_gsm[[#This Row],[model_rxn]],RT_gsm[model_rxn],RT_gsm[model_rxn],"")</f>
        <v>compFALPD_mm</v>
      </c>
      <c r="G2405" s="3" t="str">
        <f>_xlfn.XLOOKUP(sc_gsm[[#This Row],[Column3]],RT_gsm[Column3],RT_gsm[Column3],"")</f>
        <v>compFALPD_mm_FWD</v>
      </c>
      <c r="H2405" s="3" t="str" cm="1">
        <f t="array" ref="H2405">sc_gsm[[#This Row],[model_rxn]]&amp;",r,"&amp;_xlfn.SWITCH(sc_gsm[[#This Row],[Column2]],"REV","lower_bound:-","FWD","upper_bound:")&amp;"1000"</f>
        <v>compFALPD_mm,r,upper_bound:1000</v>
      </c>
      <c r="I2405" s="3" t="str">
        <f>_xlfn.XLOOKUP(sc_gsm[[#This Row],[Column3]],SC_enz[name_dir],SC_enz[name_dir],"")</f>
        <v>compFALPD_mm_FWD</v>
      </c>
      <c r="J2405" s="3" t="str">
        <f>_xlfn.XLOOKUP(sc_gsm[[#This Row],[name]],[1]RXNS!$C:$C,[1]RXNS!$D:$D,"")</f>
        <v/>
      </c>
      <c r="K2405" s="3" t="str">
        <f>_xlfn.XLOOKUP(sc_gsm[[#This Row],[name]],[2]RXNS!$C:$C,[2]RXNS!$D:$D,"")</f>
        <v/>
      </c>
      <c r="L2405" s="3" t="b">
        <f>sc_gsm[[#This Row],[yeast8.3.4 equation]]=sc_gsm[[#This Row],[yeast9 equation]]</f>
        <v>1</v>
      </c>
    </row>
    <row r="2406" spans="1:12" hidden="1" x14ac:dyDescent="0.2">
      <c r="A2406" t="s">
        <v>3285</v>
      </c>
      <c r="B2406" t="s">
        <v>8357</v>
      </c>
      <c r="C2406" t="s">
        <v>3903</v>
      </c>
      <c r="D2406" t="str">
        <f>sc_gsm[[#This Row],[model_rxn]]&amp;"_"&amp;sc_gsm[[#This Row],[Column2]]</f>
        <v>compFALPD_l_REV</v>
      </c>
      <c r="E2406" t="str">
        <f>_xlfn.XLOOKUP(sc_gsm[[#This Row],[Column3]],SC_enz[name_dir],SC_enz[name_dir],"")</f>
        <v>compFALPD_l_REV</v>
      </c>
      <c r="F2406" t="str">
        <f>_xlfn.XLOOKUP(sc_gsm[[#This Row],[model_rxn]],RT_gsm[model_rxn],RT_gsm[model_rxn],"")</f>
        <v/>
      </c>
      <c r="G2406" s="3" t="str">
        <f>_xlfn.XLOOKUP(sc_gsm[[#This Row],[Column3]],RT_gsm[Column3],RT_gsm[Column3],"")</f>
        <v/>
      </c>
      <c r="H2406" s="3" t="str" cm="1">
        <f t="array" ref="H2406">sc_gsm[[#This Row],[model_rxn]]&amp;",r,"&amp;_xlfn.SWITCH(sc_gsm[[#This Row],[Column2]],"REV","lower_bound:-","FWD","upper_bound:")&amp;"1000"</f>
        <v>compFALPD_l,r,lower_bound:-1000</v>
      </c>
      <c r="I2406" s="3" t="str">
        <f>_xlfn.XLOOKUP(sc_gsm[[#This Row],[Column3]],SC_enz[name_dir],SC_enz[name_dir],"")</f>
        <v>compFALPD_l_REV</v>
      </c>
      <c r="J2406" s="3" t="str">
        <f>_xlfn.XLOOKUP(sc_gsm[[#This Row],[name]],[1]RXNS!$C:$C,[1]RXNS!$D:$D,"")</f>
        <v/>
      </c>
      <c r="K2406" s="3" t="str">
        <f>_xlfn.XLOOKUP(sc_gsm[[#This Row],[name]],[2]RXNS!$C:$C,[2]RXNS!$D:$D,"")</f>
        <v/>
      </c>
      <c r="L2406" s="3" t="b">
        <f>sc_gsm[[#This Row],[yeast8.3.4 equation]]=sc_gsm[[#This Row],[yeast9 equation]]</f>
        <v>1</v>
      </c>
    </row>
    <row r="2407" spans="1:12" hidden="1" x14ac:dyDescent="0.2">
      <c r="A2407" t="s">
        <v>3285</v>
      </c>
      <c r="B2407" t="s">
        <v>8357</v>
      </c>
      <c r="C2407" t="s">
        <v>3902</v>
      </c>
      <c r="D2407" t="str">
        <f>sc_gsm[[#This Row],[model_rxn]]&amp;"_"&amp;sc_gsm[[#This Row],[Column2]]</f>
        <v>compFALPD_l_FWD</v>
      </c>
      <c r="E2407" t="str">
        <f>_xlfn.XLOOKUP(sc_gsm[[#This Row],[Column3]],SC_enz[name_dir],SC_enz[name_dir],"")</f>
        <v>compFALPD_l_FWD</v>
      </c>
      <c r="F2407" t="str">
        <f>_xlfn.XLOOKUP(sc_gsm[[#This Row],[model_rxn]],RT_gsm[model_rxn],RT_gsm[model_rxn],"")</f>
        <v/>
      </c>
      <c r="G2407" s="3" t="str">
        <f>_xlfn.XLOOKUP(sc_gsm[[#This Row],[Column3]],RT_gsm[Column3],RT_gsm[Column3],"")</f>
        <v/>
      </c>
      <c r="H2407" s="3" t="str" cm="1">
        <f t="array" ref="H2407">sc_gsm[[#This Row],[model_rxn]]&amp;",r,"&amp;_xlfn.SWITCH(sc_gsm[[#This Row],[Column2]],"REV","lower_bound:-","FWD","upper_bound:")&amp;"1000"</f>
        <v>compFALPD_l,r,upper_bound:1000</v>
      </c>
      <c r="I2407" s="3" t="str">
        <f>_xlfn.XLOOKUP(sc_gsm[[#This Row],[Column3]],SC_enz[name_dir],SC_enz[name_dir],"")</f>
        <v>compFALPD_l_FWD</v>
      </c>
      <c r="J2407" s="3" t="str">
        <f>_xlfn.XLOOKUP(sc_gsm[[#This Row],[name]],[1]RXNS!$C:$C,[1]RXNS!$D:$D,"")</f>
        <v/>
      </c>
      <c r="K2407" s="3" t="str">
        <f>_xlfn.XLOOKUP(sc_gsm[[#This Row],[name]],[2]RXNS!$C:$C,[2]RXNS!$D:$D,"")</f>
        <v/>
      </c>
      <c r="L2407" s="3" t="b">
        <f>sc_gsm[[#This Row],[yeast8.3.4 equation]]=sc_gsm[[#This Row],[yeast9 equation]]</f>
        <v>1</v>
      </c>
    </row>
    <row r="2408" spans="1:12" hidden="1" x14ac:dyDescent="0.2">
      <c r="A2408" t="s">
        <v>3286</v>
      </c>
      <c r="B2408" t="s">
        <v>8357</v>
      </c>
      <c r="C2408" t="s">
        <v>3903</v>
      </c>
      <c r="D2408" t="str">
        <f>sc_gsm[[#This Row],[model_rxn]]&amp;"_"&amp;sc_gsm[[#This Row],[Column2]]</f>
        <v>compFALPD_m_REV</v>
      </c>
      <c r="E2408" t="str">
        <f>_xlfn.XLOOKUP(sc_gsm[[#This Row],[Column3]],SC_enz[name_dir],SC_enz[name_dir],"")</f>
        <v>compFALPD_m_REV</v>
      </c>
      <c r="F2408" t="str">
        <f>_xlfn.XLOOKUP(sc_gsm[[#This Row],[model_rxn]],RT_gsm[model_rxn],RT_gsm[model_rxn],"")</f>
        <v>compFALPD_m</v>
      </c>
      <c r="G2408" s="3" t="str">
        <f>_xlfn.XLOOKUP(sc_gsm[[#This Row],[Column3]],RT_gsm[Column3],RT_gsm[Column3],"")</f>
        <v>compFALPD_m_REV</v>
      </c>
      <c r="H2408" s="3" t="str" cm="1">
        <f t="array" ref="H2408">sc_gsm[[#This Row],[model_rxn]]&amp;",r,"&amp;_xlfn.SWITCH(sc_gsm[[#This Row],[Column2]],"REV","lower_bound:-","FWD","upper_bound:")&amp;"1000"</f>
        <v>compFALPD_m,r,lower_bound:-1000</v>
      </c>
      <c r="I2408" s="3" t="str">
        <f>_xlfn.XLOOKUP(sc_gsm[[#This Row],[Column3]],SC_enz[name_dir],SC_enz[name_dir],"")</f>
        <v>compFALPD_m_REV</v>
      </c>
      <c r="J2408" s="3" t="str">
        <f>_xlfn.XLOOKUP(sc_gsm[[#This Row],[name]],[1]RXNS!$C:$C,[1]RXNS!$D:$D,"")</f>
        <v/>
      </c>
      <c r="K2408" s="3" t="str">
        <f>_xlfn.XLOOKUP(sc_gsm[[#This Row],[name]],[2]RXNS!$C:$C,[2]RXNS!$D:$D,"")</f>
        <v/>
      </c>
      <c r="L2408" s="3" t="b">
        <f>sc_gsm[[#This Row],[yeast8.3.4 equation]]=sc_gsm[[#This Row],[yeast9 equation]]</f>
        <v>1</v>
      </c>
    </row>
    <row r="2409" spans="1:12" hidden="1" x14ac:dyDescent="0.2">
      <c r="A2409" t="s">
        <v>3286</v>
      </c>
      <c r="B2409" t="s">
        <v>8357</v>
      </c>
      <c r="C2409" t="s">
        <v>3902</v>
      </c>
      <c r="D2409" t="str">
        <f>sc_gsm[[#This Row],[model_rxn]]&amp;"_"&amp;sc_gsm[[#This Row],[Column2]]</f>
        <v>compFALPD_m_FWD</v>
      </c>
      <c r="E2409" t="str">
        <f>_xlfn.XLOOKUP(sc_gsm[[#This Row],[Column3]],SC_enz[name_dir],SC_enz[name_dir],"")</f>
        <v>compFALPD_m_FWD</v>
      </c>
      <c r="F2409" t="str">
        <f>_xlfn.XLOOKUP(sc_gsm[[#This Row],[model_rxn]],RT_gsm[model_rxn],RT_gsm[model_rxn],"")</f>
        <v>compFALPD_m</v>
      </c>
      <c r="G2409" s="3" t="str">
        <f>_xlfn.XLOOKUP(sc_gsm[[#This Row],[Column3]],RT_gsm[Column3],RT_gsm[Column3],"")</f>
        <v>compFALPD_m_FWD</v>
      </c>
      <c r="H2409" s="3" t="str" cm="1">
        <f t="array" ref="H2409">sc_gsm[[#This Row],[model_rxn]]&amp;",r,"&amp;_xlfn.SWITCH(sc_gsm[[#This Row],[Column2]],"REV","lower_bound:-","FWD","upper_bound:")&amp;"1000"</f>
        <v>compFALPD_m,r,upper_bound:1000</v>
      </c>
      <c r="I2409" s="3" t="str">
        <f>_xlfn.XLOOKUP(sc_gsm[[#This Row],[Column3]],SC_enz[name_dir],SC_enz[name_dir],"")</f>
        <v>compFALPD_m_FWD</v>
      </c>
      <c r="J2409" s="3" t="str">
        <f>_xlfn.XLOOKUP(sc_gsm[[#This Row],[name]],[1]RXNS!$C:$C,[1]RXNS!$D:$D,"")</f>
        <v/>
      </c>
      <c r="K2409" s="3" t="str">
        <f>_xlfn.XLOOKUP(sc_gsm[[#This Row],[name]],[2]RXNS!$C:$C,[2]RXNS!$D:$D,"")</f>
        <v/>
      </c>
      <c r="L2409" s="3" t="b">
        <f>sc_gsm[[#This Row],[yeast8.3.4 equation]]=sc_gsm[[#This Row],[yeast9 equation]]</f>
        <v>1</v>
      </c>
    </row>
    <row r="2410" spans="1:12" hidden="1" x14ac:dyDescent="0.2">
      <c r="A2410" t="s">
        <v>3287</v>
      </c>
      <c r="B2410" t="s">
        <v>8357</v>
      </c>
      <c r="C2410" t="s">
        <v>3903</v>
      </c>
      <c r="D2410" t="str">
        <f>sc_gsm[[#This Row],[model_rxn]]&amp;"_"&amp;sc_gsm[[#This Row],[Column2]]</f>
        <v>compFALPD_rm_REV</v>
      </c>
      <c r="E2410" t="str">
        <f>_xlfn.XLOOKUP(sc_gsm[[#This Row],[Column3]],SC_enz[name_dir],SC_enz[name_dir],"")</f>
        <v>compFALPD_rm_REV</v>
      </c>
      <c r="F2410" t="str">
        <f>_xlfn.XLOOKUP(sc_gsm[[#This Row],[model_rxn]],RT_gsm[model_rxn],RT_gsm[model_rxn],"")</f>
        <v>compFALPD_rm</v>
      </c>
      <c r="G2410" s="3" t="str">
        <f>_xlfn.XLOOKUP(sc_gsm[[#This Row],[Column3]],RT_gsm[Column3],RT_gsm[Column3],"")</f>
        <v>compFALPD_rm_REV</v>
      </c>
      <c r="H2410" s="3" t="str" cm="1">
        <f t="array" ref="H2410">sc_gsm[[#This Row],[model_rxn]]&amp;",r,"&amp;_xlfn.SWITCH(sc_gsm[[#This Row],[Column2]],"REV","lower_bound:-","FWD","upper_bound:")&amp;"1000"</f>
        <v>compFALPD_rm,r,lower_bound:-1000</v>
      </c>
      <c r="I2410" s="3" t="str">
        <f>_xlfn.XLOOKUP(sc_gsm[[#This Row],[Column3]],SC_enz[name_dir],SC_enz[name_dir],"")</f>
        <v>compFALPD_rm_REV</v>
      </c>
      <c r="J2410" s="3" t="str">
        <f>_xlfn.XLOOKUP(sc_gsm[[#This Row],[name]],[1]RXNS!$C:$C,[1]RXNS!$D:$D,"")</f>
        <v/>
      </c>
      <c r="K2410" s="3" t="str">
        <f>_xlfn.XLOOKUP(sc_gsm[[#This Row],[name]],[2]RXNS!$C:$C,[2]RXNS!$D:$D,"")</f>
        <v/>
      </c>
      <c r="L2410" s="3" t="b">
        <f>sc_gsm[[#This Row],[yeast8.3.4 equation]]=sc_gsm[[#This Row],[yeast9 equation]]</f>
        <v>1</v>
      </c>
    </row>
    <row r="2411" spans="1:12" hidden="1" x14ac:dyDescent="0.2">
      <c r="A2411" t="s">
        <v>3287</v>
      </c>
      <c r="B2411" t="s">
        <v>8357</v>
      </c>
      <c r="C2411" t="s">
        <v>3902</v>
      </c>
      <c r="D2411" t="str">
        <f>sc_gsm[[#This Row],[model_rxn]]&amp;"_"&amp;sc_gsm[[#This Row],[Column2]]</f>
        <v>compFALPD_rm_FWD</v>
      </c>
      <c r="E2411" t="str">
        <f>_xlfn.XLOOKUP(sc_gsm[[#This Row],[Column3]],SC_enz[name_dir],SC_enz[name_dir],"")</f>
        <v>compFALPD_rm_FWD</v>
      </c>
      <c r="F2411" t="str">
        <f>_xlfn.XLOOKUP(sc_gsm[[#This Row],[model_rxn]],RT_gsm[model_rxn],RT_gsm[model_rxn],"")</f>
        <v>compFALPD_rm</v>
      </c>
      <c r="G2411" s="3" t="str">
        <f>_xlfn.XLOOKUP(sc_gsm[[#This Row],[Column3]],RT_gsm[Column3],RT_gsm[Column3],"")</f>
        <v>compFALPD_rm_FWD</v>
      </c>
      <c r="H2411" s="3" t="str" cm="1">
        <f t="array" ref="H2411">sc_gsm[[#This Row],[model_rxn]]&amp;",r,"&amp;_xlfn.SWITCH(sc_gsm[[#This Row],[Column2]],"REV","lower_bound:-","FWD","upper_bound:")&amp;"1000"</f>
        <v>compFALPD_rm,r,upper_bound:1000</v>
      </c>
      <c r="I2411" s="3" t="str">
        <f>_xlfn.XLOOKUP(sc_gsm[[#This Row],[Column3]],SC_enz[name_dir],SC_enz[name_dir],"")</f>
        <v>compFALPD_rm_FWD</v>
      </c>
      <c r="J2411" s="3" t="str">
        <f>_xlfn.XLOOKUP(sc_gsm[[#This Row],[name]],[1]RXNS!$C:$C,[1]RXNS!$D:$D,"")</f>
        <v/>
      </c>
      <c r="K2411" s="3" t="str">
        <f>_xlfn.XLOOKUP(sc_gsm[[#This Row],[name]],[2]RXNS!$C:$C,[2]RXNS!$D:$D,"")</f>
        <v/>
      </c>
      <c r="L2411" s="3" t="b">
        <f>sc_gsm[[#This Row],[yeast8.3.4 equation]]=sc_gsm[[#This Row],[yeast9 equation]]</f>
        <v>1</v>
      </c>
    </row>
    <row r="2412" spans="1:12" hidden="1" x14ac:dyDescent="0.2">
      <c r="A2412" t="s">
        <v>3288</v>
      </c>
      <c r="B2412" t="s">
        <v>8357</v>
      </c>
      <c r="C2412" t="s">
        <v>3903</v>
      </c>
      <c r="D2412" t="str">
        <f>sc_gsm[[#This Row],[model_rxn]]&amp;"_"&amp;sc_gsm[[#This Row],[Column2]]</f>
        <v>compFALPD_en_REV</v>
      </c>
      <c r="E2412" t="str">
        <f>_xlfn.XLOOKUP(sc_gsm[[#This Row],[Column3]],SC_enz[name_dir],SC_enz[name_dir],"")</f>
        <v>compFALPD_en_REV</v>
      </c>
      <c r="F2412" t="str">
        <f>_xlfn.XLOOKUP(sc_gsm[[#This Row],[model_rxn]],RT_gsm[model_rxn],RT_gsm[model_rxn],"")</f>
        <v>compFALPD_en</v>
      </c>
      <c r="G2412" s="3" t="str">
        <f>_xlfn.XLOOKUP(sc_gsm[[#This Row],[Column3]],RT_gsm[Column3],RT_gsm[Column3],"")</f>
        <v>compFALPD_en_REV</v>
      </c>
      <c r="H2412" s="3" t="str" cm="1">
        <f t="array" ref="H2412">sc_gsm[[#This Row],[model_rxn]]&amp;",r,"&amp;_xlfn.SWITCH(sc_gsm[[#This Row],[Column2]],"REV","lower_bound:-","FWD","upper_bound:")&amp;"1000"</f>
        <v>compFALPD_en,r,lower_bound:-1000</v>
      </c>
      <c r="I2412" s="3" t="str">
        <f>_xlfn.XLOOKUP(sc_gsm[[#This Row],[Column3]],SC_enz[name_dir],SC_enz[name_dir],"")</f>
        <v>compFALPD_en_REV</v>
      </c>
      <c r="J2412" s="3" t="str">
        <f>_xlfn.XLOOKUP(sc_gsm[[#This Row],[name]],[1]RXNS!$C:$C,[1]RXNS!$D:$D,"")</f>
        <v/>
      </c>
      <c r="K2412" s="3" t="str">
        <f>_xlfn.XLOOKUP(sc_gsm[[#This Row],[name]],[2]RXNS!$C:$C,[2]RXNS!$D:$D,"")</f>
        <v/>
      </c>
      <c r="L2412" s="3" t="b">
        <f>sc_gsm[[#This Row],[yeast8.3.4 equation]]=sc_gsm[[#This Row],[yeast9 equation]]</f>
        <v>1</v>
      </c>
    </row>
    <row r="2413" spans="1:12" hidden="1" x14ac:dyDescent="0.2">
      <c r="A2413" t="s">
        <v>3288</v>
      </c>
      <c r="B2413" t="s">
        <v>8357</v>
      </c>
      <c r="C2413" t="s">
        <v>3902</v>
      </c>
      <c r="D2413" t="str">
        <f>sc_gsm[[#This Row],[model_rxn]]&amp;"_"&amp;sc_gsm[[#This Row],[Column2]]</f>
        <v>compFALPD_en_FWD</v>
      </c>
      <c r="E2413" t="str">
        <f>_xlfn.XLOOKUP(sc_gsm[[#This Row],[Column3]],SC_enz[name_dir],SC_enz[name_dir],"")</f>
        <v>compFALPD_en_FWD</v>
      </c>
      <c r="F2413" t="str">
        <f>_xlfn.XLOOKUP(sc_gsm[[#This Row],[model_rxn]],RT_gsm[model_rxn],RT_gsm[model_rxn],"")</f>
        <v>compFALPD_en</v>
      </c>
      <c r="G2413" s="3" t="str">
        <f>_xlfn.XLOOKUP(sc_gsm[[#This Row],[Column3]],RT_gsm[Column3],RT_gsm[Column3],"")</f>
        <v>compFALPD_en_FWD</v>
      </c>
      <c r="H2413" s="3" t="str" cm="1">
        <f t="array" ref="H2413">sc_gsm[[#This Row],[model_rxn]]&amp;",r,"&amp;_xlfn.SWITCH(sc_gsm[[#This Row],[Column2]],"REV","lower_bound:-","FWD","upper_bound:")&amp;"1000"</f>
        <v>compFALPD_en,r,upper_bound:1000</v>
      </c>
      <c r="I2413" s="3" t="str">
        <f>_xlfn.XLOOKUP(sc_gsm[[#This Row],[Column3]],SC_enz[name_dir],SC_enz[name_dir],"")</f>
        <v>compFALPD_en_FWD</v>
      </c>
      <c r="J2413" s="3" t="str">
        <f>_xlfn.XLOOKUP(sc_gsm[[#This Row],[name]],[1]RXNS!$C:$C,[1]RXNS!$D:$D,"")</f>
        <v/>
      </c>
      <c r="K2413" s="3" t="str">
        <f>_xlfn.XLOOKUP(sc_gsm[[#This Row],[name]],[2]RXNS!$C:$C,[2]RXNS!$D:$D,"")</f>
        <v/>
      </c>
      <c r="L2413" s="3" t="b">
        <f>sc_gsm[[#This Row],[yeast8.3.4 equation]]=sc_gsm[[#This Row],[yeast9 equation]]</f>
        <v>1</v>
      </c>
    </row>
    <row r="2414" spans="1:12" hidden="1" x14ac:dyDescent="0.2">
      <c r="A2414" t="s">
        <v>3289</v>
      </c>
      <c r="B2414" t="s">
        <v>8358</v>
      </c>
      <c r="C2414" t="s">
        <v>3903</v>
      </c>
      <c r="D2414" t="str">
        <f>sc_gsm[[#This Row],[model_rxn]]&amp;"_"&amp;sc_gsm[[#This Row],[Column2]]</f>
        <v>PAt_gm_rm_REV</v>
      </c>
      <c r="E2414" t="str">
        <f>_xlfn.XLOOKUP(sc_gsm[[#This Row],[Column3]],SC_enz[name_dir],SC_enz[name_dir],"")</f>
        <v>PAt_gm_rm_REV</v>
      </c>
      <c r="F2414" t="str">
        <f>_xlfn.XLOOKUP(sc_gsm[[#This Row],[model_rxn]],RT_gsm[model_rxn],RT_gsm[model_rxn],"")</f>
        <v>PAt_gm_rm</v>
      </c>
      <c r="G2414" s="3" t="str">
        <f>_xlfn.XLOOKUP(sc_gsm[[#This Row],[Column3]],RT_gsm[Column3],RT_gsm[Column3],"")</f>
        <v>PAt_gm_rm_REV</v>
      </c>
      <c r="H2414" s="3" t="str" cm="1">
        <f t="array" ref="H2414">sc_gsm[[#This Row],[model_rxn]]&amp;",r,"&amp;_xlfn.SWITCH(sc_gsm[[#This Row],[Column2]],"REV","lower_bound:-","FWD","upper_bound:")&amp;"1000"</f>
        <v>PAt_gm_rm,r,lower_bound:-1000</v>
      </c>
      <c r="I2414" s="3" t="str">
        <f>_xlfn.XLOOKUP(sc_gsm[[#This Row],[Column3]],SC_enz[name_dir],SC_enz[name_dir],"")</f>
        <v>PAt_gm_rm_REV</v>
      </c>
      <c r="J2414" s="3" t="str">
        <f>_xlfn.XLOOKUP(sc_gsm[[#This Row],[name]],[1]RXNS!$C:$C,[1]RXNS!$D:$D,"")</f>
        <v>phosphatidate backbone[erm] =&gt; phosphatidate backbone[c]</v>
      </c>
      <c r="K2414" s="3" t="str">
        <f>_xlfn.XLOOKUP(sc_gsm[[#This Row],[name]],[2]RXNS!$C:$C,[2]RXNS!$D:$D,"")</f>
        <v>phosphatidate backbone[erm] =&gt; phosphatidate backbone[c]</v>
      </c>
      <c r="L2414" s="3" t="b">
        <f>sc_gsm[[#This Row],[yeast8.3.4 equation]]=sc_gsm[[#This Row],[yeast9 equation]]</f>
        <v>1</v>
      </c>
    </row>
    <row r="2415" spans="1:12" hidden="1" x14ac:dyDescent="0.2">
      <c r="A2415" t="s">
        <v>3289</v>
      </c>
      <c r="B2415" t="s">
        <v>8358</v>
      </c>
      <c r="C2415" t="s">
        <v>3902</v>
      </c>
      <c r="D2415" t="str">
        <f>sc_gsm[[#This Row],[model_rxn]]&amp;"_"&amp;sc_gsm[[#This Row],[Column2]]</f>
        <v>PAt_gm_rm_FWD</v>
      </c>
      <c r="E2415" t="str">
        <f>_xlfn.XLOOKUP(sc_gsm[[#This Row],[Column3]],SC_enz[name_dir],SC_enz[name_dir],"")</f>
        <v>PAt_gm_rm_FWD</v>
      </c>
      <c r="F2415" t="str">
        <f>_xlfn.XLOOKUP(sc_gsm[[#This Row],[model_rxn]],RT_gsm[model_rxn],RT_gsm[model_rxn],"")</f>
        <v>PAt_gm_rm</v>
      </c>
      <c r="G2415" s="3" t="str">
        <f>_xlfn.XLOOKUP(sc_gsm[[#This Row],[Column3]],RT_gsm[Column3],RT_gsm[Column3],"")</f>
        <v>PAt_gm_rm_FWD</v>
      </c>
      <c r="H2415" s="3" t="str" cm="1">
        <f t="array" ref="H2415">sc_gsm[[#This Row],[model_rxn]]&amp;",r,"&amp;_xlfn.SWITCH(sc_gsm[[#This Row],[Column2]],"REV","lower_bound:-","FWD","upper_bound:")&amp;"1000"</f>
        <v>PAt_gm_rm,r,upper_bound:1000</v>
      </c>
      <c r="I2415" s="3" t="str">
        <f>_xlfn.XLOOKUP(sc_gsm[[#This Row],[Column3]],SC_enz[name_dir],SC_enz[name_dir],"")</f>
        <v>PAt_gm_rm_FWD</v>
      </c>
      <c r="J2415" s="3" t="str">
        <f>_xlfn.XLOOKUP(sc_gsm[[#This Row],[name]],[1]RXNS!$C:$C,[1]RXNS!$D:$D,"")</f>
        <v>phosphatidate backbone[erm] =&gt; phosphatidate backbone[c]</v>
      </c>
      <c r="K2415" s="3" t="str">
        <f>_xlfn.XLOOKUP(sc_gsm[[#This Row],[name]],[2]RXNS!$C:$C,[2]RXNS!$D:$D,"")</f>
        <v>phosphatidate backbone[erm] =&gt; phosphatidate backbone[c]</v>
      </c>
      <c r="L2415" s="3" t="b">
        <f>sc_gsm[[#This Row],[yeast8.3.4 equation]]=sc_gsm[[#This Row],[yeast9 equation]]</f>
        <v>1</v>
      </c>
    </row>
    <row r="2416" spans="1:12" hidden="1" x14ac:dyDescent="0.2">
      <c r="A2416" t="s">
        <v>3290</v>
      </c>
      <c r="B2416" t="s">
        <v>8358</v>
      </c>
      <c r="C2416" t="s">
        <v>3903</v>
      </c>
      <c r="D2416" t="str">
        <f>sc_gsm[[#This Row],[model_rxn]]&amp;"_"&amp;sc_gsm[[#This Row],[Column2]]</f>
        <v>PAt_l_rm_REV</v>
      </c>
      <c r="E2416" t="str">
        <f>_xlfn.XLOOKUP(sc_gsm[[#This Row],[Column3]],SC_enz[name_dir],SC_enz[name_dir],"")</f>
        <v>PAt_l_rm_REV</v>
      </c>
      <c r="F2416" t="str">
        <f>_xlfn.XLOOKUP(sc_gsm[[#This Row],[model_rxn]],RT_gsm[model_rxn],RT_gsm[model_rxn],"")</f>
        <v>PAt_l_rm</v>
      </c>
      <c r="G2416" s="3" t="str">
        <f>_xlfn.XLOOKUP(sc_gsm[[#This Row],[Column3]],RT_gsm[Column3],RT_gsm[Column3],"")</f>
        <v>PAt_l_rm_REV</v>
      </c>
      <c r="H2416" s="3" t="str" cm="1">
        <f t="array" ref="H2416">sc_gsm[[#This Row],[model_rxn]]&amp;",r,"&amp;_xlfn.SWITCH(sc_gsm[[#This Row],[Column2]],"REV","lower_bound:-","FWD","upper_bound:")&amp;"1000"</f>
        <v>PAt_l_rm,r,lower_bound:-1000</v>
      </c>
      <c r="I2416" s="3" t="str">
        <f>_xlfn.XLOOKUP(sc_gsm[[#This Row],[Column3]],SC_enz[name_dir],SC_enz[name_dir],"")</f>
        <v>PAt_l_rm_REV</v>
      </c>
      <c r="J2416" s="3" t="str">
        <f>_xlfn.XLOOKUP(sc_gsm[[#This Row],[name]],[1]RXNS!$C:$C,[1]RXNS!$D:$D,"")</f>
        <v>phosphatidate backbone[erm] =&gt; phosphatidate backbone[c]</v>
      </c>
      <c r="K2416" s="3" t="str">
        <f>_xlfn.XLOOKUP(sc_gsm[[#This Row],[name]],[2]RXNS!$C:$C,[2]RXNS!$D:$D,"")</f>
        <v>phosphatidate backbone[erm] =&gt; phosphatidate backbone[c]</v>
      </c>
      <c r="L2416" s="3" t="b">
        <f>sc_gsm[[#This Row],[yeast8.3.4 equation]]=sc_gsm[[#This Row],[yeast9 equation]]</f>
        <v>1</v>
      </c>
    </row>
    <row r="2417" spans="1:12" hidden="1" x14ac:dyDescent="0.2">
      <c r="A2417" t="s">
        <v>3290</v>
      </c>
      <c r="B2417" t="s">
        <v>8358</v>
      </c>
      <c r="C2417" t="s">
        <v>3902</v>
      </c>
      <c r="D2417" t="str">
        <f>sc_gsm[[#This Row],[model_rxn]]&amp;"_"&amp;sc_gsm[[#This Row],[Column2]]</f>
        <v>PAt_l_rm_FWD</v>
      </c>
      <c r="E2417" t="str">
        <f>_xlfn.XLOOKUP(sc_gsm[[#This Row],[Column3]],SC_enz[name_dir],SC_enz[name_dir],"")</f>
        <v>PAt_l_rm_FWD</v>
      </c>
      <c r="F2417" t="str">
        <f>_xlfn.XLOOKUP(sc_gsm[[#This Row],[model_rxn]],RT_gsm[model_rxn],RT_gsm[model_rxn],"")</f>
        <v>PAt_l_rm</v>
      </c>
      <c r="G2417" s="3" t="str">
        <f>_xlfn.XLOOKUP(sc_gsm[[#This Row],[Column3]],RT_gsm[Column3],RT_gsm[Column3],"")</f>
        <v>PAt_l_rm_FWD</v>
      </c>
      <c r="H2417" s="3" t="str" cm="1">
        <f t="array" ref="H2417">sc_gsm[[#This Row],[model_rxn]]&amp;",r,"&amp;_xlfn.SWITCH(sc_gsm[[#This Row],[Column2]],"REV","lower_bound:-","FWD","upper_bound:")&amp;"1000"</f>
        <v>PAt_l_rm,r,upper_bound:1000</v>
      </c>
      <c r="I2417" s="3" t="str">
        <f>_xlfn.XLOOKUP(sc_gsm[[#This Row],[Column3]],SC_enz[name_dir],SC_enz[name_dir],"")</f>
        <v>PAt_l_rm_FWD</v>
      </c>
      <c r="J2417" s="3" t="str">
        <f>_xlfn.XLOOKUP(sc_gsm[[#This Row],[name]],[1]RXNS!$C:$C,[1]RXNS!$D:$D,"")</f>
        <v>phosphatidate backbone[erm] =&gt; phosphatidate backbone[c]</v>
      </c>
      <c r="K2417" s="3" t="str">
        <f>_xlfn.XLOOKUP(sc_gsm[[#This Row],[name]],[2]RXNS!$C:$C,[2]RXNS!$D:$D,"")</f>
        <v>phosphatidate backbone[erm] =&gt; phosphatidate backbone[c]</v>
      </c>
      <c r="L2417" s="3" t="b">
        <f>sc_gsm[[#This Row],[yeast8.3.4 equation]]=sc_gsm[[#This Row],[yeast9 equation]]</f>
        <v>1</v>
      </c>
    </row>
    <row r="2418" spans="1:12" hidden="1" x14ac:dyDescent="0.2">
      <c r="A2418" t="s">
        <v>3291</v>
      </c>
      <c r="B2418" t="s">
        <v>8358</v>
      </c>
      <c r="C2418" t="s">
        <v>3903</v>
      </c>
      <c r="D2418" t="str">
        <f>sc_gsm[[#This Row],[model_rxn]]&amp;"_"&amp;sc_gsm[[#This Row],[Column2]]</f>
        <v>PAt_mm_rm_REV</v>
      </c>
      <c r="E2418" t="str">
        <f>_xlfn.XLOOKUP(sc_gsm[[#This Row],[Column3]],SC_enz[name_dir],SC_enz[name_dir],"")</f>
        <v>PAt_mm_rm_REV</v>
      </c>
      <c r="F2418" t="str">
        <f>_xlfn.XLOOKUP(sc_gsm[[#This Row],[model_rxn]],RT_gsm[model_rxn],RT_gsm[model_rxn],"")</f>
        <v>PAt_mm_rm</v>
      </c>
      <c r="G2418" s="3" t="str">
        <f>_xlfn.XLOOKUP(sc_gsm[[#This Row],[Column3]],RT_gsm[Column3],RT_gsm[Column3],"")</f>
        <v>PAt_mm_rm_REV</v>
      </c>
      <c r="H2418" s="3" t="str" cm="1">
        <f t="array" ref="H2418">sc_gsm[[#This Row],[model_rxn]]&amp;",r,"&amp;_xlfn.SWITCH(sc_gsm[[#This Row],[Column2]],"REV","lower_bound:-","FWD","upper_bound:")&amp;"1000"</f>
        <v>PAt_mm_rm,r,lower_bound:-1000</v>
      </c>
      <c r="I2418" s="3" t="str">
        <f>_xlfn.XLOOKUP(sc_gsm[[#This Row],[Column3]],SC_enz[name_dir],SC_enz[name_dir],"")</f>
        <v>PAt_mm_rm_REV</v>
      </c>
      <c r="J2418" s="3" t="str">
        <f>_xlfn.XLOOKUP(sc_gsm[[#This Row],[name]],[1]RXNS!$C:$C,[1]RXNS!$D:$D,"")</f>
        <v>phosphatidate backbone[erm] =&gt; phosphatidate backbone[c]</v>
      </c>
      <c r="K2418" s="3" t="str">
        <f>_xlfn.XLOOKUP(sc_gsm[[#This Row],[name]],[2]RXNS!$C:$C,[2]RXNS!$D:$D,"")</f>
        <v>phosphatidate backbone[erm] =&gt; phosphatidate backbone[c]</v>
      </c>
      <c r="L2418" s="3" t="b">
        <f>sc_gsm[[#This Row],[yeast8.3.4 equation]]=sc_gsm[[#This Row],[yeast9 equation]]</f>
        <v>1</v>
      </c>
    </row>
    <row r="2419" spans="1:12" hidden="1" x14ac:dyDescent="0.2">
      <c r="A2419" t="s">
        <v>3291</v>
      </c>
      <c r="B2419" t="s">
        <v>8358</v>
      </c>
      <c r="C2419" t="s">
        <v>3902</v>
      </c>
      <c r="D2419" t="str">
        <f>sc_gsm[[#This Row],[model_rxn]]&amp;"_"&amp;sc_gsm[[#This Row],[Column2]]</f>
        <v>PAt_mm_rm_FWD</v>
      </c>
      <c r="E2419" t="str">
        <f>_xlfn.XLOOKUP(sc_gsm[[#This Row],[Column3]],SC_enz[name_dir],SC_enz[name_dir],"")</f>
        <v>PAt_mm_rm_FWD</v>
      </c>
      <c r="F2419" t="str">
        <f>_xlfn.XLOOKUP(sc_gsm[[#This Row],[model_rxn]],RT_gsm[model_rxn],RT_gsm[model_rxn],"")</f>
        <v>PAt_mm_rm</v>
      </c>
      <c r="G2419" s="3" t="str">
        <f>_xlfn.XLOOKUP(sc_gsm[[#This Row],[Column3]],RT_gsm[Column3],RT_gsm[Column3],"")</f>
        <v>PAt_mm_rm_FWD</v>
      </c>
      <c r="H2419" s="3" t="str" cm="1">
        <f t="array" ref="H2419">sc_gsm[[#This Row],[model_rxn]]&amp;",r,"&amp;_xlfn.SWITCH(sc_gsm[[#This Row],[Column2]],"REV","lower_bound:-","FWD","upper_bound:")&amp;"1000"</f>
        <v>PAt_mm_rm,r,upper_bound:1000</v>
      </c>
      <c r="I2419" s="3" t="str">
        <f>_xlfn.XLOOKUP(sc_gsm[[#This Row],[Column3]],SC_enz[name_dir],SC_enz[name_dir],"")</f>
        <v>PAt_mm_rm_FWD</v>
      </c>
      <c r="J2419" s="3" t="str">
        <f>_xlfn.XLOOKUP(sc_gsm[[#This Row],[name]],[1]RXNS!$C:$C,[1]RXNS!$D:$D,"")</f>
        <v>phosphatidate backbone[erm] =&gt; phosphatidate backbone[c]</v>
      </c>
      <c r="K2419" s="3" t="str">
        <f>_xlfn.XLOOKUP(sc_gsm[[#This Row],[name]],[2]RXNS!$C:$C,[2]RXNS!$D:$D,"")</f>
        <v>phosphatidate backbone[erm] =&gt; phosphatidate backbone[c]</v>
      </c>
      <c r="L2419" s="3" t="b">
        <f>sc_gsm[[#This Row],[yeast8.3.4 equation]]=sc_gsm[[#This Row],[yeast9 equation]]</f>
        <v>1</v>
      </c>
    </row>
    <row r="2420" spans="1:12" hidden="1" x14ac:dyDescent="0.2">
      <c r="A2420" t="s">
        <v>3292</v>
      </c>
      <c r="B2420" t="s">
        <v>8358</v>
      </c>
      <c r="C2420" t="s">
        <v>3903</v>
      </c>
      <c r="D2420" t="str">
        <f>sc_gsm[[#This Row],[model_rxn]]&amp;"_"&amp;sc_gsm[[#This Row],[Column2]]</f>
        <v>PAt_rm_vm_REV</v>
      </c>
      <c r="E2420" t="str">
        <f>_xlfn.XLOOKUP(sc_gsm[[#This Row],[Column3]],SC_enz[name_dir],SC_enz[name_dir],"")</f>
        <v>PAt_rm_vm_REV</v>
      </c>
      <c r="F2420" t="str">
        <f>_xlfn.XLOOKUP(sc_gsm[[#This Row],[model_rxn]],RT_gsm[model_rxn],RT_gsm[model_rxn],"")</f>
        <v>PAt_rm_vm</v>
      </c>
      <c r="G2420" s="3" t="str">
        <f>_xlfn.XLOOKUP(sc_gsm[[#This Row],[Column3]],RT_gsm[Column3],RT_gsm[Column3],"")</f>
        <v>PAt_rm_vm_REV</v>
      </c>
      <c r="H2420" s="3" t="str" cm="1">
        <f t="array" ref="H2420">sc_gsm[[#This Row],[model_rxn]]&amp;",r,"&amp;_xlfn.SWITCH(sc_gsm[[#This Row],[Column2]],"REV","lower_bound:-","FWD","upper_bound:")&amp;"1000"</f>
        <v>PAt_rm_vm,r,lower_bound:-1000</v>
      </c>
      <c r="I2420" s="3" t="str">
        <f>_xlfn.XLOOKUP(sc_gsm[[#This Row],[Column3]],SC_enz[name_dir],SC_enz[name_dir],"")</f>
        <v>PAt_rm_vm_REV</v>
      </c>
      <c r="J2420" s="3" t="str">
        <f>_xlfn.XLOOKUP(sc_gsm[[#This Row],[name]],[1]RXNS!$C:$C,[1]RXNS!$D:$D,"")</f>
        <v>phosphatidate backbone[erm] =&gt; phosphatidate backbone[c]</v>
      </c>
      <c r="K2420" s="3" t="str">
        <f>_xlfn.XLOOKUP(sc_gsm[[#This Row],[name]],[2]RXNS!$C:$C,[2]RXNS!$D:$D,"")</f>
        <v>phosphatidate backbone[erm] =&gt; phosphatidate backbone[c]</v>
      </c>
      <c r="L2420" s="3" t="b">
        <f>sc_gsm[[#This Row],[yeast8.3.4 equation]]=sc_gsm[[#This Row],[yeast9 equation]]</f>
        <v>1</v>
      </c>
    </row>
    <row r="2421" spans="1:12" hidden="1" x14ac:dyDescent="0.2">
      <c r="A2421" t="s">
        <v>3292</v>
      </c>
      <c r="B2421" t="s">
        <v>8358</v>
      </c>
      <c r="C2421" t="s">
        <v>3902</v>
      </c>
      <c r="D2421" t="str">
        <f>sc_gsm[[#This Row],[model_rxn]]&amp;"_"&amp;sc_gsm[[#This Row],[Column2]]</f>
        <v>PAt_rm_vm_FWD</v>
      </c>
      <c r="E2421" t="str">
        <f>_xlfn.XLOOKUP(sc_gsm[[#This Row],[Column3]],SC_enz[name_dir],SC_enz[name_dir],"")</f>
        <v>PAt_rm_vm_FWD</v>
      </c>
      <c r="F2421" t="str">
        <f>_xlfn.XLOOKUP(sc_gsm[[#This Row],[model_rxn]],RT_gsm[model_rxn],RT_gsm[model_rxn],"")</f>
        <v>PAt_rm_vm</v>
      </c>
      <c r="G2421" s="3" t="str">
        <f>_xlfn.XLOOKUP(sc_gsm[[#This Row],[Column3]],RT_gsm[Column3],RT_gsm[Column3],"")</f>
        <v>PAt_rm_vm_FWD</v>
      </c>
      <c r="H2421" s="3" t="str" cm="1">
        <f t="array" ref="H2421">sc_gsm[[#This Row],[model_rxn]]&amp;",r,"&amp;_xlfn.SWITCH(sc_gsm[[#This Row],[Column2]],"REV","lower_bound:-","FWD","upper_bound:")&amp;"1000"</f>
        <v>PAt_rm_vm,r,upper_bound:1000</v>
      </c>
      <c r="I2421" s="3" t="str">
        <f>_xlfn.XLOOKUP(sc_gsm[[#This Row],[Column3]],SC_enz[name_dir],SC_enz[name_dir],"")</f>
        <v>PAt_rm_vm_FWD</v>
      </c>
      <c r="J2421" s="3" t="str">
        <f>_xlfn.XLOOKUP(sc_gsm[[#This Row],[name]],[1]RXNS!$C:$C,[1]RXNS!$D:$D,"")</f>
        <v>phosphatidate backbone[erm] =&gt; phosphatidate backbone[c]</v>
      </c>
      <c r="K2421" s="3" t="str">
        <f>_xlfn.XLOOKUP(sc_gsm[[#This Row],[name]],[2]RXNS!$C:$C,[2]RXNS!$D:$D,"")</f>
        <v>phosphatidate backbone[erm] =&gt; phosphatidate backbone[c]</v>
      </c>
      <c r="L2421" s="3" t="b">
        <f>sc_gsm[[#This Row],[yeast8.3.4 equation]]=sc_gsm[[#This Row],[yeast9 equation]]</f>
        <v>1</v>
      </c>
    </row>
    <row r="2422" spans="1:12" hidden="1" x14ac:dyDescent="0.2">
      <c r="A2422" t="s">
        <v>3293</v>
      </c>
      <c r="B2422" t="s">
        <v>8358</v>
      </c>
      <c r="C2422" t="s">
        <v>3903</v>
      </c>
      <c r="D2422" t="str">
        <f>sc_gsm[[#This Row],[model_rxn]]&amp;"_"&amp;sc_gsm[[#This Row],[Column2]]</f>
        <v>PAt_en_rm_REV</v>
      </c>
      <c r="E2422" t="str">
        <f>_xlfn.XLOOKUP(sc_gsm[[#This Row],[Column3]],SC_enz[name_dir],SC_enz[name_dir],"")</f>
        <v>PAt_en_rm_REV</v>
      </c>
      <c r="F2422" t="str">
        <f>_xlfn.XLOOKUP(sc_gsm[[#This Row],[model_rxn]],RT_gsm[model_rxn],RT_gsm[model_rxn],"")</f>
        <v>PAt_en_rm</v>
      </c>
      <c r="G2422" s="3" t="str">
        <f>_xlfn.XLOOKUP(sc_gsm[[#This Row],[Column3]],RT_gsm[Column3],RT_gsm[Column3],"")</f>
        <v>PAt_en_rm_REV</v>
      </c>
      <c r="H2422" s="3" t="str" cm="1">
        <f t="array" ref="H2422">sc_gsm[[#This Row],[model_rxn]]&amp;",r,"&amp;_xlfn.SWITCH(sc_gsm[[#This Row],[Column2]],"REV","lower_bound:-","FWD","upper_bound:")&amp;"1000"</f>
        <v>PAt_en_rm,r,lower_bound:-1000</v>
      </c>
      <c r="I2422" s="3" t="str">
        <f>_xlfn.XLOOKUP(sc_gsm[[#This Row],[Column3]],SC_enz[name_dir],SC_enz[name_dir],"")</f>
        <v>PAt_en_rm_REV</v>
      </c>
      <c r="J2422" s="3" t="str">
        <f>_xlfn.XLOOKUP(sc_gsm[[#This Row],[name]],[1]RXNS!$C:$C,[1]RXNS!$D:$D,"")</f>
        <v>phosphatidate backbone[erm] =&gt; phosphatidate backbone[c]</v>
      </c>
      <c r="K2422" s="3" t="str">
        <f>_xlfn.XLOOKUP(sc_gsm[[#This Row],[name]],[2]RXNS!$C:$C,[2]RXNS!$D:$D,"")</f>
        <v>phosphatidate backbone[erm] =&gt; phosphatidate backbone[c]</v>
      </c>
      <c r="L2422" s="3" t="b">
        <f>sc_gsm[[#This Row],[yeast8.3.4 equation]]=sc_gsm[[#This Row],[yeast9 equation]]</f>
        <v>1</v>
      </c>
    </row>
    <row r="2423" spans="1:12" hidden="1" x14ac:dyDescent="0.2">
      <c r="A2423" t="s">
        <v>3293</v>
      </c>
      <c r="B2423" t="s">
        <v>8358</v>
      </c>
      <c r="C2423" t="s">
        <v>3902</v>
      </c>
      <c r="D2423" t="str">
        <f>sc_gsm[[#This Row],[model_rxn]]&amp;"_"&amp;sc_gsm[[#This Row],[Column2]]</f>
        <v>PAt_en_rm_FWD</v>
      </c>
      <c r="E2423" t="str">
        <f>_xlfn.XLOOKUP(sc_gsm[[#This Row],[Column3]],SC_enz[name_dir],SC_enz[name_dir],"")</f>
        <v>PAt_en_rm_FWD</v>
      </c>
      <c r="F2423" t="str">
        <f>_xlfn.XLOOKUP(sc_gsm[[#This Row],[model_rxn]],RT_gsm[model_rxn],RT_gsm[model_rxn],"")</f>
        <v>PAt_en_rm</v>
      </c>
      <c r="G2423" s="3" t="str">
        <f>_xlfn.XLOOKUP(sc_gsm[[#This Row],[Column3]],RT_gsm[Column3],RT_gsm[Column3],"")</f>
        <v>PAt_en_rm_FWD</v>
      </c>
      <c r="H2423" s="3" t="str" cm="1">
        <f t="array" ref="H2423">sc_gsm[[#This Row],[model_rxn]]&amp;",r,"&amp;_xlfn.SWITCH(sc_gsm[[#This Row],[Column2]],"REV","lower_bound:-","FWD","upper_bound:")&amp;"1000"</f>
        <v>PAt_en_rm,r,upper_bound:1000</v>
      </c>
      <c r="I2423" s="3" t="str">
        <f>_xlfn.XLOOKUP(sc_gsm[[#This Row],[Column3]],SC_enz[name_dir],SC_enz[name_dir],"")</f>
        <v>PAt_en_rm_FWD</v>
      </c>
      <c r="J2423" s="3" t="str">
        <f>_xlfn.XLOOKUP(sc_gsm[[#This Row],[name]],[1]RXNS!$C:$C,[1]RXNS!$D:$D,"")</f>
        <v>phosphatidate backbone[erm] =&gt; phosphatidate backbone[c]</v>
      </c>
      <c r="K2423" s="3" t="str">
        <f>_xlfn.XLOOKUP(sc_gsm[[#This Row],[name]],[2]RXNS!$C:$C,[2]RXNS!$D:$D,"")</f>
        <v>phosphatidate backbone[erm] =&gt; phosphatidate backbone[c]</v>
      </c>
      <c r="L2423" s="3" t="b">
        <f>sc_gsm[[#This Row],[yeast8.3.4 equation]]=sc_gsm[[#This Row],[yeast9 equation]]</f>
        <v>1</v>
      </c>
    </row>
    <row r="2424" spans="1:12" hidden="1" x14ac:dyDescent="0.2">
      <c r="A2424" t="s">
        <v>3294</v>
      </c>
      <c r="B2424" t="s">
        <v>8359</v>
      </c>
      <c r="C2424" t="s">
        <v>3903</v>
      </c>
      <c r="D2424" t="str">
        <f>sc_gsm[[#This Row],[model_rxn]]&amp;"_"&amp;sc_gsm[[#This Row],[Column2]]</f>
        <v>DAGt_c_l_REV</v>
      </c>
      <c r="E2424" t="str">
        <f>_xlfn.XLOOKUP(sc_gsm[[#This Row],[Column3]],SC_enz[name_dir],SC_enz[name_dir],"")</f>
        <v>DAGt_c_l_REV</v>
      </c>
      <c r="F2424" t="str">
        <f>_xlfn.XLOOKUP(sc_gsm[[#This Row],[model_rxn]],RT_gsm[model_rxn],RT_gsm[model_rxn],"")</f>
        <v>DAGt_c_l</v>
      </c>
      <c r="G2424" s="3" t="str">
        <f>_xlfn.XLOOKUP(sc_gsm[[#This Row],[Column3]],RT_gsm[Column3],RT_gsm[Column3],"")</f>
        <v>DAGt_c_l_REV</v>
      </c>
      <c r="H2424" s="3" t="str" cm="1">
        <f t="array" ref="H2424">sc_gsm[[#This Row],[model_rxn]]&amp;",r,"&amp;_xlfn.SWITCH(sc_gsm[[#This Row],[Column2]],"REV","lower_bound:-","FWD","upper_bound:")&amp;"1000"</f>
        <v>DAGt_c_l,r,lower_bound:-1000</v>
      </c>
      <c r="I2424" s="3" t="str">
        <f>_xlfn.XLOOKUP(sc_gsm[[#This Row],[Column3]],SC_enz[name_dir],SC_enz[name_dir],"")</f>
        <v>DAGt_c_l_REV</v>
      </c>
      <c r="J2424" s="3" t="str">
        <f>_xlfn.XLOOKUP(sc_gsm[[#This Row],[name]],[1]RXNS!$C:$C,[1]RXNS!$D:$D,"")</f>
        <v/>
      </c>
      <c r="K2424" s="3" t="str">
        <f>_xlfn.XLOOKUP(sc_gsm[[#This Row],[name]],[2]RXNS!$C:$C,[2]RXNS!$D:$D,"")</f>
        <v/>
      </c>
      <c r="L2424" s="3" t="b">
        <f>sc_gsm[[#This Row],[yeast8.3.4 equation]]=sc_gsm[[#This Row],[yeast9 equation]]</f>
        <v>1</v>
      </c>
    </row>
    <row r="2425" spans="1:12" hidden="1" x14ac:dyDescent="0.2">
      <c r="A2425" t="s">
        <v>3294</v>
      </c>
      <c r="B2425" t="s">
        <v>8359</v>
      </c>
      <c r="C2425" t="s">
        <v>3902</v>
      </c>
      <c r="D2425" t="str">
        <f>sc_gsm[[#This Row],[model_rxn]]&amp;"_"&amp;sc_gsm[[#This Row],[Column2]]</f>
        <v>DAGt_c_l_FWD</v>
      </c>
      <c r="E2425" t="str">
        <f>_xlfn.XLOOKUP(sc_gsm[[#This Row],[Column3]],SC_enz[name_dir],SC_enz[name_dir],"")</f>
        <v>DAGt_c_l_FWD</v>
      </c>
      <c r="F2425" t="str">
        <f>_xlfn.XLOOKUP(sc_gsm[[#This Row],[model_rxn]],RT_gsm[model_rxn],RT_gsm[model_rxn],"")</f>
        <v>DAGt_c_l</v>
      </c>
      <c r="G2425" s="3" t="str">
        <f>_xlfn.XLOOKUP(sc_gsm[[#This Row],[Column3]],RT_gsm[Column3],RT_gsm[Column3],"")</f>
        <v>DAGt_c_l_FWD</v>
      </c>
      <c r="H2425" s="3" t="str" cm="1">
        <f t="array" ref="H2425">sc_gsm[[#This Row],[model_rxn]]&amp;",r,"&amp;_xlfn.SWITCH(sc_gsm[[#This Row],[Column2]],"REV","lower_bound:-","FWD","upper_bound:")&amp;"1000"</f>
        <v>DAGt_c_l,r,upper_bound:1000</v>
      </c>
      <c r="I2425" s="3" t="str">
        <f>_xlfn.XLOOKUP(sc_gsm[[#This Row],[Column3]],SC_enz[name_dir],SC_enz[name_dir],"")</f>
        <v>DAGt_c_l_FWD</v>
      </c>
      <c r="J2425" s="3" t="str">
        <f>_xlfn.XLOOKUP(sc_gsm[[#This Row],[name]],[1]RXNS!$C:$C,[1]RXNS!$D:$D,"")</f>
        <v/>
      </c>
      <c r="K2425" s="3" t="str">
        <f>_xlfn.XLOOKUP(sc_gsm[[#This Row],[name]],[2]RXNS!$C:$C,[2]RXNS!$D:$D,"")</f>
        <v/>
      </c>
      <c r="L2425" s="3" t="b">
        <f>sc_gsm[[#This Row],[yeast8.3.4 equation]]=sc_gsm[[#This Row],[yeast9 equation]]</f>
        <v>1</v>
      </c>
    </row>
    <row r="2426" spans="1:12" hidden="1" x14ac:dyDescent="0.2">
      <c r="A2426" t="s">
        <v>3295</v>
      </c>
      <c r="B2426" t="s">
        <v>8359</v>
      </c>
      <c r="C2426" t="s">
        <v>3903</v>
      </c>
      <c r="D2426" t="str">
        <f>sc_gsm[[#This Row],[model_rxn]]&amp;"_"&amp;sc_gsm[[#This Row],[Column2]]</f>
        <v>DAGt_c_mm_REV</v>
      </c>
      <c r="E2426" t="str">
        <f>_xlfn.XLOOKUP(sc_gsm[[#This Row],[Column3]],SC_enz[name_dir],SC_enz[name_dir],"")</f>
        <v>DAGt_c_mm_REV</v>
      </c>
      <c r="F2426" t="str">
        <f>_xlfn.XLOOKUP(sc_gsm[[#This Row],[model_rxn]],RT_gsm[model_rxn],RT_gsm[model_rxn],"")</f>
        <v>DAGt_c_mm</v>
      </c>
      <c r="G2426" s="3" t="str">
        <f>_xlfn.XLOOKUP(sc_gsm[[#This Row],[Column3]],RT_gsm[Column3],RT_gsm[Column3],"")</f>
        <v>DAGt_c_mm_REV</v>
      </c>
      <c r="H2426" s="3" t="str" cm="1">
        <f t="array" ref="H2426">sc_gsm[[#This Row],[model_rxn]]&amp;",r,"&amp;_xlfn.SWITCH(sc_gsm[[#This Row],[Column2]],"REV","lower_bound:-","FWD","upper_bound:")&amp;"1000"</f>
        <v>DAGt_c_mm,r,lower_bound:-1000</v>
      </c>
      <c r="I2426" s="3" t="str">
        <f>_xlfn.XLOOKUP(sc_gsm[[#This Row],[Column3]],SC_enz[name_dir],SC_enz[name_dir],"")</f>
        <v>DAGt_c_mm_REV</v>
      </c>
      <c r="J2426" s="3" t="str">
        <f>_xlfn.XLOOKUP(sc_gsm[[#This Row],[name]],[1]RXNS!$C:$C,[1]RXNS!$D:$D,"")</f>
        <v/>
      </c>
      <c r="K2426" s="3" t="str">
        <f>_xlfn.XLOOKUP(sc_gsm[[#This Row],[name]],[2]RXNS!$C:$C,[2]RXNS!$D:$D,"")</f>
        <v/>
      </c>
      <c r="L2426" s="3" t="b">
        <f>sc_gsm[[#This Row],[yeast8.3.4 equation]]=sc_gsm[[#This Row],[yeast9 equation]]</f>
        <v>1</v>
      </c>
    </row>
    <row r="2427" spans="1:12" hidden="1" x14ac:dyDescent="0.2">
      <c r="A2427" t="s">
        <v>3295</v>
      </c>
      <c r="B2427" t="s">
        <v>8359</v>
      </c>
      <c r="C2427" t="s">
        <v>3902</v>
      </c>
      <c r="D2427" t="str">
        <f>sc_gsm[[#This Row],[model_rxn]]&amp;"_"&amp;sc_gsm[[#This Row],[Column2]]</f>
        <v>DAGt_c_mm_FWD</v>
      </c>
      <c r="E2427" t="str">
        <f>_xlfn.XLOOKUP(sc_gsm[[#This Row],[Column3]],SC_enz[name_dir],SC_enz[name_dir],"")</f>
        <v>DAGt_c_mm_FWD</v>
      </c>
      <c r="F2427" t="str">
        <f>_xlfn.XLOOKUP(sc_gsm[[#This Row],[model_rxn]],RT_gsm[model_rxn],RT_gsm[model_rxn],"")</f>
        <v>DAGt_c_mm</v>
      </c>
      <c r="G2427" s="3" t="str">
        <f>_xlfn.XLOOKUP(sc_gsm[[#This Row],[Column3]],RT_gsm[Column3],RT_gsm[Column3],"")</f>
        <v>DAGt_c_mm_FWD</v>
      </c>
      <c r="H2427" s="3" t="str" cm="1">
        <f t="array" ref="H2427">sc_gsm[[#This Row],[model_rxn]]&amp;",r,"&amp;_xlfn.SWITCH(sc_gsm[[#This Row],[Column2]],"REV","lower_bound:-","FWD","upper_bound:")&amp;"1000"</f>
        <v>DAGt_c_mm,r,upper_bound:1000</v>
      </c>
      <c r="I2427" s="3" t="str">
        <f>_xlfn.XLOOKUP(sc_gsm[[#This Row],[Column3]],SC_enz[name_dir],SC_enz[name_dir],"")</f>
        <v>DAGt_c_mm_FWD</v>
      </c>
      <c r="J2427" s="3" t="str">
        <f>_xlfn.XLOOKUP(sc_gsm[[#This Row],[name]],[1]RXNS!$C:$C,[1]RXNS!$D:$D,"")</f>
        <v/>
      </c>
      <c r="K2427" s="3" t="str">
        <f>_xlfn.XLOOKUP(sc_gsm[[#This Row],[name]],[2]RXNS!$C:$C,[2]RXNS!$D:$D,"")</f>
        <v/>
      </c>
      <c r="L2427" s="3" t="b">
        <f>sc_gsm[[#This Row],[yeast8.3.4 equation]]=sc_gsm[[#This Row],[yeast9 equation]]</f>
        <v>1</v>
      </c>
    </row>
    <row r="2428" spans="1:12" hidden="1" x14ac:dyDescent="0.2">
      <c r="A2428" t="s">
        <v>3296</v>
      </c>
      <c r="B2428" t="s">
        <v>8359</v>
      </c>
      <c r="C2428" t="s">
        <v>3903</v>
      </c>
      <c r="D2428" t="str">
        <f>sc_gsm[[#This Row],[model_rxn]]&amp;"_"&amp;sc_gsm[[#This Row],[Column2]]</f>
        <v>DAGt_c_n_REV</v>
      </c>
      <c r="E2428" t="str">
        <f>_xlfn.XLOOKUP(sc_gsm[[#This Row],[Column3]],SC_enz[name_dir],SC_enz[name_dir],"")</f>
        <v>DAGt_c_n_REV</v>
      </c>
      <c r="F2428" t="str">
        <f>_xlfn.XLOOKUP(sc_gsm[[#This Row],[model_rxn]],RT_gsm[model_rxn],RT_gsm[model_rxn],"")</f>
        <v>DAGt_c_n</v>
      </c>
      <c r="G2428" s="3" t="str">
        <f>_xlfn.XLOOKUP(sc_gsm[[#This Row],[Column3]],RT_gsm[Column3],RT_gsm[Column3],"")</f>
        <v>DAGt_c_n_REV</v>
      </c>
      <c r="H2428" s="3" t="str" cm="1">
        <f t="array" ref="H2428">sc_gsm[[#This Row],[model_rxn]]&amp;",r,"&amp;_xlfn.SWITCH(sc_gsm[[#This Row],[Column2]],"REV","lower_bound:-","FWD","upper_bound:")&amp;"1000"</f>
        <v>DAGt_c_n,r,lower_bound:-1000</v>
      </c>
      <c r="I2428" s="3" t="str">
        <f>_xlfn.XLOOKUP(sc_gsm[[#This Row],[Column3]],SC_enz[name_dir],SC_enz[name_dir],"")</f>
        <v>DAGt_c_n_REV</v>
      </c>
      <c r="J2428" s="3" t="str">
        <f>_xlfn.XLOOKUP(sc_gsm[[#This Row],[name]],[1]RXNS!$C:$C,[1]RXNS!$D:$D,"")</f>
        <v/>
      </c>
      <c r="K2428" s="3" t="str">
        <f>_xlfn.XLOOKUP(sc_gsm[[#This Row],[name]],[2]RXNS!$C:$C,[2]RXNS!$D:$D,"")</f>
        <v/>
      </c>
      <c r="L2428" s="3" t="b">
        <f>sc_gsm[[#This Row],[yeast8.3.4 equation]]=sc_gsm[[#This Row],[yeast9 equation]]</f>
        <v>1</v>
      </c>
    </row>
    <row r="2429" spans="1:12" hidden="1" x14ac:dyDescent="0.2">
      <c r="A2429" t="s">
        <v>3296</v>
      </c>
      <c r="B2429" t="s">
        <v>8359</v>
      </c>
      <c r="C2429" t="s">
        <v>3902</v>
      </c>
      <c r="D2429" t="str">
        <f>sc_gsm[[#This Row],[model_rxn]]&amp;"_"&amp;sc_gsm[[#This Row],[Column2]]</f>
        <v>DAGt_c_n_FWD</v>
      </c>
      <c r="E2429" t="str">
        <f>_xlfn.XLOOKUP(sc_gsm[[#This Row],[Column3]],SC_enz[name_dir],SC_enz[name_dir],"")</f>
        <v>DAGt_c_n_FWD</v>
      </c>
      <c r="F2429" t="str">
        <f>_xlfn.XLOOKUP(sc_gsm[[#This Row],[model_rxn]],RT_gsm[model_rxn],RT_gsm[model_rxn],"")</f>
        <v>DAGt_c_n</v>
      </c>
      <c r="G2429" s="3" t="str">
        <f>_xlfn.XLOOKUP(sc_gsm[[#This Row],[Column3]],RT_gsm[Column3],RT_gsm[Column3],"")</f>
        <v>DAGt_c_n_FWD</v>
      </c>
      <c r="H2429" s="3" t="str" cm="1">
        <f t="array" ref="H2429">sc_gsm[[#This Row],[model_rxn]]&amp;",r,"&amp;_xlfn.SWITCH(sc_gsm[[#This Row],[Column2]],"REV","lower_bound:-","FWD","upper_bound:")&amp;"1000"</f>
        <v>DAGt_c_n,r,upper_bound:1000</v>
      </c>
      <c r="I2429" s="3" t="str">
        <f>_xlfn.XLOOKUP(sc_gsm[[#This Row],[Column3]],SC_enz[name_dir],SC_enz[name_dir],"")</f>
        <v>DAGt_c_n_FWD</v>
      </c>
      <c r="J2429" s="3" t="str">
        <f>_xlfn.XLOOKUP(sc_gsm[[#This Row],[name]],[1]RXNS!$C:$C,[1]RXNS!$D:$D,"")</f>
        <v/>
      </c>
      <c r="K2429" s="3" t="str">
        <f>_xlfn.XLOOKUP(sc_gsm[[#This Row],[name]],[2]RXNS!$C:$C,[2]RXNS!$D:$D,"")</f>
        <v/>
      </c>
      <c r="L2429" s="3" t="b">
        <f>sc_gsm[[#This Row],[yeast8.3.4 equation]]=sc_gsm[[#This Row],[yeast9 equation]]</f>
        <v>1</v>
      </c>
    </row>
    <row r="2430" spans="1:12" hidden="1" x14ac:dyDescent="0.2">
      <c r="A2430" t="s">
        <v>3297</v>
      </c>
      <c r="B2430" t="s">
        <v>8359</v>
      </c>
      <c r="C2430" t="s">
        <v>3903</v>
      </c>
      <c r="D2430" t="str">
        <f>sc_gsm[[#This Row],[model_rxn]]&amp;"_"&amp;sc_gsm[[#This Row],[Column2]]</f>
        <v>DAGt_c_rm_REV</v>
      </c>
      <c r="E2430" t="str">
        <f>_xlfn.XLOOKUP(sc_gsm[[#This Row],[Column3]],SC_enz[name_dir],SC_enz[name_dir],"")</f>
        <v>DAGt_c_rm_REV</v>
      </c>
      <c r="F2430" t="str">
        <f>_xlfn.XLOOKUP(sc_gsm[[#This Row],[model_rxn]],RT_gsm[model_rxn],RT_gsm[model_rxn],"")</f>
        <v>DAGt_c_rm</v>
      </c>
      <c r="G2430" s="3" t="str">
        <f>_xlfn.XLOOKUP(sc_gsm[[#This Row],[Column3]],RT_gsm[Column3],RT_gsm[Column3],"")</f>
        <v>DAGt_c_rm_REV</v>
      </c>
      <c r="H2430" s="3" t="str" cm="1">
        <f t="array" ref="H2430">sc_gsm[[#This Row],[model_rxn]]&amp;",r,"&amp;_xlfn.SWITCH(sc_gsm[[#This Row],[Column2]],"REV","lower_bound:-","FWD","upper_bound:")&amp;"1000"</f>
        <v>DAGt_c_rm,r,lower_bound:-1000</v>
      </c>
      <c r="I2430" s="3" t="str">
        <f>_xlfn.XLOOKUP(sc_gsm[[#This Row],[Column3]],SC_enz[name_dir],SC_enz[name_dir],"")</f>
        <v>DAGt_c_rm_REV</v>
      </c>
      <c r="J2430" s="3" t="str">
        <f>_xlfn.XLOOKUP(sc_gsm[[#This Row],[name]],[1]RXNS!$C:$C,[1]RXNS!$D:$D,"")</f>
        <v/>
      </c>
      <c r="K2430" s="3" t="str">
        <f>_xlfn.XLOOKUP(sc_gsm[[#This Row],[name]],[2]RXNS!$C:$C,[2]RXNS!$D:$D,"")</f>
        <v/>
      </c>
      <c r="L2430" s="3" t="b">
        <f>sc_gsm[[#This Row],[yeast8.3.4 equation]]=sc_gsm[[#This Row],[yeast9 equation]]</f>
        <v>1</v>
      </c>
    </row>
    <row r="2431" spans="1:12" hidden="1" x14ac:dyDescent="0.2">
      <c r="A2431" t="s">
        <v>3297</v>
      </c>
      <c r="B2431" t="s">
        <v>8359</v>
      </c>
      <c r="C2431" t="s">
        <v>3902</v>
      </c>
      <c r="D2431" t="str">
        <f>sc_gsm[[#This Row],[model_rxn]]&amp;"_"&amp;sc_gsm[[#This Row],[Column2]]</f>
        <v>DAGt_c_rm_FWD</v>
      </c>
      <c r="E2431" t="str">
        <f>_xlfn.XLOOKUP(sc_gsm[[#This Row],[Column3]],SC_enz[name_dir],SC_enz[name_dir],"")</f>
        <v>DAGt_c_rm_FWD</v>
      </c>
      <c r="F2431" t="str">
        <f>_xlfn.XLOOKUP(sc_gsm[[#This Row],[model_rxn]],RT_gsm[model_rxn],RT_gsm[model_rxn],"")</f>
        <v>DAGt_c_rm</v>
      </c>
      <c r="G2431" s="3" t="str">
        <f>_xlfn.XLOOKUP(sc_gsm[[#This Row],[Column3]],RT_gsm[Column3],RT_gsm[Column3],"")</f>
        <v>DAGt_c_rm_FWD</v>
      </c>
      <c r="H2431" s="3" t="str" cm="1">
        <f t="array" ref="H2431">sc_gsm[[#This Row],[model_rxn]]&amp;",r,"&amp;_xlfn.SWITCH(sc_gsm[[#This Row],[Column2]],"REV","lower_bound:-","FWD","upper_bound:")&amp;"1000"</f>
        <v>DAGt_c_rm,r,upper_bound:1000</v>
      </c>
      <c r="I2431" s="3" t="str">
        <f>_xlfn.XLOOKUP(sc_gsm[[#This Row],[Column3]],SC_enz[name_dir],SC_enz[name_dir],"")</f>
        <v>DAGt_c_rm_FWD</v>
      </c>
      <c r="J2431" s="3" t="str">
        <f>_xlfn.XLOOKUP(sc_gsm[[#This Row],[name]],[1]RXNS!$C:$C,[1]RXNS!$D:$D,"")</f>
        <v/>
      </c>
      <c r="K2431" s="3" t="str">
        <f>_xlfn.XLOOKUP(sc_gsm[[#This Row],[name]],[2]RXNS!$C:$C,[2]RXNS!$D:$D,"")</f>
        <v/>
      </c>
      <c r="L2431" s="3" t="b">
        <f>sc_gsm[[#This Row],[yeast8.3.4 equation]]=sc_gsm[[#This Row],[yeast9 equation]]</f>
        <v>1</v>
      </c>
    </row>
    <row r="2432" spans="1:12" hidden="1" x14ac:dyDescent="0.2">
      <c r="A2432" t="s">
        <v>3298</v>
      </c>
      <c r="B2432" t="s">
        <v>8359</v>
      </c>
      <c r="C2432" t="s">
        <v>3903</v>
      </c>
      <c r="D2432" t="str">
        <f>sc_gsm[[#This Row],[model_rxn]]&amp;"_"&amp;sc_gsm[[#This Row],[Column2]]</f>
        <v>DAGt_gm_rm_REV</v>
      </c>
      <c r="E2432" t="str">
        <f>_xlfn.XLOOKUP(sc_gsm[[#This Row],[Column3]],SC_enz[name_dir],SC_enz[name_dir],"")</f>
        <v>DAGt_gm_rm_REV</v>
      </c>
      <c r="F2432" t="str">
        <f>_xlfn.XLOOKUP(sc_gsm[[#This Row],[model_rxn]],RT_gsm[model_rxn],RT_gsm[model_rxn],"")</f>
        <v>DAGt_gm_rm</v>
      </c>
      <c r="G2432" s="3" t="str">
        <f>_xlfn.XLOOKUP(sc_gsm[[#This Row],[Column3]],RT_gsm[Column3],RT_gsm[Column3],"")</f>
        <v>DAGt_gm_rm_REV</v>
      </c>
      <c r="H2432" s="3" t="str" cm="1">
        <f t="array" ref="H2432">sc_gsm[[#This Row],[model_rxn]]&amp;",r,"&amp;_xlfn.SWITCH(sc_gsm[[#This Row],[Column2]],"REV","lower_bound:-","FWD","upper_bound:")&amp;"1000"</f>
        <v>DAGt_gm_rm,r,lower_bound:-1000</v>
      </c>
      <c r="I2432" s="3" t="str">
        <f>_xlfn.XLOOKUP(sc_gsm[[#This Row],[Column3]],SC_enz[name_dir],SC_enz[name_dir],"")</f>
        <v>DAGt_gm_rm_REV</v>
      </c>
      <c r="J2432" s="3" t="str">
        <f>_xlfn.XLOOKUP(sc_gsm[[#This Row],[name]],[1]RXNS!$C:$C,[1]RXNS!$D:$D,"")</f>
        <v/>
      </c>
      <c r="K2432" s="3" t="str">
        <f>_xlfn.XLOOKUP(sc_gsm[[#This Row],[name]],[2]RXNS!$C:$C,[2]RXNS!$D:$D,"")</f>
        <v/>
      </c>
      <c r="L2432" s="3" t="b">
        <f>sc_gsm[[#This Row],[yeast8.3.4 equation]]=sc_gsm[[#This Row],[yeast9 equation]]</f>
        <v>1</v>
      </c>
    </row>
    <row r="2433" spans="1:12" hidden="1" x14ac:dyDescent="0.2">
      <c r="A2433" t="s">
        <v>3298</v>
      </c>
      <c r="B2433" t="s">
        <v>8359</v>
      </c>
      <c r="C2433" t="s">
        <v>3902</v>
      </c>
      <c r="D2433" t="str">
        <f>sc_gsm[[#This Row],[model_rxn]]&amp;"_"&amp;sc_gsm[[#This Row],[Column2]]</f>
        <v>DAGt_gm_rm_FWD</v>
      </c>
      <c r="E2433" t="str">
        <f>_xlfn.XLOOKUP(sc_gsm[[#This Row],[Column3]],SC_enz[name_dir],SC_enz[name_dir],"")</f>
        <v>DAGt_gm_rm_FWD</v>
      </c>
      <c r="F2433" t="str">
        <f>_xlfn.XLOOKUP(sc_gsm[[#This Row],[model_rxn]],RT_gsm[model_rxn],RT_gsm[model_rxn],"")</f>
        <v>DAGt_gm_rm</v>
      </c>
      <c r="G2433" s="3" t="str">
        <f>_xlfn.XLOOKUP(sc_gsm[[#This Row],[Column3]],RT_gsm[Column3],RT_gsm[Column3],"")</f>
        <v>DAGt_gm_rm_FWD</v>
      </c>
      <c r="H2433" s="3" t="str" cm="1">
        <f t="array" ref="H2433">sc_gsm[[#This Row],[model_rxn]]&amp;",r,"&amp;_xlfn.SWITCH(sc_gsm[[#This Row],[Column2]],"REV","lower_bound:-","FWD","upper_bound:")&amp;"1000"</f>
        <v>DAGt_gm_rm,r,upper_bound:1000</v>
      </c>
      <c r="I2433" s="3" t="str">
        <f>_xlfn.XLOOKUP(sc_gsm[[#This Row],[Column3]],SC_enz[name_dir],SC_enz[name_dir],"")</f>
        <v>DAGt_gm_rm_FWD</v>
      </c>
      <c r="J2433" s="3" t="str">
        <f>_xlfn.XLOOKUP(sc_gsm[[#This Row],[name]],[1]RXNS!$C:$C,[1]RXNS!$D:$D,"")</f>
        <v/>
      </c>
      <c r="K2433" s="3" t="str">
        <f>_xlfn.XLOOKUP(sc_gsm[[#This Row],[name]],[2]RXNS!$C:$C,[2]RXNS!$D:$D,"")</f>
        <v/>
      </c>
      <c r="L2433" s="3" t="b">
        <f>sc_gsm[[#This Row],[yeast8.3.4 equation]]=sc_gsm[[#This Row],[yeast9 equation]]</f>
        <v>1</v>
      </c>
    </row>
    <row r="2434" spans="1:12" hidden="1" x14ac:dyDescent="0.2">
      <c r="A2434" t="s">
        <v>3299</v>
      </c>
      <c r="B2434" t="s">
        <v>8360</v>
      </c>
      <c r="C2434" t="s">
        <v>3903</v>
      </c>
      <c r="D2434" t="str">
        <f>sc_gsm[[#This Row],[model_rxn]]&amp;"_"&amp;sc_gsm[[#This Row],[Column2]]</f>
        <v>TAGt_c_rm_REV</v>
      </c>
      <c r="E2434" t="str">
        <f>_xlfn.XLOOKUP(sc_gsm[[#This Row],[Column3]],SC_enz[name_dir],SC_enz[name_dir],"")</f>
        <v>TAGt_c_rm_REV</v>
      </c>
      <c r="F2434" t="str">
        <f>_xlfn.XLOOKUP(sc_gsm[[#This Row],[model_rxn]],RT_gsm[model_rxn],RT_gsm[model_rxn],"")</f>
        <v>TAGt_c_rm</v>
      </c>
      <c r="G2434" s="3" t="str">
        <f>_xlfn.XLOOKUP(sc_gsm[[#This Row],[Column3]],RT_gsm[Column3],RT_gsm[Column3],"")</f>
        <v>TAGt_c_rm_REV</v>
      </c>
      <c r="H2434" s="3" t="str" cm="1">
        <f t="array" ref="H2434">sc_gsm[[#This Row],[model_rxn]]&amp;",r,"&amp;_xlfn.SWITCH(sc_gsm[[#This Row],[Column2]],"REV","lower_bound:-","FWD","upper_bound:")&amp;"1000"</f>
        <v>TAGt_c_rm,r,lower_bound:-1000</v>
      </c>
      <c r="I2434" s="3" t="str">
        <f>_xlfn.XLOOKUP(sc_gsm[[#This Row],[Column3]],SC_enz[name_dir],SC_enz[name_dir],"")</f>
        <v>TAGt_c_rm_REV</v>
      </c>
      <c r="J2434" s="3" t="str">
        <f>_xlfn.XLOOKUP(sc_gsm[[#This Row],[name]],[1]RXNS!$C:$C,[1]RXNS!$D:$D,"")</f>
        <v/>
      </c>
      <c r="K2434" s="3" t="str">
        <f>_xlfn.XLOOKUP(sc_gsm[[#This Row],[name]],[2]RXNS!$C:$C,[2]RXNS!$D:$D,"")</f>
        <v/>
      </c>
      <c r="L2434" s="3" t="b">
        <f>sc_gsm[[#This Row],[yeast8.3.4 equation]]=sc_gsm[[#This Row],[yeast9 equation]]</f>
        <v>1</v>
      </c>
    </row>
    <row r="2435" spans="1:12" hidden="1" x14ac:dyDescent="0.2">
      <c r="A2435" t="s">
        <v>3299</v>
      </c>
      <c r="B2435" t="s">
        <v>8360</v>
      </c>
      <c r="C2435" t="s">
        <v>3902</v>
      </c>
      <c r="D2435" t="str">
        <f>sc_gsm[[#This Row],[model_rxn]]&amp;"_"&amp;sc_gsm[[#This Row],[Column2]]</f>
        <v>TAGt_c_rm_FWD</v>
      </c>
      <c r="E2435" t="str">
        <f>_xlfn.XLOOKUP(sc_gsm[[#This Row],[Column3]],SC_enz[name_dir],SC_enz[name_dir],"")</f>
        <v>TAGt_c_rm_FWD</v>
      </c>
      <c r="F2435" t="str">
        <f>_xlfn.XLOOKUP(sc_gsm[[#This Row],[model_rxn]],RT_gsm[model_rxn],RT_gsm[model_rxn],"")</f>
        <v>TAGt_c_rm</v>
      </c>
      <c r="G2435" s="3" t="str">
        <f>_xlfn.XLOOKUP(sc_gsm[[#This Row],[Column3]],RT_gsm[Column3],RT_gsm[Column3],"")</f>
        <v>TAGt_c_rm_FWD</v>
      </c>
      <c r="H2435" s="3" t="str" cm="1">
        <f t="array" ref="H2435">sc_gsm[[#This Row],[model_rxn]]&amp;",r,"&amp;_xlfn.SWITCH(sc_gsm[[#This Row],[Column2]],"REV","lower_bound:-","FWD","upper_bound:")&amp;"1000"</f>
        <v>TAGt_c_rm,r,upper_bound:1000</v>
      </c>
      <c r="I2435" s="3" t="str">
        <f>_xlfn.XLOOKUP(sc_gsm[[#This Row],[Column3]],SC_enz[name_dir],SC_enz[name_dir],"")</f>
        <v>TAGt_c_rm_FWD</v>
      </c>
      <c r="J2435" s="3" t="str">
        <f>_xlfn.XLOOKUP(sc_gsm[[#This Row],[name]],[1]RXNS!$C:$C,[1]RXNS!$D:$D,"")</f>
        <v/>
      </c>
      <c r="K2435" s="3" t="str">
        <f>_xlfn.XLOOKUP(sc_gsm[[#This Row],[name]],[2]RXNS!$C:$C,[2]RXNS!$D:$D,"")</f>
        <v/>
      </c>
      <c r="L2435" s="3" t="b">
        <f>sc_gsm[[#This Row],[yeast8.3.4 equation]]=sc_gsm[[#This Row],[yeast9 equation]]</f>
        <v>1</v>
      </c>
    </row>
    <row r="2436" spans="1:12" hidden="1" x14ac:dyDescent="0.2">
      <c r="A2436" t="s">
        <v>3300</v>
      </c>
      <c r="B2436" t="s">
        <v>8360</v>
      </c>
      <c r="C2436" t="s">
        <v>3903</v>
      </c>
      <c r="D2436" t="str">
        <f>sc_gsm[[#This Row],[model_rxn]]&amp;"_"&amp;sc_gsm[[#This Row],[Column2]]</f>
        <v>TAGt_l_rm_REV</v>
      </c>
      <c r="E2436" t="str">
        <f>_xlfn.XLOOKUP(sc_gsm[[#This Row],[Column3]],SC_enz[name_dir],SC_enz[name_dir],"")</f>
        <v>TAGt_l_rm_REV</v>
      </c>
      <c r="F2436" t="str">
        <f>_xlfn.XLOOKUP(sc_gsm[[#This Row],[model_rxn]],RT_gsm[model_rxn],RT_gsm[model_rxn],"")</f>
        <v>TAGt_l_rm</v>
      </c>
      <c r="G2436" s="3" t="str">
        <f>_xlfn.XLOOKUP(sc_gsm[[#This Row],[Column3]],RT_gsm[Column3],RT_gsm[Column3],"")</f>
        <v>TAGt_l_rm_REV</v>
      </c>
      <c r="H2436" s="3" t="str" cm="1">
        <f t="array" ref="H2436">sc_gsm[[#This Row],[model_rxn]]&amp;",r,"&amp;_xlfn.SWITCH(sc_gsm[[#This Row],[Column2]],"REV","lower_bound:-","FWD","upper_bound:")&amp;"1000"</f>
        <v>TAGt_l_rm,r,lower_bound:-1000</v>
      </c>
      <c r="I2436" s="3" t="str">
        <f>_xlfn.XLOOKUP(sc_gsm[[#This Row],[Column3]],SC_enz[name_dir],SC_enz[name_dir],"")</f>
        <v>TAGt_l_rm_REV</v>
      </c>
      <c r="J2436" s="3" t="str">
        <f>_xlfn.XLOOKUP(sc_gsm[[#This Row],[name]],[1]RXNS!$C:$C,[1]RXNS!$D:$D,"")</f>
        <v/>
      </c>
      <c r="K2436" s="3" t="str">
        <f>_xlfn.XLOOKUP(sc_gsm[[#This Row],[name]],[2]RXNS!$C:$C,[2]RXNS!$D:$D,"")</f>
        <v/>
      </c>
      <c r="L2436" s="3" t="b">
        <f>sc_gsm[[#This Row],[yeast8.3.4 equation]]=sc_gsm[[#This Row],[yeast9 equation]]</f>
        <v>1</v>
      </c>
    </row>
    <row r="2437" spans="1:12" hidden="1" x14ac:dyDescent="0.2">
      <c r="A2437" t="s">
        <v>3300</v>
      </c>
      <c r="B2437" t="s">
        <v>8360</v>
      </c>
      <c r="C2437" t="s">
        <v>3902</v>
      </c>
      <c r="D2437" t="str">
        <f>sc_gsm[[#This Row],[model_rxn]]&amp;"_"&amp;sc_gsm[[#This Row],[Column2]]</f>
        <v>TAGt_l_rm_FWD</v>
      </c>
      <c r="E2437" t="str">
        <f>_xlfn.XLOOKUP(sc_gsm[[#This Row],[Column3]],SC_enz[name_dir],SC_enz[name_dir],"")</f>
        <v>TAGt_l_rm_FWD</v>
      </c>
      <c r="F2437" t="str">
        <f>_xlfn.XLOOKUP(sc_gsm[[#This Row],[model_rxn]],RT_gsm[model_rxn],RT_gsm[model_rxn],"")</f>
        <v>TAGt_l_rm</v>
      </c>
      <c r="G2437" s="3" t="str">
        <f>_xlfn.XLOOKUP(sc_gsm[[#This Row],[Column3]],RT_gsm[Column3],RT_gsm[Column3],"")</f>
        <v>TAGt_l_rm_FWD</v>
      </c>
      <c r="H2437" s="3" t="str" cm="1">
        <f t="array" ref="H2437">sc_gsm[[#This Row],[model_rxn]]&amp;",r,"&amp;_xlfn.SWITCH(sc_gsm[[#This Row],[Column2]],"REV","lower_bound:-","FWD","upper_bound:")&amp;"1000"</f>
        <v>TAGt_l_rm,r,upper_bound:1000</v>
      </c>
      <c r="I2437" s="3" t="str">
        <f>_xlfn.XLOOKUP(sc_gsm[[#This Row],[Column3]],SC_enz[name_dir],SC_enz[name_dir],"")</f>
        <v>TAGt_l_rm_FWD</v>
      </c>
      <c r="J2437" s="3" t="str">
        <f>_xlfn.XLOOKUP(sc_gsm[[#This Row],[name]],[1]RXNS!$C:$C,[1]RXNS!$D:$D,"")</f>
        <v/>
      </c>
      <c r="K2437" s="3" t="str">
        <f>_xlfn.XLOOKUP(sc_gsm[[#This Row],[name]],[2]RXNS!$C:$C,[2]RXNS!$D:$D,"")</f>
        <v/>
      </c>
      <c r="L2437" s="3" t="b">
        <f>sc_gsm[[#This Row],[yeast8.3.4 equation]]=sc_gsm[[#This Row],[yeast9 equation]]</f>
        <v>1</v>
      </c>
    </row>
    <row r="2438" spans="1:12" hidden="1" x14ac:dyDescent="0.2">
      <c r="A2438" t="s">
        <v>3301</v>
      </c>
      <c r="B2438" t="s">
        <v>8361</v>
      </c>
      <c r="C2438" t="s">
        <v>3903</v>
      </c>
      <c r="D2438" t="str">
        <f>sc_gsm[[#This Row],[model_rxn]]&amp;"_"&amp;sc_gsm[[#This Row],[Column2]]</f>
        <v>1AGPEt_l_rm_REV</v>
      </c>
      <c r="E2438" t="str">
        <f>_xlfn.XLOOKUP(sc_gsm[[#This Row],[Column3]],SC_enz[name_dir],SC_enz[name_dir],"")</f>
        <v>1AGPEt_l_rm_REV</v>
      </c>
      <c r="F2438" t="str">
        <f>_xlfn.XLOOKUP(sc_gsm[[#This Row],[model_rxn]],RT_gsm[model_rxn],RT_gsm[model_rxn],"")</f>
        <v>1AGPEt_l_rm</v>
      </c>
      <c r="G2438" s="3" t="str">
        <f>_xlfn.XLOOKUP(sc_gsm[[#This Row],[Column3]],RT_gsm[Column3],RT_gsm[Column3],"")</f>
        <v>1AGPEt_l_rm_REV</v>
      </c>
      <c r="H2438" s="3" t="str" cm="1">
        <f t="array" ref="H2438">sc_gsm[[#This Row],[model_rxn]]&amp;",r,"&amp;_xlfn.SWITCH(sc_gsm[[#This Row],[Column2]],"REV","lower_bound:-","FWD","upper_bound:")&amp;"1000"</f>
        <v>1AGPEt_l_rm,r,lower_bound:-1000</v>
      </c>
      <c r="I2438" s="3" t="str">
        <f>_xlfn.XLOOKUP(sc_gsm[[#This Row],[Column3]],SC_enz[name_dir],SC_enz[name_dir],"")</f>
        <v>1AGPEt_l_rm_REV</v>
      </c>
      <c r="J2438" s="3" t="str">
        <f>_xlfn.XLOOKUP(sc_gsm[[#This Row],[name]],[1]RXNS!$C:$C,[1]RXNS!$D:$D,"")</f>
        <v/>
      </c>
      <c r="K2438" s="3" t="str">
        <f>_xlfn.XLOOKUP(sc_gsm[[#This Row],[name]],[2]RXNS!$C:$C,[2]RXNS!$D:$D,"")</f>
        <v/>
      </c>
      <c r="L2438" s="3" t="b">
        <f>sc_gsm[[#This Row],[yeast8.3.4 equation]]=sc_gsm[[#This Row],[yeast9 equation]]</f>
        <v>1</v>
      </c>
    </row>
    <row r="2439" spans="1:12" hidden="1" x14ac:dyDescent="0.2">
      <c r="A2439" t="s">
        <v>3301</v>
      </c>
      <c r="B2439" t="s">
        <v>8361</v>
      </c>
      <c r="C2439" t="s">
        <v>3902</v>
      </c>
      <c r="D2439" t="str">
        <f>sc_gsm[[#This Row],[model_rxn]]&amp;"_"&amp;sc_gsm[[#This Row],[Column2]]</f>
        <v>1AGPEt_l_rm_FWD</v>
      </c>
      <c r="E2439" t="str">
        <f>_xlfn.XLOOKUP(sc_gsm[[#This Row],[Column3]],SC_enz[name_dir],SC_enz[name_dir],"")</f>
        <v>1AGPEt_l_rm_FWD</v>
      </c>
      <c r="F2439" t="str">
        <f>_xlfn.XLOOKUP(sc_gsm[[#This Row],[model_rxn]],RT_gsm[model_rxn],RT_gsm[model_rxn],"")</f>
        <v>1AGPEt_l_rm</v>
      </c>
      <c r="G2439" s="3" t="str">
        <f>_xlfn.XLOOKUP(sc_gsm[[#This Row],[Column3]],RT_gsm[Column3],RT_gsm[Column3],"")</f>
        <v>1AGPEt_l_rm_FWD</v>
      </c>
      <c r="H2439" s="3" t="str" cm="1">
        <f t="array" ref="H2439">sc_gsm[[#This Row],[model_rxn]]&amp;",r,"&amp;_xlfn.SWITCH(sc_gsm[[#This Row],[Column2]],"REV","lower_bound:-","FWD","upper_bound:")&amp;"1000"</f>
        <v>1AGPEt_l_rm,r,upper_bound:1000</v>
      </c>
      <c r="I2439" s="3" t="str">
        <f>_xlfn.XLOOKUP(sc_gsm[[#This Row],[Column3]],SC_enz[name_dir],SC_enz[name_dir],"")</f>
        <v>1AGPEt_l_rm_FWD</v>
      </c>
      <c r="J2439" s="3" t="str">
        <f>_xlfn.XLOOKUP(sc_gsm[[#This Row],[name]],[1]RXNS!$C:$C,[1]RXNS!$D:$D,"")</f>
        <v/>
      </c>
      <c r="K2439" s="3" t="str">
        <f>_xlfn.XLOOKUP(sc_gsm[[#This Row],[name]],[2]RXNS!$C:$C,[2]RXNS!$D:$D,"")</f>
        <v/>
      </c>
      <c r="L2439" s="3" t="b">
        <f>sc_gsm[[#This Row],[yeast8.3.4 equation]]=sc_gsm[[#This Row],[yeast9 equation]]</f>
        <v>1</v>
      </c>
    </row>
    <row r="2440" spans="1:12" hidden="1" x14ac:dyDescent="0.2">
      <c r="A2440" t="s">
        <v>3302</v>
      </c>
      <c r="B2440" t="s">
        <v>8362</v>
      </c>
      <c r="C2440" t="s">
        <v>3903</v>
      </c>
      <c r="D2440" t="str">
        <f>sc_gsm[[#This Row],[model_rxn]]&amp;"_"&amp;sc_gsm[[#This Row],[Column2]]</f>
        <v>1AGPCt_l_rm_REV</v>
      </c>
      <c r="E2440" t="str">
        <f>_xlfn.XLOOKUP(sc_gsm[[#This Row],[Column3]],SC_enz[name_dir],SC_enz[name_dir],"")</f>
        <v>1AGPCt_l_rm_REV</v>
      </c>
      <c r="F2440" t="str">
        <f>_xlfn.XLOOKUP(sc_gsm[[#This Row],[model_rxn]],RT_gsm[model_rxn],RT_gsm[model_rxn],"")</f>
        <v>1AGPCt_l_rm</v>
      </c>
      <c r="G2440" s="3" t="str">
        <f>_xlfn.XLOOKUP(sc_gsm[[#This Row],[Column3]],RT_gsm[Column3],RT_gsm[Column3],"")</f>
        <v>1AGPCt_l_rm_REV</v>
      </c>
      <c r="H2440" s="3" t="str" cm="1">
        <f t="array" ref="H2440">sc_gsm[[#This Row],[model_rxn]]&amp;",r,"&amp;_xlfn.SWITCH(sc_gsm[[#This Row],[Column2]],"REV","lower_bound:-","FWD","upper_bound:")&amp;"1000"</f>
        <v>1AGPCt_l_rm,r,lower_bound:-1000</v>
      </c>
      <c r="I2440" s="3" t="str">
        <f>_xlfn.XLOOKUP(sc_gsm[[#This Row],[Column3]],SC_enz[name_dir],SC_enz[name_dir],"")</f>
        <v>1AGPCt_l_rm_REV</v>
      </c>
      <c r="J2440" s="3" t="str">
        <f>_xlfn.XLOOKUP(sc_gsm[[#This Row],[name]],[1]RXNS!$C:$C,[1]RXNS!$D:$D,"")</f>
        <v/>
      </c>
      <c r="K2440" s="3" t="str">
        <f>_xlfn.XLOOKUP(sc_gsm[[#This Row],[name]],[2]RXNS!$C:$C,[2]RXNS!$D:$D,"")</f>
        <v/>
      </c>
      <c r="L2440" s="3" t="b">
        <f>sc_gsm[[#This Row],[yeast8.3.4 equation]]=sc_gsm[[#This Row],[yeast9 equation]]</f>
        <v>1</v>
      </c>
    </row>
    <row r="2441" spans="1:12" hidden="1" x14ac:dyDescent="0.2">
      <c r="A2441" t="s">
        <v>3302</v>
      </c>
      <c r="B2441" t="s">
        <v>8362</v>
      </c>
      <c r="C2441" t="s">
        <v>3902</v>
      </c>
      <c r="D2441" t="str">
        <f>sc_gsm[[#This Row],[model_rxn]]&amp;"_"&amp;sc_gsm[[#This Row],[Column2]]</f>
        <v>1AGPCt_l_rm_FWD</v>
      </c>
      <c r="E2441" t="str">
        <f>_xlfn.XLOOKUP(sc_gsm[[#This Row],[Column3]],SC_enz[name_dir],SC_enz[name_dir],"")</f>
        <v>1AGPCt_l_rm_FWD</v>
      </c>
      <c r="F2441" t="str">
        <f>_xlfn.XLOOKUP(sc_gsm[[#This Row],[model_rxn]],RT_gsm[model_rxn],RT_gsm[model_rxn],"")</f>
        <v>1AGPCt_l_rm</v>
      </c>
      <c r="G2441" s="3" t="str">
        <f>_xlfn.XLOOKUP(sc_gsm[[#This Row],[Column3]],RT_gsm[Column3],RT_gsm[Column3],"")</f>
        <v>1AGPCt_l_rm_FWD</v>
      </c>
      <c r="H2441" s="3" t="str" cm="1">
        <f t="array" ref="H2441">sc_gsm[[#This Row],[model_rxn]]&amp;",r,"&amp;_xlfn.SWITCH(sc_gsm[[#This Row],[Column2]],"REV","lower_bound:-","FWD","upper_bound:")&amp;"1000"</f>
        <v>1AGPCt_l_rm,r,upper_bound:1000</v>
      </c>
      <c r="I2441" s="3" t="str">
        <f>_xlfn.XLOOKUP(sc_gsm[[#This Row],[Column3]],SC_enz[name_dir],SC_enz[name_dir],"")</f>
        <v>1AGPCt_l_rm_FWD</v>
      </c>
      <c r="J2441" s="3" t="str">
        <f>_xlfn.XLOOKUP(sc_gsm[[#This Row],[name]],[1]RXNS!$C:$C,[1]RXNS!$D:$D,"")</f>
        <v/>
      </c>
      <c r="K2441" s="3" t="str">
        <f>_xlfn.XLOOKUP(sc_gsm[[#This Row],[name]],[2]RXNS!$C:$C,[2]RXNS!$D:$D,"")</f>
        <v/>
      </c>
      <c r="L2441" s="3" t="b">
        <f>sc_gsm[[#This Row],[yeast8.3.4 equation]]=sc_gsm[[#This Row],[yeast9 equation]]</f>
        <v>1</v>
      </c>
    </row>
    <row r="2442" spans="1:12" hidden="1" x14ac:dyDescent="0.2">
      <c r="A2442" t="s">
        <v>3303</v>
      </c>
      <c r="B2442" t="s">
        <v>8363</v>
      </c>
      <c r="C2442" t="s">
        <v>3903</v>
      </c>
      <c r="D2442" t="str">
        <f>sc_gsm[[#This Row],[model_rxn]]&amp;"_"&amp;sc_gsm[[#This Row],[Column2]]</f>
        <v>PSt_c_rm_REV</v>
      </c>
      <c r="E2442" t="str">
        <f>_xlfn.XLOOKUP(sc_gsm[[#This Row],[Column3]],SC_enz[name_dir],SC_enz[name_dir],"")</f>
        <v>PSt_c_rm_REV</v>
      </c>
      <c r="F2442" t="str">
        <f>_xlfn.XLOOKUP(sc_gsm[[#This Row],[model_rxn]],RT_gsm[model_rxn],RT_gsm[model_rxn],"")</f>
        <v>PSt_c_rm</v>
      </c>
      <c r="G2442" s="3" t="str">
        <f>_xlfn.XLOOKUP(sc_gsm[[#This Row],[Column3]],RT_gsm[Column3],RT_gsm[Column3],"")</f>
        <v>PSt_c_rm_REV</v>
      </c>
      <c r="H2442" s="3" t="str" cm="1">
        <f t="array" ref="H2442">sc_gsm[[#This Row],[model_rxn]]&amp;",r,"&amp;_xlfn.SWITCH(sc_gsm[[#This Row],[Column2]],"REV","lower_bound:-","FWD","upper_bound:")&amp;"1000"</f>
        <v>PSt_c_rm,r,lower_bound:-1000</v>
      </c>
      <c r="I2442" s="3" t="str">
        <f>_xlfn.XLOOKUP(sc_gsm[[#This Row],[Column3]],SC_enz[name_dir],SC_enz[name_dir],"")</f>
        <v>PSt_c_rm_REV</v>
      </c>
      <c r="J2442" s="3" t="str">
        <f>_xlfn.XLOOKUP(sc_gsm[[#This Row],[name]],[1]RXNS!$C:$C,[1]RXNS!$D:$D,"")</f>
        <v/>
      </c>
      <c r="K2442" s="3" t="str">
        <f>_xlfn.XLOOKUP(sc_gsm[[#This Row],[name]],[2]RXNS!$C:$C,[2]RXNS!$D:$D,"")</f>
        <v/>
      </c>
      <c r="L2442" s="3" t="b">
        <f>sc_gsm[[#This Row],[yeast8.3.4 equation]]=sc_gsm[[#This Row],[yeast9 equation]]</f>
        <v>1</v>
      </c>
    </row>
    <row r="2443" spans="1:12" hidden="1" x14ac:dyDescent="0.2">
      <c r="A2443" t="s">
        <v>3303</v>
      </c>
      <c r="B2443" t="s">
        <v>8363</v>
      </c>
      <c r="C2443" t="s">
        <v>3902</v>
      </c>
      <c r="D2443" t="str">
        <f>sc_gsm[[#This Row],[model_rxn]]&amp;"_"&amp;sc_gsm[[#This Row],[Column2]]</f>
        <v>PSt_c_rm_FWD</v>
      </c>
      <c r="E2443" t="str">
        <f>_xlfn.XLOOKUP(sc_gsm[[#This Row],[Column3]],SC_enz[name_dir],SC_enz[name_dir],"")</f>
        <v>PSt_c_rm_FWD</v>
      </c>
      <c r="F2443" t="str">
        <f>_xlfn.XLOOKUP(sc_gsm[[#This Row],[model_rxn]],RT_gsm[model_rxn],RT_gsm[model_rxn],"")</f>
        <v>PSt_c_rm</v>
      </c>
      <c r="G2443" s="3" t="str">
        <f>_xlfn.XLOOKUP(sc_gsm[[#This Row],[Column3]],RT_gsm[Column3],RT_gsm[Column3],"")</f>
        <v>PSt_c_rm_FWD</v>
      </c>
      <c r="H2443" s="3" t="str" cm="1">
        <f t="array" ref="H2443">sc_gsm[[#This Row],[model_rxn]]&amp;",r,"&amp;_xlfn.SWITCH(sc_gsm[[#This Row],[Column2]],"REV","lower_bound:-","FWD","upper_bound:")&amp;"1000"</f>
        <v>PSt_c_rm,r,upper_bound:1000</v>
      </c>
      <c r="I2443" s="3" t="str">
        <f>_xlfn.XLOOKUP(sc_gsm[[#This Row],[Column3]],SC_enz[name_dir],SC_enz[name_dir],"")</f>
        <v>PSt_c_rm_FWD</v>
      </c>
      <c r="J2443" s="3" t="str">
        <f>_xlfn.XLOOKUP(sc_gsm[[#This Row],[name]],[1]RXNS!$C:$C,[1]RXNS!$D:$D,"")</f>
        <v/>
      </c>
      <c r="K2443" s="3" t="str">
        <f>_xlfn.XLOOKUP(sc_gsm[[#This Row],[name]],[2]RXNS!$C:$C,[2]RXNS!$D:$D,"")</f>
        <v/>
      </c>
      <c r="L2443" s="3" t="b">
        <f>sc_gsm[[#This Row],[yeast8.3.4 equation]]=sc_gsm[[#This Row],[yeast9 equation]]</f>
        <v>1</v>
      </c>
    </row>
    <row r="2444" spans="1:12" hidden="1" x14ac:dyDescent="0.2">
      <c r="A2444" t="s">
        <v>3304</v>
      </c>
      <c r="B2444" t="s">
        <v>8363</v>
      </c>
      <c r="C2444" t="s">
        <v>3903</v>
      </c>
      <c r="D2444" t="str">
        <f>sc_gsm[[#This Row],[model_rxn]]&amp;"_"&amp;sc_gsm[[#This Row],[Column2]]</f>
        <v>PSt_en_rm_REV</v>
      </c>
      <c r="E2444" t="str">
        <f>_xlfn.XLOOKUP(sc_gsm[[#This Row],[Column3]],SC_enz[name_dir],SC_enz[name_dir],"")</f>
        <v>PSt_en_rm_REV</v>
      </c>
      <c r="F2444" t="str">
        <f>_xlfn.XLOOKUP(sc_gsm[[#This Row],[model_rxn]],RT_gsm[model_rxn],RT_gsm[model_rxn],"")</f>
        <v>PSt_en_rm</v>
      </c>
      <c r="G2444" s="3" t="str">
        <f>_xlfn.XLOOKUP(sc_gsm[[#This Row],[Column3]],RT_gsm[Column3],RT_gsm[Column3],"")</f>
        <v>PSt_en_rm_REV</v>
      </c>
      <c r="H2444" s="3" t="str" cm="1">
        <f t="array" ref="H2444">sc_gsm[[#This Row],[model_rxn]]&amp;",r,"&amp;_xlfn.SWITCH(sc_gsm[[#This Row],[Column2]],"REV","lower_bound:-","FWD","upper_bound:")&amp;"1000"</f>
        <v>PSt_en_rm,r,lower_bound:-1000</v>
      </c>
      <c r="I2444" s="3" t="str">
        <f>_xlfn.XLOOKUP(sc_gsm[[#This Row],[Column3]],SC_enz[name_dir],SC_enz[name_dir],"")</f>
        <v>PSt_en_rm_REV</v>
      </c>
      <c r="J2444" s="3" t="str">
        <f>_xlfn.XLOOKUP(sc_gsm[[#This Row],[name]],[1]RXNS!$C:$C,[1]RXNS!$D:$D,"")</f>
        <v/>
      </c>
      <c r="K2444" s="3" t="str">
        <f>_xlfn.XLOOKUP(sc_gsm[[#This Row],[name]],[2]RXNS!$C:$C,[2]RXNS!$D:$D,"")</f>
        <v/>
      </c>
      <c r="L2444" s="3" t="b">
        <f>sc_gsm[[#This Row],[yeast8.3.4 equation]]=sc_gsm[[#This Row],[yeast9 equation]]</f>
        <v>1</v>
      </c>
    </row>
    <row r="2445" spans="1:12" hidden="1" x14ac:dyDescent="0.2">
      <c r="A2445" t="s">
        <v>3304</v>
      </c>
      <c r="B2445" t="s">
        <v>8363</v>
      </c>
      <c r="C2445" t="s">
        <v>3902</v>
      </c>
      <c r="D2445" t="str">
        <f>sc_gsm[[#This Row],[model_rxn]]&amp;"_"&amp;sc_gsm[[#This Row],[Column2]]</f>
        <v>PSt_en_rm_FWD</v>
      </c>
      <c r="E2445" t="str">
        <f>_xlfn.XLOOKUP(sc_gsm[[#This Row],[Column3]],SC_enz[name_dir],SC_enz[name_dir],"")</f>
        <v>PSt_en_rm_FWD</v>
      </c>
      <c r="F2445" t="str">
        <f>_xlfn.XLOOKUP(sc_gsm[[#This Row],[model_rxn]],RT_gsm[model_rxn],RT_gsm[model_rxn],"")</f>
        <v>PSt_en_rm</v>
      </c>
      <c r="G2445" s="3" t="str">
        <f>_xlfn.XLOOKUP(sc_gsm[[#This Row],[Column3]],RT_gsm[Column3],RT_gsm[Column3],"")</f>
        <v>PSt_en_rm_FWD</v>
      </c>
      <c r="H2445" s="3" t="str" cm="1">
        <f t="array" ref="H2445">sc_gsm[[#This Row],[model_rxn]]&amp;",r,"&amp;_xlfn.SWITCH(sc_gsm[[#This Row],[Column2]],"REV","lower_bound:-","FWD","upper_bound:")&amp;"1000"</f>
        <v>PSt_en_rm,r,upper_bound:1000</v>
      </c>
      <c r="I2445" s="3" t="str">
        <f>_xlfn.XLOOKUP(sc_gsm[[#This Row],[Column3]],SC_enz[name_dir],SC_enz[name_dir],"")</f>
        <v>PSt_en_rm_FWD</v>
      </c>
      <c r="J2445" s="3" t="str">
        <f>_xlfn.XLOOKUP(sc_gsm[[#This Row],[name]],[1]RXNS!$C:$C,[1]RXNS!$D:$D,"")</f>
        <v/>
      </c>
      <c r="K2445" s="3" t="str">
        <f>_xlfn.XLOOKUP(sc_gsm[[#This Row],[name]],[2]RXNS!$C:$C,[2]RXNS!$D:$D,"")</f>
        <v/>
      </c>
      <c r="L2445" s="3" t="b">
        <f>sc_gsm[[#This Row],[yeast8.3.4 equation]]=sc_gsm[[#This Row],[yeast9 equation]]</f>
        <v>1</v>
      </c>
    </row>
    <row r="2446" spans="1:12" hidden="1" x14ac:dyDescent="0.2">
      <c r="A2446" t="s">
        <v>3305</v>
      </c>
      <c r="B2446" t="s">
        <v>8363</v>
      </c>
      <c r="C2446" t="s">
        <v>3903</v>
      </c>
      <c r="D2446" t="str">
        <f>sc_gsm[[#This Row],[model_rxn]]&amp;"_"&amp;sc_gsm[[#This Row],[Column2]]</f>
        <v>PSt_mm_rm_REV</v>
      </c>
      <c r="E2446" t="str">
        <f>_xlfn.XLOOKUP(sc_gsm[[#This Row],[Column3]],SC_enz[name_dir],SC_enz[name_dir],"")</f>
        <v>PSt_mm_rm_REV</v>
      </c>
      <c r="F2446" t="str">
        <f>_xlfn.XLOOKUP(sc_gsm[[#This Row],[model_rxn]],RT_gsm[model_rxn],RT_gsm[model_rxn],"")</f>
        <v>PSt_mm_rm</v>
      </c>
      <c r="G2446" s="3" t="str">
        <f>_xlfn.XLOOKUP(sc_gsm[[#This Row],[Column3]],RT_gsm[Column3],RT_gsm[Column3],"")</f>
        <v>PSt_mm_rm_REV</v>
      </c>
      <c r="H2446" s="3" t="str" cm="1">
        <f t="array" ref="H2446">sc_gsm[[#This Row],[model_rxn]]&amp;",r,"&amp;_xlfn.SWITCH(sc_gsm[[#This Row],[Column2]],"REV","lower_bound:-","FWD","upper_bound:")&amp;"1000"</f>
        <v>PSt_mm_rm,r,lower_bound:-1000</v>
      </c>
      <c r="I2446" s="3" t="str">
        <f>_xlfn.XLOOKUP(sc_gsm[[#This Row],[Column3]],SC_enz[name_dir],SC_enz[name_dir],"")</f>
        <v>PSt_mm_rm_REV</v>
      </c>
      <c r="J2446" s="3" t="str">
        <f>_xlfn.XLOOKUP(sc_gsm[[#This Row],[name]],[1]RXNS!$C:$C,[1]RXNS!$D:$D,"")</f>
        <v/>
      </c>
      <c r="K2446" s="3" t="str">
        <f>_xlfn.XLOOKUP(sc_gsm[[#This Row],[name]],[2]RXNS!$C:$C,[2]RXNS!$D:$D,"")</f>
        <v/>
      </c>
      <c r="L2446" s="3" t="b">
        <f>sc_gsm[[#This Row],[yeast8.3.4 equation]]=sc_gsm[[#This Row],[yeast9 equation]]</f>
        <v>1</v>
      </c>
    </row>
    <row r="2447" spans="1:12" hidden="1" x14ac:dyDescent="0.2">
      <c r="A2447" t="s">
        <v>3305</v>
      </c>
      <c r="B2447" t="s">
        <v>8363</v>
      </c>
      <c r="C2447" t="s">
        <v>3902</v>
      </c>
      <c r="D2447" t="str">
        <f>sc_gsm[[#This Row],[model_rxn]]&amp;"_"&amp;sc_gsm[[#This Row],[Column2]]</f>
        <v>PSt_mm_rm_FWD</v>
      </c>
      <c r="E2447" t="str">
        <f>_xlfn.XLOOKUP(sc_gsm[[#This Row],[Column3]],SC_enz[name_dir],SC_enz[name_dir],"")</f>
        <v>PSt_mm_rm_FWD</v>
      </c>
      <c r="F2447" t="str">
        <f>_xlfn.XLOOKUP(sc_gsm[[#This Row],[model_rxn]],RT_gsm[model_rxn],RT_gsm[model_rxn],"")</f>
        <v>PSt_mm_rm</v>
      </c>
      <c r="G2447" s="3" t="str">
        <f>_xlfn.XLOOKUP(sc_gsm[[#This Row],[Column3]],RT_gsm[Column3],RT_gsm[Column3],"")</f>
        <v>PSt_mm_rm_FWD</v>
      </c>
      <c r="H2447" s="3" t="str" cm="1">
        <f t="array" ref="H2447">sc_gsm[[#This Row],[model_rxn]]&amp;",r,"&amp;_xlfn.SWITCH(sc_gsm[[#This Row],[Column2]],"REV","lower_bound:-","FWD","upper_bound:")&amp;"1000"</f>
        <v>PSt_mm_rm,r,upper_bound:1000</v>
      </c>
      <c r="I2447" s="3" t="str">
        <f>_xlfn.XLOOKUP(sc_gsm[[#This Row],[Column3]],SC_enz[name_dir],SC_enz[name_dir],"")</f>
        <v>PSt_mm_rm_FWD</v>
      </c>
      <c r="J2447" s="3" t="str">
        <f>_xlfn.XLOOKUP(sc_gsm[[#This Row],[name]],[1]RXNS!$C:$C,[1]RXNS!$D:$D,"")</f>
        <v/>
      </c>
      <c r="K2447" s="3" t="str">
        <f>_xlfn.XLOOKUP(sc_gsm[[#This Row],[name]],[2]RXNS!$C:$C,[2]RXNS!$D:$D,"")</f>
        <v/>
      </c>
      <c r="L2447" s="3" t="b">
        <f>sc_gsm[[#This Row],[yeast8.3.4 equation]]=sc_gsm[[#This Row],[yeast9 equation]]</f>
        <v>1</v>
      </c>
    </row>
    <row r="2448" spans="1:12" hidden="1" x14ac:dyDescent="0.2">
      <c r="A2448" t="s">
        <v>3306</v>
      </c>
      <c r="B2448" t="s">
        <v>8363</v>
      </c>
      <c r="C2448" t="s">
        <v>3903</v>
      </c>
      <c r="D2448" t="str">
        <f>sc_gsm[[#This Row],[model_rxn]]&amp;"_"&amp;sc_gsm[[#This Row],[Column2]]</f>
        <v>PSt_gm_rm_REV</v>
      </c>
      <c r="E2448" t="str">
        <f>_xlfn.XLOOKUP(sc_gsm[[#This Row],[Column3]],SC_enz[name_dir],SC_enz[name_dir],"")</f>
        <v>PSt_gm_rm_REV</v>
      </c>
      <c r="F2448" t="str">
        <f>_xlfn.XLOOKUP(sc_gsm[[#This Row],[model_rxn]],RT_gsm[model_rxn],RT_gsm[model_rxn],"")</f>
        <v>PSt_gm_rm</v>
      </c>
      <c r="G2448" s="3" t="str">
        <f>_xlfn.XLOOKUP(sc_gsm[[#This Row],[Column3]],RT_gsm[Column3],RT_gsm[Column3],"")</f>
        <v>PSt_gm_rm_REV</v>
      </c>
      <c r="H2448" s="3" t="str" cm="1">
        <f t="array" ref="H2448">sc_gsm[[#This Row],[model_rxn]]&amp;",r,"&amp;_xlfn.SWITCH(sc_gsm[[#This Row],[Column2]],"REV","lower_bound:-","FWD","upper_bound:")&amp;"1000"</f>
        <v>PSt_gm_rm,r,lower_bound:-1000</v>
      </c>
      <c r="I2448" s="3" t="str">
        <f>_xlfn.XLOOKUP(sc_gsm[[#This Row],[Column3]],SC_enz[name_dir],SC_enz[name_dir],"")</f>
        <v>PSt_gm_rm_REV</v>
      </c>
      <c r="J2448" s="3" t="str">
        <f>_xlfn.XLOOKUP(sc_gsm[[#This Row],[name]],[1]RXNS!$C:$C,[1]RXNS!$D:$D,"")</f>
        <v/>
      </c>
      <c r="K2448" s="3" t="str">
        <f>_xlfn.XLOOKUP(sc_gsm[[#This Row],[name]],[2]RXNS!$C:$C,[2]RXNS!$D:$D,"")</f>
        <v/>
      </c>
      <c r="L2448" s="3" t="b">
        <f>sc_gsm[[#This Row],[yeast8.3.4 equation]]=sc_gsm[[#This Row],[yeast9 equation]]</f>
        <v>1</v>
      </c>
    </row>
    <row r="2449" spans="1:12" hidden="1" x14ac:dyDescent="0.2">
      <c r="A2449" t="s">
        <v>3306</v>
      </c>
      <c r="B2449" t="s">
        <v>8363</v>
      </c>
      <c r="C2449" t="s">
        <v>3902</v>
      </c>
      <c r="D2449" t="str">
        <f>sc_gsm[[#This Row],[model_rxn]]&amp;"_"&amp;sc_gsm[[#This Row],[Column2]]</f>
        <v>PSt_gm_rm_FWD</v>
      </c>
      <c r="E2449" t="str">
        <f>_xlfn.XLOOKUP(sc_gsm[[#This Row],[Column3]],SC_enz[name_dir],SC_enz[name_dir],"")</f>
        <v>PSt_gm_rm_FWD</v>
      </c>
      <c r="F2449" t="str">
        <f>_xlfn.XLOOKUP(sc_gsm[[#This Row],[model_rxn]],RT_gsm[model_rxn],RT_gsm[model_rxn],"")</f>
        <v>PSt_gm_rm</v>
      </c>
      <c r="G2449" s="3" t="str">
        <f>_xlfn.XLOOKUP(sc_gsm[[#This Row],[Column3]],RT_gsm[Column3],RT_gsm[Column3],"")</f>
        <v>PSt_gm_rm_FWD</v>
      </c>
      <c r="H2449" s="3" t="str" cm="1">
        <f t="array" ref="H2449">sc_gsm[[#This Row],[model_rxn]]&amp;",r,"&amp;_xlfn.SWITCH(sc_gsm[[#This Row],[Column2]],"REV","lower_bound:-","FWD","upper_bound:")&amp;"1000"</f>
        <v>PSt_gm_rm,r,upper_bound:1000</v>
      </c>
      <c r="I2449" s="3" t="str">
        <f>_xlfn.XLOOKUP(sc_gsm[[#This Row],[Column3]],SC_enz[name_dir],SC_enz[name_dir],"")</f>
        <v>PSt_gm_rm_FWD</v>
      </c>
      <c r="J2449" s="3" t="str">
        <f>_xlfn.XLOOKUP(sc_gsm[[#This Row],[name]],[1]RXNS!$C:$C,[1]RXNS!$D:$D,"")</f>
        <v/>
      </c>
      <c r="K2449" s="3" t="str">
        <f>_xlfn.XLOOKUP(sc_gsm[[#This Row],[name]],[2]RXNS!$C:$C,[2]RXNS!$D:$D,"")</f>
        <v/>
      </c>
      <c r="L2449" s="3" t="b">
        <f>sc_gsm[[#This Row],[yeast8.3.4 equation]]=sc_gsm[[#This Row],[yeast9 equation]]</f>
        <v>1</v>
      </c>
    </row>
    <row r="2450" spans="1:12" hidden="1" x14ac:dyDescent="0.2">
      <c r="A2450" t="s">
        <v>3313</v>
      </c>
      <c r="B2450" t="s">
        <v>8363</v>
      </c>
      <c r="C2450" t="s">
        <v>3903</v>
      </c>
      <c r="D2450" t="str">
        <f>sc_gsm[[#This Row],[model_rxn]]&amp;"_"&amp;sc_gsm[[#This Row],[Column2]]</f>
        <v>PSt_rm_vm_REV</v>
      </c>
      <c r="E2450" t="str">
        <f>_xlfn.XLOOKUP(sc_gsm[[#This Row],[Column3]],SC_enz[name_dir],SC_enz[name_dir],"")</f>
        <v>PSt_rm_vm_REV</v>
      </c>
      <c r="F2450" t="str">
        <f>_xlfn.XLOOKUP(sc_gsm[[#This Row],[model_rxn]],RT_gsm[model_rxn],RT_gsm[model_rxn],"")</f>
        <v>PSt_rm_vm</v>
      </c>
      <c r="G2450" s="3" t="str">
        <f>_xlfn.XLOOKUP(sc_gsm[[#This Row],[Column3]],RT_gsm[Column3],RT_gsm[Column3],"")</f>
        <v>PSt_rm_vm_REV</v>
      </c>
      <c r="H2450" s="3" t="str" cm="1">
        <f t="array" ref="H2450">sc_gsm[[#This Row],[model_rxn]]&amp;",r,"&amp;_xlfn.SWITCH(sc_gsm[[#This Row],[Column2]],"REV","lower_bound:-","FWD","upper_bound:")&amp;"1000"</f>
        <v>PSt_rm_vm,r,lower_bound:-1000</v>
      </c>
      <c r="I2450" s="3" t="str">
        <f>_xlfn.XLOOKUP(sc_gsm[[#This Row],[Column3]],SC_enz[name_dir],SC_enz[name_dir],"")</f>
        <v>PSt_rm_vm_REV</v>
      </c>
      <c r="J2450" s="3" t="str">
        <f>_xlfn.XLOOKUP(sc_gsm[[#This Row],[name]],[1]RXNS!$C:$C,[1]RXNS!$D:$D,"")</f>
        <v/>
      </c>
      <c r="K2450" s="3" t="str">
        <f>_xlfn.XLOOKUP(sc_gsm[[#This Row],[name]],[2]RXNS!$C:$C,[2]RXNS!$D:$D,"")</f>
        <v/>
      </c>
      <c r="L2450" s="3" t="b">
        <f>sc_gsm[[#This Row],[yeast8.3.4 equation]]=sc_gsm[[#This Row],[yeast9 equation]]</f>
        <v>1</v>
      </c>
    </row>
    <row r="2451" spans="1:12" hidden="1" x14ac:dyDescent="0.2">
      <c r="A2451" t="s">
        <v>3313</v>
      </c>
      <c r="B2451" t="s">
        <v>8363</v>
      </c>
      <c r="C2451" t="s">
        <v>3902</v>
      </c>
      <c r="D2451" t="str">
        <f>sc_gsm[[#This Row],[model_rxn]]&amp;"_"&amp;sc_gsm[[#This Row],[Column2]]</f>
        <v>PSt_rm_vm_FWD</v>
      </c>
      <c r="E2451" t="str">
        <f>_xlfn.XLOOKUP(sc_gsm[[#This Row],[Column3]],SC_enz[name_dir],SC_enz[name_dir],"")</f>
        <v>PSt_rm_vm_FWD</v>
      </c>
      <c r="F2451" t="str">
        <f>_xlfn.XLOOKUP(sc_gsm[[#This Row],[model_rxn]],RT_gsm[model_rxn],RT_gsm[model_rxn],"")</f>
        <v>PSt_rm_vm</v>
      </c>
      <c r="G2451" s="3" t="str">
        <f>_xlfn.XLOOKUP(sc_gsm[[#This Row],[Column3]],RT_gsm[Column3],RT_gsm[Column3],"")</f>
        <v>PSt_rm_vm_FWD</v>
      </c>
      <c r="H2451" s="3" t="str" cm="1">
        <f t="array" ref="H2451">sc_gsm[[#This Row],[model_rxn]]&amp;",r,"&amp;_xlfn.SWITCH(sc_gsm[[#This Row],[Column2]],"REV","lower_bound:-","FWD","upper_bound:")&amp;"1000"</f>
        <v>PSt_rm_vm,r,upper_bound:1000</v>
      </c>
      <c r="I2451" s="3" t="str">
        <f>_xlfn.XLOOKUP(sc_gsm[[#This Row],[Column3]],SC_enz[name_dir],SC_enz[name_dir],"")</f>
        <v>PSt_rm_vm_FWD</v>
      </c>
      <c r="J2451" s="3" t="str">
        <f>_xlfn.XLOOKUP(sc_gsm[[#This Row],[name]],[1]RXNS!$C:$C,[1]RXNS!$D:$D,"")</f>
        <v/>
      </c>
      <c r="K2451" s="3" t="str">
        <f>_xlfn.XLOOKUP(sc_gsm[[#This Row],[name]],[2]RXNS!$C:$C,[2]RXNS!$D:$D,"")</f>
        <v/>
      </c>
      <c r="L2451" s="3" t="b">
        <f>sc_gsm[[#This Row],[yeast8.3.4 equation]]=sc_gsm[[#This Row],[yeast9 equation]]</f>
        <v>1</v>
      </c>
    </row>
    <row r="2452" spans="1:12" hidden="1" x14ac:dyDescent="0.2">
      <c r="A2452" t="s">
        <v>3314</v>
      </c>
      <c r="B2452" t="s">
        <v>8364</v>
      </c>
      <c r="C2452" t="s">
        <v>3903</v>
      </c>
      <c r="D2452" t="str">
        <f>sc_gsm[[#This Row],[model_rxn]]&amp;"_"&amp;sc_gsm[[#This Row],[Column2]]</f>
        <v>PAILt_c_rm_REV</v>
      </c>
      <c r="E2452" t="str">
        <f>_xlfn.XLOOKUP(sc_gsm[[#This Row],[Column3]],SC_enz[name_dir],SC_enz[name_dir],"")</f>
        <v>PAILt_c_rm_REV</v>
      </c>
      <c r="F2452" t="str">
        <f>_xlfn.XLOOKUP(sc_gsm[[#This Row],[model_rxn]],RT_gsm[model_rxn],RT_gsm[model_rxn],"")</f>
        <v>PAILt_c_rm</v>
      </c>
      <c r="G2452" s="3" t="str">
        <f>_xlfn.XLOOKUP(sc_gsm[[#This Row],[Column3]],RT_gsm[Column3],RT_gsm[Column3],"")</f>
        <v>PAILt_c_rm_REV</v>
      </c>
      <c r="H2452" s="3" t="str" cm="1">
        <f t="array" ref="H2452">sc_gsm[[#This Row],[model_rxn]]&amp;",r,"&amp;_xlfn.SWITCH(sc_gsm[[#This Row],[Column2]],"REV","lower_bound:-","FWD","upper_bound:")&amp;"1000"</f>
        <v>PAILt_c_rm,r,lower_bound:-1000</v>
      </c>
      <c r="I2452" s="3" t="str">
        <f>_xlfn.XLOOKUP(sc_gsm[[#This Row],[Column3]],SC_enz[name_dir],SC_enz[name_dir],"")</f>
        <v>PAILt_c_rm_REV</v>
      </c>
      <c r="J2452" s="3" t="str">
        <f>_xlfn.XLOOKUP(sc_gsm[[#This Row],[name]],[1]RXNS!$C:$C,[1]RXNS!$D:$D,"")</f>
        <v/>
      </c>
      <c r="K2452" s="3" t="str">
        <f>_xlfn.XLOOKUP(sc_gsm[[#This Row],[name]],[2]RXNS!$C:$C,[2]RXNS!$D:$D,"")</f>
        <v/>
      </c>
      <c r="L2452" s="3" t="b">
        <f>sc_gsm[[#This Row],[yeast8.3.4 equation]]=sc_gsm[[#This Row],[yeast9 equation]]</f>
        <v>1</v>
      </c>
    </row>
    <row r="2453" spans="1:12" hidden="1" x14ac:dyDescent="0.2">
      <c r="A2453" t="s">
        <v>3314</v>
      </c>
      <c r="B2453" t="s">
        <v>8364</v>
      </c>
      <c r="C2453" t="s">
        <v>3902</v>
      </c>
      <c r="D2453" t="str">
        <f>sc_gsm[[#This Row],[model_rxn]]&amp;"_"&amp;sc_gsm[[#This Row],[Column2]]</f>
        <v>PAILt_c_rm_FWD</v>
      </c>
      <c r="E2453" t="str">
        <f>_xlfn.XLOOKUP(sc_gsm[[#This Row],[Column3]],SC_enz[name_dir],SC_enz[name_dir],"")</f>
        <v>PAILt_c_rm_FWD</v>
      </c>
      <c r="F2453" t="str">
        <f>_xlfn.XLOOKUP(sc_gsm[[#This Row],[model_rxn]],RT_gsm[model_rxn],RT_gsm[model_rxn],"")</f>
        <v>PAILt_c_rm</v>
      </c>
      <c r="G2453" s="3" t="str">
        <f>_xlfn.XLOOKUP(sc_gsm[[#This Row],[Column3]],RT_gsm[Column3],RT_gsm[Column3],"")</f>
        <v>PAILt_c_rm_FWD</v>
      </c>
      <c r="H2453" s="3" t="str" cm="1">
        <f t="array" ref="H2453">sc_gsm[[#This Row],[model_rxn]]&amp;",r,"&amp;_xlfn.SWITCH(sc_gsm[[#This Row],[Column2]],"REV","lower_bound:-","FWD","upper_bound:")&amp;"1000"</f>
        <v>PAILt_c_rm,r,upper_bound:1000</v>
      </c>
      <c r="I2453" s="3" t="str">
        <f>_xlfn.XLOOKUP(sc_gsm[[#This Row],[Column3]],SC_enz[name_dir],SC_enz[name_dir],"")</f>
        <v>PAILt_c_rm_FWD</v>
      </c>
      <c r="J2453" s="3" t="str">
        <f>_xlfn.XLOOKUP(sc_gsm[[#This Row],[name]],[1]RXNS!$C:$C,[1]RXNS!$D:$D,"")</f>
        <v/>
      </c>
      <c r="K2453" s="3" t="str">
        <f>_xlfn.XLOOKUP(sc_gsm[[#This Row],[name]],[2]RXNS!$C:$C,[2]RXNS!$D:$D,"")</f>
        <v/>
      </c>
      <c r="L2453" s="3" t="b">
        <f>sc_gsm[[#This Row],[yeast8.3.4 equation]]=sc_gsm[[#This Row],[yeast9 equation]]</f>
        <v>1</v>
      </c>
    </row>
    <row r="2454" spans="1:12" hidden="1" x14ac:dyDescent="0.2">
      <c r="A2454" t="s">
        <v>3315</v>
      </c>
      <c r="B2454" t="s">
        <v>8364</v>
      </c>
      <c r="C2454" t="s">
        <v>3903</v>
      </c>
      <c r="D2454" t="str">
        <f>sc_gsm[[#This Row],[model_rxn]]&amp;"_"&amp;sc_gsm[[#This Row],[Column2]]</f>
        <v>PAILt_en_rm_REV</v>
      </c>
      <c r="E2454" t="str">
        <f>_xlfn.XLOOKUP(sc_gsm[[#This Row],[Column3]],SC_enz[name_dir],SC_enz[name_dir],"")</f>
        <v>PAILt_en_rm_REV</v>
      </c>
      <c r="F2454" t="str">
        <f>_xlfn.XLOOKUP(sc_gsm[[#This Row],[model_rxn]],RT_gsm[model_rxn],RT_gsm[model_rxn],"")</f>
        <v>PAILt_en_rm</v>
      </c>
      <c r="G2454" s="3" t="str">
        <f>_xlfn.XLOOKUP(sc_gsm[[#This Row],[Column3]],RT_gsm[Column3],RT_gsm[Column3],"")</f>
        <v>PAILt_en_rm_REV</v>
      </c>
      <c r="H2454" s="3" t="str" cm="1">
        <f t="array" ref="H2454">sc_gsm[[#This Row],[model_rxn]]&amp;",r,"&amp;_xlfn.SWITCH(sc_gsm[[#This Row],[Column2]],"REV","lower_bound:-","FWD","upper_bound:")&amp;"1000"</f>
        <v>PAILt_en_rm,r,lower_bound:-1000</v>
      </c>
      <c r="I2454" s="3" t="str">
        <f>_xlfn.XLOOKUP(sc_gsm[[#This Row],[Column3]],SC_enz[name_dir],SC_enz[name_dir],"")</f>
        <v>PAILt_en_rm_REV</v>
      </c>
      <c r="J2454" s="3" t="str">
        <f>_xlfn.XLOOKUP(sc_gsm[[#This Row],[name]],[1]RXNS!$C:$C,[1]RXNS!$D:$D,"")</f>
        <v/>
      </c>
      <c r="K2454" s="3" t="str">
        <f>_xlfn.XLOOKUP(sc_gsm[[#This Row],[name]],[2]RXNS!$C:$C,[2]RXNS!$D:$D,"")</f>
        <v/>
      </c>
      <c r="L2454" s="3" t="b">
        <f>sc_gsm[[#This Row],[yeast8.3.4 equation]]=sc_gsm[[#This Row],[yeast9 equation]]</f>
        <v>1</v>
      </c>
    </row>
    <row r="2455" spans="1:12" hidden="1" x14ac:dyDescent="0.2">
      <c r="A2455" t="s">
        <v>3315</v>
      </c>
      <c r="B2455" t="s">
        <v>8364</v>
      </c>
      <c r="C2455" t="s">
        <v>3902</v>
      </c>
      <c r="D2455" t="str">
        <f>sc_gsm[[#This Row],[model_rxn]]&amp;"_"&amp;sc_gsm[[#This Row],[Column2]]</f>
        <v>PAILt_en_rm_FWD</v>
      </c>
      <c r="E2455" t="str">
        <f>_xlfn.XLOOKUP(sc_gsm[[#This Row],[Column3]],SC_enz[name_dir],SC_enz[name_dir],"")</f>
        <v>PAILt_en_rm_FWD</v>
      </c>
      <c r="F2455" t="str">
        <f>_xlfn.XLOOKUP(sc_gsm[[#This Row],[model_rxn]],RT_gsm[model_rxn],RT_gsm[model_rxn],"")</f>
        <v>PAILt_en_rm</v>
      </c>
      <c r="G2455" s="3" t="str">
        <f>_xlfn.XLOOKUP(sc_gsm[[#This Row],[Column3]],RT_gsm[Column3],RT_gsm[Column3],"")</f>
        <v>PAILt_en_rm_FWD</v>
      </c>
      <c r="H2455" s="3" t="str" cm="1">
        <f t="array" ref="H2455">sc_gsm[[#This Row],[model_rxn]]&amp;",r,"&amp;_xlfn.SWITCH(sc_gsm[[#This Row],[Column2]],"REV","lower_bound:-","FWD","upper_bound:")&amp;"1000"</f>
        <v>PAILt_en_rm,r,upper_bound:1000</v>
      </c>
      <c r="I2455" s="3" t="str">
        <f>_xlfn.XLOOKUP(sc_gsm[[#This Row],[Column3]],SC_enz[name_dir],SC_enz[name_dir],"")</f>
        <v>PAILt_en_rm_FWD</v>
      </c>
      <c r="J2455" s="3" t="str">
        <f>_xlfn.XLOOKUP(sc_gsm[[#This Row],[name]],[1]RXNS!$C:$C,[1]RXNS!$D:$D,"")</f>
        <v/>
      </c>
      <c r="K2455" s="3" t="str">
        <f>_xlfn.XLOOKUP(sc_gsm[[#This Row],[name]],[2]RXNS!$C:$C,[2]RXNS!$D:$D,"")</f>
        <v/>
      </c>
      <c r="L2455" s="3" t="b">
        <f>sc_gsm[[#This Row],[yeast8.3.4 equation]]=sc_gsm[[#This Row],[yeast9 equation]]</f>
        <v>1</v>
      </c>
    </row>
    <row r="2456" spans="1:12" hidden="1" x14ac:dyDescent="0.2">
      <c r="A2456" t="s">
        <v>3316</v>
      </c>
      <c r="B2456" t="s">
        <v>8364</v>
      </c>
      <c r="C2456" t="s">
        <v>3903</v>
      </c>
      <c r="D2456" t="str">
        <f>sc_gsm[[#This Row],[model_rxn]]&amp;"_"&amp;sc_gsm[[#This Row],[Column2]]</f>
        <v>PAILt_rm_vm_REV</v>
      </c>
      <c r="E2456" t="str">
        <f>_xlfn.XLOOKUP(sc_gsm[[#This Row],[Column3]],SC_enz[name_dir],SC_enz[name_dir],"")</f>
        <v>PAILt_rm_vm_REV</v>
      </c>
      <c r="F2456" t="str">
        <f>_xlfn.XLOOKUP(sc_gsm[[#This Row],[model_rxn]],RT_gsm[model_rxn],RT_gsm[model_rxn],"")</f>
        <v>PAILt_rm_vm</v>
      </c>
      <c r="G2456" s="3" t="str">
        <f>_xlfn.XLOOKUP(sc_gsm[[#This Row],[Column3]],RT_gsm[Column3],RT_gsm[Column3],"")</f>
        <v>PAILt_rm_vm_REV</v>
      </c>
      <c r="H2456" s="3" t="str" cm="1">
        <f t="array" ref="H2456">sc_gsm[[#This Row],[model_rxn]]&amp;",r,"&amp;_xlfn.SWITCH(sc_gsm[[#This Row],[Column2]],"REV","lower_bound:-","FWD","upper_bound:")&amp;"1000"</f>
        <v>PAILt_rm_vm,r,lower_bound:-1000</v>
      </c>
      <c r="I2456" s="3" t="str">
        <f>_xlfn.XLOOKUP(sc_gsm[[#This Row],[Column3]],SC_enz[name_dir],SC_enz[name_dir],"")</f>
        <v>PAILt_rm_vm_REV</v>
      </c>
      <c r="J2456" s="3" t="str">
        <f>_xlfn.XLOOKUP(sc_gsm[[#This Row],[name]],[1]RXNS!$C:$C,[1]RXNS!$D:$D,"")</f>
        <v/>
      </c>
      <c r="K2456" s="3" t="str">
        <f>_xlfn.XLOOKUP(sc_gsm[[#This Row],[name]],[2]RXNS!$C:$C,[2]RXNS!$D:$D,"")</f>
        <v/>
      </c>
      <c r="L2456" s="3" t="b">
        <f>sc_gsm[[#This Row],[yeast8.3.4 equation]]=sc_gsm[[#This Row],[yeast9 equation]]</f>
        <v>1</v>
      </c>
    </row>
    <row r="2457" spans="1:12" hidden="1" x14ac:dyDescent="0.2">
      <c r="A2457" t="s">
        <v>3316</v>
      </c>
      <c r="B2457" t="s">
        <v>8364</v>
      </c>
      <c r="C2457" t="s">
        <v>3902</v>
      </c>
      <c r="D2457" t="str">
        <f>sc_gsm[[#This Row],[model_rxn]]&amp;"_"&amp;sc_gsm[[#This Row],[Column2]]</f>
        <v>PAILt_rm_vm_FWD</v>
      </c>
      <c r="E2457" t="str">
        <f>_xlfn.XLOOKUP(sc_gsm[[#This Row],[Column3]],SC_enz[name_dir],SC_enz[name_dir],"")</f>
        <v>PAILt_rm_vm_FWD</v>
      </c>
      <c r="F2457" t="str">
        <f>_xlfn.XLOOKUP(sc_gsm[[#This Row],[model_rxn]],RT_gsm[model_rxn],RT_gsm[model_rxn],"")</f>
        <v>PAILt_rm_vm</v>
      </c>
      <c r="G2457" s="3" t="str">
        <f>_xlfn.XLOOKUP(sc_gsm[[#This Row],[Column3]],RT_gsm[Column3],RT_gsm[Column3],"")</f>
        <v>PAILt_rm_vm_FWD</v>
      </c>
      <c r="H2457" s="3" t="str" cm="1">
        <f t="array" ref="H2457">sc_gsm[[#This Row],[model_rxn]]&amp;",r,"&amp;_xlfn.SWITCH(sc_gsm[[#This Row],[Column2]],"REV","lower_bound:-","FWD","upper_bound:")&amp;"1000"</f>
        <v>PAILt_rm_vm,r,upper_bound:1000</v>
      </c>
      <c r="I2457" s="3" t="str">
        <f>_xlfn.XLOOKUP(sc_gsm[[#This Row],[Column3]],SC_enz[name_dir],SC_enz[name_dir],"")</f>
        <v>PAILt_rm_vm_FWD</v>
      </c>
      <c r="J2457" s="3" t="str">
        <f>_xlfn.XLOOKUP(sc_gsm[[#This Row],[name]],[1]RXNS!$C:$C,[1]RXNS!$D:$D,"")</f>
        <v/>
      </c>
      <c r="K2457" s="3" t="str">
        <f>_xlfn.XLOOKUP(sc_gsm[[#This Row],[name]],[2]RXNS!$C:$C,[2]RXNS!$D:$D,"")</f>
        <v/>
      </c>
      <c r="L2457" s="3" t="b">
        <f>sc_gsm[[#This Row],[yeast8.3.4 equation]]=sc_gsm[[#This Row],[yeast9 equation]]</f>
        <v>1</v>
      </c>
    </row>
    <row r="2458" spans="1:12" hidden="1" x14ac:dyDescent="0.2">
      <c r="A2458" t="s">
        <v>3317</v>
      </c>
      <c r="B2458" t="s">
        <v>8364</v>
      </c>
      <c r="C2458" t="s">
        <v>3903</v>
      </c>
      <c r="D2458" t="str">
        <f>sc_gsm[[#This Row],[model_rxn]]&amp;"_"&amp;sc_gsm[[#This Row],[Column2]]</f>
        <v>PAILt_gm_rm_REV</v>
      </c>
      <c r="E2458" t="str">
        <f>_xlfn.XLOOKUP(sc_gsm[[#This Row],[Column3]],SC_enz[name_dir],SC_enz[name_dir],"")</f>
        <v>PAILt_gm_rm_REV</v>
      </c>
      <c r="F2458" t="str">
        <f>_xlfn.XLOOKUP(sc_gsm[[#This Row],[model_rxn]],RT_gsm[model_rxn],RT_gsm[model_rxn],"")</f>
        <v>PAILt_gm_rm</v>
      </c>
      <c r="G2458" s="3" t="str">
        <f>_xlfn.XLOOKUP(sc_gsm[[#This Row],[Column3]],RT_gsm[Column3],RT_gsm[Column3],"")</f>
        <v>PAILt_gm_rm_REV</v>
      </c>
      <c r="H2458" s="3" t="str" cm="1">
        <f t="array" ref="H2458">sc_gsm[[#This Row],[model_rxn]]&amp;",r,"&amp;_xlfn.SWITCH(sc_gsm[[#This Row],[Column2]],"REV","lower_bound:-","FWD","upper_bound:")&amp;"1000"</f>
        <v>PAILt_gm_rm,r,lower_bound:-1000</v>
      </c>
      <c r="I2458" s="3" t="str">
        <f>_xlfn.XLOOKUP(sc_gsm[[#This Row],[Column3]],SC_enz[name_dir],SC_enz[name_dir],"")</f>
        <v>PAILt_gm_rm_REV</v>
      </c>
      <c r="J2458" s="3" t="str">
        <f>_xlfn.XLOOKUP(sc_gsm[[#This Row],[name]],[1]RXNS!$C:$C,[1]RXNS!$D:$D,"")</f>
        <v/>
      </c>
      <c r="K2458" s="3" t="str">
        <f>_xlfn.XLOOKUP(sc_gsm[[#This Row],[name]],[2]RXNS!$C:$C,[2]RXNS!$D:$D,"")</f>
        <v/>
      </c>
      <c r="L2458" s="3" t="b">
        <f>sc_gsm[[#This Row],[yeast8.3.4 equation]]=sc_gsm[[#This Row],[yeast9 equation]]</f>
        <v>1</v>
      </c>
    </row>
    <row r="2459" spans="1:12" hidden="1" x14ac:dyDescent="0.2">
      <c r="A2459" t="s">
        <v>3317</v>
      </c>
      <c r="B2459" t="s">
        <v>8364</v>
      </c>
      <c r="C2459" t="s">
        <v>3902</v>
      </c>
      <c r="D2459" t="str">
        <f>sc_gsm[[#This Row],[model_rxn]]&amp;"_"&amp;sc_gsm[[#This Row],[Column2]]</f>
        <v>PAILt_gm_rm_FWD</v>
      </c>
      <c r="E2459" t="str">
        <f>_xlfn.XLOOKUP(sc_gsm[[#This Row],[Column3]],SC_enz[name_dir],SC_enz[name_dir],"")</f>
        <v>PAILt_gm_rm_FWD</v>
      </c>
      <c r="F2459" t="str">
        <f>_xlfn.XLOOKUP(sc_gsm[[#This Row],[model_rxn]],RT_gsm[model_rxn],RT_gsm[model_rxn],"")</f>
        <v>PAILt_gm_rm</v>
      </c>
      <c r="G2459" s="3" t="str">
        <f>_xlfn.XLOOKUP(sc_gsm[[#This Row],[Column3]],RT_gsm[Column3],RT_gsm[Column3],"")</f>
        <v>PAILt_gm_rm_FWD</v>
      </c>
      <c r="H2459" s="3" t="str" cm="1">
        <f t="array" ref="H2459">sc_gsm[[#This Row],[model_rxn]]&amp;",r,"&amp;_xlfn.SWITCH(sc_gsm[[#This Row],[Column2]],"REV","lower_bound:-","FWD","upper_bound:")&amp;"1000"</f>
        <v>PAILt_gm_rm,r,upper_bound:1000</v>
      </c>
      <c r="I2459" s="3" t="str">
        <f>_xlfn.XLOOKUP(sc_gsm[[#This Row],[Column3]],SC_enz[name_dir],SC_enz[name_dir],"")</f>
        <v>PAILt_gm_rm_FWD</v>
      </c>
      <c r="J2459" s="3" t="str">
        <f>_xlfn.XLOOKUP(sc_gsm[[#This Row],[name]],[1]RXNS!$C:$C,[1]RXNS!$D:$D,"")</f>
        <v/>
      </c>
      <c r="K2459" s="3" t="str">
        <f>_xlfn.XLOOKUP(sc_gsm[[#This Row],[name]],[2]RXNS!$C:$C,[2]RXNS!$D:$D,"")</f>
        <v/>
      </c>
      <c r="L2459" s="3" t="b">
        <f>sc_gsm[[#This Row],[yeast8.3.4 equation]]=sc_gsm[[#This Row],[yeast9 equation]]</f>
        <v>1</v>
      </c>
    </row>
    <row r="2460" spans="1:12" hidden="1" x14ac:dyDescent="0.2">
      <c r="A2460" t="s">
        <v>3318</v>
      </c>
      <c r="B2460" t="s">
        <v>8364</v>
      </c>
      <c r="C2460" t="s">
        <v>3903</v>
      </c>
      <c r="D2460" t="str">
        <f>sc_gsm[[#This Row],[model_rxn]]&amp;"_"&amp;sc_gsm[[#This Row],[Column2]]</f>
        <v>PAILt_n_rm_REV</v>
      </c>
      <c r="E2460" t="str">
        <f>_xlfn.XLOOKUP(sc_gsm[[#This Row],[Column3]],SC_enz[name_dir],SC_enz[name_dir],"")</f>
        <v>PAILt_n_rm_REV</v>
      </c>
      <c r="F2460" t="str">
        <f>_xlfn.XLOOKUP(sc_gsm[[#This Row],[model_rxn]],RT_gsm[model_rxn],RT_gsm[model_rxn],"")</f>
        <v>PAILt_n_rm</v>
      </c>
      <c r="G2460" s="3" t="str">
        <f>_xlfn.XLOOKUP(sc_gsm[[#This Row],[Column3]],RT_gsm[Column3],RT_gsm[Column3],"")</f>
        <v>PAILt_n_rm_REV</v>
      </c>
      <c r="H2460" s="3" t="str" cm="1">
        <f t="array" ref="H2460">sc_gsm[[#This Row],[model_rxn]]&amp;",r,"&amp;_xlfn.SWITCH(sc_gsm[[#This Row],[Column2]],"REV","lower_bound:-","FWD","upper_bound:")&amp;"1000"</f>
        <v>PAILt_n_rm,r,lower_bound:-1000</v>
      </c>
      <c r="I2460" s="3" t="str">
        <f>_xlfn.XLOOKUP(sc_gsm[[#This Row],[Column3]],SC_enz[name_dir],SC_enz[name_dir],"")</f>
        <v>PAILt_n_rm_REV</v>
      </c>
      <c r="J2460" s="3" t="str">
        <f>_xlfn.XLOOKUP(sc_gsm[[#This Row],[name]],[1]RXNS!$C:$C,[1]RXNS!$D:$D,"")</f>
        <v/>
      </c>
      <c r="K2460" s="3" t="str">
        <f>_xlfn.XLOOKUP(sc_gsm[[#This Row],[name]],[2]RXNS!$C:$C,[2]RXNS!$D:$D,"")</f>
        <v/>
      </c>
      <c r="L2460" s="3" t="b">
        <f>sc_gsm[[#This Row],[yeast8.3.4 equation]]=sc_gsm[[#This Row],[yeast9 equation]]</f>
        <v>1</v>
      </c>
    </row>
    <row r="2461" spans="1:12" hidden="1" x14ac:dyDescent="0.2">
      <c r="A2461" t="s">
        <v>3318</v>
      </c>
      <c r="B2461" t="s">
        <v>8364</v>
      </c>
      <c r="C2461" t="s">
        <v>3902</v>
      </c>
      <c r="D2461" t="str">
        <f>sc_gsm[[#This Row],[model_rxn]]&amp;"_"&amp;sc_gsm[[#This Row],[Column2]]</f>
        <v>PAILt_n_rm_FWD</v>
      </c>
      <c r="E2461" t="str">
        <f>_xlfn.XLOOKUP(sc_gsm[[#This Row],[Column3]],SC_enz[name_dir],SC_enz[name_dir],"")</f>
        <v>PAILt_n_rm_FWD</v>
      </c>
      <c r="F2461" t="str">
        <f>_xlfn.XLOOKUP(sc_gsm[[#This Row],[model_rxn]],RT_gsm[model_rxn],RT_gsm[model_rxn],"")</f>
        <v>PAILt_n_rm</v>
      </c>
      <c r="G2461" s="3" t="str">
        <f>_xlfn.XLOOKUP(sc_gsm[[#This Row],[Column3]],RT_gsm[Column3],RT_gsm[Column3],"")</f>
        <v>PAILt_n_rm_FWD</v>
      </c>
      <c r="H2461" s="3" t="str" cm="1">
        <f t="array" ref="H2461">sc_gsm[[#This Row],[model_rxn]]&amp;",r,"&amp;_xlfn.SWITCH(sc_gsm[[#This Row],[Column2]],"REV","lower_bound:-","FWD","upper_bound:")&amp;"1000"</f>
        <v>PAILt_n_rm,r,upper_bound:1000</v>
      </c>
      <c r="I2461" s="3" t="str">
        <f>_xlfn.XLOOKUP(sc_gsm[[#This Row],[Column3]],SC_enz[name_dir],SC_enz[name_dir],"")</f>
        <v>PAILt_n_rm_FWD</v>
      </c>
      <c r="J2461" s="3" t="str">
        <f>_xlfn.XLOOKUP(sc_gsm[[#This Row],[name]],[1]RXNS!$C:$C,[1]RXNS!$D:$D,"")</f>
        <v/>
      </c>
      <c r="K2461" s="3" t="str">
        <f>_xlfn.XLOOKUP(sc_gsm[[#This Row],[name]],[2]RXNS!$C:$C,[2]RXNS!$D:$D,"")</f>
        <v/>
      </c>
      <c r="L2461" s="3" t="b">
        <f>sc_gsm[[#This Row],[yeast8.3.4 equation]]=sc_gsm[[#This Row],[yeast9 equation]]</f>
        <v>1</v>
      </c>
    </row>
    <row r="2462" spans="1:12" hidden="1" x14ac:dyDescent="0.2">
      <c r="A2462" t="s">
        <v>3319</v>
      </c>
      <c r="B2462" t="s">
        <v>8365</v>
      </c>
      <c r="C2462" t="s">
        <v>3903</v>
      </c>
      <c r="D2462" t="str">
        <f>sc_gsm[[#This Row],[model_rxn]]&amp;"_"&amp;sc_gsm[[#This Row],[Column2]]</f>
        <v>CERt_g_r_REV</v>
      </c>
      <c r="E2462" t="str">
        <f>_xlfn.XLOOKUP(sc_gsm[[#This Row],[Column3]],SC_enz[name_dir],SC_enz[name_dir],"")</f>
        <v>CERt_g_r_REV</v>
      </c>
      <c r="F2462" t="str">
        <f>_xlfn.XLOOKUP(sc_gsm[[#This Row],[model_rxn]],RT_gsm[model_rxn],RT_gsm[model_rxn],"")</f>
        <v>CERt_g_r</v>
      </c>
      <c r="G2462" s="3" t="str">
        <f>_xlfn.XLOOKUP(sc_gsm[[#This Row],[Column3]],RT_gsm[Column3],RT_gsm[Column3],"")</f>
        <v>CERt_g_r_REV</v>
      </c>
      <c r="H2462" s="3" t="str" cm="1">
        <f t="array" ref="H2462">sc_gsm[[#This Row],[model_rxn]]&amp;",r,"&amp;_xlfn.SWITCH(sc_gsm[[#This Row],[Column2]],"REV","lower_bound:-","FWD","upper_bound:")&amp;"1000"</f>
        <v>CERt_g_r,r,lower_bound:-1000</v>
      </c>
      <c r="I2462" s="3" t="str">
        <f>_xlfn.XLOOKUP(sc_gsm[[#This Row],[Column3]],SC_enz[name_dir],SC_enz[name_dir],"")</f>
        <v>CERt_g_r_REV</v>
      </c>
      <c r="J2462" s="3" t="str">
        <f>_xlfn.XLOOKUP(sc_gsm[[#This Row],[name]],[1]RXNS!$C:$C,[1]RXNS!$D:$D,"")</f>
        <v>ceramide-1 (C24)[g] &lt;=&gt; ceramide-1 (C24)[er]</v>
      </c>
      <c r="K2462" s="3" t="str">
        <f>_xlfn.XLOOKUP(sc_gsm[[#This Row],[name]],[2]RXNS!$C:$C,[2]RXNS!$D:$D,"")</f>
        <v>ceramide-1 (C24)[g] &lt;=&gt; ceramide-1 (C24)[er]</v>
      </c>
      <c r="L2462" s="3" t="b">
        <f>sc_gsm[[#This Row],[yeast8.3.4 equation]]=sc_gsm[[#This Row],[yeast9 equation]]</f>
        <v>1</v>
      </c>
    </row>
    <row r="2463" spans="1:12" hidden="1" x14ac:dyDescent="0.2">
      <c r="A2463" t="s">
        <v>3319</v>
      </c>
      <c r="B2463" t="s">
        <v>8365</v>
      </c>
      <c r="C2463" t="s">
        <v>3902</v>
      </c>
      <c r="D2463" t="str">
        <f>sc_gsm[[#This Row],[model_rxn]]&amp;"_"&amp;sc_gsm[[#This Row],[Column2]]</f>
        <v>CERt_g_r_FWD</v>
      </c>
      <c r="E2463" t="str">
        <f>_xlfn.XLOOKUP(sc_gsm[[#This Row],[Column3]],SC_enz[name_dir],SC_enz[name_dir],"")</f>
        <v>CERt_g_r_FWD</v>
      </c>
      <c r="F2463" t="str">
        <f>_xlfn.XLOOKUP(sc_gsm[[#This Row],[model_rxn]],RT_gsm[model_rxn],RT_gsm[model_rxn],"")</f>
        <v>CERt_g_r</v>
      </c>
      <c r="G2463" s="3" t="str">
        <f>_xlfn.XLOOKUP(sc_gsm[[#This Row],[Column3]],RT_gsm[Column3],RT_gsm[Column3],"")</f>
        <v>CERt_g_r_FWD</v>
      </c>
      <c r="H2463" s="3" t="str" cm="1">
        <f t="array" ref="H2463">sc_gsm[[#This Row],[model_rxn]]&amp;",r,"&amp;_xlfn.SWITCH(sc_gsm[[#This Row],[Column2]],"REV","lower_bound:-","FWD","upper_bound:")&amp;"1000"</f>
        <v>CERt_g_r,r,upper_bound:1000</v>
      </c>
      <c r="I2463" s="3" t="str">
        <f>_xlfn.XLOOKUP(sc_gsm[[#This Row],[Column3]],SC_enz[name_dir],SC_enz[name_dir],"")</f>
        <v>CERt_g_r_FWD</v>
      </c>
      <c r="J2463" s="3" t="str">
        <f>_xlfn.XLOOKUP(sc_gsm[[#This Row],[name]],[1]RXNS!$C:$C,[1]RXNS!$D:$D,"")</f>
        <v>ceramide-1 (C24)[g] &lt;=&gt; ceramide-1 (C24)[er]</v>
      </c>
      <c r="K2463" s="3" t="str">
        <f>_xlfn.XLOOKUP(sc_gsm[[#This Row],[name]],[2]RXNS!$C:$C,[2]RXNS!$D:$D,"")</f>
        <v>ceramide-1 (C24)[g] &lt;=&gt; ceramide-1 (C24)[er]</v>
      </c>
      <c r="L2463" s="3" t="b">
        <f>sc_gsm[[#This Row],[yeast8.3.4 equation]]=sc_gsm[[#This Row],[yeast9 equation]]</f>
        <v>1</v>
      </c>
    </row>
    <row r="2464" spans="1:12" hidden="1" x14ac:dyDescent="0.2">
      <c r="A2464" t="s">
        <v>3320</v>
      </c>
      <c r="B2464" t="s">
        <v>8366</v>
      </c>
      <c r="C2464" t="s">
        <v>3903</v>
      </c>
      <c r="D2464" t="str">
        <f>sc_gsm[[#This Row],[model_rxn]]&amp;"_"&amp;sc_gsm[[#This Row],[Column2]]</f>
        <v>PCt_l_rm_REV</v>
      </c>
      <c r="E2464" t="str">
        <f>_xlfn.XLOOKUP(sc_gsm[[#This Row],[Column3]],SC_enz[name_dir],SC_enz[name_dir],"")</f>
        <v>PCt_l_rm_REV</v>
      </c>
      <c r="F2464" t="str">
        <f>_xlfn.XLOOKUP(sc_gsm[[#This Row],[model_rxn]],RT_gsm[model_rxn],RT_gsm[model_rxn],"")</f>
        <v>PCt_l_rm</v>
      </c>
      <c r="G2464" s="3" t="str">
        <f>_xlfn.XLOOKUP(sc_gsm[[#This Row],[Column3]],RT_gsm[Column3],RT_gsm[Column3],"")</f>
        <v>PCt_l_rm_REV</v>
      </c>
      <c r="H2464" s="3" t="str" cm="1">
        <f t="array" ref="H2464">sc_gsm[[#This Row],[model_rxn]]&amp;",r,"&amp;_xlfn.SWITCH(sc_gsm[[#This Row],[Column2]],"REV","lower_bound:-","FWD","upper_bound:")&amp;"1000"</f>
        <v>PCt_l_rm,r,lower_bound:-1000</v>
      </c>
      <c r="I2464" s="3" t="str">
        <f>_xlfn.XLOOKUP(sc_gsm[[#This Row],[Column3]],SC_enz[name_dir],SC_enz[name_dir],"")</f>
        <v>PCt_l_rm_REV</v>
      </c>
      <c r="J2464" s="3" t="str">
        <f>_xlfn.XLOOKUP(sc_gsm[[#This Row],[name]],[1]RXNS!$C:$C,[1]RXNS!$D:$D,"")</f>
        <v/>
      </c>
      <c r="K2464" s="3" t="str">
        <f>_xlfn.XLOOKUP(sc_gsm[[#This Row],[name]],[2]RXNS!$C:$C,[2]RXNS!$D:$D,"")</f>
        <v/>
      </c>
      <c r="L2464" s="3" t="b">
        <f>sc_gsm[[#This Row],[yeast8.3.4 equation]]=sc_gsm[[#This Row],[yeast9 equation]]</f>
        <v>1</v>
      </c>
    </row>
    <row r="2465" spans="1:12" hidden="1" x14ac:dyDescent="0.2">
      <c r="A2465" t="s">
        <v>3320</v>
      </c>
      <c r="B2465" t="s">
        <v>8366</v>
      </c>
      <c r="C2465" t="s">
        <v>3902</v>
      </c>
      <c r="D2465" t="str">
        <f>sc_gsm[[#This Row],[model_rxn]]&amp;"_"&amp;sc_gsm[[#This Row],[Column2]]</f>
        <v>PCt_l_rm_FWD</v>
      </c>
      <c r="E2465" t="str">
        <f>_xlfn.XLOOKUP(sc_gsm[[#This Row],[Column3]],SC_enz[name_dir],SC_enz[name_dir],"")</f>
        <v>PCt_l_rm_FWD</v>
      </c>
      <c r="F2465" t="str">
        <f>_xlfn.XLOOKUP(sc_gsm[[#This Row],[model_rxn]],RT_gsm[model_rxn],RT_gsm[model_rxn],"")</f>
        <v>PCt_l_rm</v>
      </c>
      <c r="G2465" s="3" t="str">
        <f>_xlfn.XLOOKUP(sc_gsm[[#This Row],[Column3]],RT_gsm[Column3],RT_gsm[Column3],"")</f>
        <v>PCt_l_rm_FWD</v>
      </c>
      <c r="H2465" s="3" t="str" cm="1">
        <f t="array" ref="H2465">sc_gsm[[#This Row],[model_rxn]]&amp;",r,"&amp;_xlfn.SWITCH(sc_gsm[[#This Row],[Column2]],"REV","lower_bound:-","FWD","upper_bound:")&amp;"1000"</f>
        <v>PCt_l_rm,r,upper_bound:1000</v>
      </c>
      <c r="I2465" s="3" t="str">
        <f>_xlfn.XLOOKUP(sc_gsm[[#This Row],[Column3]],SC_enz[name_dir],SC_enz[name_dir],"")</f>
        <v>PCt_l_rm_FWD</v>
      </c>
      <c r="J2465" s="3" t="str">
        <f>_xlfn.XLOOKUP(sc_gsm[[#This Row],[name]],[1]RXNS!$C:$C,[1]RXNS!$D:$D,"")</f>
        <v/>
      </c>
      <c r="K2465" s="3" t="str">
        <f>_xlfn.XLOOKUP(sc_gsm[[#This Row],[name]],[2]RXNS!$C:$C,[2]RXNS!$D:$D,"")</f>
        <v/>
      </c>
      <c r="L2465" s="3" t="b">
        <f>sc_gsm[[#This Row],[yeast8.3.4 equation]]=sc_gsm[[#This Row],[yeast9 equation]]</f>
        <v>1</v>
      </c>
    </row>
    <row r="2466" spans="1:12" hidden="1" x14ac:dyDescent="0.2">
      <c r="A2466" t="s">
        <v>3321</v>
      </c>
      <c r="B2466" t="s">
        <v>8366</v>
      </c>
      <c r="C2466" t="s">
        <v>3903</v>
      </c>
      <c r="D2466" t="str">
        <f>sc_gsm[[#This Row],[model_rxn]]&amp;"_"&amp;sc_gsm[[#This Row],[Column2]]</f>
        <v>PCt_en_rm_REV</v>
      </c>
      <c r="E2466" t="str">
        <f>_xlfn.XLOOKUP(sc_gsm[[#This Row],[Column3]],SC_enz[name_dir],SC_enz[name_dir],"")</f>
        <v>PCt_en_rm_REV</v>
      </c>
      <c r="F2466" t="str">
        <f>_xlfn.XLOOKUP(sc_gsm[[#This Row],[model_rxn]],RT_gsm[model_rxn],RT_gsm[model_rxn],"")</f>
        <v>PCt_en_rm</v>
      </c>
      <c r="G2466" s="3" t="str">
        <f>_xlfn.XLOOKUP(sc_gsm[[#This Row],[Column3]],RT_gsm[Column3],RT_gsm[Column3],"")</f>
        <v>PCt_en_rm_REV</v>
      </c>
      <c r="H2466" s="3" t="str" cm="1">
        <f t="array" ref="H2466">sc_gsm[[#This Row],[model_rxn]]&amp;",r,"&amp;_xlfn.SWITCH(sc_gsm[[#This Row],[Column2]],"REV","lower_bound:-","FWD","upper_bound:")&amp;"1000"</f>
        <v>PCt_en_rm,r,lower_bound:-1000</v>
      </c>
      <c r="I2466" s="3" t="str">
        <f>_xlfn.XLOOKUP(sc_gsm[[#This Row],[Column3]],SC_enz[name_dir],SC_enz[name_dir],"")</f>
        <v>PCt_en_rm_REV</v>
      </c>
      <c r="J2466" s="3" t="str">
        <f>_xlfn.XLOOKUP(sc_gsm[[#This Row],[name]],[1]RXNS!$C:$C,[1]RXNS!$D:$D,"")</f>
        <v/>
      </c>
      <c r="K2466" s="3" t="str">
        <f>_xlfn.XLOOKUP(sc_gsm[[#This Row],[name]],[2]RXNS!$C:$C,[2]RXNS!$D:$D,"")</f>
        <v/>
      </c>
      <c r="L2466" s="3" t="b">
        <f>sc_gsm[[#This Row],[yeast8.3.4 equation]]=sc_gsm[[#This Row],[yeast9 equation]]</f>
        <v>1</v>
      </c>
    </row>
    <row r="2467" spans="1:12" hidden="1" x14ac:dyDescent="0.2">
      <c r="A2467" t="s">
        <v>3321</v>
      </c>
      <c r="B2467" t="s">
        <v>8366</v>
      </c>
      <c r="C2467" t="s">
        <v>3902</v>
      </c>
      <c r="D2467" t="str">
        <f>sc_gsm[[#This Row],[model_rxn]]&amp;"_"&amp;sc_gsm[[#This Row],[Column2]]</f>
        <v>PCt_en_rm_FWD</v>
      </c>
      <c r="E2467" t="str">
        <f>_xlfn.XLOOKUP(sc_gsm[[#This Row],[Column3]],SC_enz[name_dir],SC_enz[name_dir],"")</f>
        <v>PCt_en_rm_FWD</v>
      </c>
      <c r="F2467" t="str">
        <f>_xlfn.XLOOKUP(sc_gsm[[#This Row],[model_rxn]],RT_gsm[model_rxn],RT_gsm[model_rxn],"")</f>
        <v>PCt_en_rm</v>
      </c>
      <c r="G2467" s="3" t="str">
        <f>_xlfn.XLOOKUP(sc_gsm[[#This Row],[Column3]],RT_gsm[Column3],RT_gsm[Column3],"")</f>
        <v>PCt_en_rm_FWD</v>
      </c>
      <c r="H2467" s="3" t="str" cm="1">
        <f t="array" ref="H2467">sc_gsm[[#This Row],[model_rxn]]&amp;",r,"&amp;_xlfn.SWITCH(sc_gsm[[#This Row],[Column2]],"REV","lower_bound:-","FWD","upper_bound:")&amp;"1000"</f>
        <v>PCt_en_rm,r,upper_bound:1000</v>
      </c>
      <c r="I2467" s="3" t="str">
        <f>_xlfn.XLOOKUP(sc_gsm[[#This Row],[Column3]],SC_enz[name_dir],SC_enz[name_dir],"")</f>
        <v>PCt_en_rm_FWD</v>
      </c>
      <c r="J2467" s="3" t="str">
        <f>_xlfn.XLOOKUP(sc_gsm[[#This Row],[name]],[1]RXNS!$C:$C,[1]RXNS!$D:$D,"")</f>
        <v/>
      </c>
      <c r="K2467" s="3" t="str">
        <f>_xlfn.XLOOKUP(sc_gsm[[#This Row],[name]],[2]RXNS!$C:$C,[2]RXNS!$D:$D,"")</f>
        <v/>
      </c>
      <c r="L2467" s="3" t="b">
        <f>sc_gsm[[#This Row],[yeast8.3.4 equation]]=sc_gsm[[#This Row],[yeast9 equation]]</f>
        <v>1</v>
      </c>
    </row>
    <row r="2468" spans="1:12" hidden="1" x14ac:dyDescent="0.2">
      <c r="A2468" t="s">
        <v>3322</v>
      </c>
      <c r="B2468" t="s">
        <v>8366</v>
      </c>
      <c r="C2468" t="s">
        <v>3903</v>
      </c>
      <c r="D2468" t="str">
        <f>sc_gsm[[#This Row],[model_rxn]]&amp;"_"&amp;sc_gsm[[#This Row],[Column2]]</f>
        <v>PCt_mm_rm_REV</v>
      </c>
      <c r="E2468" t="str">
        <f>_xlfn.XLOOKUP(sc_gsm[[#This Row],[Column3]],SC_enz[name_dir],SC_enz[name_dir],"")</f>
        <v>PCt_mm_rm_REV</v>
      </c>
      <c r="F2468" t="str">
        <f>_xlfn.XLOOKUP(sc_gsm[[#This Row],[model_rxn]],RT_gsm[model_rxn],RT_gsm[model_rxn],"")</f>
        <v>PCt_mm_rm</v>
      </c>
      <c r="G2468" s="3" t="str">
        <f>_xlfn.XLOOKUP(sc_gsm[[#This Row],[Column3]],RT_gsm[Column3],RT_gsm[Column3],"")</f>
        <v>PCt_mm_rm_REV</v>
      </c>
      <c r="H2468" s="3" t="str" cm="1">
        <f t="array" ref="H2468">sc_gsm[[#This Row],[model_rxn]]&amp;",r,"&amp;_xlfn.SWITCH(sc_gsm[[#This Row],[Column2]],"REV","lower_bound:-","FWD","upper_bound:")&amp;"1000"</f>
        <v>PCt_mm_rm,r,lower_bound:-1000</v>
      </c>
      <c r="I2468" s="3" t="str">
        <f>_xlfn.XLOOKUP(sc_gsm[[#This Row],[Column3]],SC_enz[name_dir],SC_enz[name_dir],"")</f>
        <v>PCt_mm_rm_REV</v>
      </c>
      <c r="J2468" s="3" t="str">
        <f>_xlfn.XLOOKUP(sc_gsm[[#This Row],[name]],[1]RXNS!$C:$C,[1]RXNS!$D:$D,"")</f>
        <v/>
      </c>
      <c r="K2468" s="3" t="str">
        <f>_xlfn.XLOOKUP(sc_gsm[[#This Row],[name]],[2]RXNS!$C:$C,[2]RXNS!$D:$D,"")</f>
        <v/>
      </c>
      <c r="L2468" s="3" t="b">
        <f>sc_gsm[[#This Row],[yeast8.3.4 equation]]=sc_gsm[[#This Row],[yeast9 equation]]</f>
        <v>1</v>
      </c>
    </row>
    <row r="2469" spans="1:12" hidden="1" x14ac:dyDescent="0.2">
      <c r="A2469" t="s">
        <v>3322</v>
      </c>
      <c r="B2469" t="s">
        <v>8366</v>
      </c>
      <c r="C2469" t="s">
        <v>3902</v>
      </c>
      <c r="D2469" t="str">
        <f>sc_gsm[[#This Row],[model_rxn]]&amp;"_"&amp;sc_gsm[[#This Row],[Column2]]</f>
        <v>PCt_mm_rm_FWD</v>
      </c>
      <c r="E2469" t="str">
        <f>_xlfn.XLOOKUP(sc_gsm[[#This Row],[Column3]],SC_enz[name_dir],SC_enz[name_dir],"")</f>
        <v>PCt_mm_rm_FWD</v>
      </c>
      <c r="F2469" t="str">
        <f>_xlfn.XLOOKUP(sc_gsm[[#This Row],[model_rxn]],RT_gsm[model_rxn],RT_gsm[model_rxn],"")</f>
        <v>PCt_mm_rm</v>
      </c>
      <c r="G2469" s="3" t="str">
        <f>_xlfn.XLOOKUP(sc_gsm[[#This Row],[Column3]],RT_gsm[Column3],RT_gsm[Column3],"")</f>
        <v>PCt_mm_rm_FWD</v>
      </c>
      <c r="H2469" s="3" t="str" cm="1">
        <f t="array" ref="H2469">sc_gsm[[#This Row],[model_rxn]]&amp;",r,"&amp;_xlfn.SWITCH(sc_gsm[[#This Row],[Column2]],"REV","lower_bound:-","FWD","upper_bound:")&amp;"1000"</f>
        <v>PCt_mm_rm,r,upper_bound:1000</v>
      </c>
      <c r="I2469" s="3" t="str">
        <f>_xlfn.XLOOKUP(sc_gsm[[#This Row],[Column3]],SC_enz[name_dir],SC_enz[name_dir],"")</f>
        <v>PCt_mm_rm_FWD</v>
      </c>
      <c r="J2469" s="3" t="str">
        <f>_xlfn.XLOOKUP(sc_gsm[[#This Row],[name]],[1]RXNS!$C:$C,[1]RXNS!$D:$D,"")</f>
        <v/>
      </c>
      <c r="K2469" s="3" t="str">
        <f>_xlfn.XLOOKUP(sc_gsm[[#This Row],[name]],[2]RXNS!$C:$C,[2]RXNS!$D:$D,"")</f>
        <v/>
      </c>
      <c r="L2469" s="3" t="b">
        <f>sc_gsm[[#This Row],[yeast8.3.4 equation]]=sc_gsm[[#This Row],[yeast9 equation]]</f>
        <v>1</v>
      </c>
    </row>
    <row r="2470" spans="1:12" hidden="1" x14ac:dyDescent="0.2">
      <c r="A2470" t="s">
        <v>3323</v>
      </c>
      <c r="B2470" t="s">
        <v>8366</v>
      </c>
      <c r="C2470" t="s">
        <v>3903</v>
      </c>
      <c r="D2470" t="str">
        <f>sc_gsm[[#This Row],[model_rxn]]&amp;"_"&amp;sc_gsm[[#This Row],[Column2]]</f>
        <v>PCt_c_rm_REV</v>
      </c>
      <c r="E2470" t="str">
        <f>_xlfn.XLOOKUP(sc_gsm[[#This Row],[Column3]],SC_enz[name_dir],SC_enz[name_dir],"")</f>
        <v>PCt_c_rm_REV</v>
      </c>
      <c r="F2470" t="str">
        <f>_xlfn.XLOOKUP(sc_gsm[[#This Row],[model_rxn]],RT_gsm[model_rxn],RT_gsm[model_rxn],"")</f>
        <v>PCt_c_rm</v>
      </c>
      <c r="G2470" s="3" t="str">
        <f>_xlfn.XLOOKUP(sc_gsm[[#This Row],[Column3]],RT_gsm[Column3],RT_gsm[Column3],"")</f>
        <v>PCt_c_rm_REV</v>
      </c>
      <c r="H2470" s="3" t="str" cm="1">
        <f t="array" ref="H2470">sc_gsm[[#This Row],[model_rxn]]&amp;",r,"&amp;_xlfn.SWITCH(sc_gsm[[#This Row],[Column2]],"REV","lower_bound:-","FWD","upper_bound:")&amp;"1000"</f>
        <v>PCt_c_rm,r,lower_bound:-1000</v>
      </c>
      <c r="I2470" s="3" t="str">
        <f>_xlfn.XLOOKUP(sc_gsm[[#This Row],[Column3]],SC_enz[name_dir],SC_enz[name_dir],"")</f>
        <v>PCt_c_rm_REV</v>
      </c>
      <c r="J2470" s="3" t="str">
        <f>_xlfn.XLOOKUP(sc_gsm[[#This Row],[name]],[1]RXNS!$C:$C,[1]RXNS!$D:$D,"")</f>
        <v/>
      </c>
      <c r="K2470" s="3" t="str">
        <f>_xlfn.XLOOKUP(sc_gsm[[#This Row],[name]],[2]RXNS!$C:$C,[2]RXNS!$D:$D,"")</f>
        <v/>
      </c>
      <c r="L2470" s="3" t="b">
        <f>sc_gsm[[#This Row],[yeast8.3.4 equation]]=sc_gsm[[#This Row],[yeast9 equation]]</f>
        <v>1</v>
      </c>
    </row>
    <row r="2471" spans="1:12" hidden="1" x14ac:dyDescent="0.2">
      <c r="A2471" t="s">
        <v>3323</v>
      </c>
      <c r="B2471" t="s">
        <v>8366</v>
      </c>
      <c r="C2471" t="s">
        <v>3902</v>
      </c>
      <c r="D2471" t="str">
        <f>sc_gsm[[#This Row],[model_rxn]]&amp;"_"&amp;sc_gsm[[#This Row],[Column2]]</f>
        <v>PCt_c_rm_FWD</v>
      </c>
      <c r="E2471" t="str">
        <f>_xlfn.XLOOKUP(sc_gsm[[#This Row],[Column3]],SC_enz[name_dir],SC_enz[name_dir],"")</f>
        <v>PCt_c_rm_FWD</v>
      </c>
      <c r="F2471" t="str">
        <f>_xlfn.XLOOKUP(sc_gsm[[#This Row],[model_rxn]],RT_gsm[model_rxn],RT_gsm[model_rxn],"")</f>
        <v>PCt_c_rm</v>
      </c>
      <c r="G2471" s="3" t="str">
        <f>_xlfn.XLOOKUP(sc_gsm[[#This Row],[Column3]],RT_gsm[Column3],RT_gsm[Column3],"")</f>
        <v>PCt_c_rm_FWD</v>
      </c>
      <c r="H2471" s="3" t="str" cm="1">
        <f t="array" ref="H2471">sc_gsm[[#This Row],[model_rxn]]&amp;",r,"&amp;_xlfn.SWITCH(sc_gsm[[#This Row],[Column2]],"REV","lower_bound:-","FWD","upper_bound:")&amp;"1000"</f>
        <v>PCt_c_rm,r,upper_bound:1000</v>
      </c>
      <c r="I2471" s="3" t="str">
        <f>_xlfn.XLOOKUP(sc_gsm[[#This Row],[Column3]],SC_enz[name_dir],SC_enz[name_dir],"")</f>
        <v>PCt_c_rm_FWD</v>
      </c>
      <c r="J2471" s="3" t="str">
        <f>_xlfn.XLOOKUP(sc_gsm[[#This Row],[name]],[1]RXNS!$C:$C,[1]RXNS!$D:$D,"")</f>
        <v/>
      </c>
      <c r="K2471" s="3" t="str">
        <f>_xlfn.XLOOKUP(sc_gsm[[#This Row],[name]],[2]RXNS!$C:$C,[2]RXNS!$D:$D,"")</f>
        <v/>
      </c>
      <c r="L2471" s="3" t="b">
        <f>sc_gsm[[#This Row],[yeast8.3.4 equation]]=sc_gsm[[#This Row],[yeast9 equation]]</f>
        <v>1</v>
      </c>
    </row>
    <row r="2472" spans="1:12" hidden="1" x14ac:dyDescent="0.2">
      <c r="A2472" t="s">
        <v>3324</v>
      </c>
      <c r="B2472" t="s">
        <v>8367</v>
      </c>
      <c r="C2472" t="s">
        <v>3903</v>
      </c>
      <c r="D2472" t="str">
        <f>sc_gsm[[#This Row],[model_rxn]]&amp;"_"&amp;sc_gsm[[#This Row],[Column2]]</f>
        <v>PEt_l_rm_REV</v>
      </c>
      <c r="E2472" t="str">
        <f>_xlfn.XLOOKUP(sc_gsm[[#This Row],[Column3]],SC_enz[name_dir],SC_enz[name_dir],"")</f>
        <v>PEt_l_rm_REV</v>
      </c>
      <c r="F2472" t="str">
        <f>_xlfn.XLOOKUP(sc_gsm[[#This Row],[model_rxn]],RT_gsm[model_rxn],RT_gsm[model_rxn],"")</f>
        <v>PEt_l_rm</v>
      </c>
      <c r="G2472" s="3" t="str">
        <f>_xlfn.XLOOKUP(sc_gsm[[#This Row],[Column3]],RT_gsm[Column3],RT_gsm[Column3],"")</f>
        <v>PEt_l_rm_REV</v>
      </c>
      <c r="H2472" s="3" t="str" cm="1">
        <f t="array" ref="H2472">sc_gsm[[#This Row],[model_rxn]]&amp;",r,"&amp;_xlfn.SWITCH(sc_gsm[[#This Row],[Column2]],"REV","lower_bound:-","FWD","upper_bound:")&amp;"1000"</f>
        <v>PEt_l_rm,r,lower_bound:-1000</v>
      </c>
      <c r="I2472" s="3" t="str">
        <f>_xlfn.XLOOKUP(sc_gsm[[#This Row],[Column3]],SC_enz[name_dir],SC_enz[name_dir],"")</f>
        <v>PEt_l_rm_REV</v>
      </c>
      <c r="J2472" s="3" t="str">
        <f>_xlfn.XLOOKUP(sc_gsm[[#This Row],[name]],[1]RXNS!$C:$C,[1]RXNS!$D:$D,"")</f>
        <v/>
      </c>
      <c r="K2472" s="3" t="str">
        <f>_xlfn.XLOOKUP(sc_gsm[[#This Row],[name]],[2]RXNS!$C:$C,[2]RXNS!$D:$D,"")</f>
        <v/>
      </c>
      <c r="L2472" s="3" t="b">
        <f>sc_gsm[[#This Row],[yeast8.3.4 equation]]=sc_gsm[[#This Row],[yeast9 equation]]</f>
        <v>1</v>
      </c>
    </row>
    <row r="2473" spans="1:12" hidden="1" x14ac:dyDescent="0.2">
      <c r="A2473" t="s">
        <v>3324</v>
      </c>
      <c r="B2473" t="s">
        <v>8367</v>
      </c>
      <c r="C2473" t="s">
        <v>3902</v>
      </c>
      <c r="D2473" t="str">
        <f>sc_gsm[[#This Row],[model_rxn]]&amp;"_"&amp;sc_gsm[[#This Row],[Column2]]</f>
        <v>PEt_l_rm_FWD</v>
      </c>
      <c r="E2473" t="str">
        <f>_xlfn.XLOOKUP(sc_gsm[[#This Row],[Column3]],SC_enz[name_dir],SC_enz[name_dir],"")</f>
        <v>PEt_l_rm_FWD</v>
      </c>
      <c r="F2473" t="str">
        <f>_xlfn.XLOOKUP(sc_gsm[[#This Row],[model_rxn]],RT_gsm[model_rxn],RT_gsm[model_rxn],"")</f>
        <v>PEt_l_rm</v>
      </c>
      <c r="G2473" s="3" t="str">
        <f>_xlfn.XLOOKUP(sc_gsm[[#This Row],[Column3]],RT_gsm[Column3],RT_gsm[Column3],"")</f>
        <v>PEt_l_rm_FWD</v>
      </c>
      <c r="H2473" s="3" t="str" cm="1">
        <f t="array" ref="H2473">sc_gsm[[#This Row],[model_rxn]]&amp;",r,"&amp;_xlfn.SWITCH(sc_gsm[[#This Row],[Column2]],"REV","lower_bound:-","FWD","upper_bound:")&amp;"1000"</f>
        <v>PEt_l_rm,r,upper_bound:1000</v>
      </c>
      <c r="I2473" s="3" t="str">
        <f>_xlfn.XLOOKUP(sc_gsm[[#This Row],[Column3]],SC_enz[name_dir],SC_enz[name_dir],"")</f>
        <v>PEt_l_rm_FWD</v>
      </c>
      <c r="J2473" s="3" t="str">
        <f>_xlfn.XLOOKUP(sc_gsm[[#This Row],[name]],[1]RXNS!$C:$C,[1]RXNS!$D:$D,"")</f>
        <v/>
      </c>
      <c r="K2473" s="3" t="str">
        <f>_xlfn.XLOOKUP(sc_gsm[[#This Row],[name]],[2]RXNS!$C:$C,[2]RXNS!$D:$D,"")</f>
        <v/>
      </c>
      <c r="L2473" s="3" t="b">
        <f>sc_gsm[[#This Row],[yeast8.3.4 equation]]=sc_gsm[[#This Row],[yeast9 equation]]</f>
        <v>1</v>
      </c>
    </row>
    <row r="2474" spans="1:12" hidden="1" x14ac:dyDescent="0.2">
      <c r="A2474" t="s">
        <v>3325</v>
      </c>
      <c r="B2474" t="s">
        <v>8367</v>
      </c>
      <c r="C2474" t="s">
        <v>3903</v>
      </c>
      <c r="D2474" t="str">
        <f>sc_gsm[[#This Row],[model_rxn]]&amp;"_"&amp;sc_gsm[[#This Row],[Column2]]</f>
        <v>PEt_gm_rm_REV</v>
      </c>
      <c r="E2474" t="str">
        <f>_xlfn.XLOOKUP(sc_gsm[[#This Row],[Column3]],SC_enz[name_dir],SC_enz[name_dir],"")</f>
        <v>PEt_gm_rm_REV</v>
      </c>
      <c r="F2474" t="str">
        <f>_xlfn.XLOOKUP(sc_gsm[[#This Row],[model_rxn]],RT_gsm[model_rxn],RT_gsm[model_rxn],"")</f>
        <v>PEt_gm_rm</v>
      </c>
      <c r="G2474" s="3" t="str">
        <f>_xlfn.XLOOKUP(sc_gsm[[#This Row],[Column3]],RT_gsm[Column3],RT_gsm[Column3],"")</f>
        <v>PEt_gm_rm_REV</v>
      </c>
      <c r="H2474" s="3" t="str" cm="1">
        <f t="array" ref="H2474">sc_gsm[[#This Row],[model_rxn]]&amp;",r,"&amp;_xlfn.SWITCH(sc_gsm[[#This Row],[Column2]],"REV","lower_bound:-","FWD","upper_bound:")&amp;"1000"</f>
        <v>PEt_gm_rm,r,lower_bound:-1000</v>
      </c>
      <c r="I2474" s="3" t="str">
        <f>_xlfn.XLOOKUP(sc_gsm[[#This Row],[Column3]],SC_enz[name_dir],SC_enz[name_dir],"")</f>
        <v>PEt_gm_rm_REV</v>
      </c>
      <c r="J2474" s="3" t="str">
        <f>_xlfn.XLOOKUP(sc_gsm[[#This Row],[name]],[1]RXNS!$C:$C,[1]RXNS!$D:$D,"")</f>
        <v/>
      </c>
      <c r="K2474" s="3" t="str">
        <f>_xlfn.XLOOKUP(sc_gsm[[#This Row],[name]],[2]RXNS!$C:$C,[2]RXNS!$D:$D,"")</f>
        <v/>
      </c>
      <c r="L2474" s="3" t="b">
        <f>sc_gsm[[#This Row],[yeast8.3.4 equation]]=sc_gsm[[#This Row],[yeast9 equation]]</f>
        <v>1</v>
      </c>
    </row>
    <row r="2475" spans="1:12" hidden="1" x14ac:dyDescent="0.2">
      <c r="A2475" t="s">
        <v>3325</v>
      </c>
      <c r="B2475" t="s">
        <v>8367</v>
      </c>
      <c r="C2475" t="s">
        <v>3902</v>
      </c>
      <c r="D2475" t="str">
        <f>sc_gsm[[#This Row],[model_rxn]]&amp;"_"&amp;sc_gsm[[#This Row],[Column2]]</f>
        <v>PEt_gm_rm_FWD</v>
      </c>
      <c r="E2475" t="str">
        <f>_xlfn.XLOOKUP(sc_gsm[[#This Row],[Column3]],SC_enz[name_dir],SC_enz[name_dir],"")</f>
        <v>PEt_gm_rm_FWD</v>
      </c>
      <c r="F2475" t="str">
        <f>_xlfn.XLOOKUP(sc_gsm[[#This Row],[model_rxn]],RT_gsm[model_rxn],RT_gsm[model_rxn],"")</f>
        <v>PEt_gm_rm</v>
      </c>
      <c r="G2475" s="3" t="str">
        <f>_xlfn.XLOOKUP(sc_gsm[[#This Row],[Column3]],RT_gsm[Column3],RT_gsm[Column3],"")</f>
        <v>PEt_gm_rm_FWD</v>
      </c>
      <c r="H2475" s="3" t="str" cm="1">
        <f t="array" ref="H2475">sc_gsm[[#This Row],[model_rxn]]&amp;",r,"&amp;_xlfn.SWITCH(sc_gsm[[#This Row],[Column2]],"REV","lower_bound:-","FWD","upper_bound:")&amp;"1000"</f>
        <v>PEt_gm_rm,r,upper_bound:1000</v>
      </c>
      <c r="I2475" s="3" t="str">
        <f>_xlfn.XLOOKUP(sc_gsm[[#This Row],[Column3]],SC_enz[name_dir],SC_enz[name_dir],"")</f>
        <v>PEt_gm_rm_FWD</v>
      </c>
      <c r="J2475" s="3" t="str">
        <f>_xlfn.XLOOKUP(sc_gsm[[#This Row],[name]],[1]RXNS!$C:$C,[1]RXNS!$D:$D,"")</f>
        <v/>
      </c>
      <c r="K2475" s="3" t="str">
        <f>_xlfn.XLOOKUP(sc_gsm[[#This Row],[name]],[2]RXNS!$C:$C,[2]RXNS!$D:$D,"")</f>
        <v/>
      </c>
      <c r="L2475" s="3" t="b">
        <f>sc_gsm[[#This Row],[yeast8.3.4 equation]]=sc_gsm[[#This Row],[yeast9 equation]]</f>
        <v>1</v>
      </c>
    </row>
    <row r="2476" spans="1:12" hidden="1" x14ac:dyDescent="0.2">
      <c r="A2476" t="s">
        <v>3329</v>
      </c>
      <c r="B2476" t="s">
        <v>8367</v>
      </c>
      <c r="C2476" t="s">
        <v>3903</v>
      </c>
      <c r="D2476" t="str">
        <f>sc_gsm[[#This Row],[model_rxn]]&amp;"_"&amp;sc_gsm[[#This Row],[Column2]]</f>
        <v>PEt_c_rm_REV</v>
      </c>
      <c r="E2476" t="str">
        <f>_xlfn.XLOOKUP(sc_gsm[[#This Row],[Column3]],SC_enz[name_dir],SC_enz[name_dir],"")</f>
        <v>PEt_c_rm_REV</v>
      </c>
      <c r="F2476" t="str">
        <f>_xlfn.XLOOKUP(sc_gsm[[#This Row],[model_rxn]],RT_gsm[model_rxn],RT_gsm[model_rxn],"")</f>
        <v>PEt_c_rm</v>
      </c>
      <c r="G2476" s="3" t="str">
        <f>_xlfn.XLOOKUP(sc_gsm[[#This Row],[Column3]],RT_gsm[Column3],RT_gsm[Column3],"")</f>
        <v>PEt_c_rm_REV</v>
      </c>
      <c r="H2476" s="3" t="str" cm="1">
        <f t="array" ref="H2476">sc_gsm[[#This Row],[model_rxn]]&amp;",r,"&amp;_xlfn.SWITCH(sc_gsm[[#This Row],[Column2]],"REV","lower_bound:-","FWD","upper_bound:")&amp;"1000"</f>
        <v>PEt_c_rm,r,lower_bound:-1000</v>
      </c>
      <c r="I2476" s="3" t="str">
        <f>_xlfn.XLOOKUP(sc_gsm[[#This Row],[Column3]],SC_enz[name_dir],SC_enz[name_dir],"")</f>
        <v>PEt_c_rm_REV</v>
      </c>
      <c r="J2476" s="3" t="str">
        <f>_xlfn.XLOOKUP(sc_gsm[[#This Row],[name]],[1]RXNS!$C:$C,[1]RXNS!$D:$D,"")</f>
        <v/>
      </c>
      <c r="K2476" s="3" t="str">
        <f>_xlfn.XLOOKUP(sc_gsm[[#This Row],[name]],[2]RXNS!$C:$C,[2]RXNS!$D:$D,"")</f>
        <v/>
      </c>
      <c r="L2476" s="3" t="b">
        <f>sc_gsm[[#This Row],[yeast8.3.4 equation]]=sc_gsm[[#This Row],[yeast9 equation]]</f>
        <v>1</v>
      </c>
    </row>
    <row r="2477" spans="1:12" hidden="1" x14ac:dyDescent="0.2">
      <c r="A2477" t="s">
        <v>3329</v>
      </c>
      <c r="B2477" t="s">
        <v>8367</v>
      </c>
      <c r="C2477" t="s">
        <v>3902</v>
      </c>
      <c r="D2477" t="str">
        <f>sc_gsm[[#This Row],[model_rxn]]&amp;"_"&amp;sc_gsm[[#This Row],[Column2]]</f>
        <v>PEt_c_rm_FWD</v>
      </c>
      <c r="E2477" t="str">
        <f>_xlfn.XLOOKUP(sc_gsm[[#This Row],[Column3]],SC_enz[name_dir],SC_enz[name_dir],"")</f>
        <v>PEt_c_rm_FWD</v>
      </c>
      <c r="F2477" t="str">
        <f>_xlfn.XLOOKUP(sc_gsm[[#This Row],[model_rxn]],RT_gsm[model_rxn],RT_gsm[model_rxn],"")</f>
        <v>PEt_c_rm</v>
      </c>
      <c r="G2477" s="3" t="str">
        <f>_xlfn.XLOOKUP(sc_gsm[[#This Row],[Column3]],RT_gsm[Column3],RT_gsm[Column3],"")</f>
        <v>PEt_c_rm_FWD</v>
      </c>
      <c r="H2477" s="3" t="str" cm="1">
        <f t="array" ref="H2477">sc_gsm[[#This Row],[model_rxn]]&amp;",r,"&amp;_xlfn.SWITCH(sc_gsm[[#This Row],[Column2]],"REV","lower_bound:-","FWD","upper_bound:")&amp;"1000"</f>
        <v>PEt_c_rm,r,upper_bound:1000</v>
      </c>
      <c r="I2477" s="3" t="str">
        <f>_xlfn.XLOOKUP(sc_gsm[[#This Row],[Column3]],SC_enz[name_dir],SC_enz[name_dir],"")</f>
        <v>PEt_c_rm_FWD</v>
      </c>
      <c r="J2477" s="3" t="str">
        <f>_xlfn.XLOOKUP(sc_gsm[[#This Row],[name]],[1]RXNS!$C:$C,[1]RXNS!$D:$D,"")</f>
        <v/>
      </c>
      <c r="K2477" s="3" t="str">
        <f>_xlfn.XLOOKUP(sc_gsm[[#This Row],[name]],[2]RXNS!$C:$C,[2]RXNS!$D:$D,"")</f>
        <v/>
      </c>
      <c r="L2477" s="3" t="b">
        <f>sc_gsm[[#This Row],[yeast8.3.4 equation]]=sc_gsm[[#This Row],[yeast9 equation]]</f>
        <v>1</v>
      </c>
    </row>
    <row r="2478" spans="1:12" hidden="1" x14ac:dyDescent="0.2">
      <c r="A2478" t="s">
        <v>3330</v>
      </c>
      <c r="B2478" t="s">
        <v>8367</v>
      </c>
      <c r="C2478" t="s">
        <v>3903</v>
      </c>
      <c r="D2478" t="str">
        <f>sc_gsm[[#This Row],[model_rxn]]&amp;"_"&amp;sc_gsm[[#This Row],[Column2]]</f>
        <v>PEt_en_rm_REV</v>
      </c>
      <c r="E2478" t="str">
        <f>_xlfn.XLOOKUP(sc_gsm[[#This Row],[Column3]],SC_enz[name_dir],SC_enz[name_dir],"")</f>
        <v>PEt_en_rm_REV</v>
      </c>
      <c r="F2478" t="str">
        <f>_xlfn.XLOOKUP(sc_gsm[[#This Row],[model_rxn]],RT_gsm[model_rxn],RT_gsm[model_rxn],"")</f>
        <v>PEt_en_rm</v>
      </c>
      <c r="G2478" s="3" t="str">
        <f>_xlfn.XLOOKUP(sc_gsm[[#This Row],[Column3]],RT_gsm[Column3],RT_gsm[Column3],"")</f>
        <v>PEt_en_rm_REV</v>
      </c>
      <c r="H2478" s="3" t="str" cm="1">
        <f t="array" ref="H2478">sc_gsm[[#This Row],[model_rxn]]&amp;",r,"&amp;_xlfn.SWITCH(sc_gsm[[#This Row],[Column2]],"REV","lower_bound:-","FWD","upper_bound:")&amp;"1000"</f>
        <v>PEt_en_rm,r,lower_bound:-1000</v>
      </c>
      <c r="I2478" s="3" t="str">
        <f>_xlfn.XLOOKUP(sc_gsm[[#This Row],[Column3]],SC_enz[name_dir],SC_enz[name_dir],"")</f>
        <v>PEt_en_rm_REV</v>
      </c>
      <c r="J2478" s="3" t="str">
        <f>_xlfn.XLOOKUP(sc_gsm[[#This Row],[name]],[1]RXNS!$C:$C,[1]RXNS!$D:$D,"")</f>
        <v/>
      </c>
      <c r="K2478" s="3" t="str">
        <f>_xlfn.XLOOKUP(sc_gsm[[#This Row],[name]],[2]RXNS!$C:$C,[2]RXNS!$D:$D,"")</f>
        <v/>
      </c>
      <c r="L2478" s="3" t="b">
        <f>sc_gsm[[#This Row],[yeast8.3.4 equation]]=sc_gsm[[#This Row],[yeast9 equation]]</f>
        <v>1</v>
      </c>
    </row>
    <row r="2479" spans="1:12" hidden="1" x14ac:dyDescent="0.2">
      <c r="A2479" t="s">
        <v>3330</v>
      </c>
      <c r="B2479" t="s">
        <v>8367</v>
      </c>
      <c r="C2479" t="s">
        <v>3902</v>
      </c>
      <c r="D2479" t="str">
        <f>sc_gsm[[#This Row],[model_rxn]]&amp;"_"&amp;sc_gsm[[#This Row],[Column2]]</f>
        <v>PEt_en_rm_FWD</v>
      </c>
      <c r="E2479" t="str">
        <f>_xlfn.XLOOKUP(sc_gsm[[#This Row],[Column3]],SC_enz[name_dir],SC_enz[name_dir],"")</f>
        <v>PEt_en_rm_FWD</v>
      </c>
      <c r="F2479" t="str">
        <f>_xlfn.XLOOKUP(sc_gsm[[#This Row],[model_rxn]],RT_gsm[model_rxn],RT_gsm[model_rxn],"")</f>
        <v>PEt_en_rm</v>
      </c>
      <c r="G2479" s="3" t="str">
        <f>_xlfn.XLOOKUP(sc_gsm[[#This Row],[Column3]],RT_gsm[Column3],RT_gsm[Column3],"")</f>
        <v>PEt_en_rm_FWD</v>
      </c>
      <c r="H2479" s="3" t="str" cm="1">
        <f t="array" ref="H2479">sc_gsm[[#This Row],[model_rxn]]&amp;",r,"&amp;_xlfn.SWITCH(sc_gsm[[#This Row],[Column2]],"REV","lower_bound:-","FWD","upper_bound:")&amp;"1000"</f>
        <v>PEt_en_rm,r,upper_bound:1000</v>
      </c>
      <c r="I2479" s="3" t="str">
        <f>_xlfn.XLOOKUP(sc_gsm[[#This Row],[Column3]],SC_enz[name_dir],SC_enz[name_dir],"")</f>
        <v>PEt_en_rm_FWD</v>
      </c>
      <c r="J2479" s="3" t="str">
        <f>_xlfn.XLOOKUP(sc_gsm[[#This Row],[name]],[1]RXNS!$C:$C,[1]RXNS!$D:$D,"")</f>
        <v/>
      </c>
      <c r="K2479" s="3" t="str">
        <f>_xlfn.XLOOKUP(sc_gsm[[#This Row],[name]],[2]RXNS!$C:$C,[2]RXNS!$D:$D,"")</f>
        <v/>
      </c>
      <c r="L2479" s="3" t="b">
        <f>sc_gsm[[#This Row],[yeast8.3.4 equation]]=sc_gsm[[#This Row],[yeast9 equation]]</f>
        <v>1</v>
      </c>
    </row>
    <row r="2480" spans="1:12" hidden="1" x14ac:dyDescent="0.2">
      <c r="A2480" t="s">
        <v>3331</v>
      </c>
      <c r="B2480" t="s">
        <v>8367</v>
      </c>
      <c r="C2480" t="s">
        <v>3903</v>
      </c>
      <c r="D2480" t="str">
        <f>sc_gsm[[#This Row],[model_rxn]]&amp;"_"&amp;sc_gsm[[#This Row],[Column2]]</f>
        <v>PEt_mm_rm_REV</v>
      </c>
      <c r="E2480" t="str">
        <f>_xlfn.XLOOKUP(sc_gsm[[#This Row],[Column3]],SC_enz[name_dir],SC_enz[name_dir],"")</f>
        <v>PEt_mm_rm_REV</v>
      </c>
      <c r="F2480" t="str">
        <f>_xlfn.XLOOKUP(sc_gsm[[#This Row],[model_rxn]],RT_gsm[model_rxn],RT_gsm[model_rxn],"")</f>
        <v>PEt_mm_rm</v>
      </c>
      <c r="G2480" s="3" t="str">
        <f>_xlfn.XLOOKUP(sc_gsm[[#This Row],[Column3]],RT_gsm[Column3],RT_gsm[Column3],"")</f>
        <v>PEt_mm_rm_REV</v>
      </c>
      <c r="H2480" s="3" t="str" cm="1">
        <f t="array" ref="H2480">sc_gsm[[#This Row],[model_rxn]]&amp;",r,"&amp;_xlfn.SWITCH(sc_gsm[[#This Row],[Column2]],"REV","lower_bound:-","FWD","upper_bound:")&amp;"1000"</f>
        <v>PEt_mm_rm,r,lower_bound:-1000</v>
      </c>
      <c r="I2480" s="3" t="str">
        <f>_xlfn.XLOOKUP(sc_gsm[[#This Row],[Column3]],SC_enz[name_dir],SC_enz[name_dir],"")</f>
        <v>PEt_mm_rm_REV</v>
      </c>
      <c r="J2480" s="3" t="str">
        <f>_xlfn.XLOOKUP(sc_gsm[[#This Row],[name]],[1]RXNS!$C:$C,[1]RXNS!$D:$D,"")</f>
        <v/>
      </c>
      <c r="K2480" s="3" t="str">
        <f>_xlfn.XLOOKUP(sc_gsm[[#This Row],[name]],[2]RXNS!$C:$C,[2]RXNS!$D:$D,"")</f>
        <v/>
      </c>
      <c r="L2480" s="3" t="b">
        <f>sc_gsm[[#This Row],[yeast8.3.4 equation]]=sc_gsm[[#This Row],[yeast9 equation]]</f>
        <v>1</v>
      </c>
    </row>
    <row r="2481" spans="1:12" hidden="1" x14ac:dyDescent="0.2">
      <c r="A2481" t="s">
        <v>3331</v>
      </c>
      <c r="B2481" t="s">
        <v>8367</v>
      </c>
      <c r="C2481" t="s">
        <v>3902</v>
      </c>
      <c r="D2481" t="str">
        <f>sc_gsm[[#This Row],[model_rxn]]&amp;"_"&amp;sc_gsm[[#This Row],[Column2]]</f>
        <v>PEt_mm_rm_FWD</v>
      </c>
      <c r="E2481" t="str">
        <f>_xlfn.XLOOKUP(sc_gsm[[#This Row],[Column3]],SC_enz[name_dir],SC_enz[name_dir],"")</f>
        <v>PEt_mm_rm_FWD</v>
      </c>
      <c r="F2481" t="str">
        <f>_xlfn.XLOOKUP(sc_gsm[[#This Row],[model_rxn]],RT_gsm[model_rxn],RT_gsm[model_rxn],"")</f>
        <v>PEt_mm_rm</v>
      </c>
      <c r="G2481" s="3" t="str">
        <f>_xlfn.XLOOKUP(sc_gsm[[#This Row],[Column3]],RT_gsm[Column3],RT_gsm[Column3],"")</f>
        <v>PEt_mm_rm_FWD</v>
      </c>
      <c r="H2481" s="3" t="str" cm="1">
        <f t="array" ref="H2481">sc_gsm[[#This Row],[model_rxn]]&amp;",r,"&amp;_xlfn.SWITCH(sc_gsm[[#This Row],[Column2]],"REV","lower_bound:-","FWD","upper_bound:")&amp;"1000"</f>
        <v>PEt_mm_rm,r,upper_bound:1000</v>
      </c>
      <c r="I2481" s="3" t="str">
        <f>_xlfn.XLOOKUP(sc_gsm[[#This Row],[Column3]],SC_enz[name_dir],SC_enz[name_dir],"")</f>
        <v>PEt_mm_rm_FWD</v>
      </c>
      <c r="J2481" s="3" t="str">
        <f>_xlfn.XLOOKUP(sc_gsm[[#This Row],[name]],[1]RXNS!$C:$C,[1]RXNS!$D:$D,"")</f>
        <v/>
      </c>
      <c r="K2481" s="3" t="str">
        <f>_xlfn.XLOOKUP(sc_gsm[[#This Row],[name]],[2]RXNS!$C:$C,[2]RXNS!$D:$D,"")</f>
        <v/>
      </c>
      <c r="L2481" s="3" t="b">
        <f>sc_gsm[[#This Row],[yeast8.3.4 equation]]=sc_gsm[[#This Row],[yeast9 equation]]</f>
        <v>1</v>
      </c>
    </row>
    <row r="2482" spans="1:12" hidden="1" x14ac:dyDescent="0.2">
      <c r="A2482" t="s">
        <v>3332</v>
      </c>
      <c r="B2482" t="s">
        <v>8367</v>
      </c>
      <c r="C2482" t="s">
        <v>3903</v>
      </c>
      <c r="D2482" t="str">
        <f>sc_gsm[[#This Row],[model_rxn]]&amp;"_"&amp;sc_gsm[[#This Row],[Column2]]</f>
        <v>PEt_rm_vm_REV</v>
      </c>
      <c r="E2482" t="str">
        <f>_xlfn.XLOOKUP(sc_gsm[[#This Row],[Column3]],SC_enz[name_dir],SC_enz[name_dir],"")</f>
        <v>PEt_rm_vm_REV</v>
      </c>
      <c r="F2482" t="str">
        <f>_xlfn.XLOOKUP(sc_gsm[[#This Row],[model_rxn]],RT_gsm[model_rxn],RT_gsm[model_rxn],"")</f>
        <v>PEt_rm_vm</v>
      </c>
      <c r="G2482" s="3" t="str">
        <f>_xlfn.XLOOKUP(sc_gsm[[#This Row],[Column3]],RT_gsm[Column3],RT_gsm[Column3],"")</f>
        <v>PEt_rm_vm_REV</v>
      </c>
      <c r="H2482" s="3" t="str" cm="1">
        <f t="array" ref="H2482">sc_gsm[[#This Row],[model_rxn]]&amp;",r,"&amp;_xlfn.SWITCH(sc_gsm[[#This Row],[Column2]],"REV","lower_bound:-","FWD","upper_bound:")&amp;"1000"</f>
        <v>PEt_rm_vm,r,lower_bound:-1000</v>
      </c>
      <c r="I2482" s="3" t="str">
        <f>_xlfn.XLOOKUP(sc_gsm[[#This Row],[Column3]],SC_enz[name_dir],SC_enz[name_dir],"")</f>
        <v>PEt_rm_vm_REV</v>
      </c>
      <c r="J2482" s="3" t="str">
        <f>_xlfn.XLOOKUP(sc_gsm[[#This Row],[name]],[1]RXNS!$C:$C,[1]RXNS!$D:$D,"")</f>
        <v/>
      </c>
      <c r="K2482" s="3" t="str">
        <f>_xlfn.XLOOKUP(sc_gsm[[#This Row],[name]],[2]RXNS!$C:$C,[2]RXNS!$D:$D,"")</f>
        <v/>
      </c>
      <c r="L2482" s="3" t="b">
        <f>sc_gsm[[#This Row],[yeast8.3.4 equation]]=sc_gsm[[#This Row],[yeast9 equation]]</f>
        <v>1</v>
      </c>
    </row>
    <row r="2483" spans="1:12" hidden="1" x14ac:dyDescent="0.2">
      <c r="A2483" t="s">
        <v>3332</v>
      </c>
      <c r="B2483" t="s">
        <v>8367</v>
      </c>
      <c r="C2483" t="s">
        <v>3902</v>
      </c>
      <c r="D2483" t="str">
        <f>sc_gsm[[#This Row],[model_rxn]]&amp;"_"&amp;sc_gsm[[#This Row],[Column2]]</f>
        <v>PEt_rm_vm_FWD</v>
      </c>
      <c r="E2483" t="str">
        <f>_xlfn.XLOOKUP(sc_gsm[[#This Row],[Column3]],SC_enz[name_dir],SC_enz[name_dir],"")</f>
        <v>PEt_rm_vm_FWD</v>
      </c>
      <c r="F2483" t="str">
        <f>_xlfn.XLOOKUP(sc_gsm[[#This Row],[model_rxn]],RT_gsm[model_rxn],RT_gsm[model_rxn],"")</f>
        <v>PEt_rm_vm</v>
      </c>
      <c r="G2483" s="3" t="str">
        <f>_xlfn.XLOOKUP(sc_gsm[[#This Row],[Column3]],RT_gsm[Column3],RT_gsm[Column3],"")</f>
        <v>PEt_rm_vm_FWD</v>
      </c>
      <c r="H2483" s="3" t="str" cm="1">
        <f t="array" ref="H2483">sc_gsm[[#This Row],[model_rxn]]&amp;",r,"&amp;_xlfn.SWITCH(sc_gsm[[#This Row],[Column2]],"REV","lower_bound:-","FWD","upper_bound:")&amp;"1000"</f>
        <v>PEt_rm_vm,r,upper_bound:1000</v>
      </c>
      <c r="I2483" s="3" t="str">
        <f>_xlfn.XLOOKUP(sc_gsm[[#This Row],[Column3]],SC_enz[name_dir],SC_enz[name_dir],"")</f>
        <v>PEt_rm_vm_FWD</v>
      </c>
      <c r="J2483" s="3" t="str">
        <f>_xlfn.XLOOKUP(sc_gsm[[#This Row],[name]],[1]RXNS!$C:$C,[1]RXNS!$D:$D,"")</f>
        <v/>
      </c>
      <c r="K2483" s="3" t="str">
        <f>_xlfn.XLOOKUP(sc_gsm[[#This Row],[name]],[2]RXNS!$C:$C,[2]RXNS!$D:$D,"")</f>
        <v/>
      </c>
      <c r="L2483" s="3" t="b">
        <f>sc_gsm[[#This Row],[yeast8.3.4 equation]]=sc_gsm[[#This Row],[yeast9 equation]]</f>
        <v>1</v>
      </c>
    </row>
    <row r="2484" spans="1:12" hidden="1" x14ac:dyDescent="0.2">
      <c r="A2484" t="s">
        <v>3333</v>
      </c>
      <c r="B2484" t="s">
        <v>8368</v>
      </c>
      <c r="C2484" t="s">
        <v>3903</v>
      </c>
      <c r="D2484" t="str">
        <f>sc_gsm[[#This Row],[model_rxn]]&amp;"_"&amp;sc_gsm[[#This Row],[Column2]]</f>
        <v>PAIL4Pt_c_en_REV</v>
      </c>
      <c r="E2484" t="str">
        <f>_xlfn.XLOOKUP(sc_gsm[[#This Row],[Column3]],SC_enz[name_dir],SC_enz[name_dir],"")</f>
        <v>PAIL4Pt_c_en_REV</v>
      </c>
      <c r="F2484" t="str">
        <f>_xlfn.XLOOKUP(sc_gsm[[#This Row],[model_rxn]],RT_gsm[model_rxn],RT_gsm[model_rxn],"")</f>
        <v>PAIL4Pt_c_en</v>
      </c>
      <c r="G2484" s="3" t="str">
        <f>_xlfn.XLOOKUP(sc_gsm[[#This Row],[Column3]],RT_gsm[Column3],RT_gsm[Column3],"")</f>
        <v>PAIL4Pt_c_en_REV</v>
      </c>
      <c r="H2484" s="3" t="str" cm="1">
        <f t="array" ref="H2484">sc_gsm[[#This Row],[model_rxn]]&amp;",r,"&amp;_xlfn.SWITCH(sc_gsm[[#This Row],[Column2]],"REV","lower_bound:-","FWD","upper_bound:")&amp;"1000"</f>
        <v>PAIL4Pt_c_en,r,lower_bound:-1000</v>
      </c>
      <c r="I2484" s="3" t="str">
        <f>_xlfn.XLOOKUP(sc_gsm[[#This Row],[Column3]],SC_enz[name_dir],SC_enz[name_dir],"")</f>
        <v>PAIL4Pt_c_en_REV</v>
      </c>
      <c r="J2484" s="3" t="str">
        <f>_xlfn.XLOOKUP(sc_gsm[[#This Row],[name]],[1]RXNS!$C:$C,[1]RXNS!$D:$D,"")</f>
        <v/>
      </c>
      <c r="K2484" s="3" t="str">
        <f>_xlfn.XLOOKUP(sc_gsm[[#This Row],[name]],[2]RXNS!$C:$C,[2]RXNS!$D:$D,"")</f>
        <v/>
      </c>
      <c r="L2484" s="3" t="b">
        <f>sc_gsm[[#This Row],[yeast8.3.4 equation]]=sc_gsm[[#This Row],[yeast9 equation]]</f>
        <v>1</v>
      </c>
    </row>
    <row r="2485" spans="1:12" hidden="1" x14ac:dyDescent="0.2">
      <c r="A2485" t="s">
        <v>3333</v>
      </c>
      <c r="B2485" t="s">
        <v>8368</v>
      </c>
      <c r="C2485" t="s">
        <v>3902</v>
      </c>
      <c r="D2485" t="str">
        <f>sc_gsm[[#This Row],[model_rxn]]&amp;"_"&amp;sc_gsm[[#This Row],[Column2]]</f>
        <v>PAIL4Pt_c_en_FWD</v>
      </c>
      <c r="E2485" t="str">
        <f>_xlfn.XLOOKUP(sc_gsm[[#This Row],[Column3]],SC_enz[name_dir],SC_enz[name_dir],"")</f>
        <v>PAIL4Pt_c_en_FWD</v>
      </c>
      <c r="F2485" t="str">
        <f>_xlfn.XLOOKUP(sc_gsm[[#This Row],[model_rxn]],RT_gsm[model_rxn],RT_gsm[model_rxn],"")</f>
        <v>PAIL4Pt_c_en</v>
      </c>
      <c r="G2485" s="3" t="str">
        <f>_xlfn.XLOOKUP(sc_gsm[[#This Row],[Column3]],RT_gsm[Column3],RT_gsm[Column3],"")</f>
        <v>PAIL4Pt_c_en_FWD</v>
      </c>
      <c r="H2485" s="3" t="str" cm="1">
        <f t="array" ref="H2485">sc_gsm[[#This Row],[model_rxn]]&amp;",r,"&amp;_xlfn.SWITCH(sc_gsm[[#This Row],[Column2]],"REV","lower_bound:-","FWD","upper_bound:")&amp;"1000"</f>
        <v>PAIL4Pt_c_en,r,upper_bound:1000</v>
      </c>
      <c r="I2485" s="3" t="str">
        <f>_xlfn.XLOOKUP(sc_gsm[[#This Row],[Column3]],SC_enz[name_dir],SC_enz[name_dir],"")</f>
        <v>PAIL4Pt_c_en_FWD</v>
      </c>
      <c r="J2485" s="3" t="str">
        <f>_xlfn.XLOOKUP(sc_gsm[[#This Row],[name]],[1]RXNS!$C:$C,[1]RXNS!$D:$D,"")</f>
        <v/>
      </c>
      <c r="K2485" s="3" t="str">
        <f>_xlfn.XLOOKUP(sc_gsm[[#This Row],[name]],[2]RXNS!$C:$C,[2]RXNS!$D:$D,"")</f>
        <v/>
      </c>
      <c r="L2485" s="3" t="b">
        <f>sc_gsm[[#This Row],[yeast8.3.4 equation]]=sc_gsm[[#This Row],[yeast9 equation]]</f>
        <v>1</v>
      </c>
    </row>
    <row r="2486" spans="1:12" hidden="1" x14ac:dyDescent="0.2">
      <c r="A2486" t="s">
        <v>3334</v>
      </c>
      <c r="B2486" t="s">
        <v>8368</v>
      </c>
      <c r="C2486" t="s">
        <v>3903</v>
      </c>
      <c r="D2486" t="str">
        <f>sc_gsm[[#This Row],[model_rxn]]&amp;"_"&amp;sc_gsm[[#This Row],[Column2]]</f>
        <v>PAIL4Pt_en_rm_REV</v>
      </c>
      <c r="E2486" t="str">
        <f>_xlfn.XLOOKUP(sc_gsm[[#This Row],[Column3]],SC_enz[name_dir],SC_enz[name_dir],"")</f>
        <v>PAIL4Pt_en_rm_REV</v>
      </c>
      <c r="F2486" t="str">
        <f>_xlfn.XLOOKUP(sc_gsm[[#This Row],[model_rxn]],RT_gsm[model_rxn],RT_gsm[model_rxn],"")</f>
        <v>PAIL4Pt_en_rm</v>
      </c>
      <c r="G2486" s="3" t="str">
        <f>_xlfn.XLOOKUP(sc_gsm[[#This Row],[Column3]],RT_gsm[Column3],RT_gsm[Column3],"")</f>
        <v>PAIL4Pt_en_rm_REV</v>
      </c>
      <c r="H2486" s="3" t="str" cm="1">
        <f t="array" ref="H2486">sc_gsm[[#This Row],[model_rxn]]&amp;",r,"&amp;_xlfn.SWITCH(sc_gsm[[#This Row],[Column2]],"REV","lower_bound:-","FWD","upper_bound:")&amp;"1000"</f>
        <v>PAIL4Pt_en_rm,r,lower_bound:-1000</v>
      </c>
      <c r="I2486" s="3" t="str">
        <f>_xlfn.XLOOKUP(sc_gsm[[#This Row],[Column3]],SC_enz[name_dir],SC_enz[name_dir],"")</f>
        <v>PAIL4Pt_en_rm_REV</v>
      </c>
      <c r="J2486" s="3" t="str">
        <f>_xlfn.XLOOKUP(sc_gsm[[#This Row],[name]],[1]RXNS!$C:$C,[1]RXNS!$D:$D,"")</f>
        <v/>
      </c>
      <c r="K2486" s="3" t="str">
        <f>_xlfn.XLOOKUP(sc_gsm[[#This Row],[name]],[2]RXNS!$C:$C,[2]RXNS!$D:$D,"")</f>
        <v/>
      </c>
      <c r="L2486" s="3" t="b">
        <f>sc_gsm[[#This Row],[yeast8.3.4 equation]]=sc_gsm[[#This Row],[yeast9 equation]]</f>
        <v>1</v>
      </c>
    </row>
    <row r="2487" spans="1:12" hidden="1" x14ac:dyDescent="0.2">
      <c r="A2487" t="s">
        <v>3334</v>
      </c>
      <c r="B2487" t="s">
        <v>8368</v>
      </c>
      <c r="C2487" t="s">
        <v>3902</v>
      </c>
      <c r="D2487" t="str">
        <f>sc_gsm[[#This Row],[model_rxn]]&amp;"_"&amp;sc_gsm[[#This Row],[Column2]]</f>
        <v>PAIL4Pt_en_rm_FWD</v>
      </c>
      <c r="E2487" t="str">
        <f>_xlfn.XLOOKUP(sc_gsm[[#This Row],[Column3]],SC_enz[name_dir],SC_enz[name_dir],"")</f>
        <v>PAIL4Pt_en_rm_FWD</v>
      </c>
      <c r="F2487" t="str">
        <f>_xlfn.XLOOKUP(sc_gsm[[#This Row],[model_rxn]],RT_gsm[model_rxn],RT_gsm[model_rxn],"")</f>
        <v>PAIL4Pt_en_rm</v>
      </c>
      <c r="G2487" s="3" t="str">
        <f>_xlfn.XLOOKUP(sc_gsm[[#This Row],[Column3]],RT_gsm[Column3],RT_gsm[Column3],"")</f>
        <v>PAIL4Pt_en_rm_FWD</v>
      </c>
      <c r="H2487" s="3" t="str" cm="1">
        <f t="array" ref="H2487">sc_gsm[[#This Row],[model_rxn]]&amp;",r,"&amp;_xlfn.SWITCH(sc_gsm[[#This Row],[Column2]],"REV","lower_bound:-","FWD","upper_bound:")&amp;"1000"</f>
        <v>PAIL4Pt_en_rm,r,upper_bound:1000</v>
      </c>
      <c r="I2487" s="3" t="str">
        <f>_xlfn.XLOOKUP(sc_gsm[[#This Row],[Column3]],SC_enz[name_dir],SC_enz[name_dir],"")</f>
        <v>PAIL4Pt_en_rm_FWD</v>
      </c>
      <c r="J2487" s="3" t="str">
        <f>_xlfn.XLOOKUP(sc_gsm[[#This Row],[name]],[1]RXNS!$C:$C,[1]RXNS!$D:$D,"")</f>
        <v/>
      </c>
      <c r="K2487" s="3" t="str">
        <f>_xlfn.XLOOKUP(sc_gsm[[#This Row],[name]],[2]RXNS!$C:$C,[2]RXNS!$D:$D,"")</f>
        <v/>
      </c>
      <c r="L2487" s="3" t="b">
        <f>sc_gsm[[#This Row],[yeast8.3.4 equation]]=sc_gsm[[#This Row],[yeast9 equation]]</f>
        <v>1</v>
      </c>
    </row>
    <row r="2488" spans="1:12" hidden="1" x14ac:dyDescent="0.2">
      <c r="A2488" t="s">
        <v>3335</v>
      </c>
      <c r="B2488" t="s">
        <v>8369</v>
      </c>
      <c r="C2488" t="s">
        <v>3903</v>
      </c>
      <c r="D2488" t="str">
        <f>sc_gsm[[#This Row],[model_rxn]]&amp;"_"&amp;sc_gsm[[#This Row],[Column2]]</f>
        <v>PAIL45Pt_c_n_REV</v>
      </c>
      <c r="E2488" t="str">
        <f>_xlfn.XLOOKUP(sc_gsm[[#This Row],[Column3]],SC_enz[name_dir],SC_enz[name_dir],"")</f>
        <v>PAIL45Pt_c_n_REV</v>
      </c>
      <c r="F2488" t="str">
        <f>_xlfn.XLOOKUP(sc_gsm[[#This Row],[model_rxn]],RT_gsm[model_rxn],RT_gsm[model_rxn],"")</f>
        <v>PAIL45Pt_c_n</v>
      </c>
      <c r="G2488" s="3" t="str">
        <f>_xlfn.XLOOKUP(sc_gsm[[#This Row],[Column3]],RT_gsm[Column3],RT_gsm[Column3],"")</f>
        <v>PAIL45Pt_c_n_REV</v>
      </c>
      <c r="H2488" s="3" t="str" cm="1">
        <f t="array" ref="H2488">sc_gsm[[#This Row],[model_rxn]]&amp;",r,"&amp;_xlfn.SWITCH(sc_gsm[[#This Row],[Column2]],"REV","lower_bound:-","FWD","upper_bound:")&amp;"1000"</f>
        <v>PAIL45Pt_c_n,r,lower_bound:-1000</v>
      </c>
      <c r="I2488" s="3" t="str">
        <f>_xlfn.XLOOKUP(sc_gsm[[#This Row],[Column3]],SC_enz[name_dir],SC_enz[name_dir],"")</f>
        <v>PAIL45Pt_c_n_REV</v>
      </c>
      <c r="J2488" s="3" t="str">
        <f>_xlfn.XLOOKUP(sc_gsm[[#This Row],[name]],[1]RXNS!$C:$C,[1]RXNS!$D:$D,"")</f>
        <v/>
      </c>
      <c r="K2488" s="3" t="str">
        <f>_xlfn.XLOOKUP(sc_gsm[[#This Row],[name]],[2]RXNS!$C:$C,[2]RXNS!$D:$D,"")</f>
        <v/>
      </c>
      <c r="L2488" s="3" t="b">
        <f>sc_gsm[[#This Row],[yeast8.3.4 equation]]=sc_gsm[[#This Row],[yeast9 equation]]</f>
        <v>1</v>
      </c>
    </row>
    <row r="2489" spans="1:12" hidden="1" x14ac:dyDescent="0.2">
      <c r="A2489" t="s">
        <v>3335</v>
      </c>
      <c r="B2489" t="s">
        <v>8369</v>
      </c>
      <c r="C2489" t="s">
        <v>3902</v>
      </c>
      <c r="D2489" t="str">
        <f>sc_gsm[[#This Row],[model_rxn]]&amp;"_"&amp;sc_gsm[[#This Row],[Column2]]</f>
        <v>PAIL45Pt_c_n_FWD</v>
      </c>
      <c r="E2489" t="str">
        <f>_xlfn.XLOOKUP(sc_gsm[[#This Row],[Column3]],SC_enz[name_dir],SC_enz[name_dir],"")</f>
        <v>PAIL45Pt_c_n_FWD</v>
      </c>
      <c r="F2489" t="str">
        <f>_xlfn.XLOOKUP(sc_gsm[[#This Row],[model_rxn]],RT_gsm[model_rxn],RT_gsm[model_rxn],"")</f>
        <v>PAIL45Pt_c_n</v>
      </c>
      <c r="G2489" s="3" t="str">
        <f>_xlfn.XLOOKUP(sc_gsm[[#This Row],[Column3]],RT_gsm[Column3],RT_gsm[Column3],"")</f>
        <v>PAIL45Pt_c_n_FWD</v>
      </c>
      <c r="H2489" s="3" t="str" cm="1">
        <f t="array" ref="H2489">sc_gsm[[#This Row],[model_rxn]]&amp;",r,"&amp;_xlfn.SWITCH(sc_gsm[[#This Row],[Column2]],"REV","lower_bound:-","FWD","upper_bound:")&amp;"1000"</f>
        <v>PAIL45Pt_c_n,r,upper_bound:1000</v>
      </c>
      <c r="I2489" s="3" t="str">
        <f>_xlfn.XLOOKUP(sc_gsm[[#This Row],[Column3]],SC_enz[name_dir],SC_enz[name_dir],"")</f>
        <v>PAIL45Pt_c_n_FWD</v>
      </c>
      <c r="J2489" s="3" t="str">
        <f>_xlfn.XLOOKUP(sc_gsm[[#This Row],[name]],[1]RXNS!$C:$C,[1]RXNS!$D:$D,"")</f>
        <v/>
      </c>
      <c r="K2489" s="3" t="str">
        <f>_xlfn.XLOOKUP(sc_gsm[[#This Row],[name]],[2]RXNS!$C:$C,[2]RXNS!$D:$D,"")</f>
        <v/>
      </c>
      <c r="L2489" s="3" t="b">
        <f>sc_gsm[[#This Row],[yeast8.3.4 equation]]=sc_gsm[[#This Row],[yeast9 equation]]</f>
        <v>1</v>
      </c>
    </row>
    <row r="2490" spans="1:12" hidden="1" x14ac:dyDescent="0.2">
      <c r="A2490" t="s">
        <v>3336</v>
      </c>
      <c r="B2490" t="s">
        <v>8369</v>
      </c>
      <c r="C2490" t="s">
        <v>3903</v>
      </c>
      <c r="D2490" t="str">
        <f>sc_gsm[[#This Row],[model_rxn]]&amp;"_"&amp;sc_gsm[[#This Row],[Column2]]</f>
        <v>PAIL45Pt_c_en_REV</v>
      </c>
      <c r="E2490" t="str">
        <f>_xlfn.XLOOKUP(sc_gsm[[#This Row],[Column3]],SC_enz[name_dir],SC_enz[name_dir],"")</f>
        <v>PAIL45Pt_c_en_REV</v>
      </c>
      <c r="F2490" t="str">
        <f>_xlfn.XLOOKUP(sc_gsm[[#This Row],[model_rxn]],RT_gsm[model_rxn],RT_gsm[model_rxn],"")</f>
        <v>PAIL45Pt_c_en</v>
      </c>
      <c r="G2490" s="3" t="str">
        <f>_xlfn.XLOOKUP(sc_gsm[[#This Row],[Column3]],RT_gsm[Column3],RT_gsm[Column3],"")</f>
        <v>PAIL45Pt_c_en_REV</v>
      </c>
      <c r="H2490" s="3" t="str" cm="1">
        <f t="array" ref="H2490">sc_gsm[[#This Row],[model_rxn]]&amp;",r,"&amp;_xlfn.SWITCH(sc_gsm[[#This Row],[Column2]],"REV","lower_bound:-","FWD","upper_bound:")&amp;"1000"</f>
        <v>PAIL45Pt_c_en,r,lower_bound:-1000</v>
      </c>
      <c r="I2490" s="3" t="str">
        <f>_xlfn.XLOOKUP(sc_gsm[[#This Row],[Column3]],SC_enz[name_dir],SC_enz[name_dir],"")</f>
        <v>PAIL45Pt_c_en_REV</v>
      </c>
      <c r="J2490" s="3" t="str">
        <f>_xlfn.XLOOKUP(sc_gsm[[#This Row],[name]],[1]RXNS!$C:$C,[1]RXNS!$D:$D,"")</f>
        <v/>
      </c>
      <c r="K2490" s="3" t="str">
        <f>_xlfn.XLOOKUP(sc_gsm[[#This Row],[name]],[2]RXNS!$C:$C,[2]RXNS!$D:$D,"")</f>
        <v/>
      </c>
      <c r="L2490" s="3" t="b">
        <f>sc_gsm[[#This Row],[yeast8.3.4 equation]]=sc_gsm[[#This Row],[yeast9 equation]]</f>
        <v>1</v>
      </c>
    </row>
    <row r="2491" spans="1:12" hidden="1" x14ac:dyDescent="0.2">
      <c r="A2491" t="s">
        <v>3336</v>
      </c>
      <c r="B2491" t="s">
        <v>8369</v>
      </c>
      <c r="C2491" t="s">
        <v>3902</v>
      </c>
      <c r="D2491" t="str">
        <f>sc_gsm[[#This Row],[model_rxn]]&amp;"_"&amp;sc_gsm[[#This Row],[Column2]]</f>
        <v>PAIL45Pt_c_en_FWD</v>
      </c>
      <c r="E2491" t="str">
        <f>_xlfn.XLOOKUP(sc_gsm[[#This Row],[Column3]],SC_enz[name_dir],SC_enz[name_dir],"")</f>
        <v>PAIL45Pt_c_en_FWD</v>
      </c>
      <c r="F2491" t="str">
        <f>_xlfn.XLOOKUP(sc_gsm[[#This Row],[model_rxn]],RT_gsm[model_rxn],RT_gsm[model_rxn],"")</f>
        <v>PAIL45Pt_c_en</v>
      </c>
      <c r="G2491" s="3" t="str">
        <f>_xlfn.XLOOKUP(sc_gsm[[#This Row],[Column3]],RT_gsm[Column3],RT_gsm[Column3],"")</f>
        <v>PAIL45Pt_c_en_FWD</v>
      </c>
      <c r="H2491" s="3" t="str" cm="1">
        <f t="array" ref="H2491">sc_gsm[[#This Row],[model_rxn]]&amp;",r,"&amp;_xlfn.SWITCH(sc_gsm[[#This Row],[Column2]],"REV","lower_bound:-","FWD","upper_bound:")&amp;"1000"</f>
        <v>PAIL45Pt_c_en,r,upper_bound:1000</v>
      </c>
      <c r="I2491" s="3" t="str">
        <f>_xlfn.XLOOKUP(sc_gsm[[#This Row],[Column3]],SC_enz[name_dir],SC_enz[name_dir],"")</f>
        <v>PAIL45Pt_c_en_FWD</v>
      </c>
      <c r="J2491" s="3" t="str">
        <f>_xlfn.XLOOKUP(sc_gsm[[#This Row],[name]],[1]RXNS!$C:$C,[1]RXNS!$D:$D,"")</f>
        <v/>
      </c>
      <c r="K2491" s="3" t="str">
        <f>_xlfn.XLOOKUP(sc_gsm[[#This Row],[name]],[2]RXNS!$C:$C,[2]RXNS!$D:$D,"")</f>
        <v/>
      </c>
      <c r="L2491" s="3" t="b">
        <f>sc_gsm[[#This Row],[yeast8.3.4 equation]]=sc_gsm[[#This Row],[yeast9 equation]]</f>
        <v>1</v>
      </c>
    </row>
    <row r="2492" spans="1:12" hidden="1" x14ac:dyDescent="0.2">
      <c r="A2492" t="s">
        <v>3337</v>
      </c>
      <c r="B2492" t="s">
        <v>8369</v>
      </c>
      <c r="C2492" t="s">
        <v>3903</v>
      </c>
      <c r="D2492" t="str">
        <f>sc_gsm[[#This Row],[model_rxn]]&amp;"_"&amp;sc_gsm[[#This Row],[Column2]]</f>
        <v>PAIL45Pt_en_rm_REV</v>
      </c>
      <c r="E2492" t="str">
        <f>_xlfn.XLOOKUP(sc_gsm[[#This Row],[Column3]],SC_enz[name_dir],SC_enz[name_dir],"")</f>
        <v>PAIL45Pt_en_rm_REV</v>
      </c>
      <c r="F2492" t="str">
        <f>_xlfn.XLOOKUP(sc_gsm[[#This Row],[model_rxn]],RT_gsm[model_rxn],RT_gsm[model_rxn],"")</f>
        <v>PAIL45Pt_en_rm</v>
      </c>
      <c r="G2492" s="3" t="str">
        <f>_xlfn.XLOOKUP(sc_gsm[[#This Row],[Column3]],RT_gsm[Column3],RT_gsm[Column3],"")</f>
        <v>PAIL45Pt_en_rm_REV</v>
      </c>
      <c r="H2492" s="3" t="str" cm="1">
        <f t="array" ref="H2492">sc_gsm[[#This Row],[model_rxn]]&amp;",r,"&amp;_xlfn.SWITCH(sc_gsm[[#This Row],[Column2]],"REV","lower_bound:-","FWD","upper_bound:")&amp;"1000"</f>
        <v>PAIL45Pt_en_rm,r,lower_bound:-1000</v>
      </c>
      <c r="I2492" s="3" t="str">
        <f>_xlfn.XLOOKUP(sc_gsm[[#This Row],[Column3]],SC_enz[name_dir],SC_enz[name_dir],"")</f>
        <v>PAIL45Pt_en_rm_REV</v>
      </c>
      <c r="J2492" s="3" t="str">
        <f>_xlfn.XLOOKUP(sc_gsm[[#This Row],[name]],[1]RXNS!$C:$C,[1]RXNS!$D:$D,"")</f>
        <v/>
      </c>
      <c r="K2492" s="3" t="str">
        <f>_xlfn.XLOOKUP(sc_gsm[[#This Row],[name]],[2]RXNS!$C:$C,[2]RXNS!$D:$D,"")</f>
        <v/>
      </c>
      <c r="L2492" s="3" t="b">
        <f>sc_gsm[[#This Row],[yeast8.3.4 equation]]=sc_gsm[[#This Row],[yeast9 equation]]</f>
        <v>1</v>
      </c>
    </row>
    <row r="2493" spans="1:12" hidden="1" x14ac:dyDescent="0.2">
      <c r="A2493" t="s">
        <v>3337</v>
      </c>
      <c r="B2493" t="s">
        <v>8369</v>
      </c>
      <c r="C2493" t="s">
        <v>3902</v>
      </c>
      <c r="D2493" t="str">
        <f>sc_gsm[[#This Row],[model_rxn]]&amp;"_"&amp;sc_gsm[[#This Row],[Column2]]</f>
        <v>PAIL45Pt_en_rm_FWD</v>
      </c>
      <c r="E2493" t="str">
        <f>_xlfn.XLOOKUP(sc_gsm[[#This Row],[Column3]],SC_enz[name_dir],SC_enz[name_dir],"")</f>
        <v>PAIL45Pt_en_rm_FWD</v>
      </c>
      <c r="F2493" t="str">
        <f>_xlfn.XLOOKUP(sc_gsm[[#This Row],[model_rxn]],RT_gsm[model_rxn],RT_gsm[model_rxn],"")</f>
        <v>PAIL45Pt_en_rm</v>
      </c>
      <c r="G2493" s="3" t="str">
        <f>_xlfn.XLOOKUP(sc_gsm[[#This Row],[Column3]],RT_gsm[Column3],RT_gsm[Column3],"")</f>
        <v>PAIL45Pt_en_rm_FWD</v>
      </c>
      <c r="H2493" s="3" t="str" cm="1">
        <f t="array" ref="H2493">sc_gsm[[#This Row],[model_rxn]]&amp;",r,"&amp;_xlfn.SWITCH(sc_gsm[[#This Row],[Column2]],"REV","lower_bound:-","FWD","upper_bound:")&amp;"1000"</f>
        <v>PAIL45Pt_en_rm,r,upper_bound:1000</v>
      </c>
      <c r="I2493" s="3" t="str">
        <f>_xlfn.XLOOKUP(sc_gsm[[#This Row],[Column3]],SC_enz[name_dir],SC_enz[name_dir],"")</f>
        <v>PAIL45Pt_en_rm_FWD</v>
      </c>
      <c r="J2493" s="3" t="str">
        <f>_xlfn.XLOOKUP(sc_gsm[[#This Row],[name]],[1]RXNS!$C:$C,[1]RXNS!$D:$D,"")</f>
        <v/>
      </c>
      <c r="K2493" s="3" t="str">
        <f>_xlfn.XLOOKUP(sc_gsm[[#This Row],[name]],[2]RXNS!$C:$C,[2]RXNS!$D:$D,"")</f>
        <v/>
      </c>
      <c r="L2493" s="3" t="b">
        <f>sc_gsm[[#This Row],[yeast8.3.4 equation]]=sc_gsm[[#This Row],[yeast9 equation]]</f>
        <v>1</v>
      </c>
    </row>
    <row r="2494" spans="1:12" hidden="1" x14ac:dyDescent="0.2">
      <c r="A2494" t="s">
        <v>3338</v>
      </c>
      <c r="B2494" t="s">
        <v>8370</v>
      </c>
      <c r="C2494" t="s">
        <v>3903</v>
      </c>
      <c r="D2494" t="str">
        <f>sc_gsm[[#This Row],[model_rxn]]&amp;"_"&amp;sc_gsm[[#This Row],[Column2]]</f>
        <v>PAIL3Pt_gm_vm_REV</v>
      </c>
      <c r="E2494" t="str">
        <f>_xlfn.XLOOKUP(sc_gsm[[#This Row],[Column3]],SC_enz[name_dir],SC_enz[name_dir],"")</f>
        <v>PAIL3Pt_gm_vm_REV</v>
      </c>
      <c r="F2494" t="str">
        <f>_xlfn.XLOOKUP(sc_gsm[[#This Row],[model_rxn]],RT_gsm[model_rxn],RT_gsm[model_rxn],"")</f>
        <v>PAIL3Pt_gm_vm</v>
      </c>
      <c r="G2494" s="3" t="str">
        <f>_xlfn.XLOOKUP(sc_gsm[[#This Row],[Column3]],RT_gsm[Column3],RT_gsm[Column3],"")</f>
        <v>PAIL3Pt_gm_vm_REV</v>
      </c>
      <c r="H2494" s="3" t="str" cm="1">
        <f t="array" ref="H2494">sc_gsm[[#This Row],[model_rxn]]&amp;",r,"&amp;_xlfn.SWITCH(sc_gsm[[#This Row],[Column2]],"REV","lower_bound:-","FWD","upper_bound:")&amp;"1000"</f>
        <v>PAIL3Pt_gm_vm,r,lower_bound:-1000</v>
      </c>
      <c r="I2494" s="3" t="str">
        <f>_xlfn.XLOOKUP(sc_gsm[[#This Row],[Column3]],SC_enz[name_dir],SC_enz[name_dir],"")</f>
        <v>PAIL3Pt_gm_vm_REV</v>
      </c>
      <c r="J2494" s="3" t="str">
        <f>_xlfn.XLOOKUP(sc_gsm[[#This Row],[name]],[1]RXNS!$C:$C,[1]RXNS!$D:$D,"")</f>
        <v/>
      </c>
      <c r="K2494" s="3" t="str">
        <f>_xlfn.XLOOKUP(sc_gsm[[#This Row],[name]],[2]RXNS!$C:$C,[2]RXNS!$D:$D,"")</f>
        <v/>
      </c>
      <c r="L2494" s="3" t="b">
        <f>sc_gsm[[#This Row],[yeast8.3.4 equation]]=sc_gsm[[#This Row],[yeast9 equation]]</f>
        <v>1</v>
      </c>
    </row>
    <row r="2495" spans="1:12" hidden="1" x14ac:dyDescent="0.2">
      <c r="A2495" t="s">
        <v>3338</v>
      </c>
      <c r="B2495" t="s">
        <v>8370</v>
      </c>
      <c r="C2495" t="s">
        <v>3902</v>
      </c>
      <c r="D2495" t="str">
        <f>sc_gsm[[#This Row],[model_rxn]]&amp;"_"&amp;sc_gsm[[#This Row],[Column2]]</f>
        <v>PAIL3Pt_gm_vm_FWD</v>
      </c>
      <c r="E2495" t="str">
        <f>_xlfn.XLOOKUP(sc_gsm[[#This Row],[Column3]],SC_enz[name_dir],SC_enz[name_dir],"")</f>
        <v>PAIL3Pt_gm_vm_FWD</v>
      </c>
      <c r="F2495" t="str">
        <f>_xlfn.XLOOKUP(sc_gsm[[#This Row],[model_rxn]],RT_gsm[model_rxn],RT_gsm[model_rxn],"")</f>
        <v>PAIL3Pt_gm_vm</v>
      </c>
      <c r="G2495" s="3" t="str">
        <f>_xlfn.XLOOKUP(sc_gsm[[#This Row],[Column3]],RT_gsm[Column3],RT_gsm[Column3],"")</f>
        <v>PAIL3Pt_gm_vm_FWD</v>
      </c>
      <c r="H2495" s="3" t="str" cm="1">
        <f t="array" ref="H2495">sc_gsm[[#This Row],[model_rxn]]&amp;",r,"&amp;_xlfn.SWITCH(sc_gsm[[#This Row],[Column2]],"REV","lower_bound:-","FWD","upper_bound:")&amp;"1000"</f>
        <v>PAIL3Pt_gm_vm,r,upper_bound:1000</v>
      </c>
      <c r="I2495" s="3" t="str">
        <f>_xlfn.XLOOKUP(sc_gsm[[#This Row],[Column3]],SC_enz[name_dir],SC_enz[name_dir],"")</f>
        <v>PAIL3Pt_gm_vm_FWD</v>
      </c>
      <c r="J2495" s="3" t="str">
        <f>_xlfn.XLOOKUP(sc_gsm[[#This Row],[name]],[1]RXNS!$C:$C,[1]RXNS!$D:$D,"")</f>
        <v/>
      </c>
      <c r="K2495" s="3" t="str">
        <f>_xlfn.XLOOKUP(sc_gsm[[#This Row],[name]],[2]RXNS!$C:$C,[2]RXNS!$D:$D,"")</f>
        <v/>
      </c>
      <c r="L2495" s="3" t="b">
        <f>sc_gsm[[#This Row],[yeast8.3.4 equation]]=sc_gsm[[#This Row],[yeast9 equation]]</f>
        <v>1</v>
      </c>
    </row>
    <row r="2496" spans="1:12" hidden="1" x14ac:dyDescent="0.2">
      <c r="A2496" t="s">
        <v>3339</v>
      </c>
      <c r="B2496" t="s">
        <v>8370</v>
      </c>
      <c r="C2496" t="s">
        <v>3903</v>
      </c>
      <c r="D2496" t="str">
        <f>sc_gsm[[#This Row],[model_rxn]]&amp;"_"&amp;sc_gsm[[#This Row],[Column2]]</f>
        <v>PAIL3Pt_rm_vm_REV</v>
      </c>
      <c r="E2496" t="str">
        <f>_xlfn.XLOOKUP(sc_gsm[[#This Row],[Column3]],SC_enz[name_dir],SC_enz[name_dir],"")</f>
        <v>PAIL3Pt_rm_vm_REV</v>
      </c>
      <c r="F2496" t="str">
        <f>_xlfn.XLOOKUP(sc_gsm[[#This Row],[model_rxn]],RT_gsm[model_rxn],RT_gsm[model_rxn],"")</f>
        <v>PAIL3Pt_rm_vm</v>
      </c>
      <c r="G2496" s="3" t="str">
        <f>_xlfn.XLOOKUP(sc_gsm[[#This Row],[Column3]],RT_gsm[Column3],RT_gsm[Column3],"")</f>
        <v>PAIL3Pt_rm_vm_REV</v>
      </c>
      <c r="H2496" s="3" t="str" cm="1">
        <f t="array" ref="H2496">sc_gsm[[#This Row],[model_rxn]]&amp;",r,"&amp;_xlfn.SWITCH(sc_gsm[[#This Row],[Column2]],"REV","lower_bound:-","FWD","upper_bound:")&amp;"1000"</f>
        <v>PAIL3Pt_rm_vm,r,lower_bound:-1000</v>
      </c>
      <c r="I2496" s="3" t="str">
        <f>_xlfn.XLOOKUP(sc_gsm[[#This Row],[Column3]],SC_enz[name_dir],SC_enz[name_dir],"")</f>
        <v>PAIL3Pt_rm_vm_REV</v>
      </c>
      <c r="J2496" s="3" t="str">
        <f>_xlfn.XLOOKUP(sc_gsm[[#This Row],[name]],[1]RXNS!$C:$C,[1]RXNS!$D:$D,"")</f>
        <v/>
      </c>
      <c r="K2496" s="3" t="str">
        <f>_xlfn.XLOOKUP(sc_gsm[[#This Row],[name]],[2]RXNS!$C:$C,[2]RXNS!$D:$D,"")</f>
        <v/>
      </c>
      <c r="L2496" s="3" t="b">
        <f>sc_gsm[[#This Row],[yeast8.3.4 equation]]=sc_gsm[[#This Row],[yeast9 equation]]</f>
        <v>1</v>
      </c>
    </row>
    <row r="2497" spans="1:12" hidden="1" x14ac:dyDescent="0.2">
      <c r="A2497" t="s">
        <v>3339</v>
      </c>
      <c r="B2497" t="s">
        <v>8370</v>
      </c>
      <c r="C2497" t="s">
        <v>3902</v>
      </c>
      <c r="D2497" t="str">
        <f>sc_gsm[[#This Row],[model_rxn]]&amp;"_"&amp;sc_gsm[[#This Row],[Column2]]</f>
        <v>PAIL3Pt_rm_vm_FWD</v>
      </c>
      <c r="E2497" t="str">
        <f>_xlfn.XLOOKUP(sc_gsm[[#This Row],[Column3]],SC_enz[name_dir],SC_enz[name_dir],"")</f>
        <v>PAIL3Pt_rm_vm_FWD</v>
      </c>
      <c r="F2497" t="str">
        <f>_xlfn.XLOOKUP(sc_gsm[[#This Row],[model_rxn]],RT_gsm[model_rxn],RT_gsm[model_rxn],"")</f>
        <v>PAIL3Pt_rm_vm</v>
      </c>
      <c r="G2497" s="3" t="str">
        <f>_xlfn.XLOOKUP(sc_gsm[[#This Row],[Column3]],RT_gsm[Column3],RT_gsm[Column3],"")</f>
        <v>PAIL3Pt_rm_vm_FWD</v>
      </c>
      <c r="H2497" s="3" t="str" cm="1">
        <f t="array" ref="H2497">sc_gsm[[#This Row],[model_rxn]]&amp;",r,"&amp;_xlfn.SWITCH(sc_gsm[[#This Row],[Column2]],"REV","lower_bound:-","FWD","upper_bound:")&amp;"1000"</f>
        <v>PAIL3Pt_rm_vm,r,upper_bound:1000</v>
      </c>
      <c r="I2497" s="3" t="str">
        <f>_xlfn.XLOOKUP(sc_gsm[[#This Row],[Column3]],SC_enz[name_dir],SC_enz[name_dir],"")</f>
        <v>PAIL3Pt_rm_vm_FWD</v>
      </c>
      <c r="J2497" s="3" t="str">
        <f>_xlfn.XLOOKUP(sc_gsm[[#This Row],[name]],[1]RXNS!$C:$C,[1]RXNS!$D:$D,"")</f>
        <v/>
      </c>
      <c r="K2497" s="3" t="str">
        <f>_xlfn.XLOOKUP(sc_gsm[[#This Row],[name]],[2]RXNS!$C:$C,[2]RXNS!$D:$D,"")</f>
        <v/>
      </c>
      <c r="L2497" s="3" t="b">
        <f>sc_gsm[[#This Row],[yeast8.3.4 equation]]=sc_gsm[[#This Row],[yeast9 equation]]</f>
        <v>1</v>
      </c>
    </row>
    <row r="2498" spans="1:12" hidden="1" x14ac:dyDescent="0.2">
      <c r="A2498" t="s">
        <v>3340</v>
      </c>
      <c r="B2498" t="s">
        <v>8371</v>
      </c>
      <c r="C2498" t="s">
        <v>3903</v>
      </c>
      <c r="D2498" t="str">
        <f>sc_gsm[[#This Row],[model_rxn]]&amp;"_"&amp;sc_gsm[[#This Row],[Column2]]</f>
        <v>PAIL35Pt_c_vm_REV</v>
      </c>
      <c r="E2498" t="str">
        <f>_xlfn.XLOOKUP(sc_gsm[[#This Row],[Column3]],SC_enz[name_dir],SC_enz[name_dir],"")</f>
        <v>PAIL35Pt_c_vm_REV</v>
      </c>
      <c r="F2498" t="str">
        <f>_xlfn.XLOOKUP(sc_gsm[[#This Row],[model_rxn]],RT_gsm[model_rxn],RT_gsm[model_rxn],"")</f>
        <v>PAIL35Pt_c_vm</v>
      </c>
      <c r="G2498" s="3" t="str">
        <f>_xlfn.XLOOKUP(sc_gsm[[#This Row],[Column3]],RT_gsm[Column3],RT_gsm[Column3],"")</f>
        <v>PAIL35Pt_c_vm_REV</v>
      </c>
      <c r="H2498" s="3" t="str" cm="1">
        <f t="array" ref="H2498">sc_gsm[[#This Row],[model_rxn]]&amp;",r,"&amp;_xlfn.SWITCH(sc_gsm[[#This Row],[Column2]],"REV","lower_bound:-","FWD","upper_bound:")&amp;"1000"</f>
        <v>PAIL35Pt_c_vm,r,lower_bound:-1000</v>
      </c>
      <c r="I2498" s="3" t="str">
        <f>_xlfn.XLOOKUP(sc_gsm[[#This Row],[Column3]],SC_enz[name_dir],SC_enz[name_dir],"")</f>
        <v>PAIL35Pt_c_vm_REV</v>
      </c>
      <c r="J2498" s="3" t="str">
        <f>_xlfn.XLOOKUP(sc_gsm[[#This Row],[name]],[1]RXNS!$C:$C,[1]RXNS!$D:$D,"")</f>
        <v/>
      </c>
      <c r="K2498" s="3" t="str">
        <f>_xlfn.XLOOKUP(sc_gsm[[#This Row],[name]],[2]RXNS!$C:$C,[2]RXNS!$D:$D,"")</f>
        <v/>
      </c>
      <c r="L2498" s="3" t="b">
        <f>sc_gsm[[#This Row],[yeast8.3.4 equation]]=sc_gsm[[#This Row],[yeast9 equation]]</f>
        <v>1</v>
      </c>
    </row>
    <row r="2499" spans="1:12" hidden="1" x14ac:dyDescent="0.2">
      <c r="A2499" t="s">
        <v>3340</v>
      </c>
      <c r="B2499" t="s">
        <v>8371</v>
      </c>
      <c r="C2499" t="s">
        <v>3902</v>
      </c>
      <c r="D2499" t="str">
        <f>sc_gsm[[#This Row],[model_rxn]]&amp;"_"&amp;sc_gsm[[#This Row],[Column2]]</f>
        <v>PAIL35Pt_c_vm_FWD</v>
      </c>
      <c r="E2499" t="str">
        <f>_xlfn.XLOOKUP(sc_gsm[[#This Row],[Column3]],SC_enz[name_dir],SC_enz[name_dir],"")</f>
        <v>PAIL35Pt_c_vm_FWD</v>
      </c>
      <c r="F2499" t="str">
        <f>_xlfn.XLOOKUP(sc_gsm[[#This Row],[model_rxn]],RT_gsm[model_rxn],RT_gsm[model_rxn],"")</f>
        <v>PAIL35Pt_c_vm</v>
      </c>
      <c r="G2499" s="3" t="str">
        <f>_xlfn.XLOOKUP(sc_gsm[[#This Row],[Column3]],RT_gsm[Column3],RT_gsm[Column3],"")</f>
        <v>PAIL35Pt_c_vm_FWD</v>
      </c>
      <c r="H2499" s="3" t="str" cm="1">
        <f t="array" ref="H2499">sc_gsm[[#This Row],[model_rxn]]&amp;",r,"&amp;_xlfn.SWITCH(sc_gsm[[#This Row],[Column2]],"REV","lower_bound:-","FWD","upper_bound:")&amp;"1000"</f>
        <v>PAIL35Pt_c_vm,r,upper_bound:1000</v>
      </c>
      <c r="I2499" s="3" t="str">
        <f>_xlfn.XLOOKUP(sc_gsm[[#This Row],[Column3]],SC_enz[name_dir],SC_enz[name_dir],"")</f>
        <v>PAIL35Pt_c_vm_FWD</v>
      </c>
      <c r="J2499" s="3" t="str">
        <f>_xlfn.XLOOKUP(sc_gsm[[#This Row],[name]],[1]RXNS!$C:$C,[1]RXNS!$D:$D,"")</f>
        <v/>
      </c>
      <c r="K2499" s="3" t="str">
        <f>_xlfn.XLOOKUP(sc_gsm[[#This Row],[name]],[2]RXNS!$C:$C,[2]RXNS!$D:$D,"")</f>
        <v/>
      </c>
      <c r="L2499" s="3" t="b">
        <f>sc_gsm[[#This Row],[yeast8.3.4 equation]]=sc_gsm[[#This Row],[yeast9 equation]]</f>
        <v>1</v>
      </c>
    </row>
    <row r="2500" spans="1:12" hidden="1" x14ac:dyDescent="0.2">
      <c r="A2500" t="s">
        <v>3341</v>
      </c>
      <c r="B2500" t="s">
        <v>8371</v>
      </c>
      <c r="C2500" t="s">
        <v>3903</v>
      </c>
      <c r="D2500" t="str">
        <f>sc_gsm[[#This Row],[model_rxn]]&amp;"_"&amp;sc_gsm[[#This Row],[Column2]]</f>
        <v>PAIL35Pt_en_vm_REV</v>
      </c>
      <c r="E2500" t="str">
        <f>_xlfn.XLOOKUP(sc_gsm[[#This Row],[Column3]],SC_enz[name_dir],SC_enz[name_dir],"")</f>
        <v>PAIL35Pt_en_vm_REV</v>
      </c>
      <c r="F2500" t="str">
        <f>_xlfn.XLOOKUP(sc_gsm[[#This Row],[model_rxn]],RT_gsm[model_rxn],RT_gsm[model_rxn],"")</f>
        <v>PAIL35Pt_en_vm</v>
      </c>
      <c r="G2500" s="3" t="str">
        <f>_xlfn.XLOOKUP(sc_gsm[[#This Row],[Column3]],RT_gsm[Column3],RT_gsm[Column3],"")</f>
        <v>PAIL35Pt_en_vm_REV</v>
      </c>
      <c r="H2500" s="3" t="str" cm="1">
        <f t="array" ref="H2500">sc_gsm[[#This Row],[model_rxn]]&amp;",r,"&amp;_xlfn.SWITCH(sc_gsm[[#This Row],[Column2]],"REV","lower_bound:-","FWD","upper_bound:")&amp;"1000"</f>
        <v>PAIL35Pt_en_vm,r,lower_bound:-1000</v>
      </c>
      <c r="I2500" s="3" t="str">
        <f>_xlfn.XLOOKUP(sc_gsm[[#This Row],[Column3]],SC_enz[name_dir],SC_enz[name_dir],"")</f>
        <v>PAIL35Pt_en_vm_REV</v>
      </c>
      <c r="J2500" s="3" t="str">
        <f>_xlfn.XLOOKUP(sc_gsm[[#This Row],[name]],[1]RXNS!$C:$C,[1]RXNS!$D:$D,"")</f>
        <v/>
      </c>
      <c r="K2500" s="3" t="str">
        <f>_xlfn.XLOOKUP(sc_gsm[[#This Row],[name]],[2]RXNS!$C:$C,[2]RXNS!$D:$D,"")</f>
        <v/>
      </c>
      <c r="L2500" s="3" t="b">
        <f>sc_gsm[[#This Row],[yeast8.3.4 equation]]=sc_gsm[[#This Row],[yeast9 equation]]</f>
        <v>1</v>
      </c>
    </row>
    <row r="2501" spans="1:12" hidden="1" x14ac:dyDescent="0.2">
      <c r="A2501" t="s">
        <v>3341</v>
      </c>
      <c r="B2501" t="s">
        <v>8371</v>
      </c>
      <c r="C2501" t="s">
        <v>3902</v>
      </c>
      <c r="D2501" t="str">
        <f>sc_gsm[[#This Row],[model_rxn]]&amp;"_"&amp;sc_gsm[[#This Row],[Column2]]</f>
        <v>PAIL35Pt_en_vm_FWD</v>
      </c>
      <c r="E2501" t="str">
        <f>_xlfn.XLOOKUP(sc_gsm[[#This Row],[Column3]],SC_enz[name_dir],SC_enz[name_dir],"")</f>
        <v>PAIL35Pt_en_vm_FWD</v>
      </c>
      <c r="F2501" t="str">
        <f>_xlfn.XLOOKUP(sc_gsm[[#This Row],[model_rxn]],RT_gsm[model_rxn],RT_gsm[model_rxn],"")</f>
        <v>PAIL35Pt_en_vm</v>
      </c>
      <c r="G2501" s="3" t="str">
        <f>_xlfn.XLOOKUP(sc_gsm[[#This Row],[Column3]],RT_gsm[Column3],RT_gsm[Column3],"")</f>
        <v>PAIL35Pt_en_vm_FWD</v>
      </c>
      <c r="H2501" s="3" t="str" cm="1">
        <f t="array" ref="H2501">sc_gsm[[#This Row],[model_rxn]]&amp;",r,"&amp;_xlfn.SWITCH(sc_gsm[[#This Row],[Column2]],"REV","lower_bound:-","FWD","upper_bound:")&amp;"1000"</f>
        <v>PAIL35Pt_en_vm,r,upper_bound:1000</v>
      </c>
      <c r="I2501" s="3" t="str">
        <f>_xlfn.XLOOKUP(sc_gsm[[#This Row],[Column3]],SC_enz[name_dir],SC_enz[name_dir],"")</f>
        <v>PAIL35Pt_en_vm_FWD</v>
      </c>
      <c r="J2501" s="3" t="str">
        <f>_xlfn.XLOOKUP(sc_gsm[[#This Row],[name]],[1]RXNS!$C:$C,[1]RXNS!$D:$D,"")</f>
        <v/>
      </c>
      <c r="K2501" s="3" t="str">
        <f>_xlfn.XLOOKUP(sc_gsm[[#This Row],[name]],[2]RXNS!$C:$C,[2]RXNS!$D:$D,"")</f>
        <v/>
      </c>
      <c r="L2501" s="3" t="b">
        <f>sc_gsm[[#This Row],[yeast8.3.4 equation]]=sc_gsm[[#This Row],[yeast9 equation]]</f>
        <v>1</v>
      </c>
    </row>
    <row r="2502" spans="1:12" hidden="1" x14ac:dyDescent="0.2">
      <c r="A2502" t="s">
        <v>3342</v>
      </c>
      <c r="B2502" t="s">
        <v>8372</v>
      </c>
      <c r="C2502" t="s">
        <v>3903</v>
      </c>
      <c r="D2502" t="str">
        <f>sc_gsm[[#This Row],[model_rxn]]&amp;"_"&amp;sc_gsm[[#This Row],[Column2]]</f>
        <v>IPCt_g_r_REV</v>
      </c>
      <c r="E2502" t="str">
        <f>_xlfn.XLOOKUP(sc_gsm[[#This Row],[Column3]],SC_enz[name_dir],SC_enz[name_dir],"")</f>
        <v>IPCt_g_r_REV</v>
      </c>
      <c r="F2502" t="str">
        <f>_xlfn.XLOOKUP(sc_gsm[[#This Row],[model_rxn]],RT_gsm[model_rxn],RT_gsm[model_rxn],"")</f>
        <v>IPCt_g_r</v>
      </c>
      <c r="G2502" s="3" t="str">
        <f>_xlfn.XLOOKUP(sc_gsm[[#This Row],[Column3]],RT_gsm[Column3],RT_gsm[Column3],"")</f>
        <v>IPCt_g_r_REV</v>
      </c>
      <c r="H2502" s="3" t="str" cm="1">
        <f t="array" ref="H2502">sc_gsm[[#This Row],[model_rxn]]&amp;",r,"&amp;_xlfn.SWITCH(sc_gsm[[#This Row],[Column2]],"REV","lower_bound:-","FWD","upper_bound:")&amp;"1000"</f>
        <v>IPCt_g_r,r,lower_bound:-1000</v>
      </c>
      <c r="I2502" s="3" t="str">
        <f>_xlfn.XLOOKUP(sc_gsm[[#This Row],[Column3]],SC_enz[name_dir],SC_enz[name_dir],"")</f>
        <v>IPCt_g_r_REV</v>
      </c>
      <c r="J2502" s="3" t="str">
        <f>_xlfn.XLOOKUP(sc_gsm[[#This Row],[name]],[1]RXNS!$C:$C,[1]RXNS!$D:$D,"")</f>
        <v>inositol-P-ceramide A (C24)[g] &lt;=&gt; inositol-P-ceramide A (C24)[er]</v>
      </c>
      <c r="K2502" s="3" t="str">
        <f>_xlfn.XLOOKUP(sc_gsm[[#This Row],[name]],[2]RXNS!$C:$C,[2]RXNS!$D:$D,"")</f>
        <v>inositol-P-ceramide A (C24)[g] &lt;=&gt; inositol-P-ceramide A (C24)[er]</v>
      </c>
      <c r="L2502" s="3" t="b">
        <f>sc_gsm[[#This Row],[yeast8.3.4 equation]]=sc_gsm[[#This Row],[yeast9 equation]]</f>
        <v>1</v>
      </c>
    </row>
    <row r="2503" spans="1:12" hidden="1" x14ac:dyDescent="0.2">
      <c r="A2503" t="s">
        <v>3342</v>
      </c>
      <c r="B2503" t="s">
        <v>8372</v>
      </c>
      <c r="C2503" t="s">
        <v>3902</v>
      </c>
      <c r="D2503" t="str">
        <f>sc_gsm[[#This Row],[model_rxn]]&amp;"_"&amp;sc_gsm[[#This Row],[Column2]]</f>
        <v>IPCt_g_r_FWD</v>
      </c>
      <c r="E2503" t="str">
        <f>_xlfn.XLOOKUP(sc_gsm[[#This Row],[Column3]],SC_enz[name_dir],SC_enz[name_dir],"")</f>
        <v>IPCt_g_r_FWD</v>
      </c>
      <c r="F2503" t="str">
        <f>_xlfn.XLOOKUP(sc_gsm[[#This Row],[model_rxn]],RT_gsm[model_rxn],RT_gsm[model_rxn],"")</f>
        <v>IPCt_g_r</v>
      </c>
      <c r="G2503" s="3" t="str">
        <f>_xlfn.XLOOKUP(sc_gsm[[#This Row],[Column3]],RT_gsm[Column3],RT_gsm[Column3],"")</f>
        <v>IPCt_g_r_FWD</v>
      </c>
      <c r="H2503" s="3" t="str" cm="1">
        <f t="array" ref="H2503">sc_gsm[[#This Row],[model_rxn]]&amp;",r,"&amp;_xlfn.SWITCH(sc_gsm[[#This Row],[Column2]],"REV","lower_bound:-","FWD","upper_bound:")&amp;"1000"</f>
        <v>IPCt_g_r,r,upper_bound:1000</v>
      </c>
      <c r="I2503" s="3" t="str">
        <f>_xlfn.XLOOKUP(sc_gsm[[#This Row],[Column3]],SC_enz[name_dir],SC_enz[name_dir],"")</f>
        <v>IPCt_g_r_FWD</v>
      </c>
      <c r="J2503" s="3" t="str">
        <f>_xlfn.XLOOKUP(sc_gsm[[#This Row],[name]],[1]RXNS!$C:$C,[1]RXNS!$D:$D,"")</f>
        <v>inositol-P-ceramide A (C24)[g] &lt;=&gt; inositol-P-ceramide A (C24)[er]</v>
      </c>
      <c r="K2503" s="3" t="str">
        <f>_xlfn.XLOOKUP(sc_gsm[[#This Row],[name]],[2]RXNS!$C:$C,[2]RXNS!$D:$D,"")</f>
        <v>inositol-P-ceramide A (C24)[g] &lt;=&gt; inositol-P-ceramide A (C24)[er]</v>
      </c>
      <c r="L2503" s="3" t="b">
        <f>sc_gsm[[#This Row],[yeast8.3.4 equation]]=sc_gsm[[#This Row],[yeast9 equation]]</f>
        <v>1</v>
      </c>
    </row>
    <row r="2504" spans="1:12" hidden="1" x14ac:dyDescent="0.2">
      <c r="A2504" t="s">
        <v>3343</v>
      </c>
      <c r="B2504" t="s">
        <v>8373</v>
      </c>
      <c r="C2504" t="s">
        <v>3903</v>
      </c>
      <c r="D2504" t="str">
        <f>sc_gsm[[#This Row],[model_rxn]]&amp;"_"&amp;sc_gsm[[#This Row],[Column2]]</f>
        <v>MIPCt_g_r_REV</v>
      </c>
      <c r="E2504" t="str">
        <f>_xlfn.XLOOKUP(sc_gsm[[#This Row],[Column3]],SC_enz[name_dir],SC_enz[name_dir],"")</f>
        <v>MIPCt_g_r_REV</v>
      </c>
      <c r="F2504" t="str">
        <f>_xlfn.XLOOKUP(sc_gsm[[#This Row],[model_rxn]],RT_gsm[model_rxn],RT_gsm[model_rxn],"")</f>
        <v>MIPCt_g_r</v>
      </c>
      <c r="G2504" s="3" t="str">
        <f>_xlfn.XLOOKUP(sc_gsm[[#This Row],[Column3]],RT_gsm[Column3],RT_gsm[Column3],"")</f>
        <v>MIPCt_g_r_REV</v>
      </c>
      <c r="H2504" s="3" t="str" cm="1">
        <f t="array" ref="H2504">sc_gsm[[#This Row],[model_rxn]]&amp;",r,"&amp;_xlfn.SWITCH(sc_gsm[[#This Row],[Column2]],"REV","lower_bound:-","FWD","upper_bound:")&amp;"1000"</f>
        <v>MIPCt_g_r,r,lower_bound:-1000</v>
      </c>
      <c r="I2504" s="3" t="str">
        <f>_xlfn.XLOOKUP(sc_gsm[[#This Row],[Column3]],SC_enz[name_dir],SC_enz[name_dir],"")</f>
        <v>MIPCt_g_r_REV</v>
      </c>
      <c r="J2504" s="3" t="str">
        <f>_xlfn.XLOOKUP(sc_gsm[[#This Row],[name]],[1]RXNS!$C:$C,[1]RXNS!$D:$D,"")</f>
        <v>mannosylinositol phosphorylceramide A (C24)[g] &lt;=&gt; mannosylinositol phosphorylceramide A (C24)[er]</v>
      </c>
      <c r="K2504" s="3" t="str">
        <f>_xlfn.XLOOKUP(sc_gsm[[#This Row],[name]],[2]RXNS!$C:$C,[2]RXNS!$D:$D,"")</f>
        <v>mannosylinositol phosphorylceramide A (C24)[g] &lt;=&gt; mannosylinositol phosphorylceramide A (C24)[er]</v>
      </c>
      <c r="L2504" s="3" t="b">
        <f>sc_gsm[[#This Row],[yeast8.3.4 equation]]=sc_gsm[[#This Row],[yeast9 equation]]</f>
        <v>1</v>
      </c>
    </row>
    <row r="2505" spans="1:12" hidden="1" x14ac:dyDescent="0.2">
      <c r="A2505" t="s">
        <v>3343</v>
      </c>
      <c r="B2505" t="s">
        <v>8373</v>
      </c>
      <c r="C2505" t="s">
        <v>3902</v>
      </c>
      <c r="D2505" t="str">
        <f>sc_gsm[[#This Row],[model_rxn]]&amp;"_"&amp;sc_gsm[[#This Row],[Column2]]</f>
        <v>MIPCt_g_r_FWD</v>
      </c>
      <c r="E2505" t="str">
        <f>_xlfn.XLOOKUP(sc_gsm[[#This Row],[Column3]],SC_enz[name_dir],SC_enz[name_dir],"")</f>
        <v>MIPCt_g_r_FWD</v>
      </c>
      <c r="F2505" t="str">
        <f>_xlfn.XLOOKUP(sc_gsm[[#This Row],[model_rxn]],RT_gsm[model_rxn],RT_gsm[model_rxn],"")</f>
        <v>MIPCt_g_r</v>
      </c>
      <c r="G2505" s="3" t="str">
        <f>_xlfn.XLOOKUP(sc_gsm[[#This Row],[Column3]],RT_gsm[Column3],RT_gsm[Column3],"")</f>
        <v>MIPCt_g_r_FWD</v>
      </c>
      <c r="H2505" s="3" t="str" cm="1">
        <f t="array" ref="H2505">sc_gsm[[#This Row],[model_rxn]]&amp;",r,"&amp;_xlfn.SWITCH(sc_gsm[[#This Row],[Column2]],"REV","lower_bound:-","FWD","upper_bound:")&amp;"1000"</f>
        <v>MIPCt_g_r,r,upper_bound:1000</v>
      </c>
      <c r="I2505" s="3" t="str">
        <f>_xlfn.XLOOKUP(sc_gsm[[#This Row],[Column3]],SC_enz[name_dir],SC_enz[name_dir],"")</f>
        <v>MIPCt_g_r_FWD</v>
      </c>
      <c r="J2505" s="3" t="str">
        <f>_xlfn.XLOOKUP(sc_gsm[[#This Row],[name]],[1]RXNS!$C:$C,[1]RXNS!$D:$D,"")</f>
        <v>mannosylinositol phosphorylceramide A (C24)[g] &lt;=&gt; mannosylinositol phosphorylceramide A (C24)[er]</v>
      </c>
      <c r="K2505" s="3" t="str">
        <f>_xlfn.XLOOKUP(sc_gsm[[#This Row],[name]],[2]RXNS!$C:$C,[2]RXNS!$D:$D,"")</f>
        <v>mannosylinositol phosphorylceramide A (C24)[g] &lt;=&gt; mannosylinositol phosphorylceramide A (C24)[er]</v>
      </c>
      <c r="L2505" s="3" t="b">
        <f>sc_gsm[[#This Row],[yeast8.3.4 equation]]=sc_gsm[[#This Row],[yeast9 equation]]</f>
        <v>1</v>
      </c>
    </row>
    <row r="2506" spans="1:12" hidden="1" x14ac:dyDescent="0.2">
      <c r="A2506" t="s">
        <v>3344</v>
      </c>
      <c r="B2506" t="s">
        <v>8374</v>
      </c>
      <c r="C2506" t="s">
        <v>3903</v>
      </c>
      <c r="D2506" t="str">
        <f>sc_gsm[[#This Row],[model_rxn]]&amp;"_"&amp;sc_gsm[[#This Row],[Column2]]</f>
        <v>MIP2Ct_g_r_REV</v>
      </c>
      <c r="E2506" t="str">
        <f>_xlfn.XLOOKUP(sc_gsm[[#This Row],[Column3]],SC_enz[name_dir],SC_enz[name_dir],"")</f>
        <v>MIP2Ct_g_r_REV</v>
      </c>
      <c r="F2506" t="str">
        <f>_xlfn.XLOOKUP(sc_gsm[[#This Row],[model_rxn]],RT_gsm[model_rxn],RT_gsm[model_rxn],"")</f>
        <v>MIP2Ct_g_r</v>
      </c>
      <c r="G2506" s="3" t="str">
        <f>_xlfn.XLOOKUP(sc_gsm[[#This Row],[Column3]],RT_gsm[Column3],RT_gsm[Column3],"")</f>
        <v>MIP2Ct_g_r_REV</v>
      </c>
      <c r="H2506" s="3" t="str" cm="1">
        <f t="array" ref="H2506">sc_gsm[[#This Row],[model_rxn]]&amp;",r,"&amp;_xlfn.SWITCH(sc_gsm[[#This Row],[Column2]],"REV","lower_bound:-","FWD","upper_bound:")&amp;"1000"</f>
        <v>MIP2Ct_g_r,r,lower_bound:-1000</v>
      </c>
      <c r="I2506" s="3" t="str">
        <f>_xlfn.XLOOKUP(sc_gsm[[#This Row],[Column3]],SC_enz[name_dir],SC_enz[name_dir],"")</f>
        <v>MIP2Ct_g_r_REV</v>
      </c>
      <c r="J2506" s="3" t="str">
        <f>_xlfn.XLOOKUP(sc_gsm[[#This Row],[name]],[1]RXNS!$C:$C,[1]RXNS!$D:$D,"")</f>
        <v>inositol phosphomannosylinositol phosphoceramide A (C24)[g] &lt;=&gt; inositol phosphomannosylinositol phosphoceramide A (C24)[er]</v>
      </c>
      <c r="K2506" s="3" t="str">
        <f>_xlfn.XLOOKUP(sc_gsm[[#This Row],[name]],[2]RXNS!$C:$C,[2]RXNS!$D:$D,"")</f>
        <v>inositol phosphomannosylinositol phosphoceramide A (C24)[g] &lt;=&gt; inositol phosphomannosylinositol phosphoceramide A (C24)[er]</v>
      </c>
      <c r="L2506" s="3" t="b">
        <f>sc_gsm[[#This Row],[yeast8.3.4 equation]]=sc_gsm[[#This Row],[yeast9 equation]]</f>
        <v>1</v>
      </c>
    </row>
    <row r="2507" spans="1:12" hidden="1" x14ac:dyDescent="0.2">
      <c r="A2507" t="s">
        <v>3344</v>
      </c>
      <c r="B2507" t="s">
        <v>8374</v>
      </c>
      <c r="C2507" t="s">
        <v>3902</v>
      </c>
      <c r="D2507" t="str">
        <f>sc_gsm[[#This Row],[model_rxn]]&amp;"_"&amp;sc_gsm[[#This Row],[Column2]]</f>
        <v>MIP2Ct_g_r_FWD</v>
      </c>
      <c r="E2507" t="str">
        <f>_xlfn.XLOOKUP(sc_gsm[[#This Row],[Column3]],SC_enz[name_dir],SC_enz[name_dir],"")</f>
        <v>MIP2Ct_g_r_FWD</v>
      </c>
      <c r="F2507" t="str">
        <f>_xlfn.XLOOKUP(sc_gsm[[#This Row],[model_rxn]],RT_gsm[model_rxn],RT_gsm[model_rxn],"")</f>
        <v>MIP2Ct_g_r</v>
      </c>
      <c r="G2507" s="3" t="str">
        <f>_xlfn.XLOOKUP(sc_gsm[[#This Row],[Column3]],RT_gsm[Column3],RT_gsm[Column3],"")</f>
        <v>MIP2Ct_g_r_FWD</v>
      </c>
      <c r="H2507" s="3" t="str" cm="1">
        <f t="array" ref="H2507">sc_gsm[[#This Row],[model_rxn]]&amp;",r,"&amp;_xlfn.SWITCH(sc_gsm[[#This Row],[Column2]],"REV","lower_bound:-","FWD","upper_bound:")&amp;"1000"</f>
        <v>MIP2Ct_g_r,r,upper_bound:1000</v>
      </c>
      <c r="I2507" s="3" t="str">
        <f>_xlfn.XLOOKUP(sc_gsm[[#This Row],[Column3]],SC_enz[name_dir],SC_enz[name_dir],"")</f>
        <v>MIP2Ct_g_r_FWD</v>
      </c>
      <c r="J2507" s="3" t="str">
        <f>_xlfn.XLOOKUP(sc_gsm[[#This Row],[name]],[1]RXNS!$C:$C,[1]RXNS!$D:$D,"")</f>
        <v>inositol phosphomannosylinositol phosphoceramide A (C24)[g] &lt;=&gt; inositol phosphomannosylinositol phosphoceramide A (C24)[er]</v>
      </c>
      <c r="K2507" s="3" t="str">
        <f>_xlfn.XLOOKUP(sc_gsm[[#This Row],[name]],[2]RXNS!$C:$C,[2]RXNS!$D:$D,"")</f>
        <v>inositol phosphomannosylinositol phosphoceramide A (C24)[g] &lt;=&gt; inositol phosphomannosylinositol phosphoceramide A (C24)[er]</v>
      </c>
      <c r="L2507" s="3" t="b">
        <f>sc_gsm[[#This Row],[yeast8.3.4 equation]]=sc_gsm[[#This Row],[yeast9 equation]]</f>
        <v>1</v>
      </c>
    </row>
    <row r="2508" spans="1:12" hidden="1" x14ac:dyDescent="0.2">
      <c r="A2508" t="s">
        <v>3907</v>
      </c>
      <c r="B2508" t="s">
        <v>8375</v>
      </c>
      <c r="C2508" t="s">
        <v>3902</v>
      </c>
      <c r="D2508" t="str">
        <f>sc_gsm[[#This Row],[model_rxn]]&amp;"_"&amp;sc_gsm[[#This Row],[Column2]]</f>
        <v>BIOMASS_AERO_SC_hvd_FWD</v>
      </c>
      <c r="E2508" t="str">
        <f>_xlfn.XLOOKUP(sc_gsm[[#This Row],[Column3]],SC_enz[name_dir],SC_enz[name_dir],"")</f>
        <v/>
      </c>
      <c r="F2508" t="str">
        <f>_xlfn.XLOOKUP(sc_gsm[[#This Row],[model_rxn]],RT_gsm[model_rxn],RT_gsm[model_rxn],"")</f>
        <v/>
      </c>
      <c r="G2508" s="3" t="str">
        <f>_xlfn.XLOOKUP(sc_gsm[[#This Row],[Column3]],RT_gsm[Column3],RT_gsm[Column3],"")</f>
        <v/>
      </c>
      <c r="H2508" s="3" t="str" cm="1">
        <f t="array" ref="H2508">sc_gsm[[#This Row],[model_rxn]]&amp;",r,"&amp;_xlfn.SWITCH(sc_gsm[[#This Row],[Column2]],"REV","lower_bound:-","FWD","upper_bound:")&amp;"1000"</f>
        <v>BIOMASS_AERO_SC_hvd,r,upper_bound:1000</v>
      </c>
      <c r="I2508" s="3" t="str">
        <f>_xlfn.XLOOKUP(sc_gsm[[#This Row],[Column3]],SC_enz[name_dir],SC_enz[name_dir],"")</f>
        <v/>
      </c>
      <c r="J2508" s="3" t="str">
        <f>_xlfn.XLOOKUP(sc_gsm[[#This Row],[name]],[1]RXNS!$C:$C,[1]RXNS!$D:$D,"")</f>
        <v/>
      </c>
      <c r="K2508" s="3" t="str">
        <f>_xlfn.XLOOKUP(sc_gsm[[#This Row],[name]],[2]RXNS!$C:$C,[2]RXNS!$D:$D,"")</f>
        <v/>
      </c>
      <c r="L2508" s="3" t="b">
        <f>sc_gsm[[#This Row],[yeast8.3.4 equation]]=sc_gsm[[#This Row],[yeast9 equation]]</f>
        <v>1</v>
      </c>
    </row>
    <row r="2509" spans="1:12" hidden="1" x14ac:dyDescent="0.2">
      <c r="A2509" t="s">
        <v>3908</v>
      </c>
      <c r="B2509" t="s">
        <v>8376</v>
      </c>
      <c r="C2509" t="s">
        <v>3902</v>
      </c>
      <c r="D2509" t="str">
        <f>sc_gsm[[#This Row],[model_rxn]]&amp;"_"&amp;sc_gsm[[#This Row],[Column2]]</f>
        <v>BIOMASS_AERO_SC_RBA_FWD</v>
      </c>
      <c r="E2509" t="str">
        <f>_xlfn.XLOOKUP(sc_gsm[[#This Row],[Column3]],SC_enz[name_dir],SC_enz[name_dir],"")</f>
        <v/>
      </c>
      <c r="F2509" t="str">
        <f>_xlfn.XLOOKUP(sc_gsm[[#This Row],[model_rxn]],RT_gsm[model_rxn],RT_gsm[model_rxn],"")</f>
        <v/>
      </c>
      <c r="G2509" s="3" t="str">
        <f>_xlfn.XLOOKUP(sc_gsm[[#This Row],[Column3]],RT_gsm[Column3],RT_gsm[Column3],"")</f>
        <v/>
      </c>
      <c r="H2509" s="3" t="str" cm="1">
        <f t="array" ref="H2509">sc_gsm[[#This Row],[model_rxn]]&amp;",r,"&amp;_xlfn.SWITCH(sc_gsm[[#This Row],[Column2]],"REV","lower_bound:-","FWD","upper_bound:")&amp;"1000"</f>
        <v>BIOMASS_AERO_SC_RBA,r,upper_bound:1000</v>
      </c>
      <c r="I2509" s="3" t="str">
        <f>_xlfn.XLOOKUP(sc_gsm[[#This Row],[Column3]],SC_enz[name_dir],SC_enz[name_dir],"")</f>
        <v/>
      </c>
      <c r="J2509" s="3" t="str">
        <f>_xlfn.XLOOKUP(sc_gsm[[#This Row],[name]],[1]RXNS!$C:$C,[1]RXNS!$D:$D,"")</f>
        <v/>
      </c>
      <c r="K2509" s="3" t="str">
        <f>_xlfn.XLOOKUP(sc_gsm[[#This Row],[name]],[2]RXNS!$C:$C,[2]RXNS!$D:$D,"")</f>
        <v/>
      </c>
      <c r="L2509" s="3" t="b">
        <f>sc_gsm[[#This Row],[yeast8.3.4 equation]]=sc_gsm[[#This Row],[yeast9 equation]]</f>
        <v>1</v>
      </c>
    </row>
    <row r="2510" spans="1:12" hidden="1" x14ac:dyDescent="0.2">
      <c r="A2510" t="s">
        <v>3871</v>
      </c>
      <c r="B2510" t="s">
        <v>8377</v>
      </c>
      <c r="C2510" t="s">
        <v>3902</v>
      </c>
      <c r="D2510" t="str">
        <f>sc_gsm[[#This Row],[model_rxn]]&amp;"_"&amp;sc_gsm[[#This Row],[Column2]]</f>
        <v>AKGDH_m_FWD</v>
      </c>
      <c r="E2510" t="str">
        <f>_xlfn.XLOOKUP(sc_gsm[[#This Row],[Column3]],SC_enz[name_dir],SC_enz[name_dir],"")</f>
        <v>AKGDH_m_FWD</v>
      </c>
      <c r="F2510" t="str">
        <f>_xlfn.XLOOKUP(sc_gsm[[#This Row],[model_rxn]],RT_gsm[model_rxn],RT_gsm[model_rxn],"")</f>
        <v>AKGDH_m</v>
      </c>
      <c r="G2510" s="3" t="str">
        <f>_xlfn.XLOOKUP(sc_gsm[[#This Row],[Column3]],RT_gsm[Column3],RT_gsm[Column3],"")</f>
        <v>AKGDH_m_FWD</v>
      </c>
      <c r="H2510" s="3" t="str" cm="1">
        <f t="array" ref="H2510">sc_gsm[[#This Row],[model_rxn]]&amp;",r,"&amp;_xlfn.SWITCH(sc_gsm[[#This Row],[Column2]],"REV","lower_bound:-","FWD","upper_bound:")&amp;"1000"</f>
        <v>AKGDH_m,r,upper_bound:1000</v>
      </c>
      <c r="I2510" s="3" t="str">
        <f>_xlfn.XLOOKUP(sc_gsm[[#This Row],[Column3]],SC_enz[name_dir],SC_enz[name_dir],"")</f>
        <v>AKGDH_m_FWD</v>
      </c>
      <c r="J2510" s="3" t="str">
        <f>_xlfn.XLOOKUP(sc_gsm[[#This Row],[name]],[1]RXNS!$C:$C,[1]RXNS!$D:$D,"")</f>
        <v/>
      </c>
      <c r="K2510" s="3" t="str">
        <f>_xlfn.XLOOKUP(sc_gsm[[#This Row],[name]],[2]RXNS!$C:$C,[2]RXNS!$D:$D,"")</f>
        <v/>
      </c>
      <c r="L2510" s="3" t="b">
        <f>sc_gsm[[#This Row],[yeast8.3.4 equation]]=sc_gsm[[#This Row],[yeast9 equation]]</f>
        <v>1</v>
      </c>
    </row>
    <row r="2511" spans="1:12" hidden="1" x14ac:dyDescent="0.2">
      <c r="A2511" t="s">
        <v>3875</v>
      </c>
      <c r="B2511" t="s">
        <v>8378</v>
      </c>
      <c r="C2511" t="s">
        <v>3902</v>
      </c>
      <c r="D2511" t="str">
        <f>sc_gsm[[#This Row],[model_rxn]]&amp;"_"&amp;sc_gsm[[#This Row],[Column2]]</f>
        <v>ETFOXRq6_m_FWD</v>
      </c>
      <c r="E2511" t="str">
        <f>_xlfn.XLOOKUP(sc_gsm[[#This Row],[Column3]],SC_enz[name_dir],SC_enz[name_dir],"")</f>
        <v>ETFOXRq6_m_FWD</v>
      </c>
      <c r="F2511" t="str">
        <f>_xlfn.XLOOKUP(sc_gsm[[#This Row],[model_rxn]],RT_gsm[model_rxn],RT_gsm[model_rxn],"")</f>
        <v/>
      </c>
      <c r="G2511" s="3" t="str">
        <f>_xlfn.XLOOKUP(sc_gsm[[#This Row],[Column3]],RT_gsm[Column3],RT_gsm[Column3],"")</f>
        <v/>
      </c>
      <c r="H2511" s="3" t="str" cm="1">
        <f t="array" ref="H2511">sc_gsm[[#This Row],[model_rxn]]&amp;",r,"&amp;_xlfn.SWITCH(sc_gsm[[#This Row],[Column2]],"REV","lower_bound:-","FWD","upper_bound:")&amp;"1000"</f>
        <v>ETFOXRq6_m,r,upper_bound:1000</v>
      </c>
      <c r="I2511" s="3" t="str">
        <f>_xlfn.XLOOKUP(sc_gsm[[#This Row],[Column3]],SC_enz[name_dir],SC_enz[name_dir],"")</f>
        <v>ETFOXRq6_m_FWD</v>
      </c>
      <c r="J2511" s="3" t="str">
        <f>_xlfn.XLOOKUP(sc_gsm[[#This Row],[name]],[1]RXNS!$C:$C,[1]RXNS!$D:$D,"")</f>
        <v/>
      </c>
      <c r="K2511" s="3" t="str">
        <f>_xlfn.XLOOKUP(sc_gsm[[#This Row],[name]],[2]RXNS!$C:$C,[2]RXNS!$D:$D,"")</f>
        <v/>
      </c>
      <c r="L2511" s="3" t="b">
        <f>sc_gsm[[#This Row],[yeast8.3.4 equation]]=sc_gsm[[#This Row],[yeast9 equation]]</f>
        <v>1</v>
      </c>
    </row>
    <row r="2512" spans="1:12" hidden="1" x14ac:dyDescent="0.2">
      <c r="A2512" t="s">
        <v>3345</v>
      </c>
      <c r="B2512" t="s">
        <v>8379</v>
      </c>
      <c r="C2512" t="s">
        <v>3902</v>
      </c>
      <c r="D2512" t="str">
        <f>sc_gsm[[#This Row],[model_rxn]]&amp;"_"&amp;sc_gsm[[#This Row],[Column2]]</f>
        <v>FADt_c_m_FWD</v>
      </c>
      <c r="E2512" t="str">
        <f>_xlfn.XLOOKUP(sc_gsm[[#This Row],[Column3]],SC_enz[name_dir],SC_enz[name_dir],"")</f>
        <v>FADt_c_m_FWD</v>
      </c>
      <c r="F2512" t="str">
        <f>_xlfn.XLOOKUP(sc_gsm[[#This Row],[model_rxn]],RT_gsm[model_rxn],RT_gsm[model_rxn],"")</f>
        <v>FADt_c_m</v>
      </c>
      <c r="G2512" s="3" t="str">
        <f>_xlfn.XLOOKUP(sc_gsm[[#This Row],[Column3]],RT_gsm[Column3],RT_gsm[Column3],"")</f>
        <v>FADt_c_m_FWD</v>
      </c>
      <c r="H2512" s="3" t="str" cm="1">
        <f t="array" ref="H2512">sc_gsm[[#This Row],[model_rxn]]&amp;",r,"&amp;_xlfn.SWITCH(sc_gsm[[#This Row],[Column2]],"REV","lower_bound:-","FWD","upper_bound:")&amp;"1000"</f>
        <v>FADt_c_m,r,upper_bound:1000</v>
      </c>
      <c r="I2512" s="3" t="str">
        <f>_xlfn.XLOOKUP(sc_gsm[[#This Row],[Column3]],SC_enz[name_dir],SC_enz[name_dir],"")</f>
        <v>FADt_c_m_FWD</v>
      </c>
      <c r="J2512" s="3" t="str">
        <f>_xlfn.XLOOKUP(sc_gsm[[#This Row],[name]],[1]RXNS!$C:$C,[1]RXNS!$D:$D,"")</f>
        <v/>
      </c>
      <c r="K2512" s="3" t="str">
        <f>_xlfn.XLOOKUP(sc_gsm[[#This Row],[name]],[2]RXNS!$C:$C,[2]RXNS!$D:$D,"")</f>
        <v/>
      </c>
      <c r="L2512" s="3" t="b">
        <f>sc_gsm[[#This Row],[yeast8.3.4 equation]]=sc_gsm[[#This Row],[yeast9 equation]]</f>
        <v>1</v>
      </c>
    </row>
    <row r="2513" spans="1:12" hidden="1" x14ac:dyDescent="0.2">
      <c r="A2513" t="s">
        <v>3879</v>
      </c>
      <c r="B2513" t="s">
        <v>8380</v>
      </c>
      <c r="C2513" t="s">
        <v>3902</v>
      </c>
      <c r="D2513" t="str">
        <f>sc_gsm[[#This Row],[model_rxn]]&amp;"_"&amp;sc_gsm[[#This Row],[Column2]]</f>
        <v>PYDX5PS_c_FWD</v>
      </c>
      <c r="E2513" t="str">
        <f>_xlfn.XLOOKUP(sc_gsm[[#This Row],[Column3]],SC_enz[name_dir],SC_enz[name_dir],"")</f>
        <v>PYDX5PS_c_FWD</v>
      </c>
      <c r="F2513" t="str">
        <f>_xlfn.XLOOKUP(sc_gsm[[#This Row],[model_rxn]],RT_gsm[model_rxn],RT_gsm[model_rxn],"")</f>
        <v>PYDX5PS_c</v>
      </c>
      <c r="G2513" s="3" t="str">
        <f>_xlfn.XLOOKUP(sc_gsm[[#This Row],[Column3]],RT_gsm[Column3],RT_gsm[Column3],"")</f>
        <v>PYDX5PS_c_FWD</v>
      </c>
      <c r="H2513" s="3" t="str" cm="1">
        <f t="array" ref="H2513">sc_gsm[[#This Row],[model_rxn]]&amp;",r,"&amp;_xlfn.SWITCH(sc_gsm[[#This Row],[Column2]],"REV","lower_bound:-","FWD","upper_bound:")&amp;"1000"</f>
        <v>PYDX5PS_c,r,upper_bound:1000</v>
      </c>
      <c r="I2513" s="3" t="str">
        <f>_xlfn.XLOOKUP(sc_gsm[[#This Row],[Column3]],SC_enz[name_dir],SC_enz[name_dir],"")</f>
        <v>PYDX5PS_c_FWD</v>
      </c>
      <c r="J2513" s="3" t="str">
        <f>_xlfn.XLOOKUP(sc_gsm[[#This Row],[name]],[1]RXNS!$C:$C,[1]RXNS!$D:$D,"")</f>
        <v/>
      </c>
      <c r="K2513" s="3" t="str">
        <f>_xlfn.XLOOKUP(sc_gsm[[#This Row],[name]],[2]RXNS!$C:$C,[2]RXNS!$D:$D,"")</f>
        <v/>
      </c>
      <c r="L2513" s="3" t="b">
        <f>sc_gsm[[#This Row],[yeast8.3.4 equation]]=sc_gsm[[#This Row],[yeast9 equation]]</f>
        <v>1</v>
      </c>
    </row>
    <row r="2514" spans="1:12" hidden="1" x14ac:dyDescent="0.2">
      <c r="A2514" t="s">
        <v>3346</v>
      </c>
      <c r="B2514" t="s">
        <v>7065</v>
      </c>
      <c r="C2514" t="s">
        <v>3902</v>
      </c>
      <c r="D2514" t="str">
        <f>sc_gsm[[#This Row],[model_rxn]]&amp;"_"&amp;sc_gsm[[#This Row],[Column2]]</f>
        <v>PRENT13_rm_FWD</v>
      </c>
      <c r="E2514" t="str">
        <f>_xlfn.XLOOKUP(sc_gsm[[#This Row],[Column3]],SC_enz[name_dir],SC_enz[name_dir],"")</f>
        <v>PRENT13_rm_FWD</v>
      </c>
      <c r="F2514" t="str">
        <f>_xlfn.XLOOKUP(sc_gsm[[#This Row],[model_rxn]],RT_gsm[model_rxn],RT_gsm[model_rxn],"")</f>
        <v/>
      </c>
      <c r="G2514" s="3" t="str">
        <f>_xlfn.XLOOKUP(sc_gsm[[#This Row],[Column3]],RT_gsm[Column3],RT_gsm[Column3],"")</f>
        <v/>
      </c>
      <c r="H2514" s="3" t="str" cm="1">
        <f t="array" ref="H2514">sc_gsm[[#This Row],[model_rxn]]&amp;",r,"&amp;_xlfn.SWITCH(sc_gsm[[#This Row],[Column2]],"REV","lower_bound:-","FWD","upper_bound:")&amp;"1000"</f>
        <v>PRENT13_rm,r,upper_bound:1000</v>
      </c>
      <c r="I2514" s="3" t="str">
        <f>_xlfn.XLOOKUP(sc_gsm[[#This Row],[Column3]],SC_enz[name_dir],SC_enz[name_dir],"")</f>
        <v>PRENT13_rm_FWD</v>
      </c>
      <c r="J2514" s="3" t="str">
        <f>_xlfn.XLOOKUP(sc_gsm[[#This Row],[name]],[1]RXNS!$C:$C,[1]RXNS!$D:$D,"")</f>
        <v>isopentenyl diphosphate[lp] + tridecaprenyl diphosphate[lp] =&gt; diphosphate[lp] + tetradecaprenyl diphosphate[lp]</v>
      </c>
      <c r="K2514" s="3" t="str">
        <f>_xlfn.XLOOKUP(sc_gsm[[#This Row],[name]],[2]RXNS!$C:$C,[2]RXNS!$D:$D,"")</f>
        <v>isopentenyl diphosphate[lp] + tridecaprenyl diphosphate[lp] =&gt; diphosphate[lp] + tetradecaprenyl diphosphate[lp]</v>
      </c>
      <c r="L2514" s="3" t="b">
        <f>sc_gsm[[#This Row],[yeast8.3.4 equation]]=sc_gsm[[#This Row],[yeast9 equation]]</f>
        <v>1</v>
      </c>
    </row>
    <row r="2515" spans="1:12" hidden="1" x14ac:dyDescent="0.2">
      <c r="A2515" t="s">
        <v>3349</v>
      </c>
      <c r="B2515" t="s">
        <v>7063</v>
      </c>
      <c r="C2515" t="s">
        <v>3902</v>
      </c>
      <c r="D2515" t="str">
        <f>sc_gsm[[#This Row],[model_rxn]]&amp;"_"&amp;sc_gsm[[#This Row],[Column2]]</f>
        <v>PRENT11_rm_FWD</v>
      </c>
      <c r="E2515" t="str">
        <f>_xlfn.XLOOKUP(sc_gsm[[#This Row],[Column3]],SC_enz[name_dir],SC_enz[name_dir],"")</f>
        <v>PRENT11_rm_FWD</v>
      </c>
      <c r="F2515" t="str">
        <f>_xlfn.XLOOKUP(sc_gsm[[#This Row],[model_rxn]],RT_gsm[model_rxn],RT_gsm[model_rxn],"")</f>
        <v/>
      </c>
      <c r="G2515" s="3" t="str">
        <f>_xlfn.XLOOKUP(sc_gsm[[#This Row],[Column3]],RT_gsm[Column3],RT_gsm[Column3],"")</f>
        <v/>
      </c>
      <c r="H2515" s="3" t="str" cm="1">
        <f t="array" ref="H2515">sc_gsm[[#This Row],[model_rxn]]&amp;",r,"&amp;_xlfn.SWITCH(sc_gsm[[#This Row],[Column2]],"REV","lower_bound:-","FWD","upper_bound:")&amp;"1000"</f>
        <v>PRENT11_rm,r,upper_bound:1000</v>
      </c>
      <c r="I2515" s="3" t="str">
        <f>_xlfn.XLOOKUP(sc_gsm[[#This Row],[Column3]],SC_enz[name_dir],SC_enz[name_dir],"")</f>
        <v>PRENT11_rm_FWD</v>
      </c>
      <c r="J2515" s="3" t="str">
        <f>_xlfn.XLOOKUP(sc_gsm[[#This Row],[name]],[1]RXNS!$C:$C,[1]RXNS!$D:$D,"")</f>
        <v>isopentenyl diphosphate[lp] + undecaprenyl diphosphate[lp] =&gt; diphosphate[lp] + dodecaprenyl diphosphate[lp]</v>
      </c>
      <c r="K2515" s="3" t="str">
        <f>_xlfn.XLOOKUP(sc_gsm[[#This Row],[name]],[2]RXNS!$C:$C,[2]RXNS!$D:$D,"")</f>
        <v>isopentenyl diphosphate[lp] + undecaprenyl diphosphate[lp] =&gt; diphosphate[lp] + dodecaprenyl diphosphate[lp]</v>
      </c>
      <c r="L2515" s="3" t="b">
        <f>sc_gsm[[#This Row],[yeast8.3.4 equation]]=sc_gsm[[#This Row],[yeast9 equation]]</f>
        <v>1</v>
      </c>
    </row>
    <row r="2516" spans="1:12" hidden="1" x14ac:dyDescent="0.2">
      <c r="A2516" t="s">
        <v>3350</v>
      </c>
      <c r="B2516" t="s">
        <v>7072</v>
      </c>
      <c r="C2516" t="s">
        <v>3902</v>
      </c>
      <c r="D2516" t="str">
        <f>sc_gsm[[#This Row],[model_rxn]]&amp;"_"&amp;sc_gsm[[#This Row],[Column2]]</f>
        <v>PRENT20_rm_FWD</v>
      </c>
      <c r="E2516" t="str">
        <f>_xlfn.XLOOKUP(sc_gsm[[#This Row],[Column3]],SC_enz[name_dir],SC_enz[name_dir],"")</f>
        <v>PRENT20_rm_FWD</v>
      </c>
      <c r="F2516" t="str">
        <f>_xlfn.XLOOKUP(sc_gsm[[#This Row],[model_rxn]],RT_gsm[model_rxn],RT_gsm[model_rxn],"")</f>
        <v/>
      </c>
      <c r="G2516" s="3" t="str">
        <f>_xlfn.XLOOKUP(sc_gsm[[#This Row],[Column3]],RT_gsm[Column3],RT_gsm[Column3],"")</f>
        <v/>
      </c>
      <c r="H2516" s="3" t="str" cm="1">
        <f t="array" ref="H2516">sc_gsm[[#This Row],[model_rxn]]&amp;",r,"&amp;_xlfn.SWITCH(sc_gsm[[#This Row],[Column2]],"REV","lower_bound:-","FWD","upper_bound:")&amp;"1000"</f>
        <v>PRENT20_rm,r,upper_bound:1000</v>
      </c>
      <c r="I2516" s="3" t="str">
        <f>_xlfn.XLOOKUP(sc_gsm[[#This Row],[Column3]],SC_enz[name_dir],SC_enz[name_dir],"")</f>
        <v>PRENT20_rm_FWD</v>
      </c>
      <c r="J2516" s="3" t="str">
        <f>_xlfn.XLOOKUP(sc_gsm[[#This Row],[name]],[1]RXNS!$C:$C,[1]RXNS!$D:$D,"")</f>
        <v>icosaprenyl diphosphate[lp] + isopentenyl diphosphate[lp] =&gt; diphosphate[lp] + henicosaprenyl diphosphate[lp]</v>
      </c>
      <c r="K2516" s="3" t="str">
        <f>_xlfn.XLOOKUP(sc_gsm[[#This Row],[name]],[2]RXNS!$C:$C,[2]RXNS!$D:$D,"")</f>
        <v>icosaprenyl diphosphate[lp] + isopentenyl diphosphate[lp] =&gt; diphosphate[lp] + henicosaprenyl diphosphate[lp]</v>
      </c>
      <c r="L2516" s="3" t="b">
        <f>sc_gsm[[#This Row],[yeast8.3.4 equation]]=sc_gsm[[#This Row],[yeast9 equation]]</f>
        <v>1</v>
      </c>
    </row>
    <row r="2517" spans="1:12" hidden="1" x14ac:dyDescent="0.2">
      <c r="A2517" t="s">
        <v>3351</v>
      </c>
      <c r="B2517" t="s">
        <v>7068</v>
      </c>
      <c r="C2517" t="s">
        <v>3902</v>
      </c>
      <c r="D2517" t="str">
        <f>sc_gsm[[#This Row],[model_rxn]]&amp;"_"&amp;sc_gsm[[#This Row],[Column2]]</f>
        <v>PRENT16_rm_FWD</v>
      </c>
      <c r="E2517" t="str">
        <f>_xlfn.XLOOKUP(sc_gsm[[#This Row],[Column3]],SC_enz[name_dir],SC_enz[name_dir],"")</f>
        <v>PRENT16_rm_FWD</v>
      </c>
      <c r="F2517" t="str">
        <f>_xlfn.XLOOKUP(sc_gsm[[#This Row],[model_rxn]],RT_gsm[model_rxn],RT_gsm[model_rxn],"")</f>
        <v/>
      </c>
      <c r="G2517" s="3" t="str">
        <f>_xlfn.XLOOKUP(sc_gsm[[#This Row],[Column3]],RT_gsm[Column3],RT_gsm[Column3],"")</f>
        <v/>
      </c>
      <c r="H2517" s="3" t="str" cm="1">
        <f t="array" ref="H2517">sc_gsm[[#This Row],[model_rxn]]&amp;",r,"&amp;_xlfn.SWITCH(sc_gsm[[#This Row],[Column2]],"REV","lower_bound:-","FWD","upper_bound:")&amp;"1000"</f>
        <v>PRENT16_rm,r,upper_bound:1000</v>
      </c>
      <c r="I2517" s="3" t="str">
        <f>_xlfn.XLOOKUP(sc_gsm[[#This Row],[Column3]],SC_enz[name_dir],SC_enz[name_dir],"")</f>
        <v>PRENT16_rm_FWD</v>
      </c>
      <c r="J2517" s="3" t="str">
        <f>_xlfn.XLOOKUP(sc_gsm[[#This Row],[name]],[1]RXNS!$C:$C,[1]RXNS!$D:$D,"")</f>
        <v>hexadecaprenyl diphosphate[lp] + isopentenyl diphosphate[lp] &lt;=&gt; diphosphate[lp] + heptadecaprenyl diphosphate[lp]</v>
      </c>
      <c r="K2517" s="3" t="str">
        <f>_xlfn.XLOOKUP(sc_gsm[[#This Row],[name]],[2]RXNS!$C:$C,[2]RXNS!$D:$D,"")</f>
        <v>hexadecaprenyl diphosphate[lp] + isopentenyl diphosphate[lp] &lt;=&gt; diphosphate[lp] + heptadecaprenyl diphosphate[lp]</v>
      </c>
      <c r="L2517" s="3" t="b">
        <f>sc_gsm[[#This Row],[yeast8.3.4 equation]]=sc_gsm[[#This Row],[yeast9 equation]]</f>
        <v>1</v>
      </c>
    </row>
    <row r="2518" spans="1:12" hidden="1" x14ac:dyDescent="0.2">
      <c r="A2518" t="s">
        <v>3352</v>
      </c>
      <c r="B2518" t="s">
        <v>7060</v>
      </c>
      <c r="C2518" t="s">
        <v>3902</v>
      </c>
      <c r="D2518" t="str">
        <f>sc_gsm[[#This Row],[model_rxn]]&amp;"_"&amp;sc_gsm[[#This Row],[Column2]]</f>
        <v>PRENT8_rm_FWD</v>
      </c>
      <c r="E2518" t="str">
        <f>_xlfn.XLOOKUP(sc_gsm[[#This Row],[Column3]],SC_enz[name_dir],SC_enz[name_dir],"")</f>
        <v>PRENT8_rm_FWD</v>
      </c>
      <c r="F2518" t="str">
        <f>_xlfn.XLOOKUP(sc_gsm[[#This Row],[model_rxn]],RT_gsm[model_rxn],RT_gsm[model_rxn],"")</f>
        <v/>
      </c>
      <c r="G2518" s="3" t="str">
        <f>_xlfn.XLOOKUP(sc_gsm[[#This Row],[Column3]],RT_gsm[Column3],RT_gsm[Column3],"")</f>
        <v/>
      </c>
      <c r="H2518" s="3" t="str" cm="1">
        <f t="array" ref="H2518">sc_gsm[[#This Row],[model_rxn]]&amp;",r,"&amp;_xlfn.SWITCH(sc_gsm[[#This Row],[Column2]],"REV","lower_bound:-","FWD","upper_bound:")&amp;"1000"</f>
        <v>PRENT8_rm,r,upper_bound:1000</v>
      </c>
      <c r="I2518" s="3" t="str">
        <f>_xlfn.XLOOKUP(sc_gsm[[#This Row],[Column3]],SC_enz[name_dir],SC_enz[name_dir],"")</f>
        <v>PRENT8_rm_FWD</v>
      </c>
      <c r="J2518" s="3" t="str">
        <f>_xlfn.XLOOKUP(sc_gsm[[#This Row],[name]],[1]RXNS!$C:$C,[1]RXNS!$D:$D,"")</f>
        <v>isopentenyl diphosphate[lp] + octaprenyl diphosphate[lp] =&gt; diphosphate[lp] + nonaprenyl diphosphate[lp]</v>
      </c>
      <c r="K2518" s="3" t="str">
        <f>_xlfn.XLOOKUP(sc_gsm[[#This Row],[name]],[2]RXNS!$C:$C,[2]RXNS!$D:$D,"")</f>
        <v>isopentenyl diphosphate[lp] + octaprenyl diphosphate[lp] =&gt; diphosphate[lp] + nonaprenyl diphosphate[lp]</v>
      </c>
      <c r="L2518" s="3" t="b">
        <f>sc_gsm[[#This Row],[yeast8.3.4 equation]]=sc_gsm[[#This Row],[yeast9 equation]]</f>
        <v>1</v>
      </c>
    </row>
    <row r="2519" spans="1:12" hidden="1" x14ac:dyDescent="0.2">
      <c r="A2519" t="s">
        <v>3353</v>
      </c>
      <c r="B2519" t="s">
        <v>7071</v>
      </c>
      <c r="C2519" t="s">
        <v>3902</v>
      </c>
      <c r="D2519" t="str">
        <f>sc_gsm[[#This Row],[model_rxn]]&amp;"_"&amp;sc_gsm[[#This Row],[Column2]]</f>
        <v>PRENT19_rm_FWD</v>
      </c>
      <c r="E2519" t="str">
        <f>_xlfn.XLOOKUP(sc_gsm[[#This Row],[Column3]],SC_enz[name_dir],SC_enz[name_dir],"")</f>
        <v>PRENT19_rm_FWD</v>
      </c>
      <c r="F2519" t="str">
        <f>_xlfn.XLOOKUP(sc_gsm[[#This Row],[model_rxn]],RT_gsm[model_rxn],RT_gsm[model_rxn],"")</f>
        <v/>
      </c>
      <c r="G2519" s="3" t="str">
        <f>_xlfn.XLOOKUP(sc_gsm[[#This Row],[Column3]],RT_gsm[Column3],RT_gsm[Column3],"")</f>
        <v/>
      </c>
      <c r="H2519" s="3" t="str" cm="1">
        <f t="array" ref="H2519">sc_gsm[[#This Row],[model_rxn]]&amp;",r,"&amp;_xlfn.SWITCH(sc_gsm[[#This Row],[Column2]],"REV","lower_bound:-","FWD","upper_bound:")&amp;"1000"</f>
        <v>PRENT19_rm,r,upper_bound:1000</v>
      </c>
      <c r="I2519" s="3" t="str">
        <f>_xlfn.XLOOKUP(sc_gsm[[#This Row],[Column3]],SC_enz[name_dir],SC_enz[name_dir],"")</f>
        <v>PRENT19_rm_FWD</v>
      </c>
      <c r="J2519" s="3" t="str">
        <f>_xlfn.XLOOKUP(sc_gsm[[#This Row],[name]],[1]RXNS!$C:$C,[1]RXNS!$D:$D,"")</f>
        <v>isopentenyl diphosphate[lp] + nonadecaprenyl diphosphate[lp] =&gt; diphosphate[lp] + icosaprenyl diphosphate[lp]</v>
      </c>
      <c r="K2519" s="3" t="str">
        <f>_xlfn.XLOOKUP(sc_gsm[[#This Row],[name]],[2]RXNS!$C:$C,[2]RXNS!$D:$D,"")</f>
        <v>isopentenyl diphosphate[lp] + nonadecaprenyl diphosphate[lp] =&gt; diphosphate[lp] + icosaprenyl diphosphate[lp]</v>
      </c>
      <c r="L2519" s="3" t="b">
        <f>sc_gsm[[#This Row],[yeast8.3.4 equation]]=sc_gsm[[#This Row],[yeast9 equation]]</f>
        <v>1</v>
      </c>
    </row>
    <row r="2520" spans="1:12" hidden="1" x14ac:dyDescent="0.2">
      <c r="A2520" t="s">
        <v>3354</v>
      </c>
      <c r="B2520" t="s">
        <v>7066</v>
      </c>
      <c r="C2520" t="s">
        <v>3902</v>
      </c>
      <c r="D2520" t="str">
        <f>sc_gsm[[#This Row],[model_rxn]]&amp;"_"&amp;sc_gsm[[#This Row],[Column2]]</f>
        <v>PRENT14_rm_FWD</v>
      </c>
      <c r="E2520" t="str">
        <f>_xlfn.XLOOKUP(sc_gsm[[#This Row],[Column3]],SC_enz[name_dir],SC_enz[name_dir],"")</f>
        <v>PRENT14_rm_FWD</v>
      </c>
      <c r="F2520" t="str">
        <f>_xlfn.XLOOKUP(sc_gsm[[#This Row],[model_rxn]],RT_gsm[model_rxn],RT_gsm[model_rxn],"")</f>
        <v/>
      </c>
      <c r="G2520" s="3" t="str">
        <f>_xlfn.XLOOKUP(sc_gsm[[#This Row],[Column3]],RT_gsm[Column3],RT_gsm[Column3],"")</f>
        <v/>
      </c>
      <c r="H2520" s="3" t="str" cm="1">
        <f t="array" ref="H2520">sc_gsm[[#This Row],[model_rxn]]&amp;",r,"&amp;_xlfn.SWITCH(sc_gsm[[#This Row],[Column2]],"REV","lower_bound:-","FWD","upper_bound:")&amp;"1000"</f>
        <v>PRENT14_rm,r,upper_bound:1000</v>
      </c>
      <c r="I2520" s="3" t="str">
        <f>_xlfn.XLOOKUP(sc_gsm[[#This Row],[Column3]],SC_enz[name_dir],SC_enz[name_dir],"")</f>
        <v>PRENT14_rm_FWD</v>
      </c>
      <c r="J2520" s="3" t="str">
        <f>_xlfn.XLOOKUP(sc_gsm[[#This Row],[name]],[1]RXNS!$C:$C,[1]RXNS!$D:$D,"")</f>
        <v>isopentenyl diphosphate[lp] + tetradecaprenyl diphosphate[lp] =&gt; diphosphate[lp] + pentadecaprenyl diphosphate[lp]</v>
      </c>
      <c r="K2520" s="3" t="str">
        <f>_xlfn.XLOOKUP(sc_gsm[[#This Row],[name]],[2]RXNS!$C:$C,[2]RXNS!$D:$D,"")</f>
        <v>isopentenyl diphosphate[lp] + tetradecaprenyl diphosphate[lp] =&gt; diphosphate[lp] + pentadecaprenyl diphosphate[lp]</v>
      </c>
      <c r="L2520" s="3" t="b">
        <f>sc_gsm[[#This Row],[yeast8.3.4 equation]]=sc_gsm[[#This Row],[yeast9 equation]]</f>
        <v>1</v>
      </c>
    </row>
    <row r="2521" spans="1:12" hidden="1" x14ac:dyDescent="0.2">
      <c r="A2521" t="s">
        <v>3355</v>
      </c>
      <c r="B2521" t="s">
        <v>7059</v>
      </c>
      <c r="C2521" t="s">
        <v>3902</v>
      </c>
      <c r="D2521" t="str">
        <f>sc_gsm[[#This Row],[model_rxn]]&amp;"_"&amp;sc_gsm[[#This Row],[Column2]]</f>
        <v>PRENT7_rm_FWD</v>
      </c>
      <c r="E2521" t="str">
        <f>_xlfn.XLOOKUP(sc_gsm[[#This Row],[Column3]],SC_enz[name_dir],SC_enz[name_dir],"")</f>
        <v>PRENT7_rm_FWD</v>
      </c>
      <c r="F2521" t="str">
        <f>_xlfn.XLOOKUP(sc_gsm[[#This Row],[model_rxn]],RT_gsm[model_rxn],RT_gsm[model_rxn],"")</f>
        <v/>
      </c>
      <c r="G2521" s="3" t="str">
        <f>_xlfn.XLOOKUP(sc_gsm[[#This Row],[Column3]],RT_gsm[Column3],RT_gsm[Column3],"")</f>
        <v/>
      </c>
      <c r="H2521" s="3" t="str" cm="1">
        <f t="array" ref="H2521">sc_gsm[[#This Row],[model_rxn]]&amp;",r,"&amp;_xlfn.SWITCH(sc_gsm[[#This Row],[Column2]],"REV","lower_bound:-","FWD","upper_bound:")&amp;"1000"</f>
        <v>PRENT7_rm,r,upper_bound:1000</v>
      </c>
      <c r="I2521" s="3" t="str">
        <f>_xlfn.XLOOKUP(sc_gsm[[#This Row],[Column3]],SC_enz[name_dir],SC_enz[name_dir],"")</f>
        <v>PRENT7_rm_FWD</v>
      </c>
      <c r="J2521" s="3" t="str">
        <f>_xlfn.XLOOKUP(sc_gsm[[#This Row],[name]],[1]RXNS!$C:$C,[1]RXNS!$D:$D,"")</f>
        <v>heptaprenyl diphosphate[lp] + isopentenyl diphosphate[lp] =&gt; diphosphate[lp] + octaprenyl diphosphate[lp]</v>
      </c>
      <c r="K2521" s="3" t="str">
        <f>_xlfn.XLOOKUP(sc_gsm[[#This Row],[name]],[2]RXNS!$C:$C,[2]RXNS!$D:$D,"")</f>
        <v>heptaprenyl diphosphate[lp] + isopentenyl diphosphate[lp] =&gt; diphosphate[lp] + octaprenyl diphosphate[lp]</v>
      </c>
      <c r="L2521" s="3" t="b">
        <f>sc_gsm[[#This Row],[yeast8.3.4 equation]]=sc_gsm[[#This Row],[yeast9 equation]]</f>
        <v>1</v>
      </c>
    </row>
    <row r="2522" spans="1:12" hidden="1" x14ac:dyDescent="0.2">
      <c r="A2522" t="s">
        <v>3356</v>
      </c>
      <c r="B2522" t="s">
        <v>7064</v>
      </c>
      <c r="C2522" t="s">
        <v>3902</v>
      </c>
      <c r="D2522" t="str">
        <f>sc_gsm[[#This Row],[model_rxn]]&amp;"_"&amp;sc_gsm[[#This Row],[Column2]]</f>
        <v>PRENT12_rm_FWD</v>
      </c>
      <c r="E2522" t="str">
        <f>_xlfn.XLOOKUP(sc_gsm[[#This Row],[Column3]],SC_enz[name_dir],SC_enz[name_dir],"")</f>
        <v>PRENT12_rm_FWD</v>
      </c>
      <c r="F2522" t="str">
        <f>_xlfn.XLOOKUP(sc_gsm[[#This Row],[model_rxn]],RT_gsm[model_rxn],RT_gsm[model_rxn],"")</f>
        <v/>
      </c>
      <c r="G2522" s="3" t="str">
        <f>_xlfn.XLOOKUP(sc_gsm[[#This Row],[Column3]],RT_gsm[Column3],RT_gsm[Column3],"")</f>
        <v/>
      </c>
      <c r="H2522" s="3" t="str" cm="1">
        <f t="array" ref="H2522">sc_gsm[[#This Row],[model_rxn]]&amp;",r,"&amp;_xlfn.SWITCH(sc_gsm[[#This Row],[Column2]],"REV","lower_bound:-","FWD","upper_bound:")&amp;"1000"</f>
        <v>PRENT12_rm,r,upper_bound:1000</v>
      </c>
      <c r="I2522" s="3" t="str">
        <f>_xlfn.XLOOKUP(sc_gsm[[#This Row],[Column3]],SC_enz[name_dir],SC_enz[name_dir],"")</f>
        <v>PRENT12_rm_FWD</v>
      </c>
      <c r="J2522" s="3" t="str">
        <f>_xlfn.XLOOKUP(sc_gsm[[#This Row],[name]],[1]RXNS!$C:$C,[1]RXNS!$D:$D,"")</f>
        <v>dodecaprenyl diphosphate[lp] + isopentenyl diphosphate[lp] =&gt; diphosphate[lp] + tridecaprenyl diphosphate[lp]</v>
      </c>
      <c r="K2522" s="3" t="str">
        <f>_xlfn.XLOOKUP(sc_gsm[[#This Row],[name]],[2]RXNS!$C:$C,[2]RXNS!$D:$D,"")</f>
        <v>dodecaprenyl diphosphate[lp] + isopentenyl diphosphate[lp] =&gt; diphosphate[lp] + tridecaprenyl diphosphate[lp]</v>
      </c>
      <c r="L2522" s="3" t="b">
        <f>sc_gsm[[#This Row],[yeast8.3.4 equation]]=sc_gsm[[#This Row],[yeast9 equation]]</f>
        <v>1</v>
      </c>
    </row>
    <row r="2523" spans="1:12" hidden="1" x14ac:dyDescent="0.2">
      <c r="A2523" t="s">
        <v>3357</v>
      </c>
      <c r="B2523" t="s">
        <v>7073</v>
      </c>
      <c r="C2523" t="s">
        <v>3902</v>
      </c>
      <c r="D2523" t="str">
        <f>sc_gsm[[#This Row],[model_rxn]]&amp;"_"&amp;sc_gsm[[#This Row],[Column2]]</f>
        <v>PRENT21_rm_FWD</v>
      </c>
      <c r="E2523" t="str">
        <f>_xlfn.XLOOKUP(sc_gsm[[#This Row],[Column3]],SC_enz[name_dir],SC_enz[name_dir],"")</f>
        <v>PRENT21_rm_FWD</v>
      </c>
      <c r="F2523" t="str">
        <f>_xlfn.XLOOKUP(sc_gsm[[#This Row],[model_rxn]],RT_gsm[model_rxn],RT_gsm[model_rxn],"")</f>
        <v/>
      </c>
      <c r="G2523" s="3" t="str">
        <f>_xlfn.XLOOKUP(sc_gsm[[#This Row],[Column3]],RT_gsm[Column3],RT_gsm[Column3],"")</f>
        <v/>
      </c>
      <c r="H2523" s="3" t="str" cm="1">
        <f t="array" ref="H2523">sc_gsm[[#This Row],[model_rxn]]&amp;",r,"&amp;_xlfn.SWITCH(sc_gsm[[#This Row],[Column2]],"REV","lower_bound:-","FWD","upper_bound:")&amp;"1000"</f>
        <v>PRENT21_rm,r,upper_bound:1000</v>
      </c>
      <c r="I2523" s="3" t="str">
        <f>_xlfn.XLOOKUP(sc_gsm[[#This Row],[Column3]],SC_enz[name_dir],SC_enz[name_dir],"")</f>
        <v>PRENT21_rm_FWD</v>
      </c>
      <c r="J2523" s="3" t="str">
        <f>_xlfn.XLOOKUP(sc_gsm[[#This Row],[name]],[1]RXNS!$C:$C,[1]RXNS!$D:$D,"")</f>
        <v>henicosaprenyl diphosphate[lp] + isopentenyl diphosphate[lp] =&gt; diphosphate[lp] + docosaprenyl diphosphate[lp]</v>
      </c>
      <c r="K2523" s="3" t="str">
        <f>_xlfn.XLOOKUP(sc_gsm[[#This Row],[name]],[2]RXNS!$C:$C,[2]RXNS!$D:$D,"")</f>
        <v>henicosaprenyl diphosphate[lp] + isopentenyl diphosphate[lp] =&gt; diphosphate[lp] + docosaprenyl diphosphate[lp]</v>
      </c>
      <c r="L2523" s="3" t="b">
        <f>sc_gsm[[#This Row],[yeast8.3.4 equation]]=sc_gsm[[#This Row],[yeast9 equation]]</f>
        <v>1</v>
      </c>
    </row>
    <row r="2524" spans="1:12" hidden="1" x14ac:dyDescent="0.2">
      <c r="A2524" t="s">
        <v>3358</v>
      </c>
      <c r="B2524" t="s">
        <v>7056</v>
      </c>
      <c r="C2524" t="s">
        <v>3902</v>
      </c>
      <c r="D2524" t="str">
        <f>sc_gsm[[#This Row],[model_rxn]]&amp;"_"&amp;sc_gsm[[#This Row],[Column2]]</f>
        <v>GGTT_rm_FWD</v>
      </c>
      <c r="E2524" t="str">
        <f>_xlfn.XLOOKUP(sc_gsm[[#This Row],[Column3]],SC_enz[name_dir],SC_enz[name_dir],"")</f>
        <v>GGTT_rm_FWD</v>
      </c>
      <c r="F2524" t="str">
        <f>_xlfn.XLOOKUP(sc_gsm[[#This Row],[model_rxn]],RT_gsm[model_rxn],RT_gsm[model_rxn],"")</f>
        <v/>
      </c>
      <c r="G2524" s="3" t="str">
        <f>_xlfn.XLOOKUP(sc_gsm[[#This Row],[Column3]],RT_gsm[Column3],RT_gsm[Column3],"")</f>
        <v/>
      </c>
      <c r="H2524" s="3" t="str" cm="1">
        <f t="array" ref="H2524">sc_gsm[[#This Row],[model_rxn]]&amp;",r,"&amp;_xlfn.SWITCH(sc_gsm[[#This Row],[Column2]],"REV","lower_bound:-","FWD","upper_bound:")&amp;"1000"</f>
        <v>GGTT_rm,r,upper_bound:1000</v>
      </c>
      <c r="I2524" s="3" t="str">
        <f>_xlfn.XLOOKUP(sc_gsm[[#This Row],[Column3]],SC_enz[name_dir],SC_enz[name_dir],"")</f>
        <v>GGTT_rm_FWD</v>
      </c>
      <c r="J2524" s="3" t="str">
        <f>_xlfn.XLOOKUP(sc_gsm[[#This Row],[name]],[1]RXNS!$C:$C,[1]RXNS!$D:$D,"")</f>
        <v>geranylgeranyl diphosphate[lp] + isopentenyl diphosphate[lp] =&gt; diphosphate[lp] + pentaprenyl diphosphate[lp]</v>
      </c>
      <c r="K2524" s="3" t="str">
        <f>_xlfn.XLOOKUP(sc_gsm[[#This Row],[name]],[2]RXNS!$C:$C,[2]RXNS!$D:$D,"")</f>
        <v>geranylgeranyl diphosphate[lp] + isopentenyl diphosphate[lp] =&gt; diphosphate[lp] + pentaprenyl diphosphate[lp]</v>
      </c>
      <c r="L2524" s="3" t="b">
        <f>sc_gsm[[#This Row],[yeast8.3.4 equation]]=sc_gsm[[#This Row],[yeast9 equation]]</f>
        <v>1</v>
      </c>
    </row>
    <row r="2525" spans="1:12" hidden="1" x14ac:dyDescent="0.2">
      <c r="A2525" t="s">
        <v>3359</v>
      </c>
      <c r="B2525" t="s">
        <v>7058</v>
      </c>
      <c r="C2525" t="s">
        <v>3902</v>
      </c>
      <c r="D2525" t="str">
        <f>sc_gsm[[#This Row],[model_rxn]]&amp;"_"&amp;sc_gsm[[#This Row],[Column2]]</f>
        <v>PRENT6_rm_FWD</v>
      </c>
      <c r="E2525" t="str">
        <f>_xlfn.XLOOKUP(sc_gsm[[#This Row],[Column3]],SC_enz[name_dir],SC_enz[name_dir],"")</f>
        <v>PRENT6_rm_FWD</v>
      </c>
      <c r="F2525" t="str">
        <f>_xlfn.XLOOKUP(sc_gsm[[#This Row],[model_rxn]],RT_gsm[model_rxn],RT_gsm[model_rxn],"")</f>
        <v/>
      </c>
      <c r="G2525" s="3" t="str">
        <f>_xlfn.XLOOKUP(sc_gsm[[#This Row],[Column3]],RT_gsm[Column3],RT_gsm[Column3],"")</f>
        <v/>
      </c>
      <c r="H2525" s="3" t="str" cm="1">
        <f t="array" ref="H2525">sc_gsm[[#This Row],[model_rxn]]&amp;",r,"&amp;_xlfn.SWITCH(sc_gsm[[#This Row],[Column2]],"REV","lower_bound:-","FWD","upper_bound:")&amp;"1000"</f>
        <v>PRENT6_rm,r,upper_bound:1000</v>
      </c>
      <c r="I2525" s="3" t="str">
        <f>_xlfn.XLOOKUP(sc_gsm[[#This Row],[Column3]],SC_enz[name_dir],SC_enz[name_dir],"")</f>
        <v>PRENT6_rm_FWD</v>
      </c>
      <c r="J2525" s="3" t="str">
        <f>_xlfn.XLOOKUP(sc_gsm[[#This Row],[name]],[1]RXNS!$C:$C,[1]RXNS!$D:$D,"")</f>
        <v>hexaprenyl diphosphate[lp] + isopentenyl diphosphate[lp] =&gt; diphosphate[lp] + heptaprenyl diphosphate[lp]</v>
      </c>
      <c r="K2525" s="3" t="str">
        <f>_xlfn.XLOOKUP(sc_gsm[[#This Row],[name]],[2]RXNS!$C:$C,[2]RXNS!$D:$D,"")</f>
        <v>hexaprenyl diphosphate[lp] + isopentenyl diphosphate[lp] =&gt; diphosphate[lp] + heptaprenyl diphosphate[lp]</v>
      </c>
      <c r="L2525" s="3" t="b">
        <f>sc_gsm[[#This Row],[yeast8.3.4 equation]]=sc_gsm[[#This Row],[yeast9 equation]]</f>
        <v>1</v>
      </c>
    </row>
    <row r="2526" spans="1:12" hidden="1" x14ac:dyDescent="0.2">
      <c r="A2526" t="s">
        <v>3360</v>
      </c>
      <c r="B2526" t="s">
        <v>7062</v>
      </c>
      <c r="C2526" t="s">
        <v>3902</v>
      </c>
      <c r="D2526" t="str">
        <f>sc_gsm[[#This Row],[model_rxn]]&amp;"_"&amp;sc_gsm[[#This Row],[Column2]]</f>
        <v>PRENT10_rm_FWD</v>
      </c>
      <c r="E2526" t="str">
        <f>_xlfn.XLOOKUP(sc_gsm[[#This Row],[Column3]],SC_enz[name_dir],SC_enz[name_dir],"")</f>
        <v>PRENT10_rm_FWD</v>
      </c>
      <c r="F2526" t="str">
        <f>_xlfn.XLOOKUP(sc_gsm[[#This Row],[model_rxn]],RT_gsm[model_rxn],RT_gsm[model_rxn],"")</f>
        <v/>
      </c>
      <c r="G2526" s="3" t="str">
        <f>_xlfn.XLOOKUP(sc_gsm[[#This Row],[Column3]],RT_gsm[Column3],RT_gsm[Column3],"")</f>
        <v/>
      </c>
      <c r="H2526" s="3" t="str" cm="1">
        <f t="array" ref="H2526">sc_gsm[[#This Row],[model_rxn]]&amp;",r,"&amp;_xlfn.SWITCH(sc_gsm[[#This Row],[Column2]],"REV","lower_bound:-","FWD","upper_bound:")&amp;"1000"</f>
        <v>PRENT10_rm,r,upper_bound:1000</v>
      </c>
      <c r="I2526" s="3" t="str">
        <f>_xlfn.XLOOKUP(sc_gsm[[#This Row],[Column3]],SC_enz[name_dir],SC_enz[name_dir],"")</f>
        <v>PRENT10_rm_FWD</v>
      </c>
      <c r="J2526" s="3" t="str">
        <f>_xlfn.XLOOKUP(sc_gsm[[#This Row],[name]],[1]RXNS!$C:$C,[1]RXNS!$D:$D,"")</f>
        <v>decaprenyl diphosphate[lp] + isopentenyl diphosphate[lp] =&gt; diphosphate[lp] + undecaprenyl diphosphate[lp]</v>
      </c>
      <c r="K2526" s="3" t="str">
        <f>_xlfn.XLOOKUP(sc_gsm[[#This Row],[name]],[2]RXNS!$C:$C,[2]RXNS!$D:$D,"")</f>
        <v>decaprenyl diphosphate[lp] + isopentenyl diphosphate[lp] =&gt; diphosphate[lp] + undecaprenyl diphosphate[lp]</v>
      </c>
      <c r="L2526" s="3" t="b">
        <f>sc_gsm[[#This Row],[yeast8.3.4 equation]]=sc_gsm[[#This Row],[yeast9 equation]]</f>
        <v>1</v>
      </c>
    </row>
    <row r="2527" spans="1:12" hidden="1" x14ac:dyDescent="0.2">
      <c r="A2527" t="s">
        <v>3361</v>
      </c>
      <c r="B2527" t="s">
        <v>7070</v>
      </c>
      <c r="C2527" t="s">
        <v>3902</v>
      </c>
      <c r="D2527" t="str">
        <f>sc_gsm[[#This Row],[model_rxn]]&amp;"_"&amp;sc_gsm[[#This Row],[Column2]]</f>
        <v>PRENT18_rm_FWD</v>
      </c>
      <c r="E2527" t="str">
        <f>_xlfn.XLOOKUP(sc_gsm[[#This Row],[Column3]],SC_enz[name_dir],SC_enz[name_dir],"")</f>
        <v>PRENT18_rm_FWD</v>
      </c>
      <c r="F2527" t="str">
        <f>_xlfn.XLOOKUP(sc_gsm[[#This Row],[model_rxn]],RT_gsm[model_rxn],RT_gsm[model_rxn],"")</f>
        <v/>
      </c>
      <c r="G2527" s="3" t="str">
        <f>_xlfn.XLOOKUP(sc_gsm[[#This Row],[Column3]],RT_gsm[Column3],RT_gsm[Column3],"")</f>
        <v/>
      </c>
      <c r="H2527" s="3" t="str" cm="1">
        <f t="array" ref="H2527">sc_gsm[[#This Row],[model_rxn]]&amp;",r,"&amp;_xlfn.SWITCH(sc_gsm[[#This Row],[Column2]],"REV","lower_bound:-","FWD","upper_bound:")&amp;"1000"</f>
        <v>PRENT18_rm,r,upper_bound:1000</v>
      </c>
      <c r="I2527" s="3" t="str">
        <f>_xlfn.XLOOKUP(sc_gsm[[#This Row],[Column3]],SC_enz[name_dir],SC_enz[name_dir],"")</f>
        <v>PRENT18_rm_FWD</v>
      </c>
      <c r="J2527" s="3" t="str">
        <f>_xlfn.XLOOKUP(sc_gsm[[#This Row],[name]],[1]RXNS!$C:$C,[1]RXNS!$D:$D,"")</f>
        <v>isopentenyl diphosphate[lp] + octadecaprenyl diphosphate[lp] =&gt; diphosphate[lp] + nonadecaprenyl diphosphate[lp]</v>
      </c>
      <c r="K2527" s="3" t="str">
        <f>_xlfn.XLOOKUP(sc_gsm[[#This Row],[name]],[2]RXNS!$C:$C,[2]RXNS!$D:$D,"")</f>
        <v>isopentenyl diphosphate[lp] + octadecaprenyl diphosphate[lp] =&gt; diphosphate[lp] + nonadecaprenyl diphosphate[lp]</v>
      </c>
      <c r="L2527" s="3" t="b">
        <f>sc_gsm[[#This Row],[yeast8.3.4 equation]]=sc_gsm[[#This Row],[yeast9 equation]]</f>
        <v>1</v>
      </c>
    </row>
    <row r="2528" spans="1:12" hidden="1" x14ac:dyDescent="0.2">
      <c r="A2528" t="s">
        <v>3362</v>
      </c>
      <c r="B2528" t="s">
        <v>7055</v>
      </c>
      <c r="C2528" t="s">
        <v>3902</v>
      </c>
      <c r="D2528" t="str">
        <f>sc_gsm[[#This Row],[model_rxn]]&amp;"_"&amp;sc_gsm[[#This Row],[Column2]]</f>
        <v>FRTT_rm_FWD</v>
      </c>
      <c r="E2528" t="str">
        <f>_xlfn.XLOOKUP(sc_gsm[[#This Row],[Column3]],SC_enz[name_dir],SC_enz[name_dir],"")</f>
        <v>FRTT_rm_FWD</v>
      </c>
      <c r="F2528" t="str">
        <f>_xlfn.XLOOKUP(sc_gsm[[#This Row],[model_rxn]],RT_gsm[model_rxn],RT_gsm[model_rxn],"")</f>
        <v/>
      </c>
      <c r="G2528" s="3" t="str">
        <f>_xlfn.XLOOKUP(sc_gsm[[#This Row],[Column3]],RT_gsm[Column3],RT_gsm[Column3],"")</f>
        <v/>
      </c>
      <c r="H2528" s="3" t="str" cm="1">
        <f t="array" ref="H2528">sc_gsm[[#This Row],[model_rxn]]&amp;",r,"&amp;_xlfn.SWITCH(sc_gsm[[#This Row],[Column2]],"REV","lower_bound:-","FWD","upper_bound:")&amp;"1000"</f>
        <v>FRTT_rm,r,upper_bound:1000</v>
      </c>
      <c r="I2528" s="3" t="str">
        <f>_xlfn.XLOOKUP(sc_gsm[[#This Row],[Column3]],SC_enz[name_dir],SC_enz[name_dir],"")</f>
        <v>FRTT_rm_FWD</v>
      </c>
      <c r="J2528" s="3" t="str">
        <f>_xlfn.XLOOKUP(sc_gsm[[#This Row],[name]],[1]RXNS!$C:$C,[1]RXNS!$D:$D,"")</f>
        <v>farnesyl diphosphate[lp] + isopentenyl diphosphate[lp] =&gt; diphosphate[lp] + geranylgeranyl diphosphate[lp]</v>
      </c>
      <c r="K2528" s="3" t="str">
        <f>_xlfn.XLOOKUP(sc_gsm[[#This Row],[name]],[2]RXNS!$C:$C,[2]RXNS!$D:$D,"")</f>
        <v>farnesyl diphosphate[lp] + isopentenyl diphosphate[lp] =&gt; diphosphate[lp] + geranylgeranyl diphosphate[lp]</v>
      </c>
      <c r="L2528" s="3" t="b">
        <f>sc_gsm[[#This Row],[yeast8.3.4 equation]]=sc_gsm[[#This Row],[yeast9 equation]]</f>
        <v>1</v>
      </c>
    </row>
    <row r="2529" spans="1:12" hidden="1" x14ac:dyDescent="0.2">
      <c r="A2529" t="s">
        <v>3363</v>
      </c>
      <c r="B2529" t="s">
        <v>7069</v>
      </c>
      <c r="C2529" t="s">
        <v>3902</v>
      </c>
      <c r="D2529" t="str">
        <f>sc_gsm[[#This Row],[model_rxn]]&amp;"_"&amp;sc_gsm[[#This Row],[Column2]]</f>
        <v>PRENT17_rm_FWD</v>
      </c>
      <c r="E2529" t="str">
        <f>_xlfn.XLOOKUP(sc_gsm[[#This Row],[Column3]],SC_enz[name_dir],SC_enz[name_dir],"")</f>
        <v>PRENT17_rm_FWD</v>
      </c>
      <c r="F2529" t="str">
        <f>_xlfn.XLOOKUP(sc_gsm[[#This Row],[model_rxn]],RT_gsm[model_rxn],RT_gsm[model_rxn],"")</f>
        <v/>
      </c>
      <c r="G2529" s="3" t="str">
        <f>_xlfn.XLOOKUP(sc_gsm[[#This Row],[Column3]],RT_gsm[Column3],RT_gsm[Column3],"")</f>
        <v/>
      </c>
      <c r="H2529" s="3" t="str" cm="1">
        <f t="array" ref="H2529">sc_gsm[[#This Row],[model_rxn]]&amp;",r,"&amp;_xlfn.SWITCH(sc_gsm[[#This Row],[Column2]],"REV","lower_bound:-","FWD","upper_bound:")&amp;"1000"</f>
        <v>PRENT17_rm,r,upper_bound:1000</v>
      </c>
      <c r="I2529" s="3" t="str">
        <f>_xlfn.XLOOKUP(sc_gsm[[#This Row],[Column3]],SC_enz[name_dir],SC_enz[name_dir],"")</f>
        <v>PRENT17_rm_FWD</v>
      </c>
      <c r="J2529" s="3" t="str">
        <f>_xlfn.XLOOKUP(sc_gsm[[#This Row],[name]],[1]RXNS!$C:$C,[1]RXNS!$D:$D,"")</f>
        <v>heptadecaprenyl diphosphate[lp] + isopentenyl diphosphate[lp] &lt;=&gt; diphosphate[lp] + octadecaprenyl diphosphate[lp]</v>
      </c>
      <c r="K2529" s="3" t="str">
        <f>_xlfn.XLOOKUP(sc_gsm[[#This Row],[name]],[2]RXNS!$C:$C,[2]RXNS!$D:$D,"")</f>
        <v>heptadecaprenyl diphosphate[lp] + isopentenyl diphosphate[lp] &lt;=&gt; diphosphate[lp] + octadecaprenyl diphosphate[lp]</v>
      </c>
      <c r="L2529" s="3" t="b">
        <f>sc_gsm[[#This Row],[yeast8.3.4 equation]]=sc_gsm[[#This Row],[yeast9 equation]]</f>
        <v>1</v>
      </c>
    </row>
    <row r="2530" spans="1:12" hidden="1" x14ac:dyDescent="0.2">
      <c r="A2530" t="s">
        <v>3364</v>
      </c>
      <c r="B2530" t="s">
        <v>7061</v>
      </c>
      <c r="C2530" t="s">
        <v>3902</v>
      </c>
      <c r="D2530" t="str">
        <f>sc_gsm[[#This Row],[model_rxn]]&amp;"_"&amp;sc_gsm[[#This Row],[Column2]]</f>
        <v>PRENT9_rm_FWD</v>
      </c>
      <c r="E2530" t="str">
        <f>_xlfn.XLOOKUP(sc_gsm[[#This Row],[Column3]],SC_enz[name_dir],SC_enz[name_dir],"")</f>
        <v>PRENT9_rm_FWD</v>
      </c>
      <c r="F2530" t="str">
        <f>_xlfn.XLOOKUP(sc_gsm[[#This Row],[model_rxn]],RT_gsm[model_rxn],RT_gsm[model_rxn],"")</f>
        <v/>
      </c>
      <c r="G2530" s="3" t="str">
        <f>_xlfn.XLOOKUP(sc_gsm[[#This Row],[Column3]],RT_gsm[Column3],RT_gsm[Column3],"")</f>
        <v/>
      </c>
      <c r="H2530" s="3" t="str" cm="1">
        <f t="array" ref="H2530">sc_gsm[[#This Row],[model_rxn]]&amp;",r,"&amp;_xlfn.SWITCH(sc_gsm[[#This Row],[Column2]],"REV","lower_bound:-","FWD","upper_bound:")&amp;"1000"</f>
        <v>PRENT9_rm,r,upper_bound:1000</v>
      </c>
      <c r="I2530" s="3" t="str">
        <f>_xlfn.XLOOKUP(sc_gsm[[#This Row],[Column3]],SC_enz[name_dir],SC_enz[name_dir],"")</f>
        <v>PRENT9_rm_FWD</v>
      </c>
      <c r="J2530" s="3" t="str">
        <f>_xlfn.XLOOKUP(sc_gsm[[#This Row],[name]],[1]RXNS!$C:$C,[1]RXNS!$D:$D,"")</f>
        <v>isopentenyl diphosphate[lp] + nonaprenyl diphosphate[lp] =&gt; decaprenyl diphosphate[lp] + diphosphate[lp]</v>
      </c>
      <c r="K2530" s="3" t="str">
        <f>_xlfn.XLOOKUP(sc_gsm[[#This Row],[name]],[2]RXNS!$C:$C,[2]RXNS!$D:$D,"")</f>
        <v>isopentenyl diphosphate[lp] + nonaprenyl diphosphate[lp] =&gt; decaprenyl diphosphate[lp] + diphosphate[lp]</v>
      </c>
      <c r="L2530" s="3" t="b">
        <f>sc_gsm[[#This Row],[yeast8.3.4 equation]]=sc_gsm[[#This Row],[yeast9 equation]]</f>
        <v>1</v>
      </c>
    </row>
    <row r="2531" spans="1:12" hidden="1" x14ac:dyDescent="0.2">
      <c r="A2531" t="s">
        <v>3365</v>
      </c>
      <c r="B2531" t="s">
        <v>7057</v>
      </c>
      <c r="C2531" t="s">
        <v>3902</v>
      </c>
      <c r="D2531" t="str">
        <f>sc_gsm[[#This Row],[model_rxn]]&amp;"_"&amp;sc_gsm[[#This Row],[Column2]]</f>
        <v>PPTT_rm_FWD</v>
      </c>
      <c r="E2531" t="str">
        <f>_xlfn.XLOOKUP(sc_gsm[[#This Row],[Column3]],SC_enz[name_dir],SC_enz[name_dir],"")</f>
        <v>PPTT_rm_FWD</v>
      </c>
      <c r="F2531" t="str">
        <f>_xlfn.XLOOKUP(sc_gsm[[#This Row],[model_rxn]],RT_gsm[model_rxn],RT_gsm[model_rxn],"")</f>
        <v/>
      </c>
      <c r="G2531" s="3" t="str">
        <f>_xlfn.XLOOKUP(sc_gsm[[#This Row],[Column3]],RT_gsm[Column3],RT_gsm[Column3],"")</f>
        <v/>
      </c>
      <c r="H2531" s="3" t="str" cm="1">
        <f t="array" ref="H2531">sc_gsm[[#This Row],[model_rxn]]&amp;",r,"&amp;_xlfn.SWITCH(sc_gsm[[#This Row],[Column2]],"REV","lower_bound:-","FWD","upper_bound:")&amp;"1000"</f>
        <v>PPTT_rm,r,upper_bound:1000</v>
      </c>
      <c r="I2531" s="3" t="str">
        <f>_xlfn.XLOOKUP(sc_gsm[[#This Row],[Column3]],SC_enz[name_dir],SC_enz[name_dir],"")</f>
        <v>PPTT_rm_FWD</v>
      </c>
      <c r="J2531" s="3" t="str">
        <f>_xlfn.XLOOKUP(sc_gsm[[#This Row],[name]],[1]RXNS!$C:$C,[1]RXNS!$D:$D,"")</f>
        <v>isopentenyl diphosphate[lp] + pentaprenyl diphosphate[lp] =&gt; diphosphate[lp] + hexaprenyl diphosphate[lp]</v>
      </c>
      <c r="K2531" s="3" t="str">
        <f>_xlfn.XLOOKUP(sc_gsm[[#This Row],[name]],[2]RXNS!$C:$C,[2]RXNS!$D:$D,"")</f>
        <v>isopentenyl diphosphate[lp] + pentaprenyl diphosphate[lp] =&gt; diphosphate[lp] + hexaprenyl diphosphate[lp]</v>
      </c>
      <c r="L2531" s="3" t="b">
        <f>sc_gsm[[#This Row],[yeast8.3.4 equation]]=sc_gsm[[#This Row],[yeast9 equation]]</f>
        <v>1</v>
      </c>
    </row>
    <row r="2532" spans="1:12" hidden="1" x14ac:dyDescent="0.2">
      <c r="A2532" t="s">
        <v>3366</v>
      </c>
      <c r="B2532" t="s">
        <v>7067</v>
      </c>
      <c r="C2532" t="s">
        <v>3902</v>
      </c>
      <c r="D2532" t="str">
        <f>sc_gsm[[#This Row],[model_rxn]]&amp;"_"&amp;sc_gsm[[#This Row],[Column2]]</f>
        <v>PRENT15_rm_FWD</v>
      </c>
      <c r="E2532" t="str">
        <f>_xlfn.XLOOKUP(sc_gsm[[#This Row],[Column3]],SC_enz[name_dir],SC_enz[name_dir],"")</f>
        <v>PRENT15_rm_FWD</v>
      </c>
      <c r="F2532" t="str">
        <f>_xlfn.XLOOKUP(sc_gsm[[#This Row],[model_rxn]],RT_gsm[model_rxn],RT_gsm[model_rxn],"")</f>
        <v/>
      </c>
      <c r="G2532" s="3" t="str">
        <f>_xlfn.XLOOKUP(sc_gsm[[#This Row],[Column3]],RT_gsm[Column3],RT_gsm[Column3],"")</f>
        <v/>
      </c>
      <c r="H2532" s="3" t="str" cm="1">
        <f t="array" ref="H2532">sc_gsm[[#This Row],[model_rxn]]&amp;",r,"&amp;_xlfn.SWITCH(sc_gsm[[#This Row],[Column2]],"REV","lower_bound:-","FWD","upper_bound:")&amp;"1000"</f>
        <v>PRENT15_rm,r,upper_bound:1000</v>
      </c>
      <c r="I2532" s="3" t="str">
        <f>_xlfn.XLOOKUP(sc_gsm[[#This Row],[Column3]],SC_enz[name_dir],SC_enz[name_dir],"")</f>
        <v>PRENT15_rm_FWD</v>
      </c>
      <c r="J2532" s="3" t="str">
        <f>_xlfn.XLOOKUP(sc_gsm[[#This Row],[name]],[1]RXNS!$C:$C,[1]RXNS!$D:$D,"")</f>
        <v>isopentenyl diphosphate[lp] + pentadecaprenyl diphosphate[lp] =&gt; diphosphate[lp] + hexadecaprenyl diphosphate[lp]</v>
      </c>
      <c r="K2532" s="3" t="str">
        <f>_xlfn.XLOOKUP(sc_gsm[[#This Row],[name]],[2]RXNS!$C:$C,[2]RXNS!$D:$D,"")</f>
        <v>isopentenyl diphosphate[lp] + pentadecaprenyl diphosphate[lp] =&gt; diphosphate[lp] + hexadecaprenyl diphosphate[lp]</v>
      </c>
      <c r="L2532" s="3" t="b">
        <f>sc_gsm[[#This Row],[yeast8.3.4 equation]]=sc_gsm[[#This Row],[yeast9 equation]]</f>
        <v>1</v>
      </c>
    </row>
    <row r="2533" spans="1:12" hidden="1" x14ac:dyDescent="0.2">
      <c r="A2533" t="s">
        <v>3367</v>
      </c>
      <c r="B2533" t="s">
        <v>7265</v>
      </c>
      <c r="C2533" t="s">
        <v>3902</v>
      </c>
      <c r="D2533" t="str">
        <f>sc_gsm[[#This Row],[model_rxn]]&amp;"_"&amp;sc_gsm[[#This Row],[Column2]]</f>
        <v>SERD_L_m_FWD</v>
      </c>
      <c r="E2533" t="str">
        <f>_xlfn.XLOOKUP(sc_gsm[[#This Row],[Column3]],SC_enz[name_dir],SC_enz[name_dir],"")</f>
        <v>SERD_L_m_FWD</v>
      </c>
      <c r="F2533" t="str">
        <f>_xlfn.XLOOKUP(sc_gsm[[#This Row],[model_rxn]],RT_gsm[model_rxn],RT_gsm[model_rxn],"")</f>
        <v/>
      </c>
      <c r="G2533" s="3" t="str">
        <f>_xlfn.XLOOKUP(sc_gsm[[#This Row],[Column3]],RT_gsm[Column3],RT_gsm[Column3],"")</f>
        <v/>
      </c>
      <c r="H2533" s="3" t="str" cm="1">
        <f t="array" ref="H2533">sc_gsm[[#This Row],[model_rxn]]&amp;",r,"&amp;_xlfn.SWITCH(sc_gsm[[#This Row],[Column2]],"REV","lower_bound:-","FWD","upper_bound:")&amp;"1000"</f>
        <v>SERD_L_m,r,upper_bound:1000</v>
      </c>
      <c r="I2533" s="3" t="str">
        <f>_xlfn.XLOOKUP(sc_gsm[[#This Row],[Column3]],SC_enz[name_dir],SC_enz[name_dir],"")</f>
        <v>SERD_L_m_FWD</v>
      </c>
      <c r="J2533" s="3" t="str">
        <f>_xlfn.XLOOKUP(sc_gsm[[#This Row],[name]],[1]RXNS!$C:$C,[1]RXNS!$D:$D,"")</f>
        <v>L-serine[c] =&gt; ammonium[c] + pyruvate[c]</v>
      </c>
      <c r="K2533" s="3" t="str">
        <f>_xlfn.XLOOKUP(sc_gsm[[#This Row],[name]],[2]RXNS!$C:$C,[2]RXNS!$D:$D,"")</f>
        <v>L-serine[c] =&gt; ammonium[c] + pyruvate[c]</v>
      </c>
      <c r="L2533" s="3" t="b">
        <f>sc_gsm[[#This Row],[yeast8.3.4 equation]]=sc_gsm[[#This Row],[yeast9 equation]]</f>
        <v>1</v>
      </c>
    </row>
    <row r="2534" spans="1:12" hidden="1" x14ac:dyDescent="0.2">
      <c r="A2534" t="s">
        <v>3368</v>
      </c>
      <c r="B2534" t="s">
        <v>7483</v>
      </c>
      <c r="C2534" t="s">
        <v>3902</v>
      </c>
      <c r="D2534" t="str">
        <f>sc_gsm[[#This Row],[model_rxn]]&amp;"_"&amp;sc_gsm[[#This Row],[Column2]]</f>
        <v>HCITS_c_FWD</v>
      </c>
      <c r="E2534" t="str">
        <f>_xlfn.XLOOKUP(sc_gsm[[#This Row],[Column3]],SC_enz[name_dir],SC_enz[name_dir],"")</f>
        <v>HCITS_c_FWD</v>
      </c>
      <c r="F2534" t="str">
        <f>_xlfn.XLOOKUP(sc_gsm[[#This Row],[model_rxn]],RT_gsm[model_rxn],RT_gsm[model_rxn],"")</f>
        <v/>
      </c>
      <c r="G2534" s="3" t="str">
        <f>_xlfn.XLOOKUP(sc_gsm[[#This Row],[Column3]],RT_gsm[Column3],RT_gsm[Column3],"")</f>
        <v/>
      </c>
      <c r="H2534" s="3" t="str" cm="1">
        <f t="array" ref="H2534">sc_gsm[[#This Row],[model_rxn]]&amp;",r,"&amp;_xlfn.SWITCH(sc_gsm[[#This Row],[Column2]],"REV","lower_bound:-","FWD","upper_bound:")&amp;"1000"</f>
        <v>HCITS_c,r,upper_bound:1000</v>
      </c>
      <c r="I2534" s="3" t="str">
        <f>_xlfn.XLOOKUP(sc_gsm[[#This Row],[Column3]],SC_enz[name_dir],SC_enz[name_dir],"")</f>
        <v>HCITS_c_FWD</v>
      </c>
      <c r="J2534" s="3" t="str">
        <f>_xlfn.XLOOKUP(sc_gsm[[#This Row],[name]],[1]RXNS!$C:$C,[1]RXNS!$D:$D,"")</f>
        <v>2-oxoglutarate[n] + acetyl-CoA[n] + H2O[n] =&gt; coenzyme A[n] + H+[n] + homocitrate[n]</v>
      </c>
      <c r="K2534" s="3" t="str">
        <f>_xlfn.XLOOKUP(sc_gsm[[#This Row],[name]],[2]RXNS!$C:$C,[2]RXNS!$D:$D,"")</f>
        <v>2-oxoglutarate[n] + acetyl-CoA[n] + H2O[n] =&gt; coenzyme A[n] + H+[n] + homocitrate[n]</v>
      </c>
      <c r="L2534" s="3" t="b">
        <f>sc_gsm[[#This Row],[yeast8.3.4 equation]]=sc_gsm[[#This Row],[yeast9 equation]]</f>
        <v>1</v>
      </c>
    </row>
    <row r="2535" spans="1:12" hidden="1" x14ac:dyDescent="0.2">
      <c r="A2535" t="s">
        <v>3371</v>
      </c>
      <c r="B2535" t="s">
        <v>8381</v>
      </c>
      <c r="C2535" t="s">
        <v>3902</v>
      </c>
      <c r="D2535" t="str">
        <f>sc_gsm[[#This Row],[model_rxn]]&amp;"_"&amp;sc_gsm[[#This Row],[Column2]]</f>
        <v>HCITt_c_m_FWD</v>
      </c>
      <c r="E2535" t="str">
        <f>_xlfn.XLOOKUP(sc_gsm[[#This Row],[Column3]],SC_enz[name_dir],SC_enz[name_dir],"")</f>
        <v>HCITt_c_m_FWD</v>
      </c>
      <c r="F2535" t="str">
        <f>_xlfn.XLOOKUP(sc_gsm[[#This Row],[model_rxn]],RT_gsm[model_rxn],RT_gsm[model_rxn],"")</f>
        <v/>
      </c>
      <c r="G2535" s="3" t="str">
        <f>_xlfn.XLOOKUP(sc_gsm[[#This Row],[Column3]],RT_gsm[Column3],RT_gsm[Column3],"")</f>
        <v/>
      </c>
      <c r="H2535" s="3" t="str" cm="1">
        <f t="array" ref="H2535">sc_gsm[[#This Row],[model_rxn]]&amp;",r,"&amp;_xlfn.SWITCH(sc_gsm[[#This Row],[Column2]],"REV","lower_bound:-","FWD","upper_bound:")&amp;"1000"</f>
        <v>HCITt_c_m,r,upper_bound:1000</v>
      </c>
      <c r="I2535" s="3" t="str">
        <f>_xlfn.XLOOKUP(sc_gsm[[#This Row],[Column3]],SC_enz[name_dir],SC_enz[name_dir],"")</f>
        <v>HCITt_c_m_FWD</v>
      </c>
      <c r="J2535" s="3" t="str">
        <f>_xlfn.XLOOKUP(sc_gsm[[#This Row],[name]],[1]RXNS!$C:$C,[1]RXNS!$D:$D,"")</f>
        <v/>
      </c>
      <c r="K2535" s="3" t="str">
        <f>_xlfn.XLOOKUP(sc_gsm[[#This Row],[name]],[2]RXNS!$C:$C,[2]RXNS!$D:$D,"")</f>
        <v/>
      </c>
      <c r="L2535" s="3" t="b">
        <f>sc_gsm[[#This Row],[yeast8.3.4 equation]]=sc_gsm[[#This Row],[yeast9 equation]]</f>
        <v>1</v>
      </c>
    </row>
    <row r="2536" spans="1:12" hidden="1" x14ac:dyDescent="0.2">
      <c r="A2536" t="s">
        <v>3372</v>
      </c>
      <c r="B2536" t="s">
        <v>7435</v>
      </c>
      <c r="C2536" t="s">
        <v>3902</v>
      </c>
      <c r="D2536" t="str">
        <f>sc_gsm[[#This Row],[model_rxn]]&amp;"_"&amp;sc_gsm[[#This Row],[Column2]]</f>
        <v>THFGLUS_m_FWD</v>
      </c>
      <c r="E2536" t="str">
        <f>_xlfn.XLOOKUP(sc_gsm[[#This Row],[Column3]],SC_enz[name_dir],SC_enz[name_dir],"")</f>
        <v>THFGLUS_m_FWD</v>
      </c>
      <c r="F2536" t="str">
        <f>_xlfn.XLOOKUP(sc_gsm[[#This Row],[model_rxn]],RT_gsm[model_rxn],RT_gsm[model_rxn],"")</f>
        <v/>
      </c>
      <c r="G2536" s="3" t="str">
        <f>_xlfn.XLOOKUP(sc_gsm[[#This Row],[Column3]],RT_gsm[Column3],RT_gsm[Column3],"")</f>
        <v/>
      </c>
      <c r="H2536" s="3" t="str" cm="1">
        <f t="array" ref="H2536">sc_gsm[[#This Row],[model_rxn]]&amp;",r,"&amp;_xlfn.SWITCH(sc_gsm[[#This Row],[Column2]],"REV","lower_bound:-","FWD","upper_bound:")&amp;"1000"</f>
        <v>THFGLUS_m,r,upper_bound:1000</v>
      </c>
      <c r="I2536" s="3" t="str">
        <f>_xlfn.XLOOKUP(sc_gsm[[#This Row],[Column3]],SC_enz[name_dir],SC_enz[name_dir],"")</f>
        <v>THFGLUS_m_FWD</v>
      </c>
      <c r="J2536" s="3" t="str">
        <f>_xlfn.XLOOKUP(sc_gsm[[#This Row],[name]],[1]RXNS!$C:$C,[1]RXNS!$D:$D,"")</f>
        <v>ATP[c] + L-glutamate[c] + THF[c] &lt;=&gt; 5,6,7,8-tetrahydrofolyl-L-glutamic acid[c] + ADP[c] + H+[c] + phosphate[c]</v>
      </c>
      <c r="K2536" s="3" t="str">
        <f>_xlfn.XLOOKUP(sc_gsm[[#This Row],[name]],[2]RXNS!$C:$C,[2]RXNS!$D:$D,"")</f>
        <v>ATP[c] + L-glutamate[c] + THF[c] &lt;=&gt; 5,6,7,8-tetrahydrofolyl-L-glutamic acid[c] + ADP[c] + H+[c] + phosphate[c]</v>
      </c>
      <c r="L2536" s="3" t="b">
        <f>sc_gsm[[#This Row],[yeast8.3.4 equation]]=sc_gsm[[#This Row],[yeast9 equation]]</f>
        <v>1</v>
      </c>
    </row>
    <row r="2537" spans="1:12" hidden="1" x14ac:dyDescent="0.2">
      <c r="A2537" t="s">
        <v>3375</v>
      </c>
      <c r="B2537" t="s">
        <v>8382</v>
      </c>
      <c r="C2537" t="s">
        <v>3902</v>
      </c>
      <c r="D2537" t="str">
        <f>sc_gsm[[#This Row],[model_rxn]]&amp;"_"&amp;sc_gsm[[#This Row],[Column2]]</f>
        <v>PEPSM1_c_FWD</v>
      </c>
      <c r="E2537" t="str">
        <f>_xlfn.XLOOKUP(sc_gsm[[#This Row],[Column3]],SC_enz[name_dir],SC_enz[name_dir],"")</f>
        <v>PEPSM1_c_FWD</v>
      </c>
      <c r="F2537" t="str">
        <f>_xlfn.XLOOKUP(sc_gsm[[#This Row],[model_rxn]],RT_gsm[model_rxn],RT_gsm[model_rxn],"")</f>
        <v/>
      </c>
      <c r="G2537" s="3" t="str">
        <f>_xlfn.XLOOKUP(sc_gsm[[#This Row],[Column3]],RT_gsm[Column3],RT_gsm[Column3],"")</f>
        <v/>
      </c>
      <c r="H2537" s="3" t="str" cm="1">
        <f t="array" ref="H2537">sc_gsm[[#This Row],[model_rxn]]&amp;",r,"&amp;_xlfn.SWITCH(sc_gsm[[#This Row],[Column2]],"REV","lower_bound:-","FWD","upper_bound:")&amp;"1000"</f>
        <v>PEPSM1_c,r,upper_bound:1000</v>
      </c>
      <c r="I2537" s="3" t="str">
        <f>_xlfn.XLOOKUP(sc_gsm[[#This Row],[Column3]],SC_enz[name_dir],SC_enz[name_dir],"")</f>
        <v>PEPSM1_c_FWD</v>
      </c>
      <c r="J2537" s="3" t="str">
        <f>_xlfn.XLOOKUP(sc_gsm[[#This Row],[name]],[1]RXNS!$C:$C,[1]RXNS!$D:$D,"")</f>
        <v>H2O[v] + Met-Ala[v] &lt;=&gt; L-methionine[v] + L-alanine[v]</v>
      </c>
      <c r="K2537" s="3" t="str">
        <f>_xlfn.XLOOKUP(sc_gsm[[#This Row],[name]],[2]RXNS!$C:$C,[2]RXNS!$D:$D,"")</f>
        <v>H2O[v] + Met-Ala[v] &lt;=&gt; L-methionine[v] + L-alanine[v]</v>
      </c>
      <c r="L2537" s="3" t="b">
        <f>sc_gsm[[#This Row],[yeast8.3.4 equation]]=sc_gsm[[#This Row],[yeast9 equation]]</f>
        <v>1</v>
      </c>
    </row>
    <row r="2538" spans="1:12" hidden="1" x14ac:dyDescent="0.2">
      <c r="A2538" t="s">
        <v>3425</v>
      </c>
      <c r="B2538" t="s">
        <v>8383</v>
      </c>
      <c r="C2538" t="s">
        <v>3902</v>
      </c>
      <c r="D2538" t="str">
        <f>sc_gsm[[#This Row],[model_rxn]]&amp;"_"&amp;sc_gsm[[#This Row],[Column2]]</f>
        <v>FLPT_c_FWD</v>
      </c>
      <c r="E2538" t="str">
        <f>_xlfn.XLOOKUP(sc_gsm[[#This Row],[Column3]],SC_enz[name_dir],SC_enz[name_dir],"")</f>
        <v>FLPT_c_FWD</v>
      </c>
      <c r="F2538" t="str">
        <f>_xlfn.XLOOKUP(sc_gsm[[#This Row],[model_rxn]],RT_gsm[model_rxn],RT_gsm[model_rxn],"")</f>
        <v/>
      </c>
      <c r="G2538" s="3" t="str">
        <f>_xlfn.XLOOKUP(sc_gsm[[#This Row],[Column3]],RT_gsm[Column3],RT_gsm[Column3],"")</f>
        <v/>
      </c>
      <c r="H2538" s="3" t="str" cm="1">
        <f t="array" ref="H2538">sc_gsm[[#This Row],[model_rxn]]&amp;",r,"&amp;_xlfn.SWITCH(sc_gsm[[#This Row],[Column2]],"REV","lower_bound:-","FWD","upper_bound:")&amp;"1000"</f>
        <v>FLPT_c,r,upper_bound:1000</v>
      </c>
      <c r="I2538" s="3" t="str">
        <f>_xlfn.XLOOKUP(sc_gsm[[#This Row],[Column3]],SC_enz[name_dir],SC_enz[name_dir],"")</f>
        <v>FLPT_c_FWD</v>
      </c>
      <c r="J2538" s="3" t="str">
        <f>_xlfn.XLOOKUP(sc_gsm[[#This Row],[name]],[1]RXNS!$C:$C,[1]RXNS!$D:$D,"")</f>
        <v/>
      </c>
      <c r="K2538" s="3" t="str">
        <f>_xlfn.XLOOKUP(sc_gsm[[#This Row],[name]],[2]RXNS!$C:$C,[2]RXNS!$D:$D,"")</f>
        <v>dimethylallyl phosphate[m] + FMNH2[m] &lt;=&gt; phosphate[m] + prenylated FMNH2[m]</v>
      </c>
      <c r="L2538" s="3" t="b">
        <f>sc_gsm[[#This Row],[yeast8.3.4 equation]]=sc_gsm[[#This Row],[yeast9 equation]]</f>
        <v>0</v>
      </c>
    </row>
    <row r="2539" spans="1:12" hidden="1" x14ac:dyDescent="0.2">
      <c r="A2539" t="s">
        <v>1259</v>
      </c>
      <c r="B2539" t="s">
        <v>7291</v>
      </c>
      <c r="C2539" t="s">
        <v>3902</v>
      </c>
      <c r="D2539" t="str">
        <f>sc_gsm[[#This Row],[model_rxn]]&amp;"_"&amp;sc_gsm[[#This Row],[Column2]]</f>
        <v>FMETTRS_c_FWD</v>
      </c>
      <c r="E2539" t="str">
        <f>_xlfn.XLOOKUP(sc_gsm[[#This Row],[Column3]],SC_enz[name_dir],SC_enz[name_dir],"")</f>
        <v>FMETTRS_c_FWD</v>
      </c>
      <c r="F2539" t="str">
        <f>_xlfn.XLOOKUP(sc_gsm[[#This Row],[model_rxn]],RT_gsm[model_rxn],RT_gsm[model_rxn],"")</f>
        <v/>
      </c>
      <c r="G2539" s="3" t="str">
        <f>_xlfn.XLOOKUP(sc_gsm[[#This Row],[Column3]],RT_gsm[Column3],RT_gsm[Column3],"")</f>
        <v/>
      </c>
      <c r="H2539" s="3" t="str" cm="1">
        <f t="array" ref="H2539">sc_gsm[[#This Row],[model_rxn]]&amp;",r,"&amp;_xlfn.SWITCH(sc_gsm[[#This Row],[Column2]],"REV","lower_bound:-","FWD","upper_bound:")&amp;"1000"</f>
        <v>FMETTRS_c,r,upper_bound:1000</v>
      </c>
      <c r="I2539" s="3" t="str">
        <f>_xlfn.XLOOKUP(sc_gsm[[#This Row],[Column3]],SC_enz[name_dir],SC_enz[name_dir],"")</f>
        <v>FMETTRS_c_FWD</v>
      </c>
      <c r="J2539" s="3" t="str">
        <f>_xlfn.XLOOKUP(sc_gsm[[#This Row],[name]],[1]RXNS!$C:$C,[1]RXNS!$D:$D,"")</f>
        <v>10-formyl-THF[m] + Met-tRNA(Met)[m] =&gt; fMet-tRNA(fMet)[m] + H+[m] + THF[m]</v>
      </c>
      <c r="K2539" s="3" t="str">
        <f>_xlfn.XLOOKUP(sc_gsm[[#This Row],[name]],[2]RXNS!$C:$C,[2]RXNS!$D:$D,"")</f>
        <v>10-formyl-THF[m] + Met-tRNA(Met)[m] =&gt; fMet-tRNA(fMet)[m] + H+[m] + THF[m]</v>
      </c>
      <c r="L2539" s="3" t="b">
        <f>sc_gsm[[#This Row],[yeast8.3.4 equation]]=sc_gsm[[#This Row],[yeast9 equation]]</f>
        <v>1</v>
      </c>
    </row>
    <row r="2540" spans="1:12" hidden="1" x14ac:dyDescent="0.2">
      <c r="A2540" t="s">
        <v>3888</v>
      </c>
      <c r="B2540" t="s">
        <v>8384</v>
      </c>
      <c r="C2540" t="s">
        <v>3902</v>
      </c>
      <c r="D2540" s="3" t="str">
        <f>sc_gsm[[#This Row],[model_rxn]]&amp;"_"&amp;sc_gsm[[#This Row],[Column2]]</f>
        <v>LDHDf_c_FWD</v>
      </c>
      <c r="E2540" s="3" t="str">
        <f>_xlfn.XLOOKUP(sc_gsm[[#This Row],[Column3]],SC_enz[name_dir],SC_enz[name_dir],"")</f>
        <v>LDHDf_c_FWD</v>
      </c>
      <c r="F2540" t="str">
        <f>_xlfn.XLOOKUP(sc_gsm[[#This Row],[model_rxn]],RT_gsm[model_rxn],RT_gsm[model_rxn],"")</f>
        <v/>
      </c>
      <c r="G2540" s="3" t="str">
        <f>_xlfn.XLOOKUP(sc_gsm[[#This Row],[Column3]],RT_gsm[Column3],RT_gsm[Column3],"")</f>
        <v/>
      </c>
      <c r="H2540" s="3" t="str" cm="1">
        <f t="array" ref="H2540">sc_gsm[[#This Row],[model_rxn]]&amp;",r,"&amp;_xlfn.SWITCH(sc_gsm[[#This Row],[Column2]],"REV","lower_bound:-","FWD","upper_bound:")&amp;"1000"</f>
        <v>LDHDf_c,r,upper_bound:1000</v>
      </c>
      <c r="I2540" s="3" t="str">
        <f>_xlfn.XLOOKUP(sc_gsm[[#This Row],[Column3]],SC_enz[name_dir],SC_enz[name_dir],"")</f>
        <v>LDHDf_c_FWD</v>
      </c>
      <c r="J2540" s="3" t="str">
        <f>_xlfn.XLOOKUP(sc_gsm[[#This Row],[name]],[1]RXNS!$C:$C,[1]RXNS!$D:$D,"")</f>
        <v/>
      </c>
      <c r="K2540" s="3" t="str">
        <f>_xlfn.XLOOKUP(sc_gsm[[#This Row],[name]],[2]RXNS!$C:$C,[2]RXNS!$D:$D,"")</f>
        <v/>
      </c>
      <c r="L2540" s="3" t="b">
        <f>sc_gsm[[#This Row],[yeast8.3.4 equation]]=sc_gsm[[#This Row],[yeast9 equation]]</f>
        <v>1</v>
      </c>
    </row>
    <row r="2541" spans="1:12" hidden="1" x14ac:dyDescent="0.2">
      <c r="A2541" t="s">
        <v>3381</v>
      </c>
      <c r="B2541" t="s">
        <v>8385</v>
      </c>
      <c r="C2541" t="s">
        <v>3902</v>
      </c>
      <c r="D2541" s="3" t="str">
        <f>sc_gsm[[#This Row],[model_rxn]]&amp;"_"&amp;sc_gsm[[#This Row],[Column2]]</f>
        <v>DICAT1_c_FWD</v>
      </c>
      <c r="E2541" s="3" t="str">
        <f>_xlfn.XLOOKUP(sc_gsm[[#This Row],[Column3]],SC_enz[name_dir],SC_enz[name_dir],"")</f>
        <v>DICAT1_c_FWD</v>
      </c>
      <c r="F2541" t="str">
        <f>_xlfn.XLOOKUP(sc_gsm[[#This Row],[model_rxn]],RT_gsm[model_rxn],RT_gsm[model_rxn],"")</f>
        <v/>
      </c>
      <c r="G2541" s="3" t="str">
        <f>_xlfn.XLOOKUP(sc_gsm[[#This Row],[Column3]],RT_gsm[Column3],RT_gsm[Column3],"")</f>
        <v/>
      </c>
      <c r="H2541" s="3" t="str" cm="1">
        <f t="array" ref="H2541">sc_gsm[[#This Row],[model_rxn]]&amp;",r,"&amp;_xlfn.SWITCH(sc_gsm[[#This Row],[Column2]],"REV","lower_bound:-","FWD","upper_bound:")&amp;"1000"</f>
        <v>DICAT1_c,r,upper_bound:1000</v>
      </c>
      <c r="I2541" s="3" t="str">
        <f>_xlfn.XLOOKUP(sc_gsm[[#This Row],[Column3]],SC_enz[name_dir],SC_enz[name_dir],"")</f>
        <v>DICAT1_c_FWD</v>
      </c>
      <c r="J2541" s="3" t="str">
        <f>_xlfn.XLOOKUP(sc_gsm[[#This Row],[name]],[1]RXNS!$C:$C,[1]RXNS!$D:$D,"")</f>
        <v/>
      </c>
      <c r="K2541" s="3" t="str">
        <f>_xlfn.XLOOKUP(sc_gsm[[#This Row],[name]],[2]RXNS!$C:$C,[2]RXNS!$D:$D,"")</f>
        <v/>
      </c>
      <c r="L2541" s="3" t="b">
        <f>sc_gsm[[#This Row],[yeast8.3.4 equation]]=sc_gsm[[#This Row],[yeast9 equation]]</f>
        <v>1</v>
      </c>
    </row>
    <row r="2542" spans="1:12" hidden="1" x14ac:dyDescent="0.2">
      <c r="A2542" t="s">
        <v>3382</v>
      </c>
      <c r="B2542" t="s">
        <v>8386</v>
      </c>
      <c r="C2542" t="s">
        <v>3902</v>
      </c>
      <c r="D2542" s="3" t="str">
        <f>sc_gsm[[#This Row],[model_rxn]]&amp;"_"&amp;sc_gsm[[#This Row],[Column2]]</f>
        <v>DICAT2_c_FWD</v>
      </c>
      <c r="E2542" s="3" t="str">
        <f>_xlfn.XLOOKUP(sc_gsm[[#This Row],[Column3]],SC_enz[name_dir],SC_enz[name_dir],"")</f>
        <v>DICAT2_c_FWD</v>
      </c>
      <c r="F2542" t="str">
        <f>_xlfn.XLOOKUP(sc_gsm[[#This Row],[model_rxn]],RT_gsm[model_rxn],RT_gsm[model_rxn],"")</f>
        <v/>
      </c>
      <c r="G2542" s="3" t="str">
        <f>_xlfn.XLOOKUP(sc_gsm[[#This Row],[Column3]],RT_gsm[Column3],RT_gsm[Column3],"")</f>
        <v/>
      </c>
      <c r="H2542" s="3" t="str" cm="1">
        <f t="array" ref="H2542">sc_gsm[[#This Row],[model_rxn]]&amp;",r,"&amp;_xlfn.SWITCH(sc_gsm[[#This Row],[Column2]],"REV","lower_bound:-","FWD","upper_bound:")&amp;"1000"</f>
        <v>DICAT2_c,r,upper_bound:1000</v>
      </c>
      <c r="I2542" s="3" t="str">
        <f>_xlfn.XLOOKUP(sc_gsm[[#This Row],[Column3]],SC_enz[name_dir],SC_enz[name_dir],"")</f>
        <v>DICAT2_c_FWD</v>
      </c>
      <c r="J2542" s="3" t="str">
        <f>_xlfn.XLOOKUP(sc_gsm[[#This Row],[name]],[1]RXNS!$C:$C,[1]RXNS!$D:$D,"")</f>
        <v/>
      </c>
      <c r="K2542" s="3" t="str">
        <f>_xlfn.XLOOKUP(sc_gsm[[#This Row],[name]],[2]RXNS!$C:$C,[2]RXNS!$D:$D,"")</f>
        <v/>
      </c>
      <c r="L2542" s="3" t="b">
        <f>sc_gsm[[#This Row],[yeast8.3.4 equation]]=sc_gsm[[#This Row],[yeast9 equation]]</f>
        <v>1</v>
      </c>
    </row>
    <row r="2543" spans="1:12" hidden="1" x14ac:dyDescent="0.2">
      <c r="A2543" t="s">
        <v>3383</v>
      </c>
      <c r="B2543" t="s">
        <v>8387</v>
      </c>
      <c r="C2543" t="s">
        <v>3902</v>
      </c>
      <c r="D2543" s="3" t="str">
        <f>sc_gsm[[#This Row],[model_rxn]]&amp;"_"&amp;sc_gsm[[#This Row],[Column2]]</f>
        <v>DICAT3_c_FWD</v>
      </c>
      <c r="E2543" s="3" t="str">
        <f>_xlfn.XLOOKUP(sc_gsm[[#This Row],[Column3]],SC_enz[name_dir],SC_enz[name_dir],"")</f>
        <v>DICAT3_c_FWD</v>
      </c>
      <c r="F2543" t="str">
        <f>_xlfn.XLOOKUP(sc_gsm[[#This Row],[model_rxn]],RT_gsm[model_rxn],RT_gsm[model_rxn],"")</f>
        <v/>
      </c>
      <c r="G2543" s="3" t="str">
        <f>_xlfn.XLOOKUP(sc_gsm[[#This Row],[Column3]],RT_gsm[Column3],RT_gsm[Column3],"")</f>
        <v/>
      </c>
      <c r="H2543" s="3" t="str" cm="1">
        <f t="array" ref="H2543">sc_gsm[[#This Row],[model_rxn]]&amp;",r,"&amp;_xlfn.SWITCH(sc_gsm[[#This Row],[Column2]],"REV","lower_bound:-","FWD","upper_bound:")&amp;"1000"</f>
        <v>DICAT3_c,r,upper_bound:1000</v>
      </c>
      <c r="I2543" s="3" t="str">
        <f>_xlfn.XLOOKUP(sc_gsm[[#This Row],[Column3]],SC_enz[name_dir],SC_enz[name_dir],"")</f>
        <v>DICAT3_c_FWD</v>
      </c>
      <c r="J2543" s="3" t="str">
        <f>_xlfn.XLOOKUP(sc_gsm[[#This Row],[name]],[1]RXNS!$C:$C,[1]RXNS!$D:$D,"")</f>
        <v/>
      </c>
      <c r="K2543" s="3" t="str">
        <f>_xlfn.XLOOKUP(sc_gsm[[#This Row],[name]],[2]RXNS!$C:$C,[2]RXNS!$D:$D,"")</f>
        <v/>
      </c>
      <c r="L2543" s="3" t="b">
        <f>sc_gsm[[#This Row],[yeast8.3.4 equation]]=sc_gsm[[#This Row],[yeast9 equation]]</f>
        <v>1</v>
      </c>
    </row>
    <row r="2544" spans="1:12" hidden="1" x14ac:dyDescent="0.2">
      <c r="A2544" t="s">
        <v>3384</v>
      </c>
      <c r="B2544" t="s">
        <v>8388</v>
      </c>
      <c r="C2544" t="s">
        <v>3902</v>
      </c>
      <c r="D2544" s="3" t="str">
        <f>sc_gsm[[#This Row],[model_rxn]]&amp;"_"&amp;sc_gsm[[#This Row],[Column2]]</f>
        <v>DICAT4_c_FWD</v>
      </c>
      <c r="E2544" s="3" t="str">
        <f>_xlfn.XLOOKUP(sc_gsm[[#This Row],[Column3]],SC_enz[name_dir],SC_enz[name_dir],"")</f>
        <v>DICAT4_c_FWD</v>
      </c>
      <c r="F2544" t="str">
        <f>_xlfn.XLOOKUP(sc_gsm[[#This Row],[model_rxn]],RT_gsm[model_rxn],RT_gsm[model_rxn],"")</f>
        <v/>
      </c>
      <c r="G2544" s="3" t="str">
        <f>_xlfn.XLOOKUP(sc_gsm[[#This Row],[Column3]],RT_gsm[Column3],RT_gsm[Column3],"")</f>
        <v/>
      </c>
      <c r="H2544" s="3" t="str" cm="1">
        <f t="array" ref="H2544">sc_gsm[[#This Row],[model_rxn]]&amp;",r,"&amp;_xlfn.SWITCH(sc_gsm[[#This Row],[Column2]],"REV","lower_bound:-","FWD","upper_bound:")&amp;"1000"</f>
        <v>DICAT4_c,r,upper_bound:1000</v>
      </c>
      <c r="I2544" s="3" t="str">
        <f>_xlfn.XLOOKUP(sc_gsm[[#This Row],[Column3]],SC_enz[name_dir],SC_enz[name_dir],"")</f>
        <v>DICAT4_c_FWD</v>
      </c>
      <c r="J2544" s="3" t="str">
        <f>_xlfn.XLOOKUP(sc_gsm[[#This Row],[name]],[1]RXNS!$C:$C,[1]RXNS!$D:$D,"")</f>
        <v/>
      </c>
      <c r="K2544" s="3" t="str">
        <f>_xlfn.XLOOKUP(sc_gsm[[#This Row],[name]],[2]RXNS!$C:$C,[2]RXNS!$D:$D,"")</f>
        <v/>
      </c>
      <c r="L2544" s="3" t="b">
        <f>sc_gsm[[#This Row],[yeast8.3.4 equation]]=sc_gsm[[#This Row],[yeast9 equation]]</f>
        <v>1</v>
      </c>
    </row>
    <row r="2545" spans="1:12" hidden="1" x14ac:dyDescent="0.2">
      <c r="A2545" t="s">
        <v>3385</v>
      </c>
      <c r="B2545" t="s">
        <v>8389</v>
      </c>
      <c r="C2545" t="s">
        <v>3902</v>
      </c>
      <c r="D2545" s="3" t="str">
        <f>sc_gsm[[#This Row],[model_rxn]]&amp;"_"&amp;sc_gsm[[#This Row],[Column2]]</f>
        <v>DICAT5_c_FWD</v>
      </c>
      <c r="E2545" s="3" t="str">
        <f>_xlfn.XLOOKUP(sc_gsm[[#This Row],[Column3]],SC_enz[name_dir],SC_enz[name_dir],"")</f>
        <v>DICAT5_c_FWD</v>
      </c>
      <c r="F2545" t="str">
        <f>_xlfn.XLOOKUP(sc_gsm[[#This Row],[model_rxn]],RT_gsm[model_rxn],RT_gsm[model_rxn],"")</f>
        <v/>
      </c>
      <c r="G2545" s="3" t="str">
        <f>_xlfn.XLOOKUP(sc_gsm[[#This Row],[Column3]],RT_gsm[Column3],RT_gsm[Column3],"")</f>
        <v/>
      </c>
      <c r="H2545" s="3" t="str" cm="1">
        <f t="array" ref="H2545">sc_gsm[[#This Row],[model_rxn]]&amp;",r,"&amp;_xlfn.SWITCH(sc_gsm[[#This Row],[Column2]],"REV","lower_bound:-","FWD","upper_bound:")&amp;"1000"</f>
        <v>DICAT5_c,r,upper_bound:1000</v>
      </c>
      <c r="I2545" s="3" t="str">
        <f>_xlfn.XLOOKUP(sc_gsm[[#This Row],[Column3]],SC_enz[name_dir],SC_enz[name_dir],"")</f>
        <v>DICAT5_c_FWD</v>
      </c>
      <c r="J2545" s="3" t="str">
        <f>_xlfn.XLOOKUP(sc_gsm[[#This Row],[name]],[1]RXNS!$C:$C,[1]RXNS!$D:$D,"")</f>
        <v/>
      </c>
      <c r="K2545" s="3" t="str">
        <f>_xlfn.XLOOKUP(sc_gsm[[#This Row],[name]],[2]RXNS!$C:$C,[2]RXNS!$D:$D,"")</f>
        <v/>
      </c>
      <c r="L2545" s="3" t="b">
        <f>sc_gsm[[#This Row],[yeast8.3.4 equation]]=sc_gsm[[#This Row],[yeast9 equation]]</f>
        <v>1</v>
      </c>
    </row>
    <row r="2546" spans="1:12" hidden="1" x14ac:dyDescent="0.2">
      <c r="A2546" t="s">
        <v>3386</v>
      </c>
      <c r="B2546" t="s">
        <v>8390</v>
      </c>
      <c r="C2546" t="s">
        <v>3902</v>
      </c>
      <c r="D2546" s="3" t="str">
        <f>sc_gsm[[#This Row],[model_rxn]]&amp;"_"&amp;sc_gsm[[#This Row],[Column2]]</f>
        <v>DICAT6_c_FWD</v>
      </c>
      <c r="E2546" s="3" t="str">
        <f>_xlfn.XLOOKUP(sc_gsm[[#This Row],[Column3]],SC_enz[name_dir],SC_enz[name_dir],"")</f>
        <v>DICAT6_c_FWD</v>
      </c>
      <c r="F2546" t="str">
        <f>_xlfn.XLOOKUP(sc_gsm[[#This Row],[model_rxn]],RT_gsm[model_rxn],RT_gsm[model_rxn],"")</f>
        <v/>
      </c>
      <c r="G2546" s="3" t="str">
        <f>_xlfn.XLOOKUP(sc_gsm[[#This Row],[Column3]],RT_gsm[Column3],RT_gsm[Column3],"")</f>
        <v/>
      </c>
      <c r="H2546" s="3" t="str" cm="1">
        <f t="array" ref="H2546">sc_gsm[[#This Row],[model_rxn]]&amp;",r,"&amp;_xlfn.SWITCH(sc_gsm[[#This Row],[Column2]],"REV","lower_bound:-","FWD","upper_bound:")&amp;"1000"</f>
        <v>DICAT6_c,r,upper_bound:1000</v>
      </c>
      <c r="I2546" s="3" t="str">
        <f>_xlfn.XLOOKUP(sc_gsm[[#This Row],[Column3]],SC_enz[name_dir],SC_enz[name_dir],"")</f>
        <v>DICAT6_c_FWD</v>
      </c>
      <c r="J2546" s="3" t="str">
        <f>_xlfn.XLOOKUP(sc_gsm[[#This Row],[name]],[1]RXNS!$C:$C,[1]RXNS!$D:$D,"")</f>
        <v/>
      </c>
      <c r="K2546" s="3" t="str">
        <f>_xlfn.XLOOKUP(sc_gsm[[#This Row],[name]],[2]RXNS!$C:$C,[2]RXNS!$D:$D,"")</f>
        <v/>
      </c>
      <c r="L2546" s="3" t="b">
        <f>sc_gsm[[#This Row],[yeast8.3.4 equation]]=sc_gsm[[#This Row],[yeast9 equation]]</f>
        <v>1</v>
      </c>
    </row>
    <row r="2547" spans="1:12" hidden="1" x14ac:dyDescent="0.2">
      <c r="A2547" t="s">
        <v>3387</v>
      </c>
      <c r="B2547" t="s">
        <v>8391</v>
      </c>
      <c r="C2547" t="s">
        <v>3902</v>
      </c>
      <c r="D2547" s="3" t="str">
        <f>sc_gsm[[#This Row],[model_rxn]]&amp;"_"&amp;sc_gsm[[#This Row],[Column2]]</f>
        <v>DICAT7_c_FWD</v>
      </c>
      <c r="E2547" s="3" t="str">
        <f>_xlfn.XLOOKUP(sc_gsm[[#This Row],[Column3]],SC_enz[name_dir],SC_enz[name_dir],"")</f>
        <v>DICAT7_c_FWD</v>
      </c>
      <c r="F2547" t="str">
        <f>_xlfn.XLOOKUP(sc_gsm[[#This Row],[model_rxn]],RT_gsm[model_rxn],RT_gsm[model_rxn],"")</f>
        <v/>
      </c>
      <c r="G2547" s="3" t="str">
        <f>_xlfn.XLOOKUP(sc_gsm[[#This Row],[Column3]],RT_gsm[Column3],RT_gsm[Column3],"")</f>
        <v/>
      </c>
      <c r="H2547" s="3" t="str" cm="1">
        <f t="array" ref="H2547">sc_gsm[[#This Row],[model_rxn]]&amp;",r,"&amp;_xlfn.SWITCH(sc_gsm[[#This Row],[Column2]],"REV","lower_bound:-","FWD","upper_bound:")&amp;"1000"</f>
        <v>DICAT7_c,r,upper_bound:1000</v>
      </c>
      <c r="I2547" s="3" t="str">
        <f>_xlfn.XLOOKUP(sc_gsm[[#This Row],[Column3]],SC_enz[name_dir],SC_enz[name_dir],"")</f>
        <v>DICAT7_c_FWD</v>
      </c>
      <c r="J2547" s="3" t="str">
        <f>_xlfn.XLOOKUP(sc_gsm[[#This Row],[name]],[1]RXNS!$C:$C,[1]RXNS!$D:$D,"")</f>
        <v/>
      </c>
      <c r="K2547" s="3" t="str">
        <f>_xlfn.XLOOKUP(sc_gsm[[#This Row],[name]],[2]RXNS!$C:$C,[2]RXNS!$D:$D,"")</f>
        <v/>
      </c>
      <c r="L2547" s="3" t="b">
        <f>sc_gsm[[#This Row],[yeast8.3.4 equation]]=sc_gsm[[#This Row],[yeast9 equation]]</f>
        <v>1</v>
      </c>
    </row>
    <row r="2548" spans="1:12" hidden="1" x14ac:dyDescent="0.2">
      <c r="A2548" t="s">
        <v>3388</v>
      </c>
      <c r="B2548" t="s">
        <v>8392</v>
      </c>
      <c r="C2548" t="s">
        <v>3902</v>
      </c>
      <c r="D2548" s="3" t="str">
        <f>sc_gsm[[#This Row],[model_rxn]]&amp;"_"&amp;sc_gsm[[#This Row],[Column2]]</f>
        <v>DICAT8_c_FWD</v>
      </c>
      <c r="E2548" s="3" t="str">
        <f>_xlfn.XLOOKUP(sc_gsm[[#This Row],[Column3]],SC_enz[name_dir],SC_enz[name_dir],"")</f>
        <v>DICAT8_c_FWD</v>
      </c>
      <c r="F2548" t="str">
        <f>_xlfn.XLOOKUP(sc_gsm[[#This Row],[model_rxn]],RT_gsm[model_rxn],RT_gsm[model_rxn],"")</f>
        <v/>
      </c>
      <c r="G2548" s="3" t="str">
        <f>_xlfn.XLOOKUP(sc_gsm[[#This Row],[Column3]],RT_gsm[Column3],RT_gsm[Column3],"")</f>
        <v/>
      </c>
      <c r="H2548" s="3" t="str" cm="1">
        <f t="array" ref="H2548">sc_gsm[[#This Row],[model_rxn]]&amp;",r,"&amp;_xlfn.SWITCH(sc_gsm[[#This Row],[Column2]],"REV","lower_bound:-","FWD","upper_bound:")&amp;"1000"</f>
        <v>DICAT8_c,r,upper_bound:1000</v>
      </c>
      <c r="I2548" s="3" t="str">
        <f>_xlfn.XLOOKUP(sc_gsm[[#This Row],[Column3]],SC_enz[name_dir],SC_enz[name_dir],"")</f>
        <v>DICAT8_c_FWD</v>
      </c>
      <c r="J2548" s="3" t="str">
        <f>_xlfn.XLOOKUP(sc_gsm[[#This Row],[name]],[1]RXNS!$C:$C,[1]RXNS!$D:$D,"")</f>
        <v/>
      </c>
      <c r="K2548" s="3" t="str">
        <f>_xlfn.XLOOKUP(sc_gsm[[#This Row],[name]],[2]RXNS!$C:$C,[2]RXNS!$D:$D,"")</f>
        <v/>
      </c>
      <c r="L2548" s="3" t="b">
        <f>sc_gsm[[#This Row],[yeast8.3.4 equation]]=sc_gsm[[#This Row],[yeast9 equation]]</f>
        <v>1</v>
      </c>
    </row>
    <row r="2549" spans="1:12" hidden="1" x14ac:dyDescent="0.2">
      <c r="A2549" t="s">
        <v>3389</v>
      </c>
      <c r="B2549" t="s">
        <v>8393</v>
      </c>
      <c r="C2549" t="s">
        <v>3903</v>
      </c>
      <c r="D2549" s="3" t="str">
        <f>sc_gsm[[#This Row],[model_rxn]]&amp;"_"&amp;sc_gsm[[#This Row],[Column2]]</f>
        <v>EX_cobalt2_e_REV</v>
      </c>
      <c r="E2549" s="3" t="str">
        <f>_xlfn.XLOOKUP(sc_gsm[[#This Row],[Column3]],SC_enz[name_dir],SC_enz[name_dir],"")</f>
        <v>EX_cobalt2_e_REV</v>
      </c>
      <c r="F2549" t="str">
        <f>_xlfn.XLOOKUP(sc_gsm[[#This Row],[model_rxn]],RT_gsm[model_rxn],RT_gsm[model_rxn],"")</f>
        <v>EX_cobalt2_e</v>
      </c>
      <c r="G2549" s="3" t="str">
        <f>_xlfn.XLOOKUP(sc_gsm[[#This Row],[Column3]],RT_gsm[Column3],RT_gsm[Column3],"")</f>
        <v>EX_cobalt2_e_REV</v>
      </c>
      <c r="H2549" s="3" t="str" cm="1">
        <f t="array" ref="H2549">sc_gsm[[#This Row],[model_rxn]]&amp;",r,"&amp;_xlfn.SWITCH(sc_gsm[[#This Row],[Column2]],"REV","lower_bound:-","FWD","upper_bound:")&amp;"1000"</f>
        <v>EX_cobalt2_e,r,lower_bound:-1000</v>
      </c>
      <c r="I2549" s="3" t="str">
        <f>_xlfn.XLOOKUP(sc_gsm[[#This Row],[Column3]],SC_enz[name_dir],SC_enz[name_dir],"")</f>
        <v>EX_cobalt2_e_REV</v>
      </c>
      <c r="J2549" s="3" t="str">
        <f>_xlfn.XLOOKUP(sc_gsm[[#This Row],[name]],[1]RXNS!$C:$C,[1]RXNS!$D:$D,"")</f>
        <v/>
      </c>
      <c r="K2549" s="3" t="str">
        <f>_xlfn.XLOOKUP(sc_gsm[[#This Row],[name]],[2]RXNS!$C:$C,[2]RXNS!$D:$D,"")</f>
        <v/>
      </c>
      <c r="L2549" s="3" t="b">
        <f>sc_gsm[[#This Row],[yeast8.3.4 equation]]=sc_gsm[[#This Row],[yeast9 equation]]</f>
        <v>1</v>
      </c>
    </row>
    <row r="2550" spans="1:12" hidden="1" x14ac:dyDescent="0.2">
      <c r="A2550" t="s">
        <v>3389</v>
      </c>
      <c r="B2550" t="s">
        <v>8393</v>
      </c>
      <c r="C2550" t="s">
        <v>3902</v>
      </c>
      <c r="D2550" s="3" t="str">
        <f>sc_gsm[[#This Row],[model_rxn]]&amp;"_"&amp;sc_gsm[[#This Row],[Column2]]</f>
        <v>EX_cobalt2_e_FWD</v>
      </c>
      <c r="E2550" s="3" t="str">
        <f>_xlfn.XLOOKUP(sc_gsm[[#This Row],[Column3]],SC_enz[name_dir],SC_enz[name_dir],"")</f>
        <v>EX_cobalt2_e_FWD</v>
      </c>
      <c r="F2550" t="str">
        <f>_xlfn.XLOOKUP(sc_gsm[[#This Row],[model_rxn]],RT_gsm[model_rxn],RT_gsm[model_rxn],"")</f>
        <v>EX_cobalt2_e</v>
      </c>
      <c r="G2550" s="3" t="str">
        <f>_xlfn.XLOOKUP(sc_gsm[[#This Row],[Column3]],RT_gsm[Column3],RT_gsm[Column3],"")</f>
        <v>EX_cobalt2_e_FWD</v>
      </c>
      <c r="H2550" s="3" t="str" cm="1">
        <f t="array" ref="H2550">sc_gsm[[#This Row],[model_rxn]]&amp;",r,"&amp;_xlfn.SWITCH(sc_gsm[[#This Row],[Column2]],"REV","lower_bound:-","FWD","upper_bound:")&amp;"1000"</f>
        <v>EX_cobalt2_e,r,upper_bound:1000</v>
      </c>
      <c r="I2550" s="3" t="str">
        <f>_xlfn.XLOOKUP(sc_gsm[[#This Row],[Column3]],SC_enz[name_dir],SC_enz[name_dir],"")</f>
        <v>EX_cobalt2_e_FWD</v>
      </c>
      <c r="J2550" s="3" t="str">
        <f>_xlfn.XLOOKUP(sc_gsm[[#This Row],[name]],[1]RXNS!$C:$C,[1]RXNS!$D:$D,"")</f>
        <v/>
      </c>
      <c r="K2550" s="3" t="str">
        <f>_xlfn.XLOOKUP(sc_gsm[[#This Row],[name]],[2]RXNS!$C:$C,[2]RXNS!$D:$D,"")</f>
        <v/>
      </c>
      <c r="L2550" s="3" t="b">
        <f>sc_gsm[[#This Row],[yeast8.3.4 equation]]=sc_gsm[[#This Row],[yeast9 equation]]</f>
        <v>1</v>
      </c>
    </row>
    <row r="2551" spans="1:12" hidden="1" x14ac:dyDescent="0.2">
      <c r="A2551" t="s">
        <v>3390</v>
      </c>
      <c r="B2551" t="s">
        <v>8394</v>
      </c>
      <c r="C2551" t="s">
        <v>3902</v>
      </c>
      <c r="D2551" s="3" t="str">
        <f>sc_gsm[[#This Row],[model_rxn]]&amp;"_"&amp;sc_gsm[[#This Row],[Column2]]</f>
        <v>COBALT2t_c_e_FWD</v>
      </c>
      <c r="E2551" s="3" t="str">
        <f>_xlfn.XLOOKUP(sc_gsm[[#This Row],[Column3]],SC_enz[name_dir],SC_enz[name_dir],"")</f>
        <v>COBALT2t_c_e_FWD</v>
      </c>
      <c r="F2551" t="str">
        <f>_xlfn.XLOOKUP(sc_gsm[[#This Row],[model_rxn]],RT_gsm[model_rxn],RT_gsm[model_rxn],"")</f>
        <v>COBALT2t_c_e</v>
      </c>
      <c r="G2551" s="3" t="str">
        <f>_xlfn.XLOOKUP(sc_gsm[[#This Row],[Column3]],RT_gsm[Column3],RT_gsm[Column3],"")</f>
        <v>COBALT2t_c_e_FWD</v>
      </c>
      <c r="H2551" s="3" t="str" cm="1">
        <f t="array" ref="H2551">sc_gsm[[#This Row],[model_rxn]]&amp;",r,"&amp;_xlfn.SWITCH(sc_gsm[[#This Row],[Column2]],"REV","lower_bound:-","FWD","upper_bound:")&amp;"1000"</f>
        <v>COBALT2t_c_e,r,upper_bound:1000</v>
      </c>
      <c r="I2551" s="3" t="str">
        <f>_xlfn.XLOOKUP(sc_gsm[[#This Row],[Column3]],SC_enz[name_dir],SC_enz[name_dir],"")</f>
        <v>COBALT2t_c_e_FWD</v>
      </c>
      <c r="J2551" s="3" t="str">
        <f>_xlfn.XLOOKUP(sc_gsm[[#This Row],[name]],[1]RXNS!$C:$C,[1]RXNS!$D:$D,"")</f>
        <v/>
      </c>
      <c r="K2551" s="3" t="str">
        <f>_xlfn.XLOOKUP(sc_gsm[[#This Row],[name]],[2]RXNS!$C:$C,[2]RXNS!$D:$D,"")</f>
        <v/>
      </c>
      <c r="L2551" s="3" t="b">
        <f>sc_gsm[[#This Row],[yeast8.3.4 equation]]=sc_gsm[[#This Row],[yeast9 equation]]</f>
        <v>1</v>
      </c>
    </row>
    <row r="2552" spans="1:12" hidden="1" x14ac:dyDescent="0.2">
      <c r="A2552" t="s">
        <v>3391</v>
      </c>
      <c r="B2552" t="s">
        <v>8395</v>
      </c>
      <c r="C2552" t="s">
        <v>3903</v>
      </c>
      <c r="D2552" s="3" t="str">
        <f>sc_gsm[[#This Row],[model_rxn]]&amp;"_"&amp;sc_gsm[[#This Row],[Column2]]</f>
        <v>EX_ni2_e_REV</v>
      </c>
      <c r="E2552" s="3" t="str">
        <f>_xlfn.XLOOKUP(sc_gsm[[#This Row],[Column3]],SC_enz[name_dir],SC_enz[name_dir],"")</f>
        <v>EX_ni2_e_REV</v>
      </c>
      <c r="F2552" t="str">
        <f>_xlfn.XLOOKUP(sc_gsm[[#This Row],[model_rxn]],RT_gsm[model_rxn],RT_gsm[model_rxn],"")</f>
        <v>EX_ni2_e</v>
      </c>
      <c r="G2552" s="3" t="str">
        <f>_xlfn.XLOOKUP(sc_gsm[[#This Row],[Column3]],RT_gsm[Column3],RT_gsm[Column3],"")</f>
        <v>EX_ni2_e_REV</v>
      </c>
      <c r="H2552" s="3" t="str" cm="1">
        <f t="array" ref="H2552">sc_gsm[[#This Row],[model_rxn]]&amp;",r,"&amp;_xlfn.SWITCH(sc_gsm[[#This Row],[Column2]],"REV","lower_bound:-","FWD","upper_bound:")&amp;"1000"</f>
        <v>EX_ni2_e,r,lower_bound:-1000</v>
      </c>
      <c r="I2552" s="3" t="str">
        <f>_xlfn.XLOOKUP(sc_gsm[[#This Row],[Column3]],SC_enz[name_dir],SC_enz[name_dir],"")</f>
        <v>EX_ni2_e_REV</v>
      </c>
      <c r="J2552" s="3" t="str">
        <f>_xlfn.XLOOKUP(sc_gsm[[#This Row],[name]],[1]RXNS!$C:$C,[1]RXNS!$D:$D,"")</f>
        <v/>
      </c>
      <c r="K2552" s="3" t="str">
        <f>_xlfn.XLOOKUP(sc_gsm[[#This Row],[name]],[2]RXNS!$C:$C,[2]RXNS!$D:$D,"")</f>
        <v/>
      </c>
      <c r="L2552" s="3" t="b">
        <f>sc_gsm[[#This Row],[yeast8.3.4 equation]]=sc_gsm[[#This Row],[yeast9 equation]]</f>
        <v>1</v>
      </c>
    </row>
    <row r="2553" spans="1:12" hidden="1" x14ac:dyDescent="0.2">
      <c r="A2553" t="s">
        <v>3391</v>
      </c>
      <c r="B2553" t="s">
        <v>8395</v>
      </c>
      <c r="C2553" t="s">
        <v>3902</v>
      </c>
      <c r="D2553" s="3" t="str">
        <f>sc_gsm[[#This Row],[model_rxn]]&amp;"_"&amp;sc_gsm[[#This Row],[Column2]]</f>
        <v>EX_ni2_e_FWD</v>
      </c>
      <c r="E2553" s="3" t="str">
        <f>_xlfn.XLOOKUP(sc_gsm[[#This Row],[Column3]],SC_enz[name_dir],SC_enz[name_dir],"")</f>
        <v>EX_ni2_e_FWD</v>
      </c>
      <c r="F2553" t="str">
        <f>_xlfn.XLOOKUP(sc_gsm[[#This Row],[model_rxn]],RT_gsm[model_rxn],RT_gsm[model_rxn],"")</f>
        <v>EX_ni2_e</v>
      </c>
      <c r="G2553" s="3" t="str">
        <f>_xlfn.XLOOKUP(sc_gsm[[#This Row],[Column3]],RT_gsm[Column3],RT_gsm[Column3],"")</f>
        <v>EX_ni2_e_FWD</v>
      </c>
      <c r="H2553" s="3" t="str" cm="1">
        <f t="array" ref="H2553">sc_gsm[[#This Row],[model_rxn]]&amp;",r,"&amp;_xlfn.SWITCH(sc_gsm[[#This Row],[Column2]],"REV","lower_bound:-","FWD","upper_bound:")&amp;"1000"</f>
        <v>EX_ni2_e,r,upper_bound:1000</v>
      </c>
      <c r="I2553" s="3" t="str">
        <f>_xlfn.XLOOKUP(sc_gsm[[#This Row],[Column3]],SC_enz[name_dir],SC_enz[name_dir],"")</f>
        <v>EX_ni2_e_FWD</v>
      </c>
      <c r="J2553" s="3" t="str">
        <f>_xlfn.XLOOKUP(sc_gsm[[#This Row],[name]],[1]RXNS!$C:$C,[1]RXNS!$D:$D,"")</f>
        <v/>
      </c>
      <c r="K2553" s="3" t="str">
        <f>_xlfn.XLOOKUP(sc_gsm[[#This Row],[name]],[2]RXNS!$C:$C,[2]RXNS!$D:$D,"")</f>
        <v/>
      </c>
      <c r="L2553" s="3" t="b">
        <f>sc_gsm[[#This Row],[yeast8.3.4 equation]]=sc_gsm[[#This Row],[yeast9 equation]]</f>
        <v>1</v>
      </c>
    </row>
    <row r="2554" spans="1:12" hidden="1" x14ac:dyDescent="0.2">
      <c r="A2554" t="s">
        <v>3392</v>
      </c>
      <c r="B2554" t="s">
        <v>8396</v>
      </c>
      <c r="C2554" t="s">
        <v>3902</v>
      </c>
      <c r="D2554" s="3" t="str">
        <f>sc_gsm[[#This Row],[model_rxn]]&amp;"_"&amp;sc_gsm[[#This Row],[Column2]]</f>
        <v>NI2t_c_e_FWD</v>
      </c>
      <c r="E2554" s="3" t="str">
        <f>_xlfn.XLOOKUP(sc_gsm[[#This Row],[Column3]],SC_enz[name_dir],SC_enz[name_dir],"")</f>
        <v>NI2t_c_e_FWD</v>
      </c>
      <c r="F2554" t="str">
        <f>_xlfn.XLOOKUP(sc_gsm[[#This Row],[model_rxn]],RT_gsm[model_rxn],RT_gsm[model_rxn],"")</f>
        <v>NI2t_c_e</v>
      </c>
      <c r="G2554" s="3" t="str">
        <f>_xlfn.XLOOKUP(sc_gsm[[#This Row],[Column3]],RT_gsm[Column3],RT_gsm[Column3],"")</f>
        <v>NI2t_c_e_FWD</v>
      </c>
      <c r="H2554" s="3" t="str" cm="1">
        <f t="array" ref="H2554">sc_gsm[[#This Row],[model_rxn]]&amp;",r,"&amp;_xlfn.SWITCH(sc_gsm[[#This Row],[Column2]],"REV","lower_bound:-","FWD","upper_bound:")&amp;"1000"</f>
        <v>NI2t_c_e,r,upper_bound:1000</v>
      </c>
      <c r="I2554" s="3" t="str">
        <f>_xlfn.XLOOKUP(sc_gsm[[#This Row],[Column3]],SC_enz[name_dir],SC_enz[name_dir],"")</f>
        <v>NI2t_c_e_FWD</v>
      </c>
      <c r="J2554" s="3" t="str">
        <f>_xlfn.XLOOKUP(sc_gsm[[#This Row],[name]],[1]RXNS!$C:$C,[1]RXNS!$D:$D,"")</f>
        <v/>
      </c>
      <c r="K2554" s="3" t="str">
        <f>_xlfn.XLOOKUP(sc_gsm[[#This Row],[name]],[2]RXNS!$C:$C,[2]RXNS!$D:$D,"")</f>
        <v/>
      </c>
      <c r="L2554" s="3" t="b">
        <f>sc_gsm[[#This Row],[yeast8.3.4 equation]]=sc_gsm[[#This Row],[yeast9 equation]]</f>
        <v>1</v>
      </c>
    </row>
    <row r="2555" spans="1:12" hidden="1" x14ac:dyDescent="0.2">
      <c r="A2555" t="s">
        <v>3393</v>
      </c>
      <c r="B2555" t="s">
        <v>8397</v>
      </c>
      <c r="C2555" t="s">
        <v>3902</v>
      </c>
      <c r="D2555" s="3" t="str">
        <f>sc_gsm[[#This Row],[model_rxn]]&amp;"_"&amp;sc_gsm[[#This Row],[Column2]]</f>
        <v>HEME1_c_FWD</v>
      </c>
      <c r="E2555" s="3" t="str">
        <f>_xlfn.XLOOKUP(sc_gsm[[#This Row],[Column3]],SC_enz[name_dir],SC_enz[name_dir],"")</f>
        <v>HEME1_c_FWD</v>
      </c>
      <c r="F2555" t="str">
        <f>_xlfn.XLOOKUP(sc_gsm[[#This Row],[model_rxn]],RT_gsm[model_rxn],RT_gsm[model_rxn],"")</f>
        <v/>
      </c>
      <c r="G2555" s="3" t="str">
        <f>_xlfn.XLOOKUP(sc_gsm[[#This Row],[Column3]],RT_gsm[Column3],RT_gsm[Column3],"")</f>
        <v/>
      </c>
      <c r="H2555" s="3" t="str" cm="1">
        <f t="array" ref="H2555">sc_gsm[[#This Row],[model_rxn]]&amp;",r,"&amp;_xlfn.SWITCH(sc_gsm[[#This Row],[Column2]],"REV","lower_bound:-","FWD","upper_bound:")&amp;"1000"</f>
        <v>HEME1_c,r,upper_bound:1000</v>
      </c>
      <c r="I2555" s="3" t="str">
        <f>_xlfn.XLOOKUP(sc_gsm[[#This Row],[Column3]],SC_enz[name_dir],SC_enz[name_dir],"")</f>
        <v>HEME1_c_FWD</v>
      </c>
      <c r="J2555" s="3" t="str">
        <f>_xlfn.XLOOKUP(sc_gsm[[#This Row],[name]],[1]RXNS!$C:$C,[1]RXNS!$D:$D,"")</f>
        <v/>
      </c>
      <c r="K2555" s="3" t="str">
        <f>_xlfn.XLOOKUP(sc_gsm[[#This Row],[name]],[2]RXNS!$C:$C,[2]RXNS!$D:$D,"")</f>
        <v/>
      </c>
      <c r="L2555" s="3" t="b">
        <f>sc_gsm[[#This Row],[yeast8.3.4 equation]]=sc_gsm[[#This Row],[yeast9 equation]]</f>
        <v>1</v>
      </c>
    </row>
    <row r="2556" spans="1:12" hidden="1" x14ac:dyDescent="0.2">
      <c r="A2556" t="s">
        <v>3394</v>
      </c>
      <c r="B2556" t="s">
        <v>8398</v>
      </c>
      <c r="C2556" t="s">
        <v>3902</v>
      </c>
      <c r="D2556" s="3" t="str">
        <f>sc_gsm[[#This Row],[model_rxn]]&amp;"_"&amp;sc_gsm[[#This Row],[Column2]]</f>
        <v>HEME2_c_FWD</v>
      </c>
      <c r="E2556" s="3" t="str">
        <f>_xlfn.XLOOKUP(sc_gsm[[#This Row],[Column3]],SC_enz[name_dir],SC_enz[name_dir],"")</f>
        <v>HEME2_c_FWD</v>
      </c>
      <c r="F2556" t="str">
        <f>_xlfn.XLOOKUP(sc_gsm[[#This Row],[model_rxn]],RT_gsm[model_rxn],RT_gsm[model_rxn],"")</f>
        <v/>
      </c>
      <c r="G2556" s="3" t="str">
        <f>_xlfn.XLOOKUP(sc_gsm[[#This Row],[Column3]],RT_gsm[Column3],RT_gsm[Column3],"")</f>
        <v/>
      </c>
      <c r="H2556" s="3" t="str" cm="1">
        <f t="array" ref="H2556">sc_gsm[[#This Row],[model_rxn]]&amp;",r,"&amp;_xlfn.SWITCH(sc_gsm[[#This Row],[Column2]],"REV","lower_bound:-","FWD","upper_bound:")&amp;"1000"</f>
        <v>HEME2_c,r,upper_bound:1000</v>
      </c>
      <c r="I2556" s="3" t="str">
        <f>_xlfn.XLOOKUP(sc_gsm[[#This Row],[Column3]],SC_enz[name_dir],SC_enz[name_dir],"")</f>
        <v>HEME2_c_FWD</v>
      </c>
      <c r="J2556" s="3" t="str">
        <f>_xlfn.XLOOKUP(sc_gsm[[#This Row],[name]],[1]RXNS!$C:$C,[1]RXNS!$D:$D,"")</f>
        <v/>
      </c>
      <c r="K2556" s="3" t="str">
        <f>_xlfn.XLOOKUP(sc_gsm[[#This Row],[name]],[2]RXNS!$C:$C,[2]RXNS!$D:$D,"")</f>
        <v/>
      </c>
      <c r="L2556" s="3" t="b">
        <f>sc_gsm[[#This Row],[yeast8.3.4 equation]]=sc_gsm[[#This Row],[yeast9 equation]]</f>
        <v>1</v>
      </c>
    </row>
    <row r="2557" spans="1:12" hidden="1" x14ac:dyDescent="0.2">
      <c r="A2557" t="s">
        <v>3395</v>
      </c>
      <c r="B2557" t="s">
        <v>8399</v>
      </c>
      <c r="C2557" t="s">
        <v>3902</v>
      </c>
      <c r="D2557" s="3" t="str">
        <f>sc_gsm[[#This Row],[model_rxn]]&amp;"_"&amp;sc_gsm[[#This Row],[Column2]]</f>
        <v>HEME3_c_FWD</v>
      </c>
      <c r="E2557" s="3" t="str">
        <f>_xlfn.XLOOKUP(sc_gsm[[#This Row],[Column3]],SC_enz[name_dir],SC_enz[name_dir],"")</f>
        <v>HEME3_c_FWD</v>
      </c>
      <c r="F2557" t="str">
        <f>_xlfn.XLOOKUP(sc_gsm[[#This Row],[model_rxn]],RT_gsm[model_rxn],RT_gsm[model_rxn],"")</f>
        <v/>
      </c>
      <c r="G2557" s="3" t="str">
        <f>_xlfn.XLOOKUP(sc_gsm[[#This Row],[Column3]],RT_gsm[Column3],RT_gsm[Column3],"")</f>
        <v/>
      </c>
      <c r="H2557" s="3" t="str" cm="1">
        <f t="array" ref="H2557">sc_gsm[[#This Row],[model_rxn]]&amp;",r,"&amp;_xlfn.SWITCH(sc_gsm[[#This Row],[Column2]],"REV","lower_bound:-","FWD","upper_bound:")&amp;"1000"</f>
        <v>HEME3_c,r,upper_bound:1000</v>
      </c>
      <c r="I2557" s="3" t="str">
        <f>_xlfn.XLOOKUP(sc_gsm[[#This Row],[Column3]],SC_enz[name_dir],SC_enz[name_dir],"")</f>
        <v>HEME3_c_FWD</v>
      </c>
      <c r="J2557" s="3" t="str">
        <f>_xlfn.XLOOKUP(sc_gsm[[#This Row],[name]],[1]RXNS!$C:$C,[1]RXNS!$D:$D,"")</f>
        <v/>
      </c>
      <c r="K2557" s="3" t="str">
        <f>_xlfn.XLOOKUP(sc_gsm[[#This Row],[name]],[2]RXNS!$C:$C,[2]RXNS!$D:$D,"")</f>
        <v/>
      </c>
      <c r="L2557" s="3" t="b">
        <f>sc_gsm[[#This Row],[yeast8.3.4 equation]]=sc_gsm[[#This Row],[yeast9 equation]]</f>
        <v>1</v>
      </c>
    </row>
    <row r="2558" spans="1:12" hidden="1" x14ac:dyDescent="0.2">
      <c r="A2558" t="s">
        <v>3396</v>
      </c>
      <c r="B2558" t="s">
        <v>8400</v>
      </c>
      <c r="C2558" t="s">
        <v>3902</v>
      </c>
      <c r="D2558" s="3" t="str">
        <f>sc_gsm[[#This Row],[model_rxn]]&amp;"_"&amp;sc_gsm[[#This Row],[Column2]]</f>
        <v>HEME4_c_FWD</v>
      </c>
      <c r="E2558" s="3" t="str">
        <f>_xlfn.XLOOKUP(sc_gsm[[#This Row],[Column3]],SC_enz[name_dir],SC_enz[name_dir],"")</f>
        <v>HEME4_c_FWD</v>
      </c>
      <c r="F2558" t="str">
        <f>_xlfn.XLOOKUP(sc_gsm[[#This Row],[model_rxn]],RT_gsm[model_rxn],RT_gsm[model_rxn],"")</f>
        <v/>
      </c>
      <c r="G2558" s="3" t="str">
        <f>_xlfn.XLOOKUP(sc_gsm[[#This Row],[Column3]],RT_gsm[Column3],RT_gsm[Column3],"")</f>
        <v/>
      </c>
      <c r="H2558" s="3" t="str" cm="1">
        <f t="array" ref="H2558">sc_gsm[[#This Row],[model_rxn]]&amp;",r,"&amp;_xlfn.SWITCH(sc_gsm[[#This Row],[Column2]],"REV","lower_bound:-","FWD","upper_bound:")&amp;"1000"</f>
        <v>HEME4_c,r,upper_bound:1000</v>
      </c>
      <c r="I2558" s="3" t="str">
        <f>_xlfn.XLOOKUP(sc_gsm[[#This Row],[Column3]],SC_enz[name_dir],SC_enz[name_dir],"")</f>
        <v>HEME4_c_FWD</v>
      </c>
      <c r="J2558" s="3" t="str">
        <f>_xlfn.XLOOKUP(sc_gsm[[#This Row],[name]],[1]RXNS!$C:$C,[1]RXNS!$D:$D,"")</f>
        <v/>
      </c>
      <c r="K2558" s="3" t="str">
        <f>_xlfn.XLOOKUP(sc_gsm[[#This Row],[name]],[2]RXNS!$C:$C,[2]RXNS!$D:$D,"")</f>
        <v/>
      </c>
      <c r="L2558" s="3" t="b">
        <f>sc_gsm[[#This Row],[yeast8.3.4 equation]]=sc_gsm[[#This Row],[yeast9 equation]]</f>
        <v>1</v>
      </c>
    </row>
    <row r="2559" spans="1:12" hidden="1" x14ac:dyDescent="0.2">
      <c r="A2559" t="s">
        <v>3397</v>
      </c>
      <c r="B2559" t="s">
        <v>8401</v>
      </c>
      <c r="C2559" t="s">
        <v>3902</v>
      </c>
      <c r="D2559" s="3" t="str">
        <f>sc_gsm[[#This Row],[model_rxn]]&amp;"_"&amp;sc_gsm[[#This Row],[Column2]]</f>
        <v>LIPOATE_m_FWD</v>
      </c>
      <c r="E2559" s="3" t="str">
        <f>_xlfn.XLOOKUP(sc_gsm[[#This Row],[Column3]],SC_enz[name_dir],SC_enz[name_dir],"")</f>
        <v>LIPOATE_m_FWD</v>
      </c>
      <c r="F2559" t="str">
        <f>_xlfn.XLOOKUP(sc_gsm[[#This Row],[model_rxn]],RT_gsm[model_rxn],RT_gsm[model_rxn],"")</f>
        <v/>
      </c>
      <c r="G2559" s="3" t="str">
        <f>_xlfn.XLOOKUP(sc_gsm[[#This Row],[Column3]],RT_gsm[Column3],RT_gsm[Column3],"")</f>
        <v/>
      </c>
      <c r="H2559" s="3" t="str" cm="1">
        <f t="array" ref="H2559">sc_gsm[[#This Row],[model_rxn]]&amp;",r,"&amp;_xlfn.SWITCH(sc_gsm[[#This Row],[Column2]],"REV","lower_bound:-","FWD","upper_bound:")&amp;"1000"</f>
        <v>LIPOATE_m,r,upper_bound:1000</v>
      </c>
      <c r="I2559" s="3" t="str">
        <f>_xlfn.XLOOKUP(sc_gsm[[#This Row],[Column3]],SC_enz[name_dir],SC_enz[name_dir],"")</f>
        <v>LIPOATE_m_FWD</v>
      </c>
      <c r="J2559" s="3" t="str">
        <f>_xlfn.XLOOKUP(sc_gsm[[#This Row],[name]],[1]RXNS!$C:$C,[1]RXNS!$D:$D,"")</f>
        <v/>
      </c>
      <c r="K2559" s="3" t="str">
        <f>_xlfn.XLOOKUP(sc_gsm[[#This Row],[name]],[2]RXNS!$C:$C,[2]RXNS!$D:$D,"")</f>
        <v/>
      </c>
      <c r="L2559" s="3" t="b">
        <f>sc_gsm[[#This Row],[yeast8.3.4 equation]]=sc_gsm[[#This Row],[yeast9 equation]]</f>
        <v>1</v>
      </c>
    </row>
    <row r="2560" spans="1:12" hidden="1" x14ac:dyDescent="0.2">
      <c r="A2560" t="s">
        <v>3398</v>
      </c>
      <c r="B2560" t="s">
        <v>8402</v>
      </c>
      <c r="C2560" t="s">
        <v>3902</v>
      </c>
      <c r="D2560" s="3" t="str">
        <f>sc_gsm[[#This Row],[model_rxn]]&amp;"_"&amp;sc_gsm[[#This Row],[Column2]]</f>
        <v>MONCAT1_c_FWD</v>
      </c>
      <c r="E2560" s="3" t="str">
        <f>_xlfn.XLOOKUP(sc_gsm[[#This Row],[Column3]],SC_enz[name_dir],SC_enz[name_dir],"")</f>
        <v>MONCAT1_c_FWD</v>
      </c>
      <c r="F2560" t="str">
        <f>_xlfn.XLOOKUP(sc_gsm[[#This Row],[model_rxn]],RT_gsm[model_rxn],RT_gsm[model_rxn],"")</f>
        <v/>
      </c>
      <c r="G2560" s="3" t="str">
        <f>_xlfn.XLOOKUP(sc_gsm[[#This Row],[Column3]],RT_gsm[Column3],RT_gsm[Column3],"")</f>
        <v/>
      </c>
      <c r="H2560" s="3" t="str" cm="1">
        <f t="array" ref="H2560">sc_gsm[[#This Row],[model_rxn]]&amp;",r,"&amp;_xlfn.SWITCH(sc_gsm[[#This Row],[Column2]],"REV","lower_bound:-","FWD","upper_bound:")&amp;"1000"</f>
        <v>MONCAT1_c,r,upper_bound:1000</v>
      </c>
      <c r="I2560" s="3" t="str">
        <f>_xlfn.XLOOKUP(sc_gsm[[#This Row],[Column3]],SC_enz[name_dir],SC_enz[name_dir],"")</f>
        <v>MONCAT1_c_FWD</v>
      </c>
      <c r="J2560" s="3" t="str">
        <f>_xlfn.XLOOKUP(sc_gsm[[#This Row],[name]],[1]RXNS!$C:$C,[1]RXNS!$D:$D,"")</f>
        <v/>
      </c>
      <c r="K2560" s="3" t="str">
        <f>_xlfn.XLOOKUP(sc_gsm[[#This Row],[name]],[2]RXNS!$C:$C,[2]RXNS!$D:$D,"")</f>
        <v/>
      </c>
      <c r="L2560" s="3" t="b">
        <f>sc_gsm[[#This Row],[yeast8.3.4 equation]]=sc_gsm[[#This Row],[yeast9 equation]]</f>
        <v>1</v>
      </c>
    </row>
    <row r="2561" spans="1:12" hidden="1" x14ac:dyDescent="0.2">
      <c r="A2561" t="s">
        <v>3399</v>
      </c>
      <c r="B2561" t="s">
        <v>8403</v>
      </c>
      <c r="C2561" t="s">
        <v>3902</v>
      </c>
      <c r="D2561" s="3" t="str">
        <f>sc_gsm[[#This Row],[model_rxn]]&amp;"_"&amp;sc_gsm[[#This Row],[Column2]]</f>
        <v>MONCAT2_c_FWD</v>
      </c>
      <c r="E2561" s="3" t="str">
        <f>_xlfn.XLOOKUP(sc_gsm[[#This Row],[Column3]],SC_enz[name_dir],SC_enz[name_dir],"")</f>
        <v>MONCAT2_c_FWD</v>
      </c>
      <c r="F2561" t="str">
        <f>_xlfn.XLOOKUP(sc_gsm[[#This Row],[model_rxn]],RT_gsm[model_rxn],RT_gsm[model_rxn],"")</f>
        <v/>
      </c>
      <c r="G2561" s="3" t="str">
        <f>_xlfn.XLOOKUP(sc_gsm[[#This Row],[Column3]],RT_gsm[Column3],RT_gsm[Column3],"")</f>
        <v/>
      </c>
      <c r="H2561" s="3" t="str" cm="1">
        <f t="array" ref="H2561">sc_gsm[[#This Row],[model_rxn]]&amp;",r,"&amp;_xlfn.SWITCH(sc_gsm[[#This Row],[Column2]],"REV","lower_bound:-","FWD","upper_bound:")&amp;"1000"</f>
        <v>MONCAT2_c,r,upper_bound:1000</v>
      </c>
      <c r="I2561" s="3" t="str">
        <f>_xlfn.XLOOKUP(sc_gsm[[#This Row],[Column3]],SC_enz[name_dir],SC_enz[name_dir],"")</f>
        <v>MONCAT2_c_FWD</v>
      </c>
      <c r="J2561" s="3" t="str">
        <f>_xlfn.XLOOKUP(sc_gsm[[#This Row],[name]],[1]RXNS!$C:$C,[1]RXNS!$D:$D,"")</f>
        <v/>
      </c>
      <c r="K2561" s="3" t="str">
        <f>_xlfn.XLOOKUP(sc_gsm[[#This Row],[name]],[2]RXNS!$C:$C,[2]RXNS!$D:$D,"")</f>
        <v/>
      </c>
      <c r="L2561" s="3" t="b">
        <f>sc_gsm[[#This Row],[yeast8.3.4 equation]]=sc_gsm[[#This Row],[yeast9 equation]]</f>
        <v>1</v>
      </c>
    </row>
    <row r="2562" spans="1:12" hidden="1" x14ac:dyDescent="0.2">
      <c r="A2562" t="s">
        <v>3400</v>
      </c>
      <c r="B2562" t="s">
        <v>8404</v>
      </c>
      <c r="C2562" t="s">
        <v>3902</v>
      </c>
      <c r="D2562" s="3" t="str">
        <f>sc_gsm[[#This Row],[model_rxn]]&amp;"_"&amp;sc_gsm[[#This Row],[Column2]]</f>
        <v>MONCAT3_c_FWD</v>
      </c>
      <c r="E2562" s="3" t="str">
        <f>_xlfn.XLOOKUP(sc_gsm[[#This Row],[Column3]],SC_enz[name_dir],SC_enz[name_dir],"")</f>
        <v>MONCAT3_c_FWD</v>
      </c>
      <c r="F2562" t="str">
        <f>_xlfn.XLOOKUP(sc_gsm[[#This Row],[model_rxn]],RT_gsm[model_rxn],RT_gsm[model_rxn],"")</f>
        <v/>
      </c>
      <c r="G2562" s="3" t="str">
        <f>_xlfn.XLOOKUP(sc_gsm[[#This Row],[Column3]],RT_gsm[Column3],RT_gsm[Column3],"")</f>
        <v/>
      </c>
      <c r="H2562" s="3" t="str" cm="1">
        <f t="array" ref="H2562">sc_gsm[[#This Row],[model_rxn]]&amp;",r,"&amp;_xlfn.SWITCH(sc_gsm[[#This Row],[Column2]],"REV","lower_bound:-","FWD","upper_bound:")&amp;"1000"</f>
        <v>MONCAT3_c,r,upper_bound:1000</v>
      </c>
      <c r="I2562" s="3" t="str">
        <f>_xlfn.XLOOKUP(sc_gsm[[#This Row],[Column3]],SC_enz[name_dir],SC_enz[name_dir],"")</f>
        <v>MONCAT3_c_FWD</v>
      </c>
      <c r="J2562" s="3" t="str">
        <f>_xlfn.XLOOKUP(sc_gsm[[#This Row],[name]],[1]RXNS!$C:$C,[1]RXNS!$D:$D,"")</f>
        <v/>
      </c>
      <c r="K2562" s="3" t="str">
        <f>_xlfn.XLOOKUP(sc_gsm[[#This Row],[name]],[2]RXNS!$C:$C,[2]RXNS!$D:$D,"")</f>
        <v/>
      </c>
      <c r="L2562" s="3" t="b">
        <f>sc_gsm[[#This Row],[yeast8.3.4 equation]]=sc_gsm[[#This Row],[yeast9 equation]]</f>
        <v>1</v>
      </c>
    </row>
    <row r="2563" spans="1:12" hidden="1" x14ac:dyDescent="0.2">
      <c r="D2563" s="3" t="str">
        <f>sc_gsm[[#This Row],[model_rxn]]&amp;"_"&amp;sc_gsm[[#This Row],[Column2]]</f>
        <v>_</v>
      </c>
      <c r="E2563" s="3" t="str">
        <f>_xlfn.XLOOKUP(sc_gsm[[#This Row],[Column3]],SC_enz[name_dir],SC_enz[name_dir],"")</f>
        <v/>
      </c>
      <c r="F2563" t="str">
        <f>_xlfn.XLOOKUP(sc_gsm[[#This Row],[model_rxn]],RT_gsm[model_rxn],RT_gsm[model_rxn],"")</f>
        <v/>
      </c>
      <c r="G2563" s="3" t="str">
        <f>_xlfn.XLOOKUP(sc_gsm[[#This Row],[Column3]],RT_gsm[Column3],RT_gsm[Column3],"")</f>
        <v>_</v>
      </c>
      <c r="H2563" s="3" t="e" cm="1">
        <f t="array" ref="H2563">sc_gsm[[#This Row],[model_rxn]]&amp;",r,"&amp;_xlfn.SWITCH(sc_gsm[[#This Row],[Column2]],"REV","lower_bound:-","FWD","upper_bound:")&amp;"1000"</f>
        <v>#N/A</v>
      </c>
      <c r="I2563" s="3" t="str">
        <f>_xlfn.XLOOKUP(sc_gsm[[#This Row],[Column3]],SC_enz[name_dir],SC_enz[name_dir],"")</f>
        <v/>
      </c>
      <c r="J2563" s="3" t="str">
        <f>_xlfn.XLOOKUP(sc_gsm[[#This Row],[name]],[1]RXNS!$C:$C,[1]RXNS!$D:$D,"")</f>
        <v/>
      </c>
      <c r="K2563" s="3" t="str">
        <f>_xlfn.XLOOKUP(sc_gsm[[#This Row],[name]],[2]RXNS!$C:$C,[2]RXNS!$D:$D,"")</f>
        <v/>
      </c>
      <c r="L2563" s="3" t="b">
        <f>sc_gsm[[#This Row],[yeast8.3.4 equation]]=sc_gsm[[#This Row],[yeast9 equation]]</f>
        <v>1</v>
      </c>
    </row>
  </sheetData>
  <phoneticPr fontId="1"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BEBA-3D2E-A049-9504-EBC26C9B6E0C}">
  <dimension ref="A1:I3266"/>
  <sheetViews>
    <sheetView workbookViewId="0">
      <selection activeCell="E5" sqref="E5"/>
    </sheetView>
  </sheetViews>
  <sheetFormatPr baseColWidth="10" defaultRowHeight="15" x14ac:dyDescent="0.2"/>
  <cols>
    <col min="4" max="4" width="15.33203125" customWidth="1"/>
    <col min="6" max="6" width="12.5" customWidth="1"/>
  </cols>
  <sheetData>
    <row r="1" spans="1:9" ht="16" x14ac:dyDescent="0.2">
      <c r="A1" t="s">
        <v>0</v>
      </c>
      <c r="B1" t="s">
        <v>3914</v>
      </c>
      <c r="C1" t="s">
        <v>1</v>
      </c>
      <c r="D1" t="s">
        <v>2</v>
      </c>
      <c r="E1" t="s">
        <v>3</v>
      </c>
      <c r="F1" t="s">
        <v>3915</v>
      </c>
      <c r="G1" s="1" t="s">
        <v>6839</v>
      </c>
      <c r="H1" s="1" t="s">
        <v>6837</v>
      </c>
      <c r="I1" s="1" t="s">
        <v>6840</v>
      </c>
    </row>
    <row r="2" spans="1:9" ht="16" x14ac:dyDescent="0.2">
      <c r="A2" t="s">
        <v>4</v>
      </c>
      <c r="B2" t="s">
        <v>3902</v>
      </c>
      <c r="C2" t="s">
        <v>5</v>
      </c>
      <c r="D2" t="s">
        <v>6</v>
      </c>
      <c r="E2" t="s">
        <v>7</v>
      </c>
      <c r="G2" s="1" t="str">
        <f>SC_enz[[#This Row],[rxn_src]]&amp;"_"&amp;SC_enz[[#This Row],[dir]]</f>
        <v>BTDDH_c_FWD</v>
      </c>
      <c r="H2" s="1" t="str">
        <f>_xlfn.XLOOKUP(SC_enz[[#This Row],[name_dir]],RT_gsm[Column3],RT_gsm[Column3],"")</f>
        <v>BTDDH_c_FWD</v>
      </c>
      <c r="I2" s="1" t="str">
        <f>_xlfn.XLOOKUP(SC_enz[[#This Row],[name_dir]],sc_gsm[Column3],sc_gsm[Column3],"")</f>
        <v>BTDDH_c_FWD</v>
      </c>
    </row>
    <row r="3" spans="1:9" ht="16" x14ac:dyDescent="0.2">
      <c r="A3" t="s">
        <v>4</v>
      </c>
      <c r="B3" t="s">
        <v>3903</v>
      </c>
      <c r="C3" t="s">
        <v>5</v>
      </c>
      <c r="D3" t="s">
        <v>6</v>
      </c>
      <c r="E3" t="s">
        <v>7</v>
      </c>
      <c r="G3" s="1" t="str">
        <f>SC_enz[[#This Row],[rxn_src]]&amp;"_"&amp;SC_enz[[#This Row],[dir]]</f>
        <v>BTDDH_c_REV</v>
      </c>
      <c r="H3" s="1" t="str">
        <f>_xlfn.XLOOKUP(SC_enz[[#This Row],[name_dir]],RT_gsm[Column3],RT_gsm[Column3],"")</f>
        <v>BTDDH_c_REV</v>
      </c>
      <c r="I3" s="1" t="str">
        <f>_xlfn.XLOOKUP(SC_enz[[#This Row],[name_dir]],sc_gsm[Column3],sc_gsm[Column3],"")</f>
        <v>BTDDH_c_REV</v>
      </c>
    </row>
    <row r="4" spans="1:9" ht="16" x14ac:dyDescent="0.2">
      <c r="A4" t="s">
        <v>8</v>
      </c>
      <c r="B4" t="s">
        <v>3902</v>
      </c>
      <c r="C4" t="s">
        <v>9</v>
      </c>
      <c r="D4" t="s">
        <v>10</v>
      </c>
      <c r="E4" t="s">
        <v>12</v>
      </c>
      <c r="F4" t="s">
        <v>11</v>
      </c>
      <c r="G4" s="1" t="str">
        <f>SC_enz[[#This Row],[rxn_src]]&amp;"_"&amp;SC_enz[[#This Row],[dir]]</f>
        <v>13GS_c_FWD</v>
      </c>
      <c r="H4" s="1" t="str">
        <f>_xlfn.XLOOKUP(SC_enz[[#This Row],[name_dir]],RT_gsm[Column3],RT_gsm[Column3],"")</f>
        <v>13GS_c_FWD</v>
      </c>
      <c r="I4" s="1" t="str">
        <f>_xlfn.XLOOKUP(SC_enz[[#This Row],[name_dir]],sc_gsm[Column3],sc_gsm[Column3],"")</f>
        <v>13GS_c_FWD</v>
      </c>
    </row>
    <row r="5" spans="1:9" ht="16" x14ac:dyDescent="0.2">
      <c r="A5" t="s">
        <v>8</v>
      </c>
      <c r="B5" t="s">
        <v>3902</v>
      </c>
      <c r="C5" t="s">
        <v>13</v>
      </c>
      <c r="D5" t="s">
        <v>14</v>
      </c>
      <c r="E5" t="s">
        <v>12</v>
      </c>
      <c r="F5" t="s">
        <v>15</v>
      </c>
      <c r="G5" s="1" t="str">
        <f>SC_enz[[#This Row],[rxn_src]]&amp;"_"&amp;SC_enz[[#This Row],[dir]]</f>
        <v>13GS_c_FWD</v>
      </c>
      <c r="H5" s="1" t="str">
        <f>_xlfn.XLOOKUP(SC_enz[[#This Row],[name_dir]],RT_gsm[Column3],RT_gsm[Column3],"")</f>
        <v>13GS_c_FWD</v>
      </c>
      <c r="I5" s="1" t="str">
        <f>_xlfn.XLOOKUP(SC_enz[[#This Row],[name_dir]],sc_gsm[Column3],sc_gsm[Column3],"")</f>
        <v>13GS_c_FWD</v>
      </c>
    </row>
    <row r="6" spans="1:9" ht="16" x14ac:dyDescent="0.2">
      <c r="A6" t="s">
        <v>16</v>
      </c>
      <c r="B6" t="s">
        <v>3902</v>
      </c>
      <c r="C6" t="s">
        <v>17</v>
      </c>
      <c r="D6" t="s">
        <v>18</v>
      </c>
      <c r="E6" t="s">
        <v>12</v>
      </c>
      <c r="F6" t="s">
        <v>19</v>
      </c>
      <c r="G6" s="1" t="str">
        <f>SC_enz[[#This Row],[rxn_src]]&amp;"_"&amp;SC_enz[[#This Row],[dir]]</f>
        <v>16GS_c_FWD</v>
      </c>
      <c r="H6" s="1" t="str">
        <f>_xlfn.XLOOKUP(SC_enz[[#This Row],[name_dir]],RT_gsm[Column3],RT_gsm[Column3],"")</f>
        <v>16GS_c_FWD</v>
      </c>
      <c r="I6" s="1" t="str">
        <f>_xlfn.XLOOKUP(SC_enz[[#This Row],[name_dir]],sc_gsm[Column3],sc_gsm[Column3],"")</f>
        <v>16GS_c_FWD</v>
      </c>
    </row>
    <row r="7" spans="1:9" ht="16" x14ac:dyDescent="0.2">
      <c r="A7" t="s">
        <v>16</v>
      </c>
      <c r="B7" t="s">
        <v>3902</v>
      </c>
      <c r="C7" t="s">
        <v>20</v>
      </c>
      <c r="D7" t="s">
        <v>21</v>
      </c>
      <c r="E7" t="s">
        <v>12</v>
      </c>
      <c r="F7" t="s">
        <v>19</v>
      </c>
      <c r="G7" s="1" t="str">
        <f>SC_enz[[#This Row],[rxn_src]]&amp;"_"&amp;SC_enz[[#This Row],[dir]]</f>
        <v>16GS_c_FWD</v>
      </c>
      <c r="H7" s="1" t="str">
        <f>_xlfn.XLOOKUP(SC_enz[[#This Row],[name_dir]],RT_gsm[Column3],RT_gsm[Column3],"")</f>
        <v>16GS_c_FWD</v>
      </c>
      <c r="I7" s="1" t="str">
        <f>_xlfn.XLOOKUP(SC_enz[[#This Row],[name_dir]],sc_gsm[Column3],sc_gsm[Column3],"")</f>
        <v>16GS_c_FWD</v>
      </c>
    </row>
    <row r="8" spans="1:9" ht="16" x14ac:dyDescent="0.2">
      <c r="A8" t="s">
        <v>22</v>
      </c>
      <c r="B8" t="s">
        <v>3902</v>
      </c>
      <c r="C8" t="s">
        <v>23</v>
      </c>
      <c r="D8" t="s">
        <v>24</v>
      </c>
      <c r="E8" t="s">
        <v>7</v>
      </c>
      <c r="G8" s="1" t="str">
        <f>SC_enz[[#This Row],[rxn_src]]&amp;"_"&amp;SC_enz[[#This Row],[dir]]</f>
        <v>PRMICI_c_FWD</v>
      </c>
      <c r="H8" s="1" t="str">
        <f>_xlfn.XLOOKUP(SC_enz[[#This Row],[name_dir]],RT_gsm[Column3],RT_gsm[Column3],"")</f>
        <v>PRMICI_c_FWD</v>
      </c>
      <c r="I8" s="1" t="str">
        <f>_xlfn.XLOOKUP(SC_enz[[#This Row],[name_dir]],sc_gsm[Column3],sc_gsm[Column3],"")</f>
        <v>PRMICI_c_FWD</v>
      </c>
    </row>
    <row r="9" spans="1:9" ht="16" x14ac:dyDescent="0.2">
      <c r="A9" t="s">
        <v>25</v>
      </c>
      <c r="B9" t="s">
        <v>3902</v>
      </c>
      <c r="C9" t="s">
        <v>26</v>
      </c>
      <c r="D9" t="s">
        <v>27</v>
      </c>
      <c r="E9" t="s">
        <v>7</v>
      </c>
      <c r="G9" s="1" t="str">
        <f>SC_enz[[#This Row],[rxn_src]]&amp;"_"&amp;SC_enz[[#This Row],[dir]]</f>
        <v>P5CD_m_FWD</v>
      </c>
      <c r="H9" s="1" t="str">
        <f>_xlfn.XLOOKUP(SC_enz[[#This Row],[name_dir]],RT_gsm[Column3],RT_gsm[Column3],"")</f>
        <v/>
      </c>
      <c r="I9" s="1" t="str">
        <f>_xlfn.XLOOKUP(SC_enz[[#This Row],[name_dir]],sc_gsm[Column3],sc_gsm[Column3],"")</f>
        <v>P5CD_m_FWD</v>
      </c>
    </row>
    <row r="10" spans="1:9" ht="16" x14ac:dyDescent="0.2">
      <c r="A10" t="s">
        <v>25</v>
      </c>
      <c r="B10" t="s">
        <v>3903</v>
      </c>
      <c r="C10" t="s">
        <v>26</v>
      </c>
      <c r="D10" t="s">
        <v>27</v>
      </c>
      <c r="E10" t="s">
        <v>7</v>
      </c>
      <c r="G10" s="1" t="str">
        <f>SC_enz[[#This Row],[rxn_src]]&amp;"_"&amp;SC_enz[[#This Row],[dir]]</f>
        <v>P5CD_m_REV</v>
      </c>
      <c r="H10" s="1" t="str">
        <f>_xlfn.XLOOKUP(SC_enz[[#This Row],[name_dir]],RT_gsm[Column3],RT_gsm[Column3],"")</f>
        <v/>
      </c>
      <c r="I10" s="1" t="str">
        <f>_xlfn.XLOOKUP(SC_enz[[#This Row],[name_dir]],sc_gsm[Column3],sc_gsm[Column3],"")</f>
        <v>P5CD_m_REV</v>
      </c>
    </row>
    <row r="11" spans="1:9" ht="16" x14ac:dyDescent="0.2">
      <c r="A11" t="s">
        <v>28</v>
      </c>
      <c r="B11" t="s">
        <v>3902</v>
      </c>
      <c r="C11" t="s">
        <v>29</v>
      </c>
      <c r="D11" t="s">
        <v>30</v>
      </c>
      <c r="E11" t="s">
        <v>7</v>
      </c>
      <c r="G11" s="1" t="str">
        <f>SC_enz[[#This Row],[rxn_src]]&amp;"_"&amp;SC_enz[[#This Row],[dir]]</f>
        <v>DHPPDA2_c_FWD</v>
      </c>
      <c r="H11" s="1" t="str">
        <f>_xlfn.XLOOKUP(SC_enz[[#This Row],[name_dir]],RT_gsm[Column3],RT_gsm[Column3],"")</f>
        <v>DHPPDA2_c_FWD</v>
      </c>
      <c r="I11" s="1" t="str">
        <f>_xlfn.XLOOKUP(SC_enz[[#This Row],[name_dir]],sc_gsm[Column3],sc_gsm[Column3],"")</f>
        <v>DHPPDA2_c_FWD</v>
      </c>
    </row>
    <row r="12" spans="1:9" ht="16" x14ac:dyDescent="0.2">
      <c r="A12" t="s">
        <v>31</v>
      </c>
      <c r="B12" t="s">
        <v>3902</v>
      </c>
      <c r="C12" t="s">
        <v>32</v>
      </c>
      <c r="D12" t="s">
        <v>33</v>
      </c>
      <c r="E12" t="s">
        <v>7</v>
      </c>
      <c r="G12" s="1" t="str">
        <f>SC_enz[[#This Row],[rxn_src]]&amp;"_"&amp;SC_enz[[#This Row],[dir]]</f>
        <v>DRAPPRy_c_FWD</v>
      </c>
      <c r="H12" s="1" t="str">
        <f>_xlfn.XLOOKUP(SC_enz[[#This Row],[name_dir]],RT_gsm[Column3],RT_gsm[Column3],"")</f>
        <v>DRAPPRy_c_FWD</v>
      </c>
      <c r="I12" s="1" t="str">
        <f>_xlfn.XLOOKUP(SC_enz[[#This Row],[name_dir]],sc_gsm[Column3],sc_gsm[Column3],"")</f>
        <v>DRAPPRy_c_FWD</v>
      </c>
    </row>
    <row r="13" spans="1:9" ht="16" x14ac:dyDescent="0.2">
      <c r="A13" t="s">
        <v>34</v>
      </c>
      <c r="B13" t="s">
        <v>3902</v>
      </c>
      <c r="C13" t="s">
        <v>35</v>
      </c>
      <c r="D13" t="s">
        <v>36</v>
      </c>
      <c r="E13" t="s">
        <v>7</v>
      </c>
      <c r="G13" s="1" t="str">
        <f>SC_enz[[#This Row],[rxn_src]]&amp;"_"&amp;SC_enz[[#This Row],[dir]]</f>
        <v>HPPK2_m_FWD</v>
      </c>
      <c r="H13" s="1" t="str">
        <f>_xlfn.XLOOKUP(SC_enz[[#This Row],[name_dir]],RT_gsm[Column3],RT_gsm[Column3],"")</f>
        <v>HPPK2_m_FWD</v>
      </c>
      <c r="I13" s="1" t="str">
        <f>_xlfn.XLOOKUP(SC_enz[[#This Row],[name_dir]],sc_gsm[Column3],sc_gsm[Column3],"")</f>
        <v>HPPK2_m_FWD</v>
      </c>
    </row>
    <row r="14" spans="1:9" ht="16" x14ac:dyDescent="0.2">
      <c r="A14" t="s">
        <v>37</v>
      </c>
      <c r="B14" t="s">
        <v>3902</v>
      </c>
      <c r="C14" t="s">
        <v>38</v>
      </c>
      <c r="D14" t="s">
        <v>39</v>
      </c>
      <c r="E14" t="s">
        <v>7</v>
      </c>
      <c r="G14" s="1" t="str">
        <f>SC_enz[[#This Row],[rxn_src]]&amp;"_"&amp;SC_enz[[#This Row],[dir]]</f>
        <v>AATA_c_FWD</v>
      </c>
      <c r="H14" s="1" t="str">
        <f>_xlfn.XLOOKUP(SC_enz[[#This Row],[name_dir]],RT_gsm[Column3],RT_gsm[Column3],"")</f>
        <v>AATA_c_FWD</v>
      </c>
      <c r="I14" s="1" t="str">
        <f>_xlfn.XLOOKUP(SC_enz[[#This Row],[name_dir]],sc_gsm[Column3],sc_gsm[Column3],"")</f>
        <v>AATA_c_FWD</v>
      </c>
    </row>
    <row r="15" spans="1:9" ht="16" x14ac:dyDescent="0.2">
      <c r="A15" t="s">
        <v>37</v>
      </c>
      <c r="B15" t="s">
        <v>3903</v>
      </c>
      <c r="C15" t="s">
        <v>38</v>
      </c>
      <c r="D15" t="s">
        <v>39</v>
      </c>
      <c r="E15" t="s">
        <v>7</v>
      </c>
      <c r="G15" s="1" t="str">
        <f>SC_enz[[#This Row],[rxn_src]]&amp;"_"&amp;SC_enz[[#This Row],[dir]]</f>
        <v>AATA_c_REV</v>
      </c>
      <c r="H15" s="1" t="str">
        <f>_xlfn.XLOOKUP(SC_enz[[#This Row],[name_dir]],RT_gsm[Column3],RT_gsm[Column3],"")</f>
        <v>AATA_c_REV</v>
      </c>
      <c r="I15" s="1" t="str">
        <f>_xlfn.XLOOKUP(SC_enz[[#This Row],[name_dir]],sc_gsm[Column3],sc_gsm[Column3],"")</f>
        <v>AATA_c_REV</v>
      </c>
    </row>
    <row r="16" spans="1:9" ht="16" x14ac:dyDescent="0.2">
      <c r="A16" t="s">
        <v>37</v>
      </c>
      <c r="B16" t="s">
        <v>3902</v>
      </c>
      <c r="C16" t="s">
        <v>40</v>
      </c>
      <c r="D16" t="s">
        <v>41</v>
      </c>
      <c r="E16" t="s">
        <v>7</v>
      </c>
      <c r="G16" s="1" t="str">
        <f>SC_enz[[#This Row],[rxn_src]]&amp;"_"&amp;SC_enz[[#This Row],[dir]]</f>
        <v>AATA_c_FWD</v>
      </c>
      <c r="H16" s="1" t="str">
        <f>_xlfn.XLOOKUP(SC_enz[[#This Row],[name_dir]],RT_gsm[Column3],RT_gsm[Column3],"")</f>
        <v>AATA_c_FWD</v>
      </c>
      <c r="I16" s="1" t="str">
        <f>_xlfn.XLOOKUP(SC_enz[[#This Row],[name_dir]],sc_gsm[Column3],sc_gsm[Column3],"")</f>
        <v>AATA_c_FWD</v>
      </c>
    </row>
    <row r="17" spans="1:9" ht="16" x14ac:dyDescent="0.2">
      <c r="A17" t="s">
        <v>37</v>
      </c>
      <c r="B17" t="s">
        <v>3903</v>
      </c>
      <c r="C17" t="s">
        <v>40</v>
      </c>
      <c r="D17" t="s">
        <v>41</v>
      </c>
      <c r="E17" t="s">
        <v>7</v>
      </c>
      <c r="G17" s="1" t="str">
        <f>SC_enz[[#This Row],[rxn_src]]&amp;"_"&amp;SC_enz[[#This Row],[dir]]</f>
        <v>AATA_c_REV</v>
      </c>
      <c r="H17" s="1" t="str">
        <f>_xlfn.XLOOKUP(SC_enz[[#This Row],[name_dir]],RT_gsm[Column3],RT_gsm[Column3],"")</f>
        <v>AATA_c_REV</v>
      </c>
      <c r="I17" s="1" t="str">
        <f>_xlfn.XLOOKUP(SC_enz[[#This Row],[name_dir]],sc_gsm[Column3],sc_gsm[Column3],"")</f>
        <v>AATA_c_REV</v>
      </c>
    </row>
    <row r="18" spans="1:9" ht="16" x14ac:dyDescent="0.2">
      <c r="A18" t="s">
        <v>37</v>
      </c>
      <c r="B18" t="s">
        <v>3902</v>
      </c>
      <c r="C18" t="s">
        <v>42</v>
      </c>
      <c r="D18" t="s">
        <v>43</v>
      </c>
      <c r="E18" t="s">
        <v>7</v>
      </c>
      <c r="G18" s="1" t="str">
        <f>SC_enz[[#This Row],[rxn_src]]&amp;"_"&amp;SC_enz[[#This Row],[dir]]</f>
        <v>AATA_c_FWD</v>
      </c>
      <c r="H18" s="1" t="str">
        <f>_xlfn.XLOOKUP(SC_enz[[#This Row],[name_dir]],RT_gsm[Column3],RT_gsm[Column3],"")</f>
        <v>AATA_c_FWD</v>
      </c>
      <c r="I18" s="1" t="str">
        <f>_xlfn.XLOOKUP(SC_enz[[#This Row],[name_dir]],sc_gsm[Column3],sc_gsm[Column3],"")</f>
        <v>AATA_c_FWD</v>
      </c>
    </row>
    <row r="19" spans="1:9" ht="16" x14ac:dyDescent="0.2">
      <c r="A19" t="s">
        <v>37</v>
      </c>
      <c r="B19" t="s">
        <v>3903</v>
      </c>
      <c r="C19" t="s">
        <v>42</v>
      </c>
      <c r="D19" t="s">
        <v>43</v>
      </c>
      <c r="E19" t="s">
        <v>7</v>
      </c>
      <c r="G19" s="1" t="str">
        <f>SC_enz[[#This Row],[rxn_src]]&amp;"_"&amp;SC_enz[[#This Row],[dir]]</f>
        <v>AATA_c_REV</v>
      </c>
      <c r="H19" s="1" t="str">
        <f>_xlfn.XLOOKUP(SC_enz[[#This Row],[name_dir]],RT_gsm[Column3],RT_gsm[Column3],"")</f>
        <v>AATA_c_REV</v>
      </c>
      <c r="I19" s="1" t="str">
        <f>_xlfn.XLOOKUP(SC_enz[[#This Row],[name_dir]],sc_gsm[Column3],sc_gsm[Column3],"")</f>
        <v>AATA_c_REV</v>
      </c>
    </row>
    <row r="20" spans="1:9" ht="16" x14ac:dyDescent="0.2">
      <c r="A20" t="s">
        <v>44</v>
      </c>
      <c r="B20" t="s">
        <v>3902</v>
      </c>
      <c r="C20" t="s">
        <v>45</v>
      </c>
      <c r="D20" t="s">
        <v>46</v>
      </c>
      <c r="E20" t="s">
        <v>7</v>
      </c>
      <c r="G20" s="1" t="str">
        <f>SC_enz[[#This Row],[rxn_src]]&amp;"_"&amp;SC_enz[[#This Row],[dir]]</f>
        <v>DPR_c_FWD</v>
      </c>
      <c r="H20" s="1" t="str">
        <f>_xlfn.XLOOKUP(SC_enz[[#This Row],[name_dir]],RT_gsm[Column3],RT_gsm[Column3],"")</f>
        <v>DPR_c_FWD</v>
      </c>
      <c r="I20" s="1" t="str">
        <f>_xlfn.XLOOKUP(SC_enz[[#This Row],[name_dir]],sc_gsm[Column3],sc_gsm[Column3],"")</f>
        <v>DPR_c_FWD</v>
      </c>
    </row>
    <row r="21" spans="1:9" ht="16" x14ac:dyDescent="0.2">
      <c r="A21" t="s">
        <v>47</v>
      </c>
      <c r="B21" t="s">
        <v>3902</v>
      </c>
      <c r="C21" t="s">
        <v>48</v>
      </c>
      <c r="D21" t="s">
        <v>49</v>
      </c>
      <c r="E21" t="s">
        <v>7</v>
      </c>
      <c r="G21" s="1" t="str">
        <f>SC_enz[[#This Row],[rxn_src]]&amp;"_"&amp;SC_enz[[#This Row],[dir]]</f>
        <v>IPPMIb_c_FWD</v>
      </c>
      <c r="H21" s="1" t="str">
        <f>_xlfn.XLOOKUP(SC_enz[[#This Row],[name_dir]],RT_gsm[Column3],RT_gsm[Column3],"")</f>
        <v>IPPMIb_c_FWD</v>
      </c>
      <c r="I21" s="1" t="str">
        <f>_xlfn.XLOOKUP(SC_enz[[#This Row],[name_dir]],sc_gsm[Column3],sc_gsm[Column3],"")</f>
        <v>IPPMIb_c_FWD</v>
      </c>
    </row>
    <row r="22" spans="1:9" ht="16" x14ac:dyDescent="0.2">
      <c r="A22" t="s">
        <v>47</v>
      </c>
      <c r="B22" t="s">
        <v>3903</v>
      </c>
      <c r="C22" t="s">
        <v>48</v>
      </c>
      <c r="D22" t="s">
        <v>49</v>
      </c>
      <c r="E22" t="s">
        <v>7</v>
      </c>
      <c r="G22" s="1" t="str">
        <f>SC_enz[[#This Row],[rxn_src]]&amp;"_"&amp;SC_enz[[#This Row],[dir]]</f>
        <v>IPPMIb_c_REV</v>
      </c>
      <c r="H22" s="1" t="str">
        <f>_xlfn.XLOOKUP(SC_enz[[#This Row],[name_dir]],RT_gsm[Column3],RT_gsm[Column3],"")</f>
        <v>IPPMIb_c_REV</v>
      </c>
      <c r="I22" s="1" t="str">
        <f>_xlfn.XLOOKUP(SC_enz[[#This Row],[name_dir]],sc_gsm[Column3],sc_gsm[Column3],"")</f>
        <v>IPPMIb_c_REV</v>
      </c>
    </row>
    <row r="23" spans="1:9" ht="16" x14ac:dyDescent="0.2">
      <c r="A23" t="s">
        <v>50</v>
      </c>
      <c r="B23" t="s">
        <v>3902</v>
      </c>
      <c r="C23" t="s">
        <v>51</v>
      </c>
      <c r="D23" t="s">
        <v>52</v>
      </c>
      <c r="E23" t="s">
        <v>7</v>
      </c>
      <c r="G23" s="1" t="str">
        <f>SC_enz[[#This Row],[rxn_src]]&amp;"_"&amp;SC_enz[[#This Row],[dir]]</f>
        <v>IPPS_c_FWD</v>
      </c>
      <c r="H23" s="1" t="str">
        <f>_xlfn.XLOOKUP(SC_enz[[#This Row],[name_dir]],RT_gsm[Column3],RT_gsm[Column3],"")</f>
        <v>IPPS_c_FWD</v>
      </c>
      <c r="I23" s="1" t="str">
        <f>_xlfn.XLOOKUP(SC_enz[[#This Row],[name_dir]],sc_gsm[Column3],sc_gsm[Column3],"")</f>
        <v>IPPS_c_FWD</v>
      </c>
    </row>
    <row r="24" spans="1:9" ht="16" x14ac:dyDescent="0.2">
      <c r="A24" t="s">
        <v>53</v>
      </c>
      <c r="B24" t="s">
        <v>3902</v>
      </c>
      <c r="C24" t="s">
        <v>54</v>
      </c>
      <c r="D24" t="s">
        <v>55</v>
      </c>
      <c r="E24" t="s">
        <v>7</v>
      </c>
      <c r="G24" s="1" t="str">
        <f>SC_enz[[#This Row],[rxn_src]]&amp;"_"&amp;SC_enz[[#This Row],[dir]]</f>
        <v>UNK3_c_FWD</v>
      </c>
      <c r="H24" s="1" t="str">
        <f>_xlfn.XLOOKUP(SC_enz[[#This Row],[name_dir]],RT_gsm[Column3],RT_gsm[Column3],"")</f>
        <v>UNK3_c_FWD</v>
      </c>
      <c r="I24" s="1" t="str">
        <f>_xlfn.XLOOKUP(SC_enz[[#This Row],[name_dir]],sc_gsm[Column3],sc_gsm[Column3],"")</f>
        <v>UNK3_c_FWD</v>
      </c>
    </row>
    <row r="25" spans="1:9" ht="16" x14ac:dyDescent="0.2">
      <c r="A25" t="s">
        <v>53</v>
      </c>
      <c r="B25" t="s">
        <v>3902</v>
      </c>
      <c r="C25" t="s">
        <v>56</v>
      </c>
      <c r="D25" t="s">
        <v>57</v>
      </c>
      <c r="E25" t="s">
        <v>7</v>
      </c>
      <c r="G25" s="1" t="str">
        <f>SC_enz[[#This Row],[rxn_src]]&amp;"_"&amp;SC_enz[[#This Row],[dir]]</f>
        <v>UNK3_c_FWD</v>
      </c>
      <c r="H25" s="1" t="str">
        <f>_xlfn.XLOOKUP(SC_enz[[#This Row],[name_dir]],RT_gsm[Column3],RT_gsm[Column3],"")</f>
        <v>UNK3_c_FWD</v>
      </c>
      <c r="I25" s="1" t="str">
        <f>_xlfn.XLOOKUP(SC_enz[[#This Row],[name_dir]],sc_gsm[Column3],sc_gsm[Column3],"")</f>
        <v>UNK3_c_FWD</v>
      </c>
    </row>
    <row r="26" spans="1:9" ht="16" x14ac:dyDescent="0.2">
      <c r="A26" t="s">
        <v>53</v>
      </c>
      <c r="B26" t="s">
        <v>3902</v>
      </c>
      <c r="C26" t="s">
        <v>58</v>
      </c>
      <c r="D26" t="s">
        <v>59</v>
      </c>
      <c r="E26" t="s">
        <v>7</v>
      </c>
      <c r="G26" s="1" t="str">
        <f>SC_enz[[#This Row],[rxn_src]]&amp;"_"&amp;SC_enz[[#This Row],[dir]]</f>
        <v>UNK3_c_FWD</v>
      </c>
      <c r="H26" s="1" t="str">
        <f>_xlfn.XLOOKUP(SC_enz[[#This Row],[name_dir]],RT_gsm[Column3],RT_gsm[Column3],"")</f>
        <v>UNK3_c_FWD</v>
      </c>
      <c r="I26" s="1" t="str">
        <f>_xlfn.XLOOKUP(SC_enz[[#This Row],[name_dir]],sc_gsm[Column3],sc_gsm[Column3],"")</f>
        <v>UNK3_c_FWD</v>
      </c>
    </row>
    <row r="27" spans="1:9" ht="16" x14ac:dyDescent="0.2">
      <c r="A27" t="s">
        <v>53</v>
      </c>
      <c r="B27" t="s">
        <v>3902</v>
      </c>
      <c r="C27" t="s">
        <v>42</v>
      </c>
      <c r="D27" t="s">
        <v>43</v>
      </c>
      <c r="E27" t="s">
        <v>7</v>
      </c>
      <c r="G27" s="1" t="str">
        <f>SC_enz[[#This Row],[rxn_src]]&amp;"_"&amp;SC_enz[[#This Row],[dir]]</f>
        <v>UNK3_c_FWD</v>
      </c>
      <c r="H27" s="1" t="str">
        <f>_xlfn.XLOOKUP(SC_enz[[#This Row],[name_dir]],RT_gsm[Column3],RT_gsm[Column3],"")</f>
        <v>UNK3_c_FWD</v>
      </c>
      <c r="I27" s="1" t="str">
        <f>_xlfn.XLOOKUP(SC_enz[[#This Row],[name_dir]],sc_gsm[Column3],sc_gsm[Column3],"")</f>
        <v>UNK3_c_FWD</v>
      </c>
    </row>
    <row r="28" spans="1:9" ht="16" x14ac:dyDescent="0.2">
      <c r="A28" t="s">
        <v>60</v>
      </c>
      <c r="B28" t="s">
        <v>3902</v>
      </c>
      <c r="C28" t="s">
        <v>61</v>
      </c>
      <c r="D28" t="s">
        <v>62</v>
      </c>
      <c r="E28" t="s">
        <v>7</v>
      </c>
      <c r="G28" s="1" t="str">
        <f>SC_enz[[#This Row],[rxn_src]]&amp;"_"&amp;SC_enz[[#This Row],[dir]]</f>
        <v>HCITR_m_FWD</v>
      </c>
      <c r="H28" s="1" t="str">
        <f>_xlfn.XLOOKUP(SC_enz[[#This Row],[name_dir]],RT_gsm[Column3],RT_gsm[Column3],"")</f>
        <v>HCITR_m_FWD</v>
      </c>
      <c r="I28" s="1" t="str">
        <f>_xlfn.XLOOKUP(SC_enz[[#This Row],[name_dir]],sc_gsm[Column3],sc_gsm[Column3],"")</f>
        <v>HCITR_m_FWD</v>
      </c>
    </row>
    <row r="29" spans="1:9" ht="16" x14ac:dyDescent="0.2">
      <c r="A29" t="s">
        <v>60</v>
      </c>
      <c r="B29" t="s">
        <v>3903</v>
      </c>
      <c r="C29" t="s">
        <v>61</v>
      </c>
      <c r="D29" t="s">
        <v>62</v>
      </c>
      <c r="E29" t="s">
        <v>7</v>
      </c>
      <c r="G29" s="1" t="str">
        <f>SC_enz[[#This Row],[rxn_src]]&amp;"_"&amp;SC_enz[[#This Row],[dir]]</f>
        <v>HCITR_m_REV</v>
      </c>
      <c r="H29" s="1" t="str">
        <f>_xlfn.XLOOKUP(SC_enz[[#This Row],[name_dir]],RT_gsm[Column3],RT_gsm[Column3],"")</f>
        <v>HCITR_m_REV</v>
      </c>
      <c r="I29" s="1" t="str">
        <f>_xlfn.XLOOKUP(SC_enz[[#This Row],[name_dir]],sc_gsm[Column3],sc_gsm[Column3],"")</f>
        <v>HCITR_m_REV</v>
      </c>
    </row>
    <row r="30" spans="1:9" ht="16" x14ac:dyDescent="0.2">
      <c r="A30" t="s">
        <v>63</v>
      </c>
      <c r="B30" t="s">
        <v>3902</v>
      </c>
      <c r="C30" t="s">
        <v>64</v>
      </c>
      <c r="D30" t="s">
        <v>65</v>
      </c>
      <c r="E30" t="s">
        <v>12</v>
      </c>
      <c r="F30" t="s">
        <v>66</v>
      </c>
      <c r="G30" s="1" t="str">
        <f>SC_enz[[#This Row],[rxn_src]]&amp;"_"&amp;SC_enz[[#This Row],[dir]]</f>
        <v>MCITS_m_FWD</v>
      </c>
      <c r="H30" s="1" t="str">
        <f>_xlfn.XLOOKUP(SC_enz[[#This Row],[name_dir]],RT_gsm[Column3],RT_gsm[Column3],"")</f>
        <v>MCITS_m_FWD</v>
      </c>
      <c r="I30" s="1" t="str">
        <f>_xlfn.XLOOKUP(SC_enz[[#This Row],[name_dir]],sc_gsm[Column3],sc_gsm[Column3],"")</f>
        <v>MCITS_m_FWD</v>
      </c>
    </row>
    <row r="31" spans="1:9" ht="16" x14ac:dyDescent="0.2">
      <c r="A31" t="s">
        <v>67</v>
      </c>
      <c r="B31" t="s">
        <v>3902</v>
      </c>
      <c r="C31" t="s">
        <v>56</v>
      </c>
      <c r="D31" t="s">
        <v>57</v>
      </c>
      <c r="E31" t="s">
        <v>7</v>
      </c>
      <c r="G31" s="1" t="str">
        <f>SC_enz[[#This Row],[rxn_src]]&amp;"_"&amp;SC_enz[[#This Row],[dir]]</f>
        <v>OMCDC_c_FWD</v>
      </c>
      <c r="H31" s="1" t="str">
        <f>_xlfn.XLOOKUP(SC_enz[[#This Row],[name_dir]],RT_gsm[Column3],RT_gsm[Column3],"")</f>
        <v>OMCDC_c_FWD</v>
      </c>
      <c r="I31" s="1" t="str">
        <f>_xlfn.XLOOKUP(SC_enz[[#This Row],[name_dir]],sc_gsm[Column3],sc_gsm[Column3],"")</f>
        <v>OMCDC_c_FWD</v>
      </c>
    </row>
    <row r="32" spans="1:9" ht="16" x14ac:dyDescent="0.2">
      <c r="A32" t="s">
        <v>68</v>
      </c>
      <c r="B32" t="s">
        <v>3902</v>
      </c>
      <c r="C32" t="s">
        <v>54</v>
      </c>
      <c r="D32" t="s">
        <v>55</v>
      </c>
      <c r="E32" t="s">
        <v>7</v>
      </c>
      <c r="G32" s="1" t="str">
        <f>SC_enz[[#This Row],[rxn_src]]&amp;"_"&amp;SC_enz[[#This Row],[dir]]</f>
        <v>OMCDC_m_FWD</v>
      </c>
      <c r="H32" s="1" t="str">
        <f>_xlfn.XLOOKUP(SC_enz[[#This Row],[name_dir]],RT_gsm[Column3],RT_gsm[Column3],"")</f>
        <v>OMCDC_m_FWD</v>
      </c>
      <c r="I32" s="1" t="str">
        <f>_xlfn.XLOOKUP(SC_enz[[#This Row],[name_dir]],sc_gsm[Column3],sc_gsm[Column3],"")</f>
        <v>OMCDC_m_FWD</v>
      </c>
    </row>
    <row r="33" spans="1:9" ht="16" x14ac:dyDescent="0.2">
      <c r="A33" t="s">
        <v>69</v>
      </c>
      <c r="B33" t="s">
        <v>3902</v>
      </c>
      <c r="C33" t="s">
        <v>70</v>
      </c>
      <c r="D33" t="s">
        <v>71</v>
      </c>
      <c r="E33" t="s">
        <v>7</v>
      </c>
      <c r="G33" s="1" t="str">
        <f>SC_enz[[#This Row],[rxn_src]]&amp;"_"&amp;SC_enz[[#This Row],[dir]]</f>
        <v>BPNT_c_FWD</v>
      </c>
      <c r="H33" s="1" t="str">
        <f>_xlfn.XLOOKUP(SC_enz[[#This Row],[name_dir]],RT_gsm[Column3],RT_gsm[Column3],"")</f>
        <v>BPNT_c_FWD</v>
      </c>
      <c r="I33" s="1" t="str">
        <f>_xlfn.XLOOKUP(SC_enz[[#This Row],[name_dir]],sc_gsm[Column3],sc_gsm[Column3],"")</f>
        <v>BPNT_c_FWD</v>
      </c>
    </row>
    <row r="34" spans="1:9" ht="16" x14ac:dyDescent="0.2">
      <c r="A34" t="s">
        <v>72</v>
      </c>
      <c r="B34" t="s">
        <v>3902</v>
      </c>
      <c r="C34" t="s">
        <v>73</v>
      </c>
      <c r="D34" t="s">
        <v>74</v>
      </c>
      <c r="E34" t="s">
        <v>7</v>
      </c>
      <c r="G34" s="1" t="str">
        <f>SC_enz[[#This Row],[rxn_src]]&amp;"_"&amp;SC_enz[[#This Row],[dir]]</f>
        <v>PDE1_c_FWD</v>
      </c>
      <c r="H34" s="1" t="str">
        <f>_xlfn.XLOOKUP(SC_enz[[#This Row],[name_dir]],RT_gsm[Column3],RT_gsm[Column3],"")</f>
        <v>PDE1_c_FWD</v>
      </c>
      <c r="I34" s="1" t="str">
        <f>_xlfn.XLOOKUP(SC_enz[[#This Row],[name_dir]],sc_gsm[Column3],sc_gsm[Column3],"")</f>
        <v>PDE1_c_FWD</v>
      </c>
    </row>
    <row r="35" spans="1:9" ht="16" x14ac:dyDescent="0.2">
      <c r="A35" t="s">
        <v>72</v>
      </c>
      <c r="B35" t="s">
        <v>3902</v>
      </c>
      <c r="C35" t="s">
        <v>75</v>
      </c>
      <c r="D35" t="s">
        <v>76</v>
      </c>
      <c r="E35" t="s">
        <v>7</v>
      </c>
      <c r="G35" s="1" t="str">
        <f>SC_enz[[#This Row],[rxn_src]]&amp;"_"&amp;SC_enz[[#This Row],[dir]]</f>
        <v>PDE1_c_FWD</v>
      </c>
      <c r="H35" s="1" t="str">
        <f>_xlfn.XLOOKUP(SC_enz[[#This Row],[name_dir]],RT_gsm[Column3],RT_gsm[Column3],"")</f>
        <v>PDE1_c_FWD</v>
      </c>
      <c r="I35" s="1" t="str">
        <f>_xlfn.XLOOKUP(SC_enz[[#This Row],[name_dir]],sc_gsm[Column3],sc_gsm[Column3],"")</f>
        <v>PDE1_c_FWD</v>
      </c>
    </row>
    <row r="36" spans="1:9" ht="16" x14ac:dyDescent="0.2">
      <c r="A36" t="s">
        <v>77</v>
      </c>
      <c r="B36" t="s">
        <v>3902</v>
      </c>
      <c r="C36" t="s">
        <v>73</v>
      </c>
      <c r="D36" t="s">
        <v>74</v>
      </c>
      <c r="E36" t="s">
        <v>7</v>
      </c>
      <c r="G36" s="1" t="str">
        <f>SC_enz[[#This Row],[rxn_src]]&amp;"_"&amp;SC_enz[[#This Row],[dir]]</f>
        <v>PDE2_c_FWD</v>
      </c>
      <c r="H36" s="1" t="str">
        <f>_xlfn.XLOOKUP(SC_enz[[#This Row],[name_dir]],RT_gsm[Column3],RT_gsm[Column3],"")</f>
        <v>PDE2_c_FWD</v>
      </c>
      <c r="I36" s="1" t="str">
        <f>_xlfn.XLOOKUP(SC_enz[[#This Row],[name_dir]],sc_gsm[Column3],sc_gsm[Column3],"")</f>
        <v>PDE2_c_FWD</v>
      </c>
    </row>
    <row r="37" spans="1:9" ht="16" x14ac:dyDescent="0.2">
      <c r="A37" t="s">
        <v>78</v>
      </c>
      <c r="B37" t="s">
        <v>3902</v>
      </c>
      <c r="C37" t="s">
        <v>73</v>
      </c>
      <c r="D37" t="s">
        <v>74</v>
      </c>
      <c r="E37" t="s">
        <v>7</v>
      </c>
      <c r="G37" s="1" t="str">
        <f>SC_enz[[#This Row],[rxn_src]]&amp;"_"&amp;SC_enz[[#This Row],[dir]]</f>
        <v>PDE3_c_FWD</v>
      </c>
      <c r="H37" s="1" t="str">
        <f>_xlfn.XLOOKUP(SC_enz[[#This Row],[name_dir]],RT_gsm[Column3],RT_gsm[Column3],"")</f>
        <v>PDE3_c_FWD</v>
      </c>
      <c r="I37" s="1" t="str">
        <f>_xlfn.XLOOKUP(SC_enz[[#This Row],[name_dir]],sc_gsm[Column3],sc_gsm[Column3],"")</f>
        <v>PDE3_c_FWD</v>
      </c>
    </row>
    <row r="38" spans="1:9" ht="16" x14ac:dyDescent="0.2">
      <c r="A38" t="s">
        <v>79</v>
      </c>
      <c r="B38" t="s">
        <v>3902</v>
      </c>
      <c r="C38" t="s">
        <v>73</v>
      </c>
      <c r="D38" t="s">
        <v>74</v>
      </c>
      <c r="E38" t="s">
        <v>7</v>
      </c>
      <c r="G38" s="1" t="str">
        <f>SC_enz[[#This Row],[rxn_src]]&amp;"_"&amp;SC_enz[[#This Row],[dir]]</f>
        <v>PDE4_c_FWD</v>
      </c>
      <c r="H38" s="1" t="str">
        <f>_xlfn.XLOOKUP(SC_enz[[#This Row],[name_dir]],RT_gsm[Column3],RT_gsm[Column3],"")</f>
        <v>PDE4_c_FWD</v>
      </c>
      <c r="I38" s="1" t="str">
        <f>_xlfn.XLOOKUP(SC_enz[[#This Row],[name_dir]],sc_gsm[Column3],sc_gsm[Column3],"")</f>
        <v>PDE4_c_FWD</v>
      </c>
    </row>
    <row r="39" spans="1:9" ht="16" x14ac:dyDescent="0.2">
      <c r="A39" t="s">
        <v>80</v>
      </c>
      <c r="B39" t="s">
        <v>3902</v>
      </c>
      <c r="C39" t="s">
        <v>73</v>
      </c>
      <c r="D39" t="s">
        <v>74</v>
      </c>
      <c r="E39" t="s">
        <v>7</v>
      </c>
      <c r="G39" s="1" t="str">
        <f>SC_enz[[#This Row],[rxn_src]]&amp;"_"&amp;SC_enz[[#This Row],[dir]]</f>
        <v>PDE5_c_FWD</v>
      </c>
      <c r="H39" s="1" t="str">
        <f>_xlfn.XLOOKUP(SC_enz[[#This Row],[name_dir]],RT_gsm[Column3],RT_gsm[Column3],"")</f>
        <v>PDE5_c_FWD</v>
      </c>
      <c r="I39" s="1" t="str">
        <f>_xlfn.XLOOKUP(SC_enz[[#This Row],[name_dir]],sc_gsm[Column3],sc_gsm[Column3],"")</f>
        <v>PDE5_c_FWD</v>
      </c>
    </row>
    <row r="40" spans="1:9" ht="16" x14ac:dyDescent="0.2">
      <c r="A40" t="s">
        <v>81</v>
      </c>
      <c r="B40" t="s">
        <v>3902</v>
      </c>
      <c r="C40" t="s">
        <v>82</v>
      </c>
      <c r="D40" t="s">
        <v>83</v>
      </c>
      <c r="E40" t="s">
        <v>7</v>
      </c>
      <c r="G40" s="1" t="str">
        <f>SC_enz[[#This Row],[rxn_src]]&amp;"_"&amp;SC_enz[[#This Row],[dir]]</f>
        <v>DB4PS_c_FWD</v>
      </c>
      <c r="H40" s="1" t="str">
        <f>_xlfn.XLOOKUP(SC_enz[[#This Row],[name_dir]],RT_gsm[Column3],RT_gsm[Column3],"")</f>
        <v>DB4PS_c_FWD</v>
      </c>
      <c r="I40" s="1" t="str">
        <f>_xlfn.XLOOKUP(SC_enz[[#This Row],[name_dir]],sc_gsm[Column3],sc_gsm[Column3],"")</f>
        <v>DB4PS_c_FWD</v>
      </c>
    </row>
    <row r="41" spans="1:9" ht="16" x14ac:dyDescent="0.2">
      <c r="A41" t="s">
        <v>84</v>
      </c>
      <c r="B41" t="s">
        <v>3902</v>
      </c>
      <c r="C41" t="s">
        <v>85</v>
      </c>
      <c r="D41" t="s">
        <v>86</v>
      </c>
      <c r="E41" t="s">
        <v>7</v>
      </c>
      <c r="G41" s="1" t="str">
        <f>SC_enz[[#This Row],[rxn_src]]&amp;"_"&amp;SC_enz[[#This Row],[dir]]</f>
        <v>DHQTi_c_FWD</v>
      </c>
      <c r="H41" s="1" t="str">
        <f>_xlfn.XLOOKUP(SC_enz[[#This Row],[name_dir]],RT_gsm[Column3],RT_gsm[Column3],"")</f>
        <v>DHQTi_c_FWD</v>
      </c>
      <c r="I41" s="1" t="str">
        <f>_xlfn.XLOOKUP(SC_enz[[#This Row],[name_dir]],sc_gsm[Column3],sc_gsm[Column3],"")</f>
        <v>DHQTi_c_FWD</v>
      </c>
    </row>
    <row r="42" spans="1:9" ht="16" x14ac:dyDescent="0.2">
      <c r="A42" t="s">
        <v>87</v>
      </c>
      <c r="B42" t="s">
        <v>3902</v>
      </c>
      <c r="C42" t="s">
        <v>85</v>
      </c>
      <c r="D42" t="s">
        <v>86</v>
      </c>
      <c r="E42" t="s">
        <v>7</v>
      </c>
      <c r="G42" s="1" t="str">
        <f>SC_enz[[#This Row],[rxn_src]]&amp;"_"&amp;SC_enz[[#This Row],[dir]]</f>
        <v>DHQS_c_FWD</v>
      </c>
      <c r="H42" s="1" t="str">
        <f>_xlfn.XLOOKUP(SC_enz[[#This Row],[name_dir]],RT_gsm[Column3],RT_gsm[Column3],"")</f>
        <v>DHQS_c_FWD</v>
      </c>
      <c r="I42" s="1" t="str">
        <f>_xlfn.XLOOKUP(SC_enz[[#This Row],[name_dir]],sc_gsm[Column3],sc_gsm[Column3],"")</f>
        <v>DHQS_c_FWD</v>
      </c>
    </row>
    <row r="43" spans="1:9" ht="16" x14ac:dyDescent="0.2">
      <c r="A43" t="s">
        <v>88</v>
      </c>
      <c r="B43" t="s">
        <v>3902</v>
      </c>
      <c r="C43" t="s">
        <v>89</v>
      </c>
      <c r="D43" t="s">
        <v>90</v>
      </c>
      <c r="E43" t="s">
        <v>7</v>
      </c>
      <c r="G43" s="1" t="str">
        <f>SC_enz[[#This Row],[rxn_src]]&amp;"_"&amp;SC_enz[[#This Row],[dir]]</f>
        <v>3DSPHR_r_FWD</v>
      </c>
      <c r="H43" s="1" t="str">
        <f>_xlfn.XLOOKUP(SC_enz[[#This Row],[name_dir]],RT_gsm[Column3],RT_gsm[Column3],"")</f>
        <v>3DSPHR_r_FWD</v>
      </c>
      <c r="I43" s="1" t="str">
        <f>_xlfn.XLOOKUP(SC_enz[[#This Row],[name_dir]],sc_gsm[Column3],sc_gsm[Column3],"")</f>
        <v>3DSPHR_r_FWD</v>
      </c>
    </row>
    <row r="44" spans="1:9" ht="16" x14ac:dyDescent="0.2">
      <c r="A44" t="s">
        <v>91</v>
      </c>
      <c r="B44" t="s">
        <v>3902</v>
      </c>
      <c r="C44" t="s">
        <v>92</v>
      </c>
      <c r="D44" t="s">
        <v>93</v>
      </c>
      <c r="E44" t="s">
        <v>7</v>
      </c>
      <c r="G44" s="1" t="str">
        <f>SC_enz[[#This Row],[rxn_src]]&amp;"_"&amp;SC_enz[[#This Row],[dir]]</f>
        <v>DDPA_c_FWD</v>
      </c>
      <c r="H44" s="1" t="str">
        <f>_xlfn.XLOOKUP(SC_enz[[#This Row],[name_dir]],RT_gsm[Column3],RT_gsm[Column3],"")</f>
        <v>DDPA_c_FWD</v>
      </c>
      <c r="I44" s="1" t="str">
        <f>_xlfn.XLOOKUP(SC_enz[[#This Row],[name_dir]],sc_gsm[Column3],sc_gsm[Column3],"")</f>
        <v>DDPA_c_FWD</v>
      </c>
    </row>
    <row r="45" spans="1:9" ht="16" x14ac:dyDescent="0.2">
      <c r="A45" t="s">
        <v>91</v>
      </c>
      <c r="B45" t="s">
        <v>3902</v>
      </c>
      <c r="C45" t="s">
        <v>94</v>
      </c>
      <c r="D45" t="s">
        <v>95</v>
      </c>
      <c r="E45" t="s">
        <v>7</v>
      </c>
      <c r="G45" s="1" t="str">
        <f>SC_enz[[#This Row],[rxn_src]]&amp;"_"&amp;SC_enz[[#This Row],[dir]]</f>
        <v>DDPA_c_FWD</v>
      </c>
      <c r="H45" s="1" t="str">
        <f>_xlfn.XLOOKUP(SC_enz[[#This Row],[name_dir]],RT_gsm[Column3],RT_gsm[Column3],"")</f>
        <v>DDPA_c_FWD</v>
      </c>
      <c r="I45" s="1" t="str">
        <f>_xlfn.XLOOKUP(SC_enz[[#This Row],[name_dir]],sc_gsm[Column3],sc_gsm[Column3],"")</f>
        <v>DDPA_c_FWD</v>
      </c>
    </row>
    <row r="46" spans="1:9" ht="16" x14ac:dyDescent="0.2">
      <c r="A46" t="s">
        <v>96</v>
      </c>
      <c r="B46" t="s">
        <v>3902</v>
      </c>
      <c r="C46" t="s">
        <v>97</v>
      </c>
      <c r="D46" t="s">
        <v>98</v>
      </c>
      <c r="E46" t="s">
        <v>7</v>
      </c>
      <c r="G46" s="1" t="str">
        <f>SC_enz[[#This Row],[rxn_src]]&amp;"_"&amp;SC_enz[[#This Row],[dir]]</f>
        <v>3HXPHBH_c_FWD</v>
      </c>
      <c r="H46" s="1" t="str">
        <f>_xlfn.XLOOKUP(SC_enz[[#This Row],[name_dir]],RT_gsm[Column3],RT_gsm[Column3],"")</f>
        <v/>
      </c>
      <c r="I46" s="1" t="str">
        <f>_xlfn.XLOOKUP(SC_enz[[#This Row],[name_dir]],sc_gsm[Column3],sc_gsm[Column3],"")</f>
        <v>3HXPHBH_c_FWD</v>
      </c>
    </row>
    <row r="47" spans="1:9" ht="16" x14ac:dyDescent="0.2">
      <c r="A47" t="s">
        <v>96</v>
      </c>
      <c r="B47" t="s">
        <v>3902</v>
      </c>
      <c r="C47" t="s">
        <v>99</v>
      </c>
      <c r="D47" t="s">
        <v>100</v>
      </c>
      <c r="E47" t="s">
        <v>7</v>
      </c>
      <c r="G47" s="1" t="str">
        <f>SC_enz[[#This Row],[rxn_src]]&amp;"_"&amp;SC_enz[[#This Row],[dir]]</f>
        <v>3HXPHBH_c_FWD</v>
      </c>
      <c r="H47" s="1" t="str">
        <f>_xlfn.XLOOKUP(SC_enz[[#This Row],[name_dir]],RT_gsm[Column3],RT_gsm[Column3],"")</f>
        <v/>
      </c>
      <c r="I47" s="1" t="str">
        <f>_xlfn.XLOOKUP(SC_enz[[#This Row],[name_dir]],sc_gsm[Column3],sc_gsm[Column3],"")</f>
        <v>3HXPHBH_c_FWD</v>
      </c>
    </row>
    <row r="48" spans="1:9" ht="16" x14ac:dyDescent="0.2">
      <c r="A48" t="s">
        <v>101</v>
      </c>
      <c r="B48" t="s">
        <v>3902</v>
      </c>
      <c r="C48" t="s">
        <v>102</v>
      </c>
      <c r="D48" t="s">
        <v>103</v>
      </c>
      <c r="E48" t="s">
        <v>7</v>
      </c>
      <c r="G48" s="1" t="str">
        <f>SC_enz[[#This Row],[rxn_src]]&amp;"_"&amp;SC_enz[[#This Row],[dir]]</f>
        <v>HKYNH_c_FWD</v>
      </c>
      <c r="H48" s="1" t="str">
        <f>_xlfn.XLOOKUP(SC_enz[[#This Row],[name_dir]],RT_gsm[Column3],RT_gsm[Column3],"")</f>
        <v>HKYNH_c_FWD</v>
      </c>
      <c r="I48" s="1" t="str">
        <f>_xlfn.XLOOKUP(SC_enz[[#This Row],[name_dir]],sc_gsm[Column3],sc_gsm[Column3],"")</f>
        <v>HKYNH_c_FWD</v>
      </c>
    </row>
    <row r="49" spans="1:9" ht="16" x14ac:dyDescent="0.2">
      <c r="A49" t="s">
        <v>104</v>
      </c>
      <c r="B49" t="s">
        <v>3902</v>
      </c>
      <c r="C49" t="s">
        <v>105</v>
      </c>
      <c r="D49" t="s">
        <v>106</v>
      </c>
      <c r="E49" t="s">
        <v>7</v>
      </c>
      <c r="G49" s="1" t="str">
        <f>SC_enz[[#This Row],[rxn_src]]&amp;"_"&amp;SC_enz[[#This Row],[dir]]</f>
        <v>HACD140i_x_FWD</v>
      </c>
      <c r="H49" s="1" t="str">
        <f>_xlfn.XLOOKUP(SC_enz[[#This Row],[name_dir]],RT_gsm[Column3],RT_gsm[Column3],"")</f>
        <v>HACD140i_x_FWD</v>
      </c>
      <c r="I49" s="1" t="str">
        <f>_xlfn.XLOOKUP(SC_enz[[#This Row],[name_dir]],sc_gsm[Column3],sc_gsm[Column3],"")</f>
        <v>HACD140i_x_FWD</v>
      </c>
    </row>
    <row r="50" spans="1:9" ht="16" x14ac:dyDescent="0.2">
      <c r="A50" t="s">
        <v>107</v>
      </c>
      <c r="B50" t="s">
        <v>3902</v>
      </c>
      <c r="C50" t="s">
        <v>108</v>
      </c>
      <c r="D50" t="s">
        <v>109</v>
      </c>
      <c r="E50" t="s">
        <v>7</v>
      </c>
      <c r="G50" s="1" t="str">
        <f>SC_enz[[#This Row],[rxn_src]]&amp;"_"&amp;SC_enz[[#This Row],[dir]]</f>
        <v>3HAO_c_FWD</v>
      </c>
      <c r="H50" s="1" t="str">
        <f>_xlfn.XLOOKUP(SC_enz[[#This Row],[name_dir]],RT_gsm[Column3],RT_gsm[Column3],"")</f>
        <v>3HAO_c_FWD</v>
      </c>
      <c r="I50" s="1" t="str">
        <f>_xlfn.XLOOKUP(SC_enz[[#This Row],[name_dir]],sc_gsm[Column3],sc_gsm[Column3],"")</f>
        <v>3HAO_c_FWD</v>
      </c>
    </row>
    <row r="51" spans="1:9" ht="16" x14ac:dyDescent="0.2">
      <c r="A51" t="s">
        <v>110</v>
      </c>
      <c r="B51" t="s">
        <v>3902</v>
      </c>
      <c r="C51" t="s">
        <v>111</v>
      </c>
      <c r="D51" t="s">
        <v>112</v>
      </c>
      <c r="E51" t="s">
        <v>7</v>
      </c>
      <c r="G51" s="1" t="str">
        <f>SC_enz[[#This Row],[rxn_src]]&amp;"_"&amp;SC_enz[[#This Row],[dir]]</f>
        <v>3IPM3MT_c_FWD</v>
      </c>
      <c r="H51" s="1" t="str">
        <f>_xlfn.XLOOKUP(SC_enz[[#This Row],[name_dir]],RT_gsm[Column3],RT_gsm[Column3],"")</f>
        <v>3IPM3MT_c_FWD</v>
      </c>
      <c r="I51" s="1" t="str">
        <f>_xlfn.XLOOKUP(SC_enz[[#This Row],[name_dir]],sc_gsm[Column3],sc_gsm[Column3],"")</f>
        <v>3IPM3MT_c_FWD</v>
      </c>
    </row>
    <row r="52" spans="1:9" ht="16" x14ac:dyDescent="0.2">
      <c r="A52" t="s">
        <v>113</v>
      </c>
      <c r="B52" t="s">
        <v>3902</v>
      </c>
      <c r="C52" t="s">
        <v>48</v>
      </c>
      <c r="D52" t="s">
        <v>49</v>
      </c>
      <c r="E52" t="s">
        <v>7</v>
      </c>
      <c r="G52" s="1" t="str">
        <f>SC_enz[[#This Row],[rxn_src]]&amp;"_"&amp;SC_enz[[#This Row],[dir]]</f>
        <v>IPPMIa_c_FWD</v>
      </c>
      <c r="H52" s="1" t="str">
        <f>_xlfn.XLOOKUP(SC_enz[[#This Row],[name_dir]],RT_gsm[Column3],RT_gsm[Column3],"")</f>
        <v>IPPMIa_c_FWD</v>
      </c>
      <c r="I52" s="1" t="str">
        <f>_xlfn.XLOOKUP(SC_enz[[#This Row],[name_dir]],sc_gsm[Column3],sc_gsm[Column3],"")</f>
        <v>IPPMIa_c_FWD</v>
      </c>
    </row>
    <row r="53" spans="1:9" ht="16" x14ac:dyDescent="0.2">
      <c r="A53" t="s">
        <v>113</v>
      </c>
      <c r="B53" t="s">
        <v>3903</v>
      </c>
      <c r="C53" t="s">
        <v>48</v>
      </c>
      <c r="D53" t="s">
        <v>49</v>
      </c>
      <c r="E53" t="s">
        <v>7</v>
      </c>
      <c r="G53" s="1" t="str">
        <f>SC_enz[[#This Row],[rxn_src]]&amp;"_"&amp;SC_enz[[#This Row],[dir]]</f>
        <v>IPPMIa_c_REV</v>
      </c>
      <c r="H53" s="1" t="str">
        <f>_xlfn.XLOOKUP(SC_enz[[#This Row],[name_dir]],RT_gsm[Column3],RT_gsm[Column3],"")</f>
        <v>IPPMIa_c_REV</v>
      </c>
      <c r="I53" s="1" t="str">
        <f>_xlfn.XLOOKUP(SC_enz[[#This Row],[name_dir]],sc_gsm[Column3],sc_gsm[Column3],"")</f>
        <v>IPPMIa_c_REV</v>
      </c>
    </row>
    <row r="54" spans="1:9" ht="16" x14ac:dyDescent="0.2">
      <c r="A54" t="s">
        <v>114</v>
      </c>
      <c r="B54" t="s">
        <v>3902</v>
      </c>
      <c r="C54" t="s">
        <v>115</v>
      </c>
      <c r="D54" t="s">
        <v>116</v>
      </c>
      <c r="E54" t="s">
        <v>7</v>
      </c>
      <c r="G54" s="1" t="str">
        <f>SC_enz[[#This Row],[rxn_src]]&amp;"_"&amp;SC_enz[[#This Row],[dir]]</f>
        <v>IPMD_c_FWD</v>
      </c>
      <c r="H54" s="1" t="str">
        <f>_xlfn.XLOOKUP(SC_enz[[#This Row],[name_dir]],RT_gsm[Column3],RT_gsm[Column3],"")</f>
        <v>IPMD_c_FWD</v>
      </c>
      <c r="I54" s="1" t="str">
        <f>_xlfn.XLOOKUP(SC_enz[[#This Row],[name_dir]],sc_gsm[Column3],sc_gsm[Column3],"")</f>
        <v>IPMD_c_FWD</v>
      </c>
    </row>
    <row r="55" spans="1:9" ht="16" x14ac:dyDescent="0.2">
      <c r="A55" t="s">
        <v>117</v>
      </c>
      <c r="B55" t="s">
        <v>3902</v>
      </c>
      <c r="C55" t="s">
        <v>118</v>
      </c>
      <c r="D55" t="s">
        <v>119</v>
      </c>
      <c r="E55" t="s">
        <v>7</v>
      </c>
      <c r="G55" s="1" t="str">
        <f>SC_enz[[#This Row],[rxn_src]]&amp;"_"&amp;SC_enz[[#This Row],[dir]]</f>
        <v>3MOBDC_c_FWD</v>
      </c>
      <c r="H55" s="1" t="str">
        <f>_xlfn.XLOOKUP(SC_enz[[#This Row],[name_dir]],RT_gsm[Column3],RT_gsm[Column3],"")</f>
        <v>3MOBDC_c_FWD</v>
      </c>
      <c r="I55" s="1" t="str">
        <f>_xlfn.XLOOKUP(SC_enz[[#This Row],[name_dir]],sc_gsm[Column3],sc_gsm[Column3],"")</f>
        <v>3MOBDC_c_FWD</v>
      </c>
    </row>
    <row r="56" spans="1:9" ht="16" x14ac:dyDescent="0.2">
      <c r="A56" t="s">
        <v>117</v>
      </c>
      <c r="B56" t="s">
        <v>3902</v>
      </c>
      <c r="C56" t="s">
        <v>120</v>
      </c>
      <c r="D56" t="s">
        <v>121</v>
      </c>
      <c r="E56" t="s">
        <v>7</v>
      </c>
      <c r="G56" s="1" t="str">
        <f>SC_enz[[#This Row],[rxn_src]]&amp;"_"&amp;SC_enz[[#This Row],[dir]]</f>
        <v>3MOBDC_c_FWD</v>
      </c>
      <c r="H56" s="1" t="str">
        <f>_xlfn.XLOOKUP(SC_enz[[#This Row],[name_dir]],RT_gsm[Column3],RT_gsm[Column3],"")</f>
        <v>3MOBDC_c_FWD</v>
      </c>
      <c r="I56" s="1" t="str">
        <f>_xlfn.XLOOKUP(SC_enz[[#This Row],[name_dir]],sc_gsm[Column3],sc_gsm[Column3],"")</f>
        <v>3MOBDC_c_FWD</v>
      </c>
    </row>
    <row r="57" spans="1:9" ht="16" x14ac:dyDescent="0.2">
      <c r="A57" t="s">
        <v>117</v>
      </c>
      <c r="B57" t="s">
        <v>3902</v>
      </c>
      <c r="C57" t="s">
        <v>122</v>
      </c>
      <c r="D57" t="s">
        <v>123</v>
      </c>
      <c r="E57" t="s">
        <v>7</v>
      </c>
      <c r="G57" s="1" t="str">
        <f>SC_enz[[#This Row],[rxn_src]]&amp;"_"&amp;SC_enz[[#This Row],[dir]]</f>
        <v>3MOBDC_c_FWD</v>
      </c>
      <c r="H57" s="1" t="str">
        <f>_xlfn.XLOOKUP(SC_enz[[#This Row],[name_dir]],RT_gsm[Column3],RT_gsm[Column3],"")</f>
        <v>3MOBDC_c_FWD</v>
      </c>
      <c r="I57" s="1" t="str">
        <f>_xlfn.XLOOKUP(SC_enz[[#This Row],[name_dir]],sc_gsm[Column3],sc_gsm[Column3],"")</f>
        <v>3MOBDC_c_FWD</v>
      </c>
    </row>
    <row r="58" spans="1:9" ht="16" x14ac:dyDescent="0.2">
      <c r="A58" t="s">
        <v>124</v>
      </c>
      <c r="B58" t="s">
        <v>3902</v>
      </c>
      <c r="C58" t="s">
        <v>125</v>
      </c>
      <c r="D58" t="s">
        <v>126</v>
      </c>
      <c r="E58" t="s">
        <v>7</v>
      </c>
      <c r="G58" s="1" t="str">
        <f>SC_enz[[#This Row],[rxn_src]]&amp;"_"&amp;SC_enz[[#This Row],[dir]]</f>
        <v>MTMOHT_m_FWD</v>
      </c>
      <c r="H58" s="1" t="str">
        <f>_xlfn.XLOOKUP(SC_enz[[#This Row],[name_dir]],RT_gsm[Column3],RT_gsm[Column3],"")</f>
        <v>MTMOHT_m_FWD</v>
      </c>
      <c r="I58" s="1" t="str">
        <f>_xlfn.XLOOKUP(SC_enz[[#This Row],[name_dir]],sc_gsm[Column3],sc_gsm[Column3],"")</f>
        <v>MTMOHT_m_FWD</v>
      </c>
    </row>
    <row r="59" spans="1:9" ht="16" x14ac:dyDescent="0.2">
      <c r="A59" t="s">
        <v>127</v>
      </c>
      <c r="B59" t="s">
        <v>3902</v>
      </c>
      <c r="C59" t="s">
        <v>85</v>
      </c>
      <c r="D59" t="s">
        <v>86</v>
      </c>
      <c r="E59" t="s">
        <v>7</v>
      </c>
      <c r="G59" s="1" t="str">
        <f>SC_enz[[#This Row],[rxn_src]]&amp;"_"&amp;SC_enz[[#This Row],[dir]]</f>
        <v>PSCIT_c_FWD</v>
      </c>
      <c r="H59" s="1" t="str">
        <f>_xlfn.XLOOKUP(SC_enz[[#This Row],[name_dir]],RT_gsm[Column3],RT_gsm[Column3],"")</f>
        <v>PSCIT_c_FWD</v>
      </c>
      <c r="I59" s="1" t="str">
        <f>_xlfn.XLOOKUP(SC_enz[[#This Row],[name_dir]],sc_gsm[Column3],sc_gsm[Column3],"")</f>
        <v>PSCIT_c_FWD</v>
      </c>
    </row>
    <row r="60" spans="1:9" ht="16" x14ac:dyDescent="0.2">
      <c r="A60" t="s">
        <v>128</v>
      </c>
      <c r="B60" t="s">
        <v>3902</v>
      </c>
      <c r="C60" t="s">
        <v>129</v>
      </c>
      <c r="D60" t="s">
        <v>130</v>
      </c>
      <c r="E60" t="s">
        <v>7</v>
      </c>
      <c r="G60" s="1" t="str">
        <f>SC_enz[[#This Row],[rxn_src]]&amp;"_"&amp;SC_enz[[#This Row],[dir]]</f>
        <v>ADCS_c_FWD</v>
      </c>
      <c r="H60" s="1" t="str">
        <f>_xlfn.XLOOKUP(SC_enz[[#This Row],[name_dir]],RT_gsm[Column3],RT_gsm[Column3],"")</f>
        <v>ADCS_c_FWD</v>
      </c>
      <c r="I60" s="1" t="str">
        <f>_xlfn.XLOOKUP(SC_enz[[#This Row],[name_dir]],sc_gsm[Column3],sc_gsm[Column3],"")</f>
        <v>ADCS_c_FWD</v>
      </c>
    </row>
    <row r="61" spans="1:9" ht="16" x14ac:dyDescent="0.2">
      <c r="A61" t="s">
        <v>131</v>
      </c>
      <c r="B61" t="s">
        <v>3902</v>
      </c>
      <c r="C61" t="s">
        <v>132</v>
      </c>
      <c r="D61" t="s">
        <v>133</v>
      </c>
      <c r="E61" t="s">
        <v>7</v>
      </c>
      <c r="G61" s="1" t="str">
        <f>SC_enz[[#This Row],[rxn_src]]&amp;"_"&amp;SC_enz[[#This Row],[dir]]</f>
        <v>ADCL_c_FWD</v>
      </c>
      <c r="H61" s="1" t="str">
        <f>_xlfn.XLOOKUP(SC_enz[[#This Row],[name_dir]],RT_gsm[Column3],RT_gsm[Column3],"")</f>
        <v>ADCL_c_FWD</v>
      </c>
      <c r="I61" s="1" t="str">
        <f>_xlfn.XLOOKUP(SC_enz[[#This Row],[name_dir]],sc_gsm[Column3],sc_gsm[Column3],"")</f>
        <v>ADCL_c_FWD</v>
      </c>
    </row>
    <row r="62" spans="1:9" ht="16" x14ac:dyDescent="0.2">
      <c r="A62" t="s">
        <v>134</v>
      </c>
      <c r="B62" t="s">
        <v>3902</v>
      </c>
      <c r="C62" t="s">
        <v>135</v>
      </c>
      <c r="D62" t="s">
        <v>136</v>
      </c>
      <c r="E62" t="s">
        <v>12</v>
      </c>
      <c r="F62" t="s">
        <v>137</v>
      </c>
      <c r="G62" s="1" t="str">
        <f>SC_enz[[#This Row],[rxn_src]]&amp;"_"&amp;SC_enz[[#This Row],[dir]]</f>
        <v>ABTA_c_FWD</v>
      </c>
      <c r="H62" s="1" t="str">
        <f>_xlfn.XLOOKUP(SC_enz[[#This Row],[name_dir]],RT_gsm[Column3],RT_gsm[Column3],"")</f>
        <v>ABTA_c_FWD</v>
      </c>
      <c r="I62" s="1" t="str">
        <f>_xlfn.XLOOKUP(SC_enz[[#This Row],[name_dir]],sc_gsm[Column3],sc_gsm[Column3],"")</f>
        <v>ABTA_c_FWD</v>
      </c>
    </row>
    <row r="63" spans="1:9" ht="16" x14ac:dyDescent="0.2">
      <c r="A63" t="s">
        <v>138</v>
      </c>
      <c r="B63" t="s">
        <v>3902</v>
      </c>
      <c r="C63" t="s">
        <v>139</v>
      </c>
      <c r="D63" t="s">
        <v>140</v>
      </c>
      <c r="E63" t="s">
        <v>7</v>
      </c>
      <c r="G63" s="1" t="str">
        <f>SC_enz[[#This Row],[rxn_src]]&amp;"_"&amp;SC_enz[[#This Row],[dir]]</f>
        <v>4HTHRS_c_FWD</v>
      </c>
      <c r="H63" s="1" t="str">
        <f>_xlfn.XLOOKUP(SC_enz[[#This Row],[name_dir]],RT_gsm[Column3],RT_gsm[Column3],"")</f>
        <v>4HTHRS_c_FWD</v>
      </c>
      <c r="I63" s="1" t="str">
        <f>_xlfn.XLOOKUP(SC_enz[[#This Row],[name_dir]],sc_gsm[Column3],sc_gsm[Column3],"")</f>
        <v>4HTHRS_c_FWD</v>
      </c>
    </row>
    <row r="64" spans="1:9" ht="16" x14ac:dyDescent="0.2">
      <c r="A64" t="s">
        <v>141</v>
      </c>
      <c r="B64" t="s">
        <v>3902</v>
      </c>
      <c r="C64" t="s">
        <v>142</v>
      </c>
      <c r="D64" t="s">
        <v>143</v>
      </c>
      <c r="E64" t="s">
        <v>7</v>
      </c>
      <c r="G64" s="1" t="str">
        <f>SC_enz[[#This Row],[rxn_src]]&amp;"_"&amp;SC_enz[[#This Row],[dir]]</f>
        <v>4HBZF_m_FWD</v>
      </c>
      <c r="H64" s="1" t="str">
        <f>_xlfn.XLOOKUP(SC_enz[[#This Row],[name_dir]],RT_gsm[Column3],RT_gsm[Column3],"")</f>
        <v/>
      </c>
      <c r="I64" s="1" t="str">
        <f>_xlfn.XLOOKUP(SC_enz[[#This Row],[name_dir]],sc_gsm[Column3],sc_gsm[Column3],"")</f>
        <v>4HBZF_m_FWD</v>
      </c>
    </row>
    <row r="65" spans="1:9" ht="16" x14ac:dyDescent="0.2">
      <c r="A65" t="s">
        <v>144</v>
      </c>
      <c r="B65" t="s">
        <v>3902</v>
      </c>
      <c r="C65" t="s">
        <v>145</v>
      </c>
      <c r="D65" t="s">
        <v>146</v>
      </c>
      <c r="E65" t="s">
        <v>7</v>
      </c>
      <c r="G65" s="1" t="str">
        <f>SC_enz[[#This Row],[rxn_src]]&amp;"_"&amp;SC_enz[[#This Row],[dir]]</f>
        <v>4DPMIPPH_c_FWD</v>
      </c>
      <c r="H65" s="1" t="str">
        <f>_xlfn.XLOOKUP(SC_enz[[#This Row],[name_dir]],RT_gsm[Column3],RT_gsm[Column3],"")</f>
        <v>4DPMIPPH_c_FWD</v>
      </c>
      <c r="I65" s="1" t="str">
        <f>_xlfn.XLOOKUP(SC_enz[[#This Row],[name_dir]],sc_gsm[Column3],sc_gsm[Column3],"")</f>
        <v>4DPMIPPH_c_FWD</v>
      </c>
    </row>
    <row r="66" spans="1:9" ht="16" x14ac:dyDescent="0.2">
      <c r="A66" t="s">
        <v>144</v>
      </c>
      <c r="B66" t="s">
        <v>3903</v>
      </c>
      <c r="C66" t="s">
        <v>145</v>
      </c>
      <c r="D66" t="s">
        <v>146</v>
      </c>
      <c r="E66" t="s">
        <v>7</v>
      </c>
      <c r="G66" s="1" t="str">
        <f>SC_enz[[#This Row],[rxn_src]]&amp;"_"&amp;SC_enz[[#This Row],[dir]]</f>
        <v>4DPMIPPH_c_REV</v>
      </c>
      <c r="H66" s="1" t="str">
        <f>_xlfn.XLOOKUP(SC_enz[[#This Row],[name_dir]],RT_gsm[Column3],RT_gsm[Column3],"")</f>
        <v>4DPMIPPH_c_REV</v>
      </c>
      <c r="I66" s="1" t="str">
        <f>_xlfn.XLOOKUP(SC_enz[[#This Row],[name_dir]],sc_gsm[Column3],sc_gsm[Column3],"")</f>
        <v>4DPMIPPH_c_REV</v>
      </c>
    </row>
    <row r="67" spans="1:9" ht="16" x14ac:dyDescent="0.2">
      <c r="A67" t="s">
        <v>144</v>
      </c>
      <c r="B67" t="s">
        <v>3902</v>
      </c>
      <c r="C67" t="s">
        <v>147</v>
      </c>
      <c r="D67" t="s">
        <v>148</v>
      </c>
      <c r="E67" t="s">
        <v>7</v>
      </c>
      <c r="G67" s="1" t="str">
        <f>SC_enz[[#This Row],[rxn_src]]&amp;"_"&amp;SC_enz[[#This Row],[dir]]</f>
        <v>4DPMIPPH_c_FWD</v>
      </c>
      <c r="H67" s="1" t="str">
        <f>_xlfn.XLOOKUP(SC_enz[[#This Row],[name_dir]],RT_gsm[Column3],RT_gsm[Column3],"")</f>
        <v>4DPMIPPH_c_FWD</v>
      </c>
      <c r="I67" s="1" t="str">
        <f>_xlfn.XLOOKUP(SC_enz[[#This Row],[name_dir]],sc_gsm[Column3],sc_gsm[Column3],"")</f>
        <v>4DPMIPPH_c_FWD</v>
      </c>
    </row>
    <row r="68" spans="1:9" ht="16" x14ac:dyDescent="0.2">
      <c r="A68" t="s">
        <v>144</v>
      </c>
      <c r="B68" t="s">
        <v>3903</v>
      </c>
      <c r="C68" t="s">
        <v>147</v>
      </c>
      <c r="D68" t="s">
        <v>148</v>
      </c>
      <c r="E68" t="s">
        <v>7</v>
      </c>
      <c r="G68" s="1" t="str">
        <f>SC_enz[[#This Row],[rxn_src]]&amp;"_"&amp;SC_enz[[#This Row],[dir]]</f>
        <v>4DPMIPPH_c_REV</v>
      </c>
      <c r="H68" s="1" t="str">
        <f>_xlfn.XLOOKUP(SC_enz[[#This Row],[name_dir]],RT_gsm[Column3],RT_gsm[Column3],"")</f>
        <v>4DPMIPPH_c_REV</v>
      </c>
      <c r="I68" s="1" t="str">
        <f>_xlfn.XLOOKUP(SC_enz[[#This Row],[name_dir]],sc_gsm[Column3],sc_gsm[Column3],"")</f>
        <v>4DPMIPPH_c_REV</v>
      </c>
    </row>
    <row r="69" spans="1:9" ht="16" x14ac:dyDescent="0.2">
      <c r="A69" t="s">
        <v>149</v>
      </c>
      <c r="B69" t="s">
        <v>3902</v>
      </c>
      <c r="C69" t="s">
        <v>150</v>
      </c>
      <c r="D69" t="s">
        <v>151</v>
      </c>
      <c r="E69" t="s">
        <v>7</v>
      </c>
      <c r="G69" s="1" t="str">
        <f>SC_enz[[#This Row],[rxn_src]]&amp;"_"&amp;SC_enz[[#This Row],[dir]]</f>
        <v>IPPYP1_c_FWD</v>
      </c>
      <c r="H69" s="1" t="str">
        <f>_xlfn.XLOOKUP(SC_enz[[#This Row],[name_dir]],RT_gsm[Column3],RT_gsm[Column3],"")</f>
        <v>IPPYP1_c_FWD</v>
      </c>
      <c r="I69" s="1" t="str">
        <f>_xlfn.XLOOKUP(SC_enz[[#This Row],[name_dir]],sc_gsm[Column3],sc_gsm[Column3],"")</f>
        <v>IPPYP1_c_FWD</v>
      </c>
    </row>
    <row r="70" spans="1:9" ht="16" x14ac:dyDescent="0.2">
      <c r="A70" t="s">
        <v>152</v>
      </c>
      <c r="B70" t="s">
        <v>3902</v>
      </c>
      <c r="C70" t="s">
        <v>153</v>
      </c>
      <c r="D70" t="s">
        <v>154</v>
      </c>
      <c r="E70" t="s">
        <v>7</v>
      </c>
      <c r="G70" s="1" t="str">
        <f>SC_enz[[#This Row],[rxn_src]]&amp;"_"&amp;SC_enz[[#This Row],[dir]]</f>
        <v>MTAP_c_FWD</v>
      </c>
      <c r="H70" s="1" t="str">
        <f>_xlfn.XLOOKUP(SC_enz[[#This Row],[name_dir]],RT_gsm[Column3],RT_gsm[Column3],"")</f>
        <v>MTAP_c_FWD</v>
      </c>
      <c r="I70" s="1" t="str">
        <f>_xlfn.XLOOKUP(SC_enz[[#This Row],[name_dir]],sc_gsm[Column3],sc_gsm[Column3],"")</f>
        <v>MTAP_c_FWD</v>
      </c>
    </row>
    <row r="71" spans="1:9" ht="16" x14ac:dyDescent="0.2">
      <c r="A71" t="s">
        <v>155</v>
      </c>
      <c r="B71" t="s">
        <v>3902</v>
      </c>
      <c r="C71" t="s">
        <v>156</v>
      </c>
      <c r="D71" t="s">
        <v>157</v>
      </c>
      <c r="E71" t="s">
        <v>7</v>
      </c>
      <c r="G71" s="1" t="str">
        <f>SC_enz[[#This Row],[rxn_src]]&amp;"_"&amp;SC_enz[[#This Row],[dir]]</f>
        <v>NTD4pp_c_FWD</v>
      </c>
      <c r="H71" s="1" t="str">
        <f>_xlfn.XLOOKUP(SC_enz[[#This Row],[name_dir]],RT_gsm[Column3],RT_gsm[Column3],"")</f>
        <v>NTD4pp_c_FWD</v>
      </c>
      <c r="I71" s="1" t="str">
        <f>_xlfn.XLOOKUP(SC_enz[[#This Row],[name_dir]],sc_gsm[Column3],sc_gsm[Column3],"")</f>
        <v>NTD4pp_c_FWD</v>
      </c>
    </row>
    <row r="72" spans="1:9" ht="16" x14ac:dyDescent="0.2">
      <c r="A72" t="s">
        <v>155</v>
      </c>
      <c r="B72" t="s">
        <v>3902</v>
      </c>
      <c r="C72" t="s">
        <v>158</v>
      </c>
      <c r="D72" t="s">
        <v>159</v>
      </c>
      <c r="E72" t="s">
        <v>7</v>
      </c>
      <c r="G72" s="1" t="str">
        <f>SC_enz[[#This Row],[rxn_src]]&amp;"_"&amp;SC_enz[[#This Row],[dir]]</f>
        <v>NTD4pp_c_FWD</v>
      </c>
      <c r="H72" s="1" t="str">
        <f>_xlfn.XLOOKUP(SC_enz[[#This Row],[name_dir]],RT_gsm[Column3],RT_gsm[Column3],"")</f>
        <v>NTD4pp_c_FWD</v>
      </c>
      <c r="I72" s="1" t="str">
        <f>_xlfn.XLOOKUP(SC_enz[[#This Row],[name_dir]],sc_gsm[Column3],sc_gsm[Column3],"")</f>
        <v>NTD4pp_c_FWD</v>
      </c>
    </row>
    <row r="73" spans="1:9" ht="16" x14ac:dyDescent="0.2">
      <c r="A73" t="s">
        <v>160</v>
      </c>
      <c r="B73" t="s">
        <v>3902</v>
      </c>
      <c r="C73" t="s">
        <v>161</v>
      </c>
      <c r="D73" t="s">
        <v>162</v>
      </c>
      <c r="E73" t="s">
        <v>7</v>
      </c>
      <c r="G73" s="1" t="str">
        <f>SC_enz[[#This Row],[rxn_src]]&amp;"_"&amp;SC_enz[[#This Row],[dir]]</f>
        <v>NTD11_c_FWD</v>
      </c>
      <c r="H73" s="1" t="str">
        <f>_xlfn.XLOOKUP(SC_enz[[#This Row],[name_dir]],RT_gsm[Column3],RT_gsm[Column3],"")</f>
        <v/>
      </c>
      <c r="I73" s="1" t="str">
        <f>_xlfn.XLOOKUP(SC_enz[[#This Row],[name_dir]],sc_gsm[Column3],sc_gsm[Column3],"")</f>
        <v>NTD11_c_FWD</v>
      </c>
    </row>
    <row r="74" spans="1:9" ht="16" x14ac:dyDescent="0.2">
      <c r="A74" t="s">
        <v>163</v>
      </c>
      <c r="B74" t="s">
        <v>3902</v>
      </c>
      <c r="C74" t="s">
        <v>156</v>
      </c>
      <c r="D74" t="s">
        <v>157</v>
      </c>
      <c r="E74" t="s">
        <v>7</v>
      </c>
      <c r="G74" s="1" t="str">
        <f>SC_enz[[#This Row],[rxn_src]]&amp;"_"&amp;SC_enz[[#This Row],[dir]]</f>
        <v>NTD2pp_c_FWD</v>
      </c>
      <c r="H74" s="1" t="str">
        <f>_xlfn.XLOOKUP(SC_enz[[#This Row],[name_dir]],RT_gsm[Column3],RT_gsm[Column3],"")</f>
        <v>NTD2pp_c_FWD</v>
      </c>
      <c r="I74" s="1" t="str">
        <f>_xlfn.XLOOKUP(SC_enz[[#This Row],[name_dir]],sc_gsm[Column3],sc_gsm[Column3],"")</f>
        <v>NTD2pp_c_FWD</v>
      </c>
    </row>
    <row r="75" spans="1:9" ht="16" x14ac:dyDescent="0.2">
      <c r="A75" t="s">
        <v>163</v>
      </c>
      <c r="B75" t="s">
        <v>3902</v>
      </c>
      <c r="C75" t="s">
        <v>158</v>
      </c>
      <c r="D75" t="s">
        <v>159</v>
      </c>
      <c r="E75" t="s">
        <v>7</v>
      </c>
      <c r="G75" s="1" t="str">
        <f>SC_enz[[#This Row],[rxn_src]]&amp;"_"&amp;SC_enz[[#This Row],[dir]]</f>
        <v>NTD2pp_c_FWD</v>
      </c>
      <c r="H75" s="1" t="str">
        <f>_xlfn.XLOOKUP(SC_enz[[#This Row],[name_dir]],RT_gsm[Column3],RT_gsm[Column3],"")</f>
        <v>NTD2pp_c_FWD</v>
      </c>
      <c r="I75" s="1" t="str">
        <f>_xlfn.XLOOKUP(SC_enz[[#This Row],[name_dir]],sc_gsm[Column3],sc_gsm[Column3],"")</f>
        <v>NTD2pp_c_FWD</v>
      </c>
    </row>
    <row r="76" spans="1:9" ht="16" x14ac:dyDescent="0.2">
      <c r="A76" t="s">
        <v>164</v>
      </c>
      <c r="B76" t="s">
        <v>3902</v>
      </c>
      <c r="C76" t="s">
        <v>165</v>
      </c>
      <c r="D76" t="s">
        <v>166</v>
      </c>
      <c r="E76" t="s">
        <v>7</v>
      </c>
      <c r="G76" s="1" t="str">
        <f>SC_enz[[#This Row],[rxn_src]]&amp;"_"&amp;SC_enz[[#This Row],[dir]]</f>
        <v>PRFGS_c_FWD</v>
      </c>
      <c r="H76" s="1" t="str">
        <f>_xlfn.XLOOKUP(SC_enz[[#This Row],[name_dir]],RT_gsm[Column3],RT_gsm[Column3],"")</f>
        <v>PRFGS_c_FWD</v>
      </c>
      <c r="I76" s="1" t="str">
        <f>_xlfn.XLOOKUP(SC_enz[[#This Row],[name_dir]],sc_gsm[Column3],sc_gsm[Column3],"")</f>
        <v>PRFGS_c_FWD</v>
      </c>
    </row>
    <row r="77" spans="1:9" ht="16" x14ac:dyDescent="0.2">
      <c r="A77" t="s">
        <v>167</v>
      </c>
      <c r="B77" t="s">
        <v>3902</v>
      </c>
      <c r="C77" t="s">
        <v>168</v>
      </c>
      <c r="D77" t="s">
        <v>169</v>
      </c>
      <c r="E77" t="s">
        <v>7</v>
      </c>
      <c r="G77" s="1" t="str">
        <f>SC_enz[[#This Row],[rxn_src]]&amp;"_"&amp;SC_enz[[#This Row],[dir]]</f>
        <v>MTHFR3_c_FWD</v>
      </c>
      <c r="H77" s="1" t="str">
        <f>_xlfn.XLOOKUP(SC_enz[[#This Row],[name_dir]],RT_gsm[Column3],RT_gsm[Column3],"")</f>
        <v>MTHFR3_c_FWD</v>
      </c>
      <c r="I77" s="1" t="str">
        <f>_xlfn.XLOOKUP(SC_enz[[#This Row],[name_dir]],sc_gsm[Column3],sc_gsm[Column3],"")</f>
        <v>MTHFR3_c_FWD</v>
      </c>
    </row>
    <row r="78" spans="1:9" ht="16" x14ac:dyDescent="0.2">
      <c r="A78" t="s">
        <v>167</v>
      </c>
      <c r="B78" t="s">
        <v>3902</v>
      </c>
      <c r="C78" t="s">
        <v>170</v>
      </c>
      <c r="D78" t="s">
        <v>171</v>
      </c>
      <c r="E78" t="s">
        <v>7</v>
      </c>
      <c r="G78" s="1" t="str">
        <f>SC_enz[[#This Row],[rxn_src]]&amp;"_"&amp;SC_enz[[#This Row],[dir]]</f>
        <v>MTHFR3_c_FWD</v>
      </c>
      <c r="H78" s="1" t="str">
        <f>_xlfn.XLOOKUP(SC_enz[[#This Row],[name_dir]],RT_gsm[Column3],RT_gsm[Column3],"")</f>
        <v>MTHFR3_c_FWD</v>
      </c>
      <c r="I78" s="1" t="str">
        <f>_xlfn.XLOOKUP(SC_enz[[#This Row],[name_dir]],sc_gsm[Column3],sc_gsm[Column3],"")</f>
        <v>MTHFR3_c_FWD</v>
      </c>
    </row>
    <row r="79" spans="1:9" ht="16" x14ac:dyDescent="0.2">
      <c r="A79" t="s">
        <v>172</v>
      </c>
      <c r="B79" t="s">
        <v>3902</v>
      </c>
      <c r="C79" t="s">
        <v>173</v>
      </c>
      <c r="D79" t="s">
        <v>174</v>
      </c>
      <c r="E79" t="s">
        <v>12</v>
      </c>
      <c r="F79" t="s">
        <v>175</v>
      </c>
      <c r="G79" s="1" t="str">
        <f>SC_enz[[#This Row],[rxn_src]]&amp;"_"&amp;SC_enz[[#This Row],[dir]]</f>
        <v>ALAS_m_FWD</v>
      </c>
      <c r="H79" s="1" t="str">
        <f>_xlfn.XLOOKUP(SC_enz[[#This Row],[name_dir]],RT_gsm[Column3],RT_gsm[Column3],"")</f>
        <v>ALAS_m_FWD</v>
      </c>
      <c r="I79" s="1" t="str">
        <f>_xlfn.XLOOKUP(SC_enz[[#This Row],[name_dir]],sc_gsm[Column3],sc_gsm[Column3],"")</f>
        <v>ALAS_m_FWD</v>
      </c>
    </row>
    <row r="80" spans="1:9" ht="16" x14ac:dyDescent="0.2">
      <c r="A80" t="s">
        <v>176</v>
      </c>
      <c r="B80" t="s">
        <v>3902</v>
      </c>
      <c r="C80" t="s">
        <v>145</v>
      </c>
      <c r="D80" t="s">
        <v>146</v>
      </c>
      <c r="E80" t="s">
        <v>7</v>
      </c>
      <c r="G80" s="1" t="str">
        <f>SC_enz[[#This Row],[rxn_src]]&amp;"_"&amp;SC_enz[[#This Row],[dir]]</f>
        <v>5DPMIPPH_c_FWD</v>
      </c>
      <c r="H80" s="1" t="str">
        <f>_xlfn.XLOOKUP(SC_enz[[#This Row],[name_dir]],RT_gsm[Column3],RT_gsm[Column3],"")</f>
        <v/>
      </c>
      <c r="I80" s="1" t="str">
        <f>_xlfn.XLOOKUP(SC_enz[[#This Row],[name_dir]],sc_gsm[Column3],sc_gsm[Column3],"")</f>
        <v>5DPMIPPH_c_FWD</v>
      </c>
    </row>
    <row r="81" spans="1:9" ht="16" x14ac:dyDescent="0.2">
      <c r="A81" t="s">
        <v>177</v>
      </c>
      <c r="B81" t="s">
        <v>3902</v>
      </c>
      <c r="C81" t="s">
        <v>150</v>
      </c>
      <c r="D81" t="s">
        <v>151</v>
      </c>
      <c r="E81" t="s">
        <v>7</v>
      </c>
      <c r="G81" s="1" t="str">
        <f>SC_enz[[#This Row],[rxn_src]]&amp;"_"&amp;SC_enz[[#This Row],[dir]]</f>
        <v>PMI12346PS_c_FWD</v>
      </c>
      <c r="H81" s="1" t="str">
        <f>_xlfn.XLOOKUP(SC_enz[[#This Row],[name_dir]],RT_gsm[Column3],RT_gsm[Column3],"")</f>
        <v>PMI12346PS_c_FWD</v>
      </c>
      <c r="I81" s="1" t="str">
        <f>_xlfn.XLOOKUP(SC_enz[[#This Row],[name_dir]],sc_gsm[Column3],sc_gsm[Column3],"")</f>
        <v>PMI12346PS_c_FWD</v>
      </c>
    </row>
    <row r="82" spans="1:9" ht="16" x14ac:dyDescent="0.2">
      <c r="A82" t="s">
        <v>178</v>
      </c>
      <c r="B82" t="s">
        <v>3902</v>
      </c>
      <c r="C82" t="s">
        <v>179</v>
      </c>
      <c r="D82" t="s">
        <v>180</v>
      </c>
      <c r="E82" t="s">
        <v>7</v>
      </c>
      <c r="G82" s="1" t="str">
        <f>SC_enz[[#This Row],[rxn_src]]&amp;"_"&amp;SC_enz[[#This Row],[dir]]</f>
        <v>MHPGLUT_c_FWD</v>
      </c>
      <c r="H82" s="1" t="str">
        <f>_xlfn.XLOOKUP(SC_enz[[#This Row],[name_dir]],RT_gsm[Column3],RT_gsm[Column3],"")</f>
        <v>MHPGLUT_c_FWD</v>
      </c>
      <c r="I82" s="1" t="str">
        <f>_xlfn.XLOOKUP(SC_enz[[#This Row],[name_dir]],sc_gsm[Column3],sc_gsm[Column3],"")</f>
        <v>MHPGLUT_c_FWD</v>
      </c>
    </row>
    <row r="83" spans="1:9" ht="16" x14ac:dyDescent="0.2">
      <c r="A83" t="s">
        <v>181</v>
      </c>
      <c r="B83" t="s">
        <v>3902</v>
      </c>
      <c r="C83" t="s">
        <v>182</v>
      </c>
      <c r="D83" t="s">
        <v>183</v>
      </c>
      <c r="E83" t="s">
        <v>7</v>
      </c>
      <c r="G83" s="1" t="str">
        <f>SC_enz[[#This Row],[rxn_src]]&amp;"_"&amp;SC_enz[[#This Row],[dir]]</f>
        <v>MDRPD_c_FWD</v>
      </c>
      <c r="H83" s="1" t="str">
        <f>_xlfn.XLOOKUP(SC_enz[[#This Row],[name_dir]],RT_gsm[Column3],RT_gsm[Column3],"")</f>
        <v>MDRPD_c_FWD</v>
      </c>
      <c r="I83" s="1" t="str">
        <f>_xlfn.XLOOKUP(SC_enz[[#This Row],[name_dir]],sc_gsm[Column3],sc_gsm[Column3],"")</f>
        <v>MDRPD_c_FWD</v>
      </c>
    </row>
    <row r="84" spans="1:9" ht="16" x14ac:dyDescent="0.2">
      <c r="A84" t="s">
        <v>184</v>
      </c>
      <c r="B84" t="s">
        <v>3902</v>
      </c>
      <c r="C84" t="s">
        <v>185</v>
      </c>
      <c r="D84" t="s">
        <v>186</v>
      </c>
      <c r="E84" t="s">
        <v>7</v>
      </c>
      <c r="G84" s="1" t="str">
        <f>SC_enz[[#This Row],[rxn_src]]&amp;"_"&amp;SC_enz[[#This Row],[dir]]</f>
        <v>MTRI_c_FWD</v>
      </c>
      <c r="H84" s="1" t="str">
        <f>_xlfn.XLOOKUP(SC_enz[[#This Row],[name_dir]],RT_gsm[Column3],RT_gsm[Column3],"")</f>
        <v>MTRI_c_FWD</v>
      </c>
      <c r="I84" s="1" t="str">
        <f>_xlfn.XLOOKUP(SC_enz[[#This Row],[name_dir]],sc_gsm[Column3],sc_gsm[Column3],"")</f>
        <v>MTRI_c_FWD</v>
      </c>
    </row>
    <row r="85" spans="1:9" ht="16" x14ac:dyDescent="0.2">
      <c r="A85" t="s">
        <v>184</v>
      </c>
      <c r="B85" t="s">
        <v>3903</v>
      </c>
      <c r="C85" t="s">
        <v>185</v>
      </c>
      <c r="D85" t="s">
        <v>186</v>
      </c>
      <c r="E85" t="s">
        <v>7</v>
      </c>
      <c r="G85" s="1" t="str">
        <f>SC_enz[[#This Row],[rxn_src]]&amp;"_"&amp;SC_enz[[#This Row],[dir]]</f>
        <v>MTRI_c_REV</v>
      </c>
      <c r="H85" s="1" t="str">
        <f>_xlfn.XLOOKUP(SC_enz[[#This Row],[name_dir]],RT_gsm[Column3],RT_gsm[Column3],"")</f>
        <v>MTRI_c_REV</v>
      </c>
      <c r="I85" s="1" t="str">
        <f>_xlfn.XLOOKUP(SC_enz[[#This Row],[name_dir]],sc_gsm[Column3],sc_gsm[Column3],"")</f>
        <v>MTRI_c_REV</v>
      </c>
    </row>
    <row r="86" spans="1:9" ht="16" x14ac:dyDescent="0.2">
      <c r="A86" t="s">
        <v>187</v>
      </c>
      <c r="B86" t="s">
        <v>3902</v>
      </c>
      <c r="C86" t="s">
        <v>147</v>
      </c>
      <c r="D86" t="s">
        <v>148</v>
      </c>
      <c r="E86" t="s">
        <v>7</v>
      </c>
      <c r="G86" s="1" t="str">
        <f>SC_enz[[#This Row],[rxn_src]]&amp;"_"&amp;SC_enz[[#This Row],[dir]]</f>
        <v>IPPYP2_c_FWD</v>
      </c>
      <c r="H86" s="1" t="str">
        <f>_xlfn.XLOOKUP(SC_enz[[#This Row],[name_dir]],RT_gsm[Column3],RT_gsm[Column3],"")</f>
        <v>IPPYP2_c_FWD</v>
      </c>
      <c r="I86" s="1" t="str">
        <f>_xlfn.XLOOKUP(SC_enz[[#This Row],[name_dir]],sc_gsm[Column3],sc_gsm[Column3],"")</f>
        <v>IPPYP2_c_FWD</v>
      </c>
    </row>
    <row r="87" spans="1:9" ht="16" x14ac:dyDescent="0.2">
      <c r="A87" t="s">
        <v>187</v>
      </c>
      <c r="B87" t="s">
        <v>3903</v>
      </c>
      <c r="C87" t="s">
        <v>147</v>
      </c>
      <c r="D87" t="s">
        <v>148</v>
      </c>
      <c r="E87" t="s">
        <v>7</v>
      </c>
      <c r="G87" s="1" t="str">
        <f>SC_enz[[#This Row],[rxn_src]]&amp;"_"&amp;SC_enz[[#This Row],[dir]]</f>
        <v>IPPYP2_c_REV</v>
      </c>
      <c r="H87" s="1" t="str">
        <f>_xlfn.XLOOKUP(SC_enz[[#This Row],[name_dir]],RT_gsm[Column3],RT_gsm[Column3],"")</f>
        <v>IPPYP2_c_REV</v>
      </c>
      <c r="I87" s="1" t="str">
        <f>_xlfn.XLOOKUP(SC_enz[[#This Row],[name_dir]],sc_gsm[Column3],sc_gsm[Column3],"")</f>
        <v>IPPYP2_c_REV</v>
      </c>
    </row>
    <row r="88" spans="1:9" ht="16" x14ac:dyDescent="0.2">
      <c r="A88" t="s">
        <v>188</v>
      </c>
      <c r="B88" t="s">
        <v>3902</v>
      </c>
      <c r="C88" t="s">
        <v>147</v>
      </c>
      <c r="D88" t="s">
        <v>148</v>
      </c>
      <c r="E88" t="s">
        <v>7</v>
      </c>
      <c r="G88" s="1" t="str">
        <f>SC_enz[[#This Row],[rxn_src]]&amp;"_"&amp;SC_enz[[#This Row],[dir]]</f>
        <v>IPPYP3_c_FWD</v>
      </c>
      <c r="H88" s="1" t="str">
        <f>_xlfn.XLOOKUP(SC_enz[[#This Row],[name_dir]],RT_gsm[Column3],RT_gsm[Column3],"")</f>
        <v>IPPYP3_c_FWD</v>
      </c>
      <c r="I88" s="1" t="str">
        <f>_xlfn.XLOOKUP(SC_enz[[#This Row],[name_dir]],sc_gsm[Column3],sc_gsm[Column3],"")</f>
        <v>IPPYP3_c_FWD</v>
      </c>
    </row>
    <row r="89" spans="1:9" ht="16" x14ac:dyDescent="0.2">
      <c r="A89" t="s">
        <v>188</v>
      </c>
      <c r="B89" t="s">
        <v>3903</v>
      </c>
      <c r="C89" t="s">
        <v>147</v>
      </c>
      <c r="D89" t="s">
        <v>148</v>
      </c>
      <c r="E89" t="s">
        <v>7</v>
      </c>
      <c r="G89" s="1" t="str">
        <f>SC_enz[[#This Row],[rxn_src]]&amp;"_"&amp;SC_enz[[#This Row],[dir]]</f>
        <v>IPPYP3_c_REV</v>
      </c>
      <c r="H89" s="1" t="str">
        <f>_xlfn.XLOOKUP(SC_enz[[#This Row],[name_dir]],RT_gsm[Column3],RT_gsm[Column3],"")</f>
        <v>IPPYP3_c_REV</v>
      </c>
      <c r="I89" s="1" t="str">
        <f>_xlfn.XLOOKUP(SC_enz[[#This Row],[name_dir]],sc_gsm[Column3],sc_gsm[Column3],"")</f>
        <v>IPPYP3_c_REV</v>
      </c>
    </row>
    <row r="90" spans="1:9" ht="16" x14ac:dyDescent="0.2">
      <c r="A90" t="s">
        <v>189</v>
      </c>
      <c r="B90" t="s">
        <v>3902</v>
      </c>
      <c r="C90" t="s">
        <v>190</v>
      </c>
      <c r="D90" t="s">
        <v>191</v>
      </c>
      <c r="E90" t="s">
        <v>7</v>
      </c>
      <c r="G90" s="1" t="str">
        <f>SC_enz[[#This Row],[rxn_src]]&amp;"_"&amp;SC_enz[[#This Row],[dir]]</f>
        <v>PFK_4_c_FWD</v>
      </c>
      <c r="H90" s="1" t="str">
        <f>_xlfn.XLOOKUP(SC_enz[[#This Row],[name_dir]],RT_gsm[Column3],RT_gsm[Column3],"")</f>
        <v/>
      </c>
      <c r="I90" s="1" t="str">
        <f>_xlfn.XLOOKUP(SC_enz[[#This Row],[name_dir]],sc_gsm[Column3],sc_gsm[Column3],"")</f>
        <v>PFK_4_c_FWD</v>
      </c>
    </row>
    <row r="91" spans="1:9" ht="16" x14ac:dyDescent="0.2">
      <c r="A91" t="s">
        <v>189</v>
      </c>
      <c r="B91" t="s">
        <v>3902</v>
      </c>
      <c r="C91" t="s">
        <v>192</v>
      </c>
      <c r="D91" t="s">
        <v>193</v>
      </c>
      <c r="E91" t="s">
        <v>7</v>
      </c>
      <c r="G91" s="1" t="str">
        <f>SC_enz[[#This Row],[rxn_src]]&amp;"_"&amp;SC_enz[[#This Row],[dir]]</f>
        <v>PFK_4_c_FWD</v>
      </c>
      <c r="H91" s="1" t="str">
        <f>_xlfn.XLOOKUP(SC_enz[[#This Row],[name_dir]],RT_gsm[Column3],RT_gsm[Column3],"")</f>
        <v/>
      </c>
      <c r="I91" s="1" t="str">
        <f>_xlfn.XLOOKUP(SC_enz[[#This Row],[name_dir]],sc_gsm[Column3],sc_gsm[Column3],"")</f>
        <v>PFK_4_c_FWD</v>
      </c>
    </row>
    <row r="92" spans="1:9" ht="16" x14ac:dyDescent="0.2">
      <c r="A92" t="s">
        <v>194</v>
      </c>
      <c r="B92" t="s">
        <v>3902</v>
      </c>
      <c r="C92" t="s">
        <v>195</v>
      </c>
      <c r="D92" t="s">
        <v>196</v>
      </c>
      <c r="E92" t="s">
        <v>7</v>
      </c>
      <c r="G92" s="1" t="str">
        <f>SC_enz[[#This Row],[rxn_src]]&amp;"_"&amp;SC_enz[[#This Row],[dir]]</f>
        <v>PGL_c_FWD</v>
      </c>
      <c r="H92" s="1" t="str">
        <f>_xlfn.XLOOKUP(SC_enz[[#This Row],[name_dir]],RT_gsm[Column3],RT_gsm[Column3],"")</f>
        <v>PGL_c_FWD</v>
      </c>
      <c r="I92" s="1" t="str">
        <f>_xlfn.XLOOKUP(SC_enz[[#This Row],[name_dir]],sc_gsm[Column3],sc_gsm[Column3],"")</f>
        <v>PGL_c_FWD</v>
      </c>
    </row>
    <row r="93" spans="1:9" ht="16" x14ac:dyDescent="0.2">
      <c r="A93" t="s">
        <v>194</v>
      </c>
      <c r="B93" t="s">
        <v>3902</v>
      </c>
      <c r="C93" t="s">
        <v>197</v>
      </c>
      <c r="D93" t="s">
        <v>198</v>
      </c>
      <c r="E93" t="s">
        <v>7</v>
      </c>
      <c r="G93" s="1" t="str">
        <f>SC_enz[[#This Row],[rxn_src]]&amp;"_"&amp;SC_enz[[#This Row],[dir]]</f>
        <v>PGL_c_FWD</v>
      </c>
      <c r="H93" s="1" t="str">
        <f>_xlfn.XLOOKUP(SC_enz[[#This Row],[name_dir]],RT_gsm[Column3],RT_gsm[Column3],"")</f>
        <v>PGL_c_FWD</v>
      </c>
      <c r="I93" s="1" t="str">
        <f>_xlfn.XLOOKUP(SC_enz[[#This Row],[name_dir]],sc_gsm[Column3],sc_gsm[Column3],"")</f>
        <v>PGL_c_FWD</v>
      </c>
    </row>
    <row r="94" spans="1:9" ht="16" x14ac:dyDescent="0.2">
      <c r="A94" t="s">
        <v>199</v>
      </c>
      <c r="B94" t="s">
        <v>3902</v>
      </c>
      <c r="C94" t="s">
        <v>147</v>
      </c>
      <c r="D94" t="s">
        <v>148</v>
      </c>
      <c r="E94" t="s">
        <v>7</v>
      </c>
      <c r="G94" s="1" t="str">
        <f>SC_enz[[#This Row],[rxn_src]]&amp;"_"&amp;SC_enz[[#This Row],[dir]]</f>
        <v>6DPMIPPH_c_FWD</v>
      </c>
      <c r="H94" s="1" t="str">
        <f>_xlfn.XLOOKUP(SC_enz[[#This Row],[name_dir]],RT_gsm[Column3],RT_gsm[Column3],"")</f>
        <v>6DPMIPPH_c_FWD</v>
      </c>
      <c r="I94" s="1" t="str">
        <f>_xlfn.XLOOKUP(SC_enz[[#This Row],[name_dir]],sc_gsm[Column3],sc_gsm[Column3],"")</f>
        <v>6DPMIPPH_c_FWD</v>
      </c>
    </row>
    <row r="95" spans="1:9" ht="16" x14ac:dyDescent="0.2">
      <c r="A95" t="s">
        <v>199</v>
      </c>
      <c r="B95" t="s">
        <v>3903</v>
      </c>
      <c r="C95" t="s">
        <v>147</v>
      </c>
      <c r="D95" t="s">
        <v>148</v>
      </c>
      <c r="E95" t="s">
        <v>7</v>
      </c>
      <c r="G95" s="1" t="str">
        <f>SC_enz[[#This Row],[rxn_src]]&amp;"_"&amp;SC_enz[[#This Row],[dir]]</f>
        <v>6DPMIPPH_c_REV</v>
      </c>
      <c r="H95" s="1" t="str">
        <f>_xlfn.XLOOKUP(SC_enz[[#This Row],[name_dir]],RT_gsm[Column3],RT_gsm[Column3],"")</f>
        <v>6DPMIPPH_c_REV</v>
      </c>
      <c r="I95" s="1" t="str">
        <f>_xlfn.XLOOKUP(SC_enz[[#This Row],[name_dir]],sc_gsm[Column3],sc_gsm[Column3],"")</f>
        <v>6DPMIPPH_c_REV</v>
      </c>
    </row>
    <row r="96" spans="1:9" ht="16" x14ac:dyDescent="0.2">
      <c r="A96" t="s">
        <v>199</v>
      </c>
      <c r="B96" t="s">
        <v>3902</v>
      </c>
      <c r="C96" t="s">
        <v>145</v>
      </c>
      <c r="D96" t="s">
        <v>146</v>
      </c>
      <c r="E96" t="s">
        <v>7</v>
      </c>
      <c r="G96" s="1" t="str">
        <f>SC_enz[[#This Row],[rxn_src]]&amp;"_"&amp;SC_enz[[#This Row],[dir]]</f>
        <v>6DPMIPPH_c_FWD</v>
      </c>
      <c r="H96" s="1" t="str">
        <f>_xlfn.XLOOKUP(SC_enz[[#This Row],[name_dir]],RT_gsm[Column3],RT_gsm[Column3],"")</f>
        <v>6DPMIPPH_c_FWD</v>
      </c>
      <c r="I96" s="1" t="str">
        <f>_xlfn.XLOOKUP(SC_enz[[#This Row],[name_dir]],sc_gsm[Column3],sc_gsm[Column3],"")</f>
        <v>6DPMIPPH_c_FWD</v>
      </c>
    </row>
    <row r="97" spans="1:9" ht="16" x14ac:dyDescent="0.2">
      <c r="A97" t="s">
        <v>199</v>
      </c>
      <c r="B97" t="s">
        <v>3903</v>
      </c>
      <c r="C97" t="s">
        <v>145</v>
      </c>
      <c r="D97" t="s">
        <v>146</v>
      </c>
      <c r="E97" t="s">
        <v>7</v>
      </c>
      <c r="G97" s="1" t="str">
        <f>SC_enz[[#This Row],[rxn_src]]&amp;"_"&amp;SC_enz[[#This Row],[dir]]</f>
        <v>6DPMIPPH_c_REV</v>
      </c>
      <c r="H97" s="1" t="str">
        <f>_xlfn.XLOOKUP(SC_enz[[#This Row],[name_dir]],RT_gsm[Column3],RT_gsm[Column3],"")</f>
        <v>6DPMIPPH_c_REV</v>
      </c>
      <c r="I97" s="1" t="str">
        <f>_xlfn.XLOOKUP(SC_enz[[#This Row],[name_dir]],sc_gsm[Column3],sc_gsm[Column3],"")</f>
        <v>6DPMIPPH_c_REV</v>
      </c>
    </row>
    <row r="98" spans="1:9" ht="16" x14ac:dyDescent="0.2">
      <c r="A98" t="s">
        <v>200</v>
      </c>
      <c r="B98" t="s">
        <v>3902</v>
      </c>
      <c r="C98" t="s">
        <v>150</v>
      </c>
      <c r="D98" t="s">
        <v>151</v>
      </c>
      <c r="E98" t="s">
        <v>7</v>
      </c>
      <c r="G98" s="1" t="str">
        <f>SC_enz[[#This Row],[rxn_src]]&amp;"_"&amp;SC_enz[[#This Row],[dir]]</f>
        <v>IPPYP4_c_FWD</v>
      </c>
      <c r="H98" s="1" t="str">
        <f>_xlfn.XLOOKUP(SC_enz[[#This Row],[name_dir]],RT_gsm[Column3],RT_gsm[Column3],"")</f>
        <v>IPPYP4_c_FWD</v>
      </c>
      <c r="I98" s="1" t="str">
        <f>_xlfn.XLOOKUP(SC_enz[[#This Row],[name_dir]],sc_gsm[Column3],sc_gsm[Column3],"")</f>
        <v>IPPYP4_c_FWD</v>
      </c>
    </row>
    <row r="99" spans="1:9" ht="16" x14ac:dyDescent="0.2">
      <c r="A99" t="s">
        <v>201</v>
      </c>
      <c r="B99" t="s">
        <v>3902</v>
      </c>
      <c r="C99" t="s">
        <v>202</v>
      </c>
      <c r="D99" t="s">
        <v>203</v>
      </c>
      <c r="E99" t="s">
        <v>7</v>
      </c>
      <c r="G99" s="1" t="str">
        <f>SC_enz[[#This Row],[rxn_src]]&amp;"_"&amp;SC_enz[[#This Row],[dir]]</f>
        <v>AOXS_c_FWD</v>
      </c>
      <c r="H99" s="1" t="str">
        <f>_xlfn.XLOOKUP(SC_enz[[#This Row],[name_dir]],RT_gsm[Column3],RT_gsm[Column3],"")</f>
        <v>AOXS_c_FWD</v>
      </c>
      <c r="I99" s="1" t="str">
        <f>_xlfn.XLOOKUP(SC_enz[[#This Row],[name_dir]],sc_gsm[Column3],sc_gsm[Column3],"")</f>
        <v>AOXS_c_FWD</v>
      </c>
    </row>
    <row r="100" spans="1:9" ht="16" x14ac:dyDescent="0.2">
      <c r="A100" t="s">
        <v>201</v>
      </c>
      <c r="B100" t="s">
        <v>3902</v>
      </c>
      <c r="C100" t="s">
        <v>204</v>
      </c>
      <c r="D100" t="s">
        <v>205</v>
      </c>
      <c r="E100" t="s">
        <v>7</v>
      </c>
      <c r="G100" s="1" t="str">
        <f>SC_enz[[#This Row],[rxn_src]]&amp;"_"&amp;SC_enz[[#This Row],[dir]]</f>
        <v>AOXS_c_FWD</v>
      </c>
      <c r="H100" s="1" t="str">
        <f>_xlfn.XLOOKUP(SC_enz[[#This Row],[name_dir]],RT_gsm[Column3],RT_gsm[Column3],"")</f>
        <v>AOXS_c_FWD</v>
      </c>
      <c r="I100" s="1" t="str">
        <f>_xlfn.XLOOKUP(SC_enz[[#This Row],[name_dir]],sc_gsm[Column3],sc_gsm[Column3],"")</f>
        <v>AOXS_c_FWD</v>
      </c>
    </row>
    <row r="101" spans="1:9" ht="16" x14ac:dyDescent="0.2">
      <c r="A101" t="s">
        <v>206</v>
      </c>
      <c r="B101" t="s">
        <v>3902</v>
      </c>
      <c r="C101" t="s">
        <v>118</v>
      </c>
      <c r="D101" t="s">
        <v>119</v>
      </c>
      <c r="E101" t="s">
        <v>7</v>
      </c>
      <c r="G101" s="1" t="str">
        <f>SC_enz[[#This Row],[rxn_src]]&amp;"_"&amp;SC_enz[[#This Row],[dir]]</f>
        <v>ACALDCD_c_FWD</v>
      </c>
      <c r="H101" s="1" t="str">
        <f>_xlfn.XLOOKUP(SC_enz[[#This Row],[name_dir]],RT_gsm[Column3],RT_gsm[Column3],"")</f>
        <v>ACALDCD_c_FWD</v>
      </c>
      <c r="I101" s="1" t="str">
        <f>_xlfn.XLOOKUP(SC_enz[[#This Row],[name_dir]],sc_gsm[Column3],sc_gsm[Column3],"")</f>
        <v>ACALDCD_c_FWD</v>
      </c>
    </row>
    <row r="102" spans="1:9" ht="16" x14ac:dyDescent="0.2">
      <c r="A102" t="s">
        <v>206</v>
      </c>
      <c r="B102" t="s">
        <v>3902</v>
      </c>
      <c r="C102" t="s">
        <v>120</v>
      </c>
      <c r="D102" t="s">
        <v>121</v>
      </c>
      <c r="E102" t="s">
        <v>7</v>
      </c>
      <c r="G102" s="1" t="str">
        <f>SC_enz[[#This Row],[rxn_src]]&amp;"_"&amp;SC_enz[[#This Row],[dir]]</f>
        <v>ACALDCD_c_FWD</v>
      </c>
      <c r="H102" s="1" t="str">
        <f>_xlfn.XLOOKUP(SC_enz[[#This Row],[name_dir]],RT_gsm[Column3],RT_gsm[Column3],"")</f>
        <v>ACALDCD_c_FWD</v>
      </c>
      <c r="I102" s="1" t="str">
        <f>_xlfn.XLOOKUP(SC_enz[[#This Row],[name_dir]],sc_gsm[Column3],sc_gsm[Column3],"")</f>
        <v>ACALDCD_c_FWD</v>
      </c>
    </row>
    <row r="103" spans="1:9" ht="16" x14ac:dyDescent="0.2">
      <c r="A103" t="s">
        <v>206</v>
      </c>
      <c r="B103" t="s">
        <v>3902</v>
      </c>
      <c r="C103" t="s">
        <v>122</v>
      </c>
      <c r="D103" t="s">
        <v>123</v>
      </c>
      <c r="E103" t="s">
        <v>7</v>
      </c>
      <c r="G103" s="1" t="str">
        <f>SC_enz[[#This Row],[rxn_src]]&amp;"_"&amp;SC_enz[[#This Row],[dir]]</f>
        <v>ACALDCD_c_FWD</v>
      </c>
      <c r="H103" s="1" t="str">
        <f>_xlfn.XLOOKUP(SC_enz[[#This Row],[name_dir]],RT_gsm[Column3],RT_gsm[Column3],"")</f>
        <v>ACALDCD_c_FWD</v>
      </c>
      <c r="I103" s="1" t="str">
        <f>_xlfn.XLOOKUP(SC_enz[[#This Row],[name_dir]],sc_gsm[Column3],sc_gsm[Column3],"")</f>
        <v>ACALDCD_c_FWD</v>
      </c>
    </row>
    <row r="104" spans="1:9" ht="16" x14ac:dyDescent="0.2">
      <c r="A104" t="s">
        <v>207</v>
      </c>
      <c r="B104" t="s">
        <v>3902</v>
      </c>
      <c r="C104" t="s">
        <v>208</v>
      </c>
      <c r="D104" t="s">
        <v>209</v>
      </c>
      <c r="E104" t="s">
        <v>7</v>
      </c>
      <c r="G104" s="1" t="str">
        <f>SC_enz[[#This Row],[rxn_src]]&amp;"_"&amp;SC_enz[[#This Row],[dir]]</f>
        <v>KARA1i_m_FWD</v>
      </c>
      <c r="H104" s="1" t="str">
        <f>_xlfn.XLOOKUP(SC_enz[[#This Row],[name_dir]],RT_gsm[Column3],RT_gsm[Column3],"")</f>
        <v>KARA1i_m_FWD</v>
      </c>
      <c r="I104" s="1" t="str">
        <f>_xlfn.XLOOKUP(SC_enz[[#This Row],[name_dir]],sc_gsm[Column3],sc_gsm[Column3],"")</f>
        <v>KARA1i_m_FWD</v>
      </c>
    </row>
    <row r="105" spans="1:9" ht="16" x14ac:dyDescent="0.2">
      <c r="A105" t="s">
        <v>210</v>
      </c>
      <c r="B105" t="s">
        <v>3902</v>
      </c>
      <c r="C105" t="s">
        <v>211</v>
      </c>
      <c r="D105" t="s">
        <v>212</v>
      </c>
      <c r="E105" t="s">
        <v>12</v>
      </c>
      <c r="F105" t="s">
        <v>213</v>
      </c>
      <c r="G105" s="1" t="str">
        <f>SC_enz[[#This Row],[rxn_src]]&amp;"_"&amp;SC_enz[[#This Row],[dir]]</f>
        <v>ACOATA_m_FWD</v>
      </c>
      <c r="H105" s="1" t="str">
        <f>_xlfn.XLOOKUP(SC_enz[[#This Row],[name_dir]],RT_gsm[Column3],RT_gsm[Column3],"")</f>
        <v>ACOATA_m_FWD</v>
      </c>
      <c r="I105" s="1" t="str">
        <f>_xlfn.XLOOKUP(SC_enz[[#This Row],[name_dir]],sc_gsm[Column3],sc_gsm[Column3],"")</f>
        <v>ACOATA_m_FWD</v>
      </c>
    </row>
    <row r="106" spans="1:9" ht="16" x14ac:dyDescent="0.2">
      <c r="A106" t="s">
        <v>210</v>
      </c>
      <c r="B106" t="s">
        <v>3903</v>
      </c>
      <c r="C106" t="s">
        <v>211</v>
      </c>
      <c r="D106" t="s">
        <v>212</v>
      </c>
      <c r="E106" t="s">
        <v>12</v>
      </c>
      <c r="F106" t="s">
        <v>213</v>
      </c>
      <c r="G106" s="1" t="str">
        <f>SC_enz[[#This Row],[rxn_src]]&amp;"_"&amp;SC_enz[[#This Row],[dir]]</f>
        <v>ACOATA_m_REV</v>
      </c>
      <c r="H106" s="1" t="str">
        <f>_xlfn.XLOOKUP(SC_enz[[#This Row],[name_dir]],RT_gsm[Column3],RT_gsm[Column3],"")</f>
        <v>ACOATA_m_REV</v>
      </c>
      <c r="I106" s="1" t="str">
        <f>_xlfn.XLOOKUP(SC_enz[[#This Row],[name_dir]],sc_gsm[Column3],sc_gsm[Column3],"")</f>
        <v>ACOATA_m_REV</v>
      </c>
    </row>
    <row r="107" spans="1:9" ht="16" x14ac:dyDescent="0.2">
      <c r="A107" t="s">
        <v>214</v>
      </c>
      <c r="B107" t="s">
        <v>3902</v>
      </c>
      <c r="C107" t="s">
        <v>215</v>
      </c>
      <c r="D107" t="s">
        <v>216</v>
      </c>
      <c r="E107" t="s">
        <v>7</v>
      </c>
      <c r="G107" s="1" t="str">
        <f>SC_enz[[#This Row],[rxn_src]]&amp;"_"&amp;SC_enz[[#This Row],[dir]]</f>
        <v>ACACT180i_x_FWD</v>
      </c>
      <c r="H107" s="1" t="str">
        <f>_xlfn.XLOOKUP(SC_enz[[#This Row],[name_dir]],RT_gsm[Column3],RT_gsm[Column3],"")</f>
        <v>ACACT180i_x_FWD</v>
      </c>
      <c r="I107" s="1" t="str">
        <f>_xlfn.XLOOKUP(SC_enz[[#This Row],[name_dir]],sc_gsm[Column3],sc_gsm[Column3],"")</f>
        <v>ACACT180i_x_FWD</v>
      </c>
    </row>
    <row r="108" spans="1:9" ht="16" x14ac:dyDescent="0.2">
      <c r="A108" t="s">
        <v>217</v>
      </c>
      <c r="B108" t="s">
        <v>3902</v>
      </c>
      <c r="C108" t="s">
        <v>215</v>
      </c>
      <c r="D108" t="s">
        <v>216</v>
      </c>
      <c r="E108" t="s">
        <v>7</v>
      </c>
      <c r="G108" s="1" t="str">
        <f>SC_enz[[#This Row],[rxn_src]]&amp;"_"&amp;SC_enz[[#This Row],[dir]]</f>
        <v>ACACT260i_x_FWD</v>
      </c>
      <c r="H108" s="1" t="str">
        <f>_xlfn.XLOOKUP(SC_enz[[#This Row],[name_dir]],RT_gsm[Column3],RT_gsm[Column3],"")</f>
        <v>ACACT260i_x_FWD</v>
      </c>
      <c r="I108" s="1" t="str">
        <f>_xlfn.XLOOKUP(SC_enz[[#This Row],[name_dir]],sc_gsm[Column3],sc_gsm[Column3],"")</f>
        <v>ACACT260i_x_FWD</v>
      </c>
    </row>
    <row r="109" spans="1:9" ht="16" x14ac:dyDescent="0.2">
      <c r="A109" t="s">
        <v>218</v>
      </c>
      <c r="B109" t="s">
        <v>3902</v>
      </c>
      <c r="C109" t="s">
        <v>215</v>
      </c>
      <c r="D109" t="s">
        <v>216</v>
      </c>
      <c r="E109" t="s">
        <v>7</v>
      </c>
      <c r="G109" s="1" t="str">
        <f>SC_enz[[#This Row],[rxn_src]]&amp;"_"&amp;SC_enz[[#This Row],[dir]]</f>
        <v>ACACT160i_x_FWD</v>
      </c>
      <c r="H109" s="1" t="str">
        <f>_xlfn.XLOOKUP(SC_enz[[#This Row],[name_dir]],RT_gsm[Column3],RT_gsm[Column3],"")</f>
        <v>ACACT160i_x_FWD</v>
      </c>
      <c r="I109" s="1" t="str">
        <f>_xlfn.XLOOKUP(SC_enz[[#This Row],[name_dir]],sc_gsm[Column3],sc_gsm[Column3],"")</f>
        <v>ACACT160i_x_FWD</v>
      </c>
    </row>
    <row r="110" spans="1:9" ht="16" x14ac:dyDescent="0.2">
      <c r="A110" t="s">
        <v>219</v>
      </c>
      <c r="B110" t="s">
        <v>3902</v>
      </c>
      <c r="C110" t="s">
        <v>220</v>
      </c>
      <c r="D110" t="s">
        <v>221</v>
      </c>
      <c r="E110" t="s">
        <v>12</v>
      </c>
      <c r="F110" t="s">
        <v>222</v>
      </c>
      <c r="G110" s="1" t="str">
        <f>SC_enz[[#This Row],[rxn_src]]&amp;"_"&amp;SC_enz[[#This Row],[dir]]</f>
        <v>ACACT40ir_c_FWD</v>
      </c>
      <c r="H110" s="1" t="str">
        <f>_xlfn.XLOOKUP(SC_enz[[#This Row],[name_dir]],RT_gsm[Column3],RT_gsm[Column3],"")</f>
        <v>ACACT40ir_c_FWD</v>
      </c>
      <c r="I110" s="1" t="str">
        <f>_xlfn.XLOOKUP(SC_enz[[#This Row],[name_dir]],sc_gsm[Column3],sc_gsm[Column3],"")</f>
        <v>ACACT40ir_c_FWD</v>
      </c>
    </row>
    <row r="111" spans="1:9" ht="16" x14ac:dyDescent="0.2">
      <c r="A111" t="s">
        <v>219</v>
      </c>
      <c r="B111" t="s">
        <v>3903</v>
      </c>
      <c r="C111" t="s">
        <v>220</v>
      </c>
      <c r="D111" t="s">
        <v>221</v>
      </c>
      <c r="E111" t="s">
        <v>12</v>
      </c>
      <c r="F111" t="s">
        <v>222</v>
      </c>
      <c r="G111" s="1" t="str">
        <f>SC_enz[[#This Row],[rxn_src]]&amp;"_"&amp;SC_enz[[#This Row],[dir]]</f>
        <v>ACACT40ir_c_REV</v>
      </c>
      <c r="H111" s="1" t="str">
        <f>_xlfn.XLOOKUP(SC_enz[[#This Row],[name_dir]],RT_gsm[Column3],RT_gsm[Column3],"")</f>
        <v>ACACT40ir_c_REV</v>
      </c>
      <c r="I111" s="1" t="str">
        <f>_xlfn.XLOOKUP(SC_enz[[#This Row],[name_dir]],sc_gsm[Column3],sc_gsm[Column3],"")</f>
        <v>ACACT40ir_c_REV</v>
      </c>
    </row>
    <row r="112" spans="1:9" ht="16" x14ac:dyDescent="0.2">
      <c r="A112" t="s">
        <v>223</v>
      </c>
      <c r="B112" t="s">
        <v>3902</v>
      </c>
      <c r="C112" t="s">
        <v>220</v>
      </c>
      <c r="D112" t="s">
        <v>221</v>
      </c>
      <c r="E112" t="s">
        <v>12</v>
      </c>
      <c r="F112" t="s">
        <v>222</v>
      </c>
      <c r="G112" s="1" t="str">
        <f>SC_enz[[#This Row],[rxn_src]]&amp;"_"&amp;SC_enz[[#This Row],[dir]]</f>
        <v>ACACT40ir_m_FWD</v>
      </c>
      <c r="H112" s="1" t="str">
        <f>_xlfn.XLOOKUP(SC_enz[[#This Row],[name_dir]],RT_gsm[Column3],RT_gsm[Column3],"")</f>
        <v/>
      </c>
      <c r="I112" s="1" t="str">
        <f>_xlfn.XLOOKUP(SC_enz[[#This Row],[name_dir]],sc_gsm[Column3],sc_gsm[Column3],"")</f>
        <v>ACACT40ir_m_FWD</v>
      </c>
    </row>
    <row r="113" spans="1:9" ht="16" x14ac:dyDescent="0.2">
      <c r="A113" t="s">
        <v>223</v>
      </c>
      <c r="B113" t="s">
        <v>3903</v>
      </c>
      <c r="C113" t="s">
        <v>220</v>
      </c>
      <c r="D113" t="s">
        <v>221</v>
      </c>
      <c r="E113" t="s">
        <v>12</v>
      </c>
      <c r="F113" t="s">
        <v>222</v>
      </c>
      <c r="G113" s="1" t="str">
        <f>SC_enz[[#This Row],[rxn_src]]&amp;"_"&amp;SC_enz[[#This Row],[dir]]</f>
        <v>ACACT40ir_m_REV</v>
      </c>
      <c r="H113" s="1" t="str">
        <f>_xlfn.XLOOKUP(SC_enz[[#This Row],[name_dir]],RT_gsm[Column3],RT_gsm[Column3],"")</f>
        <v/>
      </c>
      <c r="I113" s="1" t="str">
        <f>_xlfn.XLOOKUP(SC_enz[[#This Row],[name_dir]],sc_gsm[Column3],sc_gsm[Column3],"")</f>
        <v>ACACT40ir_m_REV</v>
      </c>
    </row>
    <row r="114" spans="1:9" ht="16" x14ac:dyDescent="0.2">
      <c r="A114" t="s">
        <v>224</v>
      </c>
      <c r="B114" t="s">
        <v>3902</v>
      </c>
      <c r="C114" t="s">
        <v>215</v>
      </c>
      <c r="D114" t="s">
        <v>216</v>
      </c>
      <c r="E114" t="s">
        <v>7</v>
      </c>
      <c r="G114" s="1" t="str">
        <f>SC_enz[[#This Row],[rxn_src]]&amp;"_"&amp;SC_enz[[#This Row],[dir]]</f>
        <v>ACACT140i_x_FWD</v>
      </c>
      <c r="H114" s="1" t="str">
        <f>_xlfn.XLOOKUP(SC_enz[[#This Row],[name_dir]],RT_gsm[Column3],RT_gsm[Column3],"")</f>
        <v>ACACT140i_x_FWD</v>
      </c>
      <c r="I114" s="1" t="str">
        <f>_xlfn.XLOOKUP(SC_enz[[#This Row],[name_dir]],sc_gsm[Column3],sc_gsm[Column3],"")</f>
        <v>ACACT140i_x_FWD</v>
      </c>
    </row>
    <row r="115" spans="1:9" ht="16" x14ac:dyDescent="0.2">
      <c r="A115" t="s">
        <v>225</v>
      </c>
      <c r="B115" t="s">
        <v>3902</v>
      </c>
      <c r="C115" t="s">
        <v>215</v>
      </c>
      <c r="D115" t="s">
        <v>216</v>
      </c>
      <c r="E115" t="s">
        <v>7</v>
      </c>
      <c r="G115" s="1" t="str">
        <f>SC_enz[[#This Row],[rxn_src]]&amp;"_"&amp;SC_enz[[#This Row],[dir]]</f>
        <v>ACACT100i_x_FWD</v>
      </c>
      <c r="H115" s="1" t="str">
        <f>_xlfn.XLOOKUP(SC_enz[[#This Row],[name_dir]],RT_gsm[Column3],RT_gsm[Column3],"")</f>
        <v>ACACT100i_x_FWD</v>
      </c>
      <c r="I115" s="1" t="str">
        <f>_xlfn.XLOOKUP(SC_enz[[#This Row],[name_dir]],sc_gsm[Column3],sc_gsm[Column3],"")</f>
        <v>ACACT100i_x_FWD</v>
      </c>
    </row>
    <row r="116" spans="1:9" ht="16" x14ac:dyDescent="0.2">
      <c r="A116" t="s">
        <v>226</v>
      </c>
      <c r="B116" t="s">
        <v>3902</v>
      </c>
      <c r="C116" t="s">
        <v>215</v>
      </c>
      <c r="D116" t="s">
        <v>216</v>
      </c>
      <c r="E116" t="s">
        <v>7</v>
      </c>
      <c r="G116" s="1" t="str">
        <f>SC_enz[[#This Row],[rxn_src]]&amp;"_"&amp;SC_enz[[#This Row],[dir]]</f>
        <v>ACACT120i_x_FWD</v>
      </c>
      <c r="H116" s="1" t="str">
        <f>_xlfn.XLOOKUP(SC_enz[[#This Row],[name_dir]],RT_gsm[Column3],RT_gsm[Column3],"")</f>
        <v>ACACT120i_x_FWD</v>
      </c>
      <c r="I116" s="1" t="str">
        <f>_xlfn.XLOOKUP(SC_enz[[#This Row],[name_dir]],sc_gsm[Column3],sc_gsm[Column3],"")</f>
        <v>ACACT120i_x_FWD</v>
      </c>
    </row>
    <row r="117" spans="1:9" ht="16" x14ac:dyDescent="0.2">
      <c r="A117" t="s">
        <v>227</v>
      </c>
      <c r="B117" t="s">
        <v>3902</v>
      </c>
      <c r="C117" t="s">
        <v>228</v>
      </c>
      <c r="D117" t="s">
        <v>229</v>
      </c>
      <c r="E117" t="s">
        <v>7</v>
      </c>
      <c r="G117" s="1" t="str">
        <f>SC_enz[[#This Row],[rxn_src]]&amp;"_"&amp;SC_enz[[#This Row],[dir]]</f>
        <v>ACCOAC_m_FWD</v>
      </c>
      <c r="H117" s="1" t="str">
        <f>_xlfn.XLOOKUP(SC_enz[[#This Row],[name_dir]],RT_gsm[Column3],RT_gsm[Column3],"")</f>
        <v/>
      </c>
      <c r="I117" s="1" t="str">
        <f>_xlfn.XLOOKUP(SC_enz[[#This Row],[name_dir]],sc_gsm[Column3],sc_gsm[Column3],"")</f>
        <v>ACCOAC_m_FWD</v>
      </c>
    </row>
    <row r="118" spans="1:9" ht="16" x14ac:dyDescent="0.2">
      <c r="A118" t="s">
        <v>230</v>
      </c>
      <c r="B118" t="s">
        <v>3902</v>
      </c>
      <c r="C118" t="s">
        <v>231</v>
      </c>
      <c r="D118" t="s">
        <v>232</v>
      </c>
      <c r="E118" t="s">
        <v>7</v>
      </c>
      <c r="G118" s="1" t="str">
        <f>SC_enz[[#This Row],[rxn_src]]&amp;"_"&amp;SC_enz[[#This Row],[dir]]</f>
        <v>ACOAHi_m_FWD</v>
      </c>
      <c r="H118" s="1" t="str">
        <f>_xlfn.XLOOKUP(SC_enz[[#This Row],[name_dir]],RT_gsm[Column3],RT_gsm[Column3],"")</f>
        <v/>
      </c>
      <c r="I118" s="1" t="str">
        <f>_xlfn.XLOOKUP(SC_enz[[#This Row],[name_dir]],sc_gsm[Column3],sc_gsm[Column3],"")</f>
        <v>ACOAHi_m_FWD</v>
      </c>
    </row>
    <row r="119" spans="1:9" ht="16" x14ac:dyDescent="0.2">
      <c r="A119" t="s">
        <v>233</v>
      </c>
      <c r="B119" t="s">
        <v>3902</v>
      </c>
      <c r="C119" t="s">
        <v>234</v>
      </c>
      <c r="D119" t="s">
        <v>235</v>
      </c>
      <c r="E119" t="s">
        <v>7</v>
      </c>
      <c r="G119" s="1" t="str">
        <f>SC_enz[[#This Row],[rxn_src]]&amp;"_"&amp;SC_enz[[#This Row],[dir]]</f>
        <v>ACS_c_FWD</v>
      </c>
      <c r="H119" s="1" t="str">
        <f>_xlfn.XLOOKUP(SC_enz[[#This Row],[name_dir]],RT_gsm[Column3],RT_gsm[Column3],"")</f>
        <v>ACS_c_FWD</v>
      </c>
      <c r="I119" s="1" t="str">
        <f>_xlfn.XLOOKUP(SC_enz[[#This Row],[name_dir]],sc_gsm[Column3],sc_gsm[Column3],"")</f>
        <v>ACS_c_FWD</v>
      </c>
    </row>
    <row r="120" spans="1:9" ht="16" x14ac:dyDescent="0.2">
      <c r="A120" t="s">
        <v>236</v>
      </c>
      <c r="B120" t="s">
        <v>3902</v>
      </c>
      <c r="C120" t="s">
        <v>237</v>
      </c>
      <c r="D120" t="s">
        <v>238</v>
      </c>
      <c r="E120" t="s">
        <v>7</v>
      </c>
      <c r="G120" s="1" t="str">
        <f>SC_enz[[#This Row],[rxn_src]]&amp;"_"&amp;SC_enz[[#This Row],[dir]]</f>
        <v>ACGK_m_FWD</v>
      </c>
      <c r="H120" s="1" t="str">
        <f>_xlfn.XLOOKUP(SC_enz[[#This Row],[name_dir]],RT_gsm[Column3],RT_gsm[Column3],"")</f>
        <v>ACGK_m_FWD</v>
      </c>
      <c r="I120" s="1" t="str">
        <f>_xlfn.XLOOKUP(SC_enz[[#This Row],[name_dir]],sc_gsm[Column3],sc_gsm[Column3],"")</f>
        <v>ACGK_m_FWD</v>
      </c>
    </row>
    <row r="121" spans="1:9" ht="16" x14ac:dyDescent="0.2">
      <c r="A121" t="s">
        <v>239</v>
      </c>
      <c r="B121" t="s">
        <v>3902</v>
      </c>
      <c r="C121" t="s">
        <v>240</v>
      </c>
      <c r="D121" t="s">
        <v>241</v>
      </c>
      <c r="E121" t="s">
        <v>7</v>
      </c>
      <c r="G121" s="1" t="str">
        <f>SC_enz[[#This Row],[rxn_src]]&amp;"_"&amp;SC_enz[[#This Row],[dir]]</f>
        <v>ACP1_e_FWD</v>
      </c>
      <c r="H121" s="1" t="str">
        <f>_xlfn.XLOOKUP(SC_enz[[#This Row],[name_dir]],RT_gsm[Column3],RT_gsm[Column3],"")</f>
        <v>ACP1_e_FWD</v>
      </c>
      <c r="I121" s="1" t="str">
        <f>_xlfn.XLOOKUP(SC_enz[[#This Row],[name_dir]],sc_gsm[Column3],sc_gsm[Column3],"")</f>
        <v>ACP1_e_FWD</v>
      </c>
    </row>
    <row r="122" spans="1:9" ht="16" x14ac:dyDescent="0.2">
      <c r="A122" t="s">
        <v>239</v>
      </c>
      <c r="B122" t="s">
        <v>3902</v>
      </c>
      <c r="C122" t="s">
        <v>242</v>
      </c>
      <c r="D122" t="s">
        <v>243</v>
      </c>
      <c r="E122" t="s">
        <v>7</v>
      </c>
      <c r="G122" s="1" t="str">
        <f>SC_enz[[#This Row],[rxn_src]]&amp;"_"&amp;SC_enz[[#This Row],[dir]]</f>
        <v>ACP1_e_FWD</v>
      </c>
      <c r="H122" s="1" t="str">
        <f>_xlfn.XLOOKUP(SC_enz[[#This Row],[name_dir]],RT_gsm[Column3],RT_gsm[Column3],"")</f>
        <v>ACP1_e_FWD</v>
      </c>
      <c r="I122" s="1" t="str">
        <f>_xlfn.XLOOKUP(SC_enz[[#This Row],[name_dir]],sc_gsm[Column3],sc_gsm[Column3],"")</f>
        <v>ACP1_e_FWD</v>
      </c>
    </row>
    <row r="123" spans="1:9" ht="16" x14ac:dyDescent="0.2">
      <c r="A123" t="s">
        <v>239</v>
      </c>
      <c r="B123" t="s">
        <v>3902</v>
      </c>
      <c r="C123" t="s">
        <v>244</v>
      </c>
      <c r="D123" t="s">
        <v>245</v>
      </c>
      <c r="E123" t="s">
        <v>7</v>
      </c>
      <c r="G123" s="1" t="str">
        <f>SC_enz[[#This Row],[rxn_src]]&amp;"_"&amp;SC_enz[[#This Row],[dir]]</f>
        <v>ACP1_e_FWD</v>
      </c>
      <c r="H123" s="1" t="str">
        <f>_xlfn.XLOOKUP(SC_enz[[#This Row],[name_dir]],RT_gsm[Column3],RT_gsm[Column3],"")</f>
        <v>ACP1_e_FWD</v>
      </c>
      <c r="I123" s="1" t="str">
        <f>_xlfn.XLOOKUP(SC_enz[[#This Row],[name_dir]],sc_gsm[Column3],sc_gsm[Column3],"")</f>
        <v>ACP1_e_FWD</v>
      </c>
    </row>
    <row r="124" spans="1:9" ht="16" x14ac:dyDescent="0.2">
      <c r="A124" t="s">
        <v>239</v>
      </c>
      <c r="B124" t="s">
        <v>3902</v>
      </c>
      <c r="C124" t="s">
        <v>246</v>
      </c>
      <c r="D124" t="s">
        <v>247</v>
      </c>
      <c r="E124" t="s">
        <v>7</v>
      </c>
      <c r="G124" s="1" t="str">
        <f>SC_enz[[#This Row],[rxn_src]]&amp;"_"&amp;SC_enz[[#This Row],[dir]]</f>
        <v>ACP1_e_FWD</v>
      </c>
      <c r="H124" s="1" t="str">
        <f>_xlfn.XLOOKUP(SC_enz[[#This Row],[name_dir]],RT_gsm[Column3],RT_gsm[Column3],"")</f>
        <v>ACP1_e_FWD</v>
      </c>
      <c r="I124" s="1" t="str">
        <f>_xlfn.XLOOKUP(SC_enz[[#This Row],[name_dir]],sc_gsm[Column3],sc_gsm[Column3],"")</f>
        <v>ACP1_e_FWD</v>
      </c>
    </row>
    <row r="125" spans="1:9" ht="16" x14ac:dyDescent="0.2">
      <c r="A125" t="s">
        <v>248</v>
      </c>
      <c r="B125" t="s">
        <v>3902</v>
      </c>
      <c r="C125" t="s">
        <v>249</v>
      </c>
      <c r="D125" t="s">
        <v>250</v>
      </c>
      <c r="E125" t="s">
        <v>7</v>
      </c>
      <c r="G125" s="1" t="str">
        <f>SC_enz[[#This Row],[rxn_src]]&amp;"_"&amp;SC_enz[[#This Row],[dir]]</f>
        <v>ACONT2_m_FWD</v>
      </c>
      <c r="H125" s="1" t="str">
        <f>_xlfn.XLOOKUP(SC_enz[[#This Row],[name_dir]],RT_gsm[Column3],RT_gsm[Column3],"")</f>
        <v>ACONT2_m_FWD</v>
      </c>
      <c r="I125" s="1" t="str">
        <f>_xlfn.XLOOKUP(SC_enz[[#This Row],[name_dir]],sc_gsm[Column3],sc_gsm[Column3],"")</f>
        <v>ACONT2_m_FWD</v>
      </c>
    </row>
    <row r="126" spans="1:9" ht="16" x14ac:dyDescent="0.2">
      <c r="A126" t="s">
        <v>248</v>
      </c>
      <c r="B126" t="s">
        <v>3903</v>
      </c>
      <c r="C126" t="s">
        <v>249</v>
      </c>
      <c r="D126" t="s">
        <v>250</v>
      </c>
      <c r="E126" t="s">
        <v>7</v>
      </c>
      <c r="G126" s="1" t="str">
        <f>SC_enz[[#This Row],[rxn_src]]&amp;"_"&amp;SC_enz[[#This Row],[dir]]</f>
        <v>ACONT2_m_REV</v>
      </c>
      <c r="H126" s="1" t="str">
        <f>_xlfn.XLOOKUP(SC_enz[[#This Row],[name_dir]],RT_gsm[Column3],RT_gsm[Column3],"")</f>
        <v>ACONT2_m_REV</v>
      </c>
      <c r="I126" s="1" t="str">
        <f>_xlfn.XLOOKUP(SC_enz[[#This Row],[name_dir]],sc_gsm[Column3],sc_gsm[Column3],"")</f>
        <v>ACONT2_m_REV</v>
      </c>
    </row>
    <row r="127" spans="1:9" ht="16" x14ac:dyDescent="0.2">
      <c r="A127" t="s">
        <v>251</v>
      </c>
      <c r="B127" t="s">
        <v>3902</v>
      </c>
      <c r="C127" t="s">
        <v>252</v>
      </c>
      <c r="D127" t="s">
        <v>253</v>
      </c>
      <c r="E127" t="s">
        <v>7</v>
      </c>
      <c r="G127" s="1" t="str">
        <f>SC_enz[[#This Row],[rxn_src]]&amp;"_"&amp;SC_enz[[#This Row],[dir]]</f>
        <v>ACOTAi_m_FWD</v>
      </c>
      <c r="H127" s="1" t="str">
        <f>_xlfn.XLOOKUP(SC_enz[[#This Row],[name_dir]],RT_gsm[Column3],RT_gsm[Column3],"")</f>
        <v>ACOTAi_m_FWD</v>
      </c>
      <c r="I127" s="1" t="str">
        <f>_xlfn.XLOOKUP(SC_enz[[#This Row],[name_dir]],sc_gsm[Column3],sc_gsm[Column3],"")</f>
        <v>ACOTAi_m_FWD</v>
      </c>
    </row>
    <row r="128" spans="1:9" ht="16" x14ac:dyDescent="0.2">
      <c r="A128" t="s">
        <v>254</v>
      </c>
      <c r="B128" t="s">
        <v>3902</v>
      </c>
      <c r="C128" t="s">
        <v>255</v>
      </c>
      <c r="D128" t="s">
        <v>256</v>
      </c>
      <c r="E128" t="s">
        <v>7</v>
      </c>
      <c r="G128" s="1" t="str">
        <f>SC_enz[[#This Row],[rxn_src]]&amp;"_"&amp;SC_enz[[#This Row],[dir]]</f>
        <v>COAHL_m_FWD</v>
      </c>
      <c r="H128" s="1" t="str">
        <f>_xlfn.XLOOKUP(SC_enz[[#This Row],[name_dir]],RT_gsm[Column3],RT_gsm[Column3],"")</f>
        <v/>
      </c>
      <c r="I128" s="1" t="str">
        <f>_xlfn.XLOOKUP(SC_enz[[#This Row],[name_dir]],sc_gsm[Column3],sc_gsm[Column3],"")</f>
        <v>COAHL_m_FWD</v>
      </c>
    </row>
    <row r="129" spans="1:9" ht="16" x14ac:dyDescent="0.2">
      <c r="A129" t="s">
        <v>257</v>
      </c>
      <c r="B129" t="s">
        <v>3902</v>
      </c>
      <c r="C129" t="s">
        <v>258</v>
      </c>
      <c r="D129" t="s">
        <v>259</v>
      </c>
      <c r="E129" t="s">
        <v>7</v>
      </c>
      <c r="G129" s="1" t="str">
        <f>SC_enz[[#This Row],[rxn_src]]&amp;"_"&amp;SC_enz[[#This Row],[dir]]</f>
        <v>ACOAO100_x_FWD</v>
      </c>
      <c r="H129" s="1" t="str">
        <f>_xlfn.XLOOKUP(SC_enz[[#This Row],[name_dir]],RT_gsm[Column3],RT_gsm[Column3],"")</f>
        <v>ACOAO100_x_FWD</v>
      </c>
      <c r="I129" s="1" t="str">
        <f>_xlfn.XLOOKUP(SC_enz[[#This Row],[name_dir]],sc_gsm[Column3],sc_gsm[Column3],"")</f>
        <v>ACOAO100_x_FWD</v>
      </c>
    </row>
    <row r="130" spans="1:9" ht="16" x14ac:dyDescent="0.2">
      <c r="A130" t="s">
        <v>260</v>
      </c>
      <c r="B130" t="s">
        <v>3902</v>
      </c>
      <c r="C130" t="s">
        <v>258</v>
      </c>
      <c r="D130" t="s">
        <v>259</v>
      </c>
      <c r="E130" t="s">
        <v>7</v>
      </c>
      <c r="G130" s="1" t="str">
        <f>SC_enz[[#This Row],[rxn_src]]&amp;"_"&amp;SC_enz[[#This Row],[dir]]</f>
        <v>ACOAO120_x_FWD</v>
      </c>
      <c r="H130" s="1" t="str">
        <f>_xlfn.XLOOKUP(SC_enz[[#This Row],[name_dir]],RT_gsm[Column3],RT_gsm[Column3],"")</f>
        <v>ACOAO120_x_FWD</v>
      </c>
      <c r="I130" s="1" t="str">
        <f>_xlfn.XLOOKUP(SC_enz[[#This Row],[name_dir]],sc_gsm[Column3],sc_gsm[Column3],"")</f>
        <v>ACOAO120_x_FWD</v>
      </c>
    </row>
    <row r="131" spans="1:9" ht="16" x14ac:dyDescent="0.2">
      <c r="A131" t="s">
        <v>261</v>
      </c>
      <c r="B131" t="s">
        <v>3902</v>
      </c>
      <c r="C131" t="s">
        <v>258</v>
      </c>
      <c r="D131" t="s">
        <v>259</v>
      </c>
      <c r="E131" t="s">
        <v>7</v>
      </c>
      <c r="G131" s="1" t="str">
        <f>SC_enz[[#This Row],[rxn_src]]&amp;"_"&amp;SC_enz[[#This Row],[dir]]</f>
        <v>ACOAO260_x_FWD</v>
      </c>
      <c r="H131" s="1" t="str">
        <f>_xlfn.XLOOKUP(SC_enz[[#This Row],[name_dir]],RT_gsm[Column3],RT_gsm[Column3],"")</f>
        <v>ACOAO260_x_FWD</v>
      </c>
      <c r="I131" s="1" t="str">
        <f>_xlfn.XLOOKUP(SC_enz[[#This Row],[name_dir]],sc_gsm[Column3],sc_gsm[Column3],"")</f>
        <v>ACOAO260_x_FWD</v>
      </c>
    </row>
    <row r="132" spans="1:9" ht="16" x14ac:dyDescent="0.2">
      <c r="A132" t="s">
        <v>262</v>
      </c>
      <c r="B132" t="s">
        <v>3902</v>
      </c>
      <c r="C132" t="s">
        <v>258</v>
      </c>
      <c r="D132" t="s">
        <v>259</v>
      </c>
      <c r="E132" t="s">
        <v>7</v>
      </c>
      <c r="G132" s="1" t="str">
        <f>SC_enz[[#This Row],[rxn_src]]&amp;"_"&amp;SC_enz[[#This Row],[dir]]</f>
        <v>ACOAO160_x_FWD</v>
      </c>
      <c r="H132" s="1" t="str">
        <f>_xlfn.XLOOKUP(SC_enz[[#This Row],[name_dir]],RT_gsm[Column3],RT_gsm[Column3],"")</f>
        <v>ACOAO160_x_FWD</v>
      </c>
      <c r="I132" s="1" t="str">
        <f>_xlfn.XLOOKUP(SC_enz[[#This Row],[name_dir]],sc_gsm[Column3],sc_gsm[Column3],"")</f>
        <v>ACOAO160_x_FWD</v>
      </c>
    </row>
    <row r="133" spans="1:9" ht="16" x14ac:dyDescent="0.2">
      <c r="A133" t="s">
        <v>263</v>
      </c>
      <c r="B133" t="s">
        <v>3902</v>
      </c>
      <c r="C133" t="s">
        <v>258</v>
      </c>
      <c r="D133" t="s">
        <v>259</v>
      </c>
      <c r="E133" t="s">
        <v>7</v>
      </c>
      <c r="G133" s="1" t="str">
        <f>SC_enz[[#This Row],[rxn_src]]&amp;"_"&amp;SC_enz[[#This Row],[dir]]</f>
        <v>ACOAO180_x_FWD</v>
      </c>
      <c r="H133" s="1" t="str">
        <f>_xlfn.XLOOKUP(SC_enz[[#This Row],[name_dir]],RT_gsm[Column3],RT_gsm[Column3],"")</f>
        <v>ACOAO180_x_FWD</v>
      </c>
      <c r="I133" s="1" t="str">
        <f>_xlfn.XLOOKUP(SC_enz[[#This Row],[name_dir]],sc_gsm[Column3],sc_gsm[Column3],"")</f>
        <v>ACOAO180_x_FWD</v>
      </c>
    </row>
    <row r="134" spans="1:9" ht="16" x14ac:dyDescent="0.2">
      <c r="A134" t="s">
        <v>264</v>
      </c>
      <c r="B134" t="s">
        <v>3902</v>
      </c>
      <c r="C134" t="s">
        <v>258</v>
      </c>
      <c r="D134" t="s">
        <v>259</v>
      </c>
      <c r="E134" t="s">
        <v>7</v>
      </c>
      <c r="G134" s="1" t="str">
        <f>SC_enz[[#This Row],[rxn_src]]&amp;"_"&amp;SC_enz[[#This Row],[dir]]</f>
        <v>ACOAO140_x_FWD</v>
      </c>
      <c r="H134" s="1" t="str">
        <f>_xlfn.XLOOKUP(SC_enz[[#This Row],[name_dir]],RT_gsm[Column3],RT_gsm[Column3],"")</f>
        <v>ACOAO140_x_FWD</v>
      </c>
      <c r="I134" s="1" t="str">
        <f>_xlfn.XLOOKUP(SC_enz[[#This Row],[name_dir]],sc_gsm[Column3],sc_gsm[Column3],"")</f>
        <v>ACOAO140_x_FWD</v>
      </c>
    </row>
    <row r="135" spans="1:9" ht="16" x14ac:dyDescent="0.2">
      <c r="A135" t="s">
        <v>265</v>
      </c>
      <c r="B135" t="s">
        <v>3902</v>
      </c>
      <c r="C135" t="s">
        <v>266</v>
      </c>
      <c r="D135" t="s">
        <v>267</v>
      </c>
      <c r="E135" t="s">
        <v>7</v>
      </c>
      <c r="G135" s="1" t="str">
        <f>SC_enz[[#This Row],[rxn_src]]&amp;"_"&amp;SC_enz[[#This Row],[dir]]</f>
        <v>STATe181_rm_FWD</v>
      </c>
      <c r="H135" s="1" t="str">
        <f>_xlfn.XLOOKUP(SC_enz[[#This Row],[name_dir]],RT_gsm[Column3],RT_gsm[Column3],"")</f>
        <v/>
      </c>
      <c r="I135" s="1" t="str">
        <f>_xlfn.XLOOKUP(SC_enz[[#This Row],[name_dir]],sc_gsm[Column3],sc_gsm[Column3],"")</f>
        <v>STATe181_rm_FWD</v>
      </c>
    </row>
    <row r="136" spans="1:9" ht="16" x14ac:dyDescent="0.2">
      <c r="A136" t="s">
        <v>265</v>
      </c>
      <c r="B136" t="s">
        <v>3903</v>
      </c>
      <c r="C136" t="s">
        <v>266</v>
      </c>
      <c r="D136" t="s">
        <v>267</v>
      </c>
      <c r="E136" t="s">
        <v>7</v>
      </c>
      <c r="G136" s="1" t="str">
        <f>SC_enz[[#This Row],[rxn_src]]&amp;"_"&amp;SC_enz[[#This Row],[dir]]</f>
        <v>STATe181_rm_REV</v>
      </c>
      <c r="H136" s="1" t="str">
        <f>_xlfn.XLOOKUP(SC_enz[[#This Row],[name_dir]],RT_gsm[Column3],RT_gsm[Column3],"")</f>
        <v/>
      </c>
      <c r="I136" s="1" t="str">
        <f>_xlfn.XLOOKUP(SC_enz[[#This Row],[name_dir]],sc_gsm[Column3],sc_gsm[Column3],"")</f>
        <v>STATe181_rm_REV</v>
      </c>
    </row>
    <row r="137" spans="1:9" ht="16" x14ac:dyDescent="0.2">
      <c r="A137" t="s">
        <v>268</v>
      </c>
      <c r="B137" t="s">
        <v>3902</v>
      </c>
      <c r="C137" t="s">
        <v>266</v>
      </c>
      <c r="D137" t="s">
        <v>267</v>
      </c>
      <c r="E137" t="s">
        <v>7</v>
      </c>
      <c r="G137" s="1" t="str">
        <f>SC_enz[[#This Row],[rxn_src]]&amp;"_"&amp;SC_enz[[#This Row],[dir]]</f>
        <v>STATg181_rm_FWD</v>
      </c>
      <c r="H137" s="1" t="str">
        <f>_xlfn.XLOOKUP(SC_enz[[#This Row],[name_dir]],RT_gsm[Column3],RT_gsm[Column3],"")</f>
        <v/>
      </c>
      <c r="I137" s="1" t="str">
        <f>_xlfn.XLOOKUP(SC_enz[[#This Row],[name_dir]],sc_gsm[Column3],sc_gsm[Column3],"")</f>
        <v>STATg181_rm_FWD</v>
      </c>
    </row>
    <row r="138" spans="1:9" ht="16" x14ac:dyDescent="0.2">
      <c r="A138" t="s">
        <v>268</v>
      </c>
      <c r="B138" t="s">
        <v>3903</v>
      </c>
      <c r="C138" t="s">
        <v>266</v>
      </c>
      <c r="D138" t="s">
        <v>267</v>
      </c>
      <c r="E138" t="s">
        <v>7</v>
      </c>
      <c r="G138" s="1" t="str">
        <f>SC_enz[[#This Row],[rxn_src]]&amp;"_"&amp;SC_enz[[#This Row],[dir]]</f>
        <v>STATg181_rm_REV</v>
      </c>
      <c r="H138" s="1" t="str">
        <f>_xlfn.XLOOKUP(SC_enz[[#This Row],[name_dir]],RT_gsm[Column3],RT_gsm[Column3],"")</f>
        <v/>
      </c>
      <c r="I138" s="1" t="str">
        <f>_xlfn.XLOOKUP(SC_enz[[#This Row],[name_dir]],sc_gsm[Column3],sc_gsm[Column3],"")</f>
        <v>STATg181_rm_REV</v>
      </c>
    </row>
    <row r="139" spans="1:9" ht="16" x14ac:dyDescent="0.2">
      <c r="A139" t="s">
        <v>268</v>
      </c>
      <c r="B139" t="s">
        <v>3902</v>
      </c>
      <c r="C139" t="s">
        <v>269</v>
      </c>
      <c r="D139" t="s">
        <v>270</v>
      </c>
      <c r="E139" t="s">
        <v>7</v>
      </c>
      <c r="G139" s="1" t="str">
        <f>SC_enz[[#This Row],[rxn_src]]&amp;"_"&amp;SC_enz[[#This Row],[dir]]</f>
        <v>STATg181_rm_FWD</v>
      </c>
      <c r="H139" s="1" t="str">
        <f>_xlfn.XLOOKUP(SC_enz[[#This Row],[name_dir]],RT_gsm[Column3],RT_gsm[Column3],"")</f>
        <v/>
      </c>
      <c r="I139" s="1" t="str">
        <f>_xlfn.XLOOKUP(SC_enz[[#This Row],[name_dir]],sc_gsm[Column3],sc_gsm[Column3],"")</f>
        <v>STATg181_rm_FWD</v>
      </c>
    </row>
    <row r="140" spans="1:9" ht="16" x14ac:dyDescent="0.2">
      <c r="A140" t="s">
        <v>268</v>
      </c>
      <c r="B140" t="s">
        <v>3903</v>
      </c>
      <c r="C140" t="s">
        <v>269</v>
      </c>
      <c r="D140" t="s">
        <v>270</v>
      </c>
      <c r="E140" t="s">
        <v>7</v>
      </c>
      <c r="G140" s="1" t="str">
        <f>SC_enz[[#This Row],[rxn_src]]&amp;"_"&amp;SC_enz[[#This Row],[dir]]</f>
        <v>STATg181_rm_REV</v>
      </c>
      <c r="H140" s="1" t="str">
        <f>_xlfn.XLOOKUP(SC_enz[[#This Row],[name_dir]],RT_gsm[Column3],RT_gsm[Column3],"")</f>
        <v/>
      </c>
      <c r="I140" s="1" t="str">
        <f>_xlfn.XLOOKUP(SC_enz[[#This Row],[name_dir]],sc_gsm[Column3],sc_gsm[Column3],"")</f>
        <v>STATg181_rm_REV</v>
      </c>
    </row>
    <row r="141" spans="1:9" ht="16" x14ac:dyDescent="0.2">
      <c r="A141" t="s">
        <v>271</v>
      </c>
      <c r="B141" t="s">
        <v>3902</v>
      </c>
      <c r="C141" t="s">
        <v>266</v>
      </c>
      <c r="D141" t="s">
        <v>267</v>
      </c>
      <c r="E141" t="s">
        <v>7</v>
      </c>
      <c r="G141" s="1" t="str">
        <f>SC_enz[[#This Row],[rxn_src]]&amp;"_"&amp;SC_enz[[#This Row],[dir]]</f>
        <v>STATf181_rm_FWD</v>
      </c>
      <c r="H141" s="1" t="str">
        <f>_xlfn.XLOOKUP(SC_enz[[#This Row],[name_dir]],RT_gsm[Column3],RT_gsm[Column3],"")</f>
        <v/>
      </c>
      <c r="I141" s="1" t="str">
        <f>_xlfn.XLOOKUP(SC_enz[[#This Row],[name_dir]],sc_gsm[Column3],sc_gsm[Column3],"")</f>
        <v>STATf181_rm_FWD</v>
      </c>
    </row>
    <row r="142" spans="1:9" ht="16" x14ac:dyDescent="0.2">
      <c r="A142" t="s">
        <v>271</v>
      </c>
      <c r="B142" t="s">
        <v>3903</v>
      </c>
      <c r="C142" t="s">
        <v>266</v>
      </c>
      <c r="D142" t="s">
        <v>267</v>
      </c>
      <c r="E142" t="s">
        <v>7</v>
      </c>
      <c r="G142" s="1" t="str">
        <f>SC_enz[[#This Row],[rxn_src]]&amp;"_"&amp;SC_enz[[#This Row],[dir]]</f>
        <v>STATf181_rm_REV</v>
      </c>
      <c r="H142" s="1" t="str">
        <f>_xlfn.XLOOKUP(SC_enz[[#This Row],[name_dir]],RT_gsm[Column3],RT_gsm[Column3],"")</f>
        <v/>
      </c>
      <c r="I142" s="1" t="str">
        <f>_xlfn.XLOOKUP(SC_enz[[#This Row],[name_dir]],sc_gsm[Column3],sc_gsm[Column3],"")</f>
        <v>STATf181_rm_REV</v>
      </c>
    </row>
    <row r="143" spans="1:9" ht="16" x14ac:dyDescent="0.2">
      <c r="A143" t="s">
        <v>272</v>
      </c>
      <c r="B143" t="s">
        <v>3902</v>
      </c>
      <c r="C143" t="s">
        <v>266</v>
      </c>
      <c r="D143" t="s">
        <v>267</v>
      </c>
      <c r="E143" t="s">
        <v>7</v>
      </c>
      <c r="G143" s="1" t="str">
        <f>SC_enz[[#This Row],[rxn_src]]&amp;"_"&amp;SC_enz[[#This Row],[dir]]</f>
        <v>STATl181_rm_FWD</v>
      </c>
      <c r="H143" s="1" t="str">
        <f>_xlfn.XLOOKUP(SC_enz[[#This Row],[name_dir]],RT_gsm[Column3],RT_gsm[Column3],"")</f>
        <v/>
      </c>
      <c r="I143" s="1" t="str">
        <f>_xlfn.XLOOKUP(SC_enz[[#This Row],[name_dir]],sc_gsm[Column3],sc_gsm[Column3],"")</f>
        <v>STATl181_rm_FWD</v>
      </c>
    </row>
    <row r="144" spans="1:9" ht="16" x14ac:dyDescent="0.2">
      <c r="A144" t="s">
        <v>272</v>
      </c>
      <c r="B144" t="s">
        <v>3903</v>
      </c>
      <c r="C144" t="s">
        <v>266</v>
      </c>
      <c r="D144" t="s">
        <v>267</v>
      </c>
      <c r="E144" t="s">
        <v>7</v>
      </c>
      <c r="G144" s="1" t="str">
        <f>SC_enz[[#This Row],[rxn_src]]&amp;"_"&amp;SC_enz[[#This Row],[dir]]</f>
        <v>STATl181_rm_REV</v>
      </c>
      <c r="H144" s="1" t="str">
        <f>_xlfn.XLOOKUP(SC_enz[[#This Row],[name_dir]],RT_gsm[Column3],RT_gsm[Column3],"")</f>
        <v/>
      </c>
      <c r="I144" s="1" t="str">
        <f>_xlfn.XLOOKUP(SC_enz[[#This Row],[name_dir]],sc_gsm[Column3],sc_gsm[Column3],"")</f>
        <v>STATl181_rm_REV</v>
      </c>
    </row>
    <row r="145" spans="1:9" ht="16" x14ac:dyDescent="0.2">
      <c r="A145" t="s">
        <v>273</v>
      </c>
      <c r="B145" t="s">
        <v>3902</v>
      </c>
      <c r="C145" t="s">
        <v>266</v>
      </c>
      <c r="D145" t="s">
        <v>267</v>
      </c>
      <c r="E145" t="s">
        <v>7</v>
      </c>
      <c r="G145" s="1" t="str">
        <f>SC_enz[[#This Row],[rxn_src]]&amp;"_"&amp;SC_enz[[#This Row],[dir]]</f>
        <v>STATz181_rm_FWD</v>
      </c>
      <c r="H145" s="1" t="str">
        <f>_xlfn.XLOOKUP(SC_enz[[#This Row],[name_dir]],RT_gsm[Column3],RT_gsm[Column3],"")</f>
        <v/>
      </c>
      <c r="I145" s="1" t="str">
        <f>_xlfn.XLOOKUP(SC_enz[[#This Row],[name_dir]],sc_gsm[Column3],sc_gsm[Column3],"")</f>
        <v>STATz181_rm_FWD</v>
      </c>
    </row>
    <row r="146" spans="1:9" ht="16" x14ac:dyDescent="0.2">
      <c r="A146" t="s">
        <v>273</v>
      </c>
      <c r="B146" t="s">
        <v>3903</v>
      </c>
      <c r="C146" t="s">
        <v>266</v>
      </c>
      <c r="D146" t="s">
        <v>267</v>
      </c>
      <c r="E146" t="s">
        <v>7</v>
      </c>
      <c r="G146" s="1" t="str">
        <f>SC_enz[[#This Row],[rxn_src]]&amp;"_"&amp;SC_enz[[#This Row],[dir]]</f>
        <v>STATz181_rm_REV</v>
      </c>
      <c r="H146" s="1" t="str">
        <f>_xlfn.XLOOKUP(SC_enz[[#This Row],[name_dir]],RT_gsm[Column3],RT_gsm[Column3],"")</f>
        <v/>
      </c>
      <c r="I146" s="1" t="str">
        <f>_xlfn.XLOOKUP(SC_enz[[#This Row],[name_dir]],sc_gsm[Column3],sc_gsm[Column3],"")</f>
        <v>STATz181_rm_REV</v>
      </c>
    </row>
    <row r="147" spans="1:9" ht="16" x14ac:dyDescent="0.2">
      <c r="A147" t="s">
        <v>274</v>
      </c>
      <c r="B147" t="s">
        <v>3902</v>
      </c>
      <c r="C147" t="s">
        <v>266</v>
      </c>
      <c r="D147" t="s">
        <v>267</v>
      </c>
      <c r="E147" t="s">
        <v>7</v>
      </c>
      <c r="G147" s="1" t="str">
        <f>SC_enz[[#This Row],[rxn_src]]&amp;"_"&amp;SC_enz[[#This Row],[dir]]</f>
        <v>STATe161_rm_FWD</v>
      </c>
      <c r="H147" s="1" t="str">
        <f>_xlfn.XLOOKUP(SC_enz[[#This Row],[name_dir]],RT_gsm[Column3],RT_gsm[Column3],"")</f>
        <v/>
      </c>
      <c r="I147" s="1" t="str">
        <f>_xlfn.XLOOKUP(SC_enz[[#This Row],[name_dir]],sc_gsm[Column3],sc_gsm[Column3],"")</f>
        <v>STATe161_rm_FWD</v>
      </c>
    </row>
    <row r="148" spans="1:9" ht="16" x14ac:dyDescent="0.2">
      <c r="A148" t="s">
        <v>274</v>
      </c>
      <c r="B148" t="s">
        <v>3903</v>
      </c>
      <c r="C148" t="s">
        <v>266</v>
      </c>
      <c r="D148" t="s">
        <v>267</v>
      </c>
      <c r="E148" t="s">
        <v>7</v>
      </c>
      <c r="G148" s="1" t="str">
        <f>SC_enz[[#This Row],[rxn_src]]&amp;"_"&amp;SC_enz[[#This Row],[dir]]</f>
        <v>STATe161_rm_REV</v>
      </c>
      <c r="H148" s="1" t="str">
        <f>_xlfn.XLOOKUP(SC_enz[[#This Row],[name_dir]],RT_gsm[Column3],RT_gsm[Column3],"")</f>
        <v/>
      </c>
      <c r="I148" s="1" t="str">
        <f>_xlfn.XLOOKUP(SC_enz[[#This Row],[name_dir]],sc_gsm[Column3],sc_gsm[Column3],"")</f>
        <v>STATe161_rm_REV</v>
      </c>
    </row>
    <row r="149" spans="1:9" ht="16" x14ac:dyDescent="0.2">
      <c r="A149" t="s">
        <v>275</v>
      </c>
      <c r="B149" t="s">
        <v>3902</v>
      </c>
      <c r="C149" t="s">
        <v>266</v>
      </c>
      <c r="D149" t="s">
        <v>267</v>
      </c>
      <c r="E149" t="s">
        <v>7</v>
      </c>
      <c r="G149" s="1" t="str">
        <f>SC_enz[[#This Row],[rxn_src]]&amp;"_"&amp;SC_enz[[#This Row],[dir]]</f>
        <v>STATg161_rm_FWD</v>
      </c>
      <c r="H149" s="1" t="str">
        <f>_xlfn.XLOOKUP(SC_enz[[#This Row],[name_dir]],RT_gsm[Column3],RT_gsm[Column3],"")</f>
        <v/>
      </c>
      <c r="I149" s="1" t="str">
        <f>_xlfn.XLOOKUP(SC_enz[[#This Row],[name_dir]],sc_gsm[Column3],sc_gsm[Column3],"")</f>
        <v>STATg161_rm_FWD</v>
      </c>
    </row>
    <row r="150" spans="1:9" ht="16" x14ac:dyDescent="0.2">
      <c r="A150" t="s">
        <v>275</v>
      </c>
      <c r="B150" t="s">
        <v>3903</v>
      </c>
      <c r="C150" t="s">
        <v>266</v>
      </c>
      <c r="D150" t="s">
        <v>267</v>
      </c>
      <c r="E150" t="s">
        <v>7</v>
      </c>
      <c r="G150" s="1" t="str">
        <f>SC_enz[[#This Row],[rxn_src]]&amp;"_"&amp;SC_enz[[#This Row],[dir]]</f>
        <v>STATg161_rm_REV</v>
      </c>
      <c r="H150" s="1" t="str">
        <f>_xlfn.XLOOKUP(SC_enz[[#This Row],[name_dir]],RT_gsm[Column3],RT_gsm[Column3],"")</f>
        <v/>
      </c>
      <c r="I150" s="1" t="str">
        <f>_xlfn.XLOOKUP(SC_enz[[#This Row],[name_dir]],sc_gsm[Column3],sc_gsm[Column3],"")</f>
        <v>STATg161_rm_REV</v>
      </c>
    </row>
    <row r="151" spans="1:9" ht="16" x14ac:dyDescent="0.2">
      <c r="A151" t="s">
        <v>275</v>
      </c>
      <c r="B151" t="s">
        <v>3902</v>
      </c>
      <c r="C151" t="s">
        <v>269</v>
      </c>
      <c r="D151" t="s">
        <v>270</v>
      </c>
      <c r="E151" t="s">
        <v>7</v>
      </c>
      <c r="G151" s="1" t="str">
        <f>SC_enz[[#This Row],[rxn_src]]&amp;"_"&amp;SC_enz[[#This Row],[dir]]</f>
        <v>STATg161_rm_FWD</v>
      </c>
      <c r="H151" s="1" t="str">
        <f>_xlfn.XLOOKUP(SC_enz[[#This Row],[name_dir]],RT_gsm[Column3],RT_gsm[Column3],"")</f>
        <v/>
      </c>
      <c r="I151" s="1" t="str">
        <f>_xlfn.XLOOKUP(SC_enz[[#This Row],[name_dir]],sc_gsm[Column3],sc_gsm[Column3],"")</f>
        <v>STATg161_rm_FWD</v>
      </c>
    </row>
    <row r="152" spans="1:9" ht="16" x14ac:dyDescent="0.2">
      <c r="A152" t="s">
        <v>275</v>
      </c>
      <c r="B152" t="s">
        <v>3903</v>
      </c>
      <c r="C152" t="s">
        <v>269</v>
      </c>
      <c r="D152" t="s">
        <v>270</v>
      </c>
      <c r="E152" t="s">
        <v>7</v>
      </c>
      <c r="G152" s="1" t="str">
        <f>SC_enz[[#This Row],[rxn_src]]&amp;"_"&amp;SC_enz[[#This Row],[dir]]</f>
        <v>STATg161_rm_REV</v>
      </c>
      <c r="H152" s="1" t="str">
        <f>_xlfn.XLOOKUP(SC_enz[[#This Row],[name_dir]],RT_gsm[Column3],RT_gsm[Column3],"")</f>
        <v/>
      </c>
      <c r="I152" s="1" t="str">
        <f>_xlfn.XLOOKUP(SC_enz[[#This Row],[name_dir]],sc_gsm[Column3],sc_gsm[Column3],"")</f>
        <v>STATg161_rm_REV</v>
      </c>
    </row>
    <row r="153" spans="1:9" ht="16" x14ac:dyDescent="0.2">
      <c r="A153" t="s">
        <v>276</v>
      </c>
      <c r="B153" t="s">
        <v>3902</v>
      </c>
      <c r="C153" t="s">
        <v>266</v>
      </c>
      <c r="D153" t="s">
        <v>267</v>
      </c>
      <c r="E153" t="s">
        <v>7</v>
      </c>
      <c r="G153" s="1" t="str">
        <f>SC_enz[[#This Row],[rxn_src]]&amp;"_"&amp;SC_enz[[#This Row],[dir]]</f>
        <v>STATf161_rm_FWD</v>
      </c>
      <c r="H153" s="1" t="str">
        <f>_xlfn.XLOOKUP(SC_enz[[#This Row],[name_dir]],RT_gsm[Column3],RT_gsm[Column3],"")</f>
        <v/>
      </c>
      <c r="I153" s="1" t="str">
        <f>_xlfn.XLOOKUP(SC_enz[[#This Row],[name_dir]],sc_gsm[Column3],sc_gsm[Column3],"")</f>
        <v>STATf161_rm_FWD</v>
      </c>
    </row>
    <row r="154" spans="1:9" ht="16" x14ac:dyDescent="0.2">
      <c r="A154" t="s">
        <v>276</v>
      </c>
      <c r="B154" t="s">
        <v>3903</v>
      </c>
      <c r="C154" t="s">
        <v>266</v>
      </c>
      <c r="D154" t="s">
        <v>267</v>
      </c>
      <c r="E154" t="s">
        <v>7</v>
      </c>
      <c r="G154" s="1" t="str">
        <f>SC_enz[[#This Row],[rxn_src]]&amp;"_"&amp;SC_enz[[#This Row],[dir]]</f>
        <v>STATf161_rm_REV</v>
      </c>
      <c r="H154" s="1" t="str">
        <f>_xlfn.XLOOKUP(SC_enz[[#This Row],[name_dir]],RT_gsm[Column3],RT_gsm[Column3],"")</f>
        <v/>
      </c>
      <c r="I154" s="1" t="str">
        <f>_xlfn.XLOOKUP(SC_enz[[#This Row],[name_dir]],sc_gsm[Column3],sc_gsm[Column3],"")</f>
        <v>STATf161_rm_REV</v>
      </c>
    </row>
    <row r="155" spans="1:9" ht="16" x14ac:dyDescent="0.2">
      <c r="A155" t="s">
        <v>277</v>
      </c>
      <c r="B155" t="s">
        <v>3902</v>
      </c>
      <c r="C155" t="s">
        <v>266</v>
      </c>
      <c r="D155" t="s">
        <v>267</v>
      </c>
      <c r="E155" t="s">
        <v>7</v>
      </c>
      <c r="G155" s="1" t="str">
        <f>SC_enz[[#This Row],[rxn_src]]&amp;"_"&amp;SC_enz[[#This Row],[dir]]</f>
        <v>STATl161_rm_FWD</v>
      </c>
      <c r="H155" s="1" t="str">
        <f>_xlfn.XLOOKUP(SC_enz[[#This Row],[name_dir]],RT_gsm[Column3],RT_gsm[Column3],"")</f>
        <v/>
      </c>
      <c r="I155" s="1" t="str">
        <f>_xlfn.XLOOKUP(SC_enz[[#This Row],[name_dir]],sc_gsm[Column3],sc_gsm[Column3],"")</f>
        <v>STATl161_rm_FWD</v>
      </c>
    </row>
    <row r="156" spans="1:9" ht="16" x14ac:dyDescent="0.2">
      <c r="A156" t="s">
        <v>277</v>
      </c>
      <c r="B156" t="s">
        <v>3903</v>
      </c>
      <c r="C156" t="s">
        <v>266</v>
      </c>
      <c r="D156" t="s">
        <v>267</v>
      </c>
      <c r="E156" t="s">
        <v>7</v>
      </c>
      <c r="G156" s="1" t="str">
        <f>SC_enz[[#This Row],[rxn_src]]&amp;"_"&amp;SC_enz[[#This Row],[dir]]</f>
        <v>STATl161_rm_REV</v>
      </c>
      <c r="H156" s="1" t="str">
        <f>_xlfn.XLOOKUP(SC_enz[[#This Row],[name_dir]],RT_gsm[Column3],RT_gsm[Column3],"")</f>
        <v/>
      </c>
      <c r="I156" s="1" t="str">
        <f>_xlfn.XLOOKUP(SC_enz[[#This Row],[name_dir]],sc_gsm[Column3],sc_gsm[Column3],"")</f>
        <v>STATl161_rm_REV</v>
      </c>
    </row>
    <row r="157" spans="1:9" ht="16" x14ac:dyDescent="0.2">
      <c r="A157" t="s">
        <v>278</v>
      </c>
      <c r="B157" t="s">
        <v>3902</v>
      </c>
      <c r="C157" t="s">
        <v>266</v>
      </c>
      <c r="D157" t="s">
        <v>267</v>
      </c>
      <c r="E157" t="s">
        <v>7</v>
      </c>
      <c r="G157" s="1" t="str">
        <f>SC_enz[[#This Row],[rxn_src]]&amp;"_"&amp;SC_enz[[#This Row],[dir]]</f>
        <v>STATz161_rm_FWD</v>
      </c>
      <c r="H157" s="1" t="str">
        <f>_xlfn.XLOOKUP(SC_enz[[#This Row],[name_dir]],RT_gsm[Column3],RT_gsm[Column3],"")</f>
        <v/>
      </c>
      <c r="I157" s="1" t="str">
        <f>_xlfn.XLOOKUP(SC_enz[[#This Row],[name_dir]],sc_gsm[Column3],sc_gsm[Column3],"")</f>
        <v>STATz161_rm_FWD</v>
      </c>
    </row>
    <row r="158" spans="1:9" ht="16" x14ac:dyDescent="0.2">
      <c r="A158" t="s">
        <v>278</v>
      </c>
      <c r="B158" t="s">
        <v>3903</v>
      </c>
      <c r="C158" t="s">
        <v>266</v>
      </c>
      <c r="D158" t="s">
        <v>267</v>
      </c>
      <c r="E158" t="s">
        <v>7</v>
      </c>
      <c r="G158" s="1" t="str">
        <f>SC_enz[[#This Row],[rxn_src]]&amp;"_"&amp;SC_enz[[#This Row],[dir]]</f>
        <v>STATz161_rm_REV</v>
      </c>
      <c r="H158" s="1" t="str">
        <f>_xlfn.XLOOKUP(SC_enz[[#This Row],[name_dir]],RT_gsm[Column3],RT_gsm[Column3],"")</f>
        <v/>
      </c>
      <c r="I158" s="1" t="str">
        <f>_xlfn.XLOOKUP(SC_enz[[#This Row],[name_dir]],sc_gsm[Column3],sc_gsm[Column3],"")</f>
        <v>STATz161_rm_REV</v>
      </c>
    </row>
    <row r="159" spans="1:9" ht="16" x14ac:dyDescent="0.2">
      <c r="A159" t="s">
        <v>279</v>
      </c>
      <c r="B159" t="s">
        <v>3902</v>
      </c>
      <c r="C159" t="s">
        <v>280</v>
      </c>
      <c r="D159" t="s">
        <v>281</v>
      </c>
      <c r="E159" t="s">
        <v>7</v>
      </c>
      <c r="G159" s="1" t="str">
        <f>SC_enz[[#This Row],[rxn_src]]&amp;"_"&amp;SC_enz[[#This Row],[dir]]</f>
        <v>GPIA3_r_FWD</v>
      </c>
      <c r="H159" s="1" t="str">
        <f>_xlfn.XLOOKUP(SC_enz[[#This Row],[name_dir]],RT_gsm[Column3],RT_gsm[Column3],"")</f>
        <v/>
      </c>
      <c r="I159" s="1" t="str">
        <f>_xlfn.XLOOKUP(SC_enz[[#This Row],[name_dir]],sc_gsm[Column3],sc_gsm[Column3],"")</f>
        <v>GPIA3_r_FWD</v>
      </c>
    </row>
    <row r="160" spans="1:9" ht="16" x14ac:dyDescent="0.2">
      <c r="A160" t="s">
        <v>279</v>
      </c>
      <c r="B160" t="s">
        <v>3903</v>
      </c>
      <c r="C160" t="s">
        <v>280</v>
      </c>
      <c r="D160" t="s">
        <v>281</v>
      </c>
      <c r="E160" t="s">
        <v>7</v>
      </c>
      <c r="G160" s="1" t="str">
        <f>SC_enz[[#This Row],[rxn_src]]&amp;"_"&amp;SC_enz[[#This Row],[dir]]</f>
        <v>GPIA3_r_REV</v>
      </c>
      <c r="H160" s="1" t="str">
        <f>_xlfn.XLOOKUP(SC_enz[[#This Row],[name_dir]],RT_gsm[Column3],RT_gsm[Column3],"")</f>
        <v/>
      </c>
      <c r="I160" s="1" t="str">
        <f>_xlfn.XLOOKUP(SC_enz[[#This Row],[name_dir]],sc_gsm[Column3],sc_gsm[Column3],"")</f>
        <v>GPIA3_r_REV</v>
      </c>
    </row>
    <row r="161" spans="1:9" ht="16" x14ac:dyDescent="0.2">
      <c r="A161" t="s">
        <v>282</v>
      </c>
      <c r="B161" t="s">
        <v>3902</v>
      </c>
      <c r="C161" t="s">
        <v>283</v>
      </c>
      <c r="D161" t="s">
        <v>284</v>
      </c>
      <c r="E161" t="s">
        <v>7</v>
      </c>
      <c r="G161" s="1" t="str">
        <f>SC_enz[[#This Row],[rxn_src]]&amp;"_"&amp;SC_enz[[#This Row],[dir]]</f>
        <v>ADD_c_FWD</v>
      </c>
      <c r="H161" s="1" t="str">
        <f>_xlfn.XLOOKUP(SC_enz[[#This Row],[name_dir]],RT_gsm[Column3],RT_gsm[Column3],"")</f>
        <v>ADD_c_FWD</v>
      </c>
      <c r="I161" s="1" t="str">
        <f>_xlfn.XLOOKUP(SC_enz[[#This Row],[name_dir]],sc_gsm[Column3],sc_gsm[Column3],"")</f>
        <v>ADD_c_FWD</v>
      </c>
    </row>
    <row r="162" spans="1:9" ht="16" x14ac:dyDescent="0.2">
      <c r="A162" t="s">
        <v>285</v>
      </c>
      <c r="B162" t="s">
        <v>3902</v>
      </c>
      <c r="C162" t="s">
        <v>286</v>
      </c>
      <c r="D162" t="s">
        <v>287</v>
      </c>
      <c r="E162" t="s">
        <v>7</v>
      </c>
      <c r="G162" s="1" t="str">
        <f>SC_enz[[#This Row],[rxn_src]]&amp;"_"&amp;SC_enz[[#This Row],[dir]]</f>
        <v>ADPT_c_FWD</v>
      </c>
      <c r="H162" s="1" t="str">
        <f>_xlfn.XLOOKUP(SC_enz[[#This Row],[name_dir]],RT_gsm[Column3],RT_gsm[Column3],"")</f>
        <v>ADPT_c_FWD</v>
      </c>
      <c r="I162" s="1" t="str">
        <f>_xlfn.XLOOKUP(SC_enz[[#This Row],[name_dir]],sc_gsm[Column3],sc_gsm[Column3],"")</f>
        <v>ADPT_c_FWD</v>
      </c>
    </row>
    <row r="163" spans="1:9" ht="16" x14ac:dyDescent="0.2">
      <c r="A163" t="s">
        <v>285</v>
      </c>
      <c r="B163" t="s">
        <v>3902</v>
      </c>
      <c r="C163" t="s">
        <v>288</v>
      </c>
      <c r="D163" t="s">
        <v>289</v>
      </c>
      <c r="E163" t="s">
        <v>7</v>
      </c>
      <c r="G163" s="1" t="str">
        <f>SC_enz[[#This Row],[rxn_src]]&amp;"_"&amp;SC_enz[[#This Row],[dir]]</f>
        <v>ADPT_c_FWD</v>
      </c>
      <c r="H163" s="1" t="str">
        <f>_xlfn.XLOOKUP(SC_enz[[#This Row],[name_dir]],RT_gsm[Column3],RT_gsm[Column3],"")</f>
        <v>ADPT_c_FWD</v>
      </c>
      <c r="I163" s="1" t="str">
        <f>_xlfn.XLOOKUP(SC_enz[[#This Row],[name_dir]],sc_gsm[Column3],sc_gsm[Column3],"")</f>
        <v>ADPT_c_FWD</v>
      </c>
    </row>
    <row r="164" spans="1:9" ht="16" x14ac:dyDescent="0.2">
      <c r="A164" t="s">
        <v>290</v>
      </c>
      <c r="B164" t="s">
        <v>3902</v>
      </c>
      <c r="C164" t="s">
        <v>283</v>
      </c>
      <c r="D164" t="s">
        <v>284</v>
      </c>
      <c r="E164" t="s">
        <v>7</v>
      </c>
      <c r="G164" s="1" t="str">
        <f>SC_enz[[#This Row],[rxn_src]]&amp;"_"&amp;SC_enz[[#This Row],[dir]]</f>
        <v>ADA_c_FWD</v>
      </c>
      <c r="H164" s="1" t="str">
        <f>_xlfn.XLOOKUP(SC_enz[[#This Row],[name_dir]],RT_gsm[Column3],RT_gsm[Column3],"")</f>
        <v>ADA_c_FWD</v>
      </c>
      <c r="I164" s="1" t="str">
        <f>_xlfn.XLOOKUP(SC_enz[[#This Row],[name_dir]],sc_gsm[Column3],sc_gsm[Column3],"")</f>
        <v>ADA_c_FWD</v>
      </c>
    </row>
    <row r="165" spans="1:9" ht="16" x14ac:dyDescent="0.2">
      <c r="A165" t="s">
        <v>291</v>
      </c>
      <c r="B165" t="s">
        <v>3902</v>
      </c>
      <c r="C165" t="s">
        <v>292</v>
      </c>
      <c r="D165" t="s">
        <v>293</v>
      </c>
      <c r="E165" t="s">
        <v>7</v>
      </c>
      <c r="G165" s="1" t="str">
        <f>SC_enz[[#This Row],[rxn_src]]&amp;"_"&amp;SC_enz[[#This Row],[dir]]</f>
        <v>ADNK1_c_FWD</v>
      </c>
      <c r="H165" s="1" t="str">
        <f>_xlfn.XLOOKUP(SC_enz[[#This Row],[name_dir]],RT_gsm[Column3],RT_gsm[Column3],"")</f>
        <v>ADNK1_c_FWD</v>
      </c>
      <c r="I165" s="1" t="str">
        <f>_xlfn.XLOOKUP(SC_enz[[#This Row],[name_dir]],sc_gsm[Column3],sc_gsm[Column3],"")</f>
        <v>ADNK1_c_FWD</v>
      </c>
    </row>
    <row r="166" spans="1:9" ht="16" x14ac:dyDescent="0.2">
      <c r="A166" t="s">
        <v>294</v>
      </c>
      <c r="B166" t="s">
        <v>3902</v>
      </c>
      <c r="C166" t="s">
        <v>295</v>
      </c>
      <c r="D166" t="s">
        <v>296</v>
      </c>
      <c r="E166" t="s">
        <v>7</v>
      </c>
      <c r="G166" s="1" t="str">
        <f>SC_enz[[#This Row],[rxn_src]]&amp;"_"&amp;SC_enz[[#This Row],[dir]]</f>
        <v>AMPDA_c_FWD</v>
      </c>
      <c r="H166" s="1" t="str">
        <f>_xlfn.XLOOKUP(SC_enz[[#This Row],[name_dir]],RT_gsm[Column3],RT_gsm[Column3],"")</f>
        <v>AMPDA_c_FWD</v>
      </c>
      <c r="I166" s="1" t="str">
        <f>_xlfn.XLOOKUP(SC_enz[[#This Row],[name_dir]],sc_gsm[Column3],sc_gsm[Column3],"")</f>
        <v>AMPDA_c_FWD</v>
      </c>
    </row>
    <row r="167" spans="1:9" ht="16" x14ac:dyDescent="0.2">
      <c r="A167" t="s">
        <v>297</v>
      </c>
      <c r="B167" t="s">
        <v>3902</v>
      </c>
      <c r="C167" t="s">
        <v>298</v>
      </c>
      <c r="D167" t="s">
        <v>299</v>
      </c>
      <c r="E167" t="s">
        <v>7</v>
      </c>
      <c r="G167" s="1" t="str">
        <f>SC_enz[[#This Row],[rxn_src]]&amp;"_"&amp;SC_enz[[#This Row],[dir]]</f>
        <v>AHCi_c_FWD</v>
      </c>
      <c r="H167" s="1" t="str">
        <f>_xlfn.XLOOKUP(SC_enz[[#This Row],[name_dir]],RT_gsm[Column3],RT_gsm[Column3],"")</f>
        <v>AHCi_c_FWD</v>
      </c>
      <c r="I167" s="1" t="str">
        <f>_xlfn.XLOOKUP(SC_enz[[#This Row],[name_dir]],sc_gsm[Column3],sc_gsm[Column3],"")</f>
        <v>AHCi_c_FWD</v>
      </c>
    </row>
    <row r="168" spans="1:9" ht="16" x14ac:dyDescent="0.2">
      <c r="A168" t="s">
        <v>300</v>
      </c>
      <c r="B168" t="s">
        <v>3902</v>
      </c>
      <c r="C168" t="s">
        <v>301</v>
      </c>
      <c r="D168" t="s">
        <v>302</v>
      </c>
      <c r="E168" t="s">
        <v>7</v>
      </c>
      <c r="G168" s="1" t="str">
        <f>SC_enz[[#This Row],[rxn_src]]&amp;"_"&amp;SC_enz[[#This Row],[dir]]</f>
        <v>ADMDC_c_FWD</v>
      </c>
      <c r="H168" s="1" t="str">
        <f>_xlfn.XLOOKUP(SC_enz[[#This Row],[name_dir]],RT_gsm[Column3],RT_gsm[Column3],"")</f>
        <v>ADMDC_c_FWD</v>
      </c>
      <c r="I168" s="1" t="str">
        <f>_xlfn.XLOOKUP(SC_enz[[#This Row],[name_dir]],sc_gsm[Column3],sc_gsm[Column3],"")</f>
        <v>ADMDC_c_FWD</v>
      </c>
    </row>
    <row r="169" spans="1:9" ht="16" x14ac:dyDescent="0.2">
      <c r="A169" t="s">
        <v>303</v>
      </c>
      <c r="B169" t="s">
        <v>3902</v>
      </c>
      <c r="C169" t="s">
        <v>304</v>
      </c>
      <c r="D169" t="s">
        <v>305</v>
      </c>
      <c r="E169" t="s">
        <v>7</v>
      </c>
      <c r="G169" s="1" t="str">
        <f>SC_enz[[#This Row],[rxn_src]]&amp;"_"&amp;SC_enz[[#This Row],[dir]]</f>
        <v>AMAOTr_c_FWD</v>
      </c>
      <c r="H169" s="1" t="str">
        <f>_xlfn.XLOOKUP(SC_enz[[#This Row],[name_dir]],RT_gsm[Column3],RT_gsm[Column3],"")</f>
        <v>AMAOTr_c_FWD</v>
      </c>
      <c r="I169" s="1" t="str">
        <f>_xlfn.XLOOKUP(SC_enz[[#This Row],[name_dir]],sc_gsm[Column3],sc_gsm[Column3],"")</f>
        <v>AMAOTr_c_FWD</v>
      </c>
    </row>
    <row r="170" spans="1:9" ht="16" x14ac:dyDescent="0.2">
      <c r="A170" t="s">
        <v>303</v>
      </c>
      <c r="B170" t="s">
        <v>3903</v>
      </c>
      <c r="C170" t="s">
        <v>304</v>
      </c>
      <c r="D170" t="s">
        <v>305</v>
      </c>
      <c r="E170" t="s">
        <v>7</v>
      </c>
      <c r="G170" s="1" t="str">
        <f>SC_enz[[#This Row],[rxn_src]]&amp;"_"&amp;SC_enz[[#This Row],[dir]]</f>
        <v>AMAOTr_c_REV</v>
      </c>
      <c r="H170" s="1" t="str">
        <f>_xlfn.XLOOKUP(SC_enz[[#This Row],[name_dir]],RT_gsm[Column3],RT_gsm[Column3],"")</f>
        <v>AMAOTr_c_REV</v>
      </c>
      <c r="I170" s="1" t="str">
        <f>_xlfn.XLOOKUP(SC_enz[[#This Row],[name_dir]],sc_gsm[Column3],sc_gsm[Column3],"")</f>
        <v>AMAOTr_c_REV</v>
      </c>
    </row>
    <row r="171" spans="1:9" ht="16" x14ac:dyDescent="0.2">
      <c r="A171" t="s">
        <v>306</v>
      </c>
      <c r="B171" t="s">
        <v>3902</v>
      </c>
      <c r="C171" t="s">
        <v>307</v>
      </c>
      <c r="D171" t="s">
        <v>308</v>
      </c>
      <c r="E171" t="s">
        <v>7</v>
      </c>
      <c r="G171" s="1" t="str">
        <f>SC_enz[[#This Row],[rxn_src]]&amp;"_"&amp;SC_enz[[#This Row],[dir]]</f>
        <v>ADNCYC_c_FWD</v>
      </c>
      <c r="H171" s="1" t="str">
        <f>_xlfn.XLOOKUP(SC_enz[[#This Row],[name_dir]],RT_gsm[Column3],RT_gsm[Column3],"")</f>
        <v>ADNCYC_c_FWD</v>
      </c>
      <c r="I171" s="1" t="str">
        <f>_xlfn.XLOOKUP(SC_enz[[#This Row],[name_dir]],sc_gsm[Column3],sc_gsm[Column3],"")</f>
        <v>ADNCYC_c_FWD</v>
      </c>
    </row>
    <row r="172" spans="1:9" ht="16" x14ac:dyDescent="0.2">
      <c r="A172" t="s">
        <v>309</v>
      </c>
      <c r="B172" t="s">
        <v>3902</v>
      </c>
      <c r="C172" t="s">
        <v>310</v>
      </c>
      <c r="D172" t="s">
        <v>311</v>
      </c>
      <c r="E172" t="s">
        <v>7</v>
      </c>
      <c r="G172" s="1" t="str">
        <f>SC_enz[[#This Row],[rxn_src]]&amp;"_"&amp;SC_enz[[#This Row],[dir]]</f>
        <v>ADK1_c_FWD</v>
      </c>
      <c r="H172" s="1" t="str">
        <f>_xlfn.XLOOKUP(SC_enz[[#This Row],[name_dir]],RT_gsm[Column3],RT_gsm[Column3],"")</f>
        <v>ADK1_c_FWD</v>
      </c>
      <c r="I172" s="1" t="str">
        <f>_xlfn.XLOOKUP(SC_enz[[#This Row],[name_dir]],sc_gsm[Column3],sc_gsm[Column3],"")</f>
        <v>ADK1_c_FWD</v>
      </c>
    </row>
    <row r="173" spans="1:9" ht="16" x14ac:dyDescent="0.2">
      <c r="A173" t="s">
        <v>309</v>
      </c>
      <c r="B173" t="s">
        <v>3902</v>
      </c>
      <c r="C173" t="s">
        <v>312</v>
      </c>
      <c r="D173" t="s">
        <v>313</v>
      </c>
      <c r="E173" t="s">
        <v>12</v>
      </c>
      <c r="F173" t="s">
        <v>314</v>
      </c>
      <c r="G173" s="1" t="str">
        <f>SC_enz[[#This Row],[rxn_src]]&amp;"_"&amp;SC_enz[[#This Row],[dir]]</f>
        <v>ADK1_c_FWD</v>
      </c>
      <c r="H173" s="1" t="str">
        <f>_xlfn.XLOOKUP(SC_enz[[#This Row],[name_dir]],RT_gsm[Column3],RT_gsm[Column3],"")</f>
        <v>ADK1_c_FWD</v>
      </c>
      <c r="I173" s="1" t="str">
        <f>_xlfn.XLOOKUP(SC_enz[[#This Row],[name_dir]],sc_gsm[Column3],sc_gsm[Column3],"")</f>
        <v>ADK1_c_FWD</v>
      </c>
    </row>
    <row r="174" spans="1:9" ht="16" x14ac:dyDescent="0.2">
      <c r="A174" t="s">
        <v>315</v>
      </c>
      <c r="B174" t="s">
        <v>3902</v>
      </c>
      <c r="C174" t="s">
        <v>316</v>
      </c>
      <c r="D174" t="s">
        <v>317</v>
      </c>
      <c r="E174" t="s">
        <v>7</v>
      </c>
      <c r="G174" s="1" t="str">
        <f>SC_enz[[#This Row],[rxn_src]]&amp;"_"&amp;SC_enz[[#This Row],[dir]]</f>
        <v>ADK1_m_FWD</v>
      </c>
      <c r="H174" s="1" t="str">
        <f>_xlfn.XLOOKUP(SC_enz[[#This Row],[name_dir]],RT_gsm[Column3],RT_gsm[Column3],"")</f>
        <v>ADK1_m_FWD</v>
      </c>
      <c r="I174" s="1" t="str">
        <f>_xlfn.XLOOKUP(SC_enz[[#This Row],[name_dir]],sc_gsm[Column3],sc_gsm[Column3],"")</f>
        <v>ADK1_m_FWD</v>
      </c>
    </row>
    <row r="175" spans="1:9" ht="16" x14ac:dyDescent="0.2">
      <c r="A175" t="s">
        <v>318</v>
      </c>
      <c r="B175" t="s">
        <v>3902</v>
      </c>
      <c r="C175" t="s">
        <v>316</v>
      </c>
      <c r="D175" t="s">
        <v>317</v>
      </c>
      <c r="E175" t="s">
        <v>7</v>
      </c>
      <c r="G175" s="1" t="str">
        <f>SC_enz[[#This Row],[rxn_src]]&amp;"_"&amp;SC_enz[[#This Row],[dir]]</f>
        <v>ADK3_m_FWD</v>
      </c>
      <c r="H175" s="1" t="str">
        <f>_xlfn.XLOOKUP(SC_enz[[#This Row],[name_dir]],RT_gsm[Column3],RT_gsm[Column3],"")</f>
        <v>ADK3_m_FWD</v>
      </c>
      <c r="I175" s="1" t="str">
        <f>_xlfn.XLOOKUP(SC_enz[[#This Row],[name_dir]],sc_gsm[Column3],sc_gsm[Column3],"")</f>
        <v>ADK3_m_FWD</v>
      </c>
    </row>
    <row r="176" spans="1:9" ht="16" x14ac:dyDescent="0.2">
      <c r="A176" t="s">
        <v>318</v>
      </c>
      <c r="B176" t="s">
        <v>3903</v>
      </c>
      <c r="C176" t="s">
        <v>316</v>
      </c>
      <c r="D176" t="s">
        <v>317</v>
      </c>
      <c r="E176" t="s">
        <v>7</v>
      </c>
      <c r="G176" s="1" t="str">
        <f>SC_enz[[#This Row],[rxn_src]]&amp;"_"&amp;SC_enz[[#This Row],[dir]]</f>
        <v>ADK3_m_REV</v>
      </c>
      <c r="H176" s="1" t="str">
        <f>_xlfn.XLOOKUP(SC_enz[[#This Row],[name_dir]],RT_gsm[Column3],RT_gsm[Column3],"")</f>
        <v>ADK3_m_REV</v>
      </c>
      <c r="I176" s="1" t="str">
        <f>_xlfn.XLOOKUP(SC_enz[[#This Row],[name_dir]],sc_gsm[Column3],sc_gsm[Column3],"")</f>
        <v>ADK3_m_REV</v>
      </c>
    </row>
    <row r="177" spans="1:9" ht="16" x14ac:dyDescent="0.2">
      <c r="A177" t="s">
        <v>319</v>
      </c>
      <c r="B177" t="s">
        <v>3902</v>
      </c>
      <c r="C177" t="s">
        <v>320</v>
      </c>
      <c r="D177" t="s">
        <v>321</v>
      </c>
      <c r="E177" t="s">
        <v>7</v>
      </c>
      <c r="G177" s="1" t="str">
        <f>SC_enz[[#This Row],[rxn_src]]&amp;"_"&amp;SC_enz[[#This Row],[dir]]</f>
        <v>ADSL2i_c_FWD</v>
      </c>
      <c r="H177" s="1" t="str">
        <f>_xlfn.XLOOKUP(SC_enz[[#This Row],[name_dir]],RT_gsm[Column3],RT_gsm[Column3],"")</f>
        <v>ADSL2i_c_FWD</v>
      </c>
      <c r="I177" s="1" t="str">
        <f>_xlfn.XLOOKUP(SC_enz[[#This Row],[name_dir]],sc_gsm[Column3],sc_gsm[Column3],"")</f>
        <v>ADSL2i_c_FWD</v>
      </c>
    </row>
    <row r="178" spans="1:9" ht="16" x14ac:dyDescent="0.2">
      <c r="A178" t="s">
        <v>322</v>
      </c>
      <c r="B178" t="s">
        <v>3902</v>
      </c>
      <c r="C178" t="s">
        <v>320</v>
      </c>
      <c r="D178" t="s">
        <v>321</v>
      </c>
      <c r="E178" t="s">
        <v>7</v>
      </c>
      <c r="G178" s="1" t="str">
        <f>SC_enz[[#This Row],[rxn_src]]&amp;"_"&amp;SC_enz[[#This Row],[dir]]</f>
        <v>ADSL1r_c_FWD</v>
      </c>
      <c r="H178" s="1" t="str">
        <f>_xlfn.XLOOKUP(SC_enz[[#This Row],[name_dir]],RT_gsm[Column3],RT_gsm[Column3],"")</f>
        <v>ADSL1r_c_FWD</v>
      </c>
      <c r="I178" s="1" t="str">
        <f>_xlfn.XLOOKUP(SC_enz[[#This Row],[name_dir]],sc_gsm[Column3],sc_gsm[Column3],"")</f>
        <v>ADSL1r_c_FWD</v>
      </c>
    </row>
    <row r="179" spans="1:9" ht="16" x14ac:dyDescent="0.2">
      <c r="A179" t="s">
        <v>322</v>
      </c>
      <c r="B179" t="s">
        <v>3903</v>
      </c>
      <c r="C179" t="s">
        <v>320</v>
      </c>
      <c r="D179" t="s">
        <v>321</v>
      </c>
      <c r="E179" t="s">
        <v>7</v>
      </c>
      <c r="G179" s="1" t="str">
        <f>SC_enz[[#This Row],[rxn_src]]&amp;"_"&amp;SC_enz[[#This Row],[dir]]</f>
        <v>ADSL1r_c_REV</v>
      </c>
      <c r="H179" s="1" t="str">
        <f>_xlfn.XLOOKUP(SC_enz[[#This Row],[name_dir]],RT_gsm[Column3],RT_gsm[Column3],"")</f>
        <v>ADSL1r_c_REV</v>
      </c>
      <c r="I179" s="1" t="str">
        <f>_xlfn.XLOOKUP(SC_enz[[#This Row],[name_dir]],sc_gsm[Column3],sc_gsm[Column3],"")</f>
        <v>ADSL1r_c_REV</v>
      </c>
    </row>
    <row r="180" spans="1:9" ht="16" x14ac:dyDescent="0.2">
      <c r="A180" t="s">
        <v>323</v>
      </c>
      <c r="B180" t="s">
        <v>3902</v>
      </c>
      <c r="C180" t="s">
        <v>324</v>
      </c>
      <c r="D180" t="s">
        <v>325</v>
      </c>
      <c r="E180" t="s">
        <v>7</v>
      </c>
      <c r="G180" s="1" t="str">
        <f>SC_enz[[#This Row],[rxn_src]]&amp;"_"&amp;SC_enz[[#This Row],[dir]]</f>
        <v>ADSS_c_FWD</v>
      </c>
      <c r="H180" s="1" t="str">
        <f>_xlfn.XLOOKUP(SC_enz[[#This Row],[name_dir]],RT_gsm[Column3],RT_gsm[Column3],"")</f>
        <v>ADSS_c_FWD</v>
      </c>
      <c r="I180" s="1" t="str">
        <f>_xlfn.XLOOKUP(SC_enz[[#This Row],[name_dir]],sc_gsm[Column3],sc_gsm[Column3],"")</f>
        <v>ADSS_c_FWD</v>
      </c>
    </row>
    <row r="181" spans="1:9" ht="16" x14ac:dyDescent="0.2">
      <c r="A181" t="s">
        <v>326</v>
      </c>
      <c r="B181" t="s">
        <v>3902</v>
      </c>
      <c r="C181" t="s">
        <v>327</v>
      </c>
      <c r="D181" t="s">
        <v>328</v>
      </c>
      <c r="E181" t="s">
        <v>7</v>
      </c>
      <c r="G181" s="1" t="str">
        <f>SC_enz[[#This Row],[rxn_src]]&amp;"_"&amp;SC_enz[[#This Row],[dir]]</f>
        <v>ADSK_c_FWD</v>
      </c>
      <c r="H181" s="1" t="str">
        <f>_xlfn.XLOOKUP(SC_enz[[#This Row],[name_dir]],RT_gsm[Column3],RT_gsm[Column3],"")</f>
        <v>ADSK_c_FWD</v>
      </c>
      <c r="I181" s="1" t="str">
        <f>_xlfn.XLOOKUP(SC_enz[[#This Row],[name_dir]],sc_gsm[Column3],sc_gsm[Column3],"")</f>
        <v>ADSK_c_FWD</v>
      </c>
    </row>
    <row r="182" spans="1:9" ht="16" x14ac:dyDescent="0.2">
      <c r="A182" t="s">
        <v>329</v>
      </c>
      <c r="B182" t="s">
        <v>3902</v>
      </c>
      <c r="C182" t="s">
        <v>330</v>
      </c>
      <c r="D182" t="s">
        <v>331</v>
      </c>
      <c r="E182" t="s">
        <v>7</v>
      </c>
      <c r="G182" s="1" t="str">
        <f>SC_enz[[#This Row],[rxn_src]]&amp;"_"&amp;SC_enz[[#This Row],[dir]]</f>
        <v>23CAPPD_c_FWD</v>
      </c>
      <c r="H182" s="1" t="str">
        <f>_xlfn.XLOOKUP(SC_enz[[#This Row],[name_dir]],RT_gsm[Column3],RT_gsm[Column3],"")</f>
        <v/>
      </c>
      <c r="I182" s="1" t="str">
        <f>_xlfn.XLOOKUP(SC_enz[[#This Row],[name_dir]],sc_gsm[Column3],sc_gsm[Column3],"")</f>
        <v>23CAPPD_c_FWD</v>
      </c>
    </row>
    <row r="183" spans="1:9" ht="16" x14ac:dyDescent="0.2">
      <c r="A183" t="s">
        <v>332</v>
      </c>
      <c r="B183" t="s">
        <v>3902</v>
      </c>
      <c r="C183" t="s">
        <v>333</v>
      </c>
      <c r="D183" t="s">
        <v>334</v>
      </c>
      <c r="E183" t="s">
        <v>7</v>
      </c>
      <c r="G183" s="1" t="str">
        <f>SC_enz[[#This Row],[rxn_src]]&amp;"_"&amp;SC_enz[[#This Row],[dir]]</f>
        <v>AGTi_c_FWD</v>
      </c>
      <c r="H183" s="1" t="str">
        <f>_xlfn.XLOOKUP(SC_enz[[#This Row],[name_dir]],RT_gsm[Column3],RT_gsm[Column3],"")</f>
        <v>AGTi_c_FWD</v>
      </c>
      <c r="I183" s="1" t="str">
        <f>_xlfn.XLOOKUP(SC_enz[[#This Row],[name_dir]],sc_gsm[Column3],sc_gsm[Column3],"")</f>
        <v>AGTi_c_FWD</v>
      </c>
    </row>
    <row r="184" spans="1:9" ht="16" x14ac:dyDescent="0.2">
      <c r="A184" t="s">
        <v>335</v>
      </c>
      <c r="B184" t="s">
        <v>3902</v>
      </c>
      <c r="C184" t="s">
        <v>336</v>
      </c>
      <c r="D184" t="s">
        <v>337</v>
      </c>
      <c r="E184" t="s">
        <v>7</v>
      </c>
      <c r="G184" s="1" t="str">
        <f>SC_enz[[#This Row],[rxn_src]]&amp;"_"&amp;SC_enz[[#This Row],[dir]]</f>
        <v>ALATRS_c_FWD</v>
      </c>
      <c r="H184" s="1" t="str">
        <f>_xlfn.XLOOKUP(SC_enz[[#This Row],[name_dir]],RT_gsm[Column3],RT_gsm[Column3],"")</f>
        <v>ALATRS_c_FWD</v>
      </c>
      <c r="I184" s="1" t="str">
        <f>_xlfn.XLOOKUP(SC_enz[[#This Row],[name_dir]],sc_gsm[Column3],sc_gsm[Column3],"")</f>
        <v>ALATRS_c_FWD</v>
      </c>
    </row>
    <row r="185" spans="1:9" ht="16" x14ac:dyDescent="0.2">
      <c r="A185" t="s">
        <v>338</v>
      </c>
      <c r="B185" t="s">
        <v>3902</v>
      </c>
      <c r="C185" t="s">
        <v>339</v>
      </c>
      <c r="D185" t="s">
        <v>340</v>
      </c>
      <c r="E185" t="s">
        <v>7</v>
      </c>
      <c r="G185" s="1" t="str">
        <f>SC_enz[[#This Row],[rxn_src]]&amp;"_"&amp;SC_enz[[#This Row],[dir]]</f>
        <v>OHACT3_c_FWD</v>
      </c>
      <c r="H185" s="1" t="str">
        <f>_xlfn.XLOOKUP(SC_enz[[#This Row],[name_dir]],RT_gsm[Column3],RT_gsm[Column3],"")</f>
        <v/>
      </c>
      <c r="I185" s="1" t="str">
        <f>_xlfn.XLOOKUP(SC_enz[[#This Row],[name_dir]],sc_gsm[Column3],sc_gsm[Column3],"")</f>
        <v>OHACT3_c_FWD</v>
      </c>
    </row>
    <row r="186" spans="1:9" ht="16" x14ac:dyDescent="0.2">
      <c r="A186" t="s">
        <v>338</v>
      </c>
      <c r="B186" t="s">
        <v>3902</v>
      </c>
      <c r="C186" t="s">
        <v>341</v>
      </c>
      <c r="D186" t="s">
        <v>342</v>
      </c>
      <c r="E186" t="s">
        <v>7</v>
      </c>
      <c r="G186" s="1" t="str">
        <f>SC_enz[[#This Row],[rxn_src]]&amp;"_"&amp;SC_enz[[#This Row],[dir]]</f>
        <v>OHACT3_c_FWD</v>
      </c>
      <c r="H186" s="1" t="str">
        <f>_xlfn.XLOOKUP(SC_enz[[#This Row],[name_dir]],RT_gsm[Column3],RT_gsm[Column3],"")</f>
        <v/>
      </c>
      <c r="I186" s="1" t="str">
        <f>_xlfn.XLOOKUP(SC_enz[[#This Row],[name_dir]],sc_gsm[Column3],sc_gsm[Column3],"")</f>
        <v>OHACT3_c_FWD</v>
      </c>
    </row>
    <row r="187" spans="1:9" ht="16" x14ac:dyDescent="0.2">
      <c r="A187" t="s">
        <v>343</v>
      </c>
      <c r="B187" t="s">
        <v>3902</v>
      </c>
      <c r="C187" t="s">
        <v>339</v>
      </c>
      <c r="D187" t="s">
        <v>340</v>
      </c>
      <c r="E187" t="s">
        <v>7</v>
      </c>
      <c r="G187" s="1" t="str">
        <f>SC_enz[[#This Row],[rxn_src]]&amp;"_"&amp;SC_enz[[#This Row],[dir]]</f>
        <v>OHACT1_c_FWD</v>
      </c>
      <c r="H187" s="1" t="str">
        <f>_xlfn.XLOOKUP(SC_enz[[#This Row],[name_dir]],RT_gsm[Column3],RT_gsm[Column3],"")</f>
        <v/>
      </c>
      <c r="I187" s="1" t="str">
        <f>_xlfn.XLOOKUP(SC_enz[[#This Row],[name_dir]],sc_gsm[Column3],sc_gsm[Column3],"")</f>
        <v>OHACT1_c_FWD</v>
      </c>
    </row>
    <row r="188" spans="1:9" ht="16" x14ac:dyDescent="0.2">
      <c r="A188" t="s">
        <v>343</v>
      </c>
      <c r="B188" t="s">
        <v>3902</v>
      </c>
      <c r="C188" t="s">
        <v>341</v>
      </c>
      <c r="D188" t="s">
        <v>342</v>
      </c>
      <c r="E188" t="s">
        <v>7</v>
      </c>
      <c r="G188" s="1" t="str">
        <f>SC_enz[[#This Row],[rxn_src]]&amp;"_"&amp;SC_enz[[#This Row],[dir]]</f>
        <v>OHACT1_c_FWD</v>
      </c>
      <c r="H188" s="1" t="str">
        <f>_xlfn.XLOOKUP(SC_enz[[#This Row],[name_dir]],RT_gsm[Column3],RT_gsm[Column3],"")</f>
        <v/>
      </c>
      <c r="I188" s="1" t="str">
        <f>_xlfn.XLOOKUP(SC_enz[[#This Row],[name_dir]],sc_gsm[Column3],sc_gsm[Column3],"")</f>
        <v>OHACT1_c_FWD</v>
      </c>
    </row>
    <row r="189" spans="1:9" ht="16" x14ac:dyDescent="0.2">
      <c r="A189" t="s">
        <v>344</v>
      </c>
      <c r="B189" t="s">
        <v>3902</v>
      </c>
      <c r="C189" t="s">
        <v>339</v>
      </c>
      <c r="D189" t="s">
        <v>340</v>
      </c>
      <c r="E189" t="s">
        <v>7</v>
      </c>
      <c r="G189" s="1" t="str">
        <f>SC_enz[[#This Row],[rxn_src]]&amp;"_"&amp;SC_enz[[#This Row],[dir]]</f>
        <v>OHACT2_c_FWD</v>
      </c>
      <c r="H189" s="1" t="str">
        <f>_xlfn.XLOOKUP(SC_enz[[#This Row],[name_dir]],RT_gsm[Column3],RT_gsm[Column3],"")</f>
        <v/>
      </c>
      <c r="I189" s="1" t="str">
        <f>_xlfn.XLOOKUP(SC_enz[[#This Row],[name_dir]],sc_gsm[Column3],sc_gsm[Column3],"")</f>
        <v>OHACT2_c_FWD</v>
      </c>
    </row>
    <row r="190" spans="1:9" ht="16" x14ac:dyDescent="0.2">
      <c r="A190" t="s">
        <v>344</v>
      </c>
      <c r="B190" t="s">
        <v>3902</v>
      </c>
      <c r="C190" t="s">
        <v>341</v>
      </c>
      <c r="D190" t="s">
        <v>342</v>
      </c>
      <c r="E190" t="s">
        <v>7</v>
      </c>
      <c r="G190" s="1" t="str">
        <f>SC_enz[[#This Row],[rxn_src]]&amp;"_"&amp;SC_enz[[#This Row],[dir]]</f>
        <v>OHACT2_c_FWD</v>
      </c>
      <c r="H190" s="1" t="str">
        <f>_xlfn.XLOOKUP(SC_enz[[#This Row],[name_dir]],RT_gsm[Column3],RT_gsm[Column3],"")</f>
        <v/>
      </c>
      <c r="I190" s="1" t="str">
        <f>_xlfn.XLOOKUP(SC_enz[[#This Row],[name_dir]],sc_gsm[Column3],sc_gsm[Column3],"")</f>
        <v>OHACT2_c_FWD</v>
      </c>
    </row>
    <row r="191" spans="1:9" ht="16" x14ac:dyDescent="0.2">
      <c r="A191" t="s">
        <v>345</v>
      </c>
      <c r="B191" t="s">
        <v>3902</v>
      </c>
      <c r="C191" t="s">
        <v>339</v>
      </c>
      <c r="D191" t="s">
        <v>340</v>
      </c>
      <c r="E191" t="s">
        <v>7</v>
      </c>
      <c r="G191" s="1" t="str">
        <f>SC_enz[[#This Row],[rxn_src]]&amp;"_"&amp;SC_enz[[#This Row],[dir]]</f>
        <v>OHACT4_c_FWD</v>
      </c>
      <c r="H191" s="1" t="str">
        <f>_xlfn.XLOOKUP(SC_enz[[#This Row],[name_dir]],RT_gsm[Column3],RT_gsm[Column3],"")</f>
        <v/>
      </c>
      <c r="I191" s="1" t="str">
        <f>_xlfn.XLOOKUP(SC_enz[[#This Row],[name_dir]],sc_gsm[Column3],sc_gsm[Column3],"")</f>
        <v>OHACT4_c_FWD</v>
      </c>
    </row>
    <row r="192" spans="1:9" ht="16" x14ac:dyDescent="0.2">
      <c r="A192" t="s">
        <v>345</v>
      </c>
      <c r="B192" t="s">
        <v>3902</v>
      </c>
      <c r="C192" t="s">
        <v>341</v>
      </c>
      <c r="D192" t="s">
        <v>342</v>
      </c>
      <c r="E192" t="s">
        <v>7</v>
      </c>
      <c r="G192" s="1" t="str">
        <f>SC_enz[[#This Row],[rxn_src]]&amp;"_"&amp;SC_enz[[#This Row],[dir]]</f>
        <v>OHACT4_c_FWD</v>
      </c>
      <c r="H192" s="1" t="str">
        <f>_xlfn.XLOOKUP(SC_enz[[#This Row],[name_dir]],RT_gsm[Column3],RT_gsm[Column3],"")</f>
        <v/>
      </c>
      <c r="I192" s="1" t="str">
        <f>_xlfn.XLOOKUP(SC_enz[[#This Row],[name_dir]],sc_gsm[Column3],sc_gsm[Column3],"")</f>
        <v>OHACT4_c_FWD</v>
      </c>
    </row>
    <row r="193" spans="1:9" ht="16" x14ac:dyDescent="0.2">
      <c r="A193" t="s">
        <v>346</v>
      </c>
      <c r="B193" t="s">
        <v>3902</v>
      </c>
      <c r="C193" t="s">
        <v>339</v>
      </c>
      <c r="D193" t="s">
        <v>340</v>
      </c>
      <c r="E193" t="s">
        <v>7</v>
      </c>
      <c r="G193" s="1" t="str">
        <f>SC_enz[[#This Row],[rxn_src]]&amp;"_"&amp;SC_enz[[#This Row],[dir]]</f>
        <v>OHACT5_c_FWD</v>
      </c>
      <c r="H193" s="1" t="str">
        <f>_xlfn.XLOOKUP(SC_enz[[#This Row],[name_dir]],RT_gsm[Column3],RT_gsm[Column3],"")</f>
        <v/>
      </c>
      <c r="I193" s="1" t="str">
        <f>_xlfn.XLOOKUP(SC_enz[[#This Row],[name_dir]],sc_gsm[Column3],sc_gsm[Column3],"")</f>
        <v>OHACT5_c_FWD</v>
      </c>
    </row>
    <row r="194" spans="1:9" ht="16" x14ac:dyDescent="0.2">
      <c r="A194" t="s">
        <v>346</v>
      </c>
      <c r="B194" t="s">
        <v>3902</v>
      </c>
      <c r="C194" t="s">
        <v>341</v>
      </c>
      <c r="D194" t="s">
        <v>342</v>
      </c>
      <c r="E194" t="s">
        <v>7</v>
      </c>
      <c r="G194" s="1" t="str">
        <f>SC_enz[[#This Row],[rxn_src]]&amp;"_"&amp;SC_enz[[#This Row],[dir]]</f>
        <v>OHACT5_c_FWD</v>
      </c>
      <c r="H194" s="1" t="str">
        <f>_xlfn.XLOOKUP(SC_enz[[#This Row],[name_dir]],RT_gsm[Column3],RT_gsm[Column3],"")</f>
        <v/>
      </c>
      <c r="I194" s="1" t="str">
        <f>_xlfn.XLOOKUP(SC_enz[[#This Row],[name_dir]],sc_gsm[Column3],sc_gsm[Column3],"")</f>
        <v>OHACT5_c_FWD</v>
      </c>
    </row>
    <row r="195" spans="1:9" ht="16" x14ac:dyDescent="0.2">
      <c r="A195" t="s">
        <v>347</v>
      </c>
      <c r="B195" t="s">
        <v>3902</v>
      </c>
      <c r="C195" t="s">
        <v>348</v>
      </c>
      <c r="D195" t="s">
        <v>349</v>
      </c>
      <c r="E195" t="s">
        <v>7</v>
      </c>
      <c r="G195" s="1" t="str">
        <f>SC_enz[[#This Row],[rxn_src]]&amp;"_"&amp;SC_enz[[#This Row],[dir]]</f>
        <v>ALCD2i1_c_FWD</v>
      </c>
      <c r="H195" s="1" t="str">
        <f>_xlfn.XLOOKUP(SC_enz[[#This Row],[name_dir]],RT_gsm[Column3],RT_gsm[Column3],"")</f>
        <v>ALCD2i1_c_FWD</v>
      </c>
      <c r="I195" s="1" t="str">
        <f>_xlfn.XLOOKUP(SC_enz[[#This Row],[name_dir]],sc_gsm[Column3],sc_gsm[Column3],"")</f>
        <v>ALCD2i1_c_FWD</v>
      </c>
    </row>
    <row r="196" spans="1:9" ht="16" x14ac:dyDescent="0.2">
      <c r="A196" t="s">
        <v>350</v>
      </c>
      <c r="B196" t="s">
        <v>3902</v>
      </c>
      <c r="C196" t="s">
        <v>351</v>
      </c>
      <c r="D196" t="s">
        <v>352</v>
      </c>
      <c r="E196" t="s">
        <v>7</v>
      </c>
      <c r="G196" s="1" t="str">
        <f>SC_enz[[#This Row],[rxn_src]]&amp;"_"&amp;SC_enz[[#This Row],[dir]]</f>
        <v>ALCD19y_c_FWD</v>
      </c>
      <c r="H196" s="1" t="str">
        <f>_xlfn.XLOOKUP(SC_enz[[#This Row],[name_dir]],RT_gsm[Column3],RT_gsm[Column3],"")</f>
        <v>ALCD19y_c_FWD</v>
      </c>
      <c r="I196" s="1" t="str">
        <f>_xlfn.XLOOKUP(SC_enz[[#This Row],[name_dir]],sc_gsm[Column3],sc_gsm[Column3],"")</f>
        <v>ALCD19y_c_FWD</v>
      </c>
    </row>
    <row r="197" spans="1:9" ht="16" x14ac:dyDescent="0.2">
      <c r="A197" t="s">
        <v>350</v>
      </c>
      <c r="B197" t="s">
        <v>3902</v>
      </c>
      <c r="C197" t="s">
        <v>353</v>
      </c>
      <c r="D197" t="s">
        <v>354</v>
      </c>
      <c r="E197" t="s">
        <v>7</v>
      </c>
      <c r="G197" s="1" t="str">
        <f>SC_enz[[#This Row],[rxn_src]]&amp;"_"&amp;SC_enz[[#This Row],[dir]]</f>
        <v>ALCD19y_c_FWD</v>
      </c>
      <c r="H197" s="1" t="str">
        <f>_xlfn.XLOOKUP(SC_enz[[#This Row],[name_dir]],RT_gsm[Column3],RT_gsm[Column3],"")</f>
        <v>ALCD19y_c_FWD</v>
      </c>
      <c r="I197" s="1" t="str">
        <f>_xlfn.XLOOKUP(SC_enz[[#This Row],[name_dir]],sc_gsm[Column3],sc_gsm[Column3],"")</f>
        <v>ALCD19y_c_FWD</v>
      </c>
    </row>
    <row r="198" spans="1:9" ht="16" x14ac:dyDescent="0.2">
      <c r="A198" t="s">
        <v>355</v>
      </c>
      <c r="B198" t="s">
        <v>3902</v>
      </c>
      <c r="C198" t="s">
        <v>356</v>
      </c>
      <c r="D198" t="s">
        <v>357</v>
      </c>
      <c r="E198" t="s">
        <v>7</v>
      </c>
      <c r="G198" s="1" t="str">
        <f>SC_enz[[#This Row],[rxn_src]]&amp;"_"&amp;SC_enz[[#This Row],[dir]]</f>
        <v>ALCD2i2_m_FWD</v>
      </c>
      <c r="H198" s="1" t="str">
        <f>_xlfn.XLOOKUP(SC_enz[[#This Row],[name_dir]],RT_gsm[Column3],RT_gsm[Column3],"")</f>
        <v>ALCD2i2_m_FWD</v>
      </c>
      <c r="I198" s="1" t="str">
        <f>_xlfn.XLOOKUP(SC_enz[[#This Row],[name_dir]],sc_gsm[Column3],sc_gsm[Column3],"")</f>
        <v>ALCD2i2_m_FWD</v>
      </c>
    </row>
    <row r="199" spans="1:9" ht="16" x14ac:dyDescent="0.2">
      <c r="A199" t="s">
        <v>355</v>
      </c>
      <c r="B199" t="s">
        <v>3902</v>
      </c>
      <c r="C199" t="s">
        <v>358</v>
      </c>
      <c r="D199" t="s">
        <v>359</v>
      </c>
      <c r="E199" t="s">
        <v>7</v>
      </c>
      <c r="G199" s="1" t="str">
        <f>SC_enz[[#This Row],[rxn_src]]&amp;"_"&amp;SC_enz[[#This Row],[dir]]</f>
        <v>ALCD2i2_m_FWD</v>
      </c>
      <c r="H199" s="1" t="str">
        <f>_xlfn.XLOOKUP(SC_enz[[#This Row],[name_dir]],RT_gsm[Column3],RT_gsm[Column3],"")</f>
        <v>ALCD2i2_m_FWD</v>
      </c>
      <c r="I199" s="1" t="str">
        <f>_xlfn.XLOOKUP(SC_enz[[#This Row],[name_dir]],sc_gsm[Column3],sc_gsm[Column3],"")</f>
        <v>ALCD2i2_m_FWD</v>
      </c>
    </row>
    <row r="200" spans="1:9" ht="16" x14ac:dyDescent="0.2">
      <c r="A200" t="s">
        <v>360</v>
      </c>
      <c r="B200" t="s">
        <v>3902</v>
      </c>
      <c r="C200" t="s">
        <v>361</v>
      </c>
      <c r="D200" t="s">
        <v>362</v>
      </c>
      <c r="E200" t="s">
        <v>7</v>
      </c>
      <c r="G200" s="1" t="str">
        <f>SC_enz[[#This Row],[rxn_src]]&amp;"_"&amp;SC_enz[[#This Row],[dir]]</f>
        <v>ALCD22xi_c_FWD</v>
      </c>
      <c r="H200" s="1" t="str">
        <f>_xlfn.XLOOKUP(SC_enz[[#This Row],[name_dir]],RT_gsm[Column3],RT_gsm[Column3],"")</f>
        <v>ALCD22xi_c_FWD</v>
      </c>
      <c r="I200" s="1" t="str">
        <f>_xlfn.XLOOKUP(SC_enz[[#This Row],[name_dir]],sc_gsm[Column3],sc_gsm[Column3],"")</f>
        <v>ALCD22xi_c_FWD</v>
      </c>
    </row>
    <row r="201" spans="1:9" ht="16" x14ac:dyDescent="0.2">
      <c r="A201" t="s">
        <v>360</v>
      </c>
      <c r="B201" t="s">
        <v>3902</v>
      </c>
      <c r="C201" t="s">
        <v>363</v>
      </c>
      <c r="D201" t="s">
        <v>364</v>
      </c>
      <c r="E201" t="s">
        <v>7</v>
      </c>
      <c r="G201" s="1" t="str">
        <f>SC_enz[[#This Row],[rxn_src]]&amp;"_"&amp;SC_enz[[#This Row],[dir]]</f>
        <v>ALCD22xi_c_FWD</v>
      </c>
      <c r="H201" s="1" t="str">
        <f>_xlfn.XLOOKUP(SC_enz[[#This Row],[name_dir]],RT_gsm[Column3],RT_gsm[Column3],"")</f>
        <v>ALCD22xi_c_FWD</v>
      </c>
      <c r="I201" s="1" t="str">
        <f>_xlfn.XLOOKUP(SC_enz[[#This Row],[name_dir]],sc_gsm[Column3],sc_gsm[Column3],"")</f>
        <v>ALCD22xi_c_FWD</v>
      </c>
    </row>
    <row r="202" spans="1:9" ht="16" x14ac:dyDescent="0.2">
      <c r="A202" t="s">
        <v>360</v>
      </c>
      <c r="B202" t="s">
        <v>3902</v>
      </c>
      <c r="C202" t="s">
        <v>365</v>
      </c>
      <c r="D202" t="s">
        <v>366</v>
      </c>
      <c r="E202" t="s">
        <v>7</v>
      </c>
      <c r="G202" s="1" t="str">
        <f>SC_enz[[#This Row],[rxn_src]]&amp;"_"&amp;SC_enz[[#This Row],[dir]]</f>
        <v>ALCD22xi_c_FWD</v>
      </c>
      <c r="H202" s="1" t="str">
        <f>_xlfn.XLOOKUP(SC_enz[[#This Row],[name_dir]],RT_gsm[Column3],RT_gsm[Column3],"")</f>
        <v>ALCD22xi_c_FWD</v>
      </c>
      <c r="I202" s="1" t="str">
        <f>_xlfn.XLOOKUP(SC_enz[[#This Row],[name_dir]],sc_gsm[Column3],sc_gsm[Column3],"")</f>
        <v>ALCD22xi_c_FWD</v>
      </c>
    </row>
    <row r="203" spans="1:9" ht="16" x14ac:dyDescent="0.2">
      <c r="A203" t="s">
        <v>367</v>
      </c>
      <c r="B203" t="s">
        <v>3902</v>
      </c>
      <c r="C203" t="s">
        <v>356</v>
      </c>
      <c r="D203" t="s">
        <v>357</v>
      </c>
      <c r="E203" t="s">
        <v>7</v>
      </c>
      <c r="G203" s="1" t="str">
        <f>SC_enz[[#This Row],[rxn_src]]&amp;"_"&amp;SC_enz[[#This Row],[dir]]</f>
        <v>ALCD22xi_m_FWD</v>
      </c>
      <c r="H203" s="1" t="str">
        <f>_xlfn.XLOOKUP(SC_enz[[#This Row],[name_dir]],RT_gsm[Column3],RT_gsm[Column3],"")</f>
        <v>ALCD22xi_m_FWD</v>
      </c>
      <c r="I203" s="1" t="str">
        <f>_xlfn.XLOOKUP(SC_enz[[#This Row],[name_dir]],sc_gsm[Column3],sc_gsm[Column3],"")</f>
        <v>ALCD22xi_m_FWD</v>
      </c>
    </row>
    <row r="204" spans="1:9" ht="16" x14ac:dyDescent="0.2">
      <c r="A204" t="s">
        <v>367</v>
      </c>
      <c r="B204" t="s">
        <v>3902</v>
      </c>
      <c r="C204" t="s">
        <v>358</v>
      </c>
      <c r="D204" t="s">
        <v>359</v>
      </c>
      <c r="E204" t="s">
        <v>7</v>
      </c>
      <c r="G204" s="1" t="str">
        <f>SC_enz[[#This Row],[rxn_src]]&amp;"_"&amp;SC_enz[[#This Row],[dir]]</f>
        <v>ALCD22xi_m_FWD</v>
      </c>
      <c r="H204" s="1" t="str">
        <f>_xlfn.XLOOKUP(SC_enz[[#This Row],[name_dir]],RT_gsm[Column3],RT_gsm[Column3],"")</f>
        <v>ALCD22xi_m_FWD</v>
      </c>
      <c r="I204" s="1" t="str">
        <f>_xlfn.XLOOKUP(SC_enz[[#This Row],[name_dir]],sc_gsm[Column3],sc_gsm[Column3],"")</f>
        <v>ALCD22xi_m_FWD</v>
      </c>
    </row>
    <row r="205" spans="1:9" ht="16" x14ac:dyDescent="0.2">
      <c r="A205" t="s">
        <v>368</v>
      </c>
      <c r="B205" t="s">
        <v>3902</v>
      </c>
      <c r="C205" t="s">
        <v>353</v>
      </c>
      <c r="D205" t="s">
        <v>354</v>
      </c>
      <c r="E205" t="s">
        <v>7</v>
      </c>
      <c r="G205" s="1" t="str">
        <f>SC_enz[[#This Row],[rxn_src]]&amp;"_"&amp;SC_enz[[#This Row],[dir]]</f>
        <v>ALCD22yi_c_FWD</v>
      </c>
      <c r="H205" s="1" t="str">
        <f>_xlfn.XLOOKUP(SC_enz[[#This Row],[name_dir]],RT_gsm[Column3],RT_gsm[Column3],"")</f>
        <v>ALCD22yi_c_FWD</v>
      </c>
      <c r="I205" s="1" t="str">
        <f>_xlfn.XLOOKUP(SC_enz[[#This Row],[name_dir]],sc_gsm[Column3],sc_gsm[Column3],"")</f>
        <v>ALCD22yi_c_FWD</v>
      </c>
    </row>
    <row r="206" spans="1:9" ht="16" x14ac:dyDescent="0.2">
      <c r="A206" t="s">
        <v>368</v>
      </c>
      <c r="B206" t="s">
        <v>3902</v>
      </c>
      <c r="C206" t="s">
        <v>369</v>
      </c>
      <c r="D206" t="s">
        <v>370</v>
      </c>
      <c r="E206" t="s">
        <v>7</v>
      </c>
      <c r="G206" s="1" t="str">
        <f>SC_enz[[#This Row],[rxn_src]]&amp;"_"&amp;SC_enz[[#This Row],[dir]]</f>
        <v>ALCD22yi_c_FWD</v>
      </c>
      <c r="H206" s="1" t="str">
        <f>_xlfn.XLOOKUP(SC_enz[[#This Row],[name_dir]],RT_gsm[Column3],RT_gsm[Column3],"")</f>
        <v>ALCD22yi_c_FWD</v>
      </c>
      <c r="I206" s="1" t="str">
        <f>_xlfn.XLOOKUP(SC_enz[[#This Row],[name_dir]],sc_gsm[Column3],sc_gsm[Column3],"")</f>
        <v>ALCD22yi_c_FWD</v>
      </c>
    </row>
    <row r="207" spans="1:9" ht="16" x14ac:dyDescent="0.2">
      <c r="A207" t="s">
        <v>368</v>
      </c>
      <c r="B207" t="s">
        <v>3902</v>
      </c>
      <c r="C207" t="s">
        <v>371</v>
      </c>
      <c r="D207" t="s">
        <v>372</v>
      </c>
      <c r="E207" t="s">
        <v>7</v>
      </c>
      <c r="G207" s="1" t="str">
        <f>SC_enz[[#This Row],[rxn_src]]&amp;"_"&amp;SC_enz[[#This Row],[dir]]</f>
        <v>ALCD22yi_c_FWD</v>
      </c>
      <c r="H207" s="1" t="str">
        <f>_xlfn.XLOOKUP(SC_enz[[#This Row],[name_dir]],RT_gsm[Column3],RT_gsm[Column3],"")</f>
        <v>ALCD22yi_c_FWD</v>
      </c>
      <c r="I207" s="1" t="str">
        <f>_xlfn.XLOOKUP(SC_enz[[#This Row],[name_dir]],sc_gsm[Column3],sc_gsm[Column3],"")</f>
        <v>ALCD22yi_c_FWD</v>
      </c>
    </row>
    <row r="208" spans="1:9" ht="16" x14ac:dyDescent="0.2">
      <c r="A208" t="s">
        <v>373</v>
      </c>
      <c r="B208" t="s">
        <v>3902</v>
      </c>
      <c r="C208" t="s">
        <v>361</v>
      </c>
      <c r="D208" t="s">
        <v>362</v>
      </c>
      <c r="E208" t="s">
        <v>7</v>
      </c>
      <c r="G208" s="1" t="str">
        <f>SC_enz[[#This Row],[rxn_src]]&amp;"_"&amp;SC_enz[[#This Row],[dir]]</f>
        <v>ALCD25xi_c_FWD</v>
      </c>
      <c r="H208" s="1" t="str">
        <f>_xlfn.XLOOKUP(SC_enz[[#This Row],[name_dir]],RT_gsm[Column3],RT_gsm[Column3],"")</f>
        <v>ALCD25xi_c_FWD</v>
      </c>
      <c r="I208" s="1" t="str">
        <f>_xlfn.XLOOKUP(SC_enz[[#This Row],[name_dir]],sc_gsm[Column3],sc_gsm[Column3],"")</f>
        <v>ALCD25xi_c_FWD</v>
      </c>
    </row>
    <row r="209" spans="1:9" ht="16" x14ac:dyDescent="0.2">
      <c r="A209" t="s">
        <v>373</v>
      </c>
      <c r="B209" t="s">
        <v>3902</v>
      </c>
      <c r="C209" t="s">
        <v>363</v>
      </c>
      <c r="D209" t="s">
        <v>364</v>
      </c>
      <c r="E209" t="s">
        <v>7</v>
      </c>
      <c r="G209" s="1" t="str">
        <f>SC_enz[[#This Row],[rxn_src]]&amp;"_"&amp;SC_enz[[#This Row],[dir]]</f>
        <v>ALCD25xi_c_FWD</v>
      </c>
      <c r="H209" s="1" t="str">
        <f>_xlfn.XLOOKUP(SC_enz[[#This Row],[name_dir]],RT_gsm[Column3],RT_gsm[Column3],"")</f>
        <v>ALCD25xi_c_FWD</v>
      </c>
      <c r="I209" s="1" t="str">
        <f>_xlfn.XLOOKUP(SC_enz[[#This Row],[name_dir]],sc_gsm[Column3],sc_gsm[Column3],"")</f>
        <v>ALCD25xi_c_FWD</v>
      </c>
    </row>
    <row r="210" spans="1:9" ht="16" x14ac:dyDescent="0.2">
      <c r="A210" t="s">
        <v>373</v>
      </c>
      <c r="B210" t="s">
        <v>3902</v>
      </c>
      <c r="C210" t="s">
        <v>365</v>
      </c>
      <c r="D210" t="s">
        <v>366</v>
      </c>
      <c r="E210" t="s">
        <v>7</v>
      </c>
      <c r="G210" s="1" t="str">
        <f>SC_enz[[#This Row],[rxn_src]]&amp;"_"&amp;SC_enz[[#This Row],[dir]]</f>
        <v>ALCD25xi_c_FWD</v>
      </c>
      <c r="H210" s="1" t="str">
        <f>_xlfn.XLOOKUP(SC_enz[[#This Row],[name_dir]],RT_gsm[Column3],RT_gsm[Column3],"")</f>
        <v>ALCD25xi_c_FWD</v>
      </c>
      <c r="I210" s="1" t="str">
        <f>_xlfn.XLOOKUP(SC_enz[[#This Row],[name_dir]],sc_gsm[Column3],sc_gsm[Column3],"")</f>
        <v>ALCD25xi_c_FWD</v>
      </c>
    </row>
    <row r="211" spans="1:9" ht="16" x14ac:dyDescent="0.2">
      <c r="A211" t="s">
        <v>374</v>
      </c>
      <c r="B211" t="s">
        <v>3902</v>
      </c>
      <c r="C211" t="s">
        <v>356</v>
      </c>
      <c r="D211" t="s">
        <v>357</v>
      </c>
      <c r="E211" t="s">
        <v>7</v>
      </c>
      <c r="G211" s="1" t="str">
        <f>SC_enz[[#This Row],[rxn_src]]&amp;"_"&amp;SC_enz[[#This Row],[dir]]</f>
        <v>ALCD25xi_m_FWD</v>
      </c>
      <c r="H211" s="1" t="str">
        <f>_xlfn.XLOOKUP(SC_enz[[#This Row],[name_dir]],RT_gsm[Column3],RT_gsm[Column3],"")</f>
        <v>ALCD25xi_m_FWD</v>
      </c>
      <c r="I211" s="1" t="str">
        <f>_xlfn.XLOOKUP(SC_enz[[#This Row],[name_dir]],sc_gsm[Column3],sc_gsm[Column3],"")</f>
        <v>ALCD25xi_m_FWD</v>
      </c>
    </row>
    <row r="212" spans="1:9" ht="16" x14ac:dyDescent="0.2">
      <c r="A212" t="s">
        <v>374</v>
      </c>
      <c r="B212" t="s">
        <v>3902</v>
      </c>
      <c r="C212" t="s">
        <v>358</v>
      </c>
      <c r="D212" t="s">
        <v>359</v>
      </c>
      <c r="E212" t="s">
        <v>7</v>
      </c>
      <c r="G212" s="1" t="str">
        <f>SC_enz[[#This Row],[rxn_src]]&amp;"_"&amp;SC_enz[[#This Row],[dir]]</f>
        <v>ALCD25xi_m_FWD</v>
      </c>
      <c r="H212" s="1" t="str">
        <f>_xlfn.XLOOKUP(SC_enz[[#This Row],[name_dir]],RT_gsm[Column3],RT_gsm[Column3],"")</f>
        <v>ALCD25xi_m_FWD</v>
      </c>
      <c r="I212" s="1" t="str">
        <f>_xlfn.XLOOKUP(SC_enz[[#This Row],[name_dir]],sc_gsm[Column3],sc_gsm[Column3],"")</f>
        <v>ALCD25xi_m_FWD</v>
      </c>
    </row>
    <row r="213" spans="1:9" ht="16" x14ac:dyDescent="0.2">
      <c r="A213" t="s">
        <v>375</v>
      </c>
      <c r="B213" t="s">
        <v>3902</v>
      </c>
      <c r="C213" t="s">
        <v>369</v>
      </c>
      <c r="D213" t="s">
        <v>370</v>
      </c>
      <c r="E213" t="s">
        <v>7</v>
      </c>
      <c r="G213" s="1" t="str">
        <f>SC_enz[[#This Row],[rxn_src]]&amp;"_"&amp;SC_enz[[#This Row],[dir]]</f>
        <v>ALCD25yi_c_FWD</v>
      </c>
      <c r="H213" s="1" t="str">
        <f>_xlfn.XLOOKUP(SC_enz[[#This Row],[name_dir]],RT_gsm[Column3],RT_gsm[Column3],"")</f>
        <v>ALCD25yi_c_FWD</v>
      </c>
      <c r="I213" s="1" t="str">
        <f>_xlfn.XLOOKUP(SC_enz[[#This Row],[name_dir]],sc_gsm[Column3],sc_gsm[Column3],"")</f>
        <v>ALCD25yi_c_FWD</v>
      </c>
    </row>
    <row r="214" spans="1:9" ht="16" x14ac:dyDescent="0.2">
      <c r="A214" t="s">
        <v>375</v>
      </c>
      <c r="B214" t="s">
        <v>3902</v>
      </c>
      <c r="C214" t="s">
        <v>371</v>
      </c>
      <c r="D214" t="s">
        <v>372</v>
      </c>
      <c r="E214" t="s">
        <v>7</v>
      </c>
      <c r="G214" s="1" t="str">
        <f>SC_enz[[#This Row],[rxn_src]]&amp;"_"&amp;SC_enz[[#This Row],[dir]]</f>
        <v>ALCD25yi_c_FWD</v>
      </c>
      <c r="H214" s="1" t="str">
        <f>_xlfn.XLOOKUP(SC_enz[[#This Row],[name_dir]],RT_gsm[Column3],RT_gsm[Column3],"")</f>
        <v>ALCD25yi_c_FWD</v>
      </c>
      <c r="I214" s="1" t="str">
        <f>_xlfn.XLOOKUP(SC_enz[[#This Row],[name_dir]],sc_gsm[Column3],sc_gsm[Column3],"")</f>
        <v>ALCD25yi_c_FWD</v>
      </c>
    </row>
    <row r="215" spans="1:9" ht="16" x14ac:dyDescent="0.2">
      <c r="A215" t="s">
        <v>376</v>
      </c>
      <c r="B215" t="s">
        <v>3902</v>
      </c>
      <c r="C215" t="s">
        <v>377</v>
      </c>
      <c r="D215" t="s">
        <v>378</v>
      </c>
      <c r="E215" t="s">
        <v>7</v>
      </c>
      <c r="G215" s="1" t="str">
        <f>SC_enz[[#This Row],[rxn_src]]&amp;"_"&amp;SC_enz[[#This Row],[dir]]</f>
        <v>ALDD22x_c_FWD</v>
      </c>
      <c r="H215" s="1" t="str">
        <f>_xlfn.XLOOKUP(SC_enz[[#This Row],[name_dir]],RT_gsm[Column3],RT_gsm[Column3],"")</f>
        <v>ALDD22x_c_FWD</v>
      </c>
      <c r="I215" s="1" t="str">
        <f>_xlfn.XLOOKUP(SC_enz[[#This Row],[name_dir]],sc_gsm[Column3],sc_gsm[Column3],"")</f>
        <v>ALDD22x_c_FWD</v>
      </c>
    </row>
    <row r="216" spans="1:9" ht="16" x14ac:dyDescent="0.2">
      <c r="A216" t="s">
        <v>376</v>
      </c>
      <c r="B216" t="s">
        <v>3902</v>
      </c>
      <c r="C216" t="s">
        <v>379</v>
      </c>
      <c r="D216" t="s">
        <v>380</v>
      </c>
      <c r="E216" t="s">
        <v>7</v>
      </c>
      <c r="G216" s="1" t="str">
        <f>SC_enz[[#This Row],[rxn_src]]&amp;"_"&amp;SC_enz[[#This Row],[dir]]</f>
        <v>ALDD22x_c_FWD</v>
      </c>
      <c r="H216" s="1" t="str">
        <f>_xlfn.XLOOKUP(SC_enz[[#This Row],[name_dir]],RT_gsm[Column3],RT_gsm[Column3],"")</f>
        <v>ALDD22x_c_FWD</v>
      </c>
      <c r="I216" s="1" t="str">
        <f>_xlfn.XLOOKUP(SC_enz[[#This Row],[name_dir]],sc_gsm[Column3],sc_gsm[Column3],"")</f>
        <v>ALDD22x_c_FWD</v>
      </c>
    </row>
    <row r="217" spans="1:9" ht="16" x14ac:dyDescent="0.2">
      <c r="A217" t="s">
        <v>376</v>
      </c>
      <c r="B217" t="s">
        <v>3902</v>
      </c>
      <c r="C217" t="s">
        <v>381</v>
      </c>
      <c r="D217" t="s">
        <v>382</v>
      </c>
      <c r="E217" t="s">
        <v>7</v>
      </c>
      <c r="G217" s="1" t="str">
        <f>SC_enz[[#This Row],[rxn_src]]&amp;"_"&amp;SC_enz[[#This Row],[dir]]</f>
        <v>ALDD22x_c_FWD</v>
      </c>
      <c r="H217" s="1" t="str">
        <f>_xlfn.XLOOKUP(SC_enz[[#This Row],[name_dir]],RT_gsm[Column3],RT_gsm[Column3],"")</f>
        <v>ALDD22x_c_FWD</v>
      </c>
      <c r="I217" s="1" t="str">
        <f>_xlfn.XLOOKUP(SC_enz[[#This Row],[name_dir]],sc_gsm[Column3],sc_gsm[Column3],"")</f>
        <v>ALDD22x_c_FWD</v>
      </c>
    </row>
    <row r="218" spans="1:9" ht="16" x14ac:dyDescent="0.2">
      <c r="A218" t="s">
        <v>383</v>
      </c>
      <c r="B218" t="s">
        <v>3902</v>
      </c>
      <c r="C218" t="s">
        <v>384</v>
      </c>
      <c r="D218" t="s">
        <v>385</v>
      </c>
      <c r="E218" t="s">
        <v>7</v>
      </c>
      <c r="G218" s="1" t="str">
        <f>SC_enz[[#This Row],[rxn_src]]&amp;"_"&amp;SC_enz[[#This Row],[dir]]</f>
        <v>ALDD2y_c_FWD</v>
      </c>
      <c r="H218" s="1" t="str">
        <f>_xlfn.XLOOKUP(SC_enz[[#This Row],[name_dir]],RT_gsm[Column3],RT_gsm[Column3],"")</f>
        <v>ALDD2y_c_FWD</v>
      </c>
      <c r="I218" s="1" t="str">
        <f>_xlfn.XLOOKUP(SC_enz[[#This Row],[name_dir]],sc_gsm[Column3],sc_gsm[Column3],"")</f>
        <v>ALDD2y_c_FWD</v>
      </c>
    </row>
    <row r="219" spans="1:9" ht="16" x14ac:dyDescent="0.2">
      <c r="A219" t="s">
        <v>386</v>
      </c>
      <c r="B219" t="s">
        <v>3902</v>
      </c>
      <c r="C219" t="s">
        <v>387</v>
      </c>
      <c r="D219" t="s">
        <v>388</v>
      </c>
      <c r="E219" t="s">
        <v>7</v>
      </c>
      <c r="G219" s="1" t="str">
        <f>SC_enz[[#This Row],[rxn_src]]&amp;"_"&amp;SC_enz[[#This Row],[dir]]</f>
        <v>ALDD2x_m_FWD</v>
      </c>
      <c r="H219" s="1" t="str">
        <f>_xlfn.XLOOKUP(SC_enz[[#This Row],[name_dir]],RT_gsm[Column3],RT_gsm[Column3],"")</f>
        <v/>
      </c>
      <c r="I219" s="1" t="str">
        <f>_xlfn.XLOOKUP(SC_enz[[#This Row],[name_dir]],sc_gsm[Column3],sc_gsm[Column3],"")</f>
        <v>ALDD2x_m_FWD</v>
      </c>
    </row>
    <row r="220" spans="1:9" ht="16" x14ac:dyDescent="0.2">
      <c r="A220" t="s">
        <v>389</v>
      </c>
      <c r="B220" t="s">
        <v>3902</v>
      </c>
      <c r="C220" t="s">
        <v>387</v>
      </c>
      <c r="D220" t="s">
        <v>388</v>
      </c>
      <c r="E220" t="s">
        <v>7</v>
      </c>
      <c r="G220" s="1" t="str">
        <f>SC_enz[[#This Row],[rxn_src]]&amp;"_"&amp;SC_enz[[#This Row],[dir]]</f>
        <v>ALDD2y_m_FWD</v>
      </c>
      <c r="H220" s="1" t="str">
        <f>_xlfn.XLOOKUP(SC_enz[[#This Row],[name_dir]],RT_gsm[Column3],RT_gsm[Column3],"")</f>
        <v/>
      </c>
      <c r="I220" s="1" t="str">
        <f>_xlfn.XLOOKUP(SC_enz[[#This Row],[name_dir]],sc_gsm[Column3],sc_gsm[Column3],"")</f>
        <v>ALDD2y_m_FWD</v>
      </c>
    </row>
    <row r="221" spans="1:9" ht="16" x14ac:dyDescent="0.2">
      <c r="A221" t="s">
        <v>389</v>
      </c>
      <c r="B221" t="s">
        <v>3902</v>
      </c>
      <c r="C221" t="s">
        <v>390</v>
      </c>
      <c r="D221" t="s">
        <v>391</v>
      </c>
      <c r="E221" t="s">
        <v>7</v>
      </c>
      <c r="G221" s="1" t="str">
        <f>SC_enz[[#This Row],[rxn_src]]&amp;"_"&amp;SC_enz[[#This Row],[dir]]</f>
        <v>ALDD2y_m_FWD</v>
      </c>
      <c r="H221" s="1" t="str">
        <f>_xlfn.XLOOKUP(SC_enz[[#This Row],[name_dir]],RT_gsm[Column3],RT_gsm[Column3],"")</f>
        <v/>
      </c>
      <c r="I221" s="1" t="str">
        <f>_xlfn.XLOOKUP(SC_enz[[#This Row],[name_dir]],sc_gsm[Column3],sc_gsm[Column3],"")</f>
        <v>ALDD2y_m_FWD</v>
      </c>
    </row>
    <row r="222" spans="1:9" ht="16" x14ac:dyDescent="0.2">
      <c r="A222" t="s">
        <v>392</v>
      </c>
      <c r="B222" t="s">
        <v>3902</v>
      </c>
      <c r="C222" t="s">
        <v>387</v>
      </c>
      <c r="D222" t="s">
        <v>388</v>
      </c>
      <c r="E222" t="s">
        <v>7</v>
      </c>
      <c r="G222" s="1" t="str">
        <f>SC_enz[[#This Row],[rxn_src]]&amp;"_"&amp;SC_enz[[#This Row],[dir]]</f>
        <v>ALDD20x_m_FWD</v>
      </c>
      <c r="H222" s="1" t="str">
        <f>_xlfn.XLOOKUP(SC_enz[[#This Row],[name_dir]],RT_gsm[Column3],RT_gsm[Column3],"")</f>
        <v>ALDD20x_m_FWD</v>
      </c>
      <c r="I222" s="1" t="str">
        <f>_xlfn.XLOOKUP(SC_enz[[#This Row],[name_dir]],sc_gsm[Column3],sc_gsm[Column3],"")</f>
        <v>ALDD20x_m_FWD</v>
      </c>
    </row>
    <row r="223" spans="1:9" ht="16" x14ac:dyDescent="0.2">
      <c r="A223" t="s">
        <v>393</v>
      </c>
      <c r="B223" t="s">
        <v>3902</v>
      </c>
      <c r="C223" t="s">
        <v>384</v>
      </c>
      <c r="D223" t="s">
        <v>385</v>
      </c>
      <c r="E223" t="s">
        <v>7</v>
      </c>
      <c r="G223" s="1" t="str">
        <f>SC_enz[[#This Row],[rxn_src]]&amp;"_"&amp;SC_enz[[#This Row],[dir]]</f>
        <v>ALDD20y_c_FWD</v>
      </c>
      <c r="H223" s="1" t="str">
        <f>_xlfn.XLOOKUP(SC_enz[[#This Row],[name_dir]],RT_gsm[Column3],RT_gsm[Column3],"")</f>
        <v>ALDD20y_c_FWD</v>
      </c>
      <c r="I223" s="1" t="str">
        <f>_xlfn.XLOOKUP(SC_enz[[#This Row],[name_dir]],sc_gsm[Column3],sc_gsm[Column3],"")</f>
        <v>ALDD20y_c_FWD</v>
      </c>
    </row>
    <row r="224" spans="1:9" ht="16" x14ac:dyDescent="0.2">
      <c r="A224" t="s">
        <v>394</v>
      </c>
      <c r="B224" t="s">
        <v>3902</v>
      </c>
      <c r="C224" t="s">
        <v>390</v>
      </c>
      <c r="D224" t="s">
        <v>391</v>
      </c>
      <c r="E224" t="s">
        <v>7</v>
      </c>
      <c r="G224" s="1" t="str">
        <f>SC_enz[[#This Row],[rxn_src]]&amp;"_"&amp;SC_enz[[#This Row],[dir]]</f>
        <v>ALDD20y_m_FWD</v>
      </c>
      <c r="H224" s="1" t="str">
        <f>_xlfn.XLOOKUP(SC_enz[[#This Row],[name_dir]],RT_gsm[Column3],RT_gsm[Column3],"")</f>
        <v>ALDD20y_m_FWD</v>
      </c>
      <c r="I224" s="1" t="str">
        <f>_xlfn.XLOOKUP(SC_enz[[#This Row],[name_dir]],sc_gsm[Column3],sc_gsm[Column3],"")</f>
        <v>ALDD20y_m_FWD</v>
      </c>
    </row>
    <row r="225" spans="1:9" ht="16" x14ac:dyDescent="0.2">
      <c r="A225" t="s">
        <v>394</v>
      </c>
      <c r="B225" t="s">
        <v>3902</v>
      </c>
      <c r="C225" t="s">
        <v>387</v>
      </c>
      <c r="D225" t="s">
        <v>388</v>
      </c>
      <c r="E225" t="s">
        <v>7</v>
      </c>
      <c r="G225" s="1" t="str">
        <f>SC_enz[[#This Row],[rxn_src]]&amp;"_"&amp;SC_enz[[#This Row],[dir]]</f>
        <v>ALDD20y_m_FWD</v>
      </c>
      <c r="H225" s="1" t="str">
        <f>_xlfn.XLOOKUP(SC_enz[[#This Row],[name_dir]],RT_gsm[Column3],RT_gsm[Column3],"")</f>
        <v>ALDD20y_m_FWD</v>
      </c>
      <c r="I225" s="1" t="str">
        <f>_xlfn.XLOOKUP(SC_enz[[#This Row],[name_dir]],sc_gsm[Column3],sc_gsm[Column3],"")</f>
        <v>ALDD20y_m_FWD</v>
      </c>
    </row>
    <row r="226" spans="1:9" ht="16" x14ac:dyDescent="0.2">
      <c r="A226" t="s">
        <v>395</v>
      </c>
      <c r="B226" t="s">
        <v>3902</v>
      </c>
      <c r="C226" t="s">
        <v>361</v>
      </c>
      <c r="D226" t="s">
        <v>362</v>
      </c>
      <c r="E226" t="s">
        <v>7</v>
      </c>
      <c r="G226" s="1" t="str">
        <f>SC_enz[[#This Row],[rxn_src]]&amp;"_"&amp;SC_enz[[#This Row],[dir]]</f>
        <v>ALCD24xi_c_FWD</v>
      </c>
      <c r="H226" s="1" t="str">
        <f>_xlfn.XLOOKUP(SC_enz[[#This Row],[name_dir]],RT_gsm[Column3],RT_gsm[Column3],"")</f>
        <v>ALCD24xi_c_FWD</v>
      </c>
      <c r="I226" s="1" t="str">
        <f>_xlfn.XLOOKUP(SC_enz[[#This Row],[name_dir]],sc_gsm[Column3],sc_gsm[Column3],"")</f>
        <v>ALCD24xi_c_FWD</v>
      </c>
    </row>
    <row r="227" spans="1:9" ht="16" x14ac:dyDescent="0.2">
      <c r="A227" t="s">
        <v>395</v>
      </c>
      <c r="B227" t="s">
        <v>3902</v>
      </c>
      <c r="C227" t="s">
        <v>365</v>
      </c>
      <c r="D227" t="s">
        <v>366</v>
      </c>
      <c r="E227" t="s">
        <v>7</v>
      </c>
      <c r="G227" s="1" t="str">
        <f>SC_enz[[#This Row],[rxn_src]]&amp;"_"&amp;SC_enz[[#This Row],[dir]]</f>
        <v>ALCD24xi_c_FWD</v>
      </c>
      <c r="H227" s="1" t="str">
        <f>_xlfn.XLOOKUP(SC_enz[[#This Row],[name_dir]],RT_gsm[Column3],RT_gsm[Column3],"")</f>
        <v>ALCD24xi_c_FWD</v>
      </c>
      <c r="I227" s="1" t="str">
        <f>_xlfn.XLOOKUP(SC_enz[[#This Row],[name_dir]],sc_gsm[Column3],sc_gsm[Column3],"")</f>
        <v>ALCD24xi_c_FWD</v>
      </c>
    </row>
    <row r="228" spans="1:9" ht="16" x14ac:dyDescent="0.2">
      <c r="A228" t="s">
        <v>395</v>
      </c>
      <c r="B228" t="s">
        <v>3902</v>
      </c>
      <c r="C228" t="s">
        <v>363</v>
      </c>
      <c r="D228" t="s">
        <v>364</v>
      </c>
      <c r="E228" t="s">
        <v>7</v>
      </c>
      <c r="G228" s="1" t="str">
        <f>SC_enz[[#This Row],[rxn_src]]&amp;"_"&amp;SC_enz[[#This Row],[dir]]</f>
        <v>ALCD24xi_c_FWD</v>
      </c>
      <c r="H228" s="1" t="str">
        <f>_xlfn.XLOOKUP(SC_enz[[#This Row],[name_dir]],RT_gsm[Column3],RT_gsm[Column3],"")</f>
        <v>ALCD24xi_c_FWD</v>
      </c>
      <c r="I228" s="1" t="str">
        <f>_xlfn.XLOOKUP(SC_enz[[#This Row],[name_dir]],sc_gsm[Column3],sc_gsm[Column3],"")</f>
        <v>ALCD24xi_c_FWD</v>
      </c>
    </row>
    <row r="229" spans="1:9" ht="16" x14ac:dyDescent="0.2">
      <c r="A229" t="s">
        <v>396</v>
      </c>
      <c r="B229" t="s">
        <v>3902</v>
      </c>
      <c r="C229" t="s">
        <v>356</v>
      </c>
      <c r="D229" t="s">
        <v>357</v>
      </c>
      <c r="E229" t="s">
        <v>7</v>
      </c>
      <c r="G229" s="1" t="str">
        <f>SC_enz[[#This Row],[rxn_src]]&amp;"_"&amp;SC_enz[[#This Row],[dir]]</f>
        <v>ALCD24xi_m_FWD</v>
      </c>
      <c r="H229" s="1" t="str">
        <f>_xlfn.XLOOKUP(SC_enz[[#This Row],[name_dir]],RT_gsm[Column3],RT_gsm[Column3],"")</f>
        <v>ALCD24xi_m_FWD</v>
      </c>
      <c r="I229" s="1" t="str">
        <f>_xlfn.XLOOKUP(SC_enz[[#This Row],[name_dir]],sc_gsm[Column3],sc_gsm[Column3],"")</f>
        <v>ALCD24xi_m_FWD</v>
      </c>
    </row>
    <row r="230" spans="1:9" ht="16" x14ac:dyDescent="0.2">
      <c r="A230" t="s">
        <v>396</v>
      </c>
      <c r="B230" t="s">
        <v>3902</v>
      </c>
      <c r="C230" t="s">
        <v>358</v>
      </c>
      <c r="D230" t="s">
        <v>359</v>
      </c>
      <c r="E230" t="s">
        <v>7</v>
      </c>
      <c r="G230" s="1" t="str">
        <f>SC_enz[[#This Row],[rxn_src]]&amp;"_"&amp;SC_enz[[#This Row],[dir]]</f>
        <v>ALCD24xi_m_FWD</v>
      </c>
      <c r="H230" s="1" t="str">
        <f>_xlfn.XLOOKUP(SC_enz[[#This Row],[name_dir]],RT_gsm[Column3],RT_gsm[Column3],"")</f>
        <v>ALCD24xi_m_FWD</v>
      </c>
      <c r="I230" s="1" t="str">
        <f>_xlfn.XLOOKUP(SC_enz[[#This Row],[name_dir]],sc_gsm[Column3],sc_gsm[Column3],"")</f>
        <v>ALCD24xi_m_FWD</v>
      </c>
    </row>
    <row r="231" spans="1:9" ht="16" x14ac:dyDescent="0.2">
      <c r="A231" t="s">
        <v>397</v>
      </c>
      <c r="B231" t="s">
        <v>3902</v>
      </c>
      <c r="C231" t="s">
        <v>369</v>
      </c>
      <c r="D231" t="s">
        <v>370</v>
      </c>
      <c r="E231" t="s">
        <v>7</v>
      </c>
      <c r="G231" s="1" t="str">
        <f>SC_enz[[#This Row],[rxn_src]]&amp;"_"&amp;SC_enz[[#This Row],[dir]]</f>
        <v>ALCD24yi_c_FWD</v>
      </c>
      <c r="H231" s="1" t="str">
        <f>_xlfn.XLOOKUP(SC_enz[[#This Row],[name_dir]],RT_gsm[Column3],RT_gsm[Column3],"")</f>
        <v>ALCD24yi_c_FWD</v>
      </c>
      <c r="I231" s="1" t="str">
        <f>_xlfn.XLOOKUP(SC_enz[[#This Row],[name_dir]],sc_gsm[Column3],sc_gsm[Column3],"")</f>
        <v>ALCD24yi_c_FWD</v>
      </c>
    </row>
    <row r="232" spans="1:9" ht="16" x14ac:dyDescent="0.2">
      <c r="A232" t="s">
        <v>397</v>
      </c>
      <c r="B232" t="s">
        <v>3902</v>
      </c>
      <c r="C232" t="s">
        <v>371</v>
      </c>
      <c r="D232" t="s">
        <v>372</v>
      </c>
      <c r="E232" t="s">
        <v>7</v>
      </c>
      <c r="G232" s="1" t="str">
        <f>SC_enz[[#This Row],[rxn_src]]&amp;"_"&amp;SC_enz[[#This Row],[dir]]</f>
        <v>ALCD24yi_c_FWD</v>
      </c>
      <c r="H232" s="1" t="str">
        <f>_xlfn.XLOOKUP(SC_enz[[#This Row],[name_dir]],RT_gsm[Column3],RT_gsm[Column3],"")</f>
        <v>ALCD24yi_c_FWD</v>
      </c>
      <c r="I232" s="1" t="str">
        <f>_xlfn.XLOOKUP(SC_enz[[#This Row],[name_dir]],sc_gsm[Column3],sc_gsm[Column3],"")</f>
        <v>ALCD24yi_c_FWD</v>
      </c>
    </row>
    <row r="233" spans="1:9" ht="16" x14ac:dyDescent="0.2">
      <c r="A233" t="s">
        <v>398</v>
      </c>
      <c r="B233" t="s">
        <v>3902</v>
      </c>
      <c r="C233" t="s">
        <v>361</v>
      </c>
      <c r="D233" t="s">
        <v>362</v>
      </c>
      <c r="E233" t="s">
        <v>7</v>
      </c>
      <c r="G233" s="1" t="str">
        <f>SC_enz[[#This Row],[rxn_src]]&amp;"_"&amp;SC_enz[[#This Row],[dir]]</f>
        <v>ALCD23xi_c_FWD</v>
      </c>
      <c r="H233" s="1" t="str">
        <f>_xlfn.XLOOKUP(SC_enz[[#This Row],[name_dir]],RT_gsm[Column3],RT_gsm[Column3],"")</f>
        <v>ALCD23xi_c_FWD</v>
      </c>
      <c r="I233" s="1" t="str">
        <f>_xlfn.XLOOKUP(SC_enz[[#This Row],[name_dir]],sc_gsm[Column3],sc_gsm[Column3],"")</f>
        <v>ALCD23xi_c_FWD</v>
      </c>
    </row>
    <row r="234" spans="1:9" ht="16" x14ac:dyDescent="0.2">
      <c r="A234" t="s">
        <v>398</v>
      </c>
      <c r="B234" t="s">
        <v>3902</v>
      </c>
      <c r="C234" t="s">
        <v>363</v>
      </c>
      <c r="D234" t="s">
        <v>364</v>
      </c>
      <c r="E234" t="s">
        <v>7</v>
      </c>
      <c r="G234" s="1" t="str">
        <f>SC_enz[[#This Row],[rxn_src]]&amp;"_"&amp;SC_enz[[#This Row],[dir]]</f>
        <v>ALCD23xi_c_FWD</v>
      </c>
      <c r="H234" s="1" t="str">
        <f>_xlfn.XLOOKUP(SC_enz[[#This Row],[name_dir]],RT_gsm[Column3],RT_gsm[Column3],"")</f>
        <v>ALCD23xi_c_FWD</v>
      </c>
      <c r="I234" s="1" t="str">
        <f>_xlfn.XLOOKUP(SC_enz[[#This Row],[name_dir]],sc_gsm[Column3],sc_gsm[Column3],"")</f>
        <v>ALCD23xi_c_FWD</v>
      </c>
    </row>
    <row r="235" spans="1:9" ht="16" x14ac:dyDescent="0.2">
      <c r="A235" t="s">
        <v>398</v>
      </c>
      <c r="B235" t="s">
        <v>3902</v>
      </c>
      <c r="C235" t="s">
        <v>365</v>
      </c>
      <c r="D235" t="s">
        <v>366</v>
      </c>
      <c r="E235" t="s">
        <v>7</v>
      </c>
      <c r="G235" s="1" t="str">
        <f>SC_enz[[#This Row],[rxn_src]]&amp;"_"&amp;SC_enz[[#This Row],[dir]]</f>
        <v>ALCD23xi_c_FWD</v>
      </c>
      <c r="H235" s="1" t="str">
        <f>_xlfn.XLOOKUP(SC_enz[[#This Row],[name_dir]],RT_gsm[Column3],RT_gsm[Column3],"")</f>
        <v>ALCD23xi_c_FWD</v>
      </c>
      <c r="I235" s="1" t="str">
        <f>_xlfn.XLOOKUP(SC_enz[[#This Row],[name_dir]],sc_gsm[Column3],sc_gsm[Column3],"")</f>
        <v>ALCD23xi_c_FWD</v>
      </c>
    </row>
    <row r="236" spans="1:9" ht="16" x14ac:dyDescent="0.2">
      <c r="A236" t="s">
        <v>399</v>
      </c>
      <c r="B236" t="s">
        <v>3902</v>
      </c>
      <c r="C236" t="s">
        <v>356</v>
      </c>
      <c r="D236" t="s">
        <v>357</v>
      </c>
      <c r="E236" t="s">
        <v>7</v>
      </c>
      <c r="G236" s="1" t="str">
        <f>SC_enz[[#This Row],[rxn_src]]&amp;"_"&amp;SC_enz[[#This Row],[dir]]</f>
        <v>ALCD23xi_m_FWD</v>
      </c>
      <c r="H236" s="1" t="str">
        <f>_xlfn.XLOOKUP(SC_enz[[#This Row],[name_dir]],RT_gsm[Column3],RT_gsm[Column3],"")</f>
        <v>ALCD23xi_m_FWD</v>
      </c>
      <c r="I236" s="1" t="str">
        <f>_xlfn.XLOOKUP(SC_enz[[#This Row],[name_dir]],sc_gsm[Column3],sc_gsm[Column3],"")</f>
        <v>ALCD23xi_m_FWD</v>
      </c>
    </row>
    <row r="237" spans="1:9" ht="16" x14ac:dyDescent="0.2">
      <c r="A237" t="s">
        <v>399</v>
      </c>
      <c r="B237" t="s">
        <v>3902</v>
      </c>
      <c r="C237" t="s">
        <v>358</v>
      </c>
      <c r="D237" t="s">
        <v>359</v>
      </c>
      <c r="E237" t="s">
        <v>7</v>
      </c>
      <c r="G237" s="1" t="str">
        <f>SC_enz[[#This Row],[rxn_src]]&amp;"_"&amp;SC_enz[[#This Row],[dir]]</f>
        <v>ALCD23xi_m_FWD</v>
      </c>
      <c r="H237" s="1" t="str">
        <f>_xlfn.XLOOKUP(SC_enz[[#This Row],[name_dir]],RT_gsm[Column3],RT_gsm[Column3],"")</f>
        <v>ALCD23xi_m_FWD</v>
      </c>
      <c r="I237" s="1" t="str">
        <f>_xlfn.XLOOKUP(SC_enz[[#This Row],[name_dir]],sc_gsm[Column3],sc_gsm[Column3],"")</f>
        <v>ALCD23xi_m_FWD</v>
      </c>
    </row>
    <row r="238" spans="1:9" ht="16" x14ac:dyDescent="0.2">
      <c r="A238" t="s">
        <v>400</v>
      </c>
      <c r="B238" t="s">
        <v>3902</v>
      </c>
      <c r="C238" t="s">
        <v>369</v>
      </c>
      <c r="D238" t="s">
        <v>370</v>
      </c>
      <c r="E238" t="s">
        <v>7</v>
      </c>
      <c r="G238" s="1" t="str">
        <f>SC_enz[[#This Row],[rxn_src]]&amp;"_"&amp;SC_enz[[#This Row],[dir]]</f>
        <v>ALCD23yi_c_FWD</v>
      </c>
      <c r="H238" s="1" t="str">
        <f>_xlfn.XLOOKUP(SC_enz[[#This Row],[name_dir]],RT_gsm[Column3],RT_gsm[Column3],"")</f>
        <v>ALCD23yi_c_FWD</v>
      </c>
      <c r="I238" s="1" t="str">
        <f>_xlfn.XLOOKUP(SC_enz[[#This Row],[name_dir]],sc_gsm[Column3],sc_gsm[Column3],"")</f>
        <v>ALCD23yi_c_FWD</v>
      </c>
    </row>
    <row r="239" spans="1:9" ht="16" x14ac:dyDescent="0.2">
      <c r="A239" t="s">
        <v>400</v>
      </c>
      <c r="B239" t="s">
        <v>3902</v>
      </c>
      <c r="C239" t="s">
        <v>371</v>
      </c>
      <c r="D239" t="s">
        <v>372</v>
      </c>
      <c r="E239" t="s">
        <v>7</v>
      </c>
      <c r="G239" s="1" t="str">
        <f>SC_enz[[#This Row],[rxn_src]]&amp;"_"&amp;SC_enz[[#This Row],[dir]]</f>
        <v>ALCD23yi_c_FWD</v>
      </c>
      <c r="H239" s="1" t="str">
        <f>_xlfn.XLOOKUP(SC_enz[[#This Row],[name_dir]],RT_gsm[Column3],RT_gsm[Column3],"")</f>
        <v>ALCD23yi_c_FWD</v>
      </c>
      <c r="I239" s="1" t="str">
        <f>_xlfn.XLOOKUP(SC_enz[[#This Row],[name_dir]],sc_gsm[Column3],sc_gsm[Column3],"")</f>
        <v>ALCD23yi_c_FWD</v>
      </c>
    </row>
    <row r="240" spans="1:9" ht="16" x14ac:dyDescent="0.2">
      <c r="A240" t="s">
        <v>401</v>
      </c>
      <c r="B240" t="s">
        <v>3902</v>
      </c>
      <c r="C240" t="s">
        <v>377</v>
      </c>
      <c r="D240" t="s">
        <v>378</v>
      </c>
      <c r="E240" t="s">
        <v>7</v>
      </c>
      <c r="G240" s="1" t="str">
        <f>SC_enz[[#This Row],[rxn_src]]&amp;"_"&amp;SC_enz[[#This Row],[dir]]</f>
        <v>ALDD19xi_c_FWD</v>
      </c>
      <c r="H240" s="1" t="str">
        <f>_xlfn.XLOOKUP(SC_enz[[#This Row],[name_dir]],RT_gsm[Column3],RT_gsm[Column3],"")</f>
        <v/>
      </c>
      <c r="I240" s="1" t="str">
        <f>_xlfn.XLOOKUP(SC_enz[[#This Row],[name_dir]],sc_gsm[Column3],sc_gsm[Column3],"")</f>
        <v>ALDD19xi_c_FWD</v>
      </c>
    </row>
    <row r="241" spans="1:9" ht="16" x14ac:dyDescent="0.2">
      <c r="A241" t="s">
        <v>401</v>
      </c>
      <c r="B241" t="s">
        <v>3902</v>
      </c>
      <c r="C241" t="s">
        <v>379</v>
      </c>
      <c r="D241" t="s">
        <v>380</v>
      </c>
      <c r="E241" t="s">
        <v>7</v>
      </c>
      <c r="G241" s="1" t="str">
        <f>SC_enz[[#This Row],[rxn_src]]&amp;"_"&amp;SC_enz[[#This Row],[dir]]</f>
        <v>ALDD19xi_c_FWD</v>
      </c>
      <c r="H241" s="1" t="str">
        <f>_xlfn.XLOOKUP(SC_enz[[#This Row],[name_dir]],RT_gsm[Column3],RT_gsm[Column3],"")</f>
        <v/>
      </c>
      <c r="I241" s="1" t="str">
        <f>_xlfn.XLOOKUP(SC_enz[[#This Row],[name_dir]],sc_gsm[Column3],sc_gsm[Column3],"")</f>
        <v>ALDD19xi_c_FWD</v>
      </c>
    </row>
    <row r="242" spans="1:9" ht="16" x14ac:dyDescent="0.2">
      <c r="A242" t="s">
        <v>402</v>
      </c>
      <c r="B242" t="s">
        <v>3902</v>
      </c>
      <c r="C242" t="s">
        <v>361</v>
      </c>
      <c r="D242" t="s">
        <v>362</v>
      </c>
      <c r="E242" t="s">
        <v>7</v>
      </c>
      <c r="G242" s="1" t="str">
        <f>SC_enz[[#This Row],[rxn_src]]&amp;"_"&amp;SC_enz[[#This Row],[dir]]</f>
        <v>ALCD26xi_c_FWD</v>
      </c>
      <c r="H242" s="1" t="str">
        <f>_xlfn.XLOOKUP(SC_enz[[#This Row],[name_dir]],RT_gsm[Column3],RT_gsm[Column3],"")</f>
        <v>ALCD26xi_c_FWD</v>
      </c>
      <c r="I242" s="1" t="str">
        <f>_xlfn.XLOOKUP(SC_enz[[#This Row],[name_dir]],sc_gsm[Column3],sc_gsm[Column3],"")</f>
        <v>ALCD26xi_c_FWD</v>
      </c>
    </row>
    <row r="243" spans="1:9" ht="16" x14ac:dyDescent="0.2">
      <c r="A243" t="s">
        <v>402</v>
      </c>
      <c r="B243" t="s">
        <v>3902</v>
      </c>
      <c r="C243" t="s">
        <v>363</v>
      </c>
      <c r="D243" t="s">
        <v>364</v>
      </c>
      <c r="E243" t="s">
        <v>7</v>
      </c>
      <c r="G243" s="1" t="str">
        <f>SC_enz[[#This Row],[rxn_src]]&amp;"_"&amp;SC_enz[[#This Row],[dir]]</f>
        <v>ALCD26xi_c_FWD</v>
      </c>
      <c r="H243" s="1" t="str">
        <f>_xlfn.XLOOKUP(SC_enz[[#This Row],[name_dir]],RT_gsm[Column3],RT_gsm[Column3],"")</f>
        <v>ALCD26xi_c_FWD</v>
      </c>
      <c r="I243" s="1" t="str">
        <f>_xlfn.XLOOKUP(SC_enz[[#This Row],[name_dir]],sc_gsm[Column3],sc_gsm[Column3],"")</f>
        <v>ALCD26xi_c_FWD</v>
      </c>
    </row>
    <row r="244" spans="1:9" ht="16" x14ac:dyDescent="0.2">
      <c r="A244" t="s">
        <v>402</v>
      </c>
      <c r="B244" t="s">
        <v>3902</v>
      </c>
      <c r="C244" t="s">
        <v>365</v>
      </c>
      <c r="D244" t="s">
        <v>366</v>
      </c>
      <c r="E244" t="s">
        <v>7</v>
      </c>
      <c r="G244" s="1" t="str">
        <f>SC_enz[[#This Row],[rxn_src]]&amp;"_"&amp;SC_enz[[#This Row],[dir]]</f>
        <v>ALCD26xi_c_FWD</v>
      </c>
      <c r="H244" s="1" t="str">
        <f>_xlfn.XLOOKUP(SC_enz[[#This Row],[name_dir]],RT_gsm[Column3],RT_gsm[Column3],"")</f>
        <v>ALCD26xi_c_FWD</v>
      </c>
      <c r="I244" s="1" t="str">
        <f>_xlfn.XLOOKUP(SC_enz[[#This Row],[name_dir]],sc_gsm[Column3],sc_gsm[Column3],"")</f>
        <v>ALCD26xi_c_FWD</v>
      </c>
    </row>
    <row r="245" spans="1:9" ht="16" x14ac:dyDescent="0.2">
      <c r="A245" t="s">
        <v>403</v>
      </c>
      <c r="B245" t="s">
        <v>3902</v>
      </c>
      <c r="C245" t="s">
        <v>356</v>
      </c>
      <c r="D245" t="s">
        <v>357</v>
      </c>
      <c r="E245" t="s">
        <v>7</v>
      </c>
      <c r="G245" s="1" t="str">
        <f>SC_enz[[#This Row],[rxn_src]]&amp;"_"&amp;SC_enz[[#This Row],[dir]]</f>
        <v>ALCD26xi_m_FWD</v>
      </c>
      <c r="H245" s="1" t="str">
        <f>_xlfn.XLOOKUP(SC_enz[[#This Row],[name_dir]],RT_gsm[Column3],RT_gsm[Column3],"")</f>
        <v>ALCD26xi_m_FWD</v>
      </c>
      <c r="I245" s="1" t="str">
        <f>_xlfn.XLOOKUP(SC_enz[[#This Row],[name_dir]],sc_gsm[Column3],sc_gsm[Column3],"")</f>
        <v>ALCD26xi_m_FWD</v>
      </c>
    </row>
    <row r="246" spans="1:9" ht="16" x14ac:dyDescent="0.2">
      <c r="A246" t="s">
        <v>403</v>
      </c>
      <c r="B246" t="s">
        <v>3902</v>
      </c>
      <c r="C246" t="s">
        <v>358</v>
      </c>
      <c r="D246" t="s">
        <v>359</v>
      </c>
      <c r="E246" t="s">
        <v>7</v>
      </c>
      <c r="G246" s="1" t="str">
        <f>SC_enz[[#This Row],[rxn_src]]&amp;"_"&amp;SC_enz[[#This Row],[dir]]</f>
        <v>ALCD26xi_m_FWD</v>
      </c>
      <c r="H246" s="1" t="str">
        <f>_xlfn.XLOOKUP(SC_enz[[#This Row],[name_dir]],RT_gsm[Column3],RT_gsm[Column3],"")</f>
        <v>ALCD26xi_m_FWD</v>
      </c>
      <c r="I246" s="1" t="str">
        <f>_xlfn.XLOOKUP(SC_enz[[#This Row],[name_dir]],sc_gsm[Column3],sc_gsm[Column3],"")</f>
        <v>ALCD26xi_m_FWD</v>
      </c>
    </row>
    <row r="247" spans="1:9" ht="16" x14ac:dyDescent="0.2">
      <c r="A247" t="s">
        <v>404</v>
      </c>
      <c r="B247" t="s">
        <v>3902</v>
      </c>
      <c r="C247" t="s">
        <v>405</v>
      </c>
      <c r="D247" t="s">
        <v>406</v>
      </c>
      <c r="E247" t="s">
        <v>7</v>
      </c>
      <c r="G247" s="1" t="str">
        <f>SC_enz[[#This Row],[rxn_src]]&amp;"_"&amp;SC_enz[[#This Row],[dir]]</f>
        <v>AKP1_c_FWD</v>
      </c>
      <c r="H247" s="1" t="str">
        <f>_xlfn.XLOOKUP(SC_enz[[#This Row],[name_dir]],RT_gsm[Column3],RT_gsm[Column3],"")</f>
        <v>AKP1_c_FWD</v>
      </c>
      <c r="I247" s="1" t="str">
        <f>_xlfn.XLOOKUP(SC_enz[[#This Row],[name_dir]],sc_gsm[Column3],sc_gsm[Column3],"")</f>
        <v>AKP1_c_FWD</v>
      </c>
    </row>
    <row r="248" spans="1:9" ht="16" x14ac:dyDescent="0.2">
      <c r="A248" t="s">
        <v>407</v>
      </c>
      <c r="B248" t="s">
        <v>3902</v>
      </c>
      <c r="C248" t="s">
        <v>408</v>
      </c>
      <c r="D248" t="s">
        <v>409</v>
      </c>
      <c r="E248" t="s">
        <v>7</v>
      </c>
      <c r="G248" s="1" t="str">
        <f>SC_enz[[#This Row],[rxn_src]]&amp;"_"&amp;SC_enz[[#This Row],[dir]]</f>
        <v>ATAH_c_FWD</v>
      </c>
      <c r="H248" s="1" t="str">
        <f>_xlfn.XLOOKUP(SC_enz[[#This Row],[name_dir]],RT_gsm[Column3],RT_gsm[Column3],"")</f>
        <v>ATAH_c_FWD</v>
      </c>
      <c r="I248" s="1" t="str">
        <f>_xlfn.XLOOKUP(SC_enz[[#This Row],[name_dir]],sc_gsm[Column3],sc_gsm[Column3],"")</f>
        <v>ATAH_c_FWD</v>
      </c>
    </row>
    <row r="249" spans="1:9" ht="16" x14ac:dyDescent="0.2">
      <c r="A249" t="s">
        <v>407</v>
      </c>
      <c r="B249" t="s">
        <v>3903</v>
      </c>
      <c r="C249" t="s">
        <v>408</v>
      </c>
      <c r="D249" t="s">
        <v>409</v>
      </c>
      <c r="E249" t="s">
        <v>7</v>
      </c>
      <c r="G249" s="1" t="str">
        <f>SC_enz[[#This Row],[rxn_src]]&amp;"_"&amp;SC_enz[[#This Row],[dir]]</f>
        <v>ATAH_c_REV</v>
      </c>
      <c r="H249" s="1" t="str">
        <f>_xlfn.XLOOKUP(SC_enz[[#This Row],[name_dir]],RT_gsm[Column3],RT_gsm[Column3],"")</f>
        <v>ATAH_c_REV</v>
      </c>
      <c r="I249" s="1" t="str">
        <f>_xlfn.XLOOKUP(SC_enz[[#This Row],[name_dir]],sc_gsm[Column3],sc_gsm[Column3],"")</f>
        <v>ATAH_c_REV</v>
      </c>
    </row>
    <row r="250" spans="1:9" ht="16" x14ac:dyDescent="0.2">
      <c r="A250" t="s">
        <v>410</v>
      </c>
      <c r="B250" t="s">
        <v>3902</v>
      </c>
      <c r="C250" t="s">
        <v>411</v>
      </c>
      <c r="D250" t="s">
        <v>412</v>
      </c>
      <c r="E250" t="s">
        <v>7</v>
      </c>
      <c r="G250" s="1" t="str">
        <f>SC_enz[[#This Row],[rxn_src]]&amp;"_"&amp;SC_enz[[#This Row],[dir]]</f>
        <v>ALLTN_c_FWD</v>
      </c>
      <c r="H250" s="1" t="str">
        <f>_xlfn.XLOOKUP(SC_enz[[#This Row],[name_dir]],RT_gsm[Column3],RT_gsm[Column3],"")</f>
        <v>ALLTN_c_FWD</v>
      </c>
      <c r="I250" s="1" t="str">
        <f>_xlfn.XLOOKUP(SC_enz[[#This Row],[name_dir]],sc_gsm[Column3],sc_gsm[Column3],"")</f>
        <v>ALLTN_c_FWD</v>
      </c>
    </row>
    <row r="251" spans="1:9" ht="16" x14ac:dyDescent="0.2">
      <c r="A251" t="s">
        <v>410</v>
      </c>
      <c r="B251" t="s">
        <v>3903</v>
      </c>
      <c r="C251" t="s">
        <v>411</v>
      </c>
      <c r="D251" t="s">
        <v>412</v>
      </c>
      <c r="E251" t="s">
        <v>7</v>
      </c>
      <c r="G251" s="1" t="str">
        <f>SC_enz[[#This Row],[rxn_src]]&amp;"_"&amp;SC_enz[[#This Row],[dir]]</f>
        <v>ALLTN_c_REV</v>
      </c>
      <c r="H251" s="1" t="str">
        <f>_xlfn.XLOOKUP(SC_enz[[#This Row],[name_dir]],RT_gsm[Column3],RT_gsm[Column3],"")</f>
        <v>ALLTN_c_REV</v>
      </c>
      <c r="I251" s="1" t="str">
        <f>_xlfn.XLOOKUP(SC_enz[[#This Row],[name_dir]],sc_gsm[Column3],sc_gsm[Column3],"")</f>
        <v>ALLTN_c_REV</v>
      </c>
    </row>
    <row r="252" spans="1:9" ht="16" x14ac:dyDescent="0.2">
      <c r="A252" t="s">
        <v>413</v>
      </c>
      <c r="B252" t="s">
        <v>3902</v>
      </c>
      <c r="C252" t="s">
        <v>414</v>
      </c>
      <c r="D252" t="s">
        <v>415</v>
      </c>
      <c r="E252" t="s">
        <v>7</v>
      </c>
      <c r="G252" s="1" t="str">
        <f>SC_enz[[#This Row],[rxn_src]]&amp;"_"&amp;SC_enz[[#This Row],[dir]]</f>
        <v>ALPHNH_c_FWD</v>
      </c>
      <c r="H252" s="1" t="str">
        <f>_xlfn.XLOOKUP(SC_enz[[#This Row],[name_dir]],RT_gsm[Column3],RT_gsm[Column3],"")</f>
        <v>ALPHNH_c_FWD</v>
      </c>
      <c r="I252" s="1" t="str">
        <f>_xlfn.XLOOKUP(SC_enz[[#This Row],[name_dir]],sc_gsm[Column3],sc_gsm[Column3],"")</f>
        <v>ALPHNH_c_FWD</v>
      </c>
    </row>
    <row r="253" spans="1:9" ht="16" x14ac:dyDescent="0.2">
      <c r="A253" t="s">
        <v>416</v>
      </c>
      <c r="B253" t="s">
        <v>3902</v>
      </c>
      <c r="C253" t="s">
        <v>417</v>
      </c>
      <c r="D253" t="s">
        <v>418</v>
      </c>
      <c r="E253" t="s">
        <v>12</v>
      </c>
      <c r="F253" t="s">
        <v>419</v>
      </c>
      <c r="G253" s="1" t="str">
        <f>SC_enz[[#This Row],[rxn_src]]&amp;"_"&amp;SC_enz[[#This Row],[dir]]</f>
        <v>12AMANTF_g_FWD</v>
      </c>
      <c r="H253" s="1" t="str">
        <f>_xlfn.XLOOKUP(SC_enz[[#This Row],[name_dir]],RT_gsm[Column3],RT_gsm[Column3],"")</f>
        <v>12AMANTF_g_FWD</v>
      </c>
      <c r="I253" s="1" t="str">
        <f>_xlfn.XLOOKUP(SC_enz[[#This Row],[name_dir]],sc_gsm[Column3],sc_gsm[Column3],"")</f>
        <v>12AMANTF_g_FWD</v>
      </c>
    </row>
    <row r="254" spans="1:9" ht="16" x14ac:dyDescent="0.2">
      <c r="A254" t="s">
        <v>416</v>
      </c>
      <c r="B254" t="s">
        <v>3902</v>
      </c>
      <c r="C254" t="s">
        <v>420</v>
      </c>
      <c r="D254" t="s">
        <v>421</v>
      </c>
      <c r="E254" t="s">
        <v>12</v>
      </c>
      <c r="F254" t="s">
        <v>419</v>
      </c>
      <c r="G254" s="1" t="str">
        <f>SC_enz[[#This Row],[rxn_src]]&amp;"_"&amp;SC_enz[[#This Row],[dir]]</f>
        <v>12AMANTF_g_FWD</v>
      </c>
      <c r="H254" s="1" t="str">
        <f>_xlfn.XLOOKUP(SC_enz[[#This Row],[name_dir]],RT_gsm[Column3],RT_gsm[Column3],"")</f>
        <v>12AMANTF_g_FWD</v>
      </c>
      <c r="I254" s="1" t="str">
        <f>_xlfn.XLOOKUP(SC_enz[[#This Row],[name_dir]],sc_gsm[Column3],sc_gsm[Column3],"")</f>
        <v>12AMANTF_g_FWD</v>
      </c>
    </row>
    <row r="255" spans="1:9" ht="16" x14ac:dyDescent="0.2">
      <c r="A255" t="s">
        <v>416</v>
      </c>
      <c r="B255" t="s">
        <v>3902</v>
      </c>
      <c r="C255" t="s">
        <v>422</v>
      </c>
      <c r="D255" t="s">
        <v>423</v>
      </c>
      <c r="E255" t="s">
        <v>12</v>
      </c>
      <c r="F255" t="s">
        <v>419</v>
      </c>
      <c r="G255" s="1" t="str">
        <f>SC_enz[[#This Row],[rxn_src]]&amp;"_"&amp;SC_enz[[#This Row],[dir]]</f>
        <v>12AMANTF_g_FWD</v>
      </c>
      <c r="H255" s="1" t="str">
        <f>_xlfn.XLOOKUP(SC_enz[[#This Row],[name_dir]],RT_gsm[Column3],RT_gsm[Column3],"")</f>
        <v>12AMANTF_g_FWD</v>
      </c>
      <c r="I255" s="1" t="str">
        <f>_xlfn.XLOOKUP(SC_enz[[#This Row],[name_dir]],sc_gsm[Column3],sc_gsm[Column3],"")</f>
        <v>12AMANTF_g_FWD</v>
      </c>
    </row>
    <row r="256" spans="1:9" ht="16" x14ac:dyDescent="0.2">
      <c r="A256" t="s">
        <v>416</v>
      </c>
      <c r="B256" t="s">
        <v>3902</v>
      </c>
      <c r="C256" t="s">
        <v>424</v>
      </c>
      <c r="D256" t="s">
        <v>425</v>
      </c>
      <c r="E256" t="s">
        <v>12</v>
      </c>
      <c r="F256" t="s">
        <v>419</v>
      </c>
      <c r="G256" s="1" t="str">
        <f>SC_enz[[#This Row],[rxn_src]]&amp;"_"&amp;SC_enz[[#This Row],[dir]]</f>
        <v>12AMANTF_g_FWD</v>
      </c>
      <c r="H256" s="1" t="str">
        <f>_xlfn.XLOOKUP(SC_enz[[#This Row],[name_dir]],RT_gsm[Column3],RT_gsm[Column3],"")</f>
        <v>12AMANTF_g_FWD</v>
      </c>
      <c r="I256" s="1" t="str">
        <f>_xlfn.XLOOKUP(SC_enz[[#This Row],[name_dir]],sc_gsm[Column3],sc_gsm[Column3],"")</f>
        <v>12AMANTF_g_FWD</v>
      </c>
    </row>
    <row r="257" spans="1:9" ht="16" x14ac:dyDescent="0.2">
      <c r="A257" t="s">
        <v>416</v>
      </c>
      <c r="B257" t="s">
        <v>3902</v>
      </c>
      <c r="C257" t="s">
        <v>426</v>
      </c>
      <c r="D257" t="s">
        <v>427</v>
      </c>
      <c r="E257" t="s">
        <v>12</v>
      </c>
      <c r="F257" t="s">
        <v>419</v>
      </c>
      <c r="G257" s="1" t="str">
        <f>SC_enz[[#This Row],[rxn_src]]&amp;"_"&amp;SC_enz[[#This Row],[dir]]</f>
        <v>12AMANTF_g_FWD</v>
      </c>
      <c r="H257" s="1" t="str">
        <f>_xlfn.XLOOKUP(SC_enz[[#This Row],[name_dir]],RT_gsm[Column3],RT_gsm[Column3],"")</f>
        <v>12AMANTF_g_FWD</v>
      </c>
      <c r="I257" s="1" t="str">
        <f>_xlfn.XLOOKUP(SC_enz[[#This Row],[name_dir]],sc_gsm[Column3],sc_gsm[Column3],"")</f>
        <v>12AMANTF_g_FWD</v>
      </c>
    </row>
    <row r="258" spans="1:9" ht="16" x14ac:dyDescent="0.2">
      <c r="A258" t="s">
        <v>416</v>
      </c>
      <c r="B258" t="s">
        <v>3902</v>
      </c>
      <c r="C258" t="s">
        <v>428</v>
      </c>
      <c r="D258" t="s">
        <v>429</v>
      </c>
      <c r="E258" t="s">
        <v>12</v>
      </c>
      <c r="F258" t="s">
        <v>419</v>
      </c>
      <c r="G258" s="1" t="str">
        <f>SC_enz[[#This Row],[rxn_src]]&amp;"_"&amp;SC_enz[[#This Row],[dir]]</f>
        <v>12AMANTF_g_FWD</v>
      </c>
      <c r="H258" s="1" t="str">
        <f>_xlfn.XLOOKUP(SC_enz[[#This Row],[name_dir]],RT_gsm[Column3],RT_gsm[Column3],"")</f>
        <v>12AMANTF_g_FWD</v>
      </c>
      <c r="I258" s="1" t="str">
        <f>_xlfn.XLOOKUP(SC_enz[[#This Row],[name_dir]],sc_gsm[Column3],sc_gsm[Column3],"")</f>
        <v>12AMANTF_g_FWD</v>
      </c>
    </row>
    <row r="259" spans="1:9" ht="16" x14ac:dyDescent="0.2">
      <c r="A259" t="s">
        <v>416</v>
      </c>
      <c r="B259" t="s">
        <v>3902</v>
      </c>
      <c r="C259" t="s">
        <v>430</v>
      </c>
      <c r="D259" t="s">
        <v>431</v>
      </c>
      <c r="E259" t="s">
        <v>12</v>
      </c>
      <c r="F259" t="s">
        <v>419</v>
      </c>
      <c r="G259" s="1" t="str">
        <f>SC_enz[[#This Row],[rxn_src]]&amp;"_"&amp;SC_enz[[#This Row],[dir]]</f>
        <v>12AMANTF_g_FWD</v>
      </c>
      <c r="H259" s="1" t="str">
        <f>_xlfn.XLOOKUP(SC_enz[[#This Row],[name_dir]],RT_gsm[Column3],RT_gsm[Column3],"")</f>
        <v>12AMANTF_g_FWD</v>
      </c>
      <c r="I259" s="1" t="str">
        <f>_xlfn.XLOOKUP(SC_enz[[#This Row],[name_dir]],sc_gsm[Column3],sc_gsm[Column3],"")</f>
        <v>12AMANTF_g_FWD</v>
      </c>
    </row>
    <row r="260" spans="1:9" ht="16" x14ac:dyDescent="0.2">
      <c r="A260" t="s">
        <v>416</v>
      </c>
      <c r="B260" t="s">
        <v>3902</v>
      </c>
      <c r="C260" t="s">
        <v>432</v>
      </c>
      <c r="D260" t="s">
        <v>433</v>
      </c>
      <c r="E260" t="s">
        <v>12</v>
      </c>
      <c r="F260" t="s">
        <v>419</v>
      </c>
      <c r="G260" s="1" t="str">
        <f>SC_enz[[#This Row],[rxn_src]]&amp;"_"&amp;SC_enz[[#This Row],[dir]]</f>
        <v>12AMANTF_g_FWD</v>
      </c>
      <c r="H260" s="1" t="str">
        <f>_xlfn.XLOOKUP(SC_enz[[#This Row],[name_dir]],RT_gsm[Column3],RT_gsm[Column3],"")</f>
        <v>12AMANTF_g_FWD</v>
      </c>
      <c r="I260" s="1" t="str">
        <f>_xlfn.XLOOKUP(SC_enz[[#This Row],[name_dir]],sc_gsm[Column3],sc_gsm[Column3],"")</f>
        <v>12AMANTF_g_FWD</v>
      </c>
    </row>
    <row r="261" spans="1:9" ht="16" x14ac:dyDescent="0.2">
      <c r="A261" t="s">
        <v>434</v>
      </c>
      <c r="B261" t="s">
        <v>3902</v>
      </c>
      <c r="C261" t="s">
        <v>435</v>
      </c>
      <c r="D261" t="s">
        <v>436</v>
      </c>
      <c r="E261" t="s">
        <v>7</v>
      </c>
      <c r="G261" s="1" t="str">
        <f>SC_enz[[#This Row],[rxn_src]]&amp;"_"&amp;SC_enz[[#This Row],[dir]]</f>
        <v>TREH_v_FWD</v>
      </c>
      <c r="H261" s="1" t="str">
        <f>_xlfn.XLOOKUP(SC_enz[[#This Row],[name_dir]],RT_gsm[Column3],RT_gsm[Column3],"")</f>
        <v>TREH_v_FWD</v>
      </c>
      <c r="I261" s="1" t="str">
        <f>_xlfn.XLOOKUP(SC_enz[[#This Row],[name_dir]],sc_gsm[Column3],sc_gsm[Column3],"")</f>
        <v>TREH_v_FWD</v>
      </c>
    </row>
    <row r="262" spans="1:9" ht="16" x14ac:dyDescent="0.2">
      <c r="A262" t="s">
        <v>434</v>
      </c>
      <c r="B262" t="s">
        <v>3902</v>
      </c>
      <c r="C262" t="s">
        <v>437</v>
      </c>
      <c r="D262" t="s">
        <v>438</v>
      </c>
      <c r="E262" t="s">
        <v>7</v>
      </c>
      <c r="G262" s="1" t="str">
        <f>SC_enz[[#This Row],[rxn_src]]&amp;"_"&amp;SC_enz[[#This Row],[dir]]</f>
        <v>TREH_v_FWD</v>
      </c>
      <c r="H262" s="1" t="str">
        <f>_xlfn.XLOOKUP(SC_enz[[#This Row],[name_dir]],RT_gsm[Column3],RT_gsm[Column3],"")</f>
        <v>TREH_v_FWD</v>
      </c>
      <c r="I262" s="1" t="str">
        <f>_xlfn.XLOOKUP(SC_enz[[#This Row],[name_dir]],sc_gsm[Column3],sc_gsm[Column3],"")</f>
        <v>TREH_v_FWD</v>
      </c>
    </row>
    <row r="263" spans="1:9" ht="16" x14ac:dyDescent="0.2">
      <c r="A263" t="s">
        <v>439</v>
      </c>
      <c r="B263" t="s">
        <v>3902</v>
      </c>
      <c r="C263" t="s">
        <v>440</v>
      </c>
      <c r="D263" t="s">
        <v>441</v>
      </c>
      <c r="E263" t="s">
        <v>7</v>
      </c>
      <c r="G263" s="1" t="str">
        <f>SC_enz[[#This Row],[rxn_src]]&amp;"_"&amp;SC_enz[[#This Row],[dir]]</f>
        <v>TREH_c_FWD</v>
      </c>
      <c r="H263" s="1" t="str">
        <f>_xlfn.XLOOKUP(SC_enz[[#This Row],[name_dir]],RT_gsm[Column3],RT_gsm[Column3],"")</f>
        <v/>
      </c>
      <c r="I263" s="1" t="str">
        <f>_xlfn.XLOOKUP(SC_enz[[#This Row],[name_dir]],sc_gsm[Column3],sc_gsm[Column3],"")</f>
        <v>TREH_c_FWD</v>
      </c>
    </row>
    <row r="264" spans="1:9" ht="16" x14ac:dyDescent="0.2">
      <c r="A264" t="s">
        <v>442</v>
      </c>
      <c r="B264" t="s">
        <v>3902</v>
      </c>
      <c r="C264" t="s">
        <v>443</v>
      </c>
      <c r="D264" t="s">
        <v>444</v>
      </c>
      <c r="E264" t="s">
        <v>7</v>
      </c>
      <c r="G264" s="1" t="str">
        <f>SC_enz[[#This Row],[rxn_src]]&amp;"_"&amp;SC_enz[[#This Row],[dir]]</f>
        <v>MALT_c_FWD</v>
      </c>
      <c r="H264" s="1" t="str">
        <f>_xlfn.XLOOKUP(SC_enz[[#This Row],[name_dir]],RT_gsm[Column3],RT_gsm[Column3],"")</f>
        <v>MALT_c_FWD</v>
      </c>
      <c r="I264" s="1" t="str">
        <f>_xlfn.XLOOKUP(SC_enz[[#This Row],[name_dir]],sc_gsm[Column3],sc_gsm[Column3],"")</f>
        <v>MALT_c_FWD</v>
      </c>
    </row>
    <row r="265" spans="1:9" ht="16" x14ac:dyDescent="0.2">
      <c r="A265" t="s">
        <v>442</v>
      </c>
      <c r="B265" t="s">
        <v>3902</v>
      </c>
      <c r="C265" t="s">
        <v>445</v>
      </c>
      <c r="D265" t="s">
        <v>446</v>
      </c>
      <c r="E265" t="s">
        <v>7</v>
      </c>
      <c r="G265" s="1" t="str">
        <f>SC_enz[[#This Row],[rxn_src]]&amp;"_"&amp;SC_enz[[#This Row],[dir]]</f>
        <v>MALT_c_FWD</v>
      </c>
      <c r="H265" s="1" t="str">
        <f>_xlfn.XLOOKUP(SC_enz[[#This Row],[name_dir]],RT_gsm[Column3],RT_gsm[Column3],"")</f>
        <v>MALT_c_FWD</v>
      </c>
      <c r="I265" s="1" t="str">
        <f>_xlfn.XLOOKUP(SC_enz[[#This Row],[name_dir]],sc_gsm[Column3],sc_gsm[Column3],"")</f>
        <v>MALT_c_FWD</v>
      </c>
    </row>
    <row r="266" spans="1:9" ht="16" x14ac:dyDescent="0.2">
      <c r="A266" t="s">
        <v>442</v>
      </c>
      <c r="B266" t="s">
        <v>3902</v>
      </c>
      <c r="C266" t="s">
        <v>447</v>
      </c>
      <c r="D266" t="s">
        <v>448</v>
      </c>
      <c r="E266" t="s">
        <v>7</v>
      </c>
      <c r="G266" s="1" t="str">
        <f>SC_enz[[#This Row],[rxn_src]]&amp;"_"&amp;SC_enz[[#This Row],[dir]]</f>
        <v>MALT_c_FWD</v>
      </c>
      <c r="H266" s="1" t="str">
        <f>_xlfn.XLOOKUP(SC_enz[[#This Row],[name_dir]],RT_gsm[Column3],RT_gsm[Column3],"")</f>
        <v>MALT_c_FWD</v>
      </c>
      <c r="I266" s="1" t="str">
        <f>_xlfn.XLOOKUP(SC_enz[[#This Row],[name_dir]],sc_gsm[Column3],sc_gsm[Column3],"")</f>
        <v>MALT_c_FWD</v>
      </c>
    </row>
    <row r="267" spans="1:9" ht="16" x14ac:dyDescent="0.2">
      <c r="A267" t="s">
        <v>442</v>
      </c>
      <c r="B267" t="s">
        <v>3902</v>
      </c>
      <c r="C267" t="s">
        <v>449</v>
      </c>
      <c r="D267" t="s">
        <v>450</v>
      </c>
      <c r="E267" t="s">
        <v>7</v>
      </c>
      <c r="G267" s="1" t="str">
        <f>SC_enz[[#This Row],[rxn_src]]&amp;"_"&amp;SC_enz[[#This Row],[dir]]</f>
        <v>MALT_c_FWD</v>
      </c>
      <c r="H267" s="1" t="str">
        <f>_xlfn.XLOOKUP(SC_enz[[#This Row],[name_dir]],RT_gsm[Column3],RT_gsm[Column3],"")</f>
        <v>MALT_c_FWD</v>
      </c>
      <c r="I267" s="1" t="str">
        <f>_xlfn.XLOOKUP(SC_enz[[#This Row],[name_dir]],sc_gsm[Column3],sc_gsm[Column3],"")</f>
        <v>MALT_c_FWD</v>
      </c>
    </row>
    <row r="268" spans="1:9" ht="16" x14ac:dyDescent="0.2">
      <c r="A268" t="s">
        <v>442</v>
      </c>
      <c r="B268" t="s">
        <v>3902</v>
      </c>
      <c r="C268" t="s">
        <v>451</v>
      </c>
      <c r="D268" t="s">
        <v>452</v>
      </c>
      <c r="E268" t="s">
        <v>7</v>
      </c>
      <c r="G268" s="1" t="str">
        <f>SC_enz[[#This Row],[rxn_src]]&amp;"_"&amp;SC_enz[[#This Row],[dir]]</f>
        <v>MALT_c_FWD</v>
      </c>
      <c r="H268" s="1" t="str">
        <f>_xlfn.XLOOKUP(SC_enz[[#This Row],[name_dir]],RT_gsm[Column3],RT_gsm[Column3],"")</f>
        <v>MALT_c_FWD</v>
      </c>
      <c r="I268" s="1" t="str">
        <f>_xlfn.XLOOKUP(SC_enz[[#This Row],[name_dir]],sc_gsm[Column3],sc_gsm[Column3],"")</f>
        <v>MALT_c_FWD</v>
      </c>
    </row>
    <row r="269" spans="1:9" ht="16" x14ac:dyDescent="0.2">
      <c r="A269" t="s">
        <v>442</v>
      </c>
      <c r="B269" t="s">
        <v>3902</v>
      </c>
      <c r="C269" t="s">
        <v>453</v>
      </c>
      <c r="D269" t="s">
        <v>454</v>
      </c>
      <c r="E269" t="s">
        <v>7</v>
      </c>
      <c r="G269" s="1" t="str">
        <f>SC_enz[[#This Row],[rxn_src]]&amp;"_"&amp;SC_enz[[#This Row],[dir]]</f>
        <v>MALT_c_FWD</v>
      </c>
      <c r="H269" s="1" t="str">
        <f>_xlfn.XLOOKUP(SC_enz[[#This Row],[name_dir]],RT_gsm[Column3],RT_gsm[Column3],"")</f>
        <v>MALT_c_FWD</v>
      </c>
      <c r="I269" s="1" t="str">
        <f>_xlfn.XLOOKUP(SC_enz[[#This Row],[name_dir]],sc_gsm[Column3],sc_gsm[Column3],"")</f>
        <v>MALT_c_FWD</v>
      </c>
    </row>
    <row r="270" spans="1:9" ht="16" x14ac:dyDescent="0.2">
      <c r="A270" t="s">
        <v>455</v>
      </c>
      <c r="B270" t="s">
        <v>3902</v>
      </c>
      <c r="C270" t="s">
        <v>456</v>
      </c>
      <c r="D270" t="s">
        <v>457</v>
      </c>
      <c r="E270" t="s">
        <v>12</v>
      </c>
      <c r="F270" t="s">
        <v>458</v>
      </c>
      <c r="G270" s="1" t="str">
        <f>SC_enz[[#This Row],[rxn_src]]&amp;"_"&amp;SC_enz[[#This Row],[dir]]</f>
        <v>AMID_c_FWD</v>
      </c>
      <c r="H270" s="1" t="str">
        <f>_xlfn.XLOOKUP(SC_enz[[#This Row],[name_dir]],RT_gsm[Column3],RT_gsm[Column3],"")</f>
        <v>AMID_c_FWD</v>
      </c>
      <c r="I270" s="1" t="str">
        <f>_xlfn.XLOOKUP(SC_enz[[#This Row],[name_dir]],sc_gsm[Column3],sc_gsm[Column3],"")</f>
        <v>AMID_c_FWD</v>
      </c>
    </row>
    <row r="271" spans="1:9" ht="16" x14ac:dyDescent="0.2">
      <c r="A271" t="s">
        <v>459</v>
      </c>
      <c r="B271" t="s">
        <v>3902</v>
      </c>
      <c r="C271" t="s">
        <v>142</v>
      </c>
      <c r="D271" t="s">
        <v>143</v>
      </c>
      <c r="E271" t="s">
        <v>7</v>
      </c>
      <c r="G271" s="1" t="str">
        <f>SC_enz[[#This Row],[rxn_src]]&amp;"_"&amp;SC_enz[[#This Row],[dir]]</f>
        <v>AACTOOR_c_FWD</v>
      </c>
      <c r="H271" s="1" t="str">
        <f>_xlfn.XLOOKUP(SC_enz[[#This Row],[name_dir]],RT_gsm[Column3],RT_gsm[Column3],"")</f>
        <v>AACTOOR_c_FWD</v>
      </c>
      <c r="I271" s="1" t="str">
        <f>_xlfn.XLOOKUP(SC_enz[[#This Row],[name_dir]],sc_gsm[Column3],sc_gsm[Column3],"")</f>
        <v>AACTOOR_c_FWD</v>
      </c>
    </row>
    <row r="272" spans="1:9" ht="16" x14ac:dyDescent="0.2">
      <c r="A272" t="s">
        <v>460</v>
      </c>
      <c r="B272" t="s">
        <v>3902</v>
      </c>
      <c r="C272" t="s">
        <v>387</v>
      </c>
      <c r="D272" t="s">
        <v>388</v>
      </c>
      <c r="E272" t="s">
        <v>7</v>
      </c>
      <c r="G272" s="1" t="str">
        <f>SC_enz[[#This Row],[rxn_src]]&amp;"_"&amp;SC_enz[[#This Row],[dir]]</f>
        <v>ABUTD_m_FWD</v>
      </c>
      <c r="H272" s="1" t="str">
        <f>_xlfn.XLOOKUP(SC_enz[[#This Row],[name_dir]],RT_gsm[Column3],RT_gsm[Column3],"")</f>
        <v>ABUTD_m_FWD</v>
      </c>
      <c r="I272" s="1" t="str">
        <f>_xlfn.XLOOKUP(SC_enz[[#This Row],[name_dir]],sc_gsm[Column3],sc_gsm[Column3],"")</f>
        <v>ABUTD_m_FWD</v>
      </c>
    </row>
    <row r="273" spans="1:9" ht="16" x14ac:dyDescent="0.2">
      <c r="A273" t="s">
        <v>461</v>
      </c>
      <c r="B273" t="s">
        <v>3902</v>
      </c>
      <c r="C273" t="s">
        <v>462</v>
      </c>
      <c r="D273" t="s">
        <v>463</v>
      </c>
      <c r="E273" t="s">
        <v>7</v>
      </c>
      <c r="G273" s="1" t="str">
        <f>SC_enz[[#This Row],[rxn_src]]&amp;"_"&amp;SC_enz[[#This Row],[dir]]</f>
        <v>ANPRT_c_FWD</v>
      </c>
      <c r="H273" s="1" t="str">
        <f>_xlfn.XLOOKUP(SC_enz[[#This Row],[name_dir]],RT_gsm[Column3],RT_gsm[Column3],"")</f>
        <v>ANPRT_c_FWD</v>
      </c>
      <c r="I273" s="1" t="str">
        <f>_xlfn.XLOOKUP(SC_enz[[#This Row],[name_dir]],sc_gsm[Column3],sc_gsm[Column3],"")</f>
        <v>ANPRT_c_FWD</v>
      </c>
    </row>
    <row r="274" spans="1:9" ht="16" x14ac:dyDescent="0.2">
      <c r="A274" t="s">
        <v>464</v>
      </c>
      <c r="B274" t="s">
        <v>3902</v>
      </c>
      <c r="C274" t="s">
        <v>465</v>
      </c>
      <c r="D274" t="s">
        <v>466</v>
      </c>
      <c r="E274" t="s">
        <v>7</v>
      </c>
      <c r="G274" s="1" t="str">
        <f>SC_enz[[#This Row],[rxn_src]]&amp;"_"&amp;SC_enz[[#This Row],[dir]]</f>
        <v>AP4AH_c_FWD</v>
      </c>
      <c r="H274" s="1" t="str">
        <f>_xlfn.XLOOKUP(SC_enz[[#This Row],[name_dir]],RT_gsm[Column3],RT_gsm[Column3],"")</f>
        <v>AP4AH_c_FWD</v>
      </c>
      <c r="I274" s="1" t="str">
        <f>_xlfn.XLOOKUP(SC_enz[[#This Row],[name_dir]],sc_gsm[Column3],sc_gsm[Column3],"")</f>
        <v>AP4AH_c_FWD</v>
      </c>
    </row>
    <row r="275" spans="1:9" ht="16" x14ac:dyDescent="0.2">
      <c r="A275" t="s">
        <v>464</v>
      </c>
      <c r="B275" t="s">
        <v>3903</v>
      </c>
      <c r="C275" t="s">
        <v>465</v>
      </c>
      <c r="D275" t="s">
        <v>466</v>
      </c>
      <c r="E275" t="s">
        <v>7</v>
      </c>
      <c r="G275" s="1" t="str">
        <f>SC_enz[[#This Row],[rxn_src]]&amp;"_"&amp;SC_enz[[#This Row],[dir]]</f>
        <v>AP4AH_c_REV</v>
      </c>
      <c r="H275" s="1" t="str">
        <f>_xlfn.XLOOKUP(SC_enz[[#This Row],[name_dir]],RT_gsm[Column3],RT_gsm[Column3],"")</f>
        <v>AP4AH_c_REV</v>
      </c>
      <c r="I275" s="1" t="str">
        <f>_xlfn.XLOOKUP(SC_enz[[#This Row],[name_dir]],sc_gsm[Column3],sc_gsm[Column3],"")</f>
        <v>AP4AH_c_REV</v>
      </c>
    </row>
    <row r="276" spans="1:9" ht="16" x14ac:dyDescent="0.2">
      <c r="A276" t="s">
        <v>467</v>
      </c>
      <c r="B276" t="s">
        <v>3902</v>
      </c>
      <c r="C276" t="s">
        <v>351</v>
      </c>
      <c r="D276" t="s">
        <v>352</v>
      </c>
      <c r="E276" t="s">
        <v>7</v>
      </c>
      <c r="G276" s="1" t="str">
        <f>SC_enz[[#This Row],[rxn_src]]&amp;"_"&amp;SC_enz[[#This Row],[dir]]</f>
        <v>ARABR_c_FWD</v>
      </c>
      <c r="H276" s="1" t="str">
        <f>_xlfn.XLOOKUP(SC_enz[[#This Row],[name_dir]],RT_gsm[Column3],RT_gsm[Column3],"")</f>
        <v/>
      </c>
      <c r="I276" s="1" t="str">
        <f>_xlfn.XLOOKUP(SC_enz[[#This Row],[name_dir]],sc_gsm[Column3],sc_gsm[Column3],"")</f>
        <v>ARABR_c_FWD</v>
      </c>
    </row>
    <row r="277" spans="1:9" ht="16" x14ac:dyDescent="0.2">
      <c r="A277" t="s">
        <v>468</v>
      </c>
      <c r="B277" t="s">
        <v>3902</v>
      </c>
      <c r="C277" t="s">
        <v>469</v>
      </c>
      <c r="D277" t="s">
        <v>470</v>
      </c>
      <c r="E277" t="s">
        <v>7</v>
      </c>
      <c r="G277" s="1" t="str">
        <f>SC_enz[[#This Row],[rxn_src]]&amp;"_"&amp;SC_enz[[#This Row],[dir]]</f>
        <v>ARGN_c_FWD</v>
      </c>
      <c r="H277" s="1" t="str">
        <f>_xlfn.XLOOKUP(SC_enz[[#This Row],[name_dir]],RT_gsm[Column3],RT_gsm[Column3],"")</f>
        <v>ARGN_c_FWD</v>
      </c>
      <c r="I277" s="1" t="str">
        <f>_xlfn.XLOOKUP(SC_enz[[#This Row],[name_dir]],sc_gsm[Column3],sc_gsm[Column3],"")</f>
        <v>ARGN_c_FWD</v>
      </c>
    </row>
    <row r="278" spans="1:9" ht="16" x14ac:dyDescent="0.2">
      <c r="A278" t="s">
        <v>471</v>
      </c>
      <c r="B278" t="s">
        <v>3902</v>
      </c>
      <c r="C278" t="s">
        <v>472</v>
      </c>
      <c r="D278" t="s">
        <v>473</v>
      </c>
      <c r="E278" t="s">
        <v>7</v>
      </c>
      <c r="G278" s="1" t="str">
        <f>SC_enz[[#This Row],[rxn_src]]&amp;"_"&amp;SC_enz[[#This Row],[dir]]</f>
        <v>ARGSL_c_FWD</v>
      </c>
      <c r="H278" s="1" t="str">
        <f>_xlfn.XLOOKUP(SC_enz[[#This Row],[name_dir]],RT_gsm[Column3],RT_gsm[Column3],"")</f>
        <v>ARGSL_c_FWD</v>
      </c>
      <c r="I278" s="1" t="str">
        <f>_xlfn.XLOOKUP(SC_enz[[#This Row],[name_dir]],sc_gsm[Column3],sc_gsm[Column3],"")</f>
        <v>ARGSL_c_FWD</v>
      </c>
    </row>
    <row r="279" spans="1:9" ht="16" x14ac:dyDescent="0.2">
      <c r="A279" t="s">
        <v>471</v>
      </c>
      <c r="B279" t="s">
        <v>3903</v>
      </c>
      <c r="C279" t="s">
        <v>472</v>
      </c>
      <c r="D279" t="s">
        <v>473</v>
      </c>
      <c r="E279" t="s">
        <v>7</v>
      </c>
      <c r="G279" s="1" t="str">
        <f>SC_enz[[#This Row],[rxn_src]]&amp;"_"&amp;SC_enz[[#This Row],[dir]]</f>
        <v>ARGSL_c_REV</v>
      </c>
      <c r="H279" s="1" t="str">
        <f>_xlfn.XLOOKUP(SC_enz[[#This Row],[name_dir]],RT_gsm[Column3],RT_gsm[Column3],"")</f>
        <v>ARGSL_c_REV</v>
      </c>
      <c r="I279" s="1" t="str">
        <f>_xlfn.XLOOKUP(SC_enz[[#This Row],[name_dir]],sc_gsm[Column3],sc_gsm[Column3],"")</f>
        <v>ARGSL_c_REV</v>
      </c>
    </row>
    <row r="280" spans="1:9" ht="16" x14ac:dyDescent="0.2">
      <c r="A280" t="s">
        <v>474</v>
      </c>
      <c r="B280" t="s">
        <v>3902</v>
      </c>
      <c r="C280" t="s">
        <v>475</v>
      </c>
      <c r="D280" t="s">
        <v>476</v>
      </c>
      <c r="E280" t="s">
        <v>7</v>
      </c>
      <c r="G280" s="1" t="str">
        <f>SC_enz[[#This Row],[rxn_src]]&amp;"_"&amp;SC_enz[[#This Row],[dir]]</f>
        <v>ARGSS_c_FWD</v>
      </c>
      <c r="H280" s="1" t="str">
        <f>_xlfn.XLOOKUP(SC_enz[[#This Row],[name_dir]],RT_gsm[Column3],RT_gsm[Column3],"")</f>
        <v>ARGSS_c_FWD</v>
      </c>
      <c r="I280" s="1" t="str">
        <f>_xlfn.XLOOKUP(SC_enz[[#This Row],[name_dir]],sc_gsm[Column3],sc_gsm[Column3],"")</f>
        <v>ARGSS_c_FWD</v>
      </c>
    </row>
    <row r="281" spans="1:9" ht="16" x14ac:dyDescent="0.2">
      <c r="A281" t="s">
        <v>474</v>
      </c>
      <c r="B281" t="s">
        <v>3903</v>
      </c>
      <c r="C281" t="s">
        <v>475</v>
      </c>
      <c r="D281" t="s">
        <v>476</v>
      </c>
      <c r="E281" t="s">
        <v>7</v>
      </c>
      <c r="G281" s="1" t="str">
        <f>SC_enz[[#This Row],[rxn_src]]&amp;"_"&amp;SC_enz[[#This Row],[dir]]</f>
        <v>ARGSS_c_REV</v>
      </c>
      <c r="H281" s="1" t="str">
        <f>_xlfn.XLOOKUP(SC_enz[[#This Row],[name_dir]],RT_gsm[Column3],RT_gsm[Column3],"")</f>
        <v>ARGSS_c_REV</v>
      </c>
      <c r="I281" s="1" t="str">
        <f>_xlfn.XLOOKUP(SC_enz[[#This Row],[name_dir]],sc_gsm[Column3],sc_gsm[Column3],"")</f>
        <v>ARGSS_c_REV</v>
      </c>
    </row>
    <row r="282" spans="1:9" ht="16" x14ac:dyDescent="0.2">
      <c r="A282" t="s">
        <v>477</v>
      </c>
      <c r="B282" t="s">
        <v>3902</v>
      </c>
      <c r="C282" t="s">
        <v>478</v>
      </c>
      <c r="D282" t="s">
        <v>479</v>
      </c>
      <c r="E282" t="s">
        <v>7</v>
      </c>
      <c r="G282" s="1" t="str">
        <f>SC_enz[[#This Row],[rxn_src]]&amp;"_"&amp;SC_enz[[#This Row],[dir]]</f>
        <v>ARGTRS_c_FWD</v>
      </c>
      <c r="H282" s="1" t="str">
        <f>_xlfn.XLOOKUP(SC_enz[[#This Row],[name_dir]],RT_gsm[Column3],RT_gsm[Column3],"")</f>
        <v>ARGTRS_c_FWD</v>
      </c>
      <c r="I282" s="1" t="str">
        <f>_xlfn.XLOOKUP(SC_enz[[#This Row],[name_dir]],sc_gsm[Column3],sc_gsm[Column3],"")</f>
        <v>ARGTRS_c_FWD</v>
      </c>
    </row>
    <row r="283" spans="1:9" ht="16" x14ac:dyDescent="0.2">
      <c r="A283" t="s">
        <v>480</v>
      </c>
      <c r="B283" t="s">
        <v>3902</v>
      </c>
      <c r="C283" t="s">
        <v>481</v>
      </c>
      <c r="D283" t="s">
        <v>482</v>
      </c>
      <c r="E283" t="s">
        <v>7</v>
      </c>
      <c r="G283" s="1" t="str">
        <f>SC_enz[[#This Row],[rxn_src]]&amp;"_"&amp;SC_enz[[#This Row],[dir]]</f>
        <v>ARGTRS_m_FWD</v>
      </c>
      <c r="H283" s="1" t="str">
        <f>_xlfn.XLOOKUP(SC_enz[[#This Row],[name_dir]],RT_gsm[Column3],RT_gsm[Column3],"")</f>
        <v/>
      </c>
      <c r="I283" s="1" t="str">
        <f>_xlfn.XLOOKUP(SC_enz[[#This Row],[name_dir]],sc_gsm[Column3],sc_gsm[Column3],"")</f>
        <v>ARGTRS_m_FWD</v>
      </c>
    </row>
    <row r="284" spans="1:9" ht="16" x14ac:dyDescent="0.2">
      <c r="A284" t="s">
        <v>483</v>
      </c>
      <c r="B284" t="s">
        <v>3902</v>
      </c>
      <c r="C284" t="s">
        <v>484</v>
      </c>
      <c r="D284" t="s">
        <v>485</v>
      </c>
      <c r="E284" t="s">
        <v>7</v>
      </c>
      <c r="G284" s="1" t="str">
        <f>SC_enz[[#This Row],[rxn_src]]&amp;"_"&amp;SC_enz[[#This Row],[dir]]</f>
        <v>ASNS1_c_FWD</v>
      </c>
      <c r="H284" s="1" t="str">
        <f>_xlfn.XLOOKUP(SC_enz[[#This Row],[name_dir]],RT_gsm[Column3],RT_gsm[Column3],"")</f>
        <v>ASNS1_c_FWD</v>
      </c>
      <c r="I284" s="1" t="str">
        <f>_xlfn.XLOOKUP(SC_enz[[#This Row],[name_dir]],sc_gsm[Column3],sc_gsm[Column3],"")</f>
        <v>ASNS1_c_FWD</v>
      </c>
    </row>
    <row r="285" spans="1:9" ht="16" x14ac:dyDescent="0.2">
      <c r="A285" t="s">
        <v>483</v>
      </c>
      <c r="B285" t="s">
        <v>3902</v>
      </c>
      <c r="C285" t="s">
        <v>486</v>
      </c>
      <c r="D285" t="s">
        <v>487</v>
      </c>
      <c r="E285" t="s">
        <v>7</v>
      </c>
      <c r="G285" s="1" t="str">
        <f>SC_enz[[#This Row],[rxn_src]]&amp;"_"&amp;SC_enz[[#This Row],[dir]]</f>
        <v>ASNS1_c_FWD</v>
      </c>
      <c r="H285" s="1" t="str">
        <f>_xlfn.XLOOKUP(SC_enz[[#This Row],[name_dir]],RT_gsm[Column3],RT_gsm[Column3],"")</f>
        <v>ASNS1_c_FWD</v>
      </c>
      <c r="I285" s="1" t="str">
        <f>_xlfn.XLOOKUP(SC_enz[[#This Row],[name_dir]],sc_gsm[Column3],sc_gsm[Column3],"")</f>
        <v>ASNS1_c_FWD</v>
      </c>
    </row>
    <row r="286" spans="1:9" ht="16" x14ac:dyDescent="0.2">
      <c r="A286" t="s">
        <v>488</v>
      </c>
      <c r="B286" t="s">
        <v>3902</v>
      </c>
      <c r="C286" t="s">
        <v>489</v>
      </c>
      <c r="D286" t="s">
        <v>490</v>
      </c>
      <c r="E286" t="s">
        <v>7</v>
      </c>
      <c r="G286" s="1" t="str">
        <f>SC_enz[[#This Row],[rxn_src]]&amp;"_"&amp;SC_enz[[#This Row],[dir]]</f>
        <v>ASNTRS_c_FWD</v>
      </c>
      <c r="H286" s="1" t="str">
        <f>_xlfn.XLOOKUP(SC_enz[[#This Row],[name_dir]],RT_gsm[Column3],RT_gsm[Column3],"")</f>
        <v>ASNTRS_c_FWD</v>
      </c>
      <c r="I286" s="1" t="str">
        <f>_xlfn.XLOOKUP(SC_enz[[#This Row],[name_dir]],sc_gsm[Column3],sc_gsm[Column3],"")</f>
        <v>ASNTRS_c_FWD</v>
      </c>
    </row>
    <row r="287" spans="1:9" ht="16" x14ac:dyDescent="0.2">
      <c r="A287" t="s">
        <v>491</v>
      </c>
      <c r="B287" t="s">
        <v>3902</v>
      </c>
      <c r="C287" t="s">
        <v>492</v>
      </c>
      <c r="D287" t="s">
        <v>493</v>
      </c>
      <c r="E287" t="s">
        <v>7</v>
      </c>
      <c r="G287" s="1" t="str">
        <f>SC_enz[[#This Row],[rxn_src]]&amp;"_"&amp;SC_enz[[#This Row],[dir]]</f>
        <v>ASNTRS_m_FWD</v>
      </c>
      <c r="H287" s="1" t="str">
        <f>_xlfn.XLOOKUP(SC_enz[[#This Row],[name_dir]],RT_gsm[Column3],RT_gsm[Column3],"")</f>
        <v>ASNTRS_m_FWD</v>
      </c>
      <c r="I287" s="1" t="str">
        <f>_xlfn.XLOOKUP(SC_enz[[#This Row],[name_dir]],sc_gsm[Column3],sc_gsm[Column3],"")</f>
        <v>ASNTRS_m_FWD</v>
      </c>
    </row>
    <row r="288" spans="1:9" ht="16" x14ac:dyDescent="0.2">
      <c r="A288" t="s">
        <v>494</v>
      </c>
      <c r="B288" t="s">
        <v>3902</v>
      </c>
      <c r="C288" t="s">
        <v>495</v>
      </c>
      <c r="D288" t="s">
        <v>496</v>
      </c>
      <c r="E288" t="s">
        <v>7</v>
      </c>
      <c r="G288" s="1" t="str">
        <f>SC_enz[[#This Row],[rxn_src]]&amp;"_"&amp;SC_enz[[#This Row],[dir]]</f>
        <v>ASPCT_c_FWD</v>
      </c>
      <c r="H288" s="1" t="str">
        <f>_xlfn.XLOOKUP(SC_enz[[#This Row],[name_dir]],RT_gsm[Column3],RT_gsm[Column3],"")</f>
        <v>ASPCT_c_FWD</v>
      </c>
      <c r="I288" s="1" t="str">
        <f>_xlfn.XLOOKUP(SC_enz[[#This Row],[name_dir]],sc_gsm[Column3],sc_gsm[Column3],"")</f>
        <v>ASPCT_c_FWD</v>
      </c>
    </row>
    <row r="289" spans="1:9" ht="16" x14ac:dyDescent="0.2">
      <c r="A289" t="s">
        <v>497</v>
      </c>
      <c r="B289" t="s">
        <v>3902</v>
      </c>
      <c r="C289" t="s">
        <v>498</v>
      </c>
      <c r="D289" t="s">
        <v>499</v>
      </c>
      <c r="E289" t="s">
        <v>7</v>
      </c>
      <c r="G289" s="1" t="str">
        <f>SC_enz[[#This Row],[rxn_src]]&amp;"_"&amp;SC_enz[[#This Row],[dir]]</f>
        <v>ASPK_c_FWD</v>
      </c>
      <c r="H289" s="1" t="str">
        <f>_xlfn.XLOOKUP(SC_enz[[#This Row],[name_dir]],RT_gsm[Column3],RT_gsm[Column3],"")</f>
        <v>ASPK_c_FWD</v>
      </c>
      <c r="I289" s="1" t="str">
        <f>_xlfn.XLOOKUP(SC_enz[[#This Row],[name_dir]],sc_gsm[Column3],sc_gsm[Column3],"")</f>
        <v>ASPK_c_FWD</v>
      </c>
    </row>
    <row r="290" spans="1:9" ht="16" x14ac:dyDescent="0.2">
      <c r="A290" t="s">
        <v>500</v>
      </c>
      <c r="B290" t="s">
        <v>3902</v>
      </c>
      <c r="C290" t="s">
        <v>501</v>
      </c>
      <c r="D290" t="s">
        <v>502</v>
      </c>
      <c r="E290" t="s">
        <v>7</v>
      </c>
      <c r="G290" s="1" t="str">
        <f>SC_enz[[#This Row],[rxn_src]]&amp;"_"&amp;SC_enz[[#This Row],[dir]]</f>
        <v>ASPTAi_m_FWD</v>
      </c>
      <c r="H290" s="1" t="str">
        <f>_xlfn.XLOOKUP(SC_enz[[#This Row],[name_dir]],RT_gsm[Column3],RT_gsm[Column3],"")</f>
        <v>ASPTAi_m_FWD</v>
      </c>
      <c r="I290" s="1" t="str">
        <f>_xlfn.XLOOKUP(SC_enz[[#This Row],[name_dir]],sc_gsm[Column3],sc_gsm[Column3],"")</f>
        <v>ASPTAi_m_FWD</v>
      </c>
    </row>
    <row r="291" spans="1:9" ht="16" x14ac:dyDescent="0.2">
      <c r="A291" t="s">
        <v>503</v>
      </c>
      <c r="B291" t="s">
        <v>3902</v>
      </c>
      <c r="C291" t="s">
        <v>504</v>
      </c>
      <c r="D291" t="s">
        <v>505</v>
      </c>
      <c r="E291" t="s">
        <v>7</v>
      </c>
      <c r="G291" s="1" t="str">
        <f>SC_enz[[#This Row],[rxn_src]]&amp;"_"&amp;SC_enz[[#This Row],[dir]]</f>
        <v>ASAD_c_FWD</v>
      </c>
      <c r="H291" s="1" t="str">
        <f>_xlfn.XLOOKUP(SC_enz[[#This Row],[name_dir]],RT_gsm[Column3],RT_gsm[Column3],"")</f>
        <v>ASAD_c_FWD</v>
      </c>
      <c r="I291" s="1" t="str">
        <f>_xlfn.XLOOKUP(SC_enz[[#This Row],[name_dir]],sc_gsm[Column3],sc_gsm[Column3],"")</f>
        <v>ASAD_c_FWD</v>
      </c>
    </row>
    <row r="292" spans="1:9" ht="16" x14ac:dyDescent="0.2">
      <c r="A292" t="s">
        <v>506</v>
      </c>
      <c r="B292" t="s">
        <v>3902</v>
      </c>
      <c r="C292" t="s">
        <v>507</v>
      </c>
      <c r="D292" t="s">
        <v>508</v>
      </c>
      <c r="E292" t="s">
        <v>7</v>
      </c>
      <c r="G292" s="1" t="str">
        <f>SC_enz[[#This Row],[rxn_src]]&amp;"_"&amp;SC_enz[[#This Row],[dir]]</f>
        <v>ASPTRS_c_FWD</v>
      </c>
      <c r="H292" s="1" t="str">
        <f>_xlfn.XLOOKUP(SC_enz[[#This Row],[name_dir]],RT_gsm[Column3],RT_gsm[Column3],"")</f>
        <v>ASPTRS_c_FWD</v>
      </c>
      <c r="I292" s="1" t="str">
        <f>_xlfn.XLOOKUP(SC_enz[[#This Row],[name_dir]],sc_gsm[Column3],sc_gsm[Column3],"")</f>
        <v>ASPTRS_c_FWD</v>
      </c>
    </row>
    <row r="293" spans="1:9" ht="16" x14ac:dyDescent="0.2">
      <c r="A293" t="s">
        <v>509</v>
      </c>
      <c r="B293" t="s">
        <v>3902</v>
      </c>
      <c r="C293" t="s">
        <v>510</v>
      </c>
      <c r="D293" t="s">
        <v>511</v>
      </c>
      <c r="E293" t="s">
        <v>7</v>
      </c>
      <c r="G293" s="1" t="str">
        <f>SC_enz[[#This Row],[rxn_src]]&amp;"_"&amp;SC_enz[[#This Row],[dir]]</f>
        <v>ASPTRS_m_FWD</v>
      </c>
      <c r="H293" s="1" t="str">
        <f>_xlfn.XLOOKUP(SC_enz[[#This Row],[name_dir]],RT_gsm[Column3],RT_gsm[Column3],"")</f>
        <v/>
      </c>
      <c r="I293" s="1" t="str">
        <f>_xlfn.XLOOKUP(SC_enz[[#This Row],[name_dir]],sc_gsm[Column3],sc_gsm[Column3],"")</f>
        <v>ASPTRS_m_FWD</v>
      </c>
    </row>
    <row r="294" spans="1:9" ht="16" x14ac:dyDescent="0.2">
      <c r="A294" t="s">
        <v>512</v>
      </c>
      <c r="B294" t="s">
        <v>3902</v>
      </c>
      <c r="C294" t="s">
        <v>513</v>
      </c>
      <c r="D294" t="s">
        <v>514</v>
      </c>
      <c r="E294" t="s">
        <v>7</v>
      </c>
      <c r="G294" s="1" t="str">
        <f>SC_enz[[#This Row],[rxn_src]]&amp;"_"&amp;SC_enz[[#This Row],[dir]]</f>
        <v>ATPATF1_c_FWD</v>
      </c>
      <c r="H294" s="1" t="str">
        <f>_xlfn.XLOOKUP(SC_enz[[#This Row],[name_dir]],RT_gsm[Column3],RT_gsm[Column3],"")</f>
        <v>ATPATF1_c_FWD</v>
      </c>
      <c r="I294" s="1" t="str">
        <f>_xlfn.XLOOKUP(SC_enz[[#This Row],[name_dir]],sc_gsm[Column3],sc_gsm[Column3],"")</f>
        <v>ATPATF1_c_FWD</v>
      </c>
    </row>
    <row r="295" spans="1:9" ht="16" x14ac:dyDescent="0.2">
      <c r="A295" t="s">
        <v>515</v>
      </c>
      <c r="B295" t="s">
        <v>3902</v>
      </c>
      <c r="C295" t="s">
        <v>516</v>
      </c>
      <c r="D295" t="s">
        <v>517</v>
      </c>
      <c r="E295" t="s">
        <v>7</v>
      </c>
      <c r="G295" s="1" t="str">
        <f>SC_enz[[#This Row],[rxn_src]]&amp;"_"&amp;SC_enz[[#This Row],[dir]]</f>
        <v>ATPATF2_c_FWD</v>
      </c>
      <c r="H295" s="1" t="str">
        <f>_xlfn.XLOOKUP(SC_enz[[#This Row],[name_dir]],RT_gsm[Column3],RT_gsm[Column3],"")</f>
        <v/>
      </c>
      <c r="I295" s="1" t="str">
        <f>_xlfn.XLOOKUP(SC_enz[[#This Row],[name_dir]],sc_gsm[Column3],sc_gsm[Column3],"")</f>
        <v>ATPATF2_c_FWD</v>
      </c>
    </row>
    <row r="296" spans="1:9" ht="16" x14ac:dyDescent="0.2">
      <c r="A296" t="s">
        <v>518</v>
      </c>
      <c r="B296" t="s">
        <v>3902</v>
      </c>
      <c r="C296" t="s">
        <v>516</v>
      </c>
      <c r="D296" t="s">
        <v>517</v>
      </c>
      <c r="E296" t="s">
        <v>7</v>
      </c>
      <c r="G296" s="1" t="str">
        <f>SC_enz[[#This Row],[rxn_src]]&amp;"_"&amp;SC_enz[[#This Row],[dir]]</f>
        <v>ATPATF3_c_FWD</v>
      </c>
      <c r="H296" s="1" t="str">
        <f>_xlfn.XLOOKUP(SC_enz[[#This Row],[name_dir]],RT_gsm[Column3],RT_gsm[Column3],"")</f>
        <v/>
      </c>
      <c r="I296" s="1" t="str">
        <f>_xlfn.XLOOKUP(SC_enz[[#This Row],[name_dir]],sc_gsm[Column3],sc_gsm[Column3],"")</f>
        <v>ATPATF3_c_FWD</v>
      </c>
    </row>
    <row r="297" spans="1:9" ht="16" x14ac:dyDescent="0.2">
      <c r="A297" t="s">
        <v>519</v>
      </c>
      <c r="B297" t="s">
        <v>3902</v>
      </c>
      <c r="C297" t="s">
        <v>520</v>
      </c>
      <c r="D297" t="s">
        <v>521</v>
      </c>
      <c r="E297" t="s">
        <v>7</v>
      </c>
      <c r="G297" s="1" t="str">
        <f>SC_enz[[#This Row],[rxn_src]]&amp;"_"&amp;SC_enz[[#This Row],[dir]]</f>
        <v>ATPPRT_c_FWD</v>
      </c>
      <c r="H297" s="1" t="str">
        <f>_xlfn.XLOOKUP(SC_enz[[#This Row],[name_dir]],RT_gsm[Column3],RT_gsm[Column3],"")</f>
        <v>ATPPRT_c_FWD</v>
      </c>
      <c r="I297" s="1" t="str">
        <f>_xlfn.XLOOKUP(SC_enz[[#This Row],[name_dir]],sc_gsm[Column3],sc_gsm[Column3],"")</f>
        <v>ATPPRT_c_FWD</v>
      </c>
    </row>
    <row r="298" spans="1:9" ht="16" x14ac:dyDescent="0.2">
      <c r="A298" t="s">
        <v>522</v>
      </c>
      <c r="B298" t="s">
        <v>3902</v>
      </c>
      <c r="C298" t="s">
        <v>523</v>
      </c>
      <c r="D298" t="s">
        <v>524</v>
      </c>
      <c r="E298" t="s">
        <v>7</v>
      </c>
      <c r="G298" s="1" t="str">
        <f>SC_enz[[#This Row],[rxn_src]]&amp;"_"&amp;SC_enz[[#This Row],[dir]]</f>
        <v>14BMANTF_c_FWD</v>
      </c>
      <c r="H298" s="1" t="str">
        <f>_xlfn.XLOOKUP(SC_enz[[#This Row],[name_dir]],RT_gsm[Column3],RT_gsm[Column3],"")</f>
        <v>14BMANTF_c_FWD</v>
      </c>
      <c r="I298" s="1" t="str">
        <f>_xlfn.XLOOKUP(SC_enz[[#This Row],[name_dir]],sc_gsm[Column3],sc_gsm[Column3],"")</f>
        <v>14BMANTF_c_FWD</v>
      </c>
    </row>
    <row r="299" spans="1:9" ht="16" x14ac:dyDescent="0.2">
      <c r="A299" t="s">
        <v>525</v>
      </c>
      <c r="B299" t="s">
        <v>3902</v>
      </c>
      <c r="C299" t="s">
        <v>526</v>
      </c>
      <c r="D299" t="s">
        <v>527</v>
      </c>
      <c r="E299" t="s">
        <v>7</v>
      </c>
      <c r="G299" s="1" t="str">
        <f>SC_enz[[#This Row],[rxn_src]]&amp;"_"&amp;SC_enz[[#This Row],[dir]]</f>
        <v>BTS1_c_FWD</v>
      </c>
      <c r="H299" s="1" t="str">
        <f>_xlfn.XLOOKUP(SC_enz[[#This Row],[name_dir]],RT_gsm[Column3],RT_gsm[Column3],"")</f>
        <v>BTS1_c_FWD</v>
      </c>
      <c r="I299" s="1" t="str">
        <f>_xlfn.XLOOKUP(SC_enz[[#This Row],[name_dir]],sc_gsm[Column3],sc_gsm[Column3],"")</f>
        <v>BTS1_c_FWD</v>
      </c>
    </row>
    <row r="300" spans="1:9" ht="16" x14ac:dyDescent="0.2">
      <c r="A300" t="s">
        <v>525</v>
      </c>
      <c r="B300" t="s">
        <v>3903</v>
      </c>
      <c r="C300" t="s">
        <v>526</v>
      </c>
      <c r="D300" t="s">
        <v>527</v>
      </c>
      <c r="E300" t="s">
        <v>7</v>
      </c>
      <c r="G300" s="1" t="str">
        <f>SC_enz[[#This Row],[rxn_src]]&amp;"_"&amp;SC_enz[[#This Row],[dir]]</f>
        <v>BTS1_c_REV</v>
      </c>
      <c r="H300" s="1" t="str">
        <f>_xlfn.XLOOKUP(SC_enz[[#This Row],[name_dir]],RT_gsm[Column3],RT_gsm[Column3],"")</f>
        <v>BTS1_c_REV</v>
      </c>
      <c r="I300" s="1" t="str">
        <f>_xlfn.XLOOKUP(SC_enz[[#This Row],[name_dir]],sc_gsm[Column3],sc_gsm[Column3],"")</f>
        <v>BTS1_c_REV</v>
      </c>
    </row>
    <row r="301" spans="1:9" ht="16" x14ac:dyDescent="0.2">
      <c r="A301" t="s">
        <v>528</v>
      </c>
      <c r="B301" t="s">
        <v>3902</v>
      </c>
      <c r="C301" t="s">
        <v>529</v>
      </c>
      <c r="D301" t="s">
        <v>530</v>
      </c>
      <c r="E301" t="s">
        <v>7</v>
      </c>
      <c r="G301" s="1" t="str">
        <f>SC_enz[[#This Row],[rxn_src]]&amp;"_"&amp;SC_enz[[#This Row],[dir]]</f>
        <v>C14STR_c_FWD</v>
      </c>
      <c r="H301" s="1" t="str">
        <f>_xlfn.XLOOKUP(SC_enz[[#This Row],[name_dir]],RT_gsm[Column3],RT_gsm[Column3],"")</f>
        <v>C14STR_c_FWD</v>
      </c>
      <c r="I301" s="1" t="str">
        <f>_xlfn.XLOOKUP(SC_enz[[#This Row],[name_dir]],sc_gsm[Column3],sc_gsm[Column3],"")</f>
        <v>C14STR_c_FWD</v>
      </c>
    </row>
    <row r="302" spans="1:9" ht="16" x14ac:dyDescent="0.2">
      <c r="A302" t="s">
        <v>531</v>
      </c>
      <c r="B302" t="s">
        <v>3902</v>
      </c>
      <c r="C302" t="s">
        <v>532</v>
      </c>
      <c r="D302" t="s">
        <v>533</v>
      </c>
      <c r="E302" t="s">
        <v>12</v>
      </c>
      <c r="F302" t="s">
        <v>534</v>
      </c>
      <c r="G302" s="1" t="str">
        <f>SC_enz[[#This Row],[rxn_src]]&amp;"_"&amp;SC_enz[[#This Row],[dir]]</f>
        <v>C22STDSy_c_FWD</v>
      </c>
      <c r="H302" s="1" t="str">
        <f>_xlfn.XLOOKUP(SC_enz[[#This Row],[name_dir]],RT_gsm[Column3],RT_gsm[Column3],"")</f>
        <v>C22STDSy_c_FWD</v>
      </c>
      <c r="I302" s="1" t="str">
        <f>_xlfn.XLOOKUP(SC_enz[[#This Row],[name_dir]],sc_gsm[Column3],sc_gsm[Column3],"")</f>
        <v>C22STDSy_c_FWD</v>
      </c>
    </row>
    <row r="303" spans="1:9" ht="16" x14ac:dyDescent="0.2">
      <c r="A303" t="s">
        <v>535</v>
      </c>
      <c r="B303" t="s">
        <v>3902</v>
      </c>
      <c r="C303" t="s">
        <v>536</v>
      </c>
      <c r="D303" t="s">
        <v>537</v>
      </c>
      <c r="E303" t="s">
        <v>12</v>
      </c>
      <c r="F303" t="s">
        <v>538</v>
      </c>
      <c r="G303" s="1" t="str">
        <f>SC_enz[[#This Row],[rxn_src]]&amp;"_"&amp;SC_enz[[#This Row],[dir]]</f>
        <v>C3STDH2_c_FWD</v>
      </c>
      <c r="H303" s="1" t="str">
        <f>_xlfn.XLOOKUP(SC_enz[[#This Row],[name_dir]],RT_gsm[Column3],RT_gsm[Column3],"")</f>
        <v>C3STDH2_c_FWD</v>
      </c>
      <c r="I303" s="1" t="str">
        <f>_xlfn.XLOOKUP(SC_enz[[#This Row],[name_dir]],sc_gsm[Column3],sc_gsm[Column3],"")</f>
        <v>C3STDH2_c_FWD</v>
      </c>
    </row>
    <row r="304" spans="1:9" ht="16" x14ac:dyDescent="0.2">
      <c r="A304" t="s">
        <v>539</v>
      </c>
      <c r="B304" t="s">
        <v>3902</v>
      </c>
      <c r="C304" t="s">
        <v>536</v>
      </c>
      <c r="D304" t="s">
        <v>537</v>
      </c>
      <c r="E304" t="s">
        <v>12</v>
      </c>
      <c r="F304" t="s">
        <v>538</v>
      </c>
      <c r="G304" s="1" t="str">
        <f>SC_enz[[#This Row],[rxn_src]]&amp;"_"&amp;SC_enz[[#This Row],[dir]]</f>
        <v>C3STDH1_c_FWD</v>
      </c>
      <c r="H304" s="1" t="str">
        <f>_xlfn.XLOOKUP(SC_enz[[#This Row],[name_dir]],RT_gsm[Column3],RT_gsm[Column3],"")</f>
        <v>C3STDH1_c_FWD</v>
      </c>
      <c r="I304" s="1" t="str">
        <f>_xlfn.XLOOKUP(SC_enz[[#This Row],[name_dir]],sc_gsm[Column3],sc_gsm[Column3],"")</f>
        <v>C3STDH1_c_FWD</v>
      </c>
    </row>
    <row r="305" spans="1:9" ht="16" x14ac:dyDescent="0.2">
      <c r="A305" t="s">
        <v>540</v>
      </c>
      <c r="B305" t="s">
        <v>3902</v>
      </c>
      <c r="C305" t="s">
        <v>541</v>
      </c>
      <c r="D305" t="s">
        <v>542</v>
      </c>
      <c r="E305" t="s">
        <v>12</v>
      </c>
      <c r="F305" t="s">
        <v>543</v>
      </c>
      <c r="G305" s="1" t="str">
        <f>SC_enz[[#This Row],[rxn_src]]&amp;"_"&amp;SC_enz[[#This Row],[dir]]</f>
        <v>C3STKR1_c_FWD</v>
      </c>
      <c r="H305" s="1" t="str">
        <f>_xlfn.XLOOKUP(SC_enz[[#This Row],[name_dir]],RT_gsm[Column3],RT_gsm[Column3],"")</f>
        <v>C3STKR1_c_FWD</v>
      </c>
      <c r="I305" s="1" t="str">
        <f>_xlfn.XLOOKUP(SC_enz[[#This Row],[name_dir]],sc_gsm[Column3],sc_gsm[Column3],"")</f>
        <v>C3STKR1_c_FWD</v>
      </c>
    </row>
    <row r="306" spans="1:9" ht="16" x14ac:dyDescent="0.2">
      <c r="A306" t="s">
        <v>544</v>
      </c>
      <c r="B306" t="s">
        <v>3902</v>
      </c>
      <c r="C306" t="s">
        <v>541</v>
      </c>
      <c r="D306" t="s">
        <v>542</v>
      </c>
      <c r="E306" t="s">
        <v>12</v>
      </c>
      <c r="F306" t="s">
        <v>543</v>
      </c>
      <c r="G306" s="1" t="str">
        <f>SC_enz[[#This Row],[rxn_src]]&amp;"_"&amp;SC_enz[[#This Row],[dir]]</f>
        <v>C3STKR2_c_FWD</v>
      </c>
      <c r="H306" s="1" t="str">
        <f>_xlfn.XLOOKUP(SC_enz[[#This Row],[name_dir]],RT_gsm[Column3],RT_gsm[Column3],"")</f>
        <v>C3STKR2_c_FWD</v>
      </c>
      <c r="I306" s="1" t="str">
        <f>_xlfn.XLOOKUP(SC_enz[[#This Row],[name_dir]],sc_gsm[Column3],sc_gsm[Column3],"")</f>
        <v>C3STKR2_c_FWD</v>
      </c>
    </row>
    <row r="307" spans="1:9" ht="16" x14ac:dyDescent="0.2">
      <c r="A307" t="s">
        <v>545</v>
      </c>
      <c r="B307" t="s">
        <v>3902</v>
      </c>
      <c r="C307" t="s">
        <v>546</v>
      </c>
      <c r="D307" t="s">
        <v>547</v>
      </c>
      <c r="E307" t="s">
        <v>12</v>
      </c>
      <c r="F307" t="s">
        <v>548</v>
      </c>
      <c r="G307" s="1" t="str">
        <f>SC_enz[[#This Row],[rxn_src]]&amp;"_"&amp;SC_enz[[#This Row],[dir]]</f>
        <v>C4STMO1_c_FWD</v>
      </c>
      <c r="H307" s="1" t="str">
        <f>_xlfn.XLOOKUP(SC_enz[[#This Row],[name_dir]],RT_gsm[Column3],RT_gsm[Column3],"")</f>
        <v>C4STMO1_c_FWD</v>
      </c>
      <c r="I307" s="1" t="str">
        <f>_xlfn.XLOOKUP(SC_enz[[#This Row],[name_dir]],sc_gsm[Column3],sc_gsm[Column3],"")</f>
        <v>C4STMO1_c_FWD</v>
      </c>
    </row>
    <row r="308" spans="1:9" ht="16" x14ac:dyDescent="0.2">
      <c r="A308" t="s">
        <v>549</v>
      </c>
      <c r="B308" t="s">
        <v>3902</v>
      </c>
      <c r="C308" t="s">
        <v>546</v>
      </c>
      <c r="D308" t="s">
        <v>547</v>
      </c>
      <c r="E308" t="s">
        <v>12</v>
      </c>
      <c r="F308" t="s">
        <v>548</v>
      </c>
      <c r="G308" s="1" t="str">
        <f>SC_enz[[#This Row],[rxn_src]]&amp;"_"&amp;SC_enz[[#This Row],[dir]]</f>
        <v>C4STMO2_c_FWD</v>
      </c>
      <c r="H308" s="1" t="str">
        <f>_xlfn.XLOOKUP(SC_enz[[#This Row],[name_dir]],RT_gsm[Column3],RT_gsm[Column3],"")</f>
        <v>C4STMO2_c_FWD</v>
      </c>
      <c r="I308" s="1" t="str">
        <f>_xlfn.XLOOKUP(SC_enz[[#This Row],[name_dir]],sc_gsm[Column3],sc_gsm[Column3],"")</f>
        <v>C4STMO2_c_FWD</v>
      </c>
    </row>
    <row r="309" spans="1:9" ht="16" x14ac:dyDescent="0.2">
      <c r="A309" t="s">
        <v>550</v>
      </c>
      <c r="B309" t="s">
        <v>3902</v>
      </c>
      <c r="C309" t="s">
        <v>546</v>
      </c>
      <c r="D309" t="s">
        <v>547</v>
      </c>
      <c r="E309" t="s">
        <v>12</v>
      </c>
      <c r="F309" t="s">
        <v>548</v>
      </c>
      <c r="G309" s="1" t="str">
        <f>SC_enz[[#This Row],[rxn_src]]&amp;"_"&amp;SC_enz[[#This Row],[dir]]</f>
        <v>C4STMO3_c_FWD</v>
      </c>
      <c r="H309" s="1" t="str">
        <f>_xlfn.XLOOKUP(SC_enz[[#This Row],[name_dir]],RT_gsm[Column3],RT_gsm[Column3],"")</f>
        <v>C4STMO3_c_FWD</v>
      </c>
      <c r="I309" s="1" t="str">
        <f>_xlfn.XLOOKUP(SC_enz[[#This Row],[name_dir]],sc_gsm[Column3],sc_gsm[Column3],"")</f>
        <v>C4STMO3_c_FWD</v>
      </c>
    </row>
    <row r="310" spans="1:9" ht="16" x14ac:dyDescent="0.2">
      <c r="A310" t="s">
        <v>551</v>
      </c>
      <c r="B310" t="s">
        <v>3902</v>
      </c>
      <c r="C310" t="s">
        <v>546</v>
      </c>
      <c r="D310" t="s">
        <v>547</v>
      </c>
      <c r="E310" t="s">
        <v>12</v>
      </c>
      <c r="F310" t="s">
        <v>548</v>
      </c>
      <c r="G310" s="1" t="str">
        <f>SC_enz[[#This Row],[rxn_src]]&amp;"_"&amp;SC_enz[[#This Row],[dir]]</f>
        <v>C4STMO4_c_FWD</v>
      </c>
      <c r="H310" s="1" t="str">
        <f>_xlfn.XLOOKUP(SC_enz[[#This Row],[name_dir]],RT_gsm[Column3],RT_gsm[Column3],"")</f>
        <v>C4STMO4_c_FWD</v>
      </c>
      <c r="I310" s="1" t="str">
        <f>_xlfn.XLOOKUP(SC_enz[[#This Row],[name_dir]],sc_gsm[Column3],sc_gsm[Column3],"")</f>
        <v>C4STMO4_c_FWD</v>
      </c>
    </row>
    <row r="311" spans="1:9" ht="16" x14ac:dyDescent="0.2">
      <c r="A311" t="s">
        <v>552</v>
      </c>
      <c r="B311" t="s">
        <v>3902</v>
      </c>
      <c r="C311" t="s">
        <v>553</v>
      </c>
      <c r="D311" t="s">
        <v>554</v>
      </c>
      <c r="E311" t="s">
        <v>12</v>
      </c>
      <c r="F311" t="s">
        <v>534</v>
      </c>
      <c r="G311" s="1" t="str">
        <f>SC_enz[[#This Row],[rxn_src]]&amp;"_"&amp;SC_enz[[#This Row],[dir]]</f>
        <v>C5STDS_c_FWD</v>
      </c>
      <c r="H311" s="1" t="str">
        <f>_xlfn.XLOOKUP(SC_enz[[#This Row],[name_dir]],RT_gsm[Column3],RT_gsm[Column3],"")</f>
        <v>C5STDS_c_FWD</v>
      </c>
      <c r="I311" s="1" t="str">
        <f>_xlfn.XLOOKUP(SC_enz[[#This Row],[name_dir]],sc_gsm[Column3],sc_gsm[Column3],"")</f>
        <v>C5STDS_c_FWD</v>
      </c>
    </row>
    <row r="312" spans="1:9" ht="16" x14ac:dyDescent="0.2">
      <c r="A312" t="s">
        <v>555</v>
      </c>
      <c r="B312" t="s">
        <v>3902</v>
      </c>
      <c r="C312" t="s">
        <v>556</v>
      </c>
      <c r="D312" t="s">
        <v>557</v>
      </c>
      <c r="E312" t="s">
        <v>7</v>
      </c>
      <c r="G312" s="1" t="str">
        <f>SC_enz[[#This Row],[rxn_src]]&amp;"_"&amp;SC_enz[[#This Row],[dir]]</f>
        <v>C8STI_c_FWD</v>
      </c>
      <c r="H312" s="1" t="str">
        <f>_xlfn.XLOOKUP(SC_enz[[#This Row],[name_dir]],RT_gsm[Column3],RT_gsm[Column3],"")</f>
        <v>C8STI_c_FWD</v>
      </c>
      <c r="I312" s="1" t="str">
        <f>_xlfn.XLOOKUP(SC_enz[[#This Row],[name_dir]],sc_gsm[Column3],sc_gsm[Column3],"")</f>
        <v>C8STI_c_FWD</v>
      </c>
    </row>
    <row r="313" spans="1:9" ht="16" x14ac:dyDescent="0.2">
      <c r="A313" t="s">
        <v>558</v>
      </c>
      <c r="B313" t="s">
        <v>3902</v>
      </c>
      <c r="C313" t="s">
        <v>559</v>
      </c>
      <c r="D313" t="s">
        <v>560</v>
      </c>
      <c r="E313" t="s">
        <v>7</v>
      </c>
      <c r="G313" s="1" t="str">
        <f>SC_enz[[#This Row],[rxn_src]]&amp;"_"&amp;SC_enz[[#This Row],[dir]]</f>
        <v>C24STR_r_FWD</v>
      </c>
      <c r="H313" s="1" t="str">
        <f>_xlfn.XLOOKUP(SC_enz[[#This Row],[name_dir]],RT_gsm[Column3],RT_gsm[Column3],"")</f>
        <v>C24STR_r_FWD</v>
      </c>
      <c r="I313" s="1" t="str">
        <f>_xlfn.XLOOKUP(SC_enz[[#This Row],[name_dir]],sc_gsm[Column3],sc_gsm[Column3],"")</f>
        <v>C24STR_r_FWD</v>
      </c>
    </row>
    <row r="314" spans="1:9" ht="16" x14ac:dyDescent="0.2">
      <c r="A314" t="s">
        <v>561</v>
      </c>
      <c r="B314" t="s">
        <v>3902</v>
      </c>
      <c r="C314" t="s">
        <v>562</v>
      </c>
      <c r="D314" t="s">
        <v>563</v>
      </c>
      <c r="E314" t="s">
        <v>7</v>
      </c>
      <c r="G314" s="1" t="str">
        <f>SC_enz[[#This Row],[rxn_src]]&amp;"_"&amp;SC_enz[[#This Row],[dir]]</f>
        <v>CRNOAT_c_FWD</v>
      </c>
      <c r="H314" s="1" t="str">
        <f>_xlfn.XLOOKUP(SC_enz[[#This Row],[name_dir]],RT_gsm[Column3],RT_gsm[Column3],"")</f>
        <v>CRNOAT_c_FWD</v>
      </c>
      <c r="I314" s="1" t="str">
        <f>_xlfn.XLOOKUP(SC_enz[[#This Row],[name_dir]],sc_gsm[Column3],sc_gsm[Column3],"")</f>
        <v>CRNOAT_c_FWD</v>
      </c>
    </row>
    <row r="315" spans="1:9" ht="16" x14ac:dyDescent="0.2">
      <c r="A315" t="s">
        <v>561</v>
      </c>
      <c r="B315" t="s">
        <v>3902</v>
      </c>
      <c r="C315" t="s">
        <v>564</v>
      </c>
      <c r="D315" t="s">
        <v>565</v>
      </c>
      <c r="E315" t="s">
        <v>7</v>
      </c>
      <c r="G315" s="1" t="str">
        <f>SC_enz[[#This Row],[rxn_src]]&amp;"_"&amp;SC_enz[[#This Row],[dir]]</f>
        <v>CRNOAT_c_FWD</v>
      </c>
      <c r="H315" s="1" t="str">
        <f>_xlfn.XLOOKUP(SC_enz[[#This Row],[name_dir]],RT_gsm[Column3],RT_gsm[Column3],"")</f>
        <v>CRNOAT_c_FWD</v>
      </c>
      <c r="I315" s="1" t="str">
        <f>_xlfn.XLOOKUP(SC_enz[[#This Row],[name_dir]],sc_gsm[Column3],sc_gsm[Column3],"")</f>
        <v>CRNOAT_c_FWD</v>
      </c>
    </row>
    <row r="316" spans="1:9" ht="16" x14ac:dyDescent="0.2">
      <c r="A316" t="s">
        <v>566</v>
      </c>
      <c r="B316" t="s">
        <v>3902</v>
      </c>
      <c r="C316" t="s">
        <v>567</v>
      </c>
      <c r="D316" t="s">
        <v>568</v>
      </c>
      <c r="E316" t="s">
        <v>7</v>
      </c>
      <c r="G316" s="1" t="str">
        <f>SC_enz[[#This Row],[rxn_src]]&amp;"_"&amp;SC_enz[[#This Row],[dir]]</f>
        <v>CAT_c_FWD</v>
      </c>
      <c r="H316" s="1" t="str">
        <f>_xlfn.XLOOKUP(SC_enz[[#This Row],[name_dir]],RT_gsm[Column3],RT_gsm[Column3],"")</f>
        <v>CAT_c_FWD</v>
      </c>
      <c r="I316" s="1" t="str">
        <f>_xlfn.XLOOKUP(SC_enz[[#This Row],[name_dir]],sc_gsm[Column3],sc_gsm[Column3],"")</f>
        <v>CAT_c_FWD</v>
      </c>
    </row>
    <row r="317" spans="1:9" ht="16" x14ac:dyDescent="0.2">
      <c r="A317" t="s">
        <v>569</v>
      </c>
      <c r="B317" t="s">
        <v>3902</v>
      </c>
      <c r="C317" t="s">
        <v>570</v>
      </c>
      <c r="D317" t="s">
        <v>571</v>
      </c>
      <c r="E317" t="s">
        <v>7</v>
      </c>
      <c r="G317" s="1" t="str">
        <f>SC_enz[[#This Row],[rxn_src]]&amp;"_"&amp;SC_enz[[#This Row],[dir]]</f>
        <v>CAT_x_FWD</v>
      </c>
      <c r="H317" s="1" t="str">
        <f>_xlfn.XLOOKUP(SC_enz[[#This Row],[name_dir]],RT_gsm[Column3],RT_gsm[Column3],"")</f>
        <v>CAT_x_FWD</v>
      </c>
      <c r="I317" s="1" t="str">
        <f>_xlfn.XLOOKUP(SC_enz[[#This Row],[name_dir]],sc_gsm[Column3],sc_gsm[Column3],"")</f>
        <v>CAT_x_FWD</v>
      </c>
    </row>
    <row r="318" spans="1:9" ht="16" x14ac:dyDescent="0.2">
      <c r="A318" t="s">
        <v>572</v>
      </c>
      <c r="B318" t="s">
        <v>3902</v>
      </c>
      <c r="C318" t="s">
        <v>573</v>
      </c>
      <c r="D318" t="s">
        <v>574</v>
      </c>
      <c r="E318" t="s">
        <v>7</v>
      </c>
      <c r="G318" s="1" t="str">
        <f>SC_enz[[#This Row],[rxn_src]]&amp;"_"&amp;SC_enz[[#This Row],[dir]]</f>
        <v>CERH124A_r_FWD</v>
      </c>
      <c r="H318" s="1" t="str">
        <f>_xlfn.XLOOKUP(SC_enz[[#This Row],[name_dir]],RT_gsm[Column3],RT_gsm[Column3],"")</f>
        <v>CERH124A_r_FWD</v>
      </c>
      <c r="I318" s="1" t="str">
        <f>_xlfn.XLOOKUP(SC_enz[[#This Row],[name_dir]],sc_gsm[Column3],sc_gsm[Column3],"")</f>
        <v>CERH124A_r_FWD</v>
      </c>
    </row>
    <row r="319" spans="1:9" ht="16" x14ac:dyDescent="0.2">
      <c r="A319" t="s">
        <v>575</v>
      </c>
      <c r="B319" t="s">
        <v>3902</v>
      </c>
      <c r="C319" t="s">
        <v>576</v>
      </c>
      <c r="D319" t="s">
        <v>577</v>
      </c>
      <c r="E319" t="s">
        <v>7</v>
      </c>
      <c r="G319" s="1" t="str">
        <f>SC_enz[[#This Row],[rxn_src]]&amp;"_"&amp;SC_enz[[#This Row],[dir]]</f>
        <v>CERH124B_r_FWD</v>
      </c>
      <c r="H319" s="1" t="str">
        <f>_xlfn.XLOOKUP(SC_enz[[#This Row],[name_dir]],RT_gsm[Column3],RT_gsm[Column3],"")</f>
        <v>CERH124B_r_FWD</v>
      </c>
      <c r="I319" s="1" t="str">
        <f>_xlfn.XLOOKUP(SC_enz[[#This Row],[name_dir]],sc_gsm[Column3],sc_gsm[Column3],"")</f>
        <v>CERH124B_r_FWD</v>
      </c>
    </row>
    <row r="320" spans="1:9" ht="16" x14ac:dyDescent="0.2">
      <c r="A320" t="s">
        <v>578</v>
      </c>
      <c r="B320" t="s">
        <v>3902</v>
      </c>
      <c r="C320" t="s">
        <v>573</v>
      </c>
      <c r="D320" t="s">
        <v>574</v>
      </c>
      <c r="E320" t="s">
        <v>7</v>
      </c>
      <c r="G320" s="1" t="str">
        <f>SC_enz[[#This Row],[rxn_src]]&amp;"_"&amp;SC_enz[[#This Row],[dir]]</f>
        <v>CERH126A_r_FWD</v>
      </c>
      <c r="H320" s="1" t="str">
        <f>_xlfn.XLOOKUP(SC_enz[[#This Row],[name_dir]],RT_gsm[Column3],RT_gsm[Column3],"")</f>
        <v>CERH126A_r_FWD</v>
      </c>
      <c r="I320" s="1" t="str">
        <f>_xlfn.XLOOKUP(SC_enz[[#This Row],[name_dir]],sc_gsm[Column3],sc_gsm[Column3],"")</f>
        <v>CERH126A_r_FWD</v>
      </c>
    </row>
    <row r="321" spans="1:9" ht="16" x14ac:dyDescent="0.2">
      <c r="A321" t="s">
        <v>579</v>
      </c>
      <c r="B321" t="s">
        <v>3902</v>
      </c>
      <c r="C321" t="s">
        <v>576</v>
      </c>
      <c r="D321" t="s">
        <v>577</v>
      </c>
      <c r="E321" t="s">
        <v>7</v>
      </c>
      <c r="G321" s="1" t="str">
        <f>SC_enz[[#This Row],[rxn_src]]&amp;"_"&amp;SC_enz[[#This Row],[dir]]</f>
        <v>CERH126B_r_FWD</v>
      </c>
      <c r="H321" s="1" t="str">
        <f>_xlfn.XLOOKUP(SC_enz[[#This Row],[name_dir]],RT_gsm[Column3],RT_gsm[Column3],"")</f>
        <v>CERH126B_r_FWD</v>
      </c>
      <c r="I321" s="1" t="str">
        <f>_xlfn.XLOOKUP(SC_enz[[#This Row],[name_dir]],sc_gsm[Column3],sc_gsm[Column3],"")</f>
        <v>CERH126B_r_FWD</v>
      </c>
    </row>
    <row r="322" spans="1:9" ht="16" x14ac:dyDescent="0.2">
      <c r="A322" t="s">
        <v>580</v>
      </c>
      <c r="B322" t="s">
        <v>3902</v>
      </c>
      <c r="C322" t="s">
        <v>576</v>
      </c>
      <c r="D322" t="s">
        <v>577</v>
      </c>
      <c r="E322" t="s">
        <v>7</v>
      </c>
      <c r="G322" s="1" t="str">
        <f>SC_enz[[#This Row],[rxn_src]]&amp;"_"&amp;SC_enz[[#This Row],[dir]]</f>
        <v>CERH2A24_r_FWD</v>
      </c>
      <c r="H322" s="1" t="str">
        <f>_xlfn.XLOOKUP(SC_enz[[#This Row],[name_dir]],RT_gsm[Column3],RT_gsm[Column3],"")</f>
        <v>CERH2A24_r_FWD</v>
      </c>
      <c r="I322" s="1" t="str">
        <f>_xlfn.XLOOKUP(SC_enz[[#This Row],[name_dir]],sc_gsm[Column3],sc_gsm[Column3],"")</f>
        <v>CERH2A24_r_FWD</v>
      </c>
    </row>
    <row r="323" spans="1:9" ht="16" x14ac:dyDescent="0.2">
      <c r="A323" t="s">
        <v>581</v>
      </c>
      <c r="B323" t="s">
        <v>3902</v>
      </c>
      <c r="C323" t="s">
        <v>576</v>
      </c>
      <c r="D323" t="s">
        <v>577</v>
      </c>
      <c r="E323" t="s">
        <v>7</v>
      </c>
      <c r="G323" s="1" t="str">
        <f>SC_enz[[#This Row],[rxn_src]]&amp;"_"&amp;SC_enz[[#This Row],[dir]]</f>
        <v>CERH2A26_r_FWD</v>
      </c>
      <c r="H323" s="1" t="str">
        <f>_xlfn.XLOOKUP(SC_enz[[#This Row],[name_dir]],RT_gsm[Column3],RT_gsm[Column3],"")</f>
        <v>CERH2A26_r_FWD</v>
      </c>
      <c r="I323" s="1" t="str">
        <f>_xlfn.XLOOKUP(SC_enz[[#This Row],[name_dir]],sc_gsm[Column3],sc_gsm[Column3],"")</f>
        <v>CERH2A26_r_FWD</v>
      </c>
    </row>
    <row r="324" spans="1:9" ht="16" x14ac:dyDescent="0.2">
      <c r="A324" t="s">
        <v>582</v>
      </c>
      <c r="B324" t="s">
        <v>3902</v>
      </c>
      <c r="C324" t="s">
        <v>576</v>
      </c>
      <c r="D324" t="s">
        <v>577</v>
      </c>
      <c r="E324" t="s">
        <v>7</v>
      </c>
      <c r="G324" s="1" t="str">
        <f>SC_enz[[#This Row],[rxn_src]]&amp;"_"&amp;SC_enz[[#This Row],[dir]]</f>
        <v>CERH324_r_FWD</v>
      </c>
      <c r="H324" s="1" t="str">
        <f>_xlfn.XLOOKUP(SC_enz[[#This Row],[name_dir]],RT_gsm[Column3],RT_gsm[Column3],"")</f>
        <v>CERH324_r_FWD</v>
      </c>
      <c r="I324" s="1" t="str">
        <f>_xlfn.XLOOKUP(SC_enz[[#This Row],[name_dir]],sc_gsm[Column3],sc_gsm[Column3],"")</f>
        <v>CERH324_r_FWD</v>
      </c>
    </row>
    <row r="325" spans="1:9" ht="16" x14ac:dyDescent="0.2">
      <c r="A325" t="s">
        <v>583</v>
      </c>
      <c r="B325" t="s">
        <v>3902</v>
      </c>
      <c r="C325" t="s">
        <v>576</v>
      </c>
      <c r="D325" t="s">
        <v>577</v>
      </c>
      <c r="E325" t="s">
        <v>7</v>
      </c>
      <c r="G325" s="1" t="str">
        <f>SC_enz[[#This Row],[rxn_src]]&amp;"_"&amp;SC_enz[[#This Row],[dir]]</f>
        <v>CERH326_r_FWD</v>
      </c>
      <c r="H325" s="1" t="str">
        <f>_xlfn.XLOOKUP(SC_enz[[#This Row],[name_dir]],RT_gsm[Column3],RT_gsm[Column3],"")</f>
        <v>CERH326_r_FWD</v>
      </c>
      <c r="I325" s="1" t="str">
        <f>_xlfn.XLOOKUP(SC_enz[[#This Row],[name_dir]],sc_gsm[Column3],sc_gsm[Column3],"")</f>
        <v>CERH326_r_FWD</v>
      </c>
    </row>
    <row r="326" spans="1:9" ht="16" x14ac:dyDescent="0.2">
      <c r="A326" t="s">
        <v>584</v>
      </c>
      <c r="B326" t="s">
        <v>3902</v>
      </c>
      <c r="C326" t="s">
        <v>585</v>
      </c>
      <c r="D326" t="s">
        <v>586</v>
      </c>
      <c r="E326" t="s">
        <v>7</v>
      </c>
      <c r="G326" s="1" t="str">
        <f>SC_enz[[#This Row],[rxn_src]]&amp;"_"&amp;SC_enz[[#This Row],[dir]]</f>
        <v>CHTNDA_c_FWD</v>
      </c>
      <c r="H326" s="1" t="str">
        <f>_xlfn.XLOOKUP(SC_enz[[#This Row],[name_dir]],RT_gsm[Column3],RT_gsm[Column3],"")</f>
        <v>CHTNDA_c_FWD</v>
      </c>
      <c r="I326" s="1" t="str">
        <f>_xlfn.XLOOKUP(SC_enz[[#This Row],[name_dir]],sc_gsm[Column3],sc_gsm[Column3],"")</f>
        <v>CHTNDA_c_FWD</v>
      </c>
    </row>
    <row r="327" spans="1:9" ht="16" x14ac:dyDescent="0.2">
      <c r="A327" t="s">
        <v>584</v>
      </c>
      <c r="B327" t="s">
        <v>3902</v>
      </c>
      <c r="C327" t="s">
        <v>587</v>
      </c>
      <c r="D327" t="s">
        <v>588</v>
      </c>
      <c r="E327" t="s">
        <v>7</v>
      </c>
      <c r="G327" s="1" t="str">
        <f>SC_enz[[#This Row],[rxn_src]]&amp;"_"&amp;SC_enz[[#This Row],[dir]]</f>
        <v>CHTNDA_c_FWD</v>
      </c>
      <c r="H327" s="1" t="str">
        <f>_xlfn.XLOOKUP(SC_enz[[#This Row],[name_dir]],RT_gsm[Column3],RT_gsm[Column3],"")</f>
        <v>CHTNDA_c_FWD</v>
      </c>
      <c r="I327" s="1" t="str">
        <f>_xlfn.XLOOKUP(SC_enz[[#This Row],[name_dir]],sc_gsm[Column3],sc_gsm[Column3],"")</f>
        <v>CHTNDA_c_FWD</v>
      </c>
    </row>
    <row r="328" spans="1:9" ht="16" x14ac:dyDescent="0.2">
      <c r="A328" t="s">
        <v>589</v>
      </c>
      <c r="B328" t="s">
        <v>3902</v>
      </c>
      <c r="C328" t="s">
        <v>590</v>
      </c>
      <c r="D328" t="s">
        <v>591</v>
      </c>
      <c r="E328" t="s">
        <v>12</v>
      </c>
      <c r="F328" t="s">
        <v>592</v>
      </c>
      <c r="G328" s="1" t="str">
        <f>SC_enz[[#This Row],[rxn_src]]&amp;"_"&amp;SC_enz[[#This Row],[dir]]</f>
        <v>CHTNS_c_FWD</v>
      </c>
      <c r="H328" s="1" t="str">
        <f>_xlfn.XLOOKUP(SC_enz[[#This Row],[name_dir]],RT_gsm[Column3],RT_gsm[Column3],"")</f>
        <v>CHTNS_c_FWD</v>
      </c>
      <c r="I328" s="1" t="str">
        <f>_xlfn.XLOOKUP(SC_enz[[#This Row],[name_dir]],sc_gsm[Column3],sc_gsm[Column3],"")</f>
        <v>CHTNS_c_FWD</v>
      </c>
    </row>
    <row r="329" spans="1:9" ht="16" x14ac:dyDescent="0.2">
      <c r="A329" t="s">
        <v>589</v>
      </c>
      <c r="B329" t="s">
        <v>3902</v>
      </c>
      <c r="C329" t="s">
        <v>593</v>
      </c>
      <c r="D329" t="s">
        <v>594</v>
      </c>
      <c r="E329" t="s">
        <v>12</v>
      </c>
      <c r="F329" t="s">
        <v>592</v>
      </c>
      <c r="G329" s="1" t="str">
        <f>SC_enz[[#This Row],[rxn_src]]&amp;"_"&amp;SC_enz[[#This Row],[dir]]</f>
        <v>CHTNS_c_FWD</v>
      </c>
      <c r="H329" s="1" t="str">
        <f>_xlfn.XLOOKUP(SC_enz[[#This Row],[name_dir]],RT_gsm[Column3],RT_gsm[Column3],"")</f>
        <v>CHTNS_c_FWD</v>
      </c>
      <c r="I329" s="1" t="str">
        <f>_xlfn.XLOOKUP(SC_enz[[#This Row],[name_dir]],sc_gsm[Column3],sc_gsm[Column3],"")</f>
        <v>CHTNS_c_FWD</v>
      </c>
    </row>
    <row r="330" spans="1:9" ht="16" x14ac:dyDescent="0.2">
      <c r="A330" t="s">
        <v>589</v>
      </c>
      <c r="B330" t="s">
        <v>3902</v>
      </c>
      <c r="C330" t="s">
        <v>595</v>
      </c>
      <c r="D330" t="s">
        <v>596</v>
      </c>
      <c r="E330" t="s">
        <v>12</v>
      </c>
      <c r="F330" t="s">
        <v>592</v>
      </c>
      <c r="G330" s="1" t="str">
        <f>SC_enz[[#This Row],[rxn_src]]&amp;"_"&amp;SC_enz[[#This Row],[dir]]</f>
        <v>CHTNS_c_FWD</v>
      </c>
      <c r="H330" s="1" t="str">
        <f>_xlfn.XLOOKUP(SC_enz[[#This Row],[name_dir]],RT_gsm[Column3],RT_gsm[Column3],"")</f>
        <v>CHTNS_c_FWD</v>
      </c>
      <c r="I330" s="1" t="str">
        <f>_xlfn.XLOOKUP(SC_enz[[#This Row],[name_dir]],sc_gsm[Column3],sc_gsm[Column3],"")</f>
        <v>CHTNS_c_FWD</v>
      </c>
    </row>
    <row r="331" spans="1:9" ht="16" x14ac:dyDescent="0.2">
      <c r="A331" t="s">
        <v>597</v>
      </c>
      <c r="B331" t="s">
        <v>3902</v>
      </c>
      <c r="C331" t="s">
        <v>598</v>
      </c>
      <c r="D331" t="s">
        <v>599</v>
      </c>
      <c r="E331" t="s">
        <v>7</v>
      </c>
      <c r="G331" s="1" t="str">
        <f>SC_enz[[#This Row],[rxn_src]]&amp;"_"&amp;SC_enz[[#This Row],[dir]]</f>
        <v>CHOLK_c_FWD</v>
      </c>
      <c r="H331" s="1" t="str">
        <f>_xlfn.XLOOKUP(SC_enz[[#This Row],[name_dir]],RT_gsm[Column3],RT_gsm[Column3],"")</f>
        <v>CHOLK_c_FWD</v>
      </c>
      <c r="I331" s="1" t="str">
        <f>_xlfn.XLOOKUP(SC_enz[[#This Row],[name_dir]],sc_gsm[Column3],sc_gsm[Column3],"")</f>
        <v>CHOLK_c_FWD</v>
      </c>
    </row>
    <row r="332" spans="1:9" ht="16" x14ac:dyDescent="0.2">
      <c r="A332" t="s">
        <v>600</v>
      </c>
      <c r="B332" t="s">
        <v>3902</v>
      </c>
      <c r="C332" t="s">
        <v>601</v>
      </c>
      <c r="D332" t="s">
        <v>602</v>
      </c>
      <c r="E332" t="s">
        <v>7</v>
      </c>
      <c r="G332" s="1" t="str">
        <f>SC_enz[[#This Row],[rxn_src]]&amp;"_"&amp;SC_enz[[#This Row],[dir]]</f>
        <v>CHLPCTD_c_FWD</v>
      </c>
      <c r="H332" s="1" t="str">
        <f>_xlfn.XLOOKUP(SC_enz[[#This Row],[name_dir]],RT_gsm[Column3],RT_gsm[Column3],"")</f>
        <v>CHLPCTD_c_FWD</v>
      </c>
      <c r="I332" s="1" t="str">
        <f>_xlfn.XLOOKUP(SC_enz[[#This Row],[name_dir]],sc_gsm[Column3],sc_gsm[Column3],"")</f>
        <v>CHLPCTD_c_FWD</v>
      </c>
    </row>
    <row r="333" spans="1:9" ht="16" x14ac:dyDescent="0.2">
      <c r="A333" t="s">
        <v>603</v>
      </c>
      <c r="B333" t="s">
        <v>3902</v>
      </c>
      <c r="C333" t="s">
        <v>604</v>
      </c>
      <c r="D333" t="s">
        <v>605</v>
      </c>
      <c r="E333" t="s">
        <v>7</v>
      </c>
      <c r="G333" s="1" t="str">
        <f>SC_enz[[#This Row],[rxn_src]]&amp;"_"&amp;SC_enz[[#This Row],[dir]]</f>
        <v>CHORM_c_FWD</v>
      </c>
      <c r="H333" s="1" t="str">
        <f>_xlfn.XLOOKUP(SC_enz[[#This Row],[name_dir]],RT_gsm[Column3],RT_gsm[Column3],"")</f>
        <v>CHORM_c_FWD</v>
      </c>
      <c r="I333" s="1" t="str">
        <f>_xlfn.XLOOKUP(SC_enz[[#This Row],[name_dir]],sc_gsm[Column3],sc_gsm[Column3],"")</f>
        <v>CHORM_c_FWD</v>
      </c>
    </row>
    <row r="334" spans="1:9" ht="16" x14ac:dyDescent="0.2">
      <c r="A334" t="s">
        <v>606</v>
      </c>
      <c r="B334" t="s">
        <v>3902</v>
      </c>
      <c r="C334" t="s">
        <v>607</v>
      </c>
      <c r="D334" t="s">
        <v>608</v>
      </c>
      <c r="E334" t="s">
        <v>7</v>
      </c>
      <c r="G334" s="1" t="str">
        <f>SC_enz[[#This Row],[rxn_src]]&amp;"_"&amp;SC_enz[[#This Row],[dir]]</f>
        <v>CHORS_c_FWD</v>
      </c>
      <c r="H334" s="1" t="str">
        <f>_xlfn.XLOOKUP(SC_enz[[#This Row],[name_dir]],RT_gsm[Column3],RT_gsm[Column3],"")</f>
        <v>CHORS_c_FWD</v>
      </c>
      <c r="I334" s="1" t="str">
        <f>_xlfn.XLOOKUP(SC_enz[[#This Row],[name_dir]],sc_gsm[Column3],sc_gsm[Column3],"")</f>
        <v>CHORS_c_FWD</v>
      </c>
    </row>
    <row r="335" spans="1:9" ht="16" x14ac:dyDescent="0.2">
      <c r="A335" t="s">
        <v>609</v>
      </c>
      <c r="B335" t="s">
        <v>3902</v>
      </c>
      <c r="C335" t="s">
        <v>610</v>
      </c>
      <c r="D335" t="s">
        <v>611</v>
      </c>
      <c r="E335" t="s">
        <v>12</v>
      </c>
      <c r="F335" t="s">
        <v>612</v>
      </c>
      <c r="G335" s="1" t="str">
        <f>SC_enz[[#This Row],[rxn_src]]&amp;"_"&amp;SC_enz[[#This Row],[dir]]</f>
        <v>FRTT_l_FWD</v>
      </c>
      <c r="H335" s="1" t="str">
        <f>_xlfn.XLOOKUP(SC_enz[[#This Row],[name_dir]],RT_gsm[Column3],RT_gsm[Column3],"")</f>
        <v>FRTT_l_FWD</v>
      </c>
      <c r="I335" s="1" t="str">
        <f>_xlfn.XLOOKUP(SC_enz[[#This Row],[name_dir]],sc_gsm[Column3],sc_gsm[Column3],"")</f>
        <v>FRTT_l_FWD</v>
      </c>
    </row>
    <row r="336" spans="1:9" ht="16" x14ac:dyDescent="0.2">
      <c r="A336" t="s">
        <v>613</v>
      </c>
      <c r="B336" t="s">
        <v>3902</v>
      </c>
      <c r="C336" t="s">
        <v>610</v>
      </c>
      <c r="D336" t="s">
        <v>611</v>
      </c>
      <c r="E336" t="s">
        <v>12</v>
      </c>
      <c r="F336" t="s">
        <v>612</v>
      </c>
      <c r="G336" s="1" t="str">
        <f>SC_enz[[#This Row],[rxn_src]]&amp;"_"&amp;SC_enz[[#This Row],[dir]]</f>
        <v>GGTT_l_FWD</v>
      </c>
      <c r="H336" s="1" t="str">
        <f>_xlfn.XLOOKUP(SC_enz[[#This Row],[name_dir]],RT_gsm[Column3],RT_gsm[Column3],"")</f>
        <v>GGTT_l_FWD</v>
      </c>
      <c r="I336" s="1" t="str">
        <f>_xlfn.XLOOKUP(SC_enz[[#This Row],[name_dir]],sc_gsm[Column3],sc_gsm[Column3],"")</f>
        <v>GGTT_l_FWD</v>
      </c>
    </row>
    <row r="337" spans="1:9" ht="16" x14ac:dyDescent="0.2">
      <c r="A337" t="s">
        <v>614</v>
      </c>
      <c r="B337" t="s">
        <v>3902</v>
      </c>
      <c r="C337" t="s">
        <v>610</v>
      </c>
      <c r="D337" t="s">
        <v>611</v>
      </c>
      <c r="E337" t="s">
        <v>12</v>
      </c>
      <c r="F337" t="s">
        <v>612</v>
      </c>
      <c r="G337" s="1" t="str">
        <f>SC_enz[[#This Row],[rxn_src]]&amp;"_"&amp;SC_enz[[#This Row],[dir]]</f>
        <v>PPTT_l_FWD</v>
      </c>
      <c r="H337" s="1" t="str">
        <f>_xlfn.XLOOKUP(SC_enz[[#This Row],[name_dir]],RT_gsm[Column3],RT_gsm[Column3],"")</f>
        <v>PPTT_l_FWD</v>
      </c>
      <c r="I337" s="1" t="str">
        <f>_xlfn.XLOOKUP(SC_enz[[#This Row],[name_dir]],sc_gsm[Column3],sc_gsm[Column3],"")</f>
        <v>PPTT_l_FWD</v>
      </c>
    </row>
    <row r="338" spans="1:9" ht="16" x14ac:dyDescent="0.2">
      <c r="A338" t="s">
        <v>615</v>
      </c>
      <c r="B338" t="s">
        <v>3902</v>
      </c>
      <c r="C338" t="s">
        <v>610</v>
      </c>
      <c r="D338" t="s">
        <v>611</v>
      </c>
      <c r="E338" t="s">
        <v>12</v>
      </c>
      <c r="F338" t="s">
        <v>612</v>
      </c>
      <c r="G338" s="1" t="str">
        <f>SC_enz[[#This Row],[rxn_src]]&amp;"_"&amp;SC_enz[[#This Row],[dir]]</f>
        <v>PRENT6_l_FWD</v>
      </c>
      <c r="H338" s="1" t="str">
        <f>_xlfn.XLOOKUP(SC_enz[[#This Row],[name_dir]],RT_gsm[Column3],RT_gsm[Column3],"")</f>
        <v>PRENT6_l_FWD</v>
      </c>
      <c r="I338" s="1" t="str">
        <f>_xlfn.XLOOKUP(SC_enz[[#This Row],[name_dir]],sc_gsm[Column3],sc_gsm[Column3],"")</f>
        <v>PRENT6_l_FWD</v>
      </c>
    </row>
    <row r="339" spans="1:9" ht="16" x14ac:dyDescent="0.2">
      <c r="A339" t="s">
        <v>616</v>
      </c>
      <c r="B339" t="s">
        <v>3902</v>
      </c>
      <c r="C339" t="s">
        <v>610</v>
      </c>
      <c r="D339" t="s">
        <v>611</v>
      </c>
      <c r="E339" t="s">
        <v>12</v>
      </c>
      <c r="F339" t="s">
        <v>612</v>
      </c>
      <c r="G339" s="1" t="str">
        <f>SC_enz[[#This Row],[rxn_src]]&amp;"_"&amp;SC_enz[[#This Row],[dir]]</f>
        <v>PRENT7_l_FWD</v>
      </c>
      <c r="H339" s="1" t="str">
        <f>_xlfn.XLOOKUP(SC_enz[[#This Row],[name_dir]],RT_gsm[Column3],RT_gsm[Column3],"")</f>
        <v>PRENT7_l_FWD</v>
      </c>
      <c r="I339" s="1" t="str">
        <f>_xlfn.XLOOKUP(SC_enz[[#This Row],[name_dir]],sc_gsm[Column3],sc_gsm[Column3],"")</f>
        <v>PRENT7_l_FWD</v>
      </c>
    </row>
    <row r="340" spans="1:9" ht="16" x14ac:dyDescent="0.2">
      <c r="A340" t="s">
        <v>617</v>
      </c>
      <c r="B340" t="s">
        <v>3902</v>
      </c>
      <c r="C340" t="s">
        <v>610</v>
      </c>
      <c r="D340" t="s">
        <v>611</v>
      </c>
      <c r="E340" t="s">
        <v>12</v>
      </c>
      <c r="F340" t="s">
        <v>612</v>
      </c>
      <c r="G340" s="1" t="str">
        <f>SC_enz[[#This Row],[rxn_src]]&amp;"_"&amp;SC_enz[[#This Row],[dir]]</f>
        <v>PRENT8_l_FWD</v>
      </c>
      <c r="H340" s="1" t="str">
        <f>_xlfn.XLOOKUP(SC_enz[[#This Row],[name_dir]],RT_gsm[Column3],RT_gsm[Column3],"")</f>
        <v>PRENT8_l_FWD</v>
      </c>
      <c r="I340" s="1" t="str">
        <f>_xlfn.XLOOKUP(SC_enz[[#This Row],[name_dir]],sc_gsm[Column3],sc_gsm[Column3],"")</f>
        <v>PRENT8_l_FWD</v>
      </c>
    </row>
    <row r="341" spans="1:9" ht="16" x14ac:dyDescent="0.2">
      <c r="A341" t="s">
        <v>618</v>
      </c>
      <c r="B341" t="s">
        <v>3902</v>
      </c>
      <c r="C341" t="s">
        <v>610</v>
      </c>
      <c r="D341" t="s">
        <v>611</v>
      </c>
      <c r="E341" t="s">
        <v>12</v>
      </c>
      <c r="F341" t="s">
        <v>612</v>
      </c>
      <c r="G341" s="1" t="str">
        <f>SC_enz[[#This Row],[rxn_src]]&amp;"_"&amp;SC_enz[[#This Row],[dir]]</f>
        <v>PRENT9_l_FWD</v>
      </c>
      <c r="H341" s="1" t="str">
        <f>_xlfn.XLOOKUP(SC_enz[[#This Row],[name_dir]],RT_gsm[Column3],RT_gsm[Column3],"")</f>
        <v>PRENT9_l_FWD</v>
      </c>
      <c r="I341" s="1" t="str">
        <f>_xlfn.XLOOKUP(SC_enz[[#This Row],[name_dir]],sc_gsm[Column3],sc_gsm[Column3],"")</f>
        <v>PRENT9_l_FWD</v>
      </c>
    </row>
    <row r="342" spans="1:9" ht="16" x14ac:dyDescent="0.2">
      <c r="A342" t="s">
        <v>619</v>
      </c>
      <c r="B342" t="s">
        <v>3902</v>
      </c>
      <c r="C342" t="s">
        <v>610</v>
      </c>
      <c r="D342" t="s">
        <v>611</v>
      </c>
      <c r="E342" t="s">
        <v>12</v>
      </c>
      <c r="F342" t="s">
        <v>612</v>
      </c>
      <c r="G342" s="1" t="str">
        <f>SC_enz[[#This Row],[rxn_src]]&amp;"_"&amp;SC_enz[[#This Row],[dir]]</f>
        <v>PRENT10_l_FWD</v>
      </c>
      <c r="H342" s="1" t="str">
        <f>_xlfn.XLOOKUP(SC_enz[[#This Row],[name_dir]],RT_gsm[Column3],RT_gsm[Column3],"")</f>
        <v>PRENT10_l_FWD</v>
      </c>
      <c r="I342" s="1" t="str">
        <f>_xlfn.XLOOKUP(SC_enz[[#This Row],[name_dir]],sc_gsm[Column3],sc_gsm[Column3],"")</f>
        <v>PRENT10_l_FWD</v>
      </c>
    </row>
    <row r="343" spans="1:9" ht="16" x14ac:dyDescent="0.2">
      <c r="A343" t="s">
        <v>620</v>
      </c>
      <c r="B343" t="s">
        <v>3902</v>
      </c>
      <c r="C343" t="s">
        <v>610</v>
      </c>
      <c r="D343" t="s">
        <v>611</v>
      </c>
      <c r="E343" t="s">
        <v>12</v>
      </c>
      <c r="F343" t="s">
        <v>612</v>
      </c>
      <c r="G343" s="1" t="str">
        <f>SC_enz[[#This Row],[rxn_src]]&amp;"_"&amp;SC_enz[[#This Row],[dir]]</f>
        <v>PRENT11_l_FWD</v>
      </c>
      <c r="H343" s="1" t="str">
        <f>_xlfn.XLOOKUP(SC_enz[[#This Row],[name_dir]],RT_gsm[Column3],RT_gsm[Column3],"")</f>
        <v>PRENT11_l_FWD</v>
      </c>
      <c r="I343" s="1" t="str">
        <f>_xlfn.XLOOKUP(SC_enz[[#This Row],[name_dir]],sc_gsm[Column3],sc_gsm[Column3],"")</f>
        <v>PRENT11_l_FWD</v>
      </c>
    </row>
    <row r="344" spans="1:9" ht="16" x14ac:dyDescent="0.2">
      <c r="A344" t="s">
        <v>621</v>
      </c>
      <c r="B344" t="s">
        <v>3902</v>
      </c>
      <c r="C344" t="s">
        <v>610</v>
      </c>
      <c r="D344" t="s">
        <v>611</v>
      </c>
      <c r="E344" t="s">
        <v>12</v>
      </c>
      <c r="F344" t="s">
        <v>612</v>
      </c>
      <c r="G344" s="1" t="str">
        <f>SC_enz[[#This Row],[rxn_src]]&amp;"_"&amp;SC_enz[[#This Row],[dir]]</f>
        <v>PRENT12_l_FWD</v>
      </c>
      <c r="H344" s="1" t="str">
        <f>_xlfn.XLOOKUP(SC_enz[[#This Row],[name_dir]],RT_gsm[Column3],RT_gsm[Column3],"")</f>
        <v>PRENT12_l_FWD</v>
      </c>
      <c r="I344" s="1" t="str">
        <f>_xlfn.XLOOKUP(SC_enz[[#This Row],[name_dir]],sc_gsm[Column3],sc_gsm[Column3],"")</f>
        <v>PRENT12_l_FWD</v>
      </c>
    </row>
    <row r="345" spans="1:9" ht="16" x14ac:dyDescent="0.2">
      <c r="A345" t="s">
        <v>622</v>
      </c>
      <c r="B345" t="s">
        <v>3902</v>
      </c>
      <c r="C345" t="s">
        <v>610</v>
      </c>
      <c r="D345" t="s">
        <v>611</v>
      </c>
      <c r="E345" t="s">
        <v>12</v>
      </c>
      <c r="F345" t="s">
        <v>612</v>
      </c>
      <c r="G345" s="1" t="str">
        <f>SC_enz[[#This Row],[rxn_src]]&amp;"_"&amp;SC_enz[[#This Row],[dir]]</f>
        <v>PRENT13_l_FWD</v>
      </c>
      <c r="H345" s="1" t="str">
        <f>_xlfn.XLOOKUP(SC_enz[[#This Row],[name_dir]],RT_gsm[Column3],RT_gsm[Column3],"")</f>
        <v>PRENT13_l_FWD</v>
      </c>
      <c r="I345" s="1" t="str">
        <f>_xlfn.XLOOKUP(SC_enz[[#This Row],[name_dir]],sc_gsm[Column3],sc_gsm[Column3],"")</f>
        <v>PRENT13_l_FWD</v>
      </c>
    </row>
    <row r="346" spans="1:9" ht="16" x14ac:dyDescent="0.2">
      <c r="A346" t="s">
        <v>623</v>
      </c>
      <c r="B346" t="s">
        <v>3902</v>
      </c>
      <c r="C346" t="s">
        <v>610</v>
      </c>
      <c r="D346" t="s">
        <v>611</v>
      </c>
      <c r="E346" t="s">
        <v>12</v>
      </c>
      <c r="F346" t="s">
        <v>612</v>
      </c>
      <c r="G346" s="1" t="str">
        <f>SC_enz[[#This Row],[rxn_src]]&amp;"_"&amp;SC_enz[[#This Row],[dir]]</f>
        <v>PRENT14_l_FWD</v>
      </c>
      <c r="H346" s="1" t="str">
        <f>_xlfn.XLOOKUP(SC_enz[[#This Row],[name_dir]],RT_gsm[Column3],RT_gsm[Column3],"")</f>
        <v>PRENT14_l_FWD</v>
      </c>
      <c r="I346" s="1" t="str">
        <f>_xlfn.XLOOKUP(SC_enz[[#This Row],[name_dir]],sc_gsm[Column3],sc_gsm[Column3],"")</f>
        <v>PRENT14_l_FWD</v>
      </c>
    </row>
    <row r="347" spans="1:9" ht="16" x14ac:dyDescent="0.2">
      <c r="A347" t="s">
        <v>624</v>
      </c>
      <c r="B347" t="s">
        <v>3902</v>
      </c>
      <c r="C347" t="s">
        <v>610</v>
      </c>
      <c r="D347" t="s">
        <v>611</v>
      </c>
      <c r="E347" t="s">
        <v>12</v>
      </c>
      <c r="F347" t="s">
        <v>612</v>
      </c>
      <c r="G347" s="1" t="str">
        <f>SC_enz[[#This Row],[rxn_src]]&amp;"_"&amp;SC_enz[[#This Row],[dir]]</f>
        <v>PRENT15_l_FWD</v>
      </c>
      <c r="H347" s="1" t="str">
        <f>_xlfn.XLOOKUP(SC_enz[[#This Row],[name_dir]],RT_gsm[Column3],RT_gsm[Column3],"")</f>
        <v>PRENT15_l_FWD</v>
      </c>
      <c r="I347" s="1" t="str">
        <f>_xlfn.XLOOKUP(SC_enz[[#This Row],[name_dir]],sc_gsm[Column3],sc_gsm[Column3],"")</f>
        <v>PRENT15_l_FWD</v>
      </c>
    </row>
    <row r="348" spans="1:9" ht="16" x14ac:dyDescent="0.2">
      <c r="A348" t="s">
        <v>625</v>
      </c>
      <c r="B348" t="s">
        <v>3902</v>
      </c>
      <c r="C348" t="s">
        <v>610</v>
      </c>
      <c r="D348" t="s">
        <v>611</v>
      </c>
      <c r="E348" t="s">
        <v>12</v>
      </c>
      <c r="F348" t="s">
        <v>612</v>
      </c>
      <c r="G348" s="1" t="str">
        <f>SC_enz[[#This Row],[rxn_src]]&amp;"_"&amp;SC_enz[[#This Row],[dir]]</f>
        <v>PRENT16_l_FWD</v>
      </c>
      <c r="H348" s="1" t="str">
        <f>_xlfn.XLOOKUP(SC_enz[[#This Row],[name_dir]],RT_gsm[Column3],RT_gsm[Column3],"")</f>
        <v>PRENT16_l_FWD</v>
      </c>
      <c r="I348" s="1" t="str">
        <f>_xlfn.XLOOKUP(SC_enz[[#This Row],[name_dir]],sc_gsm[Column3],sc_gsm[Column3],"")</f>
        <v>PRENT16_l_FWD</v>
      </c>
    </row>
    <row r="349" spans="1:9" ht="16" x14ac:dyDescent="0.2">
      <c r="A349" t="s">
        <v>625</v>
      </c>
      <c r="B349" t="s">
        <v>3903</v>
      </c>
      <c r="C349" t="s">
        <v>610</v>
      </c>
      <c r="D349" t="s">
        <v>611</v>
      </c>
      <c r="E349" t="s">
        <v>12</v>
      </c>
      <c r="F349" t="s">
        <v>612</v>
      </c>
      <c r="G349" s="1" t="str">
        <f>SC_enz[[#This Row],[rxn_src]]&amp;"_"&amp;SC_enz[[#This Row],[dir]]</f>
        <v>PRENT16_l_REV</v>
      </c>
      <c r="H349" s="1" t="str">
        <f>_xlfn.XLOOKUP(SC_enz[[#This Row],[name_dir]],RT_gsm[Column3],RT_gsm[Column3],"")</f>
        <v>PRENT16_l_REV</v>
      </c>
      <c r="I349" s="1" t="str">
        <f>_xlfn.XLOOKUP(SC_enz[[#This Row],[name_dir]],sc_gsm[Column3],sc_gsm[Column3],"")</f>
        <v>PRENT16_l_REV</v>
      </c>
    </row>
    <row r="350" spans="1:9" ht="16" x14ac:dyDescent="0.2">
      <c r="A350" t="s">
        <v>626</v>
      </c>
      <c r="B350" t="s">
        <v>3902</v>
      </c>
      <c r="C350" t="s">
        <v>610</v>
      </c>
      <c r="D350" t="s">
        <v>611</v>
      </c>
      <c r="E350" t="s">
        <v>12</v>
      </c>
      <c r="F350" t="s">
        <v>612</v>
      </c>
      <c r="G350" s="1" t="str">
        <f>SC_enz[[#This Row],[rxn_src]]&amp;"_"&amp;SC_enz[[#This Row],[dir]]</f>
        <v>PRENT17_l_FWD</v>
      </c>
      <c r="H350" s="1" t="str">
        <f>_xlfn.XLOOKUP(SC_enz[[#This Row],[name_dir]],RT_gsm[Column3],RT_gsm[Column3],"")</f>
        <v>PRENT17_l_FWD</v>
      </c>
      <c r="I350" s="1" t="str">
        <f>_xlfn.XLOOKUP(SC_enz[[#This Row],[name_dir]],sc_gsm[Column3],sc_gsm[Column3],"")</f>
        <v>PRENT17_l_FWD</v>
      </c>
    </row>
    <row r="351" spans="1:9" ht="16" x14ac:dyDescent="0.2">
      <c r="A351" t="s">
        <v>626</v>
      </c>
      <c r="B351" t="s">
        <v>3903</v>
      </c>
      <c r="C351" t="s">
        <v>610</v>
      </c>
      <c r="D351" t="s">
        <v>611</v>
      </c>
      <c r="E351" t="s">
        <v>12</v>
      </c>
      <c r="F351" t="s">
        <v>612</v>
      </c>
      <c r="G351" s="1" t="str">
        <f>SC_enz[[#This Row],[rxn_src]]&amp;"_"&amp;SC_enz[[#This Row],[dir]]</f>
        <v>PRENT17_l_REV</v>
      </c>
      <c r="H351" s="1" t="str">
        <f>_xlfn.XLOOKUP(SC_enz[[#This Row],[name_dir]],RT_gsm[Column3],RT_gsm[Column3],"")</f>
        <v>PRENT17_l_REV</v>
      </c>
      <c r="I351" s="1" t="str">
        <f>_xlfn.XLOOKUP(SC_enz[[#This Row],[name_dir]],sc_gsm[Column3],sc_gsm[Column3],"")</f>
        <v>PRENT17_l_REV</v>
      </c>
    </row>
    <row r="352" spans="1:9" ht="16" x14ac:dyDescent="0.2">
      <c r="A352" t="s">
        <v>627</v>
      </c>
      <c r="B352" t="s">
        <v>3902</v>
      </c>
      <c r="C352" t="s">
        <v>610</v>
      </c>
      <c r="D352" t="s">
        <v>611</v>
      </c>
      <c r="E352" t="s">
        <v>12</v>
      </c>
      <c r="F352" t="s">
        <v>612</v>
      </c>
      <c r="G352" s="1" t="str">
        <f>SC_enz[[#This Row],[rxn_src]]&amp;"_"&amp;SC_enz[[#This Row],[dir]]</f>
        <v>PRENT18_l_FWD</v>
      </c>
      <c r="H352" s="1" t="str">
        <f>_xlfn.XLOOKUP(SC_enz[[#This Row],[name_dir]],RT_gsm[Column3],RT_gsm[Column3],"")</f>
        <v>PRENT18_l_FWD</v>
      </c>
      <c r="I352" s="1" t="str">
        <f>_xlfn.XLOOKUP(SC_enz[[#This Row],[name_dir]],sc_gsm[Column3],sc_gsm[Column3],"")</f>
        <v>PRENT18_l_FWD</v>
      </c>
    </row>
    <row r="353" spans="1:9" ht="16" x14ac:dyDescent="0.2">
      <c r="A353" t="s">
        <v>628</v>
      </c>
      <c r="B353" t="s">
        <v>3902</v>
      </c>
      <c r="C353" t="s">
        <v>610</v>
      </c>
      <c r="D353" t="s">
        <v>611</v>
      </c>
      <c r="E353" t="s">
        <v>12</v>
      </c>
      <c r="F353" t="s">
        <v>612</v>
      </c>
      <c r="G353" s="1" t="str">
        <f>SC_enz[[#This Row],[rxn_src]]&amp;"_"&amp;SC_enz[[#This Row],[dir]]</f>
        <v>PRENT19_l_FWD</v>
      </c>
      <c r="H353" s="1" t="str">
        <f>_xlfn.XLOOKUP(SC_enz[[#This Row],[name_dir]],RT_gsm[Column3],RT_gsm[Column3],"")</f>
        <v>PRENT19_l_FWD</v>
      </c>
      <c r="I353" s="1" t="str">
        <f>_xlfn.XLOOKUP(SC_enz[[#This Row],[name_dir]],sc_gsm[Column3],sc_gsm[Column3],"")</f>
        <v>PRENT19_l_FWD</v>
      </c>
    </row>
    <row r="354" spans="1:9" ht="16" x14ac:dyDescent="0.2">
      <c r="A354" t="s">
        <v>629</v>
      </c>
      <c r="B354" t="s">
        <v>3902</v>
      </c>
      <c r="C354" t="s">
        <v>610</v>
      </c>
      <c r="D354" t="s">
        <v>611</v>
      </c>
      <c r="E354" t="s">
        <v>12</v>
      </c>
      <c r="F354" t="s">
        <v>612</v>
      </c>
      <c r="G354" s="1" t="str">
        <f>SC_enz[[#This Row],[rxn_src]]&amp;"_"&amp;SC_enz[[#This Row],[dir]]</f>
        <v>PRENT20_l_FWD</v>
      </c>
      <c r="H354" s="1" t="str">
        <f>_xlfn.XLOOKUP(SC_enz[[#This Row],[name_dir]],RT_gsm[Column3],RT_gsm[Column3],"")</f>
        <v>PRENT20_l_FWD</v>
      </c>
      <c r="I354" s="1" t="str">
        <f>_xlfn.XLOOKUP(SC_enz[[#This Row],[name_dir]],sc_gsm[Column3],sc_gsm[Column3],"")</f>
        <v>PRENT20_l_FWD</v>
      </c>
    </row>
    <row r="355" spans="1:9" ht="16" x14ac:dyDescent="0.2">
      <c r="A355" t="s">
        <v>630</v>
      </c>
      <c r="B355" t="s">
        <v>3902</v>
      </c>
      <c r="C355" t="s">
        <v>610</v>
      </c>
      <c r="D355" t="s">
        <v>611</v>
      </c>
      <c r="E355" t="s">
        <v>12</v>
      </c>
      <c r="F355" t="s">
        <v>612</v>
      </c>
      <c r="G355" s="1" t="str">
        <f>SC_enz[[#This Row],[rxn_src]]&amp;"_"&amp;SC_enz[[#This Row],[dir]]</f>
        <v>PRENT21_l_FWD</v>
      </c>
      <c r="H355" s="1" t="str">
        <f>_xlfn.XLOOKUP(SC_enz[[#This Row],[name_dir]],RT_gsm[Column3],RT_gsm[Column3],"")</f>
        <v>PRENT21_l_FWD</v>
      </c>
      <c r="I355" s="1" t="str">
        <f>_xlfn.XLOOKUP(SC_enz[[#This Row],[name_dir]],sc_gsm[Column3],sc_gsm[Column3],"")</f>
        <v>PRENT21_l_FWD</v>
      </c>
    </row>
    <row r="356" spans="1:9" ht="16" x14ac:dyDescent="0.2">
      <c r="A356" t="s">
        <v>631</v>
      </c>
      <c r="B356" t="s">
        <v>3902</v>
      </c>
      <c r="C356" t="s">
        <v>64</v>
      </c>
      <c r="D356" t="s">
        <v>65</v>
      </c>
      <c r="E356" t="s">
        <v>12</v>
      </c>
      <c r="F356" t="s">
        <v>66</v>
      </c>
      <c r="G356" s="1" t="str">
        <f>SC_enz[[#This Row],[rxn_src]]&amp;"_"&amp;SC_enz[[#This Row],[dir]]</f>
        <v>CS_m_FWD</v>
      </c>
      <c r="H356" s="1" t="str">
        <f>_xlfn.XLOOKUP(SC_enz[[#This Row],[name_dir]],RT_gsm[Column3],RT_gsm[Column3],"")</f>
        <v>CS_m_FWD</v>
      </c>
      <c r="I356" s="1" t="str">
        <f>_xlfn.XLOOKUP(SC_enz[[#This Row],[name_dir]],sc_gsm[Column3],sc_gsm[Column3],"")</f>
        <v>CS_m_FWD</v>
      </c>
    </row>
    <row r="357" spans="1:9" ht="16" x14ac:dyDescent="0.2">
      <c r="A357" t="s">
        <v>631</v>
      </c>
      <c r="B357" t="s">
        <v>3902</v>
      </c>
      <c r="C357" t="s">
        <v>632</v>
      </c>
      <c r="D357" t="s">
        <v>633</v>
      </c>
      <c r="E357" t="s">
        <v>12</v>
      </c>
      <c r="F357" t="s">
        <v>66</v>
      </c>
      <c r="G357" s="1" t="str">
        <f>SC_enz[[#This Row],[rxn_src]]&amp;"_"&amp;SC_enz[[#This Row],[dir]]</f>
        <v>CS_m_FWD</v>
      </c>
      <c r="H357" s="1" t="str">
        <f>_xlfn.XLOOKUP(SC_enz[[#This Row],[name_dir]],RT_gsm[Column3],RT_gsm[Column3],"")</f>
        <v>CS_m_FWD</v>
      </c>
      <c r="I357" s="1" t="str">
        <f>_xlfn.XLOOKUP(SC_enz[[#This Row],[name_dir]],sc_gsm[Column3],sc_gsm[Column3],"")</f>
        <v>CS_m_FWD</v>
      </c>
    </row>
    <row r="358" spans="1:9" ht="16" x14ac:dyDescent="0.2">
      <c r="A358" t="s">
        <v>634</v>
      </c>
      <c r="B358" t="s">
        <v>3902</v>
      </c>
      <c r="C358" t="s">
        <v>635</v>
      </c>
      <c r="D358" t="s">
        <v>636</v>
      </c>
      <c r="E358" t="s">
        <v>12</v>
      </c>
      <c r="F358" t="s">
        <v>637</v>
      </c>
      <c r="G358" s="1" t="str">
        <f>SC_enz[[#This Row],[rxn_src]]&amp;"_"&amp;SC_enz[[#This Row],[dir]]</f>
        <v>CS_x_FWD</v>
      </c>
      <c r="H358" s="1" t="str">
        <f>_xlfn.XLOOKUP(SC_enz[[#This Row],[name_dir]],RT_gsm[Column3],RT_gsm[Column3],"")</f>
        <v>CS_x_FWD</v>
      </c>
      <c r="I358" s="1" t="str">
        <f>_xlfn.XLOOKUP(SC_enz[[#This Row],[name_dir]],sc_gsm[Column3],sc_gsm[Column3],"")</f>
        <v>CS_x_FWD</v>
      </c>
    </row>
    <row r="359" spans="1:9" ht="16" x14ac:dyDescent="0.2">
      <c r="A359" t="s">
        <v>638</v>
      </c>
      <c r="B359" t="s">
        <v>3902</v>
      </c>
      <c r="C359" t="s">
        <v>639</v>
      </c>
      <c r="D359" t="s">
        <v>640</v>
      </c>
      <c r="E359" t="s">
        <v>7</v>
      </c>
      <c r="G359" s="1" t="str">
        <f>SC_enz[[#This Row],[rxn_src]]&amp;"_"&amp;SC_enz[[#This Row],[dir]]</f>
        <v>CPPPGO_c_FWD</v>
      </c>
      <c r="H359" s="1" t="str">
        <f>_xlfn.XLOOKUP(SC_enz[[#This Row],[name_dir]],RT_gsm[Column3],RT_gsm[Column3],"")</f>
        <v>CPPPGO_c_FWD</v>
      </c>
      <c r="I359" s="1" t="str">
        <f>_xlfn.XLOOKUP(SC_enz[[#This Row],[name_dir]],sc_gsm[Column3],sc_gsm[Column3],"")</f>
        <v>CPPPGO_c_FWD</v>
      </c>
    </row>
    <row r="360" spans="1:9" ht="16" x14ac:dyDescent="0.2">
      <c r="A360" t="s">
        <v>641</v>
      </c>
      <c r="B360" t="s">
        <v>3902</v>
      </c>
      <c r="C360" t="s">
        <v>642</v>
      </c>
      <c r="D360" t="s">
        <v>643</v>
      </c>
      <c r="E360" t="s">
        <v>7</v>
      </c>
      <c r="G360" s="1" t="str">
        <f>SC_enz[[#This Row],[rxn_src]]&amp;"_"&amp;SC_enz[[#This Row],[dir]]</f>
        <v>CTPS2_c_FWD</v>
      </c>
      <c r="H360" s="1" t="str">
        <f>_xlfn.XLOOKUP(SC_enz[[#This Row],[name_dir]],RT_gsm[Column3],RT_gsm[Column3],"")</f>
        <v>CTPS2_c_FWD</v>
      </c>
      <c r="I360" s="1" t="str">
        <f>_xlfn.XLOOKUP(SC_enz[[#This Row],[name_dir]],sc_gsm[Column3],sc_gsm[Column3],"")</f>
        <v>CTPS2_c_FWD</v>
      </c>
    </row>
    <row r="361" spans="1:9" ht="16" x14ac:dyDescent="0.2">
      <c r="A361" t="s">
        <v>641</v>
      </c>
      <c r="B361" t="s">
        <v>3902</v>
      </c>
      <c r="C361" t="s">
        <v>644</v>
      </c>
      <c r="D361" t="s">
        <v>645</v>
      </c>
      <c r="E361" t="s">
        <v>7</v>
      </c>
      <c r="G361" s="1" t="str">
        <f>SC_enz[[#This Row],[rxn_src]]&amp;"_"&amp;SC_enz[[#This Row],[dir]]</f>
        <v>CTPS2_c_FWD</v>
      </c>
      <c r="H361" s="1" t="str">
        <f>_xlfn.XLOOKUP(SC_enz[[#This Row],[name_dir]],RT_gsm[Column3],RT_gsm[Column3],"")</f>
        <v>CTPS2_c_FWD</v>
      </c>
      <c r="I361" s="1" t="str">
        <f>_xlfn.XLOOKUP(SC_enz[[#This Row],[name_dir]],sc_gsm[Column3],sc_gsm[Column3],"")</f>
        <v>CTPS2_c_FWD</v>
      </c>
    </row>
    <row r="362" spans="1:9" ht="16" x14ac:dyDescent="0.2">
      <c r="A362" t="s">
        <v>646</v>
      </c>
      <c r="B362" t="s">
        <v>3902</v>
      </c>
      <c r="C362" t="s">
        <v>647</v>
      </c>
      <c r="D362" t="s">
        <v>648</v>
      </c>
      <c r="E362" t="s">
        <v>7</v>
      </c>
      <c r="G362" s="1" t="str">
        <f>SC_enz[[#This Row],[rxn_src]]&amp;"_"&amp;SC_enz[[#This Row],[dir]]</f>
        <v>CBL_c_FWD</v>
      </c>
      <c r="H362" s="1" t="str">
        <f>_xlfn.XLOOKUP(SC_enz[[#This Row],[name_dir]],RT_gsm[Column3],RT_gsm[Column3],"")</f>
        <v>CBL_c_FWD</v>
      </c>
      <c r="I362" s="1" t="str">
        <f>_xlfn.XLOOKUP(SC_enz[[#This Row],[name_dir]],sc_gsm[Column3],sc_gsm[Column3],"")</f>
        <v>CBL_c_FWD</v>
      </c>
    </row>
    <row r="363" spans="1:9" ht="16" x14ac:dyDescent="0.2">
      <c r="A363" t="s">
        <v>646</v>
      </c>
      <c r="B363" t="s">
        <v>3902</v>
      </c>
      <c r="C363" t="s">
        <v>649</v>
      </c>
      <c r="D363" t="s">
        <v>650</v>
      </c>
      <c r="E363" t="s">
        <v>7</v>
      </c>
      <c r="G363" s="1" t="str">
        <f>SC_enz[[#This Row],[rxn_src]]&amp;"_"&amp;SC_enz[[#This Row],[dir]]</f>
        <v>CBL_c_FWD</v>
      </c>
      <c r="H363" s="1" t="str">
        <f>_xlfn.XLOOKUP(SC_enz[[#This Row],[name_dir]],RT_gsm[Column3],RT_gsm[Column3],"")</f>
        <v>CBL_c_FWD</v>
      </c>
      <c r="I363" s="1" t="str">
        <f>_xlfn.XLOOKUP(SC_enz[[#This Row],[name_dir]],sc_gsm[Column3],sc_gsm[Column3],"")</f>
        <v>CBL_c_FWD</v>
      </c>
    </row>
    <row r="364" spans="1:9" ht="16" x14ac:dyDescent="0.2">
      <c r="A364" t="s">
        <v>651</v>
      </c>
      <c r="B364" t="s">
        <v>3902</v>
      </c>
      <c r="C364" t="s">
        <v>652</v>
      </c>
      <c r="D364" t="s">
        <v>653</v>
      </c>
      <c r="E364" t="s">
        <v>7</v>
      </c>
      <c r="G364" s="1" t="str">
        <f>SC_enz[[#This Row],[rxn_src]]&amp;"_"&amp;SC_enz[[#This Row],[dir]]</f>
        <v>CYSTS_c_FWD</v>
      </c>
      <c r="H364" s="1" t="str">
        <f>_xlfn.XLOOKUP(SC_enz[[#This Row],[name_dir]],RT_gsm[Column3],RT_gsm[Column3],"")</f>
        <v>CYSTS_c_FWD</v>
      </c>
      <c r="I364" s="1" t="str">
        <f>_xlfn.XLOOKUP(SC_enz[[#This Row],[name_dir]],sc_gsm[Column3],sc_gsm[Column3],"")</f>
        <v>CYSTS_c_FWD</v>
      </c>
    </row>
    <row r="365" spans="1:9" ht="16" x14ac:dyDescent="0.2">
      <c r="A365" t="s">
        <v>654</v>
      </c>
      <c r="B365" t="s">
        <v>3902</v>
      </c>
      <c r="C365" t="s">
        <v>655</v>
      </c>
      <c r="D365" t="s">
        <v>656</v>
      </c>
      <c r="E365" t="s">
        <v>7</v>
      </c>
      <c r="G365" s="1" t="str">
        <f>SC_enz[[#This Row],[rxn_src]]&amp;"_"&amp;SC_enz[[#This Row],[dir]]</f>
        <v>CYSTGL_c_FWD</v>
      </c>
      <c r="H365" s="1" t="str">
        <f>_xlfn.XLOOKUP(SC_enz[[#This Row],[name_dir]],RT_gsm[Column3],RT_gsm[Column3],"")</f>
        <v>CYSTGL_c_FWD</v>
      </c>
      <c r="I365" s="1" t="str">
        <f>_xlfn.XLOOKUP(SC_enz[[#This Row],[name_dir]],sc_gsm[Column3],sc_gsm[Column3],"")</f>
        <v>CYSTGL_c_FWD</v>
      </c>
    </row>
    <row r="366" spans="1:9" ht="16" x14ac:dyDescent="0.2">
      <c r="A366" t="s">
        <v>657</v>
      </c>
      <c r="B366" t="s">
        <v>3902</v>
      </c>
      <c r="C366" t="s">
        <v>658</v>
      </c>
      <c r="D366" t="s">
        <v>659</v>
      </c>
      <c r="E366" t="s">
        <v>7</v>
      </c>
      <c r="G366" s="1" t="str">
        <f>SC_enz[[#This Row],[rxn_src]]&amp;"_"&amp;SC_enz[[#This Row],[dir]]</f>
        <v>METB1_c_FWD</v>
      </c>
      <c r="H366" s="1" t="str">
        <f>_xlfn.XLOOKUP(SC_enz[[#This Row],[name_dir]],RT_gsm[Column3],RT_gsm[Column3],"")</f>
        <v>METB1_c_FWD</v>
      </c>
      <c r="I366" s="1" t="str">
        <f>_xlfn.XLOOKUP(SC_enz[[#This Row],[name_dir]],sc_gsm[Column3],sc_gsm[Column3],"")</f>
        <v>METB1_c_FWD</v>
      </c>
    </row>
    <row r="367" spans="1:9" ht="16" x14ac:dyDescent="0.2">
      <c r="A367" t="s">
        <v>660</v>
      </c>
      <c r="B367" t="s">
        <v>3902</v>
      </c>
      <c r="C367" t="s">
        <v>661</v>
      </c>
      <c r="D367" t="s">
        <v>662</v>
      </c>
      <c r="E367" t="s">
        <v>7</v>
      </c>
      <c r="G367" s="1" t="str">
        <f>SC_enz[[#This Row],[rxn_src]]&amp;"_"&amp;SC_enz[[#This Row],[dir]]</f>
        <v>CYSS_c_FWD</v>
      </c>
      <c r="H367" s="1" t="str">
        <f>_xlfn.XLOOKUP(SC_enz[[#This Row],[name_dir]],RT_gsm[Column3],RT_gsm[Column3],"")</f>
        <v>CYSS_c_FWD</v>
      </c>
      <c r="I367" s="1" t="str">
        <f>_xlfn.XLOOKUP(SC_enz[[#This Row],[name_dir]],sc_gsm[Column3],sc_gsm[Column3],"")</f>
        <v>CYSS_c_FWD</v>
      </c>
    </row>
    <row r="368" spans="1:9" ht="16" x14ac:dyDescent="0.2">
      <c r="A368" t="s">
        <v>663</v>
      </c>
      <c r="B368" t="s">
        <v>3902</v>
      </c>
      <c r="C368" t="s">
        <v>664</v>
      </c>
      <c r="D368" t="s">
        <v>665</v>
      </c>
      <c r="E368" t="s">
        <v>7</v>
      </c>
      <c r="G368" s="1" t="str">
        <f>SC_enz[[#This Row],[rxn_src]]&amp;"_"&amp;SC_enz[[#This Row],[dir]]</f>
        <v>CYSTRS_c_FWD</v>
      </c>
      <c r="H368" s="1" t="str">
        <f>_xlfn.XLOOKUP(SC_enz[[#This Row],[name_dir]],RT_gsm[Column3],RT_gsm[Column3],"")</f>
        <v>CYSTRS_c_FWD</v>
      </c>
      <c r="I368" s="1" t="str">
        <f>_xlfn.XLOOKUP(SC_enz[[#This Row],[name_dir]],sc_gsm[Column3],sc_gsm[Column3],"")</f>
        <v>CYSTRS_c_FWD</v>
      </c>
    </row>
    <row r="369" spans="1:9" ht="16" x14ac:dyDescent="0.2">
      <c r="A369" t="s">
        <v>666</v>
      </c>
      <c r="B369" t="s">
        <v>3902</v>
      </c>
      <c r="C369" t="s">
        <v>667</v>
      </c>
      <c r="D369" t="s">
        <v>668</v>
      </c>
      <c r="E369" t="s">
        <v>7</v>
      </c>
      <c r="G369" s="1" t="str">
        <f>SC_enz[[#This Row],[rxn_src]]&amp;"_"&amp;SC_enz[[#This Row],[dir]]</f>
        <v>CYTD_c_FWD</v>
      </c>
      <c r="H369" s="1" t="str">
        <f>_xlfn.XLOOKUP(SC_enz[[#This Row],[name_dir]],RT_gsm[Column3],RT_gsm[Column3],"")</f>
        <v>CYTD_c_FWD</v>
      </c>
      <c r="I369" s="1" t="str">
        <f>_xlfn.XLOOKUP(SC_enz[[#This Row],[name_dir]],sc_gsm[Column3],sc_gsm[Column3],"")</f>
        <v>CYTD_c_FWD</v>
      </c>
    </row>
    <row r="370" spans="1:9" ht="16" x14ac:dyDescent="0.2">
      <c r="A370" t="s">
        <v>669</v>
      </c>
      <c r="B370" t="s">
        <v>3902</v>
      </c>
      <c r="C370" t="s">
        <v>670</v>
      </c>
      <c r="D370" t="s">
        <v>671</v>
      </c>
      <c r="E370" t="s">
        <v>7</v>
      </c>
      <c r="G370" s="1" t="str">
        <f>SC_enz[[#This Row],[rxn_src]]&amp;"_"&amp;SC_enz[[#This Row],[dir]]</f>
        <v>CYTDK2_c_FWD</v>
      </c>
      <c r="H370" s="1" t="str">
        <f>_xlfn.XLOOKUP(SC_enz[[#This Row],[name_dir]],RT_gsm[Column3],RT_gsm[Column3],"")</f>
        <v>CYTDK2_c_FWD</v>
      </c>
      <c r="I370" s="1" t="str">
        <f>_xlfn.XLOOKUP(SC_enz[[#This Row],[name_dir]],sc_gsm[Column3],sc_gsm[Column3],"")</f>
        <v>CYTDK2_c_FWD</v>
      </c>
    </row>
    <row r="371" spans="1:9" ht="16" x14ac:dyDescent="0.2">
      <c r="A371" t="s">
        <v>672</v>
      </c>
      <c r="B371" t="s">
        <v>3902</v>
      </c>
      <c r="C371" t="s">
        <v>673</v>
      </c>
      <c r="D371" t="s">
        <v>674</v>
      </c>
      <c r="E371" t="s">
        <v>7</v>
      </c>
      <c r="G371" s="1" t="str">
        <f>SC_enz[[#This Row],[rxn_src]]&amp;"_"&amp;SC_enz[[#This Row],[dir]]</f>
        <v>CSND_c_FWD</v>
      </c>
      <c r="H371" s="1" t="str">
        <f>_xlfn.XLOOKUP(SC_enz[[#This Row],[name_dir]],RT_gsm[Column3],RT_gsm[Column3],"")</f>
        <v>CSND_c_FWD</v>
      </c>
      <c r="I371" s="1" t="str">
        <f>_xlfn.XLOOKUP(SC_enz[[#This Row],[name_dir]],sc_gsm[Column3],sc_gsm[Column3],"")</f>
        <v>CSND_c_FWD</v>
      </c>
    </row>
    <row r="372" spans="1:9" ht="16" x14ac:dyDescent="0.2">
      <c r="A372" t="s">
        <v>675</v>
      </c>
      <c r="B372" t="s">
        <v>3902</v>
      </c>
      <c r="C372" t="s">
        <v>676</v>
      </c>
      <c r="D372" t="s">
        <v>677</v>
      </c>
      <c r="E372" t="s">
        <v>7</v>
      </c>
      <c r="G372" s="1" t="str">
        <f>SC_enz[[#This Row],[rxn_src]]&amp;"_"&amp;SC_enz[[#This Row],[dir]]</f>
        <v>ARAB14LO_c_FWD</v>
      </c>
      <c r="H372" s="1" t="str">
        <f>_xlfn.XLOOKUP(SC_enz[[#This Row],[name_dir]],RT_gsm[Column3],RT_gsm[Column3],"")</f>
        <v>ARAB14LO_c_FWD</v>
      </c>
      <c r="I372" s="1" t="str">
        <f>_xlfn.XLOOKUP(SC_enz[[#This Row],[name_dir]],sc_gsm[Column3],sc_gsm[Column3],"")</f>
        <v>ARAB14LO_c_FWD</v>
      </c>
    </row>
    <row r="373" spans="1:9" ht="16" x14ac:dyDescent="0.2">
      <c r="A373" t="s">
        <v>678</v>
      </c>
      <c r="B373" t="s">
        <v>3902</v>
      </c>
      <c r="C373" t="s">
        <v>679</v>
      </c>
      <c r="D373" t="s">
        <v>680</v>
      </c>
      <c r="E373" t="s">
        <v>7</v>
      </c>
      <c r="G373" s="1" t="str">
        <f>SC_enz[[#This Row],[rxn_src]]&amp;"_"&amp;SC_enz[[#This Row],[dir]]</f>
        <v>ARAB1Dx_c_FWD</v>
      </c>
      <c r="H373" s="1" t="str">
        <f>_xlfn.XLOOKUP(SC_enz[[#This Row],[name_dir]],RT_gsm[Column3],RT_gsm[Column3],"")</f>
        <v>ARAB1Dx_c_FWD</v>
      </c>
      <c r="I373" s="1" t="str">
        <f>_xlfn.XLOOKUP(SC_enz[[#This Row],[name_dir]],sc_gsm[Column3],sc_gsm[Column3],"")</f>
        <v>ARAB1Dx_c_FWD</v>
      </c>
    </row>
    <row r="374" spans="1:9" ht="16" x14ac:dyDescent="0.2">
      <c r="A374" t="s">
        <v>681</v>
      </c>
      <c r="B374" t="s">
        <v>3902</v>
      </c>
      <c r="C374" t="s">
        <v>682</v>
      </c>
      <c r="D374" t="s">
        <v>683</v>
      </c>
      <c r="E374" t="s">
        <v>12</v>
      </c>
      <c r="F374" t="s">
        <v>684</v>
      </c>
      <c r="G374" s="1" t="str">
        <f>SC_enz[[#This Row],[rxn_src]]&amp;"_"&amp;SC_enz[[#This Row],[dir]]</f>
        <v>ARAB1D2_c_FWD</v>
      </c>
      <c r="H374" s="1" t="str">
        <f>_xlfn.XLOOKUP(SC_enz[[#This Row],[name_dir]],RT_gsm[Column3],RT_gsm[Column3],"")</f>
        <v/>
      </c>
      <c r="I374" s="1" t="str">
        <f>_xlfn.XLOOKUP(SC_enz[[#This Row],[name_dir]],sc_gsm[Column3],sc_gsm[Column3],"")</f>
        <v>ARAB1D2_c_FWD</v>
      </c>
    </row>
    <row r="375" spans="1:9" ht="16" x14ac:dyDescent="0.2">
      <c r="A375" t="s">
        <v>685</v>
      </c>
      <c r="B375" t="s">
        <v>3902</v>
      </c>
      <c r="C375" t="s">
        <v>686</v>
      </c>
      <c r="D375" t="s">
        <v>687</v>
      </c>
      <c r="E375" t="s">
        <v>7</v>
      </c>
      <c r="G375" s="1" t="str">
        <f>SC_enz[[#This Row],[rxn_src]]&amp;"_"&amp;SC_enz[[#This Row],[dir]]</f>
        <v>FBA2_c_FWD</v>
      </c>
      <c r="H375" s="1" t="str">
        <f>_xlfn.XLOOKUP(SC_enz[[#This Row],[name_dir]],RT_gsm[Column3],RT_gsm[Column3],"")</f>
        <v>FBA2_c_FWD</v>
      </c>
      <c r="I375" s="1" t="str">
        <f>_xlfn.XLOOKUP(SC_enz[[#This Row],[name_dir]],sc_gsm[Column3],sc_gsm[Column3],"")</f>
        <v>FBA2_c_FWD</v>
      </c>
    </row>
    <row r="376" spans="1:9" ht="16" x14ac:dyDescent="0.2">
      <c r="A376" t="s">
        <v>685</v>
      </c>
      <c r="B376" t="s">
        <v>3903</v>
      </c>
      <c r="C376" t="s">
        <v>686</v>
      </c>
      <c r="D376" t="s">
        <v>687</v>
      </c>
      <c r="E376" t="s">
        <v>7</v>
      </c>
      <c r="G376" s="1" t="str">
        <f>SC_enz[[#This Row],[rxn_src]]&amp;"_"&amp;SC_enz[[#This Row],[dir]]</f>
        <v>FBA2_c_REV</v>
      </c>
      <c r="H376" s="1" t="str">
        <f>_xlfn.XLOOKUP(SC_enz[[#This Row],[name_dir]],RT_gsm[Column3],RT_gsm[Column3],"")</f>
        <v>FBA2_c_REV</v>
      </c>
      <c r="I376" s="1" t="str">
        <f>_xlfn.XLOOKUP(SC_enz[[#This Row],[name_dir]],sc_gsm[Column3],sc_gsm[Column3],"")</f>
        <v>FBA2_c_REV</v>
      </c>
    </row>
    <row r="377" spans="1:9" ht="16" x14ac:dyDescent="0.2">
      <c r="A377" t="s">
        <v>688</v>
      </c>
      <c r="B377" t="s">
        <v>3902</v>
      </c>
      <c r="C377" t="s">
        <v>689</v>
      </c>
      <c r="D377" t="s">
        <v>690</v>
      </c>
      <c r="E377" t="s">
        <v>7</v>
      </c>
      <c r="G377" s="1" t="str">
        <f>SC_enz[[#This Row],[rxn_src]]&amp;"_"&amp;SC_enz[[#This Row],[dir]]</f>
        <v>SBTD_D2_c_FWD</v>
      </c>
      <c r="H377" s="1" t="str">
        <f>_xlfn.XLOOKUP(SC_enz[[#This Row],[name_dir]],RT_gsm[Column3],RT_gsm[Column3],"")</f>
        <v>SBTD_D2_c_FWD</v>
      </c>
      <c r="I377" s="1" t="str">
        <f>_xlfn.XLOOKUP(SC_enz[[#This Row],[name_dir]],sc_gsm[Column3],sc_gsm[Column3],"")</f>
        <v>SBTD_D2_c_FWD</v>
      </c>
    </row>
    <row r="378" spans="1:9" ht="16" x14ac:dyDescent="0.2">
      <c r="A378" t="s">
        <v>688</v>
      </c>
      <c r="B378" t="s">
        <v>3902</v>
      </c>
      <c r="C378" t="s">
        <v>691</v>
      </c>
      <c r="D378" t="s">
        <v>692</v>
      </c>
      <c r="E378" t="s">
        <v>7</v>
      </c>
      <c r="G378" s="1" t="str">
        <f>SC_enz[[#This Row],[rxn_src]]&amp;"_"&amp;SC_enz[[#This Row],[dir]]</f>
        <v>SBTD_D2_c_FWD</v>
      </c>
      <c r="H378" s="1" t="str">
        <f>_xlfn.XLOOKUP(SC_enz[[#This Row],[name_dir]],RT_gsm[Column3],RT_gsm[Column3],"")</f>
        <v>SBTD_D2_c_FWD</v>
      </c>
      <c r="I378" s="1" t="str">
        <f>_xlfn.XLOOKUP(SC_enz[[#This Row],[name_dir]],sc_gsm[Column3],sc_gsm[Column3],"")</f>
        <v>SBTD_D2_c_FWD</v>
      </c>
    </row>
    <row r="379" spans="1:9" ht="16" x14ac:dyDescent="0.2">
      <c r="A379" t="s">
        <v>693</v>
      </c>
      <c r="B379" t="s">
        <v>3902</v>
      </c>
      <c r="C379" t="s">
        <v>694</v>
      </c>
      <c r="D379" t="s">
        <v>695</v>
      </c>
      <c r="E379" t="s">
        <v>7</v>
      </c>
      <c r="G379" s="1" t="str">
        <f>SC_enz[[#This Row],[rxn_src]]&amp;"_"&amp;SC_enz[[#This Row],[dir]]</f>
        <v>DCMPDA_c_FWD</v>
      </c>
      <c r="H379" s="1" t="str">
        <f>_xlfn.XLOOKUP(SC_enz[[#This Row],[name_dir]],RT_gsm[Column3],RT_gsm[Column3],"")</f>
        <v>DCMPDA_c_FWD</v>
      </c>
      <c r="I379" s="1" t="str">
        <f>_xlfn.XLOOKUP(SC_enz[[#This Row],[name_dir]],sc_gsm[Column3],sc_gsm[Column3],"")</f>
        <v>DCMPDA_c_FWD</v>
      </c>
    </row>
    <row r="380" spans="1:9" ht="16" x14ac:dyDescent="0.2">
      <c r="A380" t="s">
        <v>696</v>
      </c>
      <c r="B380" t="s">
        <v>3902</v>
      </c>
      <c r="C380" t="s">
        <v>694</v>
      </c>
      <c r="D380" t="s">
        <v>695</v>
      </c>
      <c r="E380" t="s">
        <v>7</v>
      </c>
      <c r="G380" s="1" t="str">
        <f>SC_enz[[#This Row],[rxn_src]]&amp;"_"&amp;SC_enz[[#This Row],[dir]]</f>
        <v>DCTPD_c_FWD</v>
      </c>
      <c r="H380" s="1" t="str">
        <f>_xlfn.XLOOKUP(SC_enz[[#This Row],[name_dir]],RT_gsm[Column3],RT_gsm[Column3],"")</f>
        <v>DCTPD_c_FWD</v>
      </c>
      <c r="I380" s="1" t="str">
        <f>_xlfn.XLOOKUP(SC_enz[[#This Row],[name_dir]],sc_gsm[Column3],sc_gsm[Column3],"")</f>
        <v>DCTPD_c_FWD</v>
      </c>
    </row>
    <row r="381" spans="1:9" ht="16" x14ac:dyDescent="0.2">
      <c r="A381" t="s">
        <v>697</v>
      </c>
      <c r="B381" t="s">
        <v>3902</v>
      </c>
      <c r="C381" t="s">
        <v>283</v>
      </c>
      <c r="D381" t="s">
        <v>284</v>
      </c>
      <c r="E381" t="s">
        <v>7</v>
      </c>
      <c r="G381" s="1" t="str">
        <f>SC_enz[[#This Row],[rxn_src]]&amp;"_"&amp;SC_enz[[#This Row],[dir]]</f>
        <v>DADA_c_FWD</v>
      </c>
      <c r="H381" s="1" t="str">
        <f>_xlfn.XLOOKUP(SC_enz[[#This Row],[name_dir]],RT_gsm[Column3],RT_gsm[Column3],"")</f>
        <v>DADA_c_FWD</v>
      </c>
      <c r="I381" s="1" t="str">
        <f>_xlfn.XLOOKUP(SC_enz[[#This Row],[name_dir]],sc_gsm[Column3],sc_gsm[Column3],"")</f>
        <v>DADA_c_FWD</v>
      </c>
    </row>
    <row r="382" spans="1:9" ht="16" x14ac:dyDescent="0.2">
      <c r="A382" t="s">
        <v>698</v>
      </c>
      <c r="B382" t="s">
        <v>3902</v>
      </c>
      <c r="C382" t="s">
        <v>667</v>
      </c>
      <c r="D382" t="s">
        <v>668</v>
      </c>
      <c r="E382" t="s">
        <v>7</v>
      </c>
      <c r="G382" s="1" t="str">
        <f>SC_enz[[#This Row],[rxn_src]]&amp;"_"&amp;SC_enz[[#This Row],[dir]]</f>
        <v>DCYTD_c_FWD</v>
      </c>
      <c r="H382" s="1" t="str">
        <f>_xlfn.XLOOKUP(SC_enz[[#This Row],[name_dir]],RT_gsm[Column3],RT_gsm[Column3],"")</f>
        <v>DCYTD_c_FWD</v>
      </c>
      <c r="I382" s="1" t="str">
        <f>_xlfn.XLOOKUP(SC_enz[[#This Row],[name_dir]],sc_gsm[Column3],sc_gsm[Column3],"")</f>
        <v>DCYTD_c_FWD</v>
      </c>
    </row>
    <row r="383" spans="1:9" ht="16" x14ac:dyDescent="0.2">
      <c r="A383" t="s">
        <v>699</v>
      </c>
      <c r="B383" t="s">
        <v>3902</v>
      </c>
      <c r="C383" t="s">
        <v>700</v>
      </c>
      <c r="D383" t="s">
        <v>701</v>
      </c>
      <c r="E383" t="s">
        <v>7</v>
      </c>
      <c r="G383" s="1" t="str">
        <f>SC_enz[[#This Row],[rxn_src]]&amp;"_"&amp;SC_enz[[#This Row],[dir]]</f>
        <v>DGK1_c_FWD</v>
      </c>
      <c r="H383" s="1" t="str">
        <f>_xlfn.XLOOKUP(SC_enz[[#This Row],[name_dir]],RT_gsm[Column3],RT_gsm[Column3],"")</f>
        <v>DGK1_c_FWD</v>
      </c>
      <c r="I383" s="1" t="str">
        <f>_xlfn.XLOOKUP(SC_enz[[#This Row],[name_dir]],sc_gsm[Column3],sc_gsm[Column3],"")</f>
        <v>DGK1_c_FWD</v>
      </c>
    </row>
    <row r="384" spans="1:9" ht="16" x14ac:dyDescent="0.2">
      <c r="A384" t="s">
        <v>699</v>
      </c>
      <c r="B384" t="s">
        <v>3903</v>
      </c>
      <c r="C384" t="s">
        <v>700</v>
      </c>
      <c r="D384" t="s">
        <v>701</v>
      </c>
      <c r="E384" t="s">
        <v>7</v>
      </c>
      <c r="G384" s="1" t="str">
        <f>SC_enz[[#This Row],[rxn_src]]&amp;"_"&amp;SC_enz[[#This Row],[dir]]</f>
        <v>DGK1_c_REV</v>
      </c>
      <c r="H384" s="1" t="str">
        <f>_xlfn.XLOOKUP(SC_enz[[#This Row],[name_dir]],RT_gsm[Column3],RT_gsm[Column3],"")</f>
        <v>DGK1_c_REV</v>
      </c>
      <c r="I384" s="1" t="str">
        <f>_xlfn.XLOOKUP(SC_enz[[#This Row],[name_dir]],sc_gsm[Column3],sc_gsm[Column3],"")</f>
        <v>DGK1_c_REV</v>
      </c>
    </row>
    <row r="385" spans="1:9" ht="16" x14ac:dyDescent="0.2">
      <c r="A385" t="s">
        <v>702</v>
      </c>
      <c r="B385" t="s">
        <v>3902</v>
      </c>
      <c r="C385" t="s">
        <v>703</v>
      </c>
      <c r="D385" t="s">
        <v>704</v>
      </c>
      <c r="E385" t="s">
        <v>7</v>
      </c>
      <c r="G385" s="1" t="str">
        <f>SC_enz[[#This Row],[rxn_src]]&amp;"_"&amp;SC_enz[[#This Row],[dir]]</f>
        <v>DXHPS_c_FWD</v>
      </c>
      <c r="H385" s="1" t="str">
        <f>_xlfn.XLOOKUP(SC_enz[[#This Row],[name_dir]],RT_gsm[Column3],RT_gsm[Column3],"")</f>
        <v/>
      </c>
      <c r="I385" s="1" t="str">
        <f>_xlfn.XLOOKUP(SC_enz[[#This Row],[name_dir]],sc_gsm[Column3],sc_gsm[Column3],"")</f>
        <v>DXHPS_c_FWD</v>
      </c>
    </row>
    <row r="386" spans="1:9" ht="16" x14ac:dyDescent="0.2">
      <c r="A386" t="s">
        <v>705</v>
      </c>
      <c r="B386" t="s">
        <v>3902</v>
      </c>
      <c r="C386" t="s">
        <v>706</v>
      </c>
      <c r="D386" t="s">
        <v>707</v>
      </c>
      <c r="E386" t="s">
        <v>7</v>
      </c>
      <c r="G386" s="1" t="str">
        <f>SC_enz[[#This Row],[rxn_src]]&amp;"_"&amp;SC_enz[[#This Row],[dir]]</f>
        <v>DRBK_c_FWD</v>
      </c>
      <c r="H386" s="1" t="str">
        <f>_xlfn.XLOOKUP(SC_enz[[#This Row],[name_dir]],RT_gsm[Column3],RT_gsm[Column3],"")</f>
        <v>DRBK_c_FWD</v>
      </c>
      <c r="I386" s="1" t="str">
        <f>_xlfn.XLOOKUP(SC_enz[[#This Row],[name_dir]],sc_gsm[Column3],sc_gsm[Column3],"")</f>
        <v>DRBK_c_FWD</v>
      </c>
    </row>
    <row r="387" spans="1:9" ht="16" x14ac:dyDescent="0.2">
      <c r="A387" t="s">
        <v>708</v>
      </c>
      <c r="B387" t="s">
        <v>3902</v>
      </c>
      <c r="C387" t="s">
        <v>709</v>
      </c>
      <c r="D387" t="s">
        <v>710</v>
      </c>
      <c r="E387" t="s">
        <v>7</v>
      </c>
      <c r="G387" s="1" t="str">
        <f>SC_enz[[#This Row],[rxn_src]]&amp;"_"&amp;SC_enz[[#This Row],[dir]]</f>
        <v>DPCOAK_m_FWD</v>
      </c>
      <c r="H387" s="1" t="str">
        <f>_xlfn.XLOOKUP(SC_enz[[#This Row],[name_dir]],RT_gsm[Column3],RT_gsm[Column3],"")</f>
        <v/>
      </c>
      <c r="I387" s="1" t="str">
        <f>_xlfn.XLOOKUP(SC_enz[[#This Row],[name_dir]],sc_gsm[Column3],sc_gsm[Column3],"")</f>
        <v>DPCOAK_m_FWD</v>
      </c>
    </row>
    <row r="388" spans="1:9" ht="16" x14ac:dyDescent="0.2">
      <c r="A388" t="s">
        <v>711</v>
      </c>
      <c r="B388" t="s">
        <v>3902</v>
      </c>
      <c r="C388" t="s">
        <v>712</v>
      </c>
      <c r="D388" t="s">
        <v>713</v>
      </c>
      <c r="E388" t="s">
        <v>7</v>
      </c>
      <c r="G388" s="1" t="str">
        <f>SC_enz[[#This Row],[rxn_src]]&amp;"_"&amp;SC_enz[[#This Row],[dir]]</f>
        <v>DBTS_c_FWD</v>
      </c>
      <c r="H388" s="1" t="str">
        <f>_xlfn.XLOOKUP(SC_enz[[#This Row],[name_dir]],RT_gsm[Column3],RT_gsm[Column3],"")</f>
        <v>DBTS_c_FWD</v>
      </c>
      <c r="I388" s="1" t="str">
        <f>_xlfn.XLOOKUP(SC_enz[[#This Row],[name_dir]],sc_gsm[Column3],sc_gsm[Column3],"")</f>
        <v>DBTS_c_FWD</v>
      </c>
    </row>
    <row r="389" spans="1:9" ht="16" x14ac:dyDescent="0.2">
      <c r="A389" t="s">
        <v>711</v>
      </c>
      <c r="B389" t="s">
        <v>3903</v>
      </c>
      <c r="C389" t="s">
        <v>712</v>
      </c>
      <c r="D389" t="s">
        <v>713</v>
      </c>
      <c r="E389" t="s">
        <v>7</v>
      </c>
      <c r="G389" s="1" t="str">
        <f>SC_enz[[#This Row],[rxn_src]]&amp;"_"&amp;SC_enz[[#This Row],[dir]]</f>
        <v>DBTS_c_REV</v>
      </c>
      <c r="H389" s="1" t="str">
        <f>_xlfn.XLOOKUP(SC_enz[[#This Row],[name_dir]],RT_gsm[Column3],RT_gsm[Column3],"")</f>
        <v>DBTS_c_REV</v>
      </c>
      <c r="I389" s="1" t="str">
        <f>_xlfn.XLOOKUP(SC_enz[[#This Row],[name_dir]],sc_gsm[Column3],sc_gsm[Column3],"")</f>
        <v>DBTS_c_REV</v>
      </c>
    </row>
    <row r="390" spans="1:9" ht="16" x14ac:dyDescent="0.2">
      <c r="A390" t="s">
        <v>714</v>
      </c>
      <c r="B390" t="s">
        <v>3902</v>
      </c>
      <c r="C390" t="s">
        <v>715</v>
      </c>
      <c r="D390" t="s">
        <v>716</v>
      </c>
      <c r="E390" t="s">
        <v>7</v>
      </c>
      <c r="G390" s="1" t="str">
        <f>SC_enz[[#This Row],[rxn_src]]&amp;"_"&amp;SC_enz[[#This Row],[dir]]</f>
        <v>DHCRD124_r_FWD</v>
      </c>
      <c r="H390" s="1" t="str">
        <f>_xlfn.XLOOKUP(SC_enz[[#This Row],[name_dir]],RT_gsm[Column3],RT_gsm[Column3],"")</f>
        <v/>
      </c>
      <c r="I390" s="1" t="str">
        <f>_xlfn.XLOOKUP(SC_enz[[#This Row],[name_dir]],sc_gsm[Column3],sc_gsm[Column3],"")</f>
        <v>DHCRD124_r_FWD</v>
      </c>
    </row>
    <row r="391" spans="1:9" ht="16" x14ac:dyDescent="0.2">
      <c r="A391" t="s">
        <v>714</v>
      </c>
      <c r="B391" t="s">
        <v>3903</v>
      </c>
      <c r="C391" t="s">
        <v>715</v>
      </c>
      <c r="D391" t="s">
        <v>716</v>
      </c>
      <c r="E391" t="s">
        <v>7</v>
      </c>
      <c r="G391" s="1" t="str">
        <f>SC_enz[[#This Row],[rxn_src]]&amp;"_"&amp;SC_enz[[#This Row],[dir]]</f>
        <v>DHCRD124_r_REV</v>
      </c>
      <c r="H391" s="1" t="str">
        <f>_xlfn.XLOOKUP(SC_enz[[#This Row],[name_dir]],RT_gsm[Column3],RT_gsm[Column3],"")</f>
        <v/>
      </c>
      <c r="I391" s="1" t="str">
        <f>_xlfn.XLOOKUP(SC_enz[[#This Row],[name_dir]],sc_gsm[Column3],sc_gsm[Column3],"")</f>
        <v>DHCRD124_r_REV</v>
      </c>
    </row>
    <row r="392" spans="1:9" ht="16" x14ac:dyDescent="0.2">
      <c r="A392" t="s">
        <v>717</v>
      </c>
      <c r="B392" t="s">
        <v>3902</v>
      </c>
      <c r="C392" t="s">
        <v>715</v>
      </c>
      <c r="D392" t="s">
        <v>716</v>
      </c>
      <c r="E392" t="s">
        <v>7</v>
      </c>
      <c r="G392" s="1" t="str">
        <f>SC_enz[[#This Row],[rxn_src]]&amp;"_"&amp;SC_enz[[#This Row],[dir]]</f>
        <v>DHCRD126_r_FWD</v>
      </c>
      <c r="H392" s="1" t="str">
        <f>_xlfn.XLOOKUP(SC_enz[[#This Row],[name_dir]],RT_gsm[Column3],RT_gsm[Column3],"")</f>
        <v/>
      </c>
      <c r="I392" s="1" t="str">
        <f>_xlfn.XLOOKUP(SC_enz[[#This Row],[name_dir]],sc_gsm[Column3],sc_gsm[Column3],"")</f>
        <v>DHCRD126_r_FWD</v>
      </c>
    </row>
    <row r="393" spans="1:9" ht="16" x14ac:dyDescent="0.2">
      <c r="A393" t="s">
        <v>717</v>
      </c>
      <c r="B393" t="s">
        <v>3903</v>
      </c>
      <c r="C393" t="s">
        <v>715</v>
      </c>
      <c r="D393" t="s">
        <v>716</v>
      </c>
      <c r="E393" t="s">
        <v>7</v>
      </c>
      <c r="G393" s="1" t="str">
        <f>SC_enz[[#This Row],[rxn_src]]&amp;"_"&amp;SC_enz[[#This Row],[dir]]</f>
        <v>DHCRD126_r_REV</v>
      </c>
      <c r="H393" s="1" t="str">
        <f>_xlfn.XLOOKUP(SC_enz[[#This Row],[name_dir]],RT_gsm[Column3],RT_gsm[Column3],"")</f>
        <v/>
      </c>
      <c r="I393" s="1" t="str">
        <f>_xlfn.XLOOKUP(SC_enz[[#This Row],[name_dir]],sc_gsm[Column3],sc_gsm[Column3],"")</f>
        <v>DHCRD126_r_REV</v>
      </c>
    </row>
    <row r="394" spans="1:9" ht="16" x14ac:dyDescent="0.2">
      <c r="A394" t="s">
        <v>718</v>
      </c>
      <c r="B394" t="s">
        <v>3902</v>
      </c>
      <c r="C394" t="s">
        <v>715</v>
      </c>
      <c r="D394" t="s">
        <v>716</v>
      </c>
      <c r="E394" t="s">
        <v>7</v>
      </c>
      <c r="G394" s="1" t="str">
        <f>SC_enz[[#This Row],[rxn_src]]&amp;"_"&amp;SC_enz[[#This Row],[dir]]</f>
        <v>DHCRD2A24_r_FWD</v>
      </c>
      <c r="H394" s="1" t="str">
        <f>_xlfn.XLOOKUP(SC_enz[[#This Row],[name_dir]],RT_gsm[Column3],RT_gsm[Column3],"")</f>
        <v/>
      </c>
      <c r="I394" s="1" t="str">
        <f>_xlfn.XLOOKUP(SC_enz[[#This Row],[name_dir]],sc_gsm[Column3],sc_gsm[Column3],"")</f>
        <v>DHCRD2A24_r_FWD</v>
      </c>
    </row>
    <row r="395" spans="1:9" ht="16" x14ac:dyDescent="0.2">
      <c r="A395" t="s">
        <v>719</v>
      </c>
      <c r="B395" t="s">
        <v>3902</v>
      </c>
      <c r="C395" t="s">
        <v>715</v>
      </c>
      <c r="D395" t="s">
        <v>716</v>
      </c>
      <c r="E395" t="s">
        <v>7</v>
      </c>
      <c r="G395" s="1" t="str">
        <f>SC_enz[[#This Row],[rxn_src]]&amp;"_"&amp;SC_enz[[#This Row],[dir]]</f>
        <v>DHCRD2A26_r_FWD</v>
      </c>
      <c r="H395" s="1" t="str">
        <f>_xlfn.XLOOKUP(SC_enz[[#This Row],[name_dir]],RT_gsm[Column3],RT_gsm[Column3],"")</f>
        <v/>
      </c>
      <c r="I395" s="1" t="str">
        <f>_xlfn.XLOOKUP(SC_enz[[#This Row],[name_dir]],sc_gsm[Column3],sc_gsm[Column3],"")</f>
        <v>DHCRD2A26_r_FWD</v>
      </c>
    </row>
    <row r="396" spans="1:9" ht="16" x14ac:dyDescent="0.2">
      <c r="A396" t="s">
        <v>720</v>
      </c>
      <c r="B396" t="s">
        <v>3902</v>
      </c>
      <c r="C396" t="s">
        <v>721</v>
      </c>
      <c r="D396" t="s">
        <v>722</v>
      </c>
      <c r="E396" t="s">
        <v>7</v>
      </c>
      <c r="G396" s="1" t="str">
        <f>SC_enz[[#This Row],[rxn_src]]&amp;"_"&amp;SC_enz[[#This Row],[dir]]</f>
        <v>DHFS_1_c_FWD</v>
      </c>
      <c r="H396" s="1" t="str">
        <f>_xlfn.XLOOKUP(SC_enz[[#This Row],[name_dir]],RT_gsm[Column3],RT_gsm[Column3],"")</f>
        <v>DHFS_1_c_FWD</v>
      </c>
      <c r="I396" s="1" t="str">
        <f>_xlfn.XLOOKUP(SC_enz[[#This Row],[name_dir]],sc_gsm[Column3],sc_gsm[Column3],"")</f>
        <v>DHFS_1_c_FWD</v>
      </c>
    </row>
    <row r="397" spans="1:9" ht="16" x14ac:dyDescent="0.2">
      <c r="A397" t="s">
        <v>723</v>
      </c>
      <c r="B397" t="s">
        <v>3902</v>
      </c>
      <c r="C397" t="s">
        <v>35</v>
      </c>
      <c r="D397" t="s">
        <v>36</v>
      </c>
      <c r="E397" t="s">
        <v>7</v>
      </c>
      <c r="G397" s="1" t="str">
        <f>SC_enz[[#This Row],[rxn_src]]&amp;"_"&amp;SC_enz[[#This Row],[dir]]</f>
        <v>DHNPA2i_m_FWD</v>
      </c>
      <c r="H397" s="1" t="str">
        <f>_xlfn.XLOOKUP(SC_enz[[#This Row],[name_dir]],RT_gsm[Column3],RT_gsm[Column3],"")</f>
        <v>DHNPA2i_m_FWD</v>
      </c>
      <c r="I397" s="1" t="str">
        <f>_xlfn.XLOOKUP(SC_enz[[#This Row],[name_dir]],sc_gsm[Column3],sc_gsm[Column3],"")</f>
        <v>DHNPA2i_m_FWD</v>
      </c>
    </row>
    <row r="398" spans="1:9" ht="16" x14ac:dyDescent="0.2">
      <c r="A398" t="s">
        <v>724</v>
      </c>
      <c r="B398" t="s">
        <v>3902</v>
      </c>
      <c r="C398" t="s">
        <v>725</v>
      </c>
      <c r="D398" t="s">
        <v>726</v>
      </c>
      <c r="E398" t="s">
        <v>7</v>
      </c>
      <c r="G398" s="1" t="str">
        <f>SC_enz[[#This Row],[rxn_src]]&amp;"_"&amp;SC_enz[[#This Row],[dir]]</f>
        <v>DNMPPA_c_FWD</v>
      </c>
      <c r="H398" s="1" t="str">
        <f>_xlfn.XLOOKUP(SC_enz[[#This Row],[name_dir]],RT_gsm[Column3],RT_gsm[Column3],"")</f>
        <v>DNMPPA_c_FWD</v>
      </c>
      <c r="I398" s="1" t="str">
        <f>_xlfn.XLOOKUP(SC_enz[[#This Row],[name_dir]],sc_gsm[Column3],sc_gsm[Column3],"")</f>
        <v>DNMPPA_c_FWD</v>
      </c>
    </row>
    <row r="399" spans="1:9" ht="16" x14ac:dyDescent="0.2">
      <c r="A399" t="s">
        <v>727</v>
      </c>
      <c r="B399" t="s">
        <v>3902</v>
      </c>
      <c r="C399" t="s">
        <v>728</v>
      </c>
      <c r="D399" t="s">
        <v>729</v>
      </c>
      <c r="E399" t="s">
        <v>7</v>
      </c>
      <c r="G399" s="1" t="str">
        <f>SC_enz[[#This Row],[rxn_src]]&amp;"_"&amp;SC_enz[[#This Row],[dir]]</f>
        <v>DHORTS_c_FWD</v>
      </c>
      <c r="H399" s="1" t="str">
        <f>_xlfn.XLOOKUP(SC_enz[[#This Row],[name_dir]],RT_gsm[Column3],RT_gsm[Column3],"")</f>
        <v>DHORTS_c_FWD</v>
      </c>
      <c r="I399" s="1" t="str">
        <f>_xlfn.XLOOKUP(SC_enz[[#This Row],[name_dir]],sc_gsm[Column3],sc_gsm[Column3],"")</f>
        <v>DHORTS_c_FWD</v>
      </c>
    </row>
    <row r="400" spans="1:9" ht="16" x14ac:dyDescent="0.2">
      <c r="A400" t="s">
        <v>727</v>
      </c>
      <c r="B400" t="s">
        <v>3903</v>
      </c>
      <c r="C400" t="s">
        <v>728</v>
      </c>
      <c r="D400" t="s">
        <v>729</v>
      </c>
      <c r="E400" t="s">
        <v>7</v>
      </c>
      <c r="G400" s="1" t="str">
        <f>SC_enz[[#This Row],[rxn_src]]&amp;"_"&amp;SC_enz[[#This Row],[dir]]</f>
        <v>DHORTS_c_REV</v>
      </c>
      <c r="H400" s="1" t="str">
        <f>_xlfn.XLOOKUP(SC_enz[[#This Row],[name_dir]],RT_gsm[Column3],RT_gsm[Column3],"")</f>
        <v>DHORTS_c_REV</v>
      </c>
      <c r="I400" s="1" t="str">
        <f>_xlfn.XLOOKUP(SC_enz[[#This Row],[name_dir]],sc_gsm[Column3],sc_gsm[Column3],"")</f>
        <v>DHORTS_c_REV</v>
      </c>
    </row>
    <row r="401" spans="1:9" ht="16" x14ac:dyDescent="0.2">
      <c r="A401" t="s">
        <v>730</v>
      </c>
      <c r="B401" t="s">
        <v>3902</v>
      </c>
      <c r="C401" t="s">
        <v>35</v>
      </c>
      <c r="D401" t="s">
        <v>36</v>
      </c>
      <c r="E401" t="s">
        <v>7</v>
      </c>
      <c r="G401" s="1" t="str">
        <f>SC_enz[[#This Row],[rxn_src]]&amp;"_"&amp;SC_enz[[#This Row],[dir]]</f>
        <v>DHPTS_m_FWD</v>
      </c>
      <c r="H401" s="1" t="str">
        <f>_xlfn.XLOOKUP(SC_enz[[#This Row],[name_dir]],RT_gsm[Column3],RT_gsm[Column3],"")</f>
        <v>DHPTS_m_FWD</v>
      </c>
      <c r="I401" s="1" t="str">
        <f>_xlfn.XLOOKUP(SC_enz[[#This Row],[name_dir]],sc_gsm[Column3],sc_gsm[Column3],"")</f>
        <v>DHPTS_m_FWD</v>
      </c>
    </row>
    <row r="402" spans="1:9" ht="16" x14ac:dyDescent="0.2">
      <c r="A402" t="s">
        <v>731</v>
      </c>
      <c r="B402" t="s">
        <v>3902</v>
      </c>
      <c r="C402" t="s">
        <v>35</v>
      </c>
      <c r="D402" t="s">
        <v>36</v>
      </c>
      <c r="E402" t="s">
        <v>7</v>
      </c>
      <c r="G402" s="1" t="str">
        <f>SC_enz[[#This Row],[rxn_src]]&amp;"_"&amp;SC_enz[[#This Row],[dir]]</f>
        <v>FOLD3_m_FWD</v>
      </c>
      <c r="H402" s="1" t="str">
        <f>_xlfn.XLOOKUP(SC_enz[[#This Row],[name_dir]],RT_gsm[Column3],RT_gsm[Column3],"")</f>
        <v>FOLD3_m_FWD</v>
      </c>
      <c r="I402" s="1" t="str">
        <f>_xlfn.XLOOKUP(SC_enz[[#This Row],[name_dir]],sc_gsm[Column3],sc_gsm[Column3],"")</f>
        <v>FOLD3_m_FWD</v>
      </c>
    </row>
    <row r="403" spans="1:9" ht="16" x14ac:dyDescent="0.2">
      <c r="A403" t="s">
        <v>732</v>
      </c>
      <c r="B403" t="s">
        <v>3902</v>
      </c>
      <c r="C403" t="s">
        <v>733</v>
      </c>
      <c r="D403" t="s">
        <v>734</v>
      </c>
      <c r="E403" t="s">
        <v>7</v>
      </c>
      <c r="G403" s="1" t="str">
        <f>SC_enz[[#This Row],[rxn_src]]&amp;"_"&amp;SC_enz[[#This Row],[dir]]</f>
        <v>DHAD1_m_FWD</v>
      </c>
      <c r="H403" s="1" t="str">
        <f>_xlfn.XLOOKUP(SC_enz[[#This Row],[name_dir]],RT_gsm[Column3],RT_gsm[Column3],"")</f>
        <v>DHAD1_m_FWD</v>
      </c>
      <c r="I403" s="1" t="str">
        <f>_xlfn.XLOOKUP(SC_enz[[#This Row],[name_dir]],sc_gsm[Column3],sc_gsm[Column3],"")</f>
        <v>DHAD1_m_FWD</v>
      </c>
    </row>
    <row r="404" spans="1:9" ht="16" x14ac:dyDescent="0.2">
      <c r="A404" t="s">
        <v>735</v>
      </c>
      <c r="B404" t="s">
        <v>3902</v>
      </c>
      <c r="C404" t="s">
        <v>733</v>
      </c>
      <c r="D404" t="s">
        <v>734</v>
      </c>
      <c r="E404" t="s">
        <v>7</v>
      </c>
      <c r="G404" s="1" t="str">
        <f>SC_enz[[#This Row],[rxn_src]]&amp;"_"&amp;SC_enz[[#This Row],[dir]]</f>
        <v>DHAD2_m_FWD</v>
      </c>
      <c r="H404" s="1" t="str">
        <f>_xlfn.XLOOKUP(SC_enz[[#This Row],[name_dir]],RT_gsm[Column3],RT_gsm[Column3],"")</f>
        <v>DHAD2_m_FWD</v>
      </c>
      <c r="I404" s="1" t="str">
        <f>_xlfn.XLOOKUP(SC_enz[[#This Row],[name_dir]],sc_gsm[Column3],sc_gsm[Column3],"")</f>
        <v>DHAD2_m_FWD</v>
      </c>
    </row>
    <row r="405" spans="1:9" ht="16" x14ac:dyDescent="0.2">
      <c r="A405" t="s">
        <v>736</v>
      </c>
      <c r="B405" t="s">
        <v>3902</v>
      </c>
      <c r="C405" t="s">
        <v>737</v>
      </c>
      <c r="D405" t="s">
        <v>738</v>
      </c>
      <c r="E405" t="s">
        <v>7</v>
      </c>
      <c r="G405" s="1" t="str">
        <f>SC_enz[[#This Row],[rxn_src]]&amp;"_"&amp;SC_enz[[#This Row],[dir]]</f>
        <v>DHAK_c_FWD</v>
      </c>
      <c r="H405" s="1" t="str">
        <f>_xlfn.XLOOKUP(SC_enz[[#This Row],[name_dir]],RT_gsm[Column3],RT_gsm[Column3],"")</f>
        <v>DHAK_c_FWD</v>
      </c>
      <c r="I405" s="1" t="str">
        <f>_xlfn.XLOOKUP(SC_enz[[#This Row],[name_dir]],sc_gsm[Column3],sc_gsm[Column3],"")</f>
        <v>DHAK_c_FWD</v>
      </c>
    </row>
    <row r="406" spans="1:9" ht="16" x14ac:dyDescent="0.2">
      <c r="A406" t="s">
        <v>736</v>
      </c>
      <c r="B406" t="s">
        <v>3902</v>
      </c>
      <c r="C406" t="s">
        <v>739</v>
      </c>
      <c r="D406" t="s">
        <v>740</v>
      </c>
      <c r="E406" t="s">
        <v>7</v>
      </c>
      <c r="G406" s="1" t="str">
        <f>SC_enz[[#This Row],[rxn_src]]&amp;"_"&amp;SC_enz[[#This Row],[dir]]</f>
        <v>DHAK_c_FWD</v>
      </c>
      <c r="H406" s="1" t="str">
        <f>_xlfn.XLOOKUP(SC_enz[[#This Row],[name_dir]],RT_gsm[Column3],RT_gsm[Column3],"")</f>
        <v>DHAK_c_FWD</v>
      </c>
      <c r="I406" s="1" t="str">
        <f>_xlfn.XLOOKUP(SC_enz[[#This Row],[name_dir]],sc_gsm[Column3],sc_gsm[Column3],"")</f>
        <v>DHAK_c_FWD</v>
      </c>
    </row>
    <row r="407" spans="1:9" ht="16" x14ac:dyDescent="0.2">
      <c r="A407" t="s">
        <v>741</v>
      </c>
      <c r="B407" t="s">
        <v>3902</v>
      </c>
      <c r="C407" t="s">
        <v>742</v>
      </c>
      <c r="D407" t="s">
        <v>743</v>
      </c>
      <c r="E407" t="s">
        <v>7</v>
      </c>
      <c r="G407" s="1" t="str">
        <f>SC_enz[[#This Row],[rxn_src]]&amp;"_"&amp;SC_enz[[#This Row],[dir]]</f>
        <v>DMATT_c_FWD</v>
      </c>
      <c r="H407" s="1" t="str">
        <f>_xlfn.XLOOKUP(SC_enz[[#This Row],[name_dir]],RT_gsm[Column3],RT_gsm[Column3],"")</f>
        <v>DMATT_c_FWD</v>
      </c>
      <c r="I407" s="1" t="str">
        <f>_xlfn.XLOOKUP(SC_enz[[#This Row],[name_dir]],sc_gsm[Column3],sc_gsm[Column3],"")</f>
        <v>DMATT_c_FWD</v>
      </c>
    </row>
    <row r="408" spans="1:9" ht="16" x14ac:dyDescent="0.2">
      <c r="A408" t="s">
        <v>744</v>
      </c>
      <c r="B408" t="s">
        <v>3902</v>
      </c>
      <c r="C408" t="s">
        <v>745</v>
      </c>
      <c r="D408" t="s">
        <v>746</v>
      </c>
      <c r="E408" t="s">
        <v>12</v>
      </c>
      <c r="F408" t="s">
        <v>747</v>
      </c>
      <c r="G408" s="1" t="str">
        <f>SC_enz[[#This Row],[rxn_src]]&amp;"_"&amp;SC_enz[[#This Row],[dir]]</f>
        <v>DPGM_c_FWD</v>
      </c>
      <c r="H408" s="1" t="str">
        <f>_xlfn.XLOOKUP(SC_enz[[#This Row],[name_dir]],RT_gsm[Column3],RT_gsm[Column3],"")</f>
        <v>DPGM_c_FWD</v>
      </c>
      <c r="I408" s="1" t="str">
        <f>_xlfn.XLOOKUP(SC_enz[[#This Row],[name_dir]],sc_gsm[Column3],sc_gsm[Column3],"")</f>
        <v>DPGM_c_FWD</v>
      </c>
    </row>
    <row r="409" spans="1:9" ht="16" x14ac:dyDescent="0.2">
      <c r="A409" t="s">
        <v>744</v>
      </c>
      <c r="B409" t="s">
        <v>3903</v>
      </c>
      <c r="C409" t="s">
        <v>745</v>
      </c>
      <c r="D409" t="s">
        <v>746</v>
      </c>
      <c r="E409" t="s">
        <v>12</v>
      </c>
      <c r="F409" t="s">
        <v>747</v>
      </c>
      <c r="G409" s="1" t="str">
        <f>SC_enz[[#This Row],[rxn_src]]&amp;"_"&amp;SC_enz[[#This Row],[dir]]</f>
        <v>DPGM_c_REV</v>
      </c>
      <c r="H409" s="1" t="str">
        <f>_xlfn.XLOOKUP(SC_enz[[#This Row],[name_dir]],RT_gsm[Column3],RT_gsm[Column3],"")</f>
        <v>DPGM_c_REV</v>
      </c>
      <c r="I409" s="1" t="str">
        <f>_xlfn.XLOOKUP(SC_enz[[#This Row],[name_dir]],sc_gsm[Column3],sc_gsm[Column3],"")</f>
        <v>DPGM_c_REV</v>
      </c>
    </row>
    <row r="410" spans="1:9" ht="16" x14ac:dyDescent="0.2">
      <c r="A410" t="s">
        <v>748</v>
      </c>
      <c r="B410" t="s">
        <v>3902</v>
      </c>
      <c r="C410" t="s">
        <v>145</v>
      </c>
      <c r="D410" t="s">
        <v>146</v>
      </c>
      <c r="E410" t="s">
        <v>7</v>
      </c>
      <c r="G410" s="1" t="str">
        <f>SC_enz[[#This Row],[rxn_src]]&amp;"_"&amp;SC_enz[[#This Row],[dir]]</f>
        <v>PMI1346PH_c_FWD</v>
      </c>
      <c r="H410" s="1" t="str">
        <f>_xlfn.XLOOKUP(SC_enz[[#This Row],[name_dir]],RT_gsm[Column3],RT_gsm[Column3],"")</f>
        <v/>
      </c>
      <c r="I410" s="1" t="str">
        <f>_xlfn.XLOOKUP(SC_enz[[#This Row],[name_dir]],sc_gsm[Column3],sc_gsm[Column3],"")</f>
        <v>PMI1346PH_c_FWD</v>
      </c>
    </row>
    <row r="411" spans="1:9" ht="16" x14ac:dyDescent="0.2">
      <c r="A411" t="s">
        <v>749</v>
      </c>
      <c r="B411" t="s">
        <v>3902</v>
      </c>
      <c r="C411" t="s">
        <v>150</v>
      </c>
      <c r="D411" t="s">
        <v>151</v>
      </c>
      <c r="E411" t="s">
        <v>7</v>
      </c>
      <c r="G411" s="1" t="str">
        <f>SC_enz[[#This Row],[rxn_src]]&amp;"_"&amp;SC_enz[[#This Row],[dir]]</f>
        <v>PMI1346PS_c_FWD</v>
      </c>
      <c r="H411" s="1" t="str">
        <f>_xlfn.XLOOKUP(SC_enz[[#This Row],[name_dir]],RT_gsm[Column3],RT_gsm[Column3],"")</f>
        <v>PMI1346PS_c_FWD</v>
      </c>
      <c r="I411" s="1" t="str">
        <f>_xlfn.XLOOKUP(SC_enz[[#This Row],[name_dir]],sc_gsm[Column3],sc_gsm[Column3],"")</f>
        <v>PMI1346PS_c_FWD</v>
      </c>
    </row>
    <row r="412" spans="1:9" ht="16" x14ac:dyDescent="0.2">
      <c r="A412" t="s">
        <v>750</v>
      </c>
      <c r="B412" t="s">
        <v>3902</v>
      </c>
      <c r="C412" t="s">
        <v>751</v>
      </c>
      <c r="D412" t="s">
        <v>752</v>
      </c>
      <c r="E412" t="s">
        <v>7</v>
      </c>
      <c r="G412" s="1" t="str">
        <f>SC_enz[[#This Row],[rxn_src]]&amp;"_"&amp;SC_enz[[#This Row],[dir]]</f>
        <v>DIPS_c_FWD</v>
      </c>
      <c r="H412" s="1" t="str">
        <f>_xlfn.XLOOKUP(SC_enz[[#This Row],[name_dir]],RT_gsm[Column3],RT_gsm[Column3],"")</f>
        <v>DIPS_c_FWD</v>
      </c>
      <c r="I412" s="1" t="str">
        <f>_xlfn.XLOOKUP(SC_enz[[#This Row],[name_dir]],sc_gsm[Column3],sc_gsm[Column3],"")</f>
        <v>DIPS_c_FWD</v>
      </c>
    </row>
    <row r="413" spans="1:9" ht="16" x14ac:dyDescent="0.2">
      <c r="A413" t="s">
        <v>753</v>
      </c>
      <c r="B413" t="s">
        <v>3902</v>
      </c>
      <c r="C413" t="s">
        <v>754</v>
      </c>
      <c r="D413" t="s">
        <v>755</v>
      </c>
      <c r="E413" t="s">
        <v>7</v>
      </c>
      <c r="G413" s="1" t="str">
        <f>SC_enz[[#This Row],[rxn_src]]&amp;"_"&amp;SC_enz[[#This Row],[dir]]</f>
        <v>DOLK_c_FWD</v>
      </c>
      <c r="H413" s="1" t="str">
        <f>_xlfn.XLOOKUP(SC_enz[[#This Row],[name_dir]],RT_gsm[Column3],RT_gsm[Column3],"")</f>
        <v>DOLK_c_FWD</v>
      </c>
      <c r="I413" s="1" t="str">
        <f>_xlfn.XLOOKUP(SC_enz[[#This Row],[name_dir]],sc_gsm[Column3],sc_gsm[Column3],"")</f>
        <v>DOLK_c_FWD</v>
      </c>
    </row>
    <row r="414" spans="1:9" ht="16" x14ac:dyDescent="0.2">
      <c r="A414" t="s">
        <v>756</v>
      </c>
      <c r="B414" t="s">
        <v>3902</v>
      </c>
      <c r="C414" t="s">
        <v>757</v>
      </c>
      <c r="D414" t="s">
        <v>758</v>
      </c>
      <c r="E414" t="s">
        <v>12</v>
      </c>
      <c r="F414" t="s">
        <v>759</v>
      </c>
      <c r="G414" s="1" t="str">
        <f>SC_enz[[#This Row],[rxn_src]]&amp;"_"&amp;SC_enz[[#This Row],[dir]]</f>
        <v>DOLPMT_c_FWD</v>
      </c>
      <c r="H414" s="1" t="str">
        <f>_xlfn.XLOOKUP(SC_enz[[#This Row],[name_dir]],RT_gsm[Column3],RT_gsm[Column3],"")</f>
        <v>DOLPMT_c_FWD</v>
      </c>
      <c r="I414" s="1" t="str">
        <f>_xlfn.XLOOKUP(SC_enz[[#This Row],[name_dir]],sc_gsm[Column3],sc_gsm[Column3],"")</f>
        <v>DOLPMT_c_FWD</v>
      </c>
    </row>
    <row r="415" spans="1:9" ht="16" x14ac:dyDescent="0.2">
      <c r="A415" t="s">
        <v>760</v>
      </c>
      <c r="B415" t="s">
        <v>3902</v>
      </c>
      <c r="C415" t="s">
        <v>761</v>
      </c>
      <c r="D415" t="s">
        <v>762</v>
      </c>
      <c r="E415" t="s">
        <v>7</v>
      </c>
      <c r="G415" s="1" t="str">
        <f>SC_enz[[#This Row],[rxn_src]]&amp;"_"&amp;SC_enz[[#This Row],[dir]]</f>
        <v>DTMPK_c_FWD</v>
      </c>
      <c r="H415" s="1" t="str">
        <f>_xlfn.XLOOKUP(SC_enz[[#This Row],[name_dir]],RT_gsm[Column3],RT_gsm[Column3],"")</f>
        <v>DTMPK_c_FWD</v>
      </c>
      <c r="I415" s="1" t="str">
        <f>_xlfn.XLOOKUP(SC_enz[[#This Row],[name_dir]],sc_gsm[Column3],sc_gsm[Column3],"")</f>
        <v>DTMPK_c_FWD</v>
      </c>
    </row>
    <row r="416" spans="1:9" ht="16" x14ac:dyDescent="0.2">
      <c r="A416" t="s">
        <v>763</v>
      </c>
      <c r="B416" t="s">
        <v>3902</v>
      </c>
      <c r="C416" t="s">
        <v>764</v>
      </c>
      <c r="D416" t="s">
        <v>765</v>
      </c>
      <c r="E416" t="s">
        <v>7</v>
      </c>
      <c r="G416" s="1" t="str">
        <f>SC_enz[[#This Row],[rxn_src]]&amp;"_"&amp;SC_enz[[#This Row],[dir]]</f>
        <v>DUTPDP_c_FWD</v>
      </c>
      <c r="H416" s="1" t="str">
        <f>_xlfn.XLOOKUP(SC_enz[[#This Row],[name_dir]],RT_gsm[Column3],RT_gsm[Column3],"")</f>
        <v>DUTPDP_c_FWD</v>
      </c>
      <c r="I416" s="1" t="str">
        <f>_xlfn.XLOOKUP(SC_enz[[#This Row],[name_dir]],sc_gsm[Column3],sc_gsm[Column3],"")</f>
        <v>DUTPDP_c_FWD</v>
      </c>
    </row>
    <row r="417" spans="1:9" ht="16" x14ac:dyDescent="0.2">
      <c r="A417" t="s">
        <v>763</v>
      </c>
      <c r="B417" t="s">
        <v>3902</v>
      </c>
      <c r="C417" t="s">
        <v>766</v>
      </c>
      <c r="D417" t="s">
        <v>767</v>
      </c>
      <c r="E417" t="s">
        <v>7</v>
      </c>
      <c r="G417" s="1" t="str">
        <f>SC_enz[[#This Row],[rxn_src]]&amp;"_"&amp;SC_enz[[#This Row],[dir]]</f>
        <v>DUTPDP_c_FWD</v>
      </c>
      <c r="H417" s="1" t="str">
        <f>_xlfn.XLOOKUP(SC_enz[[#This Row],[name_dir]],RT_gsm[Column3],RT_gsm[Column3],"")</f>
        <v>DUTPDP_c_FWD</v>
      </c>
      <c r="I417" s="1" t="str">
        <f>_xlfn.XLOOKUP(SC_enz[[#This Row],[name_dir]],sc_gsm[Column3],sc_gsm[Column3],"")</f>
        <v>DUTPDP_c_FWD</v>
      </c>
    </row>
    <row r="418" spans="1:9" ht="16" x14ac:dyDescent="0.2">
      <c r="A418" t="s">
        <v>768</v>
      </c>
      <c r="B418" t="s">
        <v>3902</v>
      </c>
      <c r="C418" t="s">
        <v>769</v>
      </c>
      <c r="D418" t="s">
        <v>770</v>
      </c>
      <c r="E418" t="s">
        <v>7</v>
      </c>
      <c r="G418" s="1" t="str">
        <f>SC_enz[[#This Row],[rxn_src]]&amp;"_"&amp;SC_enz[[#This Row],[dir]]</f>
        <v>EPGALURS_e_FWD</v>
      </c>
      <c r="H418" s="1" t="str">
        <f>_xlfn.XLOOKUP(SC_enz[[#This Row],[name_dir]],RT_gsm[Column3],RT_gsm[Column3],"")</f>
        <v>EPGALURS_e_FWD</v>
      </c>
      <c r="I418" s="1" t="str">
        <f>_xlfn.XLOOKUP(SC_enz[[#This Row],[name_dir]],sc_gsm[Column3],sc_gsm[Column3],"")</f>
        <v>EPGALURS_e_FWD</v>
      </c>
    </row>
    <row r="419" spans="1:9" ht="16" x14ac:dyDescent="0.2">
      <c r="A419" t="s">
        <v>771</v>
      </c>
      <c r="B419" t="s">
        <v>3902</v>
      </c>
      <c r="C419" t="s">
        <v>772</v>
      </c>
      <c r="D419" t="s">
        <v>773</v>
      </c>
      <c r="E419" t="s">
        <v>7</v>
      </c>
      <c r="G419" s="1" t="str">
        <f>SC_enz[[#This Row],[rxn_src]]&amp;"_"&amp;SC_enz[[#This Row],[dir]]</f>
        <v>ENO_c_FWD</v>
      </c>
      <c r="H419" s="1" t="str">
        <f>_xlfn.XLOOKUP(SC_enz[[#This Row],[name_dir]],RT_gsm[Column3],RT_gsm[Column3],"")</f>
        <v>ENO_c_FWD</v>
      </c>
      <c r="I419" s="1" t="str">
        <f>_xlfn.XLOOKUP(SC_enz[[#This Row],[name_dir]],sc_gsm[Column3],sc_gsm[Column3],"")</f>
        <v>ENO_c_FWD</v>
      </c>
    </row>
    <row r="420" spans="1:9" ht="16" x14ac:dyDescent="0.2">
      <c r="A420" t="s">
        <v>771</v>
      </c>
      <c r="B420" t="s">
        <v>3903</v>
      </c>
      <c r="C420" t="s">
        <v>772</v>
      </c>
      <c r="D420" t="s">
        <v>773</v>
      </c>
      <c r="E420" t="s">
        <v>7</v>
      </c>
      <c r="G420" s="1" t="str">
        <f>SC_enz[[#This Row],[rxn_src]]&amp;"_"&amp;SC_enz[[#This Row],[dir]]</f>
        <v>ENO_c_REV</v>
      </c>
      <c r="H420" s="1" t="str">
        <f>_xlfn.XLOOKUP(SC_enz[[#This Row],[name_dir]],RT_gsm[Column3],RT_gsm[Column3],"")</f>
        <v>ENO_c_REV</v>
      </c>
      <c r="I420" s="1" t="str">
        <f>_xlfn.XLOOKUP(SC_enz[[#This Row],[name_dir]],sc_gsm[Column3],sc_gsm[Column3],"")</f>
        <v>ENO_c_REV</v>
      </c>
    </row>
    <row r="421" spans="1:9" ht="16" x14ac:dyDescent="0.2">
      <c r="A421" t="s">
        <v>771</v>
      </c>
      <c r="B421" t="s">
        <v>3902</v>
      </c>
      <c r="C421" t="s">
        <v>774</v>
      </c>
      <c r="D421" t="s">
        <v>775</v>
      </c>
      <c r="E421" t="s">
        <v>7</v>
      </c>
      <c r="G421" s="1" t="str">
        <f>SC_enz[[#This Row],[rxn_src]]&amp;"_"&amp;SC_enz[[#This Row],[dir]]</f>
        <v>ENO_c_FWD</v>
      </c>
      <c r="H421" s="1" t="str">
        <f>_xlfn.XLOOKUP(SC_enz[[#This Row],[name_dir]],RT_gsm[Column3],RT_gsm[Column3],"")</f>
        <v>ENO_c_FWD</v>
      </c>
      <c r="I421" s="1" t="str">
        <f>_xlfn.XLOOKUP(SC_enz[[#This Row],[name_dir]],sc_gsm[Column3],sc_gsm[Column3],"")</f>
        <v>ENO_c_FWD</v>
      </c>
    </row>
    <row r="422" spans="1:9" ht="16" x14ac:dyDescent="0.2">
      <c r="A422" t="s">
        <v>771</v>
      </c>
      <c r="B422" t="s">
        <v>3903</v>
      </c>
      <c r="C422" t="s">
        <v>774</v>
      </c>
      <c r="D422" t="s">
        <v>775</v>
      </c>
      <c r="E422" t="s">
        <v>7</v>
      </c>
      <c r="G422" s="1" t="str">
        <f>SC_enz[[#This Row],[rxn_src]]&amp;"_"&amp;SC_enz[[#This Row],[dir]]</f>
        <v>ENO_c_REV</v>
      </c>
      <c r="H422" s="1" t="str">
        <f>_xlfn.XLOOKUP(SC_enz[[#This Row],[name_dir]],RT_gsm[Column3],RT_gsm[Column3],"")</f>
        <v>ENO_c_REV</v>
      </c>
      <c r="I422" s="1" t="str">
        <f>_xlfn.XLOOKUP(SC_enz[[#This Row],[name_dir]],sc_gsm[Column3],sc_gsm[Column3],"")</f>
        <v>ENO_c_REV</v>
      </c>
    </row>
    <row r="423" spans="1:9" ht="16" x14ac:dyDescent="0.2">
      <c r="A423" t="s">
        <v>771</v>
      </c>
      <c r="B423" t="s">
        <v>3902</v>
      </c>
      <c r="C423" t="s">
        <v>776</v>
      </c>
      <c r="D423" t="s">
        <v>777</v>
      </c>
      <c r="E423" t="s">
        <v>7</v>
      </c>
      <c r="G423" s="1" t="str">
        <f>SC_enz[[#This Row],[rxn_src]]&amp;"_"&amp;SC_enz[[#This Row],[dir]]</f>
        <v>ENO_c_FWD</v>
      </c>
      <c r="H423" s="1" t="str">
        <f>_xlfn.XLOOKUP(SC_enz[[#This Row],[name_dir]],RT_gsm[Column3],RT_gsm[Column3],"")</f>
        <v>ENO_c_FWD</v>
      </c>
      <c r="I423" s="1" t="str">
        <f>_xlfn.XLOOKUP(SC_enz[[#This Row],[name_dir]],sc_gsm[Column3],sc_gsm[Column3],"")</f>
        <v>ENO_c_FWD</v>
      </c>
    </row>
    <row r="424" spans="1:9" ht="16" x14ac:dyDescent="0.2">
      <c r="A424" t="s">
        <v>771</v>
      </c>
      <c r="B424" t="s">
        <v>3903</v>
      </c>
      <c r="C424" t="s">
        <v>776</v>
      </c>
      <c r="D424" t="s">
        <v>777</v>
      </c>
      <c r="E424" t="s">
        <v>7</v>
      </c>
      <c r="G424" s="1" t="str">
        <f>SC_enz[[#This Row],[rxn_src]]&amp;"_"&amp;SC_enz[[#This Row],[dir]]</f>
        <v>ENO_c_REV</v>
      </c>
      <c r="H424" s="1" t="str">
        <f>_xlfn.XLOOKUP(SC_enz[[#This Row],[name_dir]],RT_gsm[Column3],RT_gsm[Column3],"")</f>
        <v>ENO_c_REV</v>
      </c>
      <c r="I424" s="1" t="str">
        <f>_xlfn.XLOOKUP(SC_enz[[#This Row],[name_dir]],sc_gsm[Column3],sc_gsm[Column3],"")</f>
        <v>ENO_c_REV</v>
      </c>
    </row>
    <row r="425" spans="1:9" ht="16" x14ac:dyDescent="0.2">
      <c r="A425" t="s">
        <v>771</v>
      </c>
      <c r="B425" t="s">
        <v>3902</v>
      </c>
      <c r="C425" t="s">
        <v>778</v>
      </c>
      <c r="D425" t="s">
        <v>779</v>
      </c>
      <c r="E425" t="s">
        <v>7</v>
      </c>
      <c r="G425" s="1" t="str">
        <f>SC_enz[[#This Row],[rxn_src]]&amp;"_"&amp;SC_enz[[#This Row],[dir]]</f>
        <v>ENO_c_FWD</v>
      </c>
      <c r="H425" s="1" t="str">
        <f>_xlfn.XLOOKUP(SC_enz[[#This Row],[name_dir]],RT_gsm[Column3],RT_gsm[Column3],"")</f>
        <v>ENO_c_FWD</v>
      </c>
      <c r="I425" s="1" t="str">
        <f>_xlfn.XLOOKUP(SC_enz[[#This Row],[name_dir]],sc_gsm[Column3],sc_gsm[Column3],"")</f>
        <v>ENO_c_FWD</v>
      </c>
    </row>
    <row r="426" spans="1:9" ht="16" x14ac:dyDescent="0.2">
      <c r="A426" t="s">
        <v>771</v>
      </c>
      <c r="B426" t="s">
        <v>3903</v>
      </c>
      <c r="C426" t="s">
        <v>778</v>
      </c>
      <c r="D426" t="s">
        <v>779</v>
      </c>
      <c r="E426" t="s">
        <v>7</v>
      </c>
      <c r="G426" s="1" t="str">
        <f>SC_enz[[#This Row],[rxn_src]]&amp;"_"&amp;SC_enz[[#This Row],[dir]]</f>
        <v>ENO_c_REV</v>
      </c>
      <c r="H426" s="1" t="str">
        <f>_xlfn.XLOOKUP(SC_enz[[#This Row],[name_dir]],RT_gsm[Column3],RT_gsm[Column3],"")</f>
        <v>ENO_c_REV</v>
      </c>
      <c r="I426" s="1" t="str">
        <f>_xlfn.XLOOKUP(SC_enz[[#This Row],[name_dir]],sc_gsm[Column3],sc_gsm[Column3],"")</f>
        <v>ENO_c_REV</v>
      </c>
    </row>
    <row r="427" spans="1:9" ht="16" x14ac:dyDescent="0.2">
      <c r="A427" t="s">
        <v>771</v>
      </c>
      <c r="B427" t="s">
        <v>3902</v>
      </c>
      <c r="C427" t="s">
        <v>780</v>
      </c>
      <c r="D427" t="s">
        <v>781</v>
      </c>
      <c r="E427" t="s">
        <v>7</v>
      </c>
      <c r="G427" s="1" t="str">
        <f>SC_enz[[#This Row],[rxn_src]]&amp;"_"&amp;SC_enz[[#This Row],[dir]]</f>
        <v>ENO_c_FWD</v>
      </c>
      <c r="H427" s="1" t="str">
        <f>_xlfn.XLOOKUP(SC_enz[[#This Row],[name_dir]],RT_gsm[Column3],RT_gsm[Column3],"")</f>
        <v>ENO_c_FWD</v>
      </c>
      <c r="I427" s="1" t="str">
        <f>_xlfn.XLOOKUP(SC_enz[[#This Row],[name_dir]],sc_gsm[Column3],sc_gsm[Column3],"")</f>
        <v>ENO_c_FWD</v>
      </c>
    </row>
    <row r="428" spans="1:9" ht="16" x14ac:dyDescent="0.2">
      <c r="A428" t="s">
        <v>771</v>
      </c>
      <c r="B428" t="s">
        <v>3903</v>
      </c>
      <c r="C428" t="s">
        <v>780</v>
      </c>
      <c r="D428" t="s">
        <v>781</v>
      </c>
      <c r="E428" t="s">
        <v>7</v>
      </c>
      <c r="G428" s="1" t="str">
        <f>SC_enz[[#This Row],[rxn_src]]&amp;"_"&amp;SC_enz[[#This Row],[dir]]</f>
        <v>ENO_c_REV</v>
      </c>
      <c r="H428" s="1" t="str">
        <f>_xlfn.XLOOKUP(SC_enz[[#This Row],[name_dir]],RT_gsm[Column3],RT_gsm[Column3],"")</f>
        <v>ENO_c_REV</v>
      </c>
      <c r="I428" s="1" t="str">
        <f>_xlfn.XLOOKUP(SC_enz[[#This Row],[name_dir]],sc_gsm[Column3],sc_gsm[Column3],"")</f>
        <v>ENO_c_REV</v>
      </c>
    </row>
    <row r="429" spans="1:9" ht="16" x14ac:dyDescent="0.2">
      <c r="A429" t="s">
        <v>782</v>
      </c>
      <c r="B429" t="s">
        <v>3902</v>
      </c>
      <c r="C429" t="s">
        <v>598</v>
      </c>
      <c r="D429" t="s">
        <v>599</v>
      </c>
      <c r="E429" t="s">
        <v>7</v>
      </c>
      <c r="G429" s="1" t="str">
        <f>SC_enz[[#This Row],[rxn_src]]&amp;"_"&amp;SC_enz[[#This Row],[dir]]</f>
        <v>ETHAK_c_FWD</v>
      </c>
      <c r="H429" s="1" t="str">
        <f>_xlfn.XLOOKUP(SC_enz[[#This Row],[name_dir]],RT_gsm[Column3],RT_gsm[Column3],"")</f>
        <v>ETHAK_c_FWD</v>
      </c>
      <c r="I429" s="1" t="str">
        <f>_xlfn.XLOOKUP(SC_enz[[#This Row],[name_dir]],sc_gsm[Column3],sc_gsm[Column3],"")</f>
        <v>ETHAK_c_FWD</v>
      </c>
    </row>
    <row r="430" spans="1:9" ht="16" x14ac:dyDescent="0.2">
      <c r="A430" t="s">
        <v>782</v>
      </c>
      <c r="B430" t="s">
        <v>3902</v>
      </c>
      <c r="C430" t="s">
        <v>783</v>
      </c>
      <c r="D430" t="s">
        <v>784</v>
      </c>
      <c r="E430" t="s">
        <v>7</v>
      </c>
      <c r="G430" s="1" t="str">
        <f>SC_enz[[#This Row],[rxn_src]]&amp;"_"&amp;SC_enz[[#This Row],[dir]]</f>
        <v>ETHAK_c_FWD</v>
      </c>
      <c r="H430" s="1" t="str">
        <f>_xlfn.XLOOKUP(SC_enz[[#This Row],[name_dir]],RT_gsm[Column3],RT_gsm[Column3],"")</f>
        <v>ETHAK_c_FWD</v>
      </c>
      <c r="I430" s="1" t="str">
        <f>_xlfn.XLOOKUP(SC_enz[[#This Row],[name_dir]],sc_gsm[Column3],sc_gsm[Column3],"")</f>
        <v>ETHAK_c_FWD</v>
      </c>
    </row>
    <row r="431" spans="1:9" ht="16" x14ac:dyDescent="0.2">
      <c r="A431" t="s">
        <v>785</v>
      </c>
      <c r="B431" t="s">
        <v>3902</v>
      </c>
      <c r="C431" t="s">
        <v>786</v>
      </c>
      <c r="D431" t="s">
        <v>787</v>
      </c>
      <c r="E431" t="s">
        <v>7</v>
      </c>
      <c r="G431" s="1" t="str">
        <f>SC_enz[[#This Row],[rxn_src]]&amp;"_"&amp;SC_enz[[#This Row],[dir]]</f>
        <v>ACHLE3_c_FWD</v>
      </c>
      <c r="H431" s="1" t="str">
        <f>_xlfn.XLOOKUP(SC_enz[[#This Row],[name_dir]],RT_gsm[Column3],RT_gsm[Column3],"")</f>
        <v>ACHLE3_c_FWD</v>
      </c>
      <c r="I431" s="1" t="str">
        <f>_xlfn.XLOOKUP(SC_enz[[#This Row],[name_dir]],sc_gsm[Column3],sc_gsm[Column3],"")</f>
        <v>ACHLE3_c_FWD</v>
      </c>
    </row>
    <row r="432" spans="1:9" ht="16" x14ac:dyDescent="0.2">
      <c r="A432" t="s">
        <v>788</v>
      </c>
      <c r="B432" t="s">
        <v>3902</v>
      </c>
      <c r="C432" t="s">
        <v>789</v>
      </c>
      <c r="D432" t="s">
        <v>790</v>
      </c>
      <c r="E432" t="s">
        <v>7</v>
      </c>
      <c r="G432" s="1" t="str">
        <f>SC_enz[[#This Row],[rxn_src]]&amp;"_"&amp;SC_enz[[#This Row],[dir]]</f>
        <v>13BGH_e_FWD</v>
      </c>
      <c r="H432" s="1" t="str">
        <f>_xlfn.XLOOKUP(SC_enz[[#This Row],[name_dir]],RT_gsm[Column3],RT_gsm[Column3],"")</f>
        <v>13BGH_e_FWD</v>
      </c>
      <c r="I432" s="1" t="str">
        <f>_xlfn.XLOOKUP(SC_enz[[#This Row],[name_dir]],sc_gsm[Column3],sc_gsm[Column3],"")</f>
        <v>13BGH_e_FWD</v>
      </c>
    </row>
    <row r="433" spans="1:9" ht="16" x14ac:dyDescent="0.2">
      <c r="A433" t="s">
        <v>788</v>
      </c>
      <c r="B433" t="s">
        <v>3902</v>
      </c>
      <c r="C433" t="s">
        <v>791</v>
      </c>
      <c r="D433" t="s">
        <v>792</v>
      </c>
      <c r="E433" t="s">
        <v>7</v>
      </c>
      <c r="G433" s="1" t="str">
        <f>SC_enz[[#This Row],[rxn_src]]&amp;"_"&amp;SC_enz[[#This Row],[dir]]</f>
        <v>13BGH_e_FWD</v>
      </c>
      <c r="H433" s="1" t="str">
        <f>_xlfn.XLOOKUP(SC_enz[[#This Row],[name_dir]],RT_gsm[Column3],RT_gsm[Column3],"")</f>
        <v>13BGH_e_FWD</v>
      </c>
      <c r="I433" s="1" t="str">
        <f>_xlfn.XLOOKUP(SC_enz[[#This Row],[name_dir]],sc_gsm[Column3],sc_gsm[Column3],"")</f>
        <v>13BGH_e_FWD</v>
      </c>
    </row>
    <row r="434" spans="1:9" ht="16" x14ac:dyDescent="0.2">
      <c r="A434" t="s">
        <v>788</v>
      </c>
      <c r="B434" t="s">
        <v>3902</v>
      </c>
      <c r="C434" t="s">
        <v>793</v>
      </c>
      <c r="D434" t="s">
        <v>794</v>
      </c>
      <c r="E434" t="s">
        <v>7</v>
      </c>
      <c r="G434" s="1" t="str">
        <f>SC_enz[[#This Row],[rxn_src]]&amp;"_"&amp;SC_enz[[#This Row],[dir]]</f>
        <v>13BGH_e_FWD</v>
      </c>
      <c r="H434" s="1" t="str">
        <f>_xlfn.XLOOKUP(SC_enz[[#This Row],[name_dir]],RT_gsm[Column3],RT_gsm[Column3],"")</f>
        <v>13BGH_e_FWD</v>
      </c>
      <c r="I434" s="1" t="str">
        <f>_xlfn.XLOOKUP(SC_enz[[#This Row],[name_dir]],sc_gsm[Column3],sc_gsm[Column3],"")</f>
        <v>13BGH_e_FWD</v>
      </c>
    </row>
    <row r="435" spans="1:9" ht="16" x14ac:dyDescent="0.2">
      <c r="A435" t="s">
        <v>788</v>
      </c>
      <c r="B435" t="s">
        <v>3902</v>
      </c>
      <c r="C435" t="s">
        <v>795</v>
      </c>
      <c r="D435" t="s">
        <v>796</v>
      </c>
      <c r="E435" t="s">
        <v>7</v>
      </c>
      <c r="G435" s="1" t="str">
        <f>SC_enz[[#This Row],[rxn_src]]&amp;"_"&amp;SC_enz[[#This Row],[dir]]</f>
        <v>13BGH_e_FWD</v>
      </c>
      <c r="H435" s="1" t="str">
        <f>_xlfn.XLOOKUP(SC_enz[[#This Row],[name_dir]],RT_gsm[Column3],RT_gsm[Column3],"")</f>
        <v>13BGH_e_FWD</v>
      </c>
      <c r="I435" s="1" t="str">
        <f>_xlfn.XLOOKUP(SC_enz[[#This Row],[name_dir]],sc_gsm[Column3],sc_gsm[Column3],"")</f>
        <v>13BGH_e_FWD</v>
      </c>
    </row>
    <row r="436" spans="1:9" ht="16" x14ac:dyDescent="0.2">
      <c r="A436" t="s">
        <v>788</v>
      </c>
      <c r="B436" t="s">
        <v>3902</v>
      </c>
      <c r="C436" t="s">
        <v>797</v>
      </c>
      <c r="D436" t="s">
        <v>798</v>
      </c>
      <c r="E436" t="s">
        <v>7</v>
      </c>
      <c r="G436" s="1" t="str">
        <f>SC_enz[[#This Row],[rxn_src]]&amp;"_"&amp;SC_enz[[#This Row],[dir]]</f>
        <v>13BGH_e_FWD</v>
      </c>
      <c r="H436" s="1" t="str">
        <f>_xlfn.XLOOKUP(SC_enz[[#This Row],[name_dir]],RT_gsm[Column3],RT_gsm[Column3],"")</f>
        <v>13BGH_e_FWD</v>
      </c>
      <c r="I436" s="1" t="str">
        <f>_xlfn.XLOOKUP(SC_enz[[#This Row],[name_dir]],sc_gsm[Column3],sc_gsm[Column3],"")</f>
        <v>13BGH_e_FWD</v>
      </c>
    </row>
    <row r="437" spans="1:9" ht="16" x14ac:dyDescent="0.2">
      <c r="A437" t="s">
        <v>799</v>
      </c>
      <c r="B437" t="s">
        <v>3902</v>
      </c>
      <c r="C437" t="s">
        <v>800</v>
      </c>
      <c r="D437" t="s">
        <v>801</v>
      </c>
      <c r="E437" t="s">
        <v>7</v>
      </c>
      <c r="G437" s="1" t="str">
        <f>SC_enz[[#This Row],[rxn_src]]&amp;"_"&amp;SC_enz[[#This Row],[dir]]</f>
        <v>FRTT_c_FWD</v>
      </c>
      <c r="H437" s="1" t="str">
        <f>_xlfn.XLOOKUP(SC_enz[[#This Row],[name_dir]],RT_gsm[Column3],RT_gsm[Column3],"")</f>
        <v>FRTT_c_FWD</v>
      </c>
      <c r="I437" s="1" t="str">
        <f>_xlfn.XLOOKUP(SC_enz[[#This Row],[name_dir]],sc_gsm[Column3],sc_gsm[Column3],"")</f>
        <v>FRTT_c_FWD</v>
      </c>
    </row>
    <row r="438" spans="1:9" ht="16" x14ac:dyDescent="0.2">
      <c r="A438" t="s">
        <v>802</v>
      </c>
      <c r="B438" t="s">
        <v>3902</v>
      </c>
      <c r="C438" t="s">
        <v>803</v>
      </c>
      <c r="D438" t="s">
        <v>804</v>
      </c>
      <c r="E438" t="s">
        <v>7</v>
      </c>
      <c r="G438" s="1" t="str">
        <f>SC_enz[[#This Row],[rxn_src]]&amp;"_"&amp;SC_enz[[#This Row],[dir]]</f>
        <v>FACOAL100_x_FWD</v>
      </c>
      <c r="H438" s="1" t="str">
        <f>_xlfn.XLOOKUP(SC_enz[[#This Row],[name_dir]],RT_gsm[Column3],RT_gsm[Column3],"")</f>
        <v>FACOAL100_x_FWD</v>
      </c>
      <c r="I438" s="1" t="str">
        <f>_xlfn.XLOOKUP(SC_enz[[#This Row],[name_dir]],sc_gsm[Column3],sc_gsm[Column3],"")</f>
        <v>FACOAL100_x_FWD</v>
      </c>
    </row>
    <row r="439" spans="1:9" ht="16" x14ac:dyDescent="0.2">
      <c r="A439" t="s">
        <v>805</v>
      </c>
      <c r="B439" t="s">
        <v>3902</v>
      </c>
      <c r="C439" t="s">
        <v>803</v>
      </c>
      <c r="D439" t="s">
        <v>804</v>
      </c>
      <c r="E439" t="s">
        <v>7</v>
      </c>
      <c r="G439" s="1" t="str">
        <f>SC_enz[[#This Row],[rxn_src]]&amp;"_"&amp;SC_enz[[#This Row],[dir]]</f>
        <v>FACOAL120_x_FWD</v>
      </c>
      <c r="H439" s="1" t="str">
        <f>_xlfn.XLOOKUP(SC_enz[[#This Row],[name_dir]],RT_gsm[Column3],RT_gsm[Column3],"")</f>
        <v>FACOAL120_x_FWD</v>
      </c>
      <c r="I439" s="1" t="str">
        <f>_xlfn.XLOOKUP(SC_enz[[#This Row],[name_dir]],sc_gsm[Column3],sc_gsm[Column3],"")</f>
        <v>FACOAL120_x_FWD</v>
      </c>
    </row>
    <row r="440" spans="1:9" ht="16" x14ac:dyDescent="0.2">
      <c r="A440" t="s">
        <v>806</v>
      </c>
      <c r="B440" t="s">
        <v>3902</v>
      </c>
      <c r="C440" t="s">
        <v>803</v>
      </c>
      <c r="D440" t="s">
        <v>804</v>
      </c>
      <c r="E440" t="s">
        <v>7</v>
      </c>
      <c r="G440" s="1" t="str">
        <f>SC_enz[[#This Row],[rxn_src]]&amp;"_"&amp;SC_enz[[#This Row],[dir]]</f>
        <v>FACOAL160_x_FWD</v>
      </c>
      <c r="H440" s="1" t="str">
        <f>_xlfn.XLOOKUP(SC_enz[[#This Row],[name_dir]],RT_gsm[Column3],RT_gsm[Column3],"")</f>
        <v>FACOAL160_x_FWD</v>
      </c>
      <c r="I440" s="1" t="str">
        <f>_xlfn.XLOOKUP(SC_enz[[#This Row],[name_dir]],sc_gsm[Column3],sc_gsm[Column3],"")</f>
        <v>FACOAL160_x_FWD</v>
      </c>
    </row>
    <row r="441" spans="1:9" ht="16" x14ac:dyDescent="0.2">
      <c r="A441" t="s">
        <v>807</v>
      </c>
      <c r="B441" t="s">
        <v>3902</v>
      </c>
      <c r="C441" t="s">
        <v>803</v>
      </c>
      <c r="D441" t="s">
        <v>804</v>
      </c>
      <c r="E441" t="s">
        <v>7</v>
      </c>
      <c r="G441" s="1" t="str">
        <f>SC_enz[[#This Row],[rxn_src]]&amp;"_"&amp;SC_enz[[#This Row],[dir]]</f>
        <v>FACOAL80_x_FWD</v>
      </c>
      <c r="H441" s="1" t="str">
        <f>_xlfn.XLOOKUP(SC_enz[[#This Row],[name_dir]],RT_gsm[Column3],RT_gsm[Column3],"")</f>
        <v>FACOAL80_x_FWD</v>
      </c>
      <c r="I441" s="1" t="str">
        <f>_xlfn.XLOOKUP(SC_enz[[#This Row],[name_dir]],sc_gsm[Column3],sc_gsm[Column3],"")</f>
        <v>FACOAL80_x_FWD</v>
      </c>
    </row>
    <row r="442" spans="1:9" ht="16" x14ac:dyDescent="0.2">
      <c r="A442" t="s">
        <v>808</v>
      </c>
      <c r="B442" t="s">
        <v>3902</v>
      </c>
      <c r="C442" t="s">
        <v>803</v>
      </c>
      <c r="D442" t="s">
        <v>804</v>
      </c>
      <c r="E442" t="s">
        <v>7</v>
      </c>
      <c r="G442" s="1" t="str">
        <f>SC_enz[[#This Row],[rxn_src]]&amp;"_"&amp;SC_enz[[#This Row],[dir]]</f>
        <v>FACOAL140_x_FWD</v>
      </c>
      <c r="H442" s="1" t="str">
        <f>_xlfn.XLOOKUP(SC_enz[[#This Row],[name_dir]],RT_gsm[Column3],RT_gsm[Column3],"")</f>
        <v>FACOAL140_x_FWD</v>
      </c>
      <c r="I442" s="1" t="str">
        <f>_xlfn.XLOOKUP(SC_enz[[#This Row],[name_dir]],sc_gsm[Column3],sc_gsm[Column3],"")</f>
        <v>FACOAL140_x_FWD</v>
      </c>
    </row>
    <row r="443" spans="1:9" ht="16" x14ac:dyDescent="0.2">
      <c r="A443" t="s">
        <v>809</v>
      </c>
      <c r="B443" t="s">
        <v>3902</v>
      </c>
      <c r="C443" t="s">
        <v>810</v>
      </c>
      <c r="D443" t="s">
        <v>811</v>
      </c>
      <c r="E443" t="s">
        <v>7</v>
      </c>
      <c r="G443" s="1" t="str">
        <f>SC_enz[[#This Row],[rxn_src]]&amp;"_"&amp;SC_enz[[#This Row],[dir]]</f>
        <v>FCLT_m_FWD</v>
      </c>
      <c r="H443" s="1" t="str">
        <f>_xlfn.XLOOKUP(SC_enz[[#This Row],[name_dir]],RT_gsm[Column3],RT_gsm[Column3],"")</f>
        <v>FCLT_m_FWD</v>
      </c>
      <c r="I443" s="1" t="str">
        <f>_xlfn.XLOOKUP(SC_enz[[#This Row],[name_dir]],sc_gsm[Column3],sc_gsm[Column3],"")</f>
        <v>FCLT_m_FWD</v>
      </c>
    </row>
    <row r="444" spans="1:9" ht="16" x14ac:dyDescent="0.2">
      <c r="A444" t="s">
        <v>812</v>
      </c>
      <c r="B444" t="s">
        <v>3902</v>
      </c>
      <c r="C444" t="s">
        <v>813</v>
      </c>
      <c r="D444" t="s">
        <v>814</v>
      </c>
      <c r="E444" t="s">
        <v>7</v>
      </c>
      <c r="G444" s="1" t="str">
        <f>SC_enz[[#This Row],[rxn_src]]&amp;"_"&amp;SC_enz[[#This Row],[dir]]</f>
        <v>AFAT_c_FWD</v>
      </c>
      <c r="H444" s="1" t="str">
        <f>_xlfn.XLOOKUP(SC_enz[[#This Row],[name_dir]],RT_gsm[Column3],RT_gsm[Column3],"")</f>
        <v>AFAT_c_FWD</v>
      </c>
      <c r="I444" s="1" t="str">
        <f>_xlfn.XLOOKUP(SC_enz[[#This Row],[name_dir]],sc_gsm[Column3],sc_gsm[Column3],"")</f>
        <v>AFAT_c_FWD</v>
      </c>
    </row>
    <row r="445" spans="1:9" ht="16" x14ac:dyDescent="0.2">
      <c r="A445" t="s">
        <v>815</v>
      </c>
      <c r="B445" t="s">
        <v>3902</v>
      </c>
      <c r="C445" t="s">
        <v>816</v>
      </c>
      <c r="D445" t="s">
        <v>817</v>
      </c>
      <c r="E445" t="s">
        <v>7</v>
      </c>
      <c r="G445" s="1" t="str">
        <f>SC_enz[[#This Row],[rxn_src]]&amp;"_"&amp;SC_enz[[#This Row],[dir]]</f>
        <v>FMNRx_c_FWD</v>
      </c>
      <c r="H445" s="1" t="str">
        <f>_xlfn.XLOOKUP(SC_enz[[#This Row],[name_dir]],RT_gsm[Column3],RT_gsm[Column3],"")</f>
        <v>FMNRx_c_FWD</v>
      </c>
      <c r="I445" s="1" t="str">
        <f>_xlfn.XLOOKUP(SC_enz[[#This Row],[name_dir]],sc_gsm[Column3],sc_gsm[Column3],"")</f>
        <v>FMNRx_c_FWD</v>
      </c>
    </row>
    <row r="446" spans="1:9" ht="16" x14ac:dyDescent="0.2">
      <c r="A446" t="s">
        <v>818</v>
      </c>
      <c r="B446" t="s">
        <v>3902</v>
      </c>
      <c r="C446" t="s">
        <v>816</v>
      </c>
      <c r="D446" t="s">
        <v>817</v>
      </c>
      <c r="E446" t="s">
        <v>7</v>
      </c>
      <c r="G446" s="1" t="str">
        <f>SC_enz[[#This Row],[rxn_src]]&amp;"_"&amp;SC_enz[[#This Row],[dir]]</f>
        <v>FMNRx2_c_FWD</v>
      </c>
      <c r="H446" s="1" t="str">
        <f>_xlfn.XLOOKUP(SC_enz[[#This Row],[name_dir]],RT_gsm[Column3],RT_gsm[Column3],"")</f>
        <v>FMNRx2_c_FWD</v>
      </c>
      <c r="I446" s="1" t="str">
        <f>_xlfn.XLOOKUP(SC_enz[[#This Row],[name_dir]],sc_gsm[Column3],sc_gsm[Column3],"")</f>
        <v>FMNRx2_c_FWD</v>
      </c>
    </row>
    <row r="447" spans="1:9" ht="16" x14ac:dyDescent="0.2">
      <c r="A447" t="s">
        <v>819</v>
      </c>
      <c r="B447" t="s">
        <v>3902</v>
      </c>
      <c r="C447" t="s">
        <v>363</v>
      </c>
      <c r="D447" t="s">
        <v>364</v>
      </c>
      <c r="E447" t="s">
        <v>7</v>
      </c>
      <c r="G447" s="1" t="str">
        <f>SC_enz[[#This Row],[rxn_src]]&amp;"_"&amp;SC_enz[[#This Row],[dir]]</f>
        <v>FALDH_c_FWD</v>
      </c>
      <c r="H447" s="1" t="str">
        <f>_xlfn.XLOOKUP(SC_enz[[#This Row],[name_dir]],RT_gsm[Column3],RT_gsm[Column3],"")</f>
        <v>FALDH_c_FWD</v>
      </c>
      <c r="I447" s="1" t="str">
        <f>_xlfn.XLOOKUP(SC_enz[[#This Row],[name_dir]],sc_gsm[Column3],sc_gsm[Column3],"")</f>
        <v>FALDH_c_FWD</v>
      </c>
    </row>
    <row r="448" spans="1:9" ht="16" x14ac:dyDescent="0.2">
      <c r="A448" t="s">
        <v>820</v>
      </c>
      <c r="B448" t="s">
        <v>3902</v>
      </c>
      <c r="C448" t="s">
        <v>821</v>
      </c>
      <c r="D448" t="s">
        <v>822</v>
      </c>
      <c r="E448" t="s">
        <v>7</v>
      </c>
      <c r="G448" s="1" t="str">
        <f>SC_enz[[#This Row],[rxn_src]]&amp;"_"&amp;SC_enz[[#This Row],[dir]]</f>
        <v>FDH_c_FWD</v>
      </c>
      <c r="H448" s="1" t="str">
        <f>_xlfn.XLOOKUP(SC_enz[[#This Row],[name_dir]],RT_gsm[Column3],RT_gsm[Column3],"")</f>
        <v>FDH_c_FWD</v>
      </c>
      <c r="I448" s="1" t="str">
        <f>_xlfn.XLOOKUP(SC_enz[[#This Row],[name_dir]],sc_gsm[Column3],sc_gsm[Column3],"")</f>
        <v>FDH_c_FWD</v>
      </c>
    </row>
    <row r="449" spans="1:9" ht="16" x14ac:dyDescent="0.2">
      <c r="A449" t="s">
        <v>823</v>
      </c>
      <c r="B449" t="s">
        <v>3902</v>
      </c>
      <c r="C449" t="s">
        <v>824</v>
      </c>
      <c r="D449" t="s">
        <v>825</v>
      </c>
      <c r="E449" t="s">
        <v>7</v>
      </c>
      <c r="G449" s="1" t="str">
        <f>SC_enz[[#This Row],[rxn_src]]&amp;"_"&amp;SC_enz[[#This Row],[dir]]</f>
        <v>FTHFL_c_FWD</v>
      </c>
      <c r="H449" s="1" t="str">
        <f>_xlfn.XLOOKUP(SC_enz[[#This Row],[name_dir]],RT_gsm[Column3],RT_gsm[Column3],"")</f>
        <v>FTHFL_c_FWD</v>
      </c>
      <c r="I449" s="1" t="str">
        <f>_xlfn.XLOOKUP(SC_enz[[#This Row],[name_dir]],sc_gsm[Column3],sc_gsm[Column3],"")</f>
        <v>FTHFL_c_FWD</v>
      </c>
    </row>
    <row r="450" spans="1:9" ht="16" x14ac:dyDescent="0.2">
      <c r="A450" t="s">
        <v>823</v>
      </c>
      <c r="B450" t="s">
        <v>3903</v>
      </c>
      <c r="C450" t="s">
        <v>824</v>
      </c>
      <c r="D450" t="s">
        <v>825</v>
      </c>
      <c r="E450" t="s">
        <v>7</v>
      </c>
      <c r="G450" s="1" t="str">
        <f>SC_enz[[#This Row],[rxn_src]]&amp;"_"&amp;SC_enz[[#This Row],[dir]]</f>
        <v>FTHFL_c_REV</v>
      </c>
      <c r="H450" s="1" t="str">
        <f>_xlfn.XLOOKUP(SC_enz[[#This Row],[name_dir]],RT_gsm[Column3],RT_gsm[Column3],"")</f>
        <v>FTHFL_c_REV</v>
      </c>
      <c r="I450" s="1" t="str">
        <f>_xlfn.XLOOKUP(SC_enz[[#This Row],[name_dir]],sc_gsm[Column3],sc_gsm[Column3],"")</f>
        <v>FTHFL_c_REV</v>
      </c>
    </row>
    <row r="451" spans="1:9" ht="16" x14ac:dyDescent="0.2">
      <c r="A451" t="s">
        <v>826</v>
      </c>
      <c r="B451" t="s">
        <v>3902</v>
      </c>
      <c r="C451" t="s">
        <v>827</v>
      </c>
      <c r="D451" t="s">
        <v>828</v>
      </c>
      <c r="E451" t="s">
        <v>7</v>
      </c>
      <c r="G451" s="1" t="str">
        <f>SC_enz[[#This Row],[rxn_src]]&amp;"_"&amp;SC_enz[[#This Row],[dir]]</f>
        <v>FTHFL_m_FWD</v>
      </c>
      <c r="H451" s="1" t="str">
        <f>_xlfn.XLOOKUP(SC_enz[[#This Row],[name_dir]],RT_gsm[Column3],RT_gsm[Column3],"")</f>
        <v>FTHFL_m_FWD</v>
      </c>
      <c r="I451" s="1" t="str">
        <f>_xlfn.XLOOKUP(SC_enz[[#This Row],[name_dir]],sc_gsm[Column3],sc_gsm[Column3],"")</f>
        <v>FTHFL_m_FWD</v>
      </c>
    </row>
    <row r="452" spans="1:9" ht="16" x14ac:dyDescent="0.2">
      <c r="A452" t="s">
        <v>826</v>
      </c>
      <c r="B452" t="s">
        <v>3903</v>
      </c>
      <c r="C452" t="s">
        <v>827</v>
      </c>
      <c r="D452" t="s">
        <v>828</v>
      </c>
      <c r="E452" t="s">
        <v>7</v>
      </c>
      <c r="G452" s="1" t="str">
        <f>SC_enz[[#This Row],[rxn_src]]&amp;"_"&amp;SC_enz[[#This Row],[dir]]</f>
        <v>FTHFL_m_REV</v>
      </c>
      <c r="H452" s="1" t="str">
        <f>_xlfn.XLOOKUP(SC_enz[[#This Row],[name_dir]],RT_gsm[Column3],RT_gsm[Column3],"")</f>
        <v>FTHFL_m_REV</v>
      </c>
      <c r="I452" s="1" t="str">
        <f>_xlfn.XLOOKUP(SC_enz[[#This Row],[name_dir]],sc_gsm[Column3],sc_gsm[Column3],"")</f>
        <v>FTHFL_m_REV</v>
      </c>
    </row>
    <row r="453" spans="1:9" ht="16" x14ac:dyDescent="0.2">
      <c r="A453" t="s">
        <v>829</v>
      </c>
      <c r="B453" t="s">
        <v>3902</v>
      </c>
      <c r="C453" t="s">
        <v>830</v>
      </c>
      <c r="D453" t="s">
        <v>831</v>
      </c>
      <c r="E453" t="s">
        <v>7</v>
      </c>
      <c r="G453" s="1" t="str">
        <f>SC_enz[[#This Row],[rxn_src]]&amp;"_"&amp;SC_enz[[#This Row],[dir]]</f>
        <v>FBP2_c_FWD</v>
      </c>
      <c r="H453" s="1" t="str">
        <f>_xlfn.XLOOKUP(SC_enz[[#This Row],[name_dir]],RT_gsm[Column3],RT_gsm[Column3],"")</f>
        <v>FBP2_c_FWD</v>
      </c>
      <c r="I453" s="1" t="str">
        <f>_xlfn.XLOOKUP(SC_enz[[#This Row],[name_dir]],sc_gsm[Column3],sc_gsm[Column3],"")</f>
        <v>FBP2_c_FWD</v>
      </c>
    </row>
    <row r="454" spans="1:9" ht="16" x14ac:dyDescent="0.2">
      <c r="A454" t="s">
        <v>829</v>
      </c>
      <c r="B454" t="s">
        <v>3902</v>
      </c>
      <c r="C454" t="s">
        <v>832</v>
      </c>
      <c r="D454" t="s">
        <v>833</v>
      </c>
      <c r="E454" t="s">
        <v>7</v>
      </c>
      <c r="G454" s="1" t="str">
        <f>SC_enz[[#This Row],[rxn_src]]&amp;"_"&amp;SC_enz[[#This Row],[dir]]</f>
        <v>FBP2_c_FWD</v>
      </c>
      <c r="H454" s="1" t="str">
        <f>_xlfn.XLOOKUP(SC_enz[[#This Row],[name_dir]],RT_gsm[Column3],RT_gsm[Column3],"")</f>
        <v>FBP2_c_FWD</v>
      </c>
      <c r="I454" s="1" t="str">
        <f>_xlfn.XLOOKUP(SC_enz[[#This Row],[name_dir]],sc_gsm[Column3],sc_gsm[Column3],"")</f>
        <v>FBP2_c_FWD</v>
      </c>
    </row>
    <row r="455" spans="1:9" ht="16" x14ac:dyDescent="0.2">
      <c r="A455" t="s">
        <v>834</v>
      </c>
      <c r="B455" t="s">
        <v>3902</v>
      </c>
      <c r="C455" t="s">
        <v>835</v>
      </c>
      <c r="D455" t="s">
        <v>836</v>
      </c>
      <c r="E455" t="s">
        <v>7</v>
      </c>
      <c r="G455" s="1" t="str">
        <f>SC_enz[[#This Row],[rxn_src]]&amp;"_"&amp;SC_enz[[#This Row],[dir]]</f>
        <v>FBP_c_FWD</v>
      </c>
      <c r="H455" s="1" t="str">
        <f>_xlfn.XLOOKUP(SC_enz[[#This Row],[name_dir]],RT_gsm[Column3],RT_gsm[Column3],"")</f>
        <v>FBP_c_FWD</v>
      </c>
      <c r="I455" s="1" t="str">
        <f>_xlfn.XLOOKUP(SC_enz[[#This Row],[name_dir]],sc_gsm[Column3],sc_gsm[Column3],"")</f>
        <v>FBP_c_FWD</v>
      </c>
    </row>
    <row r="456" spans="1:9" ht="16" x14ac:dyDescent="0.2">
      <c r="A456" t="s">
        <v>837</v>
      </c>
      <c r="B456" t="s">
        <v>3902</v>
      </c>
      <c r="C456" t="s">
        <v>686</v>
      </c>
      <c r="D456" t="s">
        <v>687</v>
      </c>
      <c r="E456" t="s">
        <v>7</v>
      </c>
      <c r="G456" s="1" t="str">
        <f>SC_enz[[#This Row],[rxn_src]]&amp;"_"&amp;SC_enz[[#This Row],[dir]]</f>
        <v>FBA_c_FWD</v>
      </c>
      <c r="H456" s="1" t="str">
        <f>_xlfn.XLOOKUP(SC_enz[[#This Row],[name_dir]],RT_gsm[Column3],RT_gsm[Column3],"")</f>
        <v>FBA_c_FWD</v>
      </c>
      <c r="I456" s="1" t="str">
        <f>_xlfn.XLOOKUP(SC_enz[[#This Row],[name_dir]],sc_gsm[Column3],sc_gsm[Column3],"")</f>
        <v>FBA_c_FWD</v>
      </c>
    </row>
    <row r="457" spans="1:9" ht="16" x14ac:dyDescent="0.2">
      <c r="A457" t="s">
        <v>837</v>
      </c>
      <c r="B457" t="s">
        <v>3903</v>
      </c>
      <c r="C457" t="s">
        <v>686</v>
      </c>
      <c r="D457" t="s">
        <v>687</v>
      </c>
      <c r="E457" t="s">
        <v>7</v>
      </c>
      <c r="G457" s="1" t="str">
        <f>SC_enz[[#This Row],[rxn_src]]&amp;"_"&amp;SC_enz[[#This Row],[dir]]</f>
        <v>FBA_c_REV</v>
      </c>
      <c r="H457" s="1" t="str">
        <f>_xlfn.XLOOKUP(SC_enz[[#This Row],[name_dir]],RT_gsm[Column3],RT_gsm[Column3],"")</f>
        <v>FBA_c_REV</v>
      </c>
      <c r="I457" s="1" t="str">
        <f>_xlfn.XLOOKUP(SC_enz[[#This Row],[name_dir]],sc_gsm[Column3],sc_gsm[Column3],"")</f>
        <v>FBA_c_REV</v>
      </c>
    </row>
    <row r="458" spans="1:9" ht="16" x14ac:dyDescent="0.2">
      <c r="A458" t="s">
        <v>838</v>
      </c>
      <c r="B458" t="s">
        <v>3902</v>
      </c>
      <c r="C458" t="s">
        <v>839</v>
      </c>
      <c r="D458" t="s">
        <v>840</v>
      </c>
      <c r="E458" t="s">
        <v>7</v>
      </c>
      <c r="G458" s="1" t="str">
        <f>SC_enz[[#This Row],[rxn_src]]&amp;"_"&amp;SC_enz[[#This Row],[dir]]</f>
        <v>DHORDfum_c_FWD</v>
      </c>
      <c r="H458" s="1" t="str">
        <f>_xlfn.XLOOKUP(SC_enz[[#This Row],[name_dir]],RT_gsm[Column3],RT_gsm[Column3],"")</f>
        <v>DHORDfum_c_FWD</v>
      </c>
      <c r="I458" s="1" t="str">
        <f>_xlfn.XLOOKUP(SC_enz[[#This Row],[name_dir]],sc_gsm[Column3],sc_gsm[Column3],"")</f>
        <v>DHORDfum_c_FWD</v>
      </c>
    </row>
    <row r="459" spans="1:9" ht="16" x14ac:dyDescent="0.2">
      <c r="A459" t="s">
        <v>841</v>
      </c>
      <c r="B459" t="s">
        <v>3902</v>
      </c>
      <c r="C459" t="s">
        <v>842</v>
      </c>
      <c r="D459" t="s">
        <v>843</v>
      </c>
      <c r="E459" t="s">
        <v>7</v>
      </c>
      <c r="G459" s="1" t="str">
        <f>SC_enz[[#This Row],[rxn_src]]&amp;"_"&amp;SC_enz[[#This Row],[dir]]</f>
        <v>FRD_m_FWD</v>
      </c>
      <c r="H459" s="1" t="str">
        <f>_xlfn.XLOOKUP(SC_enz[[#This Row],[name_dir]],RT_gsm[Column3],RT_gsm[Column3],"")</f>
        <v/>
      </c>
      <c r="I459" s="1" t="str">
        <f>_xlfn.XLOOKUP(SC_enz[[#This Row],[name_dir]],sc_gsm[Column3],sc_gsm[Column3],"")</f>
        <v>FRD_m_FWD</v>
      </c>
    </row>
    <row r="460" spans="1:9" ht="16" x14ac:dyDescent="0.2">
      <c r="A460" t="s">
        <v>844</v>
      </c>
      <c r="B460" t="s">
        <v>3902</v>
      </c>
      <c r="C460" t="s">
        <v>845</v>
      </c>
      <c r="D460" t="s">
        <v>846</v>
      </c>
      <c r="E460" t="s">
        <v>7</v>
      </c>
      <c r="G460" s="1" t="str">
        <f>SC_enz[[#This Row],[rxn_src]]&amp;"_"&amp;SC_enz[[#This Row],[dir]]</f>
        <v>FRD_c_FWD</v>
      </c>
      <c r="H460" s="1" t="str">
        <f>_xlfn.XLOOKUP(SC_enz[[#This Row],[name_dir]],RT_gsm[Column3],RT_gsm[Column3],"")</f>
        <v>FRD_c_FWD</v>
      </c>
      <c r="I460" s="1" t="str">
        <f>_xlfn.XLOOKUP(SC_enz[[#This Row],[name_dir]],sc_gsm[Column3],sc_gsm[Column3],"")</f>
        <v>FRD_c_FWD</v>
      </c>
    </row>
    <row r="461" spans="1:9" ht="16" x14ac:dyDescent="0.2">
      <c r="A461" t="s">
        <v>847</v>
      </c>
      <c r="B461" t="s">
        <v>3902</v>
      </c>
      <c r="C461" t="s">
        <v>848</v>
      </c>
      <c r="D461" t="s">
        <v>849</v>
      </c>
      <c r="E461" t="s">
        <v>12</v>
      </c>
      <c r="F461" t="s">
        <v>850</v>
      </c>
      <c r="G461" s="1" t="str">
        <f>SC_enz[[#This Row],[rxn_src]]&amp;"_"&amp;SC_enz[[#This Row],[dir]]</f>
        <v>GTMLT_c_FWD</v>
      </c>
      <c r="H461" s="1" t="str">
        <f>_xlfn.XLOOKUP(SC_enz[[#This Row],[name_dir]],RT_gsm[Column3],RT_gsm[Column3],"")</f>
        <v>GTMLT_c_FWD</v>
      </c>
      <c r="I461" s="1" t="str">
        <f>_xlfn.XLOOKUP(SC_enz[[#This Row],[name_dir]],sc_gsm[Column3],sc_gsm[Column3],"")</f>
        <v>GTMLT_c_FWD</v>
      </c>
    </row>
    <row r="462" spans="1:9" ht="16" x14ac:dyDescent="0.2">
      <c r="A462" t="s">
        <v>851</v>
      </c>
      <c r="B462" t="s">
        <v>3902</v>
      </c>
      <c r="C462" t="s">
        <v>852</v>
      </c>
      <c r="D462" t="s">
        <v>853</v>
      </c>
      <c r="E462" t="s">
        <v>7</v>
      </c>
      <c r="G462" s="1" t="str">
        <f>SC_enz[[#This Row],[rxn_src]]&amp;"_"&amp;SC_enz[[#This Row],[dir]]</f>
        <v>GALKi_c_FWD</v>
      </c>
      <c r="H462" s="1" t="str">
        <f>_xlfn.XLOOKUP(SC_enz[[#This Row],[name_dir]],RT_gsm[Column3],RT_gsm[Column3],"")</f>
        <v>GALKi_c_FWD</v>
      </c>
      <c r="I462" s="1" t="str">
        <f>_xlfn.XLOOKUP(SC_enz[[#This Row],[name_dir]],sc_gsm[Column3],sc_gsm[Column3],"")</f>
        <v>GALKi_c_FWD</v>
      </c>
    </row>
    <row r="463" spans="1:9" ht="16" x14ac:dyDescent="0.2">
      <c r="A463" t="s">
        <v>854</v>
      </c>
      <c r="B463" t="s">
        <v>3902</v>
      </c>
      <c r="C463" t="s">
        <v>855</v>
      </c>
      <c r="D463" t="s">
        <v>856</v>
      </c>
      <c r="E463" t="s">
        <v>7</v>
      </c>
      <c r="G463" s="1" t="str">
        <f>SC_enz[[#This Row],[rxn_src]]&amp;"_"&amp;SC_enz[[#This Row],[dir]]</f>
        <v>GLUCYS_c_FWD</v>
      </c>
      <c r="H463" s="1" t="str">
        <f>_xlfn.XLOOKUP(SC_enz[[#This Row],[name_dir]],RT_gsm[Column3],RT_gsm[Column3],"")</f>
        <v>GLUCYS_c_FWD</v>
      </c>
      <c r="I463" s="1" t="str">
        <f>_xlfn.XLOOKUP(SC_enz[[#This Row],[name_dir]],sc_gsm[Column3],sc_gsm[Column3],"")</f>
        <v>GLUCYS_c_FWD</v>
      </c>
    </row>
    <row r="464" spans="1:9" ht="16" x14ac:dyDescent="0.2">
      <c r="A464" t="s">
        <v>857</v>
      </c>
      <c r="B464" t="s">
        <v>3902</v>
      </c>
      <c r="C464" t="s">
        <v>142</v>
      </c>
      <c r="D464" t="s">
        <v>143</v>
      </c>
      <c r="E464" t="s">
        <v>7</v>
      </c>
      <c r="G464" s="1" t="str">
        <f>SC_enz[[#This Row],[rxn_src]]&amp;"_"&amp;SC_enz[[#This Row],[dir]]</f>
        <v>GGTT_c_FWD</v>
      </c>
      <c r="H464" s="1" t="str">
        <f>_xlfn.XLOOKUP(SC_enz[[#This Row],[name_dir]],RT_gsm[Column3],RT_gsm[Column3],"")</f>
        <v>GGTT_c_FWD</v>
      </c>
      <c r="I464" s="1" t="str">
        <f>_xlfn.XLOOKUP(SC_enz[[#This Row],[name_dir]],sc_gsm[Column3],sc_gsm[Column3],"")</f>
        <v>GGTT_c_FWD</v>
      </c>
    </row>
    <row r="465" spans="1:9" ht="16" x14ac:dyDescent="0.2">
      <c r="A465" t="s">
        <v>858</v>
      </c>
      <c r="B465" t="s">
        <v>3902</v>
      </c>
      <c r="C465" t="s">
        <v>742</v>
      </c>
      <c r="D465" t="s">
        <v>743</v>
      </c>
      <c r="E465" t="s">
        <v>7</v>
      </c>
      <c r="G465" s="1" t="str">
        <f>SC_enz[[#This Row],[rxn_src]]&amp;"_"&amp;SC_enz[[#This Row],[dir]]</f>
        <v>GRTT_c_FWD</v>
      </c>
      <c r="H465" s="1" t="str">
        <f>_xlfn.XLOOKUP(SC_enz[[#This Row],[name_dir]],RT_gsm[Column3],RT_gsm[Column3],"")</f>
        <v>GRTT_c_FWD</v>
      </c>
      <c r="I465" s="1" t="str">
        <f>_xlfn.XLOOKUP(SC_enz[[#This Row],[name_dir]],sc_gsm[Column3],sc_gsm[Column3],"")</f>
        <v>GRTT_c_FWD</v>
      </c>
    </row>
    <row r="466" spans="1:9" ht="16" x14ac:dyDescent="0.2">
      <c r="A466" t="s">
        <v>859</v>
      </c>
      <c r="B466" t="s">
        <v>3902</v>
      </c>
      <c r="C466" t="s">
        <v>860</v>
      </c>
      <c r="D466" t="s">
        <v>861</v>
      </c>
      <c r="E466" t="s">
        <v>12</v>
      </c>
      <c r="F466" t="s">
        <v>862</v>
      </c>
      <c r="G466" s="1" t="str">
        <f>SC_enz[[#This Row],[rxn_src]]&amp;"_"&amp;SC_enz[[#This Row],[dir]]</f>
        <v>GLCGSD_c_FWD</v>
      </c>
      <c r="H466" s="1" t="str">
        <f>_xlfn.XLOOKUP(SC_enz[[#This Row],[name_dir]],RT_gsm[Column3],RT_gsm[Column3],"")</f>
        <v>GLCGSD_c_FWD</v>
      </c>
      <c r="I466" s="1" t="str">
        <f>_xlfn.XLOOKUP(SC_enz[[#This Row],[name_dir]],sc_gsm[Column3],sc_gsm[Column3],"")</f>
        <v>GLCGSD_c_FWD</v>
      </c>
    </row>
    <row r="467" spans="1:9" ht="16" x14ac:dyDescent="0.2">
      <c r="A467" t="s">
        <v>863</v>
      </c>
      <c r="B467" t="s">
        <v>3902</v>
      </c>
      <c r="C467" t="s">
        <v>864</v>
      </c>
      <c r="D467" t="s">
        <v>865</v>
      </c>
      <c r="E467" t="s">
        <v>7</v>
      </c>
      <c r="G467" s="1" t="str">
        <f>SC_enz[[#This Row],[rxn_src]]&amp;"_"&amp;SC_enz[[#This Row],[dir]]</f>
        <v>GLCGSD_v_FWD</v>
      </c>
      <c r="H467" s="1" t="str">
        <f>_xlfn.XLOOKUP(SC_enz[[#This Row],[name_dir]],RT_gsm[Column3],RT_gsm[Column3],"")</f>
        <v>GLCGSD_v_FWD</v>
      </c>
      <c r="I467" s="1" t="str">
        <f>_xlfn.XLOOKUP(SC_enz[[#This Row],[name_dir]],sc_gsm[Column3],sc_gsm[Column3],"")</f>
        <v>GLCGSD_v_FWD</v>
      </c>
    </row>
    <row r="468" spans="1:9" ht="16" x14ac:dyDescent="0.2">
      <c r="A468" t="s">
        <v>866</v>
      </c>
      <c r="B468" t="s">
        <v>3902</v>
      </c>
      <c r="C468" t="s">
        <v>142</v>
      </c>
      <c r="D468" t="s">
        <v>143</v>
      </c>
      <c r="E468" t="s">
        <v>7</v>
      </c>
      <c r="G468" s="1" t="str">
        <f>SC_enz[[#This Row],[rxn_src]]&amp;"_"&amp;SC_enz[[#This Row],[dir]]</f>
        <v>G6PDA_c_FWD</v>
      </c>
      <c r="H468" s="1" t="str">
        <f>_xlfn.XLOOKUP(SC_enz[[#This Row],[name_dir]],RT_gsm[Column3],RT_gsm[Column3],"")</f>
        <v>G6PDA_c_FWD</v>
      </c>
      <c r="I468" s="1" t="str">
        <f>_xlfn.XLOOKUP(SC_enz[[#This Row],[name_dir]],sc_gsm[Column3],sc_gsm[Column3],"")</f>
        <v>G6PDA_c_FWD</v>
      </c>
    </row>
    <row r="469" spans="1:9" ht="16" x14ac:dyDescent="0.2">
      <c r="A469" t="s">
        <v>867</v>
      </c>
      <c r="B469" t="s">
        <v>3902</v>
      </c>
      <c r="C469" t="s">
        <v>868</v>
      </c>
      <c r="D469" t="s">
        <v>869</v>
      </c>
      <c r="E469" t="s">
        <v>7</v>
      </c>
      <c r="G469" s="1" t="str">
        <f>SC_enz[[#This Row],[rxn_src]]&amp;"_"&amp;SC_enz[[#This Row],[dir]]</f>
        <v>G6PDH2i_c_FWD</v>
      </c>
      <c r="H469" s="1" t="str">
        <f>_xlfn.XLOOKUP(SC_enz[[#This Row],[name_dir]],RT_gsm[Column3],RT_gsm[Column3],"")</f>
        <v>G6PDH2i_c_FWD</v>
      </c>
      <c r="I469" s="1" t="str">
        <f>_xlfn.XLOOKUP(SC_enz[[#This Row],[name_dir]],sc_gsm[Column3],sc_gsm[Column3],"")</f>
        <v>G6PDH2i_c_FWD</v>
      </c>
    </row>
    <row r="470" spans="1:9" ht="16" x14ac:dyDescent="0.2">
      <c r="A470" t="s">
        <v>870</v>
      </c>
      <c r="B470" t="s">
        <v>3902</v>
      </c>
      <c r="C470" t="s">
        <v>871</v>
      </c>
      <c r="D470" t="s">
        <v>872</v>
      </c>
      <c r="E470" t="s">
        <v>7</v>
      </c>
      <c r="G470" s="1" t="str">
        <f>SC_enz[[#This Row],[rxn_src]]&amp;"_"&amp;SC_enz[[#This Row],[dir]]</f>
        <v>PGI_c_FWD</v>
      </c>
      <c r="H470" s="1" t="str">
        <f>_xlfn.XLOOKUP(SC_enz[[#This Row],[name_dir]],RT_gsm[Column3],RT_gsm[Column3],"")</f>
        <v>PGI_c_FWD</v>
      </c>
      <c r="I470" s="1" t="str">
        <f>_xlfn.XLOOKUP(SC_enz[[#This Row],[name_dir]],sc_gsm[Column3],sc_gsm[Column3],"")</f>
        <v>PGI_c_FWD</v>
      </c>
    </row>
    <row r="471" spans="1:9" ht="16" x14ac:dyDescent="0.2">
      <c r="A471" t="s">
        <v>870</v>
      </c>
      <c r="B471" t="s">
        <v>3903</v>
      </c>
      <c r="C471" t="s">
        <v>871</v>
      </c>
      <c r="D471" t="s">
        <v>872</v>
      </c>
      <c r="E471" t="s">
        <v>7</v>
      </c>
      <c r="G471" s="1" t="str">
        <f>SC_enz[[#This Row],[rxn_src]]&amp;"_"&amp;SC_enz[[#This Row],[dir]]</f>
        <v>PGI_c_REV</v>
      </c>
      <c r="H471" s="1" t="str">
        <f>_xlfn.XLOOKUP(SC_enz[[#This Row],[name_dir]],RT_gsm[Column3],RT_gsm[Column3],"")</f>
        <v>PGI_c_REV</v>
      </c>
      <c r="I471" s="1" t="str">
        <f>_xlfn.XLOOKUP(SC_enz[[#This Row],[name_dir]],sc_gsm[Column3],sc_gsm[Column3],"")</f>
        <v>PGI_c_REV</v>
      </c>
    </row>
    <row r="472" spans="1:9" ht="16" x14ac:dyDescent="0.2">
      <c r="A472" t="s">
        <v>873</v>
      </c>
      <c r="B472" t="s">
        <v>3902</v>
      </c>
      <c r="C472" t="s">
        <v>874</v>
      </c>
      <c r="D472" t="s">
        <v>875</v>
      </c>
      <c r="E472" t="s">
        <v>7</v>
      </c>
      <c r="G472" s="1" t="str">
        <f>SC_enz[[#This Row],[rxn_src]]&amp;"_"&amp;SC_enz[[#This Row],[dir]]</f>
        <v>GLU5K_c_FWD</v>
      </c>
      <c r="H472" s="1" t="str">
        <f>_xlfn.XLOOKUP(SC_enz[[#This Row],[name_dir]],RT_gsm[Column3],RT_gsm[Column3],"")</f>
        <v>GLU5K_c_FWD</v>
      </c>
      <c r="I472" s="1" t="str">
        <f>_xlfn.XLOOKUP(SC_enz[[#This Row],[name_dir]],sc_gsm[Column3],sc_gsm[Column3],"")</f>
        <v>GLU5K_c_FWD</v>
      </c>
    </row>
    <row r="473" spans="1:9" ht="16" x14ac:dyDescent="0.2">
      <c r="A473" t="s">
        <v>876</v>
      </c>
      <c r="B473" t="s">
        <v>3902</v>
      </c>
      <c r="C473" t="s">
        <v>877</v>
      </c>
      <c r="D473" t="s">
        <v>878</v>
      </c>
      <c r="E473" t="s">
        <v>7</v>
      </c>
      <c r="G473" s="1" t="str">
        <f>SC_enz[[#This Row],[rxn_src]]&amp;"_"&amp;SC_enz[[#This Row],[dir]]</f>
        <v>GLUDC_c_FWD</v>
      </c>
      <c r="H473" s="1" t="str">
        <f>_xlfn.XLOOKUP(SC_enz[[#This Row],[name_dir]],RT_gsm[Column3],RT_gsm[Column3],"")</f>
        <v>GLUDC_c_FWD</v>
      </c>
      <c r="I473" s="1" t="str">
        <f>_xlfn.XLOOKUP(SC_enz[[#This Row],[name_dir]],sc_gsm[Column3],sc_gsm[Column3],"")</f>
        <v>GLUDC_c_FWD</v>
      </c>
    </row>
    <row r="474" spans="1:9" ht="16" x14ac:dyDescent="0.2">
      <c r="A474" t="s">
        <v>879</v>
      </c>
      <c r="B474" t="s">
        <v>3902</v>
      </c>
      <c r="C474" t="s">
        <v>880</v>
      </c>
      <c r="D474" t="s">
        <v>881</v>
      </c>
      <c r="E474" t="s">
        <v>7</v>
      </c>
      <c r="G474" s="1" t="str">
        <f>SC_enz[[#This Row],[rxn_src]]&amp;"_"&amp;SC_enz[[#This Row],[dir]]</f>
        <v>GLUDxi_c_FWD</v>
      </c>
      <c r="H474" s="1" t="str">
        <f>_xlfn.XLOOKUP(SC_enz[[#This Row],[name_dir]],RT_gsm[Column3],RT_gsm[Column3],"")</f>
        <v>GLUDxi_c_FWD</v>
      </c>
      <c r="I474" s="1" t="str">
        <f>_xlfn.XLOOKUP(SC_enz[[#This Row],[name_dir]],sc_gsm[Column3],sc_gsm[Column3],"")</f>
        <v>GLUDxi_c_FWD</v>
      </c>
    </row>
    <row r="475" spans="1:9" ht="16" x14ac:dyDescent="0.2">
      <c r="A475" t="s">
        <v>882</v>
      </c>
      <c r="B475" t="s">
        <v>3902</v>
      </c>
      <c r="C475" t="s">
        <v>883</v>
      </c>
      <c r="D475" t="s">
        <v>884</v>
      </c>
      <c r="E475" t="s">
        <v>7</v>
      </c>
      <c r="G475" s="1" t="str">
        <f>SC_enz[[#This Row],[rxn_src]]&amp;"_"&amp;SC_enz[[#This Row],[dir]]</f>
        <v>GLUDy_c_FWD</v>
      </c>
      <c r="H475" s="1" t="str">
        <f>_xlfn.XLOOKUP(SC_enz[[#This Row],[name_dir]],RT_gsm[Column3],RT_gsm[Column3],"")</f>
        <v>GLUDy_c_FWD</v>
      </c>
      <c r="I475" s="1" t="str">
        <f>_xlfn.XLOOKUP(SC_enz[[#This Row],[name_dir]],sc_gsm[Column3],sc_gsm[Column3],"")</f>
        <v>GLUDy_c_FWD</v>
      </c>
    </row>
    <row r="476" spans="1:9" ht="16" x14ac:dyDescent="0.2">
      <c r="A476" t="s">
        <v>882</v>
      </c>
      <c r="B476" t="s">
        <v>3902</v>
      </c>
      <c r="C476" t="s">
        <v>885</v>
      </c>
      <c r="D476" t="s">
        <v>886</v>
      </c>
      <c r="E476" t="s">
        <v>7</v>
      </c>
      <c r="G476" s="1" t="str">
        <f>SC_enz[[#This Row],[rxn_src]]&amp;"_"&amp;SC_enz[[#This Row],[dir]]</f>
        <v>GLUDy_c_FWD</v>
      </c>
      <c r="H476" s="1" t="str">
        <f>_xlfn.XLOOKUP(SC_enz[[#This Row],[name_dir]],RT_gsm[Column3],RT_gsm[Column3],"")</f>
        <v>GLUDy_c_FWD</v>
      </c>
      <c r="I476" s="1" t="str">
        <f>_xlfn.XLOOKUP(SC_enz[[#This Row],[name_dir]],sc_gsm[Column3],sc_gsm[Column3],"")</f>
        <v>GLUDy_c_FWD</v>
      </c>
    </row>
    <row r="477" spans="1:9" ht="16" x14ac:dyDescent="0.2">
      <c r="A477" t="s">
        <v>887</v>
      </c>
      <c r="B477" t="s">
        <v>3902</v>
      </c>
      <c r="C477" t="s">
        <v>888</v>
      </c>
      <c r="D477" t="s">
        <v>889</v>
      </c>
      <c r="E477" t="s">
        <v>7</v>
      </c>
      <c r="G477" s="1" t="str">
        <f>SC_enz[[#This Row],[rxn_src]]&amp;"_"&amp;SC_enz[[#This Row],[dir]]</f>
        <v>GLUSx_c_FWD</v>
      </c>
      <c r="H477" s="1" t="str">
        <f>_xlfn.XLOOKUP(SC_enz[[#This Row],[name_dir]],RT_gsm[Column3],RT_gsm[Column3],"")</f>
        <v>GLUSx_c_FWD</v>
      </c>
      <c r="I477" s="1" t="str">
        <f>_xlfn.XLOOKUP(SC_enz[[#This Row],[name_dir]],sc_gsm[Column3],sc_gsm[Column3],"")</f>
        <v>GLUSx_c_FWD</v>
      </c>
    </row>
    <row r="478" spans="1:9" ht="16" x14ac:dyDescent="0.2">
      <c r="A478" t="s">
        <v>890</v>
      </c>
      <c r="B478" t="s">
        <v>3902</v>
      </c>
      <c r="C478" t="s">
        <v>891</v>
      </c>
      <c r="D478" t="s">
        <v>892</v>
      </c>
      <c r="E478" t="s">
        <v>7</v>
      </c>
      <c r="G478" s="1" t="str">
        <f>SC_enz[[#This Row],[rxn_src]]&amp;"_"&amp;SC_enz[[#This Row],[dir]]</f>
        <v>G5SDy_c_FWD</v>
      </c>
      <c r="H478" s="1" t="str">
        <f>_xlfn.XLOOKUP(SC_enz[[#This Row],[name_dir]],RT_gsm[Column3],RT_gsm[Column3],"")</f>
        <v>G5SDy_c_FWD</v>
      </c>
      <c r="I478" s="1" t="str">
        <f>_xlfn.XLOOKUP(SC_enz[[#This Row],[name_dir]],sc_gsm[Column3],sc_gsm[Column3],"")</f>
        <v>G5SDy_c_FWD</v>
      </c>
    </row>
    <row r="479" spans="1:9" ht="16" x14ac:dyDescent="0.2">
      <c r="A479" t="s">
        <v>893</v>
      </c>
      <c r="B479" t="s">
        <v>3902</v>
      </c>
      <c r="C479" t="s">
        <v>894</v>
      </c>
      <c r="D479" t="s">
        <v>895</v>
      </c>
      <c r="E479" t="s">
        <v>7</v>
      </c>
      <c r="G479" s="1" t="str">
        <f>SC_enz[[#This Row],[rxn_src]]&amp;"_"&amp;SC_enz[[#This Row],[dir]]</f>
        <v>GLUN_c_FWD</v>
      </c>
      <c r="H479" s="1" t="str">
        <f>_xlfn.XLOOKUP(SC_enz[[#This Row],[name_dir]],RT_gsm[Column3],RT_gsm[Column3],"")</f>
        <v>GLUN_c_FWD</v>
      </c>
      <c r="I479" s="1" t="str">
        <f>_xlfn.XLOOKUP(SC_enz[[#This Row],[name_dir]],sc_gsm[Column3],sc_gsm[Column3],"")</f>
        <v>GLUN_c_FWD</v>
      </c>
    </row>
    <row r="480" spans="1:9" ht="16" x14ac:dyDescent="0.2">
      <c r="A480" t="s">
        <v>893</v>
      </c>
      <c r="B480" t="s">
        <v>3902</v>
      </c>
      <c r="C480" t="s">
        <v>896</v>
      </c>
      <c r="D480" t="s">
        <v>897</v>
      </c>
      <c r="E480" t="s">
        <v>7</v>
      </c>
      <c r="G480" s="1" t="str">
        <f>SC_enz[[#This Row],[rxn_src]]&amp;"_"&amp;SC_enz[[#This Row],[dir]]</f>
        <v>GLUN_c_FWD</v>
      </c>
      <c r="H480" s="1" t="str">
        <f>_xlfn.XLOOKUP(SC_enz[[#This Row],[name_dir]],RT_gsm[Column3],RT_gsm[Column3],"")</f>
        <v>GLUN_c_FWD</v>
      </c>
      <c r="I480" s="1" t="str">
        <f>_xlfn.XLOOKUP(SC_enz[[#This Row],[name_dir]],sc_gsm[Column3],sc_gsm[Column3],"")</f>
        <v>GLUN_c_FWD</v>
      </c>
    </row>
    <row r="481" spans="1:9" ht="16" x14ac:dyDescent="0.2">
      <c r="A481" t="s">
        <v>898</v>
      </c>
      <c r="B481" t="s">
        <v>3902</v>
      </c>
      <c r="C481" t="s">
        <v>899</v>
      </c>
      <c r="D481" t="s">
        <v>900</v>
      </c>
      <c r="E481" t="s">
        <v>7</v>
      </c>
      <c r="G481" s="1" t="str">
        <f>SC_enz[[#This Row],[rxn_src]]&amp;"_"&amp;SC_enz[[#This Row],[dir]]</f>
        <v>GLNS_c_FWD</v>
      </c>
      <c r="H481" s="1" t="str">
        <f>_xlfn.XLOOKUP(SC_enz[[#This Row],[name_dir]],RT_gsm[Column3],RT_gsm[Column3],"")</f>
        <v>GLNS_c_FWD</v>
      </c>
      <c r="I481" s="1" t="str">
        <f>_xlfn.XLOOKUP(SC_enz[[#This Row],[name_dir]],sc_gsm[Column3],sc_gsm[Column3],"")</f>
        <v>GLNS_c_FWD</v>
      </c>
    </row>
    <row r="482" spans="1:9" ht="16" x14ac:dyDescent="0.2">
      <c r="A482" t="s">
        <v>901</v>
      </c>
      <c r="B482" t="s">
        <v>3902</v>
      </c>
      <c r="C482" t="s">
        <v>902</v>
      </c>
      <c r="D482" t="s">
        <v>903</v>
      </c>
      <c r="E482" t="s">
        <v>7</v>
      </c>
      <c r="G482" s="1" t="str">
        <f>SC_enz[[#This Row],[rxn_src]]&amp;"_"&amp;SC_enz[[#This Row],[dir]]</f>
        <v>GF6PTA_c_FWD</v>
      </c>
      <c r="H482" s="1" t="str">
        <f>_xlfn.XLOOKUP(SC_enz[[#This Row],[name_dir]],RT_gsm[Column3],RT_gsm[Column3],"")</f>
        <v>GF6PTA_c_FWD</v>
      </c>
      <c r="I482" s="1" t="str">
        <f>_xlfn.XLOOKUP(SC_enz[[#This Row],[name_dir]],sc_gsm[Column3],sc_gsm[Column3],"")</f>
        <v>GF6PTA_c_FWD</v>
      </c>
    </row>
    <row r="483" spans="1:9" ht="16" x14ac:dyDescent="0.2">
      <c r="A483" t="s">
        <v>901</v>
      </c>
      <c r="B483" t="s">
        <v>3902</v>
      </c>
      <c r="C483" t="s">
        <v>904</v>
      </c>
      <c r="D483" t="s">
        <v>905</v>
      </c>
      <c r="E483" t="s">
        <v>7</v>
      </c>
      <c r="G483" s="1" t="str">
        <f>SC_enz[[#This Row],[rxn_src]]&amp;"_"&amp;SC_enz[[#This Row],[dir]]</f>
        <v>GF6PTA_c_FWD</v>
      </c>
      <c r="H483" s="1" t="str">
        <f>_xlfn.XLOOKUP(SC_enz[[#This Row],[name_dir]],RT_gsm[Column3],RT_gsm[Column3],"")</f>
        <v>GF6PTA_c_FWD</v>
      </c>
      <c r="I483" s="1" t="str">
        <f>_xlfn.XLOOKUP(SC_enz[[#This Row],[name_dir]],sc_gsm[Column3],sc_gsm[Column3],"")</f>
        <v>GF6PTA_c_FWD</v>
      </c>
    </row>
    <row r="484" spans="1:9" ht="16" x14ac:dyDescent="0.2">
      <c r="A484" t="s">
        <v>906</v>
      </c>
      <c r="B484" t="s">
        <v>3902</v>
      </c>
      <c r="C484" t="s">
        <v>907</v>
      </c>
      <c r="D484" t="s">
        <v>908</v>
      </c>
      <c r="E484" t="s">
        <v>7</v>
      </c>
      <c r="G484" s="1" t="str">
        <f>SC_enz[[#This Row],[rxn_src]]&amp;"_"&amp;SC_enz[[#This Row],[dir]]</f>
        <v>GLNTRS_c_FWD</v>
      </c>
      <c r="H484" s="1" t="str">
        <f>_xlfn.XLOOKUP(SC_enz[[#This Row],[name_dir]],RT_gsm[Column3],RT_gsm[Column3],"")</f>
        <v>GLNTRS_c_FWD</v>
      </c>
      <c r="I484" s="1" t="str">
        <f>_xlfn.XLOOKUP(SC_enz[[#This Row],[name_dir]],sc_gsm[Column3],sc_gsm[Column3],"")</f>
        <v>GLNTRS_c_FWD</v>
      </c>
    </row>
    <row r="485" spans="1:9" ht="16" x14ac:dyDescent="0.2">
      <c r="A485" t="s">
        <v>909</v>
      </c>
      <c r="B485" t="s">
        <v>3902</v>
      </c>
      <c r="C485" t="s">
        <v>910</v>
      </c>
      <c r="D485" t="s">
        <v>911</v>
      </c>
      <c r="E485" t="s">
        <v>12</v>
      </c>
      <c r="F485" t="s">
        <v>912</v>
      </c>
      <c r="G485" s="1" t="str">
        <f>SC_enz[[#This Row],[rxn_src]]&amp;"_"&amp;SC_enz[[#This Row],[dir]]</f>
        <v>GLUTRS_c_FWD</v>
      </c>
      <c r="H485" s="1" t="str">
        <f>_xlfn.XLOOKUP(SC_enz[[#This Row],[name_dir]],RT_gsm[Column3],RT_gsm[Column3],"")</f>
        <v>GLUTRS_c_FWD</v>
      </c>
      <c r="I485" s="1" t="str">
        <f>_xlfn.XLOOKUP(SC_enz[[#This Row],[name_dir]],sc_gsm[Column3],sc_gsm[Column3],"")</f>
        <v>GLUTRS_c_FWD</v>
      </c>
    </row>
    <row r="486" spans="1:9" ht="16" x14ac:dyDescent="0.2">
      <c r="A486" t="s">
        <v>913</v>
      </c>
      <c r="B486" t="s">
        <v>3902</v>
      </c>
      <c r="C486" t="s">
        <v>914</v>
      </c>
      <c r="D486" t="s">
        <v>915</v>
      </c>
      <c r="E486" t="s">
        <v>7</v>
      </c>
      <c r="G486" s="1" t="str">
        <f>SC_enz[[#This Row],[rxn_src]]&amp;"_"&amp;SC_enz[[#This Row],[dir]]</f>
        <v>GLUTRS_m_FWD</v>
      </c>
      <c r="H486" s="1" t="str">
        <f>_xlfn.XLOOKUP(SC_enz[[#This Row],[name_dir]],RT_gsm[Column3],RT_gsm[Column3],"")</f>
        <v>GLUTRS_m_FWD</v>
      </c>
      <c r="I486" s="1" t="str">
        <f>_xlfn.XLOOKUP(SC_enz[[#This Row],[name_dir]],sc_gsm[Column3],sc_gsm[Column3],"")</f>
        <v>GLUTRS_m_FWD</v>
      </c>
    </row>
    <row r="487" spans="1:9" ht="16" x14ac:dyDescent="0.2">
      <c r="A487" t="s">
        <v>916</v>
      </c>
      <c r="B487" t="s">
        <v>3902</v>
      </c>
      <c r="C487" t="s">
        <v>917</v>
      </c>
      <c r="D487" t="s">
        <v>918</v>
      </c>
      <c r="E487" t="s">
        <v>7</v>
      </c>
      <c r="G487" s="1" t="str">
        <f>SC_enz[[#This Row],[rxn_src]]&amp;"_"&amp;SC_enz[[#This Row],[dir]]</f>
        <v>GTHP_c_FWD</v>
      </c>
      <c r="H487" s="1" t="str">
        <f>_xlfn.XLOOKUP(SC_enz[[#This Row],[name_dir]],RT_gsm[Column3],RT_gsm[Column3],"")</f>
        <v>GTHP_c_FWD</v>
      </c>
      <c r="I487" s="1" t="str">
        <f>_xlfn.XLOOKUP(SC_enz[[#This Row],[name_dir]],sc_gsm[Column3],sc_gsm[Column3],"")</f>
        <v>GTHP_c_FWD</v>
      </c>
    </row>
    <row r="488" spans="1:9" ht="16" x14ac:dyDescent="0.2">
      <c r="A488" t="s">
        <v>916</v>
      </c>
      <c r="B488" t="s">
        <v>3903</v>
      </c>
      <c r="C488" t="s">
        <v>917</v>
      </c>
      <c r="D488" t="s">
        <v>918</v>
      </c>
      <c r="E488" t="s">
        <v>7</v>
      </c>
      <c r="G488" s="1" t="str">
        <f>SC_enz[[#This Row],[rxn_src]]&amp;"_"&amp;SC_enz[[#This Row],[dir]]</f>
        <v>GTHP_c_REV</v>
      </c>
      <c r="H488" s="1" t="str">
        <f>_xlfn.XLOOKUP(SC_enz[[#This Row],[name_dir]],RT_gsm[Column3],RT_gsm[Column3],"")</f>
        <v>GTHP_c_REV</v>
      </c>
      <c r="I488" s="1" t="str">
        <f>_xlfn.XLOOKUP(SC_enz[[#This Row],[name_dir]],sc_gsm[Column3],sc_gsm[Column3],"")</f>
        <v>GTHP_c_REV</v>
      </c>
    </row>
    <row r="489" spans="1:9" ht="16" x14ac:dyDescent="0.2">
      <c r="A489" t="s">
        <v>919</v>
      </c>
      <c r="B489" t="s">
        <v>3902</v>
      </c>
      <c r="C489" t="s">
        <v>920</v>
      </c>
      <c r="D489" t="s">
        <v>921</v>
      </c>
      <c r="E489" t="s">
        <v>12</v>
      </c>
      <c r="F489" t="s">
        <v>922</v>
      </c>
      <c r="G489" s="1" t="str">
        <f>SC_enz[[#This Row],[rxn_src]]&amp;"_"&amp;SC_enz[[#This Row],[dir]]</f>
        <v>GTHP_m_FWD</v>
      </c>
      <c r="H489" s="1" t="str">
        <f>_xlfn.XLOOKUP(SC_enz[[#This Row],[name_dir]],RT_gsm[Column3],RT_gsm[Column3],"")</f>
        <v>GTHP_m_FWD</v>
      </c>
      <c r="I489" s="1" t="str">
        <f>_xlfn.XLOOKUP(SC_enz[[#This Row],[name_dir]],sc_gsm[Column3],sc_gsm[Column3],"")</f>
        <v>GTHP_m_FWD</v>
      </c>
    </row>
    <row r="490" spans="1:9" ht="16" x14ac:dyDescent="0.2">
      <c r="A490" t="s">
        <v>919</v>
      </c>
      <c r="B490" t="s">
        <v>3903</v>
      </c>
      <c r="C490" t="s">
        <v>920</v>
      </c>
      <c r="D490" t="s">
        <v>921</v>
      </c>
      <c r="E490" t="s">
        <v>12</v>
      </c>
      <c r="F490" t="s">
        <v>922</v>
      </c>
      <c r="G490" s="1" t="str">
        <f>SC_enz[[#This Row],[rxn_src]]&amp;"_"&amp;SC_enz[[#This Row],[dir]]</f>
        <v>GTHP_m_REV</v>
      </c>
      <c r="H490" s="1" t="str">
        <f>_xlfn.XLOOKUP(SC_enz[[#This Row],[name_dir]],RT_gsm[Column3],RT_gsm[Column3],"")</f>
        <v>GTHP_m_REV</v>
      </c>
      <c r="I490" s="1" t="str">
        <f>_xlfn.XLOOKUP(SC_enz[[#This Row],[name_dir]],sc_gsm[Column3],sc_gsm[Column3],"")</f>
        <v>GTHP_m_REV</v>
      </c>
    </row>
    <row r="491" spans="1:9" ht="16" x14ac:dyDescent="0.2">
      <c r="A491" t="s">
        <v>923</v>
      </c>
      <c r="B491" t="s">
        <v>3902</v>
      </c>
      <c r="C491" t="s">
        <v>924</v>
      </c>
      <c r="D491" t="s">
        <v>925</v>
      </c>
      <c r="E491" t="s">
        <v>7</v>
      </c>
      <c r="G491" s="1" t="str">
        <f>SC_enz[[#This Row],[rxn_src]]&amp;"_"&amp;SC_enz[[#This Row],[dir]]</f>
        <v>GTHS_c_FWD</v>
      </c>
      <c r="H491" s="1" t="str">
        <f>_xlfn.XLOOKUP(SC_enz[[#This Row],[name_dir]],RT_gsm[Column3],RT_gsm[Column3],"")</f>
        <v>GTHS_c_FWD</v>
      </c>
      <c r="I491" s="1" t="str">
        <f>_xlfn.XLOOKUP(SC_enz[[#This Row],[name_dir]],sc_gsm[Column3],sc_gsm[Column3],"")</f>
        <v>GTHS_c_FWD</v>
      </c>
    </row>
    <row r="492" spans="1:9" ht="16" x14ac:dyDescent="0.2">
      <c r="A492" t="s">
        <v>926</v>
      </c>
      <c r="B492" t="s">
        <v>3902</v>
      </c>
      <c r="C492" t="s">
        <v>927</v>
      </c>
      <c r="D492" t="s">
        <v>928</v>
      </c>
      <c r="E492" t="s">
        <v>7</v>
      </c>
      <c r="G492" s="1" t="str">
        <f>SC_enz[[#This Row],[rxn_src]]&amp;"_"&amp;SC_enz[[#This Row],[dir]]</f>
        <v>GAPD_c_FWD</v>
      </c>
      <c r="H492" s="1" t="str">
        <f>_xlfn.XLOOKUP(SC_enz[[#This Row],[name_dir]],RT_gsm[Column3],RT_gsm[Column3],"")</f>
        <v>GAPD_c_FWD</v>
      </c>
      <c r="I492" s="1" t="str">
        <f>_xlfn.XLOOKUP(SC_enz[[#This Row],[name_dir]],sc_gsm[Column3],sc_gsm[Column3],"")</f>
        <v>GAPD_c_FWD</v>
      </c>
    </row>
    <row r="493" spans="1:9" ht="16" x14ac:dyDescent="0.2">
      <c r="A493" t="s">
        <v>926</v>
      </c>
      <c r="B493" t="s">
        <v>3903</v>
      </c>
      <c r="C493" t="s">
        <v>927</v>
      </c>
      <c r="D493" t="s">
        <v>928</v>
      </c>
      <c r="E493" t="s">
        <v>7</v>
      </c>
      <c r="G493" s="1" t="str">
        <f>SC_enz[[#This Row],[rxn_src]]&amp;"_"&amp;SC_enz[[#This Row],[dir]]</f>
        <v>GAPD_c_REV</v>
      </c>
      <c r="H493" s="1" t="str">
        <f>_xlfn.XLOOKUP(SC_enz[[#This Row],[name_dir]],RT_gsm[Column3],RT_gsm[Column3],"")</f>
        <v>GAPD_c_REV</v>
      </c>
      <c r="I493" s="1" t="str">
        <f>_xlfn.XLOOKUP(SC_enz[[#This Row],[name_dir]],sc_gsm[Column3],sc_gsm[Column3],"")</f>
        <v>GAPD_c_REV</v>
      </c>
    </row>
    <row r="494" spans="1:9" ht="16" x14ac:dyDescent="0.2">
      <c r="A494" t="s">
        <v>926</v>
      </c>
      <c r="B494" t="s">
        <v>3902</v>
      </c>
      <c r="C494" t="s">
        <v>929</v>
      </c>
      <c r="D494" t="s">
        <v>930</v>
      </c>
      <c r="E494" t="s">
        <v>7</v>
      </c>
      <c r="G494" s="1" t="str">
        <f>SC_enz[[#This Row],[rxn_src]]&amp;"_"&amp;SC_enz[[#This Row],[dir]]</f>
        <v>GAPD_c_FWD</v>
      </c>
      <c r="H494" s="1" t="str">
        <f>_xlfn.XLOOKUP(SC_enz[[#This Row],[name_dir]],RT_gsm[Column3],RT_gsm[Column3],"")</f>
        <v>GAPD_c_FWD</v>
      </c>
      <c r="I494" s="1" t="str">
        <f>_xlfn.XLOOKUP(SC_enz[[#This Row],[name_dir]],sc_gsm[Column3],sc_gsm[Column3],"")</f>
        <v>GAPD_c_FWD</v>
      </c>
    </row>
    <row r="495" spans="1:9" ht="16" x14ac:dyDescent="0.2">
      <c r="A495" t="s">
        <v>926</v>
      </c>
      <c r="B495" t="s">
        <v>3903</v>
      </c>
      <c r="C495" t="s">
        <v>929</v>
      </c>
      <c r="D495" t="s">
        <v>930</v>
      </c>
      <c r="E495" t="s">
        <v>7</v>
      </c>
      <c r="G495" s="1" t="str">
        <f>SC_enz[[#This Row],[rxn_src]]&amp;"_"&amp;SC_enz[[#This Row],[dir]]</f>
        <v>GAPD_c_REV</v>
      </c>
      <c r="H495" s="1" t="str">
        <f>_xlfn.XLOOKUP(SC_enz[[#This Row],[name_dir]],RT_gsm[Column3],RT_gsm[Column3],"")</f>
        <v>GAPD_c_REV</v>
      </c>
      <c r="I495" s="1" t="str">
        <f>_xlfn.XLOOKUP(SC_enz[[#This Row],[name_dir]],sc_gsm[Column3],sc_gsm[Column3],"")</f>
        <v>GAPD_c_REV</v>
      </c>
    </row>
    <row r="496" spans="1:9" ht="16" x14ac:dyDescent="0.2">
      <c r="A496" t="s">
        <v>926</v>
      </c>
      <c r="B496" t="s">
        <v>3902</v>
      </c>
      <c r="C496" t="s">
        <v>931</v>
      </c>
      <c r="D496" t="s">
        <v>932</v>
      </c>
      <c r="E496" t="s">
        <v>7</v>
      </c>
      <c r="G496" s="1" t="str">
        <f>SC_enz[[#This Row],[rxn_src]]&amp;"_"&amp;SC_enz[[#This Row],[dir]]</f>
        <v>GAPD_c_FWD</v>
      </c>
      <c r="H496" s="1" t="str">
        <f>_xlfn.XLOOKUP(SC_enz[[#This Row],[name_dir]],RT_gsm[Column3],RT_gsm[Column3],"")</f>
        <v>GAPD_c_FWD</v>
      </c>
      <c r="I496" s="1" t="str">
        <f>_xlfn.XLOOKUP(SC_enz[[#This Row],[name_dir]],sc_gsm[Column3],sc_gsm[Column3],"")</f>
        <v>GAPD_c_FWD</v>
      </c>
    </row>
    <row r="497" spans="1:9" ht="16" x14ac:dyDescent="0.2">
      <c r="A497" t="s">
        <v>926</v>
      </c>
      <c r="B497" t="s">
        <v>3903</v>
      </c>
      <c r="C497" t="s">
        <v>931</v>
      </c>
      <c r="D497" t="s">
        <v>932</v>
      </c>
      <c r="E497" t="s">
        <v>7</v>
      </c>
      <c r="G497" s="1" t="str">
        <f>SC_enz[[#This Row],[rxn_src]]&amp;"_"&amp;SC_enz[[#This Row],[dir]]</f>
        <v>GAPD_c_REV</v>
      </c>
      <c r="H497" s="1" t="str">
        <f>_xlfn.XLOOKUP(SC_enz[[#This Row],[name_dir]],RT_gsm[Column3],RT_gsm[Column3],"")</f>
        <v>GAPD_c_REV</v>
      </c>
      <c r="I497" s="1" t="str">
        <f>_xlfn.XLOOKUP(SC_enz[[#This Row],[name_dir]],sc_gsm[Column3],sc_gsm[Column3],"")</f>
        <v>GAPD_c_REV</v>
      </c>
    </row>
    <row r="498" spans="1:9" ht="16" x14ac:dyDescent="0.2">
      <c r="A498" t="s">
        <v>933</v>
      </c>
      <c r="B498" t="s">
        <v>3902</v>
      </c>
      <c r="C498" t="s">
        <v>934</v>
      </c>
      <c r="D498" t="s">
        <v>935</v>
      </c>
      <c r="E498" t="s">
        <v>7</v>
      </c>
      <c r="G498" s="1" t="str">
        <f>SC_enz[[#This Row],[rxn_src]]&amp;"_"&amp;SC_enz[[#This Row],[dir]]</f>
        <v>GLYCDy_c_FWD</v>
      </c>
      <c r="H498" s="1" t="str">
        <f>_xlfn.XLOOKUP(SC_enz[[#This Row],[name_dir]],RT_gsm[Column3],RT_gsm[Column3],"")</f>
        <v>GLYCDy_c_FWD</v>
      </c>
      <c r="I498" s="1" t="str">
        <f>_xlfn.XLOOKUP(SC_enz[[#This Row],[name_dir]],sc_gsm[Column3],sc_gsm[Column3],"")</f>
        <v>GLYCDy_c_FWD</v>
      </c>
    </row>
    <row r="499" spans="1:9" ht="16" x14ac:dyDescent="0.2">
      <c r="A499" t="s">
        <v>936</v>
      </c>
      <c r="B499" t="s">
        <v>3902</v>
      </c>
      <c r="C499" t="s">
        <v>937</v>
      </c>
      <c r="D499" t="s">
        <v>938</v>
      </c>
      <c r="E499" t="s">
        <v>7</v>
      </c>
      <c r="G499" s="1" t="str">
        <f>SC_enz[[#This Row],[rxn_src]]&amp;"_"&amp;SC_enz[[#This Row],[dir]]</f>
        <v>GLYK_c_FWD</v>
      </c>
      <c r="H499" s="1" t="str">
        <f>_xlfn.XLOOKUP(SC_enz[[#This Row],[name_dir]],RT_gsm[Column3],RT_gsm[Column3],"")</f>
        <v>GLYK_c_FWD</v>
      </c>
      <c r="I499" s="1" t="str">
        <f>_xlfn.XLOOKUP(SC_enz[[#This Row],[name_dir]],sc_gsm[Column3],sc_gsm[Column3],"")</f>
        <v>GLYK_c_FWD</v>
      </c>
    </row>
    <row r="500" spans="1:9" ht="16" x14ac:dyDescent="0.2">
      <c r="A500" t="s">
        <v>939</v>
      </c>
      <c r="B500" t="s">
        <v>3902</v>
      </c>
      <c r="C500" t="s">
        <v>940</v>
      </c>
      <c r="D500" t="s">
        <v>941</v>
      </c>
      <c r="E500" t="s">
        <v>7</v>
      </c>
      <c r="G500" s="1" t="str">
        <f>SC_enz[[#This Row],[rxn_src]]&amp;"_"&amp;SC_enz[[#This Row],[dir]]</f>
        <v>G3PT_c_FWD</v>
      </c>
      <c r="H500" s="1" t="str">
        <f>_xlfn.XLOOKUP(SC_enz[[#This Row],[name_dir]],RT_gsm[Column3],RT_gsm[Column3],"")</f>
        <v>G3PT_c_FWD</v>
      </c>
      <c r="I500" s="1" t="str">
        <f>_xlfn.XLOOKUP(SC_enz[[#This Row],[name_dir]],sc_gsm[Column3],sc_gsm[Column3],"")</f>
        <v>G3PT_c_FWD</v>
      </c>
    </row>
    <row r="501" spans="1:9" ht="16" x14ac:dyDescent="0.2">
      <c r="A501" t="s">
        <v>939</v>
      </c>
      <c r="B501" t="s">
        <v>3902</v>
      </c>
      <c r="C501" t="s">
        <v>942</v>
      </c>
      <c r="D501" t="s">
        <v>943</v>
      </c>
      <c r="E501" t="s">
        <v>7</v>
      </c>
      <c r="G501" s="1" t="str">
        <f>SC_enz[[#This Row],[rxn_src]]&amp;"_"&amp;SC_enz[[#This Row],[dir]]</f>
        <v>G3PT_c_FWD</v>
      </c>
      <c r="H501" s="1" t="str">
        <f>_xlfn.XLOOKUP(SC_enz[[#This Row],[name_dir]],RT_gsm[Column3],RT_gsm[Column3],"")</f>
        <v>G3PT_c_FWD</v>
      </c>
      <c r="I501" s="1" t="str">
        <f>_xlfn.XLOOKUP(SC_enz[[#This Row],[name_dir]],sc_gsm[Column3],sc_gsm[Column3],"")</f>
        <v>G3PT_c_FWD</v>
      </c>
    </row>
    <row r="502" spans="1:9" ht="16" x14ac:dyDescent="0.2">
      <c r="A502" t="s">
        <v>944</v>
      </c>
      <c r="B502" t="s">
        <v>3902</v>
      </c>
      <c r="C502" t="s">
        <v>945</v>
      </c>
      <c r="D502" t="s">
        <v>946</v>
      </c>
      <c r="E502" t="s">
        <v>7</v>
      </c>
      <c r="G502" s="1" t="str">
        <f>SC_enz[[#This Row],[rxn_src]]&amp;"_"&amp;SC_enz[[#This Row],[dir]]</f>
        <v>G3PDf_m_FWD</v>
      </c>
      <c r="H502" s="1" t="str">
        <f>_xlfn.XLOOKUP(SC_enz[[#This Row],[name_dir]],RT_gsm[Column3],RT_gsm[Column3],"")</f>
        <v>G3PDf_m_FWD</v>
      </c>
      <c r="I502" s="1" t="str">
        <f>_xlfn.XLOOKUP(SC_enz[[#This Row],[name_dir]],sc_gsm[Column3],sc_gsm[Column3],"")</f>
        <v>G3PDf_m_FWD</v>
      </c>
    </row>
    <row r="503" spans="1:9" ht="16" x14ac:dyDescent="0.2">
      <c r="A503" t="s">
        <v>947</v>
      </c>
      <c r="B503" t="s">
        <v>3902</v>
      </c>
      <c r="C503" t="s">
        <v>948</v>
      </c>
      <c r="D503" t="s">
        <v>949</v>
      </c>
      <c r="E503" t="s">
        <v>7</v>
      </c>
      <c r="G503" s="1" t="str">
        <f>SC_enz[[#This Row],[rxn_src]]&amp;"_"&amp;SC_enz[[#This Row],[dir]]</f>
        <v>G3PD1r_c_FWD</v>
      </c>
      <c r="H503" s="1" t="str">
        <f>_xlfn.XLOOKUP(SC_enz[[#This Row],[name_dir]],RT_gsm[Column3],RT_gsm[Column3],"")</f>
        <v>G3PD1r_c_FWD</v>
      </c>
      <c r="I503" s="1" t="str">
        <f>_xlfn.XLOOKUP(SC_enz[[#This Row],[name_dir]],sc_gsm[Column3],sc_gsm[Column3],"")</f>
        <v>G3PD1r_c_FWD</v>
      </c>
    </row>
    <row r="504" spans="1:9" ht="16" x14ac:dyDescent="0.2">
      <c r="A504" t="s">
        <v>950</v>
      </c>
      <c r="B504" t="s">
        <v>3902</v>
      </c>
      <c r="C504" t="s">
        <v>951</v>
      </c>
      <c r="D504" t="s">
        <v>952</v>
      </c>
      <c r="E504" t="s">
        <v>7</v>
      </c>
      <c r="G504" s="1" t="str">
        <f>SC_enz[[#This Row],[rxn_src]]&amp;"_"&amp;SC_enz[[#This Row],[dir]]</f>
        <v>GPDDA1pp_c_FWD</v>
      </c>
      <c r="H504" s="1" t="str">
        <f>_xlfn.XLOOKUP(SC_enz[[#This Row],[name_dir]],RT_gsm[Column3],RT_gsm[Column3],"")</f>
        <v/>
      </c>
      <c r="I504" s="1" t="str">
        <f>_xlfn.XLOOKUP(SC_enz[[#This Row],[name_dir]],sc_gsm[Column3],sc_gsm[Column3],"")</f>
        <v>GPDDA1pp_c_FWD</v>
      </c>
    </row>
    <row r="505" spans="1:9" ht="16" x14ac:dyDescent="0.2">
      <c r="A505" t="s">
        <v>953</v>
      </c>
      <c r="B505" t="s">
        <v>3902</v>
      </c>
      <c r="C505" t="s">
        <v>954</v>
      </c>
      <c r="D505" t="s">
        <v>955</v>
      </c>
      <c r="E505" t="s">
        <v>7</v>
      </c>
      <c r="G505" s="1" t="str">
        <f>SC_enz[[#This Row],[rxn_src]]&amp;"_"&amp;SC_enz[[#This Row],[dir]]</f>
        <v>GARFT_c_FWD</v>
      </c>
      <c r="H505" s="1" t="str">
        <f>_xlfn.XLOOKUP(SC_enz[[#This Row],[name_dir]],RT_gsm[Column3],RT_gsm[Column3],"")</f>
        <v>GARFT_c_FWD</v>
      </c>
      <c r="I505" s="1" t="str">
        <f>_xlfn.XLOOKUP(SC_enz[[#This Row],[name_dir]],sc_gsm[Column3],sc_gsm[Column3],"")</f>
        <v>GARFT_c_FWD</v>
      </c>
    </row>
    <row r="506" spans="1:9" ht="16" x14ac:dyDescent="0.2">
      <c r="A506" t="s">
        <v>956</v>
      </c>
      <c r="B506" t="s">
        <v>3902</v>
      </c>
      <c r="C506" t="s">
        <v>142</v>
      </c>
      <c r="D506" t="s">
        <v>143</v>
      </c>
      <c r="E506" t="s">
        <v>7</v>
      </c>
      <c r="G506" s="1" t="str">
        <f>SC_enz[[#This Row],[rxn_src]]&amp;"_"&amp;SC_enz[[#This Row],[dir]]</f>
        <v>GLYAT_c_FWD</v>
      </c>
      <c r="H506" s="1" t="str">
        <f>_xlfn.XLOOKUP(SC_enz[[#This Row],[name_dir]],RT_gsm[Column3],RT_gsm[Column3],"")</f>
        <v>GLYAT_c_FWD</v>
      </c>
      <c r="I506" s="1" t="str">
        <f>_xlfn.XLOOKUP(SC_enz[[#This Row],[name_dir]],sc_gsm[Column3],sc_gsm[Column3],"")</f>
        <v>GLYAT_c_FWD</v>
      </c>
    </row>
    <row r="507" spans="1:9" ht="16" x14ac:dyDescent="0.2">
      <c r="A507" t="s">
        <v>957</v>
      </c>
      <c r="B507" t="s">
        <v>3902</v>
      </c>
      <c r="C507" t="s">
        <v>958</v>
      </c>
      <c r="D507" t="s">
        <v>959</v>
      </c>
      <c r="E507" t="s">
        <v>7</v>
      </c>
      <c r="G507" s="1" t="str">
        <f>SC_enz[[#This Row],[rxn_src]]&amp;"_"&amp;SC_enz[[#This Row],[dir]]</f>
        <v>GHMT2r_c_FWD</v>
      </c>
      <c r="H507" s="1" t="str">
        <f>_xlfn.XLOOKUP(SC_enz[[#This Row],[name_dir]],RT_gsm[Column3],RT_gsm[Column3],"")</f>
        <v>GHMT2r_c_FWD</v>
      </c>
      <c r="I507" s="1" t="str">
        <f>_xlfn.XLOOKUP(SC_enz[[#This Row],[name_dir]],sc_gsm[Column3],sc_gsm[Column3],"")</f>
        <v>GHMT2r_c_FWD</v>
      </c>
    </row>
    <row r="508" spans="1:9" ht="16" x14ac:dyDescent="0.2">
      <c r="A508" t="s">
        <v>957</v>
      </c>
      <c r="B508" t="s">
        <v>3903</v>
      </c>
      <c r="C508" t="s">
        <v>958</v>
      </c>
      <c r="D508" t="s">
        <v>959</v>
      </c>
      <c r="E508" t="s">
        <v>7</v>
      </c>
      <c r="G508" s="1" t="str">
        <f>SC_enz[[#This Row],[rxn_src]]&amp;"_"&amp;SC_enz[[#This Row],[dir]]</f>
        <v>GHMT2r_c_REV</v>
      </c>
      <c r="H508" s="1" t="str">
        <f>_xlfn.XLOOKUP(SC_enz[[#This Row],[name_dir]],RT_gsm[Column3],RT_gsm[Column3],"")</f>
        <v>GHMT2r_c_REV</v>
      </c>
      <c r="I508" s="1" t="str">
        <f>_xlfn.XLOOKUP(SC_enz[[#This Row],[name_dir]],sc_gsm[Column3],sc_gsm[Column3],"")</f>
        <v>GHMT2r_c_REV</v>
      </c>
    </row>
    <row r="509" spans="1:9" ht="16" x14ac:dyDescent="0.2">
      <c r="A509" t="s">
        <v>960</v>
      </c>
      <c r="B509" t="s">
        <v>3902</v>
      </c>
      <c r="C509" t="s">
        <v>961</v>
      </c>
      <c r="D509" t="s">
        <v>962</v>
      </c>
      <c r="E509" t="s">
        <v>12</v>
      </c>
      <c r="F509" t="s">
        <v>963</v>
      </c>
      <c r="G509" s="1" t="str">
        <f>SC_enz[[#This Row],[rxn_src]]&amp;"_"&amp;SC_enz[[#This Row],[dir]]</f>
        <v>GHMT2r_m_FWD</v>
      </c>
      <c r="H509" s="1" t="str">
        <f>_xlfn.XLOOKUP(SC_enz[[#This Row],[name_dir]],RT_gsm[Column3],RT_gsm[Column3],"")</f>
        <v>GHMT2r_m_FWD</v>
      </c>
      <c r="I509" s="1" t="str">
        <f>_xlfn.XLOOKUP(SC_enz[[#This Row],[name_dir]],sc_gsm[Column3],sc_gsm[Column3],"")</f>
        <v>GHMT2r_m_FWD</v>
      </c>
    </row>
    <row r="510" spans="1:9" ht="16" x14ac:dyDescent="0.2">
      <c r="A510" t="s">
        <v>960</v>
      </c>
      <c r="B510" t="s">
        <v>3903</v>
      </c>
      <c r="C510" t="s">
        <v>961</v>
      </c>
      <c r="D510" t="s">
        <v>962</v>
      </c>
      <c r="E510" t="s">
        <v>12</v>
      </c>
      <c r="F510" t="s">
        <v>963</v>
      </c>
      <c r="G510" s="1" t="str">
        <f>SC_enz[[#This Row],[rxn_src]]&amp;"_"&amp;SC_enz[[#This Row],[dir]]</f>
        <v>GHMT2r_m_REV</v>
      </c>
      <c r="H510" s="1" t="str">
        <f>_xlfn.XLOOKUP(SC_enz[[#This Row],[name_dir]],RT_gsm[Column3],RT_gsm[Column3],"")</f>
        <v>GHMT2r_m_REV</v>
      </c>
      <c r="I510" s="1" t="str">
        <f>_xlfn.XLOOKUP(SC_enz[[#This Row],[name_dir]],sc_gsm[Column3],sc_gsm[Column3],"")</f>
        <v>GHMT2r_m_REV</v>
      </c>
    </row>
    <row r="511" spans="1:9" ht="16" x14ac:dyDescent="0.2">
      <c r="A511" t="s">
        <v>964</v>
      </c>
      <c r="B511" t="s">
        <v>3902</v>
      </c>
      <c r="C511" t="s">
        <v>965</v>
      </c>
      <c r="D511" t="s">
        <v>966</v>
      </c>
      <c r="E511" t="s">
        <v>7</v>
      </c>
      <c r="G511" s="1" t="str">
        <f>SC_enz[[#This Row],[rxn_src]]&amp;"_"&amp;SC_enz[[#This Row],[dir]]</f>
        <v>GLCP_c_FWD</v>
      </c>
      <c r="H511" s="1" t="str">
        <f>_xlfn.XLOOKUP(SC_enz[[#This Row],[name_dir]],RT_gsm[Column3],RT_gsm[Column3],"")</f>
        <v>GLCP_c_FWD</v>
      </c>
      <c r="I511" s="1" t="str">
        <f>_xlfn.XLOOKUP(SC_enz[[#This Row],[name_dir]],sc_gsm[Column3],sc_gsm[Column3],"")</f>
        <v>GLCP_c_FWD</v>
      </c>
    </row>
    <row r="512" spans="1:9" ht="16" x14ac:dyDescent="0.2">
      <c r="A512" t="s">
        <v>967</v>
      </c>
      <c r="B512" t="s">
        <v>3902</v>
      </c>
      <c r="C512" t="s">
        <v>968</v>
      </c>
      <c r="D512" t="s">
        <v>969</v>
      </c>
      <c r="E512" t="s">
        <v>7</v>
      </c>
      <c r="G512" s="1" t="str">
        <f>SC_enz[[#This Row],[rxn_src]]&amp;"_"&amp;SC_enz[[#This Row],[dir]]</f>
        <v>GLYTRS_c_FWD</v>
      </c>
      <c r="H512" s="1" t="str">
        <f>_xlfn.XLOOKUP(SC_enz[[#This Row],[name_dir]],RT_gsm[Column3],RT_gsm[Column3],"")</f>
        <v>GLYTRS_c_FWD</v>
      </c>
      <c r="I512" s="1" t="str">
        <f>_xlfn.XLOOKUP(SC_enz[[#This Row],[name_dir]],sc_gsm[Column3],sc_gsm[Column3],"")</f>
        <v>GLYTRS_c_FWD</v>
      </c>
    </row>
    <row r="513" spans="1:9" ht="16" x14ac:dyDescent="0.2">
      <c r="A513" t="s">
        <v>967</v>
      </c>
      <c r="B513" t="s">
        <v>3902</v>
      </c>
      <c r="C513" t="s">
        <v>970</v>
      </c>
      <c r="D513" t="s">
        <v>971</v>
      </c>
      <c r="E513" t="s">
        <v>7</v>
      </c>
      <c r="G513" s="1" t="str">
        <f>SC_enz[[#This Row],[rxn_src]]&amp;"_"&amp;SC_enz[[#This Row],[dir]]</f>
        <v>GLYTRS_c_FWD</v>
      </c>
      <c r="H513" s="1" t="str">
        <f>_xlfn.XLOOKUP(SC_enz[[#This Row],[name_dir]],RT_gsm[Column3],RT_gsm[Column3],"")</f>
        <v>GLYTRS_c_FWD</v>
      </c>
      <c r="I513" s="1" t="str">
        <f>_xlfn.XLOOKUP(SC_enz[[#This Row],[name_dir]],sc_gsm[Column3],sc_gsm[Column3],"")</f>
        <v>GLYTRS_c_FWD</v>
      </c>
    </row>
    <row r="514" spans="1:9" ht="16" x14ac:dyDescent="0.2">
      <c r="A514" t="s">
        <v>972</v>
      </c>
      <c r="B514" t="s">
        <v>3902</v>
      </c>
      <c r="C514" t="s">
        <v>973</v>
      </c>
      <c r="D514" t="s">
        <v>974</v>
      </c>
      <c r="E514" t="s">
        <v>7</v>
      </c>
      <c r="G514" s="1" t="str">
        <f>SC_enz[[#This Row],[rxn_src]]&amp;"_"&amp;SC_enz[[#This Row],[dir]]</f>
        <v>GMPS2_c_FWD</v>
      </c>
      <c r="H514" s="1" t="str">
        <f>_xlfn.XLOOKUP(SC_enz[[#This Row],[name_dir]],RT_gsm[Column3],RT_gsm[Column3],"")</f>
        <v>GMPS2_c_FWD</v>
      </c>
      <c r="I514" s="1" t="str">
        <f>_xlfn.XLOOKUP(SC_enz[[#This Row],[name_dir]],sc_gsm[Column3],sc_gsm[Column3],"")</f>
        <v>GMPS2_c_FWD</v>
      </c>
    </row>
    <row r="515" spans="1:9" ht="16" x14ac:dyDescent="0.2">
      <c r="A515" t="s">
        <v>975</v>
      </c>
      <c r="B515" t="s">
        <v>3902</v>
      </c>
      <c r="C515" t="s">
        <v>976</v>
      </c>
      <c r="D515" t="s">
        <v>977</v>
      </c>
      <c r="E515" t="s">
        <v>7</v>
      </c>
      <c r="G515" s="1" t="str">
        <f>SC_enz[[#This Row],[rxn_src]]&amp;"_"&amp;SC_enz[[#This Row],[dir]]</f>
        <v>GPIA2_r_FWD</v>
      </c>
      <c r="H515" s="1" t="str">
        <f>_xlfn.XLOOKUP(SC_enz[[#This Row],[name_dir]],RT_gsm[Column3],RT_gsm[Column3],"")</f>
        <v/>
      </c>
      <c r="I515" s="1" t="str">
        <f>_xlfn.XLOOKUP(SC_enz[[#This Row],[name_dir]],sc_gsm[Column3],sc_gsm[Column3],"")</f>
        <v>GPIA2_r_FWD</v>
      </c>
    </row>
    <row r="516" spans="1:9" ht="16" x14ac:dyDescent="0.2">
      <c r="A516" t="s">
        <v>975</v>
      </c>
      <c r="B516" t="s">
        <v>3903</v>
      </c>
      <c r="C516" t="s">
        <v>976</v>
      </c>
      <c r="D516" t="s">
        <v>977</v>
      </c>
      <c r="E516" t="s">
        <v>7</v>
      </c>
      <c r="G516" s="1" t="str">
        <f>SC_enz[[#This Row],[rxn_src]]&amp;"_"&amp;SC_enz[[#This Row],[dir]]</f>
        <v>GPIA2_r_REV</v>
      </c>
      <c r="H516" s="1" t="str">
        <f>_xlfn.XLOOKUP(SC_enz[[#This Row],[name_dir]],RT_gsm[Column3],RT_gsm[Column3],"")</f>
        <v/>
      </c>
      <c r="I516" s="1" t="str">
        <f>_xlfn.XLOOKUP(SC_enz[[#This Row],[name_dir]],sc_gsm[Column3],sc_gsm[Column3],"")</f>
        <v>GPIA2_r_REV</v>
      </c>
    </row>
    <row r="517" spans="1:9" ht="16" x14ac:dyDescent="0.2">
      <c r="A517" t="s">
        <v>978</v>
      </c>
      <c r="B517" t="s">
        <v>3902</v>
      </c>
      <c r="C517" t="s">
        <v>979</v>
      </c>
      <c r="D517" t="s">
        <v>980</v>
      </c>
      <c r="E517" t="s">
        <v>7</v>
      </c>
      <c r="G517" s="1" t="str">
        <f>SC_enz[[#This Row],[rxn_src]]&amp;"_"&amp;SC_enz[[#This Row],[dir]]</f>
        <v>GPIA6_r_FWD</v>
      </c>
      <c r="H517" s="1" t="str">
        <f>_xlfn.XLOOKUP(SC_enz[[#This Row],[name_dir]],RT_gsm[Column3],RT_gsm[Column3],"")</f>
        <v>GPIA6_r_FWD</v>
      </c>
      <c r="I517" s="1" t="str">
        <f>_xlfn.XLOOKUP(SC_enz[[#This Row],[name_dir]],sc_gsm[Column3],sc_gsm[Column3],"")</f>
        <v>GPIA6_r_FWD</v>
      </c>
    </row>
    <row r="518" spans="1:9" ht="16" x14ac:dyDescent="0.2">
      <c r="A518" t="s">
        <v>978</v>
      </c>
      <c r="B518" t="s">
        <v>3903</v>
      </c>
      <c r="C518" t="s">
        <v>979</v>
      </c>
      <c r="D518" t="s">
        <v>980</v>
      </c>
      <c r="E518" t="s">
        <v>7</v>
      </c>
      <c r="G518" s="1" t="str">
        <f>SC_enz[[#This Row],[rxn_src]]&amp;"_"&amp;SC_enz[[#This Row],[dir]]</f>
        <v>GPIA6_r_REV</v>
      </c>
      <c r="H518" s="1" t="str">
        <f>_xlfn.XLOOKUP(SC_enz[[#This Row],[name_dir]],RT_gsm[Column3],RT_gsm[Column3],"")</f>
        <v>GPIA6_r_REV</v>
      </c>
      <c r="I518" s="1" t="str">
        <f>_xlfn.XLOOKUP(SC_enz[[#This Row],[name_dir]],sc_gsm[Column3],sc_gsm[Column3],"")</f>
        <v>GPIA6_r_REV</v>
      </c>
    </row>
    <row r="519" spans="1:9" ht="16" x14ac:dyDescent="0.2">
      <c r="A519" t="s">
        <v>981</v>
      </c>
      <c r="B519" t="s">
        <v>3902</v>
      </c>
      <c r="C519" t="s">
        <v>982</v>
      </c>
      <c r="D519" t="s">
        <v>983</v>
      </c>
      <c r="E519" t="s">
        <v>12</v>
      </c>
      <c r="F519" t="s">
        <v>984</v>
      </c>
      <c r="G519" s="1" t="str">
        <f>SC_enz[[#This Row],[rxn_src]]&amp;"_"&amp;SC_enz[[#This Row],[dir]]</f>
        <v>GPIA7_r_FWD</v>
      </c>
      <c r="H519" s="1" t="str">
        <f>_xlfn.XLOOKUP(SC_enz[[#This Row],[name_dir]],RT_gsm[Column3],RT_gsm[Column3],"")</f>
        <v>GPIA7_r_FWD</v>
      </c>
      <c r="I519" s="1" t="str">
        <f>_xlfn.XLOOKUP(SC_enz[[#This Row],[name_dir]],sc_gsm[Column3],sc_gsm[Column3],"")</f>
        <v>GPIA7_r_FWD</v>
      </c>
    </row>
    <row r="520" spans="1:9" ht="16" x14ac:dyDescent="0.2">
      <c r="A520" t="s">
        <v>981</v>
      </c>
      <c r="B520" t="s">
        <v>3903</v>
      </c>
      <c r="C520" t="s">
        <v>982</v>
      </c>
      <c r="D520" t="s">
        <v>983</v>
      </c>
      <c r="E520" t="s">
        <v>12</v>
      </c>
      <c r="F520" t="s">
        <v>984</v>
      </c>
      <c r="G520" s="1" t="str">
        <f>SC_enz[[#This Row],[rxn_src]]&amp;"_"&amp;SC_enz[[#This Row],[dir]]</f>
        <v>GPIA7_r_REV</v>
      </c>
      <c r="H520" s="1" t="str">
        <f>_xlfn.XLOOKUP(SC_enz[[#This Row],[name_dir]],RT_gsm[Column3],RT_gsm[Column3],"")</f>
        <v>GPIA7_r_REV</v>
      </c>
      <c r="I520" s="1" t="str">
        <f>_xlfn.XLOOKUP(SC_enz[[#This Row],[name_dir]],sc_gsm[Column3],sc_gsm[Column3],"")</f>
        <v>GPIA7_r_REV</v>
      </c>
    </row>
    <row r="521" spans="1:9" ht="16" x14ac:dyDescent="0.2">
      <c r="A521" t="s">
        <v>985</v>
      </c>
      <c r="B521" t="s">
        <v>3902</v>
      </c>
      <c r="C521" t="s">
        <v>986</v>
      </c>
      <c r="D521" t="s">
        <v>987</v>
      </c>
      <c r="E521" t="s">
        <v>7</v>
      </c>
      <c r="G521" s="1" t="str">
        <f>SC_enz[[#This Row],[rxn_src]]&amp;"_"&amp;SC_enz[[#This Row],[dir]]</f>
        <v>GPIA8_r_FWD</v>
      </c>
      <c r="H521" s="1" t="str">
        <f>_xlfn.XLOOKUP(SC_enz[[#This Row],[name_dir]],RT_gsm[Column3],RT_gsm[Column3],"")</f>
        <v/>
      </c>
      <c r="I521" s="1" t="str">
        <f>_xlfn.XLOOKUP(SC_enz[[#This Row],[name_dir]],sc_gsm[Column3],sc_gsm[Column3],"")</f>
        <v>GPIA8_r_FWD</v>
      </c>
    </row>
    <row r="522" spans="1:9" ht="16" x14ac:dyDescent="0.2">
      <c r="A522" t="s">
        <v>985</v>
      </c>
      <c r="B522" t="s">
        <v>3903</v>
      </c>
      <c r="C522" t="s">
        <v>986</v>
      </c>
      <c r="D522" t="s">
        <v>987</v>
      </c>
      <c r="E522" t="s">
        <v>7</v>
      </c>
      <c r="G522" s="1" t="str">
        <f>SC_enz[[#This Row],[rxn_src]]&amp;"_"&amp;SC_enz[[#This Row],[dir]]</f>
        <v>GPIA8_r_REV</v>
      </c>
      <c r="H522" s="1" t="str">
        <f>_xlfn.XLOOKUP(SC_enz[[#This Row],[name_dir]],RT_gsm[Column3],RT_gsm[Column3],"")</f>
        <v/>
      </c>
      <c r="I522" s="1" t="str">
        <f>_xlfn.XLOOKUP(SC_enz[[#This Row],[name_dir]],sc_gsm[Column3],sc_gsm[Column3],"")</f>
        <v>GPIA8_r_REV</v>
      </c>
    </row>
    <row r="523" spans="1:9" ht="16" x14ac:dyDescent="0.2">
      <c r="A523" t="s">
        <v>988</v>
      </c>
      <c r="B523" t="s">
        <v>3902</v>
      </c>
      <c r="C523" t="s">
        <v>989</v>
      </c>
      <c r="D523" t="s">
        <v>990</v>
      </c>
      <c r="E523" t="s">
        <v>7</v>
      </c>
      <c r="G523" s="1" t="str">
        <f>SC_enz[[#This Row],[rxn_src]]&amp;"_"&amp;SC_enz[[#This Row],[dir]]</f>
        <v>GPIA9_r_FWD</v>
      </c>
      <c r="H523" s="1" t="str">
        <f>_xlfn.XLOOKUP(SC_enz[[#This Row],[name_dir]],RT_gsm[Column3],RT_gsm[Column3],"")</f>
        <v/>
      </c>
      <c r="I523" s="1" t="str">
        <f>_xlfn.XLOOKUP(SC_enz[[#This Row],[name_dir]],sc_gsm[Column3],sc_gsm[Column3],"")</f>
        <v>GPIA9_r_FWD</v>
      </c>
    </row>
    <row r="524" spans="1:9" ht="16" x14ac:dyDescent="0.2">
      <c r="A524" t="s">
        <v>988</v>
      </c>
      <c r="B524" t="s">
        <v>3903</v>
      </c>
      <c r="C524" t="s">
        <v>989</v>
      </c>
      <c r="D524" t="s">
        <v>990</v>
      </c>
      <c r="E524" t="s">
        <v>7</v>
      </c>
      <c r="G524" s="1" t="str">
        <f>SC_enz[[#This Row],[rxn_src]]&amp;"_"&amp;SC_enz[[#This Row],[dir]]</f>
        <v>GPIA9_r_REV</v>
      </c>
      <c r="H524" s="1" t="str">
        <f>_xlfn.XLOOKUP(SC_enz[[#This Row],[name_dir]],RT_gsm[Column3],RT_gsm[Column3],"")</f>
        <v/>
      </c>
      <c r="I524" s="1" t="str">
        <f>_xlfn.XLOOKUP(SC_enz[[#This Row],[name_dir]],sc_gsm[Column3],sc_gsm[Column3],"")</f>
        <v>GPIA9_r_REV</v>
      </c>
    </row>
    <row r="525" spans="1:9" ht="16" x14ac:dyDescent="0.2">
      <c r="A525" t="s">
        <v>988</v>
      </c>
      <c r="B525" t="s">
        <v>3902</v>
      </c>
      <c r="C525" t="s">
        <v>991</v>
      </c>
      <c r="D525" t="s">
        <v>992</v>
      </c>
      <c r="E525" t="s">
        <v>7</v>
      </c>
      <c r="G525" s="1" t="str">
        <f>SC_enz[[#This Row],[rxn_src]]&amp;"_"&amp;SC_enz[[#This Row],[dir]]</f>
        <v>GPIA9_r_FWD</v>
      </c>
      <c r="H525" s="1" t="str">
        <f>_xlfn.XLOOKUP(SC_enz[[#This Row],[name_dir]],RT_gsm[Column3],RT_gsm[Column3],"")</f>
        <v/>
      </c>
      <c r="I525" s="1" t="str">
        <f>_xlfn.XLOOKUP(SC_enz[[#This Row],[name_dir]],sc_gsm[Column3],sc_gsm[Column3],"")</f>
        <v>GPIA9_r_FWD</v>
      </c>
    </row>
    <row r="526" spans="1:9" ht="16" x14ac:dyDescent="0.2">
      <c r="A526" t="s">
        <v>988</v>
      </c>
      <c r="B526" t="s">
        <v>3903</v>
      </c>
      <c r="C526" t="s">
        <v>991</v>
      </c>
      <c r="D526" t="s">
        <v>992</v>
      </c>
      <c r="E526" t="s">
        <v>7</v>
      </c>
      <c r="G526" s="1" t="str">
        <f>SC_enz[[#This Row],[rxn_src]]&amp;"_"&amp;SC_enz[[#This Row],[dir]]</f>
        <v>GPIA9_r_REV</v>
      </c>
      <c r="H526" s="1" t="str">
        <f>_xlfn.XLOOKUP(SC_enz[[#This Row],[name_dir]],RT_gsm[Column3],RT_gsm[Column3],"")</f>
        <v/>
      </c>
      <c r="I526" s="1" t="str">
        <f>_xlfn.XLOOKUP(SC_enz[[#This Row],[name_dir]],sc_gsm[Column3],sc_gsm[Column3],"")</f>
        <v>GPIA9_r_REV</v>
      </c>
    </row>
    <row r="527" spans="1:9" ht="16" x14ac:dyDescent="0.2">
      <c r="A527" t="s">
        <v>993</v>
      </c>
      <c r="B527" t="s">
        <v>3902</v>
      </c>
      <c r="C527" t="s">
        <v>994</v>
      </c>
      <c r="D527" t="s">
        <v>995</v>
      </c>
      <c r="E527" t="s">
        <v>12</v>
      </c>
      <c r="F527" t="s">
        <v>996</v>
      </c>
      <c r="G527" s="1" t="str">
        <f>SC_enz[[#This Row],[rxn_src]]&amp;"_"&amp;SC_enz[[#This Row],[dir]]</f>
        <v>GTPCI_c_FWD</v>
      </c>
      <c r="H527" s="1" t="str">
        <f>_xlfn.XLOOKUP(SC_enz[[#This Row],[name_dir]],RT_gsm[Column3],RT_gsm[Column3],"")</f>
        <v>GTPCI_c_FWD</v>
      </c>
      <c r="I527" s="1" t="str">
        <f>_xlfn.XLOOKUP(SC_enz[[#This Row],[name_dir]],sc_gsm[Column3],sc_gsm[Column3],"")</f>
        <v>GTPCI_c_FWD</v>
      </c>
    </row>
    <row r="528" spans="1:9" ht="16" x14ac:dyDescent="0.2">
      <c r="A528" t="s">
        <v>997</v>
      </c>
      <c r="B528" t="s">
        <v>3902</v>
      </c>
      <c r="C528" t="s">
        <v>998</v>
      </c>
      <c r="D528" t="s">
        <v>999</v>
      </c>
      <c r="E528" t="s">
        <v>7</v>
      </c>
      <c r="G528" s="1" t="str">
        <f>SC_enz[[#This Row],[rxn_src]]&amp;"_"&amp;SC_enz[[#This Row],[dir]]</f>
        <v>GTPCII2_c_FWD</v>
      </c>
      <c r="H528" s="1" t="str">
        <f>_xlfn.XLOOKUP(SC_enz[[#This Row],[name_dir]],RT_gsm[Column3],RT_gsm[Column3],"")</f>
        <v>GTPCII2_c_FWD</v>
      </c>
      <c r="I528" s="1" t="str">
        <f>_xlfn.XLOOKUP(SC_enz[[#This Row],[name_dir]],sc_gsm[Column3],sc_gsm[Column3],"")</f>
        <v>GTPCII2_c_FWD</v>
      </c>
    </row>
    <row r="529" spans="1:9" ht="16" x14ac:dyDescent="0.2">
      <c r="A529" t="s">
        <v>1000</v>
      </c>
      <c r="B529" t="s">
        <v>3902</v>
      </c>
      <c r="C529" t="s">
        <v>1001</v>
      </c>
      <c r="D529" t="s">
        <v>1002</v>
      </c>
      <c r="E529" t="s">
        <v>7</v>
      </c>
      <c r="G529" s="1" t="str">
        <f>SC_enz[[#This Row],[rxn_src]]&amp;"_"&amp;SC_enz[[#This Row],[dir]]</f>
        <v>GUAD_1_c_FWD</v>
      </c>
      <c r="H529" s="1" t="str">
        <f>_xlfn.XLOOKUP(SC_enz[[#This Row],[name_dir]],RT_gsm[Column3],RT_gsm[Column3],"")</f>
        <v>GUAD_1_c_FWD</v>
      </c>
      <c r="I529" s="1" t="str">
        <f>_xlfn.XLOOKUP(SC_enz[[#This Row],[name_dir]],sc_gsm[Column3],sc_gsm[Column3],"")</f>
        <v>GUAD_1_c_FWD</v>
      </c>
    </row>
    <row r="530" spans="1:9" ht="16" x14ac:dyDescent="0.2">
      <c r="A530" t="s">
        <v>1003</v>
      </c>
      <c r="B530" t="s">
        <v>3902</v>
      </c>
      <c r="C530" t="s">
        <v>1004</v>
      </c>
      <c r="D530" t="s">
        <v>1005</v>
      </c>
      <c r="E530" t="s">
        <v>12</v>
      </c>
      <c r="F530" t="s">
        <v>1006</v>
      </c>
      <c r="G530" s="1" t="str">
        <f>SC_enz[[#This Row],[rxn_src]]&amp;"_"&amp;SC_enz[[#This Row],[dir]]</f>
        <v>GUAPRT_c_FWD</v>
      </c>
      <c r="H530" s="1" t="str">
        <f>_xlfn.XLOOKUP(SC_enz[[#This Row],[name_dir]],RT_gsm[Column3],RT_gsm[Column3],"")</f>
        <v>GUAPRT_c_FWD</v>
      </c>
      <c r="I530" s="1" t="str">
        <f>_xlfn.XLOOKUP(SC_enz[[#This Row],[name_dir]],sc_gsm[Column3],sc_gsm[Column3],"")</f>
        <v>GUAPRT_c_FWD</v>
      </c>
    </row>
    <row r="531" spans="1:9" ht="16" x14ac:dyDescent="0.2">
      <c r="A531" t="s">
        <v>1007</v>
      </c>
      <c r="B531" t="s">
        <v>3902</v>
      </c>
      <c r="C531" t="s">
        <v>700</v>
      </c>
      <c r="D531" t="s">
        <v>701</v>
      </c>
      <c r="E531" t="s">
        <v>7</v>
      </c>
      <c r="G531" s="1" t="str">
        <f>SC_enz[[#This Row],[rxn_src]]&amp;"_"&amp;SC_enz[[#This Row],[dir]]</f>
        <v>GK1_c_FWD</v>
      </c>
      <c r="H531" s="1" t="str">
        <f>_xlfn.XLOOKUP(SC_enz[[#This Row],[name_dir]],RT_gsm[Column3],RT_gsm[Column3],"")</f>
        <v>GK1_c_FWD</v>
      </c>
      <c r="I531" s="1" t="str">
        <f>_xlfn.XLOOKUP(SC_enz[[#This Row],[name_dir]],sc_gsm[Column3],sc_gsm[Column3],"")</f>
        <v>GK1_c_FWD</v>
      </c>
    </row>
    <row r="532" spans="1:9" ht="16" x14ac:dyDescent="0.2">
      <c r="A532" t="s">
        <v>1008</v>
      </c>
      <c r="B532" t="s">
        <v>3902</v>
      </c>
      <c r="C532" t="s">
        <v>700</v>
      </c>
      <c r="D532" t="s">
        <v>701</v>
      </c>
      <c r="E532" t="s">
        <v>7</v>
      </c>
      <c r="G532" s="1" t="str">
        <f>SC_enz[[#This Row],[rxn_src]]&amp;"_"&amp;SC_enz[[#This Row],[dir]]</f>
        <v>GK2_c_FWD</v>
      </c>
      <c r="H532" s="1" t="str">
        <f>_xlfn.XLOOKUP(SC_enz[[#This Row],[name_dir]],RT_gsm[Column3],RT_gsm[Column3],"")</f>
        <v>GK2_c_FWD</v>
      </c>
      <c r="I532" s="1" t="str">
        <f>_xlfn.XLOOKUP(SC_enz[[#This Row],[name_dir]],sc_gsm[Column3],sc_gsm[Column3],"")</f>
        <v>GK2_c_FWD</v>
      </c>
    </row>
    <row r="533" spans="1:9" ht="16" x14ac:dyDescent="0.2">
      <c r="A533" t="s">
        <v>1008</v>
      </c>
      <c r="B533" t="s">
        <v>3903</v>
      </c>
      <c r="C533" t="s">
        <v>700</v>
      </c>
      <c r="D533" t="s">
        <v>701</v>
      </c>
      <c r="E533" t="s">
        <v>7</v>
      </c>
      <c r="G533" s="1" t="str">
        <f>SC_enz[[#This Row],[rxn_src]]&amp;"_"&amp;SC_enz[[#This Row],[dir]]</f>
        <v>GK2_c_REV</v>
      </c>
      <c r="H533" s="1" t="str">
        <f>_xlfn.XLOOKUP(SC_enz[[#This Row],[name_dir]],RT_gsm[Column3],RT_gsm[Column3],"")</f>
        <v>GK2_c_REV</v>
      </c>
      <c r="I533" s="1" t="str">
        <f>_xlfn.XLOOKUP(SC_enz[[#This Row],[name_dir]],sc_gsm[Column3],sc_gsm[Column3],"")</f>
        <v>GK2_c_REV</v>
      </c>
    </row>
    <row r="534" spans="1:9" ht="16" x14ac:dyDescent="0.2">
      <c r="A534" t="s">
        <v>1009</v>
      </c>
      <c r="B534" t="s">
        <v>3902</v>
      </c>
      <c r="C534" t="s">
        <v>1010</v>
      </c>
      <c r="D534" t="s">
        <v>1011</v>
      </c>
      <c r="E534" t="s">
        <v>7</v>
      </c>
      <c r="G534" s="1" t="str">
        <f>SC_enz[[#This Row],[rxn_src]]&amp;"_"&amp;SC_enz[[#This Row],[dir]]</f>
        <v>HEMEOS_m_FWD</v>
      </c>
      <c r="H534" s="1" t="str">
        <f>_xlfn.XLOOKUP(SC_enz[[#This Row],[name_dir]],RT_gsm[Column3],RT_gsm[Column3],"")</f>
        <v>HEMEOS_m_FWD</v>
      </c>
      <c r="I534" s="1" t="str">
        <f>_xlfn.XLOOKUP(SC_enz[[#This Row],[name_dir]],sc_gsm[Column3],sc_gsm[Column3],"")</f>
        <v>HEMEOS_m_FWD</v>
      </c>
    </row>
    <row r="535" spans="1:9" ht="16" x14ac:dyDescent="0.2">
      <c r="A535" t="s">
        <v>1012</v>
      </c>
      <c r="B535" t="s">
        <v>3902</v>
      </c>
      <c r="C535" t="s">
        <v>1013</v>
      </c>
      <c r="D535" t="s">
        <v>1014</v>
      </c>
      <c r="E535" t="s">
        <v>7</v>
      </c>
      <c r="G535" s="1" t="str">
        <f>SC_enz[[#This Row],[rxn_src]]&amp;"_"&amp;SC_enz[[#This Row],[dir]]</f>
        <v>HEX7_c_FWD</v>
      </c>
      <c r="H535" s="1" t="str">
        <f>_xlfn.XLOOKUP(SC_enz[[#This Row],[name_dir]],RT_gsm[Column3],RT_gsm[Column3],"")</f>
        <v>HEX7_c_FWD</v>
      </c>
      <c r="I535" s="1" t="str">
        <f>_xlfn.XLOOKUP(SC_enz[[#This Row],[name_dir]],sc_gsm[Column3],sc_gsm[Column3],"")</f>
        <v>HEX7_c_FWD</v>
      </c>
    </row>
    <row r="536" spans="1:9" ht="16" x14ac:dyDescent="0.2">
      <c r="A536" t="s">
        <v>1012</v>
      </c>
      <c r="B536" t="s">
        <v>3902</v>
      </c>
      <c r="C536" t="s">
        <v>1015</v>
      </c>
      <c r="D536" t="s">
        <v>1016</v>
      </c>
      <c r="E536" t="s">
        <v>7</v>
      </c>
      <c r="G536" s="1" t="str">
        <f>SC_enz[[#This Row],[rxn_src]]&amp;"_"&amp;SC_enz[[#This Row],[dir]]</f>
        <v>HEX7_c_FWD</v>
      </c>
      <c r="H536" s="1" t="str">
        <f>_xlfn.XLOOKUP(SC_enz[[#This Row],[name_dir]],RT_gsm[Column3],RT_gsm[Column3],"")</f>
        <v>HEX7_c_FWD</v>
      </c>
      <c r="I536" s="1" t="str">
        <f>_xlfn.XLOOKUP(SC_enz[[#This Row],[name_dir]],sc_gsm[Column3],sc_gsm[Column3],"")</f>
        <v>HEX7_c_FWD</v>
      </c>
    </row>
    <row r="537" spans="1:9" ht="16" x14ac:dyDescent="0.2">
      <c r="A537" t="s">
        <v>1012</v>
      </c>
      <c r="B537" t="s">
        <v>3902</v>
      </c>
      <c r="C537" t="s">
        <v>1017</v>
      </c>
      <c r="D537" t="s">
        <v>1018</v>
      </c>
      <c r="E537" t="s">
        <v>7</v>
      </c>
      <c r="G537" s="1" t="str">
        <f>SC_enz[[#This Row],[rxn_src]]&amp;"_"&amp;SC_enz[[#This Row],[dir]]</f>
        <v>HEX7_c_FWD</v>
      </c>
      <c r="H537" s="1" t="str">
        <f>_xlfn.XLOOKUP(SC_enz[[#This Row],[name_dir]],RT_gsm[Column3],RT_gsm[Column3],"")</f>
        <v>HEX7_c_FWD</v>
      </c>
      <c r="I537" s="1" t="str">
        <f>_xlfn.XLOOKUP(SC_enz[[#This Row],[name_dir]],sc_gsm[Column3],sc_gsm[Column3],"")</f>
        <v>HEX7_c_FWD</v>
      </c>
    </row>
    <row r="538" spans="1:9" ht="16" x14ac:dyDescent="0.2">
      <c r="A538" t="s">
        <v>1019</v>
      </c>
      <c r="B538" t="s">
        <v>3902</v>
      </c>
      <c r="C538" t="s">
        <v>1013</v>
      </c>
      <c r="D538" t="s">
        <v>1014</v>
      </c>
      <c r="E538" t="s">
        <v>7</v>
      </c>
      <c r="G538" s="1" t="str">
        <f>SC_enz[[#This Row],[rxn_src]]&amp;"_"&amp;SC_enz[[#This Row],[dir]]</f>
        <v>HEX1_c_FWD</v>
      </c>
      <c r="H538" s="1" t="str">
        <f>_xlfn.XLOOKUP(SC_enz[[#This Row],[name_dir]],RT_gsm[Column3],RT_gsm[Column3],"")</f>
        <v>HEX1_c_FWD</v>
      </c>
      <c r="I538" s="1" t="str">
        <f>_xlfn.XLOOKUP(SC_enz[[#This Row],[name_dir]],sc_gsm[Column3],sc_gsm[Column3],"")</f>
        <v>HEX1_c_FWD</v>
      </c>
    </row>
    <row r="539" spans="1:9" ht="16" x14ac:dyDescent="0.2">
      <c r="A539" t="s">
        <v>1019</v>
      </c>
      <c r="B539" t="s">
        <v>3902</v>
      </c>
      <c r="C539" t="s">
        <v>1015</v>
      </c>
      <c r="D539" t="s">
        <v>1016</v>
      </c>
      <c r="E539" t="s">
        <v>7</v>
      </c>
      <c r="G539" s="1" t="str">
        <f>SC_enz[[#This Row],[rxn_src]]&amp;"_"&amp;SC_enz[[#This Row],[dir]]</f>
        <v>HEX1_c_FWD</v>
      </c>
      <c r="H539" s="1" t="str">
        <f>_xlfn.XLOOKUP(SC_enz[[#This Row],[name_dir]],RT_gsm[Column3],RT_gsm[Column3],"")</f>
        <v>HEX1_c_FWD</v>
      </c>
      <c r="I539" s="1" t="str">
        <f>_xlfn.XLOOKUP(SC_enz[[#This Row],[name_dir]],sc_gsm[Column3],sc_gsm[Column3],"")</f>
        <v>HEX1_c_FWD</v>
      </c>
    </row>
    <row r="540" spans="1:9" ht="16" x14ac:dyDescent="0.2">
      <c r="A540" t="s">
        <v>1019</v>
      </c>
      <c r="B540" t="s">
        <v>3902</v>
      </c>
      <c r="C540" t="s">
        <v>1017</v>
      </c>
      <c r="D540" t="s">
        <v>1018</v>
      </c>
      <c r="E540" t="s">
        <v>7</v>
      </c>
      <c r="G540" s="1" t="str">
        <f>SC_enz[[#This Row],[rxn_src]]&amp;"_"&amp;SC_enz[[#This Row],[dir]]</f>
        <v>HEX1_c_FWD</v>
      </c>
      <c r="H540" s="1" t="str">
        <f>_xlfn.XLOOKUP(SC_enz[[#This Row],[name_dir]],RT_gsm[Column3],RT_gsm[Column3],"")</f>
        <v>HEX1_c_FWD</v>
      </c>
      <c r="I540" s="1" t="str">
        <f>_xlfn.XLOOKUP(SC_enz[[#This Row],[name_dir]],sc_gsm[Column3],sc_gsm[Column3],"")</f>
        <v>HEX1_c_FWD</v>
      </c>
    </row>
    <row r="541" spans="1:9" ht="16" x14ac:dyDescent="0.2">
      <c r="A541" t="s">
        <v>1019</v>
      </c>
      <c r="B541" t="s">
        <v>3902</v>
      </c>
      <c r="C541" t="s">
        <v>1020</v>
      </c>
      <c r="D541" t="s">
        <v>1021</v>
      </c>
      <c r="E541" t="s">
        <v>7</v>
      </c>
      <c r="G541" s="1" t="str">
        <f>SC_enz[[#This Row],[rxn_src]]&amp;"_"&amp;SC_enz[[#This Row],[dir]]</f>
        <v>HEX1_c_FWD</v>
      </c>
      <c r="H541" s="1" t="str">
        <f>_xlfn.XLOOKUP(SC_enz[[#This Row],[name_dir]],RT_gsm[Column3],RT_gsm[Column3],"")</f>
        <v>HEX1_c_FWD</v>
      </c>
      <c r="I541" s="1" t="str">
        <f>_xlfn.XLOOKUP(SC_enz[[#This Row],[name_dir]],sc_gsm[Column3],sc_gsm[Column3],"")</f>
        <v>HEX1_c_FWD</v>
      </c>
    </row>
    <row r="542" spans="1:9" ht="16" x14ac:dyDescent="0.2">
      <c r="A542" t="s">
        <v>1022</v>
      </c>
      <c r="B542" t="s">
        <v>3902</v>
      </c>
      <c r="C542" t="s">
        <v>1013</v>
      </c>
      <c r="D542" t="s">
        <v>1014</v>
      </c>
      <c r="E542" t="s">
        <v>7</v>
      </c>
      <c r="G542" s="1" t="str">
        <f>SC_enz[[#This Row],[rxn_src]]&amp;"_"&amp;SC_enz[[#This Row],[dir]]</f>
        <v>HEX4_c_FWD</v>
      </c>
      <c r="H542" s="1" t="str">
        <f>_xlfn.XLOOKUP(SC_enz[[#This Row],[name_dir]],RT_gsm[Column3],RT_gsm[Column3],"")</f>
        <v>HEX4_c_FWD</v>
      </c>
      <c r="I542" s="1" t="str">
        <f>_xlfn.XLOOKUP(SC_enz[[#This Row],[name_dir]],sc_gsm[Column3],sc_gsm[Column3],"")</f>
        <v>HEX4_c_FWD</v>
      </c>
    </row>
    <row r="543" spans="1:9" ht="16" x14ac:dyDescent="0.2">
      <c r="A543" t="s">
        <v>1022</v>
      </c>
      <c r="B543" t="s">
        <v>3902</v>
      </c>
      <c r="C543" t="s">
        <v>1017</v>
      </c>
      <c r="D543" t="s">
        <v>1018</v>
      </c>
      <c r="E543" t="s">
        <v>7</v>
      </c>
      <c r="G543" s="1" t="str">
        <f>SC_enz[[#This Row],[rxn_src]]&amp;"_"&amp;SC_enz[[#This Row],[dir]]</f>
        <v>HEX4_c_FWD</v>
      </c>
      <c r="H543" s="1" t="str">
        <f>_xlfn.XLOOKUP(SC_enz[[#This Row],[name_dir]],RT_gsm[Column3],RT_gsm[Column3],"")</f>
        <v>HEX4_c_FWD</v>
      </c>
      <c r="I543" s="1" t="str">
        <f>_xlfn.XLOOKUP(SC_enz[[#This Row],[name_dir]],sc_gsm[Column3],sc_gsm[Column3],"")</f>
        <v>HEX4_c_FWD</v>
      </c>
    </row>
    <row r="544" spans="1:9" ht="16" x14ac:dyDescent="0.2">
      <c r="A544" t="s">
        <v>1022</v>
      </c>
      <c r="B544" t="s">
        <v>3902</v>
      </c>
      <c r="C544" t="s">
        <v>1015</v>
      </c>
      <c r="D544" t="s">
        <v>1016</v>
      </c>
      <c r="E544" t="s">
        <v>7</v>
      </c>
      <c r="G544" s="1" t="str">
        <f>SC_enz[[#This Row],[rxn_src]]&amp;"_"&amp;SC_enz[[#This Row],[dir]]</f>
        <v>HEX4_c_FWD</v>
      </c>
      <c r="H544" s="1" t="str">
        <f>_xlfn.XLOOKUP(SC_enz[[#This Row],[name_dir]],RT_gsm[Column3],RT_gsm[Column3],"")</f>
        <v>HEX4_c_FWD</v>
      </c>
      <c r="I544" s="1" t="str">
        <f>_xlfn.XLOOKUP(SC_enz[[#This Row],[name_dir]],sc_gsm[Column3],sc_gsm[Column3],"")</f>
        <v>HEX4_c_FWD</v>
      </c>
    </row>
    <row r="545" spans="1:9" ht="16" x14ac:dyDescent="0.2">
      <c r="A545" t="s">
        <v>1023</v>
      </c>
      <c r="B545" t="s">
        <v>3902</v>
      </c>
      <c r="C545" t="s">
        <v>1024</v>
      </c>
      <c r="D545" t="s">
        <v>1025</v>
      </c>
      <c r="E545" t="s">
        <v>7</v>
      </c>
      <c r="G545" s="1" t="str">
        <f>SC_enz[[#This Row],[rxn_src]]&amp;"_"&amp;SC_enz[[#This Row],[dir]]</f>
        <v>HISTD_c_FWD</v>
      </c>
      <c r="H545" s="1" t="str">
        <f>_xlfn.XLOOKUP(SC_enz[[#This Row],[name_dir]],RT_gsm[Column3],RT_gsm[Column3],"")</f>
        <v>HISTD_c_FWD</v>
      </c>
      <c r="I545" s="1" t="str">
        <f>_xlfn.XLOOKUP(SC_enz[[#This Row],[name_dir]],sc_gsm[Column3],sc_gsm[Column3],"")</f>
        <v>HISTD_c_FWD</v>
      </c>
    </row>
    <row r="546" spans="1:9" ht="16" x14ac:dyDescent="0.2">
      <c r="A546" t="s">
        <v>1026</v>
      </c>
      <c r="B546" t="s">
        <v>3902</v>
      </c>
      <c r="C546" t="s">
        <v>1027</v>
      </c>
      <c r="D546" t="s">
        <v>1028</v>
      </c>
      <c r="E546" t="s">
        <v>7</v>
      </c>
      <c r="G546" s="1" t="str">
        <f>SC_enz[[#This Row],[rxn_src]]&amp;"_"&amp;SC_enz[[#This Row],[dir]]</f>
        <v>HISTP_c_FWD</v>
      </c>
      <c r="H546" s="1" t="str">
        <f>_xlfn.XLOOKUP(SC_enz[[#This Row],[name_dir]],RT_gsm[Column3],RT_gsm[Column3],"")</f>
        <v>HISTP_c_FWD</v>
      </c>
      <c r="I546" s="1" t="str">
        <f>_xlfn.XLOOKUP(SC_enz[[#This Row],[name_dir]],sc_gsm[Column3],sc_gsm[Column3],"")</f>
        <v>HISTP_c_FWD</v>
      </c>
    </row>
    <row r="547" spans="1:9" ht="16" x14ac:dyDescent="0.2">
      <c r="A547" t="s">
        <v>1029</v>
      </c>
      <c r="B547" t="s">
        <v>3902</v>
      </c>
      <c r="C547" t="s">
        <v>1030</v>
      </c>
      <c r="D547" t="s">
        <v>1031</v>
      </c>
      <c r="E547" t="s">
        <v>7</v>
      </c>
      <c r="G547" s="1" t="str">
        <f>SC_enz[[#This Row],[rxn_src]]&amp;"_"&amp;SC_enz[[#This Row],[dir]]</f>
        <v>HSTPT_c_FWD</v>
      </c>
      <c r="H547" s="1" t="str">
        <f>_xlfn.XLOOKUP(SC_enz[[#This Row],[name_dir]],RT_gsm[Column3],RT_gsm[Column3],"")</f>
        <v>HSTPT_c_FWD</v>
      </c>
      <c r="I547" s="1" t="str">
        <f>_xlfn.XLOOKUP(SC_enz[[#This Row],[name_dir]],sc_gsm[Column3],sc_gsm[Column3],"")</f>
        <v>HSTPT_c_FWD</v>
      </c>
    </row>
    <row r="548" spans="1:9" ht="16" x14ac:dyDescent="0.2">
      <c r="A548" t="s">
        <v>1032</v>
      </c>
      <c r="B548" t="s">
        <v>3902</v>
      </c>
      <c r="C548" t="s">
        <v>1033</v>
      </c>
      <c r="D548" t="s">
        <v>1034</v>
      </c>
      <c r="E548" t="s">
        <v>7</v>
      </c>
      <c r="G548" s="1" t="str">
        <f>SC_enz[[#This Row],[rxn_src]]&amp;"_"&amp;SC_enz[[#This Row],[dir]]</f>
        <v>ARMT_c_FWD</v>
      </c>
      <c r="H548" s="1" t="str">
        <f>_xlfn.XLOOKUP(SC_enz[[#This Row],[name_dir]],RT_gsm[Column3],RT_gsm[Column3],"")</f>
        <v>ARMT_c_FWD</v>
      </c>
      <c r="I548" s="1" t="str">
        <f>_xlfn.XLOOKUP(SC_enz[[#This Row],[name_dir]],sc_gsm[Column3],sc_gsm[Column3],"")</f>
        <v>ARMT_c_FWD</v>
      </c>
    </row>
    <row r="549" spans="1:9" ht="16" x14ac:dyDescent="0.2">
      <c r="A549" t="s">
        <v>1035</v>
      </c>
      <c r="B549" t="s">
        <v>3902</v>
      </c>
      <c r="C549" t="s">
        <v>61</v>
      </c>
      <c r="D549" t="s">
        <v>62</v>
      </c>
      <c r="E549" t="s">
        <v>7</v>
      </c>
      <c r="G549" s="1" t="str">
        <f>SC_enz[[#This Row],[rxn_src]]&amp;"_"&amp;SC_enz[[#This Row],[dir]]</f>
        <v>HACNH_m_FWD</v>
      </c>
      <c r="H549" s="1" t="str">
        <f>_xlfn.XLOOKUP(SC_enz[[#This Row],[name_dir]],RT_gsm[Column3],RT_gsm[Column3],"")</f>
        <v>HACNH_m_FWD</v>
      </c>
      <c r="I549" s="1" t="str">
        <f>_xlfn.XLOOKUP(SC_enz[[#This Row],[name_dir]],sc_gsm[Column3],sc_gsm[Column3],"")</f>
        <v>HACNH_m_FWD</v>
      </c>
    </row>
    <row r="550" spans="1:9" ht="16" x14ac:dyDescent="0.2">
      <c r="A550" t="s">
        <v>1035</v>
      </c>
      <c r="B550" t="s">
        <v>3903</v>
      </c>
      <c r="C550" t="s">
        <v>61</v>
      </c>
      <c r="D550" t="s">
        <v>62</v>
      </c>
      <c r="E550" t="s">
        <v>7</v>
      </c>
      <c r="G550" s="1" t="str">
        <f>SC_enz[[#This Row],[rxn_src]]&amp;"_"&amp;SC_enz[[#This Row],[dir]]</f>
        <v>HACNH_m_REV</v>
      </c>
      <c r="H550" s="1" t="str">
        <f>_xlfn.XLOOKUP(SC_enz[[#This Row],[name_dir]],RT_gsm[Column3],RT_gsm[Column3],"")</f>
        <v>HACNH_m_REV</v>
      </c>
      <c r="I550" s="1" t="str">
        <f>_xlfn.XLOOKUP(SC_enz[[#This Row],[name_dir]],sc_gsm[Column3],sc_gsm[Column3],"")</f>
        <v>HACNH_m_REV</v>
      </c>
    </row>
    <row r="551" spans="1:9" ht="16" x14ac:dyDescent="0.2">
      <c r="A551" t="s">
        <v>1035</v>
      </c>
      <c r="B551" t="s">
        <v>3902</v>
      </c>
      <c r="C551" t="s">
        <v>1036</v>
      </c>
      <c r="D551" t="s">
        <v>1037</v>
      </c>
      <c r="E551" t="s">
        <v>7</v>
      </c>
      <c r="G551" s="1" t="str">
        <f>SC_enz[[#This Row],[rxn_src]]&amp;"_"&amp;SC_enz[[#This Row],[dir]]</f>
        <v>HACNH_m_FWD</v>
      </c>
      <c r="H551" s="1" t="str">
        <f>_xlfn.XLOOKUP(SC_enz[[#This Row],[name_dir]],RT_gsm[Column3],RT_gsm[Column3],"")</f>
        <v>HACNH_m_FWD</v>
      </c>
      <c r="I551" s="1" t="str">
        <f>_xlfn.XLOOKUP(SC_enz[[#This Row],[name_dir]],sc_gsm[Column3],sc_gsm[Column3],"")</f>
        <v>HACNH_m_FWD</v>
      </c>
    </row>
    <row r="552" spans="1:9" ht="16" x14ac:dyDescent="0.2">
      <c r="A552" t="s">
        <v>1035</v>
      </c>
      <c r="B552" t="s">
        <v>3903</v>
      </c>
      <c r="C552" t="s">
        <v>1036</v>
      </c>
      <c r="D552" t="s">
        <v>1037</v>
      </c>
      <c r="E552" t="s">
        <v>7</v>
      </c>
      <c r="G552" s="1" t="str">
        <f>SC_enz[[#This Row],[rxn_src]]&amp;"_"&amp;SC_enz[[#This Row],[dir]]</f>
        <v>HACNH_m_REV</v>
      </c>
      <c r="H552" s="1" t="str">
        <f>_xlfn.XLOOKUP(SC_enz[[#This Row],[name_dir]],RT_gsm[Column3],RT_gsm[Column3],"")</f>
        <v>HACNH_m_REV</v>
      </c>
      <c r="I552" s="1" t="str">
        <f>_xlfn.XLOOKUP(SC_enz[[#This Row],[name_dir]],sc_gsm[Column3],sc_gsm[Column3],"")</f>
        <v>HACNH_m_REV</v>
      </c>
    </row>
    <row r="553" spans="1:9" ht="16" x14ac:dyDescent="0.2">
      <c r="A553" t="s">
        <v>1038</v>
      </c>
      <c r="B553" t="s">
        <v>3902</v>
      </c>
      <c r="C553" t="s">
        <v>1039</v>
      </c>
      <c r="D553" t="s">
        <v>1040</v>
      </c>
      <c r="E553" t="s">
        <v>7</v>
      </c>
      <c r="G553" s="1" t="str">
        <f>SC_enz[[#This Row],[rxn_src]]&amp;"_"&amp;SC_enz[[#This Row],[dir]]</f>
        <v>HCYSMT_c_FWD</v>
      </c>
      <c r="H553" s="1" t="str">
        <f>_xlfn.XLOOKUP(SC_enz[[#This Row],[name_dir]],RT_gsm[Column3],RT_gsm[Column3],"")</f>
        <v>HCYSMT_c_FWD</v>
      </c>
      <c r="I553" s="1" t="str">
        <f>_xlfn.XLOOKUP(SC_enz[[#This Row],[name_dir]],sc_gsm[Column3],sc_gsm[Column3],"")</f>
        <v>HCYSMT_c_FWD</v>
      </c>
    </row>
    <row r="554" spans="1:9" ht="16" x14ac:dyDescent="0.2">
      <c r="A554" t="s">
        <v>1038</v>
      </c>
      <c r="B554" t="s">
        <v>3902</v>
      </c>
      <c r="C554" t="s">
        <v>1041</v>
      </c>
      <c r="D554" t="s">
        <v>1042</v>
      </c>
      <c r="E554" t="s">
        <v>7</v>
      </c>
      <c r="G554" s="1" t="str">
        <f>SC_enz[[#This Row],[rxn_src]]&amp;"_"&amp;SC_enz[[#This Row],[dir]]</f>
        <v>HCYSMT_c_FWD</v>
      </c>
      <c r="H554" s="1" t="str">
        <f>_xlfn.XLOOKUP(SC_enz[[#This Row],[name_dir]],RT_gsm[Column3],RT_gsm[Column3],"")</f>
        <v>HCYSMT_c_FWD</v>
      </c>
      <c r="I554" s="1" t="str">
        <f>_xlfn.XLOOKUP(SC_enz[[#This Row],[name_dir]],sc_gsm[Column3],sc_gsm[Column3],"")</f>
        <v>HCYSMT_c_FWD</v>
      </c>
    </row>
    <row r="555" spans="1:9" ht="16" x14ac:dyDescent="0.2">
      <c r="A555" t="s">
        <v>1043</v>
      </c>
      <c r="B555" t="s">
        <v>3902</v>
      </c>
      <c r="C555" t="s">
        <v>1044</v>
      </c>
      <c r="D555" t="s">
        <v>1045</v>
      </c>
      <c r="E555" t="s">
        <v>7</v>
      </c>
      <c r="G555" s="1" t="str">
        <f>SC_enz[[#This Row],[rxn_src]]&amp;"_"&amp;SC_enz[[#This Row],[dir]]</f>
        <v>HICITD_m_FWD</v>
      </c>
      <c r="H555" s="1" t="str">
        <f>_xlfn.XLOOKUP(SC_enz[[#This Row],[name_dir]],RT_gsm[Column3],RT_gsm[Column3],"")</f>
        <v>HICITD_m_FWD</v>
      </c>
      <c r="I555" s="1" t="str">
        <f>_xlfn.XLOOKUP(SC_enz[[#This Row],[name_dir]],sc_gsm[Column3],sc_gsm[Column3],"")</f>
        <v>HICITD_m_FWD</v>
      </c>
    </row>
    <row r="556" spans="1:9" ht="16" x14ac:dyDescent="0.2">
      <c r="A556" t="s">
        <v>1046</v>
      </c>
      <c r="B556" t="s">
        <v>3902</v>
      </c>
      <c r="C556" t="s">
        <v>1047</v>
      </c>
      <c r="D556" t="s">
        <v>1048</v>
      </c>
      <c r="E556" t="s">
        <v>7</v>
      </c>
      <c r="G556" s="1" t="str">
        <f>SC_enz[[#This Row],[rxn_src]]&amp;"_"&amp;SC_enz[[#This Row],[dir]]</f>
        <v>HSDx_c_FWD</v>
      </c>
      <c r="H556" s="1" t="str">
        <f>_xlfn.XLOOKUP(SC_enz[[#This Row],[name_dir]],RT_gsm[Column3],RT_gsm[Column3],"")</f>
        <v>HSDx_c_FWD</v>
      </c>
      <c r="I556" s="1" t="str">
        <f>_xlfn.XLOOKUP(SC_enz[[#This Row],[name_dir]],sc_gsm[Column3],sc_gsm[Column3],"")</f>
        <v>HSDx_c_FWD</v>
      </c>
    </row>
    <row r="557" spans="1:9" ht="16" x14ac:dyDescent="0.2">
      <c r="A557" t="s">
        <v>1049</v>
      </c>
      <c r="B557" t="s">
        <v>3902</v>
      </c>
      <c r="C557" t="s">
        <v>1047</v>
      </c>
      <c r="D557" t="s">
        <v>1048</v>
      </c>
      <c r="E557" t="s">
        <v>7</v>
      </c>
      <c r="G557" s="1" t="str">
        <f>SC_enz[[#This Row],[rxn_src]]&amp;"_"&amp;SC_enz[[#This Row],[dir]]</f>
        <v>HSDy_c_FWD</v>
      </c>
      <c r="H557" s="1" t="str">
        <f>_xlfn.XLOOKUP(SC_enz[[#This Row],[name_dir]],RT_gsm[Column3],RT_gsm[Column3],"")</f>
        <v>HSDy_c_FWD</v>
      </c>
      <c r="I557" s="1" t="str">
        <f>_xlfn.XLOOKUP(SC_enz[[#This Row],[name_dir]],sc_gsm[Column3],sc_gsm[Column3],"")</f>
        <v>HSDy_c_FWD</v>
      </c>
    </row>
    <row r="558" spans="1:9" ht="16" x14ac:dyDescent="0.2">
      <c r="A558" t="s">
        <v>1050</v>
      </c>
      <c r="B558" t="s">
        <v>3902</v>
      </c>
      <c r="C558" t="s">
        <v>1051</v>
      </c>
      <c r="D558" t="s">
        <v>1052</v>
      </c>
      <c r="E558" t="s">
        <v>7</v>
      </c>
      <c r="G558" s="1" t="str">
        <f>SC_enz[[#This Row],[rxn_src]]&amp;"_"&amp;SC_enz[[#This Row],[dir]]</f>
        <v>HSK_c_FWD</v>
      </c>
      <c r="H558" s="1" t="str">
        <f>_xlfn.XLOOKUP(SC_enz[[#This Row],[name_dir]],RT_gsm[Column3],RT_gsm[Column3],"")</f>
        <v>HSK_c_FWD</v>
      </c>
      <c r="I558" s="1" t="str">
        <f>_xlfn.XLOOKUP(SC_enz[[#This Row],[name_dir]],sc_gsm[Column3],sc_gsm[Column3],"")</f>
        <v>HSK_c_FWD</v>
      </c>
    </row>
    <row r="559" spans="1:9" ht="16" x14ac:dyDescent="0.2">
      <c r="A559" t="s">
        <v>1053</v>
      </c>
      <c r="B559" t="s">
        <v>3902</v>
      </c>
      <c r="C559" t="s">
        <v>1054</v>
      </c>
      <c r="D559" t="s">
        <v>1055</v>
      </c>
      <c r="E559" t="s">
        <v>7</v>
      </c>
      <c r="G559" s="1" t="str">
        <f>SC_enz[[#This Row],[rxn_src]]&amp;"_"&amp;SC_enz[[#This Row],[dir]]</f>
        <v>HSERTA_c_FWD</v>
      </c>
      <c r="H559" s="1" t="str">
        <f>_xlfn.XLOOKUP(SC_enz[[#This Row],[name_dir]],RT_gsm[Column3],RT_gsm[Column3],"")</f>
        <v>HSERTA_c_FWD</v>
      </c>
      <c r="I559" s="1" t="str">
        <f>_xlfn.XLOOKUP(SC_enz[[#This Row],[name_dir]],sc_gsm[Column3],sc_gsm[Column3],"")</f>
        <v>HSERTA_c_FWD</v>
      </c>
    </row>
    <row r="560" spans="1:9" ht="16" x14ac:dyDescent="0.2">
      <c r="A560" t="s">
        <v>1056</v>
      </c>
      <c r="B560" t="s">
        <v>3902</v>
      </c>
      <c r="C560" t="s">
        <v>1057</v>
      </c>
      <c r="D560" t="s">
        <v>1058</v>
      </c>
      <c r="E560" t="s">
        <v>7</v>
      </c>
      <c r="G560" s="1" t="str">
        <f>SC_enz[[#This Row],[rxn_src]]&amp;"_"&amp;SC_enz[[#This Row],[dir]]</f>
        <v>GLYOX_c_FWD</v>
      </c>
      <c r="H560" s="1" t="str">
        <f>_xlfn.XLOOKUP(SC_enz[[#This Row],[name_dir]],RT_gsm[Column3],RT_gsm[Column3],"")</f>
        <v>GLYOX_c_FWD</v>
      </c>
      <c r="I560" s="1" t="str">
        <f>_xlfn.XLOOKUP(SC_enz[[#This Row],[name_dir]],sc_gsm[Column3],sc_gsm[Column3],"")</f>
        <v>GLYOX_c_FWD</v>
      </c>
    </row>
    <row r="561" spans="1:9" ht="16" x14ac:dyDescent="0.2">
      <c r="A561" t="s">
        <v>1059</v>
      </c>
      <c r="B561" t="s">
        <v>3902</v>
      </c>
      <c r="C561" t="s">
        <v>1060</v>
      </c>
      <c r="D561" t="s">
        <v>1061</v>
      </c>
      <c r="E561" t="s">
        <v>7</v>
      </c>
      <c r="G561" s="1" t="str">
        <f>SC_enz[[#This Row],[rxn_src]]&amp;"_"&amp;SC_enz[[#This Row],[dir]]</f>
        <v>GLYOX_m_FWD</v>
      </c>
      <c r="H561" s="1" t="str">
        <f>_xlfn.XLOOKUP(SC_enz[[#This Row],[name_dir]],RT_gsm[Column3],RT_gsm[Column3],"")</f>
        <v>GLYOX_m_FWD</v>
      </c>
      <c r="I561" s="1" t="str">
        <f>_xlfn.XLOOKUP(SC_enz[[#This Row],[name_dir]],sc_gsm[Column3],sc_gsm[Column3],"")</f>
        <v>GLYOX_m_FWD</v>
      </c>
    </row>
    <row r="562" spans="1:9" ht="16" x14ac:dyDescent="0.2">
      <c r="A562" t="s">
        <v>1062</v>
      </c>
      <c r="B562" t="s">
        <v>3902</v>
      </c>
      <c r="C562" t="s">
        <v>1063</v>
      </c>
      <c r="D562" t="s">
        <v>1064</v>
      </c>
      <c r="E562" t="s">
        <v>7</v>
      </c>
      <c r="G562" s="1" t="str">
        <f>SC_enz[[#This Row],[rxn_src]]&amp;"_"&amp;SC_enz[[#This Row],[dir]]</f>
        <v>HBZOPT6_m_FWD</v>
      </c>
      <c r="H562" s="1" t="str">
        <f>_xlfn.XLOOKUP(SC_enz[[#This Row],[name_dir]],RT_gsm[Column3],RT_gsm[Column3],"")</f>
        <v/>
      </c>
      <c r="I562" s="1" t="str">
        <f>_xlfn.XLOOKUP(SC_enz[[#This Row],[name_dir]],sc_gsm[Column3],sc_gsm[Column3],"")</f>
        <v>HBZOPT6_m_FWD</v>
      </c>
    </row>
    <row r="563" spans="1:9" ht="16" x14ac:dyDescent="0.2">
      <c r="A563" t="s">
        <v>1065</v>
      </c>
      <c r="B563" t="s">
        <v>3902</v>
      </c>
      <c r="C563" t="s">
        <v>1066</v>
      </c>
      <c r="D563" t="s">
        <v>1067</v>
      </c>
      <c r="E563" t="s">
        <v>7</v>
      </c>
      <c r="G563" s="1" t="str">
        <f>SC_enz[[#This Row],[rxn_src]]&amp;"_"&amp;SC_enz[[#This Row],[dir]]</f>
        <v>HETZK_c_FWD</v>
      </c>
      <c r="H563" s="1" t="str">
        <f>_xlfn.XLOOKUP(SC_enz[[#This Row],[name_dir]],RT_gsm[Column3],RT_gsm[Column3],"")</f>
        <v>HETZK_c_FWD</v>
      </c>
      <c r="I563" s="1" t="str">
        <f>_xlfn.XLOOKUP(SC_enz[[#This Row],[name_dir]],sc_gsm[Column3],sc_gsm[Column3],"")</f>
        <v>HETZK_c_FWD</v>
      </c>
    </row>
    <row r="564" spans="1:9" ht="16" x14ac:dyDescent="0.2">
      <c r="A564" t="s">
        <v>1068</v>
      </c>
      <c r="B564" t="s">
        <v>3902</v>
      </c>
      <c r="C564" t="s">
        <v>1069</v>
      </c>
      <c r="D564" t="s">
        <v>1070</v>
      </c>
      <c r="E564" t="s">
        <v>7</v>
      </c>
      <c r="G564" s="1" t="str">
        <f>SC_enz[[#This Row],[rxn_src]]&amp;"_"&amp;SC_enz[[#This Row],[dir]]</f>
        <v>PPBNGD_c_FWD</v>
      </c>
      <c r="H564" s="1" t="str">
        <f>_xlfn.XLOOKUP(SC_enz[[#This Row],[name_dir]],RT_gsm[Column3],RT_gsm[Column3],"")</f>
        <v>PPBNGD_c_FWD</v>
      </c>
      <c r="I564" s="1" t="str">
        <f>_xlfn.XLOOKUP(SC_enz[[#This Row],[name_dir]],sc_gsm[Column3],sc_gsm[Column3],"")</f>
        <v>PPBNGD_c_FWD</v>
      </c>
    </row>
    <row r="565" spans="1:9" ht="16" x14ac:dyDescent="0.2">
      <c r="A565" t="s">
        <v>1071</v>
      </c>
      <c r="B565" t="s">
        <v>3902</v>
      </c>
      <c r="C565" t="s">
        <v>1072</v>
      </c>
      <c r="D565" t="s">
        <v>1073</v>
      </c>
      <c r="E565" t="s">
        <v>7</v>
      </c>
      <c r="G565" s="1" t="str">
        <f>SC_enz[[#This Row],[rxn_src]]&amp;"_"&amp;SC_enz[[#This Row],[dir]]</f>
        <v>HMGCOAR_c_FWD</v>
      </c>
      <c r="H565" s="1" t="str">
        <f>_xlfn.XLOOKUP(SC_enz[[#This Row],[name_dir]],RT_gsm[Column3],RT_gsm[Column3],"")</f>
        <v>HMGCOAR_c_FWD</v>
      </c>
      <c r="I565" s="1" t="str">
        <f>_xlfn.XLOOKUP(SC_enz[[#This Row],[name_dir]],sc_gsm[Column3],sc_gsm[Column3],"")</f>
        <v>HMGCOAR_c_FWD</v>
      </c>
    </row>
    <row r="566" spans="1:9" ht="16" x14ac:dyDescent="0.2">
      <c r="A566" t="s">
        <v>1071</v>
      </c>
      <c r="B566" t="s">
        <v>3902</v>
      </c>
      <c r="C566" t="s">
        <v>1074</v>
      </c>
      <c r="D566" t="s">
        <v>1075</v>
      </c>
      <c r="E566" t="s">
        <v>7</v>
      </c>
      <c r="G566" s="1" t="str">
        <f>SC_enz[[#This Row],[rxn_src]]&amp;"_"&amp;SC_enz[[#This Row],[dir]]</f>
        <v>HMGCOAR_c_FWD</v>
      </c>
      <c r="H566" s="1" t="str">
        <f>_xlfn.XLOOKUP(SC_enz[[#This Row],[name_dir]],RT_gsm[Column3],RT_gsm[Column3],"")</f>
        <v>HMGCOAR_c_FWD</v>
      </c>
      <c r="I566" s="1" t="str">
        <f>_xlfn.XLOOKUP(SC_enz[[#This Row],[name_dir]],sc_gsm[Column3],sc_gsm[Column3],"")</f>
        <v>HMGCOAR_c_FWD</v>
      </c>
    </row>
    <row r="567" spans="1:9" ht="16" x14ac:dyDescent="0.2">
      <c r="A567" t="s">
        <v>1076</v>
      </c>
      <c r="B567" t="s">
        <v>3902</v>
      </c>
      <c r="C567" t="s">
        <v>1077</v>
      </c>
      <c r="D567" t="s">
        <v>1078</v>
      </c>
      <c r="E567" t="s">
        <v>7</v>
      </c>
      <c r="G567" s="1" t="str">
        <f>SC_enz[[#This Row],[rxn_src]]&amp;"_"&amp;SC_enz[[#This Row],[dir]]</f>
        <v>HMGCOAS_c_FWD</v>
      </c>
      <c r="H567" s="1" t="str">
        <f>_xlfn.XLOOKUP(SC_enz[[#This Row],[name_dir]],RT_gsm[Column3],RT_gsm[Column3],"")</f>
        <v>HMGCOAS_c_FWD</v>
      </c>
      <c r="I567" s="1" t="str">
        <f>_xlfn.XLOOKUP(SC_enz[[#This Row],[name_dir]],sc_gsm[Column3],sc_gsm[Column3],"")</f>
        <v>HMGCOAS_c_FWD</v>
      </c>
    </row>
    <row r="568" spans="1:9" ht="16" x14ac:dyDescent="0.2">
      <c r="A568" t="s">
        <v>1079</v>
      </c>
      <c r="B568" t="s">
        <v>3902</v>
      </c>
      <c r="C568" t="s">
        <v>1077</v>
      </c>
      <c r="D568" t="s">
        <v>1078</v>
      </c>
      <c r="E568" t="s">
        <v>7</v>
      </c>
      <c r="G568" s="1" t="str">
        <f>SC_enz[[#This Row],[rxn_src]]&amp;"_"&amp;SC_enz[[#This Row],[dir]]</f>
        <v>HMGCOAS_m_FWD</v>
      </c>
      <c r="H568" s="1" t="str">
        <f>_xlfn.XLOOKUP(SC_enz[[#This Row],[name_dir]],RT_gsm[Column3],RT_gsm[Column3],"")</f>
        <v>HMGCOAS_m_FWD</v>
      </c>
      <c r="I568" s="1" t="str">
        <f>_xlfn.XLOOKUP(SC_enz[[#This Row],[name_dir]],sc_gsm[Column3],sc_gsm[Column3],"")</f>
        <v>HMGCOAS_m_FWD</v>
      </c>
    </row>
    <row r="569" spans="1:9" ht="16" x14ac:dyDescent="0.2">
      <c r="A569" t="s">
        <v>1080</v>
      </c>
      <c r="B569" t="s">
        <v>3902</v>
      </c>
      <c r="C569" t="s">
        <v>1081</v>
      </c>
      <c r="D569" t="s">
        <v>1082</v>
      </c>
      <c r="E569" t="s">
        <v>7</v>
      </c>
      <c r="G569" s="1" t="str">
        <f>SC_enz[[#This Row],[rxn_src]]&amp;"_"&amp;SC_enz[[#This Row],[dir]]</f>
        <v>HMPK1_c_FWD</v>
      </c>
      <c r="H569" s="1" t="str">
        <f>_xlfn.XLOOKUP(SC_enz[[#This Row],[name_dir]],RT_gsm[Column3],RT_gsm[Column3],"")</f>
        <v>HMPK1_c_FWD</v>
      </c>
      <c r="I569" s="1" t="str">
        <f>_xlfn.XLOOKUP(SC_enz[[#This Row],[name_dir]],sc_gsm[Column3],sc_gsm[Column3],"")</f>
        <v>HMPK1_c_FWD</v>
      </c>
    </row>
    <row r="570" spans="1:9" ht="16" x14ac:dyDescent="0.2">
      <c r="A570" t="s">
        <v>1080</v>
      </c>
      <c r="B570" t="s">
        <v>3902</v>
      </c>
      <c r="C570" t="s">
        <v>1083</v>
      </c>
      <c r="D570" t="s">
        <v>1084</v>
      </c>
      <c r="E570" t="s">
        <v>7</v>
      </c>
      <c r="G570" s="1" t="str">
        <f>SC_enz[[#This Row],[rxn_src]]&amp;"_"&amp;SC_enz[[#This Row],[dir]]</f>
        <v>HMPK1_c_FWD</v>
      </c>
      <c r="H570" s="1" t="str">
        <f>_xlfn.XLOOKUP(SC_enz[[#This Row],[name_dir]],RT_gsm[Column3],RT_gsm[Column3],"")</f>
        <v>HMPK1_c_FWD</v>
      </c>
      <c r="I570" s="1" t="str">
        <f>_xlfn.XLOOKUP(SC_enz[[#This Row],[name_dir]],sc_gsm[Column3],sc_gsm[Column3],"")</f>
        <v>HMPK1_c_FWD</v>
      </c>
    </row>
    <row r="571" spans="1:9" ht="16" x14ac:dyDescent="0.2">
      <c r="A571" t="s">
        <v>1080</v>
      </c>
      <c r="B571" t="s">
        <v>3902</v>
      </c>
      <c r="C571" t="s">
        <v>1085</v>
      </c>
      <c r="D571" t="s">
        <v>1086</v>
      </c>
      <c r="E571" t="s">
        <v>7</v>
      </c>
      <c r="G571" s="1" t="str">
        <f>SC_enz[[#This Row],[rxn_src]]&amp;"_"&amp;SC_enz[[#This Row],[dir]]</f>
        <v>HMPK1_c_FWD</v>
      </c>
      <c r="H571" s="1" t="str">
        <f>_xlfn.XLOOKUP(SC_enz[[#This Row],[name_dir]],RT_gsm[Column3],RT_gsm[Column3],"")</f>
        <v>HMPK1_c_FWD</v>
      </c>
      <c r="I571" s="1" t="str">
        <f>_xlfn.XLOOKUP(SC_enz[[#This Row],[name_dir]],sc_gsm[Column3],sc_gsm[Column3],"")</f>
        <v>HMPK1_c_FWD</v>
      </c>
    </row>
    <row r="572" spans="1:9" ht="16" x14ac:dyDescent="0.2">
      <c r="A572" t="s">
        <v>1087</v>
      </c>
      <c r="B572" t="s">
        <v>3902</v>
      </c>
      <c r="C572" t="s">
        <v>1004</v>
      </c>
      <c r="D572" t="s">
        <v>1005</v>
      </c>
      <c r="E572" t="s">
        <v>12</v>
      </c>
      <c r="F572" t="s">
        <v>1006</v>
      </c>
      <c r="G572" s="1" t="str">
        <f>SC_enz[[#This Row],[rxn_src]]&amp;"_"&amp;SC_enz[[#This Row],[dir]]</f>
        <v>HXPRT_c_FWD</v>
      </c>
      <c r="H572" s="1" t="str">
        <f>_xlfn.XLOOKUP(SC_enz[[#This Row],[name_dir]],RT_gsm[Column3],RT_gsm[Column3],"")</f>
        <v/>
      </c>
      <c r="I572" s="1" t="str">
        <f>_xlfn.XLOOKUP(SC_enz[[#This Row],[name_dir]],sc_gsm[Column3],sc_gsm[Column3],"")</f>
        <v>HXPRT_c_FWD</v>
      </c>
    </row>
    <row r="573" spans="1:9" ht="16" x14ac:dyDescent="0.2">
      <c r="A573" t="s">
        <v>1088</v>
      </c>
      <c r="B573" t="s">
        <v>3902</v>
      </c>
      <c r="C573" t="s">
        <v>1089</v>
      </c>
      <c r="D573" t="s">
        <v>1090</v>
      </c>
      <c r="E573" t="s">
        <v>7</v>
      </c>
      <c r="G573" s="1" t="str">
        <f>SC_enz[[#This Row],[rxn_src]]&amp;"_"&amp;SC_enz[[#This Row],[dir]]</f>
        <v>IG3PS_c_FWD</v>
      </c>
      <c r="H573" s="1" t="str">
        <f>_xlfn.XLOOKUP(SC_enz[[#This Row],[name_dir]],RT_gsm[Column3],RT_gsm[Column3],"")</f>
        <v>IG3PS_c_FWD</v>
      </c>
      <c r="I573" s="1" t="str">
        <f>_xlfn.XLOOKUP(SC_enz[[#This Row],[name_dir]],sc_gsm[Column3],sc_gsm[Column3],"")</f>
        <v>IG3PS_c_FWD</v>
      </c>
    </row>
    <row r="574" spans="1:9" ht="16" x14ac:dyDescent="0.2">
      <c r="A574" t="s">
        <v>1091</v>
      </c>
      <c r="B574" t="s">
        <v>3902</v>
      </c>
      <c r="C574" t="s">
        <v>1092</v>
      </c>
      <c r="D574" t="s">
        <v>1093</v>
      </c>
      <c r="E574" t="s">
        <v>7</v>
      </c>
      <c r="G574" s="1" t="str">
        <f>SC_enz[[#This Row],[rxn_src]]&amp;"_"&amp;SC_enz[[#This Row],[dir]]</f>
        <v>IGPDH_c_FWD</v>
      </c>
      <c r="H574" s="1" t="str">
        <f>_xlfn.XLOOKUP(SC_enz[[#This Row],[name_dir]],RT_gsm[Column3],RT_gsm[Column3],"")</f>
        <v>IGPDH_c_FWD</v>
      </c>
      <c r="I574" s="1" t="str">
        <f>_xlfn.XLOOKUP(SC_enz[[#This Row],[name_dir]],sc_gsm[Column3],sc_gsm[Column3],"")</f>
        <v>IGPDH_c_FWD</v>
      </c>
    </row>
    <row r="575" spans="1:9" ht="16" x14ac:dyDescent="0.2">
      <c r="A575" t="s">
        <v>1094</v>
      </c>
      <c r="B575" t="s">
        <v>3902</v>
      </c>
      <c r="C575" t="s">
        <v>1095</v>
      </c>
      <c r="D575" t="s">
        <v>1096</v>
      </c>
      <c r="E575" t="s">
        <v>7</v>
      </c>
      <c r="G575" s="1" t="str">
        <f>SC_enz[[#This Row],[rxn_src]]&amp;"_"&amp;SC_enz[[#This Row],[dir]]</f>
        <v>IMPD_c_FWD</v>
      </c>
      <c r="H575" s="1" t="str">
        <f>_xlfn.XLOOKUP(SC_enz[[#This Row],[name_dir]],RT_gsm[Column3],RT_gsm[Column3],"")</f>
        <v>IMPD_c_FWD</v>
      </c>
      <c r="I575" s="1" t="str">
        <f>_xlfn.XLOOKUP(SC_enz[[#This Row],[name_dir]],sc_gsm[Column3],sc_gsm[Column3],"")</f>
        <v>IMPD_c_FWD</v>
      </c>
    </row>
    <row r="576" spans="1:9" ht="16" x14ac:dyDescent="0.2">
      <c r="A576" t="s">
        <v>1094</v>
      </c>
      <c r="B576" t="s">
        <v>3902</v>
      </c>
      <c r="C576" t="s">
        <v>1097</v>
      </c>
      <c r="D576" t="s">
        <v>1098</v>
      </c>
      <c r="E576" t="s">
        <v>7</v>
      </c>
      <c r="G576" s="1" t="str">
        <f>SC_enz[[#This Row],[rxn_src]]&amp;"_"&amp;SC_enz[[#This Row],[dir]]</f>
        <v>IMPD_c_FWD</v>
      </c>
      <c r="H576" s="1" t="str">
        <f>_xlfn.XLOOKUP(SC_enz[[#This Row],[name_dir]],RT_gsm[Column3],RT_gsm[Column3],"")</f>
        <v>IMPD_c_FWD</v>
      </c>
      <c r="I576" s="1" t="str">
        <f>_xlfn.XLOOKUP(SC_enz[[#This Row],[name_dir]],sc_gsm[Column3],sc_gsm[Column3],"")</f>
        <v>IMPD_c_FWD</v>
      </c>
    </row>
    <row r="577" spans="1:9" ht="16" x14ac:dyDescent="0.2">
      <c r="A577" t="s">
        <v>1094</v>
      </c>
      <c r="B577" t="s">
        <v>3902</v>
      </c>
      <c r="C577" t="s">
        <v>1099</v>
      </c>
      <c r="D577" t="s">
        <v>1100</v>
      </c>
      <c r="E577" t="s">
        <v>7</v>
      </c>
      <c r="G577" s="1" t="str">
        <f>SC_enz[[#This Row],[rxn_src]]&amp;"_"&amp;SC_enz[[#This Row],[dir]]</f>
        <v>IMPD_c_FWD</v>
      </c>
      <c r="H577" s="1" t="str">
        <f>_xlfn.XLOOKUP(SC_enz[[#This Row],[name_dir]],RT_gsm[Column3],RT_gsm[Column3],"")</f>
        <v>IMPD_c_FWD</v>
      </c>
      <c r="I577" s="1" t="str">
        <f>_xlfn.XLOOKUP(SC_enz[[#This Row],[name_dir]],sc_gsm[Column3],sc_gsm[Column3],"")</f>
        <v>IMPD_c_FWD</v>
      </c>
    </row>
    <row r="578" spans="1:9" ht="16" x14ac:dyDescent="0.2">
      <c r="A578" t="s">
        <v>1101</v>
      </c>
      <c r="B578" t="s">
        <v>3902</v>
      </c>
      <c r="C578" t="s">
        <v>1102</v>
      </c>
      <c r="D578" t="s">
        <v>1103</v>
      </c>
      <c r="E578" t="s">
        <v>12</v>
      </c>
      <c r="F578" t="s">
        <v>1104</v>
      </c>
      <c r="G578" s="1" t="str">
        <f>SC_enz[[#This Row],[rxn_src]]&amp;"_"&amp;SC_enz[[#This Row],[dir]]</f>
        <v>IGPS_c_FWD</v>
      </c>
      <c r="H578" s="1" t="str">
        <f>_xlfn.XLOOKUP(SC_enz[[#This Row],[name_dir]],RT_gsm[Column3],RT_gsm[Column3],"")</f>
        <v>IGPS_c_FWD</v>
      </c>
      <c r="I578" s="1" t="str">
        <f>_xlfn.XLOOKUP(SC_enz[[#This Row],[name_dir]],sc_gsm[Column3],sc_gsm[Column3],"")</f>
        <v>IGPS_c_FWD</v>
      </c>
    </row>
    <row r="579" spans="1:9" ht="16" x14ac:dyDescent="0.2">
      <c r="A579" t="s">
        <v>1105</v>
      </c>
      <c r="B579" t="s">
        <v>3902</v>
      </c>
      <c r="C579" t="s">
        <v>118</v>
      </c>
      <c r="D579" t="s">
        <v>119</v>
      </c>
      <c r="E579" t="s">
        <v>7</v>
      </c>
      <c r="G579" s="1" t="str">
        <f>SC_enz[[#This Row],[rxn_src]]&amp;"_"&amp;SC_enz[[#This Row],[dir]]</f>
        <v>INDPYRD_c_FWD</v>
      </c>
      <c r="H579" s="1" t="str">
        <f>_xlfn.XLOOKUP(SC_enz[[#This Row],[name_dir]],RT_gsm[Column3],RT_gsm[Column3],"")</f>
        <v>INDPYRD_c_FWD</v>
      </c>
      <c r="I579" s="1" t="str">
        <f>_xlfn.XLOOKUP(SC_enz[[#This Row],[name_dir]],sc_gsm[Column3],sc_gsm[Column3],"")</f>
        <v>INDPYRD_c_FWD</v>
      </c>
    </row>
    <row r="580" spans="1:9" ht="16" x14ac:dyDescent="0.2">
      <c r="A580" t="s">
        <v>1105</v>
      </c>
      <c r="B580" t="s">
        <v>3902</v>
      </c>
      <c r="C580" t="s">
        <v>120</v>
      </c>
      <c r="D580" t="s">
        <v>121</v>
      </c>
      <c r="E580" t="s">
        <v>7</v>
      </c>
      <c r="G580" s="1" t="str">
        <f>SC_enz[[#This Row],[rxn_src]]&amp;"_"&amp;SC_enz[[#This Row],[dir]]</f>
        <v>INDPYRD_c_FWD</v>
      </c>
      <c r="H580" s="1" t="str">
        <f>_xlfn.XLOOKUP(SC_enz[[#This Row],[name_dir]],RT_gsm[Column3],RT_gsm[Column3],"")</f>
        <v>INDPYRD_c_FWD</v>
      </c>
      <c r="I580" s="1" t="str">
        <f>_xlfn.XLOOKUP(SC_enz[[#This Row],[name_dir]],sc_gsm[Column3],sc_gsm[Column3],"")</f>
        <v>INDPYRD_c_FWD</v>
      </c>
    </row>
    <row r="581" spans="1:9" ht="16" x14ac:dyDescent="0.2">
      <c r="A581" t="s">
        <v>1105</v>
      </c>
      <c r="B581" t="s">
        <v>3902</v>
      </c>
      <c r="C581" t="s">
        <v>122</v>
      </c>
      <c r="D581" t="s">
        <v>123</v>
      </c>
      <c r="E581" t="s">
        <v>7</v>
      </c>
      <c r="G581" s="1" t="str">
        <f>SC_enz[[#This Row],[rxn_src]]&amp;"_"&amp;SC_enz[[#This Row],[dir]]</f>
        <v>INDPYRD_c_FWD</v>
      </c>
      <c r="H581" s="1" t="str">
        <f>_xlfn.XLOOKUP(SC_enz[[#This Row],[name_dir]],RT_gsm[Column3],RT_gsm[Column3],"")</f>
        <v>INDPYRD_c_FWD</v>
      </c>
      <c r="I581" s="1" t="str">
        <f>_xlfn.XLOOKUP(SC_enz[[#This Row],[name_dir]],sc_gsm[Column3],sc_gsm[Column3],"")</f>
        <v>INDPYRD_c_FWD</v>
      </c>
    </row>
    <row r="582" spans="1:9" ht="16" x14ac:dyDescent="0.2">
      <c r="A582" t="s">
        <v>1106</v>
      </c>
      <c r="B582" t="s">
        <v>3902</v>
      </c>
      <c r="C582" t="s">
        <v>1107</v>
      </c>
      <c r="D582" t="s">
        <v>1108</v>
      </c>
      <c r="E582" t="s">
        <v>7</v>
      </c>
      <c r="G582" s="1" t="str">
        <f>SC_enz[[#This Row],[rxn_src]]&amp;"_"&amp;SC_enz[[#This Row],[dir]]</f>
        <v>PPA_c_FWD</v>
      </c>
      <c r="H582" s="1" t="str">
        <f>_xlfn.XLOOKUP(SC_enz[[#This Row],[name_dir]],RT_gsm[Column3],RT_gsm[Column3],"")</f>
        <v>PPA_c_FWD</v>
      </c>
      <c r="I582" s="1" t="str">
        <f>_xlfn.XLOOKUP(SC_enz[[#This Row],[name_dir]],sc_gsm[Column3],sc_gsm[Column3],"")</f>
        <v>PPA_c_FWD</v>
      </c>
    </row>
    <row r="583" spans="1:9" ht="16" x14ac:dyDescent="0.2">
      <c r="A583" t="s">
        <v>1109</v>
      </c>
      <c r="B583" t="s">
        <v>3902</v>
      </c>
      <c r="C583" t="s">
        <v>1110</v>
      </c>
      <c r="D583" t="s">
        <v>1111</v>
      </c>
      <c r="E583" t="s">
        <v>12</v>
      </c>
      <c r="F583" t="s">
        <v>1112</v>
      </c>
      <c r="G583" s="1" t="str">
        <f>SC_enz[[#This Row],[rxn_src]]&amp;"_"&amp;SC_enz[[#This Row],[dir]]</f>
        <v>PPA_m_FWD</v>
      </c>
      <c r="H583" s="1" t="str">
        <f>_xlfn.XLOOKUP(SC_enz[[#This Row],[name_dir]],RT_gsm[Column3],RT_gsm[Column3],"")</f>
        <v/>
      </c>
      <c r="I583" s="1" t="str">
        <f>_xlfn.XLOOKUP(SC_enz[[#This Row],[name_dir]],sc_gsm[Column3],sc_gsm[Column3],"")</f>
        <v>PPA_m_FWD</v>
      </c>
    </row>
    <row r="584" spans="1:9" ht="16" x14ac:dyDescent="0.2">
      <c r="A584" t="s">
        <v>1113</v>
      </c>
      <c r="B584" t="s">
        <v>3902</v>
      </c>
      <c r="C584" t="s">
        <v>1114</v>
      </c>
      <c r="D584" t="s">
        <v>1115</v>
      </c>
      <c r="E584" t="s">
        <v>12</v>
      </c>
      <c r="F584" t="s">
        <v>1116</v>
      </c>
      <c r="G584" s="1" t="str">
        <f>SC_enz[[#This Row],[rxn_src]]&amp;"_"&amp;SC_enz[[#This Row],[dir]]</f>
        <v>IMPC_c_FWD</v>
      </c>
      <c r="H584" s="1" t="str">
        <f>_xlfn.XLOOKUP(SC_enz[[#This Row],[name_dir]],RT_gsm[Column3],RT_gsm[Column3],"")</f>
        <v>IMPC_c_FWD</v>
      </c>
      <c r="I584" s="1" t="str">
        <f>_xlfn.XLOOKUP(SC_enz[[#This Row],[name_dir]],sc_gsm[Column3],sc_gsm[Column3],"")</f>
        <v>IMPC_c_FWD</v>
      </c>
    </row>
    <row r="585" spans="1:9" ht="16" x14ac:dyDescent="0.2">
      <c r="A585" t="s">
        <v>1113</v>
      </c>
      <c r="B585" t="s">
        <v>3903</v>
      </c>
      <c r="C585" t="s">
        <v>1114</v>
      </c>
      <c r="D585" t="s">
        <v>1115</v>
      </c>
      <c r="E585" t="s">
        <v>12</v>
      </c>
      <c r="F585" t="s">
        <v>1116</v>
      </c>
      <c r="G585" s="1" t="str">
        <f>SC_enz[[#This Row],[rxn_src]]&amp;"_"&amp;SC_enz[[#This Row],[dir]]</f>
        <v>IMPC_c_REV</v>
      </c>
      <c r="H585" s="1" t="str">
        <f>_xlfn.XLOOKUP(SC_enz[[#This Row],[name_dir]],RT_gsm[Column3],RT_gsm[Column3],"")</f>
        <v>IMPC_c_REV</v>
      </c>
      <c r="I585" s="1" t="str">
        <f>_xlfn.XLOOKUP(SC_enz[[#This Row],[name_dir]],sc_gsm[Column3],sc_gsm[Column3],"")</f>
        <v>IMPC_c_REV</v>
      </c>
    </row>
    <row r="586" spans="1:9" ht="16" x14ac:dyDescent="0.2">
      <c r="A586" t="s">
        <v>1113</v>
      </c>
      <c r="B586" t="s">
        <v>3902</v>
      </c>
      <c r="C586" t="s">
        <v>1117</v>
      </c>
      <c r="D586" t="s">
        <v>1118</v>
      </c>
      <c r="E586" t="s">
        <v>12</v>
      </c>
      <c r="F586" t="s">
        <v>1116</v>
      </c>
      <c r="G586" s="1" t="str">
        <f>SC_enz[[#This Row],[rxn_src]]&amp;"_"&amp;SC_enz[[#This Row],[dir]]</f>
        <v>IMPC_c_FWD</v>
      </c>
      <c r="H586" s="1" t="str">
        <f>_xlfn.XLOOKUP(SC_enz[[#This Row],[name_dir]],RT_gsm[Column3],RT_gsm[Column3],"")</f>
        <v>IMPC_c_FWD</v>
      </c>
      <c r="I586" s="1" t="str">
        <f>_xlfn.XLOOKUP(SC_enz[[#This Row],[name_dir]],sc_gsm[Column3],sc_gsm[Column3],"")</f>
        <v>IMPC_c_FWD</v>
      </c>
    </row>
    <row r="587" spans="1:9" ht="16" x14ac:dyDescent="0.2">
      <c r="A587" t="s">
        <v>1113</v>
      </c>
      <c r="B587" t="s">
        <v>3903</v>
      </c>
      <c r="C587" t="s">
        <v>1117</v>
      </c>
      <c r="D587" t="s">
        <v>1118</v>
      </c>
      <c r="E587" t="s">
        <v>12</v>
      </c>
      <c r="F587" t="s">
        <v>1116</v>
      </c>
      <c r="G587" s="1" t="str">
        <f>SC_enz[[#This Row],[rxn_src]]&amp;"_"&amp;SC_enz[[#This Row],[dir]]</f>
        <v>IMPC_c_REV</v>
      </c>
      <c r="H587" s="1" t="str">
        <f>_xlfn.XLOOKUP(SC_enz[[#This Row],[name_dir]],RT_gsm[Column3],RT_gsm[Column3],"")</f>
        <v>IMPC_c_REV</v>
      </c>
      <c r="I587" s="1" t="str">
        <f>_xlfn.XLOOKUP(SC_enz[[#This Row],[name_dir]],sc_gsm[Column3],sc_gsm[Column3],"")</f>
        <v>IMPC_c_REV</v>
      </c>
    </row>
    <row r="588" spans="1:9" ht="16" x14ac:dyDescent="0.2">
      <c r="A588" t="s">
        <v>1119</v>
      </c>
      <c r="B588" t="s">
        <v>3902</v>
      </c>
      <c r="C588" t="s">
        <v>1120</v>
      </c>
      <c r="D588" t="s">
        <v>1121</v>
      </c>
      <c r="E588" t="s">
        <v>7</v>
      </c>
      <c r="G588" s="1" t="str">
        <f>SC_enz[[#This Row],[rxn_src]]&amp;"_"&amp;SC_enz[[#This Row],[dir]]</f>
        <v>IPK1_n_FWD</v>
      </c>
      <c r="H588" s="1" t="str">
        <f>_xlfn.XLOOKUP(SC_enz[[#This Row],[name_dir]],RT_gsm[Column3],RT_gsm[Column3],"")</f>
        <v/>
      </c>
      <c r="I588" s="1" t="str">
        <f>_xlfn.XLOOKUP(SC_enz[[#This Row],[name_dir]],sc_gsm[Column3],sc_gsm[Column3],"")</f>
        <v>IPK1_n_FWD</v>
      </c>
    </row>
    <row r="589" spans="1:9" ht="16" x14ac:dyDescent="0.2">
      <c r="A589" t="s">
        <v>1122</v>
      </c>
      <c r="B589" t="s">
        <v>3902</v>
      </c>
      <c r="C589" t="s">
        <v>1123</v>
      </c>
      <c r="D589" t="s">
        <v>1124</v>
      </c>
      <c r="E589" t="s">
        <v>12</v>
      </c>
      <c r="F589" t="s">
        <v>1125</v>
      </c>
      <c r="G589" s="1" t="str">
        <f>SC_enz[[#This Row],[rxn_src]]&amp;"_"&amp;SC_enz[[#This Row],[dir]]</f>
        <v>IPK2_n_FWD</v>
      </c>
      <c r="H589" s="1" t="str">
        <f>_xlfn.XLOOKUP(SC_enz[[#This Row],[name_dir]],RT_gsm[Column3],RT_gsm[Column3],"")</f>
        <v>IPK2_n_FWD</v>
      </c>
      <c r="I589" s="1" t="str">
        <f>_xlfn.XLOOKUP(SC_enz[[#This Row],[name_dir]],sc_gsm[Column3],sc_gsm[Column3],"")</f>
        <v>IPK2_n_FWD</v>
      </c>
    </row>
    <row r="590" spans="1:9" ht="16" x14ac:dyDescent="0.2">
      <c r="A590" t="s">
        <v>1126</v>
      </c>
      <c r="B590" t="s">
        <v>3902</v>
      </c>
      <c r="C590" t="s">
        <v>1123</v>
      </c>
      <c r="D590" t="s">
        <v>1124</v>
      </c>
      <c r="E590" t="s">
        <v>12</v>
      </c>
      <c r="F590" t="s">
        <v>1125</v>
      </c>
      <c r="G590" s="1" t="str">
        <f>SC_enz[[#This Row],[rxn_src]]&amp;"_"&amp;SC_enz[[#This Row],[dir]]</f>
        <v>IPK3_n_FWD</v>
      </c>
      <c r="H590" s="1" t="str">
        <f>_xlfn.XLOOKUP(SC_enz[[#This Row],[name_dir]],RT_gsm[Column3],RT_gsm[Column3],"")</f>
        <v>IPK3_n_FWD</v>
      </c>
      <c r="I590" s="1" t="str">
        <f>_xlfn.XLOOKUP(SC_enz[[#This Row],[name_dir]],sc_gsm[Column3],sc_gsm[Column3],"")</f>
        <v>IPK3_n_FWD</v>
      </c>
    </row>
    <row r="591" spans="1:9" ht="16" x14ac:dyDescent="0.2">
      <c r="A591" t="s">
        <v>1127</v>
      </c>
      <c r="B591" t="s">
        <v>3902</v>
      </c>
      <c r="C591" t="s">
        <v>1123</v>
      </c>
      <c r="D591" t="s">
        <v>1124</v>
      </c>
      <c r="E591" t="s">
        <v>12</v>
      </c>
      <c r="F591" t="s">
        <v>1125</v>
      </c>
      <c r="G591" s="1" t="str">
        <f>SC_enz[[#This Row],[rxn_src]]&amp;"_"&amp;SC_enz[[#This Row],[dir]]</f>
        <v>IPK4_n_FWD</v>
      </c>
      <c r="H591" s="1" t="str">
        <f>_xlfn.XLOOKUP(SC_enz[[#This Row],[name_dir]],RT_gsm[Column3],RT_gsm[Column3],"")</f>
        <v>IPK4_n_FWD</v>
      </c>
      <c r="I591" s="1" t="str">
        <f>_xlfn.XLOOKUP(SC_enz[[#This Row],[name_dir]],sc_gsm[Column3],sc_gsm[Column3],"")</f>
        <v>IPK4_n_FWD</v>
      </c>
    </row>
    <row r="592" spans="1:9" ht="16" x14ac:dyDescent="0.2">
      <c r="A592" t="s">
        <v>1128</v>
      </c>
      <c r="B592" t="s">
        <v>3902</v>
      </c>
      <c r="C592" t="s">
        <v>1123</v>
      </c>
      <c r="D592" t="s">
        <v>1124</v>
      </c>
      <c r="E592" t="s">
        <v>12</v>
      </c>
      <c r="F592" t="s">
        <v>1125</v>
      </c>
      <c r="G592" s="1" t="str">
        <f>SC_enz[[#This Row],[rxn_src]]&amp;"_"&amp;SC_enz[[#This Row],[dir]]</f>
        <v>IPK5_n_FWD</v>
      </c>
      <c r="H592" s="1" t="str">
        <f>_xlfn.XLOOKUP(SC_enz[[#This Row],[name_dir]],RT_gsm[Column3],RT_gsm[Column3],"")</f>
        <v>IPK5_n_FWD</v>
      </c>
      <c r="I592" s="1" t="str">
        <f>_xlfn.XLOOKUP(SC_enz[[#This Row],[name_dir]],sc_gsm[Column3],sc_gsm[Column3],"")</f>
        <v>IPK5_n_FWD</v>
      </c>
    </row>
    <row r="593" spans="1:9" ht="16" x14ac:dyDescent="0.2">
      <c r="A593" t="s">
        <v>1129</v>
      </c>
      <c r="B593" t="s">
        <v>3902</v>
      </c>
      <c r="C593" t="s">
        <v>786</v>
      </c>
      <c r="D593" t="s">
        <v>787</v>
      </c>
      <c r="E593" t="s">
        <v>7</v>
      </c>
      <c r="G593" s="1" t="str">
        <f>SC_enz[[#This Row],[rxn_src]]&amp;"_"&amp;SC_enz[[#This Row],[dir]]</f>
        <v>ACHLE1_c_FWD</v>
      </c>
      <c r="H593" s="1" t="str">
        <f>_xlfn.XLOOKUP(SC_enz[[#This Row],[name_dir]],RT_gsm[Column3],RT_gsm[Column3],"")</f>
        <v>ACHLE1_c_FWD</v>
      </c>
      <c r="I593" s="1" t="str">
        <f>_xlfn.XLOOKUP(SC_enz[[#This Row],[name_dir]],sc_gsm[Column3],sc_gsm[Column3],"")</f>
        <v>ACHLE1_c_FWD</v>
      </c>
    </row>
    <row r="594" spans="1:9" ht="16" x14ac:dyDescent="0.2">
      <c r="A594" t="s">
        <v>1130</v>
      </c>
      <c r="B594" t="s">
        <v>3902</v>
      </c>
      <c r="C594" t="s">
        <v>786</v>
      </c>
      <c r="D594" t="s">
        <v>787</v>
      </c>
      <c r="E594" t="s">
        <v>7</v>
      </c>
      <c r="G594" s="1" t="str">
        <f>SC_enz[[#This Row],[rxn_src]]&amp;"_"&amp;SC_enz[[#This Row],[dir]]</f>
        <v>ACHLE2_c_FWD</v>
      </c>
      <c r="H594" s="1" t="str">
        <f>_xlfn.XLOOKUP(SC_enz[[#This Row],[name_dir]],RT_gsm[Column3],RT_gsm[Column3],"")</f>
        <v>ACHLE2_c_FWD</v>
      </c>
      <c r="I594" s="1" t="str">
        <f>_xlfn.XLOOKUP(SC_enz[[#This Row],[name_dir]],sc_gsm[Column3],sc_gsm[Column3],"")</f>
        <v>ACHLE2_c_FWD</v>
      </c>
    </row>
    <row r="595" spans="1:9" ht="16" x14ac:dyDescent="0.2">
      <c r="A595" t="s">
        <v>1131</v>
      </c>
      <c r="B595" t="s">
        <v>3902</v>
      </c>
      <c r="C595" t="s">
        <v>1132</v>
      </c>
      <c r="D595" t="s">
        <v>1133</v>
      </c>
      <c r="E595" t="s">
        <v>7</v>
      </c>
      <c r="G595" s="1" t="str">
        <f>SC_enz[[#This Row],[rxn_src]]&amp;"_"&amp;SC_enz[[#This Row],[dir]]</f>
        <v>ICDHy_c_FWD</v>
      </c>
      <c r="H595" s="1" t="str">
        <f>_xlfn.XLOOKUP(SC_enz[[#This Row],[name_dir]],RT_gsm[Column3],RT_gsm[Column3],"")</f>
        <v/>
      </c>
      <c r="I595" s="1" t="str">
        <f>_xlfn.XLOOKUP(SC_enz[[#This Row],[name_dir]],sc_gsm[Column3],sc_gsm[Column3],"")</f>
        <v>ICDHy_c_FWD</v>
      </c>
    </row>
    <row r="596" spans="1:9" ht="16" x14ac:dyDescent="0.2">
      <c r="A596" t="s">
        <v>1131</v>
      </c>
      <c r="B596" t="s">
        <v>3903</v>
      </c>
      <c r="C596" t="s">
        <v>1132</v>
      </c>
      <c r="D596" t="s">
        <v>1133</v>
      </c>
      <c r="E596" t="s">
        <v>7</v>
      </c>
      <c r="G596" s="1" t="str">
        <f>SC_enz[[#This Row],[rxn_src]]&amp;"_"&amp;SC_enz[[#This Row],[dir]]</f>
        <v>ICDHy_c_REV</v>
      </c>
      <c r="H596" s="1" t="str">
        <f>_xlfn.XLOOKUP(SC_enz[[#This Row],[name_dir]],RT_gsm[Column3],RT_gsm[Column3],"")</f>
        <v/>
      </c>
      <c r="I596" s="1" t="str">
        <f>_xlfn.XLOOKUP(SC_enz[[#This Row],[name_dir]],sc_gsm[Column3],sc_gsm[Column3],"")</f>
        <v>ICDHy_c_REV</v>
      </c>
    </row>
    <row r="597" spans="1:9" ht="16" x14ac:dyDescent="0.2">
      <c r="A597" t="s">
        <v>1134</v>
      </c>
      <c r="B597" t="s">
        <v>3902</v>
      </c>
      <c r="C597" t="s">
        <v>1135</v>
      </c>
      <c r="D597" t="s">
        <v>1136</v>
      </c>
      <c r="E597" t="s">
        <v>7</v>
      </c>
      <c r="G597" s="1" t="str">
        <f>SC_enz[[#This Row],[rxn_src]]&amp;"_"&amp;SC_enz[[#This Row],[dir]]</f>
        <v>ICDHy_x_FWD</v>
      </c>
      <c r="H597" s="1" t="str">
        <f>_xlfn.XLOOKUP(SC_enz[[#This Row],[name_dir]],RT_gsm[Column3],RT_gsm[Column3],"")</f>
        <v/>
      </c>
      <c r="I597" s="1" t="str">
        <f>_xlfn.XLOOKUP(SC_enz[[#This Row],[name_dir]],sc_gsm[Column3],sc_gsm[Column3],"")</f>
        <v>ICDHy_x_FWD</v>
      </c>
    </row>
    <row r="598" spans="1:9" ht="16" x14ac:dyDescent="0.2">
      <c r="A598" t="s">
        <v>1137</v>
      </c>
      <c r="B598" t="s">
        <v>3902</v>
      </c>
      <c r="C598" t="s">
        <v>1138</v>
      </c>
      <c r="D598" t="s">
        <v>1139</v>
      </c>
      <c r="E598" t="s">
        <v>7</v>
      </c>
      <c r="G598" s="1" t="str">
        <f>SC_enz[[#This Row],[rxn_src]]&amp;"_"&amp;SC_enz[[#This Row],[dir]]</f>
        <v>ICL_1_c_FWD</v>
      </c>
      <c r="H598" s="1" t="str">
        <f>_xlfn.XLOOKUP(SC_enz[[#This Row],[name_dir]],RT_gsm[Column3],RT_gsm[Column3],"")</f>
        <v>ICL_1_c_FWD</v>
      </c>
      <c r="I598" s="1" t="str">
        <f>_xlfn.XLOOKUP(SC_enz[[#This Row],[name_dir]],sc_gsm[Column3],sc_gsm[Column3],"")</f>
        <v>ICL_1_c_FWD</v>
      </c>
    </row>
    <row r="599" spans="1:9" ht="16" x14ac:dyDescent="0.2">
      <c r="A599" t="s">
        <v>1140</v>
      </c>
      <c r="B599" t="s">
        <v>3902</v>
      </c>
      <c r="C599" t="s">
        <v>56</v>
      </c>
      <c r="D599" t="s">
        <v>57</v>
      </c>
      <c r="E599" t="s">
        <v>7</v>
      </c>
      <c r="G599" s="1" t="str">
        <f>SC_enz[[#This Row],[rxn_src]]&amp;"_"&amp;SC_enz[[#This Row],[dir]]</f>
        <v>ILETA_c_FWD</v>
      </c>
      <c r="H599" s="1" t="str">
        <f>_xlfn.XLOOKUP(SC_enz[[#This Row],[name_dir]],RT_gsm[Column3],RT_gsm[Column3],"")</f>
        <v>ILETA_c_FWD</v>
      </c>
      <c r="I599" s="1" t="str">
        <f>_xlfn.XLOOKUP(SC_enz[[#This Row],[name_dir]],sc_gsm[Column3],sc_gsm[Column3],"")</f>
        <v>ILETA_c_FWD</v>
      </c>
    </row>
    <row r="600" spans="1:9" ht="16" x14ac:dyDescent="0.2">
      <c r="A600" t="s">
        <v>1140</v>
      </c>
      <c r="B600" t="s">
        <v>3903</v>
      </c>
      <c r="C600" t="s">
        <v>56</v>
      </c>
      <c r="D600" t="s">
        <v>57</v>
      </c>
      <c r="E600" t="s">
        <v>7</v>
      </c>
      <c r="G600" s="1" t="str">
        <f>SC_enz[[#This Row],[rxn_src]]&amp;"_"&amp;SC_enz[[#This Row],[dir]]</f>
        <v>ILETA_c_REV</v>
      </c>
      <c r="H600" s="1" t="str">
        <f>_xlfn.XLOOKUP(SC_enz[[#This Row],[name_dir]],RT_gsm[Column3],RT_gsm[Column3],"")</f>
        <v>ILETA_c_REV</v>
      </c>
      <c r="I600" s="1" t="str">
        <f>_xlfn.XLOOKUP(SC_enz[[#This Row],[name_dir]],sc_gsm[Column3],sc_gsm[Column3],"")</f>
        <v>ILETA_c_REV</v>
      </c>
    </row>
    <row r="601" spans="1:9" ht="16" x14ac:dyDescent="0.2">
      <c r="A601" t="s">
        <v>1141</v>
      </c>
      <c r="B601" t="s">
        <v>3902</v>
      </c>
      <c r="C601" t="s">
        <v>54</v>
      </c>
      <c r="D601" t="s">
        <v>55</v>
      </c>
      <c r="E601" t="s">
        <v>7</v>
      </c>
      <c r="G601" s="1" t="str">
        <f>SC_enz[[#This Row],[rxn_src]]&amp;"_"&amp;SC_enz[[#This Row],[dir]]</f>
        <v>ILETA_m_FWD</v>
      </c>
      <c r="H601" s="1" t="str">
        <f>_xlfn.XLOOKUP(SC_enz[[#This Row],[name_dir]],RT_gsm[Column3],RT_gsm[Column3],"")</f>
        <v>ILETA_m_FWD</v>
      </c>
      <c r="I601" s="1" t="str">
        <f>_xlfn.XLOOKUP(SC_enz[[#This Row],[name_dir]],sc_gsm[Column3],sc_gsm[Column3],"")</f>
        <v>ILETA_m_FWD</v>
      </c>
    </row>
    <row r="602" spans="1:9" ht="16" x14ac:dyDescent="0.2">
      <c r="A602" t="s">
        <v>1141</v>
      </c>
      <c r="B602" t="s">
        <v>3903</v>
      </c>
      <c r="C602" t="s">
        <v>54</v>
      </c>
      <c r="D602" t="s">
        <v>55</v>
      </c>
      <c r="E602" t="s">
        <v>7</v>
      </c>
      <c r="G602" s="1" t="str">
        <f>SC_enz[[#This Row],[rxn_src]]&amp;"_"&amp;SC_enz[[#This Row],[dir]]</f>
        <v>ILETA_m_REV</v>
      </c>
      <c r="H602" s="1" t="str">
        <f>_xlfn.XLOOKUP(SC_enz[[#This Row],[name_dir]],RT_gsm[Column3],RT_gsm[Column3],"")</f>
        <v>ILETA_m_REV</v>
      </c>
      <c r="I602" s="1" t="str">
        <f>_xlfn.XLOOKUP(SC_enz[[#This Row],[name_dir]],sc_gsm[Column3],sc_gsm[Column3],"")</f>
        <v>ILETA_m_REV</v>
      </c>
    </row>
    <row r="603" spans="1:9" ht="16" x14ac:dyDescent="0.2">
      <c r="A603" t="s">
        <v>1142</v>
      </c>
      <c r="B603" t="s">
        <v>3902</v>
      </c>
      <c r="C603" t="s">
        <v>1143</v>
      </c>
      <c r="D603" t="s">
        <v>1144</v>
      </c>
      <c r="E603" t="s">
        <v>7</v>
      </c>
      <c r="G603" s="1" t="str">
        <f>SC_enz[[#This Row],[rxn_src]]&amp;"_"&amp;SC_enz[[#This Row],[dir]]</f>
        <v>ILETRS_c_FWD</v>
      </c>
      <c r="H603" s="1" t="str">
        <f>_xlfn.XLOOKUP(SC_enz[[#This Row],[name_dir]],RT_gsm[Column3],RT_gsm[Column3],"")</f>
        <v>ILETRS_c_FWD</v>
      </c>
      <c r="I603" s="1" t="str">
        <f>_xlfn.XLOOKUP(SC_enz[[#This Row],[name_dir]],sc_gsm[Column3],sc_gsm[Column3],"")</f>
        <v>ILETRS_c_FWD</v>
      </c>
    </row>
    <row r="604" spans="1:9" ht="16" x14ac:dyDescent="0.2">
      <c r="A604" t="s">
        <v>1145</v>
      </c>
      <c r="B604" t="s">
        <v>3902</v>
      </c>
      <c r="C604" t="s">
        <v>1146</v>
      </c>
      <c r="D604" t="s">
        <v>1147</v>
      </c>
      <c r="E604" t="s">
        <v>7</v>
      </c>
      <c r="G604" s="1" t="str">
        <f>SC_enz[[#This Row],[rxn_src]]&amp;"_"&amp;SC_enz[[#This Row],[dir]]</f>
        <v>ILETRS_m_FWD</v>
      </c>
      <c r="H604" s="1" t="str">
        <f>_xlfn.XLOOKUP(SC_enz[[#This Row],[name_dir]],RT_gsm[Column3],RT_gsm[Column3],"")</f>
        <v>ILETRS_m_FWD</v>
      </c>
      <c r="I604" s="1" t="str">
        <f>_xlfn.XLOOKUP(SC_enz[[#This Row],[name_dir]],sc_gsm[Column3],sc_gsm[Column3],"")</f>
        <v>ILETRS_m_FWD</v>
      </c>
    </row>
    <row r="605" spans="1:9" ht="16" x14ac:dyDescent="0.2">
      <c r="A605" t="s">
        <v>1148</v>
      </c>
      <c r="B605" t="s">
        <v>3902</v>
      </c>
      <c r="C605" t="s">
        <v>1149</v>
      </c>
      <c r="D605" t="s">
        <v>1150</v>
      </c>
      <c r="E605" t="s">
        <v>7</v>
      </c>
      <c r="G605" s="1" t="str">
        <f>SC_enz[[#This Row],[rxn_src]]&amp;"_"&amp;SC_enz[[#This Row],[dir]]</f>
        <v>IPDDI_c_FWD</v>
      </c>
      <c r="H605" s="1" t="str">
        <f>_xlfn.XLOOKUP(SC_enz[[#This Row],[name_dir]],RT_gsm[Column3],RT_gsm[Column3],"")</f>
        <v>IPDDI_c_FWD</v>
      </c>
      <c r="I605" s="1" t="str">
        <f>_xlfn.XLOOKUP(SC_enz[[#This Row],[name_dir]],sc_gsm[Column3],sc_gsm[Column3],"")</f>
        <v>IPDDI_c_FWD</v>
      </c>
    </row>
    <row r="606" spans="1:9" ht="16" x14ac:dyDescent="0.2">
      <c r="A606" t="s">
        <v>1148</v>
      </c>
      <c r="B606" t="s">
        <v>3903</v>
      </c>
      <c r="C606" t="s">
        <v>1149</v>
      </c>
      <c r="D606" t="s">
        <v>1150</v>
      </c>
      <c r="E606" t="s">
        <v>7</v>
      </c>
      <c r="G606" s="1" t="str">
        <f>SC_enz[[#This Row],[rxn_src]]&amp;"_"&amp;SC_enz[[#This Row],[dir]]</f>
        <v>IPDDI_c_REV</v>
      </c>
      <c r="H606" s="1" t="str">
        <f>_xlfn.XLOOKUP(SC_enz[[#This Row],[name_dir]],RT_gsm[Column3],RT_gsm[Column3],"")</f>
        <v>IPDDI_c_REV</v>
      </c>
      <c r="I606" s="1" t="str">
        <f>_xlfn.XLOOKUP(SC_enz[[#This Row],[name_dir]],sc_gsm[Column3],sc_gsm[Column3],"")</f>
        <v>IPDDI_c_REV</v>
      </c>
    </row>
    <row r="607" spans="1:9" ht="16" x14ac:dyDescent="0.2">
      <c r="A607" t="s">
        <v>1151</v>
      </c>
      <c r="B607" t="s">
        <v>3902</v>
      </c>
      <c r="C607" t="s">
        <v>208</v>
      </c>
      <c r="D607" t="s">
        <v>209</v>
      </c>
      <c r="E607" t="s">
        <v>7</v>
      </c>
      <c r="G607" s="1" t="str">
        <f>SC_enz[[#This Row],[rxn_src]]&amp;"_"&amp;SC_enz[[#This Row],[dir]]</f>
        <v>KARA2i_m_FWD</v>
      </c>
      <c r="H607" s="1" t="str">
        <f>_xlfn.XLOOKUP(SC_enz[[#This Row],[name_dir]],RT_gsm[Column3],RT_gsm[Column3],"")</f>
        <v>KARA2i_m_FWD</v>
      </c>
      <c r="I607" s="1" t="str">
        <f>_xlfn.XLOOKUP(SC_enz[[#This Row],[name_dir]],sc_gsm[Column3],sc_gsm[Column3],"")</f>
        <v>KARA2i_m_FWD</v>
      </c>
    </row>
    <row r="608" spans="1:9" ht="16" x14ac:dyDescent="0.2">
      <c r="A608" t="s">
        <v>1152</v>
      </c>
      <c r="B608" t="s">
        <v>3902</v>
      </c>
      <c r="C608" t="s">
        <v>102</v>
      </c>
      <c r="D608" t="s">
        <v>103</v>
      </c>
      <c r="E608" t="s">
        <v>7</v>
      </c>
      <c r="G608" s="1" t="str">
        <f>SC_enz[[#This Row],[rxn_src]]&amp;"_"&amp;SC_enz[[#This Row],[dir]]</f>
        <v>KYN_c_FWD</v>
      </c>
      <c r="H608" s="1" t="str">
        <f>_xlfn.XLOOKUP(SC_enz[[#This Row],[name_dir]],RT_gsm[Column3],RT_gsm[Column3],"")</f>
        <v>KYN_c_FWD</v>
      </c>
      <c r="I608" s="1" t="str">
        <f>_xlfn.XLOOKUP(SC_enz[[#This Row],[name_dir]],sc_gsm[Column3],sc_gsm[Column3],"")</f>
        <v>KYN_c_FWD</v>
      </c>
    </row>
    <row r="609" spans="1:9" ht="16" x14ac:dyDescent="0.2">
      <c r="A609" t="s">
        <v>1153</v>
      </c>
      <c r="B609" t="s">
        <v>3902</v>
      </c>
      <c r="C609" t="s">
        <v>1154</v>
      </c>
      <c r="D609" t="s">
        <v>1155</v>
      </c>
      <c r="E609" t="s">
        <v>7</v>
      </c>
      <c r="G609" s="1" t="str">
        <f>SC_enz[[#This Row],[rxn_src]]&amp;"_"&amp;SC_enz[[#This Row],[dir]]</f>
        <v>KYN3OX_c_FWD</v>
      </c>
      <c r="H609" s="1" t="str">
        <f>_xlfn.XLOOKUP(SC_enz[[#This Row],[name_dir]],RT_gsm[Column3],RT_gsm[Column3],"")</f>
        <v>KYN3OX_c_FWD</v>
      </c>
      <c r="I609" s="1" t="str">
        <f>_xlfn.XLOOKUP(SC_enz[[#This Row],[name_dir]],sc_gsm[Column3],sc_gsm[Column3],"")</f>
        <v>KYN3OX_c_FWD</v>
      </c>
    </row>
    <row r="610" spans="1:9" ht="16" x14ac:dyDescent="0.2">
      <c r="A610" t="s">
        <v>1156</v>
      </c>
      <c r="B610" t="s">
        <v>3902</v>
      </c>
      <c r="C610" t="s">
        <v>26</v>
      </c>
      <c r="D610" t="s">
        <v>27</v>
      </c>
      <c r="E610" t="s">
        <v>7</v>
      </c>
      <c r="G610" s="1" t="str">
        <f>SC_enz[[#This Row],[rxn_src]]&amp;"_"&amp;SC_enz[[#This Row],[dir]]</f>
        <v>PHCD_m_FWD</v>
      </c>
      <c r="H610" s="1" t="str">
        <f>_xlfn.XLOOKUP(SC_enz[[#This Row],[name_dir]],RT_gsm[Column3],RT_gsm[Column3],"")</f>
        <v/>
      </c>
      <c r="I610" s="1" t="str">
        <f>_xlfn.XLOOKUP(SC_enz[[#This Row],[name_dir]],sc_gsm[Column3],sc_gsm[Column3],"")</f>
        <v>PHCD_m_FWD</v>
      </c>
    </row>
    <row r="611" spans="1:9" ht="16" x14ac:dyDescent="0.2">
      <c r="A611" t="s">
        <v>1156</v>
      </c>
      <c r="B611" t="s">
        <v>3903</v>
      </c>
      <c r="C611" t="s">
        <v>26</v>
      </c>
      <c r="D611" t="s">
        <v>27</v>
      </c>
      <c r="E611" t="s">
        <v>7</v>
      </c>
      <c r="G611" s="1" t="str">
        <f>SC_enz[[#This Row],[rxn_src]]&amp;"_"&amp;SC_enz[[#This Row],[dir]]</f>
        <v>PHCD_m_REV</v>
      </c>
      <c r="H611" s="1" t="str">
        <f>_xlfn.XLOOKUP(SC_enz[[#This Row],[name_dir]],RT_gsm[Column3],RT_gsm[Column3],"")</f>
        <v>PHCD_m_REV</v>
      </c>
      <c r="I611" s="1" t="str">
        <f>_xlfn.XLOOKUP(SC_enz[[#This Row],[name_dir]],sc_gsm[Column3],sc_gsm[Column3],"")</f>
        <v>PHCD_m_REV</v>
      </c>
    </row>
    <row r="612" spans="1:9" ht="16" x14ac:dyDescent="0.2">
      <c r="A612" t="s">
        <v>1157</v>
      </c>
      <c r="B612" t="s">
        <v>3902</v>
      </c>
      <c r="C612" t="s">
        <v>26</v>
      </c>
      <c r="D612" t="s">
        <v>27</v>
      </c>
      <c r="E612" t="s">
        <v>7</v>
      </c>
      <c r="G612" s="1" t="str">
        <f>SC_enz[[#This Row],[rxn_src]]&amp;"_"&amp;SC_enz[[#This Row],[dir]]</f>
        <v>4HGLSD_m_FWD</v>
      </c>
      <c r="H612" s="1" t="str">
        <f>_xlfn.XLOOKUP(SC_enz[[#This Row],[name_dir]],RT_gsm[Column3],RT_gsm[Column3],"")</f>
        <v/>
      </c>
      <c r="I612" s="1" t="str">
        <f>_xlfn.XLOOKUP(SC_enz[[#This Row],[name_dir]],sc_gsm[Column3],sc_gsm[Column3],"")</f>
        <v>4HGLSD_m_FWD</v>
      </c>
    </row>
    <row r="613" spans="1:9" ht="16" x14ac:dyDescent="0.2">
      <c r="A613" t="s">
        <v>1157</v>
      </c>
      <c r="B613" t="s">
        <v>3903</v>
      </c>
      <c r="C613" t="s">
        <v>26</v>
      </c>
      <c r="D613" t="s">
        <v>27</v>
      </c>
      <c r="E613" t="s">
        <v>7</v>
      </c>
      <c r="G613" s="1" t="str">
        <f>SC_enz[[#This Row],[rxn_src]]&amp;"_"&amp;SC_enz[[#This Row],[dir]]</f>
        <v>4HGLSD_m_REV</v>
      </c>
      <c r="H613" s="1" t="str">
        <f>_xlfn.XLOOKUP(SC_enz[[#This Row],[name_dir]],RT_gsm[Column3],RT_gsm[Column3],"")</f>
        <v>4HGLSD_m_REV</v>
      </c>
      <c r="I613" s="1" t="str">
        <f>_xlfn.XLOOKUP(SC_enz[[#This Row],[name_dir]],sc_gsm[Column3],sc_gsm[Column3],"")</f>
        <v>4HGLSD_m_REV</v>
      </c>
    </row>
    <row r="614" spans="1:9" ht="16" x14ac:dyDescent="0.2">
      <c r="A614" t="s">
        <v>1158</v>
      </c>
      <c r="B614" t="s">
        <v>3902</v>
      </c>
      <c r="C614" t="s">
        <v>1159</v>
      </c>
      <c r="D614" t="s">
        <v>1160</v>
      </c>
      <c r="E614" t="s">
        <v>7</v>
      </c>
      <c r="G614" s="1" t="str">
        <f>SC_enz[[#This Row],[rxn_src]]&amp;"_"&amp;SC_enz[[#This Row],[dir]]</f>
        <v>ALATA_L_m_FWD</v>
      </c>
      <c r="H614" s="1" t="str">
        <f>_xlfn.XLOOKUP(SC_enz[[#This Row],[name_dir]],RT_gsm[Column3],RT_gsm[Column3],"")</f>
        <v>ALATA_L_m_FWD</v>
      </c>
      <c r="I614" s="1" t="str">
        <f>_xlfn.XLOOKUP(SC_enz[[#This Row],[name_dir]],sc_gsm[Column3],sc_gsm[Column3],"")</f>
        <v>ALATA_L_m_FWD</v>
      </c>
    </row>
    <row r="615" spans="1:9" ht="16" x14ac:dyDescent="0.2">
      <c r="A615" t="s">
        <v>1158</v>
      </c>
      <c r="B615" t="s">
        <v>3903</v>
      </c>
      <c r="C615" t="s">
        <v>1159</v>
      </c>
      <c r="D615" t="s">
        <v>1160</v>
      </c>
      <c r="E615" t="s">
        <v>7</v>
      </c>
      <c r="G615" s="1" t="str">
        <f>SC_enz[[#This Row],[rxn_src]]&amp;"_"&amp;SC_enz[[#This Row],[dir]]</f>
        <v>ALATA_L_m_REV</v>
      </c>
      <c r="H615" s="1" t="str">
        <f>_xlfn.XLOOKUP(SC_enz[[#This Row],[name_dir]],RT_gsm[Column3],RT_gsm[Column3],"")</f>
        <v>ALATA_L_m_REV</v>
      </c>
      <c r="I615" s="1" t="str">
        <f>_xlfn.XLOOKUP(SC_enz[[#This Row],[name_dir]],sc_gsm[Column3],sc_gsm[Column3],"")</f>
        <v>ALATA_L_m_REV</v>
      </c>
    </row>
    <row r="616" spans="1:9" ht="16" x14ac:dyDescent="0.2">
      <c r="A616" t="s">
        <v>1161</v>
      </c>
      <c r="B616" t="s">
        <v>3902</v>
      </c>
      <c r="C616" t="s">
        <v>1162</v>
      </c>
      <c r="D616" t="s">
        <v>1163</v>
      </c>
      <c r="E616" t="s">
        <v>7</v>
      </c>
      <c r="G616" s="1" t="str">
        <f>SC_enz[[#This Row],[rxn_src]]&amp;"_"&amp;SC_enz[[#This Row],[dir]]</f>
        <v>THRA2_c_FWD</v>
      </c>
      <c r="H616" s="1" t="str">
        <f>_xlfn.XLOOKUP(SC_enz[[#This Row],[name_dir]],RT_gsm[Column3],RT_gsm[Column3],"")</f>
        <v>THRA2_c_FWD</v>
      </c>
      <c r="I616" s="1" t="str">
        <f>_xlfn.XLOOKUP(SC_enz[[#This Row],[name_dir]],sc_gsm[Column3],sc_gsm[Column3],"")</f>
        <v>THRA2_c_FWD</v>
      </c>
    </row>
    <row r="617" spans="1:9" ht="16" x14ac:dyDescent="0.2">
      <c r="A617" t="s">
        <v>1164</v>
      </c>
      <c r="B617" t="s">
        <v>3902</v>
      </c>
      <c r="C617" t="s">
        <v>1165</v>
      </c>
      <c r="D617" t="s">
        <v>1166</v>
      </c>
      <c r="E617" t="s">
        <v>7</v>
      </c>
      <c r="G617" s="1" t="str">
        <f>SC_enz[[#This Row],[rxn_src]]&amp;"_"&amp;SC_enz[[#This Row],[dir]]</f>
        <v>ATHRDHr_c_FWD</v>
      </c>
      <c r="H617" s="1" t="str">
        <f>_xlfn.XLOOKUP(SC_enz[[#This Row],[name_dir]],RT_gsm[Column3],RT_gsm[Column3],"")</f>
        <v>ATHRDHr_c_FWD</v>
      </c>
      <c r="I617" s="1" t="str">
        <f>_xlfn.XLOOKUP(SC_enz[[#This Row],[name_dir]],sc_gsm[Column3],sc_gsm[Column3],"")</f>
        <v>ATHRDHr_c_FWD</v>
      </c>
    </row>
    <row r="618" spans="1:9" ht="16" x14ac:dyDescent="0.2">
      <c r="A618" t="s">
        <v>1164</v>
      </c>
      <c r="B618" t="s">
        <v>3903</v>
      </c>
      <c r="C618" t="s">
        <v>1165</v>
      </c>
      <c r="D618" t="s">
        <v>1166</v>
      </c>
      <c r="E618" t="s">
        <v>7</v>
      </c>
      <c r="G618" s="1" t="str">
        <f>SC_enz[[#This Row],[rxn_src]]&amp;"_"&amp;SC_enz[[#This Row],[dir]]</f>
        <v>ATHRDHr_c_REV</v>
      </c>
      <c r="H618" s="1" t="str">
        <f>_xlfn.XLOOKUP(SC_enz[[#This Row],[name_dir]],RT_gsm[Column3],RT_gsm[Column3],"")</f>
        <v>ATHRDHr_c_REV</v>
      </c>
      <c r="I618" s="1" t="str">
        <f>_xlfn.XLOOKUP(SC_enz[[#This Row],[name_dir]],sc_gsm[Column3],sc_gsm[Column3],"")</f>
        <v>ATHRDHr_c_REV</v>
      </c>
    </row>
    <row r="619" spans="1:9" ht="16" x14ac:dyDescent="0.2">
      <c r="A619" t="s">
        <v>1167</v>
      </c>
      <c r="B619" t="s">
        <v>3902</v>
      </c>
      <c r="C619" t="s">
        <v>1168</v>
      </c>
      <c r="D619" t="s">
        <v>1169</v>
      </c>
      <c r="E619" t="s">
        <v>12</v>
      </c>
      <c r="F619" t="s">
        <v>1170</v>
      </c>
      <c r="G619" s="1" t="str">
        <f>SC_enz[[#This Row],[rxn_src]]&amp;"_"&amp;SC_enz[[#This Row],[dir]]</f>
        <v>ASNN_c_FWD</v>
      </c>
      <c r="H619" s="1" t="str">
        <f>_xlfn.XLOOKUP(SC_enz[[#This Row],[name_dir]],RT_gsm[Column3],RT_gsm[Column3],"")</f>
        <v/>
      </c>
      <c r="I619" s="1" t="str">
        <f>_xlfn.XLOOKUP(SC_enz[[#This Row],[name_dir]],sc_gsm[Column3],sc_gsm[Column3],"")</f>
        <v>ASNN_c_FWD</v>
      </c>
    </row>
    <row r="620" spans="1:9" ht="16" x14ac:dyDescent="0.2">
      <c r="A620" t="s">
        <v>1171</v>
      </c>
      <c r="B620" t="s">
        <v>3902</v>
      </c>
      <c r="C620" t="s">
        <v>1172</v>
      </c>
      <c r="D620" t="s">
        <v>1173</v>
      </c>
      <c r="E620" t="s">
        <v>7</v>
      </c>
      <c r="G620" s="1" t="str">
        <f>SC_enz[[#This Row],[rxn_src]]&amp;"_"&amp;SC_enz[[#This Row],[dir]]</f>
        <v>ASNN_e_FWD</v>
      </c>
      <c r="H620" s="1" t="str">
        <f>_xlfn.XLOOKUP(SC_enz[[#This Row],[name_dir]],RT_gsm[Column3],RT_gsm[Column3],"")</f>
        <v>ASNN_e_FWD</v>
      </c>
      <c r="I620" s="1" t="str">
        <f>_xlfn.XLOOKUP(SC_enz[[#This Row],[name_dir]],sc_gsm[Column3],sc_gsm[Column3],"")</f>
        <v>ASNN_e_FWD</v>
      </c>
    </row>
    <row r="621" spans="1:9" ht="16" x14ac:dyDescent="0.2">
      <c r="A621" t="s">
        <v>1171</v>
      </c>
      <c r="B621" t="s">
        <v>3902</v>
      </c>
      <c r="C621" t="s">
        <v>1174</v>
      </c>
      <c r="D621" t="s">
        <v>1175</v>
      </c>
      <c r="E621" t="s">
        <v>7</v>
      </c>
      <c r="G621" s="1" t="str">
        <f>SC_enz[[#This Row],[rxn_src]]&amp;"_"&amp;SC_enz[[#This Row],[dir]]</f>
        <v>ASNN_e_FWD</v>
      </c>
      <c r="H621" s="1" t="str">
        <f>_xlfn.XLOOKUP(SC_enz[[#This Row],[name_dir]],RT_gsm[Column3],RT_gsm[Column3],"")</f>
        <v>ASNN_e_FWD</v>
      </c>
      <c r="I621" s="1" t="str">
        <f>_xlfn.XLOOKUP(SC_enz[[#This Row],[name_dir]],sc_gsm[Column3],sc_gsm[Column3],"")</f>
        <v>ASNN_e_FWD</v>
      </c>
    </row>
    <row r="622" spans="1:9" ht="16" x14ac:dyDescent="0.2">
      <c r="A622" t="s">
        <v>1171</v>
      </c>
      <c r="B622" t="s">
        <v>3902</v>
      </c>
      <c r="C622" t="s">
        <v>1176</v>
      </c>
      <c r="D622" t="s">
        <v>1177</v>
      </c>
      <c r="E622" t="s">
        <v>7</v>
      </c>
      <c r="G622" s="1" t="str">
        <f>SC_enz[[#This Row],[rxn_src]]&amp;"_"&amp;SC_enz[[#This Row],[dir]]</f>
        <v>ASNN_e_FWD</v>
      </c>
      <c r="H622" s="1" t="str">
        <f>_xlfn.XLOOKUP(SC_enz[[#This Row],[name_dir]],RT_gsm[Column3],RT_gsm[Column3],"")</f>
        <v>ASNN_e_FWD</v>
      </c>
      <c r="I622" s="1" t="str">
        <f>_xlfn.XLOOKUP(SC_enz[[#This Row],[name_dir]],sc_gsm[Column3],sc_gsm[Column3],"")</f>
        <v>ASNN_e_FWD</v>
      </c>
    </row>
    <row r="623" spans="1:9" ht="16" x14ac:dyDescent="0.2">
      <c r="A623" t="s">
        <v>1171</v>
      </c>
      <c r="B623" t="s">
        <v>3902</v>
      </c>
      <c r="C623" t="s">
        <v>1178</v>
      </c>
      <c r="D623" t="s">
        <v>1179</v>
      </c>
      <c r="E623" t="s">
        <v>7</v>
      </c>
      <c r="G623" s="1" t="str">
        <f>SC_enz[[#This Row],[rxn_src]]&amp;"_"&amp;SC_enz[[#This Row],[dir]]</f>
        <v>ASNN_e_FWD</v>
      </c>
      <c r="H623" s="1" t="str">
        <f>_xlfn.XLOOKUP(SC_enz[[#This Row],[name_dir]],RT_gsm[Column3],RT_gsm[Column3],"")</f>
        <v>ASNN_e_FWD</v>
      </c>
      <c r="I623" s="1" t="str">
        <f>_xlfn.XLOOKUP(SC_enz[[#This Row],[name_dir]],sc_gsm[Column3],sc_gsm[Column3],"")</f>
        <v>ASNN_e_FWD</v>
      </c>
    </row>
    <row r="624" spans="1:9" ht="16" x14ac:dyDescent="0.2">
      <c r="A624" t="s">
        <v>1180</v>
      </c>
      <c r="B624" t="s">
        <v>3902</v>
      </c>
      <c r="C624" t="s">
        <v>501</v>
      </c>
      <c r="D624" t="s">
        <v>502</v>
      </c>
      <c r="E624" t="s">
        <v>7</v>
      </c>
      <c r="G624" s="1" t="str">
        <f>SC_enz[[#This Row],[rxn_src]]&amp;"_"&amp;SC_enz[[#This Row],[dir]]</f>
        <v>EGHLAT_m_FWD</v>
      </c>
      <c r="H624" s="1" t="str">
        <f>_xlfn.XLOOKUP(SC_enz[[#This Row],[name_dir]],RT_gsm[Column3],RT_gsm[Column3],"")</f>
        <v>EGHLAT_m_FWD</v>
      </c>
      <c r="I624" s="1" t="str">
        <f>_xlfn.XLOOKUP(SC_enz[[#This Row],[name_dir]],sc_gsm[Column3],sc_gsm[Column3],"")</f>
        <v>EGHLAT_m_FWD</v>
      </c>
    </row>
    <row r="625" spans="1:9" ht="16" x14ac:dyDescent="0.2">
      <c r="A625" t="s">
        <v>1181</v>
      </c>
      <c r="B625" t="s">
        <v>3902</v>
      </c>
      <c r="C625" t="s">
        <v>1182</v>
      </c>
      <c r="D625" t="s">
        <v>1183</v>
      </c>
      <c r="E625" t="s">
        <v>7</v>
      </c>
      <c r="G625" s="1" t="str">
        <f>SC_enz[[#This Row],[rxn_src]]&amp;"_"&amp;SC_enz[[#This Row],[dir]]</f>
        <v>HPRORy_c_FWD</v>
      </c>
      <c r="H625" s="1" t="str">
        <f>_xlfn.XLOOKUP(SC_enz[[#This Row],[name_dir]],RT_gsm[Column3],RT_gsm[Column3],"")</f>
        <v>HPRORy_c_FWD</v>
      </c>
      <c r="I625" s="1" t="str">
        <f>_xlfn.XLOOKUP(SC_enz[[#This Row],[name_dir]],sc_gsm[Column3],sc_gsm[Column3],"")</f>
        <v>HPRORy_c_FWD</v>
      </c>
    </row>
    <row r="626" spans="1:9" ht="16" x14ac:dyDescent="0.2">
      <c r="A626" t="s">
        <v>1184</v>
      </c>
      <c r="B626" t="s">
        <v>3902</v>
      </c>
      <c r="C626" t="s">
        <v>351</v>
      </c>
      <c r="D626" t="s">
        <v>352</v>
      </c>
      <c r="E626" t="s">
        <v>7</v>
      </c>
      <c r="G626" s="1" t="str">
        <f>SC_enz[[#This Row],[rxn_src]]&amp;"_"&amp;SC_enz[[#This Row],[dir]]</f>
        <v>LALDO3_c_FWD</v>
      </c>
      <c r="H626" s="1" t="str">
        <f>_xlfn.XLOOKUP(SC_enz[[#This Row],[name_dir]],RT_gsm[Column3],RT_gsm[Column3],"")</f>
        <v>LALDO3_c_FWD</v>
      </c>
      <c r="I626" s="1" t="str">
        <f>_xlfn.XLOOKUP(SC_enz[[#This Row],[name_dir]],sc_gsm[Column3],sc_gsm[Column3],"")</f>
        <v>LALDO3_c_FWD</v>
      </c>
    </row>
    <row r="627" spans="1:9" ht="16" x14ac:dyDescent="0.2">
      <c r="A627" t="s">
        <v>1184</v>
      </c>
      <c r="B627" t="s">
        <v>3902</v>
      </c>
      <c r="C627" t="s">
        <v>1185</v>
      </c>
      <c r="D627" t="s">
        <v>1186</v>
      </c>
      <c r="E627" t="s">
        <v>7</v>
      </c>
      <c r="G627" s="1" t="str">
        <f>SC_enz[[#This Row],[rxn_src]]&amp;"_"&amp;SC_enz[[#This Row],[dir]]</f>
        <v>LALDO3_c_FWD</v>
      </c>
      <c r="H627" s="1" t="str">
        <f>_xlfn.XLOOKUP(SC_enz[[#This Row],[name_dir]],RT_gsm[Column3],RT_gsm[Column3],"")</f>
        <v>LALDO3_c_FWD</v>
      </c>
      <c r="I627" s="1" t="str">
        <f>_xlfn.XLOOKUP(SC_enz[[#This Row],[name_dir]],sc_gsm[Column3],sc_gsm[Column3],"")</f>
        <v>LALDO3_c_FWD</v>
      </c>
    </row>
    <row r="628" spans="1:9" ht="16" x14ac:dyDescent="0.2">
      <c r="A628" t="s">
        <v>1187</v>
      </c>
      <c r="B628" t="s">
        <v>3902</v>
      </c>
      <c r="C628" t="s">
        <v>1188</v>
      </c>
      <c r="D628" t="s">
        <v>1189</v>
      </c>
      <c r="E628" t="s">
        <v>7</v>
      </c>
      <c r="G628" s="1" t="str">
        <f>SC_enz[[#This Row],[rxn_src]]&amp;"_"&amp;SC_enz[[#This Row],[dir]]</f>
        <v>SERD_L_c_FWD</v>
      </c>
      <c r="H628" s="1" t="str">
        <f>_xlfn.XLOOKUP(SC_enz[[#This Row],[name_dir]],RT_gsm[Column3],RT_gsm[Column3],"")</f>
        <v>SERD_L_c_FWD</v>
      </c>
      <c r="I628" s="1" t="str">
        <f>_xlfn.XLOOKUP(SC_enz[[#This Row],[name_dir]],sc_gsm[Column3],sc_gsm[Column3],"")</f>
        <v>SERD_L_c_FWD</v>
      </c>
    </row>
    <row r="629" spans="1:9" ht="16" x14ac:dyDescent="0.2">
      <c r="A629" t="s">
        <v>1190</v>
      </c>
      <c r="B629" t="s">
        <v>3902</v>
      </c>
      <c r="C629" t="s">
        <v>1165</v>
      </c>
      <c r="D629" t="s">
        <v>1166</v>
      </c>
      <c r="E629" t="s">
        <v>7</v>
      </c>
      <c r="G629" s="1" t="str">
        <f>SC_enz[[#This Row],[rxn_src]]&amp;"_"&amp;SC_enz[[#This Row],[dir]]</f>
        <v>LSERDHi_c_FWD</v>
      </c>
      <c r="H629" s="1" t="str">
        <f>_xlfn.XLOOKUP(SC_enz[[#This Row],[name_dir]],RT_gsm[Column3],RT_gsm[Column3],"")</f>
        <v>LSERDHi_c_FWD</v>
      </c>
      <c r="I629" s="1" t="str">
        <f>_xlfn.XLOOKUP(SC_enz[[#This Row],[name_dir]],sc_gsm[Column3],sc_gsm[Column3],"")</f>
        <v>LSERDHi_c_FWD</v>
      </c>
    </row>
    <row r="630" spans="1:9" ht="16" x14ac:dyDescent="0.2">
      <c r="A630" t="s">
        <v>1191</v>
      </c>
      <c r="B630" t="s">
        <v>3902</v>
      </c>
      <c r="C630" t="s">
        <v>691</v>
      </c>
      <c r="D630" t="s">
        <v>692</v>
      </c>
      <c r="E630" t="s">
        <v>7</v>
      </c>
      <c r="G630" s="1" t="str">
        <f>SC_enz[[#This Row],[rxn_src]]&amp;"_"&amp;SC_enz[[#This Row],[dir]]</f>
        <v>SBTD_L_c_FWD</v>
      </c>
      <c r="H630" s="1" t="str">
        <f>_xlfn.XLOOKUP(SC_enz[[#This Row],[name_dir]],RT_gsm[Column3],RT_gsm[Column3],"")</f>
        <v>SBTD_L_c_FWD</v>
      </c>
      <c r="I630" s="1" t="str">
        <f>_xlfn.XLOOKUP(SC_enz[[#This Row],[name_dir]],sc_gsm[Column3],sc_gsm[Column3],"")</f>
        <v>SBTD_L_c_FWD</v>
      </c>
    </row>
    <row r="631" spans="1:9" ht="16" x14ac:dyDescent="0.2">
      <c r="A631" t="s">
        <v>1192</v>
      </c>
      <c r="B631" t="s">
        <v>3902</v>
      </c>
      <c r="C631" t="s">
        <v>1188</v>
      </c>
      <c r="D631" t="s">
        <v>1189</v>
      </c>
      <c r="E631" t="s">
        <v>7</v>
      </c>
      <c r="G631" s="1" t="str">
        <f>SC_enz[[#This Row],[rxn_src]]&amp;"_"&amp;SC_enz[[#This Row],[dir]]</f>
        <v>THRD_L_c_FWD</v>
      </c>
      <c r="H631" s="1" t="str">
        <f>_xlfn.XLOOKUP(SC_enz[[#This Row],[name_dir]],RT_gsm[Column3],RT_gsm[Column3],"")</f>
        <v/>
      </c>
      <c r="I631" s="1" t="str">
        <f>_xlfn.XLOOKUP(SC_enz[[#This Row],[name_dir]],sc_gsm[Column3],sc_gsm[Column3],"")</f>
        <v>THRD_L_c_FWD</v>
      </c>
    </row>
    <row r="632" spans="1:9" ht="16" x14ac:dyDescent="0.2">
      <c r="A632" t="s">
        <v>1193</v>
      </c>
      <c r="B632" t="s">
        <v>3902</v>
      </c>
      <c r="C632" t="s">
        <v>1188</v>
      </c>
      <c r="D632" t="s">
        <v>1189</v>
      </c>
      <c r="E632" t="s">
        <v>7</v>
      </c>
      <c r="G632" s="1" t="str">
        <f>SC_enz[[#This Row],[rxn_src]]&amp;"_"&amp;SC_enz[[#This Row],[dir]]</f>
        <v>THRD_L_m_FWD</v>
      </c>
      <c r="H632" s="1" t="str">
        <f>_xlfn.XLOOKUP(SC_enz[[#This Row],[name_dir]],RT_gsm[Column3],RT_gsm[Column3],"")</f>
        <v>THRD_L_m_FWD</v>
      </c>
      <c r="I632" s="1" t="str">
        <f>_xlfn.XLOOKUP(SC_enz[[#This Row],[name_dir]],sc_gsm[Column3],sc_gsm[Column3],"")</f>
        <v>THRD_L_m_FWD</v>
      </c>
    </row>
    <row r="633" spans="1:9" ht="16" x14ac:dyDescent="0.2">
      <c r="A633" t="s">
        <v>1194</v>
      </c>
      <c r="B633" t="s">
        <v>3902</v>
      </c>
      <c r="C633" t="s">
        <v>1195</v>
      </c>
      <c r="D633" t="s">
        <v>1196</v>
      </c>
      <c r="E633" t="s">
        <v>7</v>
      </c>
      <c r="G633" s="1" t="str">
        <f>SC_enz[[#This Row],[rxn_src]]&amp;"_"&amp;SC_enz[[#This Row],[dir]]</f>
        <v>TRPO2_c_FWD</v>
      </c>
      <c r="H633" s="1" t="str">
        <f>_xlfn.XLOOKUP(SC_enz[[#This Row],[name_dir]],RT_gsm[Column3],RT_gsm[Column3],"")</f>
        <v>TRPO2_c_FWD</v>
      </c>
      <c r="I633" s="1" t="str">
        <f>_xlfn.XLOOKUP(SC_enz[[#This Row],[name_dir]],sc_gsm[Column3],sc_gsm[Column3],"")</f>
        <v>TRPO2_c_FWD</v>
      </c>
    </row>
    <row r="634" spans="1:9" ht="16" x14ac:dyDescent="0.2">
      <c r="A634" t="s">
        <v>1197</v>
      </c>
      <c r="B634" t="s">
        <v>3902</v>
      </c>
      <c r="C634" t="s">
        <v>1198</v>
      </c>
      <c r="D634" t="s">
        <v>1199</v>
      </c>
      <c r="E634" t="s">
        <v>7</v>
      </c>
      <c r="G634" s="1" t="str">
        <f>SC_enz[[#This Row],[rxn_src]]&amp;"_"&amp;SC_enz[[#This Row],[dir]]</f>
        <v>TYRNFT_c_FWD</v>
      </c>
      <c r="H634" s="1" t="str">
        <f>_xlfn.XLOOKUP(SC_enz[[#This Row],[name_dir]],RT_gsm[Column3],RT_gsm[Column3],"")</f>
        <v/>
      </c>
      <c r="I634" s="1" t="str">
        <f>_xlfn.XLOOKUP(SC_enz[[#This Row],[name_dir]],sc_gsm[Column3],sc_gsm[Column3],"")</f>
        <v>TYRNFT_c_FWD</v>
      </c>
    </row>
    <row r="635" spans="1:9" ht="16" x14ac:dyDescent="0.2">
      <c r="A635" t="s">
        <v>1200</v>
      </c>
      <c r="B635" t="s">
        <v>3902</v>
      </c>
      <c r="C635" t="s">
        <v>1185</v>
      </c>
      <c r="D635" t="s">
        <v>1186</v>
      </c>
      <c r="E635" t="s">
        <v>7</v>
      </c>
      <c r="G635" s="1" t="str">
        <f>SC_enz[[#This Row],[rxn_src]]&amp;"_"&amp;SC_enz[[#This Row],[dir]]</f>
        <v>LCADi_c_FWD</v>
      </c>
      <c r="H635" s="1" t="str">
        <f>_xlfn.XLOOKUP(SC_enz[[#This Row],[name_dir]],RT_gsm[Column3],RT_gsm[Column3],"")</f>
        <v>LCADi_c_FWD</v>
      </c>
      <c r="I635" s="1" t="str">
        <f>_xlfn.XLOOKUP(SC_enz[[#This Row],[name_dir]],sc_gsm[Column3],sc_gsm[Column3],"")</f>
        <v>LCADi_c_FWD</v>
      </c>
    </row>
    <row r="636" spans="1:9" ht="16" x14ac:dyDescent="0.2">
      <c r="A636" t="s">
        <v>1201</v>
      </c>
      <c r="B636" t="s">
        <v>3902</v>
      </c>
      <c r="C636" t="s">
        <v>1202</v>
      </c>
      <c r="D636" t="s">
        <v>1203</v>
      </c>
      <c r="E636" t="s">
        <v>7</v>
      </c>
      <c r="G636" s="1" t="str">
        <f>SC_enz[[#This Row],[rxn_src]]&amp;"_"&amp;SC_enz[[#This Row],[dir]]</f>
        <v>LGTHL_c_FWD</v>
      </c>
      <c r="H636" s="1" t="str">
        <f>_xlfn.XLOOKUP(SC_enz[[#This Row],[name_dir]],RT_gsm[Column3],RT_gsm[Column3],"")</f>
        <v>LGTHL_c_FWD</v>
      </c>
      <c r="I636" s="1" t="str">
        <f>_xlfn.XLOOKUP(SC_enz[[#This Row],[name_dir]],sc_gsm[Column3],sc_gsm[Column3],"")</f>
        <v>LGTHL_c_FWD</v>
      </c>
    </row>
    <row r="637" spans="1:9" ht="16" x14ac:dyDescent="0.2">
      <c r="A637" t="s">
        <v>1204</v>
      </c>
      <c r="B637" t="s">
        <v>3902</v>
      </c>
      <c r="C637" t="s">
        <v>1205</v>
      </c>
      <c r="D637" t="s">
        <v>1206</v>
      </c>
      <c r="E637" t="s">
        <v>7</v>
      </c>
      <c r="G637" s="1" t="str">
        <f>SC_enz[[#This Row],[rxn_src]]&amp;"_"&amp;SC_enz[[#This Row],[dir]]</f>
        <v>LNSTLS_c_FWD</v>
      </c>
      <c r="H637" s="1" t="str">
        <f>_xlfn.XLOOKUP(SC_enz[[#This Row],[name_dir]],RT_gsm[Column3],RT_gsm[Column3],"")</f>
        <v>LNSTLS_c_FWD</v>
      </c>
      <c r="I637" s="1" t="str">
        <f>_xlfn.XLOOKUP(SC_enz[[#This Row],[name_dir]],sc_gsm[Column3],sc_gsm[Column3],"")</f>
        <v>LNSTLS_c_FWD</v>
      </c>
    </row>
    <row r="638" spans="1:9" ht="16" x14ac:dyDescent="0.2">
      <c r="A638" t="s">
        <v>1207</v>
      </c>
      <c r="B638" t="s">
        <v>3902</v>
      </c>
      <c r="C638" t="s">
        <v>56</v>
      </c>
      <c r="D638" t="s">
        <v>57</v>
      </c>
      <c r="E638" t="s">
        <v>7</v>
      </c>
      <c r="G638" s="1" t="str">
        <f>SC_enz[[#This Row],[rxn_src]]&amp;"_"&amp;SC_enz[[#This Row],[dir]]</f>
        <v>LEUTA_c_FWD</v>
      </c>
      <c r="H638" s="1" t="str">
        <f>_xlfn.XLOOKUP(SC_enz[[#This Row],[name_dir]],RT_gsm[Column3],RT_gsm[Column3],"")</f>
        <v>LEUTA_c_FWD</v>
      </c>
      <c r="I638" s="1" t="str">
        <f>_xlfn.XLOOKUP(SC_enz[[#This Row],[name_dir]],sc_gsm[Column3],sc_gsm[Column3],"")</f>
        <v>LEUTA_c_FWD</v>
      </c>
    </row>
    <row r="639" spans="1:9" ht="16" x14ac:dyDescent="0.2">
      <c r="A639" t="s">
        <v>1207</v>
      </c>
      <c r="B639" t="s">
        <v>3903</v>
      </c>
      <c r="C639" t="s">
        <v>56</v>
      </c>
      <c r="D639" t="s">
        <v>57</v>
      </c>
      <c r="E639" t="s">
        <v>7</v>
      </c>
      <c r="G639" s="1" t="str">
        <f>SC_enz[[#This Row],[rxn_src]]&amp;"_"&amp;SC_enz[[#This Row],[dir]]</f>
        <v>LEUTA_c_REV</v>
      </c>
      <c r="H639" s="1" t="str">
        <f>_xlfn.XLOOKUP(SC_enz[[#This Row],[name_dir]],RT_gsm[Column3],RT_gsm[Column3],"")</f>
        <v>LEUTA_c_REV</v>
      </c>
      <c r="I639" s="1" t="str">
        <f>_xlfn.XLOOKUP(SC_enz[[#This Row],[name_dir]],sc_gsm[Column3],sc_gsm[Column3],"")</f>
        <v>LEUTA_c_REV</v>
      </c>
    </row>
    <row r="640" spans="1:9" ht="16" x14ac:dyDescent="0.2">
      <c r="A640" t="s">
        <v>1208</v>
      </c>
      <c r="B640" t="s">
        <v>3902</v>
      </c>
      <c r="C640" t="s">
        <v>54</v>
      </c>
      <c r="D640" t="s">
        <v>55</v>
      </c>
      <c r="E640" t="s">
        <v>7</v>
      </c>
      <c r="G640" s="1" t="str">
        <f>SC_enz[[#This Row],[rxn_src]]&amp;"_"&amp;SC_enz[[#This Row],[dir]]</f>
        <v>LEUTA_m_FWD</v>
      </c>
      <c r="H640" s="1" t="str">
        <f>_xlfn.XLOOKUP(SC_enz[[#This Row],[name_dir]],RT_gsm[Column3],RT_gsm[Column3],"")</f>
        <v>LEUTA_m_FWD</v>
      </c>
      <c r="I640" s="1" t="str">
        <f>_xlfn.XLOOKUP(SC_enz[[#This Row],[name_dir]],sc_gsm[Column3],sc_gsm[Column3],"")</f>
        <v>LEUTA_m_FWD</v>
      </c>
    </row>
    <row r="641" spans="1:9" ht="16" x14ac:dyDescent="0.2">
      <c r="A641" t="s">
        <v>1208</v>
      </c>
      <c r="B641" t="s">
        <v>3903</v>
      </c>
      <c r="C641" t="s">
        <v>54</v>
      </c>
      <c r="D641" t="s">
        <v>55</v>
      </c>
      <c r="E641" t="s">
        <v>7</v>
      </c>
      <c r="G641" s="1" t="str">
        <f>SC_enz[[#This Row],[rxn_src]]&amp;"_"&amp;SC_enz[[#This Row],[dir]]</f>
        <v>LEUTA_m_REV</v>
      </c>
      <c r="H641" s="1" t="str">
        <f>_xlfn.XLOOKUP(SC_enz[[#This Row],[name_dir]],RT_gsm[Column3],RT_gsm[Column3],"")</f>
        <v>LEUTA_m_REV</v>
      </c>
      <c r="I641" s="1" t="str">
        <f>_xlfn.XLOOKUP(SC_enz[[#This Row],[name_dir]],sc_gsm[Column3],sc_gsm[Column3],"")</f>
        <v>LEUTA_m_REV</v>
      </c>
    </row>
    <row r="642" spans="1:9" ht="16" x14ac:dyDescent="0.2">
      <c r="A642" t="s">
        <v>1209</v>
      </c>
      <c r="B642" t="s">
        <v>3902</v>
      </c>
      <c r="C642" t="s">
        <v>1210</v>
      </c>
      <c r="D642" t="s">
        <v>1211</v>
      </c>
      <c r="E642" t="s">
        <v>7</v>
      </c>
      <c r="G642" s="1" t="str">
        <f>SC_enz[[#This Row],[rxn_src]]&amp;"_"&amp;SC_enz[[#This Row],[dir]]</f>
        <v>LEUTRS_c_FWD</v>
      </c>
      <c r="H642" s="1" t="str">
        <f>_xlfn.XLOOKUP(SC_enz[[#This Row],[name_dir]],RT_gsm[Column3],RT_gsm[Column3],"")</f>
        <v>LEUTRS_c_FWD</v>
      </c>
      <c r="I642" s="1" t="str">
        <f>_xlfn.XLOOKUP(SC_enz[[#This Row],[name_dir]],sc_gsm[Column3],sc_gsm[Column3],"")</f>
        <v>LEUTRS_c_FWD</v>
      </c>
    </row>
    <row r="643" spans="1:9" ht="16" x14ac:dyDescent="0.2">
      <c r="A643" t="s">
        <v>1212</v>
      </c>
      <c r="B643" t="s">
        <v>3902</v>
      </c>
      <c r="C643" t="s">
        <v>1213</v>
      </c>
      <c r="D643" t="s">
        <v>1214</v>
      </c>
      <c r="E643" t="s">
        <v>7</v>
      </c>
      <c r="G643" s="1" t="str">
        <f>SC_enz[[#This Row],[rxn_src]]&amp;"_"&amp;SC_enz[[#This Row],[dir]]</f>
        <v>LEUTRS_m_FWD</v>
      </c>
      <c r="H643" s="1" t="str">
        <f>_xlfn.XLOOKUP(SC_enz[[#This Row],[name_dir]],RT_gsm[Column3],RT_gsm[Column3],"")</f>
        <v/>
      </c>
      <c r="I643" s="1" t="str">
        <f>_xlfn.XLOOKUP(SC_enz[[#This Row],[name_dir]],sc_gsm[Column3],sc_gsm[Column3],"")</f>
        <v>LEUTRS_m_FWD</v>
      </c>
    </row>
    <row r="644" spans="1:9" ht="16" x14ac:dyDescent="0.2">
      <c r="A644" t="s">
        <v>1215</v>
      </c>
      <c r="B644" t="s">
        <v>3902</v>
      </c>
      <c r="C644" t="s">
        <v>1216</v>
      </c>
      <c r="D644" t="s">
        <v>1217</v>
      </c>
      <c r="E644" t="s">
        <v>7</v>
      </c>
      <c r="G644" s="1" t="str">
        <f>SC_enz[[#This Row],[rxn_src]]&amp;"_"&amp;SC_enz[[#This Row],[dir]]</f>
        <v>LYSTRS_c_FWD</v>
      </c>
      <c r="H644" s="1" t="str">
        <f>_xlfn.XLOOKUP(SC_enz[[#This Row],[name_dir]],RT_gsm[Column3],RT_gsm[Column3],"")</f>
        <v>LYSTRS_c_FWD</v>
      </c>
      <c r="I644" s="1" t="str">
        <f>_xlfn.XLOOKUP(SC_enz[[#This Row],[name_dir]],sc_gsm[Column3],sc_gsm[Column3],"")</f>
        <v>LYSTRS_c_FWD</v>
      </c>
    </row>
    <row r="645" spans="1:9" ht="16" x14ac:dyDescent="0.2">
      <c r="A645" t="s">
        <v>1218</v>
      </c>
      <c r="B645" t="s">
        <v>3902</v>
      </c>
      <c r="C645" t="s">
        <v>1219</v>
      </c>
      <c r="D645" t="s">
        <v>1220</v>
      </c>
      <c r="E645" t="s">
        <v>7</v>
      </c>
      <c r="G645" s="1" t="str">
        <f>SC_enz[[#This Row],[rxn_src]]&amp;"_"&amp;SC_enz[[#This Row],[dir]]</f>
        <v>LYSTRS_m_FWD</v>
      </c>
      <c r="H645" s="1" t="str">
        <f>_xlfn.XLOOKUP(SC_enz[[#This Row],[name_dir]],RT_gsm[Column3],RT_gsm[Column3],"")</f>
        <v/>
      </c>
      <c r="I645" s="1" t="str">
        <f>_xlfn.XLOOKUP(SC_enz[[#This Row],[name_dir]],sc_gsm[Column3],sc_gsm[Column3],"")</f>
        <v>LYSTRS_m_FWD</v>
      </c>
    </row>
    <row r="646" spans="1:9" ht="16" x14ac:dyDescent="0.2">
      <c r="A646" t="s">
        <v>1221</v>
      </c>
      <c r="B646" t="s">
        <v>3902</v>
      </c>
      <c r="C646" t="s">
        <v>1222</v>
      </c>
      <c r="D646" t="s">
        <v>1223</v>
      </c>
      <c r="E646" t="s">
        <v>7</v>
      </c>
      <c r="G646" s="1" t="str">
        <f>SC_enz[[#This Row],[rxn_src]]&amp;"_"&amp;SC_enz[[#This Row],[dir]]</f>
        <v>MDH_m_FWD</v>
      </c>
      <c r="H646" s="1" t="str">
        <f>_xlfn.XLOOKUP(SC_enz[[#This Row],[name_dir]],RT_gsm[Column3],RT_gsm[Column3],"")</f>
        <v>MDH_m_FWD</v>
      </c>
      <c r="I646" s="1" t="str">
        <f>_xlfn.XLOOKUP(SC_enz[[#This Row],[name_dir]],sc_gsm[Column3],sc_gsm[Column3],"")</f>
        <v>MDH_m_FWD</v>
      </c>
    </row>
    <row r="647" spans="1:9" ht="16" x14ac:dyDescent="0.2">
      <c r="A647" t="s">
        <v>1221</v>
      </c>
      <c r="B647" t="s">
        <v>3903</v>
      </c>
      <c r="C647" t="s">
        <v>1222</v>
      </c>
      <c r="D647" t="s">
        <v>1223</v>
      </c>
      <c r="E647" t="s">
        <v>7</v>
      </c>
      <c r="G647" s="1" t="str">
        <f>SC_enz[[#This Row],[rxn_src]]&amp;"_"&amp;SC_enz[[#This Row],[dir]]</f>
        <v>MDH_m_REV</v>
      </c>
      <c r="H647" s="1" t="str">
        <f>_xlfn.XLOOKUP(SC_enz[[#This Row],[name_dir]],RT_gsm[Column3],RT_gsm[Column3],"")</f>
        <v>MDH_m_REV</v>
      </c>
      <c r="I647" s="1" t="str">
        <f>_xlfn.XLOOKUP(SC_enz[[#This Row],[name_dir]],sc_gsm[Column3],sc_gsm[Column3],"")</f>
        <v>MDH_m_REV</v>
      </c>
    </row>
    <row r="648" spans="1:9" ht="16" x14ac:dyDescent="0.2">
      <c r="A648" t="s">
        <v>1224</v>
      </c>
      <c r="B648" t="s">
        <v>3902</v>
      </c>
      <c r="C648" t="s">
        <v>1225</v>
      </c>
      <c r="D648" t="s">
        <v>1226</v>
      </c>
      <c r="E648" t="s">
        <v>7</v>
      </c>
      <c r="G648" s="1" t="str">
        <f>SC_enz[[#This Row],[rxn_src]]&amp;"_"&amp;SC_enz[[#This Row],[dir]]</f>
        <v>MDH_c_FWD</v>
      </c>
      <c r="H648" s="1" t="str">
        <f>_xlfn.XLOOKUP(SC_enz[[#This Row],[name_dir]],RT_gsm[Column3],RT_gsm[Column3],"")</f>
        <v>MDH_c_FWD</v>
      </c>
      <c r="I648" s="1" t="str">
        <f>_xlfn.XLOOKUP(SC_enz[[#This Row],[name_dir]],sc_gsm[Column3],sc_gsm[Column3],"")</f>
        <v>MDH_c_FWD</v>
      </c>
    </row>
    <row r="649" spans="1:9" ht="16" x14ac:dyDescent="0.2">
      <c r="A649" t="s">
        <v>1224</v>
      </c>
      <c r="B649" t="s">
        <v>3903</v>
      </c>
      <c r="C649" t="s">
        <v>1225</v>
      </c>
      <c r="D649" t="s">
        <v>1226</v>
      </c>
      <c r="E649" t="s">
        <v>7</v>
      </c>
      <c r="G649" s="1" t="str">
        <f>SC_enz[[#This Row],[rxn_src]]&amp;"_"&amp;SC_enz[[#This Row],[dir]]</f>
        <v>MDH_c_REV</v>
      </c>
      <c r="H649" s="1" t="str">
        <f>_xlfn.XLOOKUP(SC_enz[[#This Row],[name_dir]],RT_gsm[Column3],RT_gsm[Column3],"")</f>
        <v>MDH_c_REV</v>
      </c>
      <c r="I649" s="1" t="str">
        <f>_xlfn.XLOOKUP(SC_enz[[#This Row],[name_dir]],sc_gsm[Column3],sc_gsm[Column3],"")</f>
        <v>MDH_c_REV</v>
      </c>
    </row>
    <row r="650" spans="1:9" ht="16" x14ac:dyDescent="0.2">
      <c r="A650" t="s">
        <v>1227</v>
      </c>
      <c r="B650" t="s">
        <v>3902</v>
      </c>
      <c r="C650" t="s">
        <v>1228</v>
      </c>
      <c r="D650" t="s">
        <v>1229</v>
      </c>
      <c r="E650" t="s">
        <v>7</v>
      </c>
      <c r="G650" s="1" t="str">
        <f>SC_enz[[#This Row],[rxn_src]]&amp;"_"&amp;SC_enz[[#This Row],[dir]]</f>
        <v>MDH_x_FWD</v>
      </c>
      <c r="H650" s="1" t="str">
        <f>_xlfn.XLOOKUP(SC_enz[[#This Row],[name_dir]],RT_gsm[Column3],RT_gsm[Column3],"")</f>
        <v/>
      </c>
      <c r="I650" s="1" t="str">
        <f>_xlfn.XLOOKUP(SC_enz[[#This Row],[name_dir]],sc_gsm[Column3],sc_gsm[Column3],"")</f>
        <v>MDH_x_FWD</v>
      </c>
    </row>
    <row r="651" spans="1:9" ht="16" x14ac:dyDescent="0.2">
      <c r="A651" t="s">
        <v>1227</v>
      </c>
      <c r="B651" t="s">
        <v>3903</v>
      </c>
      <c r="C651" t="s">
        <v>1228</v>
      </c>
      <c r="D651" t="s">
        <v>1229</v>
      </c>
      <c r="E651" t="s">
        <v>7</v>
      </c>
      <c r="G651" s="1" t="str">
        <f>SC_enz[[#This Row],[rxn_src]]&amp;"_"&amp;SC_enz[[#This Row],[dir]]</f>
        <v>MDH_x_REV</v>
      </c>
      <c r="H651" s="1" t="str">
        <f>_xlfn.XLOOKUP(SC_enz[[#This Row],[name_dir]],RT_gsm[Column3],RT_gsm[Column3],"")</f>
        <v/>
      </c>
      <c r="I651" s="1" t="str">
        <f>_xlfn.XLOOKUP(SC_enz[[#This Row],[name_dir]],sc_gsm[Column3],sc_gsm[Column3],"")</f>
        <v>MDH_x_REV</v>
      </c>
    </row>
    <row r="652" spans="1:9" ht="16" x14ac:dyDescent="0.2">
      <c r="A652" t="s">
        <v>1230</v>
      </c>
      <c r="B652" t="s">
        <v>3902</v>
      </c>
      <c r="C652" t="s">
        <v>1231</v>
      </c>
      <c r="D652" t="s">
        <v>1232</v>
      </c>
      <c r="E652" t="s">
        <v>12</v>
      </c>
      <c r="F652" t="s">
        <v>1233</v>
      </c>
      <c r="G652" s="1" t="str">
        <f>SC_enz[[#This Row],[rxn_src]]&amp;"_"&amp;SC_enz[[#This Row],[dir]]</f>
        <v>MALS_c_FWD</v>
      </c>
      <c r="H652" s="1" t="str">
        <f>_xlfn.XLOOKUP(SC_enz[[#This Row],[name_dir]],RT_gsm[Column3],RT_gsm[Column3],"")</f>
        <v>MALS_c_FWD</v>
      </c>
      <c r="I652" s="1" t="str">
        <f>_xlfn.XLOOKUP(SC_enz[[#This Row],[name_dir]],sc_gsm[Column3],sc_gsm[Column3],"")</f>
        <v>MALS_c_FWD</v>
      </c>
    </row>
    <row r="653" spans="1:9" ht="16" x14ac:dyDescent="0.2">
      <c r="A653" t="s">
        <v>1230</v>
      </c>
      <c r="B653" t="s">
        <v>3902</v>
      </c>
      <c r="C653" t="s">
        <v>1234</v>
      </c>
      <c r="D653" t="s">
        <v>1235</v>
      </c>
      <c r="E653" t="s">
        <v>12</v>
      </c>
      <c r="F653" t="s">
        <v>1233</v>
      </c>
      <c r="G653" s="1" t="str">
        <f>SC_enz[[#This Row],[rxn_src]]&amp;"_"&amp;SC_enz[[#This Row],[dir]]</f>
        <v>MALS_c_FWD</v>
      </c>
      <c r="H653" s="1" t="str">
        <f>_xlfn.XLOOKUP(SC_enz[[#This Row],[name_dir]],RT_gsm[Column3],RT_gsm[Column3],"")</f>
        <v>MALS_c_FWD</v>
      </c>
      <c r="I653" s="1" t="str">
        <f>_xlfn.XLOOKUP(SC_enz[[#This Row],[name_dir]],sc_gsm[Column3],sc_gsm[Column3],"")</f>
        <v>MALS_c_FWD</v>
      </c>
    </row>
    <row r="654" spans="1:9" ht="16" x14ac:dyDescent="0.2">
      <c r="A654" t="s">
        <v>1236</v>
      </c>
      <c r="B654" t="s">
        <v>3902</v>
      </c>
      <c r="C654" t="s">
        <v>1231</v>
      </c>
      <c r="D654" t="s">
        <v>1232</v>
      </c>
      <c r="E654" t="s">
        <v>12</v>
      </c>
      <c r="F654" t="s">
        <v>1233</v>
      </c>
      <c r="G654" s="1" t="str">
        <f>SC_enz[[#This Row],[rxn_src]]&amp;"_"&amp;SC_enz[[#This Row],[dir]]</f>
        <v>MALS_x_FWD</v>
      </c>
      <c r="H654" s="1" t="str">
        <f>_xlfn.XLOOKUP(SC_enz[[#This Row],[name_dir]],RT_gsm[Column3],RT_gsm[Column3],"")</f>
        <v/>
      </c>
      <c r="I654" s="1" t="str">
        <f>_xlfn.XLOOKUP(SC_enz[[#This Row],[name_dir]],sc_gsm[Column3],sc_gsm[Column3],"")</f>
        <v>MALS_x_FWD</v>
      </c>
    </row>
    <row r="655" spans="1:9" ht="16" x14ac:dyDescent="0.2">
      <c r="A655" t="s">
        <v>1237</v>
      </c>
      <c r="B655" t="s">
        <v>3902</v>
      </c>
      <c r="C655" t="s">
        <v>1238</v>
      </c>
      <c r="D655" t="s">
        <v>1239</v>
      </c>
      <c r="E655" t="s">
        <v>7</v>
      </c>
      <c r="G655" s="1" t="str">
        <f>SC_enz[[#This Row],[rxn_src]]&amp;"_"&amp;SC_enz[[#This Row],[dir]]</f>
        <v>ME1_m_FWD</v>
      </c>
      <c r="H655" s="1" t="str">
        <f>_xlfn.XLOOKUP(SC_enz[[#This Row],[name_dir]],RT_gsm[Column3],RT_gsm[Column3],"")</f>
        <v>ME1_m_FWD</v>
      </c>
      <c r="I655" s="1" t="str">
        <f>_xlfn.XLOOKUP(SC_enz[[#This Row],[name_dir]],sc_gsm[Column3],sc_gsm[Column3],"")</f>
        <v>ME1_m_FWD</v>
      </c>
    </row>
    <row r="656" spans="1:9" ht="16" x14ac:dyDescent="0.2">
      <c r="A656" t="s">
        <v>1240</v>
      </c>
      <c r="B656" t="s">
        <v>3902</v>
      </c>
      <c r="C656" t="s">
        <v>1238</v>
      </c>
      <c r="D656" t="s">
        <v>1239</v>
      </c>
      <c r="E656" t="s">
        <v>7</v>
      </c>
      <c r="G656" s="1" t="str">
        <f>SC_enz[[#This Row],[rxn_src]]&amp;"_"&amp;SC_enz[[#This Row],[dir]]</f>
        <v>ME2_m_FWD</v>
      </c>
      <c r="H656" s="1" t="str">
        <f>_xlfn.XLOOKUP(SC_enz[[#This Row],[name_dir]],RT_gsm[Column3],RT_gsm[Column3],"")</f>
        <v>ME2_m_FWD</v>
      </c>
      <c r="I656" s="1" t="str">
        <f>_xlfn.XLOOKUP(SC_enz[[#This Row],[name_dir]],sc_gsm[Column3],sc_gsm[Column3],"")</f>
        <v>ME2_m_FWD</v>
      </c>
    </row>
    <row r="657" spans="1:9" ht="16" x14ac:dyDescent="0.2">
      <c r="A657" t="s">
        <v>1241</v>
      </c>
      <c r="B657" t="s">
        <v>3902</v>
      </c>
      <c r="C657" t="s">
        <v>1242</v>
      </c>
      <c r="D657" t="s">
        <v>1243</v>
      </c>
      <c r="E657" t="s">
        <v>7</v>
      </c>
      <c r="G657" s="1" t="str">
        <f>SC_enz[[#This Row],[rxn_src]]&amp;"_"&amp;SC_enz[[#This Row],[dir]]</f>
        <v>MAN1PT_c_FWD</v>
      </c>
      <c r="H657" s="1" t="str">
        <f>_xlfn.XLOOKUP(SC_enz[[#This Row],[name_dir]],RT_gsm[Column3],RT_gsm[Column3],"")</f>
        <v>MAN1PT_c_FWD</v>
      </c>
      <c r="I657" s="1" t="str">
        <f>_xlfn.XLOOKUP(SC_enz[[#This Row],[name_dir]],sc_gsm[Column3],sc_gsm[Column3],"")</f>
        <v>MAN1PT_c_FWD</v>
      </c>
    </row>
    <row r="658" spans="1:9" ht="16" x14ac:dyDescent="0.2">
      <c r="A658" t="s">
        <v>1244</v>
      </c>
      <c r="B658" t="s">
        <v>3902</v>
      </c>
      <c r="C658" t="s">
        <v>1245</v>
      </c>
      <c r="D658" t="s">
        <v>1246</v>
      </c>
      <c r="E658" t="s">
        <v>7</v>
      </c>
      <c r="G658" s="1" t="str">
        <f>SC_enz[[#This Row],[rxn_src]]&amp;"_"&amp;SC_enz[[#This Row],[dir]]</f>
        <v>MAN6PI_c_FWD</v>
      </c>
      <c r="H658" s="1" t="str">
        <f>_xlfn.XLOOKUP(SC_enz[[#This Row],[name_dir]],RT_gsm[Column3],RT_gsm[Column3],"")</f>
        <v>MAN6PI_c_FWD</v>
      </c>
      <c r="I658" s="1" t="str">
        <f>_xlfn.XLOOKUP(SC_enz[[#This Row],[name_dir]],sc_gsm[Column3],sc_gsm[Column3],"")</f>
        <v>MAN6PI_c_FWD</v>
      </c>
    </row>
    <row r="659" spans="1:9" ht="16" x14ac:dyDescent="0.2">
      <c r="A659" t="s">
        <v>1244</v>
      </c>
      <c r="B659" t="s">
        <v>3903</v>
      </c>
      <c r="C659" t="s">
        <v>1245</v>
      </c>
      <c r="D659" t="s">
        <v>1246</v>
      </c>
      <c r="E659" t="s">
        <v>7</v>
      </c>
      <c r="G659" s="1" t="str">
        <f>SC_enz[[#This Row],[rxn_src]]&amp;"_"&amp;SC_enz[[#This Row],[dir]]</f>
        <v>MAN6PI_c_REV</v>
      </c>
      <c r="H659" s="1" t="str">
        <f>_xlfn.XLOOKUP(SC_enz[[#This Row],[name_dir]],RT_gsm[Column3],RT_gsm[Column3],"")</f>
        <v>MAN6PI_c_REV</v>
      </c>
      <c r="I659" s="1" t="str">
        <f>_xlfn.XLOOKUP(SC_enz[[#This Row],[name_dir]],sc_gsm[Column3],sc_gsm[Column3],"")</f>
        <v>MAN6PI_c_REV</v>
      </c>
    </row>
    <row r="660" spans="1:9" ht="16" x14ac:dyDescent="0.2">
      <c r="A660" t="s">
        <v>1247</v>
      </c>
      <c r="B660" t="s">
        <v>3902</v>
      </c>
      <c r="C660" t="s">
        <v>827</v>
      </c>
      <c r="D660" t="s">
        <v>828</v>
      </c>
      <c r="E660" t="s">
        <v>7</v>
      </c>
      <c r="G660" s="1" t="str">
        <f>SC_enz[[#This Row],[rxn_src]]&amp;"_"&amp;SC_enz[[#This Row],[dir]]</f>
        <v>MTHFC_m_FWD</v>
      </c>
      <c r="H660" s="1" t="str">
        <f>_xlfn.XLOOKUP(SC_enz[[#This Row],[name_dir]],RT_gsm[Column3],RT_gsm[Column3],"")</f>
        <v>MTHFC_m_FWD</v>
      </c>
      <c r="I660" s="1" t="str">
        <f>_xlfn.XLOOKUP(SC_enz[[#This Row],[name_dir]],sc_gsm[Column3],sc_gsm[Column3],"")</f>
        <v>MTHFC_m_FWD</v>
      </c>
    </row>
    <row r="661" spans="1:9" ht="16" x14ac:dyDescent="0.2">
      <c r="A661" t="s">
        <v>1247</v>
      </c>
      <c r="B661" t="s">
        <v>3903</v>
      </c>
      <c r="C661" t="s">
        <v>827</v>
      </c>
      <c r="D661" t="s">
        <v>828</v>
      </c>
      <c r="E661" t="s">
        <v>7</v>
      </c>
      <c r="G661" s="1" t="str">
        <f>SC_enz[[#This Row],[rxn_src]]&amp;"_"&amp;SC_enz[[#This Row],[dir]]</f>
        <v>MTHFC_m_REV</v>
      </c>
      <c r="H661" s="1" t="str">
        <f>_xlfn.XLOOKUP(SC_enz[[#This Row],[name_dir]],RT_gsm[Column3],RT_gsm[Column3],"")</f>
        <v>MTHFC_m_REV</v>
      </c>
      <c r="I661" s="1" t="str">
        <f>_xlfn.XLOOKUP(SC_enz[[#This Row],[name_dir]],sc_gsm[Column3],sc_gsm[Column3],"")</f>
        <v>MTHFC_m_REV</v>
      </c>
    </row>
    <row r="662" spans="1:9" ht="16" x14ac:dyDescent="0.2">
      <c r="A662" t="s">
        <v>1248</v>
      </c>
      <c r="B662" t="s">
        <v>3902</v>
      </c>
      <c r="C662" t="s">
        <v>824</v>
      </c>
      <c r="D662" t="s">
        <v>825</v>
      </c>
      <c r="E662" t="s">
        <v>7</v>
      </c>
      <c r="G662" s="1" t="str">
        <f>SC_enz[[#This Row],[rxn_src]]&amp;"_"&amp;SC_enz[[#This Row],[dir]]</f>
        <v>MTHFC_c_FWD</v>
      </c>
      <c r="H662" s="1" t="str">
        <f>_xlfn.XLOOKUP(SC_enz[[#This Row],[name_dir]],RT_gsm[Column3],RT_gsm[Column3],"")</f>
        <v>MTHFC_c_FWD</v>
      </c>
      <c r="I662" s="1" t="str">
        <f>_xlfn.XLOOKUP(SC_enz[[#This Row],[name_dir]],sc_gsm[Column3],sc_gsm[Column3],"")</f>
        <v>MTHFC_c_FWD</v>
      </c>
    </row>
    <row r="663" spans="1:9" ht="16" x14ac:dyDescent="0.2">
      <c r="A663" t="s">
        <v>1248</v>
      </c>
      <c r="B663" t="s">
        <v>3903</v>
      </c>
      <c r="C663" t="s">
        <v>824</v>
      </c>
      <c r="D663" t="s">
        <v>825</v>
      </c>
      <c r="E663" t="s">
        <v>7</v>
      </c>
      <c r="G663" s="1" t="str">
        <f>SC_enz[[#This Row],[rxn_src]]&amp;"_"&amp;SC_enz[[#This Row],[dir]]</f>
        <v>MTHFC_c_REV</v>
      </c>
      <c r="H663" s="1" t="str">
        <f>_xlfn.XLOOKUP(SC_enz[[#This Row],[name_dir]],RT_gsm[Column3],RT_gsm[Column3],"")</f>
        <v>MTHFC_c_REV</v>
      </c>
      <c r="I663" s="1" t="str">
        <f>_xlfn.XLOOKUP(SC_enz[[#This Row],[name_dir]],sc_gsm[Column3],sc_gsm[Column3],"")</f>
        <v>MTHFC_c_REV</v>
      </c>
    </row>
    <row r="664" spans="1:9" ht="16" x14ac:dyDescent="0.2">
      <c r="A664" t="s">
        <v>1249</v>
      </c>
      <c r="B664" t="s">
        <v>3902</v>
      </c>
      <c r="C664" t="s">
        <v>1250</v>
      </c>
      <c r="D664" t="s">
        <v>1251</v>
      </c>
      <c r="E664" t="s">
        <v>12</v>
      </c>
      <c r="F664" t="s">
        <v>1252</v>
      </c>
      <c r="G664" s="1" t="str">
        <f>SC_enz[[#This Row],[rxn_src]]&amp;"_"&amp;SC_enz[[#This Row],[dir]]</f>
        <v>METAT_c_FWD</v>
      </c>
      <c r="H664" s="1" t="str">
        <f>_xlfn.XLOOKUP(SC_enz[[#This Row],[name_dir]],RT_gsm[Column3],RT_gsm[Column3],"")</f>
        <v>METAT_c_FWD</v>
      </c>
      <c r="I664" s="1" t="str">
        <f>_xlfn.XLOOKUP(SC_enz[[#This Row],[name_dir]],sc_gsm[Column3],sc_gsm[Column3],"")</f>
        <v>METAT_c_FWD</v>
      </c>
    </row>
    <row r="665" spans="1:9" ht="16" x14ac:dyDescent="0.2">
      <c r="A665" t="s">
        <v>1249</v>
      </c>
      <c r="B665" t="s">
        <v>3902</v>
      </c>
      <c r="C665" t="s">
        <v>1253</v>
      </c>
      <c r="D665" t="s">
        <v>1254</v>
      </c>
      <c r="E665" t="s">
        <v>12</v>
      </c>
      <c r="F665" t="s">
        <v>1252</v>
      </c>
      <c r="G665" s="1" t="str">
        <f>SC_enz[[#This Row],[rxn_src]]&amp;"_"&amp;SC_enz[[#This Row],[dir]]</f>
        <v>METAT_c_FWD</v>
      </c>
      <c r="H665" s="1" t="str">
        <f>_xlfn.XLOOKUP(SC_enz[[#This Row],[name_dir]],RT_gsm[Column3],RT_gsm[Column3],"")</f>
        <v>METAT_c_FWD</v>
      </c>
      <c r="I665" s="1" t="str">
        <f>_xlfn.XLOOKUP(SC_enz[[#This Row],[name_dir]],sc_gsm[Column3],sc_gsm[Column3],"")</f>
        <v>METAT_c_FWD</v>
      </c>
    </row>
    <row r="666" spans="1:9" ht="16" x14ac:dyDescent="0.2">
      <c r="A666" t="s">
        <v>1255</v>
      </c>
      <c r="B666" t="s">
        <v>3902</v>
      </c>
      <c r="C666" t="s">
        <v>179</v>
      </c>
      <c r="D666" t="s">
        <v>180</v>
      </c>
      <c r="E666" t="s">
        <v>7</v>
      </c>
      <c r="G666" s="1" t="str">
        <f>SC_enz[[#This Row],[rxn_src]]&amp;"_"&amp;SC_enz[[#This Row],[dir]]</f>
        <v>METS_c_FWD</v>
      </c>
      <c r="H666" s="1" t="str">
        <f>_xlfn.XLOOKUP(SC_enz[[#This Row],[name_dir]],RT_gsm[Column3],RT_gsm[Column3],"")</f>
        <v>METS_c_FWD</v>
      </c>
      <c r="I666" s="1" t="str">
        <f>_xlfn.XLOOKUP(SC_enz[[#This Row],[name_dir]],sc_gsm[Column3],sc_gsm[Column3],"")</f>
        <v>METS_c_FWD</v>
      </c>
    </row>
    <row r="667" spans="1:9" ht="16" x14ac:dyDescent="0.2">
      <c r="A667" t="s">
        <v>1256</v>
      </c>
      <c r="B667" t="s">
        <v>3902</v>
      </c>
      <c r="C667" t="s">
        <v>1257</v>
      </c>
      <c r="D667" t="s">
        <v>1258</v>
      </c>
      <c r="E667" t="s">
        <v>7</v>
      </c>
      <c r="G667" s="1" t="str">
        <f>SC_enz[[#This Row],[rxn_src]]&amp;"_"&amp;SC_enz[[#This Row],[dir]]</f>
        <v>FMETTRS_m_FWD</v>
      </c>
      <c r="H667" s="1" t="str">
        <f>_xlfn.XLOOKUP(SC_enz[[#This Row],[name_dir]],RT_gsm[Column3],RT_gsm[Column3],"")</f>
        <v>FMETTRS_m_FWD</v>
      </c>
      <c r="I667" s="1" t="str">
        <f>_xlfn.XLOOKUP(SC_enz[[#This Row],[name_dir]],sc_gsm[Column3],sc_gsm[Column3],"")</f>
        <v>FMETTRS_m_FWD</v>
      </c>
    </row>
    <row r="668" spans="1:9" ht="16" x14ac:dyDescent="0.2">
      <c r="A668" t="s">
        <v>1259</v>
      </c>
      <c r="B668" t="s">
        <v>3902</v>
      </c>
      <c r="C668" t="s">
        <v>1260</v>
      </c>
      <c r="D668" t="s">
        <v>1261</v>
      </c>
      <c r="E668" t="s">
        <v>7</v>
      </c>
      <c r="G668" s="1" t="str">
        <f>SC_enz[[#This Row],[rxn_src]]&amp;"_"&amp;SC_enz[[#This Row],[dir]]</f>
        <v>FMETTRS_c_FWD</v>
      </c>
      <c r="H668" s="1" t="str">
        <f>_xlfn.XLOOKUP(SC_enz[[#This Row],[name_dir]],RT_gsm[Column3],RT_gsm[Column3],"")</f>
        <v/>
      </c>
      <c r="I668" s="1" t="str">
        <f>_xlfn.XLOOKUP(SC_enz[[#This Row],[name_dir]],sc_gsm[Column3],sc_gsm[Column3],"")</f>
        <v>FMETTRS_c_FWD</v>
      </c>
    </row>
    <row r="669" spans="1:9" ht="16" x14ac:dyDescent="0.2">
      <c r="A669" t="s">
        <v>1262</v>
      </c>
      <c r="B669" t="s">
        <v>3902</v>
      </c>
      <c r="C669" t="s">
        <v>1263</v>
      </c>
      <c r="D669" t="s">
        <v>1264</v>
      </c>
      <c r="E669" t="s">
        <v>12</v>
      </c>
      <c r="F669" t="s">
        <v>912</v>
      </c>
      <c r="G669" s="1" t="str">
        <f>SC_enz[[#This Row],[rxn_src]]&amp;"_"&amp;SC_enz[[#This Row],[dir]]</f>
        <v>METTRS_c_FWD</v>
      </c>
      <c r="H669" s="1" t="str">
        <f>_xlfn.XLOOKUP(SC_enz[[#This Row],[name_dir]],RT_gsm[Column3],RT_gsm[Column3],"")</f>
        <v>METTRS_c_FWD</v>
      </c>
      <c r="I669" s="1" t="str">
        <f>_xlfn.XLOOKUP(SC_enz[[#This Row],[name_dir]],sc_gsm[Column3],sc_gsm[Column3],"")</f>
        <v>METTRS_c_FWD</v>
      </c>
    </row>
    <row r="670" spans="1:9" ht="16" x14ac:dyDescent="0.2">
      <c r="A670" t="s">
        <v>1265</v>
      </c>
      <c r="B670" t="s">
        <v>3902</v>
      </c>
      <c r="C670" t="s">
        <v>1266</v>
      </c>
      <c r="D670" t="s">
        <v>1267</v>
      </c>
      <c r="E670" t="s">
        <v>7</v>
      </c>
      <c r="G670" s="1" t="str">
        <f>SC_enz[[#This Row],[rxn_src]]&amp;"_"&amp;SC_enz[[#This Row],[dir]]</f>
        <v>METTRS_m_FWD</v>
      </c>
      <c r="H670" s="1" t="str">
        <f>_xlfn.XLOOKUP(SC_enz[[#This Row],[name_dir]],RT_gsm[Column3],RT_gsm[Column3],"")</f>
        <v>METTRS_m_FWD</v>
      </c>
      <c r="I670" s="1" t="str">
        <f>_xlfn.XLOOKUP(SC_enz[[#This Row],[name_dir]],sc_gsm[Column3],sc_gsm[Column3],"")</f>
        <v>METTRS_m_FWD</v>
      </c>
    </row>
    <row r="671" spans="1:9" ht="16" x14ac:dyDescent="0.2">
      <c r="A671" t="s">
        <v>1268</v>
      </c>
      <c r="B671" t="s">
        <v>3902</v>
      </c>
      <c r="C671" t="s">
        <v>1269</v>
      </c>
      <c r="D671" t="s">
        <v>1270</v>
      </c>
      <c r="E671" t="s">
        <v>7</v>
      </c>
      <c r="G671" s="1" t="str">
        <f>SC_enz[[#This Row],[rxn_src]]&amp;"_"&amp;SC_enz[[#This Row],[dir]]</f>
        <v>MTHFD2i_c_FWD</v>
      </c>
      <c r="H671" s="1" t="str">
        <f>_xlfn.XLOOKUP(SC_enz[[#This Row],[name_dir]],RT_gsm[Column3],RT_gsm[Column3],"")</f>
        <v>MTHFD2i_c_FWD</v>
      </c>
      <c r="I671" s="1" t="str">
        <f>_xlfn.XLOOKUP(SC_enz[[#This Row],[name_dir]],sc_gsm[Column3],sc_gsm[Column3],"")</f>
        <v>MTHFD2i_c_FWD</v>
      </c>
    </row>
    <row r="672" spans="1:9" ht="16" x14ac:dyDescent="0.2">
      <c r="A672" t="s">
        <v>1271</v>
      </c>
      <c r="B672" t="s">
        <v>3902</v>
      </c>
      <c r="C672" t="s">
        <v>824</v>
      </c>
      <c r="D672" t="s">
        <v>825</v>
      </c>
      <c r="E672" t="s">
        <v>7</v>
      </c>
      <c r="G672" s="1" t="str">
        <f>SC_enz[[#This Row],[rxn_src]]&amp;"_"&amp;SC_enz[[#This Row],[dir]]</f>
        <v>MTHFD_c_FWD</v>
      </c>
      <c r="H672" s="1" t="str">
        <f>_xlfn.XLOOKUP(SC_enz[[#This Row],[name_dir]],RT_gsm[Column3],RT_gsm[Column3],"")</f>
        <v>MTHFD_c_FWD</v>
      </c>
      <c r="I672" s="1" t="str">
        <f>_xlfn.XLOOKUP(SC_enz[[#This Row],[name_dir]],sc_gsm[Column3],sc_gsm[Column3],"")</f>
        <v>MTHFD_c_FWD</v>
      </c>
    </row>
    <row r="673" spans="1:9" ht="16" x14ac:dyDescent="0.2">
      <c r="A673" t="s">
        <v>1271</v>
      </c>
      <c r="B673" t="s">
        <v>3903</v>
      </c>
      <c r="C673" t="s">
        <v>824</v>
      </c>
      <c r="D673" t="s">
        <v>825</v>
      </c>
      <c r="E673" t="s">
        <v>7</v>
      </c>
      <c r="G673" s="1" t="str">
        <f>SC_enz[[#This Row],[rxn_src]]&amp;"_"&amp;SC_enz[[#This Row],[dir]]</f>
        <v>MTHFD_c_REV</v>
      </c>
      <c r="H673" s="1" t="str">
        <f>_xlfn.XLOOKUP(SC_enz[[#This Row],[name_dir]],RT_gsm[Column3],RT_gsm[Column3],"")</f>
        <v>MTHFD_c_REV</v>
      </c>
      <c r="I673" s="1" t="str">
        <f>_xlfn.XLOOKUP(SC_enz[[#This Row],[name_dir]],sc_gsm[Column3],sc_gsm[Column3],"")</f>
        <v>MTHFD_c_REV</v>
      </c>
    </row>
    <row r="674" spans="1:9" ht="16" x14ac:dyDescent="0.2">
      <c r="A674" t="s">
        <v>1272</v>
      </c>
      <c r="B674" t="s">
        <v>3902</v>
      </c>
      <c r="C674" t="s">
        <v>827</v>
      </c>
      <c r="D674" t="s">
        <v>828</v>
      </c>
      <c r="E674" t="s">
        <v>7</v>
      </c>
      <c r="G674" s="1" t="str">
        <f>SC_enz[[#This Row],[rxn_src]]&amp;"_"&amp;SC_enz[[#This Row],[dir]]</f>
        <v>MTHFD_m_FWD</v>
      </c>
      <c r="H674" s="1" t="str">
        <f>_xlfn.XLOOKUP(SC_enz[[#This Row],[name_dir]],RT_gsm[Column3],RT_gsm[Column3],"")</f>
        <v>MTHFD_m_FWD</v>
      </c>
      <c r="I674" s="1" t="str">
        <f>_xlfn.XLOOKUP(SC_enz[[#This Row],[name_dir]],sc_gsm[Column3],sc_gsm[Column3],"")</f>
        <v>MTHFD_m_FWD</v>
      </c>
    </row>
    <row r="675" spans="1:9" ht="16" x14ac:dyDescent="0.2">
      <c r="A675" t="s">
        <v>1272</v>
      </c>
      <c r="B675" t="s">
        <v>3903</v>
      </c>
      <c r="C675" t="s">
        <v>827</v>
      </c>
      <c r="D675" t="s">
        <v>828</v>
      </c>
      <c r="E675" t="s">
        <v>7</v>
      </c>
      <c r="G675" s="1" t="str">
        <f>SC_enz[[#This Row],[rxn_src]]&amp;"_"&amp;SC_enz[[#This Row],[dir]]</f>
        <v>MTHFD_m_REV</v>
      </c>
      <c r="H675" s="1" t="str">
        <f>_xlfn.XLOOKUP(SC_enz[[#This Row],[name_dir]],RT_gsm[Column3],RT_gsm[Column3],"")</f>
        <v>MTHFD_m_REV</v>
      </c>
      <c r="I675" s="1" t="str">
        <f>_xlfn.XLOOKUP(SC_enz[[#This Row],[name_dir]],sc_gsm[Column3],sc_gsm[Column3],"")</f>
        <v>MTHFD_m_REV</v>
      </c>
    </row>
    <row r="676" spans="1:9" ht="16" x14ac:dyDescent="0.2">
      <c r="A676" t="s">
        <v>1273</v>
      </c>
      <c r="B676" t="s">
        <v>3902</v>
      </c>
      <c r="C676" t="s">
        <v>1274</v>
      </c>
      <c r="D676" t="s">
        <v>1275</v>
      </c>
      <c r="E676" t="s">
        <v>7</v>
      </c>
      <c r="G676" s="1" t="str">
        <f>SC_enz[[#This Row],[rxn_src]]&amp;"_"&amp;SC_enz[[#This Row],[dir]]</f>
        <v>MCITL2_m_FWD</v>
      </c>
      <c r="H676" s="1" t="str">
        <f>_xlfn.XLOOKUP(SC_enz[[#This Row],[name_dir]],RT_gsm[Column3],RT_gsm[Column3],"")</f>
        <v>MCITL2_m_FWD</v>
      </c>
      <c r="I676" s="1" t="str">
        <f>_xlfn.XLOOKUP(SC_enz[[#This Row],[name_dir]],sc_gsm[Column3],sc_gsm[Column3],"")</f>
        <v>MCITL2_m_FWD</v>
      </c>
    </row>
    <row r="677" spans="1:9" ht="16" x14ac:dyDescent="0.2">
      <c r="A677" t="s">
        <v>1276</v>
      </c>
      <c r="B677" t="s">
        <v>3902</v>
      </c>
      <c r="C677" t="s">
        <v>1277</v>
      </c>
      <c r="D677" t="s">
        <v>1278</v>
      </c>
      <c r="E677" t="s">
        <v>7</v>
      </c>
      <c r="G677" s="1" t="str">
        <f>SC_enz[[#This Row],[rxn_src]]&amp;"_"&amp;SC_enz[[#This Row],[dir]]</f>
        <v>MEVK1_c_FWD</v>
      </c>
      <c r="H677" s="1" t="str">
        <f>_xlfn.XLOOKUP(SC_enz[[#This Row],[name_dir]],RT_gsm[Column3],RT_gsm[Column3],"")</f>
        <v>MEVK1_c_FWD</v>
      </c>
      <c r="I677" s="1" t="str">
        <f>_xlfn.XLOOKUP(SC_enz[[#This Row],[name_dir]],sc_gsm[Column3],sc_gsm[Column3],"")</f>
        <v>MEVK1_c_FWD</v>
      </c>
    </row>
    <row r="678" spans="1:9" ht="16" x14ac:dyDescent="0.2">
      <c r="A678" t="s">
        <v>1279</v>
      </c>
      <c r="B678" t="s">
        <v>3902</v>
      </c>
      <c r="C678" t="s">
        <v>1277</v>
      </c>
      <c r="D678" t="s">
        <v>1278</v>
      </c>
      <c r="E678" t="s">
        <v>7</v>
      </c>
      <c r="G678" s="1" t="str">
        <f>SC_enz[[#This Row],[rxn_src]]&amp;"_"&amp;SC_enz[[#This Row],[dir]]</f>
        <v>MEVK2_c_FWD</v>
      </c>
      <c r="H678" s="1" t="str">
        <f>_xlfn.XLOOKUP(SC_enz[[#This Row],[name_dir]],RT_gsm[Column3],RT_gsm[Column3],"")</f>
        <v>MEVK2_c_FWD</v>
      </c>
      <c r="I678" s="1" t="str">
        <f>_xlfn.XLOOKUP(SC_enz[[#This Row],[name_dir]],sc_gsm[Column3],sc_gsm[Column3],"")</f>
        <v>MEVK2_c_FWD</v>
      </c>
    </row>
    <row r="679" spans="1:9" ht="16" x14ac:dyDescent="0.2">
      <c r="A679" t="s">
        <v>1280</v>
      </c>
      <c r="B679" t="s">
        <v>3902</v>
      </c>
      <c r="C679" t="s">
        <v>1277</v>
      </c>
      <c r="D679" t="s">
        <v>1278</v>
      </c>
      <c r="E679" t="s">
        <v>7</v>
      </c>
      <c r="G679" s="1" t="str">
        <f>SC_enz[[#This Row],[rxn_src]]&amp;"_"&amp;SC_enz[[#This Row],[dir]]</f>
        <v>MEVK3_c_FWD</v>
      </c>
      <c r="H679" s="1" t="str">
        <f>_xlfn.XLOOKUP(SC_enz[[#This Row],[name_dir]],RT_gsm[Column3],RT_gsm[Column3],"")</f>
        <v>MEVK3_c_FWD</v>
      </c>
      <c r="I679" s="1" t="str">
        <f>_xlfn.XLOOKUP(SC_enz[[#This Row],[name_dir]],sc_gsm[Column3],sc_gsm[Column3],"")</f>
        <v>MEVK3_c_FWD</v>
      </c>
    </row>
    <row r="680" spans="1:9" ht="16" x14ac:dyDescent="0.2">
      <c r="A680" t="s">
        <v>1281</v>
      </c>
      <c r="B680" t="s">
        <v>3902</v>
      </c>
      <c r="C680" t="s">
        <v>1277</v>
      </c>
      <c r="D680" t="s">
        <v>1278</v>
      </c>
      <c r="E680" t="s">
        <v>7</v>
      </c>
      <c r="G680" s="1" t="str">
        <f>SC_enz[[#This Row],[rxn_src]]&amp;"_"&amp;SC_enz[[#This Row],[dir]]</f>
        <v>MEVK4_c_FWD</v>
      </c>
      <c r="H680" s="1" t="str">
        <f>_xlfn.XLOOKUP(SC_enz[[#This Row],[name_dir]],RT_gsm[Column3],RT_gsm[Column3],"")</f>
        <v>MEVK4_c_FWD</v>
      </c>
      <c r="I680" s="1" t="str">
        <f>_xlfn.XLOOKUP(SC_enz[[#This Row],[name_dir]],sc_gsm[Column3],sc_gsm[Column3],"")</f>
        <v>MEVK4_c_FWD</v>
      </c>
    </row>
    <row r="681" spans="1:9" ht="16" x14ac:dyDescent="0.2">
      <c r="A681" t="s">
        <v>1282</v>
      </c>
      <c r="B681" t="s">
        <v>3902</v>
      </c>
      <c r="C681" t="s">
        <v>1283</v>
      </c>
      <c r="D681" t="s">
        <v>1284</v>
      </c>
      <c r="E681" t="s">
        <v>7</v>
      </c>
      <c r="G681" s="1" t="str">
        <f>SC_enz[[#This Row],[rxn_src]]&amp;"_"&amp;SC_enz[[#This Row],[dir]]</f>
        <v>DPMVD_c_FWD</v>
      </c>
      <c r="H681" s="1" t="str">
        <f>_xlfn.XLOOKUP(SC_enz[[#This Row],[name_dir]],RT_gsm[Column3],RT_gsm[Column3],"")</f>
        <v>DPMVD_c_FWD</v>
      </c>
      <c r="I681" s="1" t="str">
        <f>_xlfn.XLOOKUP(SC_enz[[#This Row],[name_dir]],sc_gsm[Column3],sc_gsm[Column3],"")</f>
        <v>DPMVD_c_FWD</v>
      </c>
    </row>
    <row r="682" spans="1:9" ht="16" x14ac:dyDescent="0.2">
      <c r="A682" t="s">
        <v>1285</v>
      </c>
      <c r="B682" t="s">
        <v>3902</v>
      </c>
      <c r="C682" t="s">
        <v>1286</v>
      </c>
      <c r="D682" t="s">
        <v>1287</v>
      </c>
      <c r="E682" t="s">
        <v>7</v>
      </c>
      <c r="G682" s="1" t="str">
        <f>SC_enz[[#This Row],[rxn_src]]&amp;"_"&amp;SC_enz[[#This Row],[dir]]</f>
        <v>MI1PP_c_FWD</v>
      </c>
      <c r="H682" s="1" t="str">
        <f>_xlfn.XLOOKUP(SC_enz[[#This Row],[name_dir]],RT_gsm[Column3],RT_gsm[Column3],"")</f>
        <v>MI1PP_c_FWD</v>
      </c>
      <c r="I682" s="1" t="str">
        <f>_xlfn.XLOOKUP(SC_enz[[#This Row],[name_dir]],sc_gsm[Column3],sc_gsm[Column3],"")</f>
        <v>MI1PP_c_FWD</v>
      </c>
    </row>
    <row r="683" spans="1:9" ht="16" x14ac:dyDescent="0.2">
      <c r="A683" t="s">
        <v>1285</v>
      </c>
      <c r="B683" t="s">
        <v>3902</v>
      </c>
      <c r="C683" t="s">
        <v>1288</v>
      </c>
      <c r="D683" t="s">
        <v>1289</v>
      </c>
      <c r="E683" t="s">
        <v>7</v>
      </c>
      <c r="G683" s="1" t="str">
        <f>SC_enz[[#This Row],[rxn_src]]&amp;"_"&amp;SC_enz[[#This Row],[dir]]</f>
        <v>MI1PP_c_FWD</v>
      </c>
      <c r="H683" s="1" t="str">
        <f>_xlfn.XLOOKUP(SC_enz[[#This Row],[name_dir]],RT_gsm[Column3],RT_gsm[Column3],"")</f>
        <v>MI1PP_c_FWD</v>
      </c>
      <c r="I683" s="1" t="str">
        <f>_xlfn.XLOOKUP(SC_enz[[#This Row],[name_dir]],sc_gsm[Column3],sc_gsm[Column3],"")</f>
        <v>MI1PP_c_FWD</v>
      </c>
    </row>
    <row r="684" spans="1:9" ht="16" x14ac:dyDescent="0.2">
      <c r="A684" t="s">
        <v>1290</v>
      </c>
      <c r="B684" t="s">
        <v>3902</v>
      </c>
      <c r="C684" t="s">
        <v>1291</v>
      </c>
      <c r="D684" t="s">
        <v>1292</v>
      </c>
      <c r="E684" t="s">
        <v>7</v>
      </c>
      <c r="G684" s="1" t="str">
        <f>SC_enz[[#This Row],[rxn_src]]&amp;"_"&amp;SC_enz[[#This Row],[dir]]</f>
        <v>M1PS_c_FWD</v>
      </c>
      <c r="H684" s="1" t="str">
        <f>_xlfn.XLOOKUP(SC_enz[[#This Row],[name_dir]],RT_gsm[Column3],RT_gsm[Column3],"")</f>
        <v>M1PS_c_FWD</v>
      </c>
      <c r="I684" s="1" t="str">
        <f>_xlfn.XLOOKUP(SC_enz[[#This Row],[name_dir]],sc_gsm[Column3],sc_gsm[Column3],"")</f>
        <v>M1PS_c_FWD</v>
      </c>
    </row>
    <row r="685" spans="1:9" ht="16" x14ac:dyDescent="0.2">
      <c r="A685" t="s">
        <v>1293</v>
      </c>
      <c r="B685" t="s">
        <v>3902</v>
      </c>
      <c r="C685" t="s">
        <v>237</v>
      </c>
      <c r="D685" t="s">
        <v>238</v>
      </c>
      <c r="E685" t="s">
        <v>7</v>
      </c>
      <c r="G685" s="1" t="str">
        <f>SC_enz[[#This Row],[rxn_src]]&amp;"_"&amp;SC_enz[[#This Row],[dir]]</f>
        <v>AGPRi_m_FWD</v>
      </c>
      <c r="H685" s="1" t="str">
        <f>_xlfn.XLOOKUP(SC_enz[[#This Row],[name_dir]],RT_gsm[Column3],RT_gsm[Column3],"")</f>
        <v>AGPRi_m_FWD</v>
      </c>
      <c r="I685" s="1" t="str">
        <f>_xlfn.XLOOKUP(SC_enz[[#This Row],[name_dir]],sc_gsm[Column3],sc_gsm[Column3],"")</f>
        <v>AGPRi_m_FWD</v>
      </c>
    </row>
    <row r="686" spans="1:9" ht="16" x14ac:dyDescent="0.2">
      <c r="A686" t="s">
        <v>1294</v>
      </c>
      <c r="B686" t="s">
        <v>3902</v>
      </c>
      <c r="C686" t="s">
        <v>1295</v>
      </c>
      <c r="D686" t="s">
        <v>1296</v>
      </c>
      <c r="E686" t="s">
        <v>7</v>
      </c>
      <c r="G686" s="1" t="str">
        <f>SC_enz[[#This Row],[rxn_src]]&amp;"_"&amp;SC_enz[[#This Row],[dir]]</f>
        <v>ACGAM6PS_c_FWD</v>
      </c>
      <c r="H686" s="1" t="str">
        <f>_xlfn.XLOOKUP(SC_enz[[#This Row],[name_dir]],RT_gsm[Column3],RT_gsm[Column3],"")</f>
        <v>ACGAM6PS_c_FWD</v>
      </c>
      <c r="I686" s="1" t="str">
        <f>_xlfn.XLOOKUP(SC_enz[[#This Row],[name_dir]],sc_gsm[Column3],sc_gsm[Column3],"")</f>
        <v>ACGAM6PS_c_FWD</v>
      </c>
    </row>
    <row r="687" spans="1:9" ht="16" x14ac:dyDescent="0.2">
      <c r="A687" t="s">
        <v>1294</v>
      </c>
      <c r="B687" t="s">
        <v>3903</v>
      </c>
      <c r="C687" t="s">
        <v>1295</v>
      </c>
      <c r="D687" t="s">
        <v>1296</v>
      </c>
      <c r="E687" t="s">
        <v>7</v>
      </c>
      <c r="G687" s="1" t="str">
        <f>SC_enz[[#This Row],[rxn_src]]&amp;"_"&amp;SC_enz[[#This Row],[dir]]</f>
        <v>ACGAM6PS_c_REV</v>
      </c>
      <c r="H687" s="1" t="str">
        <f>_xlfn.XLOOKUP(SC_enz[[#This Row],[name_dir]],RT_gsm[Column3],RT_gsm[Column3],"")</f>
        <v>ACGAM6PS_c_REV</v>
      </c>
      <c r="I687" s="1" t="str">
        <f>_xlfn.XLOOKUP(SC_enz[[#This Row],[name_dir]],sc_gsm[Column3],sc_gsm[Column3],"")</f>
        <v>ACGAM6PS_c_REV</v>
      </c>
    </row>
    <row r="688" spans="1:9" ht="16" x14ac:dyDescent="0.2">
      <c r="A688" t="s">
        <v>1297</v>
      </c>
      <c r="B688" t="s">
        <v>3902</v>
      </c>
      <c r="C688" t="s">
        <v>1298</v>
      </c>
      <c r="D688" t="s">
        <v>1299</v>
      </c>
      <c r="E688" t="s">
        <v>12</v>
      </c>
      <c r="F688" t="s">
        <v>1300</v>
      </c>
      <c r="G688" s="1" t="str">
        <f>SC_enz[[#This Row],[rxn_src]]&amp;"_"&amp;SC_enz[[#This Row],[dir]]</f>
        <v>ACGS_m_FWD</v>
      </c>
      <c r="H688" s="1" t="str">
        <f>_xlfn.XLOOKUP(SC_enz[[#This Row],[name_dir]],RT_gsm[Column3],RT_gsm[Column3],"")</f>
        <v>ACGS_m_FWD</v>
      </c>
      <c r="I688" s="1" t="str">
        <f>_xlfn.XLOOKUP(SC_enz[[#This Row],[name_dir]],sc_gsm[Column3],sc_gsm[Column3],"")</f>
        <v>ACGS_m_FWD</v>
      </c>
    </row>
    <row r="689" spans="1:9" ht="16" x14ac:dyDescent="0.2">
      <c r="A689" t="s">
        <v>1297</v>
      </c>
      <c r="B689" t="s">
        <v>3903</v>
      </c>
      <c r="C689" t="s">
        <v>1298</v>
      </c>
      <c r="D689" t="s">
        <v>1299</v>
      </c>
      <c r="E689" t="s">
        <v>12</v>
      </c>
      <c r="F689" t="s">
        <v>1300</v>
      </c>
      <c r="G689" s="1" t="str">
        <f>SC_enz[[#This Row],[rxn_src]]&amp;"_"&amp;SC_enz[[#This Row],[dir]]</f>
        <v>ACGS_m_REV</v>
      </c>
      <c r="H689" s="1" t="str">
        <f>_xlfn.XLOOKUP(SC_enz[[#This Row],[name_dir]],RT_gsm[Column3],RT_gsm[Column3],"")</f>
        <v>ACGS_m_REV</v>
      </c>
      <c r="I689" s="1" t="str">
        <f>_xlfn.XLOOKUP(SC_enz[[#This Row],[name_dir]],sc_gsm[Column3],sc_gsm[Column3],"")</f>
        <v>ACGS_m_REV</v>
      </c>
    </row>
    <row r="690" spans="1:9" ht="16" x14ac:dyDescent="0.2">
      <c r="A690" t="s">
        <v>1297</v>
      </c>
      <c r="B690" t="s">
        <v>3902</v>
      </c>
      <c r="C690" t="s">
        <v>1301</v>
      </c>
      <c r="D690" t="s">
        <v>1302</v>
      </c>
      <c r="E690" t="s">
        <v>12</v>
      </c>
      <c r="F690" t="s">
        <v>1303</v>
      </c>
      <c r="G690" s="1" t="str">
        <f>SC_enz[[#This Row],[rxn_src]]&amp;"_"&amp;SC_enz[[#This Row],[dir]]</f>
        <v>ACGS_m_FWD</v>
      </c>
      <c r="H690" s="1" t="str">
        <f>_xlfn.XLOOKUP(SC_enz[[#This Row],[name_dir]],RT_gsm[Column3],RT_gsm[Column3],"")</f>
        <v>ACGS_m_FWD</v>
      </c>
      <c r="I690" s="1" t="str">
        <f>_xlfn.XLOOKUP(SC_enz[[#This Row],[name_dir]],sc_gsm[Column3],sc_gsm[Column3],"")</f>
        <v>ACGS_m_FWD</v>
      </c>
    </row>
    <row r="691" spans="1:9" ht="16" x14ac:dyDescent="0.2">
      <c r="A691" t="s">
        <v>1297</v>
      </c>
      <c r="B691" t="s">
        <v>3903</v>
      </c>
      <c r="C691" t="s">
        <v>1301</v>
      </c>
      <c r="D691" t="s">
        <v>1302</v>
      </c>
      <c r="E691" t="s">
        <v>12</v>
      </c>
      <c r="F691" t="s">
        <v>1303</v>
      </c>
      <c r="G691" s="1" t="str">
        <f>SC_enz[[#This Row],[rxn_src]]&amp;"_"&amp;SC_enz[[#This Row],[dir]]</f>
        <v>ACGS_m_REV</v>
      </c>
      <c r="H691" s="1" t="str">
        <f>_xlfn.XLOOKUP(SC_enz[[#This Row],[name_dir]],RT_gsm[Column3],RT_gsm[Column3],"")</f>
        <v>ACGS_m_REV</v>
      </c>
      <c r="I691" s="1" t="str">
        <f>_xlfn.XLOOKUP(SC_enz[[#This Row],[name_dir]],sc_gsm[Column3],sc_gsm[Column3],"")</f>
        <v>ACGS_m_REV</v>
      </c>
    </row>
    <row r="692" spans="1:9" ht="16" x14ac:dyDescent="0.2">
      <c r="A692" t="s">
        <v>1304</v>
      </c>
      <c r="B692" t="s">
        <v>3902</v>
      </c>
      <c r="C692" t="s">
        <v>1305</v>
      </c>
      <c r="D692" t="s">
        <v>1306</v>
      </c>
      <c r="E692" t="s">
        <v>7</v>
      </c>
      <c r="G692" s="1" t="str">
        <f>SC_enz[[#This Row],[rxn_src]]&amp;"_"&amp;SC_enz[[#This Row],[dir]]</f>
        <v>FKYNH_c_FWD</v>
      </c>
      <c r="H692" s="1" t="str">
        <f>_xlfn.XLOOKUP(SC_enz[[#This Row],[name_dir]],RT_gsm[Column3],RT_gsm[Column3],"")</f>
        <v>FKYNH_c_FWD</v>
      </c>
      <c r="I692" s="1" t="str">
        <f>_xlfn.XLOOKUP(SC_enz[[#This Row],[name_dir]],sc_gsm[Column3],sc_gsm[Column3],"")</f>
        <v>FKYNH_c_FWD</v>
      </c>
    </row>
    <row r="693" spans="1:9" ht="16" x14ac:dyDescent="0.2">
      <c r="A693" t="s">
        <v>1307</v>
      </c>
      <c r="B693" t="s">
        <v>3902</v>
      </c>
      <c r="C693" t="s">
        <v>1308</v>
      </c>
      <c r="D693" t="s">
        <v>1309</v>
      </c>
      <c r="E693" t="s">
        <v>7</v>
      </c>
      <c r="G693" s="1" t="str">
        <f>SC_enz[[#This Row],[rxn_src]]&amp;"_"&amp;SC_enz[[#This Row],[dir]]</f>
        <v>NADDP_x_FWD</v>
      </c>
      <c r="H693" s="1" t="str">
        <f>_xlfn.XLOOKUP(SC_enz[[#This Row],[name_dir]],RT_gsm[Column3],RT_gsm[Column3],"")</f>
        <v>NADDP_x_FWD</v>
      </c>
      <c r="I693" s="1" t="str">
        <f>_xlfn.XLOOKUP(SC_enz[[#This Row],[name_dir]],sc_gsm[Column3],sc_gsm[Column3],"")</f>
        <v>NADDP_x_FWD</v>
      </c>
    </row>
    <row r="694" spans="1:9" ht="16" x14ac:dyDescent="0.2">
      <c r="A694" t="s">
        <v>1310</v>
      </c>
      <c r="B694" t="s">
        <v>3902</v>
      </c>
      <c r="C694" t="s">
        <v>1311</v>
      </c>
      <c r="D694" t="s">
        <v>1312</v>
      </c>
      <c r="E694" t="s">
        <v>7</v>
      </c>
      <c r="G694" s="1" t="str">
        <f>SC_enz[[#This Row],[rxn_src]]&amp;"_"&amp;SC_enz[[#This Row],[dir]]</f>
        <v>NADK_c_FWD</v>
      </c>
      <c r="H694" s="1" t="str">
        <f>_xlfn.XLOOKUP(SC_enz[[#This Row],[name_dir]],RT_gsm[Column3],RT_gsm[Column3],"")</f>
        <v>NADK_c_FWD</v>
      </c>
      <c r="I694" s="1" t="str">
        <f>_xlfn.XLOOKUP(SC_enz[[#This Row],[name_dir]],sc_gsm[Column3],sc_gsm[Column3],"")</f>
        <v>NADK_c_FWD</v>
      </c>
    </row>
    <row r="695" spans="1:9" ht="16" x14ac:dyDescent="0.2">
      <c r="A695" t="s">
        <v>1310</v>
      </c>
      <c r="B695" t="s">
        <v>3902</v>
      </c>
      <c r="C695" t="s">
        <v>1313</v>
      </c>
      <c r="D695" t="s">
        <v>1314</v>
      </c>
      <c r="E695" t="s">
        <v>7</v>
      </c>
      <c r="G695" s="1" t="str">
        <f>SC_enz[[#This Row],[rxn_src]]&amp;"_"&amp;SC_enz[[#This Row],[dir]]</f>
        <v>NADK_c_FWD</v>
      </c>
      <c r="H695" s="1" t="str">
        <f>_xlfn.XLOOKUP(SC_enz[[#This Row],[name_dir]],RT_gsm[Column3],RT_gsm[Column3],"")</f>
        <v>NADK_c_FWD</v>
      </c>
      <c r="I695" s="1" t="str">
        <f>_xlfn.XLOOKUP(SC_enz[[#This Row],[name_dir]],sc_gsm[Column3],sc_gsm[Column3],"")</f>
        <v>NADK_c_FWD</v>
      </c>
    </row>
    <row r="696" spans="1:9" ht="16" x14ac:dyDescent="0.2">
      <c r="A696" t="s">
        <v>1315</v>
      </c>
      <c r="B696" t="s">
        <v>3902</v>
      </c>
      <c r="C696" t="s">
        <v>1316</v>
      </c>
      <c r="D696" t="s">
        <v>1317</v>
      </c>
      <c r="E696" t="s">
        <v>7</v>
      </c>
      <c r="G696" s="1" t="str">
        <f>SC_enz[[#This Row],[rxn_src]]&amp;"_"&amp;SC_enz[[#This Row],[dir]]</f>
        <v>NADK_m_FWD</v>
      </c>
      <c r="H696" s="1" t="str">
        <f>_xlfn.XLOOKUP(SC_enz[[#This Row],[name_dir]],RT_gsm[Column3],RT_gsm[Column3],"")</f>
        <v>NADK_m_FWD</v>
      </c>
      <c r="I696" s="1" t="str">
        <f>_xlfn.XLOOKUP(SC_enz[[#This Row],[name_dir]],sc_gsm[Column3],sc_gsm[Column3],"")</f>
        <v>NADK_m_FWD</v>
      </c>
    </row>
    <row r="697" spans="1:9" ht="16" x14ac:dyDescent="0.2">
      <c r="A697" t="s">
        <v>1315</v>
      </c>
      <c r="B697" t="s">
        <v>3902</v>
      </c>
      <c r="C697" t="s">
        <v>1313</v>
      </c>
      <c r="D697" t="s">
        <v>1314</v>
      </c>
      <c r="E697" t="s">
        <v>7</v>
      </c>
      <c r="G697" s="1" t="str">
        <f>SC_enz[[#This Row],[rxn_src]]&amp;"_"&amp;SC_enz[[#This Row],[dir]]</f>
        <v>NADK_m_FWD</v>
      </c>
      <c r="H697" s="1" t="str">
        <f>_xlfn.XLOOKUP(SC_enz[[#This Row],[name_dir]],RT_gsm[Column3],RT_gsm[Column3],"")</f>
        <v>NADK_m_FWD</v>
      </c>
      <c r="I697" s="1" t="str">
        <f>_xlfn.XLOOKUP(SC_enz[[#This Row],[name_dir]],sc_gsm[Column3],sc_gsm[Column3],"")</f>
        <v>NADK_m_FWD</v>
      </c>
    </row>
    <row r="698" spans="1:9" ht="16" x14ac:dyDescent="0.2">
      <c r="A698" t="s">
        <v>1315</v>
      </c>
      <c r="B698" t="s">
        <v>3902</v>
      </c>
      <c r="C698" t="s">
        <v>1311</v>
      </c>
      <c r="D698" t="s">
        <v>1312</v>
      </c>
      <c r="E698" t="s">
        <v>7</v>
      </c>
      <c r="G698" s="1" t="str">
        <f>SC_enz[[#This Row],[rxn_src]]&amp;"_"&amp;SC_enz[[#This Row],[dir]]</f>
        <v>NADK_m_FWD</v>
      </c>
      <c r="H698" s="1" t="str">
        <f>_xlfn.XLOOKUP(SC_enz[[#This Row],[name_dir]],RT_gsm[Column3],RT_gsm[Column3],"")</f>
        <v>NADK_m_FWD</v>
      </c>
      <c r="I698" s="1" t="str">
        <f>_xlfn.XLOOKUP(SC_enz[[#This Row],[name_dir]],sc_gsm[Column3],sc_gsm[Column3],"")</f>
        <v>NADK_m_FWD</v>
      </c>
    </row>
    <row r="699" spans="1:9" ht="16" x14ac:dyDescent="0.2">
      <c r="A699" t="s">
        <v>1318</v>
      </c>
      <c r="B699" t="s">
        <v>3902</v>
      </c>
      <c r="C699" t="s">
        <v>1319</v>
      </c>
      <c r="D699" t="s">
        <v>1320</v>
      </c>
      <c r="E699" t="s">
        <v>7</v>
      </c>
      <c r="G699" s="1" t="str">
        <f>SC_enz[[#This Row],[rxn_src]]&amp;"_"&amp;SC_enz[[#This Row],[dir]]</f>
        <v>NADN_n_FWD</v>
      </c>
      <c r="H699" s="1" t="str">
        <f>_xlfn.XLOOKUP(SC_enz[[#This Row],[name_dir]],RT_gsm[Column3],RT_gsm[Column3],"")</f>
        <v>NADN_n_FWD</v>
      </c>
      <c r="I699" s="1" t="str">
        <f>_xlfn.XLOOKUP(SC_enz[[#This Row],[name_dir]],sc_gsm[Column3],sc_gsm[Column3],"")</f>
        <v>NADN_n_FWD</v>
      </c>
    </row>
    <row r="700" spans="1:9" ht="16" x14ac:dyDescent="0.2">
      <c r="A700" t="s">
        <v>1318</v>
      </c>
      <c r="B700" t="s">
        <v>3902</v>
      </c>
      <c r="C700" t="s">
        <v>1321</v>
      </c>
      <c r="D700" t="s">
        <v>1322</v>
      </c>
      <c r="E700" t="s">
        <v>7</v>
      </c>
      <c r="G700" s="1" t="str">
        <f>SC_enz[[#This Row],[rxn_src]]&amp;"_"&amp;SC_enz[[#This Row],[dir]]</f>
        <v>NADN_n_FWD</v>
      </c>
      <c r="H700" s="1" t="str">
        <f>_xlfn.XLOOKUP(SC_enz[[#This Row],[name_dir]],RT_gsm[Column3],RT_gsm[Column3],"")</f>
        <v>NADN_n_FWD</v>
      </c>
      <c r="I700" s="1" t="str">
        <f>_xlfn.XLOOKUP(SC_enz[[#This Row],[name_dir]],sc_gsm[Column3],sc_gsm[Column3],"")</f>
        <v>NADN_n_FWD</v>
      </c>
    </row>
    <row r="701" spans="1:9" ht="16" x14ac:dyDescent="0.2">
      <c r="A701" t="s">
        <v>1318</v>
      </c>
      <c r="B701" t="s">
        <v>3902</v>
      </c>
      <c r="C701" t="s">
        <v>1323</v>
      </c>
      <c r="D701" t="s">
        <v>1324</v>
      </c>
      <c r="E701" t="s">
        <v>7</v>
      </c>
      <c r="G701" s="1" t="str">
        <f>SC_enz[[#This Row],[rxn_src]]&amp;"_"&amp;SC_enz[[#This Row],[dir]]</f>
        <v>NADN_n_FWD</v>
      </c>
      <c r="H701" s="1" t="str">
        <f>_xlfn.XLOOKUP(SC_enz[[#This Row],[name_dir]],RT_gsm[Column3],RT_gsm[Column3],"")</f>
        <v>NADN_n_FWD</v>
      </c>
      <c r="I701" s="1" t="str">
        <f>_xlfn.XLOOKUP(SC_enz[[#This Row],[name_dir]],sc_gsm[Column3],sc_gsm[Column3],"")</f>
        <v>NADN_n_FWD</v>
      </c>
    </row>
    <row r="702" spans="1:9" ht="16" x14ac:dyDescent="0.2">
      <c r="A702" t="s">
        <v>1318</v>
      </c>
      <c r="B702" t="s">
        <v>3902</v>
      </c>
      <c r="C702" t="s">
        <v>1325</v>
      </c>
      <c r="D702" t="s">
        <v>1326</v>
      </c>
      <c r="E702" t="s">
        <v>12</v>
      </c>
      <c r="F702" t="s">
        <v>1327</v>
      </c>
      <c r="G702" s="1" t="str">
        <f>SC_enz[[#This Row],[rxn_src]]&amp;"_"&amp;SC_enz[[#This Row],[dir]]</f>
        <v>NADN_n_FWD</v>
      </c>
      <c r="H702" s="1" t="str">
        <f>_xlfn.XLOOKUP(SC_enz[[#This Row],[name_dir]],RT_gsm[Column3],RT_gsm[Column3],"")</f>
        <v>NADN_n_FWD</v>
      </c>
      <c r="I702" s="1" t="str">
        <f>_xlfn.XLOOKUP(SC_enz[[#This Row],[name_dir]],sc_gsm[Column3],sc_gsm[Column3],"")</f>
        <v>NADN_n_FWD</v>
      </c>
    </row>
    <row r="703" spans="1:9" ht="16" x14ac:dyDescent="0.2">
      <c r="A703" t="s">
        <v>1318</v>
      </c>
      <c r="B703" t="s">
        <v>3902</v>
      </c>
      <c r="C703" t="s">
        <v>1328</v>
      </c>
      <c r="D703" t="s">
        <v>1329</v>
      </c>
      <c r="E703" t="s">
        <v>12</v>
      </c>
      <c r="F703" t="s">
        <v>1330</v>
      </c>
      <c r="G703" s="1" t="str">
        <f>SC_enz[[#This Row],[rxn_src]]&amp;"_"&amp;SC_enz[[#This Row],[dir]]</f>
        <v>NADN_n_FWD</v>
      </c>
      <c r="H703" s="1" t="str">
        <f>_xlfn.XLOOKUP(SC_enz[[#This Row],[name_dir]],RT_gsm[Column3],RT_gsm[Column3],"")</f>
        <v>NADN_n_FWD</v>
      </c>
      <c r="I703" s="1" t="str">
        <f>_xlfn.XLOOKUP(SC_enz[[#This Row],[name_dir]],sc_gsm[Column3],sc_gsm[Column3],"")</f>
        <v>NADN_n_FWD</v>
      </c>
    </row>
    <row r="704" spans="1:9" ht="16" x14ac:dyDescent="0.2">
      <c r="A704" t="s">
        <v>1331</v>
      </c>
      <c r="B704" t="s">
        <v>3902</v>
      </c>
      <c r="C704" t="s">
        <v>1332</v>
      </c>
      <c r="D704" t="s">
        <v>1333</v>
      </c>
      <c r="E704" t="s">
        <v>7</v>
      </c>
      <c r="G704" s="1" t="str">
        <f>SC_enz[[#This Row],[rxn_src]]&amp;"_"&amp;SC_enz[[#This Row],[dir]]</f>
        <v>NADHq6_c_FWD</v>
      </c>
      <c r="H704" s="1" t="str">
        <f>_xlfn.XLOOKUP(SC_enz[[#This Row],[name_dir]],RT_gsm[Column3],RT_gsm[Column3],"")</f>
        <v/>
      </c>
      <c r="I704" s="1" t="str">
        <f>_xlfn.XLOOKUP(SC_enz[[#This Row],[name_dir]],sc_gsm[Column3],sc_gsm[Column3],"")</f>
        <v>NADHq6_c_FWD</v>
      </c>
    </row>
    <row r="705" spans="1:9" ht="16" x14ac:dyDescent="0.2">
      <c r="A705" t="s">
        <v>1331</v>
      </c>
      <c r="B705" t="s">
        <v>3902</v>
      </c>
      <c r="C705" t="s">
        <v>1334</v>
      </c>
      <c r="D705" t="s">
        <v>1335</v>
      </c>
      <c r="E705" t="s">
        <v>7</v>
      </c>
      <c r="G705" s="1" t="str">
        <f>SC_enz[[#This Row],[rxn_src]]&amp;"_"&amp;SC_enz[[#This Row],[dir]]</f>
        <v>NADHq6_c_FWD</v>
      </c>
      <c r="H705" s="1" t="str">
        <f>_xlfn.XLOOKUP(SC_enz[[#This Row],[name_dir]],RT_gsm[Column3],RT_gsm[Column3],"")</f>
        <v/>
      </c>
      <c r="I705" s="1" t="str">
        <f>_xlfn.XLOOKUP(SC_enz[[#This Row],[name_dir]],sc_gsm[Column3],sc_gsm[Column3],"")</f>
        <v>NADHq6_c_FWD</v>
      </c>
    </row>
    <row r="706" spans="1:9" ht="16" x14ac:dyDescent="0.2">
      <c r="A706" t="s">
        <v>1336</v>
      </c>
      <c r="B706" t="s">
        <v>3902</v>
      </c>
      <c r="C706" t="s">
        <v>1311</v>
      </c>
      <c r="D706" t="s">
        <v>1312</v>
      </c>
      <c r="E706" t="s">
        <v>7</v>
      </c>
      <c r="G706" s="1" t="str">
        <f>SC_enz[[#This Row],[rxn_src]]&amp;"_"&amp;SC_enz[[#This Row],[dir]]</f>
        <v>NADHK1_c_FWD</v>
      </c>
      <c r="H706" s="1" t="str">
        <f>_xlfn.XLOOKUP(SC_enz[[#This Row],[name_dir]],RT_gsm[Column3],RT_gsm[Column3],"")</f>
        <v>NADHK1_c_FWD</v>
      </c>
      <c r="I706" s="1" t="str">
        <f>_xlfn.XLOOKUP(SC_enz[[#This Row],[name_dir]],sc_gsm[Column3],sc_gsm[Column3],"")</f>
        <v>NADHK1_c_FWD</v>
      </c>
    </row>
    <row r="707" spans="1:9" ht="16" x14ac:dyDescent="0.2">
      <c r="A707" t="s">
        <v>1336</v>
      </c>
      <c r="B707" t="s">
        <v>3902</v>
      </c>
      <c r="C707" t="s">
        <v>1313</v>
      </c>
      <c r="D707" t="s">
        <v>1314</v>
      </c>
      <c r="E707" t="s">
        <v>7</v>
      </c>
      <c r="G707" s="1" t="str">
        <f>SC_enz[[#This Row],[rxn_src]]&amp;"_"&amp;SC_enz[[#This Row],[dir]]</f>
        <v>NADHK1_c_FWD</v>
      </c>
      <c r="H707" s="1" t="str">
        <f>_xlfn.XLOOKUP(SC_enz[[#This Row],[name_dir]],RT_gsm[Column3],RT_gsm[Column3],"")</f>
        <v>NADHK1_c_FWD</v>
      </c>
      <c r="I707" s="1" t="str">
        <f>_xlfn.XLOOKUP(SC_enz[[#This Row],[name_dir]],sc_gsm[Column3],sc_gsm[Column3],"")</f>
        <v>NADHK1_c_FWD</v>
      </c>
    </row>
    <row r="708" spans="1:9" ht="16" x14ac:dyDescent="0.2">
      <c r="A708" t="s">
        <v>1337</v>
      </c>
      <c r="B708" t="s">
        <v>3902</v>
      </c>
      <c r="C708" t="s">
        <v>1316</v>
      </c>
      <c r="D708" t="s">
        <v>1317</v>
      </c>
      <c r="E708" t="s">
        <v>7</v>
      </c>
      <c r="G708" s="1" t="str">
        <f>SC_enz[[#This Row],[rxn_src]]&amp;"_"&amp;SC_enz[[#This Row],[dir]]</f>
        <v>NADHK1_m_FWD</v>
      </c>
      <c r="H708" s="1" t="str">
        <f>_xlfn.XLOOKUP(SC_enz[[#This Row],[name_dir]],RT_gsm[Column3],RT_gsm[Column3],"")</f>
        <v>NADHK1_m_FWD</v>
      </c>
      <c r="I708" s="1" t="str">
        <f>_xlfn.XLOOKUP(SC_enz[[#This Row],[name_dir]],sc_gsm[Column3],sc_gsm[Column3],"")</f>
        <v>NADHK1_m_FWD</v>
      </c>
    </row>
    <row r="709" spans="1:9" ht="16" x14ac:dyDescent="0.2">
      <c r="A709" t="s">
        <v>1337</v>
      </c>
      <c r="B709" t="s">
        <v>3902</v>
      </c>
      <c r="C709" t="s">
        <v>1311</v>
      </c>
      <c r="D709" t="s">
        <v>1312</v>
      </c>
      <c r="E709" t="s">
        <v>7</v>
      </c>
      <c r="G709" s="1" t="str">
        <f>SC_enz[[#This Row],[rxn_src]]&amp;"_"&amp;SC_enz[[#This Row],[dir]]</f>
        <v>NADHK1_m_FWD</v>
      </c>
      <c r="H709" s="1" t="str">
        <f>_xlfn.XLOOKUP(SC_enz[[#This Row],[name_dir]],RT_gsm[Column3],RT_gsm[Column3],"")</f>
        <v>NADHK1_m_FWD</v>
      </c>
      <c r="I709" s="1" t="str">
        <f>_xlfn.XLOOKUP(SC_enz[[#This Row],[name_dir]],sc_gsm[Column3],sc_gsm[Column3],"")</f>
        <v>NADHK1_m_FWD</v>
      </c>
    </row>
    <row r="710" spans="1:9" ht="16" x14ac:dyDescent="0.2">
      <c r="A710" t="s">
        <v>1337</v>
      </c>
      <c r="B710" t="s">
        <v>3902</v>
      </c>
      <c r="C710" t="s">
        <v>1313</v>
      </c>
      <c r="D710" t="s">
        <v>1314</v>
      </c>
      <c r="E710" t="s">
        <v>7</v>
      </c>
      <c r="G710" s="1" t="str">
        <f>SC_enz[[#This Row],[rxn_src]]&amp;"_"&amp;SC_enz[[#This Row],[dir]]</f>
        <v>NADHK1_m_FWD</v>
      </c>
      <c r="H710" s="1" t="str">
        <f>_xlfn.XLOOKUP(SC_enz[[#This Row],[name_dir]],RT_gsm[Column3],RT_gsm[Column3],"")</f>
        <v>NADHK1_m_FWD</v>
      </c>
      <c r="I710" s="1" t="str">
        <f>_xlfn.XLOOKUP(SC_enz[[#This Row],[name_dir]],sc_gsm[Column3],sc_gsm[Column3],"")</f>
        <v>NADHK1_m_FWD</v>
      </c>
    </row>
    <row r="711" spans="1:9" ht="16" x14ac:dyDescent="0.2">
      <c r="A711" t="s">
        <v>1338</v>
      </c>
      <c r="B711" t="s">
        <v>3902</v>
      </c>
      <c r="C711" t="s">
        <v>1339</v>
      </c>
      <c r="D711" t="s">
        <v>1340</v>
      </c>
      <c r="E711" t="s">
        <v>7</v>
      </c>
      <c r="G711" s="1" t="str">
        <f>SC_enz[[#This Row],[rxn_src]]&amp;"_"&amp;SC_enz[[#This Row],[dir]]</f>
        <v>NADHq6_m_FWD</v>
      </c>
      <c r="H711" s="1" t="str">
        <f>_xlfn.XLOOKUP(SC_enz[[#This Row],[name_dir]],RT_gsm[Column3],RT_gsm[Column3],"")</f>
        <v/>
      </c>
      <c r="I711" s="1" t="str">
        <f>_xlfn.XLOOKUP(SC_enz[[#This Row],[name_dir]],sc_gsm[Column3],sc_gsm[Column3],"")</f>
        <v>NADHq6_m_FWD</v>
      </c>
    </row>
    <row r="712" spans="1:9" ht="16" x14ac:dyDescent="0.2">
      <c r="A712" t="s">
        <v>1341</v>
      </c>
      <c r="B712" t="s">
        <v>3902</v>
      </c>
      <c r="C712" t="s">
        <v>1342</v>
      </c>
      <c r="D712" t="s">
        <v>1343</v>
      </c>
      <c r="E712" t="s">
        <v>7</v>
      </c>
      <c r="G712" s="1" t="str">
        <f>SC_enz[[#This Row],[rxn_src]]&amp;"_"&amp;SC_enz[[#This Row],[dir]]</f>
        <v>NAMNPP_c_FWD</v>
      </c>
      <c r="H712" s="1" t="str">
        <f>_xlfn.XLOOKUP(SC_enz[[#This Row],[name_dir]],RT_gsm[Column3],RT_gsm[Column3],"")</f>
        <v>NAMNPP_c_FWD</v>
      </c>
      <c r="I712" s="1" t="str">
        <f>_xlfn.XLOOKUP(SC_enz[[#This Row],[name_dir]],sc_gsm[Column3],sc_gsm[Column3],"")</f>
        <v>NAMNPP_c_FWD</v>
      </c>
    </row>
    <row r="713" spans="1:9" ht="16" x14ac:dyDescent="0.2">
      <c r="A713" t="s">
        <v>1344</v>
      </c>
      <c r="B713" t="s">
        <v>3902</v>
      </c>
      <c r="C713" t="s">
        <v>1342</v>
      </c>
      <c r="D713" t="s">
        <v>1343</v>
      </c>
      <c r="E713" t="s">
        <v>7</v>
      </c>
      <c r="G713" s="1" t="str">
        <f>SC_enz[[#This Row],[rxn_src]]&amp;"_"&amp;SC_enz[[#This Row],[dir]]</f>
        <v>NAMNPP_m_FWD</v>
      </c>
      <c r="H713" s="1" t="str">
        <f>_xlfn.XLOOKUP(SC_enz[[#This Row],[name_dir]],RT_gsm[Column3],RT_gsm[Column3],"")</f>
        <v>NAMNPP_m_FWD</v>
      </c>
      <c r="I713" s="1" t="str">
        <f>_xlfn.XLOOKUP(SC_enz[[#This Row],[name_dir]],sc_gsm[Column3],sc_gsm[Column3],"")</f>
        <v>NAMNPP_m_FWD</v>
      </c>
    </row>
    <row r="714" spans="1:9" ht="16" x14ac:dyDescent="0.2">
      <c r="A714" t="s">
        <v>1345</v>
      </c>
      <c r="B714" t="s">
        <v>3902</v>
      </c>
      <c r="C714" t="s">
        <v>1346</v>
      </c>
      <c r="D714" t="s">
        <v>1347</v>
      </c>
      <c r="E714" t="s">
        <v>7</v>
      </c>
      <c r="G714" s="1" t="str">
        <f>SC_enz[[#This Row],[rxn_src]]&amp;"_"&amp;SC_enz[[#This Row],[dir]]</f>
        <v>NNAM_c_FWD</v>
      </c>
      <c r="H714" s="1" t="str">
        <f>_xlfn.XLOOKUP(SC_enz[[#This Row],[name_dir]],RT_gsm[Column3],RT_gsm[Column3],"")</f>
        <v>NNAM_c_FWD</v>
      </c>
      <c r="I714" s="1" t="str">
        <f>_xlfn.XLOOKUP(SC_enz[[#This Row],[name_dir]],sc_gsm[Column3],sc_gsm[Column3],"")</f>
        <v>NNAM_c_FWD</v>
      </c>
    </row>
    <row r="715" spans="1:9" ht="16" x14ac:dyDescent="0.2">
      <c r="A715" t="s">
        <v>1348</v>
      </c>
      <c r="B715" t="s">
        <v>3902</v>
      </c>
      <c r="C715" t="s">
        <v>1349</v>
      </c>
      <c r="D715" t="s">
        <v>1350</v>
      </c>
      <c r="E715" t="s">
        <v>7</v>
      </c>
      <c r="G715" s="1" t="str">
        <f>SC_enz[[#This Row],[rxn_src]]&amp;"_"&amp;SC_enz[[#This Row],[dir]]</f>
        <v>NNMT_c_FWD</v>
      </c>
      <c r="H715" s="1" t="str">
        <f>_xlfn.XLOOKUP(SC_enz[[#This Row],[name_dir]],RT_gsm[Column3],RT_gsm[Column3],"")</f>
        <v>NNMT_c_FWD</v>
      </c>
      <c r="I715" s="1" t="str">
        <f>_xlfn.XLOOKUP(SC_enz[[#This Row],[name_dir]],sc_gsm[Column3],sc_gsm[Column3],"")</f>
        <v>NNMT_c_FWD</v>
      </c>
    </row>
    <row r="716" spans="1:9" ht="16" x14ac:dyDescent="0.2">
      <c r="A716" t="s">
        <v>1351</v>
      </c>
      <c r="B716" t="s">
        <v>3902</v>
      </c>
      <c r="C716" t="s">
        <v>1352</v>
      </c>
      <c r="D716" t="s">
        <v>1353</v>
      </c>
      <c r="E716" t="s">
        <v>12</v>
      </c>
      <c r="F716" t="s">
        <v>1354</v>
      </c>
      <c r="G716" s="1" t="str">
        <f>SC_enz[[#This Row],[rxn_src]]&amp;"_"&amp;SC_enz[[#This Row],[dir]]</f>
        <v>ANNAT_c_FWD</v>
      </c>
      <c r="H716" s="1" t="str">
        <f>_xlfn.XLOOKUP(SC_enz[[#This Row],[name_dir]],RT_gsm[Column3],RT_gsm[Column3],"")</f>
        <v>ANNAT_c_FWD</v>
      </c>
      <c r="I716" s="1" t="str">
        <f>_xlfn.XLOOKUP(SC_enz[[#This Row],[name_dir]],sc_gsm[Column3],sc_gsm[Column3],"")</f>
        <v>ANNAT_c_FWD</v>
      </c>
    </row>
    <row r="717" spans="1:9" ht="16" x14ac:dyDescent="0.2">
      <c r="A717" t="s">
        <v>1355</v>
      </c>
      <c r="B717" t="s">
        <v>3902</v>
      </c>
      <c r="C717" t="s">
        <v>1356</v>
      </c>
      <c r="D717" t="s">
        <v>1357</v>
      </c>
      <c r="E717" t="s">
        <v>7</v>
      </c>
      <c r="G717" s="1" t="str">
        <f>SC_enz[[#This Row],[rxn_src]]&amp;"_"&amp;SC_enz[[#This Row],[dir]]</f>
        <v>ANNAT_n_FWD</v>
      </c>
      <c r="H717" s="1" t="str">
        <f>_xlfn.XLOOKUP(SC_enz[[#This Row],[name_dir]],RT_gsm[Column3],RT_gsm[Column3],"")</f>
        <v>ANNAT_n_FWD</v>
      </c>
      <c r="I717" s="1" t="str">
        <f>_xlfn.XLOOKUP(SC_enz[[#This Row],[name_dir]],sc_gsm[Column3],sc_gsm[Column3],"")</f>
        <v>ANNAT_n_FWD</v>
      </c>
    </row>
    <row r="718" spans="1:9" ht="16" x14ac:dyDescent="0.2">
      <c r="A718" t="s">
        <v>1358</v>
      </c>
      <c r="B718" t="s">
        <v>3902</v>
      </c>
      <c r="C718" t="s">
        <v>1356</v>
      </c>
      <c r="D718" t="s">
        <v>1357</v>
      </c>
      <c r="E718" t="s">
        <v>7</v>
      </c>
      <c r="G718" s="1" t="str">
        <f>SC_enz[[#This Row],[rxn_src]]&amp;"_"&amp;SC_enz[[#This Row],[dir]]</f>
        <v>NNATi_c_FWD</v>
      </c>
      <c r="H718" s="1" t="str">
        <f>_xlfn.XLOOKUP(SC_enz[[#This Row],[name_dir]],RT_gsm[Column3],RT_gsm[Column3],"")</f>
        <v>NNATi_c_FWD</v>
      </c>
      <c r="I718" s="1" t="str">
        <f>_xlfn.XLOOKUP(SC_enz[[#This Row],[name_dir]],sc_gsm[Column3],sc_gsm[Column3],"")</f>
        <v>NNATi_c_FWD</v>
      </c>
    </row>
    <row r="719" spans="1:9" ht="16" x14ac:dyDescent="0.2">
      <c r="A719" t="s">
        <v>1359</v>
      </c>
      <c r="B719" t="s">
        <v>3902</v>
      </c>
      <c r="C719" t="s">
        <v>1360</v>
      </c>
      <c r="D719" t="s">
        <v>1361</v>
      </c>
      <c r="E719" t="s">
        <v>12</v>
      </c>
      <c r="F719" t="s">
        <v>1362</v>
      </c>
      <c r="G719" s="1" t="str">
        <f>SC_enz[[#This Row],[rxn_src]]&amp;"_"&amp;SC_enz[[#This Row],[dir]]</f>
        <v>NNDPR_c_FWD</v>
      </c>
      <c r="H719" s="1" t="str">
        <f>_xlfn.XLOOKUP(SC_enz[[#This Row],[name_dir]],RT_gsm[Column3],RT_gsm[Column3],"")</f>
        <v>NNDPR_c_FWD</v>
      </c>
      <c r="I719" s="1" t="str">
        <f>_xlfn.XLOOKUP(SC_enz[[#This Row],[name_dir]],sc_gsm[Column3],sc_gsm[Column3],"")</f>
        <v>NNDPR_c_FWD</v>
      </c>
    </row>
    <row r="720" spans="1:9" ht="16" x14ac:dyDescent="0.2">
      <c r="A720" t="s">
        <v>1363</v>
      </c>
      <c r="B720" t="s">
        <v>3902</v>
      </c>
      <c r="C720" t="s">
        <v>1360</v>
      </c>
      <c r="D720" t="s">
        <v>1361</v>
      </c>
      <c r="E720" t="s">
        <v>12</v>
      </c>
      <c r="F720" t="s">
        <v>1362</v>
      </c>
      <c r="G720" s="1" t="str">
        <f>SC_enz[[#This Row],[rxn_src]]&amp;"_"&amp;SC_enz[[#This Row],[dir]]</f>
        <v>NNDPR_m_FWD</v>
      </c>
      <c r="H720" s="1" t="str">
        <f>_xlfn.XLOOKUP(SC_enz[[#This Row],[name_dir]],RT_gsm[Column3],RT_gsm[Column3],"")</f>
        <v>NNDPR_m_FWD</v>
      </c>
      <c r="I720" s="1" t="str">
        <f>_xlfn.XLOOKUP(SC_enz[[#This Row],[name_dir]],sc_gsm[Column3],sc_gsm[Column3],"")</f>
        <v>NNDPR_m_FWD</v>
      </c>
    </row>
    <row r="721" spans="1:9" ht="16" x14ac:dyDescent="0.2">
      <c r="A721" t="s">
        <v>1364</v>
      </c>
      <c r="B721" t="s">
        <v>3902</v>
      </c>
      <c r="C721" t="s">
        <v>1365</v>
      </c>
      <c r="D721" t="s">
        <v>1366</v>
      </c>
      <c r="E721" t="s">
        <v>12</v>
      </c>
      <c r="F721" t="s">
        <v>1367</v>
      </c>
      <c r="G721" s="1" t="str">
        <f>SC_enz[[#This Row],[rxn_src]]&amp;"_"&amp;SC_enz[[#This Row],[dir]]</f>
        <v>NDP1_c_FWD</v>
      </c>
      <c r="H721" s="1" t="str">
        <f>_xlfn.XLOOKUP(SC_enz[[#This Row],[name_dir]],RT_gsm[Column3],RT_gsm[Column3],"")</f>
        <v>NDP1_c_FWD</v>
      </c>
      <c r="I721" s="1" t="str">
        <f>_xlfn.XLOOKUP(SC_enz[[#This Row],[name_dir]],sc_gsm[Column3],sc_gsm[Column3],"")</f>
        <v>NDP1_c_FWD</v>
      </c>
    </row>
    <row r="722" spans="1:9" ht="16" x14ac:dyDescent="0.2">
      <c r="A722" t="s">
        <v>1368</v>
      </c>
      <c r="B722" t="s">
        <v>3902</v>
      </c>
      <c r="C722" t="s">
        <v>1365</v>
      </c>
      <c r="D722" t="s">
        <v>1366</v>
      </c>
      <c r="E722" t="s">
        <v>12</v>
      </c>
      <c r="F722" t="s">
        <v>1367</v>
      </c>
      <c r="G722" s="1" t="str">
        <f>SC_enz[[#This Row],[rxn_src]]&amp;"_"&amp;SC_enz[[#This Row],[dir]]</f>
        <v>NDP3_c_FWD</v>
      </c>
      <c r="H722" s="1" t="str">
        <f>_xlfn.XLOOKUP(SC_enz[[#This Row],[name_dir]],RT_gsm[Column3],RT_gsm[Column3],"")</f>
        <v>NDP3_c_FWD</v>
      </c>
      <c r="I722" s="1" t="str">
        <f>_xlfn.XLOOKUP(SC_enz[[#This Row],[name_dir]],sc_gsm[Column3],sc_gsm[Column3],"")</f>
        <v>NDP3_c_FWD</v>
      </c>
    </row>
    <row r="723" spans="1:9" ht="16" x14ac:dyDescent="0.2">
      <c r="A723" t="s">
        <v>1369</v>
      </c>
      <c r="B723" t="s">
        <v>3902</v>
      </c>
      <c r="C723" t="s">
        <v>1365</v>
      </c>
      <c r="D723" t="s">
        <v>1366</v>
      </c>
      <c r="E723" t="s">
        <v>12</v>
      </c>
      <c r="F723" t="s">
        <v>1367</v>
      </c>
      <c r="G723" s="1" t="str">
        <f>SC_enz[[#This Row],[rxn_src]]&amp;"_"&amp;SC_enz[[#This Row],[dir]]</f>
        <v>NDP7_c_FWD</v>
      </c>
      <c r="H723" s="1" t="str">
        <f>_xlfn.XLOOKUP(SC_enz[[#This Row],[name_dir]],RT_gsm[Column3],RT_gsm[Column3],"")</f>
        <v>NDP7_c_FWD</v>
      </c>
      <c r="I723" s="1" t="str">
        <f>_xlfn.XLOOKUP(SC_enz[[#This Row],[name_dir]],sc_gsm[Column3],sc_gsm[Column3],"")</f>
        <v>NDP7_c_FWD</v>
      </c>
    </row>
    <row r="724" spans="1:9" ht="16" x14ac:dyDescent="0.2">
      <c r="A724" t="s">
        <v>1370</v>
      </c>
      <c r="B724" t="s">
        <v>3902</v>
      </c>
      <c r="C724" t="s">
        <v>1371</v>
      </c>
      <c r="D724" t="s">
        <v>1372</v>
      </c>
      <c r="E724" t="s">
        <v>7</v>
      </c>
      <c r="G724" s="1" t="str">
        <f>SC_enz[[#This Row],[rxn_src]]&amp;"_"&amp;SC_enz[[#This Row],[dir]]</f>
        <v>NDP7_g_FWD</v>
      </c>
      <c r="H724" s="1" t="str">
        <f>_xlfn.XLOOKUP(SC_enz[[#This Row],[name_dir]],RT_gsm[Column3],RT_gsm[Column3],"")</f>
        <v>NDP7_g_FWD</v>
      </c>
      <c r="I724" s="1" t="str">
        <f>_xlfn.XLOOKUP(SC_enz[[#This Row],[name_dir]],sc_gsm[Column3],sc_gsm[Column3],"")</f>
        <v>NDP7_g_FWD</v>
      </c>
    </row>
    <row r="725" spans="1:9" ht="16" x14ac:dyDescent="0.2">
      <c r="A725" t="s">
        <v>1373</v>
      </c>
      <c r="B725" t="s">
        <v>3902</v>
      </c>
      <c r="C725" t="s">
        <v>1365</v>
      </c>
      <c r="D725" t="s">
        <v>1366</v>
      </c>
      <c r="E725" t="s">
        <v>12</v>
      </c>
      <c r="F725" t="s">
        <v>1367</v>
      </c>
      <c r="G725" s="1" t="str">
        <f>SC_enz[[#This Row],[rxn_src]]&amp;"_"&amp;SC_enz[[#This Row],[dir]]</f>
        <v>NDP5_c_FWD</v>
      </c>
      <c r="H725" s="1" t="str">
        <f>_xlfn.XLOOKUP(SC_enz[[#This Row],[name_dir]],RT_gsm[Column3],RT_gsm[Column3],"")</f>
        <v>NDP5_c_FWD</v>
      </c>
      <c r="I725" s="1" t="str">
        <f>_xlfn.XLOOKUP(SC_enz[[#This Row],[name_dir]],sc_gsm[Column3],sc_gsm[Column3],"")</f>
        <v>NDP5_c_FWD</v>
      </c>
    </row>
    <row r="726" spans="1:9" ht="16" x14ac:dyDescent="0.2">
      <c r="A726" t="s">
        <v>1374</v>
      </c>
      <c r="B726" t="s">
        <v>3902</v>
      </c>
      <c r="C726" t="s">
        <v>1365</v>
      </c>
      <c r="D726" t="s">
        <v>1366</v>
      </c>
      <c r="E726" t="s">
        <v>12</v>
      </c>
      <c r="F726" t="s">
        <v>1367</v>
      </c>
      <c r="G726" s="1" t="str">
        <f>SC_enz[[#This Row],[rxn_src]]&amp;"_"&amp;SC_enz[[#This Row],[dir]]</f>
        <v>NDP10_c_FWD</v>
      </c>
      <c r="H726" s="1" t="str">
        <f>_xlfn.XLOOKUP(SC_enz[[#This Row],[name_dir]],RT_gsm[Column3],RT_gsm[Column3],"")</f>
        <v>NDP10_c_FWD</v>
      </c>
      <c r="I726" s="1" t="str">
        <f>_xlfn.XLOOKUP(SC_enz[[#This Row],[name_dir]],sc_gsm[Column3],sc_gsm[Column3],"")</f>
        <v>NDP10_c_FWD</v>
      </c>
    </row>
    <row r="727" spans="1:9" ht="16" x14ac:dyDescent="0.2">
      <c r="A727" t="s">
        <v>1375</v>
      </c>
      <c r="B727" t="s">
        <v>3902</v>
      </c>
      <c r="C727" t="s">
        <v>1376</v>
      </c>
      <c r="D727" t="s">
        <v>1377</v>
      </c>
      <c r="E727" t="s">
        <v>12</v>
      </c>
      <c r="F727" t="s">
        <v>1378</v>
      </c>
      <c r="G727" s="1" t="str">
        <f>SC_enz[[#This Row],[rxn_src]]&amp;"_"&amp;SC_enz[[#This Row],[dir]]</f>
        <v>NDPK3_c_FWD</v>
      </c>
      <c r="H727" s="1" t="str">
        <f>_xlfn.XLOOKUP(SC_enz[[#This Row],[name_dir]],RT_gsm[Column3],RT_gsm[Column3],"")</f>
        <v>NDPK3_c_FWD</v>
      </c>
      <c r="I727" s="1" t="str">
        <f>_xlfn.XLOOKUP(SC_enz[[#This Row],[name_dir]],sc_gsm[Column3],sc_gsm[Column3],"")</f>
        <v>NDPK3_c_FWD</v>
      </c>
    </row>
    <row r="728" spans="1:9" ht="16" x14ac:dyDescent="0.2">
      <c r="A728" t="s">
        <v>1379</v>
      </c>
      <c r="B728" t="s">
        <v>3902</v>
      </c>
      <c r="C728" t="s">
        <v>1376</v>
      </c>
      <c r="D728" t="s">
        <v>1377</v>
      </c>
      <c r="E728" t="s">
        <v>12</v>
      </c>
      <c r="F728" t="s">
        <v>1378</v>
      </c>
      <c r="G728" s="1" t="str">
        <f>SC_enz[[#This Row],[rxn_src]]&amp;"_"&amp;SC_enz[[#This Row],[dir]]</f>
        <v>NDPK8_c_FWD</v>
      </c>
      <c r="H728" s="1" t="str">
        <f>_xlfn.XLOOKUP(SC_enz[[#This Row],[name_dir]],RT_gsm[Column3],RT_gsm[Column3],"")</f>
        <v>NDPK8_c_FWD</v>
      </c>
      <c r="I728" s="1" t="str">
        <f>_xlfn.XLOOKUP(SC_enz[[#This Row],[name_dir]],sc_gsm[Column3],sc_gsm[Column3],"")</f>
        <v>NDPK8_c_FWD</v>
      </c>
    </row>
    <row r="729" spans="1:9" ht="16" x14ac:dyDescent="0.2">
      <c r="A729" t="s">
        <v>1380</v>
      </c>
      <c r="B729" t="s">
        <v>3902</v>
      </c>
      <c r="C729" t="s">
        <v>1376</v>
      </c>
      <c r="D729" t="s">
        <v>1377</v>
      </c>
      <c r="E729" t="s">
        <v>12</v>
      </c>
      <c r="F729" t="s">
        <v>1378</v>
      </c>
      <c r="G729" s="1" t="str">
        <f>SC_enz[[#This Row],[rxn_src]]&amp;"_"&amp;SC_enz[[#This Row],[dir]]</f>
        <v>NDPK7_c_FWD</v>
      </c>
      <c r="H729" s="1" t="str">
        <f>_xlfn.XLOOKUP(SC_enz[[#This Row],[name_dir]],RT_gsm[Column3],RT_gsm[Column3],"")</f>
        <v>NDPK7_c_FWD</v>
      </c>
      <c r="I729" s="1" t="str">
        <f>_xlfn.XLOOKUP(SC_enz[[#This Row],[name_dir]],sc_gsm[Column3],sc_gsm[Column3],"")</f>
        <v>NDPK7_c_FWD</v>
      </c>
    </row>
    <row r="730" spans="1:9" ht="16" x14ac:dyDescent="0.2">
      <c r="A730" t="s">
        <v>1381</v>
      </c>
      <c r="B730" t="s">
        <v>3902</v>
      </c>
      <c r="C730" t="s">
        <v>1376</v>
      </c>
      <c r="D730" t="s">
        <v>1377</v>
      </c>
      <c r="E730" t="s">
        <v>12</v>
      </c>
      <c r="F730" t="s">
        <v>1378</v>
      </c>
      <c r="G730" s="1" t="str">
        <f>SC_enz[[#This Row],[rxn_src]]&amp;"_"&amp;SC_enz[[#This Row],[dir]]</f>
        <v>NDPK5_c_FWD</v>
      </c>
      <c r="H730" s="1" t="str">
        <f>_xlfn.XLOOKUP(SC_enz[[#This Row],[name_dir]],RT_gsm[Column3],RT_gsm[Column3],"")</f>
        <v>NDPK5_c_FWD</v>
      </c>
      <c r="I730" s="1" t="str">
        <f>_xlfn.XLOOKUP(SC_enz[[#This Row],[name_dir]],sc_gsm[Column3],sc_gsm[Column3],"")</f>
        <v>NDPK5_c_FWD</v>
      </c>
    </row>
    <row r="731" spans="1:9" ht="16" x14ac:dyDescent="0.2">
      <c r="A731" t="s">
        <v>1382</v>
      </c>
      <c r="B731" t="s">
        <v>3902</v>
      </c>
      <c r="C731" t="s">
        <v>1376</v>
      </c>
      <c r="D731" t="s">
        <v>1377</v>
      </c>
      <c r="E731" t="s">
        <v>12</v>
      </c>
      <c r="F731" t="s">
        <v>1378</v>
      </c>
      <c r="G731" s="1" t="str">
        <f>SC_enz[[#This Row],[rxn_src]]&amp;"_"&amp;SC_enz[[#This Row],[dir]]</f>
        <v>NDPK4_c_FWD</v>
      </c>
      <c r="H731" s="1" t="str">
        <f>_xlfn.XLOOKUP(SC_enz[[#This Row],[name_dir]],RT_gsm[Column3],RT_gsm[Column3],"")</f>
        <v>NDPK4_c_FWD</v>
      </c>
      <c r="I731" s="1" t="str">
        <f>_xlfn.XLOOKUP(SC_enz[[#This Row],[name_dir]],sc_gsm[Column3],sc_gsm[Column3],"")</f>
        <v>NDPK4_c_FWD</v>
      </c>
    </row>
    <row r="732" spans="1:9" ht="16" x14ac:dyDescent="0.2">
      <c r="A732" t="s">
        <v>1383</v>
      </c>
      <c r="B732" t="s">
        <v>3902</v>
      </c>
      <c r="C732" t="s">
        <v>1376</v>
      </c>
      <c r="D732" t="s">
        <v>1377</v>
      </c>
      <c r="E732" t="s">
        <v>12</v>
      </c>
      <c r="F732" t="s">
        <v>1378</v>
      </c>
      <c r="G732" s="1" t="str">
        <f>SC_enz[[#This Row],[rxn_src]]&amp;"_"&amp;SC_enz[[#This Row],[dir]]</f>
        <v>NDPK1_c_FWD</v>
      </c>
      <c r="H732" s="1" t="str">
        <f>_xlfn.XLOOKUP(SC_enz[[#This Row],[name_dir]],RT_gsm[Column3],RT_gsm[Column3],"")</f>
        <v>NDPK1_c_FWD</v>
      </c>
      <c r="I732" s="1" t="str">
        <f>_xlfn.XLOOKUP(SC_enz[[#This Row],[name_dir]],sc_gsm[Column3],sc_gsm[Column3],"")</f>
        <v>NDPK1_c_FWD</v>
      </c>
    </row>
    <row r="733" spans="1:9" ht="16" x14ac:dyDescent="0.2">
      <c r="A733" t="s">
        <v>1384</v>
      </c>
      <c r="B733" t="s">
        <v>3902</v>
      </c>
      <c r="C733" t="s">
        <v>1376</v>
      </c>
      <c r="D733" t="s">
        <v>1377</v>
      </c>
      <c r="E733" t="s">
        <v>12</v>
      </c>
      <c r="F733" t="s">
        <v>1378</v>
      </c>
      <c r="G733" s="1" t="str">
        <f>SC_enz[[#This Row],[rxn_src]]&amp;"_"&amp;SC_enz[[#This Row],[dir]]</f>
        <v>NDPK9_c_FWD</v>
      </c>
      <c r="H733" s="1" t="str">
        <f>_xlfn.XLOOKUP(SC_enz[[#This Row],[name_dir]],RT_gsm[Column3],RT_gsm[Column3],"")</f>
        <v>NDPK9_c_FWD</v>
      </c>
      <c r="I733" s="1" t="str">
        <f>_xlfn.XLOOKUP(SC_enz[[#This Row],[name_dir]],sc_gsm[Column3],sc_gsm[Column3],"")</f>
        <v>NDPK9_c_FWD</v>
      </c>
    </row>
    <row r="734" spans="1:9" ht="16" x14ac:dyDescent="0.2">
      <c r="A734" t="s">
        <v>1385</v>
      </c>
      <c r="B734" t="s">
        <v>3902</v>
      </c>
      <c r="C734" t="s">
        <v>1376</v>
      </c>
      <c r="D734" t="s">
        <v>1377</v>
      </c>
      <c r="E734" t="s">
        <v>12</v>
      </c>
      <c r="F734" t="s">
        <v>1378</v>
      </c>
      <c r="G734" s="1" t="str">
        <f>SC_enz[[#This Row],[rxn_src]]&amp;"_"&amp;SC_enz[[#This Row],[dir]]</f>
        <v>NDPK10_c_FWD</v>
      </c>
      <c r="H734" s="1" t="str">
        <f>_xlfn.XLOOKUP(SC_enz[[#This Row],[name_dir]],RT_gsm[Column3],RT_gsm[Column3],"")</f>
        <v>NDPK10_c_FWD</v>
      </c>
      <c r="I734" s="1" t="str">
        <f>_xlfn.XLOOKUP(SC_enz[[#This Row],[name_dir]],sc_gsm[Column3],sc_gsm[Column3],"")</f>
        <v>NDPK10_c_FWD</v>
      </c>
    </row>
    <row r="735" spans="1:9" ht="16" x14ac:dyDescent="0.2">
      <c r="A735" t="s">
        <v>1385</v>
      </c>
      <c r="B735" t="s">
        <v>3903</v>
      </c>
      <c r="C735" t="s">
        <v>1376</v>
      </c>
      <c r="D735" t="s">
        <v>1377</v>
      </c>
      <c r="E735" t="s">
        <v>12</v>
      </c>
      <c r="F735" t="s">
        <v>1378</v>
      </c>
      <c r="G735" s="1" t="str">
        <f>SC_enz[[#This Row],[rxn_src]]&amp;"_"&amp;SC_enz[[#This Row],[dir]]</f>
        <v>NDPK10_c_REV</v>
      </c>
      <c r="H735" s="1" t="str">
        <f>_xlfn.XLOOKUP(SC_enz[[#This Row],[name_dir]],RT_gsm[Column3],RT_gsm[Column3],"")</f>
        <v>NDPK10_c_REV</v>
      </c>
      <c r="I735" s="1" t="str">
        <f>_xlfn.XLOOKUP(SC_enz[[#This Row],[name_dir]],sc_gsm[Column3],sc_gsm[Column3],"")</f>
        <v>NDPK10_c_REV</v>
      </c>
    </row>
    <row r="736" spans="1:9" ht="16" x14ac:dyDescent="0.2">
      <c r="A736" t="s">
        <v>1386</v>
      </c>
      <c r="B736" t="s">
        <v>3902</v>
      </c>
      <c r="C736" t="s">
        <v>1376</v>
      </c>
      <c r="D736" t="s">
        <v>1377</v>
      </c>
      <c r="E736" t="s">
        <v>12</v>
      </c>
      <c r="F736" t="s">
        <v>1378</v>
      </c>
      <c r="G736" s="1" t="str">
        <f>SC_enz[[#This Row],[rxn_src]]&amp;"_"&amp;SC_enz[[#This Row],[dir]]</f>
        <v>NDPK6_c_FWD</v>
      </c>
      <c r="H736" s="1" t="str">
        <f>_xlfn.XLOOKUP(SC_enz[[#This Row],[name_dir]],RT_gsm[Column3],RT_gsm[Column3],"")</f>
        <v>NDPK6_c_FWD</v>
      </c>
      <c r="I736" s="1" t="str">
        <f>_xlfn.XLOOKUP(SC_enz[[#This Row],[name_dir]],sc_gsm[Column3],sc_gsm[Column3],"")</f>
        <v>NDPK6_c_FWD</v>
      </c>
    </row>
    <row r="737" spans="1:9" ht="16" x14ac:dyDescent="0.2">
      <c r="A737" t="s">
        <v>1386</v>
      </c>
      <c r="B737" t="s">
        <v>3903</v>
      </c>
      <c r="C737" t="s">
        <v>1376</v>
      </c>
      <c r="D737" t="s">
        <v>1377</v>
      </c>
      <c r="E737" t="s">
        <v>12</v>
      </c>
      <c r="F737" t="s">
        <v>1378</v>
      </c>
      <c r="G737" s="1" t="str">
        <f>SC_enz[[#This Row],[rxn_src]]&amp;"_"&amp;SC_enz[[#This Row],[dir]]</f>
        <v>NDPK6_c_REV</v>
      </c>
      <c r="H737" s="1" t="str">
        <f>_xlfn.XLOOKUP(SC_enz[[#This Row],[name_dir]],RT_gsm[Column3],RT_gsm[Column3],"")</f>
        <v>NDPK6_c_REV</v>
      </c>
      <c r="I737" s="1" t="str">
        <f>_xlfn.XLOOKUP(SC_enz[[#This Row],[name_dir]],sc_gsm[Column3],sc_gsm[Column3],"")</f>
        <v>NDPK6_c_REV</v>
      </c>
    </row>
    <row r="738" spans="1:9" ht="16" x14ac:dyDescent="0.2">
      <c r="A738" t="s">
        <v>1387</v>
      </c>
      <c r="B738" t="s">
        <v>3902</v>
      </c>
      <c r="C738" t="s">
        <v>1388</v>
      </c>
      <c r="D738" t="s">
        <v>1389</v>
      </c>
      <c r="E738" t="s">
        <v>12</v>
      </c>
      <c r="F738" t="s">
        <v>1367</v>
      </c>
      <c r="G738" s="1" t="str">
        <f>SC_enz[[#This Row],[rxn_src]]&amp;"_"&amp;SC_enz[[#This Row],[dir]]</f>
        <v>NTP3_c_FWD</v>
      </c>
      <c r="H738" s="1" t="str">
        <f>_xlfn.XLOOKUP(SC_enz[[#This Row],[name_dir]],RT_gsm[Column3],RT_gsm[Column3],"")</f>
        <v>NTP3_c_FWD</v>
      </c>
      <c r="I738" s="1" t="str">
        <f>_xlfn.XLOOKUP(SC_enz[[#This Row],[name_dir]],sc_gsm[Column3],sc_gsm[Column3],"")</f>
        <v>NTP3_c_FWD</v>
      </c>
    </row>
    <row r="739" spans="1:9" ht="16" x14ac:dyDescent="0.2">
      <c r="A739" t="s">
        <v>1387</v>
      </c>
      <c r="B739" t="s">
        <v>3902</v>
      </c>
      <c r="C739" t="s">
        <v>1365</v>
      </c>
      <c r="D739" t="s">
        <v>1366</v>
      </c>
      <c r="E739" t="s">
        <v>12</v>
      </c>
      <c r="F739" t="s">
        <v>1367</v>
      </c>
      <c r="G739" s="1" t="str">
        <f>SC_enz[[#This Row],[rxn_src]]&amp;"_"&amp;SC_enz[[#This Row],[dir]]</f>
        <v>NTP3_c_FWD</v>
      </c>
      <c r="H739" s="1" t="str">
        <f>_xlfn.XLOOKUP(SC_enz[[#This Row],[name_dir]],RT_gsm[Column3],RT_gsm[Column3],"")</f>
        <v>NTP3_c_FWD</v>
      </c>
      <c r="I739" s="1" t="str">
        <f>_xlfn.XLOOKUP(SC_enz[[#This Row],[name_dir]],sc_gsm[Column3],sc_gsm[Column3],"")</f>
        <v>NTP3_c_FWD</v>
      </c>
    </row>
    <row r="740" spans="1:9" ht="16" x14ac:dyDescent="0.2">
      <c r="A740" t="s">
        <v>1390</v>
      </c>
      <c r="B740" t="s">
        <v>3902</v>
      </c>
      <c r="C740" t="s">
        <v>1365</v>
      </c>
      <c r="D740" t="s">
        <v>1366</v>
      </c>
      <c r="E740" t="s">
        <v>12</v>
      </c>
      <c r="F740" t="s">
        <v>1367</v>
      </c>
      <c r="G740" s="1" t="str">
        <f>SC_enz[[#This Row],[rxn_src]]&amp;"_"&amp;SC_enz[[#This Row],[dir]]</f>
        <v>NTP7_c_FWD</v>
      </c>
      <c r="H740" s="1" t="str">
        <f>_xlfn.XLOOKUP(SC_enz[[#This Row],[name_dir]],RT_gsm[Column3],RT_gsm[Column3],"")</f>
        <v>NTP7_c_FWD</v>
      </c>
      <c r="I740" s="1" t="str">
        <f>_xlfn.XLOOKUP(SC_enz[[#This Row],[name_dir]],sc_gsm[Column3],sc_gsm[Column3],"")</f>
        <v>NTP7_c_FWD</v>
      </c>
    </row>
    <row r="741" spans="1:9" ht="16" x14ac:dyDescent="0.2">
      <c r="A741" t="s">
        <v>1391</v>
      </c>
      <c r="B741" t="s">
        <v>3902</v>
      </c>
      <c r="C741" t="s">
        <v>1365</v>
      </c>
      <c r="D741" t="s">
        <v>1366</v>
      </c>
      <c r="E741" t="s">
        <v>12</v>
      </c>
      <c r="F741" t="s">
        <v>1367</v>
      </c>
      <c r="G741" s="1" t="str">
        <f>SC_enz[[#This Row],[rxn_src]]&amp;"_"&amp;SC_enz[[#This Row],[dir]]</f>
        <v>NTP5_c_FWD</v>
      </c>
      <c r="H741" s="1" t="str">
        <f>_xlfn.XLOOKUP(SC_enz[[#This Row],[name_dir]],RT_gsm[Column3],RT_gsm[Column3],"")</f>
        <v>NTP5_c_FWD</v>
      </c>
      <c r="I741" s="1" t="str">
        <f>_xlfn.XLOOKUP(SC_enz[[#This Row],[name_dir]],sc_gsm[Column3],sc_gsm[Column3],"")</f>
        <v>NTP5_c_FWD</v>
      </c>
    </row>
    <row r="742" spans="1:9" ht="16" x14ac:dyDescent="0.2">
      <c r="A742" t="s">
        <v>1392</v>
      </c>
      <c r="B742" t="s">
        <v>3902</v>
      </c>
      <c r="C742" t="s">
        <v>1365</v>
      </c>
      <c r="D742" t="s">
        <v>1366</v>
      </c>
      <c r="E742" t="s">
        <v>12</v>
      </c>
      <c r="F742" t="s">
        <v>1367</v>
      </c>
      <c r="G742" s="1" t="str">
        <f>SC_enz[[#This Row],[rxn_src]]&amp;"_"&amp;SC_enz[[#This Row],[dir]]</f>
        <v>NTP10_c_FWD</v>
      </c>
      <c r="H742" s="1" t="str">
        <f>_xlfn.XLOOKUP(SC_enz[[#This Row],[name_dir]],RT_gsm[Column3],RT_gsm[Column3],"")</f>
        <v>NTP10_c_FWD</v>
      </c>
      <c r="I742" s="1" t="str">
        <f>_xlfn.XLOOKUP(SC_enz[[#This Row],[name_dir]],sc_gsm[Column3],sc_gsm[Column3],"")</f>
        <v>NTP10_c_FWD</v>
      </c>
    </row>
    <row r="743" spans="1:9" ht="16" x14ac:dyDescent="0.2">
      <c r="A743" t="s">
        <v>1393</v>
      </c>
      <c r="B743" t="s">
        <v>3902</v>
      </c>
      <c r="C743" t="s">
        <v>1371</v>
      </c>
      <c r="D743" t="s">
        <v>1372</v>
      </c>
      <c r="E743" t="s">
        <v>7</v>
      </c>
      <c r="G743" s="1" t="str">
        <f>SC_enz[[#This Row],[rxn_src]]&amp;"_"&amp;SC_enz[[#This Row],[dir]]</f>
        <v>NDP3_g_FWD</v>
      </c>
      <c r="H743" s="1" t="str">
        <f>_xlfn.XLOOKUP(SC_enz[[#This Row],[name_dir]],RT_gsm[Column3],RT_gsm[Column3],"")</f>
        <v>NDP3_g_FWD</v>
      </c>
      <c r="I743" s="1" t="str">
        <f>_xlfn.XLOOKUP(SC_enz[[#This Row],[name_dir]],sc_gsm[Column3],sc_gsm[Column3],"")</f>
        <v>NDP3_g_FWD</v>
      </c>
    </row>
    <row r="744" spans="1:9" ht="16" x14ac:dyDescent="0.2">
      <c r="A744" t="s">
        <v>1394</v>
      </c>
      <c r="B744" t="s">
        <v>3902</v>
      </c>
      <c r="C744" t="s">
        <v>1376</v>
      </c>
      <c r="D744" t="s">
        <v>1377</v>
      </c>
      <c r="E744" t="s">
        <v>12</v>
      </c>
      <c r="F744" t="s">
        <v>1378</v>
      </c>
      <c r="G744" s="1" t="str">
        <f>SC_enz[[#This Row],[rxn_src]]&amp;"_"&amp;SC_enz[[#This Row],[dir]]</f>
        <v>NDPK2_c_FWD</v>
      </c>
      <c r="H744" s="1" t="str">
        <f>_xlfn.XLOOKUP(SC_enz[[#This Row],[name_dir]],RT_gsm[Column3],RT_gsm[Column3],"")</f>
        <v>NDPK2_c_FWD</v>
      </c>
      <c r="I744" s="1" t="str">
        <f>_xlfn.XLOOKUP(SC_enz[[#This Row],[name_dir]],sc_gsm[Column3],sc_gsm[Column3],"")</f>
        <v>NDPK2_c_FWD</v>
      </c>
    </row>
    <row r="745" spans="1:9" ht="16" x14ac:dyDescent="0.2">
      <c r="A745" t="s">
        <v>1395</v>
      </c>
      <c r="B745" t="s">
        <v>3902</v>
      </c>
      <c r="C745" t="s">
        <v>661</v>
      </c>
      <c r="D745" t="s">
        <v>662</v>
      </c>
      <c r="E745" t="s">
        <v>7</v>
      </c>
      <c r="G745" s="1" t="str">
        <f>SC_enz[[#This Row],[rxn_src]]&amp;"_"&amp;SC_enz[[#This Row],[dir]]</f>
        <v>AHSERL_c_FWD</v>
      </c>
      <c r="H745" s="1" t="str">
        <f>_xlfn.XLOOKUP(SC_enz[[#This Row],[name_dir]],RT_gsm[Column3],RT_gsm[Column3],"")</f>
        <v>AHSERL_c_FWD</v>
      </c>
      <c r="I745" s="1" t="str">
        <f>_xlfn.XLOOKUP(SC_enz[[#This Row],[name_dir]],sc_gsm[Column3],sc_gsm[Column3],"")</f>
        <v>AHSERL_c_FWD</v>
      </c>
    </row>
    <row r="746" spans="1:9" ht="16" x14ac:dyDescent="0.2">
      <c r="A746" t="s">
        <v>1396</v>
      </c>
      <c r="B746" t="s">
        <v>3902</v>
      </c>
      <c r="C746" t="s">
        <v>661</v>
      </c>
      <c r="D746" t="s">
        <v>662</v>
      </c>
      <c r="E746" t="s">
        <v>7</v>
      </c>
      <c r="G746" s="1" t="str">
        <f>SC_enz[[#This Row],[rxn_src]]&amp;"_"&amp;SC_enz[[#This Row],[dir]]</f>
        <v>AHSERL2_c_FWD</v>
      </c>
      <c r="H746" s="1" t="str">
        <f>_xlfn.XLOOKUP(SC_enz[[#This Row],[name_dir]],RT_gsm[Column3],RT_gsm[Column3],"")</f>
        <v>AHSERL2_c_FWD</v>
      </c>
      <c r="I746" s="1" t="str">
        <f>_xlfn.XLOOKUP(SC_enz[[#This Row],[name_dir]],sc_gsm[Column3],sc_gsm[Column3],"")</f>
        <v>AHSERL2_c_FWD</v>
      </c>
    </row>
    <row r="747" spans="1:9" ht="16" x14ac:dyDescent="0.2">
      <c r="A747" t="s">
        <v>1397</v>
      </c>
      <c r="B747" t="s">
        <v>3902</v>
      </c>
      <c r="C747" t="s">
        <v>655</v>
      </c>
      <c r="D747" t="s">
        <v>656</v>
      </c>
      <c r="E747" t="s">
        <v>7</v>
      </c>
      <c r="G747" s="1" t="str">
        <f>SC_enz[[#This Row],[rxn_src]]&amp;"_"&amp;SC_enz[[#This Row],[dir]]</f>
        <v>SHSL1_c_FWD</v>
      </c>
      <c r="H747" s="1" t="str">
        <f>_xlfn.XLOOKUP(SC_enz[[#This Row],[name_dir]],RT_gsm[Column3],RT_gsm[Column3],"")</f>
        <v>SHSL1_c_FWD</v>
      </c>
      <c r="I747" s="1" t="str">
        <f>_xlfn.XLOOKUP(SC_enz[[#This Row],[name_dir]],sc_gsm[Column3],sc_gsm[Column3],"")</f>
        <v>SHSL1_c_FWD</v>
      </c>
    </row>
    <row r="748" spans="1:9" ht="16" x14ac:dyDescent="0.2">
      <c r="A748" t="s">
        <v>1397</v>
      </c>
      <c r="B748" t="s">
        <v>3903</v>
      </c>
      <c r="C748" t="s">
        <v>655</v>
      </c>
      <c r="D748" t="s">
        <v>656</v>
      </c>
      <c r="E748" t="s">
        <v>7</v>
      </c>
      <c r="G748" s="1" t="str">
        <f>SC_enz[[#This Row],[rxn_src]]&amp;"_"&amp;SC_enz[[#This Row],[dir]]</f>
        <v>SHSL1_c_REV</v>
      </c>
      <c r="H748" s="1" t="str">
        <f>_xlfn.XLOOKUP(SC_enz[[#This Row],[name_dir]],RT_gsm[Column3],RT_gsm[Column3],"")</f>
        <v>SHSL1_c_REV</v>
      </c>
      <c r="I748" s="1" t="str">
        <f>_xlfn.XLOOKUP(SC_enz[[#This Row],[name_dir]],sc_gsm[Column3],sc_gsm[Column3],"")</f>
        <v>SHSL1_c_REV</v>
      </c>
    </row>
    <row r="749" spans="1:9" ht="16" x14ac:dyDescent="0.2">
      <c r="A749" t="s">
        <v>1397</v>
      </c>
      <c r="B749" t="s">
        <v>3902</v>
      </c>
      <c r="C749" t="s">
        <v>1398</v>
      </c>
      <c r="D749" t="s">
        <v>1399</v>
      </c>
      <c r="E749" t="s">
        <v>7</v>
      </c>
      <c r="G749" s="1" t="str">
        <f>SC_enz[[#This Row],[rxn_src]]&amp;"_"&amp;SC_enz[[#This Row],[dir]]</f>
        <v>SHSL1_c_FWD</v>
      </c>
      <c r="H749" s="1" t="str">
        <f>_xlfn.XLOOKUP(SC_enz[[#This Row],[name_dir]],RT_gsm[Column3],RT_gsm[Column3],"")</f>
        <v>SHSL1_c_FWD</v>
      </c>
      <c r="I749" s="1" t="str">
        <f>_xlfn.XLOOKUP(SC_enz[[#This Row],[name_dir]],sc_gsm[Column3],sc_gsm[Column3],"")</f>
        <v>SHSL1_c_FWD</v>
      </c>
    </row>
    <row r="750" spans="1:9" ht="16" x14ac:dyDescent="0.2">
      <c r="A750" t="s">
        <v>1397</v>
      </c>
      <c r="B750" t="s">
        <v>3903</v>
      </c>
      <c r="C750" t="s">
        <v>1398</v>
      </c>
      <c r="D750" t="s">
        <v>1399</v>
      </c>
      <c r="E750" t="s">
        <v>7</v>
      </c>
      <c r="G750" s="1" t="str">
        <f>SC_enz[[#This Row],[rxn_src]]&amp;"_"&amp;SC_enz[[#This Row],[dir]]</f>
        <v>SHSL1_c_REV</v>
      </c>
      <c r="H750" s="1" t="str">
        <f>_xlfn.XLOOKUP(SC_enz[[#This Row],[name_dir]],RT_gsm[Column3],RT_gsm[Column3],"")</f>
        <v>SHSL1_c_REV</v>
      </c>
      <c r="I750" s="1" t="str">
        <f>_xlfn.XLOOKUP(SC_enz[[#This Row],[name_dir]],sc_gsm[Column3],sc_gsm[Column3],"")</f>
        <v>SHSL1_c_REV</v>
      </c>
    </row>
    <row r="751" spans="1:9" ht="16" x14ac:dyDescent="0.2">
      <c r="A751" t="s">
        <v>1397</v>
      </c>
      <c r="B751" t="s">
        <v>3902</v>
      </c>
      <c r="C751" t="s">
        <v>1400</v>
      </c>
      <c r="D751" t="s">
        <v>1401</v>
      </c>
      <c r="E751" t="s">
        <v>7</v>
      </c>
      <c r="G751" s="1" t="str">
        <f>SC_enz[[#This Row],[rxn_src]]&amp;"_"&amp;SC_enz[[#This Row],[dir]]</f>
        <v>SHSL1_c_FWD</v>
      </c>
      <c r="H751" s="1" t="str">
        <f>_xlfn.XLOOKUP(SC_enz[[#This Row],[name_dir]],RT_gsm[Column3],RT_gsm[Column3],"")</f>
        <v>SHSL1_c_FWD</v>
      </c>
      <c r="I751" s="1" t="str">
        <f>_xlfn.XLOOKUP(SC_enz[[#This Row],[name_dir]],sc_gsm[Column3],sc_gsm[Column3],"")</f>
        <v>SHSL1_c_FWD</v>
      </c>
    </row>
    <row r="752" spans="1:9" ht="16" x14ac:dyDescent="0.2">
      <c r="A752" t="s">
        <v>1397</v>
      </c>
      <c r="B752" t="s">
        <v>3903</v>
      </c>
      <c r="C752" t="s">
        <v>1400</v>
      </c>
      <c r="D752" t="s">
        <v>1401</v>
      </c>
      <c r="E752" t="s">
        <v>7</v>
      </c>
      <c r="G752" s="1" t="str">
        <f>SC_enz[[#This Row],[rxn_src]]&amp;"_"&amp;SC_enz[[#This Row],[dir]]</f>
        <v>SHSL1_c_REV</v>
      </c>
      <c r="H752" s="1" t="str">
        <f>_xlfn.XLOOKUP(SC_enz[[#This Row],[name_dir]],RT_gsm[Column3],RT_gsm[Column3],"")</f>
        <v>SHSL1_c_REV</v>
      </c>
      <c r="I752" s="1" t="str">
        <f>_xlfn.XLOOKUP(SC_enz[[#This Row],[name_dir]],sc_gsm[Column3],sc_gsm[Column3],"")</f>
        <v>SHSL1_c_REV</v>
      </c>
    </row>
    <row r="753" spans="1:9" ht="16" x14ac:dyDescent="0.2">
      <c r="A753" t="s">
        <v>1402</v>
      </c>
      <c r="B753" t="s">
        <v>3902</v>
      </c>
      <c r="C753" t="s">
        <v>1403</v>
      </c>
      <c r="D753" t="s">
        <v>1404</v>
      </c>
      <c r="E753" t="s">
        <v>12</v>
      </c>
      <c r="F753" t="s">
        <v>1405</v>
      </c>
      <c r="G753" s="1" t="str">
        <f>SC_enz[[#This Row],[rxn_src]]&amp;"_"&amp;SC_enz[[#This Row],[dir]]</f>
        <v>OCBT_c_FWD</v>
      </c>
      <c r="H753" s="1" t="str">
        <f>_xlfn.XLOOKUP(SC_enz[[#This Row],[name_dir]],RT_gsm[Column3],RT_gsm[Column3],"")</f>
        <v>OCBT_c_FWD</v>
      </c>
      <c r="I753" s="1" t="str">
        <f>_xlfn.XLOOKUP(SC_enz[[#This Row],[name_dir]],sc_gsm[Column3],sc_gsm[Column3],"")</f>
        <v>OCBT_c_FWD</v>
      </c>
    </row>
    <row r="754" spans="1:9" ht="16" x14ac:dyDescent="0.2">
      <c r="A754" t="s">
        <v>1406</v>
      </c>
      <c r="B754" t="s">
        <v>3902</v>
      </c>
      <c r="C754" t="s">
        <v>1407</v>
      </c>
      <c r="D754" t="s">
        <v>1408</v>
      </c>
      <c r="E754" t="s">
        <v>12</v>
      </c>
      <c r="F754" t="s">
        <v>1409</v>
      </c>
      <c r="G754" s="1" t="str">
        <f>SC_enz[[#This Row],[rxn_src]]&amp;"_"&amp;SC_enz[[#This Row],[dir]]</f>
        <v>ORNDC_c_FWD</v>
      </c>
      <c r="H754" s="1" t="str">
        <f>_xlfn.XLOOKUP(SC_enz[[#This Row],[name_dir]],RT_gsm[Column3],RT_gsm[Column3],"")</f>
        <v>ORNDC_c_FWD</v>
      </c>
      <c r="I754" s="1" t="str">
        <f>_xlfn.XLOOKUP(SC_enz[[#This Row],[name_dir]],sc_gsm[Column3],sc_gsm[Column3],"")</f>
        <v>ORNDC_c_FWD</v>
      </c>
    </row>
    <row r="755" spans="1:9" ht="16" x14ac:dyDescent="0.2">
      <c r="A755" t="s">
        <v>1410</v>
      </c>
      <c r="B755" t="s">
        <v>3902</v>
      </c>
      <c r="C755" t="s">
        <v>1301</v>
      </c>
      <c r="D755" t="s">
        <v>1302</v>
      </c>
      <c r="E755" t="s">
        <v>12</v>
      </c>
      <c r="F755" t="s">
        <v>1303</v>
      </c>
      <c r="G755" s="1" t="str">
        <f>SC_enz[[#This Row],[rxn_src]]&amp;"_"&amp;SC_enz[[#This Row],[dir]]</f>
        <v>ORNTACi_m_FWD</v>
      </c>
      <c r="H755" s="1" t="str">
        <f>_xlfn.XLOOKUP(SC_enz[[#This Row],[name_dir]],RT_gsm[Column3],RT_gsm[Column3],"")</f>
        <v>ORNTACi_m_FWD</v>
      </c>
      <c r="I755" s="1" t="str">
        <f>_xlfn.XLOOKUP(SC_enz[[#This Row],[name_dir]],sc_gsm[Column3],sc_gsm[Column3],"")</f>
        <v>ORNTACi_m_FWD</v>
      </c>
    </row>
    <row r="756" spans="1:9" ht="16" x14ac:dyDescent="0.2">
      <c r="A756" t="s">
        <v>1411</v>
      </c>
      <c r="B756" t="s">
        <v>3902</v>
      </c>
      <c r="C756" t="s">
        <v>1412</v>
      </c>
      <c r="D756" t="s">
        <v>1413</v>
      </c>
      <c r="E756" t="s">
        <v>7</v>
      </c>
      <c r="G756" s="1" t="str">
        <f>SC_enz[[#This Row],[rxn_src]]&amp;"_"&amp;SC_enz[[#This Row],[dir]]</f>
        <v>ORNTA_c_FWD</v>
      </c>
      <c r="H756" s="1" t="str">
        <f>_xlfn.XLOOKUP(SC_enz[[#This Row],[name_dir]],RT_gsm[Column3],RT_gsm[Column3],"")</f>
        <v>ORNTA_c_FWD</v>
      </c>
      <c r="I756" s="1" t="str">
        <f>_xlfn.XLOOKUP(SC_enz[[#This Row],[name_dir]],sc_gsm[Column3],sc_gsm[Column3],"")</f>
        <v>ORNTA_c_FWD</v>
      </c>
    </row>
    <row r="757" spans="1:9" ht="16" x14ac:dyDescent="0.2">
      <c r="A757" t="s">
        <v>1414</v>
      </c>
      <c r="B757" t="s">
        <v>3902</v>
      </c>
      <c r="C757" t="s">
        <v>1415</v>
      </c>
      <c r="D757" t="s">
        <v>1416</v>
      </c>
      <c r="E757" t="s">
        <v>7</v>
      </c>
      <c r="G757" s="1" t="str">
        <f>SC_enz[[#This Row],[rxn_src]]&amp;"_"&amp;SC_enz[[#This Row],[dir]]</f>
        <v>ORPT_c_FWD</v>
      </c>
      <c r="H757" s="1" t="str">
        <f>_xlfn.XLOOKUP(SC_enz[[#This Row],[name_dir]],RT_gsm[Column3],RT_gsm[Column3],"")</f>
        <v>ORPT_c_FWD</v>
      </c>
      <c r="I757" s="1" t="str">
        <f>_xlfn.XLOOKUP(SC_enz[[#This Row],[name_dir]],sc_gsm[Column3],sc_gsm[Column3],"")</f>
        <v>ORPT_c_FWD</v>
      </c>
    </row>
    <row r="758" spans="1:9" ht="16" x14ac:dyDescent="0.2">
      <c r="A758" t="s">
        <v>1414</v>
      </c>
      <c r="B758" t="s">
        <v>3903</v>
      </c>
      <c r="C758" t="s">
        <v>1415</v>
      </c>
      <c r="D758" t="s">
        <v>1416</v>
      </c>
      <c r="E758" t="s">
        <v>7</v>
      </c>
      <c r="G758" s="1" t="str">
        <f>SC_enz[[#This Row],[rxn_src]]&amp;"_"&amp;SC_enz[[#This Row],[dir]]</f>
        <v>ORPT_c_REV</v>
      </c>
      <c r="H758" s="1" t="str">
        <f>_xlfn.XLOOKUP(SC_enz[[#This Row],[name_dir]],RT_gsm[Column3],RT_gsm[Column3],"")</f>
        <v>ORPT_c_REV</v>
      </c>
      <c r="I758" s="1" t="str">
        <f>_xlfn.XLOOKUP(SC_enz[[#This Row],[name_dir]],sc_gsm[Column3],sc_gsm[Column3],"")</f>
        <v>ORPT_c_REV</v>
      </c>
    </row>
    <row r="759" spans="1:9" ht="16" x14ac:dyDescent="0.2">
      <c r="A759" t="s">
        <v>1414</v>
      </c>
      <c r="B759" t="s">
        <v>3902</v>
      </c>
      <c r="C759" t="s">
        <v>1417</v>
      </c>
      <c r="D759" t="s">
        <v>1418</v>
      </c>
      <c r="E759" t="s">
        <v>7</v>
      </c>
      <c r="G759" s="1" t="str">
        <f>SC_enz[[#This Row],[rxn_src]]&amp;"_"&amp;SC_enz[[#This Row],[dir]]</f>
        <v>ORPT_c_FWD</v>
      </c>
      <c r="H759" s="1" t="str">
        <f>_xlfn.XLOOKUP(SC_enz[[#This Row],[name_dir]],RT_gsm[Column3],RT_gsm[Column3],"")</f>
        <v>ORPT_c_FWD</v>
      </c>
      <c r="I759" s="1" t="str">
        <f>_xlfn.XLOOKUP(SC_enz[[#This Row],[name_dir]],sc_gsm[Column3],sc_gsm[Column3],"")</f>
        <v>ORPT_c_FWD</v>
      </c>
    </row>
    <row r="760" spans="1:9" ht="16" x14ac:dyDescent="0.2">
      <c r="A760" t="s">
        <v>1414</v>
      </c>
      <c r="B760" t="s">
        <v>3903</v>
      </c>
      <c r="C760" t="s">
        <v>1417</v>
      </c>
      <c r="D760" t="s">
        <v>1418</v>
      </c>
      <c r="E760" t="s">
        <v>7</v>
      </c>
      <c r="G760" s="1" t="str">
        <f>SC_enz[[#This Row],[rxn_src]]&amp;"_"&amp;SC_enz[[#This Row],[dir]]</f>
        <v>ORPT_c_REV</v>
      </c>
      <c r="H760" s="1" t="str">
        <f>_xlfn.XLOOKUP(SC_enz[[#This Row],[name_dir]],RT_gsm[Column3],RT_gsm[Column3],"")</f>
        <v>ORPT_c_REV</v>
      </c>
      <c r="I760" s="1" t="str">
        <f>_xlfn.XLOOKUP(SC_enz[[#This Row],[name_dir]],sc_gsm[Column3],sc_gsm[Column3],"")</f>
        <v>ORPT_c_REV</v>
      </c>
    </row>
    <row r="761" spans="1:9" ht="16" x14ac:dyDescent="0.2">
      <c r="A761" t="s">
        <v>1419</v>
      </c>
      <c r="B761" t="s">
        <v>3902</v>
      </c>
      <c r="C761" t="s">
        <v>1420</v>
      </c>
      <c r="D761" t="s">
        <v>1421</v>
      </c>
      <c r="E761" t="s">
        <v>7</v>
      </c>
      <c r="G761" s="1" t="str">
        <f>SC_enz[[#This Row],[rxn_src]]&amp;"_"&amp;SC_enz[[#This Row],[dir]]</f>
        <v>OMPDC_c_FWD</v>
      </c>
      <c r="H761" s="1" t="str">
        <f>_xlfn.XLOOKUP(SC_enz[[#This Row],[name_dir]],RT_gsm[Column3],RT_gsm[Column3],"")</f>
        <v>OMPDC_c_FWD</v>
      </c>
      <c r="I761" s="1" t="str">
        <f>_xlfn.XLOOKUP(SC_enz[[#This Row],[name_dir]],sc_gsm[Column3],sc_gsm[Column3],"")</f>
        <v>OMPDC_c_FWD</v>
      </c>
    </row>
    <row r="762" spans="1:9" ht="16" x14ac:dyDescent="0.2">
      <c r="A762" t="s">
        <v>1422</v>
      </c>
      <c r="B762" t="s">
        <v>3902</v>
      </c>
      <c r="C762" t="s">
        <v>1423</v>
      </c>
      <c r="D762" t="s">
        <v>1424</v>
      </c>
      <c r="E762" t="s">
        <v>7</v>
      </c>
      <c r="G762" s="1" t="str">
        <f>SC_enz[[#This Row],[rxn_src]]&amp;"_"&amp;SC_enz[[#This Row],[dir]]</f>
        <v>PTPAT_c_FWD</v>
      </c>
      <c r="H762" s="1" t="str">
        <f>_xlfn.XLOOKUP(SC_enz[[#This Row],[name_dir]],RT_gsm[Column3],RT_gsm[Column3],"")</f>
        <v>PTPAT_c_FWD</v>
      </c>
      <c r="I762" s="1" t="str">
        <f>_xlfn.XLOOKUP(SC_enz[[#This Row],[name_dir]],sc_gsm[Column3],sc_gsm[Column3],"")</f>
        <v>PTPAT_c_FWD</v>
      </c>
    </row>
    <row r="763" spans="1:9" ht="16" x14ac:dyDescent="0.2">
      <c r="A763" t="s">
        <v>1425</v>
      </c>
      <c r="B763" t="s">
        <v>3902</v>
      </c>
      <c r="C763" t="s">
        <v>1426</v>
      </c>
      <c r="D763" t="s">
        <v>1427</v>
      </c>
      <c r="E763" t="s">
        <v>7</v>
      </c>
      <c r="G763" s="1" t="str">
        <f>SC_enz[[#This Row],[rxn_src]]&amp;"_"&amp;SC_enz[[#This Row],[dir]]</f>
        <v>PNTK_c_FWD</v>
      </c>
      <c r="H763" s="1" t="str">
        <f>_xlfn.XLOOKUP(SC_enz[[#This Row],[name_dir]],RT_gsm[Column3],RT_gsm[Column3],"")</f>
        <v>PNTK_c_FWD</v>
      </c>
      <c r="I763" s="1" t="str">
        <f>_xlfn.XLOOKUP(SC_enz[[#This Row],[name_dir]],sc_gsm[Column3],sc_gsm[Column3],"")</f>
        <v>PNTK_c_FWD</v>
      </c>
    </row>
    <row r="764" spans="1:9" ht="16" x14ac:dyDescent="0.2">
      <c r="A764" t="s">
        <v>1428</v>
      </c>
      <c r="B764" t="s">
        <v>3902</v>
      </c>
      <c r="C764" t="s">
        <v>1429</v>
      </c>
      <c r="D764" t="s">
        <v>1430</v>
      </c>
      <c r="E764" t="s">
        <v>7</v>
      </c>
      <c r="G764" s="1" t="str">
        <f>SC_enz[[#This Row],[rxn_src]]&amp;"_"&amp;SC_enz[[#This Row],[dir]]</f>
        <v>PBAL_c_FWD</v>
      </c>
      <c r="H764" s="1" t="str">
        <f>_xlfn.XLOOKUP(SC_enz[[#This Row],[name_dir]],RT_gsm[Column3],RT_gsm[Column3],"")</f>
        <v>PBAL_c_FWD</v>
      </c>
      <c r="I764" s="1" t="str">
        <f>_xlfn.XLOOKUP(SC_enz[[#This Row],[name_dir]],sc_gsm[Column3],sc_gsm[Column3],"")</f>
        <v>PBAL_c_FWD</v>
      </c>
    </row>
    <row r="765" spans="1:9" ht="16" x14ac:dyDescent="0.2">
      <c r="A765" t="s">
        <v>1431</v>
      </c>
      <c r="B765" t="s">
        <v>3902</v>
      </c>
      <c r="C765" t="s">
        <v>1432</v>
      </c>
      <c r="D765" t="s">
        <v>1433</v>
      </c>
      <c r="E765" t="s">
        <v>7</v>
      </c>
      <c r="G765" s="1" t="str">
        <f>SC_enz[[#This Row],[rxn_src]]&amp;"_"&amp;SC_enz[[#This Row],[dir]]</f>
        <v>FACOAE100_x_FWD</v>
      </c>
      <c r="H765" s="1" t="str">
        <f>_xlfn.XLOOKUP(SC_enz[[#This Row],[name_dir]],RT_gsm[Column3],RT_gsm[Column3],"")</f>
        <v>FACOAE100_x_FWD</v>
      </c>
      <c r="I765" s="1" t="str">
        <f>_xlfn.XLOOKUP(SC_enz[[#This Row],[name_dir]],sc_gsm[Column3],sc_gsm[Column3],"")</f>
        <v>FACOAE100_x_FWD</v>
      </c>
    </row>
    <row r="766" spans="1:9" ht="16" x14ac:dyDescent="0.2">
      <c r="A766" t="s">
        <v>1434</v>
      </c>
      <c r="B766" t="s">
        <v>3902</v>
      </c>
      <c r="C766" t="s">
        <v>1432</v>
      </c>
      <c r="D766" t="s">
        <v>1433</v>
      </c>
      <c r="E766" t="s">
        <v>7</v>
      </c>
      <c r="G766" s="1" t="str">
        <f>SC_enz[[#This Row],[rxn_src]]&amp;"_"&amp;SC_enz[[#This Row],[dir]]</f>
        <v>FACOAE120_x_FWD</v>
      </c>
      <c r="H766" s="1" t="str">
        <f>_xlfn.XLOOKUP(SC_enz[[#This Row],[name_dir]],RT_gsm[Column3],RT_gsm[Column3],"")</f>
        <v>FACOAE120_x_FWD</v>
      </c>
      <c r="I766" s="1" t="str">
        <f>_xlfn.XLOOKUP(SC_enz[[#This Row],[name_dir]],sc_gsm[Column3],sc_gsm[Column3],"")</f>
        <v>FACOAE120_x_FWD</v>
      </c>
    </row>
    <row r="767" spans="1:9" ht="16" x14ac:dyDescent="0.2">
      <c r="A767" t="s">
        <v>1435</v>
      </c>
      <c r="B767" t="s">
        <v>3902</v>
      </c>
      <c r="C767" t="s">
        <v>1432</v>
      </c>
      <c r="D767" t="s">
        <v>1433</v>
      </c>
      <c r="E767" t="s">
        <v>7</v>
      </c>
      <c r="G767" s="1" t="str">
        <f>SC_enz[[#This Row],[rxn_src]]&amp;"_"&amp;SC_enz[[#This Row],[dir]]</f>
        <v>FACOAE160_x_FWD</v>
      </c>
      <c r="H767" s="1" t="str">
        <f>_xlfn.XLOOKUP(SC_enz[[#This Row],[name_dir]],RT_gsm[Column3],RT_gsm[Column3],"")</f>
        <v>FACOAE160_x_FWD</v>
      </c>
      <c r="I767" s="1" t="str">
        <f>_xlfn.XLOOKUP(SC_enz[[#This Row],[name_dir]],sc_gsm[Column3],sc_gsm[Column3],"")</f>
        <v>FACOAE160_x_FWD</v>
      </c>
    </row>
    <row r="768" spans="1:9" ht="16" x14ac:dyDescent="0.2">
      <c r="A768" t="s">
        <v>1436</v>
      </c>
      <c r="B768" t="s">
        <v>3902</v>
      </c>
      <c r="C768" t="s">
        <v>1432</v>
      </c>
      <c r="D768" t="s">
        <v>1433</v>
      </c>
      <c r="E768" t="s">
        <v>7</v>
      </c>
      <c r="G768" s="1" t="str">
        <f>SC_enz[[#This Row],[rxn_src]]&amp;"_"&amp;SC_enz[[#This Row],[dir]]</f>
        <v>FACOAE140_x_FWD</v>
      </c>
      <c r="H768" s="1" t="str">
        <f>_xlfn.XLOOKUP(SC_enz[[#This Row],[name_dir]],RT_gsm[Column3],RT_gsm[Column3],"")</f>
        <v>FACOAE140_x_FWD</v>
      </c>
      <c r="I768" s="1" t="str">
        <f>_xlfn.XLOOKUP(SC_enz[[#This Row],[name_dir]],sc_gsm[Column3],sc_gsm[Column3],"")</f>
        <v>FACOAE140_x_FWD</v>
      </c>
    </row>
    <row r="769" spans="1:9" ht="16" x14ac:dyDescent="0.2">
      <c r="A769" t="s">
        <v>1437</v>
      </c>
      <c r="B769" t="s">
        <v>3902</v>
      </c>
      <c r="C769" t="s">
        <v>1432</v>
      </c>
      <c r="D769" t="s">
        <v>1433</v>
      </c>
      <c r="E769" t="s">
        <v>7</v>
      </c>
      <c r="G769" s="1" t="str">
        <f>SC_enz[[#This Row],[rxn_src]]&amp;"_"&amp;SC_enz[[#This Row],[dir]]</f>
        <v>FACOAE180_x_FWD</v>
      </c>
      <c r="H769" s="1" t="str">
        <f>_xlfn.XLOOKUP(SC_enz[[#This Row],[name_dir]],RT_gsm[Column3],RT_gsm[Column3],"")</f>
        <v>FACOAE180_x_FWD</v>
      </c>
      <c r="I769" s="1" t="str">
        <f>_xlfn.XLOOKUP(SC_enz[[#This Row],[name_dir]],sc_gsm[Column3],sc_gsm[Column3],"")</f>
        <v>FACOAE180_x_FWD</v>
      </c>
    </row>
    <row r="770" spans="1:9" ht="16" x14ac:dyDescent="0.2">
      <c r="A770" t="s">
        <v>1438</v>
      </c>
      <c r="B770" t="s">
        <v>3902</v>
      </c>
      <c r="C770" t="s">
        <v>1432</v>
      </c>
      <c r="D770" t="s">
        <v>1433</v>
      </c>
      <c r="E770" t="s">
        <v>7</v>
      </c>
      <c r="G770" s="1" t="str">
        <f>SC_enz[[#This Row],[rxn_src]]&amp;"_"&amp;SC_enz[[#This Row],[dir]]</f>
        <v>FACOAE80_x_FWD</v>
      </c>
      <c r="H770" s="1" t="str">
        <f>_xlfn.XLOOKUP(SC_enz[[#This Row],[name_dir]],RT_gsm[Column3],RT_gsm[Column3],"")</f>
        <v>FACOAE80_x_FWD</v>
      </c>
      <c r="I770" s="1" t="str">
        <f>_xlfn.XLOOKUP(SC_enz[[#This Row],[name_dir]],sc_gsm[Column3],sc_gsm[Column3],"")</f>
        <v>FACOAE80_x_FWD</v>
      </c>
    </row>
    <row r="771" spans="1:9" ht="16" x14ac:dyDescent="0.2">
      <c r="A771" t="s">
        <v>1439</v>
      </c>
      <c r="B771" t="s">
        <v>3902</v>
      </c>
      <c r="C771" t="s">
        <v>58</v>
      </c>
      <c r="D771" t="s">
        <v>59</v>
      </c>
      <c r="E771" t="s">
        <v>7</v>
      </c>
      <c r="G771" s="1" t="str">
        <f>SC_enz[[#This Row],[rxn_src]]&amp;"_"&amp;SC_enz[[#This Row],[dir]]</f>
        <v>PHETA1_c_FWD</v>
      </c>
      <c r="H771" s="1" t="str">
        <f>_xlfn.XLOOKUP(SC_enz[[#This Row],[name_dir]],RT_gsm[Column3],RT_gsm[Column3],"")</f>
        <v>PHETA1_c_FWD</v>
      </c>
      <c r="I771" s="1" t="str">
        <f>_xlfn.XLOOKUP(SC_enz[[#This Row],[name_dir]],sc_gsm[Column3],sc_gsm[Column3],"")</f>
        <v>PHETA1_c_FWD</v>
      </c>
    </row>
    <row r="772" spans="1:9" ht="16" x14ac:dyDescent="0.2">
      <c r="A772" t="s">
        <v>1439</v>
      </c>
      <c r="B772" t="s">
        <v>3903</v>
      </c>
      <c r="C772" t="s">
        <v>58</v>
      </c>
      <c r="D772" t="s">
        <v>59</v>
      </c>
      <c r="E772" t="s">
        <v>7</v>
      </c>
      <c r="G772" s="1" t="str">
        <f>SC_enz[[#This Row],[rxn_src]]&amp;"_"&amp;SC_enz[[#This Row],[dir]]</f>
        <v>PHETA1_c_REV</v>
      </c>
      <c r="H772" s="1" t="str">
        <f>_xlfn.XLOOKUP(SC_enz[[#This Row],[name_dir]],RT_gsm[Column3],RT_gsm[Column3],"")</f>
        <v>PHETA1_c_REV</v>
      </c>
      <c r="I772" s="1" t="str">
        <f>_xlfn.XLOOKUP(SC_enz[[#This Row],[name_dir]],sc_gsm[Column3],sc_gsm[Column3],"")</f>
        <v>PHETA1_c_REV</v>
      </c>
    </row>
    <row r="773" spans="1:9" ht="16" x14ac:dyDescent="0.2">
      <c r="A773" t="s">
        <v>1439</v>
      </c>
      <c r="B773" t="s">
        <v>3902</v>
      </c>
      <c r="C773" t="s">
        <v>42</v>
      </c>
      <c r="D773" t="s">
        <v>43</v>
      </c>
      <c r="E773" t="s">
        <v>7</v>
      </c>
      <c r="G773" s="1" t="str">
        <f>SC_enz[[#This Row],[rxn_src]]&amp;"_"&amp;SC_enz[[#This Row],[dir]]</f>
        <v>PHETA1_c_FWD</v>
      </c>
      <c r="H773" s="1" t="str">
        <f>_xlfn.XLOOKUP(SC_enz[[#This Row],[name_dir]],RT_gsm[Column3],RT_gsm[Column3],"")</f>
        <v>PHETA1_c_FWD</v>
      </c>
      <c r="I773" s="1" t="str">
        <f>_xlfn.XLOOKUP(SC_enz[[#This Row],[name_dir]],sc_gsm[Column3],sc_gsm[Column3],"")</f>
        <v>PHETA1_c_FWD</v>
      </c>
    </row>
    <row r="774" spans="1:9" ht="16" x14ac:dyDescent="0.2">
      <c r="A774" t="s">
        <v>1439</v>
      </c>
      <c r="B774" t="s">
        <v>3903</v>
      </c>
      <c r="C774" t="s">
        <v>42</v>
      </c>
      <c r="D774" t="s">
        <v>43</v>
      </c>
      <c r="E774" t="s">
        <v>7</v>
      </c>
      <c r="G774" s="1" t="str">
        <f>SC_enz[[#This Row],[rxn_src]]&amp;"_"&amp;SC_enz[[#This Row],[dir]]</f>
        <v>PHETA1_c_REV</v>
      </c>
      <c r="H774" s="1" t="str">
        <f>_xlfn.XLOOKUP(SC_enz[[#This Row],[name_dir]],RT_gsm[Column3],RT_gsm[Column3],"")</f>
        <v>PHETA1_c_REV</v>
      </c>
      <c r="I774" s="1" t="str">
        <f>_xlfn.XLOOKUP(SC_enz[[#This Row],[name_dir]],sc_gsm[Column3],sc_gsm[Column3],"")</f>
        <v>PHETA1_c_REV</v>
      </c>
    </row>
    <row r="775" spans="1:9" ht="16" x14ac:dyDescent="0.2">
      <c r="A775" t="s">
        <v>1440</v>
      </c>
      <c r="B775" t="s">
        <v>3902</v>
      </c>
      <c r="C775" t="s">
        <v>1441</v>
      </c>
      <c r="D775" t="s">
        <v>1442</v>
      </c>
      <c r="E775" t="s">
        <v>7</v>
      </c>
      <c r="G775" s="1" t="str">
        <f>SC_enz[[#This Row],[rxn_src]]&amp;"_"&amp;SC_enz[[#This Row],[dir]]</f>
        <v>PHETRS_m_FWD</v>
      </c>
      <c r="H775" s="1" t="str">
        <f>_xlfn.XLOOKUP(SC_enz[[#This Row],[name_dir]],RT_gsm[Column3],RT_gsm[Column3],"")</f>
        <v>PHETRS_m_FWD</v>
      </c>
      <c r="I775" s="1" t="str">
        <f>_xlfn.XLOOKUP(SC_enz[[#This Row],[name_dir]],sc_gsm[Column3],sc_gsm[Column3],"")</f>
        <v>PHETRS_m_FWD</v>
      </c>
    </row>
    <row r="776" spans="1:9" ht="16" x14ac:dyDescent="0.2">
      <c r="A776" t="s">
        <v>1443</v>
      </c>
      <c r="B776" t="s">
        <v>3902</v>
      </c>
      <c r="C776" t="s">
        <v>1444</v>
      </c>
      <c r="D776" t="s">
        <v>1445</v>
      </c>
      <c r="E776" t="s">
        <v>7</v>
      </c>
      <c r="G776" s="1" t="str">
        <f>SC_enz[[#This Row],[rxn_src]]&amp;"_"&amp;SC_enz[[#This Row],[dir]]</f>
        <v>PPYRDC_c_FWD</v>
      </c>
      <c r="H776" s="1" t="str">
        <f>_xlfn.XLOOKUP(SC_enz[[#This Row],[name_dir]],RT_gsm[Column3],RT_gsm[Column3],"")</f>
        <v/>
      </c>
      <c r="I776" s="1" t="str">
        <f>_xlfn.XLOOKUP(SC_enz[[#This Row],[name_dir]],sc_gsm[Column3],sc_gsm[Column3],"")</f>
        <v>PPYRDC_c_FWD</v>
      </c>
    </row>
    <row r="777" spans="1:9" ht="16" x14ac:dyDescent="0.2">
      <c r="A777" t="s">
        <v>1446</v>
      </c>
      <c r="B777" t="s">
        <v>3902</v>
      </c>
      <c r="C777" t="s">
        <v>1447</v>
      </c>
      <c r="D777" t="s">
        <v>1448</v>
      </c>
      <c r="E777" t="s">
        <v>7</v>
      </c>
      <c r="G777" s="1" t="str">
        <f>SC_enz[[#This Row],[rxn_src]]&amp;"_"&amp;SC_enz[[#This Row],[dir]]</f>
        <v>PRAIS_c_FWD</v>
      </c>
      <c r="H777" s="1" t="str">
        <f>_xlfn.XLOOKUP(SC_enz[[#This Row],[name_dir]],RT_gsm[Column3],RT_gsm[Column3],"")</f>
        <v>PRAIS_c_FWD</v>
      </c>
      <c r="I777" s="1" t="str">
        <f>_xlfn.XLOOKUP(SC_enz[[#This Row],[name_dir]],sc_gsm[Column3],sc_gsm[Column3],"")</f>
        <v>PRAIS_c_FWD</v>
      </c>
    </row>
    <row r="778" spans="1:9" ht="16" x14ac:dyDescent="0.2">
      <c r="A778" t="s">
        <v>1449</v>
      </c>
      <c r="B778" t="s">
        <v>3902</v>
      </c>
      <c r="C778" t="s">
        <v>1450</v>
      </c>
      <c r="D778" t="s">
        <v>1451</v>
      </c>
      <c r="E778" t="s">
        <v>7</v>
      </c>
      <c r="G778" s="1" t="str">
        <f>SC_enz[[#This Row],[rxn_src]]&amp;"_"&amp;SC_enz[[#This Row],[dir]]</f>
        <v>ACGAMPM_c_FWD</v>
      </c>
      <c r="H778" s="1" t="str">
        <f>_xlfn.XLOOKUP(SC_enz[[#This Row],[name_dir]],RT_gsm[Column3],RT_gsm[Column3],"")</f>
        <v>ACGAMPM_c_FWD</v>
      </c>
      <c r="I778" s="1" t="str">
        <f>_xlfn.XLOOKUP(SC_enz[[#This Row],[name_dir]],sc_gsm[Column3],sc_gsm[Column3],"")</f>
        <v>ACGAMPM_c_FWD</v>
      </c>
    </row>
    <row r="779" spans="1:9" ht="16" x14ac:dyDescent="0.2">
      <c r="A779" t="s">
        <v>1449</v>
      </c>
      <c r="B779" t="s">
        <v>3903</v>
      </c>
      <c r="C779" t="s">
        <v>1450</v>
      </c>
      <c r="D779" t="s">
        <v>1451</v>
      </c>
      <c r="E779" t="s">
        <v>7</v>
      </c>
      <c r="G779" s="1" t="str">
        <f>SC_enz[[#This Row],[rxn_src]]&amp;"_"&amp;SC_enz[[#This Row],[dir]]</f>
        <v>ACGAMPM_c_REV</v>
      </c>
      <c r="H779" s="1" t="str">
        <f>_xlfn.XLOOKUP(SC_enz[[#This Row],[name_dir]],RT_gsm[Column3],RT_gsm[Column3],"")</f>
        <v>ACGAMPM_c_REV</v>
      </c>
      <c r="I779" s="1" t="str">
        <f>_xlfn.XLOOKUP(SC_enz[[#This Row],[name_dir]],sc_gsm[Column3],sc_gsm[Column3],"")</f>
        <v>ACGAMPM_c_REV</v>
      </c>
    </row>
    <row r="780" spans="1:9" ht="16" x14ac:dyDescent="0.2">
      <c r="A780" t="s">
        <v>1452</v>
      </c>
      <c r="B780" t="s">
        <v>3902</v>
      </c>
      <c r="C780" t="s">
        <v>1453</v>
      </c>
      <c r="D780" t="s">
        <v>1454</v>
      </c>
      <c r="E780" t="s">
        <v>7</v>
      </c>
      <c r="G780" s="1" t="str">
        <f>SC_enz[[#This Row],[rxn_src]]&amp;"_"&amp;SC_enz[[#This Row],[dir]]</f>
        <v>PPCK_c_FWD</v>
      </c>
      <c r="H780" s="1" t="str">
        <f>_xlfn.XLOOKUP(SC_enz[[#This Row],[name_dir]],RT_gsm[Column3],RT_gsm[Column3],"")</f>
        <v>PPCK_c_FWD</v>
      </c>
      <c r="I780" s="1" t="str">
        <f>_xlfn.XLOOKUP(SC_enz[[#This Row],[name_dir]],sc_gsm[Column3],sc_gsm[Column3],"")</f>
        <v>PPCK_c_FWD</v>
      </c>
    </row>
    <row r="781" spans="1:9" ht="16" x14ac:dyDescent="0.2">
      <c r="A781" t="s">
        <v>1455</v>
      </c>
      <c r="B781" t="s">
        <v>3902</v>
      </c>
      <c r="C781" t="s">
        <v>1456</v>
      </c>
      <c r="D781" t="s">
        <v>1457</v>
      </c>
      <c r="E781" t="s">
        <v>7</v>
      </c>
      <c r="G781" s="1" t="str">
        <f>SC_enz[[#This Row],[rxn_src]]&amp;"_"&amp;SC_enz[[#This Row],[dir]]</f>
        <v>PETHCT_c_FWD</v>
      </c>
      <c r="H781" s="1" t="str">
        <f>_xlfn.XLOOKUP(SC_enz[[#This Row],[name_dir]],RT_gsm[Column3],RT_gsm[Column3],"")</f>
        <v/>
      </c>
      <c r="I781" s="1" t="str">
        <f>_xlfn.XLOOKUP(SC_enz[[#This Row],[name_dir]],sc_gsm[Column3],sc_gsm[Column3],"")</f>
        <v>PETHCT_c_FWD</v>
      </c>
    </row>
    <row r="782" spans="1:9" ht="16" x14ac:dyDescent="0.2">
      <c r="A782" t="s">
        <v>1458</v>
      </c>
      <c r="B782" t="s">
        <v>3902</v>
      </c>
      <c r="C782" t="s">
        <v>1459</v>
      </c>
      <c r="D782" t="s">
        <v>1460</v>
      </c>
      <c r="E782" t="s">
        <v>7</v>
      </c>
      <c r="G782" s="1" t="str">
        <f>SC_enz[[#This Row],[rxn_src]]&amp;"_"&amp;SC_enz[[#This Row],[dir]]</f>
        <v>PGMT_c_FWD</v>
      </c>
      <c r="H782" s="1" t="str">
        <f>_xlfn.XLOOKUP(SC_enz[[#This Row],[name_dir]],RT_gsm[Column3],RT_gsm[Column3],"")</f>
        <v>PGMT_c_FWD</v>
      </c>
      <c r="I782" s="1" t="str">
        <f>_xlfn.XLOOKUP(SC_enz[[#This Row],[name_dir]],sc_gsm[Column3],sc_gsm[Column3],"")</f>
        <v>PGMT_c_FWD</v>
      </c>
    </row>
    <row r="783" spans="1:9" ht="16" x14ac:dyDescent="0.2">
      <c r="A783" t="s">
        <v>1458</v>
      </c>
      <c r="B783" t="s">
        <v>3903</v>
      </c>
      <c r="C783" t="s">
        <v>1459</v>
      </c>
      <c r="D783" t="s">
        <v>1460</v>
      </c>
      <c r="E783" t="s">
        <v>7</v>
      </c>
      <c r="G783" s="1" t="str">
        <f>SC_enz[[#This Row],[rxn_src]]&amp;"_"&amp;SC_enz[[#This Row],[dir]]</f>
        <v>PGMT_c_REV</v>
      </c>
      <c r="H783" s="1" t="str">
        <f>_xlfn.XLOOKUP(SC_enz[[#This Row],[name_dir]],RT_gsm[Column3],RT_gsm[Column3],"")</f>
        <v>PGMT_c_REV</v>
      </c>
      <c r="I783" s="1" t="str">
        <f>_xlfn.XLOOKUP(SC_enz[[#This Row],[name_dir]],sc_gsm[Column3],sc_gsm[Column3],"")</f>
        <v>PGMT_c_REV</v>
      </c>
    </row>
    <row r="784" spans="1:9" ht="16" x14ac:dyDescent="0.2">
      <c r="A784" t="s">
        <v>1458</v>
      </c>
      <c r="B784" t="s">
        <v>3902</v>
      </c>
      <c r="C784" t="s">
        <v>1461</v>
      </c>
      <c r="D784" t="s">
        <v>1462</v>
      </c>
      <c r="E784" t="s">
        <v>7</v>
      </c>
      <c r="G784" s="1" t="str">
        <f>SC_enz[[#This Row],[rxn_src]]&amp;"_"&amp;SC_enz[[#This Row],[dir]]</f>
        <v>PGMT_c_FWD</v>
      </c>
      <c r="H784" s="1" t="str">
        <f>_xlfn.XLOOKUP(SC_enz[[#This Row],[name_dir]],RT_gsm[Column3],RT_gsm[Column3],"")</f>
        <v>PGMT_c_FWD</v>
      </c>
      <c r="I784" s="1" t="str">
        <f>_xlfn.XLOOKUP(SC_enz[[#This Row],[name_dir]],sc_gsm[Column3],sc_gsm[Column3],"")</f>
        <v>PGMT_c_FWD</v>
      </c>
    </row>
    <row r="785" spans="1:9" ht="16" x14ac:dyDescent="0.2">
      <c r="A785" t="s">
        <v>1458</v>
      </c>
      <c r="B785" t="s">
        <v>3903</v>
      </c>
      <c r="C785" t="s">
        <v>1461</v>
      </c>
      <c r="D785" t="s">
        <v>1462</v>
      </c>
      <c r="E785" t="s">
        <v>7</v>
      </c>
      <c r="G785" s="1" t="str">
        <f>SC_enz[[#This Row],[rxn_src]]&amp;"_"&amp;SC_enz[[#This Row],[dir]]</f>
        <v>PGMT_c_REV</v>
      </c>
      <c r="H785" s="1" t="str">
        <f>_xlfn.XLOOKUP(SC_enz[[#This Row],[name_dir]],RT_gsm[Column3],RT_gsm[Column3],"")</f>
        <v>PGMT_c_REV</v>
      </c>
      <c r="I785" s="1" t="str">
        <f>_xlfn.XLOOKUP(SC_enz[[#This Row],[name_dir]],sc_gsm[Column3],sc_gsm[Column3],"")</f>
        <v>PGMT_c_REV</v>
      </c>
    </row>
    <row r="786" spans="1:9" ht="16" x14ac:dyDescent="0.2">
      <c r="A786" t="s">
        <v>1463</v>
      </c>
      <c r="B786" t="s">
        <v>3902</v>
      </c>
      <c r="C786" t="s">
        <v>1464</v>
      </c>
      <c r="D786" t="s">
        <v>1465</v>
      </c>
      <c r="E786" t="s">
        <v>7</v>
      </c>
      <c r="G786" s="1" t="str">
        <f>SC_enz[[#This Row],[rxn_src]]&amp;"_"&amp;SC_enz[[#This Row],[dir]]</f>
        <v>GND_c_FWD</v>
      </c>
      <c r="H786" s="1" t="str">
        <f>_xlfn.XLOOKUP(SC_enz[[#This Row],[name_dir]],RT_gsm[Column3],RT_gsm[Column3],"")</f>
        <v>GND_c_FWD</v>
      </c>
      <c r="I786" s="1" t="str">
        <f>_xlfn.XLOOKUP(SC_enz[[#This Row],[name_dir]],sc_gsm[Column3],sc_gsm[Column3],"")</f>
        <v>GND_c_FWD</v>
      </c>
    </row>
    <row r="787" spans="1:9" ht="16" x14ac:dyDescent="0.2">
      <c r="A787" t="s">
        <v>1463</v>
      </c>
      <c r="B787" t="s">
        <v>3902</v>
      </c>
      <c r="C787" t="s">
        <v>1466</v>
      </c>
      <c r="D787" t="s">
        <v>1467</v>
      </c>
      <c r="E787" t="s">
        <v>7</v>
      </c>
      <c r="G787" s="1" t="str">
        <f>SC_enz[[#This Row],[rxn_src]]&amp;"_"&amp;SC_enz[[#This Row],[dir]]</f>
        <v>GND_c_FWD</v>
      </c>
      <c r="H787" s="1" t="str">
        <f>_xlfn.XLOOKUP(SC_enz[[#This Row],[name_dir]],RT_gsm[Column3],RT_gsm[Column3],"")</f>
        <v>GND_c_FWD</v>
      </c>
      <c r="I787" s="1" t="str">
        <f>_xlfn.XLOOKUP(SC_enz[[#This Row],[name_dir]],sc_gsm[Column3],sc_gsm[Column3],"")</f>
        <v>GND_c_FWD</v>
      </c>
    </row>
    <row r="788" spans="1:9" ht="16" x14ac:dyDescent="0.2">
      <c r="A788" t="s">
        <v>1468</v>
      </c>
      <c r="B788" t="s">
        <v>3902</v>
      </c>
      <c r="C788" t="s">
        <v>1450</v>
      </c>
      <c r="D788" t="s">
        <v>1451</v>
      </c>
      <c r="E788" t="s">
        <v>7</v>
      </c>
      <c r="G788" s="1" t="str">
        <f>SC_enz[[#This Row],[rxn_src]]&amp;"_"&amp;SC_enz[[#This Row],[dir]]</f>
        <v>PGAMT_c_FWD</v>
      </c>
      <c r="H788" s="1" t="str">
        <f>_xlfn.XLOOKUP(SC_enz[[#This Row],[name_dir]],RT_gsm[Column3],RT_gsm[Column3],"")</f>
        <v>PGAMT_c_FWD</v>
      </c>
      <c r="I788" s="1" t="str">
        <f>_xlfn.XLOOKUP(SC_enz[[#This Row],[name_dir]],sc_gsm[Column3],sc_gsm[Column3],"")</f>
        <v>PGAMT_c_FWD</v>
      </c>
    </row>
    <row r="789" spans="1:9" ht="16" x14ac:dyDescent="0.2">
      <c r="A789" t="s">
        <v>1468</v>
      </c>
      <c r="B789" t="s">
        <v>3903</v>
      </c>
      <c r="C789" t="s">
        <v>1450</v>
      </c>
      <c r="D789" t="s">
        <v>1451</v>
      </c>
      <c r="E789" t="s">
        <v>7</v>
      </c>
      <c r="G789" s="1" t="str">
        <f>SC_enz[[#This Row],[rxn_src]]&amp;"_"&amp;SC_enz[[#This Row],[dir]]</f>
        <v>PGAMT_c_REV</v>
      </c>
      <c r="H789" s="1" t="str">
        <f>_xlfn.XLOOKUP(SC_enz[[#This Row],[name_dir]],RT_gsm[Column3],RT_gsm[Column3],"")</f>
        <v>PGAMT_c_REV</v>
      </c>
      <c r="I789" s="1" t="str">
        <f>_xlfn.XLOOKUP(SC_enz[[#This Row],[name_dir]],sc_gsm[Column3],sc_gsm[Column3],"")</f>
        <v>PGAMT_c_REV</v>
      </c>
    </row>
    <row r="790" spans="1:9" ht="16" x14ac:dyDescent="0.2">
      <c r="A790" t="s">
        <v>1469</v>
      </c>
      <c r="B790" t="s">
        <v>3902</v>
      </c>
      <c r="C790" t="s">
        <v>1470</v>
      </c>
      <c r="D790" t="s">
        <v>1471</v>
      </c>
      <c r="E790" t="s">
        <v>7</v>
      </c>
      <c r="G790" s="1" t="str">
        <f>SC_enz[[#This Row],[rxn_src]]&amp;"_"&amp;SC_enz[[#This Row],[dir]]</f>
        <v>PGCD_c_FWD</v>
      </c>
      <c r="H790" s="1" t="str">
        <f>_xlfn.XLOOKUP(SC_enz[[#This Row],[name_dir]],RT_gsm[Column3],RT_gsm[Column3],"")</f>
        <v>PGCD_c_FWD</v>
      </c>
      <c r="I790" s="1" t="str">
        <f>_xlfn.XLOOKUP(SC_enz[[#This Row],[name_dir]],sc_gsm[Column3],sc_gsm[Column3],"")</f>
        <v>PGCD_c_FWD</v>
      </c>
    </row>
    <row r="791" spans="1:9" ht="16" x14ac:dyDescent="0.2">
      <c r="A791" t="s">
        <v>1469</v>
      </c>
      <c r="B791" t="s">
        <v>3902</v>
      </c>
      <c r="C791" t="s">
        <v>1472</v>
      </c>
      <c r="D791" t="s">
        <v>1473</v>
      </c>
      <c r="E791" t="s">
        <v>7</v>
      </c>
      <c r="G791" s="1" t="str">
        <f>SC_enz[[#This Row],[rxn_src]]&amp;"_"&amp;SC_enz[[#This Row],[dir]]</f>
        <v>PGCD_c_FWD</v>
      </c>
      <c r="H791" s="1" t="str">
        <f>_xlfn.XLOOKUP(SC_enz[[#This Row],[name_dir]],RT_gsm[Column3],RT_gsm[Column3],"")</f>
        <v>PGCD_c_FWD</v>
      </c>
      <c r="I791" s="1" t="str">
        <f>_xlfn.XLOOKUP(SC_enz[[#This Row],[name_dir]],sc_gsm[Column3],sc_gsm[Column3],"")</f>
        <v>PGCD_c_FWD</v>
      </c>
    </row>
    <row r="792" spans="1:9" ht="16" x14ac:dyDescent="0.2">
      <c r="A792" t="s">
        <v>1474</v>
      </c>
      <c r="B792" t="s">
        <v>3902</v>
      </c>
      <c r="C792" t="s">
        <v>1475</v>
      </c>
      <c r="D792" t="s">
        <v>1476</v>
      </c>
      <c r="E792" t="s">
        <v>7</v>
      </c>
      <c r="G792" s="1" t="str">
        <f>SC_enz[[#This Row],[rxn_src]]&amp;"_"&amp;SC_enz[[#This Row],[dir]]</f>
        <v>PGK_c_FWD</v>
      </c>
      <c r="H792" s="1" t="str">
        <f>_xlfn.XLOOKUP(SC_enz[[#This Row],[name_dir]],RT_gsm[Column3],RT_gsm[Column3],"")</f>
        <v>PGK_c_FWD</v>
      </c>
      <c r="I792" s="1" t="str">
        <f>_xlfn.XLOOKUP(SC_enz[[#This Row],[name_dir]],sc_gsm[Column3],sc_gsm[Column3],"")</f>
        <v>PGK_c_FWD</v>
      </c>
    </row>
    <row r="793" spans="1:9" ht="16" x14ac:dyDescent="0.2">
      <c r="A793" t="s">
        <v>1474</v>
      </c>
      <c r="B793" t="s">
        <v>3903</v>
      </c>
      <c r="C793" t="s">
        <v>1475</v>
      </c>
      <c r="D793" t="s">
        <v>1476</v>
      </c>
      <c r="E793" t="s">
        <v>7</v>
      </c>
      <c r="G793" s="1" t="str">
        <f>SC_enz[[#This Row],[rxn_src]]&amp;"_"&amp;SC_enz[[#This Row],[dir]]</f>
        <v>PGK_c_REV</v>
      </c>
      <c r="H793" s="1" t="str">
        <f>_xlfn.XLOOKUP(SC_enz[[#This Row],[name_dir]],RT_gsm[Column3],RT_gsm[Column3],"")</f>
        <v>PGK_c_REV</v>
      </c>
      <c r="I793" s="1" t="str">
        <f>_xlfn.XLOOKUP(SC_enz[[#This Row],[name_dir]],sc_gsm[Column3],sc_gsm[Column3],"")</f>
        <v>PGK_c_REV</v>
      </c>
    </row>
    <row r="794" spans="1:9" ht="16" x14ac:dyDescent="0.2">
      <c r="A794" t="s">
        <v>1477</v>
      </c>
      <c r="B794" t="s">
        <v>3902</v>
      </c>
      <c r="C794" t="s">
        <v>1478</v>
      </c>
      <c r="D794" t="s">
        <v>1479</v>
      </c>
      <c r="E794" t="s">
        <v>12</v>
      </c>
      <c r="F794" t="s">
        <v>747</v>
      </c>
      <c r="G794" s="1" t="str">
        <f>SC_enz[[#This Row],[rxn_src]]&amp;"_"&amp;SC_enz[[#This Row],[dir]]</f>
        <v>PGM_c_FWD</v>
      </c>
      <c r="H794" s="1" t="str">
        <f>_xlfn.XLOOKUP(SC_enz[[#This Row],[name_dir]],RT_gsm[Column3],RT_gsm[Column3],"")</f>
        <v>PGM_c_FWD</v>
      </c>
      <c r="I794" s="1" t="str">
        <f>_xlfn.XLOOKUP(SC_enz[[#This Row],[name_dir]],sc_gsm[Column3],sc_gsm[Column3],"")</f>
        <v>PGM_c_FWD</v>
      </c>
    </row>
    <row r="795" spans="1:9" ht="16" x14ac:dyDescent="0.2">
      <c r="A795" t="s">
        <v>1477</v>
      </c>
      <c r="B795" t="s">
        <v>3903</v>
      </c>
      <c r="C795" t="s">
        <v>1478</v>
      </c>
      <c r="D795" t="s">
        <v>1479</v>
      </c>
      <c r="E795" t="s">
        <v>12</v>
      </c>
      <c r="F795" t="s">
        <v>747</v>
      </c>
      <c r="G795" s="1" t="str">
        <f>SC_enz[[#This Row],[rxn_src]]&amp;"_"&amp;SC_enz[[#This Row],[dir]]</f>
        <v>PGM_c_REV</v>
      </c>
      <c r="H795" s="1" t="str">
        <f>_xlfn.XLOOKUP(SC_enz[[#This Row],[name_dir]],RT_gsm[Column3],RT_gsm[Column3],"")</f>
        <v>PGM_c_REV</v>
      </c>
      <c r="I795" s="1" t="str">
        <f>_xlfn.XLOOKUP(SC_enz[[#This Row],[name_dir]],sc_gsm[Column3],sc_gsm[Column3],"")</f>
        <v>PGM_c_REV</v>
      </c>
    </row>
    <row r="796" spans="1:9" ht="16" x14ac:dyDescent="0.2">
      <c r="A796" t="s">
        <v>1477</v>
      </c>
      <c r="B796" t="s">
        <v>3902</v>
      </c>
      <c r="C796" t="s">
        <v>745</v>
      </c>
      <c r="D796" t="s">
        <v>746</v>
      </c>
      <c r="E796" t="s">
        <v>12</v>
      </c>
      <c r="F796" t="s">
        <v>747</v>
      </c>
      <c r="G796" s="1" t="str">
        <f>SC_enz[[#This Row],[rxn_src]]&amp;"_"&amp;SC_enz[[#This Row],[dir]]</f>
        <v>PGM_c_FWD</v>
      </c>
      <c r="H796" s="1" t="str">
        <f>_xlfn.XLOOKUP(SC_enz[[#This Row],[name_dir]],RT_gsm[Column3],RT_gsm[Column3],"")</f>
        <v>PGM_c_FWD</v>
      </c>
      <c r="I796" s="1" t="str">
        <f>_xlfn.XLOOKUP(SC_enz[[#This Row],[name_dir]],sc_gsm[Column3],sc_gsm[Column3],"")</f>
        <v>PGM_c_FWD</v>
      </c>
    </row>
    <row r="797" spans="1:9" ht="16" x14ac:dyDescent="0.2">
      <c r="A797" t="s">
        <v>1477</v>
      </c>
      <c r="B797" t="s">
        <v>3903</v>
      </c>
      <c r="C797" t="s">
        <v>745</v>
      </c>
      <c r="D797" t="s">
        <v>746</v>
      </c>
      <c r="E797" t="s">
        <v>12</v>
      </c>
      <c r="F797" t="s">
        <v>747</v>
      </c>
      <c r="G797" s="1" t="str">
        <f>SC_enz[[#This Row],[rxn_src]]&amp;"_"&amp;SC_enz[[#This Row],[dir]]</f>
        <v>PGM_c_REV</v>
      </c>
      <c r="H797" s="1" t="str">
        <f>_xlfn.XLOOKUP(SC_enz[[#This Row],[name_dir]],RT_gsm[Column3],RT_gsm[Column3],"")</f>
        <v>PGM_c_REV</v>
      </c>
      <c r="I797" s="1" t="str">
        <f>_xlfn.XLOOKUP(SC_enz[[#This Row],[name_dir]],sc_gsm[Column3],sc_gsm[Column3],"")</f>
        <v>PGM_c_REV</v>
      </c>
    </row>
    <row r="798" spans="1:9" ht="16" x14ac:dyDescent="0.2">
      <c r="A798" t="s">
        <v>1480</v>
      </c>
      <c r="B798" t="s">
        <v>3902</v>
      </c>
      <c r="C798" t="s">
        <v>1481</v>
      </c>
      <c r="D798" t="s">
        <v>1482</v>
      </c>
      <c r="E798" t="s">
        <v>7</v>
      </c>
      <c r="G798" s="1" t="str">
        <f>SC_enz[[#This Row],[rxn_src]]&amp;"_"&amp;SC_enz[[#This Row],[dir]]</f>
        <v>PMANM_c_FWD</v>
      </c>
      <c r="H798" s="1" t="str">
        <f>_xlfn.XLOOKUP(SC_enz[[#This Row],[name_dir]],RT_gsm[Column3],RT_gsm[Column3],"")</f>
        <v>PMANM_c_FWD</v>
      </c>
      <c r="I798" s="1" t="str">
        <f>_xlfn.XLOOKUP(SC_enz[[#This Row],[name_dir]],sc_gsm[Column3],sc_gsm[Column3],"")</f>
        <v>PMANM_c_FWD</v>
      </c>
    </row>
    <row r="799" spans="1:9" ht="16" x14ac:dyDescent="0.2">
      <c r="A799" t="s">
        <v>1480</v>
      </c>
      <c r="B799" t="s">
        <v>3903</v>
      </c>
      <c r="C799" t="s">
        <v>1481</v>
      </c>
      <c r="D799" t="s">
        <v>1482</v>
      </c>
      <c r="E799" t="s">
        <v>7</v>
      </c>
      <c r="G799" s="1" t="str">
        <f>SC_enz[[#This Row],[rxn_src]]&amp;"_"&amp;SC_enz[[#This Row],[dir]]</f>
        <v>PMANM_c_REV</v>
      </c>
      <c r="H799" s="1" t="str">
        <f>_xlfn.XLOOKUP(SC_enz[[#This Row],[name_dir]],RT_gsm[Column3],RT_gsm[Column3],"")</f>
        <v>PMANM_c_REV</v>
      </c>
      <c r="I799" s="1" t="str">
        <f>_xlfn.XLOOKUP(SC_enz[[#This Row],[name_dir]],sc_gsm[Column3],sc_gsm[Column3],"")</f>
        <v>PMANM_c_REV</v>
      </c>
    </row>
    <row r="800" spans="1:9" ht="16" x14ac:dyDescent="0.2">
      <c r="A800" t="s">
        <v>1483</v>
      </c>
      <c r="B800" t="s">
        <v>3902</v>
      </c>
      <c r="C800" t="s">
        <v>1081</v>
      </c>
      <c r="D800" t="s">
        <v>1082</v>
      </c>
      <c r="E800" t="s">
        <v>7</v>
      </c>
      <c r="G800" s="1" t="str">
        <f>SC_enz[[#This Row],[rxn_src]]&amp;"_"&amp;SC_enz[[#This Row],[dir]]</f>
        <v>PMPK_c_FWD</v>
      </c>
      <c r="H800" s="1" t="str">
        <f>_xlfn.XLOOKUP(SC_enz[[#This Row],[name_dir]],RT_gsm[Column3],RT_gsm[Column3],"")</f>
        <v>PMPK_c_FWD</v>
      </c>
      <c r="I800" s="1" t="str">
        <f>_xlfn.XLOOKUP(SC_enz[[#This Row],[name_dir]],sc_gsm[Column3],sc_gsm[Column3],"")</f>
        <v>PMPK_c_FWD</v>
      </c>
    </row>
    <row r="801" spans="1:9" ht="16" x14ac:dyDescent="0.2">
      <c r="A801" t="s">
        <v>1483</v>
      </c>
      <c r="B801" t="s">
        <v>3902</v>
      </c>
      <c r="C801" t="s">
        <v>1085</v>
      </c>
      <c r="D801" t="s">
        <v>1086</v>
      </c>
      <c r="E801" t="s">
        <v>7</v>
      </c>
      <c r="G801" s="1" t="str">
        <f>SC_enz[[#This Row],[rxn_src]]&amp;"_"&amp;SC_enz[[#This Row],[dir]]</f>
        <v>PMPK_c_FWD</v>
      </c>
      <c r="H801" s="1" t="str">
        <f>_xlfn.XLOOKUP(SC_enz[[#This Row],[name_dir]],RT_gsm[Column3],RT_gsm[Column3],"")</f>
        <v>PMPK_c_FWD</v>
      </c>
      <c r="I801" s="1" t="str">
        <f>_xlfn.XLOOKUP(SC_enz[[#This Row],[name_dir]],sc_gsm[Column3],sc_gsm[Column3],"")</f>
        <v>PMPK_c_FWD</v>
      </c>
    </row>
    <row r="802" spans="1:9" ht="16" x14ac:dyDescent="0.2">
      <c r="A802" t="s">
        <v>1483</v>
      </c>
      <c r="B802" t="s">
        <v>3902</v>
      </c>
      <c r="C802" t="s">
        <v>1083</v>
      </c>
      <c r="D802" t="s">
        <v>1084</v>
      </c>
      <c r="E802" t="s">
        <v>7</v>
      </c>
      <c r="G802" s="1" t="str">
        <f>SC_enz[[#This Row],[rxn_src]]&amp;"_"&amp;SC_enz[[#This Row],[dir]]</f>
        <v>PMPK_c_FWD</v>
      </c>
      <c r="H802" s="1" t="str">
        <f>_xlfn.XLOOKUP(SC_enz[[#This Row],[name_dir]],RT_gsm[Column3],RT_gsm[Column3],"")</f>
        <v>PMPK_c_FWD</v>
      </c>
      <c r="I802" s="1" t="str">
        <f>_xlfn.XLOOKUP(SC_enz[[#This Row],[name_dir]],sc_gsm[Column3],sc_gsm[Column3],"")</f>
        <v>PMPK_c_FWD</v>
      </c>
    </row>
    <row r="803" spans="1:9" ht="16" x14ac:dyDescent="0.2">
      <c r="A803" t="s">
        <v>1484</v>
      </c>
      <c r="B803" t="s">
        <v>3902</v>
      </c>
      <c r="C803" t="s">
        <v>1485</v>
      </c>
      <c r="D803" t="s">
        <v>1486</v>
      </c>
      <c r="E803" t="s">
        <v>7</v>
      </c>
      <c r="G803" s="1" t="str">
        <f>SC_enz[[#This Row],[rxn_src]]&amp;"_"&amp;SC_enz[[#This Row],[dir]]</f>
        <v>PMEVK_c_FWD</v>
      </c>
      <c r="H803" s="1" t="str">
        <f>_xlfn.XLOOKUP(SC_enz[[#This Row],[name_dir]],RT_gsm[Column3],RT_gsm[Column3],"")</f>
        <v>PMEVK_c_FWD</v>
      </c>
      <c r="I803" s="1" t="str">
        <f>_xlfn.XLOOKUP(SC_enz[[#This Row],[name_dir]],sc_gsm[Column3],sc_gsm[Column3],"")</f>
        <v>PMEVK_c_FWD</v>
      </c>
    </row>
    <row r="804" spans="1:9" ht="16" x14ac:dyDescent="0.2">
      <c r="A804" t="s">
        <v>1487</v>
      </c>
      <c r="B804" t="s">
        <v>3902</v>
      </c>
      <c r="C804" t="s">
        <v>1488</v>
      </c>
      <c r="D804" t="s">
        <v>1489</v>
      </c>
      <c r="E804" t="s">
        <v>7</v>
      </c>
      <c r="G804" s="1" t="str">
        <f>SC_enz[[#This Row],[rxn_src]]&amp;"_"&amp;SC_enz[[#This Row],[dir]]</f>
        <v>PPNCL2_c_FWD</v>
      </c>
      <c r="H804" s="1" t="str">
        <f>_xlfn.XLOOKUP(SC_enz[[#This Row],[name_dir]],RT_gsm[Column3],RT_gsm[Column3],"")</f>
        <v>PPNCL2_c_FWD</v>
      </c>
      <c r="I804" s="1" t="str">
        <f>_xlfn.XLOOKUP(SC_enz[[#This Row],[name_dir]],sc_gsm[Column3],sc_gsm[Column3],"")</f>
        <v>PPNCL2_c_FWD</v>
      </c>
    </row>
    <row r="805" spans="1:9" ht="16" x14ac:dyDescent="0.2">
      <c r="A805" t="s">
        <v>1490</v>
      </c>
      <c r="B805" t="s">
        <v>3902</v>
      </c>
      <c r="C805" t="s">
        <v>1459</v>
      </c>
      <c r="D805" t="s">
        <v>1460</v>
      </c>
      <c r="E805" t="s">
        <v>7</v>
      </c>
      <c r="G805" s="1" t="str">
        <f>SC_enz[[#This Row],[rxn_src]]&amp;"_"&amp;SC_enz[[#This Row],[dir]]</f>
        <v>PPM_c_FWD</v>
      </c>
      <c r="H805" s="1" t="str">
        <f>_xlfn.XLOOKUP(SC_enz[[#This Row],[name_dir]],RT_gsm[Column3],RT_gsm[Column3],"")</f>
        <v>PPM_c_FWD</v>
      </c>
      <c r="I805" s="1" t="str">
        <f>_xlfn.XLOOKUP(SC_enz[[#This Row],[name_dir]],sc_gsm[Column3],sc_gsm[Column3],"")</f>
        <v>PPM_c_FWD</v>
      </c>
    </row>
    <row r="806" spans="1:9" ht="16" x14ac:dyDescent="0.2">
      <c r="A806" t="s">
        <v>1490</v>
      </c>
      <c r="B806" t="s">
        <v>3903</v>
      </c>
      <c r="C806" t="s">
        <v>1459</v>
      </c>
      <c r="D806" t="s">
        <v>1460</v>
      </c>
      <c r="E806" t="s">
        <v>7</v>
      </c>
      <c r="G806" s="1" t="str">
        <f>SC_enz[[#This Row],[rxn_src]]&amp;"_"&amp;SC_enz[[#This Row],[dir]]</f>
        <v>PPM_c_REV</v>
      </c>
      <c r="H806" s="1" t="str">
        <f>_xlfn.XLOOKUP(SC_enz[[#This Row],[name_dir]],RT_gsm[Column3],RT_gsm[Column3],"")</f>
        <v>PPM_c_REV</v>
      </c>
      <c r="I806" s="1" t="str">
        <f>_xlfn.XLOOKUP(SC_enz[[#This Row],[name_dir]],sc_gsm[Column3],sc_gsm[Column3],"")</f>
        <v>PPM_c_REV</v>
      </c>
    </row>
    <row r="807" spans="1:9" ht="16" x14ac:dyDescent="0.2">
      <c r="A807" t="s">
        <v>1490</v>
      </c>
      <c r="B807" t="s">
        <v>3902</v>
      </c>
      <c r="C807" t="s">
        <v>1461</v>
      </c>
      <c r="D807" t="s">
        <v>1462</v>
      </c>
      <c r="E807" t="s">
        <v>7</v>
      </c>
      <c r="G807" s="1" t="str">
        <f>SC_enz[[#This Row],[rxn_src]]&amp;"_"&amp;SC_enz[[#This Row],[dir]]</f>
        <v>PPM_c_FWD</v>
      </c>
      <c r="H807" s="1" t="str">
        <f>_xlfn.XLOOKUP(SC_enz[[#This Row],[name_dir]],RT_gsm[Column3],RT_gsm[Column3],"")</f>
        <v>PPM_c_FWD</v>
      </c>
      <c r="I807" s="1" t="str">
        <f>_xlfn.XLOOKUP(SC_enz[[#This Row],[name_dir]],sc_gsm[Column3],sc_gsm[Column3],"")</f>
        <v>PPM_c_FWD</v>
      </c>
    </row>
    <row r="808" spans="1:9" ht="16" x14ac:dyDescent="0.2">
      <c r="A808" t="s">
        <v>1490</v>
      </c>
      <c r="B808" t="s">
        <v>3903</v>
      </c>
      <c r="C808" t="s">
        <v>1461</v>
      </c>
      <c r="D808" t="s">
        <v>1462</v>
      </c>
      <c r="E808" t="s">
        <v>7</v>
      </c>
      <c r="G808" s="1" t="str">
        <f>SC_enz[[#This Row],[rxn_src]]&amp;"_"&amp;SC_enz[[#This Row],[dir]]</f>
        <v>PPM_c_REV</v>
      </c>
      <c r="H808" s="1" t="str">
        <f>_xlfn.XLOOKUP(SC_enz[[#This Row],[name_dir]],RT_gsm[Column3],RT_gsm[Column3],"")</f>
        <v>PPM_c_REV</v>
      </c>
      <c r="I808" s="1" t="str">
        <f>_xlfn.XLOOKUP(SC_enz[[#This Row],[name_dir]],sc_gsm[Column3],sc_gsm[Column3],"")</f>
        <v>PPM_c_REV</v>
      </c>
    </row>
    <row r="809" spans="1:9" ht="16" x14ac:dyDescent="0.2">
      <c r="A809" t="s">
        <v>1490</v>
      </c>
      <c r="B809" t="s">
        <v>3902</v>
      </c>
      <c r="C809" t="s">
        <v>1491</v>
      </c>
      <c r="D809" t="s">
        <v>1492</v>
      </c>
      <c r="E809" t="s">
        <v>7</v>
      </c>
      <c r="G809" s="1" t="str">
        <f>SC_enz[[#This Row],[rxn_src]]&amp;"_"&amp;SC_enz[[#This Row],[dir]]</f>
        <v>PPM_c_FWD</v>
      </c>
      <c r="H809" s="1" t="str">
        <f>_xlfn.XLOOKUP(SC_enz[[#This Row],[name_dir]],RT_gsm[Column3],RT_gsm[Column3],"")</f>
        <v>PPM_c_FWD</v>
      </c>
      <c r="I809" s="1" t="str">
        <f>_xlfn.XLOOKUP(SC_enz[[#This Row],[name_dir]],sc_gsm[Column3],sc_gsm[Column3],"")</f>
        <v>PPM_c_FWD</v>
      </c>
    </row>
    <row r="810" spans="1:9" ht="16" x14ac:dyDescent="0.2">
      <c r="A810" t="s">
        <v>1490</v>
      </c>
      <c r="B810" t="s">
        <v>3903</v>
      </c>
      <c r="C810" t="s">
        <v>1491</v>
      </c>
      <c r="D810" t="s">
        <v>1492</v>
      </c>
      <c r="E810" t="s">
        <v>7</v>
      </c>
      <c r="G810" s="1" t="str">
        <f>SC_enz[[#This Row],[rxn_src]]&amp;"_"&amp;SC_enz[[#This Row],[dir]]</f>
        <v>PPM_c_REV</v>
      </c>
      <c r="H810" s="1" t="str">
        <f>_xlfn.XLOOKUP(SC_enz[[#This Row],[name_dir]],RT_gsm[Column3],RT_gsm[Column3],"")</f>
        <v>PPM_c_REV</v>
      </c>
      <c r="I810" s="1" t="str">
        <f>_xlfn.XLOOKUP(SC_enz[[#This Row],[name_dir]],sc_gsm[Column3],sc_gsm[Column3],"")</f>
        <v>PPM_c_REV</v>
      </c>
    </row>
    <row r="811" spans="1:9" ht="16" x14ac:dyDescent="0.2">
      <c r="A811" t="s">
        <v>1493</v>
      </c>
      <c r="B811" t="s">
        <v>3902</v>
      </c>
      <c r="C811" t="s">
        <v>1494</v>
      </c>
      <c r="D811" t="s">
        <v>1495</v>
      </c>
      <c r="E811" t="s">
        <v>7</v>
      </c>
      <c r="G811" s="1" t="str">
        <f>SC_enz[[#This Row],[rxn_src]]&amp;"_"&amp;SC_enz[[#This Row],[dir]]</f>
        <v>PRASCSi_c_FWD</v>
      </c>
      <c r="H811" s="1" t="str">
        <f>_xlfn.XLOOKUP(SC_enz[[#This Row],[name_dir]],RT_gsm[Column3],RT_gsm[Column3],"")</f>
        <v>PRASCSi_c_FWD</v>
      </c>
      <c r="I811" s="1" t="str">
        <f>_xlfn.XLOOKUP(SC_enz[[#This Row],[name_dir]],sc_gsm[Column3],sc_gsm[Column3],"")</f>
        <v>PRASCSi_c_FWD</v>
      </c>
    </row>
    <row r="812" spans="1:9" ht="16" x14ac:dyDescent="0.2">
      <c r="A812" t="s">
        <v>1496</v>
      </c>
      <c r="B812" t="s">
        <v>3902</v>
      </c>
      <c r="C812" t="s">
        <v>1024</v>
      </c>
      <c r="D812" t="s">
        <v>1025</v>
      </c>
      <c r="E812" t="s">
        <v>7</v>
      </c>
      <c r="G812" s="1" t="str">
        <f>SC_enz[[#This Row],[rxn_src]]&amp;"_"&amp;SC_enz[[#This Row],[dir]]</f>
        <v>PRAMPC_c_FWD</v>
      </c>
      <c r="H812" s="1" t="str">
        <f>_xlfn.XLOOKUP(SC_enz[[#This Row],[name_dir]],RT_gsm[Column3],RT_gsm[Column3],"")</f>
        <v>PRAMPC_c_FWD</v>
      </c>
      <c r="I812" s="1" t="str">
        <f>_xlfn.XLOOKUP(SC_enz[[#This Row],[name_dir]],sc_gsm[Column3],sc_gsm[Column3],"")</f>
        <v>PRAMPC_c_FWD</v>
      </c>
    </row>
    <row r="813" spans="1:9" ht="16" x14ac:dyDescent="0.2">
      <c r="A813" t="s">
        <v>1497</v>
      </c>
      <c r="B813" t="s">
        <v>3902</v>
      </c>
      <c r="C813" t="s">
        <v>1024</v>
      </c>
      <c r="D813" t="s">
        <v>1025</v>
      </c>
      <c r="E813" t="s">
        <v>7</v>
      </c>
      <c r="G813" s="1" t="str">
        <f>SC_enz[[#This Row],[rxn_src]]&amp;"_"&amp;SC_enz[[#This Row],[dir]]</f>
        <v>PRATPP_c_FWD</v>
      </c>
      <c r="H813" s="1" t="str">
        <f>_xlfn.XLOOKUP(SC_enz[[#This Row],[name_dir]],RT_gsm[Column3],RT_gsm[Column3],"")</f>
        <v>PRATPP_c_FWD</v>
      </c>
      <c r="I813" s="1" t="str">
        <f>_xlfn.XLOOKUP(SC_enz[[#This Row],[name_dir]],sc_gsm[Column3],sc_gsm[Column3],"")</f>
        <v>PRATPP_c_FWD</v>
      </c>
    </row>
    <row r="814" spans="1:9" ht="16" x14ac:dyDescent="0.2">
      <c r="A814" t="s">
        <v>1498</v>
      </c>
      <c r="B814" t="s">
        <v>3902</v>
      </c>
      <c r="C814" t="s">
        <v>1499</v>
      </c>
      <c r="D814" t="s">
        <v>1500</v>
      </c>
      <c r="E814" t="s">
        <v>7</v>
      </c>
      <c r="G814" s="1" t="str">
        <f>SC_enz[[#This Row],[rxn_src]]&amp;"_"&amp;SC_enz[[#This Row],[dir]]</f>
        <v>AIRC1_c_FWD</v>
      </c>
      <c r="H814" s="1" t="str">
        <f>_xlfn.XLOOKUP(SC_enz[[#This Row],[name_dir]],RT_gsm[Column3],RT_gsm[Column3],"")</f>
        <v>AIRC1_c_FWD</v>
      </c>
      <c r="I814" s="1" t="str">
        <f>_xlfn.XLOOKUP(SC_enz[[#This Row],[name_dir]],sc_gsm[Column3],sc_gsm[Column3],"")</f>
        <v>AIRC1_c_FWD</v>
      </c>
    </row>
    <row r="815" spans="1:9" ht="16" x14ac:dyDescent="0.2">
      <c r="A815" t="s">
        <v>1501</v>
      </c>
      <c r="B815" t="s">
        <v>3902</v>
      </c>
      <c r="C815" t="s">
        <v>1114</v>
      </c>
      <c r="D815" t="s">
        <v>1115</v>
      </c>
      <c r="E815" t="s">
        <v>12</v>
      </c>
      <c r="F815" t="s">
        <v>1116</v>
      </c>
      <c r="G815" s="1" t="str">
        <f>SC_enz[[#This Row],[rxn_src]]&amp;"_"&amp;SC_enz[[#This Row],[dir]]</f>
        <v>AICART_c_FWD</v>
      </c>
      <c r="H815" s="1" t="str">
        <f>_xlfn.XLOOKUP(SC_enz[[#This Row],[name_dir]],RT_gsm[Column3],RT_gsm[Column3],"")</f>
        <v>AICART_c_FWD</v>
      </c>
      <c r="I815" s="1" t="str">
        <f>_xlfn.XLOOKUP(SC_enz[[#This Row],[name_dir]],sc_gsm[Column3],sc_gsm[Column3],"")</f>
        <v>AICART_c_FWD</v>
      </c>
    </row>
    <row r="816" spans="1:9" ht="16" x14ac:dyDescent="0.2">
      <c r="A816" t="s">
        <v>1501</v>
      </c>
      <c r="B816" t="s">
        <v>3903</v>
      </c>
      <c r="C816" t="s">
        <v>1114</v>
      </c>
      <c r="D816" t="s">
        <v>1115</v>
      </c>
      <c r="E816" t="s">
        <v>12</v>
      </c>
      <c r="F816" t="s">
        <v>1116</v>
      </c>
      <c r="G816" s="1" t="str">
        <f>SC_enz[[#This Row],[rxn_src]]&amp;"_"&amp;SC_enz[[#This Row],[dir]]</f>
        <v>AICART_c_REV</v>
      </c>
      <c r="H816" s="1" t="str">
        <f>_xlfn.XLOOKUP(SC_enz[[#This Row],[name_dir]],RT_gsm[Column3],RT_gsm[Column3],"")</f>
        <v>AICART_c_REV</v>
      </c>
      <c r="I816" s="1" t="str">
        <f>_xlfn.XLOOKUP(SC_enz[[#This Row],[name_dir]],sc_gsm[Column3],sc_gsm[Column3],"")</f>
        <v>AICART_c_REV</v>
      </c>
    </row>
    <row r="817" spans="1:9" ht="16" x14ac:dyDescent="0.2">
      <c r="A817" t="s">
        <v>1501</v>
      </c>
      <c r="B817" t="s">
        <v>3902</v>
      </c>
      <c r="C817" t="s">
        <v>1117</v>
      </c>
      <c r="D817" t="s">
        <v>1118</v>
      </c>
      <c r="E817" t="s">
        <v>12</v>
      </c>
      <c r="F817" t="s">
        <v>1116</v>
      </c>
      <c r="G817" s="1" t="str">
        <f>SC_enz[[#This Row],[rxn_src]]&amp;"_"&amp;SC_enz[[#This Row],[dir]]</f>
        <v>AICART_c_FWD</v>
      </c>
      <c r="H817" s="1" t="str">
        <f>_xlfn.XLOOKUP(SC_enz[[#This Row],[name_dir]],RT_gsm[Column3],RT_gsm[Column3],"")</f>
        <v>AICART_c_FWD</v>
      </c>
      <c r="I817" s="1" t="str">
        <f>_xlfn.XLOOKUP(SC_enz[[#This Row],[name_dir]],sc_gsm[Column3],sc_gsm[Column3],"")</f>
        <v>AICART_c_FWD</v>
      </c>
    </row>
    <row r="818" spans="1:9" ht="16" x14ac:dyDescent="0.2">
      <c r="A818" t="s">
        <v>1501</v>
      </c>
      <c r="B818" t="s">
        <v>3903</v>
      </c>
      <c r="C818" t="s">
        <v>1117</v>
      </c>
      <c r="D818" t="s">
        <v>1118</v>
      </c>
      <c r="E818" t="s">
        <v>12</v>
      </c>
      <c r="F818" t="s">
        <v>1116</v>
      </c>
      <c r="G818" s="1" t="str">
        <f>SC_enz[[#This Row],[rxn_src]]&amp;"_"&amp;SC_enz[[#This Row],[dir]]</f>
        <v>AICART_c_REV</v>
      </c>
      <c r="H818" s="1" t="str">
        <f>_xlfn.XLOOKUP(SC_enz[[#This Row],[name_dir]],RT_gsm[Column3],RT_gsm[Column3],"")</f>
        <v>AICART_c_REV</v>
      </c>
      <c r="I818" s="1" t="str">
        <f>_xlfn.XLOOKUP(SC_enz[[#This Row],[name_dir]],sc_gsm[Column3],sc_gsm[Column3],"")</f>
        <v>AICART_c_REV</v>
      </c>
    </row>
    <row r="819" spans="1:9" ht="16" x14ac:dyDescent="0.2">
      <c r="A819" t="s">
        <v>1502</v>
      </c>
      <c r="B819" t="s">
        <v>3902</v>
      </c>
      <c r="C819" t="s">
        <v>1503</v>
      </c>
      <c r="D819" t="s">
        <v>1504</v>
      </c>
      <c r="E819" t="s">
        <v>7</v>
      </c>
      <c r="G819" s="1" t="str">
        <f>SC_enz[[#This Row],[rxn_src]]&amp;"_"&amp;SC_enz[[#This Row],[dir]]</f>
        <v>PRAIi_c_FWD</v>
      </c>
      <c r="H819" s="1" t="str">
        <f>_xlfn.XLOOKUP(SC_enz[[#This Row],[name_dir]],RT_gsm[Column3],RT_gsm[Column3],"")</f>
        <v>PRAIi_c_FWD</v>
      </c>
      <c r="I819" s="1" t="str">
        <f>_xlfn.XLOOKUP(SC_enz[[#This Row],[name_dir]],sc_gsm[Column3],sc_gsm[Column3],"")</f>
        <v>PRAIi_c_FWD</v>
      </c>
    </row>
    <row r="820" spans="1:9" ht="16" x14ac:dyDescent="0.2">
      <c r="A820" t="s">
        <v>1505</v>
      </c>
      <c r="B820" t="s">
        <v>3902</v>
      </c>
      <c r="C820" t="s">
        <v>1447</v>
      </c>
      <c r="D820" t="s">
        <v>1448</v>
      </c>
      <c r="E820" t="s">
        <v>7</v>
      </c>
      <c r="G820" s="1" t="str">
        <f>SC_enz[[#This Row],[rxn_src]]&amp;"_"&amp;SC_enz[[#This Row],[dir]]</f>
        <v>PRAGSi_c_FWD</v>
      </c>
      <c r="H820" s="1" t="str">
        <f>_xlfn.XLOOKUP(SC_enz[[#This Row],[name_dir]],RT_gsm[Column3],RT_gsm[Column3],"")</f>
        <v>PRAGSi_c_FWD</v>
      </c>
      <c r="I820" s="1" t="str">
        <f>_xlfn.XLOOKUP(SC_enz[[#This Row],[name_dir]],sc_gsm[Column3],sc_gsm[Column3],"")</f>
        <v>PRAGSi_c_FWD</v>
      </c>
    </row>
    <row r="821" spans="1:9" ht="16" x14ac:dyDescent="0.2">
      <c r="A821" t="s">
        <v>1506</v>
      </c>
      <c r="B821" t="s">
        <v>3902</v>
      </c>
      <c r="C821" t="s">
        <v>1507</v>
      </c>
      <c r="D821" t="s">
        <v>1508</v>
      </c>
      <c r="E821" t="s">
        <v>7</v>
      </c>
      <c r="G821" s="1" t="str">
        <f>SC_enz[[#This Row],[rxn_src]]&amp;"_"&amp;SC_enz[[#This Row],[dir]]</f>
        <v>GLUPRT_c_FWD</v>
      </c>
      <c r="H821" s="1" t="str">
        <f>_xlfn.XLOOKUP(SC_enz[[#This Row],[name_dir]],RT_gsm[Column3],RT_gsm[Column3],"")</f>
        <v>GLUPRT_c_FWD</v>
      </c>
      <c r="I821" s="1" t="str">
        <f>_xlfn.XLOOKUP(SC_enz[[#This Row],[name_dir]],sc_gsm[Column3],sc_gsm[Column3],"")</f>
        <v>GLUPRT_c_FWD</v>
      </c>
    </row>
    <row r="822" spans="1:9" ht="16" x14ac:dyDescent="0.2">
      <c r="A822" t="s">
        <v>1509</v>
      </c>
      <c r="B822" t="s">
        <v>3902</v>
      </c>
      <c r="C822" t="s">
        <v>1510</v>
      </c>
      <c r="D822" t="s">
        <v>1511</v>
      </c>
      <c r="E822" t="s">
        <v>7</v>
      </c>
      <c r="G822" s="1" t="str">
        <f>SC_enz[[#This Row],[rxn_src]]&amp;"_"&amp;SC_enz[[#This Row],[dir]]</f>
        <v>PSP_L_c_FWD</v>
      </c>
      <c r="H822" s="1" t="str">
        <f>_xlfn.XLOOKUP(SC_enz[[#This Row],[name_dir]],RT_gsm[Column3],RT_gsm[Column3],"")</f>
        <v>PSP_L_c_FWD</v>
      </c>
      <c r="I822" s="1" t="str">
        <f>_xlfn.XLOOKUP(SC_enz[[#This Row],[name_dir]],sc_gsm[Column3],sc_gsm[Column3],"")</f>
        <v>PSP_L_c_FWD</v>
      </c>
    </row>
    <row r="823" spans="1:9" ht="16" x14ac:dyDescent="0.2">
      <c r="A823" t="s">
        <v>1512</v>
      </c>
      <c r="B823" t="s">
        <v>3902</v>
      </c>
      <c r="C823" t="s">
        <v>1513</v>
      </c>
      <c r="D823" t="s">
        <v>1514</v>
      </c>
      <c r="E823" t="s">
        <v>7</v>
      </c>
      <c r="G823" s="1" t="str">
        <f>SC_enz[[#This Row],[rxn_src]]&amp;"_"&amp;SC_enz[[#This Row],[dir]]</f>
        <v>PSERT_c_FWD</v>
      </c>
      <c r="H823" s="1" t="str">
        <f>_xlfn.XLOOKUP(SC_enz[[#This Row],[name_dir]],RT_gsm[Column3],RT_gsm[Column3],"")</f>
        <v>PSERT_c_FWD</v>
      </c>
      <c r="I823" s="1" t="str">
        <f>_xlfn.XLOOKUP(SC_enz[[#This Row],[name_dir]],sc_gsm[Column3],sc_gsm[Column3],"")</f>
        <v>PSERT_c_FWD</v>
      </c>
    </row>
    <row r="824" spans="1:9" ht="16" x14ac:dyDescent="0.2">
      <c r="A824" t="s">
        <v>1515</v>
      </c>
      <c r="B824" t="s">
        <v>3902</v>
      </c>
      <c r="C824" t="s">
        <v>1516</v>
      </c>
      <c r="D824" t="s">
        <v>1517</v>
      </c>
      <c r="E824" t="s">
        <v>7</v>
      </c>
      <c r="G824" s="1" t="str">
        <f>SC_enz[[#This Row],[rxn_src]]&amp;"_"&amp;SC_enz[[#This Row],[dir]]</f>
        <v>CERSFA2A24_r_FWD</v>
      </c>
      <c r="H824" s="1" t="str">
        <f>_xlfn.XLOOKUP(SC_enz[[#This Row],[name_dir]],RT_gsm[Column3],RT_gsm[Column3],"")</f>
        <v/>
      </c>
      <c r="I824" s="1" t="str">
        <f>_xlfn.XLOOKUP(SC_enz[[#This Row],[name_dir]],sc_gsm[Column3],sc_gsm[Column3],"")</f>
        <v>CERSFA2A24_r_FWD</v>
      </c>
    </row>
    <row r="825" spans="1:9" ht="16" x14ac:dyDescent="0.2">
      <c r="A825" t="s">
        <v>1518</v>
      </c>
      <c r="B825" t="s">
        <v>3902</v>
      </c>
      <c r="C825" t="s">
        <v>1519</v>
      </c>
      <c r="D825" t="s">
        <v>1520</v>
      </c>
      <c r="E825" t="s">
        <v>7</v>
      </c>
      <c r="G825" s="1" t="str">
        <f>SC_enz[[#This Row],[rxn_src]]&amp;"_"&amp;SC_enz[[#This Row],[dir]]</f>
        <v>PSPHPL_r_FWD</v>
      </c>
      <c r="H825" s="1" t="str">
        <f>_xlfn.XLOOKUP(SC_enz[[#This Row],[name_dir]],RT_gsm[Column3],RT_gsm[Column3],"")</f>
        <v>PSPHPL_r_FWD</v>
      </c>
      <c r="I825" s="1" t="str">
        <f>_xlfn.XLOOKUP(SC_enz[[#This Row],[name_dir]],sc_gsm[Column3],sc_gsm[Column3],"")</f>
        <v>PSPHPL_r_FWD</v>
      </c>
    </row>
    <row r="826" spans="1:9" ht="16" x14ac:dyDescent="0.2">
      <c r="A826" t="s">
        <v>1521</v>
      </c>
      <c r="B826" t="s">
        <v>3902</v>
      </c>
      <c r="C826" t="s">
        <v>573</v>
      </c>
      <c r="D826" t="s">
        <v>574</v>
      </c>
      <c r="E826" t="s">
        <v>7</v>
      </c>
      <c r="G826" s="1" t="str">
        <f>SC_enz[[#This Row],[rxn_src]]&amp;"_"&amp;SC_enz[[#This Row],[dir]]</f>
        <v>PSPHS_r_FWD</v>
      </c>
      <c r="H826" s="1" t="str">
        <f>_xlfn.XLOOKUP(SC_enz[[#This Row],[name_dir]],RT_gsm[Column3],RT_gsm[Column3],"")</f>
        <v>PSPHS_r_FWD</v>
      </c>
      <c r="I826" s="1" t="str">
        <f>_xlfn.XLOOKUP(SC_enz[[#This Row],[name_dir]],sc_gsm[Column3],sc_gsm[Column3],"")</f>
        <v>PSPHS_r_FWD</v>
      </c>
    </row>
    <row r="827" spans="1:9" ht="16" x14ac:dyDescent="0.2">
      <c r="A827" t="s">
        <v>1522</v>
      </c>
      <c r="B827" t="s">
        <v>3902</v>
      </c>
      <c r="C827" t="s">
        <v>1523</v>
      </c>
      <c r="D827" t="s">
        <v>1524</v>
      </c>
      <c r="E827" t="s">
        <v>7</v>
      </c>
      <c r="G827" s="1" t="str">
        <f>SC_enz[[#This Row],[rxn_src]]&amp;"_"&amp;SC_enz[[#This Row],[dir]]</f>
        <v>POLYAO1_c_FWD</v>
      </c>
      <c r="H827" s="1" t="str">
        <f>_xlfn.XLOOKUP(SC_enz[[#This Row],[name_dir]],RT_gsm[Column3],RT_gsm[Column3],"")</f>
        <v>POLYAO1_c_FWD</v>
      </c>
      <c r="I827" s="1" t="str">
        <f>_xlfn.XLOOKUP(SC_enz[[#This Row],[name_dir]],sc_gsm[Column3],sc_gsm[Column3],"")</f>
        <v>POLYAO1_c_FWD</v>
      </c>
    </row>
    <row r="828" spans="1:9" ht="16" x14ac:dyDescent="0.2">
      <c r="A828" t="s">
        <v>1525</v>
      </c>
      <c r="B828" t="s">
        <v>3902</v>
      </c>
      <c r="C828" t="s">
        <v>1526</v>
      </c>
      <c r="D828" t="s">
        <v>1527</v>
      </c>
      <c r="E828" t="s">
        <v>7</v>
      </c>
      <c r="G828" s="1" t="str">
        <f>SC_enz[[#This Row],[rxn_src]]&amp;"_"&amp;SC_enz[[#This Row],[dir]]</f>
        <v>PPBNGS_1_c_FWD</v>
      </c>
      <c r="H828" s="1" t="str">
        <f>_xlfn.XLOOKUP(SC_enz[[#This Row],[name_dir]],RT_gsm[Column3],RT_gsm[Column3],"")</f>
        <v>PPBNGS_1_c_FWD</v>
      </c>
      <c r="I828" s="1" t="str">
        <f>_xlfn.XLOOKUP(SC_enz[[#This Row],[name_dir]],sc_gsm[Column3],sc_gsm[Column3],"")</f>
        <v>PPBNGS_1_c_FWD</v>
      </c>
    </row>
    <row r="829" spans="1:9" ht="16" x14ac:dyDescent="0.2">
      <c r="A829" t="s">
        <v>1528</v>
      </c>
      <c r="B829" t="s">
        <v>3902</v>
      </c>
      <c r="C829" t="s">
        <v>1523</v>
      </c>
      <c r="D829" t="s">
        <v>1524</v>
      </c>
      <c r="E829" t="s">
        <v>7</v>
      </c>
      <c r="G829" s="1" t="str">
        <f>SC_enz[[#This Row],[rxn_src]]&amp;"_"&amp;SC_enz[[#This Row],[dir]]</f>
        <v>POLYAO2_c_FWD</v>
      </c>
      <c r="H829" s="1" t="str">
        <f>_xlfn.XLOOKUP(SC_enz[[#This Row],[name_dir]],RT_gsm[Column3],RT_gsm[Column3],"")</f>
        <v>POLYAO2_c_FWD</v>
      </c>
      <c r="I829" s="1" t="str">
        <f>_xlfn.XLOOKUP(SC_enz[[#This Row],[name_dir]],sc_gsm[Column3],sc_gsm[Column3],"")</f>
        <v>POLYAO2_c_FWD</v>
      </c>
    </row>
    <row r="830" spans="1:9" ht="16" x14ac:dyDescent="0.2">
      <c r="A830" t="s">
        <v>1529</v>
      </c>
      <c r="B830" t="s">
        <v>3902</v>
      </c>
      <c r="C830" t="s">
        <v>1523</v>
      </c>
      <c r="D830" t="s">
        <v>1524</v>
      </c>
      <c r="E830" t="s">
        <v>7</v>
      </c>
      <c r="G830" s="1" t="str">
        <f>SC_enz[[#This Row],[rxn_src]]&amp;"_"&amp;SC_enz[[#This Row],[dir]]</f>
        <v>POLYAO3_c_FWD</v>
      </c>
      <c r="H830" s="1" t="str">
        <f>_xlfn.XLOOKUP(SC_enz[[#This Row],[name_dir]],RT_gsm[Column3],RT_gsm[Column3],"")</f>
        <v>POLYAO3_c_FWD</v>
      </c>
      <c r="I830" s="1" t="str">
        <f>_xlfn.XLOOKUP(SC_enz[[#This Row],[name_dir]],sc_gsm[Column3],sc_gsm[Column3],"")</f>
        <v>POLYAO3_c_FWD</v>
      </c>
    </row>
    <row r="831" spans="1:9" ht="16" x14ac:dyDescent="0.2">
      <c r="A831" t="s">
        <v>1530</v>
      </c>
      <c r="B831" t="s">
        <v>3902</v>
      </c>
      <c r="C831" t="s">
        <v>1531</v>
      </c>
      <c r="D831" t="s">
        <v>1532</v>
      </c>
      <c r="E831" t="s">
        <v>7</v>
      </c>
      <c r="G831" s="1" t="str">
        <f>SC_enz[[#This Row],[rxn_src]]&amp;"_"&amp;SC_enz[[#This Row],[dir]]</f>
        <v>PPNDH_c_FWD</v>
      </c>
      <c r="H831" s="1" t="str">
        <f>_xlfn.XLOOKUP(SC_enz[[#This Row],[name_dir]],RT_gsm[Column3],RT_gsm[Column3],"")</f>
        <v>PPNDH_c_FWD</v>
      </c>
      <c r="I831" s="1" t="str">
        <f>_xlfn.XLOOKUP(SC_enz[[#This Row],[name_dir]],sc_gsm[Column3],sc_gsm[Column3],"")</f>
        <v>PPNDH_c_FWD</v>
      </c>
    </row>
    <row r="832" spans="1:9" ht="16" x14ac:dyDescent="0.2">
      <c r="A832" t="s">
        <v>1533</v>
      </c>
      <c r="B832" t="s">
        <v>3902</v>
      </c>
      <c r="C832" t="s">
        <v>1534</v>
      </c>
      <c r="D832" t="s">
        <v>1535</v>
      </c>
      <c r="E832" t="s">
        <v>7</v>
      </c>
      <c r="G832" s="1" t="str">
        <f>SC_enz[[#This Row],[rxn_src]]&amp;"_"&amp;SC_enz[[#This Row],[dir]]</f>
        <v>PPND2_c_FWD</v>
      </c>
      <c r="H832" s="1" t="str">
        <f>_xlfn.XLOOKUP(SC_enz[[#This Row],[name_dir]],RT_gsm[Column3],RT_gsm[Column3],"")</f>
        <v>PPND2_c_FWD</v>
      </c>
      <c r="I832" s="1" t="str">
        <f>_xlfn.XLOOKUP(SC_enz[[#This Row],[name_dir]],sc_gsm[Column3],sc_gsm[Column3],"")</f>
        <v>PPND2_c_FWD</v>
      </c>
    </row>
    <row r="833" spans="1:9" ht="16" x14ac:dyDescent="0.2">
      <c r="A833" t="s">
        <v>1536</v>
      </c>
      <c r="B833" t="s">
        <v>3902</v>
      </c>
      <c r="C833" t="s">
        <v>1537</v>
      </c>
      <c r="D833" t="s">
        <v>1538</v>
      </c>
      <c r="E833" t="s">
        <v>7</v>
      </c>
      <c r="G833" s="1" t="str">
        <f>SC_enz[[#This Row],[rxn_src]]&amp;"_"&amp;SC_enz[[#This Row],[dir]]</f>
        <v>PROD2_m_FWD</v>
      </c>
      <c r="H833" s="1" t="str">
        <f>_xlfn.XLOOKUP(SC_enz[[#This Row],[name_dir]],RT_gsm[Column3],RT_gsm[Column3],"")</f>
        <v>PROD2_m_FWD</v>
      </c>
      <c r="I833" s="1" t="str">
        <f>_xlfn.XLOOKUP(SC_enz[[#This Row],[name_dir]],sc_gsm[Column3],sc_gsm[Column3],"")</f>
        <v>PROD2_m_FWD</v>
      </c>
    </row>
    <row r="834" spans="1:9" ht="16" x14ac:dyDescent="0.2">
      <c r="A834" t="s">
        <v>1539</v>
      </c>
      <c r="B834" t="s">
        <v>3902</v>
      </c>
      <c r="C834" t="s">
        <v>1540</v>
      </c>
      <c r="D834" t="s">
        <v>1541</v>
      </c>
      <c r="E834" t="s">
        <v>7</v>
      </c>
      <c r="G834" s="1" t="str">
        <f>SC_enz[[#This Row],[rxn_src]]&amp;"_"&amp;SC_enz[[#This Row],[dir]]</f>
        <v>PROTRS_c_FWD</v>
      </c>
      <c r="H834" s="1" t="str">
        <f>_xlfn.XLOOKUP(SC_enz[[#This Row],[name_dir]],RT_gsm[Column3],RT_gsm[Column3],"")</f>
        <v>PROTRS_c_FWD</v>
      </c>
      <c r="I834" s="1" t="str">
        <f>_xlfn.XLOOKUP(SC_enz[[#This Row],[name_dir]],sc_gsm[Column3],sc_gsm[Column3],"")</f>
        <v>PROTRS_c_FWD</v>
      </c>
    </row>
    <row r="835" spans="1:9" ht="16" x14ac:dyDescent="0.2">
      <c r="A835" t="s">
        <v>1542</v>
      </c>
      <c r="B835" t="s">
        <v>3902</v>
      </c>
      <c r="C835" t="s">
        <v>1543</v>
      </c>
      <c r="D835" t="s">
        <v>1544</v>
      </c>
      <c r="E835" t="s">
        <v>7</v>
      </c>
      <c r="G835" s="1" t="str">
        <f>SC_enz[[#This Row],[rxn_src]]&amp;"_"&amp;SC_enz[[#This Row],[dir]]</f>
        <v>PPPGO_m_FWD</v>
      </c>
      <c r="H835" s="1" t="str">
        <f>_xlfn.XLOOKUP(SC_enz[[#This Row],[name_dir]],RT_gsm[Column3],RT_gsm[Column3],"")</f>
        <v>PPPGO_m_FWD</v>
      </c>
      <c r="I835" s="1" t="str">
        <f>_xlfn.XLOOKUP(SC_enz[[#This Row],[name_dir]],sc_gsm[Column3],sc_gsm[Column3],"")</f>
        <v>PPPGO_m_FWD</v>
      </c>
    </row>
    <row r="836" spans="1:9" ht="16" x14ac:dyDescent="0.2">
      <c r="A836" t="s">
        <v>1545</v>
      </c>
      <c r="B836" t="s">
        <v>3902</v>
      </c>
      <c r="C836" t="s">
        <v>1546</v>
      </c>
      <c r="D836" t="s">
        <v>1547</v>
      </c>
      <c r="E836" t="s">
        <v>7</v>
      </c>
      <c r="G836" s="1" t="str">
        <f>SC_enz[[#This Row],[rxn_src]]&amp;"_"&amp;SC_enz[[#This Row],[dir]]</f>
        <v>PUNP3_c_FWD</v>
      </c>
      <c r="H836" s="1" t="str">
        <f>_xlfn.XLOOKUP(SC_enz[[#This Row],[name_dir]],RT_gsm[Column3],RT_gsm[Column3],"")</f>
        <v>PUNP3_c_FWD</v>
      </c>
      <c r="I836" s="1" t="str">
        <f>_xlfn.XLOOKUP(SC_enz[[#This Row],[name_dir]],sc_gsm[Column3],sc_gsm[Column3],"")</f>
        <v>PUNP3_c_FWD</v>
      </c>
    </row>
    <row r="837" spans="1:9" ht="16" x14ac:dyDescent="0.2">
      <c r="A837" t="s">
        <v>1545</v>
      </c>
      <c r="B837" t="s">
        <v>3903</v>
      </c>
      <c r="C837" t="s">
        <v>1546</v>
      </c>
      <c r="D837" t="s">
        <v>1547</v>
      </c>
      <c r="E837" t="s">
        <v>7</v>
      </c>
      <c r="G837" s="1" t="str">
        <f>SC_enz[[#This Row],[rxn_src]]&amp;"_"&amp;SC_enz[[#This Row],[dir]]</f>
        <v>PUNP3_c_REV</v>
      </c>
      <c r="H837" s="1" t="str">
        <f>_xlfn.XLOOKUP(SC_enz[[#This Row],[name_dir]],RT_gsm[Column3],RT_gsm[Column3],"")</f>
        <v>PUNP3_c_REV</v>
      </c>
      <c r="I837" s="1" t="str">
        <f>_xlfn.XLOOKUP(SC_enz[[#This Row],[name_dir]],sc_gsm[Column3],sc_gsm[Column3],"")</f>
        <v>PUNP3_c_REV</v>
      </c>
    </row>
    <row r="838" spans="1:9" ht="16" x14ac:dyDescent="0.2">
      <c r="A838" t="s">
        <v>1548</v>
      </c>
      <c r="B838" t="s">
        <v>3902</v>
      </c>
      <c r="C838" t="s">
        <v>1546</v>
      </c>
      <c r="D838" t="s">
        <v>1547</v>
      </c>
      <c r="E838" t="s">
        <v>7</v>
      </c>
      <c r="G838" s="1" t="str">
        <f>SC_enz[[#This Row],[rxn_src]]&amp;"_"&amp;SC_enz[[#This Row],[dir]]</f>
        <v>PUNP3_m_FWD</v>
      </c>
      <c r="H838" s="1" t="str">
        <f>_xlfn.XLOOKUP(SC_enz[[#This Row],[name_dir]],RT_gsm[Column3],RT_gsm[Column3],"")</f>
        <v>PUNP3_m_FWD</v>
      </c>
      <c r="I838" s="1" t="str">
        <f>_xlfn.XLOOKUP(SC_enz[[#This Row],[name_dir]],sc_gsm[Column3],sc_gsm[Column3],"")</f>
        <v>PUNP3_m_FWD</v>
      </c>
    </row>
    <row r="839" spans="1:9" ht="16" x14ac:dyDescent="0.2">
      <c r="A839" t="s">
        <v>1548</v>
      </c>
      <c r="B839" t="s">
        <v>3903</v>
      </c>
      <c r="C839" t="s">
        <v>1546</v>
      </c>
      <c r="D839" t="s">
        <v>1547</v>
      </c>
      <c r="E839" t="s">
        <v>7</v>
      </c>
      <c r="G839" s="1" t="str">
        <f>SC_enz[[#This Row],[rxn_src]]&amp;"_"&amp;SC_enz[[#This Row],[dir]]</f>
        <v>PUNP3_m_REV</v>
      </c>
      <c r="H839" s="1" t="str">
        <f>_xlfn.XLOOKUP(SC_enz[[#This Row],[name_dir]],RT_gsm[Column3],RT_gsm[Column3],"")</f>
        <v>PUNP3_m_REV</v>
      </c>
      <c r="I839" s="1" t="str">
        <f>_xlfn.XLOOKUP(SC_enz[[#This Row],[name_dir]],sc_gsm[Column3],sc_gsm[Column3],"")</f>
        <v>PUNP3_m_REV</v>
      </c>
    </row>
    <row r="840" spans="1:9" ht="16" x14ac:dyDescent="0.2">
      <c r="A840" t="s">
        <v>1549</v>
      </c>
      <c r="B840" t="s">
        <v>3902</v>
      </c>
      <c r="C840" t="s">
        <v>1546</v>
      </c>
      <c r="D840" t="s">
        <v>1547</v>
      </c>
      <c r="E840" t="s">
        <v>7</v>
      </c>
      <c r="G840" s="1" t="str">
        <f>SC_enz[[#This Row],[rxn_src]]&amp;"_"&amp;SC_enz[[#This Row],[dir]]</f>
        <v>PUNP5_c_FWD</v>
      </c>
      <c r="H840" s="1" t="str">
        <f>_xlfn.XLOOKUP(SC_enz[[#This Row],[name_dir]],RT_gsm[Column3],RT_gsm[Column3],"")</f>
        <v>PUNP5_c_FWD</v>
      </c>
      <c r="I840" s="1" t="str">
        <f>_xlfn.XLOOKUP(SC_enz[[#This Row],[name_dir]],sc_gsm[Column3],sc_gsm[Column3],"")</f>
        <v>PUNP5_c_FWD</v>
      </c>
    </row>
    <row r="841" spans="1:9" ht="16" x14ac:dyDescent="0.2">
      <c r="A841" t="s">
        <v>1549</v>
      </c>
      <c r="B841" t="s">
        <v>3903</v>
      </c>
      <c r="C841" t="s">
        <v>1546</v>
      </c>
      <c r="D841" t="s">
        <v>1547</v>
      </c>
      <c r="E841" t="s">
        <v>7</v>
      </c>
      <c r="G841" s="1" t="str">
        <f>SC_enz[[#This Row],[rxn_src]]&amp;"_"&amp;SC_enz[[#This Row],[dir]]</f>
        <v>PUNP5_c_REV</v>
      </c>
      <c r="H841" s="1" t="str">
        <f>_xlfn.XLOOKUP(SC_enz[[#This Row],[name_dir]],RT_gsm[Column3],RT_gsm[Column3],"")</f>
        <v>PUNP5_c_REV</v>
      </c>
      <c r="I841" s="1" t="str">
        <f>_xlfn.XLOOKUP(SC_enz[[#This Row],[name_dir]],sc_gsm[Column3],sc_gsm[Column3],"")</f>
        <v>PUNP5_c_REV</v>
      </c>
    </row>
    <row r="842" spans="1:9" ht="16" x14ac:dyDescent="0.2">
      <c r="A842" t="s">
        <v>1550</v>
      </c>
      <c r="B842" t="s">
        <v>3902</v>
      </c>
      <c r="C842" t="s">
        <v>1551</v>
      </c>
      <c r="D842" t="s">
        <v>1552</v>
      </c>
      <c r="E842" t="s">
        <v>7</v>
      </c>
      <c r="G842" s="1" t="str">
        <f>SC_enz[[#This Row],[rxn_src]]&amp;"_"&amp;SC_enz[[#This Row],[dir]]</f>
        <v>PYDXO_c_FWD</v>
      </c>
      <c r="H842" s="1" t="str">
        <f>_xlfn.XLOOKUP(SC_enz[[#This Row],[name_dir]],RT_gsm[Column3],RT_gsm[Column3],"")</f>
        <v>PYDXO_c_FWD</v>
      </c>
      <c r="I842" s="1" t="str">
        <f>_xlfn.XLOOKUP(SC_enz[[#This Row],[name_dir]],sc_gsm[Column3],sc_gsm[Column3],"")</f>
        <v>PYDXO_c_FWD</v>
      </c>
    </row>
    <row r="843" spans="1:9" ht="16" x14ac:dyDescent="0.2">
      <c r="A843" t="s">
        <v>1553</v>
      </c>
      <c r="B843" t="s">
        <v>3902</v>
      </c>
      <c r="C843" t="s">
        <v>1551</v>
      </c>
      <c r="D843" t="s">
        <v>1552</v>
      </c>
      <c r="E843" t="s">
        <v>7</v>
      </c>
      <c r="G843" s="1" t="str">
        <f>SC_enz[[#This Row],[rxn_src]]&amp;"_"&amp;SC_enz[[#This Row],[dir]]</f>
        <v>PYAM5PO_c_FWD</v>
      </c>
      <c r="H843" s="1" t="str">
        <f>_xlfn.XLOOKUP(SC_enz[[#This Row],[name_dir]],RT_gsm[Column3],RT_gsm[Column3],"")</f>
        <v>PYAM5PO_c_FWD</v>
      </c>
      <c r="I843" s="1" t="str">
        <f>_xlfn.XLOOKUP(SC_enz[[#This Row],[name_dir]],sc_gsm[Column3],sc_gsm[Column3],"")</f>
        <v>PYAM5PO_c_FWD</v>
      </c>
    </row>
    <row r="844" spans="1:9" ht="16" x14ac:dyDescent="0.2">
      <c r="A844" t="s">
        <v>1554</v>
      </c>
      <c r="B844" t="s">
        <v>3902</v>
      </c>
      <c r="C844" t="s">
        <v>1551</v>
      </c>
      <c r="D844" t="s">
        <v>1552</v>
      </c>
      <c r="E844" t="s">
        <v>7</v>
      </c>
      <c r="G844" s="1" t="str">
        <f>SC_enz[[#This Row],[rxn_src]]&amp;"_"&amp;SC_enz[[#This Row],[dir]]</f>
        <v>PDX5POi_c_FWD</v>
      </c>
      <c r="H844" s="1" t="str">
        <f>_xlfn.XLOOKUP(SC_enz[[#This Row],[name_dir]],RT_gsm[Column3],RT_gsm[Column3],"")</f>
        <v>PDX5POi_c_FWD</v>
      </c>
      <c r="I844" s="1" t="str">
        <f>_xlfn.XLOOKUP(SC_enz[[#This Row],[name_dir]],sc_gsm[Column3],sc_gsm[Column3],"")</f>
        <v>PDX5POi_c_FWD</v>
      </c>
    </row>
    <row r="845" spans="1:9" ht="16" x14ac:dyDescent="0.2">
      <c r="A845" t="s">
        <v>1555</v>
      </c>
      <c r="B845" t="s">
        <v>3902</v>
      </c>
      <c r="C845" t="s">
        <v>1551</v>
      </c>
      <c r="D845" t="s">
        <v>1552</v>
      </c>
      <c r="E845" t="s">
        <v>7</v>
      </c>
      <c r="G845" s="1" t="str">
        <f>SC_enz[[#This Row],[rxn_src]]&amp;"_"&amp;SC_enz[[#This Row],[dir]]</f>
        <v>PYDXNO_c_FWD</v>
      </c>
      <c r="H845" s="1" t="str">
        <f>_xlfn.XLOOKUP(SC_enz[[#This Row],[name_dir]],RT_gsm[Column3],RT_gsm[Column3],"")</f>
        <v>PYDXNO_c_FWD</v>
      </c>
      <c r="I845" s="1" t="str">
        <f>_xlfn.XLOOKUP(SC_enz[[#This Row],[name_dir]],sc_gsm[Column3],sc_gsm[Column3],"")</f>
        <v>PYDXNO_c_FWD</v>
      </c>
    </row>
    <row r="846" spans="1:9" ht="16" x14ac:dyDescent="0.2">
      <c r="A846" t="s">
        <v>1556</v>
      </c>
      <c r="B846" t="s">
        <v>3902</v>
      </c>
      <c r="C846" t="s">
        <v>1182</v>
      </c>
      <c r="D846" t="s">
        <v>1183</v>
      </c>
      <c r="E846" t="s">
        <v>7</v>
      </c>
      <c r="G846" s="1" t="str">
        <f>SC_enz[[#This Row],[rxn_src]]&amp;"_"&amp;SC_enz[[#This Row],[dir]]</f>
        <v>P5CR_c_FWD</v>
      </c>
      <c r="H846" s="1" t="str">
        <f>_xlfn.XLOOKUP(SC_enz[[#This Row],[name_dir]],RT_gsm[Column3],RT_gsm[Column3],"")</f>
        <v>P5CR_c_FWD</v>
      </c>
      <c r="I846" s="1" t="str">
        <f>_xlfn.XLOOKUP(SC_enz[[#This Row],[name_dir]],sc_gsm[Column3],sc_gsm[Column3],"")</f>
        <v>P5CR_c_FWD</v>
      </c>
    </row>
    <row r="847" spans="1:9" ht="16" x14ac:dyDescent="0.2">
      <c r="A847" t="s">
        <v>1557</v>
      </c>
      <c r="B847" t="s">
        <v>3902</v>
      </c>
      <c r="C847" t="s">
        <v>1558</v>
      </c>
      <c r="D847" t="s">
        <v>1559</v>
      </c>
      <c r="E847" t="s">
        <v>7</v>
      </c>
      <c r="G847" s="1" t="str">
        <f>SC_enz[[#This Row],[rxn_src]]&amp;"_"&amp;SC_enz[[#This Row],[dir]]</f>
        <v>PC_c_FWD</v>
      </c>
      <c r="H847" s="1" t="str">
        <f>_xlfn.XLOOKUP(SC_enz[[#This Row],[name_dir]],RT_gsm[Column3],RT_gsm[Column3],"")</f>
        <v>PC_c_FWD</v>
      </c>
      <c r="I847" s="1" t="str">
        <f>_xlfn.XLOOKUP(SC_enz[[#This Row],[name_dir]],sc_gsm[Column3],sc_gsm[Column3],"")</f>
        <v>PC_c_FWD</v>
      </c>
    </row>
    <row r="848" spans="1:9" ht="16" x14ac:dyDescent="0.2">
      <c r="A848" t="s">
        <v>1557</v>
      </c>
      <c r="B848" t="s">
        <v>3902</v>
      </c>
      <c r="C848" t="s">
        <v>1560</v>
      </c>
      <c r="D848" t="s">
        <v>1561</v>
      </c>
      <c r="E848" t="s">
        <v>7</v>
      </c>
      <c r="G848" s="1" t="str">
        <f>SC_enz[[#This Row],[rxn_src]]&amp;"_"&amp;SC_enz[[#This Row],[dir]]</f>
        <v>PC_c_FWD</v>
      </c>
      <c r="H848" s="1" t="str">
        <f>_xlfn.XLOOKUP(SC_enz[[#This Row],[name_dir]],RT_gsm[Column3],RT_gsm[Column3],"")</f>
        <v>PC_c_FWD</v>
      </c>
      <c r="I848" s="1" t="str">
        <f>_xlfn.XLOOKUP(SC_enz[[#This Row],[name_dir]],sc_gsm[Column3],sc_gsm[Column3],"")</f>
        <v>PC_c_FWD</v>
      </c>
    </row>
    <row r="849" spans="1:9" ht="16" x14ac:dyDescent="0.2">
      <c r="A849" t="s">
        <v>1562</v>
      </c>
      <c r="B849" t="s">
        <v>3902</v>
      </c>
      <c r="C849" t="s">
        <v>118</v>
      </c>
      <c r="D849" t="s">
        <v>119</v>
      </c>
      <c r="E849" t="s">
        <v>7</v>
      </c>
      <c r="G849" s="1" t="str">
        <f>SC_enz[[#This Row],[rxn_src]]&amp;"_"&amp;SC_enz[[#This Row],[dir]]</f>
        <v>PYRDC_c_FWD</v>
      </c>
      <c r="H849" s="1" t="str">
        <f>_xlfn.XLOOKUP(SC_enz[[#This Row],[name_dir]],RT_gsm[Column3],RT_gsm[Column3],"")</f>
        <v>PYRDC_c_FWD</v>
      </c>
      <c r="I849" s="1" t="str">
        <f>_xlfn.XLOOKUP(SC_enz[[#This Row],[name_dir]],sc_gsm[Column3],sc_gsm[Column3],"")</f>
        <v>PYRDC_c_FWD</v>
      </c>
    </row>
    <row r="850" spans="1:9" ht="16" x14ac:dyDescent="0.2">
      <c r="A850" t="s">
        <v>1562</v>
      </c>
      <c r="B850" t="s">
        <v>3902</v>
      </c>
      <c r="C850" t="s">
        <v>120</v>
      </c>
      <c r="D850" t="s">
        <v>121</v>
      </c>
      <c r="E850" t="s">
        <v>7</v>
      </c>
      <c r="G850" s="1" t="str">
        <f>SC_enz[[#This Row],[rxn_src]]&amp;"_"&amp;SC_enz[[#This Row],[dir]]</f>
        <v>PYRDC_c_FWD</v>
      </c>
      <c r="H850" s="1" t="str">
        <f>_xlfn.XLOOKUP(SC_enz[[#This Row],[name_dir]],RT_gsm[Column3],RT_gsm[Column3],"")</f>
        <v>PYRDC_c_FWD</v>
      </c>
      <c r="I850" s="1" t="str">
        <f>_xlfn.XLOOKUP(SC_enz[[#This Row],[name_dir]],sc_gsm[Column3],sc_gsm[Column3],"")</f>
        <v>PYRDC_c_FWD</v>
      </c>
    </row>
    <row r="851" spans="1:9" ht="16" x14ac:dyDescent="0.2">
      <c r="A851" t="s">
        <v>1562</v>
      </c>
      <c r="B851" t="s">
        <v>3902</v>
      </c>
      <c r="C851" t="s">
        <v>122</v>
      </c>
      <c r="D851" t="s">
        <v>123</v>
      </c>
      <c r="E851" t="s">
        <v>7</v>
      </c>
      <c r="G851" s="1" t="str">
        <f>SC_enz[[#This Row],[rxn_src]]&amp;"_"&amp;SC_enz[[#This Row],[dir]]</f>
        <v>PYRDC_c_FWD</v>
      </c>
      <c r="H851" s="1" t="str">
        <f>_xlfn.XLOOKUP(SC_enz[[#This Row],[name_dir]],RT_gsm[Column3],RT_gsm[Column3],"")</f>
        <v>PYRDC_c_FWD</v>
      </c>
      <c r="I851" s="1" t="str">
        <f>_xlfn.XLOOKUP(SC_enz[[#This Row],[name_dir]],sc_gsm[Column3],sc_gsm[Column3],"")</f>
        <v>PYRDC_c_FWD</v>
      </c>
    </row>
    <row r="852" spans="1:9" ht="16" x14ac:dyDescent="0.2">
      <c r="A852" t="s">
        <v>1563</v>
      </c>
      <c r="B852" t="s">
        <v>3902</v>
      </c>
      <c r="C852" t="s">
        <v>118</v>
      </c>
      <c r="D852" t="s">
        <v>119</v>
      </c>
      <c r="E852" t="s">
        <v>7</v>
      </c>
      <c r="G852" s="1" t="str">
        <f>SC_enz[[#This Row],[rxn_src]]&amp;"_"&amp;SC_enz[[#This Row],[dir]]</f>
        <v>PYRDC2_c_FWD</v>
      </c>
      <c r="H852" s="1" t="str">
        <f>_xlfn.XLOOKUP(SC_enz[[#This Row],[name_dir]],RT_gsm[Column3],RT_gsm[Column3],"")</f>
        <v>PYRDC2_c_FWD</v>
      </c>
      <c r="I852" s="1" t="str">
        <f>_xlfn.XLOOKUP(SC_enz[[#This Row],[name_dir]],sc_gsm[Column3],sc_gsm[Column3],"")</f>
        <v>PYRDC2_c_FWD</v>
      </c>
    </row>
    <row r="853" spans="1:9" ht="16" x14ac:dyDescent="0.2">
      <c r="A853" t="s">
        <v>1563</v>
      </c>
      <c r="B853" t="s">
        <v>3902</v>
      </c>
      <c r="C853" t="s">
        <v>120</v>
      </c>
      <c r="D853" t="s">
        <v>121</v>
      </c>
      <c r="E853" t="s">
        <v>7</v>
      </c>
      <c r="G853" s="1" t="str">
        <f>SC_enz[[#This Row],[rxn_src]]&amp;"_"&amp;SC_enz[[#This Row],[dir]]</f>
        <v>PYRDC2_c_FWD</v>
      </c>
      <c r="H853" s="1" t="str">
        <f>_xlfn.XLOOKUP(SC_enz[[#This Row],[name_dir]],RT_gsm[Column3],RT_gsm[Column3],"")</f>
        <v>PYRDC2_c_FWD</v>
      </c>
      <c r="I853" s="1" t="str">
        <f>_xlfn.XLOOKUP(SC_enz[[#This Row],[name_dir]],sc_gsm[Column3],sc_gsm[Column3],"")</f>
        <v>PYRDC2_c_FWD</v>
      </c>
    </row>
    <row r="854" spans="1:9" ht="16" x14ac:dyDescent="0.2">
      <c r="A854" t="s">
        <v>1563</v>
      </c>
      <c r="B854" t="s">
        <v>3902</v>
      </c>
      <c r="C854" t="s">
        <v>122</v>
      </c>
      <c r="D854" t="s">
        <v>123</v>
      </c>
      <c r="E854" t="s">
        <v>7</v>
      </c>
      <c r="G854" s="1" t="str">
        <f>SC_enz[[#This Row],[rxn_src]]&amp;"_"&amp;SC_enz[[#This Row],[dir]]</f>
        <v>PYRDC2_c_FWD</v>
      </c>
      <c r="H854" s="1" t="str">
        <f>_xlfn.XLOOKUP(SC_enz[[#This Row],[name_dir]],RT_gsm[Column3],RT_gsm[Column3],"")</f>
        <v>PYRDC2_c_FWD</v>
      </c>
      <c r="I854" s="1" t="str">
        <f>_xlfn.XLOOKUP(SC_enz[[#This Row],[name_dir]],sc_gsm[Column3],sc_gsm[Column3],"")</f>
        <v>PYRDC2_c_FWD</v>
      </c>
    </row>
    <row r="855" spans="1:9" ht="16" x14ac:dyDescent="0.2">
      <c r="A855" t="s">
        <v>1564</v>
      </c>
      <c r="B855" t="s">
        <v>3902</v>
      </c>
      <c r="C855" t="s">
        <v>1565</v>
      </c>
      <c r="D855" t="s">
        <v>1566</v>
      </c>
      <c r="E855" t="s">
        <v>7</v>
      </c>
      <c r="G855" s="1" t="str">
        <f>SC_enz[[#This Row],[rxn_src]]&amp;"_"&amp;SC_enz[[#This Row],[dir]]</f>
        <v>PYK_c_FWD</v>
      </c>
      <c r="H855" s="1" t="str">
        <f>_xlfn.XLOOKUP(SC_enz[[#This Row],[name_dir]],RT_gsm[Column3],RT_gsm[Column3],"")</f>
        <v>PYK_c_FWD</v>
      </c>
      <c r="I855" s="1" t="str">
        <f>_xlfn.XLOOKUP(SC_enz[[#This Row],[name_dir]],sc_gsm[Column3],sc_gsm[Column3],"")</f>
        <v>PYK_c_FWD</v>
      </c>
    </row>
    <row r="856" spans="1:9" ht="16" x14ac:dyDescent="0.2">
      <c r="A856" t="s">
        <v>1564</v>
      </c>
      <c r="B856" t="s">
        <v>3902</v>
      </c>
      <c r="C856" t="s">
        <v>1567</v>
      </c>
      <c r="D856" t="s">
        <v>1568</v>
      </c>
      <c r="E856" t="s">
        <v>7</v>
      </c>
      <c r="G856" s="1" t="str">
        <f>SC_enz[[#This Row],[rxn_src]]&amp;"_"&amp;SC_enz[[#This Row],[dir]]</f>
        <v>PYK_c_FWD</v>
      </c>
      <c r="H856" s="1" t="str">
        <f>_xlfn.XLOOKUP(SC_enz[[#This Row],[name_dir]],RT_gsm[Column3],RT_gsm[Column3],"")</f>
        <v>PYK_c_FWD</v>
      </c>
      <c r="I856" s="1" t="str">
        <f>_xlfn.XLOOKUP(SC_enz[[#This Row],[name_dir]],sc_gsm[Column3],sc_gsm[Column3],"")</f>
        <v>PYK_c_FWD</v>
      </c>
    </row>
    <row r="857" spans="1:9" ht="16" x14ac:dyDescent="0.2">
      <c r="A857" t="s">
        <v>1569</v>
      </c>
      <c r="B857" t="s">
        <v>3902</v>
      </c>
      <c r="C857" t="s">
        <v>1570</v>
      </c>
      <c r="D857" t="s">
        <v>1571</v>
      </c>
      <c r="E857" t="s">
        <v>7</v>
      </c>
      <c r="G857" s="1" t="str">
        <f>SC_enz[[#This Row],[rxn_src]]&amp;"_"&amp;SC_enz[[#This Row],[dir]]</f>
        <v>RBFSa_c_FWD</v>
      </c>
      <c r="H857" s="1" t="str">
        <f>_xlfn.XLOOKUP(SC_enz[[#This Row],[name_dir]],RT_gsm[Column3],RT_gsm[Column3],"")</f>
        <v>RBFSa_c_FWD</v>
      </c>
      <c r="I857" s="1" t="str">
        <f>_xlfn.XLOOKUP(SC_enz[[#This Row],[name_dir]],sc_gsm[Column3],sc_gsm[Column3],"")</f>
        <v>RBFSa_c_FWD</v>
      </c>
    </row>
    <row r="858" spans="1:9" ht="16" x14ac:dyDescent="0.2">
      <c r="A858" t="s">
        <v>1572</v>
      </c>
      <c r="B858" t="s">
        <v>3902</v>
      </c>
      <c r="C858" t="s">
        <v>1573</v>
      </c>
      <c r="D858" t="s">
        <v>1574</v>
      </c>
      <c r="E858" t="s">
        <v>7</v>
      </c>
      <c r="G858" s="1" t="str">
        <f>SC_enz[[#This Row],[rxn_src]]&amp;"_"&amp;SC_enz[[#This Row],[dir]]</f>
        <v>RBFSb_c_FWD</v>
      </c>
      <c r="H858" s="1" t="str">
        <f>_xlfn.XLOOKUP(SC_enz[[#This Row],[name_dir]],RT_gsm[Column3],RT_gsm[Column3],"")</f>
        <v>RBFSb_c_FWD</v>
      </c>
      <c r="I858" s="1" t="str">
        <f>_xlfn.XLOOKUP(SC_enz[[#This Row],[name_dir]],sc_gsm[Column3],sc_gsm[Column3],"")</f>
        <v>RBFSb_c_FWD</v>
      </c>
    </row>
    <row r="859" spans="1:9" ht="16" x14ac:dyDescent="0.2">
      <c r="A859" t="s">
        <v>1575</v>
      </c>
      <c r="B859" t="s">
        <v>3902</v>
      </c>
      <c r="C859" t="s">
        <v>706</v>
      </c>
      <c r="D859" t="s">
        <v>707</v>
      </c>
      <c r="E859" t="s">
        <v>7</v>
      </c>
      <c r="G859" s="1" t="str">
        <f>SC_enz[[#This Row],[rxn_src]]&amp;"_"&amp;SC_enz[[#This Row],[dir]]</f>
        <v>RBK_c_FWD</v>
      </c>
      <c r="H859" s="1" t="str">
        <f>_xlfn.XLOOKUP(SC_enz[[#This Row],[name_dir]],RT_gsm[Column3],RT_gsm[Column3],"")</f>
        <v>RBK_c_FWD</v>
      </c>
      <c r="I859" s="1" t="str">
        <f>_xlfn.XLOOKUP(SC_enz[[#This Row],[name_dir]],sc_gsm[Column3],sc_gsm[Column3],"")</f>
        <v>RBK_c_FWD</v>
      </c>
    </row>
    <row r="860" spans="1:9" ht="16" x14ac:dyDescent="0.2">
      <c r="A860" t="s">
        <v>1576</v>
      </c>
      <c r="B860" t="s">
        <v>3902</v>
      </c>
      <c r="C860" t="s">
        <v>1577</v>
      </c>
      <c r="D860" t="s">
        <v>1578</v>
      </c>
      <c r="E860" t="s">
        <v>12</v>
      </c>
      <c r="F860" t="s">
        <v>1579</v>
      </c>
      <c r="G860" s="1" t="str">
        <f>SC_enz[[#This Row],[rxn_src]]&amp;"_"&amp;SC_enz[[#This Row],[dir]]</f>
        <v>RNDR1_c_FWD</v>
      </c>
      <c r="H860" s="1" t="str">
        <f>_xlfn.XLOOKUP(SC_enz[[#This Row],[name_dir]],RT_gsm[Column3],RT_gsm[Column3],"")</f>
        <v>RNDR1_c_FWD</v>
      </c>
      <c r="I860" s="1" t="str">
        <f>_xlfn.XLOOKUP(SC_enz[[#This Row],[name_dir]],sc_gsm[Column3],sc_gsm[Column3],"")</f>
        <v>RNDR1_c_FWD</v>
      </c>
    </row>
    <row r="861" spans="1:9" ht="16" x14ac:dyDescent="0.2">
      <c r="A861" t="s">
        <v>1576</v>
      </c>
      <c r="B861" t="s">
        <v>3902</v>
      </c>
      <c r="C861" t="s">
        <v>1580</v>
      </c>
      <c r="D861" t="s">
        <v>1581</v>
      </c>
      <c r="E861" t="s">
        <v>12</v>
      </c>
      <c r="F861" t="s">
        <v>1582</v>
      </c>
      <c r="G861" s="1" t="str">
        <f>SC_enz[[#This Row],[rxn_src]]&amp;"_"&amp;SC_enz[[#This Row],[dir]]</f>
        <v>RNDR1_c_FWD</v>
      </c>
      <c r="H861" s="1" t="str">
        <f>_xlfn.XLOOKUP(SC_enz[[#This Row],[name_dir]],RT_gsm[Column3],RT_gsm[Column3],"")</f>
        <v>RNDR1_c_FWD</v>
      </c>
      <c r="I861" s="1" t="str">
        <f>_xlfn.XLOOKUP(SC_enz[[#This Row],[name_dir]],sc_gsm[Column3],sc_gsm[Column3],"")</f>
        <v>RNDR1_c_FWD</v>
      </c>
    </row>
    <row r="862" spans="1:9" ht="16" x14ac:dyDescent="0.2">
      <c r="A862" t="s">
        <v>1583</v>
      </c>
      <c r="B862" t="s">
        <v>3902</v>
      </c>
      <c r="C862" t="s">
        <v>1577</v>
      </c>
      <c r="D862" t="s">
        <v>1578</v>
      </c>
      <c r="E862" t="s">
        <v>12</v>
      </c>
      <c r="F862" t="s">
        <v>1579</v>
      </c>
      <c r="G862" s="1" t="str">
        <f>SC_enz[[#This Row],[rxn_src]]&amp;"_"&amp;SC_enz[[#This Row],[dir]]</f>
        <v>RNDR1_n_FWD</v>
      </c>
      <c r="H862" s="1" t="str">
        <f>_xlfn.XLOOKUP(SC_enz[[#This Row],[name_dir]],RT_gsm[Column3],RT_gsm[Column3],"")</f>
        <v>RNDR1_n_FWD</v>
      </c>
      <c r="I862" s="1" t="str">
        <f>_xlfn.XLOOKUP(SC_enz[[#This Row],[name_dir]],sc_gsm[Column3],sc_gsm[Column3],"")</f>
        <v>RNDR1_n_FWD</v>
      </c>
    </row>
    <row r="863" spans="1:9" ht="16" x14ac:dyDescent="0.2">
      <c r="A863" t="s">
        <v>1583</v>
      </c>
      <c r="B863" t="s">
        <v>3902</v>
      </c>
      <c r="C863" t="s">
        <v>1580</v>
      </c>
      <c r="D863" t="s">
        <v>1581</v>
      </c>
      <c r="E863" t="s">
        <v>12</v>
      </c>
      <c r="F863" t="s">
        <v>1582</v>
      </c>
      <c r="G863" s="1" t="str">
        <f>SC_enz[[#This Row],[rxn_src]]&amp;"_"&amp;SC_enz[[#This Row],[dir]]</f>
        <v>RNDR1_n_FWD</v>
      </c>
      <c r="H863" s="1" t="str">
        <f>_xlfn.XLOOKUP(SC_enz[[#This Row],[name_dir]],RT_gsm[Column3],RT_gsm[Column3],"")</f>
        <v>RNDR1_n_FWD</v>
      </c>
      <c r="I863" s="1" t="str">
        <f>_xlfn.XLOOKUP(SC_enz[[#This Row],[name_dir]],sc_gsm[Column3],sc_gsm[Column3],"")</f>
        <v>RNDR1_n_FWD</v>
      </c>
    </row>
    <row r="864" spans="1:9" ht="16" x14ac:dyDescent="0.2">
      <c r="A864" t="s">
        <v>1584</v>
      </c>
      <c r="B864" t="s">
        <v>3902</v>
      </c>
      <c r="C864" t="s">
        <v>1577</v>
      </c>
      <c r="D864" t="s">
        <v>1578</v>
      </c>
      <c r="E864" t="s">
        <v>12</v>
      </c>
      <c r="F864" t="s">
        <v>1579</v>
      </c>
      <c r="G864" s="1" t="str">
        <f>SC_enz[[#This Row],[rxn_src]]&amp;"_"&amp;SC_enz[[#This Row],[dir]]</f>
        <v>RNDR3_c_FWD</v>
      </c>
      <c r="H864" s="1" t="str">
        <f>_xlfn.XLOOKUP(SC_enz[[#This Row],[name_dir]],RT_gsm[Column3],RT_gsm[Column3],"")</f>
        <v>RNDR3_c_FWD</v>
      </c>
      <c r="I864" s="1" t="str">
        <f>_xlfn.XLOOKUP(SC_enz[[#This Row],[name_dir]],sc_gsm[Column3],sc_gsm[Column3],"")</f>
        <v>RNDR3_c_FWD</v>
      </c>
    </row>
    <row r="865" spans="1:9" ht="16" x14ac:dyDescent="0.2">
      <c r="A865" t="s">
        <v>1584</v>
      </c>
      <c r="B865" t="s">
        <v>3902</v>
      </c>
      <c r="C865" t="s">
        <v>1580</v>
      </c>
      <c r="D865" t="s">
        <v>1581</v>
      </c>
      <c r="E865" t="s">
        <v>12</v>
      </c>
      <c r="F865" t="s">
        <v>1582</v>
      </c>
      <c r="G865" s="1" t="str">
        <f>SC_enz[[#This Row],[rxn_src]]&amp;"_"&amp;SC_enz[[#This Row],[dir]]</f>
        <v>RNDR3_c_FWD</v>
      </c>
      <c r="H865" s="1" t="str">
        <f>_xlfn.XLOOKUP(SC_enz[[#This Row],[name_dir]],RT_gsm[Column3],RT_gsm[Column3],"")</f>
        <v>RNDR3_c_FWD</v>
      </c>
      <c r="I865" s="1" t="str">
        <f>_xlfn.XLOOKUP(SC_enz[[#This Row],[name_dir]],sc_gsm[Column3],sc_gsm[Column3],"")</f>
        <v>RNDR3_c_FWD</v>
      </c>
    </row>
    <row r="866" spans="1:9" ht="16" x14ac:dyDescent="0.2">
      <c r="A866" t="s">
        <v>1585</v>
      </c>
      <c r="B866" t="s">
        <v>3902</v>
      </c>
      <c r="C866" t="s">
        <v>1577</v>
      </c>
      <c r="D866" t="s">
        <v>1578</v>
      </c>
      <c r="E866" t="s">
        <v>12</v>
      </c>
      <c r="F866" t="s">
        <v>1579</v>
      </c>
      <c r="G866" s="1" t="str">
        <f>SC_enz[[#This Row],[rxn_src]]&amp;"_"&amp;SC_enz[[#This Row],[dir]]</f>
        <v>RNDR3_n_FWD</v>
      </c>
      <c r="H866" s="1" t="str">
        <f>_xlfn.XLOOKUP(SC_enz[[#This Row],[name_dir]],RT_gsm[Column3],RT_gsm[Column3],"")</f>
        <v>RNDR3_n_FWD</v>
      </c>
      <c r="I866" s="1" t="str">
        <f>_xlfn.XLOOKUP(SC_enz[[#This Row],[name_dir]],sc_gsm[Column3],sc_gsm[Column3],"")</f>
        <v>RNDR3_n_FWD</v>
      </c>
    </row>
    <row r="867" spans="1:9" ht="16" x14ac:dyDescent="0.2">
      <c r="A867" t="s">
        <v>1585</v>
      </c>
      <c r="B867" t="s">
        <v>3902</v>
      </c>
      <c r="C867" t="s">
        <v>1580</v>
      </c>
      <c r="D867" t="s">
        <v>1581</v>
      </c>
      <c r="E867" t="s">
        <v>12</v>
      </c>
      <c r="F867" t="s">
        <v>1582</v>
      </c>
      <c r="G867" s="1" t="str">
        <f>SC_enz[[#This Row],[rxn_src]]&amp;"_"&amp;SC_enz[[#This Row],[dir]]</f>
        <v>RNDR3_n_FWD</v>
      </c>
      <c r="H867" s="1" t="str">
        <f>_xlfn.XLOOKUP(SC_enz[[#This Row],[name_dir]],RT_gsm[Column3],RT_gsm[Column3],"")</f>
        <v>RNDR3_n_FWD</v>
      </c>
      <c r="I867" s="1" t="str">
        <f>_xlfn.XLOOKUP(SC_enz[[#This Row],[name_dir]],sc_gsm[Column3],sc_gsm[Column3],"")</f>
        <v>RNDR3_n_FWD</v>
      </c>
    </row>
    <row r="868" spans="1:9" ht="16" x14ac:dyDescent="0.2">
      <c r="A868" t="s">
        <v>1586</v>
      </c>
      <c r="B868" t="s">
        <v>3902</v>
      </c>
      <c r="C868" t="s">
        <v>1577</v>
      </c>
      <c r="D868" t="s">
        <v>1578</v>
      </c>
      <c r="E868" t="s">
        <v>12</v>
      </c>
      <c r="F868" t="s">
        <v>1579</v>
      </c>
      <c r="G868" s="1" t="str">
        <f>SC_enz[[#This Row],[rxn_src]]&amp;"_"&amp;SC_enz[[#This Row],[dir]]</f>
        <v>RNDR2_c_FWD</v>
      </c>
      <c r="H868" s="1" t="str">
        <f>_xlfn.XLOOKUP(SC_enz[[#This Row],[name_dir]],RT_gsm[Column3],RT_gsm[Column3],"")</f>
        <v>RNDR2_c_FWD</v>
      </c>
      <c r="I868" s="1" t="str">
        <f>_xlfn.XLOOKUP(SC_enz[[#This Row],[name_dir]],sc_gsm[Column3],sc_gsm[Column3],"")</f>
        <v>RNDR2_c_FWD</v>
      </c>
    </row>
    <row r="869" spans="1:9" ht="16" x14ac:dyDescent="0.2">
      <c r="A869" t="s">
        <v>1586</v>
      </c>
      <c r="B869" t="s">
        <v>3902</v>
      </c>
      <c r="C869" t="s">
        <v>1580</v>
      </c>
      <c r="D869" t="s">
        <v>1581</v>
      </c>
      <c r="E869" t="s">
        <v>12</v>
      </c>
      <c r="F869" t="s">
        <v>1582</v>
      </c>
      <c r="G869" s="1" t="str">
        <f>SC_enz[[#This Row],[rxn_src]]&amp;"_"&amp;SC_enz[[#This Row],[dir]]</f>
        <v>RNDR2_c_FWD</v>
      </c>
      <c r="H869" s="1" t="str">
        <f>_xlfn.XLOOKUP(SC_enz[[#This Row],[name_dir]],RT_gsm[Column3],RT_gsm[Column3],"")</f>
        <v>RNDR2_c_FWD</v>
      </c>
      <c r="I869" s="1" t="str">
        <f>_xlfn.XLOOKUP(SC_enz[[#This Row],[name_dir]],sc_gsm[Column3],sc_gsm[Column3],"")</f>
        <v>RNDR2_c_FWD</v>
      </c>
    </row>
    <row r="870" spans="1:9" ht="16" x14ac:dyDescent="0.2">
      <c r="A870" t="s">
        <v>1587</v>
      </c>
      <c r="B870" t="s">
        <v>3902</v>
      </c>
      <c r="C870" t="s">
        <v>1577</v>
      </c>
      <c r="D870" t="s">
        <v>1578</v>
      </c>
      <c r="E870" t="s">
        <v>12</v>
      </c>
      <c r="F870" t="s">
        <v>1579</v>
      </c>
      <c r="G870" s="1" t="str">
        <f>SC_enz[[#This Row],[rxn_src]]&amp;"_"&amp;SC_enz[[#This Row],[dir]]</f>
        <v>RNDR2_n_FWD</v>
      </c>
      <c r="H870" s="1" t="str">
        <f>_xlfn.XLOOKUP(SC_enz[[#This Row],[name_dir]],RT_gsm[Column3],RT_gsm[Column3],"")</f>
        <v>RNDR2_n_FWD</v>
      </c>
      <c r="I870" s="1" t="str">
        <f>_xlfn.XLOOKUP(SC_enz[[#This Row],[name_dir]],sc_gsm[Column3],sc_gsm[Column3],"")</f>
        <v>RNDR2_n_FWD</v>
      </c>
    </row>
    <row r="871" spans="1:9" ht="16" x14ac:dyDescent="0.2">
      <c r="A871" t="s">
        <v>1587</v>
      </c>
      <c r="B871" t="s">
        <v>3902</v>
      </c>
      <c r="C871" t="s">
        <v>1580</v>
      </c>
      <c r="D871" t="s">
        <v>1581</v>
      </c>
      <c r="E871" t="s">
        <v>12</v>
      </c>
      <c r="F871" t="s">
        <v>1582</v>
      </c>
      <c r="G871" s="1" t="str">
        <f>SC_enz[[#This Row],[rxn_src]]&amp;"_"&amp;SC_enz[[#This Row],[dir]]</f>
        <v>RNDR2_n_FWD</v>
      </c>
      <c r="H871" s="1" t="str">
        <f>_xlfn.XLOOKUP(SC_enz[[#This Row],[name_dir]],RT_gsm[Column3],RT_gsm[Column3],"")</f>
        <v>RNDR2_n_FWD</v>
      </c>
      <c r="I871" s="1" t="str">
        <f>_xlfn.XLOOKUP(SC_enz[[#This Row],[name_dir]],sc_gsm[Column3],sc_gsm[Column3],"")</f>
        <v>RNDR2_n_FWD</v>
      </c>
    </row>
    <row r="872" spans="1:9" ht="16" x14ac:dyDescent="0.2">
      <c r="A872" t="s">
        <v>3904</v>
      </c>
      <c r="B872" t="s">
        <v>3902</v>
      </c>
      <c r="C872" t="s">
        <v>1577</v>
      </c>
      <c r="D872" t="s">
        <v>1578</v>
      </c>
      <c r="E872" t="s">
        <v>12</v>
      </c>
      <c r="F872" t="s">
        <v>3916</v>
      </c>
      <c r="G872" s="1" t="str">
        <f>SC_enz[[#This Row],[rxn_src]]&amp;"_"&amp;SC_enz[[#This Row],[dir]]</f>
        <v>RNDR4_c_FWD</v>
      </c>
      <c r="H872" s="1" t="str">
        <f>_xlfn.XLOOKUP(SC_enz[[#This Row],[name_dir]],RT_gsm[Column3],RT_gsm[Column3],"")</f>
        <v>RNDR4_c_FWD</v>
      </c>
      <c r="I872" s="1" t="str">
        <f>_xlfn.XLOOKUP(SC_enz[[#This Row],[name_dir]],sc_gsm[Column3],sc_gsm[Column3],"")</f>
        <v>RNDR4_c_FWD</v>
      </c>
    </row>
    <row r="873" spans="1:9" ht="16" x14ac:dyDescent="0.2">
      <c r="A873" t="s">
        <v>3905</v>
      </c>
      <c r="B873" t="s">
        <v>3902</v>
      </c>
      <c r="C873" t="s">
        <v>1577</v>
      </c>
      <c r="D873" t="s">
        <v>1578</v>
      </c>
      <c r="E873" t="s">
        <v>12</v>
      </c>
      <c r="F873" t="s">
        <v>3916</v>
      </c>
      <c r="G873" s="1" t="str">
        <f>SC_enz[[#This Row],[rxn_src]]&amp;"_"&amp;SC_enz[[#This Row],[dir]]</f>
        <v>RNDR4_n_FWD</v>
      </c>
      <c r="H873" s="1" t="str">
        <f>_xlfn.XLOOKUP(SC_enz[[#This Row],[name_dir]],RT_gsm[Column3],RT_gsm[Column3],"")</f>
        <v>RNDR4_n_FWD</v>
      </c>
      <c r="I873" s="1" t="str">
        <f>_xlfn.XLOOKUP(SC_enz[[#This Row],[name_dir]],sc_gsm[Column3],sc_gsm[Column3],"")</f>
        <v>RNDR4_n_FWD</v>
      </c>
    </row>
    <row r="874" spans="1:9" ht="16" x14ac:dyDescent="0.2">
      <c r="A874" t="s">
        <v>1588</v>
      </c>
      <c r="B874" t="s">
        <v>3902</v>
      </c>
      <c r="C874" t="s">
        <v>1589</v>
      </c>
      <c r="D874" t="s">
        <v>1590</v>
      </c>
      <c r="E874" t="s">
        <v>7</v>
      </c>
      <c r="G874" s="1" t="str">
        <f>SC_enz[[#This Row],[rxn_src]]&amp;"_"&amp;SC_enz[[#This Row],[dir]]</f>
        <v>RPI_c_FWD</v>
      </c>
      <c r="H874" s="1" t="str">
        <f>_xlfn.XLOOKUP(SC_enz[[#This Row],[name_dir]],RT_gsm[Column3],RT_gsm[Column3],"")</f>
        <v>RPI_c_FWD</v>
      </c>
      <c r="I874" s="1" t="str">
        <f>_xlfn.XLOOKUP(SC_enz[[#This Row],[name_dir]],sc_gsm[Column3],sc_gsm[Column3],"")</f>
        <v>RPI_c_FWD</v>
      </c>
    </row>
    <row r="875" spans="1:9" ht="16" x14ac:dyDescent="0.2">
      <c r="A875" t="s">
        <v>1588</v>
      </c>
      <c r="B875" t="s">
        <v>3903</v>
      </c>
      <c r="C875" t="s">
        <v>1589</v>
      </c>
      <c r="D875" t="s">
        <v>1590</v>
      </c>
      <c r="E875" t="s">
        <v>7</v>
      </c>
      <c r="G875" s="1" t="str">
        <f>SC_enz[[#This Row],[rxn_src]]&amp;"_"&amp;SC_enz[[#This Row],[dir]]</f>
        <v>RPI_c_REV</v>
      </c>
      <c r="H875" s="1" t="str">
        <f>_xlfn.XLOOKUP(SC_enz[[#This Row],[name_dir]],RT_gsm[Column3],RT_gsm[Column3],"")</f>
        <v>RPI_c_REV</v>
      </c>
      <c r="I875" s="1" t="str">
        <f>_xlfn.XLOOKUP(SC_enz[[#This Row],[name_dir]],sc_gsm[Column3],sc_gsm[Column3],"")</f>
        <v>RPI_c_REV</v>
      </c>
    </row>
    <row r="876" spans="1:9" ht="16" x14ac:dyDescent="0.2">
      <c r="A876" t="s">
        <v>1591</v>
      </c>
      <c r="B876" t="s">
        <v>3902</v>
      </c>
      <c r="C876" t="s">
        <v>1592</v>
      </c>
      <c r="D876" t="s">
        <v>1593</v>
      </c>
      <c r="E876" t="s">
        <v>7</v>
      </c>
      <c r="G876" s="1" t="str">
        <f>SC_enz[[#This Row],[rxn_src]]&amp;"_"&amp;SC_enz[[#This Row],[dir]]</f>
        <v>RNMK_c_FWD</v>
      </c>
      <c r="H876" s="1" t="str">
        <f>_xlfn.XLOOKUP(SC_enz[[#This Row],[name_dir]],RT_gsm[Column3],RT_gsm[Column3],"")</f>
        <v>RNMK_c_FWD</v>
      </c>
      <c r="I876" s="1" t="str">
        <f>_xlfn.XLOOKUP(SC_enz[[#This Row],[name_dir]],sc_gsm[Column3],sc_gsm[Column3],"")</f>
        <v>RNMK_c_FWD</v>
      </c>
    </row>
    <row r="877" spans="1:9" ht="16" x14ac:dyDescent="0.2">
      <c r="A877" t="s">
        <v>1594</v>
      </c>
      <c r="B877" t="s">
        <v>3902</v>
      </c>
      <c r="C877" t="s">
        <v>1595</v>
      </c>
      <c r="D877" t="s">
        <v>1596</v>
      </c>
      <c r="E877" t="s">
        <v>7</v>
      </c>
      <c r="G877" s="1" t="str">
        <f>SC_enz[[#This Row],[rxn_src]]&amp;"_"&amp;SC_enz[[#This Row],[dir]]</f>
        <v>RPE_c_FWD</v>
      </c>
      <c r="H877" s="1" t="str">
        <f>_xlfn.XLOOKUP(SC_enz[[#This Row],[name_dir]],RT_gsm[Column3],RT_gsm[Column3],"")</f>
        <v>RPE_c_FWD</v>
      </c>
      <c r="I877" s="1" t="str">
        <f>_xlfn.XLOOKUP(SC_enz[[#This Row],[name_dir]],sc_gsm[Column3],sc_gsm[Column3],"")</f>
        <v>RPE_c_FWD</v>
      </c>
    </row>
    <row r="878" spans="1:9" ht="16" x14ac:dyDescent="0.2">
      <c r="A878" t="s">
        <v>1594</v>
      </c>
      <c r="B878" t="s">
        <v>3903</v>
      </c>
      <c r="C878" t="s">
        <v>1595</v>
      </c>
      <c r="D878" t="s">
        <v>1596</v>
      </c>
      <c r="E878" t="s">
        <v>7</v>
      </c>
      <c r="G878" s="1" t="str">
        <f>SC_enz[[#This Row],[rxn_src]]&amp;"_"&amp;SC_enz[[#This Row],[dir]]</f>
        <v>RPE_c_REV</v>
      </c>
      <c r="H878" s="1" t="str">
        <f>_xlfn.XLOOKUP(SC_enz[[#This Row],[name_dir]],RT_gsm[Column3],RT_gsm[Column3],"")</f>
        <v>RPE_c_REV</v>
      </c>
      <c r="I878" s="1" t="str">
        <f>_xlfn.XLOOKUP(SC_enz[[#This Row],[name_dir]],sc_gsm[Column3],sc_gsm[Column3],"")</f>
        <v>RPE_c_REV</v>
      </c>
    </row>
    <row r="879" spans="1:9" ht="16" x14ac:dyDescent="0.2">
      <c r="A879" t="s">
        <v>1597</v>
      </c>
      <c r="B879" t="s">
        <v>3902</v>
      </c>
      <c r="C879" t="s">
        <v>1598</v>
      </c>
      <c r="D879" t="s">
        <v>1599</v>
      </c>
      <c r="E879" t="s">
        <v>12</v>
      </c>
      <c r="F879" t="s">
        <v>534</v>
      </c>
      <c r="G879" s="1" t="str">
        <f>SC_enz[[#This Row],[rxn_src]]&amp;"_"&amp;SC_enz[[#This Row],[dir]]</f>
        <v>SAM24MT_c_FWD</v>
      </c>
      <c r="H879" s="1" t="str">
        <f>_xlfn.XLOOKUP(SC_enz[[#This Row],[name_dir]],RT_gsm[Column3],RT_gsm[Column3],"")</f>
        <v>SAM24MT_c_FWD</v>
      </c>
      <c r="I879" s="1" t="str">
        <f>_xlfn.XLOOKUP(SC_enz[[#This Row],[name_dir]],sc_gsm[Column3],sc_gsm[Column3],"")</f>
        <v>SAM24MT_c_FWD</v>
      </c>
    </row>
    <row r="880" spans="1:9" ht="16" x14ac:dyDescent="0.2">
      <c r="A880" t="s">
        <v>1600</v>
      </c>
      <c r="B880" t="s">
        <v>3902</v>
      </c>
      <c r="C880" t="s">
        <v>1601</v>
      </c>
      <c r="D880" t="s">
        <v>1602</v>
      </c>
      <c r="E880" t="s">
        <v>7</v>
      </c>
      <c r="G880" s="1" t="str">
        <f>SC_enz[[#This Row],[rxn_src]]&amp;"_"&amp;SC_enz[[#This Row],[dir]]</f>
        <v>SFGTHi_c_FWD</v>
      </c>
      <c r="H880" s="1" t="str">
        <f>_xlfn.XLOOKUP(SC_enz[[#This Row],[name_dir]],RT_gsm[Column3],RT_gsm[Column3],"")</f>
        <v>SFGTHi_c_FWD</v>
      </c>
      <c r="I880" s="1" t="str">
        <f>_xlfn.XLOOKUP(SC_enz[[#This Row],[name_dir]],sc_gsm[Column3],sc_gsm[Column3],"")</f>
        <v>SFGTHi_c_FWD</v>
      </c>
    </row>
    <row r="881" spans="1:9" ht="16" x14ac:dyDescent="0.2">
      <c r="A881" t="s">
        <v>1600</v>
      </c>
      <c r="B881" t="s">
        <v>3903</v>
      </c>
      <c r="C881" t="s">
        <v>1601</v>
      </c>
      <c r="D881" t="s">
        <v>1602</v>
      </c>
      <c r="E881" t="s">
        <v>7</v>
      </c>
      <c r="G881" s="1" t="str">
        <f>SC_enz[[#This Row],[rxn_src]]&amp;"_"&amp;SC_enz[[#This Row],[dir]]</f>
        <v>SFGTHi_c_REV</v>
      </c>
      <c r="H881" s="1" t="str">
        <f>_xlfn.XLOOKUP(SC_enz[[#This Row],[name_dir]],RT_gsm[Column3],RT_gsm[Column3],"")</f>
        <v>SFGTHi_c_REV</v>
      </c>
      <c r="I881" s="1" t="str">
        <f>_xlfn.XLOOKUP(SC_enz[[#This Row],[name_dir]],sc_gsm[Column3],sc_gsm[Column3],"")</f>
        <v>SFGTHi_c_REV</v>
      </c>
    </row>
    <row r="882" spans="1:9" ht="16" x14ac:dyDescent="0.2">
      <c r="A882" t="s">
        <v>1603</v>
      </c>
      <c r="B882" t="s">
        <v>3902</v>
      </c>
      <c r="C882" t="s">
        <v>1604</v>
      </c>
      <c r="D882" t="s">
        <v>1605</v>
      </c>
      <c r="E882" t="s">
        <v>7</v>
      </c>
      <c r="G882" s="1" t="str">
        <f>SC_enz[[#This Row],[rxn_src]]&amp;"_"&amp;SC_enz[[#This Row],[dir]]</f>
        <v>SACCD2_c_FWD</v>
      </c>
      <c r="H882" s="1" t="str">
        <f>_xlfn.XLOOKUP(SC_enz[[#This Row],[name_dir]],RT_gsm[Column3],RT_gsm[Column3],"")</f>
        <v>SACCD2_c_FWD</v>
      </c>
      <c r="I882" s="1" t="str">
        <f>_xlfn.XLOOKUP(SC_enz[[#This Row],[name_dir]],sc_gsm[Column3],sc_gsm[Column3],"")</f>
        <v>SACCD2_c_FWD</v>
      </c>
    </row>
    <row r="883" spans="1:9" ht="16" x14ac:dyDescent="0.2">
      <c r="A883" t="s">
        <v>1606</v>
      </c>
      <c r="B883" t="s">
        <v>3902</v>
      </c>
      <c r="C883" t="s">
        <v>1607</v>
      </c>
      <c r="D883" t="s">
        <v>1608</v>
      </c>
      <c r="E883" t="s">
        <v>12</v>
      </c>
      <c r="F883" t="s">
        <v>1609</v>
      </c>
      <c r="G883" s="1" t="str">
        <f>SC_enz[[#This Row],[rxn_src]]&amp;"_"&amp;SC_enz[[#This Row],[dir]]</f>
        <v>SACCD1_c_FWD</v>
      </c>
      <c r="H883" s="1" t="str">
        <f>_xlfn.XLOOKUP(SC_enz[[#This Row],[name_dir]],RT_gsm[Column3],RT_gsm[Column3],"")</f>
        <v>SACCD1_c_FWD</v>
      </c>
      <c r="I883" s="1" t="str">
        <f>_xlfn.XLOOKUP(SC_enz[[#This Row],[name_dir]],sc_gsm[Column3],sc_gsm[Column3],"")</f>
        <v>SACCD1_c_FWD</v>
      </c>
    </row>
    <row r="884" spans="1:9" ht="16" x14ac:dyDescent="0.2">
      <c r="A884" t="s">
        <v>1610</v>
      </c>
      <c r="B884" t="s">
        <v>3902</v>
      </c>
      <c r="C884" t="s">
        <v>686</v>
      </c>
      <c r="D884" t="s">
        <v>687</v>
      </c>
      <c r="E884" t="s">
        <v>7</v>
      </c>
      <c r="G884" s="1" t="str">
        <f>SC_enz[[#This Row],[rxn_src]]&amp;"_"&amp;SC_enz[[#This Row],[dir]]</f>
        <v>FBA3_c_FWD</v>
      </c>
      <c r="H884" s="1" t="str">
        <f>_xlfn.XLOOKUP(SC_enz[[#This Row],[name_dir]],RT_gsm[Column3],RT_gsm[Column3],"")</f>
        <v>FBA3_c_FWD</v>
      </c>
      <c r="I884" s="1" t="str">
        <f>_xlfn.XLOOKUP(SC_enz[[#This Row],[name_dir]],sc_gsm[Column3],sc_gsm[Column3],"")</f>
        <v>FBA3_c_FWD</v>
      </c>
    </row>
    <row r="885" spans="1:9" ht="16" x14ac:dyDescent="0.2">
      <c r="A885" t="s">
        <v>1610</v>
      </c>
      <c r="B885" t="s">
        <v>3903</v>
      </c>
      <c r="C885" t="s">
        <v>686</v>
      </c>
      <c r="D885" t="s">
        <v>687</v>
      </c>
      <c r="E885" t="s">
        <v>7</v>
      </c>
      <c r="G885" s="1" t="str">
        <f>SC_enz[[#This Row],[rxn_src]]&amp;"_"&amp;SC_enz[[#This Row],[dir]]</f>
        <v>FBA3_c_REV</v>
      </c>
      <c r="H885" s="1" t="str">
        <f>_xlfn.XLOOKUP(SC_enz[[#This Row],[name_dir]],RT_gsm[Column3],RT_gsm[Column3],"")</f>
        <v>FBA3_c_REV</v>
      </c>
      <c r="I885" s="1" t="str">
        <f>_xlfn.XLOOKUP(SC_enz[[#This Row],[name_dir]],sc_gsm[Column3],sc_gsm[Column3],"")</f>
        <v>FBA3_c_REV</v>
      </c>
    </row>
    <row r="886" spans="1:9" ht="16" x14ac:dyDescent="0.2">
      <c r="A886" t="s">
        <v>1611</v>
      </c>
      <c r="B886" t="s">
        <v>3902</v>
      </c>
      <c r="C886" t="s">
        <v>1612</v>
      </c>
      <c r="D886" t="s">
        <v>1613</v>
      </c>
      <c r="E886" t="s">
        <v>7</v>
      </c>
      <c r="G886" s="1" t="str">
        <f>SC_enz[[#This Row],[rxn_src]]&amp;"_"&amp;SC_enz[[#This Row],[dir]]</f>
        <v>SERTRS_c_FWD</v>
      </c>
      <c r="H886" s="1" t="str">
        <f>_xlfn.XLOOKUP(SC_enz[[#This Row],[name_dir]],RT_gsm[Column3],RT_gsm[Column3],"")</f>
        <v>SERTRS_c_FWD</v>
      </c>
      <c r="I886" s="1" t="str">
        <f>_xlfn.XLOOKUP(SC_enz[[#This Row],[name_dir]],sc_gsm[Column3],sc_gsm[Column3],"")</f>
        <v>SERTRS_c_FWD</v>
      </c>
    </row>
    <row r="887" spans="1:9" ht="16" x14ac:dyDescent="0.2">
      <c r="A887" t="s">
        <v>1611</v>
      </c>
      <c r="B887" t="s">
        <v>3902</v>
      </c>
      <c r="C887" t="s">
        <v>1614</v>
      </c>
      <c r="D887" t="s">
        <v>1615</v>
      </c>
      <c r="E887" t="s">
        <v>7</v>
      </c>
      <c r="G887" s="1" t="str">
        <f>SC_enz[[#This Row],[rxn_src]]&amp;"_"&amp;SC_enz[[#This Row],[dir]]</f>
        <v>SERTRS_c_FWD</v>
      </c>
      <c r="H887" s="1" t="str">
        <f>_xlfn.XLOOKUP(SC_enz[[#This Row],[name_dir]],RT_gsm[Column3],RT_gsm[Column3],"")</f>
        <v>SERTRS_c_FWD</v>
      </c>
      <c r="I887" s="1" t="str">
        <f>_xlfn.XLOOKUP(SC_enz[[#This Row],[name_dir]],sc_gsm[Column3],sc_gsm[Column3],"")</f>
        <v>SERTRS_c_FWD</v>
      </c>
    </row>
    <row r="888" spans="1:9" ht="16" x14ac:dyDescent="0.2">
      <c r="A888" t="s">
        <v>1616</v>
      </c>
      <c r="B888" t="s">
        <v>3902</v>
      </c>
      <c r="C888" t="s">
        <v>85</v>
      </c>
      <c r="D888" t="s">
        <v>86</v>
      </c>
      <c r="E888" t="s">
        <v>7</v>
      </c>
      <c r="G888" s="1" t="str">
        <f>SC_enz[[#This Row],[rxn_src]]&amp;"_"&amp;SC_enz[[#This Row],[dir]]</f>
        <v>SHK3Di_c_FWD</v>
      </c>
      <c r="H888" s="1" t="str">
        <f>_xlfn.XLOOKUP(SC_enz[[#This Row],[name_dir]],RT_gsm[Column3],RT_gsm[Column3],"")</f>
        <v>SHK3Di_c_FWD</v>
      </c>
      <c r="I888" s="1" t="str">
        <f>_xlfn.XLOOKUP(SC_enz[[#This Row],[name_dir]],sc_gsm[Column3],sc_gsm[Column3],"")</f>
        <v>SHK3Di_c_FWD</v>
      </c>
    </row>
    <row r="889" spans="1:9" ht="16" x14ac:dyDescent="0.2">
      <c r="A889" t="s">
        <v>1617</v>
      </c>
      <c r="B889" t="s">
        <v>3902</v>
      </c>
      <c r="C889" t="s">
        <v>85</v>
      </c>
      <c r="D889" t="s">
        <v>86</v>
      </c>
      <c r="E889" t="s">
        <v>7</v>
      </c>
      <c r="G889" s="1" t="str">
        <f>SC_enz[[#This Row],[rxn_src]]&amp;"_"&amp;SC_enz[[#This Row],[dir]]</f>
        <v>SHKK_c_FWD</v>
      </c>
      <c r="H889" s="1" t="str">
        <f>_xlfn.XLOOKUP(SC_enz[[#This Row],[name_dir]],RT_gsm[Column3],RT_gsm[Column3],"")</f>
        <v>SHKK_c_FWD</v>
      </c>
      <c r="I889" s="1" t="str">
        <f>_xlfn.XLOOKUP(SC_enz[[#This Row],[name_dir]],sc_gsm[Column3],sc_gsm[Column3],"")</f>
        <v>SHKK_c_FWD</v>
      </c>
    </row>
    <row r="890" spans="1:9" ht="16" x14ac:dyDescent="0.2">
      <c r="A890" t="s">
        <v>1618</v>
      </c>
      <c r="B890" t="s">
        <v>3902</v>
      </c>
      <c r="C890" t="s">
        <v>1619</v>
      </c>
      <c r="D890" t="s">
        <v>1620</v>
      </c>
      <c r="E890" t="s">
        <v>7</v>
      </c>
      <c r="G890" s="1" t="str">
        <f>SC_enz[[#This Row],[rxn_src]]&amp;"_"&amp;SC_enz[[#This Row],[dir]]</f>
        <v>SHCHD2_c_FWD</v>
      </c>
      <c r="H890" s="1" t="str">
        <f>_xlfn.XLOOKUP(SC_enz[[#This Row],[name_dir]],RT_gsm[Column3],RT_gsm[Column3],"")</f>
        <v>SHCHD2_c_FWD</v>
      </c>
      <c r="I890" s="1" t="str">
        <f>_xlfn.XLOOKUP(SC_enz[[#This Row],[name_dir]],sc_gsm[Column3],sc_gsm[Column3],"")</f>
        <v>SHCHD2_c_FWD</v>
      </c>
    </row>
    <row r="891" spans="1:9" ht="16" x14ac:dyDescent="0.2">
      <c r="A891" t="s">
        <v>1621</v>
      </c>
      <c r="B891" t="s">
        <v>3902</v>
      </c>
      <c r="C891" t="s">
        <v>1619</v>
      </c>
      <c r="D891" t="s">
        <v>1620</v>
      </c>
      <c r="E891" t="s">
        <v>7</v>
      </c>
      <c r="G891" s="1" t="str">
        <f>SC_enz[[#This Row],[rxn_src]]&amp;"_"&amp;SC_enz[[#This Row],[dir]]</f>
        <v>SHCHF_c_FWD</v>
      </c>
      <c r="H891" s="1" t="str">
        <f>_xlfn.XLOOKUP(SC_enz[[#This Row],[name_dir]],RT_gsm[Column3],RT_gsm[Column3],"")</f>
        <v>SHCHF_c_FWD</v>
      </c>
      <c r="I891" s="1" t="str">
        <f>_xlfn.XLOOKUP(SC_enz[[#This Row],[name_dir]],sc_gsm[Column3],sc_gsm[Column3],"")</f>
        <v>SHCHF_c_FWD</v>
      </c>
    </row>
    <row r="892" spans="1:9" ht="16" x14ac:dyDescent="0.2">
      <c r="A892" t="s">
        <v>1622</v>
      </c>
      <c r="B892" t="s">
        <v>3902</v>
      </c>
      <c r="C892" t="s">
        <v>1623</v>
      </c>
      <c r="D892" t="s">
        <v>1624</v>
      </c>
      <c r="E892" t="s">
        <v>7</v>
      </c>
      <c r="G892" s="1" t="str">
        <f>SC_enz[[#This Row],[rxn_src]]&amp;"_"&amp;SC_enz[[#This Row],[dir]]</f>
        <v>SPMS_c_FWD</v>
      </c>
      <c r="H892" s="1" t="str">
        <f>_xlfn.XLOOKUP(SC_enz[[#This Row],[name_dir]],RT_gsm[Column3],RT_gsm[Column3],"")</f>
        <v>SPMS_c_FWD</v>
      </c>
      <c r="I892" s="1" t="str">
        <f>_xlfn.XLOOKUP(SC_enz[[#This Row],[name_dir]],sc_gsm[Column3],sc_gsm[Column3],"")</f>
        <v>SPMS_c_FWD</v>
      </c>
    </row>
    <row r="893" spans="1:9" ht="16" x14ac:dyDescent="0.2">
      <c r="A893" t="s">
        <v>1625</v>
      </c>
      <c r="B893" t="s">
        <v>3902</v>
      </c>
      <c r="C893" t="s">
        <v>1626</v>
      </c>
      <c r="D893" t="s">
        <v>1627</v>
      </c>
      <c r="E893" t="s">
        <v>7</v>
      </c>
      <c r="G893" s="1" t="str">
        <f>SC_enz[[#This Row],[rxn_src]]&amp;"_"&amp;SC_enz[[#This Row],[dir]]</f>
        <v>SPRMS_c_FWD</v>
      </c>
      <c r="H893" s="1" t="str">
        <f>_xlfn.XLOOKUP(SC_enz[[#This Row],[name_dir]],RT_gsm[Column3],RT_gsm[Column3],"")</f>
        <v>SPRMS_c_FWD</v>
      </c>
      <c r="I893" s="1" t="str">
        <f>_xlfn.XLOOKUP(SC_enz[[#This Row],[name_dir]],sc_gsm[Column3],sc_gsm[Column3],"")</f>
        <v>SPRMS_c_FWD</v>
      </c>
    </row>
    <row r="894" spans="1:9" ht="16" x14ac:dyDescent="0.2">
      <c r="A894" t="s">
        <v>1628</v>
      </c>
      <c r="B894" t="s">
        <v>3902</v>
      </c>
      <c r="C894" t="s">
        <v>1519</v>
      </c>
      <c r="D894" t="s">
        <v>1520</v>
      </c>
      <c r="E894" t="s">
        <v>7</v>
      </c>
      <c r="G894" s="1" t="str">
        <f>SC_enz[[#This Row],[rxn_src]]&amp;"_"&amp;SC_enz[[#This Row],[dir]]</f>
        <v>SPHPL_r_FWD</v>
      </c>
      <c r="H894" s="1" t="str">
        <f>_xlfn.XLOOKUP(SC_enz[[#This Row],[name_dir]],RT_gsm[Column3],RT_gsm[Column3],"")</f>
        <v>SPHPL_r_FWD</v>
      </c>
      <c r="I894" s="1" t="str">
        <f>_xlfn.XLOOKUP(SC_enz[[#This Row],[name_dir]],sc_gsm[Column3],sc_gsm[Column3],"")</f>
        <v>SPHPL_r_FWD</v>
      </c>
    </row>
    <row r="895" spans="1:9" ht="16" x14ac:dyDescent="0.2">
      <c r="A895" t="s">
        <v>1629</v>
      </c>
      <c r="B895" t="s">
        <v>3902</v>
      </c>
      <c r="C895" t="s">
        <v>1630</v>
      </c>
      <c r="D895" t="s">
        <v>1631</v>
      </c>
      <c r="E895" t="s">
        <v>7</v>
      </c>
      <c r="G895" s="1" t="str">
        <f>SC_enz[[#This Row],[rxn_src]]&amp;"_"&amp;SC_enz[[#This Row],[dir]]</f>
        <v>SBPP2_r_FWD</v>
      </c>
      <c r="H895" s="1" t="str">
        <f>_xlfn.XLOOKUP(SC_enz[[#This Row],[name_dir]],RT_gsm[Column3],RT_gsm[Column3],"")</f>
        <v>SBPP2_r_FWD</v>
      </c>
      <c r="I895" s="1" t="str">
        <f>_xlfn.XLOOKUP(SC_enz[[#This Row],[name_dir]],sc_gsm[Column3],sc_gsm[Column3],"")</f>
        <v>SBPP2_r_FWD</v>
      </c>
    </row>
    <row r="896" spans="1:9" ht="16" x14ac:dyDescent="0.2">
      <c r="A896" t="s">
        <v>1629</v>
      </c>
      <c r="B896" t="s">
        <v>3902</v>
      </c>
      <c r="C896" t="s">
        <v>1632</v>
      </c>
      <c r="D896" t="s">
        <v>1633</v>
      </c>
      <c r="E896" t="s">
        <v>7</v>
      </c>
      <c r="G896" s="1" t="str">
        <f>SC_enz[[#This Row],[rxn_src]]&amp;"_"&amp;SC_enz[[#This Row],[dir]]</f>
        <v>SBPP2_r_FWD</v>
      </c>
      <c r="H896" s="1" t="str">
        <f>_xlfn.XLOOKUP(SC_enz[[#This Row],[name_dir]],RT_gsm[Column3],RT_gsm[Column3],"")</f>
        <v>SBPP2_r_FWD</v>
      </c>
      <c r="I896" s="1" t="str">
        <f>_xlfn.XLOOKUP(SC_enz[[#This Row],[name_dir]],sc_gsm[Column3],sc_gsm[Column3],"")</f>
        <v>SBPP2_r_FWD</v>
      </c>
    </row>
    <row r="897" spans="1:9" ht="16" x14ac:dyDescent="0.2">
      <c r="A897" t="s">
        <v>1634</v>
      </c>
      <c r="B897" t="s">
        <v>3902</v>
      </c>
      <c r="C897" t="s">
        <v>1630</v>
      </c>
      <c r="D897" t="s">
        <v>1631</v>
      </c>
      <c r="E897" t="s">
        <v>7</v>
      </c>
      <c r="G897" s="1" t="str">
        <f>SC_enz[[#This Row],[rxn_src]]&amp;"_"&amp;SC_enz[[#This Row],[dir]]</f>
        <v>SBPP1_r_FWD</v>
      </c>
      <c r="H897" s="1" t="str">
        <f>_xlfn.XLOOKUP(SC_enz[[#This Row],[name_dir]],RT_gsm[Column3],RT_gsm[Column3],"")</f>
        <v>SBPP1_r_FWD</v>
      </c>
      <c r="I897" s="1" t="str">
        <f>_xlfn.XLOOKUP(SC_enz[[#This Row],[name_dir]],sc_gsm[Column3],sc_gsm[Column3],"")</f>
        <v>SBPP1_r_FWD</v>
      </c>
    </row>
    <row r="898" spans="1:9" ht="16" x14ac:dyDescent="0.2">
      <c r="A898" t="s">
        <v>1634</v>
      </c>
      <c r="B898" t="s">
        <v>3902</v>
      </c>
      <c r="C898" t="s">
        <v>1632</v>
      </c>
      <c r="D898" t="s">
        <v>1633</v>
      </c>
      <c r="E898" t="s">
        <v>7</v>
      </c>
      <c r="G898" s="1" t="str">
        <f>SC_enz[[#This Row],[rxn_src]]&amp;"_"&amp;SC_enz[[#This Row],[dir]]</f>
        <v>SBPP1_r_FWD</v>
      </c>
      <c r="H898" s="1" t="str">
        <f>_xlfn.XLOOKUP(SC_enz[[#This Row],[name_dir]],RT_gsm[Column3],RT_gsm[Column3],"")</f>
        <v>SBPP1_r_FWD</v>
      </c>
      <c r="I898" s="1" t="str">
        <f>_xlfn.XLOOKUP(SC_enz[[#This Row],[name_dir]],sc_gsm[Column3],sc_gsm[Column3],"")</f>
        <v>SBPP1_r_FWD</v>
      </c>
    </row>
    <row r="899" spans="1:9" ht="16" x14ac:dyDescent="0.2">
      <c r="A899" t="s">
        <v>1635</v>
      </c>
      <c r="B899" t="s">
        <v>3902</v>
      </c>
      <c r="C899" t="s">
        <v>1636</v>
      </c>
      <c r="D899" t="s">
        <v>1637</v>
      </c>
      <c r="E899" t="s">
        <v>7</v>
      </c>
      <c r="G899" s="1" t="str">
        <f>SC_enz[[#This Row],[rxn_src]]&amp;"_"&amp;SC_enz[[#This Row],[dir]]</f>
        <v>SPHGLpK_r_FWD</v>
      </c>
      <c r="H899" s="1" t="str">
        <f>_xlfn.XLOOKUP(SC_enz[[#This Row],[name_dir]],RT_gsm[Column3],RT_gsm[Column3],"")</f>
        <v>SPHGLpK_r_FWD</v>
      </c>
      <c r="I899" s="1" t="str">
        <f>_xlfn.XLOOKUP(SC_enz[[#This Row],[name_dir]],sc_gsm[Column3],sc_gsm[Column3],"")</f>
        <v>SPHGLpK_r_FWD</v>
      </c>
    </row>
    <row r="900" spans="1:9" ht="16" x14ac:dyDescent="0.2">
      <c r="A900" t="s">
        <v>1635</v>
      </c>
      <c r="B900" t="s">
        <v>3902</v>
      </c>
      <c r="C900" t="s">
        <v>1638</v>
      </c>
      <c r="D900" t="s">
        <v>1639</v>
      </c>
      <c r="E900" t="s">
        <v>7</v>
      </c>
      <c r="G900" s="1" t="str">
        <f>SC_enz[[#This Row],[rxn_src]]&amp;"_"&amp;SC_enz[[#This Row],[dir]]</f>
        <v>SPHGLpK_r_FWD</v>
      </c>
      <c r="H900" s="1" t="str">
        <f>_xlfn.XLOOKUP(SC_enz[[#This Row],[name_dir]],RT_gsm[Column3],RT_gsm[Column3],"")</f>
        <v>SPHGLpK_r_FWD</v>
      </c>
      <c r="I900" s="1" t="str">
        <f>_xlfn.XLOOKUP(SC_enz[[#This Row],[name_dir]],sc_gsm[Column3],sc_gsm[Column3],"")</f>
        <v>SPHGLpK_r_FWD</v>
      </c>
    </row>
    <row r="901" spans="1:9" ht="16" x14ac:dyDescent="0.2">
      <c r="A901" t="s">
        <v>1640</v>
      </c>
      <c r="B901" t="s">
        <v>3902</v>
      </c>
      <c r="C901" t="s">
        <v>1636</v>
      </c>
      <c r="D901" t="s">
        <v>1637</v>
      </c>
      <c r="E901" t="s">
        <v>7</v>
      </c>
      <c r="G901" s="1" t="str">
        <f>SC_enz[[#This Row],[rxn_src]]&amp;"_"&amp;SC_enz[[#This Row],[dir]]</f>
        <v>SLCBK1_r_FWD</v>
      </c>
      <c r="H901" s="1" t="str">
        <f>_xlfn.XLOOKUP(SC_enz[[#This Row],[name_dir]],RT_gsm[Column3],RT_gsm[Column3],"")</f>
        <v>SLCBK1_r_FWD</v>
      </c>
      <c r="I901" s="1" t="str">
        <f>_xlfn.XLOOKUP(SC_enz[[#This Row],[name_dir]],sc_gsm[Column3],sc_gsm[Column3],"")</f>
        <v>SLCBK1_r_FWD</v>
      </c>
    </row>
    <row r="902" spans="1:9" ht="16" x14ac:dyDescent="0.2">
      <c r="A902" t="s">
        <v>1640</v>
      </c>
      <c r="B902" t="s">
        <v>3902</v>
      </c>
      <c r="C902" t="s">
        <v>1638</v>
      </c>
      <c r="D902" t="s">
        <v>1639</v>
      </c>
      <c r="E902" t="s">
        <v>7</v>
      </c>
      <c r="G902" s="1" t="str">
        <f>SC_enz[[#This Row],[rxn_src]]&amp;"_"&amp;SC_enz[[#This Row],[dir]]</f>
        <v>SLCBK1_r_FWD</v>
      </c>
      <c r="H902" s="1" t="str">
        <f>_xlfn.XLOOKUP(SC_enz[[#This Row],[name_dir]],RT_gsm[Column3],RT_gsm[Column3],"")</f>
        <v>SLCBK1_r_FWD</v>
      </c>
      <c r="I902" s="1" t="str">
        <f>_xlfn.XLOOKUP(SC_enz[[#This Row],[name_dir]],sc_gsm[Column3],sc_gsm[Column3],"")</f>
        <v>SLCBK1_r_FWD</v>
      </c>
    </row>
    <row r="903" spans="1:9" ht="16" x14ac:dyDescent="0.2">
      <c r="A903" t="s">
        <v>1641</v>
      </c>
      <c r="B903" t="s">
        <v>3902</v>
      </c>
      <c r="C903" t="s">
        <v>1642</v>
      </c>
      <c r="D903" t="s">
        <v>143</v>
      </c>
      <c r="E903" t="s">
        <v>7</v>
      </c>
      <c r="G903" s="1" t="str">
        <f>SC_enz[[#This Row],[rxn_src]]&amp;"_"&amp;SC_enz[[#This Row],[dir]]</f>
        <v>ACONIs_m_FWD</v>
      </c>
      <c r="H903" s="1" t="str">
        <f>_xlfn.XLOOKUP(SC_enz[[#This Row],[name_dir]],RT_gsm[Column3],RT_gsm[Column3],"")</f>
        <v>ACONIs_m_FWD</v>
      </c>
      <c r="I903" s="1" t="str">
        <f>_xlfn.XLOOKUP(SC_enz[[#This Row],[name_dir]],sc_gsm[Column3],sc_gsm[Column3],"")</f>
        <v>ACONIs_m_FWD</v>
      </c>
    </row>
    <row r="904" spans="1:9" ht="16" x14ac:dyDescent="0.2">
      <c r="A904" t="s">
        <v>1641</v>
      </c>
      <c r="B904" t="s">
        <v>3903</v>
      </c>
      <c r="C904" t="s">
        <v>1642</v>
      </c>
      <c r="D904" t="s">
        <v>143</v>
      </c>
      <c r="E904" t="s">
        <v>7</v>
      </c>
      <c r="G904" s="1" t="str">
        <f>SC_enz[[#This Row],[rxn_src]]&amp;"_"&amp;SC_enz[[#This Row],[dir]]</f>
        <v>ACONIs_m_REV</v>
      </c>
      <c r="H904" s="1" t="str">
        <f>_xlfn.XLOOKUP(SC_enz[[#This Row],[name_dir]],RT_gsm[Column3],RT_gsm[Column3],"")</f>
        <v>ACONIs_m_REV</v>
      </c>
      <c r="I904" s="1" t="str">
        <f>_xlfn.XLOOKUP(SC_enz[[#This Row],[name_dir]],sc_gsm[Column3],sc_gsm[Column3],"")</f>
        <v>ACONIs_m_REV</v>
      </c>
    </row>
    <row r="905" spans="1:9" ht="16" x14ac:dyDescent="0.2">
      <c r="A905" t="s">
        <v>1643</v>
      </c>
      <c r="B905" t="s">
        <v>3902</v>
      </c>
      <c r="C905" t="s">
        <v>1642</v>
      </c>
      <c r="D905" t="s">
        <v>143</v>
      </c>
      <c r="E905" t="s">
        <v>7</v>
      </c>
      <c r="G905" s="1" t="str">
        <f>SC_enz[[#This Row],[rxn_src]]&amp;"_"&amp;SC_enz[[#This Row],[dir]]</f>
        <v>ACONIs_c_FWD</v>
      </c>
      <c r="H905" s="1" t="str">
        <f>_xlfn.XLOOKUP(SC_enz[[#This Row],[name_dir]],RT_gsm[Column3],RT_gsm[Column3],"")</f>
        <v>ACONIs_c_FWD</v>
      </c>
      <c r="I905" s="1" t="str">
        <f>_xlfn.XLOOKUP(SC_enz[[#This Row],[name_dir]],sc_gsm[Column3],sc_gsm[Column3],"")</f>
        <v>ACONIs_c_FWD</v>
      </c>
    </row>
    <row r="906" spans="1:9" ht="16" x14ac:dyDescent="0.2">
      <c r="A906" t="s">
        <v>1643</v>
      </c>
      <c r="B906" t="s">
        <v>3903</v>
      </c>
      <c r="C906" t="s">
        <v>1642</v>
      </c>
      <c r="D906" t="s">
        <v>143</v>
      </c>
      <c r="E906" t="s">
        <v>7</v>
      </c>
      <c r="G906" s="1" t="str">
        <f>SC_enz[[#This Row],[rxn_src]]&amp;"_"&amp;SC_enz[[#This Row],[dir]]</f>
        <v>ACONIs_c_REV</v>
      </c>
      <c r="H906" s="1" t="str">
        <f>_xlfn.XLOOKUP(SC_enz[[#This Row],[name_dir]],RT_gsm[Column3],RT_gsm[Column3],"")</f>
        <v>ACONIs_c_REV</v>
      </c>
      <c r="I906" s="1" t="str">
        <f>_xlfn.XLOOKUP(SC_enz[[#This Row],[name_dir]],sc_gsm[Column3],sc_gsm[Column3],"")</f>
        <v>ACONIs_c_REV</v>
      </c>
    </row>
    <row r="907" spans="1:9" ht="16" x14ac:dyDescent="0.2">
      <c r="A907" t="s">
        <v>1644</v>
      </c>
      <c r="B907" t="s">
        <v>3902</v>
      </c>
      <c r="C907" t="s">
        <v>1645</v>
      </c>
      <c r="D907" t="s">
        <v>1646</v>
      </c>
      <c r="E907" t="s">
        <v>12</v>
      </c>
      <c r="F907" t="s">
        <v>534</v>
      </c>
      <c r="G907" s="1" t="str">
        <f>SC_enz[[#This Row],[rxn_src]]&amp;"_"&amp;SC_enz[[#This Row],[dir]]</f>
        <v>SQLEx_r_FWD</v>
      </c>
      <c r="H907" s="1" t="str">
        <f>_xlfn.XLOOKUP(SC_enz[[#This Row],[name_dir]],RT_gsm[Column3],RT_gsm[Column3],"")</f>
        <v>SQLEx_r_FWD</v>
      </c>
      <c r="I907" s="1" t="str">
        <f>_xlfn.XLOOKUP(SC_enz[[#This Row],[name_dir]],sc_gsm[Column3],sc_gsm[Column3],"")</f>
        <v>SQLEx_r_FWD</v>
      </c>
    </row>
    <row r="908" spans="1:9" ht="16" x14ac:dyDescent="0.2">
      <c r="A908" t="s">
        <v>1647</v>
      </c>
      <c r="B908" t="s">
        <v>3902</v>
      </c>
      <c r="C908" t="s">
        <v>1645</v>
      </c>
      <c r="D908" t="s">
        <v>1646</v>
      </c>
      <c r="E908" t="s">
        <v>12</v>
      </c>
      <c r="F908" t="s">
        <v>534</v>
      </c>
      <c r="G908" s="1" t="str">
        <f>SC_enz[[#This Row],[rxn_src]]&amp;"_"&amp;SC_enz[[#This Row],[dir]]</f>
        <v>SQLEy_r_FWD</v>
      </c>
      <c r="H908" s="1" t="str">
        <f>_xlfn.XLOOKUP(SC_enz[[#This Row],[name_dir]],RT_gsm[Column3],RT_gsm[Column3],"")</f>
        <v>SQLEy_r_FWD</v>
      </c>
      <c r="I908" s="1" t="str">
        <f>_xlfn.XLOOKUP(SC_enz[[#This Row],[name_dir]],sc_gsm[Column3],sc_gsm[Column3],"")</f>
        <v>SQLEy_r_FWD</v>
      </c>
    </row>
    <row r="909" spans="1:9" ht="16" x14ac:dyDescent="0.2">
      <c r="A909" t="s">
        <v>1648</v>
      </c>
      <c r="B909" t="s">
        <v>3902</v>
      </c>
      <c r="C909" t="s">
        <v>1649</v>
      </c>
      <c r="D909" t="s">
        <v>1650</v>
      </c>
      <c r="E909" t="s">
        <v>7</v>
      </c>
      <c r="G909" s="1" t="str">
        <f>SC_enz[[#This Row],[rxn_src]]&amp;"_"&amp;SC_enz[[#This Row],[dir]]</f>
        <v>SQLS_c_FWD</v>
      </c>
      <c r="H909" s="1" t="str">
        <f>_xlfn.XLOOKUP(SC_enz[[#This Row],[name_dir]],RT_gsm[Column3],RT_gsm[Column3],"")</f>
        <v>SQLS_c_FWD</v>
      </c>
      <c r="I909" s="1" t="str">
        <f>_xlfn.XLOOKUP(SC_enz[[#This Row],[name_dir]],sc_gsm[Column3],sc_gsm[Column3],"")</f>
        <v>SQLS_c_FWD</v>
      </c>
    </row>
    <row r="910" spans="1:9" ht="16" x14ac:dyDescent="0.2">
      <c r="A910" t="s">
        <v>1651</v>
      </c>
      <c r="B910" t="s">
        <v>3902</v>
      </c>
      <c r="C910" t="s">
        <v>1652</v>
      </c>
      <c r="D910" t="s">
        <v>1653</v>
      </c>
      <c r="E910" t="s">
        <v>7</v>
      </c>
      <c r="G910" s="1" t="str">
        <f>SC_enz[[#This Row],[rxn_src]]&amp;"_"&amp;SC_enz[[#This Row],[dir]]</f>
        <v>SSALy_c_FWD</v>
      </c>
      <c r="H910" s="1" t="str">
        <f>_xlfn.XLOOKUP(SC_enz[[#This Row],[name_dir]],RT_gsm[Column3],RT_gsm[Column3],"")</f>
        <v>SSALy_c_FWD</v>
      </c>
      <c r="I910" s="1" t="str">
        <f>_xlfn.XLOOKUP(SC_enz[[#This Row],[name_dir]],sc_gsm[Column3],sc_gsm[Column3],"")</f>
        <v>SSALy_c_FWD</v>
      </c>
    </row>
    <row r="911" spans="1:9" ht="16" x14ac:dyDescent="0.2">
      <c r="A911" t="s">
        <v>1654</v>
      </c>
      <c r="B911" t="s">
        <v>3902</v>
      </c>
      <c r="C911" t="s">
        <v>1655</v>
      </c>
      <c r="D911" t="s">
        <v>1656</v>
      </c>
      <c r="E911" t="s">
        <v>7</v>
      </c>
      <c r="G911" s="1" t="str">
        <f>SC_enz[[#This Row],[rxn_src]]&amp;"_"&amp;SC_enz[[#This Row],[dir]]</f>
        <v>SUCR_e_FWD</v>
      </c>
      <c r="H911" s="1" t="str">
        <f>_xlfn.XLOOKUP(SC_enz[[#This Row],[name_dir]],RT_gsm[Column3],RT_gsm[Column3],"")</f>
        <v>SUCR_e_FWD</v>
      </c>
      <c r="I911" s="1" t="str">
        <f>_xlfn.XLOOKUP(SC_enz[[#This Row],[name_dir]],sc_gsm[Column3],sc_gsm[Column3],"")</f>
        <v>SUCR_e_FWD</v>
      </c>
    </row>
    <row r="912" spans="1:9" ht="16" x14ac:dyDescent="0.2">
      <c r="A912" t="s">
        <v>1657</v>
      </c>
      <c r="B912" t="s">
        <v>3902</v>
      </c>
      <c r="C912" t="s">
        <v>1658</v>
      </c>
      <c r="D912" t="s">
        <v>1659</v>
      </c>
      <c r="E912" t="s">
        <v>7</v>
      </c>
      <c r="G912" s="1" t="str">
        <f>SC_enz[[#This Row],[rxn_src]]&amp;"_"&amp;SC_enz[[#This Row],[dir]]</f>
        <v>SADT_c_FWD</v>
      </c>
      <c r="H912" s="1" t="str">
        <f>_xlfn.XLOOKUP(SC_enz[[#This Row],[name_dir]],RT_gsm[Column3],RT_gsm[Column3],"")</f>
        <v>SADT_c_FWD</v>
      </c>
      <c r="I912" s="1" t="str">
        <f>_xlfn.XLOOKUP(SC_enz[[#This Row],[name_dir]],sc_gsm[Column3],sc_gsm[Column3],"")</f>
        <v>SADT_c_FWD</v>
      </c>
    </row>
    <row r="913" spans="1:9" ht="16" x14ac:dyDescent="0.2">
      <c r="A913" t="s">
        <v>1660</v>
      </c>
      <c r="B913" t="s">
        <v>3902</v>
      </c>
      <c r="C913" t="s">
        <v>516</v>
      </c>
      <c r="D913" t="s">
        <v>517</v>
      </c>
      <c r="E913" t="s">
        <v>7</v>
      </c>
      <c r="G913" s="1" t="str">
        <f>SC_enz[[#This Row],[rxn_src]]&amp;"_"&amp;SC_enz[[#This Row],[dir]]</f>
        <v>SLFAT_c_FWD</v>
      </c>
      <c r="H913" s="1" t="str">
        <f>_xlfn.XLOOKUP(SC_enz[[#This Row],[name_dir]],RT_gsm[Column3],RT_gsm[Column3],"")</f>
        <v/>
      </c>
      <c r="I913" s="1" t="str">
        <f>_xlfn.XLOOKUP(SC_enz[[#This Row],[name_dir]],sc_gsm[Column3],sc_gsm[Column3],"")</f>
        <v>SLFAT_c_FWD</v>
      </c>
    </row>
    <row r="914" spans="1:9" ht="16" x14ac:dyDescent="0.2">
      <c r="A914" t="s">
        <v>1661</v>
      </c>
      <c r="B914" t="s">
        <v>3902</v>
      </c>
      <c r="C914" t="s">
        <v>1662</v>
      </c>
      <c r="D914" t="s">
        <v>1663</v>
      </c>
      <c r="E914" t="s">
        <v>7</v>
      </c>
      <c r="G914" s="1" t="str">
        <f>SC_enz[[#This Row],[rxn_src]]&amp;"_"&amp;SC_enz[[#This Row],[dir]]</f>
        <v>TAUDO_c_FWD</v>
      </c>
      <c r="H914" s="1" t="str">
        <f>_xlfn.XLOOKUP(SC_enz[[#This Row],[name_dir]],RT_gsm[Column3],RT_gsm[Column3],"")</f>
        <v>TAUDO_c_FWD</v>
      </c>
      <c r="I914" s="1" t="str">
        <f>_xlfn.XLOOKUP(SC_enz[[#This Row],[name_dir]],sc_gsm[Column3],sc_gsm[Column3],"")</f>
        <v>TAUDO_c_FWD</v>
      </c>
    </row>
    <row r="915" spans="1:9" ht="16" x14ac:dyDescent="0.2">
      <c r="A915" t="s">
        <v>1664</v>
      </c>
      <c r="B915" t="s">
        <v>3902</v>
      </c>
      <c r="C915" t="s">
        <v>1665</v>
      </c>
      <c r="D915" t="s">
        <v>1666</v>
      </c>
      <c r="E915" t="s">
        <v>7</v>
      </c>
      <c r="G915" s="1" t="str">
        <f>SC_enz[[#This Row],[rxn_src]]&amp;"_"&amp;SC_enz[[#This Row],[dir]]</f>
        <v>THFGLUS_c_FWD</v>
      </c>
      <c r="H915" s="1" t="str">
        <f>_xlfn.XLOOKUP(SC_enz[[#This Row],[name_dir]],RT_gsm[Column3],RT_gsm[Column3],"")</f>
        <v>THFGLUS_c_FWD</v>
      </c>
      <c r="I915" s="1" t="str">
        <f>_xlfn.XLOOKUP(SC_enz[[#This Row],[name_dir]],sc_gsm[Column3],sc_gsm[Column3],"")</f>
        <v>THFGLUS_c_FWD</v>
      </c>
    </row>
    <row r="916" spans="1:9" ht="16" x14ac:dyDescent="0.2">
      <c r="A916" t="s">
        <v>1664</v>
      </c>
      <c r="B916" t="s">
        <v>3903</v>
      </c>
      <c r="C916" t="s">
        <v>1665</v>
      </c>
      <c r="D916" t="s">
        <v>1666</v>
      </c>
      <c r="E916" t="s">
        <v>7</v>
      </c>
      <c r="F916" t="s">
        <v>3917</v>
      </c>
      <c r="G916" s="1" t="str">
        <f>SC_enz[[#This Row],[rxn_src]]&amp;"_"&amp;SC_enz[[#This Row],[dir]]</f>
        <v>THFGLUS_c_REV</v>
      </c>
      <c r="H916" s="1" t="str">
        <f>_xlfn.XLOOKUP(SC_enz[[#This Row],[name_dir]],RT_gsm[Column3],RT_gsm[Column3],"")</f>
        <v>THFGLUS_c_REV</v>
      </c>
      <c r="I916" s="1" t="str">
        <f>_xlfn.XLOOKUP(SC_enz[[#This Row],[name_dir]],sc_gsm[Column3],sc_gsm[Column3],"")</f>
        <v>THFGLUS_c_REV</v>
      </c>
    </row>
    <row r="917" spans="1:9" ht="16" x14ac:dyDescent="0.2">
      <c r="A917" t="s">
        <v>1667</v>
      </c>
      <c r="B917" t="s">
        <v>3902</v>
      </c>
      <c r="C917" t="s">
        <v>240</v>
      </c>
      <c r="D917" t="s">
        <v>241</v>
      </c>
      <c r="E917" t="s">
        <v>7</v>
      </c>
      <c r="G917" s="1" t="str">
        <f>SC_enz[[#This Row],[rxn_src]]&amp;"_"&amp;SC_enz[[#This Row],[dir]]</f>
        <v>THMDP_e_FWD</v>
      </c>
      <c r="H917" s="1" t="str">
        <f>_xlfn.XLOOKUP(SC_enz[[#This Row],[name_dir]],RT_gsm[Column3],RT_gsm[Column3],"")</f>
        <v/>
      </c>
      <c r="I917" s="1" t="str">
        <f>_xlfn.XLOOKUP(SC_enz[[#This Row],[name_dir]],sc_gsm[Column3],sc_gsm[Column3],"")</f>
        <v>THMDP_e_FWD</v>
      </c>
    </row>
    <row r="918" spans="1:9" ht="16" x14ac:dyDescent="0.2">
      <c r="A918" t="s">
        <v>1668</v>
      </c>
      <c r="B918" t="s">
        <v>3902</v>
      </c>
      <c r="C918" t="s">
        <v>240</v>
      </c>
      <c r="D918" t="s">
        <v>241</v>
      </c>
      <c r="E918" t="s">
        <v>7</v>
      </c>
      <c r="G918" s="1" t="str">
        <f>SC_enz[[#This Row],[rxn_src]]&amp;"_"&amp;SC_enz[[#This Row],[dir]]</f>
        <v>THMP_e_FWD</v>
      </c>
      <c r="H918" s="1" t="str">
        <f>_xlfn.XLOOKUP(SC_enz[[#This Row],[name_dir]],RT_gsm[Column3],RT_gsm[Column3],"")</f>
        <v/>
      </c>
      <c r="I918" s="1" t="str">
        <f>_xlfn.XLOOKUP(SC_enz[[#This Row],[name_dir]],sc_gsm[Column3],sc_gsm[Column3],"")</f>
        <v>THMP_e_FWD</v>
      </c>
    </row>
    <row r="919" spans="1:9" ht="16" x14ac:dyDescent="0.2">
      <c r="A919" t="s">
        <v>1669</v>
      </c>
      <c r="B919" t="s">
        <v>3902</v>
      </c>
      <c r="C919" t="s">
        <v>1670</v>
      </c>
      <c r="D919" t="s">
        <v>1671</v>
      </c>
      <c r="E919" t="s">
        <v>7</v>
      </c>
      <c r="G919" s="1" t="str">
        <f>SC_enz[[#This Row],[rxn_src]]&amp;"_"&amp;SC_enz[[#This Row],[dir]]</f>
        <v>TMDPK_c_FWD</v>
      </c>
      <c r="H919" s="1" t="str">
        <f>_xlfn.XLOOKUP(SC_enz[[#This Row],[name_dir]],RT_gsm[Column3],RT_gsm[Column3],"")</f>
        <v>TMDPK_c_FWD</v>
      </c>
      <c r="I919" s="1" t="str">
        <f>_xlfn.XLOOKUP(SC_enz[[#This Row],[name_dir]],sc_gsm[Column3],sc_gsm[Column3],"")</f>
        <v>TMDPK_c_FWD</v>
      </c>
    </row>
    <row r="920" spans="1:9" ht="16" x14ac:dyDescent="0.2">
      <c r="A920" t="s">
        <v>1672</v>
      </c>
      <c r="B920" t="s">
        <v>3902</v>
      </c>
      <c r="C920" t="s">
        <v>1670</v>
      </c>
      <c r="D920" t="s">
        <v>1671</v>
      </c>
      <c r="E920" t="s">
        <v>7</v>
      </c>
      <c r="G920" s="1" t="str">
        <f>SC_enz[[#This Row],[rxn_src]]&amp;"_"&amp;SC_enz[[#This Row],[dir]]</f>
        <v>TMDPPK_c_FWD</v>
      </c>
      <c r="H920" s="1" t="str">
        <f>_xlfn.XLOOKUP(SC_enz[[#This Row],[name_dir]],RT_gsm[Column3],RT_gsm[Column3],"")</f>
        <v>TMDPPK_c_FWD</v>
      </c>
      <c r="I920" s="1" t="str">
        <f>_xlfn.XLOOKUP(SC_enz[[#This Row],[name_dir]],sc_gsm[Column3],sc_gsm[Column3],"")</f>
        <v>TMDPPK_c_FWD</v>
      </c>
    </row>
    <row r="921" spans="1:9" ht="16" x14ac:dyDescent="0.2">
      <c r="A921" t="s">
        <v>1673</v>
      </c>
      <c r="B921" t="s">
        <v>3902</v>
      </c>
      <c r="C921" t="s">
        <v>1066</v>
      </c>
      <c r="D921" t="s">
        <v>1067</v>
      </c>
      <c r="E921" t="s">
        <v>7</v>
      </c>
      <c r="G921" s="1" t="str">
        <f>SC_enz[[#This Row],[rxn_src]]&amp;"_"&amp;SC_enz[[#This Row],[dir]]</f>
        <v>TMPPP_c_FWD</v>
      </c>
      <c r="H921" s="1" t="str">
        <f>_xlfn.XLOOKUP(SC_enz[[#This Row],[name_dir]],RT_gsm[Column3],RT_gsm[Column3],"")</f>
        <v>TMPPP_c_FWD</v>
      </c>
      <c r="I921" s="1" t="str">
        <f>_xlfn.XLOOKUP(SC_enz[[#This Row],[name_dir]],sc_gsm[Column3],sc_gsm[Column3],"")</f>
        <v>TMPPP_c_FWD</v>
      </c>
    </row>
    <row r="922" spans="1:9" ht="16" x14ac:dyDescent="0.2">
      <c r="A922" t="s">
        <v>1674</v>
      </c>
      <c r="B922" t="s">
        <v>3902</v>
      </c>
      <c r="C922" t="s">
        <v>1162</v>
      </c>
      <c r="D922" t="s">
        <v>1163</v>
      </c>
      <c r="E922" t="s">
        <v>7</v>
      </c>
      <c r="G922" s="1" t="str">
        <f>SC_enz[[#This Row],[rxn_src]]&amp;"_"&amp;SC_enz[[#This Row],[dir]]</f>
        <v>THRA_c_FWD</v>
      </c>
      <c r="H922" s="1" t="str">
        <f>_xlfn.XLOOKUP(SC_enz[[#This Row],[name_dir]],RT_gsm[Column3],RT_gsm[Column3],"")</f>
        <v>THRA_c_FWD</v>
      </c>
      <c r="I922" s="1" t="str">
        <f>_xlfn.XLOOKUP(SC_enz[[#This Row],[name_dir]],sc_gsm[Column3],sc_gsm[Column3],"")</f>
        <v>THRA_c_FWD</v>
      </c>
    </row>
    <row r="923" spans="1:9" ht="16" x14ac:dyDescent="0.2">
      <c r="A923" t="s">
        <v>1675</v>
      </c>
      <c r="B923" t="s">
        <v>3902</v>
      </c>
      <c r="C923" t="s">
        <v>139</v>
      </c>
      <c r="D923" t="s">
        <v>140</v>
      </c>
      <c r="E923" t="s">
        <v>7</v>
      </c>
      <c r="G923" s="1" t="str">
        <f>SC_enz[[#This Row],[rxn_src]]&amp;"_"&amp;SC_enz[[#This Row],[dir]]</f>
        <v>THRS_c_FWD</v>
      </c>
      <c r="H923" s="1" t="str">
        <f>_xlfn.XLOOKUP(SC_enz[[#This Row],[name_dir]],RT_gsm[Column3],RT_gsm[Column3],"")</f>
        <v>THRS_c_FWD</v>
      </c>
      <c r="I923" s="1" t="str">
        <f>_xlfn.XLOOKUP(SC_enz[[#This Row],[name_dir]],sc_gsm[Column3],sc_gsm[Column3],"")</f>
        <v>THRS_c_FWD</v>
      </c>
    </row>
    <row r="924" spans="1:9" ht="16" x14ac:dyDescent="0.2">
      <c r="A924" t="s">
        <v>1676</v>
      </c>
      <c r="B924" t="s">
        <v>3902</v>
      </c>
      <c r="C924" t="s">
        <v>1677</v>
      </c>
      <c r="D924" t="s">
        <v>1678</v>
      </c>
      <c r="E924" t="s">
        <v>7</v>
      </c>
      <c r="G924" s="1" t="str">
        <f>SC_enz[[#This Row],[rxn_src]]&amp;"_"&amp;SC_enz[[#This Row],[dir]]</f>
        <v>THRTRS_c_FWD</v>
      </c>
      <c r="H924" s="1" t="str">
        <f>_xlfn.XLOOKUP(SC_enz[[#This Row],[name_dir]],RT_gsm[Column3],RT_gsm[Column3],"")</f>
        <v>THRTRS_c_FWD</v>
      </c>
      <c r="I924" s="1" t="str">
        <f>_xlfn.XLOOKUP(SC_enz[[#This Row],[name_dir]],sc_gsm[Column3],sc_gsm[Column3],"")</f>
        <v>THRTRS_c_FWD</v>
      </c>
    </row>
    <row r="925" spans="1:9" ht="16" x14ac:dyDescent="0.2">
      <c r="A925" t="s">
        <v>1679</v>
      </c>
      <c r="B925" t="s">
        <v>3902</v>
      </c>
      <c r="C925" t="s">
        <v>1680</v>
      </c>
      <c r="D925" t="s">
        <v>1681</v>
      </c>
      <c r="E925" t="s">
        <v>7</v>
      </c>
      <c r="G925" s="1" t="str">
        <f>SC_enz[[#This Row],[rxn_src]]&amp;"_"&amp;SC_enz[[#This Row],[dir]]</f>
        <v>THRTRS_m_FWD</v>
      </c>
      <c r="H925" s="1" t="str">
        <f>_xlfn.XLOOKUP(SC_enz[[#This Row],[name_dir]],RT_gsm[Column3],RT_gsm[Column3],"")</f>
        <v/>
      </c>
      <c r="I925" s="1" t="str">
        <f>_xlfn.XLOOKUP(SC_enz[[#This Row],[name_dir]],sc_gsm[Column3],sc_gsm[Column3],"")</f>
        <v>THRTRS_m_FWD</v>
      </c>
    </row>
    <row r="926" spans="1:9" ht="16" x14ac:dyDescent="0.2">
      <c r="A926" t="s">
        <v>1682</v>
      </c>
      <c r="B926" t="s">
        <v>3902</v>
      </c>
      <c r="C926" t="s">
        <v>1683</v>
      </c>
      <c r="D926" t="s">
        <v>1684</v>
      </c>
      <c r="E926" t="s">
        <v>7</v>
      </c>
      <c r="G926" s="1" t="str">
        <f>SC_enz[[#This Row],[rxn_src]]&amp;"_"&amp;SC_enz[[#This Row],[dir]]</f>
        <v>TMDS_c_FWD</v>
      </c>
      <c r="H926" s="1" t="str">
        <f>_xlfn.XLOOKUP(SC_enz[[#This Row],[name_dir]],RT_gsm[Column3],RT_gsm[Column3],"")</f>
        <v>TMDS_c_FWD</v>
      </c>
      <c r="I926" s="1" t="str">
        <f>_xlfn.XLOOKUP(SC_enz[[#This Row],[name_dir]],sc_gsm[Column3],sc_gsm[Column3],"")</f>
        <v>TMDS_c_FWD</v>
      </c>
    </row>
    <row r="927" spans="1:9" ht="16" x14ac:dyDescent="0.2">
      <c r="A927" t="s">
        <v>1685</v>
      </c>
      <c r="B927" t="s">
        <v>3902</v>
      </c>
      <c r="C927" t="s">
        <v>111</v>
      </c>
      <c r="D927" t="s">
        <v>112</v>
      </c>
      <c r="E927" t="s">
        <v>7</v>
      </c>
      <c r="G927" s="1" t="str">
        <f>SC_enz[[#This Row],[rxn_src]]&amp;"_"&amp;SC_enz[[#This Row],[dir]]</f>
        <v>ACONMT_c_FWD</v>
      </c>
      <c r="H927" s="1" t="str">
        <f>_xlfn.XLOOKUP(SC_enz[[#This Row],[name_dir]],RT_gsm[Column3],RT_gsm[Column3],"")</f>
        <v>ACONMT_c_FWD</v>
      </c>
      <c r="I927" s="1" t="str">
        <f>_xlfn.XLOOKUP(SC_enz[[#This Row],[name_dir]],sc_gsm[Column3],sc_gsm[Column3],"")</f>
        <v>ACONMT_c_FWD</v>
      </c>
    </row>
    <row r="928" spans="1:9" ht="16" x14ac:dyDescent="0.2">
      <c r="A928" t="s">
        <v>1686</v>
      </c>
      <c r="B928" t="s">
        <v>3902</v>
      </c>
      <c r="C928" t="s">
        <v>1687</v>
      </c>
      <c r="D928" t="s">
        <v>1688</v>
      </c>
      <c r="E928" t="s">
        <v>7</v>
      </c>
      <c r="G928" s="1" t="str">
        <f>SC_enz[[#This Row],[rxn_src]]&amp;"_"&amp;SC_enz[[#This Row],[dir]]</f>
        <v>PPTT_m_FWD</v>
      </c>
      <c r="H928" s="1" t="str">
        <f>_xlfn.XLOOKUP(SC_enz[[#This Row],[name_dir]],RT_gsm[Column3],RT_gsm[Column3],"")</f>
        <v>PPTT_m_FWD</v>
      </c>
      <c r="I928" s="1" t="str">
        <f>_xlfn.XLOOKUP(SC_enz[[#This Row],[name_dir]],sc_gsm[Column3],sc_gsm[Column3],"")</f>
        <v>PPTT_m_FWD</v>
      </c>
    </row>
    <row r="929" spans="1:9" ht="16" x14ac:dyDescent="0.2">
      <c r="A929" t="s">
        <v>1689</v>
      </c>
      <c r="B929" t="s">
        <v>3902</v>
      </c>
      <c r="C929" t="s">
        <v>1690</v>
      </c>
      <c r="D929" t="s">
        <v>1691</v>
      </c>
      <c r="E929" t="s">
        <v>7</v>
      </c>
      <c r="G929" s="1" t="str">
        <f>SC_enz[[#This Row],[rxn_src]]&amp;"_"&amp;SC_enz[[#This Row],[dir]]</f>
        <v>TALA_c_FWD</v>
      </c>
      <c r="H929" s="1" t="str">
        <f>_xlfn.XLOOKUP(SC_enz[[#This Row],[name_dir]],RT_gsm[Column3],RT_gsm[Column3],"")</f>
        <v>TALA_c_FWD</v>
      </c>
      <c r="I929" s="1" t="str">
        <f>_xlfn.XLOOKUP(SC_enz[[#This Row],[name_dir]],sc_gsm[Column3],sc_gsm[Column3],"")</f>
        <v>TALA_c_FWD</v>
      </c>
    </row>
    <row r="930" spans="1:9" ht="16" x14ac:dyDescent="0.2">
      <c r="A930" t="s">
        <v>1689</v>
      </c>
      <c r="B930" t="s">
        <v>3903</v>
      </c>
      <c r="C930" t="s">
        <v>1690</v>
      </c>
      <c r="D930" t="s">
        <v>1691</v>
      </c>
      <c r="E930" t="s">
        <v>7</v>
      </c>
      <c r="G930" s="1" t="str">
        <f>SC_enz[[#This Row],[rxn_src]]&amp;"_"&amp;SC_enz[[#This Row],[dir]]</f>
        <v>TALA_c_REV</v>
      </c>
      <c r="H930" s="1" t="str">
        <f>_xlfn.XLOOKUP(SC_enz[[#This Row],[name_dir]],RT_gsm[Column3],RT_gsm[Column3],"")</f>
        <v>TALA_c_REV</v>
      </c>
      <c r="I930" s="1" t="str">
        <f>_xlfn.XLOOKUP(SC_enz[[#This Row],[name_dir]],sc_gsm[Column3],sc_gsm[Column3],"")</f>
        <v>TALA_c_REV</v>
      </c>
    </row>
    <row r="931" spans="1:9" ht="16" x14ac:dyDescent="0.2">
      <c r="A931" t="s">
        <v>1689</v>
      </c>
      <c r="B931" t="s">
        <v>3902</v>
      </c>
      <c r="C931" t="s">
        <v>1692</v>
      </c>
      <c r="D931" t="s">
        <v>1693</v>
      </c>
      <c r="E931" t="s">
        <v>7</v>
      </c>
      <c r="G931" s="1" t="str">
        <f>SC_enz[[#This Row],[rxn_src]]&amp;"_"&amp;SC_enz[[#This Row],[dir]]</f>
        <v>TALA_c_FWD</v>
      </c>
      <c r="H931" s="1" t="str">
        <f>_xlfn.XLOOKUP(SC_enz[[#This Row],[name_dir]],RT_gsm[Column3],RT_gsm[Column3],"")</f>
        <v>TALA_c_FWD</v>
      </c>
      <c r="I931" s="1" t="str">
        <f>_xlfn.XLOOKUP(SC_enz[[#This Row],[name_dir]],sc_gsm[Column3],sc_gsm[Column3],"")</f>
        <v>TALA_c_FWD</v>
      </c>
    </row>
    <row r="932" spans="1:9" ht="16" x14ac:dyDescent="0.2">
      <c r="A932" t="s">
        <v>1689</v>
      </c>
      <c r="B932" t="s">
        <v>3903</v>
      </c>
      <c r="C932" t="s">
        <v>1692</v>
      </c>
      <c r="D932" t="s">
        <v>1693</v>
      </c>
      <c r="E932" t="s">
        <v>7</v>
      </c>
      <c r="G932" s="1" t="str">
        <f>SC_enz[[#This Row],[rxn_src]]&amp;"_"&amp;SC_enz[[#This Row],[dir]]</f>
        <v>TALA_c_REV</v>
      </c>
      <c r="H932" s="1" t="str">
        <f>_xlfn.XLOOKUP(SC_enz[[#This Row],[name_dir]],RT_gsm[Column3],RT_gsm[Column3],"")</f>
        <v>TALA_c_REV</v>
      </c>
      <c r="I932" s="1" t="str">
        <f>_xlfn.XLOOKUP(SC_enz[[#This Row],[name_dir]],sc_gsm[Column3],sc_gsm[Column3],"")</f>
        <v>TALA_c_REV</v>
      </c>
    </row>
    <row r="933" spans="1:9" ht="16" x14ac:dyDescent="0.2">
      <c r="A933" t="s">
        <v>1694</v>
      </c>
      <c r="B933" t="s">
        <v>3902</v>
      </c>
      <c r="C933" t="s">
        <v>1695</v>
      </c>
      <c r="D933" t="s">
        <v>1696</v>
      </c>
      <c r="E933" t="s">
        <v>7</v>
      </c>
      <c r="G933" s="1" t="str">
        <f>SC_enz[[#This Row],[rxn_src]]&amp;"_"&amp;SC_enz[[#This Row],[dir]]</f>
        <v>TKT1_c_FWD</v>
      </c>
      <c r="H933" s="1" t="str">
        <f>_xlfn.XLOOKUP(SC_enz[[#This Row],[name_dir]],RT_gsm[Column3],RT_gsm[Column3],"")</f>
        <v>TKT1_c_FWD</v>
      </c>
      <c r="I933" s="1" t="str">
        <f>_xlfn.XLOOKUP(SC_enz[[#This Row],[name_dir]],sc_gsm[Column3],sc_gsm[Column3],"")</f>
        <v>TKT1_c_FWD</v>
      </c>
    </row>
    <row r="934" spans="1:9" ht="16" x14ac:dyDescent="0.2">
      <c r="A934" t="s">
        <v>1694</v>
      </c>
      <c r="B934" t="s">
        <v>3903</v>
      </c>
      <c r="C934" t="s">
        <v>1695</v>
      </c>
      <c r="D934" t="s">
        <v>1696</v>
      </c>
      <c r="E934" t="s">
        <v>7</v>
      </c>
      <c r="G934" s="1" t="str">
        <f>SC_enz[[#This Row],[rxn_src]]&amp;"_"&amp;SC_enz[[#This Row],[dir]]</f>
        <v>TKT1_c_REV</v>
      </c>
      <c r="H934" s="1" t="str">
        <f>_xlfn.XLOOKUP(SC_enz[[#This Row],[name_dir]],RT_gsm[Column3],RT_gsm[Column3],"")</f>
        <v>TKT1_c_REV</v>
      </c>
      <c r="I934" s="1" t="str">
        <f>_xlfn.XLOOKUP(SC_enz[[#This Row],[name_dir]],sc_gsm[Column3],sc_gsm[Column3],"")</f>
        <v>TKT1_c_REV</v>
      </c>
    </row>
    <row r="935" spans="1:9" ht="16" x14ac:dyDescent="0.2">
      <c r="A935" t="s">
        <v>1694</v>
      </c>
      <c r="B935" t="s">
        <v>3902</v>
      </c>
      <c r="C935" t="s">
        <v>1697</v>
      </c>
      <c r="D935" t="s">
        <v>1698</v>
      </c>
      <c r="E935" t="s">
        <v>7</v>
      </c>
      <c r="G935" s="1" t="str">
        <f>SC_enz[[#This Row],[rxn_src]]&amp;"_"&amp;SC_enz[[#This Row],[dir]]</f>
        <v>TKT1_c_FWD</v>
      </c>
      <c r="H935" s="1" t="str">
        <f>_xlfn.XLOOKUP(SC_enz[[#This Row],[name_dir]],RT_gsm[Column3],RT_gsm[Column3],"")</f>
        <v>TKT1_c_FWD</v>
      </c>
      <c r="I935" s="1" t="str">
        <f>_xlfn.XLOOKUP(SC_enz[[#This Row],[name_dir]],sc_gsm[Column3],sc_gsm[Column3],"")</f>
        <v>TKT1_c_FWD</v>
      </c>
    </row>
    <row r="936" spans="1:9" ht="16" x14ac:dyDescent="0.2">
      <c r="A936" t="s">
        <v>1694</v>
      </c>
      <c r="B936" t="s">
        <v>3903</v>
      </c>
      <c r="C936" t="s">
        <v>1697</v>
      </c>
      <c r="D936" t="s">
        <v>1698</v>
      </c>
      <c r="E936" t="s">
        <v>7</v>
      </c>
      <c r="G936" s="1" t="str">
        <f>SC_enz[[#This Row],[rxn_src]]&amp;"_"&amp;SC_enz[[#This Row],[dir]]</f>
        <v>TKT1_c_REV</v>
      </c>
      <c r="H936" s="1" t="str">
        <f>_xlfn.XLOOKUP(SC_enz[[#This Row],[name_dir]],RT_gsm[Column3],RT_gsm[Column3],"")</f>
        <v>TKT1_c_REV</v>
      </c>
      <c r="I936" s="1" t="str">
        <f>_xlfn.XLOOKUP(SC_enz[[#This Row],[name_dir]],sc_gsm[Column3],sc_gsm[Column3],"")</f>
        <v>TKT1_c_REV</v>
      </c>
    </row>
    <row r="937" spans="1:9" ht="16" x14ac:dyDescent="0.2">
      <c r="A937" t="s">
        <v>1699</v>
      </c>
      <c r="B937" t="s">
        <v>3902</v>
      </c>
      <c r="C937" t="s">
        <v>1697</v>
      </c>
      <c r="D937" t="s">
        <v>1698</v>
      </c>
      <c r="E937" t="s">
        <v>7</v>
      </c>
      <c r="G937" s="1" t="str">
        <f>SC_enz[[#This Row],[rxn_src]]&amp;"_"&amp;SC_enz[[#This Row],[dir]]</f>
        <v>TKT2_c_FWD</v>
      </c>
      <c r="H937" s="1" t="str">
        <f>_xlfn.XLOOKUP(SC_enz[[#This Row],[name_dir]],RT_gsm[Column3],RT_gsm[Column3],"")</f>
        <v>TKT2_c_FWD</v>
      </c>
      <c r="I937" s="1" t="str">
        <f>_xlfn.XLOOKUP(SC_enz[[#This Row],[name_dir]],sc_gsm[Column3],sc_gsm[Column3],"")</f>
        <v>TKT2_c_FWD</v>
      </c>
    </row>
    <row r="938" spans="1:9" ht="16" x14ac:dyDescent="0.2">
      <c r="A938" t="s">
        <v>1699</v>
      </c>
      <c r="B938" t="s">
        <v>3903</v>
      </c>
      <c r="C938" t="s">
        <v>1697</v>
      </c>
      <c r="D938" t="s">
        <v>1698</v>
      </c>
      <c r="E938" t="s">
        <v>7</v>
      </c>
      <c r="G938" s="1" t="str">
        <f>SC_enz[[#This Row],[rxn_src]]&amp;"_"&amp;SC_enz[[#This Row],[dir]]</f>
        <v>TKT2_c_REV</v>
      </c>
      <c r="H938" s="1" t="str">
        <f>_xlfn.XLOOKUP(SC_enz[[#This Row],[name_dir]],RT_gsm[Column3],RT_gsm[Column3],"")</f>
        <v>TKT2_c_REV</v>
      </c>
      <c r="I938" s="1" t="str">
        <f>_xlfn.XLOOKUP(SC_enz[[#This Row],[name_dir]],sc_gsm[Column3],sc_gsm[Column3],"")</f>
        <v>TKT2_c_REV</v>
      </c>
    </row>
    <row r="939" spans="1:9" ht="16" x14ac:dyDescent="0.2">
      <c r="A939" t="s">
        <v>1699</v>
      </c>
      <c r="B939" t="s">
        <v>3902</v>
      </c>
      <c r="C939" t="s">
        <v>1695</v>
      </c>
      <c r="D939" t="s">
        <v>1696</v>
      </c>
      <c r="E939" t="s">
        <v>7</v>
      </c>
      <c r="G939" s="1" t="str">
        <f>SC_enz[[#This Row],[rxn_src]]&amp;"_"&amp;SC_enz[[#This Row],[dir]]</f>
        <v>TKT2_c_FWD</v>
      </c>
      <c r="H939" s="1" t="str">
        <f>_xlfn.XLOOKUP(SC_enz[[#This Row],[name_dir]],RT_gsm[Column3],RT_gsm[Column3],"")</f>
        <v>TKT2_c_FWD</v>
      </c>
      <c r="I939" s="1" t="str">
        <f>_xlfn.XLOOKUP(SC_enz[[#This Row],[name_dir]],sc_gsm[Column3],sc_gsm[Column3],"")</f>
        <v>TKT2_c_FWD</v>
      </c>
    </row>
    <row r="940" spans="1:9" ht="16" x14ac:dyDescent="0.2">
      <c r="A940" t="s">
        <v>1699</v>
      </c>
      <c r="B940" t="s">
        <v>3903</v>
      </c>
      <c r="C940" t="s">
        <v>1695</v>
      </c>
      <c r="D940" t="s">
        <v>1696</v>
      </c>
      <c r="E940" t="s">
        <v>7</v>
      </c>
      <c r="G940" s="1" t="str">
        <f>SC_enz[[#This Row],[rxn_src]]&amp;"_"&amp;SC_enz[[#This Row],[dir]]</f>
        <v>TKT2_c_REV</v>
      </c>
      <c r="H940" s="1" t="str">
        <f>_xlfn.XLOOKUP(SC_enz[[#This Row],[name_dir]],RT_gsm[Column3],RT_gsm[Column3],"")</f>
        <v>TKT2_c_REV</v>
      </c>
      <c r="I940" s="1" t="str">
        <f>_xlfn.XLOOKUP(SC_enz[[#This Row],[name_dir]],sc_gsm[Column3],sc_gsm[Column3],"")</f>
        <v>TKT2_c_REV</v>
      </c>
    </row>
    <row r="941" spans="1:9" ht="16" x14ac:dyDescent="0.2">
      <c r="A941" t="s">
        <v>1700</v>
      </c>
      <c r="B941" t="s">
        <v>3902</v>
      </c>
      <c r="C941" t="s">
        <v>1701</v>
      </c>
      <c r="D941" t="s">
        <v>1702</v>
      </c>
      <c r="E941" t="s">
        <v>7</v>
      </c>
      <c r="G941" s="1" t="str">
        <f>SC_enz[[#This Row],[rxn_src]]&amp;"_"&amp;SC_enz[[#This Row],[dir]]</f>
        <v>TPI_c_FWD</v>
      </c>
      <c r="H941" s="1" t="str">
        <f>_xlfn.XLOOKUP(SC_enz[[#This Row],[name_dir]],RT_gsm[Column3],RT_gsm[Column3],"")</f>
        <v>TPI_c_FWD</v>
      </c>
      <c r="I941" s="1" t="str">
        <f>_xlfn.XLOOKUP(SC_enz[[#This Row],[name_dir]],sc_gsm[Column3],sc_gsm[Column3],"")</f>
        <v>TPI_c_FWD</v>
      </c>
    </row>
    <row r="942" spans="1:9" ht="16" x14ac:dyDescent="0.2">
      <c r="A942" t="s">
        <v>1700</v>
      </c>
      <c r="B942" t="s">
        <v>3903</v>
      </c>
      <c r="C942" t="s">
        <v>1701</v>
      </c>
      <c r="D942" t="s">
        <v>1702</v>
      </c>
      <c r="E942" t="s">
        <v>7</v>
      </c>
      <c r="G942" s="1" t="str">
        <f>SC_enz[[#This Row],[rxn_src]]&amp;"_"&amp;SC_enz[[#This Row],[dir]]</f>
        <v>TPI_c_REV</v>
      </c>
      <c r="H942" s="1" t="str">
        <f>_xlfn.XLOOKUP(SC_enz[[#This Row],[name_dir]],RT_gsm[Column3],RT_gsm[Column3],"")</f>
        <v>TPI_c_REV</v>
      </c>
      <c r="I942" s="1" t="str">
        <f>_xlfn.XLOOKUP(SC_enz[[#This Row],[name_dir]],sc_gsm[Column3],sc_gsm[Column3],"")</f>
        <v>TPI_c_REV</v>
      </c>
    </row>
    <row r="943" spans="1:9" ht="16" x14ac:dyDescent="0.2">
      <c r="A943" t="s">
        <v>1703</v>
      </c>
      <c r="B943" t="s">
        <v>3902</v>
      </c>
      <c r="C943" t="s">
        <v>1704</v>
      </c>
      <c r="D943" t="s">
        <v>1705</v>
      </c>
      <c r="E943" t="s">
        <v>7</v>
      </c>
      <c r="G943" s="1" t="str">
        <f>SC_enz[[#This Row],[rxn_src]]&amp;"_"&amp;SC_enz[[#This Row],[dir]]</f>
        <v>TRPS1_c_FWD</v>
      </c>
      <c r="H943" s="1" t="str">
        <f>_xlfn.XLOOKUP(SC_enz[[#This Row],[name_dir]],RT_gsm[Column3],RT_gsm[Column3],"")</f>
        <v>TRPS1_c_FWD</v>
      </c>
      <c r="I943" s="1" t="str">
        <f>_xlfn.XLOOKUP(SC_enz[[#This Row],[name_dir]],sc_gsm[Column3],sc_gsm[Column3],"")</f>
        <v>TRPS1_c_FWD</v>
      </c>
    </row>
    <row r="944" spans="1:9" ht="16" x14ac:dyDescent="0.2">
      <c r="A944" t="s">
        <v>1706</v>
      </c>
      <c r="B944" t="s">
        <v>3902</v>
      </c>
      <c r="C944" t="s">
        <v>42</v>
      </c>
      <c r="D944" t="s">
        <v>43</v>
      </c>
      <c r="E944" t="s">
        <v>7</v>
      </c>
      <c r="G944" s="1" t="str">
        <f>SC_enz[[#This Row],[rxn_src]]&amp;"_"&amp;SC_enz[[#This Row],[dir]]</f>
        <v>TRPTA_c_FWD</v>
      </c>
      <c r="H944" s="1" t="str">
        <f>_xlfn.XLOOKUP(SC_enz[[#This Row],[name_dir]],RT_gsm[Column3],RT_gsm[Column3],"")</f>
        <v>TRPTA_c_FWD</v>
      </c>
      <c r="I944" s="1" t="str">
        <f>_xlfn.XLOOKUP(SC_enz[[#This Row],[name_dir]],sc_gsm[Column3],sc_gsm[Column3],"")</f>
        <v>TRPTA_c_FWD</v>
      </c>
    </row>
    <row r="945" spans="1:9" ht="16" x14ac:dyDescent="0.2">
      <c r="A945" t="s">
        <v>1707</v>
      </c>
      <c r="B945" t="s">
        <v>3902</v>
      </c>
      <c r="C945" t="s">
        <v>1708</v>
      </c>
      <c r="D945" t="s">
        <v>1709</v>
      </c>
      <c r="E945" t="s">
        <v>7</v>
      </c>
      <c r="G945" s="1" t="str">
        <f>SC_enz[[#This Row],[rxn_src]]&amp;"_"&amp;SC_enz[[#This Row],[dir]]</f>
        <v>TRPTRS_c_FWD</v>
      </c>
      <c r="H945" s="1" t="str">
        <f>_xlfn.XLOOKUP(SC_enz[[#This Row],[name_dir]],RT_gsm[Column3],RT_gsm[Column3],"")</f>
        <v>TRPTRS_c_FWD</v>
      </c>
      <c r="I945" s="1" t="str">
        <f>_xlfn.XLOOKUP(SC_enz[[#This Row],[name_dir]],sc_gsm[Column3],sc_gsm[Column3],"")</f>
        <v>TRPTRS_c_FWD</v>
      </c>
    </row>
    <row r="946" spans="1:9" ht="16" x14ac:dyDescent="0.2">
      <c r="A946" t="s">
        <v>1710</v>
      </c>
      <c r="B946" t="s">
        <v>3902</v>
      </c>
      <c r="C946" t="s">
        <v>1711</v>
      </c>
      <c r="D946" t="s">
        <v>1712</v>
      </c>
      <c r="E946" t="s">
        <v>7</v>
      </c>
      <c r="G946" s="1" t="str">
        <f>SC_enz[[#This Row],[rxn_src]]&amp;"_"&amp;SC_enz[[#This Row],[dir]]</f>
        <v>TRPTRS_m_FWD</v>
      </c>
      <c r="H946" s="1" t="str">
        <f>_xlfn.XLOOKUP(SC_enz[[#This Row],[name_dir]],RT_gsm[Column3],RT_gsm[Column3],"")</f>
        <v>TRPTRS_m_FWD</v>
      </c>
      <c r="I946" s="1" t="str">
        <f>_xlfn.XLOOKUP(SC_enz[[#This Row],[name_dir]],sc_gsm[Column3],sc_gsm[Column3],"")</f>
        <v>TRPTRS_m_FWD</v>
      </c>
    </row>
    <row r="947" spans="1:9" ht="16" x14ac:dyDescent="0.2">
      <c r="A947" t="s">
        <v>1713</v>
      </c>
      <c r="B947" t="s">
        <v>3902</v>
      </c>
      <c r="C947" t="s">
        <v>58</v>
      </c>
      <c r="D947" t="s">
        <v>59</v>
      </c>
      <c r="E947" t="s">
        <v>7</v>
      </c>
      <c r="G947" s="1" t="str">
        <f>SC_enz[[#This Row],[rxn_src]]&amp;"_"&amp;SC_enz[[#This Row],[dir]]</f>
        <v>TYRTA_c_FWD</v>
      </c>
      <c r="H947" s="1" t="str">
        <f>_xlfn.XLOOKUP(SC_enz[[#This Row],[name_dir]],RT_gsm[Column3],RT_gsm[Column3],"")</f>
        <v>TYRTA_c_FWD</v>
      </c>
      <c r="I947" s="1" t="str">
        <f>_xlfn.XLOOKUP(SC_enz[[#This Row],[name_dir]],sc_gsm[Column3],sc_gsm[Column3],"")</f>
        <v>TYRTA_c_FWD</v>
      </c>
    </row>
    <row r="948" spans="1:9" ht="16" x14ac:dyDescent="0.2">
      <c r="A948" t="s">
        <v>1713</v>
      </c>
      <c r="B948" t="s">
        <v>3903</v>
      </c>
      <c r="C948" t="s">
        <v>58</v>
      </c>
      <c r="D948" t="s">
        <v>59</v>
      </c>
      <c r="E948" t="s">
        <v>7</v>
      </c>
      <c r="G948" s="1" t="str">
        <f>SC_enz[[#This Row],[rxn_src]]&amp;"_"&amp;SC_enz[[#This Row],[dir]]</f>
        <v>TYRTA_c_REV</v>
      </c>
      <c r="H948" s="1" t="str">
        <f>_xlfn.XLOOKUP(SC_enz[[#This Row],[name_dir]],RT_gsm[Column3],RT_gsm[Column3],"")</f>
        <v>TYRTA_c_REV</v>
      </c>
      <c r="I948" s="1" t="str">
        <f>_xlfn.XLOOKUP(SC_enz[[#This Row],[name_dir]],sc_gsm[Column3],sc_gsm[Column3],"")</f>
        <v>TYRTA_c_REV</v>
      </c>
    </row>
    <row r="949" spans="1:9" ht="16" x14ac:dyDescent="0.2">
      <c r="A949" t="s">
        <v>1713</v>
      </c>
      <c r="B949" t="s">
        <v>3902</v>
      </c>
      <c r="C949" t="s">
        <v>42</v>
      </c>
      <c r="D949" t="s">
        <v>43</v>
      </c>
      <c r="E949" t="s">
        <v>7</v>
      </c>
      <c r="G949" s="1" t="str">
        <f>SC_enz[[#This Row],[rxn_src]]&amp;"_"&amp;SC_enz[[#This Row],[dir]]</f>
        <v>TYRTA_c_FWD</v>
      </c>
      <c r="H949" s="1" t="str">
        <f>_xlfn.XLOOKUP(SC_enz[[#This Row],[name_dir]],RT_gsm[Column3],RT_gsm[Column3],"")</f>
        <v>TYRTA_c_FWD</v>
      </c>
      <c r="I949" s="1" t="str">
        <f>_xlfn.XLOOKUP(SC_enz[[#This Row],[name_dir]],sc_gsm[Column3],sc_gsm[Column3],"")</f>
        <v>TYRTA_c_FWD</v>
      </c>
    </row>
    <row r="950" spans="1:9" ht="16" x14ac:dyDescent="0.2">
      <c r="A950" t="s">
        <v>1713</v>
      </c>
      <c r="B950" t="s">
        <v>3903</v>
      </c>
      <c r="C950" t="s">
        <v>42</v>
      </c>
      <c r="D950" t="s">
        <v>43</v>
      </c>
      <c r="E950" t="s">
        <v>7</v>
      </c>
      <c r="G950" s="1" t="str">
        <f>SC_enz[[#This Row],[rxn_src]]&amp;"_"&amp;SC_enz[[#This Row],[dir]]</f>
        <v>TYRTA_c_REV</v>
      </c>
      <c r="H950" s="1" t="str">
        <f>_xlfn.XLOOKUP(SC_enz[[#This Row],[name_dir]],RT_gsm[Column3],RT_gsm[Column3],"")</f>
        <v>TYRTA_c_REV</v>
      </c>
      <c r="I950" s="1" t="str">
        <f>_xlfn.XLOOKUP(SC_enz[[#This Row],[name_dir]],sc_gsm[Column3],sc_gsm[Column3],"")</f>
        <v>TYRTA_c_REV</v>
      </c>
    </row>
    <row r="951" spans="1:9" ht="16" x14ac:dyDescent="0.2">
      <c r="A951" t="s">
        <v>1714</v>
      </c>
      <c r="B951" t="s">
        <v>3902</v>
      </c>
      <c r="C951" t="s">
        <v>1715</v>
      </c>
      <c r="D951" t="s">
        <v>1716</v>
      </c>
      <c r="E951" t="s">
        <v>7</v>
      </c>
      <c r="G951" s="1" t="str">
        <f>SC_enz[[#This Row],[rxn_src]]&amp;"_"&amp;SC_enz[[#This Row],[dir]]</f>
        <v>TYRTRS_c_FWD</v>
      </c>
      <c r="H951" s="1" t="str">
        <f>_xlfn.XLOOKUP(SC_enz[[#This Row],[name_dir]],RT_gsm[Column3],RT_gsm[Column3],"")</f>
        <v>TYRTRS_c_FWD</v>
      </c>
      <c r="I951" s="1" t="str">
        <f>_xlfn.XLOOKUP(SC_enz[[#This Row],[name_dir]],sc_gsm[Column3],sc_gsm[Column3],"")</f>
        <v>TYRTRS_c_FWD</v>
      </c>
    </row>
    <row r="952" spans="1:9" ht="16" x14ac:dyDescent="0.2">
      <c r="A952" t="s">
        <v>1717</v>
      </c>
      <c r="B952" t="s">
        <v>3902</v>
      </c>
      <c r="C952" t="s">
        <v>1718</v>
      </c>
      <c r="D952" t="s">
        <v>1719</v>
      </c>
      <c r="E952" t="s">
        <v>7</v>
      </c>
      <c r="G952" s="1" t="str">
        <f>SC_enz[[#This Row],[rxn_src]]&amp;"_"&amp;SC_enz[[#This Row],[dir]]</f>
        <v>TYRTRS_m_FWD</v>
      </c>
      <c r="H952" s="1" t="str">
        <f>_xlfn.XLOOKUP(SC_enz[[#This Row],[name_dir]],RT_gsm[Column3],RT_gsm[Column3],"")</f>
        <v>TYRTRS_m_FWD</v>
      </c>
      <c r="I952" s="1" t="str">
        <f>_xlfn.XLOOKUP(SC_enz[[#This Row],[name_dir]],sc_gsm[Column3],sc_gsm[Column3],"")</f>
        <v>TYRTRS_m_FWD</v>
      </c>
    </row>
    <row r="953" spans="1:9" ht="16" x14ac:dyDescent="0.2">
      <c r="A953" t="s">
        <v>1720</v>
      </c>
      <c r="B953" t="s">
        <v>3902</v>
      </c>
      <c r="C953" t="s">
        <v>1721</v>
      </c>
      <c r="D953" t="s">
        <v>1722</v>
      </c>
      <c r="E953" t="s">
        <v>7</v>
      </c>
      <c r="G953" s="1" t="str">
        <f>SC_enz[[#This Row],[rxn_src]]&amp;"_"&amp;SC_enz[[#This Row],[dir]]</f>
        <v>ERGSTGLCT_c_FWD</v>
      </c>
      <c r="H953" s="1" t="str">
        <f>_xlfn.XLOOKUP(SC_enz[[#This Row],[name_dir]],RT_gsm[Column3],RT_gsm[Column3],"")</f>
        <v>ERGSTGLCT_c_FWD</v>
      </c>
      <c r="I953" s="1" t="str">
        <f>_xlfn.XLOOKUP(SC_enz[[#This Row],[name_dir]],sc_gsm[Column3],sc_gsm[Column3],"")</f>
        <v>ERGSTGLCT_c_FWD</v>
      </c>
    </row>
    <row r="954" spans="1:9" ht="16" x14ac:dyDescent="0.2">
      <c r="A954" t="s">
        <v>1723</v>
      </c>
      <c r="B954" t="s">
        <v>3902</v>
      </c>
      <c r="C954" t="s">
        <v>1724</v>
      </c>
      <c r="D954" t="s">
        <v>1725</v>
      </c>
      <c r="E954" t="s">
        <v>7</v>
      </c>
      <c r="G954" s="1" t="str">
        <f>SC_enz[[#This Row],[rxn_src]]&amp;"_"&amp;SC_enz[[#This Row],[dir]]</f>
        <v>UAGDP_c_FWD</v>
      </c>
      <c r="H954" s="1" t="str">
        <f>_xlfn.XLOOKUP(SC_enz[[#This Row],[name_dir]],RT_gsm[Column3],RT_gsm[Column3],"")</f>
        <v>UAGDP_c_FWD</v>
      </c>
      <c r="I954" s="1" t="str">
        <f>_xlfn.XLOOKUP(SC_enz[[#This Row],[name_dir]],sc_gsm[Column3],sc_gsm[Column3],"")</f>
        <v>UAGDP_c_FWD</v>
      </c>
    </row>
    <row r="955" spans="1:9" ht="16" x14ac:dyDescent="0.2">
      <c r="A955" t="s">
        <v>1723</v>
      </c>
      <c r="B955" t="s">
        <v>3903</v>
      </c>
      <c r="C955" t="s">
        <v>1724</v>
      </c>
      <c r="D955" t="s">
        <v>1725</v>
      </c>
      <c r="E955" t="s">
        <v>7</v>
      </c>
      <c r="G955" s="1" t="str">
        <f>SC_enz[[#This Row],[rxn_src]]&amp;"_"&amp;SC_enz[[#This Row],[dir]]</f>
        <v>UAGDP_c_REV</v>
      </c>
      <c r="H955" s="1" t="str">
        <f>_xlfn.XLOOKUP(SC_enz[[#This Row],[name_dir]],RT_gsm[Column3],RT_gsm[Column3],"")</f>
        <v>UAGDP_c_REV</v>
      </c>
      <c r="I955" s="1" t="str">
        <f>_xlfn.XLOOKUP(SC_enz[[#This Row],[name_dir]],sc_gsm[Column3],sc_gsm[Column3],"")</f>
        <v>UAGDP_c_REV</v>
      </c>
    </row>
    <row r="956" spans="1:9" ht="16" x14ac:dyDescent="0.2">
      <c r="A956" t="s">
        <v>1726</v>
      </c>
      <c r="B956" t="s">
        <v>3902</v>
      </c>
      <c r="C956" t="s">
        <v>1727</v>
      </c>
      <c r="D956" t="s">
        <v>1728</v>
      </c>
      <c r="E956" t="s">
        <v>7</v>
      </c>
      <c r="G956" s="1" t="str">
        <f>SC_enz[[#This Row],[rxn_src]]&amp;"_"&amp;SC_enz[[#This Row],[dir]]</f>
        <v>UDPG4E_c_FWD</v>
      </c>
      <c r="H956" s="1" t="str">
        <f>_xlfn.XLOOKUP(SC_enz[[#This Row],[name_dir]],RT_gsm[Column3],RT_gsm[Column3],"")</f>
        <v>UDPG4E_c_FWD</v>
      </c>
      <c r="I956" s="1" t="str">
        <f>_xlfn.XLOOKUP(SC_enz[[#This Row],[name_dir]],sc_gsm[Column3],sc_gsm[Column3],"")</f>
        <v>UDPG4E_c_FWD</v>
      </c>
    </row>
    <row r="957" spans="1:9" ht="16" x14ac:dyDescent="0.2">
      <c r="A957" t="s">
        <v>1726</v>
      </c>
      <c r="B957" t="s">
        <v>3903</v>
      </c>
      <c r="C957" t="s">
        <v>1727</v>
      </c>
      <c r="D957" t="s">
        <v>1728</v>
      </c>
      <c r="E957" t="s">
        <v>7</v>
      </c>
      <c r="G957" s="1" t="str">
        <f>SC_enz[[#This Row],[rxn_src]]&amp;"_"&amp;SC_enz[[#This Row],[dir]]</f>
        <v>UDPG4E_c_REV</v>
      </c>
      <c r="H957" s="1" t="str">
        <f>_xlfn.XLOOKUP(SC_enz[[#This Row],[name_dir]],RT_gsm[Column3],RT_gsm[Column3],"")</f>
        <v>UDPG4E_c_REV</v>
      </c>
      <c r="I957" s="1" t="str">
        <f>_xlfn.XLOOKUP(SC_enz[[#This Row],[name_dir]],sc_gsm[Column3],sc_gsm[Column3],"")</f>
        <v>UDPG4E_c_REV</v>
      </c>
    </row>
    <row r="958" spans="1:9" ht="16" x14ac:dyDescent="0.2">
      <c r="A958" t="s">
        <v>1729</v>
      </c>
      <c r="B958" t="s">
        <v>3902</v>
      </c>
      <c r="C958" t="s">
        <v>1730</v>
      </c>
      <c r="D958" t="s">
        <v>1731</v>
      </c>
      <c r="E958" t="s">
        <v>7</v>
      </c>
      <c r="G958" s="1" t="str">
        <f>SC_enz[[#This Row],[rxn_src]]&amp;"_"&amp;SC_enz[[#This Row],[dir]]</f>
        <v>UGLT_c_FWD</v>
      </c>
      <c r="H958" s="1" t="str">
        <f>_xlfn.XLOOKUP(SC_enz[[#This Row],[name_dir]],RT_gsm[Column3],RT_gsm[Column3],"")</f>
        <v>UGLT_c_FWD</v>
      </c>
      <c r="I958" s="1" t="str">
        <f>_xlfn.XLOOKUP(SC_enz[[#This Row],[name_dir]],sc_gsm[Column3],sc_gsm[Column3],"")</f>
        <v>UGLT_c_FWD</v>
      </c>
    </row>
    <row r="959" spans="1:9" ht="16" x14ac:dyDescent="0.2">
      <c r="A959" t="s">
        <v>1729</v>
      </c>
      <c r="B959" t="s">
        <v>3903</v>
      </c>
      <c r="C959" t="s">
        <v>1730</v>
      </c>
      <c r="D959" t="s">
        <v>1731</v>
      </c>
      <c r="E959" t="s">
        <v>7</v>
      </c>
      <c r="G959" s="1" t="str">
        <f>SC_enz[[#This Row],[rxn_src]]&amp;"_"&amp;SC_enz[[#This Row],[dir]]</f>
        <v>UGLT_c_REV</v>
      </c>
      <c r="H959" s="1" t="str">
        <f>_xlfn.XLOOKUP(SC_enz[[#This Row],[name_dir]],RT_gsm[Column3],RT_gsm[Column3],"")</f>
        <v>UGLT_c_REV</v>
      </c>
      <c r="I959" s="1" t="str">
        <f>_xlfn.XLOOKUP(SC_enz[[#This Row],[name_dir]],sc_gsm[Column3],sc_gsm[Column3],"")</f>
        <v>UGLT_c_REV</v>
      </c>
    </row>
    <row r="960" spans="1:9" ht="16" x14ac:dyDescent="0.2">
      <c r="A960" t="s">
        <v>1732</v>
      </c>
      <c r="B960" t="s">
        <v>3902</v>
      </c>
      <c r="C960" t="s">
        <v>1733</v>
      </c>
      <c r="D960" t="s">
        <v>1734</v>
      </c>
      <c r="E960" t="s">
        <v>7</v>
      </c>
      <c r="G960" s="1" t="str">
        <f>SC_enz[[#This Row],[rxn_src]]&amp;"_"&amp;SC_enz[[#This Row],[dir]]</f>
        <v>UPPRT_c_FWD</v>
      </c>
      <c r="H960" s="1" t="str">
        <f>_xlfn.XLOOKUP(SC_enz[[#This Row],[name_dir]],RT_gsm[Column3],RT_gsm[Column3],"")</f>
        <v>UPPRT_c_FWD</v>
      </c>
      <c r="I960" s="1" t="str">
        <f>_xlfn.XLOOKUP(SC_enz[[#This Row],[name_dir]],sc_gsm[Column3],sc_gsm[Column3],"")</f>
        <v>UPPRT_c_FWD</v>
      </c>
    </row>
    <row r="961" spans="1:9" ht="16" x14ac:dyDescent="0.2">
      <c r="A961" t="s">
        <v>1735</v>
      </c>
      <c r="B961" t="s">
        <v>3902</v>
      </c>
      <c r="C961" t="s">
        <v>414</v>
      </c>
      <c r="D961" t="s">
        <v>415</v>
      </c>
      <c r="E961" t="s">
        <v>7</v>
      </c>
      <c r="G961" s="1" t="str">
        <f>SC_enz[[#This Row],[rxn_src]]&amp;"_"&amp;SC_enz[[#This Row],[dir]]</f>
        <v>UREASE_c_FWD</v>
      </c>
      <c r="H961" s="1" t="str">
        <f>_xlfn.XLOOKUP(SC_enz[[#This Row],[name_dir]],RT_gsm[Column3],RT_gsm[Column3],"")</f>
        <v>UREASE_c_FWD</v>
      </c>
      <c r="I961" s="1" t="str">
        <f>_xlfn.XLOOKUP(SC_enz[[#This Row],[name_dir]],sc_gsm[Column3],sc_gsm[Column3],"")</f>
        <v>UREASE_c_FWD</v>
      </c>
    </row>
    <row r="962" spans="1:9" ht="16" x14ac:dyDescent="0.2">
      <c r="A962" t="s">
        <v>1736</v>
      </c>
      <c r="B962" t="s">
        <v>3902</v>
      </c>
      <c r="C962" t="s">
        <v>1737</v>
      </c>
      <c r="D962" t="s">
        <v>1738</v>
      </c>
      <c r="E962" t="s">
        <v>7</v>
      </c>
      <c r="G962" s="1" t="str">
        <f>SC_enz[[#This Row],[rxn_src]]&amp;"_"&amp;SC_enz[[#This Row],[dir]]</f>
        <v>ULGYCH_c_FWD</v>
      </c>
      <c r="H962" s="1" t="str">
        <f>_xlfn.XLOOKUP(SC_enz[[#This Row],[name_dir]],RT_gsm[Column3],RT_gsm[Column3],"")</f>
        <v/>
      </c>
      <c r="I962" s="1" t="str">
        <f>_xlfn.XLOOKUP(SC_enz[[#This Row],[name_dir]],sc_gsm[Column3],sc_gsm[Column3],"")</f>
        <v>ULGYCH_c_FWD</v>
      </c>
    </row>
    <row r="963" spans="1:9" ht="16" x14ac:dyDescent="0.2">
      <c r="A963" t="s">
        <v>1739</v>
      </c>
      <c r="B963" t="s">
        <v>3902</v>
      </c>
      <c r="C963" t="s">
        <v>1740</v>
      </c>
      <c r="D963" t="s">
        <v>1741</v>
      </c>
      <c r="E963" t="s">
        <v>7</v>
      </c>
      <c r="G963" s="1" t="str">
        <f>SC_enz[[#This Row],[rxn_src]]&amp;"_"&amp;SC_enz[[#This Row],[dir]]</f>
        <v>URIK1_c_FWD</v>
      </c>
      <c r="H963" s="1" t="str">
        <f>_xlfn.XLOOKUP(SC_enz[[#This Row],[name_dir]],RT_gsm[Column3],RT_gsm[Column3],"")</f>
        <v>URIK1_c_FWD</v>
      </c>
      <c r="I963" s="1" t="str">
        <f>_xlfn.XLOOKUP(SC_enz[[#This Row],[name_dir]],sc_gsm[Column3],sc_gsm[Column3],"")</f>
        <v>URIK1_c_FWD</v>
      </c>
    </row>
    <row r="964" spans="1:9" ht="16" x14ac:dyDescent="0.2">
      <c r="A964" t="s">
        <v>1739</v>
      </c>
      <c r="B964" t="s">
        <v>3902</v>
      </c>
      <c r="C964" t="s">
        <v>670</v>
      </c>
      <c r="D964" t="s">
        <v>671</v>
      </c>
      <c r="E964" t="s">
        <v>7</v>
      </c>
      <c r="G964" s="1" t="str">
        <f>SC_enz[[#This Row],[rxn_src]]&amp;"_"&amp;SC_enz[[#This Row],[dir]]</f>
        <v>URIK1_c_FWD</v>
      </c>
      <c r="H964" s="1" t="str">
        <f>_xlfn.XLOOKUP(SC_enz[[#This Row],[name_dir]],RT_gsm[Column3],RT_gsm[Column3],"")</f>
        <v>URIK1_c_FWD</v>
      </c>
      <c r="I964" s="1" t="str">
        <f>_xlfn.XLOOKUP(SC_enz[[#This Row],[name_dir]],sc_gsm[Column3],sc_gsm[Column3],"")</f>
        <v>URIK1_c_FWD</v>
      </c>
    </row>
    <row r="965" spans="1:9" ht="16" x14ac:dyDescent="0.2">
      <c r="A965" t="s">
        <v>1742</v>
      </c>
      <c r="B965" t="s">
        <v>3902</v>
      </c>
      <c r="C965" t="s">
        <v>1740</v>
      </c>
      <c r="D965" t="s">
        <v>1741</v>
      </c>
      <c r="E965" t="s">
        <v>7</v>
      </c>
      <c r="G965" s="1" t="str">
        <f>SC_enz[[#This Row],[rxn_src]]&amp;"_"&amp;SC_enz[[#This Row],[dir]]</f>
        <v>URIK2_c_FWD</v>
      </c>
      <c r="H965" s="1" t="str">
        <f>_xlfn.XLOOKUP(SC_enz[[#This Row],[name_dir]],RT_gsm[Column3],RT_gsm[Column3],"")</f>
        <v>URIK2_c_FWD</v>
      </c>
      <c r="I965" s="1" t="str">
        <f>_xlfn.XLOOKUP(SC_enz[[#This Row],[name_dir]],sc_gsm[Column3],sc_gsm[Column3],"")</f>
        <v>URIK2_c_FWD</v>
      </c>
    </row>
    <row r="966" spans="1:9" ht="16" x14ac:dyDescent="0.2">
      <c r="A966" t="s">
        <v>1742</v>
      </c>
      <c r="B966" t="s">
        <v>3902</v>
      </c>
      <c r="C966" t="s">
        <v>670</v>
      </c>
      <c r="D966" t="s">
        <v>671</v>
      </c>
      <c r="E966" t="s">
        <v>7</v>
      </c>
      <c r="G966" s="1" t="str">
        <f>SC_enz[[#This Row],[rxn_src]]&amp;"_"&amp;SC_enz[[#This Row],[dir]]</f>
        <v>URIK2_c_FWD</v>
      </c>
      <c r="H966" s="1" t="str">
        <f>_xlfn.XLOOKUP(SC_enz[[#This Row],[name_dir]],RT_gsm[Column3],RT_gsm[Column3],"")</f>
        <v>URIK2_c_FWD</v>
      </c>
      <c r="I966" s="1" t="str">
        <f>_xlfn.XLOOKUP(SC_enz[[#This Row],[name_dir]],sc_gsm[Column3],sc_gsm[Column3],"")</f>
        <v>URIK2_c_FWD</v>
      </c>
    </row>
    <row r="967" spans="1:9" ht="16" x14ac:dyDescent="0.2">
      <c r="A967" t="s">
        <v>1743</v>
      </c>
      <c r="B967" t="s">
        <v>3902</v>
      </c>
      <c r="C967" t="s">
        <v>1744</v>
      </c>
      <c r="D967" t="s">
        <v>1745</v>
      </c>
      <c r="E967" t="s">
        <v>7</v>
      </c>
      <c r="G967" s="1" t="str">
        <f>SC_enz[[#This Row],[rxn_src]]&amp;"_"&amp;SC_enz[[#This Row],[dir]]</f>
        <v>UPPDC1_c_FWD</v>
      </c>
      <c r="H967" s="1" t="str">
        <f>_xlfn.XLOOKUP(SC_enz[[#This Row],[name_dir]],RT_gsm[Column3],RT_gsm[Column3],"")</f>
        <v>UPPDC1_c_FWD</v>
      </c>
      <c r="I967" s="1" t="str">
        <f>_xlfn.XLOOKUP(SC_enz[[#This Row],[name_dir]],sc_gsm[Column3],sc_gsm[Column3],"")</f>
        <v>UPPDC1_c_FWD</v>
      </c>
    </row>
    <row r="968" spans="1:9" ht="16" x14ac:dyDescent="0.2">
      <c r="A968" t="s">
        <v>1746</v>
      </c>
      <c r="B968" t="s">
        <v>3902</v>
      </c>
      <c r="C968" t="s">
        <v>1747</v>
      </c>
      <c r="D968" t="s">
        <v>1748</v>
      </c>
      <c r="E968" t="s">
        <v>7</v>
      </c>
      <c r="G968" s="1" t="str">
        <f>SC_enz[[#This Row],[rxn_src]]&amp;"_"&amp;SC_enz[[#This Row],[dir]]</f>
        <v>UPP3MT_2_c_FWD</v>
      </c>
      <c r="H968" s="1" t="str">
        <f>_xlfn.XLOOKUP(SC_enz[[#This Row],[name_dir]],RT_gsm[Column3],RT_gsm[Column3],"")</f>
        <v>UPP3MT_2_c_FWD</v>
      </c>
      <c r="I968" s="1" t="str">
        <f>_xlfn.XLOOKUP(SC_enz[[#This Row],[name_dir]],sc_gsm[Column3],sc_gsm[Column3],"")</f>
        <v>UPP3MT_2_c_FWD</v>
      </c>
    </row>
    <row r="969" spans="1:9" ht="16" x14ac:dyDescent="0.2">
      <c r="A969" t="s">
        <v>1749</v>
      </c>
      <c r="B969" t="s">
        <v>3902</v>
      </c>
      <c r="C969" t="s">
        <v>1750</v>
      </c>
      <c r="D969" t="s">
        <v>1751</v>
      </c>
      <c r="E969" t="s">
        <v>7</v>
      </c>
      <c r="G969" s="1" t="str">
        <f>SC_enz[[#This Row],[rxn_src]]&amp;"_"&amp;SC_enz[[#This Row],[dir]]</f>
        <v>UPP3S_c_FWD</v>
      </c>
      <c r="H969" s="1" t="str">
        <f>_xlfn.XLOOKUP(SC_enz[[#This Row],[name_dir]],RT_gsm[Column3],RT_gsm[Column3],"")</f>
        <v>UPP3S_c_FWD</v>
      </c>
      <c r="I969" s="1" t="str">
        <f>_xlfn.XLOOKUP(SC_enz[[#This Row],[name_dir]],sc_gsm[Column3],sc_gsm[Column3],"")</f>
        <v>UPP3S_c_FWD</v>
      </c>
    </row>
    <row r="970" spans="1:9" ht="16" x14ac:dyDescent="0.2">
      <c r="A970" t="s">
        <v>1752</v>
      </c>
      <c r="B970" t="s">
        <v>3902</v>
      </c>
      <c r="C970" t="s">
        <v>1753</v>
      </c>
      <c r="D970" t="s">
        <v>1754</v>
      </c>
      <c r="E970" t="s">
        <v>7</v>
      </c>
      <c r="G970" s="1" t="str">
        <f>SC_enz[[#This Row],[rxn_src]]&amp;"_"&amp;SC_enz[[#This Row],[dir]]</f>
        <v>GALUi_c_FWD</v>
      </c>
      <c r="H970" s="1" t="str">
        <f>_xlfn.XLOOKUP(SC_enz[[#This Row],[name_dir]],RT_gsm[Column3],RT_gsm[Column3],"")</f>
        <v>GALUi_c_FWD</v>
      </c>
      <c r="I970" s="1" t="str">
        <f>_xlfn.XLOOKUP(SC_enz[[#This Row],[name_dir]],sc_gsm[Column3],sc_gsm[Column3],"")</f>
        <v>GALUi_c_FWD</v>
      </c>
    </row>
    <row r="971" spans="1:9" ht="16" x14ac:dyDescent="0.2">
      <c r="A971" t="s">
        <v>1752</v>
      </c>
      <c r="B971" t="s">
        <v>3903</v>
      </c>
      <c r="C971" t="s">
        <v>1753</v>
      </c>
      <c r="D971" t="s">
        <v>1754</v>
      </c>
      <c r="E971" t="s">
        <v>7</v>
      </c>
      <c r="G971" s="1" t="str">
        <f>SC_enz[[#This Row],[rxn_src]]&amp;"_"&amp;SC_enz[[#This Row],[dir]]</f>
        <v>GALUi_c_REV</v>
      </c>
      <c r="H971" s="1" t="str">
        <f>_xlfn.XLOOKUP(SC_enz[[#This Row],[name_dir]],RT_gsm[Column3],RT_gsm[Column3],"")</f>
        <v>GALUi_c_REV</v>
      </c>
      <c r="I971" s="1" t="str">
        <f>_xlfn.XLOOKUP(SC_enz[[#This Row],[name_dir]],sc_gsm[Column3],sc_gsm[Column3],"")</f>
        <v>GALUi_c_REV</v>
      </c>
    </row>
    <row r="972" spans="1:9" ht="16" x14ac:dyDescent="0.2">
      <c r="A972" t="s">
        <v>1752</v>
      </c>
      <c r="B972" t="s">
        <v>3902</v>
      </c>
      <c r="C972" t="s">
        <v>1755</v>
      </c>
      <c r="D972" t="s">
        <v>1756</v>
      </c>
      <c r="E972" t="s">
        <v>7</v>
      </c>
      <c r="G972" s="1" t="str">
        <f>SC_enz[[#This Row],[rxn_src]]&amp;"_"&amp;SC_enz[[#This Row],[dir]]</f>
        <v>GALUi_c_FWD</v>
      </c>
      <c r="H972" s="1" t="str">
        <f>_xlfn.XLOOKUP(SC_enz[[#This Row],[name_dir]],RT_gsm[Column3],RT_gsm[Column3],"")</f>
        <v>GALUi_c_FWD</v>
      </c>
      <c r="I972" s="1" t="str">
        <f>_xlfn.XLOOKUP(SC_enz[[#This Row],[name_dir]],sc_gsm[Column3],sc_gsm[Column3],"")</f>
        <v>GALUi_c_FWD</v>
      </c>
    </row>
    <row r="973" spans="1:9" ht="16" x14ac:dyDescent="0.2">
      <c r="A973" t="s">
        <v>1752</v>
      </c>
      <c r="B973" t="s">
        <v>3903</v>
      </c>
      <c r="C973" t="s">
        <v>1755</v>
      </c>
      <c r="D973" t="s">
        <v>1756</v>
      </c>
      <c r="E973" t="s">
        <v>7</v>
      </c>
      <c r="G973" s="1" t="str">
        <f>SC_enz[[#This Row],[rxn_src]]&amp;"_"&amp;SC_enz[[#This Row],[dir]]</f>
        <v>GALUi_c_REV</v>
      </c>
      <c r="H973" s="1" t="str">
        <f>_xlfn.XLOOKUP(SC_enz[[#This Row],[name_dir]],RT_gsm[Column3],RT_gsm[Column3],"")</f>
        <v>GALUi_c_REV</v>
      </c>
      <c r="I973" s="1" t="str">
        <f>_xlfn.XLOOKUP(SC_enz[[#This Row],[name_dir]],sc_gsm[Column3],sc_gsm[Column3],"")</f>
        <v>GALUi_c_REV</v>
      </c>
    </row>
    <row r="974" spans="1:9" ht="16" x14ac:dyDescent="0.2">
      <c r="A974" t="s">
        <v>1757</v>
      </c>
      <c r="B974" t="s">
        <v>3902</v>
      </c>
      <c r="C974" t="s">
        <v>56</v>
      </c>
      <c r="D974" t="s">
        <v>57</v>
      </c>
      <c r="E974" t="s">
        <v>7</v>
      </c>
      <c r="G974" s="1" t="str">
        <f>SC_enz[[#This Row],[rxn_src]]&amp;"_"&amp;SC_enz[[#This Row],[dir]]</f>
        <v>VALTA_c_FWD</v>
      </c>
      <c r="H974" s="1" t="str">
        <f>_xlfn.XLOOKUP(SC_enz[[#This Row],[name_dir]],RT_gsm[Column3],RT_gsm[Column3],"")</f>
        <v>VALTA_c_FWD</v>
      </c>
      <c r="I974" s="1" t="str">
        <f>_xlfn.XLOOKUP(SC_enz[[#This Row],[name_dir]],sc_gsm[Column3],sc_gsm[Column3],"")</f>
        <v>VALTA_c_FWD</v>
      </c>
    </row>
    <row r="975" spans="1:9" ht="16" x14ac:dyDescent="0.2">
      <c r="A975" t="s">
        <v>1757</v>
      </c>
      <c r="B975" t="s">
        <v>3903</v>
      </c>
      <c r="C975" t="s">
        <v>56</v>
      </c>
      <c r="D975" t="s">
        <v>57</v>
      </c>
      <c r="E975" t="s">
        <v>7</v>
      </c>
      <c r="G975" s="1" t="str">
        <f>SC_enz[[#This Row],[rxn_src]]&amp;"_"&amp;SC_enz[[#This Row],[dir]]</f>
        <v>VALTA_c_REV</v>
      </c>
      <c r="H975" s="1" t="str">
        <f>_xlfn.XLOOKUP(SC_enz[[#This Row],[name_dir]],RT_gsm[Column3],RT_gsm[Column3],"")</f>
        <v>VALTA_c_REV</v>
      </c>
      <c r="I975" s="1" t="str">
        <f>_xlfn.XLOOKUP(SC_enz[[#This Row],[name_dir]],sc_gsm[Column3],sc_gsm[Column3],"")</f>
        <v>VALTA_c_REV</v>
      </c>
    </row>
    <row r="976" spans="1:9" ht="16" x14ac:dyDescent="0.2">
      <c r="A976" t="s">
        <v>1758</v>
      </c>
      <c r="B976" t="s">
        <v>3902</v>
      </c>
      <c r="C976" t="s">
        <v>54</v>
      </c>
      <c r="D976" t="s">
        <v>55</v>
      </c>
      <c r="E976" t="s">
        <v>7</v>
      </c>
      <c r="G976" s="1" t="str">
        <f>SC_enz[[#This Row],[rxn_src]]&amp;"_"&amp;SC_enz[[#This Row],[dir]]</f>
        <v>VALTA_m_FWD</v>
      </c>
      <c r="H976" s="1" t="str">
        <f>_xlfn.XLOOKUP(SC_enz[[#This Row],[name_dir]],RT_gsm[Column3],RT_gsm[Column3],"")</f>
        <v>VALTA_m_FWD</v>
      </c>
      <c r="I976" s="1" t="str">
        <f>_xlfn.XLOOKUP(SC_enz[[#This Row],[name_dir]],sc_gsm[Column3],sc_gsm[Column3],"")</f>
        <v>VALTA_m_FWD</v>
      </c>
    </row>
    <row r="977" spans="1:9" ht="16" x14ac:dyDescent="0.2">
      <c r="A977" t="s">
        <v>1758</v>
      </c>
      <c r="B977" t="s">
        <v>3903</v>
      </c>
      <c r="C977" t="s">
        <v>54</v>
      </c>
      <c r="D977" t="s">
        <v>55</v>
      </c>
      <c r="E977" t="s">
        <v>7</v>
      </c>
      <c r="G977" s="1" t="str">
        <f>SC_enz[[#This Row],[rxn_src]]&amp;"_"&amp;SC_enz[[#This Row],[dir]]</f>
        <v>VALTA_m_REV</v>
      </c>
      <c r="H977" s="1" t="str">
        <f>_xlfn.XLOOKUP(SC_enz[[#This Row],[name_dir]],RT_gsm[Column3],RT_gsm[Column3],"")</f>
        <v>VALTA_m_REV</v>
      </c>
      <c r="I977" s="1" t="str">
        <f>_xlfn.XLOOKUP(SC_enz[[#This Row],[name_dir]],sc_gsm[Column3],sc_gsm[Column3],"")</f>
        <v>VALTA_m_REV</v>
      </c>
    </row>
    <row r="978" spans="1:9" ht="16" x14ac:dyDescent="0.2">
      <c r="A978" t="s">
        <v>1759</v>
      </c>
      <c r="B978" t="s">
        <v>3902</v>
      </c>
      <c r="C978" t="s">
        <v>1760</v>
      </c>
      <c r="D978" t="s">
        <v>1761</v>
      </c>
      <c r="E978" t="s">
        <v>7</v>
      </c>
      <c r="G978" s="1" t="str">
        <f>SC_enz[[#This Row],[rxn_src]]&amp;"_"&amp;SC_enz[[#This Row],[dir]]</f>
        <v>XPPT_c_FWD</v>
      </c>
      <c r="H978" s="1" t="str">
        <f>_xlfn.XLOOKUP(SC_enz[[#This Row],[name_dir]],RT_gsm[Column3],RT_gsm[Column3],"")</f>
        <v>XPPT_c_FWD</v>
      </c>
      <c r="I978" s="1" t="str">
        <f>_xlfn.XLOOKUP(SC_enz[[#This Row],[name_dir]],sc_gsm[Column3],sc_gsm[Column3],"")</f>
        <v>XPPT_c_FWD</v>
      </c>
    </row>
    <row r="979" spans="1:9" ht="16" x14ac:dyDescent="0.2">
      <c r="A979" t="s">
        <v>1762</v>
      </c>
      <c r="B979" t="s">
        <v>3902</v>
      </c>
      <c r="C979" t="s">
        <v>1763</v>
      </c>
      <c r="D979" t="s">
        <v>1764</v>
      </c>
      <c r="E979" t="s">
        <v>7</v>
      </c>
      <c r="G979" s="1" t="str">
        <f>SC_enz[[#This Row],[rxn_src]]&amp;"_"&amp;SC_enz[[#This Row],[dir]]</f>
        <v>XYLTD_D_c_FWD</v>
      </c>
      <c r="H979" s="1" t="str">
        <f>_xlfn.XLOOKUP(SC_enz[[#This Row],[name_dir]],RT_gsm[Column3],RT_gsm[Column3],"")</f>
        <v/>
      </c>
      <c r="I979" s="1" t="str">
        <f>_xlfn.XLOOKUP(SC_enz[[#This Row],[name_dir]],sc_gsm[Column3],sc_gsm[Column3],"")</f>
        <v>XYLTD_D_c_FWD</v>
      </c>
    </row>
    <row r="980" spans="1:9" ht="16" x14ac:dyDescent="0.2">
      <c r="A980" t="s">
        <v>1765</v>
      </c>
      <c r="B980" t="s">
        <v>3902</v>
      </c>
      <c r="C980" t="s">
        <v>351</v>
      </c>
      <c r="D980" t="s">
        <v>352</v>
      </c>
      <c r="E980" t="s">
        <v>7</v>
      </c>
      <c r="G980" s="1" t="str">
        <f>SC_enz[[#This Row],[rxn_src]]&amp;"_"&amp;SC_enz[[#This Row],[dir]]</f>
        <v>XYLR_c_FWD</v>
      </c>
      <c r="H980" s="1" t="str">
        <f>_xlfn.XLOOKUP(SC_enz[[#This Row],[name_dir]],RT_gsm[Column3],RT_gsm[Column3],"")</f>
        <v/>
      </c>
      <c r="I980" s="1" t="str">
        <f>_xlfn.XLOOKUP(SC_enz[[#This Row],[name_dir]],sc_gsm[Column3],sc_gsm[Column3],"")</f>
        <v>XYLR_c_FWD</v>
      </c>
    </row>
    <row r="981" spans="1:9" ht="16" x14ac:dyDescent="0.2">
      <c r="A981" t="s">
        <v>1766</v>
      </c>
      <c r="B981" t="s">
        <v>3902</v>
      </c>
      <c r="C981" t="s">
        <v>1767</v>
      </c>
      <c r="D981" t="s">
        <v>1768</v>
      </c>
      <c r="E981" t="s">
        <v>7</v>
      </c>
      <c r="G981" s="1" t="str">
        <f>SC_enz[[#This Row],[rxn_src]]&amp;"_"&amp;SC_enz[[#This Row],[dir]]</f>
        <v>XYLK_c_FWD</v>
      </c>
      <c r="H981" s="1" t="str">
        <f>_xlfn.XLOOKUP(SC_enz[[#This Row],[name_dir]],RT_gsm[Column3],RT_gsm[Column3],"")</f>
        <v>XYLK_c_FWD</v>
      </c>
      <c r="I981" s="1" t="str">
        <f>_xlfn.XLOOKUP(SC_enz[[#This Row],[name_dir]],sc_gsm[Column3],sc_gsm[Column3],"")</f>
        <v>XYLK_c_FWD</v>
      </c>
    </row>
    <row r="982" spans="1:9" ht="16" x14ac:dyDescent="0.2">
      <c r="A982" t="s">
        <v>1769</v>
      </c>
      <c r="B982" t="s">
        <v>3902</v>
      </c>
      <c r="C982" t="s">
        <v>1770</v>
      </c>
      <c r="D982" t="s">
        <v>1771</v>
      </c>
      <c r="E982" t="s">
        <v>7</v>
      </c>
      <c r="G982" s="1" t="str">
        <f>SC_enz[[#This Row],[rxn_src]]&amp;"_"&amp;SC_enz[[#This Row],[dir]]</f>
        <v>YUMPS_c_FWD</v>
      </c>
      <c r="H982" s="1" t="str">
        <f>_xlfn.XLOOKUP(SC_enz[[#This Row],[name_dir]],RT_gsm[Column3],RT_gsm[Column3],"")</f>
        <v>YUMPS_c_FWD</v>
      </c>
      <c r="I982" s="1" t="str">
        <f>_xlfn.XLOOKUP(SC_enz[[#This Row],[name_dir]],sc_gsm[Column3],sc_gsm[Column3],"")</f>
        <v>YUMPS_c_FWD</v>
      </c>
    </row>
    <row r="983" spans="1:9" ht="16" x14ac:dyDescent="0.2">
      <c r="A983" t="s">
        <v>1769</v>
      </c>
      <c r="B983" t="s">
        <v>3903</v>
      </c>
      <c r="C983" t="s">
        <v>1770</v>
      </c>
      <c r="D983" t="s">
        <v>1771</v>
      </c>
      <c r="E983" t="s">
        <v>7</v>
      </c>
      <c r="G983" s="1" t="str">
        <f>SC_enz[[#This Row],[rxn_src]]&amp;"_"&amp;SC_enz[[#This Row],[dir]]</f>
        <v>YUMPS_c_REV</v>
      </c>
      <c r="H983" s="1" t="str">
        <f>_xlfn.XLOOKUP(SC_enz[[#This Row],[name_dir]],RT_gsm[Column3],RT_gsm[Column3],"")</f>
        <v>YUMPS_c_REV</v>
      </c>
      <c r="I983" s="1" t="str">
        <f>_xlfn.XLOOKUP(SC_enz[[#This Row],[name_dir]],sc_gsm[Column3],sc_gsm[Column3],"")</f>
        <v>YUMPS_c_REV</v>
      </c>
    </row>
    <row r="984" spans="1:9" ht="16" x14ac:dyDescent="0.2">
      <c r="A984" t="s">
        <v>1769</v>
      </c>
      <c r="B984" t="s">
        <v>3902</v>
      </c>
      <c r="C984" t="s">
        <v>1772</v>
      </c>
      <c r="D984" t="s">
        <v>1773</v>
      </c>
      <c r="E984" t="s">
        <v>7</v>
      </c>
      <c r="G984" s="1" t="str">
        <f>SC_enz[[#This Row],[rxn_src]]&amp;"_"&amp;SC_enz[[#This Row],[dir]]</f>
        <v>YUMPS_c_FWD</v>
      </c>
      <c r="H984" s="1" t="str">
        <f>_xlfn.XLOOKUP(SC_enz[[#This Row],[name_dir]],RT_gsm[Column3],RT_gsm[Column3],"")</f>
        <v>YUMPS_c_FWD</v>
      </c>
      <c r="I984" s="1" t="str">
        <f>_xlfn.XLOOKUP(SC_enz[[#This Row],[name_dir]],sc_gsm[Column3],sc_gsm[Column3],"")</f>
        <v>YUMPS_c_FWD</v>
      </c>
    </row>
    <row r="985" spans="1:9" ht="16" x14ac:dyDescent="0.2">
      <c r="A985" t="s">
        <v>1769</v>
      </c>
      <c r="B985" t="s">
        <v>3903</v>
      </c>
      <c r="C985" t="s">
        <v>1772</v>
      </c>
      <c r="D985" t="s">
        <v>1773</v>
      </c>
      <c r="E985" t="s">
        <v>7</v>
      </c>
      <c r="G985" s="1" t="str">
        <f>SC_enz[[#This Row],[rxn_src]]&amp;"_"&amp;SC_enz[[#This Row],[dir]]</f>
        <v>YUMPS_c_REV</v>
      </c>
      <c r="H985" s="1" t="str">
        <f>_xlfn.XLOOKUP(SC_enz[[#This Row],[name_dir]],RT_gsm[Column3],RT_gsm[Column3],"")</f>
        <v>YUMPS_c_REV</v>
      </c>
      <c r="I985" s="1" t="str">
        <f>_xlfn.XLOOKUP(SC_enz[[#This Row],[name_dir]],sc_gsm[Column3],sc_gsm[Column3],"")</f>
        <v>YUMPS_c_REV</v>
      </c>
    </row>
    <row r="986" spans="1:9" ht="16" x14ac:dyDescent="0.2">
      <c r="A986" t="s">
        <v>1769</v>
      </c>
      <c r="B986" t="s">
        <v>3902</v>
      </c>
      <c r="C986" t="s">
        <v>1774</v>
      </c>
      <c r="D986" t="s">
        <v>1775</v>
      </c>
      <c r="E986" t="s">
        <v>7</v>
      </c>
      <c r="G986" s="1" t="str">
        <f>SC_enz[[#This Row],[rxn_src]]&amp;"_"&amp;SC_enz[[#This Row],[dir]]</f>
        <v>YUMPS_c_FWD</v>
      </c>
      <c r="H986" s="1" t="str">
        <f>_xlfn.XLOOKUP(SC_enz[[#This Row],[name_dir]],RT_gsm[Column3],RT_gsm[Column3],"")</f>
        <v>YUMPS_c_FWD</v>
      </c>
      <c r="I986" s="1" t="str">
        <f>_xlfn.XLOOKUP(SC_enz[[#This Row],[name_dir]],sc_gsm[Column3],sc_gsm[Column3],"")</f>
        <v>YUMPS_c_FWD</v>
      </c>
    </row>
    <row r="987" spans="1:9" ht="16" x14ac:dyDescent="0.2">
      <c r="A987" t="s">
        <v>1769</v>
      </c>
      <c r="B987" t="s">
        <v>3903</v>
      </c>
      <c r="C987" t="s">
        <v>1774</v>
      </c>
      <c r="D987" t="s">
        <v>1775</v>
      </c>
      <c r="E987" t="s">
        <v>7</v>
      </c>
      <c r="G987" s="1" t="str">
        <f>SC_enz[[#This Row],[rxn_src]]&amp;"_"&amp;SC_enz[[#This Row],[dir]]</f>
        <v>YUMPS_c_REV</v>
      </c>
      <c r="H987" s="1" t="str">
        <f>_xlfn.XLOOKUP(SC_enz[[#This Row],[name_dir]],RT_gsm[Column3],RT_gsm[Column3],"")</f>
        <v>YUMPS_c_REV</v>
      </c>
      <c r="I987" s="1" t="str">
        <f>_xlfn.XLOOKUP(SC_enz[[#This Row],[name_dir]],sc_gsm[Column3],sc_gsm[Column3],"")</f>
        <v>YUMPS_c_REV</v>
      </c>
    </row>
    <row r="988" spans="1:9" ht="16" x14ac:dyDescent="0.2">
      <c r="A988" t="s">
        <v>1769</v>
      </c>
      <c r="B988" t="s">
        <v>3902</v>
      </c>
      <c r="C988" t="s">
        <v>1776</v>
      </c>
      <c r="D988" t="s">
        <v>1777</v>
      </c>
      <c r="E988" t="s">
        <v>7</v>
      </c>
      <c r="G988" s="1" t="str">
        <f>SC_enz[[#This Row],[rxn_src]]&amp;"_"&amp;SC_enz[[#This Row],[dir]]</f>
        <v>YUMPS_c_FWD</v>
      </c>
      <c r="H988" s="1" t="str">
        <f>_xlfn.XLOOKUP(SC_enz[[#This Row],[name_dir]],RT_gsm[Column3],RT_gsm[Column3],"")</f>
        <v>YUMPS_c_FWD</v>
      </c>
      <c r="I988" s="1" t="str">
        <f>_xlfn.XLOOKUP(SC_enz[[#This Row],[name_dir]],sc_gsm[Column3],sc_gsm[Column3],"")</f>
        <v>YUMPS_c_FWD</v>
      </c>
    </row>
    <row r="989" spans="1:9" ht="16" x14ac:dyDescent="0.2">
      <c r="A989" t="s">
        <v>1769</v>
      </c>
      <c r="B989" t="s">
        <v>3903</v>
      </c>
      <c r="C989" t="s">
        <v>1776</v>
      </c>
      <c r="D989" t="s">
        <v>1777</v>
      </c>
      <c r="E989" t="s">
        <v>7</v>
      </c>
      <c r="G989" s="1" t="str">
        <f>SC_enz[[#This Row],[rxn_src]]&amp;"_"&amp;SC_enz[[#This Row],[dir]]</f>
        <v>YUMPS_c_REV</v>
      </c>
      <c r="H989" s="1" t="str">
        <f>_xlfn.XLOOKUP(SC_enz[[#This Row],[name_dir]],RT_gsm[Column3],RT_gsm[Column3],"")</f>
        <v>YUMPS_c_REV</v>
      </c>
      <c r="I989" s="1" t="str">
        <f>_xlfn.XLOOKUP(SC_enz[[#This Row],[name_dir]],sc_gsm[Column3],sc_gsm[Column3],"")</f>
        <v>YUMPS_c_REV</v>
      </c>
    </row>
    <row r="990" spans="1:9" ht="16" x14ac:dyDescent="0.2">
      <c r="A990" t="s">
        <v>1778</v>
      </c>
      <c r="B990" t="s">
        <v>3902</v>
      </c>
      <c r="C990" t="s">
        <v>156</v>
      </c>
      <c r="D990" t="s">
        <v>157</v>
      </c>
      <c r="E990" t="s">
        <v>7</v>
      </c>
      <c r="G990" s="1" t="str">
        <f>SC_enz[[#This Row],[rxn_src]]&amp;"_"&amp;SC_enz[[#This Row],[dir]]</f>
        <v>NTD9_c_FWD</v>
      </c>
      <c r="H990" s="1" t="str">
        <f>_xlfn.XLOOKUP(SC_enz[[#This Row],[name_dir]],RT_gsm[Column3],RT_gsm[Column3],"")</f>
        <v/>
      </c>
      <c r="I990" s="1" t="str">
        <f>_xlfn.XLOOKUP(SC_enz[[#This Row],[name_dir]],sc_gsm[Column3],sc_gsm[Column3],"")</f>
        <v>NTD9_c_FWD</v>
      </c>
    </row>
    <row r="991" spans="1:9" ht="16" x14ac:dyDescent="0.2">
      <c r="A991" t="s">
        <v>1779</v>
      </c>
      <c r="B991" t="s">
        <v>3902</v>
      </c>
      <c r="C991" t="s">
        <v>1780</v>
      </c>
      <c r="D991" t="s">
        <v>1781</v>
      </c>
      <c r="E991" t="s">
        <v>7</v>
      </c>
      <c r="G991" s="1" t="str">
        <f>SC_enz[[#This Row],[rxn_src]]&amp;"_"&amp;SC_enz[[#This Row],[dir]]</f>
        <v>HCITS_m_FWD</v>
      </c>
      <c r="H991" s="1" t="str">
        <f>_xlfn.XLOOKUP(SC_enz[[#This Row],[name_dir]],RT_gsm[Column3],RT_gsm[Column3],"")</f>
        <v>HCITS_m_FWD</v>
      </c>
      <c r="I991" s="1" t="str">
        <f>_xlfn.XLOOKUP(SC_enz[[#This Row],[name_dir]],sc_gsm[Column3],sc_gsm[Column3],"")</f>
        <v>HCITS_m_FWD</v>
      </c>
    </row>
    <row r="992" spans="1:9" ht="16" x14ac:dyDescent="0.2">
      <c r="A992" t="s">
        <v>1782</v>
      </c>
      <c r="B992" t="s">
        <v>3902</v>
      </c>
      <c r="C992" t="s">
        <v>1783</v>
      </c>
      <c r="D992" t="s">
        <v>1784</v>
      </c>
      <c r="E992" t="s">
        <v>7</v>
      </c>
      <c r="G992" s="1" t="str">
        <f>SC_enz[[#This Row],[rxn_src]]&amp;"_"&amp;SC_enz[[#This Row],[dir]]</f>
        <v>PYDXNK_c_FWD</v>
      </c>
      <c r="H992" s="1" t="str">
        <f>_xlfn.XLOOKUP(SC_enz[[#This Row],[name_dir]],RT_gsm[Column3],RT_gsm[Column3],"")</f>
        <v>PYDXNK_c_FWD</v>
      </c>
      <c r="I992" s="1" t="str">
        <f>_xlfn.XLOOKUP(SC_enz[[#This Row],[name_dir]],sc_gsm[Column3],sc_gsm[Column3],"")</f>
        <v>PYDXNK_c_FWD</v>
      </c>
    </row>
    <row r="993" spans="1:9" ht="16" x14ac:dyDescent="0.2">
      <c r="A993" t="s">
        <v>1785</v>
      </c>
      <c r="B993" t="s">
        <v>3902</v>
      </c>
      <c r="C993" t="s">
        <v>38</v>
      </c>
      <c r="D993" t="s">
        <v>39</v>
      </c>
      <c r="E993" t="s">
        <v>7</v>
      </c>
      <c r="G993" s="1" t="str">
        <f>SC_enz[[#This Row],[rxn_src]]&amp;"_"&amp;SC_enz[[#This Row],[dir]]</f>
        <v>KYNAT2_c_FWD</v>
      </c>
      <c r="H993" s="1" t="str">
        <f>_xlfn.XLOOKUP(SC_enz[[#This Row],[name_dir]],RT_gsm[Column3],RT_gsm[Column3],"")</f>
        <v>KYNAT2_c_FWD</v>
      </c>
      <c r="I993" s="1" t="str">
        <f>_xlfn.XLOOKUP(SC_enz[[#This Row],[name_dir]],sc_gsm[Column3],sc_gsm[Column3],"")</f>
        <v>KYNAT2_c_FWD</v>
      </c>
    </row>
    <row r="994" spans="1:9" ht="16" x14ac:dyDescent="0.2">
      <c r="A994" t="s">
        <v>1785</v>
      </c>
      <c r="B994" t="s">
        <v>3903</v>
      </c>
      <c r="C994" t="s">
        <v>38</v>
      </c>
      <c r="D994" t="s">
        <v>39</v>
      </c>
      <c r="E994" t="s">
        <v>7</v>
      </c>
      <c r="G994" s="1" t="str">
        <f>SC_enz[[#This Row],[rxn_src]]&amp;"_"&amp;SC_enz[[#This Row],[dir]]</f>
        <v>KYNAT2_c_REV</v>
      </c>
      <c r="H994" s="1" t="str">
        <f>_xlfn.XLOOKUP(SC_enz[[#This Row],[name_dir]],RT_gsm[Column3],RT_gsm[Column3],"")</f>
        <v>KYNAT2_c_REV</v>
      </c>
      <c r="I994" s="1" t="str">
        <f>_xlfn.XLOOKUP(SC_enz[[#This Row],[name_dir]],sc_gsm[Column3],sc_gsm[Column3],"")</f>
        <v>KYNAT2_c_REV</v>
      </c>
    </row>
    <row r="995" spans="1:9" ht="16" x14ac:dyDescent="0.2">
      <c r="A995" t="s">
        <v>1786</v>
      </c>
      <c r="B995" t="s">
        <v>3902</v>
      </c>
      <c r="C995" t="s">
        <v>1642</v>
      </c>
      <c r="D995" t="s">
        <v>143</v>
      </c>
      <c r="E995" t="s">
        <v>7</v>
      </c>
      <c r="G995" s="1" t="str">
        <f>SC_enz[[#This Row],[rxn_src]]&amp;"_"&amp;SC_enz[[#This Row],[dir]]</f>
        <v>KYNIs_c_FWD</v>
      </c>
      <c r="H995" s="1" t="str">
        <f>_xlfn.XLOOKUP(SC_enz[[#This Row],[name_dir]],RT_gsm[Column3],RT_gsm[Column3],"")</f>
        <v/>
      </c>
      <c r="I995" s="1" t="str">
        <f>_xlfn.XLOOKUP(SC_enz[[#This Row],[name_dir]],sc_gsm[Column3],sc_gsm[Column3],"")</f>
        <v>KYNIs_c_FWD</v>
      </c>
    </row>
    <row r="996" spans="1:9" ht="16" x14ac:dyDescent="0.2">
      <c r="A996" t="s">
        <v>1787</v>
      </c>
      <c r="B996" t="s">
        <v>3902</v>
      </c>
      <c r="C996" t="s">
        <v>1642</v>
      </c>
      <c r="D996" t="s">
        <v>143</v>
      </c>
      <c r="E996" t="s">
        <v>7</v>
      </c>
      <c r="G996" s="1" t="str">
        <f>SC_enz[[#This Row],[rxn_src]]&amp;"_"&amp;SC_enz[[#This Row],[dir]]</f>
        <v>QUILSYN_c_FWD</v>
      </c>
      <c r="H996" s="1" t="str">
        <f>_xlfn.XLOOKUP(SC_enz[[#This Row],[name_dir]],RT_gsm[Column3],RT_gsm[Column3],"")</f>
        <v>QUILSYN_c_FWD</v>
      </c>
      <c r="I996" s="1" t="str">
        <f>_xlfn.XLOOKUP(SC_enz[[#This Row],[name_dir]],sc_gsm[Column3],sc_gsm[Column3],"")</f>
        <v>QUILSYN_c_FWD</v>
      </c>
    </row>
    <row r="997" spans="1:9" ht="16" x14ac:dyDescent="0.2">
      <c r="A997" t="s">
        <v>1788</v>
      </c>
      <c r="B997" t="s">
        <v>3902</v>
      </c>
      <c r="C997" t="s">
        <v>361</v>
      </c>
      <c r="D997" t="s">
        <v>362</v>
      </c>
      <c r="E997" t="s">
        <v>7</v>
      </c>
      <c r="G997" s="1" t="str">
        <f>SC_enz[[#This Row],[rxn_src]]&amp;"_"&amp;SC_enz[[#This Row],[dir]]</f>
        <v>ALCD2i2_c_FWD</v>
      </c>
      <c r="H997" s="1" t="str">
        <f>_xlfn.XLOOKUP(SC_enz[[#This Row],[name_dir]],RT_gsm[Column3],RT_gsm[Column3],"")</f>
        <v>ALCD2i2_c_FWD</v>
      </c>
      <c r="I997" s="1" t="str">
        <f>_xlfn.XLOOKUP(SC_enz[[#This Row],[name_dir]],sc_gsm[Column3],sc_gsm[Column3],"")</f>
        <v>ALCD2i2_c_FWD</v>
      </c>
    </row>
    <row r="998" spans="1:9" ht="16" x14ac:dyDescent="0.2">
      <c r="A998" t="s">
        <v>1788</v>
      </c>
      <c r="B998" t="s">
        <v>3902</v>
      </c>
      <c r="C998" t="s">
        <v>365</v>
      </c>
      <c r="D998" t="s">
        <v>366</v>
      </c>
      <c r="E998" t="s">
        <v>7</v>
      </c>
      <c r="G998" s="1" t="str">
        <f>SC_enz[[#This Row],[rxn_src]]&amp;"_"&amp;SC_enz[[#This Row],[dir]]</f>
        <v>ALCD2i2_c_FWD</v>
      </c>
      <c r="H998" s="1" t="str">
        <f>_xlfn.XLOOKUP(SC_enz[[#This Row],[name_dir]],RT_gsm[Column3],RT_gsm[Column3],"")</f>
        <v>ALCD2i2_c_FWD</v>
      </c>
      <c r="I998" s="1" t="str">
        <f>_xlfn.XLOOKUP(SC_enz[[#This Row],[name_dir]],sc_gsm[Column3],sc_gsm[Column3],"")</f>
        <v>ALCD2i2_c_FWD</v>
      </c>
    </row>
    <row r="999" spans="1:9" ht="16" x14ac:dyDescent="0.2">
      <c r="A999" t="s">
        <v>1789</v>
      </c>
      <c r="B999" t="s">
        <v>3902</v>
      </c>
      <c r="C999" t="s">
        <v>377</v>
      </c>
      <c r="D999" t="s">
        <v>378</v>
      </c>
      <c r="E999" t="s">
        <v>7</v>
      </c>
      <c r="G999" s="1" t="str">
        <f>SC_enz[[#This Row],[rxn_src]]&amp;"_"&amp;SC_enz[[#This Row],[dir]]</f>
        <v>ALDD2x_c_FWD</v>
      </c>
      <c r="H999" s="1" t="str">
        <f>_xlfn.XLOOKUP(SC_enz[[#This Row],[name_dir]],RT_gsm[Column3],RT_gsm[Column3],"")</f>
        <v>ALDD2x_c_FWD</v>
      </c>
      <c r="I999" s="1" t="str">
        <f>_xlfn.XLOOKUP(SC_enz[[#This Row],[name_dir]],sc_gsm[Column3],sc_gsm[Column3],"")</f>
        <v>ALDD2x_c_FWD</v>
      </c>
    </row>
    <row r="1000" spans="1:9" ht="16" x14ac:dyDescent="0.2">
      <c r="A1000" t="s">
        <v>1789</v>
      </c>
      <c r="B1000" t="s">
        <v>3902</v>
      </c>
      <c r="C1000" t="s">
        <v>387</v>
      </c>
      <c r="D1000" t="s">
        <v>388</v>
      </c>
      <c r="E1000" t="s">
        <v>7</v>
      </c>
      <c r="G1000" s="1" t="str">
        <f>SC_enz[[#This Row],[rxn_src]]&amp;"_"&amp;SC_enz[[#This Row],[dir]]</f>
        <v>ALDD2x_c_FWD</v>
      </c>
      <c r="H1000" s="1" t="str">
        <f>_xlfn.XLOOKUP(SC_enz[[#This Row],[name_dir]],RT_gsm[Column3],RT_gsm[Column3],"")</f>
        <v>ALDD2x_c_FWD</v>
      </c>
      <c r="I1000" s="1" t="str">
        <f>_xlfn.XLOOKUP(SC_enz[[#This Row],[name_dir]],sc_gsm[Column3],sc_gsm[Column3],"")</f>
        <v>ALDD2x_c_FWD</v>
      </c>
    </row>
    <row r="1001" spans="1:9" ht="16" x14ac:dyDescent="0.2">
      <c r="A1001" t="s">
        <v>1790</v>
      </c>
      <c r="B1001" t="s">
        <v>3902</v>
      </c>
      <c r="C1001" t="s">
        <v>58</v>
      </c>
      <c r="D1001" t="s">
        <v>59</v>
      </c>
      <c r="E1001" t="s">
        <v>7</v>
      </c>
      <c r="G1001" s="1" t="str">
        <f>SC_enz[[#This Row],[rxn_src]]&amp;"_"&amp;SC_enz[[#This Row],[dir]]</f>
        <v>TRPTA2_c_FWD</v>
      </c>
      <c r="H1001" s="1" t="str">
        <f>_xlfn.XLOOKUP(SC_enz[[#This Row],[name_dir]],RT_gsm[Column3],RT_gsm[Column3],"")</f>
        <v/>
      </c>
      <c r="I1001" s="1" t="str">
        <f>_xlfn.XLOOKUP(SC_enz[[#This Row],[name_dir]],sc_gsm[Column3],sc_gsm[Column3],"")</f>
        <v>TRPTA2_c_FWD</v>
      </c>
    </row>
    <row r="1002" spans="1:9" ht="16" x14ac:dyDescent="0.2">
      <c r="A1002" t="s">
        <v>1791</v>
      </c>
      <c r="B1002" t="s">
        <v>3902</v>
      </c>
      <c r="C1002" t="s">
        <v>1792</v>
      </c>
      <c r="D1002" t="s">
        <v>1793</v>
      </c>
      <c r="E1002" t="s">
        <v>7</v>
      </c>
      <c r="G1002" s="1" t="str">
        <f>SC_enz[[#This Row],[rxn_src]]&amp;"_"&amp;SC_enz[[#This Row],[dir]]</f>
        <v>SBP_c_FWD</v>
      </c>
      <c r="H1002" s="1" t="str">
        <f>_xlfn.XLOOKUP(SC_enz[[#This Row],[name_dir]],RT_gsm[Column3],RT_gsm[Column3],"")</f>
        <v>SBP_c_FWD</v>
      </c>
      <c r="I1002" s="1" t="str">
        <f>_xlfn.XLOOKUP(SC_enz[[#This Row],[name_dir]],sc_gsm[Column3],sc_gsm[Column3],"")</f>
        <v>SBP_c_FWD</v>
      </c>
    </row>
    <row r="1003" spans="1:9" ht="16" x14ac:dyDescent="0.2">
      <c r="A1003" t="s">
        <v>1794</v>
      </c>
      <c r="B1003" t="s">
        <v>3902</v>
      </c>
      <c r="C1003" t="s">
        <v>1795</v>
      </c>
      <c r="D1003" t="s">
        <v>1796</v>
      </c>
      <c r="E1003" t="s">
        <v>7</v>
      </c>
      <c r="G1003" s="1" t="str">
        <f>SC_enz[[#This Row],[rxn_src]]&amp;"_"&amp;SC_enz[[#This Row],[dir]]</f>
        <v>ICDHyi_m_FWD</v>
      </c>
      <c r="H1003" s="1" t="str">
        <f>_xlfn.XLOOKUP(SC_enz[[#This Row],[name_dir]],RT_gsm[Column3],RT_gsm[Column3],"")</f>
        <v>ICDHyi_m_FWD</v>
      </c>
      <c r="I1003" s="1" t="str">
        <f>_xlfn.XLOOKUP(SC_enz[[#This Row],[name_dir]],sc_gsm[Column3],sc_gsm[Column3],"")</f>
        <v>ICDHyi_m_FWD</v>
      </c>
    </row>
    <row r="1004" spans="1:9" ht="16" x14ac:dyDescent="0.2">
      <c r="A1004" t="s">
        <v>1797</v>
      </c>
      <c r="B1004" t="s">
        <v>3902</v>
      </c>
      <c r="C1004" t="s">
        <v>1798</v>
      </c>
      <c r="D1004" t="s">
        <v>1799</v>
      </c>
      <c r="E1004" t="s">
        <v>7</v>
      </c>
      <c r="G1004" s="1" t="str">
        <f>SC_enz[[#This Row],[rxn_src]]&amp;"_"&amp;SC_enz[[#This Row],[dir]]</f>
        <v>3OAR40_m_FWD</v>
      </c>
      <c r="H1004" s="1" t="str">
        <f>_xlfn.XLOOKUP(SC_enz[[#This Row],[name_dir]],RT_gsm[Column3],RT_gsm[Column3],"")</f>
        <v>3OAR40_m_FWD</v>
      </c>
      <c r="I1004" s="1" t="str">
        <f>_xlfn.XLOOKUP(SC_enz[[#This Row],[name_dir]],sc_gsm[Column3],sc_gsm[Column3],"")</f>
        <v>3OAR40_m_FWD</v>
      </c>
    </row>
    <row r="1005" spans="1:9" ht="16" x14ac:dyDescent="0.2">
      <c r="A1005" t="s">
        <v>1800</v>
      </c>
      <c r="B1005" t="s">
        <v>3902</v>
      </c>
      <c r="C1005" t="s">
        <v>1798</v>
      </c>
      <c r="D1005" t="s">
        <v>1799</v>
      </c>
      <c r="E1005" t="s">
        <v>7</v>
      </c>
      <c r="G1005" s="1" t="str">
        <f>SC_enz[[#This Row],[rxn_src]]&amp;"_"&amp;SC_enz[[#This Row],[dir]]</f>
        <v>3OAR60_m_FWD</v>
      </c>
      <c r="H1005" s="1" t="str">
        <f>_xlfn.XLOOKUP(SC_enz[[#This Row],[name_dir]],RT_gsm[Column3],RT_gsm[Column3],"")</f>
        <v>3OAR60_m_FWD</v>
      </c>
      <c r="I1005" s="1" t="str">
        <f>_xlfn.XLOOKUP(SC_enz[[#This Row],[name_dir]],sc_gsm[Column3],sc_gsm[Column3],"")</f>
        <v>3OAR60_m_FWD</v>
      </c>
    </row>
    <row r="1006" spans="1:9" ht="16" x14ac:dyDescent="0.2">
      <c r="A1006" t="s">
        <v>1801</v>
      </c>
      <c r="B1006" t="s">
        <v>3902</v>
      </c>
      <c r="C1006" t="s">
        <v>1798</v>
      </c>
      <c r="D1006" t="s">
        <v>1799</v>
      </c>
      <c r="E1006" t="s">
        <v>7</v>
      </c>
      <c r="G1006" s="1" t="str">
        <f>SC_enz[[#This Row],[rxn_src]]&amp;"_"&amp;SC_enz[[#This Row],[dir]]</f>
        <v>3OAR80_m_FWD</v>
      </c>
      <c r="H1006" s="1" t="str">
        <f>_xlfn.XLOOKUP(SC_enz[[#This Row],[name_dir]],RT_gsm[Column3],RT_gsm[Column3],"")</f>
        <v>3OAR80_m_FWD</v>
      </c>
      <c r="I1006" s="1" t="str">
        <f>_xlfn.XLOOKUP(SC_enz[[#This Row],[name_dir]],sc_gsm[Column3],sc_gsm[Column3],"")</f>
        <v>3OAR80_m_FWD</v>
      </c>
    </row>
    <row r="1007" spans="1:9" ht="16" x14ac:dyDescent="0.2">
      <c r="A1007" t="s">
        <v>1802</v>
      </c>
      <c r="B1007" t="s">
        <v>3902</v>
      </c>
      <c r="C1007" t="s">
        <v>1803</v>
      </c>
      <c r="D1007" t="s">
        <v>1804</v>
      </c>
      <c r="E1007" t="s">
        <v>7</v>
      </c>
      <c r="G1007" s="1" t="str">
        <f>SC_enz[[#This Row],[rxn_src]]&amp;"_"&amp;SC_enz[[#This Row],[dir]]</f>
        <v>3HAD40_m_FWD</v>
      </c>
      <c r="H1007" s="1" t="str">
        <f>_xlfn.XLOOKUP(SC_enz[[#This Row],[name_dir]],RT_gsm[Column3],RT_gsm[Column3],"")</f>
        <v>3HAD40_m_FWD</v>
      </c>
      <c r="I1007" s="1" t="str">
        <f>_xlfn.XLOOKUP(SC_enz[[#This Row],[name_dir]],sc_gsm[Column3],sc_gsm[Column3],"")</f>
        <v>3HAD40_m_FWD</v>
      </c>
    </row>
    <row r="1008" spans="1:9" ht="16" x14ac:dyDescent="0.2">
      <c r="A1008" t="s">
        <v>1802</v>
      </c>
      <c r="B1008" t="s">
        <v>3903</v>
      </c>
      <c r="C1008" t="s">
        <v>1803</v>
      </c>
      <c r="D1008" t="s">
        <v>1804</v>
      </c>
      <c r="E1008" t="s">
        <v>7</v>
      </c>
      <c r="G1008" s="1" t="str">
        <f>SC_enz[[#This Row],[rxn_src]]&amp;"_"&amp;SC_enz[[#This Row],[dir]]</f>
        <v>3HAD40_m_REV</v>
      </c>
      <c r="H1008" s="1" t="str">
        <f>_xlfn.XLOOKUP(SC_enz[[#This Row],[name_dir]],RT_gsm[Column3],RT_gsm[Column3],"")</f>
        <v>3HAD40_m_REV</v>
      </c>
      <c r="I1008" s="1" t="str">
        <f>_xlfn.XLOOKUP(SC_enz[[#This Row],[name_dir]],sc_gsm[Column3],sc_gsm[Column3],"")</f>
        <v>3HAD40_m_REV</v>
      </c>
    </row>
    <row r="1009" spans="1:9" ht="16" x14ac:dyDescent="0.2">
      <c r="A1009" t="s">
        <v>1805</v>
      </c>
      <c r="B1009" t="s">
        <v>3902</v>
      </c>
      <c r="C1009" t="s">
        <v>1803</v>
      </c>
      <c r="D1009" t="s">
        <v>1804</v>
      </c>
      <c r="E1009" t="s">
        <v>7</v>
      </c>
      <c r="G1009" s="1" t="str">
        <f>SC_enz[[#This Row],[rxn_src]]&amp;"_"&amp;SC_enz[[#This Row],[dir]]</f>
        <v>3HAD60_m_FWD</v>
      </c>
      <c r="H1009" s="1" t="str">
        <f>_xlfn.XLOOKUP(SC_enz[[#This Row],[name_dir]],RT_gsm[Column3],RT_gsm[Column3],"")</f>
        <v>3HAD60_m_FWD</v>
      </c>
      <c r="I1009" s="1" t="str">
        <f>_xlfn.XLOOKUP(SC_enz[[#This Row],[name_dir]],sc_gsm[Column3],sc_gsm[Column3],"")</f>
        <v>3HAD60_m_FWD</v>
      </c>
    </row>
    <row r="1010" spans="1:9" ht="16" x14ac:dyDescent="0.2">
      <c r="A1010" t="s">
        <v>1805</v>
      </c>
      <c r="B1010" t="s">
        <v>3903</v>
      </c>
      <c r="C1010" t="s">
        <v>1803</v>
      </c>
      <c r="D1010" t="s">
        <v>1804</v>
      </c>
      <c r="E1010" t="s">
        <v>7</v>
      </c>
      <c r="G1010" s="1" t="str">
        <f>SC_enz[[#This Row],[rxn_src]]&amp;"_"&amp;SC_enz[[#This Row],[dir]]</f>
        <v>3HAD60_m_REV</v>
      </c>
      <c r="H1010" s="1" t="str">
        <f>_xlfn.XLOOKUP(SC_enz[[#This Row],[name_dir]],RT_gsm[Column3],RT_gsm[Column3],"")</f>
        <v>3HAD60_m_REV</v>
      </c>
      <c r="I1010" s="1" t="str">
        <f>_xlfn.XLOOKUP(SC_enz[[#This Row],[name_dir]],sc_gsm[Column3],sc_gsm[Column3],"")</f>
        <v>3HAD60_m_REV</v>
      </c>
    </row>
    <row r="1011" spans="1:9" ht="16" x14ac:dyDescent="0.2">
      <c r="A1011" t="s">
        <v>1806</v>
      </c>
      <c r="B1011" t="s">
        <v>3902</v>
      </c>
      <c r="C1011" t="s">
        <v>1803</v>
      </c>
      <c r="D1011" t="s">
        <v>1804</v>
      </c>
      <c r="E1011" t="s">
        <v>7</v>
      </c>
      <c r="G1011" s="1" t="str">
        <f>SC_enz[[#This Row],[rxn_src]]&amp;"_"&amp;SC_enz[[#This Row],[dir]]</f>
        <v>3HAD80_m_FWD</v>
      </c>
      <c r="H1011" s="1" t="str">
        <f>_xlfn.XLOOKUP(SC_enz[[#This Row],[name_dir]],RT_gsm[Column3],RT_gsm[Column3],"")</f>
        <v>3HAD80_m_FWD</v>
      </c>
      <c r="I1011" s="1" t="str">
        <f>_xlfn.XLOOKUP(SC_enz[[#This Row],[name_dir]],sc_gsm[Column3],sc_gsm[Column3],"")</f>
        <v>3HAD80_m_FWD</v>
      </c>
    </row>
    <row r="1012" spans="1:9" ht="16" x14ac:dyDescent="0.2">
      <c r="A1012" t="s">
        <v>1806</v>
      </c>
      <c r="B1012" t="s">
        <v>3903</v>
      </c>
      <c r="C1012" t="s">
        <v>1803</v>
      </c>
      <c r="D1012" t="s">
        <v>1804</v>
      </c>
      <c r="E1012" t="s">
        <v>7</v>
      </c>
      <c r="G1012" s="1" t="str">
        <f>SC_enz[[#This Row],[rxn_src]]&amp;"_"&amp;SC_enz[[#This Row],[dir]]</f>
        <v>3HAD80_m_REV</v>
      </c>
      <c r="H1012" s="1" t="str">
        <f>_xlfn.XLOOKUP(SC_enz[[#This Row],[name_dir]],RT_gsm[Column3],RT_gsm[Column3],"")</f>
        <v>3HAD80_m_REV</v>
      </c>
      <c r="I1012" s="1" t="str">
        <f>_xlfn.XLOOKUP(SC_enz[[#This Row],[name_dir]],sc_gsm[Column3],sc_gsm[Column3],"")</f>
        <v>3HAD80_m_REV</v>
      </c>
    </row>
    <row r="1013" spans="1:9" ht="16" x14ac:dyDescent="0.2">
      <c r="A1013" t="s">
        <v>1807</v>
      </c>
      <c r="B1013" t="s">
        <v>3902</v>
      </c>
      <c r="C1013" t="s">
        <v>1808</v>
      </c>
      <c r="D1013" t="s">
        <v>1809</v>
      </c>
      <c r="E1013" t="s">
        <v>12</v>
      </c>
      <c r="F1013" t="s">
        <v>1810</v>
      </c>
      <c r="G1013" s="1" t="str">
        <f>SC_enz[[#This Row],[rxn_src]]&amp;"_"&amp;SC_enz[[#This Row],[dir]]</f>
        <v>EAR40y_m_FWD</v>
      </c>
      <c r="H1013" s="1" t="str">
        <f>_xlfn.XLOOKUP(SC_enz[[#This Row],[name_dir]],RT_gsm[Column3],RT_gsm[Column3],"")</f>
        <v>EAR40y_m_FWD</v>
      </c>
      <c r="I1013" s="1" t="str">
        <f>_xlfn.XLOOKUP(SC_enz[[#This Row],[name_dir]],sc_gsm[Column3],sc_gsm[Column3],"")</f>
        <v>EAR40y_m_FWD</v>
      </c>
    </row>
    <row r="1014" spans="1:9" ht="16" x14ac:dyDescent="0.2">
      <c r="A1014" t="s">
        <v>1811</v>
      </c>
      <c r="B1014" t="s">
        <v>3902</v>
      </c>
      <c r="C1014" t="s">
        <v>1808</v>
      </c>
      <c r="D1014" t="s">
        <v>1809</v>
      </c>
      <c r="E1014" t="s">
        <v>12</v>
      </c>
      <c r="F1014" t="s">
        <v>1810</v>
      </c>
      <c r="G1014" s="1" t="str">
        <f>SC_enz[[#This Row],[rxn_src]]&amp;"_"&amp;SC_enz[[#This Row],[dir]]</f>
        <v>EAR60y_m_FWD</v>
      </c>
      <c r="H1014" s="1" t="str">
        <f>_xlfn.XLOOKUP(SC_enz[[#This Row],[name_dir]],RT_gsm[Column3],RT_gsm[Column3],"")</f>
        <v>EAR60y_m_FWD</v>
      </c>
      <c r="I1014" s="1" t="str">
        <f>_xlfn.XLOOKUP(SC_enz[[#This Row],[name_dir]],sc_gsm[Column3],sc_gsm[Column3],"")</f>
        <v>EAR60y_m_FWD</v>
      </c>
    </row>
    <row r="1015" spans="1:9" ht="16" x14ac:dyDescent="0.2">
      <c r="A1015" t="s">
        <v>1812</v>
      </c>
      <c r="B1015" t="s">
        <v>3902</v>
      </c>
      <c r="C1015" t="s">
        <v>1808</v>
      </c>
      <c r="D1015" t="s">
        <v>1809</v>
      </c>
      <c r="E1015" t="s">
        <v>12</v>
      </c>
      <c r="F1015" t="s">
        <v>1810</v>
      </c>
      <c r="G1015" s="1" t="str">
        <f>SC_enz[[#This Row],[rxn_src]]&amp;"_"&amp;SC_enz[[#This Row],[dir]]</f>
        <v>EAR80y_m_FWD</v>
      </c>
      <c r="H1015" s="1" t="str">
        <f>_xlfn.XLOOKUP(SC_enz[[#This Row],[name_dir]],RT_gsm[Column3],RT_gsm[Column3],"")</f>
        <v>EAR80y_m_FWD</v>
      </c>
      <c r="I1015" s="1" t="str">
        <f>_xlfn.XLOOKUP(SC_enz[[#This Row],[name_dir]],sc_gsm[Column3],sc_gsm[Column3],"")</f>
        <v>EAR80y_m_FWD</v>
      </c>
    </row>
    <row r="1016" spans="1:9" ht="16" x14ac:dyDescent="0.2">
      <c r="A1016" t="s">
        <v>1813</v>
      </c>
      <c r="B1016" t="s">
        <v>3902</v>
      </c>
      <c r="C1016" t="s">
        <v>1814</v>
      </c>
      <c r="D1016" t="s">
        <v>1815</v>
      </c>
      <c r="E1016" t="s">
        <v>7</v>
      </c>
      <c r="G1016" s="1" t="str">
        <f>SC_enz[[#This Row],[rxn_src]]&amp;"_"&amp;SC_enz[[#This Row],[dir]]</f>
        <v>3OACE200_rm_FWD</v>
      </c>
      <c r="H1016" s="1" t="str">
        <f>_xlfn.XLOOKUP(SC_enz[[#This Row],[name_dir]],RT_gsm[Column3],RT_gsm[Column3],"")</f>
        <v>3OACE200_rm_FWD</v>
      </c>
      <c r="I1016" s="1" t="str">
        <f>_xlfn.XLOOKUP(SC_enz[[#This Row],[name_dir]],sc_gsm[Column3],sc_gsm[Column3],"")</f>
        <v>3OACE200_rm_FWD</v>
      </c>
    </row>
    <row r="1017" spans="1:9" ht="16" x14ac:dyDescent="0.2">
      <c r="A1017" t="s">
        <v>1813</v>
      </c>
      <c r="B1017" t="s">
        <v>3902</v>
      </c>
      <c r="C1017" t="s">
        <v>1816</v>
      </c>
      <c r="D1017" t="s">
        <v>1817</v>
      </c>
      <c r="E1017" t="s">
        <v>7</v>
      </c>
      <c r="G1017" s="1" t="str">
        <f>SC_enz[[#This Row],[rxn_src]]&amp;"_"&amp;SC_enz[[#This Row],[dir]]</f>
        <v>3OACE200_rm_FWD</v>
      </c>
      <c r="H1017" s="1" t="str">
        <f>_xlfn.XLOOKUP(SC_enz[[#This Row],[name_dir]],RT_gsm[Column3],RT_gsm[Column3],"")</f>
        <v>3OACE200_rm_FWD</v>
      </c>
      <c r="I1017" s="1" t="str">
        <f>_xlfn.XLOOKUP(SC_enz[[#This Row],[name_dir]],sc_gsm[Column3],sc_gsm[Column3],"")</f>
        <v>3OACE200_rm_FWD</v>
      </c>
    </row>
    <row r="1018" spans="1:9" ht="16" x14ac:dyDescent="0.2">
      <c r="A1018" t="s">
        <v>1818</v>
      </c>
      <c r="B1018" t="s">
        <v>3902</v>
      </c>
      <c r="C1018" t="s">
        <v>1814</v>
      </c>
      <c r="D1018" t="s">
        <v>1815</v>
      </c>
      <c r="E1018" t="s">
        <v>7</v>
      </c>
      <c r="G1018" s="1" t="str">
        <f>SC_enz[[#This Row],[rxn_src]]&amp;"_"&amp;SC_enz[[#This Row],[dir]]</f>
        <v>3OACE220_rm_FWD</v>
      </c>
      <c r="H1018" s="1" t="str">
        <f>_xlfn.XLOOKUP(SC_enz[[#This Row],[name_dir]],RT_gsm[Column3],RT_gsm[Column3],"")</f>
        <v>3OACE220_rm_FWD</v>
      </c>
      <c r="I1018" s="1" t="str">
        <f>_xlfn.XLOOKUP(SC_enz[[#This Row],[name_dir]],sc_gsm[Column3],sc_gsm[Column3],"")</f>
        <v>3OACE220_rm_FWD</v>
      </c>
    </row>
    <row r="1019" spans="1:9" ht="16" x14ac:dyDescent="0.2">
      <c r="A1019" t="s">
        <v>1818</v>
      </c>
      <c r="B1019" t="s">
        <v>3902</v>
      </c>
      <c r="C1019" t="s">
        <v>1816</v>
      </c>
      <c r="D1019" t="s">
        <v>1817</v>
      </c>
      <c r="E1019" t="s">
        <v>7</v>
      </c>
      <c r="G1019" s="1" t="str">
        <f>SC_enz[[#This Row],[rxn_src]]&amp;"_"&amp;SC_enz[[#This Row],[dir]]</f>
        <v>3OACE220_rm_FWD</v>
      </c>
      <c r="H1019" s="1" t="str">
        <f>_xlfn.XLOOKUP(SC_enz[[#This Row],[name_dir]],RT_gsm[Column3],RT_gsm[Column3],"")</f>
        <v>3OACE220_rm_FWD</v>
      </c>
      <c r="I1019" s="1" t="str">
        <f>_xlfn.XLOOKUP(SC_enz[[#This Row],[name_dir]],sc_gsm[Column3],sc_gsm[Column3],"")</f>
        <v>3OACE220_rm_FWD</v>
      </c>
    </row>
    <row r="1020" spans="1:9" ht="16" x14ac:dyDescent="0.2">
      <c r="A1020" t="s">
        <v>1819</v>
      </c>
      <c r="B1020" t="s">
        <v>3902</v>
      </c>
      <c r="C1020" t="s">
        <v>1816</v>
      </c>
      <c r="D1020" t="s">
        <v>1817</v>
      </c>
      <c r="E1020" t="s">
        <v>7</v>
      </c>
      <c r="G1020" s="1" t="str">
        <f>SC_enz[[#This Row],[rxn_src]]&amp;"_"&amp;SC_enz[[#This Row],[dir]]</f>
        <v>3OACE240_rm_FWD</v>
      </c>
      <c r="H1020" s="1" t="str">
        <f>_xlfn.XLOOKUP(SC_enz[[#This Row],[name_dir]],RT_gsm[Column3],RT_gsm[Column3],"")</f>
        <v>3OACE240_rm_FWD</v>
      </c>
      <c r="I1020" s="1" t="str">
        <f>_xlfn.XLOOKUP(SC_enz[[#This Row],[name_dir]],sc_gsm[Column3],sc_gsm[Column3],"")</f>
        <v>3OACE240_rm_FWD</v>
      </c>
    </row>
    <row r="1021" spans="1:9" ht="16" x14ac:dyDescent="0.2">
      <c r="A1021" t="s">
        <v>1819</v>
      </c>
      <c r="B1021" t="s">
        <v>3902</v>
      </c>
      <c r="C1021" t="s">
        <v>1814</v>
      </c>
      <c r="D1021" t="s">
        <v>1815</v>
      </c>
      <c r="E1021" t="s">
        <v>7</v>
      </c>
      <c r="G1021" s="1" t="str">
        <f>SC_enz[[#This Row],[rxn_src]]&amp;"_"&amp;SC_enz[[#This Row],[dir]]</f>
        <v>3OACE240_rm_FWD</v>
      </c>
      <c r="H1021" s="1" t="str">
        <f>_xlfn.XLOOKUP(SC_enz[[#This Row],[name_dir]],RT_gsm[Column3],RT_gsm[Column3],"")</f>
        <v>3OACE240_rm_FWD</v>
      </c>
      <c r="I1021" s="1" t="str">
        <f>_xlfn.XLOOKUP(SC_enz[[#This Row],[name_dir]],sc_gsm[Column3],sc_gsm[Column3],"")</f>
        <v>3OACE240_rm_FWD</v>
      </c>
    </row>
    <row r="1022" spans="1:9" ht="16" x14ac:dyDescent="0.2">
      <c r="A1022" t="s">
        <v>1820</v>
      </c>
      <c r="B1022" t="s">
        <v>3902</v>
      </c>
      <c r="C1022" t="s">
        <v>1816</v>
      </c>
      <c r="D1022" t="s">
        <v>1817</v>
      </c>
      <c r="E1022" t="s">
        <v>7</v>
      </c>
      <c r="G1022" s="1" t="str">
        <f>SC_enz[[#This Row],[rxn_src]]&amp;"_"&amp;SC_enz[[#This Row],[dir]]</f>
        <v>3OACE260_rm_FWD</v>
      </c>
      <c r="H1022" s="1" t="str">
        <f>_xlfn.XLOOKUP(SC_enz[[#This Row],[name_dir]],RT_gsm[Column3],RT_gsm[Column3],"")</f>
        <v>3OACE260_rm_FWD</v>
      </c>
      <c r="I1022" s="1" t="str">
        <f>_xlfn.XLOOKUP(SC_enz[[#This Row],[name_dir]],sc_gsm[Column3],sc_gsm[Column3],"")</f>
        <v>3OACE260_rm_FWD</v>
      </c>
    </row>
    <row r="1023" spans="1:9" ht="16" x14ac:dyDescent="0.2">
      <c r="A1023" t="s">
        <v>1821</v>
      </c>
      <c r="B1023" t="s">
        <v>3902</v>
      </c>
      <c r="C1023" t="s">
        <v>1822</v>
      </c>
      <c r="D1023" t="s">
        <v>1823</v>
      </c>
      <c r="E1023" t="s">
        <v>12</v>
      </c>
      <c r="F1023" t="s">
        <v>1824</v>
      </c>
      <c r="G1023" s="1" t="str">
        <f>SC_enz[[#This Row],[rxn_src]]&amp;"_"&amp;SC_enz[[#This Row],[dir]]</f>
        <v>3OACR200_rm_FWD</v>
      </c>
      <c r="H1023" s="1" t="str">
        <f>_xlfn.XLOOKUP(SC_enz[[#This Row],[name_dir]],RT_gsm[Column3],RT_gsm[Column3],"")</f>
        <v>3OACR200_rm_FWD</v>
      </c>
      <c r="I1023" s="1" t="str">
        <f>_xlfn.XLOOKUP(SC_enz[[#This Row],[name_dir]],sc_gsm[Column3],sc_gsm[Column3],"")</f>
        <v>3OACR200_rm_FWD</v>
      </c>
    </row>
    <row r="1024" spans="1:9" ht="16" x14ac:dyDescent="0.2">
      <c r="A1024" t="s">
        <v>1825</v>
      </c>
      <c r="B1024" t="s">
        <v>3902</v>
      </c>
      <c r="C1024" t="s">
        <v>1822</v>
      </c>
      <c r="D1024" t="s">
        <v>1823</v>
      </c>
      <c r="E1024" t="s">
        <v>12</v>
      </c>
      <c r="F1024" t="s">
        <v>1824</v>
      </c>
      <c r="G1024" s="1" t="str">
        <f>SC_enz[[#This Row],[rxn_src]]&amp;"_"&amp;SC_enz[[#This Row],[dir]]</f>
        <v>3OACR220_rm_FWD</v>
      </c>
      <c r="H1024" s="1" t="str">
        <f>_xlfn.XLOOKUP(SC_enz[[#This Row],[name_dir]],RT_gsm[Column3],RT_gsm[Column3],"")</f>
        <v>3OACR220_rm_FWD</v>
      </c>
      <c r="I1024" s="1" t="str">
        <f>_xlfn.XLOOKUP(SC_enz[[#This Row],[name_dir]],sc_gsm[Column3],sc_gsm[Column3],"")</f>
        <v>3OACR220_rm_FWD</v>
      </c>
    </row>
    <row r="1025" spans="1:9" ht="16" x14ac:dyDescent="0.2">
      <c r="A1025" t="s">
        <v>1826</v>
      </c>
      <c r="B1025" t="s">
        <v>3902</v>
      </c>
      <c r="C1025" t="s">
        <v>1822</v>
      </c>
      <c r="D1025" t="s">
        <v>1823</v>
      </c>
      <c r="E1025" t="s">
        <v>12</v>
      </c>
      <c r="F1025" t="s">
        <v>1824</v>
      </c>
      <c r="G1025" s="1" t="str">
        <f>SC_enz[[#This Row],[rxn_src]]&amp;"_"&amp;SC_enz[[#This Row],[dir]]</f>
        <v>3OACR240_rm_FWD</v>
      </c>
      <c r="H1025" s="1" t="str">
        <f>_xlfn.XLOOKUP(SC_enz[[#This Row],[name_dir]],RT_gsm[Column3],RT_gsm[Column3],"")</f>
        <v>3OACR240_rm_FWD</v>
      </c>
      <c r="I1025" s="1" t="str">
        <f>_xlfn.XLOOKUP(SC_enz[[#This Row],[name_dir]],sc_gsm[Column3],sc_gsm[Column3],"")</f>
        <v>3OACR240_rm_FWD</v>
      </c>
    </row>
    <row r="1026" spans="1:9" ht="16" x14ac:dyDescent="0.2">
      <c r="A1026" t="s">
        <v>1827</v>
      </c>
      <c r="B1026" t="s">
        <v>3902</v>
      </c>
      <c r="C1026" t="s">
        <v>1822</v>
      </c>
      <c r="D1026" t="s">
        <v>1823</v>
      </c>
      <c r="E1026" t="s">
        <v>12</v>
      </c>
      <c r="F1026" t="s">
        <v>1824</v>
      </c>
      <c r="G1026" s="1" t="str">
        <f>SC_enz[[#This Row],[rxn_src]]&amp;"_"&amp;SC_enz[[#This Row],[dir]]</f>
        <v>3OACR260_rm_FWD</v>
      </c>
      <c r="H1026" s="1" t="str">
        <f>_xlfn.XLOOKUP(SC_enz[[#This Row],[name_dir]],RT_gsm[Column3],RT_gsm[Column3],"")</f>
        <v>3OACR260_rm_FWD</v>
      </c>
      <c r="I1026" s="1" t="str">
        <f>_xlfn.XLOOKUP(SC_enz[[#This Row],[name_dir]],sc_gsm[Column3],sc_gsm[Column3],"")</f>
        <v>3OACR260_rm_FWD</v>
      </c>
    </row>
    <row r="1027" spans="1:9" ht="16" x14ac:dyDescent="0.2">
      <c r="A1027" t="s">
        <v>1828</v>
      </c>
      <c r="B1027" t="s">
        <v>3902</v>
      </c>
      <c r="C1027" t="s">
        <v>1829</v>
      </c>
      <c r="D1027" t="s">
        <v>1830</v>
      </c>
      <c r="E1027" t="s">
        <v>7</v>
      </c>
      <c r="G1027" s="1" t="str">
        <f>SC_enz[[#This Row],[rxn_src]]&amp;"_"&amp;SC_enz[[#This Row],[dir]]</f>
        <v>3HACD200_rm_FWD</v>
      </c>
      <c r="H1027" s="1" t="str">
        <f>_xlfn.XLOOKUP(SC_enz[[#This Row],[name_dir]],RT_gsm[Column3],RT_gsm[Column3],"")</f>
        <v>3HACD200_rm_FWD</v>
      </c>
      <c r="I1027" s="1" t="str">
        <f>_xlfn.XLOOKUP(SC_enz[[#This Row],[name_dir]],sc_gsm[Column3],sc_gsm[Column3],"")</f>
        <v>3HACD200_rm_FWD</v>
      </c>
    </row>
    <row r="1028" spans="1:9" ht="16" x14ac:dyDescent="0.2">
      <c r="A1028" t="s">
        <v>1828</v>
      </c>
      <c r="B1028" t="s">
        <v>3903</v>
      </c>
      <c r="C1028" t="s">
        <v>1829</v>
      </c>
      <c r="D1028" t="s">
        <v>1830</v>
      </c>
      <c r="E1028" t="s">
        <v>7</v>
      </c>
      <c r="G1028" s="1" t="str">
        <f>SC_enz[[#This Row],[rxn_src]]&amp;"_"&amp;SC_enz[[#This Row],[dir]]</f>
        <v>3HACD200_rm_REV</v>
      </c>
      <c r="H1028" s="1" t="str">
        <f>_xlfn.XLOOKUP(SC_enz[[#This Row],[name_dir]],RT_gsm[Column3],RT_gsm[Column3],"")</f>
        <v>3HACD200_rm_REV</v>
      </c>
      <c r="I1028" s="1" t="str">
        <f>_xlfn.XLOOKUP(SC_enz[[#This Row],[name_dir]],sc_gsm[Column3],sc_gsm[Column3],"")</f>
        <v>3HACD200_rm_REV</v>
      </c>
    </row>
    <row r="1029" spans="1:9" ht="16" x14ac:dyDescent="0.2">
      <c r="A1029" t="s">
        <v>1831</v>
      </c>
      <c r="B1029" t="s">
        <v>3902</v>
      </c>
      <c r="C1029" t="s">
        <v>1829</v>
      </c>
      <c r="D1029" t="s">
        <v>1830</v>
      </c>
      <c r="E1029" t="s">
        <v>7</v>
      </c>
      <c r="G1029" s="1" t="str">
        <f>SC_enz[[#This Row],[rxn_src]]&amp;"_"&amp;SC_enz[[#This Row],[dir]]</f>
        <v>3HACD220_rm_FWD</v>
      </c>
      <c r="H1029" s="1" t="str">
        <f>_xlfn.XLOOKUP(SC_enz[[#This Row],[name_dir]],RT_gsm[Column3],RT_gsm[Column3],"")</f>
        <v>3HACD220_rm_FWD</v>
      </c>
      <c r="I1029" s="1" t="str">
        <f>_xlfn.XLOOKUP(SC_enz[[#This Row],[name_dir]],sc_gsm[Column3],sc_gsm[Column3],"")</f>
        <v>3HACD220_rm_FWD</v>
      </c>
    </row>
    <row r="1030" spans="1:9" ht="16" x14ac:dyDescent="0.2">
      <c r="A1030" t="s">
        <v>1831</v>
      </c>
      <c r="B1030" t="s">
        <v>3903</v>
      </c>
      <c r="C1030" t="s">
        <v>1829</v>
      </c>
      <c r="D1030" t="s">
        <v>1830</v>
      </c>
      <c r="E1030" t="s">
        <v>7</v>
      </c>
      <c r="G1030" s="1" t="str">
        <f>SC_enz[[#This Row],[rxn_src]]&amp;"_"&amp;SC_enz[[#This Row],[dir]]</f>
        <v>3HACD220_rm_REV</v>
      </c>
      <c r="H1030" s="1" t="str">
        <f>_xlfn.XLOOKUP(SC_enz[[#This Row],[name_dir]],RT_gsm[Column3],RT_gsm[Column3],"")</f>
        <v>3HACD220_rm_REV</v>
      </c>
      <c r="I1030" s="1" t="str">
        <f>_xlfn.XLOOKUP(SC_enz[[#This Row],[name_dir]],sc_gsm[Column3],sc_gsm[Column3],"")</f>
        <v>3HACD220_rm_REV</v>
      </c>
    </row>
    <row r="1031" spans="1:9" ht="16" x14ac:dyDescent="0.2">
      <c r="A1031" t="s">
        <v>1832</v>
      </c>
      <c r="B1031" t="s">
        <v>3902</v>
      </c>
      <c r="C1031" t="s">
        <v>1829</v>
      </c>
      <c r="D1031" t="s">
        <v>1830</v>
      </c>
      <c r="E1031" t="s">
        <v>7</v>
      </c>
      <c r="G1031" s="1" t="str">
        <f>SC_enz[[#This Row],[rxn_src]]&amp;"_"&amp;SC_enz[[#This Row],[dir]]</f>
        <v>3HACD240_rm_FWD</v>
      </c>
      <c r="H1031" s="1" t="str">
        <f>_xlfn.XLOOKUP(SC_enz[[#This Row],[name_dir]],RT_gsm[Column3],RT_gsm[Column3],"")</f>
        <v>3HACD240_rm_FWD</v>
      </c>
      <c r="I1031" s="1" t="str">
        <f>_xlfn.XLOOKUP(SC_enz[[#This Row],[name_dir]],sc_gsm[Column3],sc_gsm[Column3],"")</f>
        <v>3HACD240_rm_FWD</v>
      </c>
    </row>
    <row r="1032" spans="1:9" ht="16" x14ac:dyDescent="0.2">
      <c r="A1032" t="s">
        <v>1832</v>
      </c>
      <c r="B1032" t="s">
        <v>3903</v>
      </c>
      <c r="C1032" t="s">
        <v>1829</v>
      </c>
      <c r="D1032" t="s">
        <v>1830</v>
      </c>
      <c r="E1032" t="s">
        <v>7</v>
      </c>
      <c r="G1032" s="1" t="str">
        <f>SC_enz[[#This Row],[rxn_src]]&amp;"_"&amp;SC_enz[[#This Row],[dir]]</f>
        <v>3HACD240_rm_REV</v>
      </c>
      <c r="H1032" s="1" t="str">
        <f>_xlfn.XLOOKUP(SC_enz[[#This Row],[name_dir]],RT_gsm[Column3],RT_gsm[Column3],"")</f>
        <v>3HACD240_rm_REV</v>
      </c>
      <c r="I1032" s="1" t="str">
        <f>_xlfn.XLOOKUP(SC_enz[[#This Row],[name_dir]],sc_gsm[Column3],sc_gsm[Column3],"")</f>
        <v>3HACD240_rm_REV</v>
      </c>
    </row>
    <row r="1033" spans="1:9" ht="16" x14ac:dyDescent="0.2">
      <c r="A1033" t="s">
        <v>1833</v>
      </c>
      <c r="B1033" t="s">
        <v>3902</v>
      </c>
      <c r="C1033" t="s">
        <v>1829</v>
      </c>
      <c r="D1033" t="s">
        <v>1830</v>
      </c>
      <c r="E1033" t="s">
        <v>7</v>
      </c>
      <c r="G1033" s="1" t="str">
        <f>SC_enz[[#This Row],[rxn_src]]&amp;"_"&amp;SC_enz[[#This Row],[dir]]</f>
        <v>3HACD260_rm_FWD</v>
      </c>
      <c r="H1033" s="1" t="str">
        <f>_xlfn.XLOOKUP(SC_enz[[#This Row],[name_dir]],RT_gsm[Column3],RT_gsm[Column3],"")</f>
        <v>3HACD260_rm_FWD</v>
      </c>
      <c r="I1033" s="1" t="str">
        <f>_xlfn.XLOOKUP(SC_enz[[#This Row],[name_dir]],sc_gsm[Column3],sc_gsm[Column3],"")</f>
        <v>3HACD260_rm_FWD</v>
      </c>
    </row>
    <row r="1034" spans="1:9" ht="16" x14ac:dyDescent="0.2">
      <c r="A1034" t="s">
        <v>1833</v>
      </c>
      <c r="B1034" t="s">
        <v>3903</v>
      </c>
      <c r="C1034" t="s">
        <v>1829</v>
      </c>
      <c r="D1034" t="s">
        <v>1830</v>
      </c>
      <c r="E1034" t="s">
        <v>7</v>
      </c>
      <c r="G1034" s="1" t="str">
        <f>SC_enz[[#This Row],[rxn_src]]&amp;"_"&amp;SC_enz[[#This Row],[dir]]</f>
        <v>3HACD260_rm_REV</v>
      </c>
      <c r="H1034" s="1" t="str">
        <f>_xlfn.XLOOKUP(SC_enz[[#This Row],[name_dir]],RT_gsm[Column3],RT_gsm[Column3],"")</f>
        <v>3HACD260_rm_REV</v>
      </c>
      <c r="I1034" s="1" t="str">
        <f>_xlfn.XLOOKUP(SC_enz[[#This Row],[name_dir]],sc_gsm[Column3],sc_gsm[Column3],"")</f>
        <v>3HACD260_rm_REV</v>
      </c>
    </row>
    <row r="1035" spans="1:9" ht="16" x14ac:dyDescent="0.2">
      <c r="A1035" t="s">
        <v>1834</v>
      </c>
      <c r="B1035" t="s">
        <v>3902</v>
      </c>
      <c r="C1035" t="s">
        <v>1835</v>
      </c>
      <c r="D1035" t="s">
        <v>1836</v>
      </c>
      <c r="E1035" t="s">
        <v>12</v>
      </c>
      <c r="F1035" t="s">
        <v>1837</v>
      </c>
      <c r="G1035" s="1" t="str">
        <f>SC_enz[[#This Row],[rxn_src]]&amp;"_"&amp;SC_enz[[#This Row],[dir]]</f>
        <v>ECOAR200_rm_FWD</v>
      </c>
      <c r="H1035" s="1" t="str">
        <f>_xlfn.XLOOKUP(SC_enz[[#This Row],[name_dir]],RT_gsm[Column3],RT_gsm[Column3],"")</f>
        <v>ECOAR200_rm_FWD</v>
      </c>
      <c r="I1035" s="1" t="str">
        <f>_xlfn.XLOOKUP(SC_enz[[#This Row],[name_dir]],sc_gsm[Column3],sc_gsm[Column3],"")</f>
        <v>ECOAR200_rm_FWD</v>
      </c>
    </row>
    <row r="1036" spans="1:9" ht="16" x14ac:dyDescent="0.2">
      <c r="A1036" t="s">
        <v>1838</v>
      </c>
      <c r="B1036" t="s">
        <v>3902</v>
      </c>
      <c r="C1036" t="s">
        <v>1835</v>
      </c>
      <c r="D1036" t="s">
        <v>1836</v>
      </c>
      <c r="E1036" t="s">
        <v>12</v>
      </c>
      <c r="F1036" t="s">
        <v>1837</v>
      </c>
      <c r="G1036" s="1" t="str">
        <f>SC_enz[[#This Row],[rxn_src]]&amp;"_"&amp;SC_enz[[#This Row],[dir]]</f>
        <v>ECOAR220_rm_FWD</v>
      </c>
      <c r="H1036" s="1" t="str">
        <f>_xlfn.XLOOKUP(SC_enz[[#This Row],[name_dir]],RT_gsm[Column3],RT_gsm[Column3],"")</f>
        <v>ECOAR220_rm_FWD</v>
      </c>
      <c r="I1036" s="1" t="str">
        <f>_xlfn.XLOOKUP(SC_enz[[#This Row],[name_dir]],sc_gsm[Column3],sc_gsm[Column3],"")</f>
        <v>ECOAR220_rm_FWD</v>
      </c>
    </row>
    <row r="1037" spans="1:9" ht="16" x14ac:dyDescent="0.2">
      <c r="A1037" t="s">
        <v>1839</v>
      </c>
      <c r="B1037" t="s">
        <v>3902</v>
      </c>
      <c r="C1037" t="s">
        <v>1835</v>
      </c>
      <c r="D1037" t="s">
        <v>1836</v>
      </c>
      <c r="E1037" t="s">
        <v>12</v>
      </c>
      <c r="F1037" t="s">
        <v>1837</v>
      </c>
      <c r="G1037" s="1" t="str">
        <f>SC_enz[[#This Row],[rxn_src]]&amp;"_"&amp;SC_enz[[#This Row],[dir]]</f>
        <v>ECOAR240_rm_FWD</v>
      </c>
      <c r="H1037" s="1" t="str">
        <f>_xlfn.XLOOKUP(SC_enz[[#This Row],[name_dir]],RT_gsm[Column3],RT_gsm[Column3],"")</f>
        <v>ECOAR240_rm_FWD</v>
      </c>
      <c r="I1037" s="1" t="str">
        <f>_xlfn.XLOOKUP(SC_enz[[#This Row],[name_dir]],sc_gsm[Column3],sc_gsm[Column3],"")</f>
        <v>ECOAR240_rm_FWD</v>
      </c>
    </row>
    <row r="1038" spans="1:9" ht="16" x14ac:dyDescent="0.2">
      <c r="A1038" t="s">
        <v>1840</v>
      </c>
      <c r="B1038" t="s">
        <v>3902</v>
      </c>
      <c r="C1038" t="s">
        <v>1835</v>
      </c>
      <c r="D1038" t="s">
        <v>1836</v>
      </c>
      <c r="E1038" t="s">
        <v>12</v>
      </c>
      <c r="F1038" t="s">
        <v>1837</v>
      </c>
      <c r="G1038" s="1" t="str">
        <f>SC_enz[[#This Row],[rxn_src]]&amp;"_"&amp;SC_enz[[#This Row],[dir]]</f>
        <v>ECOAR260_rm_FWD</v>
      </c>
      <c r="H1038" s="1" t="str">
        <f>_xlfn.XLOOKUP(SC_enz[[#This Row],[name_dir]],RT_gsm[Column3],RT_gsm[Column3],"")</f>
        <v>ECOAR260_rm_FWD</v>
      </c>
      <c r="I1038" s="1" t="str">
        <f>_xlfn.XLOOKUP(SC_enz[[#This Row],[name_dir]],sc_gsm[Column3],sc_gsm[Column3],"")</f>
        <v>ECOAR260_rm_FWD</v>
      </c>
    </row>
    <row r="1039" spans="1:9" ht="16" x14ac:dyDescent="0.2">
      <c r="A1039" t="s">
        <v>1841</v>
      </c>
      <c r="B1039" t="s">
        <v>3902</v>
      </c>
      <c r="C1039" t="s">
        <v>1842</v>
      </c>
      <c r="D1039" t="s">
        <v>1843</v>
      </c>
      <c r="E1039" t="s">
        <v>7</v>
      </c>
      <c r="G1039" s="1" t="str">
        <f>SC_enz[[#This Row],[rxn_src]]&amp;"_"&amp;SC_enz[[#This Row],[dir]]</f>
        <v>ACOADS160_rm_FWD</v>
      </c>
      <c r="H1039" s="1" t="str">
        <f>_xlfn.XLOOKUP(SC_enz[[#This Row],[name_dir]],RT_gsm[Column3],RT_gsm[Column3],"")</f>
        <v>ACOADS160_rm_FWD</v>
      </c>
      <c r="I1039" s="1" t="str">
        <f>_xlfn.XLOOKUP(SC_enz[[#This Row],[name_dir]],sc_gsm[Column3],sc_gsm[Column3],"")</f>
        <v>ACOADS160_rm_FWD</v>
      </c>
    </row>
    <row r="1040" spans="1:9" ht="16" x14ac:dyDescent="0.2">
      <c r="A1040" t="s">
        <v>1844</v>
      </c>
      <c r="B1040" t="s">
        <v>3902</v>
      </c>
      <c r="C1040" t="s">
        <v>1842</v>
      </c>
      <c r="D1040" t="s">
        <v>1843</v>
      </c>
      <c r="E1040" t="s">
        <v>7</v>
      </c>
      <c r="G1040" s="1" t="str">
        <f>SC_enz[[#This Row],[rxn_src]]&amp;"_"&amp;SC_enz[[#This Row],[dir]]</f>
        <v>ACOADS180_rm_FWD</v>
      </c>
      <c r="H1040" s="1" t="str">
        <f>_xlfn.XLOOKUP(SC_enz[[#This Row],[name_dir]],RT_gsm[Column3],RT_gsm[Column3],"")</f>
        <v>ACOADS180_rm_FWD</v>
      </c>
      <c r="I1040" s="1" t="str">
        <f>_xlfn.XLOOKUP(SC_enz[[#This Row],[name_dir]],sc_gsm[Column3],sc_gsm[Column3],"")</f>
        <v>ACOADS180_rm_FWD</v>
      </c>
    </row>
    <row r="1041" spans="1:9" ht="16" x14ac:dyDescent="0.2">
      <c r="A1041" t="s">
        <v>1845</v>
      </c>
      <c r="B1041" t="s">
        <v>3902</v>
      </c>
      <c r="C1041" t="s">
        <v>1846</v>
      </c>
      <c r="D1041" t="s">
        <v>1847</v>
      </c>
      <c r="E1041" t="s">
        <v>12</v>
      </c>
      <c r="F1041" t="s">
        <v>1848</v>
      </c>
      <c r="G1041" s="1" t="str">
        <f>SC_enz[[#This Row],[rxn_src]]&amp;"_"&amp;SC_enz[[#This Row],[dir]]</f>
        <v>FACOAL120_rm_FWD</v>
      </c>
      <c r="H1041" s="1" t="str">
        <f>_xlfn.XLOOKUP(SC_enz[[#This Row],[name_dir]],RT_gsm[Column3],RT_gsm[Column3],"")</f>
        <v>FACOAL120_rm_FWD</v>
      </c>
      <c r="I1041" s="1" t="str">
        <f>_xlfn.XLOOKUP(SC_enz[[#This Row],[name_dir]],sc_gsm[Column3],sc_gsm[Column3],"")</f>
        <v>FACOAL120_rm_FWD</v>
      </c>
    </row>
    <row r="1042" spans="1:9" ht="16" x14ac:dyDescent="0.2">
      <c r="A1042" t="s">
        <v>1849</v>
      </c>
      <c r="B1042" t="s">
        <v>3902</v>
      </c>
      <c r="C1042" t="s">
        <v>1850</v>
      </c>
      <c r="D1042" t="s">
        <v>1851</v>
      </c>
      <c r="E1042" t="s">
        <v>12</v>
      </c>
      <c r="F1042" t="s">
        <v>1848</v>
      </c>
      <c r="G1042" s="1" t="str">
        <f>SC_enz[[#This Row],[rxn_src]]&amp;"_"&amp;SC_enz[[#This Row],[dir]]</f>
        <v>FACOAL140_rm_FWD</v>
      </c>
      <c r="H1042" s="1" t="str">
        <f>_xlfn.XLOOKUP(SC_enz[[#This Row],[name_dir]],RT_gsm[Column3],RT_gsm[Column3],"")</f>
        <v>FACOAL140_rm_FWD</v>
      </c>
      <c r="I1042" s="1" t="str">
        <f>_xlfn.XLOOKUP(SC_enz[[#This Row],[name_dir]],sc_gsm[Column3],sc_gsm[Column3],"")</f>
        <v>FACOAL140_rm_FWD</v>
      </c>
    </row>
    <row r="1043" spans="1:9" ht="16" x14ac:dyDescent="0.2">
      <c r="A1043" t="s">
        <v>1849</v>
      </c>
      <c r="B1043" t="s">
        <v>3902</v>
      </c>
      <c r="C1043" t="s">
        <v>1846</v>
      </c>
      <c r="D1043" t="s">
        <v>1847</v>
      </c>
      <c r="E1043" t="s">
        <v>12</v>
      </c>
      <c r="F1043" t="s">
        <v>1848</v>
      </c>
      <c r="G1043" s="1" t="str">
        <f>SC_enz[[#This Row],[rxn_src]]&amp;"_"&amp;SC_enz[[#This Row],[dir]]</f>
        <v>FACOAL140_rm_FWD</v>
      </c>
      <c r="H1043" s="1" t="str">
        <f>_xlfn.XLOOKUP(SC_enz[[#This Row],[name_dir]],RT_gsm[Column3],RT_gsm[Column3],"")</f>
        <v>FACOAL140_rm_FWD</v>
      </c>
      <c r="I1043" s="1" t="str">
        <f>_xlfn.XLOOKUP(SC_enz[[#This Row],[name_dir]],sc_gsm[Column3],sc_gsm[Column3],"")</f>
        <v>FACOAL140_rm_FWD</v>
      </c>
    </row>
    <row r="1044" spans="1:9" ht="16" x14ac:dyDescent="0.2">
      <c r="A1044" t="s">
        <v>1852</v>
      </c>
      <c r="B1044" t="s">
        <v>3902</v>
      </c>
      <c r="C1044" t="s">
        <v>1850</v>
      </c>
      <c r="D1044" t="s">
        <v>1851</v>
      </c>
      <c r="E1044" t="s">
        <v>12</v>
      </c>
      <c r="F1044" t="s">
        <v>1848</v>
      </c>
      <c r="G1044" s="1" t="str">
        <f>SC_enz[[#This Row],[rxn_src]]&amp;"_"&amp;SC_enz[[#This Row],[dir]]</f>
        <v>FACOAL160_rm_FWD</v>
      </c>
      <c r="H1044" s="1" t="str">
        <f>_xlfn.XLOOKUP(SC_enz[[#This Row],[name_dir]],RT_gsm[Column3],RT_gsm[Column3],"")</f>
        <v>FACOAL160_rm_FWD</v>
      </c>
      <c r="I1044" s="1" t="str">
        <f>_xlfn.XLOOKUP(SC_enz[[#This Row],[name_dir]],sc_gsm[Column3],sc_gsm[Column3],"")</f>
        <v>FACOAL160_rm_FWD</v>
      </c>
    </row>
    <row r="1045" spans="1:9" ht="16" x14ac:dyDescent="0.2">
      <c r="A1045" t="s">
        <v>1852</v>
      </c>
      <c r="B1045" t="s">
        <v>3902</v>
      </c>
      <c r="C1045" t="s">
        <v>1846</v>
      </c>
      <c r="D1045" t="s">
        <v>1847</v>
      </c>
      <c r="E1045" t="s">
        <v>12</v>
      </c>
      <c r="F1045" t="s">
        <v>1848</v>
      </c>
      <c r="G1045" s="1" t="str">
        <f>SC_enz[[#This Row],[rxn_src]]&amp;"_"&amp;SC_enz[[#This Row],[dir]]</f>
        <v>FACOAL160_rm_FWD</v>
      </c>
      <c r="H1045" s="1" t="str">
        <f>_xlfn.XLOOKUP(SC_enz[[#This Row],[name_dir]],RT_gsm[Column3],RT_gsm[Column3],"")</f>
        <v>FACOAL160_rm_FWD</v>
      </c>
      <c r="I1045" s="1" t="str">
        <f>_xlfn.XLOOKUP(SC_enz[[#This Row],[name_dir]],sc_gsm[Column3],sc_gsm[Column3],"")</f>
        <v>FACOAL160_rm_FWD</v>
      </c>
    </row>
    <row r="1046" spans="1:9" ht="16" x14ac:dyDescent="0.2">
      <c r="A1046" t="s">
        <v>1853</v>
      </c>
      <c r="B1046" t="s">
        <v>3902</v>
      </c>
      <c r="C1046" t="s">
        <v>1850</v>
      </c>
      <c r="D1046" t="s">
        <v>1851</v>
      </c>
      <c r="E1046" t="s">
        <v>12</v>
      </c>
      <c r="F1046" t="s">
        <v>1848</v>
      </c>
      <c r="G1046" s="1" t="str">
        <f>SC_enz[[#This Row],[rxn_src]]&amp;"_"&amp;SC_enz[[#This Row],[dir]]</f>
        <v>FACOAL161_rm_FWD</v>
      </c>
      <c r="H1046" s="1" t="str">
        <f>_xlfn.XLOOKUP(SC_enz[[#This Row],[name_dir]],RT_gsm[Column3],RT_gsm[Column3],"")</f>
        <v>FACOAL161_rm_FWD</v>
      </c>
      <c r="I1046" s="1" t="str">
        <f>_xlfn.XLOOKUP(SC_enz[[#This Row],[name_dir]],sc_gsm[Column3],sc_gsm[Column3],"")</f>
        <v>FACOAL161_rm_FWD</v>
      </c>
    </row>
    <row r="1047" spans="1:9" ht="16" x14ac:dyDescent="0.2">
      <c r="A1047" t="s">
        <v>1853</v>
      </c>
      <c r="B1047" t="s">
        <v>3902</v>
      </c>
      <c r="C1047" t="s">
        <v>1846</v>
      </c>
      <c r="D1047" t="s">
        <v>1847</v>
      </c>
      <c r="E1047" t="s">
        <v>12</v>
      </c>
      <c r="F1047" t="s">
        <v>1848</v>
      </c>
      <c r="G1047" s="1" t="str">
        <f>SC_enz[[#This Row],[rxn_src]]&amp;"_"&amp;SC_enz[[#This Row],[dir]]</f>
        <v>FACOAL161_rm_FWD</v>
      </c>
      <c r="H1047" s="1" t="str">
        <f>_xlfn.XLOOKUP(SC_enz[[#This Row],[name_dir]],RT_gsm[Column3],RT_gsm[Column3],"")</f>
        <v>FACOAL161_rm_FWD</v>
      </c>
      <c r="I1047" s="1" t="str">
        <f>_xlfn.XLOOKUP(SC_enz[[#This Row],[name_dir]],sc_gsm[Column3],sc_gsm[Column3],"")</f>
        <v>FACOAL161_rm_FWD</v>
      </c>
    </row>
    <row r="1048" spans="1:9" ht="16" x14ac:dyDescent="0.2">
      <c r="A1048" t="s">
        <v>1854</v>
      </c>
      <c r="B1048" t="s">
        <v>3902</v>
      </c>
      <c r="C1048" t="s">
        <v>1850</v>
      </c>
      <c r="D1048" t="s">
        <v>1851</v>
      </c>
      <c r="E1048" t="s">
        <v>12</v>
      </c>
      <c r="F1048" t="s">
        <v>1848</v>
      </c>
      <c r="G1048" s="1" t="str">
        <f>SC_enz[[#This Row],[rxn_src]]&amp;"_"&amp;SC_enz[[#This Row],[dir]]</f>
        <v>FACOAL180_rm_FWD</v>
      </c>
      <c r="H1048" s="1" t="str">
        <f>_xlfn.XLOOKUP(SC_enz[[#This Row],[name_dir]],RT_gsm[Column3],RT_gsm[Column3],"")</f>
        <v>FACOAL180_rm_FWD</v>
      </c>
      <c r="I1048" s="1" t="str">
        <f>_xlfn.XLOOKUP(SC_enz[[#This Row],[name_dir]],sc_gsm[Column3],sc_gsm[Column3],"")</f>
        <v>FACOAL180_rm_FWD</v>
      </c>
    </row>
    <row r="1049" spans="1:9" ht="16" x14ac:dyDescent="0.2">
      <c r="A1049" t="s">
        <v>1854</v>
      </c>
      <c r="B1049" t="s">
        <v>3902</v>
      </c>
      <c r="C1049" t="s">
        <v>1846</v>
      </c>
      <c r="D1049" t="s">
        <v>1847</v>
      </c>
      <c r="E1049" t="s">
        <v>12</v>
      </c>
      <c r="F1049" t="s">
        <v>1848</v>
      </c>
      <c r="G1049" s="1" t="str">
        <f>SC_enz[[#This Row],[rxn_src]]&amp;"_"&amp;SC_enz[[#This Row],[dir]]</f>
        <v>FACOAL180_rm_FWD</v>
      </c>
      <c r="H1049" s="1" t="str">
        <f>_xlfn.XLOOKUP(SC_enz[[#This Row],[name_dir]],RT_gsm[Column3],RT_gsm[Column3],"")</f>
        <v>FACOAL180_rm_FWD</v>
      </c>
      <c r="I1049" s="1" t="str">
        <f>_xlfn.XLOOKUP(SC_enz[[#This Row],[name_dir]],sc_gsm[Column3],sc_gsm[Column3],"")</f>
        <v>FACOAL180_rm_FWD</v>
      </c>
    </row>
    <row r="1050" spans="1:9" ht="16" x14ac:dyDescent="0.2">
      <c r="A1050" t="s">
        <v>1855</v>
      </c>
      <c r="B1050" t="s">
        <v>3902</v>
      </c>
      <c r="C1050" t="s">
        <v>1850</v>
      </c>
      <c r="D1050" t="s">
        <v>1851</v>
      </c>
      <c r="E1050" t="s">
        <v>12</v>
      </c>
      <c r="F1050" t="s">
        <v>1848</v>
      </c>
      <c r="G1050" s="1" t="str">
        <f>SC_enz[[#This Row],[rxn_src]]&amp;"_"&amp;SC_enz[[#This Row],[dir]]</f>
        <v>FACOAL181_rm_FWD</v>
      </c>
      <c r="H1050" s="1" t="str">
        <f>_xlfn.XLOOKUP(SC_enz[[#This Row],[name_dir]],RT_gsm[Column3],RT_gsm[Column3],"")</f>
        <v>FACOAL181_rm_FWD</v>
      </c>
      <c r="I1050" s="1" t="str">
        <f>_xlfn.XLOOKUP(SC_enz[[#This Row],[name_dir]],sc_gsm[Column3],sc_gsm[Column3],"")</f>
        <v>FACOAL181_rm_FWD</v>
      </c>
    </row>
    <row r="1051" spans="1:9" ht="16" x14ac:dyDescent="0.2">
      <c r="A1051" t="s">
        <v>1855</v>
      </c>
      <c r="B1051" t="s">
        <v>3902</v>
      </c>
      <c r="C1051" t="s">
        <v>1846</v>
      </c>
      <c r="D1051" t="s">
        <v>1847</v>
      </c>
      <c r="E1051" t="s">
        <v>12</v>
      </c>
      <c r="F1051" t="s">
        <v>1848</v>
      </c>
      <c r="G1051" s="1" t="str">
        <f>SC_enz[[#This Row],[rxn_src]]&amp;"_"&amp;SC_enz[[#This Row],[dir]]</f>
        <v>FACOAL181_rm_FWD</v>
      </c>
      <c r="H1051" s="1" t="str">
        <f>_xlfn.XLOOKUP(SC_enz[[#This Row],[name_dir]],RT_gsm[Column3],RT_gsm[Column3],"")</f>
        <v>FACOAL181_rm_FWD</v>
      </c>
      <c r="I1051" s="1" t="str">
        <f>_xlfn.XLOOKUP(SC_enz[[#This Row],[name_dir]],sc_gsm[Column3],sc_gsm[Column3],"")</f>
        <v>FACOAL181_rm_FWD</v>
      </c>
    </row>
    <row r="1052" spans="1:9" ht="16" x14ac:dyDescent="0.2">
      <c r="A1052" t="s">
        <v>1856</v>
      </c>
      <c r="B1052" t="s">
        <v>3902</v>
      </c>
      <c r="C1052" t="s">
        <v>1846</v>
      </c>
      <c r="D1052" t="s">
        <v>1847</v>
      </c>
      <c r="E1052" t="s">
        <v>12</v>
      </c>
      <c r="F1052" t="s">
        <v>1848</v>
      </c>
      <c r="G1052" s="1" t="str">
        <f>SC_enz[[#This Row],[rxn_src]]&amp;"_"&amp;SC_enz[[#This Row],[dir]]</f>
        <v>FACOAL120_l_FWD</v>
      </c>
      <c r="H1052" s="1" t="str">
        <f>_xlfn.XLOOKUP(SC_enz[[#This Row],[name_dir]],RT_gsm[Column3],RT_gsm[Column3],"")</f>
        <v>FACOAL120_l_FWD</v>
      </c>
      <c r="I1052" s="1" t="str">
        <f>_xlfn.XLOOKUP(SC_enz[[#This Row],[name_dir]],sc_gsm[Column3],sc_gsm[Column3],"")</f>
        <v>FACOAL120_l_FWD</v>
      </c>
    </row>
    <row r="1053" spans="1:9" ht="16" x14ac:dyDescent="0.2">
      <c r="A1053" t="s">
        <v>1857</v>
      </c>
      <c r="B1053" t="s">
        <v>3902</v>
      </c>
      <c r="C1053" t="s">
        <v>1850</v>
      </c>
      <c r="D1053" t="s">
        <v>1851</v>
      </c>
      <c r="E1053" t="s">
        <v>12</v>
      </c>
      <c r="F1053" t="s">
        <v>1848</v>
      </c>
      <c r="G1053" s="1" t="str">
        <f>SC_enz[[#This Row],[rxn_src]]&amp;"_"&amp;SC_enz[[#This Row],[dir]]</f>
        <v>FACOAL140_l_FWD</v>
      </c>
      <c r="H1053" s="1" t="str">
        <f>_xlfn.XLOOKUP(SC_enz[[#This Row],[name_dir]],RT_gsm[Column3],RT_gsm[Column3],"")</f>
        <v>FACOAL140_l_FWD</v>
      </c>
      <c r="I1053" s="1" t="str">
        <f>_xlfn.XLOOKUP(SC_enz[[#This Row],[name_dir]],sc_gsm[Column3],sc_gsm[Column3],"")</f>
        <v>FACOAL140_l_FWD</v>
      </c>
    </row>
    <row r="1054" spans="1:9" ht="16" x14ac:dyDescent="0.2">
      <c r="A1054" t="s">
        <v>1857</v>
      </c>
      <c r="B1054" t="s">
        <v>3902</v>
      </c>
      <c r="C1054" t="s">
        <v>1846</v>
      </c>
      <c r="D1054" t="s">
        <v>1847</v>
      </c>
      <c r="E1054" t="s">
        <v>12</v>
      </c>
      <c r="F1054" t="s">
        <v>1848</v>
      </c>
      <c r="G1054" s="1" t="str">
        <f>SC_enz[[#This Row],[rxn_src]]&amp;"_"&amp;SC_enz[[#This Row],[dir]]</f>
        <v>FACOAL140_l_FWD</v>
      </c>
      <c r="H1054" s="1" t="str">
        <f>_xlfn.XLOOKUP(SC_enz[[#This Row],[name_dir]],RT_gsm[Column3],RT_gsm[Column3],"")</f>
        <v>FACOAL140_l_FWD</v>
      </c>
      <c r="I1054" s="1" t="str">
        <f>_xlfn.XLOOKUP(SC_enz[[#This Row],[name_dir]],sc_gsm[Column3],sc_gsm[Column3],"")</f>
        <v>FACOAL140_l_FWD</v>
      </c>
    </row>
    <row r="1055" spans="1:9" ht="16" x14ac:dyDescent="0.2">
      <c r="A1055" t="s">
        <v>1858</v>
      </c>
      <c r="B1055" t="s">
        <v>3902</v>
      </c>
      <c r="C1055" t="s">
        <v>1850</v>
      </c>
      <c r="D1055" t="s">
        <v>1851</v>
      </c>
      <c r="E1055" t="s">
        <v>12</v>
      </c>
      <c r="F1055" t="s">
        <v>1848</v>
      </c>
      <c r="G1055" s="1" t="str">
        <f>SC_enz[[#This Row],[rxn_src]]&amp;"_"&amp;SC_enz[[#This Row],[dir]]</f>
        <v>FACOAL160_l_FWD</v>
      </c>
      <c r="H1055" s="1" t="str">
        <f>_xlfn.XLOOKUP(SC_enz[[#This Row],[name_dir]],RT_gsm[Column3],RT_gsm[Column3],"")</f>
        <v>FACOAL160_l_FWD</v>
      </c>
      <c r="I1055" s="1" t="str">
        <f>_xlfn.XLOOKUP(SC_enz[[#This Row],[name_dir]],sc_gsm[Column3],sc_gsm[Column3],"")</f>
        <v>FACOAL160_l_FWD</v>
      </c>
    </row>
    <row r="1056" spans="1:9" ht="16" x14ac:dyDescent="0.2">
      <c r="A1056" t="s">
        <v>1858</v>
      </c>
      <c r="B1056" t="s">
        <v>3902</v>
      </c>
      <c r="C1056" t="s">
        <v>1846</v>
      </c>
      <c r="D1056" t="s">
        <v>1847</v>
      </c>
      <c r="E1056" t="s">
        <v>12</v>
      </c>
      <c r="F1056" t="s">
        <v>1848</v>
      </c>
      <c r="G1056" s="1" t="str">
        <f>SC_enz[[#This Row],[rxn_src]]&amp;"_"&amp;SC_enz[[#This Row],[dir]]</f>
        <v>FACOAL160_l_FWD</v>
      </c>
      <c r="H1056" s="1" t="str">
        <f>_xlfn.XLOOKUP(SC_enz[[#This Row],[name_dir]],RT_gsm[Column3],RT_gsm[Column3],"")</f>
        <v>FACOAL160_l_FWD</v>
      </c>
      <c r="I1056" s="1" t="str">
        <f>_xlfn.XLOOKUP(SC_enz[[#This Row],[name_dir]],sc_gsm[Column3],sc_gsm[Column3],"")</f>
        <v>FACOAL160_l_FWD</v>
      </c>
    </row>
    <row r="1057" spans="1:9" ht="16" x14ac:dyDescent="0.2">
      <c r="A1057" t="s">
        <v>1859</v>
      </c>
      <c r="B1057" t="s">
        <v>3902</v>
      </c>
      <c r="C1057" t="s">
        <v>1850</v>
      </c>
      <c r="D1057" t="s">
        <v>1851</v>
      </c>
      <c r="E1057" t="s">
        <v>12</v>
      </c>
      <c r="F1057" t="s">
        <v>1848</v>
      </c>
      <c r="G1057" s="1" t="str">
        <f>SC_enz[[#This Row],[rxn_src]]&amp;"_"&amp;SC_enz[[#This Row],[dir]]</f>
        <v>FACOAL161_l_FWD</v>
      </c>
      <c r="H1057" s="1" t="str">
        <f>_xlfn.XLOOKUP(SC_enz[[#This Row],[name_dir]],RT_gsm[Column3],RT_gsm[Column3],"")</f>
        <v>FACOAL161_l_FWD</v>
      </c>
      <c r="I1057" s="1" t="str">
        <f>_xlfn.XLOOKUP(SC_enz[[#This Row],[name_dir]],sc_gsm[Column3],sc_gsm[Column3],"")</f>
        <v>FACOAL161_l_FWD</v>
      </c>
    </row>
    <row r="1058" spans="1:9" ht="16" x14ac:dyDescent="0.2">
      <c r="A1058" t="s">
        <v>1859</v>
      </c>
      <c r="B1058" t="s">
        <v>3902</v>
      </c>
      <c r="C1058" t="s">
        <v>1846</v>
      </c>
      <c r="D1058" t="s">
        <v>1847</v>
      </c>
      <c r="E1058" t="s">
        <v>12</v>
      </c>
      <c r="F1058" t="s">
        <v>1848</v>
      </c>
      <c r="G1058" s="1" t="str">
        <f>SC_enz[[#This Row],[rxn_src]]&amp;"_"&amp;SC_enz[[#This Row],[dir]]</f>
        <v>FACOAL161_l_FWD</v>
      </c>
      <c r="H1058" s="1" t="str">
        <f>_xlfn.XLOOKUP(SC_enz[[#This Row],[name_dir]],RT_gsm[Column3],RT_gsm[Column3],"")</f>
        <v>FACOAL161_l_FWD</v>
      </c>
      <c r="I1058" s="1" t="str">
        <f>_xlfn.XLOOKUP(SC_enz[[#This Row],[name_dir]],sc_gsm[Column3],sc_gsm[Column3],"")</f>
        <v>FACOAL161_l_FWD</v>
      </c>
    </row>
    <row r="1059" spans="1:9" ht="16" x14ac:dyDescent="0.2">
      <c r="A1059" t="s">
        <v>1860</v>
      </c>
      <c r="B1059" t="s">
        <v>3902</v>
      </c>
      <c r="C1059" t="s">
        <v>1850</v>
      </c>
      <c r="D1059" t="s">
        <v>1851</v>
      </c>
      <c r="E1059" t="s">
        <v>12</v>
      </c>
      <c r="F1059" t="s">
        <v>1848</v>
      </c>
      <c r="G1059" s="1" t="str">
        <f>SC_enz[[#This Row],[rxn_src]]&amp;"_"&amp;SC_enz[[#This Row],[dir]]</f>
        <v>FACOAL180_l_FWD</v>
      </c>
      <c r="H1059" s="1" t="str">
        <f>_xlfn.XLOOKUP(SC_enz[[#This Row],[name_dir]],RT_gsm[Column3],RT_gsm[Column3],"")</f>
        <v>FACOAL180_l_FWD</v>
      </c>
      <c r="I1059" s="1" t="str">
        <f>_xlfn.XLOOKUP(SC_enz[[#This Row],[name_dir]],sc_gsm[Column3],sc_gsm[Column3],"")</f>
        <v>FACOAL180_l_FWD</v>
      </c>
    </row>
    <row r="1060" spans="1:9" ht="16" x14ac:dyDescent="0.2">
      <c r="A1060" t="s">
        <v>1860</v>
      </c>
      <c r="B1060" t="s">
        <v>3902</v>
      </c>
      <c r="C1060" t="s">
        <v>1846</v>
      </c>
      <c r="D1060" t="s">
        <v>1847</v>
      </c>
      <c r="E1060" t="s">
        <v>12</v>
      </c>
      <c r="F1060" t="s">
        <v>1848</v>
      </c>
      <c r="G1060" s="1" t="str">
        <f>SC_enz[[#This Row],[rxn_src]]&amp;"_"&amp;SC_enz[[#This Row],[dir]]</f>
        <v>FACOAL180_l_FWD</v>
      </c>
      <c r="H1060" s="1" t="str">
        <f>_xlfn.XLOOKUP(SC_enz[[#This Row],[name_dir]],RT_gsm[Column3],RT_gsm[Column3],"")</f>
        <v>FACOAL180_l_FWD</v>
      </c>
      <c r="I1060" s="1" t="str">
        <f>_xlfn.XLOOKUP(SC_enz[[#This Row],[name_dir]],sc_gsm[Column3],sc_gsm[Column3],"")</f>
        <v>FACOAL180_l_FWD</v>
      </c>
    </row>
    <row r="1061" spans="1:9" ht="16" x14ac:dyDescent="0.2">
      <c r="A1061" t="s">
        <v>1861</v>
      </c>
      <c r="B1061" t="s">
        <v>3902</v>
      </c>
      <c r="C1061" t="s">
        <v>1850</v>
      </c>
      <c r="D1061" t="s">
        <v>1851</v>
      </c>
      <c r="E1061" t="s">
        <v>12</v>
      </c>
      <c r="F1061" t="s">
        <v>1848</v>
      </c>
      <c r="G1061" s="1" t="str">
        <f>SC_enz[[#This Row],[rxn_src]]&amp;"_"&amp;SC_enz[[#This Row],[dir]]</f>
        <v>FACOAL181_l_FWD</v>
      </c>
      <c r="H1061" s="1" t="str">
        <f>_xlfn.XLOOKUP(SC_enz[[#This Row],[name_dir]],RT_gsm[Column3],RT_gsm[Column3],"")</f>
        <v>FACOAL181_l_FWD</v>
      </c>
      <c r="I1061" s="1" t="str">
        <f>_xlfn.XLOOKUP(SC_enz[[#This Row],[name_dir]],sc_gsm[Column3],sc_gsm[Column3],"")</f>
        <v>FACOAL181_l_FWD</v>
      </c>
    </row>
    <row r="1062" spans="1:9" ht="16" x14ac:dyDescent="0.2">
      <c r="A1062" t="s">
        <v>1861</v>
      </c>
      <c r="B1062" t="s">
        <v>3902</v>
      </c>
      <c r="C1062" t="s">
        <v>1846</v>
      </c>
      <c r="D1062" t="s">
        <v>1847</v>
      </c>
      <c r="E1062" t="s">
        <v>12</v>
      </c>
      <c r="F1062" t="s">
        <v>1848</v>
      </c>
      <c r="G1062" s="1" t="str">
        <f>SC_enz[[#This Row],[rxn_src]]&amp;"_"&amp;SC_enz[[#This Row],[dir]]</f>
        <v>FACOAL181_l_FWD</v>
      </c>
      <c r="H1062" s="1" t="str">
        <f>_xlfn.XLOOKUP(SC_enz[[#This Row],[name_dir]],RT_gsm[Column3],RT_gsm[Column3],"")</f>
        <v>FACOAL181_l_FWD</v>
      </c>
      <c r="I1062" s="1" t="str">
        <f>_xlfn.XLOOKUP(SC_enz[[#This Row],[name_dir]],sc_gsm[Column3],sc_gsm[Column3],"")</f>
        <v>FACOAL181_l_FWD</v>
      </c>
    </row>
    <row r="1063" spans="1:9" ht="16" x14ac:dyDescent="0.2">
      <c r="A1063" t="s">
        <v>1862</v>
      </c>
      <c r="B1063" t="s">
        <v>3902</v>
      </c>
      <c r="C1063" t="s">
        <v>803</v>
      </c>
      <c r="D1063" t="s">
        <v>804</v>
      </c>
      <c r="E1063" t="s">
        <v>7</v>
      </c>
      <c r="G1063" s="1" t="str">
        <f>SC_enz[[#This Row],[rxn_src]]&amp;"_"&amp;SC_enz[[#This Row],[dir]]</f>
        <v>FACOAL161_x_FWD</v>
      </c>
      <c r="H1063" s="1" t="str">
        <f>_xlfn.XLOOKUP(SC_enz[[#This Row],[name_dir]],RT_gsm[Column3],RT_gsm[Column3],"")</f>
        <v>FACOAL161_x_FWD</v>
      </c>
      <c r="I1063" s="1" t="str">
        <f>_xlfn.XLOOKUP(SC_enz[[#This Row],[name_dir]],sc_gsm[Column3],sc_gsm[Column3],"")</f>
        <v>FACOAL161_x_FWD</v>
      </c>
    </row>
    <row r="1064" spans="1:9" ht="16" x14ac:dyDescent="0.2">
      <c r="A1064" t="s">
        <v>1863</v>
      </c>
      <c r="B1064" t="s">
        <v>3902</v>
      </c>
      <c r="C1064" t="s">
        <v>803</v>
      </c>
      <c r="D1064" t="s">
        <v>804</v>
      </c>
      <c r="E1064" t="s">
        <v>7</v>
      </c>
      <c r="G1064" s="1" t="str">
        <f>SC_enz[[#This Row],[rxn_src]]&amp;"_"&amp;SC_enz[[#This Row],[dir]]</f>
        <v>FACOAL180_x_FWD</v>
      </c>
      <c r="H1064" s="1" t="str">
        <f>_xlfn.XLOOKUP(SC_enz[[#This Row],[name_dir]],RT_gsm[Column3],RT_gsm[Column3],"")</f>
        <v>FACOAL180_x_FWD</v>
      </c>
      <c r="I1064" s="1" t="str">
        <f>_xlfn.XLOOKUP(SC_enz[[#This Row],[name_dir]],sc_gsm[Column3],sc_gsm[Column3],"")</f>
        <v>FACOAL180_x_FWD</v>
      </c>
    </row>
    <row r="1065" spans="1:9" ht="16" x14ac:dyDescent="0.2">
      <c r="A1065" t="s">
        <v>1864</v>
      </c>
      <c r="B1065" t="s">
        <v>3902</v>
      </c>
      <c r="C1065" t="s">
        <v>803</v>
      </c>
      <c r="D1065" t="s">
        <v>804</v>
      </c>
      <c r="E1065" t="s">
        <v>7</v>
      </c>
      <c r="G1065" s="1" t="str">
        <f>SC_enz[[#This Row],[rxn_src]]&amp;"_"&amp;SC_enz[[#This Row],[dir]]</f>
        <v>FACOAL181_x_FWD</v>
      </c>
      <c r="H1065" s="1" t="str">
        <f>_xlfn.XLOOKUP(SC_enz[[#This Row],[name_dir]],RT_gsm[Column3],RT_gsm[Column3],"")</f>
        <v>FACOAL181_x_FWD</v>
      </c>
      <c r="I1065" s="1" t="str">
        <f>_xlfn.XLOOKUP(SC_enz[[#This Row],[name_dir]],sc_gsm[Column3],sc_gsm[Column3],"")</f>
        <v>FACOAL181_x_FWD</v>
      </c>
    </row>
    <row r="1066" spans="1:9" ht="16" x14ac:dyDescent="0.2">
      <c r="A1066" t="s">
        <v>1865</v>
      </c>
      <c r="B1066" t="s">
        <v>3902</v>
      </c>
      <c r="C1066" t="s">
        <v>1866</v>
      </c>
      <c r="D1066" t="s">
        <v>1867</v>
      </c>
      <c r="E1066" t="s">
        <v>12</v>
      </c>
      <c r="F1066" t="s">
        <v>1868</v>
      </c>
      <c r="G1066" s="1" t="str">
        <f>SC_enz[[#This Row],[rxn_src]]&amp;"_"&amp;SC_enz[[#This Row],[dir]]</f>
        <v>FACOAL200_en_FWD</v>
      </c>
      <c r="H1066" s="1" t="str">
        <f>_xlfn.XLOOKUP(SC_enz[[#This Row],[name_dir]],RT_gsm[Column3],RT_gsm[Column3],"")</f>
        <v>FACOAL200_en_FWD</v>
      </c>
      <c r="I1066" s="1" t="str">
        <f>_xlfn.XLOOKUP(SC_enz[[#This Row],[name_dir]],sc_gsm[Column3],sc_gsm[Column3],"")</f>
        <v>FACOAL200_en_FWD</v>
      </c>
    </row>
    <row r="1067" spans="1:9" ht="16" x14ac:dyDescent="0.2">
      <c r="A1067" t="s">
        <v>1869</v>
      </c>
      <c r="B1067" t="s">
        <v>3902</v>
      </c>
      <c r="C1067" t="s">
        <v>1866</v>
      </c>
      <c r="D1067" t="s">
        <v>1867</v>
      </c>
      <c r="E1067" t="s">
        <v>12</v>
      </c>
      <c r="F1067" t="s">
        <v>1868</v>
      </c>
      <c r="G1067" s="1" t="str">
        <f>SC_enz[[#This Row],[rxn_src]]&amp;"_"&amp;SC_enz[[#This Row],[dir]]</f>
        <v>FACOAL220_en_FWD</v>
      </c>
      <c r="H1067" s="1" t="str">
        <f>_xlfn.XLOOKUP(SC_enz[[#This Row],[name_dir]],RT_gsm[Column3],RT_gsm[Column3],"")</f>
        <v>FACOAL220_en_FWD</v>
      </c>
      <c r="I1067" s="1" t="str">
        <f>_xlfn.XLOOKUP(SC_enz[[#This Row],[name_dir]],sc_gsm[Column3],sc_gsm[Column3],"")</f>
        <v>FACOAL220_en_FWD</v>
      </c>
    </row>
    <row r="1068" spans="1:9" ht="16" x14ac:dyDescent="0.2">
      <c r="A1068" t="s">
        <v>1870</v>
      </c>
      <c r="B1068" t="s">
        <v>3902</v>
      </c>
      <c r="C1068" t="s">
        <v>1866</v>
      </c>
      <c r="D1068" t="s">
        <v>1867</v>
      </c>
      <c r="E1068" t="s">
        <v>12</v>
      </c>
      <c r="F1068" t="s">
        <v>1868</v>
      </c>
      <c r="G1068" s="1" t="str">
        <f>SC_enz[[#This Row],[rxn_src]]&amp;"_"&amp;SC_enz[[#This Row],[dir]]</f>
        <v>FACOAL240_en_FWD</v>
      </c>
      <c r="H1068" s="1" t="str">
        <f>_xlfn.XLOOKUP(SC_enz[[#This Row],[name_dir]],RT_gsm[Column3],RT_gsm[Column3],"")</f>
        <v>FACOAL240_en_FWD</v>
      </c>
      <c r="I1068" s="1" t="str">
        <f>_xlfn.XLOOKUP(SC_enz[[#This Row],[name_dir]],sc_gsm[Column3],sc_gsm[Column3],"")</f>
        <v>FACOAL240_en_FWD</v>
      </c>
    </row>
    <row r="1069" spans="1:9" ht="16" x14ac:dyDescent="0.2">
      <c r="A1069" t="s">
        <v>1871</v>
      </c>
      <c r="B1069" t="s">
        <v>3902</v>
      </c>
      <c r="C1069" t="s">
        <v>1866</v>
      </c>
      <c r="D1069" t="s">
        <v>1867</v>
      </c>
      <c r="E1069" t="s">
        <v>12</v>
      </c>
      <c r="F1069" t="s">
        <v>1868</v>
      </c>
      <c r="G1069" s="1" t="str">
        <f>SC_enz[[#This Row],[rxn_src]]&amp;"_"&amp;SC_enz[[#This Row],[dir]]</f>
        <v>FACOAL260_en_FWD</v>
      </c>
      <c r="H1069" s="1" t="str">
        <f>_xlfn.XLOOKUP(SC_enz[[#This Row],[name_dir]],RT_gsm[Column3],RT_gsm[Column3],"")</f>
        <v>FACOAL260_en_FWD</v>
      </c>
      <c r="I1069" s="1" t="str">
        <f>_xlfn.XLOOKUP(SC_enz[[#This Row],[name_dir]],sc_gsm[Column3],sc_gsm[Column3],"")</f>
        <v>FACOAL260_en_FWD</v>
      </c>
    </row>
    <row r="1070" spans="1:9" ht="16" x14ac:dyDescent="0.2">
      <c r="A1070" t="s">
        <v>1872</v>
      </c>
      <c r="B1070" t="s">
        <v>3902</v>
      </c>
      <c r="C1070" t="s">
        <v>1873</v>
      </c>
      <c r="D1070" t="s">
        <v>1874</v>
      </c>
      <c r="E1070" t="s">
        <v>12</v>
      </c>
      <c r="F1070" t="s">
        <v>1875</v>
      </c>
      <c r="G1070" s="1" t="str">
        <f>SC_enz[[#This Row],[rxn_src]]&amp;"_"&amp;SC_enz[[#This Row],[dir]]</f>
        <v>FACOAL220_l_FWD</v>
      </c>
      <c r="H1070" s="1" t="str">
        <f>_xlfn.XLOOKUP(SC_enz[[#This Row],[name_dir]],RT_gsm[Column3],RT_gsm[Column3],"")</f>
        <v>FACOAL220_l_FWD</v>
      </c>
      <c r="I1070" s="1" t="str">
        <f>_xlfn.XLOOKUP(SC_enz[[#This Row],[name_dir]],sc_gsm[Column3],sc_gsm[Column3],"")</f>
        <v>FACOAL220_l_FWD</v>
      </c>
    </row>
    <row r="1071" spans="1:9" ht="16" x14ac:dyDescent="0.2">
      <c r="A1071" t="s">
        <v>1876</v>
      </c>
      <c r="B1071" t="s">
        <v>3902</v>
      </c>
      <c r="C1071" t="s">
        <v>1873</v>
      </c>
      <c r="D1071" t="s">
        <v>1874</v>
      </c>
      <c r="E1071" t="s">
        <v>12</v>
      </c>
      <c r="F1071" t="s">
        <v>1875</v>
      </c>
      <c r="G1071" s="1" t="str">
        <f>SC_enz[[#This Row],[rxn_src]]&amp;"_"&amp;SC_enz[[#This Row],[dir]]</f>
        <v>FACOAL240_l_FWD</v>
      </c>
      <c r="H1071" s="1" t="str">
        <f>_xlfn.XLOOKUP(SC_enz[[#This Row],[name_dir]],RT_gsm[Column3],RT_gsm[Column3],"")</f>
        <v>FACOAL240_l_FWD</v>
      </c>
      <c r="I1071" s="1" t="str">
        <f>_xlfn.XLOOKUP(SC_enz[[#This Row],[name_dir]],sc_gsm[Column3],sc_gsm[Column3],"")</f>
        <v>FACOAL240_l_FWD</v>
      </c>
    </row>
    <row r="1072" spans="1:9" ht="16" x14ac:dyDescent="0.2">
      <c r="A1072" t="s">
        <v>1877</v>
      </c>
      <c r="B1072" t="s">
        <v>3902</v>
      </c>
      <c r="C1072" t="s">
        <v>1873</v>
      </c>
      <c r="D1072" t="s">
        <v>1874</v>
      </c>
      <c r="E1072" t="s">
        <v>12</v>
      </c>
      <c r="F1072" t="s">
        <v>1875</v>
      </c>
      <c r="G1072" s="1" t="str">
        <f>SC_enz[[#This Row],[rxn_src]]&amp;"_"&amp;SC_enz[[#This Row],[dir]]</f>
        <v>FACOAL260_l_FWD</v>
      </c>
      <c r="H1072" s="1" t="str">
        <f>_xlfn.XLOOKUP(SC_enz[[#This Row],[name_dir]],RT_gsm[Column3],RT_gsm[Column3],"")</f>
        <v>FACOAL260_l_FWD</v>
      </c>
      <c r="I1072" s="1" t="str">
        <f>_xlfn.XLOOKUP(SC_enz[[#This Row],[name_dir]],sc_gsm[Column3],sc_gsm[Column3],"")</f>
        <v>FACOAL260_l_FWD</v>
      </c>
    </row>
    <row r="1073" spans="1:9" ht="16" x14ac:dyDescent="0.2">
      <c r="A1073" t="s">
        <v>1878</v>
      </c>
      <c r="B1073" t="s">
        <v>3902</v>
      </c>
      <c r="C1073" t="s">
        <v>1432</v>
      </c>
      <c r="D1073" t="s">
        <v>1433</v>
      </c>
      <c r="E1073" t="s">
        <v>7</v>
      </c>
      <c r="G1073" s="1" t="str">
        <f>SC_enz[[#This Row],[rxn_src]]&amp;"_"&amp;SC_enz[[#This Row],[dir]]</f>
        <v>FACOAE40_x_FWD</v>
      </c>
      <c r="H1073" s="1" t="str">
        <f>_xlfn.XLOOKUP(SC_enz[[#This Row],[name_dir]],RT_gsm[Column3],RT_gsm[Column3],"")</f>
        <v>FACOAE40_x_FWD</v>
      </c>
      <c r="I1073" s="1" t="str">
        <f>_xlfn.XLOOKUP(SC_enz[[#This Row],[name_dir]],sc_gsm[Column3],sc_gsm[Column3],"")</f>
        <v>FACOAE40_x_FWD</v>
      </c>
    </row>
    <row r="1074" spans="1:9" ht="16" x14ac:dyDescent="0.2">
      <c r="A1074" t="s">
        <v>1879</v>
      </c>
      <c r="B1074" t="s">
        <v>3902</v>
      </c>
      <c r="C1074" t="s">
        <v>1432</v>
      </c>
      <c r="D1074" t="s">
        <v>1433</v>
      </c>
      <c r="E1074" t="s">
        <v>7</v>
      </c>
      <c r="G1074" s="1" t="str">
        <f>SC_enz[[#This Row],[rxn_src]]&amp;"_"&amp;SC_enz[[#This Row],[dir]]</f>
        <v>FACOAE60_x_FWD</v>
      </c>
      <c r="H1074" s="1" t="str">
        <f>_xlfn.XLOOKUP(SC_enz[[#This Row],[name_dir]],RT_gsm[Column3],RT_gsm[Column3],"")</f>
        <v>FACOAE60_x_FWD</v>
      </c>
      <c r="I1074" s="1" t="str">
        <f>_xlfn.XLOOKUP(SC_enz[[#This Row],[name_dir]],sc_gsm[Column3],sc_gsm[Column3],"")</f>
        <v>FACOAE60_x_FWD</v>
      </c>
    </row>
    <row r="1075" spans="1:9" ht="16" x14ac:dyDescent="0.2">
      <c r="A1075" t="s">
        <v>1880</v>
      </c>
      <c r="B1075" t="s">
        <v>3902</v>
      </c>
      <c r="C1075" t="s">
        <v>1432</v>
      </c>
      <c r="D1075" t="s">
        <v>1433</v>
      </c>
      <c r="E1075" t="s">
        <v>7</v>
      </c>
      <c r="G1075" s="1" t="str">
        <f>SC_enz[[#This Row],[rxn_src]]&amp;"_"&amp;SC_enz[[#This Row],[dir]]</f>
        <v>FACOAE161_x_FWD</v>
      </c>
      <c r="H1075" s="1" t="str">
        <f>_xlfn.XLOOKUP(SC_enz[[#This Row],[name_dir]],RT_gsm[Column3],RT_gsm[Column3],"")</f>
        <v>FACOAE161_x_FWD</v>
      </c>
      <c r="I1075" s="1" t="str">
        <f>_xlfn.XLOOKUP(SC_enz[[#This Row],[name_dir]],sc_gsm[Column3],sc_gsm[Column3],"")</f>
        <v>FACOAE161_x_FWD</v>
      </c>
    </row>
    <row r="1076" spans="1:9" ht="16" x14ac:dyDescent="0.2">
      <c r="A1076" t="s">
        <v>1881</v>
      </c>
      <c r="B1076" t="s">
        <v>3902</v>
      </c>
      <c r="C1076" t="s">
        <v>1432</v>
      </c>
      <c r="D1076" t="s">
        <v>1433</v>
      </c>
      <c r="E1076" t="s">
        <v>7</v>
      </c>
      <c r="G1076" s="1" t="str">
        <f>SC_enz[[#This Row],[rxn_src]]&amp;"_"&amp;SC_enz[[#This Row],[dir]]</f>
        <v>FACOAE181_x_FWD</v>
      </c>
      <c r="H1076" s="1" t="str">
        <f>_xlfn.XLOOKUP(SC_enz[[#This Row],[name_dir]],RT_gsm[Column3],RT_gsm[Column3],"")</f>
        <v>FACOAE181_x_FWD</v>
      </c>
      <c r="I1076" s="1" t="str">
        <f>_xlfn.XLOOKUP(SC_enz[[#This Row],[name_dir]],sc_gsm[Column3],sc_gsm[Column3],"")</f>
        <v>FACOAE181_x_FWD</v>
      </c>
    </row>
    <row r="1077" spans="1:9" ht="16" x14ac:dyDescent="0.2">
      <c r="A1077" t="s">
        <v>1882</v>
      </c>
      <c r="B1077" t="s">
        <v>3902</v>
      </c>
      <c r="C1077" t="s">
        <v>258</v>
      </c>
      <c r="D1077" t="s">
        <v>259</v>
      </c>
      <c r="E1077" t="s">
        <v>7</v>
      </c>
      <c r="G1077" s="1" t="str">
        <f>SC_enz[[#This Row],[rxn_src]]&amp;"_"&amp;SC_enz[[#This Row],[dir]]</f>
        <v>ACOAO40_x_FWD</v>
      </c>
      <c r="H1077" s="1" t="str">
        <f>_xlfn.XLOOKUP(SC_enz[[#This Row],[name_dir]],RT_gsm[Column3],RT_gsm[Column3],"")</f>
        <v>ACOAO40_x_FWD</v>
      </c>
      <c r="I1077" s="1" t="str">
        <f>_xlfn.XLOOKUP(SC_enz[[#This Row],[name_dir]],sc_gsm[Column3],sc_gsm[Column3],"")</f>
        <v>ACOAO40_x_FWD</v>
      </c>
    </row>
    <row r="1078" spans="1:9" ht="16" x14ac:dyDescent="0.2">
      <c r="A1078" t="s">
        <v>1883</v>
      </c>
      <c r="B1078" t="s">
        <v>3902</v>
      </c>
      <c r="C1078" t="s">
        <v>258</v>
      </c>
      <c r="D1078" t="s">
        <v>259</v>
      </c>
      <c r="E1078" t="s">
        <v>7</v>
      </c>
      <c r="G1078" s="1" t="str">
        <f>SC_enz[[#This Row],[rxn_src]]&amp;"_"&amp;SC_enz[[#This Row],[dir]]</f>
        <v>ACOAO60_x_FWD</v>
      </c>
      <c r="H1078" s="1" t="str">
        <f>_xlfn.XLOOKUP(SC_enz[[#This Row],[name_dir]],RT_gsm[Column3],RT_gsm[Column3],"")</f>
        <v>ACOAO60_x_FWD</v>
      </c>
      <c r="I1078" s="1" t="str">
        <f>_xlfn.XLOOKUP(SC_enz[[#This Row],[name_dir]],sc_gsm[Column3],sc_gsm[Column3],"")</f>
        <v>ACOAO60_x_FWD</v>
      </c>
    </row>
    <row r="1079" spans="1:9" ht="16" x14ac:dyDescent="0.2">
      <c r="A1079" t="s">
        <v>1884</v>
      </c>
      <c r="B1079" t="s">
        <v>3902</v>
      </c>
      <c r="C1079" t="s">
        <v>258</v>
      </c>
      <c r="D1079" t="s">
        <v>259</v>
      </c>
      <c r="E1079" t="s">
        <v>7</v>
      </c>
      <c r="G1079" s="1" t="str">
        <f>SC_enz[[#This Row],[rxn_src]]&amp;"_"&amp;SC_enz[[#This Row],[dir]]</f>
        <v>ACOAO80_x_FWD</v>
      </c>
      <c r="H1079" s="1" t="str">
        <f>_xlfn.XLOOKUP(SC_enz[[#This Row],[name_dir]],RT_gsm[Column3],RT_gsm[Column3],"")</f>
        <v>ACOAO80_x_FWD</v>
      </c>
      <c r="I1079" s="1" t="str">
        <f>_xlfn.XLOOKUP(SC_enz[[#This Row],[name_dir]],sc_gsm[Column3],sc_gsm[Column3],"")</f>
        <v>ACOAO80_x_FWD</v>
      </c>
    </row>
    <row r="1080" spans="1:9" ht="16" x14ac:dyDescent="0.2">
      <c r="A1080" t="s">
        <v>1885</v>
      </c>
      <c r="B1080" t="s">
        <v>3902</v>
      </c>
      <c r="C1080" t="s">
        <v>258</v>
      </c>
      <c r="D1080" t="s">
        <v>259</v>
      </c>
      <c r="E1080" t="s">
        <v>7</v>
      </c>
      <c r="G1080" s="1" t="str">
        <f>SC_enz[[#This Row],[rxn_src]]&amp;"_"&amp;SC_enz[[#This Row],[dir]]</f>
        <v>ACOAO200_x_FWD</v>
      </c>
      <c r="H1080" s="1" t="str">
        <f>_xlfn.XLOOKUP(SC_enz[[#This Row],[name_dir]],RT_gsm[Column3],RT_gsm[Column3],"")</f>
        <v>ACOAO200_x_FWD</v>
      </c>
      <c r="I1080" s="1" t="str">
        <f>_xlfn.XLOOKUP(SC_enz[[#This Row],[name_dir]],sc_gsm[Column3],sc_gsm[Column3],"")</f>
        <v>ACOAO200_x_FWD</v>
      </c>
    </row>
    <row r="1081" spans="1:9" ht="16" x14ac:dyDescent="0.2">
      <c r="A1081" t="s">
        <v>1886</v>
      </c>
      <c r="B1081" t="s">
        <v>3902</v>
      </c>
      <c r="C1081" t="s">
        <v>258</v>
      </c>
      <c r="D1081" t="s">
        <v>259</v>
      </c>
      <c r="E1081" t="s">
        <v>7</v>
      </c>
      <c r="G1081" s="1" t="str">
        <f>SC_enz[[#This Row],[rxn_src]]&amp;"_"&amp;SC_enz[[#This Row],[dir]]</f>
        <v>ACOAO220_x_FWD</v>
      </c>
      <c r="H1081" s="1" t="str">
        <f>_xlfn.XLOOKUP(SC_enz[[#This Row],[name_dir]],RT_gsm[Column3],RT_gsm[Column3],"")</f>
        <v>ACOAO220_x_FWD</v>
      </c>
      <c r="I1081" s="1" t="str">
        <f>_xlfn.XLOOKUP(SC_enz[[#This Row],[name_dir]],sc_gsm[Column3],sc_gsm[Column3],"")</f>
        <v>ACOAO220_x_FWD</v>
      </c>
    </row>
    <row r="1082" spans="1:9" ht="16" x14ac:dyDescent="0.2">
      <c r="A1082" t="s">
        <v>1887</v>
      </c>
      <c r="B1082" t="s">
        <v>3902</v>
      </c>
      <c r="C1082" t="s">
        <v>258</v>
      </c>
      <c r="D1082" t="s">
        <v>259</v>
      </c>
      <c r="E1082" t="s">
        <v>7</v>
      </c>
      <c r="G1082" s="1" t="str">
        <f>SC_enz[[#This Row],[rxn_src]]&amp;"_"&amp;SC_enz[[#This Row],[dir]]</f>
        <v>ACOAO240_x_FWD</v>
      </c>
      <c r="H1082" s="1" t="str">
        <f>_xlfn.XLOOKUP(SC_enz[[#This Row],[name_dir]],RT_gsm[Column3],RT_gsm[Column3],"")</f>
        <v>ACOAO240_x_FWD</v>
      </c>
      <c r="I1082" s="1" t="str">
        <f>_xlfn.XLOOKUP(SC_enz[[#This Row],[name_dir]],sc_gsm[Column3],sc_gsm[Column3],"")</f>
        <v>ACOAO240_x_FWD</v>
      </c>
    </row>
    <row r="1083" spans="1:9" ht="16" x14ac:dyDescent="0.2">
      <c r="A1083" t="s">
        <v>1888</v>
      </c>
      <c r="B1083" t="s">
        <v>3902</v>
      </c>
      <c r="C1083" t="s">
        <v>258</v>
      </c>
      <c r="D1083" t="s">
        <v>259</v>
      </c>
      <c r="E1083" t="s">
        <v>7</v>
      </c>
      <c r="G1083" s="1" t="str">
        <f>SC_enz[[#This Row],[rxn_src]]&amp;"_"&amp;SC_enz[[#This Row],[dir]]</f>
        <v>ACOAO161b_x_FWD</v>
      </c>
      <c r="H1083" s="1" t="str">
        <f>_xlfn.XLOOKUP(SC_enz[[#This Row],[name_dir]],RT_gsm[Column3],RT_gsm[Column3],"")</f>
        <v>ACOAO161b_x_FWD</v>
      </c>
      <c r="I1083" s="1" t="str">
        <f>_xlfn.XLOOKUP(SC_enz[[#This Row],[name_dir]],sc_gsm[Column3],sc_gsm[Column3],"")</f>
        <v>ACOAO161b_x_FWD</v>
      </c>
    </row>
    <row r="1084" spans="1:9" ht="16" x14ac:dyDescent="0.2">
      <c r="A1084" t="s">
        <v>1889</v>
      </c>
      <c r="B1084" t="s">
        <v>3902</v>
      </c>
      <c r="C1084" t="s">
        <v>258</v>
      </c>
      <c r="D1084" t="s">
        <v>259</v>
      </c>
      <c r="E1084" t="s">
        <v>7</v>
      </c>
      <c r="G1084" s="1" t="str">
        <f>SC_enz[[#This Row],[rxn_src]]&amp;"_"&amp;SC_enz[[#This Row],[dir]]</f>
        <v>ACOAO141b_x_FWD</v>
      </c>
      <c r="H1084" s="1" t="str">
        <f>_xlfn.XLOOKUP(SC_enz[[#This Row],[name_dir]],RT_gsm[Column3],RT_gsm[Column3],"")</f>
        <v>ACOAO141b_x_FWD</v>
      </c>
      <c r="I1084" s="1" t="str">
        <f>_xlfn.XLOOKUP(SC_enz[[#This Row],[name_dir]],sc_gsm[Column3],sc_gsm[Column3],"")</f>
        <v>ACOAO141b_x_FWD</v>
      </c>
    </row>
    <row r="1085" spans="1:9" ht="16" x14ac:dyDescent="0.2">
      <c r="A1085" t="s">
        <v>1890</v>
      </c>
      <c r="B1085" t="s">
        <v>3902</v>
      </c>
      <c r="C1085" t="s">
        <v>258</v>
      </c>
      <c r="D1085" t="s">
        <v>259</v>
      </c>
      <c r="E1085" t="s">
        <v>7</v>
      </c>
      <c r="G1085" s="1" t="str">
        <f>SC_enz[[#This Row],[rxn_src]]&amp;"_"&amp;SC_enz[[#This Row],[dir]]</f>
        <v>ACOAO121a_x_FWD</v>
      </c>
      <c r="H1085" s="1" t="str">
        <f>_xlfn.XLOOKUP(SC_enz[[#This Row],[name_dir]],RT_gsm[Column3],RT_gsm[Column3],"")</f>
        <v>ACOAO121a_x_FWD</v>
      </c>
      <c r="I1085" s="1" t="str">
        <f>_xlfn.XLOOKUP(SC_enz[[#This Row],[name_dir]],sc_gsm[Column3],sc_gsm[Column3],"")</f>
        <v>ACOAO121a_x_FWD</v>
      </c>
    </row>
    <row r="1086" spans="1:9" ht="16" x14ac:dyDescent="0.2">
      <c r="A1086" t="s">
        <v>1891</v>
      </c>
      <c r="B1086" t="s">
        <v>3902</v>
      </c>
      <c r="C1086" t="s">
        <v>258</v>
      </c>
      <c r="D1086" t="s">
        <v>259</v>
      </c>
      <c r="E1086" t="s">
        <v>7</v>
      </c>
      <c r="G1086" s="1" t="str">
        <f>SC_enz[[#This Row],[rxn_src]]&amp;"_"&amp;SC_enz[[#This Row],[dir]]</f>
        <v>ACOAO181a_x_FWD</v>
      </c>
      <c r="H1086" s="1" t="str">
        <f>_xlfn.XLOOKUP(SC_enz[[#This Row],[name_dir]],RT_gsm[Column3],RT_gsm[Column3],"")</f>
        <v>ACOAO181a_x_FWD</v>
      </c>
      <c r="I1086" s="1" t="str">
        <f>_xlfn.XLOOKUP(SC_enz[[#This Row],[name_dir]],sc_gsm[Column3],sc_gsm[Column3],"")</f>
        <v>ACOAO181a_x_FWD</v>
      </c>
    </row>
    <row r="1087" spans="1:9" ht="16" x14ac:dyDescent="0.2">
      <c r="A1087" t="s">
        <v>1892</v>
      </c>
      <c r="B1087" t="s">
        <v>3902</v>
      </c>
      <c r="C1087" t="s">
        <v>258</v>
      </c>
      <c r="D1087" t="s">
        <v>259</v>
      </c>
      <c r="E1087" t="s">
        <v>7</v>
      </c>
      <c r="G1087" s="1" t="str">
        <f>SC_enz[[#This Row],[rxn_src]]&amp;"_"&amp;SC_enz[[#This Row],[dir]]</f>
        <v>ACOAO161a_x_FWD</v>
      </c>
      <c r="H1087" s="1" t="str">
        <f>_xlfn.XLOOKUP(SC_enz[[#This Row],[name_dir]],RT_gsm[Column3],RT_gsm[Column3],"")</f>
        <v>ACOAO161a_x_FWD</v>
      </c>
      <c r="I1087" s="1" t="str">
        <f>_xlfn.XLOOKUP(SC_enz[[#This Row],[name_dir]],sc_gsm[Column3],sc_gsm[Column3],"")</f>
        <v>ACOAO161a_x_FWD</v>
      </c>
    </row>
    <row r="1088" spans="1:9" ht="16" x14ac:dyDescent="0.2">
      <c r="A1088" t="s">
        <v>1893</v>
      </c>
      <c r="B1088" t="s">
        <v>3902</v>
      </c>
      <c r="C1088" t="s">
        <v>258</v>
      </c>
      <c r="D1088" t="s">
        <v>259</v>
      </c>
      <c r="E1088" t="s">
        <v>7</v>
      </c>
      <c r="G1088" s="1" t="str">
        <f>SC_enz[[#This Row],[rxn_src]]&amp;"_"&amp;SC_enz[[#This Row],[dir]]</f>
        <v>ACOAO141a_x_FWD</v>
      </c>
      <c r="H1088" s="1" t="str">
        <f>_xlfn.XLOOKUP(SC_enz[[#This Row],[name_dir]],RT_gsm[Column3],RT_gsm[Column3],"")</f>
        <v>ACOAO141a_x_FWD</v>
      </c>
      <c r="I1088" s="1" t="str">
        <f>_xlfn.XLOOKUP(SC_enz[[#This Row],[name_dir]],sc_gsm[Column3],sc_gsm[Column3],"")</f>
        <v>ACOAO141a_x_FWD</v>
      </c>
    </row>
    <row r="1089" spans="1:9" ht="16" x14ac:dyDescent="0.2">
      <c r="A1089" t="s">
        <v>1894</v>
      </c>
      <c r="B1089" t="s">
        <v>3902</v>
      </c>
      <c r="C1089" t="s">
        <v>105</v>
      </c>
      <c r="D1089" t="s">
        <v>106</v>
      </c>
      <c r="E1089" t="s">
        <v>7</v>
      </c>
      <c r="G1089" s="1" t="str">
        <f>SC_enz[[#This Row],[rxn_src]]&amp;"_"&amp;SC_enz[[#This Row],[dir]]</f>
        <v>ECOAH100_x_FWD</v>
      </c>
      <c r="H1089" s="1" t="str">
        <f>_xlfn.XLOOKUP(SC_enz[[#This Row],[name_dir]],RT_gsm[Column3],RT_gsm[Column3],"")</f>
        <v>ECOAH100_x_FWD</v>
      </c>
      <c r="I1089" s="1" t="str">
        <f>_xlfn.XLOOKUP(SC_enz[[#This Row],[name_dir]],sc_gsm[Column3],sc_gsm[Column3],"")</f>
        <v>ECOAH100_x_FWD</v>
      </c>
    </row>
    <row r="1090" spans="1:9" ht="16" x14ac:dyDescent="0.2">
      <c r="A1090" t="s">
        <v>1895</v>
      </c>
      <c r="B1090" t="s">
        <v>3902</v>
      </c>
      <c r="C1090" t="s">
        <v>105</v>
      </c>
      <c r="D1090" t="s">
        <v>106</v>
      </c>
      <c r="E1090" t="s">
        <v>7</v>
      </c>
      <c r="G1090" s="1" t="str">
        <f>SC_enz[[#This Row],[rxn_src]]&amp;"_"&amp;SC_enz[[#This Row],[dir]]</f>
        <v>ECOAH120_x_FWD</v>
      </c>
      <c r="H1090" s="1" t="str">
        <f>_xlfn.XLOOKUP(SC_enz[[#This Row],[name_dir]],RT_gsm[Column3],RT_gsm[Column3],"")</f>
        <v>ECOAH120_x_FWD</v>
      </c>
      <c r="I1090" s="1" t="str">
        <f>_xlfn.XLOOKUP(SC_enz[[#This Row],[name_dir]],sc_gsm[Column3],sc_gsm[Column3],"")</f>
        <v>ECOAH120_x_FWD</v>
      </c>
    </row>
    <row r="1091" spans="1:9" ht="16" x14ac:dyDescent="0.2">
      <c r="A1091" t="s">
        <v>1896</v>
      </c>
      <c r="B1091" t="s">
        <v>3902</v>
      </c>
      <c r="C1091" t="s">
        <v>105</v>
      </c>
      <c r="D1091" t="s">
        <v>106</v>
      </c>
      <c r="E1091" t="s">
        <v>7</v>
      </c>
      <c r="G1091" s="1" t="str">
        <f>SC_enz[[#This Row],[rxn_src]]&amp;"_"&amp;SC_enz[[#This Row],[dir]]</f>
        <v>ECOAH140_x_FWD</v>
      </c>
      <c r="H1091" s="1" t="str">
        <f>_xlfn.XLOOKUP(SC_enz[[#This Row],[name_dir]],RT_gsm[Column3],RT_gsm[Column3],"")</f>
        <v>ECOAH140_x_FWD</v>
      </c>
      <c r="I1091" s="1" t="str">
        <f>_xlfn.XLOOKUP(SC_enz[[#This Row],[name_dir]],sc_gsm[Column3],sc_gsm[Column3],"")</f>
        <v>ECOAH140_x_FWD</v>
      </c>
    </row>
    <row r="1092" spans="1:9" ht="16" x14ac:dyDescent="0.2">
      <c r="A1092" t="s">
        <v>1897</v>
      </c>
      <c r="B1092" t="s">
        <v>3902</v>
      </c>
      <c r="C1092" t="s">
        <v>105</v>
      </c>
      <c r="D1092" t="s">
        <v>106</v>
      </c>
      <c r="E1092" t="s">
        <v>7</v>
      </c>
      <c r="G1092" s="1" t="str">
        <f>SC_enz[[#This Row],[rxn_src]]&amp;"_"&amp;SC_enz[[#This Row],[dir]]</f>
        <v>ECOAH160_x_FWD</v>
      </c>
      <c r="H1092" s="1" t="str">
        <f>_xlfn.XLOOKUP(SC_enz[[#This Row],[name_dir]],RT_gsm[Column3],RT_gsm[Column3],"")</f>
        <v>ECOAH160_x_FWD</v>
      </c>
      <c r="I1092" s="1" t="str">
        <f>_xlfn.XLOOKUP(SC_enz[[#This Row],[name_dir]],sc_gsm[Column3],sc_gsm[Column3],"")</f>
        <v>ECOAH160_x_FWD</v>
      </c>
    </row>
    <row r="1093" spans="1:9" ht="16" x14ac:dyDescent="0.2">
      <c r="A1093" t="s">
        <v>1898</v>
      </c>
      <c r="B1093" t="s">
        <v>3902</v>
      </c>
      <c r="C1093" t="s">
        <v>105</v>
      </c>
      <c r="D1093" t="s">
        <v>106</v>
      </c>
      <c r="E1093" t="s">
        <v>7</v>
      </c>
      <c r="G1093" s="1" t="str">
        <f>SC_enz[[#This Row],[rxn_src]]&amp;"_"&amp;SC_enz[[#This Row],[dir]]</f>
        <v>ECOAH180_x_FWD</v>
      </c>
      <c r="H1093" s="1" t="str">
        <f>_xlfn.XLOOKUP(SC_enz[[#This Row],[name_dir]],RT_gsm[Column3],RT_gsm[Column3],"")</f>
        <v>ECOAH180_x_FWD</v>
      </c>
      <c r="I1093" s="1" t="str">
        <f>_xlfn.XLOOKUP(SC_enz[[#This Row],[name_dir]],sc_gsm[Column3],sc_gsm[Column3],"")</f>
        <v>ECOAH180_x_FWD</v>
      </c>
    </row>
    <row r="1094" spans="1:9" ht="16" x14ac:dyDescent="0.2">
      <c r="A1094" t="s">
        <v>1899</v>
      </c>
      <c r="B1094" t="s">
        <v>3902</v>
      </c>
      <c r="C1094" t="s">
        <v>105</v>
      </c>
      <c r="D1094" t="s">
        <v>106</v>
      </c>
      <c r="E1094" t="s">
        <v>7</v>
      </c>
      <c r="G1094" s="1" t="str">
        <f>SC_enz[[#This Row],[rxn_src]]&amp;"_"&amp;SC_enz[[#This Row],[dir]]</f>
        <v>ECOAH260_x_FWD</v>
      </c>
      <c r="H1094" s="1" t="str">
        <f>_xlfn.XLOOKUP(SC_enz[[#This Row],[name_dir]],RT_gsm[Column3],RT_gsm[Column3],"")</f>
        <v>ECOAH260_x_FWD</v>
      </c>
      <c r="I1094" s="1" t="str">
        <f>_xlfn.XLOOKUP(SC_enz[[#This Row],[name_dir]],sc_gsm[Column3],sc_gsm[Column3],"")</f>
        <v>ECOAH260_x_FWD</v>
      </c>
    </row>
    <row r="1095" spans="1:9" ht="16" x14ac:dyDescent="0.2">
      <c r="A1095" t="s">
        <v>1900</v>
      </c>
      <c r="B1095" t="s">
        <v>3902</v>
      </c>
      <c r="C1095" t="s">
        <v>105</v>
      </c>
      <c r="D1095" t="s">
        <v>106</v>
      </c>
      <c r="E1095" t="s">
        <v>7</v>
      </c>
      <c r="G1095" s="1" t="str">
        <f>SC_enz[[#This Row],[rxn_src]]&amp;"_"&amp;SC_enz[[#This Row],[dir]]</f>
        <v>ECOAH40_x_FWD</v>
      </c>
      <c r="H1095" s="1" t="str">
        <f>_xlfn.XLOOKUP(SC_enz[[#This Row],[name_dir]],RT_gsm[Column3],RT_gsm[Column3],"")</f>
        <v>ECOAH40_x_FWD</v>
      </c>
      <c r="I1095" s="1" t="str">
        <f>_xlfn.XLOOKUP(SC_enz[[#This Row],[name_dir]],sc_gsm[Column3],sc_gsm[Column3],"")</f>
        <v>ECOAH40_x_FWD</v>
      </c>
    </row>
    <row r="1096" spans="1:9" ht="16" x14ac:dyDescent="0.2">
      <c r="A1096" t="s">
        <v>1901</v>
      </c>
      <c r="B1096" t="s">
        <v>3902</v>
      </c>
      <c r="C1096" t="s">
        <v>105</v>
      </c>
      <c r="D1096" t="s">
        <v>106</v>
      </c>
      <c r="E1096" t="s">
        <v>7</v>
      </c>
      <c r="G1096" s="1" t="str">
        <f>SC_enz[[#This Row],[rxn_src]]&amp;"_"&amp;SC_enz[[#This Row],[dir]]</f>
        <v>ECOAH60_x_FWD</v>
      </c>
      <c r="H1096" s="1" t="str">
        <f>_xlfn.XLOOKUP(SC_enz[[#This Row],[name_dir]],RT_gsm[Column3],RT_gsm[Column3],"")</f>
        <v>ECOAH60_x_FWD</v>
      </c>
      <c r="I1096" s="1" t="str">
        <f>_xlfn.XLOOKUP(SC_enz[[#This Row],[name_dir]],sc_gsm[Column3],sc_gsm[Column3],"")</f>
        <v>ECOAH60_x_FWD</v>
      </c>
    </row>
    <row r="1097" spans="1:9" ht="16" x14ac:dyDescent="0.2">
      <c r="A1097" t="s">
        <v>1902</v>
      </c>
      <c r="B1097" t="s">
        <v>3902</v>
      </c>
      <c r="C1097" t="s">
        <v>105</v>
      </c>
      <c r="D1097" t="s">
        <v>106</v>
      </c>
      <c r="E1097" t="s">
        <v>7</v>
      </c>
      <c r="G1097" s="1" t="str">
        <f>SC_enz[[#This Row],[rxn_src]]&amp;"_"&amp;SC_enz[[#This Row],[dir]]</f>
        <v>ECOAH80_x_FWD</v>
      </c>
      <c r="H1097" s="1" t="str">
        <f>_xlfn.XLOOKUP(SC_enz[[#This Row],[name_dir]],RT_gsm[Column3],RT_gsm[Column3],"")</f>
        <v>ECOAH80_x_FWD</v>
      </c>
      <c r="I1097" s="1" t="str">
        <f>_xlfn.XLOOKUP(SC_enz[[#This Row],[name_dir]],sc_gsm[Column3],sc_gsm[Column3],"")</f>
        <v>ECOAH80_x_FWD</v>
      </c>
    </row>
    <row r="1098" spans="1:9" ht="16" x14ac:dyDescent="0.2">
      <c r="A1098" t="s">
        <v>1903</v>
      </c>
      <c r="B1098" t="s">
        <v>3902</v>
      </c>
      <c r="C1098" t="s">
        <v>105</v>
      </c>
      <c r="D1098" t="s">
        <v>106</v>
      </c>
      <c r="E1098" t="s">
        <v>7</v>
      </c>
      <c r="G1098" s="1" t="str">
        <f>SC_enz[[#This Row],[rxn_src]]&amp;"_"&amp;SC_enz[[#This Row],[dir]]</f>
        <v>ECOAH200_x_FWD</v>
      </c>
      <c r="H1098" s="1" t="str">
        <f>_xlfn.XLOOKUP(SC_enz[[#This Row],[name_dir]],RT_gsm[Column3],RT_gsm[Column3],"")</f>
        <v>ECOAH200_x_FWD</v>
      </c>
      <c r="I1098" s="1" t="str">
        <f>_xlfn.XLOOKUP(SC_enz[[#This Row],[name_dir]],sc_gsm[Column3],sc_gsm[Column3],"")</f>
        <v>ECOAH200_x_FWD</v>
      </c>
    </row>
    <row r="1099" spans="1:9" ht="16" x14ac:dyDescent="0.2">
      <c r="A1099" t="s">
        <v>1904</v>
      </c>
      <c r="B1099" t="s">
        <v>3902</v>
      </c>
      <c r="C1099" t="s">
        <v>105</v>
      </c>
      <c r="D1099" t="s">
        <v>106</v>
      </c>
      <c r="E1099" t="s">
        <v>7</v>
      </c>
      <c r="G1099" s="1" t="str">
        <f>SC_enz[[#This Row],[rxn_src]]&amp;"_"&amp;SC_enz[[#This Row],[dir]]</f>
        <v>ECOAH220_x_FWD</v>
      </c>
      <c r="H1099" s="1" t="str">
        <f>_xlfn.XLOOKUP(SC_enz[[#This Row],[name_dir]],RT_gsm[Column3],RT_gsm[Column3],"")</f>
        <v>ECOAH220_x_FWD</v>
      </c>
      <c r="I1099" s="1" t="str">
        <f>_xlfn.XLOOKUP(SC_enz[[#This Row],[name_dir]],sc_gsm[Column3],sc_gsm[Column3],"")</f>
        <v>ECOAH220_x_FWD</v>
      </c>
    </row>
    <row r="1100" spans="1:9" ht="16" x14ac:dyDescent="0.2">
      <c r="A1100" t="s">
        <v>1905</v>
      </c>
      <c r="B1100" t="s">
        <v>3902</v>
      </c>
      <c r="C1100" t="s">
        <v>105</v>
      </c>
      <c r="D1100" t="s">
        <v>106</v>
      </c>
      <c r="E1100" t="s">
        <v>7</v>
      </c>
      <c r="G1100" s="1" t="str">
        <f>SC_enz[[#This Row],[rxn_src]]&amp;"_"&amp;SC_enz[[#This Row],[dir]]</f>
        <v>ECOAH240_x_FWD</v>
      </c>
      <c r="H1100" s="1" t="str">
        <f>_xlfn.XLOOKUP(SC_enz[[#This Row],[name_dir]],RT_gsm[Column3],RT_gsm[Column3],"")</f>
        <v>ECOAH240_x_FWD</v>
      </c>
      <c r="I1100" s="1" t="str">
        <f>_xlfn.XLOOKUP(SC_enz[[#This Row],[name_dir]],sc_gsm[Column3],sc_gsm[Column3],"")</f>
        <v>ECOAH240_x_FWD</v>
      </c>
    </row>
    <row r="1101" spans="1:9" ht="16" x14ac:dyDescent="0.2">
      <c r="A1101" t="s">
        <v>1906</v>
      </c>
      <c r="B1101" t="s">
        <v>3902</v>
      </c>
      <c r="C1101" t="s">
        <v>105</v>
      </c>
      <c r="D1101" t="s">
        <v>106</v>
      </c>
      <c r="E1101" t="s">
        <v>7</v>
      </c>
      <c r="G1101" s="1" t="str">
        <f>SC_enz[[#This Row],[rxn_src]]&amp;"_"&amp;SC_enz[[#This Row],[dir]]</f>
        <v>ECOAH161b_x_FWD</v>
      </c>
      <c r="H1101" s="1" t="str">
        <f>_xlfn.XLOOKUP(SC_enz[[#This Row],[name_dir]],RT_gsm[Column3],RT_gsm[Column3],"")</f>
        <v>ECOAH161b_x_FWD</v>
      </c>
      <c r="I1101" s="1" t="str">
        <f>_xlfn.XLOOKUP(SC_enz[[#This Row],[name_dir]],sc_gsm[Column3],sc_gsm[Column3],"")</f>
        <v>ECOAH161b_x_FWD</v>
      </c>
    </row>
    <row r="1102" spans="1:9" ht="16" x14ac:dyDescent="0.2">
      <c r="A1102" t="s">
        <v>1907</v>
      </c>
      <c r="B1102" t="s">
        <v>3902</v>
      </c>
      <c r="C1102" t="s">
        <v>105</v>
      </c>
      <c r="D1102" t="s">
        <v>106</v>
      </c>
      <c r="E1102" t="s">
        <v>7</v>
      </c>
      <c r="G1102" s="1" t="str">
        <f>SC_enz[[#This Row],[rxn_src]]&amp;"_"&amp;SC_enz[[#This Row],[dir]]</f>
        <v>ECOAH141b_x_FWD</v>
      </c>
      <c r="H1102" s="1" t="str">
        <f>_xlfn.XLOOKUP(SC_enz[[#This Row],[name_dir]],RT_gsm[Column3],RT_gsm[Column3],"")</f>
        <v>ECOAH141b_x_FWD</v>
      </c>
      <c r="I1102" s="1" t="str">
        <f>_xlfn.XLOOKUP(SC_enz[[#This Row],[name_dir]],sc_gsm[Column3],sc_gsm[Column3],"")</f>
        <v>ECOAH141b_x_FWD</v>
      </c>
    </row>
    <row r="1103" spans="1:9" ht="16" x14ac:dyDescent="0.2">
      <c r="A1103" t="s">
        <v>1908</v>
      </c>
      <c r="B1103" t="s">
        <v>3902</v>
      </c>
      <c r="C1103" t="s">
        <v>105</v>
      </c>
      <c r="D1103" t="s">
        <v>106</v>
      </c>
      <c r="E1103" t="s">
        <v>7</v>
      </c>
      <c r="G1103" s="1" t="str">
        <f>SC_enz[[#This Row],[rxn_src]]&amp;"_"&amp;SC_enz[[#This Row],[dir]]</f>
        <v>ECOAH121a_x_FWD</v>
      </c>
      <c r="H1103" s="1" t="str">
        <f>_xlfn.XLOOKUP(SC_enz[[#This Row],[name_dir]],RT_gsm[Column3],RT_gsm[Column3],"")</f>
        <v>ECOAH121a_x_FWD</v>
      </c>
      <c r="I1103" s="1" t="str">
        <f>_xlfn.XLOOKUP(SC_enz[[#This Row],[name_dir]],sc_gsm[Column3],sc_gsm[Column3],"")</f>
        <v>ECOAH121a_x_FWD</v>
      </c>
    </row>
    <row r="1104" spans="1:9" ht="16" x14ac:dyDescent="0.2">
      <c r="A1104" t="s">
        <v>1909</v>
      </c>
      <c r="B1104" t="s">
        <v>3902</v>
      </c>
      <c r="C1104" t="s">
        <v>105</v>
      </c>
      <c r="D1104" t="s">
        <v>106</v>
      </c>
      <c r="E1104" t="s">
        <v>7</v>
      </c>
      <c r="G1104" s="1" t="str">
        <f>SC_enz[[#This Row],[rxn_src]]&amp;"_"&amp;SC_enz[[#This Row],[dir]]</f>
        <v>ECOAH181a_x_FWD</v>
      </c>
      <c r="H1104" s="1" t="str">
        <f>_xlfn.XLOOKUP(SC_enz[[#This Row],[name_dir]],RT_gsm[Column3],RT_gsm[Column3],"")</f>
        <v>ECOAH181a_x_FWD</v>
      </c>
      <c r="I1104" s="1" t="str">
        <f>_xlfn.XLOOKUP(SC_enz[[#This Row],[name_dir]],sc_gsm[Column3],sc_gsm[Column3],"")</f>
        <v>ECOAH181a_x_FWD</v>
      </c>
    </row>
    <row r="1105" spans="1:9" ht="16" x14ac:dyDescent="0.2">
      <c r="A1105" t="s">
        <v>1910</v>
      </c>
      <c r="B1105" t="s">
        <v>3902</v>
      </c>
      <c r="C1105" t="s">
        <v>105</v>
      </c>
      <c r="D1105" t="s">
        <v>106</v>
      </c>
      <c r="E1105" t="s">
        <v>7</v>
      </c>
      <c r="G1105" s="1" t="str">
        <f>SC_enz[[#This Row],[rxn_src]]&amp;"_"&amp;SC_enz[[#This Row],[dir]]</f>
        <v>ECOAH161c_x_FWD</v>
      </c>
      <c r="H1105" s="1" t="str">
        <f>_xlfn.XLOOKUP(SC_enz[[#This Row],[name_dir]],RT_gsm[Column3],RT_gsm[Column3],"")</f>
        <v>ECOAH161c_x_FWD</v>
      </c>
      <c r="I1105" s="1" t="str">
        <f>_xlfn.XLOOKUP(SC_enz[[#This Row],[name_dir]],sc_gsm[Column3],sc_gsm[Column3],"")</f>
        <v>ECOAH161c_x_FWD</v>
      </c>
    </row>
    <row r="1106" spans="1:9" ht="16" x14ac:dyDescent="0.2">
      <c r="A1106" t="s">
        <v>1911</v>
      </c>
      <c r="B1106" t="s">
        <v>3902</v>
      </c>
      <c r="C1106" t="s">
        <v>105</v>
      </c>
      <c r="D1106" t="s">
        <v>106</v>
      </c>
      <c r="E1106" t="s">
        <v>7</v>
      </c>
      <c r="G1106" s="1" t="str">
        <f>SC_enz[[#This Row],[rxn_src]]&amp;"_"&amp;SC_enz[[#This Row],[dir]]</f>
        <v>ECOAH141c_x_FWD</v>
      </c>
      <c r="H1106" s="1" t="str">
        <f>_xlfn.XLOOKUP(SC_enz[[#This Row],[name_dir]],RT_gsm[Column3],RT_gsm[Column3],"")</f>
        <v>ECOAH141c_x_FWD</v>
      </c>
      <c r="I1106" s="1" t="str">
        <f>_xlfn.XLOOKUP(SC_enz[[#This Row],[name_dir]],sc_gsm[Column3],sc_gsm[Column3],"")</f>
        <v>ECOAH141c_x_FWD</v>
      </c>
    </row>
    <row r="1107" spans="1:9" ht="16" x14ac:dyDescent="0.2">
      <c r="A1107" t="s">
        <v>1912</v>
      </c>
      <c r="B1107" t="s">
        <v>3902</v>
      </c>
      <c r="C1107" t="s">
        <v>105</v>
      </c>
      <c r="D1107" t="s">
        <v>106</v>
      </c>
      <c r="E1107" t="s">
        <v>7</v>
      </c>
      <c r="G1107" s="1" t="str">
        <f>SC_enz[[#This Row],[rxn_src]]&amp;"_"&amp;SC_enz[[#This Row],[dir]]</f>
        <v>HACD100i_x_FWD</v>
      </c>
      <c r="H1107" s="1" t="str">
        <f>_xlfn.XLOOKUP(SC_enz[[#This Row],[name_dir]],RT_gsm[Column3],RT_gsm[Column3],"")</f>
        <v>HACD100i_x_FWD</v>
      </c>
      <c r="I1107" s="1" t="str">
        <f>_xlfn.XLOOKUP(SC_enz[[#This Row],[name_dir]],sc_gsm[Column3],sc_gsm[Column3],"")</f>
        <v>HACD100i_x_FWD</v>
      </c>
    </row>
    <row r="1108" spans="1:9" ht="16" x14ac:dyDescent="0.2">
      <c r="A1108" t="s">
        <v>1913</v>
      </c>
      <c r="B1108" t="s">
        <v>3902</v>
      </c>
      <c r="C1108" t="s">
        <v>105</v>
      </c>
      <c r="D1108" t="s">
        <v>106</v>
      </c>
      <c r="E1108" t="s">
        <v>7</v>
      </c>
      <c r="G1108" s="1" t="str">
        <f>SC_enz[[#This Row],[rxn_src]]&amp;"_"&amp;SC_enz[[#This Row],[dir]]</f>
        <v>HACD120i_x_FWD</v>
      </c>
      <c r="H1108" s="1" t="str">
        <f>_xlfn.XLOOKUP(SC_enz[[#This Row],[name_dir]],RT_gsm[Column3],RT_gsm[Column3],"")</f>
        <v>HACD120i_x_FWD</v>
      </c>
      <c r="I1108" s="1" t="str">
        <f>_xlfn.XLOOKUP(SC_enz[[#This Row],[name_dir]],sc_gsm[Column3],sc_gsm[Column3],"")</f>
        <v>HACD120i_x_FWD</v>
      </c>
    </row>
    <row r="1109" spans="1:9" ht="16" x14ac:dyDescent="0.2">
      <c r="A1109" t="s">
        <v>1914</v>
      </c>
      <c r="B1109" t="s">
        <v>3902</v>
      </c>
      <c r="C1109" t="s">
        <v>105</v>
      </c>
      <c r="D1109" t="s">
        <v>106</v>
      </c>
      <c r="E1109" t="s">
        <v>7</v>
      </c>
      <c r="G1109" s="1" t="str">
        <f>SC_enz[[#This Row],[rxn_src]]&amp;"_"&amp;SC_enz[[#This Row],[dir]]</f>
        <v>HACD160i_x_FWD</v>
      </c>
      <c r="H1109" s="1" t="str">
        <f>_xlfn.XLOOKUP(SC_enz[[#This Row],[name_dir]],RT_gsm[Column3],RT_gsm[Column3],"")</f>
        <v>HACD160i_x_FWD</v>
      </c>
      <c r="I1109" s="1" t="str">
        <f>_xlfn.XLOOKUP(SC_enz[[#This Row],[name_dir]],sc_gsm[Column3],sc_gsm[Column3],"")</f>
        <v>HACD160i_x_FWD</v>
      </c>
    </row>
    <row r="1110" spans="1:9" ht="16" x14ac:dyDescent="0.2">
      <c r="A1110" t="s">
        <v>1915</v>
      </c>
      <c r="B1110" t="s">
        <v>3902</v>
      </c>
      <c r="C1110" t="s">
        <v>105</v>
      </c>
      <c r="D1110" t="s">
        <v>106</v>
      </c>
      <c r="E1110" t="s">
        <v>7</v>
      </c>
      <c r="G1110" s="1" t="str">
        <f>SC_enz[[#This Row],[rxn_src]]&amp;"_"&amp;SC_enz[[#This Row],[dir]]</f>
        <v>HACD180i_x_FWD</v>
      </c>
      <c r="H1110" s="1" t="str">
        <f>_xlfn.XLOOKUP(SC_enz[[#This Row],[name_dir]],RT_gsm[Column3],RT_gsm[Column3],"")</f>
        <v>HACD180i_x_FWD</v>
      </c>
      <c r="I1110" s="1" t="str">
        <f>_xlfn.XLOOKUP(SC_enz[[#This Row],[name_dir]],sc_gsm[Column3],sc_gsm[Column3],"")</f>
        <v>HACD180i_x_FWD</v>
      </c>
    </row>
    <row r="1111" spans="1:9" ht="16" x14ac:dyDescent="0.2">
      <c r="A1111" t="s">
        <v>1916</v>
      </c>
      <c r="B1111" t="s">
        <v>3902</v>
      </c>
      <c r="C1111" t="s">
        <v>105</v>
      </c>
      <c r="D1111" t="s">
        <v>106</v>
      </c>
      <c r="E1111" t="s">
        <v>7</v>
      </c>
      <c r="G1111" s="1" t="str">
        <f>SC_enz[[#This Row],[rxn_src]]&amp;"_"&amp;SC_enz[[#This Row],[dir]]</f>
        <v>HACD260i_x_FWD</v>
      </c>
      <c r="H1111" s="1" t="str">
        <f>_xlfn.XLOOKUP(SC_enz[[#This Row],[name_dir]],RT_gsm[Column3],RT_gsm[Column3],"")</f>
        <v>HACD260i_x_FWD</v>
      </c>
      <c r="I1111" s="1" t="str">
        <f>_xlfn.XLOOKUP(SC_enz[[#This Row],[name_dir]],sc_gsm[Column3],sc_gsm[Column3],"")</f>
        <v>HACD260i_x_FWD</v>
      </c>
    </row>
    <row r="1112" spans="1:9" ht="16" x14ac:dyDescent="0.2">
      <c r="A1112" t="s">
        <v>1917</v>
      </c>
      <c r="B1112" t="s">
        <v>3902</v>
      </c>
      <c r="C1112" t="s">
        <v>105</v>
      </c>
      <c r="D1112" t="s">
        <v>106</v>
      </c>
      <c r="E1112" t="s">
        <v>7</v>
      </c>
      <c r="G1112" s="1" t="str">
        <f>SC_enz[[#This Row],[rxn_src]]&amp;"_"&amp;SC_enz[[#This Row],[dir]]</f>
        <v>HACD40i_x_FWD</v>
      </c>
      <c r="H1112" s="1" t="str">
        <f>_xlfn.XLOOKUP(SC_enz[[#This Row],[name_dir]],RT_gsm[Column3],RT_gsm[Column3],"")</f>
        <v>HACD40i_x_FWD</v>
      </c>
      <c r="I1112" s="1" t="str">
        <f>_xlfn.XLOOKUP(SC_enz[[#This Row],[name_dir]],sc_gsm[Column3],sc_gsm[Column3],"")</f>
        <v>HACD40i_x_FWD</v>
      </c>
    </row>
    <row r="1113" spans="1:9" ht="16" x14ac:dyDescent="0.2">
      <c r="A1113" t="s">
        <v>1918</v>
      </c>
      <c r="B1113" t="s">
        <v>3902</v>
      </c>
      <c r="C1113" t="s">
        <v>105</v>
      </c>
      <c r="D1113" t="s">
        <v>106</v>
      </c>
      <c r="E1113" t="s">
        <v>7</v>
      </c>
      <c r="G1113" s="1" t="str">
        <f>SC_enz[[#This Row],[rxn_src]]&amp;"_"&amp;SC_enz[[#This Row],[dir]]</f>
        <v>HACD60i_x_FWD</v>
      </c>
      <c r="H1113" s="1" t="str">
        <f>_xlfn.XLOOKUP(SC_enz[[#This Row],[name_dir]],RT_gsm[Column3],RT_gsm[Column3],"")</f>
        <v>HACD60i_x_FWD</v>
      </c>
      <c r="I1113" s="1" t="str">
        <f>_xlfn.XLOOKUP(SC_enz[[#This Row],[name_dir]],sc_gsm[Column3],sc_gsm[Column3],"")</f>
        <v>HACD60i_x_FWD</v>
      </c>
    </row>
    <row r="1114" spans="1:9" ht="16" x14ac:dyDescent="0.2">
      <c r="A1114" t="s">
        <v>1919</v>
      </c>
      <c r="B1114" t="s">
        <v>3902</v>
      </c>
      <c r="C1114" t="s">
        <v>105</v>
      </c>
      <c r="D1114" t="s">
        <v>106</v>
      </c>
      <c r="E1114" t="s">
        <v>7</v>
      </c>
      <c r="G1114" s="1" t="str">
        <f>SC_enz[[#This Row],[rxn_src]]&amp;"_"&amp;SC_enz[[#This Row],[dir]]</f>
        <v>HACD80i_x_FWD</v>
      </c>
      <c r="H1114" s="1" t="str">
        <f>_xlfn.XLOOKUP(SC_enz[[#This Row],[name_dir]],RT_gsm[Column3],RT_gsm[Column3],"")</f>
        <v>HACD80i_x_FWD</v>
      </c>
      <c r="I1114" s="1" t="str">
        <f>_xlfn.XLOOKUP(SC_enz[[#This Row],[name_dir]],sc_gsm[Column3],sc_gsm[Column3],"")</f>
        <v>HACD80i_x_FWD</v>
      </c>
    </row>
    <row r="1115" spans="1:9" ht="16" x14ac:dyDescent="0.2">
      <c r="A1115" t="s">
        <v>1920</v>
      </c>
      <c r="B1115" t="s">
        <v>3902</v>
      </c>
      <c r="C1115" t="s">
        <v>105</v>
      </c>
      <c r="D1115" t="s">
        <v>106</v>
      </c>
      <c r="E1115" t="s">
        <v>7</v>
      </c>
      <c r="G1115" s="1" t="str">
        <f>SC_enz[[#This Row],[rxn_src]]&amp;"_"&amp;SC_enz[[#This Row],[dir]]</f>
        <v>HACD200i_x_FWD</v>
      </c>
      <c r="H1115" s="1" t="str">
        <f>_xlfn.XLOOKUP(SC_enz[[#This Row],[name_dir]],RT_gsm[Column3],RT_gsm[Column3],"")</f>
        <v>HACD200i_x_FWD</v>
      </c>
      <c r="I1115" s="1" t="str">
        <f>_xlfn.XLOOKUP(SC_enz[[#This Row],[name_dir]],sc_gsm[Column3],sc_gsm[Column3],"")</f>
        <v>HACD200i_x_FWD</v>
      </c>
    </row>
    <row r="1116" spans="1:9" ht="16" x14ac:dyDescent="0.2">
      <c r="A1116" t="s">
        <v>1921</v>
      </c>
      <c r="B1116" t="s">
        <v>3902</v>
      </c>
      <c r="C1116" t="s">
        <v>105</v>
      </c>
      <c r="D1116" t="s">
        <v>106</v>
      </c>
      <c r="E1116" t="s">
        <v>7</v>
      </c>
      <c r="G1116" s="1" t="str">
        <f>SC_enz[[#This Row],[rxn_src]]&amp;"_"&amp;SC_enz[[#This Row],[dir]]</f>
        <v>HACD220i_x_FWD</v>
      </c>
      <c r="H1116" s="1" t="str">
        <f>_xlfn.XLOOKUP(SC_enz[[#This Row],[name_dir]],RT_gsm[Column3],RT_gsm[Column3],"")</f>
        <v>HACD220i_x_FWD</v>
      </c>
      <c r="I1116" s="1" t="str">
        <f>_xlfn.XLOOKUP(SC_enz[[#This Row],[name_dir]],sc_gsm[Column3],sc_gsm[Column3],"")</f>
        <v>HACD220i_x_FWD</v>
      </c>
    </row>
    <row r="1117" spans="1:9" ht="16" x14ac:dyDescent="0.2">
      <c r="A1117" t="s">
        <v>1922</v>
      </c>
      <c r="B1117" t="s">
        <v>3902</v>
      </c>
      <c r="C1117" t="s">
        <v>105</v>
      </c>
      <c r="D1117" t="s">
        <v>106</v>
      </c>
      <c r="E1117" t="s">
        <v>7</v>
      </c>
      <c r="G1117" s="1" t="str">
        <f>SC_enz[[#This Row],[rxn_src]]&amp;"_"&amp;SC_enz[[#This Row],[dir]]</f>
        <v>HACD240i_x_FWD</v>
      </c>
      <c r="H1117" s="1" t="str">
        <f>_xlfn.XLOOKUP(SC_enz[[#This Row],[name_dir]],RT_gsm[Column3],RT_gsm[Column3],"")</f>
        <v>HACD240i_x_FWD</v>
      </c>
      <c r="I1117" s="1" t="str">
        <f>_xlfn.XLOOKUP(SC_enz[[#This Row],[name_dir]],sc_gsm[Column3],sc_gsm[Column3],"")</f>
        <v>HACD240i_x_FWD</v>
      </c>
    </row>
    <row r="1118" spans="1:9" ht="16" x14ac:dyDescent="0.2">
      <c r="A1118" t="s">
        <v>1923</v>
      </c>
      <c r="B1118" t="s">
        <v>3902</v>
      </c>
      <c r="C1118" t="s">
        <v>105</v>
      </c>
      <c r="D1118" t="s">
        <v>106</v>
      </c>
      <c r="E1118" t="s">
        <v>7</v>
      </c>
      <c r="G1118" s="1" t="str">
        <f>SC_enz[[#This Row],[rxn_src]]&amp;"_"&amp;SC_enz[[#This Row],[dir]]</f>
        <v>HACD161bi_x_FWD</v>
      </c>
      <c r="H1118" s="1" t="str">
        <f>_xlfn.XLOOKUP(SC_enz[[#This Row],[name_dir]],RT_gsm[Column3],RT_gsm[Column3],"")</f>
        <v>HACD161bi_x_FWD</v>
      </c>
      <c r="I1118" s="1" t="str">
        <f>_xlfn.XLOOKUP(SC_enz[[#This Row],[name_dir]],sc_gsm[Column3],sc_gsm[Column3],"")</f>
        <v>HACD161bi_x_FWD</v>
      </c>
    </row>
    <row r="1119" spans="1:9" ht="16" x14ac:dyDescent="0.2">
      <c r="A1119" t="s">
        <v>1924</v>
      </c>
      <c r="B1119" t="s">
        <v>3902</v>
      </c>
      <c r="C1119" t="s">
        <v>105</v>
      </c>
      <c r="D1119" t="s">
        <v>106</v>
      </c>
      <c r="E1119" t="s">
        <v>7</v>
      </c>
      <c r="G1119" s="1" t="str">
        <f>SC_enz[[#This Row],[rxn_src]]&amp;"_"&amp;SC_enz[[#This Row],[dir]]</f>
        <v>HACD141bi_x_FWD</v>
      </c>
      <c r="H1119" s="1" t="str">
        <f>_xlfn.XLOOKUP(SC_enz[[#This Row],[name_dir]],RT_gsm[Column3],RT_gsm[Column3],"")</f>
        <v>HACD141bi_x_FWD</v>
      </c>
      <c r="I1119" s="1" t="str">
        <f>_xlfn.XLOOKUP(SC_enz[[#This Row],[name_dir]],sc_gsm[Column3],sc_gsm[Column3],"")</f>
        <v>HACD141bi_x_FWD</v>
      </c>
    </row>
    <row r="1120" spans="1:9" ht="16" x14ac:dyDescent="0.2">
      <c r="A1120" t="s">
        <v>1925</v>
      </c>
      <c r="B1120" t="s">
        <v>3902</v>
      </c>
      <c r="C1120" t="s">
        <v>105</v>
      </c>
      <c r="D1120" t="s">
        <v>106</v>
      </c>
      <c r="E1120" t="s">
        <v>7</v>
      </c>
      <c r="G1120" s="1" t="str">
        <f>SC_enz[[#This Row],[rxn_src]]&amp;"_"&amp;SC_enz[[#This Row],[dir]]</f>
        <v>HACD121ai_x_FWD</v>
      </c>
      <c r="H1120" s="1" t="str">
        <f>_xlfn.XLOOKUP(SC_enz[[#This Row],[name_dir]],RT_gsm[Column3],RT_gsm[Column3],"")</f>
        <v>HACD121ai_x_FWD</v>
      </c>
      <c r="I1120" s="1" t="str">
        <f>_xlfn.XLOOKUP(SC_enz[[#This Row],[name_dir]],sc_gsm[Column3],sc_gsm[Column3],"")</f>
        <v>HACD121ai_x_FWD</v>
      </c>
    </row>
    <row r="1121" spans="1:9" ht="16" x14ac:dyDescent="0.2">
      <c r="A1121" t="s">
        <v>1926</v>
      </c>
      <c r="B1121" t="s">
        <v>3902</v>
      </c>
      <c r="C1121" t="s">
        <v>105</v>
      </c>
      <c r="D1121" t="s">
        <v>106</v>
      </c>
      <c r="E1121" t="s">
        <v>7</v>
      </c>
      <c r="G1121" s="1" t="str">
        <f>SC_enz[[#This Row],[rxn_src]]&amp;"_"&amp;SC_enz[[#This Row],[dir]]</f>
        <v>HACD181ai_x_FWD</v>
      </c>
      <c r="H1121" s="1" t="str">
        <f>_xlfn.XLOOKUP(SC_enz[[#This Row],[name_dir]],RT_gsm[Column3],RT_gsm[Column3],"")</f>
        <v>HACD181ai_x_FWD</v>
      </c>
      <c r="I1121" s="1" t="str">
        <f>_xlfn.XLOOKUP(SC_enz[[#This Row],[name_dir]],sc_gsm[Column3],sc_gsm[Column3],"")</f>
        <v>HACD181ai_x_FWD</v>
      </c>
    </row>
    <row r="1122" spans="1:9" ht="16" x14ac:dyDescent="0.2">
      <c r="A1122" t="s">
        <v>1927</v>
      </c>
      <c r="B1122" t="s">
        <v>3902</v>
      </c>
      <c r="C1122" t="s">
        <v>105</v>
      </c>
      <c r="D1122" t="s">
        <v>106</v>
      </c>
      <c r="E1122" t="s">
        <v>7</v>
      </c>
      <c r="G1122" s="1" t="str">
        <f>SC_enz[[#This Row],[rxn_src]]&amp;"_"&amp;SC_enz[[#This Row],[dir]]</f>
        <v>HACD161ai_x_FWD</v>
      </c>
      <c r="H1122" s="1" t="str">
        <f>_xlfn.XLOOKUP(SC_enz[[#This Row],[name_dir]],RT_gsm[Column3],RT_gsm[Column3],"")</f>
        <v>HACD161ai_x_FWD</v>
      </c>
      <c r="I1122" s="1" t="str">
        <f>_xlfn.XLOOKUP(SC_enz[[#This Row],[name_dir]],sc_gsm[Column3],sc_gsm[Column3],"")</f>
        <v>HACD161ai_x_FWD</v>
      </c>
    </row>
    <row r="1123" spans="1:9" ht="16" x14ac:dyDescent="0.2">
      <c r="A1123" t="s">
        <v>1928</v>
      </c>
      <c r="B1123" t="s">
        <v>3902</v>
      </c>
      <c r="C1123" t="s">
        <v>105</v>
      </c>
      <c r="D1123" t="s">
        <v>106</v>
      </c>
      <c r="E1123" t="s">
        <v>7</v>
      </c>
      <c r="G1123" s="1" t="str">
        <f>SC_enz[[#This Row],[rxn_src]]&amp;"_"&amp;SC_enz[[#This Row],[dir]]</f>
        <v>HACD141ai_x_FWD</v>
      </c>
      <c r="H1123" s="1" t="str">
        <f>_xlfn.XLOOKUP(SC_enz[[#This Row],[name_dir]],RT_gsm[Column3],RT_gsm[Column3],"")</f>
        <v>HACD141ai_x_FWD</v>
      </c>
      <c r="I1123" s="1" t="str">
        <f>_xlfn.XLOOKUP(SC_enz[[#This Row],[name_dir]],sc_gsm[Column3],sc_gsm[Column3],"")</f>
        <v>HACD141ai_x_FWD</v>
      </c>
    </row>
    <row r="1124" spans="1:9" ht="16" x14ac:dyDescent="0.2">
      <c r="A1124" t="s">
        <v>1929</v>
      </c>
      <c r="B1124" t="s">
        <v>3902</v>
      </c>
      <c r="C1124" t="s">
        <v>215</v>
      </c>
      <c r="D1124" t="s">
        <v>216</v>
      </c>
      <c r="E1124" t="s">
        <v>7</v>
      </c>
      <c r="G1124" s="1" t="str">
        <f>SC_enz[[#This Row],[rxn_src]]&amp;"_"&amp;SC_enz[[#This Row],[dir]]</f>
        <v>ACACT40i_x_FWD</v>
      </c>
      <c r="H1124" s="1" t="str">
        <f>_xlfn.XLOOKUP(SC_enz[[#This Row],[name_dir]],RT_gsm[Column3],RT_gsm[Column3],"")</f>
        <v>ACACT40i_x_FWD</v>
      </c>
      <c r="I1124" s="1" t="str">
        <f>_xlfn.XLOOKUP(SC_enz[[#This Row],[name_dir]],sc_gsm[Column3],sc_gsm[Column3],"")</f>
        <v>ACACT40i_x_FWD</v>
      </c>
    </row>
    <row r="1125" spans="1:9" ht="16" x14ac:dyDescent="0.2">
      <c r="A1125" t="s">
        <v>1930</v>
      </c>
      <c r="B1125" t="s">
        <v>3902</v>
      </c>
      <c r="C1125" t="s">
        <v>215</v>
      </c>
      <c r="D1125" t="s">
        <v>216</v>
      </c>
      <c r="E1125" t="s">
        <v>7</v>
      </c>
      <c r="G1125" s="1" t="str">
        <f>SC_enz[[#This Row],[rxn_src]]&amp;"_"&amp;SC_enz[[#This Row],[dir]]</f>
        <v>ACACT60i_x_FWD</v>
      </c>
      <c r="H1125" s="1" t="str">
        <f>_xlfn.XLOOKUP(SC_enz[[#This Row],[name_dir]],RT_gsm[Column3],RT_gsm[Column3],"")</f>
        <v>ACACT60i_x_FWD</v>
      </c>
      <c r="I1125" s="1" t="str">
        <f>_xlfn.XLOOKUP(SC_enz[[#This Row],[name_dir]],sc_gsm[Column3],sc_gsm[Column3],"")</f>
        <v>ACACT60i_x_FWD</v>
      </c>
    </row>
    <row r="1126" spans="1:9" ht="16" x14ac:dyDescent="0.2">
      <c r="A1126" t="s">
        <v>1931</v>
      </c>
      <c r="B1126" t="s">
        <v>3902</v>
      </c>
      <c r="C1126" t="s">
        <v>215</v>
      </c>
      <c r="D1126" t="s">
        <v>216</v>
      </c>
      <c r="E1126" t="s">
        <v>7</v>
      </c>
      <c r="G1126" s="1" t="str">
        <f>SC_enz[[#This Row],[rxn_src]]&amp;"_"&amp;SC_enz[[#This Row],[dir]]</f>
        <v>ACACT80i_x_FWD</v>
      </c>
      <c r="H1126" s="1" t="str">
        <f>_xlfn.XLOOKUP(SC_enz[[#This Row],[name_dir]],RT_gsm[Column3],RT_gsm[Column3],"")</f>
        <v>ACACT80i_x_FWD</v>
      </c>
      <c r="I1126" s="1" t="str">
        <f>_xlfn.XLOOKUP(SC_enz[[#This Row],[name_dir]],sc_gsm[Column3],sc_gsm[Column3],"")</f>
        <v>ACACT80i_x_FWD</v>
      </c>
    </row>
    <row r="1127" spans="1:9" ht="16" x14ac:dyDescent="0.2">
      <c r="A1127" t="s">
        <v>1932</v>
      </c>
      <c r="B1127" t="s">
        <v>3902</v>
      </c>
      <c r="C1127" t="s">
        <v>215</v>
      </c>
      <c r="D1127" t="s">
        <v>216</v>
      </c>
      <c r="E1127" t="s">
        <v>7</v>
      </c>
      <c r="G1127" s="1" t="str">
        <f>SC_enz[[#This Row],[rxn_src]]&amp;"_"&amp;SC_enz[[#This Row],[dir]]</f>
        <v>ACACT200i_x_FWD</v>
      </c>
      <c r="H1127" s="1" t="str">
        <f>_xlfn.XLOOKUP(SC_enz[[#This Row],[name_dir]],RT_gsm[Column3],RT_gsm[Column3],"")</f>
        <v>ACACT200i_x_FWD</v>
      </c>
      <c r="I1127" s="1" t="str">
        <f>_xlfn.XLOOKUP(SC_enz[[#This Row],[name_dir]],sc_gsm[Column3],sc_gsm[Column3],"")</f>
        <v>ACACT200i_x_FWD</v>
      </c>
    </row>
    <row r="1128" spans="1:9" ht="16" x14ac:dyDescent="0.2">
      <c r="A1128" t="s">
        <v>1933</v>
      </c>
      <c r="B1128" t="s">
        <v>3902</v>
      </c>
      <c r="C1128" t="s">
        <v>215</v>
      </c>
      <c r="D1128" t="s">
        <v>216</v>
      </c>
      <c r="E1128" t="s">
        <v>7</v>
      </c>
      <c r="G1128" s="1" t="str">
        <f>SC_enz[[#This Row],[rxn_src]]&amp;"_"&amp;SC_enz[[#This Row],[dir]]</f>
        <v>ACACT220i_x_FWD</v>
      </c>
      <c r="H1128" s="1" t="str">
        <f>_xlfn.XLOOKUP(SC_enz[[#This Row],[name_dir]],RT_gsm[Column3],RT_gsm[Column3],"")</f>
        <v>ACACT220i_x_FWD</v>
      </c>
      <c r="I1128" s="1" t="str">
        <f>_xlfn.XLOOKUP(SC_enz[[#This Row],[name_dir]],sc_gsm[Column3],sc_gsm[Column3],"")</f>
        <v>ACACT220i_x_FWD</v>
      </c>
    </row>
    <row r="1129" spans="1:9" ht="16" x14ac:dyDescent="0.2">
      <c r="A1129" t="s">
        <v>1934</v>
      </c>
      <c r="B1129" t="s">
        <v>3902</v>
      </c>
      <c r="C1129" t="s">
        <v>215</v>
      </c>
      <c r="D1129" t="s">
        <v>216</v>
      </c>
      <c r="E1129" t="s">
        <v>7</v>
      </c>
      <c r="G1129" s="1" t="str">
        <f>SC_enz[[#This Row],[rxn_src]]&amp;"_"&amp;SC_enz[[#This Row],[dir]]</f>
        <v>ACACT240i_x_FWD</v>
      </c>
      <c r="H1129" s="1" t="str">
        <f>_xlfn.XLOOKUP(SC_enz[[#This Row],[name_dir]],RT_gsm[Column3],RT_gsm[Column3],"")</f>
        <v>ACACT240i_x_FWD</v>
      </c>
      <c r="I1129" s="1" t="str">
        <f>_xlfn.XLOOKUP(SC_enz[[#This Row],[name_dir]],sc_gsm[Column3],sc_gsm[Column3],"")</f>
        <v>ACACT240i_x_FWD</v>
      </c>
    </row>
    <row r="1130" spans="1:9" ht="16" x14ac:dyDescent="0.2">
      <c r="A1130" t="s">
        <v>1935</v>
      </c>
      <c r="B1130" t="s">
        <v>3902</v>
      </c>
      <c r="C1130" t="s">
        <v>215</v>
      </c>
      <c r="D1130" t="s">
        <v>216</v>
      </c>
      <c r="E1130" t="s">
        <v>7</v>
      </c>
      <c r="G1130" s="1" t="str">
        <f>SC_enz[[#This Row],[rxn_src]]&amp;"_"&amp;SC_enz[[#This Row],[dir]]</f>
        <v>ACACT161bi_x_FWD</v>
      </c>
      <c r="H1130" s="1" t="str">
        <f>_xlfn.XLOOKUP(SC_enz[[#This Row],[name_dir]],RT_gsm[Column3],RT_gsm[Column3],"")</f>
        <v>ACACT161bi_x_FWD</v>
      </c>
      <c r="I1130" s="1" t="str">
        <f>_xlfn.XLOOKUP(SC_enz[[#This Row],[name_dir]],sc_gsm[Column3],sc_gsm[Column3],"")</f>
        <v>ACACT161bi_x_FWD</v>
      </c>
    </row>
    <row r="1131" spans="1:9" ht="16" x14ac:dyDescent="0.2">
      <c r="A1131" t="s">
        <v>1936</v>
      </c>
      <c r="B1131" t="s">
        <v>3902</v>
      </c>
      <c r="C1131" t="s">
        <v>215</v>
      </c>
      <c r="D1131" t="s">
        <v>216</v>
      </c>
      <c r="E1131" t="s">
        <v>7</v>
      </c>
      <c r="G1131" s="1" t="str">
        <f>SC_enz[[#This Row],[rxn_src]]&amp;"_"&amp;SC_enz[[#This Row],[dir]]</f>
        <v>ACACT141bi_x_FWD</v>
      </c>
      <c r="H1131" s="1" t="str">
        <f>_xlfn.XLOOKUP(SC_enz[[#This Row],[name_dir]],RT_gsm[Column3],RT_gsm[Column3],"")</f>
        <v>ACACT141bi_x_FWD</v>
      </c>
      <c r="I1131" s="1" t="str">
        <f>_xlfn.XLOOKUP(SC_enz[[#This Row],[name_dir]],sc_gsm[Column3],sc_gsm[Column3],"")</f>
        <v>ACACT141bi_x_FWD</v>
      </c>
    </row>
    <row r="1132" spans="1:9" ht="16" x14ac:dyDescent="0.2">
      <c r="A1132" t="s">
        <v>1937</v>
      </c>
      <c r="B1132" t="s">
        <v>3902</v>
      </c>
      <c r="C1132" t="s">
        <v>215</v>
      </c>
      <c r="D1132" t="s">
        <v>216</v>
      </c>
      <c r="E1132" t="s">
        <v>7</v>
      </c>
      <c r="G1132" s="1" t="str">
        <f>SC_enz[[#This Row],[rxn_src]]&amp;"_"&amp;SC_enz[[#This Row],[dir]]</f>
        <v>ACACT121ai_x_FWD</v>
      </c>
      <c r="H1132" s="1" t="str">
        <f>_xlfn.XLOOKUP(SC_enz[[#This Row],[name_dir]],RT_gsm[Column3],RT_gsm[Column3],"")</f>
        <v>ACACT121ai_x_FWD</v>
      </c>
      <c r="I1132" s="1" t="str">
        <f>_xlfn.XLOOKUP(SC_enz[[#This Row],[name_dir]],sc_gsm[Column3],sc_gsm[Column3],"")</f>
        <v>ACACT121ai_x_FWD</v>
      </c>
    </row>
    <row r="1133" spans="1:9" ht="16" x14ac:dyDescent="0.2">
      <c r="A1133" t="s">
        <v>1938</v>
      </c>
      <c r="B1133" t="s">
        <v>3902</v>
      </c>
      <c r="C1133" t="s">
        <v>215</v>
      </c>
      <c r="D1133" t="s">
        <v>216</v>
      </c>
      <c r="E1133" t="s">
        <v>7</v>
      </c>
      <c r="G1133" s="1" t="str">
        <f>SC_enz[[#This Row],[rxn_src]]&amp;"_"&amp;SC_enz[[#This Row],[dir]]</f>
        <v>ACACT181ai_x_FWD</v>
      </c>
      <c r="H1133" s="1" t="str">
        <f>_xlfn.XLOOKUP(SC_enz[[#This Row],[name_dir]],RT_gsm[Column3],RT_gsm[Column3],"")</f>
        <v>ACACT181ai_x_FWD</v>
      </c>
      <c r="I1133" s="1" t="str">
        <f>_xlfn.XLOOKUP(SC_enz[[#This Row],[name_dir]],sc_gsm[Column3],sc_gsm[Column3],"")</f>
        <v>ACACT181ai_x_FWD</v>
      </c>
    </row>
    <row r="1134" spans="1:9" ht="16" x14ac:dyDescent="0.2">
      <c r="A1134" t="s">
        <v>1939</v>
      </c>
      <c r="B1134" t="s">
        <v>3902</v>
      </c>
      <c r="C1134" t="s">
        <v>215</v>
      </c>
      <c r="D1134" t="s">
        <v>216</v>
      </c>
      <c r="E1134" t="s">
        <v>7</v>
      </c>
      <c r="G1134" s="1" t="str">
        <f>SC_enz[[#This Row],[rxn_src]]&amp;"_"&amp;SC_enz[[#This Row],[dir]]</f>
        <v>ACACT161ai_x_FWD</v>
      </c>
      <c r="H1134" s="1" t="str">
        <f>_xlfn.XLOOKUP(SC_enz[[#This Row],[name_dir]],RT_gsm[Column3],RT_gsm[Column3],"")</f>
        <v>ACACT161ai_x_FWD</v>
      </c>
      <c r="I1134" s="1" t="str">
        <f>_xlfn.XLOOKUP(SC_enz[[#This Row],[name_dir]],sc_gsm[Column3],sc_gsm[Column3],"")</f>
        <v>ACACT161ai_x_FWD</v>
      </c>
    </row>
    <row r="1135" spans="1:9" ht="16" x14ac:dyDescent="0.2">
      <c r="A1135" t="s">
        <v>1940</v>
      </c>
      <c r="B1135" t="s">
        <v>3902</v>
      </c>
      <c r="C1135" t="s">
        <v>215</v>
      </c>
      <c r="D1135" t="s">
        <v>216</v>
      </c>
      <c r="E1135" t="s">
        <v>7</v>
      </c>
      <c r="G1135" s="1" t="str">
        <f>SC_enz[[#This Row],[rxn_src]]&amp;"_"&amp;SC_enz[[#This Row],[dir]]</f>
        <v>ACACT141ai_x_FWD</v>
      </c>
      <c r="H1135" s="1" t="str">
        <f>_xlfn.XLOOKUP(SC_enz[[#This Row],[name_dir]],RT_gsm[Column3],RT_gsm[Column3],"")</f>
        <v>ACACT141ai_x_FWD</v>
      </c>
      <c r="I1135" s="1" t="str">
        <f>_xlfn.XLOOKUP(SC_enz[[#This Row],[name_dir]],sc_gsm[Column3],sc_gsm[Column3],"")</f>
        <v>ACACT141ai_x_FWD</v>
      </c>
    </row>
    <row r="1136" spans="1:9" ht="16" x14ac:dyDescent="0.2">
      <c r="A1136" t="s">
        <v>1941</v>
      </c>
      <c r="B1136" t="s">
        <v>3902</v>
      </c>
      <c r="C1136" t="s">
        <v>1942</v>
      </c>
      <c r="D1136" t="s">
        <v>1943</v>
      </c>
      <c r="E1136" t="s">
        <v>12</v>
      </c>
      <c r="F1136" t="s">
        <v>1944</v>
      </c>
      <c r="G1136" s="1" t="str">
        <f>SC_enz[[#This Row],[rxn_src]]&amp;"_"&amp;SC_enz[[#This Row],[dir]]</f>
        <v>ECOAI101a_x_FWD</v>
      </c>
      <c r="H1136" s="1" t="str">
        <f>_xlfn.XLOOKUP(SC_enz[[#This Row],[name_dir]],RT_gsm[Column3],RT_gsm[Column3],"")</f>
        <v>ECOAI101a_x_FWD</v>
      </c>
      <c r="I1136" s="1" t="str">
        <f>_xlfn.XLOOKUP(SC_enz[[#This Row],[name_dir]],sc_gsm[Column3],sc_gsm[Column3],"")</f>
        <v>ECOAI101a_x_FWD</v>
      </c>
    </row>
    <row r="1137" spans="1:9" ht="16" x14ac:dyDescent="0.2">
      <c r="A1137" t="s">
        <v>1945</v>
      </c>
      <c r="B1137" t="s">
        <v>3902</v>
      </c>
      <c r="C1137" t="s">
        <v>1942</v>
      </c>
      <c r="D1137" t="s">
        <v>1943</v>
      </c>
      <c r="E1137" t="s">
        <v>12</v>
      </c>
      <c r="F1137" t="s">
        <v>1944</v>
      </c>
      <c r="G1137" s="1" t="str">
        <f>SC_enz[[#This Row],[rxn_src]]&amp;"_"&amp;SC_enz[[#This Row],[dir]]</f>
        <v>ECOAI122c_x_FWD</v>
      </c>
      <c r="H1137" s="1" t="str">
        <f>_xlfn.XLOOKUP(SC_enz[[#This Row],[name_dir]],RT_gsm[Column3],RT_gsm[Column3],"")</f>
        <v>ECOAI122c_x_FWD</v>
      </c>
      <c r="I1137" s="1" t="str">
        <f>_xlfn.XLOOKUP(SC_enz[[#This Row],[name_dir]],sc_gsm[Column3],sc_gsm[Column3],"")</f>
        <v>ECOAI122c_x_FWD</v>
      </c>
    </row>
    <row r="1138" spans="1:9" ht="16" x14ac:dyDescent="0.2">
      <c r="A1138" t="s">
        <v>1946</v>
      </c>
      <c r="B1138" t="s">
        <v>3902</v>
      </c>
      <c r="C1138" t="s">
        <v>1942</v>
      </c>
      <c r="D1138" t="s">
        <v>1943</v>
      </c>
      <c r="E1138" t="s">
        <v>12</v>
      </c>
      <c r="F1138" t="s">
        <v>1944</v>
      </c>
      <c r="G1138" s="1" t="str">
        <f>SC_enz[[#This Row],[rxn_src]]&amp;"_"&amp;SC_enz[[#This Row],[dir]]</f>
        <v>ECOAI121b_x_FWD</v>
      </c>
      <c r="H1138" s="1" t="str">
        <f>_xlfn.XLOOKUP(SC_enz[[#This Row],[name_dir]],RT_gsm[Column3],RT_gsm[Column3],"")</f>
        <v>ECOAI121b_x_FWD</v>
      </c>
      <c r="I1138" s="1" t="str">
        <f>_xlfn.XLOOKUP(SC_enz[[#This Row],[name_dir]],sc_gsm[Column3],sc_gsm[Column3],"")</f>
        <v>ECOAI121b_x_FWD</v>
      </c>
    </row>
    <row r="1139" spans="1:9" ht="16" x14ac:dyDescent="0.2">
      <c r="A1139" t="s">
        <v>1947</v>
      </c>
      <c r="B1139" t="s">
        <v>3902</v>
      </c>
      <c r="C1139" t="s">
        <v>1942</v>
      </c>
      <c r="D1139" t="s">
        <v>1943</v>
      </c>
      <c r="E1139" t="s">
        <v>12</v>
      </c>
      <c r="F1139" t="s">
        <v>1944</v>
      </c>
      <c r="G1139" s="1" t="str">
        <f>SC_enz[[#This Row],[rxn_src]]&amp;"_"&amp;SC_enz[[#This Row],[dir]]</f>
        <v>ECOAI121a_x_FWD</v>
      </c>
      <c r="H1139" s="1" t="str">
        <f>_xlfn.XLOOKUP(SC_enz[[#This Row],[name_dir]],RT_gsm[Column3],RT_gsm[Column3],"")</f>
        <v>ECOAI121a_x_FWD</v>
      </c>
      <c r="I1139" s="1" t="str">
        <f>_xlfn.XLOOKUP(SC_enz[[#This Row],[name_dir]],sc_gsm[Column3],sc_gsm[Column3],"")</f>
        <v>ECOAI121a_x_FWD</v>
      </c>
    </row>
    <row r="1140" spans="1:9" ht="16" x14ac:dyDescent="0.2">
      <c r="A1140" t="s">
        <v>1948</v>
      </c>
      <c r="B1140" t="s">
        <v>3902</v>
      </c>
      <c r="C1140" t="s">
        <v>1942</v>
      </c>
      <c r="D1140" t="s">
        <v>1943</v>
      </c>
      <c r="E1140" t="s">
        <v>12</v>
      </c>
      <c r="F1140" t="s">
        <v>1944</v>
      </c>
      <c r="G1140" s="1" t="str">
        <f>SC_enz[[#This Row],[rxn_src]]&amp;"_"&amp;SC_enz[[#This Row],[dir]]</f>
        <v>ECOAI142c_x_FWD</v>
      </c>
      <c r="H1140" s="1" t="str">
        <f>_xlfn.XLOOKUP(SC_enz[[#This Row],[name_dir]],RT_gsm[Column3],RT_gsm[Column3],"")</f>
        <v>ECOAI142c_x_FWD</v>
      </c>
      <c r="I1140" s="1" t="str">
        <f>_xlfn.XLOOKUP(SC_enz[[#This Row],[name_dir]],sc_gsm[Column3],sc_gsm[Column3],"")</f>
        <v>ECOAI142c_x_FWD</v>
      </c>
    </row>
    <row r="1141" spans="1:9" ht="16" x14ac:dyDescent="0.2">
      <c r="A1141" t="s">
        <v>1949</v>
      </c>
      <c r="B1141" t="s">
        <v>3902</v>
      </c>
      <c r="C1141" t="s">
        <v>1942</v>
      </c>
      <c r="D1141" t="s">
        <v>1943</v>
      </c>
      <c r="E1141" t="s">
        <v>12</v>
      </c>
      <c r="F1141" t="s">
        <v>1944</v>
      </c>
      <c r="G1141" s="1" t="str">
        <f>SC_enz[[#This Row],[rxn_src]]&amp;"_"&amp;SC_enz[[#This Row],[dir]]</f>
        <v>ECOAI141a_x_FWD</v>
      </c>
      <c r="H1141" s="1" t="str">
        <f>_xlfn.XLOOKUP(SC_enz[[#This Row],[name_dir]],RT_gsm[Column3],RT_gsm[Column3],"")</f>
        <v>ECOAI141a_x_FWD</v>
      </c>
      <c r="I1141" s="1" t="str">
        <f>_xlfn.XLOOKUP(SC_enz[[#This Row],[name_dir]],sc_gsm[Column3],sc_gsm[Column3],"")</f>
        <v>ECOAI141a_x_FWD</v>
      </c>
    </row>
    <row r="1142" spans="1:9" ht="16" x14ac:dyDescent="0.2">
      <c r="A1142" t="s">
        <v>1950</v>
      </c>
      <c r="B1142" t="s">
        <v>3902</v>
      </c>
      <c r="C1142" t="s">
        <v>1951</v>
      </c>
      <c r="D1142" t="s">
        <v>1952</v>
      </c>
      <c r="E1142" t="s">
        <v>12</v>
      </c>
      <c r="F1142" t="s">
        <v>1953</v>
      </c>
      <c r="G1142" s="1" t="str">
        <f>SC_enz[[#This Row],[rxn_src]]&amp;"_"&amp;SC_enz[[#This Row],[dir]]</f>
        <v>ECOAI5d_x_FWD</v>
      </c>
      <c r="H1142" s="1" t="str">
        <f>_xlfn.XLOOKUP(SC_enz[[#This Row],[name_dir]],RT_gsm[Column3],RT_gsm[Column3],"")</f>
        <v/>
      </c>
      <c r="I1142" s="1" t="str">
        <f>_xlfn.XLOOKUP(SC_enz[[#This Row],[name_dir]],sc_gsm[Column3],sc_gsm[Column3],"")</f>
        <v>ECOAI5d_x_FWD</v>
      </c>
    </row>
    <row r="1143" spans="1:9" ht="16" x14ac:dyDescent="0.2">
      <c r="A1143" t="s">
        <v>1954</v>
      </c>
      <c r="B1143" t="s">
        <v>3902</v>
      </c>
      <c r="C1143" t="s">
        <v>1951</v>
      </c>
      <c r="D1143" t="s">
        <v>1952</v>
      </c>
      <c r="E1143" t="s">
        <v>12</v>
      </c>
      <c r="F1143" t="s">
        <v>1953</v>
      </c>
      <c r="G1143" s="1" t="str">
        <f>SC_enz[[#This Row],[rxn_src]]&amp;"_"&amp;SC_enz[[#This Row],[dir]]</f>
        <v>ECOAI6d_x_FWD</v>
      </c>
      <c r="H1143" s="1" t="str">
        <f>_xlfn.XLOOKUP(SC_enz[[#This Row],[name_dir]],RT_gsm[Column3],RT_gsm[Column3],"")</f>
        <v/>
      </c>
      <c r="I1143" s="1" t="str">
        <f>_xlfn.XLOOKUP(SC_enz[[#This Row],[name_dir]],sc_gsm[Column3],sc_gsm[Column3],"")</f>
        <v>ECOAI6d_x_FWD</v>
      </c>
    </row>
    <row r="1144" spans="1:9" ht="16" x14ac:dyDescent="0.2">
      <c r="A1144" t="s">
        <v>1955</v>
      </c>
      <c r="B1144" t="s">
        <v>3902</v>
      </c>
      <c r="C1144" t="s">
        <v>1956</v>
      </c>
      <c r="D1144" t="s">
        <v>1957</v>
      </c>
      <c r="E1144" t="s">
        <v>7</v>
      </c>
      <c r="G1144" s="1" t="str">
        <f>SC_enz[[#This Row],[rxn_src]]&amp;"_"&amp;SC_enz[[#This Row],[dir]]</f>
        <v>ECOAR122_x_FWD</v>
      </c>
      <c r="H1144" s="1" t="str">
        <f>_xlfn.XLOOKUP(SC_enz[[#This Row],[name_dir]],RT_gsm[Column3],RT_gsm[Column3],"")</f>
        <v>ECOAR122_x_FWD</v>
      </c>
      <c r="I1144" s="1" t="str">
        <f>_xlfn.XLOOKUP(SC_enz[[#This Row],[name_dir]],sc_gsm[Column3],sc_gsm[Column3],"")</f>
        <v>ECOAR122_x_FWD</v>
      </c>
    </row>
    <row r="1145" spans="1:9" ht="16" x14ac:dyDescent="0.2">
      <c r="A1145" t="s">
        <v>1958</v>
      </c>
      <c r="B1145" t="s">
        <v>3902</v>
      </c>
      <c r="C1145" t="s">
        <v>1956</v>
      </c>
      <c r="D1145" t="s">
        <v>1957</v>
      </c>
      <c r="E1145" t="s">
        <v>7</v>
      </c>
      <c r="G1145" s="1" t="str">
        <f>SC_enz[[#This Row],[rxn_src]]&amp;"_"&amp;SC_enz[[#This Row],[dir]]</f>
        <v>ECOAR142_x_FWD</v>
      </c>
      <c r="H1145" s="1" t="str">
        <f>_xlfn.XLOOKUP(SC_enz[[#This Row],[name_dir]],RT_gsm[Column3],RT_gsm[Column3],"")</f>
        <v>ECOAR142_x_FWD</v>
      </c>
      <c r="I1145" s="1" t="str">
        <f>_xlfn.XLOOKUP(SC_enz[[#This Row],[name_dir]],sc_gsm[Column3],sc_gsm[Column3],"")</f>
        <v>ECOAR142_x_FWD</v>
      </c>
    </row>
    <row r="1146" spans="1:9" ht="16" x14ac:dyDescent="0.2">
      <c r="A1146" t="s">
        <v>1959</v>
      </c>
      <c r="B1146" t="s">
        <v>3902</v>
      </c>
      <c r="C1146" t="s">
        <v>1960</v>
      </c>
      <c r="D1146" t="s">
        <v>1961</v>
      </c>
      <c r="E1146" t="s">
        <v>7</v>
      </c>
      <c r="G1146" s="1" t="str">
        <f>SC_enz[[#This Row],[rxn_src]]&amp;"_"&amp;SC_enz[[#This Row],[dir]]</f>
        <v>STEHg161_l_FWD</v>
      </c>
      <c r="H1146" s="1" t="str">
        <f>_xlfn.XLOOKUP(SC_enz[[#This Row],[name_dir]],RT_gsm[Column3],RT_gsm[Column3],"")</f>
        <v/>
      </c>
      <c r="I1146" s="1" t="str">
        <f>_xlfn.XLOOKUP(SC_enz[[#This Row],[name_dir]],sc_gsm[Column3],sc_gsm[Column3],"")</f>
        <v>STEHg161_l_FWD</v>
      </c>
    </row>
    <row r="1147" spans="1:9" ht="16" x14ac:dyDescent="0.2">
      <c r="A1147" t="s">
        <v>1959</v>
      </c>
      <c r="B1147" t="s">
        <v>3902</v>
      </c>
      <c r="C1147" t="s">
        <v>1962</v>
      </c>
      <c r="D1147" t="s">
        <v>1963</v>
      </c>
      <c r="E1147" t="s">
        <v>7</v>
      </c>
      <c r="G1147" s="1" t="str">
        <f>SC_enz[[#This Row],[rxn_src]]&amp;"_"&amp;SC_enz[[#This Row],[dir]]</f>
        <v>STEHg161_l_FWD</v>
      </c>
      <c r="H1147" s="1" t="str">
        <f>_xlfn.XLOOKUP(SC_enz[[#This Row],[name_dir]],RT_gsm[Column3],RT_gsm[Column3],"")</f>
        <v/>
      </c>
      <c r="I1147" s="1" t="str">
        <f>_xlfn.XLOOKUP(SC_enz[[#This Row],[name_dir]],sc_gsm[Column3],sc_gsm[Column3],"")</f>
        <v>STEHg161_l_FWD</v>
      </c>
    </row>
    <row r="1148" spans="1:9" ht="16" x14ac:dyDescent="0.2">
      <c r="A1148" t="s">
        <v>1964</v>
      </c>
      <c r="B1148" t="s">
        <v>3902</v>
      </c>
      <c r="C1148" t="s">
        <v>1962</v>
      </c>
      <c r="D1148" t="s">
        <v>1963</v>
      </c>
      <c r="E1148" t="s">
        <v>7</v>
      </c>
      <c r="G1148" s="1" t="str">
        <f>SC_enz[[#This Row],[rxn_src]]&amp;"_"&amp;SC_enz[[#This Row],[dir]]</f>
        <v>STEHg181_l_FWD</v>
      </c>
      <c r="H1148" s="1" t="str">
        <f>_xlfn.XLOOKUP(SC_enz[[#This Row],[name_dir]],RT_gsm[Column3],RT_gsm[Column3],"")</f>
        <v/>
      </c>
      <c r="I1148" s="1" t="str">
        <f>_xlfn.XLOOKUP(SC_enz[[#This Row],[name_dir]],sc_gsm[Column3],sc_gsm[Column3],"")</f>
        <v>STEHg181_l_FWD</v>
      </c>
    </row>
    <row r="1149" spans="1:9" ht="16" x14ac:dyDescent="0.2">
      <c r="A1149" t="s">
        <v>1964</v>
      </c>
      <c r="B1149" t="s">
        <v>3902</v>
      </c>
      <c r="C1149" t="s">
        <v>1960</v>
      </c>
      <c r="D1149" t="s">
        <v>1961</v>
      </c>
      <c r="E1149" t="s">
        <v>7</v>
      </c>
      <c r="G1149" s="1" t="str">
        <f>SC_enz[[#This Row],[rxn_src]]&amp;"_"&amp;SC_enz[[#This Row],[dir]]</f>
        <v>STEHg181_l_FWD</v>
      </c>
      <c r="H1149" s="1" t="str">
        <f>_xlfn.XLOOKUP(SC_enz[[#This Row],[name_dir]],RT_gsm[Column3],RT_gsm[Column3],"")</f>
        <v/>
      </c>
      <c r="I1149" s="1" t="str">
        <f>_xlfn.XLOOKUP(SC_enz[[#This Row],[name_dir]],sc_gsm[Column3],sc_gsm[Column3],"")</f>
        <v>STEHg181_l_FWD</v>
      </c>
    </row>
    <row r="1150" spans="1:9" ht="16" x14ac:dyDescent="0.2">
      <c r="A1150" t="s">
        <v>1965</v>
      </c>
      <c r="B1150" t="s">
        <v>3902</v>
      </c>
      <c r="C1150" t="s">
        <v>1960</v>
      </c>
      <c r="D1150" t="s">
        <v>1961</v>
      </c>
      <c r="E1150" t="s">
        <v>7</v>
      </c>
      <c r="G1150" s="1" t="str">
        <f>SC_enz[[#This Row],[rxn_src]]&amp;"_"&amp;SC_enz[[#This Row],[dir]]</f>
        <v>STEHe161_l_FWD</v>
      </c>
      <c r="H1150" s="1" t="str">
        <f>_xlfn.XLOOKUP(SC_enz[[#This Row],[name_dir]],RT_gsm[Column3],RT_gsm[Column3],"")</f>
        <v/>
      </c>
      <c r="I1150" s="1" t="str">
        <f>_xlfn.XLOOKUP(SC_enz[[#This Row],[name_dir]],sc_gsm[Column3],sc_gsm[Column3],"")</f>
        <v>STEHe161_l_FWD</v>
      </c>
    </row>
    <row r="1151" spans="1:9" ht="16" x14ac:dyDescent="0.2">
      <c r="A1151" t="s">
        <v>1966</v>
      </c>
      <c r="B1151" t="s">
        <v>3902</v>
      </c>
      <c r="C1151" t="s">
        <v>1960</v>
      </c>
      <c r="D1151" t="s">
        <v>1961</v>
      </c>
      <c r="E1151" t="s">
        <v>7</v>
      </c>
      <c r="G1151" s="1" t="str">
        <f>SC_enz[[#This Row],[rxn_src]]&amp;"_"&amp;SC_enz[[#This Row],[dir]]</f>
        <v>STEHe181_l_FWD</v>
      </c>
      <c r="H1151" s="1" t="str">
        <f>_xlfn.XLOOKUP(SC_enz[[#This Row],[name_dir]],RT_gsm[Column3],RT_gsm[Column3],"")</f>
        <v/>
      </c>
      <c r="I1151" s="1" t="str">
        <f>_xlfn.XLOOKUP(SC_enz[[#This Row],[name_dir]],sc_gsm[Column3],sc_gsm[Column3],"")</f>
        <v>STEHe181_l_FWD</v>
      </c>
    </row>
    <row r="1152" spans="1:9" ht="16" x14ac:dyDescent="0.2">
      <c r="A1152" t="s">
        <v>1967</v>
      </c>
      <c r="B1152" t="s">
        <v>3902</v>
      </c>
      <c r="C1152" t="s">
        <v>1960</v>
      </c>
      <c r="D1152" t="s">
        <v>1961</v>
      </c>
      <c r="E1152" t="s">
        <v>7</v>
      </c>
      <c r="G1152" s="1" t="str">
        <f>SC_enz[[#This Row],[rxn_src]]&amp;"_"&amp;SC_enz[[#This Row],[dir]]</f>
        <v>STEHf161_l_FWD</v>
      </c>
      <c r="H1152" s="1" t="str">
        <f>_xlfn.XLOOKUP(SC_enz[[#This Row],[name_dir]],RT_gsm[Column3],RT_gsm[Column3],"")</f>
        <v/>
      </c>
      <c r="I1152" s="1" t="str">
        <f>_xlfn.XLOOKUP(SC_enz[[#This Row],[name_dir]],sc_gsm[Column3],sc_gsm[Column3],"")</f>
        <v>STEHf161_l_FWD</v>
      </c>
    </row>
    <row r="1153" spans="1:9" ht="16" x14ac:dyDescent="0.2">
      <c r="A1153" t="s">
        <v>1968</v>
      </c>
      <c r="B1153" t="s">
        <v>3902</v>
      </c>
      <c r="C1153" t="s">
        <v>1960</v>
      </c>
      <c r="D1153" t="s">
        <v>1961</v>
      </c>
      <c r="E1153" t="s">
        <v>7</v>
      </c>
      <c r="G1153" s="1" t="str">
        <f>SC_enz[[#This Row],[rxn_src]]&amp;"_"&amp;SC_enz[[#This Row],[dir]]</f>
        <v>STEHf181_l_FWD</v>
      </c>
      <c r="H1153" s="1" t="str">
        <f>_xlfn.XLOOKUP(SC_enz[[#This Row],[name_dir]],RT_gsm[Column3],RT_gsm[Column3],"")</f>
        <v/>
      </c>
      <c r="I1153" s="1" t="str">
        <f>_xlfn.XLOOKUP(SC_enz[[#This Row],[name_dir]],sc_gsm[Column3],sc_gsm[Column3],"")</f>
        <v>STEHf181_l_FWD</v>
      </c>
    </row>
    <row r="1154" spans="1:9" ht="16" x14ac:dyDescent="0.2">
      <c r="A1154" t="s">
        <v>1969</v>
      </c>
      <c r="B1154" t="s">
        <v>3902</v>
      </c>
      <c r="C1154" t="s">
        <v>1960</v>
      </c>
      <c r="D1154" t="s">
        <v>1961</v>
      </c>
      <c r="E1154" t="s">
        <v>7</v>
      </c>
      <c r="G1154" s="1" t="str">
        <f>SC_enz[[#This Row],[rxn_src]]&amp;"_"&amp;SC_enz[[#This Row],[dir]]</f>
        <v>STEHl161_l_FWD</v>
      </c>
      <c r="H1154" s="1" t="str">
        <f>_xlfn.XLOOKUP(SC_enz[[#This Row],[name_dir]],RT_gsm[Column3],RT_gsm[Column3],"")</f>
        <v/>
      </c>
      <c r="I1154" s="1" t="str">
        <f>_xlfn.XLOOKUP(SC_enz[[#This Row],[name_dir]],sc_gsm[Column3],sc_gsm[Column3],"")</f>
        <v>STEHl161_l_FWD</v>
      </c>
    </row>
    <row r="1155" spans="1:9" ht="16" x14ac:dyDescent="0.2">
      <c r="A1155" t="s">
        <v>1970</v>
      </c>
      <c r="B1155" t="s">
        <v>3902</v>
      </c>
      <c r="C1155" t="s">
        <v>1960</v>
      </c>
      <c r="D1155" t="s">
        <v>1961</v>
      </c>
      <c r="E1155" t="s">
        <v>7</v>
      </c>
      <c r="G1155" s="1" t="str">
        <f>SC_enz[[#This Row],[rxn_src]]&amp;"_"&amp;SC_enz[[#This Row],[dir]]</f>
        <v>STEHl181_l_FWD</v>
      </c>
      <c r="H1155" s="1" t="str">
        <f>_xlfn.XLOOKUP(SC_enz[[#This Row],[name_dir]],RT_gsm[Column3],RT_gsm[Column3],"")</f>
        <v/>
      </c>
      <c r="I1155" s="1" t="str">
        <f>_xlfn.XLOOKUP(SC_enz[[#This Row],[name_dir]],sc_gsm[Column3],sc_gsm[Column3],"")</f>
        <v>STEHl181_l_FWD</v>
      </c>
    </row>
    <row r="1156" spans="1:9" ht="16" x14ac:dyDescent="0.2">
      <c r="A1156" t="s">
        <v>1971</v>
      </c>
      <c r="B1156" t="s">
        <v>3902</v>
      </c>
      <c r="C1156" t="s">
        <v>1960</v>
      </c>
      <c r="D1156" t="s">
        <v>1961</v>
      </c>
      <c r="E1156" t="s">
        <v>7</v>
      </c>
      <c r="G1156" s="1" t="str">
        <f>SC_enz[[#This Row],[rxn_src]]&amp;"_"&amp;SC_enz[[#This Row],[dir]]</f>
        <v>STEHz161_l_FWD</v>
      </c>
      <c r="H1156" s="1" t="str">
        <f>_xlfn.XLOOKUP(SC_enz[[#This Row],[name_dir]],RT_gsm[Column3],RT_gsm[Column3],"")</f>
        <v/>
      </c>
      <c r="I1156" s="1" t="str">
        <f>_xlfn.XLOOKUP(SC_enz[[#This Row],[name_dir]],sc_gsm[Column3],sc_gsm[Column3],"")</f>
        <v>STEHz161_l_FWD</v>
      </c>
    </row>
    <row r="1157" spans="1:9" ht="16" x14ac:dyDescent="0.2">
      <c r="A1157" t="s">
        <v>1972</v>
      </c>
      <c r="B1157" t="s">
        <v>3902</v>
      </c>
      <c r="C1157" t="s">
        <v>1960</v>
      </c>
      <c r="D1157" t="s">
        <v>1961</v>
      </c>
      <c r="E1157" t="s">
        <v>7</v>
      </c>
      <c r="G1157" s="1" t="str">
        <f>SC_enz[[#This Row],[rxn_src]]&amp;"_"&amp;SC_enz[[#This Row],[dir]]</f>
        <v>STEHz181_l_FWD</v>
      </c>
      <c r="H1157" s="1" t="str">
        <f>_xlfn.XLOOKUP(SC_enz[[#This Row],[name_dir]],RT_gsm[Column3],RT_gsm[Column3],"")</f>
        <v/>
      </c>
      <c r="I1157" s="1" t="str">
        <f>_xlfn.XLOOKUP(SC_enz[[#This Row],[name_dir]],sc_gsm[Column3],sc_gsm[Column3],"")</f>
        <v>STEHz181_l_FWD</v>
      </c>
    </row>
    <row r="1158" spans="1:9" ht="16" x14ac:dyDescent="0.2">
      <c r="A1158" t="s">
        <v>1973</v>
      </c>
      <c r="B1158" t="s">
        <v>3902</v>
      </c>
      <c r="C1158" t="s">
        <v>1974</v>
      </c>
      <c r="D1158" t="s">
        <v>1975</v>
      </c>
      <c r="E1158" t="s">
        <v>7</v>
      </c>
      <c r="G1158" s="1" t="str">
        <f>SC_enz[[#This Row],[rxn_src]]&amp;"_"&amp;SC_enz[[#This Row],[dir]]</f>
        <v>STEHz161_en_FWD</v>
      </c>
      <c r="H1158" s="1" t="str">
        <f>_xlfn.XLOOKUP(SC_enz[[#This Row],[name_dir]],RT_gsm[Column3],RT_gsm[Column3],"")</f>
        <v>STEHz161_en_FWD</v>
      </c>
      <c r="I1158" s="1" t="str">
        <f>_xlfn.XLOOKUP(SC_enz[[#This Row],[name_dir]],sc_gsm[Column3],sc_gsm[Column3],"")</f>
        <v>STEHz161_en_FWD</v>
      </c>
    </row>
    <row r="1159" spans="1:9" ht="16" x14ac:dyDescent="0.2">
      <c r="A1159" t="s">
        <v>1976</v>
      </c>
      <c r="B1159" t="s">
        <v>3902</v>
      </c>
      <c r="C1159" t="s">
        <v>1974</v>
      </c>
      <c r="D1159" t="s">
        <v>1975</v>
      </c>
      <c r="E1159" t="s">
        <v>7</v>
      </c>
      <c r="G1159" s="1" t="str">
        <f>SC_enz[[#This Row],[rxn_src]]&amp;"_"&amp;SC_enz[[#This Row],[dir]]</f>
        <v>STEHz181_en_FWD</v>
      </c>
      <c r="H1159" s="1" t="str">
        <f>_xlfn.XLOOKUP(SC_enz[[#This Row],[name_dir]],RT_gsm[Column3],RT_gsm[Column3],"")</f>
        <v>STEHz181_en_FWD</v>
      </c>
      <c r="I1159" s="1" t="str">
        <f>_xlfn.XLOOKUP(SC_enz[[#This Row],[name_dir]],sc_gsm[Column3],sc_gsm[Column3],"")</f>
        <v>STEHz181_en_FWD</v>
      </c>
    </row>
    <row r="1160" spans="1:9" ht="16" x14ac:dyDescent="0.2">
      <c r="A1160" t="s">
        <v>1977</v>
      </c>
      <c r="B1160" t="s">
        <v>3902</v>
      </c>
      <c r="C1160" t="s">
        <v>231</v>
      </c>
      <c r="D1160" t="s">
        <v>232</v>
      </c>
      <c r="E1160" t="s">
        <v>7</v>
      </c>
      <c r="G1160" s="1" t="str">
        <f>SC_enz[[#This Row],[rxn_src]]&amp;"_"&amp;SC_enz[[#This Row],[dir]]</f>
        <v>SUCACCT_m_FWD</v>
      </c>
      <c r="H1160" s="1" t="str">
        <f>_xlfn.XLOOKUP(SC_enz[[#This Row],[name_dir]],RT_gsm[Column3],RT_gsm[Column3],"")</f>
        <v/>
      </c>
      <c r="I1160" s="1" t="str">
        <f>_xlfn.XLOOKUP(SC_enz[[#This Row],[name_dir]],sc_gsm[Column3],sc_gsm[Column3],"")</f>
        <v>SUCACCT_m_FWD</v>
      </c>
    </row>
    <row r="1161" spans="1:9" ht="16" x14ac:dyDescent="0.2">
      <c r="A1161" t="s">
        <v>1977</v>
      </c>
      <c r="B1161" t="s">
        <v>3903</v>
      </c>
      <c r="C1161" t="s">
        <v>231</v>
      </c>
      <c r="D1161" t="s">
        <v>232</v>
      </c>
      <c r="E1161" t="s">
        <v>7</v>
      </c>
      <c r="G1161" s="1" t="str">
        <f>SC_enz[[#This Row],[rxn_src]]&amp;"_"&amp;SC_enz[[#This Row],[dir]]</f>
        <v>SUCACCT_m_REV</v>
      </c>
      <c r="H1161" s="1" t="str">
        <f>_xlfn.XLOOKUP(SC_enz[[#This Row],[name_dir]],RT_gsm[Column3],RT_gsm[Column3],"")</f>
        <v/>
      </c>
      <c r="I1161" s="1" t="str">
        <f>_xlfn.XLOOKUP(SC_enz[[#This Row],[name_dir]],sc_gsm[Column3],sc_gsm[Column3],"")</f>
        <v>SUCACCT_m_REV</v>
      </c>
    </row>
    <row r="1162" spans="1:9" ht="16" x14ac:dyDescent="0.2">
      <c r="A1162" t="s">
        <v>1978</v>
      </c>
      <c r="B1162" t="s">
        <v>3902</v>
      </c>
      <c r="C1162" t="s">
        <v>23</v>
      </c>
      <c r="D1162" t="s">
        <v>24</v>
      </c>
      <c r="E1162" t="s">
        <v>7</v>
      </c>
      <c r="G1162" s="1" t="str">
        <f>SC_enz[[#This Row],[rxn_src]]&amp;"_"&amp;SC_enz[[#This Row],[dir]]</f>
        <v>RAFH_e_FWD</v>
      </c>
      <c r="H1162" s="1" t="str">
        <f>_xlfn.XLOOKUP(SC_enz[[#This Row],[name_dir]],RT_gsm[Column3],RT_gsm[Column3],"")</f>
        <v>RAFH_e_FWD</v>
      </c>
      <c r="I1162" s="1" t="str">
        <f>_xlfn.XLOOKUP(SC_enz[[#This Row],[name_dir]],sc_gsm[Column3],sc_gsm[Column3],"")</f>
        <v>RAFH_e_FWD</v>
      </c>
    </row>
    <row r="1163" spans="1:9" ht="16" x14ac:dyDescent="0.2">
      <c r="A1163" t="s">
        <v>1979</v>
      </c>
      <c r="B1163" t="s">
        <v>3902</v>
      </c>
      <c r="C1163" t="s">
        <v>1980</v>
      </c>
      <c r="D1163" t="s">
        <v>1981</v>
      </c>
      <c r="E1163" t="s">
        <v>7</v>
      </c>
      <c r="G1163" s="1" t="str">
        <f>SC_enz[[#This Row],[rxn_src]]&amp;"_"&amp;SC_enz[[#This Row],[dir]]</f>
        <v>URIH_c_FWD</v>
      </c>
      <c r="H1163" s="1" t="str">
        <f>_xlfn.XLOOKUP(SC_enz[[#This Row],[name_dir]],RT_gsm[Column3],RT_gsm[Column3],"")</f>
        <v>URIH_c_FWD</v>
      </c>
      <c r="I1163" s="1" t="str">
        <f>_xlfn.XLOOKUP(SC_enz[[#This Row],[name_dir]],sc_gsm[Column3],sc_gsm[Column3],"")</f>
        <v>URIH_c_FWD</v>
      </c>
    </row>
    <row r="1164" spans="1:9" ht="16" x14ac:dyDescent="0.2">
      <c r="A1164" t="s">
        <v>1982</v>
      </c>
      <c r="B1164" t="s">
        <v>3902</v>
      </c>
      <c r="C1164" t="s">
        <v>1983</v>
      </c>
      <c r="D1164" t="s">
        <v>1984</v>
      </c>
      <c r="E1164" t="s">
        <v>7</v>
      </c>
      <c r="G1164" s="1" t="str">
        <f>SC_enz[[#This Row],[rxn_src]]&amp;"_"&amp;SC_enz[[#This Row],[dir]]</f>
        <v>GTHRDtabc_v_FWD</v>
      </c>
      <c r="H1164" s="1" t="str">
        <f>_xlfn.XLOOKUP(SC_enz[[#This Row],[name_dir]],RT_gsm[Column3],RT_gsm[Column3],"")</f>
        <v>GTHRDtabc_v_FWD</v>
      </c>
      <c r="I1164" s="1" t="str">
        <f>_xlfn.XLOOKUP(SC_enz[[#This Row],[name_dir]],sc_gsm[Column3],sc_gsm[Column3],"")</f>
        <v>GTHRDtabc_v_FWD</v>
      </c>
    </row>
    <row r="1165" spans="1:9" ht="16" x14ac:dyDescent="0.2">
      <c r="A1165" t="s">
        <v>1985</v>
      </c>
      <c r="B1165" t="s">
        <v>3902</v>
      </c>
      <c r="C1165" t="s">
        <v>1986</v>
      </c>
      <c r="D1165" t="s">
        <v>1987</v>
      </c>
      <c r="E1165" t="s">
        <v>7</v>
      </c>
      <c r="G1165" s="1" t="str">
        <f>SC_enz[[#This Row],[rxn_src]]&amp;"_"&amp;SC_enz[[#This Row],[dir]]</f>
        <v>TCHOLAtabc_v_FWD</v>
      </c>
      <c r="H1165" s="1" t="str">
        <f>_xlfn.XLOOKUP(SC_enz[[#This Row],[name_dir]],RT_gsm[Column3],RT_gsm[Column3],"")</f>
        <v>TCHOLAtabc_v_FWD</v>
      </c>
      <c r="I1165" s="1" t="str">
        <f>_xlfn.XLOOKUP(SC_enz[[#This Row],[name_dir]],sc_gsm[Column3],sc_gsm[Column3],"")</f>
        <v>TCHOLAtabc_v_FWD</v>
      </c>
    </row>
    <row r="1166" spans="1:9" ht="16" x14ac:dyDescent="0.2">
      <c r="A1166" t="s">
        <v>1988</v>
      </c>
      <c r="B1166" t="s">
        <v>3902</v>
      </c>
      <c r="C1166" t="s">
        <v>1642</v>
      </c>
      <c r="D1166" t="s">
        <v>143</v>
      </c>
      <c r="E1166" t="s">
        <v>7</v>
      </c>
      <c r="G1166" s="1" t="str">
        <f>SC_enz[[#This Row],[rxn_src]]&amp;"_"&amp;SC_enz[[#This Row],[dir]]</f>
        <v>MEVt_c_e_FWD</v>
      </c>
      <c r="H1166" s="1" t="str">
        <f>_xlfn.XLOOKUP(SC_enz[[#This Row],[name_dir]],RT_gsm[Column3],RT_gsm[Column3],"")</f>
        <v>MEVt_c_e_FWD</v>
      </c>
      <c r="I1166" s="1" t="str">
        <f>_xlfn.XLOOKUP(SC_enz[[#This Row],[name_dir]],sc_gsm[Column3],sc_gsm[Column3],"")</f>
        <v>MEVt_c_e_FWD</v>
      </c>
    </row>
    <row r="1167" spans="1:9" ht="16" x14ac:dyDescent="0.2">
      <c r="A1167" t="s">
        <v>1988</v>
      </c>
      <c r="B1167" t="s">
        <v>3903</v>
      </c>
      <c r="C1167" t="s">
        <v>1642</v>
      </c>
      <c r="D1167" t="s">
        <v>143</v>
      </c>
      <c r="E1167" t="s">
        <v>7</v>
      </c>
      <c r="G1167" s="1" t="str">
        <f>SC_enz[[#This Row],[rxn_src]]&amp;"_"&amp;SC_enz[[#This Row],[dir]]</f>
        <v>MEVt_c_e_REV</v>
      </c>
      <c r="H1167" s="1" t="str">
        <f>_xlfn.XLOOKUP(SC_enz[[#This Row],[name_dir]],RT_gsm[Column3],RT_gsm[Column3],"")</f>
        <v>MEVt_c_e_REV</v>
      </c>
      <c r="I1167" s="1" t="str">
        <f>_xlfn.XLOOKUP(SC_enz[[#This Row],[name_dir]],sc_gsm[Column3],sc_gsm[Column3],"")</f>
        <v>MEVt_c_e_REV</v>
      </c>
    </row>
    <row r="1168" spans="1:9" ht="16" x14ac:dyDescent="0.2">
      <c r="A1168" t="s">
        <v>1989</v>
      </c>
      <c r="B1168" t="s">
        <v>3902</v>
      </c>
      <c r="C1168" t="s">
        <v>1642</v>
      </c>
      <c r="D1168" t="s">
        <v>143</v>
      </c>
      <c r="E1168" t="s">
        <v>7</v>
      </c>
      <c r="G1168" s="1" t="str">
        <f>SC_enz[[#This Row],[rxn_src]]&amp;"_"&amp;SC_enz[[#This Row],[dir]]</f>
        <v>BTDt_c_e_FWD</v>
      </c>
      <c r="H1168" s="1" t="str">
        <f>_xlfn.XLOOKUP(SC_enz[[#This Row],[name_dir]],RT_gsm[Column3],RT_gsm[Column3],"")</f>
        <v>BTDt_c_e_FWD</v>
      </c>
      <c r="I1168" s="1" t="str">
        <f>_xlfn.XLOOKUP(SC_enz[[#This Row],[name_dir]],sc_gsm[Column3],sc_gsm[Column3],"")</f>
        <v>BTDt_c_e_FWD</v>
      </c>
    </row>
    <row r="1169" spans="1:9" ht="16" x14ac:dyDescent="0.2">
      <c r="A1169" t="s">
        <v>1989</v>
      </c>
      <c r="B1169" t="s">
        <v>3903</v>
      </c>
      <c r="C1169" t="s">
        <v>1642</v>
      </c>
      <c r="D1169" t="s">
        <v>143</v>
      </c>
      <c r="E1169" t="s">
        <v>7</v>
      </c>
      <c r="G1169" s="1" t="str">
        <f>SC_enz[[#This Row],[rxn_src]]&amp;"_"&amp;SC_enz[[#This Row],[dir]]</f>
        <v>BTDt_c_e_REV</v>
      </c>
      <c r="H1169" s="1" t="str">
        <f>_xlfn.XLOOKUP(SC_enz[[#This Row],[name_dir]],RT_gsm[Column3],RT_gsm[Column3],"")</f>
        <v>BTDt_c_e_REV</v>
      </c>
      <c r="I1169" s="1" t="str">
        <f>_xlfn.XLOOKUP(SC_enz[[#This Row],[name_dir]],sc_gsm[Column3],sc_gsm[Column3],"")</f>
        <v>BTDt_c_e_REV</v>
      </c>
    </row>
    <row r="1170" spans="1:9" ht="16" x14ac:dyDescent="0.2">
      <c r="A1170" t="s">
        <v>1990</v>
      </c>
      <c r="B1170" t="s">
        <v>3902</v>
      </c>
      <c r="C1170" t="s">
        <v>1642</v>
      </c>
      <c r="D1170" t="s">
        <v>143</v>
      </c>
      <c r="E1170" t="s">
        <v>7</v>
      </c>
      <c r="G1170" s="1" t="str">
        <f>SC_enz[[#This Row],[rxn_src]]&amp;"_"&amp;SC_enz[[#This Row],[dir]]</f>
        <v>2MBACt_c_e_FWD</v>
      </c>
      <c r="H1170" s="1" t="str">
        <f>_xlfn.XLOOKUP(SC_enz[[#This Row],[name_dir]],RT_gsm[Column3],RT_gsm[Column3],"")</f>
        <v>2MBACt_c_e_FWD</v>
      </c>
      <c r="I1170" s="1" t="str">
        <f>_xlfn.XLOOKUP(SC_enz[[#This Row],[name_dir]],sc_gsm[Column3],sc_gsm[Column3],"")</f>
        <v>2MBACt_c_e_FWD</v>
      </c>
    </row>
    <row r="1171" spans="1:9" ht="16" x14ac:dyDescent="0.2">
      <c r="A1171" t="s">
        <v>1991</v>
      </c>
      <c r="B1171" t="s">
        <v>3902</v>
      </c>
      <c r="C1171" t="s">
        <v>1992</v>
      </c>
      <c r="D1171" t="s">
        <v>1993</v>
      </c>
      <c r="E1171" t="s">
        <v>7</v>
      </c>
      <c r="G1171" s="1" t="str">
        <f>SC_enz[[#This Row],[rxn_src]]&amp;"_"&amp;SC_enz[[#This Row],[dir]]</f>
        <v>2OXOADPt_c_m_FWD</v>
      </c>
      <c r="H1171" s="1" t="str">
        <f>_xlfn.XLOOKUP(SC_enz[[#This Row],[name_dir]],RT_gsm[Column3],RT_gsm[Column3],"")</f>
        <v>2OXOADPt_c_m_FWD</v>
      </c>
      <c r="I1171" s="1" t="str">
        <f>_xlfn.XLOOKUP(SC_enz[[#This Row],[name_dir]],sc_gsm[Column3],sc_gsm[Column3],"")</f>
        <v>2OXOADPt_c_m_FWD</v>
      </c>
    </row>
    <row r="1172" spans="1:9" ht="16" x14ac:dyDescent="0.2">
      <c r="A1172" t="s">
        <v>1991</v>
      </c>
      <c r="B1172" t="s">
        <v>3903</v>
      </c>
      <c r="C1172" t="s">
        <v>1992</v>
      </c>
      <c r="D1172" t="s">
        <v>1993</v>
      </c>
      <c r="E1172" t="s">
        <v>7</v>
      </c>
      <c r="G1172" s="1" t="str">
        <f>SC_enz[[#This Row],[rxn_src]]&amp;"_"&amp;SC_enz[[#This Row],[dir]]</f>
        <v>2OXOADPt_c_m_REV</v>
      </c>
      <c r="H1172" s="1" t="str">
        <f>_xlfn.XLOOKUP(SC_enz[[#This Row],[name_dir]],RT_gsm[Column3],RT_gsm[Column3],"")</f>
        <v>2OXOADPt_c_m_REV</v>
      </c>
      <c r="I1172" s="1" t="str">
        <f>_xlfn.XLOOKUP(SC_enz[[#This Row],[name_dir]],sc_gsm[Column3],sc_gsm[Column3],"")</f>
        <v>2OXOADPt_c_m_REV</v>
      </c>
    </row>
    <row r="1173" spans="1:9" ht="16" x14ac:dyDescent="0.2">
      <c r="A1173" t="s">
        <v>1991</v>
      </c>
      <c r="B1173" t="s">
        <v>3902</v>
      </c>
      <c r="C1173" t="s">
        <v>1994</v>
      </c>
      <c r="D1173" t="s">
        <v>1995</v>
      </c>
      <c r="E1173" t="s">
        <v>7</v>
      </c>
      <c r="G1173" s="1" t="str">
        <f>SC_enz[[#This Row],[rxn_src]]&amp;"_"&amp;SC_enz[[#This Row],[dir]]</f>
        <v>2OXOADPt_c_m_FWD</v>
      </c>
      <c r="H1173" s="1" t="str">
        <f>_xlfn.XLOOKUP(SC_enz[[#This Row],[name_dir]],RT_gsm[Column3],RT_gsm[Column3],"")</f>
        <v>2OXOADPt_c_m_FWD</v>
      </c>
      <c r="I1173" s="1" t="str">
        <f>_xlfn.XLOOKUP(SC_enz[[#This Row],[name_dir]],sc_gsm[Column3],sc_gsm[Column3],"")</f>
        <v>2OXOADPt_c_m_FWD</v>
      </c>
    </row>
    <row r="1174" spans="1:9" ht="16" x14ac:dyDescent="0.2">
      <c r="A1174" t="s">
        <v>1991</v>
      </c>
      <c r="B1174" t="s">
        <v>3903</v>
      </c>
      <c r="C1174" t="s">
        <v>1994</v>
      </c>
      <c r="D1174" t="s">
        <v>1995</v>
      </c>
      <c r="E1174" t="s">
        <v>7</v>
      </c>
      <c r="G1174" s="1" t="str">
        <f>SC_enz[[#This Row],[rxn_src]]&amp;"_"&amp;SC_enz[[#This Row],[dir]]</f>
        <v>2OXOADPt_c_m_REV</v>
      </c>
      <c r="H1174" s="1" t="str">
        <f>_xlfn.XLOOKUP(SC_enz[[#This Row],[name_dir]],RT_gsm[Column3],RT_gsm[Column3],"")</f>
        <v>2OXOADPt_c_m_REV</v>
      </c>
      <c r="I1174" s="1" t="str">
        <f>_xlfn.XLOOKUP(SC_enz[[#This Row],[name_dir]],sc_gsm[Column3],sc_gsm[Column3],"")</f>
        <v>2OXOADPt_c_m_REV</v>
      </c>
    </row>
    <row r="1175" spans="1:9" ht="16" x14ac:dyDescent="0.2">
      <c r="A1175" t="s">
        <v>1996</v>
      </c>
      <c r="B1175" t="s">
        <v>3902</v>
      </c>
      <c r="C1175" t="s">
        <v>1642</v>
      </c>
      <c r="D1175" t="s">
        <v>143</v>
      </c>
      <c r="E1175" t="s">
        <v>7</v>
      </c>
      <c r="G1175" s="1" t="str">
        <f>SC_enz[[#This Row],[rxn_src]]&amp;"_"&amp;SC_enz[[#This Row],[dir]]</f>
        <v>3DH5HPBt_c_m_FWD</v>
      </c>
      <c r="H1175" s="1" t="str">
        <f>_xlfn.XLOOKUP(SC_enz[[#This Row],[name_dir]],RT_gsm[Column3],RT_gsm[Column3],"")</f>
        <v/>
      </c>
      <c r="I1175" s="1" t="str">
        <f>_xlfn.XLOOKUP(SC_enz[[#This Row],[name_dir]],sc_gsm[Column3],sc_gsm[Column3],"")</f>
        <v>3DH5HPBt_c_m_FWD</v>
      </c>
    </row>
    <row r="1176" spans="1:9" ht="16" x14ac:dyDescent="0.2">
      <c r="A1176" t="s">
        <v>1996</v>
      </c>
      <c r="B1176" t="s">
        <v>3903</v>
      </c>
      <c r="C1176" t="s">
        <v>1642</v>
      </c>
      <c r="D1176" t="s">
        <v>143</v>
      </c>
      <c r="E1176" t="s">
        <v>7</v>
      </c>
      <c r="G1176" s="1" t="str">
        <f>SC_enz[[#This Row],[rxn_src]]&amp;"_"&amp;SC_enz[[#This Row],[dir]]</f>
        <v>3DH5HPBt_c_m_REV</v>
      </c>
      <c r="H1176" s="1" t="str">
        <f>_xlfn.XLOOKUP(SC_enz[[#This Row],[name_dir]],RT_gsm[Column3],RT_gsm[Column3],"")</f>
        <v/>
      </c>
      <c r="I1176" s="1" t="str">
        <f>_xlfn.XLOOKUP(SC_enz[[#This Row],[name_dir]],sc_gsm[Column3],sc_gsm[Column3],"")</f>
        <v>3DH5HPBt_c_m_REV</v>
      </c>
    </row>
    <row r="1177" spans="1:9" ht="16" x14ac:dyDescent="0.2">
      <c r="A1177" t="s">
        <v>1997</v>
      </c>
      <c r="B1177" t="s">
        <v>3902</v>
      </c>
      <c r="C1177" t="s">
        <v>1998</v>
      </c>
      <c r="D1177" t="s">
        <v>1999</v>
      </c>
      <c r="E1177" t="s">
        <v>7</v>
      </c>
      <c r="G1177" s="1" t="str">
        <f>SC_enz[[#This Row],[rxn_src]]&amp;"_"&amp;SC_enz[[#This Row],[dir]]</f>
        <v>4ABUTtps_e_FWD</v>
      </c>
      <c r="H1177" s="1" t="str">
        <f>_xlfn.XLOOKUP(SC_enz[[#This Row],[name_dir]],RT_gsm[Column3],RT_gsm[Column3],"")</f>
        <v>4ABUTtps_e_FWD</v>
      </c>
      <c r="I1177" s="1" t="str">
        <f>_xlfn.XLOOKUP(SC_enz[[#This Row],[name_dir]],sc_gsm[Column3],sc_gsm[Column3],"")</f>
        <v>4ABUTtps_e_FWD</v>
      </c>
    </row>
    <row r="1178" spans="1:9" ht="16" x14ac:dyDescent="0.2">
      <c r="A1178" t="s">
        <v>1997</v>
      </c>
      <c r="B1178" t="s">
        <v>3902</v>
      </c>
      <c r="C1178" t="s">
        <v>2000</v>
      </c>
      <c r="D1178" t="s">
        <v>2001</v>
      </c>
      <c r="E1178" t="s">
        <v>12</v>
      </c>
      <c r="F1178" t="s">
        <v>2002</v>
      </c>
      <c r="G1178" s="1" t="str">
        <f>SC_enz[[#This Row],[rxn_src]]&amp;"_"&amp;SC_enz[[#This Row],[dir]]</f>
        <v>4ABUTtps_e_FWD</v>
      </c>
      <c r="H1178" s="1" t="str">
        <f>_xlfn.XLOOKUP(SC_enz[[#This Row],[name_dir]],RT_gsm[Column3],RT_gsm[Column3],"")</f>
        <v>4ABUTtps_e_FWD</v>
      </c>
      <c r="I1178" s="1" t="str">
        <f>_xlfn.XLOOKUP(SC_enz[[#This Row],[name_dir]],sc_gsm[Column3],sc_gsm[Column3],"")</f>
        <v>4ABUTtps_e_FWD</v>
      </c>
    </row>
    <row r="1179" spans="1:9" ht="16" x14ac:dyDescent="0.2">
      <c r="A1179" t="s">
        <v>2003</v>
      </c>
      <c r="B1179" t="s">
        <v>3902</v>
      </c>
      <c r="C1179" t="s">
        <v>1998</v>
      </c>
      <c r="D1179" t="s">
        <v>1999</v>
      </c>
      <c r="E1179" t="s">
        <v>7</v>
      </c>
      <c r="G1179" s="1" t="str">
        <f>SC_enz[[#This Row],[rxn_src]]&amp;"_"&amp;SC_enz[[#This Row],[dir]]</f>
        <v>5AOPtps_e_FWD</v>
      </c>
      <c r="H1179" s="1" t="str">
        <f>_xlfn.XLOOKUP(SC_enz[[#This Row],[name_dir]],RT_gsm[Column3],RT_gsm[Column3],"")</f>
        <v>5AOPtps_e_FWD</v>
      </c>
      <c r="I1179" s="1" t="str">
        <f>_xlfn.XLOOKUP(SC_enz[[#This Row],[name_dir]],sc_gsm[Column3],sc_gsm[Column3],"")</f>
        <v>5AOPtps_e_FWD</v>
      </c>
    </row>
    <row r="1180" spans="1:9" ht="16" x14ac:dyDescent="0.2">
      <c r="A1180" t="s">
        <v>2004</v>
      </c>
      <c r="B1180" t="s">
        <v>3902</v>
      </c>
      <c r="C1180" t="s">
        <v>1642</v>
      </c>
      <c r="D1180" t="s">
        <v>143</v>
      </c>
      <c r="E1180" t="s">
        <v>7</v>
      </c>
      <c r="G1180" s="1" t="str">
        <f>SC_enz[[#This Row],[rxn_src]]&amp;"_"&amp;SC_enz[[#This Row],[dir]]</f>
        <v>5FTHFt_c_e_FWD</v>
      </c>
      <c r="H1180" s="1" t="str">
        <f>_xlfn.XLOOKUP(SC_enz[[#This Row],[name_dir]],RT_gsm[Column3],RT_gsm[Column3],"")</f>
        <v>5FTHFt_c_e_FWD</v>
      </c>
      <c r="I1180" s="1" t="str">
        <f>_xlfn.XLOOKUP(SC_enz[[#This Row],[name_dir]],sc_gsm[Column3],sc_gsm[Column3],"")</f>
        <v>5FTHFt_c_e_FWD</v>
      </c>
    </row>
    <row r="1181" spans="1:9" ht="16" x14ac:dyDescent="0.2">
      <c r="A1181" t="s">
        <v>2004</v>
      </c>
      <c r="B1181" t="s">
        <v>3903</v>
      </c>
      <c r="C1181" t="s">
        <v>1642</v>
      </c>
      <c r="D1181" t="s">
        <v>143</v>
      </c>
      <c r="E1181" t="s">
        <v>7</v>
      </c>
      <c r="G1181" s="1" t="str">
        <f>SC_enz[[#This Row],[rxn_src]]&amp;"_"&amp;SC_enz[[#This Row],[dir]]</f>
        <v>5FTHFt_c_e_REV</v>
      </c>
      <c r="H1181" s="1" t="str">
        <f>_xlfn.XLOOKUP(SC_enz[[#This Row],[name_dir]],RT_gsm[Column3],RT_gsm[Column3],"")</f>
        <v>5FTHFt_c_e_REV</v>
      </c>
      <c r="I1181" s="1" t="str">
        <f>_xlfn.XLOOKUP(SC_enz[[#This Row],[name_dir]],sc_gsm[Column3],sc_gsm[Column3],"")</f>
        <v>5FTHFt_c_e_REV</v>
      </c>
    </row>
    <row r="1182" spans="1:9" ht="16" x14ac:dyDescent="0.2">
      <c r="A1182" t="s">
        <v>2005</v>
      </c>
      <c r="B1182" t="s">
        <v>3902</v>
      </c>
      <c r="C1182" t="s">
        <v>2006</v>
      </c>
      <c r="D1182" t="s">
        <v>2007</v>
      </c>
      <c r="E1182" t="s">
        <v>7</v>
      </c>
      <c r="G1182" s="1" t="str">
        <f>SC_enz[[#This Row],[rxn_src]]&amp;"_"&amp;SC_enz[[#This Row],[dir]]</f>
        <v>8AONNtps_e_FWD</v>
      </c>
      <c r="H1182" s="1" t="str">
        <f>_xlfn.XLOOKUP(SC_enz[[#This Row],[name_dir]],RT_gsm[Column3],RT_gsm[Column3],"")</f>
        <v/>
      </c>
      <c r="I1182" s="1" t="str">
        <f>_xlfn.XLOOKUP(SC_enz[[#This Row],[name_dir]],sc_gsm[Column3],sc_gsm[Column3],"")</f>
        <v>8AONNtps_e_FWD</v>
      </c>
    </row>
    <row r="1183" spans="1:9" ht="16" x14ac:dyDescent="0.2">
      <c r="A1183" t="s">
        <v>2005</v>
      </c>
      <c r="B1183" t="s">
        <v>3903</v>
      </c>
      <c r="C1183" t="s">
        <v>2006</v>
      </c>
      <c r="D1183" t="s">
        <v>2007</v>
      </c>
      <c r="E1183" t="s">
        <v>7</v>
      </c>
      <c r="G1183" s="1" t="str">
        <f>SC_enz[[#This Row],[rxn_src]]&amp;"_"&amp;SC_enz[[#This Row],[dir]]</f>
        <v>8AONNtps_e_REV</v>
      </c>
      <c r="H1183" s="1" t="str">
        <f>_xlfn.XLOOKUP(SC_enz[[#This Row],[name_dir]],RT_gsm[Column3],RT_gsm[Column3],"")</f>
        <v/>
      </c>
      <c r="I1183" s="1" t="str">
        <f>_xlfn.XLOOKUP(SC_enz[[#This Row],[name_dir]],sc_gsm[Column3],sc_gsm[Column3],"")</f>
        <v>8AONNtps_e_REV</v>
      </c>
    </row>
    <row r="1184" spans="1:9" ht="16" x14ac:dyDescent="0.2">
      <c r="A1184" t="s">
        <v>2008</v>
      </c>
      <c r="B1184" t="s">
        <v>3902</v>
      </c>
      <c r="C1184" t="s">
        <v>2009</v>
      </c>
      <c r="D1184" t="s">
        <v>2010</v>
      </c>
      <c r="E1184" t="s">
        <v>7</v>
      </c>
      <c r="G1184" s="1" t="str">
        <f>SC_enz[[#This Row],[rxn_src]]&amp;"_"&amp;SC_enz[[#This Row],[dir]]</f>
        <v>ACt_c_e_FWD</v>
      </c>
      <c r="H1184" s="1" t="str">
        <f>_xlfn.XLOOKUP(SC_enz[[#This Row],[name_dir]],RT_gsm[Column3],RT_gsm[Column3],"")</f>
        <v>ACt_c_e_FWD</v>
      </c>
      <c r="I1184" s="1" t="str">
        <f>_xlfn.XLOOKUP(SC_enz[[#This Row],[name_dir]],sc_gsm[Column3],sc_gsm[Column3],"")</f>
        <v>ACt_c_e_FWD</v>
      </c>
    </row>
    <row r="1185" spans="1:9" ht="16" x14ac:dyDescent="0.2">
      <c r="A1185" t="s">
        <v>2008</v>
      </c>
      <c r="B1185" t="s">
        <v>3903</v>
      </c>
      <c r="C1185" t="s">
        <v>2009</v>
      </c>
      <c r="D1185" t="s">
        <v>2010</v>
      </c>
      <c r="E1185" t="s">
        <v>7</v>
      </c>
      <c r="G1185" s="1" t="str">
        <f>SC_enz[[#This Row],[rxn_src]]&amp;"_"&amp;SC_enz[[#This Row],[dir]]</f>
        <v>ACt_c_e_REV</v>
      </c>
      <c r="H1185" s="1" t="str">
        <f>_xlfn.XLOOKUP(SC_enz[[#This Row],[name_dir]],RT_gsm[Column3],RT_gsm[Column3],"")</f>
        <v>ACt_c_e_REV</v>
      </c>
      <c r="I1185" s="1" t="str">
        <f>_xlfn.XLOOKUP(SC_enz[[#This Row],[name_dir]],sc_gsm[Column3],sc_gsm[Column3],"")</f>
        <v>ACt_c_e_REV</v>
      </c>
    </row>
    <row r="1186" spans="1:9" ht="16" x14ac:dyDescent="0.2">
      <c r="A1186" t="s">
        <v>2011</v>
      </c>
      <c r="B1186" t="s">
        <v>3902</v>
      </c>
      <c r="C1186" t="s">
        <v>1642</v>
      </c>
      <c r="D1186" t="s">
        <v>143</v>
      </c>
      <c r="E1186" t="s">
        <v>7</v>
      </c>
      <c r="G1186" s="1" t="str">
        <f>SC_enz[[#This Row],[rxn_src]]&amp;"_"&amp;SC_enz[[#This Row],[dir]]</f>
        <v>ETACt_c_e_FWD</v>
      </c>
      <c r="H1186" s="1" t="str">
        <f>_xlfn.XLOOKUP(SC_enz[[#This Row],[name_dir]],RT_gsm[Column3],RT_gsm[Column3],"")</f>
        <v>ETACt_c_e_FWD</v>
      </c>
      <c r="I1186" s="1" t="str">
        <f>_xlfn.XLOOKUP(SC_enz[[#This Row],[name_dir]],sc_gsm[Column3],sc_gsm[Column3],"")</f>
        <v>ETACt_c_e_FWD</v>
      </c>
    </row>
    <row r="1187" spans="1:9" ht="16" x14ac:dyDescent="0.2">
      <c r="A1187" t="s">
        <v>2012</v>
      </c>
      <c r="B1187" t="s">
        <v>3902</v>
      </c>
      <c r="C1187" t="s">
        <v>2013</v>
      </c>
      <c r="D1187" t="s">
        <v>2014</v>
      </c>
      <c r="E1187" t="s">
        <v>7</v>
      </c>
      <c r="G1187" s="1" t="str">
        <f>SC_enz[[#This Row],[rxn_src]]&amp;"_"&amp;SC_enz[[#This Row],[dir]]</f>
        <v>ADEtps_e_FWD</v>
      </c>
      <c r="H1187" s="1" t="str">
        <f>_xlfn.XLOOKUP(SC_enz[[#This Row],[name_dir]],RT_gsm[Column3],RT_gsm[Column3],"")</f>
        <v>ADEtps_e_FWD</v>
      </c>
      <c r="I1187" s="1" t="str">
        <f>_xlfn.XLOOKUP(SC_enz[[#This Row],[name_dir]],sc_gsm[Column3],sc_gsm[Column3],"")</f>
        <v>ADEtps_e_FWD</v>
      </c>
    </row>
    <row r="1188" spans="1:9" ht="16" x14ac:dyDescent="0.2">
      <c r="A1188" t="s">
        <v>2012</v>
      </c>
      <c r="B1188" t="s">
        <v>3902</v>
      </c>
      <c r="C1188" t="s">
        <v>2015</v>
      </c>
      <c r="D1188" t="s">
        <v>2016</v>
      </c>
      <c r="E1188" t="s">
        <v>7</v>
      </c>
      <c r="G1188" s="1" t="str">
        <f>SC_enz[[#This Row],[rxn_src]]&amp;"_"&amp;SC_enz[[#This Row],[dir]]</f>
        <v>ADEtps_e_FWD</v>
      </c>
      <c r="H1188" s="1" t="str">
        <f>_xlfn.XLOOKUP(SC_enz[[#This Row],[name_dir]],RT_gsm[Column3],RT_gsm[Column3],"")</f>
        <v>ADEtps_e_FWD</v>
      </c>
      <c r="I1188" s="1" t="str">
        <f>_xlfn.XLOOKUP(SC_enz[[#This Row],[name_dir]],sc_gsm[Column3],sc_gsm[Column3],"")</f>
        <v>ADEtps_e_FWD</v>
      </c>
    </row>
    <row r="1189" spans="1:9" ht="16" x14ac:dyDescent="0.2">
      <c r="A1189" t="s">
        <v>2012</v>
      </c>
      <c r="B1189" t="s">
        <v>3902</v>
      </c>
      <c r="C1189" t="s">
        <v>2017</v>
      </c>
      <c r="D1189" t="s">
        <v>2018</v>
      </c>
      <c r="E1189" t="s">
        <v>7</v>
      </c>
      <c r="G1189" s="1" t="str">
        <f>SC_enz[[#This Row],[rxn_src]]&amp;"_"&amp;SC_enz[[#This Row],[dir]]</f>
        <v>ADEtps_e_FWD</v>
      </c>
      <c r="H1189" s="1" t="str">
        <f>_xlfn.XLOOKUP(SC_enz[[#This Row],[name_dir]],RT_gsm[Column3],RT_gsm[Column3],"")</f>
        <v>ADEtps_e_FWD</v>
      </c>
      <c r="I1189" s="1" t="str">
        <f>_xlfn.XLOOKUP(SC_enz[[#This Row],[name_dir]],sc_gsm[Column3],sc_gsm[Column3],"")</f>
        <v>ADEtps_e_FWD</v>
      </c>
    </row>
    <row r="1190" spans="1:9" ht="16" x14ac:dyDescent="0.2">
      <c r="A1190" t="s">
        <v>2012</v>
      </c>
      <c r="B1190" t="s">
        <v>3902</v>
      </c>
      <c r="C1190" t="s">
        <v>2019</v>
      </c>
      <c r="D1190" t="s">
        <v>2020</v>
      </c>
      <c r="E1190" t="s">
        <v>7</v>
      </c>
      <c r="G1190" s="1" t="str">
        <f>SC_enz[[#This Row],[rxn_src]]&amp;"_"&amp;SC_enz[[#This Row],[dir]]</f>
        <v>ADEtps_e_FWD</v>
      </c>
      <c r="H1190" s="1" t="str">
        <f>_xlfn.XLOOKUP(SC_enz[[#This Row],[name_dir]],RT_gsm[Column3],RT_gsm[Column3],"")</f>
        <v>ADEtps_e_FWD</v>
      </c>
      <c r="I1190" s="1" t="str">
        <f>_xlfn.XLOOKUP(SC_enz[[#This Row],[name_dir]],sc_gsm[Column3],sc_gsm[Column3],"")</f>
        <v>ADEtps_e_FWD</v>
      </c>
    </row>
    <row r="1191" spans="1:9" ht="16" x14ac:dyDescent="0.2">
      <c r="A1191" t="s">
        <v>2021</v>
      </c>
      <c r="B1191" t="s">
        <v>3902</v>
      </c>
      <c r="C1191" t="s">
        <v>2022</v>
      </c>
      <c r="D1191" t="s">
        <v>2023</v>
      </c>
      <c r="E1191" t="s">
        <v>7</v>
      </c>
      <c r="G1191" s="1" t="str">
        <f>SC_enz[[#This Row],[rxn_src]]&amp;"_"&amp;SC_enz[[#This Row],[dir]]</f>
        <v>ADNtps_e_FWD</v>
      </c>
      <c r="H1191" s="1" t="str">
        <f>_xlfn.XLOOKUP(SC_enz[[#This Row],[name_dir]],RT_gsm[Column3],RT_gsm[Column3],"")</f>
        <v>ADNtps_e_FWD</v>
      </c>
      <c r="I1191" s="1" t="str">
        <f>_xlfn.XLOOKUP(SC_enz[[#This Row],[name_dir]],sc_gsm[Column3],sc_gsm[Column3],"")</f>
        <v>ADNtps_e_FWD</v>
      </c>
    </row>
    <row r="1192" spans="1:9" ht="16" x14ac:dyDescent="0.2">
      <c r="A1192" t="s">
        <v>2024</v>
      </c>
      <c r="B1192" t="s">
        <v>3902</v>
      </c>
      <c r="C1192" t="s">
        <v>2025</v>
      </c>
      <c r="D1192" t="s">
        <v>2026</v>
      </c>
      <c r="E1192" t="s">
        <v>7</v>
      </c>
      <c r="G1192" s="1" t="str">
        <f>SC_enz[[#This Row],[rxn_src]]&amp;"_"&amp;SC_enz[[#This Row],[dir]]</f>
        <v>ADPATPt_c_m_FWD</v>
      </c>
      <c r="H1192" s="1" t="str">
        <f>_xlfn.XLOOKUP(SC_enz[[#This Row],[name_dir]],RT_gsm[Column3],RT_gsm[Column3],"")</f>
        <v>ADPATPt_c_m_FWD</v>
      </c>
      <c r="I1192" s="1" t="str">
        <f>_xlfn.XLOOKUP(SC_enz[[#This Row],[name_dir]],sc_gsm[Column3],sc_gsm[Column3],"")</f>
        <v>ADPATPt_c_m_FWD</v>
      </c>
    </row>
    <row r="1193" spans="1:9" ht="16" x14ac:dyDescent="0.2">
      <c r="A1193" t="s">
        <v>2024</v>
      </c>
      <c r="B1193" t="s">
        <v>3903</v>
      </c>
      <c r="C1193" t="s">
        <v>2025</v>
      </c>
      <c r="D1193" t="s">
        <v>2026</v>
      </c>
      <c r="E1193" t="s">
        <v>7</v>
      </c>
      <c r="G1193" s="1" t="str">
        <f>SC_enz[[#This Row],[rxn_src]]&amp;"_"&amp;SC_enz[[#This Row],[dir]]</f>
        <v>ADPATPt_c_m_REV</v>
      </c>
      <c r="H1193" s="1" t="str">
        <f>_xlfn.XLOOKUP(SC_enz[[#This Row],[name_dir]],RT_gsm[Column3],RT_gsm[Column3],"")</f>
        <v>ADPATPt_c_m_REV</v>
      </c>
      <c r="I1193" s="1" t="str">
        <f>_xlfn.XLOOKUP(SC_enz[[#This Row],[name_dir]],sc_gsm[Column3],sc_gsm[Column3],"")</f>
        <v>ADPATPt_c_m_REV</v>
      </c>
    </row>
    <row r="1194" spans="1:9" ht="16" x14ac:dyDescent="0.2">
      <c r="A1194" t="s">
        <v>2024</v>
      </c>
      <c r="B1194" t="s">
        <v>3902</v>
      </c>
      <c r="C1194" t="s">
        <v>2027</v>
      </c>
      <c r="D1194" t="s">
        <v>2028</v>
      </c>
      <c r="E1194" t="s">
        <v>7</v>
      </c>
      <c r="G1194" s="1" t="str">
        <f>SC_enz[[#This Row],[rxn_src]]&amp;"_"&amp;SC_enz[[#This Row],[dir]]</f>
        <v>ADPATPt_c_m_FWD</v>
      </c>
      <c r="H1194" s="1" t="str">
        <f>_xlfn.XLOOKUP(SC_enz[[#This Row],[name_dir]],RT_gsm[Column3],RT_gsm[Column3],"")</f>
        <v>ADPATPt_c_m_FWD</v>
      </c>
      <c r="I1194" s="1" t="str">
        <f>_xlfn.XLOOKUP(SC_enz[[#This Row],[name_dir]],sc_gsm[Column3],sc_gsm[Column3],"")</f>
        <v>ADPATPt_c_m_FWD</v>
      </c>
    </row>
    <row r="1195" spans="1:9" ht="16" x14ac:dyDescent="0.2">
      <c r="A1195" t="s">
        <v>2024</v>
      </c>
      <c r="B1195" t="s">
        <v>3903</v>
      </c>
      <c r="C1195" t="s">
        <v>2027</v>
      </c>
      <c r="D1195" t="s">
        <v>2028</v>
      </c>
      <c r="E1195" t="s">
        <v>7</v>
      </c>
      <c r="G1195" s="1" t="str">
        <f>SC_enz[[#This Row],[rxn_src]]&amp;"_"&amp;SC_enz[[#This Row],[dir]]</f>
        <v>ADPATPt_c_m_REV</v>
      </c>
      <c r="H1195" s="1" t="str">
        <f>_xlfn.XLOOKUP(SC_enz[[#This Row],[name_dir]],RT_gsm[Column3],RT_gsm[Column3],"")</f>
        <v>ADPATPt_c_m_REV</v>
      </c>
      <c r="I1195" s="1" t="str">
        <f>_xlfn.XLOOKUP(SC_enz[[#This Row],[name_dir]],sc_gsm[Column3],sc_gsm[Column3],"")</f>
        <v>ADPATPt_c_m_REV</v>
      </c>
    </row>
    <row r="1196" spans="1:9" ht="16" x14ac:dyDescent="0.2">
      <c r="A1196" t="s">
        <v>2024</v>
      </c>
      <c r="B1196" t="s">
        <v>3902</v>
      </c>
      <c r="C1196" t="s">
        <v>2029</v>
      </c>
      <c r="D1196" t="s">
        <v>2030</v>
      </c>
      <c r="E1196" t="s">
        <v>7</v>
      </c>
      <c r="G1196" s="1" t="str">
        <f>SC_enz[[#This Row],[rxn_src]]&amp;"_"&amp;SC_enz[[#This Row],[dir]]</f>
        <v>ADPATPt_c_m_FWD</v>
      </c>
      <c r="H1196" s="1" t="str">
        <f>_xlfn.XLOOKUP(SC_enz[[#This Row],[name_dir]],RT_gsm[Column3],RT_gsm[Column3],"")</f>
        <v>ADPATPt_c_m_FWD</v>
      </c>
      <c r="I1196" s="1" t="str">
        <f>_xlfn.XLOOKUP(SC_enz[[#This Row],[name_dir]],sc_gsm[Column3],sc_gsm[Column3],"")</f>
        <v>ADPATPt_c_m_FWD</v>
      </c>
    </row>
    <row r="1197" spans="1:9" ht="16" x14ac:dyDescent="0.2">
      <c r="A1197" t="s">
        <v>2024</v>
      </c>
      <c r="B1197" t="s">
        <v>3903</v>
      </c>
      <c r="C1197" t="s">
        <v>2029</v>
      </c>
      <c r="D1197" t="s">
        <v>2030</v>
      </c>
      <c r="E1197" t="s">
        <v>7</v>
      </c>
      <c r="G1197" s="1" t="str">
        <f>SC_enz[[#This Row],[rxn_src]]&amp;"_"&amp;SC_enz[[#This Row],[dir]]</f>
        <v>ADPATPt_c_m_REV</v>
      </c>
      <c r="H1197" s="1" t="str">
        <f>_xlfn.XLOOKUP(SC_enz[[#This Row],[name_dir]],RT_gsm[Column3],RT_gsm[Column3],"")</f>
        <v>ADPATPt_c_m_REV</v>
      </c>
      <c r="I1197" s="1" t="str">
        <f>_xlfn.XLOOKUP(SC_enz[[#This Row],[name_dir]],sc_gsm[Column3],sc_gsm[Column3],"")</f>
        <v>ADPATPt_c_m_REV</v>
      </c>
    </row>
    <row r="1198" spans="1:9" ht="16" x14ac:dyDescent="0.2">
      <c r="A1198" t="s">
        <v>2031</v>
      </c>
      <c r="B1198" t="s">
        <v>3902</v>
      </c>
      <c r="C1198" t="s">
        <v>2032</v>
      </c>
      <c r="D1198" t="s">
        <v>2033</v>
      </c>
      <c r="E1198" t="s">
        <v>7</v>
      </c>
      <c r="G1198" s="1" t="str">
        <f>SC_enz[[#This Row],[rxn_src]]&amp;"_"&amp;SC_enz[[#This Row],[dir]]</f>
        <v>ADPATPt_c_x_FWD</v>
      </c>
      <c r="H1198" s="1" t="str">
        <f>_xlfn.XLOOKUP(SC_enz[[#This Row],[name_dir]],RT_gsm[Column3],RT_gsm[Column3],"")</f>
        <v>ADPATPt_c_x_FWD</v>
      </c>
      <c r="I1198" s="1" t="str">
        <f>_xlfn.XLOOKUP(SC_enz[[#This Row],[name_dir]],sc_gsm[Column3],sc_gsm[Column3],"")</f>
        <v>ADPATPt_c_x_FWD</v>
      </c>
    </row>
    <row r="1199" spans="1:9" ht="16" x14ac:dyDescent="0.2">
      <c r="A1199" t="s">
        <v>2034</v>
      </c>
      <c r="B1199" t="s">
        <v>3902</v>
      </c>
      <c r="C1199" t="s">
        <v>2035</v>
      </c>
      <c r="D1199" t="s">
        <v>2036</v>
      </c>
      <c r="E1199" t="s">
        <v>7</v>
      </c>
      <c r="G1199" s="1" t="str">
        <f>SC_enz[[#This Row],[rxn_src]]&amp;"_"&amp;SC_enz[[#This Row],[dir]]</f>
        <v>AKGCITta_m_FWD</v>
      </c>
      <c r="H1199" s="1" t="str">
        <f>_xlfn.XLOOKUP(SC_enz[[#This Row],[name_dir]],RT_gsm[Column3],RT_gsm[Column3],"")</f>
        <v>AKGCITta_m_FWD</v>
      </c>
      <c r="I1199" s="1" t="str">
        <f>_xlfn.XLOOKUP(SC_enz[[#This Row],[name_dir]],sc_gsm[Column3],sc_gsm[Column3],"")</f>
        <v>AKGCITta_m_FWD</v>
      </c>
    </row>
    <row r="1200" spans="1:9" ht="16" x14ac:dyDescent="0.2">
      <c r="A1200" t="s">
        <v>2034</v>
      </c>
      <c r="B1200" t="s">
        <v>3903</v>
      </c>
      <c r="C1200" t="s">
        <v>2035</v>
      </c>
      <c r="D1200" t="s">
        <v>2036</v>
      </c>
      <c r="E1200" t="s">
        <v>7</v>
      </c>
      <c r="G1200" s="1" t="str">
        <f>SC_enz[[#This Row],[rxn_src]]&amp;"_"&amp;SC_enz[[#This Row],[dir]]</f>
        <v>AKGCITta_m_REV</v>
      </c>
      <c r="H1200" s="1" t="str">
        <f>_xlfn.XLOOKUP(SC_enz[[#This Row],[name_dir]],RT_gsm[Column3],RT_gsm[Column3],"")</f>
        <v>AKGCITta_m_REV</v>
      </c>
      <c r="I1200" s="1" t="str">
        <f>_xlfn.XLOOKUP(SC_enz[[#This Row],[name_dir]],sc_gsm[Column3],sc_gsm[Column3],"")</f>
        <v>AKGCITta_m_REV</v>
      </c>
    </row>
    <row r="1201" spans="1:9" ht="16" x14ac:dyDescent="0.2">
      <c r="A1201" t="s">
        <v>2037</v>
      </c>
      <c r="B1201" t="s">
        <v>3902</v>
      </c>
      <c r="C1201" t="s">
        <v>2038</v>
      </c>
      <c r="D1201" t="s">
        <v>2039</v>
      </c>
      <c r="E1201" t="s">
        <v>7</v>
      </c>
      <c r="G1201" s="1" t="str">
        <f>SC_enz[[#This Row],[rxn_src]]&amp;"_"&amp;SC_enz[[#This Row],[dir]]</f>
        <v>ALLTTt_c_e_FWD</v>
      </c>
      <c r="H1201" s="1" t="str">
        <f>_xlfn.XLOOKUP(SC_enz[[#This Row],[name_dir]],RT_gsm[Column3],RT_gsm[Column3],"")</f>
        <v/>
      </c>
      <c r="I1201" s="1" t="str">
        <f>_xlfn.XLOOKUP(SC_enz[[#This Row],[name_dir]],sc_gsm[Column3],sc_gsm[Column3],"")</f>
        <v>ALLTTt_c_e_FWD</v>
      </c>
    </row>
    <row r="1202" spans="1:9" ht="16" x14ac:dyDescent="0.2">
      <c r="A1202" t="s">
        <v>2040</v>
      </c>
      <c r="B1202" t="s">
        <v>3902</v>
      </c>
      <c r="C1202" t="s">
        <v>2041</v>
      </c>
      <c r="D1202" t="s">
        <v>2042</v>
      </c>
      <c r="E1202" t="s">
        <v>7</v>
      </c>
      <c r="G1202" s="1" t="str">
        <f>SC_enz[[#This Row],[rxn_src]]&amp;"_"&amp;SC_enz[[#This Row],[dir]]</f>
        <v>ALLTNt_c_e_FWD</v>
      </c>
      <c r="H1202" s="1" t="str">
        <f>_xlfn.XLOOKUP(SC_enz[[#This Row],[name_dir]],RT_gsm[Column3],RT_gsm[Column3],"")</f>
        <v/>
      </c>
      <c r="I1202" s="1" t="str">
        <f>_xlfn.XLOOKUP(SC_enz[[#This Row],[name_dir]],sc_gsm[Column3],sc_gsm[Column3],"")</f>
        <v>ALLTNt_c_e_FWD</v>
      </c>
    </row>
    <row r="1203" spans="1:9" ht="16" x14ac:dyDescent="0.2">
      <c r="A1203" t="s">
        <v>2043</v>
      </c>
      <c r="B1203" t="s">
        <v>3902</v>
      </c>
      <c r="C1203" t="s">
        <v>2044</v>
      </c>
      <c r="D1203" t="s">
        <v>2045</v>
      </c>
      <c r="E1203" t="s">
        <v>7</v>
      </c>
      <c r="G1203" s="1" t="str">
        <f>SC_enz[[#This Row],[rxn_src]]&amp;"_"&amp;SC_enz[[#This Row],[dir]]</f>
        <v>NH4t_c_e_FWD</v>
      </c>
      <c r="H1203" s="1" t="str">
        <f>_xlfn.XLOOKUP(SC_enz[[#This Row],[name_dir]],RT_gsm[Column3],RT_gsm[Column3],"")</f>
        <v>NH4t_c_e_FWD</v>
      </c>
      <c r="I1203" s="1" t="str">
        <f>_xlfn.XLOOKUP(SC_enz[[#This Row],[name_dir]],sc_gsm[Column3],sc_gsm[Column3],"")</f>
        <v>NH4t_c_e_FWD</v>
      </c>
    </row>
    <row r="1204" spans="1:9" ht="16" x14ac:dyDescent="0.2">
      <c r="A1204" t="s">
        <v>2043</v>
      </c>
      <c r="B1204" t="s">
        <v>3903</v>
      </c>
      <c r="C1204" t="s">
        <v>2044</v>
      </c>
      <c r="D1204" t="s">
        <v>2045</v>
      </c>
      <c r="E1204" t="s">
        <v>7</v>
      </c>
      <c r="G1204" s="1" t="str">
        <f>SC_enz[[#This Row],[rxn_src]]&amp;"_"&amp;SC_enz[[#This Row],[dir]]</f>
        <v>NH4t_c_e_REV</v>
      </c>
      <c r="H1204" s="1" t="str">
        <f>_xlfn.XLOOKUP(SC_enz[[#This Row],[name_dir]],RT_gsm[Column3],RT_gsm[Column3],"")</f>
        <v>NH4t_c_e_REV</v>
      </c>
      <c r="I1204" s="1" t="str">
        <f>_xlfn.XLOOKUP(SC_enz[[#This Row],[name_dir]],sc_gsm[Column3],sc_gsm[Column3],"")</f>
        <v>NH4t_c_e_REV</v>
      </c>
    </row>
    <row r="1205" spans="1:9" ht="16" x14ac:dyDescent="0.2">
      <c r="A1205" t="s">
        <v>2043</v>
      </c>
      <c r="B1205" t="s">
        <v>3902</v>
      </c>
      <c r="C1205" t="s">
        <v>2046</v>
      </c>
      <c r="D1205" t="s">
        <v>2047</v>
      </c>
      <c r="E1205" t="s">
        <v>7</v>
      </c>
      <c r="G1205" s="1" t="str">
        <f>SC_enz[[#This Row],[rxn_src]]&amp;"_"&amp;SC_enz[[#This Row],[dir]]</f>
        <v>NH4t_c_e_FWD</v>
      </c>
      <c r="H1205" s="1" t="str">
        <f>_xlfn.XLOOKUP(SC_enz[[#This Row],[name_dir]],RT_gsm[Column3],RT_gsm[Column3],"")</f>
        <v>NH4t_c_e_FWD</v>
      </c>
      <c r="I1205" s="1" t="str">
        <f>_xlfn.XLOOKUP(SC_enz[[#This Row],[name_dir]],sc_gsm[Column3],sc_gsm[Column3],"")</f>
        <v>NH4t_c_e_FWD</v>
      </c>
    </row>
    <row r="1206" spans="1:9" ht="16" x14ac:dyDescent="0.2">
      <c r="A1206" t="s">
        <v>2043</v>
      </c>
      <c r="B1206" t="s">
        <v>3903</v>
      </c>
      <c r="C1206" t="s">
        <v>2046</v>
      </c>
      <c r="D1206" t="s">
        <v>2047</v>
      </c>
      <c r="E1206" t="s">
        <v>7</v>
      </c>
      <c r="G1206" s="1" t="str">
        <f>SC_enz[[#This Row],[rxn_src]]&amp;"_"&amp;SC_enz[[#This Row],[dir]]</f>
        <v>NH4t_c_e_REV</v>
      </c>
      <c r="H1206" s="1" t="str">
        <f>_xlfn.XLOOKUP(SC_enz[[#This Row],[name_dir]],RT_gsm[Column3],RT_gsm[Column3],"")</f>
        <v>NH4t_c_e_REV</v>
      </c>
      <c r="I1206" s="1" t="str">
        <f>_xlfn.XLOOKUP(SC_enz[[#This Row],[name_dir]],sc_gsm[Column3],sc_gsm[Column3],"")</f>
        <v>NH4t_c_e_REV</v>
      </c>
    </row>
    <row r="1207" spans="1:9" ht="16" x14ac:dyDescent="0.2">
      <c r="A1207" t="s">
        <v>2043</v>
      </c>
      <c r="B1207" t="s">
        <v>3902</v>
      </c>
      <c r="C1207" t="s">
        <v>2048</v>
      </c>
      <c r="D1207" t="s">
        <v>2049</v>
      </c>
      <c r="E1207" t="s">
        <v>7</v>
      </c>
      <c r="G1207" s="1" t="str">
        <f>SC_enz[[#This Row],[rxn_src]]&amp;"_"&amp;SC_enz[[#This Row],[dir]]</f>
        <v>NH4t_c_e_FWD</v>
      </c>
      <c r="H1207" s="1" t="str">
        <f>_xlfn.XLOOKUP(SC_enz[[#This Row],[name_dir]],RT_gsm[Column3],RT_gsm[Column3],"")</f>
        <v>NH4t_c_e_FWD</v>
      </c>
      <c r="I1207" s="1" t="str">
        <f>_xlfn.XLOOKUP(SC_enz[[#This Row],[name_dir]],sc_gsm[Column3],sc_gsm[Column3],"")</f>
        <v>NH4t_c_e_FWD</v>
      </c>
    </row>
    <row r="1208" spans="1:9" ht="16" x14ac:dyDescent="0.2">
      <c r="A1208" t="s">
        <v>2043</v>
      </c>
      <c r="B1208" t="s">
        <v>3903</v>
      </c>
      <c r="C1208" t="s">
        <v>2048</v>
      </c>
      <c r="D1208" t="s">
        <v>2049</v>
      </c>
      <c r="E1208" t="s">
        <v>7</v>
      </c>
      <c r="G1208" s="1" t="str">
        <f>SC_enz[[#This Row],[rxn_src]]&amp;"_"&amp;SC_enz[[#This Row],[dir]]</f>
        <v>NH4t_c_e_REV</v>
      </c>
      <c r="H1208" s="1" t="str">
        <f>_xlfn.XLOOKUP(SC_enz[[#This Row],[name_dir]],RT_gsm[Column3],RT_gsm[Column3],"")</f>
        <v>NH4t_c_e_REV</v>
      </c>
      <c r="I1208" s="1" t="str">
        <f>_xlfn.XLOOKUP(SC_enz[[#This Row],[name_dir]],sc_gsm[Column3],sc_gsm[Column3],"")</f>
        <v>NH4t_c_e_REV</v>
      </c>
    </row>
    <row r="1209" spans="1:9" ht="16" x14ac:dyDescent="0.2">
      <c r="A1209" t="s">
        <v>2043</v>
      </c>
      <c r="B1209" t="s">
        <v>3902</v>
      </c>
      <c r="C1209" t="s">
        <v>2050</v>
      </c>
      <c r="D1209" t="s">
        <v>2051</v>
      </c>
      <c r="E1209" t="s">
        <v>7</v>
      </c>
      <c r="G1209" s="1" t="str">
        <f>SC_enz[[#This Row],[rxn_src]]&amp;"_"&amp;SC_enz[[#This Row],[dir]]</f>
        <v>NH4t_c_e_FWD</v>
      </c>
      <c r="H1209" s="1" t="str">
        <f>_xlfn.XLOOKUP(SC_enz[[#This Row],[name_dir]],RT_gsm[Column3],RT_gsm[Column3],"")</f>
        <v>NH4t_c_e_FWD</v>
      </c>
      <c r="I1209" s="1" t="str">
        <f>_xlfn.XLOOKUP(SC_enz[[#This Row],[name_dir]],sc_gsm[Column3],sc_gsm[Column3],"")</f>
        <v>NH4t_c_e_FWD</v>
      </c>
    </row>
    <row r="1210" spans="1:9" ht="16" x14ac:dyDescent="0.2">
      <c r="A1210" t="s">
        <v>2043</v>
      </c>
      <c r="B1210" t="s">
        <v>3903</v>
      </c>
      <c r="C1210" t="s">
        <v>2050</v>
      </c>
      <c r="D1210" t="s">
        <v>2051</v>
      </c>
      <c r="E1210" t="s">
        <v>7</v>
      </c>
      <c r="G1210" s="1" t="str">
        <f>SC_enz[[#This Row],[rxn_src]]&amp;"_"&amp;SC_enz[[#This Row],[dir]]</f>
        <v>NH4t_c_e_REV</v>
      </c>
      <c r="H1210" s="1" t="str">
        <f>_xlfn.XLOOKUP(SC_enz[[#This Row],[name_dir]],RT_gsm[Column3],RT_gsm[Column3],"")</f>
        <v>NH4t_c_e_REV</v>
      </c>
      <c r="I1210" s="1" t="str">
        <f>_xlfn.XLOOKUP(SC_enz[[#This Row],[name_dir]],sc_gsm[Column3],sc_gsm[Column3],"")</f>
        <v>NH4t_c_e_REV</v>
      </c>
    </row>
    <row r="1211" spans="1:9" ht="16" x14ac:dyDescent="0.2">
      <c r="A1211" t="s">
        <v>2052</v>
      </c>
      <c r="B1211" t="s">
        <v>3902</v>
      </c>
      <c r="C1211" t="s">
        <v>2032</v>
      </c>
      <c r="D1211" t="s">
        <v>2033</v>
      </c>
      <c r="E1211" t="s">
        <v>7</v>
      </c>
      <c r="G1211" s="1" t="str">
        <f>SC_enz[[#This Row],[rxn_src]]&amp;"_"&amp;SC_enz[[#This Row],[dir]]</f>
        <v>AMPATPt_c_x_FWD</v>
      </c>
      <c r="H1211" s="1" t="str">
        <f>_xlfn.XLOOKUP(SC_enz[[#This Row],[name_dir]],RT_gsm[Column3],RT_gsm[Column3],"")</f>
        <v>AMPATPt_c_x_FWD</v>
      </c>
      <c r="I1211" s="1" t="str">
        <f>_xlfn.XLOOKUP(SC_enz[[#This Row],[name_dir]],sc_gsm[Column3],sc_gsm[Column3],"")</f>
        <v>AMPATPt_c_x_FWD</v>
      </c>
    </row>
    <row r="1212" spans="1:9" ht="16" x14ac:dyDescent="0.2">
      <c r="A1212" t="s">
        <v>2053</v>
      </c>
      <c r="B1212" t="s">
        <v>3902</v>
      </c>
      <c r="C1212" t="s">
        <v>2054</v>
      </c>
      <c r="D1212" t="s">
        <v>2055</v>
      </c>
      <c r="E1212" t="s">
        <v>7</v>
      </c>
      <c r="G1212" s="1" t="str">
        <f>SC_enz[[#This Row],[rxn_src]]&amp;"_"&amp;SC_enz[[#This Row],[dir]]</f>
        <v>ASPGLUt_c_m_FWD</v>
      </c>
      <c r="H1212" s="1" t="str">
        <f>_xlfn.XLOOKUP(SC_enz[[#This Row],[name_dir]],RT_gsm[Column3],RT_gsm[Column3],"")</f>
        <v>ASPGLUt_c_m_FWD</v>
      </c>
      <c r="I1212" s="1" t="str">
        <f>_xlfn.XLOOKUP(SC_enz[[#This Row],[name_dir]],sc_gsm[Column3],sc_gsm[Column3],"")</f>
        <v>ASPGLUt_c_m_FWD</v>
      </c>
    </row>
    <row r="1213" spans="1:9" ht="16" x14ac:dyDescent="0.2">
      <c r="A1213" t="s">
        <v>2056</v>
      </c>
      <c r="B1213" t="s">
        <v>3902</v>
      </c>
      <c r="C1213" t="s">
        <v>2057</v>
      </c>
      <c r="D1213" t="s">
        <v>2058</v>
      </c>
      <c r="E1213" t="s">
        <v>7</v>
      </c>
      <c r="G1213" s="1" t="str">
        <f>SC_enz[[#This Row],[rxn_src]]&amp;"_"&amp;SC_enz[[#This Row],[dir]]</f>
        <v>BTNtps_e_FWD</v>
      </c>
      <c r="H1213" s="1" t="str">
        <f>_xlfn.XLOOKUP(SC_enz[[#This Row],[name_dir]],RT_gsm[Column3],RT_gsm[Column3],"")</f>
        <v/>
      </c>
      <c r="I1213" s="1" t="str">
        <f>_xlfn.XLOOKUP(SC_enz[[#This Row],[name_dir]],sc_gsm[Column3],sc_gsm[Column3],"")</f>
        <v>BTNtps_e_FWD</v>
      </c>
    </row>
    <row r="1214" spans="1:9" ht="16" x14ac:dyDescent="0.2">
      <c r="A1214" t="s">
        <v>2059</v>
      </c>
      <c r="B1214" t="s">
        <v>3902</v>
      </c>
      <c r="C1214" t="s">
        <v>2060</v>
      </c>
      <c r="D1214" t="s">
        <v>2061</v>
      </c>
      <c r="E1214" t="s">
        <v>7</v>
      </c>
      <c r="G1214" s="1" t="str">
        <f>SC_enz[[#This Row],[rxn_src]]&amp;"_"&amp;SC_enz[[#This Row],[dir]]</f>
        <v>CRNACRNt_c_m_FWD</v>
      </c>
      <c r="H1214" s="1" t="str">
        <f>_xlfn.XLOOKUP(SC_enz[[#This Row],[name_dir]],RT_gsm[Column3],RT_gsm[Column3],"")</f>
        <v>CRNACRNt_c_m_FWD</v>
      </c>
      <c r="I1214" s="1" t="str">
        <f>_xlfn.XLOOKUP(SC_enz[[#This Row],[name_dir]],sc_gsm[Column3],sc_gsm[Column3],"")</f>
        <v>CRNACRNt_c_m_FWD</v>
      </c>
    </row>
    <row r="1215" spans="1:9" ht="16" x14ac:dyDescent="0.2">
      <c r="A1215" t="s">
        <v>2062</v>
      </c>
      <c r="B1215" t="s">
        <v>3902</v>
      </c>
      <c r="C1215" t="s">
        <v>142</v>
      </c>
      <c r="D1215" t="s">
        <v>143</v>
      </c>
      <c r="E1215" t="s">
        <v>7</v>
      </c>
      <c r="G1215" s="1" t="str">
        <f>SC_enz[[#This Row],[rxn_src]]&amp;"_"&amp;SC_enz[[#This Row],[dir]]</f>
        <v>CER2B24_g_r_FWD</v>
      </c>
      <c r="H1215" s="1" t="str">
        <f>_xlfn.XLOOKUP(SC_enz[[#This Row],[name_dir]],RT_gsm[Column3],RT_gsm[Column3],"")</f>
        <v/>
      </c>
      <c r="I1215" s="1" t="str">
        <f>_xlfn.XLOOKUP(SC_enz[[#This Row],[name_dir]],sc_gsm[Column3],sc_gsm[Column3],"")</f>
        <v>CER2B24_g_r_FWD</v>
      </c>
    </row>
    <row r="1216" spans="1:9" ht="16" x14ac:dyDescent="0.2">
      <c r="A1216" t="s">
        <v>2062</v>
      </c>
      <c r="B1216" t="s">
        <v>3903</v>
      </c>
      <c r="C1216" t="s">
        <v>142</v>
      </c>
      <c r="D1216" t="s">
        <v>143</v>
      </c>
      <c r="E1216" t="s">
        <v>7</v>
      </c>
      <c r="G1216" s="1" t="str">
        <f>SC_enz[[#This Row],[rxn_src]]&amp;"_"&amp;SC_enz[[#This Row],[dir]]</f>
        <v>CER2B24_g_r_REV</v>
      </c>
      <c r="H1216" s="1" t="str">
        <f>_xlfn.XLOOKUP(SC_enz[[#This Row],[name_dir]],RT_gsm[Column3],RT_gsm[Column3],"")</f>
        <v/>
      </c>
      <c r="I1216" s="1" t="str">
        <f>_xlfn.XLOOKUP(SC_enz[[#This Row],[name_dir]],sc_gsm[Column3],sc_gsm[Column3],"")</f>
        <v>CER2B24_g_r_REV</v>
      </c>
    </row>
    <row r="1217" spans="1:9" ht="16" x14ac:dyDescent="0.2">
      <c r="A1217" t="s">
        <v>2063</v>
      </c>
      <c r="B1217" t="s">
        <v>3902</v>
      </c>
      <c r="C1217" t="s">
        <v>142</v>
      </c>
      <c r="D1217" t="s">
        <v>143</v>
      </c>
      <c r="E1217" t="s">
        <v>7</v>
      </c>
      <c r="G1217" s="1" t="str">
        <f>SC_enz[[#This Row],[rxn_src]]&amp;"_"&amp;SC_enz[[#This Row],[dir]]</f>
        <v>CER2B26_g_r_FWD</v>
      </c>
      <c r="H1217" s="1" t="str">
        <f>_xlfn.XLOOKUP(SC_enz[[#This Row],[name_dir]],RT_gsm[Column3],RT_gsm[Column3],"")</f>
        <v/>
      </c>
      <c r="I1217" s="1" t="str">
        <f>_xlfn.XLOOKUP(SC_enz[[#This Row],[name_dir]],sc_gsm[Column3],sc_gsm[Column3],"")</f>
        <v>CER2B26_g_r_FWD</v>
      </c>
    </row>
    <row r="1218" spans="1:9" ht="16" x14ac:dyDescent="0.2">
      <c r="A1218" t="s">
        <v>2063</v>
      </c>
      <c r="B1218" t="s">
        <v>3903</v>
      </c>
      <c r="C1218" t="s">
        <v>142</v>
      </c>
      <c r="D1218" t="s">
        <v>143</v>
      </c>
      <c r="E1218" t="s">
        <v>7</v>
      </c>
      <c r="G1218" s="1" t="str">
        <f>SC_enz[[#This Row],[rxn_src]]&amp;"_"&amp;SC_enz[[#This Row],[dir]]</f>
        <v>CER2B26_g_r_REV</v>
      </c>
      <c r="H1218" s="1" t="str">
        <f>_xlfn.XLOOKUP(SC_enz[[#This Row],[name_dir]],RT_gsm[Column3],RT_gsm[Column3],"")</f>
        <v/>
      </c>
      <c r="I1218" s="1" t="str">
        <f>_xlfn.XLOOKUP(SC_enz[[#This Row],[name_dir]],sc_gsm[Column3],sc_gsm[Column3],"")</f>
        <v>CER2B26_g_r_REV</v>
      </c>
    </row>
    <row r="1219" spans="1:9" ht="16" x14ac:dyDescent="0.2">
      <c r="A1219" t="s">
        <v>2064</v>
      </c>
      <c r="B1219" t="s">
        <v>3902</v>
      </c>
      <c r="C1219" t="s">
        <v>2065</v>
      </c>
      <c r="D1219" t="s">
        <v>2066</v>
      </c>
      <c r="E1219" t="s">
        <v>7</v>
      </c>
      <c r="G1219" s="1" t="str">
        <f>SC_enz[[#This Row],[rxn_src]]&amp;"_"&amp;SC_enz[[#This Row],[dir]]</f>
        <v>CHOLtps_e_FWD</v>
      </c>
      <c r="H1219" s="1" t="str">
        <f>_xlfn.XLOOKUP(SC_enz[[#This Row],[name_dir]],RT_gsm[Column3],RT_gsm[Column3],"")</f>
        <v>CHOLtps_e_FWD</v>
      </c>
      <c r="I1219" s="1" t="str">
        <f>_xlfn.XLOOKUP(SC_enz[[#This Row],[name_dir]],sc_gsm[Column3],sc_gsm[Column3],"")</f>
        <v>CHOLtps_e_FWD</v>
      </c>
    </row>
    <row r="1220" spans="1:9" ht="16" x14ac:dyDescent="0.2">
      <c r="A1220" t="s">
        <v>2067</v>
      </c>
      <c r="B1220" t="s">
        <v>3902</v>
      </c>
      <c r="C1220" t="s">
        <v>2068</v>
      </c>
      <c r="D1220" t="s">
        <v>2069</v>
      </c>
      <c r="E1220" t="s">
        <v>7</v>
      </c>
      <c r="G1220" s="1" t="str">
        <f>SC_enz[[#This Row],[rxn_src]]&amp;"_"&amp;SC_enz[[#This Row],[dir]]</f>
        <v>CITMALta_m_FWD</v>
      </c>
      <c r="H1220" s="1" t="str">
        <f>_xlfn.XLOOKUP(SC_enz[[#This Row],[name_dir]],RT_gsm[Column3],RT_gsm[Column3],"")</f>
        <v>CITMALta_m_FWD</v>
      </c>
      <c r="I1220" s="1" t="str">
        <f>_xlfn.XLOOKUP(SC_enz[[#This Row],[name_dir]],sc_gsm[Column3],sc_gsm[Column3],"")</f>
        <v>CITMALta_m_FWD</v>
      </c>
    </row>
    <row r="1221" spans="1:9" ht="16" x14ac:dyDescent="0.2">
      <c r="A1221" t="s">
        <v>2067</v>
      </c>
      <c r="B1221" t="s">
        <v>3903</v>
      </c>
      <c r="C1221" t="s">
        <v>2068</v>
      </c>
      <c r="D1221" t="s">
        <v>2069</v>
      </c>
      <c r="E1221" t="s">
        <v>7</v>
      </c>
      <c r="G1221" s="1" t="str">
        <f>SC_enz[[#This Row],[rxn_src]]&amp;"_"&amp;SC_enz[[#This Row],[dir]]</f>
        <v>CITMALta_m_REV</v>
      </c>
      <c r="H1221" s="1" t="str">
        <f>_xlfn.XLOOKUP(SC_enz[[#This Row],[name_dir]],RT_gsm[Column3],RT_gsm[Column3],"")</f>
        <v>CITMALta_m_REV</v>
      </c>
      <c r="I1221" s="1" t="str">
        <f>_xlfn.XLOOKUP(SC_enz[[#This Row],[name_dir]],sc_gsm[Column3],sc_gsm[Column3],"")</f>
        <v>CITMALta_m_REV</v>
      </c>
    </row>
    <row r="1222" spans="1:9" ht="16" x14ac:dyDescent="0.2">
      <c r="A1222" t="s">
        <v>2070</v>
      </c>
      <c r="B1222" t="s">
        <v>3902</v>
      </c>
      <c r="C1222" t="s">
        <v>2068</v>
      </c>
      <c r="D1222" t="s">
        <v>2069</v>
      </c>
      <c r="E1222" t="s">
        <v>7</v>
      </c>
      <c r="G1222" s="1" t="str">
        <f>SC_enz[[#This Row],[rxn_src]]&amp;"_"&amp;SC_enz[[#This Row],[dir]]</f>
        <v>CITPEPt_c_m_FWD</v>
      </c>
      <c r="H1222" s="1" t="str">
        <f>_xlfn.XLOOKUP(SC_enz[[#This Row],[name_dir]],RT_gsm[Column3],RT_gsm[Column3],"")</f>
        <v/>
      </c>
      <c r="I1222" s="1" t="str">
        <f>_xlfn.XLOOKUP(SC_enz[[#This Row],[name_dir]],sc_gsm[Column3],sc_gsm[Column3],"")</f>
        <v>CITPEPt_c_m_FWD</v>
      </c>
    </row>
    <row r="1223" spans="1:9" ht="16" x14ac:dyDescent="0.2">
      <c r="A1223" t="s">
        <v>2070</v>
      </c>
      <c r="B1223" t="s">
        <v>3903</v>
      </c>
      <c r="C1223" t="s">
        <v>2068</v>
      </c>
      <c r="D1223" t="s">
        <v>2069</v>
      </c>
      <c r="E1223" t="s">
        <v>7</v>
      </c>
      <c r="G1223" s="1" t="str">
        <f>SC_enz[[#This Row],[rxn_src]]&amp;"_"&amp;SC_enz[[#This Row],[dir]]</f>
        <v>CITPEPt_c_m_REV</v>
      </c>
      <c r="H1223" s="1" t="str">
        <f>_xlfn.XLOOKUP(SC_enz[[#This Row],[name_dir]],RT_gsm[Column3],RT_gsm[Column3],"")</f>
        <v/>
      </c>
      <c r="I1223" s="1" t="str">
        <f>_xlfn.XLOOKUP(SC_enz[[#This Row],[name_dir]],sc_gsm[Column3],sc_gsm[Column3],"")</f>
        <v>CITPEPt_c_m_REV</v>
      </c>
    </row>
    <row r="1224" spans="1:9" ht="16" x14ac:dyDescent="0.2">
      <c r="A1224" t="s">
        <v>2071</v>
      </c>
      <c r="B1224" t="s">
        <v>3902</v>
      </c>
      <c r="C1224" t="s">
        <v>2068</v>
      </c>
      <c r="D1224" t="s">
        <v>2069</v>
      </c>
      <c r="E1224" t="s">
        <v>7</v>
      </c>
      <c r="G1224" s="1" t="str">
        <f>SC_enz[[#This Row],[rxn_src]]&amp;"_"&amp;SC_enz[[#This Row],[dir]]</f>
        <v>CITICITt_c_m_FWD</v>
      </c>
      <c r="H1224" s="1" t="str">
        <f>_xlfn.XLOOKUP(SC_enz[[#This Row],[name_dir]],RT_gsm[Column3],RT_gsm[Column3],"")</f>
        <v/>
      </c>
      <c r="I1224" s="1" t="str">
        <f>_xlfn.XLOOKUP(SC_enz[[#This Row],[name_dir]],sc_gsm[Column3],sc_gsm[Column3],"")</f>
        <v>CITICITt_c_m_FWD</v>
      </c>
    </row>
    <row r="1225" spans="1:9" ht="16" x14ac:dyDescent="0.2">
      <c r="A1225" t="s">
        <v>2071</v>
      </c>
      <c r="B1225" t="s">
        <v>3903</v>
      </c>
      <c r="C1225" t="s">
        <v>2068</v>
      </c>
      <c r="D1225" t="s">
        <v>2069</v>
      </c>
      <c r="E1225" t="s">
        <v>7</v>
      </c>
      <c r="G1225" s="1" t="str">
        <f>SC_enz[[#This Row],[rxn_src]]&amp;"_"&amp;SC_enz[[#This Row],[dir]]</f>
        <v>CITICITt_c_m_REV</v>
      </c>
      <c r="H1225" s="1" t="str">
        <f>_xlfn.XLOOKUP(SC_enz[[#This Row],[name_dir]],RT_gsm[Column3],RT_gsm[Column3],"")</f>
        <v/>
      </c>
      <c r="I1225" s="1" t="str">
        <f>_xlfn.XLOOKUP(SC_enz[[#This Row],[name_dir]],sc_gsm[Column3],sc_gsm[Column3],"")</f>
        <v>CITICITt_c_m_REV</v>
      </c>
    </row>
    <row r="1226" spans="1:9" ht="16" x14ac:dyDescent="0.2">
      <c r="A1226" t="s">
        <v>2072</v>
      </c>
      <c r="B1226" t="s">
        <v>3902</v>
      </c>
      <c r="C1226" t="s">
        <v>2073</v>
      </c>
      <c r="D1226" t="s">
        <v>2074</v>
      </c>
      <c r="E1226" t="s">
        <v>7</v>
      </c>
      <c r="G1226" s="1" t="str">
        <f>SC_enz[[#This Row],[rxn_src]]&amp;"_"&amp;SC_enz[[#This Row],[dir]]</f>
        <v>COAt_c_m_FWD</v>
      </c>
      <c r="H1226" s="1" t="str">
        <f>_xlfn.XLOOKUP(SC_enz[[#This Row],[name_dir]],RT_gsm[Column3],RT_gsm[Column3],"")</f>
        <v>COAt_c_m_FWD</v>
      </c>
      <c r="I1226" s="1" t="str">
        <f>_xlfn.XLOOKUP(SC_enz[[#This Row],[name_dir]],sc_gsm[Column3],sc_gsm[Column3],"")</f>
        <v>COAt_c_m_FWD</v>
      </c>
    </row>
    <row r="1227" spans="1:9" ht="16" x14ac:dyDescent="0.2">
      <c r="A1227" t="s">
        <v>2075</v>
      </c>
      <c r="B1227" t="s">
        <v>3902</v>
      </c>
      <c r="C1227" t="s">
        <v>2076</v>
      </c>
      <c r="D1227" t="s">
        <v>2077</v>
      </c>
      <c r="E1227" t="s">
        <v>7</v>
      </c>
      <c r="G1227" s="1" t="str">
        <f>SC_enz[[#This Row],[rxn_src]]&amp;"_"&amp;SC_enz[[#This Row],[dir]]</f>
        <v>CTPt2_m_FWD</v>
      </c>
      <c r="H1227" s="1" t="str">
        <f>_xlfn.XLOOKUP(SC_enz[[#This Row],[name_dir]],RT_gsm[Column3],RT_gsm[Column3],"")</f>
        <v>CTPt2_m_FWD</v>
      </c>
      <c r="I1227" s="1" t="str">
        <f>_xlfn.XLOOKUP(SC_enz[[#This Row],[name_dir]],sc_gsm[Column3],sc_gsm[Column3],"")</f>
        <v>CTPt2_m_FWD</v>
      </c>
    </row>
    <row r="1228" spans="1:9" ht="16" x14ac:dyDescent="0.2">
      <c r="A1228" t="s">
        <v>2078</v>
      </c>
      <c r="B1228" t="s">
        <v>3902</v>
      </c>
      <c r="C1228" t="s">
        <v>2076</v>
      </c>
      <c r="D1228" t="s">
        <v>2077</v>
      </c>
      <c r="E1228" t="s">
        <v>7</v>
      </c>
      <c r="G1228" s="1" t="str">
        <f>SC_enz[[#This Row],[rxn_src]]&amp;"_"&amp;SC_enz[[#This Row],[dir]]</f>
        <v>CTPCMPt_c_m_FWD</v>
      </c>
      <c r="H1228" s="1" t="str">
        <f>_xlfn.XLOOKUP(SC_enz[[#This Row],[name_dir]],RT_gsm[Column3],RT_gsm[Column3],"")</f>
        <v>CTPCMPt_c_m_FWD</v>
      </c>
      <c r="I1228" s="1" t="str">
        <f>_xlfn.XLOOKUP(SC_enz[[#This Row],[name_dir]],sc_gsm[Column3],sc_gsm[Column3],"")</f>
        <v>CTPCMPt_c_m_FWD</v>
      </c>
    </row>
    <row r="1229" spans="1:9" ht="16" x14ac:dyDescent="0.2">
      <c r="A1229" t="s">
        <v>2079</v>
      </c>
      <c r="B1229" t="s">
        <v>3902</v>
      </c>
      <c r="C1229" t="s">
        <v>2022</v>
      </c>
      <c r="D1229" t="s">
        <v>2023</v>
      </c>
      <c r="E1229" t="s">
        <v>7</v>
      </c>
      <c r="G1229" s="1" t="str">
        <f>SC_enz[[#This Row],[rxn_src]]&amp;"_"&amp;SC_enz[[#This Row],[dir]]</f>
        <v>CYTDtps_e_FWD</v>
      </c>
      <c r="H1229" s="1" t="str">
        <f>_xlfn.XLOOKUP(SC_enz[[#This Row],[name_dir]],RT_gsm[Column3],RT_gsm[Column3],"")</f>
        <v>CYTDtps_e_FWD</v>
      </c>
      <c r="I1229" s="1" t="str">
        <f>_xlfn.XLOOKUP(SC_enz[[#This Row],[name_dir]],sc_gsm[Column3],sc_gsm[Column3],"")</f>
        <v>CYTDtps_e_FWD</v>
      </c>
    </row>
    <row r="1230" spans="1:9" ht="16" x14ac:dyDescent="0.2">
      <c r="A1230" t="s">
        <v>2080</v>
      </c>
      <c r="B1230" t="s">
        <v>3902</v>
      </c>
      <c r="C1230" t="s">
        <v>2013</v>
      </c>
      <c r="D1230" t="s">
        <v>2014</v>
      </c>
      <c r="E1230" t="s">
        <v>7</v>
      </c>
      <c r="G1230" s="1" t="str">
        <f>SC_enz[[#This Row],[rxn_src]]&amp;"_"&amp;SC_enz[[#This Row],[dir]]</f>
        <v>CSNtps_e_FWD</v>
      </c>
      <c r="H1230" s="1" t="str">
        <f>_xlfn.XLOOKUP(SC_enz[[#This Row],[name_dir]],RT_gsm[Column3],RT_gsm[Column3],"")</f>
        <v>CSNtps_e_FWD</v>
      </c>
      <c r="I1230" s="1" t="str">
        <f>_xlfn.XLOOKUP(SC_enz[[#This Row],[name_dir]],sc_gsm[Column3],sc_gsm[Column3],"")</f>
        <v>CSNtps_e_FWD</v>
      </c>
    </row>
    <row r="1231" spans="1:9" ht="16" x14ac:dyDescent="0.2">
      <c r="A1231" t="s">
        <v>2080</v>
      </c>
      <c r="B1231" t="s">
        <v>3902</v>
      </c>
      <c r="C1231" t="s">
        <v>2015</v>
      </c>
      <c r="D1231" t="s">
        <v>2016</v>
      </c>
      <c r="E1231" t="s">
        <v>7</v>
      </c>
      <c r="G1231" s="1" t="str">
        <f>SC_enz[[#This Row],[rxn_src]]&amp;"_"&amp;SC_enz[[#This Row],[dir]]</f>
        <v>CSNtps_e_FWD</v>
      </c>
      <c r="H1231" s="1" t="str">
        <f>_xlfn.XLOOKUP(SC_enz[[#This Row],[name_dir]],RT_gsm[Column3],RT_gsm[Column3],"")</f>
        <v>CSNtps_e_FWD</v>
      </c>
      <c r="I1231" s="1" t="str">
        <f>_xlfn.XLOOKUP(SC_enz[[#This Row],[name_dir]],sc_gsm[Column3],sc_gsm[Column3],"")</f>
        <v>CSNtps_e_FWD</v>
      </c>
    </row>
    <row r="1232" spans="1:9" ht="16" x14ac:dyDescent="0.2">
      <c r="A1232" t="s">
        <v>2080</v>
      </c>
      <c r="B1232" t="s">
        <v>3902</v>
      </c>
      <c r="C1232" t="s">
        <v>2017</v>
      </c>
      <c r="D1232" t="s">
        <v>2018</v>
      </c>
      <c r="E1232" t="s">
        <v>7</v>
      </c>
      <c r="G1232" s="1" t="str">
        <f>SC_enz[[#This Row],[rxn_src]]&amp;"_"&amp;SC_enz[[#This Row],[dir]]</f>
        <v>CSNtps_e_FWD</v>
      </c>
      <c r="H1232" s="1" t="str">
        <f>_xlfn.XLOOKUP(SC_enz[[#This Row],[name_dir]],RT_gsm[Column3],RT_gsm[Column3],"")</f>
        <v>CSNtps_e_FWD</v>
      </c>
      <c r="I1232" s="1" t="str">
        <f>_xlfn.XLOOKUP(SC_enz[[#This Row],[name_dir]],sc_gsm[Column3],sc_gsm[Column3],"")</f>
        <v>CSNtps_e_FWD</v>
      </c>
    </row>
    <row r="1233" spans="1:9" ht="16" x14ac:dyDescent="0.2">
      <c r="A1233" t="s">
        <v>2080</v>
      </c>
      <c r="B1233" t="s">
        <v>3902</v>
      </c>
      <c r="C1233" t="s">
        <v>2019</v>
      </c>
      <c r="D1233" t="s">
        <v>2020</v>
      </c>
      <c r="E1233" t="s">
        <v>7</v>
      </c>
      <c r="G1233" s="1" t="str">
        <f>SC_enz[[#This Row],[rxn_src]]&amp;"_"&amp;SC_enz[[#This Row],[dir]]</f>
        <v>CSNtps_e_FWD</v>
      </c>
      <c r="H1233" s="1" t="str">
        <f>_xlfn.XLOOKUP(SC_enz[[#This Row],[name_dir]],RT_gsm[Column3],RT_gsm[Column3],"")</f>
        <v>CSNtps_e_FWD</v>
      </c>
      <c r="I1233" s="1" t="str">
        <f>_xlfn.XLOOKUP(SC_enz[[#This Row],[name_dir]],sc_gsm[Column3],sc_gsm[Column3],"")</f>
        <v>CSNtps_e_FWD</v>
      </c>
    </row>
    <row r="1234" spans="1:9" ht="16" x14ac:dyDescent="0.2">
      <c r="A1234" t="s">
        <v>2081</v>
      </c>
      <c r="B1234" t="s">
        <v>3902</v>
      </c>
      <c r="C1234" t="s">
        <v>2082</v>
      </c>
      <c r="D1234" t="s">
        <v>2083</v>
      </c>
      <c r="E1234" t="s">
        <v>7</v>
      </c>
      <c r="G1234" s="1" t="str">
        <f>SC_enz[[#This Row],[rxn_src]]&amp;"_"&amp;SC_enz[[#This Row],[dir]]</f>
        <v>FRUtps_e_FWD</v>
      </c>
      <c r="H1234" s="1" t="str">
        <f>_xlfn.XLOOKUP(SC_enz[[#This Row],[name_dir]],RT_gsm[Column3],RT_gsm[Column3],"")</f>
        <v>FRUtps_e_FWD</v>
      </c>
      <c r="I1234" s="1" t="str">
        <f>_xlfn.XLOOKUP(SC_enz[[#This Row],[name_dir]],sc_gsm[Column3],sc_gsm[Column3],"")</f>
        <v>FRUtps_e_FWD</v>
      </c>
    </row>
    <row r="1235" spans="1:9" ht="16" x14ac:dyDescent="0.2">
      <c r="A1235" t="s">
        <v>2081</v>
      </c>
      <c r="B1235" t="s">
        <v>3902</v>
      </c>
      <c r="C1235" t="s">
        <v>2084</v>
      </c>
      <c r="D1235" t="s">
        <v>2085</v>
      </c>
      <c r="E1235" t="s">
        <v>7</v>
      </c>
      <c r="G1235" s="1" t="str">
        <f>SC_enz[[#This Row],[rxn_src]]&amp;"_"&amp;SC_enz[[#This Row],[dir]]</f>
        <v>FRUtps_e_FWD</v>
      </c>
      <c r="H1235" s="1" t="str">
        <f>_xlfn.XLOOKUP(SC_enz[[#This Row],[name_dir]],RT_gsm[Column3],RT_gsm[Column3],"")</f>
        <v>FRUtps_e_FWD</v>
      </c>
      <c r="I1235" s="1" t="str">
        <f>_xlfn.XLOOKUP(SC_enz[[#This Row],[name_dir]],sc_gsm[Column3],sc_gsm[Column3],"")</f>
        <v>FRUtps_e_FWD</v>
      </c>
    </row>
    <row r="1236" spans="1:9" ht="16" x14ac:dyDescent="0.2">
      <c r="A1236" t="s">
        <v>2081</v>
      </c>
      <c r="B1236" t="s">
        <v>3902</v>
      </c>
      <c r="C1236" t="s">
        <v>2086</v>
      </c>
      <c r="D1236" t="s">
        <v>2087</v>
      </c>
      <c r="E1236" t="s">
        <v>7</v>
      </c>
      <c r="G1236" s="1" t="str">
        <f>SC_enz[[#This Row],[rxn_src]]&amp;"_"&amp;SC_enz[[#This Row],[dir]]</f>
        <v>FRUtps_e_FWD</v>
      </c>
      <c r="H1236" s="1" t="str">
        <f>_xlfn.XLOOKUP(SC_enz[[#This Row],[name_dir]],RT_gsm[Column3],RT_gsm[Column3],"")</f>
        <v>FRUtps_e_FWD</v>
      </c>
      <c r="I1236" s="1" t="str">
        <f>_xlfn.XLOOKUP(SC_enz[[#This Row],[name_dir]],sc_gsm[Column3],sc_gsm[Column3],"")</f>
        <v>FRUtps_e_FWD</v>
      </c>
    </row>
    <row r="1237" spans="1:9" ht="16" x14ac:dyDescent="0.2">
      <c r="A1237" t="s">
        <v>2081</v>
      </c>
      <c r="B1237" t="s">
        <v>3902</v>
      </c>
      <c r="C1237" t="s">
        <v>2088</v>
      </c>
      <c r="D1237" t="s">
        <v>2089</v>
      </c>
      <c r="E1237" t="s">
        <v>7</v>
      </c>
      <c r="G1237" s="1" t="str">
        <f>SC_enz[[#This Row],[rxn_src]]&amp;"_"&amp;SC_enz[[#This Row],[dir]]</f>
        <v>FRUtps_e_FWD</v>
      </c>
      <c r="H1237" s="1" t="str">
        <f>_xlfn.XLOOKUP(SC_enz[[#This Row],[name_dir]],RT_gsm[Column3],RT_gsm[Column3],"")</f>
        <v>FRUtps_e_FWD</v>
      </c>
      <c r="I1237" s="1" t="str">
        <f>_xlfn.XLOOKUP(SC_enz[[#This Row],[name_dir]],sc_gsm[Column3],sc_gsm[Column3],"")</f>
        <v>FRUtps_e_FWD</v>
      </c>
    </row>
    <row r="1238" spans="1:9" ht="16" x14ac:dyDescent="0.2">
      <c r="A1238" t="s">
        <v>2081</v>
      </c>
      <c r="B1238" t="s">
        <v>3902</v>
      </c>
      <c r="C1238" t="s">
        <v>2090</v>
      </c>
      <c r="D1238" t="s">
        <v>2091</v>
      </c>
      <c r="E1238" t="s">
        <v>7</v>
      </c>
      <c r="G1238" s="1" t="str">
        <f>SC_enz[[#This Row],[rxn_src]]&amp;"_"&amp;SC_enz[[#This Row],[dir]]</f>
        <v>FRUtps_e_FWD</v>
      </c>
      <c r="H1238" s="1" t="str">
        <f>_xlfn.XLOOKUP(SC_enz[[#This Row],[name_dir]],RT_gsm[Column3],RT_gsm[Column3],"")</f>
        <v>FRUtps_e_FWD</v>
      </c>
      <c r="I1238" s="1" t="str">
        <f>_xlfn.XLOOKUP(SC_enz[[#This Row],[name_dir]],sc_gsm[Column3],sc_gsm[Column3],"")</f>
        <v>FRUtps_e_FWD</v>
      </c>
    </row>
    <row r="1239" spans="1:9" ht="16" x14ac:dyDescent="0.2">
      <c r="A1239" t="s">
        <v>2081</v>
      </c>
      <c r="B1239" t="s">
        <v>3902</v>
      </c>
      <c r="C1239" t="s">
        <v>2092</v>
      </c>
      <c r="D1239" t="s">
        <v>2093</v>
      </c>
      <c r="E1239" t="s">
        <v>7</v>
      </c>
      <c r="G1239" s="1" t="str">
        <f>SC_enz[[#This Row],[rxn_src]]&amp;"_"&amp;SC_enz[[#This Row],[dir]]</f>
        <v>FRUtps_e_FWD</v>
      </c>
      <c r="H1239" s="1" t="str">
        <f>_xlfn.XLOOKUP(SC_enz[[#This Row],[name_dir]],RT_gsm[Column3],RT_gsm[Column3],"")</f>
        <v>FRUtps_e_FWD</v>
      </c>
      <c r="I1239" s="1" t="str">
        <f>_xlfn.XLOOKUP(SC_enz[[#This Row],[name_dir]],sc_gsm[Column3],sc_gsm[Column3],"")</f>
        <v>FRUtps_e_FWD</v>
      </c>
    </row>
    <row r="1240" spans="1:9" ht="16" x14ac:dyDescent="0.2">
      <c r="A1240" t="s">
        <v>2081</v>
      </c>
      <c r="B1240" t="s">
        <v>3902</v>
      </c>
      <c r="C1240" t="s">
        <v>2094</v>
      </c>
      <c r="D1240" t="s">
        <v>2095</v>
      </c>
      <c r="E1240" t="s">
        <v>7</v>
      </c>
      <c r="G1240" s="1" t="str">
        <f>SC_enz[[#This Row],[rxn_src]]&amp;"_"&amp;SC_enz[[#This Row],[dir]]</f>
        <v>FRUtps_e_FWD</v>
      </c>
      <c r="H1240" s="1" t="str">
        <f>_xlfn.XLOOKUP(SC_enz[[#This Row],[name_dir]],RT_gsm[Column3],RT_gsm[Column3],"")</f>
        <v>FRUtps_e_FWD</v>
      </c>
      <c r="I1240" s="1" t="str">
        <f>_xlfn.XLOOKUP(SC_enz[[#This Row],[name_dir]],sc_gsm[Column3],sc_gsm[Column3],"")</f>
        <v>FRUtps_e_FWD</v>
      </c>
    </row>
    <row r="1241" spans="1:9" ht="16" x14ac:dyDescent="0.2">
      <c r="A1241" t="s">
        <v>2081</v>
      </c>
      <c r="B1241" t="s">
        <v>3902</v>
      </c>
      <c r="C1241" t="s">
        <v>2096</v>
      </c>
      <c r="D1241" t="s">
        <v>2097</v>
      </c>
      <c r="E1241" t="s">
        <v>7</v>
      </c>
      <c r="G1241" s="1" t="str">
        <f>SC_enz[[#This Row],[rxn_src]]&amp;"_"&amp;SC_enz[[#This Row],[dir]]</f>
        <v>FRUtps_e_FWD</v>
      </c>
      <c r="H1241" s="1" t="str">
        <f>_xlfn.XLOOKUP(SC_enz[[#This Row],[name_dir]],RT_gsm[Column3],RT_gsm[Column3],"")</f>
        <v>FRUtps_e_FWD</v>
      </c>
      <c r="I1241" s="1" t="str">
        <f>_xlfn.XLOOKUP(SC_enz[[#This Row],[name_dir]],sc_gsm[Column3],sc_gsm[Column3],"")</f>
        <v>FRUtps_e_FWD</v>
      </c>
    </row>
    <row r="1242" spans="1:9" ht="16" x14ac:dyDescent="0.2">
      <c r="A1242" t="s">
        <v>2081</v>
      </c>
      <c r="B1242" t="s">
        <v>3902</v>
      </c>
      <c r="C1242" t="s">
        <v>2098</v>
      </c>
      <c r="D1242" t="s">
        <v>2099</v>
      </c>
      <c r="E1242" t="s">
        <v>7</v>
      </c>
      <c r="G1242" s="1" t="str">
        <f>SC_enz[[#This Row],[rxn_src]]&amp;"_"&amp;SC_enz[[#This Row],[dir]]</f>
        <v>FRUtps_e_FWD</v>
      </c>
      <c r="H1242" s="1" t="str">
        <f>_xlfn.XLOOKUP(SC_enz[[#This Row],[name_dir]],RT_gsm[Column3],RT_gsm[Column3],"")</f>
        <v>FRUtps_e_FWD</v>
      </c>
      <c r="I1242" s="1" t="str">
        <f>_xlfn.XLOOKUP(SC_enz[[#This Row],[name_dir]],sc_gsm[Column3],sc_gsm[Column3],"")</f>
        <v>FRUtps_e_FWD</v>
      </c>
    </row>
    <row r="1243" spans="1:9" ht="16" x14ac:dyDescent="0.2">
      <c r="A1243" t="s">
        <v>2081</v>
      </c>
      <c r="B1243" t="s">
        <v>3902</v>
      </c>
      <c r="C1243" t="s">
        <v>2100</v>
      </c>
      <c r="D1243" t="s">
        <v>2101</v>
      </c>
      <c r="E1243" t="s">
        <v>7</v>
      </c>
      <c r="G1243" s="1" t="str">
        <f>SC_enz[[#This Row],[rxn_src]]&amp;"_"&amp;SC_enz[[#This Row],[dir]]</f>
        <v>FRUtps_e_FWD</v>
      </c>
      <c r="H1243" s="1" t="str">
        <f>_xlfn.XLOOKUP(SC_enz[[#This Row],[name_dir]],RT_gsm[Column3],RT_gsm[Column3],"")</f>
        <v>FRUtps_e_FWD</v>
      </c>
      <c r="I1243" s="1" t="str">
        <f>_xlfn.XLOOKUP(SC_enz[[#This Row],[name_dir]],sc_gsm[Column3],sc_gsm[Column3],"")</f>
        <v>FRUtps_e_FWD</v>
      </c>
    </row>
    <row r="1244" spans="1:9" ht="16" x14ac:dyDescent="0.2">
      <c r="A1244" t="s">
        <v>2081</v>
      </c>
      <c r="B1244" t="s">
        <v>3902</v>
      </c>
      <c r="C1244" t="s">
        <v>2102</v>
      </c>
      <c r="D1244" t="s">
        <v>2103</v>
      </c>
      <c r="E1244" t="s">
        <v>7</v>
      </c>
      <c r="G1244" s="1" t="str">
        <f>SC_enz[[#This Row],[rxn_src]]&amp;"_"&amp;SC_enz[[#This Row],[dir]]</f>
        <v>FRUtps_e_FWD</v>
      </c>
      <c r="H1244" s="1" t="str">
        <f>_xlfn.XLOOKUP(SC_enz[[#This Row],[name_dir]],RT_gsm[Column3],RT_gsm[Column3],"")</f>
        <v>FRUtps_e_FWD</v>
      </c>
      <c r="I1244" s="1" t="str">
        <f>_xlfn.XLOOKUP(SC_enz[[#This Row],[name_dir]],sc_gsm[Column3],sc_gsm[Column3],"")</f>
        <v>FRUtps_e_FWD</v>
      </c>
    </row>
    <row r="1245" spans="1:9" ht="16" x14ac:dyDescent="0.2">
      <c r="A1245" t="s">
        <v>2081</v>
      </c>
      <c r="B1245" t="s">
        <v>3902</v>
      </c>
      <c r="C1245" t="s">
        <v>2104</v>
      </c>
      <c r="D1245" t="s">
        <v>2105</v>
      </c>
      <c r="E1245" t="s">
        <v>7</v>
      </c>
      <c r="G1245" s="1" t="str">
        <f>SC_enz[[#This Row],[rxn_src]]&amp;"_"&amp;SC_enz[[#This Row],[dir]]</f>
        <v>FRUtps_e_FWD</v>
      </c>
      <c r="H1245" s="1" t="str">
        <f>_xlfn.XLOOKUP(SC_enz[[#This Row],[name_dir]],RT_gsm[Column3],RT_gsm[Column3],"")</f>
        <v>FRUtps_e_FWD</v>
      </c>
      <c r="I1245" s="1" t="str">
        <f>_xlfn.XLOOKUP(SC_enz[[#This Row],[name_dir]],sc_gsm[Column3],sc_gsm[Column3],"")</f>
        <v>FRUtps_e_FWD</v>
      </c>
    </row>
    <row r="1246" spans="1:9" ht="16" x14ac:dyDescent="0.2">
      <c r="A1246" t="s">
        <v>2081</v>
      </c>
      <c r="B1246" t="s">
        <v>3902</v>
      </c>
      <c r="C1246" t="s">
        <v>2106</v>
      </c>
      <c r="D1246" t="s">
        <v>2107</v>
      </c>
      <c r="E1246" t="s">
        <v>7</v>
      </c>
      <c r="G1246" s="1" t="str">
        <f>SC_enz[[#This Row],[rxn_src]]&amp;"_"&amp;SC_enz[[#This Row],[dir]]</f>
        <v>FRUtps_e_FWD</v>
      </c>
      <c r="H1246" s="1" t="str">
        <f>_xlfn.XLOOKUP(SC_enz[[#This Row],[name_dir]],RT_gsm[Column3],RT_gsm[Column3],"")</f>
        <v>FRUtps_e_FWD</v>
      </c>
      <c r="I1246" s="1" t="str">
        <f>_xlfn.XLOOKUP(SC_enz[[#This Row],[name_dir]],sc_gsm[Column3],sc_gsm[Column3],"")</f>
        <v>FRUtps_e_FWD</v>
      </c>
    </row>
    <row r="1247" spans="1:9" ht="16" x14ac:dyDescent="0.2">
      <c r="A1247" t="s">
        <v>2081</v>
      </c>
      <c r="B1247" t="s">
        <v>3902</v>
      </c>
      <c r="C1247" t="s">
        <v>2108</v>
      </c>
      <c r="D1247" t="s">
        <v>2109</v>
      </c>
      <c r="E1247" t="s">
        <v>7</v>
      </c>
      <c r="G1247" s="1" t="str">
        <f>SC_enz[[#This Row],[rxn_src]]&amp;"_"&amp;SC_enz[[#This Row],[dir]]</f>
        <v>FRUtps_e_FWD</v>
      </c>
      <c r="H1247" s="1" t="str">
        <f>_xlfn.XLOOKUP(SC_enz[[#This Row],[name_dir]],RT_gsm[Column3],RT_gsm[Column3],"")</f>
        <v>FRUtps_e_FWD</v>
      </c>
      <c r="I1247" s="1" t="str">
        <f>_xlfn.XLOOKUP(SC_enz[[#This Row],[name_dir]],sc_gsm[Column3],sc_gsm[Column3],"")</f>
        <v>FRUtps_e_FWD</v>
      </c>
    </row>
    <row r="1248" spans="1:9" ht="16" x14ac:dyDescent="0.2">
      <c r="A1248" t="s">
        <v>2081</v>
      </c>
      <c r="B1248" t="s">
        <v>3902</v>
      </c>
      <c r="C1248" t="s">
        <v>2110</v>
      </c>
      <c r="D1248" t="s">
        <v>2111</v>
      </c>
      <c r="E1248" t="s">
        <v>7</v>
      </c>
      <c r="G1248" s="1" t="str">
        <f>SC_enz[[#This Row],[rxn_src]]&amp;"_"&amp;SC_enz[[#This Row],[dir]]</f>
        <v>FRUtps_e_FWD</v>
      </c>
      <c r="H1248" s="1" t="str">
        <f>_xlfn.XLOOKUP(SC_enz[[#This Row],[name_dir]],RT_gsm[Column3],RT_gsm[Column3],"")</f>
        <v>FRUtps_e_FWD</v>
      </c>
      <c r="I1248" s="1" t="str">
        <f>_xlfn.XLOOKUP(SC_enz[[#This Row],[name_dir]],sc_gsm[Column3],sc_gsm[Column3],"")</f>
        <v>FRUtps_e_FWD</v>
      </c>
    </row>
    <row r="1249" spans="1:9" ht="16" x14ac:dyDescent="0.2">
      <c r="A1249" t="s">
        <v>2112</v>
      </c>
      <c r="B1249" t="s">
        <v>3902</v>
      </c>
      <c r="C1249" t="s">
        <v>2113</v>
      </c>
      <c r="D1249" t="s">
        <v>2114</v>
      </c>
      <c r="E1249" t="s">
        <v>12</v>
      </c>
      <c r="F1249" t="s">
        <v>2115</v>
      </c>
      <c r="G1249" s="1" t="str">
        <f>SC_enz[[#This Row],[rxn_src]]&amp;"_"&amp;SC_enz[[#This Row],[dir]]</f>
        <v>GALtps_e_FWD</v>
      </c>
      <c r="H1249" s="1" t="str">
        <f>_xlfn.XLOOKUP(SC_enz[[#This Row],[name_dir]],RT_gsm[Column3],RT_gsm[Column3],"")</f>
        <v>GALtps_e_FWD</v>
      </c>
      <c r="I1249" s="1" t="str">
        <f>_xlfn.XLOOKUP(SC_enz[[#This Row],[name_dir]],sc_gsm[Column3],sc_gsm[Column3],"")</f>
        <v>GALtps_e_FWD</v>
      </c>
    </row>
    <row r="1250" spans="1:9" ht="16" x14ac:dyDescent="0.2">
      <c r="A1250" t="s">
        <v>2112</v>
      </c>
      <c r="B1250" t="s">
        <v>3902</v>
      </c>
      <c r="C1250" t="s">
        <v>2082</v>
      </c>
      <c r="D1250" t="s">
        <v>2083</v>
      </c>
      <c r="E1250" t="s">
        <v>7</v>
      </c>
      <c r="G1250" s="1" t="str">
        <f>SC_enz[[#This Row],[rxn_src]]&amp;"_"&amp;SC_enz[[#This Row],[dir]]</f>
        <v>GALtps_e_FWD</v>
      </c>
      <c r="H1250" s="1" t="str">
        <f>_xlfn.XLOOKUP(SC_enz[[#This Row],[name_dir]],RT_gsm[Column3],RT_gsm[Column3],"")</f>
        <v>GALtps_e_FWD</v>
      </c>
      <c r="I1250" s="1" t="str">
        <f>_xlfn.XLOOKUP(SC_enz[[#This Row],[name_dir]],sc_gsm[Column3],sc_gsm[Column3],"")</f>
        <v>GALtps_e_FWD</v>
      </c>
    </row>
    <row r="1251" spans="1:9" ht="16" x14ac:dyDescent="0.2">
      <c r="A1251" t="s">
        <v>2112</v>
      </c>
      <c r="B1251" t="s">
        <v>3902</v>
      </c>
      <c r="C1251" t="s">
        <v>2106</v>
      </c>
      <c r="D1251" t="s">
        <v>2107</v>
      </c>
      <c r="E1251" t="s">
        <v>7</v>
      </c>
      <c r="G1251" s="1" t="str">
        <f>SC_enz[[#This Row],[rxn_src]]&amp;"_"&amp;SC_enz[[#This Row],[dir]]</f>
        <v>GALtps_e_FWD</v>
      </c>
      <c r="H1251" s="1" t="str">
        <f>_xlfn.XLOOKUP(SC_enz[[#This Row],[name_dir]],RT_gsm[Column3],RT_gsm[Column3],"")</f>
        <v>GALtps_e_FWD</v>
      </c>
      <c r="I1251" s="1" t="str">
        <f>_xlfn.XLOOKUP(SC_enz[[#This Row],[name_dir]],sc_gsm[Column3],sc_gsm[Column3],"")</f>
        <v>GALtps_e_FWD</v>
      </c>
    </row>
    <row r="1252" spans="1:9" ht="16" x14ac:dyDescent="0.2">
      <c r="A1252" t="s">
        <v>2112</v>
      </c>
      <c r="B1252" t="s">
        <v>3902</v>
      </c>
      <c r="C1252" t="s">
        <v>2116</v>
      </c>
      <c r="D1252" t="s">
        <v>2117</v>
      </c>
      <c r="E1252" t="s">
        <v>7</v>
      </c>
      <c r="G1252" s="1" t="str">
        <f>SC_enz[[#This Row],[rxn_src]]&amp;"_"&amp;SC_enz[[#This Row],[dir]]</f>
        <v>GALtps_e_FWD</v>
      </c>
      <c r="H1252" s="1" t="str">
        <f>_xlfn.XLOOKUP(SC_enz[[#This Row],[name_dir]],RT_gsm[Column3],RT_gsm[Column3],"")</f>
        <v>GALtps_e_FWD</v>
      </c>
      <c r="I1252" s="1" t="str">
        <f>_xlfn.XLOOKUP(SC_enz[[#This Row],[name_dir]],sc_gsm[Column3],sc_gsm[Column3],"")</f>
        <v>GALtps_e_FWD</v>
      </c>
    </row>
    <row r="1253" spans="1:9" ht="16" x14ac:dyDescent="0.2">
      <c r="A1253" t="s">
        <v>2112</v>
      </c>
      <c r="B1253" t="s">
        <v>3902</v>
      </c>
      <c r="C1253" t="s">
        <v>2108</v>
      </c>
      <c r="D1253" t="s">
        <v>2109</v>
      </c>
      <c r="E1253" t="s">
        <v>7</v>
      </c>
      <c r="G1253" s="1" t="str">
        <f>SC_enz[[#This Row],[rxn_src]]&amp;"_"&amp;SC_enz[[#This Row],[dir]]</f>
        <v>GALtps_e_FWD</v>
      </c>
      <c r="H1253" s="1" t="str">
        <f>_xlfn.XLOOKUP(SC_enz[[#This Row],[name_dir]],RT_gsm[Column3],RT_gsm[Column3],"")</f>
        <v>GALtps_e_FWD</v>
      </c>
      <c r="I1253" s="1" t="str">
        <f>_xlfn.XLOOKUP(SC_enz[[#This Row],[name_dir]],sc_gsm[Column3],sc_gsm[Column3],"")</f>
        <v>GALtps_e_FWD</v>
      </c>
    </row>
    <row r="1254" spans="1:9" ht="16" x14ac:dyDescent="0.2">
      <c r="A1254" t="s">
        <v>2112</v>
      </c>
      <c r="B1254" t="s">
        <v>3902</v>
      </c>
      <c r="C1254" t="s">
        <v>2118</v>
      </c>
      <c r="D1254" t="s">
        <v>2119</v>
      </c>
      <c r="E1254" t="s">
        <v>7</v>
      </c>
      <c r="G1254" s="1" t="str">
        <f>SC_enz[[#This Row],[rxn_src]]&amp;"_"&amp;SC_enz[[#This Row],[dir]]</f>
        <v>GALtps_e_FWD</v>
      </c>
      <c r="H1254" s="1" t="str">
        <f>_xlfn.XLOOKUP(SC_enz[[#This Row],[name_dir]],RT_gsm[Column3],RT_gsm[Column3],"")</f>
        <v>GALtps_e_FWD</v>
      </c>
      <c r="I1254" s="1" t="str">
        <f>_xlfn.XLOOKUP(SC_enz[[#This Row],[name_dir]],sc_gsm[Column3],sc_gsm[Column3],"")</f>
        <v>GALtps_e_FWD</v>
      </c>
    </row>
    <row r="1255" spans="1:9" ht="16" x14ac:dyDescent="0.2">
      <c r="A1255" t="s">
        <v>2120</v>
      </c>
      <c r="B1255" t="s">
        <v>3902</v>
      </c>
      <c r="C1255" t="s">
        <v>2121</v>
      </c>
      <c r="D1255" t="s">
        <v>2122</v>
      </c>
      <c r="E1255" t="s">
        <v>7</v>
      </c>
      <c r="G1255" s="1" t="str">
        <f>SC_enz[[#This Row],[rxn_src]]&amp;"_"&amp;SC_enz[[#This Row],[dir]]</f>
        <v>LACDtps_e_FWD</v>
      </c>
      <c r="H1255" s="1" t="str">
        <f>_xlfn.XLOOKUP(SC_enz[[#This Row],[name_dir]],RT_gsm[Column3],RT_gsm[Column3],"")</f>
        <v/>
      </c>
      <c r="I1255" s="1" t="str">
        <f>_xlfn.XLOOKUP(SC_enz[[#This Row],[name_dir]],sc_gsm[Column3],sc_gsm[Column3],"")</f>
        <v>LACDtps_e_FWD</v>
      </c>
    </row>
    <row r="1256" spans="1:9" ht="16" x14ac:dyDescent="0.2">
      <c r="A1256" t="s">
        <v>2120</v>
      </c>
      <c r="B1256" t="s">
        <v>3903</v>
      </c>
      <c r="C1256" t="s">
        <v>2121</v>
      </c>
      <c r="D1256" t="s">
        <v>2122</v>
      </c>
      <c r="E1256" t="s">
        <v>7</v>
      </c>
      <c r="G1256" s="1" t="str">
        <f>SC_enz[[#This Row],[rxn_src]]&amp;"_"&amp;SC_enz[[#This Row],[dir]]</f>
        <v>LACDtps_e_REV</v>
      </c>
      <c r="H1256" s="1" t="str">
        <f>_xlfn.XLOOKUP(SC_enz[[#This Row],[name_dir]],RT_gsm[Column3],RT_gsm[Column3],"")</f>
        <v/>
      </c>
      <c r="I1256" s="1" t="str">
        <f>_xlfn.XLOOKUP(SC_enz[[#This Row],[name_dir]],sc_gsm[Column3],sc_gsm[Column3],"")</f>
        <v>LACDtps_e_REV</v>
      </c>
    </row>
    <row r="1257" spans="1:9" ht="16" x14ac:dyDescent="0.2">
      <c r="A1257" t="s">
        <v>2123</v>
      </c>
      <c r="B1257" t="s">
        <v>3902</v>
      </c>
      <c r="C1257" t="s">
        <v>1642</v>
      </c>
      <c r="D1257" t="s">
        <v>143</v>
      </c>
      <c r="E1257" t="s">
        <v>7</v>
      </c>
      <c r="G1257" s="1" t="str">
        <f>SC_enz[[#This Row],[rxn_src]]&amp;"_"&amp;SC_enz[[#This Row],[dir]]</f>
        <v>LACtps_m_FWD</v>
      </c>
      <c r="H1257" s="1" t="str">
        <f>_xlfn.XLOOKUP(SC_enz[[#This Row],[name_dir]],RT_gsm[Column3],RT_gsm[Column3],"")</f>
        <v>LACtps_m_FWD</v>
      </c>
      <c r="I1257" s="1" t="str">
        <f>_xlfn.XLOOKUP(SC_enz[[#This Row],[name_dir]],sc_gsm[Column3],sc_gsm[Column3],"")</f>
        <v>LACtps_m_FWD</v>
      </c>
    </row>
    <row r="1258" spans="1:9" ht="16" x14ac:dyDescent="0.2">
      <c r="A1258" t="s">
        <v>2124</v>
      </c>
      <c r="B1258" t="s">
        <v>3902</v>
      </c>
      <c r="C1258" t="s">
        <v>1642</v>
      </c>
      <c r="D1258" t="s">
        <v>143</v>
      </c>
      <c r="E1258" t="s">
        <v>7</v>
      </c>
      <c r="G1258" s="1" t="str">
        <f>SC_enz[[#This Row],[rxn_src]]&amp;"_"&amp;SC_enz[[#This Row],[dir]]</f>
        <v>LACPYRt_c_m_FWD</v>
      </c>
      <c r="H1258" s="1" t="str">
        <f>_xlfn.XLOOKUP(SC_enz[[#This Row],[name_dir]],RT_gsm[Column3],RT_gsm[Column3],"")</f>
        <v>LACPYRt_c_m_FWD</v>
      </c>
      <c r="I1258" s="1" t="str">
        <f>_xlfn.XLOOKUP(SC_enz[[#This Row],[name_dir]],sc_gsm[Column3],sc_gsm[Column3],"")</f>
        <v>LACPYRt_c_m_FWD</v>
      </c>
    </row>
    <row r="1259" spans="1:9" ht="16" x14ac:dyDescent="0.2">
      <c r="A1259" t="s">
        <v>2124</v>
      </c>
      <c r="B1259" t="s">
        <v>3903</v>
      </c>
      <c r="C1259" t="s">
        <v>1642</v>
      </c>
      <c r="D1259" t="s">
        <v>143</v>
      </c>
      <c r="E1259" t="s">
        <v>7</v>
      </c>
      <c r="G1259" s="1" t="str">
        <f>SC_enz[[#This Row],[rxn_src]]&amp;"_"&amp;SC_enz[[#This Row],[dir]]</f>
        <v>LACPYRt_c_m_REV</v>
      </c>
      <c r="H1259" s="1" t="str">
        <f>_xlfn.XLOOKUP(SC_enz[[#This Row],[name_dir]],RT_gsm[Column3],RT_gsm[Column3],"")</f>
        <v>LACPYRt_c_m_REV</v>
      </c>
      <c r="I1259" s="1" t="str">
        <f>_xlfn.XLOOKUP(SC_enz[[#This Row],[name_dir]],sc_gsm[Column3],sc_gsm[Column3],"")</f>
        <v>LACPYRt_c_m_REV</v>
      </c>
    </row>
    <row r="1260" spans="1:9" ht="16" x14ac:dyDescent="0.2">
      <c r="A1260" t="s">
        <v>2125</v>
      </c>
      <c r="B1260" t="s">
        <v>3902</v>
      </c>
      <c r="C1260" t="s">
        <v>2082</v>
      </c>
      <c r="D1260" t="s">
        <v>2083</v>
      </c>
      <c r="E1260" t="s">
        <v>7</v>
      </c>
      <c r="G1260" s="1" t="str">
        <f>SC_enz[[#This Row],[rxn_src]]&amp;"_"&amp;SC_enz[[#This Row],[dir]]</f>
        <v>MANtps_e_FWD</v>
      </c>
      <c r="H1260" s="1" t="str">
        <f>_xlfn.XLOOKUP(SC_enz[[#This Row],[name_dir]],RT_gsm[Column3],RT_gsm[Column3],"")</f>
        <v>MANtps_e_FWD</v>
      </c>
      <c r="I1260" s="1" t="str">
        <f>_xlfn.XLOOKUP(SC_enz[[#This Row],[name_dir]],sc_gsm[Column3],sc_gsm[Column3],"")</f>
        <v>MANtps_e_FWD</v>
      </c>
    </row>
    <row r="1261" spans="1:9" ht="16" x14ac:dyDescent="0.2">
      <c r="A1261" t="s">
        <v>2125</v>
      </c>
      <c r="B1261" t="s">
        <v>3902</v>
      </c>
      <c r="C1261" t="s">
        <v>2084</v>
      </c>
      <c r="D1261" t="s">
        <v>2085</v>
      </c>
      <c r="E1261" t="s">
        <v>7</v>
      </c>
      <c r="G1261" s="1" t="str">
        <f>SC_enz[[#This Row],[rxn_src]]&amp;"_"&amp;SC_enz[[#This Row],[dir]]</f>
        <v>MANtps_e_FWD</v>
      </c>
      <c r="H1261" s="1" t="str">
        <f>_xlfn.XLOOKUP(SC_enz[[#This Row],[name_dir]],RT_gsm[Column3],RT_gsm[Column3],"")</f>
        <v>MANtps_e_FWD</v>
      </c>
      <c r="I1261" s="1" t="str">
        <f>_xlfn.XLOOKUP(SC_enz[[#This Row],[name_dir]],sc_gsm[Column3],sc_gsm[Column3],"")</f>
        <v>MANtps_e_FWD</v>
      </c>
    </row>
    <row r="1262" spans="1:9" ht="16" x14ac:dyDescent="0.2">
      <c r="A1262" t="s">
        <v>2125</v>
      </c>
      <c r="B1262" t="s">
        <v>3902</v>
      </c>
      <c r="C1262" t="s">
        <v>2086</v>
      </c>
      <c r="D1262" t="s">
        <v>2087</v>
      </c>
      <c r="E1262" t="s">
        <v>7</v>
      </c>
      <c r="G1262" s="1" t="str">
        <f>SC_enz[[#This Row],[rxn_src]]&amp;"_"&amp;SC_enz[[#This Row],[dir]]</f>
        <v>MANtps_e_FWD</v>
      </c>
      <c r="H1262" s="1" t="str">
        <f>_xlfn.XLOOKUP(SC_enz[[#This Row],[name_dir]],RT_gsm[Column3],RT_gsm[Column3],"")</f>
        <v>MANtps_e_FWD</v>
      </c>
      <c r="I1262" s="1" t="str">
        <f>_xlfn.XLOOKUP(SC_enz[[#This Row],[name_dir]],sc_gsm[Column3],sc_gsm[Column3],"")</f>
        <v>MANtps_e_FWD</v>
      </c>
    </row>
    <row r="1263" spans="1:9" ht="16" x14ac:dyDescent="0.2">
      <c r="A1263" t="s">
        <v>2125</v>
      </c>
      <c r="B1263" t="s">
        <v>3902</v>
      </c>
      <c r="C1263" t="s">
        <v>2088</v>
      </c>
      <c r="D1263" t="s">
        <v>2089</v>
      </c>
      <c r="E1263" t="s">
        <v>7</v>
      </c>
      <c r="G1263" s="1" t="str">
        <f>SC_enz[[#This Row],[rxn_src]]&amp;"_"&amp;SC_enz[[#This Row],[dir]]</f>
        <v>MANtps_e_FWD</v>
      </c>
      <c r="H1263" s="1" t="str">
        <f>_xlfn.XLOOKUP(SC_enz[[#This Row],[name_dir]],RT_gsm[Column3],RT_gsm[Column3],"")</f>
        <v>MANtps_e_FWD</v>
      </c>
      <c r="I1263" s="1" t="str">
        <f>_xlfn.XLOOKUP(SC_enz[[#This Row],[name_dir]],sc_gsm[Column3],sc_gsm[Column3],"")</f>
        <v>MANtps_e_FWD</v>
      </c>
    </row>
    <row r="1264" spans="1:9" ht="16" x14ac:dyDescent="0.2">
      <c r="A1264" t="s">
        <v>2125</v>
      </c>
      <c r="B1264" t="s">
        <v>3902</v>
      </c>
      <c r="C1264" t="s">
        <v>2090</v>
      </c>
      <c r="D1264" t="s">
        <v>2091</v>
      </c>
      <c r="E1264" t="s">
        <v>7</v>
      </c>
      <c r="G1264" s="1" t="str">
        <f>SC_enz[[#This Row],[rxn_src]]&amp;"_"&amp;SC_enz[[#This Row],[dir]]</f>
        <v>MANtps_e_FWD</v>
      </c>
      <c r="H1264" s="1" t="str">
        <f>_xlfn.XLOOKUP(SC_enz[[#This Row],[name_dir]],RT_gsm[Column3],RT_gsm[Column3],"")</f>
        <v>MANtps_e_FWD</v>
      </c>
      <c r="I1264" s="1" t="str">
        <f>_xlfn.XLOOKUP(SC_enz[[#This Row],[name_dir]],sc_gsm[Column3],sc_gsm[Column3],"")</f>
        <v>MANtps_e_FWD</v>
      </c>
    </row>
    <row r="1265" spans="1:9" ht="16" x14ac:dyDescent="0.2">
      <c r="A1265" t="s">
        <v>2125</v>
      </c>
      <c r="B1265" t="s">
        <v>3902</v>
      </c>
      <c r="C1265" t="s">
        <v>2092</v>
      </c>
      <c r="D1265" t="s">
        <v>2093</v>
      </c>
      <c r="E1265" t="s">
        <v>7</v>
      </c>
      <c r="G1265" s="1" t="str">
        <f>SC_enz[[#This Row],[rxn_src]]&amp;"_"&amp;SC_enz[[#This Row],[dir]]</f>
        <v>MANtps_e_FWD</v>
      </c>
      <c r="H1265" s="1" t="str">
        <f>_xlfn.XLOOKUP(SC_enz[[#This Row],[name_dir]],RT_gsm[Column3],RT_gsm[Column3],"")</f>
        <v>MANtps_e_FWD</v>
      </c>
      <c r="I1265" s="1" t="str">
        <f>_xlfn.XLOOKUP(SC_enz[[#This Row],[name_dir]],sc_gsm[Column3],sc_gsm[Column3],"")</f>
        <v>MANtps_e_FWD</v>
      </c>
    </row>
    <row r="1266" spans="1:9" ht="16" x14ac:dyDescent="0.2">
      <c r="A1266" t="s">
        <v>2125</v>
      </c>
      <c r="B1266" t="s">
        <v>3902</v>
      </c>
      <c r="C1266" t="s">
        <v>2094</v>
      </c>
      <c r="D1266" t="s">
        <v>2095</v>
      </c>
      <c r="E1266" t="s">
        <v>7</v>
      </c>
      <c r="G1266" s="1" t="str">
        <f>SC_enz[[#This Row],[rxn_src]]&amp;"_"&amp;SC_enz[[#This Row],[dir]]</f>
        <v>MANtps_e_FWD</v>
      </c>
      <c r="H1266" s="1" t="str">
        <f>_xlfn.XLOOKUP(SC_enz[[#This Row],[name_dir]],RT_gsm[Column3],RT_gsm[Column3],"")</f>
        <v>MANtps_e_FWD</v>
      </c>
      <c r="I1266" s="1" t="str">
        <f>_xlfn.XLOOKUP(SC_enz[[#This Row],[name_dir]],sc_gsm[Column3],sc_gsm[Column3],"")</f>
        <v>MANtps_e_FWD</v>
      </c>
    </row>
    <row r="1267" spans="1:9" ht="16" x14ac:dyDescent="0.2">
      <c r="A1267" t="s">
        <v>2125</v>
      </c>
      <c r="B1267" t="s">
        <v>3902</v>
      </c>
      <c r="C1267" t="s">
        <v>2096</v>
      </c>
      <c r="D1267" t="s">
        <v>2097</v>
      </c>
      <c r="E1267" t="s">
        <v>7</v>
      </c>
      <c r="G1267" s="1" t="str">
        <f>SC_enz[[#This Row],[rxn_src]]&amp;"_"&amp;SC_enz[[#This Row],[dir]]</f>
        <v>MANtps_e_FWD</v>
      </c>
      <c r="H1267" s="1" t="str">
        <f>_xlfn.XLOOKUP(SC_enz[[#This Row],[name_dir]],RT_gsm[Column3],RT_gsm[Column3],"")</f>
        <v>MANtps_e_FWD</v>
      </c>
      <c r="I1267" s="1" t="str">
        <f>_xlfn.XLOOKUP(SC_enz[[#This Row],[name_dir]],sc_gsm[Column3],sc_gsm[Column3],"")</f>
        <v>MANtps_e_FWD</v>
      </c>
    </row>
    <row r="1268" spans="1:9" ht="16" x14ac:dyDescent="0.2">
      <c r="A1268" t="s">
        <v>2125</v>
      </c>
      <c r="B1268" t="s">
        <v>3902</v>
      </c>
      <c r="C1268" t="s">
        <v>2098</v>
      </c>
      <c r="D1268" t="s">
        <v>2099</v>
      </c>
      <c r="E1268" t="s">
        <v>7</v>
      </c>
      <c r="G1268" s="1" t="str">
        <f>SC_enz[[#This Row],[rxn_src]]&amp;"_"&amp;SC_enz[[#This Row],[dir]]</f>
        <v>MANtps_e_FWD</v>
      </c>
      <c r="H1268" s="1" t="str">
        <f>_xlfn.XLOOKUP(SC_enz[[#This Row],[name_dir]],RT_gsm[Column3],RT_gsm[Column3],"")</f>
        <v>MANtps_e_FWD</v>
      </c>
      <c r="I1268" s="1" t="str">
        <f>_xlfn.XLOOKUP(SC_enz[[#This Row],[name_dir]],sc_gsm[Column3],sc_gsm[Column3],"")</f>
        <v>MANtps_e_FWD</v>
      </c>
    </row>
    <row r="1269" spans="1:9" ht="16" x14ac:dyDescent="0.2">
      <c r="A1269" t="s">
        <v>2125</v>
      </c>
      <c r="B1269" t="s">
        <v>3902</v>
      </c>
      <c r="C1269" t="s">
        <v>2100</v>
      </c>
      <c r="D1269" t="s">
        <v>2101</v>
      </c>
      <c r="E1269" t="s">
        <v>7</v>
      </c>
      <c r="G1269" s="1" t="str">
        <f>SC_enz[[#This Row],[rxn_src]]&amp;"_"&amp;SC_enz[[#This Row],[dir]]</f>
        <v>MANtps_e_FWD</v>
      </c>
      <c r="H1269" s="1" t="str">
        <f>_xlfn.XLOOKUP(SC_enz[[#This Row],[name_dir]],RT_gsm[Column3],RT_gsm[Column3],"")</f>
        <v>MANtps_e_FWD</v>
      </c>
      <c r="I1269" s="1" t="str">
        <f>_xlfn.XLOOKUP(SC_enz[[#This Row],[name_dir]],sc_gsm[Column3],sc_gsm[Column3],"")</f>
        <v>MANtps_e_FWD</v>
      </c>
    </row>
    <row r="1270" spans="1:9" ht="16" x14ac:dyDescent="0.2">
      <c r="A1270" t="s">
        <v>2125</v>
      </c>
      <c r="B1270" t="s">
        <v>3902</v>
      </c>
      <c r="C1270" t="s">
        <v>2102</v>
      </c>
      <c r="D1270" t="s">
        <v>2103</v>
      </c>
      <c r="E1270" t="s">
        <v>7</v>
      </c>
      <c r="G1270" s="1" t="str">
        <f>SC_enz[[#This Row],[rxn_src]]&amp;"_"&amp;SC_enz[[#This Row],[dir]]</f>
        <v>MANtps_e_FWD</v>
      </c>
      <c r="H1270" s="1" t="str">
        <f>_xlfn.XLOOKUP(SC_enz[[#This Row],[name_dir]],RT_gsm[Column3],RT_gsm[Column3],"")</f>
        <v>MANtps_e_FWD</v>
      </c>
      <c r="I1270" s="1" t="str">
        <f>_xlfn.XLOOKUP(SC_enz[[#This Row],[name_dir]],sc_gsm[Column3],sc_gsm[Column3],"")</f>
        <v>MANtps_e_FWD</v>
      </c>
    </row>
    <row r="1271" spans="1:9" ht="16" x14ac:dyDescent="0.2">
      <c r="A1271" t="s">
        <v>2125</v>
      </c>
      <c r="B1271" t="s">
        <v>3902</v>
      </c>
      <c r="C1271" t="s">
        <v>2104</v>
      </c>
      <c r="D1271" t="s">
        <v>2105</v>
      </c>
      <c r="E1271" t="s">
        <v>7</v>
      </c>
      <c r="G1271" s="1" t="str">
        <f>SC_enz[[#This Row],[rxn_src]]&amp;"_"&amp;SC_enz[[#This Row],[dir]]</f>
        <v>MANtps_e_FWD</v>
      </c>
      <c r="H1271" s="1" t="str">
        <f>_xlfn.XLOOKUP(SC_enz[[#This Row],[name_dir]],RT_gsm[Column3],RT_gsm[Column3],"")</f>
        <v>MANtps_e_FWD</v>
      </c>
      <c r="I1271" s="1" t="str">
        <f>_xlfn.XLOOKUP(SC_enz[[#This Row],[name_dir]],sc_gsm[Column3],sc_gsm[Column3],"")</f>
        <v>MANtps_e_FWD</v>
      </c>
    </row>
    <row r="1272" spans="1:9" ht="16" x14ac:dyDescent="0.2">
      <c r="A1272" t="s">
        <v>2125</v>
      </c>
      <c r="B1272" t="s">
        <v>3902</v>
      </c>
      <c r="C1272" t="s">
        <v>2106</v>
      </c>
      <c r="D1272" t="s">
        <v>2107</v>
      </c>
      <c r="E1272" t="s">
        <v>7</v>
      </c>
      <c r="G1272" s="1" t="str">
        <f>SC_enz[[#This Row],[rxn_src]]&amp;"_"&amp;SC_enz[[#This Row],[dir]]</f>
        <v>MANtps_e_FWD</v>
      </c>
      <c r="H1272" s="1" t="str">
        <f>_xlfn.XLOOKUP(SC_enz[[#This Row],[name_dir]],RT_gsm[Column3],RT_gsm[Column3],"")</f>
        <v>MANtps_e_FWD</v>
      </c>
      <c r="I1272" s="1" t="str">
        <f>_xlfn.XLOOKUP(SC_enz[[#This Row],[name_dir]],sc_gsm[Column3],sc_gsm[Column3],"")</f>
        <v>MANtps_e_FWD</v>
      </c>
    </row>
    <row r="1273" spans="1:9" ht="16" x14ac:dyDescent="0.2">
      <c r="A1273" t="s">
        <v>2125</v>
      </c>
      <c r="B1273" t="s">
        <v>3902</v>
      </c>
      <c r="C1273" t="s">
        <v>2108</v>
      </c>
      <c r="D1273" t="s">
        <v>2109</v>
      </c>
      <c r="E1273" t="s">
        <v>7</v>
      </c>
      <c r="G1273" s="1" t="str">
        <f>SC_enz[[#This Row],[rxn_src]]&amp;"_"&amp;SC_enz[[#This Row],[dir]]</f>
        <v>MANtps_e_FWD</v>
      </c>
      <c r="H1273" s="1" t="str">
        <f>_xlfn.XLOOKUP(SC_enz[[#This Row],[name_dir]],RT_gsm[Column3],RT_gsm[Column3],"")</f>
        <v>MANtps_e_FWD</v>
      </c>
      <c r="I1273" s="1" t="str">
        <f>_xlfn.XLOOKUP(SC_enz[[#This Row],[name_dir]],sc_gsm[Column3],sc_gsm[Column3],"")</f>
        <v>MANtps_e_FWD</v>
      </c>
    </row>
    <row r="1274" spans="1:9" ht="16" x14ac:dyDescent="0.2">
      <c r="A1274" t="s">
        <v>2125</v>
      </c>
      <c r="B1274" t="s">
        <v>3902</v>
      </c>
      <c r="C1274" t="s">
        <v>2110</v>
      </c>
      <c r="D1274" t="s">
        <v>2111</v>
      </c>
      <c r="E1274" t="s">
        <v>7</v>
      </c>
      <c r="G1274" s="1" t="str">
        <f>SC_enz[[#This Row],[rxn_src]]&amp;"_"&amp;SC_enz[[#This Row],[dir]]</f>
        <v>MANtps_e_FWD</v>
      </c>
      <c r="H1274" s="1" t="str">
        <f>_xlfn.XLOOKUP(SC_enz[[#This Row],[name_dir]],RT_gsm[Column3],RT_gsm[Column3],"")</f>
        <v>MANtps_e_FWD</v>
      </c>
      <c r="I1274" s="1" t="str">
        <f>_xlfn.XLOOKUP(SC_enz[[#This Row],[name_dir]],sc_gsm[Column3],sc_gsm[Column3],"")</f>
        <v>MANtps_e_FWD</v>
      </c>
    </row>
    <row r="1275" spans="1:9" ht="16" x14ac:dyDescent="0.2">
      <c r="A1275" t="s">
        <v>2126</v>
      </c>
      <c r="B1275" t="s">
        <v>3902</v>
      </c>
      <c r="C1275" t="s">
        <v>2127</v>
      </c>
      <c r="D1275" t="s">
        <v>2128</v>
      </c>
      <c r="E1275" t="s">
        <v>7</v>
      </c>
      <c r="G1275" s="1" t="str">
        <f>SC_enz[[#This Row],[rxn_src]]&amp;"_"&amp;SC_enz[[#This Row],[dir]]</f>
        <v>EPISTt_c_e_FWD</v>
      </c>
      <c r="H1275" s="1" t="str">
        <f>_xlfn.XLOOKUP(SC_enz[[#This Row],[name_dir]],RT_gsm[Column3],RT_gsm[Column3],"")</f>
        <v>EPISTt_c_e_FWD</v>
      </c>
      <c r="I1275" s="1" t="str">
        <f>_xlfn.XLOOKUP(SC_enz[[#This Row],[name_dir]],sc_gsm[Column3],sc_gsm[Column3],"")</f>
        <v>EPISTt_c_e_FWD</v>
      </c>
    </row>
    <row r="1276" spans="1:9" ht="16" x14ac:dyDescent="0.2">
      <c r="A1276" t="s">
        <v>2126</v>
      </c>
      <c r="B1276" t="s">
        <v>3903</v>
      </c>
      <c r="C1276" t="s">
        <v>2127</v>
      </c>
      <c r="D1276" t="s">
        <v>2128</v>
      </c>
      <c r="E1276" t="s">
        <v>7</v>
      </c>
      <c r="G1276" s="1" t="str">
        <f>SC_enz[[#This Row],[rxn_src]]&amp;"_"&amp;SC_enz[[#This Row],[dir]]</f>
        <v>EPISTt_c_e_REV</v>
      </c>
      <c r="H1276" s="1" t="str">
        <f>_xlfn.XLOOKUP(SC_enz[[#This Row],[name_dir]],RT_gsm[Column3],RT_gsm[Column3],"")</f>
        <v>EPISTt_c_e_REV</v>
      </c>
      <c r="I1276" s="1" t="str">
        <f>_xlfn.XLOOKUP(SC_enz[[#This Row],[name_dir]],sc_gsm[Column3],sc_gsm[Column3],"")</f>
        <v>EPISTt_c_e_REV</v>
      </c>
    </row>
    <row r="1277" spans="1:9" ht="16" x14ac:dyDescent="0.2">
      <c r="A1277" t="s">
        <v>2126</v>
      </c>
      <c r="B1277" t="s">
        <v>3902</v>
      </c>
      <c r="C1277" t="s">
        <v>2129</v>
      </c>
      <c r="D1277" t="s">
        <v>2130</v>
      </c>
      <c r="E1277" t="s">
        <v>7</v>
      </c>
      <c r="G1277" s="1" t="str">
        <f>SC_enz[[#This Row],[rxn_src]]&amp;"_"&amp;SC_enz[[#This Row],[dir]]</f>
        <v>EPISTt_c_e_FWD</v>
      </c>
      <c r="H1277" s="1" t="str">
        <f>_xlfn.XLOOKUP(SC_enz[[#This Row],[name_dir]],RT_gsm[Column3],RT_gsm[Column3],"")</f>
        <v>EPISTt_c_e_FWD</v>
      </c>
      <c r="I1277" s="1" t="str">
        <f>_xlfn.XLOOKUP(SC_enz[[#This Row],[name_dir]],sc_gsm[Column3],sc_gsm[Column3],"")</f>
        <v>EPISTt_c_e_FWD</v>
      </c>
    </row>
    <row r="1278" spans="1:9" ht="16" x14ac:dyDescent="0.2">
      <c r="A1278" t="s">
        <v>2126</v>
      </c>
      <c r="B1278" t="s">
        <v>3903</v>
      </c>
      <c r="C1278" t="s">
        <v>2129</v>
      </c>
      <c r="D1278" t="s">
        <v>2130</v>
      </c>
      <c r="E1278" t="s">
        <v>7</v>
      </c>
      <c r="G1278" s="1" t="str">
        <f>SC_enz[[#This Row],[rxn_src]]&amp;"_"&amp;SC_enz[[#This Row],[dir]]</f>
        <v>EPISTt_c_e_REV</v>
      </c>
      <c r="H1278" s="1" t="str">
        <f>_xlfn.XLOOKUP(SC_enz[[#This Row],[name_dir]],RT_gsm[Column3],RT_gsm[Column3],"")</f>
        <v>EPISTt_c_e_REV</v>
      </c>
      <c r="I1278" s="1" t="str">
        <f>_xlfn.XLOOKUP(SC_enz[[#This Row],[name_dir]],sc_gsm[Column3],sc_gsm[Column3],"")</f>
        <v>EPISTt_c_e_REV</v>
      </c>
    </row>
    <row r="1279" spans="1:9" ht="16" x14ac:dyDescent="0.2">
      <c r="A1279" t="s">
        <v>2131</v>
      </c>
      <c r="B1279" t="s">
        <v>3902</v>
      </c>
      <c r="C1279" t="s">
        <v>1642</v>
      </c>
      <c r="D1279" t="s">
        <v>143</v>
      </c>
      <c r="E1279" t="s">
        <v>7</v>
      </c>
      <c r="G1279" s="1" t="str">
        <f>SC_enz[[#This Row],[rxn_src]]&amp;"_"&amp;SC_enz[[#This Row],[dir]]</f>
        <v>ERGSTt_c_e_FWD</v>
      </c>
      <c r="H1279" s="1" t="str">
        <f>_xlfn.XLOOKUP(SC_enz[[#This Row],[name_dir]],RT_gsm[Column3],RT_gsm[Column3],"")</f>
        <v>ERGSTt_c_e_FWD</v>
      </c>
      <c r="I1279" s="1" t="str">
        <f>_xlfn.XLOOKUP(SC_enz[[#This Row],[name_dir]],sc_gsm[Column3],sc_gsm[Column3],"")</f>
        <v>ERGSTt_c_e_FWD</v>
      </c>
    </row>
    <row r="1280" spans="1:9" ht="16" x14ac:dyDescent="0.2">
      <c r="A1280" t="s">
        <v>2131</v>
      </c>
      <c r="B1280" t="s">
        <v>3903</v>
      </c>
      <c r="C1280" t="s">
        <v>1642</v>
      </c>
      <c r="D1280" t="s">
        <v>143</v>
      </c>
      <c r="E1280" t="s">
        <v>7</v>
      </c>
      <c r="G1280" s="1" t="str">
        <f>SC_enz[[#This Row],[rxn_src]]&amp;"_"&amp;SC_enz[[#This Row],[dir]]</f>
        <v>ERGSTt_c_e_REV</v>
      </c>
      <c r="H1280" s="1" t="str">
        <f>_xlfn.XLOOKUP(SC_enz[[#This Row],[name_dir]],RT_gsm[Column3],RT_gsm[Column3],"")</f>
        <v>ERGSTt_c_e_REV</v>
      </c>
      <c r="I1280" s="1" t="str">
        <f>_xlfn.XLOOKUP(SC_enz[[#This Row],[name_dir]],sc_gsm[Column3],sc_gsm[Column3],"")</f>
        <v>ERGSTt_c_e_REV</v>
      </c>
    </row>
    <row r="1281" spans="1:9" ht="16" x14ac:dyDescent="0.2">
      <c r="A1281" t="s">
        <v>2132</v>
      </c>
      <c r="B1281" t="s">
        <v>3902</v>
      </c>
      <c r="C1281" t="s">
        <v>2065</v>
      </c>
      <c r="D1281" t="s">
        <v>2066</v>
      </c>
      <c r="E1281" t="s">
        <v>7</v>
      </c>
      <c r="G1281" s="1" t="str">
        <f>SC_enz[[#This Row],[rxn_src]]&amp;"_"&amp;SC_enz[[#This Row],[dir]]</f>
        <v>ETHAt_c_e_FWD</v>
      </c>
      <c r="H1281" s="1" t="str">
        <f>_xlfn.XLOOKUP(SC_enz[[#This Row],[name_dir]],RT_gsm[Column3],RT_gsm[Column3],"")</f>
        <v>ETHAt_c_e_FWD</v>
      </c>
      <c r="I1281" s="1" t="str">
        <f>_xlfn.XLOOKUP(SC_enz[[#This Row],[name_dir]],sc_gsm[Column3],sc_gsm[Column3],"")</f>
        <v>ETHAt_c_e_FWD</v>
      </c>
    </row>
    <row r="1282" spans="1:9" ht="16" x14ac:dyDescent="0.2">
      <c r="A1282" t="s">
        <v>2132</v>
      </c>
      <c r="B1282" t="s">
        <v>3903</v>
      </c>
      <c r="C1282" t="s">
        <v>2065</v>
      </c>
      <c r="D1282" t="s">
        <v>2066</v>
      </c>
      <c r="E1282" t="s">
        <v>7</v>
      </c>
      <c r="G1282" s="1" t="str">
        <f>SC_enz[[#This Row],[rxn_src]]&amp;"_"&amp;SC_enz[[#This Row],[dir]]</f>
        <v>ETHAt_c_e_REV</v>
      </c>
      <c r="H1282" s="1" t="str">
        <f>_xlfn.XLOOKUP(SC_enz[[#This Row],[name_dir]],RT_gsm[Column3],RT_gsm[Column3],"")</f>
        <v>ETHAt_c_e_REV</v>
      </c>
      <c r="I1282" s="1" t="str">
        <f>_xlfn.XLOOKUP(SC_enz[[#This Row],[name_dir]],sc_gsm[Column3],sc_gsm[Column3],"")</f>
        <v>ETHAt_c_e_REV</v>
      </c>
    </row>
    <row r="1283" spans="1:9" ht="16" x14ac:dyDescent="0.2">
      <c r="A1283" t="s">
        <v>2133</v>
      </c>
      <c r="B1283" t="s">
        <v>3902</v>
      </c>
      <c r="C1283" t="s">
        <v>2134</v>
      </c>
      <c r="D1283" t="s">
        <v>2135</v>
      </c>
      <c r="E1283" t="s">
        <v>7</v>
      </c>
      <c r="G1283" s="1" t="str">
        <f>SC_enz[[#This Row],[rxn_src]]&amp;"_"&amp;SC_enz[[#This Row],[dir]]</f>
        <v>FADH2t_c_m_FWD</v>
      </c>
      <c r="H1283" s="1" t="str">
        <f>_xlfn.XLOOKUP(SC_enz[[#This Row],[name_dir]],RT_gsm[Column3],RT_gsm[Column3],"")</f>
        <v>FADH2t_c_m_FWD</v>
      </c>
      <c r="I1283" s="1" t="str">
        <f>_xlfn.XLOOKUP(SC_enz[[#This Row],[name_dir]],sc_gsm[Column3],sc_gsm[Column3],"")</f>
        <v>FADH2t_c_m_FWD</v>
      </c>
    </row>
    <row r="1284" spans="1:9" ht="16" x14ac:dyDescent="0.2">
      <c r="A1284" t="s">
        <v>2136</v>
      </c>
      <c r="B1284" t="s">
        <v>3902</v>
      </c>
      <c r="C1284" t="s">
        <v>2127</v>
      </c>
      <c r="D1284" t="s">
        <v>2128</v>
      </c>
      <c r="E1284" t="s">
        <v>7</v>
      </c>
      <c r="G1284" s="1" t="str">
        <f>SC_enz[[#This Row],[rxn_src]]&amp;"_"&amp;SC_enz[[#This Row],[dir]]</f>
        <v>FECOSTt_e_FWD</v>
      </c>
      <c r="H1284" s="1" t="str">
        <f>_xlfn.XLOOKUP(SC_enz[[#This Row],[name_dir]],RT_gsm[Column3],RT_gsm[Column3],"")</f>
        <v/>
      </c>
      <c r="I1284" s="1" t="str">
        <f>_xlfn.XLOOKUP(SC_enz[[#This Row],[name_dir]],sc_gsm[Column3],sc_gsm[Column3],"")</f>
        <v>FECOSTt_e_FWD</v>
      </c>
    </row>
    <row r="1285" spans="1:9" ht="16" x14ac:dyDescent="0.2">
      <c r="A1285" t="s">
        <v>2136</v>
      </c>
      <c r="B1285" t="s">
        <v>3903</v>
      </c>
      <c r="C1285" t="s">
        <v>2127</v>
      </c>
      <c r="D1285" t="s">
        <v>2128</v>
      </c>
      <c r="E1285" t="s">
        <v>7</v>
      </c>
      <c r="G1285" s="1" t="str">
        <f>SC_enz[[#This Row],[rxn_src]]&amp;"_"&amp;SC_enz[[#This Row],[dir]]</f>
        <v>FECOSTt_e_REV</v>
      </c>
      <c r="H1285" s="1" t="str">
        <f>_xlfn.XLOOKUP(SC_enz[[#This Row],[name_dir]],RT_gsm[Column3],RT_gsm[Column3],"")</f>
        <v/>
      </c>
      <c r="I1285" s="1" t="str">
        <f>_xlfn.XLOOKUP(SC_enz[[#This Row],[name_dir]],sc_gsm[Column3],sc_gsm[Column3],"")</f>
        <v>FECOSTt_e_REV</v>
      </c>
    </row>
    <row r="1286" spans="1:9" ht="16" x14ac:dyDescent="0.2">
      <c r="A1286" t="s">
        <v>2136</v>
      </c>
      <c r="B1286" t="s">
        <v>3902</v>
      </c>
      <c r="C1286" t="s">
        <v>2129</v>
      </c>
      <c r="D1286" t="s">
        <v>2130</v>
      </c>
      <c r="E1286" t="s">
        <v>7</v>
      </c>
      <c r="G1286" s="1" t="str">
        <f>SC_enz[[#This Row],[rxn_src]]&amp;"_"&amp;SC_enz[[#This Row],[dir]]</f>
        <v>FECOSTt_e_FWD</v>
      </c>
      <c r="H1286" s="1" t="str">
        <f>_xlfn.XLOOKUP(SC_enz[[#This Row],[name_dir]],RT_gsm[Column3],RT_gsm[Column3],"")</f>
        <v/>
      </c>
      <c r="I1286" s="1" t="str">
        <f>_xlfn.XLOOKUP(SC_enz[[#This Row],[name_dir]],sc_gsm[Column3],sc_gsm[Column3],"")</f>
        <v>FECOSTt_e_FWD</v>
      </c>
    </row>
    <row r="1287" spans="1:9" ht="16" x14ac:dyDescent="0.2">
      <c r="A1287" t="s">
        <v>2136</v>
      </c>
      <c r="B1287" t="s">
        <v>3903</v>
      </c>
      <c r="C1287" t="s">
        <v>2129</v>
      </c>
      <c r="D1287" t="s">
        <v>2130</v>
      </c>
      <c r="E1287" t="s">
        <v>7</v>
      </c>
      <c r="G1287" s="1" t="str">
        <f>SC_enz[[#This Row],[rxn_src]]&amp;"_"&amp;SC_enz[[#This Row],[dir]]</f>
        <v>FECOSTt_e_REV</v>
      </c>
      <c r="H1287" s="1" t="str">
        <f>_xlfn.XLOOKUP(SC_enz[[#This Row],[name_dir]],RT_gsm[Column3],RT_gsm[Column3],"")</f>
        <v/>
      </c>
      <c r="I1287" s="1" t="str">
        <f>_xlfn.XLOOKUP(SC_enz[[#This Row],[name_dir]],sc_gsm[Column3],sc_gsm[Column3],"")</f>
        <v>FECOSTt_e_REV</v>
      </c>
    </row>
    <row r="1288" spans="1:9" ht="16" x14ac:dyDescent="0.2">
      <c r="A1288" t="s">
        <v>2137</v>
      </c>
      <c r="B1288" t="s">
        <v>3902</v>
      </c>
      <c r="C1288" t="s">
        <v>2127</v>
      </c>
      <c r="D1288" t="s">
        <v>2128</v>
      </c>
      <c r="E1288" t="s">
        <v>7</v>
      </c>
      <c r="G1288" s="1" t="str">
        <f>SC_enz[[#This Row],[rxn_src]]&amp;"_"&amp;SC_enz[[#This Row],[dir]]</f>
        <v>FECOSTt_en_FWD</v>
      </c>
      <c r="H1288" s="1" t="str">
        <f>_xlfn.XLOOKUP(SC_enz[[#This Row],[name_dir]],RT_gsm[Column3],RT_gsm[Column3],"")</f>
        <v/>
      </c>
      <c r="I1288" s="1" t="str">
        <f>_xlfn.XLOOKUP(SC_enz[[#This Row],[name_dir]],sc_gsm[Column3],sc_gsm[Column3],"")</f>
        <v>FECOSTt_en_FWD</v>
      </c>
    </row>
    <row r="1289" spans="1:9" ht="16" x14ac:dyDescent="0.2">
      <c r="A1289" t="s">
        <v>2137</v>
      </c>
      <c r="B1289" t="s">
        <v>3903</v>
      </c>
      <c r="C1289" t="s">
        <v>2127</v>
      </c>
      <c r="D1289" t="s">
        <v>2128</v>
      </c>
      <c r="E1289" t="s">
        <v>7</v>
      </c>
      <c r="G1289" s="1" t="str">
        <f>SC_enz[[#This Row],[rxn_src]]&amp;"_"&amp;SC_enz[[#This Row],[dir]]</f>
        <v>FECOSTt_en_REV</v>
      </c>
      <c r="H1289" s="1" t="str">
        <f>_xlfn.XLOOKUP(SC_enz[[#This Row],[name_dir]],RT_gsm[Column3],RT_gsm[Column3],"")</f>
        <v/>
      </c>
      <c r="I1289" s="1" t="str">
        <f>_xlfn.XLOOKUP(SC_enz[[#This Row],[name_dir]],sc_gsm[Column3],sc_gsm[Column3],"")</f>
        <v>FECOSTt_en_REV</v>
      </c>
    </row>
    <row r="1290" spans="1:9" ht="16" x14ac:dyDescent="0.2">
      <c r="A1290" t="s">
        <v>2137</v>
      </c>
      <c r="B1290" t="s">
        <v>3902</v>
      </c>
      <c r="C1290" t="s">
        <v>2129</v>
      </c>
      <c r="D1290" t="s">
        <v>2130</v>
      </c>
      <c r="E1290" t="s">
        <v>7</v>
      </c>
      <c r="G1290" s="1" t="str">
        <f>SC_enz[[#This Row],[rxn_src]]&amp;"_"&amp;SC_enz[[#This Row],[dir]]</f>
        <v>FECOSTt_en_FWD</v>
      </c>
      <c r="H1290" s="1" t="str">
        <f>_xlfn.XLOOKUP(SC_enz[[#This Row],[name_dir]],RT_gsm[Column3],RT_gsm[Column3],"")</f>
        <v/>
      </c>
      <c r="I1290" s="1" t="str">
        <f>_xlfn.XLOOKUP(SC_enz[[#This Row],[name_dir]],sc_gsm[Column3],sc_gsm[Column3],"")</f>
        <v>FECOSTt_en_FWD</v>
      </c>
    </row>
    <row r="1291" spans="1:9" ht="16" x14ac:dyDescent="0.2">
      <c r="A1291" t="s">
        <v>2137</v>
      </c>
      <c r="B1291" t="s">
        <v>3903</v>
      </c>
      <c r="C1291" t="s">
        <v>2129</v>
      </c>
      <c r="D1291" t="s">
        <v>2130</v>
      </c>
      <c r="E1291" t="s">
        <v>7</v>
      </c>
      <c r="G1291" s="1" t="str">
        <f>SC_enz[[#This Row],[rxn_src]]&amp;"_"&amp;SC_enz[[#This Row],[dir]]</f>
        <v>FECOSTt_en_REV</v>
      </c>
      <c r="H1291" s="1" t="str">
        <f>_xlfn.XLOOKUP(SC_enz[[#This Row],[name_dir]],RT_gsm[Column3],RT_gsm[Column3],"")</f>
        <v/>
      </c>
      <c r="I1291" s="1" t="str">
        <f>_xlfn.XLOOKUP(SC_enz[[#This Row],[name_dir]],sc_gsm[Column3],sc_gsm[Column3],"")</f>
        <v>FECOSTt_en_REV</v>
      </c>
    </row>
    <row r="1292" spans="1:9" ht="16" x14ac:dyDescent="0.2">
      <c r="A1292" t="s">
        <v>2138</v>
      </c>
      <c r="B1292" t="s">
        <v>3902</v>
      </c>
      <c r="C1292" t="s">
        <v>1642</v>
      </c>
      <c r="D1292" t="s">
        <v>143</v>
      </c>
      <c r="E1292" t="s">
        <v>7</v>
      </c>
      <c r="G1292" s="1" t="str">
        <f>SC_enz[[#This Row],[rxn_src]]&amp;"_"&amp;SC_enz[[#This Row],[dir]]</f>
        <v>FOLt_c_e_FWD</v>
      </c>
      <c r="H1292" s="1" t="str">
        <f>_xlfn.XLOOKUP(SC_enz[[#This Row],[name_dir]],RT_gsm[Column3],RT_gsm[Column3],"")</f>
        <v>FOLt_c_e_FWD</v>
      </c>
      <c r="I1292" s="1" t="str">
        <f>_xlfn.XLOOKUP(SC_enz[[#This Row],[name_dir]],sc_gsm[Column3],sc_gsm[Column3],"")</f>
        <v>FOLt_c_e_FWD</v>
      </c>
    </row>
    <row r="1293" spans="1:9" ht="16" x14ac:dyDescent="0.2">
      <c r="A1293" t="s">
        <v>2138</v>
      </c>
      <c r="B1293" t="s">
        <v>3903</v>
      </c>
      <c r="C1293" t="s">
        <v>1642</v>
      </c>
      <c r="D1293" t="s">
        <v>143</v>
      </c>
      <c r="E1293" t="s">
        <v>7</v>
      </c>
      <c r="G1293" s="1" t="str">
        <f>SC_enz[[#This Row],[rxn_src]]&amp;"_"&amp;SC_enz[[#This Row],[dir]]</f>
        <v>FOLt_c_e_REV</v>
      </c>
      <c r="H1293" s="1" t="str">
        <f>_xlfn.XLOOKUP(SC_enz[[#This Row],[name_dir]],RT_gsm[Column3],RT_gsm[Column3],"")</f>
        <v>FOLt_c_e_REV</v>
      </c>
      <c r="I1293" s="1" t="str">
        <f>_xlfn.XLOOKUP(SC_enz[[#This Row],[name_dir]],sc_gsm[Column3],sc_gsm[Column3],"")</f>
        <v>FOLt_c_e_REV</v>
      </c>
    </row>
    <row r="1294" spans="1:9" ht="16" x14ac:dyDescent="0.2">
      <c r="A1294" t="s">
        <v>2139</v>
      </c>
      <c r="B1294" t="s">
        <v>3902</v>
      </c>
      <c r="C1294" t="s">
        <v>2140</v>
      </c>
      <c r="D1294" t="s">
        <v>2141</v>
      </c>
      <c r="E1294" t="s">
        <v>12</v>
      </c>
      <c r="F1294" t="s">
        <v>2142</v>
      </c>
      <c r="G1294" s="1" t="str">
        <f>SC_enz[[#This Row],[rxn_src]]&amp;"_"&amp;SC_enz[[#This Row],[dir]]</f>
        <v>GDPMANt_c_g_FWD</v>
      </c>
      <c r="H1294" s="1" t="str">
        <f>_xlfn.XLOOKUP(SC_enz[[#This Row],[name_dir]],RT_gsm[Column3],RT_gsm[Column3],"")</f>
        <v>GDPMANt_c_g_FWD</v>
      </c>
      <c r="I1294" s="1" t="str">
        <f>_xlfn.XLOOKUP(SC_enz[[#This Row],[name_dir]],sc_gsm[Column3],sc_gsm[Column3],"")</f>
        <v>GDPMANt_c_g_FWD</v>
      </c>
    </row>
    <row r="1295" spans="1:9" ht="16" x14ac:dyDescent="0.2">
      <c r="A1295" t="s">
        <v>2143</v>
      </c>
      <c r="B1295" t="s">
        <v>3902</v>
      </c>
      <c r="C1295" t="s">
        <v>2082</v>
      </c>
      <c r="D1295" t="s">
        <v>2083</v>
      </c>
      <c r="E1295" t="s">
        <v>7</v>
      </c>
      <c r="G1295" s="1" t="str">
        <f>SC_enz[[#This Row],[rxn_src]]&amp;"_"&amp;SC_enz[[#This Row],[dir]]</f>
        <v>GLCt_c_e_FWD</v>
      </c>
      <c r="H1295" s="1" t="str">
        <f>_xlfn.XLOOKUP(SC_enz[[#This Row],[name_dir]],RT_gsm[Column3],RT_gsm[Column3],"")</f>
        <v>GLCt_c_e_FWD</v>
      </c>
      <c r="I1295" s="1" t="str">
        <f>_xlfn.XLOOKUP(SC_enz[[#This Row],[name_dir]],sc_gsm[Column3],sc_gsm[Column3],"")</f>
        <v>GLCt_c_e_FWD</v>
      </c>
    </row>
    <row r="1296" spans="1:9" ht="16" x14ac:dyDescent="0.2">
      <c r="A1296" t="s">
        <v>2143</v>
      </c>
      <c r="B1296" t="s">
        <v>3902</v>
      </c>
      <c r="C1296" t="s">
        <v>2092</v>
      </c>
      <c r="D1296" t="s">
        <v>2093</v>
      </c>
      <c r="E1296" t="s">
        <v>7</v>
      </c>
      <c r="G1296" s="1" t="str">
        <f>SC_enz[[#This Row],[rxn_src]]&amp;"_"&amp;SC_enz[[#This Row],[dir]]</f>
        <v>GLCt_c_e_FWD</v>
      </c>
      <c r="H1296" s="1" t="str">
        <f>_xlfn.XLOOKUP(SC_enz[[#This Row],[name_dir]],RT_gsm[Column3],RT_gsm[Column3],"")</f>
        <v>GLCt_c_e_FWD</v>
      </c>
      <c r="I1296" s="1" t="str">
        <f>_xlfn.XLOOKUP(SC_enz[[#This Row],[name_dir]],sc_gsm[Column3],sc_gsm[Column3],"")</f>
        <v>GLCt_c_e_FWD</v>
      </c>
    </row>
    <row r="1297" spans="1:9" ht="16" x14ac:dyDescent="0.2">
      <c r="A1297" t="s">
        <v>2143</v>
      </c>
      <c r="B1297" t="s">
        <v>3902</v>
      </c>
      <c r="C1297" t="s">
        <v>2098</v>
      </c>
      <c r="D1297" t="s">
        <v>2099</v>
      </c>
      <c r="E1297" t="s">
        <v>7</v>
      </c>
      <c r="G1297" s="1" t="str">
        <f>SC_enz[[#This Row],[rxn_src]]&amp;"_"&amp;SC_enz[[#This Row],[dir]]</f>
        <v>GLCt_c_e_FWD</v>
      </c>
      <c r="H1297" s="1" t="str">
        <f>_xlfn.XLOOKUP(SC_enz[[#This Row],[name_dir]],RT_gsm[Column3],RT_gsm[Column3],"")</f>
        <v>GLCt_c_e_FWD</v>
      </c>
      <c r="I1297" s="1" t="str">
        <f>_xlfn.XLOOKUP(SC_enz[[#This Row],[name_dir]],sc_gsm[Column3],sc_gsm[Column3],"")</f>
        <v>GLCt_c_e_FWD</v>
      </c>
    </row>
    <row r="1298" spans="1:9" ht="16" x14ac:dyDescent="0.2">
      <c r="A1298" t="s">
        <v>2143</v>
      </c>
      <c r="B1298" t="s">
        <v>3902</v>
      </c>
      <c r="C1298" t="s">
        <v>2144</v>
      </c>
      <c r="D1298" t="s">
        <v>2145</v>
      </c>
      <c r="E1298" t="s">
        <v>7</v>
      </c>
      <c r="G1298" s="1" t="str">
        <f>SC_enz[[#This Row],[rxn_src]]&amp;"_"&amp;SC_enz[[#This Row],[dir]]</f>
        <v>GLCt_c_e_FWD</v>
      </c>
      <c r="H1298" s="1" t="str">
        <f>_xlfn.XLOOKUP(SC_enz[[#This Row],[name_dir]],RT_gsm[Column3],RT_gsm[Column3],"")</f>
        <v>GLCt_c_e_FWD</v>
      </c>
      <c r="I1298" s="1" t="str">
        <f>_xlfn.XLOOKUP(SC_enz[[#This Row],[name_dir]],sc_gsm[Column3],sc_gsm[Column3],"")</f>
        <v>GLCt_c_e_FWD</v>
      </c>
    </row>
    <row r="1299" spans="1:9" ht="16" x14ac:dyDescent="0.2">
      <c r="A1299" t="s">
        <v>2143</v>
      </c>
      <c r="B1299" t="s">
        <v>3902</v>
      </c>
      <c r="C1299" t="s">
        <v>2108</v>
      </c>
      <c r="D1299" t="s">
        <v>2109</v>
      </c>
      <c r="E1299" t="s">
        <v>7</v>
      </c>
      <c r="G1299" s="1" t="str">
        <f>SC_enz[[#This Row],[rxn_src]]&amp;"_"&amp;SC_enz[[#This Row],[dir]]</f>
        <v>GLCt_c_e_FWD</v>
      </c>
      <c r="H1299" s="1" t="str">
        <f>_xlfn.XLOOKUP(SC_enz[[#This Row],[name_dir]],RT_gsm[Column3],RT_gsm[Column3],"")</f>
        <v>GLCt_c_e_FWD</v>
      </c>
      <c r="I1299" s="1" t="str">
        <f>_xlfn.XLOOKUP(SC_enz[[#This Row],[name_dir]],sc_gsm[Column3],sc_gsm[Column3],"")</f>
        <v>GLCt_c_e_FWD</v>
      </c>
    </row>
    <row r="1300" spans="1:9" ht="16" x14ac:dyDescent="0.2">
      <c r="A1300" t="s">
        <v>2143</v>
      </c>
      <c r="B1300" t="s">
        <v>3902</v>
      </c>
      <c r="C1300" t="s">
        <v>2110</v>
      </c>
      <c r="D1300" t="s">
        <v>2111</v>
      </c>
      <c r="E1300" t="s">
        <v>7</v>
      </c>
      <c r="G1300" s="1" t="str">
        <f>SC_enz[[#This Row],[rxn_src]]&amp;"_"&amp;SC_enz[[#This Row],[dir]]</f>
        <v>GLCt_c_e_FWD</v>
      </c>
      <c r="H1300" s="1" t="str">
        <f>_xlfn.XLOOKUP(SC_enz[[#This Row],[name_dir]],RT_gsm[Column3],RT_gsm[Column3],"")</f>
        <v>GLCt_c_e_FWD</v>
      </c>
      <c r="I1300" s="1" t="str">
        <f>_xlfn.XLOOKUP(SC_enz[[#This Row],[name_dir]],sc_gsm[Column3],sc_gsm[Column3],"")</f>
        <v>GLCt_c_e_FWD</v>
      </c>
    </row>
    <row r="1301" spans="1:9" ht="16" x14ac:dyDescent="0.2">
      <c r="A1301" t="s">
        <v>2143</v>
      </c>
      <c r="B1301" t="s">
        <v>3902</v>
      </c>
      <c r="C1301" t="s">
        <v>2146</v>
      </c>
      <c r="D1301" t="s">
        <v>2147</v>
      </c>
      <c r="E1301" t="s">
        <v>7</v>
      </c>
      <c r="G1301" s="1" t="str">
        <f>SC_enz[[#This Row],[rxn_src]]&amp;"_"&amp;SC_enz[[#This Row],[dir]]</f>
        <v>GLCt_c_e_FWD</v>
      </c>
      <c r="H1301" s="1" t="str">
        <f>_xlfn.XLOOKUP(SC_enz[[#This Row],[name_dir]],RT_gsm[Column3],RT_gsm[Column3],"")</f>
        <v>GLCt_c_e_FWD</v>
      </c>
      <c r="I1301" s="1" t="str">
        <f>_xlfn.XLOOKUP(SC_enz[[#This Row],[name_dir]],sc_gsm[Column3],sc_gsm[Column3],"")</f>
        <v>GLCt_c_e_FWD</v>
      </c>
    </row>
    <row r="1302" spans="1:9" ht="16" x14ac:dyDescent="0.2">
      <c r="A1302" t="s">
        <v>2143</v>
      </c>
      <c r="B1302" t="s">
        <v>3902</v>
      </c>
      <c r="C1302" t="s">
        <v>2086</v>
      </c>
      <c r="D1302" t="s">
        <v>2087</v>
      </c>
      <c r="E1302" t="s">
        <v>7</v>
      </c>
      <c r="G1302" s="1" t="str">
        <f>SC_enz[[#This Row],[rxn_src]]&amp;"_"&amp;SC_enz[[#This Row],[dir]]</f>
        <v>GLCt_c_e_FWD</v>
      </c>
      <c r="H1302" s="1" t="str">
        <f>_xlfn.XLOOKUP(SC_enz[[#This Row],[name_dir]],RT_gsm[Column3],RT_gsm[Column3],"")</f>
        <v>GLCt_c_e_FWD</v>
      </c>
      <c r="I1302" s="1" t="str">
        <f>_xlfn.XLOOKUP(SC_enz[[#This Row],[name_dir]],sc_gsm[Column3],sc_gsm[Column3],"")</f>
        <v>GLCt_c_e_FWD</v>
      </c>
    </row>
    <row r="1303" spans="1:9" ht="16" x14ac:dyDescent="0.2">
      <c r="A1303" t="s">
        <v>2143</v>
      </c>
      <c r="B1303" t="s">
        <v>3902</v>
      </c>
      <c r="C1303" t="s">
        <v>2113</v>
      </c>
      <c r="D1303" t="s">
        <v>2114</v>
      </c>
      <c r="E1303" t="s">
        <v>12</v>
      </c>
      <c r="F1303" t="s">
        <v>2115</v>
      </c>
      <c r="G1303" s="1" t="str">
        <f>SC_enz[[#This Row],[rxn_src]]&amp;"_"&amp;SC_enz[[#This Row],[dir]]</f>
        <v>GLCt_c_e_FWD</v>
      </c>
      <c r="H1303" s="1" t="str">
        <f>_xlfn.XLOOKUP(SC_enz[[#This Row],[name_dir]],RT_gsm[Column3],RT_gsm[Column3],"")</f>
        <v>GLCt_c_e_FWD</v>
      </c>
      <c r="I1303" s="1" t="str">
        <f>_xlfn.XLOOKUP(SC_enz[[#This Row],[name_dir]],sc_gsm[Column3],sc_gsm[Column3],"")</f>
        <v>GLCt_c_e_FWD</v>
      </c>
    </row>
    <row r="1304" spans="1:9" ht="16" x14ac:dyDescent="0.2">
      <c r="A1304" t="s">
        <v>2143</v>
      </c>
      <c r="B1304" t="s">
        <v>3902</v>
      </c>
      <c r="C1304" t="s">
        <v>2084</v>
      </c>
      <c r="D1304" t="s">
        <v>2085</v>
      </c>
      <c r="E1304" t="s">
        <v>7</v>
      </c>
      <c r="G1304" s="1" t="str">
        <f>SC_enz[[#This Row],[rxn_src]]&amp;"_"&amp;SC_enz[[#This Row],[dir]]</f>
        <v>GLCt_c_e_FWD</v>
      </c>
      <c r="H1304" s="1" t="str">
        <f>_xlfn.XLOOKUP(SC_enz[[#This Row],[name_dir]],RT_gsm[Column3],RT_gsm[Column3],"")</f>
        <v>GLCt_c_e_FWD</v>
      </c>
      <c r="I1304" s="1" t="str">
        <f>_xlfn.XLOOKUP(SC_enz[[#This Row],[name_dir]],sc_gsm[Column3],sc_gsm[Column3],"")</f>
        <v>GLCt_c_e_FWD</v>
      </c>
    </row>
    <row r="1305" spans="1:9" ht="16" x14ac:dyDescent="0.2">
      <c r="A1305" t="s">
        <v>2143</v>
      </c>
      <c r="B1305" t="s">
        <v>3902</v>
      </c>
      <c r="C1305" t="s">
        <v>2090</v>
      </c>
      <c r="D1305" t="s">
        <v>2091</v>
      </c>
      <c r="E1305" t="s">
        <v>7</v>
      </c>
      <c r="G1305" s="1" t="str">
        <f>SC_enz[[#This Row],[rxn_src]]&amp;"_"&amp;SC_enz[[#This Row],[dir]]</f>
        <v>GLCt_c_e_FWD</v>
      </c>
      <c r="H1305" s="1" t="str">
        <f>_xlfn.XLOOKUP(SC_enz[[#This Row],[name_dir]],RT_gsm[Column3],RT_gsm[Column3],"")</f>
        <v>GLCt_c_e_FWD</v>
      </c>
      <c r="I1305" s="1" t="str">
        <f>_xlfn.XLOOKUP(SC_enz[[#This Row],[name_dir]],sc_gsm[Column3],sc_gsm[Column3],"")</f>
        <v>GLCt_c_e_FWD</v>
      </c>
    </row>
    <row r="1306" spans="1:9" ht="16" x14ac:dyDescent="0.2">
      <c r="A1306" t="s">
        <v>2143</v>
      </c>
      <c r="B1306" t="s">
        <v>3902</v>
      </c>
      <c r="C1306" t="s">
        <v>2148</v>
      </c>
      <c r="D1306" t="s">
        <v>2149</v>
      </c>
      <c r="E1306" t="s">
        <v>7</v>
      </c>
      <c r="G1306" s="1" t="str">
        <f>SC_enz[[#This Row],[rxn_src]]&amp;"_"&amp;SC_enz[[#This Row],[dir]]</f>
        <v>GLCt_c_e_FWD</v>
      </c>
      <c r="H1306" s="1" t="str">
        <f>_xlfn.XLOOKUP(SC_enz[[#This Row],[name_dir]],RT_gsm[Column3],RT_gsm[Column3],"")</f>
        <v>GLCt_c_e_FWD</v>
      </c>
      <c r="I1306" s="1" t="str">
        <f>_xlfn.XLOOKUP(SC_enz[[#This Row],[name_dir]],sc_gsm[Column3],sc_gsm[Column3],"")</f>
        <v>GLCt_c_e_FWD</v>
      </c>
    </row>
    <row r="1307" spans="1:9" ht="16" x14ac:dyDescent="0.2">
      <c r="A1307" t="s">
        <v>2143</v>
      </c>
      <c r="B1307" t="s">
        <v>3902</v>
      </c>
      <c r="C1307" t="s">
        <v>2088</v>
      </c>
      <c r="D1307" t="s">
        <v>2089</v>
      </c>
      <c r="E1307" t="s">
        <v>7</v>
      </c>
      <c r="G1307" s="1" t="str">
        <f>SC_enz[[#This Row],[rxn_src]]&amp;"_"&amp;SC_enz[[#This Row],[dir]]</f>
        <v>GLCt_c_e_FWD</v>
      </c>
      <c r="H1307" s="1" t="str">
        <f>_xlfn.XLOOKUP(SC_enz[[#This Row],[name_dir]],RT_gsm[Column3],RT_gsm[Column3],"")</f>
        <v>GLCt_c_e_FWD</v>
      </c>
      <c r="I1307" s="1" t="str">
        <f>_xlfn.XLOOKUP(SC_enz[[#This Row],[name_dir]],sc_gsm[Column3],sc_gsm[Column3],"")</f>
        <v>GLCt_c_e_FWD</v>
      </c>
    </row>
    <row r="1308" spans="1:9" ht="16" x14ac:dyDescent="0.2">
      <c r="A1308" t="s">
        <v>2143</v>
      </c>
      <c r="B1308" t="s">
        <v>3902</v>
      </c>
      <c r="C1308" t="s">
        <v>2096</v>
      </c>
      <c r="D1308" t="s">
        <v>2097</v>
      </c>
      <c r="E1308" t="s">
        <v>7</v>
      </c>
      <c r="G1308" s="1" t="str">
        <f>SC_enz[[#This Row],[rxn_src]]&amp;"_"&amp;SC_enz[[#This Row],[dir]]</f>
        <v>GLCt_c_e_FWD</v>
      </c>
      <c r="H1308" s="1" t="str">
        <f>_xlfn.XLOOKUP(SC_enz[[#This Row],[name_dir]],RT_gsm[Column3],RT_gsm[Column3],"")</f>
        <v>GLCt_c_e_FWD</v>
      </c>
      <c r="I1308" s="1" t="str">
        <f>_xlfn.XLOOKUP(SC_enz[[#This Row],[name_dir]],sc_gsm[Column3],sc_gsm[Column3],"")</f>
        <v>GLCt_c_e_FWD</v>
      </c>
    </row>
    <row r="1309" spans="1:9" ht="16" x14ac:dyDescent="0.2">
      <c r="A1309" t="s">
        <v>2143</v>
      </c>
      <c r="B1309" t="s">
        <v>3902</v>
      </c>
      <c r="C1309" t="s">
        <v>2094</v>
      </c>
      <c r="D1309" t="s">
        <v>2095</v>
      </c>
      <c r="E1309" t="s">
        <v>7</v>
      </c>
      <c r="G1309" s="1" t="str">
        <f>SC_enz[[#This Row],[rxn_src]]&amp;"_"&amp;SC_enz[[#This Row],[dir]]</f>
        <v>GLCt_c_e_FWD</v>
      </c>
      <c r="H1309" s="1" t="str">
        <f>_xlfn.XLOOKUP(SC_enz[[#This Row],[name_dir]],RT_gsm[Column3],RT_gsm[Column3],"")</f>
        <v>GLCt_c_e_FWD</v>
      </c>
      <c r="I1309" s="1" t="str">
        <f>_xlfn.XLOOKUP(SC_enz[[#This Row],[name_dir]],sc_gsm[Column3],sc_gsm[Column3],"")</f>
        <v>GLCt_c_e_FWD</v>
      </c>
    </row>
    <row r="1310" spans="1:9" ht="16" x14ac:dyDescent="0.2">
      <c r="A1310" t="s">
        <v>2143</v>
      </c>
      <c r="B1310" t="s">
        <v>3902</v>
      </c>
      <c r="C1310" t="s">
        <v>2100</v>
      </c>
      <c r="D1310" t="s">
        <v>2101</v>
      </c>
      <c r="E1310" t="s">
        <v>7</v>
      </c>
      <c r="G1310" s="1" t="str">
        <f>SC_enz[[#This Row],[rxn_src]]&amp;"_"&amp;SC_enz[[#This Row],[dir]]</f>
        <v>GLCt_c_e_FWD</v>
      </c>
      <c r="H1310" s="1" t="str">
        <f>_xlfn.XLOOKUP(SC_enz[[#This Row],[name_dir]],RT_gsm[Column3],RT_gsm[Column3],"")</f>
        <v>GLCt_c_e_FWD</v>
      </c>
      <c r="I1310" s="1" t="str">
        <f>_xlfn.XLOOKUP(SC_enz[[#This Row],[name_dir]],sc_gsm[Column3],sc_gsm[Column3],"")</f>
        <v>GLCt_c_e_FWD</v>
      </c>
    </row>
    <row r="1311" spans="1:9" ht="16" x14ac:dyDescent="0.2">
      <c r="A1311" t="s">
        <v>2143</v>
      </c>
      <c r="B1311" t="s">
        <v>3902</v>
      </c>
      <c r="C1311" t="s">
        <v>2102</v>
      </c>
      <c r="D1311" t="s">
        <v>2103</v>
      </c>
      <c r="E1311" t="s">
        <v>7</v>
      </c>
      <c r="G1311" s="1" t="str">
        <f>SC_enz[[#This Row],[rxn_src]]&amp;"_"&amp;SC_enz[[#This Row],[dir]]</f>
        <v>GLCt_c_e_FWD</v>
      </c>
      <c r="H1311" s="1" t="str">
        <f>_xlfn.XLOOKUP(SC_enz[[#This Row],[name_dir]],RT_gsm[Column3],RT_gsm[Column3],"")</f>
        <v>GLCt_c_e_FWD</v>
      </c>
      <c r="I1311" s="1" t="str">
        <f>_xlfn.XLOOKUP(SC_enz[[#This Row],[name_dir]],sc_gsm[Column3],sc_gsm[Column3],"")</f>
        <v>GLCt_c_e_FWD</v>
      </c>
    </row>
    <row r="1312" spans="1:9" ht="16" x14ac:dyDescent="0.2">
      <c r="A1312" t="s">
        <v>2143</v>
      </c>
      <c r="B1312" t="s">
        <v>3902</v>
      </c>
      <c r="C1312" t="s">
        <v>2106</v>
      </c>
      <c r="D1312" t="s">
        <v>2107</v>
      </c>
      <c r="E1312" t="s">
        <v>7</v>
      </c>
      <c r="G1312" s="1" t="str">
        <f>SC_enz[[#This Row],[rxn_src]]&amp;"_"&amp;SC_enz[[#This Row],[dir]]</f>
        <v>GLCt_c_e_FWD</v>
      </c>
      <c r="H1312" s="1" t="str">
        <f>_xlfn.XLOOKUP(SC_enz[[#This Row],[name_dir]],RT_gsm[Column3],RT_gsm[Column3],"")</f>
        <v>GLCt_c_e_FWD</v>
      </c>
      <c r="I1312" s="1" t="str">
        <f>_xlfn.XLOOKUP(SC_enz[[#This Row],[name_dir]],sc_gsm[Column3],sc_gsm[Column3],"")</f>
        <v>GLCt_c_e_FWD</v>
      </c>
    </row>
    <row r="1313" spans="1:9" ht="16" x14ac:dyDescent="0.2">
      <c r="A1313" t="s">
        <v>2143</v>
      </c>
      <c r="B1313" t="s">
        <v>3902</v>
      </c>
      <c r="C1313" t="s">
        <v>2104</v>
      </c>
      <c r="D1313" t="s">
        <v>2105</v>
      </c>
      <c r="E1313" t="s">
        <v>7</v>
      </c>
      <c r="G1313" s="1" t="str">
        <f>SC_enz[[#This Row],[rxn_src]]&amp;"_"&amp;SC_enz[[#This Row],[dir]]</f>
        <v>GLCt_c_e_FWD</v>
      </c>
      <c r="H1313" s="1" t="str">
        <f>_xlfn.XLOOKUP(SC_enz[[#This Row],[name_dir]],RT_gsm[Column3],RT_gsm[Column3],"")</f>
        <v>GLCt_c_e_FWD</v>
      </c>
      <c r="I1313" s="1" t="str">
        <f>_xlfn.XLOOKUP(SC_enz[[#This Row],[name_dir]],sc_gsm[Column3],sc_gsm[Column3],"")</f>
        <v>GLCt_c_e_FWD</v>
      </c>
    </row>
    <row r="1314" spans="1:9" ht="16" x14ac:dyDescent="0.2">
      <c r="A1314" t="s">
        <v>2143</v>
      </c>
      <c r="B1314" t="s">
        <v>3902</v>
      </c>
      <c r="C1314" t="s">
        <v>2118</v>
      </c>
      <c r="D1314" t="s">
        <v>2119</v>
      </c>
      <c r="E1314" t="s">
        <v>7</v>
      </c>
      <c r="G1314" s="1" t="str">
        <f>SC_enz[[#This Row],[rxn_src]]&amp;"_"&amp;SC_enz[[#This Row],[dir]]</f>
        <v>GLCt_c_e_FWD</v>
      </c>
      <c r="H1314" s="1" t="str">
        <f>_xlfn.XLOOKUP(SC_enz[[#This Row],[name_dir]],RT_gsm[Column3],RT_gsm[Column3],"")</f>
        <v>GLCt_c_e_FWD</v>
      </c>
      <c r="I1314" s="1" t="str">
        <f>_xlfn.XLOOKUP(SC_enz[[#This Row],[name_dir]],sc_gsm[Column3],sc_gsm[Column3],"")</f>
        <v>GLCt_c_e_FWD</v>
      </c>
    </row>
    <row r="1315" spans="1:9" ht="16" x14ac:dyDescent="0.2">
      <c r="A1315" t="s">
        <v>2150</v>
      </c>
      <c r="B1315" t="s">
        <v>3902</v>
      </c>
      <c r="C1315" t="s">
        <v>2151</v>
      </c>
      <c r="D1315" t="s">
        <v>2152</v>
      </c>
      <c r="E1315" t="s">
        <v>7</v>
      </c>
      <c r="G1315" s="1" t="str">
        <f>SC_enz[[#This Row],[rxn_src]]&amp;"_"&amp;SC_enz[[#This Row],[dir]]</f>
        <v>GTHRDt_c_e_FWD</v>
      </c>
      <c r="H1315" s="1" t="str">
        <f>_xlfn.XLOOKUP(SC_enz[[#This Row],[name_dir]],RT_gsm[Column3],RT_gsm[Column3],"")</f>
        <v>GTHRDt_c_e_FWD</v>
      </c>
      <c r="I1315" s="1" t="str">
        <f>_xlfn.XLOOKUP(SC_enz[[#This Row],[name_dir]],sc_gsm[Column3],sc_gsm[Column3],"")</f>
        <v>GTHRDt_c_e_FWD</v>
      </c>
    </row>
    <row r="1316" spans="1:9" ht="16" x14ac:dyDescent="0.2">
      <c r="A1316" t="s">
        <v>2153</v>
      </c>
      <c r="B1316" t="s">
        <v>3902</v>
      </c>
      <c r="C1316" t="s">
        <v>1983</v>
      </c>
      <c r="D1316" t="s">
        <v>1984</v>
      </c>
      <c r="E1316" t="s">
        <v>7</v>
      </c>
      <c r="G1316" s="1" t="str">
        <f>SC_enz[[#This Row],[rxn_src]]&amp;"_"&amp;SC_enz[[#This Row],[dir]]</f>
        <v>GTHRDt_c_v_FWD</v>
      </c>
      <c r="H1316" s="1" t="str">
        <f>_xlfn.XLOOKUP(SC_enz[[#This Row],[name_dir]],RT_gsm[Column3],RT_gsm[Column3],"")</f>
        <v>GTHRDt_c_v_FWD</v>
      </c>
      <c r="I1316" s="1" t="str">
        <f>_xlfn.XLOOKUP(SC_enz[[#This Row],[name_dir]],sc_gsm[Column3],sc_gsm[Column3],"")</f>
        <v>GTHRDt_c_v_FWD</v>
      </c>
    </row>
    <row r="1317" spans="1:9" ht="16" x14ac:dyDescent="0.2">
      <c r="A1317" t="s">
        <v>2153</v>
      </c>
      <c r="B1317" t="s">
        <v>3903</v>
      </c>
      <c r="C1317" t="s">
        <v>1983</v>
      </c>
      <c r="D1317" t="s">
        <v>1984</v>
      </c>
      <c r="E1317" t="s">
        <v>7</v>
      </c>
      <c r="G1317" s="1" t="str">
        <f>SC_enz[[#This Row],[rxn_src]]&amp;"_"&amp;SC_enz[[#This Row],[dir]]</f>
        <v>GTHRDt_c_v_REV</v>
      </c>
      <c r="H1317" s="1" t="str">
        <f>_xlfn.XLOOKUP(SC_enz[[#This Row],[name_dir]],RT_gsm[Column3],RT_gsm[Column3],"")</f>
        <v>GTHRDt_c_v_REV</v>
      </c>
      <c r="I1317" s="1" t="str">
        <f>_xlfn.XLOOKUP(SC_enz[[#This Row],[name_dir]],sc_gsm[Column3],sc_gsm[Column3],"")</f>
        <v>GTHRDt_c_v_REV</v>
      </c>
    </row>
    <row r="1318" spans="1:9" ht="16" x14ac:dyDescent="0.2">
      <c r="A1318" t="s">
        <v>2153</v>
      </c>
      <c r="B1318" t="s">
        <v>3902</v>
      </c>
      <c r="C1318" t="s">
        <v>2154</v>
      </c>
      <c r="D1318" t="s">
        <v>2155</v>
      </c>
      <c r="E1318" t="s">
        <v>7</v>
      </c>
      <c r="G1318" s="1" t="str">
        <f>SC_enz[[#This Row],[rxn_src]]&amp;"_"&amp;SC_enz[[#This Row],[dir]]</f>
        <v>GTHRDt_c_v_FWD</v>
      </c>
      <c r="H1318" s="1" t="str">
        <f>_xlfn.XLOOKUP(SC_enz[[#This Row],[name_dir]],RT_gsm[Column3],RT_gsm[Column3],"")</f>
        <v>GTHRDt_c_v_FWD</v>
      </c>
      <c r="I1318" s="1" t="str">
        <f>_xlfn.XLOOKUP(SC_enz[[#This Row],[name_dir]],sc_gsm[Column3],sc_gsm[Column3],"")</f>
        <v>GTHRDt_c_v_FWD</v>
      </c>
    </row>
    <row r="1319" spans="1:9" ht="16" x14ac:dyDescent="0.2">
      <c r="A1319" t="s">
        <v>2153</v>
      </c>
      <c r="B1319" t="s">
        <v>3903</v>
      </c>
      <c r="C1319" t="s">
        <v>2154</v>
      </c>
      <c r="D1319" t="s">
        <v>2155</v>
      </c>
      <c r="E1319" t="s">
        <v>7</v>
      </c>
      <c r="G1319" s="1" t="str">
        <f>SC_enz[[#This Row],[rxn_src]]&amp;"_"&amp;SC_enz[[#This Row],[dir]]</f>
        <v>GTHRDt_c_v_REV</v>
      </c>
      <c r="H1319" s="1" t="str">
        <f>_xlfn.XLOOKUP(SC_enz[[#This Row],[name_dir]],RT_gsm[Column3],RT_gsm[Column3],"")</f>
        <v>GTHRDt_c_v_REV</v>
      </c>
      <c r="I1319" s="1" t="str">
        <f>_xlfn.XLOOKUP(SC_enz[[#This Row],[name_dir]],sc_gsm[Column3],sc_gsm[Column3],"")</f>
        <v>GTHRDt_c_v_REV</v>
      </c>
    </row>
    <row r="1320" spans="1:9" ht="16" x14ac:dyDescent="0.2">
      <c r="A1320" t="s">
        <v>2156</v>
      </c>
      <c r="B1320" t="s">
        <v>3902</v>
      </c>
      <c r="C1320" t="s">
        <v>2157</v>
      </c>
      <c r="D1320" t="s">
        <v>2158</v>
      </c>
      <c r="E1320" t="s">
        <v>7</v>
      </c>
      <c r="G1320" s="1" t="str">
        <f>SC_enz[[#This Row],[rxn_src]]&amp;"_"&amp;SC_enz[[#This Row],[dir]]</f>
        <v>G3PIt_c_e_FWD</v>
      </c>
      <c r="H1320" s="1" t="str">
        <f>_xlfn.XLOOKUP(SC_enz[[#This Row],[name_dir]],RT_gsm[Column3],RT_gsm[Column3],"")</f>
        <v>G3PIt_c_e_FWD</v>
      </c>
      <c r="I1320" s="1" t="str">
        <f>_xlfn.XLOOKUP(SC_enz[[#This Row],[name_dir]],sc_gsm[Column3],sc_gsm[Column3],"")</f>
        <v>G3PIt_c_e_FWD</v>
      </c>
    </row>
    <row r="1321" spans="1:9" ht="16" x14ac:dyDescent="0.2">
      <c r="A1321" t="s">
        <v>2156</v>
      </c>
      <c r="B1321" t="s">
        <v>3903</v>
      </c>
      <c r="C1321" t="s">
        <v>2157</v>
      </c>
      <c r="D1321" t="s">
        <v>2158</v>
      </c>
      <c r="E1321" t="s">
        <v>7</v>
      </c>
      <c r="G1321" s="1" t="str">
        <f>SC_enz[[#This Row],[rxn_src]]&amp;"_"&amp;SC_enz[[#This Row],[dir]]</f>
        <v>G3PIt_c_e_REV</v>
      </c>
      <c r="H1321" s="1" t="str">
        <f>_xlfn.XLOOKUP(SC_enz[[#This Row],[name_dir]],RT_gsm[Column3],RT_gsm[Column3],"")</f>
        <v>G3PIt_c_e_REV</v>
      </c>
      <c r="I1321" s="1" t="str">
        <f>_xlfn.XLOOKUP(SC_enz[[#This Row],[name_dir]],sc_gsm[Column3],sc_gsm[Column3],"")</f>
        <v>G3PIt_c_e_REV</v>
      </c>
    </row>
    <row r="1322" spans="1:9" ht="16" x14ac:dyDescent="0.2">
      <c r="A1322" t="s">
        <v>2159</v>
      </c>
      <c r="B1322" t="s">
        <v>3902</v>
      </c>
      <c r="C1322" t="s">
        <v>2157</v>
      </c>
      <c r="D1322" t="s">
        <v>2158</v>
      </c>
      <c r="E1322" t="s">
        <v>7</v>
      </c>
      <c r="G1322" s="1" t="str">
        <f>SC_enz[[#This Row],[rxn_src]]&amp;"_"&amp;SC_enz[[#This Row],[dir]]</f>
        <v>G3PCt_c_e_FWD</v>
      </c>
      <c r="H1322" s="1" t="str">
        <f>_xlfn.XLOOKUP(SC_enz[[#This Row],[name_dir]],RT_gsm[Column3],RT_gsm[Column3],"")</f>
        <v>G3PCt_c_e_FWD</v>
      </c>
      <c r="I1322" s="1" t="str">
        <f>_xlfn.XLOOKUP(SC_enz[[#This Row],[name_dir]],sc_gsm[Column3],sc_gsm[Column3],"")</f>
        <v>G3PCt_c_e_FWD</v>
      </c>
    </row>
    <row r="1323" spans="1:9" ht="16" x14ac:dyDescent="0.2">
      <c r="A1323" t="s">
        <v>2159</v>
      </c>
      <c r="B1323" t="s">
        <v>3903</v>
      </c>
      <c r="C1323" t="s">
        <v>2157</v>
      </c>
      <c r="D1323" t="s">
        <v>2158</v>
      </c>
      <c r="E1323" t="s">
        <v>7</v>
      </c>
      <c r="G1323" s="1" t="str">
        <f>SC_enz[[#This Row],[rxn_src]]&amp;"_"&amp;SC_enz[[#This Row],[dir]]</f>
        <v>G3PCt_c_e_REV</v>
      </c>
      <c r="H1323" s="1" t="str">
        <f>_xlfn.XLOOKUP(SC_enz[[#This Row],[name_dir]],RT_gsm[Column3],RT_gsm[Column3],"")</f>
        <v>G3PCt_c_e_REV</v>
      </c>
      <c r="I1323" s="1" t="str">
        <f>_xlfn.XLOOKUP(SC_enz[[#This Row],[name_dir]],sc_gsm[Column3],sc_gsm[Column3],"")</f>
        <v>G3PCt_c_e_REV</v>
      </c>
    </row>
    <row r="1324" spans="1:9" ht="16" x14ac:dyDescent="0.2">
      <c r="A1324" t="s">
        <v>2160</v>
      </c>
      <c r="B1324" t="s">
        <v>3902</v>
      </c>
      <c r="C1324" t="s">
        <v>2113</v>
      </c>
      <c r="D1324" t="s">
        <v>2114</v>
      </c>
      <c r="E1324" t="s">
        <v>12</v>
      </c>
      <c r="F1324" t="s">
        <v>2115</v>
      </c>
      <c r="G1324" s="1" t="str">
        <f>SC_enz[[#This Row],[rxn_src]]&amp;"_"&amp;SC_enz[[#This Row],[dir]]</f>
        <v>GLYCtps_e_FWD</v>
      </c>
      <c r="H1324" s="1" t="str">
        <f>_xlfn.XLOOKUP(SC_enz[[#This Row],[name_dir]],RT_gsm[Column3],RT_gsm[Column3],"")</f>
        <v>GLYCtps_e_FWD</v>
      </c>
      <c r="I1324" s="1" t="str">
        <f>_xlfn.XLOOKUP(SC_enz[[#This Row],[name_dir]],sc_gsm[Column3],sc_gsm[Column3],"")</f>
        <v>GLYCtps_e_FWD</v>
      </c>
    </row>
    <row r="1325" spans="1:9" ht="16" x14ac:dyDescent="0.2">
      <c r="A1325" t="s">
        <v>2160</v>
      </c>
      <c r="B1325" t="s">
        <v>3903</v>
      </c>
      <c r="C1325" t="s">
        <v>2113</v>
      </c>
      <c r="D1325" t="s">
        <v>2114</v>
      </c>
      <c r="E1325" t="s">
        <v>12</v>
      </c>
      <c r="F1325" t="s">
        <v>3917</v>
      </c>
      <c r="G1325" s="1" t="str">
        <f>SC_enz[[#This Row],[rxn_src]]&amp;"_"&amp;SC_enz[[#This Row],[dir]]</f>
        <v>GLYCtps_e_REV</v>
      </c>
      <c r="H1325" s="1" t="str">
        <f>_xlfn.XLOOKUP(SC_enz[[#This Row],[name_dir]],RT_gsm[Column3],RT_gsm[Column3],"")</f>
        <v>GLYCtps_e_REV</v>
      </c>
      <c r="I1325" s="1" t="str">
        <f>_xlfn.XLOOKUP(SC_enz[[#This Row],[name_dir]],sc_gsm[Column3],sc_gsm[Column3],"")</f>
        <v>GLYCtps_e_REV</v>
      </c>
    </row>
    <row r="1326" spans="1:9" ht="16" x14ac:dyDescent="0.2">
      <c r="A1326" t="s">
        <v>2160</v>
      </c>
      <c r="B1326" t="s">
        <v>3902</v>
      </c>
      <c r="C1326" t="s">
        <v>2161</v>
      </c>
      <c r="D1326" t="s">
        <v>2162</v>
      </c>
      <c r="E1326" t="s">
        <v>12</v>
      </c>
      <c r="F1326" t="s">
        <v>2115</v>
      </c>
      <c r="G1326" s="1" t="str">
        <f>SC_enz[[#This Row],[rxn_src]]&amp;"_"&amp;SC_enz[[#This Row],[dir]]</f>
        <v>GLYCtps_e_FWD</v>
      </c>
      <c r="H1326" s="1" t="str">
        <f>_xlfn.XLOOKUP(SC_enz[[#This Row],[name_dir]],RT_gsm[Column3],RT_gsm[Column3],"")</f>
        <v>GLYCtps_e_FWD</v>
      </c>
      <c r="I1326" s="1" t="str">
        <f>_xlfn.XLOOKUP(SC_enz[[#This Row],[name_dir]],sc_gsm[Column3],sc_gsm[Column3],"")</f>
        <v>GLYCtps_e_FWD</v>
      </c>
    </row>
    <row r="1327" spans="1:9" ht="16" x14ac:dyDescent="0.2">
      <c r="A1327" t="s">
        <v>2160</v>
      </c>
      <c r="B1327" t="s">
        <v>3903</v>
      </c>
      <c r="C1327" t="s">
        <v>2161</v>
      </c>
      <c r="D1327" t="s">
        <v>2162</v>
      </c>
      <c r="E1327" t="s">
        <v>12</v>
      </c>
      <c r="F1327" t="s">
        <v>3917</v>
      </c>
      <c r="G1327" s="1" t="str">
        <f>SC_enz[[#This Row],[rxn_src]]&amp;"_"&amp;SC_enz[[#This Row],[dir]]</f>
        <v>GLYCtps_e_REV</v>
      </c>
      <c r="H1327" s="1" t="str">
        <f>_xlfn.XLOOKUP(SC_enz[[#This Row],[name_dir]],RT_gsm[Column3],RT_gsm[Column3],"")</f>
        <v>GLYCtps_e_REV</v>
      </c>
      <c r="I1327" s="1" t="str">
        <f>_xlfn.XLOOKUP(SC_enz[[#This Row],[name_dir]],sc_gsm[Column3],sc_gsm[Column3],"")</f>
        <v>GLYCtps_e_REV</v>
      </c>
    </row>
    <row r="1328" spans="1:9" ht="16" x14ac:dyDescent="0.2">
      <c r="A1328" t="s">
        <v>2163</v>
      </c>
      <c r="B1328" t="s">
        <v>3902</v>
      </c>
      <c r="C1328" t="s">
        <v>2164</v>
      </c>
      <c r="D1328" t="s">
        <v>2165</v>
      </c>
      <c r="E1328" t="s">
        <v>7</v>
      </c>
      <c r="G1328" s="1" t="str">
        <f>SC_enz[[#This Row],[rxn_src]]&amp;"_"&amp;SC_enz[[#This Row],[dir]]</f>
        <v>GLYCt_e_FWD</v>
      </c>
      <c r="H1328" s="1" t="str">
        <f>_xlfn.XLOOKUP(SC_enz[[#This Row],[name_dir]],RT_gsm[Column3],RT_gsm[Column3],"")</f>
        <v/>
      </c>
      <c r="I1328" s="1" t="str">
        <f>_xlfn.XLOOKUP(SC_enz[[#This Row],[name_dir]],sc_gsm[Column3],sc_gsm[Column3],"")</f>
        <v>GLYCt_e_FWD</v>
      </c>
    </row>
    <row r="1329" spans="1:9" ht="16" x14ac:dyDescent="0.2">
      <c r="A1329" t="s">
        <v>2163</v>
      </c>
      <c r="B1329" t="s">
        <v>3902</v>
      </c>
      <c r="C1329" t="s">
        <v>2166</v>
      </c>
      <c r="D1329" t="s">
        <v>2167</v>
      </c>
      <c r="E1329" t="s">
        <v>7</v>
      </c>
      <c r="G1329" s="1" t="str">
        <f>SC_enz[[#This Row],[rxn_src]]&amp;"_"&amp;SC_enz[[#This Row],[dir]]</f>
        <v>GLYCt_e_FWD</v>
      </c>
      <c r="H1329" s="1" t="str">
        <f>_xlfn.XLOOKUP(SC_enz[[#This Row],[name_dir]],RT_gsm[Column3],RT_gsm[Column3],"")</f>
        <v/>
      </c>
      <c r="I1329" s="1" t="str">
        <f>_xlfn.XLOOKUP(SC_enz[[#This Row],[name_dir]],sc_gsm[Column3],sc_gsm[Column3],"")</f>
        <v>GLYCt_e_FWD</v>
      </c>
    </row>
    <row r="1330" spans="1:9" ht="16" x14ac:dyDescent="0.2">
      <c r="A1330" t="s">
        <v>2168</v>
      </c>
      <c r="B1330" t="s">
        <v>3902</v>
      </c>
      <c r="C1330" t="s">
        <v>2169</v>
      </c>
      <c r="D1330" t="s">
        <v>2170</v>
      </c>
      <c r="E1330" t="s">
        <v>12</v>
      </c>
      <c r="F1330" t="s">
        <v>2002</v>
      </c>
      <c r="G1330" s="1" t="str">
        <f>SC_enz[[#This Row],[rxn_src]]&amp;"_"&amp;SC_enz[[#This Row],[dir]]</f>
        <v>GLYtps_e_FWD</v>
      </c>
      <c r="H1330" s="1" t="str">
        <f>_xlfn.XLOOKUP(SC_enz[[#This Row],[name_dir]],RT_gsm[Column3],RT_gsm[Column3],"")</f>
        <v>GLYtps_e_FWD</v>
      </c>
      <c r="I1330" s="1" t="str">
        <f>_xlfn.XLOOKUP(SC_enz[[#This Row],[name_dir]],sc_gsm[Column3],sc_gsm[Column3],"")</f>
        <v>GLYtps_e_FWD</v>
      </c>
    </row>
    <row r="1331" spans="1:9" ht="16" x14ac:dyDescent="0.2">
      <c r="A1331" t="s">
        <v>2168</v>
      </c>
      <c r="B1331" t="s">
        <v>3903</v>
      </c>
      <c r="C1331" t="s">
        <v>2169</v>
      </c>
      <c r="D1331" t="s">
        <v>2170</v>
      </c>
      <c r="E1331" t="s">
        <v>12</v>
      </c>
      <c r="F1331" t="s">
        <v>2002</v>
      </c>
      <c r="G1331" s="1" t="str">
        <f>SC_enz[[#This Row],[rxn_src]]&amp;"_"&amp;SC_enz[[#This Row],[dir]]</f>
        <v>GLYtps_e_REV</v>
      </c>
      <c r="H1331" s="1" t="str">
        <f>_xlfn.XLOOKUP(SC_enz[[#This Row],[name_dir]],RT_gsm[Column3],RT_gsm[Column3],"")</f>
        <v>GLYtps_e_REV</v>
      </c>
      <c r="I1331" s="1" t="str">
        <f>_xlfn.XLOOKUP(SC_enz[[#This Row],[name_dir]],sc_gsm[Column3],sc_gsm[Column3],"")</f>
        <v>GLYtps_e_REV</v>
      </c>
    </row>
    <row r="1332" spans="1:9" ht="16" x14ac:dyDescent="0.2">
      <c r="A1332" t="s">
        <v>2168</v>
      </c>
      <c r="B1332" t="s">
        <v>3902</v>
      </c>
      <c r="C1332" t="s">
        <v>2171</v>
      </c>
      <c r="D1332" t="s">
        <v>2172</v>
      </c>
      <c r="E1332" t="s">
        <v>12</v>
      </c>
      <c r="F1332" t="s">
        <v>2002</v>
      </c>
      <c r="G1332" s="1" t="str">
        <f>SC_enz[[#This Row],[rxn_src]]&amp;"_"&amp;SC_enz[[#This Row],[dir]]</f>
        <v>GLYtps_e_FWD</v>
      </c>
      <c r="H1332" s="1" t="str">
        <f>_xlfn.XLOOKUP(SC_enz[[#This Row],[name_dir]],RT_gsm[Column3],RT_gsm[Column3],"")</f>
        <v>GLYtps_e_FWD</v>
      </c>
      <c r="I1332" s="1" t="str">
        <f>_xlfn.XLOOKUP(SC_enz[[#This Row],[name_dir]],sc_gsm[Column3],sc_gsm[Column3],"")</f>
        <v>GLYtps_e_FWD</v>
      </c>
    </row>
    <row r="1333" spans="1:9" ht="16" x14ac:dyDescent="0.2">
      <c r="A1333" t="s">
        <v>2168</v>
      </c>
      <c r="B1333" t="s">
        <v>3903</v>
      </c>
      <c r="C1333" t="s">
        <v>2171</v>
      </c>
      <c r="D1333" t="s">
        <v>2172</v>
      </c>
      <c r="E1333" t="s">
        <v>12</v>
      </c>
      <c r="F1333" t="s">
        <v>2002</v>
      </c>
      <c r="G1333" s="1" t="str">
        <f>SC_enz[[#This Row],[rxn_src]]&amp;"_"&amp;SC_enz[[#This Row],[dir]]</f>
        <v>GLYtps_e_REV</v>
      </c>
      <c r="H1333" s="1" t="str">
        <f>_xlfn.XLOOKUP(SC_enz[[#This Row],[name_dir]],RT_gsm[Column3],RT_gsm[Column3],"")</f>
        <v>GLYtps_e_REV</v>
      </c>
      <c r="I1333" s="1" t="str">
        <f>_xlfn.XLOOKUP(SC_enz[[#This Row],[name_dir]],sc_gsm[Column3],sc_gsm[Column3],"")</f>
        <v>GLYtps_e_REV</v>
      </c>
    </row>
    <row r="1334" spans="1:9" ht="16" x14ac:dyDescent="0.2">
      <c r="A1334" t="s">
        <v>2168</v>
      </c>
      <c r="B1334" t="s">
        <v>3902</v>
      </c>
      <c r="C1334" t="s">
        <v>2173</v>
      </c>
      <c r="D1334" t="s">
        <v>2174</v>
      </c>
      <c r="E1334" t="s">
        <v>12</v>
      </c>
      <c r="F1334" t="s">
        <v>2002</v>
      </c>
      <c r="G1334" s="1" t="str">
        <f>SC_enz[[#This Row],[rxn_src]]&amp;"_"&amp;SC_enz[[#This Row],[dir]]</f>
        <v>GLYtps_e_FWD</v>
      </c>
      <c r="H1334" s="1" t="str">
        <f>_xlfn.XLOOKUP(SC_enz[[#This Row],[name_dir]],RT_gsm[Column3],RT_gsm[Column3],"")</f>
        <v>GLYtps_e_FWD</v>
      </c>
      <c r="I1334" s="1" t="str">
        <f>_xlfn.XLOOKUP(SC_enz[[#This Row],[name_dir]],sc_gsm[Column3],sc_gsm[Column3],"")</f>
        <v>GLYtps_e_FWD</v>
      </c>
    </row>
    <row r="1335" spans="1:9" ht="16" x14ac:dyDescent="0.2">
      <c r="A1335" t="s">
        <v>2168</v>
      </c>
      <c r="B1335" t="s">
        <v>3903</v>
      </c>
      <c r="C1335" t="s">
        <v>2173</v>
      </c>
      <c r="D1335" t="s">
        <v>2174</v>
      </c>
      <c r="E1335" t="s">
        <v>12</v>
      </c>
      <c r="F1335" t="s">
        <v>2002</v>
      </c>
      <c r="G1335" s="1" t="str">
        <f>SC_enz[[#This Row],[rxn_src]]&amp;"_"&amp;SC_enz[[#This Row],[dir]]</f>
        <v>GLYtps_e_REV</v>
      </c>
      <c r="H1335" s="1" t="str">
        <f>_xlfn.XLOOKUP(SC_enz[[#This Row],[name_dir]],RT_gsm[Column3],RT_gsm[Column3],"")</f>
        <v>GLYtps_e_REV</v>
      </c>
      <c r="I1335" s="1" t="str">
        <f>_xlfn.XLOOKUP(SC_enz[[#This Row],[name_dir]],sc_gsm[Column3],sc_gsm[Column3],"")</f>
        <v>GLYtps_e_REV</v>
      </c>
    </row>
    <row r="1336" spans="1:9" ht="16" x14ac:dyDescent="0.2">
      <c r="A1336" t="s">
        <v>2168</v>
      </c>
      <c r="B1336" t="s">
        <v>3902</v>
      </c>
      <c r="C1336" t="s">
        <v>2000</v>
      </c>
      <c r="D1336" t="s">
        <v>2001</v>
      </c>
      <c r="E1336" t="s">
        <v>12</v>
      </c>
      <c r="F1336" t="s">
        <v>2002</v>
      </c>
      <c r="G1336" s="1" t="str">
        <f>SC_enz[[#This Row],[rxn_src]]&amp;"_"&amp;SC_enz[[#This Row],[dir]]</f>
        <v>GLYtps_e_FWD</v>
      </c>
      <c r="H1336" s="1" t="str">
        <f>_xlfn.XLOOKUP(SC_enz[[#This Row],[name_dir]],RT_gsm[Column3],RT_gsm[Column3],"")</f>
        <v>GLYtps_e_FWD</v>
      </c>
      <c r="I1336" s="1" t="str">
        <f>_xlfn.XLOOKUP(SC_enz[[#This Row],[name_dir]],sc_gsm[Column3],sc_gsm[Column3],"")</f>
        <v>GLYtps_e_FWD</v>
      </c>
    </row>
    <row r="1337" spans="1:9" ht="16" x14ac:dyDescent="0.2">
      <c r="A1337" t="s">
        <v>2168</v>
      </c>
      <c r="B1337" t="s">
        <v>3903</v>
      </c>
      <c r="C1337" t="s">
        <v>2000</v>
      </c>
      <c r="D1337" t="s">
        <v>2001</v>
      </c>
      <c r="E1337" t="s">
        <v>12</v>
      </c>
      <c r="F1337" t="s">
        <v>2002</v>
      </c>
      <c r="G1337" s="1" t="str">
        <f>SC_enz[[#This Row],[rxn_src]]&amp;"_"&amp;SC_enz[[#This Row],[dir]]</f>
        <v>GLYtps_e_REV</v>
      </c>
      <c r="H1337" s="1" t="str">
        <f>_xlfn.XLOOKUP(SC_enz[[#This Row],[name_dir]],RT_gsm[Column3],RT_gsm[Column3],"")</f>
        <v>GLYtps_e_REV</v>
      </c>
      <c r="I1337" s="1" t="str">
        <f>_xlfn.XLOOKUP(SC_enz[[#This Row],[name_dir]],sc_gsm[Column3],sc_gsm[Column3],"")</f>
        <v>GLYtps_e_REV</v>
      </c>
    </row>
    <row r="1338" spans="1:9" ht="16" x14ac:dyDescent="0.2">
      <c r="A1338" t="s">
        <v>2175</v>
      </c>
      <c r="B1338" t="s">
        <v>3902</v>
      </c>
      <c r="C1338" t="s">
        <v>1642</v>
      </c>
      <c r="D1338" t="s">
        <v>143</v>
      </c>
      <c r="E1338" t="s">
        <v>7</v>
      </c>
      <c r="G1338" s="1" t="str">
        <f>SC_enz[[#This Row],[rxn_src]]&amp;"_"&amp;SC_enz[[#This Row],[dir]]</f>
        <v>GLYCOGENt_c_v_FWD</v>
      </c>
      <c r="H1338" s="1" t="str">
        <f>_xlfn.XLOOKUP(SC_enz[[#This Row],[name_dir]],RT_gsm[Column3],RT_gsm[Column3],"")</f>
        <v>GLYCOGENt_c_v_FWD</v>
      </c>
      <c r="I1338" s="1" t="str">
        <f>_xlfn.XLOOKUP(SC_enz[[#This Row],[name_dir]],sc_gsm[Column3],sc_gsm[Column3],"")</f>
        <v>GLYCOGENt_c_v_FWD</v>
      </c>
    </row>
    <row r="1339" spans="1:9" ht="16" x14ac:dyDescent="0.2">
      <c r="A1339" t="s">
        <v>2176</v>
      </c>
      <c r="B1339" t="s">
        <v>3902</v>
      </c>
      <c r="C1339" t="s">
        <v>2177</v>
      </c>
      <c r="D1339" t="s">
        <v>2178</v>
      </c>
      <c r="E1339" t="s">
        <v>7</v>
      </c>
      <c r="G1339" s="1" t="str">
        <f>SC_enz[[#This Row],[rxn_src]]&amp;"_"&amp;SC_enz[[#This Row],[dir]]</f>
        <v>GTPGDPtp_m_FWD</v>
      </c>
      <c r="H1339" s="1" t="str">
        <f>_xlfn.XLOOKUP(SC_enz[[#This Row],[name_dir]],RT_gsm[Column3],RT_gsm[Column3],"")</f>
        <v>GTPGDPtp_m_FWD</v>
      </c>
      <c r="I1339" s="1" t="str">
        <f>_xlfn.XLOOKUP(SC_enz[[#This Row],[name_dir]],sc_gsm[Column3],sc_gsm[Column3],"")</f>
        <v>GTPGDPtp_m_FWD</v>
      </c>
    </row>
    <row r="1340" spans="1:9" ht="16" x14ac:dyDescent="0.2">
      <c r="A1340" t="s">
        <v>2179</v>
      </c>
      <c r="B1340" t="s">
        <v>3902</v>
      </c>
      <c r="C1340" t="s">
        <v>2013</v>
      </c>
      <c r="D1340" t="s">
        <v>2014</v>
      </c>
      <c r="E1340" t="s">
        <v>7</v>
      </c>
      <c r="G1340" s="1" t="str">
        <f>SC_enz[[#This Row],[rxn_src]]&amp;"_"&amp;SC_enz[[#This Row],[dir]]</f>
        <v>GUAtps_e_FWD</v>
      </c>
      <c r="H1340" s="1" t="str">
        <f>_xlfn.XLOOKUP(SC_enz[[#This Row],[name_dir]],RT_gsm[Column3],RT_gsm[Column3],"")</f>
        <v>GUAtps_e_FWD</v>
      </c>
      <c r="I1340" s="1" t="str">
        <f>_xlfn.XLOOKUP(SC_enz[[#This Row],[name_dir]],sc_gsm[Column3],sc_gsm[Column3],"")</f>
        <v>GUAtps_e_FWD</v>
      </c>
    </row>
    <row r="1341" spans="1:9" ht="16" x14ac:dyDescent="0.2">
      <c r="A1341" t="s">
        <v>2179</v>
      </c>
      <c r="B1341" t="s">
        <v>3903</v>
      </c>
      <c r="C1341" t="s">
        <v>2013</v>
      </c>
      <c r="D1341" t="s">
        <v>2014</v>
      </c>
      <c r="E1341" t="s">
        <v>7</v>
      </c>
      <c r="G1341" s="1" t="str">
        <f>SC_enz[[#This Row],[rxn_src]]&amp;"_"&amp;SC_enz[[#This Row],[dir]]</f>
        <v>GUAtps_e_REV</v>
      </c>
      <c r="H1341" s="1" t="str">
        <f>_xlfn.XLOOKUP(SC_enz[[#This Row],[name_dir]],RT_gsm[Column3],RT_gsm[Column3],"")</f>
        <v>GUAtps_e_REV</v>
      </c>
      <c r="I1341" s="1" t="str">
        <f>_xlfn.XLOOKUP(SC_enz[[#This Row],[name_dir]],sc_gsm[Column3],sc_gsm[Column3],"")</f>
        <v>GUAtps_e_REV</v>
      </c>
    </row>
    <row r="1342" spans="1:9" ht="16" x14ac:dyDescent="0.2">
      <c r="A1342" t="s">
        <v>2179</v>
      </c>
      <c r="B1342" t="s">
        <v>3902</v>
      </c>
      <c r="C1342" t="s">
        <v>2015</v>
      </c>
      <c r="D1342" t="s">
        <v>2016</v>
      </c>
      <c r="E1342" t="s">
        <v>7</v>
      </c>
      <c r="G1342" s="1" t="str">
        <f>SC_enz[[#This Row],[rxn_src]]&amp;"_"&amp;SC_enz[[#This Row],[dir]]</f>
        <v>GUAtps_e_FWD</v>
      </c>
      <c r="H1342" s="1" t="str">
        <f>_xlfn.XLOOKUP(SC_enz[[#This Row],[name_dir]],RT_gsm[Column3],RT_gsm[Column3],"")</f>
        <v>GUAtps_e_FWD</v>
      </c>
      <c r="I1342" s="1" t="str">
        <f>_xlfn.XLOOKUP(SC_enz[[#This Row],[name_dir]],sc_gsm[Column3],sc_gsm[Column3],"")</f>
        <v>GUAtps_e_FWD</v>
      </c>
    </row>
    <row r="1343" spans="1:9" ht="16" x14ac:dyDescent="0.2">
      <c r="A1343" t="s">
        <v>2179</v>
      </c>
      <c r="B1343" t="s">
        <v>3903</v>
      </c>
      <c r="C1343" t="s">
        <v>2015</v>
      </c>
      <c r="D1343" t="s">
        <v>2016</v>
      </c>
      <c r="E1343" t="s">
        <v>7</v>
      </c>
      <c r="G1343" s="1" t="str">
        <f>SC_enz[[#This Row],[rxn_src]]&amp;"_"&amp;SC_enz[[#This Row],[dir]]</f>
        <v>GUAtps_e_REV</v>
      </c>
      <c r="H1343" s="1" t="str">
        <f>_xlfn.XLOOKUP(SC_enz[[#This Row],[name_dir]],RT_gsm[Column3],RT_gsm[Column3],"")</f>
        <v>GUAtps_e_REV</v>
      </c>
      <c r="I1343" s="1" t="str">
        <f>_xlfn.XLOOKUP(SC_enz[[#This Row],[name_dir]],sc_gsm[Column3],sc_gsm[Column3],"")</f>
        <v>GUAtps_e_REV</v>
      </c>
    </row>
    <row r="1344" spans="1:9" ht="16" x14ac:dyDescent="0.2">
      <c r="A1344" t="s">
        <v>2179</v>
      </c>
      <c r="B1344" t="s">
        <v>3902</v>
      </c>
      <c r="C1344" t="s">
        <v>2017</v>
      </c>
      <c r="D1344" t="s">
        <v>2018</v>
      </c>
      <c r="E1344" t="s">
        <v>7</v>
      </c>
      <c r="G1344" s="1" t="str">
        <f>SC_enz[[#This Row],[rxn_src]]&amp;"_"&amp;SC_enz[[#This Row],[dir]]</f>
        <v>GUAtps_e_FWD</v>
      </c>
      <c r="H1344" s="1" t="str">
        <f>_xlfn.XLOOKUP(SC_enz[[#This Row],[name_dir]],RT_gsm[Column3],RT_gsm[Column3],"")</f>
        <v>GUAtps_e_FWD</v>
      </c>
      <c r="I1344" s="1" t="str">
        <f>_xlfn.XLOOKUP(SC_enz[[#This Row],[name_dir]],sc_gsm[Column3],sc_gsm[Column3],"")</f>
        <v>GUAtps_e_FWD</v>
      </c>
    </row>
    <row r="1345" spans="1:9" ht="16" x14ac:dyDescent="0.2">
      <c r="A1345" t="s">
        <v>2179</v>
      </c>
      <c r="B1345" t="s">
        <v>3903</v>
      </c>
      <c r="C1345" t="s">
        <v>2017</v>
      </c>
      <c r="D1345" t="s">
        <v>2018</v>
      </c>
      <c r="E1345" t="s">
        <v>7</v>
      </c>
      <c r="G1345" s="1" t="str">
        <f>SC_enz[[#This Row],[rxn_src]]&amp;"_"&amp;SC_enz[[#This Row],[dir]]</f>
        <v>GUAtps_e_REV</v>
      </c>
      <c r="H1345" s="1" t="str">
        <f>_xlfn.XLOOKUP(SC_enz[[#This Row],[name_dir]],RT_gsm[Column3],RT_gsm[Column3],"")</f>
        <v>GUAtps_e_REV</v>
      </c>
      <c r="I1345" s="1" t="str">
        <f>_xlfn.XLOOKUP(SC_enz[[#This Row],[name_dir]],sc_gsm[Column3],sc_gsm[Column3],"")</f>
        <v>GUAtps_e_REV</v>
      </c>
    </row>
    <row r="1346" spans="1:9" ht="16" x14ac:dyDescent="0.2">
      <c r="A1346" t="s">
        <v>2179</v>
      </c>
      <c r="B1346" t="s">
        <v>3902</v>
      </c>
      <c r="C1346" t="s">
        <v>2019</v>
      </c>
      <c r="D1346" t="s">
        <v>2020</v>
      </c>
      <c r="E1346" t="s">
        <v>7</v>
      </c>
      <c r="G1346" s="1" t="str">
        <f>SC_enz[[#This Row],[rxn_src]]&amp;"_"&amp;SC_enz[[#This Row],[dir]]</f>
        <v>GUAtps_e_FWD</v>
      </c>
      <c r="H1346" s="1" t="str">
        <f>_xlfn.XLOOKUP(SC_enz[[#This Row],[name_dir]],RT_gsm[Column3],RT_gsm[Column3],"")</f>
        <v>GUAtps_e_FWD</v>
      </c>
      <c r="I1346" s="1" t="str">
        <f>_xlfn.XLOOKUP(SC_enz[[#This Row],[name_dir]],sc_gsm[Column3],sc_gsm[Column3],"")</f>
        <v>GUAtps_e_FWD</v>
      </c>
    </row>
    <row r="1347" spans="1:9" ht="16" x14ac:dyDescent="0.2">
      <c r="A1347" t="s">
        <v>2179</v>
      </c>
      <c r="B1347" t="s">
        <v>3903</v>
      </c>
      <c r="C1347" t="s">
        <v>2019</v>
      </c>
      <c r="D1347" t="s">
        <v>2020</v>
      </c>
      <c r="E1347" t="s">
        <v>7</v>
      </c>
      <c r="G1347" s="1" t="str">
        <f>SC_enz[[#This Row],[rxn_src]]&amp;"_"&amp;SC_enz[[#This Row],[dir]]</f>
        <v>GUAtps_e_REV</v>
      </c>
      <c r="H1347" s="1" t="str">
        <f>_xlfn.XLOOKUP(SC_enz[[#This Row],[name_dir]],RT_gsm[Column3],RT_gsm[Column3],"")</f>
        <v>GUAtps_e_REV</v>
      </c>
      <c r="I1347" s="1" t="str">
        <f>_xlfn.XLOOKUP(SC_enz[[#This Row],[name_dir]],sc_gsm[Column3],sc_gsm[Column3],"")</f>
        <v>GUAtps_e_REV</v>
      </c>
    </row>
    <row r="1348" spans="1:9" ht="16" x14ac:dyDescent="0.2">
      <c r="A1348" t="s">
        <v>2180</v>
      </c>
      <c r="B1348" t="s">
        <v>3902</v>
      </c>
      <c r="C1348" t="s">
        <v>2181</v>
      </c>
      <c r="D1348" t="s">
        <v>2182</v>
      </c>
      <c r="E1348" t="s">
        <v>7</v>
      </c>
      <c r="G1348" s="1" t="str">
        <f>SC_enz[[#This Row],[rxn_src]]&amp;"_"&amp;SC_enz[[#This Row],[dir]]</f>
        <v>INOSTtps_e_FWD</v>
      </c>
      <c r="H1348" s="1" t="str">
        <f>_xlfn.XLOOKUP(SC_enz[[#This Row],[name_dir]],RT_gsm[Column3],RT_gsm[Column3],"")</f>
        <v>INOSTtps_e_FWD</v>
      </c>
      <c r="I1348" s="1" t="str">
        <f>_xlfn.XLOOKUP(SC_enz[[#This Row],[name_dir]],sc_gsm[Column3],sc_gsm[Column3],"")</f>
        <v>INOSTtps_e_FWD</v>
      </c>
    </row>
    <row r="1349" spans="1:9" ht="16" x14ac:dyDescent="0.2">
      <c r="A1349" t="s">
        <v>2180</v>
      </c>
      <c r="B1349" t="s">
        <v>3902</v>
      </c>
      <c r="C1349" t="s">
        <v>2183</v>
      </c>
      <c r="D1349" t="s">
        <v>2184</v>
      </c>
      <c r="E1349" t="s">
        <v>7</v>
      </c>
      <c r="G1349" s="1" t="str">
        <f>SC_enz[[#This Row],[rxn_src]]&amp;"_"&amp;SC_enz[[#This Row],[dir]]</f>
        <v>INOSTtps_e_FWD</v>
      </c>
      <c r="H1349" s="1" t="str">
        <f>_xlfn.XLOOKUP(SC_enz[[#This Row],[name_dir]],RT_gsm[Column3],RT_gsm[Column3],"")</f>
        <v>INOSTtps_e_FWD</v>
      </c>
      <c r="I1349" s="1" t="str">
        <f>_xlfn.XLOOKUP(SC_enz[[#This Row],[name_dir]],sc_gsm[Column3],sc_gsm[Column3],"")</f>
        <v>INOSTtps_e_FWD</v>
      </c>
    </row>
    <row r="1350" spans="1:9" ht="16" x14ac:dyDescent="0.2">
      <c r="A1350" t="s">
        <v>2185</v>
      </c>
      <c r="B1350" t="s">
        <v>3902</v>
      </c>
      <c r="C1350" t="s">
        <v>2186</v>
      </c>
      <c r="D1350" t="s">
        <v>2187</v>
      </c>
      <c r="E1350" t="s">
        <v>7</v>
      </c>
      <c r="G1350" s="1" t="str">
        <f>SC_enz[[#This Row],[rxn_src]]&amp;"_"&amp;SC_enz[[#This Row],[dir]]</f>
        <v>FE2t_c_e_FWD</v>
      </c>
      <c r="H1350" s="1" t="str">
        <f>_xlfn.XLOOKUP(SC_enz[[#This Row],[name_dir]],RT_gsm[Column3],RT_gsm[Column3],"")</f>
        <v>FE2t_c_e_FWD</v>
      </c>
      <c r="I1350" s="1" t="str">
        <f>_xlfn.XLOOKUP(SC_enz[[#This Row],[name_dir]],sc_gsm[Column3],sc_gsm[Column3],"")</f>
        <v>FE2t_c_e_FWD</v>
      </c>
    </row>
    <row r="1351" spans="1:9" ht="16" x14ac:dyDescent="0.2">
      <c r="A1351" t="s">
        <v>2185</v>
      </c>
      <c r="B1351" t="s">
        <v>3902</v>
      </c>
      <c r="C1351" t="s">
        <v>2188</v>
      </c>
      <c r="D1351" t="s">
        <v>2189</v>
      </c>
      <c r="E1351" t="s">
        <v>7</v>
      </c>
      <c r="G1351" s="1" t="str">
        <f>SC_enz[[#This Row],[rxn_src]]&amp;"_"&amp;SC_enz[[#This Row],[dir]]</f>
        <v>FE2t_c_e_FWD</v>
      </c>
      <c r="H1351" s="1" t="str">
        <f>_xlfn.XLOOKUP(SC_enz[[#This Row],[name_dir]],RT_gsm[Column3],RT_gsm[Column3],"")</f>
        <v>FE2t_c_e_FWD</v>
      </c>
      <c r="I1351" s="1" t="str">
        <f>_xlfn.XLOOKUP(SC_enz[[#This Row],[name_dir]],sc_gsm[Column3],sc_gsm[Column3],"")</f>
        <v>FE2t_c_e_FWD</v>
      </c>
    </row>
    <row r="1352" spans="1:9" ht="16" x14ac:dyDescent="0.2">
      <c r="A1352" t="s">
        <v>2190</v>
      </c>
      <c r="B1352" t="s">
        <v>3902</v>
      </c>
      <c r="C1352" t="s">
        <v>2191</v>
      </c>
      <c r="D1352" t="s">
        <v>2192</v>
      </c>
      <c r="E1352" t="s">
        <v>7</v>
      </c>
      <c r="G1352" s="1" t="str">
        <f>SC_enz[[#This Row],[rxn_src]]&amp;"_"&amp;SC_enz[[#This Row],[dir]]</f>
        <v>FE2t_c_m_FWD</v>
      </c>
      <c r="H1352" s="1" t="str">
        <f>_xlfn.XLOOKUP(SC_enz[[#This Row],[name_dir]],RT_gsm[Column3],RT_gsm[Column3],"")</f>
        <v>FE2t_c_m_FWD</v>
      </c>
      <c r="I1352" s="1" t="str">
        <f>_xlfn.XLOOKUP(SC_enz[[#This Row],[name_dir]],sc_gsm[Column3],sc_gsm[Column3],"")</f>
        <v>FE2t_c_m_FWD</v>
      </c>
    </row>
    <row r="1353" spans="1:9" ht="16" x14ac:dyDescent="0.2">
      <c r="A1353" t="s">
        <v>2190</v>
      </c>
      <c r="B1353" t="s">
        <v>3902</v>
      </c>
      <c r="C1353" t="s">
        <v>2193</v>
      </c>
      <c r="D1353" t="s">
        <v>2194</v>
      </c>
      <c r="E1353" t="s">
        <v>7</v>
      </c>
      <c r="G1353" s="1" t="str">
        <f>SC_enz[[#This Row],[rxn_src]]&amp;"_"&amp;SC_enz[[#This Row],[dir]]</f>
        <v>FE2t_c_m_FWD</v>
      </c>
      <c r="H1353" s="1" t="str">
        <f>_xlfn.XLOOKUP(SC_enz[[#This Row],[name_dir]],RT_gsm[Column3],RT_gsm[Column3],"")</f>
        <v>FE2t_c_m_FWD</v>
      </c>
      <c r="I1353" s="1" t="str">
        <f>_xlfn.XLOOKUP(SC_enz[[#This Row],[name_dir]],sc_gsm[Column3],sc_gsm[Column3],"")</f>
        <v>FE2t_c_m_FWD</v>
      </c>
    </row>
    <row r="1354" spans="1:9" ht="16" x14ac:dyDescent="0.2">
      <c r="A1354" t="s">
        <v>2195</v>
      </c>
      <c r="B1354" t="s">
        <v>3902</v>
      </c>
      <c r="C1354" t="s">
        <v>1642</v>
      </c>
      <c r="D1354" t="s">
        <v>143</v>
      </c>
      <c r="E1354" t="s">
        <v>7</v>
      </c>
      <c r="G1354" s="1" t="str">
        <f>SC_enz[[#This Row],[rxn_src]]&amp;"_"&amp;SC_enz[[#This Row],[dir]]</f>
        <v>IAMACt_c_e_FWD</v>
      </c>
      <c r="H1354" s="1" t="str">
        <f>_xlfn.XLOOKUP(SC_enz[[#This Row],[name_dir]],RT_gsm[Column3],RT_gsm[Column3],"")</f>
        <v>IAMACt_c_e_FWD</v>
      </c>
      <c r="I1354" s="1" t="str">
        <f>_xlfn.XLOOKUP(SC_enz[[#This Row],[name_dir]],sc_gsm[Column3],sc_gsm[Column3],"")</f>
        <v>IAMACt_c_e_FWD</v>
      </c>
    </row>
    <row r="1355" spans="1:9" ht="16" x14ac:dyDescent="0.2">
      <c r="A1355" t="s">
        <v>2196</v>
      </c>
      <c r="B1355" t="s">
        <v>3902</v>
      </c>
      <c r="C1355" t="s">
        <v>1642</v>
      </c>
      <c r="D1355" t="s">
        <v>143</v>
      </c>
      <c r="E1355" t="s">
        <v>7</v>
      </c>
      <c r="G1355" s="1" t="str">
        <f>SC_enz[[#This Row],[rxn_src]]&amp;"_"&amp;SC_enz[[#This Row],[dir]]</f>
        <v>IBUTACt_c_e_FWD</v>
      </c>
      <c r="H1355" s="1" t="str">
        <f>_xlfn.XLOOKUP(SC_enz[[#This Row],[name_dir]],RT_gsm[Column3],RT_gsm[Column3],"")</f>
        <v>IBUTACt_c_e_FWD</v>
      </c>
      <c r="I1355" s="1" t="str">
        <f>_xlfn.XLOOKUP(SC_enz[[#This Row],[name_dir]],sc_gsm[Column3],sc_gsm[Column3],"")</f>
        <v>IBUTACt_c_e_FWD</v>
      </c>
    </row>
    <row r="1356" spans="1:9" ht="16" x14ac:dyDescent="0.2">
      <c r="A1356" t="s">
        <v>2197</v>
      </c>
      <c r="B1356" t="s">
        <v>3902</v>
      </c>
      <c r="C1356" t="s">
        <v>1642</v>
      </c>
      <c r="D1356" t="s">
        <v>143</v>
      </c>
      <c r="E1356" t="s">
        <v>7</v>
      </c>
      <c r="G1356" s="1" t="str">
        <f>SC_enz[[#This Row],[rxn_src]]&amp;"_"&amp;SC_enz[[#This Row],[dir]]</f>
        <v>IPDPt_c_m_FWD</v>
      </c>
      <c r="H1356" s="1" t="str">
        <f>_xlfn.XLOOKUP(SC_enz[[#This Row],[name_dir]],RT_gsm[Column3],RT_gsm[Column3],"")</f>
        <v>IPDPt_c_m_FWD</v>
      </c>
      <c r="I1356" s="1" t="str">
        <f>_xlfn.XLOOKUP(SC_enz[[#This Row],[name_dir]],sc_gsm[Column3],sc_gsm[Column3],"")</f>
        <v>IPDPt_c_m_FWD</v>
      </c>
    </row>
    <row r="1357" spans="1:9" ht="16" x14ac:dyDescent="0.2">
      <c r="A1357" t="s">
        <v>2197</v>
      </c>
      <c r="B1357" t="s">
        <v>3903</v>
      </c>
      <c r="C1357" t="s">
        <v>1642</v>
      </c>
      <c r="D1357" t="s">
        <v>143</v>
      </c>
      <c r="E1357" t="s">
        <v>7</v>
      </c>
      <c r="G1357" s="1" t="str">
        <f>SC_enz[[#This Row],[rxn_src]]&amp;"_"&amp;SC_enz[[#This Row],[dir]]</f>
        <v>IPDPt_c_m_REV</v>
      </c>
      <c r="H1357" s="1" t="str">
        <f>_xlfn.XLOOKUP(SC_enz[[#This Row],[name_dir]],RT_gsm[Column3],RT_gsm[Column3],"")</f>
        <v>IPDPt_c_m_REV</v>
      </c>
      <c r="I1357" s="1" t="str">
        <f>_xlfn.XLOOKUP(SC_enz[[#This Row],[name_dir]],sc_gsm[Column3],sc_gsm[Column3],"")</f>
        <v>IPDPt_c_m_REV</v>
      </c>
    </row>
    <row r="1358" spans="1:9" ht="16" x14ac:dyDescent="0.2">
      <c r="A1358" t="s">
        <v>2198</v>
      </c>
      <c r="B1358" t="s">
        <v>3902</v>
      </c>
      <c r="C1358" t="s">
        <v>2199</v>
      </c>
      <c r="D1358" t="s">
        <v>2200</v>
      </c>
      <c r="E1358" t="s">
        <v>12</v>
      </c>
      <c r="F1358" t="s">
        <v>2002</v>
      </c>
      <c r="G1358" s="1" t="str">
        <f>SC_enz[[#This Row],[rxn_src]]&amp;"_"&amp;SC_enz[[#This Row],[dir]]</f>
        <v>ALAtps_e_FWD</v>
      </c>
      <c r="H1358" s="1" t="str">
        <f>_xlfn.XLOOKUP(SC_enz[[#This Row],[name_dir]],RT_gsm[Column3],RT_gsm[Column3],"")</f>
        <v>ALAtps_e_FWD</v>
      </c>
      <c r="I1358" s="1" t="str">
        <f>_xlfn.XLOOKUP(SC_enz[[#This Row],[name_dir]],sc_gsm[Column3],sc_gsm[Column3],"")</f>
        <v>ALAtps_e_FWD</v>
      </c>
    </row>
    <row r="1359" spans="1:9" ht="16" x14ac:dyDescent="0.2">
      <c r="A1359" t="s">
        <v>2198</v>
      </c>
      <c r="B1359" t="s">
        <v>3903</v>
      </c>
      <c r="C1359" t="s">
        <v>2199</v>
      </c>
      <c r="D1359" t="s">
        <v>2200</v>
      </c>
      <c r="E1359" t="s">
        <v>12</v>
      </c>
      <c r="F1359" t="s">
        <v>2002</v>
      </c>
      <c r="G1359" s="1" t="str">
        <f>SC_enz[[#This Row],[rxn_src]]&amp;"_"&amp;SC_enz[[#This Row],[dir]]</f>
        <v>ALAtps_e_REV</v>
      </c>
      <c r="H1359" s="1" t="str">
        <f>_xlfn.XLOOKUP(SC_enz[[#This Row],[name_dir]],RT_gsm[Column3],RT_gsm[Column3],"")</f>
        <v>ALAtps_e_REV</v>
      </c>
      <c r="I1359" s="1" t="str">
        <f>_xlfn.XLOOKUP(SC_enz[[#This Row],[name_dir]],sc_gsm[Column3],sc_gsm[Column3],"")</f>
        <v>ALAtps_e_REV</v>
      </c>
    </row>
    <row r="1360" spans="1:9" ht="16" x14ac:dyDescent="0.2">
      <c r="A1360" t="s">
        <v>2198</v>
      </c>
      <c r="B1360" t="s">
        <v>3902</v>
      </c>
      <c r="C1360" t="s">
        <v>2169</v>
      </c>
      <c r="D1360" t="s">
        <v>2170</v>
      </c>
      <c r="E1360" t="s">
        <v>12</v>
      </c>
      <c r="F1360" t="s">
        <v>2002</v>
      </c>
      <c r="G1360" s="1" t="str">
        <f>SC_enz[[#This Row],[rxn_src]]&amp;"_"&amp;SC_enz[[#This Row],[dir]]</f>
        <v>ALAtps_e_FWD</v>
      </c>
      <c r="H1360" s="1" t="str">
        <f>_xlfn.XLOOKUP(SC_enz[[#This Row],[name_dir]],RT_gsm[Column3],RT_gsm[Column3],"")</f>
        <v>ALAtps_e_FWD</v>
      </c>
      <c r="I1360" s="1" t="str">
        <f>_xlfn.XLOOKUP(SC_enz[[#This Row],[name_dir]],sc_gsm[Column3],sc_gsm[Column3],"")</f>
        <v>ALAtps_e_FWD</v>
      </c>
    </row>
    <row r="1361" spans="1:9" ht="16" x14ac:dyDescent="0.2">
      <c r="A1361" t="s">
        <v>2198</v>
      </c>
      <c r="B1361" t="s">
        <v>3903</v>
      </c>
      <c r="C1361" t="s">
        <v>2169</v>
      </c>
      <c r="D1361" t="s">
        <v>2170</v>
      </c>
      <c r="E1361" t="s">
        <v>12</v>
      </c>
      <c r="F1361" t="s">
        <v>2002</v>
      </c>
      <c r="G1361" s="1" t="str">
        <f>SC_enz[[#This Row],[rxn_src]]&amp;"_"&amp;SC_enz[[#This Row],[dir]]</f>
        <v>ALAtps_e_REV</v>
      </c>
      <c r="H1361" s="1" t="str">
        <f>_xlfn.XLOOKUP(SC_enz[[#This Row],[name_dir]],RT_gsm[Column3],RT_gsm[Column3],"")</f>
        <v>ALAtps_e_REV</v>
      </c>
      <c r="I1361" s="1" t="str">
        <f>_xlfn.XLOOKUP(SC_enz[[#This Row],[name_dir]],sc_gsm[Column3],sc_gsm[Column3],"")</f>
        <v>ALAtps_e_REV</v>
      </c>
    </row>
    <row r="1362" spans="1:9" ht="16" x14ac:dyDescent="0.2">
      <c r="A1362" t="s">
        <v>2198</v>
      </c>
      <c r="B1362" t="s">
        <v>3902</v>
      </c>
      <c r="C1362" t="s">
        <v>2173</v>
      </c>
      <c r="D1362" t="s">
        <v>2174</v>
      </c>
      <c r="E1362" t="s">
        <v>12</v>
      </c>
      <c r="F1362" t="s">
        <v>2002</v>
      </c>
      <c r="G1362" s="1" t="str">
        <f>SC_enz[[#This Row],[rxn_src]]&amp;"_"&amp;SC_enz[[#This Row],[dir]]</f>
        <v>ALAtps_e_FWD</v>
      </c>
      <c r="H1362" s="1" t="str">
        <f>_xlfn.XLOOKUP(SC_enz[[#This Row],[name_dir]],RT_gsm[Column3],RT_gsm[Column3],"")</f>
        <v>ALAtps_e_FWD</v>
      </c>
      <c r="I1362" s="1" t="str">
        <f>_xlfn.XLOOKUP(SC_enz[[#This Row],[name_dir]],sc_gsm[Column3],sc_gsm[Column3],"")</f>
        <v>ALAtps_e_FWD</v>
      </c>
    </row>
    <row r="1363" spans="1:9" ht="16" x14ac:dyDescent="0.2">
      <c r="A1363" t="s">
        <v>2198</v>
      </c>
      <c r="B1363" t="s">
        <v>3903</v>
      </c>
      <c r="C1363" t="s">
        <v>2173</v>
      </c>
      <c r="D1363" t="s">
        <v>2174</v>
      </c>
      <c r="E1363" t="s">
        <v>12</v>
      </c>
      <c r="F1363" t="s">
        <v>2002</v>
      </c>
      <c r="G1363" s="1" t="str">
        <f>SC_enz[[#This Row],[rxn_src]]&amp;"_"&amp;SC_enz[[#This Row],[dir]]</f>
        <v>ALAtps_e_REV</v>
      </c>
      <c r="H1363" s="1" t="str">
        <f>_xlfn.XLOOKUP(SC_enz[[#This Row],[name_dir]],RT_gsm[Column3],RT_gsm[Column3],"")</f>
        <v>ALAtps_e_REV</v>
      </c>
      <c r="I1363" s="1" t="str">
        <f>_xlfn.XLOOKUP(SC_enz[[#This Row],[name_dir]],sc_gsm[Column3],sc_gsm[Column3],"")</f>
        <v>ALAtps_e_REV</v>
      </c>
    </row>
    <row r="1364" spans="1:9" ht="16" x14ac:dyDescent="0.2">
      <c r="A1364" t="s">
        <v>2198</v>
      </c>
      <c r="B1364" t="s">
        <v>3902</v>
      </c>
      <c r="C1364" t="s">
        <v>2201</v>
      </c>
      <c r="D1364" t="s">
        <v>2202</v>
      </c>
      <c r="E1364" t="s">
        <v>12</v>
      </c>
      <c r="F1364" t="s">
        <v>2002</v>
      </c>
      <c r="G1364" s="1" t="str">
        <f>SC_enz[[#This Row],[rxn_src]]&amp;"_"&amp;SC_enz[[#This Row],[dir]]</f>
        <v>ALAtps_e_FWD</v>
      </c>
      <c r="H1364" s="1" t="str">
        <f>_xlfn.XLOOKUP(SC_enz[[#This Row],[name_dir]],RT_gsm[Column3],RT_gsm[Column3],"")</f>
        <v>ALAtps_e_FWD</v>
      </c>
      <c r="I1364" s="1" t="str">
        <f>_xlfn.XLOOKUP(SC_enz[[#This Row],[name_dir]],sc_gsm[Column3],sc_gsm[Column3],"")</f>
        <v>ALAtps_e_FWD</v>
      </c>
    </row>
    <row r="1365" spans="1:9" ht="16" x14ac:dyDescent="0.2">
      <c r="A1365" t="s">
        <v>2198</v>
      </c>
      <c r="B1365" t="s">
        <v>3903</v>
      </c>
      <c r="C1365" t="s">
        <v>2201</v>
      </c>
      <c r="D1365" t="s">
        <v>2202</v>
      </c>
      <c r="E1365" t="s">
        <v>12</v>
      </c>
      <c r="F1365" t="s">
        <v>2002</v>
      </c>
      <c r="G1365" s="1" t="str">
        <f>SC_enz[[#This Row],[rxn_src]]&amp;"_"&amp;SC_enz[[#This Row],[dir]]</f>
        <v>ALAtps_e_REV</v>
      </c>
      <c r="H1365" s="1" t="str">
        <f>_xlfn.XLOOKUP(SC_enz[[#This Row],[name_dir]],RT_gsm[Column3],RT_gsm[Column3],"")</f>
        <v>ALAtps_e_REV</v>
      </c>
      <c r="I1365" s="1" t="str">
        <f>_xlfn.XLOOKUP(SC_enz[[#This Row],[name_dir]],sc_gsm[Column3],sc_gsm[Column3],"")</f>
        <v>ALAtps_e_REV</v>
      </c>
    </row>
    <row r="1366" spans="1:9" ht="16" x14ac:dyDescent="0.2">
      <c r="A1366" t="s">
        <v>2198</v>
      </c>
      <c r="B1366" t="s">
        <v>3902</v>
      </c>
      <c r="C1366" t="s">
        <v>2171</v>
      </c>
      <c r="D1366" t="s">
        <v>2172</v>
      </c>
      <c r="E1366" t="s">
        <v>12</v>
      </c>
      <c r="F1366" t="s">
        <v>2002</v>
      </c>
      <c r="G1366" s="1" t="str">
        <f>SC_enz[[#This Row],[rxn_src]]&amp;"_"&amp;SC_enz[[#This Row],[dir]]</f>
        <v>ALAtps_e_FWD</v>
      </c>
      <c r="H1366" s="1" t="str">
        <f>_xlfn.XLOOKUP(SC_enz[[#This Row],[name_dir]],RT_gsm[Column3],RT_gsm[Column3],"")</f>
        <v>ALAtps_e_FWD</v>
      </c>
      <c r="I1366" s="1" t="str">
        <f>_xlfn.XLOOKUP(SC_enz[[#This Row],[name_dir]],sc_gsm[Column3],sc_gsm[Column3],"")</f>
        <v>ALAtps_e_FWD</v>
      </c>
    </row>
    <row r="1367" spans="1:9" ht="16" x14ac:dyDescent="0.2">
      <c r="A1367" t="s">
        <v>2198</v>
      </c>
      <c r="B1367" t="s">
        <v>3903</v>
      </c>
      <c r="C1367" t="s">
        <v>2171</v>
      </c>
      <c r="D1367" t="s">
        <v>2172</v>
      </c>
      <c r="E1367" t="s">
        <v>12</v>
      </c>
      <c r="F1367" t="s">
        <v>2002</v>
      </c>
      <c r="G1367" s="1" t="str">
        <f>SC_enz[[#This Row],[rxn_src]]&amp;"_"&amp;SC_enz[[#This Row],[dir]]</f>
        <v>ALAtps_e_REV</v>
      </c>
      <c r="H1367" s="1" t="str">
        <f>_xlfn.XLOOKUP(SC_enz[[#This Row],[name_dir]],RT_gsm[Column3],RT_gsm[Column3],"")</f>
        <v>ALAtps_e_REV</v>
      </c>
      <c r="I1367" s="1" t="str">
        <f>_xlfn.XLOOKUP(SC_enz[[#This Row],[name_dir]],sc_gsm[Column3],sc_gsm[Column3],"")</f>
        <v>ALAtps_e_REV</v>
      </c>
    </row>
    <row r="1368" spans="1:9" ht="16" x14ac:dyDescent="0.2">
      <c r="A1368" t="s">
        <v>2198</v>
      </c>
      <c r="B1368" t="s">
        <v>3902</v>
      </c>
      <c r="C1368" t="s">
        <v>2000</v>
      </c>
      <c r="D1368" t="s">
        <v>2001</v>
      </c>
      <c r="E1368" t="s">
        <v>12</v>
      </c>
      <c r="F1368" t="s">
        <v>2002</v>
      </c>
      <c r="G1368" s="1" t="str">
        <f>SC_enz[[#This Row],[rxn_src]]&amp;"_"&amp;SC_enz[[#This Row],[dir]]</f>
        <v>ALAtps_e_FWD</v>
      </c>
      <c r="H1368" s="1" t="str">
        <f>_xlfn.XLOOKUP(SC_enz[[#This Row],[name_dir]],RT_gsm[Column3],RT_gsm[Column3],"")</f>
        <v>ALAtps_e_FWD</v>
      </c>
      <c r="I1368" s="1" t="str">
        <f>_xlfn.XLOOKUP(SC_enz[[#This Row],[name_dir]],sc_gsm[Column3],sc_gsm[Column3],"")</f>
        <v>ALAtps_e_FWD</v>
      </c>
    </row>
    <row r="1369" spans="1:9" ht="16" x14ac:dyDescent="0.2">
      <c r="A1369" t="s">
        <v>2198</v>
      </c>
      <c r="B1369" t="s">
        <v>3903</v>
      </c>
      <c r="C1369" t="s">
        <v>2000</v>
      </c>
      <c r="D1369" t="s">
        <v>2001</v>
      </c>
      <c r="E1369" t="s">
        <v>12</v>
      </c>
      <c r="F1369" t="s">
        <v>2002</v>
      </c>
      <c r="G1369" s="1" t="str">
        <f>SC_enz[[#This Row],[rxn_src]]&amp;"_"&amp;SC_enz[[#This Row],[dir]]</f>
        <v>ALAtps_e_REV</v>
      </c>
      <c r="H1369" s="1" t="str">
        <f>_xlfn.XLOOKUP(SC_enz[[#This Row],[name_dir]],RT_gsm[Column3],RT_gsm[Column3],"")</f>
        <v>ALAtps_e_REV</v>
      </c>
      <c r="I1369" s="1" t="str">
        <f>_xlfn.XLOOKUP(SC_enz[[#This Row],[name_dir]],sc_gsm[Column3],sc_gsm[Column3],"")</f>
        <v>ALAtps_e_REV</v>
      </c>
    </row>
    <row r="1370" spans="1:9" ht="16" x14ac:dyDescent="0.2">
      <c r="A1370" t="s">
        <v>2203</v>
      </c>
      <c r="B1370" t="s">
        <v>3902</v>
      </c>
      <c r="C1370" t="s">
        <v>2204</v>
      </c>
      <c r="D1370" t="s">
        <v>2205</v>
      </c>
      <c r="E1370" t="s">
        <v>12</v>
      </c>
      <c r="F1370" t="s">
        <v>2002</v>
      </c>
      <c r="G1370" s="1" t="str">
        <f>SC_enz[[#This Row],[rxn_src]]&amp;"_"&amp;SC_enz[[#This Row],[dir]]</f>
        <v>ARGtps_e_FWD</v>
      </c>
      <c r="H1370" s="1" t="str">
        <f>_xlfn.XLOOKUP(SC_enz[[#This Row],[name_dir]],RT_gsm[Column3],RT_gsm[Column3],"")</f>
        <v>ARGtps_e_FWD</v>
      </c>
      <c r="I1370" s="1" t="str">
        <f>_xlfn.XLOOKUP(SC_enz[[#This Row],[name_dir]],sc_gsm[Column3],sc_gsm[Column3],"")</f>
        <v>ARGtps_e_FWD</v>
      </c>
    </row>
    <row r="1371" spans="1:9" ht="16" x14ac:dyDescent="0.2">
      <c r="A1371" t="s">
        <v>2203</v>
      </c>
      <c r="B1371" t="s">
        <v>3903</v>
      </c>
      <c r="C1371" t="s">
        <v>2204</v>
      </c>
      <c r="D1371" t="s">
        <v>2205</v>
      </c>
      <c r="E1371" t="s">
        <v>12</v>
      </c>
      <c r="F1371" t="s">
        <v>2002</v>
      </c>
      <c r="G1371" s="1" t="str">
        <f>SC_enz[[#This Row],[rxn_src]]&amp;"_"&amp;SC_enz[[#This Row],[dir]]</f>
        <v>ARGtps_e_REV</v>
      </c>
      <c r="H1371" s="1" t="str">
        <f>_xlfn.XLOOKUP(SC_enz[[#This Row],[name_dir]],RT_gsm[Column3],RT_gsm[Column3],"")</f>
        <v>ARGtps_e_REV</v>
      </c>
      <c r="I1371" s="1" t="str">
        <f>_xlfn.XLOOKUP(SC_enz[[#This Row],[name_dir]],sc_gsm[Column3],sc_gsm[Column3],"")</f>
        <v>ARGtps_e_REV</v>
      </c>
    </row>
    <row r="1372" spans="1:9" ht="16" x14ac:dyDescent="0.2">
      <c r="A1372" t="s">
        <v>2203</v>
      </c>
      <c r="B1372" t="s">
        <v>3902</v>
      </c>
      <c r="C1372" t="s">
        <v>2206</v>
      </c>
      <c r="D1372" t="s">
        <v>2207</v>
      </c>
      <c r="E1372" t="s">
        <v>12</v>
      </c>
      <c r="F1372" t="s">
        <v>2002</v>
      </c>
      <c r="G1372" s="1" t="str">
        <f>SC_enz[[#This Row],[rxn_src]]&amp;"_"&amp;SC_enz[[#This Row],[dir]]</f>
        <v>ARGtps_e_FWD</v>
      </c>
      <c r="H1372" s="1" t="str">
        <f>_xlfn.XLOOKUP(SC_enz[[#This Row],[name_dir]],RT_gsm[Column3],RT_gsm[Column3],"")</f>
        <v>ARGtps_e_FWD</v>
      </c>
      <c r="I1372" s="1" t="str">
        <f>_xlfn.XLOOKUP(SC_enz[[#This Row],[name_dir]],sc_gsm[Column3],sc_gsm[Column3],"")</f>
        <v>ARGtps_e_FWD</v>
      </c>
    </row>
    <row r="1373" spans="1:9" ht="16" x14ac:dyDescent="0.2">
      <c r="A1373" t="s">
        <v>2203</v>
      </c>
      <c r="B1373" t="s">
        <v>3903</v>
      </c>
      <c r="C1373" t="s">
        <v>2206</v>
      </c>
      <c r="D1373" t="s">
        <v>2207</v>
      </c>
      <c r="E1373" t="s">
        <v>12</v>
      </c>
      <c r="F1373" t="s">
        <v>2002</v>
      </c>
      <c r="G1373" s="1" t="str">
        <f>SC_enz[[#This Row],[rxn_src]]&amp;"_"&amp;SC_enz[[#This Row],[dir]]</f>
        <v>ARGtps_e_REV</v>
      </c>
      <c r="H1373" s="1" t="str">
        <f>_xlfn.XLOOKUP(SC_enz[[#This Row],[name_dir]],RT_gsm[Column3],RT_gsm[Column3],"")</f>
        <v>ARGtps_e_REV</v>
      </c>
      <c r="I1373" s="1" t="str">
        <f>_xlfn.XLOOKUP(SC_enz[[#This Row],[name_dir]],sc_gsm[Column3],sc_gsm[Column3],"")</f>
        <v>ARGtps_e_REV</v>
      </c>
    </row>
    <row r="1374" spans="1:9" ht="16" x14ac:dyDescent="0.2">
      <c r="A1374" t="s">
        <v>2208</v>
      </c>
      <c r="B1374" t="s">
        <v>3902</v>
      </c>
      <c r="C1374" t="s">
        <v>2209</v>
      </c>
      <c r="D1374" t="s">
        <v>2210</v>
      </c>
      <c r="E1374" t="s">
        <v>7</v>
      </c>
      <c r="G1374" s="1" t="str">
        <f>SC_enz[[#This Row],[rxn_src]]&amp;"_"&amp;SC_enz[[#This Row],[dir]]</f>
        <v>ARGtpa_v_FWD</v>
      </c>
      <c r="H1374" s="1" t="str">
        <f>_xlfn.XLOOKUP(SC_enz[[#This Row],[name_dir]],RT_gsm[Column3],RT_gsm[Column3],"")</f>
        <v>ARGtpa_v_FWD</v>
      </c>
      <c r="I1374" s="1" t="str">
        <f>_xlfn.XLOOKUP(SC_enz[[#This Row],[name_dir]],sc_gsm[Column3],sc_gsm[Column3],"")</f>
        <v>ARGtpa_v_FWD</v>
      </c>
    </row>
    <row r="1375" spans="1:9" ht="16" x14ac:dyDescent="0.2">
      <c r="A1375" t="s">
        <v>2208</v>
      </c>
      <c r="B1375" t="s">
        <v>3902</v>
      </c>
      <c r="C1375" t="s">
        <v>2211</v>
      </c>
      <c r="D1375" t="s">
        <v>2212</v>
      </c>
      <c r="E1375" t="s">
        <v>7</v>
      </c>
      <c r="G1375" s="1" t="str">
        <f>SC_enz[[#This Row],[rxn_src]]&amp;"_"&amp;SC_enz[[#This Row],[dir]]</f>
        <v>ARGtpa_v_FWD</v>
      </c>
      <c r="H1375" s="1" t="str">
        <f>_xlfn.XLOOKUP(SC_enz[[#This Row],[name_dir]],RT_gsm[Column3],RT_gsm[Column3],"")</f>
        <v>ARGtpa_v_FWD</v>
      </c>
      <c r="I1375" s="1" t="str">
        <f>_xlfn.XLOOKUP(SC_enz[[#This Row],[name_dir]],sc_gsm[Column3],sc_gsm[Column3],"")</f>
        <v>ARGtpa_v_FWD</v>
      </c>
    </row>
    <row r="1376" spans="1:9" ht="16" x14ac:dyDescent="0.2">
      <c r="A1376" t="s">
        <v>2213</v>
      </c>
      <c r="B1376" t="s">
        <v>3902</v>
      </c>
      <c r="C1376" t="s">
        <v>2214</v>
      </c>
      <c r="D1376" t="s">
        <v>2215</v>
      </c>
      <c r="E1376" t="s">
        <v>12</v>
      </c>
      <c r="F1376" t="s">
        <v>2002</v>
      </c>
      <c r="G1376" s="1" t="str">
        <f>SC_enz[[#This Row],[rxn_src]]&amp;"_"&amp;SC_enz[[#This Row],[dir]]</f>
        <v>ASNtps_e_FWD</v>
      </c>
      <c r="H1376" s="1" t="str">
        <f>_xlfn.XLOOKUP(SC_enz[[#This Row],[name_dir]],RT_gsm[Column3],RT_gsm[Column3],"")</f>
        <v/>
      </c>
      <c r="I1376" s="1" t="str">
        <f>_xlfn.XLOOKUP(SC_enz[[#This Row],[name_dir]],sc_gsm[Column3],sc_gsm[Column3],"")</f>
        <v>ASNtps_e_FWD</v>
      </c>
    </row>
    <row r="1377" spans="1:9" ht="16" x14ac:dyDescent="0.2">
      <c r="A1377" t="s">
        <v>2213</v>
      </c>
      <c r="B1377" t="s">
        <v>3903</v>
      </c>
      <c r="C1377" t="s">
        <v>2214</v>
      </c>
      <c r="D1377" t="s">
        <v>2215</v>
      </c>
      <c r="E1377" t="s">
        <v>12</v>
      </c>
      <c r="F1377" t="s">
        <v>2002</v>
      </c>
      <c r="G1377" s="1" t="str">
        <f>SC_enz[[#This Row],[rxn_src]]&amp;"_"&amp;SC_enz[[#This Row],[dir]]</f>
        <v>ASNtps_e_REV</v>
      </c>
      <c r="H1377" s="1" t="str">
        <f>_xlfn.XLOOKUP(SC_enz[[#This Row],[name_dir]],RT_gsm[Column3],RT_gsm[Column3],"")</f>
        <v/>
      </c>
      <c r="I1377" s="1" t="str">
        <f>_xlfn.XLOOKUP(SC_enz[[#This Row],[name_dir]],sc_gsm[Column3],sc_gsm[Column3],"")</f>
        <v>ASNtps_e_REV</v>
      </c>
    </row>
    <row r="1378" spans="1:9" ht="16" x14ac:dyDescent="0.2">
      <c r="A1378" t="s">
        <v>2213</v>
      </c>
      <c r="B1378" t="s">
        <v>3902</v>
      </c>
      <c r="C1378" t="s">
        <v>2169</v>
      </c>
      <c r="D1378" t="s">
        <v>2170</v>
      </c>
      <c r="E1378" t="s">
        <v>12</v>
      </c>
      <c r="F1378" t="s">
        <v>2002</v>
      </c>
      <c r="G1378" s="1" t="str">
        <f>SC_enz[[#This Row],[rxn_src]]&amp;"_"&amp;SC_enz[[#This Row],[dir]]</f>
        <v>ASNtps_e_FWD</v>
      </c>
      <c r="H1378" s="1" t="str">
        <f>_xlfn.XLOOKUP(SC_enz[[#This Row],[name_dir]],RT_gsm[Column3],RT_gsm[Column3],"")</f>
        <v/>
      </c>
      <c r="I1378" s="1" t="str">
        <f>_xlfn.XLOOKUP(SC_enz[[#This Row],[name_dir]],sc_gsm[Column3],sc_gsm[Column3],"")</f>
        <v>ASNtps_e_FWD</v>
      </c>
    </row>
    <row r="1379" spans="1:9" ht="16" x14ac:dyDescent="0.2">
      <c r="A1379" t="s">
        <v>2213</v>
      </c>
      <c r="B1379" t="s">
        <v>3903</v>
      </c>
      <c r="C1379" t="s">
        <v>2169</v>
      </c>
      <c r="D1379" t="s">
        <v>2170</v>
      </c>
      <c r="E1379" t="s">
        <v>12</v>
      </c>
      <c r="F1379" t="s">
        <v>2002</v>
      </c>
      <c r="G1379" s="1" t="str">
        <f>SC_enz[[#This Row],[rxn_src]]&amp;"_"&amp;SC_enz[[#This Row],[dir]]</f>
        <v>ASNtps_e_REV</v>
      </c>
      <c r="H1379" s="1" t="str">
        <f>_xlfn.XLOOKUP(SC_enz[[#This Row],[name_dir]],RT_gsm[Column3],RT_gsm[Column3],"")</f>
        <v/>
      </c>
      <c r="I1379" s="1" t="str">
        <f>_xlfn.XLOOKUP(SC_enz[[#This Row],[name_dir]],sc_gsm[Column3],sc_gsm[Column3],"")</f>
        <v>ASNtps_e_REV</v>
      </c>
    </row>
    <row r="1380" spans="1:9" ht="16" x14ac:dyDescent="0.2">
      <c r="A1380" t="s">
        <v>2213</v>
      </c>
      <c r="B1380" t="s">
        <v>3902</v>
      </c>
      <c r="C1380" t="s">
        <v>2171</v>
      </c>
      <c r="D1380" t="s">
        <v>2172</v>
      </c>
      <c r="E1380" t="s">
        <v>12</v>
      </c>
      <c r="F1380" t="s">
        <v>2002</v>
      </c>
      <c r="G1380" s="1" t="str">
        <f>SC_enz[[#This Row],[rxn_src]]&amp;"_"&amp;SC_enz[[#This Row],[dir]]</f>
        <v>ASNtps_e_FWD</v>
      </c>
      <c r="H1380" s="1" t="str">
        <f>_xlfn.XLOOKUP(SC_enz[[#This Row],[name_dir]],RT_gsm[Column3],RT_gsm[Column3],"")</f>
        <v/>
      </c>
      <c r="I1380" s="1" t="str">
        <f>_xlfn.XLOOKUP(SC_enz[[#This Row],[name_dir]],sc_gsm[Column3],sc_gsm[Column3],"")</f>
        <v>ASNtps_e_FWD</v>
      </c>
    </row>
    <row r="1381" spans="1:9" ht="16" x14ac:dyDescent="0.2">
      <c r="A1381" t="s">
        <v>2213</v>
      </c>
      <c r="B1381" t="s">
        <v>3903</v>
      </c>
      <c r="C1381" t="s">
        <v>2171</v>
      </c>
      <c r="D1381" t="s">
        <v>2172</v>
      </c>
      <c r="E1381" t="s">
        <v>12</v>
      </c>
      <c r="F1381" t="s">
        <v>2002</v>
      </c>
      <c r="G1381" s="1" t="str">
        <f>SC_enz[[#This Row],[rxn_src]]&amp;"_"&amp;SC_enz[[#This Row],[dir]]</f>
        <v>ASNtps_e_REV</v>
      </c>
      <c r="H1381" s="1" t="str">
        <f>_xlfn.XLOOKUP(SC_enz[[#This Row],[name_dir]],RT_gsm[Column3],RT_gsm[Column3],"")</f>
        <v/>
      </c>
      <c r="I1381" s="1" t="str">
        <f>_xlfn.XLOOKUP(SC_enz[[#This Row],[name_dir]],sc_gsm[Column3],sc_gsm[Column3],"")</f>
        <v>ASNtps_e_REV</v>
      </c>
    </row>
    <row r="1382" spans="1:9" ht="16" x14ac:dyDescent="0.2">
      <c r="A1382" t="s">
        <v>2216</v>
      </c>
      <c r="B1382" t="s">
        <v>3902</v>
      </c>
      <c r="C1382" t="s">
        <v>2217</v>
      </c>
      <c r="D1382" t="s">
        <v>2218</v>
      </c>
      <c r="E1382" t="s">
        <v>7</v>
      </c>
      <c r="G1382" s="1" t="str">
        <f>SC_enz[[#This Row],[rxn_src]]&amp;"_"&amp;SC_enz[[#This Row],[dir]]</f>
        <v>ASNtpa_v_FWD</v>
      </c>
      <c r="H1382" s="1" t="str">
        <f>_xlfn.XLOOKUP(SC_enz[[#This Row],[name_dir]],RT_gsm[Column3],RT_gsm[Column3],"")</f>
        <v>ASNtpa_v_FWD</v>
      </c>
      <c r="I1382" s="1" t="str">
        <f>_xlfn.XLOOKUP(SC_enz[[#This Row],[name_dir]],sc_gsm[Column3],sc_gsm[Column3],"")</f>
        <v>ASNtpa_v_FWD</v>
      </c>
    </row>
    <row r="1383" spans="1:9" ht="16" x14ac:dyDescent="0.2">
      <c r="A1383" t="s">
        <v>2219</v>
      </c>
      <c r="B1383" t="s">
        <v>3902</v>
      </c>
      <c r="C1383" t="s">
        <v>2220</v>
      </c>
      <c r="D1383" t="s">
        <v>2221</v>
      </c>
      <c r="E1383" t="s">
        <v>7</v>
      </c>
      <c r="G1383" s="1" t="str">
        <f>SC_enz[[#This Row],[rxn_src]]&amp;"_"&amp;SC_enz[[#This Row],[dir]]</f>
        <v>ASNtps_v_FWD</v>
      </c>
      <c r="H1383" s="1" t="str">
        <f>_xlfn.XLOOKUP(SC_enz[[#This Row],[name_dir]],RT_gsm[Column3],RT_gsm[Column3],"")</f>
        <v>ASNtps_v_FWD</v>
      </c>
      <c r="I1383" s="1" t="str">
        <f>_xlfn.XLOOKUP(SC_enz[[#This Row],[name_dir]],sc_gsm[Column3],sc_gsm[Column3],"")</f>
        <v>ASNtps_v_FWD</v>
      </c>
    </row>
    <row r="1384" spans="1:9" ht="16" x14ac:dyDescent="0.2">
      <c r="A1384" t="s">
        <v>2219</v>
      </c>
      <c r="B1384" t="s">
        <v>3902</v>
      </c>
      <c r="C1384" t="s">
        <v>2222</v>
      </c>
      <c r="D1384" t="s">
        <v>2223</v>
      </c>
      <c r="E1384" t="s">
        <v>7</v>
      </c>
      <c r="G1384" s="1" t="str">
        <f>SC_enz[[#This Row],[rxn_src]]&amp;"_"&amp;SC_enz[[#This Row],[dir]]</f>
        <v>ASNtps_v_FWD</v>
      </c>
      <c r="H1384" s="1" t="str">
        <f>_xlfn.XLOOKUP(SC_enz[[#This Row],[name_dir]],RT_gsm[Column3],RT_gsm[Column3],"")</f>
        <v>ASNtps_v_FWD</v>
      </c>
      <c r="I1384" s="1" t="str">
        <f>_xlfn.XLOOKUP(SC_enz[[#This Row],[name_dir]],sc_gsm[Column3],sc_gsm[Column3],"")</f>
        <v>ASNtps_v_FWD</v>
      </c>
    </row>
    <row r="1385" spans="1:9" ht="16" x14ac:dyDescent="0.2">
      <c r="A1385" t="s">
        <v>2224</v>
      </c>
      <c r="B1385" t="s">
        <v>3902</v>
      </c>
      <c r="C1385" t="s">
        <v>2225</v>
      </c>
      <c r="D1385" t="s">
        <v>2226</v>
      </c>
      <c r="E1385" t="s">
        <v>7</v>
      </c>
      <c r="G1385" s="1" t="str">
        <f>SC_enz[[#This Row],[rxn_src]]&amp;"_"&amp;SC_enz[[#This Row],[dir]]</f>
        <v>ASPtps_v_FWD</v>
      </c>
      <c r="H1385" s="1" t="str">
        <f>_xlfn.XLOOKUP(SC_enz[[#This Row],[name_dir]],RT_gsm[Column3],RT_gsm[Column3],"")</f>
        <v>ASPtps_v_FWD</v>
      </c>
      <c r="I1385" s="1" t="str">
        <f>_xlfn.XLOOKUP(SC_enz[[#This Row],[name_dir]],sc_gsm[Column3],sc_gsm[Column3],"")</f>
        <v>ASPtps_v_FWD</v>
      </c>
    </row>
    <row r="1386" spans="1:9" ht="16" x14ac:dyDescent="0.2">
      <c r="A1386" t="s">
        <v>2227</v>
      </c>
      <c r="B1386" t="s">
        <v>3902</v>
      </c>
      <c r="C1386" t="s">
        <v>2169</v>
      </c>
      <c r="D1386" t="s">
        <v>2170</v>
      </c>
      <c r="E1386" t="s">
        <v>12</v>
      </c>
      <c r="F1386" t="s">
        <v>2002</v>
      </c>
      <c r="G1386" s="1" t="str">
        <f>SC_enz[[#This Row],[rxn_src]]&amp;"_"&amp;SC_enz[[#This Row],[dir]]</f>
        <v>ASPtps_e_FWD</v>
      </c>
      <c r="H1386" s="1" t="str">
        <f>_xlfn.XLOOKUP(SC_enz[[#This Row],[name_dir]],RT_gsm[Column3],RT_gsm[Column3],"")</f>
        <v>ASPtps_e_FWD</v>
      </c>
      <c r="I1386" s="1" t="str">
        <f>_xlfn.XLOOKUP(SC_enz[[#This Row],[name_dir]],sc_gsm[Column3],sc_gsm[Column3],"")</f>
        <v>ASPtps_e_FWD</v>
      </c>
    </row>
    <row r="1387" spans="1:9" ht="16" x14ac:dyDescent="0.2">
      <c r="A1387" t="s">
        <v>2227</v>
      </c>
      <c r="B1387" t="s">
        <v>3903</v>
      </c>
      <c r="C1387" t="s">
        <v>2169</v>
      </c>
      <c r="D1387" t="s">
        <v>2170</v>
      </c>
      <c r="E1387" t="s">
        <v>12</v>
      </c>
      <c r="F1387" t="s">
        <v>2002</v>
      </c>
      <c r="G1387" s="1" t="str">
        <f>SC_enz[[#This Row],[rxn_src]]&amp;"_"&amp;SC_enz[[#This Row],[dir]]</f>
        <v>ASPtps_e_REV</v>
      </c>
      <c r="H1387" s="1" t="str">
        <f>_xlfn.XLOOKUP(SC_enz[[#This Row],[name_dir]],RT_gsm[Column3],RT_gsm[Column3],"")</f>
        <v>ASPtps_e_REV</v>
      </c>
      <c r="I1387" s="1" t="str">
        <f>_xlfn.XLOOKUP(SC_enz[[#This Row],[name_dir]],sc_gsm[Column3],sc_gsm[Column3],"")</f>
        <v>ASPtps_e_REV</v>
      </c>
    </row>
    <row r="1388" spans="1:9" ht="16" x14ac:dyDescent="0.2">
      <c r="A1388" t="s">
        <v>2227</v>
      </c>
      <c r="B1388" t="s">
        <v>3902</v>
      </c>
      <c r="C1388" t="s">
        <v>2228</v>
      </c>
      <c r="D1388" t="s">
        <v>2229</v>
      </c>
      <c r="E1388" t="s">
        <v>12</v>
      </c>
      <c r="F1388" t="s">
        <v>2002</v>
      </c>
      <c r="G1388" s="1" t="str">
        <f>SC_enz[[#This Row],[rxn_src]]&amp;"_"&amp;SC_enz[[#This Row],[dir]]</f>
        <v>ASPtps_e_FWD</v>
      </c>
      <c r="H1388" s="1" t="str">
        <f>_xlfn.XLOOKUP(SC_enz[[#This Row],[name_dir]],RT_gsm[Column3],RT_gsm[Column3],"")</f>
        <v>ASPtps_e_FWD</v>
      </c>
      <c r="I1388" s="1" t="str">
        <f>_xlfn.XLOOKUP(SC_enz[[#This Row],[name_dir]],sc_gsm[Column3],sc_gsm[Column3],"")</f>
        <v>ASPtps_e_FWD</v>
      </c>
    </row>
    <row r="1389" spans="1:9" ht="16" x14ac:dyDescent="0.2">
      <c r="A1389" t="s">
        <v>2227</v>
      </c>
      <c r="B1389" t="s">
        <v>3903</v>
      </c>
      <c r="C1389" t="s">
        <v>2228</v>
      </c>
      <c r="D1389" t="s">
        <v>2229</v>
      </c>
      <c r="E1389" t="s">
        <v>12</v>
      </c>
      <c r="F1389" t="s">
        <v>2002</v>
      </c>
      <c r="G1389" s="1" t="str">
        <f>SC_enz[[#This Row],[rxn_src]]&amp;"_"&amp;SC_enz[[#This Row],[dir]]</f>
        <v>ASPtps_e_REV</v>
      </c>
      <c r="H1389" s="1" t="str">
        <f>_xlfn.XLOOKUP(SC_enz[[#This Row],[name_dir]],RT_gsm[Column3],RT_gsm[Column3],"")</f>
        <v>ASPtps_e_REV</v>
      </c>
      <c r="I1389" s="1" t="str">
        <f>_xlfn.XLOOKUP(SC_enz[[#This Row],[name_dir]],sc_gsm[Column3],sc_gsm[Column3],"")</f>
        <v>ASPtps_e_REV</v>
      </c>
    </row>
    <row r="1390" spans="1:9" ht="16" x14ac:dyDescent="0.2">
      <c r="A1390" t="s">
        <v>2230</v>
      </c>
      <c r="B1390" t="s">
        <v>3902</v>
      </c>
      <c r="C1390" t="s">
        <v>2231</v>
      </c>
      <c r="D1390" t="s">
        <v>2232</v>
      </c>
      <c r="E1390" t="s">
        <v>7</v>
      </c>
      <c r="G1390" s="1" t="str">
        <f>SC_enz[[#This Row],[rxn_src]]&amp;"_"&amp;SC_enz[[#This Row],[dir]]</f>
        <v>CRNt_e_FWD</v>
      </c>
      <c r="H1390" s="1" t="str">
        <f>_xlfn.XLOOKUP(SC_enz[[#This Row],[name_dir]],RT_gsm[Column3],RT_gsm[Column3],"")</f>
        <v/>
      </c>
      <c r="I1390" s="1" t="str">
        <f>_xlfn.XLOOKUP(SC_enz[[#This Row],[name_dir]],sc_gsm[Column3],sc_gsm[Column3],"")</f>
        <v>CRNt_e_FWD</v>
      </c>
    </row>
    <row r="1391" spans="1:9" ht="16" x14ac:dyDescent="0.2">
      <c r="A1391" t="s">
        <v>2230</v>
      </c>
      <c r="B1391" t="s">
        <v>3903</v>
      </c>
      <c r="C1391" t="s">
        <v>2231</v>
      </c>
      <c r="D1391" t="s">
        <v>2232</v>
      </c>
      <c r="E1391" t="s">
        <v>7</v>
      </c>
      <c r="G1391" s="1" t="str">
        <f>SC_enz[[#This Row],[rxn_src]]&amp;"_"&amp;SC_enz[[#This Row],[dir]]</f>
        <v>CRNt_e_REV</v>
      </c>
      <c r="H1391" s="1" t="str">
        <f>_xlfn.XLOOKUP(SC_enz[[#This Row],[name_dir]],RT_gsm[Column3],RT_gsm[Column3],"")</f>
        <v/>
      </c>
      <c r="I1391" s="1" t="str">
        <f>_xlfn.XLOOKUP(SC_enz[[#This Row],[name_dir]],sc_gsm[Column3],sc_gsm[Column3],"")</f>
        <v>CRNt_e_REV</v>
      </c>
    </row>
    <row r="1392" spans="1:9" ht="16" x14ac:dyDescent="0.2">
      <c r="A1392" t="s">
        <v>2233</v>
      </c>
      <c r="B1392" t="s">
        <v>3902</v>
      </c>
      <c r="C1392" t="s">
        <v>2199</v>
      </c>
      <c r="D1392" t="s">
        <v>2200</v>
      </c>
      <c r="E1392" t="s">
        <v>12</v>
      </c>
      <c r="F1392" t="s">
        <v>2002</v>
      </c>
      <c r="G1392" s="1" t="str">
        <f>SC_enz[[#This Row],[rxn_src]]&amp;"_"&amp;SC_enz[[#This Row],[dir]]</f>
        <v>CYStps_e_FWD</v>
      </c>
      <c r="H1392" s="1" t="str">
        <f>_xlfn.XLOOKUP(SC_enz[[#This Row],[name_dir]],RT_gsm[Column3],RT_gsm[Column3],"")</f>
        <v>CYStps_e_FWD</v>
      </c>
      <c r="I1392" s="1" t="str">
        <f>_xlfn.XLOOKUP(SC_enz[[#This Row],[name_dir]],sc_gsm[Column3],sc_gsm[Column3],"")</f>
        <v>CYStps_e_FWD</v>
      </c>
    </row>
    <row r="1393" spans="1:9" ht="16" x14ac:dyDescent="0.2">
      <c r="A1393" t="s">
        <v>2233</v>
      </c>
      <c r="B1393" t="s">
        <v>3903</v>
      </c>
      <c r="C1393" t="s">
        <v>2199</v>
      </c>
      <c r="D1393" t="s">
        <v>2200</v>
      </c>
      <c r="E1393" t="s">
        <v>12</v>
      </c>
      <c r="F1393" t="s">
        <v>2002</v>
      </c>
      <c r="G1393" s="1" t="str">
        <f>SC_enz[[#This Row],[rxn_src]]&amp;"_"&amp;SC_enz[[#This Row],[dir]]</f>
        <v>CYStps_e_REV</v>
      </c>
      <c r="H1393" s="1" t="str">
        <f>_xlfn.XLOOKUP(SC_enz[[#This Row],[name_dir]],RT_gsm[Column3],RT_gsm[Column3],"")</f>
        <v>CYStps_e_REV</v>
      </c>
      <c r="I1393" s="1" t="str">
        <f>_xlfn.XLOOKUP(SC_enz[[#This Row],[name_dir]],sc_gsm[Column3],sc_gsm[Column3],"")</f>
        <v>CYStps_e_REV</v>
      </c>
    </row>
    <row r="1394" spans="1:9" ht="16" x14ac:dyDescent="0.2">
      <c r="A1394" t="s">
        <v>2233</v>
      </c>
      <c r="B1394" t="s">
        <v>3902</v>
      </c>
      <c r="C1394" t="s">
        <v>2173</v>
      </c>
      <c r="D1394" t="s">
        <v>2174</v>
      </c>
      <c r="E1394" t="s">
        <v>12</v>
      </c>
      <c r="F1394" t="s">
        <v>2002</v>
      </c>
      <c r="G1394" s="1" t="str">
        <f>SC_enz[[#This Row],[rxn_src]]&amp;"_"&amp;SC_enz[[#This Row],[dir]]</f>
        <v>CYStps_e_FWD</v>
      </c>
      <c r="H1394" s="1" t="str">
        <f>_xlfn.XLOOKUP(SC_enz[[#This Row],[name_dir]],RT_gsm[Column3],RT_gsm[Column3],"")</f>
        <v>CYStps_e_FWD</v>
      </c>
      <c r="I1394" s="1" t="str">
        <f>_xlfn.XLOOKUP(SC_enz[[#This Row],[name_dir]],sc_gsm[Column3],sc_gsm[Column3],"")</f>
        <v>CYStps_e_FWD</v>
      </c>
    </row>
    <row r="1395" spans="1:9" ht="16" x14ac:dyDescent="0.2">
      <c r="A1395" t="s">
        <v>2233</v>
      </c>
      <c r="B1395" t="s">
        <v>3903</v>
      </c>
      <c r="C1395" t="s">
        <v>2173</v>
      </c>
      <c r="D1395" t="s">
        <v>2174</v>
      </c>
      <c r="E1395" t="s">
        <v>12</v>
      </c>
      <c r="F1395" t="s">
        <v>2002</v>
      </c>
      <c r="G1395" s="1" t="str">
        <f>SC_enz[[#This Row],[rxn_src]]&amp;"_"&amp;SC_enz[[#This Row],[dir]]</f>
        <v>CYStps_e_REV</v>
      </c>
      <c r="H1395" s="1" t="str">
        <f>_xlfn.XLOOKUP(SC_enz[[#This Row],[name_dir]],RT_gsm[Column3],RT_gsm[Column3],"")</f>
        <v>CYStps_e_REV</v>
      </c>
      <c r="I1395" s="1" t="str">
        <f>_xlfn.XLOOKUP(SC_enz[[#This Row],[name_dir]],sc_gsm[Column3],sc_gsm[Column3],"")</f>
        <v>CYStps_e_REV</v>
      </c>
    </row>
    <row r="1396" spans="1:9" ht="16" x14ac:dyDescent="0.2">
      <c r="A1396" t="s">
        <v>2233</v>
      </c>
      <c r="B1396" t="s">
        <v>3902</v>
      </c>
      <c r="C1396" t="s">
        <v>2201</v>
      </c>
      <c r="D1396" t="s">
        <v>2202</v>
      </c>
      <c r="E1396" t="s">
        <v>12</v>
      </c>
      <c r="F1396" t="s">
        <v>2002</v>
      </c>
      <c r="G1396" s="1" t="str">
        <f>SC_enz[[#This Row],[rxn_src]]&amp;"_"&amp;SC_enz[[#This Row],[dir]]</f>
        <v>CYStps_e_FWD</v>
      </c>
      <c r="H1396" s="1" t="str">
        <f>_xlfn.XLOOKUP(SC_enz[[#This Row],[name_dir]],RT_gsm[Column3],RT_gsm[Column3],"")</f>
        <v>CYStps_e_FWD</v>
      </c>
      <c r="I1396" s="1" t="str">
        <f>_xlfn.XLOOKUP(SC_enz[[#This Row],[name_dir]],sc_gsm[Column3],sc_gsm[Column3],"")</f>
        <v>CYStps_e_FWD</v>
      </c>
    </row>
    <row r="1397" spans="1:9" ht="16" x14ac:dyDescent="0.2">
      <c r="A1397" t="s">
        <v>2233</v>
      </c>
      <c r="B1397" t="s">
        <v>3903</v>
      </c>
      <c r="C1397" t="s">
        <v>2201</v>
      </c>
      <c r="D1397" t="s">
        <v>2202</v>
      </c>
      <c r="E1397" t="s">
        <v>12</v>
      </c>
      <c r="F1397" t="s">
        <v>2002</v>
      </c>
      <c r="G1397" s="1" t="str">
        <f>SC_enz[[#This Row],[rxn_src]]&amp;"_"&amp;SC_enz[[#This Row],[dir]]</f>
        <v>CYStps_e_REV</v>
      </c>
      <c r="H1397" s="1" t="str">
        <f>_xlfn.XLOOKUP(SC_enz[[#This Row],[name_dir]],RT_gsm[Column3],RT_gsm[Column3],"")</f>
        <v>CYStps_e_REV</v>
      </c>
      <c r="I1397" s="1" t="str">
        <f>_xlfn.XLOOKUP(SC_enz[[#This Row],[name_dir]],sc_gsm[Column3],sc_gsm[Column3],"")</f>
        <v>CYStps_e_REV</v>
      </c>
    </row>
    <row r="1398" spans="1:9" ht="16" x14ac:dyDescent="0.2">
      <c r="A1398" t="s">
        <v>2233</v>
      </c>
      <c r="B1398" t="s">
        <v>3902</v>
      </c>
      <c r="C1398" t="s">
        <v>2234</v>
      </c>
      <c r="D1398" t="s">
        <v>2235</v>
      </c>
      <c r="E1398" t="s">
        <v>12</v>
      </c>
      <c r="F1398" t="s">
        <v>2002</v>
      </c>
      <c r="G1398" s="1" t="str">
        <f>SC_enz[[#This Row],[rxn_src]]&amp;"_"&amp;SC_enz[[#This Row],[dir]]</f>
        <v>CYStps_e_FWD</v>
      </c>
      <c r="H1398" s="1" t="str">
        <f>_xlfn.XLOOKUP(SC_enz[[#This Row],[name_dir]],RT_gsm[Column3],RT_gsm[Column3],"")</f>
        <v>CYStps_e_FWD</v>
      </c>
      <c r="I1398" s="1" t="str">
        <f>_xlfn.XLOOKUP(SC_enz[[#This Row],[name_dir]],sc_gsm[Column3],sc_gsm[Column3],"")</f>
        <v>CYStps_e_FWD</v>
      </c>
    </row>
    <row r="1399" spans="1:9" ht="16" x14ac:dyDescent="0.2">
      <c r="A1399" t="s">
        <v>2233</v>
      </c>
      <c r="B1399" t="s">
        <v>3903</v>
      </c>
      <c r="C1399" t="s">
        <v>2234</v>
      </c>
      <c r="D1399" t="s">
        <v>2235</v>
      </c>
      <c r="E1399" t="s">
        <v>12</v>
      </c>
      <c r="F1399" t="s">
        <v>2002</v>
      </c>
      <c r="G1399" s="1" t="str">
        <f>SC_enz[[#This Row],[rxn_src]]&amp;"_"&amp;SC_enz[[#This Row],[dir]]</f>
        <v>CYStps_e_REV</v>
      </c>
      <c r="H1399" s="1" t="str">
        <f>_xlfn.XLOOKUP(SC_enz[[#This Row],[name_dir]],RT_gsm[Column3],RT_gsm[Column3],"")</f>
        <v>CYStps_e_REV</v>
      </c>
      <c r="I1399" s="1" t="str">
        <f>_xlfn.XLOOKUP(SC_enz[[#This Row],[name_dir]],sc_gsm[Column3],sc_gsm[Column3],"")</f>
        <v>CYStps_e_REV</v>
      </c>
    </row>
    <row r="1400" spans="1:9" ht="16" x14ac:dyDescent="0.2">
      <c r="A1400" t="s">
        <v>2233</v>
      </c>
      <c r="B1400" t="s">
        <v>3902</v>
      </c>
      <c r="C1400" t="s">
        <v>2214</v>
      </c>
      <c r="D1400" t="s">
        <v>2215</v>
      </c>
      <c r="E1400" t="s">
        <v>12</v>
      </c>
      <c r="F1400" t="s">
        <v>2002</v>
      </c>
      <c r="G1400" s="1" t="str">
        <f>SC_enz[[#This Row],[rxn_src]]&amp;"_"&amp;SC_enz[[#This Row],[dir]]</f>
        <v>CYStps_e_FWD</v>
      </c>
      <c r="H1400" s="1" t="str">
        <f>_xlfn.XLOOKUP(SC_enz[[#This Row],[name_dir]],RT_gsm[Column3],RT_gsm[Column3],"")</f>
        <v>CYStps_e_FWD</v>
      </c>
      <c r="I1400" s="1" t="str">
        <f>_xlfn.XLOOKUP(SC_enz[[#This Row],[name_dir]],sc_gsm[Column3],sc_gsm[Column3],"")</f>
        <v>CYStps_e_FWD</v>
      </c>
    </row>
    <row r="1401" spans="1:9" ht="16" x14ac:dyDescent="0.2">
      <c r="A1401" t="s">
        <v>2233</v>
      </c>
      <c r="B1401" t="s">
        <v>3903</v>
      </c>
      <c r="C1401" t="s">
        <v>2214</v>
      </c>
      <c r="D1401" t="s">
        <v>2215</v>
      </c>
      <c r="E1401" t="s">
        <v>12</v>
      </c>
      <c r="F1401" t="s">
        <v>2002</v>
      </c>
      <c r="G1401" s="1" t="str">
        <f>SC_enz[[#This Row],[rxn_src]]&amp;"_"&amp;SC_enz[[#This Row],[dir]]</f>
        <v>CYStps_e_REV</v>
      </c>
      <c r="H1401" s="1" t="str">
        <f>_xlfn.XLOOKUP(SC_enz[[#This Row],[name_dir]],RT_gsm[Column3],RT_gsm[Column3],"")</f>
        <v>CYStps_e_REV</v>
      </c>
      <c r="I1401" s="1" t="str">
        <f>_xlfn.XLOOKUP(SC_enz[[#This Row],[name_dir]],sc_gsm[Column3],sc_gsm[Column3],"")</f>
        <v>CYStps_e_REV</v>
      </c>
    </row>
    <row r="1402" spans="1:9" ht="16" x14ac:dyDescent="0.2">
      <c r="A1402" t="s">
        <v>2233</v>
      </c>
      <c r="B1402" t="s">
        <v>3902</v>
      </c>
      <c r="C1402" t="s">
        <v>2171</v>
      </c>
      <c r="D1402" t="s">
        <v>2172</v>
      </c>
      <c r="E1402" t="s">
        <v>12</v>
      </c>
      <c r="F1402" t="s">
        <v>2002</v>
      </c>
      <c r="G1402" s="1" t="str">
        <f>SC_enz[[#This Row],[rxn_src]]&amp;"_"&amp;SC_enz[[#This Row],[dir]]</f>
        <v>CYStps_e_FWD</v>
      </c>
      <c r="H1402" s="1" t="str">
        <f>_xlfn.XLOOKUP(SC_enz[[#This Row],[name_dir]],RT_gsm[Column3],RT_gsm[Column3],"")</f>
        <v>CYStps_e_FWD</v>
      </c>
      <c r="I1402" s="1" t="str">
        <f>_xlfn.XLOOKUP(SC_enz[[#This Row],[name_dir]],sc_gsm[Column3],sc_gsm[Column3],"")</f>
        <v>CYStps_e_FWD</v>
      </c>
    </row>
    <row r="1403" spans="1:9" ht="16" x14ac:dyDescent="0.2">
      <c r="A1403" t="s">
        <v>2233</v>
      </c>
      <c r="B1403" t="s">
        <v>3903</v>
      </c>
      <c r="C1403" t="s">
        <v>2171</v>
      </c>
      <c r="D1403" t="s">
        <v>2172</v>
      </c>
      <c r="E1403" t="s">
        <v>12</v>
      </c>
      <c r="F1403" t="s">
        <v>2002</v>
      </c>
      <c r="G1403" s="1" t="str">
        <f>SC_enz[[#This Row],[rxn_src]]&amp;"_"&amp;SC_enz[[#This Row],[dir]]</f>
        <v>CYStps_e_REV</v>
      </c>
      <c r="H1403" s="1" t="str">
        <f>_xlfn.XLOOKUP(SC_enz[[#This Row],[name_dir]],RT_gsm[Column3],RT_gsm[Column3],"")</f>
        <v>CYStps_e_REV</v>
      </c>
      <c r="I1403" s="1" t="str">
        <f>_xlfn.XLOOKUP(SC_enz[[#This Row],[name_dir]],sc_gsm[Column3],sc_gsm[Column3],"")</f>
        <v>CYStps_e_REV</v>
      </c>
    </row>
    <row r="1404" spans="1:9" ht="16" x14ac:dyDescent="0.2">
      <c r="A1404" t="s">
        <v>2236</v>
      </c>
      <c r="B1404" t="s">
        <v>3902</v>
      </c>
      <c r="C1404" t="s">
        <v>2237</v>
      </c>
      <c r="D1404" t="s">
        <v>2238</v>
      </c>
      <c r="E1404" t="s">
        <v>7</v>
      </c>
      <c r="G1404" s="1" t="str">
        <f>SC_enz[[#This Row],[rxn_src]]&amp;"_"&amp;SC_enz[[#This Row],[dir]]</f>
        <v>CYSItps_v_FWD</v>
      </c>
      <c r="H1404" s="1" t="str">
        <f>_xlfn.XLOOKUP(SC_enz[[#This Row],[name_dir]],RT_gsm[Column3],RT_gsm[Column3],"")</f>
        <v>CYSItps_v_FWD</v>
      </c>
      <c r="I1404" s="1" t="str">
        <f>_xlfn.XLOOKUP(SC_enz[[#This Row],[name_dir]],sc_gsm[Column3],sc_gsm[Column3],"")</f>
        <v>CYSItps_v_FWD</v>
      </c>
    </row>
    <row r="1405" spans="1:9" ht="16" x14ac:dyDescent="0.2">
      <c r="A1405" t="s">
        <v>2239</v>
      </c>
      <c r="B1405" t="s">
        <v>3902</v>
      </c>
      <c r="C1405" t="s">
        <v>2054</v>
      </c>
      <c r="D1405" t="s">
        <v>2055</v>
      </c>
      <c r="E1405" t="s">
        <v>7</v>
      </c>
      <c r="G1405" s="1" t="str">
        <f>SC_enz[[#This Row],[rxn_src]]&amp;"_"&amp;SC_enz[[#This Row],[dir]]</f>
        <v>GLUt_c_m_FWD</v>
      </c>
      <c r="H1405" s="1" t="str">
        <f>_xlfn.XLOOKUP(SC_enz[[#This Row],[name_dir]],RT_gsm[Column3],RT_gsm[Column3],"")</f>
        <v>GLUt_c_m_FWD</v>
      </c>
      <c r="I1405" s="1" t="str">
        <f>_xlfn.XLOOKUP(SC_enz[[#This Row],[name_dir]],sc_gsm[Column3],sc_gsm[Column3],"")</f>
        <v>GLUt_c_m_FWD</v>
      </c>
    </row>
    <row r="1406" spans="1:9" ht="16" x14ac:dyDescent="0.2">
      <c r="A1406" t="s">
        <v>2239</v>
      </c>
      <c r="B1406" t="s">
        <v>3902</v>
      </c>
      <c r="C1406" t="s">
        <v>2240</v>
      </c>
      <c r="D1406" t="s">
        <v>2241</v>
      </c>
      <c r="E1406" t="s">
        <v>7</v>
      </c>
      <c r="G1406" s="1" t="str">
        <f>SC_enz[[#This Row],[rxn_src]]&amp;"_"&amp;SC_enz[[#This Row],[dir]]</f>
        <v>GLUt_c_m_FWD</v>
      </c>
      <c r="H1406" s="1" t="str">
        <f>_xlfn.XLOOKUP(SC_enz[[#This Row],[name_dir]],RT_gsm[Column3],RT_gsm[Column3],"")</f>
        <v>GLUt_c_m_FWD</v>
      </c>
      <c r="I1406" s="1" t="str">
        <f>_xlfn.XLOOKUP(SC_enz[[#This Row],[name_dir]],sc_gsm[Column3],sc_gsm[Column3],"")</f>
        <v>GLUt_c_m_FWD</v>
      </c>
    </row>
    <row r="1407" spans="1:9" ht="16" x14ac:dyDescent="0.2">
      <c r="A1407" t="s">
        <v>2242</v>
      </c>
      <c r="B1407" t="s">
        <v>3902</v>
      </c>
      <c r="C1407" t="s">
        <v>2225</v>
      </c>
      <c r="D1407" t="s">
        <v>2226</v>
      </c>
      <c r="E1407" t="s">
        <v>7</v>
      </c>
      <c r="G1407" s="1" t="str">
        <f>SC_enz[[#This Row],[rxn_src]]&amp;"_"&amp;SC_enz[[#This Row],[dir]]</f>
        <v>GLUtps_v_FWD</v>
      </c>
      <c r="H1407" s="1" t="str">
        <f>_xlfn.XLOOKUP(SC_enz[[#This Row],[name_dir]],RT_gsm[Column3],RT_gsm[Column3],"")</f>
        <v>GLUtps_v_FWD</v>
      </c>
      <c r="I1407" s="1" t="str">
        <f>_xlfn.XLOOKUP(SC_enz[[#This Row],[name_dir]],sc_gsm[Column3],sc_gsm[Column3],"")</f>
        <v>GLUtps_v_FWD</v>
      </c>
    </row>
    <row r="1408" spans="1:9" ht="16" x14ac:dyDescent="0.2">
      <c r="A1408" t="s">
        <v>2243</v>
      </c>
      <c r="B1408" t="s">
        <v>3902</v>
      </c>
      <c r="C1408" t="s">
        <v>2228</v>
      </c>
      <c r="D1408" t="s">
        <v>2229</v>
      </c>
      <c r="E1408" t="s">
        <v>12</v>
      </c>
      <c r="F1408" t="s">
        <v>2002</v>
      </c>
      <c r="G1408" s="1" t="str">
        <f>SC_enz[[#This Row],[rxn_src]]&amp;"_"&amp;SC_enz[[#This Row],[dir]]</f>
        <v>GLUtps_e_FWD</v>
      </c>
      <c r="H1408" s="1" t="str">
        <f>_xlfn.XLOOKUP(SC_enz[[#This Row],[name_dir]],RT_gsm[Column3],RT_gsm[Column3],"")</f>
        <v>GLUtps_e_FWD</v>
      </c>
      <c r="I1408" s="1" t="str">
        <f>_xlfn.XLOOKUP(SC_enz[[#This Row],[name_dir]],sc_gsm[Column3],sc_gsm[Column3],"")</f>
        <v>GLUtps_e_FWD</v>
      </c>
    </row>
    <row r="1409" spans="1:9" ht="16" x14ac:dyDescent="0.2">
      <c r="A1409" t="s">
        <v>2243</v>
      </c>
      <c r="B1409" t="s">
        <v>3903</v>
      </c>
      <c r="C1409" t="s">
        <v>2228</v>
      </c>
      <c r="D1409" t="s">
        <v>2229</v>
      </c>
      <c r="E1409" t="s">
        <v>12</v>
      </c>
      <c r="F1409" t="s">
        <v>2002</v>
      </c>
      <c r="G1409" s="1" t="str">
        <f>SC_enz[[#This Row],[rxn_src]]&amp;"_"&amp;SC_enz[[#This Row],[dir]]</f>
        <v>GLUtps_e_REV</v>
      </c>
      <c r="H1409" s="1" t="str">
        <f>_xlfn.XLOOKUP(SC_enz[[#This Row],[name_dir]],RT_gsm[Column3],RT_gsm[Column3],"")</f>
        <v>GLUtps_e_REV</v>
      </c>
      <c r="I1409" s="1" t="str">
        <f>_xlfn.XLOOKUP(SC_enz[[#This Row],[name_dir]],sc_gsm[Column3],sc_gsm[Column3],"")</f>
        <v>GLUtps_e_REV</v>
      </c>
    </row>
    <row r="1410" spans="1:9" ht="16" x14ac:dyDescent="0.2">
      <c r="A1410" t="s">
        <v>2243</v>
      </c>
      <c r="B1410" t="s">
        <v>3902</v>
      </c>
      <c r="C1410" t="s">
        <v>2169</v>
      </c>
      <c r="D1410" t="s">
        <v>2170</v>
      </c>
      <c r="E1410" t="s">
        <v>12</v>
      </c>
      <c r="F1410" t="s">
        <v>2002</v>
      </c>
      <c r="G1410" s="1" t="str">
        <f>SC_enz[[#This Row],[rxn_src]]&amp;"_"&amp;SC_enz[[#This Row],[dir]]</f>
        <v>GLUtps_e_FWD</v>
      </c>
      <c r="H1410" s="1" t="str">
        <f>_xlfn.XLOOKUP(SC_enz[[#This Row],[name_dir]],RT_gsm[Column3],RT_gsm[Column3],"")</f>
        <v>GLUtps_e_FWD</v>
      </c>
      <c r="I1410" s="1" t="str">
        <f>_xlfn.XLOOKUP(SC_enz[[#This Row],[name_dir]],sc_gsm[Column3],sc_gsm[Column3],"")</f>
        <v>GLUtps_e_FWD</v>
      </c>
    </row>
    <row r="1411" spans="1:9" ht="16" x14ac:dyDescent="0.2">
      <c r="A1411" t="s">
        <v>2243</v>
      </c>
      <c r="B1411" t="s">
        <v>3903</v>
      </c>
      <c r="C1411" t="s">
        <v>2169</v>
      </c>
      <c r="D1411" t="s">
        <v>2170</v>
      </c>
      <c r="E1411" t="s">
        <v>12</v>
      </c>
      <c r="F1411" t="s">
        <v>2002</v>
      </c>
      <c r="G1411" s="1" t="str">
        <f>SC_enz[[#This Row],[rxn_src]]&amp;"_"&amp;SC_enz[[#This Row],[dir]]</f>
        <v>GLUtps_e_REV</v>
      </c>
      <c r="H1411" s="1" t="str">
        <f>_xlfn.XLOOKUP(SC_enz[[#This Row],[name_dir]],RT_gsm[Column3],RT_gsm[Column3],"")</f>
        <v>GLUtps_e_REV</v>
      </c>
      <c r="I1411" s="1" t="str">
        <f>_xlfn.XLOOKUP(SC_enz[[#This Row],[name_dir]],sc_gsm[Column3],sc_gsm[Column3],"")</f>
        <v>GLUtps_e_REV</v>
      </c>
    </row>
    <row r="1412" spans="1:9" ht="16" x14ac:dyDescent="0.2">
      <c r="A1412" t="s">
        <v>2243</v>
      </c>
      <c r="B1412" t="s">
        <v>3902</v>
      </c>
      <c r="C1412" t="s">
        <v>2171</v>
      </c>
      <c r="D1412" t="s">
        <v>2172</v>
      </c>
      <c r="E1412" t="s">
        <v>12</v>
      </c>
      <c r="F1412" t="s">
        <v>2002</v>
      </c>
      <c r="G1412" s="1" t="str">
        <f>SC_enz[[#This Row],[rxn_src]]&amp;"_"&amp;SC_enz[[#This Row],[dir]]</f>
        <v>GLUtps_e_FWD</v>
      </c>
      <c r="H1412" s="1" t="str">
        <f>_xlfn.XLOOKUP(SC_enz[[#This Row],[name_dir]],RT_gsm[Column3],RT_gsm[Column3],"")</f>
        <v>GLUtps_e_FWD</v>
      </c>
      <c r="I1412" s="1" t="str">
        <f>_xlfn.XLOOKUP(SC_enz[[#This Row],[name_dir]],sc_gsm[Column3],sc_gsm[Column3],"")</f>
        <v>GLUtps_e_FWD</v>
      </c>
    </row>
    <row r="1413" spans="1:9" ht="16" x14ac:dyDescent="0.2">
      <c r="A1413" t="s">
        <v>2243</v>
      </c>
      <c r="B1413" t="s">
        <v>3903</v>
      </c>
      <c r="C1413" t="s">
        <v>2171</v>
      </c>
      <c r="D1413" t="s">
        <v>2172</v>
      </c>
      <c r="E1413" t="s">
        <v>12</v>
      </c>
      <c r="F1413" t="s">
        <v>2002</v>
      </c>
      <c r="G1413" s="1" t="str">
        <f>SC_enz[[#This Row],[rxn_src]]&amp;"_"&amp;SC_enz[[#This Row],[dir]]</f>
        <v>GLUtps_e_REV</v>
      </c>
      <c r="H1413" s="1" t="str">
        <f>_xlfn.XLOOKUP(SC_enz[[#This Row],[name_dir]],RT_gsm[Column3],RT_gsm[Column3],"")</f>
        <v>GLUtps_e_REV</v>
      </c>
      <c r="I1413" s="1" t="str">
        <f>_xlfn.XLOOKUP(SC_enz[[#This Row],[name_dir]],sc_gsm[Column3],sc_gsm[Column3],"")</f>
        <v>GLUtps_e_REV</v>
      </c>
    </row>
    <row r="1414" spans="1:9" ht="16" x14ac:dyDescent="0.2">
      <c r="A1414" t="s">
        <v>2244</v>
      </c>
      <c r="B1414" t="s">
        <v>3902</v>
      </c>
      <c r="C1414" t="s">
        <v>2217</v>
      </c>
      <c r="D1414" t="s">
        <v>2218</v>
      </c>
      <c r="E1414" t="s">
        <v>7</v>
      </c>
      <c r="G1414" s="1" t="str">
        <f>SC_enz[[#This Row],[rxn_src]]&amp;"_"&amp;SC_enz[[#This Row],[dir]]</f>
        <v>GLNtpa_v_FWD</v>
      </c>
      <c r="H1414" s="1" t="str">
        <f>_xlfn.XLOOKUP(SC_enz[[#This Row],[name_dir]],RT_gsm[Column3],RT_gsm[Column3],"")</f>
        <v>GLNtpa_v_FWD</v>
      </c>
      <c r="I1414" s="1" t="str">
        <f>_xlfn.XLOOKUP(SC_enz[[#This Row],[name_dir]],sc_gsm[Column3],sc_gsm[Column3],"")</f>
        <v>GLNtpa_v_FWD</v>
      </c>
    </row>
    <row r="1415" spans="1:9" ht="16" x14ac:dyDescent="0.2">
      <c r="A1415" t="s">
        <v>2245</v>
      </c>
      <c r="B1415" t="s">
        <v>3902</v>
      </c>
      <c r="C1415" t="s">
        <v>2220</v>
      </c>
      <c r="D1415" t="s">
        <v>2221</v>
      </c>
      <c r="E1415" t="s">
        <v>7</v>
      </c>
      <c r="G1415" s="1" t="str">
        <f>SC_enz[[#This Row],[rxn_src]]&amp;"_"&amp;SC_enz[[#This Row],[dir]]</f>
        <v>GLNtps_v_FWD</v>
      </c>
      <c r="H1415" s="1" t="str">
        <f>_xlfn.XLOOKUP(SC_enz[[#This Row],[name_dir]],RT_gsm[Column3],RT_gsm[Column3],"")</f>
        <v>GLNtps_v_FWD</v>
      </c>
      <c r="I1415" s="1" t="str">
        <f>_xlfn.XLOOKUP(SC_enz[[#This Row],[name_dir]],sc_gsm[Column3],sc_gsm[Column3],"")</f>
        <v>GLNtps_v_FWD</v>
      </c>
    </row>
    <row r="1416" spans="1:9" ht="16" x14ac:dyDescent="0.2">
      <c r="A1416" t="s">
        <v>2245</v>
      </c>
      <c r="B1416" t="s">
        <v>3902</v>
      </c>
      <c r="C1416" t="s">
        <v>2222</v>
      </c>
      <c r="D1416" t="s">
        <v>2223</v>
      </c>
      <c r="E1416" t="s">
        <v>7</v>
      </c>
      <c r="G1416" s="1" t="str">
        <f>SC_enz[[#This Row],[rxn_src]]&amp;"_"&amp;SC_enz[[#This Row],[dir]]</f>
        <v>GLNtps_v_FWD</v>
      </c>
      <c r="H1416" s="1" t="str">
        <f>_xlfn.XLOOKUP(SC_enz[[#This Row],[name_dir]],RT_gsm[Column3],RT_gsm[Column3],"")</f>
        <v>GLNtps_v_FWD</v>
      </c>
      <c r="I1416" s="1" t="str">
        <f>_xlfn.XLOOKUP(SC_enz[[#This Row],[name_dir]],sc_gsm[Column3],sc_gsm[Column3],"")</f>
        <v>GLNtps_v_FWD</v>
      </c>
    </row>
    <row r="1417" spans="1:9" ht="16" x14ac:dyDescent="0.2">
      <c r="A1417" t="s">
        <v>2246</v>
      </c>
      <c r="B1417" t="s">
        <v>3902</v>
      </c>
      <c r="C1417" t="s">
        <v>2169</v>
      </c>
      <c r="D1417" t="s">
        <v>2170</v>
      </c>
      <c r="E1417" t="s">
        <v>12</v>
      </c>
      <c r="F1417" t="s">
        <v>2002</v>
      </c>
      <c r="G1417" s="1" t="str">
        <f>SC_enz[[#This Row],[rxn_src]]&amp;"_"&amp;SC_enz[[#This Row],[dir]]</f>
        <v>GLNtps_e_FWD</v>
      </c>
      <c r="H1417" s="1" t="str">
        <f>_xlfn.XLOOKUP(SC_enz[[#This Row],[name_dir]],RT_gsm[Column3],RT_gsm[Column3],"")</f>
        <v/>
      </c>
      <c r="I1417" s="1" t="str">
        <f>_xlfn.XLOOKUP(SC_enz[[#This Row],[name_dir]],sc_gsm[Column3],sc_gsm[Column3],"")</f>
        <v>GLNtps_e_FWD</v>
      </c>
    </row>
    <row r="1418" spans="1:9" ht="16" x14ac:dyDescent="0.2">
      <c r="A1418" t="s">
        <v>2246</v>
      </c>
      <c r="B1418" t="s">
        <v>3903</v>
      </c>
      <c r="C1418" t="s">
        <v>2169</v>
      </c>
      <c r="D1418" t="s">
        <v>2170</v>
      </c>
      <c r="E1418" t="s">
        <v>12</v>
      </c>
      <c r="F1418" t="s">
        <v>2002</v>
      </c>
      <c r="G1418" s="1" t="str">
        <f>SC_enz[[#This Row],[rxn_src]]&amp;"_"&amp;SC_enz[[#This Row],[dir]]</f>
        <v>GLNtps_e_REV</v>
      </c>
      <c r="H1418" s="1" t="str">
        <f>_xlfn.XLOOKUP(SC_enz[[#This Row],[name_dir]],RT_gsm[Column3],RT_gsm[Column3],"")</f>
        <v/>
      </c>
      <c r="I1418" s="1" t="str">
        <f>_xlfn.XLOOKUP(SC_enz[[#This Row],[name_dir]],sc_gsm[Column3],sc_gsm[Column3],"")</f>
        <v>GLNtps_e_REV</v>
      </c>
    </row>
    <row r="1419" spans="1:9" ht="16" x14ac:dyDescent="0.2">
      <c r="A1419" t="s">
        <v>2246</v>
      </c>
      <c r="B1419" t="s">
        <v>3902</v>
      </c>
      <c r="C1419" t="s">
        <v>2214</v>
      </c>
      <c r="D1419" t="s">
        <v>2215</v>
      </c>
      <c r="E1419" t="s">
        <v>12</v>
      </c>
      <c r="F1419" t="s">
        <v>2002</v>
      </c>
      <c r="G1419" s="1" t="str">
        <f>SC_enz[[#This Row],[rxn_src]]&amp;"_"&amp;SC_enz[[#This Row],[dir]]</f>
        <v>GLNtps_e_FWD</v>
      </c>
      <c r="H1419" s="1" t="str">
        <f>_xlfn.XLOOKUP(SC_enz[[#This Row],[name_dir]],RT_gsm[Column3],RT_gsm[Column3],"")</f>
        <v/>
      </c>
      <c r="I1419" s="1" t="str">
        <f>_xlfn.XLOOKUP(SC_enz[[#This Row],[name_dir]],sc_gsm[Column3],sc_gsm[Column3],"")</f>
        <v>GLNtps_e_FWD</v>
      </c>
    </row>
    <row r="1420" spans="1:9" ht="16" x14ac:dyDescent="0.2">
      <c r="A1420" t="s">
        <v>2246</v>
      </c>
      <c r="B1420" t="s">
        <v>3903</v>
      </c>
      <c r="C1420" t="s">
        <v>2214</v>
      </c>
      <c r="D1420" t="s">
        <v>2215</v>
      </c>
      <c r="E1420" t="s">
        <v>12</v>
      </c>
      <c r="F1420" t="s">
        <v>2002</v>
      </c>
      <c r="G1420" s="1" t="str">
        <f>SC_enz[[#This Row],[rxn_src]]&amp;"_"&amp;SC_enz[[#This Row],[dir]]</f>
        <v>GLNtps_e_REV</v>
      </c>
      <c r="H1420" s="1" t="str">
        <f>_xlfn.XLOOKUP(SC_enz[[#This Row],[name_dir]],RT_gsm[Column3],RT_gsm[Column3],"")</f>
        <v/>
      </c>
      <c r="I1420" s="1" t="str">
        <f>_xlfn.XLOOKUP(SC_enz[[#This Row],[name_dir]],sc_gsm[Column3],sc_gsm[Column3],"")</f>
        <v>GLNtps_e_REV</v>
      </c>
    </row>
    <row r="1421" spans="1:9" ht="16" x14ac:dyDescent="0.2">
      <c r="A1421" t="s">
        <v>2246</v>
      </c>
      <c r="B1421" t="s">
        <v>3902</v>
      </c>
      <c r="C1421" t="s">
        <v>2171</v>
      </c>
      <c r="D1421" t="s">
        <v>2172</v>
      </c>
      <c r="E1421" t="s">
        <v>12</v>
      </c>
      <c r="F1421" t="s">
        <v>2002</v>
      </c>
      <c r="G1421" s="1" t="str">
        <f>SC_enz[[#This Row],[rxn_src]]&amp;"_"&amp;SC_enz[[#This Row],[dir]]</f>
        <v>GLNtps_e_FWD</v>
      </c>
      <c r="H1421" s="1" t="str">
        <f>_xlfn.XLOOKUP(SC_enz[[#This Row],[name_dir]],RT_gsm[Column3],RT_gsm[Column3],"")</f>
        <v/>
      </c>
      <c r="I1421" s="1" t="str">
        <f>_xlfn.XLOOKUP(SC_enz[[#This Row],[name_dir]],sc_gsm[Column3],sc_gsm[Column3],"")</f>
        <v>GLNtps_e_FWD</v>
      </c>
    </row>
    <row r="1422" spans="1:9" ht="16" x14ac:dyDescent="0.2">
      <c r="A1422" t="s">
        <v>2246</v>
      </c>
      <c r="B1422" t="s">
        <v>3903</v>
      </c>
      <c r="C1422" t="s">
        <v>2171</v>
      </c>
      <c r="D1422" t="s">
        <v>2172</v>
      </c>
      <c r="E1422" t="s">
        <v>12</v>
      </c>
      <c r="F1422" t="s">
        <v>2002</v>
      </c>
      <c r="G1422" s="1" t="str">
        <f>SC_enz[[#This Row],[rxn_src]]&amp;"_"&amp;SC_enz[[#This Row],[dir]]</f>
        <v>GLNtps_e_REV</v>
      </c>
      <c r="H1422" s="1" t="str">
        <f>_xlfn.XLOOKUP(SC_enz[[#This Row],[name_dir]],RT_gsm[Column3],RT_gsm[Column3],"")</f>
        <v/>
      </c>
      <c r="I1422" s="1" t="str">
        <f>_xlfn.XLOOKUP(SC_enz[[#This Row],[name_dir]],sc_gsm[Column3],sc_gsm[Column3],"")</f>
        <v>GLNtps_e_REV</v>
      </c>
    </row>
    <row r="1423" spans="1:9" ht="16" x14ac:dyDescent="0.2">
      <c r="A1423" t="s">
        <v>2247</v>
      </c>
      <c r="B1423" t="s">
        <v>3902</v>
      </c>
      <c r="C1423" t="s">
        <v>2209</v>
      </c>
      <c r="D1423" t="s">
        <v>2210</v>
      </c>
      <c r="E1423" t="s">
        <v>7</v>
      </c>
      <c r="G1423" s="1" t="str">
        <f>SC_enz[[#This Row],[rxn_src]]&amp;"_"&amp;SC_enz[[#This Row],[dir]]</f>
        <v>HIStpa_v_FWD</v>
      </c>
      <c r="H1423" s="1" t="str">
        <f>_xlfn.XLOOKUP(SC_enz[[#This Row],[name_dir]],RT_gsm[Column3],RT_gsm[Column3],"")</f>
        <v>HIStpa_v_FWD</v>
      </c>
      <c r="I1423" s="1" t="str">
        <f>_xlfn.XLOOKUP(SC_enz[[#This Row],[name_dir]],sc_gsm[Column3],sc_gsm[Column3],"")</f>
        <v>HIStpa_v_FWD</v>
      </c>
    </row>
    <row r="1424" spans="1:9" ht="16" x14ac:dyDescent="0.2">
      <c r="A1424" t="s">
        <v>2247</v>
      </c>
      <c r="B1424" t="s">
        <v>3902</v>
      </c>
      <c r="C1424" t="s">
        <v>2248</v>
      </c>
      <c r="D1424" t="s">
        <v>2249</v>
      </c>
      <c r="E1424" t="s">
        <v>7</v>
      </c>
      <c r="G1424" s="1" t="str">
        <f>SC_enz[[#This Row],[rxn_src]]&amp;"_"&amp;SC_enz[[#This Row],[dir]]</f>
        <v>HIStpa_v_FWD</v>
      </c>
      <c r="H1424" s="1" t="str">
        <f>_xlfn.XLOOKUP(SC_enz[[#This Row],[name_dir]],RT_gsm[Column3],RT_gsm[Column3],"")</f>
        <v>HIStpa_v_FWD</v>
      </c>
      <c r="I1424" s="1" t="str">
        <f>_xlfn.XLOOKUP(SC_enz[[#This Row],[name_dir]],sc_gsm[Column3],sc_gsm[Column3],"")</f>
        <v>HIStpa_v_FWD</v>
      </c>
    </row>
    <row r="1425" spans="1:9" ht="16" x14ac:dyDescent="0.2">
      <c r="A1425" t="s">
        <v>2247</v>
      </c>
      <c r="B1425" t="s">
        <v>3902</v>
      </c>
      <c r="C1425" t="s">
        <v>2250</v>
      </c>
      <c r="D1425" t="s">
        <v>2251</v>
      </c>
      <c r="E1425" t="s">
        <v>7</v>
      </c>
      <c r="G1425" s="1" t="str">
        <f>SC_enz[[#This Row],[rxn_src]]&amp;"_"&amp;SC_enz[[#This Row],[dir]]</f>
        <v>HIStpa_v_FWD</v>
      </c>
      <c r="H1425" s="1" t="str">
        <f>_xlfn.XLOOKUP(SC_enz[[#This Row],[name_dir]],RT_gsm[Column3],RT_gsm[Column3],"")</f>
        <v>HIStpa_v_FWD</v>
      </c>
      <c r="I1425" s="1" t="str">
        <f>_xlfn.XLOOKUP(SC_enz[[#This Row],[name_dir]],sc_gsm[Column3],sc_gsm[Column3],"")</f>
        <v>HIStpa_v_FWD</v>
      </c>
    </row>
    <row r="1426" spans="1:9" ht="16" x14ac:dyDescent="0.2">
      <c r="A1426" t="s">
        <v>2247</v>
      </c>
      <c r="B1426" t="s">
        <v>3902</v>
      </c>
      <c r="C1426" t="s">
        <v>2211</v>
      </c>
      <c r="D1426" t="s">
        <v>2212</v>
      </c>
      <c r="E1426" t="s">
        <v>7</v>
      </c>
      <c r="G1426" s="1" t="str">
        <f>SC_enz[[#This Row],[rxn_src]]&amp;"_"&amp;SC_enz[[#This Row],[dir]]</f>
        <v>HIStpa_v_FWD</v>
      </c>
      <c r="H1426" s="1" t="str">
        <f>_xlfn.XLOOKUP(SC_enz[[#This Row],[name_dir]],RT_gsm[Column3],RT_gsm[Column3],"")</f>
        <v>HIStpa_v_FWD</v>
      </c>
      <c r="I1426" s="1" t="str">
        <f>_xlfn.XLOOKUP(SC_enz[[#This Row],[name_dir]],sc_gsm[Column3],sc_gsm[Column3],"")</f>
        <v>HIStpa_v_FWD</v>
      </c>
    </row>
    <row r="1427" spans="1:9" ht="16" x14ac:dyDescent="0.2">
      <c r="A1427" t="s">
        <v>2252</v>
      </c>
      <c r="B1427" t="s">
        <v>3902</v>
      </c>
      <c r="C1427" t="s">
        <v>2253</v>
      </c>
      <c r="D1427" t="s">
        <v>2254</v>
      </c>
      <c r="E1427" t="s">
        <v>12</v>
      </c>
      <c r="F1427" t="s">
        <v>2002</v>
      </c>
      <c r="G1427" s="1" t="str">
        <f>SC_enz[[#This Row],[rxn_src]]&amp;"_"&amp;SC_enz[[#This Row],[dir]]</f>
        <v>HIStps_e_FWD</v>
      </c>
      <c r="H1427" s="1" t="str">
        <f>_xlfn.XLOOKUP(SC_enz[[#This Row],[name_dir]],RT_gsm[Column3],RT_gsm[Column3],"")</f>
        <v/>
      </c>
      <c r="I1427" s="1" t="str">
        <f>_xlfn.XLOOKUP(SC_enz[[#This Row],[name_dir]],sc_gsm[Column3],sc_gsm[Column3],"")</f>
        <v>HIStps_e_FWD</v>
      </c>
    </row>
    <row r="1428" spans="1:9" ht="16" x14ac:dyDescent="0.2">
      <c r="A1428" t="s">
        <v>2252</v>
      </c>
      <c r="B1428" t="s">
        <v>3903</v>
      </c>
      <c r="C1428" t="s">
        <v>2253</v>
      </c>
      <c r="D1428" t="s">
        <v>2254</v>
      </c>
      <c r="E1428" t="s">
        <v>12</v>
      </c>
      <c r="F1428" t="s">
        <v>2002</v>
      </c>
      <c r="G1428" s="1" t="str">
        <f>SC_enz[[#This Row],[rxn_src]]&amp;"_"&amp;SC_enz[[#This Row],[dir]]</f>
        <v>HIStps_e_REV</v>
      </c>
      <c r="H1428" s="1" t="str">
        <f>_xlfn.XLOOKUP(SC_enz[[#This Row],[name_dir]],RT_gsm[Column3],RT_gsm[Column3],"")</f>
        <v/>
      </c>
      <c r="I1428" s="1" t="str">
        <f>_xlfn.XLOOKUP(SC_enz[[#This Row],[name_dir]],sc_gsm[Column3],sc_gsm[Column3],"")</f>
        <v>HIStps_e_REV</v>
      </c>
    </row>
    <row r="1429" spans="1:9" ht="16" x14ac:dyDescent="0.2">
      <c r="A1429" t="s">
        <v>2252</v>
      </c>
      <c r="B1429" t="s">
        <v>3902</v>
      </c>
      <c r="C1429" t="s">
        <v>2234</v>
      </c>
      <c r="D1429" t="s">
        <v>2235</v>
      </c>
      <c r="E1429" t="s">
        <v>12</v>
      </c>
      <c r="F1429" t="s">
        <v>2002</v>
      </c>
      <c r="G1429" s="1" t="str">
        <f>SC_enz[[#This Row],[rxn_src]]&amp;"_"&amp;SC_enz[[#This Row],[dir]]</f>
        <v>HIStps_e_FWD</v>
      </c>
      <c r="H1429" s="1" t="str">
        <f>_xlfn.XLOOKUP(SC_enz[[#This Row],[name_dir]],RT_gsm[Column3],RT_gsm[Column3],"")</f>
        <v/>
      </c>
      <c r="I1429" s="1" t="str">
        <f>_xlfn.XLOOKUP(SC_enz[[#This Row],[name_dir]],sc_gsm[Column3],sc_gsm[Column3],"")</f>
        <v>HIStps_e_FWD</v>
      </c>
    </row>
    <row r="1430" spans="1:9" ht="16" x14ac:dyDescent="0.2">
      <c r="A1430" t="s">
        <v>2252</v>
      </c>
      <c r="B1430" t="s">
        <v>3903</v>
      </c>
      <c r="C1430" t="s">
        <v>2234</v>
      </c>
      <c r="D1430" t="s">
        <v>2235</v>
      </c>
      <c r="E1430" t="s">
        <v>12</v>
      </c>
      <c r="F1430" t="s">
        <v>2002</v>
      </c>
      <c r="G1430" s="1" t="str">
        <f>SC_enz[[#This Row],[rxn_src]]&amp;"_"&amp;SC_enz[[#This Row],[dir]]</f>
        <v>HIStps_e_REV</v>
      </c>
      <c r="H1430" s="1" t="str">
        <f>_xlfn.XLOOKUP(SC_enz[[#This Row],[name_dir]],RT_gsm[Column3],RT_gsm[Column3],"")</f>
        <v/>
      </c>
      <c r="I1430" s="1" t="str">
        <f>_xlfn.XLOOKUP(SC_enz[[#This Row],[name_dir]],sc_gsm[Column3],sc_gsm[Column3],"")</f>
        <v>HIStps_e_REV</v>
      </c>
    </row>
    <row r="1431" spans="1:9" ht="16" x14ac:dyDescent="0.2">
      <c r="A1431" t="s">
        <v>2255</v>
      </c>
      <c r="B1431" t="s">
        <v>3902</v>
      </c>
      <c r="C1431" t="s">
        <v>2256</v>
      </c>
      <c r="D1431" t="s">
        <v>2257</v>
      </c>
      <c r="E1431" t="s">
        <v>7</v>
      </c>
      <c r="G1431" s="1" t="str">
        <f>SC_enz[[#This Row],[rxn_src]]&amp;"_"&amp;SC_enz[[#This Row],[dir]]</f>
        <v>ILEt_c_v_FWD</v>
      </c>
      <c r="H1431" s="1" t="str">
        <f>_xlfn.XLOOKUP(SC_enz[[#This Row],[name_dir]],RT_gsm[Column3],RT_gsm[Column3],"")</f>
        <v>ILEt_c_v_FWD</v>
      </c>
      <c r="I1431" s="1" t="str">
        <f>_xlfn.XLOOKUP(SC_enz[[#This Row],[name_dir]],sc_gsm[Column3],sc_gsm[Column3],"")</f>
        <v>ILEt_c_v_FWD</v>
      </c>
    </row>
    <row r="1432" spans="1:9" ht="16" x14ac:dyDescent="0.2">
      <c r="A1432" t="s">
        <v>2255</v>
      </c>
      <c r="B1432" t="s">
        <v>3903</v>
      </c>
      <c r="C1432" t="s">
        <v>2256</v>
      </c>
      <c r="D1432" t="s">
        <v>2257</v>
      </c>
      <c r="E1432" t="s">
        <v>7</v>
      </c>
      <c r="G1432" s="1" t="str">
        <f>SC_enz[[#This Row],[rxn_src]]&amp;"_"&amp;SC_enz[[#This Row],[dir]]</f>
        <v>ILEt_c_v_REV</v>
      </c>
      <c r="H1432" s="1" t="str">
        <f>_xlfn.XLOOKUP(SC_enz[[#This Row],[name_dir]],RT_gsm[Column3],RT_gsm[Column3],"")</f>
        <v>ILEt_c_v_REV</v>
      </c>
      <c r="I1432" s="1" t="str">
        <f>_xlfn.XLOOKUP(SC_enz[[#This Row],[name_dir]],sc_gsm[Column3],sc_gsm[Column3],"")</f>
        <v>ILEt_c_v_REV</v>
      </c>
    </row>
    <row r="1433" spans="1:9" ht="16" x14ac:dyDescent="0.2">
      <c r="A1433" t="s">
        <v>2258</v>
      </c>
      <c r="B1433" t="s">
        <v>3902</v>
      </c>
      <c r="C1433" t="s">
        <v>2217</v>
      </c>
      <c r="D1433" t="s">
        <v>2218</v>
      </c>
      <c r="E1433" t="s">
        <v>7</v>
      </c>
      <c r="G1433" s="1" t="str">
        <f>SC_enz[[#This Row],[rxn_src]]&amp;"_"&amp;SC_enz[[#This Row],[dir]]</f>
        <v>ILEtpa_v_FWD</v>
      </c>
      <c r="H1433" s="1" t="str">
        <f>_xlfn.XLOOKUP(SC_enz[[#This Row],[name_dir]],RT_gsm[Column3],RT_gsm[Column3],"")</f>
        <v>ILEtpa_v_FWD</v>
      </c>
      <c r="I1433" s="1" t="str">
        <f>_xlfn.XLOOKUP(SC_enz[[#This Row],[name_dir]],sc_gsm[Column3],sc_gsm[Column3],"")</f>
        <v>ILEtpa_v_FWD</v>
      </c>
    </row>
    <row r="1434" spans="1:9" ht="16" x14ac:dyDescent="0.2">
      <c r="A1434" t="s">
        <v>2259</v>
      </c>
      <c r="B1434" t="s">
        <v>3902</v>
      </c>
      <c r="C1434" t="s">
        <v>2220</v>
      </c>
      <c r="D1434" t="s">
        <v>2221</v>
      </c>
      <c r="E1434" t="s">
        <v>7</v>
      </c>
      <c r="G1434" s="1" t="str">
        <f>SC_enz[[#This Row],[rxn_src]]&amp;"_"&amp;SC_enz[[#This Row],[dir]]</f>
        <v>ILEtps_v_FWD</v>
      </c>
      <c r="H1434" s="1" t="str">
        <f>_xlfn.XLOOKUP(SC_enz[[#This Row],[name_dir]],RT_gsm[Column3],RT_gsm[Column3],"")</f>
        <v>ILEtps_v_FWD</v>
      </c>
      <c r="I1434" s="1" t="str">
        <f>_xlfn.XLOOKUP(SC_enz[[#This Row],[name_dir]],sc_gsm[Column3],sc_gsm[Column3],"")</f>
        <v>ILEtps_v_FWD</v>
      </c>
    </row>
    <row r="1435" spans="1:9" ht="16" x14ac:dyDescent="0.2">
      <c r="A1435" t="s">
        <v>2259</v>
      </c>
      <c r="B1435" t="s">
        <v>3902</v>
      </c>
      <c r="C1435" t="s">
        <v>2222</v>
      </c>
      <c r="D1435" t="s">
        <v>2223</v>
      </c>
      <c r="E1435" t="s">
        <v>7</v>
      </c>
      <c r="G1435" s="1" t="str">
        <f>SC_enz[[#This Row],[rxn_src]]&amp;"_"&amp;SC_enz[[#This Row],[dir]]</f>
        <v>ILEtps_v_FWD</v>
      </c>
      <c r="H1435" s="1" t="str">
        <f>_xlfn.XLOOKUP(SC_enz[[#This Row],[name_dir]],RT_gsm[Column3],RT_gsm[Column3],"")</f>
        <v>ILEtps_v_FWD</v>
      </c>
      <c r="I1435" s="1" t="str">
        <f>_xlfn.XLOOKUP(SC_enz[[#This Row],[name_dir]],sc_gsm[Column3],sc_gsm[Column3],"")</f>
        <v>ILEtps_v_FWD</v>
      </c>
    </row>
    <row r="1436" spans="1:9" ht="16" x14ac:dyDescent="0.2">
      <c r="A1436" t="s">
        <v>2260</v>
      </c>
      <c r="B1436" t="s">
        <v>3902</v>
      </c>
      <c r="C1436" t="s">
        <v>2199</v>
      </c>
      <c r="D1436" t="s">
        <v>2200</v>
      </c>
      <c r="E1436" t="s">
        <v>12</v>
      </c>
      <c r="F1436" t="s">
        <v>2002</v>
      </c>
      <c r="G1436" s="1" t="str">
        <f>SC_enz[[#This Row],[rxn_src]]&amp;"_"&amp;SC_enz[[#This Row],[dir]]</f>
        <v>ILEtps_e_FWD</v>
      </c>
      <c r="H1436" s="1" t="str">
        <f>_xlfn.XLOOKUP(SC_enz[[#This Row],[name_dir]],RT_gsm[Column3],RT_gsm[Column3],"")</f>
        <v/>
      </c>
      <c r="I1436" s="1" t="str">
        <f>_xlfn.XLOOKUP(SC_enz[[#This Row],[name_dir]],sc_gsm[Column3],sc_gsm[Column3],"")</f>
        <v>ILEtps_e_FWD</v>
      </c>
    </row>
    <row r="1437" spans="1:9" ht="16" x14ac:dyDescent="0.2">
      <c r="A1437" t="s">
        <v>2260</v>
      </c>
      <c r="B1437" t="s">
        <v>3903</v>
      </c>
      <c r="C1437" t="s">
        <v>2199</v>
      </c>
      <c r="D1437" t="s">
        <v>2200</v>
      </c>
      <c r="E1437" t="s">
        <v>12</v>
      </c>
      <c r="F1437" t="s">
        <v>2002</v>
      </c>
      <c r="G1437" s="1" t="str">
        <f>SC_enz[[#This Row],[rxn_src]]&amp;"_"&amp;SC_enz[[#This Row],[dir]]</f>
        <v>ILEtps_e_REV</v>
      </c>
      <c r="H1437" s="1" t="str">
        <f>_xlfn.XLOOKUP(SC_enz[[#This Row],[name_dir]],RT_gsm[Column3],RT_gsm[Column3],"")</f>
        <v/>
      </c>
      <c r="I1437" s="1" t="str">
        <f>_xlfn.XLOOKUP(SC_enz[[#This Row],[name_dir]],sc_gsm[Column3],sc_gsm[Column3],"")</f>
        <v>ILEtps_e_REV</v>
      </c>
    </row>
    <row r="1438" spans="1:9" ht="16" x14ac:dyDescent="0.2">
      <c r="A1438" t="s">
        <v>2260</v>
      </c>
      <c r="B1438" t="s">
        <v>3902</v>
      </c>
      <c r="C1438" t="s">
        <v>2201</v>
      </c>
      <c r="D1438" t="s">
        <v>2202</v>
      </c>
      <c r="E1438" t="s">
        <v>12</v>
      </c>
      <c r="F1438" t="s">
        <v>2002</v>
      </c>
      <c r="G1438" s="1" t="str">
        <f>SC_enz[[#This Row],[rxn_src]]&amp;"_"&amp;SC_enz[[#This Row],[dir]]</f>
        <v>ILEtps_e_FWD</v>
      </c>
      <c r="H1438" s="1" t="str">
        <f>_xlfn.XLOOKUP(SC_enz[[#This Row],[name_dir]],RT_gsm[Column3],RT_gsm[Column3],"")</f>
        <v/>
      </c>
      <c r="I1438" s="1" t="str">
        <f>_xlfn.XLOOKUP(SC_enz[[#This Row],[name_dir]],sc_gsm[Column3],sc_gsm[Column3],"")</f>
        <v>ILEtps_e_FWD</v>
      </c>
    </row>
    <row r="1439" spans="1:9" ht="16" x14ac:dyDescent="0.2">
      <c r="A1439" t="s">
        <v>2260</v>
      </c>
      <c r="B1439" t="s">
        <v>3903</v>
      </c>
      <c r="C1439" t="s">
        <v>2201</v>
      </c>
      <c r="D1439" t="s">
        <v>2202</v>
      </c>
      <c r="E1439" t="s">
        <v>12</v>
      </c>
      <c r="F1439" t="s">
        <v>2002</v>
      </c>
      <c r="G1439" s="1" t="str">
        <f>SC_enz[[#This Row],[rxn_src]]&amp;"_"&amp;SC_enz[[#This Row],[dir]]</f>
        <v>ILEtps_e_REV</v>
      </c>
      <c r="H1439" s="1" t="str">
        <f>_xlfn.XLOOKUP(SC_enz[[#This Row],[name_dir]],RT_gsm[Column3],RT_gsm[Column3],"")</f>
        <v/>
      </c>
      <c r="I1439" s="1" t="str">
        <f>_xlfn.XLOOKUP(SC_enz[[#This Row],[name_dir]],sc_gsm[Column3],sc_gsm[Column3],"")</f>
        <v>ILEtps_e_REV</v>
      </c>
    </row>
    <row r="1440" spans="1:9" ht="16" x14ac:dyDescent="0.2">
      <c r="A1440" t="s">
        <v>2260</v>
      </c>
      <c r="B1440" t="s">
        <v>3902</v>
      </c>
      <c r="C1440" t="s">
        <v>2234</v>
      </c>
      <c r="D1440" t="s">
        <v>2235</v>
      </c>
      <c r="E1440" t="s">
        <v>12</v>
      </c>
      <c r="F1440" t="s">
        <v>2002</v>
      </c>
      <c r="G1440" s="1" t="str">
        <f>SC_enz[[#This Row],[rxn_src]]&amp;"_"&amp;SC_enz[[#This Row],[dir]]</f>
        <v>ILEtps_e_FWD</v>
      </c>
      <c r="H1440" s="1" t="str">
        <f>_xlfn.XLOOKUP(SC_enz[[#This Row],[name_dir]],RT_gsm[Column3],RT_gsm[Column3],"")</f>
        <v/>
      </c>
      <c r="I1440" s="1" t="str">
        <f>_xlfn.XLOOKUP(SC_enz[[#This Row],[name_dir]],sc_gsm[Column3],sc_gsm[Column3],"")</f>
        <v>ILEtps_e_FWD</v>
      </c>
    </row>
    <row r="1441" spans="1:9" ht="16" x14ac:dyDescent="0.2">
      <c r="A1441" t="s">
        <v>2260</v>
      </c>
      <c r="B1441" t="s">
        <v>3903</v>
      </c>
      <c r="C1441" t="s">
        <v>2234</v>
      </c>
      <c r="D1441" t="s">
        <v>2235</v>
      </c>
      <c r="E1441" t="s">
        <v>12</v>
      </c>
      <c r="F1441" t="s">
        <v>2002</v>
      </c>
      <c r="G1441" s="1" t="str">
        <f>SC_enz[[#This Row],[rxn_src]]&amp;"_"&amp;SC_enz[[#This Row],[dir]]</f>
        <v>ILEtps_e_REV</v>
      </c>
      <c r="H1441" s="1" t="str">
        <f>_xlfn.XLOOKUP(SC_enz[[#This Row],[name_dir]],RT_gsm[Column3],RT_gsm[Column3],"")</f>
        <v/>
      </c>
      <c r="I1441" s="1" t="str">
        <f>_xlfn.XLOOKUP(SC_enz[[#This Row],[name_dir]],sc_gsm[Column3],sc_gsm[Column3],"")</f>
        <v>ILEtps_e_REV</v>
      </c>
    </row>
    <row r="1442" spans="1:9" ht="16" x14ac:dyDescent="0.2">
      <c r="A1442" t="s">
        <v>2260</v>
      </c>
      <c r="B1442" t="s">
        <v>3902</v>
      </c>
      <c r="C1442" t="s">
        <v>2171</v>
      </c>
      <c r="D1442" t="s">
        <v>2172</v>
      </c>
      <c r="E1442" t="s">
        <v>12</v>
      </c>
      <c r="F1442" t="s">
        <v>2002</v>
      </c>
      <c r="G1442" s="1" t="str">
        <f>SC_enz[[#This Row],[rxn_src]]&amp;"_"&amp;SC_enz[[#This Row],[dir]]</f>
        <v>ILEtps_e_FWD</v>
      </c>
      <c r="H1442" s="1" t="str">
        <f>_xlfn.XLOOKUP(SC_enz[[#This Row],[name_dir]],RT_gsm[Column3],RT_gsm[Column3],"")</f>
        <v/>
      </c>
      <c r="I1442" s="1" t="str">
        <f>_xlfn.XLOOKUP(SC_enz[[#This Row],[name_dir]],sc_gsm[Column3],sc_gsm[Column3],"")</f>
        <v>ILEtps_e_FWD</v>
      </c>
    </row>
    <row r="1443" spans="1:9" ht="16" x14ac:dyDescent="0.2">
      <c r="A1443" t="s">
        <v>2260</v>
      </c>
      <c r="B1443" t="s">
        <v>3903</v>
      </c>
      <c r="C1443" t="s">
        <v>2171</v>
      </c>
      <c r="D1443" t="s">
        <v>2172</v>
      </c>
      <c r="E1443" t="s">
        <v>12</v>
      </c>
      <c r="F1443" t="s">
        <v>2002</v>
      </c>
      <c r="G1443" s="1" t="str">
        <f>SC_enz[[#This Row],[rxn_src]]&amp;"_"&amp;SC_enz[[#This Row],[dir]]</f>
        <v>ILEtps_e_REV</v>
      </c>
      <c r="H1443" s="1" t="str">
        <f>_xlfn.XLOOKUP(SC_enz[[#This Row],[name_dir]],RT_gsm[Column3],RT_gsm[Column3],"")</f>
        <v/>
      </c>
      <c r="I1443" s="1" t="str">
        <f>_xlfn.XLOOKUP(SC_enz[[#This Row],[name_dir]],sc_gsm[Column3],sc_gsm[Column3],"")</f>
        <v>ILEtps_e_REV</v>
      </c>
    </row>
    <row r="1444" spans="1:9" ht="16" x14ac:dyDescent="0.2">
      <c r="A1444" t="s">
        <v>2261</v>
      </c>
      <c r="B1444" t="s">
        <v>3902</v>
      </c>
      <c r="C1444" t="s">
        <v>2121</v>
      </c>
      <c r="D1444" t="s">
        <v>2122</v>
      </c>
      <c r="E1444" t="s">
        <v>7</v>
      </c>
      <c r="G1444" s="1" t="str">
        <f>SC_enz[[#This Row],[rxn_src]]&amp;"_"&amp;SC_enz[[#This Row],[dir]]</f>
        <v>LACt_c_m_FWD</v>
      </c>
      <c r="H1444" s="1" t="str">
        <f>_xlfn.XLOOKUP(SC_enz[[#This Row],[name_dir]],RT_gsm[Column3],RT_gsm[Column3],"")</f>
        <v>LACt_c_m_FWD</v>
      </c>
      <c r="I1444" s="1" t="str">
        <f>_xlfn.XLOOKUP(SC_enz[[#This Row],[name_dir]],sc_gsm[Column3],sc_gsm[Column3],"")</f>
        <v>LACt_c_m_FWD</v>
      </c>
    </row>
    <row r="1445" spans="1:9" ht="16" x14ac:dyDescent="0.2">
      <c r="A1445" t="s">
        <v>2261</v>
      </c>
      <c r="B1445" t="s">
        <v>3903</v>
      </c>
      <c r="C1445" t="s">
        <v>2121</v>
      </c>
      <c r="D1445" t="s">
        <v>2122</v>
      </c>
      <c r="E1445" t="s">
        <v>7</v>
      </c>
      <c r="G1445" s="1" t="str">
        <f>SC_enz[[#This Row],[rxn_src]]&amp;"_"&amp;SC_enz[[#This Row],[dir]]</f>
        <v>LACt_c_m_REV</v>
      </c>
      <c r="H1445" s="1" t="str">
        <f>_xlfn.XLOOKUP(SC_enz[[#This Row],[name_dir]],RT_gsm[Column3],RT_gsm[Column3],"")</f>
        <v>LACt_c_m_REV</v>
      </c>
      <c r="I1445" s="1" t="str">
        <f>_xlfn.XLOOKUP(SC_enz[[#This Row],[name_dir]],sc_gsm[Column3],sc_gsm[Column3],"")</f>
        <v>LACt_c_m_REV</v>
      </c>
    </row>
    <row r="1446" spans="1:9" ht="16" x14ac:dyDescent="0.2">
      <c r="A1446" t="s">
        <v>2262</v>
      </c>
      <c r="B1446" t="s">
        <v>3902</v>
      </c>
      <c r="C1446" t="s">
        <v>2121</v>
      </c>
      <c r="D1446" t="s">
        <v>2122</v>
      </c>
      <c r="E1446" t="s">
        <v>7</v>
      </c>
      <c r="G1446" s="1" t="str">
        <f>SC_enz[[#This Row],[rxn_src]]&amp;"_"&amp;SC_enz[[#This Row],[dir]]</f>
        <v>LACLtps_e_FWD</v>
      </c>
      <c r="H1446" s="1" t="str">
        <f>_xlfn.XLOOKUP(SC_enz[[#This Row],[name_dir]],RT_gsm[Column3],RT_gsm[Column3],"")</f>
        <v/>
      </c>
      <c r="I1446" s="1" t="str">
        <f>_xlfn.XLOOKUP(SC_enz[[#This Row],[name_dir]],sc_gsm[Column3],sc_gsm[Column3],"")</f>
        <v>LACLtps_e_FWD</v>
      </c>
    </row>
    <row r="1447" spans="1:9" ht="16" x14ac:dyDescent="0.2">
      <c r="A1447" t="s">
        <v>2263</v>
      </c>
      <c r="B1447" t="s">
        <v>3902</v>
      </c>
      <c r="C1447" t="s">
        <v>2256</v>
      </c>
      <c r="D1447" t="s">
        <v>2257</v>
      </c>
      <c r="E1447" t="s">
        <v>7</v>
      </c>
      <c r="G1447" s="1" t="str">
        <f>SC_enz[[#This Row],[rxn_src]]&amp;"_"&amp;SC_enz[[#This Row],[dir]]</f>
        <v>LEUt_c_v_FWD</v>
      </c>
      <c r="H1447" s="1" t="str">
        <f>_xlfn.XLOOKUP(SC_enz[[#This Row],[name_dir]],RT_gsm[Column3],RT_gsm[Column3],"")</f>
        <v>LEUt_c_v_FWD</v>
      </c>
      <c r="I1447" s="1" t="str">
        <f>_xlfn.XLOOKUP(SC_enz[[#This Row],[name_dir]],sc_gsm[Column3],sc_gsm[Column3],"")</f>
        <v>LEUt_c_v_FWD</v>
      </c>
    </row>
    <row r="1448" spans="1:9" ht="16" x14ac:dyDescent="0.2">
      <c r="A1448" t="s">
        <v>2263</v>
      </c>
      <c r="B1448" t="s">
        <v>3903</v>
      </c>
      <c r="C1448" t="s">
        <v>2256</v>
      </c>
      <c r="D1448" t="s">
        <v>2257</v>
      </c>
      <c r="E1448" t="s">
        <v>7</v>
      </c>
      <c r="G1448" s="1" t="str">
        <f>SC_enz[[#This Row],[rxn_src]]&amp;"_"&amp;SC_enz[[#This Row],[dir]]</f>
        <v>LEUt_c_v_REV</v>
      </c>
      <c r="H1448" s="1" t="str">
        <f>_xlfn.XLOOKUP(SC_enz[[#This Row],[name_dir]],RT_gsm[Column3],RT_gsm[Column3],"")</f>
        <v>LEUt_c_v_REV</v>
      </c>
      <c r="I1448" s="1" t="str">
        <f>_xlfn.XLOOKUP(SC_enz[[#This Row],[name_dir]],sc_gsm[Column3],sc_gsm[Column3],"")</f>
        <v>LEUt_c_v_REV</v>
      </c>
    </row>
    <row r="1449" spans="1:9" ht="16" x14ac:dyDescent="0.2">
      <c r="A1449" t="s">
        <v>2264</v>
      </c>
      <c r="B1449" t="s">
        <v>3902</v>
      </c>
      <c r="C1449" t="s">
        <v>2217</v>
      </c>
      <c r="D1449" t="s">
        <v>2218</v>
      </c>
      <c r="E1449" t="s">
        <v>7</v>
      </c>
      <c r="G1449" s="1" t="str">
        <f>SC_enz[[#This Row],[rxn_src]]&amp;"_"&amp;SC_enz[[#This Row],[dir]]</f>
        <v>LEUtpa_v_FWD</v>
      </c>
      <c r="H1449" s="1" t="str">
        <f>_xlfn.XLOOKUP(SC_enz[[#This Row],[name_dir]],RT_gsm[Column3],RT_gsm[Column3],"")</f>
        <v>LEUtpa_v_FWD</v>
      </c>
      <c r="I1449" s="1" t="str">
        <f>_xlfn.XLOOKUP(SC_enz[[#This Row],[name_dir]],sc_gsm[Column3],sc_gsm[Column3],"")</f>
        <v>LEUtpa_v_FWD</v>
      </c>
    </row>
    <row r="1450" spans="1:9" ht="16" x14ac:dyDescent="0.2">
      <c r="A1450" t="s">
        <v>2265</v>
      </c>
      <c r="B1450" t="s">
        <v>3902</v>
      </c>
      <c r="C1450" t="s">
        <v>2220</v>
      </c>
      <c r="D1450" t="s">
        <v>2221</v>
      </c>
      <c r="E1450" t="s">
        <v>7</v>
      </c>
      <c r="G1450" s="1" t="str">
        <f>SC_enz[[#This Row],[rxn_src]]&amp;"_"&amp;SC_enz[[#This Row],[dir]]</f>
        <v>LEUtps_v_FWD</v>
      </c>
      <c r="H1450" s="1" t="str">
        <f>_xlfn.XLOOKUP(SC_enz[[#This Row],[name_dir]],RT_gsm[Column3],RT_gsm[Column3],"")</f>
        <v>LEUtps_v_FWD</v>
      </c>
      <c r="I1450" s="1" t="str">
        <f>_xlfn.XLOOKUP(SC_enz[[#This Row],[name_dir]],sc_gsm[Column3],sc_gsm[Column3],"")</f>
        <v>LEUtps_v_FWD</v>
      </c>
    </row>
    <row r="1451" spans="1:9" ht="16" x14ac:dyDescent="0.2">
      <c r="A1451" t="s">
        <v>2265</v>
      </c>
      <c r="B1451" t="s">
        <v>3902</v>
      </c>
      <c r="C1451" t="s">
        <v>2222</v>
      </c>
      <c r="D1451" t="s">
        <v>2223</v>
      </c>
      <c r="E1451" t="s">
        <v>7</v>
      </c>
      <c r="G1451" s="1" t="str">
        <f>SC_enz[[#This Row],[rxn_src]]&amp;"_"&amp;SC_enz[[#This Row],[dir]]</f>
        <v>LEUtps_v_FWD</v>
      </c>
      <c r="H1451" s="1" t="str">
        <f>_xlfn.XLOOKUP(SC_enz[[#This Row],[name_dir]],RT_gsm[Column3],RT_gsm[Column3],"")</f>
        <v>LEUtps_v_FWD</v>
      </c>
      <c r="I1451" s="1" t="str">
        <f>_xlfn.XLOOKUP(SC_enz[[#This Row],[name_dir]],sc_gsm[Column3],sc_gsm[Column3],"")</f>
        <v>LEUtps_v_FWD</v>
      </c>
    </row>
    <row r="1452" spans="1:9" ht="16" x14ac:dyDescent="0.2">
      <c r="A1452" t="s">
        <v>2266</v>
      </c>
      <c r="B1452" t="s">
        <v>3902</v>
      </c>
      <c r="C1452" t="s">
        <v>2199</v>
      </c>
      <c r="D1452" t="s">
        <v>2200</v>
      </c>
      <c r="E1452" t="s">
        <v>12</v>
      </c>
      <c r="F1452" t="s">
        <v>2002</v>
      </c>
      <c r="G1452" s="1" t="str">
        <f>SC_enz[[#This Row],[rxn_src]]&amp;"_"&amp;SC_enz[[#This Row],[dir]]</f>
        <v>LEUtps_e_FWD</v>
      </c>
      <c r="H1452" s="1" t="str">
        <f>_xlfn.XLOOKUP(SC_enz[[#This Row],[name_dir]],RT_gsm[Column3],RT_gsm[Column3],"")</f>
        <v/>
      </c>
      <c r="I1452" s="1" t="str">
        <f>_xlfn.XLOOKUP(SC_enz[[#This Row],[name_dir]],sc_gsm[Column3],sc_gsm[Column3],"")</f>
        <v>LEUtps_e_FWD</v>
      </c>
    </row>
    <row r="1453" spans="1:9" ht="16" x14ac:dyDescent="0.2">
      <c r="A1453" t="s">
        <v>2266</v>
      </c>
      <c r="B1453" t="s">
        <v>3903</v>
      </c>
      <c r="C1453" t="s">
        <v>2199</v>
      </c>
      <c r="D1453" t="s">
        <v>2200</v>
      </c>
      <c r="E1453" t="s">
        <v>12</v>
      </c>
      <c r="F1453" t="s">
        <v>2002</v>
      </c>
      <c r="G1453" s="1" t="str">
        <f>SC_enz[[#This Row],[rxn_src]]&amp;"_"&amp;SC_enz[[#This Row],[dir]]</f>
        <v>LEUtps_e_REV</v>
      </c>
      <c r="H1453" s="1" t="str">
        <f>_xlfn.XLOOKUP(SC_enz[[#This Row],[name_dir]],RT_gsm[Column3],RT_gsm[Column3],"")</f>
        <v/>
      </c>
      <c r="I1453" s="1" t="str">
        <f>_xlfn.XLOOKUP(SC_enz[[#This Row],[name_dir]],sc_gsm[Column3],sc_gsm[Column3],"")</f>
        <v>LEUtps_e_REV</v>
      </c>
    </row>
    <row r="1454" spans="1:9" ht="16" x14ac:dyDescent="0.2">
      <c r="A1454" t="s">
        <v>2266</v>
      </c>
      <c r="B1454" t="s">
        <v>3902</v>
      </c>
      <c r="C1454" t="s">
        <v>2201</v>
      </c>
      <c r="D1454" t="s">
        <v>2202</v>
      </c>
      <c r="E1454" t="s">
        <v>12</v>
      </c>
      <c r="F1454" t="s">
        <v>2002</v>
      </c>
      <c r="G1454" s="1" t="str">
        <f>SC_enz[[#This Row],[rxn_src]]&amp;"_"&amp;SC_enz[[#This Row],[dir]]</f>
        <v>LEUtps_e_FWD</v>
      </c>
      <c r="H1454" s="1" t="str">
        <f>_xlfn.XLOOKUP(SC_enz[[#This Row],[name_dir]],RT_gsm[Column3],RT_gsm[Column3],"")</f>
        <v/>
      </c>
      <c r="I1454" s="1" t="str">
        <f>_xlfn.XLOOKUP(SC_enz[[#This Row],[name_dir]],sc_gsm[Column3],sc_gsm[Column3],"")</f>
        <v>LEUtps_e_FWD</v>
      </c>
    </row>
    <row r="1455" spans="1:9" ht="16" x14ac:dyDescent="0.2">
      <c r="A1455" t="s">
        <v>2266</v>
      </c>
      <c r="B1455" t="s">
        <v>3903</v>
      </c>
      <c r="C1455" t="s">
        <v>2201</v>
      </c>
      <c r="D1455" t="s">
        <v>2202</v>
      </c>
      <c r="E1455" t="s">
        <v>12</v>
      </c>
      <c r="F1455" t="s">
        <v>2002</v>
      </c>
      <c r="G1455" s="1" t="str">
        <f>SC_enz[[#This Row],[rxn_src]]&amp;"_"&amp;SC_enz[[#This Row],[dir]]</f>
        <v>LEUtps_e_REV</v>
      </c>
      <c r="H1455" s="1" t="str">
        <f>_xlfn.XLOOKUP(SC_enz[[#This Row],[name_dir]],RT_gsm[Column3],RT_gsm[Column3],"")</f>
        <v/>
      </c>
      <c r="I1455" s="1" t="str">
        <f>_xlfn.XLOOKUP(SC_enz[[#This Row],[name_dir]],sc_gsm[Column3],sc_gsm[Column3],"")</f>
        <v>LEUtps_e_REV</v>
      </c>
    </row>
    <row r="1456" spans="1:9" ht="16" x14ac:dyDescent="0.2">
      <c r="A1456" t="s">
        <v>2266</v>
      </c>
      <c r="B1456" t="s">
        <v>3902</v>
      </c>
      <c r="C1456" t="s">
        <v>2234</v>
      </c>
      <c r="D1456" t="s">
        <v>2235</v>
      </c>
      <c r="E1456" t="s">
        <v>12</v>
      </c>
      <c r="F1456" t="s">
        <v>2002</v>
      </c>
      <c r="G1456" s="1" t="str">
        <f>SC_enz[[#This Row],[rxn_src]]&amp;"_"&amp;SC_enz[[#This Row],[dir]]</f>
        <v>LEUtps_e_FWD</v>
      </c>
      <c r="H1456" s="1" t="str">
        <f>_xlfn.XLOOKUP(SC_enz[[#This Row],[name_dir]],RT_gsm[Column3],RT_gsm[Column3],"")</f>
        <v/>
      </c>
      <c r="I1456" s="1" t="str">
        <f>_xlfn.XLOOKUP(SC_enz[[#This Row],[name_dir]],sc_gsm[Column3],sc_gsm[Column3],"")</f>
        <v>LEUtps_e_FWD</v>
      </c>
    </row>
    <row r="1457" spans="1:9" ht="16" x14ac:dyDescent="0.2">
      <c r="A1457" t="s">
        <v>2266</v>
      </c>
      <c r="B1457" t="s">
        <v>3903</v>
      </c>
      <c r="C1457" t="s">
        <v>2234</v>
      </c>
      <c r="D1457" t="s">
        <v>2235</v>
      </c>
      <c r="E1457" t="s">
        <v>12</v>
      </c>
      <c r="F1457" t="s">
        <v>2002</v>
      </c>
      <c r="G1457" s="1" t="str">
        <f>SC_enz[[#This Row],[rxn_src]]&amp;"_"&amp;SC_enz[[#This Row],[dir]]</f>
        <v>LEUtps_e_REV</v>
      </c>
      <c r="H1457" s="1" t="str">
        <f>_xlfn.XLOOKUP(SC_enz[[#This Row],[name_dir]],RT_gsm[Column3],RT_gsm[Column3],"")</f>
        <v/>
      </c>
      <c r="I1457" s="1" t="str">
        <f>_xlfn.XLOOKUP(SC_enz[[#This Row],[name_dir]],sc_gsm[Column3],sc_gsm[Column3],"")</f>
        <v>LEUtps_e_REV</v>
      </c>
    </row>
    <row r="1458" spans="1:9" ht="16" x14ac:dyDescent="0.2">
      <c r="A1458" t="s">
        <v>2266</v>
      </c>
      <c r="B1458" t="s">
        <v>3902</v>
      </c>
      <c r="C1458" t="s">
        <v>2214</v>
      </c>
      <c r="D1458" t="s">
        <v>2215</v>
      </c>
      <c r="E1458" t="s">
        <v>12</v>
      </c>
      <c r="F1458" t="s">
        <v>2002</v>
      </c>
      <c r="G1458" s="1" t="str">
        <f>SC_enz[[#This Row],[rxn_src]]&amp;"_"&amp;SC_enz[[#This Row],[dir]]</f>
        <v>LEUtps_e_FWD</v>
      </c>
      <c r="H1458" s="1" t="str">
        <f>_xlfn.XLOOKUP(SC_enz[[#This Row],[name_dir]],RT_gsm[Column3],RT_gsm[Column3],"")</f>
        <v/>
      </c>
      <c r="I1458" s="1" t="str">
        <f>_xlfn.XLOOKUP(SC_enz[[#This Row],[name_dir]],sc_gsm[Column3],sc_gsm[Column3],"")</f>
        <v>LEUtps_e_FWD</v>
      </c>
    </row>
    <row r="1459" spans="1:9" ht="16" x14ac:dyDescent="0.2">
      <c r="A1459" t="s">
        <v>2266</v>
      </c>
      <c r="B1459" t="s">
        <v>3903</v>
      </c>
      <c r="C1459" t="s">
        <v>2214</v>
      </c>
      <c r="D1459" t="s">
        <v>2215</v>
      </c>
      <c r="E1459" t="s">
        <v>12</v>
      </c>
      <c r="F1459" t="s">
        <v>2002</v>
      </c>
      <c r="G1459" s="1" t="str">
        <f>SC_enz[[#This Row],[rxn_src]]&amp;"_"&amp;SC_enz[[#This Row],[dir]]</f>
        <v>LEUtps_e_REV</v>
      </c>
      <c r="H1459" s="1" t="str">
        <f>_xlfn.XLOOKUP(SC_enz[[#This Row],[name_dir]],RT_gsm[Column3],RT_gsm[Column3],"")</f>
        <v/>
      </c>
      <c r="I1459" s="1" t="str">
        <f>_xlfn.XLOOKUP(SC_enz[[#This Row],[name_dir]],sc_gsm[Column3],sc_gsm[Column3],"")</f>
        <v>LEUtps_e_REV</v>
      </c>
    </row>
    <row r="1460" spans="1:9" ht="16" x14ac:dyDescent="0.2">
      <c r="A1460" t="s">
        <v>2266</v>
      </c>
      <c r="B1460" t="s">
        <v>3902</v>
      </c>
      <c r="C1460" t="s">
        <v>2171</v>
      </c>
      <c r="D1460" t="s">
        <v>2172</v>
      </c>
      <c r="E1460" t="s">
        <v>12</v>
      </c>
      <c r="F1460" t="s">
        <v>2002</v>
      </c>
      <c r="G1460" s="1" t="str">
        <f>SC_enz[[#This Row],[rxn_src]]&amp;"_"&amp;SC_enz[[#This Row],[dir]]</f>
        <v>LEUtps_e_FWD</v>
      </c>
      <c r="H1460" s="1" t="str">
        <f>_xlfn.XLOOKUP(SC_enz[[#This Row],[name_dir]],RT_gsm[Column3],RT_gsm[Column3],"")</f>
        <v/>
      </c>
      <c r="I1460" s="1" t="str">
        <f>_xlfn.XLOOKUP(SC_enz[[#This Row],[name_dir]],sc_gsm[Column3],sc_gsm[Column3],"")</f>
        <v>LEUtps_e_FWD</v>
      </c>
    </row>
    <row r="1461" spans="1:9" ht="16" x14ac:dyDescent="0.2">
      <c r="A1461" t="s">
        <v>2266</v>
      </c>
      <c r="B1461" t="s">
        <v>3903</v>
      </c>
      <c r="C1461" t="s">
        <v>2171</v>
      </c>
      <c r="D1461" t="s">
        <v>2172</v>
      </c>
      <c r="E1461" t="s">
        <v>12</v>
      </c>
      <c r="F1461" t="s">
        <v>2002</v>
      </c>
      <c r="G1461" s="1" t="str">
        <f>SC_enz[[#This Row],[rxn_src]]&amp;"_"&amp;SC_enz[[#This Row],[dir]]</f>
        <v>LEUtps_e_REV</v>
      </c>
      <c r="H1461" s="1" t="str">
        <f>_xlfn.XLOOKUP(SC_enz[[#This Row],[name_dir]],RT_gsm[Column3],RT_gsm[Column3],"")</f>
        <v/>
      </c>
      <c r="I1461" s="1" t="str">
        <f>_xlfn.XLOOKUP(SC_enz[[#This Row],[name_dir]],sc_gsm[Column3],sc_gsm[Column3],"")</f>
        <v>LEUtps_e_REV</v>
      </c>
    </row>
    <row r="1462" spans="1:9" ht="16" x14ac:dyDescent="0.2">
      <c r="A1462" t="s">
        <v>2267</v>
      </c>
      <c r="B1462" t="s">
        <v>3902</v>
      </c>
      <c r="C1462" t="s">
        <v>2209</v>
      </c>
      <c r="D1462" t="s">
        <v>2210</v>
      </c>
      <c r="E1462" t="s">
        <v>7</v>
      </c>
      <c r="G1462" s="1" t="str">
        <f>SC_enz[[#This Row],[rxn_src]]&amp;"_"&amp;SC_enz[[#This Row],[dir]]</f>
        <v>LYStpa_v_FWD</v>
      </c>
      <c r="H1462" s="1" t="str">
        <f>_xlfn.XLOOKUP(SC_enz[[#This Row],[name_dir]],RT_gsm[Column3],RT_gsm[Column3],"")</f>
        <v>LYStpa_v_FWD</v>
      </c>
      <c r="I1462" s="1" t="str">
        <f>_xlfn.XLOOKUP(SC_enz[[#This Row],[name_dir]],sc_gsm[Column3],sc_gsm[Column3],"")</f>
        <v>LYStpa_v_FWD</v>
      </c>
    </row>
    <row r="1463" spans="1:9" ht="16" x14ac:dyDescent="0.2">
      <c r="A1463" t="s">
        <v>2267</v>
      </c>
      <c r="B1463" t="s">
        <v>3902</v>
      </c>
      <c r="C1463" t="s">
        <v>2248</v>
      </c>
      <c r="D1463" t="s">
        <v>2249</v>
      </c>
      <c r="E1463" t="s">
        <v>7</v>
      </c>
      <c r="G1463" s="1" t="str">
        <f>SC_enz[[#This Row],[rxn_src]]&amp;"_"&amp;SC_enz[[#This Row],[dir]]</f>
        <v>LYStpa_v_FWD</v>
      </c>
      <c r="H1463" s="1" t="str">
        <f>_xlfn.XLOOKUP(SC_enz[[#This Row],[name_dir]],RT_gsm[Column3],RT_gsm[Column3],"")</f>
        <v>LYStpa_v_FWD</v>
      </c>
      <c r="I1463" s="1" t="str">
        <f>_xlfn.XLOOKUP(SC_enz[[#This Row],[name_dir]],sc_gsm[Column3],sc_gsm[Column3],"")</f>
        <v>LYStpa_v_FWD</v>
      </c>
    </row>
    <row r="1464" spans="1:9" ht="16" x14ac:dyDescent="0.2">
      <c r="A1464" t="s">
        <v>2267</v>
      </c>
      <c r="B1464" t="s">
        <v>3902</v>
      </c>
      <c r="C1464" t="s">
        <v>2250</v>
      </c>
      <c r="D1464" t="s">
        <v>2251</v>
      </c>
      <c r="E1464" t="s">
        <v>7</v>
      </c>
      <c r="G1464" s="1" t="str">
        <f>SC_enz[[#This Row],[rxn_src]]&amp;"_"&amp;SC_enz[[#This Row],[dir]]</f>
        <v>LYStpa_v_FWD</v>
      </c>
      <c r="H1464" s="1" t="str">
        <f>_xlfn.XLOOKUP(SC_enz[[#This Row],[name_dir]],RT_gsm[Column3],RT_gsm[Column3],"")</f>
        <v>LYStpa_v_FWD</v>
      </c>
      <c r="I1464" s="1" t="str">
        <f>_xlfn.XLOOKUP(SC_enz[[#This Row],[name_dir]],sc_gsm[Column3],sc_gsm[Column3],"")</f>
        <v>LYStpa_v_FWD</v>
      </c>
    </row>
    <row r="1465" spans="1:9" ht="16" x14ac:dyDescent="0.2">
      <c r="A1465" t="s">
        <v>2267</v>
      </c>
      <c r="B1465" t="s">
        <v>3902</v>
      </c>
      <c r="C1465" t="s">
        <v>2211</v>
      </c>
      <c r="D1465" t="s">
        <v>2212</v>
      </c>
      <c r="E1465" t="s">
        <v>7</v>
      </c>
      <c r="G1465" s="1" t="str">
        <f>SC_enz[[#This Row],[rxn_src]]&amp;"_"&amp;SC_enz[[#This Row],[dir]]</f>
        <v>LYStpa_v_FWD</v>
      </c>
      <c r="H1465" s="1" t="str">
        <f>_xlfn.XLOOKUP(SC_enz[[#This Row],[name_dir]],RT_gsm[Column3],RT_gsm[Column3],"")</f>
        <v>LYStpa_v_FWD</v>
      </c>
      <c r="I1465" s="1" t="str">
        <f>_xlfn.XLOOKUP(SC_enz[[#This Row],[name_dir]],sc_gsm[Column3],sc_gsm[Column3],"")</f>
        <v>LYStpa_v_FWD</v>
      </c>
    </row>
    <row r="1466" spans="1:9" ht="16" x14ac:dyDescent="0.2">
      <c r="A1466" t="s">
        <v>2268</v>
      </c>
      <c r="B1466" t="s">
        <v>3902</v>
      </c>
      <c r="C1466" t="s">
        <v>2269</v>
      </c>
      <c r="D1466" t="s">
        <v>2270</v>
      </c>
      <c r="E1466" t="s">
        <v>12</v>
      </c>
      <c r="F1466" t="s">
        <v>2002</v>
      </c>
      <c r="G1466" s="1" t="str">
        <f>SC_enz[[#This Row],[rxn_src]]&amp;"_"&amp;SC_enz[[#This Row],[dir]]</f>
        <v>LYStps_e_FWD</v>
      </c>
      <c r="H1466" s="1" t="str">
        <f>_xlfn.XLOOKUP(SC_enz[[#This Row],[name_dir]],RT_gsm[Column3],RT_gsm[Column3],"")</f>
        <v>LYStps_e_FWD</v>
      </c>
      <c r="I1466" s="1" t="str">
        <f>_xlfn.XLOOKUP(SC_enz[[#This Row],[name_dir]],sc_gsm[Column3],sc_gsm[Column3],"")</f>
        <v>LYStps_e_FWD</v>
      </c>
    </row>
    <row r="1467" spans="1:9" ht="16" x14ac:dyDescent="0.2">
      <c r="A1467" t="s">
        <v>2268</v>
      </c>
      <c r="B1467" t="s">
        <v>3903</v>
      </c>
      <c r="C1467" t="s">
        <v>2269</v>
      </c>
      <c r="D1467" t="s">
        <v>2270</v>
      </c>
      <c r="E1467" t="s">
        <v>12</v>
      </c>
      <c r="F1467" t="s">
        <v>2002</v>
      </c>
      <c r="G1467" s="1" t="str">
        <f>SC_enz[[#This Row],[rxn_src]]&amp;"_"&amp;SC_enz[[#This Row],[dir]]</f>
        <v>LYStps_e_REV</v>
      </c>
      <c r="H1467" s="1" t="str">
        <f>_xlfn.XLOOKUP(SC_enz[[#This Row],[name_dir]],RT_gsm[Column3],RT_gsm[Column3],"")</f>
        <v>LYStps_e_REV</v>
      </c>
      <c r="I1467" s="1" t="str">
        <f>_xlfn.XLOOKUP(SC_enz[[#This Row],[name_dir]],sc_gsm[Column3],sc_gsm[Column3],"")</f>
        <v>LYStps_e_REV</v>
      </c>
    </row>
    <row r="1468" spans="1:9" ht="16" x14ac:dyDescent="0.2">
      <c r="A1468" t="s">
        <v>2271</v>
      </c>
      <c r="B1468" t="s">
        <v>3902</v>
      </c>
      <c r="C1468" t="s">
        <v>2199</v>
      </c>
      <c r="D1468" t="s">
        <v>2200</v>
      </c>
      <c r="E1468" t="s">
        <v>12</v>
      </c>
      <c r="F1468" t="s">
        <v>2002</v>
      </c>
      <c r="G1468" s="1" t="str">
        <f>SC_enz[[#This Row],[rxn_src]]&amp;"_"&amp;SC_enz[[#This Row],[dir]]</f>
        <v>METtps_e_FWD</v>
      </c>
      <c r="H1468" s="1" t="str">
        <f>_xlfn.XLOOKUP(SC_enz[[#This Row],[name_dir]],RT_gsm[Column3],RT_gsm[Column3],"")</f>
        <v>METtps_e_FWD</v>
      </c>
      <c r="I1468" s="1" t="str">
        <f>_xlfn.XLOOKUP(SC_enz[[#This Row],[name_dir]],sc_gsm[Column3],sc_gsm[Column3],"")</f>
        <v>METtps_e_FWD</v>
      </c>
    </row>
    <row r="1469" spans="1:9" ht="16" x14ac:dyDescent="0.2">
      <c r="A1469" t="s">
        <v>2271</v>
      </c>
      <c r="B1469" t="s">
        <v>3903</v>
      </c>
      <c r="C1469" t="s">
        <v>2199</v>
      </c>
      <c r="D1469" t="s">
        <v>2200</v>
      </c>
      <c r="E1469" t="s">
        <v>12</v>
      </c>
      <c r="F1469" t="s">
        <v>2002</v>
      </c>
      <c r="G1469" s="1" t="str">
        <f>SC_enz[[#This Row],[rxn_src]]&amp;"_"&amp;SC_enz[[#This Row],[dir]]</f>
        <v>METtps_e_REV</v>
      </c>
      <c r="H1469" s="1" t="str">
        <f>_xlfn.XLOOKUP(SC_enz[[#This Row],[name_dir]],RT_gsm[Column3],RT_gsm[Column3],"")</f>
        <v>METtps_e_REV</v>
      </c>
      <c r="I1469" s="1" t="str">
        <f>_xlfn.XLOOKUP(SC_enz[[#This Row],[name_dir]],sc_gsm[Column3],sc_gsm[Column3],"")</f>
        <v>METtps_e_REV</v>
      </c>
    </row>
    <row r="1470" spans="1:9" ht="16" x14ac:dyDescent="0.2">
      <c r="A1470" t="s">
        <v>2271</v>
      </c>
      <c r="B1470" t="s">
        <v>3902</v>
      </c>
      <c r="C1470" t="s">
        <v>2201</v>
      </c>
      <c r="D1470" t="s">
        <v>2202</v>
      </c>
      <c r="E1470" t="s">
        <v>12</v>
      </c>
      <c r="F1470" t="s">
        <v>2002</v>
      </c>
      <c r="G1470" s="1" t="str">
        <f>SC_enz[[#This Row],[rxn_src]]&amp;"_"&amp;SC_enz[[#This Row],[dir]]</f>
        <v>METtps_e_FWD</v>
      </c>
      <c r="H1470" s="1" t="str">
        <f>_xlfn.XLOOKUP(SC_enz[[#This Row],[name_dir]],RT_gsm[Column3],RT_gsm[Column3],"")</f>
        <v>METtps_e_FWD</v>
      </c>
      <c r="I1470" s="1" t="str">
        <f>_xlfn.XLOOKUP(SC_enz[[#This Row],[name_dir]],sc_gsm[Column3],sc_gsm[Column3],"")</f>
        <v>METtps_e_FWD</v>
      </c>
    </row>
    <row r="1471" spans="1:9" ht="16" x14ac:dyDescent="0.2">
      <c r="A1471" t="s">
        <v>2271</v>
      </c>
      <c r="B1471" t="s">
        <v>3903</v>
      </c>
      <c r="C1471" t="s">
        <v>2201</v>
      </c>
      <c r="D1471" t="s">
        <v>2202</v>
      </c>
      <c r="E1471" t="s">
        <v>12</v>
      </c>
      <c r="F1471" t="s">
        <v>2002</v>
      </c>
      <c r="G1471" s="1" t="str">
        <f>SC_enz[[#This Row],[rxn_src]]&amp;"_"&amp;SC_enz[[#This Row],[dir]]</f>
        <v>METtps_e_REV</v>
      </c>
      <c r="H1471" s="1" t="str">
        <f>_xlfn.XLOOKUP(SC_enz[[#This Row],[name_dir]],RT_gsm[Column3],RT_gsm[Column3],"")</f>
        <v>METtps_e_REV</v>
      </c>
      <c r="I1471" s="1" t="str">
        <f>_xlfn.XLOOKUP(SC_enz[[#This Row],[name_dir]],sc_gsm[Column3],sc_gsm[Column3],"")</f>
        <v>METtps_e_REV</v>
      </c>
    </row>
    <row r="1472" spans="1:9" ht="16" x14ac:dyDescent="0.2">
      <c r="A1472" t="s">
        <v>2271</v>
      </c>
      <c r="B1472" t="s">
        <v>3902</v>
      </c>
      <c r="C1472" t="s">
        <v>2272</v>
      </c>
      <c r="D1472" t="s">
        <v>2273</v>
      </c>
      <c r="E1472" t="s">
        <v>12</v>
      </c>
      <c r="F1472" t="s">
        <v>2002</v>
      </c>
      <c r="G1472" s="1" t="str">
        <f>SC_enz[[#This Row],[rxn_src]]&amp;"_"&amp;SC_enz[[#This Row],[dir]]</f>
        <v>METtps_e_FWD</v>
      </c>
      <c r="H1472" s="1" t="str">
        <f>_xlfn.XLOOKUP(SC_enz[[#This Row],[name_dir]],RT_gsm[Column3],RT_gsm[Column3],"")</f>
        <v>METtps_e_FWD</v>
      </c>
      <c r="I1472" s="1" t="str">
        <f>_xlfn.XLOOKUP(SC_enz[[#This Row],[name_dir]],sc_gsm[Column3],sc_gsm[Column3],"")</f>
        <v>METtps_e_FWD</v>
      </c>
    </row>
    <row r="1473" spans="1:9" ht="16" x14ac:dyDescent="0.2">
      <c r="A1473" t="s">
        <v>2271</v>
      </c>
      <c r="B1473" t="s">
        <v>3903</v>
      </c>
      <c r="C1473" t="s">
        <v>2272</v>
      </c>
      <c r="D1473" t="s">
        <v>2273</v>
      </c>
      <c r="E1473" t="s">
        <v>12</v>
      </c>
      <c r="F1473" t="s">
        <v>2002</v>
      </c>
      <c r="G1473" s="1" t="str">
        <f>SC_enz[[#This Row],[rxn_src]]&amp;"_"&amp;SC_enz[[#This Row],[dir]]</f>
        <v>METtps_e_REV</v>
      </c>
      <c r="H1473" s="1" t="str">
        <f>_xlfn.XLOOKUP(SC_enz[[#This Row],[name_dir]],RT_gsm[Column3],RT_gsm[Column3],"")</f>
        <v>METtps_e_REV</v>
      </c>
      <c r="I1473" s="1" t="str">
        <f>_xlfn.XLOOKUP(SC_enz[[#This Row],[name_dir]],sc_gsm[Column3],sc_gsm[Column3],"")</f>
        <v>METtps_e_REV</v>
      </c>
    </row>
    <row r="1474" spans="1:9" ht="16" x14ac:dyDescent="0.2">
      <c r="A1474" t="s">
        <v>2271</v>
      </c>
      <c r="B1474" t="s">
        <v>3902</v>
      </c>
      <c r="C1474" t="s">
        <v>2274</v>
      </c>
      <c r="D1474" t="s">
        <v>2275</v>
      </c>
      <c r="E1474" t="s">
        <v>12</v>
      </c>
      <c r="F1474" t="s">
        <v>2002</v>
      </c>
      <c r="G1474" s="1" t="str">
        <f>SC_enz[[#This Row],[rxn_src]]&amp;"_"&amp;SC_enz[[#This Row],[dir]]</f>
        <v>METtps_e_FWD</v>
      </c>
      <c r="H1474" s="1" t="str">
        <f>_xlfn.XLOOKUP(SC_enz[[#This Row],[name_dir]],RT_gsm[Column3],RT_gsm[Column3],"")</f>
        <v>METtps_e_FWD</v>
      </c>
      <c r="I1474" s="1" t="str">
        <f>_xlfn.XLOOKUP(SC_enz[[#This Row],[name_dir]],sc_gsm[Column3],sc_gsm[Column3],"")</f>
        <v>METtps_e_FWD</v>
      </c>
    </row>
    <row r="1475" spans="1:9" ht="16" x14ac:dyDescent="0.2">
      <c r="A1475" t="s">
        <v>2271</v>
      </c>
      <c r="B1475" t="s">
        <v>3903</v>
      </c>
      <c r="C1475" t="s">
        <v>2274</v>
      </c>
      <c r="D1475" t="s">
        <v>2275</v>
      </c>
      <c r="E1475" t="s">
        <v>12</v>
      </c>
      <c r="F1475" t="s">
        <v>2002</v>
      </c>
      <c r="G1475" s="1" t="str">
        <f>SC_enz[[#This Row],[rxn_src]]&amp;"_"&amp;SC_enz[[#This Row],[dir]]</f>
        <v>METtps_e_REV</v>
      </c>
      <c r="H1475" s="1" t="str">
        <f>_xlfn.XLOOKUP(SC_enz[[#This Row],[name_dir]],RT_gsm[Column3],RT_gsm[Column3],"")</f>
        <v>METtps_e_REV</v>
      </c>
      <c r="I1475" s="1" t="str">
        <f>_xlfn.XLOOKUP(SC_enz[[#This Row],[name_dir]],sc_gsm[Column3],sc_gsm[Column3],"")</f>
        <v>METtps_e_REV</v>
      </c>
    </row>
    <row r="1476" spans="1:9" ht="16" x14ac:dyDescent="0.2">
      <c r="A1476" t="s">
        <v>2271</v>
      </c>
      <c r="B1476" t="s">
        <v>3902</v>
      </c>
      <c r="C1476" t="s">
        <v>2171</v>
      </c>
      <c r="D1476" t="s">
        <v>2172</v>
      </c>
      <c r="E1476" t="s">
        <v>12</v>
      </c>
      <c r="F1476" t="s">
        <v>2002</v>
      </c>
      <c r="G1476" s="1" t="str">
        <f>SC_enz[[#This Row],[rxn_src]]&amp;"_"&amp;SC_enz[[#This Row],[dir]]</f>
        <v>METtps_e_FWD</v>
      </c>
      <c r="H1476" s="1" t="str">
        <f>_xlfn.XLOOKUP(SC_enz[[#This Row],[name_dir]],RT_gsm[Column3],RT_gsm[Column3],"")</f>
        <v>METtps_e_FWD</v>
      </c>
      <c r="I1476" s="1" t="str">
        <f>_xlfn.XLOOKUP(SC_enz[[#This Row],[name_dir]],sc_gsm[Column3],sc_gsm[Column3],"")</f>
        <v>METtps_e_FWD</v>
      </c>
    </row>
    <row r="1477" spans="1:9" ht="16" x14ac:dyDescent="0.2">
      <c r="A1477" t="s">
        <v>2271</v>
      </c>
      <c r="B1477" t="s">
        <v>3903</v>
      </c>
      <c r="C1477" t="s">
        <v>2171</v>
      </c>
      <c r="D1477" t="s">
        <v>2172</v>
      </c>
      <c r="E1477" t="s">
        <v>12</v>
      </c>
      <c r="F1477" t="s">
        <v>2002</v>
      </c>
      <c r="G1477" s="1" t="str">
        <f>SC_enz[[#This Row],[rxn_src]]&amp;"_"&amp;SC_enz[[#This Row],[dir]]</f>
        <v>METtps_e_REV</v>
      </c>
      <c r="H1477" s="1" t="str">
        <f>_xlfn.XLOOKUP(SC_enz[[#This Row],[name_dir]],RT_gsm[Column3],RT_gsm[Column3],"")</f>
        <v>METtps_e_REV</v>
      </c>
      <c r="I1477" s="1" t="str">
        <f>_xlfn.XLOOKUP(SC_enz[[#This Row],[name_dir]],sc_gsm[Column3],sc_gsm[Column3],"")</f>
        <v>METtps_e_REV</v>
      </c>
    </row>
    <row r="1478" spans="1:9" ht="16" x14ac:dyDescent="0.2">
      <c r="A1478" t="s">
        <v>2271</v>
      </c>
      <c r="B1478" t="s">
        <v>3902</v>
      </c>
      <c r="C1478" t="s">
        <v>2214</v>
      </c>
      <c r="D1478" t="s">
        <v>2215</v>
      </c>
      <c r="E1478" t="s">
        <v>12</v>
      </c>
      <c r="F1478" t="s">
        <v>2002</v>
      </c>
      <c r="G1478" s="1" t="str">
        <f>SC_enz[[#This Row],[rxn_src]]&amp;"_"&amp;SC_enz[[#This Row],[dir]]</f>
        <v>METtps_e_FWD</v>
      </c>
      <c r="H1478" s="1" t="str">
        <f>_xlfn.XLOOKUP(SC_enz[[#This Row],[name_dir]],RT_gsm[Column3],RT_gsm[Column3],"")</f>
        <v>METtps_e_FWD</v>
      </c>
      <c r="I1478" s="1" t="str">
        <f>_xlfn.XLOOKUP(SC_enz[[#This Row],[name_dir]],sc_gsm[Column3],sc_gsm[Column3],"")</f>
        <v>METtps_e_FWD</v>
      </c>
    </row>
    <row r="1479" spans="1:9" ht="16" x14ac:dyDescent="0.2">
      <c r="A1479" t="s">
        <v>2271</v>
      </c>
      <c r="B1479" t="s">
        <v>3903</v>
      </c>
      <c r="C1479" t="s">
        <v>2214</v>
      </c>
      <c r="D1479" t="s">
        <v>2215</v>
      </c>
      <c r="E1479" t="s">
        <v>12</v>
      </c>
      <c r="F1479" t="s">
        <v>2002</v>
      </c>
      <c r="G1479" s="1" t="str">
        <f>SC_enz[[#This Row],[rxn_src]]&amp;"_"&amp;SC_enz[[#This Row],[dir]]</f>
        <v>METtps_e_REV</v>
      </c>
      <c r="H1479" s="1" t="str">
        <f>_xlfn.XLOOKUP(SC_enz[[#This Row],[name_dir]],RT_gsm[Column3],RT_gsm[Column3],"")</f>
        <v>METtps_e_REV</v>
      </c>
      <c r="I1479" s="1" t="str">
        <f>_xlfn.XLOOKUP(SC_enz[[#This Row],[name_dir]],sc_gsm[Column3],sc_gsm[Column3],"")</f>
        <v>METtps_e_REV</v>
      </c>
    </row>
    <row r="1480" spans="1:9" ht="16" x14ac:dyDescent="0.2">
      <c r="A1480" t="s">
        <v>2276</v>
      </c>
      <c r="B1480" t="s">
        <v>3902</v>
      </c>
      <c r="C1480" t="s">
        <v>2199</v>
      </c>
      <c r="D1480" t="s">
        <v>2200</v>
      </c>
      <c r="E1480" t="s">
        <v>12</v>
      </c>
      <c r="F1480" t="s">
        <v>2002</v>
      </c>
      <c r="G1480" s="1" t="str">
        <f>SC_enz[[#This Row],[rxn_src]]&amp;"_"&amp;SC_enz[[#This Row],[dir]]</f>
        <v>PHEtps_e_FWD</v>
      </c>
      <c r="H1480" s="1" t="str">
        <f>_xlfn.XLOOKUP(SC_enz[[#This Row],[name_dir]],RT_gsm[Column3],RT_gsm[Column3],"")</f>
        <v>PHEtps_e_FWD</v>
      </c>
      <c r="I1480" s="1" t="str">
        <f>_xlfn.XLOOKUP(SC_enz[[#This Row],[name_dir]],sc_gsm[Column3],sc_gsm[Column3],"")</f>
        <v>PHEtps_e_FWD</v>
      </c>
    </row>
    <row r="1481" spans="1:9" ht="16" x14ac:dyDescent="0.2">
      <c r="A1481" t="s">
        <v>2276</v>
      </c>
      <c r="B1481" t="s">
        <v>3903</v>
      </c>
      <c r="C1481" t="s">
        <v>2199</v>
      </c>
      <c r="D1481" t="s">
        <v>2200</v>
      </c>
      <c r="E1481" t="s">
        <v>12</v>
      </c>
      <c r="F1481" t="s">
        <v>2002</v>
      </c>
      <c r="G1481" s="1" t="str">
        <f>SC_enz[[#This Row],[rxn_src]]&amp;"_"&amp;SC_enz[[#This Row],[dir]]</f>
        <v>PHEtps_e_REV</v>
      </c>
      <c r="H1481" s="1" t="str">
        <f>_xlfn.XLOOKUP(SC_enz[[#This Row],[name_dir]],RT_gsm[Column3],RT_gsm[Column3],"")</f>
        <v>PHEtps_e_REV</v>
      </c>
      <c r="I1481" s="1" t="str">
        <f>_xlfn.XLOOKUP(SC_enz[[#This Row],[name_dir]],sc_gsm[Column3],sc_gsm[Column3],"")</f>
        <v>PHEtps_e_REV</v>
      </c>
    </row>
    <row r="1482" spans="1:9" ht="16" x14ac:dyDescent="0.2">
      <c r="A1482" t="s">
        <v>2276</v>
      </c>
      <c r="B1482" t="s">
        <v>3902</v>
      </c>
      <c r="C1482" t="s">
        <v>2201</v>
      </c>
      <c r="D1482" t="s">
        <v>2202</v>
      </c>
      <c r="E1482" t="s">
        <v>12</v>
      </c>
      <c r="F1482" t="s">
        <v>2002</v>
      </c>
      <c r="G1482" s="1" t="str">
        <f>SC_enz[[#This Row],[rxn_src]]&amp;"_"&amp;SC_enz[[#This Row],[dir]]</f>
        <v>PHEtps_e_FWD</v>
      </c>
      <c r="H1482" s="1" t="str">
        <f>_xlfn.XLOOKUP(SC_enz[[#This Row],[name_dir]],RT_gsm[Column3],RT_gsm[Column3],"")</f>
        <v>PHEtps_e_FWD</v>
      </c>
      <c r="I1482" s="1" t="str">
        <f>_xlfn.XLOOKUP(SC_enz[[#This Row],[name_dir]],sc_gsm[Column3],sc_gsm[Column3],"")</f>
        <v>PHEtps_e_FWD</v>
      </c>
    </row>
    <row r="1483" spans="1:9" ht="16" x14ac:dyDescent="0.2">
      <c r="A1483" t="s">
        <v>2276</v>
      </c>
      <c r="B1483" t="s">
        <v>3903</v>
      </c>
      <c r="C1483" t="s">
        <v>2201</v>
      </c>
      <c r="D1483" t="s">
        <v>2202</v>
      </c>
      <c r="E1483" t="s">
        <v>12</v>
      </c>
      <c r="F1483" t="s">
        <v>2002</v>
      </c>
      <c r="G1483" s="1" t="str">
        <f>SC_enz[[#This Row],[rxn_src]]&amp;"_"&amp;SC_enz[[#This Row],[dir]]</f>
        <v>PHEtps_e_REV</v>
      </c>
      <c r="H1483" s="1" t="str">
        <f>_xlfn.XLOOKUP(SC_enz[[#This Row],[name_dir]],RT_gsm[Column3],RT_gsm[Column3],"")</f>
        <v>PHEtps_e_REV</v>
      </c>
      <c r="I1483" s="1" t="str">
        <f>_xlfn.XLOOKUP(SC_enz[[#This Row],[name_dir]],sc_gsm[Column3],sc_gsm[Column3],"")</f>
        <v>PHEtps_e_REV</v>
      </c>
    </row>
    <row r="1484" spans="1:9" ht="16" x14ac:dyDescent="0.2">
      <c r="A1484" t="s">
        <v>2276</v>
      </c>
      <c r="B1484" t="s">
        <v>3902</v>
      </c>
      <c r="C1484" t="s">
        <v>2171</v>
      </c>
      <c r="D1484" t="s">
        <v>2172</v>
      </c>
      <c r="E1484" t="s">
        <v>12</v>
      </c>
      <c r="F1484" t="s">
        <v>2002</v>
      </c>
      <c r="G1484" s="1" t="str">
        <f>SC_enz[[#This Row],[rxn_src]]&amp;"_"&amp;SC_enz[[#This Row],[dir]]</f>
        <v>PHEtps_e_FWD</v>
      </c>
      <c r="H1484" s="1" t="str">
        <f>_xlfn.XLOOKUP(SC_enz[[#This Row],[name_dir]],RT_gsm[Column3],RT_gsm[Column3],"")</f>
        <v>PHEtps_e_FWD</v>
      </c>
      <c r="I1484" s="1" t="str">
        <f>_xlfn.XLOOKUP(SC_enz[[#This Row],[name_dir]],sc_gsm[Column3],sc_gsm[Column3],"")</f>
        <v>PHEtps_e_FWD</v>
      </c>
    </row>
    <row r="1485" spans="1:9" ht="16" x14ac:dyDescent="0.2">
      <c r="A1485" t="s">
        <v>2276</v>
      </c>
      <c r="B1485" t="s">
        <v>3903</v>
      </c>
      <c r="C1485" t="s">
        <v>2171</v>
      </c>
      <c r="D1485" t="s">
        <v>2172</v>
      </c>
      <c r="E1485" t="s">
        <v>12</v>
      </c>
      <c r="F1485" t="s">
        <v>2002</v>
      </c>
      <c r="G1485" s="1" t="str">
        <f>SC_enz[[#This Row],[rxn_src]]&amp;"_"&amp;SC_enz[[#This Row],[dir]]</f>
        <v>PHEtps_e_REV</v>
      </c>
      <c r="H1485" s="1" t="str">
        <f>_xlfn.XLOOKUP(SC_enz[[#This Row],[name_dir]],RT_gsm[Column3],RT_gsm[Column3],"")</f>
        <v>PHEtps_e_REV</v>
      </c>
      <c r="I1485" s="1" t="str">
        <f>_xlfn.XLOOKUP(SC_enz[[#This Row],[name_dir]],sc_gsm[Column3],sc_gsm[Column3],"")</f>
        <v>PHEtps_e_REV</v>
      </c>
    </row>
    <row r="1486" spans="1:9" ht="16" x14ac:dyDescent="0.2">
      <c r="A1486" t="s">
        <v>2276</v>
      </c>
      <c r="B1486" t="s">
        <v>3902</v>
      </c>
      <c r="C1486" t="s">
        <v>2173</v>
      </c>
      <c r="D1486" t="s">
        <v>2174</v>
      </c>
      <c r="E1486" t="s">
        <v>12</v>
      </c>
      <c r="F1486" t="s">
        <v>2002</v>
      </c>
      <c r="G1486" s="1" t="str">
        <f>SC_enz[[#This Row],[rxn_src]]&amp;"_"&amp;SC_enz[[#This Row],[dir]]</f>
        <v>PHEtps_e_FWD</v>
      </c>
      <c r="H1486" s="1" t="str">
        <f>_xlfn.XLOOKUP(SC_enz[[#This Row],[name_dir]],RT_gsm[Column3],RT_gsm[Column3],"")</f>
        <v>PHEtps_e_FWD</v>
      </c>
      <c r="I1486" s="1" t="str">
        <f>_xlfn.XLOOKUP(SC_enz[[#This Row],[name_dir]],sc_gsm[Column3],sc_gsm[Column3],"")</f>
        <v>PHEtps_e_FWD</v>
      </c>
    </row>
    <row r="1487" spans="1:9" ht="16" x14ac:dyDescent="0.2">
      <c r="A1487" t="s">
        <v>2276</v>
      </c>
      <c r="B1487" t="s">
        <v>3903</v>
      </c>
      <c r="C1487" t="s">
        <v>2173</v>
      </c>
      <c r="D1487" t="s">
        <v>2174</v>
      </c>
      <c r="E1487" t="s">
        <v>12</v>
      </c>
      <c r="F1487" t="s">
        <v>2002</v>
      </c>
      <c r="G1487" s="1" t="str">
        <f>SC_enz[[#This Row],[rxn_src]]&amp;"_"&amp;SC_enz[[#This Row],[dir]]</f>
        <v>PHEtps_e_REV</v>
      </c>
      <c r="H1487" s="1" t="str">
        <f>_xlfn.XLOOKUP(SC_enz[[#This Row],[name_dir]],RT_gsm[Column3],RT_gsm[Column3],"")</f>
        <v>PHEtps_e_REV</v>
      </c>
      <c r="I1487" s="1" t="str">
        <f>_xlfn.XLOOKUP(SC_enz[[#This Row],[name_dir]],sc_gsm[Column3],sc_gsm[Column3],"")</f>
        <v>PHEtps_e_REV</v>
      </c>
    </row>
    <row r="1488" spans="1:9" ht="16" x14ac:dyDescent="0.2">
      <c r="A1488" t="s">
        <v>2277</v>
      </c>
      <c r="B1488" t="s">
        <v>3902</v>
      </c>
      <c r="C1488" t="s">
        <v>2000</v>
      </c>
      <c r="D1488" t="s">
        <v>2001</v>
      </c>
      <c r="E1488" t="s">
        <v>12</v>
      </c>
      <c r="F1488" t="s">
        <v>2002</v>
      </c>
      <c r="G1488" s="1" t="str">
        <f>SC_enz[[#This Row],[rxn_src]]&amp;"_"&amp;SC_enz[[#This Row],[dir]]</f>
        <v>PROtps_e_FWD</v>
      </c>
      <c r="H1488" s="1" t="str">
        <f>_xlfn.XLOOKUP(SC_enz[[#This Row],[name_dir]],RT_gsm[Column3],RT_gsm[Column3],"")</f>
        <v>PROtps_e_FWD</v>
      </c>
      <c r="I1488" s="1" t="str">
        <f>_xlfn.XLOOKUP(SC_enz[[#This Row],[name_dir]],sc_gsm[Column3],sc_gsm[Column3],"")</f>
        <v>PROtps_e_FWD</v>
      </c>
    </row>
    <row r="1489" spans="1:9" ht="16" x14ac:dyDescent="0.2">
      <c r="A1489" t="s">
        <v>2277</v>
      </c>
      <c r="B1489" t="s">
        <v>3903</v>
      </c>
      <c r="C1489" t="s">
        <v>2000</v>
      </c>
      <c r="D1489" t="s">
        <v>2001</v>
      </c>
      <c r="E1489" t="s">
        <v>12</v>
      </c>
      <c r="F1489" t="s">
        <v>2002</v>
      </c>
      <c r="G1489" s="1" t="str">
        <f>SC_enz[[#This Row],[rxn_src]]&amp;"_"&amp;SC_enz[[#This Row],[dir]]</f>
        <v>PROtps_e_REV</v>
      </c>
      <c r="H1489" s="1" t="str">
        <f>_xlfn.XLOOKUP(SC_enz[[#This Row],[name_dir]],RT_gsm[Column3],RT_gsm[Column3],"")</f>
        <v>PROtps_e_REV</v>
      </c>
      <c r="I1489" s="1" t="str">
        <f>_xlfn.XLOOKUP(SC_enz[[#This Row],[name_dir]],sc_gsm[Column3],sc_gsm[Column3],"")</f>
        <v>PROtps_e_REV</v>
      </c>
    </row>
    <row r="1490" spans="1:9" ht="16" x14ac:dyDescent="0.2">
      <c r="A1490" t="s">
        <v>2278</v>
      </c>
      <c r="B1490" t="s">
        <v>3902</v>
      </c>
      <c r="C1490" t="s">
        <v>2228</v>
      </c>
      <c r="D1490" t="s">
        <v>2229</v>
      </c>
      <c r="E1490" t="s">
        <v>12</v>
      </c>
      <c r="F1490" t="s">
        <v>2002</v>
      </c>
      <c r="G1490" s="1" t="str">
        <f>SC_enz[[#This Row],[rxn_src]]&amp;"_"&amp;SC_enz[[#This Row],[dir]]</f>
        <v>SERtps_e_FWD</v>
      </c>
      <c r="H1490" s="1" t="str">
        <f>_xlfn.XLOOKUP(SC_enz[[#This Row],[name_dir]],RT_gsm[Column3],RT_gsm[Column3],"")</f>
        <v>SERtps_e_FWD</v>
      </c>
      <c r="I1490" s="1" t="str">
        <f>_xlfn.XLOOKUP(SC_enz[[#This Row],[name_dir]],sc_gsm[Column3],sc_gsm[Column3],"")</f>
        <v>SERtps_e_FWD</v>
      </c>
    </row>
    <row r="1491" spans="1:9" ht="16" x14ac:dyDescent="0.2">
      <c r="A1491" t="s">
        <v>2278</v>
      </c>
      <c r="B1491" t="s">
        <v>3903</v>
      </c>
      <c r="C1491" t="s">
        <v>2228</v>
      </c>
      <c r="D1491" t="s">
        <v>2229</v>
      </c>
      <c r="E1491" t="s">
        <v>12</v>
      </c>
      <c r="F1491" t="s">
        <v>2002</v>
      </c>
      <c r="G1491" s="1" t="str">
        <f>SC_enz[[#This Row],[rxn_src]]&amp;"_"&amp;SC_enz[[#This Row],[dir]]</f>
        <v>SERtps_e_REV</v>
      </c>
      <c r="H1491" s="1" t="str">
        <f>_xlfn.XLOOKUP(SC_enz[[#This Row],[name_dir]],RT_gsm[Column3],RT_gsm[Column3],"")</f>
        <v>SERtps_e_REV</v>
      </c>
      <c r="I1491" s="1" t="str">
        <f>_xlfn.XLOOKUP(SC_enz[[#This Row],[name_dir]],sc_gsm[Column3],sc_gsm[Column3],"")</f>
        <v>SERtps_e_REV</v>
      </c>
    </row>
    <row r="1492" spans="1:9" ht="16" x14ac:dyDescent="0.2">
      <c r="A1492" t="s">
        <v>2278</v>
      </c>
      <c r="B1492" t="s">
        <v>3902</v>
      </c>
      <c r="C1492" t="s">
        <v>2169</v>
      </c>
      <c r="D1492" t="s">
        <v>2170</v>
      </c>
      <c r="E1492" t="s">
        <v>12</v>
      </c>
      <c r="F1492" t="s">
        <v>2002</v>
      </c>
      <c r="G1492" s="1" t="str">
        <f>SC_enz[[#This Row],[rxn_src]]&amp;"_"&amp;SC_enz[[#This Row],[dir]]</f>
        <v>SERtps_e_FWD</v>
      </c>
      <c r="H1492" s="1" t="str">
        <f>_xlfn.XLOOKUP(SC_enz[[#This Row],[name_dir]],RT_gsm[Column3],RT_gsm[Column3],"")</f>
        <v>SERtps_e_FWD</v>
      </c>
      <c r="I1492" s="1" t="str">
        <f>_xlfn.XLOOKUP(SC_enz[[#This Row],[name_dir]],sc_gsm[Column3],sc_gsm[Column3],"")</f>
        <v>SERtps_e_FWD</v>
      </c>
    </row>
    <row r="1493" spans="1:9" ht="16" x14ac:dyDescent="0.2">
      <c r="A1493" t="s">
        <v>2278</v>
      </c>
      <c r="B1493" t="s">
        <v>3903</v>
      </c>
      <c r="C1493" t="s">
        <v>2169</v>
      </c>
      <c r="D1493" t="s">
        <v>2170</v>
      </c>
      <c r="E1493" t="s">
        <v>12</v>
      </c>
      <c r="F1493" t="s">
        <v>2002</v>
      </c>
      <c r="G1493" s="1" t="str">
        <f>SC_enz[[#This Row],[rxn_src]]&amp;"_"&amp;SC_enz[[#This Row],[dir]]</f>
        <v>SERtps_e_REV</v>
      </c>
      <c r="H1493" s="1" t="str">
        <f>_xlfn.XLOOKUP(SC_enz[[#This Row],[name_dir]],RT_gsm[Column3],RT_gsm[Column3],"")</f>
        <v>SERtps_e_REV</v>
      </c>
      <c r="I1493" s="1" t="str">
        <f>_xlfn.XLOOKUP(SC_enz[[#This Row],[name_dir]],sc_gsm[Column3],sc_gsm[Column3],"")</f>
        <v>SERtps_e_REV</v>
      </c>
    </row>
    <row r="1494" spans="1:9" ht="16" x14ac:dyDescent="0.2">
      <c r="A1494" t="s">
        <v>2278</v>
      </c>
      <c r="B1494" t="s">
        <v>3902</v>
      </c>
      <c r="C1494" t="s">
        <v>2279</v>
      </c>
      <c r="D1494" t="s">
        <v>2280</v>
      </c>
      <c r="E1494" t="s">
        <v>12</v>
      </c>
      <c r="F1494" t="s">
        <v>2002</v>
      </c>
      <c r="G1494" s="1" t="str">
        <f>SC_enz[[#This Row],[rxn_src]]&amp;"_"&amp;SC_enz[[#This Row],[dir]]</f>
        <v>SERtps_e_FWD</v>
      </c>
      <c r="H1494" s="1" t="str">
        <f>_xlfn.XLOOKUP(SC_enz[[#This Row],[name_dir]],RT_gsm[Column3],RT_gsm[Column3],"")</f>
        <v>SERtps_e_FWD</v>
      </c>
      <c r="I1494" s="1" t="str">
        <f>_xlfn.XLOOKUP(SC_enz[[#This Row],[name_dir]],sc_gsm[Column3],sc_gsm[Column3],"")</f>
        <v>SERtps_e_FWD</v>
      </c>
    </row>
    <row r="1495" spans="1:9" ht="16" x14ac:dyDescent="0.2">
      <c r="A1495" t="s">
        <v>2278</v>
      </c>
      <c r="B1495" t="s">
        <v>3903</v>
      </c>
      <c r="C1495" t="s">
        <v>2279</v>
      </c>
      <c r="D1495" t="s">
        <v>2280</v>
      </c>
      <c r="E1495" t="s">
        <v>12</v>
      </c>
      <c r="F1495" t="s">
        <v>2002</v>
      </c>
      <c r="G1495" s="1" t="str">
        <f>SC_enz[[#This Row],[rxn_src]]&amp;"_"&amp;SC_enz[[#This Row],[dir]]</f>
        <v>SERtps_e_REV</v>
      </c>
      <c r="H1495" s="1" t="str">
        <f>_xlfn.XLOOKUP(SC_enz[[#This Row],[name_dir]],RT_gsm[Column3],RT_gsm[Column3],"")</f>
        <v>SERtps_e_REV</v>
      </c>
      <c r="I1495" s="1" t="str">
        <f>_xlfn.XLOOKUP(SC_enz[[#This Row],[name_dir]],sc_gsm[Column3],sc_gsm[Column3],"")</f>
        <v>SERtps_e_REV</v>
      </c>
    </row>
    <row r="1496" spans="1:9" ht="16" x14ac:dyDescent="0.2">
      <c r="A1496" t="s">
        <v>2278</v>
      </c>
      <c r="B1496" t="s">
        <v>3902</v>
      </c>
      <c r="C1496" t="s">
        <v>2214</v>
      </c>
      <c r="D1496" t="s">
        <v>2215</v>
      </c>
      <c r="E1496" t="s">
        <v>12</v>
      </c>
      <c r="F1496" t="s">
        <v>2002</v>
      </c>
      <c r="G1496" s="1" t="str">
        <f>SC_enz[[#This Row],[rxn_src]]&amp;"_"&amp;SC_enz[[#This Row],[dir]]</f>
        <v>SERtps_e_FWD</v>
      </c>
      <c r="H1496" s="1" t="str">
        <f>_xlfn.XLOOKUP(SC_enz[[#This Row],[name_dir]],RT_gsm[Column3],RT_gsm[Column3],"")</f>
        <v>SERtps_e_FWD</v>
      </c>
      <c r="I1496" s="1" t="str">
        <f>_xlfn.XLOOKUP(SC_enz[[#This Row],[name_dir]],sc_gsm[Column3],sc_gsm[Column3],"")</f>
        <v>SERtps_e_FWD</v>
      </c>
    </row>
    <row r="1497" spans="1:9" ht="16" x14ac:dyDescent="0.2">
      <c r="A1497" t="s">
        <v>2278</v>
      </c>
      <c r="B1497" t="s">
        <v>3903</v>
      </c>
      <c r="C1497" t="s">
        <v>2214</v>
      </c>
      <c r="D1497" t="s">
        <v>2215</v>
      </c>
      <c r="E1497" t="s">
        <v>12</v>
      </c>
      <c r="F1497" t="s">
        <v>2002</v>
      </c>
      <c r="G1497" s="1" t="str">
        <f>SC_enz[[#This Row],[rxn_src]]&amp;"_"&amp;SC_enz[[#This Row],[dir]]</f>
        <v>SERtps_e_REV</v>
      </c>
      <c r="H1497" s="1" t="str">
        <f>_xlfn.XLOOKUP(SC_enz[[#This Row],[name_dir]],RT_gsm[Column3],RT_gsm[Column3],"")</f>
        <v>SERtps_e_REV</v>
      </c>
      <c r="I1497" s="1" t="str">
        <f>_xlfn.XLOOKUP(SC_enz[[#This Row],[name_dir]],sc_gsm[Column3],sc_gsm[Column3],"")</f>
        <v>SERtps_e_REV</v>
      </c>
    </row>
    <row r="1498" spans="1:9" ht="16" x14ac:dyDescent="0.2">
      <c r="A1498" t="s">
        <v>2278</v>
      </c>
      <c r="B1498" t="s">
        <v>3902</v>
      </c>
      <c r="C1498" t="s">
        <v>2171</v>
      </c>
      <c r="D1498" t="s">
        <v>2172</v>
      </c>
      <c r="E1498" t="s">
        <v>12</v>
      </c>
      <c r="F1498" t="s">
        <v>2002</v>
      </c>
      <c r="G1498" s="1" t="str">
        <f>SC_enz[[#This Row],[rxn_src]]&amp;"_"&amp;SC_enz[[#This Row],[dir]]</f>
        <v>SERtps_e_FWD</v>
      </c>
      <c r="H1498" s="1" t="str">
        <f>_xlfn.XLOOKUP(SC_enz[[#This Row],[name_dir]],RT_gsm[Column3],RT_gsm[Column3],"")</f>
        <v>SERtps_e_FWD</v>
      </c>
      <c r="I1498" s="1" t="str">
        <f>_xlfn.XLOOKUP(SC_enz[[#This Row],[name_dir]],sc_gsm[Column3],sc_gsm[Column3],"")</f>
        <v>SERtps_e_FWD</v>
      </c>
    </row>
    <row r="1499" spans="1:9" ht="16" x14ac:dyDescent="0.2">
      <c r="A1499" t="s">
        <v>2278</v>
      </c>
      <c r="B1499" t="s">
        <v>3903</v>
      </c>
      <c r="C1499" t="s">
        <v>2171</v>
      </c>
      <c r="D1499" t="s">
        <v>2172</v>
      </c>
      <c r="E1499" t="s">
        <v>12</v>
      </c>
      <c r="F1499" t="s">
        <v>2002</v>
      </c>
      <c r="G1499" s="1" t="str">
        <f>SC_enz[[#This Row],[rxn_src]]&amp;"_"&amp;SC_enz[[#This Row],[dir]]</f>
        <v>SERtps_e_REV</v>
      </c>
      <c r="H1499" s="1" t="str">
        <f>_xlfn.XLOOKUP(SC_enz[[#This Row],[name_dir]],RT_gsm[Column3],RT_gsm[Column3],"")</f>
        <v>SERtps_e_REV</v>
      </c>
      <c r="I1499" s="1" t="str">
        <f>_xlfn.XLOOKUP(SC_enz[[#This Row],[name_dir]],sc_gsm[Column3],sc_gsm[Column3],"")</f>
        <v>SERtps_e_REV</v>
      </c>
    </row>
    <row r="1500" spans="1:9" ht="16" x14ac:dyDescent="0.2">
      <c r="A1500" t="s">
        <v>2281</v>
      </c>
      <c r="B1500" t="s">
        <v>3902</v>
      </c>
      <c r="C1500" t="s">
        <v>2234</v>
      </c>
      <c r="D1500" t="s">
        <v>2235</v>
      </c>
      <c r="E1500" t="s">
        <v>12</v>
      </c>
      <c r="F1500" t="s">
        <v>2002</v>
      </c>
      <c r="G1500" s="1" t="str">
        <f>SC_enz[[#This Row],[rxn_src]]&amp;"_"&amp;SC_enz[[#This Row],[dir]]</f>
        <v>THRtps_e_FWD</v>
      </c>
      <c r="H1500" s="1" t="str">
        <f>_xlfn.XLOOKUP(SC_enz[[#This Row],[name_dir]],RT_gsm[Column3],RT_gsm[Column3],"")</f>
        <v>THRtps_e_FWD</v>
      </c>
      <c r="I1500" s="1" t="str">
        <f>_xlfn.XLOOKUP(SC_enz[[#This Row],[name_dir]],sc_gsm[Column3],sc_gsm[Column3],"")</f>
        <v>THRtps_e_FWD</v>
      </c>
    </row>
    <row r="1501" spans="1:9" ht="16" x14ac:dyDescent="0.2">
      <c r="A1501" t="s">
        <v>2281</v>
      </c>
      <c r="B1501" t="s">
        <v>3903</v>
      </c>
      <c r="C1501" t="s">
        <v>2234</v>
      </c>
      <c r="D1501" t="s">
        <v>2235</v>
      </c>
      <c r="E1501" t="s">
        <v>12</v>
      </c>
      <c r="F1501" t="s">
        <v>2002</v>
      </c>
      <c r="G1501" s="1" t="str">
        <f>SC_enz[[#This Row],[rxn_src]]&amp;"_"&amp;SC_enz[[#This Row],[dir]]</f>
        <v>THRtps_e_REV</v>
      </c>
      <c r="H1501" s="1" t="str">
        <f>_xlfn.XLOOKUP(SC_enz[[#This Row],[name_dir]],RT_gsm[Column3],RT_gsm[Column3],"")</f>
        <v>THRtps_e_REV</v>
      </c>
      <c r="I1501" s="1" t="str">
        <f>_xlfn.XLOOKUP(SC_enz[[#This Row],[name_dir]],sc_gsm[Column3],sc_gsm[Column3],"")</f>
        <v>THRtps_e_REV</v>
      </c>
    </row>
    <row r="1502" spans="1:9" ht="16" x14ac:dyDescent="0.2">
      <c r="A1502" t="s">
        <v>2281</v>
      </c>
      <c r="B1502" t="s">
        <v>3902</v>
      </c>
      <c r="C1502" t="s">
        <v>2201</v>
      </c>
      <c r="D1502" t="s">
        <v>2202</v>
      </c>
      <c r="E1502" t="s">
        <v>12</v>
      </c>
      <c r="F1502" t="s">
        <v>2002</v>
      </c>
      <c r="G1502" s="1" t="str">
        <f>SC_enz[[#This Row],[rxn_src]]&amp;"_"&amp;SC_enz[[#This Row],[dir]]</f>
        <v>THRtps_e_FWD</v>
      </c>
      <c r="H1502" s="1" t="str">
        <f>_xlfn.XLOOKUP(SC_enz[[#This Row],[name_dir]],RT_gsm[Column3],RT_gsm[Column3],"")</f>
        <v>THRtps_e_FWD</v>
      </c>
      <c r="I1502" s="1" t="str">
        <f>_xlfn.XLOOKUP(SC_enz[[#This Row],[name_dir]],sc_gsm[Column3],sc_gsm[Column3],"")</f>
        <v>THRtps_e_FWD</v>
      </c>
    </row>
    <row r="1503" spans="1:9" ht="16" x14ac:dyDescent="0.2">
      <c r="A1503" t="s">
        <v>2281</v>
      </c>
      <c r="B1503" t="s">
        <v>3903</v>
      </c>
      <c r="C1503" t="s">
        <v>2201</v>
      </c>
      <c r="D1503" t="s">
        <v>2202</v>
      </c>
      <c r="E1503" t="s">
        <v>12</v>
      </c>
      <c r="F1503" t="s">
        <v>2002</v>
      </c>
      <c r="G1503" s="1" t="str">
        <f>SC_enz[[#This Row],[rxn_src]]&amp;"_"&amp;SC_enz[[#This Row],[dir]]</f>
        <v>THRtps_e_REV</v>
      </c>
      <c r="H1503" s="1" t="str">
        <f>_xlfn.XLOOKUP(SC_enz[[#This Row],[name_dir]],RT_gsm[Column3],RT_gsm[Column3],"")</f>
        <v>THRtps_e_REV</v>
      </c>
      <c r="I1503" s="1" t="str">
        <f>_xlfn.XLOOKUP(SC_enz[[#This Row],[name_dir]],sc_gsm[Column3],sc_gsm[Column3],"")</f>
        <v>THRtps_e_REV</v>
      </c>
    </row>
    <row r="1504" spans="1:9" ht="16" x14ac:dyDescent="0.2">
      <c r="A1504" t="s">
        <v>2281</v>
      </c>
      <c r="B1504" t="s">
        <v>3902</v>
      </c>
      <c r="C1504" t="s">
        <v>2214</v>
      </c>
      <c r="D1504" t="s">
        <v>2215</v>
      </c>
      <c r="E1504" t="s">
        <v>12</v>
      </c>
      <c r="F1504" t="s">
        <v>2002</v>
      </c>
      <c r="G1504" s="1" t="str">
        <f>SC_enz[[#This Row],[rxn_src]]&amp;"_"&amp;SC_enz[[#This Row],[dir]]</f>
        <v>THRtps_e_FWD</v>
      </c>
      <c r="H1504" s="1" t="str">
        <f>_xlfn.XLOOKUP(SC_enz[[#This Row],[name_dir]],RT_gsm[Column3],RT_gsm[Column3],"")</f>
        <v>THRtps_e_FWD</v>
      </c>
      <c r="I1504" s="1" t="str">
        <f>_xlfn.XLOOKUP(SC_enz[[#This Row],[name_dir]],sc_gsm[Column3],sc_gsm[Column3],"")</f>
        <v>THRtps_e_FWD</v>
      </c>
    </row>
    <row r="1505" spans="1:9" ht="16" x14ac:dyDescent="0.2">
      <c r="A1505" t="s">
        <v>2281</v>
      </c>
      <c r="B1505" t="s">
        <v>3903</v>
      </c>
      <c r="C1505" t="s">
        <v>2214</v>
      </c>
      <c r="D1505" t="s">
        <v>2215</v>
      </c>
      <c r="E1505" t="s">
        <v>12</v>
      </c>
      <c r="F1505" t="s">
        <v>2002</v>
      </c>
      <c r="G1505" s="1" t="str">
        <f>SC_enz[[#This Row],[rxn_src]]&amp;"_"&amp;SC_enz[[#This Row],[dir]]</f>
        <v>THRtps_e_REV</v>
      </c>
      <c r="H1505" s="1" t="str">
        <f>_xlfn.XLOOKUP(SC_enz[[#This Row],[name_dir]],RT_gsm[Column3],RT_gsm[Column3],"")</f>
        <v>THRtps_e_REV</v>
      </c>
      <c r="I1505" s="1" t="str">
        <f>_xlfn.XLOOKUP(SC_enz[[#This Row],[name_dir]],sc_gsm[Column3],sc_gsm[Column3],"")</f>
        <v>THRtps_e_REV</v>
      </c>
    </row>
    <row r="1506" spans="1:9" ht="16" x14ac:dyDescent="0.2">
      <c r="A1506" t="s">
        <v>2281</v>
      </c>
      <c r="B1506" t="s">
        <v>3902</v>
      </c>
      <c r="C1506" t="s">
        <v>2171</v>
      </c>
      <c r="D1506" t="s">
        <v>2172</v>
      </c>
      <c r="E1506" t="s">
        <v>12</v>
      </c>
      <c r="F1506" t="s">
        <v>2002</v>
      </c>
      <c r="G1506" s="1" t="str">
        <f>SC_enz[[#This Row],[rxn_src]]&amp;"_"&amp;SC_enz[[#This Row],[dir]]</f>
        <v>THRtps_e_FWD</v>
      </c>
      <c r="H1506" s="1" t="str">
        <f>_xlfn.XLOOKUP(SC_enz[[#This Row],[name_dir]],RT_gsm[Column3],RT_gsm[Column3],"")</f>
        <v>THRtps_e_FWD</v>
      </c>
      <c r="I1506" s="1" t="str">
        <f>_xlfn.XLOOKUP(SC_enz[[#This Row],[name_dir]],sc_gsm[Column3],sc_gsm[Column3],"")</f>
        <v>THRtps_e_FWD</v>
      </c>
    </row>
    <row r="1507" spans="1:9" ht="16" x14ac:dyDescent="0.2">
      <c r="A1507" t="s">
        <v>2281</v>
      </c>
      <c r="B1507" t="s">
        <v>3903</v>
      </c>
      <c r="C1507" t="s">
        <v>2171</v>
      </c>
      <c r="D1507" t="s">
        <v>2172</v>
      </c>
      <c r="E1507" t="s">
        <v>12</v>
      </c>
      <c r="F1507" t="s">
        <v>2002</v>
      </c>
      <c r="G1507" s="1" t="str">
        <f>SC_enz[[#This Row],[rxn_src]]&amp;"_"&amp;SC_enz[[#This Row],[dir]]</f>
        <v>THRtps_e_REV</v>
      </c>
      <c r="H1507" s="1" t="str">
        <f>_xlfn.XLOOKUP(SC_enz[[#This Row],[name_dir]],RT_gsm[Column3],RT_gsm[Column3],"")</f>
        <v>THRtps_e_REV</v>
      </c>
      <c r="I1507" s="1" t="str">
        <f>_xlfn.XLOOKUP(SC_enz[[#This Row],[name_dir]],sc_gsm[Column3],sc_gsm[Column3],"")</f>
        <v>THRtps_e_REV</v>
      </c>
    </row>
    <row r="1508" spans="1:9" ht="16" x14ac:dyDescent="0.2">
      <c r="A1508" t="s">
        <v>2282</v>
      </c>
      <c r="B1508" t="s">
        <v>3902</v>
      </c>
      <c r="C1508" t="s">
        <v>2199</v>
      </c>
      <c r="D1508" t="s">
        <v>2200</v>
      </c>
      <c r="E1508" t="s">
        <v>12</v>
      </c>
      <c r="F1508" t="s">
        <v>2002</v>
      </c>
      <c r="G1508" s="1" t="str">
        <f>SC_enz[[#This Row],[rxn_src]]&amp;"_"&amp;SC_enz[[#This Row],[dir]]</f>
        <v>TRPtps_e_FWD</v>
      </c>
      <c r="H1508" s="1" t="str">
        <f>_xlfn.XLOOKUP(SC_enz[[#This Row],[name_dir]],RT_gsm[Column3],RT_gsm[Column3],"")</f>
        <v/>
      </c>
      <c r="I1508" s="1" t="str">
        <f>_xlfn.XLOOKUP(SC_enz[[#This Row],[name_dir]],sc_gsm[Column3],sc_gsm[Column3],"")</f>
        <v>TRPtps_e_FWD</v>
      </c>
    </row>
    <row r="1509" spans="1:9" ht="16" x14ac:dyDescent="0.2">
      <c r="A1509" t="s">
        <v>2282</v>
      </c>
      <c r="B1509" t="s">
        <v>3903</v>
      </c>
      <c r="C1509" t="s">
        <v>2199</v>
      </c>
      <c r="D1509" t="s">
        <v>2200</v>
      </c>
      <c r="E1509" t="s">
        <v>12</v>
      </c>
      <c r="F1509" t="s">
        <v>2002</v>
      </c>
      <c r="G1509" s="1" t="str">
        <f>SC_enz[[#This Row],[rxn_src]]&amp;"_"&amp;SC_enz[[#This Row],[dir]]</f>
        <v>TRPtps_e_REV</v>
      </c>
      <c r="H1509" s="1" t="str">
        <f>_xlfn.XLOOKUP(SC_enz[[#This Row],[name_dir]],RT_gsm[Column3],RT_gsm[Column3],"")</f>
        <v/>
      </c>
      <c r="I1509" s="1" t="str">
        <f>_xlfn.XLOOKUP(SC_enz[[#This Row],[name_dir]],sc_gsm[Column3],sc_gsm[Column3],"")</f>
        <v>TRPtps_e_REV</v>
      </c>
    </row>
    <row r="1510" spans="1:9" ht="16" x14ac:dyDescent="0.2">
      <c r="A1510" t="s">
        <v>2282</v>
      </c>
      <c r="B1510" t="s">
        <v>3902</v>
      </c>
      <c r="C1510" t="s">
        <v>2201</v>
      </c>
      <c r="D1510" t="s">
        <v>2202</v>
      </c>
      <c r="E1510" t="s">
        <v>12</v>
      </c>
      <c r="F1510" t="s">
        <v>2002</v>
      </c>
      <c r="G1510" s="1" t="str">
        <f>SC_enz[[#This Row],[rxn_src]]&amp;"_"&amp;SC_enz[[#This Row],[dir]]</f>
        <v>TRPtps_e_FWD</v>
      </c>
      <c r="H1510" s="1" t="str">
        <f>_xlfn.XLOOKUP(SC_enz[[#This Row],[name_dir]],RT_gsm[Column3],RT_gsm[Column3],"")</f>
        <v/>
      </c>
      <c r="I1510" s="1" t="str">
        <f>_xlfn.XLOOKUP(SC_enz[[#This Row],[name_dir]],sc_gsm[Column3],sc_gsm[Column3],"")</f>
        <v>TRPtps_e_FWD</v>
      </c>
    </row>
    <row r="1511" spans="1:9" ht="16" x14ac:dyDescent="0.2">
      <c r="A1511" t="s">
        <v>2282</v>
      </c>
      <c r="B1511" t="s">
        <v>3903</v>
      </c>
      <c r="C1511" t="s">
        <v>2201</v>
      </c>
      <c r="D1511" t="s">
        <v>2202</v>
      </c>
      <c r="E1511" t="s">
        <v>12</v>
      </c>
      <c r="F1511" t="s">
        <v>2002</v>
      </c>
      <c r="G1511" s="1" t="str">
        <f>SC_enz[[#This Row],[rxn_src]]&amp;"_"&amp;SC_enz[[#This Row],[dir]]</f>
        <v>TRPtps_e_REV</v>
      </c>
      <c r="H1511" s="1" t="str">
        <f>_xlfn.XLOOKUP(SC_enz[[#This Row],[name_dir]],RT_gsm[Column3],RT_gsm[Column3],"")</f>
        <v/>
      </c>
      <c r="I1511" s="1" t="str">
        <f>_xlfn.XLOOKUP(SC_enz[[#This Row],[name_dir]],sc_gsm[Column3],sc_gsm[Column3],"")</f>
        <v>TRPtps_e_REV</v>
      </c>
    </row>
    <row r="1512" spans="1:9" ht="16" x14ac:dyDescent="0.2">
      <c r="A1512" t="s">
        <v>2282</v>
      </c>
      <c r="B1512" t="s">
        <v>3902</v>
      </c>
      <c r="C1512" t="s">
        <v>2234</v>
      </c>
      <c r="D1512" t="s">
        <v>2235</v>
      </c>
      <c r="E1512" t="s">
        <v>12</v>
      </c>
      <c r="F1512" t="s">
        <v>2002</v>
      </c>
      <c r="G1512" s="1" t="str">
        <f>SC_enz[[#This Row],[rxn_src]]&amp;"_"&amp;SC_enz[[#This Row],[dir]]</f>
        <v>TRPtps_e_FWD</v>
      </c>
      <c r="H1512" s="1" t="str">
        <f>_xlfn.XLOOKUP(SC_enz[[#This Row],[name_dir]],RT_gsm[Column3],RT_gsm[Column3],"")</f>
        <v/>
      </c>
      <c r="I1512" s="1" t="str">
        <f>_xlfn.XLOOKUP(SC_enz[[#This Row],[name_dir]],sc_gsm[Column3],sc_gsm[Column3],"")</f>
        <v>TRPtps_e_FWD</v>
      </c>
    </row>
    <row r="1513" spans="1:9" ht="16" x14ac:dyDescent="0.2">
      <c r="A1513" t="s">
        <v>2282</v>
      </c>
      <c r="B1513" t="s">
        <v>3903</v>
      </c>
      <c r="C1513" t="s">
        <v>2234</v>
      </c>
      <c r="D1513" t="s">
        <v>2235</v>
      </c>
      <c r="E1513" t="s">
        <v>12</v>
      </c>
      <c r="F1513" t="s">
        <v>2002</v>
      </c>
      <c r="G1513" s="1" t="str">
        <f>SC_enz[[#This Row],[rxn_src]]&amp;"_"&amp;SC_enz[[#This Row],[dir]]</f>
        <v>TRPtps_e_REV</v>
      </c>
      <c r="H1513" s="1" t="str">
        <f>_xlfn.XLOOKUP(SC_enz[[#This Row],[name_dir]],RT_gsm[Column3],RT_gsm[Column3],"")</f>
        <v/>
      </c>
      <c r="I1513" s="1" t="str">
        <f>_xlfn.XLOOKUP(SC_enz[[#This Row],[name_dir]],sc_gsm[Column3],sc_gsm[Column3],"")</f>
        <v>TRPtps_e_REV</v>
      </c>
    </row>
    <row r="1514" spans="1:9" ht="16" x14ac:dyDescent="0.2">
      <c r="A1514" t="s">
        <v>2282</v>
      </c>
      <c r="B1514" t="s">
        <v>3902</v>
      </c>
      <c r="C1514" t="s">
        <v>2173</v>
      </c>
      <c r="D1514" t="s">
        <v>2174</v>
      </c>
      <c r="E1514" t="s">
        <v>12</v>
      </c>
      <c r="F1514" t="s">
        <v>2002</v>
      </c>
      <c r="G1514" s="1" t="str">
        <f>SC_enz[[#This Row],[rxn_src]]&amp;"_"&amp;SC_enz[[#This Row],[dir]]</f>
        <v>TRPtps_e_FWD</v>
      </c>
      <c r="H1514" s="1" t="str">
        <f>_xlfn.XLOOKUP(SC_enz[[#This Row],[name_dir]],RT_gsm[Column3],RT_gsm[Column3],"")</f>
        <v/>
      </c>
      <c r="I1514" s="1" t="str">
        <f>_xlfn.XLOOKUP(SC_enz[[#This Row],[name_dir]],sc_gsm[Column3],sc_gsm[Column3],"")</f>
        <v>TRPtps_e_FWD</v>
      </c>
    </row>
    <row r="1515" spans="1:9" ht="16" x14ac:dyDescent="0.2">
      <c r="A1515" t="s">
        <v>2282</v>
      </c>
      <c r="B1515" t="s">
        <v>3903</v>
      </c>
      <c r="C1515" t="s">
        <v>2173</v>
      </c>
      <c r="D1515" t="s">
        <v>2174</v>
      </c>
      <c r="E1515" t="s">
        <v>12</v>
      </c>
      <c r="F1515" t="s">
        <v>2002</v>
      </c>
      <c r="G1515" s="1" t="str">
        <f>SC_enz[[#This Row],[rxn_src]]&amp;"_"&amp;SC_enz[[#This Row],[dir]]</f>
        <v>TRPtps_e_REV</v>
      </c>
      <c r="H1515" s="1" t="str">
        <f>_xlfn.XLOOKUP(SC_enz[[#This Row],[name_dir]],RT_gsm[Column3],RT_gsm[Column3],"")</f>
        <v/>
      </c>
      <c r="I1515" s="1" t="str">
        <f>_xlfn.XLOOKUP(SC_enz[[#This Row],[name_dir]],sc_gsm[Column3],sc_gsm[Column3],"")</f>
        <v>TRPtps_e_REV</v>
      </c>
    </row>
    <row r="1516" spans="1:9" ht="16" x14ac:dyDescent="0.2">
      <c r="A1516" t="s">
        <v>2283</v>
      </c>
      <c r="B1516" t="s">
        <v>3902</v>
      </c>
      <c r="C1516" t="s">
        <v>2256</v>
      </c>
      <c r="D1516" t="s">
        <v>2257</v>
      </c>
      <c r="E1516" t="s">
        <v>7</v>
      </c>
      <c r="G1516" s="1" t="str">
        <f>SC_enz[[#This Row],[rxn_src]]&amp;"_"&amp;SC_enz[[#This Row],[dir]]</f>
        <v>TYRt_c_v_FWD</v>
      </c>
      <c r="H1516" s="1" t="str">
        <f>_xlfn.XLOOKUP(SC_enz[[#This Row],[name_dir]],RT_gsm[Column3],RT_gsm[Column3],"")</f>
        <v>TYRt_c_v_FWD</v>
      </c>
      <c r="I1516" s="1" t="str">
        <f>_xlfn.XLOOKUP(SC_enz[[#This Row],[name_dir]],sc_gsm[Column3],sc_gsm[Column3],"")</f>
        <v>TYRt_c_v_FWD</v>
      </c>
    </row>
    <row r="1517" spans="1:9" ht="16" x14ac:dyDescent="0.2">
      <c r="A1517" t="s">
        <v>2283</v>
      </c>
      <c r="B1517" t="s">
        <v>3903</v>
      </c>
      <c r="C1517" t="s">
        <v>2256</v>
      </c>
      <c r="D1517" t="s">
        <v>2257</v>
      </c>
      <c r="E1517" t="s">
        <v>7</v>
      </c>
      <c r="G1517" s="1" t="str">
        <f>SC_enz[[#This Row],[rxn_src]]&amp;"_"&amp;SC_enz[[#This Row],[dir]]</f>
        <v>TYRt_c_v_REV</v>
      </c>
      <c r="H1517" s="1" t="str">
        <f>_xlfn.XLOOKUP(SC_enz[[#This Row],[name_dir]],RT_gsm[Column3],RT_gsm[Column3],"")</f>
        <v>TYRt_c_v_REV</v>
      </c>
      <c r="I1517" s="1" t="str">
        <f>_xlfn.XLOOKUP(SC_enz[[#This Row],[name_dir]],sc_gsm[Column3],sc_gsm[Column3],"")</f>
        <v>TYRt_c_v_REV</v>
      </c>
    </row>
    <row r="1518" spans="1:9" ht="16" x14ac:dyDescent="0.2">
      <c r="A1518" t="s">
        <v>2284</v>
      </c>
      <c r="B1518" t="s">
        <v>3902</v>
      </c>
      <c r="C1518" t="s">
        <v>2217</v>
      </c>
      <c r="D1518" t="s">
        <v>2218</v>
      </c>
      <c r="E1518" t="s">
        <v>7</v>
      </c>
      <c r="G1518" s="1" t="str">
        <f>SC_enz[[#This Row],[rxn_src]]&amp;"_"&amp;SC_enz[[#This Row],[dir]]</f>
        <v>TYRtpa_v_FWD</v>
      </c>
      <c r="H1518" s="1" t="str">
        <f>_xlfn.XLOOKUP(SC_enz[[#This Row],[name_dir]],RT_gsm[Column3],RT_gsm[Column3],"")</f>
        <v>TYRtpa_v_FWD</v>
      </c>
      <c r="I1518" s="1" t="str">
        <f>_xlfn.XLOOKUP(SC_enz[[#This Row],[name_dir]],sc_gsm[Column3],sc_gsm[Column3],"")</f>
        <v>TYRtpa_v_FWD</v>
      </c>
    </row>
    <row r="1519" spans="1:9" ht="16" x14ac:dyDescent="0.2">
      <c r="A1519" t="s">
        <v>2284</v>
      </c>
      <c r="B1519" t="s">
        <v>3902</v>
      </c>
      <c r="C1519" t="s">
        <v>2209</v>
      </c>
      <c r="D1519" t="s">
        <v>2210</v>
      </c>
      <c r="E1519" t="s">
        <v>7</v>
      </c>
      <c r="G1519" s="1" t="str">
        <f>SC_enz[[#This Row],[rxn_src]]&amp;"_"&amp;SC_enz[[#This Row],[dir]]</f>
        <v>TYRtpa_v_FWD</v>
      </c>
      <c r="H1519" s="1" t="str">
        <f>_xlfn.XLOOKUP(SC_enz[[#This Row],[name_dir]],RT_gsm[Column3],RT_gsm[Column3],"")</f>
        <v>TYRtpa_v_FWD</v>
      </c>
      <c r="I1519" s="1" t="str">
        <f>_xlfn.XLOOKUP(SC_enz[[#This Row],[name_dir]],sc_gsm[Column3],sc_gsm[Column3],"")</f>
        <v>TYRtpa_v_FWD</v>
      </c>
    </row>
    <row r="1520" spans="1:9" ht="16" x14ac:dyDescent="0.2">
      <c r="A1520" t="s">
        <v>2285</v>
      </c>
      <c r="B1520" t="s">
        <v>3902</v>
      </c>
      <c r="C1520" t="s">
        <v>2220</v>
      </c>
      <c r="D1520" t="s">
        <v>2221</v>
      </c>
      <c r="E1520" t="s">
        <v>7</v>
      </c>
      <c r="G1520" s="1" t="str">
        <f>SC_enz[[#This Row],[rxn_src]]&amp;"_"&amp;SC_enz[[#This Row],[dir]]</f>
        <v>TYRtps_v_FWD</v>
      </c>
      <c r="H1520" s="1" t="str">
        <f>_xlfn.XLOOKUP(SC_enz[[#This Row],[name_dir]],RT_gsm[Column3],RT_gsm[Column3],"")</f>
        <v>TYRtps_v_FWD</v>
      </c>
      <c r="I1520" s="1" t="str">
        <f>_xlfn.XLOOKUP(SC_enz[[#This Row],[name_dir]],sc_gsm[Column3],sc_gsm[Column3],"")</f>
        <v>TYRtps_v_FWD</v>
      </c>
    </row>
    <row r="1521" spans="1:9" ht="16" x14ac:dyDescent="0.2">
      <c r="A1521" t="s">
        <v>2285</v>
      </c>
      <c r="B1521" t="s">
        <v>3902</v>
      </c>
      <c r="C1521" t="s">
        <v>2222</v>
      </c>
      <c r="D1521" t="s">
        <v>2223</v>
      </c>
      <c r="E1521" t="s">
        <v>7</v>
      </c>
      <c r="G1521" s="1" t="str">
        <f>SC_enz[[#This Row],[rxn_src]]&amp;"_"&amp;SC_enz[[#This Row],[dir]]</f>
        <v>TYRtps_v_FWD</v>
      </c>
      <c r="H1521" s="1" t="str">
        <f>_xlfn.XLOOKUP(SC_enz[[#This Row],[name_dir]],RT_gsm[Column3],RT_gsm[Column3],"")</f>
        <v>TYRtps_v_FWD</v>
      </c>
      <c r="I1521" s="1" t="str">
        <f>_xlfn.XLOOKUP(SC_enz[[#This Row],[name_dir]],sc_gsm[Column3],sc_gsm[Column3],"")</f>
        <v>TYRtps_v_FWD</v>
      </c>
    </row>
    <row r="1522" spans="1:9" ht="16" x14ac:dyDescent="0.2">
      <c r="A1522" t="s">
        <v>2286</v>
      </c>
      <c r="B1522" t="s">
        <v>3902</v>
      </c>
      <c r="C1522" t="s">
        <v>2199</v>
      </c>
      <c r="D1522" t="s">
        <v>2200</v>
      </c>
      <c r="E1522" t="s">
        <v>12</v>
      </c>
      <c r="F1522" t="s">
        <v>2002</v>
      </c>
      <c r="G1522" s="1" t="str">
        <f>SC_enz[[#This Row],[rxn_src]]&amp;"_"&amp;SC_enz[[#This Row],[dir]]</f>
        <v>TYRtps_e_FWD</v>
      </c>
      <c r="H1522" s="1" t="str">
        <f>_xlfn.XLOOKUP(SC_enz[[#This Row],[name_dir]],RT_gsm[Column3],RT_gsm[Column3],"")</f>
        <v/>
      </c>
      <c r="I1522" s="1" t="str">
        <f>_xlfn.XLOOKUP(SC_enz[[#This Row],[name_dir]],sc_gsm[Column3],sc_gsm[Column3],"")</f>
        <v>TYRtps_e_FWD</v>
      </c>
    </row>
    <row r="1523" spans="1:9" ht="16" x14ac:dyDescent="0.2">
      <c r="A1523" t="s">
        <v>2286</v>
      </c>
      <c r="B1523" t="s">
        <v>3903</v>
      </c>
      <c r="C1523" t="s">
        <v>2199</v>
      </c>
      <c r="D1523" t="s">
        <v>2200</v>
      </c>
      <c r="E1523" t="s">
        <v>12</v>
      </c>
      <c r="F1523" t="s">
        <v>2002</v>
      </c>
      <c r="G1523" s="1" t="str">
        <f>SC_enz[[#This Row],[rxn_src]]&amp;"_"&amp;SC_enz[[#This Row],[dir]]</f>
        <v>TYRtps_e_REV</v>
      </c>
      <c r="H1523" s="1" t="str">
        <f>_xlfn.XLOOKUP(SC_enz[[#This Row],[name_dir]],RT_gsm[Column3],RT_gsm[Column3],"")</f>
        <v/>
      </c>
      <c r="I1523" s="1" t="str">
        <f>_xlfn.XLOOKUP(SC_enz[[#This Row],[name_dir]],sc_gsm[Column3],sc_gsm[Column3],"")</f>
        <v>TYRtps_e_REV</v>
      </c>
    </row>
    <row r="1524" spans="1:9" ht="16" x14ac:dyDescent="0.2">
      <c r="A1524" t="s">
        <v>2286</v>
      </c>
      <c r="B1524" t="s">
        <v>3902</v>
      </c>
      <c r="C1524" t="s">
        <v>2201</v>
      </c>
      <c r="D1524" t="s">
        <v>2202</v>
      </c>
      <c r="E1524" t="s">
        <v>12</v>
      </c>
      <c r="F1524" t="s">
        <v>2002</v>
      </c>
      <c r="G1524" s="1" t="str">
        <f>SC_enz[[#This Row],[rxn_src]]&amp;"_"&amp;SC_enz[[#This Row],[dir]]</f>
        <v>TYRtps_e_FWD</v>
      </c>
      <c r="H1524" s="1" t="str">
        <f>_xlfn.XLOOKUP(SC_enz[[#This Row],[name_dir]],RT_gsm[Column3],RT_gsm[Column3],"")</f>
        <v/>
      </c>
      <c r="I1524" s="1" t="str">
        <f>_xlfn.XLOOKUP(SC_enz[[#This Row],[name_dir]],sc_gsm[Column3],sc_gsm[Column3],"")</f>
        <v>TYRtps_e_FWD</v>
      </c>
    </row>
    <row r="1525" spans="1:9" ht="16" x14ac:dyDescent="0.2">
      <c r="A1525" t="s">
        <v>2286</v>
      </c>
      <c r="B1525" t="s">
        <v>3903</v>
      </c>
      <c r="C1525" t="s">
        <v>2201</v>
      </c>
      <c r="D1525" t="s">
        <v>2202</v>
      </c>
      <c r="E1525" t="s">
        <v>12</v>
      </c>
      <c r="F1525" t="s">
        <v>2002</v>
      </c>
      <c r="G1525" s="1" t="str">
        <f>SC_enz[[#This Row],[rxn_src]]&amp;"_"&amp;SC_enz[[#This Row],[dir]]</f>
        <v>TYRtps_e_REV</v>
      </c>
      <c r="H1525" s="1" t="str">
        <f>_xlfn.XLOOKUP(SC_enz[[#This Row],[name_dir]],RT_gsm[Column3],RT_gsm[Column3],"")</f>
        <v/>
      </c>
      <c r="I1525" s="1" t="str">
        <f>_xlfn.XLOOKUP(SC_enz[[#This Row],[name_dir]],sc_gsm[Column3],sc_gsm[Column3],"")</f>
        <v>TYRtps_e_REV</v>
      </c>
    </row>
    <row r="1526" spans="1:9" ht="16" x14ac:dyDescent="0.2">
      <c r="A1526" t="s">
        <v>2286</v>
      </c>
      <c r="B1526" t="s">
        <v>3902</v>
      </c>
      <c r="C1526" t="s">
        <v>2234</v>
      </c>
      <c r="D1526" t="s">
        <v>2235</v>
      </c>
      <c r="E1526" t="s">
        <v>12</v>
      </c>
      <c r="F1526" t="s">
        <v>2002</v>
      </c>
      <c r="G1526" s="1" t="str">
        <f>SC_enz[[#This Row],[rxn_src]]&amp;"_"&amp;SC_enz[[#This Row],[dir]]</f>
        <v>TYRtps_e_FWD</v>
      </c>
      <c r="H1526" s="1" t="str">
        <f>_xlfn.XLOOKUP(SC_enz[[#This Row],[name_dir]],RT_gsm[Column3],RT_gsm[Column3],"")</f>
        <v/>
      </c>
      <c r="I1526" s="1" t="str">
        <f>_xlfn.XLOOKUP(SC_enz[[#This Row],[name_dir]],sc_gsm[Column3],sc_gsm[Column3],"")</f>
        <v>TYRtps_e_FWD</v>
      </c>
    </row>
    <row r="1527" spans="1:9" ht="16" x14ac:dyDescent="0.2">
      <c r="A1527" t="s">
        <v>2286</v>
      </c>
      <c r="B1527" t="s">
        <v>3903</v>
      </c>
      <c r="C1527" t="s">
        <v>2234</v>
      </c>
      <c r="D1527" t="s">
        <v>2235</v>
      </c>
      <c r="E1527" t="s">
        <v>12</v>
      </c>
      <c r="F1527" t="s">
        <v>2002</v>
      </c>
      <c r="G1527" s="1" t="str">
        <f>SC_enz[[#This Row],[rxn_src]]&amp;"_"&amp;SC_enz[[#This Row],[dir]]</f>
        <v>TYRtps_e_REV</v>
      </c>
      <c r="H1527" s="1" t="str">
        <f>_xlfn.XLOOKUP(SC_enz[[#This Row],[name_dir]],RT_gsm[Column3],RT_gsm[Column3],"")</f>
        <v/>
      </c>
      <c r="I1527" s="1" t="str">
        <f>_xlfn.XLOOKUP(SC_enz[[#This Row],[name_dir]],sc_gsm[Column3],sc_gsm[Column3],"")</f>
        <v>TYRtps_e_REV</v>
      </c>
    </row>
    <row r="1528" spans="1:9" ht="16" x14ac:dyDescent="0.2">
      <c r="A1528" t="s">
        <v>2286</v>
      </c>
      <c r="B1528" t="s">
        <v>3902</v>
      </c>
      <c r="C1528" t="s">
        <v>2171</v>
      </c>
      <c r="D1528" t="s">
        <v>2172</v>
      </c>
      <c r="E1528" t="s">
        <v>12</v>
      </c>
      <c r="F1528" t="s">
        <v>2002</v>
      </c>
      <c r="G1528" s="1" t="str">
        <f>SC_enz[[#This Row],[rxn_src]]&amp;"_"&amp;SC_enz[[#This Row],[dir]]</f>
        <v>TYRtps_e_FWD</v>
      </c>
      <c r="H1528" s="1" t="str">
        <f>_xlfn.XLOOKUP(SC_enz[[#This Row],[name_dir]],RT_gsm[Column3],RT_gsm[Column3],"")</f>
        <v/>
      </c>
      <c r="I1528" s="1" t="str">
        <f>_xlfn.XLOOKUP(SC_enz[[#This Row],[name_dir]],sc_gsm[Column3],sc_gsm[Column3],"")</f>
        <v>TYRtps_e_FWD</v>
      </c>
    </row>
    <row r="1529" spans="1:9" ht="16" x14ac:dyDescent="0.2">
      <c r="A1529" t="s">
        <v>2286</v>
      </c>
      <c r="B1529" t="s">
        <v>3903</v>
      </c>
      <c r="C1529" t="s">
        <v>2171</v>
      </c>
      <c r="D1529" t="s">
        <v>2172</v>
      </c>
      <c r="E1529" t="s">
        <v>12</v>
      </c>
      <c r="F1529" t="s">
        <v>2002</v>
      </c>
      <c r="G1529" s="1" t="str">
        <f>SC_enz[[#This Row],[rxn_src]]&amp;"_"&amp;SC_enz[[#This Row],[dir]]</f>
        <v>TYRtps_e_REV</v>
      </c>
      <c r="H1529" s="1" t="str">
        <f>_xlfn.XLOOKUP(SC_enz[[#This Row],[name_dir]],RT_gsm[Column3],RT_gsm[Column3],"")</f>
        <v/>
      </c>
      <c r="I1529" s="1" t="str">
        <f>_xlfn.XLOOKUP(SC_enz[[#This Row],[name_dir]],sc_gsm[Column3],sc_gsm[Column3],"")</f>
        <v>TYRtps_e_REV</v>
      </c>
    </row>
    <row r="1530" spans="1:9" ht="16" x14ac:dyDescent="0.2">
      <c r="A1530" t="s">
        <v>2286</v>
      </c>
      <c r="B1530" t="s">
        <v>3902</v>
      </c>
      <c r="C1530" t="s">
        <v>2173</v>
      </c>
      <c r="D1530" t="s">
        <v>2174</v>
      </c>
      <c r="E1530" t="s">
        <v>12</v>
      </c>
      <c r="F1530" t="s">
        <v>2002</v>
      </c>
      <c r="G1530" s="1" t="str">
        <f>SC_enz[[#This Row],[rxn_src]]&amp;"_"&amp;SC_enz[[#This Row],[dir]]</f>
        <v>TYRtps_e_FWD</v>
      </c>
      <c r="H1530" s="1" t="str">
        <f>_xlfn.XLOOKUP(SC_enz[[#This Row],[name_dir]],RT_gsm[Column3],RT_gsm[Column3],"")</f>
        <v/>
      </c>
      <c r="I1530" s="1" t="str">
        <f>_xlfn.XLOOKUP(SC_enz[[#This Row],[name_dir]],sc_gsm[Column3],sc_gsm[Column3],"")</f>
        <v>TYRtps_e_FWD</v>
      </c>
    </row>
    <row r="1531" spans="1:9" ht="16" x14ac:dyDescent="0.2">
      <c r="A1531" t="s">
        <v>2286</v>
      </c>
      <c r="B1531" t="s">
        <v>3903</v>
      </c>
      <c r="C1531" t="s">
        <v>2173</v>
      </c>
      <c r="D1531" t="s">
        <v>2174</v>
      </c>
      <c r="E1531" t="s">
        <v>12</v>
      </c>
      <c r="F1531" t="s">
        <v>2002</v>
      </c>
      <c r="G1531" s="1" t="str">
        <f>SC_enz[[#This Row],[rxn_src]]&amp;"_"&amp;SC_enz[[#This Row],[dir]]</f>
        <v>TYRtps_e_REV</v>
      </c>
      <c r="H1531" s="1" t="str">
        <f>_xlfn.XLOOKUP(SC_enz[[#This Row],[name_dir]],RT_gsm[Column3],RT_gsm[Column3],"")</f>
        <v/>
      </c>
      <c r="I1531" s="1" t="str">
        <f>_xlfn.XLOOKUP(SC_enz[[#This Row],[name_dir]],sc_gsm[Column3],sc_gsm[Column3],"")</f>
        <v>TYRtps_e_REV</v>
      </c>
    </row>
    <row r="1532" spans="1:9" ht="16" x14ac:dyDescent="0.2">
      <c r="A1532" t="s">
        <v>2287</v>
      </c>
      <c r="B1532" t="s">
        <v>3902</v>
      </c>
      <c r="C1532" t="s">
        <v>2199</v>
      </c>
      <c r="D1532" t="s">
        <v>2200</v>
      </c>
      <c r="E1532" t="s">
        <v>12</v>
      </c>
      <c r="F1532" t="s">
        <v>2002</v>
      </c>
      <c r="G1532" s="1" t="str">
        <f>SC_enz[[#This Row],[rxn_src]]&amp;"_"&amp;SC_enz[[#This Row],[dir]]</f>
        <v>VALtps_e_FWD</v>
      </c>
      <c r="H1532" s="1" t="str">
        <f>_xlfn.XLOOKUP(SC_enz[[#This Row],[name_dir]],RT_gsm[Column3],RT_gsm[Column3],"")</f>
        <v>VALtps_e_FWD</v>
      </c>
      <c r="I1532" s="1" t="str">
        <f>_xlfn.XLOOKUP(SC_enz[[#This Row],[name_dir]],sc_gsm[Column3],sc_gsm[Column3],"")</f>
        <v>VALtps_e_FWD</v>
      </c>
    </row>
    <row r="1533" spans="1:9" ht="16" x14ac:dyDescent="0.2">
      <c r="A1533" t="s">
        <v>2287</v>
      </c>
      <c r="B1533" t="s">
        <v>3903</v>
      </c>
      <c r="C1533" t="s">
        <v>2199</v>
      </c>
      <c r="D1533" t="s">
        <v>2200</v>
      </c>
      <c r="E1533" t="s">
        <v>12</v>
      </c>
      <c r="F1533" t="s">
        <v>2002</v>
      </c>
      <c r="G1533" s="1" t="str">
        <f>SC_enz[[#This Row],[rxn_src]]&amp;"_"&amp;SC_enz[[#This Row],[dir]]</f>
        <v>VALtps_e_REV</v>
      </c>
      <c r="H1533" s="1" t="str">
        <f>_xlfn.XLOOKUP(SC_enz[[#This Row],[name_dir]],RT_gsm[Column3],RT_gsm[Column3],"")</f>
        <v>VALtps_e_REV</v>
      </c>
      <c r="I1533" s="1" t="str">
        <f>_xlfn.XLOOKUP(SC_enz[[#This Row],[name_dir]],sc_gsm[Column3],sc_gsm[Column3],"")</f>
        <v>VALtps_e_REV</v>
      </c>
    </row>
    <row r="1534" spans="1:9" ht="16" x14ac:dyDescent="0.2">
      <c r="A1534" t="s">
        <v>2287</v>
      </c>
      <c r="B1534" t="s">
        <v>3902</v>
      </c>
      <c r="C1534" t="s">
        <v>2201</v>
      </c>
      <c r="D1534" t="s">
        <v>2202</v>
      </c>
      <c r="E1534" t="s">
        <v>12</v>
      </c>
      <c r="F1534" t="s">
        <v>2002</v>
      </c>
      <c r="G1534" s="1" t="str">
        <f>SC_enz[[#This Row],[rxn_src]]&amp;"_"&amp;SC_enz[[#This Row],[dir]]</f>
        <v>VALtps_e_FWD</v>
      </c>
      <c r="H1534" s="1" t="str">
        <f>_xlfn.XLOOKUP(SC_enz[[#This Row],[name_dir]],RT_gsm[Column3],RT_gsm[Column3],"")</f>
        <v>VALtps_e_FWD</v>
      </c>
      <c r="I1534" s="1" t="str">
        <f>_xlfn.XLOOKUP(SC_enz[[#This Row],[name_dir]],sc_gsm[Column3],sc_gsm[Column3],"")</f>
        <v>VALtps_e_FWD</v>
      </c>
    </row>
    <row r="1535" spans="1:9" ht="16" x14ac:dyDescent="0.2">
      <c r="A1535" t="s">
        <v>2287</v>
      </c>
      <c r="B1535" t="s">
        <v>3903</v>
      </c>
      <c r="C1535" t="s">
        <v>2201</v>
      </c>
      <c r="D1535" t="s">
        <v>2202</v>
      </c>
      <c r="E1535" t="s">
        <v>12</v>
      </c>
      <c r="F1535" t="s">
        <v>2002</v>
      </c>
      <c r="G1535" s="1" t="str">
        <f>SC_enz[[#This Row],[rxn_src]]&amp;"_"&amp;SC_enz[[#This Row],[dir]]</f>
        <v>VALtps_e_REV</v>
      </c>
      <c r="H1535" s="1" t="str">
        <f>_xlfn.XLOOKUP(SC_enz[[#This Row],[name_dir]],RT_gsm[Column3],RT_gsm[Column3],"")</f>
        <v>VALtps_e_REV</v>
      </c>
      <c r="I1535" s="1" t="str">
        <f>_xlfn.XLOOKUP(SC_enz[[#This Row],[name_dir]],sc_gsm[Column3],sc_gsm[Column3],"")</f>
        <v>VALtps_e_REV</v>
      </c>
    </row>
    <row r="1536" spans="1:9" ht="16" x14ac:dyDescent="0.2">
      <c r="A1536" t="s">
        <v>2287</v>
      </c>
      <c r="B1536" t="s">
        <v>3902</v>
      </c>
      <c r="C1536" t="s">
        <v>2234</v>
      </c>
      <c r="D1536" t="s">
        <v>2235</v>
      </c>
      <c r="E1536" t="s">
        <v>12</v>
      </c>
      <c r="F1536" t="s">
        <v>2002</v>
      </c>
      <c r="G1536" s="1" t="str">
        <f>SC_enz[[#This Row],[rxn_src]]&amp;"_"&amp;SC_enz[[#This Row],[dir]]</f>
        <v>VALtps_e_FWD</v>
      </c>
      <c r="H1536" s="1" t="str">
        <f>_xlfn.XLOOKUP(SC_enz[[#This Row],[name_dir]],RT_gsm[Column3],RT_gsm[Column3],"")</f>
        <v>VALtps_e_FWD</v>
      </c>
      <c r="I1536" s="1" t="str">
        <f>_xlfn.XLOOKUP(SC_enz[[#This Row],[name_dir]],sc_gsm[Column3],sc_gsm[Column3],"")</f>
        <v>VALtps_e_FWD</v>
      </c>
    </row>
    <row r="1537" spans="1:9" ht="16" x14ac:dyDescent="0.2">
      <c r="A1537" t="s">
        <v>2287</v>
      </c>
      <c r="B1537" t="s">
        <v>3903</v>
      </c>
      <c r="C1537" t="s">
        <v>2234</v>
      </c>
      <c r="D1537" t="s">
        <v>2235</v>
      </c>
      <c r="E1537" t="s">
        <v>12</v>
      </c>
      <c r="F1537" t="s">
        <v>2002</v>
      </c>
      <c r="G1537" s="1" t="str">
        <f>SC_enz[[#This Row],[rxn_src]]&amp;"_"&amp;SC_enz[[#This Row],[dir]]</f>
        <v>VALtps_e_REV</v>
      </c>
      <c r="H1537" s="1" t="str">
        <f>_xlfn.XLOOKUP(SC_enz[[#This Row],[name_dir]],RT_gsm[Column3],RT_gsm[Column3],"")</f>
        <v>VALtps_e_REV</v>
      </c>
      <c r="I1537" s="1" t="str">
        <f>_xlfn.XLOOKUP(SC_enz[[#This Row],[name_dir]],sc_gsm[Column3],sc_gsm[Column3],"")</f>
        <v>VALtps_e_REV</v>
      </c>
    </row>
    <row r="1538" spans="1:9" ht="16" x14ac:dyDescent="0.2">
      <c r="A1538" t="s">
        <v>2287</v>
      </c>
      <c r="B1538" t="s">
        <v>3902</v>
      </c>
      <c r="C1538" t="s">
        <v>2171</v>
      </c>
      <c r="D1538" t="s">
        <v>2172</v>
      </c>
      <c r="E1538" t="s">
        <v>12</v>
      </c>
      <c r="F1538" t="s">
        <v>2002</v>
      </c>
      <c r="G1538" s="1" t="str">
        <f>SC_enz[[#This Row],[rxn_src]]&amp;"_"&amp;SC_enz[[#This Row],[dir]]</f>
        <v>VALtps_e_FWD</v>
      </c>
      <c r="H1538" s="1" t="str">
        <f>_xlfn.XLOOKUP(SC_enz[[#This Row],[name_dir]],RT_gsm[Column3],RT_gsm[Column3],"")</f>
        <v>VALtps_e_FWD</v>
      </c>
      <c r="I1538" s="1" t="str">
        <f>_xlfn.XLOOKUP(SC_enz[[#This Row],[name_dir]],sc_gsm[Column3],sc_gsm[Column3],"")</f>
        <v>VALtps_e_FWD</v>
      </c>
    </row>
    <row r="1539" spans="1:9" ht="16" x14ac:dyDescent="0.2">
      <c r="A1539" t="s">
        <v>2287</v>
      </c>
      <c r="B1539" t="s">
        <v>3903</v>
      </c>
      <c r="C1539" t="s">
        <v>2171</v>
      </c>
      <c r="D1539" t="s">
        <v>2172</v>
      </c>
      <c r="E1539" t="s">
        <v>12</v>
      </c>
      <c r="F1539" t="s">
        <v>2002</v>
      </c>
      <c r="G1539" s="1" t="str">
        <f>SC_enz[[#This Row],[rxn_src]]&amp;"_"&amp;SC_enz[[#This Row],[dir]]</f>
        <v>VALtps_e_REV</v>
      </c>
      <c r="H1539" s="1" t="str">
        <f>_xlfn.XLOOKUP(SC_enz[[#This Row],[name_dir]],RT_gsm[Column3],RT_gsm[Column3],"")</f>
        <v>VALtps_e_REV</v>
      </c>
      <c r="I1539" s="1" t="str">
        <f>_xlfn.XLOOKUP(SC_enz[[#This Row],[name_dir]],sc_gsm[Column3],sc_gsm[Column3],"")</f>
        <v>VALtps_e_REV</v>
      </c>
    </row>
    <row r="1540" spans="1:9" ht="16" x14ac:dyDescent="0.2">
      <c r="A1540" t="s">
        <v>2288</v>
      </c>
      <c r="B1540" t="s">
        <v>3902</v>
      </c>
      <c r="C1540" t="s">
        <v>2127</v>
      </c>
      <c r="D1540" t="s">
        <v>2128</v>
      </c>
      <c r="E1540" t="s">
        <v>7</v>
      </c>
      <c r="G1540" s="1" t="str">
        <f>SC_enz[[#This Row],[rxn_src]]&amp;"_"&amp;SC_enz[[#This Row],[dir]]</f>
        <v>LANOSTt_c_e_FWD</v>
      </c>
      <c r="H1540" s="1" t="str">
        <f>_xlfn.XLOOKUP(SC_enz[[#This Row],[name_dir]],RT_gsm[Column3],RT_gsm[Column3],"")</f>
        <v>LANOSTt_c_e_FWD</v>
      </c>
      <c r="I1540" s="1" t="str">
        <f>_xlfn.XLOOKUP(SC_enz[[#This Row],[name_dir]],sc_gsm[Column3],sc_gsm[Column3],"")</f>
        <v>LANOSTt_c_e_FWD</v>
      </c>
    </row>
    <row r="1541" spans="1:9" ht="16" x14ac:dyDescent="0.2">
      <c r="A1541" t="s">
        <v>2288</v>
      </c>
      <c r="B1541" t="s">
        <v>3903</v>
      </c>
      <c r="C1541" t="s">
        <v>2127</v>
      </c>
      <c r="D1541" t="s">
        <v>2128</v>
      </c>
      <c r="E1541" t="s">
        <v>7</v>
      </c>
      <c r="G1541" s="1" t="str">
        <f>SC_enz[[#This Row],[rxn_src]]&amp;"_"&amp;SC_enz[[#This Row],[dir]]</f>
        <v>LANOSTt_c_e_REV</v>
      </c>
      <c r="H1541" s="1" t="str">
        <f>_xlfn.XLOOKUP(SC_enz[[#This Row],[name_dir]],RT_gsm[Column3],RT_gsm[Column3],"")</f>
        <v>LANOSTt_c_e_REV</v>
      </c>
      <c r="I1541" s="1" t="str">
        <f>_xlfn.XLOOKUP(SC_enz[[#This Row],[name_dir]],sc_gsm[Column3],sc_gsm[Column3],"")</f>
        <v>LANOSTt_c_e_REV</v>
      </c>
    </row>
    <row r="1542" spans="1:9" ht="16" x14ac:dyDescent="0.2">
      <c r="A1542" t="s">
        <v>2288</v>
      </c>
      <c r="B1542" t="s">
        <v>3902</v>
      </c>
      <c r="C1542" t="s">
        <v>2129</v>
      </c>
      <c r="D1542" t="s">
        <v>2130</v>
      </c>
      <c r="E1542" t="s">
        <v>7</v>
      </c>
      <c r="G1542" s="1" t="str">
        <f>SC_enz[[#This Row],[rxn_src]]&amp;"_"&amp;SC_enz[[#This Row],[dir]]</f>
        <v>LANOSTt_c_e_FWD</v>
      </c>
      <c r="H1542" s="1" t="str">
        <f>_xlfn.XLOOKUP(SC_enz[[#This Row],[name_dir]],RT_gsm[Column3],RT_gsm[Column3],"")</f>
        <v>LANOSTt_c_e_FWD</v>
      </c>
      <c r="I1542" s="1" t="str">
        <f>_xlfn.XLOOKUP(SC_enz[[#This Row],[name_dir]],sc_gsm[Column3],sc_gsm[Column3],"")</f>
        <v>LANOSTt_c_e_FWD</v>
      </c>
    </row>
    <row r="1543" spans="1:9" ht="16" x14ac:dyDescent="0.2">
      <c r="A1543" t="s">
        <v>2288</v>
      </c>
      <c r="B1543" t="s">
        <v>3903</v>
      </c>
      <c r="C1543" t="s">
        <v>2129</v>
      </c>
      <c r="D1543" t="s">
        <v>2130</v>
      </c>
      <c r="E1543" t="s">
        <v>7</v>
      </c>
      <c r="G1543" s="1" t="str">
        <f>SC_enz[[#This Row],[rxn_src]]&amp;"_"&amp;SC_enz[[#This Row],[dir]]</f>
        <v>LANOSTt_c_e_REV</v>
      </c>
      <c r="H1543" s="1" t="str">
        <f>_xlfn.XLOOKUP(SC_enz[[#This Row],[name_dir]],RT_gsm[Column3],RT_gsm[Column3],"")</f>
        <v>LANOSTt_c_e_REV</v>
      </c>
      <c r="I1543" s="1" t="str">
        <f>_xlfn.XLOOKUP(SC_enz[[#This Row],[name_dir]],sc_gsm[Column3],sc_gsm[Column3],"")</f>
        <v>LANOSTt_c_e_REV</v>
      </c>
    </row>
    <row r="1544" spans="1:9" ht="16" x14ac:dyDescent="0.2">
      <c r="A1544" t="s">
        <v>2289</v>
      </c>
      <c r="B1544" t="s">
        <v>3902</v>
      </c>
      <c r="C1544" t="s">
        <v>2290</v>
      </c>
      <c r="D1544" t="s">
        <v>2291</v>
      </c>
      <c r="E1544" t="s">
        <v>7</v>
      </c>
      <c r="G1544" s="1" t="str">
        <f>SC_enz[[#This Row],[rxn_src]]&amp;"_"&amp;SC_enz[[#This Row],[dir]]</f>
        <v>MALt2_m_FWD</v>
      </c>
      <c r="H1544" s="1" t="str">
        <f>_xlfn.XLOOKUP(SC_enz[[#This Row],[name_dir]],RT_gsm[Column3],RT_gsm[Column3],"")</f>
        <v>MALt2_m_FWD</v>
      </c>
      <c r="I1544" s="1" t="str">
        <f>_xlfn.XLOOKUP(SC_enz[[#This Row],[name_dir]],sc_gsm[Column3],sc_gsm[Column3],"")</f>
        <v>MALt2_m_FWD</v>
      </c>
    </row>
    <row r="1545" spans="1:9" ht="16" x14ac:dyDescent="0.2">
      <c r="A1545" t="s">
        <v>2292</v>
      </c>
      <c r="B1545" t="s">
        <v>3902</v>
      </c>
      <c r="C1545" t="s">
        <v>2293</v>
      </c>
      <c r="D1545" t="s">
        <v>2294</v>
      </c>
      <c r="E1545" t="s">
        <v>7</v>
      </c>
      <c r="G1545" s="1" t="str">
        <f>SC_enz[[#This Row],[rxn_src]]&amp;"_"&amp;SC_enz[[#This Row],[dir]]</f>
        <v>MALTtps_e_FWD</v>
      </c>
      <c r="H1545" s="1" t="str">
        <f>_xlfn.XLOOKUP(SC_enz[[#This Row],[name_dir]],RT_gsm[Column3],RT_gsm[Column3],"")</f>
        <v>MALTtps_e_FWD</v>
      </c>
      <c r="I1545" s="1" t="str">
        <f>_xlfn.XLOOKUP(SC_enz[[#This Row],[name_dir]],sc_gsm[Column3],sc_gsm[Column3],"")</f>
        <v>MALTtps_e_FWD</v>
      </c>
    </row>
    <row r="1546" spans="1:9" ht="16" x14ac:dyDescent="0.2">
      <c r="A1546" t="s">
        <v>2292</v>
      </c>
      <c r="B1546" t="s">
        <v>3902</v>
      </c>
      <c r="C1546" t="s">
        <v>2144</v>
      </c>
      <c r="D1546" t="s">
        <v>2145</v>
      </c>
      <c r="E1546" t="s">
        <v>7</v>
      </c>
      <c r="G1546" s="1" t="str">
        <f>SC_enz[[#This Row],[rxn_src]]&amp;"_"&amp;SC_enz[[#This Row],[dir]]</f>
        <v>MALTtps_e_FWD</v>
      </c>
      <c r="H1546" s="1" t="str">
        <f>_xlfn.XLOOKUP(SC_enz[[#This Row],[name_dir]],RT_gsm[Column3],RT_gsm[Column3],"")</f>
        <v>MALTtps_e_FWD</v>
      </c>
      <c r="I1546" s="1" t="str">
        <f>_xlfn.XLOOKUP(SC_enz[[#This Row],[name_dir]],sc_gsm[Column3],sc_gsm[Column3],"")</f>
        <v>MALTtps_e_FWD</v>
      </c>
    </row>
    <row r="1547" spans="1:9" ht="16" x14ac:dyDescent="0.2">
      <c r="A1547" t="s">
        <v>2292</v>
      </c>
      <c r="B1547" t="s">
        <v>3902</v>
      </c>
      <c r="C1547" t="s">
        <v>2146</v>
      </c>
      <c r="D1547" t="s">
        <v>2147</v>
      </c>
      <c r="E1547" t="s">
        <v>7</v>
      </c>
      <c r="G1547" s="1" t="str">
        <f>SC_enz[[#This Row],[rxn_src]]&amp;"_"&amp;SC_enz[[#This Row],[dir]]</f>
        <v>MALTtps_e_FWD</v>
      </c>
      <c r="H1547" s="1" t="str">
        <f>_xlfn.XLOOKUP(SC_enz[[#This Row],[name_dir]],RT_gsm[Column3],RT_gsm[Column3],"")</f>
        <v>MALTtps_e_FWD</v>
      </c>
      <c r="I1547" s="1" t="str">
        <f>_xlfn.XLOOKUP(SC_enz[[#This Row],[name_dir]],sc_gsm[Column3],sc_gsm[Column3],"")</f>
        <v>MALTtps_e_FWD</v>
      </c>
    </row>
    <row r="1548" spans="1:9" ht="16" x14ac:dyDescent="0.2">
      <c r="A1548" t="s">
        <v>2292</v>
      </c>
      <c r="B1548" t="s">
        <v>3902</v>
      </c>
      <c r="C1548" t="s">
        <v>2295</v>
      </c>
      <c r="D1548" t="s">
        <v>2296</v>
      </c>
      <c r="E1548" t="s">
        <v>7</v>
      </c>
      <c r="G1548" s="1" t="str">
        <f>SC_enz[[#This Row],[rxn_src]]&amp;"_"&amp;SC_enz[[#This Row],[dir]]</f>
        <v>MALTtps_e_FWD</v>
      </c>
      <c r="H1548" s="1" t="str">
        <f>_xlfn.XLOOKUP(SC_enz[[#This Row],[name_dir]],RT_gsm[Column3],RT_gsm[Column3],"")</f>
        <v>MALTtps_e_FWD</v>
      </c>
      <c r="I1548" s="1" t="str">
        <f>_xlfn.XLOOKUP(SC_enz[[#This Row],[name_dir]],sc_gsm[Column3],sc_gsm[Column3],"")</f>
        <v>MALTtps_e_FWD</v>
      </c>
    </row>
    <row r="1549" spans="1:9" ht="16" x14ac:dyDescent="0.2">
      <c r="A1549" t="s">
        <v>2297</v>
      </c>
      <c r="B1549" t="s">
        <v>3902</v>
      </c>
      <c r="C1549" t="s">
        <v>2298</v>
      </c>
      <c r="D1549" t="s">
        <v>2299</v>
      </c>
      <c r="E1549" t="s">
        <v>7</v>
      </c>
      <c r="G1549" s="1" t="str">
        <f>SC_enz[[#This Row],[rxn_src]]&amp;"_"&amp;SC_enz[[#This Row],[dir]]</f>
        <v>NFORTYR2t_c_e_FWD</v>
      </c>
      <c r="H1549" s="1" t="str">
        <f>_xlfn.XLOOKUP(SC_enz[[#This Row],[name_dir]],RT_gsm[Column3],RT_gsm[Column3],"")</f>
        <v>NFORTYR2t_c_e_FWD</v>
      </c>
      <c r="I1549" s="1" t="str">
        <f>_xlfn.XLOOKUP(SC_enz[[#This Row],[name_dir]],sc_gsm[Column3],sc_gsm[Column3],"")</f>
        <v>NFORTYR2t_c_e_FWD</v>
      </c>
    </row>
    <row r="1550" spans="1:9" ht="16" x14ac:dyDescent="0.2">
      <c r="A1550" t="s">
        <v>2300</v>
      </c>
      <c r="B1550" t="s">
        <v>3902</v>
      </c>
      <c r="C1550" t="s">
        <v>2301</v>
      </c>
      <c r="D1550" t="s">
        <v>2302</v>
      </c>
      <c r="E1550" t="s">
        <v>7</v>
      </c>
      <c r="G1550" s="1" t="str">
        <f>SC_enz[[#This Row],[rxn_src]]&amp;"_"&amp;SC_enz[[#This Row],[dir]]</f>
        <v>NADt_c_m_FWD</v>
      </c>
      <c r="H1550" s="1" t="str">
        <f>_xlfn.XLOOKUP(SC_enz[[#This Row],[name_dir]],RT_gsm[Column3],RT_gsm[Column3],"")</f>
        <v>NADt_c_m_FWD</v>
      </c>
      <c r="I1550" s="1" t="str">
        <f>_xlfn.XLOOKUP(SC_enz[[#This Row],[name_dir]],sc_gsm[Column3],sc_gsm[Column3],"")</f>
        <v>NADt_c_m_FWD</v>
      </c>
    </row>
    <row r="1551" spans="1:9" ht="16" x14ac:dyDescent="0.2">
      <c r="A1551" t="s">
        <v>2300</v>
      </c>
      <c r="B1551" t="s">
        <v>3902</v>
      </c>
      <c r="C1551" t="s">
        <v>2303</v>
      </c>
      <c r="D1551" t="s">
        <v>2304</v>
      </c>
      <c r="E1551" t="s">
        <v>7</v>
      </c>
      <c r="G1551" s="1" t="str">
        <f>SC_enz[[#This Row],[rxn_src]]&amp;"_"&amp;SC_enz[[#This Row],[dir]]</f>
        <v>NADt_c_m_FWD</v>
      </c>
      <c r="H1551" s="1" t="str">
        <f>_xlfn.XLOOKUP(SC_enz[[#This Row],[name_dir]],RT_gsm[Column3],RT_gsm[Column3],"")</f>
        <v>NADt_c_m_FWD</v>
      </c>
      <c r="I1551" s="1" t="str">
        <f>_xlfn.XLOOKUP(SC_enz[[#This Row],[name_dir]],sc_gsm[Column3],sc_gsm[Column3],"")</f>
        <v>NADt_c_m_FWD</v>
      </c>
    </row>
    <row r="1552" spans="1:9" ht="16" x14ac:dyDescent="0.2">
      <c r="A1552" t="s">
        <v>2305</v>
      </c>
      <c r="B1552" t="s">
        <v>3902</v>
      </c>
      <c r="C1552" t="s">
        <v>2303</v>
      </c>
      <c r="D1552" t="s">
        <v>2304</v>
      </c>
      <c r="E1552" t="s">
        <v>7</v>
      </c>
      <c r="G1552" s="1" t="str">
        <f>SC_enz[[#This Row],[rxn_src]]&amp;"_"&amp;SC_enz[[#This Row],[dir]]</f>
        <v>NADt1_m_FWD</v>
      </c>
      <c r="H1552" s="1" t="str">
        <f>_xlfn.XLOOKUP(SC_enz[[#This Row],[name_dir]],RT_gsm[Column3],RT_gsm[Column3],"")</f>
        <v>NADt1_m_FWD</v>
      </c>
      <c r="I1552" s="1" t="str">
        <f>_xlfn.XLOOKUP(SC_enz[[#This Row],[name_dir]],sc_gsm[Column3],sc_gsm[Column3],"")</f>
        <v>NADt1_m_FWD</v>
      </c>
    </row>
    <row r="1553" spans="1:9" ht="16" x14ac:dyDescent="0.2">
      <c r="A1553" t="s">
        <v>2306</v>
      </c>
      <c r="B1553" t="s">
        <v>3902</v>
      </c>
      <c r="C1553" t="s">
        <v>2303</v>
      </c>
      <c r="D1553" t="s">
        <v>2304</v>
      </c>
      <c r="E1553" t="s">
        <v>7</v>
      </c>
      <c r="G1553" s="1" t="str">
        <f>SC_enz[[#This Row],[rxn_src]]&amp;"_"&amp;SC_enz[[#This Row],[dir]]</f>
        <v>NADt2_m_FWD</v>
      </c>
      <c r="H1553" s="1" t="str">
        <f>_xlfn.XLOOKUP(SC_enz[[#This Row],[name_dir]],RT_gsm[Column3],RT_gsm[Column3],"")</f>
        <v>NADt2_m_FWD</v>
      </c>
      <c r="I1553" s="1" t="str">
        <f>_xlfn.XLOOKUP(SC_enz[[#This Row],[name_dir]],sc_gsm[Column3],sc_gsm[Column3],"")</f>
        <v>NADt2_m_FWD</v>
      </c>
    </row>
    <row r="1554" spans="1:9" ht="16" x14ac:dyDescent="0.2">
      <c r="A1554" t="s">
        <v>2307</v>
      </c>
      <c r="B1554" t="s">
        <v>3902</v>
      </c>
      <c r="C1554" t="s">
        <v>2303</v>
      </c>
      <c r="D1554" t="s">
        <v>2304</v>
      </c>
      <c r="E1554" t="s">
        <v>7</v>
      </c>
      <c r="G1554" s="1" t="str">
        <f>SC_enz[[#This Row],[rxn_src]]&amp;"_"&amp;SC_enz[[#This Row],[dir]]</f>
        <v>NADt3_m_FWD</v>
      </c>
      <c r="H1554" s="1" t="str">
        <f>_xlfn.XLOOKUP(SC_enz[[#This Row],[name_dir]],RT_gsm[Column3],RT_gsm[Column3],"")</f>
        <v>NADt3_m_FWD</v>
      </c>
      <c r="I1554" s="1" t="str">
        <f>_xlfn.XLOOKUP(SC_enz[[#This Row],[name_dir]],sc_gsm[Column3],sc_gsm[Column3],"")</f>
        <v>NADt3_m_FWD</v>
      </c>
    </row>
    <row r="1555" spans="1:9" ht="16" x14ac:dyDescent="0.2">
      <c r="A1555" t="s">
        <v>2308</v>
      </c>
      <c r="B1555" t="s">
        <v>3902</v>
      </c>
      <c r="C1555" t="s">
        <v>2309</v>
      </c>
      <c r="D1555" t="s">
        <v>2310</v>
      </c>
      <c r="E1555" t="s">
        <v>7</v>
      </c>
      <c r="G1555" s="1" t="str">
        <f>SC_enz[[#This Row],[rxn_src]]&amp;"_"&amp;SC_enz[[#This Row],[dir]]</f>
        <v>NACt_c_e_FWD</v>
      </c>
      <c r="H1555" s="1" t="str">
        <f>_xlfn.XLOOKUP(SC_enz[[#This Row],[name_dir]],RT_gsm[Column3],RT_gsm[Column3],"")</f>
        <v>NACt_c_e_FWD</v>
      </c>
      <c r="I1555" s="1" t="str">
        <f>_xlfn.XLOOKUP(SC_enz[[#This Row],[name_dir]],sc_gsm[Column3],sc_gsm[Column3],"")</f>
        <v>NACt_c_e_FWD</v>
      </c>
    </row>
    <row r="1556" spans="1:9" ht="16" x14ac:dyDescent="0.2">
      <c r="A1556" t="s">
        <v>2308</v>
      </c>
      <c r="B1556" t="s">
        <v>3903</v>
      </c>
      <c r="C1556" t="s">
        <v>2309</v>
      </c>
      <c r="D1556" t="s">
        <v>2310</v>
      </c>
      <c r="E1556" t="s">
        <v>7</v>
      </c>
      <c r="G1556" s="1" t="str">
        <f>SC_enz[[#This Row],[rxn_src]]&amp;"_"&amp;SC_enz[[#This Row],[dir]]</f>
        <v>NACt_c_e_REV</v>
      </c>
      <c r="H1556" s="1" t="str">
        <f>_xlfn.XLOOKUP(SC_enz[[#This Row],[name_dir]],RT_gsm[Column3],RT_gsm[Column3],"")</f>
        <v>NACt_c_e_REV</v>
      </c>
      <c r="I1556" s="1" t="str">
        <f>_xlfn.XLOOKUP(SC_enz[[#This Row],[name_dir]],sc_gsm[Column3],sc_gsm[Column3],"")</f>
        <v>NACt_c_e_REV</v>
      </c>
    </row>
    <row r="1557" spans="1:9" ht="16" x14ac:dyDescent="0.2">
      <c r="A1557" t="s">
        <v>2311</v>
      </c>
      <c r="B1557" t="s">
        <v>3902</v>
      </c>
      <c r="C1557" t="s">
        <v>2312</v>
      </c>
      <c r="D1557" t="s">
        <v>2313</v>
      </c>
      <c r="E1557" t="s">
        <v>7</v>
      </c>
      <c r="G1557" s="1" t="str">
        <f>SC_enz[[#This Row],[rxn_src]]&amp;"_"&amp;SC_enz[[#This Row],[dir]]</f>
        <v>ORNtpa_m_FWD</v>
      </c>
      <c r="H1557" s="1" t="str">
        <f>_xlfn.XLOOKUP(SC_enz[[#This Row],[name_dir]],RT_gsm[Column3],RT_gsm[Column3],"")</f>
        <v>ORNtpa_m_FWD</v>
      </c>
      <c r="I1557" s="1" t="str">
        <f>_xlfn.XLOOKUP(SC_enz[[#This Row],[name_dir]],sc_gsm[Column3],sc_gsm[Column3],"")</f>
        <v>ORNtpa_m_FWD</v>
      </c>
    </row>
    <row r="1558" spans="1:9" ht="16" x14ac:dyDescent="0.2">
      <c r="A1558" t="s">
        <v>2314</v>
      </c>
      <c r="B1558" t="s">
        <v>3902</v>
      </c>
      <c r="C1558" t="s">
        <v>2206</v>
      </c>
      <c r="D1558" t="s">
        <v>2207</v>
      </c>
      <c r="E1558" t="s">
        <v>12</v>
      </c>
      <c r="F1558" t="s">
        <v>2002</v>
      </c>
      <c r="G1558" s="1" t="str">
        <f>SC_enz[[#This Row],[rxn_src]]&amp;"_"&amp;SC_enz[[#This Row],[dir]]</f>
        <v>ORNtps_e_FWD</v>
      </c>
      <c r="H1558" s="1" t="str">
        <f>_xlfn.XLOOKUP(SC_enz[[#This Row],[name_dir]],RT_gsm[Column3],RT_gsm[Column3],"")</f>
        <v>ORNtps_e_FWD</v>
      </c>
      <c r="I1558" s="1" t="str">
        <f>_xlfn.XLOOKUP(SC_enz[[#This Row],[name_dir]],sc_gsm[Column3],sc_gsm[Column3],"")</f>
        <v>ORNtps_e_FWD</v>
      </c>
    </row>
    <row r="1559" spans="1:9" ht="16" x14ac:dyDescent="0.2">
      <c r="A1559" t="s">
        <v>2314</v>
      </c>
      <c r="B1559" t="s">
        <v>3903</v>
      </c>
      <c r="C1559" t="s">
        <v>2206</v>
      </c>
      <c r="D1559" t="s">
        <v>2207</v>
      </c>
      <c r="E1559" t="s">
        <v>12</v>
      </c>
      <c r="F1559" t="s">
        <v>2002</v>
      </c>
      <c r="G1559" s="1" t="str">
        <f>SC_enz[[#This Row],[rxn_src]]&amp;"_"&amp;SC_enz[[#This Row],[dir]]</f>
        <v>ORNtps_e_REV</v>
      </c>
      <c r="H1559" s="1" t="str">
        <f>_xlfn.XLOOKUP(SC_enz[[#This Row],[name_dir]],RT_gsm[Column3],RT_gsm[Column3],"")</f>
        <v>ORNtps_e_REV</v>
      </c>
      <c r="I1559" s="1" t="str">
        <f>_xlfn.XLOOKUP(SC_enz[[#This Row],[name_dir]],sc_gsm[Column3],sc_gsm[Column3],"")</f>
        <v>ORNtps_e_REV</v>
      </c>
    </row>
    <row r="1560" spans="1:9" ht="16" x14ac:dyDescent="0.2">
      <c r="A1560" t="s">
        <v>2315</v>
      </c>
      <c r="B1560" t="s">
        <v>3902</v>
      </c>
      <c r="C1560" t="s">
        <v>2316</v>
      </c>
      <c r="D1560" t="s">
        <v>2317</v>
      </c>
      <c r="E1560" t="s">
        <v>7</v>
      </c>
      <c r="G1560" s="1" t="str">
        <f>SC_enz[[#This Row],[rxn_src]]&amp;"_"&amp;SC_enz[[#This Row],[dir]]</f>
        <v>OAAtps_m_FWD</v>
      </c>
      <c r="H1560" s="1" t="str">
        <f>_xlfn.XLOOKUP(SC_enz[[#This Row],[name_dir]],RT_gsm[Column3],RT_gsm[Column3],"")</f>
        <v>OAAtps_m_FWD</v>
      </c>
      <c r="I1560" s="1" t="str">
        <f>_xlfn.XLOOKUP(SC_enz[[#This Row],[name_dir]],sc_gsm[Column3],sc_gsm[Column3],"")</f>
        <v>OAAtps_m_FWD</v>
      </c>
    </row>
    <row r="1561" spans="1:9" ht="16" x14ac:dyDescent="0.2">
      <c r="A1561" t="s">
        <v>2318</v>
      </c>
      <c r="B1561" t="s">
        <v>3902</v>
      </c>
      <c r="C1561" t="s">
        <v>2319</v>
      </c>
      <c r="D1561" t="s">
        <v>2320</v>
      </c>
      <c r="E1561" t="s">
        <v>7</v>
      </c>
      <c r="G1561" s="1" t="str">
        <f>SC_enz[[#This Row],[rxn_src]]&amp;"_"&amp;SC_enz[[#This Row],[dir]]</f>
        <v>PNTOtps_e_FWD</v>
      </c>
      <c r="H1561" s="1" t="str">
        <f>_xlfn.XLOOKUP(SC_enz[[#This Row],[name_dir]],RT_gsm[Column3],RT_gsm[Column3],"")</f>
        <v>PNTOtps_e_FWD</v>
      </c>
      <c r="I1561" s="1" t="str">
        <f>_xlfn.XLOOKUP(SC_enz[[#This Row],[name_dir]],sc_gsm[Column3],sc_gsm[Column3],"")</f>
        <v>PNTOtps_e_FWD</v>
      </c>
    </row>
    <row r="1562" spans="1:9" ht="16" x14ac:dyDescent="0.2">
      <c r="A1562" t="s">
        <v>2318</v>
      </c>
      <c r="B1562" t="s">
        <v>3903</v>
      </c>
      <c r="C1562" t="s">
        <v>2319</v>
      </c>
      <c r="D1562" t="s">
        <v>2320</v>
      </c>
      <c r="E1562" t="s">
        <v>7</v>
      </c>
      <c r="G1562" s="1" t="str">
        <f>SC_enz[[#This Row],[rxn_src]]&amp;"_"&amp;SC_enz[[#This Row],[dir]]</f>
        <v>PNTOtps_e_REV</v>
      </c>
      <c r="H1562" s="1" t="str">
        <f>_xlfn.XLOOKUP(SC_enz[[#This Row],[name_dir]],RT_gsm[Column3],RT_gsm[Column3],"")</f>
        <v>PNTOtps_e_REV</v>
      </c>
      <c r="I1562" s="1" t="str">
        <f>_xlfn.XLOOKUP(SC_enz[[#This Row],[name_dir]],sc_gsm[Column3],sc_gsm[Column3],"")</f>
        <v>PNTOtps_e_REV</v>
      </c>
    </row>
    <row r="1563" spans="1:9" ht="16" x14ac:dyDescent="0.2">
      <c r="A1563" t="s">
        <v>2321</v>
      </c>
      <c r="B1563" t="s">
        <v>3902</v>
      </c>
      <c r="C1563" t="s">
        <v>1642</v>
      </c>
      <c r="D1563" t="s">
        <v>143</v>
      </c>
      <c r="E1563" t="s">
        <v>7</v>
      </c>
      <c r="G1563" s="1" t="str">
        <f>SC_enz[[#This Row],[rxn_src]]&amp;"_"&amp;SC_enz[[#This Row],[dir]]</f>
        <v>PENDPt_c_m_FWD</v>
      </c>
      <c r="H1563" s="1" t="str">
        <f>_xlfn.XLOOKUP(SC_enz[[#This Row],[name_dir]],RT_gsm[Column3],RT_gsm[Column3],"")</f>
        <v>PENDPt_c_m_FWD</v>
      </c>
      <c r="I1563" s="1" t="str">
        <f>_xlfn.XLOOKUP(SC_enz[[#This Row],[name_dir]],sc_gsm[Column3],sc_gsm[Column3],"")</f>
        <v>PENDPt_c_m_FWD</v>
      </c>
    </row>
    <row r="1564" spans="1:9" ht="16" x14ac:dyDescent="0.2">
      <c r="A1564" t="s">
        <v>2321</v>
      </c>
      <c r="B1564" t="s">
        <v>3903</v>
      </c>
      <c r="C1564" t="s">
        <v>1642</v>
      </c>
      <c r="D1564" t="s">
        <v>143</v>
      </c>
      <c r="E1564" t="s">
        <v>7</v>
      </c>
      <c r="G1564" s="1" t="str">
        <f>SC_enz[[#This Row],[rxn_src]]&amp;"_"&amp;SC_enz[[#This Row],[dir]]</f>
        <v>PENDPt_c_m_REV</v>
      </c>
      <c r="H1564" s="1" t="str">
        <f>_xlfn.XLOOKUP(SC_enz[[#This Row],[name_dir]],RT_gsm[Column3],RT_gsm[Column3],"")</f>
        <v>PENDPt_c_m_REV</v>
      </c>
      <c r="I1564" s="1" t="str">
        <f>_xlfn.XLOOKUP(SC_enz[[#This Row],[name_dir]],sc_gsm[Column3],sc_gsm[Column3],"")</f>
        <v>PENDPt_c_m_REV</v>
      </c>
    </row>
    <row r="1565" spans="1:9" ht="16" x14ac:dyDescent="0.2">
      <c r="A1565" t="s">
        <v>2322</v>
      </c>
      <c r="B1565" t="s">
        <v>3902</v>
      </c>
      <c r="C1565" t="s">
        <v>1642</v>
      </c>
      <c r="D1565" t="s">
        <v>143</v>
      </c>
      <c r="E1565" t="s">
        <v>7</v>
      </c>
      <c r="G1565" s="1" t="str">
        <f>SC_enz[[#This Row],[rxn_src]]&amp;"_"&amp;SC_enz[[#This Row],[dir]]</f>
        <v>PHEACt_c_e_FWD</v>
      </c>
      <c r="H1565" s="1" t="str">
        <f>_xlfn.XLOOKUP(SC_enz[[#This Row],[name_dir]],RT_gsm[Column3],RT_gsm[Column3],"")</f>
        <v>PHEACt_c_e_FWD</v>
      </c>
      <c r="I1565" s="1" t="str">
        <f>_xlfn.XLOOKUP(SC_enz[[#This Row],[name_dir]],sc_gsm[Column3],sc_gsm[Column3],"")</f>
        <v>PHEACt_c_e_FWD</v>
      </c>
    </row>
    <row r="1566" spans="1:9" ht="16" x14ac:dyDescent="0.2">
      <c r="A1566" t="s">
        <v>2323</v>
      </c>
      <c r="B1566" t="s">
        <v>3902</v>
      </c>
      <c r="C1566" t="s">
        <v>2324</v>
      </c>
      <c r="D1566" t="s">
        <v>2325</v>
      </c>
      <c r="E1566" t="s">
        <v>12</v>
      </c>
      <c r="F1566" t="s">
        <v>2326</v>
      </c>
      <c r="G1566" s="1" t="str">
        <f>SC_enz[[#This Row],[rxn_src]]&amp;"_"&amp;SC_enz[[#This Row],[dir]]</f>
        <v>PItps_e_FWD</v>
      </c>
      <c r="H1566" s="1" t="str">
        <f>_xlfn.XLOOKUP(SC_enz[[#This Row],[name_dir]],RT_gsm[Column3],RT_gsm[Column3],"")</f>
        <v>PItps_e_FWD</v>
      </c>
      <c r="I1566" s="1" t="str">
        <f>_xlfn.XLOOKUP(SC_enz[[#This Row],[name_dir]],sc_gsm[Column3],sc_gsm[Column3],"")</f>
        <v>PItps_e_FWD</v>
      </c>
    </row>
    <row r="1567" spans="1:9" ht="16" x14ac:dyDescent="0.2">
      <c r="A1567" t="s">
        <v>2323</v>
      </c>
      <c r="B1567" t="s">
        <v>3903</v>
      </c>
      <c r="C1567" t="s">
        <v>2324</v>
      </c>
      <c r="D1567" t="s">
        <v>2325</v>
      </c>
      <c r="E1567" t="s">
        <v>12</v>
      </c>
      <c r="F1567" t="s">
        <v>2326</v>
      </c>
      <c r="G1567" s="1" t="str">
        <f>SC_enz[[#This Row],[rxn_src]]&amp;"_"&amp;SC_enz[[#This Row],[dir]]</f>
        <v>PItps_e_REV</v>
      </c>
      <c r="H1567" s="1" t="str">
        <f>_xlfn.XLOOKUP(SC_enz[[#This Row],[name_dir]],RT_gsm[Column3],RT_gsm[Column3],"")</f>
        <v>PItps_e_REV</v>
      </c>
      <c r="I1567" s="1" t="str">
        <f>_xlfn.XLOOKUP(SC_enz[[#This Row],[name_dir]],sc_gsm[Column3],sc_gsm[Column3],"")</f>
        <v>PItps_e_REV</v>
      </c>
    </row>
    <row r="1568" spans="1:9" ht="16" x14ac:dyDescent="0.2">
      <c r="A1568" t="s">
        <v>2323</v>
      </c>
      <c r="B1568" t="s">
        <v>3902</v>
      </c>
      <c r="C1568" t="s">
        <v>2327</v>
      </c>
      <c r="D1568" t="s">
        <v>2328</v>
      </c>
      <c r="E1568" t="s">
        <v>12</v>
      </c>
      <c r="F1568" t="s">
        <v>2326</v>
      </c>
      <c r="G1568" s="1" t="str">
        <f>SC_enz[[#This Row],[rxn_src]]&amp;"_"&amp;SC_enz[[#This Row],[dir]]</f>
        <v>PItps_e_FWD</v>
      </c>
      <c r="H1568" s="1" t="str">
        <f>_xlfn.XLOOKUP(SC_enz[[#This Row],[name_dir]],RT_gsm[Column3],RT_gsm[Column3],"")</f>
        <v>PItps_e_FWD</v>
      </c>
      <c r="I1568" s="1" t="str">
        <f>_xlfn.XLOOKUP(SC_enz[[#This Row],[name_dir]],sc_gsm[Column3],sc_gsm[Column3],"")</f>
        <v>PItps_e_FWD</v>
      </c>
    </row>
    <row r="1569" spans="1:9" ht="16" x14ac:dyDescent="0.2">
      <c r="A1569" t="s">
        <v>2323</v>
      </c>
      <c r="B1569" t="s">
        <v>3903</v>
      </c>
      <c r="C1569" t="s">
        <v>2327</v>
      </c>
      <c r="D1569" t="s">
        <v>2328</v>
      </c>
      <c r="E1569" t="s">
        <v>12</v>
      </c>
      <c r="F1569" t="s">
        <v>2326</v>
      </c>
      <c r="G1569" s="1" t="str">
        <f>SC_enz[[#This Row],[rxn_src]]&amp;"_"&amp;SC_enz[[#This Row],[dir]]</f>
        <v>PItps_e_REV</v>
      </c>
      <c r="H1569" s="1" t="str">
        <f>_xlfn.XLOOKUP(SC_enz[[#This Row],[name_dir]],RT_gsm[Column3],RT_gsm[Column3],"")</f>
        <v>PItps_e_REV</v>
      </c>
      <c r="I1569" s="1" t="str">
        <f>_xlfn.XLOOKUP(SC_enz[[#This Row],[name_dir]],sc_gsm[Column3],sc_gsm[Column3],"")</f>
        <v>PItps_e_REV</v>
      </c>
    </row>
    <row r="1570" spans="1:9" ht="16" x14ac:dyDescent="0.2">
      <c r="A1570" t="s">
        <v>2323</v>
      </c>
      <c r="B1570" t="s">
        <v>3902</v>
      </c>
      <c r="C1570" t="s">
        <v>2329</v>
      </c>
      <c r="D1570" t="s">
        <v>2330</v>
      </c>
      <c r="E1570" t="s">
        <v>12</v>
      </c>
      <c r="F1570" t="s">
        <v>2326</v>
      </c>
      <c r="G1570" s="1" t="str">
        <f>SC_enz[[#This Row],[rxn_src]]&amp;"_"&amp;SC_enz[[#This Row],[dir]]</f>
        <v>PItps_e_FWD</v>
      </c>
      <c r="H1570" s="1" t="str">
        <f>_xlfn.XLOOKUP(SC_enz[[#This Row],[name_dir]],RT_gsm[Column3],RT_gsm[Column3],"")</f>
        <v>PItps_e_FWD</v>
      </c>
      <c r="I1570" s="1" t="str">
        <f>_xlfn.XLOOKUP(SC_enz[[#This Row],[name_dir]],sc_gsm[Column3],sc_gsm[Column3],"")</f>
        <v>PItps_e_FWD</v>
      </c>
    </row>
    <row r="1571" spans="1:9" ht="16" x14ac:dyDescent="0.2">
      <c r="A1571" t="s">
        <v>2323</v>
      </c>
      <c r="B1571" t="s">
        <v>3903</v>
      </c>
      <c r="C1571" t="s">
        <v>2329</v>
      </c>
      <c r="D1571" t="s">
        <v>2330</v>
      </c>
      <c r="E1571" t="s">
        <v>12</v>
      </c>
      <c r="F1571" t="s">
        <v>2326</v>
      </c>
      <c r="G1571" s="1" t="str">
        <f>SC_enz[[#This Row],[rxn_src]]&amp;"_"&amp;SC_enz[[#This Row],[dir]]</f>
        <v>PItps_e_REV</v>
      </c>
      <c r="H1571" s="1" t="str">
        <f>_xlfn.XLOOKUP(SC_enz[[#This Row],[name_dir]],RT_gsm[Column3],RT_gsm[Column3],"")</f>
        <v>PItps_e_REV</v>
      </c>
      <c r="I1571" s="1" t="str">
        <f>_xlfn.XLOOKUP(SC_enz[[#This Row],[name_dir]],sc_gsm[Column3],sc_gsm[Column3],"")</f>
        <v>PItps_e_REV</v>
      </c>
    </row>
    <row r="1572" spans="1:9" ht="16" x14ac:dyDescent="0.2">
      <c r="A1572" t="s">
        <v>2323</v>
      </c>
      <c r="B1572" t="s">
        <v>3902</v>
      </c>
      <c r="C1572" t="s">
        <v>2331</v>
      </c>
      <c r="D1572" t="s">
        <v>2332</v>
      </c>
      <c r="E1572" t="s">
        <v>12</v>
      </c>
      <c r="F1572" t="s">
        <v>2326</v>
      </c>
      <c r="G1572" s="1" t="str">
        <f>SC_enz[[#This Row],[rxn_src]]&amp;"_"&amp;SC_enz[[#This Row],[dir]]</f>
        <v>PItps_e_FWD</v>
      </c>
      <c r="H1572" s="1" t="str">
        <f>_xlfn.XLOOKUP(SC_enz[[#This Row],[name_dir]],RT_gsm[Column3],RT_gsm[Column3],"")</f>
        <v>PItps_e_FWD</v>
      </c>
      <c r="I1572" s="1" t="str">
        <f>_xlfn.XLOOKUP(SC_enz[[#This Row],[name_dir]],sc_gsm[Column3],sc_gsm[Column3],"")</f>
        <v>PItps_e_FWD</v>
      </c>
    </row>
    <row r="1573" spans="1:9" ht="16" x14ac:dyDescent="0.2">
      <c r="A1573" t="s">
        <v>2323</v>
      </c>
      <c r="B1573" t="s">
        <v>3903</v>
      </c>
      <c r="C1573" t="s">
        <v>2331</v>
      </c>
      <c r="D1573" t="s">
        <v>2332</v>
      </c>
      <c r="E1573" t="s">
        <v>12</v>
      </c>
      <c r="F1573" t="s">
        <v>2326</v>
      </c>
      <c r="G1573" s="1" t="str">
        <f>SC_enz[[#This Row],[rxn_src]]&amp;"_"&amp;SC_enz[[#This Row],[dir]]</f>
        <v>PItps_e_REV</v>
      </c>
      <c r="H1573" s="1" t="str">
        <f>_xlfn.XLOOKUP(SC_enz[[#This Row],[name_dir]],RT_gsm[Column3],RT_gsm[Column3],"")</f>
        <v>PItps_e_REV</v>
      </c>
      <c r="I1573" s="1" t="str">
        <f>_xlfn.XLOOKUP(SC_enz[[#This Row],[name_dir]],sc_gsm[Column3],sc_gsm[Column3],"")</f>
        <v>PItps_e_REV</v>
      </c>
    </row>
    <row r="1574" spans="1:9" ht="16" x14ac:dyDescent="0.2">
      <c r="A1574" t="s">
        <v>2323</v>
      </c>
      <c r="B1574" t="s">
        <v>3902</v>
      </c>
      <c r="C1574" t="s">
        <v>2333</v>
      </c>
      <c r="D1574" t="s">
        <v>2334</v>
      </c>
      <c r="E1574" t="s">
        <v>12</v>
      </c>
      <c r="F1574" t="s">
        <v>2326</v>
      </c>
      <c r="G1574" s="1" t="str">
        <f>SC_enz[[#This Row],[rxn_src]]&amp;"_"&amp;SC_enz[[#This Row],[dir]]</f>
        <v>PItps_e_FWD</v>
      </c>
      <c r="H1574" s="1" t="str">
        <f>_xlfn.XLOOKUP(SC_enz[[#This Row],[name_dir]],RT_gsm[Column3],RT_gsm[Column3],"")</f>
        <v>PItps_e_FWD</v>
      </c>
      <c r="I1574" s="1" t="str">
        <f>_xlfn.XLOOKUP(SC_enz[[#This Row],[name_dir]],sc_gsm[Column3],sc_gsm[Column3],"")</f>
        <v>PItps_e_FWD</v>
      </c>
    </row>
    <row r="1575" spans="1:9" ht="16" x14ac:dyDescent="0.2">
      <c r="A1575" t="s">
        <v>2323</v>
      </c>
      <c r="B1575" t="s">
        <v>3903</v>
      </c>
      <c r="C1575" t="s">
        <v>2333</v>
      </c>
      <c r="D1575" t="s">
        <v>2334</v>
      </c>
      <c r="E1575" t="s">
        <v>12</v>
      </c>
      <c r="F1575" t="s">
        <v>2326</v>
      </c>
      <c r="G1575" s="1" t="str">
        <f>SC_enz[[#This Row],[rxn_src]]&amp;"_"&amp;SC_enz[[#This Row],[dir]]</f>
        <v>PItps_e_REV</v>
      </c>
      <c r="H1575" s="1" t="str">
        <f>_xlfn.XLOOKUP(SC_enz[[#This Row],[name_dir]],RT_gsm[Column3],RT_gsm[Column3],"")</f>
        <v>PItps_e_REV</v>
      </c>
      <c r="I1575" s="1" t="str">
        <f>_xlfn.XLOOKUP(SC_enz[[#This Row],[name_dir]],sc_gsm[Column3],sc_gsm[Column3],"")</f>
        <v>PItps_e_REV</v>
      </c>
    </row>
    <row r="1576" spans="1:9" ht="16" x14ac:dyDescent="0.2">
      <c r="A1576" t="s">
        <v>2335</v>
      </c>
      <c r="B1576" t="s">
        <v>3902</v>
      </c>
      <c r="C1576" t="s">
        <v>2336</v>
      </c>
      <c r="D1576" t="s">
        <v>2337</v>
      </c>
      <c r="E1576" t="s">
        <v>7</v>
      </c>
      <c r="G1576" s="1" t="str">
        <f>SC_enz[[#This Row],[rxn_src]]&amp;"_"&amp;SC_enz[[#This Row],[dir]]</f>
        <v>PItps_m_FWD</v>
      </c>
      <c r="H1576" s="1" t="str">
        <f>_xlfn.XLOOKUP(SC_enz[[#This Row],[name_dir]],RT_gsm[Column3],RT_gsm[Column3],"")</f>
        <v>PItps_m_FWD</v>
      </c>
      <c r="I1576" s="1" t="str">
        <f>_xlfn.XLOOKUP(SC_enz[[#This Row],[name_dir]],sc_gsm[Column3],sc_gsm[Column3],"")</f>
        <v>PItps_m_FWD</v>
      </c>
    </row>
    <row r="1577" spans="1:9" ht="16" x14ac:dyDescent="0.2">
      <c r="A1577" t="s">
        <v>2335</v>
      </c>
      <c r="B1577" t="s">
        <v>3902</v>
      </c>
      <c r="C1577" t="s">
        <v>2338</v>
      </c>
      <c r="D1577" t="s">
        <v>2339</v>
      </c>
      <c r="E1577" t="s">
        <v>7</v>
      </c>
      <c r="G1577" s="1" t="str">
        <f>SC_enz[[#This Row],[rxn_src]]&amp;"_"&amp;SC_enz[[#This Row],[dir]]</f>
        <v>PItps_m_FWD</v>
      </c>
      <c r="H1577" s="1" t="str">
        <f>_xlfn.XLOOKUP(SC_enz[[#This Row],[name_dir]],RT_gsm[Column3],RT_gsm[Column3],"")</f>
        <v>PItps_m_FWD</v>
      </c>
      <c r="I1577" s="1" t="str">
        <f>_xlfn.XLOOKUP(SC_enz[[#This Row],[name_dir]],sc_gsm[Column3],sc_gsm[Column3],"")</f>
        <v>PItps_m_FWD</v>
      </c>
    </row>
    <row r="1578" spans="1:9" ht="16" x14ac:dyDescent="0.2">
      <c r="A1578" t="s">
        <v>2340</v>
      </c>
      <c r="B1578" t="s">
        <v>3902</v>
      </c>
      <c r="C1578" t="s">
        <v>2341</v>
      </c>
      <c r="D1578" t="s">
        <v>2342</v>
      </c>
      <c r="E1578" t="s">
        <v>12</v>
      </c>
      <c r="F1578" t="s">
        <v>2343</v>
      </c>
      <c r="G1578" s="1" t="str">
        <f>SC_enz[[#This Row],[rxn_src]]&amp;"_"&amp;SC_enz[[#This Row],[dir]]</f>
        <v>Ktps_e_FWD</v>
      </c>
      <c r="H1578" s="1" t="str">
        <f>_xlfn.XLOOKUP(SC_enz[[#This Row],[name_dir]],RT_gsm[Column3],RT_gsm[Column3],"")</f>
        <v>Ktps_e_FWD</v>
      </c>
      <c r="I1578" s="1" t="str">
        <f>_xlfn.XLOOKUP(SC_enz[[#This Row],[name_dir]],sc_gsm[Column3],sc_gsm[Column3],"")</f>
        <v>Ktps_e_FWD</v>
      </c>
    </row>
    <row r="1579" spans="1:9" ht="16" x14ac:dyDescent="0.2">
      <c r="A1579" t="s">
        <v>2340</v>
      </c>
      <c r="B1579" t="s">
        <v>3903</v>
      </c>
      <c r="C1579" t="s">
        <v>2341</v>
      </c>
      <c r="D1579" t="s">
        <v>2342</v>
      </c>
      <c r="E1579" t="s">
        <v>12</v>
      </c>
      <c r="F1579" t="s">
        <v>2343</v>
      </c>
      <c r="G1579" s="1" t="str">
        <f>SC_enz[[#This Row],[rxn_src]]&amp;"_"&amp;SC_enz[[#This Row],[dir]]</f>
        <v>Ktps_e_REV</v>
      </c>
      <c r="H1579" s="1" t="str">
        <f>_xlfn.XLOOKUP(SC_enz[[#This Row],[name_dir]],RT_gsm[Column3],RT_gsm[Column3],"")</f>
        <v>Ktps_e_REV</v>
      </c>
      <c r="I1579" s="1" t="str">
        <f>_xlfn.XLOOKUP(SC_enz[[#This Row],[name_dir]],sc_gsm[Column3],sc_gsm[Column3],"")</f>
        <v>Ktps_e_REV</v>
      </c>
    </row>
    <row r="1580" spans="1:9" ht="16" x14ac:dyDescent="0.2">
      <c r="A1580" t="s">
        <v>2340</v>
      </c>
      <c r="B1580" t="s">
        <v>3902</v>
      </c>
      <c r="C1580" t="s">
        <v>2344</v>
      </c>
      <c r="D1580" t="s">
        <v>2345</v>
      </c>
      <c r="E1580" t="s">
        <v>12</v>
      </c>
      <c r="F1580" t="s">
        <v>2343</v>
      </c>
      <c r="G1580" s="1" t="str">
        <f>SC_enz[[#This Row],[rxn_src]]&amp;"_"&amp;SC_enz[[#This Row],[dir]]</f>
        <v>Ktps_e_FWD</v>
      </c>
      <c r="H1580" s="1" t="str">
        <f>_xlfn.XLOOKUP(SC_enz[[#This Row],[name_dir]],RT_gsm[Column3],RT_gsm[Column3],"")</f>
        <v>Ktps_e_FWD</v>
      </c>
      <c r="I1580" s="1" t="str">
        <f>_xlfn.XLOOKUP(SC_enz[[#This Row],[name_dir]],sc_gsm[Column3],sc_gsm[Column3],"")</f>
        <v>Ktps_e_FWD</v>
      </c>
    </row>
    <row r="1581" spans="1:9" ht="16" x14ac:dyDescent="0.2">
      <c r="A1581" t="s">
        <v>2340</v>
      </c>
      <c r="B1581" t="s">
        <v>3903</v>
      </c>
      <c r="C1581" t="s">
        <v>2344</v>
      </c>
      <c r="D1581" t="s">
        <v>2345</v>
      </c>
      <c r="E1581" t="s">
        <v>12</v>
      </c>
      <c r="F1581" t="s">
        <v>2343</v>
      </c>
      <c r="G1581" s="1" t="str">
        <f>SC_enz[[#This Row],[rxn_src]]&amp;"_"&amp;SC_enz[[#This Row],[dir]]</f>
        <v>Ktps_e_REV</v>
      </c>
      <c r="H1581" s="1" t="str">
        <f>_xlfn.XLOOKUP(SC_enz[[#This Row],[name_dir]],RT_gsm[Column3],RT_gsm[Column3],"")</f>
        <v>Ktps_e_REV</v>
      </c>
      <c r="I1581" s="1" t="str">
        <f>_xlfn.XLOOKUP(SC_enz[[#This Row],[name_dir]],sc_gsm[Column3],sc_gsm[Column3],"")</f>
        <v>Ktps_e_REV</v>
      </c>
    </row>
    <row r="1582" spans="1:9" ht="16" x14ac:dyDescent="0.2">
      <c r="A1582" t="s">
        <v>2346</v>
      </c>
      <c r="B1582" t="s">
        <v>3902</v>
      </c>
      <c r="C1582" t="s">
        <v>2347</v>
      </c>
      <c r="D1582" t="s">
        <v>2348</v>
      </c>
      <c r="E1582" t="s">
        <v>7</v>
      </c>
      <c r="G1582" s="1" t="str">
        <f>SC_enz[[#This Row],[rxn_src]]&amp;"_"&amp;SC_enz[[#This Row],[dir]]</f>
        <v>PTRCtpa_e_FWD</v>
      </c>
      <c r="H1582" s="1" t="str">
        <f>_xlfn.XLOOKUP(SC_enz[[#This Row],[name_dir]],RT_gsm[Column3],RT_gsm[Column3],"")</f>
        <v>PTRCtpa_e_FWD</v>
      </c>
      <c r="I1582" s="1" t="str">
        <f>_xlfn.XLOOKUP(SC_enz[[#This Row],[name_dir]],sc_gsm[Column3],sc_gsm[Column3],"")</f>
        <v>PTRCtpa_e_FWD</v>
      </c>
    </row>
    <row r="1583" spans="1:9" ht="16" x14ac:dyDescent="0.2">
      <c r="A1583" t="s">
        <v>2346</v>
      </c>
      <c r="B1583" t="s">
        <v>3903</v>
      </c>
      <c r="C1583" t="s">
        <v>2347</v>
      </c>
      <c r="D1583" t="s">
        <v>2348</v>
      </c>
      <c r="E1583" t="s">
        <v>7</v>
      </c>
      <c r="G1583" s="1" t="str">
        <f>SC_enz[[#This Row],[rxn_src]]&amp;"_"&amp;SC_enz[[#This Row],[dir]]</f>
        <v>PTRCtpa_e_REV</v>
      </c>
      <c r="H1583" s="1" t="str">
        <f>_xlfn.XLOOKUP(SC_enz[[#This Row],[name_dir]],RT_gsm[Column3],RT_gsm[Column3],"")</f>
        <v>PTRCtpa_e_REV</v>
      </c>
      <c r="I1583" s="1" t="str">
        <f>_xlfn.XLOOKUP(SC_enz[[#This Row],[name_dir]],sc_gsm[Column3],sc_gsm[Column3],"")</f>
        <v>PTRCtpa_e_REV</v>
      </c>
    </row>
    <row r="1584" spans="1:9" ht="16" x14ac:dyDescent="0.2">
      <c r="A1584" t="s">
        <v>2346</v>
      </c>
      <c r="B1584" t="s">
        <v>3902</v>
      </c>
      <c r="C1584" t="s">
        <v>2349</v>
      </c>
      <c r="D1584" t="s">
        <v>2350</v>
      </c>
      <c r="E1584" t="s">
        <v>7</v>
      </c>
      <c r="G1584" s="1" t="str">
        <f>SC_enz[[#This Row],[rxn_src]]&amp;"_"&amp;SC_enz[[#This Row],[dir]]</f>
        <v>PTRCtpa_e_FWD</v>
      </c>
      <c r="H1584" s="1" t="str">
        <f>_xlfn.XLOOKUP(SC_enz[[#This Row],[name_dir]],RT_gsm[Column3],RT_gsm[Column3],"")</f>
        <v>PTRCtpa_e_FWD</v>
      </c>
      <c r="I1584" s="1" t="str">
        <f>_xlfn.XLOOKUP(SC_enz[[#This Row],[name_dir]],sc_gsm[Column3],sc_gsm[Column3],"")</f>
        <v>PTRCtpa_e_FWD</v>
      </c>
    </row>
    <row r="1585" spans="1:9" ht="16" x14ac:dyDescent="0.2">
      <c r="A1585" t="s">
        <v>2346</v>
      </c>
      <c r="B1585" t="s">
        <v>3903</v>
      </c>
      <c r="C1585" t="s">
        <v>2349</v>
      </c>
      <c r="D1585" t="s">
        <v>2350</v>
      </c>
      <c r="E1585" t="s">
        <v>7</v>
      </c>
      <c r="G1585" s="1" t="str">
        <f>SC_enz[[#This Row],[rxn_src]]&amp;"_"&amp;SC_enz[[#This Row],[dir]]</f>
        <v>PTRCtpa_e_REV</v>
      </c>
      <c r="H1585" s="1" t="str">
        <f>_xlfn.XLOOKUP(SC_enz[[#This Row],[name_dir]],RT_gsm[Column3],RT_gsm[Column3],"")</f>
        <v>PTRCtpa_e_REV</v>
      </c>
      <c r="I1585" s="1" t="str">
        <f>_xlfn.XLOOKUP(SC_enz[[#This Row],[name_dir]],sc_gsm[Column3],sc_gsm[Column3],"")</f>
        <v>PTRCtpa_e_REV</v>
      </c>
    </row>
    <row r="1586" spans="1:9" ht="16" x14ac:dyDescent="0.2">
      <c r="A1586" t="s">
        <v>2351</v>
      </c>
      <c r="B1586" t="s">
        <v>3902</v>
      </c>
      <c r="C1586" t="s">
        <v>2349</v>
      </c>
      <c r="D1586" t="s">
        <v>2350</v>
      </c>
      <c r="E1586" t="s">
        <v>7</v>
      </c>
      <c r="G1586" s="1" t="str">
        <f>SC_enz[[#This Row],[rxn_src]]&amp;"_"&amp;SC_enz[[#This Row],[dir]]</f>
        <v>PTRCtpa_v_FWD</v>
      </c>
      <c r="H1586" s="1" t="str">
        <f>_xlfn.XLOOKUP(SC_enz[[#This Row],[name_dir]],RT_gsm[Column3],RT_gsm[Column3],"")</f>
        <v>PTRCtpa_v_FWD</v>
      </c>
      <c r="I1586" s="1" t="str">
        <f>_xlfn.XLOOKUP(SC_enz[[#This Row],[name_dir]],sc_gsm[Column3],sc_gsm[Column3],"")</f>
        <v>PTRCtpa_v_FWD</v>
      </c>
    </row>
    <row r="1587" spans="1:9" ht="16" x14ac:dyDescent="0.2">
      <c r="A1587" t="s">
        <v>2351</v>
      </c>
      <c r="B1587" t="s">
        <v>3903</v>
      </c>
      <c r="C1587" t="s">
        <v>2349</v>
      </c>
      <c r="D1587" t="s">
        <v>2350</v>
      </c>
      <c r="E1587" t="s">
        <v>7</v>
      </c>
      <c r="G1587" s="1" t="str">
        <f>SC_enz[[#This Row],[rxn_src]]&amp;"_"&amp;SC_enz[[#This Row],[dir]]</f>
        <v>PTRCtpa_v_REV</v>
      </c>
      <c r="H1587" s="1" t="str">
        <f>_xlfn.XLOOKUP(SC_enz[[#This Row],[name_dir]],RT_gsm[Column3],RT_gsm[Column3],"")</f>
        <v>PTRCtpa_v_REV</v>
      </c>
      <c r="I1587" s="1" t="str">
        <f>_xlfn.XLOOKUP(SC_enz[[#This Row],[name_dir]],sc_gsm[Column3],sc_gsm[Column3],"")</f>
        <v>PTRCtpa_v_REV</v>
      </c>
    </row>
    <row r="1588" spans="1:9" ht="16" x14ac:dyDescent="0.2">
      <c r="A1588" t="s">
        <v>2351</v>
      </c>
      <c r="B1588" t="s">
        <v>3902</v>
      </c>
      <c r="C1588" t="s">
        <v>2347</v>
      </c>
      <c r="D1588" t="s">
        <v>2348</v>
      </c>
      <c r="E1588" t="s">
        <v>7</v>
      </c>
      <c r="G1588" s="1" t="str">
        <f>SC_enz[[#This Row],[rxn_src]]&amp;"_"&amp;SC_enz[[#This Row],[dir]]</f>
        <v>PTRCtpa_v_FWD</v>
      </c>
      <c r="H1588" s="1" t="str">
        <f>_xlfn.XLOOKUP(SC_enz[[#This Row],[name_dir]],RT_gsm[Column3],RT_gsm[Column3],"")</f>
        <v>PTRCtpa_v_FWD</v>
      </c>
      <c r="I1588" s="1" t="str">
        <f>_xlfn.XLOOKUP(SC_enz[[#This Row],[name_dir]],sc_gsm[Column3],sc_gsm[Column3],"")</f>
        <v>PTRCtpa_v_FWD</v>
      </c>
    </row>
    <row r="1589" spans="1:9" ht="16" x14ac:dyDescent="0.2">
      <c r="A1589" t="s">
        <v>2351</v>
      </c>
      <c r="B1589" t="s">
        <v>3903</v>
      </c>
      <c r="C1589" t="s">
        <v>2347</v>
      </c>
      <c r="D1589" t="s">
        <v>2348</v>
      </c>
      <c r="E1589" t="s">
        <v>7</v>
      </c>
      <c r="G1589" s="1" t="str">
        <f>SC_enz[[#This Row],[rxn_src]]&amp;"_"&amp;SC_enz[[#This Row],[dir]]</f>
        <v>PTRCtpa_v_REV</v>
      </c>
      <c r="H1589" s="1" t="str">
        <f>_xlfn.XLOOKUP(SC_enz[[#This Row],[name_dir]],RT_gsm[Column3],RT_gsm[Column3],"")</f>
        <v>PTRCtpa_v_REV</v>
      </c>
      <c r="I1589" s="1" t="str">
        <f>_xlfn.XLOOKUP(SC_enz[[#This Row],[name_dir]],sc_gsm[Column3],sc_gsm[Column3],"")</f>
        <v>PTRCtpa_v_REV</v>
      </c>
    </row>
    <row r="1590" spans="1:9" ht="16" x14ac:dyDescent="0.2">
      <c r="A1590" t="s">
        <v>2352</v>
      </c>
      <c r="B1590" t="s">
        <v>3902</v>
      </c>
      <c r="C1590" t="s">
        <v>2013</v>
      </c>
      <c r="D1590" t="s">
        <v>2014</v>
      </c>
      <c r="E1590" t="s">
        <v>7</v>
      </c>
      <c r="G1590" s="1" t="str">
        <f>SC_enz[[#This Row],[rxn_src]]&amp;"_"&amp;SC_enz[[#This Row],[dir]]</f>
        <v>PYDXNtps_e_FWD</v>
      </c>
      <c r="H1590" s="1" t="str">
        <f>_xlfn.XLOOKUP(SC_enz[[#This Row],[name_dir]],RT_gsm[Column3],RT_gsm[Column3],"")</f>
        <v/>
      </c>
      <c r="I1590" s="1" t="str">
        <f>_xlfn.XLOOKUP(SC_enz[[#This Row],[name_dir]],sc_gsm[Column3],sc_gsm[Column3],"")</f>
        <v>PYDXNtps_e_FWD</v>
      </c>
    </row>
    <row r="1591" spans="1:9" ht="16" x14ac:dyDescent="0.2">
      <c r="A1591" t="s">
        <v>2352</v>
      </c>
      <c r="B1591" t="s">
        <v>3903</v>
      </c>
      <c r="C1591" t="s">
        <v>2013</v>
      </c>
      <c r="D1591" t="s">
        <v>2014</v>
      </c>
      <c r="E1591" t="s">
        <v>7</v>
      </c>
      <c r="G1591" s="1" t="str">
        <f>SC_enz[[#This Row],[rxn_src]]&amp;"_"&amp;SC_enz[[#This Row],[dir]]</f>
        <v>PYDXNtps_e_REV</v>
      </c>
      <c r="H1591" s="1" t="str">
        <f>_xlfn.XLOOKUP(SC_enz[[#This Row],[name_dir]],RT_gsm[Column3],RT_gsm[Column3],"")</f>
        <v/>
      </c>
      <c r="I1591" s="1" t="str">
        <f>_xlfn.XLOOKUP(SC_enz[[#This Row],[name_dir]],sc_gsm[Column3],sc_gsm[Column3],"")</f>
        <v>PYDXNtps_e_REV</v>
      </c>
    </row>
    <row r="1592" spans="1:9" ht="16" x14ac:dyDescent="0.2">
      <c r="A1592" t="s">
        <v>2353</v>
      </c>
      <c r="B1592" t="s">
        <v>3902</v>
      </c>
      <c r="C1592" t="s">
        <v>2121</v>
      </c>
      <c r="D1592" t="s">
        <v>2122</v>
      </c>
      <c r="E1592" t="s">
        <v>7</v>
      </c>
      <c r="G1592" s="1" t="str">
        <f>SC_enz[[#This Row],[rxn_src]]&amp;"_"&amp;SC_enz[[#This Row],[dir]]</f>
        <v>PYRtps_e_FWD</v>
      </c>
      <c r="H1592" s="1" t="str">
        <f>_xlfn.XLOOKUP(SC_enz[[#This Row],[name_dir]],RT_gsm[Column3],RT_gsm[Column3],"")</f>
        <v>PYRtps_e_FWD</v>
      </c>
      <c r="I1592" s="1" t="str">
        <f>_xlfn.XLOOKUP(SC_enz[[#This Row],[name_dir]],sc_gsm[Column3],sc_gsm[Column3],"")</f>
        <v>PYRtps_e_FWD</v>
      </c>
    </row>
    <row r="1593" spans="1:9" ht="16" x14ac:dyDescent="0.2">
      <c r="A1593" t="s">
        <v>2353</v>
      </c>
      <c r="B1593" t="s">
        <v>3903</v>
      </c>
      <c r="C1593" t="s">
        <v>2121</v>
      </c>
      <c r="D1593" t="s">
        <v>2122</v>
      </c>
      <c r="E1593" t="s">
        <v>7</v>
      </c>
      <c r="G1593" s="1" t="str">
        <f>SC_enz[[#This Row],[rxn_src]]&amp;"_"&amp;SC_enz[[#This Row],[dir]]</f>
        <v>PYRtps_e_REV</v>
      </c>
      <c r="H1593" s="1" t="str">
        <f>_xlfn.XLOOKUP(SC_enz[[#This Row],[name_dir]],RT_gsm[Column3],RT_gsm[Column3],"")</f>
        <v>PYRtps_e_REV</v>
      </c>
      <c r="I1593" s="1" t="str">
        <f>_xlfn.XLOOKUP(SC_enz[[#This Row],[name_dir]],sc_gsm[Column3],sc_gsm[Column3],"")</f>
        <v>PYRtps_e_REV</v>
      </c>
    </row>
    <row r="1594" spans="1:9" ht="16" x14ac:dyDescent="0.2">
      <c r="A1594" t="s">
        <v>2354</v>
      </c>
      <c r="B1594" t="s">
        <v>3902</v>
      </c>
      <c r="C1594" t="s">
        <v>2355</v>
      </c>
      <c r="D1594" t="s">
        <v>2356</v>
      </c>
      <c r="E1594" t="s">
        <v>7</v>
      </c>
      <c r="G1594" s="1" t="str">
        <f>SC_enz[[#This Row],[rxn_src]]&amp;"_"&amp;SC_enz[[#This Row],[dir]]</f>
        <v>AMETtps_e_FWD</v>
      </c>
      <c r="H1594" s="1" t="str">
        <f>_xlfn.XLOOKUP(SC_enz[[#This Row],[name_dir]],RT_gsm[Column3],RT_gsm[Column3],"")</f>
        <v/>
      </c>
      <c r="I1594" s="1" t="str">
        <f>_xlfn.XLOOKUP(SC_enz[[#This Row],[name_dir]],sc_gsm[Column3],sc_gsm[Column3],"")</f>
        <v>AMETtps_e_FWD</v>
      </c>
    </row>
    <row r="1595" spans="1:9" ht="16" x14ac:dyDescent="0.2">
      <c r="A1595" t="s">
        <v>2357</v>
      </c>
      <c r="B1595" t="s">
        <v>3902</v>
      </c>
      <c r="C1595" t="s">
        <v>2358</v>
      </c>
      <c r="D1595" t="s">
        <v>2359</v>
      </c>
      <c r="E1595" t="s">
        <v>7</v>
      </c>
      <c r="G1595" s="1" t="str">
        <f>SC_enz[[#This Row],[rxn_src]]&amp;"_"&amp;SC_enz[[#This Row],[dir]]</f>
        <v>AMETt_c_m_FWD</v>
      </c>
      <c r="H1595" s="1" t="str">
        <f>_xlfn.XLOOKUP(SC_enz[[#This Row],[name_dir]],RT_gsm[Column3],RT_gsm[Column3],"")</f>
        <v>AMETt_c_m_FWD</v>
      </c>
      <c r="I1595" s="1" t="str">
        <f>_xlfn.XLOOKUP(SC_enz[[#This Row],[name_dir]],sc_gsm[Column3],sc_gsm[Column3],"")</f>
        <v>AMETt_c_m_FWD</v>
      </c>
    </row>
    <row r="1596" spans="1:9" ht="16" x14ac:dyDescent="0.2">
      <c r="A1596" t="s">
        <v>2357</v>
      </c>
      <c r="B1596" t="s">
        <v>3903</v>
      </c>
      <c r="C1596" t="s">
        <v>2358</v>
      </c>
      <c r="D1596" t="s">
        <v>2359</v>
      </c>
      <c r="E1596" t="s">
        <v>7</v>
      </c>
      <c r="G1596" s="1" t="str">
        <f>SC_enz[[#This Row],[rxn_src]]&amp;"_"&amp;SC_enz[[#This Row],[dir]]</f>
        <v>AMETt_c_m_REV</v>
      </c>
      <c r="H1596" s="1" t="str">
        <f>_xlfn.XLOOKUP(SC_enz[[#This Row],[name_dir]],RT_gsm[Column3],RT_gsm[Column3],"")</f>
        <v>AMETt_c_m_REV</v>
      </c>
      <c r="I1596" s="1" t="str">
        <f>_xlfn.XLOOKUP(SC_enz[[#This Row],[name_dir]],sc_gsm[Column3],sc_gsm[Column3],"")</f>
        <v>AMETt_c_m_REV</v>
      </c>
    </row>
    <row r="1597" spans="1:9" ht="16" x14ac:dyDescent="0.2">
      <c r="A1597" t="s">
        <v>2360</v>
      </c>
      <c r="B1597" t="s">
        <v>3902</v>
      </c>
      <c r="C1597" t="s">
        <v>2361</v>
      </c>
      <c r="D1597" t="s">
        <v>2362</v>
      </c>
      <c r="E1597" t="s">
        <v>7</v>
      </c>
      <c r="G1597" s="1" t="str">
        <f>SC_enz[[#This Row],[rxn_src]]&amp;"_"&amp;SC_enz[[#This Row],[dir]]</f>
        <v>MMETtps_e_FWD</v>
      </c>
      <c r="H1597" s="1" t="str">
        <f>_xlfn.XLOOKUP(SC_enz[[#This Row],[name_dir]],RT_gsm[Column3],RT_gsm[Column3],"")</f>
        <v/>
      </c>
      <c r="I1597" s="1" t="str">
        <f>_xlfn.XLOOKUP(SC_enz[[#This Row],[name_dir]],sc_gsm[Column3],sc_gsm[Column3],"")</f>
        <v>MMETtps_e_FWD</v>
      </c>
    </row>
    <row r="1598" spans="1:9" ht="16" x14ac:dyDescent="0.2">
      <c r="A1598" t="s">
        <v>2363</v>
      </c>
      <c r="B1598" t="s">
        <v>3902</v>
      </c>
      <c r="C1598" t="s">
        <v>2364</v>
      </c>
      <c r="D1598" t="s">
        <v>2365</v>
      </c>
      <c r="E1598" t="s">
        <v>12</v>
      </c>
      <c r="F1598" t="s">
        <v>2343</v>
      </c>
      <c r="G1598" s="1" t="str">
        <f>SC_enz[[#This Row],[rxn_src]]&amp;"_"&amp;SC_enz[[#This Row],[dir]]</f>
        <v>NAtpa_e_FWD</v>
      </c>
      <c r="H1598" s="1" t="str">
        <f>_xlfn.XLOOKUP(SC_enz[[#This Row],[name_dir]],RT_gsm[Column3],RT_gsm[Column3],"")</f>
        <v/>
      </c>
      <c r="I1598" s="1" t="str">
        <f>_xlfn.XLOOKUP(SC_enz[[#This Row],[name_dir]],sc_gsm[Column3],sc_gsm[Column3],"")</f>
        <v>NAtpa_e_FWD</v>
      </c>
    </row>
    <row r="1599" spans="1:9" ht="16" x14ac:dyDescent="0.2">
      <c r="A1599" t="s">
        <v>2363</v>
      </c>
      <c r="B1599" t="s">
        <v>3903</v>
      </c>
      <c r="C1599" t="s">
        <v>2364</v>
      </c>
      <c r="D1599" t="s">
        <v>2365</v>
      </c>
      <c r="E1599" t="s">
        <v>12</v>
      </c>
      <c r="F1599" t="s">
        <v>2343</v>
      </c>
      <c r="G1599" s="1" t="str">
        <f>SC_enz[[#This Row],[rxn_src]]&amp;"_"&amp;SC_enz[[#This Row],[dir]]</f>
        <v>NAtpa_e_REV</v>
      </c>
      <c r="H1599" s="1" t="str">
        <f>_xlfn.XLOOKUP(SC_enz[[#This Row],[name_dir]],RT_gsm[Column3],RT_gsm[Column3],"")</f>
        <v/>
      </c>
      <c r="I1599" s="1" t="str">
        <f>_xlfn.XLOOKUP(SC_enz[[#This Row],[name_dir]],sc_gsm[Column3],sc_gsm[Column3],"")</f>
        <v>NAtpa_e_REV</v>
      </c>
    </row>
    <row r="1600" spans="1:9" ht="16" x14ac:dyDescent="0.2">
      <c r="A1600" t="s">
        <v>2363</v>
      </c>
      <c r="B1600" t="s">
        <v>3902</v>
      </c>
      <c r="C1600" t="s">
        <v>2341</v>
      </c>
      <c r="D1600" t="s">
        <v>2342</v>
      </c>
      <c r="E1600" t="s">
        <v>12</v>
      </c>
      <c r="F1600" t="s">
        <v>2343</v>
      </c>
      <c r="G1600" s="1" t="str">
        <f>SC_enz[[#This Row],[rxn_src]]&amp;"_"&amp;SC_enz[[#This Row],[dir]]</f>
        <v>NAtpa_e_FWD</v>
      </c>
      <c r="H1600" s="1" t="str">
        <f>_xlfn.XLOOKUP(SC_enz[[#This Row],[name_dir]],RT_gsm[Column3],RT_gsm[Column3],"")</f>
        <v/>
      </c>
      <c r="I1600" s="1" t="str">
        <f>_xlfn.XLOOKUP(SC_enz[[#This Row],[name_dir]],sc_gsm[Column3],sc_gsm[Column3],"")</f>
        <v>NAtpa_e_FWD</v>
      </c>
    </row>
    <row r="1601" spans="1:9" ht="16" x14ac:dyDescent="0.2">
      <c r="A1601" t="s">
        <v>2363</v>
      </c>
      <c r="B1601" t="s">
        <v>3903</v>
      </c>
      <c r="C1601" t="s">
        <v>2341</v>
      </c>
      <c r="D1601" t="s">
        <v>2342</v>
      </c>
      <c r="E1601" t="s">
        <v>12</v>
      </c>
      <c r="F1601" t="s">
        <v>2343</v>
      </c>
      <c r="G1601" s="1" t="str">
        <f>SC_enz[[#This Row],[rxn_src]]&amp;"_"&amp;SC_enz[[#This Row],[dir]]</f>
        <v>NAtpa_e_REV</v>
      </c>
      <c r="H1601" s="1" t="str">
        <f>_xlfn.XLOOKUP(SC_enz[[#This Row],[name_dir]],RT_gsm[Column3],RT_gsm[Column3],"")</f>
        <v/>
      </c>
      <c r="I1601" s="1" t="str">
        <f>_xlfn.XLOOKUP(SC_enz[[#This Row],[name_dir]],sc_gsm[Column3],sc_gsm[Column3],"")</f>
        <v>NAtpa_e_REV</v>
      </c>
    </row>
    <row r="1602" spans="1:9" ht="16" x14ac:dyDescent="0.2">
      <c r="A1602" t="s">
        <v>2366</v>
      </c>
      <c r="B1602" t="s">
        <v>3902</v>
      </c>
      <c r="C1602" t="s">
        <v>2347</v>
      </c>
      <c r="D1602" t="s">
        <v>2348</v>
      </c>
      <c r="E1602" t="s">
        <v>7</v>
      </c>
      <c r="G1602" s="1" t="str">
        <f>SC_enz[[#This Row],[rxn_src]]&amp;"_"&amp;SC_enz[[#This Row],[dir]]</f>
        <v>SPMDtpa_e_FWD</v>
      </c>
      <c r="H1602" s="1" t="str">
        <f>_xlfn.XLOOKUP(SC_enz[[#This Row],[name_dir]],RT_gsm[Column3],RT_gsm[Column3],"")</f>
        <v>SPMDtpa_e_FWD</v>
      </c>
      <c r="I1602" s="1" t="str">
        <f>_xlfn.XLOOKUP(SC_enz[[#This Row],[name_dir]],sc_gsm[Column3],sc_gsm[Column3],"")</f>
        <v>SPMDtpa_e_FWD</v>
      </c>
    </row>
    <row r="1603" spans="1:9" ht="16" x14ac:dyDescent="0.2">
      <c r="A1603" t="s">
        <v>2366</v>
      </c>
      <c r="B1603" t="s">
        <v>3903</v>
      </c>
      <c r="C1603" t="s">
        <v>2347</v>
      </c>
      <c r="D1603" t="s">
        <v>2348</v>
      </c>
      <c r="E1603" t="s">
        <v>7</v>
      </c>
      <c r="G1603" s="1" t="str">
        <f>SC_enz[[#This Row],[rxn_src]]&amp;"_"&amp;SC_enz[[#This Row],[dir]]</f>
        <v>SPMDtpa_e_REV</v>
      </c>
      <c r="H1603" s="1" t="str">
        <f>_xlfn.XLOOKUP(SC_enz[[#This Row],[name_dir]],RT_gsm[Column3],RT_gsm[Column3],"")</f>
        <v>SPMDtpa_e_REV</v>
      </c>
      <c r="I1603" s="1" t="str">
        <f>_xlfn.XLOOKUP(SC_enz[[#This Row],[name_dir]],sc_gsm[Column3],sc_gsm[Column3],"")</f>
        <v>SPMDtpa_e_REV</v>
      </c>
    </row>
    <row r="1604" spans="1:9" ht="16" x14ac:dyDescent="0.2">
      <c r="A1604" t="s">
        <v>2366</v>
      </c>
      <c r="B1604" t="s">
        <v>3902</v>
      </c>
      <c r="C1604" t="s">
        <v>2367</v>
      </c>
      <c r="D1604" t="s">
        <v>2368</v>
      </c>
      <c r="E1604" t="s">
        <v>7</v>
      </c>
      <c r="G1604" s="1" t="str">
        <f>SC_enz[[#This Row],[rxn_src]]&amp;"_"&amp;SC_enz[[#This Row],[dir]]</f>
        <v>SPMDtpa_e_FWD</v>
      </c>
      <c r="H1604" s="1" t="str">
        <f>_xlfn.XLOOKUP(SC_enz[[#This Row],[name_dir]],RT_gsm[Column3],RT_gsm[Column3],"")</f>
        <v>SPMDtpa_e_FWD</v>
      </c>
      <c r="I1604" s="1" t="str">
        <f>_xlfn.XLOOKUP(SC_enz[[#This Row],[name_dir]],sc_gsm[Column3],sc_gsm[Column3],"")</f>
        <v>SPMDtpa_e_FWD</v>
      </c>
    </row>
    <row r="1605" spans="1:9" ht="16" x14ac:dyDescent="0.2">
      <c r="A1605" t="s">
        <v>2366</v>
      </c>
      <c r="B1605" t="s">
        <v>3903</v>
      </c>
      <c r="C1605" t="s">
        <v>2367</v>
      </c>
      <c r="D1605" t="s">
        <v>2368</v>
      </c>
      <c r="E1605" t="s">
        <v>7</v>
      </c>
      <c r="G1605" s="1" t="str">
        <f>SC_enz[[#This Row],[rxn_src]]&amp;"_"&amp;SC_enz[[#This Row],[dir]]</f>
        <v>SPMDtpa_e_REV</v>
      </c>
      <c r="H1605" s="1" t="str">
        <f>_xlfn.XLOOKUP(SC_enz[[#This Row],[name_dir]],RT_gsm[Column3],RT_gsm[Column3],"")</f>
        <v>SPMDtpa_e_REV</v>
      </c>
      <c r="I1605" s="1" t="str">
        <f>_xlfn.XLOOKUP(SC_enz[[#This Row],[name_dir]],sc_gsm[Column3],sc_gsm[Column3],"")</f>
        <v>SPMDtpa_e_REV</v>
      </c>
    </row>
    <row r="1606" spans="1:9" ht="16" x14ac:dyDescent="0.2">
      <c r="A1606" t="s">
        <v>2366</v>
      </c>
      <c r="B1606" t="s">
        <v>3902</v>
      </c>
      <c r="C1606" t="s">
        <v>2231</v>
      </c>
      <c r="D1606" t="s">
        <v>2232</v>
      </c>
      <c r="E1606" t="s">
        <v>7</v>
      </c>
      <c r="G1606" s="1" t="str">
        <f>SC_enz[[#This Row],[rxn_src]]&amp;"_"&amp;SC_enz[[#This Row],[dir]]</f>
        <v>SPMDtpa_e_FWD</v>
      </c>
      <c r="H1606" s="1" t="str">
        <f>_xlfn.XLOOKUP(SC_enz[[#This Row],[name_dir]],RT_gsm[Column3],RT_gsm[Column3],"")</f>
        <v>SPMDtpa_e_FWD</v>
      </c>
      <c r="I1606" s="1" t="str">
        <f>_xlfn.XLOOKUP(SC_enz[[#This Row],[name_dir]],sc_gsm[Column3],sc_gsm[Column3],"")</f>
        <v>SPMDtpa_e_FWD</v>
      </c>
    </row>
    <row r="1607" spans="1:9" ht="16" x14ac:dyDescent="0.2">
      <c r="A1607" t="s">
        <v>2366</v>
      </c>
      <c r="B1607" t="s">
        <v>3903</v>
      </c>
      <c r="C1607" t="s">
        <v>2231</v>
      </c>
      <c r="D1607" t="s">
        <v>2232</v>
      </c>
      <c r="E1607" t="s">
        <v>7</v>
      </c>
      <c r="G1607" s="1" t="str">
        <f>SC_enz[[#This Row],[rxn_src]]&amp;"_"&amp;SC_enz[[#This Row],[dir]]</f>
        <v>SPMDtpa_e_REV</v>
      </c>
      <c r="H1607" s="1" t="str">
        <f>_xlfn.XLOOKUP(SC_enz[[#This Row],[name_dir]],RT_gsm[Column3],RT_gsm[Column3],"")</f>
        <v>SPMDtpa_e_REV</v>
      </c>
      <c r="I1607" s="1" t="str">
        <f>_xlfn.XLOOKUP(SC_enz[[#This Row],[name_dir]],sc_gsm[Column3],sc_gsm[Column3],"")</f>
        <v>SPMDtpa_e_REV</v>
      </c>
    </row>
    <row r="1608" spans="1:9" ht="16" x14ac:dyDescent="0.2">
      <c r="A1608" t="s">
        <v>2366</v>
      </c>
      <c r="B1608" t="s">
        <v>3902</v>
      </c>
      <c r="C1608" t="s">
        <v>2349</v>
      </c>
      <c r="D1608" t="s">
        <v>2350</v>
      </c>
      <c r="E1608" t="s">
        <v>7</v>
      </c>
      <c r="G1608" s="1" t="str">
        <f>SC_enz[[#This Row],[rxn_src]]&amp;"_"&amp;SC_enz[[#This Row],[dir]]</f>
        <v>SPMDtpa_e_FWD</v>
      </c>
      <c r="H1608" s="1" t="str">
        <f>_xlfn.XLOOKUP(SC_enz[[#This Row],[name_dir]],RT_gsm[Column3],RT_gsm[Column3],"")</f>
        <v>SPMDtpa_e_FWD</v>
      </c>
      <c r="I1608" s="1" t="str">
        <f>_xlfn.XLOOKUP(SC_enz[[#This Row],[name_dir]],sc_gsm[Column3],sc_gsm[Column3],"")</f>
        <v>SPMDtpa_e_FWD</v>
      </c>
    </row>
    <row r="1609" spans="1:9" ht="16" x14ac:dyDescent="0.2">
      <c r="A1609" t="s">
        <v>2366</v>
      </c>
      <c r="B1609" t="s">
        <v>3903</v>
      </c>
      <c r="C1609" t="s">
        <v>2349</v>
      </c>
      <c r="D1609" t="s">
        <v>2350</v>
      </c>
      <c r="E1609" t="s">
        <v>7</v>
      </c>
      <c r="G1609" s="1" t="str">
        <f>SC_enz[[#This Row],[rxn_src]]&amp;"_"&amp;SC_enz[[#This Row],[dir]]</f>
        <v>SPMDtpa_e_REV</v>
      </c>
      <c r="H1609" s="1" t="str">
        <f>_xlfn.XLOOKUP(SC_enz[[#This Row],[name_dir]],RT_gsm[Column3],RT_gsm[Column3],"")</f>
        <v>SPMDtpa_e_REV</v>
      </c>
      <c r="I1609" s="1" t="str">
        <f>_xlfn.XLOOKUP(SC_enz[[#This Row],[name_dir]],sc_gsm[Column3],sc_gsm[Column3],"")</f>
        <v>SPMDtpa_e_REV</v>
      </c>
    </row>
    <row r="1610" spans="1:9" ht="16" x14ac:dyDescent="0.2">
      <c r="A1610" t="s">
        <v>2366</v>
      </c>
      <c r="B1610" t="s">
        <v>3902</v>
      </c>
      <c r="C1610" t="s">
        <v>2355</v>
      </c>
      <c r="D1610" t="s">
        <v>2356</v>
      </c>
      <c r="E1610" t="s">
        <v>7</v>
      </c>
      <c r="G1610" s="1" t="str">
        <f>SC_enz[[#This Row],[rxn_src]]&amp;"_"&amp;SC_enz[[#This Row],[dir]]</f>
        <v>SPMDtpa_e_FWD</v>
      </c>
      <c r="H1610" s="1" t="str">
        <f>_xlfn.XLOOKUP(SC_enz[[#This Row],[name_dir]],RT_gsm[Column3],RT_gsm[Column3],"")</f>
        <v>SPMDtpa_e_FWD</v>
      </c>
      <c r="I1610" s="1" t="str">
        <f>_xlfn.XLOOKUP(SC_enz[[#This Row],[name_dir]],sc_gsm[Column3],sc_gsm[Column3],"")</f>
        <v>SPMDtpa_e_FWD</v>
      </c>
    </row>
    <row r="1611" spans="1:9" ht="16" x14ac:dyDescent="0.2">
      <c r="A1611" t="s">
        <v>2366</v>
      </c>
      <c r="B1611" t="s">
        <v>3903</v>
      </c>
      <c r="C1611" t="s">
        <v>2355</v>
      </c>
      <c r="D1611" t="s">
        <v>2356</v>
      </c>
      <c r="E1611" t="s">
        <v>7</v>
      </c>
      <c r="G1611" s="1" t="str">
        <f>SC_enz[[#This Row],[rxn_src]]&amp;"_"&amp;SC_enz[[#This Row],[dir]]</f>
        <v>SPMDtpa_e_REV</v>
      </c>
      <c r="H1611" s="1" t="str">
        <f>_xlfn.XLOOKUP(SC_enz[[#This Row],[name_dir]],RT_gsm[Column3],RT_gsm[Column3],"")</f>
        <v>SPMDtpa_e_REV</v>
      </c>
      <c r="I1611" s="1" t="str">
        <f>_xlfn.XLOOKUP(SC_enz[[#This Row],[name_dir]],sc_gsm[Column3],sc_gsm[Column3],"")</f>
        <v>SPMDtpa_e_REV</v>
      </c>
    </row>
    <row r="1612" spans="1:9" ht="16" x14ac:dyDescent="0.2">
      <c r="A1612" t="s">
        <v>2369</v>
      </c>
      <c r="B1612" t="s">
        <v>3902</v>
      </c>
      <c r="C1612" t="s">
        <v>2349</v>
      </c>
      <c r="D1612" t="s">
        <v>2350</v>
      </c>
      <c r="E1612" t="s">
        <v>7</v>
      </c>
      <c r="G1612" s="1" t="str">
        <f>SC_enz[[#This Row],[rxn_src]]&amp;"_"&amp;SC_enz[[#This Row],[dir]]</f>
        <v>SPMDtpa_v_FWD</v>
      </c>
      <c r="H1612" s="1" t="str">
        <f>_xlfn.XLOOKUP(SC_enz[[#This Row],[name_dir]],RT_gsm[Column3],RT_gsm[Column3],"")</f>
        <v>SPMDtpa_v_FWD</v>
      </c>
      <c r="I1612" s="1" t="str">
        <f>_xlfn.XLOOKUP(SC_enz[[#This Row],[name_dir]],sc_gsm[Column3],sc_gsm[Column3],"")</f>
        <v>SPMDtpa_v_FWD</v>
      </c>
    </row>
    <row r="1613" spans="1:9" ht="16" x14ac:dyDescent="0.2">
      <c r="A1613" t="s">
        <v>2369</v>
      </c>
      <c r="B1613" t="s">
        <v>3903</v>
      </c>
      <c r="C1613" t="s">
        <v>2349</v>
      </c>
      <c r="D1613" t="s">
        <v>2350</v>
      </c>
      <c r="E1613" t="s">
        <v>7</v>
      </c>
      <c r="G1613" s="1" t="str">
        <f>SC_enz[[#This Row],[rxn_src]]&amp;"_"&amp;SC_enz[[#This Row],[dir]]</f>
        <v>SPMDtpa_v_REV</v>
      </c>
      <c r="H1613" s="1" t="str">
        <f>_xlfn.XLOOKUP(SC_enz[[#This Row],[name_dir]],RT_gsm[Column3],RT_gsm[Column3],"")</f>
        <v>SPMDtpa_v_REV</v>
      </c>
      <c r="I1613" s="1" t="str">
        <f>_xlfn.XLOOKUP(SC_enz[[#This Row],[name_dir]],sc_gsm[Column3],sc_gsm[Column3],"")</f>
        <v>SPMDtpa_v_REV</v>
      </c>
    </row>
    <row r="1614" spans="1:9" ht="16" x14ac:dyDescent="0.2">
      <c r="A1614" t="s">
        <v>2369</v>
      </c>
      <c r="B1614" t="s">
        <v>3902</v>
      </c>
      <c r="C1614" t="s">
        <v>2347</v>
      </c>
      <c r="D1614" t="s">
        <v>2348</v>
      </c>
      <c r="E1614" t="s">
        <v>7</v>
      </c>
      <c r="G1614" s="1" t="str">
        <f>SC_enz[[#This Row],[rxn_src]]&amp;"_"&amp;SC_enz[[#This Row],[dir]]</f>
        <v>SPMDtpa_v_FWD</v>
      </c>
      <c r="H1614" s="1" t="str">
        <f>_xlfn.XLOOKUP(SC_enz[[#This Row],[name_dir]],RT_gsm[Column3],RT_gsm[Column3],"")</f>
        <v>SPMDtpa_v_FWD</v>
      </c>
      <c r="I1614" s="1" t="str">
        <f>_xlfn.XLOOKUP(SC_enz[[#This Row],[name_dir]],sc_gsm[Column3],sc_gsm[Column3],"")</f>
        <v>SPMDtpa_v_FWD</v>
      </c>
    </row>
    <row r="1615" spans="1:9" ht="16" x14ac:dyDescent="0.2">
      <c r="A1615" t="s">
        <v>2369</v>
      </c>
      <c r="B1615" t="s">
        <v>3903</v>
      </c>
      <c r="C1615" t="s">
        <v>2347</v>
      </c>
      <c r="D1615" t="s">
        <v>2348</v>
      </c>
      <c r="E1615" t="s">
        <v>7</v>
      </c>
      <c r="G1615" s="1" t="str">
        <f>SC_enz[[#This Row],[rxn_src]]&amp;"_"&amp;SC_enz[[#This Row],[dir]]</f>
        <v>SPMDtpa_v_REV</v>
      </c>
      <c r="H1615" s="1" t="str">
        <f>_xlfn.XLOOKUP(SC_enz[[#This Row],[name_dir]],RT_gsm[Column3],RT_gsm[Column3],"")</f>
        <v>SPMDtpa_v_REV</v>
      </c>
      <c r="I1615" s="1" t="str">
        <f>_xlfn.XLOOKUP(SC_enz[[#This Row],[name_dir]],sc_gsm[Column3],sc_gsm[Column3],"")</f>
        <v>SPMDtpa_v_REV</v>
      </c>
    </row>
    <row r="1616" spans="1:9" ht="16" x14ac:dyDescent="0.2">
      <c r="A1616" t="s">
        <v>2370</v>
      </c>
      <c r="B1616" t="s">
        <v>3902</v>
      </c>
      <c r="C1616" t="s">
        <v>2349</v>
      </c>
      <c r="D1616" t="s">
        <v>2350</v>
      </c>
      <c r="E1616" t="s">
        <v>7</v>
      </c>
      <c r="G1616" s="1" t="str">
        <f>SC_enz[[#This Row],[rxn_src]]&amp;"_"&amp;SC_enz[[#This Row],[dir]]</f>
        <v>SPRMtpa_e_FWD</v>
      </c>
      <c r="H1616" s="1" t="str">
        <f>_xlfn.XLOOKUP(SC_enz[[#This Row],[name_dir]],RT_gsm[Column3],RT_gsm[Column3],"")</f>
        <v>SPRMtpa_e_FWD</v>
      </c>
      <c r="I1616" s="1" t="str">
        <f>_xlfn.XLOOKUP(SC_enz[[#This Row],[name_dir]],sc_gsm[Column3],sc_gsm[Column3],"")</f>
        <v>SPRMtpa_e_FWD</v>
      </c>
    </row>
    <row r="1617" spans="1:9" ht="16" x14ac:dyDescent="0.2">
      <c r="A1617" t="s">
        <v>2370</v>
      </c>
      <c r="B1617" t="s">
        <v>3903</v>
      </c>
      <c r="C1617" t="s">
        <v>2349</v>
      </c>
      <c r="D1617" t="s">
        <v>2350</v>
      </c>
      <c r="E1617" t="s">
        <v>7</v>
      </c>
      <c r="G1617" s="1" t="str">
        <f>SC_enz[[#This Row],[rxn_src]]&amp;"_"&amp;SC_enz[[#This Row],[dir]]</f>
        <v>SPRMtpa_e_REV</v>
      </c>
      <c r="H1617" s="1" t="str">
        <f>_xlfn.XLOOKUP(SC_enz[[#This Row],[name_dir]],RT_gsm[Column3],RT_gsm[Column3],"")</f>
        <v>SPRMtpa_e_REV</v>
      </c>
      <c r="I1617" s="1" t="str">
        <f>_xlfn.XLOOKUP(SC_enz[[#This Row],[name_dir]],sc_gsm[Column3],sc_gsm[Column3],"")</f>
        <v>SPRMtpa_e_REV</v>
      </c>
    </row>
    <row r="1618" spans="1:9" ht="16" x14ac:dyDescent="0.2">
      <c r="A1618" t="s">
        <v>2370</v>
      </c>
      <c r="B1618" t="s">
        <v>3902</v>
      </c>
      <c r="C1618" t="s">
        <v>2371</v>
      </c>
      <c r="D1618" t="s">
        <v>2372</v>
      </c>
      <c r="E1618" t="s">
        <v>7</v>
      </c>
      <c r="G1618" s="1" t="str">
        <f>SC_enz[[#This Row],[rxn_src]]&amp;"_"&amp;SC_enz[[#This Row],[dir]]</f>
        <v>SPRMtpa_e_FWD</v>
      </c>
      <c r="H1618" s="1" t="str">
        <f>_xlfn.XLOOKUP(SC_enz[[#This Row],[name_dir]],RT_gsm[Column3],RT_gsm[Column3],"")</f>
        <v>SPRMtpa_e_FWD</v>
      </c>
      <c r="I1618" s="1" t="str">
        <f>_xlfn.XLOOKUP(SC_enz[[#This Row],[name_dir]],sc_gsm[Column3],sc_gsm[Column3],"")</f>
        <v>SPRMtpa_e_FWD</v>
      </c>
    </row>
    <row r="1619" spans="1:9" ht="16" x14ac:dyDescent="0.2">
      <c r="A1619" t="s">
        <v>2370</v>
      </c>
      <c r="B1619" t="s">
        <v>3903</v>
      </c>
      <c r="C1619" t="s">
        <v>2371</v>
      </c>
      <c r="D1619" t="s">
        <v>2372</v>
      </c>
      <c r="E1619" t="s">
        <v>7</v>
      </c>
      <c r="G1619" s="1" t="str">
        <f>SC_enz[[#This Row],[rxn_src]]&amp;"_"&amp;SC_enz[[#This Row],[dir]]</f>
        <v>SPRMtpa_e_REV</v>
      </c>
      <c r="H1619" s="1" t="str">
        <f>_xlfn.XLOOKUP(SC_enz[[#This Row],[name_dir]],RT_gsm[Column3],RT_gsm[Column3],"")</f>
        <v>SPRMtpa_e_REV</v>
      </c>
      <c r="I1619" s="1" t="str">
        <f>_xlfn.XLOOKUP(SC_enz[[#This Row],[name_dir]],sc_gsm[Column3],sc_gsm[Column3],"")</f>
        <v>SPRMtpa_e_REV</v>
      </c>
    </row>
    <row r="1620" spans="1:9" ht="16" x14ac:dyDescent="0.2">
      <c r="A1620" t="s">
        <v>2370</v>
      </c>
      <c r="B1620" t="s">
        <v>3902</v>
      </c>
      <c r="C1620" t="s">
        <v>2347</v>
      </c>
      <c r="D1620" t="s">
        <v>2348</v>
      </c>
      <c r="E1620" t="s">
        <v>7</v>
      </c>
      <c r="G1620" s="1" t="str">
        <f>SC_enz[[#This Row],[rxn_src]]&amp;"_"&amp;SC_enz[[#This Row],[dir]]</f>
        <v>SPRMtpa_e_FWD</v>
      </c>
      <c r="H1620" s="1" t="str">
        <f>_xlfn.XLOOKUP(SC_enz[[#This Row],[name_dir]],RT_gsm[Column3],RT_gsm[Column3],"")</f>
        <v>SPRMtpa_e_FWD</v>
      </c>
      <c r="I1620" s="1" t="str">
        <f>_xlfn.XLOOKUP(SC_enz[[#This Row],[name_dir]],sc_gsm[Column3],sc_gsm[Column3],"")</f>
        <v>SPRMtpa_e_FWD</v>
      </c>
    </row>
    <row r="1621" spans="1:9" ht="16" x14ac:dyDescent="0.2">
      <c r="A1621" t="s">
        <v>2370</v>
      </c>
      <c r="B1621" t="s">
        <v>3903</v>
      </c>
      <c r="C1621" t="s">
        <v>2347</v>
      </c>
      <c r="D1621" t="s">
        <v>2348</v>
      </c>
      <c r="E1621" t="s">
        <v>7</v>
      </c>
      <c r="G1621" s="1" t="str">
        <f>SC_enz[[#This Row],[rxn_src]]&amp;"_"&amp;SC_enz[[#This Row],[dir]]</f>
        <v>SPRMtpa_e_REV</v>
      </c>
      <c r="H1621" s="1" t="str">
        <f>_xlfn.XLOOKUP(SC_enz[[#This Row],[name_dir]],RT_gsm[Column3],RT_gsm[Column3],"")</f>
        <v>SPRMtpa_e_REV</v>
      </c>
      <c r="I1621" s="1" t="str">
        <f>_xlfn.XLOOKUP(SC_enz[[#This Row],[name_dir]],sc_gsm[Column3],sc_gsm[Column3],"")</f>
        <v>SPRMtpa_e_REV</v>
      </c>
    </row>
    <row r="1622" spans="1:9" ht="16" x14ac:dyDescent="0.2">
      <c r="A1622" t="s">
        <v>2370</v>
      </c>
      <c r="B1622" t="s">
        <v>3902</v>
      </c>
      <c r="C1622" t="s">
        <v>2373</v>
      </c>
      <c r="D1622" t="s">
        <v>2374</v>
      </c>
      <c r="E1622" t="s">
        <v>7</v>
      </c>
      <c r="G1622" s="1" t="str">
        <f>SC_enz[[#This Row],[rxn_src]]&amp;"_"&amp;SC_enz[[#This Row],[dir]]</f>
        <v>SPRMtpa_e_FWD</v>
      </c>
      <c r="H1622" s="1" t="str">
        <f>_xlfn.XLOOKUP(SC_enz[[#This Row],[name_dir]],RT_gsm[Column3],RT_gsm[Column3],"")</f>
        <v>SPRMtpa_e_FWD</v>
      </c>
      <c r="I1622" s="1" t="str">
        <f>_xlfn.XLOOKUP(SC_enz[[#This Row],[name_dir]],sc_gsm[Column3],sc_gsm[Column3],"")</f>
        <v>SPRMtpa_e_FWD</v>
      </c>
    </row>
    <row r="1623" spans="1:9" ht="16" x14ac:dyDescent="0.2">
      <c r="A1623" t="s">
        <v>2370</v>
      </c>
      <c r="B1623" t="s">
        <v>3903</v>
      </c>
      <c r="C1623" t="s">
        <v>2373</v>
      </c>
      <c r="D1623" t="s">
        <v>2374</v>
      </c>
      <c r="E1623" t="s">
        <v>7</v>
      </c>
      <c r="G1623" s="1" t="str">
        <f>SC_enz[[#This Row],[rxn_src]]&amp;"_"&amp;SC_enz[[#This Row],[dir]]</f>
        <v>SPRMtpa_e_REV</v>
      </c>
      <c r="H1623" s="1" t="str">
        <f>_xlfn.XLOOKUP(SC_enz[[#This Row],[name_dir]],RT_gsm[Column3],RT_gsm[Column3],"")</f>
        <v>SPRMtpa_e_REV</v>
      </c>
      <c r="I1623" s="1" t="str">
        <f>_xlfn.XLOOKUP(SC_enz[[#This Row],[name_dir]],sc_gsm[Column3],sc_gsm[Column3],"")</f>
        <v>SPRMtpa_e_REV</v>
      </c>
    </row>
    <row r="1624" spans="1:9" ht="16" x14ac:dyDescent="0.2">
      <c r="A1624" t="s">
        <v>2375</v>
      </c>
      <c r="B1624" t="s">
        <v>3902</v>
      </c>
      <c r="C1624" t="s">
        <v>2349</v>
      </c>
      <c r="D1624" t="s">
        <v>2350</v>
      </c>
      <c r="E1624" t="s">
        <v>7</v>
      </c>
      <c r="G1624" s="1" t="str">
        <f>SC_enz[[#This Row],[rxn_src]]&amp;"_"&amp;SC_enz[[#This Row],[dir]]</f>
        <v>SPRMtpa_v_FWD</v>
      </c>
      <c r="H1624" s="1" t="str">
        <f>_xlfn.XLOOKUP(SC_enz[[#This Row],[name_dir]],RT_gsm[Column3],RT_gsm[Column3],"")</f>
        <v>SPRMtpa_v_FWD</v>
      </c>
      <c r="I1624" s="1" t="str">
        <f>_xlfn.XLOOKUP(SC_enz[[#This Row],[name_dir]],sc_gsm[Column3],sc_gsm[Column3],"")</f>
        <v>SPRMtpa_v_FWD</v>
      </c>
    </row>
    <row r="1625" spans="1:9" ht="16" x14ac:dyDescent="0.2">
      <c r="A1625" t="s">
        <v>2375</v>
      </c>
      <c r="B1625" t="s">
        <v>3903</v>
      </c>
      <c r="C1625" t="s">
        <v>2349</v>
      </c>
      <c r="D1625" t="s">
        <v>2350</v>
      </c>
      <c r="E1625" t="s">
        <v>7</v>
      </c>
      <c r="G1625" s="1" t="str">
        <f>SC_enz[[#This Row],[rxn_src]]&amp;"_"&amp;SC_enz[[#This Row],[dir]]</f>
        <v>SPRMtpa_v_REV</v>
      </c>
      <c r="H1625" s="1" t="str">
        <f>_xlfn.XLOOKUP(SC_enz[[#This Row],[name_dir]],RT_gsm[Column3],RT_gsm[Column3],"")</f>
        <v>SPRMtpa_v_REV</v>
      </c>
      <c r="I1625" s="1" t="str">
        <f>_xlfn.XLOOKUP(SC_enz[[#This Row],[name_dir]],sc_gsm[Column3],sc_gsm[Column3],"")</f>
        <v>SPRMtpa_v_REV</v>
      </c>
    </row>
    <row r="1626" spans="1:9" ht="16" x14ac:dyDescent="0.2">
      <c r="A1626" t="s">
        <v>2375</v>
      </c>
      <c r="B1626" t="s">
        <v>3902</v>
      </c>
      <c r="C1626" t="s">
        <v>2371</v>
      </c>
      <c r="D1626" t="s">
        <v>2372</v>
      </c>
      <c r="E1626" t="s">
        <v>7</v>
      </c>
      <c r="G1626" s="1" t="str">
        <f>SC_enz[[#This Row],[rxn_src]]&amp;"_"&amp;SC_enz[[#This Row],[dir]]</f>
        <v>SPRMtpa_v_FWD</v>
      </c>
      <c r="H1626" s="1" t="str">
        <f>_xlfn.XLOOKUP(SC_enz[[#This Row],[name_dir]],RT_gsm[Column3],RT_gsm[Column3],"")</f>
        <v>SPRMtpa_v_FWD</v>
      </c>
      <c r="I1626" s="1" t="str">
        <f>_xlfn.XLOOKUP(SC_enz[[#This Row],[name_dir]],sc_gsm[Column3],sc_gsm[Column3],"")</f>
        <v>SPRMtpa_v_FWD</v>
      </c>
    </row>
    <row r="1627" spans="1:9" ht="16" x14ac:dyDescent="0.2">
      <c r="A1627" t="s">
        <v>2375</v>
      </c>
      <c r="B1627" t="s">
        <v>3903</v>
      </c>
      <c r="C1627" t="s">
        <v>2371</v>
      </c>
      <c r="D1627" t="s">
        <v>2372</v>
      </c>
      <c r="E1627" t="s">
        <v>7</v>
      </c>
      <c r="G1627" s="1" t="str">
        <f>SC_enz[[#This Row],[rxn_src]]&amp;"_"&amp;SC_enz[[#This Row],[dir]]</f>
        <v>SPRMtpa_v_REV</v>
      </c>
      <c r="H1627" s="1" t="str">
        <f>_xlfn.XLOOKUP(SC_enz[[#This Row],[name_dir]],RT_gsm[Column3],RT_gsm[Column3],"")</f>
        <v>SPRMtpa_v_REV</v>
      </c>
      <c r="I1627" s="1" t="str">
        <f>_xlfn.XLOOKUP(SC_enz[[#This Row],[name_dir]],sc_gsm[Column3],sc_gsm[Column3],"")</f>
        <v>SPRMtpa_v_REV</v>
      </c>
    </row>
    <row r="1628" spans="1:9" ht="16" x14ac:dyDescent="0.2">
      <c r="A1628" t="s">
        <v>2375</v>
      </c>
      <c r="B1628" t="s">
        <v>3902</v>
      </c>
      <c r="C1628" t="s">
        <v>2347</v>
      </c>
      <c r="D1628" t="s">
        <v>2348</v>
      </c>
      <c r="E1628" t="s">
        <v>7</v>
      </c>
      <c r="G1628" s="1" t="str">
        <f>SC_enz[[#This Row],[rxn_src]]&amp;"_"&amp;SC_enz[[#This Row],[dir]]</f>
        <v>SPRMtpa_v_FWD</v>
      </c>
      <c r="H1628" s="1" t="str">
        <f>_xlfn.XLOOKUP(SC_enz[[#This Row],[name_dir]],RT_gsm[Column3],RT_gsm[Column3],"")</f>
        <v>SPRMtpa_v_FWD</v>
      </c>
      <c r="I1628" s="1" t="str">
        <f>_xlfn.XLOOKUP(SC_enz[[#This Row],[name_dir]],sc_gsm[Column3],sc_gsm[Column3],"")</f>
        <v>SPRMtpa_v_FWD</v>
      </c>
    </row>
    <row r="1629" spans="1:9" ht="16" x14ac:dyDescent="0.2">
      <c r="A1629" t="s">
        <v>2375</v>
      </c>
      <c r="B1629" t="s">
        <v>3903</v>
      </c>
      <c r="C1629" t="s">
        <v>2347</v>
      </c>
      <c r="D1629" t="s">
        <v>2348</v>
      </c>
      <c r="E1629" t="s">
        <v>7</v>
      </c>
      <c r="G1629" s="1" t="str">
        <f>SC_enz[[#This Row],[rxn_src]]&amp;"_"&amp;SC_enz[[#This Row],[dir]]</f>
        <v>SPRMtpa_v_REV</v>
      </c>
      <c r="H1629" s="1" t="str">
        <f>_xlfn.XLOOKUP(SC_enz[[#This Row],[name_dir]],RT_gsm[Column3],RT_gsm[Column3],"")</f>
        <v>SPRMtpa_v_REV</v>
      </c>
      <c r="I1629" s="1" t="str">
        <f>_xlfn.XLOOKUP(SC_enz[[#This Row],[name_dir]],sc_gsm[Column3],sc_gsm[Column3],"")</f>
        <v>SPRMtpa_v_REV</v>
      </c>
    </row>
    <row r="1630" spans="1:9" ht="16" x14ac:dyDescent="0.2">
      <c r="A1630" t="s">
        <v>2375</v>
      </c>
      <c r="B1630" t="s">
        <v>3902</v>
      </c>
      <c r="C1630" t="s">
        <v>2373</v>
      </c>
      <c r="D1630" t="s">
        <v>2374</v>
      </c>
      <c r="E1630" t="s">
        <v>7</v>
      </c>
      <c r="G1630" s="1" t="str">
        <f>SC_enz[[#This Row],[rxn_src]]&amp;"_"&amp;SC_enz[[#This Row],[dir]]</f>
        <v>SPRMtpa_v_FWD</v>
      </c>
      <c r="H1630" s="1" t="str">
        <f>_xlfn.XLOOKUP(SC_enz[[#This Row],[name_dir]],RT_gsm[Column3],RT_gsm[Column3],"")</f>
        <v>SPRMtpa_v_FWD</v>
      </c>
      <c r="I1630" s="1" t="str">
        <f>_xlfn.XLOOKUP(SC_enz[[#This Row],[name_dir]],sc_gsm[Column3],sc_gsm[Column3],"")</f>
        <v>SPRMtpa_v_FWD</v>
      </c>
    </row>
    <row r="1631" spans="1:9" ht="16" x14ac:dyDescent="0.2">
      <c r="A1631" t="s">
        <v>2375</v>
      </c>
      <c r="B1631" t="s">
        <v>3903</v>
      </c>
      <c r="C1631" t="s">
        <v>2373</v>
      </c>
      <c r="D1631" t="s">
        <v>2374</v>
      </c>
      <c r="E1631" t="s">
        <v>7</v>
      </c>
      <c r="G1631" s="1" t="str">
        <f>SC_enz[[#This Row],[rxn_src]]&amp;"_"&amp;SC_enz[[#This Row],[dir]]</f>
        <v>SPRMtpa_v_REV</v>
      </c>
      <c r="H1631" s="1" t="str">
        <f>_xlfn.XLOOKUP(SC_enz[[#This Row],[name_dir]],RT_gsm[Column3],RT_gsm[Column3],"")</f>
        <v>SPRMtpa_v_REV</v>
      </c>
      <c r="I1631" s="1" t="str">
        <f>_xlfn.XLOOKUP(SC_enz[[#This Row],[name_dir]],sc_gsm[Column3],sc_gsm[Column3],"")</f>
        <v>SPRMtpa_v_REV</v>
      </c>
    </row>
    <row r="1632" spans="1:9" ht="16" x14ac:dyDescent="0.2">
      <c r="A1632" t="s">
        <v>2376</v>
      </c>
      <c r="B1632" t="s">
        <v>3902</v>
      </c>
      <c r="C1632" t="s">
        <v>2290</v>
      </c>
      <c r="D1632" t="s">
        <v>2291</v>
      </c>
      <c r="E1632" t="s">
        <v>7</v>
      </c>
      <c r="G1632" s="1" t="str">
        <f>SC_enz[[#This Row],[rxn_src]]&amp;"_"&amp;SC_enz[[#This Row],[dir]]</f>
        <v>SUCCt2_m_FWD</v>
      </c>
      <c r="H1632" s="1" t="str">
        <f>_xlfn.XLOOKUP(SC_enz[[#This Row],[name_dir]],RT_gsm[Column3],RT_gsm[Column3],"")</f>
        <v>SUCCt2_m_FWD</v>
      </c>
      <c r="I1632" s="1" t="str">
        <f>_xlfn.XLOOKUP(SC_enz[[#This Row],[name_dir]],sc_gsm[Column3],sc_gsm[Column3],"")</f>
        <v>SUCCt2_m_FWD</v>
      </c>
    </row>
    <row r="1633" spans="1:9" ht="16" x14ac:dyDescent="0.2">
      <c r="A1633" t="s">
        <v>2377</v>
      </c>
      <c r="B1633" t="s">
        <v>3902</v>
      </c>
      <c r="C1633" t="s">
        <v>2378</v>
      </c>
      <c r="D1633" t="s">
        <v>2379</v>
      </c>
      <c r="E1633" t="s">
        <v>7</v>
      </c>
      <c r="G1633" s="1" t="str">
        <f>SC_enz[[#This Row],[rxn_src]]&amp;"_"&amp;SC_enz[[#This Row],[dir]]</f>
        <v>SUCFUMt_c_m_FWD</v>
      </c>
      <c r="H1633" s="1" t="str">
        <f>_xlfn.XLOOKUP(SC_enz[[#This Row],[name_dir]],RT_gsm[Column3],RT_gsm[Column3],"")</f>
        <v>SUCFUMt_c_m_FWD</v>
      </c>
      <c r="I1633" s="1" t="str">
        <f>_xlfn.XLOOKUP(SC_enz[[#This Row],[name_dir]],sc_gsm[Column3],sc_gsm[Column3],"")</f>
        <v>SUCFUMt_c_m_FWD</v>
      </c>
    </row>
    <row r="1634" spans="1:9" ht="16" x14ac:dyDescent="0.2">
      <c r="A1634" t="s">
        <v>2380</v>
      </c>
      <c r="B1634" t="s">
        <v>3902</v>
      </c>
      <c r="C1634" t="s">
        <v>2381</v>
      </c>
      <c r="D1634" t="s">
        <v>2382</v>
      </c>
      <c r="E1634" t="s">
        <v>7</v>
      </c>
      <c r="G1634" s="1" t="str">
        <f>SC_enz[[#This Row],[rxn_src]]&amp;"_"&amp;SC_enz[[#This Row],[dir]]</f>
        <v>SO4t_c_e_FWD</v>
      </c>
      <c r="H1634" s="1" t="str">
        <f>_xlfn.XLOOKUP(SC_enz[[#This Row],[name_dir]],RT_gsm[Column3],RT_gsm[Column3],"")</f>
        <v>SO4t_c_e_FWD</v>
      </c>
      <c r="I1634" s="1" t="str">
        <f>_xlfn.XLOOKUP(SC_enz[[#This Row],[name_dir]],sc_gsm[Column3],sc_gsm[Column3],"")</f>
        <v>SO4t_c_e_FWD</v>
      </c>
    </row>
    <row r="1635" spans="1:9" ht="16" x14ac:dyDescent="0.2">
      <c r="A1635" t="s">
        <v>2380</v>
      </c>
      <c r="B1635" t="s">
        <v>3902</v>
      </c>
      <c r="C1635" t="s">
        <v>2383</v>
      </c>
      <c r="D1635" t="s">
        <v>2384</v>
      </c>
      <c r="E1635" t="s">
        <v>7</v>
      </c>
      <c r="G1635" s="1" t="str">
        <f>SC_enz[[#This Row],[rxn_src]]&amp;"_"&amp;SC_enz[[#This Row],[dir]]</f>
        <v>SO4t_c_e_FWD</v>
      </c>
      <c r="H1635" s="1" t="str">
        <f>_xlfn.XLOOKUP(SC_enz[[#This Row],[name_dir]],RT_gsm[Column3],RT_gsm[Column3],"")</f>
        <v>SO4t_c_e_FWD</v>
      </c>
      <c r="I1635" s="1" t="str">
        <f>_xlfn.XLOOKUP(SC_enz[[#This Row],[name_dir]],sc_gsm[Column3],sc_gsm[Column3],"")</f>
        <v>SO4t_c_e_FWD</v>
      </c>
    </row>
    <row r="1636" spans="1:9" ht="16" x14ac:dyDescent="0.2">
      <c r="A1636" t="s">
        <v>2385</v>
      </c>
      <c r="B1636" t="s">
        <v>3902</v>
      </c>
      <c r="C1636" t="s">
        <v>2386</v>
      </c>
      <c r="D1636" t="s">
        <v>2387</v>
      </c>
      <c r="E1636" t="s">
        <v>7</v>
      </c>
      <c r="G1636" s="1" t="str">
        <f>SC_enz[[#This Row],[rxn_src]]&amp;"_"&amp;SC_enz[[#This Row],[dir]]</f>
        <v>SO3t_c_e_FWD</v>
      </c>
      <c r="H1636" s="1" t="str">
        <f>_xlfn.XLOOKUP(SC_enz[[#This Row],[name_dir]],RT_gsm[Column3],RT_gsm[Column3],"")</f>
        <v>SO3t_c_e_FWD</v>
      </c>
      <c r="I1636" s="1" t="str">
        <f>_xlfn.XLOOKUP(SC_enz[[#This Row],[name_dir]],sc_gsm[Column3],sc_gsm[Column3],"")</f>
        <v>SO3t_c_e_FWD</v>
      </c>
    </row>
    <row r="1637" spans="1:9" ht="16" x14ac:dyDescent="0.2">
      <c r="A1637" t="s">
        <v>2388</v>
      </c>
      <c r="B1637" t="s">
        <v>3902</v>
      </c>
      <c r="C1637" t="s">
        <v>1642</v>
      </c>
      <c r="D1637" t="s">
        <v>143</v>
      </c>
      <c r="E1637" t="s">
        <v>7</v>
      </c>
      <c r="G1637" s="1" t="str">
        <f>SC_enz[[#This Row],[rxn_src]]&amp;"_"&amp;SC_enz[[#This Row],[dir]]</f>
        <v>TAURt_c_e_FWD</v>
      </c>
      <c r="H1637" s="1" t="str">
        <f>_xlfn.XLOOKUP(SC_enz[[#This Row],[name_dir]],RT_gsm[Column3],RT_gsm[Column3],"")</f>
        <v>TAURt_c_e_FWD</v>
      </c>
      <c r="I1637" s="1" t="str">
        <f>_xlfn.XLOOKUP(SC_enz[[#This Row],[name_dir]],sc_gsm[Column3],sc_gsm[Column3],"")</f>
        <v>TAURt_c_e_FWD</v>
      </c>
    </row>
    <row r="1638" spans="1:9" ht="16" x14ac:dyDescent="0.2">
      <c r="A1638" t="s">
        <v>2388</v>
      </c>
      <c r="B1638" t="s">
        <v>3903</v>
      </c>
      <c r="C1638" t="s">
        <v>1642</v>
      </c>
      <c r="D1638" t="s">
        <v>143</v>
      </c>
      <c r="E1638" t="s">
        <v>7</v>
      </c>
      <c r="G1638" s="1" t="str">
        <f>SC_enz[[#This Row],[rxn_src]]&amp;"_"&amp;SC_enz[[#This Row],[dir]]</f>
        <v>TAURt_c_e_REV</v>
      </c>
      <c r="H1638" s="1" t="str">
        <f>_xlfn.XLOOKUP(SC_enz[[#This Row],[name_dir]],RT_gsm[Column3],RT_gsm[Column3],"")</f>
        <v>TAURt_c_e_REV</v>
      </c>
      <c r="I1638" s="1" t="str">
        <f>_xlfn.XLOOKUP(SC_enz[[#This Row],[name_dir]],sc_gsm[Column3],sc_gsm[Column3],"")</f>
        <v>TAURt_c_e_REV</v>
      </c>
    </row>
    <row r="1639" spans="1:9" ht="16" x14ac:dyDescent="0.2">
      <c r="A1639" t="s">
        <v>2389</v>
      </c>
      <c r="B1639" t="s">
        <v>3902</v>
      </c>
      <c r="C1639" t="s">
        <v>2390</v>
      </c>
      <c r="D1639" t="s">
        <v>2391</v>
      </c>
      <c r="E1639" t="s">
        <v>7</v>
      </c>
      <c r="G1639" s="1" t="str">
        <f>SC_enz[[#This Row],[rxn_src]]&amp;"_"&amp;SC_enz[[#This Row],[dir]]</f>
        <v>THMPPt_m_FWD</v>
      </c>
      <c r="H1639" s="1" t="str">
        <f>_xlfn.XLOOKUP(SC_enz[[#This Row],[name_dir]],RT_gsm[Column3],RT_gsm[Column3],"")</f>
        <v/>
      </c>
      <c r="I1639" s="1" t="str">
        <f>_xlfn.XLOOKUP(SC_enz[[#This Row],[name_dir]],sc_gsm[Column3],sc_gsm[Column3],"")</f>
        <v>THMPPt_m_FWD</v>
      </c>
    </row>
    <row r="1640" spans="1:9" ht="16" x14ac:dyDescent="0.2">
      <c r="A1640" t="s">
        <v>2392</v>
      </c>
      <c r="B1640" t="s">
        <v>3902</v>
      </c>
      <c r="C1640" t="s">
        <v>2393</v>
      </c>
      <c r="D1640" t="s">
        <v>2394</v>
      </c>
      <c r="E1640" t="s">
        <v>7</v>
      </c>
      <c r="G1640" s="1" t="str">
        <f>SC_enz[[#This Row],[rxn_src]]&amp;"_"&amp;SC_enz[[#This Row],[dir]]</f>
        <v>THMtps_e_FWD</v>
      </c>
      <c r="H1640" s="1" t="str">
        <f>_xlfn.XLOOKUP(SC_enz[[#This Row],[name_dir]],RT_gsm[Column3],RT_gsm[Column3],"")</f>
        <v>THMtps_e_FWD</v>
      </c>
      <c r="I1640" s="1" t="str">
        <f>_xlfn.XLOOKUP(SC_enz[[#This Row],[name_dir]],sc_gsm[Column3],sc_gsm[Column3],"")</f>
        <v>THMtps_e_FWD</v>
      </c>
    </row>
    <row r="1641" spans="1:9" ht="16" x14ac:dyDescent="0.2">
      <c r="A1641" t="s">
        <v>2392</v>
      </c>
      <c r="B1641" t="s">
        <v>3902</v>
      </c>
      <c r="C1641" t="s">
        <v>2395</v>
      </c>
      <c r="D1641" t="s">
        <v>2396</v>
      </c>
      <c r="E1641" t="s">
        <v>7</v>
      </c>
      <c r="G1641" s="1" t="str">
        <f>SC_enz[[#This Row],[rxn_src]]&amp;"_"&amp;SC_enz[[#This Row],[dir]]</f>
        <v>THMtps_e_FWD</v>
      </c>
      <c r="H1641" s="1" t="str">
        <f>_xlfn.XLOOKUP(SC_enz[[#This Row],[name_dir]],RT_gsm[Column3],RT_gsm[Column3],"")</f>
        <v>THMtps_e_FWD</v>
      </c>
      <c r="I1641" s="1" t="str">
        <f>_xlfn.XLOOKUP(SC_enz[[#This Row],[name_dir]],sc_gsm[Column3],sc_gsm[Column3],"")</f>
        <v>THMtps_e_FWD</v>
      </c>
    </row>
    <row r="1642" spans="1:9" ht="16" x14ac:dyDescent="0.2">
      <c r="A1642" t="s">
        <v>2392</v>
      </c>
      <c r="B1642" t="s">
        <v>3902</v>
      </c>
      <c r="C1642" t="s">
        <v>2397</v>
      </c>
      <c r="D1642" t="s">
        <v>2398</v>
      </c>
      <c r="E1642" t="s">
        <v>7</v>
      </c>
      <c r="G1642" s="1" t="str">
        <f>SC_enz[[#This Row],[rxn_src]]&amp;"_"&amp;SC_enz[[#This Row],[dir]]</f>
        <v>THMtps_e_FWD</v>
      </c>
      <c r="H1642" s="1" t="str">
        <f>_xlfn.XLOOKUP(SC_enz[[#This Row],[name_dir]],RT_gsm[Column3],RT_gsm[Column3],"")</f>
        <v>THMtps_e_FWD</v>
      </c>
      <c r="I1642" s="1" t="str">
        <f>_xlfn.XLOOKUP(SC_enz[[#This Row],[name_dir]],sc_gsm[Column3],sc_gsm[Column3],"")</f>
        <v>THMtps_e_FWD</v>
      </c>
    </row>
    <row r="1643" spans="1:9" ht="16" x14ac:dyDescent="0.2">
      <c r="A1643" t="s">
        <v>2399</v>
      </c>
      <c r="B1643" t="s">
        <v>3902</v>
      </c>
      <c r="C1643" t="s">
        <v>2400</v>
      </c>
      <c r="D1643" t="s">
        <v>2401</v>
      </c>
      <c r="E1643" t="s">
        <v>7</v>
      </c>
      <c r="G1643" s="1" t="str">
        <f>SC_enz[[#This Row],[rxn_src]]&amp;"_"&amp;SC_enz[[#This Row],[dir]]</f>
        <v>URAtps_e_FWD</v>
      </c>
      <c r="H1643" s="1" t="str">
        <f>_xlfn.XLOOKUP(SC_enz[[#This Row],[name_dir]],RT_gsm[Column3],RT_gsm[Column3],"")</f>
        <v>URAtps_e_FWD</v>
      </c>
      <c r="I1643" s="1" t="str">
        <f>_xlfn.XLOOKUP(SC_enz[[#This Row],[name_dir]],sc_gsm[Column3],sc_gsm[Column3],"")</f>
        <v>URAtps_e_FWD</v>
      </c>
    </row>
    <row r="1644" spans="1:9" ht="16" x14ac:dyDescent="0.2">
      <c r="A1644" t="s">
        <v>2402</v>
      </c>
      <c r="B1644" t="s">
        <v>3902</v>
      </c>
      <c r="C1644" t="s">
        <v>2367</v>
      </c>
      <c r="D1644" t="s">
        <v>2368</v>
      </c>
      <c r="E1644" t="s">
        <v>7</v>
      </c>
      <c r="G1644" s="1" t="str">
        <f>SC_enz[[#This Row],[rxn_src]]&amp;"_"&amp;SC_enz[[#This Row],[dir]]</f>
        <v>UREAtps_e_FWD</v>
      </c>
      <c r="H1644" s="1" t="str">
        <f>_xlfn.XLOOKUP(SC_enz[[#This Row],[name_dir]],RT_gsm[Column3],RT_gsm[Column3],"")</f>
        <v>UREAtps_e_FWD</v>
      </c>
      <c r="I1644" s="1" t="str">
        <f>_xlfn.XLOOKUP(SC_enz[[#This Row],[name_dir]],sc_gsm[Column3],sc_gsm[Column3],"")</f>
        <v>UREAtps_e_FWD</v>
      </c>
    </row>
    <row r="1645" spans="1:9" ht="16" x14ac:dyDescent="0.2">
      <c r="A1645" t="s">
        <v>2402</v>
      </c>
      <c r="B1645" t="s">
        <v>3903</v>
      </c>
      <c r="C1645" t="s">
        <v>2367</v>
      </c>
      <c r="D1645" t="s">
        <v>2368</v>
      </c>
      <c r="E1645" t="s">
        <v>7</v>
      </c>
      <c r="G1645" s="1" t="str">
        <f>SC_enz[[#This Row],[rxn_src]]&amp;"_"&amp;SC_enz[[#This Row],[dir]]</f>
        <v>UREAtps_e_REV</v>
      </c>
      <c r="H1645" s="1" t="str">
        <f>_xlfn.XLOOKUP(SC_enz[[#This Row],[name_dir]],RT_gsm[Column3],RT_gsm[Column3],"")</f>
        <v>UREAtps_e_REV</v>
      </c>
      <c r="I1645" s="1" t="str">
        <f>_xlfn.XLOOKUP(SC_enz[[#This Row],[name_dir]],sc_gsm[Column3],sc_gsm[Column3],"")</f>
        <v>UREAtps_e_REV</v>
      </c>
    </row>
    <row r="1646" spans="1:9" ht="16" x14ac:dyDescent="0.2">
      <c r="A1646" t="s">
        <v>2403</v>
      </c>
      <c r="B1646" t="s">
        <v>3902</v>
      </c>
      <c r="C1646" t="s">
        <v>2404</v>
      </c>
      <c r="D1646" t="s">
        <v>2405</v>
      </c>
      <c r="E1646" t="s">
        <v>7</v>
      </c>
      <c r="G1646" s="1" t="str">
        <f>SC_enz[[#This Row],[rxn_src]]&amp;"_"&amp;SC_enz[[#This Row],[dir]]</f>
        <v>URItps_e_FWD</v>
      </c>
      <c r="H1646" s="1" t="str">
        <f>_xlfn.XLOOKUP(SC_enz[[#This Row],[name_dir]],RT_gsm[Column3],RT_gsm[Column3],"")</f>
        <v>URItps_e_FWD</v>
      </c>
      <c r="I1646" s="1" t="str">
        <f>_xlfn.XLOOKUP(SC_enz[[#This Row],[name_dir]],sc_gsm[Column3],sc_gsm[Column3],"")</f>
        <v>URItps_e_FWD</v>
      </c>
    </row>
    <row r="1647" spans="1:9" ht="16" x14ac:dyDescent="0.2">
      <c r="A1647" t="s">
        <v>2406</v>
      </c>
      <c r="B1647" t="s">
        <v>3902</v>
      </c>
      <c r="C1647" t="s">
        <v>2076</v>
      </c>
      <c r="D1647" t="s">
        <v>2077</v>
      </c>
      <c r="E1647" t="s">
        <v>7</v>
      </c>
      <c r="G1647" s="1" t="str">
        <f>SC_enz[[#This Row],[rxn_src]]&amp;"_"&amp;SC_enz[[#This Row],[dir]]</f>
        <v>UTPt_c_m_FWD</v>
      </c>
      <c r="H1647" s="1" t="str">
        <f>_xlfn.XLOOKUP(SC_enz[[#This Row],[name_dir]],RT_gsm[Column3],RT_gsm[Column3],"")</f>
        <v>UTPt_c_m_FWD</v>
      </c>
      <c r="I1647" s="1" t="str">
        <f>_xlfn.XLOOKUP(SC_enz[[#This Row],[name_dir]],sc_gsm[Column3],sc_gsm[Column3],"")</f>
        <v>UTPt_c_m_FWD</v>
      </c>
    </row>
    <row r="1648" spans="1:9" ht="16" x14ac:dyDescent="0.2">
      <c r="A1648" t="s">
        <v>2407</v>
      </c>
      <c r="B1648" t="s">
        <v>3902</v>
      </c>
      <c r="C1648" t="s">
        <v>2076</v>
      </c>
      <c r="D1648" t="s">
        <v>2077</v>
      </c>
      <c r="E1648" t="s">
        <v>7</v>
      </c>
      <c r="G1648" s="1" t="str">
        <f>SC_enz[[#This Row],[rxn_src]]&amp;"_"&amp;SC_enz[[#This Row],[dir]]</f>
        <v>UTPUMPtp_m_FWD</v>
      </c>
      <c r="H1648" s="1" t="str">
        <f>_xlfn.XLOOKUP(SC_enz[[#This Row],[name_dir]],RT_gsm[Column3],RT_gsm[Column3],"")</f>
        <v>UTPUMPtp_m_FWD</v>
      </c>
      <c r="I1648" s="1" t="str">
        <f>_xlfn.XLOOKUP(SC_enz[[#This Row],[name_dir]],sc_gsm[Column3],sc_gsm[Column3],"")</f>
        <v>UTPUMPtp_m_FWD</v>
      </c>
    </row>
    <row r="1649" spans="1:9" ht="16" x14ac:dyDescent="0.2">
      <c r="A1649" t="s">
        <v>2408</v>
      </c>
      <c r="B1649" t="s">
        <v>3902</v>
      </c>
      <c r="C1649" t="s">
        <v>1642</v>
      </c>
      <c r="D1649" t="s">
        <v>143</v>
      </c>
      <c r="E1649" t="s">
        <v>7</v>
      </c>
      <c r="G1649" s="1" t="str">
        <f>SC_enz[[#This Row],[rxn_src]]&amp;"_"&amp;SC_enz[[#This Row],[dir]]</f>
        <v>H2Ot_c_e_FWD</v>
      </c>
      <c r="H1649" s="1" t="str">
        <f>_xlfn.XLOOKUP(SC_enz[[#This Row],[name_dir]],RT_gsm[Column3],RT_gsm[Column3],"")</f>
        <v>H2Ot_c_e_FWD</v>
      </c>
      <c r="I1649" s="1" t="str">
        <f>_xlfn.XLOOKUP(SC_enz[[#This Row],[name_dir]],sc_gsm[Column3],sc_gsm[Column3],"")</f>
        <v>H2Ot_c_e_FWD</v>
      </c>
    </row>
    <row r="1650" spans="1:9" ht="16" x14ac:dyDescent="0.2">
      <c r="A1650" t="s">
        <v>2408</v>
      </c>
      <c r="B1650" t="s">
        <v>3903</v>
      </c>
      <c r="C1650" t="s">
        <v>1642</v>
      </c>
      <c r="D1650" t="s">
        <v>143</v>
      </c>
      <c r="E1650" t="s">
        <v>7</v>
      </c>
      <c r="G1650" s="1" t="str">
        <f>SC_enz[[#This Row],[rxn_src]]&amp;"_"&amp;SC_enz[[#This Row],[dir]]</f>
        <v>H2Ot_c_e_REV</v>
      </c>
      <c r="H1650" s="1" t="str">
        <f>_xlfn.XLOOKUP(SC_enz[[#This Row],[name_dir]],RT_gsm[Column3],RT_gsm[Column3],"")</f>
        <v>H2Ot_c_e_REV</v>
      </c>
      <c r="I1650" s="1" t="str">
        <f>_xlfn.XLOOKUP(SC_enz[[#This Row],[name_dir]],sc_gsm[Column3],sc_gsm[Column3],"")</f>
        <v>H2Ot_c_e_REV</v>
      </c>
    </row>
    <row r="1651" spans="1:9" ht="16" x14ac:dyDescent="0.2">
      <c r="A1651" t="s">
        <v>2409</v>
      </c>
      <c r="B1651" t="s">
        <v>3902</v>
      </c>
      <c r="C1651" t="s">
        <v>2127</v>
      </c>
      <c r="D1651" t="s">
        <v>2128</v>
      </c>
      <c r="E1651" t="s">
        <v>7</v>
      </c>
      <c r="G1651" s="1" t="str">
        <f>SC_enz[[#This Row],[rxn_src]]&amp;"_"&amp;SC_enz[[#This Row],[dir]]</f>
        <v>ZYMSTt_e_en_FWD</v>
      </c>
      <c r="H1651" s="1" t="str">
        <f>_xlfn.XLOOKUP(SC_enz[[#This Row],[name_dir]],RT_gsm[Column3],RT_gsm[Column3],"")</f>
        <v/>
      </c>
      <c r="I1651" s="1" t="str">
        <f>_xlfn.XLOOKUP(SC_enz[[#This Row],[name_dir]],sc_gsm[Column3],sc_gsm[Column3],"")</f>
        <v>ZYMSTt_e_en_FWD</v>
      </c>
    </row>
    <row r="1652" spans="1:9" ht="16" x14ac:dyDescent="0.2">
      <c r="A1652" t="s">
        <v>2409</v>
      </c>
      <c r="B1652" t="s">
        <v>3903</v>
      </c>
      <c r="C1652" t="s">
        <v>2127</v>
      </c>
      <c r="D1652" t="s">
        <v>2128</v>
      </c>
      <c r="E1652" t="s">
        <v>7</v>
      </c>
      <c r="G1652" s="1" t="str">
        <f>SC_enz[[#This Row],[rxn_src]]&amp;"_"&amp;SC_enz[[#This Row],[dir]]</f>
        <v>ZYMSTt_e_en_REV</v>
      </c>
      <c r="H1652" s="1" t="str">
        <f>_xlfn.XLOOKUP(SC_enz[[#This Row],[name_dir]],RT_gsm[Column3],RT_gsm[Column3],"")</f>
        <v/>
      </c>
      <c r="I1652" s="1" t="str">
        <f>_xlfn.XLOOKUP(SC_enz[[#This Row],[name_dir]],sc_gsm[Column3],sc_gsm[Column3],"")</f>
        <v>ZYMSTt_e_en_REV</v>
      </c>
    </row>
    <row r="1653" spans="1:9" ht="16" x14ac:dyDescent="0.2">
      <c r="A1653" t="s">
        <v>2409</v>
      </c>
      <c r="B1653" t="s">
        <v>3902</v>
      </c>
      <c r="C1653" t="s">
        <v>2129</v>
      </c>
      <c r="D1653" t="s">
        <v>2130</v>
      </c>
      <c r="E1653" t="s">
        <v>7</v>
      </c>
      <c r="G1653" s="1" t="str">
        <f>SC_enz[[#This Row],[rxn_src]]&amp;"_"&amp;SC_enz[[#This Row],[dir]]</f>
        <v>ZYMSTt_e_en_FWD</v>
      </c>
      <c r="H1653" s="1" t="str">
        <f>_xlfn.XLOOKUP(SC_enz[[#This Row],[name_dir]],RT_gsm[Column3],RT_gsm[Column3],"")</f>
        <v/>
      </c>
      <c r="I1653" s="1" t="str">
        <f>_xlfn.XLOOKUP(SC_enz[[#This Row],[name_dir]],sc_gsm[Column3],sc_gsm[Column3],"")</f>
        <v>ZYMSTt_e_en_FWD</v>
      </c>
    </row>
    <row r="1654" spans="1:9" ht="16" x14ac:dyDescent="0.2">
      <c r="A1654" t="s">
        <v>2409</v>
      </c>
      <c r="B1654" t="s">
        <v>3903</v>
      </c>
      <c r="C1654" t="s">
        <v>2129</v>
      </c>
      <c r="D1654" t="s">
        <v>2130</v>
      </c>
      <c r="E1654" t="s">
        <v>7</v>
      </c>
      <c r="G1654" s="1" t="str">
        <f>SC_enz[[#This Row],[rxn_src]]&amp;"_"&amp;SC_enz[[#This Row],[dir]]</f>
        <v>ZYMSTt_e_en_REV</v>
      </c>
      <c r="H1654" s="1" t="str">
        <f>_xlfn.XLOOKUP(SC_enz[[#This Row],[name_dir]],RT_gsm[Column3],RT_gsm[Column3],"")</f>
        <v/>
      </c>
      <c r="I1654" s="1" t="str">
        <f>_xlfn.XLOOKUP(SC_enz[[#This Row],[name_dir]],sc_gsm[Column3],sc_gsm[Column3],"")</f>
        <v>ZYMSTt_e_en_REV</v>
      </c>
    </row>
    <row r="1655" spans="1:9" ht="16" x14ac:dyDescent="0.2">
      <c r="A1655" t="s">
        <v>2410</v>
      </c>
      <c r="B1655" t="s">
        <v>3902</v>
      </c>
      <c r="C1655" t="s">
        <v>2295</v>
      </c>
      <c r="D1655" t="s">
        <v>2296</v>
      </c>
      <c r="E1655" t="s">
        <v>7</v>
      </c>
      <c r="G1655" s="1" t="str">
        <f>SC_enz[[#This Row],[rxn_src]]&amp;"_"&amp;SC_enz[[#This Row],[dir]]</f>
        <v>TREtps_e_FWD</v>
      </c>
      <c r="H1655" s="1" t="str">
        <f>_xlfn.XLOOKUP(SC_enz[[#This Row],[name_dir]],RT_gsm[Column3],RT_gsm[Column3],"")</f>
        <v>TREtps_e_FWD</v>
      </c>
      <c r="I1655" s="1" t="str">
        <f>_xlfn.XLOOKUP(SC_enz[[#This Row],[name_dir]],sc_gsm[Column3],sc_gsm[Column3],"")</f>
        <v>TREtps_e_FWD</v>
      </c>
    </row>
    <row r="1656" spans="1:9" ht="16" x14ac:dyDescent="0.2">
      <c r="A1656" t="s">
        <v>2410</v>
      </c>
      <c r="B1656" t="s">
        <v>3903</v>
      </c>
      <c r="C1656" t="s">
        <v>2295</v>
      </c>
      <c r="D1656" t="s">
        <v>2296</v>
      </c>
      <c r="E1656" t="s">
        <v>7</v>
      </c>
      <c r="G1656" s="1" t="str">
        <f>SC_enz[[#This Row],[rxn_src]]&amp;"_"&amp;SC_enz[[#This Row],[dir]]</f>
        <v>TREtps_e_REV</v>
      </c>
      <c r="H1656" s="1" t="str">
        <f>_xlfn.XLOOKUP(SC_enz[[#This Row],[name_dir]],RT_gsm[Column3],RT_gsm[Column3],"")</f>
        <v>TREtps_e_REV</v>
      </c>
      <c r="I1656" s="1" t="str">
        <f>_xlfn.XLOOKUP(SC_enz[[#This Row],[name_dir]],sc_gsm[Column3],sc_gsm[Column3],"")</f>
        <v>TREtps_e_REV</v>
      </c>
    </row>
    <row r="1657" spans="1:9" ht="16" x14ac:dyDescent="0.2">
      <c r="A1657" t="s">
        <v>2411</v>
      </c>
      <c r="B1657" t="s">
        <v>3902</v>
      </c>
      <c r="C1657" t="s">
        <v>1992</v>
      </c>
      <c r="D1657" t="s">
        <v>1993</v>
      </c>
      <c r="E1657" t="s">
        <v>7</v>
      </c>
      <c r="G1657" s="1" t="str">
        <f>SC_enz[[#This Row],[rxn_src]]&amp;"_"&amp;SC_enz[[#This Row],[dir]]</f>
        <v>AKGMALta_m_FWD</v>
      </c>
      <c r="H1657" s="1" t="str">
        <f>_xlfn.XLOOKUP(SC_enz[[#This Row],[name_dir]],RT_gsm[Column3],RT_gsm[Column3],"")</f>
        <v>AKGMALta_m_FWD</v>
      </c>
      <c r="I1657" s="1" t="str">
        <f>_xlfn.XLOOKUP(SC_enz[[#This Row],[name_dir]],sc_gsm[Column3],sc_gsm[Column3],"")</f>
        <v>AKGMALta_m_FWD</v>
      </c>
    </row>
    <row r="1658" spans="1:9" ht="16" x14ac:dyDescent="0.2">
      <c r="A1658" t="s">
        <v>2411</v>
      </c>
      <c r="B1658" t="s">
        <v>3902</v>
      </c>
      <c r="C1658" t="s">
        <v>1994</v>
      </c>
      <c r="D1658" t="s">
        <v>1995</v>
      </c>
      <c r="E1658" t="s">
        <v>7</v>
      </c>
      <c r="G1658" s="1" t="str">
        <f>SC_enz[[#This Row],[rxn_src]]&amp;"_"&amp;SC_enz[[#This Row],[dir]]</f>
        <v>AKGMALta_m_FWD</v>
      </c>
      <c r="H1658" s="1" t="str">
        <f>_xlfn.XLOOKUP(SC_enz[[#This Row],[name_dir]],RT_gsm[Column3],RT_gsm[Column3],"")</f>
        <v>AKGMALta_m_FWD</v>
      </c>
      <c r="I1658" s="1" t="str">
        <f>_xlfn.XLOOKUP(SC_enz[[#This Row],[name_dir]],sc_gsm[Column3],sc_gsm[Column3],"")</f>
        <v>AKGMALta_m_FWD</v>
      </c>
    </row>
    <row r="1659" spans="1:9" ht="16" x14ac:dyDescent="0.2">
      <c r="A1659" t="s">
        <v>2412</v>
      </c>
      <c r="B1659" t="s">
        <v>3902</v>
      </c>
      <c r="C1659" t="s">
        <v>1642</v>
      </c>
      <c r="D1659" t="s">
        <v>143</v>
      </c>
      <c r="E1659" t="s">
        <v>7</v>
      </c>
      <c r="G1659" s="1" t="str">
        <f>SC_enz[[#This Row],[rxn_src]]&amp;"_"&amp;SC_enz[[#This Row],[dir]]</f>
        <v>EX_13BDglucan_e_FWD</v>
      </c>
      <c r="H1659" s="1" t="str">
        <f>_xlfn.XLOOKUP(SC_enz[[#This Row],[name_dir]],RT_gsm[Column3],RT_gsm[Column3],"")</f>
        <v>EX_13BDglucan_e_FWD</v>
      </c>
      <c r="I1659" s="1" t="str">
        <f>_xlfn.XLOOKUP(SC_enz[[#This Row],[name_dir]],sc_gsm[Column3],sc_gsm[Column3],"")</f>
        <v>EX_13BDglucan_e_FWD</v>
      </c>
    </row>
    <row r="1660" spans="1:9" ht="16" x14ac:dyDescent="0.2">
      <c r="A1660" t="s">
        <v>2413</v>
      </c>
      <c r="B1660" t="s">
        <v>3902</v>
      </c>
      <c r="C1660" t="s">
        <v>1642</v>
      </c>
      <c r="D1660" t="s">
        <v>143</v>
      </c>
      <c r="E1660" t="s">
        <v>7</v>
      </c>
      <c r="G1660" s="1" t="str">
        <f>SC_enz[[#This Row],[rxn_src]]&amp;"_"&amp;SC_enz[[#This Row],[dir]]</f>
        <v>13BDGLUCANt_c_en_FWD</v>
      </c>
      <c r="H1660" s="1" t="str">
        <f>_xlfn.XLOOKUP(SC_enz[[#This Row],[name_dir]],RT_gsm[Column3],RT_gsm[Column3],"")</f>
        <v>13BDGLUCANt_c_en_FWD</v>
      </c>
      <c r="I1660" s="1" t="str">
        <f>_xlfn.XLOOKUP(SC_enz[[#This Row],[name_dir]],sc_gsm[Column3],sc_gsm[Column3],"")</f>
        <v>13BDGLUCANt_c_en_FWD</v>
      </c>
    </row>
    <row r="1661" spans="1:9" ht="16" x14ac:dyDescent="0.2">
      <c r="A1661" t="s">
        <v>2413</v>
      </c>
      <c r="B1661" t="s">
        <v>3903</v>
      </c>
      <c r="C1661" t="s">
        <v>1642</v>
      </c>
      <c r="D1661" t="s">
        <v>143</v>
      </c>
      <c r="E1661" t="s">
        <v>7</v>
      </c>
      <c r="G1661" s="1" t="str">
        <f>SC_enz[[#This Row],[rxn_src]]&amp;"_"&amp;SC_enz[[#This Row],[dir]]</f>
        <v>13BDGLUCANt_c_en_REV</v>
      </c>
      <c r="H1661" s="1" t="str">
        <f>_xlfn.XLOOKUP(SC_enz[[#This Row],[name_dir]],RT_gsm[Column3],RT_gsm[Column3],"")</f>
        <v>13BDGLUCANt_c_en_REV</v>
      </c>
      <c r="I1661" s="1" t="str">
        <f>_xlfn.XLOOKUP(SC_enz[[#This Row],[name_dir]],sc_gsm[Column3],sc_gsm[Column3],"")</f>
        <v>13BDGLUCANt_c_en_REV</v>
      </c>
    </row>
    <row r="1662" spans="1:9" ht="16" x14ac:dyDescent="0.2">
      <c r="A1662" t="s">
        <v>2414</v>
      </c>
      <c r="B1662" t="s">
        <v>3902</v>
      </c>
      <c r="C1662" t="s">
        <v>1642</v>
      </c>
      <c r="D1662" t="s">
        <v>143</v>
      </c>
      <c r="E1662" t="s">
        <v>7</v>
      </c>
      <c r="G1662" s="1" t="str">
        <f>SC_enz[[#This Row],[rxn_src]]&amp;"_"&amp;SC_enz[[#This Row],[dir]]</f>
        <v>EX_crn_e_FWD</v>
      </c>
      <c r="H1662" s="1" t="str">
        <f>_xlfn.XLOOKUP(SC_enz[[#This Row],[name_dir]],RT_gsm[Column3],RT_gsm[Column3],"")</f>
        <v>EX_crn_e_FWD</v>
      </c>
      <c r="I1662" s="1" t="str">
        <f>_xlfn.XLOOKUP(SC_enz[[#This Row],[name_dir]],sc_gsm[Column3],sc_gsm[Column3],"")</f>
        <v>EX_crn_e_FWD</v>
      </c>
    </row>
    <row r="1663" spans="1:9" ht="16" x14ac:dyDescent="0.2">
      <c r="A1663" t="s">
        <v>2415</v>
      </c>
      <c r="B1663" t="s">
        <v>3902</v>
      </c>
      <c r="C1663" t="s">
        <v>1642</v>
      </c>
      <c r="D1663" t="s">
        <v>143</v>
      </c>
      <c r="E1663" t="s">
        <v>7</v>
      </c>
      <c r="G1663" s="1" t="str">
        <f>SC_enz[[#This Row],[rxn_src]]&amp;"_"&amp;SC_enz[[#This Row],[dir]]</f>
        <v>EX_lac__D_e_FWD</v>
      </c>
      <c r="H1663" s="1" t="str">
        <f>_xlfn.XLOOKUP(SC_enz[[#This Row],[name_dir]],RT_gsm[Column3],RT_gsm[Column3],"")</f>
        <v>EX_lac__D_e_FWD</v>
      </c>
      <c r="I1663" s="1" t="str">
        <f>_xlfn.XLOOKUP(SC_enz[[#This Row],[name_dir]],sc_gsm[Column3],sc_gsm[Column3],"")</f>
        <v>EX_lac__D_e_FWD</v>
      </c>
    </row>
    <row r="1664" spans="1:9" ht="16" x14ac:dyDescent="0.2">
      <c r="A1664" t="s">
        <v>2416</v>
      </c>
      <c r="B1664" t="s">
        <v>3902</v>
      </c>
      <c r="C1664" t="s">
        <v>1642</v>
      </c>
      <c r="D1664" t="s">
        <v>143</v>
      </c>
      <c r="E1664" t="s">
        <v>7</v>
      </c>
      <c r="G1664" s="1" t="str">
        <f>SC_enz[[#This Row],[rxn_src]]&amp;"_"&amp;SC_enz[[#This Row],[dir]]</f>
        <v>EX_mev__R_e_FWD</v>
      </c>
      <c r="H1664" s="1" t="str">
        <f>_xlfn.XLOOKUP(SC_enz[[#This Row],[name_dir]],RT_gsm[Column3],RT_gsm[Column3],"")</f>
        <v>EX_mev__R_e_FWD</v>
      </c>
      <c r="I1664" s="1" t="str">
        <f>_xlfn.XLOOKUP(SC_enz[[#This Row],[name_dir]],sc_gsm[Column3],sc_gsm[Column3],"")</f>
        <v>EX_mev__R_e_FWD</v>
      </c>
    </row>
    <row r="1665" spans="1:9" ht="16" x14ac:dyDescent="0.2">
      <c r="A1665" t="s">
        <v>2417</v>
      </c>
      <c r="B1665" t="s">
        <v>3902</v>
      </c>
      <c r="C1665" t="s">
        <v>1642</v>
      </c>
      <c r="D1665" t="s">
        <v>143</v>
      </c>
      <c r="E1665" t="s">
        <v>7</v>
      </c>
      <c r="G1665" s="1" t="str">
        <f>SC_enz[[#This Row],[rxn_src]]&amp;"_"&amp;SC_enz[[#This Row],[dir]]</f>
        <v>EX_pnto__R_e_FWD</v>
      </c>
      <c r="H1665" s="1" t="str">
        <f>_xlfn.XLOOKUP(SC_enz[[#This Row],[name_dir]],RT_gsm[Column3],RT_gsm[Column3],"")</f>
        <v>EX_pnto__R_e_FWD</v>
      </c>
      <c r="I1665" s="1" t="str">
        <f>_xlfn.XLOOKUP(SC_enz[[#This Row],[name_dir]],sc_gsm[Column3],sc_gsm[Column3],"")</f>
        <v>EX_pnto__R_e_FWD</v>
      </c>
    </row>
    <row r="1666" spans="1:9" ht="16" x14ac:dyDescent="0.2">
      <c r="A1666" t="s">
        <v>2418</v>
      </c>
      <c r="B1666" t="s">
        <v>3902</v>
      </c>
      <c r="C1666" t="s">
        <v>1642</v>
      </c>
      <c r="D1666" t="s">
        <v>143</v>
      </c>
      <c r="E1666" t="s">
        <v>7</v>
      </c>
      <c r="G1666" s="1" t="str">
        <f>SC_enz[[#This Row],[rxn_src]]&amp;"_"&amp;SC_enz[[#This Row],[dir]]</f>
        <v>EX_btd_e_FWD</v>
      </c>
      <c r="H1666" s="1" t="str">
        <f>_xlfn.XLOOKUP(SC_enz[[#This Row],[name_dir]],RT_gsm[Column3],RT_gsm[Column3],"")</f>
        <v>EX_btd_e_FWD</v>
      </c>
      <c r="I1666" s="1" t="str">
        <f>_xlfn.XLOOKUP(SC_enz[[#This Row],[name_dir]],sc_gsm[Column3],sc_gsm[Column3],"")</f>
        <v>EX_btd_e_FWD</v>
      </c>
    </row>
    <row r="1667" spans="1:9" ht="16" x14ac:dyDescent="0.2">
      <c r="A1667" t="s">
        <v>2419</v>
      </c>
      <c r="B1667" t="s">
        <v>3902</v>
      </c>
      <c r="C1667" t="s">
        <v>1642</v>
      </c>
      <c r="D1667" t="s">
        <v>143</v>
      </c>
      <c r="E1667" t="s">
        <v>7</v>
      </c>
      <c r="G1667" s="1" t="str">
        <f>SC_enz[[#This Row],[rxn_src]]&amp;"_"&amp;SC_enz[[#This Row],[dir]]</f>
        <v>EX_3mop_e_FWD</v>
      </c>
      <c r="H1667" s="1" t="str">
        <f>_xlfn.XLOOKUP(SC_enz[[#This Row],[name_dir]],RT_gsm[Column3],RT_gsm[Column3],"")</f>
        <v>EX_3mop_e_FWD</v>
      </c>
      <c r="I1667" s="1" t="str">
        <f>_xlfn.XLOOKUP(SC_enz[[#This Row],[name_dir]],sc_gsm[Column3],sc_gsm[Column3],"")</f>
        <v>EX_3mop_e_FWD</v>
      </c>
    </row>
    <row r="1668" spans="1:9" ht="16" x14ac:dyDescent="0.2">
      <c r="A1668" t="s">
        <v>2420</v>
      </c>
      <c r="B1668" t="s">
        <v>3902</v>
      </c>
      <c r="C1668" t="s">
        <v>1642</v>
      </c>
      <c r="D1668" t="s">
        <v>143</v>
      </c>
      <c r="E1668" t="s">
        <v>7</v>
      </c>
      <c r="G1668" s="1" t="str">
        <f>SC_enz[[#This Row],[rxn_src]]&amp;"_"&amp;SC_enz[[#This Row],[dir]]</f>
        <v>EX_lac__L_e_FWD</v>
      </c>
      <c r="H1668" s="1" t="str">
        <f>_xlfn.XLOOKUP(SC_enz[[#This Row],[name_dir]],RT_gsm[Column3],RT_gsm[Column3],"")</f>
        <v>EX_lac__L_e_FWD</v>
      </c>
      <c r="I1668" s="1" t="str">
        <f>_xlfn.XLOOKUP(SC_enz[[#This Row],[name_dir]],sc_gsm[Column3],sc_gsm[Column3],"")</f>
        <v>EX_lac__L_e_FWD</v>
      </c>
    </row>
    <row r="1669" spans="1:9" ht="16" x14ac:dyDescent="0.2">
      <c r="A1669" t="s">
        <v>2421</v>
      </c>
      <c r="B1669" t="s">
        <v>3902</v>
      </c>
      <c r="C1669" t="s">
        <v>1642</v>
      </c>
      <c r="D1669" t="s">
        <v>143</v>
      </c>
      <c r="E1669" t="s">
        <v>7</v>
      </c>
      <c r="G1669" s="1" t="str">
        <f>SC_enz[[#This Row],[rxn_src]]&amp;"_"&amp;SC_enz[[#This Row],[dir]]</f>
        <v>EX_mal__L_e_FWD</v>
      </c>
      <c r="H1669" s="1" t="str">
        <f>_xlfn.XLOOKUP(SC_enz[[#This Row],[name_dir]],RT_gsm[Column3],RT_gsm[Column3],"")</f>
        <v>EX_mal__L_e_FWD</v>
      </c>
      <c r="I1669" s="1" t="str">
        <f>_xlfn.XLOOKUP(SC_enz[[#This Row],[name_dir]],sc_gsm[Column3],sc_gsm[Column3],"")</f>
        <v>EX_mal__L_e_FWD</v>
      </c>
    </row>
    <row r="1670" spans="1:9" ht="16" x14ac:dyDescent="0.2">
      <c r="A1670" t="s">
        <v>2422</v>
      </c>
      <c r="B1670" t="s">
        <v>3902</v>
      </c>
      <c r="C1670" t="s">
        <v>1642</v>
      </c>
      <c r="D1670" t="s">
        <v>143</v>
      </c>
      <c r="E1670" t="s">
        <v>7</v>
      </c>
      <c r="G1670" s="1" t="str">
        <f>SC_enz[[#This Row],[rxn_src]]&amp;"_"&amp;SC_enz[[#This Row],[dir]]</f>
        <v>EX_g3pi_e_FWD</v>
      </c>
      <c r="H1670" s="1" t="str">
        <f>_xlfn.XLOOKUP(SC_enz[[#This Row],[name_dir]],RT_gsm[Column3],RT_gsm[Column3],"")</f>
        <v>EX_g3pi_e_FWD</v>
      </c>
      <c r="I1670" s="1" t="str">
        <f>_xlfn.XLOOKUP(SC_enz[[#This Row],[name_dir]],sc_gsm[Column3],sc_gsm[Column3],"")</f>
        <v>EX_g3pi_e_FWD</v>
      </c>
    </row>
    <row r="1671" spans="1:9" ht="16" x14ac:dyDescent="0.2">
      <c r="A1671" t="s">
        <v>2423</v>
      </c>
      <c r="B1671" t="s">
        <v>3902</v>
      </c>
      <c r="C1671" t="s">
        <v>1642</v>
      </c>
      <c r="D1671" t="s">
        <v>143</v>
      </c>
      <c r="E1671" t="s">
        <v>7</v>
      </c>
      <c r="G1671" s="1" t="str">
        <f>SC_enz[[#This Row],[rxn_src]]&amp;"_"&amp;SC_enz[[#This Row],[dir]]</f>
        <v>EX_1agpc_gen_e_FWD</v>
      </c>
      <c r="H1671" s="1" t="str">
        <f>_xlfn.XLOOKUP(SC_enz[[#This Row],[name_dir]],RT_gsm[Column3],RT_gsm[Column3],"")</f>
        <v/>
      </c>
      <c r="I1671" s="1" t="str">
        <f>_xlfn.XLOOKUP(SC_enz[[#This Row],[name_dir]],sc_gsm[Column3],sc_gsm[Column3],"")</f>
        <v>EX_1agpc_gen_e_FWD</v>
      </c>
    </row>
    <row r="1672" spans="1:9" ht="16" x14ac:dyDescent="0.2">
      <c r="A1672" t="s">
        <v>2424</v>
      </c>
      <c r="B1672" t="s">
        <v>3902</v>
      </c>
      <c r="C1672" t="s">
        <v>1642</v>
      </c>
      <c r="D1672" t="s">
        <v>143</v>
      </c>
      <c r="E1672" t="s">
        <v>7</v>
      </c>
      <c r="G1672" s="1" t="str">
        <f>SC_enz[[#This Row],[rxn_src]]&amp;"_"&amp;SC_enz[[#This Row],[dir]]</f>
        <v>MI13456Pt_c_n_FWD</v>
      </c>
      <c r="H1672" s="1" t="str">
        <f>_xlfn.XLOOKUP(SC_enz[[#This Row],[name_dir]],RT_gsm[Column3],RT_gsm[Column3],"")</f>
        <v>MI13456Pt_c_n_FWD</v>
      </c>
      <c r="I1672" s="1" t="str">
        <f>_xlfn.XLOOKUP(SC_enz[[#This Row],[name_dir]],sc_gsm[Column3],sc_gsm[Column3],"")</f>
        <v>MI13456Pt_c_n_FWD</v>
      </c>
    </row>
    <row r="1673" spans="1:9" ht="16" x14ac:dyDescent="0.2">
      <c r="A1673" t="s">
        <v>2424</v>
      </c>
      <c r="B1673" t="s">
        <v>3903</v>
      </c>
      <c r="C1673" t="s">
        <v>1642</v>
      </c>
      <c r="D1673" t="s">
        <v>143</v>
      </c>
      <c r="E1673" t="s">
        <v>7</v>
      </c>
      <c r="G1673" s="1" t="str">
        <f>SC_enz[[#This Row],[rxn_src]]&amp;"_"&amp;SC_enz[[#This Row],[dir]]</f>
        <v>MI13456Pt_c_n_REV</v>
      </c>
      <c r="H1673" s="1" t="str">
        <f>_xlfn.XLOOKUP(SC_enz[[#This Row],[name_dir]],RT_gsm[Column3],RT_gsm[Column3],"")</f>
        <v>MI13456Pt_c_n_REV</v>
      </c>
      <c r="I1673" s="1" t="str">
        <f>_xlfn.XLOOKUP(SC_enz[[#This Row],[name_dir]],sc_gsm[Column3],sc_gsm[Column3],"")</f>
        <v>MI13456Pt_c_n_REV</v>
      </c>
    </row>
    <row r="1674" spans="1:9" ht="16" x14ac:dyDescent="0.2">
      <c r="A1674" t="s">
        <v>2425</v>
      </c>
      <c r="B1674" t="s">
        <v>3902</v>
      </c>
      <c r="C1674" t="s">
        <v>1642</v>
      </c>
      <c r="D1674" t="s">
        <v>143</v>
      </c>
      <c r="E1674" t="s">
        <v>7</v>
      </c>
      <c r="G1674" s="1" t="str">
        <f>SC_enz[[#This Row],[rxn_src]]&amp;"_"&amp;SC_enz[[#This Row],[dir]]</f>
        <v>MI1Pt_c_r_FWD</v>
      </c>
      <c r="H1674" s="1" t="str">
        <f>_xlfn.XLOOKUP(SC_enz[[#This Row],[name_dir]],RT_gsm[Column3],RT_gsm[Column3],"")</f>
        <v>MI1Pt_c_r_FWD</v>
      </c>
      <c r="I1674" s="1" t="str">
        <f>_xlfn.XLOOKUP(SC_enz[[#This Row],[name_dir]],sc_gsm[Column3],sc_gsm[Column3],"")</f>
        <v>MI1Pt_c_r_FWD</v>
      </c>
    </row>
    <row r="1675" spans="1:9" ht="16" x14ac:dyDescent="0.2">
      <c r="A1675" t="s">
        <v>2425</v>
      </c>
      <c r="B1675" t="s">
        <v>3903</v>
      </c>
      <c r="C1675" t="s">
        <v>1642</v>
      </c>
      <c r="D1675" t="s">
        <v>143</v>
      </c>
      <c r="E1675" t="s">
        <v>7</v>
      </c>
      <c r="G1675" s="1" t="str">
        <f>SC_enz[[#This Row],[rxn_src]]&amp;"_"&amp;SC_enz[[#This Row],[dir]]</f>
        <v>MI1Pt_c_r_REV</v>
      </c>
      <c r="H1675" s="1" t="str">
        <f>_xlfn.XLOOKUP(SC_enz[[#This Row],[name_dir]],RT_gsm[Column3],RT_gsm[Column3],"")</f>
        <v>MI1Pt_c_r_REV</v>
      </c>
      <c r="I1675" s="1" t="str">
        <f>_xlfn.XLOOKUP(SC_enz[[#This Row],[name_dir]],sc_gsm[Column3],sc_gsm[Column3],"")</f>
        <v>MI1Pt_c_r_REV</v>
      </c>
    </row>
    <row r="1676" spans="1:9" ht="16" x14ac:dyDescent="0.2">
      <c r="A1676" t="s">
        <v>2426</v>
      </c>
      <c r="B1676" t="s">
        <v>3902</v>
      </c>
      <c r="C1676" t="s">
        <v>1642</v>
      </c>
      <c r="D1676" t="s">
        <v>143</v>
      </c>
      <c r="E1676" t="s">
        <v>7</v>
      </c>
      <c r="G1676" s="1" t="str">
        <f>SC_enz[[#This Row],[rxn_src]]&amp;"_"&amp;SC_enz[[#This Row],[dir]]</f>
        <v>EX_dad_2_e_FWD</v>
      </c>
      <c r="H1676" s="1" t="str">
        <f>_xlfn.XLOOKUP(SC_enz[[#This Row],[name_dir]],RT_gsm[Column3],RT_gsm[Column3],"")</f>
        <v>EX_dad_2_e_FWD</v>
      </c>
      <c r="I1676" s="1" t="str">
        <f>_xlfn.XLOOKUP(SC_enz[[#This Row],[name_dir]],sc_gsm[Column3],sc_gsm[Column3],"")</f>
        <v>EX_dad_2_e_FWD</v>
      </c>
    </row>
    <row r="1677" spans="1:9" ht="16" x14ac:dyDescent="0.2">
      <c r="A1677" t="s">
        <v>2427</v>
      </c>
      <c r="B1677" t="s">
        <v>3902</v>
      </c>
      <c r="C1677" t="s">
        <v>1642</v>
      </c>
      <c r="D1677" t="s">
        <v>143</v>
      </c>
      <c r="E1677" t="s">
        <v>7</v>
      </c>
      <c r="G1677" s="1" t="str">
        <f>SC_enz[[#This Row],[rxn_src]]&amp;"_"&amp;SC_enz[[#This Row],[dir]]</f>
        <v>EX_dgsn_e_FWD</v>
      </c>
      <c r="H1677" s="1" t="str">
        <f>_xlfn.XLOOKUP(SC_enz[[#This Row],[name_dir]],RT_gsm[Column3],RT_gsm[Column3],"")</f>
        <v>EX_dgsn_e_FWD</v>
      </c>
      <c r="I1677" s="1" t="str">
        <f>_xlfn.XLOOKUP(SC_enz[[#This Row],[name_dir]],sc_gsm[Column3],sc_gsm[Column3],"")</f>
        <v>EX_dgsn_e_FWD</v>
      </c>
    </row>
    <row r="1678" spans="1:9" ht="16" x14ac:dyDescent="0.2">
      <c r="A1678" t="s">
        <v>2428</v>
      </c>
      <c r="B1678" t="s">
        <v>3902</v>
      </c>
      <c r="C1678" t="s">
        <v>1642</v>
      </c>
      <c r="D1678" t="s">
        <v>143</v>
      </c>
      <c r="E1678" t="s">
        <v>7</v>
      </c>
      <c r="G1678" s="1" t="str">
        <f>SC_enz[[#This Row],[rxn_src]]&amp;"_"&amp;SC_enz[[#This Row],[dir]]</f>
        <v>EX_din_e_FWD</v>
      </c>
      <c r="H1678" s="1" t="str">
        <f>_xlfn.XLOOKUP(SC_enz[[#This Row],[name_dir]],RT_gsm[Column3],RT_gsm[Column3],"")</f>
        <v>EX_din_e_FWD</v>
      </c>
      <c r="I1678" s="1" t="str">
        <f>_xlfn.XLOOKUP(SC_enz[[#This Row],[name_dir]],sc_gsm[Column3],sc_gsm[Column3],"")</f>
        <v>EX_din_e_FWD</v>
      </c>
    </row>
    <row r="1679" spans="1:9" ht="16" x14ac:dyDescent="0.2">
      <c r="A1679" t="s">
        <v>2429</v>
      </c>
      <c r="B1679" t="s">
        <v>3902</v>
      </c>
      <c r="C1679" t="s">
        <v>1642</v>
      </c>
      <c r="D1679" t="s">
        <v>143</v>
      </c>
      <c r="E1679" t="s">
        <v>7</v>
      </c>
      <c r="G1679" s="1" t="str">
        <f>SC_enz[[#This Row],[rxn_src]]&amp;"_"&amp;SC_enz[[#This Row],[dir]]</f>
        <v>EX_duri_e_FWD</v>
      </c>
      <c r="H1679" s="1" t="str">
        <f>_xlfn.XLOOKUP(SC_enz[[#This Row],[name_dir]],RT_gsm[Column3],RT_gsm[Column3],"")</f>
        <v>EX_duri_e_FWD</v>
      </c>
      <c r="I1679" s="1" t="str">
        <f>_xlfn.XLOOKUP(SC_enz[[#This Row],[name_dir]],sc_gsm[Column3],sc_gsm[Column3],"")</f>
        <v>EX_duri_e_FWD</v>
      </c>
    </row>
    <row r="1680" spans="1:9" ht="16" x14ac:dyDescent="0.2">
      <c r="A1680" t="s">
        <v>2430</v>
      </c>
      <c r="B1680" t="s">
        <v>3902</v>
      </c>
      <c r="C1680" t="s">
        <v>1642</v>
      </c>
      <c r="D1680" t="s">
        <v>143</v>
      </c>
      <c r="E1680" t="s">
        <v>7</v>
      </c>
      <c r="G1680" s="1" t="str">
        <f>SC_enz[[#This Row],[rxn_src]]&amp;"_"&amp;SC_enz[[#This Row],[dir]]</f>
        <v>2DDA7Pt_c_m_FWD</v>
      </c>
      <c r="H1680" s="1" t="str">
        <f>_xlfn.XLOOKUP(SC_enz[[#This Row],[name_dir]],RT_gsm[Column3],RT_gsm[Column3],"")</f>
        <v>2DDA7Pt_c_m_FWD</v>
      </c>
      <c r="I1680" s="1" t="str">
        <f>_xlfn.XLOOKUP(SC_enz[[#This Row],[name_dir]],sc_gsm[Column3],sc_gsm[Column3],"")</f>
        <v>2DDA7Pt_c_m_FWD</v>
      </c>
    </row>
    <row r="1681" spans="1:9" ht="16" x14ac:dyDescent="0.2">
      <c r="A1681" t="s">
        <v>2430</v>
      </c>
      <c r="B1681" t="s">
        <v>3903</v>
      </c>
      <c r="C1681" t="s">
        <v>1642</v>
      </c>
      <c r="D1681" t="s">
        <v>143</v>
      </c>
      <c r="E1681" t="s">
        <v>7</v>
      </c>
      <c r="G1681" s="1" t="str">
        <f>SC_enz[[#This Row],[rxn_src]]&amp;"_"&amp;SC_enz[[#This Row],[dir]]</f>
        <v>2DDA7Pt_c_m_REV</v>
      </c>
      <c r="H1681" s="1" t="str">
        <f>_xlfn.XLOOKUP(SC_enz[[#This Row],[name_dir]],RT_gsm[Column3],RT_gsm[Column3],"")</f>
        <v>2DDA7Pt_c_m_REV</v>
      </c>
      <c r="I1681" s="1" t="str">
        <f>_xlfn.XLOOKUP(SC_enz[[#This Row],[name_dir]],sc_gsm[Column3],sc_gsm[Column3],"")</f>
        <v>2DDA7Pt_c_m_REV</v>
      </c>
    </row>
    <row r="1682" spans="1:9" ht="16" x14ac:dyDescent="0.2">
      <c r="A1682" t="s">
        <v>2431</v>
      </c>
      <c r="B1682" t="s">
        <v>3902</v>
      </c>
      <c r="C1682" t="s">
        <v>1642</v>
      </c>
      <c r="D1682" t="s">
        <v>143</v>
      </c>
      <c r="E1682" t="s">
        <v>7</v>
      </c>
      <c r="G1682" s="1" t="str">
        <f>SC_enz[[#This Row],[rxn_src]]&amp;"_"&amp;SC_enz[[#This Row],[dir]]</f>
        <v>2DHPt_c_m_FWD</v>
      </c>
      <c r="H1682" s="1" t="str">
        <f>_xlfn.XLOOKUP(SC_enz[[#This Row],[name_dir]],RT_gsm[Column3],RT_gsm[Column3],"")</f>
        <v>2DHPt_c_m_FWD</v>
      </c>
      <c r="I1682" s="1" t="str">
        <f>_xlfn.XLOOKUP(SC_enz[[#This Row],[name_dir]],sc_gsm[Column3],sc_gsm[Column3],"")</f>
        <v>2DHPt_c_m_FWD</v>
      </c>
    </row>
    <row r="1683" spans="1:9" ht="16" x14ac:dyDescent="0.2">
      <c r="A1683" t="s">
        <v>2431</v>
      </c>
      <c r="B1683" t="s">
        <v>3903</v>
      </c>
      <c r="C1683" t="s">
        <v>1642</v>
      </c>
      <c r="D1683" t="s">
        <v>143</v>
      </c>
      <c r="E1683" t="s">
        <v>7</v>
      </c>
      <c r="G1683" s="1" t="str">
        <f>SC_enz[[#This Row],[rxn_src]]&amp;"_"&amp;SC_enz[[#This Row],[dir]]</f>
        <v>2DHPt_c_m_REV</v>
      </c>
      <c r="H1683" s="1" t="str">
        <f>_xlfn.XLOOKUP(SC_enz[[#This Row],[name_dir]],RT_gsm[Column3],RT_gsm[Column3],"")</f>
        <v>2DHPt_c_m_REV</v>
      </c>
      <c r="I1683" s="1" t="str">
        <f>_xlfn.XLOOKUP(SC_enz[[#This Row],[name_dir]],sc_gsm[Column3],sc_gsm[Column3],"")</f>
        <v>2DHPt_c_m_REV</v>
      </c>
    </row>
    <row r="1684" spans="1:9" ht="16" x14ac:dyDescent="0.2">
      <c r="A1684" t="s">
        <v>2432</v>
      </c>
      <c r="B1684" t="s">
        <v>3902</v>
      </c>
      <c r="C1684" t="s">
        <v>1642</v>
      </c>
      <c r="D1684" t="s">
        <v>143</v>
      </c>
      <c r="E1684" t="s">
        <v>7</v>
      </c>
      <c r="G1684" s="1" t="str">
        <f>SC_enz[[#This Row],[rxn_src]]&amp;"_"&amp;SC_enz[[#This Row],[dir]]</f>
        <v>EX_3c3hmp_e_FWD</v>
      </c>
      <c r="H1684" s="1" t="str">
        <f>_xlfn.XLOOKUP(SC_enz[[#This Row],[name_dir]],RT_gsm[Column3],RT_gsm[Column3],"")</f>
        <v>EX_3c3hmp_e_FWD</v>
      </c>
      <c r="I1684" s="1" t="str">
        <f>_xlfn.XLOOKUP(SC_enz[[#This Row],[name_dir]],sc_gsm[Column3],sc_gsm[Column3],"")</f>
        <v>EX_3c3hmp_e_FWD</v>
      </c>
    </row>
    <row r="1685" spans="1:9" ht="16" x14ac:dyDescent="0.2">
      <c r="A1685" t="s">
        <v>2433</v>
      </c>
      <c r="B1685" t="s">
        <v>3902</v>
      </c>
      <c r="C1685" t="s">
        <v>1642</v>
      </c>
      <c r="D1685" t="s">
        <v>143</v>
      </c>
      <c r="E1685" t="s">
        <v>7</v>
      </c>
      <c r="G1685" s="1" t="str">
        <f>SC_enz[[#This Row],[rxn_src]]&amp;"_"&amp;SC_enz[[#This Row],[dir]]</f>
        <v>3C3HMPt_c_e_FWD</v>
      </c>
      <c r="H1685" s="1" t="str">
        <f>_xlfn.XLOOKUP(SC_enz[[#This Row],[name_dir]],RT_gsm[Column3],RT_gsm[Column3],"")</f>
        <v>3C3HMPt_c_e_FWD</v>
      </c>
      <c r="I1685" s="1" t="str">
        <f>_xlfn.XLOOKUP(SC_enz[[#This Row],[name_dir]],sc_gsm[Column3],sc_gsm[Column3],"")</f>
        <v>3C3HMPt_c_e_FWD</v>
      </c>
    </row>
    <row r="1686" spans="1:9" ht="16" x14ac:dyDescent="0.2">
      <c r="A1686" t="s">
        <v>2433</v>
      </c>
      <c r="B1686" t="s">
        <v>3903</v>
      </c>
      <c r="C1686" t="s">
        <v>1642</v>
      </c>
      <c r="D1686" t="s">
        <v>143</v>
      </c>
      <c r="E1686" t="s">
        <v>7</v>
      </c>
      <c r="G1686" s="1" t="str">
        <f>SC_enz[[#This Row],[rxn_src]]&amp;"_"&amp;SC_enz[[#This Row],[dir]]</f>
        <v>3C3HMPt_c_e_REV</v>
      </c>
      <c r="H1686" s="1" t="str">
        <f>_xlfn.XLOOKUP(SC_enz[[#This Row],[name_dir]],RT_gsm[Column3],RT_gsm[Column3],"")</f>
        <v>3C3HMPt_c_e_REV</v>
      </c>
      <c r="I1686" s="1" t="str">
        <f>_xlfn.XLOOKUP(SC_enz[[#This Row],[name_dir]],sc_gsm[Column3],sc_gsm[Column3],"")</f>
        <v>3C3HMPt_c_e_REV</v>
      </c>
    </row>
    <row r="1687" spans="1:9" ht="16" x14ac:dyDescent="0.2">
      <c r="A1687" t="s">
        <v>2434</v>
      </c>
      <c r="B1687" t="s">
        <v>3902</v>
      </c>
      <c r="C1687" t="s">
        <v>2316</v>
      </c>
      <c r="D1687" t="s">
        <v>2317</v>
      </c>
      <c r="E1687" t="s">
        <v>7</v>
      </c>
      <c r="G1687" s="1" t="str">
        <f>SC_enz[[#This Row],[rxn_src]]&amp;"_"&amp;SC_enz[[#This Row],[dir]]</f>
        <v>3C3HMPt_c_m_FWD</v>
      </c>
      <c r="H1687" s="1" t="str">
        <f>_xlfn.XLOOKUP(SC_enz[[#This Row],[name_dir]],RT_gsm[Column3],RT_gsm[Column3],"")</f>
        <v>3C3HMPt_c_m_FWD</v>
      </c>
      <c r="I1687" s="1" t="str">
        <f>_xlfn.XLOOKUP(SC_enz[[#This Row],[name_dir]],sc_gsm[Column3],sc_gsm[Column3],"")</f>
        <v>3C3HMPt_c_m_FWD</v>
      </c>
    </row>
    <row r="1688" spans="1:9" ht="16" x14ac:dyDescent="0.2">
      <c r="A1688" t="s">
        <v>2434</v>
      </c>
      <c r="B1688" t="s">
        <v>3903</v>
      </c>
      <c r="C1688" t="s">
        <v>2316</v>
      </c>
      <c r="D1688" t="s">
        <v>2317</v>
      </c>
      <c r="E1688" t="s">
        <v>7</v>
      </c>
      <c r="G1688" s="1" t="str">
        <f>SC_enz[[#This Row],[rxn_src]]&amp;"_"&amp;SC_enz[[#This Row],[dir]]</f>
        <v>3C3HMPt_c_m_REV</v>
      </c>
      <c r="H1688" s="1" t="str">
        <f>_xlfn.XLOOKUP(SC_enz[[#This Row],[name_dir]],RT_gsm[Column3],RT_gsm[Column3],"")</f>
        <v>3C3HMPt_c_m_REV</v>
      </c>
      <c r="I1688" s="1" t="str">
        <f>_xlfn.XLOOKUP(SC_enz[[#This Row],[name_dir]],sc_gsm[Column3],sc_gsm[Column3],"")</f>
        <v>3C3HMPt_c_m_REV</v>
      </c>
    </row>
    <row r="1689" spans="1:9" ht="16" x14ac:dyDescent="0.2">
      <c r="A1689" t="s">
        <v>2435</v>
      </c>
      <c r="B1689" t="s">
        <v>3902</v>
      </c>
      <c r="C1689" t="s">
        <v>1642</v>
      </c>
      <c r="D1689" t="s">
        <v>143</v>
      </c>
      <c r="E1689" t="s">
        <v>7</v>
      </c>
      <c r="G1689" s="1" t="str">
        <f>SC_enz[[#This Row],[rxn_src]]&amp;"_"&amp;SC_enz[[#This Row],[dir]]</f>
        <v>2MBTOHt_c_e_FWD</v>
      </c>
      <c r="H1689" s="1" t="str">
        <f>_xlfn.XLOOKUP(SC_enz[[#This Row],[name_dir]],RT_gsm[Column3],RT_gsm[Column3],"")</f>
        <v>2MBTOHt_c_e_FWD</v>
      </c>
      <c r="I1689" s="1" t="str">
        <f>_xlfn.XLOOKUP(SC_enz[[#This Row],[name_dir]],sc_gsm[Column3],sc_gsm[Column3],"")</f>
        <v>2MBTOHt_c_e_FWD</v>
      </c>
    </row>
    <row r="1690" spans="1:9" ht="16" x14ac:dyDescent="0.2">
      <c r="A1690" t="s">
        <v>2435</v>
      </c>
      <c r="B1690" t="s">
        <v>3903</v>
      </c>
      <c r="C1690" t="s">
        <v>1642</v>
      </c>
      <c r="D1690" t="s">
        <v>143</v>
      </c>
      <c r="E1690" t="s">
        <v>7</v>
      </c>
      <c r="G1690" s="1" t="str">
        <f>SC_enz[[#This Row],[rxn_src]]&amp;"_"&amp;SC_enz[[#This Row],[dir]]</f>
        <v>2MBTOHt_c_e_REV</v>
      </c>
      <c r="H1690" s="1" t="str">
        <f>_xlfn.XLOOKUP(SC_enz[[#This Row],[name_dir]],RT_gsm[Column3],RT_gsm[Column3],"")</f>
        <v>2MBTOHt_c_e_REV</v>
      </c>
      <c r="I1690" s="1" t="str">
        <f>_xlfn.XLOOKUP(SC_enz[[#This Row],[name_dir]],sc_gsm[Column3],sc_gsm[Column3],"")</f>
        <v>2MBTOHt_c_e_REV</v>
      </c>
    </row>
    <row r="1691" spans="1:9" ht="16" x14ac:dyDescent="0.2">
      <c r="A1691" t="s">
        <v>2436</v>
      </c>
      <c r="B1691" t="s">
        <v>3902</v>
      </c>
      <c r="C1691" t="s">
        <v>1642</v>
      </c>
      <c r="D1691" t="s">
        <v>143</v>
      </c>
      <c r="E1691" t="s">
        <v>7</v>
      </c>
      <c r="G1691" s="1" t="str">
        <f>SC_enz[[#This Row],[rxn_src]]&amp;"_"&amp;SC_enz[[#This Row],[dir]]</f>
        <v>2MBTOHt_c_m_FWD</v>
      </c>
      <c r="H1691" s="1" t="str">
        <f>_xlfn.XLOOKUP(SC_enz[[#This Row],[name_dir]],RT_gsm[Column3],RT_gsm[Column3],"")</f>
        <v>2MBTOHt_c_m_FWD</v>
      </c>
      <c r="I1691" s="1" t="str">
        <f>_xlfn.XLOOKUP(SC_enz[[#This Row],[name_dir]],sc_gsm[Column3],sc_gsm[Column3],"")</f>
        <v>2MBTOHt_c_m_FWD</v>
      </c>
    </row>
    <row r="1692" spans="1:9" ht="16" x14ac:dyDescent="0.2">
      <c r="A1692" t="s">
        <v>2436</v>
      </c>
      <c r="B1692" t="s">
        <v>3903</v>
      </c>
      <c r="C1692" t="s">
        <v>1642</v>
      </c>
      <c r="D1692" t="s">
        <v>143</v>
      </c>
      <c r="E1692" t="s">
        <v>7</v>
      </c>
      <c r="G1692" s="1" t="str">
        <f>SC_enz[[#This Row],[rxn_src]]&amp;"_"&amp;SC_enz[[#This Row],[dir]]</f>
        <v>2MBTOHt_c_m_REV</v>
      </c>
      <c r="H1692" s="1" t="str">
        <f>_xlfn.XLOOKUP(SC_enz[[#This Row],[name_dir]],RT_gsm[Column3],RT_gsm[Column3],"")</f>
        <v>2MBTOHt_c_m_REV</v>
      </c>
      <c r="I1692" s="1" t="str">
        <f>_xlfn.XLOOKUP(SC_enz[[#This Row],[name_dir]],sc_gsm[Column3],sc_gsm[Column3],"")</f>
        <v>2MBTOHt_c_m_REV</v>
      </c>
    </row>
    <row r="1693" spans="1:9" ht="16" x14ac:dyDescent="0.2">
      <c r="A1693" t="s">
        <v>2437</v>
      </c>
      <c r="B1693" t="s">
        <v>3902</v>
      </c>
      <c r="C1693" t="s">
        <v>1642</v>
      </c>
      <c r="D1693" t="s">
        <v>143</v>
      </c>
      <c r="E1693" t="s">
        <v>7</v>
      </c>
      <c r="G1693" s="1" t="str">
        <f>SC_enz[[#This Row],[rxn_src]]&amp;"_"&amp;SC_enz[[#This Row],[dir]]</f>
        <v>EX_2mbald_e_FWD</v>
      </c>
      <c r="H1693" s="1" t="str">
        <f>_xlfn.XLOOKUP(SC_enz[[#This Row],[name_dir]],RT_gsm[Column3],RT_gsm[Column3],"")</f>
        <v>EX_2mbald_e_FWD</v>
      </c>
      <c r="I1693" s="1" t="str">
        <f>_xlfn.XLOOKUP(SC_enz[[#This Row],[name_dir]],sc_gsm[Column3],sc_gsm[Column3],"")</f>
        <v>EX_2mbald_e_FWD</v>
      </c>
    </row>
    <row r="1694" spans="1:9" ht="16" x14ac:dyDescent="0.2">
      <c r="A1694" t="s">
        <v>2438</v>
      </c>
      <c r="B1694" t="s">
        <v>3902</v>
      </c>
      <c r="C1694" t="s">
        <v>1642</v>
      </c>
      <c r="D1694" t="s">
        <v>143</v>
      </c>
      <c r="E1694" t="s">
        <v>7</v>
      </c>
      <c r="G1694" s="1" t="str">
        <f>SC_enz[[#This Row],[rxn_src]]&amp;"_"&amp;SC_enz[[#This Row],[dir]]</f>
        <v>2MBALDt_c_e_FWD</v>
      </c>
      <c r="H1694" s="1" t="str">
        <f>_xlfn.XLOOKUP(SC_enz[[#This Row],[name_dir]],RT_gsm[Column3],RT_gsm[Column3],"")</f>
        <v>2MBALDt_c_e_FWD</v>
      </c>
      <c r="I1694" s="1" t="str">
        <f>_xlfn.XLOOKUP(SC_enz[[#This Row],[name_dir]],sc_gsm[Column3],sc_gsm[Column3],"")</f>
        <v>2MBALDt_c_e_FWD</v>
      </c>
    </row>
    <row r="1695" spans="1:9" ht="16" x14ac:dyDescent="0.2">
      <c r="A1695" t="s">
        <v>2438</v>
      </c>
      <c r="B1695" t="s">
        <v>3903</v>
      </c>
      <c r="C1695" t="s">
        <v>1642</v>
      </c>
      <c r="D1695" t="s">
        <v>143</v>
      </c>
      <c r="E1695" t="s">
        <v>7</v>
      </c>
      <c r="G1695" s="1" t="str">
        <f>SC_enz[[#This Row],[rxn_src]]&amp;"_"&amp;SC_enz[[#This Row],[dir]]</f>
        <v>2MBALDt_c_e_REV</v>
      </c>
      <c r="H1695" s="1" t="str">
        <f>_xlfn.XLOOKUP(SC_enz[[#This Row],[name_dir]],RT_gsm[Column3],RT_gsm[Column3],"")</f>
        <v>2MBALDt_c_e_REV</v>
      </c>
      <c r="I1695" s="1" t="str">
        <f>_xlfn.XLOOKUP(SC_enz[[#This Row],[name_dir]],sc_gsm[Column3],sc_gsm[Column3],"")</f>
        <v>2MBALDt_c_e_REV</v>
      </c>
    </row>
    <row r="1696" spans="1:9" ht="16" x14ac:dyDescent="0.2">
      <c r="A1696" t="s">
        <v>2439</v>
      </c>
      <c r="B1696" t="s">
        <v>3902</v>
      </c>
      <c r="C1696" t="s">
        <v>1642</v>
      </c>
      <c r="D1696" t="s">
        <v>143</v>
      </c>
      <c r="E1696" t="s">
        <v>7</v>
      </c>
      <c r="G1696" s="1" t="str">
        <f>SC_enz[[#This Row],[rxn_src]]&amp;"_"&amp;SC_enz[[#This Row],[dir]]</f>
        <v>2MBALDt_c_m_FWD</v>
      </c>
      <c r="H1696" s="1" t="str">
        <f>_xlfn.XLOOKUP(SC_enz[[#This Row],[name_dir]],RT_gsm[Column3],RT_gsm[Column3],"")</f>
        <v>2MBALDt_c_m_FWD</v>
      </c>
      <c r="I1696" s="1" t="str">
        <f>_xlfn.XLOOKUP(SC_enz[[#This Row],[name_dir]],sc_gsm[Column3],sc_gsm[Column3],"")</f>
        <v>2MBALDt_c_m_FWD</v>
      </c>
    </row>
    <row r="1697" spans="1:9" ht="16" x14ac:dyDescent="0.2">
      <c r="A1697" t="s">
        <v>2439</v>
      </c>
      <c r="B1697" t="s">
        <v>3903</v>
      </c>
      <c r="C1697" t="s">
        <v>1642</v>
      </c>
      <c r="D1697" t="s">
        <v>143</v>
      </c>
      <c r="E1697" t="s">
        <v>7</v>
      </c>
      <c r="G1697" s="1" t="str">
        <f>SC_enz[[#This Row],[rxn_src]]&amp;"_"&amp;SC_enz[[#This Row],[dir]]</f>
        <v>2MBALDt_c_m_REV</v>
      </c>
      <c r="H1697" s="1" t="str">
        <f>_xlfn.XLOOKUP(SC_enz[[#This Row],[name_dir]],RT_gsm[Column3],RT_gsm[Column3],"")</f>
        <v>2MBALDt_c_m_REV</v>
      </c>
      <c r="I1697" s="1" t="str">
        <f>_xlfn.XLOOKUP(SC_enz[[#This Row],[name_dir]],sc_gsm[Column3],sc_gsm[Column3],"")</f>
        <v>2MBALDt_c_m_REV</v>
      </c>
    </row>
    <row r="1698" spans="1:9" ht="16" x14ac:dyDescent="0.2">
      <c r="A1698" t="s">
        <v>2440</v>
      </c>
      <c r="B1698" t="s">
        <v>3902</v>
      </c>
      <c r="C1698" t="s">
        <v>1642</v>
      </c>
      <c r="D1698" t="s">
        <v>143</v>
      </c>
      <c r="E1698" t="s">
        <v>7</v>
      </c>
      <c r="G1698" s="1" t="str">
        <f>SC_enz[[#This Row],[rxn_src]]&amp;"_"&amp;SC_enz[[#This Row],[dir]]</f>
        <v>EX_2mbtoh_e_FWD</v>
      </c>
      <c r="H1698" s="1" t="str">
        <f>_xlfn.XLOOKUP(SC_enz[[#This Row],[name_dir]],RT_gsm[Column3],RT_gsm[Column3],"")</f>
        <v>EX_2mbtoh_e_FWD</v>
      </c>
      <c r="I1698" s="1" t="str">
        <f>_xlfn.XLOOKUP(SC_enz[[#This Row],[name_dir]],sc_gsm[Column3],sc_gsm[Column3],"")</f>
        <v>EX_2mbtoh_e_FWD</v>
      </c>
    </row>
    <row r="1699" spans="1:9" ht="16" x14ac:dyDescent="0.2">
      <c r="A1699" t="s">
        <v>2441</v>
      </c>
      <c r="B1699" t="s">
        <v>3902</v>
      </c>
      <c r="C1699" t="s">
        <v>1642</v>
      </c>
      <c r="D1699" t="s">
        <v>143</v>
      </c>
      <c r="E1699" t="s">
        <v>7</v>
      </c>
      <c r="G1699" s="1" t="str">
        <f>SC_enz[[#This Row],[rxn_src]]&amp;"_"&amp;SC_enz[[#This Row],[dir]]</f>
        <v>EX_2mbac_e_FWD</v>
      </c>
      <c r="H1699" s="1" t="str">
        <f>_xlfn.XLOOKUP(SC_enz[[#This Row],[name_dir]],RT_gsm[Column3],RT_gsm[Column3],"")</f>
        <v>EX_2mbac_e_FWD</v>
      </c>
      <c r="I1699" s="1" t="str">
        <f>_xlfn.XLOOKUP(SC_enz[[#This Row],[name_dir]],sc_gsm[Column3],sc_gsm[Column3],"")</f>
        <v>EX_2mbac_e_FWD</v>
      </c>
    </row>
    <row r="1700" spans="1:9" ht="16" x14ac:dyDescent="0.2">
      <c r="A1700" t="s">
        <v>2442</v>
      </c>
      <c r="B1700" t="s">
        <v>3902</v>
      </c>
      <c r="C1700" t="s">
        <v>1642</v>
      </c>
      <c r="D1700" t="s">
        <v>143</v>
      </c>
      <c r="E1700" t="s">
        <v>7</v>
      </c>
      <c r="G1700" s="1" t="str">
        <f>SC_enz[[#This Row],[rxn_src]]&amp;"_"&amp;SC_enz[[#This Row],[dir]]</f>
        <v>IBTALDt_c_e_FWD</v>
      </c>
      <c r="H1700" s="1" t="str">
        <f>_xlfn.XLOOKUP(SC_enz[[#This Row],[name_dir]],RT_gsm[Column3],RT_gsm[Column3],"")</f>
        <v>IBTALDt_c_e_FWD</v>
      </c>
      <c r="I1700" s="1" t="str">
        <f>_xlfn.XLOOKUP(SC_enz[[#This Row],[name_dir]],sc_gsm[Column3],sc_gsm[Column3],"")</f>
        <v>IBTALDt_c_e_FWD</v>
      </c>
    </row>
    <row r="1701" spans="1:9" ht="16" x14ac:dyDescent="0.2">
      <c r="A1701" t="s">
        <v>2442</v>
      </c>
      <c r="B1701" t="s">
        <v>3903</v>
      </c>
      <c r="C1701" t="s">
        <v>1642</v>
      </c>
      <c r="D1701" t="s">
        <v>143</v>
      </c>
      <c r="E1701" t="s">
        <v>7</v>
      </c>
      <c r="G1701" s="1" t="str">
        <f>SC_enz[[#This Row],[rxn_src]]&amp;"_"&amp;SC_enz[[#This Row],[dir]]</f>
        <v>IBTALDt_c_e_REV</v>
      </c>
      <c r="H1701" s="1" t="str">
        <f>_xlfn.XLOOKUP(SC_enz[[#This Row],[name_dir]],RT_gsm[Column3],RT_gsm[Column3],"")</f>
        <v>IBTALDt_c_e_REV</v>
      </c>
      <c r="I1701" s="1" t="str">
        <f>_xlfn.XLOOKUP(SC_enz[[#This Row],[name_dir]],sc_gsm[Column3],sc_gsm[Column3],"")</f>
        <v>IBTALDt_c_e_REV</v>
      </c>
    </row>
    <row r="1702" spans="1:9" ht="16" x14ac:dyDescent="0.2">
      <c r="A1702" t="s">
        <v>2443</v>
      </c>
      <c r="B1702" t="s">
        <v>3902</v>
      </c>
      <c r="C1702" t="s">
        <v>1642</v>
      </c>
      <c r="D1702" t="s">
        <v>143</v>
      </c>
      <c r="E1702" t="s">
        <v>7</v>
      </c>
      <c r="G1702" s="1" t="str">
        <f>SC_enz[[#This Row],[rxn_src]]&amp;"_"&amp;SC_enz[[#This Row],[dir]]</f>
        <v>IBTALDt_c_m_FWD</v>
      </c>
      <c r="H1702" s="1" t="str">
        <f>_xlfn.XLOOKUP(SC_enz[[#This Row],[name_dir]],RT_gsm[Column3],RT_gsm[Column3],"")</f>
        <v>IBTALDt_c_m_FWD</v>
      </c>
      <c r="I1702" s="1" t="str">
        <f>_xlfn.XLOOKUP(SC_enz[[#This Row],[name_dir]],sc_gsm[Column3],sc_gsm[Column3],"")</f>
        <v>IBTALDt_c_m_FWD</v>
      </c>
    </row>
    <row r="1703" spans="1:9" ht="16" x14ac:dyDescent="0.2">
      <c r="A1703" t="s">
        <v>2443</v>
      </c>
      <c r="B1703" t="s">
        <v>3903</v>
      </c>
      <c r="C1703" t="s">
        <v>1642</v>
      </c>
      <c r="D1703" t="s">
        <v>143</v>
      </c>
      <c r="E1703" t="s">
        <v>7</v>
      </c>
      <c r="G1703" s="1" t="str">
        <f>SC_enz[[#This Row],[rxn_src]]&amp;"_"&amp;SC_enz[[#This Row],[dir]]</f>
        <v>IBTALDt_c_m_REV</v>
      </c>
      <c r="H1703" s="1" t="str">
        <f>_xlfn.XLOOKUP(SC_enz[[#This Row],[name_dir]],RT_gsm[Column3],RT_gsm[Column3],"")</f>
        <v>IBTALDt_c_m_REV</v>
      </c>
      <c r="I1703" s="1" t="str">
        <f>_xlfn.XLOOKUP(SC_enz[[#This Row],[name_dir]],sc_gsm[Column3],sc_gsm[Column3],"")</f>
        <v>IBTALDt_c_m_REV</v>
      </c>
    </row>
    <row r="1704" spans="1:9" ht="16" x14ac:dyDescent="0.2">
      <c r="A1704" t="s">
        <v>2444</v>
      </c>
      <c r="B1704" t="s">
        <v>3902</v>
      </c>
      <c r="C1704" t="s">
        <v>1642</v>
      </c>
      <c r="D1704" t="s">
        <v>143</v>
      </c>
      <c r="E1704" t="s">
        <v>7</v>
      </c>
      <c r="G1704" s="1" t="str">
        <f>SC_enz[[#This Row],[rxn_src]]&amp;"_"&amp;SC_enz[[#This Row],[dir]]</f>
        <v>2OBUTt_c_m_FWD</v>
      </c>
      <c r="H1704" s="1" t="str">
        <f>_xlfn.XLOOKUP(SC_enz[[#This Row],[name_dir]],RT_gsm[Column3],RT_gsm[Column3],"")</f>
        <v>2OBUTt_c_m_FWD</v>
      </c>
      <c r="I1704" s="1" t="str">
        <f>_xlfn.XLOOKUP(SC_enz[[#This Row],[name_dir]],sc_gsm[Column3],sc_gsm[Column3],"")</f>
        <v>2OBUTt_c_m_FWD</v>
      </c>
    </row>
    <row r="1705" spans="1:9" ht="16" x14ac:dyDescent="0.2">
      <c r="A1705" t="s">
        <v>2444</v>
      </c>
      <c r="B1705" t="s">
        <v>3903</v>
      </c>
      <c r="C1705" t="s">
        <v>1642</v>
      </c>
      <c r="D1705" t="s">
        <v>143</v>
      </c>
      <c r="E1705" t="s">
        <v>7</v>
      </c>
      <c r="G1705" s="1" t="str">
        <f>SC_enz[[#This Row],[rxn_src]]&amp;"_"&amp;SC_enz[[#This Row],[dir]]</f>
        <v>2OBUTt_c_m_REV</v>
      </c>
      <c r="H1705" s="1" t="str">
        <f>_xlfn.XLOOKUP(SC_enz[[#This Row],[name_dir]],RT_gsm[Column3],RT_gsm[Column3],"")</f>
        <v>2OBUTt_c_m_REV</v>
      </c>
      <c r="I1705" s="1" t="str">
        <f>_xlfn.XLOOKUP(SC_enz[[#This Row],[name_dir]],sc_gsm[Column3],sc_gsm[Column3],"")</f>
        <v>2OBUTt_c_m_REV</v>
      </c>
    </row>
    <row r="1706" spans="1:9" ht="16" x14ac:dyDescent="0.2">
      <c r="A1706" t="s">
        <v>2445</v>
      </c>
      <c r="B1706" t="s">
        <v>3902</v>
      </c>
      <c r="C1706" t="s">
        <v>1642</v>
      </c>
      <c r="D1706" t="s">
        <v>143</v>
      </c>
      <c r="E1706" t="s">
        <v>7</v>
      </c>
      <c r="G1706" s="1" t="str">
        <f>SC_enz[[#This Row],[rxn_src]]&amp;"_"&amp;SC_enz[[#This Row],[dir]]</f>
        <v>EX_akg_e_FWD</v>
      </c>
      <c r="H1706" s="1" t="str">
        <f>_xlfn.XLOOKUP(SC_enz[[#This Row],[name_dir]],RT_gsm[Column3],RT_gsm[Column3],"")</f>
        <v>EX_akg_e_FWD</v>
      </c>
      <c r="I1706" s="1" t="str">
        <f>_xlfn.XLOOKUP(SC_enz[[#This Row],[name_dir]],sc_gsm[Column3],sc_gsm[Column3],"")</f>
        <v>EX_akg_e_FWD</v>
      </c>
    </row>
    <row r="1707" spans="1:9" ht="16" x14ac:dyDescent="0.2">
      <c r="A1707" t="s">
        <v>2446</v>
      </c>
      <c r="B1707" t="s">
        <v>3902</v>
      </c>
      <c r="C1707" t="s">
        <v>1642</v>
      </c>
      <c r="D1707" t="s">
        <v>143</v>
      </c>
      <c r="E1707" t="s">
        <v>7</v>
      </c>
      <c r="G1707" s="1" t="str">
        <f>SC_enz[[#This Row],[rxn_src]]&amp;"_"&amp;SC_enz[[#This Row],[dir]]</f>
        <v>AKGt_c_n_FWD</v>
      </c>
      <c r="H1707" s="1" t="str">
        <f>_xlfn.XLOOKUP(SC_enz[[#This Row],[name_dir]],RT_gsm[Column3],RT_gsm[Column3],"")</f>
        <v>AKGt_c_n_FWD</v>
      </c>
      <c r="I1707" s="1" t="str">
        <f>_xlfn.XLOOKUP(SC_enz[[#This Row],[name_dir]],sc_gsm[Column3],sc_gsm[Column3],"")</f>
        <v>AKGt_c_n_FWD</v>
      </c>
    </row>
    <row r="1708" spans="1:9" ht="16" x14ac:dyDescent="0.2">
      <c r="A1708" t="s">
        <v>2446</v>
      </c>
      <c r="B1708" t="s">
        <v>3903</v>
      </c>
      <c r="C1708" t="s">
        <v>1642</v>
      </c>
      <c r="D1708" t="s">
        <v>143</v>
      </c>
      <c r="E1708" t="s">
        <v>7</v>
      </c>
      <c r="G1708" s="1" t="str">
        <f>SC_enz[[#This Row],[rxn_src]]&amp;"_"&amp;SC_enz[[#This Row],[dir]]</f>
        <v>AKGt_c_n_REV</v>
      </c>
      <c r="H1708" s="1" t="str">
        <f>_xlfn.XLOOKUP(SC_enz[[#This Row],[name_dir]],RT_gsm[Column3],RT_gsm[Column3],"")</f>
        <v>AKGt_c_n_REV</v>
      </c>
      <c r="I1708" s="1" t="str">
        <f>_xlfn.XLOOKUP(SC_enz[[#This Row],[name_dir]],sc_gsm[Column3],sc_gsm[Column3],"")</f>
        <v>AKGt_c_n_REV</v>
      </c>
    </row>
    <row r="1709" spans="1:9" ht="16" x14ac:dyDescent="0.2">
      <c r="A1709" t="s">
        <v>2447</v>
      </c>
      <c r="B1709" t="s">
        <v>3902</v>
      </c>
      <c r="C1709" t="s">
        <v>1642</v>
      </c>
      <c r="D1709" t="s">
        <v>143</v>
      </c>
      <c r="E1709" t="s">
        <v>7</v>
      </c>
      <c r="G1709" s="1" t="str">
        <f>SC_enz[[#This Row],[rxn_src]]&amp;"_"&amp;SC_enz[[#This Row],[dir]]</f>
        <v>AKGt_c_e_FWD</v>
      </c>
      <c r="H1709" s="1" t="str">
        <f>_xlfn.XLOOKUP(SC_enz[[#This Row],[name_dir]],RT_gsm[Column3],RT_gsm[Column3],"")</f>
        <v>AKGt_c_e_FWD</v>
      </c>
      <c r="I1709" s="1" t="str">
        <f>_xlfn.XLOOKUP(SC_enz[[#This Row],[name_dir]],sc_gsm[Column3],sc_gsm[Column3],"")</f>
        <v>AKGt_c_e_FWD</v>
      </c>
    </row>
    <row r="1710" spans="1:9" ht="16" x14ac:dyDescent="0.2">
      <c r="A1710" t="s">
        <v>2447</v>
      </c>
      <c r="B1710" t="s">
        <v>3903</v>
      </c>
      <c r="C1710" t="s">
        <v>1642</v>
      </c>
      <c r="D1710" t="s">
        <v>143</v>
      </c>
      <c r="E1710" t="s">
        <v>7</v>
      </c>
      <c r="G1710" s="1" t="str">
        <f>SC_enz[[#This Row],[rxn_src]]&amp;"_"&amp;SC_enz[[#This Row],[dir]]</f>
        <v>AKGt_c_e_REV</v>
      </c>
      <c r="H1710" s="1" t="str">
        <f>_xlfn.XLOOKUP(SC_enz[[#This Row],[name_dir]],RT_gsm[Column3],RT_gsm[Column3],"")</f>
        <v>AKGt_c_e_REV</v>
      </c>
      <c r="I1710" s="1" t="str">
        <f>_xlfn.XLOOKUP(SC_enz[[#This Row],[name_dir]],sc_gsm[Column3],sc_gsm[Column3],"")</f>
        <v>AKGt_c_e_REV</v>
      </c>
    </row>
    <row r="1711" spans="1:9" ht="16" x14ac:dyDescent="0.2">
      <c r="A1711" t="s">
        <v>2448</v>
      </c>
      <c r="B1711" t="s">
        <v>3902</v>
      </c>
      <c r="C1711" t="s">
        <v>1642</v>
      </c>
      <c r="D1711" t="s">
        <v>143</v>
      </c>
      <c r="E1711" t="s">
        <v>7</v>
      </c>
      <c r="G1711" s="1" t="str">
        <f>SC_enz[[#This Row],[rxn_src]]&amp;"_"&amp;SC_enz[[#This Row],[dir]]</f>
        <v>EX_2phetoh_e_FWD</v>
      </c>
      <c r="H1711" s="1" t="str">
        <f>_xlfn.XLOOKUP(SC_enz[[#This Row],[name_dir]],RT_gsm[Column3],RT_gsm[Column3],"")</f>
        <v>EX_2phetoh_e_FWD</v>
      </c>
      <c r="I1711" s="1" t="str">
        <f>_xlfn.XLOOKUP(SC_enz[[#This Row],[name_dir]],sc_gsm[Column3],sc_gsm[Column3],"")</f>
        <v>EX_2phetoh_e_FWD</v>
      </c>
    </row>
    <row r="1712" spans="1:9" ht="16" x14ac:dyDescent="0.2">
      <c r="A1712" t="s">
        <v>2449</v>
      </c>
      <c r="B1712" t="s">
        <v>3902</v>
      </c>
      <c r="C1712" t="s">
        <v>1642</v>
      </c>
      <c r="D1712" t="s">
        <v>143</v>
      </c>
      <c r="E1712" t="s">
        <v>7</v>
      </c>
      <c r="G1712" s="1" t="str">
        <f>SC_enz[[#This Row],[rxn_src]]&amp;"_"&amp;SC_enz[[#This Row],[dir]]</f>
        <v>2PHETOHt_c_e_FWD</v>
      </c>
      <c r="H1712" s="1" t="str">
        <f>_xlfn.XLOOKUP(SC_enz[[#This Row],[name_dir]],RT_gsm[Column3],RT_gsm[Column3],"")</f>
        <v>2PHETOHt_c_e_FWD</v>
      </c>
      <c r="I1712" s="1" t="str">
        <f>_xlfn.XLOOKUP(SC_enz[[#This Row],[name_dir]],sc_gsm[Column3],sc_gsm[Column3],"")</f>
        <v>2PHETOHt_c_e_FWD</v>
      </c>
    </row>
    <row r="1713" spans="1:9" ht="16" x14ac:dyDescent="0.2">
      <c r="A1713" t="s">
        <v>2449</v>
      </c>
      <c r="B1713" t="s">
        <v>3903</v>
      </c>
      <c r="C1713" t="s">
        <v>1642</v>
      </c>
      <c r="D1713" t="s">
        <v>143</v>
      </c>
      <c r="E1713" t="s">
        <v>7</v>
      </c>
      <c r="G1713" s="1" t="str">
        <f>SC_enz[[#This Row],[rxn_src]]&amp;"_"&amp;SC_enz[[#This Row],[dir]]</f>
        <v>2PHETOHt_c_e_REV</v>
      </c>
      <c r="H1713" s="1" t="str">
        <f>_xlfn.XLOOKUP(SC_enz[[#This Row],[name_dir]],RT_gsm[Column3],RT_gsm[Column3],"")</f>
        <v>2PHETOHt_c_e_REV</v>
      </c>
      <c r="I1713" s="1" t="str">
        <f>_xlfn.XLOOKUP(SC_enz[[#This Row],[name_dir]],sc_gsm[Column3],sc_gsm[Column3],"")</f>
        <v>2PHETOHt_c_e_REV</v>
      </c>
    </row>
    <row r="1714" spans="1:9" ht="16" x14ac:dyDescent="0.2">
      <c r="A1714" t="s">
        <v>2450</v>
      </c>
      <c r="B1714" t="s">
        <v>3902</v>
      </c>
      <c r="C1714" t="s">
        <v>1642</v>
      </c>
      <c r="D1714" t="s">
        <v>143</v>
      </c>
      <c r="E1714" t="s">
        <v>7</v>
      </c>
      <c r="G1714" s="1" t="str">
        <f>SC_enz[[#This Row],[rxn_src]]&amp;"_"&amp;SC_enz[[#This Row],[dir]]</f>
        <v>2PHETOHt_c_m_FWD</v>
      </c>
      <c r="H1714" s="1" t="str">
        <f>_xlfn.XLOOKUP(SC_enz[[#This Row],[name_dir]],RT_gsm[Column3],RT_gsm[Column3],"")</f>
        <v>2PHETOHt_c_m_FWD</v>
      </c>
      <c r="I1714" s="1" t="str">
        <f>_xlfn.XLOOKUP(SC_enz[[#This Row],[name_dir]],sc_gsm[Column3],sc_gsm[Column3],"")</f>
        <v>2PHETOHt_c_m_FWD</v>
      </c>
    </row>
    <row r="1715" spans="1:9" ht="16" x14ac:dyDescent="0.2">
      <c r="A1715" t="s">
        <v>2450</v>
      </c>
      <c r="B1715" t="s">
        <v>3903</v>
      </c>
      <c r="C1715" t="s">
        <v>1642</v>
      </c>
      <c r="D1715" t="s">
        <v>143</v>
      </c>
      <c r="E1715" t="s">
        <v>7</v>
      </c>
      <c r="G1715" s="1" t="str">
        <f>SC_enz[[#This Row],[rxn_src]]&amp;"_"&amp;SC_enz[[#This Row],[dir]]</f>
        <v>2PHETOHt_c_m_REV</v>
      </c>
      <c r="H1715" s="1" t="str">
        <f>_xlfn.XLOOKUP(SC_enz[[#This Row],[name_dir]],RT_gsm[Column3],RT_gsm[Column3],"")</f>
        <v>2PHETOHt_c_m_REV</v>
      </c>
      <c r="I1715" s="1" t="str">
        <f>_xlfn.XLOOKUP(SC_enz[[#This Row],[name_dir]],sc_gsm[Column3],sc_gsm[Column3],"")</f>
        <v>2PHETOHt_c_m_REV</v>
      </c>
    </row>
    <row r="1716" spans="1:9" ht="16" x14ac:dyDescent="0.2">
      <c r="A1716" t="s">
        <v>2451</v>
      </c>
      <c r="B1716" t="s">
        <v>3902</v>
      </c>
      <c r="C1716" t="s">
        <v>1642</v>
      </c>
      <c r="D1716" t="s">
        <v>143</v>
      </c>
      <c r="E1716" t="s">
        <v>7</v>
      </c>
      <c r="G1716" s="1" t="str">
        <f>SC_enz[[#This Row],[rxn_src]]&amp;"_"&amp;SC_enz[[#This Row],[dir]]</f>
        <v>3C4MOPt_c_m_FWD</v>
      </c>
      <c r="H1716" s="1" t="str">
        <f>_xlfn.XLOOKUP(SC_enz[[#This Row],[name_dir]],RT_gsm[Column3],RT_gsm[Column3],"")</f>
        <v>3C4MOPt_c_m_FWD</v>
      </c>
      <c r="I1716" s="1" t="str">
        <f>_xlfn.XLOOKUP(SC_enz[[#This Row],[name_dir]],sc_gsm[Column3],sc_gsm[Column3],"")</f>
        <v>3C4MOPt_c_m_FWD</v>
      </c>
    </row>
    <row r="1717" spans="1:9" ht="16" x14ac:dyDescent="0.2">
      <c r="A1717" t="s">
        <v>2451</v>
      </c>
      <c r="B1717" t="s">
        <v>3903</v>
      </c>
      <c r="C1717" t="s">
        <v>1642</v>
      </c>
      <c r="D1717" t="s">
        <v>143</v>
      </c>
      <c r="E1717" t="s">
        <v>7</v>
      </c>
      <c r="G1717" s="1" t="str">
        <f>SC_enz[[#This Row],[rxn_src]]&amp;"_"&amp;SC_enz[[#This Row],[dir]]</f>
        <v>3C4MOPt_c_m_REV</v>
      </c>
      <c r="H1717" s="1" t="str">
        <f>_xlfn.XLOOKUP(SC_enz[[#This Row],[name_dir]],RT_gsm[Column3],RT_gsm[Column3],"")</f>
        <v>3C4MOPt_c_m_REV</v>
      </c>
      <c r="I1717" s="1" t="str">
        <f>_xlfn.XLOOKUP(SC_enz[[#This Row],[name_dir]],sc_gsm[Column3],sc_gsm[Column3],"")</f>
        <v>3C4MOPt_c_m_REV</v>
      </c>
    </row>
    <row r="1718" spans="1:9" ht="16" x14ac:dyDescent="0.2">
      <c r="A1718" t="s">
        <v>2452</v>
      </c>
      <c r="B1718" t="s">
        <v>3902</v>
      </c>
      <c r="C1718" t="s">
        <v>1642</v>
      </c>
      <c r="D1718" t="s">
        <v>143</v>
      </c>
      <c r="E1718" t="s">
        <v>7</v>
      </c>
      <c r="G1718" s="1" t="str">
        <f>SC_enz[[#This Row],[rxn_src]]&amp;"_"&amp;SC_enz[[#This Row],[dir]]</f>
        <v>3MOPt_c_m_FWD</v>
      </c>
      <c r="H1718" s="1" t="str">
        <f>_xlfn.XLOOKUP(SC_enz[[#This Row],[name_dir]],RT_gsm[Column3],RT_gsm[Column3],"")</f>
        <v/>
      </c>
      <c r="I1718" s="1" t="str">
        <f>_xlfn.XLOOKUP(SC_enz[[#This Row],[name_dir]],sc_gsm[Column3],sc_gsm[Column3],"")</f>
        <v>3MOPt_c_m_FWD</v>
      </c>
    </row>
    <row r="1719" spans="1:9" ht="16" x14ac:dyDescent="0.2">
      <c r="A1719" t="s">
        <v>2452</v>
      </c>
      <c r="B1719" t="s">
        <v>3903</v>
      </c>
      <c r="C1719" t="s">
        <v>1642</v>
      </c>
      <c r="D1719" t="s">
        <v>143</v>
      </c>
      <c r="E1719" t="s">
        <v>7</v>
      </c>
      <c r="G1719" s="1" t="str">
        <f>SC_enz[[#This Row],[rxn_src]]&amp;"_"&amp;SC_enz[[#This Row],[dir]]</f>
        <v>3MOPt_c_m_REV</v>
      </c>
      <c r="H1719" s="1" t="str">
        <f>_xlfn.XLOOKUP(SC_enz[[#This Row],[name_dir]],RT_gsm[Column3],RT_gsm[Column3],"")</f>
        <v/>
      </c>
      <c r="I1719" s="1" t="str">
        <f>_xlfn.XLOOKUP(SC_enz[[#This Row],[name_dir]],sc_gsm[Column3],sc_gsm[Column3],"")</f>
        <v>3MOPt_c_m_REV</v>
      </c>
    </row>
    <row r="1720" spans="1:9" ht="16" x14ac:dyDescent="0.2">
      <c r="A1720" t="s">
        <v>2453</v>
      </c>
      <c r="B1720" t="s">
        <v>3902</v>
      </c>
      <c r="C1720" t="s">
        <v>1642</v>
      </c>
      <c r="D1720" t="s">
        <v>143</v>
      </c>
      <c r="E1720" t="s">
        <v>7</v>
      </c>
      <c r="G1720" s="1" t="str">
        <f>SC_enz[[#This Row],[rxn_src]]&amp;"_"&amp;SC_enz[[#This Row],[dir]]</f>
        <v>3MOPt_c_e_FWD</v>
      </c>
      <c r="H1720" s="1" t="str">
        <f>_xlfn.XLOOKUP(SC_enz[[#This Row],[name_dir]],RT_gsm[Column3],RT_gsm[Column3],"")</f>
        <v>3MOPt_c_e_FWD</v>
      </c>
      <c r="I1720" s="1" t="str">
        <f>_xlfn.XLOOKUP(SC_enz[[#This Row],[name_dir]],sc_gsm[Column3],sc_gsm[Column3],"")</f>
        <v>3MOPt_c_e_FWD</v>
      </c>
    </row>
    <row r="1721" spans="1:9" ht="16" x14ac:dyDescent="0.2">
      <c r="A1721" t="s">
        <v>2453</v>
      </c>
      <c r="B1721" t="s">
        <v>3903</v>
      </c>
      <c r="C1721" t="s">
        <v>1642</v>
      </c>
      <c r="D1721" t="s">
        <v>143</v>
      </c>
      <c r="E1721" t="s">
        <v>7</v>
      </c>
      <c r="G1721" s="1" t="str">
        <f>SC_enz[[#This Row],[rxn_src]]&amp;"_"&amp;SC_enz[[#This Row],[dir]]</f>
        <v>3MOPt_c_e_REV</v>
      </c>
      <c r="H1721" s="1" t="str">
        <f>_xlfn.XLOOKUP(SC_enz[[#This Row],[name_dir]],RT_gsm[Column3],RT_gsm[Column3],"")</f>
        <v>3MOPt_c_e_REV</v>
      </c>
      <c r="I1721" s="1" t="str">
        <f>_xlfn.XLOOKUP(SC_enz[[#This Row],[name_dir]],sc_gsm[Column3],sc_gsm[Column3],"")</f>
        <v>3MOPt_c_e_REV</v>
      </c>
    </row>
    <row r="1722" spans="1:9" ht="16" x14ac:dyDescent="0.2">
      <c r="A1722" t="s">
        <v>2454</v>
      </c>
      <c r="B1722" t="s">
        <v>3902</v>
      </c>
      <c r="C1722" t="s">
        <v>1642</v>
      </c>
      <c r="D1722" t="s">
        <v>143</v>
      </c>
      <c r="E1722" t="s">
        <v>7</v>
      </c>
      <c r="G1722" s="1" t="str">
        <f>SC_enz[[#This Row],[rxn_src]]&amp;"_"&amp;SC_enz[[#This Row],[dir]]</f>
        <v>EX_3mbald_e_FWD</v>
      </c>
      <c r="H1722" s="1" t="str">
        <f>_xlfn.XLOOKUP(SC_enz[[#This Row],[name_dir]],RT_gsm[Column3],RT_gsm[Column3],"")</f>
        <v>EX_3mbald_e_FWD</v>
      </c>
      <c r="I1722" s="1" t="str">
        <f>_xlfn.XLOOKUP(SC_enz[[#This Row],[name_dir]],sc_gsm[Column3],sc_gsm[Column3],"")</f>
        <v>EX_3mbald_e_FWD</v>
      </c>
    </row>
    <row r="1723" spans="1:9" ht="16" x14ac:dyDescent="0.2">
      <c r="A1723" t="s">
        <v>2455</v>
      </c>
      <c r="B1723" t="s">
        <v>3902</v>
      </c>
      <c r="C1723" t="s">
        <v>1642</v>
      </c>
      <c r="D1723" t="s">
        <v>143</v>
      </c>
      <c r="E1723" t="s">
        <v>7</v>
      </c>
      <c r="G1723" s="1" t="str">
        <f>SC_enz[[#This Row],[rxn_src]]&amp;"_"&amp;SC_enz[[#This Row],[dir]]</f>
        <v>3MBALDt_c_e_FWD</v>
      </c>
      <c r="H1723" s="1" t="str">
        <f>_xlfn.XLOOKUP(SC_enz[[#This Row],[name_dir]],RT_gsm[Column3],RT_gsm[Column3],"")</f>
        <v>3MBALDt_c_e_FWD</v>
      </c>
      <c r="I1723" s="1" t="str">
        <f>_xlfn.XLOOKUP(SC_enz[[#This Row],[name_dir]],sc_gsm[Column3],sc_gsm[Column3],"")</f>
        <v>3MBALDt_c_e_FWD</v>
      </c>
    </row>
    <row r="1724" spans="1:9" ht="16" x14ac:dyDescent="0.2">
      <c r="A1724" t="s">
        <v>2455</v>
      </c>
      <c r="B1724" t="s">
        <v>3903</v>
      </c>
      <c r="C1724" t="s">
        <v>1642</v>
      </c>
      <c r="D1724" t="s">
        <v>143</v>
      </c>
      <c r="E1724" t="s">
        <v>7</v>
      </c>
      <c r="G1724" s="1" t="str">
        <f>SC_enz[[#This Row],[rxn_src]]&amp;"_"&amp;SC_enz[[#This Row],[dir]]</f>
        <v>3MBALDt_c_e_REV</v>
      </c>
      <c r="H1724" s="1" t="str">
        <f>_xlfn.XLOOKUP(SC_enz[[#This Row],[name_dir]],RT_gsm[Column3],RT_gsm[Column3],"")</f>
        <v>3MBALDt_c_e_REV</v>
      </c>
      <c r="I1724" s="1" t="str">
        <f>_xlfn.XLOOKUP(SC_enz[[#This Row],[name_dir]],sc_gsm[Column3],sc_gsm[Column3],"")</f>
        <v>3MBALDt_c_e_REV</v>
      </c>
    </row>
    <row r="1725" spans="1:9" ht="16" x14ac:dyDescent="0.2">
      <c r="A1725" t="s">
        <v>2456</v>
      </c>
      <c r="B1725" t="s">
        <v>3902</v>
      </c>
      <c r="C1725" t="s">
        <v>1642</v>
      </c>
      <c r="D1725" t="s">
        <v>143</v>
      </c>
      <c r="E1725" t="s">
        <v>7</v>
      </c>
      <c r="G1725" s="1" t="str">
        <f>SC_enz[[#This Row],[rxn_src]]&amp;"_"&amp;SC_enz[[#This Row],[dir]]</f>
        <v>3MBALDt_c_m_FWD</v>
      </c>
      <c r="H1725" s="1" t="str">
        <f>_xlfn.XLOOKUP(SC_enz[[#This Row],[name_dir]],RT_gsm[Column3],RT_gsm[Column3],"")</f>
        <v>3MBALDt_c_m_FWD</v>
      </c>
      <c r="I1725" s="1" t="str">
        <f>_xlfn.XLOOKUP(SC_enz[[#This Row],[name_dir]],sc_gsm[Column3],sc_gsm[Column3],"")</f>
        <v>3MBALDt_c_m_FWD</v>
      </c>
    </row>
    <row r="1726" spans="1:9" ht="16" x14ac:dyDescent="0.2">
      <c r="A1726" t="s">
        <v>2456</v>
      </c>
      <c r="B1726" t="s">
        <v>3903</v>
      </c>
      <c r="C1726" t="s">
        <v>1642</v>
      </c>
      <c r="D1726" t="s">
        <v>143</v>
      </c>
      <c r="E1726" t="s">
        <v>7</v>
      </c>
      <c r="G1726" s="1" t="str">
        <f>SC_enz[[#This Row],[rxn_src]]&amp;"_"&amp;SC_enz[[#This Row],[dir]]</f>
        <v>3MBALDt_c_m_REV</v>
      </c>
      <c r="H1726" s="1" t="str">
        <f>_xlfn.XLOOKUP(SC_enz[[#This Row],[name_dir]],RT_gsm[Column3],RT_gsm[Column3],"")</f>
        <v>3MBALDt_c_m_REV</v>
      </c>
      <c r="I1726" s="1" t="str">
        <f>_xlfn.XLOOKUP(SC_enz[[#This Row],[name_dir]],sc_gsm[Column3],sc_gsm[Column3],"")</f>
        <v>3MBALDt_c_m_REV</v>
      </c>
    </row>
    <row r="1727" spans="1:9" ht="16" x14ac:dyDescent="0.2">
      <c r="A1727" t="s">
        <v>2457</v>
      </c>
      <c r="B1727" t="s">
        <v>3902</v>
      </c>
      <c r="C1727" t="s">
        <v>1642</v>
      </c>
      <c r="D1727" t="s">
        <v>143</v>
      </c>
      <c r="E1727" t="s">
        <v>7</v>
      </c>
      <c r="G1727" s="1" t="str">
        <f>SC_enz[[#This Row],[rxn_src]]&amp;"_"&amp;SC_enz[[#This Row],[dir]]</f>
        <v>3HXPHBt_c_m_FWD</v>
      </c>
      <c r="H1727" s="1" t="str">
        <f>_xlfn.XLOOKUP(SC_enz[[#This Row],[name_dir]],RT_gsm[Column3],RT_gsm[Column3],"")</f>
        <v>3HXPHBt_c_m_FWD</v>
      </c>
      <c r="I1727" s="1" t="str">
        <f>_xlfn.XLOOKUP(SC_enz[[#This Row],[name_dir]],sc_gsm[Column3],sc_gsm[Column3],"")</f>
        <v>3HXPHBt_c_m_FWD</v>
      </c>
    </row>
    <row r="1728" spans="1:9" ht="16" x14ac:dyDescent="0.2">
      <c r="A1728" t="s">
        <v>2457</v>
      </c>
      <c r="B1728" t="s">
        <v>3903</v>
      </c>
      <c r="C1728" t="s">
        <v>1642</v>
      </c>
      <c r="D1728" t="s">
        <v>143</v>
      </c>
      <c r="E1728" t="s">
        <v>7</v>
      </c>
      <c r="G1728" s="1" t="str">
        <f>SC_enz[[#This Row],[rxn_src]]&amp;"_"&amp;SC_enz[[#This Row],[dir]]</f>
        <v>3HXPHBt_c_m_REV</v>
      </c>
      <c r="H1728" s="1" t="str">
        <f>_xlfn.XLOOKUP(SC_enz[[#This Row],[name_dir]],RT_gsm[Column3],RT_gsm[Column3],"")</f>
        <v>3HXPHBt_c_m_REV</v>
      </c>
      <c r="I1728" s="1" t="str">
        <f>_xlfn.XLOOKUP(SC_enz[[#This Row],[name_dir]],sc_gsm[Column3],sc_gsm[Column3],"")</f>
        <v>3HXPHBt_c_m_REV</v>
      </c>
    </row>
    <row r="1729" spans="1:9" ht="16" x14ac:dyDescent="0.2">
      <c r="A1729" t="s">
        <v>2458</v>
      </c>
      <c r="B1729" t="s">
        <v>3902</v>
      </c>
      <c r="C1729" t="s">
        <v>2459</v>
      </c>
      <c r="D1729" t="s">
        <v>2460</v>
      </c>
      <c r="E1729" t="s">
        <v>7</v>
      </c>
      <c r="G1729" s="1" t="str">
        <f>SC_enz[[#This Row],[rxn_src]]&amp;"_"&amp;SC_enz[[#This Row],[dir]]</f>
        <v>AHMMPS4_c_FWD</v>
      </c>
      <c r="H1729" s="1" t="str">
        <f>_xlfn.XLOOKUP(SC_enz[[#This Row],[name_dir]],RT_gsm[Column3],RT_gsm[Column3],"")</f>
        <v>AHMMPS4_c_FWD</v>
      </c>
      <c r="I1729" s="1" t="str">
        <f>_xlfn.XLOOKUP(SC_enz[[#This Row],[name_dir]],sc_gsm[Column3],sc_gsm[Column3],"")</f>
        <v>AHMMPS4_c_FWD</v>
      </c>
    </row>
    <row r="1730" spans="1:9" ht="16" x14ac:dyDescent="0.2">
      <c r="A1730" t="s">
        <v>2461</v>
      </c>
      <c r="B1730" t="s">
        <v>3902</v>
      </c>
      <c r="C1730" t="s">
        <v>1642</v>
      </c>
      <c r="D1730" t="s">
        <v>143</v>
      </c>
      <c r="E1730" t="s">
        <v>7</v>
      </c>
      <c r="G1730" s="1" t="str">
        <f>SC_enz[[#This Row],[rxn_src]]&amp;"_"&amp;SC_enz[[#This Row],[dir]]</f>
        <v>EX_4abz_e_FWD</v>
      </c>
      <c r="H1730" s="1" t="str">
        <f>_xlfn.XLOOKUP(SC_enz[[#This Row],[name_dir]],RT_gsm[Column3],RT_gsm[Column3],"")</f>
        <v>EX_4abz_e_FWD</v>
      </c>
      <c r="I1730" s="1" t="str">
        <f>_xlfn.XLOOKUP(SC_enz[[#This Row],[name_dir]],sc_gsm[Column3],sc_gsm[Column3],"")</f>
        <v>EX_4abz_e_FWD</v>
      </c>
    </row>
    <row r="1731" spans="1:9" ht="16" x14ac:dyDescent="0.2">
      <c r="A1731" t="s">
        <v>2462</v>
      </c>
      <c r="B1731" t="s">
        <v>3902</v>
      </c>
      <c r="C1731" t="s">
        <v>1642</v>
      </c>
      <c r="D1731" t="s">
        <v>143</v>
      </c>
      <c r="E1731" t="s">
        <v>7</v>
      </c>
      <c r="G1731" s="1" t="str">
        <f>SC_enz[[#This Row],[rxn_src]]&amp;"_"&amp;SC_enz[[#This Row],[dir]]</f>
        <v>4ABZt_c_e_FWD</v>
      </c>
      <c r="H1731" s="1" t="str">
        <f>_xlfn.XLOOKUP(SC_enz[[#This Row],[name_dir]],RT_gsm[Column3],RT_gsm[Column3],"")</f>
        <v>4ABZt_c_e_FWD</v>
      </c>
      <c r="I1731" s="1" t="str">
        <f>_xlfn.XLOOKUP(SC_enz[[#This Row],[name_dir]],sc_gsm[Column3],sc_gsm[Column3],"")</f>
        <v>4ABZt_c_e_FWD</v>
      </c>
    </row>
    <row r="1732" spans="1:9" ht="16" x14ac:dyDescent="0.2">
      <c r="A1732" t="s">
        <v>2462</v>
      </c>
      <c r="B1732" t="s">
        <v>3903</v>
      </c>
      <c r="C1732" t="s">
        <v>1642</v>
      </c>
      <c r="D1732" t="s">
        <v>143</v>
      </c>
      <c r="E1732" t="s">
        <v>7</v>
      </c>
      <c r="G1732" s="1" t="str">
        <f>SC_enz[[#This Row],[rxn_src]]&amp;"_"&amp;SC_enz[[#This Row],[dir]]</f>
        <v>4ABZt_c_e_REV</v>
      </c>
      <c r="H1732" s="1" t="str">
        <f>_xlfn.XLOOKUP(SC_enz[[#This Row],[name_dir]],RT_gsm[Column3],RT_gsm[Column3],"")</f>
        <v>4ABZt_c_e_REV</v>
      </c>
      <c r="I1732" s="1" t="str">
        <f>_xlfn.XLOOKUP(SC_enz[[#This Row],[name_dir]],sc_gsm[Column3],sc_gsm[Column3],"")</f>
        <v>4ABZt_c_e_REV</v>
      </c>
    </row>
    <row r="1733" spans="1:9" ht="16" x14ac:dyDescent="0.2">
      <c r="A1733" t="s">
        <v>2463</v>
      </c>
      <c r="B1733" t="s">
        <v>3902</v>
      </c>
      <c r="C1733" t="s">
        <v>1642</v>
      </c>
      <c r="D1733" t="s">
        <v>143</v>
      </c>
      <c r="E1733" t="s">
        <v>7</v>
      </c>
      <c r="G1733" s="1" t="str">
        <f>SC_enz[[#This Row],[rxn_src]]&amp;"_"&amp;SC_enz[[#This Row],[dir]]</f>
        <v>4ABZt_c_m_FWD</v>
      </c>
      <c r="H1733" s="1" t="str">
        <f>_xlfn.XLOOKUP(SC_enz[[#This Row],[name_dir]],RT_gsm[Column3],RT_gsm[Column3],"")</f>
        <v>4ABZt_c_m_FWD</v>
      </c>
      <c r="I1733" s="1" t="str">
        <f>_xlfn.XLOOKUP(SC_enz[[#This Row],[name_dir]],sc_gsm[Column3],sc_gsm[Column3],"")</f>
        <v>4ABZt_c_m_FWD</v>
      </c>
    </row>
    <row r="1734" spans="1:9" ht="16" x14ac:dyDescent="0.2">
      <c r="A1734" t="s">
        <v>2463</v>
      </c>
      <c r="B1734" t="s">
        <v>3903</v>
      </c>
      <c r="C1734" t="s">
        <v>1642</v>
      </c>
      <c r="D1734" t="s">
        <v>143</v>
      </c>
      <c r="E1734" t="s">
        <v>7</v>
      </c>
      <c r="G1734" s="1" t="str">
        <f>SC_enz[[#This Row],[rxn_src]]&amp;"_"&amp;SC_enz[[#This Row],[dir]]</f>
        <v>4ABZt_c_m_REV</v>
      </c>
      <c r="H1734" s="1" t="str">
        <f>_xlfn.XLOOKUP(SC_enz[[#This Row],[name_dir]],RT_gsm[Column3],RT_gsm[Column3],"")</f>
        <v>4ABZt_c_m_REV</v>
      </c>
      <c r="I1734" s="1" t="str">
        <f>_xlfn.XLOOKUP(SC_enz[[#This Row],[name_dir]],sc_gsm[Column3],sc_gsm[Column3],"")</f>
        <v>4ABZt_c_m_REV</v>
      </c>
    </row>
    <row r="1735" spans="1:9" ht="16" x14ac:dyDescent="0.2">
      <c r="A1735" t="s">
        <v>2464</v>
      </c>
      <c r="B1735" t="s">
        <v>3902</v>
      </c>
      <c r="C1735" t="s">
        <v>1642</v>
      </c>
      <c r="D1735" t="s">
        <v>143</v>
      </c>
      <c r="E1735" t="s">
        <v>7</v>
      </c>
      <c r="G1735" s="1" t="str">
        <f>SC_enz[[#This Row],[rxn_src]]&amp;"_"&amp;SC_enz[[#This Row],[dir]]</f>
        <v>4ABUTNt_c_m_FWD</v>
      </c>
      <c r="H1735" s="1" t="str">
        <f>_xlfn.XLOOKUP(SC_enz[[#This Row],[name_dir]],RT_gsm[Column3],RT_gsm[Column3],"")</f>
        <v>4ABUTNt_c_m_FWD</v>
      </c>
      <c r="I1735" s="1" t="str">
        <f>_xlfn.XLOOKUP(SC_enz[[#This Row],[name_dir]],sc_gsm[Column3],sc_gsm[Column3],"")</f>
        <v>4ABUTNt_c_m_FWD</v>
      </c>
    </row>
    <row r="1736" spans="1:9" ht="16" x14ac:dyDescent="0.2">
      <c r="A1736" t="s">
        <v>2464</v>
      </c>
      <c r="B1736" t="s">
        <v>3903</v>
      </c>
      <c r="C1736" t="s">
        <v>1642</v>
      </c>
      <c r="D1736" t="s">
        <v>143</v>
      </c>
      <c r="E1736" t="s">
        <v>7</v>
      </c>
      <c r="G1736" s="1" t="str">
        <f>SC_enz[[#This Row],[rxn_src]]&amp;"_"&amp;SC_enz[[#This Row],[dir]]</f>
        <v>4ABUTNt_c_m_REV</v>
      </c>
      <c r="H1736" s="1" t="str">
        <f>_xlfn.XLOOKUP(SC_enz[[#This Row],[name_dir]],RT_gsm[Column3],RT_gsm[Column3],"")</f>
        <v>4ABUTNt_c_m_REV</v>
      </c>
      <c r="I1736" s="1" t="str">
        <f>_xlfn.XLOOKUP(SC_enz[[#This Row],[name_dir]],sc_gsm[Column3],sc_gsm[Column3],"")</f>
        <v>4ABUTNt_c_m_REV</v>
      </c>
    </row>
    <row r="1737" spans="1:9" ht="16" x14ac:dyDescent="0.2">
      <c r="A1737" t="s">
        <v>2465</v>
      </c>
      <c r="B1737" t="s">
        <v>3902</v>
      </c>
      <c r="C1737" t="s">
        <v>1642</v>
      </c>
      <c r="D1737" t="s">
        <v>143</v>
      </c>
      <c r="E1737" t="s">
        <v>7</v>
      </c>
      <c r="G1737" s="1" t="str">
        <f>SC_enz[[#This Row],[rxn_src]]&amp;"_"&amp;SC_enz[[#This Row],[dir]]</f>
        <v>4ABUTt_c_m_FWD</v>
      </c>
      <c r="H1737" s="1" t="str">
        <f>_xlfn.XLOOKUP(SC_enz[[#This Row],[name_dir]],RT_gsm[Column3],RT_gsm[Column3],"")</f>
        <v>4ABUTt_c_m_FWD</v>
      </c>
      <c r="I1737" s="1" t="str">
        <f>_xlfn.XLOOKUP(SC_enz[[#This Row],[name_dir]],sc_gsm[Column3],sc_gsm[Column3],"")</f>
        <v>4ABUTt_c_m_FWD</v>
      </c>
    </row>
    <row r="1738" spans="1:9" ht="16" x14ac:dyDescent="0.2">
      <c r="A1738" t="s">
        <v>2465</v>
      </c>
      <c r="B1738" t="s">
        <v>3903</v>
      </c>
      <c r="C1738" t="s">
        <v>1642</v>
      </c>
      <c r="D1738" t="s">
        <v>143</v>
      </c>
      <c r="E1738" t="s">
        <v>7</v>
      </c>
      <c r="G1738" s="1" t="str">
        <f>SC_enz[[#This Row],[rxn_src]]&amp;"_"&amp;SC_enz[[#This Row],[dir]]</f>
        <v>4ABUTt_c_m_REV</v>
      </c>
      <c r="H1738" s="1" t="str">
        <f>_xlfn.XLOOKUP(SC_enz[[#This Row],[name_dir]],RT_gsm[Column3],RT_gsm[Column3],"")</f>
        <v>4ABUTt_c_m_REV</v>
      </c>
      <c r="I1738" s="1" t="str">
        <f>_xlfn.XLOOKUP(SC_enz[[#This Row],[name_dir]],sc_gsm[Column3],sc_gsm[Column3],"")</f>
        <v>4ABUTt_c_m_REV</v>
      </c>
    </row>
    <row r="1739" spans="1:9" ht="16" x14ac:dyDescent="0.2">
      <c r="A1739" t="s">
        <v>2466</v>
      </c>
      <c r="B1739" t="s">
        <v>3902</v>
      </c>
      <c r="C1739" t="s">
        <v>1642</v>
      </c>
      <c r="D1739" t="s">
        <v>143</v>
      </c>
      <c r="E1739" t="s">
        <v>7</v>
      </c>
      <c r="G1739" s="1" t="str">
        <f>SC_enz[[#This Row],[rxn_src]]&amp;"_"&amp;SC_enz[[#This Row],[dir]]</f>
        <v>4H2OGLTt_c_m_FWD</v>
      </c>
      <c r="H1739" s="1" t="str">
        <f>_xlfn.XLOOKUP(SC_enz[[#This Row],[name_dir]],RT_gsm[Column3],RT_gsm[Column3],"")</f>
        <v>4H2OGLTt_c_m_FWD</v>
      </c>
      <c r="I1739" s="1" t="str">
        <f>_xlfn.XLOOKUP(SC_enz[[#This Row],[name_dir]],sc_gsm[Column3],sc_gsm[Column3],"")</f>
        <v>4H2OGLTt_c_m_FWD</v>
      </c>
    </row>
    <row r="1740" spans="1:9" ht="16" x14ac:dyDescent="0.2">
      <c r="A1740" t="s">
        <v>2466</v>
      </c>
      <c r="B1740" t="s">
        <v>3903</v>
      </c>
      <c r="C1740" t="s">
        <v>1642</v>
      </c>
      <c r="D1740" t="s">
        <v>143</v>
      </c>
      <c r="E1740" t="s">
        <v>7</v>
      </c>
      <c r="G1740" s="1" t="str">
        <f>SC_enz[[#This Row],[rxn_src]]&amp;"_"&amp;SC_enz[[#This Row],[dir]]</f>
        <v>4H2OGLTt_c_m_REV</v>
      </c>
      <c r="H1740" s="1" t="str">
        <f>_xlfn.XLOOKUP(SC_enz[[#This Row],[name_dir]],RT_gsm[Column3],RT_gsm[Column3],"")</f>
        <v>4H2OGLTt_c_m_REV</v>
      </c>
      <c r="I1740" s="1" t="str">
        <f>_xlfn.XLOOKUP(SC_enz[[#This Row],[name_dir]],sc_gsm[Column3],sc_gsm[Column3],"")</f>
        <v>4H2OGLTt_c_m_REV</v>
      </c>
    </row>
    <row r="1741" spans="1:9" ht="16" x14ac:dyDescent="0.2">
      <c r="A1741" t="s">
        <v>2467</v>
      </c>
      <c r="B1741" t="s">
        <v>3902</v>
      </c>
      <c r="C1741" t="s">
        <v>1642</v>
      </c>
      <c r="D1741" t="s">
        <v>143</v>
      </c>
      <c r="E1741" t="s">
        <v>7</v>
      </c>
      <c r="G1741" s="1" t="str">
        <f>SC_enz[[#This Row],[rxn_src]]&amp;"_"&amp;SC_enz[[#This Row],[dir]]</f>
        <v>4H2OGLTt_c_x_FWD</v>
      </c>
      <c r="H1741" s="1" t="str">
        <f>_xlfn.XLOOKUP(SC_enz[[#This Row],[name_dir]],RT_gsm[Column3],RT_gsm[Column3],"")</f>
        <v>4H2OGLTt_c_x_FWD</v>
      </c>
      <c r="I1741" s="1" t="str">
        <f>_xlfn.XLOOKUP(SC_enz[[#This Row],[name_dir]],sc_gsm[Column3],sc_gsm[Column3],"")</f>
        <v>4H2OGLTt_c_x_FWD</v>
      </c>
    </row>
    <row r="1742" spans="1:9" ht="16" x14ac:dyDescent="0.2">
      <c r="A1742" t="s">
        <v>2467</v>
      </c>
      <c r="B1742" t="s">
        <v>3903</v>
      </c>
      <c r="C1742" t="s">
        <v>1642</v>
      </c>
      <c r="D1742" t="s">
        <v>143</v>
      </c>
      <c r="E1742" t="s">
        <v>7</v>
      </c>
      <c r="G1742" s="1" t="str">
        <f>SC_enz[[#This Row],[rxn_src]]&amp;"_"&amp;SC_enz[[#This Row],[dir]]</f>
        <v>4H2OGLTt_c_x_REV</v>
      </c>
      <c r="H1742" s="1" t="str">
        <f>_xlfn.XLOOKUP(SC_enz[[#This Row],[name_dir]],RT_gsm[Column3],RT_gsm[Column3],"")</f>
        <v>4H2OGLTt_c_x_REV</v>
      </c>
      <c r="I1742" s="1" t="str">
        <f>_xlfn.XLOOKUP(SC_enz[[#This Row],[name_dir]],sc_gsm[Column3],sc_gsm[Column3],"")</f>
        <v>4H2OGLTt_c_x_REV</v>
      </c>
    </row>
    <row r="1743" spans="1:9" ht="16" x14ac:dyDescent="0.2">
      <c r="A1743" t="s">
        <v>2468</v>
      </c>
      <c r="B1743" t="s">
        <v>3902</v>
      </c>
      <c r="C1743" t="s">
        <v>1642</v>
      </c>
      <c r="D1743" t="s">
        <v>143</v>
      </c>
      <c r="E1743" t="s">
        <v>7</v>
      </c>
      <c r="G1743" s="1" t="str">
        <f>SC_enz[[#This Row],[rxn_src]]&amp;"_"&amp;SC_enz[[#This Row],[dir]]</f>
        <v>4HBZt_c_m_FWD</v>
      </c>
      <c r="H1743" s="1" t="str">
        <f>_xlfn.XLOOKUP(SC_enz[[#This Row],[name_dir]],RT_gsm[Column3],RT_gsm[Column3],"")</f>
        <v>4HBZt_c_m_FWD</v>
      </c>
      <c r="I1743" s="1" t="str">
        <f>_xlfn.XLOOKUP(SC_enz[[#This Row],[name_dir]],sc_gsm[Column3],sc_gsm[Column3],"")</f>
        <v>4HBZt_c_m_FWD</v>
      </c>
    </row>
    <row r="1744" spans="1:9" ht="16" x14ac:dyDescent="0.2">
      <c r="A1744" t="s">
        <v>2468</v>
      </c>
      <c r="B1744" t="s">
        <v>3903</v>
      </c>
      <c r="C1744" t="s">
        <v>1642</v>
      </c>
      <c r="D1744" t="s">
        <v>143</v>
      </c>
      <c r="E1744" t="s">
        <v>7</v>
      </c>
      <c r="G1744" s="1" t="str">
        <f>SC_enz[[#This Row],[rxn_src]]&amp;"_"&amp;SC_enz[[#This Row],[dir]]</f>
        <v>4HBZt_c_m_REV</v>
      </c>
      <c r="H1744" s="1" t="str">
        <f>_xlfn.XLOOKUP(SC_enz[[#This Row],[name_dir]],RT_gsm[Column3],RT_gsm[Column3],"")</f>
        <v>4HBZt_c_m_REV</v>
      </c>
      <c r="I1744" s="1" t="str">
        <f>_xlfn.XLOOKUP(SC_enz[[#This Row],[name_dir]],sc_gsm[Column3],sc_gsm[Column3],"")</f>
        <v>4HBZt_c_m_REV</v>
      </c>
    </row>
    <row r="1745" spans="1:9" ht="16" x14ac:dyDescent="0.2">
      <c r="A1745" t="s">
        <v>2469</v>
      </c>
      <c r="B1745" t="s">
        <v>3902</v>
      </c>
      <c r="C1745" t="s">
        <v>142</v>
      </c>
      <c r="D1745" t="s">
        <v>143</v>
      </c>
      <c r="E1745" t="s">
        <v>7</v>
      </c>
      <c r="G1745" s="1" t="str">
        <f>SC_enz[[#This Row],[rxn_src]]&amp;"_"&amp;SC_enz[[#This Row],[dir]]</f>
        <v>NTD7pp_c_FWD</v>
      </c>
      <c r="H1745" s="1" t="str">
        <f>_xlfn.XLOOKUP(SC_enz[[#This Row],[name_dir]],RT_gsm[Column3],RT_gsm[Column3],"")</f>
        <v>NTD7pp_c_FWD</v>
      </c>
      <c r="I1745" s="1" t="str">
        <f>_xlfn.XLOOKUP(SC_enz[[#This Row],[name_dir]],sc_gsm[Column3],sc_gsm[Column3],"")</f>
        <v>NTD7pp_c_FWD</v>
      </c>
    </row>
    <row r="1746" spans="1:9" ht="16" x14ac:dyDescent="0.2">
      <c r="A1746" t="s">
        <v>2470</v>
      </c>
      <c r="B1746" t="s">
        <v>3902</v>
      </c>
      <c r="C1746" t="s">
        <v>142</v>
      </c>
      <c r="D1746" t="s">
        <v>143</v>
      </c>
      <c r="E1746" t="s">
        <v>7</v>
      </c>
      <c r="G1746" s="1" t="str">
        <f>SC_enz[[#This Row],[rxn_src]]&amp;"_"&amp;SC_enz[[#This Row],[dir]]</f>
        <v>NTD6pp_c_FWD</v>
      </c>
      <c r="H1746" s="1" t="str">
        <f>_xlfn.XLOOKUP(SC_enz[[#This Row],[name_dir]],RT_gsm[Column3],RT_gsm[Column3],"")</f>
        <v>NTD6pp_c_FWD</v>
      </c>
      <c r="I1746" s="1" t="str">
        <f>_xlfn.XLOOKUP(SC_enz[[#This Row],[name_dir]],sc_gsm[Column3],sc_gsm[Column3],"")</f>
        <v>NTD6pp_c_FWD</v>
      </c>
    </row>
    <row r="1747" spans="1:9" ht="16" x14ac:dyDescent="0.2">
      <c r="A1747" t="s">
        <v>2471</v>
      </c>
      <c r="B1747" t="s">
        <v>3902</v>
      </c>
      <c r="C1747" t="s">
        <v>142</v>
      </c>
      <c r="D1747" t="s">
        <v>143</v>
      </c>
      <c r="E1747" t="s">
        <v>7</v>
      </c>
      <c r="G1747" s="1" t="str">
        <f>SC_enz[[#This Row],[rxn_src]]&amp;"_"&amp;SC_enz[[#This Row],[dir]]</f>
        <v>NTD3pp_c_FWD</v>
      </c>
      <c r="H1747" s="1" t="str">
        <f>_xlfn.XLOOKUP(SC_enz[[#This Row],[name_dir]],RT_gsm[Column3],RT_gsm[Column3],"")</f>
        <v>NTD3pp_c_FWD</v>
      </c>
      <c r="I1747" s="1" t="str">
        <f>_xlfn.XLOOKUP(SC_enz[[#This Row],[name_dir]],sc_gsm[Column3],sc_gsm[Column3],"")</f>
        <v>NTD3pp_c_FWD</v>
      </c>
    </row>
    <row r="1748" spans="1:9" ht="16" x14ac:dyDescent="0.2">
      <c r="A1748" t="s">
        <v>2472</v>
      </c>
      <c r="B1748" t="s">
        <v>3902</v>
      </c>
      <c r="C1748" t="s">
        <v>142</v>
      </c>
      <c r="D1748" t="s">
        <v>143</v>
      </c>
      <c r="E1748" t="s">
        <v>7</v>
      </c>
      <c r="G1748" s="1" t="str">
        <f>SC_enz[[#This Row],[rxn_src]]&amp;"_"&amp;SC_enz[[#This Row],[dir]]</f>
        <v>NTD8_c_FWD</v>
      </c>
      <c r="H1748" s="1" t="str">
        <f>_xlfn.XLOOKUP(SC_enz[[#This Row],[name_dir]],RT_gsm[Column3],RT_gsm[Column3],"")</f>
        <v>NTD8_c_FWD</v>
      </c>
      <c r="I1748" s="1" t="str">
        <f>_xlfn.XLOOKUP(SC_enz[[#This Row],[name_dir]],sc_gsm[Column3],sc_gsm[Column3],"")</f>
        <v>NTD8_c_FWD</v>
      </c>
    </row>
    <row r="1749" spans="1:9" ht="16" x14ac:dyDescent="0.2">
      <c r="A1749" t="s">
        <v>2473</v>
      </c>
      <c r="B1749" t="s">
        <v>3902</v>
      </c>
      <c r="C1749" t="s">
        <v>142</v>
      </c>
      <c r="D1749" t="s">
        <v>143</v>
      </c>
      <c r="E1749" t="s">
        <v>7</v>
      </c>
      <c r="G1749" s="1" t="str">
        <f>SC_enz[[#This Row],[rxn_src]]&amp;"_"&amp;SC_enz[[#This Row],[dir]]</f>
        <v>NTD5_c_FWD</v>
      </c>
      <c r="H1749" s="1" t="str">
        <f>_xlfn.XLOOKUP(SC_enz[[#This Row],[name_dir]],RT_gsm[Column3],RT_gsm[Column3],"")</f>
        <v>NTD5_c_FWD</v>
      </c>
      <c r="I1749" s="1" t="str">
        <f>_xlfn.XLOOKUP(SC_enz[[#This Row],[name_dir]],sc_gsm[Column3],sc_gsm[Column3],"")</f>
        <v>NTD5_c_FWD</v>
      </c>
    </row>
    <row r="1750" spans="1:9" ht="16" x14ac:dyDescent="0.2">
      <c r="A1750" t="s">
        <v>2474</v>
      </c>
      <c r="B1750" t="s">
        <v>3902</v>
      </c>
      <c r="C1750" t="s">
        <v>142</v>
      </c>
      <c r="D1750" t="s">
        <v>143</v>
      </c>
      <c r="E1750" t="s">
        <v>7</v>
      </c>
      <c r="G1750" s="1" t="str">
        <f>SC_enz[[#This Row],[rxn_src]]&amp;"_"&amp;SC_enz[[#This Row],[dir]]</f>
        <v>NTD1pp_c_FWD</v>
      </c>
      <c r="H1750" s="1" t="str">
        <f>_xlfn.XLOOKUP(SC_enz[[#This Row],[name_dir]],RT_gsm[Column3],RT_gsm[Column3],"")</f>
        <v>NTD1pp_c_FWD</v>
      </c>
      <c r="I1750" s="1" t="str">
        <f>_xlfn.XLOOKUP(SC_enz[[#This Row],[name_dir]],sc_gsm[Column3],sc_gsm[Column3],"")</f>
        <v>NTD1pp_c_FWD</v>
      </c>
    </row>
    <row r="1751" spans="1:9" ht="16" x14ac:dyDescent="0.2">
      <c r="A1751" t="s">
        <v>2475</v>
      </c>
      <c r="B1751" t="s">
        <v>3902</v>
      </c>
      <c r="C1751" t="s">
        <v>142</v>
      </c>
      <c r="D1751" t="s">
        <v>143</v>
      </c>
      <c r="E1751" t="s">
        <v>7</v>
      </c>
      <c r="G1751" s="1" t="str">
        <f>SC_enz[[#This Row],[rxn_src]]&amp;"_"&amp;SC_enz[[#This Row],[dir]]</f>
        <v>NTD10pp_c_FWD</v>
      </c>
      <c r="H1751" s="1" t="str">
        <f>_xlfn.XLOOKUP(SC_enz[[#This Row],[name_dir]],RT_gsm[Column3],RT_gsm[Column3],"")</f>
        <v>NTD10pp_c_FWD</v>
      </c>
      <c r="I1751" s="1" t="str">
        <f>_xlfn.XLOOKUP(SC_enz[[#This Row],[name_dir]],sc_gsm[Column3],sc_gsm[Column3],"")</f>
        <v>NTD10pp_c_FWD</v>
      </c>
    </row>
    <row r="1752" spans="1:9" ht="16" x14ac:dyDescent="0.2">
      <c r="A1752" t="s">
        <v>2476</v>
      </c>
      <c r="B1752" t="s">
        <v>3902</v>
      </c>
      <c r="C1752" t="s">
        <v>1642</v>
      </c>
      <c r="D1752" t="s">
        <v>143</v>
      </c>
      <c r="E1752" t="s">
        <v>7</v>
      </c>
      <c r="G1752" s="1" t="str">
        <f>SC_enz[[#This Row],[rxn_src]]&amp;"_"&amp;SC_enz[[#This Row],[dir]]</f>
        <v>EX_5aop_e_FWD</v>
      </c>
      <c r="H1752" s="1" t="str">
        <f>_xlfn.XLOOKUP(SC_enz[[#This Row],[name_dir]],RT_gsm[Column3],RT_gsm[Column3],"")</f>
        <v>EX_5aop_e_FWD</v>
      </c>
      <c r="I1752" s="1" t="str">
        <f>_xlfn.XLOOKUP(SC_enz[[#This Row],[name_dir]],sc_gsm[Column3],sc_gsm[Column3],"")</f>
        <v>EX_5aop_e_FWD</v>
      </c>
    </row>
    <row r="1753" spans="1:9" ht="16" x14ac:dyDescent="0.2">
      <c r="A1753" t="s">
        <v>2477</v>
      </c>
      <c r="B1753" t="s">
        <v>3902</v>
      </c>
      <c r="C1753" t="s">
        <v>1642</v>
      </c>
      <c r="D1753" t="s">
        <v>143</v>
      </c>
      <c r="E1753" t="s">
        <v>7</v>
      </c>
      <c r="G1753" s="1" t="str">
        <f>SC_enz[[#This Row],[rxn_src]]&amp;"_"&amp;SC_enz[[#This Row],[dir]]</f>
        <v>5AOPt_c_m_FWD</v>
      </c>
      <c r="H1753" s="1" t="str">
        <f>_xlfn.XLOOKUP(SC_enz[[#This Row],[name_dir]],RT_gsm[Column3],RT_gsm[Column3],"")</f>
        <v>5AOPt_c_m_FWD</v>
      </c>
      <c r="I1753" s="1" t="str">
        <f>_xlfn.XLOOKUP(SC_enz[[#This Row],[name_dir]],sc_gsm[Column3],sc_gsm[Column3],"")</f>
        <v>5AOPt_c_m_FWD</v>
      </c>
    </row>
    <row r="1754" spans="1:9" ht="16" x14ac:dyDescent="0.2">
      <c r="A1754" t="s">
        <v>2477</v>
      </c>
      <c r="B1754" t="s">
        <v>3903</v>
      </c>
      <c r="C1754" t="s">
        <v>1642</v>
      </c>
      <c r="D1754" t="s">
        <v>143</v>
      </c>
      <c r="E1754" t="s">
        <v>7</v>
      </c>
      <c r="G1754" s="1" t="str">
        <f>SC_enz[[#This Row],[rxn_src]]&amp;"_"&amp;SC_enz[[#This Row],[dir]]</f>
        <v>5AOPt_c_m_REV</v>
      </c>
      <c r="H1754" s="1" t="str">
        <f>_xlfn.XLOOKUP(SC_enz[[#This Row],[name_dir]],RT_gsm[Column3],RT_gsm[Column3],"")</f>
        <v>5AOPt_c_m_REV</v>
      </c>
      <c r="I1754" s="1" t="str">
        <f>_xlfn.XLOOKUP(SC_enz[[#This Row],[name_dir]],sc_gsm[Column3],sc_gsm[Column3],"")</f>
        <v>5AOPt_c_m_REV</v>
      </c>
    </row>
    <row r="1755" spans="1:9" ht="16" x14ac:dyDescent="0.2">
      <c r="A1755" t="s">
        <v>2478</v>
      </c>
      <c r="B1755" t="s">
        <v>3902</v>
      </c>
      <c r="C1755" t="s">
        <v>2479</v>
      </c>
      <c r="D1755" t="s">
        <v>2480</v>
      </c>
      <c r="E1755" t="s">
        <v>7</v>
      </c>
      <c r="G1755" s="1" t="str">
        <f>SC_enz[[#This Row],[rxn_src]]&amp;"_"&amp;SC_enz[[#This Row],[dir]]</f>
        <v>FTHFCL_m_FWD</v>
      </c>
      <c r="H1755" s="1" t="str">
        <f>_xlfn.XLOOKUP(SC_enz[[#This Row],[name_dir]],RT_gsm[Column3],RT_gsm[Column3],"")</f>
        <v/>
      </c>
      <c r="I1755" s="1" t="str">
        <f>_xlfn.XLOOKUP(SC_enz[[#This Row],[name_dir]],sc_gsm[Column3],sc_gsm[Column3],"")</f>
        <v>FTHFCL_m_FWD</v>
      </c>
    </row>
    <row r="1756" spans="1:9" ht="16" x14ac:dyDescent="0.2">
      <c r="A1756" t="s">
        <v>2481</v>
      </c>
      <c r="B1756" t="s">
        <v>3902</v>
      </c>
      <c r="C1756" t="s">
        <v>1642</v>
      </c>
      <c r="D1756" t="s">
        <v>143</v>
      </c>
      <c r="E1756" t="s">
        <v>7</v>
      </c>
      <c r="G1756" s="1" t="str">
        <f>SC_enz[[#This Row],[rxn_src]]&amp;"_"&amp;SC_enz[[#This Row],[dir]]</f>
        <v>EX_5fthf_e_FWD</v>
      </c>
      <c r="H1756" s="1" t="str">
        <f>_xlfn.XLOOKUP(SC_enz[[#This Row],[name_dir]],RT_gsm[Column3],RT_gsm[Column3],"")</f>
        <v>EX_5fthf_e_FWD</v>
      </c>
      <c r="I1756" s="1" t="str">
        <f>_xlfn.XLOOKUP(SC_enz[[#This Row],[name_dir]],sc_gsm[Column3],sc_gsm[Column3],"")</f>
        <v>EX_5fthf_e_FWD</v>
      </c>
    </row>
    <row r="1757" spans="1:9" ht="16" x14ac:dyDescent="0.2">
      <c r="A1757" t="s">
        <v>2482</v>
      </c>
      <c r="B1757" t="s">
        <v>3902</v>
      </c>
      <c r="C1757" t="s">
        <v>1642</v>
      </c>
      <c r="D1757" t="s">
        <v>143</v>
      </c>
      <c r="E1757" t="s">
        <v>7</v>
      </c>
      <c r="G1757" s="1" t="str">
        <f>SC_enz[[#This Row],[rxn_src]]&amp;"_"&amp;SC_enz[[#This Row],[dir]]</f>
        <v>EX_dann_e_FWD</v>
      </c>
      <c r="H1757" s="1" t="str">
        <f>_xlfn.XLOOKUP(SC_enz[[#This Row],[name_dir]],RT_gsm[Column3],RT_gsm[Column3],"")</f>
        <v>EX_dann_e_FWD</v>
      </c>
      <c r="I1757" s="1" t="str">
        <f>_xlfn.XLOOKUP(SC_enz[[#This Row],[name_dir]],sc_gsm[Column3],sc_gsm[Column3],"")</f>
        <v>EX_dann_e_FWD</v>
      </c>
    </row>
    <row r="1758" spans="1:9" ht="16" x14ac:dyDescent="0.2">
      <c r="A1758" t="s">
        <v>2483</v>
      </c>
      <c r="B1758" t="s">
        <v>3902</v>
      </c>
      <c r="C1758" t="s">
        <v>1642</v>
      </c>
      <c r="D1758" t="s">
        <v>143</v>
      </c>
      <c r="E1758" t="s">
        <v>7</v>
      </c>
      <c r="G1758" s="1" t="str">
        <f>SC_enz[[#This Row],[rxn_src]]&amp;"_"&amp;SC_enz[[#This Row],[dir]]</f>
        <v>DANNt_c_e_FWD</v>
      </c>
      <c r="H1758" s="1" t="str">
        <f>_xlfn.XLOOKUP(SC_enz[[#This Row],[name_dir]],RT_gsm[Column3],RT_gsm[Column3],"")</f>
        <v>DANNt_c_e_FWD</v>
      </c>
      <c r="I1758" s="1" t="str">
        <f>_xlfn.XLOOKUP(SC_enz[[#This Row],[name_dir]],sc_gsm[Column3],sc_gsm[Column3],"")</f>
        <v>DANNt_c_e_FWD</v>
      </c>
    </row>
    <row r="1759" spans="1:9" ht="16" x14ac:dyDescent="0.2">
      <c r="A1759" t="s">
        <v>2483</v>
      </c>
      <c r="B1759" t="s">
        <v>3903</v>
      </c>
      <c r="C1759" t="s">
        <v>1642</v>
      </c>
      <c r="D1759" t="s">
        <v>143</v>
      </c>
      <c r="E1759" t="s">
        <v>7</v>
      </c>
      <c r="G1759" s="1" t="str">
        <f>SC_enz[[#This Row],[rxn_src]]&amp;"_"&amp;SC_enz[[#This Row],[dir]]</f>
        <v>DANNt_c_e_REV</v>
      </c>
      <c r="H1759" s="1" t="str">
        <f>_xlfn.XLOOKUP(SC_enz[[#This Row],[name_dir]],RT_gsm[Column3],RT_gsm[Column3],"")</f>
        <v>DANNt_c_e_REV</v>
      </c>
      <c r="I1759" s="1" t="str">
        <f>_xlfn.XLOOKUP(SC_enz[[#This Row],[name_dir]],sc_gsm[Column3],sc_gsm[Column3],"")</f>
        <v>DANNt_c_e_REV</v>
      </c>
    </row>
    <row r="1760" spans="1:9" ht="16" x14ac:dyDescent="0.2">
      <c r="A1760" t="s">
        <v>2484</v>
      </c>
      <c r="B1760" t="s">
        <v>3902</v>
      </c>
      <c r="C1760" t="s">
        <v>1642</v>
      </c>
      <c r="D1760" t="s">
        <v>143</v>
      </c>
      <c r="E1760" t="s">
        <v>7</v>
      </c>
      <c r="G1760" s="1" t="str">
        <f>SC_enz[[#This Row],[rxn_src]]&amp;"_"&amp;SC_enz[[#This Row],[dir]]</f>
        <v>EX_8aonn_e_FWD</v>
      </c>
      <c r="H1760" s="1" t="str">
        <f>_xlfn.XLOOKUP(SC_enz[[#This Row],[name_dir]],RT_gsm[Column3],RT_gsm[Column3],"")</f>
        <v>EX_8aonn_e_FWD</v>
      </c>
      <c r="I1760" s="1" t="str">
        <f>_xlfn.XLOOKUP(SC_enz[[#This Row],[name_dir]],sc_gsm[Column3],sc_gsm[Column3],"")</f>
        <v>EX_8aonn_e_FWD</v>
      </c>
    </row>
    <row r="1761" spans="1:9" ht="16" x14ac:dyDescent="0.2">
      <c r="A1761" t="s">
        <v>2485</v>
      </c>
      <c r="B1761" t="s">
        <v>3902</v>
      </c>
      <c r="C1761" t="s">
        <v>1642</v>
      </c>
      <c r="D1761" t="s">
        <v>143</v>
      </c>
      <c r="E1761" t="s">
        <v>7</v>
      </c>
      <c r="G1761" s="1" t="str">
        <f>SC_enz[[#This Row],[rxn_src]]&amp;"_"&amp;SC_enz[[#This Row],[dir]]</f>
        <v>EX_xan_e_FWD</v>
      </c>
      <c r="H1761" s="1" t="str">
        <f>_xlfn.XLOOKUP(SC_enz[[#This Row],[name_dir]],RT_gsm[Column3],RT_gsm[Column3],"")</f>
        <v>EX_xan_e_FWD</v>
      </c>
      <c r="I1761" s="1" t="str">
        <f>_xlfn.XLOOKUP(SC_enz[[#This Row],[name_dir]],sc_gsm[Column3],sc_gsm[Column3],"")</f>
        <v>EX_xan_e_FWD</v>
      </c>
    </row>
    <row r="1762" spans="1:9" ht="16" x14ac:dyDescent="0.2">
      <c r="A1762" t="s">
        <v>2486</v>
      </c>
      <c r="B1762" t="s">
        <v>3902</v>
      </c>
      <c r="C1762" t="s">
        <v>1642</v>
      </c>
      <c r="D1762" t="s">
        <v>143</v>
      </c>
      <c r="E1762" t="s">
        <v>7</v>
      </c>
      <c r="G1762" s="1" t="str">
        <f>SC_enz[[#This Row],[rxn_src]]&amp;"_"&amp;SC_enz[[#This Row],[dir]]</f>
        <v>EX_acald_e_FWD</v>
      </c>
      <c r="H1762" s="1" t="str">
        <f>_xlfn.XLOOKUP(SC_enz[[#This Row],[name_dir]],RT_gsm[Column3],RT_gsm[Column3],"")</f>
        <v>EX_acald_e_FWD</v>
      </c>
      <c r="I1762" s="1" t="str">
        <f>_xlfn.XLOOKUP(SC_enz[[#This Row],[name_dir]],sc_gsm[Column3],sc_gsm[Column3],"")</f>
        <v>EX_acald_e_FWD</v>
      </c>
    </row>
    <row r="1763" spans="1:9" ht="16" x14ac:dyDescent="0.2">
      <c r="A1763" t="s">
        <v>2487</v>
      </c>
      <c r="B1763" t="s">
        <v>3902</v>
      </c>
      <c r="C1763" t="s">
        <v>1642</v>
      </c>
      <c r="D1763" t="s">
        <v>143</v>
      </c>
      <c r="E1763" t="s">
        <v>7</v>
      </c>
      <c r="G1763" s="1" t="str">
        <f>SC_enz[[#This Row],[rxn_src]]&amp;"_"&amp;SC_enz[[#This Row],[dir]]</f>
        <v>ACALDt_c_m_FWD</v>
      </c>
      <c r="H1763" s="1" t="str">
        <f>_xlfn.XLOOKUP(SC_enz[[#This Row],[name_dir]],RT_gsm[Column3],RT_gsm[Column3],"")</f>
        <v/>
      </c>
      <c r="I1763" s="1" t="str">
        <f>_xlfn.XLOOKUP(SC_enz[[#This Row],[name_dir]],sc_gsm[Column3],sc_gsm[Column3],"")</f>
        <v>ACALDt_c_m_FWD</v>
      </c>
    </row>
    <row r="1764" spans="1:9" ht="16" x14ac:dyDescent="0.2">
      <c r="A1764" t="s">
        <v>2487</v>
      </c>
      <c r="B1764" t="s">
        <v>3903</v>
      </c>
      <c r="C1764" t="s">
        <v>1642</v>
      </c>
      <c r="D1764" t="s">
        <v>143</v>
      </c>
      <c r="E1764" t="s">
        <v>7</v>
      </c>
      <c r="G1764" s="1" t="str">
        <f>SC_enz[[#This Row],[rxn_src]]&amp;"_"&amp;SC_enz[[#This Row],[dir]]</f>
        <v>ACALDt_c_m_REV</v>
      </c>
      <c r="H1764" s="1" t="str">
        <f>_xlfn.XLOOKUP(SC_enz[[#This Row],[name_dir]],RT_gsm[Column3],RT_gsm[Column3],"")</f>
        <v>ACALDt_c_m_REV</v>
      </c>
      <c r="I1764" s="1" t="str">
        <f>_xlfn.XLOOKUP(SC_enz[[#This Row],[name_dir]],sc_gsm[Column3],sc_gsm[Column3],"")</f>
        <v>ACALDt_c_m_REV</v>
      </c>
    </row>
    <row r="1765" spans="1:9" ht="16" x14ac:dyDescent="0.2">
      <c r="A1765" t="s">
        <v>2488</v>
      </c>
      <c r="B1765" t="s">
        <v>3902</v>
      </c>
      <c r="C1765" t="s">
        <v>1642</v>
      </c>
      <c r="D1765" t="s">
        <v>143</v>
      </c>
      <c r="E1765" t="s">
        <v>7</v>
      </c>
      <c r="G1765" s="1" t="str">
        <f>SC_enz[[#This Row],[rxn_src]]&amp;"_"&amp;SC_enz[[#This Row],[dir]]</f>
        <v>ACALDt_c_e_FWD</v>
      </c>
      <c r="H1765" s="1" t="str">
        <f>_xlfn.XLOOKUP(SC_enz[[#This Row],[name_dir]],RT_gsm[Column3],RT_gsm[Column3],"")</f>
        <v>ACALDt_c_e_FWD</v>
      </c>
      <c r="I1765" s="1" t="str">
        <f>_xlfn.XLOOKUP(SC_enz[[#This Row],[name_dir]],sc_gsm[Column3],sc_gsm[Column3],"")</f>
        <v>ACALDt_c_e_FWD</v>
      </c>
    </row>
    <row r="1766" spans="1:9" ht="16" x14ac:dyDescent="0.2">
      <c r="A1766" t="s">
        <v>2488</v>
      </c>
      <c r="B1766" t="s">
        <v>3903</v>
      </c>
      <c r="C1766" t="s">
        <v>1642</v>
      </c>
      <c r="D1766" t="s">
        <v>143</v>
      </c>
      <c r="E1766" t="s">
        <v>7</v>
      </c>
      <c r="G1766" s="1" t="str">
        <f>SC_enz[[#This Row],[rxn_src]]&amp;"_"&amp;SC_enz[[#This Row],[dir]]</f>
        <v>ACALDt_c_e_REV</v>
      </c>
      <c r="H1766" s="1" t="str">
        <f>_xlfn.XLOOKUP(SC_enz[[#This Row],[name_dir]],RT_gsm[Column3],RT_gsm[Column3],"")</f>
        <v>ACALDt_c_e_REV</v>
      </c>
      <c r="I1766" s="1" t="str">
        <f>_xlfn.XLOOKUP(SC_enz[[#This Row],[name_dir]],sc_gsm[Column3],sc_gsm[Column3],"")</f>
        <v>ACALDt_c_e_REV</v>
      </c>
    </row>
    <row r="1767" spans="1:9" ht="16" x14ac:dyDescent="0.2">
      <c r="A1767" t="s">
        <v>2489</v>
      </c>
      <c r="B1767" t="s">
        <v>3902</v>
      </c>
      <c r="C1767" t="s">
        <v>1642</v>
      </c>
      <c r="D1767" t="s">
        <v>143</v>
      </c>
      <c r="E1767" t="s">
        <v>7</v>
      </c>
      <c r="G1767" s="1" t="str">
        <f>SC_enz[[#This Row],[rxn_src]]&amp;"_"&amp;SC_enz[[#This Row],[dir]]</f>
        <v>EX_ac_e_FWD</v>
      </c>
      <c r="H1767" s="1" t="str">
        <f>_xlfn.XLOOKUP(SC_enz[[#This Row],[name_dir]],RT_gsm[Column3],RT_gsm[Column3],"")</f>
        <v>EX_ac_e_FWD</v>
      </c>
      <c r="I1767" s="1" t="str">
        <f>_xlfn.XLOOKUP(SC_enz[[#This Row],[name_dir]],sc_gsm[Column3],sc_gsm[Column3],"")</f>
        <v>EX_ac_e_FWD</v>
      </c>
    </row>
    <row r="1768" spans="1:9" ht="16" x14ac:dyDescent="0.2">
      <c r="A1768" t="s">
        <v>2490</v>
      </c>
      <c r="B1768" t="s">
        <v>3902</v>
      </c>
      <c r="C1768" t="s">
        <v>1642</v>
      </c>
      <c r="D1768" t="s">
        <v>143</v>
      </c>
      <c r="E1768" t="s">
        <v>7</v>
      </c>
      <c r="G1768" s="1" t="str">
        <f>SC_enz[[#This Row],[rxn_src]]&amp;"_"&amp;SC_enz[[#This Row],[dir]]</f>
        <v>ACt_c_n_FWD</v>
      </c>
      <c r="H1768" s="1" t="str">
        <f>_xlfn.XLOOKUP(SC_enz[[#This Row],[name_dir]],RT_gsm[Column3],RT_gsm[Column3],"")</f>
        <v>ACt_c_n_FWD</v>
      </c>
      <c r="I1768" s="1" t="str">
        <f>_xlfn.XLOOKUP(SC_enz[[#This Row],[name_dir]],sc_gsm[Column3],sc_gsm[Column3],"")</f>
        <v>ACt_c_n_FWD</v>
      </c>
    </row>
    <row r="1769" spans="1:9" ht="16" x14ac:dyDescent="0.2">
      <c r="A1769" t="s">
        <v>2490</v>
      </c>
      <c r="B1769" t="s">
        <v>3903</v>
      </c>
      <c r="C1769" t="s">
        <v>1642</v>
      </c>
      <c r="D1769" t="s">
        <v>143</v>
      </c>
      <c r="E1769" t="s">
        <v>7</v>
      </c>
      <c r="G1769" s="1" t="str">
        <f>SC_enz[[#This Row],[rxn_src]]&amp;"_"&amp;SC_enz[[#This Row],[dir]]</f>
        <v>ACt_c_n_REV</v>
      </c>
      <c r="H1769" s="1" t="str">
        <f>_xlfn.XLOOKUP(SC_enz[[#This Row],[name_dir]],RT_gsm[Column3],RT_gsm[Column3],"")</f>
        <v>ACt_c_n_REV</v>
      </c>
      <c r="I1769" s="1" t="str">
        <f>_xlfn.XLOOKUP(SC_enz[[#This Row],[name_dir]],sc_gsm[Column3],sc_gsm[Column3],"")</f>
        <v>ACt_c_n_REV</v>
      </c>
    </row>
    <row r="1770" spans="1:9" ht="16" x14ac:dyDescent="0.2">
      <c r="A1770" t="s">
        <v>2491</v>
      </c>
      <c r="B1770" t="s">
        <v>3902</v>
      </c>
      <c r="C1770" t="s">
        <v>1642</v>
      </c>
      <c r="D1770" t="s">
        <v>143</v>
      </c>
      <c r="E1770" t="s">
        <v>7</v>
      </c>
      <c r="G1770" s="1" t="str">
        <f>SC_enz[[#This Row],[rxn_src]]&amp;"_"&amp;SC_enz[[#This Row],[dir]]</f>
        <v>ACCOAt_c_n_FWD</v>
      </c>
      <c r="H1770" s="1" t="str">
        <f>_xlfn.XLOOKUP(SC_enz[[#This Row],[name_dir]],RT_gsm[Column3],RT_gsm[Column3],"")</f>
        <v>ACCOAt_c_n_FWD</v>
      </c>
      <c r="I1770" s="1" t="str">
        <f>_xlfn.XLOOKUP(SC_enz[[#This Row],[name_dir]],sc_gsm[Column3],sc_gsm[Column3],"")</f>
        <v>ACCOAt_c_n_FWD</v>
      </c>
    </row>
    <row r="1771" spans="1:9" ht="16" x14ac:dyDescent="0.2">
      <c r="A1771" t="s">
        <v>2491</v>
      </c>
      <c r="B1771" t="s">
        <v>3903</v>
      </c>
      <c r="C1771" t="s">
        <v>1642</v>
      </c>
      <c r="D1771" t="s">
        <v>143</v>
      </c>
      <c r="E1771" t="s">
        <v>7</v>
      </c>
      <c r="G1771" s="1" t="str">
        <f>SC_enz[[#This Row],[rxn_src]]&amp;"_"&amp;SC_enz[[#This Row],[dir]]</f>
        <v>ACCOAt_c_n_REV</v>
      </c>
      <c r="H1771" s="1" t="str">
        <f>_xlfn.XLOOKUP(SC_enz[[#This Row],[name_dir]],RT_gsm[Column3],RT_gsm[Column3],"")</f>
        <v>ACCOAt_c_n_REV</v>
      </c>
      <c r="I1771" s="1" t="str">
        <f>_xlfn.XLOOKUP(SC_enz[[#This Row],[name_dir]],sc_gsm[Column3],sc_gsm[Column3],"")</f>
        <v>ACCOAt_c_n_REV</v>
      </c>
    </row>
    <row r="1772" spans="1:9" ht="16" x14ac:dyDescent="0.2">
      <c r="A1772" t="s">
        <v>2492</v>
      </c>
      <c r="B1772" t="s">
        <v>3902</v>
      </c>
      <c r="C1772" t="s">
        <v>1642</v>
      </c>
      <c r="D1772" t="s">
        <v>143</v>
      </c>
      <c r="E1772" t="s">
        <v>7</v>
      </c>
      <c r="G1772" s="1" t="str">
        <f>SC_enz[[#This Row],[rxn_src]]&amp;"_"&amp;SC_enz[[#This Row],[dir]]</f>
        <v>ACRNt_c_x_FWD</v>
      </c>
      <c r="H1772" s="1" t="str">
        <f>_xlfn.XLOOKUP(SC_enz[[#This Row],[name_dir]],RT_gsm[Column3],RT_gsm[Column3],"")</f>
        <v>ACRNt_c_x_FWD</v>
      </c>
      <c r="I1772" s="1" t="str">
        <f>_xlfn.XLOOKUP(SC_enz[[#This Row],[name_dir]],sc_gsm[Column3],sc_gsm[Column3],"")</f>
        <v>ACRNt_c_x_FWD</v>
      </c>
    </row>
    <row r="1773" spans="1:9" ht="16" x14ac:dyDescent="0.2">
      <c r="A1773" t="s">
        <v>2493</v>
      </c>
      <c r="B1773" t="s">
        <v>3902</v>
      </c>
      <c r="C1773" t="s">
        <v>1642</v>
      </c>
      <c r="D1773" t="s">
        <v>143</v>
      </c>
      <c r="E1773" t="s">
        <v>7</v>
      </c>
      <c r="G1773" s="1" t="str">
        <f>SC_enz[[#This Row],[rxn_src]]&amp;"_"&amp;SC_enz[[#This Row],[dir]]</f>
        <v>ADEt_c_m_FWD</v>
      </c>
      <c r="H1773" s="1" t="str">
        <f>_xlfn.XLOOKUP(SC_enz[[#This Row],[name_dir]],RT_gsm[Column3],RT_gsm[Column3],"")</f>
        <v>ADEt_c_m_FWD</v>
      </c>
      <c r="I1773" s="1" t="str">
        <f>_xlfn.XLOOKUP(SC_enz[[#This Row],[name_dir]],sc_gsm[Column3],sc_gsm[Column3],"")</f>
        <v>ADEt_c_m_FWD</v>
      </c>
    </row>
    <row r="1774" spans="1:9" ht="16" x14ac:dyDescent="0.2">
      <c r="A1774" t="s">
        <v>2493</v>
      </c>
      <c r="B1774" t="s">
        <v>3903</v>
      </c>
      <c r="C1774" t="s">
        <v>1642</v>
      </c>
      <c r="D1774" t="s">
        <v>143</v>
      </c>
      <c r="E1774" t="s">
        <v>7</v>
      </c>
      <c r="G1774" s="1" t="str">
        <f>SC_enz[[#This Row],[rxn_src]]&amp;"_"&amp;SC_enz[[#This Row],[dir]]</f>
        <v>ADEt_c_m_REV</v>
      </c>
      <c r="H1774" s="1" t="str">
        <f>_xlfn.XLOOKUP(SC_enz[[#This Row],[name_dir]],RT_gsm[Column3],RT_gsm[Column3],"")</f>
        <v>ADEt_c_m_REV</v>
      </c>
      <c r="I1774" s="1" t="str">
        <f>_xlfn.XLOOKUP(SC_enz[[#This Row],[name_dir]],sc_gsm[Column3],sc_gsm[Column3],"")</f>
        <v>ADEt_c_m_REV</v>
      </c>
    </row>
    <row r="1775" spans="1:9" ht="16" x14ac:dyDescent="0.2">
      <c r="A1775" t="s">
        <v>2494</v>
      </c>
      <c r="B1775" t="s">
        <v>3902</v>
      </c>
      <c r="C1775" t="s">
        <v>1642</v>
      </c>
      <c r="D1775" t="s">
        <v>143</v>
      </c>
      <c r="E1775" t="s">
        <v>7</v>
      </c>
      <c r="G1775" s="1" t="str">
        <f>SC_enz[[#This Row],[rxn_src]]&amp;"_"&amp;SC_enz[[#This Row],[dir]]</f>
        <v>EX_pap_e_FWD</v>
      </c>
      <c r="H1775" s="1" t="str">
        <f>_xlfn.XLOOKUP(SC_enz[[#This Row],[name_dir]],RT_gsm[Column3],RT_gsm[Column3],"")</f>
        <v>EX_pap_e_FWD</v>
      </c>
      <c r="I1775" s="1" t="str">
        <f>_xlfn.XLOOKUP(SC_enz[[#This Row],[name_dir]],sc_gsm[Column3],sc_gsm[Column3],"")</f>
        <v>EX_pap_e_FWD</v>
      </c>
    </row>
    <row r="1776" spans="1:9" ht="16" x14ac:dyDescent="0.2">
      <c r="A1776" t="s">
        <v>2495</v>
      </c>
      <c r="B1776" t="s">
        <v>3902</v>
      </c>
      <c r="C1776" t="s">
        <v>2496</v>
      </c>
      <c r="D1776" t="s">
        <v>2497</v>
      </c>
      <c r="E1776" t="s">
        <v>7</v>
      </c>
      <c r="G1776" s="1" t="str">
        <f>SC_enz[[#This Row],[rxn_src]]&amp;"_"&amp;SC_enz[[#This Row],[dir]]</f>
        <v>PAPt_c_m_FWD</v>
      </c>
      <c r="H1776" s="1" t="str">
        <f>_xlfn.XLOOKUP(SC_enz[[#This Row],[name_dir]],RT_gsm[Column3],RT_gsm[Column3],"")</f>
        <v>PAPt_c_m_FWD</v>
      </c>
      <c r="I1776" s="1" t="str">
        <f>_xlfn.XLOOKUP(SC_enz[[#This Row],[name_dir]],sc_gsm[Column3],sc_gsm[Column3],"")</f>
        <v>PAPt_c_m_FWD</v>
      </c>
    </row>
    <row r="1777" spans="1:9" ht="16" x14ac:dyDescent="0.2">
      <c r="A1777" t="s">
        <v>2495</v>
      </c>
      <c r="B1777" t="s">
        <v>3903</v>
      </c>
      <c r="C1777" t="s">
        <v>2496</v>
      </c>
      <c r="D1777" t="s">
        <v>2497</v>
      </c>
      <c r="E1777" t="s">
        <v>7</v>
      </c>
      <c r="G1777" s="1" t="str">
        <f>SC_enz[[#This Row],[rxn_src]]&amp;"_"&amp;SC_enz[[#This Row],[dir]]</f>
        <v>PAPt_c_m_REV</v>
      </c>
      <c r="H1777" s="1" t="str">
        <f>_xlfn.XLOOKUP(SC_enz[[#This Row],[name_dir]],RT_gsm[Column3],RT_gsm[Column3],"")</f>
        <v>PAPt_c_m_REV</v>
      </c>
      <c r="I1777" s="1" t="str">
        <f>_xlfn.XLOOKUP(SC_enz[[#This Row],[name_dir]],sc_gsm[Column3],sc_gsm[Column3],"")</f>
        <v>PAPt_c_m_REV</v>
      </c>
    </row>
    <row r="1778" spans="1:9" ht="16" x14ac:dyDescent="0.2">
      <c r="A1778" t="s">
        <v>2498</v>
      </c>
      <c r="B1778" t="s">
        <v>3902</v>
      </c>
      <c r="C1778" t="s">
        <v>1642</v>
      </c>
      <c r="D1778" t="s">
        <v>143</v>
      </c>
      <c r="E1778" t="s">
        <v>7</v>
      </c>
      <c r="G1778" s="1" t="str">
        <f>SC_enz[[#This Row],[rxn_src]]&amp;"_"&amp;SC_enz[[#This Row],[dir]]</f>
        <v>ADPt_c_n_FWD</v>
      </c>
      <c r="H1778" s="1" t="str">
        <f>_xlfn.XLOOKUP(SC_enz[[#This Row],[name_dir]],RT_gsm[Column3],RT_gsm[Column3],"")</f>
        <v>ADPt_c_n_FWD</v>
      </c>
      <c r="I1778" s="1" t="str">
        <f>_xlfn.XLOOKUP(SC_enz[[#This Row],[name_dir]],sc_gsm[Column3],sc_gsm[Column3],"")</f>
        <v>ADPt_c_n_FWD</v>
      </c>
    </row>
    <row r="1779" spans="1:9" ht="16" x14ac:dyDescent="0.2">
      <c r="A1779" t="s">
        <v>2498</v>
      </c>
      <c r="B1779" t="s">
        <v>3903</v>
      </c>
      <c r="C1779" t="s">
        <v>1642</v>
      </c>
      <c r="D1779" t="s">
        <v>143</v>
      </c>
      <c r="E1779" t="s">
        <v>7</v>
      </c>
      <c r="G1779" s="1" t="str">
        <f>SC_enz[[#This Row],[rxn_src]]&amp;"_"&amp;SC_enz[[#This Row],[dir]]</f>
        <v>ADPt_c_n_REV</v>
      </c>
      <c r="H1779" s="1" t="str">
        <f>_xlfn.XLOOKUP(SC_enz[[#This Row],[name_dir]],RT_gsm[Column3],RT_gsm[Column3],"")</f>
        <v>ADPt_c_n_REV</v>
      </c>
      <c r="I1779" s="1" t="str">
        <f>_xlfn.XLOOKUP(SC_enz[[#This Row],[name_dir]],sc_gsm[Column3],sc_gsm[Column3],"")</f>
        <v>ADPt_c_n_REV</v>
      </c>
    </row>
    <row r="1780" spans="1:9" ht="16" x14ac:dyDescent="0.2">
      <c r="A1780" t="s">
        <v>2499</v>
      </c>
      <c r="B1780" t="s">
        <v>3902</v>
      </c>
      <c r="C1780" t="s">
        <v>1642</v>
      </c>
      <c r="D1780" t="s">
        <v>143</v>
      </c>
      <c r="E1780" t="s">
        <v>7</v>
      </c>
      <c r="G1780" s="1" t="str">
        <f>SC_enz[[#This Row],[rxn_src]]&amp;"_"&amp;SC_enz[[#This Row],[dir]]</f>
        <v>ADPt_c_r_FWD</v>
      </c>
      <c r="H1780" s="1" t="str">
        <f>_xlfn.XLOOKUP(SC_enz[[#This Row],[name_dir]],RT_gsm[Column3],RT_gsm[Column3],"")</f>
        <v>ADPt_c_r_FWD</v>
      </c>
      <c r="I1780" s="1" t="str">
        <f>_xlfn.XLOOKUP(SC_enz[[#This Row],[name_dir]],sc_gsm[Column3],sc_gsm[Column3],"")</f>
        <v>ADPt_c_r_FWD</v>
      </c>
    </row>
    <row r="1781" spans="1:9" ht="16" x14ac:dyDescent="0.2">
      <c r="A1781" t="s">
        <v>2499</v>
      </c>
      <c r="B1781" t="s">
        <v>3903</v>
      </c>
      <c r="C1781" t="s">
        <v>1642</v>
      </c>
      <c r="D1781" t="s">
        <v>143</v>
      </c>
      <c r="E1781" t="s">
        <v>7</v>
      </c>
      <c r="G1781" s="1" t="str">
        <f>SC_enz[[#This Row],[rxn_src]]&amp;"_"&amp;SC_enz[[#This Row],[dir]]</f>
        <v>ADPt_c_r_REV</v>
      </c>
      <c r="H1781" s="1" t="str">
        <f>_xlfn.XLOOKUP(SC_enz[[#This Row],[name_dir]],RT_gsm[Column3],RT_gsm[Column3],"")</f>
        <v>ADPt_c_r_REV</v>
      </c>
      <c r="I1781" s="1" t="str">
        <f>_xlfn.XLOOKUP(SC_enz[[#This Row],[name_dir]],sc_gsm[Column3],sc_gsm[Column3],"")</f>
        <v>ADPt_c_r_REV</v>
      </c>
    </row>
    <row r="1782" spans="1:9" ht="16" x14ac:dyDescent="0.2">
      <c r="A1782" t="s">
        <v>2500</v>
      </c>
      <c r="B1782" t="s">
        <v>3902</v>
      </c>
      <c r="C1782" t="s">
        <v>1642</v>
      </c>
      <c r="D1782" t="s">
        <v>143</v>
      </c>
      <c r="E1782" t="s">
        <v>7</v>
      </c>
      <c r="G1782" s="1" t="str">
        <f>SC_enz[[#This Row],[rxn_src]]&amp;"_"&amp;SC_enz[[#This Row],[dir]]</f>
        <v>AKGt_c_x_FWD</v>
      </c>
      <c r="H1782" s="1" t="str">
        <f>_xlfn.XLOOKUP(SC_enz[[#This Row],[name_dir]],RT_gsm[Column3],RT_gsm[Column3],"")</f>
        <v>AKGt_c_x_FWD</v>
      </c>
      <c r="I1782" s="1" t="str">
        <f>_xlfn.XLOOKUP(SC_enz[[#This Row],[name_dir]],sc_gsm[Column3],sc_gsm[Column3],"")</f>
        <v>AKGt_c_x_FWD</v>
      </c>
    </row>
    <row r="1783" spans="1:9" ht="16" x14ac:dyDescent="0.2">
      <c r="A1783" t="s">
        <v>2500</v>
      </c>
      <c r="B1783" t="s">
        <v>3903</v>
      </c>
      <c r="C1783" t="s">
        <v>1642</v>
      </c>
      <c r="D1783" t="s">
        <v>143</v>
      </c>
      <c r="E1783" t="s">
        <v>7</v>
      </c>
      <c r="G1783" s="1" t="str">
        <f>SC_enz[[#This Row],[rxn_src]]&amp;"_"&amp;SC_enz[[#This Row],[dir]]</f>
        <v>AKGt_c_x_REV</v>
      </c>
      <c r="H1783" s="1" t="str">
        <f>_xlfn.XLOOKUP(SC_enz[[#This Row],[name_dir]],RT_gsm[Column3],RT_gsm[Column3],"")</f>
        <v>AKGt_c_x_REV</v>
      </c>
      <c r="I1783" s="1" t="str">
        <f>_xlfn.XLOOKUP(SC_enz[[#This Row],[name_dir]],sc_gsm[Column3],sc_gsm[Column3],"")</f>
        <v>AKGt_c_x_REV</v>
      </c>
    </row>
    <row r="1784" spans="1:9" ht="16" x14ac:dyDescent="0.2">
      <c r="A1784" t="s">
        <v>2501</v>
      </c>
      <c r="B1784" t="s">
        <v>3902</v>
      </c>
      <c r="C1784" t="s">
        <v>1642</v>
      </c>
      <c r="D1784" t="s">
        <v>143</v>
      </c>
      <c r="E1784" t="s">
        <v>7</v>
      </c>
      <c r="G1784" s="1" t="str">
        <f>SC_enz[[#This Row],[rxn_src]]&amp;"_"&amp;SC_enz[[#This Row],[dir]]</f>
        <v>EX_alltt_e_FWD</v>
      </c>
      <c r="H1784" s="1" t="str">
        <f>_xlfn.XLOOKUP(SC_enz[[#This Row],[name_dir]],RT_gsm[Column3],RT_gsm[Column3],"")</f>
        <v>EX_alltt_e_FWD</v>
      </c>
      <c r="I1784" s="1" t="str">
        <f>_xlfn.XLOOKUP(SC_enz[[#This Row],[name_dir]],sc_gsm[Column3],sc_gsm[Column3],"")</f>
        <v>EX_alltt_e_FWD</v>
      </c>
    </row>
    <row r="1785" spans="1:9" ht="16" x14ac:dyDescent="0.2">
      <c r="A1785" t="s">
        <v>2502</v>
      </c>
      <c r="B1785" t="s">
        <v>3902</v>
      </c>
      <c r="C1785" t="s">
        <v>1642</v>
      </c>
      <c r="D1785" t="s">
        <v>143</v>
      </c>
      <c r="E1785" t="s">
        <v>7</v>
      </c>
      <c r="G1785" s="1" t="str">
        <f>SC_enz[[#This Row],[rxn_src]]&amp;"_"&amp;SC_enz[[#This Row],[dir]]</f>
        <v>EX_tre_e_FWD</v>
      </c>
      <c r="H1785" s="1" t="str">
        <f>_xlfn.XLOOKUP(SC_enz[[#This Row],[name_dir]],RT_gsm[Column3],RT_gsm[Column3],"")</f>
        <v>EX_tre_e_FWD</v>
      </c>
      <c r="I1785" s="1" t="str">
        <f>_xlfn.XLOOKUP(SC_enz[[#This Row],[name_dir]],sc_gsm[Column3],sc_gsm[Column3],"")</f>
        <v>EX_tre_e_FWD</v>
      </c>
    </row>
    <row r="1786" spans="1:9" ht="16" x14ac:dyDescent="0.2">
      <c r="A1786" t="s">
        <v>2503</v>
      </c>
      <c r="B1786" t="s">
        <v>3902</v>
      </c>
      <c r="C1786" t="s">
        <v>1642</v>
      </c>
      <c r="D1786" t="s">
        <v>143</v>
      </c>
      <c r="E1786" t="s">
        <v>7</v>
      </c>
      <c r="G1786" s="1" t="str">
        <f>SC_enz[[#This Row],[rxn_src]]&amp;"_"&amp;SC_enz[[#This Row],[dir]]</f>
        <v>AKGMALt_c_e_FWD</v>
      </c>
      <c r="H1786" s="1" t="str">
        <f>_xlfn.XLOOKUP(SC_enz[[#This Row],[name_dir]],RT_gsm[Column3],RT_gsm[Column3],"")</f>
        <v/>
      </c>
      <c r="I1786" s="1" t="str">
        <f>_xlfn.XLOOKUP(SC_enz[[#This Row],[name_dir]],sc_gsm[Column3],sc_gsm[Column3],"")</f>
        <v>AKGMALt_c_e_FWD</v>
      </c>
    </row>
    <row r="1787" spans="1:9" ht="16" x14ac:dyDescent="0.2">
      <c r="A1787" t="s">
        <v>2503</v>
      </c>
      <c r="B1787" t="s">
        <v>3903</v>
      </c>
      <c r="C1787" t="s">
        <v>1642</v>
      </c>
      <c r="D1787" t="s">
        <v>143</v>
      </c>
      <c r="E1787" t="s">
        <v>7</v>
      </c>
      <c r="G1787" s="1" t="str">
        <f>SC_enz[[#This Row],[rxn_src]]&amp;"_"&amp;SC_enz[[#This Row],[dir]]</f>
        <v>AKGMALt_c_e_REV</v>
      </c>
      <c r="H1787" s="1" t="str">
        <f>_xlfn.XLOOKUP(SC_enz[[#This Row],[name_dir]],RT_gsm[Column3],RT_gsm[Column3],"")</f>
        <v/>
      </c>
      <c r="I1787" s="1" t="str">
        <f>_xlfn.XLOOKUP(SC_enz[[#This Row],[name_dir]],sc_gsm[Column3],sc_gsm[Column3],"")</f>
        <v>AKGMALt_c_e_REV</v>
      </c>
    </row>
    <row r="1788" spans="1:9" ht="16" x14ac:dyDescent="0.2">
      <c r="A1788" t="s">
        <v>2504</v>
      </c>
      <c r="B1788" t="s">
        <v>3902</v>
      </c>
      <c r="C1788" t="s">
        <v>1642</v>
      </c>
      <c r="D1788" t="s">
        <v>143</v>
      </c>
      <c r="E1788" t="s">
        <v>7</v>
      </c>
      <c r="G1788" s="1" t="str">
        <f>SC_enz[[#This Row],[rxn_src]]&amp;"_"&amp;SC_enz[[#This Row],[dir]]</f>
        <v>EX_nh4_e_FWD</v>
      </c>
      <c r="H1788" s="1" t="str">
        <f>_xlfn.XLOOKUP(SC_enz[[#This Row],[name_dir]],RT_gsm[Column3],RT_gsm[Column3],"")</f>
        <v>EX_nh4_e_FWD</v>
      </c>
      <c r="I1788" s="1" t="str">
        <f>_xlfn.XLOOKUP(SC_enz[[#This Row],[name_dir]],sc_gsm[Column3],sc_gsm[Column3],"")</f>
        <v>EX_nh4_e_FWD</v>
      </c>
    </row>
    <row r="1789" spans="1:9" ht="16" x14ac:dyDescent="0.2">
      <c r="A1789" t="s">
        <v>2504</v>
      </c>
      <c r="B1789" t="s">
        <v>3903</v>
      </c>
      <c r="C1789" t="s">
        <v>1642</v>
      </c>
      <c r="D1789" t="s">
        <v>143</v>
      </c>
      <c r="E1789" t="s">
        <v>7</v>
      </c>
      <c r="G1789" s="1" t="str">
        <f>SC_enz[[#This Row],[rxn_src]]&amp;"_"&amp;SC_enz[[#This Row],[dir]]</f>
        <v>EX_nh4_e_REV</v>
      </c>
      <c r="H1789" s="1" t="str">
        <f>_xlfn.XLOOKUP(SC_enz[[#This Row],[name_dir]],RT_gsm[Column3],RT_gsm[Column3],"")</f>
        <v>EX_nh4_e_REV</v>
      </c>
      <c r="I1789" s="1" t="str">
        <f>_xlfn.XLOOKUP(SC_enz[[#This Row],[name_dir]],sc_gsm[Column3],sc_gsm[Column3],"")</f>
        <v>EX_nh4_e_REV</v>
      </c>
    </row>
    <row r="1790" spans="1:9" ht="16" x14ac:dyDescent="0.2">
      <c r="A1790" t="s">
        <v>2505</v>
      </c>
      <c r="B1790" t="s">
        <v>3902</v>
      </c>
      <c r="C1790" t="s">
        <v>1642</v>
      </c>
      <c r="D1790" t="s">
        <v>143</v>
      </c>
      <c r="E1790" t="s">
        <v>7</v>
      </c>
      <c r="G1790" s="1" t="str">
        <f>SC_enz[[#This Row],[rxn_src]]&amp;"_"&amp;SC_enz[[#This Row],[dir]]</f>
        <v>AMPt_c_n_FWD</v>
      </c>
      <c r="H1790" s="1" t="str">
        <f>_xlfn.XLOOKUP(SC_enz[[#This Row],[name_dir]],RT_gsm[Column3],RT_gsm[Column3],"")</f>
        <v>AMPt_c_n_FWD</v>
      </c>
      <c r="I1790" s="1" t="str">
        <f>_xlfn.XLOOKUP(SC_enz[[#This Row],[name_dir]],sc_gsm[Column3],sc_gsm[Column3],"")</f>
        <v>AMPt_c_n_FWD</v>
      </c>
    </row>
    <row r="1791" spans="1:9" ht="16" x14ac:dyDescent="0.2">
      <c r="A1791" t="s">
        <v>2505</v>
      </c>
      <c r="B1791" t="s">
        <v>3903</v>
      </c>
      <c r="C1791" t="s">
        <v>1642</v>
      </c>
      <c r="D1791" t="s">
        <v>143</v>
      </c>
      <c r="E1791" t="s">
        <v>7</v>
      </c>
      <c r="G1791" s="1" t="str">
        <f>SC_enz[[#This Row],[rxn_src]]&amp;"_"&amp;SC_enz[[#This Row],[dir]]</f>
        <v>AMPt_c_n_REV</v>
      </c>
      <c r="H1791" s="1" t="str">
        <f>_xlfn.XLOOKUP(SC_enz[[#This Row],[name_dir]],RT_gsm[Column3],RT_gsm[Column3],"")</f>
        <v>AMPt_c_n_REV</v>
      </c>
      <c r="I1791" s="1" t="str">
        <f>_xlfn.XLOOKUP(SC_enz[[#This Row],[name_dir]],sc_gsm[Column3],sc_gsm[Column3],"")</f>
        <v>AMPt_c_n_REV</v>
      </c>
    </row>
    <row r="1792" spans="1:9" ht="16" x14ac:dyDescent="0.2">
      <c r="A1792" t="s">
        <v>2506</v>
      </c>
      <c r="B1792" t="s">
        <v>3902</v>
      </c>
      <c r="C1792" t="s">
        <v>2214</v>
      </c>
      <c r="D1792" t="s">
        <v>2215</v>
      </c>
      <c r="E1792" t="s">
        <v>12</v>
      </c>
      <c r="F1792" t="s">
        <v>2002</v>
      </c>
      <c r="G1792" s="1" t="str">
        <f>SC_enz[[#This Row],[rxn_src]]&amp;"_"&amp;SC_enz[[#This Row],[dir]]</f>
        <v>ASNt_c_m_FWD</v>
      </c>
      <c r="H1792" s="1" t="str">
        <f>_xlfn.XLOOKUP(SC_enz[[#This Row],[name_dir]],RT_gsm[Column3],RT_gsm[Column3],"")</f>
        <v>ASNt_c_m_FWD</v>
      </c>
      <c r="I1792" s="1" t="str">
        <f>_xlfn.XLOOKUP(SC_enz[[#This Row],[name_dir]],sc_gsm[Column3],sc_gsm[Column3],"")</f>
        <v>ASNt_c_m_FWD</v>
      </c>
    </row>
    <row r="1793" spans="1:9" ht="16" x14ac:dyDescent="0.2">
      <c r="A1793" t="s">
        <v>2507</v>
      </c>
      <c r="B1793" t="s">
        <v>3902</v>
      </c>
      <c r="C1793" t="s">
        <v>1642</v>
      </c>
      <c r="D1793" t="s">
        <v>143</v>
      </c>
      <c r="E1793" t="s">
        <v>7</v>
      </c>
      <c r="G1793" s="1" t="str">
        <f>SC_enz[[#This Row],[rxn_src]]&amp;"_"&amp;SC_enz[[#This Row],[dir]]</f>
        <v>ASPGLUt_c_x_FWD</v>
      </c>
      <c r="H1793" s="1" t="str">
        <f>_xlfn.XLOOKUP(SC_enz[[#This Row],[name_dir]],RT_gsm[Column3],RT_gsm[Column3],"")</f>
        <v>ASPGLUt_c_x_FWD</v>
      </c>
      <c r="I1793" s="1" t="str">
        <f>_xlfn.XLOOKUP(SC_enz[[#This Row],[name_dir]],sc_gsm[Column3],sc_gsm[Column3],"")</f>
        <v>ASPGLUt_c_x_FWD</v>
      </c>
    </row>
    <row r="1794" spans="1:9" ht="16" x14ac:dyDescent="0.2">
      <c r="A1794" t="s">
        <v>2507</v>
      </c>
      <c r="B1794" t="s">
        <v>3903</v>
      </c>
      <c r="C1794" t="s">
        <v>1642</v>
      </c>
      <c r="D1794" t="s">
        <v>143</v>
      </c>
      <c r="E1794" t="s">
        <v>7</v>
      </c>
      <c r="G1794" s="1" t="str">
        <f>SC_enz[[#This Row],[rxn_src]]&amp;"_"&amp;SC_enz[[#This Row],[dir]]</f>
        <v>ASPGLUt_c_x_REV</v>
      </c>
      <c r="H1794" s="1" t="str">
        <f>_xlfn.XLOOKUP(SC_enz[[#This Row],[name_dir]],RT_gsm[Column3],RT_gsm[Column3],"")</f>
        <v>ASPGLUt_c_x_REV</v>
      </c>
      <c r="I1794" s="1" t="str">
        <f>_xlfn.XLOOKUP(SC_enz[[#This Row],[name_dir]],sc_gsm[Column3],sc_gsm[Column3],"")</f>
        <v>ASPGLUt_c_x_REV</v>
      </c>
    </row>
    <row r="1795" spans="1:9" ht="16" x14ac:dyDescent="0.2">
      <c r="A1795" t="s">
        <v>2508</v>
      </c>
      <c r="B1795" t="s">
        <v>3902</v>
      </c>
      <c r="C1795" t="s">
        <v>1642</v>
      </c>
      <c r="D1795" t="s">
        <v>143</v>
      </c>
      <c r="E1795" t="s">
        <v>7</v>
      </c>
      <c r="G1795" s="1" t="str">
        <f>SC_enz[[#This Row],[rxn_src]]&amp;"_"&amp;SC_enz[[#This Row],[dir]]</f>
        <v>ATPt_c_n_FWD</v>
      </c>
      <c r="H1795" s="1" t="str">
        <f>_xlfn.XLOOKUP(SC_enz[[#This Row],[name_dir]],RT_gsm[Column3],RT_gsm[Column3],"")</f>
        <v>ATPt_c_n_FWD</v>
      </c>
      <c r="I1795" s="1" t="str">
        <f>_xlfn.XLOOKUP(SC_enz[[#This Row],[name_dir]],sc_gsm[Column3],sc_gsm[Column3],"")</f>
        <v>ATPt_c_n_FWD</v>
      </c>
    </row>
    <row r="1796" spans="1:9" ht="16" x14ac:dyDescent="0.2">
      <c r="A1796" t="s">
        <v>2508</v>
      </c>
      <c r="B1796" t="s">
        <v>3903</v>
      </c>
      <c r="C1796" t="s">
        <v>1642</v>
      </c>
      <c r="D1796" t="s">
        <v>143</v>
      </c>
      <c r="E1796" t="s">
        <v>7</v>
      </c>
      <c r="G1796" s="1" t="str">
        <f>SC_enz[[#This Row],[rxn_src]]&amp;"_"&amp;SC_enz[[#This Row],[dir]]</f>
        <v>ATPt_c_n_REV</v>
      </c>
      <c r="H1796" s="1" t="str">
        <f>_xlfn.XLOOKUP(SC_enz[[#This Row],[name_dir]],RT_gsm[Column3],RT_gsm[Column3],"")</f>
        <v>ATPt_c_n_REV</v>
      </c>
      <c r="I1796" s="1" t="str">
        <f>_xlfn.XLOOKUP(SC_enz[[#This Row],[name_dir]],sc_gsm[Column3],sc_gsm[Column3],"")</f>
        <v>ATPt_c_n_REV</v>
      </c>
    </row>
    <row r="1797" spans="1:9" ht="16" x14ac:dyDescent="0.2">
      <c r="A1797" t="s">
        <v>2509</v>
      </c>
      <c r="B1797" t="s">
        <v>3902</v>
      </c>
      <c r="C1797" t="s">
        <v>1642</v>
      </c>
      <c r="D1797" t="s">
        <v>143</v>
      </c>
      <c r="E1797" t="s">
        <v>7</v>
      </c>
      <c r="G1797" s="1" t="str">
        <f>SC_enz[[#This Row],[rxn_src]]&amp;"_"&amp;SC_enz[[#This Row],[dir]]</f>
        <v>ATPt_c_r_FWD</v>
      </c>
      <c r="H1797" s="1" t="str">
        <f>_xlfn.XLOOKUP(SC_enz[[#This Row],[name_dir]],RT_gsm[Column3],RT_gsm[Column3],"")</f>
        <v>ATPt_c_r_FWD</v>
      </c>
      <c r="I1797" s="1" t="str">
        <f>_xlfn.XLOOKUP(SC_enz[[#This Row],[name_dir]],sc_gsm[Column3],sc_gsm[Column3],"")</f>
        <v>ATPt_c_r_FWD</v>
      </c>
    </row>
    <row r="1798" spans="1:9" ht="16" x14ac:dyDescent="0.2">
      <c r="A1798" t="s">
        <v>2509</v>
      </c>
      <c r="B1798" t="s">
        <v>3903</v>
      </c>
      <c r="C1798" t="s">
        <v>1642</v>
      </c>
      <c r="D1798" t="s">
        <v>143</v>
      </c>
      <c r="E1798" t="s">
        <v>7</v>
      </c>
      <c r="G1798" s="1" t="str">
        <f>SC_enz[[#This Row],[rxn_src]]&amp;"_"&amp;SC_enz[[#This Row],[dir]]</f>
        <v>ATPt_c_r_REV</v>
      </c>
      <c r="H1798" s="1" t="str">
        <f>_xlfn.XLOOKUP(SC_enz[[#This Row],[name_dir]],RT_gsm[Column3],RT_gsm[Column3],"")</f>
        <v>ATPt_c_r_REV</v>
      </c>
      <c r="I1798" s="1" t="str">
        <f>_xlfn.XLOOKUP(SC_enz[[#This Row],[name_dir]],sc_gsm[Column3],sc_gsm[Column3],"")</f>
        <v>ATPt_c_r_REV</v>
      </c>
    </row>
    <row r="1799" spans="1:9" ht="16" x14ac:dyDescent="0.2">
      <c r="A1799" t="s">
        <v>2510</v>
      </c>
      <c r="B1799" t="s">
        <v>3902</v>
      </c>
      <c r="C1799" t="s">
        <v>142</v>
      </c>
      <c r="D1799" t="s">
        <v>143</v>
      </c>
      <c r="E1799" t="s">
        <v>7</v>
      </c>
      <c r="G1799" s="1" t="str">
        <f>SC_enz[[#This Row],[rxn_src]]&amp;"_"&amp;SC_enz[[#This Row],[dir]]</f>
        <v>HCO3E_m_FWD</v>
      </c>
      <c r="H1799" s="1" t="str">
        <f>_xlfn.XLOOKUP(SC_enz[[#This Row],[name_dir]],RT_gsm[Column3],RT_gsm[Column3],"")</f>
        <v>HCO3E_m_FWD</v>
      </c>
      <c r="I1799" s="1" t="str">
        <f>_xlfn.XLOOKUP(SC_enz[[#This Row],[name_dir]],sc_gsm[Column3],sc_gsm[Column3],"")</f>
        <v>HCO3E_m_FWD</v>
      </c>
    </row>
    <row r="1800" spans="1:9" ht="16" x14ac:dyDescent="0.2">
      <c r="A1800" t="s">
        <v>2510</v>
      </c>
      <c r="B1800" t="s">
        <v>3903</v>
      </c>
      <c r="C1800" t="s">
        <v>142</v>
      </c>
      <c r="D1800" t="s">
        <v>143</v>
      </c>
      <c r="E1800" t="s">
        <v>7</v>
      </c>
      <c r="G1800" s="1" t="str">
        <f>SC_enz[[#This Row],[rxn_src]]&amp;"_"&amp;SC_enz[[#This Row],[dir]]</f>
        <v>HCO3E_m_REV</v>
      </c>
      <c r="H1800" s="1" t="str">
        <f>_xlfn.XLOOKUP(SC_enz[[#This Row],[name_dir]],RT_gsm[Column3],RT_gsm[Column3],"")</f>
        <v>HCO3E_m_REV</v>
      </c>
      <c r="I1800" s="1" t="str">
        <f>_xlfn.XLOOKUP(SC_enz[[#This Row],[name_dir]],sc_gsm[Column3],sc_gsm[Column3],"")</f>
        <v>HCO3E_m_REV</v>
      </c>
    </row>
    <row r="1801" spans="1:9" ht="16" x14ac:dyDescent="0.2">
      <c r="A1801" t="s">
        <v>2511</v>
      </c>
      <c r="B1801" t="s">
        <v>3902</v>
      </c>
      <c r="C1801" t="s">
        <v>142</v>
      </c>
      <c r="D1801" t="s">
        <v>143</v>
      </c>
      <c r="E1801" t="s">
        <v>7</v>
      </c>
      <c r="G1801" s="1" t="str">
        <f>SC_enz[[#This Row],[rxn_src]]&amp;"_"&amp;SC_enz[[#This Row],[dir]]</f>
        <v>HCO3E_n_FWD</v>
      </c>
      <c r="H1801" s="1" t="str">
        <f>_xlfn.XLOOKUP(SC_enz[[#This Row],[name_dir]],RT_gsm[Column3],RT_gsm[Column3],"")</f>
        <v>HCO3E_n_FWD</v>
      </c>
      <c r="I1801" s="1" t="str">
        <f>_xlfn.XLOOKUP(SC_enz[[#This Row],[name_dir]],sc_gsm[Column3],sc_gsm[Column3],"")</f>
        <v>HCO3E_n_FWD</v>
      </c>
    </row>
    <row r="1802" spans="1:9" ht="16" x14ac:dyDescent="0.2">
      <c r="A1802" t="s">
        <v>2511</v>
      </c>
      <c r="B1802" t="s">
        <v>3903</v>
      </c>
      <c r="C1802" t="s">
        <v>142</v>
      </c>
      <c r="D1802" t="s">
        <v>143</v>
      </c>
      <c r="E1802" t="s">
        <v>7</v>
      </c>
      <c r="G1802" s="1" t="str">
        <f>SC_enz[[#This Row],[rxn_src]]&amp;"_"&amp;SC_enz[[#This Row],[dir]]</f>
        <v>HCO3E_n_REV</v>
      </c>
      <c r="H1802" s="1" t="str">
        <f>_xlfn.XLOOKUP(SC_enz[[#This Row],[name_dir]],RT_gsm[Column3],RT_gsm[Column3],"")</f>
        <v>HCO3E_n_REV</v>
      </c>
      <c r="I1802" s="1" t="str">
        <f>_xlfn.XLOOKUP(SC_enz[[#This Row],[name_dir]],sc_gsm[Column3],sc_gsm[Column3],"")</f>
        <v>HCO3E_n_REV</v>
      </c>
    </row>
    <row r="1803" spans="1:9" ht="16" x14ac:dyDescent="0.2">
      <c r="A1803" t="s">
        <v>2512</v>
      </c>
      <c r="B1803" t="s">
        <v>3902</v>
      </c>
      <c r="C1803" t="s">
        <v>2513</v>
      </c>
      <c r="D1803" t="s">
        <v>2514</v>
      </c>
      <c r="E1803" t="s">
        <v>7</v>
      </c>
      <c r="G1803" s="1" t="str">
        <f>SC_enz[[#This Row],[rxn_src]]&amp;"_"&amp;SC_enz[[#This Row],[dir]]</f>
        <v>HCO3E_c_FWD</v>
      </c>
      <c r="H1803" s="1" t="str">
        <f>_xlfn.XLOOKUP(SC_enz[[#This Row],[name_dir]],RT_gsm[Column3],RT_gsm[Column3],"")</f>
        <v>HCO3E_c_FWD</v>
      </c>
      <c r="I1803" s="1" t="str">
        <f>_xlfn.XLOOKUP(SC_enz[[#This Row],[name_dir]],sc_gsm[Column3],sc_gsm[Column3],"")</f>
        <v>HCO3E_c_FWD</v>
      </c>
    </row>
    <row r="1804" spans="1:9" ht="16" x14ac:dyDescent="0.2">
      <c r="A1804" t="s">
        <v>2512</v>
      </c>
      <c r="B1804" t="s">
        <v>3903</v>
      </c>
      <c r="C1804" t="s">
        <v>2513</v>
      </c>
      <c r="D1804" t="s">
        <v>2514</v>
      </c>
      <c r="E1804" t="s">
        <v>7</v>
      </c>
      <c r="G1804" s="1" t="str">
        <f>SC_enz[[#This Row],[rxn_src]]&amp;"_"&amp;SC_enz[[#This Row],[dir]]</f>
        <v>HCO3E_c_REV</v>
      </c>
      <c r="H1804" s="1" t="str">
        <f>_xlfn.XLOOKUP(SC_enz[[#This Row],[name_dir]],RT_gsm[Column3],RT_gsm[Column3],"")</f>
        <v>HCO3E_c_REV</v>
      </c>
      <c r="I1804" s="1" t="str">
        <f>_xlfn.XLOOKUP(SC_enz[[#This Row],[name_dir]],sc_gsm[Column3],sc_gsm[Column3],"")</f>
        <v>HCO3E_c_REV</v>
      </c>
    </row>
    <row r="1805" spans="1:9" ht="16" x14ac:dyDescent="0.2">
      <c r="A1805" t="s">
        <v>2515</v>
      </c>
      <c r="B1805" t="s">
        <v>3902</v>
      </c>
      <c r="C1805" t="s">
        <v>142</v>
      </c>
      <c r="D1805" t="s">
        <v>143</v>
      </c>
      <c r="E1805" t="s">
        <v>7</v>
      </c>
      <c r="G1805" s="1" t="str">
        <f>SC_enz[[#This Row],[rxn_src]]&amp;"_"&amp;SC_enz[[#This Row],[dir]]</f>
        <v>HCO3E_e_FWD</v>
      </c>
      <c r="H1805" s="1" t="str">
        <f>_xlfn.XLOOKUP(SC_enz[[#This Row],[name_dir]],RT_gsm[Column3],RT_gsm[Column3],"")</f>
        <v>HCO3E_e_FWD</v>
      </c>
      <c r="I1805" s="1" t="str">
        <f>_xlfn.XLOOKUP(SC_enz[[#This Row],[name_dir]],sc_gsm[Column3],sc_gsm[Column3],"")</f>
        <v>HCO3E_e_FWD</v>
      </c>
    </row>
    <row r="1806" spans="1:9" ht="16" x14ac:dyDescent="0.2">
      <c r="A1806" t="s">
        <v>2515</v>
      </c>
      <c r="B1806" t="s">
        <v>3903</v>
      </c>
      <c r="C1806" t="s">
        <v>142</v>
      </c>
      <c r="D1806" t="s">
        <v>143</v>
      </c>
      <c r="E1806" t="s">
        <v>7</v>
      </c>
      <c r="G1806" s="1" t="str">
        <f>SC_enz[[#This Row],[rxn_src]]&amp;"_"&amp;SC_enz[[#This Row],[dir]]</f>
        <v>HCO3E_e_REV</v>
      </c>
      <c r="H1806" s="1" t="str">
        <f>_xlfn.XLOOKUP(SC_enz[[#This Row],[name_dir]],RT_gsm[Column3],RT_gsm[Column3],"")</f>
        <v>HCO3E_e_REV</v>
      </c>
      <c r="I1806" s="1" t="str">
        <f>_xlfn.XLOOKUP(SC_enz[[#This Row],[name_dir]],sc_gsm[Column3],sc_gsm[Column3],"")</f>
        <v>HCO3E_e_REV</v>
      </c>
    </row>
    <row r="1807" spans="1:9" ht="16" x14ac:dyDescent="0.2">
      <c r="A1807" t="s">
        <v>2516</v>
      </c>
      <c r="B1807" t="s">
        <v>3902</v>
      </c>
      <c r="C1807" t="s">
        <v>1642</v>
      </c>
      <c r="D1807" t="s">
        <v>143</v>
      </c>
      <c r="E1807" t="s">
        <v>7</v>
      </c>
      <c r="G1807" s="1" t="str">
        <f>SC_enz[[#This Row],[rxn_src]]&amp;"_"&amp;SC_enz[[#This Row],[dir]]</f>
        <v>HCO3t_c_n_FWD</v>
      </c>
      <c r="H1807" s="1" t="str">
        <f>_xlfn.XLOOKUP(SC_enz[[#This Row],[name_dir]],RT_gsm[Column3],RT_gsm[Column3],"")</f>
        <v/>
      </c>
      <c r="I1807" s="1" t="str">
        <f>_xlfn.XLOOKUP(SC_enz[[#This Row],[name_dir]],sc_gsm[Column3],sc_gsm[Column3],"")</f>
        <v>HCO3t_c_n_FWD</v>
      </c>
    </row>
    <row r="1808" spans="1:9" ht="16" x14ac:dyDescent="0.2">
      <c r="A1808" t="s">
        <v>2516</v>
      </c>
      <c r="B1808" t="s">
        <v>3903</v>
      </c>
      <c r="C1808" t="s">
        <v>1642</v>
      </c>
      <c r="D1808" t="s">
        <v>143</v>
      </c>
      <c r="E1808" t="s">
        <v>7</v>
      </c>
      <c r="G1808" s="1" t="str">
        <f>SC_enz[[#This Row],[rxn_src]]&amp;"_"&amp;SC_enz[[#This Row],[dir]]</f>
        <v>HCO3t_c_n_REV</v>
      </c>
      <c r="H1808" s="1" t="str">
        <f>_xlfn.XLOOKUP(SC_enz[[#This Row],[name_dir]],RT_gsm[Column3],RT_gsm[Column3],"")</f>
        <v>HCO3t_c_n_REV</v>
      </c>
      <c r="I1808" s="1" t="str">
        <f>_xlfn.XLOOKUP(SC_enz[[#This Row],[name_dir]],sc_gsm[Column3],sc_gsm[Column3],"")</f>
        <v>HCO3t_c_n_REV</v>
      </c>
    </row>
    <row r="1809" spans="1:9" ht="16" x14ac:dyDescent="0.2">
      <c r="A1809" t="s">
        <v>2517</v>
      </c>
      <c r="B1809" t="s">
        <v>3902</v>
      </c>
      <c r="C1809" t="s">
        <v>1642</v>
      </c>
      <c r="D1809" t="s">
        <v>143</v>
      </c>
      <c r="E1809" t="s">
        <v>7</v>
      </c>
      <c r="G1809" s="1" t="str">
        <f>SC_enz[[#This Row],[rxn_src]]&amp;"_"&amp;SC_enz[[#This Row],[dir]]</f>
        <v>EX_btn_e_FWD</v>
      </c>
      <c r="H1809" s="1" t="str">
        <f>_xlfn.XLOOKUP(SC_enz[[#This Row],[name_dir]],RT_gsm[Column3],RT_gsm[Column3],"")</f>
        <v/>
      </c>
      <c r="I1809" s="1" t="str">
        <f>_xlfn.XLOOKUP(SC_enz[[#This Row],[name_dir]],sc_gsm[Column3],sc_gsm[Column3],"")</f>
        <v>EX_btn_e_FWD</v>
      </c>
    </row>
    <row r="1810" spans="1:9" ht="16" x14ac:dyDescent="0.2">
      <c r="A1810" t="s">
        <v>2518</v>
      </c>
      <c r="B1810" t="s">
        <v>3902</v>
      </c>
      <c r="C1810" t="s">
        <v>1642</v>
      </c>
      <c r="D1810" t="s">
        <v>143</v>
      </c>
      <c r="E1810" t="s">
        <v>7</v>
      </c>
      <c r="G1810" s="1" t="str">
        <f>SC_enz[[#This Row],[rxn_src]]&amp;"_"&amp;SC_enz[[#This Row],[dir]]</f>
        <v>EX_co2_e_FWD</v>
      </c>
      <c r="H1810" s="1" t="str">
        <f>_xlfn.XLOOKUP(SC_enz[[#This Row],[name_dir]],RT_gsm[Column3],RT_gsm[Column3],"")</f>
        <v>EX_co2_e_FWD</v>
      </c>
      <c r="I1810" s="1" t="str">
        <f>_xlfn.XLOOKUP(SC_enz[[#This Row],[name_dir]],sc_gsm[Column3],sc_gsm[Column3],"")</f>
        <v>EX_co2_e_FWD</v>
      </c>
    </row>
    <row r="1811" spans="1:9" ht="16" x14ac:dyDescent="0.2">
      <c r="A1811" t="s">
        <v>2519</v>
      </c>
      <c r="B1811" t="s">
        <v>3902</v>
      </c>
      <c r="C1811" t="s">
        <v>1642</v>
      </c>
      <c r="D1811" t="s">
        <v>143</v>
      </c>
      <c r="E1811" t="s">
        <v>7</v>
      </c>
      <c r="G1811" s="1" t="str">
        <f>SC_enz[[#This Row],[rxn_src]]&amp;"_"&amp;SC_enz[[#This Row],[dir]]</f>
        <v>CRNt_c_x_FWD</v>
      </c>
      <c r="H1811" s="1" t="str">
        <f>_xlfn.XLOOKUP(SC_enz[[#This Row],[name_dir]],RT_gsm[Column3],RT_gsm[Column3],"")</f>
        <v>CRNt_c_x_FWD</v>
      </c>
      <c r="I1811" s="1" t="str">
        <f>_xlfn.XLOOKUP(SC_enz[[#This Row],[name_dir]],sc_gsm[Column3],sc_gsm[Column3],"")</f>
        <v>CRNt_c_x_FWD</v>
      </c>
    </row>
    <row r="1812" spans="1:9" ht="16" x14ac:dyDescent="0.2">
      <c r="A1812" t="s">
        <v>2520</v>
      </c>
      <c r="B1812" t="s">
        <v>3902</v>
      </c>
      <c r="C1812" t="s">
        <v>1642</v>
      </c>
      <c r="D1812" t="s">
        <v>143</v>
      </c>
      <c r="E1812" t="s">
        <v>7</v>
      </c>
      <c r="G1812" s="1" t="str">
        <f>SC_enz[[#This Row],[rxn_src]]&amp;"_"&amp;SC_enz[[#This Row],[dir]]</f>
        <v>CRNCARt_c_x_FWD</v>
      </c>
      <c r="H1812" s="1" t="str">
        <f>_xlfn.XLOOKUP(SC_enz[[#This Row],[name_dir]],RT_gsm[Column3],RT_gsm[Column3],"")</f>
        <v>CRNCARt_c_x_FWD</v>
      </c>
      <c r="I1812" s="1" t="str">
        <f>_xlfn.XLOOKUP(SC_enz[[#This Row],[name_dir]],sc_gsm[Column3],sc_gsm[Column3],"")</f>
        <v>CRNCARt_c_x_FWD</v>
      </c>
    </row>
    <row r="1813" spans="1:9" ht="16" x14ac:dyDescent="0.2">
      <c r="A1813" t="s">
        <v>2521</v>
      </c>
      <c r="B1813" t="s">
        <v>3902</v>
      </c>
      <c r="C1813" t="s">
        <v>1642</v>
      </c>
      <c r="D1813" t="s">
        <v>143</v>
      </c>
      <c r="E1813" t="s">
        <v>7</v>
      </c>
      <c r="G1813" s="1" t="str">
        <f>SC_enz[[#This Row],[rxn_src]]&amp;"_"&amp;SC_enz[[#This Row],[dir]]</f>
        <v>CDPt_c_n_FWD</v>
      </c>
      <c r="H1813" s="1" t="str">
        <f>_xlfn.XLOOKUP(SC_enz[[#This Row],[name_dir]],RT_gsm[Column3],RT_gsm[Column3],"")</f>
        <v>CDPt_c_n_FWD</v>
      </c>
      <c r="I1813" s="1" t="str">
        <f>_xlfn.XLOOKUP(SC_enz[[#This Row],[name_dir]],sc_gsm[Column3],sc_gsm[Column3],"")</f>
        <v>CDPt_c_n_FWD</v>
      </c>
    </row>
    <row r="1814" spans="1:9" ht="16" x14ac:dyDescent="0.2">
      <c r="A1814" t="s">
        <v>2521</v>
      </c>
      <c r="B1814" t="s">
        <v>3903</v>
      </c>
      <c r="C1814" t="s">
        <v>1642</v>
      </c>
      <c r="D1814" t="s">
        <v>143</v>
      </c>
      <c r="E1814" t="s">
        <v>7</v>
      </c>
      <c r="G1814" s="1" t="str">
        <f>SC_enz[[#This Row],[rxn_src]]&amp;"_"&amp;SC_enz[[#This Row],[dir]]</f>
        <v>CDPt_c_n_REV</v>
      </c>
      <c r="H1814" s="1" t="str">
        <f>_xlfn.XLOOKUP(SC_enz[[#This Row],[name_dir]],RT_gsm[Column3],RT_gsm[Column3],"")</f>
        <v>CDPt_c_n_REV</v>
      </c>
      <c r="I1814" s="1" t="str">
        <f>_xlfn.XLOOKUP(SC_enz[[#This Row],[name_dir]],sc_gsm[Column3],sc_gsm[Column3],"")</f>
        <v>CDPt_c_n_REV</v>
      </c>
    </row>
    <row r="1815" spans="1:9" ht="16" x14ac:dyDescent="0.2">
      <c r="A1815" t="s">
        <v>2522</v>
      </c>
      <c r="B1815" t="s">
        <v>3902</v>
      </c>
      <c r="C1815" t="s">
        <v>142</v>
      </c>
      <c r="D1815" t="s">
        <v>143</v>
      </c>
      <c r="E1815" t="s">
        <v>7</v>
      </c>
      <c r="G1815" s="1" t="str">
        <f>SC_enz[[#This Row],[rxn_src]]&amp;"_"&amp;SC_enz[[#This Row],[dir]]</f>
        <v>CHLSTI_c_FWD</v>
      </c>
      <c r="H1815" s="1" t="str">
        <f>_xlfn.XLOOKUP(SC_enz[[#This Row],[name_dir]],RT_gsm[Column3],RT_gsm[Column3],"")</f>
        <v/>
      </c>
      <c r="I1815" s="1" t="str">
        <f>_xlfn.XLOOKUP(SC_enz[[#This Row],[name_dir]],sc_gsm[Column3],sc_gsm[Column3],"")</f>
        <v>CHLSTI_c_FWD</v>
      </c>
    </row>
    <row r="1816" spans="1:9" ht="16" x14ac:dyDescent="0.2">
      <c r="A1816" t="s">
        <v>2523</v>
      </c>
      <c r="B1816" t="s">
        <v>3902</v>
      </c>
      <c r="C1816" t="s">
        <v>1642</v>
      </c>
      <c r="D1816" t="s">
        <v>143</v>
      </c>
      <c r="E1816" t="s">
        <v>7</v>
      </c>
      <c r="G1816" s="1" t="str">
        <f>SC_enz[[#This Row],[rxn_src]]&amp;"_"&amp;SC_enz[[#This Row],[dir]]</f>
        <v>EX_chol_e_FWD</v>
      </c>
      <c r="H1816" s="1" t="str">
        <f>_xlfn.XLOOKUP(SC_enz[[#This Row],[name_dir]],RT_gsm[Column3],RT_gsm[Column3],"")</f>
        <v>EX_chol_e_FWD</v>
      </c>
      <c r="I1816" s="1" t="str">
        <f>_xlfn.XLOOKUP(SC_enz[[#This Row],[name_dir]],sc_gsm[Column3],sc_gsm[Column3],"")</f>
        <v>EX_chol_e_FWD</v>
      </c>
    </row>
    <row r="1817" spans="1:9" ht="16" x14ac:dyDescent="0.2">
      <c r="A1817" t="s">
        <v>2524</v>
      </c>
      <c r="B1817" t="s">
        <v>3902</v>
      </c>
      <c r="C1817" t="s">
        <v>2525</v>
      </c>
      <c r="D1817" t="s">
        <v>2526</v>
      </c>
      <c r="E1817" t="s">
        <v>7</v>
      </c>
      <c r="G1817" s="1" t="str">
        <f>SC_enz[[#This Row],[rxn_src]]&amp;"_"&amp;SC_enz[[#This Row],[dir]]</f>
        <v>CHOLt_c_en_FWD</v>
      </c>
      <c r="H1817" s="1" t="str">
        <f>_xlfn.XLOOKUP(SC_enz[[#This Row],[name_dir]],RT_gsm[Column3],RT_gsm[Column3],"")</f>
        <v>CHOLt_c_en_FWD</v>
      </c>
      <c r="I1817" s="1" t="str">
        <f>_xlfn.XLOOKUP(SC_enz[[#This Row],[name_dir]],sc_gsm[Column3],sc_gsm[Column3],"")</f>
        <v>CHOLt_c_en_FWD</v>
      </c>
    </row>
    <row r="1818" spans="1:9" ht="16" x14ac:dyDescent="0.2">
      <c r="A1818" t="s">
        <v>2524</v>
      </c>
      <c r="B1818" t="s">
        <v>3903</v>
      </c>
      <c r="C1818" t="s">
        <v>2525</v>
      </c>
      <c r="D1818" t="s">
        <v>2526</v>
      </c>
      <c r="E1818" t="s">
        <v>7</v>
      </c>
      <c r="G1818" s="1" t="str">
        <f>SC_enz[[#This Row],[rxn_src]]&amp;"_"&amp;SC_enz[[#This Row],[dir]]</f>
        <v>CHOLt_c_en_REV</v>
      </c>
      <c r="H1818" s="1" t="str">
        <f>_xlfn.XLOOKUP(SC_enz[[#This Row],[name_dir]],RT_gsm[Column3],RT_gsm[Column3],"")</f>
        <v>CHOLt_c_en_REV</v>
      </c>
      <c r="I1818" s="1" t="str">
        <f>_xlfn.XLOOKUP(SC_enz[[#This Row],[name_dir]],sc_gsm[Column3],sc_gsm[Column3],"")</f>
        <v>CHOLt_c_en_REV</v>
      </c>
    </row>
    <row r="1819" spans="1:9" ht="16" x14ac:dyDescent="0.2">
      <c r="A1819" t="s">
        <v>2524</v>
      </c>
      <c r="B1819" t="s">
        <v>3902</v>
      </c>
      <c r="C1819" t="s">
        <v>2065</v>
      </c>
      <c r="D1819" t="s">
        <v>2066</v>
      </c>
      <c r="E1819" t="s">
        <v>7</v>
      </c>
      <c r="G1819" s="1" t="str">
        <f>SC_enz[[#This Row],[rxn_src]]&amp;"_"&amp;SC_enz[[#This Row],[dir]]</f>
        <v>CHOLt_c_en_FWD</v>
      </c>
      <c r="H1819" s="1" t="str">
        <f>_xlfn.XLOOKUP(SC_enz[[#This Row],[name_dir]],RT_gsm[Column3],RT_gsm[Column3],"")</f>
        <v>CHOLt_c_en_FWD</v>
      </c>
      <c r="I1819" s="1" t="str">
        <f>_xlfn.XLOOKUP(SC_enz[[#This Row],[name_dir]],sc_gsm[Column3],sc_gsm[Column3],"")</f>
        <v>CHOLt_c_en_FWD</v>
      </c>
    </row>
    <row r="1820" spans="1:9" ht="16" x14ac:dyDescent="0.2">
      <c r="A1820" t="s">
        <v>2524</v>
      </c>
      <c r="B1820" t="s">
        <v>3903</v>
      </c>
      <c r="C1820" t="s">
        <v>2065</v>
      </c>
      <c r="D1820" t="s">
        <v>2066</v>
      </c>
      <c r="E1820" t="s">
        <v>7</v>
      </c>
      <c r="G1820" s="1" t="str">
        <f>SC_enz[[#This Row],[rxn_src]]&amp;"_"&amp;SC_enz[[#This Row],[dir]]</f>
        <v>CHOLt_c_en_REV</v>
      </c>
      <c r="H1820" s="1" t="str">
        <f>_xlfn.XLOOKUP(SC_enz[[#This Row],[name_dir]],RT_gsm[Column3],RT_gsm[Column3],"")</f>
        <v>CHOLt_c_en_REV</v>
      </c>
      <c r="I1820" s="1" t="str">
        <f>_xlfn.XLOOKUP(SC_enz[[#This Row],[name_dir]],sc_gsm[Column3],sc_gsm[Column3],"")</f>
        <v>CHOLt_c_en_REV</v>
      </c>
    </row>
    <row r="1821" spans="1:9" ht="16" x14ac:dyDescent="0.2">
      <c r="A1821" t="s">
        <v>2527</v>
      </c>
      <c r="B1821" t="s">
        <v>3902</v>
      </c>
      <c r="C1821" t="s">
        <v>142</v>
      </c>
      <c r="D1821" t="s">
        <v>143</v>
      </c>
      <c r="E1821" t="s">
        <v>7</v>
      </c>
      <c r="G1821" s="1" t="str">
        <f>SC_enz[[#This Row],[rxn_src]]&amp;"_"&amp;SC_enz[[#This Row],[dir]]</f>
        <v>CHRPL_c_FWD</v>
      </c>
      <c r="H1821" s="1" t="str">
        <f>_xlfn.XLOOKUP(SC_enz[[#This Row],[name_dir]],RT_gsm[Column3],RT_gsm[Column3],"")</f>
        <v>CHRPL_c_FWD</v>
      </c>
      <c r="I1821" s="1" t="str">
        <f>_xlfn.XLOOKUP(SC_enz[[#This Row],[name_dir]],sc_gsm[Column3],sc_gsm[Column3],"")</f>
        <v>CHRPL_c_FWD</v>
      </c>
    </row>
    <row r="1822" spans="1:9" ht="16" x14ac:dyDescent="0.2">
      <c r="A1822" t="s">
        <v>2528</v>
      </c>
      <c r="B1822" t="s">
        <v>3902</v>
      </c>
      <c r="C1822" t="s">
        <v>1642</v>
      </c>
      <c r="D1822" t="s">
        <v>143</v>
      </c>
      <c r="E1822" t="s">
        <v>7</v>
      </c>
      <c r="G1822" s="1" t="str">
        <f>SC_enz[[#This Row],[rxn_src]]&amp;"_"&amp;SC_enz[[#This Row],[dir]]</f>
        <v>CITt_c_e_FWD</v>
      </c>
      <c r="H1822" s="1" t="str">
        <f>_xlfn.XLOOKUP(SC_enz[[#This Row],[name_dir]],RT_gsm[Column3],RT_gsm[Column3],"")</f>
        <v>CITt_c_e_FWD</v>
      </c>
      <c r="I1822" s="1" t="str">
        <f>_xlfn.XLOOKUP(SC_enz[[#This Row],[name_dir]],sc_gsm[Column3],sc_gsm[Column3],"")</f>
        <v>CITt_c_e_FWD</v>
      </c>
    </row>
    <row r="1823" spans="1:9" ht="16" x14ac:dyDescent="0.2">
      <c r="A1823" t="s">
        <v>2528</v>
      </c>
      <c r="B1823" t="s">
        <v>3903</v>
      </c>
      <c r="C1823" t="s">
        <v>1642</v>
      </c>
      <c r="D1823" t="s">
        <v>143</v>
      </c>
      <c r="E1823" t="s">
        <v>7</v>
      </c>
      <c r="G1823" s="1" t="str">
        <f>SC_enz[[#This Row],[rxn_src]]&amp;"_"&amp;SC_enz[[#This Row],[dir]]</f>
        <v>CITt_c_e_REV</v>
      </c>
      <c r="H1823" s="1" t="str">
        <f>_xlfn.XLOOKUP(SC_enz[[#This Row],[name_dir]],RT_gsm[Column3],RT_gsm[Column3],"")</f>
        <v>CITt_c_e_REV</v>
      </c>
      <c r="I1823" s="1" t="str">
        <f>_xlfn.XLOOKUP(SC_enz[[#This Row],[name_dir]],sc_gsm[Column3],sc_gsm[Column3],"")</f>
        <v>CITt_c_e_REV</v>
      </c>
    </row>
    <row r="1824" spans="1:9" ht="16" x14ac:dyDescent="0.2">
      <c r="A1824" t="s">
        <v>2529</v>
      </c>
      <c r="B1824" t="s">
        <v>3902</v>
      </c>
      <c r="C1824" t="s">
        <v>1642</v>
      </c>
      <c r="D1824" t="s">
        <v>143</v>
      </c>
      <c r="E1824" t="s">
        <v>7</v>
      </c>
      <c r="G1824" s="1" t="str">
        <f>SC_enz[[#This Row],[rxn_src]]&amp;"_"&amp;SC_enz[[#This Row],[dir]]</f>
        <v>EX_cit_e_FWD</v>
      </c>
      <c r="H1824" s="1" t="str">
        <f>_xlfn.XLOOKUP(SC_enz[[#This Row],[name_dir]],RT_gsm[Column3],RT_gsm[Column3],"")</f>
        <v>EX_cit_e_FWD</v>
      </c>
      <c r="I1824" s="1" t="str">
        <f>_xlfn.XLOOKUP(SC_enz[[#This Row],[name_dir]],sc_gsm[Column3],sc_gsm[Column3],"")</f>
        <v>EX_cit_e_FWD</v>
      </c>
    </row>
    <row r="1825" spans="1:9" ht="16" x14ac:dyDescent="0.2">
      <c r="A1825" t="s">
        <v>2530</v>
      </c>
      <c r="B1825" t="s">
        <v>3902</v>
      </c>
      <c r="C1825" t="s">
        <v>1642</v>
      </c>
      <c r="D1825" t="s">
        <v>143</v>
      </c>
      <c r="E1825" t="s">
        <v>7</v>
      </c>
      <c r="G1825" s="1" t="str">
        <f>SC_enz[[#This Row],[rxn_src]]&amp;"_"&amp;SC_enz[[#This Row],[dir]]</f>
        <v>CITICTta_x_FWD</v>
      </c>
      <c r="H1825" s="1" t="str">
        <f>_xlfn.XLOOKUP(SC_enz[[#This Row],[name_dir]],RT_gsm[Column3],RT_gsm[Column3],"")</f>
        <v>CITICTta_x_FWD</v>
      </c>
      <c r="I1825" s="1" t="str">
        <f>_xlfn.XLOOKUP(SC_enz[[#This Row],[name_dir]],sc_gsm[Column3],sc_gsm[Column3],"")</f>
        <v>CITICTta_x_FWD</v>
      </c>
    </row>
    <row r="1826" spans="1:9" ht="16" x14ac:dyDescent="0.2">
      <c r="A1826" t="s">
        <v>2530</v>
      </c>
      <c r="B1826" t="s">
        <v>3903</v>
      </c>
      <c r="C1826" t="s">
        <v>1642</v>
      </c>
      <c r="D1826" t="s">
        <v>143</v>
      </c>
      <c r="E1826" t="s">
        <v>7</v>
      </c>
      <c r="G1826" s="1" t="str">
        <f>SC_enz[[#This Row],[rxn_src]]&amp;"_"&amp;SC_enz[[#This Row],[dir]]</f>
        <v>CITICTta_x_REV</v>
      </c>
      <c r="H1826" s="1" t="str">
        <f>_xlfn.XLOOKUP(SC_enz[[#This Row],[name_dir]],RT_gsm[Column3],RT_gsm[Column3],"")</f>
        <v>CITICTta_x_REV</v>
      </c>
      <c r="I1826" s="1" t="str">
        <f>_xlfn.XLOOKUP(SC_enz[[#This Row],[name_dir]],sc_gsm[Column3],sc_gsm[Column3],"")</f>
        <v>CITICTta_x_REV</v>
      </c>
    </row>
    <row r="1827" spans="1:9" ht="16" x14ac:dyDescent="0.2">
      <c r="A1827" t="s">
        <v>2531</v>
      </c>
      <c r="B1827" t="s">
        <v>3902</v>
      </c>
      <c r="C1827" t="s">
        <v>1642</v>
      </c>
      <c r="D1827" t="s">
        <v>143</v>
      </c>
      <c r="E1827" t="s">
        <v>7</v>
      </c>
      <c r="G1827" s="1" t="str">
        <f>SC_enz[[#This Row],[rxn_src]]&amp;"_"&amp;SC_enz[[#This Row],[dir]]</f>
        <v>CITMALta_x_FWD</v>
      </c>
      <c r="H1827" s="1" t="str">
        <f>_xlfn.XLOOKUP(SC_enz[[#This Row],[name_dir]],RT_gsm[Column3],RT_gsm[Column3],"")</f>
        <v/>
      </c>
      <c r="I1827" s="1" t="str">
        <f>_xlfn.XLOOKUP(SC_enz[[#This Row],[name_dir]],sc_gsm[Column3],sc_gsm[Column3],"")</f>
        <v>CITMALta_x_FWD</v>
      </c>
    </row>
    <row r="1828" spans="1:9" ht="16" x14ac:dyDescent="0.2">
      <c r="A1828" t="s">
        <v>2531</v>
      </c>
      <c r="B1828" t="s">
        <v>3903</v>
      </c>
      <c r="C1828" t="s">
        <v>1642</v>
      </c>
      <c r="D1828" t="s">
        <v>143</v>
      </c>
      <c r="E1828" t="s">
        <v>7</v>
      </c>
      <c r="G1828" s="1" t="str">
        <f>SC_enz[[#This Row],[rxn_src]]&amp;"_"&amp;SC_enz[[#This Row],[dir]]</f>
        <v>CITMALta_x_REV</v>
      </c>
      <c r="H1828" s="1" t="str">
        <f>_xlfn.XLOOKUP(SC_enz[[#This Row],[name_dir]],RT_gsm[Column3],RT_gsm[Column3],"")</f>
        <v>CITMALta_x_REV</v>
      </c>
      <c r="I1828" s="1" t="str">
        <f>_xlfn.XLOOKUP(SC_enz[[#This Row],[name_dir]],sc_gsm[Column3],sc_gsm[Column3],"")</f>
        <v>CITMALta_x_REV</v>
      </c>
    </row>
    <row r="1829" spans="1:9" ht="16" x14ac:dyDescent="0.2">
      <c r="A1829" t="s">
        <v>2532</v>
      </c>
      <c r="B1829" t="s">
        <v>3902</v>
      </c>
      <c r="C1829" t="s">
        <v>142</v>
      </c>
      <c r="D1829" t="s">
        <v>143</v>
      </c>
      <c r="E1829" t="s">
        <v>7</v>
      </c>
      <c r="G1829" s="1" t="str">
        <f>SC_enz[[#This Row],[rxn_src]]&amp;"_"&amp;SC_enz[[#This Row],[dir]]</f>
        <v>CMPN_c_FWD</v>
      </c>
      <c r="H1829" s="1" t="str">
        <f>_xlfn.XLOOKUP(SC_enz[[#This Row],[name_dir]],RT_gsm[Column3],RT_gsm[Column3],"")</f>
        <v>CMPN_c_FWD</v>
      </c>
      <c r="I1829" s="1" t="str">
        <f>_xlfn.XLOOKUP(SC_enz[[#This Row],[name_dir]],sc_gsm[Column3],sc_gsm[Column3],"")</f>
        <v>CMPN_c_FWD</v>
      </c>
    </row>
    <row r="1830" spans="1:9" ht="16" x14ac:dyDescent="0.2">
      <c r="A1830" t="s">
        <v>2533</v>
      </c>
      <c r="B1830" t="s">
        <v>3902</v>
      </c>
      <c r="C1830" t="s">
        <v>1642</v>
      </c>
      <c r="D1830" t="s">
        <v>143</v>
      </c>
      <c r="E1830" t="s">
        <v>7</v>
      </c>
      <c r="G1830" s="1" t="str">
        <f>SC_enz[[#This Row],[rxn_src]]&amp;"_"&amp;SC_enz[[#This Row],[dir]]</f>
        <v>CO2t_c_r_FWD</v>
      </c>
      <c r="H1830" s="1" t="str">
        <f>_xlfn.XLOOKUP(SC_enz[[#This Row],[name_dir]],RT_gsm[Column3],RT_gsm[Column3],"")</f>
        <v>CO2t_c_r_FWD</v>
      </c>
      <c r="I1830" s="1" t="str">
        <f>_xlfn.XLOOKUP(SC_enz[[#This Row],[name_dir]],sc_gsm[Column3],sc_gsm[Column3],"")</f>
        <v>CO2t_c_r_FWD</v>
      </c>
    </row>
    <row r="1831" spans="1:9" ht="16" x14ac:dyDescent="0.2">
      <c r="A1831" t="s">
        <v>2533</v>
      </c>
      <c r="B1831" t="s">
        <v>3903</v>
      </c>
      <c r="C1831" t="s">
        <v>1642</v>
      </c>
      <c r="D1831" t="s">
        <v>143</v>
      </c>
      <c r="E1831" t="s">
        <v>7</v>
      </c>
      <c r="G1831" s="1" t="str">
        <f>SC_enz[[#This Row],[rxn_src]]&amp;"_"&amp;SC_enz[[#This Row],[dir]]</f>
        <v>CO2t_c_r_REV</v>
      </c>
      <c r="H1831" s="1" t="str">
        <f>_xlfn.XLOOKUP(SC_enz[[#This Row],[name_dir]],RT_gsm[Column3],RT_gsm[Column3],"")</f>
        <v>CO2t_c_r_REV</v>
      </c>
      <c r="I1831" s="1" t="str">
        <f>_xlfn.XLOOKUP(SC_enz[[#This Row],[name_dir]],sc_gsm[Column3],sc_gsm[Column3],"")</f>
        <v>CO2t_c_r_REV</v>
      </c>
    </row>
    <row r="1832" spans="1:9" ht="16" x14ac:dyDescent="0.2">
      <c r="A1832" t="s">
        <v>2534</v>
      </c>
      <c r="B1832" t="s">
        <v>3902</v>
      </c>
      <c r="C1832" t="s">
        <v>1642</v>
      </c>
      <c r="D1832" t="s">
        <v>143</v>
      </c>
      <c r="E1832" t="s">
        <v>7</v>
      </c>
      <c r="G1832" s="1" t="str">
        <f>SC_enz[[#This Row],[rxn_src]]&amp;"_"&amp;SC_enz[[#This Row],[dir]]</f>
        <v>CO2t_c_n_FWD</v>
      </c>
      <c r="H1832" s="1" t="str">
        <f>_xlfn.XLOOKUP(SC_enz[[#This Row],[name_dir]],RT_gsm[Column3],RT_gsm[Column3],"")</f>
        <v>CO2t_c_n_FWD</v>
      </c>
      <c r="I1832" s="1" t="str">
        <f>_xlfn.XLOOKUP(SC_enz[[#This Row],[name_dir]],sc_gsm[Column3],sc_gsm[Column3],"")</f>
        <v>CO2t_c_n_FWD</v>
      </c>
    </row>
    <row r="1833" spans="1:9" ht="16" x14ac:dyDescent="0.2">
      <c r="A1833" t="s">
        <v>2534</v>
      </c>
      <c r="B1833" t="s">
        <v>3903</v>
      </c>
      <c r="C1833" t="s">
        <v>1642</v>
      </c>
      <c r="D1833" t="s">
        <v>143</v>
      </c>
      <c r="E1833" t="s">
        <v>7</v>
      </c>
      <c r="G1833" s="1" t="str">
        <f>SC_enz[[#This Row],[rxn_src]]&amp;"_"&amp;SC_enz[[#This Row],[dir]]</f>
        <v>CO2t_c_n_REV</v>
      </c>
      <c r="H1833" s="1" t="str">
        <f>_xlfn.XLOOKUP(SC_enz[[#This Row],[name_dir]],RT_gsm[Column3],RT_gsm[Column3],"")</f>
        <v>CO2t_c_n_REV</v>
      </c>
      <c r="I1833" s="1" t="str">
        <f>_xlfn.XLOOKUP(SC_enz[[#This Row],[name_dir]],sc_gsm[Column3],sc_gsm[Column3],"")</f>
        <v>CO2t_c_n_REV</v>
      </c>
    </row>
    <row r="1834" spans="1:9" ht="16" x14ac:dyDescent="0.2">
      <c r="A1834" t="s">
        <v>2535</v>
      </c>
      <c r="B1834" t="s">
        <v>3902</v>
      </c>
      <c r="C1834" t="s">
        <v>1642</v>
      </c>
      <c r="D1834" t="s">
        <v>143</v>
      </c>
      <c r="E1834" t="s">
        <v>7</v>
      </c>
      <c r="G1834" s="1" t="str">
        <f>SC_enz[[#This Row],[rxn_src]]&amp;"_"&amp;SC_enz[[#This Row],[dir]]</f>
        <v>CO2t_c_x_FWD</v>
      </c>
      <c r="H1834" s="1" t="str">
        <f>_xlfn.XLOOKUP(SC_enz[[#This Row],[name_dir]],RT_gsm[Column3],RT_gsm[Column3],"")</f>
        <v>CO2t_c_x_FWD</v>
      </c>
      <c r="I1834" s="1" t="str">
        <f>_xlfn.XLOOKUP(SC_enz[[#This Row],[name_dir]],sc_gsm[Column3],sc_gsm[Column3],"")</f>
        <v>CO2t_c_x_FWD</v>
      </c>
    </row>
    <row r="1835" spans="1:9" ht="16" x14ac:dyDescent="0.2">
      <c r="A1835" t="s">
        <v>2535</v>
      </c>
      <c r="B1835" t="s">
        <v>3903</v>
      </c>
      <c r="C1835" t="s">
        <v>1642</v>
      </c>
      <c r="D1835" t="s">
        <v>143</v>
      </c>
      <c r="E1835" t="s">
        <v>7</v>
      </c>
      <c r="G1835" s="1" t="str">
        <f>SC_enz[[#This Row],[rxn_src]]&amp;"_"&amp;SC_enz[[#This Row],[dir]]</f>
        <v>CO2t_c_x_REV</v>
      </c>
      <c r="H1835" s="1" t="str">
        <f>_xlfn.XLOOKUP(SC_enz[[#This Row],[name_dir]],RT_gsm[Column3],RT_gsm[Column3],"")</f>
        <v>CO2t_c_x_REV</v>
      </c>
      <c r="I1835" s="1" t="str">
        <f>_xlfn.XLOOKUP(SC_enz[[#This Row],[name_dir]],sc_gsm[Column3],sc_gsm[Column3],"")</f>
        <v>CO2t_c_x_REV</v>
      </c>
    </row>
    <row r="1836" spans="1:9" ht="16" x14ac:dyDescent="0.2">
      <c r="A1836" t="s">
        <v>2536</v>
      </c>
      <c r="B1836" t="s">
        <v>3902</v>
      </c>
      <c r="C1836" t="s">
        <v>1642</v>
      </c>
      <c r="D1836" t="s">
        <v>143</v>
      </c>
      <c r="E1836" t="s">
        <v>7</v>
      </c>
      <c r="G1836" s="1" t="str">
        <f>SC_enz[[#This Row],[rxn_src]]&amp;"_"&amp;SC_enz[[#This Row],[dir]]</f>
        <v>CO2t_c_m_FWD</v>
      </c>
      <c r="H1836" s="1" t="str">
        <f>_xlfn.XLOOKUP(SC_enz[[#This Row],[name_dir]],RT_gsm[Column3],RT_gsm[Column3],"")</f>
        <v>CO2t_c_m_FWD</v>
      </c>
      <c r="I1836" s="1" t="str">
        <f>_xlfn.XLOOKUP(SC_enz[[#This Row],[name_dir]],sc_gsm[Column3],sc_gsm[Column3],"")</f>
        <v>CO2t_c_m_FWD</v>
      </c>
    </row>
    <row r="1837" spans="1:9" ht="16" x14ac:dyDescent="0.2">
      <c r="A1837" t="s">
        <v>2536</v>
      </c>
      <c r="B1837" t="s">
        <v>3903</v>
      </c>
      <c r="C1837" t="s">
        <v>1642</v>
      </c>
      <c r="D1837" t="s">
        <v>143</v>
      </c>
      <c r="E1837" t="s">
        <v>7</v>
      </c>
      <c r="G1837" s="1" t="str">
        <f>SC_enz[[#This Row],[rxn_src]]&amp;"_"&amp;SC_enz[[#This Row],[dir]]</f>
        <v>CO2t_c_m_REV</v>
      </c>
      <c r="H1837" s="1" t="str">
        <f>_xlfn.XLOOKUP(SC_enz[[#This Row],[name_dir]],RT_gsm[Column3],RT_gsm[Column3],"")</f>
        <v>CO2t_c_m_REV</v>
      </c>
      <c r="I1837" s="1" t="str">
        <f>_xlfn.XLOOKUP(SC_enz[[#This Row],[name_dir]],sc_gsm[Column3],sc_gsm[Column3],"")</f>
        <v>CO2t_c_m_REV</v>
      </c>
    </row>
    <row r="1838" spans="1:9" ht="16" x14ac:dyDescent="0.2">
      <c r="A1838" t="s">
        <v>2537</v>
      </c>
      <c r="B1838" t="s">
        <v>3902</v>
      </c>
      <c r="C1838" t="s">
        <v>1642</v>
      </c>
      <c r="D1838" t="s">
        <v>143</v>
      </c>
      <c r="E1838" t="s">
        <v>7</v>
      </c>
      <c r="G1838" s="1" t="str">
        <f>SC_enz[[#This Row],[rxn_src]]&amp;"_"&amp;SC_enz[[#This Row],[dir]]</f>
        <v>CO2t_c_e_FWD</v>
      </c>
      <c r="H1838" s="1" t="str">
        <f>_xlfn.XLOOKUP(SC_enz[[#This Row],[name_dir]],RT_gsm[Column3],RT_gsm[Column3],"")</f>
        <v>CO2t_c_e_FWD</v>
      </c>
      <c r="I1838" s="1" t="str">
        <f>_xlfn.XLOOKUP(SC_enz[[#This Row],[name_dir]],sc_gsm[Column3],sc_gsm[Column3],"")</f>
        <v>CO2t_c_e_FWD</v>
      </c>
    </row>
    <row r="1839" spans="1:9" ht="16" x14ac:dyDescent="0.2">
      <c r="A1839" t="s">
        <v>2537</v>
      </c>
      <c r="B1839" t="s">
        <v>3903</v>
      </c>
      <c r="C1839" t="s">
        <v>1642</v>
      </c>
      <c r="D1839" t="s">
        <v>143</v>
      </c>
      <c r="E1839" t="s">
        <v>7</v>
      </c>
      <c r="G1839" s="1" t="str">
        <f>SC_enz[[#This Row],[rxn_src]]&amp;"_"&amp;SC_enz[[#This Row],[dir]]</f>
        <v>CO2t_c_e_REV</v>
      </c>
      <c r="H1839" s="1" t="str">
        <f>_xlfn.XLOOKUP(SC_enz[[#This Row],[name_dir]],RT_gsm[Column3],RT_gsm[Column3],"")</f>
        <v>CO2t_c_e_REV</v>
      </c>
      <c r="I1839" s="1" t="str">
        <f>_xlfn.XLOOKUP(SC_enz[[#This Row],[name_dir]],sc_gsm[Column3],sc_gsm[Column3],"")</f>
        <v>CO2t_c_e_REV</v>
      </c>
    </row>
    <row r="1840" spans="1:9" ht="16" x14ac:dyDescent="0.2">
      <c r="A1840" t="s">
        <v>2538</v>
      </c>
      <c r="B1840" t="s">
        <v>3902</v>
      </c>
      <c r="C1840" t="s">
        <v>1642</v>
      </c>
      <c r="D1840" t="s">
        <v>143</v>
      </c>
      <c r="E1840" t="s">
        <v>7</v>
      </c>
      <c r="G1840" s="1" t="str">
        <f>SC_enz[[#This Row],[rxn_src]]&amp;"_"&amp;SC_enz[[#This Row],[dir]]</f>
        <v>COAt_c_r_FWD</v>
      </c>
      <c r="H1840" s="1" t="str">
        <f>_xlfn.XLOOKUP(SC_enz[[#This Row],[name_dir]],RT_gsm[Column3],RT_gsm[Column3],"")</f>
        <v>COAt_c_r_FWD</v>
      </c>
      <c r="I1840" s="1" t="str">
        <f>_xlfn.XLOOKUP(SC_enz[[#This Row],[name_dir]],sc_gsm[Column3],sc_gsm[Column3],"")</f>
        <v>COAt_c_r_FWD</v>
      </c>
    </row>
    <row r="1841" spans="1:9" ht="16" x14ac:dyDescent="0.2">
      <c r="A1841" t="s">
        <v>2538</v>
      </c>
      <c r="B1841" t="s">
        <v>3903</v>
      </c>
      <c r="C1841" t="s">
        <v>1642</v>
      </c>
      <c r="D1841" t="s">
        <v>143</v>
      </c>
      <c r="E1841" t="s">
        <v>7</v>
      </c>
      <c r="G1841" s="1" t="str">
        <f>SC_enz[[#This Row],[rxn_src]]&amp;"_"&amp;SC_enz[[#This Row],[dir]]</f>
        <v>COAt_c_r_REV</v>
      </c>
      <c r="H1841" s="1" t="str">
        <f>_xlfn.XLOOKUP(SC_enz[[#This Row],[name_dir]],RT_gsm[Column3],RT_gsm[Column3],"")</f>
        <v>COAt_c_r_REV</v>
      </c>
      <c r="I1841" s="1" t="str">
        <f>_xlfn.XLOOKUP(SC_enz[[#This Row],[name_dir]],sc_gsm[Column3],sc_gsm[Column3],"")</f>
        <v>COAt_c_r_REV</v>
      </c>
    </row>
    <row r="1842" spans="1:9" ht="16" x14ac:dyDescent="0.2">
      <c r="A1842" t="s">
        <v>2539</v>
      </c>
      <c r="B1842" t="s">
        <v>3902</v>
      </c>
      <c r="C1842" t="s">
        <v>1642</v>
      </c>
      <c r="D1842" t="s">
        <v>143</v>
      </c>
      <c r="E1842" t="s">
        <v>7</v>
      </c>
      <c r="G1842" s="1" t="str">
        <f>SC_enz[[#This Row],[rxn_src]]&amp;"_"&amp;SC_enz[[#This Row],[dir]]</f>
        <v>COAt_c_n_FWD</v>
      </c>
      <c r="H1842" s="1" t="str">
        <f>_xlfn.XLOOKUP(SC_enz[[#This Row],[name_dir]],RT_gsm[Column3],RT_gsm[Column3],"")</f>
        <v>COAt_c_n_FWD</v>
      </c>
      <c r="I1842" s="1" t="str">
        <f>_xlfn.XLOOKUP(SC_enz[[#This Row],[name_dir]],sc_gsm[Column3],sc_gsm[Column3],"")</f>
        <v>COAt_c_n_FWD</v>
      </c>
    </row>
    <row r="1843" spans="1:9" ht="16" x14ac:dyDescent="0.2">
      <c r="A1843" t="s">
        <v>2539</v>
      </c>
      <c r="B1843" t="s">
        <v>3903</v>
      </c>
      <c r="C1843" t="s">
        <v>1642</v>
      </c>
      <c r="D1843" t="s">
        <v>143</v>
      </c>
      <c r="E1843" t="s">
        <v>7</v>
      </c>
      <c r="G1843" s="1" t="str">
        <f>SC_enz[[#This Row],[rxn_src]]&amp;"_"&amp;SC_enz[[#This Row],[dir]]</f>
        <v>COAt_c_n_REV</v>
      </c>
      <c r="H1843" s="1" t="str">
        <f>_xlfn.XLOOKUP(SC_enz[[#This Row],[name_dir]],RT_gsm[Column3],RT_gsm[Column3],"")</f>
        <v>COAt_c_n_REV</v>
      </c>
      <c r="I1843" s="1" t="str">
        <f>_xlfn.XLOOKUP(SC_enz[[#This Row],[name_dir]],sc_gsm[Column3],sc_gsm[Column3],"")</f>
        <v>COAt_c_n_REV</v>
      </c>
    </row>
    <row r="1844" spans="1:9" ht="16" x14ac:dyDescent="0.2">
      <c r="A1844" t="s">
        <v>2540</v>
      </c>
      <c r="B1844" t="s">
        <v>3902</v>
      </c>
      <c r="C1844" t="s">
        <v>1642</v>
      </c>
      <c r="D1844" t="s">
        <v>143</v>
      </c>
      <c r="E1844" t="s">
        <v>7</v>
      </c>
      <c r="G1844" s="1" t="str">
        <f>SC_enz[[#This Row],[rxn_src]]&amp;"_"&amp;SC_enz[[#This Row],[dir]]</f>
        <v>COAt_c_x_FWD</v>
      </c>
      <c r="H1844" s="1" t="str">
        <f>_xlfn.XLOOKUP(SC_enz[[#This Row],[name_dir]],RT_gsm[Column3],RT_gsm[Column3],"")</f>
        <v>COAt_c_x_FWD</v>
      </c>
      <c r="I1844" s="1" t="str">
        <f>_xlfn.XLOOKUP(SC_enz[[#This Row],[name_dir]],sc_gsm[Column3],sc_gsm[Column3],"")</f>
        <v>COAt_c_x_FWD</v>
      </c>
    </row>
    <row r="1845" spans="1:9" ht="16" x14ac:dyDescent="0.2">
      <c r="A1845" t="s">
        <v>2540</v>
      </c>
      <c r="B1845" t="s">
        <v>3903</v>
      </c>
      <c r="C1845" t="s">
        <v>1642</v>
      </c>
      <c r="D1845" t="s">
        <v>143</v>
      </c>
      <c r="E1845" t="s">
        <v>7</v>
      </c>
      <c r="G1845" s="1" t="str">
        <f>SC_enz[[#This Row],[rxn_src]]&amp;"_"&amp;SC_enz[[#This Row],[dir]]</f>
        <v>COAt_c_x_REV</v>
      </c>
      <c r="H1845" s="1" t="str">
        <f>_xlfn.XLOOKUP(SC_enz[[#This Row],[name_dir]],RT_gsm[Column3],RT_gsm[Column3],"")</f>
        <v>COAt_c_x_REV</v>
      </c>
      <c r="I1845" s="1" t="str">
        <f>_xlfn.XLOOKUP(SC_enz[[#This Row],[name_dir]],sc_gsm[Column3],sc_gsm[Column3],"")</f>
        <v>COAt_c_x_REV</v>
      </c>
    </row>
    <row r="1846" spans="1:9" ht="16" x14ac:dyDescent="0.2">
      <c r="A1846" t="s">
        <v>2541</v>
      </c>
      <c r="B1846" t="s">
        <v>3902</v>
      </c>
      <c r="C1846" t="s">
        <v>142</v>
      </c>
      <c r="D1846" t="s">
        <v>143</v>
      </c>
      <c r="E1846" t="s">
        <v>7</v>
      </c>
      <c r="G1846" s="1" t="str">
        <f>SC_enz[[#This Row],[rxn_src]]&amp;"_"&amp;SC_enz[[#This Row],[dir]]</f>
        <v>CYTK1_c_FWD</v>
      </c>
      <c r="H1846" s="1" t="str">
        <f>_xlfn.XLOOKUP(SC_enz[[#This Row],[name_dir]],RT_gsm[Column3],RT_gsm[Column3],"")</f>
        <v>CYTK1_c_FWD</v>
      </c>
      <c r="I1846" s="1" t="str">
        <f>_xlfn.XLOOKUP(SC_enz[[#This Row],[name_dir]],sc_gsm[Column3],sc_gsm[Column3],"")</f>
        <v>CYTK1_c_FWD</v>
      </c>
    </row>
    <row r="1847" spans="1:9" ht="16" x14ac:dyDescent="0.2">
      <c r="A1847" t="s">
        <v>2542</v>
      </c>
      <c r="B1847" t="s">
        <v>3902</v>
      </c>
      <c r="C1847" t="s">
        <v>142</v>
      </c>
      <c r="D1847" t="s">
        <v>143</v>
      </c>
      <c r="E1847" t="s">
        <v>7</v>
      </c>
      <c r="G1847" s="1" t="str">
        <f>SC_enz[[#This Row],[rxn_src]]&amp;"_"&amp;SC_enz[[#This Row],[dir]]</f>
        <v>CYTK2_c_FWD</v>
      </c>
      <c r="H1847" s="1" t="str">
        <f>_xlfn.XLOOKUP(SC_enz[[#This Row],[name_dir]],RT_gsm[Column3],RT_gsm[Column3],"")</f>
        <v>CYTK2_c_FWD</v>
      </c>
      <c r="I1847" s="1" t="str">
        <f>_xlfn.XLOOKUP(SC_enz[[#This Row],[name_dir]],sc_gsm[Column3],sc_gsm[Column3],"")</f>
        <v>CYTK2_c_FWD</v>
      </c>
    </row>
    <row r="1848" spans="1:9" ht="16" x14ac:dyDescent="0.2">
      <c r="A1848" t="s">
        <v>2542</v>
      </c>
      <c r="B1848" t="s">
        <v>3903</v>
      </c>
      <c r="C1848" t="s">
        <v>142</v>
      </c>
      <c r="D1848" t="s">
        <v>143</v>
      </c>
      <c r="E1848" t="s">
        <v>7</v>
      </c>
      <c r="G1848" s="1" t="str">
        <f>SC_enz[[#This Row],[rxn_src]]&amp;"_"&amp;SC_enz[[#This Row],[dir]]</f>
        <v>CYTK2_c_REV</v>
      </c>
      <c r="H1848" s="1" t="str">
        <f>_xlfn.XLOOKUP(SC_enz[[#This Row],[name_dir]],RT_gsm[Column3],RT_gsm[Column3],"")</f>
        <v>CYTK2_c_REV</v>
      </c>
      <c r="I1848" s="1" t="str">
        <f>_xlfn.XLOOKUP(SC_enz[[#This Row],[name_dir]],sc_gsm[Column3],sc_gsm[Column3],"")</f>
        <v>CYTK2_c_REV</v>
      </c>
    </row>
    <row r="1849" spans="1:9" ht="16" x14ac:dyDescent="0.2">
      <c r="A1849" t="s">
        <v>2543</v>
      </c>
      <c r="B1849" t="s">
        <v>3902</v>
      </c>
      <c r="C1849" t="s">
        <v>1642</v>
      </c>
      <c r="D1849" t="s">
        <v>143</v>
      </c>
      <c r="E1849" t="s">
        <v>7</v>
      </c>
      <c r="G1849" s="1" t="str">
        <f>SC_enz[[#This Row],[rxn_src]]&amp;"_"&amp;SC_enz[[#This Row],[dir]]</f>
        <v>EX_arab__D_e_FWD</v>
      </c>
      <c r="H1849" s="1" t="str">
        <f>_xlfn.XLOOKUP(SC_enz[[#This Row],[name_dir]],RT_gsm[Column3],RT_gsm[Column3],"")</f>
        <v>EX_arab__D_e_FWD</v>
      </c>
      <c r="I1849" s="1" t="str">
        <f>_xlfn.XLOOKUP(SC_enz[[#This Row],[name_dir]],sc_gsm[Column3],sc_gsm[Column3],"")</f>
        <v>EX_arab__D_e_FWD</v>
      </c>
    </row>
    <row r="1850" spans="1:9" ht="16" x14ac:dyDescent="0.2">
      <c r="A1850" t="s">
        <v>2544</v>
      </c>
      <c r="B1850" t="s">
        <v>3902</v>
      </c>
      <c r="C1850" t="s">
        <v>2086</v>
      </c>
      <c r="D1850" t="s">
        <v>2087</v>
      </c>
      <c r="E1850" t="s">
        <v>7</v>
      </c>
      <c r="G1850" s="1" t="str">
        <f>SC_enz[[#This Row],[rxn_src]]&amp;"_"&amp;SC_enz[[#This Row],[dir]]</f>
        <v>ARABDt_c_FWD</v>
      </c>
      <c r="H1850" s="1" t="str">
        <f>_xlfn.XLOOKUP(SC_enz[[#This Row],[name_dir]],RT_gsm[Column3],RT_gsm[Column3],"")</f>
        <v>ARABDt_c_FWD</v>
      </c>
      <c r="I1850" s="1" t="str">
        <f>_xlfn.XLOOKUP(SC_enz[[#This Row],[name_dir]],sc_gsm[Column3],sc_gsm[Column3],"")</f>
        <v>ARABDt_c_FWD</v>
      </c>
    </row>
    <row r="1851" spans="1:9" ht="16" x14ac:dyDescent="0.2">
      <c r="A1851" t="s">
        <v>2544</v>
      </c>
      <c r="B1851" t="s">
        <v>3903</v>
      </c>
      <c r="C1851" t="s">
        <v>2086</v>
      </c>
      <c r="D1851" t="s">
        <v>2087</v>
      </c>
      <c r="E1851" t="s">
        <v>7</v>
      </c>
      <c r="G1851" s="1" t="str">
        <f>SC_enz[[#This Row],[rxn_src]]&amp;"_"&amp;SC_enz[[#This Row],[dir]]</f>
        <v>ARABDt_c_REV</v>
      </c>
      <c r="H1851" s="1" t="str">
        <f>_xlfn.XLOOKUP(SC_enz[[#This Row],[name_dir]],RT_gsm[Column3],RT_gsm[Column3],"")</f>
        <v>ARABDt_c_REV</v>
      </c>
      <c r="I1851" s="1" t="str">
        <f>_xlfn.XLOOKUP(SC_enz[[#This Row],[name_dir]],sc_gsm[Column3],sc_gsm[Column3],"")</f>
        <v>ARABDt_c_REV</v>
      </c>
    </row>
    <row r="1852" spans="1:9" ht="16" x14ac:dyDescent="0.2">
      <c r="A1852" t="s">
        <v>2544</v>
      </c>
      <c r="B1852" t="s">
        <v>3902</v>
      </c>
      <c r="C1852" t="s">
        <v>2094</v>
      </c>
      <c r="D1852" t="s">
        <v>2095</v>
      </c>
      <c r="E1852" t="s">
        <v>7</v>
      </c>
      <c r="G1852" s="1" t="str">
        <f>SC_enz[[#This Row],[rxn_src]]&amp;"_"&amp;SC_enz[[#This Row],[dir]]</f>
        <v>ARABDt_c_FWD</v>
      </c>
      <c r="H1852" s="1" t="str">
        <f>_xlfn.XLOOKUP(SC_enz[[#This Row],[name_dir]],RT_gsm[Column3],RT_gsm[Column3],"")</f>
        <v>ARABDt_c_FWD</v>
      </c>
      <c r="I1852" s="1" t="str">
        <f>_xlfn.XLOOKUP(SC_enz[[#This Row],[name_dir]],sc_gsm[Column3],sc_gsm[Column3],"")</f>
        <v>ARABDt_c_FWD</v>
      </c>
    </row>
    <row r="1853" spans="1:9" ht="16" x14ac:dyDescent="0.2">
      <c r="A1853" t="s">
        <v>2544</v>
      </c>
      <c r="B1853" t="s">
        <v>3903</v>
      </c>
      <c r="C1853" t="s">
        <v>2094</v>
      </c>
      <c r="D1853" t="s">
        <v>2095</v>
      </c>
      <c r="E1853" t="s">
        <v>7</v>
      </c>
      <c r="G1853" s="1" t="str">
        <f>SC_enz[[#This Row],[rxn_src]]&amp;"_"&amp;SC_enz[[#This Row],[dir]]</f>
        <v>ARABDt_c_REV</v>
      </c>
      <c r="H1853" s="1" t="str">
        <f>_xlfn.XLOOKUP(SC_enz[[#This Row],[name_dir]],RT_gsm[Column3],RT_gsm[Column3],"")</f>
        <v>ARABDt_c_REV</v>
      </c>
      <c r="I1853" s="1" t="str">
        <f>_xlfn.XLOOKUP(SC_enz[[#This Row],[name_dir]],sc_gsm[Column3],sc_gsm[Column3],"")</f>
        <v>ARABDt_c_REV</v>
      </c>
    </row>
    <row r="1854" spans="1:9" ht="16" x14ac:dyDescent="0.2">
      <c r="A1854" t="s">
        <v>2545</v>
      </c>
      <c r="B1854" t="s">
        <v>3902</v>
      </c>
      <c r="C1854" t="s">
        <v>1642</v>
      </c>
      <c r="D1854" t="s">
        <v>143</v>
      </c>
      <c r="E1854" t="s">
        <v>7</v>
      </c>
      <c r="G1854" s="1" t="str">
        <f>SC_enz[[#This Row],[rxn_src]]&amp;"_"&amp;SC_enz[[#This Row],[dir]]</f>
        <v>E4Pt_c_m_FWD</v>
      </c>
      <c r="H1854" s="1" t="str">
        <f>_xlfn.XLOOKUP(SC_enz[[#This Row],[name_dir]],RT_gsm[Column3],RT_gsm[Column3],"")</f>
        <v>E4Pt_c_m_FWD</v>
      </c>
      <c r="I1854" s="1" t="str">
        <f>_xlfn.XLOOKUP(SC_enz[[#This Row],[name_dir]],sc_gsm[Column3],sc_gsm[Column3],"")</f>
        <v>E4Pt_c_m_FWD</v>
      </c>
    </row>
    <row r="1855" spans="1:9" ht="16" x14ac:dyDescent="0.2">
      <c r="A1855" t="s">
        <v>2545</v>
      </c>
      <c r="B1855" t="s">
        <v>3903</v>
      </c>
      <c r="C1855" t="s">
        <v>1642</v>
      </c>
      <c r="D1855" t="s">
        <v>143</v>
      </c>
      <c r="E1855" t="s">
        <v>7</v>
      </c>
      <c r="G1855" s="1" t="str">
        <f>SC_enz[[#This Row],[rxn_src]]&amp;"_"&amp;SC_enz[[#This Row],[dir]]</f>
        <v>E4Pt_c_m_REV</v>
      </c>
      <c r="H1855" s="1" t="str">
        <f>_xlfn.XLOOKUP(SC_enz[[#This Row],[name_dir]],RT_gsm[Column3],RT_gsm[Column3],"")</f>
        <v>E4Pt_c_m_REV</v>
      </c>
      <c r="I1855" s="1" t="str">
        <f>_xlfn.XLOOKUP(SC_enz[[#This Row],[name_dir]],sc_gsm[Column3],sc_gsm[Column3],"")</f>
        <v>E4Pt_c_m_REV</v>
      </c>
    </row>
    <row r="1856" spans="1:9" ht="16" x14ac:dyDescent="0.2">
      <c r="A1856" t="s">
        <v>2546</v>
      </c>
      <c r="B1856" t="s">
        <v>3902</v>
      </c>
      <c r="C1856" t="s">
        <v>1642</v>
      </c>
      <c r="D1856" t="s">
        <v>143</v>
      </c>
      <c r="E1856" t="s">
        <v>7</v>
      </c>
      <c r="G1856" s="1" t="str">
        <f>SC_enz[[#This Row],[rxn_src]]&amp;"_"&amp;SC_enz[[#This Row],[dir]]</f>
        <v>EX_fru_e_FWD</v>
      </c>
      <c r="H1856" s="1" t="str">
        <f>_xlfn.XLOOKUP(SC_enz[[#This Row],[name_dir]],RT_gsm[Column3],RT_gsm[Column3],"")</f>
        <v>EX_fru_e_FWD</v>
      </c>
      <c r="I1856" s="1" t="str">
        <f>_xlfn.XLOOKUP(SC_enz[[#This Row],[name_dir]],sc_gsm[Column3],sc_gsm[Column3],"")</f>
        <v>EX_fru_e_FWD</v>
      </c>
    </row>
    <row r="1857" spans="1:9" ht="16" x14ac:dyDescent="0.2">
      <c r="A1857" t="s">
        <v>2547</v>
      </c>
      <c r="B1857" t="s">
        <v>3902</v>
      </c>
      <c r="C1857" t="s">
        <v>1642</v>
      </c>
      <c r="D1857" t="s">
        <v>143</v>
      </c>
      <c r="E1857" t="s">
        <v>7</v>
      </c>
      <c r="G1857" s="1" t="str">
        <f>SC_enz[[#This Row],[rxn_src]]&amp;"_"&amp;SC_enz[[#This Row],[dir]]</f>
        <v>EX_gal_e_FWD</v>
      </c>
      <c r="H1857" s="1" t="str">
        <f>_xlfn.XLOOKUP(SC_enz[[#This Row],[name_dir]],RT_gsm[Column3],RT_gsm[Column3],"")</f>
        <v>EX_gal_e_FWD</v>
      </c>
      <c r="I1857" s="1" t="str">
        <f>_xlfn.XLOOKUP(SC_enz[[#This Row],[name_dir]],sc_gsm[Column3],sc_gsm[Column3],"")</f>
        <v>EX_gal_e_FWD</v>
      </c>
    </row>
    <row r="1858" spans="1:9" ht="16" x14ac:dyDescent="0.2">
      <c r="A1858" t="s">
        <v>2548</v>
      </c>
      <c r="B1858" t="s">
        <v>3902</v>
      </c>
      <c r="C1858" t="s">
        <v>1642</v>
      </c>
      <c r="D1858" t="s">
        <v>143</v>
      </c>
      <c r="E1858" t="s">
        <v>7</v>
      </c>
      <c r="G1858" s="1" t="str">
        <f>SC_enz[[#This Row],[rxn_src]]&amp;"_"&amp;SC_enz[[#This Row],[dir]]</f>
        <v>EX_galur_e_FWD</v>
      </c>
      <c r="H1858" s="1" t="str">
        <f>_xlfn.XLOOKUP(SC_enz[[#This Row],[name_dir]],RT_gsm[Column3],RT_gsm[Column3],"")</f>
        <v>EX_galur_e_FWD</v>
      </c>
      <c r="I1858" s="1" t="str">
        <f>_xlfn.XLOOKUP(SC_enz[[#This Row],[name_dir]],sc_gsm[Column3],sc_gsm[Column3],"")</f>
        <v>EX_galur_e_FWD</v>
      </c>
    </row>
    <row r="1859" spans="1:9" ht="16" x14ac:dyDescent="0.2">
      <c r="A1859" t="s">
        <v>2549</v>
      </c>
      <c r="B1859" t="s">
        <v>3902</v>
      </c>
      <c r="C1859" t="s">
        <v>1642</v>
      </c>
      <c r="D1859" t="s">
        <v>143</v>
      </c>
      <c r="E1859" t="s">
        <v>7</v>
      </c>
      <c r="G1859" s="1" t="str">
        <f>SC_enz[[#This Row],[rxn_src]]&amp;"_"&amp;SC_enz[[#This Row],[dir]]</f>
        <v>EX_sbt__D_e_FWD</v>
      </c>
      <c r="H1859" s="1" t="str">
        <f>_xlfn.XLOOKUP(SC_enz[[#This Row],[name_dir]],RT_gsm[Column3],RT_gsm[Column3],"")</f>
        <v>EX_sbt__D_e_FWD</v>
      </c>
      <c r="I1859" s="1" t="str">
        <f>_xlfn.XLOOKUP(SC_enz[[#This Row],[name_dir]],sc_gsm[Column3],sc_gsm[Column3],"")</f>
        <v>EX_sbt__D_e_FWD</v>
      </c>
    </row>
    <row r="1860" spans="1:9" ht="16" x14ac:dyDescent="0.2">
      <c r="A1860" t="s">
        <v>2550</v>
      </c>
      <c r="B1860" t="s">
        <v>3902</v>
      </c>
      <c r="C1860" t="s">
        <v>1642</v>
      </c>
      <c r="D1860" t="s">
        <v>143</v>
      </c>
      <c r="E1860" t="s">
        <v>7</v>
      </c>
      <c r="G1860" s="1" t="str">
        <f>SC_enz[[#This Row],[rxn_src]]&amp;"_"&amp;SC_enz[[#This Row],[dir]]</f>
        <v>GAM6Pt_c_FWD</v>
      </c>
      <c r="H1860" s="1" t="str">
        <f>_xlfn.XLOOKUP(SC_enz[[#This Row],[name_dir]],RT_gsm[Column3],RT_gsm[Column3],"")</f>
        <v>GAM6Pt_c_FWD</v>
      </c>
      <c r="I1860" s="1" t="str">
        <f>_xlfn.XLOOKUP(SC_enz[[#This Row],[name_dir]],sc_gsm[Column3],sc_gsm[Column3],"")</f>
        <v>GAM6Pt_c_FWD</v>
      </c>
    </row>
    <row r="1861" spans="1:9" ht="16" x14ac:dyDescent="0.2">
      <c r="A1861" t="s">
        <v>2550</v>
      </c>
      <c r="B1861" t="s">
        <v>3903</v>
      </c>
      <c r="C1861" t="s">
        <v>1642</v>
      </c>
      <c r="D1861" t="s">
        <v>143</v>
      </c>
      <c r="E1861" t="s">
        <v>7</v>
      </c>
      <c r="G1861" s="1" t="str">
        <f>SC_enz[[#This Row],[rxn_src]]&amp;"_"&amp;SC_enz[[#This Row],[dir]]</f>
        <v>GAM6Pt_c_REV</v>
      </c>
      <c r="H1861" s="1" t="str">
        <f>_xlfn.XLOOKUP(SC_enz[[#This Row],[name_dir]],RT_gsm[Column3],RT_gsm[Column3],"")</f>
        <v>GAM6Pt_c_REV</v>
      </c>
      <c r="I1861" s="1" t="str">
        <f>_xlfn.XLOOKUP(SC_enz[[#This Row],[name_dir]],sc_gsm[Column3],sc_gsm[Column3],"")</f>
        <v>GAM6Pt_c_REV</v>
      </c>
    </row>
    <row r="1862" spans="1:9" ht="16" x14ac:dyDescent="0.2">
      <c r="A1862" t="s">
        <v>2551</v>
      </c>
      <c r="B1862" t="s">
        <v>3902</v>
      </c>
      <c r="C1862" t="s">
        <v>1642</v>
      </c>
      <c r="D1862" t="s">
        <v>143</v>
      </c>
      <c r="E1862" t="s">
        <v>7</v>
      </c>
      <c r="G1862" s="1" t="str">
        <f>SC_enz[[#This Row],[rxn_src]]&amp;"_"&amp;SC_enz[[#This Row],[dir]]</f>
        <v>EX_glc__D_e_FWD</v>
      </c>
      <c r="H1862" s="1" t="str">
        <f>_xlfn.XLOOKUP(SC_enz[[#This Row],[name_dir]],RT_gsm[Column3],RT_gsm[Column3],"")</f>
        <v>EX_glc__D_e_FWD</v>
      </c>
      <c r="I1862" s="1" t="str">
        <f>_xlfn.XLOOKUP(SC_enz[[#This Row],[name_dir]],sc_gsm[Column3],sc_gsm[Column3],"")</f>
        <v>EX_glc__D_e_FWD</v>
      </c>
    </row>
    <row r="1863" spans="1:9" ht="16" x14ac:dyDescent="0.2">
      <c r="A1863" t="s">
        <v>2551</v>
      </c>
      <c r="B1863" t="s">
        <v>3903</v>
      </c>
      <c r="C1863" t="s">
        <v>1642</v>
      </c>
      <c r="D1863" t="s">
        <v>143</v>
      </c>
      <c r="E1863" t="s">
        <v>7</v>
      </c>
      <c r="G1863" s="1" t="str">
        <f>SC_enz[[#This Row],[rxn_src]]&amp;"_"&amp;SC_enz[[#This Row],[dir]]</f>
        <v>EX_glc__D_e_REV</v>
      </c>
      <c r="H1863" s="1" t="str">
        <f>_xlfn.XLOOKUP(SC_enz[[#This Row],[name_dir]],RT_gsm[Column3],RT_gsm[Column3],"")</f>
        <v>EX_glc__D_e_REV</v>
      </c>
      <c r="I1863" s="1" t="str">
        <f>_xlfn.XLOOKUP(SC_enz[[#This Row],[name_dir]],sc_gsm[Column3],sc_gsm[Column3],"")</f>
        <v>EX_glc__D_e_REV</v>
      </c>
    </row>
    <row r="1864" spans="1:9" ht="16" x14ac:dyDescent="0.2">
      <c r="A1864" t="s">
        <v>2552</v>
      </c>
      <c r="B1864" t="s">
        <v>3902</v>
      </c>
      <c r="C1864" t="s">
        <v>1642</v>
      </c>
      <c r="D1864" t="s">
        <v>143</v>
      </c>
      <c r="E1864" t="s">
        <v>7</v>
      </c>
      <c r="G1864" s="1" t="str">
        <f>SC_enz[[#This Row],[rxn_src]]&amp;"_"&amp;SC_enz[[#This Row],[dir]]</f>
        <v>EX_man_e_FWD</v>
      </c>
      <c r="H1864" s="1" t="str">
        <f>_xlfn.XLOOKUP(SC_enz[[#This Row],[name_dir]],RT_gsm[Column3],RT_gsm[Column3],"")</f>
        <v>EX_man_e_FWD</v>
      </c>
      <c r="I1864" s="1" t="str">
        <f>_xlfn.XLOOKUP(SC_enz[[#This Row],[name_dir]],sc_gsm[Column3],sc_gsm[Column3],"")</f>
        <v>EX_man_e_FWD</v>
      </c>
    </row>
    <row r="1865" spans="1:9" ht="16" x14ac:dyDescent="0.2">
      <c r="A1865" t="s">
        <v>2553</v>
      </c>
      <c r="B1865" t="s">
        <v>3902</v>
      </c>
      <c r="C1865" t="s">
        <v>1642</v>
      </c>
      <c r="D1865" t="s">
        <v>143</v>
      </c>
      <c r="E1865" t="s">
        <v>7</v>
      </c>
      <c r="G1865" s="1" t="str">
        <f>SC_enz[[#This Row],[rxn_src]]&amp;"_"&amp;SC_enz[[#This Row],[dir]]</f>
        <v>EX_rib__D_e_FWD</v>
      </c>
      <c r="H1865" s="1" t="str">
        <f>_xlfn.XLOOKUP(SC_enz[[#This Row],[name_dir]],RT_gsm[Column3],RT_gsm[Column3],"")</f>
        <v>EX_rib__D_e_FWD</v>
      </c>
      <c r="I1865" s="1" t="str">
        <f>_xlfn.XLOOKUP(SC_enz[[#This Row],[name_dir]],sc_gsm[Column3],sc_gsm[Column3],"")</f>
        <v>EX_rib__D_e_FWD</v>
      </c>
    </row>
    <row r="1866" spans="1:9" ht="16" x14ac:dyDescent="0.2">
      <c r="A1866" t="s">
        <v>2554</v>
      </c>
      <c r="B1866" t="s">
        <v>3902</v>
      </c>
      <c r="C1866" t="s">
        <v>2084</v>
      </c>
      <c r="D1866" t="s">
        <v>2085</v>
      </c>
      <c r="E1866" t="s">
        <v>7</v>
      </c>
      <c r="G1866" s="1" t="str">
        <f>SC_enz[[#This Row],[rxn_src]]&amp;"_"&amp;SC_enz[[#This Row],[dir]]</f>
        <v>SBTDt_c_e_FWD</v>
      </c>
      <c r="H1866" s="1" t="str">
        <f>_xlfn.XLOOKUP(SC_enz[[#This Row],[name_dir]],RT_gsm[Column3],RT_gsm[Column3],"")</f>
        <v/>
      </c>
      <c r="I1866" s="1" t="str">
        <f>_xlfn.XLOOKUP(SC_enz[[#This Row],[name_dir]],sc_gsm[Column3],sc_gsm[Column3],"")</f>
        <v>SBTDt_c_e_FWD</v>
      </c>
    </row>
    <row r="1867" spans="1:9" ht="16" x14ac:dyDescent="0.2">
      <c r="A1867" t="s">
        <v>2554</v>
      </c>
      <c r="B1867" t="s">
        <v>3903</v>
      </c>
      <c r="C1867" t="s">
        <v>2084</v>
      </c>
      <c r="D1867" t="s">
        <v>2085</v>
      </c>
      <c r="E1867" t="s">
        <v>7</v>
      </c>
      <c r="G1867" s="1" t="str">
        <f>SC_enz[[#This Row],[rxn_src]]&amp;"_"&amp;SC_enz[[#This Row],[dir]]</f>
        <v>SBTDt_c_e_REV</v>
      </c>
      <c r="H1867" s="1" t="str">
        <f>_xlfn.XLOOKUP(SC_enz[[#This Row],[name_dir]],RT_gsm[Column3],RT_gsm[Column3],"")</f>
        <v/>
      </c>
      <c r="I1867" s="1" t="str">
        <f>_xlfn.XLOOKUP(SC_enz[[#This Row],[name_dir]],sc_gsm[Column3],sc_gsm[Column3],"")</f>
        <v>SBTDt_c_e_REV</v>
      </c>
    </row>
    <row r="1868" spans="1:9" ht="16" x14ac:dyDescent="0.2">
      <c r="A1868" t="s">
        <v>2554</v>
      </c>
      <c r="B1868" t="s">
        <v>3902</v>
      </c>
      <c r="C1868" t="s">
        <v>2092</v>
      </c>
      <c r="D1868" t="s">
        <v>2093</v>
      </c>
      <c r="E1868" t="s">
        <v>7</v>
      </c>
      <c r="G1868" s="1" t="str">
        <f>SC_enz[[#This Row],[rxn_src]]&amp;"_"&amp;SC_enz[[#This Row],[dir]]</f>
        <v>SBTDt_c_e_FWD</v>
      </c>
      <c r="H1868" s="1" t="str">
        <f>_xlfn.XLOOKUP(SC_enz[[#This Row],[name_dir]],RT_gsm[Column3],RT_gsm[Column3],"")</f>
        <v/>
      </c>
      <c r="I1868" s="1" t="str">
        <f>_xlfn.XLOOKUP(SC_enz[[#This Row],[name_dir]],sc_gsm[Column3],sc_gsm[Column3],"")</f>
        <v>SBTDt_c_e_FWD</v>
      </c>
    </row>
    <row r="1869" spans="1:9" ht="16" x14ac:dyDescent="0.2">
      <c r="A1869" t="s">
        <v>2554</v>
      </c>
      <c r="B1869" t="s">
        <v>3903</v>
      </c>
      <c r="C1869" t="s">
        <v>2092</v>
      </c>
      <c r="D1869" t="s">
        <v>2093</v>
      </c>
      <c r="E1869" t="s">
        <v>7</v>
      </c>
      <c r="G1869" s="1" t="str">
        <f>SC_enz[[#This Row],[rxn_src]]&amp;"_"&amp;SC_enz[[#This Row],[dir]]</f>
        <v>SBTDt_c_e_REV</v>
      </c>
      <c r="H1869" s="1" t="str">
        <f>_xlfn.XLOOKUP(SC_enz[[#This Row],[name_dir]],RT_gsm[Column3],RT_gsm[Column3],"")</f>
        <v/>
      </c>
      <c r="I1869" s="1" t="str">
        <f>_xlfn.XLOOKUP(SC_enz[[#This Row],[name_dir]],sc_gsm[Column3],sc_gsm[Column3],"")</f>
        <v>SBTDt_c_e_REV</v>
      </c>
    </row>
    <row r="1870" spans="1:9" ht="16" x14ac:dyDescent="0.2">
      <c r="A1870" t="s">
        <v>2554</v>
      </c>
      <c r="B1870" t="s">
        <v>3902</v>
      </c>
      <c r="C1870" t="s">
        <v>2110</v>
      </c>
      <c r="D1870" t="s">
        <v>2111</v>
      </c>
      <c r="E1870" t="s">
        <v>7</v>
      </c>
      <c r="G1870" s="1" t="str">
        <f>SC_enz[[#This Row],[rxn_src]]&amp;"_"&amp;SC_enz[[#This Row],[dir]]</f>
        <v>SBTDt_c_e_FWD</v>
      </c>
      <c r="H1870" s="1" t="str">
        <f>_xlfn.XLOOKUP(SC_enz[[#This Row],[name_dir]],RT_gsm[Column3],RT_gsm[Column3],"")</f>
        <v/>
      </c>
      <c r="I1870" s="1" t="str">
        <f>_xlfn.XLOOKUP(SC_enz[[#This Row],[name_dir]],sc_gsm[Column3],sc_gsm[Column3],"")</f>
        <v>SBTDt_c_e_FWD</v>
      </c>
    </row>
    <row r="1871" spans="1:9" ht="16" x14ac:dyDescent="0.2">
      <c r="A1871" t="s">
        <v>2554</v>
      </c>
      <c r="B1871" t="s">
        <v>3903</v>
      </c>
      <c r="C1871" t="s">
        <v>2110</v>
      </c>
      <c r="D1871" t="s">
        <v>2111</v>
      </c>
      <c r="E1871" t="s">
        <v>7</v>
      </c>
      <c r="G1871" s="1" t="str">
        <f>SC_enz[[#This Row],[rxn_src]]&amp;"_"&amp;SC_enz[[#This Row],[dir]]</f>
        <v>SBTDt_c_e_REV</v>
      </c>
      <c r="H1871" s="1" t="str">
        <f>_xlfn.XLOOKUP(SC_enz[[#This Row],[name_dir]],RT_gsm[Column3],RT_gsm[Column3],"")</f>
        <v/>
      </c>
      <c r="I1871" s="1" t="str">
        <f>_xlfn.XLOOKUP(SC_enz[[#This Row],[name_dir]],sc_gsm[Column3],sc_gsm[Column3],"")</f>
        <v>SBTDt_c_e_REV</v>
      </c>
    </row>
    <row r="1872" spans="1:9" ht="16" x14ac:dyDescent="0.2">
      <c r="A1872" t="s">
        <v>2554</v>
      </c>
      <c r="B1872" t="s">
        <v>3902</v>
      </c>
      <c r="C1872" t="s">
        <v>2088</v>
      </c>
      <c r="D1872" t="s">
        <v>2089</v>
      </c>
      <c r="E1872" t="s">
        <v>7</v>
      </c>
      <c r="G1872" s="1" t="str">
        <f>SC_enz[[#This Row],[rxn_src]]&amp;"_"&amp;SC_enz[[#This Row],[dir]]</f>
        <v>SBTDt_c_e_FWD</v>
      </c>
      <c r="H1872" s="1" t="str">
        <f>_xlfn.XLOOKUP(SC_enz[[#This Row],[name_dir]],RT_gsm[Column3],RT_gsm[Column3],"")</f>
        <v/>
      </c>
      <c r="I1872" s="1" t="str">
        <f>_xlfn.XLOOKUP(SC_enz[[#This Row],[name_dir]],sc_gsm[Column3],sc_gsm[Column3],"")</f>
        <v>SBTDt_c_e_FWD</v>
      </c>
    </row>
    <row r="1873" spans="1:9" ht="16" x14ac:dyDescent="0.2">
      <c r="A1873" t="s">
        <v>2554</v>
      </c>
      <c r="B1873" t="s">
        <v>3903</v>
      </c>
      <c r="C1873" t="s">
        <v>2088</v>
      </c>
      <c r="D1873" t="s">
        <v>2089</v>
      </c>
      <c r="E1873" t="s">
        <v>7</v>
      </c>
      <c r="G1873" s="1" t="str">
        <f>SC_enz[[#This Row],[rxn_src]]&amp;"_"&amp;SC_enz[[#This Row],[dir]]</f>
        <v>SBTDt_c_e_REV</v>
      </c>
      <c r="H1873" s="1" t="str">
        <f>_xlfn.XLOOKUP(SC_enz[[#This Row],[name_dir]],RT_gsm[Column3],RT_gsm[Column3],"")</f>
        <v/>
      </c>
      <c r="I1873" s="1" t="str">
        <f>_xlfn.XLOOKUP(SC_enz[[#This Row],[name_dir]],sc_gsm[Column3],sc_gsm[Column3],"")</f>
        <v>SBTDt_c_e_REV</v>
      </c>
    </row>
    <row r="1874" spans="1:9" ht="16" x14ac:dyDescent="0.2">
      <c r="A1874" t="s">
        <v>2555</v>
      </c>
      <c r="B1874" t="s">
        <v>3902</v>
      </c>
      <c r="C1874" t="s">
        <v>1642</v>
      </c>
      <c r="D1874" t="s">
        <v>143</v>
      </c>
      <c r="E1874" t="s">
        <v>7</v>
      </c>
      <c r="G1874" s="1" t="str">
        <f>SC_enz[[#This Row],[rxn_src]]&amp;"_"&amp;SC_enz[[#This Row],[dir]]</f>
        <v>EX_xyl__D_e_FWD</v>
      </c>
      <c r="H1874" s="1" t="str">
        <f>_xlfn.XLOOKUP(SC_enz[[#This Row],[name_dir]],RT_gsm[Column3],RT_gsm[Column3],"")</f>
        <v>EX_xyl__D_e_FWD</v>
      </c>
      <c r="I1874" s="1" t="str">
        <f>_xlfn.XLOOKUP(SC_enz[[#This Row],[name_dir]],sc_gsm[Column3],sc_gsm[Column3],"")</f>
        <v>EX_xyl__D_e_FWD</v>
      </c>
    </row>
    <row r="1875" spans="1:9" ht="16" x14ac:dyDescent="0.2">
      <c r="A1875" t="s">
        <v>2556</v>
      </c>
      <c r="B1875" t="s">
        <v>3902</v>
      </c>
      <c r="C1875" t="s">
        <v>2094</v>
      </c>
      <c r="D1875" t="s">
        <v>2095</v>
      </c>
      <c r="E1875" t="s">
        <v>7</v>
      </c>
      <c r="G1875" s="1" t="str">
        <f>SC_enz[[#This Row],[rxn_src]]&amp;"_"&amp;SC_enz[[#This Row],[dir]]</f>
        <v>XYLt_c_e_FWD</v>
      </c>
      <c r="H1875" s="1" t="str">
        <f>_xlfn.XLOOKUP(SC_enz[[#This Row],[name_dir]],RT_gsm[Column3],RT_gsm[Column3],"")</f>
        <v>XYLt_c_e_FWD</v>
      </c>
      <c r="I1875" s="1" t="str">
        <f>_xlfn.XLOOKUP(SC_enz[[#This Row],[name_dir]],sc_gsm[Column3],sc_gsm[Column3],"")</f>
        <v>XYLt_c_e_FWD</v>
      </c>
    </row>
    <row r="1876" spans="1:9" ht="16" x14ac:dyDescent="0.2">
      <c r="A1876" t="s">
        <v>2556</v>
      </c>
      <c r="B1876" t="s">
        <v>3903</v>
      </c>
      <c r="C1876" t="s">
        <v>2094</v>
      </c>
      <c r="D1876" t="s">
        <v>2095</v>
      </c>
      <c r="E1876" t="s">
        <v>7</v>
      </c>
      <c r="G1876" s="1" t="str">
        <f>SC_enz[[#This Row],[rxn_src]]&amp;"_"&amp;SC_enz[[#This Row],[dir]]</f>
        <v>XYLt_c_e_REV</v>
      </c>
      <c r="H1876" s="1" t="str">
        <f>_xlfn.XLOOKUP(SC_enz[[#This Row],[name_dir]],RT_gsm[Column3],RT_gsm[Column3],"")</f>
        <v>XYLt_c_e_REV</v>
      </c>
      <c r="I1876" s="1" t="str">
        <f>_xlfn.XLOOKUP(SC_enz[[#This Row],[name_dir]],sc_gsm[Column3],sc_gsm[Column3],"")</f>
        <v>XYLt_c_e_REV</v>
      </c>
    </row>
    <row r="1877" spans="1:9" ht="16" x14ac:dyDescent="0.2">
      <c r="A1877" t="s">
        <v>2557</v>
      </c>
      <c r="B1877" t="s">
        <v>3902</v>
      </c>
      <c r="C1877" t="s">
        <v>1642</v>
      </c>
      <c r="D1877" t="s">
        <v>143</v>
      </c>
      <c r="E1877" t="s">
        <v>7</v>
      </c>
      <c r="G1877" s="1" t="str">
        <f>SC_enz[[#This Row],[rxn_src]]&amp;"_"&amp;SC_enz[[#This Row],[dir]]</f>
        <v>DADPt_c_n_FWD</v>
      </c>
      <c r="H1877" s="1" t="str">
        <f>_xlfn.XLOOKUP(SC_enz[[#This Row],[name_dir]],RT_gsm[Column3],RT_gsm[Column3],"")</f>
        <v>DADPt_c_n_FWD</v>
      </c>
      <c r="I1877" s="1" t="str">
        <f>_xlfn.XLOOKUP(SC_enz[[#This Row],[name_dir]],sc_gsm[Column3],sc_gsm[Column3],"")</f>
        <v>DADPt_c_n_FWD</v>
      </c>
    </row>
    <row r="1878" spans="1:9" ht="16" x14ac:dyDescent="0.2">
      <c r="A1878" t="s">
        <v>2557</v>
      </c>
      <c r="B1878" t="s">
        <v>3903</v>
      </c>
      <c r="C1878" t="s">
        <v>1642</v>
      </c>
      <c r="D1878" t="s">
        <v>143</v>
      </c>
      <c r="E1878" t="s">
        <v>7</v>
      </c>
      <c r="G1878" s="1" t="str">
        <f>SC_enz[[#This Row],[rxn_src]]&amp;"_"&amp;SC_enz[[#This Row],[dir]]</f>
        <v>DADPt_c_n_REV</v>
      </c>
      <c r="H1878" s="1" t="str">
        <f>_xlfn.XLOOKUP(SC_enz[[#This Row],[name_dir]],RT_gsm[Column3],RT_gsm[Column3],"")</f>
        <v>DADPt_c_n_REV</v>
      </c>
      <c r="I1878" s="1" t="str">
        <f>_xlfn.XLOOKUP(SC_enz[[#This Row],[name_dir]],sc_gsm[Column3],sc_gsm[Column3],"")</f>
        <v>DADPt_c_n_REV</v>
      </c>
    </row>
    <row r="1879" spans="1:9" ht="16" x14ac:dyDescent="0.2">
      <c r="A1879" t="s">
        <v>2558</v>
      </c>
      <c r="B1879" t="s">
        <v>3902</v>
      </c>
      <c r="C1879" t="s">
        <v>1642</v>
      </c>
      <c r="D1879" t="s">
        <v>143</v>
      </c>
      <c r="E1879" t="s">
        <v>7</v>
      </c>
      <c r="G1879" s="1" t="str">
        <f>SC_enz[[#This Row],[rxn_src]]&amp;"_"&amp;SC_enz[[#This Row],[dir]]</f>
        <v>DCDPt_c_n_FWD</v>
      </c>
      <c r="H1879" s="1" t="str">
        <f>_xlfn.XLOOKUP(SC_enz[[#This Row],[name_dir]],RT_gsm[Column3],RT_gsm[Column3],"")</f>
        <v>DCDPt_c_n_FWD</v>
      </c>
      <c r="I1879" s="1" t="str">
        <f>_xlfn.XLOOKUP(SC_enz[[#This Row],[name_dir]],sc_gsm[Column3],sc_gsm[Column3],"")</f>
        <v>DCDPt_c_n_FWD</v>
      </c>
    </row>
    <row r="1880" spans="1:9" ht="16" x14ac:dyDescent="0.2">
      <c r="A1880" t="s">
        <v>2558</v>
      </c>
      <c r="B1880" t="s">
        <v>3903</v>
      </c>
      <c r="C1880" t="s">
        <v>1642</v>
      </c>
      <c r="D1880" t="s">
        <v>143</v>
      </c>
      <c r="E1880" t="s">
        <v>7</v>
      </c>
      <c r="G1880" s="1" t="str">
        <f>SC_enz[[#This Row],[rxn_src]]&amp;"_"&amp;SC_enz[[#This Row],[dir]]</f>
        <v>DCDPt_c_n_REV</v>
      </c>
      <c r="H1880" s="1" t="str">
        <f>_xlfn.XLOOKUP(SC_enz[[#This Row],[name_dir]],RT_gsm[Column3],RT_gsm[Column3],"")</f>
        <v>DCDPt_c_n_REV</v>
      </c>
      <c r="I1880" s="1" t="str">
        <f>_xlfn.XLOOKUP(SC_enz[[#This Row],[name_dir]],sc_gsm[Column3],sc_gsm[Column3],"")</f>
        <v>DCDPt_c_n_REV</v>
      </c>
    </row>
    <row r="1881" spans="1:9" ht="16" x14ac:dyDescent="0.2">
      <c r="A1881" t="s">
        <v>2559</v>
      </c>
      <c r="B1881" t="s">
        <v>3902</v>
      </c>
      <c r="C1881" t="s">
        <v>142</v>
      </c>
      <c r="D1881" t="s">
        <v>143</v>
      </c>
      <c r="E1881" t="s">
        <v>7</v>
      </c>
      <c r="G1881" s="1" t="str">
        <f>SC_enz[[#This Row],[rxn_src]]&amp;"_"&amp;SC_enz[[#This Row],[dir]]</f>
        <v>ATPHs_c_FWD</v>
      </c>
      <c r="H1881" s="1" t="str">
        <f>_xlfn.XLOOKUP(SC_enz[[#This Row],[name_dir]],RT_gsm[Column3],RT_gsm[Column3],"")</f>
        <v>ATPHs_c_FWD</v>
      </c>
      <c r="I1881" s="1" t="str">
        <f>_xlfn.XLOOKUP(SC_enz[[#This Row],[name_dir]],sc_gsm[Column3],sc_gsm[Column3],"")</f>
        <v>ATPHs_c_FWD</v>
      </c>
    </row>
    <row r="1882" spans="1:9" ht="16" x14ac:dyDescent="0.2">
      <c r="A1882" t="s">
        <v>2560</v>
      </c>
      <c r="B1882" t="s">
        <v>3902</v>
      </c>
      <c r="C1882" t="s">
        <v>142</v>
      </c>
      <c r="D1882" t="s">
        <v>143</v>
      </c>
      <c r="E1882" t="s">
        <v>7</v>
      </c>
      <c r="G1882" s="1" t="str">
        <f>SC_enz[[#This Row],[rxn_src]]&amp;"_"&amp;SC_enz[[#This Row],[dir]]</f>
        <v>NTPDA2_c_FWD</v>
      </c>
      <c r="H1882" s="1" t="str">
        <f>_xlfn.XLOOKUP(SC_enz[[#This Row],[name_dir]],RT_gsm[Column3],RT_gsm[Column3],"")</f>
        <v>NTPDA2_c_FWD</v>
      </c>
      <c r="I1882" s="1" t="str">
        <f>_xlfn.XLOOKUP(SC_enz[[#This Row],[name_dir]],sc_gsm[Column3],sc_gsm[Column3],"")</f>
        <v>NTPDA2_c_FWD</v>
      </c>
    </row>
    <row r="1883" spans="1:9" ht="16" x14ac:dyDescent="0.2">
      <c r="A1883" t="s">
        <v>2561</v>
      </c>
      <c r="B1883" t="s">
        <v>3902</v>
      </c>
      <c r="C1883" t="s">
        <v>142</v>
      </c>
      <c r="D1883" t="s">
        <v>143</v>
      </c>
      <c r="E1883" t="s">
        <v>7</v>
      </c>
      <c r="G1883" s="1" t="str">
        <f>SC_enz[[#This Row],[rxn_src]]&amp;"_"&amp;SC_enz[[#This Row],[dir]]</f>
        <v>NDPDA1_c_FWD</v>
      </c>
      <c r="H1883" s="1" t="str">
        <f>_xlfn.XLOOKUP(SC_enz[[#This Row],[name_dir]],RT_gsm[Column3],RT_gsm[Column3],"")</f>
        <v>NDPDA1_c_FWD</v>
      </c>
      <c r="I1883" s="1" t="str">
        <f>_xlfn.XLOOKUP(SC_enz[[#This Row],[name_dir]],sc_gsm[Column3],sc_gsm[Column3],"")</f>
        <v>NDPDA1_c_FWD</v>
      </c>
    </row>
    <row r="1884" spans="1:9" ht="16" x14ac:dyDescent="0.2">
      <c r="A1884" t="s">
        <v>2562</v>
      </c>
      <c r="B1884" t="s">
        <v>3902</v>
      </c>
      <c r="C1884" t="s">
        <v>142</v>
      </c>
      <c r="D1884" t="s">
        <v>143</v>
      </c>
      <c r="E1884" t="s">
        <v>7</v>
      </c>
      <c r="G1884" s="1" t="str">
        <f>SC_enz[[#This Row],[rxn_src]]&amp;"_"&amp;SC_enz[[#This Row],[dir]]</f>
        <v>NDPDA2_c_FWD</v>
      </c>
      <c r="H1884" s="1" t="str">
        <f>_xlfn.XLOOKUP(SC_enz[[#This Row],[name_dir]],RT_gsm[Column3],RT_gsm[Column3],"")</f>
        <v>NDPDA2_c_FWD</v>
      </c>
      <c r="I1884" s="1" t="str">
        <f>_xlfn.XLOOKUP(SC_enz[[#This Row],[name_dir]],sc_gsm[Column3],sc_gsm[Column3],"")</f>
        <v>NDPDA2_c_FWD</v>
      </c>
    </row>
    <row r="1885" spans="1:9" ht="16" x14ac:dyDescent="0.2">
      <c r="A1885" t="s">
        <v>2563</v>
      </c>
      <c r="B1885" t="s">
        <v>3902</v>
      </c>
      <c r="C1885" t="s">
        <v>1642</v>
      </c>
      <c r="D1885" t="s">
        <v>143</v>
      </c>
      <c r="E1885" t="s">
        <v>7</v>
      </c>
      <c r="G1885" s="1" t="str">
        <f>SC_enz[[#This Row],[rxn_src]]&amp;"_"&amp;SC_enz[[#This Row],[dir]]</f>
        <v>DNADt_c_n_FWD</v>
      </c>
      <c r="H1885" s="1" t="str">
        <f>_xlfn.XLOOKUP(SC_enz[[#This Row],[name_dir]],RT_gsm[Column3],RT_gsm[Column3],"")</f>
        <v>DNADt_c_n_FWD</v>
      </c>
      <c r="I1885" s="1" t="str">
        <f>_xlfn.XLOOKUP(SC_enz[[#This Row],[name_dir]],sc_gsm[Column3],sc_gsm[Column3],"")</f>
        <v>DNADt_c_n_FWD</v>
      </c>
    </row>
    <row r="1886" spans="1:9" ht="16" x14ac:dyDescent="0.2">
      <c r="A1886" t="s">
        <v>2563</v>
      </c>
      <c r="B1886" t="s">
        <v>3903</v>
      </c>
      <c r="C1886" t="s">
        <v>1642</v>
      </c>
      <c r="D1886" t="s">
        <v>143</v>
      </c>
      <c r="E1886" t="s">
        <v>7</v>
      </c>
      <c r="G1886" s="1" t="str">
        <f>SC_enz[[#This Row],[rxn_src]]&amp;"_"&amp;SC_enz[[#This Row],[dir]]</f>
        <v>DNADt_c_n_REV</v>
      </c>
      <c r="H1886" s="1" t="str">
        <f>_xlfn.XLOOKUP(SC_enz[[#This Row],[name_dir]],RT_gsm[Column3],RT_gsm[Column3],"")</f>
        <v>DNADt_c_n_REV</v>
      </c>
      <c r="I1886" s="1" t="str">
        <f>_xlfn.XLOOKUP(SC_enz[[#This Row],[name_dir]],sc_gsm[Column3],sc_gsm[Column3],"")</f>
        <v>DNADt_c_n_REV</v>
      </c>
    </row>
    <row r="1887" spans="1:9" ht="16" x14ac:dyDescent="0.2">
      <c r="A1887" t="s">
        <v>2564</v>
      </c>
      <c r="B1887" t="s">
        <v>3902</v>
      </c>
      <c r="C1887" t="s">
        <v>1642</v>
      </c>
      <c r="D1887" t="s">
        <v>143</v>
      </c>
      <c r="E1887" t="s">
        <v>7</v>
      </c>
      <c r="G1887" s="1" t="str">
        <f>SC_enz[[#This Row],[rxn_src]]&amp;"_"&amp;SC_enz[[#This Row],[dir]]</f>
        <v>DADt_c_e_FWD</v>
      </c>
      <c r="H1887" s="1" t="str">
        <f>_xlfn.XLOOKUP(SC_enz[[#This Row],[name_dir]],RT_gsm[Column3],RT_gsm[Column3],"")</f>
        <v>DADt_c_e_FWD</v>
      </c>
      <c r="I1887" s="1" t="str">
        <f>_xlfn.XLOOKUP(SC_enz[[#This Row],[name_dir]],sc_gsm[Column3],sc_gsm[Column3],"")</f>
        <v>DADt_c_e_FWD</v>
      </c>
    </row>
    <row r="1888" spans="1:9" ht="16" x14ac:dyDescent="0.2">
      <c r="A1888" t="s">
        <v>2565</v>
      </c>
      <c r="B1888" t="s">
        <v>3902</v>
      </c>
      <c r="C1888" t="s">
        <v>312</v>
      </c>
      <c r="D1888" t="s">
        <v>313</v>
      </c>
      <c r="E1888" t="s">
        <v>12</v>
      </c>
      <c r="F1888" t="s">
        <v>314</v>
      </c>
      <c r="G1888" s="1" t="str">
        <f>SC_enz[[#This Row],[rxn_src]]&amp;"_"&amp;SC_enz[[#This Row],[dir]]</f>
        <v>DADK_c_FWD</v>
      </c>
      <c r="H1888" s="1" t="str">
        <f>_xlfn.XLOOKUP(SC_enz[[#This Row],[name_dir]],RT_gsm[Column3],RT_gsm[Column3],"")</f>
        <v>DADK_c_FWD</v>
      </c>
      <c r="I1888" s="1" t="str">
        <f>_xlfn.XLOOKUP(SC_enz[[#This Row],[name_dir]],sc_gsm[Column3],sc_gsm[Column3],"")</f>
        <v>DADK_c_FWD</v>
      </c>
    </row>
    <row r="1889" spans="1:9" ht="16" x14ac:dyDescent="0.2">
      <c r="A1889" t="s">
        <v>2565</v>
      </c>
      <c r="B1889" t="s">
        <v>3903</v>
      </c>
      <c r="C1889" t="s">
        <v>312</v>
      </c>
      <c r="D1889" t="s">
        <v>313</v>
      </c>
      <c r="E1889" t="s">
        <v>12</v>
      </c>
      <c r="F1889" t="s">
        <v>314</v>
      </c>
      <c r="G1889" s="1" t="str">
        <f>SC_enz[[#This Row],[rxn_src]]&amp;"_"&amp;SC_enz[[#This Row],[dir]]</f>
        <v>DADK_c_REV</v>
      </c>
      <c r="H1889" s="1" t="str">
        <f>_xlfn.XLOOKUP(SC_enz[[#This Row],[name_dir]],RT_gsm[Column3],RT_gsm[Column3],"")</f>
        <v>DADK_c_REV</v>
      </c>
      <c r="I1889" s="1" t="str">
        <f>_xlfn.XLOOKUP(SC_enz[[#This Row],[name_dir]],sc_gsm[Column3],sc_gsm[Column3],"")</f>
        <v>DADK_c_REV</v>
      </c>
    </row>
    <row r="1890" spans="1:9" ht="16" x14ac:dyDescent="0.2">
      <c r="A1890" t="s">
        <v>2566</v>
      </c>
      <c r="B1890" t="s">
        <v>3902</v>
      </c>
      <c r="C1890" t="s">
        <v>1642</v>
      </c>
      <c r="D1890" t="s">
        <v>143</v>
      </c>
      <c r="E1890" t="s">
        <v>7</v>
      </c>
      <c r="G1890" s="1" t="str">
        <f>SC_enz[[#This Row],[rxn_src]]&amp;"_"&amp;SC_enz[[#This Row],[dir]]</f>
        <v>EX_dcyt_e_FWD</v>
      </c>
      <c r="H1890" s="1" t="str">
        <f>_xlfn.XLOOKUP(SC_enz[[#This Row],[name_dir]],RT_gsm[Column3],RT_gsm[Column3],"")</f>
        <v>EX_dcyt_e_FWD</v>
      </c>
      <c r="I1890" s="1" t="str">
        <f>_xlfn.XLOOKUP(SC_enz[[#This Row],[name_dir]],sc_gsm[Column3],sc_gsm[Column3],"")</f>
        <v>EX_dcyt_e_FWD</v>
      </c>
    </row>
    <row r="1891" spans="1:9" ht="16" x14ac:dyDescent="0.2">
      <c r="A1891" t="s">
        <v>2567</v>
      </c>
      <c r="B1891" t="s">
        <v>3902</v>
      </c>
      <c r="C1891" t="s">
        <v>1642</v>
      </c>
      <c r="D1891" t="s">
        <v>143</v>
      </c>
      <c r="E1891" t="s">
        <v>7</v>
      </c>
      <c r="G1891" s="1" t="str">
        <f>SC_enz[[#This Row],[rxn_src]]&amp;"_"&amp;SC_enz[[#This Row],[dir]]</f>
        <v>DCYTt_c_e_FWD</v>
      </c>
      <c r="H1891" s="1" t="str">
        <f>_xlfn.XLOOKUP(SC_enz[[#This Row],[name_dir]],RT_gsm[Column3],RT_gsm[Column3],"")</f>
        <v>DCYTt_c_e_FWD</v>
      </c>
      <c r="I1891" s="1" t="str">
        <f>_xlfn.XLOOKUP(SC_enz[[#This Row],[name_dir]],sc_gsm[Column3],sc_gsm[Column3],"")</f>
        <v>DCYTt_c_e_FWD</v>
      </c>
    </row>
    <row r="1892" spans="1:9" ht="16" x14ac:dyDescent="0.2">
      <c r="A1892" t="s">
        <v>2568</v>
      </c>
      <c r="B1892" t="s">
        <v>3902</v>
      </c>
      <c r="C1892" t="s">
        <v>1642</v>
      </c>
      <c r="D1892" t="s">
        <v>143</v>
      </c>
      <c r="E1892" t="s">
        <v>7</v>
      </c>
      <c r="G1892" s="1" t="str">
        <f>SC_enz[[#This Row],[rxn_src]]&amp;"_"&amp;SC_enz[[#This Row],[dir]]</f>
        <v>DGSNt_c_e_FWD</v>
      </c>
      <c r="H1892" s="1" t="str">
        <f>_xlfn.XLOOKUP(SC_enz[[#This Row],[name_dir]],RT_gsm[Column3],RT_gsm[Column3],"")</f>
        <v>DGSNt_c_e_FWD</v>
      </c>
      <c r="I1892" s="1" t="str">
        <f>_xlfn.XLOOKUP(SC_enz[[#This Row],[name_dir]],sc_gsm[Column3],sc_gsm[Column3],"")</f>
        <v>DGSNt_c_e_FWD</v>
      </c>
    </row>
    <row r="1893" spans="1:9" ht="16" x14ac:dyDescent="0.2">
      <c r="A1893" t="s">
        <v>2569</v>
      </c>
      <c r="B1893" t="s">
        <v>3902</v>
      </c>
      <c r="C1893" t="s">
        <v>1642</v>
      </c>
      <c r="D1893" t="s">
        <v>143</v>
      </c>
      <c r="E1893" t="s">
        <v>7</v>
      </c>
      <c r="G1893" s="1" t="str">
        <f>SC_enz[[#This Row],[rxn_src]]&amp;"_"&amp;SC_enz[[#This Row],[dir]]</f>
        <v>DINt_c_e_FWD</v>
      </c>
      <c r="H1893" s="1" t="str">
        <f>_xlfn.XLOOKUP(SC_enz[[#This Row],[name_dir]],RT_gsm[Column3],RT_gsm[Column3],"")</f>
        <v>DINt_c_e_FWD</v>
      </c>
      <c r="I1893" s="1" t="str">
        <f>_xlfn.XLOOKUP(SC_enz[[#This Row],[name_dir]],sc_gsm[Column3],sc_gsm[Column3],"")</f>
        <v>DINt_c_e_FWD</v>
      </c>
    </row>
    <row r="1894" spans="1:9" ht="16" x14ac:dyDescent="0.2">
      <c r="A1894" t="s">
        <v>2570</v>
      </c>
      <c r="B1894" t="s">
        <v>3902</v>
      </c>
      <c r="C1894" t="s">
        <v>142</v>
      </c>
      <c r="D1894" t="s">
        <v>143</v>
      </c>
      <c r="E1894" t="s">
        <v>7</v>
      </c>
      <c r="G1894" s="1" t="str">
        <f>SC_enz[[#This Row],[rxn_src]]&amp;"_"&amp;SC_enz[[#This Row],[dir]]</f>
        <v>DURIK1_c_FWD</v>
      </c>
      <c r="H1894" s="1" t="str">
        <f>_xlfn.XLOOKUP(SC_enz[[#This Row],[name_dir]],RT_gsm[Column3],RT_gsm[Column3],"")</f>
        <v>DURIK1_c_FWD</v>
      </c>
      <c r="I1894" s="1" t="str">
        <f>_xlfn.XLOOKUP(SC_enz[[#This Row],[name_dir]],sc_gsm[Column3],sc_gsm[Column3],"")</f>
        <v>DURIK1_c_FWD</v>
      </c>
    </row>
    <row r="1895" spans="1:9" ht="16" x14ac:dyDescent="0.2">
      <c r="A1895" t="s">
        <v>2571</v>
      </c>
      <c r="B1895" t="s">
        <v>3902</v>
      </c>
      <c r="C1895" t="s">
        <v>2404</v>
      </c>
      <c r="D1895" t="s">
        <v>2405</v>
      </c>
      <c r="E1895" t="s">
        <v>7</v>
      </c>
      <c r="G1895" s="1" t="str">
        <f>SC_enz[[#This Row],[rxn_src]]&amp;"_"&amp;SC_enz[[#This Row],[dir]]</f>
        <v>DURIt_c_e_FWD</v>
      </c>
      <c r="H1895" s="1" t="str">
        <f>_xlfn.XLOOKUP(SC_enz[[#This Row],[name_dir]],RT_gsm[Column3],RT_gsm[Column3],"")</f>
        <v>DURIt_c_e_FWD</v>
      </c>
      <c r="I1895" s="1" t="str">
        <f>_xlfn.XLOOKUP(SC_enz[[#This Row],[name_dir]],sc_gsm[Column3],sc_gsm[Column3],"")</f>
        <v>DURIt_c_e_FWD</v>
      </c>
    </row>
    <row r="1896" spans="1:9" ht="16" x14ac:dyDescent="0.2">
      <c r="A1896" t="s">
        <v>2572</v>
      </c>
      <c r="B1896" t="s">
        <v>3902</v>
      </c>
      <c r="C1896" t="s">
        <v>142</v>
      </c>
      <c r="D1896" t="s">
        <v>143</v>
      </c>
      <c r="E1896" t="s">
        <v>7</v>
      </c>
      <c r="G1896" s="1" t="str">
        <f>SC_enz[[#This Row],[rxn_src]]&amp;"_"&amp;SC_enz[[#This Row],[dir]]</f>
        <v>DPCOAK_c_FWD</v>
      </c>
      <c r="H1896" s="1" t="str">
        <f>_xlfn.XLOOKUP(SC_enz[[#This Row],[name_dir]],RT_gsm[Column3],RT_gsm[Column3],"")</f>
        <v>DPCOAK_c_FWD</v>
      </c>
      <c r="I1896" s="1" t="str">
        <f>_xlfn.XLOOKUP(SC_enz[[#This Row],[name_dir]],sc_gsm[Column3],sc_gsm[Column3],"")</f>
        <v>DPCOAK_c_FWD</v>
      </c>
    </row>
    <row r="1897" spans="1:9" ht="16" x14ac:dyDescent="0.2">
      <c r="A1897" t="s">
        <v>2573</v>
      </c>
      <c r="B1897" t="s">
        <v>3902</v>
      </c>
      <c r="C1897" t="s">
        <v>1642</v>
      </c>
      <c r="D1897" t="s">
        <v>143</v>
      </c>
      <c r="E1897" t="s">
        <v>7</v>
      </c>
      <c r="G1897" s="1" t="str">
        <f>SC_enz[[#This Row],[rxn_src]]&amp;"_"&amp;SC_enz[[#This Row],[dir]]</f>
        <v>DGDPt_c_n_FWD</v>
      </c>
      <c r="H1897" s="1" t="str">
        <f>_xlfn.XLOOKUP(SC_enz[[#This Row],[name_dir]],RT_gsm[Column3],RT_gsm[Column3],"")</f>
        <v>DGDPt_c_n_FWD</v>
      </c>
      <c r="I1897" s="1" t="str">
        <f>_xlfn.XLOOKUP(SC_enz[[#This Row],[name_dir]],sc_gsm[Column3],sc_gsm[Column3],"")</f>
        <v>DGDPt_c_n_FWD</v>
      </c>
    </row>
    <row r="1898" spans="1:9" ht="16" x14ac:dyDescent="0.2">
      <c r="A1898" t="s">
        <v>2573</v>
      </c>
      <c r="B1898" t="s">
        <v>3903</v>
      </c>
      <c r="C1898" t="s">
        <v>1642</v>
      </c>
      <c r="D1898" t="s">
        <v>143</v>
      </c>
      <c r="E1898" t="s">
        <v>7</v>
      </c>
      <c r="G1898" s="1" t="str">
        <f>SC_enz[[#This Row],[rxn_src]]&amp;"_"&amp;SC_enz[[#This Row],[dir]]</f>
        <v>DGDPt_c_n_REV</v>
      </c>
      <c r="H1898" s="1" t="str">
        <f>_xlfn.XLOOKUP(SC_enz[[#This Row],[name_dir]],RT_gsm[Column3],RT_gsm[Column3],"")</f>
        <v>DGDPt_c_n_REV</v>
      </c>
      <c r="I1898" s="1" t="str">
        <f>_xlfn.XLOOKUP(SC_enz[[#This Row],[name_dir]],sc_gsm[Column3],sc_gsm[Column3],"")</f>
        <v>DGDPt_c_n_REV</v>
      </c>
    </row>
    <row r="1899" spans="1:9" ht="16" x14ac:dyDescent="0.2">
      <c r="A1899" t="s">
        <v>2574</v>
      </c>
      <c r="B1899" t="s">
        <v>3902</v>
      </c>
      <c r="C1899" t="s">
        <v>1642</v>
      </c>
      <c r="D1899" t="s">
        <v>143</v>
      </c>
      <c r="E1899" t="s">
        <v>7</v>
      </c>
      <c r="G1899" s="1" t="str">
        <f>SC_enz[[#This Row],[rxn_src]]&amp;"_"&amp;SC_enz[[#This Row],[dir]]</f>
        <v>DHNPTt_c_m_FWD</v>
      </c>
      <c r="H1899" s="1" t="str">
        <f>_xlfn.XLOOKUP(SC_enz[[#This Row],[name_dir]],RT_gsm[Column3],RT_gsm[Column3],"")</f>
        <v>DHNPTt_c_m_FWD</v>
      </c>
      <c r="I1899" s="1" t="str">
        <f>_xlfn.XLOOKUP(SC_enz[[#This Row],[name_dir]],sc_gsm[Column3],sc_gsm[Column3],"")</f>
        <v>DHNPTt_c_m_FWD</v>
      </c>
    </row>
    <row r="1900" spans="1:9" ht="16" x14ac:dyDescent="0.2">
      <c r="A1900" t="s">
        <v>2574</v>
      </c>
      <c r="B1900" t="s">
        <v>3903</v>
      </c>
      <c r="C1900" t="s">
        <v>1642</v>
      </c>
      <c r="D1900" t="s">
        <v>143</v>
      </c>
      <c r="E1900" t="s">
        <v>7</v>
      </c>
      <c r="G1900" s="1" t="str">
        <f>SC_enz[[#This Row],[rxn_src]]&amp;"_"&amp;SC_enz[[#This Row],[dir]]</f>
        <v>DHNPTt_c_m_REV</v>
      </c>
      <c r="H1900" s="1" t="str">
        <f>_xlfn.XLOOKUP(SC_enz[[#This Row],[name_dir]],RT_gsm[Column3],RT_gsm[Column3],"")</f>
        <v>DHNPTt_c_m_REV</v>
      </c>
      <c r="I1900" s="1" t="str">
        <f>_xlfn.XLOOKUP(SC_enz[[#This Row],[name_dir]],sc_gsm[Column3],sc_gsm[Column3],"")</f>
        <v>DHNPTt_c_m_REV</v>
      </c>
    </row>
    <row r="1901" spans="1:9" ht="16" x14ac:dyDescent="0.2">
      <c r="A1901" t="s">
        <v>2575</v>
      </c>
      <c r="B1901" t="s">
        <v>3902</v>
      </c>
      <c r="C1901" t="s">
        <v>2576</v>
      </c>
      <c r="D1901" t="s">
        <v>2577</v>
      </c>
      <c r="E1901" t="s">
        <v>7</v>
      </c>
      <c r="G1901" s="1" t="str">
        <f>SC_enz[[#This Row],[rxn_src]]&amp;"_"&amp;SC_enz[[#This Row],[dir]]</f>
        <v>SPRMAT_c_FWD</v>
      </c>
      <c r="H1901" s="1" t="str">
        <f>_xlfn.XLOOKUP(SC_enz[[#This Row],[name_dir]],RT_gsm[Column3],RT_gsm[Column3],"")</f>
        <v>SPRMAT_c_FWD</v>
      </c>
      <c r="I1901" s="1" t="str">
        <f>_xlfn.XLOOKUP(SC_enz[[#This Row],[name_dir]],sc_gsm[Column3],sc_gsm[Column3],"")</f>
        <v>SPRMAT_c_FWD</v>
      </c>
    </row>
    <row r="1902" spans="1:9" ht="16" x14ac:dyDescent="0.2">
      <c r="A1902" t="s">
        <v>2578</v>
      </c>
      <c r="B1902" t="s">
        <v>3902</v>
      </c>
      <c r="C1902" t="s">
        <v>1642</v>
      </c>
      <c r="D1902" t="s">
        <v>143</v>
      </c>
      <c r="E1902" t="s">
        <v>7</v>
      </c>
      <c r="G1902" s="1" t="str">
        <f>SC_enz[[#This Row],[rxn_src]]&amp;"_"&amp;SC_enz[[#This Row],[dir]]</f>
        <v>DHFt_c_m_FWD</v>
      </c>
      <c r="H1902" s="1" t="str">
        <f>_xlfn.XLOOKUP(SC_enz[[#This Row],[name_dir]],RT_gsm[Column3],RT_gsm[Column3],"")</f>
        <v>DHFt_c_m_FWD</v>
      </c>
      <c r="I1902" s="1" t="str">
        <f>_xlfn.XLOOKUP(SC_enz[[#This Row],[name_dir]],sc_gsm[Column3],sc_gsm[Column3],"")</f>
        <v>DHFt_c_m_FWD</v>
      </c>
    </row>
    <row r="1903" spans="1:9" ht="16" x14ac:dyDescent="0.2">
      <c r="A1903" t="s">
        <v>2578</v>
      </c>
      <c r="B1903" t="s">
        <v>3903</v>
      </c>
      <c r="C1903" t="s">
        <v>1642</v>
      </c>
      <c r="D1903" t="s">
        <v>143</v>
      </c>
      <c r="E1903" t="s">
        <v>7</v>
      </c>
      <c r="G1903" s="1" t="str">
        <f>SC_enz[[#This Row],[rxn_src]]&amp;"_"&amp;SC_enz[[#This Row],[dir]]</f>
        <v>DHFt_c_m_REV</v>
      </c>
      <c r="H1903" s="1" t="str">
        <f>_xlfn.XLOOKUP(SC_enz[[#This Row],[name_dir]],RT_gsm[Column3],RT_gsm[Column3],"")</f>
        <v>DHFt_c_m_REV</v>
      </c>
      <c r="I1903" s="1" t="str">
        <f>_xlfn.XLOOKUP(SC_enz[[#This Row],[name_dir]],sc_gsm[Column3],sc_gsm[Column3],"")</f>
        <v>DHFt_c_m_REV</v>
      </c>
    </row>
    <row r="1904" spans="1:9" ht="16" x14ac:dyDescent="0.2">
      <c r="A1904" t="s">
        <v>2579</v>
      </c>
      <c r="B1904" t="s">
        <v>3902</v>
      </c>
      <c r="C1904" t="s">
        <v>142</v>
      </c>
      <c r="D1904" t="s">
        <v>143</v>
      </c>
      <c r="E1904" t="s">
        <v>7</v>
      </c>
      <c r="G1904" s="1" t="str">
        <f>SC_enz[[#This Row],[rxn_src]]&amp;"_"&amp;SC_enz[[#This Row],[dir]]</f>
        <v>DNTPPA_c_FWD</v>
      </c>
      <c r="H1904" s="1" t="str">
        <f>_xlfn.XLOOKUP(SC_enz[[#This Row],[name_dir]],RT_gsm[Column3],RT_gsm[Column3],"")</f>
        <v>DNTPPA_c_FWD</v>
      </c>
      <c r="I1904" s="1" t="str">
        <f>_xlfn.XLOOKUP(SC_enz[[#This Row],[name_dir]],sc_gsm[Column3],sc_gsm[Column3],"")</f>
        <v>DNTPPA_c_FWD</v>
      </c>
    </row>
    <row r="1905" spans="1:9" ht="16" x14ac:dyDescent="0.2">
      <c r="A1905" t="s">
        <v>2580</v>
      </c>
      <c r="B1905" t="s">
        <v>3902</v>
      </c>
      <c r="C1905" t="s">
        <v>1642</v>
      </c>
      <c r="D1905" t="s">
        <v>143</v>
      </c>
      <c r="E1905" t="s">
        <v>7</v>
      </c>
      <c r="G1905" s="1" t="str">
        <f>SC_enz[[#This Row],[rxn_src]]&amp;"_"&amp;SC_enz[[#This Row],[dir]]</f>
        <v>DHPTt_c_m_FWD</v>
      </c>
      <c r="H1905" s="1" t="str">
        <f>_xlfn.XLOOKUP(SC_enz[[#This Row],[name_dir]],RT_gsm[Column3],RT_gsm[Column3],"")</f>
        <v>DHPTt_c_m_FWD</v>
      </c>
      <c r="I1905" s="1" t="str">
        <f>_xlfn.XLOOKUP(SC_enz[[#This Row],[name_dir]],sc_gsm[Column3],sc_gsm[Column3],"")</f>
        <v>DHPTt_c_m_FWD</v>
      </c>
    </row>
    <row r="1906" spans="1:9" ht="16" x14ac:dyDescent="0.2">
      <c r="A1906" t="s">
        <v>2580</v>
      </c>
      <c r="B1906" t="s">
        <v>3903</v>
      </c>
      <c r="C1906" t="s">
        <v>1642</v>
      </c>
      <c r="D1906" t="s">
        <v>143</v>
      </c>
      <c r="E1906" t="s">
        <v>7</v>
      </c>
      <c r="G1906" s="1" t="str">
        <f>SC_enz[[#This Row],[rxn_src]]&amp;"_"&amp;SC_enz[[#This Row],[dir]]</f>
        <v>DHPTt_c_m_REV</v>
      </c>
      <c r="H1906" s="1" t="str">
        <f>_xlfn.XLOOKUP(SC_enz[[#This Row],[name_dir]],RT_gsm[Column3],RT_gsm[Column3],"")</f>
        <v>DHPTt_c_m_REV</v>
      </c>
      <c r="I1906" s="1" t="str">
        <f>_xlfn.XLOOKUP(SC_enz[[#This Row],[name_dir]],sc_gsm[Column3],sc_gsm[Column3],"")</f>
        <v>DHPTt_c_m_REV</v>
      </c>
    </row>
    <row r="1907" spans="1:9" ht="16" x14ac:dyDescent="0.2">
      <c r="A1907" t="s">
        <v>2581</v>
      </c>
      <c r="B1907" t="s">
        <v>3902</v>
      </c>
      <c r="C1907" t="s">
        <v>1642</v>
      </c>
      <c r="D1907" t="s">
        <v>143</v>
      </c>
      <c r="E1907" t="s">
        <v>7</v>
      </c>
      <c r="G1907" s="1" t="str">
        <f>SC_enz[[#This Row],[rxn_src]]&amp;"_"&amp;SC_enz[[#This Row],[dir]]</f>
        <v>DHAPt_c_m_FWD</v>
      </c>
      <c r="H1907" s="1" t="str">
        <f>_xlfn.XLOOKUP(SC_enz[[#This Row],[name_dir]],RT_gsm[Column3],RT_gsm[Column3],"")</f>
        <v>DHAPt_c_m_FWD</v>
      </c>
      <c r="I1907" s="1" t="str">
        <f>_xlfn.XLOOKUP(SC_enz[[#This Row],[name_dir]],sc_gsm[Column3],sc_gsm[Column3],"")</f>
        <v>DHAPt_c_m_FWD</v>
      </c>
    </row>
    <row r="1908" spans="1:9" ht="16" x14ac:dyDescent="0.2">
      <c r="A1908" t="s">
        <v>2581</v>
      </c>
      <c r="B1908" t="s">
        <v>3903</v>
      </c>
      <c r="C1908" t="s">
        <v>1642</v>
      </c>
      <c r="D1908" t="s">
        <v>143</v>
      </c>
      <c r="E1908" t="s">
        <v>7</v>
      </c>
      <c r="G1908" s="1" t="str">
        <f>SC_enz[[#This Row],[rxn_src]]&amp;"_"&amp;SC_enz[[#This Row],[dir]]</f>
        <v>DHAPt_c_m_REV</v>
      </c>
      <c r="H1908" s="1" t="str">
        <f>_xlfn.XLOOKUP(SC_enz[[#This Row],[name_dir]],RT_gsm[Column3],RT_gsm[Column3],"")</f>
        <v>DHAPt_c_m_REV</v>
      </c>
      <c r="I1908" s="1" t="str">
        <f>_xlfn.XLOOKUP(SC_enz[[#This Row],[name_dir]],sc_gsm[Column3],sc_gsm[Column3],"")</f>
        <v>DHAPt_c_m_REV</v>
      </c>
    </row>
    <row r="1909" spans="1:9" ht="16" x14ac:dyDescent="0.2">
      <c r="A1909" t="s">
        <v>2582</v>
      </c>
      <c r="B1909" t="s">
        <v>3902</v>
      </c>
      <c r="C1909" t="s">
        <v>1642</v>
      </c>
      <c r="D1909" t="s">
        <v>143</v>
      </c>
      <c r="E1909" t="s">
        <v>7</v>
      </c>
      <c r="G1909" s="1" t="str">
        <f>SC_enz[[#This Row],[rxn_src]]&amp;"_"&amp;SC_enz[[#This Row],[dir]]</f>
        <v>PPIt_c_x_FWD</v>
      </c>
      <c r="H1909" s="1" t="str">
        <f>_xlfn.XLOOKUP(SC_enz[[#This Row],[name_dir]],RT_gsm[Column3],RT_gsm[Column3],"")</f>
        <v>PPIt_c_x_FWD</v>
      </c>
      <c r="I1909" s="1" t="str">
        <f>_xlfn.XLOOKUP(SC_enz[[#This Row],[name_dir]],sc_gsm[Column3],sc_gsm[Column3],"")</f>
        <v>PPIt_c_x_FWD</v>
      </c>
    </row>
    <row r="1910" spans="1:9" ht="16" x14ac:dyDescent="0.2">
      <c r="A1910" t="s">
        <v>2582</v>
      </c>
      <c r="B1910" t="s">
        <v>3903</v>
      </c>
      <c r="C1910" t="s">
        <v>1642</v>
      </c>
      <c r="D1910" t="s">
        <v>143</v>
      </c>
      <c r="E1910" t="s">
        <v>7</v>
      </c>
      <c r="G1910" s="1" t="str">
        <f>SC_enz[[#This Row],[rxn_src]]&amp;"_"&amp;SC_enz[[#This Row],[dir]]</f>
        <v>PPIt_c_x_REV</v>
      </c>
      <c r="H1910" s="1" t="str">
        <f>_xlfn.XLOOKUP(SC_enz[[#This Row],[name_dir]],RT_gsm[Column3],RT_gsm[Column3],"")</f>
        <v>PPIt_c_x_REV</v>
      </c>
      <c r="I1910" s="1" t="str">
        <f>_xlfn.XLOOKUP(SC_enz[[#This Row],[name_dir]],sc_gsm[Column3],sc_gsm[Column3],"")</f>
        <v>PPIt_c_x_REV</v>
      </c>
    </row>
    <row r="1911" spans="1:9" ht="16" x14ac:dyDescent="0.2">
      <c r="A1911" t="s">
        <v>2583</v>
      </c>
      <c r="B1911" t="s">
        <v>3902</v>
      </c>
      <c r="C1911" t="s">
        <v>1642</v>
      </c>
      <c r="D1911" t="s">
        <v>143</v>
      </c>
      <c r="E1911" t="s">
        <v>7</v>
      </c>
      <c r="G1911" s="1" t="str">
        <f>SC_enz[[#This Row],[rxn_src]]&amp;"_"&amp;SC_enz[[#This Row],[dir]]</f>
        <v>DOLPt_c_r_FWD</v>
      </c>
      <c r="H1911" s="1" t="str">
        <f>_xlfn.XLOOKUP(SC_enz[[#This Row],[name_dir]],RT_gsm[Column3],RT_gsm[Column3],"")</f>
        <v>DOLPt_c_r_FWD</v>
      </c>
      <c r="I1911" s="1" t="str">
        <f>_xlfn.XLOOKUP(SC_enz[[#This Row],[name_dir]],sc_gsm[Column3],sc_gsm[Column3],"")</f>
        <v>DOLPt_c_r_FWD</v>
      </c>
    </row>
    <row r="1912" spans="1:9" ht="16" x14ac:dyDescent="0.2">
      <c r="A1912" t="s">
        <v>2583</v>
      </c>
      <c r="B1912" t="s">
        <v>3903</v>
      </c>
      <c r="C1912" t="s">
        <v>1642</v>
      </c>
      <c r="D1912" t="s">
        <v>143</v>
      </c>
      <c r="E1912" t="s">
        <v>7</v>
      </c>
      <c r="G1912" s="1" t="str">
        <f>SC_enz[[#This Row],[rxn_src]]&amp;"_"&amp;SC_enz[[#This Row],[dir]]</f>
        <v>DOLPt_c_r_REV</v>
      </c>
      <c r="H1912" s="1" t="str">
        <f>_xlfn.XLOOKUP(SC_enz[[#This Row],[name_dir]],RT_gsm[Column3],RT_gsm[Column3],"")</f>
        <v>DOLPt_c_r_REV</v>
      </c>
      <c r="I1912" s="1" t="str">
        <f>_xlfn.XLOOKUP(SC_enz[[#This Row],[name_dir]],sc_gsm[Column3],sc_gsm[Column3],"")</f>
        <v>DOLPt_c_r_REV</v>
      </c>
    </row>
    <row r="1913" spans="1:9" ht="16" x14ac:dyDescent="0.2">
      <c r="A1913" t="s">
        <v>2584</v>
      </c>
      <c r="B1913" t="s">
        <v>3902</v>
      </c>
      <c r="C1913" t="s">
        <v>1642</v>
      </c>
      <c r="D1913" t="s">
        <v>143</v>
      </c>
      <c r="E1913" t="s">
        <v>7</v>
      </c>
      <c r="G1913" s="1" t="str">
        <f>SC_enz[[#This Row],[rxn_src]]&amp;"_"&amp;SC_enz[[#This Row],[dir]]</f>
        <v>EX_dttp_e_FWD</v>
      </c>
      <c r="H1913" s="1" t="str">
        <f>_xlfn.XLOOKUP(SC_enz[[#This Row],[name_dir]],RT_gsm[Column3],RT_gsm[Column3],"")</f>
        <v>EX_dttp_e_FWD</v>
      </c>
      <c r="I1913" s="1" t="str">
        <f>_xlfn.XLOOKUP(SC_enz[[#This Row],[name_dir]],sc_gsm[Column3],sc_gsm[Column3],"")</f>
        <v>EX_dttp_e_FWD</v>
      </c>
    </row>
    <row r="1914" spans="1:9" ht="16" x14ac:dyDescent="0.2">
      <c r="A1914" t="s">
        <v>2585</v>
      </c>
      <c r="B1914" t="s">
        <v>3902</v>
      </c>
      <c r="C1914" t="s">
        <v>1642</v>
      </c>
      <c r="D1914" t="s">
        <v>143</v>
      </c>
      <c r="E1914" t="s">
        <v>7</v>
      </c>
      <c r="G1914" s="1" t="str">
        <f>SC_enz[[#This Row],[rxn_src]]&amp;"_"&amp;SC_enz[[#This Row],[dir]]</f>
        <v>DTTPt_c_FWD</v>
      </c>
      <c r="H1914" s="1" t="str">
        <f>_xlfn.XLOOKUP(SC_enz[[#This Row],[name_dir]],RT_gsm[Column3],RT_gsm[Column3],"")</f>
        <v>DTTPt_c_FWD</v>
      </c>
      <c r="I1914" s="1" t="str">
        <f>_xlfn.XLOOKUP(SC_enz[[#This Row],[name_dir]],sc_gsm[Column3],sc_gsm[Column3],"")</f>
        <v>DTTPt_c_FWD</v>
      </c>
    </row>
    <row r="1915" spans="1:9" ht="16" x14ac:dyDescent="0.2">
      <c r="A1915" t="s">
        <v>2585</v>
      </c>
      <c r="B1915" t="s">
        <v>3903</v>
      </c>
      <c r="C1915" t="s">
        <v>1642</v>
      </c>
      <c r="D1915" t="s">
        <v>143</v>
      </c>
      <c r="E1915" t="s">
        <v>7</v>
      </c>
      <c r="G1915" s="1" t="str">
        <f>SC_enz[[#This Row],[rxn_src]]&amp;"_"&amp;SC_enz[[#This Row],[dir]]</f>
        <v>DTTPt_c_REV</v>
      </c>
      <c r="H1915" s="1" t="str">
        <f>_xlfn.XLOOKUP(SC_enz[[#This Row],[name_dir]],RT_gsm[Column3],RT_gsm[Column3],"")</f>
        <v>DTTPt_c_REV</v>
      </c>
      <c r="I1915" s="1" t="str">
        <f>_xlfn.XLOOKUP(SC_enz[[#This Row],[name_dir]],sc_gsm[Column3],sc_gsm[Column3],"")</f>
        <v>DTTPt_c_REV</v>
      </c>
    </row>
    <row r="1916" spans="1:9" ht="16" x14ac:dyDescent="0.2">
      <c r="A1916" t="s">
        <v>2586</v>
      </c>
      <c r="B1916" t="s">
        <v>3902</v>
      </c>
      <c r="C1916" t="s">
        <v>1642</v>
      </c>
      <c r="D1916" t="s">
        <v>143</v>
      </c>
      <c r="E1916" t="s">
        <v>7</v>
      </c>
      <c r="G1916" s="1" t="str">
        <f>SC_enz[[#This Row],[rxn_src]]&amp;"_"&amp;SC_enz[[#This Row],[dir]]</f>
        <v>DUDPt_c_n_FWD</v>
      </c>
      <c r="H1916" s="1" t="str">
        <f>_xlfn.XLOOKUP(SC_enz[[#This Row],[name_dir]],RT_gsm[Column3],RT_gsm[Column3],"")</f>
        <v>DUDPt_c_n_FWD</v>
      </c>
      <c r="I1916" s="1" t="str">
        <f>_xlfn.XLOOKUP(SC_enz[[#This Row],[name_dir]],sc_gsm[Column3],sc_gsm[Column3],"")</f>
        <v>DUDPt_c_n_FWD</v>
      </c>
    </row>
    <row r="1917" spans="1:9" ht="16" x14ac:dyDescent="0.2">
      <c r="A1917" t="s">
        <v>2586</v>
      </c>
      <c r="B1917" t="s">
        <v>3903</v>
      </c>
      <c r="C1917" t="s">
        <v>1642</v>
      </c>
      <c r="D1917" t="s">
        <v>143</v>
      </c>
      <c r="E1917" t="s">
        <v>7</v>
      </c>
      <c r="G1917" s="1" t="str">
        <f>SC_enz[[#This Row],[rxn_src]]&amp;"_"&amp;SC_enz[[#This Row],[dir]]</f>
        <v>DUDPt_c_n_REV</v>
      </c>
      <c r="H1917" s="1" t="str">
        <f>_xlfn.XLOOKUP(SC_enz[[#This Row],[name_dir]],RT_gsm[Column3],RT_gsm[Column3],"")</f>
        <v>DUDPt_c_n_REV</v>
      </c>
      <c r="I1917" s="1" t="str">
        <f>_xlfn.XLOOKUP(SC_enz[[#This Row],[name_dir]],sc_gsm[Column3],sc_gsm[Column3],"")</f>
        <v>DUDPt_c_n_REV</v>
      </c>
    </row>
    <row r="1918" spans="1:9" ht="16" x14ac:dyDescent="0.2">
      <c r="A1918" t="s">
        <v>2587</v>
      </c>
      <c r="B1918" t="s">
        <v>3902</v>
      </c>
      <c r="C1918" t="s">
        <v>1642</v>
      </c>
      <c r="D1918" t="s">
        <v>143</v>
      </c>
      <c r="E1918" t="s">
        <v>7</v>
      </c>
      <c r="G1918" s="1" t="str">
        <f>SC_enz[[#This Row],[rxn_src]]&amp;"_"&amp;SC_enz[[#This Row],[dir]]</f>
        <v>DUMPt_c_n_FWD</v>
      </c>
      <c r="H1918" s="1" t="str">
        <f>_xlfn.XLOOKUP(SC_enz[[#This Row],[name_dir]],RT_gsm[Column3],RT_gsm[Column3],"")</f>
        <v>DUMPt_c_n_FWD</v>
      </c>
      <c r="I1918" s="1" t="str">
        <f>_xlfn.XLOOKUP(SC_enz[[#This Row],[name_dir]],sc_gsm[Column3],sc_gsm[Column3],"")</f>
        <v>DUMPt_c_n_FWD</v>
      </c>
    </row>
    <row r="1919" spans="1:9" ht="16" x14ac:dyDescent="0.2">
      <c r="A1919" t="s">
        <v>2587</v>
      </c>
      <c r="B1919" t="s">
        <v>3903</v>
      </c>
      <c r="C1919" t="s">
        <v>1642</v>
      </c>
      <c r="D1919" t="s">
        <v>143</v>
      </c>
      <c r="E1919" t="s">
        <v>7</v>
      </c>
      <c r="G1919" s="1" t="str">
        <f>SC_enz[[#This Row],[rxn_src]]&amp;"_"&amp;SC_enz[[#This Row],[dir]]</f>
        <v>DUMPt_c_n_REV</v>
      </c>
      <c r="H1919" s="1" t="str">
        <f>_xlfn.XLOOKUP(SC_enz[[#This Row],[name_dir]],RT_gsm[Column3],RT_gsm[Column3],"")</f>
        <v>DUMPt_c_n_REV</v>
      </c>
      <c r="I1919" s="1" t="str">
        <f>_xlfn.XLOOKUP(SC_enz[[#This Row],[name_dir]],sc_gsm[Column3],sc_gsm[Column3],"")</f>
        <v>DUMPt_c_n_REV</v>
      </c>
    </row>
    <row r="1920" spans="1:9" ht="16" x14ac:dyDescent="0.2">
      <c r="A1920" t="s">
        <v>2588</v>
      </c>
      <c r="B1920" t="s">
        <v>3902</v>
      </c>
      <c r="C1920" t="s">
        <v>1642</v>
      </c>
      <c r="D1920" t="s">
        <v>143</v>
      </c>
      <c r="E1920" t="s">
        <v>7</v>
      </c>
      <c r="G1920" s="1" t="str">
        <f>SC_enz[[#This Row],[rxn_src]]&amp;"_"&amp;SC_enz[[#This Row],[dir]]</f>
        <v>EX_epist_e_FWD</v>
      </c>
      <c r="H1920" s="1" t="str">
        <f>_xlfn.XLOOKUP(SC_enz[[#This Row],[name_dir]],RT_gsm[Column3],RT_gsm[Column3],"")</f>
        <v>EX_epist_e_FWD</v>
      </c>
      <c r="I1920" s="1" t="str">
        <f>_xlfn.XLOOKUP(SC_enz[[#This Row],[name_dir]],sc_gsm[Column3],sc_gsm[Column3],"")</f>
        <v>EX_epist_e_FWD</v>
      </c>
    </row>
    <row r="1921" spans="1:9" ht="16" x14ac:dyDescent="0.2">
      <c r="A1921" t="s">
        <v>2589</v>
      </c>
      <c r="B1921" t="s">
        <v>3902</v>
      </c>
      <c r="C1921" t="s">
        <v>1642</v>
      </c>
      <c r="D1921" t="s">
        <v>143</v>
      </c>
      <c r="E1921" t="s">
        <v>7</v>
      </c>
      <c r="G1921" s="1" t="str">
        <f>SC_enz[[#This Row],[rxn_src]]&amp;"_"&amp;SC_enz[[#This Row],[dir]]</f>
        <v>ERGTETROLt_c_r_FWD</v>
      </c>
      <c r="H1921" s="1" t="str">
        <f>_xlfn.XLOOKUP(SC_enz[[#This Row],[name_dir]],RT_gsm[Column3],RT_gsm[Column3],"")</f>
        <v>ERGTETROLt_c_r_FWD</v>
      </c>
      <c r="I1921" s="1" t="str">
        <f>_xlfn.XLOOKUP(SC_enz[[#This Row],[name_dir]],sc_gsm[Column3],sc_gsm[Column3],"")</f>
        <v>ERGTETROLt_c_r_FWD</v>
      </c>
    </row>
    <row r="1922" spans="1:9" ht="16" x14ac:dyDescent="0.2">
      <c r="A1922" t="s">
        <v>2589</v>
      </c>
      <c r="B1922" t="s">
        <v>3903</v>
      </c>
      <c r="C1922" t="s">
        <v>1642</v>
      </c>
      <c r="D1922" t="s">
        <v>143</v>
      </c>
      <c r="E1922" t="s">
        <v>7</v>
      </c>
      <c r="G1922" s="1" t="str">
        <f>SC_enz[[#This Row],[rxn_src]]&amp;"_"&amp;SC_enz[[#This Row],[dir]]</f>
        <v>ERGTETROLt_c_r_REV</v>
      </c>
      <c r="H1922" s="1" t="str">
        <f>_xlfn.XLOOKUP(SC_enz[[#This Row],[name_dir]],RT_gsm[Column3],RT_gsm[Column3],"")</f>
        <v>ERGTETROLt_c_r_REV</v>
      </c>
      <c r="I1922" s="1" t="str">
        <f>_xlfn.XLOOKUP(SC_enz[[#This Row],[name_dir]],sc_gsm[Column3],sc_gsm[Column3],"")</f>
        <v>ERGTETROLt_c_r_REV</v>
      </c>
    </row>
    <row r="1923" spans="1:9" ht="16" x14ac:dyDescent="0.2">
      <c r="A1923" t="s">
        <v>2590</v>
      </c>
      <c r="B1923" t="s">
        <v>3902</v>
      </c>
      <c r="C1923" t="s">
        <v>1642</v>
      </c>
      <c r="D1923" t="s">
        <v>143</v>
      </c>
      <c r="E1923" t="s">
        <v>7</v>
      </c>
      <c r="G1923" s="1" t="str">
        <f>SC_enz[[#This Row],[rxn_src]]&amp;"_"&amp;SC_enz[[#This Row],[dir]]</f>
        <v>EX_ergst_e_FWD</v>
      </c>
      <c r="H1923" s="1" t="str">
        <f>_xlfn.XLOOKUP(SC_enz[[#This Row],[name_dir]],RT_gsm[Column3],RT_gsm[Column3],"")</f>
        <v>EX_ergst_e_FWD</v>
      </c>
      <c r="I1923" s="1" t="str">
        <f>_xlfn.XLOOKUP(SC_enz[[#This Row],[name_dir]],sc_gsm[Column3],sc_gsm[Column3],"")</f>
        <v>EX_ergst_e_FWD</v>
      </c>
    </row>
    <row r="1924" spans="1:9" ht="16" x14ac:dyDescent="0.2">
      <c r="A1924" t="s">
        <v>2591</v>
      </c>
      <c r="B1924" t="s">
        <v>3902</v>
      </c>
      <c r="C1924" t="s">
        <v>1642</v>
      </c>
      <c r="D1924" t="s">
        <v>143</v>
      </c>
      <c r="E1924" t="s">
        <v>7</v>
      </c>
      <c r="G1924" s="1" t="str">
        <f>SC_enz[[#This Row],[rxn_src]]&amp;"_"&amp;SC_enz[[#This Row],[dir]]</f>
        <v>ERGSTt_c_r_FWD</v>
      </c>
      <c r="H1924" s="1" t="str">
        <f>_xlfn.XLOOKUP(SC_enz[[#This Row],[name_dir]],RT_gsm[Column3],RT_gsm[Column3],"")</f>
        <v>ERGSTt_c_r_FWD</v>
      </c>
      <c r="I1924" s="1" t="str">
        <f>_xlfn.XLOOKUP(SC_enz[[#This Row],[name_dir]],sc_gsm[Column3],sc_gsm[Column3],"")</f>
        <v>ERGSTt_c_r_FWD</v>
      </c>
    </row>
    <row r="1925" spans="1:9" ht="16" x14ac:dyDescent="0.2">
      <c r="A1925" t="s">
        <v>2591</v>
      </c>
      <c r="B1925" t="s">
        <v>3903</v>
      </c>
      <c r="C1925" t="s">
        <v>1642</v>
      </c>
      <c r="D1925" t="s">
        <v>143</v>
      </c>
      <c r="E1925" t="s">
        <v>7</v>
      </c>
      <c r="G1925" s="1" t="str">
        <f>SC_enz[[#This Row],[rxn_src]]&amp;"_"&amp;SC_enz[[#This Row],[dir]]</f>
        <v>ERGSTt_c_r_REV</v>
      </c>
      <c r="H1925" s="1" t="str">
        <f>_xlfn.XLOOKUP(SC_enz[[#This Row],[name_dir]],RT_gsm[Column3],RT_gsm[Column3],"")</f>
        <v>ERGSTt_c_r_REV</v>
      </c>
      <c r="I1925" s="1" t="str">
        <f>_xlfn.XLOOKUP(SC_enz[[#This Row],[name_dir]],sc_gsm[Column3],sc_gsm[Column3],"")</f>
        <v>ERGSTt_c_r_REV</v>
      </c>
    </row>
    <row r="1926" spans="1:9" ht="16" x14ac:dyDescent="0.2">
      <c r="A1926" t="s">
        <v>2592</v>
      </c>
      <c r="B1926" t="s">
        <v>3902</v>
      </c>
      <c r="C1926" t="s">
        <v>1642</v>
      </c>
      <c r="D1926" t="s">
        <v>143</v>
      </c>
      <c r="E1926" t="s">
        <v>7</v>
      </c>
      <c r="G1926" s="1" t="str">
        <f>SC_enz[[#This Row],[rxn_src]]&amp;"_"&amp;SC_enz[[#This Row],[dir]]</f>
        <v>ERGSTt_c_l_FWD</v>
      </c>
      <c r="H1926" s="1" t="str">
        <f>_xlfn.XLOOKUP(SC_enz[[#This Row],[name_dir]],RT_gsm[Column3],RT_gsm[Column3],"")</f>
        <v>ERGSTt_c_l_FWD</v>
      </c>
      <c r="I1926" s="1" t="str">
        <f>_xlfn.XLOOKUP(SC_enz[[#This Row],[name_dir]],sc_gsm[Column3],sc_gsm[Column3],"")</f>
        <v>ERGSTt_c_l_FWD</v>
      </c>
    </row>
    <row r="1927" spans="1:9" ht="16" x14ac:dyDescent="0.2">
      <c r="A1927" t="s">
        <v>2592</v>
      </c>
      <c r="B1927" t="s">
        <v>3903</v>
      </c>
      <c r="C1927" t="s">
        <v>1642</v>
      </c>
      <c r="D1927" t="s">
        <v>143</v>
      </c>
      <c r="E1927" t="s">
        <v>7</v>
      </c>
      <c r="G1927" s="1" t="str">
        <f>SC_enz[[#This Row],[rxn_src]]&amp;"_"&amp;SC_enz[[#This Row],[dir]]</f>
        <v>ERGSTt_c_l_REV</v>
      </c>
      <c r="H1927" s="1" t="str">
        <f>_xlfn.XLOOKUP(SC_enz[[#This Row],[name_dir]],RT_gsm[Column3],RT_gsm[Column3],"")</f>
        <v>ERGSTt_c_l_REV</v>
      </c>
      <c r="I1927" s="1" t="str">
        <f>_xlfn.XLOOKUP(SC_enz[[#This Row],[name_dir]],sc_gsm[Column3],sc_gsm[Column3],"")</f>
        <v>ERGSTt_c_l_REV</v>
      </c>
    </row>
    <row r="1928" spans="1:9" ht="16" x14ac:dyDescent="0.2">
      <c r="A1928" t="s">
        <v>2593</v>
      </c>
      <c r="B1928" t="s">
        <v>3902</v>
      </c>
      <c r="C1928" t="s">
        <v>1642</v>
      </c>
      <c r="D1928" t="s">
        <v>143</v>
      </c>
      <c r="E1928" t="s">
        <v>7</v>
      </c>
      <c r="G1928" s="1" t="str">
        <f>SC_enz[[#This Row],[rxn_src]]&amp;"_"&amp;SC_enz[[#This Row],[dir]]</f>
        <v>ERGSTt_c_en_FWD</v>
      </c>
      <c r="H1928" s="1" t="str">
        <f>_xlfn.XLOOKUP(SC_enz[[#This Row],[name_dir]],RT_gsm[Column3],RT_gsm[Column3],"")</f>
        <v>ERGSTt_c_en_FWD</v>
      </c>
      <c r="I1928" s="1" t="str">
        <f>_xlfn.XLOOKUP(SC_enz[[#This Row],[name_dir]],sc_gsm[Column3],sc_gsm[Column3],"")</f>
        <v>ERGSTt_c_en_FWD</v>
      </c>
    </row>
    <row r="1929" spans="1:9" ht="16" x14ac:dyDescent="0.2">
      <c r="A1929" t="s">
        <v>2593</v>
      </c>
      <c r="B1929" t="s">
        <v>3903</v>
      </c>
      <c r="C1929" t="s">
        <v>1642</v>
      </c>
      <c r="D1929" t="s">
        <v>143</v>
      </c>
      <c r="E1929" t="s">
        <v>7</v>
      </c>
      <c r="G1929" s="1" t="str">
        <f>SC_enz[[#This Row],[rxn_src]]&amp;"_"&amp;SC_enz[[#This Row],[dir]]</f>
        <v>ERGSTt_c_en_REV</v>
      </c>
      <c r="H1929" s="1" t="str">
        <f>_xlfn.XLOOKUP(SC_enz[[#This Row],[name_dir]],RT_gsm[Column3],RT_gsm[Column3],"")</f>
        <v>ERGSTt_c_en_REV</v>
      </c>
      <c r="I1929" s="1" t="str">
        <f>_xlfn.XLOOKUP(SC_enz[[#This Row],[name_dir]],sc_gsm[Column3],sc_gsm[Column3],"")</f>
        <v>ERGSTt_c_en_REV</v>
      </c>
    </row>
    <row r="1930" spans="1:9" ht="16" x14ac:dyDescent="0.2">
      <c r="A1930" t="s">
        <v>2594</v>
      </c>
      <c r="B1930" t="s">
        <v>3902</v>
      </c>
      <c r="C1930" t="s">
        <v>1642</v>
      </c>
      <c r="D1930" t="s">
        <v>143</v>
      </c>
      <c r="E1930" t="s">
        <v>7</v>
      </c>
      <c r="G1930" s="1" t="str">
        <f>SC_enz[[#This Row],[rxn_src]]&amp;"_"&amp;SC_enz[[#This Row],[dir]]</f>
        <v>EX_etoh_e_FWD</v>
      </c>
      <c r="H1930" s="1" t="str">
        <f>_xlfn.XLOOKUP(SC_enz[[#This Row],[name_dir]],RT_gsm[Column3],RT_gsm[Column3],"")</f>
        <v>EX_etoh_e_FWD</v>
      </c>
      <c r="I1930" s="1" t="str">
        <f>_xlfn.XLOOKUP(SC_enz[[#This Row],[name_dir]],sc_gsm[Column3],sc_gsm[Column3],"")</f>
        <v>EX_etoh_e_FWD</v>
      </c>
    </row>
    <row r="1931" spans="1:9" ht="16" x14ac:dyDescent="0.2">
      <c r="A1931" t="s">
        <v>2595</v>
      </c>
      <c r="B1931" t="s">
        <v>3902</v>
      </c>
      <c r="C1931" t="s">
        <v>1642</v>
      </c>
      <c r="D1931" t="s">
        <v>143</v>
      </c>
      <c r="E1931" t="s">
        <v>7</v>
      </c>
      <c r="G1931" s="1" t="str">
        <f>SC_enz[[#This Row],[rxn_src]]&amp;"_"&amp;SC_enz[[#This Row],[dir]]</f>
        <v>ETOHt_c_e_FWD</v>
      </c>
      <c r="H1931" s="1" t="str">
        <f>_xlfn.XLOOKUP(SC_enz[[#This Row],[name_dir]],RT_gsm[Column3],RT_gsm[Column3],"")</f>
        <v>ETOHt_c_e_FWD</v>
      </c>
      <c r="I1931" s="1" t="str">
        <f>_xlfn.XLOOKUP(SC_enz[[#This Row],[name_dir]],sc_gsm[Column3],sc_gsm[Column3],"")</f>
        <v>ETOHt_c_e_FWD</v>
      </c>
    </row>
    <row r="1932" spans="1:9" ht="16" x14ac:dyDescent="0.2">
      <c r="A1932" t="s">
        <v>2595</v>
      </c>
      <c r="B1932" t="s">
        <v>3903</v>
      </c>
      <c r="C1932" t="s">
        <v>1642</v>
      </c>
      <c r="D1932" t="s">
        <v>143</v>
      </c>
      <c r="E1932" t="s">
        <v>7</v>
      </c>
      <c r="G1932" s="1" t="str">
        <f>SC_enz[[#This Row],[rxn_src]]&amp;"_"&amp;SC_enz[[#This Row],[dir]]</f>
        <v>ETOHt_c_e_REV</v>
      </c>
      <c r="H1932" s="1" t="str">
        <f>_xlfn.XLOOKUP(SC_enz[[#This Row],[name_dir]],RT_gsm[Column3],RT_gsm[Column3],"")</f>
        <v>ETOHt_c_e_REV</v>
      </c>
      <c r="I1932" s="1" t="str">
        <f>_xlfn.XLOOKUP(SC_enz[[#This Row],[name_dir]],sc_gsm[Column3],sc_gsm[Column3],"")</f>
        <v>ETOHt_c_e_REV</v>
      </c>
    </row>
    <row r="1933" spans="1:9" ht="16" x14ac:dyDescent="0.2">
      <c r="A1933" t="s">
        <v>2596</v>
      </c>
      <c r="B1933" t="s">
        <v>3902</v>
      </c>
      <c r="C1933" t="s">
        <v>1642</v>
      </c>
      <c r="D1933" t="s">
        <v>143</v>
      </c>
      <c r="E1933" t="s">
        <v>7</v>
      </c>
      <c r="G1933" s="1" t="str">
        <f>SC_enz[[#This Row],[rxn_src]]&amp;"_"&amp;SC_enz[[#This Row],[dir]]</f>
        <v>ETOHt_c_m_FWD</v>
      </c>
      <c r="H1933" s="1" t="str">
        <f>_xlfn.XLOOKUP(SC_enz[[#This Row],[name_dir]],RT_gsm[Column3],RT_gsm[Column3],"")</f>
        <v>ETOHt_c_m_FWD</v>
      </c>
      <c r="I1933" s="1" t="str">
        <f>_xlfn.XLOOKUP(SC_enz[[#This Row],[name_dir]],sc_gsm[Column3],sc_gsm[Column3],"")</f>
        <v>ETOHt_c_m_FWD</v>
      </c>
    </row>
    <row r="1934" spans="1:9" ht="16" x14ac:dyDescent="0.2">
      <c r="A1934" t="s">
        <v>2596</v>
      </c>
      <c r="B1934" t="s">
        <v>3903</v>
      </c>
      <c r="C1934" t="s">
        <v>1642</v>
      </c>
      <c r="D1934" t="s">
        <v>143</v>
      </c>
      <c r="E1934" t="s">
        <v>7</v>
      </c>
      <c r="G1934" s="1" t="str">
        <f>SC_enz[[#This Row],[rxn_src]]&amp;"_"&amp;SC_enz[[#This Row],[dir]]</f>
        <v>ETOHt_c_m_REV</v>
      </c>
      <c r="H1934" s="1" t="str">
        <f>_xlfn.XLOOKUP(SC_enz[[#This Row],[name_dir]],RT_gsm[Column3],RT_gsm[Column3],"")</f>
        <v>ETOHt_c_m_REV</v>
      </c>
      <c r="I1934" s="1" t="str">
        <f>_xlfn.XLOOKUP(SC_enz[[#This Row],[name_dir]],sc_gsm[Column3],sc_gsm[Column3],"")</f>
        <v>ETOHt_c_m_REV</v>
      </c>
    </row>
    <row r="1935" spans="1:9" ht="16" x14ac:dyDescent="0.2">
      <c r="A1935" t="s">
        <v>2597</v>
      </c>
      <c r="B1935" t="s">
        <v>3902</v>
      </c>
      <c r="C1935" t="s">
        <v>1642</v>
      </c>
      <c r="D1935" t="s">
        <v>143</v>
      </c>
      <c r="E1935" t="s">
        <v>7</v>
      </c>
      <c r="G1935" s="1" t="str">
        <f>SC_enz[[#This Row],[rxn_src]]&amp;"_"&amp;SC_enz[[#This Row],[dir]]</f>
        <v>EX_etha_e_FWD</v>
      </c>
      <c r="H1935" s="1" t="str">
        <f>_xlfn.XLOOKUP(SC_enz[[#This Row],[name_dir]],RT_gsm[Column3],RT_gsm[Column3],"")</f>
        <v>EX_etha_e_FWD</v>
      </c>
      <c r="I1935" s="1" t="str">
        <f>_xlfn.XLOOKUP(SC_enz[[#This Row],[name_dir]],sc_gsm[Column3],sc_gsm[Column3],"")</f>
        <v>EX_etha_e_FWD</v>
      </c>
    </row>
    <row r="1936" spans="1:9" ht="16" x14ac:dyDescent="0.2">
      <c r="A1936" t="s">
        <v>2598</v>
      </c>
      <c r="B1936" t="s">
        <v>3902</v>
      </c>
      <c r="C1936" t="s">
        <v>1642</v>
      </c>
      <c r="D1936" t="s">
        <v>143</v>
      </c>
      <c r="E1936" t="s">
        <v>7</v>
      </c>
      <c r="G1936" s="1" t="str">
        <f>SC_enz[[#This Row],[rxn_src]]&amp;"_"&amp;SC_enz[[#This Row],[dir]]</f>
        <v>EX_etac_e_FWD</v>
      </c>
      <c r="H1936" s="1" t="str">
        <f>_xlfn.XLOOKUP(SC_enz[[#This Row],[name_dir]],RT_gsm[Column3],RT_gsm[Column3],"")</f>
        <v>EX_etac_e_FWD</v>
      </c>
      <c r="I1936" s="1" t="str">
        <f>_xlfn.XLOOKUP(SC_enz[[#This Row],[name_dir]],sc_gsm[Column3],sc_gsm[Column3],"")</f>
        <v>EX_etac_e_FWD</v>
      </c>
    </row>
    <row r="1937" spans="1:9" ht="16" x14ac:dyDescent="0.2">
      <c r="A1937" t="s">
        <v>2599</v>
      </c>
      <c r="B1937" t="s">
        <v>3902</v>
      </c>
      <c r="C1937" t="s">
        <v>1642</v>
      </c>
      <c r="D1937" t="s">
        <v>143</v>
      </c>
      <c r="E1937" t="s">
        <v>7</v>
      </c>
      <c r="G1937" s="1" t="str">
        <f>SC_enz[[#This Row],[rxn_src]]&amp;"_"&amp;SC_enz[[#This Row],[dir]]</f>
        <v>FRDPt_c_m_FWD</v>
      </c>
      <c r="H1937" s="1" t="str">
        <f>_xlfn.XLOOKUP(SC_enz[[#This Row],[name_dir]],RT_gsm[Column3],RT_gsm[Column3],"")</f>
        <v>FRDPt_c_m_FWD</v>
      </c>
      <c r="I1937" s="1" t="str">
        <f>_xlfn.XLOOKUP(SC_enz[[#This Row],[name_dir]],sc_gsm[Column3],sc_gsm[Column3],"")</f>
        <v>FRDPt_c_m_FWD</v>
      </c>
    </row>
    <row r="1938" spans="1:9" ht="16" x14ac:dyDescent="0.2">
      <c r="A1938" t="s">
        <v>2599</v>
      </c>
      <c r="B1938" t="s">
        <v>3903</v>
      </c>
      <c r="C1938" t="s">
        <v>1642</v>
      </c>
      <c r="D1938" t="s">
        <v>143</v>
      </c>
      <c r="E1938" t="s">
        <v>7</v>
      </c>
      <c r="G1938" s="1" t="str">
        <f>SC_enz[[#This Row],[rxn_src]]&amp;"_"&amp;SC_enz[[#This Row],[dir]]</f>
        <v>FRDPt_c_m_REV</v>
      </c>
      <c r="H1938" s="1" t="str">
        <f>_xlfn.XLOOKUP(SC_enz[[#This Row],[name_dir]],RT_gsm[Column3],RT_gsm[Column3],"")</f>
        <v>FRDPt_c_m_REV</v>
      </c>
      <c r="I1938" s="1" t="str">
        <f>_xlfn.XLOOKUP(SC_enz[[#This Row],[name_dir]],sc_gsm[Column3],sc_gsm[Column3],"")</f>
        <v>FRDPt_c_m_REV</v>
      </c>
    </row>
    <row r="1939" spans="1:9" ht="16" x14ac:dyDescent="0.2">
      <c r="A1939" t="s">
        <v>2600</v>
      </c>
      <c r="B1939" t="s">
        <v>3902</v>
      </c>
      <c r="C1939" t="s">
        <v>1642</v>
      </c>
      <c r="D1939" t="s">
        <v>143</v>
      </c>
      <c r="E1939" t="s">
        <v>7</v>
      </c>
      <c r="G1939" s="1" t="str">
        <f>SC_enz[[#This Row],[rxn_src]]&amp;"_"&amp;SC_enz[[#This Row],[dir]]</f>
        <v>DCAt_c_x_FWD</v>
      </c>
      <c r="H1939" s="1" t="str">
        <f>_xlfn.XLOOKUP(SC_enz[[#This Row],[name_dir]],RT_gsm[Column3],RT_gsm[Column3],"")</f>
        <v>DCAt_c_x_FWD</v>
      </c>
      <c r="I1939" s="1" t="str">
        <f>_xlfn.XLOOKUP(SC_enz[[#This Row],[name_dir]],sc_gsm[Column3],sc_gsm[Column3],"")</f>
        <v>DCAt_c_x_FWD</v>
      </c>
    </row>
    <row r="1940" spans="1:9" ht="16" x14ac:dyDescent="0.2">
      <c r="A1940" t="s">
        <v>2600</v>
      </c>
      <c r="B1940" t="s">
        <v>3903</v>
      </c>
      <c r="C1940" t="s">
        <v>1642</v>
      </c>
      <c r="D1940" t="s">
        <v>143</v>
      </c>
      <c r="E1940" t="s">
        <v>7</v>
      </c>
      <c r="G1940" s="1" t="str">
        <f>SC_enz[[#This Row],[rxn_src]]&amp;"_"&amp;SC_enz[[#This Row],[dir]]</f>
        <v>DCAt_c_x_REV</v>
      </c>
      <c r="H1940" s="1" t="str">
        <f>_xlfn.XLOOKUP(SC_enz[[#This Row],[name_dir]],RT_gsm[Column3],RT_gsm[Column3],"")</f>
        <v>DCAt_c_x_REV</v>
      </c>
      <c r="I1940" s="1" t="str">
        <f>_xlfn.XLOOKUP(SC_enz[[#This Row],[name_dir]],sc_gsm[Column3],sc_gsm[Column3],"")</f>
        <v>DCAt_c_x_REV</v>
      </c>
    </row>
    <row r="1941" spans="1:9" ht="16" x14ac:dyDescent="0.2">
      <c r="A1941" t="s">
        <v>2601</v>
      </c>
      <c r="B1941" t="s">
        <v>3902</v>
      </c>
      <c r="C1941" t="s">
        <v>1642</v>
      </c>
      <c r="D1941" t="s">
        <v>143</v>
      </c>
      <c r="E1941" t="s">
        <v>7</v>
      </c>
      <c r="G1941" s="1" t="str">
        <f>SC_enz[[#This Row],[rxn_src]]&amp;"_"&amp;SC_enz[[#This Row],[dir]]</f>
        <v>HDCEAt_x_FWD</v>
      </c>
      <c r="H1941" s="1" t="str">
        <f>_xlfn.XLOOKUP(SC_enz[[#This Row],[name_dir]],RT_gsm[Column3],RT_gsm[Column3],"")</f>
        <v/>
      </c>
      <c r="I1941" s="1" t="str">
        <f>_xlfn.XLOOKUP(SC_enz[[#This Row],[name_dir]],sc_gsm[Column3],sc_gsm[Column3],"")</f>
        <v>HDCEAt_x_FWD</v>
      </c>
    </row>
    <row r="1942" spans="1:9" ht="16" x14ac:dyDescent="0.2">
      <c r="A1942" t="s">
        <v>2601</v>
      </c>
      <c r="B1942" t="s">
        <v>3903</v>
      </c>
      <c r="C1942" t="s">
        <v>1642</v>
      </c>
      <c r="D1942" t="s">
        <v>143</v>
      </c>
      <c r="E1942" t="s">
        <v>7</v>
      </c>
      <c r="G1942" s="1" t="str">
        <f>SC_enz[[#This Row],[rxn_src]]&amp;"_"&amp;SC_enz[[#This Row],[dir]]</f>
        <v>HDCEAt_x_REV</v>
      </c>
      <c r="H1942" s="1" t="str">
        <f>_xlfn.XLOOKUP(SC_enz[[#This Row],[name_dir]],RT_gsm[Column3],RT_gsm[Column3],"")</f>
        <v/>
      </c>
      <c r="I1942" s="1" t="str">
        <f>_xlfn.XLOOKUP(SC_enz[[#This Row],[name_dir]],sc_gsm[Column3],sc_gsm[Column3],"")</f>
        <v>HDCEAt_x_REV</v>
      </c>
    </row>
    <row r="1943" spans="1:9" ht="16" x14ac:dyDescent="0.2">
      <c r="A1943" t="s">
        <v>2602</v>
      </c>
      <c r="B1943" t="s">
        <v>3902</v>
      </c>
      <c r="C1943" t="s">
        <v>1642</v>
      </c>
      <c r="D1943" t="s">
        <v>143</v>
      </c>
      <c r="E1943" t="s">
        <v>7</v>
      </c>
      <c r="G1943" s="1" t="str">
        <f>SC_enz[[#This Row],[rxn_src]]&amp;"_"&amp;SC_enz[[#This Row],[dir]]</f>
        <v>OCTAt_c_x_FWD</v>
      </c>
      <c r="H1943" s="1" t="str">
        <f>_xlfn.XLOOKUP(SC_enz[[#This Row],[name_dir]],RT_gsm[Column3],RT_gsm[Column3],"")</f>
        <v>OCTAt_c_x_FWD</v>
      </c>
      <c r="I1943" s="1" t="str">
        <f>_xlfn.XLOOKUP(SC_enz[[#This Row],[name_dir]],sc_gsm[Column3],sc_gsm[Column3],"")</f>
        <v>OCTAt_c_x_FWD</v>
      </c>
    </row>
    <row r="1944" spans="1:9" ht="16" x14ac:dyDescent="0.2">
      <c r="A1944" t="s">
        <v>2602</v>
      </c>
      <c r="B1944" t="s">
        <v>3903</v>
      </c>
      <c r="C1944" t="s">
        <v>1642</v>
      </c>
      <c r="D1944" t="s">
        <v>143</v>
      </c>
      <c r="E1944" t="s">
        <v>7</v>
      </c>
      <c r="G1944" s="1" t="str">
        <f>SC_enz[[#This Row],[rxn_src]]&amp;"_"&amp;SC_enz[[#This Row],[dir]]</f>
        <v>OCTAt_c_x_REV</v>
      </c>
      <c r="H1944" s="1" t="str">
        <f>_xlfn.XLOOKUP(SC_enz[[#This Row],[name_dir]],RT_gsm[Column3],RT_gsm[Column3],"")</f>
        <v>OCTAt_c_x_REV</v>
      </c>
      <c r="I1944" s="1" t="str">
        <f>_xlfn.XLOOKUP(SC_enz[[#This Row],[name_dir]],sc_gsm[Column3],sc_gsm[Column3],"")</f>
        <v>OCTAt_c_x_REV</v>
      </c>
    </row>
    <row r="1945" spans="1:9" ht="16" x14ac:dyDescent="0.2">
      <c r="A1945" t="s">
        <v>2603</v>
      </c>
      <c r="B1945" t="s">
        <v>3902</v>
      </c>
      <c r="C1945" t="s">
        <v>1642</v>
      </c>
      <c r="D1945" t="s">
        <v>143</v>
      </c>
      <c r="E1945" t="s">
        <v>7</v>
      </c>
      <c r="G1945" s="1" t="str">
        <f>SC_enz[[#This Row],[rxn_src]]&amp;"_"&amp;SC_enz[[#This Row],[dir]]</f>
        <v>TTDCAt_c_e_FWD</v>
      </c>
      <c r="H1945" s="1" t="str">
        <f>_xlfn.XLOOKUP(SC_enz[[#This Row],[name_dir]],RT_gsm[Column3],RT_gsm[Column3],"")</f>
        <v>TTDCAt_c_e_FWD</v>
      </c>
      <c r="I1945" s="1" t="str">
        <f>_xlfn.XLOOKUP(SC_enz[[#This Row],[name_dir]],sc_gsm[Column3],sc_gsm[Column3],"")</f>
        <v>TTDCAt_c_e_FWD</v>
      </c>
    </row>
    <row r="1946" spans="1:9" ht="16" x14ac:dyDescent="0.2">
      <c r="A1946" t="s">
        <v>2603</v>
      </c>
      <c r="B1946" t="s">
        <v>3903</v>
      </c>
      <c r="C1946" t="s">
        <v>1642</v>
      </c>
      <c r="D1946" t="s">
        <v>143</v>
      </c>
      <c r="E1946" t="s">
        <v>7</v>
      </c>
      <c r="G1946" s="1" t="str">
        <f>SC_enz[[#This Row],[rxn_src]]&amp;"_"&amp;SC_enz[[#This Row],[dir]]</f>
        <v>TTDCAt_c_e_REV</v>
      </c>
      <c r="H1946" s="1" t="str">
        <f>_xlfn.XLOOKUP(SC_enz[[#This Row],[name_dir]],RT_gsm[Column3],RT_gsm[Column3],"")</f>
        <v>TTDCAt_c_e_REV</v>
      </c>
      <c r="I1946" s="1" t="str">
        <f>_xlfn.XLOOKUP(SC_enz[[#This Row],[name_dir]],sc_gsm[Column3],sc_gsm[Column3],"")</f>
        <v>TTDCAt_c_e_REV</v>
      </c>
    </row>
    <row r="1947" spans="1:9" ht="16" x14ac:dyDescent="0.2">
      <c r="A1947" t="s">
        <v>2604</v>
      </c>
      <c r="B1947" t="s">
        <v>3902</v>
      </c>
      <c r="C1947" t="s">
        <v>1642</v>
      </c>
      <c r="D1947" t="s">
        <v>143</v>
      </c>
      <c r="E1947" t="s">
        <v>7</v>
      </c>
      <c r="G1947" s="1" t="str">
        <f>SC_enz[[#This Row],[rxn_src]]&amp;"_"&amp;SC_enz[[#This Row],[dir]]</f>
        <v>EX_fecost_e_FWD</v>
      </c>
      <c r="H1947" s="1" t="str">
        <f>_xlfn.XLOOKUP(SC_enz[[#This Row],[name_dir]],RT_gsm[Column3],RT_gsm[Column3],"")</f>
        <v>EX_fecost_e_FWD</v>
      </c>
      <c r="I1947" s="1" t="str">
        <f>_xlfn.XLOOKUP(SC_enz[[#This Row],[name_dir]],sc_gsm[Column3],sc_gsm[Column3],"")</f>
        <v>EX_fecost_e_FWD</v>
      </c>
    </row>
    <row r="1948" spans="1:9" ht="16" x14ac:dyDescent="0.2">
      <c r="A1948" t="s">
        <v>2605</v>
      </c>
      <c r="B1948" t="s">
        <v>3902</v>
      </c>
      <c r="C1948" t="s">
        <v>813</v>
      </c>
      <c r="D1948" t="s">
        <v>814</v>
      </c>
      <c r="E1948" t="s">
        <v>7</v>
      </c>
      <c r="G1948" s="1" t="str">
        <f>SC_enz[[#This Row],[rxn_src]]&amp;"_"&amp;SC_enz[[#This Row],[dir]]</f>
        <v>FMNAT_m_FWD</v>
      </c>
      <c r="H1948" s="1" t="str">
        <f>_xlfn.XLOOKUP(SC_enz[[#This Row],[name_dir]],RT_gsm[Column3],RT_gsm[Column3],"")</f>
        <v>FMNAT_m_FWD</v>
      </c>
      <c r="I1948" s="1" t="str">
        <f>_xlfn.XLOOKUP(SC_enz[[#This Row],[name_dir]],sc_gsm[Column3],sc_gsm[Column3],"")</f>
        <v>FMNAT_m_FWD</v>
      </c>
    </row>
    <row r="1949" spans="1:9" ht="16" x14ac:dyDescent="0.2">
      <c r="A1949" t="s">
        <v>2606</v>
      </c>
      <c r="B1949" t="s">
        <v>3902</v>
      </c>
      <c r="C1949" t="s">
        <v>1642</v>
      </c>
      <c r="D1949" t="s">
        <v>143</v>
      </c>
      <c r="E1949" t="s">
        <v>7</v>
      </c>
      <c r="G1949" s="1" t="str">
        <f>SC_enz[[#This Row],[rxn_src]]&amp;"_"&amp;SC_enz[[#This Row],[dir]]</f>
        <v>EX_fmn_e_FWD</v>
      </c>
      <c r="H1949" s="1" t="str">
        <f>_xlfn.XLOOKUP(SC_enz[[#This Row],[name_dir]],RT_gsm[Column3],RT_gsm[Column3],"")</f>
        <v>EX_fmn_e_FWD</v>
      </c>
      <c r="I1949" s="1" t="str">
        <f>_xlfn.XLOOKUP(SC_enz[[#This Row],[name_dir]],sc_gsm[Column3],sc_gsm[Column3],"")</f>
        <v>EX_fmn_e_FWD</v>
      </c>
    </row>
    <row r="1950" spans="1:9" ht="16" x14ac:dyDescent="0.2">
      <c r="A1950" t="s">
        <v>2607</v>
      </c>
      <c r="B1950" t="s">
        <v>3902</v>
      </c>
      <c r="C1950" t="s">
        <v>1642</v>
      </c>
      <c r="D1950" t="s">
        <v>143</v>
      </c>
      <c r="E1950" t="s">
        <v>7</v>
      </c>
      <c r="G1950" s="1" t="str">
        <f>SC_enz[[#This Row],[rxn_src]]&amp;"_"&amp;SC_enz[[#This Row],[dir]]</f>
        <v>EX_fol_e_FWD</v>
      </c>
      <c r="H1950" s="1" t="str">
        <f>_xlfn.XLOOKUP(SC_enz[[#This Row],[name_dir]],RT_gsm[Column3],RT_gsm[Column3],"")</f>
        <v>EX_fol_e_FWD</v>
      </c>
      <c r="I1950" s="1" t="str">
        <f>_xlfn.XLOOKUP(SC_enz[[#This Row],[name_dir]],sc_gsm[Column3],sc_gsm[Column3],"")</f>
        <v>EX_fol_e_FWD</v>
      </c>
    </row>
    <row r="1951" spans="1:9" ht="16" x14ac:dyDescent="0.2">
      <c r="A1951" t="s">
        <v>2608</v>
      </c>
      <c r="B1951" t="s">
        <v>3902</v>
      </c>
      <c r="C1951" t="s">
        <v>1642</v>
      </c>
      <c r="D1951" t="s">
        <v>143</v>
      </c>
      <c r="E1951" t="s">
        <v>7</v>
      </c>
      <c r="G1951" s="1" t="str">
        <f>SC_enz[[#This Row],[rxn_src]]&amp;"_"&amp;SC_enz[[#This Row],[dir]]</f>
        <v>EX_for_e_FWD</v>
      </c>
      <c r="H1951" s="1" t="str">
        <f>_xlfn.XLOOKUP(SC_enz[[#This Row],[name_dir]],RT_gsm[Column3],RT_gsm[Column3],"")</f>
        <v>EX_for_e_FWD</v>
      </c>
      <c r="I1951" s="1" t="str">
        <f>_xlfn.XLOOKUP(SC_enz[[#This Row],[name_dir]],sc_gsm[Column3],sc_gsm[Column3],"")</f>
        <v>EX_for_e_FWD</v>
      </c>
    </row>
    <row r="1952" spans="1:9" ht="16" x14ac:dyDescent="0.2">
      <c r="A1952" t="s">
        <v>2609</v>
      </c>
      <c r="B1952" t="s">
        <v>3902</v>
      </c>
      <c r="C1952" t="s">
        <v>1642</v>
      </c>
      <c r="D1952" t="s">
        <v>143</v>
      </c>
      <c r="E1952" t="s">
        <v>7</v>
      </c>
      <c r="G1952" s="1" t="str">
        <f>SC_enz[[#This Row],[rxn_src]]&amp;"_"&amp;SC_enz[[#This Row],[dir]]</f>
        <v>FORt_c_m_FWD</v>
      </c>
      <c r="H1952" s="1" t="str">
        <f>_xlfn.XLOOKUP(SC_enz[[#This Row],[name_dir]],RT_gsm[Column3],RT_gsm[Column3],"")</f>
        <v>FORt_c_m_FWD</v>
      </c>
      <c r="I1952" s="1" t="str">
        <f>_xlfn.XLOOKUP(SC_enz[[#This Row],[name_dir]],sc_gsm[Column3],sc_gsm[Column3],"")</f>
        <v>FORt_c_m_FWD</v>
      </c>
    </row>
    <row r="1953" spans="1:9" ht="16" x14ac:dyDescent="0.2">
      <c r="A1953" t="s">
        <v>2610</v>
      </c>
      <c r="B1953" t="s">
        <v>3902</v>
      </c>
      <c r="C1953" t="s">
        <v>2611</v>
      </c>
      <c r="D1953" t="s">
        <v>2612</v>
      </c>
      <c r="E1953" t="s">
        <v>7</v>
      </c>
      <c r="G1953" s="1" t="str">
        <f>SC_enz[[#This Row],[rxn_src]]&amp;"_"&amp;SC_enz[[#This Row],[dir]]</f>
        <v>FORt_c_e_FWD</v>
      </c>
      <c r="H1953" s="1" t="str">
        <f>_xlfn.XLOOKUP(SC_enz[[#This Row],[name_dir]],RT_gsm[Column3],RT_gsm[Column3],"")</f>
        <v>FORt_c_e_FWD</v>
      </c>
      <c r="I1953" s="1" t="str">
        <f>_xlfn.XLOOKUP(SC_enz[[#This Row],[name_dir]],sc_gsm[Column3],sc_gsm[Column3],"")</f>
        <v>FORt_c_e_FWD</v>
      </c>
    </row>
    <row r="1954" spans="1:9" ht="16" x14ac:dyDescent="0.2">
      <c r="A1954" t="s">
        <v>2610</v>
      </c>
      <c r="B1954" t="s">
        <v>3903</v>
      </c>
      <c r="C1954" t="s">
        <v>2611</v>
      </c>
      <c r="D1954" t="s">
        <v>2612</v>
      </c>
      <c r="E1954" t="s">
        <v>7</v>
      </c>
      <c r="G1954" s="1" t="str">
        <f>SC_enz[[#This Row],[rxn_src]]&amp;"_"&amp;SC_enz[[#This Row],[dir]]</f>
        <v>FORt_c_e_REV</v>
      </c>
      <c r="H1954" s="1" t="str">
        <f>_xlfn.XLOOKUP(SC_enz[[#This Row],[name_dir]],RT_gsm[Column3],RT_gsm[Column3],"")</f>
        <v>FORt_c_e_REV</v>
      </c>
      <c r="I1954" s="1" t="str">
        <f>_xlfn.XLOOKUP(SC_enz[[#This Row],[name_dir]],sc_gsm[Column3],sc_gsm[Column3],"")</f>
        <v>FORt_c_e_REV</v>
      </c>
    </row>
    <row r="1955" spans="1:9" ht="16" x14ac:dyDescent="0.2">
      <c r="A1955" t="s">
        <v>2613</v>
      </c>
      <c r="B1955" t="s">
        <v>3902</v>
      </c>
      <c r="C1955" t="s">
        <v>1642</v>
      </c>
      <c r="D1955" t="s">
        <v>143</v>
      </c>
      <c r="E1955" t="s">
        <v>7</v>
      </c>
      <c r="G1955" s="1" t="str">
        <f>SC_enz[[#This Row],[rxn_src]]&amp;"_"&amp;SC_enz[[#This Row],[dir]]</f>
        <v>FUMt_c_e_FWD</v>
      </c>
      <c r="H1955" s="1" t="str">
        <f>_xlfn.XLOOKUP(SC_enz[[#This Row],[name_dir]],RT_gsm[Column3],RT_gsm[Column3],"")</f>
        <v>FUMt_c_e_FWD</v>
      </c>
      <c r="I1955" s="1" t="str">
        <f>_xlfn.XLOOKUP(SC_enz[[#This Row],[name_dir]],sc_gsm[Column3],sc_gsm[Column3],"")</f>
        <v>FUMt_c_e_FWD</v>
      </c>
    </row>
    <row r="1956" spans="1:9" ht="16" x14ac:dyDescent="0.2">
      <c r="A1956" t="s">
        <v>2613</v>
      </c>
      <c r="B1956" t="s">
        <v>3903</v>
      </c>
      <c r="C1956" t="s">
        <v>1642</v>
      </c>
      <c r="D1956" t="s">
        <v>143</v>
      </c>
      <c r="E1956" t="s">
        <v>7</v>
      </c>
      <c r="G1956" s="1" t="str">
        <f>SC_enz[[#This Row],[rxn_src]]&amp;"_"&amp;SC_enz[[#This Row],[dir]]</f>
        <v>FUMt_c_e_REV</v>
      </c>
      <c r="H1956" s="1" t="str">
        <f>_xlfn.XLOOKUP(SC_enz[[#This Row],[name_dir]],RT_gsm[Column3],RT_gsm[Column3],"")</f>
        <v>FUMt_c_e_REV</v>
      </c>
      <c r="I1956" s="1" t="str">
        <f>_xlfn.XLOOKUP(SC_enz[[#This Row],[name_dir]],sc_gsm[Column3],sc_gsm[Column3],"")</f>
        <v>FUMt_c_e_REV</v>
      </c>
    </row>
    <row r="1957" spans="1:9" ht="16" x14ac:dyDescent="0.2">
      <c r="A1957" t="s">
        <v>2614</v>
      </c>
      <c r="B1957" t="s">
        <v>3902</v>
      </c>
      <c r="C1957" t="s">
        <v>142</v>
      </c>
      <c r="D1957" t="s">
        <v>143</v>
      </c>
      <c r="E1957" t="s">
        <v>7</v>
      </c>
      <c r="G1957" s="1" t="str">
        <f>SC_enz[[#This Row],[rxn_src]]&amp;"_"&amp;SC_enz[[#This Row],[dir]]</f>
        <v>FRUK_c_FWD</v>
      </c>
      <c r="H1957" s="1" t="str">
        <f>_xlfn.XLOOKUP(SC_enz[[#This Row],[name_dir]],RT_gsm[Column3],RT_gsm[Column3],"")</f>
        <v>FRUK_c_FWD</v>
      </c>
      <c r="I1957" s="1" t="str">
        <f>_xlfn.XLOOKUP(SC_enz[[#This Row],[name_dir]],sc_gsm[Column3],sc_gsm[Column3],"")</f>
        <v>FRUK_c_FWD</v>
      </c>
    </row>
    <row r="1958" spans="1:9" ht="16" x14ac:dyDescent="0.2">
      <c r="A1958" t="s">
        <v>2615</v>
      </c>
      <c r="B1958" t="s">
        <v>3902</v>
      </c>
      <c r="C1958" t="s">
        <v>1642</v>
      </c>
      <c r="D1958" t="s">
        <v>143</v>
      </c>
      <c r="E1958" t="s">
        <v>7</v>
      </c>
      <c r="G1958" s="1" t="str">
        <f>SC_enz[[#This Row],[rxn_src]]&amp;"_"&amp;SC_enz[[#This Row],[dir]]</f>
        <v>EX_fum_e_FWD</v>
      </c>
      <c r="H1958" s="1" t="str">
        <f>_xlfn.XLOOKUP(SC_enz[[#This Row],[name_dir]],RT_gsm[Column3],RT_gsm[Column3],"")</f>
        <v>EX_fum_e_FWD</v>
      </c>
      <c r="I1958" s="1" t="str">
        <f>_xlfn.XLOOKUP(SC_enz[[#This Row],[name_dir]],sc_gsm[Column3],sc_gsm[Column3],"")</f>
        <v>EX_fum_e_FWD</v>
      </c>
    </row>
    <row r="1959" spans="1:9" ht="16" x14ac:dyDescent="0.2">
      <c r="A1959" t="s">
        <v>2616</v>
      </c>
      <c r="B1959" t="s">
        <v>3902</v>
      </c>
      <c r="C1959" t="s">
        <v>1642</v>
      </c>
      <c r="D1959" t="s">
        <v>143</v>
      </c>
      <c r="E1959" t="s">
        <v>7</v>
      </c>
      <c r="G1959" s="1" t="str">
        <f>SC_enz[[#This Row],[rxn_src]]&amp;"_"&amp;SC_enz[[#This Row],[dir]]</f>
        <v>GDPt_c_g_FWD</v>
      </c>
      <c r="H1959" s="1" t="str">
        <f>_xlfn.XLOOKUP(SC_enz[[#This Row],[name_dir]],RT_gsm[Column3],RT_gsm[Column3],"")</f>
        <v>GDPt_c_g_FWD</v>
      </c>
      <c r="I1959" s="1" t="str">
        <f>_xlfn.XLOOKUP(SC_enz[[#This Row],[name_dir]],sc_gsm[Column3],sc_gsm[Column3],"")</f>
        <v>GDPt_c_g_FWD</v>
      </c>
    </row>
    <row r="1960" spans="1:9" ht="16" x14ac:dyDescent="0.2">
      <c r="A1960" t="s">
        <v>2616</v>
      </c>
      <c r="B1960" t="s">
        <v>3903</v>
      </c>
      <c r="C1960" t="s">
        <v>1642</v>
      </c>
      <c r="D1960" t="s">
        <v>143</v>
      </c>
      <c r="E1960" t="s">
        <v>7</v>
      </c>
      <c r="G1960" s="1" t="str">
        <f>SC_enz[[#This Row],[rxn_src]]&amp;"_"&amp;SC_enz[[#This Row],[dir]]</f>
        <v>GDPt_c_g_REV</v>
      </c>
      <c r="H1960" s="1" t="str">
        <f>_xlfn.XLOOKUP(SC_enz[[#This Row],[name_dir]],RT_gsm[Column3],RT_gsm[Column3],"")</f>
        <v>GDPt_c_g_REV</v>
      </c>
      <c r="I1960" s="1" t="str">
        <f>_xlfn.XLOOKUP(SC_enz[[#This Row],[name_dir]],sc_gsm[Column3],sc_gsm[Column3],"")</f>
        <v>GDPt_c_g_REV</v>
      </c>
    </row>
    <row r="1961" spans="1:9" ht="16" x14ac:dyDescent="0.2">
      <c r="A1961" t="s">
        <v>2617</v>
      </c>
      <c r="B1961" t="s">
        <v>3902</v>
      </c>
      <c r="C1961" t="s">
        <v>1642</v>
      </c>
      <c r="D1961" t="s">
        <v>143</v>
      </c>
      <c r="E1961" t="s">
        <v>7</v>
      </c>
      <c r="G1961" s="1" t="str">
        <f>SC_enz[[#This Row],[rxn_src]]&amp;"_"&amp;SC_enz[[#This Row],[dir]]</f>
        <v>GDPt_c_n_FWD</v>
      </c>
      <c r="H1961" s="1" t="str">
        <f>_xlfn.XLOOKUP(SC_enz[[#This Row],[name_dir]],RT_gsm[Column3],RT_gsm[Column3],"")</f>
        <v>GDPt_c_n_FWD</v>
      </c>
      <c r="I1961" s="1" t="str">
        <f>_xlfn.XLOOKUP(SC_enz[[#This Row],[name_dir]],sc_gsm[Column3],sc_gsm[Column3],"")</f>
        <v>GDPt_c_n_FWD</v>
      </c>
    </row>
    <row r="1962" spans="1:9" ht="16" x14ac:dyDescent="0.2">
      <c r="A1962" t="s">
        <v>2617</v>
      </c>
      <c r="B1962" t="s">
        <v>3903</v>
      </c>
      <c r="C1962" t="s">
        <v>1642</v>
      </c>
      <c r="D1962" t="s">
        <v>143</v>
      </c>
      <c r="E1962" t="s">
        <v>7</v>
      </c>
      <c r="G1962" s="1" t="str">
        <f>SC_enz[[#This Row],[rxn_src]]&amp;"_"&amp;SC_enz[[#This Row],[dir]]</f>
        <v>GDPt_c_n_REV</v>
      </c>
      <c r="H1962" s="1" t="str">
        <f>_xlfn.XLOOKUP(SC_enz[[#This Row],[name_dir]],RT_gsm[Column3],RT_gsm[Column3],"")</f>
        <v>GDPt_c_n_REV</v>
      </c>
      <c r="I1962" s="1" t="str">
        <f>_xlfn.XLOOKUP(SC_enz[[#This Row],[name_dir]],sc_gsm[Column3],sc_gsm[Column3],"")</f>
        <v>GDPt_c_n_REV</v>
      </c>
    </row>
    <row r="1963" spans="1:9" ht="16" x14ac:dyDescent="0.2">
      <c r="A1963" t="s">
        <v>2618</v>
      </c>
      <c r="B1963" t="s">
        <v>3902</v>
      </c>
      <c r="C1963" t="s">
        <v>2140</v>
      </c>
      <c r="D1963" t="s">
        <v>2141</v>
      </c>
      <c r="E1963" t="s">
        <v>12</v>
      </c>
      <c r="F1963" t="s">
        <v>2142</v>
      </c>
      <c r="G1963" s="1" t="str">
        <f>SC_enz[[#This Row],[rxn_src]]&amp;"_"&amp;SC_enz[[#This Row],[dir]]</f>
        <v>GDPMANNt_c_g_FWD</v>
      </c>
      <c r="H1963" s="1" t="str">
        <f>_xlfn.XLOOKUP(SC_enz[[#This Row],[name_dir]],RT_gsm[Column3],RT_gsm[Column3],"")</f>
        <v>GDPMANNt_c_g_FWD</v>
      </c>
      <c r="I1963" s="1" t="str">
        <f>_xlfn.XLOOKUP(SC_enz[[#This Row],[name_dir]],sc_gsm[Column3],sc_gsm[Column3],"")</f>
        <v>GDPMANNt_c_g_FWD</v>
      </c>
    </row>
    <row r="1964" spans="1:9" ht="16" x14ac:dyDescent="0.2">
      <c r="A1964" t="s">
        <v>2618</v>
      </c>
      <c r="B1964" t="s">
        <v>3903</v>
      </c>
      <c r="C1964" t="s">
        <v>2140</v>
      </c>
      <c r="D1964" t="s">
        <v>2141</v>
      </c>
      <c r="E1964" t="s">
        <v>12</v>
      </c>
      <c r="F1964" t="s">
        <v>2142</v>
      </c>
      <c r="G1964" s="1" t="str">
        <f>SC_enz[[#This Row],[rxn_src]]&amp;"_"&amp;SC_enz[[#This Row],[dir]]</f>
        <v>GDPMANNt_c_g_REV</v>
      </c>
      <c r="H1964" s="1" t="str">
        <f>_xlfn.XLOOKUP(SC_enz[[#This Row],[name_dir]],RT_gsm[Column3],RT_gsm[Column3],"")</f>
        <v>GDPMANNt_c_g_REV</v>
      </c>
      <c r="I1964" s="1" t="str">
        <f>_xlfn.XLOOKUP(SC_enz[[#This Row],[name_dir]],sc_gsm[Column3],sc_gsm[Column3],"")</f>
        <v>GDPMANNt_c_g_REV</v>
      </c>
    </row>
    <row r="1965" spans="1:9" ht="16" x14ac:dyDescent="0.2">
      <c r="A1965" t="s">
        <v>2619</v>
      </c>
      <c r="B1965" t="s">
        <v>3902</v>
      </c>
      <c r="C1965" t="s">
        <v>2620</v>
      </c>
      <c r="D1965" t="s">
        <v>2621</v>
      </c>
      <c r="E1965" t="s">
        <v>7</v>
      </c>
      <c r="G1965" s="1" t="str">
        <f>SC_enz[[#This Row],[rxn_src]]&amp;"_"&amp;SC_enz[[#This Row],[dir]]</f>
        <v>GLCt_c_v_FWD</v>
      </c>
      <c r="H1965" s="1" t="str">
        <f>_xlfn.XLOOKUP(SC_enz[[#This Row],[name_dir]],RT_gsm[Column3],RT_gsm[Column3],"")</f>
        <v>GLCt_c_v_FWD</v>
      </c>
      <c r="I1965" s="1" t="str">
        <f>_xlfn.XLOOKUP(SC_enz[[#This Row],[name_dir]],sc_gsm[Column3],sc_gsm[Column3],"")</f>
        <v>GLCt_c_v_FWD</v>
      </c>
    </row>
    <row r="1966" spans="1:9" ht="16" x14ac:dyDescent="0.2">
      <c r="A1966" t="s">
        <v>2619</v>
      </c>
      <c r="B1966" t="s">
        <v>3903</v>
      </c>
      <c r="C1966" t="s">
        <v>2620</v>
      </c>
      <c r="D1966" t="s">
        <v>2621</v>
      </c>
      <c r="E1966" t="s">
        <v>7</v>
      </c>
      <c r="G1966" s="1" t="str">
        <f>SC_enz[[#This Row],[rxn_src]]&amp;"_"&amp;SC_enz[[#This Row],[dir]]</f>
        <v>GLCt_c_v_REV</v>
      </c>
      <c r="H1966" s="1" t="str">
        <f>_xlfn.XLOOKUP(SC_enz[[#This Row],[name_dir]],RT_gsm[Column3],RT_gsm[Column3],"")</f>
        <v>GLCt_c_v_REV</v>
      </c>
      <c r="I1966" s="1" t="str">
        <f>_xlfn.XLOOKUP(SC_enz[[#This Row],[name_dir]],sc_gsm[Column3],sc_gsm[Column3],"")</f>
        <v>GLCt_c_v_REV</v>
      </c>
    </row>
    <row r="1967" spans="1:9" ht="16" x14ac:dyDescent="0.2">
      <c r="A1967" t="s">
        <v>2619</v>
      </c>
      <c r="B1967" t="s">
        <v>3902</v>
      </c>
      <c r="C1967" t="s">
        <v>2622</v>
      </c>
      <c r="D1967" t="s">
        <v>2623</v>
      </c>
      <c r="E1967" t="s">
        <v>7</v>
      </c>
      <c r="G1967" s="1" t="str">
        <f>SC_enz[[#This Row],[rxn_src]]&amp;"_"&amp;SC_enz[[#This Row],[dir]]</f>
        <v>GLCt_c_v_FWD</v>
      </c>
      <c r="H1967" s="1" t="str">
        <f>_xlfn.XLOOKUP(SC_enz[[#This Row],[name_dir]],RT_gsm[Column3],RT_gsm[Column3],"")</f>
        <v>GLCt_c_v_FWD</v>
      </c>
      <c r="I1967" s="1" t="str">
        <f>_xlfn.XLOOKUP(SC_enz[[#This Row],[name_dir]],sc_gsm[Column3],sc_gsm[Column3],"")</f>
        <v>GLCt_c_v_FWD</v>
      </c>
    </row>
    <row r="1968" spans="1:9" ht="16" x14ac:dyDescent="0.2">
      <c r="A1968" t="s">
        <v>2619</v>
      </c>
      <c r="B1968" t="s">
        <v>3903</v>
      </c>
      <c r="C1968" t="s">
        <v>2622</v>
      </c>
      <c r="D1968" t="s">
        <v>2623</v>
      </c>
      <c r="E1968" t="s">
        <v>7</v>
      </c>
      <c r="G1968" s="1" t="str">
        <f>SC_enz[[#This Row],[rxn_src]]&amp;"_"&amp;SC_enz[[#This Row],[dir]]</f>
        <v>GLCt_c_v_REV</v>
      </c>
      <c r="H1968" s="1" t="str">
        <f>_xlfn.XLOOKUP(SC_enz[[#This Row],[name_dir]],RT_gsm[Column3],RT_gsm[Column3],"")</f>
        <v>GLCt_c_v_REV</v>
      </c>
      <c r="I1968" s="1" t="str">
        <f>_xlfn.XLOOKUP(SC_enz[[#This Row],[name_dir]],sc_gsm[Column3],sc_gsm[Column3],"")</f>
        <v>GLCt_c_v_REV</v>
      </c>
    </row>
    <row r="1969" spans="1:9" ht="16" x14ac:dyDescent="0.2">
      <c r="A1969" t="s">
        <v>2624</v>
      </c>
      <c r="B1969" t="s">
        <v>3902</v>
      </c>
      <c r="C1969" t="s">
        <v>1642</v>
      </c>
      <c r="D1969" t="s">
        <v>143</v>
      </c>
      <c r="E1969" t="s">
        <v>7</v>
      </c>
      <c r="G1969" s="1" t="str">
        <f>SC_enz[[#This Row],[rxn_src]]&amp;"_"&amp;SC_enz[[#This Row],[dir]]</f>
        <v>EX_gthox_e_FWD</v>
      </c>
      <c r="H1969" s="1" t="str">
        <f>_xlfn.XLOOKUP(SC_enz[[#This Row],[name_dir]],RT_gsm[Column3],RT_gsm[Column3],"")</f>
        <v>EX_gthox_e_FWD</v>
      </c>
      <c r="I1969" s="1" t="str">
        <f>_xlfn.XLOOKUP(SC_enz[[#This Row],[name_dir]],sc_gsm[Column3],sc_gsm[Column3],"")</f>
        <v>EX_gthox_e_FWD</v>
      </c>
    </row>
    <row r="1970" spans="1:9" ht="16" x14ac:dyDescent="0.2">
      <c r="A1970" t="s">
        <v>2625</v>
      </c>
      <c r="B1970" t="s">
        <v>3902</v>
      </c>
      <c r="C1970" t="s">
        <v>1642</v>
      </c>
      <c r="D1970" t="s">
        <v>143</v>
      </c>
      <c r="E1970" t="s">
        <v>7</v>
      </c>
      <c r="G1970" s="1" t="str">
        <f>SC_enz[[#This Row],[rxn_src]]&amp;"_"&amp;SC_enz[[#This Row],[dir]]</f>
        <v>EX_glyc_e_FWD</v>
      </c>
      <c r="H1970" s="1" t="str">
        <f>_xlfn.XLOOKUP(SC_enz[[#This Row],[name_dir]],RT_gsm[Column3],RT_gsm[Column3],"")</f>
        <v>EX_glyc_e_FWD</v>
      </c>
      <c r="I1970" s="1" t="str">
        <f>_xlfn.XLOOKUP(SC_enz[[#This Row],[name_dir]],sc_gsm[Column3],sc_gsm[Column3],"")</f>
        <v>EX_glyc_e_FWD</v>
      </c>
    </row>
    <row r="1971" spans="1:9" ht="16" x14ac:dyDescent="0.2">
      <c r="A1971" t="s">
        <v>2626</v>
      </c>
      <c r="B1971" t="s">
        <v>3902</v>
      </c>
      <c r="C1971" t="s">
        <v>1642</v>
      </c>
      <c r="D1971" t="s">
        <v>143</v>
      </c>
      <c r="E1971" t="s">
        <v>7</v>
      </c>
      <c r="G1971" s="1" t="str">
        <f>SC_enz[[#This Row],[rxn_src]]&amp;"_"&amp;SC_enz[[#This Row],[dir]]</f>
        <v>GLYC3Pt_c_m_FWD</v>
      </c>
      <c r="H1971" s="1" t="str">
        <f>_xlfn.XLOOKUP(SC_enz[[#This Row],[name_dir]],RT_gsm[Column3],RT_gsm[Column3],"")</f>
        <v>GLYC3Pt_c_m_FWD</v>
      </c>
      <c r="I1971" s="1" t="str">
        <f>_xlfn.XLOOKUP(SC_enz[[#This Row],[name_dir]],sc_gsm[Column3],sc_gsm[Column3],"")</f>
        <v>GLYC3Pt_c_m_FWD</v>
      </c>
    </row>
    <row r="1972" spans="1:9" ht="16" x14ac:dyDescent="0.2">
      <c r="A1972" t="s">
        <v>2626</v>
      </c>
      <c r="B1972" t="s">
        <v>3903</v>
      </c>
      <c r="C1972" t="s">
        <v>1642</v>
      </c>
      <c r="D1972" t="s">
        <v>143</v>
      </c>
      <c r="E1972" t="s">
        <v>7</v>
      </c>
      <c r="G1972" s="1" t="str">
        <f>SC_enz[[#This Row],[rxn_src]]&amp;"_"&amp;SC_enz[[#This Row],[dir]]</f>
        <v>GLYC3Pt_c_m_REV</v>
      </c>
      <c r="H1972" s="1" t="str">
        <f>_xlfn.XLOOKUP(SC_enz[[#This Row],[name_dir]],RT_gsm[Column3],RT_gsm[Column3],"")</f>
        <v>GLYC3Pt_c_m_REV</v>
      </c>
      <c r="I1972" s="1" t="str">
        <f>_xlfn.XLOOKUP(SC_enz[[#This Row],[name_dir]],sc_gsm[Column3],sc_gsm[Column3],"")</f>
        <v>GLYC3Pt_c_m_REV</v>
      </c>
    </row>
    <row r="1973" spans="1:9" ht="16" x14ac:dyDescent="0.2">
      <c r="A1973" t="s">
        <v>2627</v>
      </c>
      <c r="B1973" t="s">
        <v>3902</v>
      </c>
      <c r="C1973" t="s">
        <v>1642</v>
      </c>
      <c r="D1973" t="s">
        <v>143</v>
      </c>
      <c r="E1973" t="s">
        <v>7</v>
      </c>
      <c r="G1973" s="1" t="str">
        <f>SC_enz[[#This Row],[rxn_src]]&amp;"_"&amp;SC_enz[[#This Row],[dir]]</f>
        <v>EX_gly_e_FWD</v>
      </c>
      <c r="H1973" s="1" t="str">
        <f>_xlfn.XLOOKUP(SC_enz[[#This Row],[name_dir]],RT_gsm[Column3],RT_gsm[Column3],"")</f>
        <v>EX_gly_e_FWD</v>
      </c>
      <c r="I1973" s="1" t="str">
        <f>_xlfn.XLOOKUP(SC_enz[[#This Row],[name_dir]],sc_gsm[Column3],sc_gsm[Column3],"")</f>
        <v>EX_gly_e_FWD</v>
      </c>
    </row>
    <row r="1974" spans="1:9" ht="16" x14ac:dyDescent="0.2">
      <c r="A1974" t="s">
        <v>2628</v>
      </c>
      <c r="B1974" t="s">
        <v>3902</v>
      </c>
      <c r="C1974" t="s">
        <v>2629</v>
      </c>
      <c r="D1974" t="s">
        <v>2630</v>
      </c>
      <c r="E1974" t="s">
        <v>7</v>
      </c>
      <c r="G1974" s="1" t="str">
        <f>SC_enz[[#This Row],[rxn_src]]&amp;"_"&amp;SC_enz[[#This Row],[dir]]</f>
        <v>GLYt_c_m_FWD</v>
      </c>
      <c r="H1974" s="1" t="str">
        <f>_xlfn.XLOOKUP(SC_enz[[#This Row],[name_dir]],RT_gsm[Column3],RT_gsm[Column3],"")</f>
        <v>GLYt_c_m_FWD</v>
      </c>
      <c r="I1974" s="1" t="str">
        <f>_xlfn.XLOOKUP(SC_enz[[#This Row],[name_dir]],sc_gsm[Column3],sc_gsm[Column3],"")</f>
        <v>GLYt_c_m_FWD</v>
      </c>
    </row>
    <row r="1975" spans="1:9" ht="16" x14ac:dyDescent="0.2">
      <c r="A1975" t="s">
        <v>2628</v>
      </c>
      <c r="B1975" t="s">
        <v>3903</v>
      </c>
      <c r="C1975" t="s">
        <v>2629</v>
      </c>
      <c r="D1975" t="s">
        <v>2630</v>
      </c>
      <c r="E1975" t="s">
        <v>7</v>
      </c>
      <c r="G1975" s="1" t="str">
        <f>SC_enz[[#This Row],[rxn_src]]&amp;"_"&amp;SC_enz[[#This Row],[dir]]</f>
        <v>GLYt_c_m_REV</v>
      </c>
      <c r="H1975" s="1" t="str">
        <f>_xlfn.XLOOKUP(SC_enz[[#This Row],[name_dir]],RT_gsm[Column3],RT_gsm[Column3],"")</f>
        <v>GLYt_c_m_REV</v>
      </c>
      <c r="I1975" s="1" t="str">
        <f>_xlfn.XLOOKUP(SC_enz[[#This Row],[name_dir]],sc_gsm[Column3],sc_gsm[Column3],"")</f>
        <v>GLYt_c_m_REV</v>
      </c>
    </row>
    <row r="1976" spans="1:9" ht="16" x14ac:dyDescent="0.2">
      <c r="A1976" t="s">
        <v>2628</v>
      </c>
      <c r="B1976" t="s">
        <v>3902</v>
      </c>
      <c r="C1976" t="s">
        <v>2631</v>
      </c>
      <c r="D1976" t="s">
        <v>2632</v>
      </c>
      <c r="E1976" t="s">
        <v>7</v>
      </c>
      <c r="G1976" s="1" t="str">
        <f>SC_enz[[#This Row],[rxn_src]]&amp;"_"&amp;SC_enz[[#This Row],[dir]]</f>
        <v>GLYt_c_m_FWD</v>
      </c>
      <c r="H1976" s="1" t="str">
        <f>_xlfn.XLOOKUP(SC_enz[[#This Row],[name_dir]],RT_gsm[Column3],RT_gsm[Column3],"")</f>
        <v>GLYt_c_m_FWD</v>
      </c>
      <c r="I1976" s="1" t="str">
        <f>_xlfn.XLOOKUP(SC_enz[[#This Row],[name_dir]],sc_gsm[Column3],sc_gsm[Column3],"")</f>
        <v>GLYt_c_m_FWD</v>
      </c>
    </row>
    <row r="1977" spans="1:9" ht="16" x14ac:dyDescent="0.2">
      <c r="A1977" t="s">
        <v>2628</v>
      </c>
      <c r="B1977" t="s">
        <v>3903</v>
      </c>
      <c r="C1977" t="s">
        <v>2631</v>
      </c>
      <c r="D1977" t="s">
        <v>2632</v>
      </c>
      <c r="E1977" t="s">
        <v>7</v>
      </c>
      <c r="G1977" s="1" t="str">
        <f>SC_enz[[#This Row],[rxn_src]]&amp;"_"&amp;SC_enz[[#This Row],[dir]]</f>
        <v>GLYt_c_m_REV</v>
      </c>
      <c r="H1977" s="1" t="str">
        <f>_xlfn.XLOOKUP(SC_enz[[#This Row],[name_dir]],RT_gsm[Column3],RT_gsm[Column3],"")</f>
        <v>GLYt_c_m_REV</v>
      </c>
      <c r="I1977" s="1" t="str">
        <f>_xlfn.XLOOKUP(SC_enz[[#This Row],[name_dir]],sc_gsm[Column3],sc_gsm[Column3],"")</f>
        <v>GLYt_c_m_REV</v>
      </c>
    </row>
    <row r="1978" spans="1:9" ht="16" x14ac:dyDescent="0.2">
      <c r="A1978" t="s">
        <v>2633</v>
      </c>
      <c r="B1978" t="s">
        <v>3902</v>
      </c>
      <c r="C1978" t="s">
        <v>1642</v>
      </c>
      <c r="D1978" t="s">
        <v>143</v>
      </c>
      <c r="E1978" t="s">
        <v>7</v>
      </c>
      <c r="G1978" s="1" t="str">
        <f>SC_enz[[#This Row],[rxn_src]]&amp;"_"&amp;SC_enz[[#This Row],[dir]]</f>
        <v>GCALDt_c_m_FWD</v>
      </c>
      <c r="H1978" s="1" t="str">
        <f>_xlfn.XLOOKUP(SC_enz[[#This Row],[name_dir]],RT_gsm[Column3],RT_gsm[Column3],"")</f>
        <v>GCALDt_c_m_FWD</v>
      </c>
      <c r="I1978" s="1" t="str">
        <f>_xlfn.XLOOKUP(SC_enz[[#This Row],[name_dir]],sc_gsm[Column3],sc_gsm[Column3],"")</f>
        <v>GCALDt_c_m_FWD</v>
      </c>
    </row>
    <row r="1979" spans="1:9" ht="16" x14ac:dyDescent="0.2">
      <c r="A1979" t="s">
        <v>2633</v>
      </c>
      <c r="B1979" t="s">
        <v>3903</v>
      </c>
      <c r="C1979" t="s">
        <v>1642</v>
      </c>
      <c r="D1979" t="s">
        <v>143</v>
      </c>
      <c r="E1979" t="s">
        <v>7</v>
      </c>
      <c r="G1979" s="1" t="str">
        <f>SC_enz[[#This Row],[rxn_src]]&amp;"_"&amp;SC_enz[[#This Row],[dir]]</f>
        <v>GCALDt_c_m_REV</v>
      </c>
      <c r="H1979" s="1" t="str">
        <f>_xlfn.XLOOKUP(SC_enz[[#This Row],[name_dir]],RT_gsm[Column3],RT_gsm[Column3],"")</f>
        <v>GCALDt_c_m_REV</v>
      </c>
      <c r="I1979" s="1" t="str">
        <f>_xlfn.XLOOKUP(SC_enz[[#This Row],[name_dir]],sc_gsm[Column3],sc_gsm[Column3],"")</f>
        <v>GCALDt_c_m_REV</v>
      </c>
    </row>
    <row r="1980" spans="1:9" ht="16" x14ac:dyDescent="0.2">
      <c r="A1980" t="s">
        <v>2634</v>
      </c>
      <c r="B1980" t="s">
        <v>3902</v>
      </c>
      <c r="C1980" t="s">
        <v>1642</v>
      </c>
      <c r="D1980" t="s">
        <v>143</v>
      </c>
      <c r="E1980" t="s">
        <v>7</v>
      </c>
      <c r="G1980" s="1" t="str">
        <f>SC_enz[[#This Row],[rxn_src]]&amp;"_"&amp;SC_enz[[#This Row],[dir]]</f>
        <v>GCALDt_c_e_FWD</v>
      </c>
      <c r="H1980" s="1" t="str">
        <f>_xlfn.XLOOKUP(SC_enz[[#This Row],[name_dir]],RT_gsm[Column3],RT_gsm[Column3],"")</f>
        <v>GCALDt_c_e_FWD</v>
      </c>
      <c r="I1980" s="1" t="str">
        <f>_xlfn.XLOOKUP(SC_enz[[#This Row],[name_dir]],sc_gsm[Column3],sc_gsm[Column3],"")</f>
        <v>GCALDt_c_e_FWD</v>
      </c>
    </row>
    <row r="1981" spans="1:9" ht="16" x14ac:dyDescent="0.2">
      <c r="A1981" t="s">
        <v>2634</v>
      </c>
      <c r="B1981" t="s">
        <v>3903</v>
      </c>
      <c r="C1981" t="s">
        <v>1642</v>
      </c>
      <c r="D1981" t="s">
        <v>143</v>
      </c>
      <c r="E1981" t="s">
        <v>7</v>
      </c>
      <c r="G1981" s="1" t="str">
        <f>SC_enz[[#This Row],[rxn_src]]&amp;"_"&amp;SC_enz[[#This Row],[dir]]</f>
        <v>GCALDt_c_e_REV</v>
      </c>
      <c r="H1981" s="1" t="str">
        <f>_xlfn.XLOOKUP(SC_enz[[#This Row],[name_dir]],RT_gsm[Column3],RT_gsm[Column3],"")</f>
        <v>GCALDt_c_e_REV</v>
      </c>
      <c r="I1981" s="1" t="str">
        <f>_xlfn.XLOOKUP(SC_enz[[#This Row],[name_dir]],sc_gsm[Column3],sc_gsm[Column3],"")</f>
        <v>GCALDt_c_e_REV</v>
      </c>
    </row>
    <row r="1982" spans="1:9" ht="16" x14ac:dyDescent="0.2">
      <c r="A1982" t="s">
        <v>2635</v>
      </c>
      <c r="B1982" t="s">
        <v>3902</v>
      </c>
      <c r="C1982" t="s">
        <v>1642</v>
      </c>
      <c r="D1982" t="s">
        <v>143</v>
      </c>
      <c r="E1982" t="s">
        <v>7</v>
      </c>
      <c r="G1982" s="1" t="str">
        <f>SC_enz[[#This Row],[rxn_src]]&amp;"_"&amp;SC_enz[[#This Row],[dir]]</f>
        <v>EX_gcald_e_FWD</v>
      </c>
      <c r="H1982" s="1" t="str">
        <f>_xlfn.XLOOKUP(SC_enz[[#This Row],[name_dir]],RT_gsm[Column3],RT_gsm[Column3],"")</f>
        <v>EX_gcald_e_FWD</v>
      </c>
      <c r="I1982" s="1" t="str">
        <f>_xlfn.XLOOKUP(SC_enz[[#This Row],[name_dir]],sc_gsm[Column3],sc_gsm[Column3],"")</f>
        <v>EX_gcald_e_FWD</v>
      </c>
    </row>
    <row r="1983" spans="1:9" ht="16" x14ac:dyDescent="0.2">
      <c r="A1983" t="s">
        <v>2636</v>
      </c>
      <c r="B1983" t="s">
        <v>3902</v>
      </c>
      <c r="C1983" t="s">
        <v>1642</v>
      </c>
      <c r="D1983" t="s">
        <v>143</v>
      </c>
      <c r="E1983" t="s">
        <v>7</v>
      </c>
      <c r="G1983" s="1" t="str">
        <f>SC_enz[[#This Row],[rxn_src]]&amp;"_"&amp;SC_enz[[#This Row],[dir]]</f>
        <v>EX_glx_e_FWD</v>
      </c>
      <c r="H1983" s="1" t="str">
        <f>_xlfn.XLOOKUP(SC_enz[[#This Row],[name_dir]],RT_gsm[Column3],RT_gsm[Column3],"")</f>
        <v>EX_glx_e_FWD</v>
      </c>
      <c r="I1983" s="1" t="str">
        <f>_xlfn.XLOOKUP(SC_enz[[#This Row],[name_dir]],sc_gsm[Column3],sc_gsm[Column3],"")</f>
        <v>EX_glx_e_FWD</v>
      </c>
    </row>
    <row r="1984" spans="1:9" ht="16" x14ac:dyDescent="0.2">
      <c r="A1984" t="s">
        <v>2637</v>
      </c>
      <c r="B1984" t="s">
        <v>3902</v>
      </c>
      <c r="C1984" t="s">
        <v>2611</v>
      </c>
      <c r="D1984" t="s">
        <v>2612</v>
      </c>
      <c r="E1984" t="s">
        <v>7</v>
      </c>
      <c r="G1984" s="1" t="str">
        <f>SC_enz[[#This Row],[rxn_src]]&amp;"_"&amp;SC_enz[[#This Row],[dir]]</f>
        <v>GLXt_c_e_FWD</v>
      </c>
      <c r="H1984" s="1" t="str">
        <f>_xlfn.XLOOKUP(SC_enz[[#This Row],[name_dir]],RT_gsm[Column3],RT_gsm[Column3],"")</f>
        <v>GLXt_c_e_FWD</v>
      </c>
      <c r="I1984" s="1" t="str">
        <f>_xlfn.XLOOKUP(SC_enz[[#This Row],[name_dir]],sc_gsm[Column3],sc_gsm[Column3],"")</f>
        <v>GLXt_c_e_FWD</v>
      </c>
    </row>
    <row r="1985" spans="1:9" ht="16" x14ac:dyDescent="0.2">
      <c r="A1985" t="s">
        <v>2637</v>
      </c>
      <c r="B1985" t="s">
        <v>3903</v>
      </c>
      <c r="C1985" t="s">
        <v>2611</v>
      </c>
      <c r="D1985" t="s">
        <v>2612</v>
      </c>
      <c r="E1985" t="s">
        <v>7</v>
      </c>
      <c r="G1985" s="1" t="str">
        <f>SC_enz[[#This Row],[rxn_src]]&amp;"_"&amp;SC_enz[[#This Row],[dir]]</f>
        <v>GLXt_c_e_REV</v>
      </c>
      <c r="H1985" s="1" t="str">
        <f>_xlfn.XLOOKUP(SC_enz[[#This Row],[name_dir]],RT_gsm[Column3],RT_gsm[Column3],"")</f>
        <v>GLXt_c_e_REV</v>
      </c>
      <c r="I1985" s="1" t="str">
        <f>_xlfn.XLOOKUP(SC_enz[[#This Row],[name_dir]],sc_gsm[Column3],sc_gsm[Column3],"")</f>
        <v>GLXt_c_e_REV</v>
      </c>
    </row>
    <row r="1986" spans="1:9" ht="16" x14ac:dyDescent="0.2">
      <c r="A1986" t="s">
        <v>2638</v>
      </c>
      <c r="B1986" t="s">
        <v>3902</v>
      </c>
      <c r="C1986" t="s">
        <v>1642</v>
      </c>
      <c r="D1986" t="s">
        <v>143</v>
      </c>
      <c r="E1986" t="s">
        <v>7</v>
      </c>
      <c r="G1986" s="1" t="str">
        <f>SC_enz[[#This Row],[rxn_src]]&amp;"_"&amp;SC_enz[[#This Row],[dir]]</f>
        <v>GLXt_c_x_FWD</v>
      </c>
      <c r="H1986" s="1" t="str">
        <f>_xlfn.XLOOKUP(SC_enz[[#This Row],[name_dir]],RT_gsm[Column3],RT_gsm[Column3],"")</f>
        <v>GLXt_c_x_FWD</v>
      </c>
      <c r="I1986" s="1" t="str">
        <f>_xlfn.XLOOKUP(SC_enz[[#This Row],[name_dir]],sc_gsm[Column3],sc_gsm[Column3],"")</f>
        <v>GLXt_c_x_FWD</v>
      </c>
    </row>
    <row r="1987" spans="1:9" ht="16" x14ac:dyDescent="0.2">
      <c r="A1987" t="s">
        <v>2638</v>
      </c>
      <c r="B1987" t="s">
        <v>3903</v>
      </c>
      <c r="C1987" t="s">
        <v>1642</v>
      </c>
      <c r="D1987" t="s">
        <v>143</v>
      </c>
      <c r="E1987" t="s">
        <v>7</v>
      </c>
      <c r="G1987" s="1" t="str">
        <f>SC_enz[[#This Row],[rxn_src]]&amp;"_"&amp;SC_enz[[#This Row],[dir]]</f>
        <v>GLXt_c_x_REV</v>
      </c>
      <c r="H1987" s="1" t="str">
        <f>_xlfn.XLOOKUP(SC_enz[[#This Row],[name_dir]],RT_gsm[Column3],RT_gsm[Column3],"")</f>
        <v>GLXt_c_x_REV</v>
      </c>
      <c r="I1987" s="1" t="str">
        <f>_xlfn.XLOOKUP(SC_enz[[#This Row],[name_dir]],sc_gsm[Column3],sc_gsm[Column3],"")</f>
        <v>GLXt_c_x_REV</v>
      </c>
    </row>
    <row r="1988" spans="1:9" ht="16" x14ac:dyDescent="0.2">
      <c r="A1988" t="s">
        <v>2639</v>
      </c>
      <c r="B1988" t="s">
        <v>3902</v>
      </c>
      <c r="C1988" t="s">
        <v>1642</v>
      </c>
      <c r="D1988" t="s">
        <v>143</v>
      </c>
      <c r="E1988" t="s">
        <v>7</v>
      </c>
      <c r="G1988" s="1" t="str">
        <f>SC_enz[[#This Row],[rxn_src]]&amp;"_"&amp;SC_enz[[#This Row],[dir]]</f>
        <v>GUAt_c_m_FWD</v>
      </c>
      <c r="H1988" s="1" t="str">
        <f>_xlfn.XLOOKUP(SC_enz[[#This Row],[name_dir]],RT_gsm[Column3],RT_gsm[Column3],"")</f>
        <v>GUAt_c_m_FWD</v>
      </c>
      <c r="I1988" s="1" t="str">
        <f>_xlfn.XLOOKUP(SC_enz[[#This Row],[name_dir]],sc_gsm[Column3],sc_gsm[Column3],"")</f>
        <v>GUAt_c_m_FWD</v>
      </c>
    </row>
    <row r="1989" spans="1:9" ht="16" x14ac:dyDescent="0.2">
      <c r="A1989" t="s">
        <v>2639</v>
      </c>
      <c r="B1989" t="s">
        <v>3903</v>
      </c>
      <c r="C1989" t="s">
        <v>1642</v>
      </c>
      <c r="D1989" t="s">
        <v>143</v>
      </c>
      <c r="E1989" t="s">
        <v>7</v>
      </c>
      <c r="G1989" s="1" t="str">
        <f>SC_enz[[#This Row],[rxn_src]]&amp;"_"&amp;SC_enz[[#This Row],[dir]]</f>
        <v>GUAt_c_m_REV</v>
      </c>
      <c r="H1989" s="1" t="str">
        <f>_xlfn.XLOOKUP(SC_enz[[#This Row],[name_dir]],RT_gsm[Column3],RT_gsm[Column3],"")</f>
        <v>GUAt_c_m_REV</v>
      </c>
      <c r="I1989" s="1" t="str">
        <f>_xlfn.XLOOKUP(SC_enz[[#This Row],[name_dir]],sc_gsm[Column3],sc_gsm[Column3],"")</f>
        <v>GUAt_c_m_REV</v>
      </c>
    </row>
    <row r="1990" spans="1:9" ht="16" x14ac:dyDescent="0.2">
      <c r="A1990" t="s">
        <v>2640</v>
      </c>
      <c r="B1990" t="s">
        <v>3902</v>
      </c>
      <c r="C1990" t="s">
        <v>142</v>
      </c>
      <c r="D1990" t="s">
        <v>143</v>
      </c>
      <c r="E1990" t="s">
        <v>7</v>
      </c>
      <c r="G1990" s="1" t="str">
        <f>SC_enz[[#This Row],[rxn_src]]&amp;"_"&amp;SC_enz[[#This Row],[dir]]</f>
        <v>GSNK_c_FWD</v>
      </c>
      <c r="H1990" s="1" t="str">
        <f>_xlfn.XLOOKUP(SC_enz[[#This Row],[name_dir]],RT_gsm[Column3],RT_gsm[Column3],"")</f>
        <v>GSNK_c_FWD</v>
      </c>
      <c r="I1990" s="1" t="str">
        <f>_xlfn.XLOOKUP(SC_enz[[#This Row],[name_dir]],sc_gsm[Column3],sc_gsm[Column3],"")</f>
        <v>GSNK_c_FWD</v>
      </c>
    </row>
    <row r="1991" spans="1:9" ht="16" x14ac:dyDescent="0.2">
      <c r="A1991" t="s">
        <v>2641</v>
      </c>
      <c r="B1991" t="s">
        <v>3902</v>
      </c>
      <c r="C1991" t="s">
        <v>1642</v>
      </c>
      <c r="D1991" t="s">
        <v>143</v>
      </c>
      <c r="E1991" t="s">
        <v>7</v>
      </c>
      <c r="G1991" s="1" t="str">
        <f>SC_enz[[#This Row],[rxn_src]]&amp;"_"&amp;SC_enz[[#This Row],[dir]]</f>
        <v>GSNt_c_m_FWD</v>
      </c>
      <c r="H1991" s="1" t="str">
        <f>_xlfn.XLOOKUP(SC_enz[[#This Row],[name_dir]],RT_gsm[Column3],RT_gsm[Column3],"")</f>
        <v>GSNt_c_m_FWD</v>
      </c>
      <c r="I1991" s="1" t="str">
        <f>_xlfn.XLOOKUP(SC_enz[[#This Row],[name_dir]],sc_gsm[Column3],sc_gsm[Column3],"")</f>
        <v>GSNt_c_m_FWD</v>
      </c>
    </row>
    <row r="1992" spans="1:9" ht="16" x14ac:dyDescent="0.2">
      <c r="A1992" t="s">
        <v>2642</v>
      </c>
      <c r="B1992" t="s">
        <v>3902</v>
      </c>
      <c r="C1992" t="s">
        <v>1642</v>
      </c>
      <c r="D1992" t="s">
        <v>143</v>
      </c>
      <c r="E1992" t="s">
        <v>7</v>
      </c>
      <c r="G1992" s="1" t="str">
        <f>SC_enz[[#This Row],[rxn_src]]&amp;"_"&amp;SC_enz[[#This Row],[dir]]</f>
        <v>GSNt_c_e_FWD</v>
      </c>
      <c r="H1992" s="1" t="str">
        <f>_xlfn.XLOOKUP(SC_enz[[#This Row],[name_dir]],RT_gsm[Column3],RT_gsm[Column3],"")</f>
        <v>GSNt_c_e_FWD</v>
      </c>
      <c r="I1992" s="1" t="str">
        <f>_xlfn.XLOOKUP(SC_enz[[#This Row],[name_dir]],sc_gsm[Column3],sc_gsm[Column3],"")</f>
        <v>GSNt_c_e_FWD</v>
      </c>
    </row>
    <row r="1993" spans="1:9" ht="16" x14ac:dyDescent="0.2">
      <c r="A1993" t="s">
        <v>2643</v>
      </c>
      <c r="B1993" t="s">
        <v>3902</v>
      </c>
      <c r="C1993" t="s">
        <v>1642</v>
      </c>
      <c r="D1993" t="s">
        <v>143</v>
      </c>
      <c r="E1993" t="s">
        <v>7</v>
      </c>
      <c r="G1993" s="1" t="str">
        <f>SC_enz[[#This Row],[rxn_src]]&amp;"_"&amp;SC_enz[[#This Row],[dir]]</f>
        <v>Ht_c_e_FWD</v>
      </c>
      <c r="H1993" s="1" t="str">
        <f>_xlfn.XLOOKUP(SC_enz[[#This Row],[name_dir]],RT_gsm[Column3],RT_gsm[Column3],"")</f>
        <v>Ht_c_e_FWD</v>
      </c>
      <c r="I1993" s="1" t="str">
        <f>_xlfn.XLOOKUP(SC_enz[[#This Row],[name_dir]],sc_gsm[Column3],sc_gsm[Column3],"")</f>
        <v>Ht_c_e_FWD</v>
      </c>
    </row>
    <row r="1994" spans="1:9" ht="16" x14ac:dyDescent="0.2">
      <c r="A1994" t="s">
        <v>2644</v>
      </c>
      <c r="B1994" t="s">
        <v>3902</v>
      </c>
      <c r="C1994" t="s">
        <v>1642</v>
      </c>
      <c r="D1994" t="s">
        <v>143</v>
      </c>
      <c r="E1994" t="s">
        <v>7</v>
      </c>
      <c r="G1994" s="1" t="str">
        <f>SC_enz[[#This Row],[rxn_src]]&amp;"_"&amp;SC_enz[[#This Row],[dir]]</f>
        <v>Ht_c_r_FWD</v>
      </c>
      <c r="H1994" s="1" t="str">
        <f>_xlfn.XLOOKUP(SC_enz[[#This Row],[name_dir]],RT_gsm[Column3],RT_gsm[Column3],"")</f>
        <v>Ht_c_r_FWD</v>
      </c>
      <c r="I1994" s="1" t="str">
        <f>_xlfn.XLOOKUP(SC_enz[[#This Row],[name_dir]],sc_gsm[Column3],sc_gsm[Column3],"")</f>
        <v>Ht_c_r_FWD</v>
      </c>
    </row>
    <row r="1995" spans="1:9" ht="16" x14ac:dyDescent="0.2">
      <c r="A1995" t="s">
        <v>2644</v>
      </c>
      <c r="B1995" t="s">
        <v>3903</v>
      </c>
      <c r="C1995" t="s">
        <v>1642</v>
      </c>
      <c r="D1995" t="s">
        <v>143</v>
      </c>
      <c r="E1995" t="s">
        <v>7</v>
      </c>
      <c r="G1995" s="1" t="str">
        <f>SC_enz[[#This Row],[rxn_src]]&amp;"_"&amp;SC_enz[[#This Row],[dir]]</f>
        <v>Ht_c_r_REV</v>
      </c>
      <c r="H1995" s="1" t="str">
        <f>_xlfn.XLOOKUP(SC_enz[[#This Row],[name_dir]],RT_gsm[Column3],RT_gsm[Column3],"")</f>
        <v>Ht_c_r_REV</v>
      </c>
      <c r="I1995" s="1" t="str">
        <f>_xlfn.XLOOKUP(SC_enz[[#This Row],[name_dir]],sc_gsm[Column3],sc_gsm[Column3],"")</f>
        <v>Ht_c_r_REV</v>
      </c>
    </row>
    <row r="1996" spans="1:9" ht="16" x14ac:dyDescent="0.2">
      <c r="A1996" t="s">
        <v>2645</v>
      </c>
      <c r="B1996" t="s">
        <v>3902</v>
      </c>
      <c r="C1996" t="s">
        <v>1642</v>
      </c>
      <c r="D1996" t="s">
        <v>143</v>
      </c>
      <c r="E1996" t="s">
        <v>7</v>
      </c>
      <c r="G1996" s="1" t="str">
        <f>SC_enz[[#This Row],[rxn_src]]&amp;"_"&amp;SC_enz[[#This Row],[dir]]</f>
        <v>Ht_c_g_FWD</v>
      </c>
      <c r="H1996" s="1" t="str">
        <f>_xlfn.XLOOKUP(SC_enz[[#This Row],[name_dir]],RT_gsm[Column3],RT_gsm[Column3],"")</f>
        <v>Ht_c_g_FWD</v>
      </c>
      <c r="I1996" s="1" t="str">
        <f>_xlfn.XLOOKUP(SC_enz[[#This Row],[name_dir]],sc_gsm[Column3],sc_gsm[Column3],"")</f>
        <v>Ht_c_g_FWD</v>
      </c>
    </row>
    <row r="1997" spans="1:9" ht="16" x14ac:dyDescent="0.2">
      <c r="A1997" t="s">
        <v>2645</v>
      </c>
      <c r="B1997" t="s">
        <v>3903</v>
      </c>
      <c r="C1997" t="s">
        <v>1642</v>
      </c>
      <c r="D1997" t="s">
        <v>143</v>
      </c>
      <c r="E1997" t="s">
        <v>7</v>
      </c>
      <c r="G1997" s="1" t="str">
        <f>SC_enz[[#This Row],[rxn_src]]&amp;"_"&amp;SC_enz[[#This Row],[dir]]</f>
        <v>Ht_c_g_REV</v>
      </c>
      <c r="H1997" s="1" t="str">
        <f>_xlfn.XLOOKUP(SC_enz[[#This Row],[name_dir]],RT_gsm[Column3],RT_gsm[Column3],"")</f>
        <v>Ht_c_g_REV</v>
      </c>
      <c r="I1997" s="1" t="str">
        <f>_xlfn.XLOOKUP(SC_enz[[#This Row],[name_dir]],sc_gsm[Column3],sc_gsm[Column3],"")</f>
        <v>Ht_c_g_REV</v>
      </c>
    </row>
    <row r="1998" spans="1:9" ht="16" x14ac:dyDescent="0.2">
      <c r="A1998" t="s">
        <v>2646</v>
      </c>
      <c r="B1998" t="s">
        <v>3902</v>
      </c>
      <c r="C1998" t="s">
        <v>1642</v>
      </c>
      <c r="D1998" t="s">
        <v>143</v>
      </c>
      <c r="E1998" t="s">
        <v>7</v>
      </c>
      <c r="G1998" s="1" t="str">
        <f>SC_enz[[#This Row],[rxn_src]]&amp;"_"&amp;SC_enz[[#This Row],[dir]]</f>
        <v>Ht_c_l_FWD</v>
      </c>
      <c r="H1998" s="1" t="str">
        <f>_xlfn.XLOOKUP(SC_enz[[#This Row],[name_dir]],RT_gsm[Column3],RT_gsm[Column3],"")</f>
        <v>Ht_c_l_FWD</v>
      </c>
      <c r="I1998" s="1" t="str">
        <f>_xlfn.XLOOKUP(SC_enz[[#This Row],[name_dir]],sc_gsm[Column3],sc_gsm[Column3],"")</f>
        <v>Ht_c_l_FWD</v>
      </c>
    </row>
    <row r="1999" spans="1:9" ht="16" x14ac:dyDescent="0.2">
      <c r="A1999" t="s">
        <v>2646</v>
      </c>
      <c r="B1999" t="s">
        <v>3903</v>
      </c>
      <c r="C1999" t="s">
        <v>1642</v>
      </c>
      <c r="D1999" t="s">
        <v>143</v>
      </c>
      <c r="E1999" t="s">
        <v>7</v>
      </c>
      <c r="G1999" s="1" t="str">
        <f>SC_enz[[#This Row],[rxn_src]]&amp;"_"&amp;SC_enz[[#This Row],[dir]]</f>
        <v>Ht_c_l_REV</v>
      </c>
      <c r="H1999" s="1" t="str">
        <f>_xlfn.XLOOKUP(SC_enz[[#This Row],[name_dir]],RT_gsm[Column3],RT_gsm[Column3],"")</f>
        <v>Ht_c_l_REV</v>
      </c>
      <c r="I1999" s="1" t="str">
        <f>_xlfn.XLOOKUP(SC_enz[[#This Row],[name_dir]],sc_gsm[Column3],sc_gsm[Column3],"")</f>
        <v>Ht_c_l_REV</v>
      </c>
    </row>
    <row r="2000" spans="1:9" ht="16" x14ac:dyDescent="0.2">
      <c r="A2000" t="s">
        <v>2647</v>
      </c>
      <c r="B2000" t="s">
        <v>3902</v>
      </c>
      <c r="C2000" t="s">
        <v>1642</v>
      </c>
      <c r="D2000" t="s">
        <v>143</v>
      </c>
      <c r="E2000" t="s">
        <v>7</v>
      </c>
      <c r="G2000" s="1" t="str">
        <f>SC_enz[[#This Row],[rxn_src]]&amp;"_"&amp;SC_enz[[#This Row],[dir]]</f>
        <v>Ht_c_n_FWD</v>
      </c>
      <c r="H2000" s="1" t="str">
        <f>_xlfn.XLOOKUP(SC_enz[[#This Row],[name_dir]],RT_gsm[Column3],RT_gsm[Column3],"")</f>
        <v>Ht_c_n_FWD</v>
      </c>
      <c r="I2000" s="1" t="str">
        <f>_xlfn.XLOOKUP(SC_enz[[#This Row],[name_dir]],sc_gsm[Column3],sc_gsm[Column3],"")</f>
        <v>Ht_c_n_FWD</v>
      </c>
    </row>
    <row r="2001" spans="1:9" ht="16" x14ac:dyDescent="0.2">
      <c r="A2001" t="s">
        <v>2647</v>
      </c>
      <c r="B2001" t="s">
        <v>3903</v>
      </c>
      <c r="C2001" t="s">
        <v>1642</v>
      </c>
      <c r="D2001" t="s">
        <v>143</v>
      </c>
      <c r="E2001" t="s">
        <v>7</v>
      </c>
      <c r="G2001" s="1" t="str">
        <f>SC_enz[[#This Row],[rxn_src]]&amp;"_"&amp;SC_enz[[#This Row],[dir]]</f>
        <v>Ht_c_n_REV</v>
      </c>
      <c r="H2001" s="1" t="str">
        <f>_xlfn.XLOOKUP(SC_enz[[#This Row],[name_dir]],RT_gsm[Column3],RT_gsm[Column3],"")</f>
        <v>Ht_c_n_REV</v>
      </c>
      <c r="I2001" s="1" t="str">
        <f>_xlfn.XLOOKUP(SC_enz[[#This Row],[name_dir]],sc_gsm[Column3],sc_gsm[Column3],"")</f>
        <v>Ht_c_n_REV</v>
      </c>
    </row>
    <row r="2002" spans="1:9" ht="16" x14ac:dyDescent="0.2">
      <c r="A2002" t="s">
        <v>2648</v>
      </c>
      <c r="B2002" t="s">
        <v>3902</v>
      </c>
      <c r="C2002" t="s">
        <v>1642</v>
      </c>
      <c r="D2002" t="s">
        <v>143</v>
      </c>
      <c r="E2002" t="s">
        <v>7</v>
      </c>
      <c r="G2002" s="1" t="str">
        <f>SC_enz[[#This Row],[rxn_src]]&amp;"_"&amp;SC_enz[[#This Row],[dir]]</f>
        <v>Ht_c_x_FWD</v>
      </c>
      <c r="H2002" s="1" t="str">
        <f>_xlfn.XLOOKUP(SC_enz[[#This Row],[name_dir]],RT_gsm[Column3],RT_gsm[Column3],"")</f>
        <v>Ht_c_x_FWD</v>
      </c>
      <c r="I2002" s="1" t="str">
        <f>_xlfn.XLOOKUP(SC_enz[[#This Row],[name_dir]],sc_gsm[Column3],sc_gsm[Column3],"")</f>
        <v>Ht_c_x_FWD</v>
      </c>
    </row>
    <row r="2003" spans="1:9" ht="16" x14ac:dyDescent="0.2">
      <c r="A2003" t="s">
        <v>2648</v>
      </c>
      <c r="B2003" t="s">
        <v>3903</v>
      </c>
      <c r="C2003" t="s">
        <v>1642</v>
      </c>
      <c r="D2003" t="s">
        <v>143</v>
      </c>
      <c r="E2003" t="s">
        <v>7</v>
      </c>
      <c r="G2003" s="1" t="str">
        <f>SC_enz[[#This Row],[rxn_src]]&amp;"_"&amp;SC_enz[[#This Row],[dir]]</f>
        <v>Ht_c_x_REV</v>
      </c>
      <c r="H2003" s="1" t="str">
        <f>_xlfn.XLOOKUP(SC_enz[[#This Row],[name_dir]],RT_gsm[Column3],RT_gsm[Column3],"")</f>
        <v>Ht_c_x_REV</v>
      </c>
      <c r="I2003" s="1" t="str">
        <f>_xlfn.XLOOKUP(SC_enz[[#This Row],[name_dir]],sc_gsm[Column3],sc_gsm[Column3],"")</f>
        <v>Ht_c_x_REV</v>
      </c>
    </row>
    <row r="2004" spans="1:9" ht="16" x14ac:dyDescent="0.2">
      <c r="A2004" t="s">
        <v>2649</v>
      </c>
      <c r="B2004" t="s">
        <v>3902</v>
      </c>
      <c r="C2004" t="s">
        <v>1642</v>
      </c>
      <c r="D2004" t="s">
        <v>143</v>
      </c>
      <c r="E2004" t="s">
        <v>7</v>
      </c>
      <c r="G2004" s="1" t="str">
        <f>SC_enz[[#This Row],[rxn_src]]&amp;"_"&amp;SC_enz[[#This Row],[dir]]</f>
        <v>Ht_c_v_FWD</v>
      </c>
      <c r="H2004" s="1" t="str">
        <f>_xlfn.XLOOKUP(SC_enz[[#This Row],[name_dir]],RT_gsm[Column3],RT_gsm[Column3],"")</f>
        <v>Ht_c_v_FWD</v>
      </c>
      <c r="I2004" s="1" t="str">
        <f>_xlfn.XLOOKUP(SC_enz[[#This Row],[name_dir]],sc_gsm[Column3],sc_gsm[Column3],"")</f>
        <v>Ht_c_v_FWD</v>
      </c>
    </row>
    <row r="2005" spans="1:9" ht="16" x14ac:dyDescent="0.2">
      <c r="A2005" t="s">
        <v>2649</v>
      </c>
      <c r="B2005" t="s">
        <v>3903</v>
      </c>
      <c r="C2005" t="s">
        <v>1642</v>
      </c>
      <c r="D2005" t="s">
        <v>143</v>
      </c>
      <c r="E2005" t="s">
        <v>7</v>
      </c>
      <c r="G2005" s="1" t="str">
        <f>SC_enz[[#This Row],[rxn_src]]&amp;"_"&amp;SC_enz[[#This Row],[dir]]</f>
        <v>Ht_c_v_REV</v>
      </c>
      <c r="H2005" s="1" t="str">
        <f>_xlfn.XLOOKUP(SC_enz[[#This Row],[name_dir]],RT_gsm[Column3],RT_gsm[Column3],"")</f>
        <v>Ht_c_v_REV</v>
      </c>
      <c r="I2005" s="1" t="str">
        <f>_xlfn.XLOOKUP(SC_enz[[#This Row],[name_dir]],sc_gsm[Column3],sc_gsm[Column3],"")</f>
        <v>Ht_c_v_REV</v>
      </c>
    </row>
    <row r="2006" spans="1:9" ht="16" x14ac:dyDescent="0.2">
      <c r="A2006" t="s">
        <v>2650</v>
      </c>
      <c r="B2006" t="s">
        <v>3902</v>
      </c>
      <c r="C2006" t="s">
        <v>1642</v>
      </c>
      <c r="D2006" t="s">
        <v>143</v>
      </c>
      <c r="E2006" t="s">
        <v>7</v>
      </c>
      <c r="G2006" s="1" t="str">
        <f>SC_enz[[#This Row],[rxn_src]]&amp;"_"&amp;SC_enz[[#This Row],[dir]]</f>
        <v>EX_h_e_FWD</v>
      </c>
      <c r="H2006" s="1" t="str">
        <f>_xlfn.XLOOKUP(SC_enz[[#This Row],[name_dir]],RT_gsm[Column3],RT_gsm[Column3],"")</f>
        <v>EX_h_e_FWD</v>
      </c>
      <c r="I2006" s="1" t="str">
        <f>_xlfn.XLOOKUP(SC_enz[[#This Row],[name_dir]],sc_gsm[Column3],sc_gsm[Column3],"")</f>
        <v>EX_h_e_FWD</v>
      </c>
    </row>
    <row r="2007" spans="1:9" ht="16" x14ac:dyDescent="0.2">
      <c r="A2007" t="s">
        <v>2650</v>
      </c>
      <c r="B2007" t="s">
        <v>3903</v>
      </c>
      <c r="C2007" t="s">
        <v>1642</v>
      </c>
      <c r="D2007" t="s">
        <v>143</v>
      </c>
      <c r="E2007" t="s">
        <v>7</v>
      </c>
      <c r="G2007" s="1" t="str">
        <f>SC_enz[[#This Row],[rxn_src]]&amp;"_"&amp;SC_enz[[#This Row],[dir]]</f>
        <v>EX_h_e_REV</v>
      </c>
      <c r="H2007" s="1" t="str">
        <f>_xlfn.XLOOKUP(SC_enz[[#This Row],[name_dir]],RT_gsm[Column3],RT_gsm[Column3],"")</f>
        <v>EX_h_e_REV</v>
      </c>
      <c r="I2007" s="1" t="str">
        <f>_xlfn.XLOOKUP(SC_enz[[#This Row],[name_dir]],sc_gsm[Column3],sc_gsm[Column3],"")</f>
        <v>EX_h_e_REV</v>
      </c>
    </row>
    <row r="2008" spans="1:9" ht="16" x14ac:dyDescent="0.2">
      <c r="A2008" t="s">
        <v>2651</v>
      </c>
      <c r="B2008" t="s">
        <v>3902</v>
      </c>
      <c r="C2008" t="s">
        <v>1642</v>
      </c>
      <c r="D2008" t="s">
        <v>143</v>
      </c>
      <c r="E2008" t="s">
        <v>7</v>
      </c>
      <c r="G2008" s="1" t="str">
        <f>SC_enz[[#This Row],[rxn_src]]&amp;"_"&amp;SC_enz[[#This Row],[dir]]</f>
        <v>HXCCOAt_c_r_FWD</v>
      </c>
      <c r="H2008" s="1" t="str">
        <f>_xlfn.XLOOKUP(SC_enz[[#This Row],[name_dir]],RT_gsm[Column3],RT_gsm[Column3],"")</f>
        <v>HXCCOAt_c_r_FWD</v>
      </c>
      <c r="I2008" s="1" t="str">
        <f>_xlfn.XLOOKUP(SC_enz[[#This Row],[name_dir]],sc_gsm[Column3],sc_gsm[Column3],"")</f>
        <v>HXCCOAt_c_r_FWD</v>
      </c>
    </row>
    <row r="2009" spans="1:9" ht="16" x14ac:dyDescent="0.2">
      <c r="A2009" t="s">
        <v>2651</v>
      </c>
      <c r="B2009" t="s">
        <v>3903</v>
      </c>
      <c r="C2009" t="s">
        <v>1642</v>
      </c>
      <c r="D2009" t="s">
        <v>143</v>
      </c>
      <c r="E2009" t="s">
        <v>7</v>
      </c>
      <c r="G2009" s="1" t="str">
        <f>SC_enz[[#This Row],[rxn_src]]&amp;"_"&amp;SC_enz[[#This Row],[dir]]</f>
        <v>HXCCOAt_c_r_REV</v>
      </c>
      <c r="H2009" s="1" t="str">
        <f>_xlfn.XLOOKUP(SC_enz[[#This Row],[name_dir]],RT_gsm[Column3],RT_gsm[Column3],"")</f>
        <v>HXCCOAt_c_r_REV</v>
      </c>
      <c r="I2009" s="1" t="str">
        <f>_xlfn.XLOOKUP(SC_enz[[#This Row],[name_dir]],sc_gsm[Column3],sc_gsm[Column3],"")</f>
        <v>HXCCOAt_c_r_REV</v>
      </c>
    </row>
    <row r="2010" spans="1:9" ht="16" x14ac:dyDescent="0.2">
      <c r="A2010" t="s">
        <v>2652</v>
      </c>
      <c r="B2010" t="s">
        <v>3902</v>
      </c>
      <c r="C2010" t="s">
        <v>1642</v>
      </c>
      <c r="D2010" t="s">
        <v>143</v>
      </c>
      <c r="E2010" t="s">
        <v>7</v>
      </c>
      <c r="G2010" s="1" t="str">
        <f>SC_enz[[#This Row],[rxn_src]]&amp;"_"&amp;SC_enz[[#This Row],[dir]]</f>
        <v>EX_hxdcal_e_FWD</v>
      </c>
      <c r="H2010" s="1" t="str">
        <f>_xlfn.XLOOKUP(SC_enz[[#This Row],[name_dir]],RT_gsm[Column3],RT_gsm[Column3],"")</f>
        <v>EX_hxdcal_e_FWD</v>
      </c>
      <c r="I2010" s="1" t="str">
        <f>_xlfn.XLOOKUP(SC_enz[[#This Row],[name_dir]],sc_gsm[Column3],sc_gsm[Column3],"")</f>
        <v>EX_hxdcal_e_FWD</v>
      </c>
    </row>
    <row r="2011" spans="1:9" ht="16" x14ac:dyDescent="0.2">
      <c r="A2011" t="s">
        <v>2653</v>
      </c>
      <c r="B2011" t="s">
        <v>3902</v>
      </c>
      <c r="C2011" t="s">
        <v>1642</v>
      </c>
      <c r="D2011" t="s">
        <v>143</v>
      </c>
      <c r="E2011" t="s">
        <v>7</v>
      </c>
      <c r="G2011" s="1" t="str">
        <f>SC_enz[[#This Row],[rxn_src]]&amp;"_"&amp;SC_enz[[#This Row],[dir]]</f>
        <v>HDCAt_c_e_FWD</v>
      </c>
      <c r="H2011" s="1" t="str">
        <f>_xlfn.XLOOKUP(SC_enz[[#This Row],[name_dir]],RT_gsm[Column3],RT_gsm[Column3],"")</f>
        <v>HDCAt_c_e_FWD</v>
      </c>
      <c r="I2011" s="1" t="str">
        <f>_xlfn.XLOOKUP(SC_enz[[#This Row],[name_dir]],sc_gsm[Column3],sc_gsm[Column3],"")</f>
        <v>HDCAt_c_e_FWD</v>
      </c>
    </row>
    <row r="2012" spans="1:9" ht="16" x14ac:dyDescent="0.2">
      <c r="A2012" t="s">
        <v>2653</v>
      </c>
      <c r="B2012" t="s">
        <v>3903</v>
      </c>
      <c r="C2012" t="s">
        <v>1642</v>
      </c>
      <c r="D2012" t="s">
        <v>143</v>
      </c>
      <c r="E2012" t="s">
        <v>7</v>
      </c>
      <c r="G2012" s="1" t="str">
        <f>SC_enz[[#This Row],[rxn_src]]&amp;"_"&amp;SC_enz[[#This Row],[dir]]</f>
        <v>HDCAt_c_e_REV</v>
      </c>
      <c r="H2012" s="1" t="str">
        <f>_xlfn.XLOOKUP(SC_enz[[#This Row],[name_dir]],RT_gsm[Column3],RT_gsm[Column3],"")</f>
        <v>HDCAt_c_e_REV</v>
      </c>
      <c r="I2012" s="1" t="str">
        <f>_xlfn.XLOOKUP(SC_enz[[#This Row],[name_dir]],sc_gsm[Column3],sc_gsm[Column3],"")</f>
        <v>HDCAt_c_e_REV</v>
      </c>
    </row>
    <row r="2013" spans="1:9" ht="16" x14ac:dyDescent="0.2">
      <c r="A2013" t="s">
        <v>2654</v>
      </c>
      <c r="B2013" t="s">
        <v>3902</v>
      </c>
      <c r="C2013" t="s">
        <v>1642</v>
      </c>
      <c r="D2013" t="s">
        <v>143</v>
      </c>
      <c r="E2013" t="s">
        <v>7</v>
      </c>
      <c r="G2013" s="1" t="str">
        <f>SC_enz[[#This Row],[rxn_src]]&amp;"_"&amp;SC_enz[[#This Row],[dir]]</f>
        <v>HDCEAt_c_e_FWD</v>
      </c>
      <c r="H2013" s="1" t="str">
        <f>_xlfn.XLOOKUP(SC_enz[[#This Row],[name_dir]],RT_gsm[Column3],RT_gsm[Column3],"")</f>
        <v>HDCEAt_c_e_FWD</v>
      </c>
      <c r="I2013" s="1" t="str">
        <f>_xlfn.XLOOKUP(SC_enz[[#This Row],[name_dir]],sc_gsm[Column3],sc_gsm[Column3],"")</f>
        <v>HDCEAt_c_e_FWD</v>
      </c>
    </row>
    <row r="2014" spans="1:9" ht="16" x14ac:dyDescent="0.2">
      <c r="A2014" t="s">
        <v>2654</v>
      </c>
      <c r="B2014" t="s">
        <v>3903</v>
      </c>
      <c r="C2014" t="s">
        <v>1642</v>
      </c>
      <c r="D2014" t="s">
        <v>143</v>
      </c>
      <c r="E2014" t="s">
        <v>7</v>
      </c>
      <c r="G2014" s="1" t="str">
        <f>SC_enz[[#This Row],[rxn_src]]&amp;"_"&amp;SC_enz[[#This Row],[dir]]</f>
        <v>HDCEAt_c_e_REV</v>
      </c>
      <c r="H2014" s="1" t="str">
        <f>_xlfn.XLOOKUP(SC_enz[[#This Row],[name_dir]],RT_gsm[Column3],RT_gsm[Column3],"")</f>
        <v>HDCEAt_c_e_REV</v>
      </c>
      <c r="I2014" s="1" t="str">
        <f>_xlfn.XLOOKUP(SC_enz[[#This Row],[name_dir]],sc_gsm[Column3],sc_gsm[Column3],"")</f>
        <v>HDCEAt_c_e_REV</v>
      </c>
    </row>
    <row r="2015" spans="1:9" ht="16" x14ac:dyDescent="0.2">
      <c r="A2015" t="s">
        <v>2655</v>
      </c>
      <c r="B2015" t="s">
        <v>3902</v>
      </c>
      <c r="C2015" t="s">
        <v>1642</v>
      </c>
      <c r="D2015" t="s">
        <v>143</v>
      </c>
      <c r="E2015" t="s">
        <v>7</v>
      </c>
      <c r="G2015" s="1" t="str">
        <f>SC_enz[[#This Row],[rxn_src]]&amp;"_"&amp;SC_enz[[#This Row],[dir]]</f>
        <v>H2O2t_c_n_FWD</v>
      </c>
      <c r="H2015" s="1" t="str">
        <f>_xlfn.XLOOKUP(SC_enz[[#This Row],[name_dir]],RT_gsm[Column3],RT_gsm[Column3],"")</f>
        <v>H2O2t_c_n_FWD</v>
      </c>
      <c r="I2015" s="1" t="str">
        <f>_xlfn.XLOOKUP(SC_enz[[#This Row],[name_dir]],sc_gsm[Column3],sc_gsm[Column3],"")</f>
        <v>H2O2t_c_n_FWD</v>
      </c>
    </row>
    <row r="2016" spans="1:9" ht="16" x14ac:dyDescent="0.2">
      <c r="A2016" t="s">
        <v>2655</v>
      </c>
      <c r="B2016" t="s">
        <v>3903</v>
      </c>
      <c r="C2016" t="s">
        <v>1642</v>
      </c>
      <c r="D2016" t="s">
        <v>143</v>
      </c>
      <c r="E2016" t="s">
        <v>7</v>
      </c>
      <c r="G2016" s="1" t="str">
        <f>SC_enz[[#This Row],[rxn_src]]&amp;"_"&amp;SC_enz[[#This Row],[dir]]</f>
        <v>H2O2t_c_n_REV</v>
      </c>
      <c r="H2016" s="1" t="str">
        <f>_xlfn.XLOOKUP(SC_enz[[#This Row],[name_dir]],RT_gsm[Column3],RT_gsm[Column3],"")</f>
        <v>H2O2t_c_n_REV</v>
      </c>
      <c r="I2016" s="1" t="str">
        <f>_xlfn.XLOOKUP(SC_enz[[#This Row],[name_dir]],sc_gsm[Column3],sc_gsm[Column3],"")</f>
        <v>H2O2t_c_n_REV</v>
      </c>
    </row>
    <row r="2017" spans="1:9" ht="16" x14ac:dyDescent="0.2">
      <c r="A2017" t="s">
        <v>2656</v>
      </c>
      <c r="B2017" t="s">
        <v>3902</v>
      </c>
      <c r="C2017" t="s">
        <v>1642</v>
      </c>
      <c r="D2017" t="s">
        <v>143</v>
      </c>
      <c r="E2017" t="s">
        <v>7</v>
      </c>
      <c r="G2017" s="1" t="str">
        <f>SC_enz[[#This Row],[rxn_src]]&amp;"_"&amp;SC_enz[[#This Row],[dir]]</f>
        <v>HMGCOAt_c_m_FWD</v>
      </c>
      <c r="H2017" s="1" t="str">
        <f>_xlfn.XLOOKUP(SC_enz[[#This Row],[name_dir]],RT_gsm[Column3],RT_gsm[Column3],"")</f>
        <v>HMGCOAt_c_m_FWD</v>
      </c>
      <c r="I2017" s="1" t="str">
        <f>_xlfn.XLOOKUP(SC_enz[[#This Row],[name_dir]],sc_gsm[Column3],sc_gsm[Column3],"")</f>
        <v>HMGCOAt_c_m_FWD</v>
      </c>
    </row>
    <row r="2018" spans="1:9" ht="16" x14ac:dyDescent="0.2">
      <c r="A2018" t="s">
        <v>2656</v>
      </c>
      <c r="B2018" t="s">
        <v>3903</v>
      </c>
      <c r="C2018" t="s">
        <v>1642</v>
      </c>
      <c r="D2018" t="s">
        <v>143</v>
      </c>
      <c r="E2018" t="s">
        <v>7</v>
      </c>
      <c r="G2018" s="1" t="str">
        <f>SC_enz[[#This Row],[rxn_src]]&amp;"_"&amp;SC_enz[[#This Row],[dir]]</f>
        <v>HMGCOAt_c_m_REV</v>
      </c>
      <c r="H2018" s="1" t="str">
        <f>_xlfn.XLOOKUP(SC_enz[[#This Row],[name_dir]],RT_gsm[Column3],RT_gsm[Column3],"")</f>
        <v>HMGCOAt_c_m_REV</v>
      </c>
      <c r="I2018" s="1" t="str">
        <f>_xlfn.XLOOKUP(SC_enz[[#This Row],[name_dir]],sc_gsm[Column3],sc_gsm[Column3],"")</f>
        <v>HMGCOAt_c_m_REV</v>
      </c>
    </row>
    <row r="2019" spans="1:9" ht="16" x14ac:dyDescent="0.2">
      <c r="A2019" t="s">
        <v>2657</v>
      </c>
      <c r="B2019" t="s">
        <v>3902</v>
      </c>
      <c r="C2019" t="s">
        <v>1642</v>
      </c>
      <c r="D2019" t="s">
        <v>143</v>
      </c>
      <c r="E2019" t="s">
        <v>7</v>
      </c>
      <c r="G2019" s="1" t="str">
        <f>SC_enz[[#This Row],[rxn_src]]&amp;"_"&amp;SC_enz[[#This Row],[dir]]</f>
        <v>EX_hxan_e_FWD</v>
      </c>
      <c r="H2019" s="1" t="str">
        <f>_xlfn.XLOOKUP(SC_enz[[#This Row],[name_dir]],RT_gsm[Column3],RT_gsm[Column3],"")</f>
        <v>EX_hxan_e_FWD</v>
      </c>
      <c r="I2019" s="1" t="str">
        <f>_xlfn.XLOOKUP(SC_enz[[#This Row],[name_dir]],sc_gsm[Column3],sc_gsm[Column3],"")</f>
        <v>EX_hxan_e_FWD</v>
      </c>
    </row>
    <row r="2020" spans="1:9" ht="16" x14ac:dyDescent="0.2">
      <c r="A2020" t="s">
        <v>2658</v>
      </c>
      <c r="B2020" t="s">
        <v>3902</v>
      </c>
      <c r="C2020" t="s">
        <v>1642</v>
      </c>
      <c r="D2020" t="s">
        <v>143</v>
      </c>
      <c r="E2020" t="s">
        <v>7</v>
      </c>
      <c r="G2020" s="1" t="str">
        <f>SC_enz[[#This Row],[rxn_src]]&amp;"_"&amp;SC_enz[[#This Row],[dir]]</f>
        <v>HXANt_c_e_FWD</v>
      </c>
      <c r="H2020" s="1" t="str">
        <f>_xlfn.XLOOKUP(SC_enz[[#This Row],[name_dir]],RT_gsm[Column3],RT_gsm[Column3],"")</f>
        <v>HXANt_c_e_FWD</v>
      </c>
      <c r="I2020" s="1" t="str">
        <f>_xlfn.XLOOKUP(SC_enz[[#This Row],[name_dir]],sc_gsm[Column3],sc_gsm[Column3],"")</f>
        <v>HXANt_c_e_FWD</v>
      </c>
    </row>
    <row r="2021" spans="1:9" ht="16" x14ac:dyDescent="0.2">
      <c r="A2021" t="s">
        <v>2658</v>
      </c>
      <c r="B2021" t="s">
        <v>3903</v>
      </c>
      <c r="C2021" t="s">
        <v>1642</v>
      </c>
      <c r="D2021" t="s">
        <v>143</v>
      </c>
      <c r="E2021" t="s">
        <v>7</v>
      </c>
      <c r="G2021" s="1" t="str">
        <f>SC_enz[[#This Row],[rxn_src]]&amp;"_"&amp;SC_enz[[#This Row],[dir]]</f>
        <v>HXANt_c_e_REV</v>
      </c>
      <c r="H2021" s="1" t="str">
        <f>_xlfn.XLOOKUP(SC_enz[[#This Row],[name_dir]],RT_gsm[Column3],RT_gsm[Column3],"")</f>
        <v>HXANt_c_e_REV</v>
      </c>
      <c r="I2021" s="1" t="str">
        <f>_xlfn.XLOOKUP(SC_enz[[#This Row],[name_dir]],sc_gsm[Column3],sc_gsm[Column3],"")</f>
        <v>HXANt_c_e_REV</v>
      </c>
    </row>
    <row r="2022" spans="1:9" ht="16" x14ac:dyDescent="0.2">
      <c r="A2022" t="s">
        <v>2659</v>
      </c>
      <c r="B2022" t="s">
        <v>3902</v>
      </c>
      <c r="C2022" t="s">
        <v>1642</v>
      </c>
      <c r="D2022" t="s">
        <v>143</v>
      </c>
      <c r="E2022" t="s">
        <v>7</v>
      </c>
      <c r="G2022" s="1" t="str">
        <f>SC_enz[[#This Row],[rxn_src]]&amp;"_"&amp;SC_enz[[#This Row],[dir]]</f>
        <v>EX_id3acald_e_FWD</v>
      </c>
      <c r="H2022" s="1" t="str">
        <f>_xlfn.XLOOKUP(SC_enz[[#This Row],[name_dir]],RT_gsm[Column3],RT_gsm[Column3],"")</f>
        <v>EX_id3acald_e_FWD</v>
      </c>
      <c r="I2022" s="1" t="str">
        <f>_xlfn.XLOOKUP(SC_enz[[#This Row],[name_dir]],sc_gsm[Column3],sc_gsm[Column3],"")</f>
        <v>EX_id3acald_e_FWD</v>
      </c>
    </row>
    <row r="2023" spans="1:9" ht="16" x14ac:dyDescent="0.2">
      <c r="A2023" t="s">
        <v>2660</v>
      </c>
      <c r="B2023" t="s">
        <v>3902</v>
      </c>
      <c r="C2023" t="s">
        <v>1642</v>
      </c>
      <c r="D2023" t="s">
        <v>143</v>
      </c>
      <c r="E2023" t="s">
        <v>7</v>
      </c>
      <c r="G2023" s="1" t="str">
        <f>SC_enz[[#This Row],[rxn_src]]&amp;"_"&amp;SC_enz[[#This Row],[dir]]</f>
        <v>ID3ACALDt_c_m_FWD</v>
      </c>
      <c r="H2023" s="1" t="str">
        <f>_xlfn.XLOOKUP(SC_enz[[#This Row],[name_dir]],RT_gsm[Column3],RT_gsm[Column3],"")</f>
        <v>ID3ACALDt_c_m_FWD</v>
      </c>
      <c r="I2023" s="1" t="str">
        <f>_xlfn.XLOOKUP(SC_enz[[#This Row],[name_dir]],sc_gsm[Column3],sc_gsm[Column3],"")</f>
        <v>ID3ACALDt_c_m_FWD</v>
      </c>
    </row>
    <row r="2024" spans="1:9" ht="16" x14ac:dyDescent="0.2">
      <c r="A2024" t="s">
        <v>2660</v>
      </c>
      <c r="B2024" t="s">
        <v>3903</v>
      </c>
      <c r="C2024" t="s">
        <v>1642</v>
      </c>
      <c r="D2024" t="s">
        <v>143</v>
      </c>
      <c r="E2024" t="s">
        <v>7</v>
      </c>
      <c r="G2024" s="1" t="str">
        <f>SC_enz[[#This Row],[rxn_src]]&amp;"_"&amp;SC_enz[[#This Row],[dir]]</f>
        <v>ID3ACALDt_c_m_REV</v>
      </c>
      <c r="H2024" s="1" t="str">
        <f>_xlfn.XLOOKUP(SC_enz[[#This Row],[name_dir]],RT_gsm[Column3],RT_gsm[Column3],"")</f>
        <v>ID3ACALDt_c_m_REV</v>
      </c>
      <c r="I2024" s="1" t="str">
        <f>_xlfn.XLOOKUP(SC_enz[[#This Row],[name_dir]],sc_gsm[Column3],sc_gsm[Column3],"")</f>
        <v>ID3ACALDt_c_m_REV</v>
      </c>
    </row>
    <row r="2025" spans="1:9" ht="16" x14ac:dyDescent="0.2">
      <c r="A2025" t="s">
        <v>2661</v>
      </c>
      <c r="B2025" t="s">
        <v>3902</v>
      </c>
      <c r="C2025" t="s">
        <v>1642</v>
      </c>
      <c r="D2025" t="s">
        <v>143</v>
      </c>
      <c r="E2025" t="s">
        <v>7</v>
      </c>
      <c r="G2025" s="1" t="str">
        <f>SC_enz[[#This Row],[rxn_src]]&amp;"_"&amp;SC_enz[[#This Row],[dir]]</f>
        <v>ID3ACALDt_c_e_FWD</v>
      </c>
      <c r="H2025" s="1" t="str">
        <f>_xlfn.XLOOKUP(SC_enz[[#This Row],[name_dir]],RT_gsm[Column3],RT_gsm[Column3],"")</f>
        <v>ID3ACALDt_c_e_FWD</v>
      </c>
      <c r="I2025" s="1" t="str">
        <f>_xlfn.XLOOKUP(SC_enz[[#This Row],[name_dir]],sc_gsm[Column3],sc_gsm[Column3],"")</f>
        <v>ID3ACALDt_c_e_FWD</v>
      </c>
    </row>
    <row r="2026" spans="1:9" ht="16" x14ac:dyDescent="0.2">
      <c r="A2026" t="s">
        <v>2661</v>
      </c>
      <c r="B2026" t="s">
        <v>3903</v>
      </c>
      <c r="C2026" t="s">
        <v>1642</v>
      </c>
      <c r="D2026" t="s">
        <v>143</v>
      </c>
      <c r="E2026" t="s">
        <v>7</v>
      </c>
      <c r="G2026" s="1" t="str">
        <f>SC_enz[[#This Row],[rxn_src]]&amp;"_"&amp;SC_enz[[#This Row],[dir]]</f>
        <v>ID3ACALDt_c_e_REV</v>
      </c>
      <c r="H2026" s="1" t="str">
        <f>_xlfn.XLOOKUP(SC_enz[[#This Row],[name_dir]],RT_gsm[Column3],RT_gsm[Column3],"")</f>
        <v>ID3ACALDt_c_e_REV</v>
      </c>
      <c r="I2026" s="1" t="str">
        <f>_xlfn.XLOOKUP(SC_enz[[#This Row],[name_dir]],sc_gsm[Column3],sc_gsm[Column3],"")</f>
        <v>ID3ACALDt_c_e_REV</v>
      </c>
    </row>
    <row r="2027" spans="1:9" ht="16" x14ac:dyDescent="0.2">
      <c r="A2027" t="s">
        <v>2662</v>
      </c>
      <c r="B2027" t="s">
        <v>3902</v>
      </c>
      <c r="C2027" t="s">
        <v>1642</v>
      </c>
      <c r="D2027" t="s">
        <v>143</v>
      </c>
      <c r="E2027" t="s">
        <v>7</v>
      </c>
      <c r="G2027" s="1" t="str">
        <f>SC_enz[[#This Row],[rxn_src]]&amp;"_"&amp;SC_enz[[#This Row],[dir]]</f>
        <v>IND3ACt_c_m_FWD</v>
      </c>
      <c r="H2027" s="1" t="str">
        <f>_xlfn.XLOOKUP(SC_enz[[#This Row],[name_dir]],RT_gsm[Column3],RT_gsm[Column3],"")</f>
        <v>IND3ACt_c_m_FWD</v>
      </c>
      <c r="I2027" s="1" t="str">
        <f>_xlfn.XLOOKUP(SC_enz[[#This Row],[name_dir]],sc_gsm[Column3],sc_gsm[Column3],"")</f>
        <v>IND3ACt_c_m_FWD</v>
      </c>
    </row>
    <row r="2028" spans="1:9" ht="16" x14ac:dyDescent="0.2">
      <c r="A2028" t="s">
        <v>2662</v>
      </c>
      <c r="B2028" t="s">
        <v>3903</v>
      </c>
      <c r="C2028" t="s">
        <v>1642</v>
      </c>
      <c r="D2028" t="s">
        <v>143</v>
      </c>
      <c r="E2028" t="s">
        <v>7</v>
      </c>
      <c r="G2028" s="1" t="str">
        <f>SC_enz[[#This Row],[rxn_src]]&amp;"_"&amp;SC_enz[[#This Row],[dir]]</f>
        <v>IND3ACt_c_m_REV</v>
      </c>
      <c r="H2028" s="1" t="str">
        <f>_xlfn.XLOOKUP(SC_enz[[#This Row],[name_dir]],RT_gsm[Column3],RT_gsm[Column3],"")</f>
        <v>IND3ACt_c_m_REV</v>
      </c>
      <c r="I2028" s="1" t="str">
        <f>_xlfn.XLOOKUP(SC_enz[[#This Row],[name_dir]],sc_gsm[Column3],sc_gsm[Column3],"")</f>
        <v>IND3ACt_c_m_REV</v>
      </c>
    </row>
    <row r="2029" spans="1:9" ht="16" x14ac:dyDescent="0.2">
      <c r="A2029" t="s">
        <v>2663</v>
      </c>
      <c r="B2029" t="s">
        <v>3902</v>
      </c>
      <c r="C2029" t="s">
        <v>1642</v>
      </c>
      <c r="D2029" t="s">
        <v>143</v>
      </c>
      <c r="E2029" t="s">
        <v>7</v>
      </c>
      <c r="G2029" s="1" t="str">
        <f>SC_enz[[#This Row],[rxn_src]]&amp;"_"&amp;SC_enz[[#This Row],[dir]]</f>
        <v>INSt_c_e_FWD</v>
      </c>
      <c r="H2029" s="1" t="str">
        <f>_xlfn.XLOOKUP(SC_enz[[#This Row],[name_dir]],RT_gsm[Column3],RT_gsm[Column3],"")</f>
        <v>INSt_c_e_FWD</v>
      </c>
      <c r="I2029" s="1" t="str">
        <f>_xlfn.XLOOKUP(SC_enz[[#This Row],[name_dir]],sc_gsm[Column3],sc_gsm[Column3],"")</f>
        <v>INSt_c_e_FWD</v>
      </c>
    </row>
    <row r="2030" spans="1:9" ht="16" x14ac:dyDescent="0.2">
      <c r="A2030" t="s">
        <v>2664</v>
      </c>
      <c r="B2030" t="s">
        <v>3902</v>
      </c>
      <c r="C2030" t="s">
        <v>1642</v>
      </c>
      <c r="D2030" t="s">
        <v>143</v>
      </c>
      <c r="E2030" t="s">
        <v>7</v>
      </c>
      <c r="G2030" s="1" t="str">
        <f>SC_enz[[#This Row],[rxn_src]]&amp;"_"&amp;SC_enz[[#This Row],[dir]]</f>
        <v>INOSHPt_c_n_FWD</v>
      </c>
      <c r="H2030" s="1" t="str">
        <f>_xlfn.XLOOKUP(SC_enz[[#This Row],[name_dir]],RT_gsm[Column3],RT_gsm[Column3],"")</f>
        <v>INOSHPt_c_n_FWD</v>
      </c>
      <c r="I2030" s="1" t="str">
        <f>_xlfn.XLOOKUP(SC_enz[[#This Row],[name_dir]],sc_gsm[Column3],sc_gsm[Column3],"")</f>
        <v>INOSHPt_c_n_FWD</v>
      </c>
    </row>
    <row r="2031" spans="1:9" ht="16" x14ac:dyDescent="0.2">
      <c r="A2031" t="s">
        <v>2664</v>
      </c>
      <c r="B2031" t="s">
        <v>3903</v>
      </c>
      <c r="C2031" t="s">
        <v>1642</v>
      </c>
      <c r="D2031" t="s">
        <v>143</v>
      </c>
      <c r="E2031" t="s">
        <v>7</v>
      </c>
      <c r="G2031" s="1" t="str">
        <f>SC_enz[[#This Row],[rxn_src]]&amp;"_"&amp;SC_enz[[#This Row],[dir]]</f>
        <v>INOSHPt_c_n_REV</v>
      </c>
      <c r="H2031" s="1" t="str">
        <f>_xlfn.XLOOKUP(SC_enz[[#This Row],[name_dir]],RT_gsm[Column3],RT_gsm[Column3],"")</f>
        <v>INOSHPt_c_n_REV</v>
      </c>
      <c r="I2031" s="1" t="str">
        <f>_xlfn.XLOOKUP(SC_enz[[#This Row],[name_dir]],sc_gsm[Column3],sc_gsm[Column3],"")</f>
        <v>INOSHPt_c_n_REV</v>
      </c>
    </row>
    <row r="2032" spans="1:9" ht="16" x14ac:dyDescent="0.2">
      <c r="A2032" t="s">
        <v>2665</v>
      </c>
      <c r="B2032" t="s">
        <v>3902</v>
      </c>
      <c r="C2032" t="s">
        <v>142</v>
      </c>
      <c r="D2032" t="s">
        <v>143</v>
      </c>
      <c r="E2032" t="s">
        <v>7</v>
      </c>
      <c r="G2032" s="1" t="str">
        <f>SC_enz[[#This Row],[rxn_src]]&amp;"_"&amp;SC_enz[[#This Row],[dir]]</f>
        <v>INSK_c_FWD</v>
      </c>
      <c r="H2032" s="1" t="str">
        <f>_xlfn.XLOOKUP(SC_enz[[#This Row],[name_dir]],RT_gsm[Column3],RT_gsm[Column3],"")</f>
        <v>INSK_c_FWD</v>
      </c>
      <c r="I2032" s="1" t="str">
        <f>_xlfn.XLOOKUP(SC_enz[[#This Row],[name_dir]],sc_gsm[Column3],sc_gsm[Column3],"")</f>
        <v>INSK_c_FWD</v>
      </c>
    </row>
    <row r="2033" spans="1:9" ht="16" x14ac:dyDescent="0.2">
      <c r="A2033" t="s">
        <v>2666</v>
      </c>
      <c r="B2033" t="s">
        <v>3902</v>
      </c>
      <c r="C2033" t="s">
        <v>1642</v>
      </c>
      <c r="D2033" t="s">
        <v>143</v>
      </c>
      <c r="E2033" t="s">
        <v>7</v>
      </c>
      <c r="G2033" s="1" t="str">
        <f>SC_enz[[#This Row],[rxn_src]]&amp;"_"&amp;SC_enz[[#This Row],[dir]]</f>
        <v>EX_fe2_e_FWD</v>
      </c>
      <c r="H2033" s="1" t="str">
        <f>_xlfn.XLOOKUP(SC_enz[[#This Row],[name_dir]],RT_gsm[Column3],RT_gsm[Column3],"")</f>
        <v>EX_fe2_e_FWD</v>
      </c>
      <c r="I2033" s="1" t="str">
        <f>_xlfn.XLOOKUP(SC_enz[[#This Row],[name_dir]],sc_gsm[Column3],sc_gsm[Column3],"")</f>
        <v>EX_fe2_e_FWD</v>
      </c>
    </row>
    <row r="2034" spans="1:9" ht="16" x14ac:dyDescent="0.2">
      <c r="A2034" t="s">
        <v>2666</v>
      </c>
      <c r="B2034" t="s">
        <v>3903</v>
      </c>
      <c r="C2034" t="s">
        <v>1642</v>
      </c>
      <c r="D2034" t="s">
        <v>143</v>
      </c>
      <c r="E2034" t="s">
        <v>7</v>
      </c>
      <c r="G2034" s="1" t="str">
        <f>SC_enz[[#This Row],[rxn_src]]&amp;"_"&amp;SC_enz[[#This Row],[dir]]</f>
        <v>EX_fe2_e_REV</v>
      </c>
      <c r="H2034" s="1" t="str">
        <f>_xlfn.XLOOKUP(SC_enz[[#This Row],[name_dir]],RT_gsm[Column3],RT_gsm[Column3],"")</f>
        <v>EX_fe2_e_REV</v>
      </c>
      <c r="I2034" s="1" t="str">
        <f>_xlfn.XLOOKUP(SC_enz[[#This Row],[name_dir]],sc_gsm[Column3],sc_gsm[Column3],"")</f>
        <v>EX_fe2_e_REV</v>
      </c>
    </row>
    <row r="2035" spans="1:9" ht="16" x14ac:dyDescent="0.2">
      <c r="A2035" t="s">
        <v>2667</v>
      </c>
      <c r="B2035" t="s">
        <v>3902</v>
      </c>
      <c r="C2035" t="s">
        <v>1642</v>
      </c>
      <c r="D2035" t="s">
        <v>143</v>
      </c>
      <c r="E2035" t="s">
        <v>7</v>
      </c>
      <c r="G2035" s="1" t="str">
        <f>SC_enz[[#This Row],[rxn_src]]&amp;"_"&amp;SC_enz[[#This Row],[dir]]</f>
        <v>EX_iamac_e_FWD</v>
      </c>
      <c r="H2035" s="1" t="str">
        <f>_xlfn.XLOOKUP(SC_enz[[#This Row],[name_dir]],RT_gsm[Column3],RT_gsm[Column3],"")</f>
        <v>EX_iamac_e_FWD</v>
      </c>
      <c r="I2035" s="1" t="str">
        <f>_xlfn.XLOOKUP(SC_enz[[#This Row],[name_dir]],sc_gsm[Column3],sc_gsm[Column3],"")</f>
        <v>EX_iamac_e_FWD</v>
      </c>
    </row>
    <row r="2036" spans="1:9" ht="16" x14ac:dyDescent="0.2">
      <c r="A2036" t="s">
        <v>2668</v>
      </c>
      <c r="B2036" t="s">
        <v>3902</v>
      </c>
      <c r="C2036" t="s">
        <v>1642</v>
      </c>
      <c r="D2036" t="s">
        <v>143</v>
      </c>
      <c r="E2036" t="s">
        <v>7</v>
      </c>
      <c r="G2036" s="1" t="str">
        <f>SC_enz[[#This Row],[rxn_src]]&amp;"_"&amp;SC_enz[[#This Row],[dir]]</f>
        <v>IAMOHt_c_e_FWD</v>
      </c>
      <c r="H2036" s="1" t="str">
        <f>_xlfn.XLOOKUP(SC_enz[[#This Row],[name_dir]],RT_gsm[Column3],RT_gsm[Column3],"")</f>
        <v>IAMOHt_c_e_FWD</v>
      </c>
      <c r="I2036" s="1" t="str">
        <f>_xlfn.XLOOKUP(SC_enz[[#This Row],[name_dir]],sc_gsm[Column3],sc_gsm[Column3],"")</f>
        <v>IAMOHt_c_e_FWD</v>
      </c>
    </row>
    <row r="2037" spans="1:9" ht="16" x14ac:dyDescent="0.2">
      <c r="A2037" t="s">
        <v>2668</v>
      </c>
      <c r="B2037" t="s">
        <v>3903</v>
      </c>
      <c r="C2037" t="s">
        <v>1642</v>
      </c>
      <c r="D2037" t="s">
        <v>143</v>
      </c>
      <c r="E2037" t="s">
        <v>7</v>
      </c>
      <c r="G2037" s="1" t="str">
        <f>SC_enz[[#This Row],[rxn_src]]&amp;"_"&amp;SC_enz[[#This Row],[dir]]</f>
        <v>IAMOHt_c_e_REV</v>
      </c>
      <c r="H2037" s="1" t="str">
        <f>_xlfn.XLOOKUP(SC_enz[[#This Row],[name_dir]],RT_gsm[Column3],RT_gsm[Column3],"")</f>
        <v>IAMOHt_c_e_REV</v>
      </c>
      <c r="I2037" s="1" t="str">
        <f>_xlfn.XLOOKUP(SC_enz[[#This Row],[name_dir]],sc_gsm[Column3],sc_gsm[Column3],"")</f>
        <v>IAMOHt_c_e_REV</v>
      </c>
    </row>
    <row r="2038" spans="1:9" ht="16" x14ac:dyDescent="0.2">
      <c r="A2038" t="s">
        <v>2669</v>
      </c>
      <c r="B2038" t="s">
        <v>3902</v>
      </c>
      <c r="C2038" t="s">
        <v>1642</v>
      </c>
      <c r="D2038" t="s">
        <v>143</v>
      </c>
      <c r="E2038" t="s">
        <v>7</v>
      </c>
      <c r="G2038" s="1" t="str">
        <f>SC_enz[[#This Row],[rxn_src]]&amp;"_"&amp;SC_enz[[#This Row],[dir]]</f>
        <v>IAMOHt_c_m_FWD</v>
      </c>
      <c r="H2038" s="1" t="str">
        <f>_xlfn.XLOOKUP(SC_enz[[#This Row],[name_dir]],RT_gsm[Column3],RT_gsm[Column3],"")</f>
        <v>IAMOHt_c_m_FWD</v>
      </c>
      <c r="I2038" s="1" t="str">
        <f>_xlfn.XLOOKUP(SC_enz[[#This Row],[name_dir]],sc_gsm[Column3],sc_gsm[Column3],"")</f>
        <v>IAMOHt_c_m_FWD</v>
      </c>
    </row>
    <row r="2039" spans="1:9" ht="16" x14ac:dyDescent="0.2">
      <c r="A2039" t="s">
        <v>2669</v>
      </c>
      <c r="B2039" t="s">
        <v>3903</v>
      </c>
      <c r="C2039" t="s">
        <v>1642</v>
      </c>
      <c r="D2039" t="s">
        <v>143</v>
      </c>
      <c r="E2039" t="s">
        <v>7</v>
      </c>
      <c r="G2039" s="1" t="str">
        <f>SC_enz[[#This Row],[rxn_src]]&amp;"_"&amp;SC_enz[[#This Row],[dir]]</f>
        <v>IAMOHt_c_m_REV</v>
      </c>
      <c r="H2039" s="1" t="str">
        <f>_xlfn.XLOOKUP(SC_enz[[#This Row],[name_dir]],RT_gsm[Column3],RT_gsm[Column3],"")</f>
        <v>IAMOHt_c_m_REV</v>
      </c>
      <c r="I2039" s="1" t="str">
        <f>_xlfn.XLOOKUP(SC_enz[[#This Row],[name_dir]],sc_gsm[Column3],sc_gsm[Column3],"")</f>
        <v>IAMOHt_c_m_REV</v>
      </c>
    </row>
    <row r="2040" spans="1:9" ht="16" x14ac:dyDescent="0.2">
      <c r="A2040" t="s">
        <v>2670</v>
      </c>
      <c r="B2040" t="s">
        <v>3902</v>
      </c>
      <c r="C2040" t="s">
        <v>1642</v>
      </c>
      <c r="D2040" t="s">
        <v>143</v>
      </c>
      <c r="E2040" t="s">
        <v>7</v>
      </c>
      <c r="G2040" s="1" t="str">
        <f>SC_enz[[#This Row],[rxn_src]]&amp;"_"&amp;SC_enz[[#This Row],[dir]]</f>
        <v>EX_iamoh_e_FWD</v>
      </c>
      <c r="H2040" s="1" t="str">
        <f>_xlfn.XLOOKUP(SC_enz[[#This Row],[name_dir]],RT_gsm[Column3],RT_gsm[Column3],"")</f>
        <v>EX_iamoh_e_FWD</v>
      </c>
      <c r="I2040" s="1" t="str">
        <f>_xlfn.XLOOKUP(SC_enz[[#This Row],[name_dir]],sc_gsm[Column3],sc_gsm[Column3],"")</f>
        <v>EX_iamoh_e_FWD</v>
      </c>
    </row>
    <row r="2041" spans="1:9" ht="16" x14ac:dyDescent="0.2">
      <c r="A2041" t="s">
        <v>2671</v>
      </c>
      <c r="B2041" t="s">
        <v>3902</v>
      </c>
      <c r="C2041" t="s">
        <v>1642</v>
      </c>
      <c r="D2041" t="s">
        <v>143</v>
      </c>
      <c r="E2041" t="s">
        <v>7</v>
      </c>
      <c r="G2041" s="1" t="str">
        <f>SC_enz[[#This Row],[rxn_src]]&amp;"_"&amp;SC_enz[[#This Row],[dir]]</f>
        <v>EX_ibutoh_e_FWD</v>
      </c>
      <c r="H2041" s="1" t="str">
        <f>_xlfn.XLOOKUP(SC_enz[[#This Row],[name_dir]],RT_gsm[Column3],RT_gsm[Column3],"")</f>
        <v>EX_ibutoh_e_FWD</v>
      </c>
      <c r="I2041" s="1" t="str">
        <f>_xlfn.XLOOKUP(SC_enz[[#This Row],[name_dir]],sc_gsm[Column3],sc_gsm[Column3],"")</f>
        <v>EX_ibutoh_e_FWD</v>
      </c>
    </row>
    <row r="2042" spans="1:9" ht="16" x14ac:dyDescent="0.2">
      <c r="A2042" t="s">
        <v>2672</v>
      </c>
      <c r="B2042" t="s">
        <v>3902</v>
      </c>
      <c r="C2042" t="s">
        <v>1642</v>
      </c>
      <c r="D2042" t="s">
        <v>143</v>
      </c>
      <c r="E2042" t="s">
        <v>7</v>
      </c>
      <c r="G2042" s="1" t="str">
        <f>SC_enz[[#This Row],[rxn_src]]&amp;"_"&amp;SC_enz[[#This Row],[dir]]</f>
        <v>EX_ibutac_e_FWD</v>
      </c>
      <c r="H2042" s="1" t="str">
        <f>_xlfn.XLOOKUP(SC_enz[[#This Row],[name_dir]],RT_gsm[Column3],RT_gsm[Column3],"")</f>
        <v>EX_ibutac_e_FWD</v>
      </c>
      <c r="I2042" s="1" t="str">
        <f>_xlfn.XLOOKUP(SC_enz[[#This Row],[name_dir]],sc_gsm[Column3],sc_gsm[Column3],"")</f>
        <v>EX_ibutac_e_FWD</v>
      </c>
    </row>
    <row r="2043" spans="1:9" ht="16" x14ac:dyDescent="0.2">
      <c r="A2043" t="s">
        <v>2673</v>
      </c>
      <c r="B2043" t="s">
        <v>3902</v>
      </c>
      <c r="C2043" t="s">
        <v>1642</v>
      </c>
      <c r="D2043" t="s">
        <v>143</v>
      </c>
      <c r="E2043" t="s">
        <v>7</v>
      </c>
      <c r="G2043" s="1" t="str">
        <f>SC_enz[[#This Row],[rxn_src]]&amp;"_"&amp;SC_enz[[#This Row],[dir]]</f>
        <v>IBUTOHt_c_e_FWD</v>
      </c>
      <c r="H2043" s="1" t="str">
        <f>_xlfn.XLOOKUP(SC_enz[[#This Row],[name_dir]],RT_gsm[Column3],RT_gsm[Column3],"")</f>
        <v>IBUTOHt_c_e_FWD</v>
      </c>
      <c r="I2043" s="1" t="str">
        <f>_xlfn.XLOOKUP(SC_enz[[#This Row],[name_dir]],sc_gsm[Column3],sc_gsm[Column3],"")</f>
        <v>IBUTOHt_c_e_FWD</v>
      </c>
    </row>
    <row r="2044" spans="1:9" ht="16" x14ac:dyDescent="0.2">
      <c r="A2044" t="s">
        <v>2673</v>
      </c>
      <c r="B2044" t="s">
        <v>3903</v>
      </c>
      <c r="C2044" t="s">
        <v>1642</v>
      </c>
      <c r="D2044" t="s">
        <v>143</v>
      </c>
      <c r="E2044" t="s">
        <v>7</v>
      </c>
      <c r="G2044" s="1" t="str">
        <f>SC_enz[[#This Row],[rxn_src]]&amp;"_"&amp;SC_enz[[#This Row],[dir]]</f>
        <v>IBUTOHt_c_e_REV</v>
      </c>
      <c r="H2044" s="1" t="str">
        <f>_xlfn.XLOOKUP(SC_enz[[#This Row],[name_dir]],RT_gsm[Column3],RT_gsm[Column3],"")</f>
        <v>IBUTOHt_c_e_REV</v>
      </c>
      <c r="I2044" s="1" t="str">
        <f>_xlfn.XLOOKUP(SC_enz[[#This Row],[name_dir]],sc_gsm[Column3],sc_gsm[Column3],"")</f>
        <v>IBUTOHt_c_e_REV</v>
      </c>
    </row>
    <row r="2045" spans="1:9" ht="16" x14ac:dyDescent="0.2">
      <c r="A2045" t="s">
        <v>2674</v>
      </c>
      <c r="B2045" t="s">
        <v>3902</v>
      </c>
      <c r="C2045" t="s">
        <v>1642</v>
      </c>
      <c r="D2045" t="s">
        <v>143</v>
      </c>
      <c r="E2045" t="s">
        <v>7</v>
      </c>
      <c r="G2045" s="1" t="str">
        <f>SC_enz[[#This Row],[rxn_src]]&amp;"_"&amp;SC_enz[[#This Row],[dir]]</f>
        <v>IBUTOHt_c_m_FWD</v>
      </c>
      <c r="H2045" s="1" t="str">
        <f>_xlfn.XLOOKUP(SC_enz[[#This Row],[name_dir]],RT_gsm[Column3],RT_gsm[Column3],"")</f>
        <v>IBUTOHt_c_m_FWD</v>
      </c>
      <c r="I2045" s="1" t="str">
        <f>_xlfn.XLOOKUP(SC_enz[[#This Row],[name_dir]],sc_gsm[Column3],sc_gsm[Column3],"")</f>
        <v>IBUTOHt_c_m_FWD</v>
      </c>
    </row>
    <row r="2046" spans="1:9" ht="16" x14ac:dyDescent="0.2">
      <c r="A2046" t="s">
        <v>2674</v>
      </c>
      <c r="B2046" t="s">
        <v>3903</v>
      </c>
      <c r="C2046" t="s">
        <v>1642</v>
      </c>
      <c r="D2046" t="s">
        <v>143</v>
      </c>
      <c r="E2046" t="s">
        <v>7</v>
      </c>
      <c r="G2046" s="1" t="str">
        <f>SC_enz[[#This Row],[rxn_src]]&amp;"_"&amp;SC_enz[[#This Row],[dir]]</f>
        <v>IBUTOHt_c_m_REV</v>
      </c>
      <c r="H2046" s="1" t="str">
        <f>_xlfn.XLOOKUP(SC_enz[[#This Row],[name_dir]],RT_gsm[Column3],RT_gsm[Column3],"")</f>
        <v>IBUTOHt_c_m_REV</v>
      </c>
      <c r="I2046" s="1" t="str">
        <f>_xlfn.XLOOKUP(SC_enz[[#This Row],[name_dir]],sc_gsm[Column3],sc_gsm[Column3],"")</f>
        <v>IBUTOHt_c_m_REV</v>
      </c>
    </row>
    <row r="2047" spans="1:9" ht="16" x14ac:dyDescent="0.2">
      <c r="A2047" t="s">
        <v>2675</v>
      </c>
      <c r="B2047" t="s">
        <v>3902</v>
      </c>
      <c r="C2047" t="s">
        <v>1642</v>
      </c>
      <c r="D2047" t="s">
        <v>143</v>
      </c>
      <c r="E2047" t="s">
        <v>7</v>
      </c>
      <c r="G2047" s="1" t="str">
        <f>SC_enz[[#This Row],[rxn_src]]&amp;"_"&amp;SC_enz[[#This Row],[dir]]</f>
        <v>EX_ibtald_e_FWD</v>
      </c>
      <c r="H2047" s="1" t="str">
        <f>_xlfn.XLOOKUP(SC_enz[[#This Row],[name_dir]],RT_gsm[Column3],RT_gsm[Column3],"")</f>
        <v>EX_ibtald_e_FWD</v>
      </c>
      <c r="I2047" s="1" t="str">
        <f>_xlfn.XLOOKUP(SC_enz[[#This Row],[name_dir]],sc_gsm[Column3],sc_gsm[Column3],"")</f>
        <v>EX_ibtald_e_FWD</v>
      </c>
    </row>
    <row r="2048" spans="1:9" ht="16" x14ac:dyDescent="0.2">
      <c r="A2048" t="s">
        <v>2676</v>
      </c>
      <c r="B2048" t="s">
        <v>3902</v>
      </c>
      <c r="C2048" t="s">
        <v>1642</v>
      </c>
      <c r="D2048" t="s">
        <v>143</v>
      </c>
      <c r="E2048" t="s">
        <v>7</v>
      </c>
      <c r="G2048" s="1" t="str">
        <f>SC_enz[[#This Row],[rxn_src]]&amp;"_"&amp;SC_enz[[#This Row],[dir]]</f>
        <v>PHCHGS_m_FWD</v>
      </c>
      <c r="H2048" s="1" t="str">
        <f>_xlfn.XLOOKUP(SC_enz[[#This Row],[name_dir]],RT_gsm[Column3],RT_gsm[Column3],"")</f>
        <v>PHCHGS_m_FWD</v>
      </c>
      <c r="I2048" s="1" t="str">
        <f>_xlfn.XLOOKUP(SC_enz[[#This Row],[name_dir]],sc_gsm[Column3],sc_gsm[Column3],"")</f>
        <v>PHCHGS_m_FWD</v>
      </c>
    </row>
    <row r="2049" spans="1:9" ht="16" x14ac:dyDescent="0.2">
      <c r="A2049" t="s">
        <v>2677</v>
      </c>
      <c r="B2049" t="s">
        <v>3902</v>
      </c>
      <c r="C2049" t="s">
        <v>142</v>
      </c>
      <c r="D2049" t="s">
        <v>143</v>
      </c>
      <c r="E2049" t="s">
        <v>7</v>
      </c>
      <c r="G2049" s="1" t="str">
        <f>SC_enz[[#This Row],[rxn_src]]&amp;"_"&amp;SC_enz[[#This Row],[dir]]</f>
        <v>AOBUTDs_c_FWD</v>
      </c>
      <c r="H2049" s="1" t="str">
        <f>_xlfn.XLOOKUP(SC_enz[[#This Row],[name_dir]],RT_gsm[Column3],RT_gsm[Column3],"")</f>
        <v>AOBUTDs_c_FWD</v>
      </c>
      <c r="I2049" s="1" t="str">
        <f>_xlfn.XLOOKUP(SC_enz[[#This Row],[name_dir]],sc_gsm[Column3],sc_gsm[Column3],"")</f>
        <v>AOBUTDs_c_FWD</v>
      </c>
    </row>
    <row r="2050" spans="1:9" ht="16" x14ac:dyDescent="0.2">
      <c r="A2050" t="s">
        <v>2678</v>
      </c>
      <c r="B2050" t="s">
        <v>3902</v>
      </c>
      <c r="C2050" t="s">
        <v>1642</v>
      </c>
      <c r="D2050" t="s">
        <v>143</v>
      </c>
      <c r="E2050" t="s">
        <v>7</v>
      </c>
      <c r="G2050" s="1" t="str">
        <f>SC_enz[[#This Row],[rxn_src]]&amp;"_"&amp;SC_enz[[#This Row],[dir]]</f>
        <v>EX_ala__L_e_FWD</v>
      </c>
      <c r="H2050" s="1" t="str">
        <f>_xlfn.XLOOKUP(SC_enz[[#This Row],[name_dir]],RT_gsm[Column3],RT_gsm[Column3],"")</f>
        <v>EX_ala__L_e_FWD</v>
      </c>
      <c r="I2050" s="1" t="str">
        <f>_xlfn.XLOOKUP(SC_enz[[#This Row],[name_dir]],sc_gsm[Column3],sc_gsm[Column3],"")</f>
        <v>EX_ala__L_e_FWD</v>
      </c>
    </row>
    <row r="2051" spans="1:9" ht="16" x14ac:dyDescent="0.2">
      <c r="A2051" t="s">
        <v>2679</v>
      </c>
      <c r="B2051" t="s">
        <v>3902</v>
      </c>
      <c r="C2051" t="s">
        <v>1642</v>
      </c>
      <c r="D2051" t="s">
        <v>143</v>
      </c>
      <c r="E2051" t="s">
        <v>7</v>
      </c>
      <c r="G2051" s="1" t="str">
        <f>SC_enz[[#This Row],[rxn_src]]&amp;"_"&amp;SC_enz[[#This Row],[dir]]</f>
        <v>ALAt_c_m_FWD</v>
      </c>
      <c r="H2051" s="1" t="str">
        <f>_xlfn.XLOOKUP(SC_enz[[#This Row],[name_dir]],RT_gsm[Column3],RT_gsm[Column3],"")</f>
        <v>ALAt_c_m_FWD</v>
      </c>
      <c r="I2051" s="1" t="str">
        <f>_xlfn.XLOOKUP(SC_enz[[#This Row],[name_dir]],sc_gsm[Column3],sc_gsm[Column3],"")</f>
        <v>ALAt_c_m_FWD</v>
      </c>
    </row>
    <row r="2052" spans="1:9" ht="16" x14ac:dyDescent="0.2">
      <c r="A2052" t="s">
        <v>2680</v>
      </c>
      <c r="B2052" t="s">
        <v>3902</v>
      </c>
      <c r="C2052" t="s">
        <v>1642</v>
      </c>
      <c r="D2052" t="s">
        <v>143</v>
      </c>
      <c r="E2052" t="s">
        <v>7</v>
      </c>
      <c r="G2052" s="1" t="str">
        <f>SC_enz[[#This Row],[rxn_src]]&amp;"_"&amp;SC_enz[[#This Row],[dir]]</f>
        <v>EX_abt__L_e_FWD</v>
      </c>
      <c r="H2052" s="1" t="str">
        <f>_xlfn.XLOOKUP(SC_enz[[#This Row],[name_dir]],RT_gsm[Column3],RT_gsm[Column3],"")</f>
        <v>EX_abt__L_e_FWD</v>
      </c>
      <c r="I2052" s="1" t="str">
        <f>_xlfn.XLOOKUP(SC_enz[[#This Row],[name_dir]],sc_gsm[Column3],sc_gsm[Column3],"")</f>
        <v>EX_abt__L_e_FWD</v>
      </c>
    </row>
    <row r="2053" spans="1:9" ht="16" x14ac:dyDescent="0.2">
      <c r="A2053" t="s">
        <v>2681</v>
      </c>
      <c r="B2053" t="s">
        <v>3902</v>
      </c>
      <c r="C2053" t="s">
        <v>1642</v>
      </c>
      <c r="D2053" t="s">
        <v>143</v>
      </c>
      <c r="E2053" t="s">
        <v>7</v>
      </c>
      <c r="G2053" s="1" t="str">
        <f>SC_enz[[#This Row],[rxn_src]]&amp;"_"&amp;SC_enz[[#This Row],[dir]]</f>
        <v>ABTt_c_e_FWD</v>
      </c>
      <c r="H2053" s="1" t="str">
        <f>_xlfn.XLOOKUP(SC_enz[[#This Row],[name_dir]],RT_gsm[Column3],RT_gsm[Column3],"")</f>
        <v>ABTt_c_e_FWD</v>
      </c>
      <c r="I2053" s="1" t="str">
        <f>_xlfn.XLOOKUP(SC_enz[[#This Row],[name_dir]],sc_gsm[Column3],sc_gsm[Column3],"")</f>
        <v>ABTt_c_e_FWD</v>
      </c>
    </row>
    <row r="2054" spans="1:9" ht="16" x14ac:dyDescent="0.2">
      <c r="A2054" t="s">
        <v>2681</v>
      </c>
      <c r="B2054" t="s">
        <v>3903</v>
      </c>
      <c r="C2054" t="s">
        <v>1642</v>
      </c>
      <c r="D2054" t="s">
        <v>143</v>
      </c>
      <c r="E2054" t="s">
        <v>7</v>
      </c>
      <c r="G2054" s="1" t="str">
        <f>SC_enz[[#This Row],[rxn_src]]&amp;"_"&amp;SC_enz[[#This Row],[dir]]</f>
        <v>ABTt_c_e_REV</v>
      </c>
      <c r="H2054" s="1" t="str">
        <f>_xlfn.XLOOKUP(SC_enz[[#This Row],[name_dir]],RT_gsm[Column3],RT_gsm[Column3],"")</f>
        <v>ABTt_c_e_REV</v>
      </c>
      <c r="I2054" s="1" t="str">
        <f>_xlfn.XLOOKUP(SC_enz[[#This Row],[name_dir]],sc_gsm[Column3],sc_gsm[Column3],"")</f>
        <v>ABTt_c_e_REV</v>
      </c>
    </row>
    <row r="2055" spans="1:9" ht="16" x14ac:dyDescent="0.2">
      <c r="A2055" t="s">
        <v>2682</v>
      </c>
      <c r="B2055" t="s">
        <v>3902</v>
      </c>
      <c r="C2055" t="s">
        <v>2086</v>
      </c>
      <c r="D2055" t="s">
        <v>2087</v>
      </c>
      <c r="E2055" t="s">
        <v>7</v>
      </c>
      <c r="G2055" s="1" t="str">
        <f>SC_enz[[#This Row],[rxn_src]]&amp;"_"&amp;SC_enz[[#This Row],[dir]]</f>
        <v>ARABLt_c_FWD</v>
      </c>
      <c r="H2055" s="1" t="str">
        <f>_xlfn.XLOOKUP(SC_enz[[#This Row],[name_dir]],RT_gsm[Column3],RT_gsm[Column3],"")</f>
        <v>ARABLt_c_FWD</v>
      </c>
      <c r="I2055" s="1" t="str">
        <f>_xlfn.XLOOKUP(SC_enz[[#This Row],[name_dir]],sc_gsm[Column3],sc_gsm[Column3],"")</f>
        <v>ARABLt_c_FWD</v>
      </c>
    </row>
    <row r="2056" spans="1:9" ht="16" x14ac:dyDescent="0.2">
      <c r="A2056" t="s">
        <v>2682</v>
      </c>
      <c r="B2056" t="s">
        <v>3903</v>
      </c>
      <c r="C2056" t="s">
        <v>2086</v>
      </c>
      <c r="D2056" t="s">
        <v>2087</v>
      </c>
      <c r="E2056" t="s">
        <v>7</v>
      </c>
      <c r="G2056" s="1" t="str">
        <f>SC_enz[[#This Row],[rxn_src]]&amp;"_"&amp;SC_enz[[#This Row],[dir]]</f>
        <v>ARABLt_c_REV</v>
      </c>
      <c r="H2056" s="1" t="str">
        <f>_xlfn.XLOOKUP(SC_enz[[#This Row],[name_dir]],RT_gsm[Column3],RT_gsm[Column3],"")</f>
        <v>ARABLt_c_REV</v>
      </c>
      <c r="I2056" s="1" t="str">
        <f>_xlfn.XLOOKUP(SC_enz[[#This Row],[name_dir]],sc_gsm[Column3],sc_gsm[Column3],"")</f>
        <v>ARABLt_c_REV</v>
      </c>
    </row>
    <row r="2057" spans="1:9" ht="16" x14ac:dyDescent="0.2">
      <c r="A2057" t="s">
        <v>2682</v>
      </c>
      <c r="B2057" t="s">
        <v>3902</v>
      </c>
      <c r="C2057" t="s">
        <v>2094</v>
      </c>
      <c r="D2057" t="s">
        <v>2095</v>
      </c>
      <c r="E2057" t="s">
        <v>7</v>
      </c>
      <c r="G2057" s="1" t="str">
        <f>SC_enz[[#This Row],[rxn_src]]&amp;"_"&amp;SC_enz[[#This Row],[dir]]</f>
        <v>ARABLt_c_FWD</v>
      </c>
      <c r="H2057" s="1" t="str">
        <f>_xlfn.XLOOKUP(SC_enz[[#This Row],[name_dir]],RT_gsm[Column3],RT_gsm[Column3],"")</f>
        <v>ARABLt_c_FWD</v>
      </c>
      <c r="I2057" s="1" t="str">
        <f>_xlfn.XLOOKUP(SC_enz[[#This Row],[name_dir]],sc_gsm[Column3],sc_gsm[Column3],"")</f>
        <v>ARABLt_c_FWD</v>
      </c>
    </row>
    <row r="2058" spans="1:9" ht="16" x14ac:dyDescent="0.2">
      <c r="A2058" t="s">
        <v>2682</v>
      </c>
      <c r="B2058" t="s">
        <v>3903</v>
      </c>
      <c r="C2058" t="s">
        <v>2094</v>
      </c>
      <c r="D2058" t="s">
        <v>2095</v>
      </c>
      <c r="E2058" t="s">
        <v>7</v>
      </c>
      <c r="G2058" s="1" t="str">
        <f>SC_enz[[#This Row],[rxn_src]]&amp;"_"&amp;SC_enz[[#This Row],[dir]]</f>
        <v>ARABLt_c_REV</v>
      </c>
      <c r="H2058" s="1" t="str">
        <f>_xlfn.XLOOKUP(SC_enz[[#This Row],[name_dir]],RT_gsm[Column3],RT_gsm[Column3],"")</f>
        <v>ARABLt_c_REV</v>
      </c>
      <c r="I2058" s="1" t="str">
        <f>_xlfn.XLOOKUP(SC_enz[[#This Row],[name_dir]],sc_gsm[Column3],sc_gsm[Column3],"")</f>
        <v>ARABLt_c_REV</v>
      </c>
    </row>
    <row r="2059" spans="1:9" ht="16" x14ac:dyDescent="0.2">
      <c r="A2059" t="s">
        <v>2683</v>
      </c>
      <c r="B2059" t="s">
        <v>3902</v>
      </c>
      <c r="C2059" t="s">
        <v>1642</v>
      </c>
      <c r="D2059" t="s">
        <v>143</v>
      </c>
      <c r="E2059" t="s">
        <v>7</v>
      </c>
      <c r="G2059" s="1" t="str">
        <f>SC_enz[[#This Row],[rxn_src]]&amp;"_"&amp;SC_enz[[#This Row],[dir]]</f>
        <v>EX_arab__L_e_FWD</v>
      </c>
      <c r="H2059" s="1" t="str">
        <f>_xlfn.XLOOKUP(SC_enz[[#This Row],[name_dir]],RT_gsm[Column3],RT_gsm[Column3],"")</f>
        <v>EX_arab__L_e_FWD</v>
      </c>
      <c r="I2059" s="1" t="str">
        <f>_xlfn.XLOOKUP(SC_enz[[#This Row],[name_dir]],sc_gsm[Column3],sc_gsm[Column3],"")</f>
        <v>EX_arab__L_e_FWD</v>
      </c>
    </row>
    <row r="2060" spans="1:9" ht="16" x14ac:dyDescent="0.2">
      <c r="A2060" t="s">
        <v>2684</v>
      </c>
      <c r="B2060" t="s">
        <v>3902</v>
      </c>
      <c r="C2060" t="s">
        <v>1642</v>
      </c>
      <c r="D2060" t="s">
        <v>143</v>
      </c>
      <c r="E2060" t="s">
        <v>7</v>
      </c>
      <c r="G2060" s="1" t="str">
        <f>SC_enz[[#This Row],[rxn_src]]&amp;"_"&amp;SC_enz[[#This Row],[dir]]</f>
        <v>EX_arg__L_e_FWD</v>
      </c>
      <c r="H2060" s="1" t="str">
        <f>_xlfn.XLOOKUP(SC_enz[[#This Row],[name_dir]],RT_gsm[Column3],RT_gsm[Column3],"")</f>
        <v>EX_arg__L_e_FWD</v>
      </c>
      <c r="I2060" s="1" t="str">
        <f>_xlfn.XLOOKUP(SC_enz[[#This Row],[name_dir]],sc_gsm[Column3],sc_gsm[Column3],"")</f>
        <v>EX_arg__L_e_FWD</v>
      </c>
    </row>
    <row r="2061" spans="1:9" ht="16" x14ac:dyDescent="0.2">
      <c r="A2061" t="s">
        <v>2685</v>
      </c>
      <c r="B2061" t="s">
        <v>3902</v>
      </c>
      <c r="C2061" t="s">
        <v>1642</v>
      </c>
      <c r="D2061" t="s">
        <v>143</v>
      </c>
      <c r="E2061" t="s">
        <v>7</v>
      </c>
      <c r="G2061" s="1" t="str">
        <f>SC_enz[[#This Row],[rxn_src]]&amp;"_"&amp;SC_enz[[#This Row],[dir]]</f>
        <v>EX_asn__L_e_FWD</v>
      </c>
      <c r="H2061" s="1" t="str">
        <f>_xlfn.XLOOKUP(SC_enz[[#This Row],[name_dir]],RT_gsm[Column3],RT_gsm[Column3],"")</f>
        <v>EX_asn__L_e_FWD</v>
      </c>
      <c r="I2061" s="1" t="str">
        <f>_xlfn.XLOOKUP(SC_enz[[#This Row],[name_dir]],sc_gsm[Column3],sc_gsm[Column3],"")</f>
        <v>EX_asn__L_e_FWD</v>
      </c>
    </row>
    <row r="2062" spans="1:9" ht="16" x14ac:dyDescent="0.2">
      <c r="A2062" t="s">
        <v>2686</v>
      </c>
      <c r="B2062" t="s">
        <v>3902</v>
      </c>
      <c r="C2062" t="s">
        <v>1642</v>
      </c>
      <c r="D2062" t="s">
        <v>143</v>
      </c>
      <c r="E2062" t="s">
        <v>7</v>
      </c>
      <c r="G2062" s="1" t="str">
        <f>SC_enz[[#This Row],[rxn_src]]&amp;"_"&amp;SC_enz[[#This Row],[dir]]</f>
        <v>EX_asp__L_e_FWD</v>
      </c>
      <c r="H2062" s="1" t="str">
        <f>_xlfn.XLOOKUP(SC_enz[[#This Row],[name_dir]],RT_gsm[Column3],RT_gsm[Column3],"")</f>
        <v>EX_asp__L_e_FWD</v>
      </c>
      <c r="I2062" s="1" t="str">
        <f>_xlfn.XLOOKUP(SC_enz[[#This Row],[name_dir]],sc_gsm[Column3],sc_gsm[Column3],"")</f>
        <v>EX_asp__L_e_FWD</v>
      </c>
    </row>
    <row r="2063" spans="1:9" ht="16" x14ac:dyDescent="0.2">
      <c r="A2063" t="s">
        <v>2687</v>
      </c>
      <c r="B2063" t="s">
        <v>3902</v>
      </c>
      <c r="C2063" t="s">
        <v>2060</v>
      </c>
      <c r="D2063" t="s">
        <v>2061</v>
      </c>
      <c r="E2063" t="s">
        <v>7</v>
      </c>
      <c r="G2063" s="1" t="str">
        <f>SC_enz[[#This Row],[rxn_src]]&amp;"_"&amp;SC_enz[[#This Row],[dir]]</f>
        <v>CRNt_c_m_FWD</v>
      </c>
      <c r="H2063" s="1" t="str">
        <f>_xlfn.XLOOKUP(SC_enz[[#This Row],[name_dir]],RT_gsm[Column3],RT_gsm[Column3],"")</f>
        <v>CRNt_c_m_FWD</v>
      </c>
      <c r="I2063" s="1" t="str">
        <f>_xlfn.XLOOKUP(SC_enz[[#This Row],[name_dir]],sc_gsm[Column3],sc_gsm[Column3],"")</f>
        <v>CRNt_c_m_FWD</v>
      </c>
    </row>
    <row r="2064" spans="1:9" ht="16" x14ac:dyDescent="0.2">
      <c r="A2064" t="s">
        <v>2688</v>
      </c>
      <c r="B2064" t="s">
        <v>3902</v>
      </c>
      <c r="C2064" t="s">
        <v>1642</v>
      </c>
      <c r="D2064" t="s">
        <v>143</v>
      </c>
      <c r="E2064" t="s">
        <v>7</v>
      </c>
      <c r="G2064" s="1" t="str">
        <f>SC_enz[[#This Row],[rxn_src]]&amp;"_"&amp;SC_enz[[#This Row],[dir]]</f>
        <v>EX_cys__L_e_FWD</v>
      </c>
      <c r="H2064" s="1" t="str">
        <f>_xlfn.XLOOKUP(SC_enz[[#This Row],[name_dir]],RT_gsm[Column3],RT_gsm[Column3],"")</f>
        <v>EX_cys__L_e_FWD</v>
      </c>
      <c r="I2064" s="1" t="str">
        <f>_xlfn.XLOOKUP(SC_enz[[#This Row],[name_dir]],sc_gsm[Column3],sc_gsm[Column3],"")</f>
        <v>EX_cys__L_e_FWD</v>
      </c>
    </row>
    <row r="2065" spans="1:9" ht="16" x14ac:dyDescent="0.2">
      <c r="A2065" t="s">
        <v>2689</v>
      </c>
      <c r="B2065" t="s">
        <v>3902</v>
      </c>
      <c r="C2065" t="s">
        <v>1642</v>
      </c>
      <c r="D2065" t="s">
        <v>143</v>
      </c>
      <c r="E2065" t="s">
        <v>7</v>
      </c>
      <c r="G2065" s="1" t="str">
        <f>SC_enz[[#This Row],[rxn_src]]&amp;"_"&amp;SC_enz[[#This Row],[dir]]</f>
        <v>E4HGLUt_c_m_FWD</v>
      </c>
      <c r="H2065" s="1" t="str">
        <f>_xlfn.XLOOKUP(SC_enz[[#This Row],[name_dir]],RT_gsm[Column3],RT_gsm[Column3],"")</f>
        <v>E4HGLUt_c_m_FWD</v>
      </c>
      <c r="I2065" s="1" t="str">
        <f>_xlfn.XLOOKUP(SC_enz[[#This Row],[name_dir]],sc_gsm[Column3],sc_gsm[Column3],"")</f>
        <v>E4HGLUt_c_m_FWD</v>
      </c>
    </row>
    <row r="2066" spans="1:9" ht="16" x14ac:dyDescent="0.2">
      <c r="A2066" t="s">
        <v>2689</v>
      </c>
      <c r="B2066" t="s">
        <v>3903</v>
      </c>
      <c r="C2066" t="s">
        <v>1642</v>
      </c>
      <c r="D2066" t="s">
        <v>143</v>
      </c>
      <c r="E2066" t="s">
        <v>7</v>
      </c>
      <c r="G2066" s="1" t="str">
        <f>SC_enz[[#This Row],[rxn_src]]&amp;"_"&amp;SC_enz[[#This Row],[dir]]</f>
        <v>E4HGLUt_c_m_REV</v>
      </c>
      <c r="H2066" s="1" t="str">
        <f>_xlfn.XLOOKUP(SC_enz[[#This Row],[name_dir]],RT_gsm[Column3],RT_gsm[Column3],"")</f>
        <v>E4HGLUt_c_m_REV</v>
      </c>
      <c r="I2066" s="1" t="str">
        <f>_xlfn.XLOOKUP(SC_enz[[#This Row],[name_dir]],sc_gsm[Column3],sc_gsm[Column3],"")</f>
        <v>E4HGLUt_c_m_REV</v>
      </c>
    </row>
    <row r="2067" spans="1:9" ht="16" x14ac:dyDescent="0.2">
      <c r="A2067" t="s">
        <v>2690</v>
      </c>
      <c r="B2067" t="s">
        <v>3902</v>
      </c>
      <c r="C2067" t="s">
        <v>1642</v>
      </c>
      <c r="D2067" t="s">
        <v>143</v>
      </c>
      <c r="E2067" t="s">
        <v>7</v>
      </c>
      <c r="G2067" s="1" t="str">
        <f>SC_enz[[#This Row],[rxn_src]]&amp;"_"&amp;SC_enz[[#This Row],[dir]]</f>
        <v>E4HGLUt_c_x_FWD</v>
      </c>
      <c r="H2067" s="1" t="str">
        <f>_xlfn.XLOOKUP(SC_enz[[#This Row],[name_dir]],RT_gsm[Column3],RT_gsm[Column3],"")</f>
        <v>E4HGLUt_c_x_FWD</v>
      </c>
      <c r="I2067" s="1" t="str">
        <f>_xlfn.XLOOKUP(SC_enz[[#This Row],[name_dir]],sc_gsm[Column3],sc_gsm[Column3],"")</f>
        <v>E4HGLUt_c_x_FWD</v>
      </c>
    </row>
    <row r="2068" spans="1:9" ht="16" x14ac:dyDescent="0.2">
      <c r="A2068" t="s">
        <v>2690</v>
      </c>
      <c r="B2068" t="s">
        <v>3903</v>
      </c>
      <c r="C2068" t="s">
        <v>1642</v>
      </c>
      <c r="D2068" t="s">
        <v>143</v>
      </c>
      <c r="E2068" t="s">
        <v>7</v>
      </c>
      <c r="G2068" s="1" t="str">
        <f>SC_enz[[#This Row],[rxn_src]]&amp;"_"&amp;SC_enz[[#This Row],[dir]]</f>
        <v>E4HGLUt_c_x_REV</v>
      </c>
      <c r="H2068" s="1" t="str">
        <f>_xlfn.XLOOKUP(SC_enz[[#This Row],[name_dir]],RT_gsm[Column3],RT_gsm[Column3],"")</f>
        <v>E4HGLUt_c_x_REV</v>
      </c>
      <c r="I2068" s="1" t="str">
        <f>_xlfn.XLOOKUP(SC_enz[[#This Row],[name_dir]],sc_gsm[Column3],sc_gsm[Column3],"")</f>
        <v>E4HGLUt_c_x_REV</v>
      </c>
    </row>
    <row r="2069" spans="1:9" ht="16" x14ac:dyDescent="0.2">
      <c r="A2069" t="s">
        <v>2691</v>
      </c>
      <c r="B2069" t="s">
        <v>3902</v>
      </c>
      <c r="C2069" t="s">
        <v>1642</v>
      </c>
      <c r="D2069" t="s">
        <v>143</v>
      </c>
      <c r="E2069" t="s">
        <v>7</v>
      </c>
      <c r="G2069" s="1" t="str">
        <f>SC_enz[[#This Row],[rxn_src]]&amp;"_"&amp;SC_enz[[#This Row],[dir]]</f>
        <v>EX_sbt__L_e_FWD</v>
      </c>
      <c r="H2069" s="1" t="str">
        <f>_xlfn.XLOOKUP(SC_enz[[#This Row],[name_dir]],RT_gsm[Column3],RT_gsm[Column3],"")</f>
        <v>EX_sbt__L_e_FWD</v>
      </c>
      <c r="I2069" s="1" t="str">
        <f>_xlfn.XLOOKUP(SC_enz[[#This Row],[name_dir]],sc_gsm[Column3],sc_gsm[Column3],"")</f>
        <v>EX_sbt__L_e_FWD</v>
      </c>
    </row>
    <row r="2070" spans="1:9" ht="16" x14ac:dyDescent="0.2">
      <c r="A2070" t="s">
        <v>2692</v>
      </c>
      <c r="B2070" t="s">
        <v>3902</v>
      </c>
      <c r="C2070" t="s">
        <v>142</v>
      </c>
      <c r="D2070" t="s">
        <v>143</v>
      </c>
      <c r="E2070" t="s">
        <v>7</v>
      </c>
      <c r="G2070" s="1" t="str">
        <f>SC_enz[[#This Row],[rxn_src]]&amp;"_"&amp;SC_enz[[#This Row],[dir]]</f>
        <v>G5SADr_c_FWD</v>
      </c>
      <c r="H2070" s="1" t="str">
        <f>_xlfn.XLOOKUP(SC_enz[[#This Row],[name_dir]],RT_gsm[Column3],RT_gsm[Column3],"")</f>
        <v>G5SADr_c_FWD</v>
      </c>
      <c r="I2070" s="1" t="str">
        <f>_xlfn.XLOOKUP(SC_enz[[#This Row],[name_dir]],sc_gsm[Column3],sc_gsm[Column3],"")</f>
        <v>G5SADr_c_FWD</v>
      </c>
    </row>
    <row r="2071" spans="1:9" ht="16" x14ac:dyDescent="0.2">
      <c r="A2071" t="s">
        <v>2692</v>
      </c>
      <c r="B2071" t="s">
        <v>3903</v>
      </c>
      <c r="C2071" t="s">
        <v>142</v>
      </c>
      <c r="D2071" t="s">
        <v>143</v>
      </c>
      <c r="E2071" t="s">
        <v>7</v>
      </c>
      <c r="G2071" s="1" t="str">
        <f>SC_enz[[#This Row],[rxn_src]]&amp;"_"&amp;SC_enz[[#This Row],[dir]]</f>
        <v>G5SADr_c_REV</v>
      </c>
      <c r="H2071" s="1" t="str">
        <f>_xlfn.XLOOKUP(SC_enz[[#This Row],[name_dir]],RT_gsm[Column3],RT_gsm[Column3],"")</f>
        <v>G5SADr_c_REV</v>
      </c>
      <c r="I2071" s="1" t="str">
        <f>_xlfn.XLOOKUP(SC_enz[[#This Row],[name_dir]],sc_gsm[Column3],sc_gsm[Column3],"")</f>
        <v>G5SADr_c_REV</v>
      </c>
    </row>
    <row r="2072" spans="1:9" ht="16" x14ac:dyDescent="0.2">
      <c r="A2072" t="s">
        <v>2693</v>
      </c>
      <c r="B2072" t="s">
        <v>3902</v>
      </c>
      <c r="C2072" t="s">
        <v>1642</v>
      </c>
      <c r="D2072" t="s">
        <v>143</v>
      </c>
      <c r="E2072" t="s">
        <v>7</v>
      </c>
      <c r="G2072" s="1" t="str">
        <f>SC_enz[[#This Row],[rxn_src]]&amp;"_"&amp;SC_enz[[#This Row],[dir]]</f>
        <v>EX_glu__L_e_FWD</v>
      </c>
      <c r="H2072" s="1" t="str">
        <f>_xlfn.XLOOKUP(SC_enz[[#This Row],[name_dir]],RT_gsm[Column3],RT_gsm[Column3],"")</f>
        <v>EX_glu__L_e_FWD</v>
      </c>
      <c r="I2072" s="1" t="str">
        <f>_xlfn.XLOOKUP(SC_enz[[#This Row],[name_dir]],sc_gsm[Column3],sc_gsm[Column3],"")</f>
        <v>EX_glu__L_e_FWD</v>
      </c>
    </row>
    <row r="2073" spans="1:9" ht="16" x14ac:dyDescent="0.2">
      <c r="A2073" t="s">
        <v>2694</v>
      </c>
      <c r="B2073" t="s">
        <v>3902</v>
      </c>
      <c r="C2073" t="s">
        <v>1642</v>
      </c>
      <c r="D2073" t="s">
        <v>143</v>
      </c>
      <c r="E2073" t="s">
        <v>7</v>
      </c>
      <c r="G2073" s="1" t="str">
        <f>SC_enz[[#This Row],[rxn_src]]&amp;"_"&amp;SC_enz[[#This Row],[dir]]</f>
        <v>GLUt_c_n_FWD</v>
      </c>
      <c r="H2073" s="1" t="str">
        <f>_xlfn.XLOOKUP(SC_enz[[#This Row],[name_dir]],RT_gsm[Column3],RT_gsm[Column3],"")</f>
        <v>GLUt_c_n_FWD</v>
      </c>
      <c r="I2073" s="1" t="str">
        <f>_xlfn.XLOOKUP(SC_enz[[#This Row],[name_dir]],sc_gsm[Column3],sc_gsm[Column3],"")</f>
        <v>GLUt_c_n_FWD</v>
      </c>
    </row>
    <row r="2074" spans="1:9" ht="16" x14ac:dyDescent="0.2">
      <c r="A2074" t="s">
        <v>2694</v>
      </c>
      <c r="B2074" t="s">
        <v>3903</v>
      </c>
      <c r="C2074" t="s">
        <v>1642</v>
      </c>
      <c r="D2074" t="s">
        <v>143</v>
      </c>
      <c r="E2074" t="s">
        <v>7</v>
      </c>
      <c r="G2074" s="1" t="str">
        <f>SC_enz[[#This Row],[rxn_src]]&amp;"_"&amp;SC_enz[[#This Row],[dir]]</f>
        <v>GLUt_c_n_REV</v>
      </c>
      <c r="H2074" s="1" t="str">
        <f>_xlfn.XLOOKUP(SC_enz[[#This Row],[name_dir]],RT_gsm[Column3],RT_gsm[Column3],"")</f>
        <v>GLUt_c_n_REV</v>
      </c>
      <c r="I2074" s="1" t="str">
        <f>_xlfn.XLOOKUP(SC_enz[[#This Row],[name_dir]],sc_gsm[Column3],sc_gsm[Column3],"")</f>
        <v>GLUt_c_n_REV</v>
      </c>
    </row>
    <row r="2075" spans="1:9" ht="16" x14ac:dyDescent="0.2">
      <c r="A2075" t="s">
        <v>2695</v>
      </c>
      <c r="B2075" t="s">
        <v>3902</v>
      </c>
      <c r="C2075" t="s">
        <v>1642</v>
      </c>
      <c r="D2075" t="s">
        <v>143</v>
      </c>
      <c r="E2075" t="s">
        <v>7</v>
      </c>
      <c r="G2075" s="1" t="str">
        <f>SC_enz[[#This Row],[rxn_src]]&amp;"_"&amp;SC_enz[[#This Row],[dir]]</f>
        <v>EX_gln__L_e_FWD</v>
      </c>
      <c r="H2075" s="1" t="str">
        <f>_xlfn.XLOOKUP(SC_enz[[#This Row],[name_dir]],RT_gsm[Column3],RT_gsm[Column3],"")</f>
        <v>EX_gln__L_e_FWD</v>
      </c>
      <c r="I2075" s="1" t="str">
        <f>_xlfn.XLOOKUP(SC_enz[[#This Row],[name_dir]],sc_gsm[Column3],sc_gsm[Column3],"")</f>
        <v>EX_gln__L_e_FWD</v>
      </c>
    </row>
    <row r="2076" spans="1:9" ht="16" x14ac:dyDescent="0.2">
      <c r="A2076" t="s">
        <v>2696</v>
      </c>
      <c r="B2076" t="s">
        <v>3902</v>
      </c>
      <c r="C2076" t="s">
        <v>1642</v>
      </c>
      <c r="D2076" t="s">
        <v>143</v>
      </c>
      <c r="E2076" t="s">
        <v>7</v>
      </c>
      <c r="G2076" s="1" t="str">
        <f>SC_enz[[#This Row],[rxn_src]]&amp;"_"&amp;SC_enz[[#This Row],[dir]]</f>
        <v>GLNt_c_n_FWD</v>
      </c>
      <c r="H2076" s="1" t="str">
        <f>_xlfn.XLOOKUP(SC_enz[[#This Row],[name_dir]],RT_gsm[Column3],RT_gsm[Column3],"")</f>
        <v>GLNt_c_n_FWD</v>
      </c>
      <c r="I2076" s="1" t="str">
        <f>_xlfn.XLOOKUP(SC_enz[[#This Row],[name_dir]],sc_gsm[Column3],sc_gsm[Column3],"")</f>
        <v>GLNt_c_n_FWD</v>
      </c>
    </row>
    <row r="2077" spans="1:9" ht="16" x14ac:dyDescent="0.2">
      <c r="A2077" t="s">
        <v>2696</v>
      </c>
      <c r="B2077" t="s">
        <v>3903</v>
      </c>
      <c r="C2077" t="s">
        <v>1642</v>
      </c>
      <c r="D2077" t="s">
        <v>143</v>
      </c>
      <c r="E2077" t="s">
        <v>7</v>
      </c>
      <c r="G2077" s="1" t="str">
        <f>SC_enz[[#This Row],[rxn_src]]&amp;"_"&amp;SC_enz[[#This Row],[dir]]</f>
        <v>GLNt_c_n_REV</v>
      </c>
      <c r="H2077" s="1" t="str">
        <f>_xlfn.XLOOKUP(SC_enz[[#This Row],[name_dir]],RT_gsm[Column3],RT_gsm[Column3],"")</f>
        <v>GLNt_c_n_REV</v>
      </c>
      <c r="I2077" s="1" t="str">
        <f>_xlfn.XLOOKUP(SC_enz[[#This Row],[name_dir]],sc_gsm[Column3],sc_gsm[Column3],"")</f>
        <v>GLNt_c_n_REV</v>
      </c>
    </row>
    <row r="2078" spans="1:9" ht="16" x14ac:dyDescent="0.2">
      <c r="A2078" t="s">
        <v>2697</v>
      </c>
      <c r="B2078" t="s">
        <v>3902</v>
      </c>
      <c r="C2078" t="s">
        <v>1642</v>
      </c>
      <c r="D2078" t="s">
        <v>143</v>
      </c>
      <c r="E2078" t="s">
        <v>7</v>
      </c>
      <c r="G2078" s="1" t="str">
        <f>SC_enz[[#This Row],[rxn_src]]&amp;"_"&amp;SC_enz[[#This Row],[dir]]</f>
        <v>EX_his__L_e_FWD</v>
      </c>
      <c r="H2078" s="1" t="str">
        <f>_xlfn.XLOOKUP(SC_enz[[#This Row],[name_dir]],RT_gsm[Column3],RT_gsm[Column3],"")</f>
        <v>EX_his__L_e_FWD</v>
      </c>
      <c r="I2078" s="1" t="str">
        <f>_xlfn.XLOOKUP(SC_enz[[#This Row],[name_dir]],sc_gsm[Column3],sc_gsm[Column3],"")</f>
        <v>EX_his__L_e_FWD</v>
      </c>
    </row>
    <row r="2079" spans="1:9" ht="16" x14ac:dyDescent="0.2">
      <c r="A2079" t="s">
        <v>2698</v>
      </c>
      <c r="B2079" t="s">
        <v>3902</v>
      </c>
      <c r="C2079" t="s">
        <v>1642</v>
      </c>
      <c r="D2079" t="s">
        <v>143</v>
      </c>
      <c r="E2079" t="s">
        <v>7</v>
      </c>
      <c r="G2079" s="1" t="str">
        <f>SC_enz[[#This Row],[rxn_src]]&amp;"_"&amp;SC_enz[[#This Row],[dir]]</f>
        <v>HOMt_c_e_FWD</v>
      </c>
      <c r="H2079" s="1" t="str">
        <f>_xlfn.XLOOKUP(SC_enz[[#This Row],[name_dir]],RT_gsm[Column3],RT_gsm[Column3],"")</f>
        <v>HOMt_c_e_FWD</v>
      </c>
      <c r="I2079" s="1" t="str">
        <f>_xlfn.XLOOKUP(SC_enz[[#This Row],[name_dir]],sc_gsm[Column3],sc_gsm[Column3],"")</f>
        <v>HOMt_c_e_FWD</v>
      </c>
    </row>
    <row r="2080" spans="1:9" ht="16" x14ac:dyDescent="0.2">
      <c r="A2080" t="s">
        <v>2698</v>
      </c>
      <c r="B2080" t="s">
        <v>3903</v>
      </c>
      <c r="C2080" t="s">
        <v>1642</v>
      </c>
      <c r="D2080" t="s">
        <v>143</v>
      </c>
      <c r="E2080" t="s">
        <v>7</v>
      </c>
      <c r="G2080" s="1" t="str">
        <f>SC_enz[[#This Row],[rxn_src]]&amp;"_"&amp;SC_enz[[#This Row],[dir]]</f>
        <v>HOMt_c_e_REV</v>
      </c>
      <c r="H2080" s="1" t="str">
        <f>_xlfn.XLOOKUP(SC_enz[[#This Row],[name_dir]],RT_gsm[Column3],RT_gsm[Column3],"")</f>
        <v>HOMt_c_e_REV</v>
      </c>
      <c r="I2080" s="1" t="str">
        <f>_xlfn.XLOOKUP(SC_enz[[#This Row],[name_dir]],sc_gsm[Column3],sc_gsm[Column3],"")</f>
        <v>HOMt_c_e_REV</v>
      </c>
    </row>
    <row r="2081" spans="1:9" ht="16" x14ac:dyDescent="0.2">
      <c r="A2081" t="s">
        <v>2699</v>
      </c>
      <c r="B2081" t="s">
        <v>3902</v>
      </c>
      <c r="C2081" t="s">
        <v>1642</v>
      </c>
      <c r="D2081" t="s">
        <v>143</v>
      </c>
      <c r="E2081" t="s">
        <v>7</v>
      </c>
      <c r="G2081" s="1" t="str">
        <f>SC_enz[[#This Row],[rxn_src]]&amp;"_"&amp;SC_enz[[#This Row],[dir]]</f>
        <v>EX_ile__L_e_FWD</v>
      </c>
      <c r="H2081" s="1" t="str">
        <f>_xlfn.XLOOKUP(SC_enz[[#This Row],[name_dir]],RT_gsm[Column3],RT_gsm[Column3],"")</f>
        <v>EX_ile__L_e_FWD</v>
      </c>
      <c r="I2081" s="1" t="str">
        <f>_xlfn.XLOOKUP(SC_enz[[#This Row],[name_dir]],sc_gsm[Column3],sc_gsm[Column3],"")</f>
        <v>EX_ile__L_e_FWD</v>
      </c>
    </row>
    <row r="2082" spans="1:9" ht="16" x14ac:dyDescent="0.2">
      <c r="A2082" t="s">
        <v>2700</v>
      </c>
      <c r="B2082" t="s">
        <v>3902</v>
      </c>
      <c r="C2082" t="s">
        <v>1642</v>
      </c>
      <c r="D2082" t="s">
        <v>143</v>
      </c>
      <c r="E2082" t="s">
        <v>7</v>
      </c>
      <c r="G2082" s="1" t="str">
        <f>SC_enz[[#This Row],[rxn_src]]&amp;"_"&amp;SC_enz[[#This Row],[dir]]</f>
        <v>ILEt_c_m_FWD</v>
      </c>
      <c r="H2082" s="1" t="str">
        <f>_xlfn.XLOOKUP(SC_enz[[#This Row],[name_dir]],RT_gsm[Column3],RT_gsm[Column3],"")</f>
        <v>ILEt_c_m_FWD</v>
      </c>
      <c r="I2082" s="1" t="str">
        <f>_xlfn.XLOOKUP(SC_enz[[#This Row],[name_dir]],sc_gsm[Column3],sc_gsm[Column3],"")</f>
        <v>ILEt_c_m_FWD</v>
      </c>
    </row>
    <row r="2083" spans="1:9" ht="16" x14ac:dyDescent="0.2">
      <c r="A2083" t="s">
        <v>2701</v>
      </c>
      <c r="B2083" t="s">
        <v>3902</v>
      </c>
      <c r="C2083" t="s">
        <v>1642</v>
      </c>
      <c r="D2083" t="s">
        <v>143</v>
      </c>
      <c r="E2083" t="s">
        <v>7</v>
      </c>
      <c r="G2083" s="1" t="str">
        <f>SC_enz[[#This Row],[rxn_src]]&amp;"_"&amp;SC_enz[[#This Row],[dir]]</f>
        <v>EX_leu__L_e_FWD</v>
      </c>
      <c r="H2083" s="1" t="str">
        <f>_xlfn.XLOOKUP(SC_enz[[#This Row],[name_dir]],RT_gsm[Column3],RT_gsm[Column3],"")</f>
        <v>EX_leu__L_e_FWD</v>
      </c>
      <c r="I2083" s="1" t="str">
        <f>_xlfn.XLOOKUP(SC_enz[[#This Row],[name_dir]],sc_gsm[Column3],sc_gsm[Column3],"")</f>
        <v>EX_leu__L_e_FWD</v>
      </c>
    </row>
    <row r="2084" spans="1:9" ht="16" x14ac:dyDescent="0.2">
      <c r="A2084" t="s">
        <v>2702</v>
      </c>
      <c r="B2084" t="s">
        <v>3902</v>
      </c>
      <c r="C2084" t="s">
        <v>1642</v>
      </c>
      <c r="D2084" t="s">
        <v>143</v>
      </c>
      <c r="E2084" t="s">
        <v>7</v>
      </c>
      <c r="G2084" s="1" t="str">
        <f>SC_enz[[#This Row],[rxn_src]]&amp;"_"&amp;SC_enz[[#This Row],[dir]]</f>
        <v>EX_lys__L_e_FWD</v>
      </c>
      <c r="H2084" s="1" t="str">
        <f>_xlfn.XLOOKUP(SC_enz[[#This Row],[name_dir]],RT_gsm[Column3],RT_gsm[Column3],"")</f>
        <v>EX_lys__L_e_FWD</v>
      </c>
      <c r="I2084" s="1" t="str">
        <f>_xlfn.XLOOKUP(SC_enz[[#This Row],[name_dir]],sc_gsm[Column3],sc_gsm[Column3],"")</f>
        <v>EX_lys__L_e_FWD</v>
      </c>
    </row>
    <row r="2085" spans="1:9" ht="16" x14ac:dyDescent="0.2">
      <c r="A2085" t="s">
        <v>2703</v>
      </c>
      <c r="B2085" t="s">
        <v>3902</v>
      </c>
      <c r="C2085" t="s">
        <v>1642</v>
      </c>
      <c r="D2085" t="s">
        <v>143</v>
      </c>
      <c r="E2085" t="s">
        <v>7</v>
      </c>
      <c r="G2085" s="1" t="str">
        <f>SC_enz[[#This Row],[rxn_src]]&amp;"_"&amp;SC_enz[[#This Row],[dir]]</f>
        <v>MALt_c_e_FWD</v>
      </c>
      <c r="H2085" s="1" t="str">
        <f>_xlfn.XLOOKUP(SC_enz[[#This Row],[name_dir]],RT_gsm[Column3],RT_gsm[Column3],"")</f>
        <v>MALt_c_e_FWD</v>
      </c>
      <c r="I2085" s="1" t="str">
        <f>_xlfn.XLOOKUP(SC_enz[[#This Row],[name_dir]],sc_gsm[Column3],sc_gsm[Column3],"")</f>
        <v>MALt_c_e_FWD</v>
      </c>
    </row>
    <row r="2086" spans="1:9" ht="16" x14ac:dyDescent="0.2">
      <c r="A2086" t="s">
        <v>2703</v>
      </c>
      <c r="B2086" t="s">
        <v>3903</v>
      </c>
      <c r="C2086" t="s">
        <v>1642</v>
      </c>
      <c r="D2086" t="s">
        <v>143</v>
      </c>
      <c r="E2086" t="s">
        <v>7</v>
      </c>
      <c r="G2086" s="1" t="str">
        <f>SC_enz[[#This Row],[rxn_src]]&amp;"_"&amp;SC_enz[[#This Row],[dir]]</f>
        <v>MALt_c_e_REV</v>
      </c>
      <c r="H2086" s="1" t="str">
        <f>_xlfn.XLOOKUP(SC_enz[[#This Row],[name_dir]],RT_gsm[Column3],RT_gsm[Column3],"")</f>
        <v>MALt_c_e_REV</v>
      </c>
      <c r="I2086" s="1" t="str">
        <f>_xlfn.XLOOKUP(SC_enz[[#This Row],[name_dir]],sc_gsm[Column3],sc_gsm[Column3],"")</f>
        <v>MALt_c_e_REV</v>
      </c>
    </row>
    <row r="2087" spans="1:9" ht="16" x14ac:dyDescent="0.2">
      <c r="A2087" t="s">
        <v>2704</v>
      </c>
      <c r="B2087" t="s">
        <v>3902</v>
      </c>
      <c r="C2087" t="s">
        <v>1642</v>
      </c>
      <c r="D2087" t="s">
        <v>143</v>
      </c>
      <c r="E2087" t="s">
        <v>7</v>
      </c>
      <c r="G2087" s="1" t="str">
        <f>SC_enz[[#This Row],[rxn_src]]&amp;"_"&amp;SC_enz[[#This Row],[dir]]</f>
        <v>EX_met__L_e_FWD</v>
      </c>
      <c r="H2087" s="1" t="str">
        <f>_xlfn.XLOOKUP(SC_enz[[#This Row],[name_dir]],RT_gsm[Column3],RT_gsm[Column3],"")</f>
        <v>EX_met__L_e_FWD</v>
      </c>
      <c r="I2087" s="1" t="str">
        <f>_xlfn.XLOOKUP(SC_enz[[#This Row],[name_dir]],sc_gsm[Column3],sc_gsm[Column3],"")</f>
        <v>EX_met__L_e_FWD</v>
      </c>
    </row>
    <row r="2088" spans="1:9" ht="16" x14ac:dyDescent="0.2">
      <c r="A2088" t="s">
        <v>2705</v>
      </c>
      <c r="B2088" t="s">
        <v>3902</v>
      </c>
      <c r="C2088" t="s">
        <v>1642</v>
      </c>
      <c r="D2088" t="s">
        <v>143</v>
      </c>
      <c r="E2088" t="s">
        <v>7</v>
      </c>
      <c r="G2088" s="1" t="str">
        <f>SC_enz[[#This Row],[rxn_src]]&amp;"_"&amp;SC_enz[[#This Row],[dir]]</f>
        <v>EX_phe__L_e_FWD</v>
      </c>
      <c r="H2088" s="1" t="str">
        <f>_xlfn.XLOOKUP(SC_enz[[#This Row],[name_dir]],RT_gsm[Column3],RT_gsm[Column3],"")</f>
        <v>EX_phe__L_e_FWD</v>
      </c>
      <c r="I2088" s="1" t="str">
        <f>_xlfn.XLOOKUP(SC_enz[[#This Row],[name_dir]],sc_gsm[Column3],sc_gsm[Column3],"")</f>
        <v>EX_phe__L_e_FWD</v>
      </c>
    </row>
    <row r="2089" spans="1:9" ht="16" x14ac:dyDescent="0.2">
      <c r="A2089" t="s">
        <v>2706</v>
      </c>
      <c r="B2089" t="s">
        <v>3902</v>
      </c>
      <c r="C2089" t="s">
        <v>1642</v>
      </c>
      <c r="D2089" t="s">
        <v>143</v>
      </c>
      <c r="E2089" t="s">
        <v>7</v>
      </c>
      <c r="G2089" s="1" t="str">
        <f>SC_enz[[#This Row],[rxn_src]]&amp;"_"&amp;SC_enz[[#This Row],[dir]]</f>
        <v>EX_pro__L_e_FWD</v>
      </c>
      <c r="H2089" s="1" t="str">
        <f>_xlfn.XLOOKUP(SC_enz[[#This Row],[name_dir]],RT_gsm[Column3],RT_gsm[Column3],"")</f>
        <v>EX_pro__L_e_FWD</v>
      </c>
      <c r="I2089" s="1" t="str">
        <f>_xlfn.XLOOKUP(SC_enz[[#This Row],[name_dir]],sc_gsm[Column3],sc_gsm[Column3],"")</f>
        <v>EX_pro__L_e_FWD</v>
      </c>
    </row>
    <row r="2090" spans="1:9" ht="16" x14ac:dyDescent="0.2">
      <c r="A2090" t="s">
        <v>2707</v>
      </c>
      <c r="B2090" t="s">
        <v>3902</v>
      </c>
      <c r="C2090" t="s">
        <v>1642</v>
      </c>
      <c r="D2090" t="s">
        <v>143</v>
      </c>
      <c r="E2090" t="s">
        <v>7</v>
      </c>
      <c r="G2090" s="1" t="str">
        <f>SC_enz[[#This Row],[rxn_src]]&amp;"_"&amp;SC_enz[[#This Row],[dir]]</f>
        <v>PROt_c_m_FWD</v>
      </c>
      <c r="H2090" s="1" t="str">
        <f>_xlfn.XLOOKUP(SC_enz[[#This Row],[name_dir]],RT_gsm[Column3],RT_gsm[Column3],"")</f>
        <v>PROt_c_m_FWD</v>
      </c>
      <c r="I2090" s="1" t="str">
        <f>_xlfn.XLOOKUP(SC_enz[[#This Row],[name_dir]],sc_gsm[Column3],sc_gsm[Column3],"")</f>
        <v>PROt_c_m_FWD</v>
      </c>
    </row>
    <row r="2091" spans="1:9" ht="16" x14ac:dyDescent="0.2">
      <c r="A2091" t="s">
        <v>2707</v>
      </c>
      <c r="B2091" t="s">
        <v>3903</v>
      </c>
      <c r="C2091" t="s">
        <v>1642</v>
      </c>
      <c r="D2091" t="s">
        <v>143</v>
      </c>
      <c r="E2091" t="s">
        <v>7</v>
      </c>
      <c r="G2091" s="1" t="str">
        <f>SC_enz[[#This Row],[rxn_src]]&amp;"_"&amp;SC_enz[[#This Row],[dir]]</f>
        <v>PROt_c_m_REV</v>
      </c>
      <c r="H2091" s="1" t="str">
        <f>_xlfn.XLOOKUP(SC_enz[[#This Row],[name_dir]],RT_gsm[Column3],RT_gsm[Column3],"")</f>
        <v>PROt_c_m_REV</v>
      </c>
      <c r="I2091" s="1" t="str">
        <f>_xlfn.XLOOKUP(SC_enz[[#This Row],[name_dir]],sc_gsm[Column3],sc_gsm[Column3],"")</f>
        <v>PROt_c_m_REV</v>
      </c>
    </row>
    <row r="2092" spans="1:9" ht="16" x14ac:dyDescent="0.2">
      <c r="A2092" t="s">
        <v>2708</v>
      </c>
      <c r="B2092" t="s">
        <v>3902</v>
      </c>
      <c r="C2092" t="s">
        <v>1642</v>
      </c>
      <c r="D2092" t="s">
        <v>143</v>
      </c>
      <c r="E2092" t="s">
        <v>7</v>
      </c>
      <c r="G2092" s="1" t="str">
        <f>SC_enz[[#This Row],[rxn_src]]&amp;"_"&amp;SC_enz[[#This Row],[dir]]</f>
        <v>EX_ser__L_e_FWD</v>
      </c>
      <c r="H2092" s="1" t="str">
        <f>_xlfn.XLOOKUP(SC_enz[[#This Row],[name_dir]],RT_gsm[Column3],RT_gsm[Column3],"")</f>
        <v>EX_ser__L_e_FWD</v>
      </c>
      <c r="I2092" s="1" t="str">
        <f>_xlfn.XLOOKUP(SC_enz[[#This Row],[name_dir]],sc_gsm[Column3],sc_gsm[Column3],"")</f>
        <v>EX_ser__L_e_FWD</v>
      </c>
    </row>
    <row r="2093" spans="1:9" ht="16" x14ac:dyDescent="0.2">
      <c r="A2093" t="s">
        <v>2709</v>
      </c>
      <c r="B2093" t="s">
        <v>3902</v>
      </c>
      <c r="C2093" t="s">
        <v>2084</v>
      </c>
      <c r="D2093" t="s">
        <v>2085</v>
      </c>
      <c r="E2093" t="s">
        <v>7</v>
      </c>
      <c r="G2093" s="1" t="str">
        <f>SC_enz[[#This Row],[rxn_src]]&amp;"_"&amp;SC_enz[[#This Row],[dir]]</f>
        <v>SBTLt_c_e_FWD</v>
      </c>
      <c r="H2093" s="1" t="str">
        <f>_xlfn.XLOOKUP(SC_enz[[#This Row],[name_dir]],RT_gsm[Column3],RT_gsm[Column3],"")</f>
        <v/>
      </c>
      <c r="I2093" s="1" t="str">
        <f>_xlfn.XLOOKUP(SC_enz[[#This Row],[name_dir]],sc_gsm[Column3],sc_gsm[Column3],"")</f>
        <v>SBTLt_c_e_FWD</v>
      </c>
    </row>
    <row r="2094" spans="1:9" ht="16" x14ac:dyDescent="0.2">
      <c r="A2094" t="s">
        <v>2709</v>
      </c>
      <c r="B2094" t="s">
        <v>3903</v>
      </c>
      <c r="C2094" t="s">
        <v>2084</v>
      </c>
      <c r="D2094" t="s">
        <v>2085</v>
      </c>
      <c r="E2094" t="s">
        <v>7</v>
      </c>
      <c r="G2094" s="1" t="str">
        <f>SC_enz[[#This Row],[rxn_src]]&amp;"_"&amp;SC_enz[[#This Row],[dir]]</f>
        <v>SBTLt_c_e_REV</v>
      </c>
      <c r="H2094" s="1" t="str">
        <f>_xlfn.XLOOKUP(SC_enz[[#This Row],[name_dir]],RT_gsm[Column3],RT_gsm[Column3],"")</f>
        <v/>
      </c>
      <c r="I2094" s="1" t="str">
        <f>_xlfn.XLOOKUP(SC_enz[[#This Row],[name_dir]],sc_gsm[Column3],sc_gsm[Column3],"")</f>
        <v>SBTLt_c_e_REV</v>
      </c>
    </row>
    <row r="2095" spans="1:9" ht="16" x14ac:dyDescent="0.2">
      <c r="A2095" t="s">
        <v>2709</v>
      </c>
      <c r="B2095" t="s">
        <v>3902</v>
      </c>
      <c r="C2095" t="s">
        <v>2092</v>
      </c>
      <c r="D2095" t="s">
        <v>2093</v>
      </c>
      <c r="E2095" t="s">
        <v>7</v>
      </c>
      <c r="G2095" s="1" t="str">
        <f>SC_enz[[#This Row],[rxn_src]]&amp;"_"&amp;SC_enz[[#This Row],[dir]]</f>
        <v>SBTLt_c_e_FWD</v>
      </c>
      <c r="H2095" s="1" t="str">
        <f>_xlfn.XLOOKUP(SC_enz[[#This Row],[name_dir]],RT_gsm[Column3],RT_gsm[Column3],"")</f>
        <v/>
      </c>
      <c r="I2095" s="1" t="str">
        <f>_xlfn.XLOOKUP(SC_enz[[#This Row],[name_dir]],sc_gsm[Column3],sc_gsm[Column3],"")</f>
        <v>SBTLt_c_e_FWD</v>
      </c>
    </row>
    <row r="2096" spans="1:9" ht="16" x14ac:dyDescent="0.2">
      <c r="A2096" t="s">
        <v>2709</v>
      </c>
      <c r="B2096" t="s">
        <v>3903</v>
      </c>
      <c r="C2096" t="s">
        <v>2092</v>
      </c>
      <c r="D2096" t="s">
        <v>2093</v>
      </c>
      <c r="E2096" t="s">
        <v>7</v>
      </c>
      <c r="G2096" s="1" t="str">
        <f>SC_enz[[#This Row],[rxn_src]]&amp;"_"&amp;SC_enz[[#This Row],[dir]]</f>
        <v>SBTLt_c_e_REV</v>
      </c>
      <c r="H2096" s="1" t="str">
        <f>_xlfn.XLOOKUP(SC_enz[[#This Row],[name_dir]],RT_gsm[Column3],RT_gsm[Column3],"")</f>
        <v/>
      </c>
      <c r="I2096" s="1" t="str">
        <f>_xlfn.XLOOKUP(SC_enz[[#This Row],[name_dir]],sc_gsm[Column3],sc_gsm[Column3],"")</f>
        <v>SBTLt_c_e_REV</v>
      </c>
    </row>
    <row r="2097" spans="1:9" ht="16" x14ac:dyDescent="0.2">
      <c r="A2097" t="s">
        <v>2709</v>
      </c>
      <c r="B2097" t="s">
        <v>3902</v>
      </c>
      <c r="C2097" t="s">
        <v>2110</v>
      </c>
      <c r="D2097" t="s">
        <v>2111</v>
      </c>
      <c r="E2097" t="s">
        <v>7</v>
      </c>
      <c r="G2097" s="1" t="str">
        <f>SC_enz[[#This Row],[rxn_src]]&amp;"_"&amp;SC_enz[[#This Row],[dir]]</f>
        <v>SBTLt_c_e_FWD</v>
      </c>
      <c r="H2097" s="1" t="str">
        <f>_xlfn.XLOOKUP(SC_enz[[#This Row],[name_dir]],RT_gsm[Column3],RT_gsm[Column3],"")</f>
        <v/>
      </c>
      <c r="I2097" s="1" t="str">
        <f>_xlfn.XLOOKUP(SC_enz[[#This Row],[name_dir]],sc_gsm[Column3],sc_gsm[Column3],"")</f>
        <v>SBTLt_c_e_FWD</v>
      </c>
    </row>
    <row r="2098" spans="1:9" ht="16" x14ac:dyDescent="0.2">
      <c r="A2098" t="s">
        <v>2709</v>
      </c>
      <c r="B2098" t="s">
        <v>3903</v>
      </c>
      <c r="C2098" t="s">
        <v>2110</v>
      </c>
      <c r="D2098" t="s">
        <v>2111</v>
      </c>
      <c r="E2098" t="s">
        <v>7</v>
      </c>
      <c r="G2098" s="1" t="str">
        <f>SC_enz[[#This Row],[rxn_src]]&amp;"_"&amp;SC_enz[[#This Row],[dir]]</f>
        <v>SBTLt_c_e_REV</v>
      </c>
      <c r="H2098" s="1" t="str">
        <f>_xlfn.XLOOKUP(SC_enz[[#This Row],[name_dir]],RT_gsm[Column3],RT_gsm[Column3],"")</f>
        <v/>
      </c>
      <c r="I2098" s="1" t="str">
        <f>_xlfn.XLOOKUP(SC_enz[[#This Row],[name_dir]],sc_gsm[Column3],sc_gsm[Column3],"")</f>
        <v>SBTLt_c_e_REV</v>
      </c>
    </row>
    <row r="2099" spans="1:9" ht="16" x14ac:dyDescent="0.2">
      <c r="A2099" t="s">
        <v>2709</v>
      </c>
      <c r="B2099" t="s">
        <v>3902</v>
      </c>
      <c r="C2099" t="s">
        <v>2088</v>
      </c>
      <c r="D2099" t="s">
        <v>2089</v>
      </c>
      <c r="E2099" t="s">
        <v>7</v>
      </c>
      <c r="G2099" s="1" t="str">
        <f>SC_enz[[#This Row],[rxn_src]]&amp;"_"&amp;SC_enz[[#This Row],[dir]]</f>
        <v>SBTLt_c_e_FWD</v>
      </c>
      <c r="H2099" s="1" t="str">
        <f>_xlfn.XLOOKUP(SC_enz[[#This Row],[name_dir]],RT_gsm[Column3],RT_gsm[Column3],"")</f>
        <v/>
      </c>
      <c r="I2099" s="1" t="str">
        <f>_xlfn.XLOOKUP(SC_enz[[#This Row],[name_dir]],sc_gsm[Column3],sc_gsm[Column3],"")</f>
        <v>SBTLt_c_e_FWD</v>
      </c>
    </row>
    <row r="2100" spans="1:9" ht="16" x14ac:dyDescent="0.2">
      <c r="A2100" t="s">
        <v>2709</v>
      </c>
      <c r="B2100" t="s">
        <v>3903</v>
      </c>
      <c r="C2100" t="s">
        <v>2088</v>
      </c>
      <c r="D2100" t="s">
        <v>2089</v>
      </c>
      <c r="E2100" t="s">
        <v>7</v>
      </c>
      <c r="G2100" s="1" t="str">
        <f>SC_enz[[#This Row],[rxn_src]]&amp;"_"&amp;SC_enz[[#This Row],[dir]]</f>
        <v>SBTLt_c_e_REV</v>
      </c>
      <c r="H2100" s="1" t="str">
        <f>_xlfn.XLOOKUP(SC_enz[[#This Row],[name_dir]],RT_gsm[Column3],RT_gsm[Column3],"")</f>
        <v/>
      </c>
      <c r="I2100" s="1" t="str">
        <f>_xlfn.XLOOKUP(SC_enz[[#This Row],[name_dir]],sc_gsm[Column3],sc_gsm[Column3],"")</f>
        <v>SBTLt_c_e_REV</v>
      </c>
    </row>
    <row r="2101" spans="1:9" ht="16" x14ac:dyDescent="0.2">
      <c r="A2101" t="s">
        <v>2710</v>
      </c>
      <c r="B2101" t="s">
        <v>3902</v>
      </c>
      <c r="C2101" t="s">
        <v>1642</v>
      </c>
      <c r="D2101" t="s">
        <v>143</v>
      </c>
      <c r="E2101" t="s">
        <v>7</v>
      </c>
      <c r="G2101" s="1" t="str">
        <f>SC_enz[[#This Row],[rxn_src]]&amp;"_"&amp;SC_enz[[#This Row],[dir]]</f>
        <v>EX_srb__L_e_FWD</v>
      </c>
      <c r="H2101" s="1" t="str">
        <f>_xlfn.XLOOKUP(SC_enz[[#This Row],[name_dir]],RT_gsm[Column3],RT_gsm[Column3],"")</f>
        <v>EX_srb__L_e_FWD</v>
      </c>
      <c r="I2101" s="1" t="str">
        <f>_xlfn.XLOOKUP(SC_enz[[#This Row],[name_dir]],sc_gsm[Column3],sc_gsm[Column3],"")</f>
        <v>EX_srb__L_e_FWD</v>
      </c>
    </row>
    <row r="2102" spans="1:9" ht="16" x14ac:dyDescent="0.2">
      <c r="A2102" t="s">
        <v>2711</v>
      </c>
      <c r="B2102" t="s">
        <v>3902</v>
      </c>
      <c r="C2102" t="s">
        <v>2082</v>
      </c>
      <c r="D2102" t="s">
        <v>2083</v>
      </c>
      <c r="E2102" t="s">
        <v>7</v>
      </c>
      <c r="G2102" s="1" t="str">
        <f>SC_enz[[#This Row],[rxn_src]]&amp;"_"&amp;SC_enz[[#This Row],[dir]]</f>
        <v>SRBt_c_e_FWD</v>
      </c>
      <c r="H2102" s="1" t="str">
        <f>_xlfn.XLOOKUP(SC_enz[[#This Row],[name_dir]],RT_gsm[Column3],RT_gsm[Column3],"")</f>
        <v>SRBt_c_e_FWD</v>
      </c>
      <c r="I2102" s="1" t="str">
        <f>_xlfn.XLOOKUP(SC_enz[[#This Row],[name_dir]],sc_gsm[Column3],sc_gsm[Column3],"")</f>
        <v>SRBt_c_e_FWD</v>
      </c>
    </row>
    <row r="2103" spans="1:9" ht="16" x14ac:dyDescent="0.2">
      <c r="A2103" t="s">
        <v>2711</v>
      </c>
      <c r="B2103" t="s">
        <v>3903</v>
      </c>
      <c r="C2103" t="s">
        <v>2082</v>
      </c>
      <c r="D2103" t="s">
        <v>2083</v>
      </c>
      <c r="E2103" t="s">
        <v>7</v>
      </c>
      <c r="G2103" s="1" t="str">
        <f>SC_enz[[#This Row],[rxn_src]]&amp;"_"&amp;SC_enz[[#This Row],[dir]]</f>
        <v>SRBt_c_e_REV</v>
      </c>
      <c r="H2103" s="1" t="str">
        <f>_xlfn.XLOOKUP(SC_enz[[#This Row],[name_dir]],RT_gsm[Column3],RT_gsm[Column3],"")</f>
        <v>SRBt_c_e_REV</v>
      </c>
      <c r="I2103" s="1" t="str">
        <f>_xlfn.XLOOKUP(SC_enz[[#This Row],[name_dir]],sc_gsm[Column3],sc_gsm[Column3],"")</f>
        <v>SRBt_c_e_REV</v>
      </c>
    </row>
    <row r="2104" spans="1:9" ht="16" x14ac:dyDescent="0.2">
      <c r="A2104" t="s">
        <v>2711</v>
      </c>
      <c r="B2104" t="s">
        <v>3902</v>
      </c>
      <c r="C2104" t="s">
        <v>2084</v>
      </c>
      <c r="D2104" t="s">
        <v>2085</v>
      </c>
      <c r="E2104" t="s">
        <v>7</v>
      </c>
      <c r="G2104" s="1" t="str">
        <f>SC_enz[[#This Row],[rxn_src]]&amp;"_"&amp;SC_enz[[#This Row],[dir]]</f>
        <v>SRBt_c_e_FWD</v>
      </c>
      <c r="H2104" s="1" t="str">
        <f>_xlfn.XLOOKUP(SC_enz[[#This Row],[name_dir]],RT_gsm[Column3],RT_gsm[Column3],"")</f>
        <v>SRBt_c_e_FWD</v>
      </c>
      <c r="I2104" s="1" t="str">
        <f>_xlfn.XLOOKUP(SC_enz[[#This Row],[name_dir]],sc_gsm[Column3],sc_gsm[Column3],"")</f>
        <v>SRBt_c_e_FWD</v>
      </c>
    </row>
    <row r="2105" spans="1:9" ht="16" x14ac:dyDescent="0.2">
      <c r="A2105" t="s">
        <v>2711</v>
      </c>
      <c r="B2105" t="s">
        <v>3903</v>
      </c>
      <c r="C2105" t="s">
        <v>2084</v>
      </c>
      <c r="D2105" t="s">
        <v>2085</v>
      </c>
      <c r="E2105" t="s">
        <v>7</v>
      </c>
      <c r="G2105" s="1" t="str">
        <f>SC_enz[[#This Row],[rxn_src]]&amp;"_"&amp;SC_enz[[#This Row],[dir]]</f>
        <v>SRBt_c_e_REV</v>
      </c>
      <c r="H2105" s="1" t="str">
        <f>_xlfn.XLOOKUP(SC_enz[[#This Row],[name_dir]],RT_gsm[Column3],RT_gsm[Column3],"")</f>
        <v>SRBt_c_e_REV</v>
      </c>
      <c r="I2105" s="1" t="str">
        <f>_xlfn.XLOOKUP(SC_enz[[#This Row],[name_dir]],sc_gsm[Column3],sc_gsm[Column3],"")</f>
        <v>SRBt_c_e_REV</v>
      </c>
    </row>
    <row r="2106" spans="1:9" ht="16" x14ac:dyDescent="0.2">
      <c r="A2106" t="s">
        <v>2711</v>
      </c>
      <c r="B2106" t="s">
        <v>3902</v>
      </c>
      <c r="C2106" t="s">
        <v>2086</v>
      </c>
      <c r="D2106" t="s">
        <v>2087</v>
      </c>
      <c r="E2106" t="s">
        <v>7</v>
      </c>
      <c r="G2106" s="1" t="str">
        <f>SC_enz[[#This Row],[rxn_src]]&amp;"_"&amp;SC_enz[[#This Row],[dir]]</f>
        <v>SRBt_c_e_FWD</v>
      </c>
      <c r="H2106" s="1" t="str">
        <f>_xlfn.XLOOKUP(SC_enz[[#This Row],[name_dir]],RT_gsm[Column3],RT_gsm[Column3],"")</f>
        <v>SRBt_c_e_FWD</v>
      </c>
      <c r="I2106" s="1" t="str">
        <f>_xlfn.XLOOKUP(SC_enz[[#This Row],[name_dir]],sc_gsm[Column3],sc_gsm[Column3],"")</f>
        <v>SRBt_c_e_FWD</v>
      </c>
    </row>
    <row r="2107" spans="1:9" ht="16" x14ac:dyDescent="0.2">
      <c r="A2107" t="s">
        <v>2711</v>
      </c>
      <c r="B2107" t="s">
        <v>3903</v>
      </c>
      <c r="C2107" t="s">
        <v>2086</v>
      </c>
      <c r="D2107" t="s">
        <v>2087</v>
      </c>
      <c r="E2107" t="s">
        <v>7</v>
      </c>
      <c r="G2107" s="1" t="str">
        <f>SC_enz[[#This Row],[rxn_src]]&amp;"_"&amp;SC_enz[[#This Row],[dir]]</f>
        <v>SRBt_c_e_REV</v>
      </c>
      <c r="H2107" s="1" t="str">
        <f>_xlfn.XLOOKUP(SC_enz[[#This Row],[name_dir]],RT_gsm[Column3],RT_gsm[Column3],"")</f>
        <v>SRBt_c_e_REV</v>
      </c>
      <c r="I2107" s="1" t="str">
        <f>_xlfn.XLOOKUP(SC_enz[[#This Row],[name_dir]],sc_gsm[Column3],sc_gsm[Column3],"")</f>
        <v>SRBt_c_e_REV</v>
      </c>
    </row>
    <row r="2108" spans="1:9" ht="16" x14ac:dyDescent="0.2">
      <c r="A2108" t="s">
        <v>2711</v>
      </c>
      <c r="B2108" t="s">
        <v>3902</v>
      </c>
      <c r="C2108" t="s">
        <v>2088</v>
      </c>
      <c r="D2108" t="s">
        <v>2089</v>
      </c>
      <c r="E2108" t="s">
        <v>7</v>
      </c>
      <c r="G2108" s="1" t="str">
        <f>SC_enz[[#This Row],[rxn_src]]&amp;"_"&amp;SC_enz[[#This Row],[dir]]</f>
        <v>SRBt_c_e_FWD</v>
      </c>
      <c r="H2108" s="1" t="str">
        <f>_xlfn.XLOOKUP(SC_enz[[#This Row],[name_dir]],RT_gsm[Column3],RT_gsm[Column3],"")</f>
        <v>SRBt_c_e_FWD</v>
      </c>
      <c r="I2108" s="1" t="str">
        <f>_xlfn.XLOOKUP(SC_enz[[#This Row],[name_dir]],sc_gsm[Column3],sc_gsm[Column3],"")</f>
        <v>SRBt_c_e_FWD</v>
      </c>
    </row>
    <row r="2109" spans="1:9" ht="16" x14ac:dyDescent="0.2">
      <c r="A2109" t="s">
        <v>2711</v>
      </c>
      <c r="B2109" t="s">
        <v>3903</v>
      </c>
      <c r="C2109" t="s">
        <v>2088</v>
      </c>
      <c r="D2109" t="s">
        <v>2089</v>
      </c>
      <c r="E2109" t="s">
        <v>7</v>
      </c>
      <c r="G2109" s="1" t="str">
        <f>SC_enz[[#This Row],[rxn_src]]&amp;"_"&amp;SC_enz[[#This Row],[dir]]</f>
        <v>SRBt_c_e_REV</v>
      </c>
      <c r="H2109" s="1" t="str">
        <f>_xlfn.XLOOKUP(SC_enz[[#This Row],[name_dir]],RT_gsm[Column3],RT_gsm[Column3],"")</f>
        <v>SRBt_c_e_REV</v>
      </c>
      <c r="I2109" s="1" t="str">
        <f>_xlfn.XLOOKUP(SC_enz[[#This Row],[name_dir]],sc_gsm[Column3],sc_gsm[Column3],"")</f>
        <v>SRBt_c_e_REV</v>
      </c>
    </row>
    <row r="2110" spans="1:9" ht="16" x14ac:dyDescent="0.2">
      <c r="A2110" t="s">
        <v>2711</v>
      </c>
      <c r="B2110" t="s">
        <v>3902</v>
      </c>
      <c r="C2110" t="s">
        <v>2090</v>
      </c>
      <c r="D2110" t="s">
        <v>2091</v>
      </c>
      <c r="E2110" t="s">
        <v>7</v>
      </c>
      <c r="G2110" s="1" t="str">
        <f>SC_enz[[#This Row],[rxn_src]]&amp;"_"&amp;SC_enz[[#This Row],[dir]]</f>
        <v>SRBt_c_e_FWD</v>
      </c>
      <c r="H2110" s="1" t="str">
        <f>_xlfn.XLOOKUP(SC_enz[[#This Row],[name_dir]],RT_gsm[Column3],RT_gsm[Column3],"")</f>
        <v>SRBt_c_e_FWD</v>
      </c>
      <c r="I2110" s="1" t="str">
        <f>_xlfn.XLOOKUP(SC_enz[[#This Row],[name_dir]],sc_gsm[Column3],sc_gsm[Column3],"")</f>
        <v>SRBt_c_e_FWD</v>
      </c>
    </row>
    <row r="2111" spans="1:9" ht="16" x14ac:dyDescent="0.2">
      <c r="A2111" t="s">
        <v>2711</v>
      </c>
      <c r="B2111" t="s">
        <v>3903</v>
      </c>
      <c r="C2111" t="s">
        <v>2090</v>
      </c>
      <c r="D2111" t="s">
        <v>2091</v>
      </c>
      <c r="E2111" t="s">
        <v>7</v>
      </c>
      <c r="G2111" s="1" t="str">
        <f>SC_enz[[#This Row],[rxn_src]]&amp;"_"&amp;SC_enz[[#This Row],[dir]]</f>
        <v>SRBt_c_e_REV</v>
      </c>
      <c r="H2111" s="1" t="str">
        <f>_xlfn.XLOOKUP(SC_enz[[#This Row],[name_dir]],RT_gsm[Column3],RT_gsm[Column3],"")</f>
        <v>SRBt_c_e_REV</v>
      </c>
      <c r="I2111" s="1" t="str">
        <f>_xlfn.XLOOKUP(SC_enz[[#This Row],[name_dir]],sc_gsm[Column3],sc_gsm[Column3],"")</f>
        <v>SRBt_c_e_REV</v>
      </c>
    </row>
    <row r="2112" spans="1:9" ht="16" x14ac:dyDescent="0.2">
      <c r="A2112" t="s">
        <v>2711</v>
      </c>
      <c r="B2112" t="s">
        <v>3902</v>
      </c>
      <c r="C2112" t="s">
        <v>2092</v>
      </c>
      <c r="D2112" t="s">
        <v>2093</v>
      </c>
      <c r="E2112" t="s">
        <v>7</v>
      </c>
      <c r="G2112" s="1" t="str">
        <f>SC_enz[[#This Row],[rxn_src]]&amp;"_"&amp;SC_enz[[#This Row],[dir]]</f>
        <v>SRBt_c_e_FWD</v>
      </c>
      <c r="H2112" s="1" t="str">
        <f>_xlfn.XLOOKUP(SC_enz[[#This Row],[name_dir]],RT_gsm[Column3],RT_gsm[Column3],"")</f>
        <v>SRBt_c_e_FWD</v>
      </c>
      <c r="I2112" s="1" t="str">
        <f>_xlfn.XLOOKUP(SC_enz[[#This Row],[name_dir]],sc_gsm[Column3],sc_gsm[Column3],"")</f>
        <v>SRBt_c_e_FWD</v>
      </c>
    </row>
    <row r="2113" spans="1:9" ht="16" x14ac:dyDescent="0.2">
      <c r="A2113" t="s">
        <v>2711</v>
      </c>
      <c r="B2113" t="s">
        <v>3903</v>
      </c>
      <c r="C2113" t="s">
        <v>2092</v>
      </c>
      <c r="D2113" t="s">
        <v>2093</v>
      </c>
      <c r="E2113" t="s">
        <v>7</v>
      </c>
      <c r="G2113" s="1" t="str">
        <f>SC_enz[[#This Row],[rxn_src]]&amp;"_"&amp;SC_enz[[#This Row],[dir]]</f>
        <v>SRBt_c_e_REV</v>
      </c>
      <c r="H2113" s="1" t="str">
        <f>_xlfn.XLOOKUP(SC_enz[[#This Row],[name_dir]],RT_gsm[Column3],RT_gsm[Column3],"")</f>
        <v>SRBt_c_e_REV</v>
      </c>
      <c r="I2113" s="1" t="str">
        <f>_xlfn.XLOOKUP(SC_enz[[#This Row],[name_dir]],sc_gsm[Column3],sc_gsm[Column3],"")</f>
        <v>SRBt_c_e_REV</v>
      </c>
    </row>
    <row r="2114" spans="1:9" ht="16" x14ac:dyDescent="0.2">
      <c r="A2114" t="s">
        <v>2711</v>
      </c>
      <c r="B2114" t="s">
        <v>3902</v>
      </c>
      <c r="C2114" t="s">
        <v>2094</v>
      </c>
      <c r="D2114" t="s">
        <v>2095</v>
      </c>
      <c r="E2114" t="s">
        <v>7</v>
      </c>
      <c r="G2114" s="1" t="str">
        <f>SC_enz[[#This Row],[rxn_src]]&amp;"_"&amp;SC_enz[[#This Row],[dir]]</f>
        <v>SRBt_c_e_FWD</v>
      </c>
      <c r="H2114" s="1" t="str">
        <f>_xlfn.XLOOKUP(SC_enz[[#This Row],[name_dir]],RT_gsm[Column3],RT_gsm[Column3],"")</f>
        <v>SRBt_c_e_FWD</v>
      </c>
      <c r="I2114" s="1" t="str">
        <f>_xlfn.XLOOKUP(SC_enz[[#This Row],[name_dir]],sc_gsm[Column3],sc_gsm[Column3],"")</f>
        <v>SRBt_c_e_FWD</v>
      </c>
    </row>
    <row r="2115" spans="1:9" ht="16" x14ac:dyDescent="0.2">
      <c r="A2115" t="s">
        <v>2711</v>
      </c>
      <c r="B2115" t="s">
        <v>3903</v>
      </c>
      <c r="C2115" t="s">
        <v>2094</v>
      </c>
      <c r="D2115" t="s">
        <v>2095</v>
      </c>
      <c r="E2115" t="s">
        <v>7</v>
      </c>
      <c r="G2115" s="1" t="str">
        <f>SC_enz[[#This Row],[rxn_src]]&amp;"_"&amp;SC_enz[[#This Row],[dir]]</f>
        <v>SRBt_c_e_REV</v>
      </c>
      <c r="H2115" s="1" t="str">
        <f>_xlfn.XLOOKUP(SC_enz[[#This Row],[name_dir]],RT_gsm[Column3],RT_gsm[Column3],"")</f>
        <v>SRBt_c_e_REV</v>
      </c>
      <c r="I2115" s="1" t="str">
        <f>_xlfn.XLOOKUP(SC_enz[[#This Row],[name_dir]],sc_gsm[Column3],sc_gsm[Column3],"")</f>
        <v>SRBt_c_e_REV</v>
      </c>
    </row>
    <row r="2116" spans="1:9" ht="16" x14ac:dyDescent="0.2">
      <c r="A2116" t="s">
        <v>2711</v>
      </c>
      <c r="B2116" t="s">
        <v>3902</v>
      </c>
      <c r="C2116" t="s">
        <v>2096</v>
      </c>
      <c r="D2116" t="s">
        <v>2097</v>
      </c>
      <c r="E2116" t="s">
        <v>7</v>
      </c>
      <c r="G2116" s="1" t="str">
        <f>SC_enz[[#This Row],[rxn_src]]&amp;"_"&amp;SC_enz[[#This Row],[dir]]</f>
        <v>SRBt_c_e_FWD</v>
      </c>
      <c r="H2116" s="1" t="str">
        <f>_xlfn.XLOOKUP(SC_enz[[#This Row],[name_dir]],RT_gsm[Column3],RT_gsm[Column3],"")</f>
        <v>SRBt_c_e_FWD</v>
      </c>
      <c r="I2116" s="1" t="str">
        <f>_xlfn.XLOOKUP(SC_enz[[#This Row],[name_dir]],sc_gsm[Column3],sc_gsm[Column3],"")</f>
        <v>SRBt_c_e_FWD</v>
      </c>
    </row>
    <row r="2117" spans="1:9" ht="16" x14ac:dyDescent="0.2">
      <c r="A2117" t="s">
        <v>2711</v>
      </c>
      <c r="B2117" t="s">
        <v>3903</v>
      </c>
      <c r="C2117" t="s">
        <v>2096</v>
      </c>
      <c r="D2117" t="s">
        <v>2097</v>
      </c>
      <c r="E2117" t="s">
        <v>7</v>
      </c>
      <c r="G2117" s="1" t="str">
        <f>SC_enz[[#This Row],[rxn_src]]&amp;"_"&amp;SC_enz[[#This Row],[dir]]</f>
        <v>SRBt_c_e_REV</v>
      </c>
      <c r="H2117" s="1" t="str">
        <f>_xlfn.XLOOKUP(SC_enz[[#This Row],[name_dir]],RT_gsm[Column3],RT_gsm[Column3],"")</f>
        <v>SRBt_c_e_REV</v>
      </c>
      <c r="I2117" s="1" t="str">
        <f>_xlfn.XLOOKUP(SC_enz[[#This Row],[name_dir]],sc_gsm[Column3],sc_gsm[Column3],"")</f>
        <v>SRBt_c_e_REV</v>
      </c>
    </row>
    <row r="2118" spans="1:9" ht="16" x14ac:dyDescent="0.2">
      <c r="A2118" t="s">
        <v>2711</v>
      </c>
      <c r="B2118" t="s">
        <v>3902</v>
      </c>
      <c r="C2118" t="s">
        <v>2098</v>
      </c>
      <c r="D2118" t="s">
        <v>2099</v>
      </c>
      <c r="E2118" t="s">
        <v>7</v>
      </c>
      <c r="G2118" s="1" t="str">
        <f>SC_enz[[#This Row],[rxn_src]]&amp;"_"&amp;SC_enz[[#This Row],[dir]]</f>
        <v>SRBt_c_e_FWD</v>
      </c>
      <c r="H2118" s="1" t="str">
        <f>_xlfn.XLOOKUP(SC_enz[[#This Row],[name_dir]],RT_gsm[Column3],RT_gsm[Column3],"")</f>
        <v>SRBt_c_e_FWD</v>
      </c>
      <c r="I2118" s="1" t="str">
        <f>_xlfn.XLOOKUP(SC_enz[[#This Row],[name_dir]],sc_gsm[Column3],sc_gsm[Column3],"")</f>
        <v>SRBt_c_e_FWD</v>
      </c>
    </row>
    <row r="2119" spans="1:9" ht="16" x14ac:dyDescent="0.2">
      <c r="A2119" t="s">
        <v>2711</v>
      </c>
      <c r="B2119" t="s">
        <v>3903</v>
      </c>
      <c r="C2119" t="s">
        <v>2098</v>
      </c>
      <c r="D2119" t="s">
        <v>2099</v>
      </c>
      <c r="E2119" t="s">
        <v>7</v>
      </c>
      <c r="G2119" s="1" t="str">
        <f>SC_enz[[#This Row],[rxn_src]]&amp;"_"&amp;SC_enz[[#This Row],[dir]]</f>
        <v>SRBt_c_e_REV</v>
      </c>
      <c r="H2119" s="1" t="str">
        <f>_xlfn.XLOOKUP(SC_enz[[#This Row],[name_dir]],RT_gsm[Column3],RT_gsm[Column3],"")</f>
        <v>SRBt_c_e_REV</v>
      </c>
      <c r="I2119" s="1" t="str">
        <f>_xlfn.XLOOKUP(SC_enz[[#This Row],[name_dir]],sc_gsm[Column3],sc_gsm[Column3],"")</f>
        <v>SRBt_c_e_REV</v>
      </c>
    </row>
    <row r="2120" spans="1:9" ht="16" x14ac:dyDescent="0.2">
      <c r="A2120" t="s">
        <v>2711</v>
      </c>
      <c r="B2120" t="s">
        <v>3902</v>
      </c>
      <c r="C2120" t="s">
        <v>2100</v>
      </c>
      <c r="D2120" t="s">
        <v>2101</v>
      </c>
      <c r="E2120" t="s">
        <v>7</v>
      </c>
      <c r="G2120" s="1" t="str">
        <f>SC_enz[[#This Row],[rxn_src]]&amp;"_"&amp;SC_enz[[#This Row],[dir]]</f>
        <v>SRBt_c_e_FWD</v>
      </c>
      <c r="H2120" s="1" t="str">
        <f>_xlfn.XLOOKUP(SC_enz[[#This Row],[name_dir]],RT_gsm[Column3],RT_gsm[Column3],"")</f>
        <v>SRBt_c_e_FWD</v>
      </c>
      <c r="I2120" s="1" t="str">
        <f>_xlfn.XLOOKUP(SC_enz[[#This Row],[name_dir]],sc_gsm[Column3],sc_gsm[Column3],"")</f>
        <v>SRBt_c_e_FWD</v>
      </c>
    </row>
    <row r="2121" spans="1:9" ht="16" x14ac:dyDescent="0.2">
      <c r="A2121" t="s">
        <v>2711</v>
      </c>
      <c r="B2121" t="s">
        <v>3903</v>
      </c>
      <c r="C2121" t="s">
        <v>2100</v>
      </c>
      <c r="D2121" t="s">
        <v>2101</v>
      </c>
      <c r="E2121" t="s">
        <v>7</v>
      </c>
      <c r="G2121" s="1" t="str">
        <f>SC_enz[[#This Row],[rxn_src]]&amp;"_"&amp;SC_enz[[#This Row],[dir]]</f>
        <v>SRBt_c_e_REV</v>
      </c>
      <c r="H2121" s="1" t="str">
        <f>_xlfn.XLOOKUP(SC_enz[[#This Row],[name_dir]],RT_gsm[Column3],RT_gsm[Column3],"")</f>
        <v>SRBt_c_e_REV</v>
      </c>
      <c r="I2121" s="1" t="str">
        <f>_xlfn.XLOOKUP(SC_enz[[#This Row],[name_dir]],sc_gsm[Column3],sc_gsm[Column3],"")</f>
        <v>SRBt_c_e_REV</v>
      </c>
    </row>
    <row r="2122" spans="1:9" ht="16" x14ac:dyDescent="0.2">
      <c r="A2122" t="s">
        <v>2711</v>
      </c>
      <c r="B2122" t="s">
        <v>3902</v>
      </c>
      <c r="C2122" t="s">
        <v>2102</v>
      </c>
      <c r="D2122" t="s">
        <v>2103</v>
      </c>
      <c r="E2122" t="s">
        <v>7</v>
      </c>
      <c r="G2122" s="1" t="str">
        <f>SC_enz[[#This Row],[rxn_src]]&amp;"_"&amp;SC_enz[[#This Row],[dir]]</f>
        <v>SRBt_c_e_FWD</v>
      </c>
      <c r="H2122" s="1" t="str">
        <f>_xlfn.XLOOKUP(SC_enz[[#This Row],[name_dir]],RT_gsm[Column3],RT_gsm[Column3],"")</f>
        <v>SRBt_c_e_FWD</v>
      </c>
      <c r="I2122" s="1" t="str">
        <f>_xlfn.XLOOKUP(SC_enz[[#This Row],[name_dir]],sc_gsm[Column3],sc_gsm[Column3],"")</f>
        <v>SRBt_c_e_FWD</v>
      </c>
    </row>
    <row r="2123" spans="1:9" ht="16" x14ac:dyDescent="0.2">
      <c r="A2123" t="s">
        <v>2711</v>
      </c>
      <c r="B2123" t="s">
        <v>3903</v>
      </c>
      <c r="C2123" t="s">
        <v>2102</v>
      </c>
      <c r="D2123" t="s">
        <v>2103</v>
      </c>
      <c r="E2123" t="s">
        <v>7</v>
      </c>
      <c r="G2123" s="1" t="str">
        <f>SC_enz[[#This Row],[rxn_src]]&amp;"_"&amp;SC_enz[[#This Row],[dir]]</f>
        <v>SRBt_c_e_REV</v>
      </c>
      <c r="H2123" s="1" t="str">
        <f>_xlfn.XLOOKUP(SC_enz[[#This Row],[name_dir]],RT_gsm[Column3],RT_gsm[Column3],"")</f>
        <v>SRBt_c_e_REV</v>
      </c>
      <c r="I2123" s="1" t="str">
        <f>_xlfn.XLOOKUP(SC_enz[[#This Row],[name_dir]],sc_gsm[Column3],sc_gsm[Column3],"")</f>
        <v>SRBt_c_e_REV</v>
      </c>
    </row>
    <row r="2124" spans="1:9" ht="16" x14ac:dyDescent="0.2">
      <c r="A2124" t="s">
        <v>2711</v>
      </c>
      <c r="B2124" t="s">
        <v>3902</v>
      </c>
      <c r="C2124" t="s">
        <v>2106</v>
      </c>
      <c r="D2124" t="s">
        <v>2107</v>
      </c>
      <c r="E2124" t="s">
        <v>7</v>
      </c>
      <c r="G2124" s="1" t="str">
        <f>SC_enz[[#This Row],[rxn_src]]&amp;"_"&amp;SC_enz[[#This Row],[dir]]</f>
        <v>SRBt_c_e_FWD</v>
      </c>
      <c r="H2124" s="1" t="str">
        <f>_xlfn.XLOOKUP(SC_enz[[#This Row],[name_dir]],RT_gsm[Column3],RT_gsm[Column3],"")</f>
        <v>SRBt_c_e_FWD</v>
      </c>
      <c r="I2124" s="1" t="str">
        <f>_xlfn.XLOOKUP(SC_enz[[#This Row],[name_dir]],sc_gsm[Column3],sc_gsm[Column3],"")</f>
        <v>SRBt_c_e_FWD</v>
      </c>
    </row>
    <row r="2125" spans="1:9" ht="16" x14ac:dyDescent="0.2">
      <c r="A2125" t="s">
        <v>2711</v>
      </c>
      <c r="B2125" t="s">
        <v>3903</v>
      </c>
      <c r="C2125" t="s">
        <v>2106</v>
      </c>
      <c r="D2125" t="s">
        <v>2107</v>
      </c>
      <c r="E2125" t="s">
        <v>7</v>
      </c>
      <c r="G2125" s="1" t="str">
        <f>SC_enz[[#This Row],[rxn_src]]&amp;"_"&amp;SC_enz[[#This Row],[dir]]</f>
        <v>SRBt_c_e_REV</v>
      </c>
      <c r="H2125" s="1" t="str">
        <f>_xlfn.XLOOKUP(SC_enz[[#This Row],[name_dir]],RT_gsm[Column3],RT_gsm[Column3],"")</f>
        <v>SRBt_c_e_REV</v>
      </c>
      <c r="I2125" s="1" t="str">
        <f>_xlfn.XLOOKUP(SC_enz[[#This Row],[name_dir]],sc_gsm[Column3],sc_gsm[Column3],"")</f>
        <v>SRBt_c_e_REV</v>
      </c>
    </row>
    <row r="2126" spans="1:9" ht="16" x14ac:dyDescent="0.2">
      <c r="A2126" t="s">
        <v>2711</v>
      </c>
      <c r="B2126" t="s">
        <v>3902</v>
      </c>
      <c r="C2126" t="s">
        <v>2104</v>
      </c>
      <c r="D2126" t="s">
        <v>2105</v>
      </c>
      <c r="E2126" t="s">
        <v>7</v>
      </c>
      <c r="G2126" s="1" t="str">
        <f>SC_enz[[#This Row],[rxn_src]]&amp;"_"&amp;SC_enz[[#This Row],[dir]]</f>
        <v>SRBt_c_e_FWD</v>
      </c>
      <c r="H2126" s="1" t="str">
        <f>_xlfn.XLOOKUP(SC_enz[[#This Row],[name_dir]],RT_gsm[Column3],RT_gsm[Column3],"")</f>
        <v>SRBt_c_e_FWD</v>
      </c>
      <c r="I2126" s="1" t="str">
        <f>_xlfn.XLOOKUP(SC_enz[[#This Row],[name_dir]],sc_gsm[Column3],sc_gsm[Column3],"")</f>
        <v>SRBt_c_e_FWD</v>
      </c>
    </row>
    <row r="2127" spans="1:9" ht="16" x14ac:dyDescent="0.2">
      <c r="A2127" t="s">
        <v>2711</v>
      </c>
      <c r="B2127" t="s">
        <v>3903</v>
      </c>
      <c r="C2127" t="s">
        <v>2104</v>
      </c>
      <c r="D2127" t="s">
        <v>2105</v>
      </c>
      <c r="E2127" t="s">
        <v>7</v>
      </c>
      <c r="G2127" s="1" t="str">
        <f>SC_enz[[#This Row],[rxn_src]]&amp;"_"&amp;SC_enz[[#This Row],[dir]]</f>
        <v>SRBt_c_e_REV</v>
      </c>
      <c r="H2127" s="1" t="str">
        <f>_xlfn.XLOOKUP(SC_enz[[#This Row],[name_dir]],RT_gsm[Column3],RT_gsm[Column3],"")</f>
        <v>SRBt_c_e_REV</v>
      </c>
      <c r="I2127" s="1" t="str">
        <f>_xlfn.XLOOKUP(SC_enz[[#This Row],[name_dir]],sc_gsm[Column3],sc_gsm[Column3],"")</f>
        <v>SRBt_c_e_REV</v>
      </c>
    </row>
    <row r="2128" spans="1:9" ht="16" x14ac:dyDescent="0.2">
      <c r="A2128" t="s">
        <v>2711</v>
      </c>
      <c r="B2128" t="s">
        <v>3902</v>
      </c>
      <c r="C2128" t="s">
        <v>2108</v>
      </c>
      <c r="D2128" t="s">
        <v>2109</v>
      </c>
      <c r="E2128" t="s">
        <v>7</v>
      </c>
      <c r="G2128" s="1" t="str">
        <f>SC_enz[[#This Row],[rxn_src]]&amp;"_"&amp;SC_enz[[#This Row],[dir]]</f>
        <v>SRBt_c_e_FWD</v>
      </c>
      <c r="H2128" s="1" t="str">
        <f>_xlfn.XLOOKUP(SC_enz[[#This Row],[name_dir]],RT_gsm[Column3],RT_gsm[Column3],"")</f>
        <v>SRBt_c_e_FWD</v>
      </c>
      <c r="I2128" s="1" t="str">
        <f>_xlfn.XLOOKUP(SC_enz[[#This Row],[name_dir]],sc_gsm[Column3],sc_gsm[Column3],"")</f>
        <v>SRBt_c_e_FWD</v>
      </c>
    </row>
    <row r="2129" spans="1:9" ht="16" x14ac:dyDescent="0.2">
      <c r="A2129" t="s">
        <v>2711</v>
      </c>
      <c r="B2129" t="s">
        <v>3903</v>
      </c>
      <c r="C2129" t="s">
        <v>2108</v>
      </c>
      <c r="D2129" t="s">
        <v>2109</v>
      </c>
      <c r="E2129" t="s">
        <v>7</v>
      </c>
      <c r="G2129" s="1" t="str">
        <f>SC_enz[[#This Row],[rxn_src]]&amp;"_"&amp;SC_enz[[#This Row],[dir]]</f>
        <v>SRBt_c_e_REV</v>
      </c>
      <c r="H2129" s="1" t="str">
        <f>_xlfn.XLOOKUP(SC_enz[[#This Row],[name_dir]],RT_gsm[Column3],RT_gsm[Column3],"")</f>
        <v>SRBt_c_e_REV</v>
      </c>
      <c r="I2129" s="1" t="str">
        <f>_xlfn.XLOOKUP(SC_enz[[#This Row],[name_dir]],sc_gsm[Column3],sc_gsm[Column3],"")</f>
        <v>SRBt_c_e_REV</v>
      </c>
    </row>
    <row r="2130" spans="1:9" ht="16" x14ac:dyDescent="0.2">
      <c r="A2130" t="s">
        <v>2711</v>
      </c>
      <c r="B2130" t="s">
        <v>3902</v>
      </c>
      <c r="C2130" t="s">
        <v>2110</v>
      </c>
      <c r="D2130" t="s">
        <v>2111</v>
      </c>
      <c r="E2130" t="s">
        <v>7</v>
      </c>
      <c r="G2130" s="1" t="str">
        <f>SC_enz[[#This Row],[rxn_src]]&amp;"_"&amp;SC_enz[[#This Row],[dir]]</f>
        <v>SRBt_c_e_FWD</v>
      </c>
      <c r="H2130" s="1" t="str">
        <f>_xlfn.XLOOKUP(SC_enz[[#This Row],[name_dir]],RT_gsm[Column3],RT_gsm[Column3],"")</f>
        <v>SRBt_c_e_FWD</v>
      </c>
      <c r="I2130" s="1" t="str">
        <f>_xlfn.XLOOKUP(SC_enz[[#This Row],[name_dir]],sc_gsm[Column3],sc_gsm[Column3],"")</f>
        <v>SRBt_c_e_FWD</v>
      </c>
    </row>
    <row r="2131" spans="1:9" ht="16" x14ac:dyDescent="0.2">
      <c r="A2131" t="s">
        <v>2711</v>
      </c>
      <c r="B2131" t="s">
        <v>3903</v>
      </c>
      <c r="C2131" t="s">
        <v>2110</v>
      </c>
      <c r="D2131" t="s">
        <v>2111</v>
      </c>
      <c r="E2131" t="s">
        <v>7</v>
      </c>
      <c r="G2131" s="1" t="str">
        <f>SC_enz[[#This Row],[rxn_src]]&amp;"_"&amp;SC_enz[[#This Row],[dir]]</f>
        <v>SRBt_c_e_REV</v>
      </c>
      <c r="H2131" s="1" t="str">
        <f>_xlfn.XLOOKUP(SC_enz[[#This Row],[name_dir]],RT_gsm[Column3],RT_gsm[Column3],"")</f>
        <v>SRBt_c_e_REV</v>
      </c>
      <c r="I2131" s="1" t="str">
        <f>_xlfn.XLOOKUP(SC_enz[[#This Row],[name_dir]],sc_gsm[Column3],sc_gsm[Column3],"")</f>
        <v>SRBt_c_e_REV</v>
      </c>
    </row>
    <row r="2132" spans="1:9" ht="16" x14ac:dyDescent="0.2">
      <c r="A2132" t="s">
        <v>2712</v>
      </c>
      <c r="B2132" t="s">
        <v>3902</v>
      </c>
      <c r="C2132" t="s">
        <v>1642</v>
      </c>
      <c r="D2132" t="s">
        <v>143</v>
      </c>
      <c r="E2132" t="s">
        <v>7</v>
      </c>
      <c r="G2132" s="1" t="str">
        <f>SC_enz[[#This Row],[rxn_src]]&amp;"_"&amp;SC_enz[[#This Row],[dir]]</f>
        <v>EX_thr__L_e_FWD</v>
      </c>
      <c r="H2132" s="1" t="str">
        <f>_xlfn.XLOOKUP(SC_enz[[#This Row],[name_dir]],RT_gsm[Column3],RT_gsm[Column3],"")</f>
        <v>EX_thr__L_e_FWD</v>
      </c>
      <c r="I2132" s="1" t="str">
        <f>_xlfn.XLOOKUP(SC_enz[[#This Row],[name_dir]],sc_gsm[Column3],sc_gsm[Column3],"")</f>
        <v>EX_thr__L_e_FWD</v>
      </c>
    </row>
    <row r="2133" spans="1:9" ht="16" x14ac:dyDescent="0.2">
      <c r="A2133" t="s">
        <v>2713</v>
      </c>
      <c r="B2133" t="s">
        <v>3902</v>
      </c>
      <c r="C2133" t="s">
        <v>1642</v>
      </c>
      <c r="D2133" t="s">
        <v>143</v>
      </c>
      <c r="E2133" t="s">
        <v>7</v>
      </c>
      <c r="G2133" s="1" t="str">
        <f>SC_enz[[#This Row],[rxn_src]]&amp;"_"&amp;SC_enz[[#This Row],[dir]]</f>
        <v>EX_trp__L_e_FWD</v>
      </c>
      <c r="H2133" s="1" t="str">
        <f>_xlfn.XLOOKUP(SC_enz[[#This Row],[name_dir]],RT_gsm[Column3],RT_gsm[Column3],"")</f>
        <v>EX_trp__L_e_FWD</v>
      </c>
      <c r="I2133" s="1" t="str">
        <f>_xlfn.XLOOKUP(SC_enz[[#This Row],[name_dir]],sc_gsm[Column3],sc_gsm[Column3],"")</f>
        <v>EX_trp__L_e_FWD</v>
      </c>
    </row>
    <row r="2134" spans="1:9" ht="16" x14ac:dyDescent="0.2">
      <c r="A2134" t="s">
        <v>2714</v>
      </c>
      <c r="B2134" t="s">
        <v>3902</v>
      </c>
      <c r="C2134" t="s">
        <v>1642</v>
      </c>
      <c r="D2134" t="s">
        <v>143</v>
      </c>
      <c r="E2134" t="s">
        <v>7</v>
      </c>
      <c r="G2134" s="1" t="str">
        <f>SC_enz[[#This Row],[rxn_src]]&amp;"_"&amp;SC_enz[[#This Row],[dir]]</f>
        <v>EX_tyr__L_e_FWD</v>
      </c>
      <c r="H2134" s="1" t="str">
        <f>_xlfn.XLOOKUP(SC_enz[[#This Row],[name_dir]],RT_gsm[Column3],RT_gsm[Column3],"")</f>
        <v>EX_tyr__L_e_FWD</v>
      </c>
      <c r="I2134" s="1" t="str">
        <f>_xlfn.XLOOKUP(SC_enz[[#This Row],[name_dir]],sc_gsm[Column3],sc_gsm[Column3],"")</f>
        <v>EX_tyr__L_e_FWD</v>
      </c>
    </row>
    <row r="2135" spans="1:9" ht="16" x14ac:dyDescent="0.2">
      <c r="A2135" t="s">
        <v>2715</v>
      </c>
      <c r="B2135" t="s">
        <v>3902</v>
      </c>
      <c r="C2135" t="s">
        <v>1642</v>
      </c>
      <c r="D2135" t="s">
        <v>143</v>
      </c>
      <c r="E2135" t="s">
        <v>7</v>
      </c>
      <c r="G2135" s="1" t="str">
        <f>SC_enz[[#This Row],[rxn_src]]&amp;"_"&amp;SC_enz[[#This Row],[dir]]</f>
        <v>EX_val__L_e_FWD</v>
      </c>
      <c r="H2135" s="1" t="str">
        <f>_xlfn.XLOOKUP(SC_enz[[#This Row],[name_dir]],RT_gsm[Column3],RT_gsm[Column3],"")</f>
        <v>EX_val__L_e_FWD</v>
      </c>
      <c r="I2135" s="1" t="str">
        <f>_xlfn.XLOOKUP(SC_enz[[#This Row],[name_dir]],sc_gsm[Column3],sc_gsm[Column3],"")</f>
        <v>EX_val__L_e_FWD</v>
      </c>
    </row>
    <row r="2136" spans="1:9" ht="16" x14ac:dyDescent="0.2">
      <c r="A2136" t="s">
        <v>2716</v>
      </c>
      <c r="B2136" t="s">
        <v>3902</v>
      </c>
      <c r="C2136" t="s">
        <v>1642</v>
      </c>
      <c r="D2136" t="s">
        <v>143</v>
      </c>
      <c r="E2136" t="s">
        <v>7</v>
      </c>
      <c r="G2136" s="1" t="str">
        <f>SC_enz[[#This Row],[rxn_src]]&amp;"_"&amp;SC_enz[[#This Row],[dir]]</f>
        <v>EX_lanost_e_FWD</v>
      </c>
      <c r="H2136" s="1" t="str">
        <f>_xlfn.XLOOKUP(SC_enz[[#This Row],[name_dir]],RT_gsm[Column3],RT_gsm[Column3],"")</f>
        <v>EX_lanost_e_FWD</v>
      </c>
      <c r="I2136" s="1" t="str">
        <f>_xlfn.XLOOKUP(SC_enz[[#This Row],[name_dir]],sc_gsm[Column3],sc_gsm[Column3],"")</f>
        <v>EX_lanost_e_FWD</v>
      </c>
    </row>
    <row r="2137" spans="1:9" ht="16" x14ac:dyDescent="0.2">
      <c r="A2137" t="s">
        <v>2717</v>
      </c>
      <c r="B2137" t="s">
        <v>3902</v>
      </c>
      <c r="C2137" t="s">
        <v>1642</v>
      </c>
      <c r="D2137" t="s">
        <v>143</v>
      </c>
      <c r="E2137" t="s">
        <v>7</v>
      </c>
      <c r="G2137" s="1" t="str">
        <f>SC_enz[[#This Row],[rxn_src]]&amp;"_"&amp;SC_enz[[#This Row],[dir]]</f>
        <v>EX_ddca_e_FWD</v>
      </c>
      <c r="H2137" s="1" t="str">
        <f>_xlfn.XLOOKUP(SC_enz[[#This Row],[name_dir]],RT_gsm[Column3],RT_gsm[Column3],"")</f>
        <v>EX_ddca_e_FWD</v>
      </c>
      <c r="I2137" s="1" t="str">
        <f>_xlfn.XLOOKUP(SC_enz[[#This Row],[name_dir]],sc_gsm[Column3],sc_gsm[Column3],"")</f>
        <v>EX_ddca_e_FWD</v>
      </c>
    </row>
    <row r="2138" spans="1:9" ht="16" x14ac:dyDescent="0.2">
      <c r="A2138" t="s">
        <v>2718</v>
      </c>
      <c r="B2138" t="s">
        <v>3902</v>
      </c>
      <c r="C2138" t="s">
        <v>1642</v>
      </c>
      <c r="D2138" t="s">
        <v>143</v>
      </c>
      <c r="E2138" t="s">
        <v>7</v>
      </c>
      <c r="G2138" s="1" t="str">
        <f>SC_enz[[#This Row],[rxn_src]]&amp;"_"&amp;SC_enz[[#This Row],[dir]]</f>
        <v>MALOAAta_x_FWD</v>
      </c>
      <c r="H2138" s="1" t="str">
        <f>_xlfn.XLOOKUP(SC_enz[[#This Row],[name_dir]],RT_gsm[Column3],RT_gsm[Column3],"")</f>
        <v>MALOAAta_x_FWD</v>
      </c>
      <c r="I2138" s="1" t="str">
        <f>_xlfn.XLOOKUP(SC_enz[[#This Row],[name_dir]],sc_gsm[Column3],sc_gsm[Column3],"")</f>
        <v>MALOAAta_x_FWD</v>
      </c>
    </row>
    <row r="2139" spans="1:9" ht="16" x14ac:dyDescent="0.2">
      <c r="A2139" t="s">
        <v>2718</v>
      </c>
      <c r="B2139" t="s">
        <v>3903</v>
      </c>
      <c r="C2139" t="s">
        <v>1642</v>
      </c>
      <c r="D2139" t="s">
        <v>143</v>
      </c>
      <c r="E2139" t="s">
        <v>7</v>
      </c>
      <c r="G2139" s="1" t="str">
        <f>SC_enz[[#This Row],[rxn_src]]&amp;"_"&amp;SC_enz[[#This Row],[dir]]</f>
        <v>MALOAAta_x_REV</v>
      </c>
      <c r="H2139" s="1" t="str">
        <f>_xlfn.XLOOKUP(SC_enz[[#This Row],[name_dir]],RT_gsm[Column3],RT_gsm[Column3],"")</f>
        <v>MALOAAta_x_REV</v>
      </c>
      <c r="I2139" s="1" t="str">
        <f>_xlfn.XLOOKUP(SC_enz[[#This Row],[name_dir]],sc_gsm[Column3],sc_gsm[Column3],"")</f>
        <v>MALOAAta_x_REV</v>
      </c>
    </row>
    <row r="2140" spans="1:9" ht="16" x14ac:dyDescent="0.2">
      <c r="A2140" t="s">
        <v>2719</v>
      </c>
      <c r="B2140" t="s">
        <v>3902</v>
      </c>
      <c r="C2140" t="s">
        <v>1642</v>
      </c>
      <c r="D2140" t="s">
        <v>143</v>
      </c>
      <c r="E2140" t="s">
        <v>7</v>
      </c>
      <c r="G2140" s="1" t="str">
        <f>SC_enz[[#This Row],[rxn_src]]&amp;"_"&amp;SC_enz[[#This Row],[dir]]</f>
        <v>EX_malt_e_FWD</v>
      </c>
      <c r="H2140" s="1" t="str">
        <f>_xlfn.XLOOKUP(SC_enz[[#This Row],[name_dir]],RT_gsm[Column3],RT_gsm[Column3],"")</f>
        <v>EX_malt_e_FWD</v>
      </c>
      <c r="I2140" s="1" t="str">
        <f>_xlfn.XLOOKUP(SC_enz[[#This Row],[name_dir]],sc_gsm[Column3],sc_gsm[Column3],"")</f>
        <v>EX_malt_e_FWD</v>
      </c>
    </row>
    <row r="2141" spans="1:9" ht="16" x14ac:dyDescent="0.2">
      <c r="A2141" t="s">
        <v>2720</v>
      </c>
      <c r="B2141" t="s">
        <v>3902</v>
      </c>
      <c r="C2141" t="s">
        <v>1642</v>
      </c>
      <c r="D2141" t="s">
        <v>143</v>
      </c>
      <c r="E2141" t="s">
        <v>7</v>
      </c>
      <c r="G2141" s="1" t="str">
        <f>SC_enz[[#This Row],[rxn_src]]&amp;"_"&amp;SC_enz[[#This Row],[dir]]</f>
        <v>MANNANt_c_r_FWD</v>
      </c>
      <c r="H2141" s="1" t="str">
        <f>_xlfn.XLOOKUP(SC_enz[[#This Row],[name_dir]],RT_gsm[Column3],RT_gsm[Column3],"")</f>
        <v>MANNANt_c_r_FWD</v>
      </c>
      <c r="I2141" s="1" t="str">
        <f>_xlfn.XLOOKUP(SC_enz[[#This Row],[name_dir]],sc_gsm[Column3],sc_gsm[Column3],"")</f>
        <v>MANNANt_c_r_FWD</v>
      </c>
    </row>
    <row r="2142" spans="1:9" ht="16" x14ac:dyDescent="0.2">
      <c r="A2142" t="s">
        <v>2720</v>
      </c>
      <c r="B2142" t="s">
        <v>3903</v>
      </c>
      <c r="C2142" t="s">
        <v>1642</v>
      </c>
      <c r="D2142" t="s">
        <v>143</v>
      </c>
      <c r="E2142" t="s">
        <v>7</v>
      </c>
      <c r="G2142" s="1" t="str">
        <f>SC_enz[[#This Row],[rxn_src]]&amp;"_"&amp;SC_enz[[#This Row],[dir]]</f>
        <v>MANNANt_c_r_REV</v>
      </c>
      <c r="H2142" s="1" t="str">
        <f>_xlfn.XLOOKUP(SC_enz[[#This Row],[name_dir]],RT_gsm[Column3],RT_gsm[Column3],"")</f>
        <v>MANNANt_c_r_REV</v>
      </c>
      <c r="I2142" s="1" t="str">
        <f>_xlfn.XLOOKUP(SC_enz[[#This Row],[name_dir]],sc_gsm[Column3],sc_gsm[Column3],"")</f>
        <v>MANNANt_c_r_REV</v>
      </c>
    </row>
    <row r="2143" spans="1:9" ht="16" x14ac:dyDescent="0.2">
      <c r="A2143" t="s">
        <v>2721</v>
      </c>
      <c r="B2143" t="s">
        <v>3902</v>
      </c>
      <c r="C2143" t="s">
        <v>2214</v>
      </c>
      <c r="D2143" t="s">
        <v>2215</v>
      </c>
      <c r="E2143" t="s">
        <v>12</v>
      </c>
      <c r="F2143" t="s">
        <v>2002</v>
      </c>
      <c r="G2143" s="1" t="str">
        <f>SC_enz[[#This Row],[rxn_src]]&amp;"_"&amp;SC_enz[[#This Row],[dir]]</f>
        <v>METt_c_m_FWD</v>
      </c>
      <c r="H2143" s="1" t="str">
        <f>_xlfn.XLOOKUP(SC_enz[[#This Row],[name_dir]],RT_gsm[Column3],RT_gsm[Column3],"")</f>
        <v>METt_c_m_FWD</v>
      </c>
      <c r="I2143" s="1" t="str">
        <f>_xlfn.XLOOKUP(SC_enz[[#This Row],[name_dir]],sc_gsm[Column3],sc_gsm[Column3],"")</f>
        <v>METt_c_m_FWD</v>
      </c>
    </row>
    <row r="2144" spans="1:9" ht="16" x14ac:dyDescent="0.2">
      <c r="A2144" t="s">
        <v>2722</v>
      </c>
      <c r="B2144" t="s">
        <v>3902</v>
      </c>
      <c r="C2144" t="s">
        <v>142</v>
      </c>
      <c r="D2144" t="s">
        <v>143</v>
      </c>
      <c r="E2144" t="s">
        <v>7</v>
      </c>
      <c r="G2144" s="1" t="str">
        <f>SC_enz[[#This Row],[rxn_src]]&amp;"_"&amp;SC_enz[[#This Row],[dir]]</f>
        <v>MGSA_c_FWD</v>
      </c>
      <c r="H2144" s="1" t="str">
        <f>_xlfn.XLOOKUP(SC_enz[[#This Row],[name_dir]],RT_gsm[Column3],RT_gsm[Column3],"")</f>
        <v>MGSA_c_FWD</v>
      </c>
      <c r="I2144" s="1" t="str">
        <f>_xlfn.XLOOKUP(SC_enz[[#This Row],[name_dir]],sc_gsm[Column3],sc_gsm[Column3],"")</f>
        <v>MGSA_c_FWD</v>
      </c>
    </row>
    <row r="2145" spans="1:9" ht="16" x14ac:dyDescent="0.2">
      <c r="A2145" t="s">
        <v>2723</v>
      </c>
      <c r="B2145" t="s">
        <v>3902</v>
      </c>
      <c r="C2145" t="s">
        <v>1642</v>
      </c>
      <c r="D2145" t="s">
        <v>143</v>
      </c>
      <c r="E2145" t="s">
        <v>7</v>
      </c>
      <c r="G2145" s="1" t="str">
        <f>SC_enz[[#This Row],[rxn_src]]&amp;"_"&amp;SC_enz[[#This Row],[dir]]</f>
        <v>EX_inost_e_FWD</v>
      </c>
      <c r="H2145" s="1" t="str">
        <f>_xlfn.XLOOKUP(SC_enz[[#This Row],[name_dir]],RT_gsm[Column3],RT_gsm[Column3],"")</f>
        <v>EX_inost_e_FWD</v>
      </c>
      <c r="I2145" s="1" t="str">
        <f>_xlfn.XLOOKUP(SC_enz[[#This Row],[name_dir]],sc_gsm[Column3],sc_gsm[Column3],"")</f>
        <v>EX_inost_e_FWD</v>
      </c>
    </row>
    <row r="2146" spans="1:9" ht="16" x14ac:dyDescent="0.2">
      <c r="A2146" t="s">
        <v>2724</v>
      </c>
      <c r="B2146" t="s">
        <v>3902</v>
      </c>
      <c r="C2146" t="s">
        <v>1642</v>
      </c>
      <c r="D2146" t="s">
        <v>143</v>
      </c>
      <c r="E2146" t="s">
        <v>7</v>
      </c>
      <c r="G2146" s="1" t="str">
        <f>SC_enz[[#This Row],[rxn_src]]&amp;"_"&amp;SC_enz[[#This Row],[dir]]</f>
        <v>EX_Nfortyr2_e_FWD</v>
      </c>
      <c r="H2146" s="1" t="str">
        <f>_xlfn.XLOOKUP(SC_enz[[#This Row],[name_dir]],RT_gsm[Column3],RT_gsm[Column3],"")</f>
        <v>EX_Nfortyr2_e_FWD</v>
      </c>
      <c r="I2146" s="1" t="str">
        <f>_xlfn.XLOOKUP(SC_enz[[#This Row],[name_dir]],sc_gsm[Column3],sc_gsm[Column3],"")</f>
        <v>EX_Nfortyr2_e_FWD</v>
      </c>
    </row>
    <row r="2147" spans="1:9" ht="16" x14ac:dyDescent="0.2">
      <c r="A2147" t="s">
        <v>2725</v>
      </c>
      <c r="B2147" t="s">
        <v>3902</v>
      </c>
      <c r="C2147" t="s">
        <v>1642</v>
      </c>
      <c r="D2147" t="s">
        <v>143</v>
      </c>
      <c r="E2147" t="s">
        <v>7</v>
      </c>
      <c r="G2147" s="1" t="str">
        <f>SC_enz[[#This Row],[rxn_src]]&amp;"_"&amp;SC_enz[[#This Row],[dir]]</f>
        <v>NADPt_c_r_FWD</v>
      </c>
      <c r="H2147" s="1" t="str">
        <f>_xlfn.XLOOKUP(SC_enz[[#This Row],[name_dir]],RT_gsm[Column3],RT_gsm[Column3],"")</f>
        <v>NADPt_c_r_FWD</v>
      </c>
      <c r="I2147" s="1" t="str">
        <f>_xlfn.XLOOKUP(SC_enz[[#This Row],[name_dir]],sc_gsm[Column3],sc_gsm[Column3],"")</f>
        <v>NADPt_c_r_FWD</v>
      </c>
    </row>
    <row r="2148" spans="1:9" ht="16" x14ac:dyDescent="0.2">
      <c r="A2148" t="s">
        <v>2725</v>
      </c>
      <c r="B2148" t="s">
        <v>3903</v>
      </c>
      <c r="C2148" t="s">
        <v>1642</v>
      </c>
      <c r="D2148" t="s">
        <v>143</v>
      </c>
      <c r="E2148" t="s">
        <v>7</v>
      </c>
      <c r="G2148" s="1" t="str">
        <f>SC_enz[[#This Row],[rxn_src]]&amp;"_"&amp;SC_enz[[#This Row],[dir]]</f>
        <v>NADPt_c_r_REV</v>
      </c>
      <c r="H2148" s="1" t="str">
        <f>_xlfn.XLOOKUP(SC_enz[[#This Row],[name_dir]],RT_gsm[Column3],RT_gsm[Column3],"")</f>
        <v>NADPt_c_r_REV</v>
      </c>
      <c r="I2148" s="1" t="str">
        <f>_xlfn.XLOOKUP(SC_enz[[#This Row],[name_dir]],sc_gsm[Column3],sc_gsm[Column3],"")</f>
        <v>NADPt_c_r_REV</v>
      </c>
    </row>
    <row r="2149" spans="1:9" ht="16" x14ac:dyDescent="0.2">
      <c r="A2149" t="s">
        <v>2726</v>
      </c>
      <c r="B2149" t="s">
        <v>3902</v>
      </c>
      <c r="C2149" t="s">
        <v>1642</v>
      </c>
      <c r="D2149" t="s">
        <v>143</v>
      </c>
      <c r="E2149" t="s">
        <v>7</v>
      </c>
      <c r="G2149" s="1" t="str">
        <f>SC_enz[[#This Row],[rxn_src]]&amp;"_"&amp;SC_enz[[#This Row],[dir]]</f>
        <v>NADPHt_c_r_FWD</v>
      </c>
      <c r="H2149" s="1" t="str">
        <f>_xlfn.XLOOKUP(SC_enz[[#This Row],[name_dir]],RT_gsm[Column3],RT_gsm[Column3],"")</f>
        <v>NADPHt_c_r_FWD</v>
      </c>
      <c r="I2149" s="1" t="str">
        <f>_xlfn.XLOOKUP(SC_enz[[#This Row],[name_dir]],sc_gsm[Column3],sc_gsm[Column3],"")</f>
        <v>NADPHt_c_r_FWD</v>
      </c>
    </row>
    <row r="2150" spans="1:9" ht="16" x14ac:dyDescent="0.2">
      <c r="A2150" t="s">
        <v>2726</v>
      </c>
      <c r="B2150" t="s">
        <v>3903</v>
      </c>
      <c r="C2150" t="s">
        <v>1642</v>
      </c>
      <c r="D2150" t="s">
        <v>143</v>
      </c>
      <c r="E2150" t="s">
        <v>7</v>
      </c>
      <c r="G2150" s="1" t="str">
        <f>SC_enz[[#This Row],[rxn_src]]&amp;"_"&amp;SC_enz[[#This Row],[dir]]</f>
        <v>NADPHt_c_r_REV</v>
      </c>
      <c r="H2150" s="1" t="str">
        <f>_xlfn.XLOOKUP(SC_enz[[#This Row],[name_dir]],RT_gsm[Column3],RT_gsm[Column3],"")</f>
        <v>NADPHt_c_r_REV</v>
      </c>
      <c r="I2150" s="1" t="str">
        <f>_xlfn.XLOOKUP(SC_enz[[#This Row],[name_dir]],sc_gsm[Column3],sc_gsm[Column3],"")</f>
        <v>NADPHt_c_r_REV</v>
      </c>
    </row>
    <row r="2151" spans="1:9" ht="16" x14ac:dyDescent="0.2">
      <c r="A2151" t="s">
        <v>2727</v>
      </c>
      <c r="B2151" t="s">
        <v>3902</v>
      </c>
      <c r="C2151" t="s">
        <v>1642</v>
      </c>
      <c r="D2151" t="s">
        <v>143</v>
      </c>
      <c r="E2151" t="s">
        <v>7</v>
      </c>
      <c r="G2151" s="1" t="str">
        <f>SC_enz[[#This Row],[rxn_src]]&amp;"_"&amp;SC_enz[[#This Row],[dir]]</f>
        <v>NH4t_c_m_FWD</v>
      </c>
      <c r="H2151" s="1" t="str">
        <f>_xlfn.XLOOKUP(SC_enz[[#This Row],[name_dir]],RT_gsm[Column3],RT_gsm[Column3],"")</f>
        <v>NH4t_c_m_FWD</v>
      </c>
      <c r="I2151" s="1" t="str">
        <f>_xlfn.XLOOKUP(SC_enz[[#This Row],[name_dir]],sc_gsm[Column3],sc_gsm[Column3],"")</f>
        <v>NH4t_c_m_FWD</v>
      </c>
    </row>
    <row r="2152" spans="1:9" ht="16" x14ac:dyDescent="0.2">
      <c r="A2152" t="s">
        <v>2727</v>
      </c>
      <c r="B2152" t="s">
        <v>3903</v>
      </c>
      <c r="C2152" t="s">
        <v>1642</v>
      </c>
      <c r="D2152" t="s">
        <v>143</v>
      </c>
      <c r="E2152" t="s">
        <v>7</v>
      </c>
      <c r="G2152" s="1" t="str">
        <f>SC_enz[[#This Row],[rxn_src]]&amp;"_"&amp;SC_enz[[#This Row],[dir]]</f>
        <v>NH4t_c_m_REV</v>
      </c>
      <c r="H2152" s="1" t="str">
        <f>_xlfn.XLOOKUP(SC_enz[[#This Row],[name_dir]],RT_gsm[Column3],RT_gsm[Column3],"")</f>
        <v>NH4t_c_m_REV</v>
      </c>
      <c r="I2152" s="1" t="str">
        <f>_xlfn.XLOOKUP(SC_enz[[#This Row],[name_dir]],sc_gsm[Column3],sc_gsm[Column3],"")</f>
        <v>NH4t_c_m_REV</v>
      </c>
    </row>
    <row r="2153" spans="1:9" ht="16" x14ac:dyDescent="0.2">
      <c r="A2153" t="s">
        <v>2728</v>
      </c>
      <c r="B2153" t="s">
        <v>3902</v>
      </c>
      <c r="C2153" t="s">
        <v>1642</v>
      </c>
      <c r="D2153" t="s">
        <v>143</v>
      </c>
      <c r="E2153" t="s">
        <v>7</v>
      </c>
      <c r="G2153" s="1" t="str">
        <f>SC_enz[[#This Row],[rxn_src]]&amp;"_"&amp;SC_enz[[#This Row],[dir]]</f>
        <v>NCAMt_c_n_FWD</v>
      </c>
      <c r="H2153" s="1" t="str">
        <f>_xlfn.XLOOKUP(SC_enz[[#This Row],[name_dir]],RT_gsm[Column3],RT_gsm[Column3],"")</f>
        <v>NCAMt_c_n_FWD</v>
      </c>
      <c r="I2153" s="1" t="str">
        <f>_xlfn.XLOOKUP(SC_enz[[#This Row],[name_dir]],sc_gsm[Column3],sc_gsm[Column3],"")</f>
        <v>NCAMt_c_n_FWD</v>
      </c>
    </row>
    <row r="2154" spans="1:9" ht="16" x14ac:dyDescent="0.2">
      <c r="A2154" t="s">
        <v>2728</v>
      </c>
      <c r="B2154" t="s">
        <v>3903</v>
      </c>
      <c r="C2154" t="s">
        <v>1642</v>
      </c>
      <c r="D2154" t="s">
        <v>143</v>
      </c>
      <c r="E2154" t="s">
        <v>7</v>
      </c>
      <c r="G2154" s="1" t="str">
        <f>SC_enz[[#This Row],[rxn_src]]&amp;"_"&amp;SC_enz[[#This Row],[dir]]</f>
        <v>NCAMt_c_n_REV</v>
      </c>
      <c r="H2154" s="1" t="str">
        <f>_xlfn.XLOOKUP(SC_enz[[#This Row],[name_dir]],RT_gsm[Column3],RT_gsm[Column3],"")</f>
        <v>NCAMt_c_n_REV</v>
      </c>
      <c r="I2154" s="1" t="str">
        <f>_xlfn.XLOOKUP(SC_enz[[#This Row],[name_dir]],sc_gsm[Column3],sc_gsm[Column3],"")</f>
        <v>NCAMt_c_n_REV</v>
      </c>
    </row>
    <row r="2155" spans="1:9" ht="16" x14ac:dyDescent="0.2">
      <c r="A2155" t="s">
        <v>2729</v>
      </c>
      <c r="B2155" t="s">
        <v>3902</v>
      </c>
      <c r="C2155" t="s">
        <v>1642</v>
      </c>
      <c r="D2155" t="s">
        <v>143</v>
      </c>
      <c r="E2155" t="s">
        <v>7</v>
      </c>
      <c r="G2155" s="1" t="str">
        <f>SC_enz[[#This Row],[rxn_src]]&amp;"_"&amp;SC_enz[[#This Row],[dir]]</f>
        <v>EX_nac_e_FWD</v>
      </c>
      <c r="H2155" s="1" t="str">
        <f>_xlfn.XLOOKUP(SC_enz[[#This Row],[name_dir]],RT_gsm[Column3],RT_gsm[Column3],"")</f>
        <v>EX_nac_e_FWD</v>
      </c>
      <c r="I2155" s="1" t="str">
        <f>_xlfn.XLOOKUP(SC_enz[[#This Row],[name_dir]],sc_gsm[Column3],sc_gsm[Column3],"")</f>
        <v>EX_nac_e_FWD</v>
      </c>
    </row>
    <row r="2156" spans="1:9" ht="16" x14ac:dyDescent="0.2">
      <c r="A2156" t="s">
        <v>2730</v>
      </c>
      <c r="B2156" t="s">
        <v>3902</v>
      </c>
      <c r="C2156" t="s">
        <v>1642</v>
      </c>
      <c r="D2156" t="s">
        <v>143</v>
      </c>
      <c r="E2156" t="s">
        <v>7</v>
      </c>
      <c r="G2156" s="1" t="str">
        <f>SC_enz[[#This Row],[rxn_src]]&amp;"_"&amp;SC_enz[[#This Row],[dir]]</f>
        <v>EX_nmn_e_FWD</v>
      </c>
      <c r="H2156" s="1" t="str">
        <f>_xlfn.XLOOKUP(SC_enz[[#This Row],[name_dir]],RT_gsm[Column3],RT_gsm[Column3],"")</f>
        <v>EX_nmn_e_FWD</v>
      </c>
      <c r="I2156" s="1" t="str">
        <f>_xlfn.XLOOKUP(SC_enz[[#This Row],[name_dir]],sc_gsm[Column3],sc_gsm[Column3],"")</f>
        <v>EX_nmn_e_FWD</v>
      </c>
    </row>
    <row r="2157" spans="1:9" ht="16" x14ac:dyDescent="0.2">
      <c r="A2157" t="s">
        <v>2731</v>
      </c>
      <c r="B2157" t="s">
        <v>3902</v>
      </c>
      <c r="C2157" t="s">
        <v>1642</v>
      </c>
      <c r="D2157" t="s">
        <v>143</v>
      </c>
      <c r="E2157" t="s">
        <v>7</v>
      </c>
      <c r="G2157" s="1" t="str">
        <f>SC_enz[[#This Row],[rxn_src]]&amp;"_"&amp;SC_enz[[#This Row],[dir]]</f>
        <v>NMNt_c_n_FWD</v>
      </c>
      <c r="H2157" s="1" t="str">
        <f>_xlfn.XLOOKUP(SC_enz[[#This Row],[name_dir]],RT_gsm[Column3],RT_gsm[Column3],"")</f>
        <v>NMNt_c_n_FWD</v>
      </c>
      <c r="I2157" s="1" t="str">
        <f>_xlfn.XLOOKUP(SC_enz[[#This Row],[name_dir]],sc_gsm[Column3],sc_gsm[Column3],"")</f>
        <v>NMNt_c_n_FWD</v>
      </c>
    </row>
    <row r="2158" spans="1:9" ht="16" x14ac:dyDescent="0.2">
      <c r="A2158" t="s">
        <v>2731</v>
      </c>
      <c r="B2158" t="s">
        <v>3903</v>
      </c>
      <c r="C2158" t="s">
        <v>1642</v>
      </c>
      <c r="D2158" t="s">
        <v>143</v>
      </c>
      <c r="E2158" t="s">
        <v>7</v>
      </c>
      <c r="G2158" s="1" t="str">
        <f>SC_enz[[#This Row],[rxn_src]]&amp;"_"&amp;SC_enz[[#This Row],[dir]]</f>
        <v>NMNt_c_n_REV</v>
      </c>
      <c r="H2158" s="1" t="str">
        <f>_xlfn.XLOOKUP(SC_enz[[#This Row],[name_dir]],RT_gsm[Column3],RT_gsm[Column3],"")</f>
        <v>NMNt_c_n_REV</v>
      </c>
      <c r="I2158" s="1" t="str">
        <f>_xlfn.XLOOKUP(SC_enz[[#This Row],[name_dir]],sc_gsm[Column3],sc_gsm[Column3],"")</f>
        <v>NMNt_c_n_REV</v>
      </c>
    </row>
    <row r="2159" spans="1:9" ht="16" x14ac:dyDescent="0.2">
      <c r="A2159" t="s">
        <v>2732</v>
      </c>
      <c r="B2159" t="s">
        <v>3902</v>
      </c>
      <c r="C2159" t="s">
        <v>1642</v>
      </c>
      <c r="D2159" t="s">
        <v>143</v>
      </c>
      <c r="E2159" t="s">
        <v>7</v>
      </c>
      <c r="G2159" s="1" t="str">
        <f>SC_enz[[#This Row],[rxn_src]]&amp;"_"&amp;SC_enz[[#This Row],[dir]]</f>
        <v>NMNt_c_x_FWD</v>
      </c>
      <c r="H2159" s="1" t="str">
        <f>_xlfn.XLOOKUP(SC_enz[[#This Row],[name_dir]],RT_gsm[Column3],RT_gsm[Column3],"")</f>
        <v>NMNt_c_x_FWD</v>
      </c>
      <c r="I2159" s="1" t="str">
        <f>_xlfn.XLOOKUP(SC_enz[[#This Row],[name_dir]],sc_gsm[Column3],sc_gsm[Column3],"")</f>
        <v>NMNt_c_x_FWD</v>
      </c>
    </row>
    <row r="2160" spans="1:9" ht="16" x14ac:dyDescent="0.2">
      <c r="A2160" t="s">
        <v>2732</v>
      </c>
      <c r="B2160" t="s">
        <v>3903</v>
      </c>
      <c r="C2160" t="s">
        <v>1642</v>
      </c>
      <c r="D2160" t="s">
        <v>143</v>
      </c>
      <c r="E2160" t="s">
        <v>7</v>
      </c>
      <c r="G2160" s="1" t="str">
        <f>SC_enz[[#This Row],[rxn_src]]&amp;"_"&amp;SC_enz[[#This Row],[dir]]</f>
        <v>NMNt_c_x_REV</v>
      </c>
      <c r="H2160" s="1" t="str">
        <f>_xlfn.XLOOKUP(SC_enz[[#This Row],[name_dir]],RT_gsm[Column3],RT_gsm[Column3],"")</f>
        <v>NMNt_c_x_REV</v>
      </c>
      <c r="I2160" s="1" t="str">
        <f>_xlfn.XLOOKUP(SC_enz[[#This Row],[name_dir]],sc_gsm[Column3],sc_gsm[Column3],"")</f>
        <v>NMNt_c_x_REV</v>
      </c>
    </row>
    <row r="2161" spans="1:9" ht="16" x14ac:dyDescent="0.2">
      <c r="A2161" t="s">
        <v>2733</v>
      </c>
      <c r="B2161" t="s">
        <v>3902</v>
      </c>
      <c r="C2161" t="s">
        <v>1642</v>
      </c>
      <c r="D2161" t="s">
        <v>143</v>
      </c>
      <c r="E2161" t="s">
        <v>7</v>
      </c>
      <c r="G2161" s="1" t="str">
        <f>SC_enz[[#This Row],[rxn_src]]&amp;"_"&amp;SC_enz[[#This Row],[dir]]</f>
        <v>NMNt_c_e_FWD</v>
      </c>
      <c r="H2161" s="1" t="str">
        <f>_xlfn.XLOOKUP(SC_enz[[#This Row],[name_dir]],RT_gsm[Column3],RT_gsm[Column3],"")</f>
        <v>NMNt_c_e_FWD</v>
      </c>
      <c r="I2161" s="1" t="str">
        <f>_xlfn.XLOOKUP(SC_enz[[#This Row],[name_dir]],sc_gsm[Column3],sc_gsm[Column3],"")</f>
        <v>NMNt_c_e_FWD</v>
      </c>
    </row>
    <row r="2162" spans="1:9" ht="16" x14ac:dyDescent="0.2">
      <c r="A2162" t="s">
        <v>2734</v>
      </c>
      <c r="B2162" t="s">
        <v>3902</v>
      </c>
      <c r="C2162" t="s">
        <v>142</v>
      </c>
      <c r="D2162" t="s">
        <v>143</v>
      </c>
      <c r="E2162" t="s">
        <v>7</v>
      </c>
      <c r="G2162" s="1" t="str">
        <f>SC_enz[[#This Row],[rxn_src]]&amp;"_"&amp;SC_enz[[#This Row],[dir]]</f>
        <v>NDP4_c_FWD</v>
      </c>
      <c r="H2162" s="1" t="str">
        <f>_xlfn.XLOOKUP(SC_enz[[#This Row],[name_dir]],RT_gsm[Column3],RT_gsm[Column3],"")</f>
        <v>NDP4_c_FWD</v>
      </c>
      <c r="I2162" s="1" t="str">
        <f>_xlfn.XLOOKUP(SC_enz[[#This Row],[name_dir]],sc_gsm[Column3],sc_gsm[Column3],"")</f>
        <v>NDP4_c_FWD</v>
      </c>
    </row>
    <row r="2163" spans="1:9" ht="16" x14ac:dyDescent="0.2">
      <c r="A2163" t="s">
        <v>2735</v>
      </c>
      <c r="B2163" t="s">
        <v>3902</v>
      </c>
      <c r="C2163" t="s">
        <v>142</v>
      </c>
      <c r="D2163" t="s">
        <v>143</v>
      </c>
      <c r="E2163" t="s">
        <v>7</v>
      </c>
      <c r="G2163" s="1" t="str">
        <f>SC_enz[[#This Row],[rxn_src]]&amp;"_"&amp;SC_enz[[#This Row],[dir]]</f>
        <v>NTP4_c_FWD</v>
      </c>
      <c r="H2163" s="1" t="str">
        <f>_xlfn.XLOOKUP(SC_enz[[#This Row],[name_dir]],RT_gsm[Column3],RT_gsm[Column3],"")</f>
        <v>NTP4_c_FWD</v>
      </c>
      <c r="I2163" s="1" t="str">
        <f>_xlfn.XLOOKUP(SC_enz[[#This Row],[name_dir]],sc_gsm[Column3],sc_gsm[Column3],"")</f>
        <v>NTP4_c_FWD</v>
      </c>
    </row>
    <row r="2164" spans="1:9" ht="16" x14ac:dyDescent="0.2">
      <c r="A2164" t="s">
        <v>2736</v>
      </c>
      <c r="B2164" t="s">
        <v>3902</v>
      </c>
      <c r="C2164" t="s">
        <v>2060</v>
      </c>
      <c r="D2164" t="s">
        <v>2061</v>
      </c>
      <c r="E2164" t="s">
        <v>7</v>
      </c>
      <c r="G2164" s="1" t="str">
        <f>SC_enz[[#This Row],[rxn_src]]&amp;"_"&amp;SC_enz[[#This Row],[dir]]</f>
        <v>ACRNt_c_m_FWD</v>
      </c>
      <c r="H2164" s="1" t="str">
        <f>_xlfn.XLOOKUP(SC_enz[[#This Row],[name_dir]],RT_gsm[Column3],RT_gsm[Column3],"")</f>
        <v>ACRNt_c_m_FWD</v>
      </c>
      <c r="I2164" s="1" t="str">
        <f>_xlfn.XLOOKUP(SC_enz[[#This Row],[name_dir]],sc_gsm[Column3],sc_gsm[Column3],"")</f>
        <v>ACRNt_c_m_FWD</v>
      </c>
    </row>
    <row r="2165" spans="1:9" ht="16" x14ac:dyDescent="0.2">
      <c r="A2165" t="s">
        <v>2737</v>
      </c>
      <c r="B2165" t="s">
        <v>3902</v>
      </c>
      <c r="C2165" t="s">
        <v>1642</v>
      </c>
      <c r="D2165" t="s">
        <v>143</v>
      </c>
      <c r="E2165" t="s">
        <v>7</v>
      </c>
      <c r="G2165" s="1" t="str">
        <f>SC_enz[[#This Row],[rxn_src]]&amp;"_"&amp;SC_enz[[#This Row],[dir]]</f>
        <v>O2t_c_r_FWD</v>
      </c>
      <c r="H2165" s="1" t="str">
        <f>_xlfn.XLOOKUP(SC_enz[[#This Row],[name_dir]],RT_gsm[Column3],RT_gsm[Column3],"")</f>
        <v>O2t_c_r_FWD</v>
      </c>
      <c r="I2165" s="1" t="str">
        <f>_xlfn.XLOOKUP(SC_enz[[#This Row],[name_dir]],sc_gsm[Column3],sc_gsm[Column3],"")</f>
        <v>O2t_c_r_FWD</v>
      </c>
    </row>
    <row r="2166" spans="1:9" ht="16" x14ac:dyDescent="0.2">
      <c r="A2166" t="s">
        <v>2737</v>
      </c>
      <c r="B2166" t="s">
        <v>3903</v>
      </c>
      <c r="C2166" t="s">
        <v>1642</v>
      </c>
      <c r="D2166" t="s">
        <v>143</v>
      </c>
      <c r="E2166" t="s">
        <v>7</v>
      </c>
      <c r="G2166" s="1" t="str">
        <f>SC_enz[[#This Row],[rxn_src]]&amp;"_"&amp;SC_enz[[#This Row],[dir]]</f>
        <v>O2t_c_r_REV</v>
      </c>
      <c r="H2166" s="1" t="str">
        <f>_xlfn.XLOOKUP(SC_enz[[#This Row],[name_dir]],RT_gsm[Column3],RT_gsm[Column3],"")</f>
        <v>O2t_c_r_REV</v>
      </c>
      <c r="I2166" s="1" t="str">
        <f>_xlfn.XLOOKUP(SC_enz[[#This Row],[name_dir]],sc_gsm[Column3],sc_gsm[Column3],"")</f>
        <v>O2t_c_r_REV</v>
      </c>
    </row>
    <row r="2167" spans="1:9" ht="16" x14ac:dyDescent="0.2">
      <c r="A2167" t="s">
        <v>2738</v>
      </c>
      <c r="B2167" t="s">
        <v>3902</v>
      </c>
      <c r="C2167" t="s">
        <v>1642</v>
      </c>
      <c r="D2167" t="s">
        <v>143</v>
      </c>
      <c r="E2167" t="s">
        <v>7</v>
      </c>
      <c r="G2167" s="1" t="str">
        <f>SC_enz[[#This Row],[rxn_src]]&amp;"_"&amp;SC_enz[[#This Row],[dir]]</f>
        <v>O2t_c_m_FWD</v>
      </c>
      <c r="H2167" s="1" t="str">
        <f>_xlfn.XLOOKUP(SC_enz[[#This Row],[name_dir]],RT_gsm[Column3],RT_gsm[Column3],"")</f>
        <v>O2t_c_m_FWD</v>
      </c>
      <c r="I2167" s="1" t="str">
        <f>_xlfn.XLOOKUP(SC_enz[[#This Row],[name_dir]],sc_gsm[Column3],sc_gsm[Column3],"")</f>
        <v>O2t_c_m_FWD</v>
      </c>
    </row>
    <row r="2168" spans="1:9" ht="16" x14ac:dyDescent="0.2">
      <c r="A2168" t="s">
        <v>2738</v>
      </c>
      <c r="B2168" t="s">
        <v>3903</v>
      </c>
      <c r="C2168" t="s">
        <v>1642</v>
      </c>
      <c r="D2168" t="s">
        <v>143</v>
      </c>
      <c r="E2168" t="s">
        <v>7</v>
      </c>
      <c r="G2168" s="1" t="str">
        <f>SC_enz[[#This Row],[rxn_src]]&amp;"_"&amp;SC_enz[[#This Row],[dir]]</f>
        <v>O2t_c_m_REV</v>
      </c>
      <c r="H2168" s="1" t="str">
        <f>_xlfn.XLOOKUP(SC_enz[[#This Row],[name_dir]],RT_gsm[Column3],RT_gsm[Column3],"")</f>
        <v>O2t_c_m_REV</v>
      </c>
      <c r="I2168" s="1" t="str">
        <f>_xlfn.XLOOKUP(SC_enz[[#This Row],[name_dir]],sc_gsm[Column3],sc_gsm[Column3],"")</f>
        <v>O2t_c_m_REV</v>
      </c>
    </row>
    <row r="2169" spans="1:9" ht="16" x14ac:dyDescent="0.2">
      <c r="A2169" t="s">
        <v>2739</v>
      </c>
      <c r="B2169" t="s">
        <v>3902</v>
      </c>
      <c r="C2169" t="s">
        <v>1642</v>
      </c>
      <c r="D2169" t="s">
        <v>143</v>
      </c>
      <c r="E2169" t="s">
        <v>7</v>
      </c>
      <c r="G2169" s="1" t="str">
        <f>SC_enz[[#This Row],[rxn_src]]&amp;"_"&amp;SC_enz[[#This Row],[dir]]</f>
        <v>O2t_c_e_FWD</v>
      </c>
      <c r="H2169" s="1" t="str">
        <f>_xlfn.XLOOKUP(SC_enz[[#This Row],[name_dir]],RT_gsm[Column3],RT_gsm[Column3],"")</f>
        <v>O2t_c_e_FWD</v>
      </c>
      <c r="I2169" s="1" t="str">
        <f>_xlfn.XLOOKUP(SC_enz[[#This Row],[name_dir]],sc_gsm[Column3],sc_gsm[Column3],"")</f>
        <v>O2t_c_e_FWD</v>
      </c>
    </row>
    <row r="2170" spans="1:9" ht="16" x14ac:dyDescent="0.2">
      <c r="A2170" t="s">
        <v>2739</v>
      </c>
      <c r="B2170" t="s">
        <v>3903</v>
      </c>
      <c r="C2170" t="s">
        <v>1642</v>
      </c>
      <c r="D2170" t="s">
        <v>143</v>
      </c>
      <c r="E2170" t="s">
        <v>7</v>
      </c>
      <c r="G2170" s="1" t="str">
        <f>SC_enz[[#This Row],[rxn_src]]&amp;"_"&amp;SC_enz[[#This Row],[dir]]</f>
        <v>O2t_c_e_REV</v>
      </c>
      <c r="H2170" s="1" t="str">
        <f>_xlfn.XLOOKUP(SC_enz[[#This Row],[name_dir]],RT_gsm[Column3],RT_gsm[Column3],"")</f>
        <v>O2t_c_e_REV</v>
      </c>
      <c r="I2170" s="1" t="str">
        <f>_xlfn.XLOOKUP(SC_enz[[#This Row],[name_dir]],sc_gsm[Column3],sc_gsm[Column3],"")</f>
        <v>O2t_c_e_REV</v>
      </c>
    </row>
    <row r="2171" spans="1:9" ht="16" x14ac:dyDescent="0.2">
      <c r="A2171" t="s">
        <v>2740</v>
      </c>
      <c r="B2171" t="s">
        <v>3902</v>
      </c>
      <c r="C2171" t="s">
        <v>1642</v>
      </c>
      <c r="D2171" t="s">
        <v>143</v>
      </c>
      <c r="E2171" t="s">
        <v>7</v>
      </c>
      <c r="G2171" s="1" t="str">
        <f>SC_enz[[#This Row],[rxn_src]]&amp;"_"&amp;SC_enz[[#This Row],[dir]]</f>
        <v>O2t_c_x_FWD</v>
      </c>
      <c r="H2171" s="1" t="str">
        <f>_xlfn.XLOOKUP(SC_enz[[#This Row],[name_dir]],RT_gsm[Column3],RT_gsm[Column3],"")</f>
        <v>O2t_c_x_FWD</v>
      </c>
      <c r="I2171" s="1" t="str">
        <f>_xlfn.XLOOKUP(SC_enz[[#This Row],[name_dir]],sc_gsm[Column3],sc_gsm[Column3],"")</f>
        <v>O2t_c_x_FWD</v>
      </c>
    </row>
    <row r="2172" spans="1:9" ht="16" x14ac:dyDescent="0.2">
      <c r="A2172" t="s">
        <v>2740</v>
      </c>
      <c r="B2172" t="s">
        <v>3903</v>
      </c>
      <c r="C2172" t="s">
        <v>1642</v>
      </c>
      <c r="D2172" t="s">
        <v>143</v>
      </c>
      <c r="E2172" t="s">
        <v>7</v>
      </c>
      <c r="G2172" s="1" t="str">
        <f>SC_enz[[#This Row],[rxn_src]]&amp;"_"&amp;SC_enz[[#This Row],[dir]]</f>
        <v>O2t_c_x_REV</v>
      </c>
      <c r="H2172" s="1" t="str">
        <f>_xlfn.XLOOKUP(SC_enz[[#This Row],[name_dir]],RT_gsm[Column3],RT_gsm[Column3],"")</f>
        <v>O2t_c_x_REV</v>
      </c>
      <c r="I2172" s="1" t="str">
        <f>_xlfn.XLOOKUP(SC_enz[[#This Row],[name_dir]],sc_gsm[Column3],sc_gsm[Column3],"")</f>
        <v>O2t_c_x_REV</v>
      </c>
    </row>
    <row r="2173" spans="1:9" ht="16" x14ac:dyDescent="0.2">
      <c r="A2173" t="s">
        <v>2741</v>
      </c>
      <c r="B2173" t="s">
        <v>3902</v>
      </c>
      <c r="C2173" t="s">
        <v>1642</v>
      </c>
      <c r="D2173" t="s">
        <v>143</v>
      </c>
      <c r="E2173" t="s">
        <v>7</v>
      </c>
      <c r="G2173" s="1" t="str">
        <f>SC_enz[[#This Row],[rxn_src]]&amp;"_"&amp;SC_enz[[#This Row],[dir]]</f>
        <v>OCDCAt_c_e_FWD</v>
      </c>
      <c r="H2173" s="1" t="str">
        <f>_xlfn.XLOOKUP(SC_enz[[#This Row],[name_dir]],RT_gsm[Column3],RT_gsm[Column3],"")</f>
        <v>OCDCAt_c_e_FWD</v>
      </c>
      <c r="I2173" s="1" t="str">
        <f>_xlfn.XLOOKUP(SC_enz[[#This Row],[name_dir]],sc_gsm[Column3],sc_gsm[Column3],"")</f>
        <v>OCDCAt_c_e_FWD</v>
      </c>
    </row>
    <row r="2174" spans="1:9" ht="16" x14ac:dyDescent="0.2">
      <c r="A2174" t="s">
        <v>2741</v>
      </c>
      <c r="B2174" t="s">
        <v>3903</v>
      </c>
      <c r="C2174" t="s">
        <v>1642</v>
      </c>
      <c r="D2174" t="s">
        <v>143</v>
      </c>
      <c r="E2174" t="s">
        <v>7</v>
      </c>
      <c r="G2174" s="1" t="str">
        <f>SC_enz[[#This Row],[rxn_src]]&amp;"_"&amp;SC_enz[[#This Row],[dir]]</f>
        <v>OCDCAt_c_e_REV</v>
      </c>
      <c r="H2174" s="1" t="str">
        <f>_xlfn.XLOOKUP(SC_enz[[#This Row],[name_dir]],RT_gsm[Column3],RT_gsm[Column3],"")</f>
        <v>OCDCAt_c_e_REV</v>
      </c>
      <c r="I2174" s="1" t="str">
        <f>_xlfn.XLOOKUP(SC_enz[[#This Row],[name_dir]],sc_gsm[Column3],sc_gsm[Column3],"")</f>
        <v>OCDCAt_c_e_REV</v>
      </c>
    </row>
    <row r="2175" spans="1:9" ht="16" x14ac:dyDescent="0.2">
      <c r="A2175" t="s">
        <v>2742</v>
      </c>
      <c r="B2175" t="s">
        <v>3902</v>
      </c>
      <c r="C2175" t="s">
        <v>1642</v>
      </c>
      <c r="D2175" t="s">
        <v>143</v>
      </c>
      <c r="E2175" t="s">
        <v>7</v>
      </c>
      <c r="G2175" s="1" t="str">
        <f>SC_enz[[#This Row],[rxn_src]]&amp;"_"&amp;SC_enz[[#This Row],[dir]]</f>
        <v>EX_octa_e_FWD</v>
      </c>
      <c r="H2175" s="1" t="str">
        <f>_xlfn.XLOOKUP(SC_enz[[#This Row],[name_dir]],RT_gsm[Column3],RT_gsm[Column3],"")</f>
        <v>EX_octa_e_FWD</v>
      </c>
      <c r="I2175" s="1" t="str">
        <f>_xlfn.XLOOKUP(SC_enz[[#This Row],[name_dir]],sc_gsm[Column3],sc_gsm[Column3],"")</f>
        <v>EX_octa_e_FWD</v>
      </c>
    </row>
    <row r="2176" spans="1:9" ht="16" x14ac:dyDescent="0.2">
      <c r="A2176" t="s">
        <v>2743</v>
      </c>
      <c r="B2176" t="s">
        <v>3902</v>
      </c>
      <c r="C2176" t="s">
        <v>1642</v>
      </c>
      <c r="D2176" t="s">
        <v>143</v>
      </c>
      <c r="E2176" t="s">
        <v>7</v>
      </c>
      <c r="G2176" s="1" t="str">
        <f>SC_enz[[#This Row],[rxn_src]]&amp;"_"&amp;SC_enz[[#This Row],[dir]]</f>
        <v>OAAt_c_e_FWD</v>
      </c>
      <c r="H2176" s="1" t="str">
        <f>_xlfn.XLOOKUP(SC_enz[[#This Row],[name_dir]],RT_gsm[Column3],RT_gsm[Column3],"")</f>
        <v>OAAt_c_e_FWD</v>
      </c>
      <c r="I2176" s="1" t="str">
        <f>_xlfn.XLOOKUP(SC_enz[[#This Row],[name_dir]],sc_gsm[Column3],sc_gsm[Column3],"")</f>
        <v>OAAt_c_e_FWD</v>
      </c>
    </row>
    <row r="2177" spans="1:9" ht="16" x14ac:dyDescent="0.2">
      <c r="A2177" t="s">
        <v>2743</v>
      </c>
      <c r="B2177" t="s">
        <v>3903</v>
      </c>
      <c r="C2177" t="s">
        <v>1642</v>
      </c>
      <c r="D2177" t="s">
        <v>143</v>
      </c>
      <c r="E2177" t="s">
        <v>7</v>
      </c>
      <c r="G2177" s="1" t="str">
        <f>SC_enz[[#This Row],[rxn_src]]&amp;"_"&amp;SC_enz[[#This Row],[dir]]</f>
        <v>OAAt_c_e_REV</v>
      </c>
      <c r="H2177" s="1" t="str">
        <f>_xlfn.XLOOKUP(SC_enz[[#This Row],[name_dir]],RT_gsm[Column3],RT_gsm[Column3],"")</f>
        <v>OAAt_c_e_REV</v>
      </c>
      <c r="I2177" s="1" t="str">
        <f>_xlfn.XLOOKUP(SC_enz[[#This Row],[name_dir]],sc_gsm[Column3],sc_gsm[Column3],"")</f>
        <v>OAAt_c_e_REV</v>
      </c>
    </row>
    <row r="2178" spans="1:9" ht="16" x14ac:dyDescent="0.2">
      <c r="A2178" t="s">
        <v>2744</v>
      </c>
      <c r="B2178" t="s">
        <v>3902</v>
      </c>
      <c r="C2178" t="s">
        <v>1642</v>
      </c>
      <c r="D2178" t="s">
        <v>143</v>
      </c>
      <c r="E2178" t="s">
        <v>7</v>
      </c>
      <c r="G2178" s="1" t="str">
        <f>SC_enz[[#This Row],[rxn_src]]&amp;"_"&amp;SC_enz[[#This Row],[dir]]</f>
        <v>EX_oaa_e_FWD</v>
      </c>
      <c r="H2178" s="1" t="str">
        <f>_xlfn.XLOOKUP(SC_enz[[#This Row],[name_dir]],RT_gsm[Column3],RT_gsm[Column3],"")</f>
        <v>EX_oaa_e_FWD</v>
      </c>
      <c r="I2178" s="1" t="str">
        <f>_xlfn.XLOOKUP(SC_enz[[#This Row],[name_dir]],sc_gsm[Column3],sc_gsm[Column3],"")</f>
        <v>EX_oaa_e_FWD</v>
      </c>
    </row>
    <row r="2179" spans="1:9" ht="16" x14ac:dyDescent="0.2">
      <c r="A2179" t="s">
        <v>2745</v>
      </c>
      <c r="B2179" t="s">
        <v>3902</v>
      </c>
      <c r="C2179" t="s">
        <v>2151</v>
      </c>
      <c r="D2179" t="s">
        <v>2152</v>
      </c>
      <c r="E2179" t="s">
        <v>7</v>
      </c>
      <c r="G2179" s="1" t="str">
        <f>SC_enz[[#This Row],[rxn_src]]&amp;"_"&amp;SC_enz[[#This Row],[dir]]</f>
        <v>GTHOXt_c_e_FWD</v>
      </c>
      <c r="H2179" s="1" t="str">
        <f>_xlfn.XLOOKUP(SC_enz[[#This Row],[name_dir]],RT_gsm[Column3],RT_gsm[Column3],"")</f>
        <v/>
      </c>
      <c r="I2179" s="1" t="str">
        <f>_xlfn.XLOOKUP(SC_enz[[#This Row],[name_dir]],sc_gsm[Column3],sc_gsm[Column3],"")</f>
        <v>GTHOXt_c_e_FWD</v>
      </c>
    </row>
    <row r="2180" spans="1:9" ht="16" x14ac:dyDescent="0.2">
      <c r="A2180" t="s">
        <v>2746</v>
      </c>
      <c r="B2180" t="s">
        <v>3902</v>
      </c>
      <c r="C2180" t="s">
        <v>1642</v>
      </c>
      <c r="D2180" t="s">
        <v>143</v>
      </c>
      <c r="E2180" t="s">
        <v>7</v>
      </c>
      <c r="G2180" s="1" t="str">
        <f>SC_enz[[#This Row],[rxn_src]]&amp;"_"&amp;SC_enz[[#This Row],[dir]]</f>
        <v>TRDOXt_c_x_FWD</v>
      </c>
      <c r="H2180" s="1" t="str">
        <f>_xlfn.XLOOKUP(SC_enz[[#This Row],[name_dir]],RT_gsm[Column3],RT_gsm[Column3],"")</f>
        <v>TRDOXt_c_x_FWD</v>
      </c>
      <c r="I2180" s="1" t="str">
        <f>_xlfn.XLOOKUP(SC_enz[[#This Row],[name_dir]],sc_gsm[Column3],sc_gsm[Column3],"")</f>
        <v>TRDOXt_c_x_FWD</v>
      </c>
    </row>
    <row r="2181" spans="1:9" ht="16" x14ac:dyDescent="0.2">
      <c r="A2181" t="s">
        <v>2746</v>
      </c>
      <c r="B2181" t="s">
        <v>3903</v>
      </c>
      <c r="C2181" t="s">
        <v>1642</v>
      </c>
      <c r="D2181" t="s">
        <v>143</v>
      </c>
      <c r="E2181" t="s">
        <v>7</v>
      </c>
      <c r="G2181" s="1" t="str">
        <f>SC_enz[[#This Row],[rxn_src]]&amp;"_"&amp;SC_enz[[#This Row],[dir]]</f>
        <v>TRDOXt_c_x_REV</v>
      </c>
      <c r="H2181" s="1" t="str">
        <f>_xlfn.XLOOKUP(SC_enz[[#This Row],[name_dir]],RT_gsm[Column3],RT_gsm[Column3],"")</f>
        <v>TRDOXt_c_x_REV</v>
      </c>
      <c r="I2181" s="1" t="str">
        <f>_xlfn.XLOOKUP(SC_enz[[#This Row],[name_dir]],sc_gsm[Column3],sc_gsm[Column3],"")</f>
        <v>TRDOXt_c_x_REV</v>
      </c>
    </row>
    <row r="2182" spans="1:9" ht="16" x14ac:dyDescent="0.2">
      <c r="A2182" t="s">
        <v>2747</v>
      </c>
      <c r="B2182" t="s">
        <v>3902</v>
      </c>
      <c r="C2182" t="s">
        <v>1642</v>
      </c>
      <c r="D2182" t="s">
        <v>143</v>
      </c>
      <c r="E2182" t="s">
        <v>7</v>
      </c>
      <c r="G2182" s="1" t="str">
        <f>SC_enz[[#This Row],[rxn_src]]&amp;"_"&amp;SC_enz[[#This Row],[dir]]</f>
        <v>EX_o2_e_FWD</v>
      </c>
      <c r="H2182" s="1" t="str">
        <f>_xlfn.XLOOKUP(SC_enz[[#This Row],[name_dir]],RT_gsm[Column3],RT_gsm[Column3],"")</f>
        <v>EX_o2_e_FWD</v>
      </c>
      <c r="I2182" s="1" t="str">
        <f>_xlfn.XLOOKUP(SC_enz[[#This Row],[name_dir]],sc_gsm[Column3],sc_gsm[Column3],"")</f>
        <v>EX_o2_e_FWD</v>
      </c>
    </row>
    <row r="2183" spans="1:9" ht="16" x14ac:dyDescent="0.2">
      <c r="A2183" t="s">
        <v>2747</v>
      </c>
      <c r="B2183" t="s">
        <v>3903</v>
      </c>
      <c r="C2183" t="s">
        <v>1642</v>
      </c>
      <c r="D2183" t="s">
        <v>143</v>
      </c>
      <c r="E2183" t="s">
        <v>7</v>
      </c>
      <c r="G2183" s="1" t="str">
        <f>SC_enz[[#This Row],[rxn_src]]&amp;"_"&amp;SC_enz[[#This Row],[dir]]</f>
        <v>EX_o2_e_REV</v>
      </c>
      <c r="H2183" s="1" t="str">
        <f>_xlfn.XLOOKUP(SC_enz[[#This Row],[name_dir]],RT_gsm[Column3],RT_gsm[Column3],"")</f>
        <v>EX_o2_e_REV</v>
      </c>
      <c r="I2183" s="1" t="str">
        <f>_xlfn.XLOOKUP(SC_enz[[#This Row],[name_dir]],sc_gsm[Column3],sc_gsm[Column3],"")</f>
        <v>EX_o2_e_REV</v>
      </c>
    </row>
    <row r="2184" spans="1:9" ht="16" x14ac:dyDescent="0.2">
      <c r="A2184" t="s">
        <v>2748</v>
      </c>
      <c r="B2184" t="s">
        <v>3902</v>
      </c>
      <c r="C2184" t="s">
        <v>1642</v>
      </c>
      <c r="D2184" t="s">
        <v>143</v>
      </c>
      <c r="E2184" t="s">
        <v>7</v>
      </c>
      <c r="G2184" s="1" t="str">
        <f>SC_enz[[#This Row],[rxn_src]]&amp;"_"&amp;SC_enz[[#This Row],[dir]]</f>
        <v>EX_hdca_e_FWD</v>
      </c>
      <c r="H2184" s="1" t="str">
        <f>_xlfn.XLOOKUP(SC_enz[[#This Row],[name_dir]],RT_gsm[Column3],RT_gsm[Column3],"")</f>
        <v>EX_hdca_e_FWD</v>
      </c>
      <c r="I2184" s="1" t="str">
        <f>_xlfn.XLOOKUP(SC_enz[[#This Row],[name_dir]],sc_gsm[Column3],sc_gsm[Column3],"")</f>
        <v>EX_hdca_e_FWD</v>
      </c>
    </row>
    <row r="2185" spans="1:9" ht="16" x14ac:dyDescent="0.2">
      <c r="A2185" t="s">
        <v>2749</v>
      </c>
      <c r="B2185" t="s">
        <v>3902</v>
      </c>
      <c r="C2185" t="s">
        <v>1642</v>
      </c>
      <c r="D2185" t="s">
        <v>143</v>
      </c>
      <c r="E2185" t="s">
        <v>7</v>
      </c>
      <c r="G2185" s="1" t="str">
        <f>SC_enz[[#This Row],[rxn_src]]&amp;"_"&amp;SC_enz[[#This Row],[dir]]</f>
        <v>EX_hdcea_e_FWD</v>
      </c>
      <c r="H2185" s="1" t="str">
        <f>_xlfn.XLOOKUP(SC_enz[[#This Row],[name_dir]],RT_gsm[Column3],RT_gsm[Column3],"")</f>
        <v>EX_hdcea_e_FWD</v>
      </c>
      <c r="I2185" s="1" t="str">
        <f>_xlfn.XLOOKUP(SC_enz[[#This Row],[name_dir]],sc_gsm[Column3],sc_gsm[Column3],"")</f>
        <v>EX_hdcea_e_FWD</v>
      </c>
    </row>
    <row r="2186" spans="1:9" ht="16" x14ac:dyDescent="0.2">
      <c r="A2186" t="s">
        <v>2750</v>
      </c>
      <c r="B2186" t="s">
        <v>3902</v>
      </c>
      <c r="C2186" t="s">
        <v>1642</v>
      </c>
      <c r="D2186" t="s">
        <v>143</v>
      </c>
      <c r="E2186" t="s">
        <v>7</v>
      </c>
      <c r="G2186" s="1" t="str">
        <f>SC_enz[[#This Row],[rxn_src]]&amp;"_"&amp;SC_enz[[#This Row],[dir]]</f>
        <v>PMTCOAt_c_r_FWD</v>
      </c>
      <c r="H2186" s="1" t="str">
        <f>_xlfn.XLOOKUP(SC_enz[[#This Row],[name_dir]],RT_gsm[Column3],RT_gsm[Column3],"")</f>
        <v>PMTCOAt_c_r_FWD</v>
      </c>
      <c r="I2186" s="1" t="str">
        <f>_xlfn.XLOOKUP(SC_enz[[#This Row],[name_dir]],sc_gsm[Column3],sc_gsm[Column3],"")</f>
        <v>PMTCOAt_c_r_FWD</v>
      </c>
    </row>
    <row r="2187" spans="1:9" ht="16" x14ac:dyDescent="0.2">
      <c r="A2187" t="s">
        <v>2750</v>
      </c>
      <c r="B2187" t="s">
        <v>3903</v>
      </c>
      <c r="C2187" t="s">
        <v>1642</v>
      </c>
      <c r="D2187" t="s">
        <v>143</v>
      </c>
      <c r="E2187" t="s">
        <v>7</v>
      </c>
      <c r="G2187" s="1" t="str">
        <f>SC_enz[[#This Row],[rxn_src]]&amp;"_"&amp;SC_enz[[#This Row],[dir]]</f>
        <v>PMTCOAt_c_r_REV</v>
      </c>
      <c r="H2187" s="1" t="str">
        <f>_xlfn.XLOOKUP(SC_enz[[#This Row],[name_dir]],RT_gsm[Column3],RT_gsm[Column3],"")</f>
        <v>PMTCOAt_c_r_REV</v>
      </c>
      <c r="I2187" s="1" t="str">
        <f>_xlfn.XLOOKUP(SC_enz[[#This Row],[name_dir]],sc_gsm[Column3],sc_gsm[Column3],"")</f>
        <v>PMTCOAt_c_r_REV</v>
      </c>
    </row>
    <row r="2188" spans="1:9" ht="16" x14ac:dyDescent="0.2">
      <c r="A2188" t="s">
        <v>2751</v>
      </c>
      <c r="B2188" t="s">
        <v>3902</v>
      </c>
      <c r="C2188" t="s">
        <v>1642</v>
      </c>
      <c r="D2188" t="s">
        <v>143</v>
      </c>
      <c r="E2188" t="s">
        <v>7</v>
      </c>
      <c r="G2188" s="1" t="str">
        <f>SC_enz[[#This Row],[rxn_src]]&amp;"_"&amp;SC_enz[[#This Row],[dir]]</f>
        <v>PAN4Pt_c_m_FWD</v>
      </c>
      <c r="H2188" s="1" t="str">
        <f>_xlfn.XLOOKUP(SC_enz[[#This Row],[name_dir]],RT_gsm[Column3],RT_gsm[Column3],"")</f>
        <v>PAN4Pt_c_m_FWD</v>
      </c>
      <c r="I2188" s="1" t="str">
        <f>_xlfn.XLOOKUP(SC_enz[[#This Row],[name_dir]],sc_gsm[Column3],sc_gsm[Column3],"")</f>
        <v>PAN4Pt_c_m_FWD</v>
      </c>
    </row>
    <row r="2189" spans="1:9" ht="16" x14ac:dyDescent="0.2">
      <c r="A2189" t="s">
        <v>2751</v>
      </c>
      <c r="B2189" t="s">
        <v>3903</v>
      </c>
      <c r="C2189" t="s">
        <v>1642</v>
      </c>
      <c r="D2189" t="s">
        <v>143</v>
      </c>
      <c r="E2189" t="s">
        <v>7</v>
      </c>
      <c r="G2189" s="1" t="str">
        <f>SC_enz[[#This Row],[rxn_src]]&amp;"_"&amp;SC_enz[[#This Row],[dir]]</f>
        <v>PAN4Pt_c_m_REV</v>
      </c>
      <c r="H2189" s="1" t="str">
        <f>_xlfn.XLOOKUP(SC_enz[[#This Row],[name_dir]],RT_gsm[Column3],RT_gsm[Column3],"")</f>
        <v>PAN4Pt_c_m_REV</v>
      </c>
      <c r="I2189" s="1" t="str">
        <f>_xlfn.XLOOKUP(SC_enz[[#This Row],[name_dir]],sc_gsm[Column3],sc_gsm[Column3],"")</f>
        <v>PAN4Pt_c_m_REV</v>
      </c>
    </row>
    <row r="2190" spans="1:9" ht="16" x14ac:dyDescent="0.2">
      <c r="A2190" t="s">
        <v>2752</v>
      </c>
      <c r="B2190" t="s">
        <v>3902</v>
      </c>
      <c r="C2190" t="s">
        <v>142</v>
      </c>
      <c r="D2190" t="s">
        <v>143</v>
      </c>
      <c r="E2190" t="s">
        <v>7</v>
      </c>
      <c r="G2190" s="1" t="str">
        <f>SC_enz[[#This Row],[rxn_src]]&amp;"_"&amp;SC_enz[[#This Row],[dir]]</f>
        <v>PTPATi_m_FWD</v>
      </c>
      <c r="H2190" s="1" t="str">
        <f>_xlfn.XLOOKUP(SC_enz[[#This Row],[name_dir]],RT_gsm[Column3],RT_gsm[Column3],"")</f>
        <v/>
      </c>
      <c r="I2190" s="1" t="str">
        <f>_xlfn.XLOOKUP(SC_enz[[#This Row],[name_dir]],sc_gsm[Column3],sc_gsm[Column3],"")</f>
        <v>PTPATi_m_FWD</v>
      </c>
    </row>
    <row r="2191" spans="1:9" ht="16" x14ac:dyDescent="0.2">
      <c r="A2191" t="s">
        <v>2753</v>
      </c>
      <c r="B2191" t="s">
        <v>3902</v>
      </c>
      <c r="C2191" t="s">
        <v>1642</v>
      </c>
      <c r="D2191" t="s">
        <v>143</v>
      </c>
      <c r="E2191" t="s">
        <v>7</v>
      </c>
      <c r="G2191" s="1" t="str">
        <f>SC_enz[[#This Row],[rxn_src]]&amp;"_"&amp;SC_enz[[#This Row],[dir]]</f>
        <v>PAPt_c_FWD</v>
      </c>
      <c r="H2191" s="1" t="str">
        <f>_xlfn.XLOOKUP(SC_enz[[#This Row],[name_dir]],RT_gsm[Column3],RT_gsm[Column3],"")</f>
        <v>PAPt_c_FWD</v>
      </c>
      <c r="I2191" s="1" t="str">
        <f>_xlfn.XLOOKUP(SC_enz[[#This Row],[name_dir]],sc_gsm[Column3],sc_gsm[Column3],"")</f>
        <v>PAPt_c_FWD</v>
      </c>
    </row>
    <row r="2192" spans="1:9" ht="16" x14ac:dyDescent="0.2">
      <c r="A2192" t="s">
        <v>2753</v>
      </c>
      <c r="B2192" t="s">
        <v>3903</v>
      </c>
      <c r="C2192" t="s">
        <v>1642</v>
      </c>
      <c r="D2192" t="s">
        <v>143</v>
      </c>
      <c r="E2192" t="s">
        <v>7</v>
      </c>
      <c r="G2192" s="1" t="str">
        <f>SC_enz[[#This Row],[rxn_src]]&amp;"_"&amp;SC_enz[[#This Row],[dir]]</f>
        <v>PAPt_c_REV</v>
      </c>
      <c r="H2192" s="1" t="str">
        <f>_xlfn.XLOOKUP(SC_enz[[#This Row],[name_dir]],RT_gsm[Column3],RT_gsm[Column3],"")</f>
        <v>PAPt_c_REV</v>
      </c>
      <c r="I2192" s="1" t="str">
        <f>_xlfn.XLOOKUP(SC_enz[[#This Row],[name_dir]],sc_gsm[Column3],sc_gsm[Column3],"")</f>
        <v>PAPt_c_REV</v>
      </c>
    </row>
    <row r="2193" spans="1:9" ht="16" x14ac:dyDescent="0.2">
      <c r="A2193" t="s">
        <v>2754</v>
      </c>
      <c r="B2193" t="s">
        <v>3902</v>
      </c>
      <c r="C2193" t="s">
        <v>1642</v>
      </c>
      <c r="D2193" t="s">
        <v>143</v>
      </c>
      <c r="E2193" t="s">
        <v>7</v>
      </c>
      <c r="G2193" s="1" t="str">
        <f>SC_enz[[#This Row],[rxn_src]]&amp;"_"&amp;SC_enz[[#This Row],[dir]]</f>
        <v>EX_pectin_e_FWD</v>
      </c>
      <c r="H2193" s="1" t="str">
        <f>_xlfn.XLOOKUP(SC_enz[[#This Row],[name_dir]],RT_gsm[Column3],RT_gsm[Column3],"")</f>
        <v>EX_pectin_e_FWD</v>
      </c>
      <c r="I2193" s="1" t="str">
        <f>_xlfn.XLOOKUP(SC_enz[[#This Row],[name_dir]],sc_gsm[Column3],sc_gsm[Column3],"")</f>
        <v>EX_pectin_e_FWD</v>
      </c>
    </row>
    <row r="2194" spans="1:9" ht="16" x14ac:dyDescent="0.2">
      <c r="A2194" t="s">
        <v>2755</v>
      </c>
      <c r="B2194" t="s">
        <v>3902</v>
      </c>
      <c r="C2194" t="s">
        <v>1642</v>
      </c>
      <c r="D2194" t="s">
        <v>143</v>
      </c>
      <c r="E2194" t="s">
        <v>7</v>
      </c>
      <c r="G2194" s="1" t="str">
        <f>SC_enz[[#This Row],[rxn_src]]&amp;"_"&amp;SC_enz[[#This Row],[dir]]</f>
        <v>EX_pheac_e_FWD</v>
      </c>
      <c r="H2194" s="1" t="str">
        <f>_xlfn.XLOOKUP(SC_enz[[#This Row],[name_dir]],RT_gsm[Column3],RT_gsm[Column3],"")</f>
        <v>EX_pheac_e_FWD</v>
      </c>
      <c r="I2194" s="1" t="str">
        <f>_xlfn.XLOOKUP(SC_enz[[#This Row],[name_dir]],sc_gsm[Column3],sc_gsm[Column3],"")</f>
        <v>EX_pheac_e_FWD</v>
      </c>
    </row>
    <row r="2195" spans="1:9" ht="16" x14ac:dyDescent="0.2">
      <c r="A2195" t="s">
        <v>2756</v>
      </c>
      <c r="B2195" t="s">
        <v>3902</v>
      </c>
      <c r="C2195" t="s">
        <v>1642</v>
      </c>
      <c r="D2195" t="s">
        <v>143</v>
      </c>
      <c r="E2195" t="s">
        <v>7</v>
      </c>
      <c r="G2195" s="1" t="str">
        <f>SC_enz[[#This Row],[rxn_src]]&amp;"_"&amp;SC_enz[[#This Row],[dir]]</f>
        <v>EX_pacald_e_FWD</v>
      </c>
      <c r="H2195" s="1" t="str">
        <f>_xlfn.XLOOKUP(SC_enz[[#This Row],[name_dir]],RT_gsm[Column3],RT_gsm[Column3],"")</f>
        <v>EX_pacald_e_FWD</v>
      </c>
      <c r="I2195" s="1" t="str">
        <f>_xlfn.XLOOKUP(SC_enz[[#This Row],[name_dir]],sc_gsm[Column3],sc_gsm[Column3],"")</f>
        <v>EX_pacald_e_FWD</v>
      </c>
    </row>
    <row r="2196" spans="1:9" ht="16" x14ac:dyDescent="0.2">
      <c r="A2196" t="s">
        <v>2757</v>
      </c>
      <c r="B2196" t="s">
        <v>3902</v>
      </c>
      <c r="C2196" t="s">
        <v>1642</v>
      </c>
      <c r="D2196" t="s">
        <v>143</v>
      </c>
      <c r="E2196" t="s">
        <v>7</v>
      </c>
      <c r="G2196" s="1" t="str">
        <f>SC_enz[[#This Row],[rxn_src]]&amp;"_"&amp;SC_enz[[#This Row],[dir]]</f>
        <v>PACALDt_c_e_FWD</v>
      </c>
      <c r="H2196" s="1" t="str">
        <f>_xlfn.XLOOKUP(SC_enz[[#This Row],[name_dir]],RT_gsm[Column3],RT_gsm[Column3],"")</f>
        <v>PACALDt_c_e_FWD</v>
      </c>
      <c r="I2196" s="1" t="str">
        <f>_xlfn.XLOOKUP(SC_enz[[#This Row],[name_dir]],sc_gsm[Column3],sc_gsm[Column3],"")</f>
        <v>PACALDt_c_e_FWD</v>
      </c>
    </row>
    <row r="2197" spans="1:9" ht="16" x14ac:dyDescent="0.2">
      <c r="A2197" t="s">
        <v>2757</v>
      </c>
      <c r="B2197" t="s">
        <v>3903</v>
      </c>
      <c r="C2197" t="s">
        <v>1642</v>
      </c>
      <c r="D2197" t="s">
        <v>143</v>
      </c>
      <c r="E2197" t="s">
        <v>7</v>
      </c>
      <c r="G2197" s="1" t="str">
        <f>SC_enz[[#This Row],[rxn_src]]&amp;"_"&amp;SC_enz[[#This Row],[dir]]</f>
        <v>PACALDt_c_e_REV</v>
      </c>
      <c r="H2197" s="1" t="str">
        <f>_xlfn.XLOOKUP(SC_enz[[#This Row],[name_dir]],RT_gsm[Column3],RT_gsm[Column3],"")</f>
        <v>PACALDt_c_e_REV</v>
      </c>
      <c r="I2197" s="1" t="str">
        <f>_xlfn.XLOOKUP(SC_enz[[#This Row],[name_dir]],sc_gsm[Column3],sc_gsm[Column3],"")</f>
        <v>PACALDt_c_e_REV</v>
      </c>
    </row>
    <row r="2198" spans="1:9" ht="16" x14ac:dyDescent="0.2">
      <c r="A2198" t="s">
        <v>2758</v>
      </c>
      <c r="B2198" t="s">
        <v>3902</v>
      </c>
      <c r="C2198" t="s">
        <v>1642</v>
      </c>
      <c r="D2198" t="s">
        <v>143</v>
      </c>
      <c r="E2198" t="s">
        <v>7</v>
      </c>
      <c r="G2198" s="1" t="str">
        <f>SC_enz[[#This Row],[rxn_src]]&amp;"_"&amp;SC_enz[[#This Row],[dir]]</f>
        <v>PACALDt_c_m_FWD</v>
      </c>
      <c r="H2198" s="1" t="str">
        <f>_xlfn.XLOOKUP(SC_enz[[#This Row],[name_dir]],RT_gsm[Column3],RT_gsm[Column3],"")</f>
        <v>PACALDt_c_m_FWD</v>
      </c>
      <c r="I2198" s="1" t="str">
        <f>_xlfn.XLOOKUP(SC_enz[[#This Row],[name_dir]],sc_gsm[Column3],sc_gsm[Column3],"")</f>
        <v>PACALDt_c_m_FWD</v>
      </c>
    </row>
    <row r="2199" spans="1:9" ht="16" x14ac:dyDescent="0.2">
      <c r="A2199" t="s">
        <v>2758</v>
      </c>
      <c r="B2199" t="s">
        <v>3903</v>
      </c>
      <c r="C2199" t="s">
        <v>1642</v>
      </c>
      <c r="D2199" t="s">
        <v>143</v>
      </c>
      <c r="E2199" t="s">
        <v>7</v>
      </c>
      <c r="G2199" s="1" t="str">
        <f>SC_enz[[#This Row],[rxn_src]]&amp;"_"&amp;SC_enz[[#This Row],[dir]]</f>
        <v>PACALDt_c_m_REV</v>
      </c>
      <c r="H2199" s="1" t="str">
        <f>_xlfn.XLOOKUP(SC_enz[[#This Row],[name_dir]],RT_gsm[Column3],RT_gsm[Column3],"")</f>
        <v>PACALDt_c_m_REV</v>
      </c>
      <c r="I2199" s="1" t="str">
        <f>_xlfn.XLOOKUP(SC_enz[[#This Row],[name_dir]],sc_gsm[Column3],sc_gsm[Column3],"")</f>
        <v>PACALDt_c_m_REV</v>
      </c>
    </row>
    <row r="2200" spans="1:9" ht="16" x14ac:dyDescent="0.2">
      <c r="A2200" t="s">
        <v>2759</v>
      </c>
      <c r="B2200" t="s">
        <v>3902</v>
      </c>
      <c r="C2200" t="s">
        <v>1642</v>
      </c>
      <c r="D2200" t="s">
        <v>143</v>
      </c>
      <c r="E2200" t="s">
        <v>7</v>
      </c>
      <c r="G2200" s="1" t="str">
        <f>SC_enz[[#This Row],[rxn_src]]&amp;"_"&amp;SC_enz[[#This Row],[dir]]</f>
        <v>PHEt_c_m_FWD</v>
      </c>
      <c r="H2200" s="1" t="str">
        <f>_xlfn.XLOOKUP(SC_enz[[#This Row],[name_dir]],RT_gsm[Column3],RT_gsm[Column3],"")</f>
        <v>PHEt_c_m_FWD</v>
      </c>
      <c r="I2200" s="1" t="str">
        <f>_xlfn.XLOOKUP(SC_enz[[#This Row],[name_dir]],sc_gsm[Column3],sc_gsm[Column3],"")</f>
        <v>PHEt_c_m_FWD</v>
      </c>
    </row>
    <row r="2201" spans="1:9" ht="16" x14ac:dyDescent="0.2">
      <c r="A2201" t="s">
        <v>2760</v>
      </c>
      <c r="B2201" t="s">
        <v>3902</v>
      </c>
      <c r="C2201" t="s">
        <v>1642</v>
      </c>
      <c r="D2201" t="s">
        <v>143</v>
      </c>
      <c r="E2201" t="s">
        <v>7</v>
      </c>
      <c r="G2201" s="1" t="str">
        <f>SC_enz[[#This Row],[rxn_src]]&amp;"_"&amp;SC_enz[[#This Row],[dir]]</f>
        <v>EX_pi_e_FWD</v>
      </c>
      <c r="H2201" s="1" t="str">
        <f>_xlfn.XLOOKUP(SC_enz[[#This Row],[name_dir]],RT_gsm[Column3],RT_gsm[Column3],"")</f>
        <v>EX_pi_e_FWD</v>
      </c>
      <c r="I2201" s="1" t="str">
        <f>_xlfn.XLOOKUP(SC_enz[[#This Row],[name_dir]],sc_gsm[Column3],sc_gsm[Column3],"")</f>
        <v>EX_pi_e_FWD</v>
      </c>
    </row>
    <row r="2202" spans="1:9" ht="16" x14ac:dyDescent="0.2">
      <c r="A2202" t="s">
        <v>2760</v>
      </c>
      <c r="B2202" t="s">
        <v>3903</v>
      </c>
      <c r="C2202" t="s">
        <v>1642</v>
      </c>
      <c r="D2202" t="s">
        <v>143</v>
      </c>
      <c r="E2202" t="s">
        <v>7</v>
      </c>
      <c r="G2202" s="1" t="str">
        <f>SC_enz[[#This Row],[rxn_src]]&amp;"_"&amp;SC_enz[[#This Row],[dir]]</f>
        <v>EX_pi_e_REV</v>
      </c>
      <c r="H2202" s="1" t="str">
        <f>_xlfn.XLOOKUP(SC_enz[[#This Row],[name_dir]],RT_gsm[Column3],RT_gsm[Column3],"")</f>
        <v>EX_pi_e_REV</v>
      </c>
      <c r="I2202" s="1" t="str">
        <f>_xlfn.XLOOKUP(SC_enz[[#This Row],[name_dir]],sc_gsm[Column3],sc_gsm[Column3],"")</f>
        <v>EX_pi_e_REV</v>
      </c>
    </row>
    <row r="2203" spans="1:9" ht="16" x14ac:dyDescent="0.2">
      <c r="A2203" t="s">
        <v>2761</v>
      </c>
      <c r="B2203" t="s">
        <v>3902</v>
      </c>
      <c r="C2203" t="s">
        <v>2333</v>
      </c>
      <c r="D2203" t="s">
        <v>2334</v>
      </c>
      <c r="E2203" t="s">
        <v>12</v>
      </c>
      <c r="F2203" t="s">
        <v>2326</v>
      </c>
      <c r="G2203" s="1" t="str">
        <f>SC_enz[[#This Row],[rxn_src]]&amp;"_"&amp;SC_enz[[#This Row],[dir]]</f>
        <v>PIt_c_v_FWD</v>
      </c>
      <c r="H2203" s="1" t="str">
        <f>_xlfn.XLOOKUP(SC_enz[[#This Row],[name_dir]],RT_gsm[Column3],RT_gsm[Column3],"")</f>
        <v>PIt_c_v_FWD</v>
      </c>
      <c r="I2203" s="1" t="str">
        <f>_xlfn.XLOOKUP(SC_enz[[#This Row],[name_dir]],sc_gsm[Column3],sc_gsm[Column3],"")</f>
        <v>PIt_c_v_FWD</v>
      </c>
    </row>
    <row r="2204" spans="1:9" ht="16" x14ac:dyDescent="0.2">
      <c r="A2204" t="s">
        <v>2761</v>
      </c>
      <c r="B2204" t="s">
        <v>3903</v>
      </c>
      <c r="C2204" t="s">
        <v>2333</v>
      </c>
      <c r="D2204" t="s">
        <v>2334</v>
      </c>
      <c r="E2204" t="s">
        <v>12</v>
      </c>
      <c r="F2204" t="s">
        <v>2326</v>
      </c>
      <c r="G2204" s="1" t="str">
        <f>SC_enz[[#This Row],[rxn_src]]&amp;"_"&amp;SC_enz[[#This Row],[dir]]</f>
        <v>PIt_c_v_REV</v>
      </c>
      <c r="H2204" s="1" t="str">
        <f>_xlfn.XLOOKUP(SC_enz[[#This Row],[name_dir]],RT_gsm[Column3],RT_gsm[Column3],"")</f>
        <v>PIt_c_v_REV</v>
      </c>
      <c r="I2204" s="1" t="str">
        <f>_xlfn.XLOOKUP(SC_enz[[#This Row],[name_dir]],sc_gsm[Column3],sc_gsm[Column3],"")</f>
        <v>PIt_c_v_REV</v>
      </c>
    </row>
    <row r="2205" spans="1:9" ht="16" x14ac:dyDescent="0.2">
      <c r="A2205" t="s">
        <v>2762</v>
      </c>
      <c r="B2205" t="s">
        <v>3902</v>
      </c>
      <c r="C2205" t="s">
        <v>1642</v>
      </c>
      <c r="D2205" t="s">
        <v>143</v>
      </c>
      <c r="E2205" t="s">
        <v>7</v>
      </c>
      <c r="G2205" s="1" t="str">
        <f>SC_enz[[#This Row],[rxn_src]]&amp;"_"&amp;SC_enz[[#This Row],[dir]]</f>
        <v>EX_k_e_FWD</v>
      </c>
      <c r="H2205" s="1" t="str">
        <f>_xlfn.XLOOKUP(SC_enz[[#This Row],[name_dir]],RT_gsm[Column3],RT_gsm[Column3],"")</f>
        <v>EX_k_e_FWD</v>
      </c>
      <c r="I2205" s="1" t="str">
        <f>_xlfn.XLOOKUP(SC_enz[[#This Row],[name_dir]],sc_gsm[Column3],sc_gsm[Column3],"")</f>
        <v>EX_k_e_FWD</v>
      </c>
    </row>
    <row r="2206" spans="1:9" ht="16" x14ac:dyDescent="0.2">
      <c r="A2206" t="s">
        <v>2762</v>
      </c>
      <c r="B2206" t="s">
        <v>3903</v>
      </c>
      <c r="C2206" t="s">
        <v>1642</v>
      </c>
      <c r="D2206" t="s">
        <v>143</v>
      </c>
      <c r="E2206" t="s">
        <v>7</v>
      </c>
      <c r="G2206" s="1" t="str">
        <f>SC_enz[[#This Row],[rxn_src]]&amp;"_"&amp;SC_enz[[#This Row],[dir]]</f>
        <v>EX_k_e_REV</v>
      </c>
      <c r="H2206" s="1" t="str">
        <f>_xlfn.XLOOKUP(SC_enz[[#This Row],[name_dir]],RT_gsm[Column3],RT_gsm[Column3],"")</f>
        <v>EX_k_e_REV</v>
      </c>
      <c r="I2206" s="1" t="str">
        <f>_xlfn.XLOOKUP(SC_enz[[#This Row],[name_dir]],sc_gsm[Column3],sc_gsm[Column3],"")</f>
        <v>EX_k_e_REV</v>
      </c>
    </row>
    <row r="2207" spans="1:9" ht="16" x14ac:dyDescent="0.2">
      <c r="A2207" t="s">
        <v>2763</v>
      </c>
      <c r="B2207" t="s">
        <v>3902</v>
      </c>
      <c r="C2207" t="s">
        <v>1642</v>
      </c>
      <c r="D2207" t="s">
        <v>143</v>
      </c>
      <c r="E2207" t="s">
        <v>7</v>
      </c>
      <c r="G2207" s="1" t="str">
        <f>SC_enz[[#This Row],[rxn_src]]&amp;"_"&amp;SC_enz[[#This Row],[dir]]</f>
        <v>PPPG9t_c_m_FWD</v>
      </c>
      <c r="H2207" s="1" t="str">
        <f>_xlfn.XLOOKUP(SC_enz[[#This Row],[name_dir]],RT_gsm[Column3],RT_gsm[Column3],"")</f>
        <v>PPPG9t_c_m_FWD</v>
      </c>
      <c r="I2207" s="1" t="str">
        <f>_xlfn.XLOOKUP(SC_enz[[#This Row],[name_dir]],sc_gsm[Column3],sc_gsm[Column3],"")</f>
        <v>PPPG9t_c_m_FWD</v>
      </c>
    </row>
    <row r="2208" spans="1:9" ht="16" x14ac:dyDescent="0.2">
      <c r="A2208" t="s">
        <v>2763</v>
      </c>
      <c r="B2208" t="s">
        <v>3903</v>
      </c>
      <c r="C2208" t="s">
        <v>1642</v>
      </c>
      <c r="D2208" t="s">
        <v>143</v>
      </c>
      <c r="E2208" t="s">
        <v>7</v>
      </c>
      <c r="G2208" s="1" t="str">
        <f>SC_enz[[#This Row],[rxn_src]]&amp;"_"&amp;SC_enz[[#This Row],[dir]]</f>
        <v>PPPG9t_c_m_REV</v>
      </c>
      <c r="H2208" s="1" t="str">
        <f>_xlfn.XLOOKUP(SC_enz[[#This Row],[name_dir]],RT_gsm[Column3],RT_gsm[Column3],"")</f>
        <v>PPPG9t_c_m_REV</v>
      </c>
      <c r="I2208" s="1" t="str">
        <f>_xlfn.XLOOKUP(SC_enz[[#This Row],[name_dir]],sc_gsm[Column3],sc_gsm[Column3],"")</f>
        <v>PPPG9t_c_m_REV</v>
      </c>
    </row>
    <row r="2209" spans="1:9" ht="16" x14ac:dyDescent="0.2">
      <c r="A2209" t="s">
        <v>2764</v>
      </c>
      <c r="B2209" t="s">
        <v>3902</v>
      </c>
      <c r="C2209" t="s">
        <v>1642</v>
      </c>
      <c r="D2209" t="s">
        <v>143</v>
      </c>
      <c r="E2209" t="s">
        <v>7</v>
      </c>
      <c r="G2209" s="1" t="str">
        <f>SC_enz[[#This Row],[rxn_src]]&amp;"_"&amp;SC_enz[[#This Row],[dir]]</f>
        <v>PRPPt_c_m_FWD</v>
      </c>
      <c r="H2209" s="1" t="str">
        <f>_xlfn.XLOOKUP(SC_enz[[#This Row],[name_dir]],RT_gsm[Column3],RT_gsm[Column3],"")</f>
        <v>PRPPt_c_m_FWD</v>
      </c>
      <c r="I2209" s="1" t="str">
        <f>_xlfn.XLOOKUP(SC_enz[[#This Row],[name_dir]],sc_gsm[Column3],sc_gsm[Column3],"")</f>
        <v>PRPPt_c_m_FWD</v>
      </c>
    </row>
    <row r="2210" spans="1:9" ht="16" x14ac:dyDescent="0.2">
      <c r="A2210" t="s">
        <v>2764</v>
      </c>
      <c r="B2210" t="s">
        <v>3903</v>
      </c>
      <c r="C2210" t="s">
        <v>1642</v>
      </c>
      <c r="D2210" t="s">
        <v>143</v>
      </c>
      <c r="E2210" t="s">
        <v>7</v>
      </c>
      <c r="G2210" s="1" t="str">
        <f>SC_enz[[#This Row],[rxn_src]]&amp;"_"&amp;SC_enz[[#This Row],[dir]]</f>
        <v>PRPPt_c_m_REV</v>
      </c>
      <c r="H2210" s="1" t="str">
        <f>_xlfn.XLOOKUP(SC_enz[[#This Row],[name_dir]],RT_gsm[Column3],RT_gsm[Column3],"")</f>
        <v>PRPPt_c_m_REV</v>
      </c>
      <c r="I2210" s="1" t="str">
        <f>_xlfn.XLOOKUP(SC_enz[[#This Row],[name_dir]],sc_gsm[Column3],sc_gsm[Column3],"")</f>
        <v>PRPPt_c_m_REV</v>
      </c>
    </row>
    <row r="2211" spans="1:9" ht="16" x14ac:dyDescent="0.2">
      <c r="A2211" t="s">
        <v>2765</v>
      </c>
      <c r="B2211" t="s">
        <v>3902</v>
      </c>
      <c r="C2211" t="s">
        <v>1642</v>
      </c>
      <c r="D2211" t="s">
        <v>143</v>
      </c>
      <c r="E2211" t="s">
        <v>7</v>
      </c>
      <c r="G2211" s="1" t="str">
        <f>SC_enz[[#This Row],[rxn_src]]&amp;"_"&amp;SC_enz[[#This Row],[dir]]</f>
        <v>EX_ptrc_e_FWD</v>
      </c>
      <c r="H2211" s="1" t="str">
        <f>_xlfn.XLOOKUP(SC_enz[[#This Row],[name_dir]],RT_gsm[Column3],RT_gsm[Column3],"")</f>
        <v>EX_ptrc_e_FWD</v>
      </c>
      <c r="I2211" s="1" t="str">
        <f>_xlfn.XLOOKUP(SC_enz[[#This Row],[name_dir]],sc_gsm[Column3],sc_gsm[Column3],"")</f>
        <v>EX_ptrc_e_FWD</v>
      </c>
    </row>
    <row r="2212" spans="1:9" ht="16" x14ac:dyDescent="0.2">
      <c r="A2212" t="s">
        <v>2766</v>
      </c>
      <c r="B2212" t="s">
        <v>3902</v>
      </c>
      <c r="C2212" t="s">
        <v>2767</v>
      </c>
      <c r="D2212" t="s">
        <v>2768</v>
      </c>
      <c r="E2212" t="s">
        <v>7</v>
      </c>
      <c r="G2212" s="1" t="str">
        <f>SC_enz[[#This Row],[rxn_src]]&amp;"_"&amp;SC_enz[[#This Row],[dir]]</f>
        <v>PYDXK_c_FWD</v>
      </c>
      <c r="H2212" s="1" t="str">
        <f>_xlfn.XLOOKUP(SC_enz[[#This Row],[name_dir]],RT_gsm[Column3],RT_gsm[Column3],"")</f>
        <v>PYDXK_c_FWD</v>
      </c>
      <c r="I2212" s="1" t="str">
        <f>_xlfn.XLOOKUP(SC_enz[[#This Row],[name_dir]],sc_gsm[Column3],sc_gsm[Column3],"")</f>
        <v>PYDXK_c_FWD</v>
      </c>
    </row>
    <row r="2213" spans="1:9" ht="16" x14ac:dyDescent="0.2">
      <c r="A2213" t="s">
        <v>2769</v>
      </c>
      <c r="B2213" t="s">
        <v>3902</v>
      </c>
      <c r="C2213" t="s">
        <v>142</v>
      </c>
      <c r="D2213" t="s">
        <v>143</v>
      </c>
      <c r="E2213" t="s">
        <v>7</v>
      </c>
      <c r="G2213" s="1" t="str">
        <f>SC_enz[[#This Row],[rxn_src]]&amp;"_"&amp;SC_enz[[#This Row],[dir]]</f>
        <v>PYDAMK_c_FWD</v>
      </c>
      <c r="H2213" s="1" t="str">
        <f>_xlfn.XLOOKUP(SC_enz[[#This Row],[name_dir]],RT_gsm[Column3],RT_gsm[Column3],"")</f>
        <v>PYDAMK_c_FWD</v>
      </c>
      <c r="I2213" s="1" t="str">
        <f>_xlfn.XLOOKUP(SC_enz[[#This Row],[name_dir]],sc_gsm[Column3],sc_gsm[Column3],"")</f>
        <v>PYDAMK_c_FWD</v>
      </c>
    </row>
    <row r="2214" spans="1:9" ht="16" x14ac:dyDescent="0.2">
      <c r="A2214" t="s">
        <v>2770</v>
      </c>
      <c r="B2214" t="s">
        <v>3902</v>
      </c>
      <c r="C2214" t="s">
        <v>142</v>
      </c>
      <c r="D2214" t="s">
        <v>143</v>
      </c>
      <c r="E2214" t="s">
        <v>7</v>
      </c>
      <c r="G2214" s="1" t="str">
        <f>SC_enz[[#This Row],[rxn_src]]&amp;"_"&amp;SC_enz[[#This Row],[dir]]</f>
        <v>HYPOE_c_FWD</v>
      </c>
      <c r="H2214" s="1" t="str">
        <f>_xlfn.XLOOKUP(SC_enz[[#This Row],[name_dir]],RT_gsm[Column3],RT_gsm[Column3],"")</f>
        <v>HYPOE_c_FWD</v>
      </c>
      <c r="I2214" s="1" t="str">
        <f>_xlfn.XLOOKUP(SC_enz[[#This Row],[name_dir]],sc_gsm[Column3],sc_gsm[Column3],"")</f>
        <v>HYPOE_c_FWD</v>
      </c>
    </row>
    <row r="2215" spans="1:9" ht="16" x14ac:dyDescent="0.2">
      <c r="A2215" t="s">
        <v>2771</v>
      </c>
      <c r="B2215" t="s">
        <v>3902</v>
      </c>
      <c r="C2215" t="s">
        <v>1642</v>
      </c>
      <c r="D2215" t="s">
        <v>143</v>
      </c>
      <c r="E2215" t="s">
        <v>7</v>
      </c>
      <c r="G2215" s="1" t="str">
        <f>SC_enz[[#This Row],[rxn_src]]&amp;"_"&amp;SC_enz[[#This Row],[dir]]</f>
        <v>EX_pydxn_e_FWD</v>
      </c>
      <c r="H2215" s="1" t="str">
        <f>_xlfn.XLOOKUP(SC_enz[[#This Row],[name_dir]],RT_gsm[Column3],RT_gsm[Column3],"")</f>
        <v>EX_pydxn_e_FWD</v>
      </c>
      <c r="I2215" s="1" t="str">
        <f>_xlfn.XLOOKUP(SC_enz[[#This Row],[name_dir]],sc_gsm[Column3],sc_gsm[Column3],"")</f>
        <v>EX_pydxn_e_FWD</v>
      </c>
    </row>
    <row r="2216" spans="1:9" ht="16" x14ac:dyDescent="0.2">
      <c r="A2216" t="s">
        <v>2772</v>
      </c>
      <c r="B2216" t="s">
        <v>3902</v>
      </c>
      <c r="C2216" t="s">
        <v>142</v>
      </c>
      <c r="D2216" t="s">
        <v>143</v>
      </c>
      <c r="E2216" t="s">
        <v>7</v>
      </c>
      <c r="G2216" s="1" t="str">
        <f>SC_enz[[#This Row],[rxn_src]]&amp;"_"&amp;SC_enz[[#This Row],[dir]]</f>
        <v>PMDPHT_c_FWD</v>
      </c>
      <c r="H2216" s="1" t="str">
        <f>_xlfn.XLOOKUP(SC_enz[[#This Row],[name_dir]],RT_gsm[Column3],RT_gsm[Column3],"")</f>
        <v>PMDPHT_c_FWD</v>
      </c>
      <c r="I2216" s="1" t="str">
        <f>_xlfn.XLOOKUP(SC_enz[[#This Row],[name_dir]],sc_gsm[Column3],sc_gsm[Column3],"")</f>
        <v>PMDPHT_c_FWD</v>
      </c>
    </row>
    <row r="2217" spans="1:9" ht="16" x14ac:dyDescent="0.2">
      <c r="A2217" t="s">
        <v>2773</v>
      </c>
      <c r="B2217" t="s">
        <v>3902</v>
      </c>
      <c r="C2217" t="s">
        <v>142</v>
      </c>
      <c r="D2217" t="s">
        <v>143</v>
      </c>
      <c r="E2217" t="s">
        <v>7</v>
      </c>
      <c r="G2217" s="1" t="str">
        <f>SC_enz[[#This Row],[rxn_src]]&amp;"_"&amp;SC_enz[[#This Row],[dir]]</f>
        <v>PYNP2r_c_FWD</v>
      </c>
      <c r="H2217" s="1" t="str">
        <f>_xlfn.XLOOKUP(SC_enz[[#This Row],[name_dir]],RT_gsm[Column3],RT_gsm[Column3],"")</f>
        <v>PYNP2r_c_FWD</v>
      </c>
      <c r="I2217" s="1" t="str">
        <f>_xlfn.XLOOKUP(SC_enz[[#This Row],[name_dir]],sc_gsm[Column3],sc_gsm[Column3],"")</f>
        <v>PYNP2r_c_FWD</v>
      </c>
    </row>
    <row r="2218" spans="1:9" ht="16" x14ac:dyDescent="0.2">
      <c r="A2218" t="s">
        <v>2773</v>
      </c>
      <c r="B2218" t="s">
        <v>3903</v>
      </c>
      <c r="C2218" t="s">
        <v>142</v>
      </c>
      <c r="D2218" t="s">
        <v>143</v>
      </c>
      <c r="E2218" t="s">
        <v>7</v>
      </c>
      <c r="G2218" s="1" t="str">
        <f>SC_enz[[#This Row],[rxn_src]]&amp;"_"&amp;SC_enz[[#This Row],[dir]]</f>
        <v>PYNP2r_c_REV</v>
      </c>
      <c r="H2218" s="1" t="str">
        <f>_xlfn.XLOOKUP(SC_enz[[#This Row],[name_dir]],RT_gsm[Column3],RT_gsm[Column3],"")</f>
        <v>PYNP2r_c_REV</v>
      </c>
      <c r="I2218" s="1" t="str">
        <f>_xlfn.XLOOKUP(SC_enz[[#This Row],[name_dir]],sc_gsm[Column3],sc_gsm[Column3],"")</f>
        <v>PYNP2r_c_REV</v>
      </c>
    </row>
    <row r="2219" spans="1:9" ht="16" x14ac:dyDescent="0.2">
      <c r="A2219" t="s">
        <v>2774</v>
      </c>
      <c r="B2219" t="s">
        <v>3902</v>
      </c>
      <c r="C2219" t="s">
        <v>1642</v>
      </c>
      <c r="D2219" t="s">
        <v>143</v>
      </c>
      <c r="E2219" t="s">
        <v>7</v>
      </c>
      <c r="G2219" s="1" t="str">
        <f>SC_enz[[#This Row],[rxn_src]]&amp;"_"&amp;SC_enz[[#This Row],[dir]]</f>
        <v>PPIt_c_m_FWD</v>
      </c>
      <c r="H2219" s="1" t="str">
        <f>_xlfn.XLOOKUP(SC_enz[[#This Row],[name_dir]],RT_gsm[Column3],RT_gsm[Column3],"")</f>
        <v>PPIt_c_m_FWD</v>
      </c>
      <c r="I2219" s="1" t="str">
        <f>_xlfn.XLOOKUP(SC_enz[[#This Row],[name_dir]],sc_gsm[Column3],sc_gsm[Column3],"")</f>
        <v>PPIt_c_m_FWD</v>
      </c>
    </row>
    <row r="2220" spans="1:9" ht="16" x14ac:dyDescent="0.2">
      <c r="A2220" t="s">
        <v>2774</v>
      </c>
      <c r="B2220" t="s">
        <v>3903</v>
      </c>
      <c r="C2220" t="s">
        <v>1642</v>
      </c>
      <c r="D2220" t="s">
        <v>143</v>
      </c>
      <c r="E2220" t="s">
        <v>7</v>
      </c>
      <c r="G2220" s="1" t="str">
        <f>SC_enz[[#This Row],[rxn_src]]&amp;"_"&amp;SC_enz[[#This Row],[dir]]</f>
        <v>PPIt_c_m_REV</v>
      </c>
      <c r="H2220" s="1" t="str">
        <f>_xlfn.XLOOKUP(SC_enz[[#This Row],[name_dir]],RT_gsm[Column3],RT_gsm[Column3],"")</f>
        <v>PPIt_c_m_REV</v>
      </c>
      <c r="I2220" s="1" t="str">
        <f>_xlfn.XLOOKUP(SC_enz[[#This Row],[name_dir]],sc_gsm[Column3],sc_gsm[Column3],"")</f>
        <v>PPIt_c_m_REV</v>
      </c>
    </row>
    <row r="2221" spans="1:9" ht="16" x14ac:dyDescent="0.2">
      <c r="A2221" t="s">
        <v>2775</v>
      </c>
      <c r="B2221" t="s">
        <v>3902</v>
      </c>
      <c r="C2221" t="s">
        <v>1642</v>
      </c>
      <c r="D2221" t="s">
        <v>143</v>
      </c>
      <c r="E2221" t="s">
        <v>7</v>
      </c>
      <c r="G2221" s="1" t="str">
        <f>SC_enz[[#This Row],[rxn_src]]&amp;"_"&amp;SC_enz[[#This Row],[dir]]</f>
        <v>EX_pyr_e_FWD</v>
      </c>
      <c r="H2221" s="1" t="str">
        <f>_xlfn.XLOOKUP(SC_enz[[#This Row],[name_dir]],RT_gsm[Column3],RT_gsm[Column3],"")</f>
        <v>EX_pyr_e_FWD</v>
      </c>
      <c r="I2221" s="1" t="str">
        <f>_xlfn.XLOOKUP(SC_enz[[#This Row],[name_dir]],sc_gsm[Column3],sc_gsm[Column3],"")</f>
        <v>EX_pyr_e_FWD</v>
      </c>
    </row>
    <row r="2222" spans="1:9" ht="16" x14ac:dyDescent="0.2">
      <c r="A2222" t="s">
        <v>2776</v>
      </c>
      <c r="B2222" t="s">
        <v>3902</v>
      </c>
      <c r="C2222" t="s">
        <v>1642</v>
      </c>
      <c r="D2222" t="s">
        <v>143</v>
      </c>
      <c r="E2222" t="s">
        <v>7</v>
      </c>
      <c r="G2222" s="1" t="str">
        <f>SC_enz[[#This Row],[rxn_src]]&amp;"_"&amp;SC_enz[[#This Row],[dir]]</f>
        <v>QULNt_c_m_FWD</v>
      </c>
      <c r="H2222" s="1" t="str">
        <f>_xlfn.XLOOKUP(SC_enz[[#This Row],[name_dir]],RT_gsm[Column3],RT_gsm[Column3],"")</f>
        <v>QULNt_c_m_FWD</v>
      </c>
      <c r="I2222" s="1" t="str">
        <f>_xlfn.XLOOKUP(SC_enz[[#This Row],[name_dir]],sc_gsm[Column3],sc_gsm[Column3],"")</f>
        <v>QULNt_c_m_FWD</v>
      </c>
    </row>
    <row r="2223" spans="1:9" ht="16" x14ac:dyDescent="0.2">
      <c r="A2223" t="s">
        <v>2776</v>
      </c>
      <c r="B2223" t="s">
        <v>3903</v>
      </c>
      <c r="C2223" t="s">
        <v>1642</v>
      </c>
      <c r="D2223" t="s">
        <v>143</v>
      </c>
      <c r="E2223" t="s">
        <v>7</v>
      </c>
      <c r="G2223" s="1" t="str">
        <f>SC_enz[[#This Row],[rxn_src]]&amp;"_"&amp;SC_enz[[#This Row],[dir]]</f>
        <v>QULNt_c_m_REV</v>
      </c>
      <c r="H2223" s="1" t="str">
        <f>_xlfn.XLOOKUP(SC_enz[[#This Row],[name_dir]],RT_gsm[Column3],RT_gsm[Column3],"")</f>
        <v>QULNt_c_m_REV</v>
      </c>
      <c r="I2223" s="1" t="str">
        <f>_xlfn.XLOOKUP(SC_enz[[#This Row],[name_dir]],sc_gsm[Column3],sc_gsm[Column3],"")</f>
        <v>QULNt_c_m_REV</v>
      </c>
    </row>
    <row r="2224" spans="1:9" ht="16" x14ac:dyDescent="0.2">
      <c r="A2224" t="s">
        <v>2777</v>
      </c>
      <c r="B2224" t="s">
        <v>3902</v>
      </c>
      <c r="C2224" t="s">
        <v>1642</v>
      </c>
      <c r="D2224" t="s">
        <v>143</v>
      </c>
      <c r="E2224" t="s">
        <v>7</v>
      </c>
      <c r="G2224" s="1" t="str">
        <f>SC_enz[[#This Row],[rxn_src]]&amp;"_"&amp;SC_enz[[#This Row],[dir]]</f>
        <v>TRDRDt_c_x_FWD</v>
      </c>
      <c r="H2224" s="1" t="str">
        <f>_xlfn.XLOOKUP(SC_enz[[#This Row],[name_dir]],RT_gsm[Column3],RT_gsm[Column3],"")</f>
        <v>TRDRDt_c_x_FWD</v>
      </c>
      <c r="I2224" s="1" t="str">
        <f>_xlfn.XLOOKUP(SC_enz[[#This Row],[name_dir]],sc_gsm[Column3],sc_gsm[Column3],"")</f>
        <v>TRDRDt_c_x_FWD</v>
      </c>
    </row>
    <row r="2225" spans="1:9" ht="16" x14ac:dyDescent="0.2">
      <c r="A2225" t="s">
        <v>2777</v>
      </c>
      <c r="B2225" t="s">
        <v>3903</v>
      </c>
      <c r="C2225" t="s">
        <v>1642</v>
      </c>
      <c r="D2225" t="s">
        <v>143</v>
      </c>
      <c r="E2225" t="s">
        <v>7</v>
      </c>
      <c r="G2225" s="1" t="str">
        <f>SC_enz[[#This Row],[rxn_src]]&amp;"_"&amp;SC_enz[[#This Row],[dir]]</f>
        <v>TRDRDt_c_x_REV</v>
      </c>
      <c r="H2225" s="1" t="str">
        <f>_xlfn.XLOOKUP(SC_enz[[#This Row],[name_dir]],RT_gsm[Column3],RT_gsm[Column3],"")</f>
        <v>TRDRDt_c_x_REV</v>
      </c>
      <c r="I2225" s="1" t="str">
        <f>_xlfn.XLOOKUP(SC_enz[[#This Row],[name_dir]],sc_gsm[Column3],sc_gsm[Column3],"")</f>
        <v>TRDRDt_c_x_REV</v>
      </c>
    </row>
    <row r="2226" spans="1:9" ht="16" x14ac:dyDescent="0.2">
      <c r="A2226" t="s">
        <v>2778</v>
      </c>
      <c r="B2226" t="s">
        <v>3902</v>
      </c>
      <c r="C2226" t="s">
        <v>1642</v>
      </c>
      <c r="D2226" t="s">
        <v>143</v>
      </c>
      <c r="E2226" t="s">
        <v>7</v>
      </c>
      <c r="G2226" s="1" t="str">
        <f>SC_enz[[#This Row],[rxn_src]]&amp;"_"&amp;SC_enz[[#This Row],[dir]]</f>
        <v>EX_ribflv_e_FWD</v>
      </c>
      <c r="H2226" s="1" t="str">
        <f>_xlfn.XLOOKUP(SC_enz[[#This Row],[name_dir]],RT_gsm[Column3],RT_gsm[Column3],"")</f>
        <v>EX_ribflv_e_FWD</v>
      </c>
      <c r="I2226" s="1" t="str">
        <f>_xlfn.XLOOKUP(SC_enz[[#This Row],[name_dir]],sc_gsm[Column3],sc_gsm[Column3],"")</f>
        <v>EX_ribflv_e_FWD</v>
      </c>
    </row>
    <row r="2227" spans="1:9" ht="16" x14ac:dyDescent="0.2">
      <c r="A2227" t="s">
        <v>2779</v>
      </c>
      <c r="B2227" t="s">
        <v>3902</v>
      </c>
      <c r="C2227" t="s">
        <v>1642</v>
      </c>
      <c r="D2227" t="s">
        <v>143</v>
      </c>
      <c r="E2227" t="s">
        <v>7</v>
      </c>
      <c r="G2227" s="1" t="str">
        <f>SC_enz[[#This Row],[rxn_src]]&amp;"_"&amp;SC_enz[[#This Row],[dir]]</f>
        <v>RIBFLVt_c_m_FWD</v>
      </c>
      <c r="H2227" s="1" t="str">
        <f>_xlfn.XLOOKUP(SC_enz[[#This Row],[name_dir]],RT_gsm[Column3],RT_gsm[Column3],"")</f>
        <v>RIBFLVt_c_m_FWD</v>
      </c>
      <c r="I2227" s="1" t="str">
        <f>_xlfn.XLOOKUP(SC_enz[[#This Row],[name_dir]],sc_gsm[Column3],sc_gsm[Column3],"")</f>
        <v>RIBFLVt_c_m_FWD</v>
      </c>
    </row>
    <row r="2228" spans="1:9" ht="16" x14ac:dyDescent="0.2">
      <c r="A2228" t="s">
        <v>2780</v>
      </c>
      <c r="B2228" t="s">
        <v>3902</v>
      </c>
      <c r="C2228" t="s">
        <v>2781</v>
      </c>
      <c r="D2228" t="s">
        <v>2782</v>
      </c>
      <c r="E2228" t="s">
        <v>7</v>
      </c>
      <c r="G2228" s="1" t="str">
        <f>SC_enz[[#This Row],[rxn_src]]&amp;"_"&amp;SC_enz[[#This Row],[dir]]</f>
        <v>RIBFLVt_c_e_FWD</v>
      </c>
      <c r="H2228" s="1" t="str">
        <f>_xlfn.XLOOKUP(SC_enz[[#This Row],[name_dir]],RT_gsm[Column3],RT_gsm[Column3],"")</f>
        <v/>
      </c>
      <c r="I2228" s="1" t="str">
        <f>_xlfn.XLOOKUP(SC_enz[[#This Row],[name_dir]],sc_gsm[Column3],sc_gsm[Column3],"")</f>
        <v>RIBFLVt_c_e_FWD</v>
      </c>
    </row>
    <row r="2229" spans="1:9" ht="16" x14ac:dyDescent="0.2">
      <c r="A2229" t="s">
        <v>2783</v>
      </c>
      <c r="B2229" t="s">
        <v>3902</v>
      </c>
      <c r="C2229" t="s">
        <v>2094</v>
      </c>
      <c r="D2229" t="s">
        <v>2095</v>
      </c>
      <c r="E2229" t="s">
        <v>7</v>
      </c>
      <c r="G2229" s="1" t="str">
        <f>SC_enz[[#This Row],[rxn_src]]&amp;"_"&amp;SC_enz[[#This Row],[dir]]</f>
        <v>RIBt_c_e_FWD</v>
      </c>
      <c r="H2229" s="1" t="str">
        <f>_xlfn.XLOOKUP(SC_enz[[#This Row],[name_dir]],RT_gsm[Column3],RT_gsm[Column3],"")</f>
        <v>RIBt_c_e_FWD</v>
      </c>
      <c r="I2229" s="1" t="str">
        <f>_xlfn.XLOOKUP(SC_enz[[#This Row],[name_dir]],sc_gsm[Column3],sc_gsm[Column3],"")</f>
        <v>RIBt_c_e_FWD</v>
      </c>
    </row>
    <row r="2230" spans="1:9" ht="16" x14ac:dyDescent="0.2">
      <c r="A2230" t="s">
        <v>2783</v>
      </c>
      <c r="B2230" t="s">
        <v>3902</v>
      </c>
      <c r="C2230" t="s">
        <v>2086</v>
      </c>
      <c r="D2230" t="s">
        <v>2087</v>
      </c>
      <c r="E2230" t="s">
        <v>7</v>
      </c>
      <c r="G2230" s="1" t="str">
        <f>SC_enz[[#This Row],[rxn_src]]&amp;"_"&amp;SC_enz[[#This Row],[dir]]</f>
        <v>RIBt_c_e_FWD</v>
      </c>
      <c r="H2230" s="1" t="str">
        <f>_xlfn.XLOOKUP(SC_enz[[#This Row],[name_dir]],RT_gsm[Column3],RT_gsm[Column3],"")</f>
        <v>RIBt_c_e_FWD</v>
      </c>
      <c r="I2230" s="1" t="str">
        <f>_xlfn.XLOOKUP(SC_enz[[#This Row],[name_dir]],sc_gsm[Column3],sc_gsm[Column3],"")</f>
        <v>RIBt_c_e_FWD</v>
      </c>
    </row>
    <row r="2231" spans="1:9" ht="16" x14ac:dyDescent="0.2">
      <c r="A2231" t="s">
        <v>2784</v>
      </c>
      <c r="B2231" t="s">
        <v>3902</v>
      </c>
      <c r="C2231" t="s">
        <v>1642</v>
      </c>
      <c r="D2231" t="s">
        <v>143</v>
      </c>
      <c r="E2231" t="s">
        <v>7</v>
      </c>
      <c r="G2231" s="1" t="str">
        <f>SC_enz[[#This Row],[rxn_src]]&amp;"_"&amp;SC_enz[[#This Row],[dir]]</f>
        <v>AHCYSt_c_m_FWD</v>
      </c>
      <c r="H2231" s="1" t="str">
        <f>_xlfn.XLOOKUP(SC_enz[[#This Row],[name_dir]],RT_gsm[Column3],RT_gsm[Column3],"")</f>
        <v>AHCYSt_c_m_FWD</v>
      </c>
      <c r="I2231" s="1" t="str">
        <f>_xlfn.XLOOKUP(SC_enz[[#This Row],[name_dir]],sc_gsm[Column3],sc_gsm[Column3],"")</f>
        <v>AHCYSt_c_m_FWD</v>
      </c>
    </row>
    <row r="2232" spans="1:9" ht="16" x14ac:dyDescent="0.2">
      <c r="A2232" t="s">
        <v>2784</v>
      </c>
      <c r="B2232" t="s">
        <v>3903</v>
      </c>
      <c r="C2232" t="s">
        <v>1642</v>
      </c>
      <c r="D2232" t="s">
        <v>143</v>
      </c>
      <c r="E2232" t="s">
        <v>7</v>
      </c>
      <c r="G2232" s="1" t="str">
        <f>SC_enz[[#This Row],[rxn_src]]&amp;"_"&amp;SC_enz[[#This Row],[dir]]</f>
        <v>AHCYSt_c_m_REV</v>
      </c>
      <c r="H2232" s="1" t="str">
        <f>_xlfn.XLOOKUP(SC_enz[[#This Row],[name_dir]],RT_gsm[Column3],RT_gsm[Column3],"")</f>
        <v>AHCYSt_c_m_REV</v>
      </c>
      <c r="I2232" s="1" t="str">
        <f>_xlfn.XLOOKUP(SC_enz[[#This Row],[name_dir]],sc_gsm[Column3],sc_gsm[Column3],"")</f>
        <v>AHCYSt_c_m_REV</v>
      </c>
    </row>
    <row r="2233" spans="1:9" ht="16" x14ac:dyDescent="0.2">
      <c r="A2233" t="s">
        <v>2785</v>
      </c>
      <c r="B2233" t="s">
        <v>3902</v>
      </c>
      <c r="C2233" t="s">
        <v>1642</v>
      </c>
      <c r="D2233" t="s">
        <v>143</v>
      </c>
      <c r="E2233" t="s">
        <v>7</v>
      </c>
      <c r="G2233" s="1" t="str">
        <f>SC_enz[[#This Row],[rxn_src]]&amp;"_"&amp;SC_enz[[#This Row],[dir]]</f>
        <v>EX_amet_e_FWD</v>
      </c>
      <c r="H2233" s="1" t="str">
        <f>_xlfn.XLOOKUP(SC_enz[[#This Row],[name_dir]],RT_gsm[Column3],RT_gsm[Column3],"")</f>
        <v>EX_amet_e_FWD</v>
      </c>
      <c r="I2233" s="1" t="str">
        <f>_xlfn.XLOOKUP(SC_enz[[#This Row],[name_dir]],sc_gsm[Column3],sc_gsm[Column3],"")</f>
        <v>EX_amet_e_FWD</v>
      </c>
    </row>
    <row r="2234" spans="1:9" ht="16" x14ac:dyDescent="0.2">
      <c r="A2234" t="s">
        <v>2786</v>
      </c>
      <c r="B2234" t="s">
        <v>3902</v>
      </c>
      <c r="C2234" t="s">
        <v>1642</v>
      </c>
      <c r="D2234" t="s">
        <v>143</v>
      </c>
      <c r="E2234" t="s">
        <v>7</v>
      </c>
      <c r="G2234" s="1" t="str">
        <f>SC_enz[[#This Row],[rxn_src]]&amp;"_"&amp;SC_enz[[#This Row],[dir]]</f>
        <v>EX_mmet_e_FWD</v>
      </c>
      <c r="H2234" s="1" t="str">
        <f>_xlfn.XLOOKUP(SC_enz[[#This Row],[name_dir]],RT_gsm[Column3],RT_gsm[Column3],"")</f>
        <v>EX_mmet_e_FWD</v>
      </c>
      <c r="I2234" s="1" t="str">
        <f>_xlfn.XLOOKUP(SC_enz[[#This Row],[name_dir]],sc_gsm[Column3],sc_gsm[Column3],"")</f>
        <v>EX_mmet_e_FWD</v>
      </c>
    </row>
    <row r="2235" spans="1:9" ht="16" x14ac:dyDescent="0.2">
      <c r="A2235" t="s">
        <v>2787</v>
      </c>
      <c r="B2235" t="s">
        <v>3902</v>
      </c>
      <c r="C2235" t="s">
        <v>2214</v>
      </c>
      <c r="D2235" t="s">
        <v>2215</v>
      </c>
      <c r="E2235" t="s">
        <v>12</v>
      </c>
      <c r="F2235" t="s">
        <v>2002</v>
      </c>
      <c r="G2235" s="1" t="str">
        <f>SC_enz[[#This Row],[rxn_src]]&amp;"_"&amp;SC_enz[[#This Row],[dir]]</f>
        <v>SERt_c_m_FWD</v>
      </c>
      <c r="H2235" s="1" t="str">
        <f>_xlfn.XLOOKUP(SC_enz[[#This Row],[name_dir]],RT_gsm[Column3],RT_gsm[Column3],"")</f>
        <v>SERt_c_m_FWD</v>
      </c>
      <c r="I2235" s="1" t="str">
        <f>_xlfn.XLOOKUP(SC_enz[[#This Row],[name_dir]],sc_gsm[Column3],sc_gsm[Column3],"")</f>
        <v>SERt_c_m_FWD</v>
      </c>
    </row>
    <row r="2236" spans="1:9" ht="16" x14ac:dyDescent="0.2">
      <c r="A2236" t="s">
        <v>2787</v>
      </c>
      <c r="B2236" t="s">
        <v>3903</v>
      </c>
      <c r="C2236" t="s">
        <v>2214</v>
      </c>
      <c r="D2236" t="s">
        <v>2215</v>
      </c>
      <c r="E2236" t="s">
        <v>12</v>
      </c>
      <c r="F2236" t="s">
        <v>2002</v>
      </c>
      <c r="G2236" s="1" t="str">
        <f>SC_enz[[#This Row],[rxn_src]]&amp;"_"&amp;SC_enz[[#This Row],[dir]]</f>
        <v>SERt_c_m_REV</v>
      </c>
      <c r="H2236" s="1" t="str">
        <f>_xlfn.XLOOKUP(SC_enz[[#This Row],[name_dir]],RT_gsm[Column3],RT_gsm[Column3],"")</f>
        <v>SERt_c_m_REV</v>
      </c>
      <c r="I2236" s="1" t="str">
        <f>_xlfn.XLOOKUP(SC_enz[[#This Row],[name_dir]],sc_gsm[Column3],sc_gsm[Column3],"")</f>
        <v>SERt_c_m_REV</v>
      </c>
    </row>
    <row r="2237" spans="1:9" ht="16" x14ac:dyDescent="0.2">
      <c r="A2237" t="s">
        <v>2788</v>
      </c>
      <c r="B2237" t="s">
        <v>3902</v>
      </c>
      <c r="C2237" t="s">
        <v>1642</v>
      </c>
      <c r="D2237" t="s">
        <v>143</v>
      </c>
      <c r="E2237" t="s">
        <v>7</v>
      </c>
      <c r="G2237" s="1" t="str">
        <f>SC_enz[[#This Row],[rxn_src]]&amp;"_"&amp;SC_enz[[#This Row],[dir]]</f>
        <v>EX_g3pc_e_FWD</v>
      </c>
      <c r="H2237" s="1" t="str">
        <f>_xlfn.XLOOKUP(SC_enz[[#This Row],[name_dir]],RT_gsm[Column3],RT_gsm[Column3],"")</f>
        <v>EX_g3pc_e_FWD</v>
      </c>
      <c r="I2237" s="1" t="str">
        <f>_xlfn.XLOOKUP(SC_enz[[#This Row],[name_dir]],sc_gsm[Column3],sc_gsm[Column3],"")</f>
        <v>EX_g3pc_e_FWD</v>
      </c>
    </row>
    <row r="2238" spans="1:9" ht="16" x14ac:dyDescent="0.2">
      <c r="A2238" t="s">
        <v>2789</v>
      </c>
      <c r="B2238" t="s">
        <v>3902</v>
      </c>
      <c r="C2238" t="s">
        <v>1642</v>
      </c>
      <c r="D2238" t="s">
        <v>143</v>
      </c>
      <c r="E2238" t="s">
        <v>7</v>
      </c>
      <c r="G2238" s="1" t="str">
        <f>SC_enz[[#This Row],[rxn_src]]&amp;"_"&amp;SC_enz[[#This Row],[dir]]</f>
        <v>EX_na1_e_FWD</v>
      </c>
      <c r="H2238" s="1" t="str">
        <f>_xlfn.XLOOKUP(SC_enz[[#This Row],[name_dir]],RT_gsm[Column3],RT_gsm[Column3],"")</f>
        <v>EX_na1_e_FWD</v>
      </c>
      <c r="I2238" s="1" t="str">
        <f>_xlfn.XLOOKUP(SC_enz[[#This Row],[name_dir]],sc_gsm[Column3],sc_gsm[Column3],"")</f>
        <v>EX_na1_e_FWD</v>
      </c>
    </row>
    <row r="2239" spans="1:9" ht="16" x14ac:dyDescent="0.2">
      <c r="A2239" t="s">
        <v>2789</v>
      </c>
      <c r="B2239" t="s">
        <v>3903</v>
      </c>
      <c r="C2239" t="s">
        <v>1642</v>
      </c>
      <c r="D2239" t="s">
        <v>143</v>
      </c>
      <c r="E2239" t="s">
        <v>7</v>
      </c>
      <c r="G2239" s="1" t="str">
        <f>SC_enz[[#This Row],[rxn_src]]&amp;"_"&amp;SC_enz[[#This Row],[dir]]</f>
        <v>EX_na1_e_REV</v>
      </c>
      <c r="H2239" s="1" t="str">
        <f>_xlfn.XLOOKUP(SC_enz[[#This Row],[name_dir]],RT_gsm[Column3],RT_gsm[Column3],"")</f>
        <v>EX_na1_e_REV</v>
      </c>
      <c r="I2239" s="1" t="str">
        <f>_xlfn.XLOOKUP(SC_enz[[#This Row],[name_dir]],sc_gsm[Column3],sc_gsm[Column3],"")</f>
        <v>EX_na1_e_REV</v>
      </c>
    </row>
    <row r="2240" spans="1:9" ht="16" x14ac:dyDescent="0.2">
      <c r="A2240" t="s">
        <v>2790</v>
      </c>
      <c r="B2240" t="s">
        <v>3902</v>
      </c>
      <c r="C2240" t="s">
        <v>142</v>
      </c>
      <c r="D2240" t="s">
        <v>143</v>
      </c>
      <c r="E2240" t="s">
        <v>7</v>
      </c>
      <c r="G2240" s="1" t="str">
        <f>SC_enz[[#This Row],[rxn_src]]&amp;"_"&amp;SC_enz[[#This Row],[dir]]</f>
        <v>SPMDAT_c_FWD</v>
      </c>
      <c r="H2240" s="1" t="str">
        <f>_xlfn.XLOOKUP(SC_enz[[#This Row],[name_dir]],RT_gsm[Column3],RT_gsm[Column3],"")</f>
        <v>SPMDAT_c_FWD</v>
      </c>
      <c r="I2240" s="1" t="str">
        <f>_xlfn.XLOOKUP(SC_enz[[#This Row],[name_dir]],sc_gsm[Column3],sc_gsm[Column3],"")</f>
        <v>SPMDAT_c_FWD</v>
      </c>
    </row>
    <row r="2241" spans="1:9" ht="16" x14ac:dyDescent="0.2">
      <c r="A2241" t="s">
        <v>2791</v>
      </c>
      <c r="B2241" t="s">
        <v>3902</v>
      </c>
      <c r="C2241" t="s">
        <v>1642</v>
      </c>
      <c r="D2241" t="s">
        <v>143</v>
      </c>
      <c r="E2241" t="s">
        <v>7</v>
      </c>
      <c r="G2241" s="1" t="str">
        <f>SC_enz[[#This Row],[rxn_src]]&amp;"_"&amp;SC_enz[[#This Row],[dir]]</f>
        <v>EX_spmd_e_FWD</v>
      </c>
      <c r="H2241" s="1" t="str">
        <f>_xlfn.XLOOKUP(SC_enz[[#This Row],[name_dir]],RT_gsm[Column3],RT_gsm[Column3],"")</f>
        <v>EX_spmd_e_FWD</v>
      </c>
      <c r="I2241" s="1" t="str">
        <f>_xlfn.XLOOKUP(SC_enz[[#This Row],[name_dir]],sc_gsm[Column3],sc_gsm[Column3],"")</f>
        <v>EX_spmd_e_FWD</v>
      </c>
    </row>
    <row r="2242" spans="1:9" ht="16" x14ac:dyDescent="0.2">
      <c r="A2242" t="s">
        <v>2792</v>
      </c>
      <c r="B2242" t="s">
        <v>3902</v>
      </c>
      <c r="C2242" t="s">
        <v>1642</v>
      </c>
      <c r="D2242" t="s">
        <v>143</v>
      </c>
      <c r="E2242" t="s">
        <v>7</v>
      </c>
      <c r="G2242" s="1" t="str">
        <f>SC_enz[[#This Row],[rxn_src]]&amp;"_"&amp;SC_enz[[#This Row],[dir]]</f>
        <v>EX_sprm_e_FWD</v>
      </c>
      <c r="H2242" s="1" t="str">
        <f>_xlfn.XLOOKUP(SC_enz[[#This Row],[name_dir]],RT_gsm[Column3],RT_gsm[Column3],"")</f>
        <v>EX_sprm_e_FWD</v>
      </c>
      <c r="I2242" s="1" t="str">
        <f>_xlfn.XLOOKUP(SC_enz[[#This Row],[name_dir]],sc_gsm[Column3],sc_gsm[Column3],"")</f>
        <v>EX_sprm_e_FWD</v>
      </c>
    </row>
    <row r="2243" spans="1:9" ht="16" x14ac:dyDescent="0.2">
      <c r="A2243" t="s">
        <v>2793</v>
      </c>
      <c r="B2243" t="s">
        <v>3902</v>
      </c>
      <c r="C2243" t="s">
        <v>1642</v>
      </c>
      <c r="D2243" t="s">
        <v>143</v>
      </c>
      <c r="E2243" t="s">
        <v>7</v>
      </c>
      <c r="G2243" s="1" t="str">
        <f>SC_enz[[#This Row],[rxn_src]]&amp;"_"&amp;SC_enz[[#This Row],[dir]]</f>
        <v>SQLt_c_r_FWD</v>
      </c>
      <c r="H2243" s="1" t="str">
        <f>_xlfn.XLOOKUP(SC_enz[[#This Row],[name_dir]],RT_gsm[Column3],RT_gsm[Column3],"")</f>
        <v>SQLt_c_r_FWD</v>
      </c>
      <c r="I2243" s="1" t="str">
        <f>_xlfn.XLOOKUP(SC_enz[[#This Row],[name_dir]],sc_gsm[Column3],sc_gsm[Column3],"")</f>
        <v>SQLt_c_r_FWD</v>
      </c>
    </row>
    <row r="2244" spans="1:9" ht="16" x14ac:dyDescent="0.2">
      <c r="A2244" t="s">
        <v>2793</v>
      </c>
      <c r="B2244" t="s">
        <v>3903</v>
      </c>
      <c r="C2244" t="s">
        <v>1642</v>
      </c>
      <c r="D2244" t="s">
        <v>143</v>
      </c>
      <c r="E2244" t="s">
        <v>7</v>
      </c>
      <c r="G2244" s="1" t="str">
        <f>SC_enz[[#This Row],[rxn_src]]&amp;"_"&amp;SC_enz[[#This Row],[dir]]</f>
        <v>SQLt_c_r_REV</v>
      </c>
      <c r="H2244" s="1" t="str">
        <f>_xlfn.XLOOKUP(SC_enz[[#This Row],[name_dir]],RT_gsm[Column3],RT_gsm[Column3],"")</f>
        <v>SQLt_c_r_REV</v>
      </c>
      <c r="I2244" s="1" t="str">
        <f>_xlfn.XLOOKUP(SC_enz[[#This Row],[name_dir]],sc_gsm[Column3],sc_gsm[Column3],"")</f>
        <v>SQLt_c_r_REV</v>
      </c>
    </row>
    <row r="2245" spans="1:9" ht="16" x14ac:dyDescent="0.2">
      <c r="A2245" t="s">
        <v>2794</v>
      </c>
      <c r="B2245" t="s">
        <v>3902</v>
      </c>
      <c r="C2245" t="s">
        <v>1642</v>
      </c>
      <c r="D2245" t="s">
        <v>143</v>
      </c>
      <c r="E2245" t="s">
        <v>7</v>
      </c>
      <c r="G2245" s="1" t="str">
        <f>SC_enz[[#This Row],[rxn_src]]&amp;"_"&amp;SC_enz[[#This Row],[dir]]</f>
        <v>SSQ23EPXt_c_r_FWD</v>
      </c>
      <c r="H2245" s="1" t="str">
        <f>_xlfn.XLOOKUP(SC_enz[[#This Row],[name_dir]],RT_gsm[Column3],RT_gsm[Column3],"")</f>
        <v>SSQ23EPXt_c_r_FWD</v>
      </c>
      <c r="I2245" s="1" t="str">
        <f>_xlfn.XLOOKUP(SC_enz[[#This Row],[name_dir]],sc_gsm[Column3],sc_gsm[Column3],"")</f>
        <v>SSQ23EPXt_c_r_FWD</v>
      </c>
    </row>
    <row r="2246" spans="1:9" ht="16" x14ac:dyDescent="0.2">
      <c r="A2246" t="s">
        <v>2794</v>
      </c>
      <c r="B2246" t="s">
        <v>3903</v>
      </c>
      <c r="C2246" t="s">
        <v>1642</v>
      </c>
      <c r="D2246" t="s">
        <v>143</v>
      </c>
      <c r="E2246" t="s">
        <v>7</v>
      </c>
      <c r="G2246" s="1" t="str">
        <f>SC_enz[[#This Row],[rxn_src]]&amp;"_"&amp;SC_enz[[#This Row],[dir]]</f>
        <v>SSQ23EPXt_c_r_REV</v>
      </c>
      <c r="H2246" s="1" t="str">
        <f>_xlfn.XLOOKUP(SC_enz[[#This Row],[name_dir]],RT_gsm[Column3],RT_gsm[Column3],"")</f>
        <v>SSQ23EPXt_c_r_REV</v>
      </c>
      <c r="I2246" s="1" t="str">
        <f>_xlfn.XLOOKUP(SC_enz[[#This Row],[name_dir]],sc_gsm[Column3],sc_gsm[Column3],"")</f>
        <v>SSQ23EPXt_c_r_REV</v>
      </c>
    </row>
    <row r="2247" spans="1:9" ht="16" x14ac:dyDescent="0.2">
      <c r="A2247" t="s">
        <v>2795</v>
      </c>
      <c r="B2247" t="s">
        <v>3902</v>
      </c>
      <c r="C2247" t="s">
        <v>1642</v>
      </c>
      <c r="D2247" t="s">
        <v>143</v>
      </c>
      <c r="E2247" t="s">
        <v>7</v>
      </c>
      <c r="G2247" s="1" t="str">
        <f>SC_enz[[#This Row],[rxn_src]]&amp;"_"&amp;SC_enz[[#This Row],[dir]]</f>
        <v>EX_ocdca_e_FWD</v>
      </c>
      <c r="H2247" s="1" t="str">
        <f>_xlfn.XLOOKUP(SC_enz[[#This Row],[name_dir]],RT_gsm[Column3],RT_gsm[Column3],"")</f>
        <v>EX_ocdca_e_FWD</v>
      </c>
      <c r="I2247" s="1" t="str">
        <f>_xlfn.XLOOKUP(SC_enz[[#This Row],[name_dir]],sc_gsm[Column3],sc_gsm[Column3],"")</f>
        <v>EX_ocdca_e_FWD</v>
      </c>
    </row>
    <row r="2248" spans="1:9" ht="16" x14ac:dyDescent="0.2">
      <c r="A2248" t="s">
        <v>2796</v>
      </c>
      <c r="B2248" t="s">
        <v>3902</v>
      </c>
      <c r="C2248" t="s">
        <v>1642</v>
      </c>
      <c r="D2248" t="s">
        <v>143</v>
      </c>
      <c r="E2248" t="s">
        <v>7</v>
      </c>
      <c r="G2248" s="1" t="str">
        <f>SC_enz[[#This Row],[rxn_src]]&amp;"_"&amp;SC_enz[[#This Row],[dir]]</f>
        <v>EX_succ_e_FWD</v>
      </c>
      <c r="H2248" s="1" t="str">
        <f>_xlfn.XLOOKUP(SC_enz[[#This Row],[name_dir]],RT_gsm[Column3],RT_gsm[Column3],"")</f>
        <v>EX_succ_e_FWD</v>
      </c>
      <c r="I2248" s="1" t="str">
        <f>_xlfn.XLOOKUP(SC_enz[[#This Row],[name_dir]],sc_gsm[Column3],sc_gsm[Column3],"")</f>
        <v>EX_succ_e_FWD</v>
      </c>
    </row>
    <row r="2249" spans="1:9" ht="16" x14ac:dyDescent="0.2">
      <c r="A2249" t="s">
        <v>2797</v>
      </c>
      <c r="B2249" t="s">
        <v>3902</v>
      </c>
      <c r="C2249" t="s">
        <v>1642</v>
      </c>
      <c r="D2249" t="s">
        <v>143</v>
      </c>
      <c r="E2249" t="s">
        <v>7</v>
      </c>
      <c r="G2249" s="1" t="str">
        <f>SC_enz[[#This Row],[rxn_src]]&amp;"_"&amp;SC_enz[[#This Row],[dir]]</f>
        <v>SUCCt_c_e_FWD</v>
      </c>
      <c r="H2249" s="1" t="str">
        <f>_xlfn.XLOOKUP(SC_enz[[#This Row],[name_dir]],RT_gsm[Column3],RT_gsm[Column3],"")</f>
        <v>SUCCt_c_e_FWD</v>
      </c>
      <c r="I2249" s="1" t="str">
        <f>_xlfn.XLOOKUP(SC_enz[[#This Row],[name_dir]],sc_gsm[Column3],sc_gsm[Column3],"")</f>
        <v>SUCCt_c_e_FWD</v>
      </c>
    </row>
    <row r="2250" spans="1:9" ht="16" x14ac:dyDescent="0.2">
      <c r="A2250" t="s">
        <v>2797</v>
      </c>
      <c r="B2250" t="s">
        <v>3903</v>
      </c>
      <c r="C2250" t="s">
        <v>1642</v>
      </c>
      <c r="D2250" t="s">
        <v>143</v>
      </c>
      <c r="E2250" t="s">
        <v>7</v>
      </c>
      <c r="G2250" s="1" t="str">
        <f>SC_enz[[#This Row],[rxn_src]]&amp;"_"&amp;SC_enz[[#This Row],[dir]]</f>
        <v>SUCCt_c_e_REV</v>
      </c>
      <c r="H2250" s="1" t="str">
        <f>_xlfn.XLOOKUP(SC_enz[[#This Row],[name_dir]],RT_gsm[Column3],RT_gsm[Column3],"")</f>
        <v>SUCCt_c_e_REV</v>
      </c>
      <c r="I2250" s="1" t="str">
        <f>_xlfn.XLOOKUP(SC_enz[[#This Row],[name_dir]],sc_gsm[Column3],sc_gsm[Column3],"")</f>
        <v>SUCCt_c_e_REV</v>
      </c>
    </row>
    <row r="2251" spans="1:9" ht="16" x14ac:dyDescent="0.2">
      <c r="A2251" t="s">
        <v>2798</v>
      </c>
      <c r="B2251" t="s">
        <v>3902</v>
      </c>
      <c r="C2251" t="s">
        <v>1642</v>
      </c>
      <c r="D2251" t="s">
        <v>143</v>
      </c>
      <c r="E2251" t="s">
        <v>7</v>
      </c>
      <c r="G2251" s="1" t="str">
        <f>SC_enz[[#This Row],[rxn_src]]&amp;"_"&amp;SC_enz[[#This Row],[dir]]</f>
        <v>EX_sucr_e_FWD</v>
      </c>
      <c r="H2251" s="1" t="str">
        <f>_xlfn.XLOOKUP(SC_enz[[#This Row],[name_dir]],RT_gsm[Column3],RT_gsm[Column3],"")</f>
        <v>EX_sucr_e_FWD</v>
      </c>
      <c r="I2251" s="1" t="str">
        <f>_xlfn.XLOOKUP(SC_enz[[#This Row],[name_dir]],sc_gsm[Column3],sc_gsm[Column3],"")</f>
        <v>EX_sucr_e_FWD</v>
      </c>
    </row>
    <row r="2252" spans="1:9" ht="16" x14ac:dyDescent="0.2">
      <c r="A2252" t="s">
        <v>2799</v>
      </c>
      <c r="B2252" t="s">
        <v>3902</v>
      </c>
      <c r="C2252" t="s">
        <v>1642</v>
      </c>
      <c r="D2252" t="s">
        <v>143</v>
      </c>
      <c r="E2252" t="s">
        <v>7</v>
      </c>
      <c r="G2252" s="1" t="str">
        <f>SC_enz[[#This Row],[rxn_src]]&amp;"_"&amp;SC_enz[[#This Row],[dir]]</f>
        <v>EX_so4_e_FWD</v>
      </c>
      <c r="H2252" s="1" t="str">
        <f>_xlfn.XLOOKUP(SC_enz[[#This Row],[name_dir]],RT_gsm[Column3],RT_gsm[Column3],"")</f>
        <v>EX_so4_e_FWD</v>
      </c>
      <c r="I2252" s="1" t="str">
        <f>_xlfn.XLOOKUP(SC_enz[[#This Row],[name_dir]],sc_gsm[Column3],sc_gsm[Column3],"")</f>
        <v>EX_so4_e_FWD</v>
      </c>
    </row>
    <row r="2253" spans="1:9" ht="16" x14ac:dyDescent="0.2">
      <c r="A2253" t="s">
        <v>2799</v>
      </c>
      <c r="B2253" t="s">
        <v>3903</v>
      </c>
      <c r="C2253" t="s">
        <v>1642</v>
      </c>
      <c r="D2253" t="s">
        <v>143</v>
      </c>
      <c r="E2253" t="s">
        <v>7</v>
      </c>
      <c r="G2253" s="1" t="str">
        <f>SC_enz[[#This Row],[rxn_src]]&amp;"_"&amp;SC_enz[[#This Row],[dir]]</f>
        <v>EX_so4_e_REV</v>
      </c>
      <c r="H2253" s="1" t="str">
        <f>_xlfn.XLOOKUP(SC_enz[[#This Row],[name_dir]],RT_gsm[Column3],RT_gsm[Column3],"")</f>
        <v>EX_so4_e_REV</v>
      </c>
      <c r="I2253" s="1" t="str">
        <f>_xlfn.XLOOKUP(SC_enz[[#This Row],[name_dir]],sc_gsm[Column3],sc_gsm[Column3],"")</f>
        <v>EX_so4_e_REV</v>
      </c>
    </row>
    <row r="2254" spans="1:9" ht="16" x14ac:dyDescent="0.2">
      <c r="A2254" t="s">
        <v>2800</v>
      </c>
      <c r="B2254" t="s">
        <v>3902</v>
      </c>
      <c r="C2254" t="s">
        <v>1642</v>
      </c>
      <c r="D2254" t="s">
        <v>143</v>
      </c>
      <c r="E2254" t="s">
        <v>7</v>
      </c>
      <c r="G2254" s="1" t="str">
        <f>SC_enz[[#This Row],[rxn_src]]&amp;"_"&amp;SC_enz[[#This Row],[dir]]</f>
        <v>EX_so3_e_FWD</v>
      </c>
      <c r="H2254" s="1" t="str">
        <f>_xlfn.XLOOKUP(SC_enz[[#This Row],[name_dir]],RT_gsm[Column3],RT_gsm[Column3],"")</f>
        <v>EX_so3_e_FWD</v>
      </c>
      <c r="I2254" s="1" t="str">
        <f>_xlfn.XLOOKUP(SC_enz[[#This Row],[name_dir]],sc_gsm[Column3],sc_gsm[Column3],"")</f>
        <v>EX_so3_e_FWD</v>
      </c>
    </row>
    <row r="2255" spans="1:9" ht="16" x14ac:dyDescent="0.2">
      <c r="A2255" t="s">
        <v>2801</v>
      </c>
      <c r="B2255" t="s">
        <v>3902</v>
      </c>
      <c r="C2255" t="s">
        <v>1642</v>
      </c>
      <c r="D2255" t="s">
        <v>143</v>
      </c>
      <c r="E2255" t="s">
        <v>7</v>
      </c>
      <c r="G2255" s="1" t="str">
        <f>SC_enz[[#This Row],[rxn_src]]&amp;"_"&amp;SC_enz[[#This Row],[dir]]</f>
        <v>EX_taur_e_FWD</v>
      </c>
      <c r="H2255" s="1" t="str">
        <f>_xlfn.XLOOKUP(SC_enz[[#This Row],[name_dir]],RT_gsm[Column3],RT_gsm[Column3],"")</f>
        <v>EX_taur_e_FWD</v>
      </c>
      <c r="I2255" s="1" t="str">
        <f>_xlfn.XLOOKUP(SC_enz[[#This Row],[name_dir]],sc_gsm[Column3],sc_gsm[Column3],"")</f>
        <v>EX_taur_e_FWD</v>
      </c>
    </row>
    <row r="2256" spans="1:9" ht="16" x14ac:dyDescent="0.2">
      <c r="A2256" t="s">
        <v>2802</v>
      </c>
      <c r="B2256" t="s">
        <v>3902</v>
      </c>
      <c r="C2256" t="s">
        <v>1642</v>
      </c>
      <c r="D2256" t="s">
        <v>143</v>
      </c>
      <c r="E2256" t="s">
        <v>7</v>
      </c>
      <c r="G2256" s="1" t="str">
        <f>SC_enz[[#This Row],[rxn_src]]&amp;"_"&amp;SC_enz[[#This Row],[dir]]</f>
        <v>TTCCOAt_c_r_FWD</v>
      </c>
      <c r="H2256" s="1" t="str">
        <f>_xlfn.XLOOKUP(SC_enz[[#This Row],[name_dir]],RT_gsm[Column3],RT_gsm[Column3],"")</f>
        <v>TTCCOAt_c_r_FWD</v>
      </c>
      <c r="I2256" s="1" t="str">
        <f>_xlfn.XLOOKUP(SC_enz[[#This Row],[name_dir]],sc_gsm[Column3],sc_gsm[Column3],"")</f>
        <v>TTCCOAt_c_r_FWD</v>
      </c>
    </row>
    <row r="2257" spans="1:9" ht="16" x14ac:dyDescent="0.2">
      <c r="A2257" t="s">
        <v>2802</v>
      </c>
      <c r="B2257" t="s">
        <v>3903</v>
      </c>
      <c r="C2257" t="s">
        <v>1642</v>
      </c>
      <c r="D2257" t="s">
        <v>143</v>
      </c>
      <c r="E2257" t="s">
        <v>7</v>
      </c>
      <c r="G2257" s="1" t="str">
        <f>SC_enz[[#This Row],[rxn_src]]&amp;"_"&amp;SC_enz[[#This Row],[dir]]</f>
        <v>TTCCOAt_c_r_REV</v>
      </c>
      <c r="H2257" s="1" t="str">
        <f>_xlfn.XLOOKUP(SC_enz[[#This Row],[name_dir]],RT_gsm[Column3],RT_gsm[Column3],"")</f>
        <v>TTCCOAt_c_r_REV</v>
      </c>
      <c r="I2257" s="1" t="str">
        <f>_xlfn.XLOOKUP(SC_enz[[#This Row],[name_dir]],sc_gsm[Column3],sc_gsm[Column3],"")</f>
        <v>TTCCOAt_c_r_REV</v>
      </c>
    </row>
    <row r="2258" spans="1:9" ht="16" x14ac:dyDescent="0.2">
      <c r="A2258" t="s">
        <v>2803</v>
      </c>
      <c r="B2258" t="s">
        <v>3902</v>
      </c>
      <c r="C2258" t="s">
        <v>2804</v>
      </c>
      <c r="D2258" t="s">
        <v>2805</v>
      </c>
      <c r="E2258" t="s">
        <v>7</v>
      </c>
      <c r="G2258" s="1" t="str">
        <f>SC_enz[[#This Row],[rxn_src]]&amp;"_"&amp;SC_enz[[#This Row],[dir]]</f>
        <v>THMP_c_FWD</v>
      </c>
      <c r="H2258" s="1" t="str">
        <f>_xlfn.XLOOKUP(SC_enz[[#This Row],[name_dir]],RT_gsm[Column3],RT_gsm[Column3],"")</f>
        <v>THMP_c_FWD</v>
      </c>
      <c r="I2258" s="1" t="str">
        <f>_xlfn.XLOOKUP(SC_enz[[#This Row],[name_dir]],sc_gsm[Column3],sc_gsm[Column3],"")</f>
        <v>THMP_c_FWD</v>
      </c>
    </row>
    <row r="2259" spans="1:9" ht="16" x14ac:dyDescent="0.2">
      <c r="A2259" t="s">
        <v>2806</v>
      </c>
      <c r="B2259" t="s">
        <v>3902</v>
      </c>
      <c r="C2259" t="s">
        <v>142</v>
      </c>
      <c r="D2259" t="s">
        <v>143</v>
      </c>
      <c r="E2259" t="s">
        <v>7</v>
      </c>
      <c r="G2259" s="1" t="str">
        <f>SC_enz[[#This Row],[rxn_src]]&amp;"_"&amp;SC_enz[[#This Row],[dir]]</f>
        <v>TMN_c_FWD</v>
      </c>
      <c r="H2259" s="1" t="str">
        <f>_xlfn.XLOOKUP(SC_enz[[#This Row],[name_dir]],RT_gsm[Column3],RT_gsm[Column3],"")</f>
        <v>TMN_c_FWD</v>
      </c>
      <c r="I2259" s="1" t="str">
        <f>_xlfn.XLOOKUP(SC_enz[[#This Row],[name_dir]],sc_gsm[Column3],sc_gsm[Column3],"")</f>
        <v>TMN_c_FWD</v>
      </c>
    </row>
    <row r="2260" spans="1:9" ht="16" x14ac:dyDescent="0.2">
      <c r="A2260" t="s">
        <v>2807</v>
      </c>
      <c r="B2260" t="s">
        <v>3902</v>
      </c>
      <c r="C2260" t="s">
        <v>1642</v>
      </c>
      <c r="D2260" t="s">
        <v>143</v>
      </c>
      <c r="E2260" t="s">
        <v>7</v>
      </c>
      <c r="G2260" s="1" t="str">
        <f>SC_enz[[#This Row],[rxn_src]]&amp;"_"&amp;SC_enz[[#This Row],[dir]]</f>
        <v>EX_thmpp_e_FWD</v>
      </c>
      <c r="H2260" s="1" t="str">
        <f>_xlfn.XLOOKUP(SC_enz[[#This Row],[name_dir]],RT_gsm[Column3],RT_gsm[Column3],"")</f>
        <v>EX_thmpp_e_FWD</v>
      </c>
      <c r="I2260" s="1" t="str">
        <f>_xlfn.XLOOKUP(SC_enz[[#This Row],[name_dir]],sc_gsm[Column3],sc_gsm[Column3],"")</f>
        <v>EX_thmpp_e_FWD</v>
      </c>
    </row>
    <row r="2261" spans="1:9" ht="16" x14ac:dyDescent="0.2">
      <c r="A2261" t="s">
        <v>2808</v>
      </c>
      <c r="B2261" t="s">
        <v>3902</v>
      </c>
      <c r="C2261" t="s">
        <v>1642</v>
      </c>
      <c r="D2261" t="s">
        <v>143</v>
      </c>
      <c r="E2261" t="s">
        <v>7</v>
      </c>
      <c r="G2261" s="1" t="str">
        <f>SC_enz[[#This Row],[rxn_src]]&amp;"_"&amp;SC_enz[[#This Row],[dir]]</f>
        <v>EX_thm_e_FWD</v>
      </c>
      <c r="H2261" s="1" t="str">
        <f>_xlfn.XLOOKUP(SC_enz[[#This Row],[name_dir]],RT_gsm[Column3],RT_gsm[Column3],"")</f>
        <v>EX_thm_e_FWD</v>
      </c>
      <c r="I2261" s="1" t="str">
        <f>_xlfn.XLOOKUP(SC_enz[[#This Row],[name_dir]],sc_gsm[Column3],sc_gsm[Column3],"")</f>
        <v>EX_thm_e_FWD</v>
      </c>
    </row>
    <row r="2262" spans="1:9" ht="16" x14ac:dyDescent="0.2">
      <c r="A2262" t="s">
        <v>2809</v>
      </c>
      <c r="B2262" t="s">
        <v>3902</v>
      </c>
      <c r="C2262" t="s">
        <v>1642</v>
      </c>
      <c r="D2262" t="s">
        <v>143</v>
      </c>
      <c r="E2262" t="s">
        <v>7</v>
      </c>
      <c r="G2262" s="1" t="str">
        <f>SC_enz[[#This Row],[rxn_src]]&amp;"_"&amp;SC_enz[[#This Row],[dir]]</f>
        <v>EX_thmmp_e_FWD</v>
      </c>
      <c r="H2262" s="1" t="str">
        <f>_xlfn.XLOOKUP(SC_enz[[#This Row],[name_dir]],RT_gsm[Column3],RT_gsm[Column3],"")</f>
        <v>EX_thmmp_e_FWD</v>
      </c>
      <c r="I2262" s="1" t="str">
        <f>_xlfn.XLOOKUP(SC_enz[[#This Row],[name_dir]],sc_gsm[Column3],sc_gsm[Column3],"")</f>
        <v>EX_thmmp_e_FWD</v>
      </c>
    </row>
    <row r="2263" spans="1:9" ht="16" x14ac:dyDescent="0.2">
      <c r="A2263" t="s">
        <v>2810</v>
      </c>
      <c r="B2263" t="s">
        <v>3902</v>
      </c>
      <c r="C2263" t="s">
        <v>142</v>
      </c>
      <c r="D2263" t="s">
        <v>143</v>
      </c>
      <c r="E2263" t="s">
        <v>7</v>
      </c>
      <c r="G2263" s="1" t="str">
        <f>SC_enz[[#This Row],[rxn_src]]&amp;"_"&amp;SC_enz[[#This Row],[dir]]</f>
        <v>TMPK_c_FWD</v>
      </c>
      <c r="H2263" s="1" t="str">
        <f>_xlfn.XLOOKUP(SC_enz[[#This Row],[name_dir]],RT_gsm[Column3],RT_gsm[Column3],"")</f>
        <v>TMPK_c_FWD</v>
      </c>
      <c r="I2263" s="1" t="str">
        <f>_xlfn.XLOOKUP(SC_enz[[#This Row],[name_dir]],sc_gsm[Column3],sc_gsm[Column3],"")</f>
        <v>TMPK_c_FWD</v>
      </c>
    </row>
    <row r="2264" spans="1:9" ht="16" x14ac:dyDescent="0.2">
      <c r="A2264" t="s">
        <v>2811</v>
      </c>
      <c r="B2264" t="s">
        <v>3902</v>
      </c>
      <c r="C2264" t="s">
        <v>142</v>
      </c>
      <c r="D2264" t="s">
        <v>143</v>
      </c>
      <c r="E2264" t="s">
        <v>7</v>
      </c>
      <c r="G2264" s="1" t="str">
        <f>SC_enz[[#This Row],[rxn_src]]&amp;"_"&amp;SC_enz[[#This Row],[dir]]</f>
        <v>THZPSN2_c_FWD</v>
      </c>
      <c r="H2264" s="1" t="str">
        <f>_xlfn.XLOOKUP(SC_enz[[#This Row],[name_dir]],RT_gsm[Column3],RT_gsm[Column3],"")</f>
        <v>THZPSN2_c_FWD</v>
      </c>
      <c r="I2264" s="1" t="str">
        <f>_xlfn.XLOOKUP(SC_enz[[#This Row],[name_dir]],sc_gsm[Column3],sc_gsm[Column3],"")</f>
        <v>THZPSN2_c_FWD</v>
      </c>
    </row>
    <row r="2265" spans="1:9" ht="16" x14ac:dyDescent="0.2">
      <c r="A2265" t="s">
        <v>2812</v>
      </c>
      <c r="B2265" t="s">
        <v>3902</v>
      </c>
      <c r="C2265" t="s">
        <v>142</v>
      </c>
      <c r="D2265" t="s">
        <v>143</v>
      </c>
      <c r="E2265" t="s">
        <v>7</v>
      </c>
      <c r="G2265" s="1" t="str">
        <f>SC_enz[[#This Row],[rxn_src]]&amp;"_"&amp;SC_enz[[#This Row],[dir]]</f>
        <v>THZPSN1_c_FWD</v>
      </c>
      <c r="H2265" s="1" t="str">
        <f>_xlfn.XLOOKUP(SC_enz[[#This Row],[name_dir]],RT_gsm[Column3],RT_gsm[Column3],"")</f>
        <v>THZPSN1_c_FWD</v>
      </c>
      <c r="I2265" s="1" t="str">
        <f>_xlfn.XLOOKUP(SC_enz[[#This Row],[name_dir]],sc_gsm[Column3],sc_gsm[Column3],"")</f>
        <v>THZPSN1_c_FWD</v>
      </c>
    </row>
    <row r="2266" spans="1:9" ht="16" x14ac:dyDescent="0.2">
      <c r="A2266" t="s">
        <v>2813</v>
      </c>
      <c r="B2266" t="s">
        <v>3902</v>
      </c>
      <c r="C2266" t="s">
        <v>2214</v>
      </c>
      <c r="D2266" t="s">
        <v>2215</v>
      </c>
      <c r="E2266" t="s">
        <v>12</v>
      </c>
      <c r="F2266" t="s">
        <v>2002</v>
      </c>
      <c r="G2266" s="1" t="str">
        <f>SC_enz[[#This Row],[rxn_src]]&amp;"_"&amp;SC_enz[[#This Row],[dir]]</f>
        <v>THRt_c_m_FWD</v>
      </c>
      <c r="H2266" s="1" t="str">
        <f>_xlfn.XLOOKUP(SC_enz[[#This Row],[name_dir]],RT_gsm[Column3],RT_gsm[Column3],"")</f>
        <v>THRt_c_m_FWD</v>
      </c>
      <c r="I2266" s="1" t="str">
        <f>_xlfn.XLOOKUP(SC_enz[[#This Row],[name_dir]],sc_gsm[Column3],sc_gsm[Column3],"")</f>
        <v>THRt_c_m_FWD</v>
      </c>
    </row>
    <row r="2267" spans="1:9" ht="16" x14ac:dyDescent="0.2">
      <c r="A2267" t="s">
        <v>2814</v>
      </c>
      <c r="B2267" t="s">
        <v>3902</v>
      </c>
      <c r="C2267" t="s">
        <v>1642</v>
      </c>
      <c r="D2267" t="s">
        <v>143</v>
      </c>
      <c r="E2267" t="s">
        <v>7</v>
      </c>
      <c r="G2267" s="1" t="str">
        <f>SC_enz[[#This Row],[rxn_src]]&amp;"_"&amp;SC_enz[[#This Row],[dir]]</f>
        <v>EX_thymd_e_FWD</v>
      </c>
      <c r="H2267" s="1" t="str">
        <f>_xlfn.XLOOKUP(SC_enz[[#This Row],[name_dir]],RT_gsm[Column3],RT_gsm[Column3],"")</f>
        <v>EX_thymd_e_FWD</v>
      </c>
      <c r="I2267" s="1" t="str">
        <f>_xlfn.XLOOKUP(SC_enz[[#This Row],[name_dir]],sc_gsm[Column3],sc_gsm[Column3],"")</f>
        <v>EX_thymd_e_FWD</v>
      </c>
    </row>
    <row r="2268" spans="1:9" ht="16" x14ac:dyDescent="0.2">
      <c r="A2268" t="s">
        <v>2815</v>
      </c>
      <c r="B2268" t="s">
        <v>3902</v>
      </c>
      <c r="C2268" t="s">
        <v>142</v>
      </c>
      <c r="D2268" t="s">
        <v>143</v>
      </c>
      <c r="E2268" t="s">
        <v>7</v>
      </c>
      <c r="G2268" s="1" t="str">
        <f>SC_enz[[#This Row],[rxn_src]]&amp;"_"&amp;SC_enz[[#This Row],[dir]]</f>
        <v>TMDK1_c_FWD</v>
      </c>
      <c r="H2268" s="1" t="str">
        <f>_xlfn.XLOOKUP(SC_enz[[#This Row],[name_dir]],RT_gsm[Column3],RT_gsm[Column3],"")</f>
        <v>TMDK1_c_FWD</v>
      </c>
      <c r="I2268" s="1" t="str">
        <f>_xlfn.XLOOKUP(SC_enz[[#This Row],[name_dir]],sc_gsm[Column3],sc_gsm[Column3],"")</f>
        <v>TMDK1_c_FWD</v>
      </c>
    </row>
    <row r="2269" spans="1:9" ht="16" x14ac:dyDescent="0.2">
      <c r="A2269" t="s">
        <v>2816</v>
      </c>
      <c r="B2269" t="s">
        <v>3902</v>
      </c>
      <c r="C2269" t="s">
        <v>1642</v>
      </c>
      <c r="D2269" t="s">
        <v>143</v>
      </c>
      <c r="E2269" t="s">
        <v>7</v>
      </c>
      <c r="G2269" s="1" t="str">
        <f>SC_enz[[#This Row],[rxn_src]]&amp;"_"&amp;SC_enz[[#This Row],[dir]]</f>
        <v>THYMDt_c_e_FWD</v>
      </c>
      <c r="H2269" s="1" t="str">
        <f>_xlfn.XLOOKUP(SC_enz[[#This Row],[name_dir]],RT_gsm[Column3],RT_gsm[Column3],"")</f>
        <v>THYMDt_c_e_FWD</v>
      </c>
      <c r="I2269" s="1" t="str">
        <f>_xlfn.XLOOKUP(SC_enz[[#This Row],[name_dir]],sc_gsm[Column3],sc_gsm[Column3],"")</f>
        <v>THYMDt_c_e_FWD</v>
      </c>
    </row>
    <row r="2270" spans="1:9" ht="16" x14ac:dyDescent="0.2">
      <c r="A2270" t="s">
        <v>2816</v>
      </c>
      <c r="B2270" t="s">
        <v>3903</v>
      </c>
      <c r="C2270" t="s">
        <v>1642</v>
      </c>
      <c r="D2270" t="s">
        <v>143</v>
      </c>
      <c r="E2270" t="s">
        <v>7</v>
      </c>
      <c r="G2270" s="1" t="str">
        <f>SC_enz[[#This Row],[rxn_src]]&amp;"_"&amp;SC_enz[[#This Row],[dir]]</f>
        <v>THYMDt_c_e_REV</v>
      </c>
      <c r="H2270" s="1" t="str">
        <f>_xlfn.XLOOKUP(SC_enz[[#This Row],[name_dir]],RT_gsm[Column3],RT_gsm[Column3],"")</f>
        <v>THYMDt_c_e_REV</v>
      </c>
      <c r="I2270" s="1" t="str">
        <f>_xlfn.XLOOKUP(SC_enz[[#This Row],[name_dir]],sc_gsm[Column3],sc_gsm[Column3],"")</f>
        <v>THYMDt_c_e_REV</v>
      </c>
    </row>
    <row r="2271" spans="1:9" ht="16" x14ac:dyDescent="0.2">
      <c r="A2271" t="s">
        <v>2817</v>
      </c>
      <c r="B2271" t="s">
        <v>3902</v>
      </c>
      <c r="C2271" t="s">
        <v>1642</v>
      </c>
      <c r="D2271" t="s">
        <v>143</v>
      </c>
      <c r="E2271" t="s">
        <v>7</v>
      </c>
      <c r="G2271" s="1" t="str">
        <f>SC_enz[[#This Row],[rxn_src]]&amp;"_"&amp;SC_enz[[#This Row],[dir]]</f>
        <v>TREt_c_v_FWD</v>
      </c>
      <c r="H2271" s="1" t="str">
        <f>_xlfn.XLOOKUP(SC_enz[[#This Row],[name_dir]],RT_gsm[Column3],RT_gsm[Column3],"")</f>
        <v>TREt_c_v_FWD</v>
      </c>
      <c r="I2271" s="1" t="str">
        <f>_xlfn.XLOOKUP(SC_enz[[#This Row],[name_dir]],sc_gsm[Column3],sc_gsm[Column3],"")</f>
        <v>TREt_c_v_FWD</v>
      </c>
    </row>
    <row r="2272" spans="1:9" ht="16" x14ac:dyDescent="0.2">
      <c r="A2272" t="s">
        <v>2817</v>
      </c>
      <c r="B2272" t="s">
        <v>3903</v>
      </c>
      <c r="C2272" t="s">
        <v>1642</v>
      </c>
      <c r="D2272" t="s">
        <v>143</v>
      </c>
      <c r="E2272" t="s">
        <v>7</v>
      </c>
      <c r="G2272" s="1" t="str">
        <f>SC_enz[[#This Row],[rxn_src]]&amp;"_"&amp;SC_enz[[#This Row],[dir]]</f>
        <v>TREt_c_v_REV</v>
      </c>
      <c r="H2272" s="1" t="str">
        <f>_xlfn.XLOOKUP(SC_enz[[#This Row],[name_dir]],RT_gsm[Column3],RT_gsm[Column3],"")</f>
        <v>TREt_c_v_REV</v>
      </c>
      <c r="I2272" s="1" t="str">
        <f>_xlfn.XLOOKUP(SC_enz[[#This Row],[name_dir]],sc_gsm[Column3],sc_gsm[Column3],"")</f>
        <v>TREt_c_v_REV</v>
      </c>
    </row>
    <row r="2273" spans="1:9" ht="16" x14ac:dyDescent="0.2">
      <c r="A2273" t="s">
        <v>2818</v>
      </c>
      <c r="B2273" t="s">
        <v>3902</v>
      </c>
      <c r="C2273" t="s">
        <v>1642</v>
      </c>
      <c r="D2273" t="s">
        <v>143</v>
      </c>
      <c r="E2273" t="s">
        <v>7</v>
      </c>
      <c r="G2273" s="1" t="str">
        <f>SC_enz[[#This Row],[rxn_src]]&amp;"_"&amp;SC_enz[[#This Row],[dir]]</f>
        <v>TRPt_c_m_FWD</v>
      </c>
      <c r="H2273" s="1" t="str">
        <f>_xlfn.XLOOKUP(SC_enz[[#This Row],[name_dir]],RT_gsm[Column3],RT_gsm[Column3],"")</f>
        <v>TRPt_c_m_FWD</v>
      </c>
      <c r="I2273" s="1" t="str">
        <f>_xlfn.XLOOKUP(SC_enz[[#This Row],[name_dir]],sc_gsm[Column3],sc_gsm[Column3],"")</f>
        <v>TRPt_c_m_FWD</v>
      </c>
    </row>
    <row r="2274" spans="1:9" ht="16" x14ac:dyDescent="0.2">
      <c r="A2274" t="s">
        <v>2819</v>
      </c>
      <c r="B2274" t="s">
        <v>3902</v>
      </c>
      <c r="C2274" t="s">
        <v>1642</v>
      </c>
      <c r="D2274" t="s">
        <v>143</v>
      </c>
      <c r="E2274" t="s">
        <v>7</v>
      </c>
      <c r="G2274" s="1" t="str">
        <f>SC_enz[[#This Row],[rxn_src]]&amp;"_"&amp;SC_enz[[#This Row],[dir]]</f>
        <v>EX_ind3eth_e_FWD</v>
      </c>
      <c r="H2274" s="1" t="str">
        <f>_xlfn.XLOOKUP(SC_enz[[#This Row],[name_dir]],RT_gsm[Column3],RT_gsm[Column3],"")</f>
        <v>EX_ind3eth_e_FWD</v>
      </c>
      <c r="I2274" s="1" t="str">
        <f>_xlfn.XLOOKUP(SC_enz[[#This Row],[name_dir]],sc_gsm[Column3],sc_gsm[Column3],"")</f>
        <v>EX_ind3eth_e_FWD</v>
      </c>
    </row>
    <row r="2275" spans="1:9" ht="16" x14ac:dyDescent="0.2">
      <c r="A2275" t="s">
        <v>2820</v>
      </c>
      <c r="B2275" t="s">
        <v>3902</v>
      </c>
      <c r="C2275" t="s">
        <v>1642</v>
      </c>
      <c r="D2275" t="s">
        <v>143</v>
      </c>
      <c r="E2275" t="s">
        <v>7</v>
      </c>
      <c r="G2275" s="1" t="str">
        <f>SC_enz[[#This Row],[rxn_src]]&amp;"_"&amp;SC_enz[[#This Row],[dir]]</f>
        <v>IND3ETHt_c_e_FWD</v>
      </c>
      <c r="H2275" s="1" t="str">
        <f>_xlfn.XLOOKUP(SC_enz[[#This Row],[name_dir]],RT_gsm[Column3],RT_gsm[Column3],"")</f>
        <v>IND3ETHt_c_e_FWD</v>
      </c>
      <c r="I2275" s="1" t="str">
        <f>_xlfn.XLOOKUP(SC_enz[[#This Row],[name_dir]],sc_gsm[Column3],sc_gsm[Column3],"")</f>
        <v>IND3ETHt_c_e_FWD</v>
      </c>
    </row>
    <row r="2276" spans="1:9" ht="16" x14ac:dyDescent="0.2">
      <c r="A2276" t="s">
        <v>2820</v>
      </c>
      <c r="B2276" t="s">
        <v>3903</v>
      </c>
      <c r="C2276" t="s">
        <v>1642</v>
      </c>
      <c r="D2276" t="s">
        <v>143</v>
      </c>
      <c r="E2276" t="s">
        <v>7</v>
      </c>
      <c r="G2276" s="1" t="str">
        <f>SC_enz[[#This Row],[rxn_src]]&amp;"_"&amp;SC_enz[[#This Row],[dir]]</f>
        <v>IND3ETHt_c_e_REV</v>
      </c>
      <c r="H2276" s="1" t="str">
        <f>_xlfn.XLOOKUP(SC_enz[[#This Row],[name_dir]],RT_gsm[Column3],RT_gsm[Column3],"")</f>
        <v>IND3ETHt_c_e_REV</v>
      </c>
      <c r="I2276" s="1" t="str">
        <f>_xlfn.XLOOKUP(SC_enz[[#This Row],[name_dir]],sc_gsm[Column3],sc_gsm[Column3],"")</f>
        <v>IND3ETHt_c_e_REV</v>
      </c>
    </row>
    <row r="2277" spans="1:9" ht="16" x14ac:dyDescent="0.2">
      <c r="A2277" t="s">
        <v>2821</v>
      </c>
      <c r="B2277" t="s">
        <v>3902</v>
      </c>
      <c r="C2277" t="s">
        <v>1642</v>
      </c>
      <c r="D2277" t="s">
        <v>143</v>
      </c>
      <c r="E2277" t="s">
        <v>7</v>
      </c>
      <c r="G2277" s="1" t="str">
        <f>SC_enz[[#This Row],[rxn_src]]&amp;"_"&amp;SC_enz[[#This Row],[dir]]</f>
        <v>IND3ETHt_c_m_FWD</v>
      </c>
      <c r="H2277" s="1" t="str">
        <f>_xlfn.XLOOKUP(SC_enz[[#This Row],[name_dir]],RT_gsm[Column3],RT_gsm[Column3],"")</f>
        <v>IND3ETHt_c_m_FWD</v>
      </c>
      <c r="I2277" s="1" t="str">
        <f>_xlfn.XLOOKUP(SC_enz[[#This Row],[name_dir]],sc_gsm[Column3],sc_gsm[Column3],"")</f>
        <v>IND3ETHt_c_m_FWD</v>
      </c>
    </row>
    <row r="2278" spans="1:9" ht="16" x14ac:dyDescent="0.2">
      <c r="A2278" t="s">
        <v>2821</v>
      </c>
      <c r="B2278" t="s">
        <v>3903</v>
      </c>
      <c r="C2278" t="s">
        <v>1642</v>
      </c>
      <c r="D2278" t="s">
        <v>143</v>
      </c>
      <c r="E2278" t="s">
        <v>7</v>
      </c>
      <c r="G2278" s="1" t="str">
        <f>SC_enz[[#This Row],[rxn_src]]&amp;"_"&amp;SC_enz[[#This Row],[dir]]</f>
        <v>IND3ETHt_c_m_REV</v>
      </c>
      <c r="H2278" s="1" t="str">
        <f>_xlfn.XLOOKUP(SC_enz[[#This Row],[name_dir]],RT_gsm[Column3],RT_gsm[Column3],"")</f>
        <v>IND3ETHt_c_m_REV</v>
      </c>
      <c r="I2278" s="1" t="str">
        <f>_xlfn.XLOOKUP(SC_enz[[#This Row],[name_dir]],sc_gsm[Column3],sc_gsm[Column3],"")</f>
        <v>IND3ETHt_c_m_REV</v>
      </c>
    </row>
    <row r="2279" spans="1:9" ht="16" x14ac:dyDescent="0.2">
      <c r="A2279" t="s">
        <v>2822</v>
      </c>
      <c r="B2279" t="s">
        <v>3902</v>
      </c>
      <c r="C2279" t="s">
        <v>1642</v>
      </c>
      <c r="D2279" t="s">
        <v>143</v>
      </c>
      <c r="E2279" t="s">
        <v>7</v>
      </c>
      <c r="G2279" s="1" t="str">
        <f>SC_enz[[#This Row],[rxn_src]]&amp;"_"&amp;SC_enz[[#This Row],[dir]]</f>
        <v>TYRt_c_m_FWD</v>
      </c>
      <c r="H2279" s="1" t="str">
        <f>_xlfn.XLOOKUP(SC_enz[[#This Row],[name_dir]],RT_gsm[Column3],RT_gsm[Column3],"")</f>
        <v>TYRt_c_m_FWD</v>
      </c>
      <c r="I2279" s="1" t="str">
        <f>_xlfn.XLOOKUP(SC_enz[[#This Row],[name_dir]],sc_gsm[Column3],sc_gsm[Column3],"")</f>
        <v>TYRt_c_m_FWD</v>
      </c>
    </row>
    <row r="2280" spans="1:9" ht="16" x14ac:dyDescent="0.2">
      <c r="A2280" t="s">
        <v>2823</v>
      </c>
      <c r="B2280" t="s">
        <v>3902</v>
      </c>
      <c r="C2280" t="s">
        <v>1642</v>
      </c>
      <c r="D2280" t="s">
        <v>143</v>
      </c>
      <c r="E2280" t="s">
        <v>7</v>
      </c>
      <c r="G2280" s="1" t="str">
        <f>SC_enz[[#This Row],[rxn_src]]&amp;"_"&amp;SC_enz[[#This Row],[dir]]</f>
        <v>TYRt_c_x_FWD</v>
      </c>
      <c r="H2280" s="1" t="str">
        <f>_xlfn.XLOOKUP(SC_enz[[#This Row],[name_dir]],RT_gsm[Column3],RT_gsm[Column3],"")</f>
        <v>TYRt_c_x_FWD</v>
      </c>
      <c r="I2280" s="1" t="str">
        <f>_xlfn.XLOOKUP(SC_enz[[#This Row],[name_dir]],sc_gsm[Column3],sc_gsm[Column3],"")</f>
        <v>TYRt_c_x_FWD</v>
      </c>
    </row>
    <row r="2281" spans="1:9" ht="16" x14ac:dyDescent="0.2">
      <c r="A2281" t="s">
        <v>2823</v>
      </c>
      <c r="B2281" t="s">
        <v>3903</v>
      </c>
      <c r="C2281" t="s">
        <v>1642</v>
      </c>
      <c r="D2281" t="s">
        <v>143</v>
      </c>
      <c r="E2281" t="s">
        <v>7</v>
      </c>
      <c r="G2281" s="1" t="str">
        <f>SC_enz[[#This Row],[rxn_src]]&amp;"_"&amp;SC_enz[[#This Row],[dir]]</f>
        <v>TYRt_c_x_REV</v>
      </c>
      <c r="H2281" s="1" t="str">
        <f>_xlfn.XLOOKUP(SC_enz[[#This Row],[name_dir]],RT_gsm[Column3],RT_gsm[Column3],"")</f>
        <v>TYRt_c_x_REV</v>
      </c>
      <c r="I2281" s="1" t="str">
        <f>_xlfn.XLOOKUP(SC_enz[[#This Row],[name_dir]],sc_gsm[Column3],sc_gsm[Column3],"")</f>
        <v>TYRt_c_x_REV</v>
      </c>
    </row>
    <row r="2282" spans="1:9" ht="16" x14ac:dyDescent="0.2">
      <c r="A2282" t="s">
        <v>2824</v>
      </c>
      <c r="B2282" t="s">
        <v>3902</v>
      </c>
      <c r="C2282" t="s">
        <v>1642</v>
      </c>
      <c r="D2282" t="s">
        <v>143</v>
      </c>
      <c r="E2282" t="s">
        <v>7</v>
      </c>
      <c r="G2282" s="1" t="str">
        <f>SC_enz[[#This Row],[rxn_src]]&amp;"_"&amp;SC_enz[[#This Row],[dir]]</f>
        <v>UMPt_c_n_FWD</v>
      </c>
      <c r="H2282" s="1" t="str">
        <f>_xlfn.XLOOKUP(SC_enz[[#This Row],[name_dir]],RT_gsm[Column3],RT_gsm[Column3],"")</f>
        <v>UMPt_c_n_FWD</v>
      </c>
      <c r="I2282" s="1" t="str">
        <f>_xlfn.XLOOKUP(SC_enz[[#This Row],[name_dir]],sc_gsm[Column3],sc_gsm[Column3],"")</f>
        <v>UMPt_c_n_FWD</v>
      </c>
    </row>
    <row r="2283" spans="1:9" ht="16" x14ac:dyDescent="0.2">
      <c r="A2283" t="s">
        <v>2824</v>
      </c>
      <c r="B2283" t="s">
        <v>3903</v>
      </c>
      <c r="C2283" t="s">
        <v>1642</v>
      </c>
      <c r="D2283" t="s">
        <v>143</v>
      </c>
      <c r="E2283" t="s">
        <v>7</v>
      </c>
      <c r="G2283" s="1" t="str">
        <f>SC_enz[[#This Row],[rxn_src]]&amp;"_"&amp;SC_enz[[#This Row],[dir]]</f>
        <v>UMPt_c_n_REV</v>
      </c>
      <c r="H2283" s="1" t="str">
        <f>_xlfn.XLOOKUP(SC_enz[[#This Row],[name_dir]],RT_gsm[Column3],RT_gsm[Column3],"")</f>
        <v>UMPt_c_n_REV</v>
      </c>
      <c r="I2283" s="1" t="str">
        <f>_xlfn.XLOOKUP(SC_enz[[#This Row],[name_dir]],sc_gsm[Column3],sc_gsm[Column3],"")</f>
        <v>UMPt_c_n_REV</v>
      </c>
    </row>
    <row r="2284" spans="1:9" ht="16" x14ac:dyDescent="0.2">
      <c r="A2284" t="s">
        <v>2825</v>
      </c>
      <c r="B2284" t="s">
        <v>3902</v>
      </c>
      <c r="C2284" t="s">
        <v>1642</v>
      </c>
      <c r="D2284" t="s">
        <v>143</v>
      </c>
      <c r="E2284" t="s">
        <v>7</v>
      </c>
      <c r="G2284" s="1" t="str">
        <f>SC_enz[[#This Row],[rxn_src]]&amp;"_"&amp;SC_enz[[#This Row],[dir]]</f>
        <v>EX_ura_e_FWD</v>
      </c>
      <c r="H2284" s="1" t="str">
        <f>_xlfn.XLOOKUP(SC_enz[[#This Row],[name_dir]],RT_gsm[Column3],RT_gsm[Column3],"")</f>
        <v>EX_ura_e_FWD</v>
      </c>
      <c r="I2284" s="1" t="str">
        <f>_xlfn.XLOOKUP(SC_enz[[#This Row],[name_dir]],sc_gsm[Column3],sc_gsm[Column3],"")</f>
        <v>EX_ura_e_FWD</v>
      </c>
    </row>
    <row r="2285" spans="1:9" ht="16" x14ac:dyDescent="0.2">
      <c r="A2285" t="s">
        <v>2826</v>
      </c>
      <c r="B2285" t="s">
        <v>3902</v>
      </c>
      <c r="C2285" t="s">
        <v>1642</v>
      </c>
      <c r="D2285" t="s">
        <v>143</v>
      </c>
      <c r="E2285" t="s">
        <v>7</v>
      </c>
      <c r="G2285" s="1" t="str">
        <f>SC_enz[[#This Row],[rxn_src]]&amp;"_"&amp;SC_enz[[#This Row],[dir]]</f>
        <v>EX_urea_e_FWD</v>
      </c>
      <c r="H2285" s="1" t="str">
        <f>_xlfn.XLOOKUP(SC_enz[[#This Row],[name_dir]],RT_gsm[Column3],RT_gsm[Column3],"")</f>
        <v>EX_urea_e_FWD</v>
      </c>
      <c r="I2285" s="1" t="str">
        <f>_xlfn.XLOOKUP(SC_enz[[#This Row],[name_dir]],sc_gsm[Column3],sc_gsm[Column3],"")</f>
        <v>EX_urea_e_FWD</v>
      </c>
    </row>
    <row r="2286" spans="1:9" ht="16" x14ac:dyDescent="0.2">
      <c r="A2286" t="s">
        <v>2827</v>
      </c>
      <c r="B2286" t="s">
        <v>3902</v>
      </c>
      <c r="C2286" t="s">
        <v>1642</v>
      </c>
      <c r="D2286" t="s">
        <v>143</v>
      </c>
      <c r="E2286" t="s">
        <v>7</v>
      </c>
      <c r="G2286" s="1" t="str">
        <f>SC_enz[[#This Row],[rxn_src]]&amp;"_"&amp;SC_enz[[#This Row],[dir]]</f>
        <v>EX_uri_e_FWD</v>
      </c>
      <c r="H2286" s="1" t="str">
        <f>_xlfn.XLOOKUP(SC_enz[[#This Row],[name_dir]],RT_gsm[Column3],RT_gsm[Column3],"")</f>
        <v>EX_uri_e_FWD</v>
      </c>
      <c r="I2286" s="1" t="str">
        <f>_xlfn.XLOOKUP(SC_enz[[#This Row],[name_dir]],sc_gsm[Column3],sc_gsm[Column3],"")</f>
        <v>EX_uri_e_FWD</v>
      </c>
    </row>
    <row r="2287" spans="1:9" ht="16" x14ac:dyDescent="0.2">
      <c r="A2287" t="s">
        <v>2828</v>
      </c>
      <c r="B2287" t="s">
        <v>3902</v>
      </c>
      <c r="C2287" t="s">
        <v>1642</v>
      </c>
      <c r="D2287" t="s">
        <v>143</v>
      </c>
      <c r="E2287" t="s">
        <v>7</v>
      </c>
      <c r="G2287" s="1" t="str">
        <f>SC_enz[[#This Row],[rxn_src]]&amp;"_"&amp;SC_enz[[#This Row],[dir]]</f>
        <v>VALt_c_m_FWD</v>
      </c>
      <c r="H2287" s="1" t="str">
        <f>_xlfn.XLOOKUP(SC_enz[[#This Row],[name_dir]],RT_gsm[Column3],RT_gsm[Column3],"")</f>
        <v>VALt_c_m_FWD</v>
      </c>
      <c r="I2287" s="1" t="str">
        <f>_xlfn.XLOOKUP(SC_enz[[#This Row],[name_dir]],sc_gsm[Column3],sc_gsm[Column3],"")</f>
        <v>VALt_c_m_FWD</v>
      </c>
    </row>
    <row r="2288" spans="1:9" ht="16" x14ac:dyDescent="0.2">
      <c r="A2288" t="s">
        <v>2828</v>
      </c>
      <c r="B2288" t="s">
        <v>3903</v>
      </c>
      <c r="C2288" t="s">
        <v>1642</v>
      </c>
      <c r="D2288" t="s">
        <v>143</v>
      </c>
      <c r="E2288" t="s">
        <v>7</v>
      </c>
      <c r="G2288" s="1" t="str">
        <f>SC_enz[[#This Row],[rxn_src]]&amp;"_"&amp;SC_enz[[#This Row],[dir]]</f>
        <v>VALt_c_m_REV</v>
      </c>
      <c r="H2288" s="1" t="str">
        <f>_xlfn.XLOOKUP(SC_enz[[#This Row],[name_dir]],RT_gsm[Column3],RT_gsm[Column3],"")</f>
        <v>VALt_c_m_REV</v>
      </c>
      <c r="I2288" s="1" t="str">
        <f>_xlfn.XLOOKUP(SC_enz[[#This Row],[name_dir]],sc_gsm[Column3],sc_gsm[Column3],"")</f>
        <v>VALt_c_m_REV</v>
      </c>
    </row>
    <row r="2289" spans="1:9" ht="16" x14ac:dyDescent="0.2">
      <c r="A2289" t="s">
        <v>2829</v>
      </c>
      <c r="B2289" t="s">
        <v>3902</v>
      </c>
      <c r="C2289" t="s">
        <v>1642</v>
      </c>
      <c r="D2289" t="s">
        <v>143</v>
      </c>
      <c r="E2289" t="s">
        <v>7</v>
      </c>
      <c r="G2289" s="1" t="str">
        <f>SC_enz[[#This Row],[rxn_src]]&amp;"_"&amp;SC_enz[[#This Row],[dir]]</f>
        <v>H2Ot_c_r_FWD</v>
      </c>
      <c r="H2289" s="1" t="str">
        <f>_xlfn.XLOOKUP(SC_enz[[#This Row],[name_dir]],RT_gsm[Column3],RT_gsm[Column3],"")</f>
        <v>H2Ot_c_r_FWD</v>
      </c>
      <c r="I2289" s="1" t="str">
        <f>_xlfn.XLOOKUP(SC_enz[[#This Row],[name_dir]],sc_gsm[Column3],sc_gsm[Column3],"")</f>
        <v>H2Ot_c_r_FWD</v>
      </c>
    </row>
    <row r="2290" spans="1:9" ht="16" x14ac:dyDescent="0.2">
      <c r="A2290" t="s">
        <v>2829</v>
      </c>
      <c r="B2290" t="s">
        <v>3903</v>
      </c>
      <c r="C2290" t="s">
        <v>1642</v>
      </c>
      <c r="D2290" t="s">
        <v>143</v>
      </c>
      <c r="E2290" t="s">
        <v>7</v>
      </c>
      <c r="G2290" s="1" t="str">
        <f>SC_enz[[#This Row],[rxn_src]]&amp;"_"&amp;SC_enz[[#This Row],[dir]]</f>
        <v>H2Ot_c_r_REV</v>
      </c>
      <c r="H2290" s="1" t="str">
        <f>_xlfn.XLOOKUP(SC_enz[[#This Row],[name_dir]],RT_gsm[Column3],RT_gsm[Column3],"")</f>
        <v>H2Ot_c_r_REV</v>
      </c>
      <c r="I2290" s="1" t="str">
        <f>_xlfn.XLOOKUP(SC_enz[[#This Row],[name_dir]],sc_gsm[Column3],sc_gsm[Column3],"")</f>
        <v>H2Ot_c_r_REV</v>
      </c>
    </row>
    <row r="2291" spans="1:9" ht="16" x14ac:dyDescent="0.2">
      <c r="A2291" t="s">
        <v>2830</v>
      </c>
      <c r="B2291" t="s">
        <v>3902</v>
      </c>
      <c r="C2291" t="s">
        <v>1642</v>
      </c>
      <c r="D2291" t="s">
        <v>143</v>
      </c>
      <c r="E2291" t="s">
        <v>7</v>
      </c>
      <c r="G2291" s="1" t="str">
        <f>SC_enz[[#This Row],[rxn_src]]&amp;"_"&amp;SC_enz[[#This Row],[dir]]</f>
        <v>H2Ot_c_g_FWD</v>
      </c>
      <c r="H2291" s="1" t="str">
        <f>_xlfn.XLOOKUP(SC_enz[[#This Row],[name_dir]],RT_gsm[Column3],RT_gsm[Column3],"")</f>
        <v>H2Ot_c_g_FWD</v>
      </c>
      <c r="I2291" s="1" t="str">
        <f>_xlfn.XLOOKUP(SC_enz[[#This Row],[name_dir]],sc_gsm[Column3],sc_gsm[Column3],"")</f>
        <v>H2Ot_c_g_FWD</v>
      </c>
    </row>
    <row r="2292" spans="1:9" ht="16" x14ac:dyDescent="0.2">
      <c r="A2292" t="s">
        <v>2830</v>
      </c>
      <c r="B2292" t="s">
        <v>3903</v>
      </c>
      <c r="C2292" t="s">
        <v>1642</v>
      </c>
      <c r="D2292" t="s">
        <v>143</v>
      </c>
      <c r="E2292" t="s">
        <v>7</v>
      </c>
      <c r="G2292" s="1" t="str">
        <f>SC_enz[[#This Row],[rxn_src]]&amp;"_"&amp;SC_enz[[#This Row],[dir]]</f>
        <v>H2Ot_c_g_REV</v>
      </c>
      <c r="H2292" s="1" t="str">
        <f>_xlfn.XLOOKUP(SC_enz[[#This Row],[name_dir]],RT_gsm[Column3],RT_gsm[Column3],"")</f>
        <v>H2Ot_c_g_REV</v>
      </c>
      <c r="I2292" s="1" t="str">
        <f>_xlfn.XLOOKUP(SC_enz[[#This Row],[name_dir]],sc_gsm[Column3],sc_gsm[Column3],"")</f>
        <v>H2Ot_c_g_REV</v>
      </c>
    </row>
    <row r="2293" spans="1:9" ht="16" x14ac:dyDescent="0.2">
      <c r="A2293" t="s">
        <v>2831</v>
      </c>
      <c r="B2293" t="s">
        <v>3902</v>
      </c>
      <c r="C2293" t="s">
        <v>1642</v>
      </c>
      <c r="D2293" t="s">
        <v>143</v>
      </c>
      <c r="E2293" t="s">
        <v>7</v>
      </c>
      <c r="G2293" s="1" t="str">
        <f>SC_enz[[#This Row],[rxn_src]]&amp;"_"&amp;SC_enz[[#This Row],[dir]]</f>
        <v>H2Ot_c_m_FWD</v>
      </c>
      <c r="H2293" s="1" t="str">
        <f>_xlfn.XLOOKUP(SC_enz[[#This Row],[name_dir]],RT_gsm[Column3],RT_gsm[Column3],"")</f>
        <v>H2Ot_c_m_FWD</v>
      </c>
      <c r="I2293" s="1" t="str">
        <f>_xlfn.XLOOKUP(SC_enz[[#This Row],[name_dir]],sc_gsm[Column3],sc_gsm[Column3],"")</f>
        <v>H2Ot_c_m_FWD</v>
      </c>
    </row>
    <row r="2294" spans="1:9" ht="16" x14ac:dyDescent="0.2">
      <c r="A2294" t="s">
        <v>2831</v>
      </c>
      <c r="B2294" t="s">
        <v>3903</v>
      </c>
      <c r="C2294" t="s">
        <v>1642</v>
      </c>
      <c r="D2294" t="s">
        <v>143</v>
      </c>
      <c r="E2294" t="s">
        <v>7</v>
      </c>
      <c r="G2294" s="1" t="str">
        <f>SC_enz[[#This Row],[rxn_src]]&amp;"_"&amp;SC_enz[[#This Row],[dir]]</f>
        <v>H2Ot_c_m_REV</v>
      </c>
      <c r="H2294" s="1" t="str">
        <f>_xlfn.XLOOKUP(SC_enz[[#This Row],[name_dir]],RT_gsm[Column3],RT_gsm[Column3],"")</f>
        <v>H2Ot_c_m_REV</v>
      </c>
      <c r="I2294" s="1" t="str">
        <f>_xlfn.XLOOKUP(SC_enz[[#This Row],[name_dir]],sc_gsm[Column3],sc_gsm[Column3],"")</f>
        <v>H2Ot_c_m_REV</v>
      </c>
    </row>
    <row r="2295" spans="1:9" ht="16" x14ac:dyDescent="0.2">
      <c r="A2295" t="s">
        <v>2832</v>
      </c>
      <c r="B2295" t="s">
        <v>3902</v>
      </c>
      <c r="C2295" t="s">
        <v>1642</v>
      </c>
      <c r="D2295" t="s">
        <v>143</v>
      </c>
      <c r="E2295" t="s">
        <v>7</v>
      </c>
      <c r="G2295" s="1" t="str">
        <f>SC_enz[[#This Row],[rxn_src]]&amp;"_"&amp;SC_enz[[#This Row],[dir]]</f>
        <v>H2Ot_c_n_FWD</v>
      </c>
      <c r="H2295" s="1" t="str">
        <f>_xlfn.XLOOKUP(SC_enz[[#This Row],[name_dir]],RT_gsm[Column3],RT_gsm[Column3],"")</f>
        <v>H2Ot_c_n_FWD</v>
      </c>
      <c r="I2295" s="1" t="str">
        <f>_xlfn.XLOOKUP(SC_enz[[#This Row],[name_dir]],sc_gsm[Column3],sc_gsm[Column3],"")</f>
        <v>H2Ot_c_n_FWD</v>
      </c>
    </row>
    <row r="2296" spans="1:9" ht="16" x14ac:dyDescent="0.2">
      <c r="A2296" t="s">
        <v>2832</v>
      </c>
      <c r="B2296" t="s">
        <v>3903</v>
      </c>
      <c r="C2296" t="s">
        <v>1642</v>
      </c>
      <c r="D2296" t="s">
        <v>143</v>
      </c>
      <c r="E2296" t="s">
        <v>7</v>
      </c>
      <c r="G2296" s="1" t="str">
        <f>SC_enz[[#This Row],[rxn_src]]&amp;"_"&amp;SC_enz[[#This Row],[dir]]</f>
        <v>H2Ot_c_n_REV</v>
      </c>
      <c r="H2296" s="1" t="str">
        <f>_xlfn.XLOOKUP(SC_enz[[#This Row],[name_dir]],RT_gsm[Column3],RT_gsm[Column3],"")</f>
        <v>H2Ot_c_n_REV</v>
      </c>
      <c r="I2296" s="1" t="str">
        <f>_xlfn.XLOOKUP(SC_enz[[#This Row],[name_dir]],sc_gsm[Column3],sc_gsm[Column3],"")</f>
        <v>H2Ot_c_n_REV</v>
      </c>
    </row>
    <row r="2297" spans="1:9" ht="16" x14ac:dyDescent="0.2">
      <c r="A2297" t="s">
        <v>2833</v>
      </c>
      <c r="B2297" t="s">
        <v>3902</v>
      </c>
      <c r="C2297" t="s">
        <v>1642</v>
      </c>
      <c r="D2297" t="s">
        <v>143</v>
      </c>
      <c r="E2297" t="s">
        <v>7</v>
      </c>
      <c r="G2297" s="1" t="str">
        <f>SC_enz[[#This Row],[rxn_src]]&amp;"_"&amp;SC_enz[[#This Row],[dir]]</f>
        <v>H2Ot_c_x_FWD</v>
      </c>
      <c r="H2297" s="1" t="str">
        <f>_xlfn.XLOOKUP(SC_enz[[#This Row],[name_dir]],RT_gsm[Column3],RT_gsm[Column3],"")</f>
        <v>H2Ot_c_x_FWD</v>
      </c>
      <c r="I2297" s="1" t="str">
        <f>_xlfn.XLOOKUP(SC_enz[[#This Row],[name_dir]],sc_gsm[Column3],sc_gsm[Column3],"")</f>
        <v>H2Ot_c_x_FWD</v>
      </c>
    </row>
    <row r="2298" spans="1:9" ht="16" x14ac:dyDescent="0.2">
      <c r="A2298" t="s">
        <v>2833</v>
      </c>
      <c r="B2298" t="s">
        <v>3903</v>
      </c>
      <c r="C2298" t="s">
        <v>1642</v>
      </c>
      <c r="D2298" t="s">
        <v>143</v>
      </c>
      <c r="E2298" t="s">
        <v>7</v>
      </c>
      <c r="G2298" s="1" t="str">
        <f>SC_enz[[#This Row],[rxn_src]]&amp;"_"&amp;SC_enz[[#This Row],[dir]]</f>
        <v>H2Ot_c_x_REV</v>
      </c>
      <c r="H2298" s="1" t="str">
        <f>_xlfn.XLOOKUP(SC_enz[[#This Row],[name_dir]],RT_gsm[Column3],RT_gsm[Column3],"")</f>
        <v>H2Ot_c_x_REV</v>
      </c>
      <c r="I2298" s="1" t="str">
        <f>_xlfn.XLOOKUP(SC_enz[[#This Row],[name_dir]],sc_gsm[Column3],sc_gsm[Column3],"")</f>
        <v>H2Ot_c_x_REV</v>
      </c>
    </row>
    <row r="2299" spans="1:9" ht="16" x14ac:dyDescent="0.2">
      <c r="A2299" t="s">
        <v>2834</v>
      </c>
      <c r="B2299" t="s">
        <v>3902</v>
      </c>
      <c r="C2299" t="s">
        <v>1642</v>
      </c>
      <c r="D2299" t="s">
        <v>143</v>
      </c>
      <c r="E2299" t="s">
        <v>7</v>
      </c>
      <c r="G2299" s="1" t="str">
        <f>SC_enz[[#This Row],[rxn_src]]&amp;"_"&amp;SC_enz[[#This Row],[dir]]</f>
        <v>H2Ot_c_v_FWD</v>
      </c>
      <c r="H2299" s="1" t="str">
        <f>_xlfn.XLOOKUP(SC_enz[[#This Row],[name_dir]],RT_gsm[Column3],RT_gsm[Column3],"")</f>
        <v>H2Ot_c_v_FWD</v>
      </c>
      <c r="I2299" s="1" t="str">
        <f>_xlfn.XLOOKUP(SC_enz[[#This Row],[name_dir]],sc_gsm[Column3],sc_gsm[Column3],"")</f>
        <v>H2Ot_c_v_FWD</v>
      </c>
    </row>
    <row r="2300" spans="1:9" ht="16" x14ac:dyDescent="0.2">
      <c r="A2300" t="s">
        <v>2834</v>
      </c>
      <c r="B2300" t="s">
        <v>3903</v>
      </c>
      <c r="C2300" t="s">
        <v>1642</v>
      </c>
      <c r="D2300" t="s">
        <v>143</v>
      </c>
      <c r="E2300" t="s">
        <v>7</v>
      </c>
      <c r="G2300" s="1" t="str">
        <f>SC_enz[[#This Row],[rxn_src]]&amp;"_"&amp;SC_enz[[#This Row],[dir]]</f>
        <v>H2Ot_c_v_REV</v>
      </c>
      <c r="H2300" s="1" t="str">
        <f>_xlfn.XLOOKUP(SC_enz[[#This Row],[name_dir]],RT_gsm[Column3],RT_gsm[Column3],"")</f>
        <v>H2Ot_c_v_REV</v>
      </c>
      <c r="I2300" s="1" t="str">
        <f>_xlfn.XLOOKUP(SC_enz[[#This Row],[name_dir]],sc_gsm[Column3],sc_gsm[Column3],"")</f>
        <v>H2Ot_c_v_REV</v>
      </c>
    </row>
    <row r="2301" spans="1:9" ht="16" x14ac:dyDescent="0.2">
      <c r="A2301" t="s">
        <v>2835</v>
      </c>
      <c r="B2301" t="s">
        <v>3902</v>
      </c>
      <c r="C2301" t="s">
        <v>1642</v>
      </c>
      <c r="D2301" t="s">
        <v>143</v>
      </c>
      <c r="E2301" t="s">
        <v>7</v>
      </c>
      <c r="G2301" s="1" t="str">
        <f>SC_enz[[#This Row],[rxn_src]]&amp;"_"&amp;SC_enz[[#This Row],[dir]]</f>
        <v>EX_h2o_e_FWD</v>
      </c>
      <c r="H2301" s="1" t="str">
        <f>_xlfn.XLOOKUP(SC_enz[[#This Row],[name_dir]],RT_gsm[Column3],RT_gsm[Column3],"")</f>
        <v>EX_h2o_e_FWD</v>
      </c>
      <c r="I2301" s="1" t="str">
        <f>_xlfn.XLOOKUP(SC_enz[[#This Row],[name_dir]],sc_gsm[Column3],sc_gsm[Column3],"")</f>
        <v>EX_h2o_e_FWD</v>
      </c>
    </row>
    <row r="2302" spans="1:9" ht="16" x14ac:dyDescent="0.2">
      <c r="A2302" t="s">
        <v>2835</v>
      </c>
      <c r="B2302" t="s">
        <v>3903</v>
      </c>
      <c r="C2302" t="s">
        <v>1642</v>
      </c>
      <c r="D2302" t="s">
        <v>143</v>
      </c>
      <c r="E2302" t="s">
        <v>7</v>
      </c>
      <c r="G2302" s="1" t="str">
        <f>SC_enz[[#This Row],[rxn_src]]&amp;"_"&amp;SC_enz[[#This Row],[dir]]</f>
        <v>EX_h2o_e_REV</v>
      </c>
      <c r="H2302" s="1" t="str">
        <f>_xlfn.XLOOKUP(SC_enz[[#This Row],[name_dir]],RT_gsm[Column3],RT_gsm[Column3],"")</f>
        <v>EX_h2o_e_REV</v>
      </c>
      <c r="I2302" s="1" t="str">
        <f>_xlfn.XLOOKUP(SC_enz[[#This Row],[name_dir]],sc_gsm[Column3],sc_gsm[Column3],"")</f>
        <v>EX_h2o_e_REV</v>
      </c>
    </row>
    <row r="2303" spans="1:9" ht="16" x14ac:dyDescent="0.2">
      <c r="A2303" t="s">
        <v>2836</v>
      </c>
      <c r="B2303" t="s">
        <v>3902</v>
      </c>
      <c r="C2303" t="s">
        <v>1642</v>
      </c>
      <c r="D2303" t="s">
        <v>143</v>
      </c>
      <c r="E2303" t="s">
        <v>7</v>
      </c>
      <c r="G2303" s="1" t="str">
        <f>SC_enz[[#This Row],[rxn_src]]&amp;"_"&amp;SC_enz[[#This Row],[dir]]</f>
        <v>XANt_c_e_FWD</v>
      </c>
      <c r="H2303" s="1" t="str">
        <f>_xlfn.XLOOKUP(SC_enz[[#This Row],[name_dir]],RT_gsm[Column3],RT_gsm[Column3],"")</f>
        <v>XANt_c_e_FWD</v>
      </c>
      <c r="I2303" s="1" t="str">
        <f>_xlfn.XLOOKUP(SC_enz[[#This Row],[name_dir]],sc_gsm[Column3],sc_gsm[Column3],"")</f>
        <v>XANt_c_e_FWD</v>
      </c>
    </row>
    <row r="2304" spans="1:9" ht="16" x14ac:dyDescent="0.2">
      <c r="A2304" t="s">
        <v>2836</v>
      </c>
      <c r="B2304" t="s">
        <v>3903</v>
      </c>
      <c r="C2304" t="s">
        <v>1642</v>
      </c>
      <c r="D2304" t="s">
        <v>143</v>
      </c>
      <c r="E2304" t="s">
        <v>7</v>
      </c>
      <c r="G2304" s="1" t="str">
        <f>SC_enz[[#This Row],[rxn_src]]&amp;"_"&amp;SC_enz[[#This Row],[dir]]</f>
        <v>XANt_c_e_REV</v>
      </c>
      <c r="H2304" s="1" t="str">
        <f>_xlfn.XLOOKUP(SC_enz[[#This Row],[name_dir]],RT_gsm[Column3],RT_gsm[Column3],"")</f>
        <v>XANt_c_e_REV</v>
      </c>
      <c r="I2304" s="1" t="str">
        <f>_xlfn.XLOOKUP(SC_enz[[#This Row],[name_dir]],sc_gsm[Column3],sc_gsm[Column3],"")</f>
        <v>XANt_c_e_REV</v>
      </c>
    </row>
    <row r="2305" spans="1:9" ht="16" x14ac:dyDescent="0.2">
      <c r="A2305" t="s">
        <v>2837</v>
      </c>
      <c r="B2305" t="s">
        <v>3902</v>
      </c>
      <c r="C2305" t="s">
        <v>1642</v>
      </c>
      <c r="D2305" t="s">
        <v>143</v>
      </c>
      <c r="E2305" t="s">
        <v>7</v>
      </c>
      <c r="G2305" s="1" t="str">
        <f>SC_enz[[#This Row],[rxn_src]]&amp;"_"&amp;SC_enz[[#This Row],[dir]]</f>
        <v>EX_xtsn_e_FWD</v>
      </c>
      <c r="H2305" s="1" t="str">
        <f>_xlfn.XLOOKUP(SC_enz[[#This Row],[name_dir]],RT_gsm[Column3],RT_gsm[Column3],"")</f>
        <v>EX_xtsn_e_FWD</v>
      </c>
      <c r="I2305" s="1" t="str">
        <f>_xlfn.XLOOKUP(SC_enz[[#This Row],[name_dir]],sc_gsm[Column3],sc_gsm[Column3],"")</f>
        <v>EX_xtsn_e_FWD</v>
      </c>
    </row>
    <row r="2306" spans="1:9" ht="16" x14ac:dyDescent="0.2">
      <c r="A2306" t="s">
        <v>2838</v>
      </c>
      <c r="B2306" t="s">
        <v>3902</v>
      </c>
      <c r="C2306" t="s">
        <v>1642</v>
      </c>
      <c r="D2306" t="s">
        <v>143</v>
      </c>
      <c r="E2306" t="s">
        <v>7</v>
      </c>
      <c r="G2306" s="1" t="str">
        <f>SC_enz[[#This Row],[rxn_src]]&amp;"_"&amp;SC_enz[[#This Row],[dir]]</f>
        <v>XTSNt_c_e_FWD</v>
      </c>
      <c r="H2306" s="1" t="str">
        <f>_xlfn.XLOOKUP(SC_enz[[#This Row],[name_dir]],RT_gsm[Column3],RT_gsm[Column3],"")</f>
        <v>XTSNt_c_e_FWD</v>
      </c>
      <c r="I2306" s="1" t="str">
        <f>_xlfn.XLOOKUP(SC_enz[[#This Row],[name_dir]],sc_gsm[Column3],sc_gsm[Column3],"")</f>
        <v>XTSNt_c_e_FWD</v>
      </c>
    </row>
    <row r="2307" spans="1:9" ht="16" x14ac:dyDescent="0.2">
      <c r="A2307" t="s">
        <v>2839</v>
      </c>
      <c r="B2307" t="s">
        <v>3902</v>
      </c>
      <c r="C2307" t="s">
        <v>1642</v>
      </c>
      <c r="D2307" t="s">
        <v>143</v>
      </c>
      <c r="E2307" t="s">
        <v>7</v>
      </c>
      <c r="G2307" s="1" t="str">
        <f>SC_enz[[#This Row],[rxn_src]]&amp;"_"&amp;SC_enz[[#This Row],[dir]]</f>
        <v>EX_xylt_e_FWD</v>
      </c>
      <c r="H2307" s="1" t="str">
        <f>_xlfn.XLOOKUP(SC_enz[[#This Row],[name_dir]],RT_gsm[Column3],RT_gsm[Column3],"")</f>
        <v>EX_xylt_e_FWD</v>
      </c>
      <c r="I2307" s="1" t="str">
        <f>_xlfn.XLOOKUP(SC_enz[[#This Row],[name_dir]],sc_gsm[Column3],sc_gsm[Column3],"")</f>
        <v>EX_xylt_e_FWD</v>
      </c>
    </row>
    <row r="2308" spans="1:9" ht="16" x14ac:dyDescent="0.2">
      <c r="A2308" t="s">
        <v>2840</v>
      </c>
      <c r="B2308" t="s">
        <v>3902</v>
      </c>
      <c r="C2308" t="s">
        <v>2164</v>
      </c>
      <c r="D2308" t="s">
        <v>2165</v>
      </c>
      <c r="E2308" t="s">
        <v>7</v>
      </c>
      <c r="G2308" s="1" t="str">
        <f>SC_enz[[#This Row],[rxn_src]]&amp;"_"&amp;SC_enz[[#This Row],[dir]]</f>
        <v>XYLTt_c_e_FWD</v>
      </c>
      <c r="H2308" s="1" t="str">
        <f>_xlfn.XLOOKUP(SC_enz[[#This Row],[name_dir]],RT_gsm[Column3],RT_gsm[Column3],"")</f>
        <v>XYLTt_c_e_FWD</v>
      </c>
      <c r="I2308" s="1" t="str">
        <f>_xlfn.XLOOKUP(SC_enz[[#This Row],[name_dir]],sc_gsm[Column3],sc_gsm[Column3],"")</f>
        <v>XYLTt_c_e_FWD</v>
      </c>
    </row>
    <row r="2309" spans="1:9" ht="16" x14ac:dyDescent="0.2">
      <c r="A2309" t="s">
        <v>2840</v>
      </c>
      <c r="B2309" t="s">
        <v>3903</v>
      </c>
      <c r="C2309" t="s">
        <v>2164</v>
      </c>
      <c r="D2309" t="s">
        <v>2165</v>
      </c>
      <c r="E2309" t="s">
        <v>7</v>
      </c>
      <c r="G2309" s="1" t="str">
        <f>SC_enz[[#This Row],[rxn_src]]&amp;"_"&amp;SC_enz[[#This Row],[dir]]</f>
        <v>XYLTt_c_e_REV</v>
      </c>
      <c r="H2309" s="1" t="str">
        <f>_xlfn.XLOOKUP(SC_enz[[#This Row],[name_dir]],RT_gsm[Column3],RT_gsm[Column3],"")</f>
        <v>XYLTt_c_e_REV</v>
      </c>
      <c r="I2309" s="1" t="str">
        <f>_xlfn.XLOOKUP(SC_enz[[#This Row],[name_dir]],sc_gsm[Column3],sc_gsm[Column3],"")</f>
        <v>XYLTt_c_e_REV</v>
      </c>
    </row>
    <row r="2310" spans="1:9" ht="16" x14ac:dyDescent="0.2">
      <c r="A2310" t="s">
        <v>2840</v>
      </c>
      <c r="B2310" t="s">
        <v>3902</v>
      </c>
      <c r="C2310" t="s">
        <v>2110</v>
      </c>
      <c r="D2310" t="s">
        <v>2111</v>
      </c>
      <c r="E2310" t="s">
        <v>7</v>
      </c>
      <c r="G2310" s="1" t="str">
        <f>SC_enz[[#This Row],[rxn_src]]&amp;"_"&amp;SC_enz[[#This Row],[dir]]</f>
        <v>XYLTt_c_e_FWD</v>
      </c>
      <c r="H2310" s="1" t="str">
        <f>_xlfn.XLOOKUP(SC_enz[[#This Row],[name_dir]],RT_gsm[Column3],RT_gsm[Column3],"")</f>
        <v>XYLTt_c_e_FWD</v>
      </c>
      <c r="I2310" s="1" t="str">
        <f>_xlfn.XLOOKUP(SC_enz[[#This Row],[name_dir]],sc_gsm[Column3],sc_gsm[Column3],"")</f>
        <v>XYLTt_c_e_FWD</v>
      </c>
    </row>
    <row r="2311" spans="1:9" ht="16" x14ac:dyDescent="0.2">
      <c r="A2311" t="s">
        <v>2840</v>
      </c>
      <c r="B2311" t="s">
        <v>3903</v>
      </c>
      <c r="C2311" t="s">
        <v>2110</v>
      </c>
      <c r="D2311" t="s">
        <v>2111</v>
      </c>
      <c r="E2311" t="s">
        <v>7</v>
      </c>
      <c r="G2311" s="1" t="str">
        <f>SC_enz[[#This Row],[rxn_src]]&amp;"_"&amp;SC_enz[[#This Row],[dir]]</f>
        <v>XYLTt_c_e_REV</v>
      </c>
      <c r="H2311" s="1" t="str">
        <f>_xlfn.XLOOKUP(SC_enz[[#This Row],[name_dir]],RT_gsm[Column3],RT_gsm[Column3],"")</f>
        <v>XYLTt_c_e_REV</v>
      </c>
      <c r="I2311" s="1" t="str">
        <f>_xlfn.XLOOKUP(SC_enz[[#This Row],[name_dir]],sc_gsm[Column3],sc_gsm[Column3],"")</f>
        <v>XYLTt_c_e_REV</v>
      </c>
    </row>
    <row r="2312" spans="1:9" ht="16" x14ac:dyDescent="0.2">
      <c r="A2312" t="s">
        <v>2841</v>
      </c>
      <c r="B2312" t="s">
        <v>3902</v>
      </c>
      <c r="C2312" t="s">
        <v>1642</v>
      </c>
      <c r="D2312" t="s">
        <v>143</v>
      </c>
      <c r="E2312" t="s">
        <v>7</v>
      </c>
      <c r="G2312" s="1" t="str">
        <f>SC_enz[[#This Row],[rxn_src]]&amp;"_"&amp;SC_enz[[#This Row],[dir]]</f>
        <v>EX_zymst_e_FWD</v>
      </c>
      <c r="H2312" s="1" t="str">
        <f>_xlfn.XLOOKUP(SC_enz[[#This Row],[name_dir]],RT_gsm[Column3],RT_gsm[Column3],"")</f>
        <v>EX_zymst_e_FWD</v>
      </c>
      <c r="I2312" s="1" t="str">
        <f>_xlfn.XLOOKUP(SC_enz[[#This Row],[name_dir]],sc_gsm[Column3],sc_gsm[Column3],"")</f>
        <v>EX_zymst_e_FWD</v>
      </c>
    </row>
    <row r="2313" spans="1:9" ht="16" x14ac:dyDescent="0.2">
      <c r="A2313" t="s">
        <v>2842</v>
      </c>
      <c r="B2313" t="s">
        <v>3902</v>
      </c>
      <c r="C2313" t="s">
        <v>2127</v>
      </c>
      <c r="D2313" t="s">
        <v>2128</v>
      </c>
      <c r="E2313" t="s">
        <v>7</v>
      </c>
      <c r="G2313" s="1" t="str">
        <f>SC_enz[[#This Row],[rxn_src]]&amp;"_"&amp;SC_enz[[#This Row],[dir]]</f>
        <v>ZYMSTt_c_en_FWD</v>
      </c>
      <c r="H2313" s="1" t="str">
        <f>_xlfn.XLOOKUP(SC_enz[[#This Row],[name_dir]],RT_gsm[Column3],RT_gsm[Column3],"")</f>
        <v>ZYMSTt_c_en_FWD</v>
      </c>
      <c r="I2313" s="1" t="str">
        <f>_xlfn.XLOOKUP(SC_enz[[#This Row],[name_dir]],sc_gsm[Column3],sc_gsm[Column3],"")</f>
        <v>ZYMSTt_c_en_FWD</v>
      </c>
    </row>
    <row r="2314" spans="1:9" ht="16" x14ac:dyDescent="0.2">
      <c r="A2314" t="s">
        <v>2842</v>
      </c>
      <c r="B2314" t="s">
        <v>3903</v>
      </c>
      <c r="C2314" t="s">
        <v>2127</v>
      </c>
      <c r="D2314" t="s">
        <v>2128</v>
      </c>
      <c r="E2314" t="s">
        <v>7</v>
      </c>
      <c r="G2314" s="1" t="str">
        <f>SC_enz[[#This Row],[rxn_src]]&amp;"_"&amp;SC_enz[[#This Row],[dir]]</f>
        <v>ZYMSTt_c_en_REV</v>
      </c>
      <c r="H2314" s="1" t="str">
        <f>_xlfn.XLOOKUP(SC_enz[[#This Row],[name_dir]],RT_gsm[Column3],RT_gsm[Column3],"")</f>
        <v>ZYMSTt_c_en_REV</v>
      </c>
      <c r="I2314" s="1" t="str">
        <f>_xlfn.XLOOKUP(SC_enz[[#This Row],[name_dir]],sc_gsm[Column3],sc_gsm[Column3],"")</f>
        <v>ZYMSTt_c_en_REV</v>
      </c>
    </row>
    <row r="2315" spans="1:9" ht="16" x14ac:dyDescent="0.2">
      <c r="A2315" t="s">
        <v>2842</v>
      </c>
      <c r="B2315" t="s">
        <v>3902</v>
      </c>
      <c r="C2315" t="s">
        <v>2129</v>
      </c>
      <c r="D2315" t="s">
        <v>2130</v>
      </c>
      <c r="E2315" t="s">
        <v>7</v>
      </c>
      <c r="G2315" s="1" t="str">
        <f>SC_enz[[#This Row],[rxn_src]]&amp;"_"&amp;SC_enz[[#This Row],[dir]]</f>
        <v>ZYMSTt_c_en_FWD</v>
      </c>
      <c r="H2315" s="1" t="str">
        <f>_xlfn.XLOOKUP(SC_enz[[#This Row],[name_dir]],RT_gsm[Column3],RT_gsm[Column3],"")</f>
        <v>ZYMSTt_c_en_FWD</v>
      </c>
      <c r="I2315" s="1" t="str">
        <f>_xlfn.XLOOKUP(SC_enz[[#This Row],[name_dir]],sc_gsm[Column3],sc_gsm[Column3],"")</f>
        <v>ZYMSTt_c_en_FWD</v>
      </c>
    </row>
    <row r="2316" spans="1:9" ht="16" x14ac:dyDescent="0.2">
      <c r="A2316" t="s">
        <v>2842</v>
      </c>
      <c r="B2316" t="s">
        <v>3903</v>
      </c>
      <c r="C2316" t="s">
        <v>2129</v>
      </c>
      <c r="D2316" t="s">
        <v>2130</v>
      </c>
      <c r="E2316" t="s">
        <v>7</v>
      </c>
      <c r="G2316" s="1" t="str">
        <f>SC_enz[[#This Row],[rxn_src]]&amp;"_"&amp;SC_enz[[#This Row],[dir]]</f>
        <v>ZYMSTt_c_en_REV</v>
      </c>
      <c r="H2316" s="1" t="str">
        <f>_xlfn.XLOOKUP(SC_enz[[#This Row],[name_dir]],RT_gsm[Column3],RT_gsm[Column3],"")</f>
        <v>ZYMSTt_c_en_REV</v>
      </c>
      <c r="I2316" s="1" t="str">
        <f>_xlfn.XLOOKUP(SC_enz[[#This Row],[name_dir]],sc_gsm[Column3],sc_gsm[Column3],"")</f>
        <v>ZYMSTt_c_en_REV</v>
      </c>
    </row>
    <row r="2317" spans="1:9" ht="16" x14ac:dyDescent="0.2">
      <c r="A2317" t="s">
        <v>2843</v>
      </c>
      <c r="B2317" t="s">
        <v>3902</v>
      </c>
      <c r="C2317" t="s">
        <v>1642</v>
      </c>
      <c r="D2317" t="s">
        <v>143</v>
      </c>
      <c r="E2317" t="s">
        <v>7</v>
      </c>
      <c r="G2317" s="1" t="str">
        <f>SC_enz[[#This Row],[rxn_src]]&amp;"_"&amp;SC_enz[[#This Row],[dir]]</f>
        <v>COAt_c_l_FWD</v>
      </c>
      <c r="H2317" s="1" t="str">
        <f>_xlfn.XLOOKUP(SC_enz[[#This Row],[name_dir]],RT_gsm[Column3],RT_gsm[Column3],"")</f>
        <v>COAt_c_l_FWD</v>
      </c>
      <c r="I2317" s="1" t="str">
        <f>_xlfn.XLOOKUP(SC_enz[[#This Row],[name_dir]],sc_gsm[Column3],sc_gsm[Column3],"")</f>
        <v>COAt_c_l_FWD</v>
      </c>
    </row>
    <row r="2318" spans="1:9" ht="16" x14ac:dyDescent="0.2">
      <c r="A2318" t="s">
        <v>2843</v>
      </c>
      <c r="B2318" t="s">
        <v>3903</v>
      </c>
      <c r="C2318" t="s">
        <v>1642</v>
      </c>
      <c r="D2318" t="s">
        <v>143</v>
      </c>
      <c r="E2318" t="s">
        <v>7</v>
      </c>
      <c r="G2318" s="1" t="str">
        <f>SC_enz[[#This Row],[rxn_src]]&amp;"_"&amp;SC_enz[[#This Row],[dir]]</f>
        <v>COAt_c_l_REV</v>
      </c>
      <c r="H2318" s="1" t="str">
        <f>_xlfn.XLOOKUP(SC_enz[[#This Row],[name_dir]],RT_gsm[Column3],RT_gsm[Column3],"")</f>
        <v>COAt_c_l_REV</v>
      </c>
      <c r="I2318" s="1" t="str">
        <f>_xlfn.XLOOKUP(SC_enz[[#This Row],[name_dir]],sc_gsm[Column3],sc_gsm[Column3],"")</f>
        <v>COAt_c_l_REV</v>
      </c>
    </row>
    <row r="2319" spans="1:9" ht="16" x14ac:dyDescent="0.2">
      <c r="A2319" t="s">
        <v>2844</v>
      </c>
      <c r="B2319" t="s">
        <v>3902</v>
      </c>
      <c r="C2319" t="s">
        <v>1642</v>
      </c>
      <c r="D2319" t="s">
        <v>143</v>
      </c>
      <c r="E2319" t="s">
        <v>7</v>
      </c>
      <c r="G2319" s="1" t="str">
        <f>SC_enz[[#This Row],[rxn_src]]&amp;"_"&amp;SC_enz[[#This Row],[dir]]</f>
        <v>Ht_c_m_FWD</v>
      </c>
      <c r="H2319" s="1" t="str">
        <f>_xlfn.XLOOKUP(SC_enz[[#This Row],[name_dir]],RT_gsm[Column3],RT_gsm[Column3],"")</f>
        <v>Ht_c_m_FWD</v>
      </c>
      <c r="I2319" s="1" t="str">
        <f>_xlfn.XLOOKUP(SC_enz[[#This Row],[name_dir]],sc_gsm[Column3],sc_gsm[Column3],"")</f>
        <v>Ht_c_m_FWD</v>
      </c>
    </row>
    <row r="2320" spans="1:9" ht="16" x14ac:dyDescent="0.2">
      <c r="A2320" t="s">
        <v>2845</v>
      </c>
      <c r="B2320" t="s">
        <v>3902</v>
      </c>
      <c r="C2320" t="s">
        <v>1642</v>
      </c>
      <c r="D2320" t="s">
        <v>143</v>
      </c>
      <c r="E2320" t="s">
        <v>7</v>
      </c>
      <c r="G2320" s="1" t="str">
        <f>SC_enz[[#This Row],[rxn_src]]&amp;"_"&amp;SC_enz[[#This Row],[dir]]</f>
        <v>EX_14dmlanost_e_FWD</v>
      </c>
      <c r="H2320" s="1" t="str">
        <f>_xlfn.XLOOKUP(SC_enz[[#This Row],[name_dir]],RT_gsm[Column3],RT_gsm[Column3],"")</f>
        <v>EX_14dmlanost_e_FWD</v>
      </c>
      <c r="I2320" s="1" t="str">
        <f>_xlfn.XLOOKUP(SC_enz[[#This Row],[name_dir]],sc_gsm[Column3],sc_gsm[Column3],"")</f>
        <v>EX_14dmlanost_e_FWD</v>
      </c>
    </row>
    <row r="2321" spans="1:9" ht="16" x14ac:dyDescent="0.2">
      <c r="A2321" t="s">
        <v>2846</v>
      </c>
      <c r="B2321" t="s">
        <v>3902</v>
      </c>
      <c r="C2321" t="s">
        <v>1642</v>
      </c>
      <c r="D2321" t="s">
        <v>143</v>
      </c>
      <c r="E2321" t="s">
        <v>7</v>
      </c>
      <c r="G2321" s="1" t="str">
        <f>SC_enz[[#This Row],[rxn_src]]&amp;"_"&amp;SC_enz[[#This Row],[dir]]</f>
        <v>14DMLANOSTt_c_e_FWD</v>
      </c>
      <c r="H2321" s="1" t="str">
        <f>_xlfn.XLOOKUP(SC_enz[[#This Row],[name_dir]],RT_gsm[Column3],RT_gsm[Column3],"")</f>
        <v>14DMLANOSTt_c_e_FWD</v>
      </c>
      <c r="I2321" s="1" t="str">
        <f>_xlfn.XLOOKUP(SC_enz[[#This Row],[name_dir]],sc_gsm[Column3],sc_gsm[Column3],"")</f>
        <v>14DMLANOSTt_c_e_FWD</v>
      </c>
    </row>
    <row r="2322" spans="1:9" ht="16" x14ac:dyDescent="0.2">
      <c r="A2322" t="s">
        <v>2846</v>
      </c>
      <c r="B2322" t="s">
        <v>3903</v>
      </c>
      <c r="C2322" t="s">
        <v>1642</v>
      </c>
      <c r="D2322" t="s">
        <v>143</v>
      </c>
      <c r="E2322" t="s">
        <v>7</v>
      </c>
      <c r="G2322" s="1" t="str">
        <f>SC_enz[[#This Row],[rxn_src]]&amp;"_"&amp;SC_enz[[#This Row],[dir]]</f>
        <v>14DMLANOSTt_c_e_REV</v>
      </c>
      <c r="H2322" s="1" t="str">
        <f>_xlfn.XLOOKUP(SC_enz[[#This Row],[name_dir]],RT_gsm[Column3],RT_gsm[Column3],"")</f>
        <v>14DMLANOSTt_c_e_REV</v>
      </c>
      <c r="I2322" s="1" t="str">
        <f>_xlfn.XLOOKUP(SC_enz[[#This Row],[name_dir]],sc_gsm[Column3],sc_gsm[Column3],"")</f>
        <v>14DMLANOSTt_c_e_REV</v>
      </c>
    </row>
    <row r="2323" spans="1:9" ht="16" x14ac:dyDescent="0.2">
      <c r="A2323" t="s">
        <v>2847</v>
      </c>
      <c r="B2323" t="s">
        <v>3902</v>
      </c>
      <c r="C2323" t="s">
        <v>1642</v>
      </c>
      <c r="D2323" t="s">
        <v>143</v>
      </c>
      <c r="E2323" t="s">
        <v>7</v>
      </c>
      <c r="G2323" s="1" t="str">
        <f>SC_enz[[#This Row],[rxn_src]]&amp;"_"&amp;SC_enz[[#This Row],[dir]]</f>
        <v>EX_ergtetrol_e_FWD</v>
      </c>
      <c r="H2323" s="1" t="str">
        <f>_xlfn.XLOOKUP(SC_enz[[#This Row],[name_dir]],RT_gsm[Column3],RT_gsm[Column3],"")</f>
        <v>EX_ergtetrol_e_FWD</v>
      </c>
      <c r="I2323" s="1" t="str">
        <f>_xlfn.XLOOKUP(SC_enz[[#This Row],[name_dir]],sc_gsm[Column3],sc_gsm[Column3],"")</f>
        <v>EX_ergtetrol_e_FWD</v>
      </c>
    </row>
    <row r="2324" spans="1:9" ht="16" x14ac:dyDescent="0.2">
      <c r="A2324" t="s">
        <v>2848</v>
      </c>
      <c r="B2324" t="s">
        <v>3902</v>
      </c>
      <c r="C2324" t="s">
        <v>1642</v>
      </c>
      <c r="D2324" t="s">
        <v>143</v>
      </c>
      <c r="E2324" t="s">
        <v>7</v>
      </c>
      <c r="G2324" s="1" t="str">
        <f>SC_enz[[#This Row],[rxn_src]]&amp;"_"&amp;SC_enz[[#This Row],[dir]]</f>
        <v>ERGTETROLt_c_e_FWD</v>
      </c>
      <c r="H2324" s="1" t="str">
        <f>_xlfn.XLOOKUP(SC_enz[[#This Row],[name_dir]],RT_gsm[Column3],RT_gsm[Column3],"")</f>
        <v>ERGTETROLt_c_e_FWD</v>
      </c>
      <c r="I2324" s="1" t="str">
        <f>_xlfn.XLOOKUP(SC_enz[[#This Row],[name_dir]],sc_gsm[Column3],sc_gsm[Column3],"")</f>
        <v>ERGTETROLt_c_e_FWD</v>
      </c>
    </row>
    <row r="2325" spans="1:9" ht="16" x14ac:dyDescent="0.2">
      <c r="A2325" t="s">
        <v>2848</v>
      </c>
      <c r="B2325" t="s">
        <v>3903</v>
      </c>
      <c r="C2325" t="s">
        <v>1642</v>
      </c>
      <c r="D2325" t="s">
        <v>143</v>
      </c>
      <c r="E2325" t="s">
        <v>7</v>
      </c>
      <c r="G2325" s="1" t="str">
        <f>SC_enz[[#This Row],[rxn_src]]&amp;"_"&amp;SC_enz[[#This Row],[dir]]</f>
        <v>ERGTETROLt_c_e_REV</v>
      </c>
      <c r="H2325" s="1" t="str">
        <f>_xlfn.XLOOKUP(SC_enz[[#This Row],[name_dir]],RT_gsm[Column3],RT_gsm[Column3],"")</f>
        <v>ERGTETROLt_c_e_REV</v>
      </c>
      <c r="I2325" s="1" t="str">
        <f>_xlfn.XLOOKUP(SC_enz[[#This Row],[name_dir]],sc_gsm[Column3],sc_gsm[Column3],"")</f>
        <v>ERGTETROLt_c_e_REV</v>
      </c>
    </row>
    <row r="2326" spans="1:9" ht="16" x14ac:dyDescent="0.2">
      <c r="A2326" t="s">
        <v>2849</v>
      </c>
      <c r="B2326" t="s">
        <v>3902</v>
      </c>
      <c r="C2326" t="s">
        <v>1642</v>
      </c>
      <c r="D2326" t="s">
        <v>143</v>
      </c>
      <c r="E2326" t="s">
        <v>7</v>
      </c>
      <c r="G2326" s="1" t="str">
        <f>SC_enz[[#This Row],[rxn_src]]&amp;"_"&amp;SC_enz[[#This Row],[dir]]</f>
        <v>OCTAt_c_e_FWD</v>
      </c>
      <c r="H2326" s="1" t="str">
        <f>_xlfn.XLOOKUP(SC_enz[[#This Row],[name_dir]],RT_gsm[Column3],RT_gsm[Column3],"")</f>
        <v>OCTAt_c_e_FWD</v>
      </c>
      <c r="I2326" s="1" t="str">
        <f>_xlfn.XLOOKUP(SC_enz[[#This Row],[name_dir]],sc_gsm[Column3],sc_gsm[Column3],"")</f>
        <v>OCTAt_c_e_FWD</v>
      </c>
    </row>
    <row r="2327" spans="1:9" ht="16" x14ac:dyDescent="0.2">
      <c r="A2327" t="s">
        <v>2849</v>
      </c>
      <c r="B2327" t="s">
        <v>3903</v>
      </c>
      <c r="C2327" t="s">
        <v>1642</v>
      </c>
      <c r="D2327" t="s">
        <v>143</v>
      </c>
      <c r="E2327" t="s">
        <v>7</v>
      </c>
      <c r="G2327" s="1" t="str">
        <f>SC_enz[[#This Row],[rxn_src]]&amp;"_"&amp;SC_enz[[#This Row],[dir]]</f>
        <v>OCTAt_c_e_REV</v>
      </c>
      <c r="H2327" s="1" t="str">
        <f>_xlfn.XLOOKUP(SC_enz[[#This Row],[name_dir]],RT_gsm[Column3],RT_gsm[Column3],"")</f>
        <v>OCTAt_c_e_REV</v>
      </c>
      <c r="I2327" s="1" t="str">
        <f>_xlfn.XLOOKUP(SC_enz[[#This Row],[name_dir]],sc_gsm[Column3],sc_gsm[Column3],"")</f>
        <v>OCTAt_c_e_REV</v>
      </c>
    </row>
    <row r="2328" spans="1:9" ht="16" x14ac:dyDescent="0.2">
      <c r="A2328" t="s">
        <v>2850</v>
      </c>
      <c r="B2328" t="s">
        <v>3902</v>
      </c>
      <c r="C2328" t="s">
        <v>1642</v>
      </c>
      <c r="D2328" t="s">
        <v>143</v>
      </c>
      <c r="E2328" t="s">
        <v>7</v>
      </c>
      <c r="G2328" s="1" t="str">
        <f>SC_enz[[#This Row],[rxn_src]]&amp;"_"&amp;SC_enz[[#This Row],[dir]]</f>
        <v>DCAt_c_e_FWD</v>
      </c>
      <c r="H2328" s="1" t="str">
        <f>_xlfn.XLOOKUP(SC_enz[[#This Row],[name_dir]],RT_gsm[Column3],RT_gsm[Column3],"")</f>
        <v>DCAt_c_e_FWD</v>
      </c>
      <c r="I2328" s="1" t="str">
        <f>_xlfn.XLOOKUP(SC_enz[[#This Row],[name_dir]],sc_gsm[Column3],sc_gsm[Column3],"")</f>
        <v>DCAt_c_e_FWD</v>
      </c>
    </row>
    <row r="2329" spans="1:9" ht="16" x14ac:dyDescent="0.2">
      <c r="A2329" t="s">
        <v>2850</v>
      </c>
      <c r="B2329" t="s">
        <v>3903</v>
      </c>
      <c r="C2329" t="s">
        <v>1642</v>
      </c>
      <c r="D2329" t="s">
        <v>143</v>
      </c>
      <c r="E2329" t="s">
        <v>7</v>
      </c>
      <c r="G2329" s="1" t="str">
        <f>SC_enz[[#This Row],[rxn_src]]&amp;"_"&amp;SC_enz[[#This Row],[dir]]</f>
        <v>DCAt_c_e_REV</v>
      </c>
      <c r="H2329" s="1" t="str">
        <f>_xlfn.XLOOKUP(SC_enz[[#This Row],[name_dir]],RT_gsm[Column3],RT_gsm[Column3],"")</f>
        <v>DCAt_c_e_REV</v>
      </c>
      <c r="I2329" s="1" t="str">
        <f>_xlfn.XLOOKUP(SC_enz[[#This Row],[name_dir]],sc_gsm[Column3],sc_gsm[Column3],"")</f>
        <v>DCAt_c_e_REV</v>
      </c>
    </row>
    <row r="2330" spans="1:9" ht="16" x14ac:dyDescent="0.2">
      <c r="A2330" t="s">
        <v>2851</v>
      </c>
      <c r="B2330" t="s">
        <v>3902</v>
      </c>
      <c r="C2330" t="s">
        <v>1642</v>
      </c>
      <c r="D2330" t="s">
        <v>143</v>
      </c>
      <c r="E2330" t="s">
        <v>7</v>
      </c>
      <c r="G2330" s="1" t="str">
        <f>SC_enz[[#This Row],[rxn_src]]&amp;"_"&amp;SC_enz[[#This Row],[dir]]</f>
        <v>DDCAt_c_e_FWD</v>
      </c>
      <c r="H2330" s="1" t="str">
        <f>_xlfn.XLOOKUP(SC_enz[[#This Row],[name_dir]],RT_gsm[Column3],RT_gsm[Column3],"")</f>
        <v>DDCAt_c_e_FWD</v>
      </c>
      <c r="I2330" s="1" t="str">
        <f>_xlfn.XLOOKUP(SC_enz[[#This Row],[name_dir]],sc_gsm[Column3],sc_gsm[Column3],"")</f>
        <v>DDCAt_c_e_FWD</v>
      </c>
    </row>
    <row r="2331" spans="1:9" ht="16" x14ac:dyDescent="0.2">
      <c r="A2331" t="s">
        <v>2851</v>
      </c>
      <c r="B2331" t="s">
        <v>3903</v>
      </c>
      <c r="C2331" t="s">
        <v>1642</v>
      </c>
      <c r="D2331" t="s">
        <v>143</v>
      </c>
      <c r="E2331" t="s">
        <v>7</v>
      </c>
      <c r="G2331" s="1" t="str">
        <f>SC_enz[[#This Row],[rxn_src]]&amp;"_"&amp;SC_enz[[#This Row],[dir]]</f>
        <v>DDCAt_c_e_REV</v>
      </c>
      <c r="H2331" s="1" t="str">
        <f>_xlfn.XLOOKUP(SC_enz[[#This Row],[name_dir]],RT_gsm[Column3],RT_gsm[Column3],"")</f>
        <v>DDCAt_c_e_REV</v>
      </c>
      <c r="I2331" s="1" t="str">
        <f>_xlfn.XLOOKUP(SC_enz[[#This Row],[name_dir]],sc_gsm[Column3],sc_gsm[Column3],"")</f>
        <v>DDCAt_c_e_REV</v>
      </c>
    </row>
    <row r="2332" spans="1:9" ht="16" x14ac:dyDescent="0.2">
      <c r="A2332" t="s">
        <v>2852</v>
      </c>
      <c r="B2332" t="s">
        <v>3902</v>
      </c>
      <c r="C2332" t="s">
        <v>1642</v>
      </c>
      <c r="D2332" t="s">
        <v>143</v>
      </c>
      <c r="E2332" t="s">
        <v>7</v>
      </c>
      <c r="G2332" s="1" t="str">
        <f>SC_enz[[#This Row],[rxn_src]]&amp;"_"&amp;SC_enz[[#This Row],[dir]]</f>
        <v>EX_but_e_FWD</v>
      </c>
      <c r="H2332" s="1" t="str">
        <f>_xlfn.XLOOKUP(SC_enz[[#This Row],[name_dir]],RT_gsm[Column3],RT_gsm[Column3],"")</f>
        <v>EX_but_e_FWD</v>
      </c>
      <c r="I2332" s="1" t="str">
        <f>_xlfn.XLOOKUP(SC_enz[[#This Row],[name_dir]],sc_gsm[Column3],sc_gsm[Column3],"")</f>
        <v>EX_but_e_FWD</v>
      </c>
    </row>
    <row r="2333" spans="1:9" ht="16" x14ac:dyDescent="0.2">
      <c r="A2333" t="s">
        <v>2853</v>
      </c>
      <c r="B2333" t="s">
        <v>3902</v>
      </c>
      <c r="C2333" t="s">
        <v>1642</v>
      </c>
      <c r="D2333" t="s">
        <v>143</v>
      </c>
      <c r="E2333" t="s">
        <v>7</v>
      </c>
      <c r="G2333" s="1" t="str">
        <f>SC_enz[[#This Row],[rxn_src]]&amp;"_"&amp;SC_enz[[#This Row],[dir]]</f>
        <v>EX_hxa_e_FWD</v>
      </c>
      <c r="H2333" s="1" t="str">
        <f>_xlfn.XLOOKUP(SC_enz[[#This Row],[name_dir]],RT_gsm[Column3],RT_gsm[Column3],"")</f>
        <v>EX_hxa_e_FWD</v>
      </c>
      <c r="I2333" s="1" t="str">
        <f>_xlfn.XLOOKUP(SC_enz[[#This Row],[name_dir]],sc_gsm[Column3],sc_gsm[Column3],"")</f>
        <v>EX_hxa_e_FWD</v>
      </c>
    </row>
    <row r="2334" spans="1:9" ht="16" x14ac:dyDescent="0.2">
      <c r="A2334" t="s">
        <v>2854</v>
      </c>
      <c r="B2334" t="s">
        <v>3902</v>
      </c>
      <c r="C2334" t="s">
        <v>1642</v>
      </c>
      <c r="D2334" t="s">
        <v>143</v>
      </c>
      <c r="E2334" t="s">
        <v>7</v>
      </c>
      <c r="G2334" s="1" t="str">
        <f>SC_enz[[#This Row],[rxn_src]]&amp;"_"&amp;SC_enz[[#This Row],[dir]]</f>
        <v>EX_ocdcea_e_FWD</v>
      </c>
      <c r="H2334" s="1" t="str">
        <f>_xlfn.XLOOKUP(SC_enz[[#This Row],[name_dir]],RT_gsm[Column3],RT_gsm[Column3],"")</f>
        <v>EX_ocdcea_e_FWD</v>
      </c>
      <c r="I2334" s="1" t="str">
        <f>_xlfn.XLOOKUP(SC_enz[[#This Row],[name_dir]],sc_gsm[Column3],sc_gsm[Column3],"")</f>
        <v>EX_ocdcea_e_FWD</v>
      </c>
    </row>
    <row r="2335" spans="1:9" ht="16" x14ac:dyDescent="0.2">
      <c r="A2335" t="s">
        <v>2855</v>
      </c>
      <c r="B2335" t="s">
        <v>3902</v>
      </c>
      <c r="C2335" t="s">
        <v>2611</v>
      </c>
      <c r="D2335" t="s">
        <v>2612</v>
      </c>
      <c r="E2335" t="s">
        <v>7</v>
      </c>
      <c r="G2335" s="1" t="str">
        <f>SC_enz[[#This Row],[rxn_src]]&amp;"_"&amp;SC_enz[[#This Row],[dir]]</f>
        <v>BUTt_c_e_FWD</v>
      </c>
      <c r="H2335" s="1" t="str">
        <f>_xlfn.XLOOKUP(SC_enz[[#This Row],[name_dir]],RT_gsm[Column3],RT_gsm[Column3],"")</f>
        <v>BUTt_c_e_FWD</v>
      </c>
      <c r="I2335" s="1" t="str">
        <f>_xlfn.XLOOKUP(SC_enz[[#This Row],[name_dir]],sc_gsm[Column3],sc_gsm[Column3],"")</f>
        <v>BUTt_c_e_FWD</v>
      </c>
    </row>
    <row r="2336" spans="1:9" ht="16" x14ac:dyDescent="0.2">
      <c r="A2336" t="s">
        <v>2855</v>
      </c>
      <c r="B2336" t="s">
        <v>3903</v>
      </c>
      <c r="C2336" t="s">
        <v>2611</v>
      </c>
      <c r="D2336" t="s">
        <v>2612</v>
      </c>
      <c r="E2336" t="s">
        <v>7</v>
      </c>
      <c r="G2336" s="1" t="str">
        <f>SC_enz[[#This Row],[rxn_src]]&amp;"_"&amp;SC_enz[[#This Row],[dir]]</f>
        <v>BUTt_c_e_REV</v>
      </c>
      <c r="H2336" s="1" t="str">
        <f>_xlfn.XLOOKUP(SC_enz[[#This Row],[name_dir]],RT_gsm[Column3],RT_gsm[Column3],"")</f>
        <v>BUTt_c_e_REV</v>
      </c>
      <c r="I2336" s="1" t="str">
        <f>_xlfn.XLOOKUP(SC_enz[[#This Row],[name_dir]],sc_gsm[Column3],sc_gsm[Column3],"")</f>
        <v>BUTt_c_e_REV</v>
      </c>
    </row>
    <row r="2337" spans="1:9" ht="16" x14ac:dyDescent="0.2">
      <c r="A2337" t="s">
        <v>2856</v>
      </c>
      <c r="B2337" t="s">
        <v>3902</v>
      </c>
      <c r="C2337" t="s">
        <v>2611</v>
      </c>
      <c r="D2337" t="s">
        <v>2612</v>
      </c>
      <c r="E2337" t="s">
        <v>7</v>
      </c>
      <c r="G2337" s="1" t="str">
        <f>SC_enz[[#This Row],[rxn_src]]&amp;"_"&amp;SC_enz[[#This Row],[dir]]</f>
        <v>HXAt_c_e_FWD</v>
      </c>
      <c r="H2337" s="1" t="str">
        <f>_xlfn.XLOOKUP(SC_enz[[#This Row],[name_dir]],RT_gsm[Column3],RT_gsm[Column3],"")</f>
        <v>HXAt_c_e_FWD</v>
      </c>
      <c r="I2337" s="1" t="str">
        <f>_xlfn.XLOOKUP(SC_enz[[#This Row],[name_dir]],sc_gsm[Column3],sc_gsm[Column3],"")</f>
        <v>HXAt_c_e_FWD</v>
      </c>
    </row>
    <row r="2338" spans="1:9" ht="16" x14ac:dyDescent="0.2">
      <c r="A2338" t="s">
        <v>2856</v>
      </c>
      <c r="B2338" t="s">
        <v>3903</v>
      </c>
      <c r="C2338" t="s">
        <v>2611</v>
      </c>
      <c r="D2338" t="s">
        <v>2612</v>
      </c>
      <c r="E2338" t="s">
        <v>7</v>
      </c>
      <c r="G2338" s="1" t="str">
        <f>SC_enz[[#This Row],[rxn_src]]&amp;"_"&amp;SC_enz[[#This Row],[dir]]</f>
        <v>HXAt_c_e_REV</v>
      </c>
      <c r="H2338" s="1" t="str">
        <f>_xlfn.XLOOKUP(SC_enz[[#This Row],[name_dir]],RT_gsm[Column3],RT_gsm[Column3],"")</f>
        <v>HXAt_c_e_REV</v>
      </c>
      <c r="I2338" s="1" t="str">
        <f>_xlfn.XLOOKUP(SC_enz[[#This Row],[name_dir]],sc_gsm[Column3],sc_gsm[Column3],"")</f>
        <v>HXAt_c_e_REV</v>
      </c>
    </row>
    <row r="2339" spans="1:9" ht="16" x14ac:dyDescent="0.2">
      <c r="A2339" t="s">
        <v>2857</v>
      </c>
      <c r="B2339" t="s">
        <v>3902</v>
      </c>
      <c r="C2339" t="s">
        <v>1642</v>
      </c>
      <c r="D2339" t="s">
        <v>143</v>
      </c>
      <c r="E2339" t="s">
        <v>7</v>
      </c>
      <c r="G2339" s="1" t="str">
        <f>SC_enz[[#This Row],[rxn_src]]&amp;"_"&amp;SC_enz[[#This Row],[dir]]</f>
        <v>OCDCEAt_c_e_FWD</v>
      </c>
      <c r="H2339" s="1" t="str">
        <f>_xlfn.XLOOKUP(SC_enz[[#This Row],[name_dir]],RT_gsm[Column3],RT_gsm[Column3],"")</f>
        <v>OCDCEAt_c_e_FWD</v>
      </c>
      <c r="I2339" s="1" t="str">
        <f>_xlfn.XLOOKUP(SC_enz[[#This Row],[name_dir]],sc_gsm[Column3],sc_gsm[Column3],"")</f>
        <v>OCDCEAt_c_e_FWD</v>
      </c>
    </row>
    <row r="2340" spans="1:9" ht="16" x14ac:dyDescent="0.2">
      <c r="A2340" t="s">
        <v>2857</v>
      </c>
      <c r="B2340" t="s">
        <v>3903</v>
      </c>
      <c r="C2340" t="s">
        <v>1642</v>
      </c>
      <c r="D2340" t="s">
        <v>143</v>
      </c>
      <c r="E2340" t="s">
        <v>7</v>
      </c>
      <c r="G2340" s="1" t="str">
        <f>SC_enz[[#This Row],[rxn_src]]&amp;"_"&amp;SC_enz[[#This Row],[dir]]</f>
        <v>OCDCEAt_c_e_REV</v>
      </c>
      <c r="H2340" s="1" t="str">
        <f>_xlfn.XLOOKUP(SC_enz[[#This Row],[name_dir]],RT_gsm[Column3],RT_gsm[Column3],"")</f>
        <v>OCDCEAt_c_e_REV</v>
      </c>
      <c r="I2340" s="1" t="str">
        <f>_xlfn.XLOOKUP(SC_enz[[#This Row],[name_dir]],sc_gsm[Column3],sc_gsm[Column3],"")</f>
        <v>OCDCEAt_c_e_REV</v>
      </c>
    </row>
    <row r="2341" spans="1:9" ht="16" x14ac:dyDescent="0.2">
      <c r="A2341" t="s">
        <v>2858</v>
      </c>
      <c r="B2341" t="s">
        <v>3902</v>
      </c>
      <c r="C2341" t="s">
        <v>1642</v>
      </c>
      <c r="D2341" t="s">
        <v>143</v>
      </c>
      <c r="E2341" t="s">
        <v>7</v>
      </c>
      <c r="G2341" s="1" t="str">
        <f>SC_enz[[#This Row],[rxn_src]]&amp;"_"&amp;SC_enz[[#This Row],[dir]]</f>
        <v>EX_ttdca_e_FWD</v>
      </c>
      <c r="H2341" s="1" t="str">
        <f>_xlfn.XLOOKUP(SC_enz[[#This Row],[name_dir]],RT_gsm[Column3],RT_gsm[Column3],"")</f>
        <v>EX_ttdca_e_FWD</v>
      </c>
      <c r="I2341" s="1" t="str">
        <f>_xlfn.XLOOKUP(SC_enz[[#This Row],[name_dir]],sc_gsm[Column3],sc_gsm[Column3],"")</f>
        <v>EX_ttdca_e_FWD</v>
      </c>
    </row>
    <row r="2342" spans="1:9" ht="16" x14ac:dyDescent="0.2">
      <c r="A2342" t="s">
        <v>2859</v>
      </c>
      <c r="B2342" t="s">
        <v>3902</v>
      </c>
      <c r="C2342" t="s">
        <v>1642</v>
      </c>
      <c r="D2342" t="s">
        <v>143</v>
      </c>
      <c r="E2342" t="s">
        <v>7</v>
      </c>
      <c r="G2342" s="1" t="str">
        <f>SC_enz[[#This Row],[rxn_src]]&amp;"_"&amp;SC_enz[[#This Row],[dir]]</f>
        <v>BUTt_c_x_FWD</v>
      </c>
      <c r="H2342" s="1" t="str">
        <f>_xlfn.XLOOKUP(SC_enz[[#This Row],[name_dir]],RT_gsm[Column3],RT_gsm[Column3],"")</f>
        <v>BUTt_c_x_FWD</v>
      </c>
      <c r="I2342" s="1" t="str">
        <f>_xlfn.XLOOKUP(SC_enz[[#This Row],[name_dir]],sc_gsm[Column3],sc_gsm[Column3],"")</f>
        <v>BUTt_c_x_FWD</v>
      </c>
    </row>
    <row r="2343" spans="1:9" ht="16" x14ac:dyDescent="0.2">
      <c r="A2343" t="s">
        <v>2859</v>
      </c>
      <c r="B2343" t="s">
        <v>3903</v>
      </c>
      <c r="C2343" t="s">
        <v>1642</v>
      </c>
      <c r="D2343" t="s">
        <v>143</v>
      </c>
      <c r="E2343" t="s">
        <v>7</v>
      </c>
      <c r="G2343" s="1" t="str">
        <f>SC_enz[[#This Row],[rxn_src]]&amp;"_"&amp;SC_enz[[#This Row],[dir]]</f>
        <v>BUTt_c_x_REV</v>
      </c>
      <c r="H2343" s="1" t="str">
        <f>_xlfn.XLOOKUP(SC_enz[[#This Row],[name_dir]],RT_gsm[Column3],RT_gsm[Column3],"")</f>
        <v>BUTt_c_x_REV</v>
      </c>
      <c r="I2343" s="1" t="str">
        <f>_xlfn.XLOOKUP(SC_enz[[#This Row],[name_dir]],sc_gsm[Column3],sc_gsm[Column3],"")</f>
        <v>BUTt_c_x_REV</v>
      </c>
    </row>
    <row r="2344" spans="1:9" ht="16" x14ac:dyDescent="0.2">
      <c r="A2344" t="s">
        <v>2860</v>
      </c>
      <c r="B2344" t="s">
        <v>3902</v>
      </c>
      <c r="C2344" t="s">
        <v>1642</v>
      </c>
      <c r="D2344" t="s">
        <v>143</v>
      </c>
      <c r="E2344" t="s">
        <v>7</v>
      </c>
      <c r="G2344" s="1" t="str">
        <f>SC_enz[[#This Row],[rxn_src]]&amp;"_"&amp;SC_enz[[#This Row],[dir]]</f>
        <v>HXAt_c_x_FWD</v>
      </c>
      <c r="H2344" s="1" t="str">
        <f>_xlfn.XLOOKUP(SC_enz[[#This Row],[name_dir]],RT_gsm[Column3],RT_gsm[Column3],"")</f>
        <v>HXAt_c_x_FWD</v>
      </c>
      <c r="I2344" s="1" t="str">
        <f>_xlfn.XLOOKUP(SC_enz[[#This Row],[name_dir]],sc_gsm[Column3],sc_gsm[Column3],"")</f>
        <v>HXAt_c_x_FWD</v>
      </c>
    </row>
    <row r="2345" spans="1:9" ht="16" x14ac:dyDescent="0.2">
      <c r="A2345" t="s">
        <v>2860</v>
      </c>
      <c r="B2345" t="s">
        <v>3903</v>
      </c>
      <c r="C2345" t="s">
        <v>1642</v>
      </c>
      <c r="D2345" t="s">
        <v>143</v>
      </c>
      <c r="E2345" t="s">
        <v>7</v>
      </c>
      <c r="G2345" s="1" t="str">
        <f>SC_enz[[#This Row],[rxn_src]]&amp;"_"&amp;SC_enz[[#This Row],[dir]]</f>
        <v>HXAt_c_x_REV</v>
      </c>
      <c r="H2345" s="1" t="str">
        <f>_xlfn.XLOOKUP(SC_enz[[#This Row],[name_dir]],RT_gsm[Column3],RT_gsm[Column3],"")</f>
        <v>HXAt_c_x_REV</v>
      </c>
      <c r="I2345" s="1" t="str">
        <f>_xlfn.XLOOKUP(SC_enz[[#This Row],[name_dir]],sc_gsm[Column3],sc_gsm[Column3],"")</f>
        <v>HXAt_c_x_REV</v>
      </c>
    </row>
    <row r="2346" spans="1:9" ht="16" x14ac:dyDescent="0.2">
      <c r="A2346" t="s">
        <v>2861</v>
      </c>
      <c r="B2346" t="s">
        <v>3902</v>
      </c>
      <c r="C2346" t="s">
        <v>1642</v>
      </c>
      <c r="D2346" t="s">
        <v>143</v>
      </c>
      <c r="E2346" t="s">
        <v>7</v>
      </c>
      <c r="G2346" s="1" t="str">
        <f>SC_enz[[#This Row],[rxn_src]]&amp;"_"&amp;SC_enz[[#This Row],[dir]]</f>
        <v>DDCAt_c_rm_FWD</v>
      </c>
      <c r="H2346" s="1" t="str">
        <f>_xlfn.XLOOKUP(SC_enz[[#This Row],[name_dir]],RT_gsm[Column3],RT_gsm[Column3],"")</f>
        <v>DDCAt_c_rm_FWD</v>
      </c>
      <c r="I2346" s="1" t="str">
        <f>_xlfn.XLOOKUP(SC_enz[[#This Row],[name_dir]],sc_gsm[Column3],sc_gsm[Column3],"")</f>
        <v>DDCAt_c_rm_FWD</v>
      </c>
    </row>
    <row r="2347" spans="1:9" ht="16" x14ac:dyDescent="0.2">
      <c r="A2347" t="s">
        <v>2861</v>
      </c>
      <c r="B2347" t="s">
        <v>3903</v>
      </c>
      <c r="C2347" t="s">
        <v>1642</v>
      </c>
      <c r="D2347" t="s">
        <v>143</v>
      </c>
      <c r="E2347" t="s">
        <v>7</v>
      </c>
      <c r="G2347" s="1" t="str">
        <f>SC_enz[[#This Row],[rxn_src]]&amp;"_"&amp;SC_enz[[#This Row],[dir]]</f>
        <v>DDCAt_c_rm_REV</v>
      </c>
      <c r="H2347" s="1" t="str">
        <f>_xlfn.XLOOKUP(SC_enz[[#This Row],[name_dir]],RT_gsm[Column3],RT_gsm[Column3],"")</f>
        <v>DDCAt_c_rm_REV</v>
      </c>
      <c r="I2347" s="1" t="str">
        <f>_xlfn.XLOOKUP(SC_enz[[#This Row],[name_dir]],sc_gsm[Column3],sc_gsm[Column3],"")</f>
        <v>DDCAt_c_rm_REV</v>
      </c>
    </row>
    <row r="2348" spans="1:9" ht="16" x14ac:dyDescent="0.2">
      <c r="A2348" t="s">
        <v>2862</v>
      </c>
      <c r="B2348" t="s">
        <v>3902</v>
      </c>
      <c r="C2348" t="s">
        <v>1642</v>
      </c>
      <c r="D2348" t="s">
        <v>143</v>
      </c>
      <c r="E2348" t="s">
        <v>7</v>
      </c>
      <c r="G2348" s="1" t="str">
        <f>SC_enz[[#This Row],[rxn_src]]&amp;"_"&amp;SC_enz[[#This Row],[dir]]</f>
        <v>TTDCAt_c_rm_FWD</v>
      </c>
      <c r="H2348" s="1" t="str">
        <f>_xlfn.XLOOKUP(SC_enz[[#This Row],[name_dir]],RT_gsm[Column3],RT_gsm[Column3],"")</f>
        <v>TTDCAt_c_rm_FWD</v>
      </c>
      <c r="I2348" s="1" t="str">
        <f>_xlfn.XLOOKUP(SC_enz[[#This Row],[name_dir]],sc_gsm[Column3],sc_gsm[Column3],"")</f>
        <v>TTDCAt_c_rm_FWD</v>
      </c>
    </row>
    <row r="2349" spans="1:9" ht="16" x14ac:dyDescent="0.2">
      <c r="A2349" t="s">
        <v>2862</v>
      </c>
      <c r="B2349" t="s">
        <v>3903</v>
      </c>
      <c r="C2349" t="s">
        <v>1642</v>
      </c>
      <c r="D2349" t="s">
        <v>143</v>
      </c>
      <c r="E2349" t="s">
        <v>7</v>
      </c>
      <c r="G2349" s="1" t="str">
        <f>SC_enz[[#This Row],[rxn_src]]&amp;"_"&amp;SC_enz[[#This Row],[dir]]</f>
        <v>TTDCAt_c_rm_REV</v>
      </c>
      <c r="H2349" s="1" t="str">
        <f>_xlfn.XLOOKUP(SC_enz[[#This Row],[name_dir]],RT_gsm[Column3],RT_gsm[Column3],"")</f>
        <v>TTDCAt_c_rm_REV</v>
      </c>
      <c r="I2349" s="1" t="str">
        <f>_xlfn.XLOOKUP(SC_enz[[#This Row],[name_dir]],sc_gsm[Column3],sc_gsm[Column3],"")</f>
        <v>TTDCAt_c_rm_REV</v>
      </c>
    </row>
    <row r="2350" spans="1:9" ht="16" x14ac:dyDescent="0.2">
      <c r="A2350" t="s">
        <v>2863</v>
      </c>
      <c r="B2350" t="s">
        <v>3902</v>
      </c>
      <c r="C2350" t="s">
        <v>1642</v>
      </c>
      <c r="D2350" t="s">
        <v>143</v>
      </c>
      <c r="E2350" t="s">
        <v>7</v>
      </c>
      <c r="G2350" s="1" t="str">
        <f>SC_enz[[#This Row],[rxn_src]]&amp;"_"&amp;SC_enz[[#This Row],[dir]]</f>
        <v>HDCAt_c_rm_FWD</v>
      </c>
      <c r="H2350" s="1" t="str">
        <f>_xlfn.XLOOKUP(SC_enz[[#This Row],[name_dir]],RT_gsm[Column3],RT_gsm[Column3],"")</f>
        <v>HDCAt_c_rm_FWD</v>
      </c>
      <c r="I2350" s="1" t="str">
        <f>_xlfn.XLOOKUP(SC_enz[[#This Row],[name_dir]],sc_gsm[Column3],sc_gsm[Column3],"")</f>
        <v>HDCAt_c_rm_FWD</v>
      </c>
    </row>
    <row r="2351" spans="1:9" ht="16" x14ac:dyDescent="0.2">
      <c r="A2351" t="s">
        <v>2863</v>
      </c>
      <c r="B2351" t="s">
        <v>3903</v>
      </c>
      <c r="C2351" t="s">
        <v>1642</v>
      </c>
      <c r="D2351" t="s">
        <v>143</v>
      </c>
      <c r="E2351" t="s">
        <v>7</v>
      </c>
      <c r="G2351" s="1" t="str">
        <f>SC_enz[[#This Row],[rxn_src]]&amp;"_"&amp;SC_enz[[#This Row],[dir]]</f>
        <v>HDCAt_c_rm_REV</v>
      </c>
      <c r="H2351" s="1" t="str">
        <f>_xlfn.XLOOKUP(SC_enz[[#This Row],[name_dir]],RT_gsm[Column3],RT_gsm[Column3],"")</f>
        <v>HDCAt_c_rm_REV</v>
      </c>
      <c r="I2351" s="1" t="str">
        <f>_xlfn.XLOOKUP(SC_enz[[#This Row],[name_dir]],sc_gsm[Column3],sc_gsm[Column3],"")</f>
        <v>HDCAt_c_rm_REV</v>
      </c>
    </row>
    <row r="2352" spans="1:9" ht="16" x14ac:dyDescent="0.2">
      <c r="A2352" t="s">
        <v>2864</v>
      </c>
      <c r="B2352" t="s">
        <v>3902</v>
      </c>
      <c r="C2352" t="s">
        <v>1642</v>
      </c>
      <c r="D2352" t="s">
        <v>143</v>
      </c>
      <c r="E2352" t="s">
        <v>7</v>
      </c>
      <c r="G2352" s="1" t="str">
        <f>SC_enz[[#This Row],[rxn_src]]&amp;"_"&amp;SC_enz[[#This Row],[dir]]</f>
        <v>HDCEAt_c_rm_FWD</v>
      </c>
      <c r="H2352" s="1" t="str">
        <f>_xlfn.XLOOKUP(SC_enz[[#This Row],[name_dir]],RT_gsm[Column3],RT_gsm[Column3],"")</f>
        <v>HDCEAt_c_rm_FWD</v>
      </c>
      <c r="I2352" s="1" t="str">
        <f>_xlfn.XLOOKUP(SC_enz[[#This Row],[name_dir]],sc_gsm[Column3],sc_gsm[Column3],"")</f>
        <v>HDCEAt_c_rm_FWD</v>
      </c>
    </row>
    <row r="2353" spans="1:9" ht="16" x14ac:dyDescent="0.2">
      <c r="A2353" t="s">
        <v>2864</v>
      </c>
      <c r="B2353" t="s">
        <v>3903</v>
      </c>
      <c r="C2353" t="s">
        <v>1642</v>
      </c>
      <c r="D2353" t="s">
        <v>143</v>
      </c>
      <c r="E2353" t="s">
        <v>7</v>
      </c>
      <c r="G2353" s="1" t="str">
        <f>SC_enz[[#This Row],[rxn_src]]&amp;"_"&amp;SC_enz[[#This Row],[dir]]</f>
        <v>HDCEAt_c_rm_REV</v>
      </c>
      <c r="H2353" s="1" t="str">
        <f>_xlfn.XLOOKUP(SC_enz[[#This Row],[name_dir]],RT_gsm[Column3],RT_gsm[Column3],"")</f>
        <v>HDCEAt_c_rm_REV</v>
      </c>
      <c r="I2353" s="1" t="str">
        <f>_xlfn.XLOOKUP(SC_enz[[#This Row],[name_dir]],sc_gsm[Column3],sc_gsm[Column3],"")</f>
        <v>HDCEAt_c_rm_REV</v>
      </c>
    </row>
    <row r="2354" spans="1:9" ht="16" x14ac:dyDescent="0.2">
      <c r="A2354" t="s">
        <v>2865</v>
      </c>
      <c r="B2354" t="s">
        <v>3902</v>
      </c>
      <c r="C2354" t="s">
        <v>1642</v>
      </c>
      <c r="D2354" t="s">
        <v>143</v>
      </c>
      <c r="E2354" t="s">
        <v>7</v>
      </c>
      <c r="G2354" s="1" t="str">
        <f>SC_enz[[#This Row],[rxn_src]]&amp;"_"&amp;SC_enz[[#This Row],[dir]]</f>
        <v>OCDCAt_c_rm_FWD</v>
      </c>
      <c r="H2354" s="1" t="str">
        <f>_xlfn.XLOOKUP(SC_enz[[#This Row],[name_dir]],RT_gsm[Column3],RT_gsm[Column3],"")</f>
        <v>OCDCAt_c_rm_FWD</v>
      </c>
      <c r="I2354" s="1" t="str">
        <f>_xlfn.XLOOKUP(SC_enz[[#This Row],[name_dir]],sc_gsm[Column3],sc_gsm[Column3],"")</f>
        <v>OCDCAt_c_rm_FWD</v>
      </c>
    </row>
    <row r="2355" spans="1:9" ht="16" x14ac:dyDescent="0.2">
      <c r="A2355" t="s">
        <v>2865</v>
      </c>
      <c r="B2355" t="s">
        <v>3903</v>
      </c>
      <c r="C2355" t="s">
        <v>1642</v>
      </c>
      <c r="D2355" t="s">
        <v>143</v>
      </c>
      <c r="E2355" t="s">
        <v>7</v>
      </c>
      <c r="G2355" s="1" t="str">
        <f>SC_enz[[#This Row],[rxn_src]]&amp;"_"&amp;SC_enz[[#This Row],[dir]]</f>
        <v>OCDCAt_c_rm_REV</v>
      </c>
      <c r="H2355" s="1" t="str">
        <f>_xlfn.XLOOKUP(SC_enz[[#This Row],[name_dir]],RT_gsm[Column3],RT_gsm[Column3],"")</f>
        <v>OCDCAt_c_rm_REV</v>
      </c>
      <c r="I2355" s="1" t="str">
        <f>_xlfn.XLOOKUP(SC_enz[[#This Row],[name_dir]],sc_gsm[Column3],sc_gsm[Column3],"")</f>
        <v>OCDCAt_c_rm_REV</v>
      </c>
    </row>
    <row r="2356" spans="1:9" ht="16" x14ac:dyDescent="0.2">
      <c r="A2356" t="s">
        <v>2866</v>
      </c>
      <c r="B2356" t="s">
        <v>3902</v>
      </c>
      <c r="C2356" t="s">
        <v>1642</v>
      </c>
      <c r="D2356" t="s">
        <v>143</v>
      </c>
      <c r="E2356" t="s">
        <v>7</v>
      </c>
      <c r="G2356" s="1" t="str">
        <f>SC_enz[[#This Row],[rxn_src]]&amp;"_"&amp;SC_enz[[#This Row],[dir]]</f>
        <v>OCDCEAt_c_rm_FWD</v>
      </c>
      <c r="H2356" s="1" t="str">
        <f>_xlfn.XLOOKUP(SC_enz[[#This Row],[name_dir]],RT_gsm[Column3],RT_gsm[Column3],"")</f>
        <v>OCDCEAt_c_rm_FWD</v>
      </c>
      <c r="I2356" s="1" t="str">
        <f>_xlfn.XLOOKUP(SC_enz[[#This Row],[name_dir]],sc_gsm[Column3],sc_gsm[Column3],"")</f>
        <v>OCDCEAt_c_rm_FWD</v>
      </c>
    </row>
    <row r="2357" spans="1:9" ht="16" x14ac:dyDescent="0.2">
      <c r="A2357" t="s">
        <v>2866</v>
      </c>
      <c r="B2357" t="s">
        <v>3903</v>
      </c>
      <c r="C2357" t="s">
        <v>1642</v>
      </c>
      <c r="D2357" t="s">
        <v>143</v>
      </c>
      <c r="E2357" t="s">
        <v>7</v>
      </c>
      <c r="G2357" s="1" t="str">
        <f>SC_enz[[#This Row],[rxn_src]]&amp;"_"&amp;SC_enz[[#This Row],[dir]]</f>
        <v>OCDCEAt_c_rm_REV</v>
      </c>
      <c r="H2357" s="1" t="str">
        <f>_xlfn.XLOOKUP(SC_enz[[#This Row],[name_dir]],RT_gsm[Column3],RT_gsm[Column3],"")</f>
        <v>OCDCEAt_c_rm_REV</v>
      </c>
      <c r="I2357" s="1" t="str">
        <f>_xlfn.XLOOKUP(SC_enz[[#This Row],[name_dir]],sc_gsm[Column3],sc_gsm[Column3],"")</f>
        <v>OCDCEAt_c_rm_REV</v>
      </c>
    </row>
    <row r="2358" spans="1:9" ht="16" x14ac:dyDescent="0.2">
      <c r="A2358" t="s">
        <v>2867</v>
      </c>
      <c r="B2358" t="s">
        <v>3902</v>
      </c>
      <c r="C2358" t="s">
        <v>1642</v>
      </c>
      <c r="D2358" t="s">
        <v>143</v>
      </c>
      <c r="E2358" t="s">
        <v>7</v>
      </c>
      <c r="G2358" s="1" t="str">
        <f>SC_enz[[#This Row],[rxn_src]]&amp;"_"&amp;SC_enz[[#This Row],[dir]]</f>
        <v>MALCOAt_c_rm_FWD</v>
      </c>
      <c r="H2358" s="1" t="str">
        <f>_xlfn.XLOOKUP(SC_enz[[#This Row],[name_dir]],RT_gsm[Column3],RT_gsm[Column3],"")</f>
        <v>MALCOAt_c_rm_FWD</v>
      </c>
      <c r="I2358" s="1" t="str">
        <f>_xlfn.XLOOKUP(SC_enz[[#This Row],[name_dir]],sc_gsm[Column3],sc_gsm[Column3],"")</f>
        <v>MALCOAt_c_rm_FWD</v>
      </c>
    </row>
    <row r="2359" spans="1:9" ht="16" x14ac:dyDescent="0.2">
      <c r="A2359" t="s">
        <v>2867</v>
      </c>
      <c r="B2359" t="s">
        <v>3903</v>
      </c>
      <c r="C2359" t="s">
        <v>1642</v>
      </c>
      <c r="D2359" t="s">
        <v>143</v>
      </c>
      <c r="E2359" t="s">
        <v>7</v>
      </c>
      <c r="G2359" s="1" t="str">
        <f>SC_enz[[#This Row],[rxn_src]]&amp;"_"&amp;SC_enz[[#This Row],[dir]]</f>
        <v>MALCOAt_c_rm_REV</v>
      </c>
      <c r="H2359" s="1" t="str">
        <f>_xlfn.XLOOKUP(SC_enz[[#This Row],[name_dir]],RT_gsm[Column3],RT_gsm[Column3],"")</f>
        <v>MALCOAt_c_rm_REV</v>
      </c>
      <c r="I2359" s="1" t="str">
        <f>_xlfn.XLOOKUP(SC_enz[[#This Row],[name_dir]],sc_gsm[Column3],sc_gsm[Column3],"")</f>
        <v>MALCOAt_c_rm_REV</v>
      </c>
    </row>
    <row r="2360" spans="1:9" ht="16" x14ac:dyDescent="0.2">
      <c r="A2360" t="s">
        <v>2868</v>
      </c>
      <c r="B2360" t="s">
        <v>3902</v>
      </c>
      <c r="C2360" t="s">
        <v>1642</v>
      </c>
      <c r="D2360" t="s">
        <v>143</v>
      </c>
      <c r="E2360" t="s">
        <v>7</v>
      </c>
      <c r="G2360" s="1" t="str">
        <f>SC_enz[[#This Row],[rxn_src]]&amp;"_"&amp;SC_enz[[#This Row],[dir]]</f>
        <v>DDCACOAt_c_rm_FWD</v>
      </c>
      <c r="H2360" s="1" t="str">
        <f>_xlfn.XLOOKUP(SC_enz[[#This Row],[name_dir]],RT_gsm[Column3],RT_gsm[Column3],"")</f>
        <v>DDCACOAt_c_rm_FWD</v>
      </c>
      <c r="I2360" s="1" t="str">
        <f>_xlfn.XLOOKUP(SC_enz[[#This Row],[name_dir]],sc_gsm[Column3],sc_gsm[Column3],"")</f>
        <v>DDCACOAt_c_rm_FWD</v>
      </c>
    </row>
    <row r="2361" spans="1:9" ht="16" x14ac:dyDescent="0.2">
      <c r="A2361" t="s">
        <v>2868</v>
      </c>
      <c r="B2361" t="s">
        <v>3903</v>
      </c>
      <c r="C2361" t="s">
        <v>1642</v>
      </c>
      <c r="D2361" t="s">
        <v>143</v>
      </c>
      <c r="E2361" t="s">
        <v>7</v>
      </c>
      <c r="G2361" s="1" t="str">
        <f>SC_enz[[#This Row],[rxn_src]]&amp;"_"&amp;SC_enz[[#This Row],[dir]]</f>
        <v>DDCACOAt_c_rm_REV</v>
      </c>
      <c r="H2361" s="1" t="str">
        <f>_xlfn.XLOOKUP(SC_enz[[#This Row],[name_dir]],RT_gsm[Column3],RT_gsm[Column3],"")</f>
        <v>DDCACOAt_c_rm_REV</v>
      </c>
      <c r="I2361" s="1" t="str">
        <f>_xlfn.XLOOKUP(SC_enz[[#This Row],[name_dir]],sc_gsm[Column3],sc_gsm[Column3],"")</f>
        <v>DDCACOAt_c_rm_REV</v>
      </c>
    </row>
    <row r="2362" spans="1:9" ht="16" x14ac:dyDescent="0.2">
      <c r="A2362" t="s">
        <v>2869</v>
      </c>
      <c r="B2362" t="s">
        <v>3902</v>
      </c>
      <c r="C2362" t="s">
        <v>1642</v>
      </c>
      <c r="D2362" t="s">
        <v>143</v>
      </c>
      <c r="E2362" t="s">
        <v>7</v>
      </c>
      <c r="G2362" s="1" t="str">
        <f>SC_enz[[#This Row],[rxn_src]]&amp;"_"&amp;SC_enz[[#This Row],[dir]]</f>
        <v>TDCOAt_c_rm_FWD</v>
      </c>
      <c r="H2362" s="1" t="str">
        <f>_xlfn.XLOOKUP(SC_enz[[#This Row],[name_dir]],RT_gsm[Column3],RT_gsm[Column3],"")</f>
        <v>TDCOAt_c_rm_FWD</v>
      </c>
      <c r="I2362" s="1" t="str">
        <f>_xlfn.XLOOKUP(SC_enz[[#This Row],[name_dir]],sc_gsm[Column3],sc_gsm[Column3],"")</f>
        <v>TDCOAt_c_rm_FWD</v>
      </c>
    </row>
    <row r="2363" spans="1:9" ht="16" x14ac:dyDescent="0.2">
      <c r="A2363" t="s">
        <v>2869</v>
      </c>
      <c r="B2363" t="s">
        <v>3903</v>
      </c>
      <c r="C2363" t="s">
        <v>1642</v>
      </c>
      <c r="D2363" t="s">
        <v>143</v>
      </c>
      <c r="E2363" t="s">
        <v>7</v>
      </c>
      <c r="G2363" s="1" t="str">
        <f>SC_enz[[#This Row],[rxn_src]]&amp;"_"&amp;SC_enz[[#This Row],[dir]]</f>
        <v>TDCOAt_c_rm_REV</v>
      </c>
      <c r="H2363" s="1" t="str">
        <f>_xlfn.XLOOKUP(SC_enz[[#This Row],[name_dir]],RT_gsm[Column3],RT_gsm[Column3],"")</f>
        <v>TDCOAt_c_rm_REV</v>
      </c>
      <c r="I2363" s="1" t="str">
        <f>_xlfn.XLOOKUP(SC_enz[[#This Row],[name_dir]],sc_gsm[Column3],sc_gsm[Column3],"")</f>
        <v>TDCOAt_c_rm_REV</v>
      </c>
    </row>
    <row r="2364" spans="1:9" ht="16" x14ac:dyDescent="0.2">
      <c r="A2364" t="s">
        <v>2870</v>
      </c>
      <c r="B2364" t="s">
        <v>3902</v>
      </c>
      <c r="C2364" t="s">
        <v>1642</v>
      </c>
      <c r="D2364" t="s">
        <v>143</v>
      </c>
      <c r="E2364" t="s">
        <v>7</v>
      </c>
      <c r="G2364" s="1" t="str">
        <f>SC_enz[[#This Row],[rxn_src]]&amp;"_"&amp;SC_enz[[#This Row],[dir]]</f>
        <v>PMTCOAt_c_rm_FWD</v>
      </c>
      <c r="H2364" s="1" t="str">
        <f>_xlfn.XLOOKUP(SC_enz[[#This Row],[name_dir]],RT_gsm[Column3],RT_gsm[Column3],"")</f>
        <v>PMTCOAt_c_rm_FWD</v>
      </c>
      <c r="I2364" s="1" t="str">
        <f>_xlfn.XLOOKUP(SC_enz[[#This Row],[name_dir]],sc_gsm[Column3],sc_gsm[Column3],"")</f>
        <v>PMTCOAt_c_rm_FWD</v>
      </c>
    </row>
    <row r="2365" spans="1:9" ht="16" x14ac:dyDescent="0.2">
      <c r="A2365" t="s">
        <v>2870</v>
      </c>
      <c r="B2365" t="s">
        <v>3903</v>
      </c>
      <c r="C2365" t="s">
        <v>1642</v>
      </c>
      <c r="D2365" t="s">
        <v>143</v>
      </c>
      <c r="E2365" t="s">
        <v>7</v>
      </c>
      <c r="G2365" s="1" t="str">
        <f>SC_enz[[#This Row],[rxn_src]]&amp;"_"&amp;SC_enz[[#This Row],[dir]]</f>
        <v>PMTCOAt_c_rm_REV</v>
      </c>
      <c r="H2365" s="1" t="str">
        <f>_xlfn.XLOOKUP(SC_enz[[#This Row],[name_dir]],RT_gsm[Column3],RT_gsm[Column3],"")</f>
        <v>PMTCOAt_c_rm_REV</v>
      </c>
      <c r="I2365" s="1" t="str">
        <f>_xlfn.XLOOKUP(SC_enz[[#This Row],[name_dir]],sc_gsm[Column3],sc_gsm[Column3],"")</f>
        <v>PMTCOAt_c_rm_REV</v>
      </c>
    </row>
    <row r="2366" spans="1:9" ht="16" x14ac:dyDescent="0.2">
      <c r="A2366" t="s">
        <v>2871</v>
      </c>
      <c r="B2366" t="s">
        <v>3902</v>
      </c>
      <c r="C2366" t="s">
        <v>1642</v>
      </c>
      <c r="D2366" t="s">
        <v>143</v>
      </c>
      <c r="E2366" t="s">
        <v>7</v>
      </c>
      <c r="G2366" s="1" t="str">
        <f>SC_enz[[#This Row],[rxn_src]]&amp;"_"&amp;SC_enz[[#This Row],[dir]]</f>
        <v>HDCOAt_c_rm_FWD</v>
      </c>
      <c r="H2366" s="1" t="str">
        <f>_xlfn.XLOOKUP(SC_enz[[#This Row],[name_dir]],RT_gsm[Column3],RT_gsm[Column3],"")</f>
        <v>HDCOAt_c_rm_FWD</v>
      </c>
      <c r="I2366" s="1" t="str">
        <f>_xlfn.XLOOKUP(SC_enz[[#This Row],[name_dir]],sc_gsm[Column3],sc_gsm[Column3],"")</f>
        <v>HDCOAt_c_rm_FWD</v>
      </c>
    </row>
    <row r="2367" spans="1:9" ht="16" x14ac:dyDescent="0.2">
      <c r="A2367" t="s">
        <v>2871</v>
      </c>
      <c r="B2367" t="s">
        <v>3903</v>
      </c>
      <c r="C2367" t="s">
        <v>1642</v>
      </c>
      <c r="D2367" t="s">
        <v>143</v>
      </c>
      <c r="E2367" t="s">
        <v>7</v>
      </c>
      <c r="G2367" s="1" t="str">
        <f>SC_enz[[#This Row],[rxn_src]]&amp;"_"&amp;SC_enz[[#This Row],[dir]]</f>
        <v>HDCOAt_c_rm_REV</v>
      </c>
      <c r="H2367" s="1" t="str">
        <f>_xlfn.XLOOKUP(SC_enz[[#This Row],[name_dir]],RT_gsm[Column3],RT_gsm[Column3],"")</f>
        <v>HDCOAt_c_rm_REV</v>
      </c>
      <c r="I2367" s="1" t="str">
        <f>_xlfn.XLOOKUP(SC_enz[[#This Row],[name_dir]],sc_gsm[Column3],sc_gsm[Column3],"")</f>
        <v>HDCOAt_c_rm_REV</v>
      </c>
    </row>
    <row r="2368" spans="1:9" ht="16" x14ac:dyDescent="0.2">
      <c r="A2368" t="s">
        <v>2872</v>
      </c>
      <c r="B2368" t="s">
        <v>3902</v>
      </c>
      <c r="C2368" t="s">
        <v>1642</v>
      </c>
      <c r="D2368" t="s">
        <v>143</v>
      </c>
      <c r="E2368" t="s">
        <v>7</v>
      </c>
      <c r="G2368" s="1" t="str">
        <f>SC_enz[[#This Row],[rxn_src]]&amp;"_"&amp;SC_enz[[#This Row],[dir]]</f>
        <v>STCOAt_c_rm_FWD</v>
      </c>
      <c r="H2368" s="1" t="str">
        <f>_xlfn.XLOOKUP(SC_enz[[#This Row],[name_dir]],RT_gsm[Column3],RT_gsm[Column3],"")</f>
        <v>STCOAt_c_rm_FWD</v>
      </c>
      <c r="I2368" s="1" t="str">
        <f>_xlfn.XLOOKUP(SC_enz[[#This Row],[name_dir]],sc_gsm[Column3],sc_gsm[Column3],"")</f>
        <v>STCOAt_c_rm_FWD</v>
      </c>
    </row>
    <row r="2369" spans="1:9" ht="16" x14ac:dyDescent="0.2">
      <c r="A2369" t="s">
        <v>2872</v>
      </c>
      <c r="B2369" t="s">
        <v>3903</v>
      </c>
      <c r="C2369" t="s">
        <v>1642</v>
      </c>
      <c r="D2369" t="s">
        <v>143</v>
      </c>
      <c r="E2369" t="s">
        <v>7</v>
      </c>
      <c r="G2369" s="1" t="str">
        <f>SC_enz[[#This Row],[rxn_src]]&amp;"_"&amp;SC_enz[[#This Row],[dir]]</f>
        <v>STCOAt_c_rm_REV</v>
      </c>
      <c r="H2369" s="1" t="str">
        <f>_xlfn.XLOOKUP(SC_enz[[#This Row],[name_dir]],RT_gsm[Column3],RT_gsm[Column3],"")</f>
        <v>STCOAt_c_rm_REV</v>
      </c>
      <c r="I2369" s="1" t="str">
        <f>_xlfn.XLOOKUP(SC_enz[[#This Row],[name_dir]],sc_gsm[Column3],sc_gsm[Column3],"")</f>
        <v>STCOAt_c_rm_REV</v>
      </c>
    </row>
    <row r="2370" spans="1:9" ht="16" x14ac:dyDescent="0.2">
      <c r="A2370" t="s">
        <v>2873</v>
      </c>
      <c r="B2370" t="s">
        <v>3902</v>
      </c>
      <c r="C2370" t="s">
        <v>1642</v>
      </c>
      <c r="D2370" t="s">
        <v>143</v>
      </c>
      <c r="E2370" t="s">
        <v>7</v>
      </c>
      <c r="G2370" s="1" t="str">
        <f>SC_enz[[#This Row],[rxn_src]]&amp;"_"&amp;SC_enz[[#This Row],[dir]]</f>
        <v>ODECOAt_c_rm_FWD</v>
      </c>
      <c r="H2370" s="1" t="str">
        <f>_xlfn.XLOOKUP(SC_enz[[#This Row],[name_dir]],RT_gsm[Column3],RT_gsm[Column3],"")</f>
        <v>ODECOAt_c_rm_FWD</v>
      </c>
      <c r="I2370" s="1" t="str">
        <f>_xlfn.XLOOKUP(SC_enz[[#This Row],[name_dir]],sc_gsm[Column3],sc_gsm[Column3],"")</f>
        <v>ODECOAt_c_rm_FWD</v>
      </c>
    </row>
    <row r="2371" spans="1:9" ht="16" x14ac:dyDescent="0.2">
      <c r="A2371" t="s">
        <v>2873</v>
      </c>
      <c r="B2371" t="s">
        <v>3903</v>
      </c>
      <c r="C2371" t="s">
        <v>1642</v>
      </c>
      <c r="D2371" t="s">
        <v>143</v>
      </c>
      <c r="E2371" t="s">
        <v>7</v>
      </c>
      <c r="G2371" s="1" t="str">
        <f>SC_enz[[#This Row],[rxn_src]]&amp;"_"&amp;SC_enz[[#This Row],[dir]]</f>
        <v>ODECOAt_c_rm_REV</v>
      </c>
      <c r="H2371" s="1" t="str">
        <f>_xlfn.XLOOKUP(SC_enz[[#This Row],[name_dir]],RT_gsm[Column3],RT_gsm[Column3],"")</f>
        <v>ODECOAt_c_rm_REV</v>
      </c>
      <c r="I2371" s="1" t="str">
        <f>_xlfn.XLOOKUP(SC_enz[[#This Row],[name_dir]],sc_gsm[Column3],sc_gsm[Column3],"")</f>
        <v>ODECOAt_c_rm_REV</v>
      </c>
    </row>
    <row r="2372" spans="1:9" ht="16" x14ac:dyDescent="0.2">
      <c r="A2372" t="s">
        <v>2874</v>
      </c>
      <c r="B2372" t="s">
        <v>3902</v>
      </c>
      <c r="C2372" t="s">
        <v>1642</v>
      </c>
      <c r="D2372" t="s">
        <v>143</v>
      </c>
      <c r="E2372" t="s">
        <v>7</v>
      </c>
      <c r="G2372" s="1" t="str">
        <f>SC_enz[[#This Row],[rxn_src]]&amp;"_"&amp;SC_enz[[#This Row],[dir]]</f>
        <v>ICOSCOAt_c_rm_FWD</v>
      </c>
      <c r="H2372" s="1" t="str">
        <f>_xlfn.XLOOKUP(SC_enz[[#This Row],[name_dir]],RT_gsm[Column3],RT_gsm[Column3],"")</f>
        <v>ICOSCOAt_c_rm_FWD</v>
      </c>
      <c r="I2372" s="1" t="str">
        <f>_xlfn.XLOOKUP(SC_enz[[#This Row],[name_dir]],sc_gsm[Column3],sc_gsm[Column3],"")</f>
        <v>ICOSCOAt_c_rm_FWD</v>
      </c>
    </row>
    <row r="2373" spans="1:9" ht="16" x14ac:dyDescent="0.2">
      <c r="A2373" t="s">
        <v>2874</v>
      </c>
      <c r="B2373" t="s">
        <v>3903</v>
      </c>
      <c r="C2373" t="s">
        <v>1642</v>
      </c>
      <c r="D2373" t="s">
        <v>143</v>
      </c>
      <c r="E2373" t="s">
        <v>7</v>
      </c>
      <c r="G2373" s="1" t="str">
        <f>SC_enz[[#This Row],[rxn_src]]&amp;"_"&amp;SC_enz[[#This Row],[dir]]</f>
        <v>ICOSCOAt_c_rm_REV</v>
      </c>
      <c r="H2373" s="1" t="str">
        <f>_xlfn.XLOOKUP(SC_enz[[#This Row],[name_dir]],RT_gsm[Column3],RT_gsm[Column3],"")</f>
        <v>ICOSCOAt_c_rm_REV</v>
      </c>
      <c r="I2373" s="1" t="str">
        <f>_xlfn.XLOOKUP(SC_enz[[#This Row],[name_dir]],sc_gsm[Column3],sc_gsm[Column3],"")</f>
        <v>ICOSCOAt_c_rm_REV</v>
      </c>
    </row>
    <row r="2374" spans="1:9" ht="16" x14ac:dyDescent="0.2">
      <c r="A2374" t="s">
        <v>2875</v>
      </c>
      <c r="B2374" t="s">
        <v>3902</v>
      </c>
      <c r="C2374" t="s">
        <v>1642</v>
      </c>
      <c r="D2374" t="s">
        <v>143</v>
      </c>
      <c r="E2374" t="s">
        <v>7</v>
      </c>
      <c r="G2374" s="1" t="str">
        <f>SC_enz[[#This Row],[rxn_src]]&amp;"_"&amp;SC_enz[[#This Row],[dir]]</f>
        <v>DOCOSCOAt_c_rm_FWD</v>
      </c>
      <c r="H2374" s="1" t="str">
        <f>_xlfn.XLOOKUP(SC_enz[[#This Row],[name_dir]],RT_gsm[Column3],RT_gsm[Column3],"")</f>
        <v>DOCOSCOAt_c_rm_FWD</v>
      </c>
      <c r="I2374" s="1" t="str">
        <f>_xlfn.XLOOKUP(SC_enz[[#This Row],[name_dir]],sc_gsm[Column3],sc_gsm[Column3],"")</f>
        <v>DOCOSCOAt_c_rm_FWD</v>
      </c>
    </row>
    <row r="2375" spans="1:9" ht="16" x14ac:dyDescent="0.2">
      <c r="A2375" t="s">
        <v>2875</v>
      </c>
      <c r="B2375" t="s">
        <v>3903</v>
      </c>
      <c r="C2375" t="s">
        <v>1642</v>
      </c>
      <c r="D2375" t="s">
        <v>143</v>
      </c>
      <c r="E2375" t="s">
        <v>7</v>
      </c>
      <c r="G2375" s="1" t="str">
        <f>SC_enz[[#This Row],[rxn_src]]&amp;"_"&amp;SC_enz[[#This Row],[dir]]</f>
        <v>DOCOSCOAt_c_rm_REV</v>
      </c>
      <c r="H2375" s="1" t="str">
        <f>_xlfn.XLOOKUP(SC_enz[[#This Row],[name_dir]],RT_gsm[Column3],RT_gsm[Column3],"")</f>
        <v>DOCOSCOAt_c_rm_REV</v>
      </c>
      <c r="I2375" s="1" t="str">
        <f>_xlfn.XLOOKUP(SC_enz[[#This Row],[name_dir]],sc_gsm[Column3],sc_gsm[Column3],"")</f>
        <v>DOCOSCOAt_c_rm_REV</v>
      </c>
    </row>
    <row r="2376" spans="1:9" ht="16" x14ac:dyDescent="0.2">
      <c r="A2376" t="s">
        <v>2876</v>
      </c>
      <c r="B2376" t="s">
        <v>3902</v>
      </c>
      <c r="C2376" t="s">
        <v>1642</v>
      </c>
      <c r="D2376" t="s">
        <v>143</v>
      </c>
      <c r="E2376" t="s">
        <v>7</v>
      </c>
      <c r="G2376" s="1" t="str">
        <f>SC_enz[[#This Row],[rxn_src]]&amp;"_"&amp;SC_enz[[#This Row],[dir]]</f>
        <v>TTCCOAt_c_rm_FWD</v>
      </c>
      <c r="H2376" s="1" t="str">
        <f>_xlfn.XLOOKUP(SC_enz[[#This Row],[name_dir]],RT_gsm[Column3],RT_gsm[Column3],"")</f>
        <v>TTCCOAt_c_rm_FWD</v>
      </c>
      <c r="I2376" s="1" t="str">
        <f>_xlfn.XLOOKUP(SC_enz[[#This Row],[name_dir]],sc_gsm[Column3],sc_gsm[Column3],"")</f>
        <v>TTCCOAt_c_rm_FWD</v>
      </c>
    </row>
    <row r="2377" spans="1:9" ht="16" x14ac:dyDescent="0.2">
      <c r="A2377" t="s">
        <v>2876</v>
      </c>
      <c r="B2377" t="s">
        <v>3903</v>
      </c>
      <c r="C2377" t="s">
        <v>1642</v>
      </c>
      <c r="D2377" t="s">
        <v>143</v>
      </c>
      <c r="E2377" t="s">
        <v>7</v>
      </c>
      <c r="G2377" s="1" t="str">
        <f>SC_enz[[#This Row],[rxn_src]]&amp;"_"&amp;SC_enz[[#This Row],[dir]]</f>
        <v>TTCCOAt_c_rm_REV</v>
      </c>
      <c r="H2377" s="1" t="str">
        <f>_xlfn.XLOOKUP(SC_enz[[#This Row],[name_dir]],RT_gsm[Column3],RT_gsm[Column3],"")</f>
        <v>TTCCOAt_c_rm_REV</v>
      </c>
      <c r="I2377" s="1" t="str">
        <f>_xlfn.XLOOKUP(SC_enz[[#This Row],[name_dir]],sc_gsm[Column3],sc_gsm[Column3],"")</f>
        <v>TTCCOAt_c_rm_REV</v>
      </c>
    </row>
    <row r="2378" spans="1:9" ht="16" x14ac:dyDescent="0.2">
      <c r="A2378" t="s">
        <v>2877</v>
      </c>
      <c r="B2378" t="s">
        <v>3902</v>
      </c>
      <c r="C2378" t="s">
        <v>1642</v>
      </c>
      <c r="D2378" t="s">
        <v>143</v>
      </c>
      <c r="E2378" t="s">
        <v>7</v>
      </c>
      <c r="G2378" s="1" t="str">
        <f>SC_enz[[#This Row],[rxn_src]]&amp;"_"&amp;SC_enz[[#This Row],[dir]]</f>
        <v>HXCCOAt_c_rm_FWD</v>
      </c>
      <c r="H2378" s="1" t="str">
        <f>_xlfn.XLOOKUP(SC_enz[[#This Row],[name_dir]],RT_gsm[Column3],RT_gsm[Column3],"")</f>
        <v>HXCCOAt_c_rm_FWD</v>
      </c>
      <c r="I2378" s="1" t="str">
        <f>_xlfn.XLOOKUP(SC_enz[[#This Row],[name_dir]],sc_gsm[Column3],sc_gsm[Column3],"")</f>
        <v>HXCCOAt_c_rm_FWD</v>
      </c>
    </row>
    <row r="2379" spans="1:9" ht="16" x14ac:dyDescent="0.2">
      <c r="A2379" t="s">
        <v>2877</v>
      </c>
      <c r="B2379" t="s">
        <v>3903</v>
      </c>
      <c r="C2379" t="s">
        <v>1642</v>
      </c>
      <c r="D2379" t="s">
        <v>143</v>
      </c>
      <c r="E2379" t="s">
        <v>7</v>
      </c>
      <c r="G2379" s="1" t="str">
        <f>SC_enz[[#This Row],[rxn_src]]&amp;"_"&amp;SC_enz[[#This Row],[dir]]</f>
        <v>HXCCOAt_c_rm_REV</v>
      </c>
      <c r="H2379" s="1" t="str">
        <f>_xlfn.XLOOKUP(SC_enz[[#This Row],[name_dir]],RT_gsm[Column3],RT_gsm[Column3],"")</f>
        <v>HXCCOAt_c_rm_REV</v>
      </c>
      <c r="I2379" s="1" t="str">
        <f>_xlfn.XLOOKUP(SC_enz[[#This Row],[name_dir]],sc_gsm[Column3],sc_gsm[Column3],"")</f>
        <v>HXCCOAt_c_rm_REV</v>
      </c>
    </row>
    <row r="2380" spans="1:9" ht="16" x14ac:dyDescent="0.2">
      <c r="A2380" t="s">
        <v>2878</v>
      </c>
      <c r="B2380" t="s">
        <v>3902</v>
      </c>
      <c r="C2380" t="s">
        <v>1642</v>
      </c>
      <c r="D2380" t="s">
        <v>143</v>
      </c>
      <c r="E2380" t="s">
        <v>7</v>
      </c>
      <c r="G2380" s="1" t="str">
        <f>SC_enz[[#This Row],[rxn_src]]&amp;"_"&amp;SC_enz[[#This Row],[dir]]</f>
        <v>Ht_c_rm_FWD</v>
      </c>
      <c r="H2380" s="1" t="str">
        <f>_xlfn.XLOOKUP(SC_enz[[#This Row],[name_dir]],RT_gsm[Column3],RT_gsm[Column3],"")</f>
        <v>Ht_c_rm_FWD</v>
      </c>
      <c r="I2380" s="1" t="str">
        <f>_xlfn.XLOOKUP(SC_enz[[#This Row],[name_dir]],sc_gsm[Column3],sc_gsm[Column3],"")</f>
        <v>Ht_c_rm_FWD</v>
      </c>
    </row>
    <row r="2381" spans="1:9" ht="16" x14ac:dyDescent="0.2">
      <c r="A2381" t="s">
        <v>2878</v>
      </c>
      <c r="B2381" t="s">
        <v>3903</v>
      </c>
      <c r="C2381" t="s">
        <v>1642</v>
      </c>
      <c r="D2381" t="s">
        <v>143</v>
      </c>
      <c r="E2381" t="s">
        <v>7</v>
      </c>
      <c r="G2381" s="1" t="str">
        <f>SC_enz[[#This Row],[rxn_src]]&amp;"_"&amp;SC_enz[[#This Row],[dir]]</f>
        <v>Ht_c_rm_REV</v>
      </c>
      <c r="H2381" s="1" t="str">
        <f>_xlfn.XLOOKUP(SC_enz[[#This Row],[name_dir]],RT_gsm[Column3],RT_gsm[Column3],"")</f>
        <v>Ht_c_rm_REV</v>
      </c>
      <c r="I2381" s="1" t="str">
        <f>_xlfn.XLOOKUP(SC_enz[[#This Row],[name_dir]],sc_gsm[Column3],sc_gsm[Column3],"")</f>
        <v>Ht_c_rm_REV</v>
      </c>
    </row>
    <row r="2382" spans="1:9" ht="16" x14ac:dyDescent="0.2">
      <c r="A2382" t="s">
        <v>2879</v>
      </c>
      <c r="B2382" t="s">
        <v>3902</v>
      </c>
      <c r="C2382" t="s">
        <v>1642</v>
      </c>
      <c r="D2382" t="s">
        <v>143</v>
      </c>
      <c r="E2382" t="s">
        <v>7</v>
      </c>
      <c r="G2382" s="1" t="str">
        <f>SC_enz[[#This Row],[rxn_src]]&amp;"_"&amp;SC_enz[[#This Row],[dir]]</f>
        <v>H2Ot_c_rm_FWD</v>
      </c>
      <c r="H2382" s="1" t="str">
        <f>_xlfn.XLOOKUP(SC_enz[[#This Row],[name_dir]],RT_gsm[Column3],RT_gsm[Column3],"")</f>
        <v>H2Ot_c_rm_FWD</v>
      </c>
      <c r="I2382" s="1" t="str">
        <f>_xlfn.XLOOKUP(SC_enz[[#This Row],[name_dir]],sc_gsm[Column3],sc_gsm[Column3],"")</f>
        <v>H2Ot_c_rm_FWD</v>
      </c>
    </row>
    <row r="2383" spans="1:9" ht="16" x14ac:dyDescent="0.2">
      <c r="A2383" t="s">
        <v>2879</v>
      </c>
      <c r="B2383" t="s">
        <v>3903</v>
      </c>
      <c r="C2383" t="s">
        <v>1642</v>
      </c>
      <c r="D2383" t="s">
        <v>143</v>
      </c>
      <c r="E2383" t="s">
        <v>7</v>
      </c>
      <c r="G2383" s="1" t="str">
        <f>SC_enz[[#This Row],[rxn_src]]&amp;"_"&amp;SC_enz[[#This Row],[dir]]</f>
        <v>H2Ot_c_rm_REV</v>
      </c>
      <c r="H2383" s="1" t="str">
        <f>_xlfn.XLOOKUP(SC_enz[[#This Row],[name_dir]],RT_gsm[Column3],RT_gsm[Column3],"")</f>
        <v>H2Ot_c_rm_REV</v>
      </c>
      <c r="I2383" s="1" t="str">
        <f>_xlfn.XLOOKUP(SC_enz[[#This Row],[name_dir]],sc_gsm[Column3],sc_gsm[Column3],"")</f>
        <v>H2Ot_c_rm_REV</v>
      </c>
    </row>
    <row r="2384" spans="1:9" ht="16" x14ac:dyDescent="0.2">
      <c r="A2384" t="s">
        <v>2880</v>
      </c>
      <c r="B2384" t="s">
        <v>3902</v>
      </c>
      <c r="C2384" t="s">
        <v>1642</v>
      </c>
      <c r="D2384" t="s">
        <v>143</v>
      </c>
      <c r="E2384" t="s">
        <v>7</v>
      </c>
      <c r="G2384" s="1" t="str">
        <f>SC_enz[[#This Row],[rxn_src]]&amp;"_"&amp;SC_enz[[#This Row],[dir]]</f>
        <v>CO2t_c_rm_FWD</v>
      </c>
      <c r="H2384" s="1" t="str">
        <f>_xlfn.XLOOKUP(SC_enz[[#This Row],[name_dir]],RT_gsm[Column3],RT_gsm[Column3],"")</f>
        <v>CO2t_c_rm_FWD</v>
      </c>
      <c r="I2384" s="1" t="str">
        <f>_xlfn.XLOOKUP(SC_enz[[#This Row],[name_dir]],sc_gsm[Column3],sc_gsm[Column3],"")</f>
        <v>CO2t_c_rm_FWD</v>
      </c>
    </row>
    <row r="2385" spans="1:9" ht="16" x14ac:dyDescent="0.2">
      <c r="A2385" t="s">
        <v>2880</v>
      </c>
      <c r="B2385" t="s">
        <v>3903</v>
      </c>
      <c r="C2385" t="s">
        <v>1642</v>
      </c>
      <c r="D2385" t="s">
        <v>143</v>
      </c>
      <c r="E2385" t="s">
        <v>7</v>
      </c>
      <c r="G2385" s="1" t="str">
        <f>SC_enz[[#This Row],[rxn_src]]&amp;"_"&amp;SC_enz[[#This Row],[dir]]</f>
        <v>CO2t_c_rm_REV</v>
      </c>
      <c r="H2385" s="1" t="str">
        <f>_xlfn.XLOOKUP(SC_enz[[#This Row],[name_dir]],RT_gsm[Column3],RT_gsm[Column3],"")</f>
        <v>CO2t_c_rm_REV</v>
      </c>
      <c r="I2385" s="1" t="str">
        <f>_xlfn.XLOOKUP(SC_enz[[#This Row],[name_dir]],sc_gsm[Column3],sc_gsm[Column3],"")</f>
        <v>CO2t_c_rm_REV</v>
      </c>
    </row>
    <row r="2386" spans="1:9" ht="16" x14ac:dyDescent="0.2">
      <c r="A2386" t="s">
        <v>2881</v>
      </c>
      <c r="B2386" t="s">
        <v>3902</v>
      </c>
      <c r="C2386" t="s">
        <v>1642</v>
      </c>
      <c r="D2386" t="s">
        <v>143</v>
      </c>
      <c r="E2386" t="s">
        <v>7</v>
      </c>
      <c r="G2386" s="1" t="str">
        <f>SC_enz[[#This Row],[rxn_src]]&amp;"_"&amp;SC_enz[[#This Row],[dir]]</f>
        <v>COAt_c_rm_FWD</v>
      </c>
      <c r="H2386" s="1" t="str">
        <f>_xlfn.XLOOKUP(SC_enz[[#This Row],[name_dir]],RT_gsm[Column3],RT_gsm[Column3],"")</f>
        <v>COAt_c_rm_FWD</v>
      </c>
      <c r="I2386" s="1" t="str">
        <f>_xlfn.XLOOKUP(SC_enz[[#This Row],[name_dir]],sc_gsm[Column3],sc_gsm[Column3],"")</f>
        <v>COAt_c_rm_FWD</v>
      </c>
    </row>
    <row r="2387" spans="1:9" ht="16" x14ac:dyDescent="0.2">
      <c r="A2387" t="s">
        <v>2881</v>
      </c>
      <c r="B2387" t="s">
        <v>3903</v>
      </c>
      <c r="C2387" t="s">
        <v>1642</v>
      </c>
      <c r="D2387" t="s">
        <v>143</v>
      </c>
      <c r="E2387" t="s">
        <v>7</v>
      </c>
      <c r="G2387" s="1" t="str">
        <f>SC_enz[[#This Row],[rxn_src]]&amp;"_"&amp;SC_enz[[#This Row],[dir]]</f>
        <v>COAt_c_rm_REV</v>
      </c>
      <c r="H2387" s="1" t="str">
        <f>_xlfn.XLOOKUP(SC_enz[[#This Row],[name_dir]],RT_gsm[Column3],RT_gsm[Column3],"")</f>
        <v>COAt_c_rm_REV</v>
      </c>
      <c r="I2387" s="1" t="str">
        <f>_xlfn.XLOOKUP(SC_enz[[#This Row],[name_dir]],sc_gsm[Column3],sc_gsm[Column3],"")</f>
        <v>COAt_c_rm_REV</v>
      </c>
    </row>
    <row r="2388" spans="1:9" ht="16" x14ac:dyDescent="0.2">
      <c r="A2388" t="s">
        <v>2882</v>
      </c>
      <c r="B2388" t="s">
        <v>3902</v>
      </c>
      <c r="C2388" t="s">
        <v>1642</v>
      </c>
      <c r="D2388" t="s">
        <v>143</v>
      </c>
      <c r="E2388" t="s">
        <v>7</v>
      </c>
      <c r="G2388" s="1" t="str">
        <f>SC_enz[[#This Row],[rxn_src]]&amp;"_"&amp;SC_enz[[#This Row],[dir]]</f>
        <v>NADPHt_c_rm_FWD</v>
      </c>
      <c r="H2388" s="1" t="str">
        <f>_xlfn.XLOOKUP(SC_enz[[#This Row],[name_dir]],RT_gsm[Column3],RT_gsm[Column3],"")</f>
        <v>NADPHt_c_rm_FWD</v>
      </c>
      <c r="I2388" s="1" t="str">
        <f>_xlfn.XLOOKUP(SC_enz[[#This Row],[name_dir]],sc_gsm[Column3],sc_gsm[Column3],"")</f>
        <v>NADPHt_c_rm_FWD</v>
      </c>
    </row>
    <row r="2389" spans="1:9" ht="16" x14ac:dyDescent="0.2">
      <c r="A2389" t="s">
        <v>2882</v>
      </c>
      <c r="B2389" t="s">
        <v>3903</v>
      </c>
      <c r="C2389" t="s">
        <v>1642</v>
      </c>
      <c r="D2389" t="s">
        <v>143</v>
      </c>
      <c r="E2389" t="s">
        <v>7</v>
      </c>
      <c r="G2389" s="1" t="str">
        <f>SC_enz[[#This Row],[rxn_src]]&amp;"_"&amp;SC_enz[[#This Row],[dir]]</f>
        <v>NADPHt_c_rm_REV</v>
      </c>
      <c r="H2389" s="1" t="str">
        <f>_xlfn.XLOOKUP(SC_enz[[#This Row],[name_dir]],RT_gsm[Column3],RT_gsm[Column3],"")</f>
        <v>NADPHt_c_rm_REV</v>
      </c>
      <c r="I2389" s="1" t="str">
        <f>_xlfn.XLOOKUP(SC_enz[[#This Row],[name_dir]],sc_gsm[Column3],sc_gsm[Column3],"")</f>
        <v>NADPHt_c_rm_REV</v>
      </c>
    </row>
    <row r="2390" spans="1:9" ht="16" x14ac:dyDescent="0.2">
      <c r="A2390" t="s">
        <v>2883</v>
      </c>
      <c r="B2390" t="s">
        <v>3902</v>
      </c>
      <c r="C2390" t="s">
        <v>1642</v>
      </c>
      <c r="D2390" t="s">
        <v>143</v>
      </c>
      <c r="E2390" t="s">
        <v>7</v>
      </c>
      <c r="G2390" s="1" t="str">
        <f>SC_enz[[#This Row],[rxn_src]]&amp;"_"&amp;SC_enz[[#This Row],[dir]]</f>
        <v>NADPt_c_rm_FWD</v>
      </c>
      <c r="H2390" s="1" t="str">
        <f>_xlfn.XLOOKUP(SC_enz[[#This Row],[name_dir]],RT_gsm[Column3],RT_gsm[Column3],"")</f>
        <v>NADPt_c_rm_FWD</v>
      </c>
      <c r="I2390" s="1" t="str">
        <f>_xlfn.XLOOKUP(SC_enz[[#This Row],[name_dir]],sc_gsm[Column3],sc_gsm[Column3],"")</f>
        <v>NADPt_c_rm_FWD</v>
      </c>
    </row>
    <row r="2391" spans="1:9" ht="16" x14ac:dyDescent="0.2">
      <c r="A2391" t="s">
        <v>2883</v>
      </c>
      <c r="B2391" t="s">
        <v>3903</v>
      </c>
      <c r="C2391" t="s">
        <v>1642</v>
      </c>
      <c r="D2391" t="s">
        <v>143</v>
      </c>
      <c r="E2391" t="s">
        <v>7</v>
      </c>
      <c r="G2391" s="1" t="str">
        <f>SC_enz[[#This Row],[rxn_src]]&amp;"_"&amp;SC_enz[[#This Row],[dir]]</f>
        <v>NADPt_c_rm_REV</v>
      </c>
      <c r="H2391" s="1" t="str">
        <f>_xlfn.XLOOKUP(SC_enz[[#This Row],[name_dir]],RT_gsm[Column3],RT_gsm[Column3],"")</f>
        <v>NADPt_c_rm_REV</v>
      </c>
      <c r="I2391" s="1" t="str">
        <f>_xlfn.XLOOKUP(SC_enz[[#This Row],[name_dir]],sc_gsm[Column3],sc_gsm[Column3],"")</f>
        <v>NADPt_c_rm_REV</v>
      </c>
    </row>
    <row r="2392" spans="1:9" ht="16" x14ac:dyDescent="0.2">
      <c r="A2392" t="s">
        <v>2884</v>
      </c>
      <c r="B2392" t="s">
        <v>3902</v>
      </c>
      <c r="C2392" t="s">
        <v>1642</v>
      </c>
      <c r="D2392" t="s">
        <v>143</v>
      </c>
      <c r="E2392" t="s">
        <v>7</v>
      </c>
      <c r="G2392" s="1" t="str">
        <f>SC_enz[[#This Row],[rxn_src]]&amp;"_"&amp;SC_enz[[#This Row],[dir]]</f>
        <v>O2t_c_rm_FWD</v>
      </c>
      <c r="H2392" s="1" t="str">
        <f>_xlfn.XLOOKUP(SC_enz[[#This Row],[name_dir]],RT_gsm[Column3],RT_gsm[Column3],"")</f>
        <v>O2t_c_rm_FWD</v>
      </c>
      <c r="I2392" s="1" t="str">
        <f>_xlfn.XLOOKUP(SC_enz[[#This Row],[name_dir]],sc_gsm[Column3],sc_gsm[Column3],"")</f>
        <v>O2t_c_rm_FWD</v>
      </c>
    </row>
    <row r="2393" spans="1:9" ht="16" x14ac:dyDescent="0.2">
      <c r="A2393" t="s">
        <v>2884</v>
      </c>
      <c r="B2393" t="s">
        <v>3903</v>
      </c>
      <c r="C2393" t="s">
        <v>1642</v>
      </c>
      <c r="D2393" t="s">
        <v>143</v>
      </c>
      <c r="E2393" t="s">
        <v>7</v>
      </c>
      <c r="G2393" s="1" t="str">
        <f>SC_enz[[#This Row],[rxn_src]]&amp;"_"&amp;SC_enz[[#This Row],[dir]]</f>
        <v>O2t_c_rm_REV</v>
      </c>
      <c r="H2393" s="1" t="str">
        <f>_xlfn.XLOOKUP(SC_enz[[#This Row],[name_dir]],RT_gsm[Column3],RT_gsm[Column3],"")</f>
        <v>O2t_c_rm_REV</v>
      </c>
      <c r="I2393" s="1" t="str">
        <f>_xlfn.XLOOKUP(SC_enz[[#This Row],[name_dir]],sc_gsm[Column3],sc_gsm[Column3],"")</f>
        <v>O2t_c_rm_REV</v>
      </c>
    </row>
    <row r="2394" spans="1:9" ht="16" x14ac:dyDescent="0.2">
      <c r="A2394" t="s">
        <v>2885</v>
      </c>
      <c r="B2394" t="s">
        <v>3902</v>
      </c>
      <c r="C2394" t="s">
        <v>1642</v>
      </c>
      <c r="D2394" t="s">
        <v>143</v>
      </c>
      <c r="E2394" t="s">
        <v>7</v>
      </c>
      <c r="G2394" s="1" t="str">
        <f>SC_enz[[#This Row],[rxn_src]]&amp;"_"&amp;SC_enz[[#This Row],[dir]]</f>
        <v>NADHt_c_rm_FWD</v>
      </c>
      <c r="H2394" s="1" t="str">
        <f>_xlfn.XLOOKUP(SC_enz[[#This Row],[name_dir]],RT_gsm[Column3],RT_gsm[Column3],"")</f>
        <v>NADHt_c_rm_FWD</v>
      </c>
      <c r="I2394" s="1" t="str">
        <f>_xlfn.XLOOKUP(SC_enz[[#This Row],[name_dir]],sc_gsm[Column3],sc_gsm[Column3],"")</f>
        <v>NADHt_c_rm_FWD</v>
      </c>
    </row>
    <row r="2395" spans="1:9" ht="16" x14ac:dyDescent="0.2">
      <c r="A2395" t="s">
        <v>2885</v>
      </c>
      <c r="B2395" t="s">
        <v>3903</v>
      </c>
      <c r="C2395" t="s">
        <v>1642</v>
      </c>
      <c r="D2395" t="s">
        <v>143</v>
      </c>
      <c r="E2395" t="s">
        <v>7</v>
      </c>
      <c r="G2395" s="1" t="str">
        <f>SC_enz[[#This Row],[rxn_src]]&amp;"_"&amp;SC_enz[[#This Row],[dir]]</f>
        <v>NADHt_c_rm_REV</v>
      </c>
      <c r="H2395" s="1" t="str">
        <f>_xlfn.XLOOKUP(SC_enz[[#This Row],[name_dir]],RT_gsm[Column3],RT_gsm[Column3],"")</f>
        <v>NADHt_c_rm_REV</v>
      </c>
      <c r="I2395" s="1" t="str">
        <f>_xlfn.XLOOKUP(SC_enz[[#This Row],[name_dir]],sc_gsm[Column3],sc_gsm[Column3],"")</f>
        <v>NADHt_c_rm_REV</v>
      </c>
    </row>
    <row r="2396" spans="1:9" ht="16" x14ac:dyDescent="0.2">
      <c r="A2396" t="s">
        <v>2886</v>
      </c>
      <c r="B2396" t="s">
        <v>3902</v>
      </c>
      <c r="C2396" t="s">
        <v>1642</v>
      </c>
      <c r="D2396" t="s">
        <v>143</v>
      </c>
      <c r="E2396" t="s">
        <v>7</v>
      </c>
      <c r="G2396" s="1" t="str">
        <f>SC_enz[[#This Row],[rxn_src]]&amp;"_"&amp;SC_enz[[#This Row],[dir]]</f>
        <v>NADt_c_rm_FWD</v>
      </c>
      <c r="H2396" s="1" t="str">
        <f>_xlfn.XLOOKUP(SC_enz[[#This Row],[name_dir]],RT_gsm[Column3],RT_gsm[Column3],"")</f>
        <v>NADt_c_rm_FWD</v>
      </c>
      <c r="I2396" s="1" t="str">
        <f>_xlfn.XLOOKUP(SC_enz[[#This Row],[name_dir]],sc_gsm[Column3],sc_gsm[Column3],"")</f>
        <v>NADt_c_rm_FWD</v>
      </c>
    </row>
    <row r="2397" spans="1:9" ht="16" x14ac:dyDescent="0.2">
      <c r="A2397" t="s">
        <v>2886</v>
      </c>
      <c r="B2397" t="s">
        <v>3903</v>
      </c>
      <c r="C2397" t="s">
        <v>1642</v>
      </c>
      <c r="D2397" t="s">
        <v>143</v>
      </c>
      <c r="E2397" t="s">
        <v>7</v>
      </c>
      <c r="G2397" s="1" t="str">
        <f>SC_enz[[#This Row],[rxn_src]]&amp;"_"&amp;SC_enz[[#This Row],[dir]]</f>
        <v>NADt_c_rm_REV</v>
      </c>
      <c r="H2397" s="1" t="str">
        <f>_xlfn.XLOOKUP(SC_enz[[#This Row],[name_dir]],RT_gsm[Column3],RT_gsm[Column3],"")</f>
        <v>NADt_c_rm_REV</v>
      </c>
      <c r="I2397" s="1" t="str">
        <f>_xlfn.XLOOKUP(SC_enz[[#This Row],[name_dir]],sc_gsm[Column3],sc_gsm[Column3],"")</f>
        <v>NADt_c_rm_REV</v>
      </c>
    </row>
    <row r="2398" spans="1:9" ht="16" x14ac:dyDescent="0.2">
      <c r="A2398" t="s">
        <v>2887</v>
      </c>
      <c r="B2398" t="s">
        <v>3902</v>
      </c>
      <c r="C2398" t="s">
        <v>1642</v>
      </c>
      <c r="D2398" t="s">
        <v>143</v>
      </c>
      <c r="E2398" t="s">
        <v>7</v>
      </c>
      <c r="G2398" s="1" t="str">
        <f>SC_enz[[#This Row],[rxn_src]]&amp;"_"&amp;SC_enz[[#This Row],[dir]]</f>
        <v>GLYC3Pt_c_rm_FWD</v>
      </c>
      <c r="H2398" s="1" t="str">
        <f>_xlfn.XLOOKUP(SC_enz[[#This Row],[name_dir]],RT_gsm[Column3],RT_gsm[Column3],"")</f>
        <v>GLYC3Pt_c_rm_FWD</v>
      </c>
      <c r="I2398" s="1" t="str">
        <f>_xlfn.XLOOKUP(SC_enz[[#This Row],[name_dir]],sc_gsm[Column3],sc_gsm[Column3],"")</f>
        <v>GLYC3Pt_c_rm_FWD</v>
      </c>
    </row>
    <row r="2399" spans="1:9" ht="16" x14ac:dyDescent="0.2">
      <c r="A2399" t="s">
        <v>2887</v>
      </c>
      <c r="B2399" t="s">
        <v>3903</v>
      </c>
      <c r="C2399" t="s">
        <v>1642</v>
      </c>
      <c r="D2399" t="s">
        <v>143</v>
      </c>
      <c r="E2399" t="s">
        <v>7</v>
      </c>
      <c r="G2399" s="1" t="str">
        <f>SC_enz[[#This Row],[rxn_src]]&amp;"_"&amp;SC_enz[[#This Row],[dir]]</f>
        <v>GLYC3Pt_c_rm_REV</v>
      </c>
      <c r="H2399" s="1" t="str">
        <f>_xlfn.XLOOKUP(SC_enz[[#This Row],[name_dir]],RT_gsm[Column3],RT_gsm[Column3],"")</f>
        <v>GLYC3Pt_c_rm_REV</v>
      </c>
      <c r="I2399" s="1" t="str">
        <f>_xlfn.XLOOKUP(SC_enz[[#This Row],[name_dir]],sc_gsm[Column3],sc_gsm[Column3],"")</f>
        <v>GLYC3Pt_c_rm_REV</v>
      </c>
    </row>
    <row r="2400" spans="1:9" ht="16" x14ac:dyDescent="0.2">
      <c r="A2400" t="s">
        <v>2888</v>
      </c>
      <c r="B2400" t="s">
        <v>3902</v>
      </c>
      <c r="C2400" t="s">
        <v>1642</v>
      </c>
      <c r="D2400" t="s">
        <v>143</v>
      </c>
      <c r="E2400" t="s">
        <v>7</v>
      </c>
      <c r="G2400" s="1" t="str">
        <f>SC_enz[[#This Row],[rxn_src]]&amp;"_"&amp;SC_enz[[#This Row],[dir]]</f>
        <v>DHAPt_c_rm_FWD</v>
      </c>
      <c r="H2400" s="1" t="str">
        <f>_xlfn.XLOOKUP(SC_enz[[#This Row],[name_dir]],RT_gsm[Column3],RT_gsm[Column3],"")</f>
        <v>DHAPt_c_rm_FWD</v>
      </c>
      <c r="I2400" s="1" t="str">
        <f>_xlfn.XLOOKUP(SC_enz[[#This Row],[name_dir]],sc_gsm[Column3],sc_gsm[Column3],"")</f>
        <v>DHAPt_c_rm_FWD</v>
      </c>
    </row>
    <row r="2401" spans="1:9" ht="16" x14ac:dyDescent="0.2">
      <c r="A2401" t="s">
        <v>2888</v>
      </c>
      <c r="B2401" t="s">
        <v>3903</v>
      </c>
      <c r="C2401" t="s">
        <v>1642</v>
      </c>
      <c r="D2401" t="s">
        <v>143</v>
      </c>
      <c r="E2401" t="s">
        <v>7</v>
      </c>
      <c r="G2401" s="1" t="str">
        <f>SC_enz[[#This Row],[rxn_src]]&amp;"_"&amp;SC_enz[[#This Row],[dir]]</f>
        <v>DHAPt_c_rm_REV</v>
      </c>
      <c r="H2401" s="1" t="str">
        <f>_xlfn.XLOOKUP(SC_enz[[#This Row],[name_dir]],RT_gsm[Column3],RT_gsm[Column3],"")</f>
        <v>DHAPt_c_rm_REV</v>
      </c>
      <c r="I2401" s="1" t="str">
        <f>_xlfn.XLOOKUP(SC_enz[[#This Row],[name_dir]],sc_gsm[Column3],sc_gsm[Column3],"")</f>
        <v>DHAPt_c_rm_REV</v>
      </c>
    </row>
    <row r="2402" spans="1:9" ht="16" x14ac:dyDescent="0.2">
      <c r="A2402" t="s">
        <v>2889</v>
      </c>
      <c r="B2402" t="s">
        <v>3902</v>
      </c>
      <c r="C2402" t="s">
        <v>1642</v>
      </c>
      <c r="D2402" t="s">
        <v>143</v>
      </c>
      <c r="E2402" t="s">
        <v>7</v>
      </c>
      <c r="G2402" s="1" t="str">
        <f>SC_enz[[#This Row],[rxn_src]]&amp;"_"&amp;SC_enz[[#This Row],[dir]]</f>
        <v>PPIt_c_rm_FWD</v>
      </c>
      <c r="H2402" s="1" t="str">
        <f>_xlfn.XLOOKUP(SC_enz[[#This Row],[name_dir]],RT_gsm[Column3],RT_gsm[Column3],"")</f>
        <v>PPIt_c_rm_FWD</v>
      </c>
      <c r="I2402" s="1" t="str">
        <f>_xlfn.XLOOKUP(SC_enz[[#This Row],[name_dir]],sc_gsm[Column3],sc_gsm[Column3],"")</f>
        <v>PPIt_c_rm_FWD</v>
      </c>
    </row>
    <row r="2403" spans="1:9" ht="16" x14ac:dyDescent="0.2">
      <c r="A2403" t="s">
        <v>2889</v>
      </c>
      <c r="B2403" t="s">
        <v>3903</v>
      </c>
      <c r="C2403" t="s">
        <v>1642</v>
      </c>
      <c r="D2403" t="s">
        <v>143</v>
      </c>
      <c r="E2403" t="s">
        <v>7</v>
      </c>
      <c r="G2403" s="1" t="str">
        <f>SC_enz[[#This Row],[rxn_src]]&amp;"_"&amp;SC_enz[[#This Row],[dir]]</f>
        <v>PPIt_c_rm_REV</v>
      </c>
      <c r="H2403" s="1" t="str">
        <f>_xlfn.XLOOKUP(SC_enz[[#This Row],[name_dir]],RT_gsm[Column3],RT_gsm[Column3],"")</f>
        <v>PPIt_c_rm_REV</v>
      </c>
      <c r="I2403" s="1" t="str">
        <f>_xlfn.XLOOKUP(SC_enz[[#This Row],[name_dir]],sc_gsm[Column3],sc_gsm[Column3],"")</f>
        <v>PPIt_c_rm_REV</v>
      </c>
    </row>
    <row r="2404" spans="1:9" ht="16" x14ac:dyDescent="0.2">
      <c r="A2404" t="s">
        <v>2890</v>
      </c>
      <c r="B2404" t="s">
        <v>3902</v>
      </c>
      <c r="C2404" t="s">
        <v>1642</v>
      </c>
      <c r="D2404" t="s">
        <v>143</v>
      </c>
      <c r="E2404" t="s">
        <v>7</v>
      </c>
      <c r="G2404" s="1" t="str">
        <f>SC_enz[[#This Row],[rxn_src]]&amp;"_"&amp;SC_enz[[#This Row],[dir]]</f>
        <v>PIt_c_rm_FWD</v>
      </c>
      <c r="H2404" s="1" t="str">
        <f>_xlfn.XLOOKUP(SC_enz[[#This Row],[name_dir]],RT_gsm[Column3],RT_gsm[Column3],"")</f>
        <v>PIt_c_rm_FWD</v>
      </c>
      <c r="I2404" s="1" t="str">
        <f>_xlfn.XLOOKUP(SC_enz[[#This Row],[name_dir]],sc_gsm[Column3],sc_gsm[Column3],"")</f>
        <v>PIt_c_rm_FWD</v>
      </c>
    </row>
    <row r="2405" spans="1:9" ht="16" x14ac:dyDescent="0.2">
      <c r="A2405" t="s">
        <v>2890</v>
      </c>
      <c r="B2405" t="s">
        <v>3903</v>
      </c>
      <c r="C2405" t="s">
        <v>1642</v>
      </c>
      <c r="D2405" t="s">
        <v>143</v>
      </c>
      <c r="E2405" t="s">
        <v>7</v>
      </c>
      <c r="G2405" s="1" t="str">
        <f>SC_enz[[#This Row],[rxn_src]]&amp;"_"&amp;SC_enz[[#This Row],[dir]]</f>
        <v>PIt_c_rm_REV</v>
      </c>
      <c r="H2405" s="1" t="str">
        <f>_xlfn.XLOOKUP(SC_enz[[#This Row],[name_dir]],RT_gsm[Column3],RT_gsm[Column3],"")</f>
        <v>PIt_c_rm_REV</v>
      </c>
      <c r="I2405" s="1" t="str">
        <f>_xlfn.XLOOKUP(SC_enz[[#This Row],[name_dir]],sc_gsm[Column3],sc_gsm[Column3],"")</f>
        <v>PIt_c_rm_REV</v>
      </c>
    </row>
    <row r="2406" spans="1:9" ht="16" x14ac:dyDescent="0.2">
      <c r="A2406" t="s">
        <v>2891</v>
      </c>
      <c r="B2406" t="s">
        <v>3902</v>
      </c>
      <c r="C2406" t="s">
        <v>1642</v>
      </c>
      <c r="D2406" t="s">
        <v>143</v>
      </c>
      <c r="E2406" t="s">
        <v>7</v>
      </c>
      <c r="G2406" s="1" t="str">
        <f>SC_enz[[#This Row],[rxn_src]]&amp;"_"&amp;SC_enz[[#This Row],[dir]]</f>
        <v>CTPt_c_rm_FWD</v>
      </c>
      <c r="H2406" s="1" t="str">
        <f>_xlfn.XLOOKUP(SC_enz[[#This Row],[name_dir]],RT_gsm[Column3],RT_gsm[Column3],"")</f>
        <v>CTPt_c_rm_FWD</v>
      </c>
      <c r="I2406" s="1" t="str">
        <f>_xlfn.XLOOKUP(SC_enz[[#This Row],[name_dir]],sc_gsm[Column3],sc_gsm[Column3],"")</f>
        <v>CTPt_c_rm_FWD</v>
      </c>
    </row>
    <row r="2407" spans="1:9" ht="16" x14ac:dyDescent="0.2">
      <c r="A2407" t="s">
        <v>2891</v>
      </c>
      <c r="B2407" t="s">
        <v>3903</v>
      </c>
      <c r="C2407" t="s">
        <v>1642</v>
      </c>
      <c r="D2407" t="s">
        <v>143</v>
      </c>
      <c r="E2407" t="s">
        <v>7</v>
      </c>
      <c r="G2407" s="1" t="str">
        <f>SC_enz[[#This Row],[rxn_src]]&amp;"_"&amp;SC_enz[[#This Row],[dir]]</f>
        <v>CTPt_c_rm_REV</v>
      </c>
      <c r="H2407" s="1" t="str">
        <f>_xlfn.XLOOKUP(SC_enz[[#This Row],[name_dir]],RT_gsm[Column3],RT_gsm[Column3],"")</f>
        <v>CTPt_c_rm_REV</v>
      </c>
      <c r="I2407" s="1" t="str">
        <f>_xlfn.XLOOKUP(SC_enz[[#This Row],[name_dir]],sc_gsm[Column3],sc_gsm[Column3],"")</f>
        <v>CTPt_c_rm_REV</v>
      </c>
    </row>
    <row r="2408" spans="1:9" ht="16" x14ac:dyDescent="0.2">
      <c r="A2408" t="s">
        <v>2892</v>
      </c>
      <c r="B2408" t="s">
        <v>3902</v>
      </c>
      <c r="C2408" t="s">
        <v>1642</v>
      </c>
      <c r="D2408" t="s">
        <v>143</v>
      </c>
      <c r="E2408" t="s">
        <v>7</v>
      </c>
      <c r="G2408" s="1" t="str">
        <f>SC_enz[[#This Row],[rxn_src]]&amp;"_"&amp;SC_enz[[#This Row],[dir]]</f>
        <v>CDPt_c_rm_FWD</v>
      </c>
      <c r="H2408" s="1" t="str">
        <f>_xlfn.XLOOKUP(SC_enz[[#This Row],[name_dir]],RT_gsm[Column3],RT_gsm[Column3],"")</f>
        <v>CDPt_c_rm_FWD</v>
      </c>
      <c r="I2408" s="1" t="str">
        <f>_xlfn.XLOOKUP(SC_enz[[#This Row],[name_dir]],sc_gsm[Column3],sc_gsm[Column3],"")</f>
        <v>CDPt_c_rm_FWD</v>
      </c>
    </row>
    <row r="2409" spans="1:9" ht="16" x14ac:dyDescent="0.2">
      <c r="A2409" t="s">
        <v>2892</v>
      </c>
      <c r="B2409" t="s">
        <v>3903</v>
      </c>
      <c r="C2409" t="s">
        <v>1642</v>
      </c>
      <c r="D2409" t="s">
        <v>143</v>
      </c>
      <c r="E2409" t="s">
        <v>7</v>
      </c>
      <c r="G2409" s="1" t="str">
        <f>SC_enz[[#This Row],[rxn_src]]&amp;"_"&amp;SC_enz[[#This Row],[dir]]</f>
        <v>CDPt_c_rm_REV</v>
      </c>
      <c r="H2409" s="1" t="str">
        <f>_xlfn.XLOOKUP(SC_enz[[#This Row],[name_dir]],RT_gsm[Column3],RT_gsm[Column3],"")</f>
        <v>CDPt_c_rm_REV</v>
      </c>
      <c r="I2409" s="1" t="str">
        <f>_xlfn.XLOOKUP(SC_enz[[#This Row],[name_dir]],sc_gsm[Column3],sc_gsm[Column3],"")</f>
        <v>CDPt_c_rm_REV</v>
      </c>
    </row>
    <row r="2410" spans="1:9" ht="16" x14ac:dyDescent="0.2">
      <c r="A2410" t="s">
        <v>2893</v>
      </c>
      <c r="B2410" t="s">
        <v>3902</v>
      </c>
      <c r="C2410" t="s">
        <v>1642</v>
      </c>
      <c r="D2410" t="s">
        <v>143</v>
      </c>
      <c r="E2410" t="s">
        <v>7</v>
      </c>
      <c r="G2410" s="1" t="str">
        <f>SC_enz[[#This Row],[rxn_src]]&amp;"_"&amp;SC_enz[[#This Row],[dir]]</f>
        <v>CMPt_c_rm_FWD</v>
      </c>
      <c r="H2410" s="1" t="str">
        <f>_xlfn.XLOOKUP(SC_enz[[#This Row],[name_dir]],RT_gsm[Column3],RT_gsm[Column3],"")</f>
        <v>CMPt_c_rm_FWD</v>
      </c>
      <c r="I2410" s="1" t="str">
        <f>_xlfn.XLOOKUP(SC_enz[[#This Row],[name_dir]],sc_gsm[Column3],sc_gsm[Column3],"")</f>
        <v>CMPt_c_rm_FWD</v>
      </c>
    </row>
    <row r="2411" spans="1:9" ht="16" x14ac:dyDescent="0.2">
      <c r="A2411" t="s">
        <v>2893</v>
      </c>
      <c r="B2411" t="s">
        <v>3903</v>
      </c>
      <c r="C2411" t="s">
        <v>1642</v>
      </c>
      <c r="D2411" t="s">
        <v>143</v>
      </c>
      <c r="E2411" t="s">
        <v>7</v>
      </c>
      <c r="G2411" s="1" t="str">
        <f>SC_enz[[#This Row],[rxn_src]]&amp;"_"&amp;SC_enz[[#This Row],[dir]]</f>
        <v>CMPt_c_rm_REV</v>
      </c>
      <c r="H2411" s="1" t="str">
        <f>_xlfn.XLOOKUP(SC_enz[[#This Row],[name_dir]],RT_gsm[Column3],RT_gsm[Column3],"")</f>
        <v>CMPt_c_rm_REV</v>
      </c>
      <c r="I2411" s="1" t="str">
        <f>_xlfn.XLOOKUP(SC_enz[[#This Row],[name_dir]],sc_gsm[Column3],sc_gsm[Column3],"")</f>
        <v>CMPt_c_rm_REV</v>
      </c>
    </row>
    <row r="2412" spans="1:9" ht="16" x14ac:dyDescent="0.2">
      <c r="A2412" t="s">
        <v>2894</v>
      </c>
      <c r="B2412" t="s">
        <v>3902</v>
      </c>
      <c r="C2412" t="s">
        <v>1642</v>
      </c>
      <c r="D2412" t="s">
        <v>143</v>
      </c>
      <c r="E2412" t="s">
        <v>7</v>
      </c>
      <c r="G2412" s="1" t="str">
        <f>SC_enz[[#This Row],[rxn_src]]&amp;"_"&amp;SC_enz[[#This Row],[dir]]</f>
        <v>CDPEAt_c_rm_FWD</v>
      </c>
      <c r="H2412" s="1" t="str">
        <f>_xlfn.XLOOKUP(SC_enz[[#This Row],[name_dir]],RT_gsm[Column3],RT_gsm[Column3],"")</f>
        <v>CDPEAt_c_rm_FWD</v>
      </c>
      <c r="I2412" s="1" t="str">
        <f>_xlfn.XLOOKUP(SC_enz[[#This Row],[name_dir]],sc_gsm[Column3],sc_gsm[Column3],"")</f>
        <v>CDPEAt_c_rm_FWD</v>
      </c>
    </row>
    <row r="2413" spans="1:9" ht="16" x14ac:dyDescent="0.2">
      <c r="A2413" t="s">
        <v>2894</v>
      </c>
      <c r="B2413" t="s">
        <v>3903</v>
      </c>
      <c r="C2413" t="s">
        <v>1642</v>
      </c>
      <c r="D2413" t="s">
        <v>143</v>
      </c>
      <c r="E2413" t="s">
        <v>7</v>
      </c>
      <c r="G2413" s="1" t="str">
        <f>SC_enz[[#This Row],[rxn_src]]&amp;"_"&amp;SC_enz[[#This Row],[dir]]</f>
        <v>CDPEAt_c_rm_REV</v>
      </c>
      <c r="H2413" s="1" t="str">
        <f>_xlfn.XLOOKUP(SC_enz[[#This Row],[name_dir]],RT_gsm[Column3],RT_gsm[Column3],"")</f>
        <v>CDPEAt_c_rm_REV</v>
      </c>
      <c r="I2413" s="1" t="str">
        <f>_xlfn.XLOOKUP(SC_enz[[#This Row],[name_dir]],sc_gsm[Column3],sc_gsm[Column3],"")</f>
        <v>CDPEAt_c_rm_REV</v>
      </c>
    </row>
    <row r="2414" spans="1:9" ht="16" x14ac:dyDescent="0.2">
      <c r="A2414" t="s">
        <v>2895</v>
      </c>
      <c r="B2414" t="s">
        <v>3902</v>
      </c>
      <c r="C2414" t="s">
        <v>1642</v>
      </c>
      <c r="D2414" t="s">
        <v>143</v>
      </c>
      <c r="E2414" t="s">
        <v>7</v>
      </c>
      <c r="G2414" s="1" t="str">
        <f>SC_enz[[#This Row],[rxn_src]]&amp;"_"&amp;SC_enz[[#This Row],[dir]]</f>
        <v>CDPCHOLt_c_rm_FWD</v>
      </c>
      <c r="H2414" s="1" t="str">
        <f>_xlfn.XLOOKUP(SC_enz[[#This Row],[name_dir]],RT_gsm[Column3],RT_gsm[Column3],"")</f>
        <v>CDPCHOLt_c_rm_FWD</v>
      </c>
      <c r="I2414" s="1" t="str">
        <f>_xlfn.XLOOKUP(SC_enz[[#This Row],[name_dir]],sc_gsm[Column3],sc_gsm[Column3],"")</f>
        <v>CDPCHOLt_c_rm_FWD</v>
      </c>
    </row>
    <row r="2415" spans="1:9" ht="16" x14ac:dyDescent="0.2">
      <c r="A2415" t="s">
        <v>2895</v>
      </c>
      <c r="B2415" t="s">
        <v>3903</v>
      </c>
      <c r="C2415" t="s">
        <v>1642</v>
      </c>
      <c r="D2415" t="s">
        <v>143</v>
      </c>
      <c r="E2415" t="s">
        <v>7</v>
      </c>
      <c r="G2415" s="1" t="str">
        <f>SC_enz[[#This Row],[rxn_src]]&amp;"_"&amp;SC_enz[[#This Row],[dir]]</f>
        <v>CDPCHOLt_c_rm_REV</v>
      </c>
      <c r="H2415" s="1" t="str">
        <f>_xlfn.XLOOKUP(SC_enz[[#This Row],[name_dir]],RT_gsm[Column3],RT_gsm[Column3],"")</f>
        <v>CDPCHOLt_c_rm_REV</v>
      </c>
      <c r="I2415" s="1" t="str">
        <f>_xlfn.XLOOKUP(SC_enz[[#This Row],[name_dir]],sc_gsm[Column3],sc_gsm[Column3],"")</f>
        <v>CDPCHOLt_c_rm_REV</v>
      </c>
    </row>
    <row r="2416" spans="1:9" ht="16" x14ac:dyDescent="0.2">
      <c r="A2416" t="s">
        <v>2896</v>
      </c>
      <c r="B2416" t="s">
        <v>3902</v>
      </c>
      <c r="C2416" t="s">
        <v>1642</v>
      </c>
      <c r="D2416" t="s">
        <v>143</v>
      </c>
      <c r="E2416" t="s">
        <v>7</v>
      </c>
      <c r="G2416" s="1" t="str">
        <f>SC_enz[[#This Row],[rxn_src]]&amp;"_"&amp;SC_enz[[#This Row],[dir]]</f>
        <v>ATPt_c_rm_FWD</v>
      </c>
      <c r="H2416" s="1" t="str">
        <f>_xlfn.XLOOKUP(SC_enz[[#This Row],[name_dir]],RT_gsm[Column3],RT_gsm[Column3],"")</f>
        <v>ATPt_c_rm_FWD</v>
      </c>
      <c r="I2416" s="1" t="str">
        <f>_xlfn.XLOOKUP(SC_enz[[#This Row],[name_dir]],sc_gsm[Column3],sc_gsm[Column3],"")</f>
        <v>ATPt_c_rm_FWD</v>
      </c>
    </row>
    <row r="2417" spans="1:9" ht="16" x14ac:dyDescent="0.2">
      <c r="A2417" t="s">
        <v>2896</v>
      </c>
      <c r="B2417" t="s">
        <v>3903</v>
      </c>
      <c r="C2417" t="s">
        <v>1642</v>
      </c>
      <c r="D2417" t="s">
        <v>143</v>
      </c>
      <c r="E2417" t="s">
        <v>7</v>
      </c>
      <c r="G2417" s="1" t="str">
        <f>SC_enz[[#This Row],[rxn_src]]&amp;"_"&amp;SC_enz[[#This Row],[dir]]</f>
        <v>ATPt_c_rm_REV</v>
      </c>
      <c r="H2417" s="1" t="str">
        <f>_xlfn.XLOOKUP(SC_enz[[#This Row],[name_dir]],RT_gsm[Column3],RT_gsm[Column3],"")</f>
        <v>ATPt_c_rm_REV</v>
      </c>
      <c r="I2417" s="1" t="str">
        <f>_xlfn.XLOOKUP(SC_enz[[#This Row],[name_dir]],sc_gsm[Column3],sc_gsm[Column3],"")</f>
        <v>ATPt_c_rm_REV</v>
      </c>
    </row>
    <row r="2418" spans="1:9" ht="16" x14ac:dyDescent="0.2">
      <c r="A2418" t="s">
        <v>2897</v>
      </c>
      <c r="B2418" t="s">
        <v>3902</v>
      </c>
      <c r="C2418" t="s">
        <v>1642</v>
      </c>
      <c r="D2418" t="s">
        <v>143</v>
      </c>
      <c r="E2418" t="s">
        <v>7</v>
      </c>
      <c r="G2418" s="1" t="str">
        <f>SC_enz[[#This Row],[rxn_src]]&amp;"_"&amp;SC_enz[[#This Row],[dir]]</f>
        <v>AMPt_c_rm_FWD</v>
      </c>
      <c r="H2418" s="1" t="str">
        <f>_xlfn.XLOOKUP(SC_enz[[#This Row],[name_dir]],RT_gsm[Column3],RT_gsm[Column3],"")</f>
        <v>AMPt_c_rm_FWD</v>
      </c>
      <c r="I2418" s="1" t="str">
        <f>_xlfn.XLOOKUP(SC_enz[[#This Row],[name_dir]],sc_gsm[Column3],sc_gsm[Column3],"")</f>
        <v>AMPt_c_rm_FWD</v>
      </c>
    </row>
    <row r="2419" spans="1:9" ht="16" x14ac:dyDescent="0.2">
      <c r="A2419" t="s">
        <v>2897</v>
      </c>
      <c r="B2419" t="s">
        <v>3903</v>
      </c>
      <c r="C2419" t="s">
        <v>1642</v>
      </c>
      <c r="D2419" t="s">
        <v>143</v>
      </c>
      <c r="E2419" t="s">
        <v>7</v>
      </c>
      <c r="G2419" s="1" t="str">
        <f>SC_enz[[#This Row],[rxn_src]]&amp;"_"&amp;SC_enz[[#This Row],[dir]]</f>
        <v>AMPt_c_rm_REV</v>
      </c>
      <c r="H2419" s="1" t="str">
        <f>_xlfn.XLOOKUP(SC_enz[[#This Row],[name_dir]],RT_gsm[Column3],RT_gsm[Column3],"")</f>
        <v>AMPt_c_rm_REV</v>
      </c>
      <c r="I2419" s="1" t="str">
        <f>_xlfn.XLOOKUP(SC_enz[[#This Row],[name_dir]],sc_gsm[Column3],sc_gsm[Column3],"")</f>
        <v>AMPt_c_rm_REV</v>
      </c>
    </row>
    <row r="2420" spans="1:9" ht="16" x14ac:dyDescent="0.2">
      <c r="A2420" t="s">
        <v>2898</v>
      </c>
      <c r="B2420" t="s">
        <v>3902</v>
      </c>
      <c r="C2420" t="s">
        <v>1642</v>
      </c>
      <c r="D2420" t="s">
        <v>143</v>
      </c>
      <c r="E2420" t="s">
        <v>7</v>
      </c>
      <c r="G2420" s="1" t="str">
        <f>SC_enz[[#This Row],[rxn_src]]&amp;"_"&amp;SC_enz[[#This Row],[dir]]</f>
        <v>INOSTt_c_rm_FWD</v>
      </c>
      <c r="H2420" s="1" t="str">
        <f>_xlfn.XLOOKUP(SC_enz[[#This Row],[name_dir]],RT_gsm[Column3],RT_gsm[Column3],"")</f>
        <v>INOSTt_c_rm_FWD</v>
      </c>
      <c r="I2420" s="1" t="str">
        <f>_xlfn.XLOOKUP(SC_enz[[#This Row],[name_dir]],sc_gsm[Column3],sc_gsm[Column3],"")</f>
        <v>INOSTt_c_rm_FWD</v>
      </c>
    </row>
    <row r="2421" spans="1:9" ht="16" x14ac:dyDescent="0.2">
      <c r="A2421" t="s">
        <v>2898</v>
      </c>
      <c r="B2421" t="s">
        <v>3903</v>
      </c>
      <c r="C2421" t="s">
        <v>1642</v>
      </c>
      <c r="D2421" t="s">
        <v>143</v>
      </c>
      <c r="E2421" t="s">
        <v>7</v>
      </c>
      <c r="G2421" s="1" t="str">
        <f>SC_enz[[#This Row],[rxn_src]]&amp;"_"&amp;SC_enz[[#This Row],[dir]]</f>
        <v>INOSTt_c_rm_REV</v>
      </c>
      <c r="H2421" s="1" t="str">
        <f>_xlfn.XLOOKUP(SC_enz[[#This Row],[name_dir]],RT_gsm[Column3],RT_gsm[Column3],"")</f>
        <v>INOSTt_c_rm_REV</v>
      </c>
      <c r="I2421" s="1" t="str">
        <f>_xlfn.XLOOKUP(SC_enz[[#This Row],[name_dir]],sc_gsm[Column3],sc_gsm[Column3],"")</f>
        <v>INOSTt_c_rm_REV</v>
      </c>
    </row>
    <row r="2422" spans="1:9" ht="16" x14ac:dyDescent="0.2">
      <c r="A2422" t="s">
        <v>2899</v>
      </c>
      <c r="B2422" t="s">
        <v>3902</v>
      </c>
      <c r="C2422" t="s">
        <v>1642</v>
      </c>
      <c r="D2422" t="s">
        <v>143</v>
      </c>
      <c r="E2422" t="s">
        <v>7</v>
      </c>
      <c r="G2422" s="1" t="str">
        <f>SC_enz[[#This Row],[rxn_src]]&amp;"_"&amp;SC_enz[[#This Row],[dir]]</f>
        <v>AMETt_c_rm_FWD</v>
      </c>
      <c r="H2422" s="1" t="str">
        <f>_xlfn.XLOOKUP(SC_enz[[#This Row],[name_dir]],RT_gsm[Column3],RT_gsm[Column3],"")</f>
        <v>AMETt_c_rm_FWD</v>
      </c>
      <c r="I2422" s="1" t="str">
        <f>_xlfn.XLOOKUP(SC_enz[[#This Row],[name_dir]],sc_gsm[Column3],sc_gsm[Column3],"")</f>
        <v>AMETt_c_rm_FWD</v>
      </c>
    </row>
    <row r="2423" spans="1:9" ht="16" x14ac:dyDescent="0.2">
      <c r="A2423" t="s">
        <v>2899</v>
      </c>
      <c r="B2423" t="s">
        <v>3903</v>
      </c>
      <c r="C2423" t="s">
        <v>1642</v>
      </c>
      <c r="D2423" t="s">
        <v>143</v>
      </c>
      <c r="E2423" t="s">
        <v>7</v>
      </c>
      <c r="G2423" s="1" t="str">
        <f>SC_enz[[#This Row],[rxn_src]]&amp;"_"&amp;SC_enz[[#This Row],[dir]]</f>
        <v>AMETt_c_rm_REV</v>
      </c>
      <c r="H2423" s="1" t="str">
        <f>_xlfn.XLOOKUP(SC_enz[[#This Row],[name_dir]],RT_gsm[Column3],RT_gsm[Column3],"")</f>
        <v>AMETt_c_rm_REV</v>
      </c>
      <c r="I2423" s="1" t="str">
        <f>_xlfn.XLOOKUP(SC_enz[[#This Row],[name_dir]],sc_gsm[Column3],sc_gsm[Column3],"")</f>
        <v>AMETt_c_rm_REV</v>
      </c>
    </row>
    <row r="2424" spans="1:9" ht="16" x14ac:dyDescent="0.2">
      <c r="A2424" t="s">
        <v>2900</v>
      </c>
      <c r="B2424" t="s">
        <v>3902</v>
      </c>
      <c r="C2424" t="s">
        <v>1642</v>
      </c>
      <c r="D2424" t="s">
        <v>143</v>
      </c>
      <c r="E2424" t="s">
        <v>7</v>
      </c>
      <c r="G2424" s="1" t="str">
        <f>SC_enz[[#This Row],[rxn_src]]&amp;"_"&amp;SC_enz[[#This Row],[dir]]</f>
        <v>AHCYSt_c_rm_FWD</v>
      </c>
      <c r="H2424" s="1" t="str">
        <f>_xlfn.XLOOKUP(SC_enz[[#This Row],[name_dir]],RT_gsm[Column3],RT_gsm[Column3],"")</f>
        <v>AHCYSt_c_rm_FWD</v>
      </c>
      <c r="I2424" s="1" t="str">
        <f>_xlfn.XLOOKUP(SC_enz[[#This Row],[name_dir]],sc_gsm[Column3],sc_gsm[Column3],"")</f>
        <v>AHCYSt_c_rm_FWD</v>
      </c>
    </row>
    <row r="2425" spans="1:9" ht="16" x14ac:dyDescent="0.2">
      <c r="A2425" t="s">
        <v>2900</v>
      </c>
      <c r="B2425" t="s">
        <v>3903</v>
      </c>
      <c r="C2425" t="s">
        <v>1642</v>
      </c>
      <c r="D2425" t="s">
        <v>143</v>
      </c>
      <c r="E2425" t="s">
        <v>7</v>
      </c>
      <c r="G2425" s="1" t="str">
        <f>SC_enz[[#This Row],[rxn_src]]&amp;"_"&amp;SC_enz[[#This Row],[dir]]</f>
        <v>AHCYSt_c_rm_REV</v>
      </c>
      <c r="H2425" s="1" t="str">
        <f>_xlfn.XLOOKUP(SC_enz[[#This Row],[name_dir]],RT_gsm[Column3],RT_gsm[Column3],"")</f>
        <v>AHCYSt_c_rm_REV</v>
      </c>
      <c r="I2425" s="1" t="str">
        <f>_xlfn.XLOOKUP(SC_enz[[#This Row],[name_dir]],sc_gsm[Column3],sc_gsm[Column3],"")</f>
        <v>AHCYSt_c_rm_REV</v>
      </c>
    </row>
    <row r="2426" spans="1:9" ht="16" x14ac:dyDescent="0.2">
      <c r="A2426" t="s">
        <v>2901</v>
      </c>
      <c r="B2426" t="s">
        <v>3902</v>
      </c>
      <c r="C2426" t="s">
        <v>1642</v>
      </c>
      <c r="D2426" t="s">
        <v>143</v>
      </c>
      <c r="E2426" t="s">
        <v>7</v>
      </c>
      <c r="G2426" s="1" t="str">
        <f>SC_enz[[#This Row],[rxn_src]]&amp;"_"&amp;SC_enz[[#This Row],[dir]]</f>
        <v>EPISTt_c_rm_FWD</v>
      </c>
      <c r="H2426" s="1" t="str">
        <f>_xlfn.XLOOKUP(SC_enz[[#This Row],[name_dir]],RT_gsm[Column3],RT_gsm[Column3],"")</f>
        <v>EPISTt_c_rm_FWD</v>
      </c>
      <c r="I2426" s="1" t="str">
        <f>_xlfn.XLOOKUP(SC_enz[[#This Row],[name_dir]],sc_gsm[Column3],sc_gsm[Column3],"")</f>
        <v>EPISTt_c_rm_FWD</v>
      </c>
    </row>
    <row r="2427" spans="1:9" ht="16" x14ac:dyDescent="0.2">
      <c r="A2427" t="s">
        <v>2901</v>
      </c>
      <c r="B2427" t="s">
        <v>3903</v>
      </c>
      <c r="C2427" t="s">
        <v>1642</v>
      </c>
      <c r="D2427" t="s">
        <v>143</v>
      </c>
      <c r="E2427" t="s">
        <v>7</v>
      </c>
      <c r="G2427" s="1" t="str">
        <f>SC_enz[[#This Row],[rxn_src]]&amp;"_"&amp;SC_enz[[#This Row],[dir]]</f>
        <v>EPISTt_c_rm_REV</v>
      </c>
      <c r="H2427" s="1" t="str">
        <f>_xlfn.XLOOKUP(SC_enz[[#This Row],[name_dir]],RT_gsm[Column3],RT_gsm[Column3],"")</f>
        <v>EPISTt_c_rm_REV</v>
      </c>
      <c r="I2427" s="1" t="str">
        <f>_xlfn.XLOOKUP(SC_enz[[#This Row],[name_dir]],sc_gsm[Column3],sc_gsm[Column3],"")</f>
        <v>EPISTt_c_rm_REV</v>
      </c>
    </row>
    <row r="2428" spans="1:9" ht="16" x14ac:dyDescent="0.2">
      <c r="A2428" t="s">
        <v>2902</v>
      </c>
      <c r="B2428" t="s">
        <v>3902</v>
      </c>
      <c r="C2428" t="s">
        <v>1642</v>
      </c>
      <c r="D2428" t="s">
        <v>143</v>
      </c>
      <c r="E2428" t="s">
        <v>7</v>
      </c>
      <c r="G2428" s="1" t="str">
        <f>SC_enz[[#This Row],[rxn_src]]&amp;"_"&amp;SC_enz[[#This Row],[dir]]</f>
        <v>FECOSTt_c_rm_FWD</v>
      </c>
      <c r="H2428" s="1" t="str">
        <f>_xlfn.XLOOKUP(SC_enz[[#This Row],[name_dir]],RT_gsm[Column3],RT_gsm[Column3],"")</f>
        <v>FECOSTt_c_rm_FWD</v>
      </c>
      <c r="I2428" s="1" t="str">
        <f>_xlfn.XLOOKUP(SC_enz[[#This Row],[name_dir]],sc_gsm[Column3],sc_gsm[Column3],"")</f>
        <v>FECOSTt_c_rm_FWD</v>
      </c>
    </row>
    <row r="2429" spans="1:9" ht="16" x14ac:dyDescent="0.2">
      <c r="A2429" t="s">
        <v>2902</v>
      </c>
      <c r="B2429" t="s">
        <v>3903</v>
      </c>
      <c r="C2429" t="s">
        <v>1642</v>
      </c>
      <c r="D2429" t="s">
        <v>143</v>
      </c>
      <c r="E2429" t="s">
        <v>7</v>
      </c>
      <c r="G2429" s="1" t="str">
        <f>SC_enz[[#This Row],[rxn_src]]&amp;"_"&amp;SC_enz[[#This Row],[dir]]</f>
        <v>FECOSTt_c_rm_REV</v>
      </c>
      <c r="H2429" s="1" t="str">
        <f>_xlfn.XLOOKUP(SC_enz[[#This Row],[name_dir]],RT_gsm[Column3],RT_gsm[Column3],"")</f>
        <v>FECOSTt_c_rm_REV</v>
      </c>
      <c r="I2429" s="1" t="str">
        <f>_xlfn.XLOOKUP(SC_enz[[#This Row],[name_dir]],sc_gsm[Column3],sc_gsm[Column3],"")</f>
        <v>FECOSTt_c_rm_REV</v>
      </c>
    </row>
    <row r="2430" spans="1:9" ht="16" x14ac:dyDescent="0.2">
      <c r="A2430" t="s">
        <v>2903</v>
      </c>
      <c r="B2430" t="s">
        <v>3902</v>
      </c>
      <c r="C2430" t="s">
        <v>1642</v>
      </c>
      <c r="D2430" t="s">
        <v>143</v>
      </c>
      <c r="E2430" t="s">
        <v>7</v>
      </c>
      <c r="G2430" s="1" t="str">
        <f>SC_enz[[#This Row],[rxn_src]]&amp;"_"&amp;SC_enz[[#This Row],[dir]]</f>
        <v>LANOSTt_c_rm_FWD</v>
      </c>
      <c r="H2430" s="1" t="str">
        <f>_xlfn.XLOOKUP(SC_enz[[#This Row],[name_dir]],RT_gsm[Column3],RT_gsm[Column3],"")</f>
        <v>LANOSTt_c_rm_FWD</v>
      </c>
      <c r="I2430" s="1" t="str">
        <f>_xlfn.XLOOKUP(SC_enz[[#This Row],[name_dir]],sc_gsm[Column3],sc_gsm[Column3],"")</f>
        <v>LANOSTt_c_rm_FWD</v>
      </c>
    </row>
    <row r="2431" spans="1:9" ht="16" x14ac:dyDescent="0.2">
      <c r="A2431" t="s">
        <v>2903</v>
      </c>
      <c r="B2431" t="s">
        <v>3903</v>
      </c>
      <c r="C2431" t="s">
        <v>1642</v>
      </c>
      <c r="D2431" t="s">
        <v>143</v>
      </c>
      <c r="E2431" t="s">
        <v>7</v>
      </c>
      <c r="G2431" s="1" t="str">
        <f>SC_enz[[#This Row],[rxn_src]]&amp;"_"&amp;SC_enz[[#This Row],[dir]]</f>
        <v>LANOSTt_c_rm_REV</v>
      </c>
      <c r="H2431" s="1" t="str">
        <f>_xlfn.XLOOKUP(SC_enz[[#This Row],[name_dir]],RT_gsm[Column3],RT_gsm[Column3],"")</f>
        <v>LANOSTt_c_rm_REV</v>
      </c>
      <c r="I2431" s="1" t="str">
        <f>_xlfn.XLOOKUP(SC_enz[[#This Row],[name_dir]],sc_gsm[Column3],sc_gsm[Column3],"")</f>
        <v>LANOSTt_c_rm_REV</v>
      </c>
    </row>
    <row r="2432" spans="1:9" ht="16" x14ac:dyDescent="0.2">
      <c r="A2432" t="s">
        <v>2904</v>
      </c>
      <c r="B2432" t="s">
        <v>3902</v>
      </c>
      <c r="C2432" t="s">
        <v>1642</v>
      </c>
      <c r="D2432" t="s">
        <v>143</v>
      </c>
      <c r="E2432" t="s">
        <v>7</v>
      </c>
      <c r="G2432" s="1" t="str">
        <f>SC_enz[[#This Row],[rxn_src]]&amp;"_"&amp;SC_enz[[#This Row],[dir]]</f>
        <v>ERGSTt_c_rm_FWD</v>
      </c>
      <c r="H2432" s="1" t="str">
        <f>_xlfn.XLOOKUP(SC_enz[[#This Row],[name_dir]],RT_gsm[Column3],RT_gsm[Column3],"")</f>
        <v>ERGSTt_c_rm_FWD</v>
      </c>
      <c r="I2432" s="1" t="str">
        <f>_xlfn.XLOOKUP(SC_enz[[#This Row],[name_dir]],sc_gsm[Column3],sc_gsm[Column3],"")</f>
        <v>ERGSTt_c_rm_FWD</v>
      </c>
    </row>
    <row r="2433" spans="1:9" ht="16" x14ac:dyDescent="0.2">
      <c r="A2433" t="s">
        <v>2904</v>
      </c>
      <c r="B2433" t="s">
        <v>3903</v>
      </c>
      <c r="C2433" t="s">
        <v>1642</v>
      </c>
      <c r="D2433" t="s">
        <v>143</v>
      </c>
      <c r="E2433" t="s">
        <v>7</v>
      </c>
      <c r="G2433" s="1" t="str">
        <f>SC_enz[[#This Row],[rxn_src]]&amp;"_"&amp;SC_enz[[#This Row],[dir]]</f>
        <v>ERGSTt_c_rm_REV</v>
      </c>
      <c r="H2433" s="1" t="str">
        <f>_xlfn.XLOOKUP(SC_enz[[#This Row],[name_dir]],RT_gsm[Column3],RT_gsm[Column3],"")</f>
        <v>ERGSTt_c_rm_REV</v>
      </c>
      <c r="I2433" s="1" t="str">
        <f>_xlfn.XLOOKUP(SC_enz[[#This Row],[name_dir]],sc_gsm[Column3],sc_gsm[Column3],"")</f>
        <v>ERGSTt_c_rm_REV</v>
      </c>
    </row>
    <row r="2434" spans="1:9" ht="16" x14ac:dyDescent="0.2">
      <c r="A2434" t="s">
        <v>2905</v>
      </c>
      <c r="B2434" t="s">
        <v>3902</v>
      </c>
      <c r="C2434" t="s">
        <v>1642</v>
      </c>
      <c r="D2434" t="s">
        <v>143</v>
      </c>
      <c r="E2434" t="s">
        <v>7</v>
      </c>
      <c r="G2434" s="1" t="str">
        <f>SC_enz[[#This Row],[rxn_src]]&amp;"_"&amp;SC_enz[[#This Row],[dir]]</f>
        <v>ZYMSTt_c_rm_FWD</v>
      </c>
      <c r="H2434" s="1" t="str">
        <f>_xlfn.XLOOKUP(SC_enz[[#This Row],[name_dir]],RT_gsm[Column3],RT_gsm[Column3],"")</f>
        <v>ZYMSTt_c_rm_FWD</v>
      </c>
      <c r="I2434" s="1" t="str">
        <f>_xlfn.XLOOKUP(SC_enz[[#This Row],[name_dir]],sc_gsm[Column3],sc_gsm[Column3],"")</f>
        <v>ZYMSTt_c_rm_FWD</v>
      </c>
    </row>
    <row r="2435" spans="1:9" ht="16" x14ac:dyDescent="0.2">
      <c r="A2435" t="s">
        <v>2905</v>
      </c>
      <c r="B2435" t="s">
        <v>3903</v>
      </c>
      <c r="C2435" t="s">
        <v>1642</v>
      </c>
      <c r="D2435" t="s">
        <v>143</v>
      </c>
      <c r="E2435" t="s">
        <v>7</v>
      </c>
      <c r="G2435" s="1" t="str">
        <f>SC_enz[[#This Row],[rxn_src]]&amp;"_"&amp;SC_enz[[#This Row],[dir]]</f>
        <v>ZYMSTt_c_rm_REV</v>
      </c>
      <c r="H2435" s="1" t="str">
        <f>_xlfn.XLOOKUP(SC_enz[[#This Row],[name_dir]],RT_gsm[Column3],RT_gsm[Column3],"")</f>
        <v>ZYMSTt_c_rm_REV</v>
      </c>
      <c r="I2435" s="1" t="str">
        <f>_xlfn.XLOOKUP(SC_enz[[#This Row],[name_dir]],sc_gsm[Column3],sc_gsm[Column3],"")</f>
        <v>ZYMSTt_c_rm_REV</v>
      </c>
    </row>
    <row r="2436" spans="1:9" ht="16" x14ac:dyDescent="0.2">
      <c r="A2436" t="s">
        <v>2906</v>
      </c>
      <c r="B2436" t="s">
        <v>3902</v>
      </c>
      <c r="C2436" t="s">
        <v>1642</v>
      </c>
      <c r="D2436" t="s">
        <v>143</v>
      </c>
      <c r="E2436" t="s">
        <v>7</v>
      </c>
      <c r="G2436" s="1" t="str">
        <f>SC_enz[[#This Row],[rxn_src]]&amp;"_"&amp;SC_enz[[#This Row],[dir]]</f>
        <v>G3PCt_c_rm_FWD</v>
      </c>
      <c r="H2436" s="1" t="str">
        <f>_xlfn.XLOOKUP(SC_enz[[#This Row],[name_dir]],RT_gsm[Column3],RT_gsm[Column3],"")</f>
        <v>G3PCt_c_rm_FWD</v>
      </c>
      <c r="I2436" s="1" t="str">
        <f>_xlfn.XLOOKUP(SC_enz[[#This Row],[name_dir]],sc_gsm[Column3],sc_gsm[Column3],"")</f>
        <v>G3PCt_c_rm_FWD</v>
      </c>
    </row>
    <row r="2437" spans="1:9" ht="16" x14ac:dyDescent="0.2">
      <c r="A2437" t="s">
        <v>2906</v>
      </c>
      <c r="B2437" t="s">
        <v>3903</v>
      </c>
      <c r="C2437" t="s">
        <v>1642</v>
      </c>
      <c r="D2437" t="s">
        <v>143</v>
      </c>
      <c r="E2437" t="s">
        <v>7</v>
      </c>
      <c r="G2437" s="1" t="str">
        <f>SC_enz[[#This Row],[rxn_src]]&amp;"_"&amp;SC_enz[[#This Row],[dir]]</f>
        <v>G3PCt_c_rm_REV</v>
      </c>
      <c r="H2437" s="1" t="str">
        <f>_xlfn.XLOOKUP(SC_enz[[#This Row],[name_dir]],RT_gsm[Column3],RT_gsm[Column3],"")</f>
        <v>G3PCt_c_rm_REV</v>
      </c>
      <c r="I2437" s="1" t="str">
        <f>_xlfn.XLOOKUP(SC_enz[[#This Row],[name_dir]],sc_gsm[Column3],sc_gsm[Column3],"")</f>
        <v>G3PCt_c_rm_REV</v>
      </c>
    </row>
    <row r="2438" spans="1:9" ht="16" x14ac:dyDescent="0.2">
      <c r="A2438" t="s">
        <v>2907</v>
      </c>
      <c r="B2438" t="s">
        <v>3902</v>
      </c>
      <c r="C2438" t="s">
        <v>1642</v>
      </c>
      <c r="D2438" t="s">
        <v>143</v>
      </c>
      <c r="E2438" t="s">
        <v>7</v>
      </c>
      <c r="G2438" s="1" t="str">
        <f>SC_enz[[#This Row],[rxn_src]]&amp;"_"&amp;SC_enz[[#This Row],[dir]]</f>
        <v>HDCAt_c_l_FWD</v>
      </c>
      <c r="H2438" s="1" t="str">
        <f>_xlfn.XLOOKUP(SC_enz[[#This Row],[name_dir]],RT_gsm[Column3],RT_gsm[Column3],"")</f>
        <v>HDCAt_c_l_FWD</v>
      </c>
      <c r="I2438" s="1" t="str">
        <f>_xlfn.XLOOKUP(SC_enz[[#This Row],[name_dir]],sc_gsm[Column3],sc_gsm[Column3],"")</f>
        <v>HDCAt_c_l_FWD</v>
      </c>
    </row>
    <row r="2439" spans="1:9" ht="16" x14ac:dyDescent="0.2">
      <c r="A2439" t="s">
        <v>2907</v>
      </c>
      <c r="B2439" t="s">
        <v>3903</v>
      </c>
      <c r="C2439" t="s">
        <v>1642</v>
      </c>
      <c r="D2439" t="s">
        <v>143</v>
      </c>
      <c r="E2439" t="s">
        <v>7</v>
      </c>
      <c r="G2439" s="1" t="str">
        <f>SC_enz[[#This Row],[rxn_src]]&amp;"_"&amp;SC_enz[[#This Row],[dir]]</f>
        <v>HDCAt_c_l_REV</v>
      </c>
      <c r="H2439" s="1" t="str">
        <f>_xlfn.XLOOKUP(SC_enz[[#This Row],[name_dir]],RT_gsm[Column3],RT_gsm[Column3],"")</f>
        <v>HDCAt_c_l_REV</v>
      </c>
      <c r="I2439" s="1" t="str">
        <f>_xlfn.XLOOKUP(SC_enz[[#This Row],[name_dir]],sc_gsm[Column3],sc_gsm[Column3],"")</f>
        <v>HDCAt_c_l_REV</v>
      </c>
    </row>
    <row r="2440" spans="1:9" ht="16" x14ac:dyDescent="0.2">
      <c r="A2440" t="s">
        <v>2908</v>
      </c>
      <c r="B2440" t="s">
        <v>3902</v>
      </c>
      <c r="C2440" t="s">
        <v>1642</v>
      </c>
      <c r="D2440" t="s">
        <v>143</v>
      </c>
      <c r="E2440" t="s">
        <v>7</v>
      </c>
      <c r="G2440" s="1" t="str">
        <f>SC_enz[[#This Row],[rxn_src]]&amp;"_"&amp;SC_enz[[#This Row],[dir]]</f>
        <v>HDCEAt_c_l_FWD</v>
      </c>
      <c r="H2440" s="1" t="str">
        <f>_xlfn.XLOOKUP(SC_enz[[#This Row],[name_dir]],RT_gsm[Column3],RT_gsm[Column3],"")</f>
        <v>HDCEAt_c_l_FWD</v>
      </c>
      <c r="I2440" s="1" t="str">
        <f>_xlfn.XLOOKUP(SC_enz[[#This Row],[name_dir]],sc_gsm[Column3],sc_gsm[Column3],"")</f>
        <v>HDCEAt_c_l_FWD</v>
      </c>
    </row>
    <row r="2441" spans="1:9" ht="16" x14ac:dyDescent="0.2">
      <c r="A2441" t="s">
        <v>2908</v>
      </c>
      <c r="B2441" t="s">
        <v>3903</v>
      </c>
      <c r="C2441" t="s">
        <v>1642</v>
      </c>
      <c r="D2441" t="s">
        <v>143</v>
      </c>
      <c r="E2441" t="s">
        <v>7</v>
      </c>
      <c r="G2441" s="1" t="str">
        <f>SC_enz[[#This Row],[rxn_src]]&amp;"_"&amp;SC_enz[[#This Row],[dir]]</f>
        <v>HDCEAt_c_l_REV</v>
      </c>
      <c r="H2441" s="1" t="str">
        <f>_xlfn.XLOOKUP(SC_enz[[#This Row],[name_dir]],RT_gsm[Column3],RT_gsm[Column3],"")</f>
        <v>HDCEAt_c_l_REV</v>
      </c>
      <c r="I2441" s="1" t="str">
        <f>_xlfn.XLOOKUP(SC_enz[[#This Row],[name_dir]],sc_gsm[Column3],sc_gsm[Column3],"")</f>
        <v>HDCEAt_c_l_REV</v>
      </c>
    </row>
    <row r="2442" spans="1:9" ht="16" x14ac:dyDescent="0.2">
      <c r="A2442" t="s">
        <v>2909</v>
      </c>
      <c r="B2442" t="s">
        <v>3902</v>
      </c>
      <c r="C2442" t="s">
        <v>1642</v>
      </c>
      <c r="D2442" t="s">
        <v>143</v>
      </c>
      <c r="E2442" t="s">
        <v>7</v>
      </c>
      <c r="G2442" s="1" t="str">
        <f>SC_enz[[#This Row],[rxn_src]]&amp;"_"&amp;SC_enz[[#This Row],[dir]]</f>
        <v>OCDCAt_c_l_FWD</v>
      </c>
      <c r="H2442" s="1" t="str">
        <f>_xlfn.XLOOKUP(SC_enz[[#This Row],[name_dir]],RT_gsm[Column3],RT_gsm[Column3],"")</f>
        <v>OCDCAt_c_l_FWD</v>
      </c>
      <c r="I2442" s="1" t="str">
        <f>_xlfn.XLOOKUP(SC_enz[[#This Row],[name_dir]],sc_gsm[Column3],sc_gsm[Column3],"")</f>
        <v>OCDCAt_c_l_FWD</v>
      </c>
    </row>
    <row r="2443" spans="1:9" ht="16" x14ac:dyDescent="0.2">
      <c r="A2443" t="s">
        <v>2909</v>
      </c>
      <c r="B2443" t="s">
        <v>3903</v>
      </c>
      <c r="C2443" t="s">
        <v>1642</v>
      </c>
      <c r="D2443" t="s">
        <v>143</v>
      </c>
      <c r="E2443" t="s">
        <v>7</v>
      </c>
      <c r="G2443" s="1" t="str">
        <f>SC_enz[[#This Row],[rxn_src]]&amp;"_"&amp;SC_enz[[#This Row],[dir]]</f>
        <v>OCDCAt_c_l_REV</v>
      </c>
      <c r="H2443" s="1" t="str">
        <f>_xlfn.XLOOKUP(SC_enz[[#This Row],[name_dir]],RT_gsm[Column3],RT_gsm[Column3],"")</f>
        <v>OCDCAt_c_l_REV</v>
      </c>
      <c r="I2443" s="1" t="str">
        <f>_xlfn.XLOOKUP(SC_enz[[#This Row],[name_dir]],sc_gsm[Column3],sc_gsm[Column3],"")</f>
        <v>OCDCAt_c_l_REV</v>
      </c>
    </row>
    <row r="2444" spans="1:9" ht="16" x14ac:dyDescent="0.2">
      <c r="A2444" t="s">
        <v>2910</v>
      </c>
      <c r="B2444" t="s">
        <v>3902</v>
      </c>
      <c r="C2444" t="s">
        <v>1642</v>
      </c>
      <c r="D2444" t="s">
        <v>143</v>
      </c>
      <c r="E2444" t="s">
        <v>7</v>
      </c>
      <c r="G2444" s="1" t="str">
        <f>SC_enz[[#This Row],[rxn_src]]&amp;"_"&amp;SC_enz[[#This Row],[dir]]</f>
        <v>OCDCEAt_c_l_FWD</v>
      </c>
      <c r="H2444" s="1" t="str">
        <f>_xlfn.XLOOKUP(SC_enz[[#This Row],[name_dir]],RT_gsm[Column3],RT_gsm[Column3],"")</f>
        <v>OCDCEAt_c_l_FWD</v>
      </c>
      <c r="I2444" s="1" t="str">
        <f>_xlfn.XLOOKUP(SC_enz[[#This Row],[name_dir]],sc_gsm[Column3],sc_gsm[Column3],"")</f>
        <v>OCDCEAt_c_l_FWD</v>
      </c>
    </row>
    <row r="2445" spans="1:9" ht="16" x14ac:dyDescent="0.2">
      <c r="A2445" t="s">
        <v>2910</v>
      </c>
      <c r="B2445" t="s">
        <v>3903</v>
      </c>
      <c r="C2445" t="s">
        <v>1642</v>
      </c>
      <c r="D2445" t="s">
        <v>143</v>
      </c>
      <c r="E2445" t="s">
        <v>7</v>
      </c>
      <c r="G2445" s="1" t="str">
        <f>SC_enz[[#This Row],[rxn_src]]&amp;"_"&amp;SC_enz[[#This Row],[dir]]</f>
        <v>OCDCEAt_c_l_REV</v>
      </c>
      <c r="H2445" s="1" t="str">
        <f>_xlfn.XLOOKUP(SC_enz[[#This Row],[name_dir]],RT_gsm[Column3],RT_gsm[Column3],"")</f>
        <v>OCDCEAt_c_l_REV</v>
      </c>
      <c r="I2445" s="1" t="str">
        <f>_xlfn.XLOOKUP(SC_enz[[#This Row],[name_dir]],sc_gsm[Column3],sc_gsm[Column3],"")</f>
        <v>OCDCEAt_c_l_REV</v>
      </c>
    </row>
    <row r="2446" spans="1:9" ht="16" x14ac:dyDescent="0.2">
      <c r="A2446" t="s">
        <v>2911</v>
      </c>
      <c r="B2446" t="s">
        <v>3902</v>
      </c>
      <c r="C2446" t="s">
        <v>1642</v>
      </c>
      <c r="D2446" t="s">
        <v>143</v>
      </c>
      <c r="E2446" t="s">
        <v>7</v>
      </c>
      <c r="G2446" s="1" t="str">
        <f>SC_enz[[#This Row],[rxn_src]]&amp;"_"&amp;SC_enz[[#This Row],[dir]]</f>
        <v>DDCACOAt_c_l_FWD</v>
      </c>
      <c r="H2446" s="1" t="str">
        <f>_xlfn.XLOOKUP(SC_enz[[#This Row],[name_dir]],RT_gsm[Column3],RT_gsm[Column3],"")</f>
        <v>DDCACOAt_c_l_FWD</v>
      </c>
      <c r="I2446" s="1" t="str">
        <f>_xlfn.XLOOKUP(SC_enz[[#This Row],[name_dir]],sc_gsm[Column3],sc_gsm[Column3],"")</f>
        <v>DDCACOAt_c_l_FWD</v>
      </c>
    </row>
    <row r="2447" spans="1:9" ht="16" x14ac:dyDescent="0.2">
      <c r="A2447" t="s">
        <v>2911</v>
      </c>
      <c r="B2447" t="s">
        <v>3903</v>
      </c>
      <c r="C2447" t="s">
        <v>1642</v>
      </c>
      <c r="D2447" t="s">
        <v>143</v>
      </c>
      <c r="E2447" t="s">
        <v>7</v>
      </c>
      <c r="G2447" s="1" t="str">
        <f>SC_enz[[#This Row],[rxn_src]]&amp;"_"&amp;SC_enz[[#This Row],[dir]]</f>
        <v>DDCACOAt_c_l_REV</v>
      </c>
      <c r="H2447" s="1" t="str">
        <f>_xlfn.XLOOKUP(SC_enz[[#This Row],[name_dir]],RT_gsm[Column3],RT_gsm[Column3],"")</f>
        <v>DDCACOAt_c_l_REV</v>
      </c>
      <c r="I2447" s="1" t="str">
        <f>_xlfn.XLOOKUP(SC_enz[[#This Row],[name_dir]],sc_gsm[Column3],sc_gsm[Column3],"")</f>
        <v>DDCACOAt_c_l_REV</v>
      </c>
    </row>
    <row r="2448" spans="1:9" ht="16" x14ac:dyDescent="0.2">
      <c r="A2448" t="s">
        <v>2912</v>
      </c>
      <c r="B2448" t="s">
        <v>3902</v>
      </c>
      <c r="C2448" t="s">
        <v>1642</v>
      </c>
      <c r="D2448" t="s">
        <v>143</v>
      </c>
      <c r="E2448" t="s">
        <v>7</v>
      </c>
      <c r="G2448" s="1" t="str">
        <f>SC_enz[[#This Row],[rxn_src]]&amp;"_"&amp;SC_enz[[#This Row],[dir]]</f>
        <v>TDCOAt_c_l_FWD</v>
      </c>
      <c r="H2448" s="1" t="str">
        <f>_xlfn.XLOOKUP(SC_enz[[#This Row],[name_dir]],RT_gsm[Column3],RT_gsm[Column3],"")</f>
        <v>TDCOAt_c_l_FWD</v>
      </c>
      <c r="I2448" s="1" t="str">
        <f>_xlfn.XLOOKUP(SC_enz[[#This Row],[name_dir]],sc_gsm[Column3],sc_gsm[Column3],"")</f>
        <v>TDCOAt_c_l_FWD</v>
      </c>
    </row>
    <row r="2449" spans="1:9" ht="16" x14ac:dyDescent="0.2">
      <c r="A2449" t="s">
        <v>2912</v>
      </c>
      <c r="B2449" t="s">
        <v>3903</v>
      </c>
      <c r="C2449" t="s">
        <v>1642</v>
      </c>
      <c r="D2449" t="s">
        <v>143</v>
      </c>
      <c r="E2449" t="s">
        <v>7</v>
      </c>
      <c r="G2449" s="1" t="str">
        <f>SC_enz[[#This Row],[rxn_src]]&amp;"_"&amp;SC_enz[[#This Row],[dir]]</f>
        <v>TDCOAt_c_l_REV</v>
      </c>
      <c r="H2449" s="1" t="str">
        <f>_xlfn.XLOOKUP(SC_enz[[#This Row],[name_dir]],RT_gsm[Column3],RT_gsm[Column3],"")</f>
        <v>TDCOAt_c_l_REV</v>
      </c>
      <c r="I2449" s="1" t="str">
        <f>_xlfn.XLOOKUP(SC_enz[[#This Row],[name_dir]],sc_gsm[Column3],sc_gsm[Column3],"")</f>
        <v>TDCOAt_c_l_REV</v>
      </c>
    </row>
    <row r="2450" spans="1:9" ht="16" x14ac:dyDescent="0.2">
      <c r="A2450" t="s">
        <v>2913</v>
      </c>
      <c r="B2450" t="s">
        <v>3902</v>
      </c>
      <c r="C2450" t="s">
        <v>1642</v>
      </c>
      <c r="D2450" t="s">
        <v>143</v>
      </c>
      <c r="E2450" t="s">
        <v>7</v>
      </c>
      <c r="G2450" s="1" t="str">
        <f>SC_enz[[#This Row],[rxn_src]]&amp;"_"&amp;SC_enz[[#This Row],[dir]]</f>
        <v>PMTCOAt_c_l_FWD</v>
      </c>
      <c r="H2450" s="1" t="str">
        <f>_xlfn.XLOOKUP(SC_enz[[#This Row],[name_dir]],RT_gsm[Column3],RT_gsm[Column3],"")</f>
        <v>PMTCOAt_c_l_FWD</v>
      </c>
      <c r="I2450" s="1" t="str">
        <f>_xlfn.XLOOKUP(SC_enz[[#This Row],[name_dir]],sc_gsm[Column3],sc_gsm[Column3],"")</f>
        <v>PMTCOAt_c_l_FWD</v>
      </c>
    </row>
    <row r="2451" spans="1:9" ht="16" x14ac:dyDescent="0.2">
      <c r="A2451" t="s">
        <v>2913</v>
      </c>
      <c r="B2451" t="s">
        <v>3903</v>
      </c>
      <c r="C2451" t="s">
        <v>1642</v>
      </c>
      <c r="D2451" t="s">
        <v>143</v>
      </c>
      <c r="E2451" t="s">
        <v>7</v>
      </c>
      <c r="G2451" s="1" t="str">
        <f>SC_enz[[#This Row],[rxn_src]]&amp;"_"&amp;SC_enz[[#This Row],[dir]]</f>
        <v>PMTCOAt_c_l_REV</v>
      </c>
      <c r="H2451" s="1" t="str">
        <f>_xlfn.XLOOKUP(SC_enz[[#This Row],[name_dir]],RT_gsm[Column3],RT_gsm[Column3],"")</f>
        <v>PMTCOAt_c_l_REV</v>
      </c>
      <c r="I2451" s="1" t="str">
        <f>_xlfn.XLOOKUP(SC_enz[[#This Row],[name_dir]],sc_gsm[Column3],sc_gsm[Column3],"")</f>
        <v>PMTCOAt_c_l_REV</v>
      </c>
    </row>
    <row r="2452" spans="1:9" ht="16" x14ac:dyDescent="0.2">
      <c r="A2452" t="s">
        <v>2914</v>
      </c>
      <c r="B2452" t="s">
        <v>3902</v>
      </c>
      <c r="C2452" t="s">
        <v>1642</v>
      </c>
      <c r="D2452" t="s">
        <v>143</v>
      </c>
      <c r="E2452" t="s">
        <v>7</v>
      </c>
      <c r="G2452" s="1" t="str">
        <f>SC_enz[[#This Row],[rxn_src]]&amp;"_"&amp;SC_enz[[#This Row],[dir]]</f>
        <v>HDCOAt_c_l_FWD</v>
      </c>
      <c r="H2452" s="1" t="str">
        <f>_xlfn.XLOOKUP(SC_enz[[#This Row],[name_dir]],RT_gsm[Column3],RT_gsm[Column3],"")</f>
        <v>HDCOAt_c_l_FWD</v>
      </c>
      <c r="I2452" s="1" t="str">
        <f>_xlfn.XLOOKUP(SC_enz[[#This Row],[name_dir]],sc_gsm[Column3],sc_gsm[Column3],"")</f>
        <v>HDCOAt_c_l_FWD</v>
      </c>
    </row>
    <row r="2453" spans="1:9" ht="16" x14ac:dyDescent="0.2">
      <c r="A2453" t="s">
        <v>2914</v>
      </c>
      <c r="B2453" t="s">
        <v>3903</v>
      </c>
      <c r="C2453" t="s">
        <v>1642</v>
      </c>
      <c r="D2453" t="s">
        <v>143</v>
      </c>
      <c r="E2453" t="s">
        <v>7</v>
      </c>
      <c r="G2453" s="1" t="str">
        <f>SC_enz[[#This Row],[rxn_src]]&amp;"_"&amp;SC_enz[[#This Row],[dir]]</f>
        <v>HDCOAt_c_l_REV</v>
      </c>
      <c r="H2453" s="1" t="str">
        <f>_xlfn.XLOOKUP(SC_enz[[#This Row],[name_dir]],RT_gsm[Column3],RT_gsm[Column3],"")</f>
        <v>HDCOAt_c_l_REV</v>
      </c>
      <c r="I2453" s="1" t="str">
        <f>_xlfn.XLOOKUP(SC_enz[[#This Row],[name_dir]],sc_gsm[Column3],sc_gsm[Column3],"")</f>
        <v>HDCOAt_c_l_REV</v>
      </c>
    </row>
    <row r="2454" spans="1:9" ht="16" x14ac:dyDescent="0.2">
      <c r="A2454" t="s">
        <v>2915</v>
      </c>
      <c r="B2454" t="s">
        <v>3902</v>
      </c>
      <c r="C2454" t="s">
        <v>1642</v>
      </c>
      <c r="D2454" t="s">
        <v>143</v>
      </c>
      <c r="E2454" t="s">
        <v>7</v>
      </c>
      <c r="G2454" s="1" t="str">
        <f>SC_enz[[#This Row],[rxn_src]]&amp;"_"&amp;SC_enz[[#This Row],[dir]]</f>
        <v>STCOAt_c_l_FWD</v>
      </c>
      <c r="H2454" s="1" t="str">
        <f>_xlfn.XLOOKUP(SC_enz[[#This Row],[name_dir]],RT_gsm[Column3],RT_gsm[Column3],"")</f>
        <v>STCOAt_c_l_FWD</v>
      </c>
      <c r="I2454" s="1" t="str">
        <f>_xlfn.XLOOKUP(SC_enz[[#This Row],[name_dir]],sc_gsm[Column3],sc_gsm[Column3],"")</f>
        <v>STCOAt_c_l_FWD</v>
      </c>
    </row>
    <row r="2455" spans="1:9" ht="16" x14ac:dyDescent="0.2">
      <c r="A2455" t="s">
        <v>2915</v>
      </c>
      <c r="B2455" t="s">
        <v>3903</v>
      </c>
      <c r="C2455" t="s">
        <v>1642</v>
      </c>
      <c r="D2455" t="s">
        <v>143</v>
      </c>
      <c r="E2455" t="s">
        <v>7</v>
      </c>
      <c r="G2455" s="1" t="str">
        <f>SC_enz[[#This Row],[rxn_src]]&amp;"_"&amp;SC_enz[[#This Row],[dir]]</f>
        <v>STCOAt_c_l_REV</v>
      </c>
      <c r="H2455" s="1" t="str">
        <f>_xlfn.XLOOKUP(SC_enz[[#This Row],[name_dir]],RT_gsm[Column3],RT_gsm[Column3],"")</f>
        <v>STCOAt_c_l_REV</v>
      </c>
      <c r="I2455" s="1" t="str">
        <f>_xlfn.XLOOKUP(SC_enz[[#This Row],[name_dir]],sc_gsm[Column3],sc_gsm[Column3],"")</f>
        <v>STCOAt_c_l_REV</v>
      </c>
    </row>
    <row r="2456" spans="1:9" ht="16" x14ac:dyDescent="0.2">
      <c r="A2456" t="s">
        <v>2916</v>
      </c>
      <c r="B2456" t="s">
        <v>3902</v>
      </c>
      <c r="C2456" t="s">
        <v>1642</v>
      </c>
      <c r="D2456" t="s">
        <v>143</v>
      </c>
      <c r="E2456" t="s">
        <v>7</v>
      </c>
      <c r="G2456" s="1" t="str">
        <f>SC_enz[[#This Row],[rxn_src]]&amp;"_"&amp;SC_enz[[#This Row],[dir]]</f>
        <v>ODECOAt_c_l_FWD</v>
      </c>
      <c r="H2456" s="1" t="str">
        <f>_xlfn.XLOOKUP(SC_enz[[#This Row],[name_dir]],RT_gsm[Column3],RT_gsm[Column3],"")</f>
        <v>ODECOAt_c_l_FWD</v>
      </c>
      <c r="I2456" s="1" t="str">
        <f>_xlfn.XLOOKUP(SC_enz[[#This Row],[name_dir]],sc_gsm[Column3],sc_gsm[Column3],"")</f>
        <v>ODECOAt_c_l_FWD</v>
      </c>
    </row>
    <row r="2457" spans="1:9" ht="16" x14ac:dyDescent="0.2">
      <c r="A2457" t="s">
        <v>2916</v>
      </c>
      <c r="B2457" t="s">
        <v>3903</v>
      </c>
      <c r="C2457" t="s">
        <v>1642</v>
      </c>
      <c r="D2457" t="s">
        <v>143</v>
      </c>
      <c r="E2457" t="s">
        <v>7</v>
      </c>
      <c r="G2457" s="1" t="str">
        <f>SC_enz[[#This Row],[rxn_src]]&amp;"_"&amp;SC_enz[[#This Row],[dir]]</f>
        <v>ODECOAt_c_l_REV</v>
      </c>
      <c r="H2457" s="1" t="str">
        <f>_xlfn.XLOOKUP(SC_enz[[#This Row],[name_dir]],RT_gsm[Column3],RT_gsm[Column3],"")</f>
        <v>ODECOAt_c_l_REV</v>
      </c>
      <c r="I2457" s="1" t="str">
        <f>_xlfn.XLOOKUP(SC_enz[[#This Row],[name_dir]],sc_gsm[Column3],sc_gsm[Column3],"")</f>
        <v>ODECOAt_c_l_REV</v>
      </c>
    </row>
    <row r="2458" spans="1:9" ht="16" x14ac:dyDescent="0.2">
      <c r="A2458" t="s">
        <v>2917</v>
      </c>
      <c r="B2458" t="s">
        <v>3902</v>
      </c>
      <c r="C2458" t="s">
        <v>1642</v>
      </c>
      <c r="D2458" t="s">
        <v>143</v>
      </c>
      <c r="E2458" t="s">
        <v>7</v>
      </c>
      <c r="G2458" s="1" t="str">
        <f>SC_enz[[#This Row],[rxn_src]]&amp;"_"&amp;SC_enz[[#This Row],[dir]]</f>
        <v>GLYC3Pt_c_l_FWD</v>
      </c>
      <c r="H2458" s="1" t="str">
        <f>_xlfn.XLOOKUP(SC_enz[[#This Row],[name_dir]],RT_gsm[Column3],RT_gsm[Column3],"")</f>
        <v>GLYC3Pt_c_l_FWD</v>
      </c>
      <c r="I2458" s="1" t="str">
        <f>_xlfn.XLOOKUP(SC_enz[[#This Row],[name_dir]],sc_gsm[Column3],sc_gsm[Column3],"")</f>
        <v>GLYC3Pt_c_l_FWD</v>
      </c>
    </row>
    <row r="2459" spans="1:9" ht="16" x14ac:dyDescent="0.2">
      <c r="A2459" t="s">
        <v>2917</v>
      </c>
      <c r="B2459" t="s">
        <v>3903</v>
      </c>
      <c r="C2459" t="s">
        <v>1642</v>
      </c>
      <c r="D2459" t="s">
        <v>143</v>
      </c>
      <c r="E2459" t="s">
        <v>7</v>
      </c>
      <c r="G2459" s="1" t="str">
        <f>SC_enz[[#This Row],[rxn_src]]&amp;"_"&amp;SC_enz[[#This Row],[dir]]</f>
        <v>GLYC3Pt_c_l_REV</v>
      </c>
      <c r="H2459" s="1" t="str">
        <f>_xlfn.XLOOKUP(SC_enz[[#This Row],[name_dir]],RT_gsm[Column3],RT_gsm[Column3],"")</f>
        <v>GLYC3Pt_c_l_REV</v>
      </c>
      <c r="I2459" s="1" t="str">
        <f>_xlfn.XLOOKUP(SC_enz[[#This Row],[name_dir]],sc_gsm[Column3],sc_gsm[Column3],"")</f>
        <v>GLYC3Pt_c_l_REV</v>
      </c>
    </row>
    <row r="2460" spans="1:9" ht="16" x14ac:dyDescent="0.2">
      <c r="A2460" t="s">
        <v>2918</v>
      </c>
      <c r="B2460" t="s">
        <v>3902</v>
      </c>
      <c r="C2460" t="s">
        <v>1642</v>
      </c>
      <c r="D2460" t="s">
        <v>143</v>
      </c>
      <c r="E2460" t="s">
        <v>7</v>
      </c>
      <c r="G2460" s="1" t="str">
        <f>SC_enz[[#This Row],[rxn_src]]&amp;"_"&amp;SC_enz[[#This Row],[dir]]</f>
        <v>DHAPt_c_l_FWD</v>
      </c>
      <c r="H2460" s="1" t="str">
        <f>_xlfn.XLOOKUP(SC_enz[[#This Row],[name_dir]],RT_gsm[Column3],RT_gsm[Column3],"")</f>
        <v>DHAPt_c_l_FWD</v>
      </c>
      <c r="I2460" s="1" t="str">
        <f>_xlfn.XLOOKUP(SC_enz[[#This Row],[name_dir]],sc_gsm[Column3],sc_gsm[Column3],"")</f>
        <v>DHAPt_c_l_FWD</v>
      </c>
    </row>
    <row r="2461" spans="1:9" ht="16" x14ac:dyDescent="0.2">
      <c r="A2461" t="s">
        <v>2918</v>
      </c>
      <c r="B2461" t="s">
        <v>3903</v>
      </c>
      <c r="C2461" t="s">
        <v>1642</v>
      </c>
      <c r="D2461" t="s">
        <v>143</v>
      </c>
      <c r="E2461" t="s">
        <v>7</v>
      </c>
      <c r="G2461" s="1" t="str">
        <f>SC_enz[[#This Row],[rxn_src]]&amp;"_"&amp;SC_enz[[#This Row],[dir]]</f>
        <v>DHAPt_c_l_REV</v>
      </c>
      <c r="H2461" s="1" t="str">
        <f>_xlfn.XLOOKUP(SC_enz[[#This Row],[name_dir]],RT_gsm[Column3],RT_gsm[Column3],"")</f>
        <v>DHAPt_c_l_REV</v>
      </c>
      <c r="I2461" s="1" t="str">
        <f>_xlfn.XLOOKUP(SC_enz[[#This Row],[name_dir]],sc_gsm[Column3],sc_gsm[Column3],"")</f>
        <v>DHAPt_c_l_REV</v>
      </c>
    </row>
    <row r="2462" spans="1:9" ht="16" x14ac:dyDescent="0.2">
      <c r="A2462" t="s">
        <v>2919</v>
      </c>
      <c r="B2462" t="s">
        <v>3902</v>
      </c>
      <c r="C2462" t="s">
        <v>1642</v>
      </c>
      <c r="D2462" t="s">
        <v>143</v>
      </c>
      <c r="E2462" t="s">
        <v>7</v>
      </c>
      <c r="G2462" s="1" t="str">
        <f>SC_enz[[#This Row],[rxn_src]]&amp;"_"&amp;SC_enz[[#This Row],[dir]]</f>
        <v>NADPHt_c_l_FWD</v>
      </c>
      <c r="H2462" s="1" t="str">
        <f>_xlfn.XLOOKUP(SC_enz[[#This Row],[name_dir]],RT_gsm[Column3],RT_gsm[Column3],"")</f>
        <v>NADPHt_c_l_FWD</v>
      </c>
      <c r="I2462" s="1" t="str">
        <f>_xlfn.XLOOKUP(SC_enz[[#This Row],[name_dir]],sc_gsm[Column3],sc_gsm[Column3],"")</f>
        <v>NADPHt_c_l_FWD</v>
      </c>
    </row>
    <row r="2463" spans="1:9" ht="16" x14ac:dyDescent="0.2">
      <c r="A2463" t="s">
        <v>2919</v>
      </c>
      <c r="B2463" t="s">
        <v>3903</v>
      </c>
      <c r="C2463" t="s">
        <v>1642</v>
      </c>
      <c r="D2463" t="s">
        <v>143</v>
      </c>
      <c r="E2463" t="s">
        <v>7</v>
      </c>
      <c r="G2463" s="1" t="str">
        <f>SC_enz[[#This Row],[rxn_src]]&amp;"_"&amp;SC_enz[[#This Row],[dir]]</f>
        <v>NADPHt_c_l_REV</v>
      </c>
      <c r="H2463" s="1" t="str">
        <f>_xlfn.XLOOKUP(SC_enz[[#This Row],[name_dir]],RT_gsm[Column3],RT_gsm[Column3],"")</f>
        <v>NADPHt_c_l_REV</v>
      </c>
      <c r="I2463" s="1" t="str">
        <f>_xlfn.XLOOKUP(SC_enz[[#This Row],[name_dir]],sc_gsm[Column3],sc_gsm[Column3],"")</f>
        <v>NADPHt_c_l_REV</v>
      </c>
    </row>
    <row r="2464" spans="1:9" ht="16" x14ac:dyDescent="0.2">
      <c r="A2464" t="s">
        <v>2920</v>
      </c>
      <c r="B2464" t="s">
        <v>3902</v>
      </c>
      <c r="C2464" t="s">
        <v>1642</v>
      </c>
      <c r="D2464" t="s">
        <v>143</v>
      </c>
      <c r="E2464" t="s">
        <v>7</v>
      </c>
      <c r="G2464" s="1" t="str">
        <f>SC_enz[[#This Row],[rxn_src]]&amp;"_"&amp;SC_enz[[#This Row],[dir]]</f>
        <v>NADPt_c_l_FWD</v>
      </c>
      <c r="H2464" s="1" t="str">
        <f>_xlfn.XLOOKUP(SC_enz[[#This Row],[name_dir]],RT_gsm[Column3],RT_gsm[Column3],"")</f>
        <v>NADPt_c_l_FWD</v>
      </c>
      <c r="I2464" s="1" t="str">
        <f>_xlfn.XLOOKUP(SC_enz[[#This Row],[name_dir]],sc_gsm[Column3],sc_gsm[Column3],"")</f>
        <v>NADPt_c_l_FWD</v>
      </c>
    </row>
    <row r="2465" spans="1:9" ht="16" x14ac:dyDescent="0.2">
      <c r="A2465" t="s">
        <v>2920</v>
      </c>
      <c r="B2465" t="s">
        <v>3903</v>
      </c>
      <c r="C2465" t="s">
        <v>1642</v>
      </c>
      <c r="D2465" t="s">
        <v>143</v>
      </c>
      <c r="E2465" t="s">
        <v>7</v>
      </c>
      <c r="G2465" s="1" t="str">
        <f>SC_enz[[#This Row],[rxn_src]]&amp;"_"&amp;SC_enz[[#This Row],[dir]]</f>
        <v>NADPt_c_l_REV</v>
      </c>
      <c r="H2465" s="1" t="str">
        <f>_xlfn.XLOOKUP(SC_enz[[#This Row],[name_dir]],RT_gsm[Column3],RT_gsm[Column3],"")</f>
        <v>NADPt_c_l_REV</v>
      </c>
      <c r="I2465" s="1" t="str">
        <f>_xlfn.XLOOKUP(SC_enz[[#This Row],[name_dir]],sc_gsm[Column3],sc_gsm[Column3],"")</f>
        <v>NADPt_c_l_REV</v>
      </c>
    </row>
    <row r="2466" spans="1:9" ht="16" x14ac:dyDescent="0.2">
      <c r="A2466" t="s">
        <v>2921</v>
      </c>
      <c r="B2466" t="s">
        <v>3902</v>
      </c>
      <c r="C2466" t="s">
        <v>1642</v>
      </c>
      <c r="D2466" t="s">
        <v>143</v>
      </c>
      <c r="E2466" t="s">
        <v>7</v>
      </c>
      <c r="G2466" s="1" t="str">
        <f>SC_enz[[#This Row],[rxn_src]]&amp;"_"&amp;SC_enz[[#This Row],[dir]]</f>
        <v>ATPt_c_l_FWD</v>
      </c>
      <c r="H2466" s="1" t="str">
        <f>_xlfn.XLOOKUP(SC_enz[[#This Row],[name_dir]],RT_gsm[Column3],RT_gsm[Column3],"")</f>
        <v>ATPt_c_l_FWD</v>
      </c>
      <c r="I2466" s="1" t="str">
        <f>_xlfn.XLOOKUP(SC_enz[[#This Row],[name_dir]],sc_gsm[Column3],sc_gsm[Column3],"")</f>
        <v>ATPt_c_l_FWD</v>
      </c>
    </row>
    <row r="2467" spans="1:9" ht="16" x14ac:dyDescent="0.2">
      <c r="A2467" t="s">
        <v>2921</v>
      </c>
      <c r="B2467" t="s">
        <v>3903</v>
      </c>
      <c r="C2467" t="s">
        <v>1642</v>
      </c>
      <c r="D2467" t="s">
        <v>143</v>
      </c>
      <c r="E2467" t="s">
        <v>7</v>
      </c>
      <c r="G2467" s="1" t="str">
        <f>SC_enz[[#This Row],[rxn_src]]&amp;"_"&amp;SC_enz[[#This Row],[dir]]</f>
        <v>ATPt_c_l_REV</v>
      </c>
      <c r="H2467" s="1" t="str">
        <f>_xlfn.XLOOKUP(SC_enz[[#This Row],[name_dir]],RT_gsm[Column3],RT_gsm[Column3],"")</f>
        <v>ATPt_c_l_REV</v>
      </c>
      <c r="I2467" s="1" t="str">
        <f>_xlfn.XLOOKUP(SC_enz[[#This Row],[name_dir]],sc_gsm[Column3],sc_gsm[Column3],"")</f>
        <v>ATPt_c_l_REV</v>
      </c>
    </row>
    <row r="2468" spans="1:9" ht="16" x14ac:dyDescent="0.2">
      <c r="A2468" t="s">
        <v>2922</v>
      </c>
      <c r="B2468" t="s">
        <v>3902</v>
      </c>
      <c r="C2468" t="s">
        <v>1642</v>
      </c>
      <c r="D2468" t="s">
        <v>143</v>
      </c>
      <c r="E2468" t="s">
        <v>7</v>
      </c>
      <c r="G2468" s="1" t="str">
        <f>SC_enz[[#This Row],[rxn_src]]&amp;"_"&amp;SC_enz[[#This Row],[dir]]</f>
        <v>AMPt_c_l_FWD</v>
      </c>
      <c r="H2468" s="1" t="str">
        <f>_xlfn.XLOOKUP(SC_enz[[#This Row],[name_dir]],RT_gsm[Column3],RT_gsm[Column3],"")</f>
        <v>AMPt_c_l_FWD</v>
      </c>
      <c r="I2468" s="1" t="str">
        <f>_xlfn.XLOOKUP(SC_enz[[#This Row],[name_dir]],sc_gsm[Column3],sc_gsm[Column3],"")</f>
        <v>AMPt_c_l_FWD</v>
      </c>
    </row>
    <row r="2469" spans="1:9" ht="16" x14ac:dyDescent="0.2">
      <c r="A2469" t="s">
        <v>2922</v>
      </c>
      <c r="B2469" t="s">
        <v>3903</v>
      </c>
      <c r="C2469" t="s">
        <v>1642</v>
      </c>
      <c r="D2469" t="s">
        <v>143</v>
      </c>
      <c r="E2469" t="s">
        <v>7</v>
      </c>
      <c r="G2469" s="1" t="str">
        <f>SC_enz[[#This Row],[rxn_src]]&amp;"_"&amp;SC_enz[[#This Row],[dir]]</f>
        <v>AMPt_c_l_REV</v>
      </c>
      <c r="H2469" s="1" t="str">
        <f>_xlfn.XLOOKUP(SC_enz[[#This Row],[name_dir]],RT_gsm[Column3],RT_gsm[Column3],"")</f>
        <v>AMPt_c_l_REV</v>
      </c>
      <c r="I2469" s="1" t="str">
        <f>_xlfn.XLOOKUP(SC_enz[[#This Row],[name_dir]],sc_gsm[Column3],sc_gsm[Column3],"")</f>
        <v>AMPt_c_l_REV</v>
      </c>
    </row>
    <row r="2470" spans="1:9" ht="16" x14ac:dyDescent="0.2">
      <c r="A2470" t="s">
        <v>2923</v>
      </c>
      <c r="B2470" t="s">
        <v>3902</v>
      </c>
      <c r="C2470" t="s">
        <v>1642</v>
      </c>
      <c r="D2470" t="s">
        <v>143</v>
      </c>
      <c r="E2470" t="s">
        <v>7</v>
      </c>
      <c r="G2470" s="1" t="str">
        <f>SC_enz[[#This Row],[rxn_src]]&amp;"_"&amp;SC_enz[[#This Row],[dir]]</f>
        <v>PPIt_c_l_FWD</v>
      </c>
      <c r="H2470" s="1" t="str">
        <f>_xlfn.XLOOKUP(SC_enz[[#This Row],[name_dir]],RT_gsm[Column3],RT_gsm[Column3],"")</f>
        <v>PPIt_c_l_FWD</v>
      </c>
      <c r="I2470" s="1" t="str">
        <f>_xlfn.XLOOKUP(SC_enz[[#This Row],[name_dir]],sc_gsm[Column3],sc_gsm[Column3],"")</f>
        <v>PPIt_c_l_FWD</v>
      </c>
    </row>
    <row r="2471" spans="1:9" ht="16" x14ac:dyDescent="0.2">
      <c r="A2471" t="s">
        <v>2923</v>
      </c>
      <c r="B2471" t="s">
        <v>3903</v>
      </c>
      <c r="C2471" t="s">
        <v>1642</v>
      </c>
      <c r="D2471" t="s">
        <v>143</v>
      </c>
      <c r="E2471" t="s">
        <v>7</v>
      </c>
      <c r="G2471" s="1" t="str">
        <f>SC_enz[[#This Row],[rxn_src]]&amp;"_"&amp;SC_enz[[#This Row],[dir]]</f>
        <v>PPIt_c_l_REV</v>
      </c>
      <c r="H2471" s="1" t="str">
        <f>_xlfn.XLOOKUP(SC_enz[[#This Row],[name_dir]],RT_gsm[Column3],RT_gsm[Column3],"")</f>
        <v>PPIt_c_l_REV</v>
      </c>
      <c r="I2471" s="1" t="str">
        <f>_xlfn.XLOOKUP(SC_enz[[#This Row],[name_dir]],sc_gsm[Column3],sc_gsm[Column3],"")</f>
        <v>PPIt_c_l_REV</v>
      </c>
    </row>
    <row r="2472" spans="1:9" ht="16" x14ac:dyDescent="0.2">
      <c r="A2472" t="s">
        <v>2924</v>
      </c>
      <c r="B2472" t="s">
        <v>3902</v>
      </c>
      <c r="C2472" t="s">
        <v>1642</v>
      </c>
      <c r="D2472" t="s">
        <v>143</v>
      </c>
      <c r="E2472" t="s">
        <v>7</v>
      </c>
      <c r="G2472" s="1" t="str">
        <f>SC_enz[[#This Row],[rxn_src]]&amp;"_"&amp;SC_enz[[#This Row],[dir]]</f>
        <v>H2Ot_c_l_FWD</v>
      </c>
      <c r="H2472" s="1" t="str">
        <f>_xlfn.XLOOKUP(SC_enz[[#This Row],[name_dir]],RT_gsm[Column3],RT_gsm[Column3],"")</f>
        <v>H2Ot_c_l_FWD</v>
      </c>
      <c r="I2472" s="1" t="str">
        <f>_xlfn.XLOOKUP(SC_enz[[#This Row],[name_dir]],sc_gsm[Column3],sc_gsm[Column3],"")</f>
        <v>H2Ot_c_l_FWD</v>
      </c>
    </row>
    <row r="2473" spans="1:9" ht="16" x14ac:dyDescent="0.2">
      <c r="A2473" t="s">
        <v>2924</v>
      </c>
      <c r="B2473" t="s">
        <v>3903</v>
      </c>
      <c r="C2473" t="s">
        <v>1642</v>
      </c>
      <c r="D2473" t="s">
        <v>143</v>
      </c>
      <c r="E2473" t="s">
        <v>7</v>
      </c>
      <c r="G2473" s="1" t="str">
        <f>SC_enz[[#This Row],[rxn_src]]&amp;"_"&amp;SC_enz[[#This Row],[dir]]</f>
        <v>H2Ot_c_l_REV</v>
      </c>
      <c r="H2473" s="1" t="str">
        <f>_xlfn.XLOOKUP(SC_enz[[#This Row],[name_dir]],RT_gsm[Column3],RT_gsm[Column3],"")</f>
        <v>H2Ot_c_l_REV</v>
      </c>
      <c r="I2473" s="1" t="str">
        <f>_xlfn.XLOOKUP(SC_enz[[#This Row],[name_dir]],sc_gsm[Column3],sc_gsm[Column3],"")</f>
        <v>H2Ot_c_l_REV</v>
      </c>
    </row>
    <row r="2474" spans="1:9" ht="16" x14ac:dyDescent="0.2">
      <c r="A2474" t="s">
        <v>2925</v>
      </c>
      <c r="B2474" t="s">
        <v>3902</v>
      </c>
      <c r="C2474" t="s">
        <v>1642</v>
      </c>
      <c r="D2474" t="s">
        <v>143</v>
      </c>
      <c r="E2474" t="s">
        <v>7</v>
      </c>
      <c r="G2474" s="1" t="str">
        <f>SC_enz[[#This Row],[rxn_src]]&amp;"_"&amp;SC_enz[[#This Row],[dir]]</f>
        <v>GLYCt_c_l_FWD</v>
      </c>
      <c r="H2474" s="1" t="str">
        <f>_xlfn.XLOOKUP(SC_enz[[#This Row],[name_dir]],RT_gsm[Column3],RT_gsm[Column3],"")</f>
        <v>GLYCt_c_l_FWD</v>
      </c>
      <c r="I2474" s="1" t="str">
        <f>_xlfn.XLOOKUP(SC_enz[[#This Row],[name_dir]],sc_gsm[Column3],sc_gsm[Column3],"")</f>
        <v>GLYCt_c_l_FWD</v>
      </c>
    </row>
    <row r="2475" spans="1:9" ht="16" x14ac:dyDescent="0.2">
      <c r="A2475" t="s">
        <v>2925</v>
      </c>
      <c r="B2475" t="s">
        <v>3903</v>
      </c>
      <c r="C2475" t="s">
        <v>1642</v>
      </c>
      <c r="D2475" t="s">
        <v>143</v>
      </c>
      <c r="E2475" t="s">
        <v>7</v>
      </c>
      <c r="G2475" s="1" t="str">
        <f>SC_enz[[#This Row],[rxn_src]]&amp;"_"&amp;SC_enz[[#This Row],[dir]]</f>
        <v>GLYCt_c_l_REV</v>
      </c>
      <c r="H2475" s="1" t="str">
        <f>_xlfn.XLOOKUP(SC_enz[[#This Row],[name_dir]],RT_gsm[Column3],RT_gsm[Column3],"")</f>
        <v>GLYCt_c_l_REV</v>
      </c>
      <c r="I2475" s="1" t="str">
        <f>_xlfn.XLOOKUP(SC_enz[[#This Row],[name_dir]],sc_gsm[Column3],sc_gsm[Column3],"")</f>
        <v>GLYCt_c_l_REV</v>
      </c>
    </row>
    <row r="2476" spans="1:9" ht="16" x14ac:dyDescent="0.2">
      <c r="A2476" t="s">
        <v>2926</v>
      </c>
      <c r="B2476" t="s">
        <v>3902</v>
      </c>
      <c r="C2476" t="s">
        <v>1642</v>
      </c>
      <c r="D2476" t="s">
        <v>143</v>
      </c>
      <c r="E2476" t="s">
        <v>7</v>
      </c>
      <c r="G2476" s="1" t="str">
        <f>SC_enz[[#This Row],[rxn_src]]&amp;"_"&amp;SC_enz[[#This Row],[dir]]</f>
        <v>DOCOSCOAt_c_l_FWD</v>
      </c>
      <c r="H2476" s="1" t="str">
        <f>_xlfn.XLOOKUP(SC_enz[[#This Row],[name_dir]],RT_gsm[Column3],RT_gsm[Column3],"")</f>
        <v>DOCOSCOAt_c_l_FWD</v>
      </c>
      <c r="I2476" s="1" t="str">
        <f>_xlfn.XLOOKUP(SC_enz[[#This Row],[name_dir]],sc_gsm[Column3],sc_gsm[Column3],"")</f>
        <v>DOCOSCOAt_c_l_FWD</v>
      </c>
    </row>
    <row r="2477" spans="1:9" ht="16" x14ac:dyDescent="0.2">
      <c r="A2477" t="s">
        <v>2926</v>
      </c>
      <c r="B2477" t="s">
        <v>3903</v>
      </c>
      <c r="C2477" t="s">
        <v>1642</v>
      </c>
      <c r="D2477" t="s">
        <v>143</v>
      </c>
      <c r="E2477" t="s">
        <v>7</v>
      </c>
      <c r="G2477" s="1" t="str">
        <f>SC_enz[[#This Row],[rxn_src]]&amp;"_"&amp;SC_enz[[#This Row],[dir]]</f>
        <v>DOCOSCOAt_c_l_REV</v>
      </c>
      <c r="H2477" s="1" t="str">
        <f>_xlfn.XLOOKUP(SC_enz[[#This Row],[name_dir]],RT_gsm[Column3],RT_gsm[Column3],"")</f>
        <v>DOCOSCOAt_c_l_REV</v>
      </c>
      <c r="I2477" s="1" t="str">
        <f>_xlfn.XLOOKUP(SC_enz[[#This Row],[name_dir]],sc_gsm[Column3],sc_gsm[Column3],"")</f>
        <v>DOCOSCOAt_c_l_REV</v>
      </c>
    </row>
    <row r="2478" spans="1:9" ht="16" x14ac:dyDescent="0.2">
      <c r="A2478" t="s">
        <v>2927</v>
      </c>
      <c r="B2478" t="s">
        <v>3902</v>
      </c>
      <c r="C2478" t="s">
        <v>1642</v>
      </c>
      <c r="D2478" t="s">
        <v>143</v>
      </c>
      <c r="E2478" t="s">
        <v>7</v>
      </c>
      <c r="G2478" s="1" t="str">
        <f>SC_enz[[#This Row],[rxn_src]]&amp;"_"&amp;SC_enz[[#This Row],[dir]]</f>
        <v>TTCCOAt_c_l_FWD</v>
      </c>
      <c r="H2478" s="1" t="str">
        <f>_xlfn.XLOOKUP(SC_enz[[#This Row],[name_dir]],RT_gsm[Column3],RT_gsm[Column3],"")</f>
        <v>TTCCOAt_c_l_FWD</v>
      </c>
      <c r="I2478" s="1" t="str">
        <f>_xlfn.XLOOKUP(SC_enz[[#This Row],[name_dir]],sc_gsm[Column3],sc_gsm[Column3],"")</f>
        <v>TTCCOAt_c_l_FWD</v>
      </c>
    </row>
    <row r="2479" spans="1:9" ht="16" x14ac:dyDescent="0.2">
      <c r="A2479" t="s">
        <v>2927</v>
      </c>
      <c r="B2479" t="s">
        <v>3903</v>
      </c>
      <c r="C2479" t="s">
        <v>1642</v>
      </c>
      <c r="D2479" t="s">
        <v>143</v>
      </c>
      <c r="E2479" t="s">
        <v>7</v>
      </c>
      <c r="G2479" s="1" t="str">
        <f>SC_enz[[#This Row],[rxn_src]]&amp;"_"&amp;SC_enz[[#This Row],[dir]]</f>
        <v>TTCCOAt_c_l_REV</v>
      </c>
      <c r="H2479" s="1" t="str">
        <f>_xlfn.XLOOKUP(SC_enz[[#This Row],[name_dir]],RT_gsm[Column3],RT_gsm[Column3],"")</f>
        <v>TTCCOAt_c_l_REV</v>
      </c>
      <c r="I2479" s="1" t="str">
        <f>_xlfn.XLOOKUP(SC_enz[[#This Row],[name_dir]],sc_gsm[Column3],sc_gsm[Column3],"")</f>
        <v>TTCCOAt_c_l_REV</v>
      </c>
    </row>
    <row r="2480" spans="1:9" ht="16" x14ac:dyDescent="0.2">
      <c r="A2480" t="s">
        <v>2928</v>
      </c>
      <c r="B2480" t="s">
        <v>3902</v>
      </c>
      <c r="C2480" t="s">
        <v>1642</v>
      </c>
      <c r="D2480" t="s">
        <v>143</v>
      </c>
      <c r="E2480" t="s">
        <v>7</v>
      </c>
      <c r="G2480" s="1" t="str">
        <f>SC_enz[[#This Row],[rxn_src]]&amp;"_"&amp;SC_enz[[#This Row],[dir]]</f>
        <v>HXCCOAt_c_l_FWD</v>
      </c>
      <c r="H2480" s="1" t="str">
        <f>_xlfn.XLOOKUP(SC_enz[[#This Row],[name_dir]],RT_gsm[Column3],RT_gsm[Column3],"")</f>
        <v>HXCCOAt_c_l_FWD</v>
      </c>
      <c r="I2480" s="1" t="str">
        <f>_xlfn.XLOOKUP(SC_enz[[#This Row],[name_dir]],sc_gsm[Column3],sc_gsm[Column3],"")</f>
        <v>HXCCOAt_c_l_FWD</v>
      </c>
    </row>
    <row r="2481" spans="1:9" ht="16" x14ac:dyDescent="0.2">
      <c r="A2481" t="s">
        <v>2928</v>
      </c>
      <c r="B2481" t="s">
        <v>3903</v>
      </c>
      <c r="C2481" t="s">
        <v>1642</v>
      </c>
      <c r="D2481" t="s">
        <v>143</v>
      </c>
      <c r="E2481" t="s">
        <v>7</v>
      </c>
      <c r="G2481" s="1" t="str">
        <f>SC_enz[[#This Row],[rxn_src]]&amp;"_"&amp;SC_enz[[#This Row],[dir]]</f>
        <v>HXCCOAt_c_l_REV</v>
      </c>
      <c r="H2481" s="1" t="str">
        <f>_xlfn.XLOOKUP(SC_enz[[#This Row],[name_dir]],RT_gsm[Column3],RT_gsm[Column3],"")</f>
        <v>HXCCOAt_c_l_REV</v>
      </c>
      <c r="I2481" s="1" t="str">
        <f>_xlfn.XLOOKUP(SC_enz[[#This Row],[name_dir]],sc_gsm[Column3],sc_gsm[Column3],"")</f>
        <v>HXCCOAt_c_l_REV</v>
      </c>
    </row>
    <row r="2482" spans="1:9" ht="16" x14ac:dyDescent="0.2">
      <c r="A2482" t="s">
        <v>2929</v>
      </c>
      <c r="B2482" t="s">
        <v>3902</v>
      </c>
      <c r="C2482" t="s">
        <v>1642</v>
      </c>
      <c r="D2482" t="s">
        <v>143</v>
      </c>
      <c r="E2482" t="s">
        <v>7</v>
      </c>
      <c r="G2482" s="1" t="str">
        <f>SC_enz[[#This Row],[rxn_src]]&amp;"_"&amp;SC_enz[[#This Row],[dir]]</f>
        <v>ATPt_c_en_FWD</v>
      </c>
      <c r="H2482" s="1" t="str">
        <f>_xlfn.XLOOKUP(SC_enz[[#This Row],[name_dir]],RT_gsm[Column3],RT_gsm[Column3],"")</f>
        <v>ATPt_c_en_FWD</v>
      </c>
      <c r="I2482" s="1" t="str">
        <f>_xlfn.XLOOKUP(SC_enz[[#This Row],[name_dir]],sc_gsm[Column3],sc_gsm[Column3],"")</f>
        <v>ATPt_c_en_FWD</v>
      </c>
    </row>
    <row r="2483" spans="1:9" ht="16" x14ac:dyDescent="0.2">
      <c r="A2483" t="s">
        <v>2929</v>
      </c>
      <c r="B2483" t="s">
        <v>3903</v>
      </c>
      <c r="C2483" t="s">
        <v>1642</v>
      </c>
      <c r="D2483" t="s">
        <v>143</v>
      </c>
      <c r="E2483" t="s">
        <v>7</v>
      </c>
      <c r="G2483" s="1" t="str">
        <f>SC_enz[[#This Row],[rxn_src]]&amp;"_"&amp;SC_enz[[#This Row],[dir]]</f>
        <v>ATPt_c_en_REV</v>
      </c>
      <c r="H2483" s="1" t="str">
        <f>_xlfn.XLOOKUP(SC_enz[[#This Row],[name_dir]],RT_gsm[Column3],RT_gsm[Column3],"")</f>
        <v>ATPt_c_en_REV</v>
      </c>
      <c r="I2483" s="1" t="str">
        <f>_xlfn.XLOOKUP(SC_enz[[#This Row],[name_dir]],sc_gsm[Column3],sc_gsm[Column3],"")</f>
        <v>ATPt_c_en_REV</v>
      </c>
    </row>
    <row r="2484" spans="1:9" ht="16" x14ac:dyDescent="0.2">
      <c r="A2484" t="s">
        <v>2930</v>
      </c>
      <c r="B2484" t="s">
        <v>3902</v>
      </c>
      <c r="C2484" t="s">
        <v>1642</v>
      </c>
      <c r="D2484" t="s">
        <v>143</v>
      </c>
      <c r="E2484" t="s">
        <v>7</v>
      </c>
      <c r="G2484" s="1" t="str">
        <f>SC_enz[[#This Row],[rxn_src]]&amp;"_"&amp;SC_enz[[#This Row],[dir]]</f>
        <v>ADPt_c_en_FWD</v>
      </c>
      <c r="H2484" s="1" t="str">
        <f>_xlfn.XLOOKUP(SC_enz[[#This Row],[name_dir]],RT_gsm[Column3],RT_gsm[Column3],"")</f>
        <v>ADPt_c_en_FWD</v>
      </c>
      <c r="I2484" s="1" t="str">
        <f>_xlfn.XLOOKUP(SC_enz[[#This Row],[name_dir]],sc_gsm[Column3],sc_gsm[Column3],"")</f>
        <v>ADPt_c_en_FWD</v>
      </c>
    </row>
    <row r="2485" spans="1:9" ht="16" x14ac:dyDescent="0.2">
      <c r="A2485" t="s">
        <v>2930</v>
      </c>
      <c r="B2485" t="s">
        <v>3903</v>
      </c>
      <c r="C2485" t="s">
        <v>1642</v>
      </c>
      <c r="D2485" t="s">
        <v>143</v>
      </c>
      <c r="E2485" t="s">
        <v>7</v>
      </c>
      <c r="G2485" s="1" t="str">
        <f>SC_enz[[#This Row],[rxn_src]]&amp;"_"&amp;SC_enz[[#This Row],[dir]]</f>
        <v>ADPt_c_en_REV</v>
      </c>
      <c r="H2485" s="1" t="str">
        <f>_xlfn.XLOOKUP(SC_enz[[#This Row],[name_dir]],RT_gsm[Column3],RT_gsm[Column3],"")</f>
        <v>ADPt_c_en_REV</v>
      </c>
      <c r="I2485" s="1" t="str">
        <f>_xlfn.XLOOKUP(SC_enz[[#This Row],[name_dir]],sc_gsm[Column3],sc_gsm[Column3],"")</f>
        <v>ADPt_c_en_REV</v>
      </c>
    </row>
    <row r="2486" spans="1:9" ht="16" x14ac:dyDescent="0.2">
      <c r="A2486" t="s">
        <v>2931</v>
      </c>
      <c r="B2486" t="s">
        <v>3902</v>
      </c>
      <c r="C2486" t="s">
        <v>1642</v>
      </c>
      <c r="D2486" t="s">
        <v>143</v>
      </c>
      <c r="E2486" t="s">
        <v>7</v>
      </c>
      <c r="G2486" s="1" t="str">
        <f>SC_enz[[#This Row],[rxn_src]]&amp;"_"&amp;SC_enz[[#This Row],[dir]]</f>
        <v>Ht_c_en_FWD</v>
      </c>
      <c r="H2486" s="1" t="str">
        <f>_xlfn.XLOOKUP(SC_enz[[#This Row],[name_dir]],RT_gsm[Column3],RT_gsm[Column3],"")</f>
        <v>Ht_c_en_FWD</v>
      </c>
      <c r="I2486" s="1" t="str">
        <f>_xlfn.XLOOKUP(SC_enz[[#This Row],[name_dir]],sc_gsm[Column3],sc_gsm[Column3],"")</f>
        <v>Ht_c_en_FWD</v>
      </c>
    </row>
    <row r="2487" spans="1:9" ht="16" x14ac:dyDescent="0.2">
      <c r="A2487" t="s">
        <v>2931</v>
      </c>
      <c r="B2487" t="s">
        <v>3903</v>
      </c>
      <c r="C2487" t="s">
        <v>1642</v>
      </c>
      <c r="D2487" t="s">
        <v>143</v>
      </c>
      <c r="E2487" t="s">
        <v>7</v>
      </c>
      <c r="G2487" s="1" t="str">
        <f>SC_enz[[#This Row],[rxn_src]]&amp;"_"&amp;SC_enz[[#This Row],[dir]]</f>
        <v>Ht_c_en_REV</v>
      </c>
      <c r="H2487" s="1" t="str">
        <f>_xlfn.XLOOKUP(SC_enz[[#This Row],[name_dir]],RT_gsm[Column3],RT_gsm[Column3],"")</f>
        <v>Ht_c_en_REV</v>
      </c>
      <c r="I2487" s="1" t="str">
        <f>_xlfn.XLOOKUP(SC_enz[[#This Row],[name_dir]],sc_gsm[Column3],sc_gsm[Column3],"")</f>
        <v>Ht_c_en_REV</v>
      </c>
    </row>
    <row r="2488" spans="1:9" ht="16" x14ac:dyDescent="0.2">
      <c r="A2488" t="s">
        <v>2932</v>
      </c>
      <c r="B2488" t="s">
        <v>3902</v>
      </c>
      <c r="C2488" t="s">
        <v>1642</v>
      </c>
      <c r="D2488" t="s">
        <v>143</v>
      </c>
      <c r="E2488" t="s">
        <v>7</v>
      </c>
      <c r="G2488" s="1" t="str">
        <f>SC_enz[[#This Row],[rxn_src]]&amp;"_"&amp;SC_enz[[#This Row],[dir]]</f>
        <v>H2Ot_c_en_FWD</v>
      </c>
      <c r="H2488" s="1" t="str">
        <f>_xlfn.XLOOKUP(SC_enz[[#This Row],[name_dir]],RT_gsm[Column3],RT_gsm[Column3],"")</f>
        <v>H2Ot_c_en_FWD</v>
      </c>
      <c r="I2488" s="1" t="str">
        <f>_xlfn.XLOOKUP(SC_enz[[#This Row],[name_dir]],sc_gsm[Column3],sc_gsm[Column3],"")</f>
        <v>H2Ot_c_en_FWD</v>
      </c>
    </row>
    <row r="2489" spans="1:9" ht="16" x14ac:dyDescent="0.2">
      <c r="A2489" t="s">
        <v>2932</v>
      </c>
      <c r="B2489" t="s">
        <v>3903</v>
      </c>
      <c r="C2489" t="s">
        <v>1642</v>
      </c>
      <c r="D2489" t="s">
        <v>143</v>
      </c>
      <c r="E2489" t="s">
        <v>7</v>
      </c>
      <c r="G2489" s="1" t="str">
        <f>SC_enz[[#This Row],[rxn_src]]&amp;"_"&amp;SC_enz[[#This Row],[dir]]</f>
        <v>H2Ot_c_en_REV</v>
      </c>
      <c r="H2489" s="1" t="str">
        <f>_xlfn.XLOOKUP(SC_enz[[#This Row],[name_dir]],RT_gsm[Column3],RT_gsm[Column3],"")</f>
        <v>H2Ot_c_en_REV</v>
      </c>
      <c r="I2489" s="1" t="str">
        <f>_xlfn.XLOOKUP(SC_enz[[#This Row],[name_dir]],sc_gsm[Column3],sc_gsm[Column3],"")</f>
        <v>H2Ot_c_en_REV</v>
      </c>
    </row>
    <row r="2490" spans="1:9" ht="16" x14ac:dyDescent="0.2">
      <c r="A2490" t="s">
        <v>2933</v>
      </c>
      <c r="B2490" t="s">
        <v>3902</v>
      </c>
      <c r="C2490" t="s">
        <v>2324</v>
      </c>
      <c r="D2490" t="s">
        <v>2325</v>
      </c>
      <c r="E2490" t="s">
        <v>12</v>
      </c>
      <c r="F2490" t="s">
        <v>2326</v>
      </c>
      <c r="G2490" s="1" t="str">
        <f>SC_enz[[#This Row],[rxn_src]]&amp;"_"&amp;SC_enz[[#This Row],[dir]]</f>
        <v>PIt_c_en_FWD</v>
      </c>
      <c r="H2490" s="1" t="str">
        <f>_xlfn.XLOOKUP(SC_enz[[#This Row],[name_dir]],RT_gsm[Column3],RT_gsm[Column3],"")</f>
        <v>PIt_c_en_FWD</v>
      </c>
      <c r="I2490" s="1" t="str">
        <f>_xlfn.XLOOKUP(SC_enz[[#This Row],[name_dir]],sc_gsm[Column3],sc_gsm[Column3],"")</f>
        <v>PIt_c_en_FWD</v>
      </c>
    </row>
    <row r="2491" spans="1:9" ht="16" x14ac:dyDescent="0.2">
      <c r="A2491" t="s">
        <v>2933</v>
      </c>
      <c r="B2491" t="s">
        <v>3903</v>
      </c>
      <c r="C2491" t="s">
        <v>2324</v>
      </c>
      <c r="D2491" t="s">
        <v>2325</v>
      </c>
      <c r="E2491" t="s">
        <v>12</v>
      </c>
      <c r="F2491" t="s">
        <v>2326</v>
      </c>
      <c r="G2491" s="1" t="str">
        <f>SC_enz[[#This Row],[rxn_src]]&amp;"_"&amp;SC_enz[[#This Row],[dir]]</f>
        <v>PIt_c_en_REV</v>
      </c>
      <c r="H2491" s="1" t="str">
        <f>_xlfn.XLOOKUP(SC_enz[[#This Row],[name_dir]],RT_gsm[Column3],RT_gsm[Column3],"")</f>
        <v>PIt_c_en_REV</v>
      </c>
      <c r="I2491" s="1" t="str">
        <f>_xlfn.XLOOKUP(SC_enz[[#This Row],[name_dir]],sc_gsm[Column3],sc_gsm[Column3],"")</f>
        <v>PIt_c_en_REV</v>
      </c>
    </row>
    <row r="2492" spans="1:9" ht="16" x14ac:dyDescent="0.2">
      <c r="A2492" t="s">
        <v>2933</v>
      </c>
      <c r="B2492" t="s">
        <v>3902</v>
      </c>
      <c r="C2492" t="s">
        <v>2327</v>
      </c>
      <c r="D2492" t="s">
        <v>2328</v>
      </c>
      <c r="E2492" t="s">
        <v>12</v>
      </c>
      <c r="F2492" t="s">
        <v>2326</v>
      </c>
      <c r="G2492" s="1" t="str">
        <f>SC_enz[[#This Row],[rxn_src]]&amp;"_"&amp;SC_enz[[#This Row],[dir]]</f>
        <v>PIt_c_en_FWD</v>
      </c>
      <c r="H2492" s="1" t="str">
        <f>_xlfn.XLOOKUP(SC_enz[[#This Row],[name_dir]],RT_gsm[Column3],RT_gsm[Column3],"")</f>
        <v>PIt_c_en_FWD</v>
      </c>
      <c r="I2492" s="1" t="str">
        <f>_xlfn.XLOOKUP(SC_enz[[#This Row],[name_dir]],sc_gsm[Column3],sc_gsm[Column3],"")</f>
        <v>PIt_c_en_FWD</v>
      </c>
    </row>
    <row r="2493" spans="1:9" ht="16" x14ac:dyDescent="0.2">
      <c r="A2493" t="s">
        <v>2933</v>
      </c>
      <c r="B2493" t="s">
        <v>3903</v>
      </c>
      <c r="C2493" t="s">
        <v>2327</v>
      </c>
      <c r="D2493" t="s">
        <v>2328</v>
      </c>
      <c r="E2493" t="s">
        <v>12</v>
      </c>
      <c r="F2493" t="s">
        <v>2326</v>
      </c>
      <c r="G2493" s="1" t="str">
        <f>SC_enz[[#This Row],[rxn_src]]&amp;"_"&amp;SC_enz[[#This Row],[dir]]</f>
        <v>PIt_c_en_REV</v>
      </c>
      <c r="H2493" s="1" t="str">
        <f>_xlfn.XLOOKUP(SC_enz[[#This Row],[name_dir]],RT_gsm[Column3],RT_gsm[Column3],"")</f>
        <v>PIt_c_en_REV</v>
      </c>
      <c r="I2493" s="1" t="str">
        <f>_xlfn.XLOOKUP(SC_enz[[#This Row],[name_dir]],sc_gsm[Column3],sc_gsm[Column3],"")</f>
        <v>PIt_c_en_REV</v>
      </c>
    </row>
    <row r="2494" spans="1:9" ht="16" x14ac:dyDescent="0.2">
      <c r="A2494" t="s">
        <v>2933</v>
      </c>
      <c r="B2494" t="s">
        <v>3902</v>
      </c>
      <c r="C2494" t="s">
        <v>2331</v>
      </c>
      <c r="D2494" t="s">
        <v>2332</v>
      </c>
      <c r="E2494" t="s">
        <v>12</v>
      </c>
      <c r="F2494" t="s">
        <v>2326</v>
      </c>
      <c r="G2494" s="1" t="str">
        <f>SC_enz[[#This Row],[rxn_src]]&amp;"_"&amp;SC_enz[[#This Row],[dir]]</f>
        <v>PIt_c_en_FWD</v>
      </c>
      <c r="H2494" s="1" t="str">
        <f>_xlfn.XLOOKUP(SC_enz[[#This Row],[name_dir]],RT_gsm[Column3],RT_gsm[Column3],"")</f>
        <v>PIt_c_en_FWD</v>
      </c>
      <c r="I2494" s="1" t="str">
        <f>_xlfn.XLOOKUP(SC_enz[[#This Row],[name_dir]],sc_gsm[Column3],sc_gsm[Column3],"")</f>
        <v>PIt_c_en_FWD</v>
      </c>
    </row>
    <row r="2495" spans="1:9" ht="16" x14ac:dyDescent="0.2">
      <c r="A2495" t="s">
        <v>2933</v>
      </c>
      <c r="B2495" t="s">
        <v>3903</v>
      </c>
      <c r="C2495" t="s">
        <v>2331</v>
      </c>
      <c r="D2495" t="s">
        <v>2332</v>
      </c>
      <c r="E2495" t="s">
        <v>12</v>
      </c>
      <c r="F2495" t="s">
        <v>2326</v>
      </c>
      <c r="G2495" s="1" t="str">
        <f>SC_enz[[#This Row],[rxn_src]]&amp;"_"&amp;SC_enz[[#This Row],[dir]]</f>
        <v>PIt_c_en_REV</v>
      </c>
      <c r="H2495" s="1" t="str">
        <f>_xlfn.XLOOKUP(SC_enz[[#This Row],[name_dir]],RT_gsm[Column3],RT_gsm[Column3],"")</f>
        <v>PIt_c_en_REV</v>
      </c>
      <c r="I2495" s="1" t="str">
        <f>_xlfn.XLOOKUP(SC_enz[[#This Row],[name_dir]],sc_gsm[Column3],sc_gsm[Column3],"")</f>
        <v>PIt_c_en_REV</v>
      </c>
    </row>
    <row r="2496" spans="1:9" ht="16" x14ac:dyDescent="0.2">
      <c r="A2496" t="s">
        <v>2934</v>
      </c>
      <c r="B2496" t="s">
        <v>3902</v>
      </c>
      <c r="C2496" t="s">
        <v>2157</v>
      </c>
      <c r="D2496" t="s">
        <v>2158</v>
      </c>
      <c r="E2496" t="s">
        <v>7</v>
      </c>
      <c r="G2496" s="1" t="str">
        <f>SC_enz[[#This Row],[rxn_src]]&amp;"_"&amp;SC_enz[[#This Row],[dir]]</f>
        <v>G3PCt_c_en_FWD</v>
      </c>
      <c r="H2496" s="1" t="str">
        <f>_xlfn.XLOOKUP(SC_enz[[#This Row],[name_dir]],RT_gsm[Column3],RT_gsm[Column3],"")</f>
        <v>G3PCt_c_en_FWD</v>
      </c>
      <c r="I2496" s="1" t="str">
        <f>_xlfn.XLOOKUP(SC_enz[[#This Row],[name_dir]],sc_gsm[Column3],sc_gsm[Column3],"")</f>
        <v>G3PCt_c_en_FWD</v>
      </c>
    </row>
    <row r="2497" spans="1:9" ht="16" x14ac:dyDescent="0.2">
      <c r="A2497" t="s">
        <v>2934</v>
      </c>
      <c r="B2497" t="s">
        <v>3903</v>
      </c>
      <c r="C2497" t="s">
        <v>2157</v>
      </c>
      <c r="D2497" t="s">
        <v>2158</v>
      </c>
      <c r="E2497" t="s">
        <v>7</v>
      </c>
      <c r="G2497" s="1" t="str">
        <f>SC_enz[[#This Row],[rxn_src]]&amp;"_"&amp;SC_enz[[#This Row],[dir]]</f>
        <v>G3PCt_c_en_REV</v>
      </c>
      <c r="H2497" s="1" t="str">
        <f>_xlfn.XLOOKUP(SC_enz[[#This Row],[name_dir]],RT_gsm[Column3],RT_gsm[Column3],"")</f>
        <v>G3PCt_c_en_REV</v>
      </c>
      <c r="I2497" s="1" t="str">
        <f>_xlfn.XLOOKUP(SC_enz[[#This Row],[name_dir]],sc_gsm[Column3],sc_gsm[Column3],"")</f>
        <v>G3PCt_c_en_REV</v>
      </c>
    </row>
    <row r="2498" spans="1:9" ht="16" x14ac:dyDescent="0.2">
      <c r="A2498" t="s">
        <v>2935</v>
      </c>
      <c r="B2498" t="s">
        <v>3902</v>
      </c>
      <c r="C2498" t="s">
        <v>2157</v>
      </c>
      <c r="D2498" t="s">
        <v>2158</v>
      </c>
      <c r="E2498" t="s">
        <v>7</v>
      </c>
      <c r="G2498" s="1" t="str">
        <f>SC_enz[[#This Row],[rxn_src]]&amp;"_"&amp;SC_enz[[#This Row],[dir]]</f>
        <v>G3PIt_c_en_FWD</v>
      </c>
      <c r="H2498" s="1" t="str">
        <f>_xlfn.XLOOKUP(SC_enz[[#This Row],[name_dir]],RT_gsm[Column3],RT_gsm[Column3],"")</f>
        <v>G3PIt_c_en_FWD</v>
      </c>
      <c r="I2498" s="1" t="str">
        <f>_xlfn.XLOOKUP(SC_enz[[#This Row],[name_dir]],sc_gsm[Column3],sc_gsm[Column3],"")</f>
        <v>G3PIt_c_en_FWD</v>
      </c>
    </row>
    <row r="2499" spans="1:9" ht="16" x14ac:dyDescent="0.2">
      <c r="A2499" t="s">
        <v>2935</v>
      </c>
      <c r="B2499" t="s">
        <v>3903</v>
      </c>
      <c r="C2499" t="s">
        <v>2157</v>
      </c>
      <c r="D2499" t="s">
        <v>2158</v>
      </c>
      <c r="E2499" t="s">
        <v>7</v>
      </c>
      <c r="G2499" s="1" t="str">
        <f>SC_enz[[#This Row],[rxn_src]]&amp;"_"&amp;SC_enz[[#This Row],[dir]]</f>
        <v>G3PIt_c_en_REV</v>
      </c>
      <c r="H2499" s="1" t="str">
        <f>_xlfn.XLOOKUP(SC_enz[[#This Row],[name_dir]],RT_gsm[Column3],RT_gsm[Column3],"")</f>
        <v>G3PIt_c_en_REV</v>
      </c>
      <c r="I2499" s="1" t="str">
        <f>_xlfn.XLOOKUP(SC_enz[[#This Row],[name_dir]],sc_gsm[Column3],sc_gsm[Column3],"")</f>
        <v>G3PIt_c_en_REV</v>
      </c>
    </row>
    <row r="2500" spans="1:9" ht="16" x14ac:dyDescent="0.2">
      <c r="A2500" t="s">
        <v>2936</v>
      </c>
      <c r="B2500" t="s">
        <v>3902</v>
      </c>
      <c r="C2500" t="s">
        <v>1642</v>
      </c>
      <c r="D2500" t="s">
        <v>143</v>
      </c>
      <c r="E2500" t="s">
        <v>7</v>
      </c>
      <c r="G2500" s="1" t="str">
        <f>SC_enz[[#This Row],[rxn_src]]&amp;"_"&amp;SC_enz[[#This Row],[dir]]</f>
        <v>HDCAt_c_en_FWD</v>
      </c>
      <c r="H2500" s="1" t="str">
        <f>_xlfn.XLOOKUP(SC_enz[[#This Row],[name_dir]],RT_gsm[Column3],RT_gsm[Column3],"")</f>
        <v>HDCAt_c_en_FWD</v>
      </c>
      <c r="I2500" s="1" t="str">
        <f>_xlfn.XLOOKUP(SC_enz[[#This Row],[name_dir]],sc_gsm[Column3],sc_gsm[Column3],"")</f>
        <v>HDCAt_c_en_FWD</v>
      </c>
    </row>
    <row r="2501" spans="1:9" ht="16" x14ac:dyDescent="0.2">
      <c r="A2501" t="s">
        <v>2936</v>
      </c>
      <c r="B2501" t="s">
        <v>3903</v>
      </c>
      <c r="C2501" t="s">
        <v>1642</v>
      </c>
      <c r="D2501" t="s">
        <v>143</v>
      </c>
      <c r="E2501" t="s">
        <v>7</v>
      </c>
      <c r="G2501" s="1" t="str">
        <f>SC_enz[[#This Row],[rxn_src]]&amp;"_"&amp;SC_enz[[#This Row],[dir]]</f>
        <v>HDCAt_c_en_REV</v>
      </c>
      <c r="H2501" s="1" t="str">
        <f>_xlfn.XLOOKUP(SC_enz[[#This Row],[name_dir]],RT_gsm[Column3],RT_gsm[Column3],"")</f>
        <v>HDCAt_c_en_REV</v>
      </c>
      <c r="I2501" s="1" t="str">
        <f>_xlfn.XLOOKUP(SC_enz[[#This Row],[name_dir]],sc_gsm[Column3],sc_gsm[Column3],"")</f>
        <v>HDCAt_c_en_REV</v>
      </c>
    </row>
    <row r="2502" spans="1:9" ht="16" x14ac:dyDescent="0.2">
      <c r="A2502" t="s">
        <v>2937</v>
      </c>
      <c r="B2502" t="s">
        <v>3902</v>
      </c>
      <c r="C2502" t="s">
        <v>1642</v>
      </c>
      <c r="D2502" t="s">
        <v>143</v>
      </c>
      <c r="E2502" t="s">
        <v>7</v>
      </c>
      <c r="G2502" s="1" t="str">
        <f>SC_enz[[#This Row],[rxn_src]]&amp;"_"&amp;SC_enz[[#This Row],[dir]]</f>
        <v>HDCEAt_c_en_FWD</v>
      </c>
      <c r="H2502" s="1" t="str">
        <f>_xlfn.XLOOKUP(SC_enz[[#This Row],[name_dir]],RT_gsm[Column3],RT_gsm[Column3],"")</f>
        <v>HDCEAt_c_en_FWD</v>
      </c>
      <c r="I2502" s="1" t="str">
        <f>_xlfn.XLOOKUP(SC_enz[[#This Row],[name_dir]],sc_gsm[Column3],sc_gsm[Column3],"")</f>
        <v>HDCEAt_c_en_FWD</v>
      </c>
    </row>
    <row r="2503" spans="1:9" ht="16" x14ac:dyDescent="0.2">
      <c r="A2503" t="s">
        <v>2937</v>
      </c>
      <c r="B2503" t="s">
        <v>3903</v>
      </c>
      <c r="C2503" t="s">
        <v>1642</v>
      </c>
      <c r="D2503" t="s">
        <v>143</v>
      </c>
      <c r="E2503" t="s">
        <v>7</v>
      </c>
      <c r="G2503" s="1" t="str">
        <f>SC_enz[[#This Row],[rxn_src]]&amp;"_"&amp;SC_enz[[#This Row],[dir]]</f>
        <v>HDCEAt_c_en_REV</v>
      </c>
      <c r="H2503" s="1" t="str">
        <f>_xlfn.XLOOKUP(SC_enz[[#This Row],[name_dir]],RT_gsm[Column3],RT_gsm[Column3],"")</f>
        <v>HDCEAt_c_en_REV</v>
      </c>
      <c r="I2503" s="1" t="str">
        <f>_xlfn.XLOOKUP(SC_enz[[#This Row],[name_dir]],sc_gsm[Column3],sc_gsm[Column3],"")</f>
        <v>HDCEAt_c_en_REV</v>
      </c>
    </row>
    <row r="2504" spans="1:9" ht="16" x14ac:dyDescent="0.2">
      <c r="A2504" t="s">
        <v>2938</v>
      </c>
      <c r="B2504" t="s">
        <v>3902</v>
      </c>
      <c r="C2504" t="s">
        <v>1642</v>
      </c>
      <c r="D2504" t="s">
        <v>143</v>
      </c>
      <c r="E2504" t="s">
        <v>7</v>
      </c>
      <c r="G2504" s="1" t="str">
        <f>SC_enz[[#This Row],[rxn_src]]&amp;"_"&amp;SC_enz[[#This Row],[dir]]</f>
        <v>OCDCAt_c_en_FWD</v>
      </c>
      <c r="H2504" s="1" t="str">
        <f>_xlfn.XLOOKUP(SC_enz[[#This Row],[name_dir]],RT_gsm[Column3],RT_gsm[Column3],"")</f>
        <v>OCDCAt_c_en_FWD</v>
      </c>
      <c r="I2504" s="1" t="str">
        <f>_xlfn.XLOOKUP(SC_enz[[#This Row],[name_dir]],sc_gsm[Column3],sc_gsm[Column3],"")</f>
        <v>OCDCAt_c_en_FWD</v>
      </c>
    </row>
    <row r="2505" spans="1:9" ht="16" x14ac:dyDescent="0.2">
      <c r="A2505" t="s">
        <v>2938</v>
      </c>
      <c r="B2505" t="s">
        <v>3903</v>
      </c>
      <c r="C2505" t="s">
        <v>1642</v>
      </c>
      <c r="D2505" t="s">
        <v>143</v>
      </c>
      <c r="E2505" t="s">
        <v>7</v>
      </c>
      <c r="G2505" s="1" t="str">
        <f>SC_enz[[#This Row],[rxn_src]]&amp;"_"&amp;SC_enz[[#This Row],[dir]]</f>
        <v>OCDCAt_c_en_REV</v>
      </c>
      <c r="H2505" s="1" t="str">
        <f>_xlfn.XLOOKUP(SC_enz[[#This Row],[name_dir]],RT_gsm[Column3],RT_gsm[Column3],"")</f>
        <v>OCDCAt_c_en_REV</v>
      </c>
      <c r="I2505" s="1" t="str">
        <f>_xlfn.XLOOKUP(SC_enz[[#This Row],[name_dir]],sc_gsm[Column3],sc_gsm[Column3],"")</f>
        <v>OCDCAt_c_en_REV</v>
      </c>
    </row>
    <row r="2506" spans="1:9" ht="16" x14ac:dyDescent="0.2">
      <c r="A2506" t="s">
        <v>2939</v>
      </c>
      <c r="B2506" t="s">
        <v>3902</v>
      </c>
      <c r="C2506" t="s">
        <v>1642</v>
      </c>
      <c r="D2506" t="s">
        <v>143</v>
      </c>
      <c r="E2506" t="s">
        <v>7</v>
      </c>
      <c r="G2506" s="1" t="str">
        <f>SC_enz[[#This Row],[rxn_src]]&amp;"_"&amp;SC_enz[[#This Row],[dir]]</f>
        <v>OCDCEAt_c_en_FWD</v>
      </c>
      <c r="H2506" s="1" t="str">
        <f>_xlfn.XLOOKUP(SC_enz[[#This Row],[name_dir]],RT_gsm[Column3],RT_gsm[Column3],"")</f>
        <v>OCDCEAt_c_en_FWD</v>
      </c>
      <c r="I2506" s="1" t="str">
        <f>_xlfn.XLOOKUP(SC_enz[[#This Row],[name_dir]],sc_gsm[Column3],sc_gsm[Column3],"")</f>
        <v>OCDCEAt_c_en_FWD</v>
      </c>
    </row>
    <row r="2507" spans="1:9" ht="16" x14ac:dyDescent="0.2">
      <c r="A2507" t="s">
        <v>2939</v>
      </c>
      <c r="B2507" t="s">
        <v>3903</v>
      </c>
      <c r="C2507" t="s">
        <v>1642</v>
      </c>
      <c r="D2507" t="s">
        <v>143</v>
      </c>
      <c r="E2507" t="s">
        <v>7</v>
      </c>
      <c r="G2507" s="1" t="str">
        <f>SC_enz[[#This Row],[rxn_src]]&amp;"_"&amp;SC_enz[[#This Row],[dir]]</f>
        <v>OCDCEAt_c_en_REV</v>
      </c>
      <c r="H2507" s="1" t="str">
        <f>_xlfn.XLOOKUP(SC_enz[[#This Row],[name_dir]],RT_gsm[Column3],RT_gsm[Column3],"")</f>
        <v>OCDCEAt_c_en_REV</v>
      </c>
      <c r="I2507" s="1" t="str">
        <f>_xlfn.XLOOKUP(SC_enz[[#This Row],[name_dir]],sc_gsm[Column3],sc_gsm[Column3],"")</f>
        <v>OCDCEAt_c_en_REV</v>
      </c>
    </row>
    <row r="2508" spans="1:9" ht="16" x14ac:dyDescent="0.2">
      <c r="A2508" t="s">
        <v>2940</v>
      </c>
      <c r="B2508" t="s">
        <v>3902</v>
      </c>
      <c r="C2508" t="s">
        <v>1642</v>
      </c>
      <c r="D2508" t="s">
        <v>143</v>
      </c>
      <c r="E2508" t="s">
        <v>7</v>
      </c>
      <c r="G2508" s="1" t="str">
        <f>SC_enz[[#This Row],[rxn_src]]&amp;"_"&amp;SC_enz[[#This Row],[dir]]</f>
        <v>ICOSCOAt_c_en_FWD</v>
      </c>
      <c r="H2508" s="1" t="str">
        <f>_xlfn.XLOOKUP(SC_enz[[#This Row],[name_dir]],RT_gsm[Column3],RT_gsm[Column3],"")</f>
        <v>ICOSCOAt_c_en_FWD</v>
      </c>
      <c r="I2508" s="1" t="str">
        <f>_xlfn.XLOOKUP(SC_enz[[#This Row],[name_dir]],sc_gsm[Column3],sc_gsm[Column3],"")</f>
        <v>ICOSCOAt_c_en_FWD</v>
      </c>
    </row>
    <row r="2509" spans="1:9" ht="16" x14ac:dyDescent="0.2">
      <c r="A2509" t="s">
        <v>2940</v>
      </c>
      <c r="B2509" t="s">
        <v>3903</v>
      </c>
      <c r="C2509" t="s">
        <v>1642</v>
      </c>
      <c r="D2509" t="s">
        <v>143</v>
      </c>
      <c r="E2509" t="s">
        <v>7</v>
      </c>
      <c r="G2509" s="1" t="str">
        <f>SC_enz[[#This Row],[rxn_src]]&amp;"_"&amp;SC_enz[[#This Row],[dir]]</f>
        <v>ICOSCOAt_c_en_REV</v>
      </c>
      <c r="H2509" s="1" t="str">
        <f>_xlfn.XLOOKUP(SC_enz[[#This Row],[name_dir]],RT_gsm[Column3],RT_gsm[Column3],"")</f>
        <v>ICOSCOAt_c_en_REV</v>
      </c>
      <c r="I2509" s="1" t="str">
        <f>_xlfn.XLOOKUP(SC_enz[[#This Row],[name_dir]],sc_gsm[Column3],sc_gsm[Column3],"")</f>
        <v>ICOSCOAt_c_en_REV</v>
      </c>
    </row>
    <row r="2510" spans="1:9" ht="16" x14ac:dyDescent="0.2">
      <c r="A2510" t="s">
        <v>2941</v>
      </c>
      <c r="B2510" t="s">
        <v>3902</v>
      </c>
      <c r="C2510" t="s">
        <v>1642</v>
      </c>
      <c r="D2510" t="s">
        <v>143</v>
      </c>
      <c r="E2510" t="s">
        <v>7</v>
      </c>
      <c r="G2510" s="1" t="str">
        <f>SC_enz[[#This Row],[rxn_src]]&amp;"_"&amp;SC_enz[[#This Row],[dir]]</f>
        <v>DOCOSCOAt_c_en_FWD</v>
      </c>
      <c r="H2510" s="1" t="str">
        <f>_xlfn.XLOOKUP(SC_enz[[#This Row],[name_dir]],RT_gsm[Column3],RT_gsm[Column3],"")</f>
        <v>DOCOSCOAt_c_en_FWD</v>
      </c>
      <c r="I2510" s="1" t="str">
        <f>_xlfn.XLOOKUP(SC_enz[[#This Row],[name_dir]],sc_gsm[Column3],sc_gsm[Column3],"")</f>
        <v>DOCOSCOAt_c_en_FWD</v>
      </c>
    </row>
    <row r="2511" spans="1:9" ht="16" x14ac:dyDescent="0.2">
      <c r="A2511" t="s">
        <v>2941</v>
      </c>
      <c r="B2511" t="s">
        <v>3903</v>
      </c>
      <c r="C2511" t="s">
        <v>1642</v>
      </c>
      <c r="D2511" t="s">
        <v>143</v>
      </c>
      <c r="E2511" t="s">
        <v>7</v>
      </c>
      <c r="G2511" s="1" t="str">
        <f>SC_enz[[#This Row],[rxn_src]]&amp;"_"&amp;SC_enz[[#This Row],[dir]]</f>
        <v>DOCOSCOAt_c_en_REV</v>
      </c>
      <c r="H2511" s="1" t="str">
        <f>_xlfn.XLOOKUP(SC_enz[[#This Row],[name_dir]],RT_gsm[Column3],RT_gsm[Column3],"")</f>
        <v>DOCOSCOAt_c_en_REV</v>
      </c>
      <c r="I2511" s="1" t="str">
        <f>_xlfn.XLOOKUP(SC_enz[[#This Row],[name_dir]],sc_gsm[Column3],sc_gsm[Column3],"")</f>
        <v>DOCOSCOAt_c_en_REV</v>
      </c>
    </row>
    <row r="2512" spans="1:9" ht="16" x14ac:dyDescent="0.2">
      <c r="A2512" t="s">
        <v>2942</v>
      </c>
      <c r="B2512" t="s">
        <v>3902</v>
      </c>
      <c r="C2512" t="s">
        <v>1642</v>
      </c>
      <c r="D2512" t="s">
        <v>143</v>
      </c>
      <c r="E2512" t="s">
        <v>7</v>
      </c>
      <c r="G2512" s="1" t="str">
        <f>SC_enz[[#This Row],[rxn_src]]&amp;"_"&amp;SC_enz[[#This Row],[dir]]</f>
        <v>TTCCOAt_c_en_FWD</v>
      </c>
      <c r="H2512" s="1" t="str">
        <f>_xlfn.XLOOKUP(SC_enz[[#This Row],[name_dir]],RT_gsm[Column3],RT_gsm[Column3],"")</f>
        <v>TTCCOAt_c_en_FWD</v>
      </c>
      <c r="I2512" s="1" t="str">
        <f>_xlfn.XLOOKUP(SC_enz[[#This Row],[name_dir]],sc_gsm[Column3],sc_gsm[Column3],"")</f>
        <v>TTCCOAt_c_en_FWD</v>
      </c>
    </row>
    <row r="2513" spans="1:9" ht="16" x14ac:dyDescent="0.2">
      <c r="A2513" t="s">
        <v>2942</v>
      </c>
      <c r="B2513" t="s">
        <v>3903</v>
      </c>
      <c r="C2513" t="s">
        <v>1642</v>
      </c>
      <c r="D2513" t="s">
        <v>143</v>
      </c>
      <c r="E2513" t="s">
        <v>7</v>
      </c>
      <c r="G2513" s="1" t="str">
        <f>SC_enz[[#This Row],[rxn_src]]&amp;"_"&amp;SC_enz[[#This Row],[dir]]</f>
        <v>TTCCOAt_c_en_REV</v>
      </c>
      <c r="H2513" s="1" t="str">
        <f>_xlfn.XLOOKUP(SC_enz[[#This Row],[name_dir]],RT_gsm[Column3],RT_gsm[Column3],"")</f>
        <v>TTCCOAt_c_en_REV</v>
      </c>
      <c r="I2513" s="1" t="str">
        <f>_xlfn.XLOOKUP(SC_enz[[#This Row],[name_dir]],sc_gsm[Column3],sc_gsm[Column3],"")</f>
        <v>TTCCOAt_c_en_REV</v>
      </c>
    </row>
    <row r="2514" spans="1:9" ht="16" x14ac:dyDescent="0.2">
      <c r="A2514" t="s">
        <v>2943</v>
      </c>
      <c r="B2514" t="s">
        <v>3902</v>
      </c>
      <c r="C2514" t="s">
        <v>1642</v>
      </c>
      <c r="D2514" t="s">
        <v>143</v>
      </c>
      <c r="E2514" t="s">
        <v>7</v>
      </c>
      <c r="G2514" s="1" t="str">
        <f>SC_enz[[#This Row],[rxn_src]]&amp;"_"&amp;SC_enz[[#This Row],[dir]]</f>
        <v>HXCCOAt_c_en_FWD</v>
      </c>
      <c r="H2514" s="1" t="str">
        <f>_xlfn.XLOOKUP(SC_enz[[#This Row],[name_dir]],RT_gsm[Column3],RT_gsm[Column3],"")</f>
        <v>HXCCOAt_c_en_FWD</v>
      </c>
      <c r="I2514" s="1" t="str">
        <f>_xlfn.XLOOKUP(SC_enz[[#This Row],[name_dir]],sc_gsm[Column3],sc_gsm[Column3],"")</f>
        <v>HXCCOAt_c_en_FWD</v>
      </c>
    </row>
    <row r="2515" spans="1:9" ht="16" x14ac:dyDescent="0.2">
      <c r="A2515" t="s">
        <v>2943</v>
      </c>
      <c r="B2515" t="s">
        <v>3903</v>
      </c>
      <c r="C2515" t="s">
        <v>1642</v>
      </c>
      <c r="D2515" t="s">
        <v>143</v>
      </c>
      <c r="E2515" t="s">
        <v>7</v>
      </c>
      <c r="G2515" s="1" t="str">
        <f>SC_enz[[#This Row],[rxn_src]]&amp;"_"&amp;SC_enz[[#This Row],[dir]]</f>
        <v>HXCCOAt_c_en_REV</v>
      </c>
      <c r="H2515" s="1" t="str">
        <f>_xlfn.XLOOKUP(SC_enz[[#This Row],[name_dir]],RT_gsm[Column3],RT_gsm[Column3],"")</f>
        <v>HXCCOAt_c_en_REV</v>
      </c>
      <c r="I2515" s="1" t="str">
        <f>_xlfn.XLOOKUP(SC_enz[[#This Row],[name_dir]],sc_gsm[Column3],sc_gsm[Column3],"")</f>
        <v>HXCCOAt_c_en_REV</v>
      </c>
    </row>
    <row r="2516" spans="1:9" ht="16" x14ac:dyDescent="0.2">
      <c r="A2516" t="s">
        <v>2944</v>
      </c>
      <c r="B2516" t="s">
        <v>3902</v>
      </c>
      <c r="C2516" t="s">
        <v>1642</v>
      </c>
      <c r="D2516" t="s">
        <v>143</v>
      </c>
      <c r="E2516" t="s">
        <v>7</v>
      </c>
      <c r="G2516" s="1" t="str">
        <f>SC_enz[[#This Row],[rxn_src]]&amp;"_"&amp;SC_enz[[#This Row],[dir]]</f>
        <v>H2Ot_c_vm_FWD</v>
      </c>
      <c r="H2516" s="1" t="str">
        <f>_xlfn.XLOOKUP(SC_enz[[#This Row],[name_dir]],RT_gsm[Column3],RT_gsm[Column3],"")</f>
        <v>H2Ot_c_vm_FWD</v>
      </c>
      <c r="I2516" s="1" t="str">
        <f>_xlfn.XLOOKUP(SC_enz[[#This Row],[name_dir]],sc_gsm[Column3],sc_gsm[Column3],"")</f>
        <v>H2Ot_c_vm_FWD</v>
      </c>
    </row>
    <row r="2517" spans="1:9" ht="16" x14ac:dyDescent="0.2">
      <c r="A2517" t="s">
        <v>2944</v>
      </c>
      <c r="B2517" t="s">
        <v>3903</v>
      </c>
      <c r="C2517" t="s">
        <v>1642</v>
      </c>
      <c r="D2517" t="s">
        <v>143</v>
      </c>
      <c r="E2517" t="s">
        <v>7</v>
      </c>
      <c r="G2517" s="1" t="str">
        <f>SC_enz[[#This Row],[rxn_src]]&amp;"_"&amp;SC_enz[[#This Row],[dir]]</f>
        <v>H2Ot_c_vm_REV</v>
      </c>
      <c r="H2517" s="1" t="str">
        <f>_xlfn.XLOOKUP(SC_enz[[#This Row],[name_dir]],RT_gsm[Column3],RT_gsm[Column3],"")</f>
        <v>H2Ot_c_vm_REV</v>
      </c>
      <c r="I2517" s="1" t="str">
        <f>_xlfn.XLOOKUP(SC_enz[[#This Row],[name_dir]],sc_gsm[Column3],sc_gsm[Column3],"")</f>
        <v>H2Ot_c_vm_REV</v>
      </c>
    </row>
    <row r="2518" spans="1:9" ht="16" x14ac:dyDescent="0.2">
      <c r="A2518" t="s">
        <v>2945</v>
      </c>
      <c r="B2518" t="s">
        <v>3902</v>
      </c>
      <c r="C2518" t="s">
        <v>2333</v>
      </c>
      <c r="D2518" t="s">
        <v>2334</v>
      </c>
      <c r="E2518" t="s">
        <v>12</v>
      </c>
      <c r="F2518" t="s">
        <v>2326</v>
      </c>
      <c r="G2518" s="1" t="str">
        <f>SC_enz[[#This Row],[rxn_src]]&amp;"_"&amp;SC_enz[[#This Row],[dir]]</f>
        <v>PIt_c_vm_FWD</v>
      </c>
      <c r="H2518" s="1" t="str">
        <f>_xlfn.XLOOKUP(SC_enz[[#This Row],[name_dir]],RT_gsm[Column3],RT_gsm[Column3],"")</f>
        <v>PIt_c_vm_FWD</v>
      </c>
      <c r="I2518" s="1" t="str">
        <f>_xlfn.XLOOKUP(SC_enz[[#This Row],[name_dir]],sc_gsm[Column3],sc_gsm[Column3],"")</f>
        <v>PIt_c_vm_FWD</v>
      </c>
    </row>
    <row r="2519" spans="1:9" ht="16" x14ac:dyDescent="0.2">
      <c r="A2519" t="s">
        <v>2945</v>
      </c>
      <c r="B2519" t="s">
        <v>3903</v>
      </c>
      <c r="C2519" t="s">
        <v>2333</v>
      </c>
      <c r="D2519" t="s">
        <v>2334</v>
      </c>
      <c r="E2519" t="s">
        <v>12</v>
      </c>
      <c r="F2519" t="s">
        <v>2326</v>
      </c>
      <c r="G2519" s="1" t="str">
        <f>SC_enz[[#This Row],[rxn_src]]&amp;"_"&amp;SC_enz[[#This Row],[dir]]</f>
        <v>PIt_c_vm_REV</v>
      </c>
      <c r="H2519" s="1" t="str">
        <f>_xlfn.XLOOKUP(SC_enz[[#This Row],[name_dir]],RT_gsm[Column3],RT_gsm[Column3],"")</f>
        <v>PIt_c_vm_REV</v>
      </c>
      <c r="I2519" s="1" t="str">
        <f>_xlfn.XLOOKUP(SC_enz[[#This Row],[name_dir]],sc_gsm[Column3],sc_gsm[Column3],"")</f>
        <v>PIt_c_vm_REV</v>
      </c>
    </row>
    <row r="2520" spans="1:9" ht="16" x14ac:dyDescent="0.2">
      <c r="A2520" t="s">
        <v>2946</v>
      </c>
      <c r="B2520" t="s">
        <v>3902</v>
      </c>
      <c r="C2520" t="s">
        <v>1642</v>
      </c>
      <c r="D2520" t="s">
        <v>143</v>
      </c>
      <c r="E2520" t="s">
        <v>7</v>
      </c>
      <c r="G2520" s="1" t="str">
        <f>SC_enz[[#This Row],[rxn_src]]&amp;"_"&amp;SC_enz[[#This Row],[dir]]</f>
        <v>Ht_c_vm_FWD</v>
      </c>
      <c r="H2520" s="1" t="str">
        <f>_xlfn.XLOOKUP(SC_enz[[#This Row],[name_dir]],RT_gsm[Column3],RT_gsm[Column3],"")</f>
        <v>Ht_c_vm_FWD</v>
      </c>
      <c r="I2520" s="1" t="str">
        <f>_xlfn.XLOOKUP(SC_enz[[#This Row],[name_dir]],sc_gsm[Column3],sc_gsm[Column3],"")</f>
        <v>Ht_c_vm_FWD</v>
      </c>
    </row>
    <row r="2521" spans="1:9" ht="16" x14ac:dyDescent="0.2">
      <c r="A2521" t="s">
        <v>2946</v>
      </c>
      <c r="B2521" t="s">
        <v>3903</v>
      </c>
      <c r="C2521" t="s">
        <v>1642</v>
      </c>
      <c r="D2521" t="s">
        <v>143</v>
      </c>
      <c r="E2521" t="s">
        <v>7</v>
      </c>
      <c r="G2521" s="1" t="str">
        <f>SC_enz[[#This Row],[rxn_src]]&amp;"_"&amp;SC_enz[[#This Row],[dir]]</f>
        <v>Ht_c_vm_REV</v>
      </c>
      <c r="H2521" s="1" t="str">
        <f>_xlfn.XLOOKUP(SC_enz[[#This Row],[name_dir]],RT_gsm[Column3],RT_gsm[Column3],"")</f>
        <v>Ht_c_vm_REV</v>
      </c>
      <c r="I2521" s="1" t="str">
        <f>_xlfn.XLOOKUP(SC_enz[[#This Row],[name_dir]],sc_gsm[Column3],sc_gsm[Column3],"")</f>
        <v>Ht_c_vm_REV</v>
      </c>
    </row>
    <row r="2522" spans="1:9" ht="16" x14ac:dyDescent="0.2">
      <c r="A2522" t="s">
        <v>2947</v>
      </c>
      <c r="B2522" t="s">
        <v>3902</v>
      </c>
      <c r="C2522" t="s">
        <v>1642</v>
      </c>
      <c r="D2522" t="s">
        <v>143</v>
      </c>
      <c r="E2522" t="s">
        <v>7</v>
      </c>
      <c r="G2522" s="1" t="str">
        <f>SC_enz[[#This Row],[rxn_src]]&amp;"_"&amp;SC_enz[[#This Row],[dir]]</f>
        <v>ATPt_c_vm_FWD</v>
      </c>
      <c r="H2522" s="1" t="str">
        <f>_xlfn.XLOOKUP(SC_enz[[#This Row],[name_dir]],RT_gsm[Column3],RT_gsm[Column3],"")</f>
        <v>ATPt_c_vm_FWD</v>
      </c>
      <c r="I2522" s="1" t="str">
        <f>_xlfn.XLOOKUP(SC_enz[[#This Row],[name_dir]],sc_gsm[Column3],sc_gsm[Column3],"")</f>
        <v>ATPt_c_vm_FWD</v>
      </c>
    </row>
    <row r="2523" spans="1:9" ht="16" x14ac:dyDescent="0.2">
      <c r="A2523" t="s">
        <v>2947</v>
      </c>
      <c r="B2523" t="s">
        <v>3903</v>
      </c>
      <c r="C2523" t="s">
        <v>1642</v>
      </c>
      <c r="D2523" t="s">
        <v>143</v>
      </c>
      <c r="E2523" t="s">
        <v>7</v>
      </c>
      <c r="G2523" s="1" t="str">
        <f>SC_enz[[#This Row],[rxn_src]]&amp;"_"&amp;SC_enz[[#This Row],[dir]]</f>
        <v>ATPt_c_vm_REV</v>
      </c>
      <c r="H2523" s="1" t="str">
        <f>_xlfn.XLOOKUP(SC_enz[[#This Row],[name_dir]],RT_gsm[Column3],RT_gsm[Column3],"")</f>
        <v>ATPt_c_vm_REV</v>
      </c>
      <c r="I2523" s="1" t="str">
        <f>_xlfn.XLOOKUP(SC_enz[[#This Row],[name_dir]],sc_gsm[Column3],sc_gsm[Column3],"")</f>
        <v>ATPt_c_vm_REV</v>
      </c>
    </row>
    <row r="2524" spans="1:9" ht="16" x14ac:dyDescent="0.2">
      <c r="A2524" t="s">
        <v>2948</v>
      </c>
      <c r="B2524" t="s">
        <v>3902</v>
      </c>
      <c r="C2524" t="s">
        <v>1642</v>
      </c>
      <c r="D2524" t="s">
        <v>143</v>
      </c>
      <c r="E2524" t="s">
        <v>7</v>
      </c>
      <c r="G2524" s="1" t="str">
        <f>SC_enz[[#This Row],[rxn_src]]&amp;"_"&amp;SC_enz[[#This Row],[dir]]</f>
        <v>ADPt_c_vm_FWD</v>
      </c>
      <c r="H2524" s="1" t="str">
        <f>_xlfn.XLOOKUP(SC_enz[[#This Row],[name_dir]],RT_gsm[Column3],RT_gsm[Column3],"")</f>
        <v>ADPt_c_vm_FWD</v>
      </c>
      <c r="I2524" s="1" t="str">
        <f>_xlfn.XLOOKUP(SC_enz[[#This Row],[name_dir]],sc_gsm[Column3],sc_gsm[Column3],"")</f>
        <v>ADPt_c_vm_FWD</v>
      </c>
    </row>
    <row r="2525" spans="1:9" ht="16" x14ac:dyDescent="0.2">
      <c r="A2525" t="s">
        <v>2948</v>
      </c>
      <c r="B2525" t="s">
        <v>3903</v>
      </c>
      <c r="C2525" t="s">
        <v>1642</v>
      </c>
      <c r="D2525" t="s">
        <v>143</v>
      </c>
      <c r="E2525" t="s">
        <v>7</v>
      </c>
      <c r="G2525" s="1" t="str">
        <f>SC_enz[[#This Row],[rxn_src]]&amp;"_"&amp;SC_enz[[#This Row],[dir]]</f>
        <v>ADPt_c_vm_REV</v>
      </c>
      <c r="H2525" s="1" t="str">
        <f>_xlfn.XLOOKUP(SC_enz[[#This Row],[name_dir]],RT_gsm[Column3],RT_gsm[Column3],"")</f>
        <v>ADPt_c_vm_REV</v>
      </c>
      <c r="I2525" s="1" t="str">
        <f>_xlfn.XLOOKUP(SC_enz[[#This Row],[name_dir]],sc_gsm[Column3],sc_gsm[Column3],"")</f>
        <v>ADPt_c_vm_REV</v>
      </c>
    </row>
    <row r="2526" spans="1:9" ht="16" x14ac:dyDescent="0.2">
      <c r="A2526" t="s">
        <v>2949</v>
      </c>
      <c r="B2526" t="s">
        <v>3902</v>
      </c>
      <c r="C2526" t="s">
        <v>1642</v>
      </c>
      <c r="D2526" t="s">
        <v>143</v>
      </c>
      <c r="E2526" t="s">
        <v>7</v>
      </c>
      <c r="G2526" s="1" t="str">
        <f>SC_enz[[#This Row],[rxn_src]]&amp;"_"&amp;SC_enz[[#This Row],[dir]]</f>
        <v>CO2t_c_vm_FWD</v>
      </c>
      <c r="H2526" s="1" t="str">
        <f>_xlfn.XLOOKUP(SC_enz[[#This Row],[name_dir]],RT_gsm[Column3],RT_gsm[Column3],"")</f>
        <v>CO2t_c_vm_FWD</v>
      </c>
      <c r="I2526" s="1" t="str">
        <f>_xlfn.XLOOKUP(SC_enz[[#This Row],[name_dir]],sc_gsm[Column3],sc_gsm[Column3],"")</f>
        <v>CO2t_c_vm_FWD</v>
      </c>
    </row>
    <row r="2527" spans="1:9" ht="16" x14ac:dyDescent="0.2">
      <c r="A2527" t="s">
        <v>2949</v>
      </c>
      <c r="B2527" t="s">
        <v>3903</v>
      </c>
      <c r="C2527" t="s">
        <v>1642</v>
      </c>
      <c r="D2527" t="s">
        <v>143</v>
      </c>
      <c r="E2527" t="s">
        <v>7</v>
      </c>
      <c r="G2527" s="1" t="str">
        <f>SC_enz[[#This Row],[rxn_src]]&amp;"_"&amp;SC_enz[[#This Row],[dir]]</f>
        <v>CO2t_c_vm_REV</v>
      </c>
      <c r="H2527" s="1" t="str">
        <f>_xlfn.XLOOKUP(SC_enz[[#This Row],[name_dir]],RT_gsm[Column3],RT_gsm[Column3],"")</f>
        <v>CO2t_c_vm_REV</v>
      </c>
      <c r="I2527" s="1" t="str">
        <f>_xlfn.XLOOKUP(SC_enz[[#This Row],[name_dir]],sc_gsm[Column3],sc_gsm[Column3],"")</f>
        <v>CO2t_c_vm_REV</v>
      </c>
    </row>
    <row r="2528" spans="1:9" ht="16" x14ac:dyDescent="0.2">
      <c r="A2528" t="s">
        <v>2950</v>
      </c>
      <c r="B2528" t="s">
        <v>3902</v>
      </c>
      <c r="C2528" t="s">
        <v>1642</v>
      </c>
      <c r="D2528" t="s">
        <v>143</v>
      </c>
      <c r="E2528" t="s">
        <v>7</v>
      </c>
      <c r="G2528" s="1" t="str">
        <f>SC_enz[[#This Row],[rxn_src]]&amp;"_"&amp;SC_enz[[#This Row],[dir]]</f>
        <v>H2Ot_c_gm_FWD</v>
      </c>
      <c r="H2528" s="1" t="str">
        <f>_xlfn.XLOOKUP(SC_enz[[#This Row],[name_dir]],RT_gsm[Column3],RT_gsm[Column3],"")</f>
        <v>H2Ot_c_gm_FWD</v>
      </c>
      <c r="I2528" s="1" t="str">
        <f>_xlfn.XLOOKUP(SC_enz[[#This Row],[name_dir]],sc_gsm[Column3],sc_gsm[Column3],"")</f>
        <v>H2Ot_c_gm_FWD</v>
      </c>
    </row>
    <row r="2529" spans="1:9" ht="16" x14ac:dyDescent="0.2">
      <c r="A2529" t="s">
        <v>2950</v>
      </c>
      <c r="B2529" t="s">
        <v>3903</v>
      </c>
      <c r="C2529" t="s">
        <v>1642</v>
      </c>
      <c r="D2529" t="s">
        <v>143</v>
      </c>
      <c r="E2529" t="s">
        <v>7</v>
      </c>
      <c r="G2529" s="1" t="str">
        <f>SC_enz[[#This Row],[rxn_src]]&amp;"_"&amp;SC_enz[[#This Row],[dir]]</f>
        <v>H2Ot_c_gm_REV</v>
      </c>
      <c r="H2529" s="1" t="str">
        <f>_xlfn.XLOOKUP(SC_enz[[#This Row],[name_dir]],RT_gsm[Column3],RT_gsm[Column3],"")</f>
        <v>H2Ot_c_gm_REV</v>
      </c>
      <c r="I2529" s="1" t="str">
        <f>_xlfn.XLOOKUP(SC_enz[[#This Row],[name_dir]],sc_gsm[Column3],sc_gsm[Column3],"")</f>
        <v>H2Ot_c_gm_REV</v>
      </c>
    </row>
    <row r="2530" spans="1:9" ht="16" x14ac:dyDescent="0.2">
      <c r="A2530" t="s">
        <v>2951</v>
      </c>
      <c r="B2530" t="s">
        <v>3902</v>
      </c>
      <c r="C2530" t="s">
        <v>1642</v>
      </c>
      <c r="D2530" t="s">
        <v>143</v>
      </c>
      <c r="E2530" t="s">
        <v>7</v>
      </c>
      <c r="G2530" s="1" t="str">
        <f>SC_enz[[#This Row],[rxn_src]]&amp;"_"&amp;SC_enz[[#This Row],[dir]]</f>
        <v>PIt_c_gm_FWD</v>
      </c>
      <c r="H2530" s="1" t="str">
        <f>_xlfn.XLOOKUP(SC_enz[[#This Row],[name_dir]],RT_gsm[Column3],RT_gsm[Column3],"")</f>
        <v>PIt_c_gm_FWD</v>
      </c>
      <c r="I2530" s="1" t="str">
        <f>_xlfn.XLOOKUP(SC_enz[[#This Row],[name_dir]],sc_gsm[Column3],sc_gsm[Column3],"")</f>
        <v>PIt_c_gm_FWD</v>
      </c>
    </row>
    <row r="2531" spans="1:9" ht="16" x14ac:dyDescent="0.2">
      <c r="A2531" t="s">
        <v>2951</v>
      </c>
      <c r="B2531" t="s">
        <v>3903</v>
      </c>
      <c r="C2531" t="s">
        <v>1642</v>
      </c>
      <c r="D2531" t="s">
        <v>143</v>
      </c>
      <c r="E2531" t="s">
        <v>7</v>
      </c>
      <c r="G2531" s="1" t="str">
        <f>SC_enz[[#This Row],[rxn_src]]&amp;"_"&amp;SC_enz[[#This Row],[dir]]</f>
        <v>PIt_c_gm_REV</v>
      </c>
      <c r="H2531" s="1" t="str">
        <f>_xlfn.XLOOKUP(SC_enz[[#This Row],[name_dir]],RT_gsm[Column3],RT_gsm[Column3],"")</f>
        <v>PIt_c_gm_REV</v>
      </c>
      <c r="I2531" s="1" t="str">
        <f>_xlfn.XLOOKUP(SC_enz[[#This Row],[name_dir]],sc_gsm[Column3],sc_gsm[Column3],"")</f>
        <v>PIt_c_gm_REV</v>
      </c>
    </row>
    <row r="2532" spans="1:9" ht="16" x14ac:dyDescent="0.2">
      <c r="A2532" t="s">
        <v>2952</v>
      </c>
      <c r="B2532" t="s">
        <v>3902</v>
      </c>
      <c r="C2532" t="s">
        <v>1642</v>
      </c>
      <c r="D2532" t="s">
        <v>143</v>
      </c>
      <c r="E2532" t="s">
        <v>7</v>
      </c>
      <c r="G2532" s="1" t="str">
        <f>SC_enz[[#This Row],[rxn_src]]&amp;"_"&amp;SC_enz[[#This Row],[dir]]</f>
        <v>Ht_c_gm_FWD</v>
      </c>
      <c r="H2532" s="1" t="str">
        <f>_xlfn.XLOOKUP(SC_enz[[#This Row],[name_dir]],RT_gsm[Column3],RT_gsm[Column3],"")</f>
        <v>Ht_c_gm_FWD</v>
      </c>
      <c r="I2532" s="1" t="str">
        <f>_xlfn.XLOOKUP(SC_enz[[#This Row],[name_dir]],sc_gsm[Column3],sc_gsm[Column3],"")</f>
        <v>Ht_c_gm_FWD</v>
      </c>
    </row>
    <row r="2533" spans="1:9" ht="16" x14ac:dyDescent="0.2">
      <c r="A2533" t="s">
        <v>2952</v>
      </c>
      <c r="B2533" t="s">
        <v>3903</v>
      </c>
      <c r="C2533" t="s">
        <v>1642</v>
      </c>
      <c r="D2533" t="s">
        <v>143</v>
      </c>
      <c r="E2533" t="s">
        <v>7</v>
      </c>
      <c r="G2533" s="1" t="str">
        <f>SC_enz[[#This Row],[rxn_src]]&amp;"_"&amp;SC_enz[[#This Row],[dir]]</f>
        <v>Ht_c_gm_REV</v>
      </c>
      <c r="H2533" s="1" t="str">
        <f>_xlfn.XLOOKUP(SC_enz[[#This Row],[name_dir]],RT_gsm[Column3],RT_gsm[Column3],"")</f>
        <v>Ht_c_gm_REV</v>
      </c>
      <c r="I2533" s="1" t="str">
        <f>_xlfn.XLOOKUP(SC_enz[[#This Row],[name_dir]],sc_gsm[Column3],sc_gsm[Column3],"")</f>
        <v>Ht_c_gm_REV</v>
      </c>
    </row>
    <row r="2534" spans="1:9" ht="16" x14ac:dyDescent="0.2">
      <c r="A2534" t="s">
        <v>2953</v>
      </c>
      <c r="B2534" t="s">
        <v>3902</v>
      </c>
      <c r="C2534" t="s">
        <v>1642</v>
      </c>
      <c r="D2534" t="s">
        <v>143</v>
      </c>
      <c r="E2534" t="s">
        <v>7</v>
      </c>
      <c r="G2534" s="1" t="str">
        <f>SC_enz[[#This Row],[rxn_src]]&amp;"_"&amp;SC_enz[[#This Row],[dir]]</f>
        <v>CO2t_c_gm_FWD</v>
      </c>
      <c r="H2534" s="1" t="str">
        <f>_xlfn.XLOOKUP(SC_enz[[#This Row],[name_dir]],RT_gsm[Column3],RT_gsm[Column3],"")</f>
        <v>CO2t_c_gm_FWD</v>
      </c>
      <c r="I2534" s="1" t="str">
        <f>_xlfn.XLOOKUP(SC_enz[[#This Row],[name_dir]],sc_gsm[Column3],sc_gsm[Column3],"")</f>
        <v>CO2t_c_gm_FWD</v>
      </c>
    </row>
    <row r="2535" spans="1:9" ht="16" x14ac:dyDescent="0.2">
      <c r="A2535" t="s">
        <v>2953</v>
      </c>
      <c r="B2535" t="s">
        <v>3903</v>
      </c>
      <c r="C2535" t="s">
        <v>1642</v>
      </c>
      <c r="D2535" t="s">
        <v>143</v>
      </c>
      <c r="E2535" t="s">
        <v>7</v>
      </c>
      <c r="G2535" s="1" t="str">
        <f>SC_enz[[#This Row],[rxn_src]]&amp;"_"&amp;SC_enz[[#This Row],[dir]]</f>
        <v>CO2t_c_gm_REV</v>
      </c>
      <c r="H2535" s="1" t="str">
        <f>_xlfn.XLOOKUP(SC_enz[[#This Row],[name_dir]],RT_gsm[Column3],RT_gsm[Column3],"")</f>
        <v>CO2t_c_gm_REV</v>
      </c>
      <c r="I2535" s="1" t="str">
        <f>_xlfn.XLOOKUP(SC_enz[[#This Row],[name_dir]],sc_gsm[Column3],sc_gsm[Column3],"")</f>
        <v>CO2t_c_gm_REV</v>
      </c>
    </row>
    <row r="2536" spans="1:9" ht="16" x14ac:dyDescent="0.2">
      <c r="A2536" t="s">
        <v>2954</v>
      </c>
      <c r="B2536" t="s">
        <v>3902</v>
      </c>
      <c r="C2536" t="s">
        <v>1642</v>
      </c>
      <c r="D2536" t="s">
        <v>143</v>
      </c>
      <c r="E2536" t="s">
        <v>7</v>
      </c>
      <c r="G2536" s="1" t="str">
        <f>SC_enz[[#This Row],[rxn_src]]&amp;"_"&amp;SC_enz[[#This Row],[dir]]</f>
        <v>ATPt_c_gm_FWD</v>
      </c>
      <c r="H2536" s="1" t="str">
        <f>_xlfn.XLOOKUP(SC_enz[[#This Row],[name_dir]],RT_gsm[Column3],RT_gsm[Column3],"")</f>
        <v>ATPt_c_gm_FWD</v>
      </c>
      <c r="I2536" s="1" t="str">
        <f>_xlfn.XLOOKUP(SC_enz[[#This Row],[name_dir]],sc_gsm[Column3],sc_gsm[Column3],"")</f>
        <v>ATPt_c_gm_FWD</v>
      </c>
    </row>
    <row r="2537" spans="1:9" ht="16" x14ac:dyDescent="0.2">
      <c r="A2537" t="s">
        <v>2954</v>
      </c>
      <c r="B2537" t="s">
        <v>3903</v>
      </c>
      <c r="C2537" t="s">
        <v>1642</v>
      </c>
      <c r="D2537" t="s">
        <v>143</v>
      </c>
      <c r="E2537" t="s">
        <v>7</v>
      </c>
      <c r="G2537" s="1" t="str">
        <f>SC_enz[[#This Row],[rxn_src]]&amp;"_"&amp;SC_enz[[#This Row],[dir]]</f>
        <v>ATPt_c_gm_REV</v>
      </c>
      <c r="H2537" s="1" t="str">
        <f>_xlfn.XLOOKUP(SC_enz[[#This Row],[name_dir]],RT_gsm[Column3],RT_gsm[Column3],"")</f>
        <v>ATPt_c_gm_REV</v>
      </c>
      <c r="I2537" s="1" t="str">
        <f>_xlfn.XLOOKUP(SC_enz[[#This Row],[name_dir]],sc_gsm[Column3],sc_gsm[Column3],"")</f>
        <v>ATPt_c_gm_REV</v>
      </c>
    </row>
    <row r="2538" spans="1:9" ht="16" x14ac:dyDescent="0.2">
      <c r="A2538" t="s">
        <v>2955</v>
      </c>
      <c r="B2538" t="s">
        <v>3902</v>
      </c>
      <c r="C2538" t="s">
        <v>1642</v>
      </c>
      <c r="D2538" t="s">
        <v>143</v>
      </c>
      <c r="E2538" t="s">
        <v>7</v>
      </c>
      <c r="G2538" s="1" t="str">
        <f>SC_enz[[#This Row],[rxn_src]]&amp;"_"&amp;SC_enz[[#This Row],[dir]]</f>
        <v>ADPt_c_gm_FWD</v>
      </c>
      <c r="H2538" s="1" t="str">
        <f>_xlfn.XLOOKUP(SC_enz[[#This Row],[name_dir]],RT_gsm[Column3],RT_gsm[Column3],"")</f>
        <v>ADPt_c_gm_FWD</v>
      </c>
      <c r="I2538" s="1" t="str">
        <f>_xlfn.XLOOKUP(SC_enz[[#This Row],[name_dir]],sc_gsm[Column3],sc_gsm[Column3],"")</f>
        <v>ADPt_c_gm_FWD</v>
      </c>
    </row>
    <row r="2539" spans="1:9" ht="16" x14ac:dyDescent="0.2">
      <c r="A2539" t="s">
        <v>2955</v>
      </c>
      <c r="B2539" t="s">
        <v>3903</v>
      </c>
      <c r="C2539" t="s">
        <v>1642</v>
      </c>
      <c r="D2539" t="s">
        <v>143</v>
      </c>
      <c r="E2539" t="s">
        <v>7</v>
      </c>
      <c r="G2539" s="1" t="str">
        <f>SC_enz[[#This Row],[rxn_src]]&amp;"_"&amp;SC_enz[[#This Row],[dir]]</f>
        <v>ADPt_c_gm_REV</v>
      </c>
      <c r="H2539" s="1" t="str">
        <f>_xlfn.XLOOKUP(SC_enz[[#This Row],[name_dir]],RT_gsm[Column3],RT_gsm[Column3],"")</f>
        <v>ADPt_c_gm_REV</v>
      </c>
      <c r="I2539" s="1" t="str">
        <f>_xlfn.XLOOKUP(SC_enz[[#This Row],[name_dir]],sc_gsm[Column3],sc_gsm[Column3],"")</f>
        <v>ADPt_c_gm_REV</v>
      </c>
    </row>
    <row r="2540" spans="1:9" ht="16" x14ac:dyDescent="0.2">
      <c r="A2540" t="s">
        <v>2956</v>
      </c>
      <c r="B2540" t="s">
        <v>3902</v>
      </c>
      <c r="C2540" t="s">
        <v>1642</v>
      </c>
      <c r="D2540" t="s">
        <v>143</v>
      </c>
      <c r="E2540" t="s">
        <v>7</v>
      </c>
      <c r="G2540" s="1" t="str">
        <f>SC_enz[[#This Row],[rxn_src]]&amp;"_"&amp;SC_enz[[#This Row],[dir]]</f>
        <v>H2Ot_c_mm_FWD</v>
      </c>
      <c r="H2540" s="1" t="str">
        <f>_xlfn.XLOOKUP(SC_enz[[#This Row],[name_dir]],RT_gsm[Column3],RT_gsm[Column3],"")</f>
        <v>H2Ot_c_mm_FWD</v>
      </c>
      <c r="I2540" s="1" t="str">
        <f>_xlfn.XLOOKUP(SC_enz[[#This Row],[name_dir]],sc_gsm[Column3],sc_gsm[Column3],"")</f>
        <v>H2Ot_c_mm_FWD</v>
      </c>
    </row>
    <row r="2541" spans="1:9" ht="16" x14ac:dyDescent="0.2">
      <c r="A2541" t="s">
        <v>2956</v>
      </c>
      <c r="B2541" t="s">
        <v>3903</v>
      </c>
      <c r="C2541" t="s">
        <v>1642</v>
      </c>
      <c r="D2541" t="s">
        <v>143</v>
      </c>
      <c r="E2541" t="s">
        <v>7</v>
      </c>
      <c r="G2541" s="1" t="str">
        <f>SC_enz[[#This Row],[rxn_src]]&amp;"_"&amp;SC_enz[[#This Row],[dir]]</f>
        <v>H2Ot_c_mm_REV</v>
      </c>
      <c r="H2541" s="1" t="str">
        <f>_xlfn.XLOOKUP(SC_enz[[#This Row],[name_dir]],RT_gsm[Column3],RT_gsm[Column3],"")</f>
        <v>H2Ot_c_mm_REV</v>
      </c>
      <c r="I2541" s="1" t="str">
        <f>_xlfn.XLOOKUP(SC_enz[[#This Row],[name_dir]],sc_gsm[Column3],sc_gsm[Column3],"")</f>
        <v>H2Ot_c_mm_REV</v>
      </c>
    </row>
    <row r="2542" spans="1:9" ht="16" x14ac:dyDescent="0.2">
      <c r="A2542" t="s">
        <v>2957</v>
      </c>
      <c r="B2542" t="s">
        <v>3902</v>
      </c>
      <c r="C2542" t="s">
        <v>1642</v>
      </c>
      <c r="D2542" t="s">
        <v>143</v>
      </c>
      <c r="E2542" t="s">
        <v>7</v>
      </c>
      <c r="G2542" s="1" t="str">
        <f>SC_enz[[#This Row],[rxn_src]]&amp;"_"&amp;SC_enz[[#This Row],[dir]]</f>
        <v>CO2t_c_mm_FWD</v>
      </c>
      <c r="H2542" s="1" t="str">
        <f>_xlfn.XLOOKUP(SC_enz[[#This Row],[name_dir]],RT_gsm[Column3],RT_gsm[Column3],"")</f>
        <v>CO2t_c_mm_FWD</v>
      </c>
      <c r="I2542" s="1" t="str">
        <f>_xlfn.XLOOKUP(SC_enz[[#This Row],[name_dir]],sc_gsm[Column3],sc_gsm[Column3],"")</f>
        <v>CO2t_c_mm_FWD</v>
      </c>
    </row>
    <row r="2543" spans="1:9" ht="16" x14ac:dyDescent="0.2">
      <c r="A2543" t="s">
        <v>2957</v>
      </c>
      <c r="B2543" t="s">
        <v>3903</v>
      </c>
      <c r="C2543" t="s">
        <v>1642</v>
      </c>
      <c r="D2543" t="s">
        <v>143</v>
      </c>
      <c r="E2543" t="s">
        <v>7</v>
      </c>
      <c r="G2543" s="1" t="str">
        <f>SC_enz[[#This Row],[rxn_src]]&amp;"_"&amp;SC_enz[[#This Row],[dir]]</f>
        <v>CO2t_c_mm_REV</v>
      </c>
      <c r="H2543" s="1" t="str">
        <f>_xlfn.XLOOKUP(SC_enz[[#This Row],[name_dir]],RT_gsm[Column3],RT_gsm[Column3],"")</f>
        <v>CO2t_c_mm_REV</v>
      </c>
      <c r="I2543" s="1" t="str">
        <f>_xlfn.XLOOKUP(SC_enz[[#This Row],[name_dir]],sc_gsm[Column3],sc_gsm[Column3],"")</f>
        <v>CO2t_c_mm_REV</v>
      </c>
    </row>
    <row r="2544" spans="1:9" ht="16" x14ac:dyDescent="0.2">
      <c r="A2544" t="s">
        <v>2958</v>
      </c>
      <c r="B2544" t="s">
        <v>3902</v>
      </c>
      <c r="C2544" t="s">
        <v>1642</v>
      </c>
      <c r="D2544" t="s">
        <v>143</v>
      </c>
      <c r="E2544" t="s">
        <v>7</v>
      </c>
      <c r="G2544" s="1" t="str">
        <f>SC_enz[[#This Row],[rxn_src]]&amp;"_"&amp;SC_enz[[#This Row],[dir]]</f>
        <v>HDCOAt_c_mm_FWD</v>
      </c>
      <c r="H2544" s="1" t="str">
        <f>_xlfn.XLOOKUP(SC_enz[[#This Row],[name_dir]],RT_gsm[Column3],RT_gsm[Column3],"")</f>
        <v>HDCOAt_c_mm_FWD</v>
      </c>
      <c r="I2544" s="1" t="str">
        <f>_xlfn.XLOOKUP(SC_enz[[#This Row],[name_dir]],sc_gsm[Column3],sc_gsm[Column3],"")</f>
        <v>HDCOAt_c_mm_FWD</v>
      </c>
    </row>
    <row r="2545" spans="1:9" ht="16" x14ac:dyDescent="0.2">
      <c r="A2545" t="s">
        <v>2958</v>
      </c>
      <c r="B2545" t="s">
        <v>3903</v>
      </c>
      <c r="C2545" t="s">
        <v>1642</v>
      </c>
      <c r="D2545" t="s">
        <v>143</v>
      </c>
      <c r="E2545" t="s">
        <v>7</v>
      </c>
      <c r="G2545" s="1" t="str">
        <f>SC_enz[[#This Row],[rxn_src]]&amp;"_"&amp;SC_enz[[#This Row],[dir]]</f>
        <v>HDCOAt_c_mm_REV</v>
      </c>
      <c r="H2545" s="1" t="str">
        <f>_xlfn.XLOOKUP(SC_enz[[#This Row],[name_dir]],RT_gsm[Column3],RT_gsm[Column3],"")</f>
        <v>HDCOAt_c_mm_REV</v>
      </c>
      <c r="I2545" s="1" t="str">
        <f>_xlfn.XLOOKUP(SC_enz[[#This Row],[name_dir]],sc_gsm[Column3],sc_gsm[Column3],"")</f>
        <v>HDCOAt_c_mm_REV</v>
      </c>
    </row>
    <row r="2546" spans="1:9" ht="16" x14ac:dyDescent="0.2">
      <c r="A2546" t="s">
        <v>2959</v>
      </c>
      <c r="B2546" t="s">
        <v>3902</v>
      </c>
      <c r="C2546" t="s">
        <v>1642</v>
      </c>
      <c r="D2546" t="s">
        <v>143</v>
      </c>
      <c r="E2546" t="s">
        <v>7</v>
      </c>
      <c r="G2546" s="1" t="str">
        <f>SC_enz[[#This Row],[rxn_src]]&amp;"_"&amp;SC_enz[[#This Row],[dir]]</f>
        <v>ODECOAt_c_mm_FWD</v>
      </c>
      <c r="H2546" s="1" t="str">
        <f>_xlfn.XLOOKUP(SC_enz[[#This Row],[name_dir]],RT_gsm[Column3],RT_gsm[Column3],"")</f>
        <v>ODECOAt_c_mm_FWD</v>
      </c>
      <c r="I2546" s="1" t="str">
        <f>_xlfn.XLOOKUP(SC_enz[[#This Row],[name_dir]],sc_gsm[Column3],sc_gsm[Column3],"")</f>
        <v>ODECOAt_c_mm_FWD</v>
      </c>
    </row>
    <row r="2547" spans="1:9" ht="16" x14ac:dyDescent="0.2">
      <c r="A2547" t="s">
        <v>2959</v>
      </c>
      <c r="B2547" t="s">
        <v>3903</v>
      </c>
      <c r="C2547" t="s">
        <v>1642</v>
      </c>
      <c r="D2547" t="s">
        <v>143</v>
      </c>
      <c r="E2547" t="s">
        <v>7</v>
      </c>
      <c r="G2547" s="1" t="str">
        <f>SC_enz[[#This Row],[rxn_src]]&amp;"_"&amp;SC_enz[[#This Row],[dir]]</f>
        <v>ODECOAt_c_mm_REV</v>
      </c>
      <c r="H2547" s="1" t="str">
        <f>_xlfn.XLOOKUP(SC_enz[[#This Row],[name_dir]],RT_gsm[Column3],RT_gsm[Column3],"")</f>
        <v>ODECOAt_c_mm_REV</v>
      </c>
      <c r="I2547" s="1" t="str">
        <f>_xlfn.XLOOKUP(SC_enz[[#This Row],[name_dir]],sc_gsm[Column3],sc_gsm[Column3],"")</f>
        <v>ODECOAt_c_mm_REV</v>
      </c>
    </row>
    <row r="2548" spans="1:9" ht="16" x14ac:dyDescent="0.2">
      <c r="A2548" t="s">
        <v>2960</v>
      </c>
      <c r="B2548" t="s">
        <v>3902</v>
      </c>
      <c r="C2548" t="s">
        <v>1642</v>
      </c>
      <c r="D2548" t="s">
        <v>143</v>
      </c>
      <c r="E2548" t="s">
        <v>7</v>
      </c>
      <c r="G2548" s="1" t="str">
        <f>SC_enz[[#This Row],[rxn_src]]&amp;"_"&amp;SC_enz[[#This Row],[dir]]</f>
        <v>HDCAt_c_mm_FWD</v>
      </c>
      <c r="H2548" s="1" t="str">
        <f>_xlfn.XLOOKUP(SC_enz[[#This Row],[name_dir]],RT_gsm[Column3],RT_gsm[Column3],"")</f>
        <v>HDCAt_c_mm_FWD</v>
      </c>
      <c r="I2548" s="1" t="str">
        <f>_xlfn.XLOOKUP(SC_enz[[#This Row],[name_dir]],sc_gsm[Column3],sc_gsm[Column3],"")</f>
        <v>HDCAt_c_mm_FWD</v>
      </c>
    </row>
    <row r="2549" spans="1:9" ht="16" x14ac:dyDescent="0.2">
      <c r="A2549" t="s">
        <v>2960</v>
      </c>
      <c r="B2549" t="s">
        <v>3903</v>
      </c>
      <c r="C2549" t="s">
        <v>1642</v>
      </c>
      <c r="D2549" t="s">
        <v>143</v>
      </c>
      <c r="E2549" t="s">
        <v>7</v>
      </c>
      <c r="G2549" s="1" t="str">
        <f>SC_enz[[#This Row],[rxn_src]]&amp;"_"&amp;SC_enz[[#This Row],[dir]]</f>
        <v>HDCAt_c_mm_REV</v>
      </c>
      <c r="H2549" s="1" t="str">
        <f>_xlfn.XLOOKUP(SC_enz[[#This Row],[name_dir]],RT_gsm[Column3],RT_gsm[Column3],"")</f>
        <v>HDCAt_c_mm_REV</v>
      </c>
      <c r="I2549" s="1" t="str">
        <f>_xlfn.XLOOKUP(SC_enz[[#This Row],[name_dir]],sc_gsm[Column3],sc_gsm[Column3],"")</f>
        <v>HDCAt_c_mm_REV</v>
      </c>
    </row>
    <row r="2550" spans="1:9" ht="16" x14ac:dyDescent="0.2">
      <c r="A2550" t="s">
        <v>2961</v>
      </c>
      <c r="B2550" t="s">
        <v>3902</v>
      </c>
      <c r="C2550" t="s">
        <v>1642</v>
      </c>
      <c r="D2550" t="s">
        <v>143</v>
      </c>
      <c r="E2550" t="s">
        <v>7</v>
      </c>
      <c r="G2550" s="1" t="str">
        <f>SC_enz[[#This Row],[rxn_src]]&amp;"_"&amp;SC_enz[[#This Row],[dir]]</f>
        <v>OCDCAt_c_mm_FWD</v>
      </c>
      <c r="H2550" s="1" t="str">
        <f>_xlfn.XLOOKUP(SC_enz[[#This Row],[name_dir]],RT_gsm[Column3],RT_gsm[Column3],"")</f>
        <v>OCDCAt_c_mm_FWD</v>
      </c>
      <c r="I2550" s="1" t="str">
        <f>_xlfn.XLOOKUP(SC_enz[[#This Row],[name_dir]],sc_gsm[Column3],sc_gsm[Column3],"")</f>
        <v>OCDCAt_c_mm_FWD</v>
      </c>
    </row>
    <row r="2551" spans="1:9" ht="16" x14ac:dyDescent="0.2">
      <c r="A2551" t="s">
        <v>2961</v>
      </c>
      <c r="B2551" t="s">
        <v>3903</v>
      </c>
      <c r="C2551" t="s">
        <v>1642</v>
      </c>
      <c r="D2551" t="s">
        <v>143</v>
      </c>
      <c r="E2551" t="s">
        <v>7</v>
      </c>
      <c r="G2551" s="1" t="str">
        <f>SC_enz[[#This Row],[rxn_src]]&amp;"_"&amp;SC_enz[[#This Row],[dir]]</f>
        <v>OCDCAt_c_mm_REV</v>
      </c>
      <c r="H2551" s="1" t="str">
        <f>_xlfn.XLOOKUP(SC_enz[[#This Row],[name_dir]],RT_gsm[Column3],RT_gsm[Column3],"")</f>
        <v>OCDCAt_c_mm_REV</v>
      </c>
      <c r="I2551" s="1" t="str">
        <f>_xlfn.XLOOKUP(SC_enz[[#This Row],[name_dir]],sc_gsm[Column3],sc_gsm[Column3],"")</f>
        <v>OCDCAt_c_mm_REV</v>
      </c>
    </row>
    <row r="2552" spans="1:9" ht="16" x14ac:dyDescent="0.2">
      <c r="A2552" t="s">
        <v>2962</v>
      </c>
      <c r="B2552" t="s">
        <v>3902</v>
      </c>
      <c r="C2552" t="s">
        <v>2073</v>
      </c>
      <c r="D2552" t="s">
        <v>2074</v>
      </c>
      <c r="E2552" t="s">
        <v>7</v>
      </c>
      <c r="G2552" s="1" t="str">
        <f>SC_enz[[#This Row],[rxn_src]]&amp;"_"&amp;SC_enz[[#This Row],[dir]]</f>
        <v>COAt_c_mm_FWD</v>
      </c>
      <c r="H2552" s="1" t="str">
        <f>_xlfn.XLOOKUP(SC_enz[[#This Row],[name_dir]],RT_gsm[Column3],RT_gsm[Column3],"")</f>
        <v>COAt_c_mm_FWD</v>
      </c>
      <c r="I2552" s="1" t="str">
        <f>_xlfn.XLOOKUP(SC_enz[[#This Row],[name_dir]],sc_gsm[Column3],sc_gsm[Column3],"")</f>
        <v>COAt_c_mm_FWD</v>
      </c>
    </row>
    <row r="2553" spans="1:9" ht="16" x14ac:dyDescent="0.2">
      <c r="A2553" t="s">
        <v>2962</v>
      </c>
      <c r="B2553" t="s">
        <v>3903</v>
      </c>
      <c r="C2553" t="s">
        <v>2073</v>
      </c>
      <c r="D2553" t="s">
        <v>2074</v>
      </c>
      <c r="E2553" t="s">
        <v>7</v>
      </c>
      <c r="G2553" s="1" t="str">
        <f>SC_enz[[#This Row],[rxn_src]]&amp;"_"&amp;SC_enz[[#This Row],[dir]]</f>
        <v>COAt_c_mm_REV</v>
      </c>
      <c r="H2553" s="1" t="str">
        <f>_xlfn.XLOOKUP(SC_enz[[#This Row],[name_dir]],RT_gsm[Column3],RT_gsm[Column3],"")</f>
        <v>COAt_c_mm_REV</v>
      </c>
      <c r="I2553" s="1" t="str">
        <f>_xlfn.XLOOKUP(SC_enz[[#This Row],[name_dir]],sc_gsm[Column3],sc_gsm[Column3],"")</f>
        <v>COAt_c_mm_REV</v>
      </c>
    </row>
    <row r="2554" spans="1:9" ht="16" x14ac:dyDescent="0.2">
      <c r="A2554" t="s">
        <v>2963</v>
      </c>
      <c r="B2554" t="s">
        <v>3902</v>
      </c>
      <c r="C2554" t="s">
        <v>1642</v>
      </c>
      <c r="D2554" t="s">
        <v>143</v>
      </c>
      <c r="E2554" t="s">
        <v>7</v>
      </c>
      <c r="G2554" s="1" t="str">
        <f>SC_enz[[#This Row],[rxn_src]]&amp;"_"&amp;SC_enz[[#This Row],[dir]]</f>
        <v>DDCAt_l_rm_FWD</v>
      </c>
      <c r="H2554" s="1" t="str">
        <f>_xlfn.XLOOKUP(SC_enz[[#This Row],[name_dir]],RT_gsm[Column3],RT_gsm[Column3],"")</f>
        <v>DDCAt_l_rm_FWD</v>
      </c>
      <c r="I2554" s="1" t="str">
        <f>_xlfn.XLOOKUP(SC_enz[[#This Row],[name_dir]],sc_gsm[Column3],sc_gsm[Column3],"")</f>
        <v>DDCAt_l_rm_FWD</v>
      </c>
    </row>
    <row r="2555" spans="1:9" ht="16" x14ac:dyDescent="0.2">
      <c r="A2555" t="s">
        <v>2963</v>
      </c>
      <c r="B2555" t="s">
        <v>3903</v>
      </c>
      <c r="C2555" t="s">
        <v>1642</v>
      </c>
      <c r="D2555" t="s">
        <v>143</v>
      </c>
      <c r="E2555" t="s">
        <v>7</v>
      </c>
      <c r="G2555" s="1" t="str">
        <f>SC_enz[[#This Row],[rxn_src]]&amp;"_"&amp;SC_enz[[#This Row],[dir]]</f>
        <v>DDCAt_l_rm_REV</v>
      </c>
      <c r="H2555" s="1" t="str">
        <f>_xlfn.XLOOKUP(SC_enz[[#This Row],[name_dir]],RT_gsm[Column3],RT_gsm[Column3],"")</f>
        <v>DDCAt_l_rm_REV</v>
      </c>
      <c r="I2555" s="1" t="str">
        <f>_xlfn.XLOOKUP(SC_enz[[#This Row],[name_dir]],sc_gsm[Column3],sc_gsm[Column3],"")</f>
        <v>DDCAt_l_rm_REV</v>
      </c>
    </row>
    <row r="2556" spans="1:9" ht="16" x14ac:dyDescent="0.2">
      <c r="A2556" t="s">
        <v>2964</v>
      </c>
      <c r="B2556" t="s">
        <v>3902</v>
      </c>
      <c r="C2556" t="s">
        <v>1642</v>
      </c>
      <c r="D2556" t="s">
        <v>143</v>
      </c>
      <c r="E2556" t="s">
        <v>7</v>
      </c>
      <c r="G2556" s="1" t="str">
        <f>SC_enz[[#This Row],[rxn_src]]&amp;"_"&amp;SC_enz[[#This Row],[dir]]</f>
        <v>TTDCAt_l_rm_FWD</v>
      </c>
      <c r="H2556" s="1" t="str">
        <f>_xlfn.XLOOKUP(SC_enz[[#This Row],[name_dir]],RT_gsm[Column3],RT_gsm[Column3],"")</f>
        <v>TTDCAt_l_rm_FWD</v>
      </c>
      <c r="I2556" s="1" t="str">
        <f>_xlfn.XLOOKUP(SC_enz[[#This Row],[name_dir]],sc_gsm[Column3],sc_gsm[Column3],"")</f>
        <v>TTDCAt_l_rm_FWD</v>
      </c>
    </row>
    <row r="2557" spans="1:9" ht="16" x14ac:dyDescent="0.2">
      <c r="A2557" t="s">
        <v>2964</v>
      </c>
      <c r="B2557" t="s">
        <v>3903</v>
      </c>
      <c r="C2557" t="s">
        <v>1642</v>
      </c>
      <c r="D2557" t="s">
        <v>143</v>
      </c>
      <c r="E2557" t="s">
        <v>7</v>
      </c>
      <c r="G2557" s="1" t="str">
        <f>SC_enz[[#This Row],[rxn_src]]&amp;"_"&amp;SC_enz[[#This Row],[dir]]</f>
        <v>TTDCAt_l_rm_REV</v>
      </c>
      <c r="H2557" s="1" t="str">
        <f>_xlfn.XLOOKUP(SC_enz[[#This Row],[name_dir]],RT_gsm[Column3],RT_gsm[Column3],"")</f>
        <v>TTDCAt_l_rm_REV</v>
      </c>
      <c r="I2557" s="1" t="str">
        <f>_xlfn.XLOOKUP(SC_enz[[#This Row],[name_dir]],sc_gsm[Column3],sc_gsm[Column3],"")</f>
        <v>TTDCAt_l_rm_REV</v>
      </c>
    </row>
    <row r="2558" spans="1:9" ht="16" x14ac:dyDescent="0.2">
      <c r="A2558" t="s">
        <v>2965</v>
      </c>
      <c r="B2558" t="s">
        <v>3902</v>
      </c>
      <c r="C2558" t="s">
        <v>1642</v>
      </c>
      <c r="D2558" t="s">
        <v>143</v>
      </c>
      <c r="E2558" t="s">
        <v>7</v>
      </c>
      <c r="G2558" s="1" t="str">
        <f>SC_enz[[#This Row],[rxn_src]]&amp;"_"&amp;SC_enz[[#This Row],[dir]]</f>
        <v>TTCt_l_rm_FWD</v>
      </c>
      <c r="H2558" s="1" t="str">
        <f>_xlfn.XLOOKUP(SC_enz[[#This Row],[name_dir]],RT_gsm[Column3],RT_gsm[Column3],"")</f>
        <v/>
      </c>
      <c r="I2558" s="1" t="str">
        <f>_xlfn.XLOOKUP(SC_enz[[#This Row],[name_dir]],sc_gsm[Column3],sc_gsm[Column3],"")</f>
        <v>TTCt_l_rm_FWD</v>
      </c>
    </row>
    <row r="2559" spans="1:9" ht="16" x14ac:dyDescent="0.2">
      <c r="A2559" t="s">
        <v>2965</v>
      </c>
      <c r="B2559" t="s">
        <v>3903</v>
      </c>
      <c r="C2559" t="s">
        <v>1642</v>
      </c>
      <c r="D2559" t="s">
        <v>143</v>
      </c>
      <c r="E2559" t="s">
        <v>7</v>
      </c>
      <c r="G2559" s="1" t="str">
        <f>SC_enz[[#This Row],[rxn_src]]&amp;"_"&amp;SC_enz[[#This Row],[dir]]</f>
        <v>TTCt_l_rm_REV</v>
      </c>
      <c r="H2559" s="1" t="str">
        <f>_xlfn.XLOOKUP(SC_enz[[#This Row],[name_dir]],RT_gsm[Column3],RT_gsm[Column3],"")</f>
        <v/>
      </c>
      <c r="I2559" s="1" t="str">
        <f>_xlfn.XLOOKUP(SC_enz[[#This Row],[name_dir]],sc_gsm[Column3],sc_gsm[Column3],"")</f>
        <v>TTCt_l_rm_REV</v>
      </c>
    </row>
    <row r="2560" spans="1:9" ht="16" x14ac:dyDescent="0.2">
      <c r="A2560" t="s">
        <v>2966</v>
      </c>
      <c r="B2560" t="s">
        <v>3902</v>
      </c>
      <c r="C2560" t="s">
        <v>1642</v>
      </c>
      <c r="D2560" t="s">
        <v>143</v>
      </c>
      <c r="E2560" t="s">
        <v>7</v>
      </c>
      <c r="G2560" s="1" t="str">
        <f>SC_enz[[#This Row],[rxn_src]]&amp;"_"&amp;SC_enz[[#This Row],[dir]]</f>
        <v>HXCAt_l_rm_FWD</v>
      </c>
      <c r="H2560" s="1" t="str">
        <f>_xlfn.XLOOKUP(SC_enz[[#This Row],[name_dir]],RT_gsm[Column3],RT_gsm[Column3],"")</f>
        <v>HXCAt_l_rm_FWD</v>
      </c>
      <c r="I2560" s="1" t="str">
        <f>_xlfn.XLOOKUP(SC_enz[[#This Row],[name_dir]],sc_gsm[Column3],sc_gsm[Column3],"")</f>
        <v>HXCAt_l_rm_FWD</v>
      </c>
    </row>
    <row r="2561" spans="1:9" ht="16" x14ac:dyDescent="0.2">
      <c r="A2561" t="s">
        <v>2966</v>
      </c>
      <c r="B2561" t="s">
        <v>3903</v>
      </c>
      <c r="C2561" t="s">
        <v>1642</v>
      </c>
      <c r="D2561" t="s">
        <v>143</v>
      </c>
      <c r="E2561" t="s">
        <v>7</v>
      </c>
      <c r="G2561" s="1" t="str">
        <f>SC_enz[[#This Row],[rxn_src]]&amp;"_"&amp;SC_enz[[#This Row],[dir]]</f>
        <v>HXCAt_l_rm_REV</v>
      </c>
      <c r="H2561" s="1" t="str">
        <f>_xlfn.XLOOKUP(SC_enz[[#This Row],[name_dir]],RT_gsm[Column3],RT_gsm[Column3],"")</f>
        <v>HXCAt_l_rm_REV</v>
      </c>
      <c r="I2561" s="1" t="str">
        <f>_xlfn.XLOOKUP(SC_enz[[#This Row],[name_dir]],sc_gsm[Column3],sc_gsm[Column3],"")</f>
        <v>HXCAt_l_rm_REV</v>
      </c>
    </row>
    <row r="2562" spans="1:9" ht="16" x14ac:dyDescent="0.2">
      <c r="A2562" t="s">
        <v>2967</v>
      </c>
      <c r="B2562" t="s">
        <v>3902</v>
      </c>
      <c r="C2562" t="s">
        <v>1642</v>
      </c>
      <c r="D2562" t="s">
        <v>143</v>
      </c>
      <c r="E2562" t="s">
        <v>7</v>
      </c>
      <c r="G2562" s="1" t="str">
        <f>SC_enz[[#This Row],[rxn_src]]&amp;"_"&amp;SC_enz[[#This Row],[dir]]</f>
        <v>EPISTt_l_rm_FWD</v>
      </c>
      <c r="H2562" s="1" t="str">
        <f>_xlfn.XLOOKUP(SC_enz[[#This Row],[name_dir]],RT_gsm[Column3],RT_gsm[Column3],"")</f>
        <v>EPISTt_l_rm_FWD</v>
      </c>
      <c r="I2562" s="1" t="str">
        <f>_xlfn.XLOOKUP(SC_enz[[#This Row],[name_dir]],sc_gsm[Column3],sc_gsm[Column3],"")</f>
        <v>EPISTt_l_rm_FWD</v>
      </c>
    </row>
    <row r="2563" spans="1:9" ht="16" x14ac:dyDescent="0.2">
      <c r="A2563" t="s">
        <v>2967</v>
      </c>
      <c r="B2563" t="s">
        <v>3903</v>
      </c>
      <c r="C2563" t="s">
        <v>1642</v>
      </c>
      <c r="D2563" t="s">
        <v>143</v>
      </c>
      <c r="E2563" t="s">
        <v>7</v>
      </c>
      <c r="G2563" s="1" t="str">
        <f>SC_enz[[#This Row],[rxn_src]]&amp;"_"&amp;SC_enz[[#This Row],[dir]]</f>
        <v>EPISTt_l_rm_REV</v>
      </c>
      <c r="H2563" s="1" t="str">
        <f>_xlfn.XLOOKUP(SC_enz[[#This Row],[name_dir]],RT_gsm[Column3],RT_gsm[Column3],"")</f>
        <v>EPISTt_l_rm_REV</v>
      </c>
      <c r="I2563" s="1" t="str">
        <f>_xlfn.XLOOKUP(SC_enz[[#This Row],[name_dir]],sc_gsm[Column3],sc_gsm[Column3],"")</f>
        <v>EPISTt_l_rm_REV</v>
      </c>
    </row>
    <row r="2564" spans="1:9" ht="16" x14ac:dyDescent="0.2">
      <c r="A2564" t="s">
        <v>2968</v>
      </c>
      <c r="B2564" t="s">
        <v>3902</v>
      </c>
      <c r="C2564" t="s">
        <v>1642</v>
      </c>
      <c r="D2564" t="s">
        <v>143</v>
      </c>
      <c r="E2564" t="s">
        <v>7</v>
      </c>
      <c r="G2564" s="1" t="str">
        <f>SC_enz[[#This Row],[rxn_src]]&amp;"_"&amp;SC_enz[[#This Row],[dir]]</f>
        <v>FECOSTt_l_rm_FWD</v>
      </c>
      <c r="H2564" s="1" t="str">
        <f>_xlfn.XLOOKUP(SC_enz[[#This Row],[name_dir]],RT_gsm[Column3],RT_gsm[Column3],"")</f>
        <v>FECOSTt_l_rm_FWD</v>
      </c>
      <c r="I2564" s="1" t="str">
        <f>_xlfn.XLOOKUP(SC_enz[[#This Row],[name_dir]],sc_gsm[Column3],sc_gsm[Column3],"")</f>
        <v>FECOSTt_l_rm_FWD</v>
      </c>
    </row>
    <row r="2565" spans="1:9" ht="16" x14ac:dyDescent="0.2">
      <c r="A2565" t="s">
        <v>2968</v>
      </c>
      <c r="B2565" t="s">
        <v>3903</v>
      </c>
      <c r="C2565" t="s">
        <v>1642</v>
      </c>
      <c r="D2565" t="s">
        <v>143</v>
      </c>
      <c r="E2565" t="s">
        <v>7</v>
      </c>
      <c r="G2565" s="1" t="str">
        <f>SC_enz[[#This Row],[rxn_src]]&amp;"_"&amp;SC_enz[[#This Row],[dir]]</f>
        <v>FECOSTt_l_rm_REV</v>
      </c>
      <c r="H2565" s="1" t="str">
        <f>_xlfn.XLOOKUP(SC_enz[[#This Row],[name_dir]],RT_gsm[Column3],RT_gsm[Column3],"")</f>
        <v>FECOSTt_l_rm_REV</v>
      </c>
      <c r="I2565" s="1" t="str">
        <f>_xlfn.XLOOKUP(SC_enz[[#This Row],[name_dir]],sc_gsm[Column3],sc_gsm[Column3],"")</f>
        <v>FECOSTt_l_rm_REV</v>
      </c>
    </row>
    <row r="2566" spans="1:9" ht="16" x14ac:dyDescent="0.2">
      <c r="A2566" t="s">
        <v>2969</v>
      </c>
      <c r="B2566" t="s">
        <v>3902</v>
      </c>
      <c r="C2566" t="s">
        <v>1642</v>
      </c>
      <c r="D2566" t="s">
        <v>143</v>
      </c>
      <c r="E2566" t="s">
        <v>7</v>
      </c>
      <c r="G2566" s="1" t="str">
        <f>SC_enz[[#This Row],[rxn_src]]&amp;"_"&amp;SC_enz[[#This Row],[dir]]</f>
        <v>LANOSTt_l_rm_FWD</v>
      </c>
      <c r="H2566" s="1" t="str">
        <f>_xlfn.XLOOKUP(SC_enz[[#This Row],[name_dir]],RT_gsm[Column3],RT_gsm[Column3],"")</f>
        <v>LANOSTt_l_rm_FWD</v>
      </c>
      <c r="I2566" s="1" t="str">
        <f>_xlfn.XLOOKUP(SC_enz[[#This Row],[name_dir]],sc_gsm[Column3],sc_gsm[Column3],"")</f>
        <v>LANOSTt_l_rm_FWD</v>
      </c>
    </row>
    <row r="2567" spans="1:9" ht="16" x14ac:dyDescent="0.2">
      <c r="A2567" t="s">
        <v>2969</v>
      </c>
      <c r="B2567" t="s">
        <v>3903</v>
      </c>
      <c r="C2567" t="s">
        <v>1642</v>
      </c>
      <c r="D2567" t="s">
        <v>143</v>
      </c>
      <c r="E2567" t="s">
        <v>7</v>
      </c>
      <c r="G2567" s="1" t="str">
        <f>SC_enz[[#This Row],[rxn_src]]&amp;"_"&amp;SC_enz[[#This Row],[dir]]</f>
        <v>LANOSTt_l_rm_REV</v>
      </c>
      <c r="H2567" s="1" t="str">
        <f>_xlfn.XLOOKUP(SC_enz[[#This Row],[name_dir]],RT_gsm[Column3],RT_gsm[Column3],"")</f>
        <v>LANOSTt_l_rm_REV</v>
      </c>
      <c r="I2567" s="1" t="str">
        <f>_xlfn.XLOOKUP(SC_enz[[#This Row],[name_dir]],sc_gsm[Column3],sc_gsm[Column3],"")</f>
        <v>LANOSTt_l_rm_REV</v>
      </c>
    </row>
    <row r="2568" spans="1:9" ht="16" x14ac:dyDescent="0.2">
      <c r="A2568" t="s">
        <v>2970</v>
      </c>
      <c r="B2568" t="s">
        <v>3902</v>
      </c>
      <c r="C2568" t="s">
        <v>1642</v>
      </c>
      <c r="D2568" t="s">
        <v>143</v>
      </c>
      <c r="E2568" t="s">
        <v>7</v>
      </c>
      <c r="G2568" s="1" t="str">
        <f>SC_enz[[#This Row],[rxn_src]]&amp;"_"&amp;SC_enz[[#This Row],[dir]]</f>
        <v>ZYMSTt_l_rm_FWD</v>
      </c>
      <c r="H2568" s="1" t="str">
        <f>_xlfn.XLOOKUP(SC_enz[[#This Row],[name_dir]],RT_gsm[Column3],RT_gsm[Column3],"")</f>
        <v>ZYMSTt_l_rm_FWD</v>
      </c>
      <c r="I2568" s="1" t="str">
        <f>_xlfn.XLOOKUP(SC_enz[[#This Row],[name_dir]],sc_gsm[Column3],sc_gsm[Column3],"")</f>
        <v>ZYMSTt_l_rm_FWD</v>
      </c>
    </row>
    <row r="2569" spans="1:9" ht="16" x14ac:dyDescent="0.2">
      <c r="A2569" t="s">
        <v>2970</v>
      </c>
      <c r="B2569" t="s">
        <v>3903</v>
      </c>
      <c r="C2569" t="s">
        <v>1642</v>
      </c>
      <c r="D2569" t="s">
        <v>143</v>
      </c>
      <c r="E2569" t="s">
        <v>7</v>
      </c>
      <c r="G2569" s="1" t="str">
        <f>SC_enz[[#This Row],[rxn_src]]&amp;"_"&amp;SC_enz[[#This Row],[dir]]</f>
        <v>ZYMSTt_l_rm_REV</v>
      </c>
      <c r="H2569" s="1" t="str">
        <f>_xlfn.XLOOKUP(SC_enz[[#This Row],[name_dir]],RT_gsm[Column3],RT_gsm[Column3],"")</f>
        <v>ZYMSTt_l_rm_REV</v>
      </c>
      <c r="I2569" s="1" t="str">
        <f>_xlfn.XLOOKUP(SC_enz[[#This Row],[name_dir]],sc_gsm[Column3],sc_gsm[Column3],"")</f>
        <v>ZYMSTt_l_rm_REV</v>
      </c>
    </row>
    <row r="2570" spans="1:9" ht="16" x14ac:dyDescent="0.2">
      <c r="A2570" t="s">
        <v>2971</v>
      </c>
      <c r="B2570" t="s">
        <v>3902</v>
      </c>
      <c r="C2570" t="s">
        <v>1642</v>
      </c>
      <c r="D2570" t="s">
        <v>143</v>
      </c>
      <c r="E2570" t="s">
        <v>7</v>
      </c>
      <c r="G2570" s="1" t="str">
        <f>SC_enz[[#This Row],[rxn_src]]&amp;"_"&amp;SC_enz[[#This Row],[dir]]</f>
        <v>ERGST161t_l_rm_FWD</v>
      </c>
      <c r="H2570" s="1" t="str">
        <f>_xlfn.XLOOKUP(SC_enz[[#This Row],[name_dir]],RT_gsm[Column3],RT_gsm[Column3],"")</f>
        <v/>
      </c>
      <c r="I2570" s="1" t="str">
        <f>_xlfn.XLOOKUP(SC_enz[[#This Row],[name_dir]],sc_gsm[Column3],sc_gsm[Column3],"")</f>
        <v>ERGST161t_l_rm_FWD</v>
      </c>
    </row>
    <row r="2571" spans="1:9" ht="16" x14ac:dyDescent="0.2">
      <c r="A2571" t="s">
        <v>2971</v>
      </c>
      <c r="B2571" t="s">
        <v>3903</v>
      </c>
      <c r="C2571" t="s">
        <v>1642</v>
      </c>
      <c r="D2571" t="s">
        <v>143</v>
      </c>
      <c r="E2571" t="s">
        <v>7</v>
      </c>
      <c r="G2571" s="1" t="str">
        <f>SC_enz[[#This Row],[rxn_src]]&amp;"_"&amp;SC_enz[[#This Row],[dir]]</f>
        <v>ERGST161t_l_rm_REV</v>
      </c>
      <c r="H2571" s="1" t="str">
        <f>_xlfn.XLOOKUP(SC_enz[[#This Row],[name_dir]],RT_gsm[Column3],RT_gsm[Column3],"")</f>
        <v/>
      </c>
      <c r="I2571" s="1" t="str">
        <f>_xlfn.XLOOKUP(SC_enz[[#This Row],[name_dir]],sc_gsm[Column3],sc_gsm[Column3],"")</f>
        <v>ERGST161t_l_rm_REV</v>
      </c>
    </row>
    <row r="2572" spans="1:9" ht="16" x14ac:dyDescent="0.2">
      <c r="A2572" t="s">
        <v>2972</v>
      </c>
      <c r="B2572" t="s">
        <v>3902</v>
      </c>
      <c r="C2572" t="s">
        <v>1642</v>
      </c>
      <c r="D2572" t="s">
        <v>143</v>
      </c>
      <c r="E2572" t="s">
        <v>7</v>
      </c>
      <c r="G2572" s="1" t="str">
        <f>SC_enz[[#This Row],[rxn_src]]&amp;"_"&amp;SC_enz[[#This Row],[dir]]</f>
        <v>ERGST181t_l_rm_FWD</v>
      </c>
      <c r="H2572" s="1" t="str">
        <f>_xlfn.XLOOKUP(SC_enz[[#This Row],[name_dir]],RT_gsm[Column3],RT_gsm[Column3],"")</f>
        <v/>
      </c>
      <c r="I2572" s="1" t="str">
        <f>_xlfn.XLOOKUP(SC_enz[[#This Row],[name_dir]],sc_gsm[Column3],sc_gsm[Column3],"")</f>
        <v>ERGST181t_l_rm_FWD</v>
      </c>
    </row>
    <row r="2573" spans="1:9" ht="16" x14ac:dyDescent="0.2">
      <c r="A2573" t="s">
        <v>2972</v>
      </c>
      <c r="B2573" t="s">
        <v>3903</v>
      </c>
      <c r="C2573" t="s">
        <v>1642</v>
      </c>
      <c r="D2573" t="s">
        <v>143</v>
      </c>
      <c r="E2573" t="s">
        <v>7</v>
      </c>
      <c r="G2573" s="1" t="str">
        <f>SC_enz[[#This Row],[rxn_src]]&amp;"_"&amp;SC_enz[[#This Row],[dir]]</f>
        <v>ERGST181t_l_rm_REV</v>
      </c>
      <c r="H2573" s="1" t="str">
        <f>_xlfn.XLOOKUP(SC_enz[[#This Row],[name_dir]],RT_gsm[Column3],RT_gsm[Column3],"")</f>
        <v/>
      </c>
      <c r="I2573" s="1" t="str">
        <f>_xlfn.XLOOKUP(SC_enz[[#This Row],[name_dir]],sc_gsm[Column3],sc_gsm[Column3],"")</f>
        <v>ERGST181t_l_rm_REV</v>
      </c>
    </row>
    <row r="2574" spans="1:9" ht="16" x14ac:dyDescent="0.2">
      <c r="A2574" t="s">
        <v>2973</v>
      </c>
      <c r="B2574" t="s">
        <v>3902</v>
      </c>
      <c r="C2574" t="s">
        <v>1642</v>
      </c>
      <c r="D2574" t="s">
        <v>143</v>
      </c>
      <c r="E2574" t="s">
        <v>7</v>
      </c>
      <c r="G2574" s="1" t="str">
        <f>SC_enz[[#This Row],[rxn_src]]&amp;"_"&amp;SC_enz[[#This Row],[dir]]</f>
        <v>EPIST161t_l_rm_FWD</v>
      </c>
      <c r="H2574" s="1" t="str">
        <f>_xlfn.XLOOKUP(SC_enz[[#This Row],[name_dir]],RT_gsm[Column3],RT_gsm[Column3],"")</f>
        <v/>
      </c>
      <c r="I2574" s="1" t="str">
        <f>_xlfn.XLOOKUP(SC_enz[[#This Row],[name_dir]],sc_gsm[Column3],sc_gsm[Column3],"")</f>
        <v>EPIST161t_l_rm_FWD</v>
      </c>
    </row>
    <row r="2575" spans="1:9" ht="16" x14ac:dyDescent="0.2">
      <c r="A2575" t="s">
        <v>2973</v>
      </c>
      <c r="B2575" t="s">
        <v>3903</v>
      </c>
      <c r="C2575" t="s">
        <v>1642</v>
      </c>
      <c r="D2575" t="s">
        <v>143</v>
      </c>
      <c r="E2575" t="s">
        <v>7</v>
      </c>
      <c r="G2575" s="1" t="str">
        <f>SC_enz[[#This Row],[rxn_src]]&amp;"_"&amp;SC_enz[[#This Row],[dir]]</f>
        <v>EPIST161t_l_rm_REV</v>
      </c>
      <c r="H2575" s="1" t="str">
        <f>_xlfn.XLOOKUP(SC_enz[[#This Row],[name_dir]],RT_gsm[Column3],RT_gsm[Column3],"")</f>
        <v/>
      </c>
      <c r="I2575" s="1" t="str">
        <f>_xlfn.XLOOKUP(SC_enz[[#This Row],[name_dir]],sc_gsm[Column3],sc_gsm[Column3],"")</f>
        <v>EPIST161t_l_rm_REV</v>
      </c>
    </row>
    <row r="2576" spans="1:9" ht="16" x14ac:dyDescent="0.2">
      <c r="A2576" t="s">
        <v>2974</v>
      </c>
      <c r="B2576" t="s">
        <v>3902</v>
      </c>
      <c r="C2576" t="s">
        <v>1642</v>
      </c>
      <c r="D2576" t="s">
        <v>143</v>
      </c>
      <c r="E2576" t="s">
        <v>7</v>
      </c>
      <c r="G2576" s="1" t="str">
        <f>SC_enz[[#This Row],[rxn_src]]&amp;"_"&amp;SC_enz[[#This Row],[dir]]</f>
        <v>EPIST181t_l_rm_FWD</v>
      </c>
      <c r="H2576" s="1" t="str">
        <f>_xlfn.XLOOKUP(SC_enz[[#This Row],[name_dir]],RT_gsm[Column3],RT_gsm[Column3],"")</f>
        <v/>
      </c>
      <c r="I2576" s="1" t="str">
        <f>_xlfn.XLOOKUP(SC_enz[[#This Row],[name_dir]],sc_gsm[Column3],sc_gsm[Column3],"")</f>
        <v>EPIST181t_l_rm_FWD</v>
      </c>
    </row>
    <row r="2577" spans="1:9" ht="16" x14ac:dyDescent="0.2">
      <c r="A2577" t="s">
        <v>2974</v>
      </c>
      <c r="B2577" t="s">
        <v>3903</v>
      </c>
      <c r="C2577" t="s">
        <v>1642</v>
      </c>
      <c r="D2577" t="s">
        <v>143</v>
      </c>
      <c r="E2577" t="s">
        <v>7</v>
      </c>
      <c r="G2577" s="1" t="str">
        <f>SC_enz[[#This Row],[rxn_src]]&amp;"_"&amp;SC_enz[[#This Row],[dir]]</f>
        <v>EPIST181t_l_rm_REV</v>
      </c>
      <c r="H2577" s="1" t="str">
        <f>_xlfn.XLOOKUP(SC_enz[[#This Row],[name_dir]],RT_gsm[Column3],RT_gsm[Column3],"")</f>
        <v/>
      </c>
      <c r="I2577" s="1" t="str">
        <f>_xlfn.XLOOKUP(SC_enz[[#This Row],[name_dir]],sc_gsm[Column3],sc_gsm[Column3],"")</f>
        <v>EPIST181t_l_rm_REV</v>
      </c>
    </row>
    <row r="2578" spans="1:9" ht="16" x14ac:dyDescent="0.2">
      <c r="A2578" t="s">
        <v>2975</v>
      </c>
      <c r="B2578" t="s">
        <v>3902</v>
      </c>
      <c r="C2578" t="s">
        <v>1642</v>
      </c>
      <c r="D2578" t="s">
        <v>143</v>
      </c>
      <c r="E2578" t="s">
        <v>7</v>
      </c>
      <c r="G2578" s="1" t="str">
        <f>SC_enz[[#This Row],[rxn_src]]&amp;"_"&amp;SC_enz[[#This Row],[dir]]</f>
        <v>FECOST161t_l_rm_FWD</v>
      </c>
      <c r="H2578" s="1" t="str">
        <f>_xlfn.XLOOKUP(SC_enz[[#This Row],[name_dir]],RT_gsm[Column3],RT_gsm[Column3],"")</f>
        <v/>
      </c>
      <c r="I2578" s="1" t="str">
        <f>_xlfn.XLOOKUP(SC_enz[[#This Row],[name_dir]],sc_gsm[Column3],sc_gsm[Column3],"")</f>
        <v>FECOST161t_l_rm_FWD</v>
      </c>
    </row>
    <row r="2579" spans="1:9" ht="16" x14ac:dyDescent="0.2">
      <c r="A2579" t="s">
        <v>2975</v>
      </c>
      <c r="B2579" t="s">
        <v>3903</v>
      </c>
      <c r="C2579" t="s">
        <v>1642</v>
      </c>
      <c r="D2579" t="s">
        <v>143</v>
      </c>
      <c r="E2579" t="s">
        <v>7</v>
      </c>
      <c r="G2579" s="1" t="str">
        <f>SC_enz[[#This Row],[rxn_src]]&amp;"_"&amp;SC_enz[[#This Row],[dir]]</f>
        <v>FECOST161t_l_rm_REV</v>
      </c>
      <c r="H2579" s="1" t="str">
        <f>_xlfn.XLOOKUP(SC_enz[[#This Row],[name_dir]],RT_gsm[Column3],RT_gsm[Column3],"")</f>
        <v/>
      </c>
      <c r="I2579" s="1" t="str">
        <f>_xlfn.XLOOKUP(SC_enz[[#This Row],[name_dir]],sc_gsm[Column3],sc_gsm[Column3],"")</f>
        <v>FECOST161t_l_rm_REV</v>
      </c>
    </row>
    <row r="2580" spans="1:9" ht="16" x14ac:dyDescent="0.2">
      <c r="A2580" t="s">
        <v>2976</v>
      </c>
      <c r="B2580" t="s">
        <v>3902</v>
      </c>
      <c r="C2580" t="s">
        <v>1642</v>
      </c>
      <c r="D2580" t="s">
        <v>143</v>
      </c>
      <c r="E2580" t="s">
        <v>7</v>
      </c>
      <c r="G2580" s="1" t="str">
        <f>SC_enz[[#This Row],[rxn_src]]&amp;"_"&amp;SC_enz[[#This Row],[dir]]</f>
        <v>FECOST181t_l_rm_FWD</v>
      </c>
      <c r="H2580" s="1" t="str">
        <f>_xlfn.XLOOKUP(SC_enz[[#This Row],[name_dir]],RT_gsm[Column3],RT_gsm[Column3],"")</f>
        <v/>
      </c>
      <c r="I2580" s="1" t="str">
        <f>_xlfn.XLOOKUP(SC_enz[[#This Row],[name_dir]],sc_gsm[Column3],sc_gsm[Column3],"")</f>
        <v>FECOST181t_l_rm_FWD</v>
      </c>
    </row>
    <row r="2581" spans="1:9" ht="16" x14ac:dyDescent="0.2">
      <c r="A2581" t="s">
        <v>2976</v>
      </c>
      <c r="B2581" t="s">
        <v>3903</v>
      </c>
      <c r="C2581" t="s">
        <v>1642</v>
      </c>
      <c r="D2581" t="s">
        <v>143</v>
      </c>
      <c r="E2581" t="s">
        <v>7</v>
      </c>
      <c r="G2581" s="1" t="str">
        <f>SC_enz[[#This Row],[rxn_src]]&amp;"_"&amp;SC_enz[[#This Row],[dir]]</f>
        <v>FECOST181t_l_rm_REV</v>
      </c>
      <c r="H2581" s="1" t="str">
        <f>_xlfn.XLOOKUP(SC_enz[[#This Row],[name_dir]],RT_gsm[Column3],RT_gsm[Column3],"")</f>
        <v/>
      </c>
      <c r="I2581" s="1" t="str">
        <f>_xlfn.XLOOKUP(SC_enz[[#This Row],[name_dir]],sc_gsm[Column3],sc_gsm[Column3],"")</f>
        <v>FECOST181t_l_rm_REV</v>
      </c>
    </row>
    <row r="2582" spans="1:9" ht="16" x14ac:dyDescent="0.2">
      <c r="A2582" t="s">
        <v>2977</v>
      </c>
      <c r="B2582" t="s">
        <v>3902</v>
      </c>
      <c r="C2582" t="s">
        <v>1642</v>
      </c>
      <c r="D2582" t="s">
        <v>143</v>
      </c>
      <c r="E2582" t="s">
        <v>7</v>
      </c>
      <c r="G2582" s="1" t="str">
        <f>SC_enz[[#This Row],[rxn_src]]&amp;"_"&amp;SC_enz[[#This Row],[dir]]</f>
        <v>LANOST161t_l_rm_FWD</v>
      </c>
      <c r="H2582" s="1" t="str">
        <f>_xlfn.XLOOKUP(SC_enz[[#This Row],[name_dir]],RT_gsm[Column3],RT_gsm[Column3],"")</f>
        <v/>
      </c>
      <c r="I2582" s="1" t="str">
        <f>_xlfn.XLOOKUP(SC_enz[[#This Row],[name_dir]],sc_gsm[Column3],sc_gsm[Column3],"")</f>
        <v>LANOST161t_l_rm_FWD</v>
      </c>
    </row>
    <row r="2583" spans="1:9" ht="16" x14ac:dyDescent="0.2">
      <c r="A2583" t="s">
        <v>2977</v>
      </c>
      <c r="B2583" t="s">
        <v>3903</v>
      </c>
      <c r="C2583" t="s">
        <v>1642</v>
      </c>
      <c r="D2583" t="s">
        <v>143</v>
      </c>
      <c r="E2583" t="s">
        <v>7</v>
      </c>
      <c r="G2583" s="1" t="str">
        <f>SC_enz[[#This Row],[rxn_src]]&amp;"_"&amp;SC_enz[[#This Row],[dir]]</f>
        <v>LANOST161t_l_rm_REV</v>
      </c>
      <c r="H2583" s="1" t="str">
        <f>_xlfn.XLOOKUP(SC_enz[[#This Row],[name_dir]],RT_gsm[Column3],RT_gsm[Column3],"")</f>
        <v/>
      </c>
      <c r="I2583" s="1" t="str">
        <f>_xlfn.XLOOKUP(SC_enz[[#This Row],[name_dir]],sc_gsm[Column3],sc_gsm[Column3],"")</f>
        <v>LANOST161t_l_rm_REV</v>
      </c>
    </row>
    <row r="2584" spans="1:9" ht="16" x14ac:dyDescent="0.2">
      <c r="A2584" t="s">
        <v>2978</v>
      </c>
      <c r="B2584" t="s">
        <v>3902</v>
      </c>
      <c r="C2584" t="s">
        <v>1642</v>
      </c>
      <c r="D2584" t="s">
        <v>143</v>
      </c>
      <c r="E2584" t="s">
        <v>7</v>
      </c>
      <c r="G2584" s="1" t="str">
        <f>SC_enz[[#This Row],[rxn_src]]&amp;"_"&amp;SC_enz[[#This Row],[dir]]</f>
        <v>LANOST181t_l_rm_FWD</v>
      </c>
      <c r="H2584" s="1" t="str">
        <f>_xlfn.XLOOKUP(SC_enz[[#This Row],[name_dir]],RT_gsm[Column3],RT_gsm[Column3],"")</f>
        <v/>
      </c>
      <c r="I2584" s="1" t="str">
        <f>_xlfn.XLOOKUP(SC_enz[[#This Row],[name_dir]],sc_gsm[Column3],sc_gsm[Column3],"")</f>
        <v>LANOST181t_l_rm_FWD</v>
      </c>
    </row>
    <row r="2585" spans="1:9" ht="16" x14ac:dyDescent="0.2">
      <c r="A2585" t="s">
        <v>2978</v>
      </c>
      <c r="B2585" t="s">
        <v>3903</v>
      </c>
      <c r="C2585" t="s">
        <v>1642</v>
      </c>
      <c r="D2585" t="s">
        <v>143</v>
      </c>
      <c r="E2585" t="s">
        <v>7</v>
      </c>
      <c r="G2585" s="1" t="str">
        <f>SC_enz[[#This Row],[rxn_src]]&amp;"_"&amp;SC_enz[[#This Row],[dir]]</f>
        <v>LANOST181t_l_rm_REV</v>
      </c>
      <c r="H2585" s="1" t="str">
        <f>_xlfn.XLOOKUP(SC_enz[[#This Row],[name_dir]],RT_gsm[Column3],RT_gsm[Column3],"")</f>
        <v/>
      </c>
      <c r="I2585" s="1" t="str">
        <f>_xlfn.XLOOKUP(SC_enz[[#This Row],[name_dir]],sc_gsm[Column3],sc_gsm[Column3],"")</f>
        <v>LANOST181t_l_rm_REV</v>
      </c>
    </row>
    <row r="2586" spans="1:9" ht="16" x14ac:dyDescent="0.2">
      <c r="A2586" t="s">
        <v>2979</v>
      </c>
      <c r="B2586" t="s">
        <v>3902</v>
      </c>
      <c r="C2586" t="s">
        <v>1642</v>
      </c>
      <c r="D2586" t="s">
        <v>143</v>
      </c>
      <c r="E2586" t="s">
        <v>7</v>
      </c>
      <c r="G2586" s="1" t="str">
        <f>SC_enz[[#This Row],[rxn_src]]&amp;"_"&amp;SC_enz[[#This Row],[dir]]</f>
        <v>ZYM161t_l_rm_FWD</v>
      </c>
      <c r="H2586" s="1" t="str">
        <f>_xlfn.XLOOKUP(SC_enz[[#This Row],[name_dir]],RT_gsm[Column3],RT_gsm[Column3],"")</f>
        <v>ZYM161t_l_rm_FWD</v>
      </c>
      <c r="I2586" s="1" t="str">
        <f>_xlfn.XLOOKUP(SC_enz[[#This Row],[name_dir]],sc_gsm[Column3],sc_gsm[Column3],"")</f>
        <v>ZYM161t_l_rm_FWD</v>
      </c>
    </row>
    <row r="2587" spans="1:9" ht="16" x14ac:dyDescent="0.2">
      <c r="A2587" t="s">
        <v>2979</v>
      </c>
      <c r="B2587" t="s">
        <v>3903</v>
      </c>
      <c r="C2587" t="s">
        <v>1642</v>
      </c>
      <c r="D2587" t="s">
        <v>143</v>
      </c>
      <c r="E2587" t="s">
        <v>7</v>
      </c>
      <c r="G2587" s="1" t="str">
        <f>SC_enz[[#This Row],[rxn_src]]&amp;"_"&amp;SC_enz[[#This Row],[dir]]</f>
        <v>ZYM161t_l_rm_REV</v>
      </c>
      <c r="H2587" s="1" t="str">
        <f>_xlfn.XLOOKUP(SC_enz[[#This Row],[name_dir]],RT_gsm[Column3],RT_gsm[Column3],"")</f>
        <v>ZYM161t_l_rm_REV</v>
      </c>
      <c r="I2587" s="1" t="str">
        <f>_xlfn.XLOOKUP(SC_enz[[#This Row],[name_dir]],sc_gsm[Column3],sc_gsm[Column3],"")</f>
        <v>ZYM161t_l_rm_REV</v>
      </c>
    </row>
    <row r="2588" spans="1:9" ht="16" x14ac:dyDescent="0.2">
      <c r="A2588" t="s">
        <v>2980</v>
      </c>
      <c r="B2588" t="s">
        <v>3902</v>
      </c>
      <c r="C2588" t="s">
        <v>1642</v>
      </c>
      <c r="D2588" t="s">
        <v>143</v>
      </c>
      <c r="E2588" t="s">
        <v>7</v>
      </c>
      <c r="G2588" s="1" t="str">
        <f>SC_enz[[#This Row],[rxn_src]]&amp;"_"&amp;SC_enz[[#This Row],[dir]]</f>
        <v>ZYM181t_l_rm_FWD</v>
      </c>
      <c r="H2588" s="1" t="str">
        <f>_xlfn.XLOOKUP(SC_enz[[#This Row],[name_dir]],RT_gsm[Column3],RT_gsm[Column3],"")</f>
        <v>ZYM181t_l_rm_FWD</v>
      </c>
      <c r="I2588" s="1" t="str">
        <f>_xlfn.XLOOKUP(SC_enz[[#This Row],[name_dir]],sc_gsm[Column3],sc_gsm[Column3],"")</f>
        <v>ZYM181t_l_rm_FWD</v>
      </c>
    </row>
    <row r="2589" spans="1:9" ht="16" x14ac:dyDescent="0.2">
      <c r="A2589" t="s">
        <v>2980</v>
      </c>
      <c r="B2589" t="s">
        <v>3903</v>
      </c>
      <c r="C2589" t="s">
        <v>1642</v>
      </c>
      <c r="D2589" t="s">
        <v>143</v>
      </c>
      <c r="E2589" t="s">
        <v>7</v>
      </c>
      <c r="G2589" s="1" t="str">
        <f>SC_enz[[#This Row],[rxn_src]]&amp;"_"&amp;SC_enz[[#This Row],[dir]]</f>
        <v>ZYM181t_l_rm_REV</v>
      </c>
      <c r="H2589" s="1" t="str">
        <f>_xlfn.XLOOKUP(SC_enz[[#This Row],[name_dir]],RT_gsm[Column3],RT_gsm[Column3],"")</f>
        <v>ZYM181t_l_rm_REV</v>
      </c>
      <c r="I2589" s="1" t="str">
        <f>_xlfn.XLOOKUP(SC_enz[[#This Row],[name_dir]],sc_gsm[Column3],sc_gsm[Column3],"")</f>
        <v>ZYM181t_l_rm_REV</v>
      </c>
    </row>
    <row r="2590" spans="1:9" ht="16" x14ac:dyDescent="0.2">
      <c r="A2590" t="s">
        <v>2981</v>
      </c>
      <c r="B2590" t="s">
        <v>3902</v>
      </c>
      <c r="C2590" t="s">
        <v>1642</v>
      </c>
      <c r="D2590" t="s">
        <v>143</v>
      </c>
      <c r="E2590" t="s">
        <v>7</v>
      </c>
      <c r="G2590" s="1" t="str">
        <f>SC_enz[[#This Row],[rxn_src]]&amp;"_"&amp;SC_enz[[#This Row],[dir]]</f>
        <v>TTCt_en_rm_FWD</v>
      </c>
      <c r="H2590" s="1" t="str">
        <f>_xlfn.XLOOKUP(SC_enz[[#This Row],[name_dir]],RT_gsm[Column3],RT_gsm[Column3],"")</f>
        <v/>
      </c>
      <c r="I2590" s="1" t="str">
        <f>_xlfn.XLOOKUP(SC_enz[[#This Row],[name_dir]],sc_gsm[Column3],sc_gsm[Column3],"")</f>
        <v>TTCt_en_rm_FWD</v>
      </c>
    </row>
    <row r="2591" spans="1:9" ht="16" x14ac:dyDescent="0.2">
      <c r="A2591" t="s">
        <v>2981</v>
      </c>
      <c r="B2591" t="s">
        <v>3903</v>
      </c>
      <c r="C2591" t="s">
        <v>1642</v>
      </c>
      <c r="D2591" t="s">
        <v>143</v>
      </c>
      <c r="E2591" t="s">
        <v>7</v>
      </c>
      <c r="G2591" s="1" t="str">
        <f>SC_enz[[#This Row],[rxn_src]]&amp;"_"&amp;SC_enz[[#This Row],[dir]]</f>
        <v>TTCt_en_rm_REV</v>
      </c>
      <c r="H2591" s="1" t="str">
        <f>_xlfn.XLOOKUP(SC_enz[[#This Row],[name_dir]],RT_gsm[Column3],RT_gsm[Column3],"")</f>
        <v/>
      </c>
      <c r="I2591" s="1" t="str">
        <f>_xlfn.XLOOKUP(SC_enz[[#This Row],[name_dir]],sc_gsm[Column3],sc_gsm[Column3],"")</f>
        <v>TTCt_en_rm_REV</v>
      </c>
    </row>
    <row r="2592" spans="1:9" ht="16" x14ac:dyDescent="0.2">
      <c r="A2592" t="s">
        <v>2982</v>
      </c>
      <c r="B2592" t="s">
        <v>3902</v>
      </c>
      <c r="C2592" t="s">
        <v>1642</v>
      </c>
      <c r="D2592" t="s">
        <v>143</v>
      </c>
      <c r="E2592" t="s">
        <v>7</v>
      </c>
      <c r="G2592" s="1" t="str">
        <f>SC_enz[[#This Row],[rxn_src]]&amp;"_"&amp;SC_enz[[#This Row],[dir]]</f>
        <v>HXCAt_en_rm_FWD</v>
      </c>
      <c r="H2592" s="1" t="str">
        <f>_xlfn.XLOOKUP(SC_enz[[#This Row],[name_dir]],RT_gsm[Column3],RT_gsm[Column3],"")</f>
        <v>HXCAt_en_rm_FWD</v>
      </c>
      <c r="I2592" s="1" t="str">
        <f>_xlfn.XLOOKUP(SC_enz[[#This Row],[name_dir]],sc_gsm[Column3],sc_gsm[Column3],"")</f>
        <v>HXCAt_en_rm_FWD</v>
      </c>
    </row>
    <row r="2593" spans="1:9" ht="16" x14ac:dyDescent="0.2">
      <c r="A2593" t="s">
        <v>2982</v>
      </c>
      <c r="B2593" t="s">
        <v>3903</v>
      </c>
      <c r="C2593" t="s">
        <v>1642</v>
      </c>
      <c r="D2593" t="s">
        <v>143</v>
      </c>
      <c r="E2593" t="s">
        <v>7</v>
      </c>
      <c r="G2593" s="1" t="str">
        <f>SC_enz[[#This Row],[rxn_src]]&amp;"_"&amp;SC_enz[[#This Row],[dir]]</f>
        <v>HXCAt_en_rm_REV</v>
      </c>
      <c r="H2593" s="1" t="str">
        <f>_xlfn.XLOOKUP(SC_enz[[#This Row],[name_dir]],RT_gsm[Column3],RT_gsm[Column3],"")</f>
        <v>HXCAt_en_rm_REV</v>
      </c>
      <c r="I2593" s="1" t="str">
        <f>_xlfn.XLOOKUP(SC_enz[[#This Row],[name_dir]],sc_gsm[Column3],sc_gsm[Column3],"")</f>
        <v>HXCAt_en_rm_REV</v>
      </c>
    </row>
    <row r="2594" spans="1:9" ht="16" x14ac:dyDescent="0.2">
      <c r="A2594" t="s">
        <v>2983</v>
      </c>
      <c r="B2594" t="s">
        <v>3902</v>
      </c>
      <c r="C2594" t="s">
        <v>1642</v>
      </c>
      <c r="D2594" t="s">
        <v>143</v>
      </c>
      <c r="E2594" t="s">
        <v>7</v>
      </c>
      <c r="G2594" s="1" t="str">
        <f>SC_enz[[#This Row],[rxn_src]]&amp;"_"&amp;SC_enz[[#This Row],[dir]]</f>
        <v>ZYM161t_en_rm_FWD</v>
      </c>
      <c r="H2594" s="1" t="str">
        <f>_xlfn.XLOOKUP(SC_enz[[#This Row],[name_dir]],RT_gsm[Column3],RT_gsm[Column3],"")</f>
        <v>ZYM161t_en_rm_FWD</v>
      </c>
      <c r="I2594" s="1" t="str">
        <f>_xlfn.XLOOKUP(SC_enz[[#This Row],[name_dir]],sc_gsm[Column3],sc_gsm[Column3],"")</f>
        <v>ZYM161t_en_rm_FWD</v>
      </c>
    </row>
    <row r="2595" spans="1:9" ht="16" x14ac:dyDescent="0.2">
      <c r="A2595" t="s">
        <v>2983</v>
      </c>
      <c r="B2595" t="s">
        <v>3903</v>
      </c>
      <c r="C2595" t="s">
        <v>1642</v>
      </c>
      <c r="D2595" t="s">
        <v>143</v>
      </c>
      <c r="E2595" t="s">
        <v>7</v>
      </c>
      <c r="G2595" s="1" t="str">
        <f>SC_enz[[#This Row],[rxn_src]]&amp;"_"&amp;SC_enz[[#This Row],[dir]]</f>
        <v>ZYM161t_en_rm_REV</v>
      </c>
      <c r="H2595" s="1" t="str">
        <f>_xlfn.XLOOKUP(SC_enz[[#This Row],[name_dir]],RT_gsm[Column3],RT_gsm[Column3],"")</f>
        <v>ZYM161t_en_rm_REV</v>
      </c>
      <c r="I2595" s="1" t="str">
        <f>_xlfn.XLOOKUP(SC_enz[[#This Row],[name_dir]],sc_gsm[Column3],sc_gsm[Column3],"")</f>
        <v>ZYM161t_en_rm_REV</v>
      </c>
    </row>
    <row r="2596" spans="1:9" ht="16" x14ac:dyDescent="0.2">
      <c r="A2596" t="s">
        <v>2984</v>
      </c>
      <c r="B2596" t="s">
        <v>3902</v>
      </c>
      <c r="C2596" t="s">
        <v>1642</v>
      </c>
      <c r="D2596" t="s">
        <v>143</v>
      </c>
      <c r="E2596" t="s">
        <v>7</v>
      </c>
      <c r="G2596" s="1" t="str">
        <f>SC_enz[[#This Row],[rxn_src]]&amp;"_"&amp;SC_enz[[#This Row],[dir]]</f>
        <v>ZYM181t_en_rm_FWD</v>
      </c>
      <c r="H2596" s="1" t="str">
        <f>_xlfn.XLOOKUP(SC_enz[[#This Row],[name_dir]],RT_gsm[Column3],RT_gsm[Column3],"")</f>
        <v>ZYM181t_en_rm_FWD</v>
      </c>
      <c r="I2596" s="1" t="str">
        <f>_xlfn.XLOOKUP(SC_enz[[#This Row],[name_dir]],sc_gsm[Column3],sc_gsm[Column3],"")</f>
        <v>ZYM181t_en_rm_FWD</v>
      </c>
    </row>
    <row r="2597" spans="1:9" ht="16" x14ac:dyDescent="0.2">
      <c r="A2597" t="s">
        <v>2984</v>
      </c>
      <c r="B2597" t="s">
        <v>3903</v>
      </c>
      <c r="C2597" t="s">
        <v>1642</v>
      </c>
      <c r="D2597" t="s">
        <v>143</v>
      </c>
      <c r="E2597" t="s">
        <v>7</v>
      </c>
      <c r="G2597" s="1" t="str">
        <f>SC_enz[[#This Row],[rxn_src]]&amp;"_"&amp;SC_enz[[#This Row],[dir]]</f>
        <v>ZYM181t_en_rm_REV</v>
      </c>
      <c r="H2597" s="1" t="str">
        <f>_xlfn.XLOOKUP(SC_enz[[#This Row],[name_dir]],RT_gsm[Column3],RT_gsm[Column3],"")</f>
        <v>ZYM181t_en_rm_REV</v>
      </c>
      <c r="I2597" s="1" t="str">
        <f>_xlfn.XLOOKUP(SC_enz[[#This Row],[name_dir]],sc_gsm[Column3],sc_gsm[Column3],"")</f>
        <v>ZYM181t_en_rm_REV</v>
      </c>
    </row>
    <row r="2598" spans="1:9" ht="16" x14ac:dyDescent="0.2">
      <c r="A2598" t="s">
        <v>2985</v>
      </c>
      <c r="B2598" t="s">
        <v>3902</v>
      </c>
      <c r="C2598" t="s">
        <v>1642</v>
      </c>
      <c r="D2598" t="s">
        <v>143</v>
      </c>
      <c r="E2598" t="s">
        <v>7</v>
      </c>
      <c r="G2598" s="1" t="str">
        <f>SC_enz[[#This Row],[rxn_src]]&amp;"_"&amp;SC_enz[[#This Row],[dir]]</f>
        <v>TTCt_r_rm_FWD</v>
      </c>
      <c r="H2598" s="1" t="str">
        <f>_xlfn.XLOOKUP(SC_enz[[#This Row],[name_dir]],RT_gsm[Column3],RT_gsm[Column3],"")</f>
        <v/>
      </c>
      <c r="I2598" s="1" t="str">
        <f>_xlfn.XLOOKUP(SC_enz[[#This Row],[name_dir]],sc_gsm[Column3],sc_gsm[Column3],"")</f>
        <v>TTCt_r_rm_FWD</v>
      </c>
    </row>
    <row r="2599" spans="1:9" ht="16" x14ac:dyDescent="0.2">
      <c r="A2599" t="s">
        <v>2985</v>
      </c>
      <c r="B2599" t="s">
        <v>3903</v>
      </c>
      <c r="C2599" t="s">
        <v>1642</v>
      </c>
      <c r="D2599" t="s">
        <v>143</v>
      </c>
      <c r="E2599" t="s">
        <v>7</v>
      </c>
      <c r="G2599" s="1" t="str">
        <f>SC_enz[[#This Row],[rxn_src]]&amp;"_"&amp;SC_enz[[#This Row],[dir]]</f>
        <v>TTCt_r_rm_REV</v>
      </c>
      <c r="H2599" s="1" t="str">
        <f>_xlfn.XLOOKUP(SC_enz[[#This Row],[name_dir]],RT_gsm[Column3],RT_gsm[Column3],"")</f>
        <v/>
      </c>
      <c r="I2599" s="1" t="str">
        <f>_xlfn.XLOOKUP(SC_enz[[#This Row],[name_dir]],sc_gsm[Column3],sc_gsm[Column3],"")</f>
        <v>TTCt_r_rm_REV</v>
      </c>
    </row>
    <row r="2600" spans="1:9" ht="16" x14ac:dyDescent="0.2">
      <c r="A2600" t="s">
        <v>2986</v>
      </c>
      <c r="B2600" t="s">
        <v>3902</v>
      </c>
      <c r="C2600" t="s">
        <v>1642</v>
      </c>
      <c r="D2600" t="s">
        <v>143</v>
      </c>
      <c r="E2600" t="s">
        <v>7</v>
      </c>
      <c r="G2600" s="1" t="str">
        <f>SC_enz[[#This Row],[rxn_src]]&amp;"_"&amp;SC_enz[[#This Row],[dir]]</f>
        <v>HXCAt_r_rm_FWD</v>
      </c>
      <c r="H2600" s="1" t="str">
        <f>_xlfn.XLOOKUP(SC_enz[[#This Row],[name_dir]],RT_gsm[Column3],RT_gsm[Column3],"")</f>
        <v>HXCAt_r_rm_FWD</v>
      </c>
      <c r="I2600" s="1" t="str">
        <f>_xlfn.XLOOKUP(SC_enz[[#This Row],[name_dir]],sc_gsm[Column3],sc_gsm[Column3],"")</f>
        <v>HXCAt_r_rm_FWD</v>
      </c>
    </row>
    <row r="2601" spans="1:9" ht="16" x14ac:dyDescent="0.2">
      <c r="A2601" t="s">
        <v>2986</v>
      </c>
      <c r="B2601" t="s">
        <v>3903</v>
      </c>
      <c r="C2601" t="s">
        <v>1642</v>
      </c>
      <c r="D2601" t="s">
        <v>143</v>
      </c>
      <c r="E2601" t="s">
        <v>7</v>
      </c>
      <c r="G2601" s="1" t="str">
        <f>SC_enz[[#This Row],[rxn_src]]&amp;"_"&amp;SC_enz[[#This Row],[dir]]</f>
        <v>HXCAt_r_rm_REV</v>
      </c>
      <c r="H2601" s="1" t="str">
        <f>_xlfn.XLOOKUP(SC_enz[[#This Row],[name_dir]],RT_gsm[Column3],RT_gsm[Column3],"")</f>
        <v>HXCAt_r_rm_REV</v>
      </c>
      <c r="I2601" s="1" t="str">
        <f>_xlfn.XLOOKUP(SC_enz[[#This Row],[name_dir]],sc_gsm[Column3],sc_gsm[Column3],"")</f>
        <v>HXCAt_r_rm_REV</v>
      </c>
    </row>
    <row r="2602" spans="1:9" ht="16" x14ac:dyDescent="0.2">
      <c r="A2602" t="s">
        <v>2987</v>
      </c>
      <c r="B2602" t="s">
        <v>3902</v>
      </c>
      <c r="C2602" t="s">
        <v>1642</v>
      </c>
      <c r="D2602" t="s">
        <v>143</v>
      </c>
      <c r="E2602" t="s">
        <v>7</v>
      </c>
      <c r="G2602" s="1" t="str">
        <f>SC_enz[[#This Row],[rxn_src]]&amp;"_"&amp;SC_enz[[#This Row],[dir]]</f>
        <v>ERGSTt_r_rm_FWD</v>
      </c>
      <c r="H2602" s="1" t="str">
        <f>_xlfn.XLOOKUP(SC_enz[[#This Row],[name_dir]],RT_gsm[Column3],RT_gsm[Column3],"")</f>
        <v/>
      </c>
      <c r="I2602" s="1" t="str">
        <f>_xlfn.XLOOKUP(SC_enz[[#This Row],[name_dir]],sc_gsm[Column3],sc_gsm[Column3],"")</f>
        <v>ERGSTt_r_rm_FWD</v>
      </c>
    </row>
    <row r="2603" spans="1:9" ht="16" x14ac:dyDescent="0.2">
      <c r="A2603" t="s">
        <v>2987</v>
      </c>
      <c r="B2603" t="s">
        <v>3903</v>
      </c>
      <c r="C2603" t="s">
        <v>1642</v>
      </c>
      <c r="D2603" t="s">
        <v>143</v>
      </c>
      <c r="E2603" t="s">
        <v>7</v>
      </c>
      <c r="G2603" s="1" t="str">
        <f>SC_enz[[#This Row],[rxn_src]]&amp;"_"&amp;SC_enz[[#This Row],[dir]]</f>
        <v>ERGSTt_r_rm_REV</v>
      </c>
      <c r="H2603" s="1" t="str">
        <f>_xlfn.XLOOKUP(SC_enz[[#This Row],[name_dir]],RT_gsm[Column3],RT_gsm[Column3],"")</f>
        <v/>
      </c>
      <c r="I2603" s="1" t="str">
        <f>_xlfn.XLOOKUP(SC_enz[[#This Row],[name_dir]],sc_gsm[Column3],sc_gsm[Column3],"")</f>
        <v>ERGSTt_r_rm_REV</v>
      </c>
    </row>
    <row r="2604" spans="1:9" ht="16" x14ac:dyDescent="0.2">
      <c r="A2604" t="s">
        <v>2988</v>
      </c>
      <c r="B2604" t="s">
        <v>3902</v>
      </c>
      <c r="C2604" t="s">
        <v>1642</v>
      </c>
      <c r="D2604" t="s">
        <v>143</v>
      </c>
      <c r="E2604" t="s">
        <v>7</v>
      </c>
      <c r="G2604" s="1" t="str">
        <f>SC_enz[[#This Row],[rxn_src]]&amp;"_"&amp;SC_enz[[#This Row],[dir]]</f>
        <v>PIt_r_rm_FWD</v>
      </c>
      <c r="H2604" s="1" t="str">
        <f>_xlfn.XLOOKUP(SC_enz[[#This Row],[name_dir]],RT_gsm[Column3],RT_gsm[Column3],"")</f>
        <v>PIt_r_rm_FWD</v>
      </c>
      <c r="I2604" s="1" t="str">
        <f>_xlfn.XLOOKUP(SC_enz[[#This Row],[name_dir]],sc_gsm[Column3],sc_gsm[Column3],"")</f>
        <v>PIt_r_rm_FWD</v>
      </c>
    </row>
    <row r="2605" spans="1:9" ht="16" x14ac:dyDescent="0.2">
      <c r="A2605" t="s">
        <v>2989</v>
      </c>
      <c r="B2605" t="s">
        <v>3902</v>
      </c>
      <c r="C2605" t="s">
        <v>1642</v>
      </c>
      <c r="D2605" t="s">
        <v>143</v>
      </c>
      <c r="E2605" t="s">
        <v>7</v>
      </c>
      <c r="G2605" s="1" t="str">
        <f>SC_enz[[#This Row],[rxn_src]]&amp;"_"&amp;SC_enz[[#This Row],[dir]]</f>
        <v>Ht_m_mm_FWD</v>
      </c>
      <c r="H2605" s="1" t="str">
        <f>_xlfn.XLOOKUP(SC_enz[[#This Row],[name_dir]],RT_gsm[Column3],RT_gsm[Column3],"")</f>
        <v>Ht_m_mm_FWD</v>
      </c>
      <c r="I2605" s="1" t="str">
        <f>_xlfn.XLOOKUP(SC_enz[[#This Row],[name_dir]],sc_gsm[Column3],sc_gsm[Column3],"")</f>
        <v>Ht_m_mm_FWD</v>
      </c>
    </row>
    <row r="2606" spans="1:9" ht="16" x14ac:dyDescent="0.2">
      <c r="A2606" t="s">
        <v>2989</v>
      </c>
      <c r="B2606" t="s">
        <v>3903</v>
      </c>
      <c r="C2606" t="s">
        <v>1642</v>
      </c>
      <c r="D2606" t="s">
        <v>143</v>
      </c>
      <c r="E2606" t="s">
        <v>7</v>
      </c>
      <c r="G2606" s="1" t="str">
        <f>SC_enz[[#This Row],[rxn_src]]&amp;"_"&amp;SC_enz[[#This Row],[dir]]</f>
        <v>Ht_m_mm_REV</v>
      </c>
      <c r="H2606" s="1" t="str">
        <f>_xlfn.XLOOKUP(SC_enz[[#This Row],[name_dir]],RT_gsm[Column3],RT_gsm[Column3],"")</f>
        <v>Ht_m_mm_REV</v>
      </c>
      <c r="I2606" s="1" t="str">
        <f>_xlfn.XLOOKUP(SC_enz[[#This Row],[name_dir]],sc_gsm[Column3],sc_gsm[Column3],"")</f>
        <v>Ht_m_mm_REV</v>
      </c>
    </row>
    <row r="2607" spans="1:9" ht="16" x14ac:dyDescent="0.2">
      <c r="A2607" t="s">
        <v>2990</v>
      </c>
      <c r="B2607" t="s">
        <v>3902</v>
      </c>
      <c r="C2607" t="s">
        <v>1642</v>
      </c>
      <c r="D2607" t="s">
        <v>143</v>
      </c>
      <c r="E2607" t="s">
        <v>7</v>
      </c>
      <c r="G2607" s="1" t="str">
        <f>SC_enz[[#This Row],[rxn_src]]&amp;"_"&amp;SC_enz[[#This Row],[dir]]</f>
        <v>GLYC3Pt_m_mm_FWD</v>
      </c>
      <c r="H2607" s="1" t="str">
        <f>_xlfn.XLOOKUP(SC_enz[[#This Row],[name_dir]],RT_gsm[Column3],RT_gsm[Column3],"")</f>
        <v>GLYC3Pt_m_mm_FWD</v>
      </c>
      <c r="I2607" s="1" t="str">
        <f>_xlfn.XLOOKUP(SC_enz[[#This Row],[name_dir]],sc_gsm[Column3],sc_gsm[Column3],"")</f>
        <v>GLYC3Pt_m_mm_FWD</v>
      </c>
    </row>
    <row r="2608" spans="1:9" ht="16" x14ac:dyDescent="0.2">
      <c r="A2608" t="s">
        <v>2990</v>
      </c>
      <c r="B2608" t="s">
        <v>3903</v>
      </c>
      <c r="C2608" t="s">
        <v>1642</v>
      </c>
      <c r="D2608" t="s">
        <v>143</v>
      </c>
      <c r="E2608" t="s">
        <v>7</v>
      </c>
      <c r="G2608" s="1" t="str">
        <f>SC_enz[[#This Row],[rxn_src]]&amp;"_"&amp;SC_enz[[#This Row],[dir]]</f>
        <v>GLYC3Pt_m_mm_REV</v>
      </c>
      <c r="H2608" s="1" t="str">
        <f>_xlfn.XLOOKUP(SC_enz[[#This Row],[name_dir]],RT_gsm[Column3],RT_gsm[Column3],"")</f>
        <v>GLYC3Pt_m_mm_REV</v>
      </c>
      <c r="I2608" s="1" t="str">
        <f>_xlfn.XLOOKUP(SC_enz[[#This Row],[name_dir]],sc_gsm[Column3],sc_gsm[Column3],"")</f>
        <v>GLYC3Pt_m_mm_REV</v>
      </c>
    </row>
    <row r="2609" spans="1:9" ht="16" x14ac:dyDescent="0.2">
      <c r="A2609" t="s">
        <v>2991</v>
      </c>
      <c r="B2609" t="s">
        <v>3902</v>
      </c>
      <c r="C2609" t="s">
        <v>2076</v>
      </c>
      <c r="D2609" t="s">
        <v>2077</v>
      </c>
      <c r="E2609" t="s">
        <v>7</v>
      </c>
      <c r="G2609" s="1" t="str">
        <f>SC_enz[[#This Row],[rxn_src]]&amp;"_"&amp;SC_enz[[#This Row],[dir]]</f>
        <v>CMPt_m_mm_FWD</v>
      </c>
      <c r="H2609" s="1" t="str">
        <f>_xlfn.XLOOKUP(SC_enz[[#This Row],[name_dir]],RT_gsm[Column3],RT_gsm[Column3],"")</f>
        <v>CMPt_m_mm_FWD</v>
      </c>
      <c r="I2609" s="1" t="str">
        <f>_xlfn.XLOOKUP(SC_enz[[#This Row],[name_dir]],sc_gsm[Column3],sc_gsm[Column3],"")</f>
        <v>CMPt_m_mm_FWD</v>
      </c>
    </row>
    <row r="2610" spans="1:9" ht="16" x14ac:dyDescent="0.2">
      <c r="A2610" t="s">
        <v>2991</v>
      </c>
      <c r="B2610" t="s">
        <v>3903</v>
      </c>
      <c r="C2610" t="s">
        <v>2076</v>
      </c>
      <c r="D2610" t="s">
        <v>2077</v>
      </c>
      <c r="E2610" t="s">
        <v>7</v>
      </c>
      <c r="G2610" s="1" t="str">
        <f>SC_enz[[#This Row],[rxn_src]]&amp;"_"&amp;SC_enz[[#This Row],[dir]]</f>
        <v>CMPt_m_mm_REV</v>
      </c>
      <c r="H2610" s="1" t="str">
        <f>_xlfn.XLOOKUP(SC_enz[[#This Row],[name_dir]],RT_gsm[Column3],RT_gsm[Column3],"")</f>
        <v>CMPt_m_mm_REV</v>
      </c>
      <c r="I2610" s="1" t="str">
        <f>_xlfn.XLOOKUP(SC_enz[[#This Row],[name_dir]],sc_gsm[Column3],sc_gsm[Column3],"")</f>
        <v>CMPt_m_mm_REV</v>
      </c>
    </row>
    <row r="2611" spans="1:9" ht="16" x14ac:dyDescent="0.2">
      <c r="A2611" t="s">
        <v>2992</v>
      </c>
      <c r="B2611" t="s">
        <v>3902</v>
      </c>
      <c r="C2611" t="s">
        <v>2076</v>
      </c>
      <c r="D2611" t="s">
        <v>2077</v>
      </c>
      <c r="E2611" t="s">
        <v>7</v>
      </c>
      <c r="G2611" s="1" t="str">
        <f>SC_enz[[#This Row],[rxn_src]]&amp;"_"&amp;SC_enz[[#This Row],[dir]]</f>
        <v>CTPt_m_mm_FWD</v>
      </c>
      <c r="H2611" s="1" t="str">
        <f>_xlfn.XLOOKUP(SC_enz[[#This Row],[name_dir]],RT_gsm[Column3],RT_gsm[Column3],"")</f>
        <v>CTPt_m_mm_FWD</v>
      </c>
      <c r="I2611" s="1" t="str">
        <f>_xlfn.XLOOKUP(SC_enz[[#This Row],[name_dir]],sc_gsm[Column3],sc_gsm[Column3],"")</f>
        <v>CTPt_m_mm_FWD</v>
      </c>
    </row>
    <row r="2612" spans="1:9" ht="16" x14ac:dyDescent="0.2">
      <c r="A2612" t="s">
        <v>2992</v>
      </c>
      <c r="B2612" t="s">
        <v>3903</v>
      </c>
      <c r="C2612" t="s">
        <v>2076</v>
      </c>
      <c r="D2612" t="s">
        <v>2077</v>
      </c>
      <c r="E2612" t="s">
        <v>7</v>
      </c>
      <c r="G2612" s="1" t="str">
        <f>SC_enz[[#This Row],[rxn_src]]&amp;"_"&amp;SC_enz[[#This Row],[dir]]</f>
        <v>CTPt_m_mm_REV</v>
      </c>
      <c r="H2612" s="1" t="str">
        <f>_xlfn.XLOOKUP(SC_enz[[#This Row],[name_dir]],RT_gsm[Column3],RT_gsm[Column3],"")</f>
        <v>CTPt_m_mm_REV</v>
      </c>
      <c r="I2612" s="1" t="str">
        <f>_xlfn.XLOOKUP(SC_enz[[#This Row],[name_dir]],sc_gsm[Column3],sc_gsm[Column3],"")</f>
        <v>CTPt_m_mm_REV</v>
      </c>
    </row>
    <row r="2613" spans="1:9" ht="16" x14ac:dyDescent="0.2">
      <c r="A2613" t="s">
        <v>2993</v>
      </c>
      <c r="B2613" t="s">
        <v>3902</v>
      </c>
      <c r="C2613" t="s">
        <v>2336</v>
      </c>
      <c r="D2613" t="s">
        <v>2337</v>
      </c>
      <c r="E2613" t="s">
        <v>7</v>
      </c>
      <c r="G2613" s="1" t="str">
        <f>SC_enz[[#This Row],[rxn_src]]&amp;"_"&amp;SC_enz[[#This Row],[dir]]</f>
        <v>PIt_m_mm_FWD</v>
      </c>
      <c r="H2613" s="1" t="str">
        <f>_xlfn.XLOOKUP(SC_enz[[#This Row],[name_dir]],RT_gsm[Column3],RT_gsm[Column3],"")</f>
        <v>PIt_m_mm_FWD</v>
      </c>
      <c r="I2613" s="1" t="str">
        <f>_xlfn.XLOOKUP(SC_enz[[#This Row],[name_dir]],sc_gsm[Column3],sc_gsm[Column3],"")</f>
        <v>PIt_m_mm_FWD</v>
      </c>
    </row>
    <row r="2614" spans="1:9" ht="16" x14ac:dyDescent="0.2">
      <c r="A2614" t="s">
        <v>2993</v>
      </c>
      <c r="B2614" t="s">
        <v>3903</v>
      </c>
      <c r="C2614" t="s">
        <v>2336</v>
      </c>
      <c r="D2614" t="s">
        <v>2337</v>
      </c>
      <c r="E2614" t="s">
        <v>7</v>
      </c>
      <c r="G2614" s="1" t="str">
        <f>SC_enz[[#This Row],[rxn_src]]&amp;"_"&amp;SC_enz[[#This Row],[dir]]</f>
        <v>PIt_m_mm_REV</v>
      </c>
      <c r="H2614" s="1" t="str">
        <f>_xlfn.XLOOKUP(SC_enz[[#This Row],[name_dir]],RT_gsm[Column3],RT_gsm[Column3],"")</f>
        <v>PIt_m_mm_REV</v>
      </c>
      <c r="I2614" s="1" t="str">
        <f>_xlfn.XLOOKUP(SC_enz[[#This Row],[name_dir]],sc_gsm[Column3],sc_gsm[Column3],"")</f>
        <v>PIt_m_mm_REV</v>
      </c>
    </row>
    <row r="2615" spans="1:9" ht="16" x14ac:dyDescent="0.2">
      <c r="A2615" t="s">
        <v>2993</v>
      </c>
      <c r="B2615" t="s">
        <v>3902</v>
      </c>
      <c r="C2615" t="s">
        <v>2290</v>
      </c>
      <c r="D2615" t="s">
        <v>2291</v>
      </c>
      <c r="E2615" t="s">
        <v>7</v>
      </c>
      <c r="G2615" s="1" t="str">
        <f>SC_enz[[#This Row],[rxn_src]]&amp;"_"&amp;SC_enz[[#This Row],[dir]]</f>
        <v>PIt_m_mm_FWD</v>
      </c>
      <c r="H2615" s="1" t="str">
        <f>_xlfn.XLOOKUP(SC_enz[[#This Row],[name_dir]],RT_gsm[Column3],RT_gsm[Column3],"")</f>
        <v>PIt_m_mm_FWD</v>
      </c>
      <c r="I2615" s="1" t="str">
        <f>_xlfn.XLOOKUP(SC_enz[[#This Row],[name_dir]],sc_gsm[Column3],sc_gsm[Column3],"")</f>
        <v>PIt_m_mm_FWD</v>
      </c>
    </row>
    <row r="2616" spans="1:9" ht="16" x14ac:dyDescent="0.2">
      <c r="A2616" t="s">
        <v>2993</v>
      </c>
      <c r="B2616" t="s">
        <v>3903</v>
      </c>
      <c r="C2616" t="s">
        <v>2290</v>
      </c>
      <c r="D2616" t="s">
        <v>2291</v>
      </c>
      <c r="E2616" t="s">
        <v>7</v>
      </c>
      <c r="G2616" s="1" t="str">
        <f>SC_enz[[#This Row],[rxn_src]]&amp;"_"&amp;SC_enz[[#This Row],[dir]]</f>
        <v>PIt_m_mm_REV</v>
      </c>
      <c r="H2616" s="1" t="str">
        <f>_xlfn.XLOOKUP(SC_enz[[#This Row],[name_dir]],RT_gsm[Column3],RT_gsm[Column3],"")</f>
        <v>PIt_m_mm_REV</v>
      </c>
      <c r="I2616" s="1" t="str">
        <f>_xlfn.XLOOKUP(SC_enz[[#This Row],[name_dir]],sc_gsm[Column3],sc_gsm[Column3],"")</f>
        <v>PIt_m_mm_REV</v>
      </c>
    </row>
    <row r="2617" spans="1:9" ht="16" x14ac:dyDescent="0.2">
      <c r="A2617" t="s">
        <v>2993</v>
      </c>
      <c r="B2617" t="s">
        <v>3902</v>
      </c>
      <c r="C2617" t="s">
        <v>2338</v>
      </c>
      <c r="D2617" t="s">
        <v>2339</v>
      </c>
      <c r="E2617" t="s">
        <v>7</v>
      </c>
      <c r="G2617" s="1" t="str">
        <f>SC_enz[[#This Row],[rxn_src]]&amp;"_"&amp;SC_enz[[#This Row],[dir]]</f>
        <v>PIt_m_mm_FWD</v>
      </c>
      <c r="H2617" s="1" t="str">
        <f>_xlfn.XLOOKUP(SC_enz[[#This Row],[name_dir]],RT_gsm[Column3],RT_gsm[Column3],"")</f>
        <v>PIt_m_mm_FWD</v>
      </c>
      <c r="I2617" s="1" t="str">
        <f>_xlfn.XLOOKUP(SC_enz[[#This Row],[name_dir]],sc_gsm[Column3],sc_gsm[Column3],"")</f>
        <v>PIt_m_mm_FWD</v>
      </c>
    </row>
    <row r="2618" spans="1:9" ht="16" x14ac:dyDescent="0.2">
      <c r="A2618" t="s">
        <v>2993</v>
      </c>
      <c r="B2618" t="s">
        <v>3903</v>
      </c>
      <c r="C2618" t="s">
        <v>2338</v>
      </c>
      <c r="D2618" t="s">
        <v>2339</v>
      </c>
      <c r="E2618" t="s">
        <v>7</v>
      </c>
      <c r="G2618" s="1" t="str">
        <f>SC_enz[[#This Row],[rxn_src]]&amp;"_"&amp;SC_enz[[#This Row],[dir]]</f>
        <v>PIt_m_mm_REV</v>
      </c>
      <c r="H2618" s="1" t="str">
        <f>_xlfn.XLOOKUP(SC_enz[[#This Row],[name_dir]],RT_gsm[Column3],RT_gsm[Column3],"")</f>
        <v>PIt_m_mm_REV</v>
      </c>
      <c r="I2618" s="1" t="str">
        <f>_xlfn.XLOOKUP(SC_enz[[#This Row],[name_dir]],sc_gsm[Column3],sc_gsm[Column3],"")</f>
        <v>PIt_m_mm_REV</v>
      </c>
    </row>
    <row r="2619" spans="1:9" ht="16" x14ac:dyDescent="0.2">
      <c r="A2619" t="s">
        <v>2994</v>
      </c>
      <c r="B2619" t="s">
        <v>3902</v>
      </c>
      <c r="C2619" t="s">
        <v>1642</v>
      </c>
      <c r="D2619" t="s">
        <v>143</v>
      </c>
      <c r="E2619" t="s">
        <v>7</v>
      </c>
      <c r="G2619" s="1" t="str">
        <f>SC_enz[[#This Row],[rxn_src]]&amp;"_"&amp;SC_enz[[#This Row],[dir]]</f>
        <v>PPIt_m_mm_FWD</v>
      </c>
      <c r="H2619" s="1" t="str">
        <f>_xlfn.XLOOKUP(SC_enz[[#This Row],[name_dir]],RT_gsm[Column3],RT_gsm[Column3],"")</f>
        <v>PPIt_m_mm_FWD</v>
      </c>
      <c r="I2619" s="1" t="str">
        <f>_xlfn.XLOOKUP(SC_enz[[#This Row],[name_dir]],sc_gsm[Column3],sc_gsm[Column3],"")</f>
        <v>PPIt_m_mm_FWD</v>
      </c>
    </row>
    <row r="2620" spans="1:9" ht="16" x14ac:dyDescent="0.2">
      <c r="A2620" t="s">
        <v>2994</v>
      </c>
      <c r="B2620" t="s">
        <v>3903</v>
      </c>
      <c r="C2620" t="s">
        <v>1642</v>
      </c>
      <c r="D2620" t="s">
        <v>143</v>
      </c>
      <c r="E2620" t="s">
        <v>7</v>
      </c>
      <c r="G2620" s="1" t="str">
        <f>SC_enz[[#This Row],[rxn_src]]&amp;"_"&amp;SC_enz[[#This Row],[dir]]</f>
        <v>PPIt_m_mm_REV</v>
      </c>
      <c r="H2620" s="1" t="str">
        <f>_xlfn.XLOOKUP(SC_enz[[#This Row],[name_dir]],RT_gsm[Column3],RT_gsm[Column3],"")</f>
        <v>PPIt_m_mm_REV</v>
      </c>
      <c r="I2620" s="1" t="str">
        <f>_xlfn.XLOOKUP(SC_enz[[#This Row],[name_dir]],sc_gsm[Column3],sc_gsm[Column3],"")</f>
        <v>PPIt_m_mm_REV</v>
      </c>
    </row>
    <row r="2621" spans="1:9" ht="16" x14ac:dyDescent="0.2">
      <c r="A2621" t="s">
        <v>2995</v>
      </c>
      <c r="B2621" t="s">
        <v>3902</v>
      </c>
      <c r="C2621" t="s">
        <v>1642</v>
      </c>
      <c r="D2621" t="s">
        <v>143</v>
      </c>
      <c r="E2621" t="s">
        <v>7</v>
      </c>
      <c r="G2621" s="1" t="str">
        <f>SC_enz[[#This Row],[rxn_src]]&amp;"_"&amp;SC_enz[[#This Row],[dir]]</f>
        <v>HEMEAt_c_m_FWD</v>
      </c>
      <c r="H2621" s="1" t="str">
        <f>_xlfn.XLOOKUP(SC_enz[[#This Row],[name_dir]],RT_gsm[Column3],RT_gsm[Column3],"")</f>
        <v>HEMEAt_c_m_FWD</v>
      </c>
      <c r="I2621" s="1" t="str">
        <f>_xlfn.XLOOKUP(SC_enz[[#This Row],[name_dir]],sc_gsm[Column3],sc_gsm[Column3],"")</f>
        <v>HEMEAt_c_m_FWD</v>
      </c>
    </row>
    <row r="2622" spans="1:9" ht="16" x14ac:dyDescent="0.2">
      <c r="A2622" t="s">
        <v>2995</v>
      </c>
      <c r="B2622" t="s">
        <v>3903</v>
      </c>
      <c r="C2622" t="s">
        <v>1642</v>
      </c>
      <c r="D2622" t="s">
        <v>143</v>
      </c>
      <c r="E2622" t="s">
        <v>7</v>
      </c>
      <c r="G2622" s="1" t="str">
        <f>SC_enz[[#This Row],[rxn_src]]&amp;"_"&amp;SC_enz[[#This Row],[dir]]</f>
        <v>HEMEAt_c_m_REV</v>
      </c>
      <c r="H2622" s="1" t="str">
        <f>_xlfn.XLOOKUP(SC_enz[[#This Row],[name_dir]],RT_gsm[Column3],RT_gsm[Column3],"")</f>
        <v>HEMEAt_c_m_REV</v>
      </c>
      <c r="I2622" s="1" t="str">
        <f>_xlfn.XLOOKUP(SC_enz[[#This Row],[name_dir]],sc_gsm[Column3],sc_gsm[Column3],"")</f>
        <v>HEMEAt_c_m_REV</v>
      </c>
    </row>
    <row r="2623" spans="1:9" ht="16" x14ac:dyDescent="0.2">
      <c r="A2623" t="s">
        <v>2996</v>
      </c>
      <c r="B2623" t="s">
        <v>3902</v>
      </c>
      <c r="C2623" t="s">
        <v>1642</v>
      </c>
      <c r="D2623" t="s">
        <v>143</v>
      </c>
      <c r="E2623" t="s">
        <v>7</v>
      </c>
      <c r="G2623" s="1" t="str">
        <f>SC_enz[[#This Row],[rxn_src]]&amp;"_"&amp;SC_enz[[#This Row],[dir]]</f>
        <v>EX_melib_e_FWD</v>
      </c>
      <c r="H2623" s="1" t="str">
        <f>_xlfn.XLOOKUP(SC_enz[[#This Row],[name_dir]],RT_gsm[Column3],RT_gsm[Column3],"")</f>
        <v>EX_melib_e_FWD</v>
      </c>
      <c r="I2623" s="1" t="str">
        <f>_xlfn.XLOOKUP(SC_enz[[#This Row],[name_dir]],sc_gsm[Column3],sc_gsm[Column3],"")</f>
        <v>EX_melib_e_FWD</v>
      </c>
    </row>
    <row r="2624" spans="1:9" ht="16" x14ac:dyDescent="0.2">
      <c r="A2624" t="s">
        <v>2997</v>
      </c>
      <c r="B2624" t="s">
        <v>3902</v>
      </c>
      <c r="C2624" t="s">
        <v>1642</v>
      </c>
      <c r="D2624" t="s">
        <v>143</v>
      </c>
      <c r="E2624" t="s">
        <v>7</v>
      </c>
      <c r="G2624" s="1" t="str">
        <f>SC_enz[[#This Row],[rxn_src]]&amp;"_"&amp;SC_enz[[#This Row],[dir]]</f>
        <v>ATPM_c_FWD</v>
      </c>
      <c r="H2624" s="1" t="str">
        <f>_xlfn.XLOOKUP(SC_enz[[#This Row],[name_dir]],RT_gsm[Column3],RT_gsm[Column3],"")</f>
        <v>ATPM_c_FWD</v>
      </c>
      <c r="I2624" s="1" t="str">
        <f>_xlfn.XLOOKUP(SC_enz[[#This Row],[name_dir]],sc_gsm[Column3],sc_gsm[Column3],"")</f>
        <v>ATPM_c_FWD</v>
      </c>
    </row>
    <row r="2625" spans="1:9" ht="16" x14ac:dyDescent="0.2">
      <c r="A2625" t="s">
        <v>2998</v>
      </c>
      <c r="B2625" t="s">
        <v>3902</v>
      </c>
      <c r="C2625" t="s">
        <v>2999</v>
      </c>
      <c r="D2625" t="s">
        <v>3000</v>
      </c>
      <c r="E2625" t="s">
        <v>7</v>
      </c>
      <c r="G2625" s="1" t="str">
        <f>SC_enz[[#This Row],[rxn_src]]&amp;"_"&amp;SC_enz[[#This Row],[dir]]</f>
        <v>CYCCL_m_FWD</v>
      </c>
      <c r="H2625" s="1" t="str">
        <f>_xlfn.XLOOKUP(SC_enz[[#This Row],[name_dir]],RT_gsm[Column3],RT_gsm[Column3],"")</f>
        <v/>
      </c>
      <c r="I2625" s="1" t="str">
        <f>_xlfn.XLOOKUP(SC_enz[[#This Row],[name_dir]],sc_gsm[Column3],sc_gsm[Column3],"")</f>
        <v>CYCCL_m_FWD</v>
      </c>
    </row>
    <row r="2626" spans="1:9" ht="16" x14ac:dyDescent="0.2">
      <c r="A2626" t="s">
        <v>2998</v>
      </c>
      <c r="B2626" t="s">
        <v>3903</v>
      </c>
      <c r="C2626" t="s">
        <v>2999</v>
      </c>
      <c r="D2626" t="s">
        <v>3000</v>
      </c>
      <c r="E2626" t="s">
        <v>7</v>
      </c>
      <c r="G2626" s="1" t="str">
        <f>SC_enz[[#This Row],[rxn_src]]&amp;"_"&amp;SC_enz[[#This Row],[dir]]</f>
        <v>CYCCL_m_REV</v>
      </c>
      <c r="H2626" s="1" t="str">
        <f>_xlfn.XLOOKUP(SC_enz[[#This Row],[name_dir]],RT_gsm[Column3],RT_gsm[Column3],"")</f>
        <v/>
      </c>
      <c r="I2626" s="1" t="str">
        <f>_xlfn.XLOOKUP(SC_enz[[#This Row],[name_dir]],sc_gsm[Column3],sc_gsm[Column3],"")</f>
        <v>CYCCL_m_REV</v>
      </c>
    </row>
    <row r="2627" spans="1:9" ht="16" x14ac:dyDescent="0.2">
      <c r="A2627" t="s">
        <v>2998</v>
      </c>
      <c r="B2627" t="s">
        <v>3902</v>
      </c>
      <c r="C2627" t="s">
        <v>3001</v>
      </c>
      <c r="D2627" t="s">
        <v>3002</v>
      </c>
      <c r="E2627" t="s">
        <v>7</v>
      </c>
      <c r="G2627" s="1" t="str">
        <f>SC_enz[[#This Row],[rxn_src]]&amp;"_"&amp;SC_enz[[#This Row],[dir]]</f>
        <v>CYCCL_m_FWD</v>
      </c>
      <c r="H2627" s="1" t="str">
        <f>_xlfn.XLOOKUP(SC_enz[[#This Row],[name_dir]],RT_gsm[Column3],RT_gsm[Column3],"")</f>
        <v/>
      </c>
      <c r="I2627" s="1" t="str">
        <f>_xlfn.XLOOKUP(SC_enz[[#This Row],[name_dir]],sc_gsm[Column3],sc_gsm[Column3],"")</f>
        <v>CYCCL_m_FWD</v>
      </c>
    </row>
    <row r="2628" spans="1:9" ht="16" x14ac:dyDescent="0.2">
      <c r="A2628" t="s">
        <v>2998</v>
      </c>
      <c r="B2628" t="s">
        <v>3903</v>
      </c>
      <c r="C2628" t="s">
        <v>3001</v>
      </c>
      <c r="D2628" t="s">
        <v>3002</v>
      </c>
      <c r="E2628" t="s">
        <v>7</v>
      </c>
      <c r="G2628" s="1" t="str">
        <f>SC_enz[[#This Row],[rxn_src]]&amp;"_"&amp;SC_enz[[#This Row],[dir]]</f>
        <v>CYCCL_m_REV</v>
      </c>
      <c r="H2628" s="1" t="str">
        <f>_xlfn.XLOOKUP(SC_enz[[#This Row],[name_dir]],RT_gsm[Column3],RT_gsm[Column3],"")</f>
        <v/>
      </c>
      <c r="I2628" s="1" t="str">
        <f>_xlfn.XLOOKUP(SC_enz[[#This Row],[name_dir]],sc_gsm[Column3],sc_gsm[Column3],"")</f>
        <v>CYCCL_m_REV</v>
      </c>
    </row>
    <row r="2629" spans="1:9" ht="16" x14ac:dyDescent="0.2">
      <c r="A2629" t="s">
        <v>3003</v>
      </c>
      <c r="B2629" t="s">
        <v>3902</v>
      </c>
      <c r="C2629" t="s">
        <v>3004</v>
      </c>
      <c r="D2629" t="s">
        <v>3005</v>
      </c>
      <c r="E2629" t="s">
        <v>7</v>
      </c>
      <c r="G2629" s="1" t="str">
        <f>SC_enz[[#This Row],[rxn_src]]&amp;"_"&amp;SC_enz[[#This Row],[dir]]</f>
        <v>PADPRGH_c_FWD</v>
      </c>
      <c r="H2629" s="1" t="str">
        <f>_xlfn.XLOOKUP(SC_enz[[#This Row],[name_dir]],RT_gsm[Column3],RT_gsm[Column3],"")</f>
        <v/>
      </c>
      <c r="I2629" s="1" t="str">
        <f>_xlfn.XLOOKUP(SC_enz[[#This Row],[name_dir]],sc_gsm[Column3],sc_gsm[Column3],"")</f>
        <v>PADPRGH_c_FWD</v>
      </c>
    </row>
    <row r="2630" spans="1:9" ht="16" x14ac:dyDescent="0.2">
      <c r="A2630" t="s">
        <v>3003</v>
      </c>
      <c r="B2630" t="s">
        <v>3903</v>
      </c>
      <c r="C2630" t="s">
        <v>3004</v>
      </c>
      <c r="D2630" t="s">
        <v>3005</v>
      </c>
      <c r="E2630" t="s">
        <v>7</v>
      </c>
      <c r="G2630" s="1" t="str">
        <f>SC_enz[[#This Row],[rxn_src]]&amp;"_"&amp;SC_enz[[#This Row],[dir]]</f>
        <v>PADPRGH_c_REV</v>
      </c>
      <c r="H2630" s="1" t="str">
        <f>_xlfn.XLOOKUP(SC_enz[[#This Row],[name_dir]],RT_gsm[Column3],RT_gsm[Column3],"")</f>
        <v/>
      </c>
      <c r="I2630" s="1" t="str">
        <f>_xlfn.XLOOKUP(SC_enz[[#This Row],[name_dir]],sc_gsm[Column3],sc_gsm[Column3],"")</f>
        <v>PADPRGH_c_REV</v>
      </c>
    </row>
    <row r="2631" spans="1:9" ht="16" x14ac:dyDescent="0.2">
      <c r="A2631" t="s">
        <v>3003</v>
      </c>
      <c r="B2631" t="s">
        <v>3902</v>
      </c>
      <c r="C2631" t="s">
        <v>3006</v>
      </c>
      <c r="D2631" t="s">
        <v>3007</v>
      </c>
      <c r="E2631" t="s">
        <v>7</v>
      </c>
      <c r="G2631" s="1" t="str">
        <f>SC_enz[[#This Row],[rxn_src]]&amp;"_"&amp;SC_enz[[#This Row],[dir]]</f>
        <v>PADPRGH_c_FWD</v>
      </c>
      <c r="H2631" s="1" t="str">
        <f>_xlfn.XLOOKUP(SC_enz[[#This Row],[name_dir]],RT_gsm[Column3],RT_gsm[Column3],"")</f>
        <v/>
      </c>
      <c r="I2631" s="1" t="str">
        <f>_xlfn.XLOOKUP(SC_enz[[#This Row],[name_dir]],sc_gsm[Column3],sc_gsm[Column3],"")</f>
        <v>PADPRGH_c_FWD</v>
      </c>
    </row>
    <row r="2632" spans="1:9" ht="16" x14ac:dyDescent="0.2">
      <c r="A2632" t="s">
        <v>3003</v>
      </c>
      <c r="B2632" t="s">
        <v>3903</v>
      </c>
      <c r="C2632" t="s">
        <v>3006</v>
      </c>
      <c r="D2632" t="s">
        <v>3007</v>
      </c>
      <c r="E2632" t="s">
        <v>7</v>
      </c>
      <c r="G2632" s="1" t="str">
        <f>SC_enz[[#This Row],[rxn_src]]&amp;"_"&amp;SC_enz[[#This Row],[dir]]</f>
        <v>PADPRGH_c_REV</v>
      </c>
      <c r="H2632" s="1" t="str">
        <f>_xlfn.XLOOKUP(SC_enz[[#This Row],[name_dir]],RT_gsm[Column3],RT_gsm[Column3],"")</f>
        <v/>
      </c>
      <c r="I2632" s="1" t="str">
        <f>_xlfn.XLOOKUP(SC_enz[[#This Row],[name_dir]],sc_gsm[Column3],sc_gsm[Column3],"")</f>
        <v>PADPRGH_c_REV</v>
      </c>
    </row>
    <row r="2633" spans="1:9" ht="16" x14ac:dyDescent="0.2">
      <c r="A2633" t="s">
        <v>3008</v>
      </c>
      <c r="B2633" t="s">
        <v>3902</v>
      </c>
      <c r="C2633" t="s">
        <v>3009</v>
      </c>
      <c r="D2633" t="s">
        <v>3010</v>
      </c>
      <c r="E2633" t="s">
        <v>7</v>
      </c>
      <c r="G2633" s="1" t="str">
        <f>SC_enz[[#This Row],[rxn_src]]&amp;"_"&amp;SC_enz[[#This Row],[dir]]</f>
        <v>ADPRIB1P_c_FWD</v>
      </c>
      <c r="H2633" s="1" t="str">
        <f>_xlfn.XLOOKUP(SC_enz[[#This Row],[name_dir]],RT_gsm[Column3],RT_gsm[Column3],"")</f>
        <v/>
      </c>
      <c r="I2633" s="1" t="str">
        <f>_xlfn.XLOOKUP(SC_enz[[#This Row],[name_dir]],sc_gsm[Column3],sc_gsm[Column3],"")</f>
        <v>ADPRIB1P_c_FWD</v>
      </c>
    </row>
    <row r="2634" spans="1:9" ht="16" x14ac:dyDescent="0.2">
      <c r="A2634" t="s">
        <v>3008</v>
      </c>
      <c r="B2634" t="s">
        <v>3903</v>
      </c>
      <c r="C2634" t="s">
        <v>3009</v>
      </c>
      <c r="D2634" t="s">
        <v>3010</v>
      </c>
      <c r="E2634" t="s">
        <v>7</v>
      </c>
      <c r="G2634" s="1" t="str">
        <f>SC_enz[[#This Row],[rxn_src]]&amp;"_"&amp;SC_enz[[#This Row],[dir]]</f>
        <v>ADPRIB1P_c_REV</v>
      </c>
      <c r="H2634" s="1" t="str">
        <f>_xlfn.XLOOKUP(SC_enz[[#This Row],[name_dir]],RT_gsm[Column3],RT_gsm[Column3],"")</f>
        <v/>
      </c>
      <c r="I2634" s="1" t="str">
        <f>_xlfn.XLOOKUP(SC_enz[[#This Row],[name_dir]],sc_gsm[Column3],sc_gsm[Column3],"")</f>
        <v>ADPRIB1P_c_REV</v>
      </c>
    </row>
    <row r="2635" spans="1:9" ht="16" x14ac:dyDescent="0.2">
      <c r="A2635" t="s">
        <v>3011</v>
      </c>
      <c r="B2635" t="s">
        <v>3902</v>
      </c>
      <c r="C2635" t="s">
        <v>3012</v>
      </c>
      <c r="D2635" t="s">
        <v>3013</v>
      </c>
      <c r="E2635" t="s">
        <v>7</v>
      </c>
      <c r="G2635" s="1" t="str">
        <f>SC_enz[[#This Row],[rxn_src]]&amp;"_"&amp;SC_enz[[#This Row],[dir]]</f>
        <v>ARGt_c_v_FWD</v>
      </c>
      <c r="H2635" s="1" t="str">
        <f>_xlfn.XLOOKUP(SC_enz[[#This Row],[name_dir]],RT_gsm[Column3],RT_gsm[Column3],"")</f>
        <v/>
      </c>
      <c r="I2635" s="1" t="str">
        <f>_xlfn.XLOOKUP(SC_enz[[#This Row],[name_dir]],sc_gsm[Column3],sc_gsm[Column3],"")</f>
        <v>ARGt_c_v_FWD</v>
      </c>
    </row>
    <row r="2636" spans="1:9" ht="16" x14ac:dyDescent="0.2">
      <c r="A2636" t="s">
        <v>3011</v>
      </c>
      <c r="B2636" t="s">
        <v>3903</v>
      </c>
      <c r="C2636" t="s">
        <v>3012</v>
      </c>
      <c r="D2636" t="s">
        <v>3013</v>
      </c>
      <c r="E2636" t="s">
        <v>7</v>
      </c>
      <c r="G2636" s="1" t="str">
        <f>SC_enz[[#This Row],[rxn_src]]&amp;"_"&amp;SC_enz[[#This Row],[dir]]</f>
        <v>ARGt_c_v_REV</v>
      </c>
      <c r="H2636" s="1" t="str">
        <f>_xlfn.XLOOKUP(SC_enz[[#This Row],[name_dir]],RT_gsm[Column3],RT_gsm[Column3],"")</f>
        <v/>
      </c>
      <c r="I2636" s="1" t="str">
        <f>_xlfn.XLOOKUP(SC_enz[[#This Row],[name_dir]],sc_gsm[Column3],sc_gsm[Column3],"")</f>
        <v>ARGt_c_v_REV</v>
      </c>
    </row>
    <row r="2637" spans="1:9" ht="16" x14ac:dyDescent="0.2">
      <c r="A2637" t="s">
        <v>3014</v>
      </c>
      <c r="B2637" t="s">
        <v>3902</v>
      </c>
      <c r="C2637" t="s">
        <v>3012</v>
      </c>
      <c r="D2637" t="s">
        <v>3013</v>
      </c>
      <c r="E2637" t="s">
        <v>7</v>
      </c>
      <c r="G2637" s="1" t="str">
        <f>SC_enz[[#This Row],[rxn_src]]&amp;"_"&amp;SC_enz[[#This Row],[dir]]</f>
        <v>HISt_c_v_FWD</v>
      </c>
      <c r="H2637" s="1" t="str">
        <f>_xlfn.XLOOKUP(SC_enz[[#This Row],[name_dir]],RT_gsm[Column3],RT_gsm[Column3],"")</f>
        <v/>
      </c>
      <c r="I2637" s="1" t="str">
        <f>_xlfn.XLOOKUP(SC_enz[[#This Row],[name_dir]],sc_gsm[Column3],sc_gsm[Column3],"")</f>
        <v>HISt_c_v_FWD</v>
      </c>
    </row>
    <row r="2638" spans="1:9" ht="16" x14ac:dyDescent="0.2">
      <c r="A2638" t="s">
        <v>3014</v>
      </c>
      <c r="B2638" t="s">
        <v>3903</v>
      </c>
      <c r="C2638" t="s">
        <v>3012</v>
      </c>
      <c r="D2638" t="s">
        <v>3013</v>
      </c>
      <c r="E2638" t="s">
        <v>7</v>
      </c>
      <c r="G2638" s="1" t="str">
        <f>SC_enz[[#This Row],[rxn_src]]&amp;"_"&amp;SC_enz[[#This Row],[dir]]</f>
        <v>HISt_c_v_REV</v>
      </c>
      <c r="H2638" s="1" t="str">
        <f>_xlfn.XLOOKUP(SC_enz[[#This Row],[name_dir]],RT_gsm[Column3],RT_gsm[Column3],"")</f>
        <v/>
      </c>
      <c r="I2638" s="1" t="str">
        <f>_xlfn.XLOOKUP(SC_enz[[#This Row],[name_dir]],sc_gsm[Column3],sc_gsm[Column3],"")</f>
        <v>HISt_c_v_REV</v>
      </c>
    </row>
    <row r="2639" spans="1:9" ht="16" x14ac:dyDescent="0.2">
      <c r="A2639" t="s">
        <v>3015</v>
      </c>
      <c r="B2639" t="s">
        <v>3902</v>
      </c>
      <c r="C2639" t="s">
        <v>3012</v>
      </c>
      <c r="D2639" t="s">
        <v>3013</v>
      </c>
      <c r="E2639" t="s">
        <v>7</v>
      </c>
      <c r="G2639" s="1" t="str">
        <f>SC_enz[[#This Row],[rxn_src]]&amp;"_"&amp;SC_enz[[#This Row],[dir]]</f>
        <v>LYSt_c_v_FWD</v>
      </c>
      <c r="H2639" s="1" t="str">
        <f>_xlfn.XLOOKUP(SC_enz[[#This Row],[name_dir]],RT_gsm[Column3],RT_gsm[Column3],"")</f>
        <v/>
      </c>
      <c r="I2639" s="1" t="str">
        <f>_xlfn.XLOOKUP(SC_enz[[#This Row],[name_dir]],sc_gsm[Column3],sc_gsm[Column3],"")</f>
        <v>LYSt_c_v_FWD</v>
      </c>
    </row>
    <row r="2640" spans="1:9" ht="16" x14ac:dyDescent="0.2">
      <c r="A2640" t="s">
        <v>3015</v>
      </c>
      <c r="B2640" t="s">
        <v>3903</v>
      </c>
      <c r="C2640" t="s">
        <v>3012</v>
      </c>
      <c r="D2640" t="s">
        <v>3013</v>
      </c>
      <c r="E2640" t="s">
        <v>7</v>
      </c>
      <c r="G2640" s="1" t="str">
        <f>SC_enz[[#This Row],[rxn_src]]&amp;"_"&amp;SC_enz[[#This Row],[dir]]</f>
        <v>LYSt_c_v_REV</v>
      </c>
      <c r="H2640" s="1" t="str">
        <f>_xlfn.XLOOKUP(SC_enz[[#This Row],[name_dir]],RT_gsm[Column3],RT_gsm[Column3],"")</f>
        <v/>
      </c>
      <c r="I2640" s="1" t="str">
        <f>_xlfn.XLOOKUP(SC_enz[[#This Row],[name_dir]],sc_gsm[Column3],sc_gsm[Column3],"")</f>
        <v>LYSt_c_v_REV</v>
      </c>
    </row>
    <row r="2641" spans="1:9" ht="16" x14ac:dyDescent="0.2">
      <c r="A2641" t="s">
        <v>3016</v>
      </c>
      <c r="B2641" t="s">
        <v>3902</v>
      </c>
      <c r="C2641" t="s">
        <v>3017</v>
      </c>
      <c r="D2641" t="s">
        <v>3018</v>
      </c>
      <c r="E2641" t="s">
        <v>7</v>
      </c>
      <c r="G2641" s="1" t="str">
        <f>SC_enz[[#This Row],[rxn_src]]&amp;"_"&amp;SC_enz[[#This Row],[dir]]</f>
        <v>NA1CLKt_c_v_FWD</v>
      </c>
      <c r="H2641" s="1" t="str">
        <f>_xlfn.XLOOKUP(SC_enz[[#This Row],[name_dir]],RT_gsm[Column3],RT_gsm[Column3],"")</f>
        <v/>
      </c>
      <c r="I2641" s="1" t="str">
        <f>_xlfn.XLOOKUP(SC_enz[[#This Row],[name_dir]],sc_gsm[Column3],sc_gsm[Column3],"")</f>
        <v>NA1CLKt_c_v_FWD</v>
      </c>
    </row>
    <row r="2642" spans="1:9" ht="16" x14ac:dyDescent="0.2">
      <c r="A2642" t="s">
        <v>3016</v>
      </c>
      <c r="B2642" t="s">
        <v>3903</v>
      </c>
      <c r="C2642" t="s">
        <v>3017</v>
      </c>
      <c r="D2642" t="s">
        <v>3018</v>
      </c>
      <c r="E2642" t="s">
        <v>7</v>
      </c>
      <c r="G2642" s="1" t="str">
        <f>SC_enz[[#This Row],[rxn_src]]&amp;"_"&amp;SC_enz[[#This Row],[dir]]</f>
        <v>NA1CLKt_c_v_REV</v>
      </c>
      <c r="H2642" s="1" t="str">
        <f>_xlfn.XLOOKUP(SC_enz[[#This Row],[name_dir]],RT_gsm[Column3],RT_gsm[Column3],"")</f>
        <v/>
      </c>
      <c r="I2642" s="1" t="str">
        <f>_xlfn.XLOOKUP(SC_enz[[#This Row],[name_dir]],sc_gsm[Column3],sc_gsm[Column3],"")</f>
        <v>NA1CLKt_c_v_REV</v>
      </c>
    </row>
    <row r="2643" spans="1:9" ht="16" x14ac:dyDescent="0.2">
      <c r="A2643" t="s">
        <v>3019</v>
      </c>
      <c r="B2643" t="s">
        <v>3902</v>
      </c>
      <c r="C2643" t="s">
        <v>3020</v>
      </c>
      <c r="D2643" t="s">
        <v>3021</v>
      </c>
      <c r="E2643" t="s">
        <v>7</v>
      </c>
      <c r="G2643" s="1" t="str">
        <f>SC_enz[[#This Row],[rxn_src]]&amp;"_"&amp;SC_enz[[#This Row],[dir]]</f>
        <v>MN2tabc_c_r_FWD</v>
      </c>
      <c r="H2643" s="1" t="str">
        <f>_xlfn.XLOOKUP(SC_enz[[#This Row],[name_dir]],RT_gsm[Column3],RT_gsm[Column3],"")</f>
        <v/>
      </c>
      <c r="I2643" s="1" t="str">
        <f>_xlfn.XLOOKUP(SC_enz[[#This Row],[name_dir]],sc_gsm[Column3],sc_gsm[Column3],"")</f>
        <v>MN2tabc_c_r_FWD</v>
      </c>
    </row>
    <row r="2644" spans="1:9" ht="16" x14ac:dyDescent="0.2">
      <c r="A2644" t="s">
        <v>3019</v>
      </c>
      <c r="B2644" t="s">
        <v>3903</v>
      </c>
      <c r="C2644" t="s">
        <v>3020</v>
      </c>
      <c r="D2644" t="s">
        <v>3021</v>
      </c>
      <c r="E2644" t="s">
        <v>7</v>
      </c>
      <c r="G2644" s="1" t="str">
        <f>SC_enz[[#This Row],[rxn_src]]&amp;"_"&amp;SC_enz[[#This Row],[dir]]</f>
        <v>MN2tabc_c_r_REV</v>
      </c>
      <c r="H2644" s="1" t="str">
        <f>_xlfn.XLOOKUP(SC_enz[[#This Row],[name_dir]],RT_gsm[Column3],RT_gsm[Column3],"")</f>
        <v/>
      </c>
      <c r="I2644" s="1" t="str">
        <f>_xlfn.XLOOKUP(SC_enz[[#This Row],[name_dir]],sc_gsm[Column3],sc_gsm[Column3],"")</f>
        <v>MN2tabc_c_r_REV</v>
      </c>
    </row>
    <row r="2645" spans="1:9" ht="16" x14ac:dyDescent="0.2">
      <c r="A2645" t="s">
        <v>3022</v>
      </c>
      <c r="B2645" t="s">
        <v>3902</v>
      </c>
      <c r="C2645" t="s">
        <v>3023</v>
      </c>
      <c r="D2645" t="s">
        <v>3024</v>
      </c>
      <c r="E2645" t="s">
        <v>7</v>
      </c>
      <c r="G2645" s="1" t="str">
        <f>SC_enz[[#This Row],[rxn_src]]&amp;"_"&amp;SC_enz[[#This Row],[dir]]</f>
        <v>OAADC_c_FWD</v>
      </c>
      <c r="H2645" s="1" t="str">
        <f>_xlfn.XLOOKUP(SC_enz[[#This Row],[name_dir]],RT_gsm[Column3],RT_gsm[Column3],"")</f>
        <v>OAADC_c_FWD</v>
      </c>
      <c r="I2645" s="1" t="str">
        <f>_xlfn.XLOOKUP(SC_enz[[#This Row],[name_dir]],sc_gsm[Column3],sc_gsm[Column3],"")</f>
        <v>OAADC_c_FWD</v>
      </c>
    </row>
    <row r="2646" spans="1:9" ht="16" x14ac:dyDescent="0.2">
      <c r="A2646" t="s">
        <v>3025</v>
      </c>
      <c r="B2646" t="s">
        <v>3902</v>
      </c>
      <c r="C2646" t="s">
        <v>3026</v>
      </c>
      <c r="D2646" t="s">
        <v>3027</v>
      </c>
      <c r="E2646" t="s">
        <v>7</v>
      </c>
      <c r="G2646" s="1" t="str">
        <f>SC_enz[[#This Row],[rxn_src]]&amp;"_"&amp;SC_enz[[#This Row],[dir]]</f>
        <v>GTHCT_c_FWD</v>
      </c>
      <c r="H2646" s="1" t="str">
        <f>_xlfn.XLOOKUP(SC_enz[[#This Row],[name_dir]],RT_gsm[Column3],RT_gsm[Column3],"")</f>
        <v/>
      </c>
      <c r="I2646" s="1" t="str">
        <f>_xlfn.XLOOKUP(SC_enz[[#This Row],[name_dir]],sc_gsm[Column3],sc_gsm[Column3],"")</f>
        <v>GTHCT_c_FWD</v>
      </c>
    </row>
    <row r="2647" spans="1:9" ht="16" x14ac:dyDescent="0.2">
      <c r="A2647" t="s">
        <v>3028</v>
      </c>
      <c r="B2647" t="s">
        <v>3902</v>
      </c>
      <c r="C2647" t="s">
        <v>3029</v>
      </c>
      <c r="D2647" t="s">
        <v>3030</v>
      </c>
      <c r="E2647" t="s">
        <v>7</v>
      </c>
      <c r="G2647" s="1" t="str">
        <f>SC_enz[[#This Row],[rxn_src]]&amp;"_"&amp;SC_enz[[#This Row],[dir]]</f>
        <v>ZN2t_c_r_FWD</v>
      </c>
      <c r="H2647" s="1" t="str">
        <f>_xlfn.XLOOKUP(SC_enz[[#This Row],[name_dir]],RT_gsm[Column3],RT_gsm[Column3],"")</f>
        <v/>
      </c>
      <c r="I2647" s="1" t="str">
        <f>_xlfn.XLOOKUP(SC_enz[[#This Row],[name_dir]],sc_gsm[Column3],sc_gsm[Column3],"")</f>
        <v>ZN2t_c_r_FWD</v>
      </c>
    </row>
    <row r="2648" spans="1:9" ht="16" x14ac:dyDescent="0.2">
      <c r="A2648" t="s">
        <v>3028</v>
      </c>
      <c r="B2648" t="s">
        <v>3903</v>
      </c>
      <c r="C2648" t="s">
        <v>3029</v>
      </c>
      <c r="D2648" t="s">
        <v>3030</v>
      </c>
      <c r="E2648" t="s">
        <v>7</v>
      </c>
      <c r="G2648" s="1" t="str">
        <f>SC_enz[[#This Row],[rxn_src]]&amp;"_"&amp;SC_enz[[#This Row],[dir]]</f>
        <v>ZN2t_c_r_REV</v>
      </c>
      <c r="H2648" s="1" t="str">
        <f>_xlfn.XLOOKUP(SC_enz[[#This Row],[name_dir]],RT_gsm[Column3],RT_gsm[Column3],"")</f>
        <v/>
      </c>
      <c r="I2648" s="1" t="str">
        <f>_xlfn.XLOOKUP(SC_enz[[#This Row],[name_dir]],sc_gsm[Column3],sc_gsm[Column3],"")</f>
        <v>ZN2t_c_r_REV</v>
      </c>
    </row>
    <row r="2649" spans="1:9" ht="16" x14ac:dyDescent="0.2">
      <c r="A2649" t="s">
        <v>3031</v>
      </c>
      <c r="B2649" t="s">
        <v>3902</v>
      </c>
      <c r="C2649" t="s">
        <v>3032</v>
      </c>
      <c r="D2649" t="s">
        <v>3033</v>
      </c>
      <c r="E2649" t="s">
        <v>7</v>
      </c>
      <c r="G2649" s="1" t="str">
        <f>SC_enz[[#This Row],[rxn_src]]&amp;"_"&amp;SC_enz[[#This Row],[dir]]</f>
        <v>5OPROAH_c_FWD</v>
      </c>
      <c r="H2649" s="1" t="str">
        <f>_xlfn.XLOOKUP(SC_enz[[#This Row],[name_dir]],RT_gsm[Column3],RT_gsm[Column3],"")</f>
        <v/>
      </c>
      <c r="I2649" s="1" t="str">
        <f>_xlfn.XLOOKUP(SC_enz[[#This Row],[name_dir]],sc_gsm[Column3],sc_gsm[Column3],"")</f>
        <v>5OPROAH_c_FWD</v>
      </c>
    </row>
    <row r="2650" spans="1:9" ht="16" x14ac:dyDescent="0.2">
      <c r="A2650" t="s">
        <v>3034</v>
      </c>
      <c r="B2650" t="s">
        <v>3902</v>
      </c>
      <c r="C2650" t="s">
        <v>3035</v>
      </c>
      <c r="D2650" t="s">
        <v>3036</v>
      </c>
      <c r="E2650" t="s">
        <v>7</v>
      </c>
      <c r="G2650" s="1" t="str">
        <f>SC_enz[[#This Row],[rxn_src]]&amp;"_"&amp;SC_enz[[#This Row],[dir]]</f>
        <v>CYSGLYP_c_FWD</v>
      </c>
      <c r="H2650" s="1" t="str">
        <f>_xlfn.XLOOKUP(SC_enz[[#This Row],[name_dir]],RT_gsm[Column3],RT_gsm[Column3],"")</f>
        <v/>
      </c>
      <c r="I2650" s="1" t="str">
        <f>_xlfn.XLOOKUP(SC_enz[[#This Row],[name_dir]],sc_gsm[Column3],sc_gsm[Column3],"")</f>
        <v>CYSGLYP_c_FWD</v>
      </c>
    </row>
    <row r="2651" spans="1:9" ht="16" x14ac:dyDescent="0.2">
      <c r="A2651" t="s">
        <v>3037</v>
      </c>
      <c r="B2651" t="s">
        <v>3902</v>
      </c>
      <c r="C2651" t="s">
        <v>2804</v>
      </c>
      <c r="D2651" t="s">
        <v>2805</v>
      </c>
      <c r="E2651" t="s">
        <v>7</v>
      </c>
      <c r="G2651" s="1" t="str">
        <f>SC_enz[[#This Row],[rxn_src]]&amp;"_"&amp;SC_enz[[#This Row],[dir]]</f>
        <v>FMNH_c_FWD</v>
      </c>
      <c r="H2651" s="1" t="str">
        <f>_xlfn.XLOOKUP(SC_enz[[#This Row],[name_dir]],RT_gsm[Column3],RT_gsm[Column3],"")</f>
        <v/>
      </c>
      <c r="I2651" s="1" t="str">
        <f>_xlfn.XLOOKUP(SC_enz[[#This Row],[name_dir]],sc_gsm[Column3],sc_gsm[Column3],"")</f>
        <v>FMNH_c_FWD</v>
      </c>
    </row>
    <row r="2652" spans="1:9" ht="16" x14ac:dyDescent="0.2">
      <c r="A2652" t="s">
        <v>3037</v>
      </c>
      <c r="B2652" t="s">
        <v>3903</v>
      </c>
      <c r="C2652" t="s">
        <v>2804</v>
      </c>
      <c r="D2652" t="s">
        <v>2805</v>
      </c>
      <c r="E2652" t="s">
        <v>7</v>
      </c>
      <c r="G2652" s="1" t="str">
        <f>SC_enz[[#This Row],[rxn_src]]&amp;"_"&amp;SC_enz[[#This Row],[dir]]</f>
        <v>FMNH_c_REV</v>
      </c>
      <c r="H2652" s="1" t="str">
        <f>_xlfn.XLOOKUP(SC_enz[[#This Row],[name_dir]],RT_gsm[Column3],RT_gsm[Column3],"")</f>
        <v/>
      </c>
      <c r="I2652" s="1" t="str">
        <f>_xlfn.XLOOKUP(SC_enz[[#This Row],[name_dir]],sc_gsm[Column3],sc_gsm[Column3],"")</f>
        <v>FMNH_c_REV</v>
      </c>
    </row>
    <row r="2653" spans="1:9" ht="16" x14ac:dyDescent="0.2">
      <c r="A2653" t="s">
        <v>3038</v>
      </c>
      <c r="B2653" t="s">
        <v>3902</v>
      </c>
      <c r="C2653" t="s">
        <v>3039</v>
      </c>
      <c r="D2653" t="s">
        <v>3040</v>
      </c>
      <c r="E2653" t="s">
        <v>7</v>
      </c>
      <c r="G2653" s="1" t="str">
        <f>SC_enz[[#This Row],[rxn_src]]&amp;"_"&amp;SC_enz[[#This Row],[dir]]</f>
        <v>NA1tabc_c_e_FWD</v>
      </c>
      <c r="H2653" s="1" t="str">
        <f>_xlfn.XLOOKUP(SC_enz[[#This Row],[name_dir]],RT_gsm[Column3],RT_gsm[Column3],"")</f>
        <v/>
      </c>
      <c r="I2653" s="1" t="str">
        <f>_xlfn.XLOOKUP(SC_enz[[#This Row],[name_dir]],sc_gsm[Column3],sc_gsm[Column3],"")</f>
        <v>NA1tabc_c_e_FWD</v>
      </c>
    </row>
    <row r="2654" spans="1:9" ht="16" x14ac:dyDescent="0.2">
      <c r="A2654" t="s">
        <v>3038</v>
      </c>
      <c r="B2654" t="s">
        <v>3902</v>
      </c>
      <c r="C2654" t="s">
        <v>3041</v>
      </c>
      <c r="D2654" t="s">
        <v>3042</v>
      </c>
      <c r="E2654" t="s">
        <v>7</v>
      </c>
      <c r="G2654" s="1" t="str">
        <f>SC_enz[[#This Row],[rxn_src]]&amp;"_"&amp;SC_enz[[#This Row],[dir]]</f>
        <v>NA1tabc_c_e_FWD</v>
      </c>
      <c r="H2654" s="1" t="str">
        <f>_xlfn.XLOOKUP(SC_enz[[#This Row],[name_dir]],RT_gsm[Column3],RT_gsm[Column3],"")</f>
        <v/>
      </c>
      <c r="I2654" s="1" t="str">
        <f>_xlfn.XLOOKUP(SC_enz[[#This Row],[name_dir]],sc_gsm[Column3],sc_gsm[Column3],"")</f>
        <v>NA1tabc_c_e_FWD</v>
      </c>
    </row>
    <row r="2655" spans="1:9" ht="16" x14ac:dyDescent="0.2">
      <c r="A2655" t="s">
        <v>3038</v>
      </c>
      <c r="B2655" t="s">
        <v>3902</v>
      </c>
      <c r="C2655" t="s">
        <v>3043</v>
      </c>
      <c r="D2655" t="s">
        <v>3044</v>
      </c>
      <c r="E2655" t="s">
        <v>7</v>
      </c>
      <c r="G2655" s="1" t="str">
        <f>SC_enz[[#This Row],[rxn_src]]&amp;"_"&amp;SC_enz[[#This Row],[dir]]</f>
        <v>NA1tabc_c_e_FWD</v>
      </c>
      <c r="H2655" s="1" t="str">
        <f>_xlfn.XLOOKUP(SC_enz[[#This Row],[name_dir]],RT_gsm[Column3],RT_gsm[Column3],"")</f>
        <v/>
      </c>
      <c r="I2655" s="1" t="str">
        <f>_xlfn.XLOOKUP(SC_enz[[#This Row],[name_dir]],sc_gsm[Column3],sc_gsm[Column3],"")</f>
        <v>NA1tabc_c_e_FWD</v>
      </c>
    </row>
    <row r="2656" spans="1:9" ht="16" x14ac:dyDescent="0.2">
      <c r="A2656" t="s">
        <v>3045</v>
      </c>
      <c r="B2656" t="s">
        <v>3902</v>
      </c>
      <c r="C2656" t="s">
        <v>3046</v>
      </c>
      <c r="D2656" t="s">
        <v>3047</v>
      </c>
      <c r="E2656" t="s">
        <v>7</v>
      </c>
      <c r="G2656" s="1" t="str">
        <f>SC_enz[[#This Row],[rxn_src]]&amp;"_"&amp;SC_enz[[#This Row],[dir]]</f>
        <v>GLCNK_c_FWD</v>
      </c>
      <c r="H2656" s="1" t="str">
        <f>_xlfn.XLOOKUP(SC_enz[[#This Row],[name_dir]],RT_gsm[Column3],RT_gsm[Column3],"")</f>
        <v/>
      </c>
      <c r="I2656" s="1" t="str">
        <f>_xlfn.XLOOKUP(SC_enz[[#This Row],[name_dir]],sc_gsm[Column3],sc_gsm[Column3],"")</f>
        <v>GLCNK_c_FWD</v>
      </c>
    </row>
    <row r="2657" spans="1:9" ht="16" x14ac:dyDescent="0.2">
      <c r="A2657" t="s">
        <v>3048</v>
      </c>
      <c r="B2657" t="s">
        <v>3902</v>
      </c>
      <c r="C2657" t="s">
        <v>766</v>
      </c>
      <c r="D2657" t="s">
        <v>767</v>
      </c>
      <c r="E2657" t="s">
        <v>7</v>
      </c>
      <c r="G2657" s="1" t="str">
        <f>SC_enz[[#This Row],[rxn_src]]&amp;"_"&amp;SC_enz[[#This Row],[dir]]</f>
        <v>DNTPPY1_c_FWD</v>
      </c>
      <c r="H2657" s="1" t="str">
        <f>_xlfn.XLOOKUP(SC_enz[[#This Row],[name_dir]],RT_gsm[Column3],RT_gsm[Column3],"")</f>
        <v/>
      </c>
      <c r="I2657" s="1" t="str">
        <f>_xlfn.XLOOKUP(SC_enz[[#This Row],[name_dir]],sc_gsm[Column3],sc_gsm[Column3],"")</f>
        <v>DNTPPY1_c_FWD</v>
      </c>
    </row>
    <row r="2658" spans="1:9" ht="16" x14ac:dyDescent="0.2">
      <c r="A2658" t="s">
        <v>3049</v>
      </c>
      <c r="B2658" t="s">
        <v>3902</v>
      </c>
      <c r="C2658" t="s">
        <v>766</v>
      </c>
      <c r="D2658" t="s">
        <v>767</v>
      </c>
      <c r="E2658" t="s">
        <v>7</v>
      </c>
      <c r="G2658" s="1" t="str">
        <f>SC_enz[[#This Row],[rxn_src]]&amp;"_"&amp;SC_enz[[#This Row],[dir]]</f>
        <v>DNTPPY2_c_FWD</v>
      </c>
      <c r="H2658" s="1" t="str">
        <f>_xlfn.XLOOKUP(SC_enz[[#This Row],[name_dir]],RT_gsm[Column3],RT_gsm[Column3],"")</f>
        <v/>
      </c>
      <c r="I2658" s="1" t="str">
        <f>_xlfn.XLOOKUP(SC_enz[[#This Row],[name_dir]],sc_gsm[Column3],sc_gsm[Column3],"")</f>
        <v>DNTPPY2_c_FWD</v>
      </c>
    </row>
    <row r="2659" spans="1:9" ht="16" x14ac:dyDescent="0.2">
      <c r="A2659" t="s">
        <v>3050</v>
      </c>
      <c r="B2659" t="s">
        <v>3902</v>
      </c>
      <c r="C2659" t="s">
        <v>766</v>
      </c>
      <c r="D2659" t="s">
        <v>767</v>
      </c>
      <c r="E2659" t="s">
        <v>7</v>
      </c>
      <c r="G2659" s="1" t="str">
        <f>SC_enz[[#This Row],[rxn_src]]&amp;"_"&amp;SC_enz[[#This Row],[dir]]</f>
        <v>DNTPPY3_c_FWD</v>
      </c>
      <c r="H2659" s="1" t="str">
        <f>_xlfn.XLOOKUP(SC_enz[[#This Row],[name_dir]],RT_gsm[Column3],RT_gsm[Column3],"")</f>
        <v/>
      </c>
      <c r="I2659" s="1" t="str">
        <f>_xlfn.XLOOKUP(SC_enz[[#This Row],[name_dir]],sc_gsm[Column3],sc_gsm[Column3],"")</f>
        <v>DNTPPY3_c_FWD</v>
      </c>
    </row>
    <row r="2660" spans="1:9" ht="16" x14ac:dyDescent="0.2">
      <c r="A2660" t="s">
        <v>3051</v>
      </c>
      <c r="B2660" t="s">
        <v>3902</v>
      </c>
      <c r="C2660" t="s">
        <v>3052</v>
      </c>
      <c r="D2660" t="s">
        <v>3053</v>
      </c>
      <c r="E2660" t="s">
        <v>7</v>
      </c>
      <c r="G2660" s="1" t="str">
        <f>SC_enz[[#This Row],[rxn_src]]&amp;"_"&amp;SC_enz[[#This Row],[dir]]</f>
        <v>APOOCT_m_FWD</v>
      </c>
      <c r="H2660" s="1" t="str">
        <f>_xlfn.XLOOKUP(SC_enz[[#This Row],[name_dir]],RT_gsm[Column3],RT_gsm[Column3],"")</f>
        <v/>
      </c>
      <c r="I2660" s="1" t="str">
        <f>_xlfn.XLOOKUP(SC_enz[[#This Row],[name_dir]],sc_gsm[Column3],sc_gsm[Column3],"")</f>
        <v>APOOCT_m_FWD</v>
      </c>
    </row>
    <row r="2661" spans="1:9" ht="16" x14ac:dyDescent="0.2">
      <c r="A2661" t="s">
        <v>3051</v>
      </c>
      <c r="B2661" t="s">
        <v>3903</v>
      </c>
      <c r="C2661" t="s">
        <v>3052</v>
      </c>
      <c r="D2661" t="s">
        <v>3053</v>
      </c>
      <c r="E2661" t="s">
        <v>7</v>
      </c>
      <c r="G2661" s="1" t="str">
        <f>SC_enz[[#This Row],[rxn_src]]&amp;"_"&amp;SC_enz[[#This Row],[dir]]</f>
        <v>APOOCT_m_REV</v>
      </c>
      <c r="H2661" s="1" t="str">
        <f>_xlfn.XLOOKUP(SC_enz[[#This Row],[name_dir]],RT_gsm[Column3],RT_gsm[Column3],"")</f>
        <v/>
      </c>
      <c r="I2661" s="1" t="str">
        <f>_xlfn.XLOOKUP(SC_enz[[#This Row],[name_dir]],sc_gsm[Column3],sc_gsm[Column3],"")</f>
        <v>APOOCT_m_REV</v>
      </c>
    </row>
    <row r="2662" spans="1:9" ht="16" x14ac:dyDescent="0.2">
      <c r="A2662" t="s">
        <v>3054</v>
      </c>
      <c r="B2662" t="s">
        <v>3902</v>
      </c>
      <c r="C2662" t="s">
        <v>3052</v>
      </c>
      <c r="D2662" t="s">
        <v>3053</v>
      </c>
      <c r="E2662" t="s">
        <v>7</v>
      </c>
      <c r="G2662" s="1" t="str">
        <f>SC_enz[[#This Row],[rxn_src]]&amp;"_"&amp;SC_enz[[#This Row],[dir]]</f>
        <v>APOLIPT_m_FWD</v>
      </c>
      <c r="H2662" s="1" t="str">
        <f>_xlfn.XLOOKUP(SC_enz[[#This Row],[name_dir]],RT_gsm[Column3],RT_gsm[Column3],"")</f>
        <v/>
      </c>
      <c r="I2662" s="1" t="str">
        <f>_xlfn.XLOOKUP(SC_enz[[#This Row],[name_dir]],sc_gsm[Column3],sc_gsm[Column3],"")</f>
        <v>APOLIPT_m_FWD</v>
      </c>
    </row>
    <row r="2663" spans="1:9" ht="16" x14ac:dyDescent="0.2">
      <c r="A2663" t="s">
        <v>3054</v>
      </c>
      <c r="B2663" t="s">
        <v>3903</v>
      </c>
      <c r="C2663" t="s">
        <v>3052</v>
      </c>
      <c r="D2663" t="s">
        <v>3053</v>
      </c>
      <c r="E2663" t="s">
        <v>7</v>
      </c>
      <c r="G2663" s="1" t="str">
        <f>SC_enz[[#This Row],[rxn_src]]&amp;"_"&amp;SC_enz[[#This Row],[dir]]</f>
        <v>APOLIPT_m_REV</v>
      </c>
      <c r="H2663" s="1" t="str">
        <f>_xlfn.XLOOKUP(SC_enz[[#This Row],[name_dir]],RT_gsm[Column3],RT_gsm[Column3],"")</f>
        <v/>
      </c>
      <c r="I2663" s="1" t="str">
        <f>_xlfn.XLOOKUP(SC_enz[[#This Row],[name_dir]],sc_gsm[Column3],sc_gsm[Column3],"")</f>
        <v>APOLIPT_m_REV</v>
      </c>
    </row>
    <row r="2664" spans="1:9" ht="16" x14ac:dyDescent="0.2">
      <c r="A2664" t="s">
        <v>3055</v>
      </c>
      <c r="B2664" t="s">
        <v>3902</v>
      </c>
      <c r="C2664" t="s">
        <v>381</v>
      </c>
      <c r="D2664" t="s">
        <v>382</v>
      </c>
      <c r="E2664" t="s">
        <v>7</v>
      </c>
      <c r="G2664" s="1" t="str">
        <f>SC_enz[[#This Row],[rxn_src]]&amp;"_"&amp;SC_enz[[#This Row],[dir]]</f>
        <v>4ABTORy_c_FWD</v>
      </c>
      <c r="H2664" s="1" t="str">
        <f>_xlfn.XLOOKUP(SC_enz[[#This Row],[name_dir]],RT_gsm[Column3],RT_gsm[Column3],"")</f>
        <v/>
      </c>
      <c r="I2664" s="1" t="str">
        <f>_xlfn.XLOOKUP(SC_enz[[#This Row],[name_dir]],sc_gsm[Column3],sc_gsm[Column3],"")</f>
        <v>4ABTORy_c_FWD</v>
      </c>
    </row>
    <row r="2665" spans="1:9" ht="16" x14ac:dyDescent="0.2">
      <c r="A2665" t="s">
        <v>3055</v>
      </c>
      <c r="B2665" t="s">
        <v>3903</v>
      </c>
      <c r="C2665" t="s">
        <v>381</v>
      </c>
      <c r="D2665" t="s">
        <v>382</v>
      </c>
      <c r="E2665" t="s">
        <v>7</v>
      </c>
      <c r="G2665" s="1" t="str">
        <f>SC_enz[[#This Row],[rxn_src]]&amp;"_"&amp;SC_enz[[#This Row],[dir]]</f>
        <v>4ABTORy_c_REV</v>
      </c>
      <c r="H2665" s="1" t="str">
        <f>_xlfn.XLOOKUP(SC_enz[[#This Row],[name_dir]],RT_gsm[Column3],RT_gsm[Column3],"")</f>
        <v/>
      </c>
      <c r="I2665" s="1" t="str">
        <f>_xlfn.XLOOKUP(SC_enz[[#This Row],[name_dir]],sc_gsm[Column3],sc_gsm[Column3],"")</f>
        <v>4ABTORy_c_REV</v>
      </c>
    </row>
    <row r="2666" spans="1:9" ht="16" x14ac:dyDescent="0.2">
      <c r="A2666" t="s">
        <v>3056</v>
      </c>
      <c r="B2666" t="s">
        <v>3902</v>
      </c>
      <c r="C2666" t="s">
        <v>381</v>
      </c>
      <c r="D2666" t="s">
        <v>382</v>
      </c>
      <c r="E2666" t="s">
        <v>7</v>
      </c>
      <c r="G2666" s="1" t="str">
        <f>SC_enz[[#This Row],[rxn_src]]&amp;"_"&amp;SC_enz[[#This Row],[dir]]</f>
        <v>4ABTORx_c_FWD</v>
      </c>
      <c r="H2666" s="1" t="str">
        <f>_xlfn.XLOOKUP(SC_enz[[#This Row],[name_dir]],RT_gsm[Column3],RT_gsm[Column3],"")</f>
        <v/>
      </c>
      <c r="I2666" s="1" t="str">
        <f>_xlfn.XLOOKUP(SC_enz[[#This Row],[name_dir]],sc_gsm[Column3],sc_gsm[Column3],"")</f>
        <v>4ABTORx_c_FWD</v>
      </c>
    </row>
    <row r="2667" spans="1:9" ht="16" x14ac:dyDescent="0.2">
      <c r="A2667" t="s">
        <v>3057</v>
      </c>
      <c r="B2667" t="s">
        <v>3902</v>
      </c>
      <c r="C2667" t="s">
        <v>3058</v>
      </c>
      <c r="D2667" t="s">
        <v>3059</v>
      </c>
      <c r="E2667" t="s">
        <v>7</v>
      </c>
      <c r="G2667" s="1" t="str">
        <f>SC_enz[[#This Row],[rxn_src]]&amp;"_"&amp;SC_enz[[#This Row],[dir]]</f>
        <v>r_4323_m_FWD</v>
      </c>
      <c r="H2667" s="1" t="str">
        <f>_xlfn.XLOOKUP(SC_enz[[#This Row],[name_dir]],RT_gsm[Column3],RT_gsm[Column3],"")</f>
        <v/>
      </c>
      <c r="I2667" s="1" t="str">
        <f>_xlfn.XLOOKUP(SC_enz[[#This Row],[name_dir]],sc_gsm[Column3],sc_gsm[Column3],"")</f>
        <v>r_4323_m_FWD</v>
      </c>
    </row>
    <row r="2668" spans="1:9" ht="16" x14ac:dyDescent="0.2">
      <c r="A2668" t="s">
        <v>3060</v>
      </c>
      <c r="B2668" t="s">
        <v>3902</v>
      </c>
      <c r="C2668" t="s">
        <v>3058</v>
      </c>
      <c r="D2668" t="s">
        <v>3059</v>
      </c>
      <c r="E2668" t="s">
        <v>7</v>
      </c>
      <c r="G2668" s="1" t="str">
        <f>SC_enz[[#This Row],[rxn_src]]&amp;"_"&amp;SC_enz[[#This Row],[dir]]</f>
        <v>r_4324_m_FWD</v>
      </c>
      <c r="H2668" s="1" t="str">
        <f>_xlfn.XLOOKUP(SC_enz[[#This Row],[name_dir]],RT_gsm[Column3],RT_gsm[Column3],"")</f>
        <v/>
      </c>
      <c r="I2668" s="1" t="str">
        <f>_xlfn.XLOOKUP(SC_enz[[#This Row],[name_dir]],sc_gsm[Column3],sc_gsm[Column3],"")</f>
        <v>r_4324_m_FWD</v>
      </c>
    </row>
    <row r="2669" spans="1:9" ht="16" x14ac:dyDescent="0.2">
      <c r="A2669" t="s">
        <v>3061</v>
      </c>
      <c r="B2669" t="s">
        <v>3902</v>
      </c>
      <c r="C2669" t="s">
        <v>3062</v>
      </c>
      <c r="D2669" t="s">
        <v>3063</v>
      </c>
      <c r="E2669" t="s">
        <v>12</v>
      </c>
      <c r="F2669" t="s">
        <v>3064</v>
      </c>
      <c r="G2669" s="1" t="str">
        <f>SC_enz[[#This Row],[rxn_src]]&amp;"_"&amp;SC_enz[[#This Row],[dir]]</f>
        <v>MG2t_c_m_FWD</v>
      </c>
      <c r="H2669" s="1" t="str">
        <f>_xlfn.XLOOKUP(SC_enz[[#This Row],[name_dir]],RT_gsm[Column3],RT_gsm[Column3],"")</f>
        <v/>
      </c>
      <c r="I2669" s="1" t="str">
        <f>_xlfn.XLOOKUP(SC_enz[[#This Row],[name_dir]],sc_gsm[Column3],sc_gsm[Column3],"")</f>
        <v>MG2t_c_m_FWD</v>
      </c>
    </row>
    <row r="2670" spans="1:9" ht="16" x14ac:dyDescent="0.2">
      <c r="A2670" t="s">
        <v>3061</v>
      </c>
      <c r="B2670" t="s">
        <v>3903</v>
      </c>
      <c r="C2670" t="s">
        <v>3062</v>
      </c>
      <c r="D2670" t="s">
        <v>3063</v>
      </c>
      <c r="E2670" t="s">
        <v>12</v>
      </c>
      <c r="F2670" t="s">
        <v>3064</v>
      </c>
      <c r="G2670" s="1" t="str">
        <f>SC_enz[[#This Row],[rxn_src]]&amp;"_"&amp;SC_enz[[#This Row],[dir]]</f>
        <v>MG2t_c_m_REV</v>
      </c>
      <c r="H2670" s="1" t="str">
        <f>_xlfn.XLOOKUP(SC_enz[[#This Row],[name_dir]],RT_gsm[Column3],RT_gsm[Column3],"")</f>
        <v/>
      </c>
      <c r="I2670" s="1" t="str">
        <f>_xlfn.XLOOKUP(SC_enz[[#This Row],[name_dir]],sc_gsm[Column3],sc_gsm[Column3],"")</f>
        <v>MG2t_c_m_REV</v>
      </c>
    </row>
    <row r="2671" spans="1:9" ht="16" x14ac:dyDescent="0.2">
      <c r="A2671" t="s">
        <v>3061</v>
      </c>
      <c r="B2671" t="s">
        <v>3902</v>
      </c>
      <c r="C2671" t="s">
        <v>3065</v>
      </c>
      <c r="D2671" t="s">
        <v>3066</v>
      </c>
      <c r="E2671" t="s">
        <v>12</v>
      </c>
      <c r="F2671" t="s">
        <v>3067</v>
      </c>
      <c r="G2671" s="1" t="str">
        <f>SC_enz[[#This Row],[rxn_src]]&amp;"_"&amp;SC_enz[[#This Row],[dir]]</f>
        <v>MG2t_c_m_FWD</v>
      </c>
      <c r="H2671" s="1" t="str">
        <f>_xlfn.XLOOKUP(SC_enz[[#This Row],[name_dir]],RT_gsm[Column3],RT_gsm[Column3],"")</f>
        <v/>
      </c>
      <c r="I2671" s="1" t="str">
        <f>_xlfn.XLOOKUP(SC_enz[[#This Row],[name_dir]],sc_gsm[Column3],sc_gsm[Column3],"")</f>
        <v>MG2t_c_m_FWD</v>
      </c>
    </row>
    <row r="2672" spans="1:9" ht="16" x14ac:dyDescent="0.2">
      <c r="A2672" t="s">
        <v>3061</v>
      </c>
      <c r="B2672" t="s">
        <v>3903</v>
      </c>
      <c r="C2672" t="s">
        <v>3065</v>
      </c>
      <c r="D2672" t="s">
        <v>3066</v>
      </c>
      <c r="E2672" t="s">
        <v>12</v>
      </c>
      <c r="F2672" t="s">
        <v>3067</v>
      </c>
      <c r="G2672" s="1" t="str">
        <f>SC_enz[[#This Row],[rxn_src]]&amp;"_"&amp;SC_enz[[#This Row],[dir]]</f>
        <v>MG2t_c_m_REV</v>
      </c>
      <c r="H2672" s="1" t="str">
        <f>_xlfn.XLOOKUP(SC_enz[[#This Row],[name_dir]],RT_gsm[Column3],RT_gsm[Column3],"")</f>
        <v/>
      </c>
      <c r="I2672" s="1" t="str">
        <f>_xlfn.XLOOKUP(SC_enz[[#This Row],[name_dir]],sc_gsm[Column3],sc_gsm[Column3],"")</f>
        <v>MG2t_c_m_REV</v>
      </c>
    </row>
    <row r="2673" spans="1:9" ht="16" x14ac:dyDescent="0.2">
      <c r="A2673" t="s">
        <v>3068</v>
      </c>
      <c r="B2673" t="s">
        <v>3902</v>
      </c>
      <c r="C2673" t="s">
        <v>3069</v>
      </c>
      <c r="D2673" t="s">
        <v>3070</v>
      </c>
      <c r="E2673" t="s">
        <v>7</v>
      </c>
      <c r="G2673" s="1" t="str">
        <f>SC_enz[[#This Row],[rxn_src]]&amp;"_"&amp;SC_enz[[#This Row],[dir]]</f>
        <v>PYDXR_c_FWD</v>
      </c>
      <c r="H2673" s="1" t="str">
        <f>_xlfn.XLOOKUP(SC_enz[[#This Row],[name_dir]],RT_gsm[Column3],RT_gsm[Column3],"")</f>
        <v/>
      </c>
      <c r="I2673" s="1" t="str">
        <f>_xlfn.XLOOKUP(SC_enz[[#This Row],[name_dir]],sc_gsm[Column3],sc_gsm[Column3],"")</f>
        <v>PYDXR_c_FWD</v>
      </c>
    </row>
    <row r="2674" spans="1:9" ht="16" x14ac:dyDescent="0.2">
      <c r="A2674" t="s">
        <v>3068</v>
      </c>
      <c r="B2674" t="s">
        <v>3903</v>
      </c>
      <c r="C2674" t="s">
        <v>3069</v>
      </c>
      <c r="D2674" t="s">
        <v>3070</v>
      </c>
      <c r="E2674" t="s">
        <v>7</v>
      </c>
      <c r="G2674" s="1" t="str">
        <f>SC_enz[[#This Row],[rxn_src]]&amp;"_"&amp;SC_enz[[#This Row],[dir]]</f>
        <v>PYDXR_c_REV</v>
      </c>
      <c r="H2674" s="1" t="str">
        <f>_xlfn.XLOOKUP(SC_enz[[#This Row],[name_dir]],RT_gsm[Column3],RT_gsm[Column3],"")</f>
        <v/>
      </c>
      <c r="I2674" s="1" t="str">
        <f>_xlfn.XLOOKUP(SC_enz[[#This Row],[name_dir]],sc_gsm[Column3],sc_gsm[Column3],"")</f>
        <v>PYDXR_c_REV</v>
      </c>
    </row>
    <row r="2675" spans="1:9" ht="16" x14ac:dyDescent="0.2">
      <c r="A2675" t="s">
        <v>3071</v>
      </c>
      <c r="B2675" t="s">
        <v>3902</v>
      </c>
      <c r="C2675" t="s">
        <v>2525</v>
      </c>
      <c r="D2675" t="s">
        <v>2526</v>
      </c>
      <c r="E2675" t="s">
        <v>7</v>
      </c>
      <c r="G2675" s="1" t="str">
        <f>SC_enz[[#This Row],[rxn_src]]&amp;"_"&amp;SC_enz[[#This Row],[dir]]</f>
        <v>CHOLt_c_e_FWD</v>
      </c>
      <c r="H2675" s="1" t="str">
        <f>_xlfn.XLOOKUP(SC_enz[[#This Row],[name_dir]],RT_gsm[Column3],RT_gsm[Column3],"")</f>
        <v/>
      </c>
      <c r="I2675" s="1" t="str">
        <f>_xlfn.XLOOKUP(SC_enz[[#This Row],[name_dir]],sc_gsm[Column3],sc_gsm[Column3],"")</f>
        <v>CHOLt_c_e_FWD</v>
      </c>
    </row>
    <row r="2676" spans="1:9" ht="16" x14ac:dyDescent="0.2">
      <c r="A2676" t="s">
        <v>3071</v>
      </c>
      <c r="B2676" t="s">
        <v>3903</v>
      </c>
      <c r="C2676" t="s">
        <v>2525</v>
      </c>
      <c r="D2676" t="s">
        <v>2526</v>
      </c>
      <c r="E2676" t="s">
        <v>7</v>
      </c>
      <c r="G2676" s="1" t="str">
        <f>SC_enz[[#This Row],[rxn_src]]&amp;"_"&amp;SC_enz[[#This Row],[dir]]</f>
        <v>CHOLt_c_e_REV</v>
      </c>
      <c r="H2676" s="1" t="str">
        <f>_xlfn.XLOOKUP(SC_enz[[#This Row],[name_dir]],RT_gsm[Column3],RT_gsm[Column3],"")</f>
        <v/>
      </c>
      <c r="I2676" s="1" t="str">
        <f>_xlfn.XLOOKUP(SC_enz[[#This Row],[name_dir]],sc_gsm[Column3],sc_gsm[Column3],"")</f>
        <v>CHOLt_c_e_REV</v>
      </c>
    </row>
    <row r="2677" spans="1:9" ht="16" x14ac:dyDescent="0.2">
      <c r="A2677" t="s">
        <v>3072</v>
      </c>
      <c r="B2677" t="s">
        <v>3902</v>
      </c>
      <c r="C2677" t="s">
        <v>3073</v>
      </c>
      <c r="D2677" t="s">
        <v>3074</v>
      </c>
      <c r="E2677" t="s">
        <v>7</v>
      </c>
      <c r="G2677" s="1" t="str">
        <f>SC_enz[[#This Row],[rxn_src]]&amp;"_"&amp;SC_enz[[#This Row],[dir]]</f>
        <v>ENPP_c_FWD</v>
      </c>
      <c r="H2677" s="1" t="str">
        <f>_xlfn.XLOOKUP(SC_enz[[#This Row],[name_dir]],RT_gsm[Column3],RT_gsm[Column3],"")</f>
        <v/>
      </c>
      <c r="I2677" s="1" t="str">
        <f>_xlfn.XLOOKUP(SC_enz[[#This Row],[name_dir]],sc_gsm[Column3],sc_gsm[Column3],"")</f>
        <v>ENPP_c_FWD</v>
      </c>
    </row>
    <row r="2678" spans="1:9" ht="16" x14ac:dyDescent="0.2">
      <c r="A2678" t="s">
        <v>3075</v>
      </c>
      <c r="B2678" t="s">
        <v>3902</v>
      </c>
      <c r="C2678" t="s">
        <v>142</v>
      </c>
      <c r="D2678" t="s">
        <v>143</v>
      </c>
      <c r="E2678" t="s">
        <v>7</v>
      </c>
      <c r="G2678" s="1" t="str">
        <f>SC_enz[[#This Row],[rxn_src]]&amp;"_"&amp;SC_enz[[#This Row],[dir]]</f>
        <v>2HGOR_c_FWD</v>
      </c>
      <c r="H2678" s="1" t="str">
        <f>_xlfn.XLOOKUP(SC_enz[[#This Row],[name_dir]],RT_gsm[Column3],RT_gsm[Column3],"")</f>
        <v/>
      </c>
      <c r="I2678" s="1" t="str">
        <f>_xlfn.XLOOKUP(SC_enz[[#This Row],[name_dir]],sc_gsm[Column3],sc_gsm[Column3],"")</f>
        <v>2HGOR_c_FWD</v>
      </c>
    </row>
    <row r="2679" spans="1:9" ht="16" x14ac:dyDescent="0.2">
      <c r="A2679" t="s">
        <v>3075</v>
      </c>
      <c r="B2679" t="s">
        <v>3903</v>
      </c>
      <c r="C2679" t="s">
        <v>142</v>
      </c>
      <c r="D2679" t="s">
        <v>143</v>
      </c>
      <c r="E2679" t="s">
        <v>7</v>
      </c>
      <c r="G2679" s="1" t="str">
        <f>SC_enz[[#This Row],[rxn_src]]&amp;"_"&amp;SC_enz[[#This Row],[dir]]</f>
        <v>2HGOR_c_REV</v>
      </c>
      <c r="H2679" s="1" t="str">
        <f>_xlfn.XLOOKUP(SC_enz[[#This Row],[name_dir]],RT_gsm[Column3],RT_gsm[Column3],"")</f>
        <v/>
      </c>
      <c r="I2679" s="1" t="str">
        <f>_xlfn.XLOOKUP(SC_enz[[#This Row],[name_dir]],sc_gsm[Column3],sc_gsm[Column3],"")</f>
        <v>2HGOR_c_REV</v>
      </c>
    </row>
    <row r="2680" spans="1:9" ht="16" x14ac:dyDescent="0.2">
      <c r="A2680" t="s">
        <v>3076</v>
      </c>
      <c r="B2680" t="s">
        <v>3902</v>
      </c>
      <c r="C2680" t="s">
        <v>3077</v>
      </c>
      <c r="D2680" t="s">
        <v>3078</v>
      </c>
      <c r="E2680" t="s">
        <v>7</v>
      </c>
      <c r="G2680" s="1" t="str">
        <f>SC_enz[[#This Row],[rxn_src]]&amp;"_"&amp;SC_enz[[#This Row],[dir]]</f>
        <v>CA2tps_c_e_FWD</v>
      </c>
      <c r="H2680" s="1" t="str">
        <f>_xlfn.XLOOKUP(SC_enz[[#This Row],[name_dir]],RT_gsm[Column3],RT_gsm[Column3],"")</f>
        <v/>
      </c>
      <c r="I2680" s="1" t="str">
        <f>_xlfn.XLOOKUP(SC_enz[[#This Row],[name_dir]],sc_gsm[Column3],sc_gsm[Column3],"")</f>
        <v>CA2tps_c_e_FWD</v>
      </c>
    </row>
    <row r="2681" spans="1:9" ht="16" x14ac:dyDescent="0.2">
      <c r="A2681" t="s">
        <v>3076</v>
      </c>
      <c r="B2681" t="s">
        <v>3903</v>
      </c>
      <c r="C2681" t="s">
        <v>3077</v>
      </c>
      <c r="D2681" t="s">
        <v>3078</v>
      </c>
      <c r="E2681" t="s">
        <v>7</v>
      </c>
      <c r="G2681" s="1" t="str">
        <f>SC_enz[[#This Row],[rxn_src]]&amp;"_"&amp;SC_enz[[#This Row],[dir]]</f>
        <v>CA2tps_c_e_REV</v>
      </c>
      <c r="H2681" s="1" t="str">
        <f>_xlfn.XLOOKUP(SC_enz[[#This Row],[name_dir]],RT_gsm[Column3],RT_gsm[Column3],"")</f>
        <v/>
      </c>
      <c r="I2681" s="1" t="str">
        <f>_xlfn.XLOOKUP(SC_enz[[#This Row],[name_dir]],sc_gsm[Column3],sc_gsm[Column3],"")</f>
        <v>CA2tps_c_e_REV</v>
      </c>
    </row>
    <row r="2682" spans="1:9" ht="16" x14ac:dyDescent="0.2">
      <c r="A2682" t="s">
        <v>3079</v>
      </c>
      <c r="B2682" t="s">
        <v>3902</v>
      </c>
      <c r="C2682" t="s">
        <v>3077</v>
      </c>
      <c r="D2682" t="s">
        <v>3078</v>
      </c>
      <c r="E2682" t="s">
        <v>7</v>
      </c>
      <c r="G2682" s="1" t="str">
        <f>SC_enz[[#This Row],[rxn_src]]&amp;"_"&amp;SC_enz[[#This Row],[dir]]</f>
        <v>CUtps_c_e_FWD</v>
      </c>
      <c r="H2682" s="1" t="str">
        <f>_xlfn.XLOOKUP(SC_enz[[#This Row],[name_dir]],RT_gsm[Column3],RT_gsm[Column3],"")</f>
        <v/>
      </c>
      <c r="I2682" s="1" t="str">
        <f>_xlfn.XLOOKUP(SC_enz[[#This Row],[name_dir]],sc_gsm[Column3],sc_gsm[Column3],"")</f>
        <v>CUtps_c_e_FWD</v>
      </c>
    </row>
    <row r="2683" spans="1:9" ht="16" x14ac:dyDescent="0.2">
      <c r="A2683" t="s">
        <v>3079</v>
      </c>
      <c r="B2683" t="s">
        <v>3903</v>
      </c>
      <c r="C2683" t="s">
        <v>3077</v>
      </c>
      <c r="D2683" t="s">
        <v>3078</v>
      </c>
      <c r="E2683" t="s">
        <v>7</v>
      </c>
      <c r="G2683" s="1" t="str">
        <f>SC_enz[[#This Row],[rxn_src]]&amp;"_"&amp;SC_enz[[#This Row],[dir]]</f>
        <v>CUtps_c_e_REV</v>
      </c>
      <c r="H2683" s="1" t="str">
        <f>_xlfn.XLOOKUP(SC_enz[[#This Row],[name_dir]],RT_gsm[Column3],RT_gsm[Column3],"")</f>
        <v/>
      </c>
      <c r="I2683" s="1" t="str">
        <f>_xlfn.XLOOKUP(SC_enz[[#This Row],[name_dir]],sc_gsm[Column3],sc_gsm[Column3],"")</f>
        <v>CUtps_c_e_REV</v>
      </c>
    </row>
    <row r="2684" spans="1:9" ht="16" x14ac:dyDescent="0.2">
      <c r="A2684" t="s">
        <v>3080</v>
      </c>
      <c r="B2684" t="s">
        <v>3902</v>
      </c>
      <c r="C2684" t="s">
        <v>2253</v>
      </c>
      <c r="D2684" t="s">
        <v>2254</v>
      </c>
      <c r="E2684" t="s">
        <v>12</v>
      </c>
      <c r="F2684" t="s">
        <v>2002</v>
      </c>
      <c r="G2684" s="1" t="str">
        <f>SC_enz[[#This Row],[rxn_src]]&amp;"_"&amp;SC_enz[[#This Row],[dir]]</f>
        <v>MN2tps_c_e_FWD</v>
      </c>
      <c r="H2684" s="1" t="str">
        <f>_xlfn.XLOOKUP(SC_enz[[#This Row],[name_dir]],RT_gsm[Column3],RT_gsm[Column3],"")</f>
        <v/>
      </c>
      <c r="I2684" s="1" t="str">
        <f>_xlfn.XLOOKUP(SC_enz[[#This Row],[name_dir]],sc_gsm[Column3],sc_gsm[Column3],"")</f>
        <v>MN2tps_c_e_FWD</v>
      </c>
    </row>
    <row r="2685" spans="1:9" ht="16" x14ac:dyDescent="0.2">
      <c r="A2685" t="s">
        <v>3080</v>
      </c>
      <c r="B2685" t="s">
        <v>3903</v>
      </c>
      <c r="C2685" t="s">
        <v>2253</v>
      </c>
      <c r="D2685" t="s">
        <v>2254</v>
      </c>
      <c r="E2685" t="s">
        <v>12</v>
      </c>
      <c r="F2685" t="s">
        <v>2002</v>
      </c>
      <c r="G2685" s="1" t="str">
        <f>SC_enz[[#This Row],[rxn_src]]&amp;"_"&amp;SC_enz[[#This Row],[dir]]</f>
        <v>MN2tps_c_e_REV</v>
      </c>
      <c r="H2685" s="1" t="str">
        <f>_xlfn.XLOOKUP(SC_enz[[#This Row],[name_dir]],RT_gsm[Column3],RT_gsm[Column3],"")</f>
        <v/>
      </c>
      <c r="I2685" s="1" t="str">
        <f>_xlfn.XLOOKUP(SC_enz[[#This Row],[name_dir]],sc_gsm[Column3],sc_gsm[Column3],"")</f>
        <v>MN2tps_c_e_REV</v>
      </c>
    </row>
    <row r="2686" spans="1:9" ht="16" x14ac:dyDescent="0.2">
      <c r="A2686" t="s">
        <v>3081</v>
      </c>
      <c r="B2686" t="s">
        <v>3902</v>
      </c>
      <c r="C2686" t="s">
        <v>3082</v>
      </c>
      <c r="D2686" t="s">
        <v>3083</v>
      </c>
      <c r="E2686" t="s">
        <v>7</v>
      </c>
      <c r="G2686" s="1" t="str">
        <f>SC_enz[[#This Row],[rxn_src]]&amp;"_"&amp;SC_enz[[#This Row],[dir]]</f>
        <v>ZN2tps_c_e_FWD</v>
      </c>
      <c r="H2686" s="1" t="str">
        <f>_xlfn.XLOOKUP(SC_enz[[#This Row],[name_dir]],RT_gsm[Column3],RT_gsm[Column3],"")</f>
        <v/>
      </c>
      <c r="I2686" s="1" t="str">
        <f>_xlfn.XLOOKUP(SC_enz[[#This Row],[name_dir]],sc_gsm[Column3],sc_gsm[Column3],"")</f>
        <v>ZN2tps_c_e_FWD</v>
      </c>
    </row>
    <row r="2687" spans="1:9" ht="16" x14ac:dyDescent="0.2">
      <c r="A2687" t="s">
        <v>3081</v>
      </c>
      <c r="B2687" t="s">
        <v>3903</v>
      </c>
      <c r="C2687" t="s">
        <v>3082</v>
      </c>
      <c r="D2687" t="s">
        <v>3083</v>
      </c>
      <c r="E2687" t="s">
        <v>7</v>
      </c>
      <c r="G2687" s="1" t="str">
        <f>SC_enz[[#This Row],[rxn_src]]&amp;"_"&amp;SC_enz[[#This Row],[dir]]</f>
        <v>ZN2tps_c_e_REV</v>
      </c>
      <c r="H2687" s="1" t="str">
        <f>_xlfn.XLOOKUP(SC_enz[[#This Row],[name_dir]],RT_gsm[Column3],RT_gsm[Column3],"")</f>
        <v/>
      </c>
      <c r="I2687" s="1" t="str">
        <f>_xlfn.XLOOKUP(SC_enz[[#This Row],[name_dir]],sc_gsm[Column3],sc_gsm[Column3],"")</f>
        <v>ZN2tps_c_e_REV</v>
      </c>
    </row>
    <row r="2688" spans="1:9" ht="16" x14ac:dyDescent="0.2">
      <c r="A2688" t="s">
        <v>3081</v>
      </c>
      <c r="B2688" t="s">
        <v>3902</v>
      </c>
      <c r="C2688" t="s">
        <v>3084</v>
      </c>
      <c r="D2688" t="s">
        <v>3085</v>
      </c>
      <c r="E2688" t="s">
        <v>7</v>
      </c>
      <c r="G2688" s="1" t="str">
        <f>SC_enz[[#This Row],[rxn_src]]&amp;"_"&amp;SC_enz[[#This Row],[dir]]</f>
        <v>ZN2tps_c_e_FWD</v>
      </c>
      <c r="H2688" s="1" t="str">
        <f>_xlfn.XLOOKUP(SC_enz[[#This Row],[name_dir]],RT_gsm[Column3],RT_gsm[Column3],"")</f>
        <v/>
      </c>
      <c r="I2688" s="1" t="str">
        <f>_xlfn.XLOOKUP(SC_enz[[#This Row],[name_dir]],sc_gsm[Column3],sc_gsm[Column3],"")</f>
        <v>ZN2tps_c_e_FWD</v>
      </c>
    </row>
    <row r="2689" spans="1:9" ht="16" x14ac:dyDescent="0.2">
      <c r="A2689" t="s">
        <v>3081</v>
      </c>
      <c r="B2689" t="s">
        <v>3903</v>
      </c>
      <c r="C2689" t="s">
        <v>3084</v>
      </c>
      <c r="D2689" t="s">
        <v>3085</v>
      </c>
      <c r="E2689" t="s">
        <v>7</v>
      </c>
      <c r="G2689" s="1" t="str">
        <f>SC_enz[[#This Row],[rxn_src]]&amp;"_"&amp;SC_enz[[#This Row],[dir]]</f>
        <v>ZN2tps_c_e_REV</v>
      </c>
      <c r="H2689" s="1" t="str">
        <f>_xlfn.XLOOKUP(SC_enz[[#This Row],[name_dir]],RT_gsm[Column3],RT_gsm[Column3],"")</f>
        <v/>
      </c>
      <c r="I2689" s="1" t="str">
        <f>_xlfn.XLOOKUP(SC_enz[[#This Row],[name_dir]],sc_gsm[Column3],sc_gsm[Column3],"")</f>
        <v>ZN2tps_c_e_REV</v>
      </c>
    </row>
    <row r="2690" spans="1:9" ht="16" x14ac:dyDescent="0.2">
      <c r="A2690" t="s">
        <v>3086</v>
      </c>
      <c r="B2690" t="s">
        <v>3902</v>
      </c>
      <c r="C2690" t="s">
        <v>2253</v>
      </c>
      <c r="D2690" t="s">
        <v>2254</v>
      </c>
      <c r="E2690" t="s">
        <v>12</v>
      </c>
      <c r="F2690" t="s">
        <v>2002</v>
      </c>
      <c r="G2690" s="1" t="str">
        <f>SC_enz[[#This Row],[rxn_src]]&amp;"_"&amp;SC_enz[[#This Row],[dir]]</f>
        <v>MG2tps_c_e_FWD</v>
      </c>
      <c r="H2690" s="1" t="str">
        <f>_xlfn.XLOOKUP(SC_enz[[#This Row],[name_dir]],RT_gsm[Column3],RT_gsm[Column3],"")</f>
        <v/>
      </c>
      <c r="I2690" s="1" t="str">
        <f>_xlfn.XLOOKUP(SC_enz[[#This Row],[name_dir]],sc_gsm[Column3],sc_gsm[Column3],"")</f>
        <v>MG2tps_c_e_FWD</v>
      </c>
    </row>
    <row r="2691" spans="1:9" ht="16" x14ac:dyDescent="0.2">
      <c r="A2691" t="s">
        <v>3086</v>
      </c>
      <c r="B2691" t="s">
        <v>3903</v>
      </c>
      <c r="C2691" t="s">
        <v>2253</v>
      </c>
      <c r="D2691" t="s">
        <v>2254</v>
      </c>
      <c r="E2691" t="s">
        <v>12</v>
      </c>
      <c r="F2691" t="s">
        <v>2002</v>
      </c>
      <c r="G2691" s="1" t="str">
        <f>SC_enz[[#This Row],[rxn_src]]&amp;"_"&amp;SC_enz[[#This Row],[dir]]</f>
        <v>MG2tps_c_e_REV</v>
      </c>
      <c r="H2691" s="1" t="str">
        <f>_xlfn.XLOOKUP(SC_enz[[#This Row],[name_dir]],RT_gsm[Column3],RT_gsm[Column3],"")</f>
        <v/>
      </c>
      <c r="I2691" s="1" t="str">
        <f>_xlfn.XLOOKUP(SC_enz[[#This Row],[name_dir]],sc_gsm[Column3],sc_gsm[Column3],"")</f>
        <v>MG2tps_c_e_REV</v>
      </c>
    </row>
    <row r="2692" spans="1:9" ht="16" x14ac:dyDescent="0.2">
      <c r="A2692" t="s">
        <v>3086</v>
      </c>
      <c r="B2692" t="s">
        <v>3902</v>
      </c>
      <c r="C2692" t="s">
        <v>3087</v>
      </c>
      <c r="D2692" t="s">
        <v>3088</v>
      </c>
      <c r="E2692" t="s">
        <v>12</v>
      </c>
      <c r="F2692" t="s">
        <v>2002</v>
      </c>
      <c r="G2692" s="1" t="str">
        <f>SC_enz[[#This Row],[rxn_src]]&amp;"_"&amp;SC_enz[[#This Row],[dir]]</f>
        <v>MG2tps_c_e_FWD</v>
      </c>
      <c r="H2692" s="1" t="str">
        <f>_xlfn.XLOOKUP(SC_enz[[#This Row],[name_dir]],RT_gsm[Column3],RT_gsm[Column3],"")</f>
        <v/>
      </c>
      <c r="I2692" s="1" t="str">
        <f>_xlfn.XLOOKUP(SC_enz[[#This Row],[name_dir]],sc_gsm[Column3],sc_gsm[Column3],"")</f>
        <v>MG2tps_c_e_FWD</v>
      </c>
    </row>
    <row r="2693" spans="1:9" ht="16" x14ac:dyDescent="0.2">
      <c r="A2693" t="s">
        <v>3086</v>
      </c>
      <c r="B2693" t="s">
        <v>3903</v>
      </c>
      <c r="C2693" t="s">
        <v>3087</v>
      </c>
      <c r="D2693" t="s">
        <v>3088</v>
      </c>
      <c r="E2693" t="s">
        <v>12</v>
      </c>
      <c r="F2693" t="s">
        <v>2002</v>
      </c>
      <c r="G2693" s="1" t="str">
        <f>SC_enz[[#This Row],[rxn_src]]&amp;"_"&amp;SC_enz[[#This Row],[dir]]</f>
        <v>MG2tps_c_e_REV</v>
      </c>
      <c r="H2693" s="1" t="str">
        <f>_xlfn.XLOOKUP(SC_enz[[#This Row],[name_dir]],RT_gsm[Column3],RT_gsm[Column3],"")</f>
        <v/>
      </c>
      <c r="I2693" s="1" t="str">
        <f>_xlfn.XLOOKUP(SC_enz[[#This Row],[name_dir]],sc_gsm[Column3],sc_gsm[Column3],"")</f>
        <v>MG2tps_c_e_REV</v>
      </c>
    </row>
    <row r="2694" spans="1:9" ht="16" x14ac:dyDescent="0.2">
      <c r="A2694" t="s">
        <v>3089</v>
      </c>
      <c r="B2694" t="s">
        <v>3902</v>
      </c>
      <c r="C2694" t="s">
        <v>1642</v>
      </c>
      <c r="D2694" t="s">
        <v>143</v>
      </c>
      <c r="E2694" t="s">
        <v>7</v>
      </c>
      <c r="G2694" s="1" t="str">
        <f>SC_enz[[#This Row],[rxn_src]]&amp;"_"&amp;SC_enz[[#This Row],[dir]]</f>
        <v>EX_cl_e_FWD</v>
      </c>
      <c r="H2694" s="1" t="str">
        <f>_xlfn.XLOOKUP(SC_enz[[#This Row],[name_dir]],RT_gsm[Column3],RT_gsm[Column3],"")</f>
        <v>EX_cl_e_FWD</v>
      </c>
      <c r="I2694" s="1" t="str">
        <f>_xlfn.XLOOKUP(SC_enz[[#This Row],[name_dir]],sc_gsm[Column3],sc_gsm[Column3],"")</f>
        <v>EX_cl_e_FWD</v>
      </c>
    </row>
    <row r="2695" spans="1:9" ht="16" x14ac:dyDescent="0.2">
      <c r="A2695" t="s">
        <v>3089</v>
      </c>
      <c r="B2695" t="s">
        <v>3903</v>
      </c>
      <c r="C2695" t="s">
        <v>1642</v>
      </c>
      <c r="D2695" t="s">
        <v>143</v>
      </c>
      <c r="E2695" t="s">
        <v>7</v>
      </c>
      <c r="G2695" s="1" t="str">
        <f>SC_enz[[#This Row],[rxn_src]]&amp;"_"&amp;SC_enz[[#This Row],[dir]]</f>
        <v>EX_cl_e_REV</v>
      </c>
      <c r="H2695" s="1" t="str">
        <f>_xlfn.XLOOKUP(SC_enz[[#This Row],[name_dir]],RT_gsm[Column3],RT_gsm[Column3],"")</f>
        <v>EX_cl_e_REV</v>
      </c>
      <c r="I2695" s="1" t="str">
        <f>_xlfn.XLOOKUP(SC_enz[[#This Row],[name_dir]],sc_gsm[Column3],sc_gsm[Column3],"")</f>
        <v>EX_cl_e_REV</v>
      </c>
    </row>
    <row r="2696" spans="1:9" ht="16" x14ac:dyDescent="0.2">
      <c r="A2696" t="s">
        <v>3090</v>
      </c>
      <c r="B2696" t="s">
        <v>3902</v>
      </c>
      <c r="C2696" t="s">
        <v>1642</v>
      </c>
      <c r="D2696" t="s">
        <v>143</v>
      </c>
      <c r="E2696" t="s">
        <v>7</v>
      </c>
      <c r="G2696" s="1" t="str">
        <f>SC_enz[[#This Row],[rxn_src]]&amp;"_"&amp;SC_enz[[#This Row],[dir]]</f>
        <v>EX_cu2_e_FWD</v>
      </c>
      <c r="H2696" s="1" t="str">
        <f>_xlfn.XLOOKUP(SC_enz[[#This Row],[name_dir]],RT_gsm[Column3],RT_gsm[Column3],"")</f>
        <v>EX_cu2_e_FWD</v>
      </c>
      <c r="I2696" s="1" t="str">
        <f>_xlfn.XLOOKUP(SC_enz[[#This Row],[name_dir]],sc_gsm[Column3],sc_gsm[Column3],"")</f>
        <v>EX_cu2_e_FWD</v>
      </c>
    </row>
    <row r="2697" spans="1:9" ht="16" x14ac:dyDescent="0.2">
      <c r="A2697" t="s">
        <v>3090</v>
      </c>
      <c r="B2697" t="s">
        <v>3903</v>
      </c>
      <c r="C2697" t="s">
        <v>1642</v>
      </c>
      <c r="D2697" t="s">
        <v>143</v>
      </c>
      <c r="E2697" t="s">
        <v>7</v>
      </c>
      <c r="G2697" s="1" t="str">
        <f>SC_enz[[#This Row],[rxn_src]]&amp;"_"&amp;SC_enz[[#This Row],[dir]]</f>
        <v>EX_cu2_e_REV</v>
      </c>
      <c r="H2697" s="1" t="str">
        <f>_xlfn.XLOOKUP(SC_enz[[#This Row],[name_dir]],RT_gsm[Column3],RT_gsm[Column3],"")</f>
        <v>EX_cu2_e_REV</v>
      </c>
      <c r="I2697" s="1" t="str">
        <f>_xlfn.XLOOKUP(SC_enz[[#This Row],[name_dir]],sc_gsm[Column3],sc_gsm[Column3],"")</f>
        <v>EX_cu2_e_REV</v>
      </c>
    </row>
    <row r="2698" spans="1:9" ht="16" x14ac:dyDescent="0.2">
      <c r="A2698" t="s">
        <v>3091</v>
      </c>
      <c r="B2698" t="s">
        <v>3902</v>
      </c>
      <c r="C2698" t="s">
        <v>1642</v>
      </c>
      <c r="D2698" t="s">
        <v>143</v>
      </c>
      <c r="E2698" t="s">
        <v>7</v>
      </c>
      <c r="G2698" s="1" t="str">
        <f>SC_enz[[#This Row],[rxn_src]]&amp;"_"&amp;SC_enz[[#This Row],[dir]]</f>
        <v>EX_mn2_e_FWD</v>
      </c>
      <c r="H2698" s="1" t="str">
        <f>_xlfn.XLOOKUP(SC_enz[[#This Row],[name_dir]],RT_gsm[Column3],RT_gsm[Column3],"")</f>
        <v>EX_mn2_e_FWD</v>
      </c>
      <c r="I2698" s="1" t="str">
        <f>_xlfn.XLOOKUP(SC_enz[[#This Row],[name_dir]],sc_gsm[Column3],sc_gsm[Column3],"")</f>
        <v>EX_mn2_e_FWD</v>
      </c>
    </row>
    <row r="2699" spans="1:9" ht="16" x14ac:dyDescent="0.2">
      <c r="A2699" t="s">
        <v>3091</v>
      </c>
      <c r="B2699" t="s">
        <v>3903</v>
      </c>
      <c r="C2699" t="s">
        <v>1642</v>
      </c>
      <c r="D2699" t="s">
        <v>143</v>
      </c>
      <c r="E2699" t="s">
        <v>7</v>
      </c>
      <c r="G2699" s="1" t="str">
        <f>SC_enz[[#This Row],[rxn_src]]&amp;"_"&amp;SC_enz[[#This Row],[dir]]</f>
        <v>EX_mn2_e_REV</v>
      </c>
      <c r="H2699" s="1" t="str">
        <f>_xlfn.XLOOKUP(SC_enz[[#This Row],[name_dir]],RT_gsm[Column3],RT_gsm[Column3],"")</f>
        <v>EX_mn2_e_REV</v>
      </c>
      <c r="I2699" s="1" t="str">
        <f>_xlfn.XLOOKUP(SC_enz[[#This Row],[name_dir]],sc_gsm[Column3],sc_gsm[Column3],"")</f>
        <v>EX_mn2_e_REV</v>
      </c>
    </row>
    <row r="2700" spans="1:9" ht="16" x14ac:dyDescent="0.2">
      <c r="A2700" t="s">
        <v>3092</v>
      </c>
      <c r="B2700" t="s">
        <v>3902</v>
      </c>
      <c r="C2700" t="s">
        <v>1642</v>
      </c>
      <c r="D2700" t="s">
        <v>143</v>
      </c>
      <c r="E2700" t="s">
        <v>7</v>
      </c>
      <c r="G2700" s="1" t="str">
        <f>SC_enz[[#This Row],[rxn_src]]&amp;"_"&amp;SC_enz[[#This Row],[dir]]</f>
        <v>EX_zn2_e_FWD</v>
      </c>
      <c r="H2700" s="1" t="str">
        <f>_xlfn.XLOOKUP(SC_enz[[#This Row],[name_dir]],RT_gsm[Column3],RT_gsm[Column3],"")</f>
        <v>EX_zn2_e_FWD</v>
      </c>
      <c r="I2700" s="1" t="str">
        <f>_xlfn.XLOOKUP(SC_enz[[#This Row],[name_dir]],sc_gsm[Column3],sc_gsm[Column3],"")</f>
        <v>EX_zn2_e_FWD</v>
      </c>
    </row>
    <row r="2701" spans="1:9" ht="16" x14ac:dyDescent="0.2">
      <c r="A2701" t="s">
        <v>3092</v>
      </c>
      <c r="B2701" t="s">
        <v>3903</v>
      </c>
      <c r="C2701" t="s">
        <v>1642</v>
      </c>
      <c r="D2701" t="s">
        <v>143</v>
      </c>
      <c r="E2701" t="s">
        <v>7</v>
      </c>
      <c r="G2701" s="1" t="str">
        <f>SC_enz[[#This Row],[rxn_src]]&amp;"_"&amp;SC_enz[[#This Row],[dir]]</f>
        <v>EX_zn2_e_REV</v>
      </c>
      <c r="H2701" s="1" t="str">
        <f>_xlfn.XLOOKUP(SC_enz[[#This Row],[name_dir]],RT_gsm[Column3],RT_gsm[Column3],"")</f>
        <v>EX_zn2_e_REV</v>
      </c>
      <c r="I2701" s="1" t="str">
        <f>_xlfn.XLOOKUP(SC_enz[[#This Row],[name_dir]],sc_gsm[Column3],sc_gsm[Column3],"")</f>
        <v>EX_zn2_e_REV</v>
      </c>
    </row>
    <row r="2702" spans="1:9" ht="16" x14ac:dyDescent="0.2">
      <c r="A2702" t="s">
        <v>3093</v>
      </c>
      <c r="B2702" t="s">
        <v>3902</v>
      </c>
      <c r="C2702" t="s">
        <v>1642</v>
      </c>
      <c r="D2702" t="s">
        <v>143</v>
      </c>
      <c r="E2702" t="s">
        <v>7</v>
      </c>
      <c r="G2702" s="1" t="str">
        <f>SC_enz[[#This Row],[rxn_src]]&amp;"_"&amp;SC_enz[[#This Row],[dir]]</f>
        <v>EX_mg2_e_FWD</v>
      </c>
      <c r="H2702" s="1" t="str">
        <f>_xlfn.XLOOKUP(SC_enz[[#This Row],[name_dir]],RT_gsm[Column3],RT_gsm[Column3],"")</f>
        <v>EX_mg2_e_FWD</v>
      </c>
      <c r="I2702" s="1" t="str">
        <f>_xlfn.XLOOKUP(SC_enz[[#This Row],[name_dir]],sc_gsm[Column3],sc_gsm[Column3],"")</f>
        <v>EX_mg2_e_FWD</v>
      </c>
    </row>
    <row r="2703" spans="1:9" ht="16" x14ac:dyDescent="0.2">
      <c r="A2703" t="s">
        <v>3093</v>
      </c>
      <c r="B2703" t="s">
        <v>3903</v>
      </c>
      <c r="C2703" t="s">
        <v>1642</v>
      </c>
      <c r="D2703" t="s">
        <v>143</v>
      </c>
      <c r="E2703" t="s">
        <v>7</v>
      </c>
      <c r="G2703" s="1" t="str">
        <f>SC_enz[[#This Row],[rxn_src]]&amp;"_"&amp;SC_enz[[#This Row],[dir]]</f>
        <v>EX_mg2_e_REV</v>
      </c>
      <c r="H2703" s="1" t="str">
        <f>_xlfn.XLOOKUP(SC_enz[[#This Row],[name_dir]],RT_gsm[Column3],RT_gsm[Column3],"")</f>
        <v>EX_mg2_e_REV</v>
      </c>
      <c r="I2703" s="1" t="str">
        <f>_xlfn.XLOOKUP(SC_enz[[#This Row],[name_dir]],sc_gsm[Column3],sc_gsm[Column3],"")</f>
        <v>EX_mg2_e_REV</v>
      </c>
    </row>
    <row r="2704" spans="1:9" ht="16" x14ac:dyDescent="0.2">
      <c r="A2704" t="s">
        <v>3094</v>
      </c>
      <c r="B2704" t="s">
        <v>3902</v>
      </c>
      <c r="C2704" t="s">
        <v>1642</v>
      </c>
      <c r="D2704" t="s">
        <v>143</v>
      </c>
      <c r="E2704" t="s">
        <v>7</v>
      </c>
      <c r="G2704" s="1" t="str">
        <f>SC_enz[[#This Row],[rxn_src]]&amp;"_"&amp;SC_enz[[#This Row],[dir]]</f>
        <v>EX_ca2_e_FWD</v>
      </c>
      <c r="H2704" s="1" t="str">
        <f>_xlfn.XLOOKUP(SC_enz[[#This Row],[name_dir]],RT_gsm[Column3],RT_gsm[Column3],"")</f>
        <v>EX_ca2_e_FWD</v>
      </c>
      <c r="I2704" s="1" t="str">
        <f>_xlfn.XLOOKUP(SC_enz[[#This Row],[name_dir]],sc_gsm[Column3],sc_gsm[Column3],"")</f>
        <v>EX_ca2_e_FWD</v>
      </c>
    </row>
    <row r="2705" spans="1:9" ht="16" x14ac:dyDescent="0.2">
      <c r="A2705" t="s">
        <v>3094</v>
      </c>
      <c r="B2705" t="s">
        <v>3903</v>
      </c>
      <c r="C2705" t="s">
        <v>1642</v>
      </c>
      <c r="D2705" t="s">
        <v>143</v>
      </c>
      <c r="E2705" t="s">
        <v>7</v>
      </c>
      <c r="G2705" s="1" t="str">
        <f>SC_enz[[#This Row],[rxn_src]]&amp;"_"&amp;SC_enz[[#This Row],[dir]]</f>
        <v>EX_ca2_e_REV</v>
      </c>
      <c r="H2705" s="1" t="str">
        <f>_xlfn.XLOOKUP(SC_enz[[#This Row],[name_dir]],RT_gsm[Column3],RT_gsm[Column3],"")</f>
        <v>EX_ca2_e_REV</v>
      </c>
      <c r="I2705" s="1" t="str">
        <f>_xlfn.XLOOKUP(SC_enz[[#This Row],[name_dir]],sc_gsm[Column3],sc_gsm[Column3],"")</f>
        <v>EX_ca2_e_REV</v>
      </c>
    </row>
    <row r="2706" spans="1:9" ht="16" x14ac:dyDescent="0.2">
      <c r="A2706" t="s">
        <v>3095</v>
      </c>
      <c r="B2706" t="s">
        <v>3902</v>
      </c>
      <c r="C2706" t="s">
        <v>1642</v>
      </c>
      <c r="D2706" t="s">
        <v>143</v>
      </c>
      <c r="E2706" t="s">
        <v>7</v>
      </c>
      <c r="G2706" s="1" t="str">
        <f>SC_enz[[#This Row],[rxn_src]]&amp;"_"&amp;SC_enz[[#This Row],[dir]]</f>
        <v>PIt_c_g_FWD</v>
      </c>
      <c r="H2706" s="1" t="str">
        <f>_xlfn.XLOOKUP(SC_enz[[#This Row],[name_dir]],RT_gsm[Column3],RT_gsm[Column3],"")</f>
        <v/>
      </c>
      <c r="I2706" s="1" t="str">
        <f>_xlfn.XLOOKUP(SC_enz[[#This Row],[name_dir]],sc_gsm[Column3],sc_gsm[Column3],"")</f>
        <v>PIt_c_g_FWD</v>
      </c>
    </row>
    <row r="2707" spans="1:9" ht="16" x14ac:dyDescent="0.2">
      <c r="A2707" t="s">
        <v>3095</v>
      </c>
      <c r="B2707" t="s">
        <v>3903</v>
      </c>
      <c r="C2707" t="s">
        <v>1642</v>
      </c>
      <c r="D2707" t="s">
        <v>143</v>
      </c>
      <c r="E2707" t="s">
        <v>7</v>
      </c>
      <c r="G2707" s="1" t="str">
        <f>SC_enz[[#This Row],[rxn_src]]&amp;"_"&amp;SC_enz[[#This Row],[dir]]</f>
        <v>PIt_c_g_REV</v>
      </c>
      <c r="H2707" s="1" t="str">
        <f>_xlfn.XLOOKUP(SC_enz[[#This Row],[name_dir]],RT_gsm[Column3],RT_gsm[Column3],"")</f>
        <v/>
      </c>
      <c r="I2707" s="1" t="str">
        <f>_xlfn.XLOOKUP(SC_enz[[#This Row],[name_dir]],sc_gsm[Column3],sc_gsm[Column3],"")</f>
        <v>PIt_c_g_REV</v>
      </c>
    </row>
    <row r="2708" spans="1:9" ht="16" x14ac:dyDescent="0.2">
      <c r="A2708" t="s">
        <v>3096</v>
      </c>
      <c r="B2708" t="s">
        <v>3902</v>
      </c>
      <c r="C2708" t="s">
        <v>1642</v>
      </c>
      <c r="D2708" t="s">
        <v>143</v>
      </c>
      <c r="E2708" t="s">
        <v>7</v>
      </c>
      <c r="G2708" s="1" t="str">
        <f>SC_enz[[#This Row],[rxn_src]]&amp;"_"&amp;SC_enz[[#This Row],[dir]]</f>
        <v>PPCOAt_c_m_FWD</v>
      </c>
      <c r="H2708" s="1" t="str">
        <f>_xlfn.XLOOKUP(SC_enz[[#This Row],[name_dir]],RT_gsm[Column3],RT_gsm[Column3],"")</f>
        <v/>
      </c>
      <c r="I2708" s="1" t="str">
        <f>_xlfn.XLOOKUP(SC_enz[[#This Row],[name_dir]],sc_gsm[Column3],sc_gsm[Column3],"")</f>
        <v>PPCOAt_c_m_FWD</v>
      </c>
    </row>
    <row r="2709" spans="1:9" ht="16" x14ac:dyDescent="0.2">
      <c r="A2709" t="s">
        <v>3097</v>
      </c>
      <c r="B2709" t="s">
        <v>3902</v>
      </c>
      <c r="C2709" t="s">
        <v>1642</v>
      </c>
      <c r="D2709" t="s">
        <v>143</v>
      </c>
      <c r="E2709" t="s">
        <v>7</v>
      </c>
      <c r="G2709" s="1" t="str">
        <f>SC_enz[[#This Row],[rxn_src]]&amp;"_"&amp;SC_enz[[#This Row],[dir]]</f>
        <v>UDPt_c_g_FWD</v>
      </c>
      <c r="H2709" s="1" t="str">
        <f>_xlfn.XLOOKUP(SC_enz[[#This Row],[name_dir]],RT_gsm[Column3],RT_gsm[Column3],"")</f>
        <v/>
      </c>
      <c r="I2709" s="1" t="str">
        <f>_xlfn.XLOOKUP(SC_enz[[#This Row],[name_dir]],sc_gsm[Column3],sc_gsm[Column3],"")</f>
        <v>UDPt_c_g_FWD</v>
      </c>
    </row>
    <row r="2710" spans="1:9" ht="16" x14ac:dyDescent="0.2">
      <c r="A2710" t="s">
        <v>3097</v>
      </c>
      <c r="B2710" t="s">
        <v>3903</v>
      </c>
      <c r="C2710" t="s">
        <v>1642</v>
      </c>
      <c r="D2710" t="s">
        <v>143</v>
      </c>
      <c r="E2710" t="s">
        <v>7</v>
      </c>
      <c r="G2710" s="1" t="str">
        <f>SC_enz[[#This Row],[rxn_src]]&amp;"_"&amp;SC_enz[[#This Row],[dir]]</f>
        <v>UDPt_c_g_REV</v>
      </c>
      <c r="H2710" s="1" t="str">
        <f>_xlfn.XLOOKUP(SC_enz[[#This Row],[name_dir]],RT_gsm[Column3],RT_gsm[Column3],"")</f>
        <v/>
      </c>
      <c r="I2710" s="1" t="str">
        <f>_xlfn.XLOOKUP(SC_enz[[#This Row],[name_dir]],sc_gsm[Column3],sc_gsm[Column3],"")</f>
        <v>UDPt_c_g_REV</v>
      </c>
    </row>
    <row r="2711" spans="1:9" ht="16" x14ac:dyDescent="0.2">
      <c r="A2711" t="s">
        <v>3098</v>
      </c>
      <c r="B2711" t="s">
        <v>3902</v>
      </c>
      <c r="C2711" t="s">
        <v>1642</v>
      </c>
      <c r="D2711" t="s">
        <v>143</v>
      </c>
      <c r="E2711" t="s">
        <v>7</v>
      </c>
      <c r="G2711" s="1" t="str">
        <f>SC_enz[[#This Row],[rxn_src]]&amp;"_"&amp;SC_enz[[#This Row],[dir]]</f>
        <v>UDPt_c_n_FWD</v>
      </c>
      <c r="H2711" s="1" t="str">
        <f>_xlfn.XLOOKUP(SC_enz[[#This Row],[name_dir]],RT_gsm[Column3],RT_gsm[Column3],"")</f>
        <v/>
      </c>
      <c r="I2711" s="1" t="str">
        <f>_xlfn.XLOOKUP(SC_enz[[#This Row],[name_dir]],sc_gsm[Column3],sc_gsm[Column3],"")</f>
        <v>UDPt_c_n_FWD</v>
      </c>
    </row>
    <row r="2712" spans="1:9" ht="16" x14ac:dyDescent="0.2">
      <c r="A2712" t="s">
        <v>3098</v>
      </c>
      <c r="B2712" t="s">
        <v>3903</v>
      </c>
      <c r="C2712" t="s">
        <v>1642</v>
      </c>
      <c r="D2712" t="s">
        <v>143</v>
      </c>
      <c r="E2712" t="s">
        <v>7</v>
      </c>
      <c r="G2712" s="1" t="str">
        <f>SC_enz[[#This Row],[rxn_src]]&amp;"_"&amp;SC_enz[[#This Row],[dir]]</f>
        <v>UDPt_c_n_REV</v>
      </c>
      <c r="H2712" s="1" t="str">
        <f>_xlfn.XLOOKUP(SC_enz[[#This Row],[name_dir]],RT_gsm[Column3],RT_gsm[Column3],"")</f>
        <v/>
      </c>
      <c r="I2712" s="1" t="str">
        <f>_xlfn.XLOOKUP(SC_enz[[#This Row],[name_dir]],sc_gsm[Column3],sc_gsm[Column3],"")</f>
        <v>UDPt_c_n_REV</v>
      </c>
    </row>
    <row r="2713" spans="1:9" ht="16" x14ac:dyDescent="0.2">
      <c r="A2713" t="s">
        <v>3099</v>
      </c>
      <c r="B2713" t="s">
        <v>3902</v>
      </c>
      <c r="C2713" t="s">
        <v>1642</v>
      </c>
      <c r="D2713" t="s">
        <v>143</v>
      </c>
      <c r="E2713" t="s">
        <v>7</v>
      </c>
      <c r="G2713" s="1" t="str">
        <f>SC_enz[[#This Row],[rxn_src]]&amp;"_"&amp;SC_enz[[#This Row],[dir]]</f>
        <v>UMPt_c_g_FWD</v>
      </c>
      <c r="H2713" s="1" t="str">
        <f>_xlfn.XLOOKUP(SC_enz[[#This Row],[name_dir]],RT_gsm[Column3],RT_gsm[Column3],"")</f>
        <v/>
      </c>
      <c r="I2713" s="1" t="str">
        <f>_xlfn.XLOOKUP(SC_enz[[#This Row],[name_dir]],sc_gsm[Column3],sc_gsm[Column3],"")</f>
        <v>UMPt_c_g_FWD</v>
      </c>
    </row>
    <row r="2714" spans="1:9" ht="16" x14ac:dyDescent="0.2">
      <c r="A2714" t="s">
        <v>3099</v>
      </c>
      <c r="B2714" t="s">
        <v>3903</v>
      </c>
      <c r="C2714" t="s">
        <v>1642</v>
      </c>
      <c r="D2714" t="s">
        <v>143</v>
      </c>
      <c r="E2714" t="s">
        <v>7</v>
      </c>
      <c r="G2714" s="1" t="str">
        <f>SC_enz[[#This Row],[rxn_src]]&amp;"_"&amp;SC_enz[[#This Row],[dir]]</f>
        <v>UMPt_c_g_REV</v>
      </c>
      <c r="H2714" s="1" t="str">
        <f>_xlfn.XLOOKUP(SC_enz[[#This Row],[name_dir]],RT_gsm[Column3],RT_gsm[Column3],"")</f>
        <v/>
      </c>
      <c r="I2714" s="1" t="str">
        <f>_xlfn.XLOOKUP(SC_enz[[#This Row],[name_dir]],sc_gsm[Column3],sc_gsm[Column3],"")</f>
        <v>UMPt_c_g_REV</v>
      </c>
    </row>
    <row r="2715" spans="1:9" ht="16" x14ac:dyDescent="0.2">
      <c r="A2715" t="s">
        <v>3100</v>
      </c>
      <c r="B2715" t="s">
        <v>3902</v>
      </c>
      <c r="C2715" t="s">
        <v>3101</v>
      </c>
      <c r="D2715" t="s">
        <v>3102</v>
      </c>
      <c r="E2715" t="s">
        <v>7</v>
      </c>
      <c r="G2715" s="1" t="str">
        <f>SC_enz[[#This Row],[rxn_src]]&amp;"_"&amp;SC_enz[[#This Row],[dir]]</f>
        <v>DHAPAT_rm_FWD</v>
      </c>
      <c r="H2715" s="1" t="str">
        <f>_xlfn.XLOOKUP(SC_enz[[#This Row],[name_dir]],RT_gsm[Column3],RT_gsm[Column3],"")</f>
        <v>DHAPAT_rm_FWD</v>
      </c>
      <c r="I2715" s="1" t="str">
        <f>_xlfn.XLOOKUP(SC_enz[[#This Row],[name_dir]],sc_gsm[Column3],sc_gsm[Column3],"")</f>
        <v>DHAPAT_rm_FWD</v>
      </c>
    </row>
    <row r="2716" spans="1:9" ht="16" x14ac:dyDescent="0.2">
      <c r="A2716" t="s">
        <v>3103</v>
      </c>
      <c r="B2716" t="s">
        <v>3902</v>
      </c>
      <c r="C2716" t="s">
        <v>3101</v>
      </c>
      <c r="D2716" t="s">
        <v>3102</v>
      </c>
      <c r="E2716" t="s">
        <v>7</v>
      </c>
      <c r="G2716" s="1" t="str">
        <f>SC_enz[[#This Row],[rxn_src]]&amp;"_"&amp;SC_enz[[#This Row],[dir]]</f>
        <v>G3PAT_rm_FWD</v>
      </c>
      <c r="H2716" s="1" t="str">
        <f>_xlfn.XLOOKUP(SC_enz[[#This Row],[name_dir]],RT_gsm[Column3],RT_gsm[Column3],"")</f>
        <v>G3PAT_rm_FWD</v>
      </c>
      <c r="I2716" s="1" t="str">
        <f>_xlfn.XLOOKUP(SC_enz[[#This Row],[name_dir]],sc_gsm[Column3],sc_gsm[Column3],"")</f>
        <v>G3PAT_rm_FWD</v>
      </c>
    </row>
    <row r="2717" spans="1:9" ht="16" x14ac:dyDescent="0.2">
      <c r="A2717" t="s">
        <v>3104</v>
      </c>
      <c r="B2717" t="s">
        <v>3902</v>
      </c>
      <c r="C2717" t="s">
        <v>3105</v>
      </c>
      <c r="D2717" t="s">
        <v>3106</v>
      </c>
      <c r="E2717" t="s">
        <v>7</v>
      </c>
      <c r="G2717" s="1" t="str">
        <f>SC_enz[[#This Row],[rxn_src]]&amp;"_"&amp;SC_enz[[#This Row],[dir]]</f>
        <v>AGPAT_rm_FWD</v>
      </c>
      <c r="H2717" s="1" t="str">
        <f>_xlfn.XLOOKUP(SC_enz[[#This Row],[name_dir]],RT_gsm[Column3],RT_gsm[Column3],"")</f>
        <v>AGPAT_rm_FWD</v>
      </c>
      <c r="I2717" s="1" t="str">
        <f>_xlfn.XLOOKUP(SC_enz[[#This Row],[name_dir]],sc_gsm[Column3],sc_gsm[Column3],"")</f>
        <v>AGPAT_rm_FWD</v>
      </c>
    </row>
    <row r="2718" spans="1:9" ht="16" x14ac:dyDescent="0.2">
      <c r="A2718" t="s">
        <v>3104</v>
      </c>
      <c r="B2718" t="s">
        <v>3902</v>
      </c>
      <c r="C2718" t="s">
        <v>3107</v>
      </c>
      <c r="D2718" t="s">
        <v>3108</v>
      </c>
      <c r="E2718" t="s">
        <v>7</v>
      </c>
      <c r="G2718" s="1" t="str">
        <f>SC_enz[[#This Row],[rxn_src]]&amp;"_"&amp;SC_enz[[#This Row],[dir]]</f>
        <v>AGPAT_rm_FWD</v>
      </c>
      <c r="H2718" s="1" t="str">
        <f>_xlfn.XLOOKUP(SC_enz[[#This Row],[name_dir]],RT_gsm[Column3],RT_gsm[Column3],"")</f>
        <v>AGPAT_rm_FWD</v>
      </c>
      <c r="I2718" s="1" t="str">
        <f>_xlfn.XLOOKUP(SC_enz[[#This Row],[name_dir]],sc_gsm[Column3],sc_gsm[Column3],"")</f>
        <v>AGPAT_rm_FWD</v>
      </c>
    </row>
    <row r="2719" spans="1:9" ht="16" x14ac:dyDescent="0.2">
      <c r="A2719" t="s">
        <v>3109</v>
      </c>
      <c r="B2719" t="s">
        <v>3902</v>
      </c>
      <c r="C2719" t="s">
        <v>3110</v>
      </c>
      <c r="D2719" t="s">
        <v>3111</v>
      </c>
      <c r="E2719" t="s">
        <v>12</v>
      </c>
      <c r="F2719" t="s">
        <v>3112</v>
      </c>
      <c r="G2719" s="1" t="str">
        <f>SC_enz[[#This Row],[rxn_src]]&amp;"_"&amp;SC_enz[[#This Row],[dir]]</f>
        <v>AGPAT_l_FWD</v>
      </c>
      <c r="H2719" s="1" t="str">
        <f>_xlfn.XLOOKUP(SC_enz[[#This Row],[name_dir]],RT_gsm[Column3],RT_gsm[Column3],"")</f>
        <v>AGPAT_l_FWD</v>
      </c>
      <c r="I2719" s="1" t="str">
        <f>_xlfn.XLOOKUP(SC_enz[[#This Row],[name_dir]],sc_gsm[Column3],sc_gsm[Column3],"")</f>
        <v>AGPAT_l_FWD</v>
      </c>
    </row>
    <row r="2720" spans="1:9" ht="16" x14ac:dyDescent="0.2">
      <c r="A2720" t="s">
        <v>3109</v>
      </c>
      <c r="B2720" t="s">
        <v>3902</v>
      </c>
      <c r="C2720" t="s">
        <v>3113</v>
      </c>
      <c r="D2720" t="s">
        <v>3114</v>
      </c>
      <c r="E2720" t="s">
        <v>12</v>
      </c>
      <c r="F2720" t="s">
        <v>3112</v>
      </c>
      <c r="G2720" s="1" t="str">
        <f>SC_enz[[#This Row],[rxn_src]]&amp;"_"&amp;SC_enz[[#This Row],[dir]]</f>
        <v>AGPAT_l_FWD</v>
      </c>
      <c r="H2720" s="1" t="str">
        <f>_xlfn.XLOOKUP(SC_enz[[#This Row],[name_dir]],RT_gsm[Column3],RT_gsm[Column3],"")</f>
        <v>AGPAT_l_FWD</v>
      </c>
      <c r="I2720" s="1" t="str">
        <f>_xlfn.XLOOKUP(SC_enz[[#This Row],[name_dir]],sc_gsm[Column3],sc_gsm[Column3],"")</f>
        <v>AGPAT_l_FWD</v>
      </c>
    </row>
    <row r="2721" spans="1:9" ht="16" x14ac:dyDescent="0.2">
      <c r="A2721" t="s">
        <v>3109</v>
      </c>
      <c r="B2721" t="s">
        <v>3902</v>
      </c>
      <c r="C2721" t="s">
        <v>3107</v>
      </c>
      <c r="D2721" t="s">
        <v>3108</v>
      </c>
      <c r="E2721" t="s">
        <v>7</v>
      </c>
      <c r="G2721" s="1" t="str">
        <f>SC_enz[[#This Row],[rxn_src]]&amp;"_"&amp;SC_enz[[#This Row],[dir]]</f>
        <v>AGPAT_l_FWD</v>
      </c>
      <c r="H2721" s="1" t="str">
        <f>_xlfn.XLOOKUP(SC_enz[[#This Row],[name_dir]],RT_gsm[Column3],RT_gsm[Column3],"")</f>
        <v>AGPAT_l_FWD</v>
      </c>
      <c r="I2721" s="1" t="str">
        <f>_xlfn.XLOOKUP(SC_enz[[#This Row],[name_dir]],sc_gsm[Column3],sc_gsm[Column3],"")</f>
        <v>AGPAT_l_FWD</v>
      </c>
    </row>
    <row r="2722" spans="1:9" ht="16" x14ac:dyDescent="0.2">
      <c r="A2722" t="s">
        <v>3115</v>
      </c>
      <c r="B2722" t="s">
        <v>3902</v>
      </c>
      <c r="C2722" t="s">
        <v>3116</v>
      </c>
      <c r="D2722" t="s">
        <v>3117</v>
      </c>
      <c r="E2722" t="s">
        <v>7</v>
      </c>
      <c r="G2722" s="1" t="str">
        <f>SC_enz[[#This Row],[rxn_src]]&amp;"_"&amp;SC_enz[[#This Row],[dir]]</f>
        <v>ETHAPT_rm_FWD</v>
      </c>
      <c r="H2722" s="1" t="str">
        <f>_xlfn.XLOOKUP(SC_enz[[#This Row],[name_dir]],RT_gsm[Column3],RT_gsm[Column3],"")</f>
        <v>ETHAPT_rm_FWD</v>
      </c>
      <c r="I2722" s="1" t="str">
        <f>_xlfn.XLOOKUP(SC_enz[[#This Row],[name_dir]],sc_gsm[Column3],sc_gsm[Column3],"")</f>
        <v>ETHAPT_rm_FWD</v>
      </c>
    </row>
    <row r="2723" spans="1:9" ht="16" x14ac:dyDescent="0.2">
      <c r="A2723" t="s">
        <v>3118</v>
      </c>
      <c r="B2723" t="s">
        <v>3902</v>
      </c>
      <c r="C2723" t="s">
        <v>3119</v>
      </c>
      <c r="D2723" t="s">
        <v>3120</v>
      </c>
      <c r="E2723" t="s">
        <v>7</v>
      </c>
      <c r="G2723" s="1" t="str">
        <f>SC_enz[[#This Row],[rxn_src]]&amp;"_"&amp;SC_enz[[#This Row],[dir]]</f>
        <v>CHOLPT_rm_FWD</v>
      </c>
      <c r="H2723" s="1" t="str">
        <f>_xlfn.XLOOKUP(SC_enz[[#This Row],[name_dir]],RT_gsm[Column3],RT_gsm[Column3],"")</f>
        <v>CHOLPT_rm_FWD</v>
      </c>
      <c r="I2723" s="1" t="str">
        <f>_xlfn.XLOOKUP(SC_enz[[#This Row],[name_dir]],sc_gsm[Column3],sc_gsm[Column3],"")</f>
        <v>CHOLPT_rm_FWD</v>
      </c>
    </row>
    <row r="2724" spans="1:9" ht="16" x14ac:dyDescent="0.2">
      <c r="A2724" t="s">
        <v>3118</v>
      </c>
      <c r="B2724" t="s">
        <v>3902</v>
      </c>
      <c r="C2724" t="s">
        <v>3116</v>
      </c>
      <c r="D2724" t="s">
        <v>3117</v>
      </c>
      <c r="E2724" t="s">
        <v>7</v>
      </c>
      <c r="G2724" s="1" t="str">
        <f>SC_enz[[#This Row],[rxn_src]]&amp;"_"&amp;SC_enz[[#This Row],[dir]]</f>
        <v>CHOLPT_rm_FWD</v>
      </c>
      <c r="H2724" s="1" t="str">
        <f>_xlfn.XLOOKUP(SC_enz[[#This Row],[name_dir]],RT_gsm[Column3],RT_gsm[Column3],"")</f>
        <v>CHOLPT_rm_FWD</v>
      </c>
      <c r="I2724" s="1" t="str">
        <f>_xlfn.XLOOKUP(SC_enz[[#This Row],[name_dir]],sc_gsm[Column3],sc_gsm[Column3],"")</f>
        <v>CHOLPT_rm_FWD</v>
      </c>
    </row>
    <row r="2725" spans="1:9" ht="16" x14ac:dyDescent="0.2">
      <c r="A2725" t="s">
        <v>3121</v>
      </c>
      <c r="B2725" t="s">
        <v>3902</v>
      </c>
      <c r="C2725" t="s">
        <v>3122</v>
      </c>
      <c r="D2725" t="s">
        <v>3123</v>
      </c>
      <c r="E2725" t="s">
        <v>7</v>
      </c>
      <c r="G2725" s="1" t="str">
        <f>SC_enz[[#This Row],[rxn_src]]&amp;"_"&amp;SC_enz[[#This Row],[dir]]</f>
        <v>CDPDAGS_rm_FWD</v>
      </c>
      <c r="H2725" s="1" t="str">
        <f>_xlfn.XLOOKUP(SC_enz[[#This Row],[name_dir]],RT_gsm[Column3],RT_gsm[Column3],"")</f>
        <v>CDPDAGS_rm_FWD</v>
      </c>
      <c r="I2725" s="1" t="str">
        <f>_xlfn.XLOOKUP(SC_enz[[#This Row],[name_dir]],sc_gsm[Column3],sc_gsm[Column3],"")</f>
        <v>CDPDAGS_rm_FWD</v>
      </c>
    </row>
    <row r="2726" spans="1:9" ht="16" x14ac:dyDescent="0.2">
      <c r="A2726" t="s">
        <v>3124</v>
      </c>
      <c r="B2726" t="s">
        <v>3902</v>
      </c>
      <c r="C2726" t="s">
        <v>3125</v>
      </c>
      <c r="D2726" t="s">
        <v>3126</v>
      </c>
      <c r="E2726" t="s">
        <v>7</v>
      </c>
      <c r="G2726" s="1" t="str">
        <f>SC_enz[[#This Row],[rxn_src]]&amp;"_"&amp;SC_enz[[#This Row],[dir]]</f>
        <v>PSSA_rm_FWD</v>
      </c>
      <c r="H2726" s="1" t="str">
        <f>_xlfn.XLOOKUP(SC_enz[[#This Row],[name_dir]],RT_gsm[Column3],RT_gsm[Column3],"")</f>
        <v>PSSA_rm_FWD</v>
      </c>
      <c r="I2726" s="1" t="str">
        <f>_xlfn.XLOOKUP(SC_enz[[#This Row],[name_dir]],sc_gsm[Column3],sc_gsm[Column3],"")</f>
        <v>PSSA_rm_FWD</v>
      </c>
    </row>
    <row r="2727" spans="1:9" ht="16" x14ac:dyDescent="0.2">
      <c r="A2727" t="s">
        <v>3127</v>
      </c>
      <c r="B2727" t="s">
        <v>3902</v>
      </c>
      <c r="C2727" t="s">
        <v>3128</v>
      </c>
      <c r="D2727" t="s">
        <v>3129</v>
      </c>
      <c r="E2727" t="s">
        <v>7</v>
      </c>
      <c r="G2727" s="1" t="str">
        <f>SC_enz[[#This Row],[rxn_src]]&amp;"_"&amp;SC_enz[[#This Row],[dir]]</f>
        <v>PAILS_rm_FWD</v>
      </c>
      <c r="H2727" s="1" t="str">
        <f>_xlfn.XLOOKUP(SC_enz[[#This Row],[name_dir]],RT_gsm[Column3],RT_gsm[Column3],"")</f>
        <v>PAILS_rm_FWD</v>
      </c>
      <c r="I2727" s="1" t="str">
        <f>_xlfn.XLOOKUP(SC_enz[[#This Row],[name_dir]],sc_gsm[Column3],sc_gsm[Column3],"")</f>
        <v>PAILS_rm_FWD</v>
      </c>
    </row>
    <row r="2728" spans="1:9" ht="16" x14ac:dyDescent="0.2">
      <c r="A2728" t="s">
        <v>3130</v>
      </c>
      <c r="B2728" t="s">
        <v>3902</v>
      </c>
      <c r="C2728" t="s">
        <v>3131</v>
      </c>
      <c r="D2728" t="s">
        <v>3132</v>
      </c>
      <c r="E2728" t="s">
        <v>7</v>
      </c>
      <c r="G2728" s="1" t="str">
        <f>SC_enz[[#This Row],[rxn_src]]&amp;"_"&amp;SC_enz[[#This Row],[dir]]</f>
        <v>PGPS_mm_FWD</v>
      </c>
      <c r="H2728" s="1" t="str">
        <f>_xlfn.XLOOKUP(SC_enz[[#This Row],[name_dir]],RT_gsm[Column3],RT_gsm[Column3],"")</f>
        <v>PGPS_mm_FWD</v>
      </c>
      <c r="I2728" s="1" t="str">
        <f>_xlfn.XLOOKUP(SC_enz[[#This Row],[name_dir]],sc_gsm[Column3],sc_gsm[Column3],"")</f>
        <v>PGPS_mm_FWD</v>
      </c>
    </row>
    <row r="2729" spans="1:9" ht="16" x14ac:dyDescent="0.2">
      <c r="A2729" t="s">
        <v>3133</v>
      </c>
      <c r="B2729" t="s">
        <v>3902</v>
      </c>
      <c r="C2729" t="s">
        <v>3134</v>
      </c>
      <c r="D2729" t="s">
        <v>3135</v>
      </c>
      <c r="E2729" t="s">
        <v>7</v>
      </c>
      <c r="G2729" s="1" t="str">
        <f>SC_enz[[#This Row],[rxn_src]]&amp;"_"&amp;SC_enz[[#This Row],[dir]]</f>
        <v>PGPP_mm_FWD</v>
      </c>
      <c r="H2729" s="1" t="str">
        <f>_xlfn.XLOOKUP(SC_enz[[#This Row],[name_dir]],RT_gsm[Column3],RT_gsm[Column3],"")</f>
        <v>PGPP_mm_FWD</v>
      </c>
      <c r="I2729" s="1" t="str">
        <f>_xlfn.XLOOKUP(SC_enz[[#This Row],[name_dir]],sc_gsm[Column3],sc_gsm[Column3],"")</f>
        <v>PGPP_mm_FWD</v>
      </c>
    </row>
    <row r="2730" spans="1:9" ht="16" x14ac:dyDescent="0.2">
      <c r="A2730" t="s">
        <v>3136</v>
      </c>
      <c r="B2730" t="s">
        <v>3902</v>
      </c>
      <c r="C2730" t="s">
        <v>3137</v>
      </c>
      <c r="D2730" t="s">
        <v>3138</v>
      </c>
      <c r="E2730" t="s">
        <v>7</v>
      </c>
      <c r="G2730" s="1" t="str">
        <f>SC_enz[[#This Row],[rxn_src]]&amp;"_"&amp;SC_enz[[#This Row],[dir]]</f>
        <v>CLPNS_mm_FWD</v>
      </c>
      <c r="H2730" s="1" t="str">
        <f>_xlfn.XLOOKUP(SC_enz[[#This Row],[name_dir]],RT_gsm[Column3],RT_gsm[Column3],"")</f>
        <v>CLPNS_mm_FWD</v>
      </c>
      <c r="I2730" s="1" t="str">
        <f>_xlfn.XLOOKUP(SC_enz[[#This Row],[name_dir]],sc_gsm[Column3],sc_gsm[Column3],"")</f>
        <v>CLPNS_mm_FWD</v>
      </c>
    </row>
    <row r="2731" spans="1:9" ht="16" x14ac:dyDescent="0.2">
      <c r="A2731" t="s">
        <v>3139</v>
      </c>
      <c r="B2731" t="s">
        <v>3902</v>
      </c>
      <c r="C2731" t="s">
        <v>3140</v>
      </c>
      <c r="D2731" t="s">
        <v>3141</v>
      </c>
      <c r="E2731" t="s">
        <v>7</v>
      </c>
      <c r="G2731" s="1" t="str">
        <f>SC_enz[[#This Row],[rxn_src]]&amp;"_"&amp;SC_enz[[#This Row],[dir]]</f>
        <v>1MLCLAT_mm_FWD</v>
      </c>
      <c r="H2731" s="1" t="str">
        <f>_xlfn.XLOOKUP(SC_enz[[#This Row],[name_dir]],RT_gsm[Column3],RT_gsm[Column3],"")</f>
        <v>1MLCLAT_mm_FWD</v>
      </c>
      <c r="I2731" s="1" t="str">
        <f>_xlfn.XLOOKUP(SC_enz[[#This Row],[name_dir]],sc_gsm[Column3],sc_gsm[Column3],"")</f>
        <v>1MLCLAT_mm_FWD</v>
      </c>
    </row>
    <row r="2732" spans="1:9" ht="16" x14ac:dyDescent="0.2">
      <c r="A2732" t="s">
        <v>3139</v>
      </c>
      <c r="B2732" t="s">
        <v>3903</v>
      </c>
      <c r="C2732" t="s">
        <v>3140</v>
      </c>
      <c r="D2732" t="s">
        <v>3141</v>
      </c>
      <c r="E2732" t="s">
        <v>7</v>
      </c>
      <c r="G2732" s="1" t="str">
        <f>SC_enz[[#This Row],[rxn_src]]&amp;"_"&amp;SC_enz[[#This Row],[dir]]</f>
        <v>1MLCLAT_mm_REV</v>
      </c>
      <c r="H2732" s="1" t="str">
        <f>_xlfn.XLOOKUP(SC_enz[[#This Row],[name_dir]],RT_gsm[Column3],RT_gsm[Column3],"")</f>
        <v>1MLCLAT_mm_REV</v>
      </c>
      <c r="I2732" s="1" t="str">
        <f>_xlfn.XLOOKUP(SC_enz[[#This Row],[name_dir]],sc_gsm[Column3],sc_gsm[Column3],"")</f>
        <v>1MLCLAT_mm_REV</v>
      </c>
    </row>
    <row r="2733" spans="1:9" ht="16" x14ac:dyDescent="0.2">
      <c r="A2733" t="s">
        <v>3142</v>
      </c>
      <c r="B2733" t="s">
        <v>3902</v>
      </c>
      <c r="C2733" t="s">
        <v>3140</v>
      </c>
      <c r="D2733" t="s">
        <v>3141</v>
      </c>
      <c r="E2733" t="s">
        <v>7</v>
      </c>
      <c r="G2733" s="1" t="str">
        <f>SC_enz[[#This Row],[rxn_src]]&amp;"_"&amp;SC_enz[[#This Row],[dir]]</f>
        <v>3MLCLAT_mm_FWD</v>
      </c>
      <c r="H2733" s="1" t="str">
        <f>_xlfn.XLOOKUP(SC_enz[[#This Row],[name_dir]],RT_gsm[Column3],RT_gsm[Column3],"")</f>
        <v>3MLCLAT_mm_FWD</v>
      </c>
      <c r="I2733" s="1" t="str">
        <f>_xlfn.XLOOKUP(SC_enz[[#This Row],[name_dir]],sc_gsm[Column3],sc_gsm[Column3],"")</f>
        <v>3MLCLAT_mm_FWD</v>
      </c>
    </row>
    <row r="2734" spans="1:9" ht="16" x14ac:dyDescent="0.2">
      <c r="A2734" t="s">
        <v>3142</v>
      </c>
      <c r="B2734" t="s">
        <v>3903</v>
      </c>
      <c r="C2734" t="s">
        <v>3140</v>
      </c>
      <c r="D2734" t="s">
        <v>3141</v>
      </c>
      <c r="E2734" t="s">
        <v>7</v>
      </c>
      <c r="G2734" s="1" t="str">
        <f>SC_enz[[#This Row],[rxn_src]]&amp;"_"&amp;SC_enz[[#This Row],[dir]]</f>
        <v>3MLCLAT_mm_REV</v>
      </c>
      <c r="H2734" s="1" t="str">
        <f>_xlfn.XLOOKUP(SC_enz[[#This Row],[name_dir]],RT_gsm[Column3],RT_gsm[Column3],"")</f>
        <v>3MLCLAT_mm_REV</v>
      </c>
      <c r="I2734" s="1" t="str">
        <f>_xlfn.XLOOKUP(SC_enz[[#This Row],[name_dir]],sc_gsm[Column3],sc_gsm[Column3],"")</f>
        <v>3MLCLAT_mm_REV</v>
      </c>
    </row>
    <row r="2735" spans="1:9" ht="16" x14ac:dyDescent="0.2">
      <c r="A2735" t="s">
        <v>3143</v>
      </c>
      <c r="B2735" t="s">
        <v>3902</v>
      </c>
      <c r="C2735" t="s">
        <v>3144</v>
      </c>
      <c r="D2735" t="s">
        <v>3145</v>
      </c>
      <c r="E2735" t="s">
        <v>7</v>
      </c>
      <c r="G2735" s="1" t="str">
        <f>SC_enz[[#This Row],[rxn_src]]&amp;"_"&amp;SC_enz[[#This Row],[dir]]</f>
        <v>PAP_rm_FWD</v>
      </c>
      <c r="H2735" s="1" t="str">
        <f>_xlfn.XLOOKUP(SC_enz[[#This Row],[name_dir]],RT_gsm[Column3],RT_gsm[Column3],"")</f>
        <v>PAP_rm_FWD</v>
      </c>
      <c r="I2735" s="1" t="str">
        <f>_xlfn.XLOOKUP(SC_enz[[#This Row],[name_dir]],sc_gsm[Column3],sc_gsm[Column3],"")</f>
        <v>PAP_rm_FWD</v>
      </c>
    </row>
    <row r="2736" spans="1:9" ht="16" x14ac:dyDescent="0.2">
      <c r="A2736" t="s">
        <v>3146</v>
      </c>
      <c r="B2736" t="s">
        <v>3902</v>
      </c>
      <c r="C2736" t="s">
        <v>3147</v>
      </c>
      <c r="D2736" t="s">
        <v>3148</v>
      </c>
      <c r="E2736" t="s">
        <v>7</v>
      </c>
      <c r="G2736" s="1" t="str">
        <f>SC_enz[[#This Row],[rxn_src]]&amp;"_"&amp;SC_enz[[#This Row],[dir]]</f>
        <v>PAP_vm_FWD</v>
      </c>
      <c r="H2736" s="1" t="str">
        <f>_xlfn.XLOOKUP(SC_enz[[#This Row],[name_dir]],RT_gsm[Column3],RT_gsm[Column3],"")</f>
        <v>PAP_vm_FWD</v>
      </c>
      <c r="I2736" s="1" t="str">
        <f>_xlfn.XLOOKUP(SC_enz[[#This Row],[name_dir]],sc_gsm[Column3],sc_gsm[Column3],"")</f>
        <v>PAP_vm_FWD</v>
      </c>
    </row>
    <row r="2737" spans="1:9" ht="16" x14ac:dyDescent="0.2">
      <c r="A2737" t="s">
        <v>3149</v>
      </c>
      <c r="B2737" t="s">
        <v>3902</v>
      </c>
      <c r="C2737" t="s">
        <v>3150</v>
      </c>
      <c r="D2737" t="s">
        <v>3151</v>
      </c>
      <c r="E2737" t="s">
        <v>7</v>
      </c>
      <c r="G2737" s="1" t="str">
        <f>SC_enz[[#This Row],[rxn_src]]&amp;"_"&amp;SC_enz[[#This Row],[dir]]</f>
        <v>PAP_gm_FWD</v>
      </c>
      <c r="H2737" s="1" t="str">
        <f>_xlfn.XLOOKUP(SC_enz[[#This Row],[name_dir]],RT_gsm[Column3],RT_gsm[Column3],"")</f>
        <v/>
      </c>
      <c r="I2737" s="1" t="str">
        <f>_xlfn.XLOOKUP(SC_enz[[#This Row],[name_dir]],sc_gsm[Column3],sc_gsm[Column3],"")</f>
        <v>PAP_gm_FWD</v>
      </c>
    </row>
    <row r="2738" spans="1:9" ht="16" x14ac:dyDescent="0.2">
      <c r="A2738" t="s">
        <v>3152</v>
      </c>
      <c r="B2738" t="s">
        <v>3902</v>
      </c>
      <c r="C2738" t="s">
        <v>3113</v>
      </c>
      <c r="D2738" t="s">
        <v>3114</v>
      </c>
      <c r="E2738" t="s">
        <v>12</v>
      </c>
      <c r="F2738" t="s">
        <v>3112</v>
      </c>
      <c r="G2738" s="1" t="str">
        <f>SC_enz[[#This Row],[rxn_src]]&amp;"_"&amp;SC_enz[[#This Row],[dir]]</f>
        <v>TAGL_l_FWD</v>
      </c>
      <c r="H2738" s="1" t="str">
        <f>_xlfn.XLOOKUP(SC_enz[[#This Row],[name_dir]],RT_gsm[Column3],RT_gsm[Column3],"")</f>
        <v>TAGL_l_FWD</v>
      </c>
      <c r="I2738" s="1" t="str">
        <f>_xlfn.XLOOKUP(SC_enz[[#This Row],[name_dir]],sc_gsm[Column3],sc_gsm[Column3],"")</f>
        <v>TAGL_l_FWD</v>
      </c>
    </row>
    <row r="2739" spans="1:9" ht="16" x14ac:dyDescent="0.2">
      <c r="A2739" t="s">
        <v>3152</v>
      </c>
      <c r="B2739" t="s">
        <v>3902</v>
      </c>
      <c r="C2739" t="s">
        <v>3153</v>
      </c>
      <c r="D2739" t="s">
        <v>3154</v>
      </c>
      <c r="E2739" t="s">
        <v>12</v>
      </c>
      <c r="F2739" t="s">
        <v>3112</v>
      </c>
      <c r="G2739" s="1" t="str">
        <f>SC_enz[[#This Row],[rxn_src]]&amp;"_"&amp;SC_enz[[#This Row],[dir]]</f>
        <v>TAGL_l_FWD</v>
      </c>
      <c r="H2739" s="1" t="str">
        <f>_xlfn.XLOOKUP(SC_enz[[#This Row],[name_dir]],RT_gsm[Column3],RT_gsm[Column3],"")</f>
        <v>TAGL_l_FWD</v>
      </c>
      <c r="I2739" s="1" t="str">
        <f>_xlfn.XLOOKUP(SC_enz[[#This Row],[name_dir]],sc_gsm[Column3],sc_gsm[Column3],"")</f>
        <v>TAGL_l_FWD</v>
      </c>
    </row>
    <row r="2740" spans="1:9" ht="16" x14ac:dyDescent="0.2">
      <c r="A2740" t="s">
        <v>3152</v>
      </c>
      <c r="B2740" t="s">
        <v>3902</v>
      </c>
      <c r="C2740" t="s">
        <v>3110</v>
      </c>
      <c r="D2740" t="s">
        <v>3111</v>
      </c>
      <c r="E2740" t="s">
        <v>12</v>
      </c>
      <c r="F2740" t="s">
        <v>3112</v>
      </c>
      <c r="G2740" s="1" t="str">
        <f>SC_enz[[#This Row],[rxn_src]]&amp;"_"&amp;SC_enz[[#This Row],[dir]]</f>
        <v>TAGL_l_FWD</v>
      </c>
      <c r="H2740" s="1" t="str">
        <f>_xlfn.XLOOKUP(SC_enz[[#This Row],[name_dir]],RT_gsm[Column3],RT_gsm[Column3],"")</f>
        <v>TAGL_l_FWD</v>
      </c>
      <c r="I2740" s="1" t="str">
        <f>_xlfn.XLOOKUP(SC_enz[[#This Row],[name_dir]],sc_gsm[Column3],sc_gsm[Column3],"")</f>
        <v>TAGL_l_FWD</v>
      </c>
    </row>
    <row r="2741" spans="1:9" ht="16" x14ac:dyDescent="0.2">
      <c r="A2741" t="s">
        <v>3152</v>
      </c>
      <c r="B2741" t="s">
        <v>3902</v>
      </c>
      <c r="C2741" t="s">
        <v>3155</v>
      </c>
      <c r="D2741" t="s">
        <v>3156</v>
      </c>
      <c r="E2741" t="s">
        <v>12</v>
      </c>
      <c r="F2741" t="s">
        <v>3112</v>
      </c>
      <c r="G2741" s="1" t="str">
        <f>SC_enz[[#This Row],[rxn_src]]&amp;"_"&amp;SC_enz[[#This Row],[dir]]</f>
        <v>TAGL_l_FWD</v>
      </c>
      <c r="H2741" s="1" t="str">
        <f>_xlfn.XLOOKUP(SC_enz[[#This Row],[name_dir]],RT_gsm[Column3],RT_gsm[Column3],"")</f>
        <v>TAGL_l_FWD</v>
      </c>
      <c r="I2741" s="1" t="str">
        <f>_xlfn.XLOOKUP(SC_enz[[#This Row],[name_dir]],sc_gsm[Column3],sc_gsm[Column3],"")</f>
        <v>TAGL_l_FWD</v>
      </c>
    </row>
    <row r="2742" spans="1:9" ht="16" x14ac:dyDescent="0.2">
      <c r="A2742" t="s">
        <v>3152</v>
      </c>
      <c r="B2742" t="s">
        <v>3902</v>
      </c>
      <c r="C2742" t="s">
        <v>3157</v>
      </c>
      <c r="D2742" t="s">
        <v>3158</v>
      </c>
      <c r="E2742" t="s">
        <v>12</v>
      </c>
      <c r="F2742" t="s">
        <v>3112</v>
      </c>
      <c r="G2742" s="1" t="str">
        <f>SC_enz[[#This Row],[rxn_src]]&amp;"_"&amp;SC_enz[[#This Row],[dir]]</f>
        <v>TAGL_l_FWD</v>
      </c>
      <c r="H2742" s="1" t="str">
        <f>_xlfn.XLOOKUP(SC_enz[[#This Row],[name_dir]],RT_gsm[Column3],RT_gsm[Column3],"")</f>
        <v>TAGL_l_FWD</v>
      </c>
      <c r="I2742" s="1" t="str">
        <f>_xlfn.XLOOKUP(SC_enz[[#This Row],[name_dir]],sc_gsm[Column3],sc_gsm[Column3],"")</f>
        <v>TAGL_l_FWD</v>
      </c>
    </row>
    <row r="2743" spans="1:9" ht="16" x14ac:dyDescent="0.2">
      <c r="A2743" t="s">
        <v>3159</v>
      </c>
      <c r="B2743" t="s">
        <v>3902</v>
      </c>
      <c r="C2743" t="s">
        <v>3157</v>
      </c>
      <c r="D2743" t="s">
        <v>3158</v>
      </c>
      <c r="E2743" t="s">
        <v>12</v>
      </c>
      <c r="F2743" t="s">
        <v>3112</v>
      </c>
      <c r="G2743" s="1" t="str">
        <f>SC_enz[[#This Row],[rxn_src]]&amp;"_"&amp;SC_enz[[#This Row],[dir]]</f>
        <v>DAGL_l_FWD</v>
      </c>
      <c r="H2743" s="1" t="str">
        <f>_xlfn.XLOOKUP(SC_enz[[#This Row],[name_dir]],RT_gsm[Column3],RT_gsm[Column3],"")</f>
        <v>DAGL_l_FWD</v>
      </c>
      <c r="I2743" s="1" t="str">
        <f>_xlfn.XLOOKUP(SC_enz[[#This Row],[name_dir]],sc_gsm[Column3],sc_gsm[Column3],"")</f>
        <v>DAGL_l_FWD</v>
      </c>
    </row>
    <row r="2744" spans="1:9" ht="16" x14ac:dyDescent="0.2">
      <c r="A2744" t="s">
        <v>3160</v>
      </c>
      <c r="B2744" t="s">
        <v>3902</v>
      </c>
      <c r="C2744" t="s">
        <v>3161</v>
      </c>
      <c r="D2744" t="s">
        <v>3162</v>
      </c>
      <c r="E2744" t="s">
        <v>12</v>
      </c>
      <c r="F2744" t="s">
        <v>3163</v>
      </c>
      <c r="G2744" s="1" t="str">
        <f>SC_enz[[#This Row],[rxn_src]]&amp;"_"&amp;SC_enz[[#This Row],[dir]]</f>
        <v>DAGL_m_FWD</v>
      </c>
      <c r="H2744" s="1" t="str">
        <f>_xlfn.XLOOKUP(SC_enz[[#This Row],[name_dir]],RT_gsm[Column3],RT_gsm[Column3],"")</f>
        <v>DAGL_m_FWD</v>
      </c>
      <c r="I2744" s="1" t="str">
        <f>_xlfn.XLOOKUP(SC_enz[[#This Row],[name_dir]],sc_gsm[Column3],sc_gsm[Column3],"")</f>
        <v>DAGL_m_FWD</v>
      </c>
    </row>
    <row r="2745" spans="1:9" ht="16" x14ac:dyDescent="0.2">
      <c r="A2745" t="s">
        <v>3164</v>
      </c>
      <c r="B2745" t="s">
        <v>3902</v>
      </c>
      <c r="C2745" t="s">
        <v>3165</v>
      </c>
      <c r="D2745" t="s">
        <v>3166</v>
      </c>
      <c r="E2745" t="s">
        <v>7</v>
      </c>
      <c r="G2745" s="1" t="str">
        <f>SC_enz[[#This Row],[rxn_src]]&amp;"_"&amp;SC_enz[[#This Row],[dir]]</f>
        <v>MAGL_l_FWD</v>
      </c>
      <c r="H2745" s="1" t="str">
        <f>_xlfn.XLOOKUP(SC_enz[[#This Row],[name_dir]],RT_gsm[Column3],RT_gsm[Column3],"")</f>
        <v>MAGL_l_FWD</v>
      </c>
      <c r="I2745" s="1" t="str">
        <f>_xlfn.XLOOKUP(SC_enz[[#This Row],[name_dir]],sc_gsm[Column3],sc_gsm[Column3],"")</f>
        <v>MAGL_l_FWD</v>
      </c>
    </row>
    <row r="2746" spans="1:9" ht="16" x14ac:dyDescent="0.2">
      <c r="A2746" t="s">
        <v>3167</v>
      </c>
      <c r="B2746" t="s">
        <v>3902</v>
      </c>
      <c r="C2746" t="s">
        <v>3168</v>
      </c>
      <c r="D2746" t="s">
        <v>3169</v>
      </c>
      <c r="E2746" t="s">
        <v>7</v>
      </c>
      <c r="G2746" s="1" t="str">
        <f>SC_enz[[#This Row],[rxn_src]]&amp;"_"&amp;SC_enz[[#This Row],[dir]]</f>
        <v>DAGK_rm_FWD</v>
      </c>
      <c r="H2746" s="1" t="str">
        <f>_xlfn.XLOOKUP(SC_enz[[#This Row],[name_dir]],RT_gsm[Column3],RT_gsm[Column3],"")</f>
        <v>DAGK_rm_FWD</v>
      </c>
      <c r="I2746" s="1" t="str">
        <f>_xlfn.XLOOKUP(SC_enz[[#This Row],[name_dir]],sc_gsm[Column3],sc_gsm[Column3],"")</f>
        <v>DAGK_rm_FWD</v>
      </c>
    </row>
    <row r="2747" spans="1:9" ht="16" x14ac:dyDescent="0.2">
      <c r="A2747" t="s">
        <v>3170</v>
      </c>
      <c r="B2747" t="s">
        <v>3902</v>
      </c>
      <c r="C2747" t="s">
        <v>142</v>
      </c>
      <c r="D2747" t="s">
        <v>143</v>
      </c>
      <c r="E2747" t="s">
        <v>7</v>
      </c>
      <c r="G2747" s="1" t="str">
        <f>SC_enz[[#This Row],[rxn_src]]&amp;"_"&amp;SC_enz[[#This Row],[dir]]</f>
        <v>PAK_gm_FWD</v>
      </c>
      <c r="H2747" s="1" t="str">
        <f>_xlfn.XLOOKUP(SC_enz[[#This Row],[name_dir]],RT_gsm[Column3],RT_gsm[Column3],"")</f>
        <v/>
      </c>
      <c r="I2747" s="1" t="str">
        <f>_xlfn.XLOOKUP(SC_enz[[#This Row],[name_dir]],sc_gsm[Column3],sc_gsm[Column3],"")</f>
        <v>PAK_gm_FWD</v>
      </c>
    </row>
    <row r="2748" spans="1:9" ht="16" x14ac:dyDescent="0.2">
      <c r="A2748" t="s">
        <v>3171</v>
      </c>
      <c r="B2748" t="s">
        <v>3902</v>
      </c>
      <c r="C2748" t="s">
        <v>142</v>
      </c>
      <c r="D2748" t="s">
        <v>143</v>
      </c>
      <c r="E2748" t="s">
        <v>7</v>
      </c>
      <c r="G2748" s="1" t="str">
        <f>SC_enz[[#This Row],[rxn_src]]&amp;"_"&amp;SC_enz[[#This Row],[dir]]</f>
        <v>PAK_vm_FWD</v>
      </c>
      <c r="H2748" s="1" t="str">
        <f>_xlfn.XLOOKUP(SC_enz[[#This Row],[name_dir]],RT_gsm[Column3],RT_gsm[Column3],"")</f>
        <v/>
      </c>
      <c r="I2748" s="1" t="str">
        <f>_xlfn.XLOOKUP(SC_enz[[#This Row],[name_dir]],sc_gsm[Column3],sc_gsm[Column3],"")</f>
        <v>PAK_vm_FWD</v>
      </c>
    </row>
    <row r="2749" spans="1:9" ht="16" x14ac:dyDescent="0.2">
      <c r="A2749" t="s">
        <v>3172</v>
      </c>
      <c r="B2749" t="s">
        <v>3902</v>
      </c>
      <c r="C2749" t="s">
        <v>3147</v>
      </c>
      <c r="D2749" t="s">
        <v>3148</v>
      </c>
      <c r="E2749" t="s">
        <v>7</v>
      </c>
      <c r="G2749" s="1" t="str">
        <f>SC_enz[[#This Row],[rxn_src]]&amp;"_"&amp;SC_enz[[#This Row],[dir]]</f>
        <v>DGPP_vm_FWD</v>
      </c>
      <c r="H2749" s="1" t="str">
        <f>_xlfn.XLOOKUP(SC_enz[[#This Row],[name_dir]],RT_gsm[Column3],RT_gsm[Column3],"")</f>
        <v>DGPP_vm_FWD</v>
      </c>
      <c r="I2749" s="1" t="str">
        <f>_xlfn.XLOOKUP(SC_enz[[#This Row],[name_dir]],sc_gsm[Column3],sc_gsm[Column3],"")</f>
        <v>DGPP_vm_FWD</v>
      </c>
    </row>
    <row r="2750" spans="1:9" ht="16" x14ac:dyDescent="0.2">
      <c r="A2750" t="s">
        <v>3173</v>
      </c>
      <c r="B2750" t="s">
        <v>3902</v>
      </c>
      <c r="C2750" t="s">
        <v>3150</v>
      </c>
      <c r="D2750" t="s">
        <v>3151</v>
      </c>
      <c r="E2750" t="s">
        <v>7</v>
      </c>
      <c r="G2750" s="1" t="str">
        <f>SC_enz[[#This Row],[rxn_src]]&amp;"_"&amp;SC_enz[[#This Row],[dir]]</f>
        <v>DGPP_gm_FWD</v>
      </c>
      <c r="H2750" s="1" t="str">
        <f>_xlfn.XLOOKUP(SC_enz[[#This Row],[name_dir]],RT_gsm[Column3],RT_gsm[Column3],"")</f>
        <v/>
      </c>
      <c r="I2750" s="1" t="str">
        <f>_xlfn.XLOOKUP(SC_enz[[#This Row],[name_dir]],sc_gsm[Column3],sc_gsm[Column3],"")</f>
        <v>DGPP_gm_FWD</v>
      </c>
    </row>
    <row r="2751" spans="1:9" ht="16" x14ac:dyDescent="0.2">
      <c r="A2751" t="s">
        <v>3174</v>
      </c>
      <c r="B2751" t="s">
        <v>3902</v>
      </c>
      <c r="C2751" t="s">
        <v>3147</v>
      </c>
      <c r="D2751" t="s">
        <v>3148</v>
      </c>
      <c r="E2751" t="s">
        <v>7</v>
      </c>
      <c r="G2751" s="1" t="str">
        <f>SC_enz[[#This Row],[rxn_src]]&amp;"_"&amp;SC_enz[[#This Row],[dir]]</f>
        <v>LPAP_vm_FWD</v>
      </c>
      <c r="H2751" s="1" t="str">
        <f>_xlfn.XLOOKUP(SC_enz[[#This Row],[name_dir]],RT_gsm[Column3],RT_gsm[Column3],"")</f>
        <v>LPAP_vm_FWD</v>
      </c>
      <c r="I2751" s="1" t="str">
        <f>_xlfn.XLOOKUP(SC_enz[[#This Row],[name_dir]],sc_gsm[Column3],sc_gsm[Column3],"")</f>
        <v>LPAP_vm_FWD</v>
      </c>
    </row>
    <row r="2752" spans="1:9" ht="16" x14ac:dyDescent="0.2">
      <c r="A2752" t="s">
        <v>3175</v>
      </c>
      <c r="B2752" t="s">
        <v>3902</v>
      </c>
      <c r="C2752" t="s">
        <v>156</v>
      </c>
      <c r="D2752" t="s">
        <v>157</v>
      </c>
      <c r="E2752" t="s">
        <v>7</v>
      </c>
      <c r="G2752" s="1" t="str">
        <f>SC_enz[[#This Row],[rxn_src]]&amp;"_"&amp;SC_enz[[#This Row],[dir]]</f>
        <v>LPAP_c_FWD</v>
      </c>
      <c r="H2752" s="1" t="str">
        <f>_xlfn.XLOOKUP(SC_enz[[#This Row],[name_dir]],RT_gsm[Column3],RT_gsm[Column3],"")</f>
        <v/>
      </c>
      <c r="I2752" s="1" t="str">
        <f>_xlfn.XLOOKUP(SC_enz[[#This Row],[name_dir]],sc_gsm[Column3],sc_gsm[Column3],"")</f>
        <v>LPAP_c_FWD</v>
      </c>
    </row>
    <row r="2753" spans="1:9" ht="16" x14ac:dyDescent="0.2">
      <c r="A2753" t="s">
        <v>3176</v>
      </c>
      <c r="B2753" t="s">
        <v>3902</v>
      </c>
      <c r="C2753" t="s">
        <v>3150</v>
      </c>
      <c r="D2753" t="s">
        <v>3151</v>
      </c>
      <c r="E2753" t="s">
        <v>7</v>
      </c>
      <c r="G2753" s="1" t="str">
        <f>SC_enz[[#This Row],[rxn_src]]&amp;"_"&amp;SC_enz[[#This Row],[dir]]</f>
        <v>LPAP_gm_FWD</v>
      </c>
      <c r="H2753" s="1" t="str">
        <f>_xlfn.XLOOKUP(SC_enz[[#This Row],[name_dir]],RT_gsm[Column3],RT_gsm[Column3],"")</f>
        <v/>
      </c>
      <c r="I2753" s="1" t="str">
        <f>_xlfn.XLOOKUP(SC_enz[[#This Row],[name_dir]],sc_gsm[Column3],sc_gsm[Column3],"")</f>
        <v>LPAP_gm_FWD</v>
      </c>
    </row>
    <row r="2754" spans="1:9" ht="16" x14ac:dyDescent="0.2">
      <c r="A2754" t="s">
        <v>3177</v>
      </c>
      <c r="B2754" t="s">
        <v>3902</v>
      </c>
      <c r="C2754" t="s">
        <v>3178</v>
      </c>
      <c r="D2754" t="s">
        <v>3179</v>
      </c>
      <c r="E2754" t="s">
        <v>7</v>
      </c>
      <c r="G2754" s="1" t="str">
        <f>SC_enz[[#This Row],[rxn_src]]&amp;"_"&amp;SC_enz[[#This Row],[dir]]</f>
        <v>PDAGATpe_rm_FWD</v>
      </c>
      <c r="H2754" s="1" t="str">
        <f>_xlfn.XLOOKUP(SC_enz[[#This Row],[name_dir]],RT_gsm[Column3],RT_gsm[Column3],"")</f>
        <v>PDAGATpe_rm_FWD</v>
      </c>
      <c r="I2754" s="1" t="str">
        <f>_xlfn.XLOOKUP(SC_enz[[#This Row],[name_dir]],sc_gsm[Column3],sc_gsm[Column3],"")</f>
        <v>PDAGATpe_rm_FWD</v>
      </c>
    </row>
    <row r="2755" spans="1:9" ht="16" x14ac:dyDescent="0.2">
      <c r="A2755" t="s">
        <v>3177</v>
      </c>
      <c r="B2755" t="s">
        <v>3903</v>
      </c>
      <c r="C2755" t="s">
        <v>3178</v>
      </c>
      <c r="D2755" t="s">
        <v>3179</v>
      </c>
      <c r="E2755" t="s">
        <v>7</v>
      </c>
      <c r="G2755" s="1" t="str">
        <f>SC_enz[[#This Row],[rxn_src]]&amp;"_"&amp;SC_enz[[#This Row],[dir]]</f>
        <v>PDAGATpe_rm_REV</v>
      </c>
      <c r="H2755" s="1" t="str">
        <f>_xlfn.XLOOKUP(SC_enz[[#This Row],[name_dir]],RT_gsm[Column3],RT_gsm[Column3],"")</f>
        <v>PDAGATpe_rm_REV</v>
      </c>
      <c r="I2755" s="1" t="str">
        <f>_xlfn.XLOOKUP(SC_enz[[#This Row],[name_dir]],sc_gsm[Column3],sc_gsm[Column3],"")</f>
        <v>PDAGATpe_rm_REV</v>
      </c>
    </row>
    <row r="2756" spans="1:9" ht="16" x14ac:dyDescent="0.2">
      <c r="A2756" t="s">
        <v>3180</v>
      </c>
      <c r="B2756" t="s">
        <v>3902</v>
      </c>
      <c r="C2756" t="s">
        <v>3178</v>
      </c>
      <c r="D2756" t="s">
        <v>3179</v>
      </c>
      <c r="E2756" t="s">
        <v>7</v>
      </c>
      <c r="G2756" s="1" t="str">
        <f>SC_enz[[#This Row],[rxn_src]]&amp;"_"&amp;SC_enz[[#This Row],[dir]]</f>
        <v>PDAGATpc_rm_FWD</v>
      </c>
      <c r="H2756" s="1" t="str">
        <f>_xlfn.XLOOKUP(SC_enz[[#This Row],[name_dir]],RT_gsm[Column3],RT_gsm[Column3],"")</f>
        <v>PDAGATpc_rm_FWD</v>
      </c>
      <c r="I2756" s="1" t="str">
        <f>_xlfn.XLOOKUP(SC_enz[[#This Row],[name_dir]],sc_gsm[Column3],sc_gsm[Column3],"")</f>
        <v>PDAGATpc_rm_FWD</v>
      </c>
    </row>
    <row r="2757" spans="1:9" ht="16" x14ac:dyDescent="0.2">
      <c r="A2757" t="s">
        <v>3180</v>
      </c>
      <c r="B2757" t="s">
        <v>3903</v>
      </c>
      <c r="C2757" t="s">
        <v>3178</v>
      </c>
      <c r="D2757" t="s">
        <v>3179</v>
      </c>
      <c r="E2757" t="s">
        <v>7</v>
      </c>
      <c r="G2757" s="1" t="str">
        <f>SC_enz[[#This Row],[rxn_src]]&amp;"_"&amp;SC_enz[[#This Row],[dir]]</f>
        <v>PDAGATpc_rm_REV</v>
      </c>
      <c r="H2757" s="1" t="str">
        <f>_xlfn.XLOOKUP(SC_enz[[#This Row],[name_dir]],RT_gsm[Column3],RT_gsm[Column3],"")</f>
        <v>PDAGATpc_rm_REV</v>
      </c>
      <c r="I2757" s="1" t="str">
        <f>_xlfn.XLOOKUP(SC_enz[[#This Row],[name_dir]],sc_gsm[Column3],sc_gsm[Column3],"")</f>
        <v>PDAGATpc_rm_REV</v>
      </c>
    </row>
    <row r="2758" spans="1:9" ht="16" x14ac:dyDescent="0.2">
      <c r="A2758" t="s">
        <v>3181</v>
      </c>
      <c r="B2758" t="s">
        <v>3902</v>
      </c>
      <c r="C2758" t="s">
        <v>3182</v>
      </c>
      <c r="D2758" t="s">
        <v>3183</v>
      </c>
      <c r="E2758" t="s">
        <v>12</v>
      </c>
      <c r="F2758" t="s">
        <v>3184</v>
      </c>
      <c r="G2758" s="1" t="str">
        <f>SC_enz[[#This Row],[rxn_src]]&amp;"_"&amp;SC_enz[[#This Row],[dir]]</f>
        <v>PSD_mm_FWD</v>
      </c>
      <c r="H2758" s="1" t="str">
        <f>_xlfn.XLOOKUP(SC_enz[[#This Row],[name_dir]],RT_gsm[Column3],RT_gsm[Column3],"")</f>
        <v>PSD_mm_FWD</v>
      </c>
      <c r="I2758" s="1" t="str">
        <f>_xlfn.XLOOKUP(SC_enz[[#This Row],[name_dir]],sc_gsm[Column3],sc_gsm[Column3],"")</f>
        <v>PSD_mm_FWD</v>
      </c>
    </row>
    <row r="2759" spans="1:9" ht="16" x14ac:dyDescent="0.2">
      <c r="A2759" t="s">
        <v>3185</v>
      </c>
      <c r="B2759" t="s">
        <v>3902</v>
      </c>
      <c r="C2759" t="s">
        <v>3186</v>
      </c>
      <c r="D2759" t="s">
        <v>3187</v>
      </c>
      <c r="E2759" t="s">
        <v>12</v>
      </c>
      <c r="F2759" t="s">
        <v>3188</v>
      </c>
      <c r="G2759" s="1" t="str">
        <f>SC_enz[[#This Row],[rxn_src]]&amp;"_"&amp;SC_enz[[#This Row],[dir]]</f>
        <v>PSD_gm_FWD</v>
      </c>
      <c r="H2759" s="1" t="str">
        <f>_xlfn.XLOOKUP(SC_enz[[#This Row],[name_dir]],RT_gsm[Column3],RT_gsm[Column3],"")</f>
        <v>PSD_gm_FWD</v>
      </c>
      <c r="I2759" s="1" t="str">
        <f>_xlfn.XLOOKUP(SC_enz[[#This Row],[name_dir]],sc_gsm[Column3],sc_gsm[Column3],"")</f>
        <v>PSD_gm_FWD</v>
      </c>
    </row>
    <row r="2760" spans="1:9" ht="16" x14ac:dyDescent="0.2">
      <c r="A2760" t="s">
        <v>3189</v>
      </c>
      <c r="B2760" t="s">
        <v>3902</v>
      </c>
      <c r="C2760" t="s">
        <v>3186</v>
      </c>
      <c r="D2760" t="s">
        <v>3187</v>
      </c>
      <c r="E2760" t="s">
        <v>12</v>
      </c>
      <c r="F2760" t="s">
        <v>3188</v>
      </c>
      <c r="G2760" s="1" t="str">
        <f>SC_enz[[#This Row],[rxn_src]]&amp;"_"&amp;SC_enz[[#This Row],[dir]]</f>
        <v>PSD_vm_FWD</v>
      </c>
      <c r="H2760" s="1" t="str">
        <f>_xlfn.XLOOKUP(SC_enz[[#This Row],[name_dir]],RT_gsm[Column3],RT_gsm[Column3],"")</f>
        <v>PSD_vm_FWD</v>
      </c>
      <c r="I2760" s="1" t="str">
        <f>_xlfn.XLOOKUP(SC_enz[[#This Row],[name_dir]],sc_gsm[Column3],sc_gsm[Column3],"")</f>
        <v>PSD_vm_FWD</v>
      </c>
    </row>
    <row r="2761" spans="1:9" ht="16" x14ac:dyDescent="0.2">
      <c r="A2761" t="s">
        <v>3190</v>
      </c>
      <c r="B2761" t="s">
        <v>3902</v>
      </c>
      <c r="C2761" t="s">
        <v>3191</v>
      </c>
      <c r="D2761" t="s">
        <v>3192</v>
      </c>
      <c r="E2761" t="s">
        <v>7</v>
      </c>
      <c r="G2761" s="1" t="str">
        <f>SC_enz[[#This Row],[rxn_src]]&amp;"_"&amp;SC_enz[[#This Row],[dir]]</f>
        <v>PEMT_rm_FWD</v>
      </c>
      <c r="H2761" s="1" t="str">
        <f>_xlfn.XLOOKUP(SC_enz[[#This Row],[name_dir]],RT_gsm[Column3],RT_gsm[Column3],"")</f>
        <v>PEMT_rm_FWD</v>
      </c>
      <c r="I2761" s="1" t="str">
        <f>_xlfn.XLOOKUP(SC_enz[[#This Row],[name_dir]],sc_gsm[Column3],sc_gsm[Column3],"")</f>
        <v>PEMT_rm_FWD</v>
      </c>
    </row>
    <row r="2762" spans="1:9" ht="16" x14ac:dyDescent="0.2">
      <c r="A2762" t="s">
        <v>3193</v>
      </c>
      <c r="B2762" t="s">
        <v>3902</v>
      </c>
      <c r="C2762" t="s">
        <v>3194</v>
      </c>
      <c r="D2762" t="s">
        <v>3195</v>
      </c>
      <c r="E2762" t="s">
        <v>7</v>
      </c>
      <c r="G2762" s="1" t="str">
        <f>SC_enz[[#This Row],[rxn_src]]&amp;"_"&amp;SC_enz[[#This Row],[dir]]</f>
        <v>PMEMT_rm_FWD</v>
      </c>
      <c r="H2762" s="1" t="str">
        <f>_xlfn.XLOOKUP(SC_enz[[#This Row],[name_dir]],RT_gsm[Column3],RT_gsm[Column3],"")</f>
        <v>PMEMT_rm_FWD</v>
      </c>
      <c r="I2762" s="1" t="str">
        <f>_xlfn.XLOOKUP(SC_enz[[#This Row],[name_dir]],sc_gsm[Column3],sc_gsm[Column3],"")</f>
        <v>PMEMT_rm_FWD</v>
      </c>
    </row>
    <row r="2763" spans="1:9" ht="16" x14ac:dyDescent="0.2">
      <c r="A2763" t="s">
        <v>3196</v>
      </c>
      <c r="B2763" t="s">
        <v>3902</v>
      </c>
      <c r="C2763" t="s">
        <v>3194</v>
      </c>
      <c r="D2763" t="s">
        <v>3195</v>
      </c>
      <c r="E2763" t="s">
        <v>7</v>
      </c>
      <c r="G2763" s="1" t="str">
        <f>SC_enz[[#This Row],[rxn_src]]&amp;"_"&amp;SC_enz[[#This Row],[dir]]</f>
        <v>PDMEMT_rm_FWD</v>
      </c>
      <c r="H2763" s="1" t="str">
        <f>_xlfn.XLOOKUP(SC_enz[[#This Row],[name_dir]],RT_gsm[Column3],RT_gsm[Column3],"")</f>
        <v>PDMEMT_rm_FWD</v>
      </c>
      <c r="I2763" s="1" t="str">
        <f>_xlfn.XLOOKUP(SC_enz[[#This Row],[name_dir]],sc_gsm[Column3],sc_gsm[Column3],"")</f>
        <v>PDMEMT_rm_FWD</v>
      </c>
    </row>
    <row r="2764" spans="1:9" ht="16" x14ac:dyDescent="0.2">
      <c r="A2764" t="s">
        <v>3197</v>
      </c>
      <c r="B2764" t="s">
        <v>3902</v>
      </c>
      <c r="C2764" t="s">
        <v>142</v>
      </c>
      <c r="D2764" t="s">
        <v>143</v>
      </c>
      <c r="E2764" t="s">
        <v>7</v>
      </c>
      <c r="G2764" s="1" t="str">
        <f>SC_enz[[#This Row],[rxn_src]]&amp;"_"&amp;SC_enz[[#This Row],[dir]]</f>
        <v>LPCAT_mm_FWD</v>
      </c>
      <c r="H2764" s="1" t="str">
        <f>_xlfn.XLOOKUP(SC_enz[[#This Row],[name_dir]],RT_gsm[Column3],RT_gsm[Column3],"")</f>
        <v>LPCAT_mm_FWD</v>
      </c>
      <c r="I2764" s="1" t="str">
        <f>_xlfn.XLOOKUP(SC_enz[[#This Row],[name_dir]],sc_gsm[Column3],sc_gsm[Column3],"")</f>
        <v>LPCAT_mm_FWD</v>
      </c>
    </row>
    <row r="2765" spans="1:9" ht="16" x14ac:dyDescent="0.2">
      <c r="A2765" t="s">
        <v>3198</v>
      </c>
      <c r="B2765" t="s">
        <v>3902</v>
      </c>
      <c r="C2765" t="s">
        <v>3157</v>
      </c>
      <c r="D2765" t="s">
        <v>3158</v>
      </c>
      <c r="E2765" t="s">
        <v>12</v>
      </c>
      <c r="F2765" t="s">
        <v>3112</v>
      </c>
      <c r="G2765" s="1" t="str">
        <f>SC_enz[[#This Row],[rxn_src]]&amp;"_"&amp;SC_enz[[#This Row],[dir]]</f>
        <v>LPEAT_l_FWD</v>
      </c>
      <c r="H2765" s="1" t="str">
        <f>_xlfn.XLOOKUP(SC_enz[[#This Row],[name_dir]],RT_gsm[Column3],RT_gsm[Column3],"")</f>
        <v/>
      </c>
      <c r="I2765" s="1" t="str">
        <f>_xlfn.XLOOKUP(SC_enz[[#This Row],[name_dir]],sc_gsm[Column3],sc_gsm[Column3],"")</f>
        <v>LPEAT_l_FWD</v>
      </c>
    </row>
    <row r="2766" spans="1:9" ht="16" x14ac:dyDescent="0.2">
      <c r="A2766" t="s">
        <v>3199</v>
      </c>
      <c r="B2766" t="s">
        <v>3902</v>
      </c>
      <c r="C2766" t="s">
        <v>3110</v>
      </c>
      <c r="D2766" t="s">
        <v>3111</v>
      </c>
      <c r="E2766" t="s">
        <v>12</v>
      </c>
      <c r="F2766" t="s">
        <v>3112</v>
      </c>
      <c r="G2766" s="1" t="str">
        <f>SC_enz[[#This Row],[rxn_src]]&amp;"_"&amp;SC_enz[[#This Row],[dir]]</f>
        <v>PLAA2pc_l_FWD</v>
      </c>
      <c r="H2766" s="1" t="str">
        <f>_xlfn.XLOOKUP(SC_enz[[#This Row],[name_dir]],RT_gsm[Column3],RT_gsm[Column3],"")</f>
        <v/>
      </c>
      <c r="I2766" s="1" t="str">
        <f>_xlfn.XLOOKUP(SC_enz[[#This Row],[name_dir]],sc_gsm[Column3],sc_gsm[Column3],"")</f>
        <v>PLAA2pc_l_FWD</v>
      </c>
    </row>
    <row r="2767" spans="1:9" ht="16" x14ac:dyDescent="0.2">
      <c r="A2767" t="s">
        <v>3200</v>
      </c>
      <c r="B2767" t="s">
        <v>3902</v>
      </c>
      <c r="C2767" t="s">
        <v>3110</v>
      </c>
      <c r="D2767" t="s">
        <v>3111</v>
      </c>
      <c r="E2767" t="s">
        <v>12</v>
      </c>
      <c r="F2767" t="s">
        <v>3112</v>
      </c>
      <c r="G2767" s="1" t="str">
        <f>SC_enz[[#This Row],[rxn_src]]&amp;"_"&amp;SC_enz[[#This Row],[dir]]</f>
        <v>PLAA2pe_l_FWD</v>
      </c>
      <c r="H2767" s="1" t="str">
        <f>_xlfn.XLOOKUP(SC_enz[[#This Row],[name_dir]],RT_gsm[Column3],RT_gsm[Column3],"")</f>
        <v/>
      </c>
      <c r="I2767" s="1" t="str">
        <f>_xlfn.XLOOKUP(SC_enz[[#This Row],[name_dir]],sc_gsm[Column3],sc_gsm[Column3],"")</f>
        <v>PLAA2pe_l_FWD</v>
      </c>
    </row>
    <row r="2768" spans="1:9" ht="16" x14ac:dyDescent="0.2">
      <c r="A2768" t="s">
        <v>3201</v>
      </c>
      <c r="B2768" t="s">
        <v>3902</v>
      </c>
      <c r="C2768" t="s">
        <v>3202</v>
      </c>
      <c r="D2768" t="s">
        <v>3203</v>
      </c>
      <c r="E2768" t="s">
        <v>7</v>
      </c>
      <c r="G2768" s="1" t="str">
        <f>SC_enz[[#This Row],[rxn_src]]&amp;"_"&amp;SC_enz[[#This Row],[dir]]</f>
        <v>PLAclpn1_mm_FWD</v>
      </c>
      <c r="H2768" s="1" t="str">
        <f>_xlfn.XLOOKUP(SC_enz[[#This Row],[name_dir]],RT_gsm[Column3],RT_gsm[Column3],"")</f>
        <v/>
      </c>
      <c r="I2768" s="1" t="str">
        <f>_xlfn.XLOOKUP(SC_enz[[#This Row],[name_dir]],sc_gsm[Column3],sc_gsm[Column3],"")</f>
        <v>PLAclpn1_mm_FWD</v>
      </c>
    </row>
    <row r="2769" spans="1:9" ht="16" x14ac:dyDescent="0.2">
      <c r="A2769" t="s">
        <v>3204</v>
      </c>
      <c r="B2769" t="s">
        <v>3902</v>
      </c>
      <c r="C2769" t="s">
        <v>3202</v>
      </c>
      <c r="D2769" t="s">
        <v>3203</v>
      </c>
      <c r="E2769" t="s">
        <v>7</v>
      </c>
      <c r="G2769" s="1" t="str">
        <f>SC_enz[[#This Row],[rxn_src]]&amp;"_"&amp;SC_enz[[#This Row],[dir]]</f>
        <v>PLAclpn3_mm_FWD</v>
      </c>
      <c r="H2769" s="1" t="str">
        <f>_xlfn.XLOOKUP(SC_enz[[#This Row],[name_dir]],RT_gsm[Column3],RT_gsm[Column3],"")</f>
        <v/>
      </c>
      <c r="I2769" s="1" t="str">
        <f>_xlfn.XLOOKUP(SC_enz[[#This Row],[name_dir]],sc_gsm[Column3],sc_gsm[Column3],"")</f>
        <v>PLAclpn3_mm_FWD</v>
      </c>
    </row>
    <row r="2770" spans="1:9" ht="16" x14ac:dyDescent="0.2">
      <c r="A2770" t="s">
        <v>3205</v>
      </c>
      <c r="B2770" t="s">
        <v>3902</v>
      </c>
      <c r="C2770" t="s">
        <v>3206</v>
      </c>
      <c r="D2770" t="s">
        <v>3207</v>
      </c>
      <c r="E2770" t="s">
        <v>7</v>
      </c>
      <c r="G2770" s="1" t="str">
        <f>SC_enz[[#This Row],[rxn_src]]&amp;"_"&amp;SC_enz[[#This Row],[dir]]</f>
        <v>PLABlpc_en_FWD</v>
      </c>
      <c r="H2770" s="1" t="str">
        <f>_xlfn.XLOOKUP(SC_enz[[#This Row],[name_dir]],RT_gsm[Column3],RT_gsm[Column3],"")</f>
        <v/>
      </c>
      <c r="I2770" s="1" t="str">
        <f>_xlfn.XLOOKUP(SC_enz[[#This Row],[name_dir]],sc_gsm[Column3],sc_gsm[Column3],"")</f>
        <v>PLABlpc_en_FWD</v>
      </c>
    </row>
    <row r="2771" spans="1:9" ht="16" x14ac:dyDescent="0.2">
      <c r="A2771" t="s">
        <v>3208</v>
      </c>
      <c r="B2771" t="s">
        <v>3902</v>
      </c>
      <c r="C2771" t="s">
        <v>3209</v>
      </c>
      <c r="D2771" t="s">
        <v>3210</v>
      </c>
      <c r="E2771" t="s">
        <v>7</v>
      </c>
      <c r="G2771" s="1" t="str">
        <f>SC_enz[[#This Row],[rxn_src]]&amp;"_"&amp;SC_enz[[#This Row],[dir]]</f>
        <v>PLABlpc_rm_FWD</v>
      </c>
      <c r="H2771" s="1" t="str">
        <f>_xlfn.XLOOKUP(SC_enz[[#This Row],[name_dir]],RT_gsm[Column3],RT_gsm[Column3],"")</f>
        <v/>
      </c>
      <c r="I2771" s="1" t="str">
        <f>_xlfn.XLOOKUP(SC_enz[[#This Row],[name_dir]],sc_gsm[Column3],sc_gsm[Column3],"")</f>
        <v>PLABlpc_rm_FWD</v>
      </c>
    </row>
    <row r="2772" spans="1:9" ht="16" x14ac:dyDescent="0.2">
      <c r="A2772" t="s">
        <v>3211</v>
      </c>
      <c r="B2772" t="s">
        <v>3902</v>
      </c>
      <c r="C2772" t="s">
        <v>3206</v>
      </c>
      <c r="D2772" t="s">
        <v>3207</v>
      </c>
      <c r="E2772" t="s">
        <v>7</v>
      </c>
      <c r="G2772" s="1" t="str">
        <f>SC_enz[[#This Row],[rxn_src]]&amp;"_"&amp;SC_enz[[#This Row],[dir]]</f>
        <v>PLABlpe_en_FWD</v>
      </c>
      <c r="H2772" s="1" t="str">
        <f>_xlfn.XLOOKUP(SC_enz[[#This Row],[name_dir]],RT_gsm[Column3],RT_gsm[Column3],"")</f>
        <v/>
      </c>
      <c r="I2772" s="1" t="str">
        <f>_xlfn.XLOOKUP(SC_enz[[#This Row],[name_dir]],sc_gsm[Column3],sc_gsm[Column3],"")</f>
        <v>PLABlpe_en_FWD</v>
      </c>
    </row>
    <row r="2773" spans="1:9" ht="16" x14ac:dyDescent="0.2">
      <c r="A2773" t="s">
        <v>3211</v>
      </c>
      <c r="B2773" t="s">
        <v>3902</v>
      </c>
      <c r="C2773" t="s">
        <v>3212</v>
      </c>
      <c r="D2773" t="s">
        <v>3213</v>
      </c>
      <c r="E2773" t="s">
        <v>7</v>
      </c>
      <c r="G2773" s="1" t="str">
        <f>SC_enz[[#This Row],[rxn_src]]&amp;"_"&amp;SC_enz[[#This Row],[dir]]</f>
        <v>PLABlpe_en_FWD</v>
      </c>
      <c r="H2773" s="1" t="str">
        <f>_xlfn.XLOOKUP(SC_enz[[#This Row],[name_dir]],RT_gsm[Column3],RT_gsm[Column3],"")</f>
        <v/>
      </c>
      <c r="I2773" s="1" t="str">
        <f>_xlfn.XLOOKUP(SC_enz[[#This Row],[name_dir]],sc_gsm[Column3],sc_gsm[Column3],"")</f>
        <v>PLABlpe_en_FWD</v>
      </c>
    </row>
    <row r="2774" spans="1:9" ht="16" x14ac:dyDescent="0.2">
      <c r="A2774" t="s">
        <v>3214</v>
      </c>
      <c r="B2774" t="s">
        <v>3902</v>
      </c>
      <c r="C2774" t="s">
        <v>3215</v>
      </c>
      <c r="D2774" t="s">
        <v>3216</v>
      </c>
      <c r="E2774" t="s">
        <v>7</v>
      </c>
      <c r="G2774" s="1" t="str">
        <f>SC_enz[[#This Row],[rxn_src]]&amp;"_"&amp;SC_enz[[#This Row],[dir]]</f>
        <v>PLABlpi_en_FWD</v>
      </c>
      <c r="H2774" s="1" t="str">
        <f>_xlfn.XLOOKUP(SC_enz[[#This Row],[name_dir]],RT_gsm[Column3],RT_gsm[Column3],"")</f>
        <v/>
      </c>
      <c r="I2774" s="1" t="str">
        <f>_xlfn.XLOOKUP(SC_enz[[#This Row],[name_dir]],sc_gsm[Column3],sc_gsm[Column3],"")</f>
        <v>PLABlpi_en_FWD</v>
      </c>
    </row>
    <row r="2775" spans="1:9" ht="16" x14ac:dyDescent="0.2">
      <c r="A2775" t="s">
        <v>3217</v>
      </c>
      <c r="B2775" t="s">
        <v>3902</v>
      </c>
      <c r="C2775" t="s">
        <v>3215</v>
      </c>
      <c r="D2775" t="s">
        <v>3216</v>
      </c>
      <c r="E2775" t="s">
        <v>7</v>
      </c>
      <c r="G2775" s="1" t="str">
        <f>SC_enz[[#This Row],[rxn_src]]&amp;"_"&amp;SC_enz[[#This Row],[dir]]</f>
        <v>PLABlps_en_FWD</v>
      </c>
      <c r="H2775" s="1" t="str">
        <f>_xlfn.XLOOKUP(SC_enz[[#This Row],[name_dir]],RT_gsm[Column3],RT_gsm[Column3],"")</f>
        <v/>
      </c>
      <c r="I2775" s="1" t="str">
        <f>_xlfn.XLOOKUP(SC_enz[[#This Row],[name_dir]],sc_gsm[Column3],sc_gsm[Column3],"")</f>
        <v>PLABlps_en_FWD</v>
      </c>
    </row>
    <row r="2776" spans="1:9" ht="16" x14ac:dyDescent="0.2">
      <c r="A2776" t="s">
        <v>3217</v>
      </c>
      <c r="B2776" t="s">
        <v>3902</v>
      </c>
      <c r="C2776" t="s">
        <v>3212</v>
      </c>
      <c r="D2776" t="s">
        <v>3213</v>
      </c>
      <c r="E2776" t="s">
        <v>7</v>
      </c>
      <c r="G2776" s="1" t="str">
        <f>SC_enz[[#This Row],[rxn_src]]&amp;"_"&amp;SC_enz[[#This Row],[dir]]</f>
        <v>PLABlps_en_FWD</v>
      </c>
      <c r="H2776" s="1" t="str">
        <f>_xlfn.XLOOKUP(SC_enz[[#This Row],[name_dir]],RT_gsm[Column3],RT_gsm[Column3],"")</f>
        <v/>
      </c>
      <c r="I2776" s="1" t="str">
        <f>_xlfn.XLOOKUP(SC_enz[[#This Row],[name_dir]],sc_gsm[Column3],sc_gsm[Column3],"")</f>
        <v>PLABlps_en_FWD</v>
      </c>
    </row>
    <row r="2777" spans="1:9" ht="16" x14ac:dyDescent="0.2">
      <c r="A2777" t="s">
        <v>3218</v>
      </c>
      <c r="B2777" t="s">
        <v>3902</v>
      </c>
      <c r="C2777" t="s">
        <v>3206</v>
      </c>
      <c r="D2777" t="s">
        <v>3207</v>
      </c>
      <c r="E2777" t="s">
        <v>7</v>
      </c>
      <c r="G2777" s="1" t="str">
        <f>SC_enz[[#This Row],[rxn_src]]&amp;"_"&amp;SC_enz[[#This Row],[dir]]</f>
        <v>PLABpc_en_FWD</v>
      </c>
      <c r="H2777" s="1" t="str">
        <f>_xlfn.XLOOKUP(SC_enz[[#This Row],[name_dir]],RT_gsm[Column3],RT_gsm[Column3],"")</f>
        <v/>
      </c>
      <c r="I2777" s="1" t="str">
        <f>_xlfn.XLOOKUP(SC_enz[[#This Row],[name_dir]],sc_gsm[Column3],sc_gsm[Column3],"")</f>
        <v>PLABpc_en_FWD</v>
      </c>
    </row>
    <row r="2778" spans="1:9" ht="16" x14ac:dyDescent="0.2">
      <c r="A2778" t="s">
        <v>3219</v>
      </c>
      <c r="B2778" t="s">
        <v>3902</v>
      </c>
      <c r="C2778" t="s">
        <v>3209</v>
      </c>
      <c r="D2778" t="s">
        <v>3210</v>
      </c>
      <c r="E2778" t="s">
        <v>7</v>
      </c>
      <c r="G2778" s="1" t="str">
        <f>SC_enz[[#This Row],[rxn_src]]&amp;"_"&amp;SC_enz[[#This Row],[dir]]</f>
        <v>PLABpc_rm_FWD</v>
      </c>
      <c r="H2778" s="1" t="str">
        <f>_xlfn.XLOOKUP(SC_enz[[#This Row],[name_dir]],RT_gsm[Column3],RT_gsm[Column3],"")</f>
        <v/>
      </c>
      <c r="I2778" s="1" t="str">
        <f>_xlfn.XLOOKUP(SC_enz[[#This Row],[name_dir]],sc_gsm[Column3],sc_gsm[Column3],"")</f>
        <v>PLABpc_rm_FWD</v>
      </c>
    </row>
    <row r="2779" spans="1:9" ht="16" x14ac:dyDescent="0.2">
      <c r="A2779" t="s">
        <v>3220</v>
      </c>
      <c r="B2779" t="s">
        <v>3902</v>
      </c>
      <c r="C2779" t="s">
        <v>3206</v>
      </c>
      <c r="D2779" t="s">
        <v>3207</v>
      </c>
      <c r="E2779" t="s">
        <v>7</v>
      </c>
      <c r="G2779" s="1" t="str">
        <f>SC_enz[[#This Row],[rxn_src]]&amp;"_"&amp;SC_enz[[#This Row],[dir]]</f>
        <v>PLABpe_en_FWD</v>
      </c>
      <c r="H2779" s="1" t="str">
        <f>_xlfn.XLOOKUP(SC_enz[[#This Row],[name_dir]],RT_gsm[Column3],RT_gsm[Column3],"")</f>
        <v/>
      </c>
      <c r="I2779" s="1" t="str">
        <f>_xlfn.XLOOKUP(SC_enz[[#This Row],[name_dir]],sc_gsm[Column3],sc_gsm[Column3],"")</f>
        <v>PLABpe_en_FWD</v>
      </c>
    </row>
    <row r="2780" spans="1:9" ht="16" x14ac:dyDescent="0.2">
      <c r="A2780" t="s">
        <v>3220</v>
      </c>
      <c r="B2780" t="s">
        <v>3902</v>
      </c>
      <c r="C2780" t="s">
        <v>3212</v>
      </c>
      <c r="D2780" t="s">
        <v>3213</v>
      </c>
      <c r="E2780" t="s">
        <v>7</v>
      </c>
      <c r="G2780" s="1" t="str">
        <f>SC_enz[[#This Row],[rxn_src]]&amp;"_"&amp;SC_enz[[#This Row],[dir]]</f>
        <v>PLABpe_en_FWD</v>
      </c>
      <c r="H2780" s="1" t="str">
        <f>_xlfn.XLOOKUP(SC_enz[[#This Row],[name_dir]],RT_gsm[Column3],RT_gsm[Column3],"")</f>
        <v/>
      </c>
      <c r="I2780" s="1" t="str">
        <f>_xlfn.XLOOKUP(SC_enz[[#This Row],[name_dir]],sc_gsm[Column3],sc_gsm[Column3],"")</f>
        <v>PLABpe_en_FWD</v>
      </c>
    </row>
    <row r="2781" spans="1:9" ht="16" x14ac:dyDescent="0.2">
      <c r="A2781" t="s">
        <v>3221</v>
      </c>
      <c r="B2781" t="s">
        <v>3902</v>
      </c>
      <c r="C2781" t="s">
        <v>3215</v>
      </c>
      <c r="D2781" t="s">
        <v>3216</v>
      </c>
      <c r="E2781" t="s">
        <v>7</v>
      </c>
      <c r="G2781" s="1" t="str">
        <f>SC_enz[[#This Row],[rxn_src]]&amp;"_"&amp;SC_enz[[#This Row],[dir]]</f>
        <v>PLABpi_en_FWD</v>
      </c>
      <c r="H2781" s="1" t="str">
        <f>_xlfn.XLOOKUP(SC_enz[[#This Row],[name_dir]],RT_gsm[Column3],RT_gsm[Column3],"")</f>
        <v/>
      </c>
      <c r="I2781" s="1" t="str">
        <f>_xlfn.XLOOKUP(SC_enz[[#This Row],[name_dir]],sc_gsm[Column3],sc_gsm[Column3],"")</f>
        <v>PLABpi_en_FWD</v>
      </c>
    </row>
    <row r="2782" spans="1:9" ht="16" x14ac:dyDescent="0.2">
      <c r="A2782" t="s">
        <v>3222</v>
      </c>
      <c r="B2782" t="s">
        <v>3902</v>
      </c>
      <c r="C2782" t="s">
        <v>3215</v>
      </c>
      <c r="D2782" t="s">
        <v>3216</v>
      </c>
      <c r="E2782" t="s">
        <v>7</v>
      </c>
      <c r="G2782" s="1" t="str">
        <f>SC_enz[[#This Row],[rxn_src]]&amp;"_"&amp;SC_enz[[#This Row],[dir]]</f>
        <v>PLABps_en_FWD</v>
      </c>
      <c r="H2782" s="1" t="str">
        <f>_xlfn.XLOOKUP(SC_enz[[#This Row],[name_dir]],RT_gsm[Column3],RT_gsm[Column3],"")</f>
        <v/>
      </c>
      <c r="I2782" s="1" t="str">
        <f>_xlfn.XLOOKUP(SC_enz[[#This Row],[name_dir]],sc_gsm[Column3],sc_gsm[Column3],"")</f>
        <v>PLABps_en_FWD</v>
      </c>
    </row>
    <row r="2783" spans="1:9" ht="16" x14ac:dyDescent="0.2">
      <c r="A2783" t="s">
        <v>3222</v>
      </c>
      <c r="B2783" t="s">
        <v>3902</v>
      </c>
      <c r="C2783" t="s">
        <v>3212</v>
      </c>
      <c r="D2783" t="s">
        <v>3213</v>
      </c>
      <c r="E2783" t="s">
        <v>7</v>
      </c>
      <c r="G2783" s="1" t="str">
        <f>SC_enz[[#This Row],[rxn_src]]&amp;"_"&amp;SC_enz[[#This Row],[dir]]</f>
        <v>PLABps_en_FWD</v>
      </c>
      <c r="H2783" s="1" t="str">
        <f>_xlfn.XLOOKUP(SC_enz[[#This Row],[name_dir]],RT_gsm[Column3],RT_gsm[Column3],"")</f>
        <v/>
      </c>
      <c r="I2783" s="1" t="str">
        <f>_xlfn.XLOOKUP(SC_enz[[#This Row],[name_dir]],sc_gsm[Column3],sc_gsm[Column3],"")</f>
        <v>PLABps_en_FWD</v>
      </c>
    </row>
    <row r="2784" spans="1:9" ht="16" x14ac:dyDescent="0.2">
      <c r="A2784" t="s">
        <v>3223</v>
      </c>
      <c r="B2784" t="s">
        <v>3902</v>
      </c>
      <c r="C2784" t="s">
        <v>3224</v>
      </c>
      <c r="D2784" t="s">
        <v>3225</v>
      </c>
      <c r="E2784" t="s">
        <v>12</v>
      </c>
      <c r="F2784" t="s">
        <v>3226</v>
      </c>
      <c r="G2784" s="1" t="str">
        <f>SC_enz[[#This Row],[rxn_src]]&amp;"_"&amp;SC_enz[[#This Row],[dir]]</f>
        <v>PLACpail45p_c_FWD</v>
      </c>
      <c r="H2784" s="1" t="str">
        <f>_xlfn.XLOOKUP(SC_enz[[#This Row],[name_dir]],RT_gsm[Column3],RT_gsm[Column3],"")</f>
        <v>PLACpail45p_c_FWD</v>
      </c>
      <c r="I2784" s="1" t="str">
        <f>_xlfn.XLOOKUP(SC_enz[[#This Row],[name_dir]],sc_gsm[Column3],sc_gsm[Column3],"")</f>
        <v>PLACpail45p_c_FWD</v>
      </c>
    </row>
    <row r="2785" spans="1:9" ht="16" x14ac:dyDescent="0.2">
      <c r="A2785" t="s">
        <v>3227</v>
      </c>
      <c r="B2785" t="s">
        <v>3902</v>
      </c>
      <c r="C2785" t="s">
        <v>3224</v>
      </c>
      <c r="D2785" t="s">
        <v>3225</v>
      </c>
      <c r="E2785" t="s">
        <v>12</v>
      </c>
      <c r="F2785" t="s">
        <v>3226</v>
      </c>
      <c r="G2785" s="1" t="str">
        <f>SC_enz[[#This Row],[rxn_src]]&amp;"_"&amp;SC_enz[[#This Row],[dir]]</f>
        <v>PLACpail45p_n_FWD</v>
      </c>
      <c r="H2785" s="1" t="str">
        <f>_xlfn.XLOOKUP(SC_enz[[#This Row],[name_dir]],RT_gsm[Column3],RT_gsm[Column3],"")</f>
        <v>PLACpail45p_n_FWD</v>
      </c>
      <c r="I2785" s="1" t="str">
        <f>_xlfn.XLOOKUP(SC_enz[[#This Row],[name_dir]],sc_gsm[Column3],sc_gsm[Column3],"")</f>
        <v>PLACpail45p_n_FWD</v>
      </c>
    </row>
    <row r="2786" spans="1:9" ht="16" x14ac:dyDescent="0.2">
      <c r="A2786" t="s">
        <v>3228</v>
      </c>
      <c r="B2786" t="s">
        <v>3902</v>
      </c>
      <c r="C2786" t="s">
        <v>3229</v>
      </c>
      <c r="D2786" t="s">
        <v>3230</v>
      </c>
      <c r="E2786" t="s">
        <v>7</v>
      </c>
      <c r="G2786" s="1" t="str">
        <f>SC_enz[[#This Row],[rxn_src]]&amp;"_"&amp;SC_enz[[#This Row],[dir]]</f>
        <v>PLACpg_mm_FWD</v>
      </c>
      <c r="H2786" s="1" t="str">
        <f>_xlfn.XLOOKUP(SC_enz[[#This Row],[name_dir]],RT_gsm[Column3],RT_gsm[Column3],"")</f>
        <v>PLACpg_mm_FWD</v>
      </c>
      <c r="I2786" s="1" t="str">
        <f>_xlfn.XLOOKUP(SC_enz[[#This Row],[name_dir]],sc_gsm[Column3],sc_gsm[Column3],"")</f>
        <v>PLACpg_mm_FWD</v>
      </c>
    </row>
    <row r="2787" spans="1:9" ht="16" x14ac:dyDescent="0.2">
      <c r="A2787" t="s">
        <v>3231</v>
      </c>
      <c r="B2787" t="s">
        <v>3902</v>
      </c>
      <c r="C2787" t="s">
        <v>3232</v>
      </c>
      <c r="D2787" t="s">
        <v>3233</v>
      </c>
      <c r="E2787" t="s">
        <v>12</v>
      </c>
      <c r="F2787" t="s">
        <v>3234</v>
      </c>
      <c r="G2787" s="1" t="str">
        <f>SC_enz[[#This Row],[rxn_src]]&amp;"_"&amp;SC_enz[[#This Row],[dir]]</f>
        <v>PLADpc_en_FWD</v>
      </c>
      <c r="H2787" s="1" t="str">
        <f>_xlfn.XLOOKUP(SC_enz[[#This Row],[name_dir]],RT_gsm[Column3],RT_gsm[Column3],"")</f>
        <v>PLADpc_en_FWD</v>
      </c>
      <c r="I2787" s="1" t="str">
        <f>_xlfn.XLOOKUP(SC_enz[[#This Row],[name_dir]],sc_gsm[Column3],sc_gsm[Column3],"")</f>
        <v>PLADpc_en_FWD</v>
      </c>
    </row>
    <row r="2788" spans="1:9" ht="16" x14ac:dyDescent="0.2">
      <c r="A2788" t="s">
        <v>3235</v>
      </c>
      <c r="B2788" t="s">
        <v>3902</v>
      </c>
      <c r="C2788" t="s">
        <v>3236</v>
      </c>
      <c r="D2788" t="s">
        <v>3237</v>
      </c>
      <c r="E2788" t="s">
        <v>12</v>
      </c>
      <c r="F2788" t="s">
        <v>3238</v>
      </c>
      <c r="G2788" s="1" t="str">
        <f>SC_enz[[#This Row],[rxn_src]]&amp;"_"&amp;SC_enz[[#This Row],[dir]]</f>
        <v>PI3PP_en_FWD</v>
      </c>
      <c r="H2788" s="1" t="str">
        <f>_xlfn.XLOOKUP(SC_enz[[#This Row],[name_dir]],RT_gsm[Column3],RT_gsm[Column3],"")</f>
        <v>PI3PP_en_FWD</v>
      </c>
      <c r="I2788" s="1" t="str">
        <f>_xlfn.XLOOKUP(SC_enz[[#This Row],[name_dir]],sc_gsm[Column3],sc_gsm[Column3],"")</f>
        <v>PI3PP_en_FWD</v>
      </c>
    </row>
    <row r="2789" spans="1:9" ht="16" x14ac:dyDescent="0.2">
      <c r="A2789" t="s">
        <v>3235</v>
      </c>
      <c r="B2789" t="s">
        <v>3902</v>
      </c>
      <c r="C2789" t="s">
        <v>3239</v>
      </c>
      <c r="D2789" t="s">
        <v>3240</v>
      </c>
      <c r="E2789" t="s">
        <v>12</v>
      </c>
      <c r="F2789" t="s">
        <v>3241</v>
      </c>
      <c r="G2789" s="1" t="str">
        <f>SC_enz[[#This Row],[rxn_src]]&amp;"_"&amp;SC_enz[[#This Row],[dir]]</f>
        <v>PI3PP_en_FWD</v>
      </c>
      <c r="H2789" s="1" t="str">
        <f>_xlfn.XLOOKUP(SC_enz[[#This Row],[name_dir]],RT_gsm[Column3],RT_gsm[Column3],"")</f>
        <v>PI3PP_en_FWD</v>
      </c>
      <c r="I2789" s="1" t="str">
        <f>_xlfn.XLOOKUP(SC_enz[[#This Row],[name_dir]],sc_gsm[Column3],sc_gsm[Column3],"")</f>
        <v>PI3PP_en_FWD</v>
      </c>
    </row>
    <row r="2790" spans="1:9" ht="16" x14ac:dyDescent="0.2">
      <c r="A2790" t="s">
        <v>3242</v>
      </c>
      <c r="B2790" t="s">
        <v>3902</v>
      </c>
      <c r="C2790" t="s">
        <v>3236</v>
      </c>
      <c r="D2790" t="s">
        <v>3237</v>
      </c>
      <c r="E2790" t="s">
        <v>12</v>
      </c>
      <c r="F2790" t="s">
        <v>3238</v>
      </c>
      <c r="G2790" s="1" t="str">
        <f>SC_enz[[#This Row],[rxn_src]]&amp;"_"&amp;SC_enz[[#This Row],[dir]]</f>
        <v>PI3PP_c_FWD</v>
      </c>
      <c r="H2790" s="1" t="str">
        <f>_xlfn.XLOOKUP(SC_enz[[#This Row],[name_dir]],RT_gsm[Column3],RT_gsm[Column3],"")</f>
        <v>PI3PP_c_FWD</v>
      </c>
      <c r="I2790" s="1" t="str">
        <f>_xlfn.XLOOKUP(SC_enz[[#This Row],[name_dir]],sc_gsm[Column3],sc_gsm[Column3],"")</f>
        <v>PI3PP_c_FWD</v>
      </c>
    </row>
    <row r="2791" spans="1:9" ht="16" x14ac:dyDescent="0.2">
      <c r="A2791" t="s">
        <v>3242</v>
      </c>
      <c r="B2791" t="s">
        <v>3902</v>
      </c>
      <c r="C2791" t="s">
        <v>3239</v>
      </c>
      <c r="D2791" t="s">
        <v>3240</v>
      </c>
      <c r="E2791" t="s">
        <v>12</v>
      </c>
      <c r="F2791" t="s">
        <v>3241</v>
      </c>
      <c r="G2791" s="1" t="str">
        <f>SC_enz[[#This Row],[rxn_src]]&amp;"_"&amp;SC_enz[[#This Row],[dir]]</f>
        <v>PI3PP_c_FWD</v>
      </c>
      <c r="H2791" s="1" t="str">
        <f>_xlfn.XLOOKUP(SC_enz[[#This Row],[name_dir]],RT_gsm[Column3],RT_gsm[Column3],"")</f>
        <v>PI3PP_c_FWD</v>
      </c>
      <c r="I2791" s="1" t="str">
        <f>_xlfn.XLOOKUP(SC_enz[[#This Row],[name_dir]],sc_gsm[Column3],sc_gsm[Column3],"")</f>
        <v>PI3PP_c_FWD</v>
      </c>
    </row>
    <row r="2792" spans="1:9" ht="16" x14ac:dyDescent="0.2">
      <c r="A2792" t="s">
        <v>3242</v>
      </c>
      <c r="B2792" t="s">
        <v>3902</v>
      </c>
      <c r="C2792" t="s">
        <v>3243</v>
      </c>
      <c r="D2792" t="s">
        <v>3244</v>
      </c>
      <c r="E2792" t="s">
        <v>7</v>
      </c>
      <c r="G2792" s="1" t="str">
        <f>SC_enz[[#This Row],[rxn_src]]&amp;"_"&amp;SC_enz[[#This Row],[dir]]</f>
        <v>PI3PP_c_FWD</v>
      </c>
      <c r="H2792" s="1" t="str">
        <f>_xlfn.XLOOKUP(SC_enz[[#This Row],[name_dir]],RT_gsm[Column3],RT_gsm[Column3],"")</f>
        <v>PI3PP_c_FWD</v>
      </c>
      <c r="I2792" s="1" t="str">
        <f>_xlfn.XLOOKUP(SC_enz[[#This Row],[name_dir]],sc_gsm[Column3],sc_gsm[Column3],"")</f>
        <v>PI3PP_c_FWD</v>
      </c>
    </row>
    <row r="2793" spans="1:9" ht="16" x14ac:dyDescent="0.2">
      <c r="A2793" t="s">
        <v>3245</v>
      </c>
      <c r="B2793" t="s">
        <v>3902</v>
      </c>
      <c r="C2793" t="s">
        <v>3236</v>
      </c>
      <c r="D2793" t="s">
        <v>3237</v>
      </c>
      <c r="E2793" t="s">
        <v>12</v>
      </c>
      <c r="F2793" t="s">
        <v>3238</v>
      </c>
      <c r="G2793" s="1" t="str">
        <f>SC_enz[[#This Row],[rxn_src]]&amp;"_"&amp;SC_enz[[#This Row],[dir]]</f>
        <v>PI4PP_en_FWD</v>
      </c>
      <c r="H2793" s="1" t="str">
        <f>_xlfn.XLOOKUP(SC_enz[[#This Row],[name_dir]],RT_gsm[Column3],RT_gsm[Column3],"")</f>
        <v>PI4PP_en_FWD</v>
      </c>
      <c r="I2793" s="1" t="str">
        <f>_xlfn.XLOOKUP(SC_enz[[#This Row],[name_dir]],sc_gsm[Column3],sc_gsm[Column3],"")</f>
        <v>PI4PP_en_FWD</v>
      </c>
    </row>
    <row r="2794" spans="1:9" ht="16" x14ac:dyDescent="0.2">
      <c r="A2794" t="s">
        <v>3245</v>
      </c>
      <c r="B2794" t="s">
        <v>3902</v>
      </c>
      <c r="C2794" t="s">
        <v>3239</v>
      </c>
      <c r="D2794" t="s">
        <v>3240</v>
      </c>
      <c r="E2794" t="s">
        <v>12</v>
      </c>
      <c r="F2794" t="s">
        <v>3241</v>
      </c>
      <c r="G2794" s="1" t="str">
        <f>SC_enz[[#This Row],[rxn_src]]&amp;"_"&amp;SC_enz[[#This Row],[dir]]</f>
        <v>PI4PP_en_FWD</v>
      </c>
      <c r="H2794" s="1" t="str">
        <f>_xlfn.XLOOKUP(SC_enz[[#This Row],[name_dir]],RT_gsm[Column3],RT_gsm[Column3],"")</f>
        <v>PI4PP_en_FWD</v>
      </c>
      <c r="I2794" s="1" t="str">
        <f>_xlfn.XLOOKUP(SC_enz[[#This Row],[name_dir]],sc_gsm[Column3],sc_gsm[Column3],"")</f>
        <v>PI4PP_en_FWD</v>
      </c>
    </row>
    <row r="2795" spans="1:9" ht="16" x14ac:dyDescent="0.2">
      <c r="A2795" t="s">
        <v>3246</v>
      </c>
      <c r="B2795" t="s">
        <v>3902</v>
      </c>
      <c r="C2795" t="s">
        <v>3236</v>
      </c>
      <c r="D2795" t="s">
        <v>3237</v>
      </c>
      <c r="E2795" t="s">
        <v>12</v>
      </c>
      <c r="F2795" t="s">
        <v>3238</v>
      </c>
      <c r="G2795" s="1" t="str">
        <f>SC_enz[[#This Row],[rxn_src]]&amp;"_"&amp;SC_enz[[#This Row],[dir]]</f>
        <v>PI4PP_c_FWD</v>
      </c>
      <c r="H2795" s="1" t="str">
        <f>_xlfn.XLOOKUP(SC_enz[[#This Row],[name_dir]],RT_gsm[Column3],RT_gsm[Column3],"")</f>
        <v>PI4PP_c_FWD</v>
      </c>
      <c r="I2795" s="1" t="str">
        <f>_xlfn.XLOOKUP(SC_enz[[#This Row],[name_dir]],sc_gsm[Column3],sc_gsm[Column3],"")</f>
        <v>PI4PP_c_FWD</v>
      </c>
    </row>
    <row r="2796" spans="1:9" ht="16" x14ac:dyDescent="0.2">
      <c r="A2796" t="s">
        <v>3246</v>
      </c>
      <c r="B2796" t="s">
        <v>3902</v>
      </c>
      <c r="C2796" t="s">
        <v>3239</v>
      </c>
      <c r="D2796" t="s">
        <v>3240</v>
      </c>
      <c r="E2796" t="s">
        <v>12</v>
      </c>
      <c r="F2796" t="s">
        <v>3241</v>
      </c>
      <c r="G2796" s="1" t="str">
        <f>SC_enz[[#This Row],[rxn_src]]&amp;"_"&amp;SC_enz[[#This Row],[dir]]</f>
        <v>PI4PP_c_FWD</v>
      </c>
      <c r="H2796" s="1" t="str">
        <f>_xlfn.XLOOKUP(SC_enz[[#This Row],[name_dir]],RT_gsm[Column3],RT_gsm[Column3],"")</f>
        <v>PI4PP_c_FWD</v>
      </c>
      <c r="I2796" s="1" t="str">
        <f>_xlfn.XLOOKUP(SC_enz[[#This Row],[name_dir]],sc_gsm[Column3],sc_gsm[Column3],"")</f>
        <v>PI4PP_c_FWD</v>
      </c>
    </row>
    <row r="2797" spans="1:9" ht="16" x14ac:dyDescent="0.2">
      <c r="A2797" t="s">
        <v>3247</v>
      </c>
      <c r="B2797" t="s">
        <v>3902</v>
      </c>
      <c r="C2797" t="s">
        <v>3248</v>
      </c>
      <c r="D2797" t="s">
        <v>3249</v>
      </c>
      <c r="E2797" t="s">
        <v>7</v>
      </c>
      <c r="G2797" s="1" t="str">
        <f>SC_enz[[#This Row],[rxn_src]]&amp;"_"&amp;SC_enz[[#This Row],[dir]]</f>
        <v>LPIAT_rm_FWD</v>
      </c>
      <c r="H2797" s="1" t="str">
        <f>_xlfn.XLOOKUP(SC_enz[[#This Row],[name_dir]],RT_gsm[Column3],RT_gsm[Column3],"")</f>
        <v>LPIAT_rm_FWD</v>
      </c>
      <c r="I2797" s="1" t="str">
        <f>_xlfn.XLOOKUP(SC_enz[[#This Row],[name_dir]],sc_gsm[Column3],sc_gsm[Column3],"")</f>
        <v>LPIAT_rm_FWD</v>
      </c>
    </row>
    <row r="2798" spans="1:9" ht="16" x14ac:dyDescent="0.2">
      <c r="A2798" t="s">
        <v>3250</v>
      </c>
      <c r="B2798" t="s">
        <v>3902</v>
      </c>
      <c r="C2798" t="s">
        <v>3251</v>
      </c>
      <c r="D2798" t="s">
        <v>3252</v>
      </c>
      <c r="E2798" t="s">
        <v>12</v>
      </c>
      <c r="F2798" t="s">
        <v>3253</v>
      </c>
      <c r="G2798" s="1" t="str">
        <f>SC_enz[[#This Row],[rxn_src]]&amp;"_"&amp;SC_enz[[#This Row],[dir]]</f>
        <v>PAIL4K_en_FWD</v>
      </c>
      <c r="H2798" s="1" t="str">
        <f>_xlfn.XLOOKUP(SC_enz[[#This Row],[name_dir]],RT_gsm[Column3],RT_gsm[Column3],"")</f>
        <v>PAIL4K_en_FWD</v>
      </c>
      <c r="I2798" s="1" t="str">
        <f>_xlfn.XLOOKUP(SC_enz[[#This Row],[name_dir]],sc_gsm[Column3],sc_gsm[Column3],"")</f>
        <v>PAIL4K_en_FWD</v>
      </c>
    </row>
    <row r="2799" spans="1:9" ht="16" x14ac:dyDescent="0.2">
      <c r="A2799" t="s">
        <v>3254</v>
      </c>
      <c r="B2799" t="s">
        <v>3902</v>
      </c>
      <c r="C2799" t="s">
        <v>3255</v>
      </c>
      <c r="D2799" t="s">
        <v>3256</v>
      </c>
      <c r="E2799" t="s">
        <v>12</v>
      </c>
      <c r="F2799" t="s">
        <v>3257</v>
      </c>
      <c r="G2799" s="1" t="str">
        <f>SC_enz[[#This Row],[rxn_src]]&amp;"_"&amp;SC_enz[[#This Row],[dir]]</f>
        <v>PAIL4K_n_FWD</v>
      </c>
      <c r="H2799" s="1" t="str">
        <f>_xlfn.XLOOKUP(SC_enz[[#This Row],[name_dir]],RT_gsm[Column3],RT_gsm[Column3],"")</f>
        <v>PAIL4K_n_FWD</v>
      </c>
      <c r="I2799" s="1" t="str">
        <f>_xlfn.XLOOKUP(SC_enz[[#This Row],[name_dir]],sc_gsm[Column3],sc_gsm[Column3],"")</f>
        <v>PAIL4K_n_FWD</v>
      </c>
    </row>
    <row r="2800" spans="1:9" ht="16" x14ac:dyDescent="0.2">
      <c r="A2800" t="s">
        <v>3258</v>
      </c>
      <c r="B2800" t="s">
        <v>3902</v>
      </c>
      <c r="C2800" t="s">
        <v>3236</v>
      </c>
      <c r="D2800" t="s">
        <v>3237</v>
      </c>
      <c r="E2800" t="s">
        <v>12</v>
      </c>
      <c r="F2800" t="s">
        <v>3238</v>
      </c>
      <c r="G2800" s="1" t="str">
        <f>SC_enz[[#This Row],[rxn_src]]&amp;"_"&amp;SC_enz[[#This Row],[dir]]</f>
        <v>PI45P5P_c_FWD</v>
      </c>
      <c r="H2800" s="1" t="str">
        <f>_xlfn.XLOOKUP(SC_enz[[#This Row],[name_dir]],RT_gsm[Column3],RT_gsm[Column3],"")</f>
        <v>PI45P5P_c_FWD</v>
      </c>
      <c r="I2800" s="1" t="str">
        <f>_xlfn.XLOOKUP(SC_enz[[#This Row],[name_dir]],sc_gsm[Column3],sc_gsm[Column3],"")</f>
        <v>PI45P5P_c_FWD</v>
      </c>
    </row>
    <row r="2801" spans="1:9" ht="16" x14ac:dyDescent="0.2">
      <c r="A2801" t="s">
        <v>3258</v>
      </c>
      <c r="B2801" t="s">
        <v>3902</v>
      </c>
      <c r="C2801" t="s">
        <v>3239</v>
      </c>
      <c r="D2801" t="s">
        <v>3240</v>
      </c>
      <c r="E2801" t="s">
        <v>12</v>
      </c>
      <c r="F2801" t="s">
        <v>3241</v>
      </c>
      <c r="G2801" s="1" t="str">
        <f>SC_enz[[#This Row],[rxn_src]]&amp;"_"&amp;SC_enz[[#This Row],[dir]]</f>
        <v>PI45P5P_c_FWD</v>
      </c>
      <c r="H2801" s="1" t="str">
        <f>_xlfn.XLOOKUP(SC_enz[[#This Row],[name_dir]],RT_gsm[Column3],RT_gsm[Column3],"")</f>
        <v>PI45P5P_c_FWD</v>
      </c>
      <c r="I2801" s="1" t="str">
        <f>_xlfn.XLOOKUP(SC_enz[[#This Row],[name_dir]],sc_gsm[Column3],sc_gsm[Column3],"")</f>
        <v>PI45P5P_c_FWD</v>
      </c>
    </row>
    <row r="2802" spans="1:9" ht="16" x14ac:dyDescent="0.2">
      <c r="A2802" t="s">
        <v>3258</v>
      </c>
      <c r="B2802" t="s">
        <v>3902</v>
      </c>
      <c r="C2802" t="s">
        <v>3259</v>
      </c>
      <c r="D2802" t="s">
        <v>3260</v>
      </c>
      <c r="E2802" t="s">
        <v>12</v>
      </c>
      <c r="F2802" t="s">
        <v>3261</v>
      </c>
      <c r="G2802" s="1" t="str">
        <f>SC_enz[[#This Row],[rxn_src]]&amp;"_"&amp;SC_enz[[#This Row],[dir]]</f>
        <v>PI45P5P_c_FWD</v>
      </c>
      <c r="H2802" s="1" t="str">
        <f>_xlfn.XLOOKUP(SC_enz[[#This Row],[name_dir]],RT_gsm[Column3],RT_gsm[Column3],"")</f>
        <v>PI45P5P_c_FWD</v>
      </c>
      <c r="I2802" s="1" t="str">
        <f>_xlfn.XLOOKUP(SC_enz[[#This Row],[name_dir]],sc_gsm[Column3],sc_gsm[Column3],"")</f>
        <v>PI45P5P_c_FWD</v>
      </c>
    </row>
    <row r="2803" spans="1:9" ht="16" x14ac:dyDescent="0.2">
      <c r="A2803" t="s">
        <v>3262</v>
      </c>
      <c r="B2803" t="s">
        <v>3902</v>
      </c>
      <c r="C2803" t="s">
        <v>3236</v>
      </c>
      <c r="D2803" t="s">
        <v>3237</v>
      </c>
      <c r="E2803" t="s">
        <v>12</v>
      </c>
      <c r="F2803" t="s">
        <v>3238</v>
      </c>
      <c r="G2803" s="1" t="str">
        <f>SC_enz[[#This Row],[rxn_src]]&amp;"_"&amp;SC_enz[[#This Row],[dir]]</f>
        <v>PI45P5P_en_FWD</v>
      </c>
      <c r="H2803" s="1" t="str">
        <f>_xlfn.XLOOKUP(SC_enz[[#This Row],[name_dir]],RT_gsm[Column3],RT_gsm[Column3],"")</f>
        <v>PI45P5P_en_FWD</v>
      </c>
      <c r="I2803" s="1" t="str">
        <f>_xlfn.XLOOKUP(SC_enz[[#This Row],[name_dir]],sc_gsm[Column3],sc_gsm[Column3],"")</f>
        <v>PI45P5P_en_FWD</v>
      </c>
    </row>
    <row r="2804" spans="1:9" ht="16" x14ac:dyDescent="0.2">
      <c r="A2804" t="s">
        <v>3262</v>
      </c>
      <c r="B2804" t="s">
        <v>3902</v>
      </c>
      <c r="C2804" t="s">
        <v>3239</v>
      </c>
      <c r="D2804" t="s">
        <v>3240</v>
      </c>
      <c r="E2804" t="s">
        <v>12</v>
      </c>
      <c r="F2804" t="s">
        <v>3241</v>
      </c>
      <c r="G2804" s="1" t="str">
        <f>SC_enz[[#This Row],[rxn_src]]&amp;"_"&amp;SC_enz[[#This Row],[dir]]</f>
        <v>PI45P5P_en_FWD</v>
      </c>
      <c r="H2804" s="1" t="str">
        <f>_xlfn.XLOOKUP(SC_enz[[#This Row],[name_dir]],RT_gsm[Column3],RT_gsm[Column3],"")</f>
        <v>PI45P5P_en_FWD</v>
      </c>
      <c r="I2804" s="1" t="str">
        <f>_xlfn.XLOOKUP(SC_enz[[#This Row],[name_dir]],sc_gsm[Column3],sc_gsm[Column3],"")</f>
        <v>PI45P5P_en_FWD</v>
      </c>
    </row>
    <row r="2805" spans="1:9" ht="16" x14ac:dyDescent="0.2">
      <c r="A2805" t="s">
        <v>3262</v>
      </c>
      <c r="B2805" t="s">
        <v>3902</v>
      </c>
      <c r="C2805" t="s">
        <v>3259</v>
      </c>
      <c r="D2805" t="s">
        <v>3260</v>
      </c>
      <c r="E2805" t="s">
        <v>12</v>
      </c>
      <c r="F2805" t="s">
        <v>3261</v>
      </c>
      <c r="G2805" s="1" t="str">
        <f>SC_enz[[#This Row],[rxn_src]]&amp;"_"&amp;SC_enz[[#This Row],[dir]]</f>
        <v>PI45P5P_en_FWD</v>
      </c>
      <c r="H2805" s="1" t="str">
        <f>_xlfn.XLOOKUP(SC_enz[[#This Row],[name_dir]],RT_gsm[Column3],RT_gsm[Column3],"")</f>
        <v>PI45P5P_en_FWD</v>
      </c>
      <c r="I2805" s="1" t="str">
        <f>_xlfn.XLOOKUP(SC_enz[[#This Row],[name_dir]],sc_gsm[Column3],sc_gsm[Column3],"")</f>
        <v>PI45P5P_en_FWD</v>
      </c>
    </row>
    <row r="2806" spans="1:9" ht="16" x14ac:dyDescent="0.2">
      <c r="A2806" t="s">
        <v>3263</v>
      </c>
      <c r="B2806" t="s">
        <v>3902</v>
      </c>
      <c r="C2806" t="s">
        <v>3264</v>
      </c>
      <c r="D2806" t="s">
        <v>3265</v>
      </c>
      <c r="E2806" t="s">
        <v>7</v>
      </c>
      <c r="G2806" s="1" t="str">
        <f>SC_enz[[#This Row],[rxn_src]]&amp;"_"&amp;SC_enz[[#This Row],[dir]]</f>
        <v>PI45P5P_rm_FWD</v>
      </c>
      <c r="H2806" s="1" t="str">
        <f>_xlfn.XLOOKUP(SC_enz[[#This Row],[name_dir]],RT_gsm[Column3],RT_gsm[Column3],"")</f>
        <v/>
      </c>
      <c r="I2806" s="1" t="str">
        <f>_xlfn.XLOOKUP(SC_enz[[#This Row],[name_dir]],sc_gsm[Column3],sc_gsm[Column3],"")</f>
        <v>PI45P5P_rm_FWD</v>
      </c>
    </row>
    <row r="2807" spans="1:9" ht="16" x14ac:dyDescent="0.2">
      <c r="A2807" t="s">
        <v>3266</v>
      </c>
      <c r="B2807" t="s">
        <v>3902</v>
      </c>
      <c r="C2807" t="s">
        <v>3267</v>
      </c>
      <c r="D2807" t="s">
        <v>3268</v>
      </c>
      <c r="E2807" t="s">
        <v>12</v>
      </c>
      <c r="F2807" t="s">
        <v>3269</v>
      </c>
      <c r="G2807" s="1" t="str">
        <f>SC_enz[[#This Row],[rxn_src]]&amp;"_"&amp;SC_enz[[#This Row],[dir]]</f>
        <v>PI3P5K_vm_FWD</v>
      </c>
      <c r="H2807" s="1" t="str">
        <f>_xlfn.XLOOKUP(SC_enz[[#This Row],[name_dir]],RT_gsm[Column3],RT_gsm[Column3],"")</f>
        <v>PI3P5K_vm_FWD</v>
      </c>
      <c r="I2807" s="1" t="str">
        <f>_xlfn.XLOOKUP(SC_enz[[#This Row],[name_dir]],sc_gsm[Column3],sc_gsm[Column3],"")</f>
        <v>PI3P5K_vm_FWD</v>
      </c>
    </row>
    <row r="2808" spans="1:9" ht="16" x14ac:dyDescent="0.2">
      <c r="A2808" t="s">
        <v>3270</v>
      </c>
      <c r="B2808" t="s">
        <v>3902</v>
      </c>
      <c r="C2808" t="s">
        <v>3236</v>
      </c>
      <c r="D2808" t="s">
        <v>3237</v>
      </c>
      <c r="E2808" t="s">
        <v>12</v>
      </c>
      <c r="F2808" t="s">
        <v>3238</v>
      </c>
      <c r="G2808" s="1" t="str">
        <f>SC_enz[[#This Row],[rxn_src]]&amp;"_"&amp;SC_enz[[#This Row],[dir]]</f>
        <v>PI35P5P_en_FWD</v>
      </c>
      <c r="H2808" s="1" t="str">
        <f>_xlfn.XLOOKUP(SC_enz[[#This Row],[name_dir]],RT_gsm[Column3],RT_gsm[Column3],"")</f>
        <v>PI35P5P_en_FWD</v>
      </c>
      <c r="I2808" s="1" t="str">
        <f>_xlfn.XLOOKUP(SC_enz[[#This Row],[name_dir]],sc_gsm[Column3],sc_gsm[Column3],"")</f>
        <v>PI35P5P_en_FWD</v>
      </c>
    </row>
    <row r="2809" spans="1:9" ht="16" x14ac:dyDescent="0.2">
      <c r="A2809" t="s">
        <v>3270</v>
      </c>
      <c r="B2809" t="s">
        <v>3902</v>
      </c>
      <c r="C2809" t="s">
        <v>3239</v>
      </c>
      <c r="D2809" t="s">
        <v>3240</v>
      </c>
      <c r="E2809" t="s">
        <v>12</v>
      </c>
      <c r="F2809" t="s">
        <v>3241</v>
      </c>
      <c r="G2809" s="1" t="str">
        <f>SC_enz[[#This Row],[rxn_src]]&amp;"_"&amp;SC_enz[[#This Row],[dir]]</f>
        <v>PI35P5P_en_FWD</v>
      </c>
      <c r="H2809" s="1" t="str">
        <f>_xlfn.XLOOKUP(SC_enz[[#This Row],[name_dir]],RT_gsm[Column3],RT_gsm[Column3],"")</f>
        <v>PI35P5P_en_FWD</v>
      </c>
      <c r="I2809" s="1" t="str">
        <f>_xlfn.XLOOKUP(SC_enz[[#This Row],[name_dir]],sc_gsm[Column3],sc_gsm[Column3],"")</f>
        <v>PI35P5P_en_FWD</v>
      </c>
    </row>
    <row r="2810" spans="1:9" ht="16" x14ac:dyDescent="0.2">
      <c r="A2810" t="s">
        <v>3271</v>
      </c>
      <c r="B2810" t="s">
        <v>3902</v>
      </c>
      <c r="C2810" t="s">
        <v>3236</v>
      </c>
      <c r="D2810" t="s">
        <v>3237</v>
      </c>
      <c r="E2810" t="s">
        <v>12</v>
      </c>
      <c r="F2810" t="s">
        <v>3238</v>
      </c>
      <c r="G2810" s="1" t="str">
        <f>SC_enz[[#This Row],[rxn_src]]&amp;"_"&amp;SC_enz[[#This Row],[dir]]</f>
        <v>PI35P5P_c_FWD</v>
      </c>
      <c r="H2810" s="1" t="str">
        <f>_xlfn.XLOOKUP(SC_enz[[#This Row],[name_dir]],RT_gsm[Column3],RT_gsm[Column3],"")</f>
        <v>PI35P5P_c_FWD</v>
      </c>
      <c r="I2810" s="1" t="str">
        <f>_xlfn.XLOOKUP(SC_enz[[#This Row],[name_dir]],sc_gsm[Column3],sc_gsm[Column3],"")</f>
        <v>PI35P5P_c_FWD</v>
      </c>
    </row>
    <row r="2811" spans="1:9" ht="16" x14ac:dyDescent="0.2">
      <c r="A2811" t="s">
        <v>3271</v>
      </c>
      <c r="B2811" t="s">
        <v>3902</v>
      </c>
      <c r="C2811" t="s">
        <v>3239</v>
      </c>
      <c r="D2811" t="s">
        <v>3240</v>
      </c>
      <c r="E2811" t="s">
        <v>12</v>
      </c>
      <c r="F2811" t="s">
        <v>3241</v>
      </c>
      <c r="G2811" s="1" t="str">
        <f>SC_enz[[#This Row],[rxn_src]]&amp;"_"&amp;SC_enz[[#This Row],[dir]]</f>
        <v>PI35P5P_c_FWD</v>
      </c>
      <c r="H2811" s="1" t="str">
        <f>_xlfn.XLOOKUP(SC_enz[[#This Row],[name_dir]],RT_gsm[Column3],RT_gsm[Column3],"")</f>
        <v>PI35P5P_c_FWD</v>
      </c>
      <c r="I2811" s="1" t="str">
        <f>_xlfn.XLOOKUP(SC_enz[[#This Row],[name_dir]],sc_gsm[Column3],sc_gsm[Column3],"")</f>
        <v>PI35P5P_c_FWD</v>
      </c>
    </row>
    <row r="2812" spans="1:9" ht="16" x14ac:dyDescent="0.2">
      <c r="A2812" t="s">
        <v>3272</v>
      </c>
      <c r="B2812" t="s">
        <v>3902</v>
      </c>
      <c r="C2812" t="s">
        <v>3273</v>
      </c>
      <c r="D2812" t="s">
        <v>3274</v>
      </c>
      <c r="E2812" t="s">
        <v>7</v>
      </c>
      <c r="G2812" s="1" t="str">
        <f>SC_enz[[#This Row],[rxn_src]]&amp;"_"&amp;SC_enz[[#This Row],[dir]]</f>
        <v>IPT_g_FWD</v>
      </c>
      <c r="H2812" s="1" t="str">
        <f>_xlfn.XLOOKUP(SC_enz[[#This Row],[name_dir]],RT_gsm[Column3],RT_gsm[Column3],"")</f>
        <v>IPT_g_FWD</v>
      </c>
      <c r="I2812" s="1" t="str">
        <f>_xlfn.XLOOKUP(SC_enz[[#This Row],[name_dir]],sc_gsm[Column3],sc_gsm[Column3],"")</f>
        <v>IPT_g_FWD</v>
      </c>
    </row>
    <row r="2813" spans="1:9" ht="16" x14ac:dyDescent="0.2">
      <c r="A2813" t="s">
        <v>3275</v>
      </c>
      <c r="B2813" t="s">
        <v>3902</v>
      </c>
      <c r="C2813" t="s">
        <v>1642</v>
      </c>
      <c r="D2813" t="s">
        <v>143</v>
      </c>
      <c r="E2813" t="s">
        <v>7</v>
      </c>
      <c r="G2813" s="1" t="str">
        <f>SC_enz[[#This Row],[rxn_src]]&amp;"_"&amp;SC_enz[[#This Row],[dir]]</f>
        <v>compCER_m_FWD</v>
      </c>
      <c r="H2813" s="1" t="str">
        <f>_xlfn.XLOOKUP(SC_enz[[#This Row],[name_dir]],RT_gsm[Column3],RT_gsm[Column3],"")</f>
        <v>compCER_m_FWD</v>
      </c>
      <c r="I2813" s="1" t="str">
        <f>_xlfn.XLOOKUP(SC_enz[[#This Row],[name_dir]],sc_gsm[Column3],sc_gsm[Column3],"")</f>
        <v>compCER_m_FWD</v>
      </c>
    </row>
    <row r="2814" spans="1:9" ht="16" x14ac:dyDescent="0.2">
      <c r="A2814" t="s">
        <v>3275</v>
      </c>
      <c r="B2814" t="s">
        <v>3903</v>
      </c>
      <c r="C2814" t="s">
        <v>1642</v>
      </c>
      <c r="D2814" t="s">
        <v>143</v>
      </c>
      <c r="E2814" t="s">
        <v>7</v>
      </c>
      <c r="G2814" s="1" t="str">
        <f>SC_enz[[#This Row],[rxn_src]]&amp;"_"&amp;SC_enz[[#This Row],[dir]]</f>
        <v>compCER_m_REV</v>
      </c>
      <c r="H2814" s="1" t="str">
        <f>_xlfn.XLOOKUP(SC_enz[[#This Row],[name_dir]],RT_gsm[Column3],RT_gsm[Column3],"")</f>
        <v>compCER_m_REV</v>
      </c>
      <c r="I2814" s="1" t="str">
        <f>_xlfn.XLOOKUP(SC_enz[[#This Row],[name_dir]],sc_gsm[Column3],sc_gsm[Column3],"")</f>
        <v>compCER_m_REV</v>
      </c>
    </row>
    <row r="2815" spans="1:9" ht="16" x14ac:dyDescent="0.2">
      <c r="A2815" t="s">
        <v>3276</v>
      </c>
      <c r="B2815" t="s">
        <v>3902</v>
      </c>
      <c r="C2815" t="s">
        <v>1642</v>
      </c>
      <c r="D2815" t="s">
        <v>143</v>
      </c>
      <c r="E2815" t="s">
        <v>7</v>
      </c>
      <c r="G2815" s="1" t="str">
        <f>SC_enz[[#This Row],[rxn_src]]&amp;"_"&amp;SC_enz[[#This Row],[dir]]</f>
        <v>compCER_r_FWD</v>
      </c>
      <c r="H2815" s="1" t="str">
        <f>_xlfn.XLOOKUP(SC_enz[[#This Row],[name_dir]],RT_gsm[Column3],RT_gsm[Column3],"")</f>
        <v>compCER_r_FWD</v>
      </c>
      <c r="I2815" s="1" t="str">
        <f>_xlfn.XLOOKUP(SC_enz[[#This Row],[name_dir]],sc_gsm[Column3],sc_gsm[Column3],"")</f>
        <v>compCER_r_FWD</v>
      </c>
    </row>
    <row r="2816" spans="1:9" ht="16" x14ac:dyDescent="0.2">
      <c r="A2816" t="s">
        <v>3276</v>
      </c>
      <c r="B2816" t="s">
        <v>3903</v>
      </c>
      <c r="C2816" t="s">
        <v>1642</v>
      </c>
      <c r="D2816" t="s">
        <v>143</v>
      </c>
      <c r="E2816" t="s">
        <v>7</v>
      </c>
      <c r="G2816" s="1" t="str">
        <f>SC_enz[[#This Row],[rxn_src]]&amp;"_"&amp;SC_enz[[#This Row],[dir]]</f>
        <v>compCER_r_REV</v>
      </c>
      <c r="H2816" s="1" t="str">
        <f>_xlfn.XLOOKUP(SC_enz[[#This Row],[name_dir]],RT_gsm[Column3],RT_gsm[Column3],"")</f>
        <v>compCER_r_REV</v>
      </c>
      <c r="I2816" s="1" t="str">
        <f>_xlfn.XLOOKUP(SC_enz[[#This Row],[name_dir]],sc_gsm[Column3],sc_gsm[Column3],"")</f>
        <v>compCER_r_REV</v>
      </c>
    </row>
    <row r="2817" spans="1:9" ht="16" x14ac:dyDescent="0.2">
      <c r="A2817" t="s">
        <v>3277</v>
      </c>
      <c r="B2817" t="s">
        <v>3902</v>
      </c>
      <c r="C2817" t="s">
        <v>1642</v>
      </c>
      <c r="D2817" t="s">
        <v>143</v>
      </c>
      <c r="E2817" t="s">
        <v>7</v>
      </c>
      <c r="G2817" s="1" t="str">
        <f>SC_enz[[#This Row],[rxn_src]]&amp;"_"&amp;SC_enz[[#This Row],[dir]]</f>
        <v>compCER_g_FWD</v>
      </c>
      <c r="H2817" s="1" t="str">
        <f>_xlfn.XLOOKUP(SC_enz[[#This Row],[name_dir]],RT_gsm[Column3],RT_gsm[Column3],"")</f>
        <v>compCER_g_FWD</v>
      </c>
      <c r="I2817" s="1" t="str">
        <f>_xlfn.XLOOKUP(SC_enz[[#This Row],[name_dir]],sc_gsm[Column3],sc_gsm[Column3],"")</f>
        <v>compCER_g_FWD</v>
      </c>
    </row>
    <row r="2818" spans="1:9" ht="16" x14ac:dyDescent="0.2">
      <c r="A2818" t="s">
        <v>3277</v>
      </c>
      <c r="B2818" t="s">
        <v>3903</v>
      </c>
      <c r="C2818" t="s">
        <v>1642</v>
      </c>
      <c r="D2818" t="s">
        <v>143</v>
      </c>
      <c r="E2818" t="s">
        <v>7</v>
      </c>
      <c r="G2818" s="1" t="str">
        <f>SC_enz[[#This Row],[rxn_src]]&amp;"_"&amp;SC_enz[[#This Row],[dir]]</f>
        <v>compCER_g_REV</v>
      </c>
      <c r="H2818" s="1" t="str">
        <f>_xlfn.XLOOKUP(SC_enz[[#This Row],[name_dir]],RT_gsm[Column3],RT_gsm[Column3],"")</f>
        <v>compCER_g_REV</v>
      </c>
      <c r="I2818" s="1" t="str">
        <f>_xlfn.XLOOKUP(SC_enz[[#This Row],[name_dir]],sc_gsm[Column3],sc_gsm[Column3],"")</f>
        <v>compCER_g_REV</v>
      </c>
    </row>
    <row r="2819" spans="1:9" ht="16" x14ac:dyDescent="0.2">
      <c r="A2819" t="s">
        <v>3278</v>
      </c>
      <c r="B2819" t="s">
        <v>3902</v>
      </c>
      <c r="C2819" t="s">
        <v>1642</v>
      </c>
      <c r="D2819" t="s">
        <v>143</v>
      </c>
      <c r="E2819" t="s">
        <v>7</v>
      </c>
      <c r="G2819" s="1" t="str">
        <f>SC_enz[[#This Row],[rxn_src]]&amp;"_"&amp;SC_enz[[#This Row],[dir]]</f>
        <v>compACYLCOA_c_FWD</v>
      </c>
      <c r="H2819" s="1" t="str">
        <f>_xlfn.XLOOKUP(SC_enz[[#This Row],[name_dir]],RT_gsm[Column3],RT_gsm[Column3],"")</f>
        <v>compACYLCOA_c_FWD</v>
      </c>
      <c r="I2819" s="1" t="str">
        <f>_xlfn.XLOOKUP(SC_enz[[#This Row],[name_dir]],sc_gsm[Column3],sc_gsm[Column3],"")</f>
        <v>compACYLCOA_c_FWD</v>
      </c>
    </row>
    <row r="2820" spans="1:9" ht="16" x14ac:dyDescent="0.2">
      <c r="A2820" t="s">
        <v>3279</v>
      </c>
      <c r="B2820" t="s">
        <v>3902</v>
      </c>
      <c r="C2820" t="s">
        <v>1642</v>
      </c>
      <c r="D2820" t="s">
        <v>143</v>
      </c>
      <c r="E2820" t="s">
        <v>7</v>
      </c>
      <c r="G2820" s="1" t="str">
        <f>SC_enz[[#This Row],[rxn_src]]&amp;"_"&amp;SC_enz[[#This Row],[dir]]</f>
        <v>compACYLCOA_l_FWD</v>
      </c>
      <c r="H2820" s="1" t="str">
        <f>_xlfn.XLOOKUP(SC_enz[[#This Row],[name_dir]],RT_gsm[Column3],RT_gsm[Column3],"")</f>
        <v>compACYLCOA_l_FWD</v>
      </c>
      <c r="I2820" s="1" t="str">
        <f>_xlfn.XLOOKUP(SC_enz[[#This Row],[name_dir]],sc_gsm[Column3],sc_gsm[Column3],"")</f>
        <v>compACYLCOA_l_FWD</v>
      </c>
    </row>
    <row r="2821" spans="1:9" ht="16" x14ac:dyDescent="0.2">
      <c r="A2821" t="s">
        <v>3280</v>
      </c>
      <c r="B2821" t="s">
        <v>3902</v>
      </c>
      <c r="C2821" t="s">
        <v>1642</v>
      </c>
      <c r="D2821" t="s">
        <v>143</v>
      </c>
      <c r="E2821" t="s">
        <v>7</v>
      </c>
      <c r="G2821" s="1" t="str">
        <f>SC_enz[[#This Row],[rxn_src]]&amp;"_"&amp;SC_enz[[#This Row],[dir]]</f>
        <v>compACYLCOA_m_FWD</v>
      </c>
      <c r="H2821" s="1" t="str">
        <f>_xlfn.XLOOKUP(SC_enz[[#This Row],[name_dir]],RT_gsm[Column3],RT_gsm[Column3],"")</f>
        <v>compACYLCOA_m_FWD</v>
      </c>
      <c r="I2821" s="1" t="str">
        <f>_xlfn.XLOOKUP(SC_enz[[#This Row],[name_dir]],sc_gsm[Column3],sc_gsm[Column3],"")</f>
        <v>compACYLCOA_m_FWD</v>
      </c>
    </row>
    <row r="2822" spans="1:9" ht="16" x14ac:dyDescent="0.2">
      <c r="A2822" t="s">
        <v>3281</v>
      </c>
      <c r="B2822" t="s">
        <v>3902</v>
      </c>
      <c r="C2822" t="s">
        <v>1642</v>
      </c>
      <c r="D2822" t="s">
        <v>143</v>
      </c>
      <c r="E2822" t="s">
        <v>7</v>
      </c>
      <c r="G2822" s="1" t="str">
        <f>SC_enz[[#This Row],[rxn_src]]&amp;"_"&amp;SC_enz[[#This Row],[dir]]</f>
        <v>compACYLCOA_r_FWD</v>
      </c>
      <c r="H2822" s="1" t="str">
        <f>_xlfn.XLOOKUP(SC_enz[[#This Row],[name_dir]],RT_gsm[Column3],RT_gsm[Column3],"")</f>
        <v>compACYLCOA_r_FWD</v>
      </c>
      <c r="I2822" s="1" t="str">
        <f>_xlfn.XLOOKUP(SC_enz[[#This Row],[name_dir]],sc_gsm[Column3],sc_gsm[Column3],"")</f>
        <v>compACYLCOA_r_FWD</v>
      </c>
    </row>
    <row r="2823" spans="1:9" ht="16" x14ac:dyDescent="0.2">
      <c r="A2823" t="s">
        <v>3282</v>
      </c>
      <c r="B2823" t="s">
        <v>3902</v>
      </c>
      <c r="C2823" t="s">
        <v>1642</v>
      </c>
      <c r="D2823" t="s">
        <v>143</v>
      </c>
      <c r="E2823" t="s">
        <v>7</v>
      </c>
      <c r="G2823" s="1" t="str">
        <f>SC_enz[[#This Row],[rxn_src]]&amp;"_"&amp;SC_enz[[#This Row],[dir]]</f>
        <v>compACYLCOA_rm_FWD</v>
      </c>
      <c r="H2823" s="1" t="str">
        <f>_xlfn.XLOOKUP(SC_enz[[#This Row],[name_dir]],RT_gsm[Column3],RT_gsm[Column3],"")</f>
        <v>compACYLCOA_rm_FWD</v>
      </c>
      <c r="I2823" s="1" t="str">
        <f>_xlfn.XLOOKUP(SC_enz[[#This Row],[name_dir]],sc_gsm[Column3],sc_gsm[Column3],"")</f>
        <v>compACYLCOA_rm_FWD</v>
      </c>
    </row>
    <row r="2824" spans="1:9" ht="16" x14ac:dyDescent="0.2">
      <c r="A2824" t="s">
        <v>3283</v>
      </c>
      <c r="B2824" t="s">
        <v>3902</v>
      </c>
      <c r="C2824" t="s">
        <v>1642</v>
      </c>
      <c r="D2824" t="s">
        <v>143</v>
      </c>
      <c r="E2824" t="s">
        <v>7</v>
      </c>
      <c r="G2824" s="1" t="str">
        <f>SC_enz[[#This Row],[rxn_src]]&amp;"_"&amp;SC_enz[[#This Row],[dir]]</f>
        <v>compACYLCOA_x_FWD</v>
      </c>
      <c r="H2824" s="1" t="str">
        <f>_xlfn.XLOOKUP(SC_enz[[#This Row],[name_dir]],RT_gsm[Column3],RT_gsm[Column3],"")</f>
        <v>compACYLCOA_x_FWD</v>
      </c>
      <c r="I2824" s="1" t="str">
        <f>_xlfn.XLOOKUP(SC_enz[[#This Row],[name_dir]],sc_gsm[Column3],sc_gsm[Column3],"")</f>
        <v>compACYLCOA_x_FWD</v>
      </c>
    </row>
    <row r="2825" spans="1:9" ht="16" x14ac:dyDescent="0.2">
      <c r="A2825" t="s">
        <v>3284</v>
      </c>
      <c r="B2825" t="s">
        <v>3902</v>
      </c>
      <c r="C2825" t="s">
        <v>1642</v>
      </c>
      <c r="D2825" t="s">
        <v>143</v>
      </c>
      <c r="E2825" t="s">
        <v>7</v>
      </c>
      <c r="G2825" s="1" t="str">
        <f>SC_enz[[#This Row],[rxn_src]]&amp;"_"&amp;SC_enz[[#This Row],[dir]]</f>
        <v>compFALPD_mm_FWD</v>
      </c>
      <c r="H2825" s="1" t="str">
        <f>_xlfn.XLOOKUP(SC_enz[[#This Row],[name_dir]],RT_gsm[Column3],RT_gsm[Column3],"")</f>
        <v>compFALPD_mm_FWD</v>
      </c>
      <c r="I2825" s="1" t="str">
        <f>_xlfn.XLOOKUP(SC_enz[[#This Row],[name_dir]],sc_gsm[Column3],sc_gsm[Column3],"")</f>
        <v>compFALPD_mm_FWD</v>
      </c>
    </row>
    <row r="2826" spans="1:9" ht="16" x14ac:dyDescent="0.2">
      <c r="A2826" t="s">
        <v>3284</v>
      </c>
      <c r="B2826" t="s">
        <v>3903</v>
      </c>
      <c r="C2826" t="s">
        <v>1642</v>
      </c>
      <c r="D2826" t="s">
        <v>143</v>
      </c>
      <c r="E2826" t="s">
        <v>7</v>
      </c>
      <c r="G2826" s="1" t="str">
        <f>SC_enz[[#This Row],[rxn_src]]&amp;"_"&amp;SC_enz[[#This Row],[dir]]</f>
        <v>compFALPD_mm_REV</v>
      </c>
      <c r="H2826" s="1" t="str">
        <f>_xlfn.XLOOKUP(SC_enz[[#This Row],[name_dir]],RT_gsm[Column3],RT_gsm[Column3],"")</f>
        <v>compFALPD_mm_REV</v>
      </c>
      <c r="I2826" s="1" t="str">
        <f>_xlfn.XLOOKUP(SC_enz[[#This Row],[name_dir]],sc_gsm[Column3],sc_gsm[Column3],"")</f>
        <v>compFALPD_mm_REV</v>
      </c>
    </row>
    <row r="2827" spans="1:9" ht="16" x14ac:dyDescent="0.2">
      <c r="A2827" t="s">
        <v>3285</v>
      </c>
      <c r="B2827" t="s">
        <v>3902</v>
      </c>
      <c r="C2827" t="s">
        <v>1642</v>
      </c>
      <c r="D2827" t="s">
        <v>143</v>
      </c>
      <c r="E2827" t="s">
        <v>7</v>
      </c>
      <c r="G2827" s="1" t="str">
        <f>SC_enz[[#This Row],[rxn_src]]&amp;"_"&amp;SC_enz[[#This Row],[dir]]</f>
        <v>compFALPD_l_FWD</v>
      </c>
      <c r="H2827" s="1" t="str">
        <f>_xlfn.XLOOKUP(SC_enz[[#This Row],[name_dir]],RT_gsm[Column3],RT_gsm[Column3],"")</f>
        <v/>
      </c>
      <c r="I2827" s="1" t="str">
        <f>_xlfn.XLOOKUP(SC_enz[[#This Row],[name_dir]],sc_gsm[Column3],sc_gsm[Column3],"")</f>
        <v>compFALPD_l_FWD</v>
      </c>
    </row>
    <row r="2828" spans="1:9" ht="16" x14ac:dyDescent="0.2">
      <c r="A2828" t="s">
        <v>3285</v>
      </c>
      <c r="B2828" t="s">
        <v>3903</v>
      </c>
      <c r="C2828" t="s">
        <v>1642</v>
      </c>
      <c r="D2828" t="s">
        <v>143</v>
      </c>
      <c r="E2828" t="s">
        <v>7</v>
      </c>
      <c r="G2828" s="1" t="str">
        <f>SC_enz[[#This Row],[rxn_src]]&amp;"_"&amp;SC_enz[[#This Row],[dir]]</f>
        <v>compFALPD_l_REV</v>
      </c>
      <c r="H2828" s="1" t="str">
        <f>_xlfn.XLOOKUP(SC_enz[[#This Row],[name_dir]],RT_gsm[Column3],RT_gsm[Column3],"")</f>
        <v/>
      </c>
      <c r="I2828" s="1" t="str">
        <f>_xlfn.XLOOKUP(SC_enz[[#This Row],[name_dir]],sc_gsm[Column3],sc_gsm[Column3],"")</f>
        <v>compFALPD_l_REV</v>
      </c>
    </row>
    <row r="2829" spans="1:9" ht="16" x14ac:dyDescent="0.2">
      <c r="A2829" t="s">
        <v>3286</v>
      </c>
      <c r="B2829" t="s">
        <v>3902</v>
      </c>
      <c r="C2829" t="s">
        <v>1642</v>
      </c>
      <c r="D2829" t="s">
        <v>143</v>
      </c>
      <c r="E2829" t="s">
        <v>7</v>
      </c>
      <c r="G2829" s="1" t="str">
        <f>SC_enz[[#This Row],[rxn_src]]&amp;"_"&amp;SC_enz[[#This Row],[dir]]</f>
        <v>compFALPD_m_FWD</v>
      </c>
      <c r="H2829" s="1" t="str">
        <f>_xlfn.XLOOKUP(SC_enz[[#This Row],[name_dir]],RT_gsm[Column3],RT_gsm[Column3],"")</f>
        <v>compFALPD_m_FWD</v>
      </c>
      <c r="I2829" s="1" t="str">
        <f>_xlfn.XLOOKUP(SC_enz[[#This Row],[name_dir]],sc_gsm[Column3],sc_gsm[Column3],"")</f>
        <v>compFALPD_m_FWD</v>
      </c>
    </row>
    <row r="2830" spans="1:9" ht="16" x14ac:dyDescent="0.2">
      <c r="A2830" t="s">
        <v>3286</v>
      </c>
      <c r="B2830" t="s">
        <v>3903</v>
      </c>
      <c r="C2830" t="s">
        <v>1642</v>
      </c>
      <c r="D2830" t="s">
        <v>143</v>
      </c>
      <c r="E2830" t="s">
        <v>7</v>
      </c>
      <c r="G2830" s="1" t="str">
        <f>SC_enz[[#This Row],[rxn_src]]&amp;"_"&amp;SC_enz[[#This Row],[dir]]</f>
        <v>compFALPD_m_REV</v>
      </c>
      <c r="H2830" s="1" t="str">
        <f>_xlfn.XLOOKUP(SC_enz[[#This Row],[name_dir]],RT_gsm[Column3],RT_gsm[Column3],"")</f>
        <v>compFALPD_m_REV</v>
      </c>
      <c r="I2830" s="1" t="str">
        <f>_xlfn.XLOOKUP(SC_enz[[#This Row],[name_dir]],sc_gsm[Column3],sc_gsm[Column3],"")</f>
        <v>compFALPD_m_REV</v>
      </c>
    </row>
    <row r="2831" spans="1:9" ht="16" x14ac:dyDescent="0.2">
      <c r="A2831" t="s">
        <v>3287</v>
      </c>
      <c r="B2831" t="s">
        <v>3902</v>
      </c>
      <c r="C2831" t="s">
        <v>1642</v>
      </c>
      <c r="D2831" t="s">
        <v>143</v>
      </c>
      <c r="E2831" t="s">
        <v>7</v>
      </c>
      <c r="G2831" s="1" t="str">
        <f>SC_enz[[#This Row],[rxn_src]]&amp;"_"&amp;SC_enz[[#This Row],[dir]]</f>
        <v>compFALPD_rm_FWD</v>
      </c>
      <c r="H2831" s="1" t="str">
        <f>_xlfn.XLOOKUP(SC_enz[[#This Row],[name_dir]],RT_gsm[Column3],RT_gsm[Column3],"")</f>
        <v>compFALPD_rm_FWD</v>
      </c>
      <c r="I2831" s="1" t="str">
        <f>_xlfn.XLOOKUP(SC_enz[[#This Row],[name_dir]],sc_gsm[Column3],sc_gsm[Column3],"")</f>
        <v>compFALPD_rm_FWD</v>
      </c>
    </row>
    <row r="2832" spans="1:9" ht="16" x14ac:dyDescent="0.2">
      <c r="A2832" t="s">
        <v>3287</v>
      </c>
      <c r="B2832" t="s">
        <v>3903</v>
      </c>
      <c r="C2832" t="s">
        <v>1642</v>
      </c>
      <c r="D2832" t="s">
        <v>143</v>
      </c>
      <c r="E2832" t="s">
        <v>7</v>
      </c>
      <c r="G2832" s="1" t="str">
        <f>SC_enz[[#This Row],[rxn_src]]&amp;"_"&amp;SC_enz[[#This Row],[dir]]</f>
        <v>compFALPD_rm_REV</v>
      </c>
      <c r="H2832" s="1" t="str">
        <f>_xlfn.XLOOKUP(SC_enz[[#This Row],[name_dir]],RT_gsm[Column3],RT_gsm[Column3],"")</f>
        <v>compFALPD_rm_REV</v>
      </c>
      <c r="I2832" s="1" t="str">
        <f>_xlfn.XLOOKUP(SC_enz[[#This Row],[name_dir]],sc_gsm[Column3],sc_gsm[Column3],"")</f>
        <v>compFALPD_rm_REV</v>
      </c>
    </row>
    <row r="2833" spans="1:9" ht="16" x14ac:dyDescent="0.2">
      <c r="A2833" t="s">
        <v>3288</v>
      </c>
      <c r="B2833" t="s">
        <v>3902</v>
      </c>
      <c r="C2833" t="s">
        <v>1642</v>
      </c>
      <c r="D2833" t="s">
        <v>143</v>
      </c>
      <c r="E2833" t="s">
        <v>7</v>
      </c>
      <c r="G2833" s="1" t="str">
        <f>SC_enz[[#This Row],[rxn_src]]&amp;"_"&amp;SC_enz[[#This Row],[dir]]</f>
        <v>compFALPD_en_FWD</v>
      </c>
      <c r="H2833" s="1" t="str">
        <f>_xlfn.XLOOKUP(SC_enz[[#This Row],[name_dir]],RT_gsm[Column3],RT_gsm[Column3],"")</f>
        <v>compFALPD_en_FWD</v>
      </c>
      <c r="I2833" s="1" t="str">
        <f>_xlfn.XLOOKUP(SC_enz[[#This Row],[name_dir]],sc_gsm[Column3],sc_gsm[Column3],"")</f>
        <v>compFALPD_en_FWD</v>
      </c>
    </row>
    <row r="2834" spans="1:9" ht="16" x14ac:dyDescent="0.2">
      <c r="A2834" t="s">
        <v>3288</v>
      </c>
      <c r="B2834" t="s">
        <v>3903</v>
      </c>
      <c r="C2834" t="s">
        <v>1642</v>
      </c>
      <c r="D2834" t="s">
        <v>143</v>
      </c>
      <c r="E2834" t="s">
        <v>7</v>
      </c>
      <c r="G2834" s="1" t="str">
        <f>SC_enz[[#This Row],[rxn_src]]&amp;"_"&amp;SC_enz[[#This Row],[dir]]</f>
        <v>compFALPD_en_REV</v>
      </c>
      <c r="H2834" s="1" t="str">
        <f>_xlfn.XLOOKUP(SC_enz[[#This Row],[name_dir]],RT_gsm[Column3],RT_gsm[Column3],"")</f>
        <v>compFALPD_en_REV</v>
      </c>
      <c r="I2834" s="1" t="str">
        <f>_xlfn.XLOOKUP(SC_enz[[#This Row],[name_dir]],sc_gsm[Column3],sc_gsm[Column3],"")</f>
        <v>compFALPD_en_REV</v>
      </c>
    </row>
    <row r="2835" spans="1:9" ht="16" x14ac:dyDescent="0.2">
      <c r="A2835" t="s">
        <v>3289</v>
      </c>
      <c r="B2835" t="s">
        <v>3902</v>
      </c>
      <c r="C2835" t="s">
        <v>1642</v>
      </c>
      <c r="D2835" t="s">
        <v>143</v>
      </c>
      <c r="E2835" t="s">
        <v>7</v>
      </c>
      <c r="G2835" s="1" t="str">
        <f>SC_enz[[#This Row],[rxn_src]]&amp;"_"&amp;SC_enz[[#This Row],[dir]]</f>
        <v>PAt_gm_rm_FWD</v>
      </c>
      <c r="H2835" s="1" t="str">
        <f>_xlfn.XLOOKUP(SC_enz[[#This Row],[name_dir]],RT_gsm[Column3],RT_gsm[Column3],"")</f>
        <v>PAt_gm_rm_FWD</v>
      </c>
      <c r="I2835" s="1" t="str">
        <f>_xlfn.XLOOKUP(SC_enz[[#This Row],[name_dir]],sc_gsm[Column3],sc_gsm[Column3],"")</f>
        <v>PAt_gm_rm_FWD</v>
      </c>
    </row>
    <row r="2836" spans="1:9" ht="16" x14ac:dyDescent="0.2">
      <c r="A2836" t="s">
        <v>3289</v>
      </c>
      <c r="B2836" t="s">
        <v>3903</v>
      </c>
      <c r="C2836" t="s">
        <v>1642</v>
      </c>
      <c r="D2836" t="s">
        <v>143</v>
      </c>
      <c r="E2836" t="s">
        <v>7</v>
      </c>
      <c r="G2836" s="1" t="str">
        <f>SC_enz[[#This Row],[rxn_src]]&amp;"_"&amp;SC_enz[[#This Row],[dir]]</f>
        <v>PAt_gm_rm_REV</v>
      </c>
      <c r="H2836" s="1" t="str">
        <f>_xlfn.XLOOKUP(SC_enz[[#This Row],[name_dir]],RT_gsm[Column3],RT_gsm[Column3],"")</f>
        <v>PAt_gm_rm_REV</v>
      </c>
      <c r="I2836" s="1" t="str">
        <f>_xlfn.XLOOKUP(SC_enz[[#This Row],[name_dir]],sc_gsm[Column3],sc_gsm[Column3],"")</f>
        <v>PAt_gm_rm_REV</v>
      </c>
    </row>
    <row r="2837" spans="1:9" ht="16" x14ac:dyDescent="0.2">
      <c r="A2837" t="s">
        <v>3290</v>
      </c>
      <c r="B2837" t="s">
        <v>3902</v>
      </c>
      <c r="C2837" t="s">
        <v>1642</v>
      </c>
      <c r="D2837" t="s">
        <v>143</v>
      </c>
      <c r="E2837" t="s">
        <v>7</v>
      </c>
      <c r="G2837" s="1" t="str">
        <f>SC_enz[[#This Row],[rxn_src]]&amp;"_"&amp;SC_enz[[#This Row],[dir]]</f>
        <v>PAt_l_rm_FWD</v>
      </c>
      <c r="H2837" s="1" t="str">
        <f>_xlfn.XLOOKUP(SC_enz[[#This Row],[name_dir]],RT_gsm[Column3],RT_gsm[Column3],"")</f>
        <v>PAt_l_rm_FWD</v>
      </c>
      <c r="I2837" s="1" t="str">
        <f>_xlfn.XLOOKUP(SC_enz[[#This Row],[name_dir]],sc_gsm[Column3],sc_gsm[Column3],"")</f>
        <v>PAt_l_rm_FWD</v>
      </c>
    </row>
    <row r="2838" spans="1:9" ht="16" x14ac:dyDescent="0.2">
      <c r="A2838" t="s">
        <v>3290</v>
      </c>
      <c r="B2838" t="s">
        <v>3903</v>
      </c>
      <c r="C2838" t="s">
        <v>1642</v>
      </c>
      <c r="D2838" t="s">
        <v>143</v>
      </c>
      <c r="E2838" t="s">
        <v>7</v>
      </c>
      <c r="G2838" s="1" t="str">
        <f>SC_enz[[#This Row],[rxn_src]]&amp;"_"&amp;SC_enz[[#This Row],[dir]]</f>
        <v>PAt_l_rm_REV</v>
      </c>
      <c r="H2838" s="1" t="str">
        <f>_xlfn.XLOOKUP(SC_enz[[#This Row],[name_dir]],RT_gsm[Column3],RT_gsm[Column3],"")</f>
        <v>PAt_l_rm_REV</v>
      </c>
      <c r="I2838" s="1" t="str">
        <f>_xlfn.XLOOKUP(SC_enz[[#This Row],[name_dir]],sc_gsm[Column3],sc_gsm[Column3],"")</f>
        <v>PAt_l_rm_REV</v>
      </c>
    </row>
    <row r="2839" spans="1:9" ht="16" x14ac:dyDescent="0.2">
      <c r="A2839" t="s">
        <v>3291</v>
      </c>
      <c r="B2839" t="s">
        <v>3902</v>
      </c>
      <c r="C2839" t="s">
        <v>1642</v>
      </c>
      <c r="D2839" t="s">
        <v>143</v>
      </c>
      <c r="E2839" t="s">
        <v>7</v>
      </c>
      <c r="G2839" s="1" t="str">
        <f>SC_enz[[#This Row],[rxn_src]]&amp;"_"&amp;SC_enz[[#This Row],[dir]]</f>
        <v>PAt_mm_rm_FWD</v>
      </c>
      <c r="H2839" s="1" t="str">
        <f>_xlfn.XLOOKUP(SC_enz[[#This Row],[name_dir]],RT_gsm[Column3],RT_gsm[Column3],"")</f>
        <v>PAt_mm_rm_FWD</v>
      </c>
      <c r="I2839" s="1" t="str">
        <f>_xlfn.XLOOKUP(SC_enz[[#This Row],[name_dir]],sc_gsm[Column3],sc_gsm[Column3],"")</f>
        <v>PAt_mm_rm_FWD</v>
      </c>
    </row>
    <row r="2840" spans="1:9" ht="16" x14ac:dyDescent="0.2">
      <c r="A2840" t="s">
        <v>3291</v>
      </c>
      <c r="B2840" t="s">
        <v>3903</v>
      </c>
      <c r="C2840" t="s">
        <v>1642</v>
      </c>
      <c r="D2840" t="s">
        <v>143</v>
      </c>
      <c r="E2840" t="s">
        <v>7</v>
      </c>
      <c r="G2840" s="1" t="str">
        <f>SC_enz[[#This Row],[rxn_src]]&amp;"_"&amp;SC_enz[[#This Row],[dir]]</f>
        <v>PAt_mm_rm_REV</v>
      </c>
      <c r="H2840" s="1" t="str">
        <f>_xlfn.XLOOKUP(SC_enz[[#This Row],[name_dir]],RT_gsm[Column3],RT_gsm[Column3],"")</f>
        <v>PAt_mm_rm_REV</v>
      </c>
      <c r="I2840" s="1" t="str">
        <f>_xlfn.XLOOKUP(SC_enz[[#This Row],[name_dir]],sc_gsm[Column3],sc_gsm[Column3],"")</f>
        <v>PAt_mm_rm_REV</v>
      </c>
    </row>
    <row r="2841" spans="1:9" ht="16" x14ac:dyDescent="0.2">
      <c r="A2841" t="s">
        <v>3292</v>
      </c>
      <c r="B2841" t="s">
        <v>3902</v>
      </c>
      <c r="C2841" t="s">
        <v>1642</v>
      </c>
      <c r="D2841" t="s">
        <v>143</v>
      </c>
      <c r="E2841" t="s">
        <v>7</v>
      </c>
      <c r="G2841" s="1" t="str">
        <f>SC_enz[[#This Row],[rxn_src]]&amp;"_"&amp;SC_enz[[#This Row],[dir]]</f>
        <v>PAt_rm_vm_FWD</v>
      </c>
      <c r="H2841" s="1" t="str">
        <f>_xlfn.XLOOKUP(SC_enz[[#This Row],[name_dir]],RT_gsm[Column3],RT_gsm[Column3],"")</f>
        <v>PAt_rm_vm_FWD</v>
      </c>
      <c r="I2841" s="1" t="str">
        <f>_xlfn.XLOOKUP(SC_enz[[#This Row],[name_dir]],sc_gsm[Column3],sc_gsm[Column3],"")</f>
        <v>PAt_rm_vm_FWD</v>
      </c>
    </row>
    <row r="2842" spans="1:9" ht="16" x14ac:dyDescent="0.2">
      <c r="A2842" t="s">
        <v>3292</v>
      </c>
      <c r="B2842" t="s">
        <v>3903</v>
      </c>
      <c r="C2842" t="s">
        <v>1642</v>
      </c>
      <c r="D2842" t="s">
        <v>143</v>
      </c>
      <c r="E2842" t="s">
        <v>7</v>
      </c>
      <c r="G2842" s="1" t="str">
        <f>SC_enz[[#This Row],[rxn_src]]&amp;"_"&amp;SC_enz[[#This Row],[dir]]</f>
        <v>PAt_rm_vm_REV</v>
      </c>
      <c r="H2842" s="1" t="str">
        <f>_xlfn.XLOOKUP(SC_enz[[#This Row],[name_dir]],RT_gsm[Column3],RT_gsm[Column3],"")</f>
        <v>PAt_rm_vm_REV</v>
      </c>
      <c r="I2842" s="1" t="str">
        <f>_xlfn.XLOOKUP(SC_enz[[#This Row],[name_dir]],sc_gsm[Column3],sc_gsm[Column3],"")</f>
        <v>PAt_rm_vm_REV</v>
      </c>
    </row>
    <row r="2843" spans="1:9" ht="16" x14ac:dyDescent="0.2">
      <c r="A2843" t="s">
        <v>3293</v>
      </c>
      <c r="B2843" t="s">
        <v>3902</v>
      </c>
      <c r="C2843" t="s">
        <v>1642</v>
      </c>
      <c r="D2843" t="s">
        <v>143</v>
      </c>
      <c r="E2843" t="s">
        <v>7</v>
      </c>
      <c r="G2843" s="1" t="str">
        <f>SC_enz[[#This Row],[rxn_src]]&amp;"_"&amp;SC_enz[[#This Row],[dir]]</f>
        <v>PAt_en_rm_FWD</v>
      </c>
      <c r="H2843" s="1" t="str">
        <f>_xlfn.XLOOKUP(SC_enz[[#This Row],[name_dir]],RT_gsm[Column3],RT_gsm[Column3],"")</f>
        <v>PAt_en_rm_FWD</v>
      </c>
      <c r="I2843" s="1" t="str">
        <f>_xlfn.XLOOKUP(SC_enz[[#This Row],[name_dir]],sc_gsm[Column3],sc_gsm[Column3],"")</f>
        <v>PAt_en_rm_FWD</v>
      </c>
    </row>
    <row r="2844" spans="1:9" ht="16" x14ac:dyDescent="0.2">
      <c r="A2844" t="s">
        <v>3293</v>
      </c>
      <c r="B2844" t="s">
        <v>3903</v>
      </c>
      <c r="C2844" t="s">
        <v>1642</v>
      </c>
      <c r="D2844" t="s">
        <v>143</v>
      </c>
      <c r="E2844" t="s">
        <v>7</v>
      </c>
      <c r="G2844" s="1" t="str">
        <f>SC_enz[[#This Row],[rxn_src]]&amp;"_"&amp;SC_enz[[#This Row],[dir]]</f>
        <v>PAt_en_rm_REV</v>
      </c>
      <c r="H2844" s="1" t="str">
        <f>_xlfn.XLOOKUP(SC_enz[[#This Row],[name_dir]],RT_gsm[Column3],RT_gsm[Column3],"")</f>
        <v>PAt_en_rm_REV</v>
      </c>
      <c r="I2844" s="1" t="str">
        <f>_xlfn.XLOOKUP(SC_enz[[#This Row],[name_dir]],sc_gsm[Column3],sc_gsm[Column3],"")</f>
        <v>PAt_en_rm_REV</v>
      </c>
    </row>
    <row r="2845" spans="1:9" ht="16" x14ac:dyDescent="0.2">
      <c r="A2845" t="s">
        <v>3294</v>
      </c>
      <c r="B2845" t="s">
        <v>3902</v>
      </c>
      <c r="C2845" t="s">
        <v>1642</v>
      </c>
      <c r="D2845" t="s">
        <v>143</v>
      </c>
      <c r="E2845" t="s">
        <v>7</v>
      </c>
      <c r="G2845" s="1" t="str">
        <f>SC_enz[[#This Row],[rxn_src]]&amp;"_"&amp;SC_enz[[#This Row],[dir]]</f>
        <v>DAGt_c_l_FWD</v>
      </c>
      <c r="H2845" s="1" t="str">
        <f>_xlfn.XLOOKUP(SC_enz[[#This Row],[name_dir]],RT_gsm[Column3],RT_gsm[Column3],"")</f>
        <v>DAGt_c_l_FWD</v>
      </c>
      <c r="I2845" s="1" t="str">
        <f>_xlfn.XLOOKUP(SC_enz[[#This Row],[name_dir]],sc_gsm[Column3],sc_gsm[Column3],"")</f>
        <v>DAGt_c_l_FWD</v>
      </c>
    </row>
    <row r="2846" spans="1:9" ht="16" x14ac:dyDescent="0.2">
      <c r="A2846" t="s">
        <v>3294</v>
      </c>
      <c r="B2846" t="s">
        <v>3903</v>
      </c>
      <c r="C2846" t="s">
        <v>1642</v>
      </c>
      <c r="D2846" t="s">
        <v>143</v>
      </c>
      <c r="E2846" t="s">
        <v>7</v>
      </c>
      <c r="G2846" s="1" t="str">
        <f>SC_enz[[#This Row],[rxn_src]]&amp;"_"&amp;SC_enz[[#This Row],[dir]]</f>
        <v>DAGt_c_l_REV</v>
      </c>
      <c r="H2846" s="1" t="str">
        <f>_xlfn.XLOOKUP(SC_enz[[#This Row],[name_dir]],RT_gsm[Column3],RT_gsm[Column3],"")</f>
        <v>DAGt_c_l_REV</v>
      </c>
      <c r="I2846" s="1" t="str">
        <f>_xlfn.XLOOKUP(SC_enz[[#This Row],[name_dir]],sc_gsm[Column3],sc_gsm[Column3],"")</f>
        <v>DAGt_c_l_REV</v>
      </c>
    </row>
    <row r="2847" spans="1:9" ht="16" x14ac:dyDescent="0.2">
      <c r="A2847" t="s">
        <v>3295</v>
      </c>
      <c r="B2847" t="s">
        <v>3902</v>
      </c>
      <c r="C2847" t="s">
        <v>1642</v>
      </c>
      <c r="D2847" t="s">
        <v>143</v>
      </c>
      <c r="E2847" t="s">
        <v>7</v>
      </c>
      <c r="G2847" s="1" t="str">
        <f>SC_enz[[#This Row],[rxn_src]]&amp;"_"&amp;SC_enz[[#This Row],[dir]]</f>
        <v>DAGt_c_mm_FWD</v>
      </c>
      <c r="H2847" s="1" t="str">
        <f>_xlfn.XLOOKUP(SC_enz[[#This Row],[name_dir]],RT_gsm[Column3],RT_gsm[Column3],"")</f>
        <v>DAGt_c_mm_FWD</v>
      </c>
      <c r="I2847" s="1" t="str">
        <f>_xlfn.XLOOKUP(SC_enz[[#This Row],[name_dir]],sc_gsm[Column3],sc_gsm[Column3],"")</f>
        <v>DAGt_c_mm_FWD</v>
      </c>
    </row>
    <row r="2848" spans="1:9" ht="16" x14ac:dyDescent="0.2">
      <c r="A2848" t="s">
        <v>3295</v>
      </c>
      <c r="B2848" t="s">
        <v>3903</v>
      </c>
      <c r="C2848" t="s">
        <v>1642</v>
      </c>
      <c r="D2848" t="s">
        <v>143</v>
      </c>
      <c r="E2848" t="s">
        <v>7</v>
      </c>
      <c r="G2848" s="1" t="str">
        <f>SC_enz[[#This Row],[rxn_src]]&amp;"_"&amp;SC_enz[[#This Row],[dir]]</f>
        <v>DAGt_c_mm_REV</v>
      </c>
      <c r="H2848" s="1" t="str">
        <f>_xlfn.XLOOKUP(SC_enz[[#This Row],[name_dir]],RT_gsm[Column3],RT_gsm[Column3],"")</f>
        <v>DAGt_c_mm_REV</v>
      </c>
      <c r="I2848" s="1" t="str">
        <f>_xlfn.XLOOKUP(SC_enz[[#This Row],[name_dir]],sc_gsm[Column3],sc_gsm[Column3],"")</f>
        <v>DAGt_c_mm_REV</v>
      </c>
    </row>
    <row r="2849" spans="1:9" ht="16" x14ac:dyDescent="0.2">
      <c r="A2849" t="s">
        <v>3296</v>
      </c>
      <c r="B2849" t="s">
        <v>3902</v>
      </c>
      <c r="C2849" t="s">
        <v>1642</v>
      </c>
      <c r="D2849" t="s">
        <v>143</v>
      </c>
      <c r="E2849" t="s">
        <v>7</v>
      </c>
      <c r="G2849" s="1" t="str">
        <f>SC_enz[[#This Row],[rxn_src]]&amp;"_"&amp;SC_enz[[#This Row],[dir]]</f>
        <v>DAGt_c_n_FWD</v>
      </c>
      <c r="H2849" s="1" t="str">
        <f>_xlfn.XLOOKUP(SC_enz[[#This Row],[name_dir]],RT_gsm[Column3],RT_gsm[Column3],"")</f>
        <v>DAGt_c_n_FWD</v>
      </c>
      <c r="I2849" s="1" t="str">
        <f>_xlfn.XLOOKUP(SC_enz[[#This Row],[name_dir]],sc_gsm[Column3],sc_gsm[Column3],"")</f>
        <v>DAGt_c_n_FWD</v>
      </c>
    </row>
    <row r="2850" spans="1:9" ht="16" x14ac:dyDescent="0.2">
      <c r="A2850" t="s">
        <v>3296</v>
      </c>
      <c r="B2850" t="s">
        <v>3903</v>
      </c>
      <c r="C2850" t="s">
        <v>1642</v>
      </c>
      <c r="D2850" t="s">
        <v>143</v>
      </c>
      <c r="E2850" t="s">
        <v>7</v>
      </c>
      <c r="G2850" s="1" t="str">
        <f>SC_enz[[#This Row],[rxn_src]]&amp;"_"&amp;SC_enz[[#This Row],[dir]]</f>
        <v>DAGt_c_n_REV</v>
      </c>
      <c r="H2850" s="1" t="str">
        <f>_xlfn.XLOOKUP(SC_enz[[#This Row],[name_dir]],RT_gsm[Column3],RT_gsm[Column3],"")</f>
        <v>DAGt_c_n_REV</v>
      </c>
      <c r="I2850" s="1" t="str">
        <f>_xlfn.XLOOKUP(SC_enz[[#This Row],[name_dir]],sc_gsm[Column3],sc_gsm[Column3],"")</f>
        <v>DAGt_c_n_REV</v>
      </c>
    </row>
    <row r="2851" spans="1:9" ht="16" x14ac:dyDescent="0.2">
      <c r="A2851" t="s">
        <v>3297</v>
      </c>
      <c r="B2851" t="s">
        <v>3902</v>
      </c>
      <c r="C2851" t="s">
        <v>1642</v>
      </c>
      <c r="D2851" t="s">
        <v>143</v>
      </c>
      <c r="E2851" t="s">
        <v>7</v>
      </c>
      <c r="G2851" s="1" t="str">
        <f>SC_enz[[#This Row],[rxn_src]]&amp;"_"&amp;SC_enz[[#This Row],[dir]]</f>
        <v>DAGt_c_rm_FWD</v>
      </c>
      <c r="H2851" s="1" t="str">
        <f>_xlfn.XLOOKUP(SC_enz[[#This Row],[name_dir]],RT_gsm[Column3],RT_gsm[Column3],"")</f>
        <v>DAGt_c_rm_FWD</v>
      </c>
      <c r="I2851" s="1" t="str">
        <f>_xlfn.XLOOKUP(SC_enz[[#This Row],[name_dir]],sc_gsm[Column3],sc_gsm[Column3],"")</f>
        <v>DAGt_c_rm_FWD</v>
      </c>
    </row>
    <row r="2852" spans="1:9" ht="16" x14ac:dyDescent="0.2">
      <c r="A2852" t="s">
        <v>3297</v>
      </c>
      <c r="B2852" t="s">
        <v>3903</v>
      </c>
      <c r="C2852" t="s">
        <v>1642</v>
      </c>
      <c r="D2852" t="s">
        <v>143</v>
      </c>
      <c r="E2852" t="s">
        <v>7</v>
      </c>
      <c r="G2852" s="1" t="str">
        <f>SC_enz[[#This Row],[rxn_src]]&amp;"_"&amp;SC_enz[[#This Row],[dir]]</f>
        <v>DAGt_c_rm_REV</v>
      </c>
      <c r="H2852" s="1" t="str">
        <f>_xlfn.XLOOKUP(SC_enz[[#This Row],[name_dir]],RT_gsm[Column3],RT_gsm[Column3],"")</f>
        <v>DAGt_c_rm_REV</v>
      </c>
      <c r="I2852" s="1" t="str">
        <f>_xlfn.XLOOKUP(SC_enz[[#This Row],[name_dir]],sc_gsm[Column3],sc_gsm[Column3],"")</f>
        <v>DAGt_c_rm_REV</v>
      </c>
    </row>
    <row r="2853" spans="1:9" ht="16" x14ac:dyDescent="0.2">
      <c r="A2853" t="s">
        <v>3298</v>
      </c>
      <c r="B2853" t="s">
        <v>3902</v>
      </c>
      <c r="C2853" t="s">
        <v>1642</v>
      </c>
      <c r="D2853" t="s">
        <v>143</v>
      </c>
      <c r="E2853" t="s">
        <v>7</v>
      </c>
      <c r="G2853" s="1" t="str">
        <f>SC_enz[[#This Row],[rxn_src]]&amp;"_"&amp;SC_enz[[#This Row],[dir]]</f>
        <v>DAGt_gm_rm_FWD</v>
      </c>
      <c r="H2853" s="1" t="str">
        <f>_xlfn.XLOOKUP(SC_enz[[#This Row],[name_dir]],RT_gsm[Column3],RT_gsm[Column3],"")</f>
        <v>DAGt_gm_rm_FWD</v>
      </c>
      <c r="I2853" s="1" t="str">
        <f>_xlfn.XLOOKUP(SC_enz[[#This Row],[name_dir]],sc_gsm[Column3],sc_gsm[Column3],"")</f>
        <v>DAGt_gm_rm_FWD</v>
      </c>
    </row>
    <row r="2854" spans="1:9" ht="16" x14ac:dyDescent="0.2">
      <c r="A2854" t="s">
        <v>3298</v>
      </c>
      <c r="B2854" t="s">
        <v>3903</v>
      </c>
      <c r="C2854" t="s">
        <v>1642</v>
      </c>
      <c r="D2854" t="s">
        <v>143</v>
      </c>
      <c r="E2854" t="s">
        <v>7</v>
      </c>
      <c r="G2854" s="1" t="str">
        <f>SC_enz[[#This Row],[rxn_src]]&amp;"_"&amp;SC_enz[[#This Row],[dir]]</f>
        <v>DAGt_gm_rm_REV</v>
      </c>
      <c r="H2854" s="1" t="str">
        <f>_xlfn.XLOOKUP(SC_enz[[#This Row],[name_dir]],RT_gsm[Column3],RT_gsm[Column3],"")</f>
        <v>DAGt_gm_rm_REV</v>
      </c>
      <c r="I2854" s="1" t="str">
        <f>_xlfn.XLOOKUP(SC_enz[[#This Row],[name_dir]],sc_gsm[Column3],sc_gsm[Column3],"")</f>
        <v>DAGt_gm_rm_REV</v>
      </c>
    </row>
    <row r="2855" spans="1:9" ht="16" x14ac:dyDescent="0.2">
      <c r="A2855" t="s">
        <v>3299</v>
      </c>
      <c r="B2855" t="s">
        <v>3902</v>
      </c>
      <c r="C2855" t="s">
        <v>1642</v>
      </c>
      <c r="D2855" t="s">
        <v>143</v>
      </c>
      <c r="E2855" t="s">
        <v>7</v>
      </c>
      <c r="G2855" s="1" t="str">
        <f>SC_enz[[#This Row],[rxn_src]]&amp;"_"&amp;SC_enz[[#This Row],[dir]]</f>
        <v>TAGt_c_rm_FWD</v>
      </c>
      <c r="H2855" s="1" t="str">
        <f>_xlfn.XLOOKUP(SC_enz[[#This Row],[name_dir]],RT_gsm[Column3],RT_gsm[Column3],"")</f>
        <v>TAGt_c_rm_FWD</v>
      </c>
      <c r="I2855" s="1" t="str">
        <f>_xlfn.XLOOKUP(SC_enz[[#This Row],[name_dir]],sc_gsm[Column3],sc_gsm[Column3],"")</f>
        <v>TAGt_c_rm_FWD</v>
      </c>
    </row>
    <row r="2856" spans="1:9" ht="16" x14ac:dyDescent="0.2">
      <c r="A2856" t="s">
        <v>3299</v>
      </c>
      <c r="B2856" t="s">
        <v>3903</v>
      </c>
      <c r="C2856" t="s">
        <v>1642</v>
      </c>
      <c r="D2856" t="s">
        <v>143</v>
      </c>
      <c r="E2856" t="s">
        <v>7</v>
      </c>
      <c r="G2856" s="1" t="str">
        <f>SC_enz[[#This Row],[rxn_src]]&amp;"_"&amp;SC_enz[[#This Row],[dir]]</f>
        <v>TAGt_c_rm_REV</v>
      </c>
      <c r="H2856" s="1" t="str">
        <f>_xlfn.XLOOKUP(SC_enz[[#This Row],[name_dir]],RT_gsm[Column3],RT_gsm[Column3],"")</f>
        <v>TAGt_c_rm_REV</v>
      </c>
      <c r="I2856" s="1" t="str">
        <f>_xlfn.XLOOKUP(SC_enz[[#This Row],[name_dir]],sc_gsm[Column3],sc_gsm[Column3],"")</f>
        <v>TAGt_c_rm_REV</v>
      </c>
    </row>
    <row r="2857" spans="1:9" ht="16" x14ac:dyDescent="0.2">
      <c r="A2857" t="s">
        <v>3300</v>
      </c>
      <c r="B2857" t="s">
        <v>3902</v>
      </c>
      <c r="C2857" t="s">
        <v>1642</v>
      </c>
      <c r="D2857" t="s">
        <v>143</v>
      </c>
      <c r="E2857" t="s">
        <v>7</v>
      </c>
      <c r="G2857" s="1" t="str">
        <f>SC_enz[[#This Row],[rxn_src]]&amp;"_"&amp;SC_enz[[#This Row],[dir]]</f>
        <v>TAGt_l_rm_FWD</v>
      </c>
      <c r="H2857" s="1" t="str">
        <f>_xlfn.XLOOKUP(SC_enz[[#This Row],[name_dir]],RT_gsm[Column3],RT_gsm[Column3],"")</f>
        <v>TAGt_l_rm_FWD</v>
      </c>
      <c r="I2857" s="1" t="str">
        <f>_xlfn.XLOOKUP(SC_enz[[#This Row],[name_dir]],sc_gsm[Column3],sc_gsm[Column3],"")</f>
        <v>TAGt_l_rm_FWD</v>
      </c>
    </row>
    <row r="2858" spans="1:9" ht="16" x14ac:dyDescent="0.2">
      <c r="A2858" t="s">
        <v>3300</v>
      </c>
      <c r="B2858" t="s">
        <v>3903</v>
      </c>
      <c r="C2858" t="s">
        <v>1642</v>
      </c>
      <c r="D2858" t="s">
        <v>143</v>
      </c>
      <c r="E2858" t="s">
        <v>7</v>
      </c>
      <c r="G2858" s="1" t="str">
        <f>SC_enz[[#This Row],[rxn_src]]&amp;"_"&amp;SC_enz[[#This Row],[dir]]</f>
        <v>TAGt_l_rm_REV</v>
      </c>
      <c r="H2858" s="1" t="str">
        <f>_xlfn.XLOOKUP(SC_enz[[#This Row],[name_dir]],RT_gsm[Column3],RT_gsm[Column3],"")</f>
        <v>TAGt_l_rm_REV</v>
      </c>
      <c r="I2858" s="1" t="str">
        <f>_xlfn.XLOOKUP(SC_enz[[#This Row],[name_dir]],sc_gsm[Column3],sc_gsm[Column3],"")</f>
        <v>TAGt_l_rm_REV</v>
      </c>
    </row>
    <row r="2859" spans="1:9" ht="16" x14ac:dyDescent="0.2">
      <c r="A2859" t="s">
        <v>3301</v>
      </c>
      <c r="B2859" t="s">
        <v>3902</v>
      </c>
      <c r="C2859" t="s">
        <v>1642</v>
      </c>
      <c r="D2859" t="s">
        <v>143</v>
      </c>
      <c r="E2859" t="s">
        <v>7</v>
      </c>
      <c r="G2859" s="1" t="str">
        <f>SC_enz[[#This Row],[rxn_src]]&amp;"_"&amp;SC_enz[[#This Row],[dir]]</f>
        <v>1AGPEt_l_rm_FWD</v>
      </c>
      <c r="H2859" s="1" t="str">
        <f>_xlfn.XLOOKUP(SC_enz[[#This Row],[name_dir]],RT_gsm[Column3],RT_gsm[Column3],"")</f>
        <v>1AGPEt_l_rm_FWD</v>
      </c>
      <c r="I2859" s="1" t="str">
        <f>_xlfn.XLOOKUP(SC_enz[[#This Row],[name_dir]],sc_gsm[Column3],sc_gsm[Column3],"")</f>
        <v>1AGPEt_l_rm_FWD</v>
      </c>
    </row>
    <row r="2860" spans="1:9" ht="16" x14ac:dyDescent="0.2">
      <c r="A2860" t="s">
        <v>3301</v>
      </c>
      <c r="B2860" t="s">
        <v>3903</v>
      </c>
      <c r="C2860" t="s">
        <v>1642</v>
      </c>
      <c r="D2860" t="s">
        <v>143</v>
      </c>
      <c r="E2860" t="s">
        <v>7</v>
      </c>
      <c r="G2860" s="1" t="str">
        <f>SC_enz[[#This Row],[rxn_src]]&amp;"_"&amp;SC_enz[[#This Row],[dir]]</f>
        <v>1AGPEt_l_rm_REV</v>
      </c>
      <c r="H2860" s="1" t="str">
        <f>_xlfn.XLOOKUP(SC_enz[[#This Row],[name_dir]],RT_gsm[Column3],RT_gsm[Column3],"")</f>
        <v>1AGPEt_l_rm_REV</v>
      </c>
      <c r="I2860" s="1" t="str">
        <f>_xlfn.XLOOKUP(SC_enz[[#This Row],[name_dir]],sc_gsm[Column3],sc_gsm[Column3],"")</f>
        <v>1AGPEt_l_rm_REV</v>
      </c>
    </row>
    <row r="2861" spans="1:9" ht="16" x14ac:dyDescent="0.2">
      <c r="A2861" t="s">
        <v>3302</v>
      </c>
      <c r="B2861" t="s">
        <v>3902</v>
      </c>
      <c r="C2861" t="s">
        <v>1642</v>
      </c>
      <c r="D2861" t="s">
        <v>143</v>
      </c>
      <c r="E2861" t="s">
        <v>7</v>
      </c>
      <c r="G2861" s="1" t="str">
        <f>SC_enz[[#This Row],[rxn_src]]&amp;"_"&amp;SC_enz[[#This Row],[dir]]</f>
        <v>1AGPCt_l_rm_FWD</v>
      </c>
      <c r="H2861" s="1" t="str">
        <f>_xlfn.XLOOKUP(SC_enz[[#This Row],[name_dir]],RT_gsm[Column3],RT_gsm[Column3],"")</f>
        <v>1AGPCt_l_rm_FWD</v>
      </c>
      <c r="I2861" s="1" t="str">
        <f>_xlfn.XLOOKUP(SC_enz[[#This Row],[name_dir]],sc_gsm[Column3],sc_gsm[Column3],"")</f>
        <v>1AGPCt_l_rm_FWD</v>
      </c>
    </row>
    <row r="2862" spans="1:9" ht="16" x14ac:dyDescent="0.2">
      <c r="A2862" t="s">
        <v>3302</v>
      </c>
      <c r="B2862" t="s">
        <v>3903</v>
      </c>
      <c r="C2862" t="s">
        <v>1642</v>
      </c>
      <c r="D2862" t="s">
        <v>143</v>
      </c>
      <c r="E2862" t="s">
        <v>7</v>
      </c>
      <c r="G2862" s="1" t="str">
        <f>SC_enz[[#This Row],[rxn_src]]&amp;"_"&amp;SC_enz[[#This Row],[dir]]</f>
        <v>1AGPCt_l_rm_REV</v>
      </c>
      <c r="H2862" s="1" t="str">
        <f>_xlfn.XLOOKUP(SC_enz[[#This Row],[name_dir]],RT_gsm[Column3],RT_gsm[Column3],"")</f>
        <v>1AGPCt_l_rm_REV</v>
      </c>
      <c r="I2862" s="1" t="str">
        <f>_xlfn.XLOOKUP(SC_enz[[#This Row],[name_dir]],sc_gsm[Column3],sc_gsm[Column3],"")</f>
        <v>1AGPCt_l_rm_REV</v>
      </c>
    </row>
    <row r="2863" spans="1:9" ht="16" x14ac:dyDescent="0.2">
      <c r="A2863" t="s">
        <v>3303</v>
      </c>
      <c r="B2863" t="s">
        <v>3902</v>
      </c>
      <c r="C2863" t="s">
        <v>1642</v>
      </c>
      <c r="D2863" t="s">
        <v>143</v>
      </c>
      <c r="E2863" t="s">
        <v>7</v>
      </c>
      <c r="G2863" s="1" t="str">
        <f>SC_enz[[#This Row],[rxn_src]]&amp;"_"&amp;SC_enz[[#This Row],[dir]]</f>
        <v>PSt_c_rm_FWD</v>
      </c>
      <c r="H2863" s="1" t="str">
        <f>_xlfn.XLOOKUP(SC_enz[[#This Row],[name_dir]],RT_gsm[Column3],RT_gsm[Column3],"")</f>
        <v>PSt_c_rm_FWD</v>
      </c>
      <c r="I2863" s="1" t="str">
        <f>_xlfn.XLOOKUP(SC_enz[[#This Row],[name_dir]],sc_gsm[Column3],sc_gsm[Column3],"")</f>
        <v>PSt_c_rm_FWD</v>
      </c>
    </row>
    <row r="2864" spans="1:9" ht="16" x14ac:dyDescent="0.2">
      <c r="A2864" t="s">
        <v>3303</v>
      </c>
      <c r="B2864" t="s">
        <v>3903</v>
      </c>
      <c r="C2864" t="s">
        <v>1642</v>
      </c>
      <c r="D2864" t="s">
        <v>143</v>
      </c>
      <c r="E2864" t="s">
        <v>7</v>
      </c>
      <c r="G2864" s="1" t="str">
        <f>SC_enz[[#This Row],[rxn_src]]&amp;"_"&amp;SC_enz[[#This Row],[dir]]</f>
        <v>PSt_c_rm_REV</v>
      </c>
      <c r="H2864" s="1" t="str">
        <f>_xlfn.XLOOKUP(SC_enz[[#This Row],[name_dir]],RT_gsm[Column3],RT_gsm[Column3],"")</f>
        <v>PSt_c_rm_REV</v>
      </c>
      <c r="I2864" s="1" t="str">
        <f>_xlfn.XLOOKUP(SC_enz[[#This Row],[name_dir]],sc_gsm[Column3],sc_gsm[Column3],"")</f>
        <v>PSt_c_rm_REV</v>
      </c>
    </row>
    <row r="2865" spans="1:9" ht="16" x14ac:dyDescent="0.2">
      <c r="A2865" t="s">
        <v>3304</v>
      </c>
      <c r="B2865" t="s">
        <v>3902</v>
      </c>
      <c r="C2865" t="s">
        <v>1642</v>
      </c>
      <c r="D2865" t="s">
        <v>143</v>
      </c>
      <c r="E2865" t="s">
        <v>7</v>
      </c>
      <c r="G2865" s="1" t="str">
        <f>SC_enz[[#This Row],[rxn_src]]&amp;"_"&amp;SC_enz[[#This Row],[dir]]</f>
        <v>PSt_en_rm_FWD</v>
      </c>
      <c r="H2865" s="1" t="str">
        <f>_xlfn.XLOOKUP(SC_enz[[#This Row],[name_dir]],RT_gsm[Column3],RT_gsm[Column3],"")</f>
        <v>PSt_en_rm_FWD</v>
      </c>
      <c r="I2865" s="1" t="str">
        <f>_xlfn.XLOOKUP(SC_enz[[#This Row],[name_dir]],sc_gsm[Column3],sc_gsm[Column3],"")</f>
        <v>PSt_en_rm_FWD</v>
      </c>
    </row>
    <row r="2866" spans="1:9" ht="16" x14ac:dyDescent="0.2">
      <c r="A2866" t="s">
        <v>3304</v>
      </c>
      <c r="B2866" t="s">
        <v>3903</v>
      </c>
      <c r="C2866" t="s">
        <v>1642</v>
      </c>
      <c r="D2866" t="s">
        <v>143</v>
      </c>
      <c r="E2866" t="s">
        <v>7</v>
      </c>
      <c r="G2866" s="1" t="str">
        <f>SC_enz[[#This Row],[rxn_src]]&amp;"_"&amp;SC_enz[[#This Row],[dir]]</f>
        <v>PSt_en_rm_REV</v>
      </c>
      <c r="H2866" s="1" t="str">
        <f>_xlfn.XLOOKUP(SC_enz[[#This Row],[name_dir]],RT_gsm[Column3],RT_gsm[Column3],"")</f>
        <v>PSt_en_rm_REV</v>
      </c>
      <c r="I2866" s="1" t="str">
        <f>_xlfn.XLOOKUP(SC_enz[[#This Row],[name_dir]],sc_gsm[Column3],sc_gsm[Column3],"")</f>
        <v>PSt_en_rm_REV</v>
      </c>
    </row>
    <row r="2867" spans="1:9" ht="16" x14ac:dyDescent="0.2">
      <c r="A2867" t="s">
        <v>3305</v>
      </c>
      <c r="B2867" t="s">
        <v>3902</v>
      </c>
      <c r="C2867" t="s">
        <v>1642</v>
      </c>
      <c r="D2867" t="s">
        <v>143</v>
      </c>
      <c r="E2867" t="s">
        <v>7</v>
      </c>
      <c r="G2867" s="1" t="str">
        <f>SC_enz[[#This Row],[rxn_src]]&amp;"_"&amp;SC_enz[[#This Row],[dir]]</f>
        <v>PSt_mm_rm_FWD</v>
      </c>
      <c r="H2867" s="1" t="str">
        <f>_xlfn.XLOOKUP(SC_enz[[#This Row],[name_dir]],RT_gsm[Column3],RT_gsm[Column3],"")</f>
        <v>PSt_mm_rm_FWD</v>
      </c>
      <c r="I2867" s="1" t="str">
        <f>_xlfn.XLOOKUP(SC_enz[[#This Row],[name_dir]],sc_gsm[Column3],sc_gsm[Column3],"")</f>
        <v>PSt_mm_rm_FWD</v>
      </c>
    </row>
    <row r="2868" spans="1:9" ht="16" x14ac:dyDescent="0.2">
      <c r="A2868" t="s">
        <v>3305</v>
      </c>
      <c r="B2868" t="s">
        <v>3903</v>
      </c>
      <c r="C2868" t="s">
        <v>1642</v>
      </c>
      <c r="D2868" t="s">
        <v>143</v>
      </c>
      <c r="E2868" t="s">
        <v>7</v>
      </c>
      <c r="G2868" s="1" t="str">
        <f>SC_enz[[#This Row],[rxn_src]]&amp;"_"&amp;SC_enz[[#This Row],[dir]]</f>
        <v>PSt_mm_rm_REV</v>
      </c>
      <c r="H2868" s="1" t="str">
        <f>_xlfn.XLOOKUP(SC_enz[[#This Row],[name_dir]],RT_gsm[Column3],RT_gsm[Column3],"")</f>
        <v>PSt_mm_rm_REV</v>
      </c>
      <c r="I2868" s="1" t="str">
        <f>_xlfn.XLOOKUP(SC_enz[[#This Row],[name_dir]],sc_gsm[Column3],sc_gsm[Column3],"")</f>
        <v>PSt_mm_rm_REV</v>
      </c>
    </row>
    <row r="2869" spans="1:9" ht="16" x14ac:dyDescent="0.2">
      <c r="A2869" t="s">
        <v>3306</v>
      </c>
      <c r="B2869" t="s">
        <v>3902</v>
      </c>
      <c r="C2869" t="s">
        <v>3307</v>
      </c>
      <c r="D2869" t="s">
        <v>3308</v>
      </c>
      <c r="E2869" t="s">
        <v>12</v>
      </c>
      <c r="F2869" t="s">
        <v>3309</v>
      </c>
      <c r="G2869" s="1" t="str">
        <f>SC_enz[[#This Row],[rxn_src]]&amp;"_"&amp;SC_enz[[#This Row],[dir]]</f>
        <v>PSt_gm_rm_FWD</v>
      </c>
      <c r="H2869" s="1" t="str">
        <f>_xlfn.XLOOKUP(SC_enz[[#This Row],[name_dir]],RT_gsm[Column3],RT_gsm[Column3],"")</f>
        <v>PSt_gm_rm_FWD</v>
      </c>
      <c r="I2869" s="1" t="str">
        <f>_xlfn.XLOOKUP(SC_enz[[#This Row],[name_dir]],sc_gsm[Column3],sc_gsm[Column3],"")</f>
        <v>PSt_gm_rm_FWD</v>
      </c>
    </row>
    <row r="2870" spans="1:9" ht="16" x14ac:dyDescent="0.2">
      <c r="A2870" t="s">
        <v>3306</v>
      </c>
      <c r="B2870" t="s">
        <v>3903</v>
      </c>
      <c r="C2870" t="s">
        <v>3307</v>
      </c>
      <c r="D2870" t="s">
        <v>3308</v>
      </c>
      <c r="E2870" t="s">
        <v>12</v>
      </c>
      <c r="F2870" t="s">
        <v>3309</v>
      </c>
      <c r="G2870" s="1" t="str">
        <f>SC_enz[[#This Row],[rxn_src]]&amp;"_"&amp;SC_enz[[#This Row],[dir]]</f>
        <v>PSt_gm_rm_REV</v>
      </c>
      <c r="H2870" s="1" t="str">
        <f>_xlfn.XLOOKUP(SC_enz[[#This Row],[name_dir]],RT_gsm[Column3],RT_gsm[Column3],"")</f>
        <v>PSt_gm_rm_REV</v>
      </c>
      <c r="I2870" s="1" t="str">
        <f>_xlfn.XLOOKUP(SC_enz[[#This Row],[name_dir]],sc_gsm[Column3],sc_gsm[Column3],"")</f>
        <v>PSt_gm_rm_REV</v>
      </c>
    </row>
    <row r="2871" spans="1:9" ht="16" x14ac:dyDescent="0.2">
      <c r="A2871" t="s">
        <v>3306</v>
      </c>
      <c r="B2871" t="s">
        <v>3902</v>
      </c>
      <c r="C2871" t="s">
        <v>3310</v>
      </c>
      <c r="D2871" t="s">
        <v>3311</v>
      </c>
      <c r="E2871" t="s">
        <v>12</v>
      </c>
      <c r="F2871" t="s">
        <v>3312</v>
      </c>
      <c r="G2871" s="1" t="str">
        <f>SC_enz[[#This Row],[rxn_src]]&amp;"_"&amp;SC_enz[[#This Row],[dir]]</f>
        <v>PSt_gm_rm_FWD</v>
      </c>
      <c r="H2871" s="1" t="str">
        <f>_xlfn.XLOOKUP(SC_enz[[#This Row],[name_dir]],RT_gsm[Column3],RT_gsm[Column3],"")</f>
        <v>PSt_gm_rm_FWD</v>
      </c>
      <c r="I2871" s="1" t="str">
        <f>_xlfn.XLOOKUP(SC_enz[[#This Row],[name_dir]],sc_gsm[Column3],sc_gsm[Column3],"")</f>
        <v>PSt_gm_rm_FWD</v>
      </c>
    </row>
    <row r="2872" spans="1:9" ht="16" x14ac:dyDescent="0.2">
      <c r="A2872" t="s">
        <v>3306</v>
      </c>
      <c r="B2872" t="s">
        <v>3903</v>
      </c>
      <c r="C2872" t="s">
        <v>3310</v>
      </c>
      <c r="D2872" t="s">
        <v>3311</v>
      </c>
      <c r="E2872" t="s">
        <v>12</v>
      </c>
      <c r="F2872" t="s">
        <v>3312</v>
      </c>
      <c r="G2872" s="1" t="str">
        <f>SC_enz[[#This Row],[rxn_src]]&amp;"_"&amp;SC_enz[[#This Row],[dir]]</f>
        <v>PSt_gm_rm_REV</v>
      </c>
      <c r="H2872" s="1" t="str">
        <f>_xlfn.XLOOKUP(SC_enz[[#This Row],[name_dir]],RT_gsm[Column3],RT_gsm[Column3],"")</f>
        <v>PSt_gm_rm_REV</v>
      </c>
      <c r="I2872" s="1" t="str">
        <f>_xlfn.XLOOKUP(SC_enz[[#This Row],[name_dir]],sc_gsm[Column3],sc_gsm[Column3],"")</f>
        <v>PSt_gm_rm_REV</v>
      </c>
    </row>
    <row r="2873" spans="1:9" ht="16" x14ac:dyDescent="0.2">
      <c r="A2873" t="s">
        <v>3313</v>
      </c>
      <c r="B2873" t="s">
        <v>3902</v>
      </c>
      <c r="C2873" t="s">
        <v>1642</v>
      </c>
      <c r="D2873" t="s">
        <v>143</v>
      </c>
      <c r="E2873" t="s">
        <v>7</v>
      </c>
      <c r="G2873" s="1" t="str">
        <f>SC_enz[[#This Row],[rxn_src]]&amp;"_"&amp;SC_enz[[#This Row],[dir]]</f>
        <v>PSt_rm_vm_FWD</v>
      </c>
      <c r="H2873" s="1" t="str">
        <f>_xlfn.XLOOKUP(SC_enz[[#This Row],[name_dir]],RT_gsm[Column3],RT_gsm[Column3],"")</f>
        <v>PSt_rm_vm_FWD</v>
      </c>
      <c r="I2873" s="1" t="str">
        <f>_xlfn.XLOOKUP(SC_enz[[#This Row],[name_dir]],sc_gsm[Column3],sc_gsm[Column3],"")</f>
        <v>PSt_rm_vm_FWD</v>
      </c>
    </row>
    <row r="2874" spans="1:9" ht="16" x14ac:dyDescent="0.2">
      <c r="A2874" t="s">
        <v>3313</v>
      </c>
      <c r="B2874" t="s">
        <v>3903</v>
      </c>
      <c r="C2874" t="s">
        <v>1642</v>
      </c>
      <c r="D2874" t="s">
        <v>143</v>
      </c>
      <c r="E2874" t="s">
        <v>7</v>
      </c>
      <c r="G2874" s="1" t="str">
        <f>SC_enz[[#This Row],[rxn_src]]&amp;"_"&amp;SC_enz[[#This Row],[dir]]</f>
        <v>PSt_rm_vm_REV</v>
      </c>
      <c r="H2874" s="1" t="str">
        <f>_xlfn.XLOOKUP(SC_enz[[#This Row],[name_dir]],RT_gsm[Column3],RT_gsm[Column3],"")</f>
        <v>PSt_rm_vm_REV</v>
      </c>
      <c r="I2874" s="1" t="str">
        <f>_xlfn.XLOOKUP(SC_enz[[#This Row],[name_dir]],sc_gsm[Column3],sc_gsm[Column3],"")</f>
        <v>PSt_rm_vm_REV</v>
      </c>
    </row>
    <row r="2875" spans="1:9" ht="16" x14ac:dyDescent="0.2">
      <c r="A2875" t="s">
        <v>3314</v>
      </c>
      <c r="B2875" t="s">
        <v>3902</v>
      </c>
      <c r="C2875" t="s">
        <v>1642</v>
      </c>
      <c r="D2875" t="s">
        <v>143</v>
      </c>
      <c r="E2875" t="s">
        <v>7</v>
      </c>
      <c r="G2875" s="1" t="str">
        <f>SC_enz[[#This Row],[rxn_src]]&amp;"_"&amp;SC_enz[[#This Row],[dir]]</f>
        <v>PAILt_c_rm_FWD</v>
      </c>
      <c r="H2875" s="1" t="str">
        <f>_xlfn.XLOOKUP(SC_enz[[#This Row],[name_dir]],RT_gsm[Column3],RT_gsm[Column3],"")</f>
        <v>PAILt_c_rm_FWD</v>
      </c>
      <c r="I2875" s="1" t="str">
        <f>_xlfn.XLOOKUP(SC_enz[[#This Row],[name_dir]],sc_gsm[Column3],sc_gsm[Column3],"")</f>
        <v>PAILt_c_rm_FWD</v>
      </c>
    </row>
    <row r="2876" spans="1:9" ht="16" x14ac:dyDescent="0.2">
      <c r="A2876" t="s">
        <v>3314</v>
      </c>
      <c r="B2876" t="s">
        <v>3903</v>
      </c>
      <c r="C2876" t="s">
        <v>1642</v>
      </c>
      <c r="D2876" t="s">
        <v>143</v>
      </c>
      <c r="E2876" t="s">
        <v>7</v>
      </c>
      <c r="G2876" s="1" t="str">
        <f>SC_enz[[#This Row],[rxn_src]]&amp;"_"&amp;SC_enz[[#This Row],[dir]]</f>
        <v>PAILt_c_rm_REV</v>
      </c>
      <c r="H2876" s="1" t="str">
        <f>_xlfn.XLOOKUP(SC_enz[[#This Row],[name_dir]],RT_gsm[Column3],RT_gsm[Column3],"")</f>
        <v>PAILt_c_rm_REV</v>
      </c>
      <c r="I2876" s="1" t="str">
        <f>_xlfn.XLOOKUP(SC_enz[[#This Row],[name_dir]],sc_gsm[Column3],sc_gsm[Column3],"")</f>
        <v>PAILt_c_rm_REV</v>
      </c>
    </row>
    <row r="2877" spans="1:9" ht="16" x14ac:dyDescent="0.2">
      <c r="A2877" t="s">
        <v>3315</v>
      </c>
      <c r="B2877" t="s">
        <v>3902</v>
      </c>
      <c r="C2877" t="s">
        <v>1642</v>
      </c>
      <c r="D2877" t="s">
        <v>143</v>
      </c>
      <c r="E2877" t="s">
        <v>7</v>
      </c>
      <c r="G2877" s="1" t="str">
        <f>SC_enz[[#This Row],[rxn_src]]&amp;"_"&amp;SC_enz[[#This Row],[dir]]</f>
        <v>PAILt_en_rm_FWD</v>
      </c>
      <c r="H2877" s="1" t="str">
        <f>_xlfn.XLOOKUP(SC_enz[[#This Row],[name_dir]],RT_gsm[Column3],RT_gsm[Column3],"")</f>
        <v>PAILt_en_rm_FWD</v>
      </c>
      <c r="I2877" s="1" t="str">
        <f>_xlfn.XLOOKUP(SC_enz[[#This Row],[name_dir]],sc_gsm[Column3],sc_gsm[Column3],"")</f>
        <v>PAILt_en_rm_FWD</v>
      </c>
    </row>
    <row r="2878" spans="1:9" ht="16" x14ac:dyDescent="0.2">
      <c r="A2878" t="s">
        <v>3315</v>
      </c>
      <c r="B2878" t="s">
        <v>3903</v>
      </c>
      <c r="C2878" t="s">
        <v>1642</v>
      </c>
      <c r="D2878" t="s">
        <v>143</v>
      </c>
      <c r="E2878" t="s">
        <v>7</v>
      </c>
      <c r="G2878" s="1" t="str">
        <f>SC_enz[[#This Row],[rxn_src]]&amp;"_"&amp;SC_enz[[#This Row],[dir]]</f>
        <v>PAILt_en_rm_REV</v>
      </c>
      <c r="H2878" s="1" t="str">
        <f>_xlfn.XLOOKUP(SC_enz[[#This Row],[name_dir]],RT_gsm[Column3],RT_gsm[Column3],"")</f>
        <v>PAILt_en_rm_REV</v>
      </c>
      <c r="I2878" s="1" t="str">
        <f>_xlfn.XLOOKUP(SC_enz[[#This Row],[name_dir]],sc_gsm[Column3],sc_gsm[Column3],"")</f>
        <v>PAILt_en_rm_REV</v>
      </c>
    </row>
    <row r="2879" spans="1:9" ht="16" x14ac:dyDescent="0.2">
      <c r="A2879" t="s">
        <v>3316</v>
      </c>
      <c r="B2879" t="s">
        <v>3902</v>
      </c>
      <c r="C2879" t="s">
        <v>1642</v>
      </c>
      <c r="D2879" t="s">
        <v>143</v>
      </c>
      <c r="E2879" t="s">
        <v>7</v>
      </c>
      <c r="G2879" s="1" t="str">
        <f>SC_enz[[#This Row],[rxn_src]]&amp;"_"&amp;SC_enz[[#This Row],[dir]]</f>
        <v>PAILt_rm_vm_FWD</v>
      </c>
      <c r="H2879" s="1" t="str">
        <f>_xlfn.XLOOKUP(SC_enz[[#This Row],[name_dir]],RT_gsm[Column3],RT_gsm[Column3],"")</f>
        <v>PAILt_rm_vm_FWD</v>
      </c>
      <c r="I2879" s="1" t="str">
        <f>_xlfn.XLOOKUP(SC_enz[[#This Row],[name_dir]],sc_gsm[Column3],sc_gsm[Column3],"")</f>
        <v>PAILt_rm_vm_FWD</v>
      </c>
    </row>
    <row r="2880" spans="1:9" ht="16" x14ac:dyDescent="0.2">
      <c r="A2880" t="s">
        <v>3316</v>
      </c>
      <c r="B2880" t="s">
        <v>3903</v>
      </c>
      <c r="C2880" t="s">
        <v>1642</v>
      </c>
      <c r="D2880" t="s">
        <v>143</v>
      </c>
      <c r="E2880" t="s">
        <v>7</v>
      </c>
      <c r="G2880" s="1" t="str">
        <f>SC_enz[[#This Row],[rxn_src]]&amp;"_"&amp;SC_enz[[#This Row],[dir]]</f>
        <v>PAILt_rm_vm_REV</v>
      </c>
      <c r="H2880" s="1" t="str">
        <f>_xlfn.XLOOKUP(SC_enz[[#This Row],[name_dir]],RT_gsm[Column3],RT_gsm[Column3],"")</f>
        <v>PAILt_rm_vm_REV</v>
      </c>
      <c r="I2880" s="1" t="str">
        <f>_xlfn.XLOOKUP(SC_enz[[#This Row],[name_dir]],sc_gsm[Column3],sc_gsm[Column3],"")</f>
        <v>PAILt_rm_vm_REV</v>
      </c>
    </row>
    <row r="2881" spans="1:9" ht="16" x14ac:dyDescent="0.2">
      <c r="A2881" t="s">
        <v>3317</v>
      </c>
      <c r="B2881" t="s">
        <v>3902</v>
      </c>
      <c r="C2881" t="s">
        <v>1642</v>
      </c>
      <c r="D2881" t="s">
        <v>143</v>
      </c>
      <c r="E2881" t="s">
        <v>7</v>
      </c>
      <c r="G2881" s="1" t="str">
        <f>SC_enz[[#This Row],[rxn_src]]&amp;"_"&amp;SC_enz[[#This Row],[dir]]</f>
        <v>PAILt_gm_rm_FWD</v>
      </c>
      <c r="H2881" s="1" t="str">
        <f>_xlfn.XLOOKUP(SC_enz[[#This Row],[name_dir]],RT_gsm[Column3],RT_gsm[Column3],"")</f>
        <v>PAILt_gm_rm_FWD</v>
      </c>
      <c r="I2881" s="1" t="str">
        <f>_xlfn.XLOOKUP(SC_enz[[#This Row],[name_dir]],sc_gsm[Column3],sc_gsm[Column3],"")</f>
        <v>PAILt_gm_rm_FWD</v>
      </c>
    </row>
    <row r="2882" spans="1:9" ht="16" x14ac:dyDescent="0.2">
      <c r="A2882" t="s">
        <v>3317</v>
      </c>
      <c r="B2882" t="s">
        <v>3903</v>
      </c>
      <c r="C2882" t="s">
        <v>1642</v>
      </c>
      <c r="D2882" t="s">
        <v>143</v>
      </c>
      <c r="E2882" t="s">
        <v>7</v>
      </c>
      <c r="G2882" s="1" t="str">
        <f>SC_enz[[#This Row],[rxn_src]]&amp;"_"&amp;SC_enz[[#This Row],[dir]]</f>
        <v>PAILt_gm_rm_REV</v>
      </c>
      <c r="H2882" s="1" t="str">
        <f>_xlfn.XLOOKUP(SC_enz[[#This Row],[name_dir]],RT_gsm[Column3],RT_gsm[Column3],"")</f>
        <v>PAILt_gm_rm_REV</v>
      </c>
      <c r="I2882" s="1" t="str">
        <f>_xlfn.XLOOKUP(SC_enz[[#This Row],[name_dir]],sc_gsm[Column3],sc_gsm[Column3],"")</f>
        <v>PAILt_gm_rm_REV</v>
      </c>
    </row>
    <row r="2883" spans="1:9" ht="16" x14ac:dyDescent="0.2">
      <c r="A2883" t="s">
        <v>3318</v>
      </c>
      <c r="B2883" t="s">
        <v>3902</v>
      </c>
      <c r="C2883" t="s">
        <v>1642</v>
      </c>
      <c r="D2883" t="s">
        <v>143</v>
      </c>
      <c r="E2883" t="s">
        <v>7</v>
      </c>
      <c r="G2883" s="1" t="str">
        <f>SC_enz[[#This Row],[rxn_src]]&amp;"_"&amp;SC_enz[[#This Row],[dir]]</f>
        <v>PAILt_n_rm_FWD</v>
      </c>
      <c r="H2883" s="1" t="str">
        <f>_xlfn.XLOOKUP(SC_enz[[#This Row],[name_dir]],RT_gsm[Column3],RT_gsm[Column3],"")</f>
        <v>PAILt_n_rm_FWD</v>
      </c>
      <c r="I2883" s="1" t="str">
        <f>_xlfn.XLOOKUP(SC_enz[[#This Row],[name_dir]],sc_gsm[Column3],sc_gsm[Column3],"")</f>
        <v>PAILt_n_rm_FWD</v>
      </c>
    </row>
    <row r="2884" spans="1:9" ht="16" x14ac:dyDescent="0.2">
      <c r="A2884" t="s">
        <v>3318</v>
      </c>
      <c r="B2884" t="s">
        <v>3903</v>
      </c>
      <c r="C2884" t="s">
        <v>1642</v>
      </c>
      <c r="D2884" t="s">
        <v>143</v>
      </c>
      <c r="E2884" t="s">
        <v>7</v>
      </c>
      <c r="G2884" s="1" t="str">
        <f>SC_enz[[#This Row],[rxn_src]]&amp;"_"&amp;SC_enz[[#This Row],[dir]]</f>
        <v>PAILt_n_rm_REV</v>
      </c>
      <c r="H2884" s="1" t="str">
        <f>_xlfn.XLOOKUP(SC_enz[[#This Row],[name_dir]],RT_gsm[Column3],RT_gsm[Column3],"")</f>
        <v>PAILt_n_rm_REV</v>
      </c>
      <c r="I2884" s="1" t="str">
        <f>_xlfn.XLOOKUP(SC_enz[[#This Row],[name_dir]],sc_gsm[Column3],sc_gsm[Column3],"")</f>
        <v>PAILt_n_rm_REV</v>
      </c>
    </row>
    <row r="2885" spans="1:9" ht="16" x14ac:dyDescent="0.2">
      <c r="A2885" t="s">
        <v>3319</v>
      </c>
      <c r="B2885" t="s">
        <v>3902</v>
      </c>
      <c r="C2885" t="s">
        <v>1642</v>
      </c>
      <c r="D2885" t="s">
        <v>143</v>
      </c>
      <c r="E2885" t="s">
        <v>7</v>
      </c>
      <c r="G2885" s="1" t="str">
        <f>SC_enz[[#This Row],[rxn_src]]&amp;"_"&amp;SC_enz[[#This Row],[dir]]</f>
        <v>CERt_g_r_FWD</v>
      </c>
      <c r="H2885" s="1" t="str">
        <f>_xlfn.XLOOKUP(SC_enz[[#This Row],[name_dir]],RT_gsm[Column3],RT_gsm[Column3],"")</f>
        <v>CERt_g_r_FWD</v>
      </c>
      <c r="I2885" s="1" t="str">
        <f>_xlfn.XLOOKUP(SC_enz[[#This Row],[name_dir]],sc_gsm[Column3],sc_gsm[Column3],"")</f>
        <v>CERt_g_r_FWD</v>
      </c>
    </row>
    <row r="2886" spans="1:9" ht="16" x14ac:dyDescent="0.2">
      <c r="A2886" t="s">
        <v>3319</v>
      </c>
      <c r="B2886" t="s">
        <v>3903</v>
      </c>
      <c r="C2886" t="s">
        <v>1642</v>
      </c>
      <c r="D2886" t="s">
        <v>143</v>
      </c>
      <c r="E2886" t="s">
        <v>7</v>
      </c>
      <c r="G2886" s="1" t="str">
        <f>SC_enz[[#This Row],[rxn_src]]&amp;"_"&amp;SC_enz[[#This Row],[dir]]</f>
        <v>CERt_g_r_REV</v>
      </c>
      <c r="H2886" s="1" t="str">
        <f>_xlfn.XLOOKUP(SC_enz[[#This Row],[name_dir]],RT_gsm[Column3],RT_gsm[Column3],"")</f>
        <v>CERt_g_r_REV</v>
      </c>
      <c r="I2886" s="1" t="str">
        <f>_xlfn.XLOOKUP(SC_enz[[#This Row],[name_dir]],sc_gsm[Column3],sc_gsm[Column3],"")</f>
        <v>CERt_g_r_REV</v>
      </c>
    </row>
    <row r="2887" spans="1:9" ht="16" x14ac:dyDescent="0.2">
      <c r="A2887" t="s">
        <v>3320</v>
      </c>
      <c r="B2887" t="s">
        <v>3902</v>
      </c>
      <c r="C2887" t="s">
        <v>1642</v>
      </c>
      <c r="D2887" t="s">
        <v>143</v>
      </c>
      <c r="E2887" t="s">
        <v>7</v>
      </c>
      <c r="G2887" s="1" t="str">
        <f>SC_enz[[#This Row],[rxn_src]]&amp;"_"&amp;SC_enz[[#This Row],[dir]]</f>
        <v>PCt_l_rm_FWD</v>
      </c>
      <c r="H2887" s="1" t="str">
        <f>_xlfn.XLOOKUP(SC_enz[[#This Row],[name_dir]],RT_gsm[Column3],RT_gsm[Column3],"")</f>
        <v>PCt_l_rm_FWD</v>
      </c>
      <c r="I2887" s="1" t="str">
        <f>_xlfn.XLOOKUP(SC_enz[[#This Row],[name_dir]],sc_gsm[Column3],sc_gsm[Column3],"")</f>
        <v>PCt_l_rm_FWD</v>
      </c>
    </row>
    <row r="2888" spans="1:9" ht="16" x14ac:dyDescent="0.2">
      <c r="A2888" t="s">
        <v>3320</v>
      </c>
      <c r="B2888" t="s">
        <v>3903</v>
      </c>
      <c r="C2888" t="s">
        <v>1642</v>
      </c>
      <c r="D2888" t="s">
        <v>143</v>
      </c>
      <c r="E2888" t="s">
        <v>7</v>
      </c>
      <c r="G2888" s="1" t="str">
        <f>SC_enz[[#This Row],[rxn_src]]&amp;"_"&amp;SC_enz[[#This Row],[dir]]</f>
        <v>PCt_l_rm_REV</v>
      </c>
      <c r="H2888" s="1" t="str">
        <f>_xlfn.XLOOKUP(SC_enz[[#This Row],[name_dir]],RT_gsm[Column3],RT_gsm[Column3],"")</f>
        <v>PCt_l_rm_REV</v>
      </c>
      <c r="I2888" s="1" t="str">
        <f>_xlfn.XLOOKUP(SC_enz[[#This Row],[name_dir]],sc_gsm[Column3],sc_gsm[Column3],"")</f>
        <v>PCt_l_rm_REV</v>
      </c>
    </row>
    <row r="2889" spans="1:9" ht="16" x14ac:dyDescent="0.2">
      <c r="A2889" t="s">
        <v>3321</v>
      </c>
      <c r="B2889" t="s">
        <v>3902</v>
      </c>
      <c r="C2889" t="s">
        <v>1642</v>
      </c>
      <c r="D2889" t="s">
        <v>143</v>
      </c>
      <c r="E2889" t="s">
        <v>7</v>
      </c>
      <c r="G2889" s="1" t="str">
        <f>SC_enz[[#This Row],[rxn_src]]&amp;"_"&amp;SC_enz[[#This Row],[dir]]</f>
        <v>PCt_en_rm_FWD</v>
      </c>
      <c r="H2889" s="1" t="str">
        <f>_xlfn.XLOOKUP(SC_enz[[#This Row],[name_dir]],RT_gsm[Column3],RT_gsm[Column3],"")</f>
        <v>PCt_en_rm_FWD</v>
      </c>
      <c r="I2889" s="1" t="str">
        <f>_xlfn.XLOOKUP(SC_enz[[#This Row],[name_dir]],sc_gsm[Column3],sc_gsm[Column3],"")</f>
        <v>PCt_en_rm_FWD</v>
      </c>
    </row>
    <row r="2890" spans="1:9" ht="16" x14ac:dyDescent="0.2">
      <c r="A2890" t="s">
        <v>3321</v>
      </c>
      <c r="B2890" t="s">
        <v>3903</v>
      </c>
      <c r="C2890" t="s">
        <v>1642</v>
      </c>
      <c r="D2890" t="s">
        <v>143</v>
      </c>
      <c r="E2890" t="s">
        <v>7</v>
      </c>
      <c r="G2890" s="1" t="str">
        <f>SC_enz[[#This Row],[rxn_src]]&amp;"_"&amp;SC_enz[[#This Row],[dir]]</f>
        <v>PCt_en_rm_REV</v>
      </c>
      <c r="H2890" s="1" t="str">
        <f>_xlfn.XLOOKUP(SC_enz[[#This Row],[name_dir]],RT_gsm[Column3],RT_gsm[Column3],"")</f>
        <v>PCt_en_rm_REV</v>
      </c>
      <c r="I2890" s="1" t="str">
        <f>_xlfn.XLOOKUP(SC_enz[[#This Row],[name_dir]],sc_gsm[Column3],sc_gsm[Column3],"")</f>
        <v>PCt_en_rm_REV</v>
      </c>
    </row>
    <row r="2891" spans="1:9" ht="16" x14ac:dyDescent="0.2">
      <c r="A2891" t="s">
        <v>3322</v>
      </c>
      <c r="B2891" t="s">
        <v>3902</v>
      </c>
      <c r="C2891" t="s">
        <v>1642</v>
      </c>
      <c r="D2891" t="s">
        <v>143</v>
      </c>
      <c r="E2891" t="s">
        <v>7</v>
      </c>
      <c r="G2891" s="1" t="str">
        <f>SC_enz[[#This Row],[rxn_src]]&amp;"_"&amp;SC_enz[[#This Row],[dir]]</f>
        <v>PCt_mm_rm_FWD</v>
      </c>
      <c r="H2891" s="1" t="str">
        <f>_xlfn.XLOOKUP(SC_enz[[#This Row],[name_dir]],RT_gsm[Column3],RT_gsm[Column3],"")</f>
        <v>PCt_mm_rm_FWD</v>
      </c>
      <c r="I2891" s="1" t="str">
        <f>_xlfn.XLOOKUP(SC_enz[[#This Row],[name_dir]],sc_gsm[Column3],sc_gsm[Column3],"")</f>
        <v>PCt_mm_rm_FWD</v>
      </c>
    </row>
    <row r="2892" spans="1:9" ht="16" x14ac:dyDescent="0.2">
      <c r="A2892" t="s">
        <v>3322</v>
      </c>
      <c r="B2892" t="s">
        <v>3903</v>
      </c>
      <c r="C2892" t="s">
        <v>1642</v>
      </c>
      <c r="D2892" t="s">
        <v>143</v>
      </c>
      <c r="E2892" t="s">
        <v>7</v>
      </c>
      <c r="G2892" s="1" t="str">
        <f>SC_enz[[#This Row],[rxn_src]]&amp;"_"&amp;SC_enz[[#This Row],[dir]]</f>
        <v>PCt_mm_rm_REV</v>
      </c>
      <c r="H2892" s="1" t="str">
        <f>_xlfn.XLOOKUP(SC_enz[[#This Row],[name_dir]],RT_gsm[Column3],RT_gsm[Column3],"")</f>
        <v>PCt_mm_rm_REV</v>
      </c>
      <c r="I2892" s="1" t="str">
        <f>_xlfn.XLOOKUP(SC_enz[[#This Row],[name_dir]],sc_gsm[Column3],sc_gsm[Column3],"")</f>
        <v>PCt_mm_rm_REV</v>
      </c>
    </row>
    <row r="2893" spans="1:9" ht="16" x14ac:dyDescent="0.2">
      <c r="A2893" t="s">
        <v>3323</v>
      </c>
      <c r="B2893" t="s">
        <v>3902</v>
      </c>
      <c r="C2893" t="s">
        <v>1642</v>
      </c>
      <c r="D2893" t="s">
        <v>143</v>
      </c>
      <c r="E2893" t="s">
        <v>7</v>
      </c>
      <c r="G2893" s="1" t="str">
        <f>SC_enz[[#This Row],[rxn_src]]&amp;"_"&amp;SC_enz[[#This Row],[dir]]</f>
        <v>PCt_c_rm_FWD</v>
      </c>
      <c r="H2893" s="1" t="str">
        <f>_xlfn.XLOOKUP(SC_enz[[#This Row],[name_dir]],RT_gsm[Column3],RT_gsm[Column3],"")</f>
        <v>PCt_c_rm_FWD</v>
      </c>
      <c r="I2893" s="1" t="str">
        <f>_xlfn.XLOOKUP(SC_enz[[#This Row],[name_dir]],sc_gsm[Column3],sc_gsm[Column3],"")</f>
        <v>PCt_c_rm_FWD</v>
      </c>
    </row>
    <row r="2894" spans="1:9" ht="16" x14ac:dyDescent="0.2">
      <c r="A2894" t="s">
        <v>3323</v>
      </c>
      <c r="B2894" t="s">
        <v>3903</v>
      </c>
      <c r="C2894" t="s">
        <v>1642</v>
      </c>
      <c r="D2894" t="s">
        <v>143</v>
      </c>
      <c r="E2894" t="s">
        <v>7</v>
      </c>
      <c r="G2894" s="1" t="str">
        <f>SC_enz[[#This Row],[rxn_src]]&amp;"_"&amp;SC_enz[[#This Row],[dir]]</f>
        <v>PCt_c_rm_REV</v>
      </c>
      <c r="H2894" s="1" t="str">
        <f>_xlfn.XLOOKUP(SC_enz[[#This Row],[name_dir]],RT_gsm[Column3],RT_gsm[Column3],"")</f>
        <v>PCt_c_rm_REV</v>
      </c>
      <c r="I2894" s="1" t="str">
        <f>_xlfn.XLOOKUP(SC_enz[[#This Row],[name_dir]],sc_gsm[Column3],sc_gsm[Column3],"")</f>
        <v>PCt_c_rm_REV</v>
      </c>
    </row>
    <row r="2895" spans="1:9" ht="16" x14ac:dyDescent="0.2">
      <c r="A2895" t="s">
        <v>3324</v>
      </c>
      <c r="B2895" t="s">
        <v>3902</v>
      </c>
      <c r="C2895" t="s">
        <v>1642</v>
      </c>
      <c r="D2895" t="s">
        <v>143</v>
      </c>
      <c r="E2895" t="s">
        <v>7</v>
      </c>
      <c r="G2895" s="1" t="str">
        <f>SC_enz[[#This Row],[rxn_src]]&amp;"_"&amp;SC_enz[[#This Row],[dir]]</f>
        <v>PEt_l_rm_FWD</v>
      </c>
      <c r="H2895" s="1" t="str">
        <f>_xlfn.XLOOKUP(SC_enz[[#This Row],[name_dir]],RT_gsm[Column3],RT_gsm[Column3],"")</f>
        <v>PEt_l_rm_FWD</v>
      </c>
      <c r="I2895" s="1" t="str">
        <f>_xlfn.XLOOKUP(SC_enz[[#This Row],[name_dir]],sc_gsm[Column3],sc_gsm[Column3],"")</f>
        <v>PEt_l_rm_FWD</v>
      </c>
    </row>
    <row r="2896" spans="1:9" ht="16" x14ac:dyDescent="0.2">
      <c r="A2896" t="s">
        <v>3324</v>
      </c>
      <c r="B2896" t="s">
        <v>3903</v>
      </c>
      <c r="C2896" t="s">
        <v>1642</v>
      </c>
      <c r="D2896" t="s">
        <v>143</v>
      </c>
      <c r="E2896" t="s">
        <v>7</v>
      </c>
      <c r="G2896" s="1" t="str">
        <f>SC_enz[[#This Row],[rxn_src]]&amp;"_"&amp;SC_enz[[#This Row],[dir]]</f>
        <v>PEt_l_rm_REV</v>
      </c>
      <c r="H2896" s="1" t="str">
        <f>_xlfn.XLOOKUP(SC_enz[[#This Row],[name_dir]],RT_gsm[Column3],RT_gsm[Column3],"")</f>
        <v>PEt_l_rm_REV</v>
      </c>
      <c r="I2896" s="1" t="str">
        <f>_xlfn.XLOOKUP(SC_enz[[#This Row],[name_dir]],sc_gsm[Column3],sc_gsm[Column3],"")</f>
        <v>PEt_l_rm_REV</v>
      </c>
    </row>
    <row r="2897" spans="1:9" ht="16" x14ac:dyDescent="0.2">
      <c r="A2897" t="s">
        <v>3325</v>
      </c>
      <c r="B2897" t="s">
        <v>3902</v>
      </c>
      <c r="C2897" t="s">
        <v>3326</v>
      </c>
      <c r="D2897" t="s">
        <v>3327</v>
      </c>
      <c r="E2897" t="s">
        <v>12</v>
      </c>
      <c r="F2897" t="s">
        <v>3328</v>
      </c>
      <c r="G2897" s="1" t="str">
        <f>SC_enz[[#This Row],[rxn_src]]&amp;"_"&amp;SC_enz[[#This Row],[dir]]</f>
        <v>PEt_gm_rm_FWD</v>
      </c>
      <c r="H2897" s="1" t="str">
        <f>_xlfn.XLOOKUP(SC_enz[[#This Row],[name_dir]],RT_gsm[Column3],RT_gsm[Column3],"")</f>
        <v>PEt_gm_rm_FWD</v>
      </c>
      <c r="I2897" s="1" t="str">
        <f>_xlfn.XLOOKUP(SC_enz[[#This Row],[name_dir]],sc_gsm[Column3],sc_gsm[Column3],"")</f>
        <v>PEt_gm_rm_FWD</v>
      </c>
    </row>
    <row r="2898" spans="1:9" ht="16" x14ac:dyDescent="0.2">
      <c r="A2898" t="s">
        <v>3325</v>
      </c>
      <c r="B2898" t="s">
        <v>3903</v>
      </c>
      <c r="C2898" t="s">
        <v>3326</v>
      </c>
      <c r="D2898" t="s">
        <v>3327</v>
      </c>
      <c r="E2898" t="s">
        <v>12</v>
      </c>
      <c r="F2898" t="s">
        <v>3328</v>
      </c>
      <c r="G2898" s="1" t="str">
        <f>SC_enz[[#This Row],[rxn_src]]&amp;"_"&amp;SC_enz[[#This Row],[dir]]</f>
        <v>PEt_gm_rm_REV</v>
      </c>
      <c r="H2898" s="1" t="str">
        <f>_xlfn.XLOOKUP(SC_enz[[#This Row],[name_dir]],RT_gsm[Column3],RT_gsm[Column3],"")</f>
        <v>PEt_gm_rm_REV</v>
      </c>
      <c r="I2898" s="1" t="str">
        <f>_xlfn.XLOOKUP(SC_enz[[#This Row],[name_dir]],sc_gsm[Column3],sc_gsm[Column3],"")</f>
        <v>PEt_gm_rm_REV</v>
      </c>
    </row>
    <row r="2899" spans="1:9" ht="16" x14ac:dyDescent="0.2">
      <c r="A2899" t="s">
        <v>3329</v>
      </c>
      <c r="B2899" t="s">
        <v>3902</v>
      </c>
      <c r="C2899" t="s">
        <v>1642</v>
      </c>
      <c r="D2899" t="s">
        <v>143</v>
      </c>
      <c r="E2899" t="s">
        <v>7</v>
      </c>
      <c r="G2899" s="1" t="str">
        <f>SC_enz[[#This Row],[rxn_src]]&amp;"_"&amp;SC_enz[[#This Row],[dir]]</f>
        <v>PEt_c_rm_FWD</v>
      </c>
      <c r="H2899" s="1" t="str">
        <f>_xlfn.XLOOKUP(SC_enz[[#This Row],[name_dir]],RT_gsm[Column3],RT_gsm[Column3],"")</f>
        <v>PEt_c_rm_FWD</v>
      </c>
      <c r="I2899" s="1" t="str">
        <f>_xlfn.XLOOKUP(SC_enz[[#This Row],[name_dir]],sc_gsm[Column3],sc_gsm[Column3],"")</f>
        <v>PEt_c_rm_FWD</v>
      </c>
    </row>
    <row r="2900" spans="1:9" ht="16" x14ac:dyDescent="0.2">
      <c r="A2900" t="s">
        <v>3329</v>
      </c>
      <c r="B2900" t="s">
        <v>3903</v>
      </c>
      <c r="C2900" t="s">
        <v>1642</v>
      </c>
      <c r="D2900" t="s">
        <v>143</v>
      </c>
      <c r="E2900" t="s">
        <v>7</v>
      </c>
      <c r="G2900" s="1" t="str">
        <f>SC_enz[[#This Row],[rxn_src]]&amp;"_"&amp;SC_enz[[#This Row],[dir]]</f>
        <v>PEt_c_rm_REV</v>
      </c>
      <c r="H2900" s="1" t="str">
        <f>_xlfn.XLOOKUP(SC_enz[[#This Row],[name_dir]],RT_gsm[Column3],RT_gsm[Column3],"")</f>
        <v>PEt_c_rm_REV</v>
      </c>
      <c r="I2900" s="1" t="str">
        <f>_xlfn.XLOOKUP(SC_enz[[#This Row],[name_dir]],sc_gsm[Column3],sc_gsm[Column3],"")</f>
        <v>PEt_c_rm_REV</v>
      </c>
    </row>
    <row r="2901" spans="1:9" ht="16" x14ac:dyDescent="0.2">
      <c r="A2901" t="s">
        <v>3330</v>
      </c>
      <c r="B2901" t="s">
        <v>3902</v>
      </c>
      <c r="C2901" t="s">
        <v>1642</v>
      </c>
      <c r="D2901" t="s">
        <v>143</v>
      </c>
      <c r="E2901" t="s">
        <v>7</v>
      </c>
      <c r="G2901" s="1" t="str">
        <f>SC_enz[[#This Row],[rxn_src]]&amp;"_"&amp;SC_enz[[#This Row],[dir]]</f>
        <v>PEt_en_rm_FWD</v>
      </c>
      <c r="H2901" s="1" t="str">
        <f>_xlfn.XLOOKUP(SC_enz[[#This Row],[name_dir]],RT_gsm[Column3],RT_gsm[Column3],"")</f>
        <v>PEt_en_rm_FWD</v>
      </c>
      <c r="I2901" s="1" t="str">
        <f>_xlfn.XLOOKUP(SC_enz[[#This Row],[name_dir]],sc_gsm[Column3],sc_gsm[Column3],"")</f>
        <v>PEt_en_rm_FWD</v>
      </c>
    </row>
    <row r="2902" spans="1:9" ht="16" x14ac:dyDescent="0.2">
      <c r="A2902" t="s">
        <v>3330</v>
      </c>
      <c r="B2902" t="s">
        <v>3903</v>
      </c>
      <c r="C2902" t="s">
        <v>1642</v>
      </c>
      <c r="D2902" t="s">
        <v>143</v>
      </c>
      <c r="E2902" t="s">
        <v>7</v>
      </c>
      <c r="G2902" s="1" t="str">
        <f>SC_enz[[#This Row],[rxn_src]]&amp;"_"&amp;SC_enz[[#This Row],[dir]]</f>
        <v>PEt_en_rm_REV</v>
      </c>
      <c r="H2902" s="1" t="str">
        <f>_xlfn.XLOOKUP(SC_enz[[#This Row],[name_dir]],RT_gsm[Column3],RT_gsm[Column3],"")</f>
        <v>PEt_en_rm_REV</v>
      </c>
      <c r="I2902" s="1" t="str">
        <f>_xlfn.XLOOKUP(SC_enz[[#This Row],[name_dir]],sc_gsm[Column3],sc_gsm[Column3],"")</f>
        <v>PEt_en_rm_REV</v>
      </c>
    </row>
    <row r="2903" spans="1:9" ht="16" x14ac:dyDescent="0.2">
      <c r="A2903" t="s">
        <v>3331</v>
      </c>
      <c r="B2903" t="s">
        <v>3902</v>
      </c>
      <c r="C2903" t="s">
        <v>1642</v>
      </c>
      <c r="D2903" t="s">
        <v>143</v>
      </c>
      <c r="E2903" t="s">
        <v>7</v>
      </c>
      <c r="G2903" s="1" t="str">
        <f>SC_enz[[#This Row],[rxn_src]]&amp;"_"&amp;SC_enz[[#This Row],[dir]]</f>
        <v>PEt_mm_rm_FWD</v>
      </c>
      <c r="H2903" s="1" t="str">
        <f>_xlfn.XLOOKUP(SC_enz[[#This Row],[name_dir]],RT_gsm[Column3],RT_gsm[Column3],"")</f>
        <v>PEt_mm_rm_FWD</v>
      </c>
      <c r="I2903" s="1" t="str">
        <f>_xlfn.XLOOKUP(SC_enz[[#This Row],[name_dir]],sc_gsm[Column3],sc_gsm[Column3],"")</f>
        <v>PEt_mm_rm_FWD</v>
      </c>
    </row>
    <row r="2904" spans="1:9" ht="16" x14ac:dyDescent="0.2">
      <c r="A2904" t="s">
        <v>3331</v>
      </c>
      <c r="B2904" t="s">
        <v>3903</v>
      </c>
      <c r="C2904" t="s">
        <v>1642</v>
      </c>
      <c r="D2904" t="s">
        <v>143</v>
      </c>
      <c r="E2904" t="s">
        <v>7</v>
      </c>
      <c r="G2904" s="1" t="str">
        <f>SC_enz[[#This Row],[rxn_src]]&amp;"_"&amp;SC_enz[[#This Row],[dir]]</f>
        <v>PEt_mm_rm_REV</v>
      </c>
      <c r="H2904" s="1" t="str">
        <f>_xlfn.XLOOKUP(SC_enz[[#This Row],[name_dir]],RT_gsm[Column3],RT_gsm[Column3],"")</f>
        <v>PEt_mm_rm_REV</v>
      </c>
      <c r="I2904" s="1" t="str">
        <f>_xlfn.XLOOKUP(SC_enz[[#This Row],[name_dir]],sc_gsm[Column3],sc_gsm[Column3],"")</f>
        <v>PEt_mm_rm_REV</v>
      </c>
    </row>
    <row r="2905" spans="1:9" ht="16" x14ac:dyDescent="0.2">
      <c r="A2905" t="s">
        <v>3332</v>
      </c>
      <c r="B2905" t="s">
        <v>3902</v>
      </c>
      <c r="C2905" t="s">
        <v>1642</v>
      </c>
      <c r="D2905" t="s">
        <v>143</v>
      </c>
      <c r="E2905" t="s">
        <v>7</v>
      </c>
      <c r="G2905" s="1" t="str">
        <f>SC_enz[[#This Row],[rxn_src]]&amp;"_"&amp;SC_enz[[#This Row],[dir]]</f>
        <v>PEt_rm_vm_FWD</v>
      </c>
      <c r="H2905" s="1" t="str">
        <f>_xlfn.XLOOKUP(SC_enz[[#This Row],[name_dir]],RT_gsm[Column3],RT_gsm[Column3],"")</f>
        <v>PEt_rm_vm_FWD</v>
      </c>
      <c r="I2905" s="1" t="str">
        <f>_xlfn.XLOOKUP(SC_enz[[#This Row],[name_dir]],sc_gsm[Column3],sc_gsm[Column3],"")</f>
        <v>PEt_rm_vm_FWD</v>
      </c>
    </row>
    <row r="2906" spans="1:9" ht="16" x14ac:dyDescent="0.2">
      <c r="A2906" t="s">
        <v>3332</v>
      </c>
      <c r="B2906" t="s">
        <v>3903</v>
      </c>
      <c r="C2906" t="s">
        <v>1642</v>
      </c>
      <c r="D2906" t="s">
        <v>143</v>
      </c>
      <c r="E2906" t="s">
        <v>7</v>
      </c>
      <c r="G2906" s="1" t="str">
        <f>SC_enz[[#This Row],[rxn_src]]&amp;"_"&amp;SC_enz[[#This Row],[dir]]</f>
        <v>PEt_rm_vm_REV</v>
      </c>
      <c r="H2906" s="1" t="str">
        <f>_xlfn.XLOOKUP(SC_enz[[#This Row],[name_dir]],RT_gsm[Column3],RT_gsm[Column3],"")</f>
        <v>PEt_rm_vm_REV</v>
      </c>
      <c r="I2906" s="1" t="str">
        <f>_xlfn.XLOOKUP(SC_enz[[#This Row],[name_dir]],sc_gsm[Column3],sc_gsm[Column3],"")</f>
        <v>PEt_rm_vm_REV</v>
      </c>
    </row>
    <row r="2907" spans="1:9" ht="16" x14ac:dyDescent="0.2">
      <c r="A2907" t="s">
        <v>3333</v>
      </c>
      <c r="B2907" t="s">
        <v>3902</v>
      </c>
      <c r="C2907" t="s">
        <v>1642</v>
      </c>
      <c r="D2907" t="s">
        <v>143</v>
      </c>
      <c r="E2907" t="s">
        <v>7</v>
      </c>
      <c r="G2907" s="1" t="str">
        <f>SC_enz[[#This Row],[rxn_src]]&amp;"_"&amp;SC_enz[[#This Row],[dir]]</f>
        <v>PAIL4Pt_c_en_FWD</v>
      </c>
      <c r="H2907" s="1" t="str">
        <f>_xlfn.XLOOKUP(SC_enz[[#This Row],[name_dir]],RT_gsm[Column3],RT_gsm[Column3],"")</f>
        <v>PAIL4Pt_c_en_FWD</v>
      </c>
      <c r="I2907" s="1" t="str">
        <f>_xlfn.XLOOKUP(SC_enz[[#This Row],[name_dir]],sc_gsm[Column3],sc_gsm[Column3],"")</f>
        <v>PAIL4Pt_c_en_FWD</v>
      </c>
    </row>
    <row r="2908" spans="1:9" ht="16" x14ac:dyDescent="0.2">
      <c r="A2908" t="s">
        <v>3333</v>
      </c>
      <c r="B2908" t="s">
        <v>3903</v>
      </c>
      <c r="C2908" t="s">
        <v>1642</v>
      </c>
      <c r="D2908" t="s">
        <v>143</v>
      </c>
      <c r="E2908" t="s">
        <v>7</v>
      </c>
      <c r="G2908" s="1" t="str">
        <f>SC_enz[[#This Row],[rxn_src]]&amp;"_"&amp;SC_enz[[#This Row],[dir]]</f>
        <v>PAIL4Pt_c_en_REV</v>
      </c>
      <c r="H2908" s="1" t="str">
        <f>_xlfn.XLOOKUP(SC_enz[[#This Row],[name_dir]],RT_gsm[Column3],RT_gsm[Column3],"")</f>
        <v>PAIL4Pt_c_en_REV</v>
      </c>
      <c r="I2908" s="1" t="str">
        <f>_xlfn.XLOOKUP(SC_enz[[#This Row],[name_dir]],sc_gsm[Column3],sc_gsm[Column3],"")</f>
        <v>PAIL4Pt_c_en_REV</v>
      </c>
    </row>
    <row r="2909" spans="1:9" ht="16" x14ac:dyDescent="0.2">
      <c r="A2909" t="s">
        <v>3334</v>
      </c>
      <c r="B2909" t="s">
        <v>3902</v>
      </c>
      <c r="C2909" t="s">
        <v>1642</v>
      </c>
      <c r="D2909" t="s">
        <v>143</v>
      </c>
      <c r="E2909" t="s">
        <v>7</v>
      </c>
      <c r="G2909" s="1" t="str">
        <f>SC_enz[[#This Row],[rxn_src]]&amp;"_"&amp;SC_enz[[#This Row],[dir]]</f>
        <v>PAIL4Pt_en_rm_FWD</v>
      </c>
      <c r="H2909" s="1" t="str">
        <f>_xlfn.XLOOKUP(SC_enz[[#This Row],[name_dir]],RT_gsm[Column3],RT_gsm[Column3],"")</f>
        <v>PAIL4Pt_en_rm_FWD</v>
      </c>
      <c r="I2909" s="1" t="str">
        <f>_xlfn.XLOOKUP(SC_enz[[#This Row],[name_dir]],sc_gsm[Column3],sc_gsm[Column3],"")</f>
        <v>PAIL4Pt_en_rm_FWD</v>
      </c>
    </row>
    <row r="2910" spans="1:9" ht="16" x14ac:dyDescent="0.2">
      <c r="A2910" t="s">
        <v>3334</v>
      </c>
      <c r="B2910" t="s">
        <v>3903</v>
      </c>
      <c r="C2910" t="s">
        <v>1642</v>
      </c>
      <c r="D2910" t="s">
        <v>143</v>
      </c>
      <c r="E2910" t="s">
        <v>7</v>
      </c>
      <c r="G2910" s="1" t="str">
        <f>SC_enz[[#This Row],[rxn_src]]&amp;"_"&amp;SC_enz[[#This Row],[dir]]</f>
        <v>PAIL4Pt_en_rm_REV</v>
      </c>
      <c r="H2910" s="1" t="str">
        <f>_xlfn.XLOOKUP(SC_enz[[#This Row],[name_dir]],RT_gsm[Column3],RT_gsm[Column3],"")</f>
        <v>PAIL4Pt_en_rm_REV</v>
      </c>
      <c r="I2910" s="1" t="str">
        <f>_xlfn.XLOOKUP(SC_enz[[#This Row],[name_dir]],sc_gsm[Column3],sc_gsm[Column3],"")</f>
        <v>PAIL4Pt_en_rm_REV</v>
      </c>
    </row>
    <row r="2911" spans="1:9" ht="16" x14ac:dyDescent="0.2">
      <c r="A2911" t="s">
        <v>3335</v>
      </c>
      <c r="B2911" t="s">
        <v>3902</v>
      </c>
      <c r="C2911" t="s">
        <v>1642</v>
      </c>
      <c r="D2911" t="s">
        <v>143</v>
      </c>
      <c r="E2911" t="s">
        <v>7</v>
      </c>
      <c r="G2911" s="1" t="str">
        <f>SC_enz[[#This Row],[rxn_src]]&amp;"_"&amp;SC_enz[[#This Row],[dir]]</f>
        <v>PAIL45Pt_c_n_FWD</v>
      </c>
      <c r="H2911" s="1" t="str">
        <f>_xlfn.XLOOKUP(SC_enz[[#This Row],[name_dir]],RT_gsm[Column3],RT_gsm[Column3],"")</f>
        <v>PAIL45Pt_c_n_FWD</v>
      </c>
      <c r="I2911" s="1" t="str">
        <f>_xlfn.XLOOKUP(SC_enz[[#This Row],[name_dir]],sc_gsm[Column3],sc_gsm[Column3],"")</f>
        <v>PAIL45Pt_c_n_FWD</v>
      </c>
    </row>
    <row r="2912" spans="1:9" ht="16" x14ac:dyDescent="0.2">
      <c r="A2912" t="s">
        <v>3335</v>
      </c>
      <c r="B2912" t="s">
        <v>3903</v>
      </c>
      <c r="C2912" t="s">
        <v>1642</v>
      </c>
      <c r="D2912" t="s">
        <v>143</v>
      </c>
      <c r="E2912" t="s">
        <v>7</v>
      </c>
      <c r="G2912" s="1" t="str">
        <f>SC_enz[[#This Row],[rxn_src]]&amp;"_"&amp;SC_enz[[#This Row],[dir]]</f>
        <v>PAIL45Pt_c_n_REV</v>
      </c>
      <c r="H2912" s="1" t="str">
        <f>_xlfn.XLOOKUP(SC_enz[[#This Row],[name_dir]],RT_gsm[Column3],RT_gsm[Column3],"")</f>
        <v>PAIL45Pt_c_n_REV</v>
      </c>
      <c r="I2912" s="1" t="str">
        <f>_xlfn.XLOOKUP(SC_enz[[#This Row],[name_dir]],sc_gsm[Column3],sc_gsm[Column3],"")</f>
        <v>PAIL45Pt_c_n_REV</v>
      </c>
    </row>
    <row r="2913" spans="1:9" ht="16" x14ac:dyDescent="0.2">
      <c r="A2913" t="s">
        <v>3336</v>
      </c>
      <c r="B2913" t="s">
        <v>3902</v>
      </c>
      <c r="C2913" t="s">
        <v>1642</v>
      </c>
      <c r="D2913" t="s">
        <v>143</v>
      </c>
      <c r="E2913" t="s">
        <v>7</v>
      </c>
      <c r="G2913" s="1" t="str">
        <f>SC_enz[[#This Row],[rxn_src]]&amp;"_"&amp;SC_enz[[#This Row],[dir]]</f>
        <v>PAIL45Pt_c_en_FWD</v>
      </c>
      <c r="H2913" s="1" t="str">
        <f>_xlfn.XLOOKUP(SC_enz[[#This Row],[name_dir]],RT_gsm[Column3],RT_gsm[Column3],"")</f>
        <v>PAIL45Pt_c_en_FWD</v>
      </c>
      <c r="I2913" s="1" t="str">
        <f>_xlfn.XLOOKUP(SC_enz[[#This Row],[name_dir]],sc_gsm[Column3],sc_gsm[Column3],"")</f>
        <v>PAIL45Pt_c_en_FWD</v>
      </c>
    </row>
    <row r="2914" spans="1:9" ht="16" x14ac:dyDescent="0.2">
      <c r="A2914" t="s">
        <v>3336</v>
      </c>
      <c r="B2914" t="s">
        <v>3903</v>
      </c>
      <c r="C2914" t="s">
        <v>1642</v>
      </c>
      <c r="D2914" t="s">
        <v>143</v>
      </c>
      <c r="E2914" t="s">
        <v>7</v>
      </c>
      <c r="G2914" s="1" t="str">
        <f>SC_enz[[#This Row],[rxn_src]]&amp;"_"&amp;SC_enz[[#This Row],[dir]]</f>
        <v>PAIL45Pt_c_en_REV</v>
      </c>
      <c r="H2914" s="1" t="str">
        <f>_xlfn.XLOOKUP(SC_enz[[#This Row],[name_dir]],RT_gsm[Column3],RT_gsm[Column3],"")</f>
        <v>PAIL45Pt_c_en_REV</v>
      </c>
      <c r="I2914" s="1" t="str">
        <f>_xlfn.XLOOKUP(SC_enz[[#This Row],[name_dir]],sc_gsm[Column3],sc_gsm[Column3],"")</f>
        <v>PAIL45Pt_c_en_REV</v>
      </c>
    </row>
    <row r="2915" spans="1:9" ht="16" x14ac:dyDescent="0.2">
      <c r="A2915" t="s">
        <v>3337</v>
      </c>
      <c r="B2915" t="s">
        <v>3902</v>
      </c>
      <c r="C2915" t="s">
        <v>1642</v>
      </c>
      <c r="D2915" t="s">
        <v>143</v>
      </c>
      <c r="E2915" t="s">
        <v>7</v>
      </c>
      <c r="G2915" s="1" t="str">
        <f>SC_enz[[#This Row],[rxn_src]]&amp;"_"&amp;SC_enz[[#This Row],[dir]]</f>
        <v>PAIL45Pt_en_rm_FWD</v>
      </c>
      <c r="H2915" s="1" t="str">
        <f>_xlfn.XLOOKUP(SC_enz[[#This Row],[name_dir]],RT_gsm[Column3],RT_gsm[Column3],"")</f>
        <v>PAIL45Pt_en_rm_FWD</v>
      </c>
      <c r="I2915" s="1" t="str">
        <f>_xlfn.XLOOKUP(SC_enz[[#This Row],[name_dir]],sc_gsm[Column3],sc_gsm[Column3],"")</f>
        <v>PAIL45Pt_en_rm_FWD</v>
      </c>
    </row>
    <row r="2916" spans="1:9" ht="16" x14ac:dyDescent="0.2">
      <c r="A2916" t="s">
        <v>3337</v>
      </c>
      <c r="B2916" t="s">
        <v>3903</v>
      </c>
      <c r="C2916" t="s">
        <v>1642</v>
      </c>
      <c r="D2916" t="s">
        <v>143</v>
      </c>
      <c r="E2916" t="s">
        <v>7</v>
      </c>
      <c r="G2916" s="1" t="str">
        <f>SC_enz[[#This Row],[rxn_src]]&amp;"_"&amp;SC_enz[[#This Row],[dir]]</f>
        <v>PAIL45Pt_en_rm_REV</v>
      </c>
      <c r="H2916" s="1" t="str">
        <f>_xlfn.XLOOKUP(SC_enz[[#This Row],[name_dir]],RT_gsm[Column3],RT_gsm[Column3],"")</f>
        <v>PAIL45Pt_en_rm_REV</v>
      </c>
      <c r="I2916" s="1" t="str">
        <f>_xlfn.XLOOKUP(SC_enz[[#This Row],[name_dir]],sc_gsm[Column3],sc_gsm[Column3],"")</f>
        <v>PAIL45Pt_en_rm_REV</v>
      </c>
    </row>
    <row r="2917" spans="1:9" ht="16" x14ac:dyDescent="0.2">
      <c r="A2917" t="s">
        <v>3338</v>
      </c>
      <c r="B2917" t="s">
        <v>3902</v>
      </c>
      <c r="C2917" t="s">
        <v>1642</v>
      </c>
      <c r="D2917" t="s">
        <v>143</v>
      </c>
      <c r="E2917" t="s">
        <v>7</v>
      </c>
      <c r="G2917" s="1" t="str">
        <f>SC_enz[[#This Row],[rxn_src]]&amp;"_"&amp;SC_enz[[#This Row],[dir]]</f>
        <v>PAIL3Pt_gm_vm_FWD</v>
      </c>
      <c r="H2917" s="1" t="str">
        <f>_xlfn.XLOOKUP(SC_enz[[#This Row],[name_dir]],RT_gsm[Column3],RT_gsm[Column3],"")</f>
        <v>PAIL3Pt_gm_vm_FWD</v>
      </c>
      <c r="I2917" s="1" t="str">
        <f>_xlfn.XLOOKUP(SC_enz[[#This Row],[name_dir]],sc_gsm[Column3],sc_gsm[Column3],"")</f>
        <v>PAIL3Pt_gm_vm_FWD</v>
      </c>
    </row>
    <row r="2918" spans="1:9" ht="16" x14ac:dyDescent="0.2">
      <c r="A2918" t="s">
        <v>3338</v>
      </c>
      <c r="B2918" t="s">
        <v>3903</v>
      </c>
      <c r="C2918" t="s">
        <v>1642</v>
      </c>
      <c r="D2918" t="s">
        <v>143</v>
      </c>
      <c r="E2918" t="s">
        <v>7</v>
      </c>
      <c r="G2918" s="1" t="str">
        <f>SC_enz[[#This Row],[rxn_src]]&amp;"_"&amp;SC_enz[[#This Row],[dir]]</f>
        <v>PAIL3Pt_gm_vm_REV</v>
      </c>
      <c r="H2918" s="1" t="str">
        <f>_xlfn.XLOOKUP(SC_enz[[#This Row],[name_dir]],RT_gsm[Column3],RT_gsm[Column3],"")</f>
        <v>PAIL3Pt_gm_vm_REV</v>
      </c>
      <c r="I2918" s="1" t="str">
        <f>_xlfn.XLOOKUP(SC_enz[[#This Row],[name_dir]],sc_gsm[Column3],sc_gsm[Column3],"")</f>
        <v>PAIL3Pt_gm_vm_REV</v>
      </c>
    </row>
    <row r="2919" spans="1:9" ht="16" x14ac:dyDescent="0.2">
      <c r="A2919" t="s">
        <v>3339</v>
      </c>
      <c r="B2919" t="s">
        <v>3902</v>
      </c>
      <c r="C2919" t="s">
        <v>1642</v>
      </c>
      <c r="D2919" t="s">
        <v>143</v>
      </c>
      <c r="E2919" t="s">
        <v>7</v>
      </c>
      <c r="G2919" s="1" t="str">
        <f>SC_enz[[#This Row],[rxn_src]]&amp;"_"&amp;SC_enz[[#This Row],[dir]]</f>
        <v>PAIL3Pt_rm_vm_FWD</v>
      </c>
      <c r="H2919" s="1" t="str">
        <f>_xlfn.XLOOKUP(SC_enz[[#This Row],[name_dir]],RT_gsm[Column3],RT_gsm[Column3],"")</f>
        <v>PAIL3Pt_rm_vm_FWD</v>
      </c>
      <c r="I2919" s="1" t="str">
        <f>_xlfn.XLOOKUP(SC_enz[[#This Row],[name_dir]],sc_gsm[Column3],sc_gsm[Column3],"")</f>
        <v>PAIL3Pt_rm_vm_FWD</v>
      </c>
    </row>
    <row r="2920" spans="1:9" ht="16" x14ac:dyDescent="0.2">
      <c r="A2920" t="s">
        <v>3339</v>
      </c>
      <c r="B2920" t="s">
        <v>3903</v>
      </c>
      <c r="C2920" t="s">
        <v>1642</v>
      </c>
      <c r="D2920" t="s">
        <v>143</v>
      </c>
      <c r="E2920" t="s">
        <v>7</v>
      </c>
      <c r="G2920" s="1" t="str">
        <f>SC_enz[[#This Row],[rxn_src]]&amp;"_"&amp;SC_enz[[#This Row],[dir]]</f>
        <v>PAIL3Pt_rm_vm_REV</v>
      </c>
      <c r="H2920" s="1" t="str">
        <f>_xlfn.XLOOKUP(SC_enz[[#This Row],[name_dir]],RT_gsm[Column3],RT_gsm[Column3],"")</f>
        <v>PAIL3Pt_rm_vm_REV</v>
      </c>
      <c r="I2920" s="1" t="str">
        <f>_xlfn.XLOOKUP(SC_enz[[#This Row],[name_dir]],sc_gsm[Column3],sc_gsm[Column3],"")</f>
        <v>PAIL3Pt_rm_vm_REV</v>
      </c>
    </row>
    <row r="2921" spans="1:9" ht="16" x14ac:dyDescent="0.2">
      <c r="A2921" t="s">
        <v>3340</v>
      </c>
      <c r="B2921" t="s">
        <v>3902</v>
      </c>
      <c r="C2921" t="s">
        <v>1642</v>
      </c>
      <c r="D2921" t="s">
        <v>143</v>
      </c>
      <c r="E2921" t="s">
        <v>7</v>
      </c>
      <c r="G2921" s="1" t="str">
        <f>SC_enz[[#This Row],[rxn_src]]&amp;"_"&amp;SC_enz[[#This Row],[dir]]</f>
        <v>PAIL35Pt_c_vm_FWD</v>
      </c>
      <c r="H2921" s="1" t="str">
        <f>_xlfn.XLOOKUP(SC_enz[[#This Row],[name_dir]],RT_gsm[Column3],RT_gsm[Column3],"")</f>
        <v>PAIL35Pt_c_vm_FWD</v>
      </c>
      <c r="I2921" s="1" t="str">
        <f>_xlfn.XLOOKUP(SC_enz[[#This Row],[name_dir]],sc_gsm[Column3],sc_gsm[Column3],"")</f>
        <v>PAIL35Pt_c_vm_FWD</v>
      </c>
    </row>
    <row r="2922" spans="1:9" ht="16" x14ac:dyDescent="0.2">
      <c r="A2922" t="s">
        <v>3340</v>
      </c>
      <c r="B2922" t="s">
        <v>3903</v>
      </c>
      <c r="C2922" t="s">
        <v>1642</v>
      </c>
      <c r="D2922" t="s">
        <v>143</v>
      </c>
      <c r="E2922" t="s">
        <v>7</v>
      </c>
      <c r="G2922" s="1" t="str">
        <f>SC_enz[[#This Row],[rxn_src]]&amp;"_"&amp;SC_enz[[#This Row],[dir]]</f>
        <v>PAIL35Pt_c_vm_REV</v>
      </c>
      <c r="H2922" s="1" t="str">
        <f>_xlfn.XLOOKUP(SC_enz[[#This Row],[name_dir]],RT_gsm[Column3],RT_gsm[Column3],"")</f>
        <v>PAIL35Pt_c_vm_REV</v>
      </c>
      <c r="I2922" s="1" t="str">
        <f>_xlfn.XLOOKUP(SC_enz[[#This Row],[name_dir]],sc_gsm[Column3],sc_gsm[Column3],"")</f>
        <v>PAIL35Pt_c_vm_REV</v>
      </c>
    </row>
    <row r="2923" spans="1:9" ht="16" x14ac:dyDescent="0.2">
      <c r="A2923" t="s">
        <v>3341</v>
      </c>
      <c r="B2923" t="s">
        <v>3902</v>
      </c>
      <c r="C2923" t="s">
        <v>1642</v>
      </c>
      <c r="D2923" t="s">
        <v>143</v>
      </c>
      <c r="E2923" t="s">
        <v>7</v>
      </c>
      <c r="G2923" s="1" t="str">
        <f>SC_enz[[#This Row],[rxn_src]]&amp;"_"&amp;SC_enz[[#This Row],[dir]]</f>
        <v>PAIL35Pt_en_vm_FWD</v>
      </c>
      <c r="H2923" s="1" t="str">
        <f>_xlfn.XLOOKUP(SC_enz[[#This Row],[name_dir]],RT_gsm[Column3],RT_gsm[Column3],"")</f>
        <v>PAIL35Pt_en_vm_FWD</v>
      </c>
      <c r="I2923" s="1" t="str">
        <f>_xlfn.XLOOKUP(SC_enz[[#This Row],[name_dir]],sc_gsm[Column3],sc_gsm[Column3],"")</f>
        <v>PAIL35Pt_en_vm_FWD</v>
      </c>
    </row>
    <row r="2924" spans="1:9" ht="16" x14ac:dyDescent="0.2">
      <c r="A2924" t="s">
        <v>3341</v>
      </c>
      <c r="B2924" t="s">
        <v>3903</v>
      </c>
      <c r="C2924" t="s">
        <v>1642</v>
      </c>
      <c r="D2924" t="s">
        <v>143</v>
      </c>
      <c r="E2924" t="s">
        <v>7</v>
      </c>
      <c r="G2924" s="1" t="str">
        <f>SC_enz[[#This Row],[rxn_src]]&amp;"_"&amp;SC_enz[[#This Row],[dir]]</f>
        <v>PAIL35Pt_en_vm_REV</v>
      </c>
      <c r="H2924" s="1" t="str">
        <f>_xlfn.XLOOKUP(SC_enz[[#This Row],[name_dir]],RT_gsm[Column3],RT_gsm[Column3],"")</f>
        <v>PAIL35Pt_en_vm_REV</v>
      </c>
      <c r="I2924" s="1" t="str">
        <f>_xlfn.XLOOKUP(SC_enz[[#This Row],[name_dir]],sc_gsm[Column3],sc_gsm[Column3],"")</f>
        <v>PAIL35Pt_en_vm_REV</v>
      </c>
    </row>
    <row r="2925" spans="1:9" ht="16" x14ac:dyDescent="0.2">
      <c r="A2925" t="s">
        <v>3342</v>
      </c>
      <c r="B2925" t="s">
        <v>3902</v>
      </c>
      <c r="C2925" t="s">
        <v>1642</v>
      </c>
      <c r="D2925" t="s">
        <v>143</v>
      </c>
      <c r="E2925" t="s">
        <v>7</v>
      </c>
      <c r="G2925" s="1" t="str">
        <f>SC_enz[[#This Row],[rxn_src]]&amp;"_"&amp;SC_enz[[#This Row],[dir]]</f>
        <v>IPCt_g_r_FWD</v>
      </c>
      <c r="H2925" s="1" t="str">
        <f>_xlfn.XLOOKUP(SC_enz[[#This Row],[name_dir]],RT_gsm[Column3],RT_gsm[Column3],"")</f>
        <v>IPCt_g_r_FWD</v>
      </c>
      <c r="I2925" s="1" t="str">
        <f>_xlfn.XLOOKUP(SC_enz[[#This Row],[name_dir]],sc_gsm[Column3],sc_gsm[Column3],"")</f>
        <v>IPCt_g_r_FWD</v>
      </c>
    </row>
    <row r="2926" spans="1:9" ht="16" x14ac:dyDescent="0.2">
      <c r="A2926" t="s">
        <v>3342</v>
      </c>
      <c r="B2926" t="s">
        <v>3903</v>
      </c>
      <c r="C2926" t="s">
        <v>1642</v>
      </c>
      <c r="D2926" t="s">
        <v>143</v>
      </c>
      <c r="E2926" t="s">
        <v>7</v>
      </c>
      <c r="G2926" s="1" t="str">
        <f>SC_enz[[#This Row],[rxn_src]]&amp;"_"&amp;SC_enz[[#This Row],[dir]]</f>
        <v>IPCt_g_r_REV</v>
      </c>
      <c r="H2926" s="1" t="str">
        <f>_xlfn.XLOOKUP(SC_enz[[#This Row],[name_dir]],RT_gsm[Column3],RT_gsm[Column3],"")</f>
        <v>IPCt_g_r_REV</v>
      </c>
      <c r="I2926" s="1" t="str">
        <f>_xlfn.XLOOKUP(SC_enz[[#This Row],[name_dir]],sc_gsm[Column3],sc_gsm[Column3],"")</f>
        <v>IPCt_g_r_REV</v>
      </c>
    </row>
    <row r="2927" spans="1:9" ht="16" x14ac:dyDescent="0.2">
      <c r="A2927" t="s">
        <v>3343</v>
      </c>
      <c r="B2927" t="s">
        <v>3902</v>
      </c>
      <c r="C2927" t="s">
        <v>1642</v>
      </c>
      <c r="D2927" t="s">
        <v>143</v>
      </c>
      <c r="E2927" t="s">
        <v>7</v>
      </c>
      <c r="G2927" s="1" t="str">
        <f>SC_enz[[#This Row],[rxn_src]]&amp;"_"&amp;SC_enz[[#This Row],[dir]]</f>
        <v>MIPCt_g_r_FWD</v>
      </c>
      <c r="H2927" s="1" t="str">
        <f>_xlfn.XLOOKUP(SC_enz[[#This Row],[name_dir]],RT_gsm[Column3],RT_gsm[Column3],"")</f>
        <v>MIPCt_g_r_FWD</v>
      </c>
      <c r="I2927" s="1" t="str">
        <f>_xlfn.XLOOKUP(SC_enz[[#This Row],[name_dir]],sc_gsm[Column3],sc_gsm[Column3],"")</f>
        <v>MIPCt_g_r_FWD</v>
      </c>
    </row>
    <row r="2928" spans="1:9" ht="16" x14ac:dyDescent="0.2">
      <c r="A2928" t="s">
        <v>3343</v>
      </c>
      <c r="B2928" t="s">
        <v>3903</v>
      </c>
      <c r="C2928" t="s">
        <v>1642</v>
      </c>
      <c r="D2928" t="s">
        <v>143</v>
      </c>
      <c r="E2928" t="s">
        <v>7</v>
      </c>
      <c r="G2928" s="1" t="str">
        <f>SC_enz[[#This Row],[rxn_src]]&amp;"_"&amp;SC_enz[[#This Row],[dir]]</f>
        <v>MIPCt_g_r_REV</v>
      </c>
      <c r="H2928" s="1" t="str">
        <f>_xlfn.XLOOKUP(SC_enz[[#This Row],[name_dir]],RT_gsm[Column3],RT_gsm[Column3],"")</f>
        <v>MIPCt_g_r_REV</v>
      </c>
      <c r="I2928" s="1" t="str">
        <f>_xlfn.XLOOKUP(SC_enz[[#This Row],[name_dir]],sc_gsm[Column3],sc_gsm[Column3],"")</f>
        <v>MIPCt_g_r_REV</v>
      </c>
    </row>
    <row r="2929" spans="1:9" ht="16" x14ac:dyDescent="0.2">
      <c r="A2929" t="s">
        <v>3344</v>
      </c>
      <c r="B2929" t="s">
        <v>3902</v>
      </c>
      <c r="C2929" t="s">
        <v>1642</v>
      </c>
      <c r="D2929" t="s">
        <v>143</v>
      </c>
      <c r="E2929" t="s">
        <v>7</v>
      </c>
      <c r="G2929" s="1" t="str">
        <f>SC_enz[[#This Row],[rxn_src]]&amp;"_"&amp;SC_enz[[#This Row],[dir]]</f>
        <v>MIP2Ct_g_r_FWD</v>
      </c>
      <c r="H2929" s="1" t="str">
        <f>_xlfn.XLOOKUP(SC_enz[[#This Row],[name_dir]],RT_gsm[Column3],RT_gsm[Column3],"")</f>
        <v>MIP2Ct_g_r_FWD</v>
      </c>
      <c r="I2929" s="1" t="str">
        <f>_xlfn.XLOOKUP(SC_enz[[#This Row],[name_dir]],sc_gsm[Column3],sc_gsm[Column3],"")</f>
        <v>MIP2Ct_g_r_FWD</v>
      </c>
    </row>
    <row r="2930" spans="1:9" ht="16" x14ac:dyDescent="0.2">
      <c r="A2930" t="s">
        <v>3344</v>
      </c>
      <c r="B2930" t="s">
        <v>3903</v>
      </c>
      <c r="C2930" t="s">
        <v>1642</v>
      </c>
      <c r="D2930" t="s">
        <v>143</v>
      </c>
      <c r="E2930" t="s">
        <v>7</v>
      </c>
      <c r="G2930" s="1" t="str">
        <f>SC_enz[[#This Row],[rxn_src]]&amp;"_"&amp;SC_enz[[#This Row],[dir]]</f>
        <v>MIP2Ct_g_r_REV</v>
      </c>
      <c r="H2930" s="1" t="str">
        <f>_xlfn.XLOOKUP(SC_enz[[#This Row],[name_dir]],RT_gsm[Column3],RT_gsm[Column3],"")</f>
        <v>MIP2Ct_g_r_REV</v>
      </c>
      <c r="I2930" s="1" t="str">
        <f>_xlfn.XLOOKUP(SC_enz[[#This Row],[name_dir]],sc_gsm[Column3],sc_gsm[Column3],"")</f>
        <v>MIP2Ct_g_r_REV</v>
      </c>
    </row>
    <row r="2931" spans="1:9" ht="16" x14ac:dyDescent="0.2">
      <c r="A2931" t="s">
        <v>3345</v>
      </c>
      <c r="B2931" t="s">
        <v>3902</v>
      </c>
      <c r="C2931" t="s">
        <v>2134</v>
      </c>
      <c r="D2931" t="s">
        <v>2135</v>
      </c>
      <c r="E2931" t="s">
        <v>7</v>
      </c>
      <c r="G2931" s="1" t="str">
        <f>SC_enz[[#This Row],[rxn_src]]&amp;"_"&amp;SC_enz[[#This Row],[dir]]</f>
        <v>FADt_c_m_FWD</v>
      </c>
      <c r="H2931" s="1" t="str">
        <f>_xlfn.XLOOKUP(SC_enz[[#This Row],[name_dir]],RT_gsm[Column3],RT_gsm[Column3],"")</f>
        <v>FADt_c_m_FWD</v>
      </c>
      <c r="I2931" s="1" t="str">
        <f>_xlfn.XLOOKUP(SC_enz[[#This Row],[name_dir]],sc_gsm[Column3],sc_gsm[Column3],"")</f>
        <v>FADt_c_m_FWD</v>
      </c>
    </row>
    <row r="2932" spans="1:9" ht="16" x14ac:dyDescent="0.2">
      <c r="A2932" t="s">
        <v>3345</v>
      </c>
      <c r="B2932" t="s">
        <v>3903</v>
      </c>
      <c r="C2932" t="s">
        <v>2134</v>
      </c>
      <c r="D2932" t="s">
        <v>2135</v>
      </c>
      <c r="E2932" t="s">
        <v>7</v>
      </c>
      <c r="F2932" t="s">
        <v>6836</v>
      </c>
      <c r="G2932" s="1" t="str">
        <f>SC_enz[[#This Row],[rxn_src]]&amp;"_"&amp;SC_enz[[#This Row],[dir]]</f>
        <v>FADt_c_m_REV</v>
      </c>
      <c r="H2932" s="1" t="str">
        <f>_xlfn.XLOOKUP(SC_enz[[#This Row],[name_dir]],RT_gsm[Column3],RT_gsm[Column3],"")</f>
        <v/>
      </c>
      <c r="I2932" s="1" t="str">
        <f>_xlfn.XLOOKUP(SC_enz[[#This Row],[name_dir]],sc_gsm[Column3],sc_gsm[Column3],"")</f>
        <v/>
      </c>
    </row>
    <row r="2933" spans="1:9" ht="16" x14ac:dyDescent="0.2">
      <c r="A2933" t="s">
        <v>3346</v>
      </c>
      <c r="B2933" t="s">
        <v>3902</v>
      </c>
      <c r="C2933" t="s">
        <v>3347</v>
      </c>
      <c r="D2933" t="s">
        <v>3348</v>
      </c>
      <c r="E2933" t="s">
        <v>12</v>
      </c>
      <c r="F2933" t="s">
        <v>612</v>
      </c>
      <c r="G2933" s="1" t="str">
        <f>SC_enz[[#This Row],[rxn_src]]&amp;"_"&amp;SC_enz[[#This Row],[dir]]</f>
        <v>PRENT13_rm_FWD</v>
      </c>
      <c r="H2933" s="1" t="str">
        <f>_xlfn.XLOOKUP(SC_enz[[#This Row],[name_dir]],RT_gsm[Column3],RT_gsm[Column3],"")</f>
        <v/>
      </c>
      <c r="I2933" s="1" t="str">
        <f>_xlfn.XLOOKUP(SC_enz[[#This Row],[name_dir]],sc_gsm[Column3],sc_gsm[Column3],"")</f>
        <v>PRENT13_rm_FWD</v>
      </c>
    </row>
    <row r="2934" spans="1:9" ht="16" x14ac:dyDescent="0.2">
      <c r="A2934" t="s">
        <v>3349</v>
      </c>
      <c r="B2934" t="s">
        <v>3902</v>
      </c>
      <c r="C2934" t="s">
        <v>3347</v>
      </c>
      <c r="D2934" t="s">
        <v>3348</v>
      </c>
      <c r="E2934" t="s">
        <v>12</v>
      </c>
      <c r="F2934" t="s">
        <v>612</v>
      </c>
      <c r="G2934" s="1" t="str">
        <f>SC_enz[[#This Row],[rxn_src]]&amp;"_"&amp;SC_enz[[#This Row],[dir]]</f>
        <v>PRENT11_rm_FWD</v>
      </c>
      <c r="H2934" s="1" t="str">
        <f>_xlfn.XLOOKUP(SC_enz[[#This Row],[name_dir]],RT_gsm[Column3],RT_gsm[Column3],"")</f>
        <v/>
      </c>
      <c r="I2934" s="1" t="str">
        <f>_xlfn.XLOOKUP(SC_enz[[#This Row],[name_dir]],sc_gsm[Column3],sc_gsm[Column3],"")</f>
        <v>PRENT11_rm_FWD</v>
      </c>
    </row>
    <row r="2935" spans="1:9" ht="16" x14ac:dyDescent="0.2">
      <c r="A2935" t="s">
        <v>3350</v>
      </c>
      <c r="B2935" t="s">
        <v>3902</v>
      </c>
      <c r="C2935" t="s">
        <v>3347</v>
      </c>
      <c r="D2935" t="s">
        <v>3348</v>
      </c>
      <c r="E2935" t="s">
        <v>12</v>
      </c>
      <c r="F2935" t="s">
        <v>612</v>
      </c>
      <c r="G2935" s="1" t="str">
        <f>SC_enz[[#This Row],[rxn_src]]&amp;"_"&amp;SC_enz[[#This Row],[dir]]</f>
        <v>PRENT20_rm_FWD</v>
      </c>
      <c r="H2935" s="1" t="str">
        <f>_xlfn.XLOOKUP(SC_enz[[#This Row],[name_dir]],RT_gsm[Column3],RT_gsm[Column3],"")</f>
        <v/>
      </c>
      <c r="I2935" s="1" t="str">
        <f>_xlfn.XLOOKUP(SC_enz[[#This Row],[name_dir]],sc_gsm[Column3],sc_gsm[Column3],"")</f>
        <v>PRENT20_rm_FWD</v>
      </c>
    </row>
    <row r="2936" spans="1:9" ht="16" x14ac:dyDescent="0.2">
      <c r="A2936" t="s">
        <v>3351</v>
      </c>
      <c r="B2936" t="s">
        <v>3902</v>
      </c>
      <c r="C2936" t="s">
        <v>3347</v>
      </c>
      <c r="D2936" t="s">
        <v>3348</v>
      </c>
      <c r="E2936" t="s">
        <v>12</v>
      </c>
      <c r="F2936" t="s">
        <v>612</v>
      </c>
      <c r="G2936" s="1" t="str">
        <f>SC_enz[[#This Row],[rxn_src]]&amp;"_"&amp;SC_enz[[#This Row],[dir]]</f>
        <v>PRENT16_rm_FWD</v>
      </c>
      <c r="H2936" s="1" t="str">
        <f>_xlfn.XLOOKUP(SC_enz[[#This Row],[name_dir]],RT_gsm[Column3],RT_gsm[Column3],"")</f>
        <v/>
      </c>
      <c r="I2936" s="1" t="str">
        <f>_xlfn.XLOOKUP(SC_enz[[#This Row],[name_dir]],sc_gsm[Column3],sc_gsm[Column3],"")</f>
        <v>PRENT16_rm_FWD</v>
      </c>
    </row>
    <row r="2937" spans="1:9" ht="16" x14ac:dyDescent="0.2">
      <c r="A2937" t="s">
        <v>3352</v>
      </c>
      <c r="B2937" t="s">
        <v>3902</v>
      </c>
      <c r="C2937" t="s">
        <v>3347</v>
      </c>
      <c r="D2937" t="s">
        <v>3348</v>
      </c>
      <c r="E2937" t="s">
        <v>12</v>
      </c>
      <c r="F2937" t="s">
        <v>612</v>
      </c>
      <c r="G2937" s="1" t="str">
        <f>SC_enz[[#This Row],[rxn_src]]&amp;"_"&amp;SC_enz[[#This Row],[dir]]</f>
        <v>PRENT8_rm_FWD</v>
      </c>
      <c r="H2937" s="1" t="str">
        <f>_xlfn.XLOOKUP(SC_enz[[#This Row],[name_dir]],RT_gsm[Column3],RT_gsm[Column3],"")</f>
        <v/>
      </c>
      <c r="I2937" s="1" t="str">
        <f>_xlfn.XLOOKUP(SC_enz[[#This Row],[name_dir]],sc_gsm[Column3],sc_gsm[Column3],"")</f>
        <v>PRENT8_rm_FWD</v>
      </c>
    </row>
    <row r="2938" spans="1:9" ht="16" x14ac:dyDescent="0.2">
      <c r="A2938" t="s">
        <v>3353</v>
      </c>
      <c r="B2938" t="s">
        <v>3902</v>
      </c>
      <c r="C2938" t="s">
        <v>3347</v>
      </c>
      <c r="D2938" t="s">
        <v>3348</v>
      </c>
      <c r="E2938" t="s">
        <v>12</v>
      </c>
      <c r="F2938" t="s">
        <v>612</v>
      </c>
      <c r="G2938" s="1" t="str">
        <f>SC_enz[[#This Row],[rxn_src]]&amp;"_"&amp;SC_enz[[#This Row],[dir]]</f>
        <v>PRENT19_rm_FWD</v>
      </c>
      <c r="H2938" s="1" t="str">
        <f>_xlfn.XLOOKUP(SC_enz[[#This Row],[name_dir]],RT_gsm[Column3],RT_gsm[Column3],"")</f>
        <v/>
      </c>
      <c r="I2938" s="1" t="str">
        <f>_xlfn.XLOOKUP(SC_enz[[#This Row],[name_dir]],sc_gsm[Column3],sc_gsm[Column3],"")</f>
        <v>PRENT19_rm_FWD</v>
      </c>
    </row>
    <row r="2939" spans="1:9" ht="16" x14ac:dyDescent="0.2">
      <c r="A2939" t="s">
        <v>3354</v>
      </c>
      <c r="B2939" t="s">
        <v>3902</v>
      </c>
      <c r="C2939" t="s">
        <v>3347</v>
      </c>
      <c r="D2939" t="s">
        <v>3348</v>
      </c>
      <c r="E2939" t="s">
        <v>12</v>
      </c>
      <c r="F2939" t="s">
        <v>612</v>
      </c>
      <c r="G2939" s="1" t="str">
        <f>SC_enz[[#This Row],[rxn_src]]&amp;"_"&amp;SC_enz[[#This Row],[dir]]</f>
        <v>PRENT14_rm_FWD</v>
      </c>
      <c r="H2939" s="1" t="str">
        <f>_xlfn.XLOOKUP(SC_enz[[#This Row],[name_dir]],RT_gsm[Column3],RT_gsm[Column3],"")</f>
        <v/>
      </c>
      <c r="I2939" s="1" t="str">
        <f>_xlfn.XLOOKUP(SC_enz[[#This Row],[name_dir]],sc_gsm[Column3],sc_gsm[Column3],"")</f>
        <v>PRENT14_rm_FWD</v>
      </c>
    </row>
    <row r="2940" spans="1:9" ht="16" x14ac:dyDescent="0.2">
      <c r="A2940" t="s">
        <v>3355</v>
      </c>
      <c r="B2940" t="s">
        <v>3902</v>
      </c>
      <c r="C2940" t="s">
        <v>3347</v>
      </c>
      <c r="D2940" t="s">
        <v>3348</v>
      </c>
      <c r="E2940" t="s">
        <v>12</v>
      </c>
      <c r="F2940" t="s">
        <v>612</v>
      </c>
      <c r="G2940" s="1" t="str">
        <f>SC_enz[[#This Row],[rxn_src]]&amp;"_"&amp;SC_enz[[#This Row],[dir]]</f>
        <v>PRENT7_rm_FWD</v>
      </c>
      <c r="H2940" s="1" t="str">
        <f>_xlfn.XLOOKUP(SC_enz[[#This Row],[name_dir]],RT_gsm[Column3],RT_gsm[Column3],"")</f>
        <v/>
      </c>
      <c r="I2940" s="1" t="str">
        <f>_xlfn.XLOOKUP(SC_enz[[#This Row],[name_dir]],sc_gsm[Column3],sc_gsm[Column3],"")</f>
        <v>PRENT7_rm_FWD</v>
      </c>
    </row>
    <row r="2941" spans="1:9" ht="16" x14ac:dyDescent="0.2">
      <c r="A2941" t="s">
        <v>3356</v>
      </c>
      <c r="B2941" t="s">
        <v>3902</v>
      </c>
      <c r="C2941" t="s">
        <v>3347</v>
      </c>
      <c r="D2941" t="s">
        <v>3348</v>
      </c>
      <c r="E2941" t="s">
        <v>12</v>
      </c>
      <c r="F2941" t="s">
        <v>612</v>
      </c>
      <c r="G2941" s="1" t="str">
        <f>SC_enz[[#This Row],[rxn_src]]&amp;"_"&amp;SC_enz[[#This Row],[dir]]</f>
        <v>PRENT12_rm_FWD</v>
      </c>
      <c r="H2941" s="1" t="str">
        <f>_xlfn.XLOOKUP(SC_enz[[#This Row],[name_dir]],RT_gsm[Column3],RT_gsm[Column3],"")</f>
        <v/>
      </c>
      <c r="I2941" s="1" t="str">
        <f>_xlfn.XLOOKUP(SC_enz[[#This Row],[name_dir]],sc_gsm[Column3],sc_gsm[Column3],"")</f>
        <v>PRENT12_rm_FWD</v>
      </c>
    </row>
    <row r="2942" spans="1:9" ht="16" x14ac:dyDescent="0.2">
      <c r="A2942" t="s">
        <v>3357</v>
      </c>
      <c r="B2942" t="s">
        <v>3902</v>
      </c>
      <c r="C2942" t="s">
        <v>3347</v>
      </c>
      <c r="D2942" t="s">
        <v>3348</v>
      </c>
      <c r="E2942" t="s">
        <v>12</v>
      </c>
      <c r="F2942" t="s">
        <v>612</v>
      </c>
      <c r="G2942" s="1" t="str">
        <f>SC_enz[[#This Row],[rxn_src]]&amp;"_"&amp;SC_enz[[#This Row],[dir]]</f>
        <v>PRENT21_rm_FWD</v>
      </c>
      <c r="H2942" s="1" t="str">
        <f>_xlfn.XLOOKUP(SC_enz[[#This Row],[name_dir]],RT_gsm[Column3],RT_gsm[Column3],"")</f>
        <v/>
      </c>
      <c r="I2942" s="1" t="str">
        <f>_xlfn.XLOOKUP(SC_enz[[#This Row],[name_dir]],sc_gsm[Column3],sc_gsm[Column3],"")</f>
        <v>PRENT21_rm_FWD</v>
      </c>
    </row>
    <row r="2943" spans="1:9" ht="16" x14ac:dyDescent="0.2">
      <c r="A2943" t="s">
        <v>3358</v>
      </c>
      <c r="B2943" t="s">
        <v>3902</v>
      </c>
      <c r="C2943" t="s">
        <v>3347</v>
      </c>
      <c r="D2943" t="s">
        <v>3348</v>
      </c>
      <c r="E2943" t="s">
        <v>12</v>
      </c>
      <c r="F2943" t="s">
        <v>612</v>
      </c>
      <c r="G2943" s="1" t="str">
        <f>SC_enz[[#This Row],[rxn_src]]&amp;"_"&amp;SC_enz[[#This Row],[dir]]</f>
        <v>GGTT_rm_FWD</v>
      </c>
      <c r="H2943" s="1" t="str">
        <f>_xlfn.XLOOKUP(SC_enz[[#This Row],[name_dir]],RT_gsm[Column3],RT_gsm[Column3],"")</f>
        <v/>
      </c>
      <c r="I2943" s="1" t="str">
        <f>_xlfn.XLOOKUP(SC_enz[[#This Row],[name_dir]],sc_gsm[Column3],sc_gsm[Column3],"")</f>
        <v>GGTT_rm_FWD</v>
      </c>
    </row>
    <row r="2944" spans="1:9" ht="16" x14ac:dyDescent="0.2">
      <c r="A2944" t="s">
        <v>3359</v>
      </c>
      <c r="B2944" t="s">
        <v>3902</v>
      </c>
      <c r="C2944" t="s">
        <v>3347</v>
      </c>
      <c r="D2944" t="s">
        <v>3348</v>
      </c>
      <c r="E2944" t="s">
        <v>12</v>
      </c>
      <c r="F2944" t="s">
        <v>612</v>
      </c>
      <c r="G2944" s="1" t="str">
        <f>SC_enz[[#This Row],[rxn_src]]&amp;"_"&amp;SC_enz[[#This Row],[dir]]</f>
        <v>PRENT6_rm_FWD</v>
      </c>
      <c r="H2944" s="1" t="str">
        <f>_xlfn.XLOOKUP(SC_enz[[#This Row],[name_dir]],RT_gsm[Column3],RT_gsm[Column3],"")</f>
        <v/>
      </c>
      <c r="I2944" s="1" t="str">
        <f>_xlfn.XLOOKUP(SC_enz[[#This Row],[name_dir]],sc_gsm[Column3],sc_gsm[Column3],"")</f>
        <v>PRENT6_rm_FWD</v>
      </c>
    </row>
    <row r="2945" spans="1:9" ht="16" x14ac:dyDescent="0.2">
      <c r="A2945" t="s">
        <v>3360</v>
      </c>
      <c r="B2945" t="s">
        <v>3902</v>
      </c>
      <c r="C2945" t="s">
        <v>3347</v>
      </c>
      <c r="D2945" t="s">
        <v>3348</v>
      </c>
      <c r="E2945" t="s">
        <v>12</v>
      </c>
      <c r="F2945" t="s">
        <v>612</v>
      </c>
      <c r="G2945" s="1" t="str">
        <f>SC_enz[[#This Row],[rxn_src]]&amp;"_"&amp;SC_enz[[#This Row],[dir]]</f>
        <v>PRENT10_rm_FWD</v>
      </c>
      <c r="H2945" s="1" t="str">
        <f>_xlfn.XLOOKUP(SC_enz[[#This Row],[name_dir]],RT_gsm[Column3],RT_gsm[Column3],"")</f>
        <v/>
      </c>
      <c r="I2945" s="1" t="str">
        <f>_xlfn.XLOOKUP(SC_enz[[#This Row],[name_dir]],sc_gsm[Column3],sc_gsm[Column3],"")</f>
        <v>PRENT10_rm_FWD</v>
      </c>
    </row>
    <row r="2946" spans="1:9" ht="16" x14ac:dyDescent="0.2">
      <c r="A2946" t="s">
        <v>3361</v>
      </c>
      <c r="B2946" t="s">
        <v>3902</v>
      </c>
      <c r="C2946" t="s">
        <v>3347</v>
      </c>
      <c r="D2946" t="s">
        <v>3348</v>
      </c>
      <c r="E2946" t="s">
        <v>12</v>
      </c>
      <c r="F2946" t="s">
        <v>612</v>
      </c>
      <c r="G2946" s="1" t="str">
        <f>SC_enz[[#This Row],[rxn_src]]&amp;"_"&amp;SC_enz[[#This Row],[dir]]</f>
        <v>PRENT18_rm_FWD</v>
      </c>
      <c r="H2946" s="1" t="str">
        <f>_xlfn.XLOOKUP(SC_enz[[#This Row],[name_dir]],RT_gsm[Column3],RT_gsm[Column3],"")</f>
        <v/>
      </c>
      <c r="I2946" s="1" t="str">
        <f>_xlfn.XLOOKUP(SC_enz[[#This Row],[name_dir]],sc_gsm[Column3],sc_gsm[Column3],"")</f>
        <v>PRENT18_rm_FWD</v>
      </c>
    </row>
    <row r="2947" spans="1:9" ht="16" x14ac:dyDescent="0.2">
      <c r="A2947" t="s">
        <v>3362</v>
      </c>
      <c r="B2947" t="s">
        <v>3902</v>
      </c>
      <c r="C2947" t="s">
        <v>3347</v>
      </c>
      <c r="D2947" t="s">
        <v>3348</v>
      </c>
      <c r="E2947" t="s">
        <v>12</v>
      </c>
      <c r="F2947" t="s">
        <v>612</v>
      </c>
      <c r="G2947" s="1" t="str">
        <f>SC_enz[[#This Row],[rxn_src]]&amp;"_"&amp;SC_enz[[#This Row],[dir]]</f>
        <v>FRTT_rm_FWD</v>
      </c>
      <c r="H2947" s="1" t="str">
        <f>_xlfn.XLOOKUP(SC_enz[[#This Row],[name_dir]],RT_gsm[Column3],RT_gsm[Column3],"")</f>
        <v/>
      </c>
      <c r="I2947" s="1" t="str">
        <f>_xlfn.XLOOKUP(SC_enz[[#This Row],[name_dir]],sc_gsm[Column3],sc_gsm[Column3],"")</f>
        <v>FRTT_rm_FWD</v>
      </c>
    </row>
    <row r="2948" spans="1:9" ht="16" x14ac:dyDescent="0.2">
      <c r="A2948" t="s">
        <v>3363</v>
      </c>
      <c r="B2948" t="s">
        <v>3902</v>
      </c>
      <c r="C2948" t="s">
        <v>3347</v>
      </c>
      <c r="D2948" t="s">
        <v>3348</v>
      </c>
      <c r="E2948" t="s">
        <v>12</v>
      </c>
      <c r="F2948" t="s">
        <v>612</v>
      </c>
      <c r="G2948" s="1" t="str">
        <f>SC_enz[[#This Row],[rxn_src]]&amp;"_"&amp;SC_enz[[#This Row],[dir]]</f>
        <v>PRENT17_rm_FWD</v>
      </c>
      <c r="H2948" s="1" t="str">
        <f>_xlfn.XLOOKUP(SC_enz[[#This Row],[name_dir]],RT_gsm[Column3],RT_gsm[Column3],"")</f>
        <v/>
      </c>
      <c r="I2948" s="1" t="str">
        <f>_xlfn.XLOOKUP(SC_enz[[#This Row],[name_dir]],sc_gsm[Column3],sc_gsm[Column3],"")</f>
        <v>PRENT17_rm_FWD</v>
      </c>
    </row>
    <row r="2949" spans="1:9" ht="16" x14ac:dyDescent="0.2">
      <c r="A2949" t="s">
        <v>3364</v>
      </c>
      <c r="B2949" t="s">
        <v>3902</v>
      </c>
      <c r="C2949" t="s">
        <v>3347</v>
      </c>
      <c r="D2949" t="s">
        <v>3348</v>
      </c>
      <c r="E2949" t="s">
        <v>12</v>
      </c>
      <c r="F2949" t="s">
        <v>612</v>
      </c>
      <c r="G2949" s="1" t="str">
        <f>SC_enz[[#This Row],[rxn_src]]&amp;"_"&amp;SC_enz[[#This Row],[dir]]</f>
        <v>PRENT9_rm_FWD</v>
      </c>
      <c r="H2949" s="1" t="str">
        <f>_xlfn.XLOOKUP(SC_enz[[#This Row],[name_dir]],RT_gsm[Column3],RT_gsm[Column3],"")</f>
        <v/>
      </c>
      <c r="I2949" s="1" t="str">
        <f>_xlfn.XLOOKUP(SC_enz[[#This Row],[name_dir]],sc_gsm[Column3],sc_gsm[Column3],"")</f>
        <v>PRENT9_rm_FWD</v>
      </c>
    </row>
    <row r="2950" spans="1:9" ht="16" x14ac:dyDescent="0.2">
      <c r="A2950" t="s">
        <v>3365</v>
      </c>
      <c r="B2950" t="s">
        <v>3902</v>
      </c>
      <c r="C2950" t="s">
        <v>3347</v>
      </c>
      <c r="D2950" t="s">
        <v>3348</v>
      </c>
      <c r="E2950" t="s">
        <v>12</v>
      </c>
      <c r="F2950" t="s">
        <v>612</v>
      </c>
      <c r="G2950" s="1" t="str">
        <f>SC_enz[[#This Row],[rxn_src]]&amp;"_"&amp;SC_enz[[#This Row],[dir]]</f>
        <v>PPTT_rm_FWD</v>
      </c>
      <c r="H2950" s="1" t="str">
        <f>_xlfn.XLOOKUP(SC_enz[[#This Row],[name_dir]],RT_gsm[Column3],RT_gsm[Column3],"")</f>
        <v/>
      </c>
      <c r="I2950" s="1" t="str">
        <f>_xlfn.XLOOKUP(SC_enz[[#This Row],[name_dir]],sc_gsm[Column3],sc_gsm[Column3],"")</f>
        <v>PPTT_rm_FWD</v>
      </c>
    </row>
    <row r="2951" spans="1:9" ht="16" x14ac:dyDescent="0.2">
      <c r="A2951" t="s">
        <v>3366</v>
      </c>
      <c r="B2951" t="s">
        <v>3902</v>
      </c>
      <c r="C2951" t="s">
        <v>3347</v>
      </c>
      <c r="D2951" t="s">
        <v>3348</v>
      </c>
      <c r="E2951" t="s">
        <v>12</v>
      </c>
      <c r="F2951" t="s">
        <v>612</v>
      </c>
      <c r="G2951" s="1" t="str">
        <f>SC_enz[[#This Row],[rxn_src]]&amp;"_"&amp;SC_enz[[#This Row],[dir]]</f>
        <v>PRENT15_rm_FWD</v>
      </c>
      <c r="H2951" s="1" t="str">
        <f>_xlfn.XLOOKUP(SC_enz[[#This Row],[name_dir]],RT_gsm[Column3],RT_gsm[Column3],"")</f>
        <v/>
      </c>
      <c r="I2951" s="1" t="str">
        <f>_xlfn.XLOOKUP(SC_enz[[#This Row],[name_dir]],sc_gsm[Column3],sc_gsm[Column3],"")</f>
        <v>PRENT15_rm_FWD</v>
      </c>
    </row>
    <row r="2952" spans="1:9" ht="16" x14ac:dyDescent="0.2">
      <c r="A2952" t="s">
        <v>3367</v>
      </c>
      <c r="B2952" t="s">
        <v>3902</v>
      </c>
      <c r="C2952" t="s">
        <v>1188</v>
      </c>
      <c r="D2952" t="s">
        <v>1189</v>
      </c>
      <c r="E2952" t="s">
        <v>7</v>
      </c>
      <c r="G2952" s="1" t="str">
        <f>SC_enz[[#This Row],[rxn_src]]&amp;"_"&amp;SC_enz[[#This Row],[dir]]</f>
        <v>SERD_L_m_FWD</v>
      </c>
      <c r="H2952" s="1" t="str">
        <f>_xlfn.XLOOKUP(SC_enz[[#This Row],[name_dir]],RT_gsm[Column3],RT_gsm[Column3],"")</f>
        <v/>
      </c>
      <c r="I2952" s="1" t="str">
        <f>_xlfn.XLOOKUP(SC_enz[[#This Row],[name_dir]],sc_gsm[Column3],sc_gsm[Column3],"")</f>
        <v>SERD_L_m_FWD</v>
      </c>
    </row>
    <row r="2953" spans="1:9" ht="16" x14ac:dyDescent="0.2">
      <c r="A2953" t="s">
        <v>3368</v>
      </c>
      <c r="B2953" t="s">
        <v>3902</v>
      </c>
      <c r="C2953" t="s">
        <v>3369</v>
      </c>
      <c r="D2953" t="s">
        <v>3370</v>
      </c>
      <c r="E2953" t="s">
        <v>7</v>
      </c>
      <c r="G2953" s="1" t="str">
        <f>SC_enz[[#This Row],[rxn_src]]&amp;"_"&amp;SC_enz[[#This Row],[dir]]</f>
        <v>HCITS_c_FWD</v>
      </c>
      <c r="H2953" s="1" t="str">
        <f>_xlfn.XLOOKUP(SC_enz[[#This Row],[name_dir]],RT_gsm[Column3],RT_gsm[Column3],"")</f>
        <v/>
      </c>
      <c r="I2953" s="1" t="str">
        <f>_xlfn.XLOOKUP(SC_enz[[#This Row],[name_dir]],sc_gsm[Column3],sc_gsm[Column3],"")</f>
        <v>HCITS_c_FWD</v>
      </c>
    </row>
    <row r="2954" spans="1:9" ht="16" x14ac:dyDescent="0.2">
      <c r="A2954" t="s">
        <v>3371</v>
      </c>
      <c r="B2954" t="s">
        <v>3902</v>
      </c>
      <c r="C2954" t="s">
        <v>1642</v>
      </c>
      <c r="D2954" t="s">
        <v>143</v>
      </c>
      <c r="E2954" t="s">
        <v>7</v>
      </c>
      <c r="G2954" s="1" t="str">
        <f>SC_enz[[#This Row],[rxn_src]]&amp;"_"&amp;SC_enz[[#This Row],[dir]]</f>
        <v>HCITt_c_m_FWD</v>
      </c>
      <c r="H2954" s="1" t="str">
        <f>_xlfn.XLOOKUP(SC_enz[[#This Row],[name_dir]],RT_gsm[Column3],RT_gsm[Column3],"")</f>
        <v/>
      </c>
      <c r="I2954" s="1" t="str">
        <f>_xlfn.XLOOKUP(SC_enz[[#This Row],[name_dir]],sc_gsm[Column3],sc_gsm[Column3],"")</f>
        <v>HCITt_c_m_FWD</v>
      </c>
    </row>
    <row r="2955" spans="1:9" ht="16" x14ac:dyDescent="0.2">
      <c r="A2955" t="s">
        <v>3372</v>
      </c>
      <c r="B2955" t="s">
        <v>3902</v>
      </c>
      <c r="C2955" t="s">
        <v>3373</v>
      </c>
      <c r="D2955" t="s">
        <v>3374</v>
      </c>
      <c r="E2955" t="s">
        <v>7</v>
      </c>
      <c r="G2955" s="1" t="str">
        <f>SC_enz[[#This Row],[rxn_src]]&amp;"_"&amp;SC_enz[[#This Row],[dir]]</f>
        <v>THFGLUS_m_FWD</v>
      </c>
      <c r="H2955" s="1" t="str">
        <f>_xlfn.XLOOKUP(SC_enz[[#This Row],[name_dir]],RT_gsm[Column3],RT_gsm[Column3],"")</f>
        <v/>
      </c>
      <c r="I2955" s="1" t="str">
        <f>_xlfn.XLOOKUP(SC_enz[[#This Row],[name_dir]],sc_gsm[Column3],sc_gsm[Column3],"")</f>
        <v>THFGLUS_m_FWD</v>
      </c>
    </row>
    <row r="2956" spans="1:9" ht="16" x14ac:dyDescent="0.2">
      <c r="A2956" t="s">
        <v>3375</v>
      </c>
      <c r="B2956" t="s">
        <v>3902</v>
      </c>
      <c r="C2956" t="s">
        <v>3376</v>
      </c>
      <c r="D2956" t="s">
        <v>3377</v>
      </c>
      <c r="E2956" t="s">
        <v>12</v>
      </c>
      <c r="F2956" t="s">
        <v>3378</v>
      </c>
      <c r="G2956" s="1" t="str">
        <f>SC_enz[[#This Row],[rxn_src]]&amp;"_"&amp;SC_enz[[#This Row],[dir]]</f>
        <v>PEPSM1_c_FWD</v>
      </c>
      <c r="H2956" s="1" t="str">
        <f>_xlfn.XLOOKUP(SC_enz[[#This Row],[name_dir]],RT_gsm[Column3],RT_gsm[Column3],"")</f>
        <v/>
      </c>
      <c r="I2956" s="1" t="str">
        <f>_xlfn.XLOOKUP(SC_enz[[#This Row],[name_dir]],sc_gsm[Column3],sc_gsm[Column3],"")</f>
        <v>PEPSM1_c_FWD</v>
      </c>
    </row>
    <row r="2957" spans="1:9" ht="16" x14ac:dyDescent="0.2">
      <c r="A2957" t="s">
        <v>3375</v>
      </c>
      <c r="B2957" t="s">
        <v>3902</v>
      </c>
      <c r="C2957" t="s">
        <v>3379</v>
      </c>
      <c r="D2957" t="s">
        <v>3380</v>
      </c>
      <c r="E2957" t="s">
        <v>12</v>
      </c>
      <c r="F2957" t="s">
        <v>3378</v>
      </c>
      <c r="G2957" s="1" t="str">
        <f>SC_enz[[#This Row],[rxn_src]]&amp;"_"&amp;SC_enz[[#This Row],[dir]]</f>
        <v>PEPSM1_c_FWD</v>
      </c>
      <c r="H2957" s="1" t="str">
        <f>_xlfn.XLOOKUP(SC_enz[[#This Row],[name_dir]],RT_gsm[Column3],RT_gsm[Column3],"")</f>
        <v/>
      </c>
      <c r="I2957" s="1" t="str">
        <f>_xlfn.XLOOKUP(SC_enz[[#This Row],[name_dir]],sc_gsm[Column3],sc_gsm[Column3],"")</f>
        <v>PEPSM1_c_FWD</v>
      </c>
    </row>
    <row r="2958" spans="1:9" ht="16" x14ac:dyDescent="0.2">
      <c r="A2958" t="s">
        <v>3381</v>
      </c>
      <c r="B2958" t="s">
        <v>3902</v>
      </c>
      <c r="C2958" t="s">
        <v>1642</v>
      </c>
      <c r="D2958" t="s">
        <v>143</v>
      </c>
      <c r="E2958" t="s">
        <v>7</v>
      </c>
      <c r="G2958" s="1" t="str">
        <f>SC_enz[[#This Row],[rxn_src]]&amp;"_"&amp;SC_enz[[#This Row],[dir]]</f>
        <v>DICAT1_c_FWD</v>
      </c>
      <c r="H2958" s="1" t="str">
        <f>_xlfn.XLOOKUP(SC_enz[[#This Row],[name_dir]],RT_gsm[Column3],RT_gsm[Column3],"")</f>
        <v/>
      </c>
      <c r="I2958" s="1" t="str">
        <f>_xlfn.XLOOKUP(SC_enz[[#This Row],[name_dir]],sc_gsm[Column3],sc_gsm[Column3],"")</f>
        <v>DICAT1_c_FWD</v>
      </c>
    </row>
    <row r="2959" spans="1:9" ht="16" x14ac:dyDescent="0.2">
      <c r="A2959" t="s">
        <v>3382</v>
      </c>
      <c r="B2959" t="s">
        <v>3902</v>
      </c>
      <c r="C2959" t="s">
        <v>1642</v>
      </c>
      <c r="D2959" t="s">
        <v>143</v>
      </c>
      <c r="E2959" t="s">
        <v>7</v>
      </c>
      <c r="G2959" s="1" t="str">
        <f>SC_enz[[#This Row],[rxn_src]]&amp;"_"&amp;SC_enz[[#This Row],[dir]]</f>
        <v>DICAT2_c_FWD</v>
      </c>
      <c r="H2959" s="1" t="str">
        <f>_xlfn.XLOOKUP(SC_enz[[#This Row],[name_dir]],RT_gsm[Column3],RT_gsm[Column3],"")</f>
        <v/>
      </c>
      <c r="I2959" s="1" t="str">
        <f>_xlfn.XLOOKUP(SC_enz[[#This Row],[name_dir]],sc_gsm[Column3],sc_gsm[Column3],"")</f>
        <v>DICAT2_c_FWD</v>
      </c>
    </row>
    <row r="2960" spans="1:9" ht="16" x14ac:dyDescent="0.2">
      <c r="A2960" t="s">
        <v>3383</v>
      </c>
      <c r="B2960" t="s">
        <v>3902</v>
      </c>
      <c r="C2960" t="s">
        <v>1642</v>
      </c>
      <c r="D2960" t="s">
        <v>143</v>
      </c>
      <c r="E2960" t="s">
        <v>7</v>
      </c>
      <c r="G2960" s="1" t="str">
        <f>SC_enz[[#This Row],[rxn_src]]&amp;"_"&amp;SC_enz[[#This Row],[dir]]</f>
        <v>DICAT3_c_FWD</v>
      </c>
      <c r="H2960" s="1" t="str">
        <f>_xlfn.XLOOKUP(SC_enz[[#This Row],[name_dir]],RT_gsm[Column3],RT_gsm[Column3],"")</f>
        <v/>
      </c>
      <c r="I2960" s="1" t="str">
        <f>_xlfn.XLOOKUP(SC_enz[[#This Row],[name_dir]],sc_gsm[Column3],sc_gsm[Column3],"")</f>
        <v>DICAT3_c_FWD</v>
      </c>
    </row>
    <row r="2961" spans="1:9" ht="16" x14ac:dyDescent="0.2">
      <c r="A2961" t="s">
        <v>3384</v>
      </c>
      <c r="B2961" t="s">
        <v>3902</v>
      </c>
      <c r="C2961" t="s">
        <v>1642</v>
      </c>
      <c r="D2961" t="s">
        <v>143</v>
      </c>
      <c r="E2961" t="s">
        <v>7</v>
      </c>
      <c r="G2961" s="1" t="str">
        <f>SC_enz[[#This Row],[rxn_src]]&amp;"_"&amp;SC_enz[[#This Row],[dir]]</f>
        <v>DICAT4_c_FWD</v>
      </c>
      <c r="H2961" s="1" t="str">
        <f>_xlfn.XLOOKUP(SC_enz[[#This Row],[name_dir]],RT_gsm[Column3],RT_gsm[Column3],"")</f>
        <v/>
      </c>
      <c r="I2961" s="1" t="str">
        <f>_xlfn.XLOOKUP(SC_enz[[#This Row],[name_dir]],sc_gsm[Column3],sc_gsm[Column3],"")</f>
        <v>DICAT4_c_FWD</v>
      </c>
    </row>
    <row r="2962" spans="1:9" ht="16" x14ac:dyDescent="0.2">
      <c r="A2962" t="s">
        <v>3385</v>
      </c>
      <c r="B2962" t="s">
        <v>3902</v>
      </c>
      <c r="C2962" t="s">
        <v>1642</v>
      </c>
      <c r="D2962" t="s">
        <v>143</v>
      </c>
      <c r="E2962" t="s">
        <v>7</v>
      </c>
      <c r="G2962" s="1" t="str">
        <f>SC_enz[[#This Row],[rxn_src]]&amp;"_"&amp;SC_enz[[#This Row],[dir]]</f>
        <v>DICAT5_c_FWD</v>
      </c>
      <c r="H2962" s="1" t="str">
        <f>_xlfn.XLOOKUP(SC_enz[[#This Row],[name_dir]],RT_gsm[Column3],RT_gsm[Column3],"")</f>
        <v/>
      </c>
      <c r="I2962" s="1" t="str">
        <f>_xlfn.XLOOKUP(SC_enz[[#This Row],[name_dir]],sc_gsm[Column3],sc_gsm[Column3],"")</f>
        <v>DICAT5_c_FWD</v>
      </c>
    </row>
    <row r="2963" spans="1:9" ht="16" x14ac:dyDescent="0.2">
      <c r="A2963" t="s">
        <v>3386</v>
      </c>
      <c r="B2963" t="s">
        <v>3902</v>
      </c>
      <c r="C2963" t="s">
        <v>1642</v>
      </c>
      <c r="D2963" t="s">
        <v>143</v>
      </c>
      <c r="E2963" t="s">
        <v>7</v>
      </c>
      <c r="G2963" s="1" t="str">
        <f>SC_enz[[#This Row],[rxn_src]]&amp;"_"&amp;SC_enz[[#This Row],[dir]]</f>
        <v>DICAT6_c_FWD</v>
      </c>
      <c r="H2963" s="1" t="str">
        <f>_xlfn.XLOOKUP(SC_enz[[#This Row],[name_dir]],RT_gsm[Column3],RT_gsm[Column3],"")</f>
        <v/>
      </c>
      <c r="I2963" s="1" t="str">
        <f>_xlfn.XLOOKUP(SC_enz[[#This Row],[name_dir]],sc_gsm[Column3],sc_gsm[Column3],"")</f>
        <v>DICAT6_c_FWD</v>
      </c>
    </row>
    <row r="2964" spans="1:9" ht="16" x14ac:dyDescent="0.2">
      <c r="A2964" t="s">
        <v>3387</v>
      </c>
      <c r="B2964" t="s">
        <v>3902</v>
      </c>
      <c r="C2964" t="s">
        <v>1642</v>
      </c>
      <c r="D2964" t="s">
        <v>143</v>
      </c>
      <c r="E2964" t="s">
        <v>7</v>
      </c>
      <c r="G2964" s="1" t="str">
        <f>SC_enz[[#This Row],[rxn_src]]&amp;"_"&amp;SC_enz[[#This Row],[dir]]</f>
        <v>DICAT7_c_FWD</v>
      </c>
      <c r="H2964" s="1" t="str">
        <f>_xlfn.XLOOKUP(SC_enz[[#This Row],[name_dir]],RT_gsm[Column3],RT_gsm[Column3],"")</f>
        <v/>
      </c>
      <c r="I2964" s="1" t="str">
        <f>_xlfn.XLOOKUP(SC_enz[[#This Row],[name_dir]],sc_gsm[Column3],sc_gsm[Column3],"")</f>
        <v>DICAT7_c_FWD</v>
      </c>
    </row>
    <row r="2965" spans="1:9" ht="16" x14ac:dyDescent="0.2">
      <c r="A2965" t="s">
        <v>3388</v>
      </c>
      <c r="B2965" t="s">
        <v>3902</v>
      </c>
      <c r="C2965" t="s">
        <v>1642</v>
      </c>
      <c r="D2965" t="s">
        <v>143</v>
      </c>
      <c r="E2965" t="s">
        <v>7</v>
      </c>
      <c r="G2965" s="1" t="str">
        <f>SC_enz[[#This Row],[rxn_src]]&amp;"_"&amp;SC_enz[[#This Row],[dir]]</f>
        <v>DICAT8_c_FWD</v>
      </c>
      <c r="H2965" s="1" t="str">
        <f>_xlfn.XLOOKUP(SC_enz[[#This Row],[name_dir]],RT_gsm[Column3],RT_gsm[Column3],"")</f>
        <v/>
      </c>
      <c r="I2965" s="1" t="str">
        <f>_xlfn.XLOOKUP(SC_enz[[#This Row],[name_dir]],sc_gsm[Column3],sc_gsm[Column3],"")</f>
        <v>DICAT8_c_FWD</v>
      </c>
    </row>
    <row r="2966" spans="1:9" ht="16" x14ac:dyDescent="0.2">
      <c r="A2966" t="s">
        <v>3389</v>
      </c>
      <c r="B2966" t="s">
        <v>3902</v>
      </c>
      <c r="C2966" t="s">
        <v>1642</v>
      </c>
      <c r="D2966" t="s">
        <v>143</v>
      </c>
      <c r="E2966" t="s">
        <v>7</v>
      </c>
      <c r="G2966" s="1" t="str">
        <f>SC_enz[[#This Row],[rxn_src]]&amp;"_"&amp;SC_enz[[#This Row],[dir]]</f>
        <v>EX_cobalt2_e_FWD</v>
      </c>
      <c r="H2966" s="1" t="str">
        <f>_xlfn.XLOOKUP(SC_enz[[#This Row],[name_dir]],RT_gsm[Column3],RT_gsm[Column3],"")</f>
        <v>EX_cobalt2_e_FWD</v>
      </c>
      <c r="I2966" s="1" t="str">
        <f>_xlfn.XLOOKUP(SC_enz[[#This Row],[name_dir]],sc_gsm[Column3],sc_gsm[Column3],"")</f>
        <v>EX_cobalt2_e_FWD</v>
      </c>
    </row>
    <row r="2967" spans="1:9" ht="16" x14ac:dyDescent="0.2">
      <c r="A2967" t="s">
        <v>3389</v>
      </c>
      <c r="B2967" t="s">
        <v>3903</v>
      </c>
      <c r="C2967" t="s">
        <v>1642</v>
      </c>
      <c r="D2967" t="s">
        <v>143</v>
      </c>
      <c r="E2967" t="s">
        <v>7</v>
      </c>
      <c r="G2967" s="1" t="str">
        <f>SC_enz[[#This Row],[rxn_src]]&amp;"_"&amp;SC_enz[[#This Row],[dir]]</f>
        <v>EX_cobalt2_e_REV</v>
      </c>
      <c r="H2967" s="1" t="str">
        <f>_xlfn.XLOOKUP(SC_enz[[#This Row],[name_dir]],RT_gsm[Column3],RT_gsm[Column3],"")</f>
        <v>EX_cobalt2_e_REV</v>
      </c>
      <c r="I2967" s="1" t="str">
        <f>_xlfn.XLOOKUP(SC_enz[[#This Row],[name_dir]],sc_gsm[Column3],sc_gsm[Column3],"")</f>
        <v>EX_cobalt2_e_REV</v>
      </c>
    </row>
    <row r="2968" spans="1:9" ht="16" x14ac:dyDescent="0.2">
      <c r="A2968" t="s">
        <v>3390</v>
      </c>
      <c r="B2968" t="s">
        <v>3902</v>
      </c>
      <c r="C2968" t="s">
        <v>1642</v>
      </c>
      <c r="D2968" t="s">
        <v>143</v>
      </c>
      <c r="E2968" t="s">
        <v>7</v>
      </c>
      <c r="G2968" s="1" t="str">
        <f>SC_enz[[#This Row],[rxn_src]]&amp;"_"&amp;SC_enz[[#This Row],[dir]]</f>
        <v>COBALT2t_c_e_FWD</v>
      </c>
      <c r="H2968" s="1" t="str">
        <f>_xlfn.XLOOKUP(SC_enz[[#This Row],[name_dir]],RT_gsm[Column3],RT_gsm[Column3],"")</f>
        <v>COBALT2t_c_e_FWD</v>
      </c>
      <c r="I2968" s="1" t="str">
        <f>_xlfn.XLOOKUP(SC_enz[[#This Row],[name_dir]],sc_gsm[Column3],sc_gsm[Column3],"")</f>
        <v>COBALT2t_c_e_FWD</v>
      </c>
    </row>
    <row r="2969" spans="1:9" ht="16" x14ac:dyDescent="0.2">
      <c r="A2969" t="s">
        <v>3391</v>
      </c>
      <c r="B2969" t="s">
        <v>3902</v>
      </c>
      <c r="C2969" t="s">
        <v>1642</v>
      </c>
      <c r="D2969" t="s">
        <v>143</v>
      </c>
      <c r="E2969" t="s">
        <v>7</v>
      </c>
      <c r="G2969" s="1" t="str">
        <f>SC_enz[[#This Row],[rxn_src]]&amp;"_"&amp;SC_enz[[#This Row],[dir]]</f>
        <v>EX_ni2_e_FWD</v>
      </c>
      <c r="H2969" s="1" t="str">
        <f>_xlfn.XLOOKUP(SC_enz[[#This Row],[name_dir]],RT_gsm[Column3],RT_gsm[Column3],"")</f>
        <v>EX_ni2_e_FWD</v>
      </c>
      <c r="I2969" s="1" t="str">
        <f>_xlfn.XLOOKUP(SC_enz[[#This Row],[name_dir]],sc_gsm[Column3],sc_gsm[Column3],"")</f>
        <v>EX_ni2_e_FWD</v>
      </c>
    </row>
    <row r="2970" spans="1:9" ht="16" x14ac:dyDescent="0.2">
      <c r="A2970" t="s">
        <v>3391</v>
      </c>
      <c r="B2970" t="s">
        <v>3903</v>
      </c>
      <c r="C2970" t="s">
        <v>1642</v>
      </c>
      <c r="D2970" t="s">
        <v>143</v>
      </c>
      <c r="E2970" t="s">
        <v>7</v>
      </c>
      <c r="G2970" s="1" t="str">
        <f>SC_enz[[#This Row],[rxn_src]]&amp;"_"&amp;SC_enz[[#This Row],[dir]]</f>
        <v>EX_ni2_e_REV</v>
      </c>
      <c r="H2970" s="1" t="str">
        <f>_xlfn.XLOOKUP(SC_enz[[#This Row],[name_dir]],RT_gsm[Column3],RT_gsm[Column3],"")</f>
        <v>EX_ni2_e_REV</v>
      </c>
      <c r="I2970" s="1" t="str">
        <f>_xlfn.XLOOKUP(SC_enz[[#This Row],[name_dir]],sc_gsm[Column3],sc_gsm[Column3],"")</f>
        <v>EX_ni2_e_REV</v>
      </c>
    </row>
    <row r="2971" spans="1:9" ht="16" x14ac:dyDescent="0.2">
      <c r="A2971" t="s">
        <v>3392</v>
      </c>
      <c r="B2971" t="s">
        <v>3902</v>
      </c>
      <c r="C2971" t="s">
        <v>1642</v>
      </c>
      <c r="D2971" t="s">
        <v>143</v>
      </c>
      <c r="E2971" t="s">
        <v>7</v>
      </c>
      <c r="G2971" s="1" t="str">
        <f>SC_enz[[#This Row],[rxn_src]]&amp;"_"&amp;SC_enz[[#This Row],[dir]]</f>
        <v>NI2t_c_e_FWD</v>
      </c>
      <c r="H2971" s="1" t="str">
        <f>_xlfn.XLOOKUP(SC_enz[[#This Row],[name_dir]],RT_gsm[Column3],RT_gsm[Column3],"")</f>
        <v>NI2t_c_e_FWD</v>
      </c>
      <c r="I2971" s="1" t="str">
        <f>_xlfn.XLOOKUP(SC_enz[[#This Row],[name_dir]],sc_gsm[Column3],sc_gsm[Column3],"")</f>
        <v>NI2t_c_e_FWD</v>
      </c>
    </row>
    <row r="2972" spans="1:9" ht="16" x14ac:dyDescent="0.2">
      <c r="A2972" t="s">
        <v>3393</v>
      </c>
      <c r="B2972" t="s">
        <v>3902</v>
      </c>
      <c r="C2972" t="s">
        <v>1642</v>
      </c>
      <c r="D2972" t="s">
        <v>143</v>
      </c>
      <c r="E2972" t="s">
        <v>7</v>
      </c>
      <c r="G2972" s="1" t="str">
        <f>SC_enz[[#This Row],[rxn_src]]&amp;"_"&amp;SC_enz[[#This Row],[dir]]</f>
        <v>HEME1_c_FWD</v>
      </c>
      <c r="H2972" s="1" t="str">
        <f>_xlfn.XLOOKUP(SC_enz[[#This Row],[name_dir]],RT_gsm[Column3],RT_gsm[Column3],"")</f>
        <v/>
      </c>
      <c r="I2972" s="1" t="str">
        <f>_xlfn.XLOOKUP(SC_enz[[#This Row],[name_dir]],sc_gsm[Column3],sc_gsm[Column3],"")</f>
        <v>HEME1_c_FWD</v>
      </c>
    </row>
    <row r="2973" spans="1:9" ht="16" x14ac:dyDescent="0.2">
      <c r="A2973" t="s">
        <v>3394</v>
      </c>
      <c r="B2973" t="s">
        <v>3902</v>
      </c>
      <c r="C2973" t="s">
        <v>1642</v>
      </c>
      <c r="D2973" t="s">
        <v>143</v>
      </c>
      <c r="E2973" t="s">
        <v>7</v>
      </c>
      <c r="G2973" s="1" t="str">
        <f>SC_enz[[#This Row],[rxn_src]]&amp;"_"&amp;SC_enz[[#This Row],[dir]]</f>
        <v>HEME2_c_FWD</v>
      </c>
      <c r="H2973" s="1" t="str">
        <f>_xlfn.XLOOKUP(SC_enz[[#This Row],[name_dir]],RT_gsm[Column3],RT_gsm[Column3],"")</f>
        <v/>
      </c>
      <c r="I2973" s="1" t="str">
        <f>_xlfn.XLOOKUP(SC_enz[[#This Row],[name_dir]],sc_gsm[Column3],sc_gsm[Column3],"")</f>
        <v>HEME2_c_FWD</v>
      </c>
    </row>
    <row r="2974" spans="1:9" ht="16" x14ac:dyDescent="0.2">
      <c r="A2974" t="s">
        <v>3395</v>
      </c>
      <c r="B2974" t="s">
        <v>3902</v>
      </c>
      <c r="C2974" t="s">
        <v>1642</v>
      </c>
      <c r="D2974" t="s">
        <v>143</v>
      </c>
      <c r="E2974" t="s">
        <v>7</v>
      </c>
      <c r="G2974" s="1" t="str">
        <f>SC_enz[[#This Row],[rxn_src]]&amp;"_"&amp;SC_enz[[#This Row],[dir]]</f>
        <v>HEME3_c_FWD</v>
      </c>
      <c r="H2974" s="1" t="str">
        <f>_xlfn.XLOOKUP(SC_enz[[#This Row],[name_dir]],RT_gsm[Column3],RT_gsm[Column3],"")</f>
        <v/>
      </c>
      <c r="I2974" s="1" t="str">
        <f>_xlfn.XLOOKUP(SC_enz[[#This Row],[name_dir]],sc_gsm[Column3],sc_gsm[Column3],"")</f>
        <v>HEME3_c_FWD</v>
      </c>
    </row>
    <row r="2975" spans="1:9" ht="16" x14ac:dyDescent="0.2">
      <c r="A2975" t="s">
        <v>3396</v>
      </c>
      <c r="B2975" t="s">
        <v>3902</v>
      </c>
      <c r="C2975" t="s">
        <v>1642</v>
      </c>
      <c r="D2975" t="s">
        <v>143</v>
      </c>
      <c r="E2975" t="s">
        <v>7</v>
      </c>
      <c r="G2975" s="1" t="str">
        <f>SC_enz[[#This Row],[rxn_src]]&amp;"_"&amp;SC_enz[[#This Row],[dir]]</f>
        <v>HEME4_c_FWD</v>
      </c>
      <c r="H2975" s="1" t="str">
        <f>_xlfn.XLOOKUP(SC_enz[[#This Row],[name_dir]],RT_gsm[Column3],RT_gsm[Column3],"")</f>
        <v/>
      </c>
      <c r="I2975" s="1" t="str">
        <f>_xlfn.XLOOKUP(SC_enz[[#This Row],[name_dir]],sc_gsm[Column3],sc_gsm[Column3],"")</f>
        <v>HEME4_c_FWD</v>
      </c>
    </row>
    <row r="2976" spans="1:9" ht="16" x14ac:dyDescent="0.2">
      <c r="A2976" t="s">
        <v>3397</v>
      </c>
      <c r="B2976" t="s">
        <v>3902</v>
      </c>
      <c r="C2976" t="s">
        <v>1642</v>
      </c>
      <c r="D2976" t="s">
        <v>143</v>
      </c>
      <c r="E2976" t="s">
        <v>7</v>
      </c>
      <c r="G2976" s="1" t="str">
        <f>SC_enz[[#This Row],[rxn_src]]&amp;"_"&amp;SC_enz[[#This Row],[dir]]</f>
        <v>LIPOATE_m_FWD</v>
      </c>
      <c r="H2976" s="1" t="str">
        <f>_xlfn.XLOOKUP(SC_enz[[#This Row],[name_dir]],RT_gsm[Column3],RT_gsm[Column3],"")</f>
        <v/>
      </c>
      <c r="I2976" s="1" t="str">
        <f>_xlfn.XLOOKUP(SC_enz[[#This Row],[name_dir]],sc_gsm[Column3],sc_gsm[Column3],"")</f>
        <v>LIPOATE_m_FWD</v>
      </c>
    </row>
    <row r="2977" spans="1:9" ht="16" x14ac:dyDescent="0.2">
      <c r="A2977" t="s">
        <v>3398</v>
      </c>
      <c r="B2977" t="s">
        <v>3902</v>
      </c>
      <c r="C2977" t="s">
        <v>1642</v>
      </c>
      <c r="D2977" t="s">
        <v>143</v>
      </c>
      <c r="E2977" t="s">
        <v>7</v>
      </c>
      <c r="G2977" s="1" t="str">
        <f>SC_enz[[#This Row],[rxn_src]]&amp;"_"&amp;SC_enz[[#This Row],[dir]]</f>
        <v>MONCAT1_c_FWD</v>
      </c>
      <c r="H2977" s="1" t="str">
        <f>_xlfn.XLOOKUP(SC_enz[[#This Row],[name_dir]],RT_gsm[Column3],RT_gsm[Column3],"")</f>
        <v/>
      </c>
      <c r="I2977" s="1" t="str">
        <f>_xlfn.XLOOKUP(SC_enz[[#This Row],[name_dir]],sc_gsm[Column3],sc_gsm[Column3],"")</f>
        <v>MONCAT1_c_FWD</v>
      </c>
    </row>
    <row r="2978" spans="1:9" ht="16" x14ac:dyDescent="0.2">
      <c r="A2978" t="s">
        <v>3399</v>
      </c>
      <c r="B2978" t="s">
        <v>3902</v>
      </c>
      <c r="C2978" t="s">
        <v>1642</v>
      </c>
      <c r="D2978" t="s">
        <v>143</v>
      </c>
      <c r="E2978" t="s">
        <v>7</v>
      </c>
      <c r="G2978" s="1" t="str">
        <f>SC_enz[[#This Row],[rxn_src]]&amp;"_"&amp;SC_enz[[#This Row],[dir]]</f>
        <v>MONCAT2_c_FWD</v>
      </c>
      <c r="H2978" s="1" t="str">
        <f>_xlfn.XLOOKUP(SC_enz[[#This Row],[name_dir]],RT_gsm[Column3],RT_gsm[Column3],"")</f>
        <v/>
      </c>
      <c r="I2978" s="1" t="str">
        <f>_xlfn.XLOOKUP(SC_enz[[#This Row],[name_dir]],sc_gsm[Column3],sc_gsm[Column3],"")</f>
        <v>MONCAT2_c_FWD</v>
      </c>
    </row>
    <row r="2979" spans="1:9" ht="16" x14ac:dyDescent="0.2">
      <c r="A2979" t="s">
        <v>3400</v>
      </c>
      <c r="B2979" t="s">
        <v>3902</v>
      </c>
      <c r="C2979" t="s">
        <v>1642</v>
      </c>
      <c r="D2979" t="s">
        <v>143</v>
      </c>
      <c r="E2979" t="s">
        <v>7</v>
      </c>
      <c r="G2979" s="1" t="str">
        <f>SC_enz[[#This Row],[rxn_src]]&amp;"_"&amp;SC_enz[[#This Row],[dir]]</f>
        <v>MONCAT3_c_FWD</v>
      </c>
      <c r="H2979" s="1" t="str">
        <f>_xlfn.XLOOKUP(SC_enz[[#This Row],[name_dir]],RT_gsm[Column3],RT_gsm[Column3],"")</f>
        <v/>
      </c>
      <c r="I2979" s="1" t="str">
        <f>_xlfn.XLOOKUP(SC_enz[[#This Row],[name_dir]],sc_gsm[Column3],sc_gsm[Column3],"")</f>
        <v>MONCAT3_c_FWD</v>
      </c>
    </row>
    <row r="2980" spans="1:9" ht="16" x14ac:dyDescent="0.2">
      <c r="A2980" t="s">
        <v>3401</v>
      </c>
      <c r="B2980" t="s">
        <v>3902</v>
      </c>
      <c r="C2980" t="s">
        <v>3402</v>
      </c>
      <c r="D2980" t="s">
        <v>3403</v>
      </c>
      <c r="E2980" t="s">
        <v>12</v>
      </c>
      <c r="F2980" t="s">
        <v>3404</v>
      </c>
      <c r="G2980" s="1" t="str">
        <f>SC_enz[[#This Row],[rxn_src]]&amp;"_"&amp;SC_enz[[#This Row],[dir]]</f>
        <v>DKMPPD_c_FWD</v>
      </c>
      <c r="H2980" s="1" t="str">
        <f>_xlfn.XLOOKUP(SC_enz[[#This Row],[name_dir]],RT_gsm[Column3],RT_gsm[Column3],"")</f>
        <v/>
      </c>
      <c r="I2980" s="1" t="str">
        <f>_xlfn.XLOOKUP(SC_enz[[#This Row],[name_dir]],sc_gsm[Column3],sc_gsm[Column3],"")</f>
        <v>DKMPPD_c_FWD</v>
      </c>
    </row>
    <row r="2981" spans="1:9" ht="16" x14ac:dyDescent="0.2">
      <c r="A2981" t="s">
        <v>3405</v>
      </c>
      <c r="B2981" t="s">
        <v>3902</v>
      </c>
      <c r="C2981" t="s">
        <v>3406</v>
      </c>
      <c r="D2981" t="s">
        <v>3407</v>
      </c>
      <c r="E2981" t="s">
        <v>7</v>
      </c>
      <c r="G2981" s="1" t="str">
        <f>SC_enz[[#This Row],[rxn_src]]&amp;"_"&amp;SC_enz[[#This Row],[dir]]</f>
        <v>ACHBS_m_FWD</v>
      </c>
      <c r="H2981" s="1" t="str">
        <f>_xlfn.XLOOKUP(SC_enz[[#This Row],[name_dir]],RT_gsm[Column3],RT_gsm[Column3],"")</f>
        <v>ACHBS_m_FWD</v>
      </c>
      <c r="I2981" s="1" t="str">
        <f>_xlfn.XLOOKUP(SC_enz[[#This Row],[name_dir]],sc_gsm[Column3],sc_gsm[Column3],"")</f>
        <v>ACHBS_m_FWD</v>
      </c>
    </row>
    <row r="2982" spans="1:9" ht="16" x14ac:dyDescent="0.2">
      <c r="A2982" t="s">
        <v>3405</v>
      </c>
      <c r="B2982" t="s">
        <v>3902</v>
      </c>
      <c r="C2982" t="s">
        <v>3408</v>
      </c>
      <c r="D2982" t="s">
        <v>3409</v>
      </c>
      <c r="E2982" t="s">
        <v>12</v>
      </c>
      <c r="F2982" t="s">
        <v>3410</v>
      </c>
      <c r="G2982" s="1" t="str">
        <f>SC_enz[[#This Row],[rxn_src]]&amp;"_"&amp;SC_enz[[#This Row],[dir]]</f>
        <v>ACHBS_m_FWD</v>
      </c>
      <c r="H2982" s="1" t="str">
        <f>_xlfn.XLOOKUP(SC_enz[[#This Row],[name_dir]],RT_gsm[Column3],RT_gsm[Column3],"")</f>
        <v>ACHBS_m_FWD</v>
      </c>
      <c r="I2982" s="1" t="str">
        <f>_xlfn.XLOOKUP(SC_enz[[#This Row],[name_dir]],sc_gsm[Column3],sc_gsm[Column3],"")</f>
        <v>ACHBS_m_FWD</v>
      </c>
    </row>
    <row r="2983" spans="1:9" ht="16" x14ac:dyDescent="0.2">
      <c r="A2983" t="s">
        <v>3411</v>
      </c>
      <c r="B2983" t="s">
        <v>3902</v>
      </c>
      <c r="C2983" t="s">
        <v>3412</v>
      </c>
      <c r="D2983" t="s">
        <v>3413</v>
      </c>
      <c r="E2983" t="s">
        <v>12</v>
      </c>
      <c r="F2983" t="s">
        <v>3414</v>
      </c>
      <c r="G2983" s="1" t="str">
        <f>SC_enz[[#This Row],[rxn_src]]&amp;"_"&amp;SC_enz[[#This Row],[dir]]</f>
        <v>Q6MT1_m_FWD</v>
      </c>
      <c r="H2983" s="1" t="str">
        <f>_xlfn.XLOOKUP(SC_enz[[#This Row],[name_dir]],RT_gsm[Column3],RT_gsm[Column3],"")</f>
        <v/>
      </c>
      <c r="I2983" s="1" t="str">
        <f>_xlfn.XLOOKUP(SC_enz[[#This Row],[name_dir]],sc_gsm[Column3],sc_gsm[Column3],"")</f>
        <v>Q6MT1_m_FWD</v>
      </c>
    </row>
    <row r="2984" spans="1:9" ht="16" x14ac:dyDescent="0.2">
      <c r="A2984" t="s">
        <v>3415</v>
      </c>
      <c r="B2984" t="s">
        <v>3902</v>
      </c>
      <c r="C2984" t="s">
        <v>3412</v>
      </c>
      <c r="D2984" t="s">
        <v>3413</v>
      </c>
      <c r="E2984" t="s">
        <v>12</v>
      </c>
      <c r="F2984" t="s">
        <v>3414</v>
      </c>
      <c r="G2984" s="1" t="str">
        <f>SC_enz[[#This Row],[rxn_src]]&amp;"_"&amp;SC_enz[[#This Row],[dir]]</f>
        <v>Q6MO_m_FWD</v>
      </c>
      <c r="H2984" s="1" t="str">
        <f>_xlfn.XLOOKUP(SC_enz[[#This Row],[name_dir]],RT_gsm[Column3],RT_gsm[Column3],"")</f>
        <v/>
      </c>
      <c r="I2984" s="1" t="str">
        <f>_xlfn.XLOOKUP(SC_enz[[#This Row],[name_dir]],sc_gsm[Column3],sc_gsm[Column3],"")</f>
        <v>Q6MO_m_FWD</v>
      </c>
    </row>
    <row r="2985" spans="1:9" ht="16" x14ac:dyDescent="0.2">
      <c r="A2985" t="s">
        <v>50</v>
      </c>
      <c r="B2985" t="s">
        <v>3902</v>
      </c>
      <c r="C2985" t="s">
        <v>3416</v>
      </c>
      <c r="D2985" t="s">
        <v>3417</v>
      </c>
      <c r="E2985" t="s">
        <v>7</v>
      </c>
      <c r="G2985" s="1" t="str">
        <f>SC_enz[[#This Row],[rxn_src]]&amp;"_"&amp;SC_enz[[#This Row],[dir]]</f>
        <v>IPPS_c_FWD</v>
      </c>
      <c r="H2985" s="1" t="str">
        <f>_xlfn.XLOOKUP(SC_enz[[#This Row],[name_dir]],RT_gsm[Column3],RT_gsm[Column3],"")</f>
        <v>IPPS_c_FWD</v>
      </c>
      <c r="I2985" s="1" t="str">
        <f>_xlfn.XLOOKUP(SC_enz[[#This Row],[name_dir]],sc_gsm[Column3],sc_gsm[Column3],"")</f>
        <v>IPPS_c_FWD</v>
      </c>
    </row>
    <row r="2986" spans="1:9" ht="16" x14ac:dyDescent="0.2">
      <c r="A2986" t="s">
        <v>3418</v>
      </c>
      <c r="B2986" t="s">
        <v>3902</v>
      </c>
      <c r="C2986" t="s">
        <v>3419</v>
      </c>
      <c r="D2986" t="s">
        <v>3420</v>
      </c>
      <c r="E2986" t="s">
        <v>7</v>
      </c>
      <c r="G2986" s="1" t="str">
        <f>SC_enz[[#This Row],[rxn_src]]&amp;"_"&amp;SC_enz[[#This Row],[dir]]</f>
        <v>IPPS_m_FWD</v>
      </c>
      <c r="H2986" s="1" t="str">
        <f>_xlfn.XLOOKUP(SC_enz[[#This Row],[name_dir]],RT_gsm[Column3],RT_gsm[Column3],"")</f>
        <v/>
      </c>
      <c r="I2986" s="1" t="str">
        <f>_xlfn.XLOOKUP(SC_enz[[#This Row],[name_dir]],sc_gsm[Column3],sc_gsm[Column3],"")</f>
        <v>IPPS_m_FWD</v>
      </c>
    </row>
    <row r="2987" spans="1:9" ht="16" x14ac:dyDescent="0.2">
      <c r="A2987" t="s">
        <v>3421</v>
      </c>
      <c r="B2987" t="s">
        <v>3902</v>
      </c>
      <c r="C2987" t="s">
        <v>3422</v>
      </c>
      <c r="D2987" t="s">
        <v>3423</v>
      </c>
      <c r="E2987" t="s">
        <v>12</v>
      </c>
      <c r="F2987" t="s">
        <v>3424</v>
      </c>
      <c r="G2987" s="1" t="str">
        <f>SC_enz[[#This Row],[rxn_src]]&amp;"_"&amp;SC_enz[[#This Row],[dir]]</f>
        <v>3HPH5MBDC_m_FWD</v>
      </c>
      <c r="H2987" s="1" t="str">
        <f>_xlfn.XLOOKUP(SC_enz[[#This Row],[name_dir]],RT_gsm[Column3],RT_gsm[Column3],"")</f>
        <v/>
      </c>
      <c r="I2987" s="1" t="str">
        <f>_xlfn.XLOOKUP(SC_enz[[#This Row],[name_dir]],sc_gsm[Column3],sc_gsm[Column3],"")</f>
        <v>3HPH5MBDC_m_FWD</v>
      </c>
    </row>
    <row r="2988" spans="1:9" ht="16" x14ac:dyDescent="0.2">
      <c r="A2988" t="s">
        <v>3425</v>
      </c>
      <c r="B2988" t="s">
        <v>3902</v>
      </c>
      <c r="C2988" t="s">
        <v>3426</v>
      </c>
      <c r="D2988" t="s">
        <v>3427</v>
      </c>
      <c r="E2988" t="s">
        <v>12</v>
      </c>
      <c r="G2988" s="1" t="str">
        <f>SC_enz[[#This Row],[rxn_src]]&amp;"_"&amp;SC_enz[[#This Row],[dir]]</f>
        <v>FLPT_c_FWD</v>
      </c>
      <c r="H2988" s="1" t="str">
        <f>_xlfn.XLOOKUP(SC_enz[[#This Row],[name_dir]],RT_gsm[Column3],RT_gsm[Column3],"")</f>
        <v/>
      </c>
      <c r="I2988" s="1" t="str">
        <f>_xlfn.XLOOKUP(SC_enz[[#This Row],[name_dir]],sc_gsm[Column3],sc_gsm[Column3],"")</f>
        <v>FLPT_c_FWD</v>
      </c>
    </row>
    <row r="2989" spans="1:9" ht="16" x14ac:dyDescent="0.2">
      <c r="A2989" t="s">
        <v>3428</v>
      </c>
      <c r="B2989" t="s">
        <v>3902</v>
      </c>
      <c r="C2989" t="s">
        <v>3406</v>
      </c>
      <c r="D2989" t="s">
        <v>3407</v>
      </c>
      <c r="E2989" t="s">
        <v>7</v>
      </c>
      <c r="G2989" s="1" t="str">
        <f>SC_enz[[#This Row],[rxn_src]]&amp;"_"&amp;SC_enz[[#This Row],[dir]]</f>
        <v>ACLS_m_FWD</v>
      </c>
      <c r="H2989" s="1" t="str">
        <f>_xlfn.XLOOKUP(SC_enz[[#This Row],[name_dir]],RT_gsm[Column3],RT_gsm[Column3],"")</f>
        <v>ACLS_m_FWD</v>
      </c>
      <c r="I2989" s="1" t="str">
        <f>_xlfn.XLOOKUP(SC_enz[[#This Row],[name_dir]],sc_gsm[Column3],sc_gsm[Column3],"")</f>
        <v>ACLS_m_FWD</v>
      </c>
    </row>
    <row r="2990" spans="1:9" ht="16" x14ac:dyDescent="0.2">
      <c r="A2990" t="s">
        <v>3428</v>
      </c>
      <c r="B2990" t="s">
        <v>3902</v>
      </c>
      <c r="C2990" t="s">
        <v>3408</v>
      </c>
      <c r="D2990" t="s">
        <v>3409</v>
      </c>
      <c r="E2990" t="s">
        <v>12</v>
      </c>
      <c r="F2990" t="s">
        <v>3410</v>
      </c>
      <c r="G2990" s="1" t="str">
        <f>SC_enz[[#This Row],[rxn_src]]&amp;"_"&amp;SC_enz[[#This Row],[dir]]</f>
        <v>ACLS_m_FWD</v>
      </c>
      <c r="H2990" s="1" t="str">
        <f>_xlfn.XLOOKUP(SC_enz[[#This Row],[name_dir]],RT_gsm[Column3],RT_gsm[Column3],"")</f>
        <v>ACLS_m_FWD</v>
      </c>
      <c r="I2990" s="1" t="str">
        <f>_xlfn.XLOOKUP(SC_enz[[#This Row],[name_dir]],sc_gsm[Column3],sc_gsm[Column3],"")</f>
        <v>ACLS_m_FWD</v>
      </c>
    </row>
    <row r="2991" spans="1:9" ht="16" x14ac:dyDescent="0.2">
      <c r="A2991" t="s">
        <v>3429</v>
      </c>
      <c r="B2991" t="s">
        <v>3902</v>
      </c>
      <c r="C2991" t="s">
        <v>3430</v>
      </c>
      <c r="D2991" t="s">
        <v>3431</v>
      </c>
      <c r="E2991" t="s">
        <v>12</v>
      </c>
      <c r="F2991" t="s">
        <v>3432</v>
      </c>
      <c r="G2991" s="1" t="str">
        <f>SC_enz[[#This Row],[rxn_src]]&amp;"_"&amp;SC_enz[[#This Row],[dir]]</f>
        <v>ACCOAC_c_FWD</v>
      </c>
      <c r="H2991" s="1" t="str">
        <f>_xlfn.XLOOKUP(SC_enz[[#This Row],[name_dir]],RT_gsm[Column3],RT_gsm[Column3],"")</f>
        <v>ACCOAC_c_FWD</v>
      </c>
      <c r="I2991" s="1" t="str">
        <f>_xlfn.XLOOKUP(SC_enz[[#This Row],[name_dir]],sc_gsm[Column3],sc_gsm[Column3],"")</f>
        <v>ACCOAC_c_FWD</v>
      </c>
    </row>
    <row r="2992" spans="1:9" ht="16" x14ac:dyDescent="0.2">
      <c r="A2992" t="s">
        <v>233</v>
      </c>
      <c r="B2992" t="s">
        <v>3902</v>
      </c>
      <c r="C2992" t="s">
        <v>3433</v>
      </c>
      <c r="D2992" t="s">
        <v>3434</v>
      </c>
      <c r="E2992" t="s">
        <v>7</v>
      </c>
      <c r="G2992" s="1" t="str">
        <f>SC_enz[[#This Row],[rxn_src]]&amp;"_"&amp;SC_enz[[#This Row],[dir]]</f>
        <v>ACS_c_FWD</v>
      </c>
      <c r="H2992" s="1" t="str">
        <f>_xlfn.XLOOKUP(SC_enz[[#This Row],[name_dir]],RT_gsm[Column3],RT_gsm[Column3],"")</f>
        <v>ACS_c_FWD</v>
      </c>
      <c r="I2992" s="1" t="str">
        <f>_xlfn.XLOOKUP(SC_enz[[#This Row],[name_dir]],sc_gsm[Column3],sc_gsm[Column3],"")</f>
        <v>ACS_c_FWD</v>
      </c>
    </row>
    <row r="2993" spans="1:9" ht="16" x14ac:dyDescent="0.2">
      <c r="A2993" t="s">
        <v>3435</v>
      </c>
      <c r="B2993" t="s">
        <v>3902</v>
      </c>
      <c r="C2993" t="s">
        <v>3436</v>
      </c>
      <c r="D2993" t="s">
        <v>3437</v>
      </c>
      <c r="E2993" t="s">
        <v>12</v>
      </c>
      <c r="F2993" t="s">
        <v>3438</v>
      </c>
      <c r="G2993" s="1" t="str">
        <f>SC_enz[[#This Row],[rxn_src]]&amp;"_"&amp;SC_enz[[#This Row],[dir]]</f>
        <v>TRE6PS_c_FWD</v>
      </c>
      <c r="H2993" s="1" t="str">
        <f>_xlfn.XLOOKUP(SC_enz[[#This Row],[name_dir]],RT_gsm[Column3],RT_gsm[Column3],"")</f>
        <v>TRE6PS_c_FWD</v>
      </c>
      <c r="I2993" s="1" t="str">
        <f>_xlfn.XLOOKUP(SC_enz[[#This Row],[name_dir]],sc_gsm[Column3],sc_gsm[Column3],"")</f>
        <v>TRE6PS_c_FWD</v>
      </c>
    </row>
    <row r="2994" spans="1:9" ht="16" x14ac:dyDescent="0.2">
      <c r="A2994" t="s">
        <v>3435</v>
      </c>
      <c r="B2994" t="s">
        <v>3902</v>
      </c>
      <c r="C2994" t="s">
        <v>3439</v>
      </c>
      <c r="D2994" t="s">
        <v>3440</v>
      </c>
      <c r="E2994" t="s">
        <v>12</v>
      </c>
      <c r="F2994" t="s">
        <v>3441</v>
      </c>
      <c r="G2994" s="1" t="str">
        <f>SC_enz[[#This Row],[rxn_src]]&amp;"_"&amp;SC_enz[[#This Row],[dir]]</f>
        <v>TRE6PS_c_FWD</v>
      </c>
      <c r="H2994" s="1" t="str">
        <f>_xlfn.XLOOKUP(SC_enz[[#This Row],[name_dir]],RT_gsm[Column3],RT_gsm[Column3],"")</f>
        <v>TRE6PS_c_FWD</v>
      </c>
      <c r="I2994" s="1" t="str">
        <f>_xlfn.XLOOKUP(SC_enz[[#This Row],[name_dir]],sc_gsm[Column3],sc_gsm[Column3],"")</f>
        <v>TRE6PS_c_FWD</v>
      </c>
    </row>
    <row r="2995" spans="1:9" ht="16" x14ac:dyDescent="0.2">
      <c r="A2995" t="s">
        <v>3442</v>
      </c>
      <c r="B2995" t="s">
        <v>3902</v>
      </c>
      <c r="C2995" t="s">
        <v>1102</v>
      </c>
      <c r="D2995" t="s">
        <v>3443</v>
      </c>
      <c r="E2995" t="s">
        <v>12</v>
      </c>
      <c r="F2995" t="s">
        <v>3444</v>
      </c>
      <c r="G2995" s="1" t="str">
        <f>SC_enz[[#This Row],[rxn_src]]&amp;"_"&amp;SC_enz[[#This Row],[dir]]</f>
        <v>ANS_c_FWD</v>
      </c>
      <c r="H2995" s="1" t="str">
        <f>_xlfn.XLOOKUP(SC_enz[[#This Row],[name_dir]],RT_gsm[Column3],RT_gsm[Column3],"")</f>
        <v>ANS_c_FWD</v>
      </c>
      <c r="I2995" s="1" t="str">
        <f>_xlfn.XLOOKUP(SC_enz[[#This Row],[name_dir]],sc_gsm[Column3],sc_gsm[Column3],"")</f>
        <v>ANS_c_FWD</v>
      </c>
    </row>
    <row r="2996" spans="1:9" ht="16" x14ac:dyDescent="0.2">
      <c r="A2996" t="s">
        <v>3445</v>
      </c>
      <c r="B2996" t="s">
        <v>3902</v>
      </c>
      <c r="C2996" t="s">
        <v>3446</v>
      </c>
      <c r="D2996" t="s">
        <v>3447</v>
      </c>
      <c r="E2996" t="s">
        <v>7</v>
      </c>
      <c r="G2996" s="1" t="str">
        <f>SC_enz[[#This Row],[rxn_src]]&amp;"_"&amp;SC_enz[[#This Row],[dir]]</f>
        <v>ASPTA_c_FWD</v>
      </c>
      <c r="H2996" s="1" t="str">
        <f>_xlfn.XLOOKUP(SC_enz[[#This Row],[name_dir]],RT_gsm[Column3],RT_gsm[Column3],"")</f>
        <v>ASPTA_c_FWD</v>
      </c>
      <c r="I2996" s="1" t="str">
        <f>_xlfn.XLOOKUP(SC_enz[[#This Row],[name_dir]],sc_gsm[Column3],sc_gsm[Column3],"")</f>
        <v>ASPTA_c_FWD</v>
      </c>
    </row>
    <row r="2997" spans="1:9" ht="16" x14ac:dyDescent="0.2">
      <c r="A2997" t="s">
        <v>3445</v>
      </c>
      <c r="B2997" t="s">
        <v>3903</v>
      </c>
      <c r="C2997" t="s">
        <v>3446</v>
      </c>
      <c r="D2997" t="s">
        <v>3447</v>
      </c>
      <c r="E2997" t="s">
        <v>7</v>
      </c>
      <c r="G2997" s="1" t="str">
        <f>SC_enz[[#This Row],[rxn_src]]&amp;"_"&amp;SC_enz[[#This Row],[dir]]</f>
        <v>ASPTA_c_REV</v>
      </c>
      <c r="H2997" s="1" t="str">
        <f>_xlfn.XLOOKUP(SC_enz[[#This Row],[name_dir]],RT_gsm[Column3],RT_gsm[Column3],"")</f>
        <v>ASPTA_c_REV</v>
      </c>
      <c r="I2997" s="1" t="str">
        <f>_xlfn.XLOOKUP(SC_enz[[#This Row],[name_dir]],sc_gsm[Column3],sc_gsm[Column3],"")</f>
        <v>ASPTA_c_REV</v>
      </c>
    </row>
    <row r="2998" spans="1:9" ht="16" x14ac:dyDescent="0.2">
      <c r="A2998" t="s">
        <v>3448</v>
      </c>
      <c r="B2998" t="s">
        <v>3902</v>
      </c>
      <c r="C2998" t="s">
        <v>3449</v>
      </c>
      <c r="D2998" t="s">
        <v>3450</v>
      </c>
      <c r="E2998" t="s">
        <v>7</v>
      </c>
      <c r="G2998" s="1" t="str">
        <f>SC_enz[[#This Row],[rxn_src]]&amp;"_"&amp;SC_enz[[#This Row],[dir]]</f>
        <v>ASPTA_x_FWD</v>
      </c>
      <c r="H2998" s="1" t="str">
        <f>_xlfn.XLOOKUP(SC_enz[[#This Row],[name_dir]],RT_gsm[Column3],RT_gsm[Column3],"")</f>
        <v>ASPTA_x_FWD</v>
      </c>
      <c r="I2998" s="1" t="str">
        <f>_xlfn.XLOOKUP(SC_enz[[#This Row],[name_dir]],sc_gsm[Column3],sc_gsm[Column3],"")</f>
        <v>ASPTA_x_FWD</v>
      </c>
    </row>
    <row r="2999" spans="1:9" ht="16" x14ac:dyDescent="0.2">
      <c r="A2999" t="s">
        <v>3448</v>
      </c>
      <c r="B2999" t="s">
        <v>3903</v>
      </c>
      <c r="C2999" t="s">
        <v>3449</v>
      </c>
      <c r="D2999" t="s">
        <v>3450</v>
      </c>
      <c r="E2999" t="s">
        <v>7</v>
      </c>
      <c r="G2999" s="1" t="str">
        <f>SC_enz[[#This Row],[rxn_src]]&amp;"_"&amp;SC_enz[[#This Row],[dir]]</f>
        <v>ASPTA_x_REV</v>
      </c>
      <c r="H2999" s="1" t="str">
        <f>_xlfn.XLOOKUP(SC_enz[[#This Row],[name_dir]],RT_gsm[Column3],RT_gsm[Column3],"")</f>
        <v>ASPTA_x_REV</v>
      </c>
      <c r="I2999" s="1" t="str">
        <f>_xlfn.XLOOKUP(SC_enz[[#This Row],[name_dir]],sc_gsm[Column3],sc_gsm[Column3],"")</f>
        <v>ASPTA_x_REV</v>
      </c>
    </row>
    <row r="3000" spans="1:9" ht="16" x14ac:dyDescent="0.2">
      <c r="A3000" t="s">
        <v>3451</v>
      </c>
      <c r="B3000" t="s">
        <v>3902</v>
      </c>
      <c r="C3000" t="s">
        <v>3452</v>
      </c>
      <c r="D3000" t="s">
        <v>3453</v>
      </c>
      <c r="E3000" t="s">
        <v>12</v>
      </c>
      <c r="F3000" t="s">
        <v>3454</v>
      </c>
      <c r="G3000" s="1" t="str">
        <f>SC_enz[[#This Row],[rxn_src]]&amp;"_"&amp;SC_enz[[#This Row],[dir]]</f>
        <v>ATPS_m_FWD</v>
      </c>
      <c r="H3000" s="1" t="str">
        <f>_xlfn.XLOOKUP(SC_enz[[#This Row],[name_dir]],RT_gsm[Column3],RT_gsm[Column3],"")</f>
        <v>ATPS_m_FWD</v>
      </c>
      <c r="I3000" s="1" t="str">
        <f>_xlfn.XLOOKUP(SC_enz[[#This Row],[name_dir]],sc_gsm[Column3],sc_gsm[Column3],"")</f>
        <v>ATPS_m_FWD</v>
      </c>
    </row>
    <row r="3001" spans="1:9" ht="16" x14ac:dyDescent="0.2">
      <c r="A3001" t="s">
        <v>3455</v>
      </c>
      <c r="B3001" t="s">
        <v>3902</v>
      </c>
      <c r="C3001" t="s">
        <v>3456</v>
      </c>
      <c r="D3001" t="s">
        <v>3457</v>
      </c>
      <c r="E3001" t="s">
        <v>12</v>
      </c>
      <c r="F3001" t="s">
        <v>3458</v>
      </c>
      <c r="G3001" s="1" t="str">
        <f>SC_enz[[#This Row],[rxn_src]]&amp;"_"&amp;SC_enz[[#This Row],[dir]]</f>
        <v>ATPASEP2e_c_FWD</v>
      </c>
      <c r="H3001" s="1" t="str">
        <f>_xlfn.XLOOKUP(SC_enz[[#This Row],[name_dir]],RT_gsm[Column3],RT_gsm[Column3],"")</f>
        <v>ATPASEP2e_c_FWD</v>
      </c>
      <c r="I3001" s="1" t="str">
        <f>_xlfn.XLOOKUP(SC_enz[[#This Row],[name_dir]],sc_gsm[Column3],sc_gsm[Column3],"")</f>
        <v>ATPASEP2e_c_FWD</v>
      </c>
    </row>
    <row r="3002" spans="1:9" ht="16" x14ac:dyDescent="0.2">
      <c r="A3002" t="s">
        <v>3455</v>
      </c>
      <c r="B3002" t="s">
        <v>3902</v>
      </c>
      <c r="C3002" t="s">
        <v>3459</v>
      </c>
      <c r="D3002" t="s">
        <v>3460</v>
      </c>
      <c r="E3002" t="s">
        <v>12</v>
      </c>
      <c r="F3002" t="s">
        <v>3461</v>
      </c>
      <c r="G3002" s="1" t="str">
        <f>SC_enz[[#This Row],[rxn_src]]&amp;"_"&amp;SC_enz[[#This Row],[dir]]</f>
        <v>ATPASEP2e_c_FWD</v>
      </c>
      <c r="H3002" s="1" t="str">
        <f>_xlfn.XLOOKUP(SC_enz[[#This Row],[name_dir]],RT_gsm[Column3],RT_gsm[Column3],"")</f>
        <v>ATPASEP2e_c_FWD</v>
      </c>
      <c r="I3002" s="1" t="str">
        <f>_xlfn.XLOOKUP(SC_enz[[#This Row],[name_dir]],sc_gsm[Column3],sc_gsm[Column3],"")</f>
        <v>ATPASEP2e_c_FWD</v>
      </c>
    </row>
    <row r="3003" spans="1:9" ht="16" x14ac:dyDescent="0.2">
      <c r="A3003" t="s">
        <v>3462</v>
      </c>
      <c r="B3003" t="s">
        <v>3902</v>
      </c>
      <c r="C3003" t="s">
        <v>3463</v>
      </c>
      <c r="D3003" t="s">
        <v>3464</v>
      </c>
      <c r="E3003" t="s">
        <v>12</v>
      </c>
      <c r="F3003" t="s">
        <v>3465</v>
      </c>
      <c r="G3003" s="1" t="str">
        <f>SC_enz[[#This Row],[rxn_src]]&amp;"_"&amp;SC_enz[[#This Row],[dir]]</f>
        <v>FRTT4HBZ_c_FWD</v>
      </c>
      <c r="H3003" s="1" t="str">
        <f>_xlfn.XLOOKUP(SC_enz[[#This Row],[name_dir]],RT_gsm[Column3],RT_gsm[Column3],"")</f>
        <v/>
      </c>
      <c r="I3003" s="1" t="str">
        <f>_xlfn.XLOOKUP(SC_enz[[#This Row],[name_dir]],sc_gsm[Column3],sc_gsm[Column3],"")</f>
        <v>FRTT4HBZ_c_FWD</v>
      </c>
    </row>
    <row r="3004" spans="1:9" ht="16" x14ac:dyDescent="0.2">
      <c r="A3004" t="s">
        <v>3462</v>
      </c>
      <c r="B3004" t="s">
        <v>3903</v>
      </c>
      <c r="C3004" t="s">
        <v>3463</v>
      </c>
      <c r="D3004" t="s">
        <v>3464</v>
      </c>
      <c r="E3004" t="s">
        <v>12</v>
      </c>
      <c r="F3004" t="s">
        <v>3465</v>
      </c>
      <c r="G3004" s="1" t="str">
        <f>SC_enz[[#This Row],[rxn_src]]&amp;"_"&amp;SC_enz[[#This Row],[dir]]</f>
        <v>FRTT4HBZ_c_REV</v>
      </c>
      <c r="H3004" s="1" t="str">
        <f>_xlfn.XLOOKUP(SC_enz[[#This Row],[name_dir]],RT_gsm[Column3],RT_gsm[Column3],"")</f>
        <v/>
      </c>
      <c r="I3004" s="1" t="str">
        <f>_xlfn.XLOOKUP(SC_enz[[#This Row],[name_dir]],sc_gsm[Column3],sc_gsm[Column3],"")</f>
        <v>FRTT4HBZ_c_REV</v>
      </c>
    </row>
    <row r="3005" spans="1:9" ht="16" x14ac:dyDescent="0.2">
      <c r="A3005" t="s">
        <v>3466</v>
      </c>
      <c r="B3005" t="s">
        <v>3902</v>
      </c>
      <c r="C3005" t="s">
        <v>3467</v>
      </c>
      <c r="D3005" t="s">
        <v>3468</v>
      </c>
      <c r="E3005" t="s">
        <v>12</v>
      </c>
      <c r="F3005" t="s">
        <v>3469</v>
      </c>
      <c r="G3005" s="1" t="str">
        <f>SC_enz[[#This Row],[rxn_src]]&amp;"_"&amp;SC_enz[[#This Row],[dir]]</f>
        <v>CBPS_c_FWD</v>
      </c>
      <c r="H3005" s="1" t="str">
        <f>_xlfn.XLOOKUP(SC_enz[[#This Row],[name_dir]],RT_gsm[Column3],RT_gsm[Column3],"")</f>
        <v>CBPS_c_FWD</v>
      </c>
      <c r="I3005" s="1" t="str">
        <f>_xlfn.XLOOKUP(SC_enz[[#This Row],[name_dir]],sc_gsm[Column3],sc_gsm[Column3],"")</f>
        <v>CBPS_c_FWD</v>
      </c>
    </row>
    <row r="3006" spans="1:9" ht="16" x14ac:dyDescent="0.2">
      <c r="A3006" t="s">
        <v>3466</v>
      </c>
      <c r="B3006" t="s">
        <v>3902</v>
      </c>
      <c r="C3006" t="s">
        <v>495</v>
      </c>
      <c r="D3006" t="s">
        <v>496</v>
      </c>
      <c r="E3006" t="s">
        <v>12</v>
      </c>
      <c r="G3006" s="1" t="str">
        <f>SC_enz[[#This Row],[rxn_src]]&amp;"_"&amp;SC_enz[[#This Row],[dir]]</f>
        <v>CBPS_c_FWD</v>
      </c>
      <c r="H3006" s="1" t="str">
        <f>_xlfn.XLOOKUP(SC_enz[[#This Row],[name_dir]],RT_gsm[Column3],RT_gsm[Column3],"")</f>
        <v>CBPS_c_FWD</v>
      </c>
      <c r="I3006" s="1" t="str">
        <f>_xlfn.XLOOKUP(SC_enz[[#This Row],[name_dir]],sc_gsm[Column3],sc_gsm[Column3],"")</f>
        <v>CBPS_c_FWD</v>
      </c>
    </row>
    <row r="3007" spans="1:9" ht="16" x14ac:dyDescent="0.2">
      <c r="A3007" t="s">
        <v>3470</v>
      </c>
      <c r="B3007" t="s">
        <v>3902</v>
      </c>
      <c r="C3007" t="s">
        <v>3471</v>
      </c>
      <c r="D3007" t="s">
        <v>3472</v>
      </c>
      <c r="E3007" t="s">
        <v>7</v>
      </c>
      <c r="G3007" s="1" t="str">
        <f>SC_enz[[#This Row],[rxn_src]]&amp;"_"&amp;SC_enz[[#This Row],[dir]]</f>
        <v>CRNOAT_x_FWD</v>
      </c>
      <c r="H3007" s="1" t="str">
        <f>_xlfn.XLOOKUP(SC_enz[[#This Row],[name_dir]],RT_gsm[Column3],RT_gsm[Column3],"")</f>
        <v>CRNOAT_x_FWD</v>
      </c>
      <c r="I3007" s="1" t="str">
        <f>_xlfn.XLOOKUP(SC_enz[[#This Row],[name_dir]],sc_gsm[Column3],sc_gsm[Column3],"")</f>
        <v>CRNOAT_x_FWD</v>
      </c>
    </row>
    <row r="3008" spans="1:9" ht="16" x14ac:dyDescent="0.2">
      <c r="A3008" t="s">
        <v>3473</v>
      </c>
      <c r="B3008" t="s">
        <v>3902</v>
      </c>
      <c r="C3008" t="s">
        <v>3474</v>
      </c>
      <c r="D3008" t="s">
        <v>3475</v>
      </c>
      <c r="E3008" t="s">
        <v>7</v>
      </c>
      <c r="G3008" s="1" t="str">
        <f>SC_enz[[#This Row],[rxn_src]]&amp;"_"&amp;SC_enz[[#This Row],[dir]]</f>
        <v>CRNOAT_m_FWD</v>
      </c>
      <c r="H3008" s="1" t="str">
        <f>_xlfn.XLOOKUP(SC_enz[[#This Row],[name_dir]],RT_gsm[Column3],RT_gsm[Column3],"")</f>
        <v>CRNOAT_m_FWD</v>
      </c>
      <c r="I3008" s="1" t="str">
        <f>_xlfn.XLOOKUP(SC_enz[[#This Row],[name_dir]],sc_gsm[Column3],sc_gsm[Column3],"")</f>
        <v>CRNOAT_m_FWD</v>
      </c>
    </row>
    <row r="3009" spans="1:9" ht="16" x14ac:dyDescent="0.2">
      <c r="A3009" t="s">
        <v>3476</v>
      </c>
      <c r="B3009" t="s">
        <v>3902</v>
      </c>
      <c r="C3009" t="s">
        <v>3477</v>
      </c>
      <c r="D3009" t="s">
        <v>3478</v>
      </c>
      <c r="E3009" t="s">
        <v>12</v>
      </c>
      <c r="F3009" t="s">
        <v>3479</v>
      </c>
      <c r="G3009" s="1" t="str">
        <f>SC_enz[[#This Row],[rxn_src]]&amp;"_"&amp;SC_enz[[#This Row],[dir]]</f>
        <v>CERS124_r_FWD</v>
      </c>
      <c r="H3009" s="1" t="str">
        <f>_xlfn.XLOOKUP(SC_enz[[#This Row],[name_dir]],RT_gsm[Column3],RT_gsm[Column3],"")</f>
        <v/>
      </c>
      <c r="I3009" s="1" t="str">
        <f>_xlfn.XLOOKUP(SC_enz[[#This Row],[name_dir]],sc_gsm[Column3],sc_gsm[Column3],"")</f>
        <v>CERS124_r_FWD</v>
      </c>
    </row>
    <row r="3010" spans="1:9" ht="16" x14ac:dyDescent="0.2">
      <c r="A3010" t="s">
        <v>3476</v>
      </c>
      <c r="B3010" t="s">
        <v>3902</v>
      </c>
      <c r="C3010" t="s">
        <v>3480</v>
      </c>
      <c r="D3010" t="s">
        <v>3481</v>
      </c>
      <c r="E3010" t="s">
        <v>12</v>
      </c>
      <c r="F3010" t="s">
        <v>3482</v>
      </c>
      <c r="G3010" s="1" t="str">
        <f>SC_enz[[#This Row],[rxn_src]]&amp;"_"&amp;SC_enz[[#This Row],[dir]]</f>
        <v>CERS124_r_FWD</v>
      </c>
      <c r="H3010" s="1" t="str">
        <f>_xlfn.XLOOKUP(SC_enz[[#This Row],[name_dir]],RT_gsm[Column3],RT_gsm[Column3],"")</f>
        <v/>
      </c>
      <c r="I3010" s="1" t="str">
        <f>_xlfn.XLOOKUP(SC_enz[[#This Row],[name_dir]],sc_gsm[Column3],sc_gsm[Column3],"")</f>
        <v>CERS124_r_FWD</v>
      </c>
    </row>
    <row r="3011" spans="1:9" ht="16" x14ac:dyDescent="0.2">
      <c r="A3011" t="s">
        <v>3483</v>
      </c>
      <c r="B3011" t="s">
        <v>3902</v>
      </c>
      <c r="C3011" t="s">
        <v>3477</v>
      </c>
      <c r="D3011" t="s">
        <v>3478</v>
      </c>
      <c r="E3011" t="s">
        <v>12</v>
      </c>
      <c r="F3011" t="s">
        <v>3479</v>
      </c>
      <c r="G3011" s="1" t="str">
        <f>SC_enz[[#This Row],[rxn_src]]&amp;"_"&amp;SC_enz[[#This Row],[dir]]</f>
        <v>CERS126_r_FWD</v>
      </c>
      <c r="H3011" s="1" t="str">
        <f>_xlfn.XLOOKUP(SC_enz[[#This Row],[name_dir]],RT_gsm[Column3],RT_gsm[Column3],"")</f>
        <v/>
      </c>
      <c r="I3011" s="1" t="str">
        <f>_xlfn.XLOOKUP(SC_enz[[#This Row],[name_dir]],sc_gsm[Column3],sc_gsm[Column3],"")</f>
        <v>CERS126_r_FWD</v>
      </c>
    </row>
    <row r="3012" spans="1:9" ht="16" x14ac:dyDescent="0.2">
      <c r="A3012" t="s">
        <v>3483</v>
      </c>
      <c r="B3012" t="s">
        <v>3902</v>
      </c>
      <c r="C3012" t="s">
        <v>3480</v>
      </c>
      <c r="D3012" t="s">
        <v>3481</v>
      </c>
      <c r="E3012" t="s">
        <v>12</v>
      </c>
      <c r="F3012" t="s">
        <v>3482</v>
      </c>
      <c r="G3012" s="1" t="str">
        <f>SC_enz[[#This Row],[rxn_src]]&amp;"_"&amp;SC_enz[[#This Row],[dir]]</f>
        <v>CERS126_r_FWD</v>
      </c>
      <c r="H3012" s="1" t="str">
        <f>_xlfn.XLOOKUP(SC_enz[[#This Row],[name_dir]],RT_gsm[Column3],RT_gsm[Column3],"")</f>
        <v/>
      </c>
      <c r="I3012" s="1" t="str">
        <f>_xlfn.XLOOKUP(SC_enz[[#This Row],[name_dir]],sc_gsm[Column3],sc_gsm[Column3],"")</f>
        <v>CERS126_r_FWD</v>
      </c>
    </row>
    <row r="3013" spans="1:9" ht="16" x14ac:dyDescent="0.2">
      <c r="A3013" t="s">
        <v>3484</v>
      </c>
      <c r="B3013" t="s">
        <v>3902</v>
      </c>
      <c r="C3013" t="s">
        <v>3477</v>
      </c>
      <c r="D3013" t="s">
        <v>3478</v>
      </c>
      <c r="E3013" t="s">
        <v>12</v>
      </c>
      <c r="F3013" t="s">
        <v>3479</v>
      </c>
      <c r="G3013" s="1" t="str">
        <f>SC_enz[[#This Row],[rxn_src]]&amp;"_"&amp;SC_enz[[#This Row],[dir]]</f>
        <v>CERS2A24_r_FWD</v>
      </c>
      <c r="H3013" s="1" t="str">
        <f>_xlfn.XLOOKUP(SC_enz[[#This Row],[name_dir]],RT_gsm[Column3],RT_gsm[Column3],"")</f>
        <v>CERS2A24_r_FWD</v>
      </c>
      <c r="I3013" s="1" t="str">
        <f>_xlfn.XLOOKUP(SC_enz[[#This Row],[name_dir]],sc_gsm[Column3],sc_gsm[Column3],"")</f>
        <v>CERS2A24_r_FWD</v>
      </c>
    </row>
    <row r="3014" spans="1:9" ht="16" x14ac:dyDescent="0.2">
      <c r="A3014" t="s">
        <v>3484</v>
      </c>
      <c r="B3014" t="s">
        <v>3902</v>
      </c>
      <c r="C3014" t="s">
        <v>3480</v>
      </c>
      <c r="D3014" t="s">
        <v>3481</v>
      </c>
      <c r="E3014" t="s">
        <v>12</v>
      </c>
      <c r="F3014" t="s">
        <v>3482</v>
      </c>
      <c r="G3014" s="1" t="str">
        <f>SC_enz[[#This Row],[rxn_src]]&amp;"_"&amp;SC_enz[[#This Row],[dir]]</f>
        <v>CERS2A24_r_FWD</v>
      </c>
      <c r="H3014" s="1" t="str">
        <f>_xlfn.XLOOKUP(SC_enz[[#This Row],[name_dir]],RT_gsm[Column3],RT_gsm[Column3],"")</f>
        <v>CERS2A24_r_FWD</v>
      </c>
      <c r="I3014" s="1" t="str">
        <f>_xlfn.XLOOKUP(SC_enz[[#This Row],[name_dir]],sc_gsm[Column3],sc_gsm[Column3],"")</f>
        <v>CERS2A24_r_FWD</v>
      </c>
    </row>
    <row r="3015" spans="1:9" ht="16" x14ac:dyDescent="0.2">
      <c r="A3015" t="s">
        <v>3485</v>
      </c>
      <c r="B3015" t="s">
        <v>3902</v>
      </c>
      <c r="C3015" t="s">
        <v>3477</v>
      </c>
      <c r="D3015" t="s">
        <v>3478</v>
      </c>
      <c r="E3015" t="s">
        <v>12</v>
      </c>
      <c r="F3015" t="s">
        <v>3479</v>
      </c>
      <c r="G3015" s="1" t="str">
        <f>SC_enz[[#This Row],[rxn_src]]&amp;"_"&amp;SC_enz[[#This Row],[dir]]</f>
        <v>CERS2A26_r_FWD</v>
      </c>
      <c r="H3015" s="1" t="str">
        <f>_xlfn.XLOOKUP(SC_enz[[#This Row],[name_dir]],RT_gsm[Column3],RT_gsm[Column3],"")</f>
        <v>CERS2A26_r_FWD</v>
      </c>
      <c r="I3015" s="1" t="str">
        <f>_xlfn.XLOOKUP(SC_enz[[#This Row],[name_dir]],sc_gsm[Column3],sc_gsm[Column3],"")</f>
        <v>CERS2A26_r_FWD</v>
      </c>
    </row>
    <row r="3016" spans="1:9" ht="16" x14ac:dyDescent="0.2">
      <c r="A3016" t="s">
        <v>3485</v>
      </c>
      <c r="B3016" t="s">
        <v>3902</v>
      </c>
      <c r="C3016" t="s">
        <v>3480</v>
      </c>
      <c r="D3016" t="s">
        <v>3481</v>
      </c>
      <c r="E3016" t="s">
        <v>12</v>
      </c>
      <c r="F3016" t="s">
        <v>3482</v>
      </c>
      <c r="G3016" s="1" t="str">
        <f>SC_enz[[#This Row],[rxn_src]]&amp;"_"&amp;SC_enz[[#This Row],[dir]]</f>
        <v>CERS2A26_r_FWD</v>
      </c>
      <c r="H3016" s="1" t="str">
        <f>_xlfn.XLOOKUP(SC_enz[[#This Row],[name_dir]],RT_gsm[Column3],RT_gsm[Column3],"")</f>
        <v>CERS2A26_r_FWD</v>
      </c>
      <c r="I3016" s="1" t="str">
        <f>_xlfn.XLOOKUP(SC_enz[[#This Row],[name_dir]],sc_gsm[Column3],sc_gsm[Column3],"")</f>
        <v>CERS2A26_r_FWD</v>
      </c>
    </row>
    <row r="3017" spans="1:9" ht="16" x14ac:dyDescent="0.2">
      <c r="A3017" t="s">
        <v>3486</v>
      </c>
      <c r="B3017" t="s">
        <v>3902</v>
      </c>
      <c r="C3017" t="s">
        <v>3487</v>
      </c>
      <c r="D3017" t="s">
        <v>3488</v>
      </c>
      <c r="E3017" t="s">
        <v>7</v>
      </c>
      <c r="G3017" s="1" t="str">
        <f>SC_enz[[#This Row],[rxn_src]]&amp;"_"&amp;SC_enz[[#This Row],[dir]]</f>
        <v>ACONTb_m_FWD</v>
      </c>
      <c r="H3017" s="1" t="str">
        <f>_xlfn.XLOOKUP(SC_enz[[#This Row],[name_dir]],RT_gsm[Column3],RT_gsm[Column3],"")</f>
        <v>ACONTb_m_FWD</v>
      </c>
      <c r="I3017" s="1" t="str">
        <f>_xlfn.XLOOKUP(SC_enz[[#This Row],[name_dir]],sc_gsm[Column3],sc_gsm[Column3],"")</f>
        <v>ACONTb_m_FWD</v>
      </c>
    </row>
    <row r="3018" spans="1:9" ht="16" x14ac:dyDescent="0.2">
      <c r="A3018" t="s">
        <v>3486</v>
      </c>
      <c r="B3018" t="s">
        <v>3903</v>
      </c>
      <c r="C3018" t="s">
        <v>3487</v>
      </c>
      <c r="D3018" t="s">
        <v>3488</v>
      </c>
      <c r="E3018" t="s">
        <v>7</v>
      </c>
      <c r="G3018" s="1" t="str">
        <f>SC_enz[[#This Row],[rxn_src]]&amp;"_"&amp;SC_enz[[#This Row],[dir]]</f>
        <v>ACONTb_m_REV</v>
      </c>
      <c r="H3018" s="1" t="str">
        <f>_xlfn.XLOOKUP(SC_enz[[#This Row],[name_dir]],RT_gsm[Column3],RT_gsm[Column3],"")</f>
        <v>ACONTb_m_REV</v>
      </c>
      <c r="I3018" s="1" t="str">
        <f>_xlfn.XLOOKUP(SC_enz[[#This Row],[name_dir]],sc_gsm[Column3],sc_gsm[Column3],"")</f>
        <v>ACONTb_m_REV</v>
      </c>
    </row>
    <row r="3019" spans="1:9" ht="16" x14ac:dyDescent="0.2">
      <c r="A3019" t="s">
        <v>3489</v>
      </c>
      <c r="B3019" t="s">
        <v>3902</v>
      </c>
      <c r="C3019" t="s">
        <v>3487</v>
      </c>
      <c r="D3019" t="s">
        <v>3488</v>
      </c>
      <c r="E3019" t="s">
        <v>7</v>
      </c>
      <c r="G3019" s="1" t="str">
        <f>SC_enz[[#This Row],[rxn_src]]&amp;"_"&amp;SC_enz[[#This Row],[dir]]</f>
        <v>ACONTa_m_FWD</v>
      </c>
      <c r="H3019" s="1" t="str">
        <f>_xlfn.XLOOKUP(SC_enz[[#This Row],[name_dir]],RT_gsm[Column3],RT_gsm[Column3],"")</f>
        <v>ACONTa_m_FWD</v>
      </c>
      <c r="I3019" s="1" t="str">
        <f>_xlfn.XLOOKUP(SC_enz[[#This Row],[name_dir]],sc_gsm[Column3],sc_gsm[Column3],"")</f>
        <v>ACONTa_m_FWD</v>
      </c>
    </row>
    <row r="3020" spans="1:9" ht="16" x14ac:dyDescent="0.2">
      <c r="A3020" t="s">
        <v>3489</v>
      </c>
      <c r="B3020" t="s">
        <v>3903</v>
      </c>
      <c r="C3020" t="s">
        <v>3487</v>
      </c>
      <c r="D3020" t="s">
        <v>3488</v>
      </c>
      <c r="E3020" t="s">
        <v>7</v>
      </c>
      <c r="G3020" s="1" t="str">
        <f>SC_enz[[#This Row],[rxn_src]]&amp;"_"&amp;SC_enz[[#This Row],[dir]]</f>
        <v>ACONTa_m_REV</v>
      </c>
      <c r="H3020" s="1" t="str">
        <f>_xlfn.XLOOKUP(SC_enz[[#This Row],[name_dir]],RT_gsm[Column3],RT_gsm[Column3],"")</f>
        <v>ACONTa_m_REV</v>
      </c>
      <c r="I3020" s="1" t="str">
        <f>_xlfn.XLOOKUP(SC_enz[[#This Row],[name_dir]],sc_gsm[Column3],sc_gsm[Column3],"")</f>
        <v>ACONTa_m_REV</v>
      </c>
    </row>
    <row r="3021" spans="1:9" ht="16" x14ac:dyDescent="0.2">
      <c r="A3021" t="s">
        <v>3490</v>
      </c>
      <c r="B3021" t="s">
        <v>3902</v>
      </c>
      <c r="C3021" t="s">
        <v>3491</v>
      </c>
      <c r="D3021" t="s">
        <v>3492</v>
      </c>
      <c r="E3021" t="s">
        <v>7</v>
      </c>
      <c r="G3021" s="1" t="str">
        <f>SC_enz[[#This Row],[rxn_src]]&amp;"_"&amp;SC_enz[[#This Row],[dir]]</f>
        <v>ACONTa_c_FWD</v>
      </c>
      <c r="H3021" s="1" t="str">
        <f>_xlfn.XLOOKUP(SC_enz[[#This Row],[name_dir]],RT_gsm[Column3],RT_gsm[Column3],"")</f>
        <v/>
      </c>
      <c r="I3021" s="1" t="str">
        <f>_xlfn.XLOOKUP(SC_enz[[#This Row],[name_dir]],sc_gsm[Column3],sc_gsm[Column3],"")</f>
        <v>ACONTa_c_FWD</v>
      </c>
    </row>
    <row r="3022" spans="1:9" ht="16" x14ac:dyDescent="0.2">
      <c r="A3022" t="s">
        <v>3490</v>
      </c>
      <c r="B3022" t="s">
        <v>3903</v>
      </c>
      <c r="C3022" t="s">
        <v>3491</v>
      </c>
      <c r="D3022" t="s">
        <v>3492</v>
      </c>
      <c r="E3022" t="s">
        <v>7</v>
      </c>
      <c r="G3022" s="1" t="str">
        <f>SC_enz[[#This Row],[rxn_src]]&amp;"_"&amp;SC_enz[[#This Row],[dir]]</f>
        <v>ACONTa_c_REV</v>
      </c>
      <c r="H3022" s="1" t="str">
        <f>_xlfn.XLOOKUP(SC_enz[[#This Row],[name_dir]],RT_gsm[Column3],RT_gsm[Column3],"")</f>
        <v/>
      </c>
      <c r="I3022" s="1" t="str">
        <f>_xlfn.XLOOKUP(SC_enz[[#This Row],[name_dir]],sc_gsm[Column3],sc_gsm[Column3],"")</f>
        <v>ACONTa_c_REV</v>
      </c>
    </row>
    <row r="3023" spans="1:9" ht="16" x14ac:dyDescent="0.2">
      <c r="A3023" t="s">
        <v>3493</v>
      </c>
      <c r="B3023" t="s">
        <v>3902</v>
      </c>
      <c r="C3023" t="s">
        <v>3494</v>
      </c>
      <c r="D3023" t="s">
        <v>3495</v>
      </c>
      <c r="E3023" t="s">
        <v>12</v>
      </c>
      <c r="F3023" t="s">
        <v>3496</v>
      </c>
      <c r="G3023" s="1" t="str">
        <f>SC_enz[[#This Row],[rxn_src]]&amp;"_"&amp;SC_enz[[#This Row],[dir]]</f>
        <v>LNS14DMy_c_FWD</v>
      </c>
      <c r="H3023" s="1" t="str">
        <f>_xlfn.XLOOKUP(SC_enz[[#This Row],[name_dir]],RT_gsm[Column3],RT_gsm[Column3],"")</f>
        <v>LNS14DMy_c_FWD</v>
      </c>
      <c r="I3023" s="1" t="str">
        <f>_xlfn.XLOOKUP(SC_enz[[#This Row],[name_dir]],sc_gsm[Column3],sc_gsm[Column3],"")</f>
        <v>LNS14DMy_c_FWD</v>
      </c>
    </row>
    <row r="3024" spans="1:9" ht="16" x14ac:dyDescent="0.2">
      <c r="A3024" t="s">
        <v>3497</v>
      </c>
      <c r="B3024" t="s">
        <v>3902</v>
      </c>
      <c r="C3024" t="s">
        <v>3498</v>
      </c>
      <c r="D3024" t="s">
        <v>3499</v>
      </c>
      <c r="E3024" t="s">
        <v>7</v>
      </c>
      <c r="G3024" s="1" t="str">
        <f>SC_enz[[#This Row],[rxn_src]]&amp;"_"&amp;SC_enz[[#This Row],[dir]]</f>
        <v>DHFRi_c_FWD</v>
      </c>
      <c r="H3024" s="1" t="str">
        <f>_xlfn.XLOOKUP(SC_enz[[#This Row],[name_dir]],RT_gsm[Column3],RT_gsm[Column3],"")</f>
        <v>DHFRi_c_FWD</v>
      </c>
      <c r="I3024" s="1" t="str">
        <f>_xlfn.XLOOKUP(SC_enz[[#This Row],[name_dir]],sc_gsm[Column3],sc_gsm[Column3],"")</f>
        <v>DHFRi_c_FWD</v>
      </c>
    </row>
    <row r="3025" spans="1:9" ht="16" x14ac:dyDescent="0.2">
      <c r="A3025" t="s">
        <v>3500</v>
      </c>
      <c r="B3025" t="s">
        <v>3902</v>
      </c>
      <c r="C3025" t="s">
        <v>3501</v>
      </c>
      <c r="D3025" t="s">
        <v>3502</v>
      </c>
      <c r="E3025" t="s">
        <v>7</v>
      </c>
      <c r="G3025" s="1" t="str">
        <f>SC_enz[[#This Row],[rxn_src]]&amp;"_"&amp;SC_enz[[#This Row],[dir]]</f>
        <v>DHFRi_m_FWD</v>
      </c>
      <c r="H3025" s="1" t="str">
        <f>_xlfn.XLOOKUP(SC_enz[[#This Row],[name_dir]],RT_gsm[Column3],RT_gsm[Column3],"")</f>
        <v>DHFRi_m_FWD</v>
      </c>
      <c r="I3025" s="1" t="str">
        <f>_xlfn.XLOOKUP(SC_enz[[#This Row],[name_dir]],sc_gsm[Column3],sc_gsm[Column3],"")</f>
        <v>DHFRi_m_FWD</v>
      </c>
    </row>
    <row r="3026" spans="1:9" ht="16" x14ac:dyDescent="0.2">
      <c r="A3026" t="s">
        <v>3503</v>
      </c>
      <c r="B3026" t="s">
        <v>3902</v>
      </c>
      <c r="C3026" t="s">
        <v>3504</v>
      </c>
      <c r="D3026" t="s">
        <v>3505</v>
      </c>
      <c r="E3026" t="s">
        <v>12</v>
      </c>
      <c r="F3026" t="s">
        <v>3506</v>
      </c>
      <c r="G3026" s="1" t="str">
        <f>SC_enz[[#This Row],[rxn_src]]&amp;"_"&amp;SC_enz[[#This Row],[dir]]</f>
        <v>DOLPMMT_r_FWD</v>
      </c>
      <c r="H3026" s="1" t="str">
        <f>_xlfn.XLOOKUP(SC_enz[[#This Row],[name_dir]],RT_gsm[Column3],RT_gsm[Column3],"")</f>
        <v>DOLPMMT_r_FWD</v>
      </c>
      <c r="I3026" s="1" t="str">
        <f>_xlfn.XLOOKUP(SC_enz[[#This Row],[name_dir]],sc_gsm[Column3],sc_gsm[Column3],"")</f>
        <v>DOLPMMT_r_FWD</v>
      </c>
    </row>
    <row r="3027" spans="1:9" ht="16" x14ac:dyDescent="0.2">
      <c r="A3027" t="s">
        <v>3503</v>
      </c>
      <c r="B3027" t="s">
        <v>3902</v>
      </c>
      <c r="C3027" t="s">
        <v>3507</v>
      </c>
      <c r="D3027" t="s">
        <v>3508</v>
      </c>
      <c r="E3027" t="s">
        <v>12</v>
      </c>
      <c r="F3027" t="s">
        <v>3509</v>
      </c>
      <c r="G3027" s="1" t="str">
        <f>SC_enz[[#This Row],[rxn_src]]&amp;"_"&amp;SC_enz[[#This Row],[dir]]</f>
        <v>DOLPMMT_r_FWD</v>
      </c>
      <c r="H3027" s="1" t="str">
        <f>_xlfn.XLOOKUP(SC_enz[[#This Row],[name_dir]],RT_gsm[Column3],RT_gsm[Column3],"")</f>
        <v>DOLPMMT_r_FWD</v>
      </c>
      <c r="I3027" s="1" t="str">
        <f>_xlfn.XLOOKUP(SC_enz[[#This Row],[name_dir]],sc_gsm[Column3],sc_gsm[Column3],"")</f>
        <v>DOLPMMT_r_FWD</v>
      </c>
    </row>
    <row r="3028" spans="1:9" ht="16" x14ac:dyDescent="0.2">
      <c r="A3028" t="s">
        <v>3503</v>
      </c>
      <c r="B3028" t="s">
        <v>3902</v>
      </c>
      <c r="C3028" t="s">
        <v>3510</v>
      </c>
      <c r="D3028" t="s">
        <v>3511</v>
      </c>
      <c r="E3028" t="s">
        <v>12</v>
      </c>
      <c r="G3028" s="1" t="str">
        <f>SC_enz[[#This Row],[rxn_src]]&amp;"_"&amp;SC_enz[[#This Row],[dir]]</f>
        <v>DOLPMMT_r_FWD</v>
      </c>
      <c r="H3028" s="1" t="str">
        <f>_xlfn.XLOOKUP(SC_enz[[#This Row],[name_dir]],RT_gsm[Column3],RT_gsm[Column3],"")</f>
        <v>DOLPMMT_r_FWD</v>
      </c>
      <c r="I3028" s="1" t="str">
        <f>_xlfn.XLOOKUP(SC_enz[[#This Row],[name_dir]],sc_gsm[Column3],sc_gsm[Column3],"")</f>
        <v>DOLPMMT_r_FWD</v>
      </c>
    </row>
    <row r="3029" spans="1:9" ht="16" x14ac:dyDescent="0.2">
      <c r="A3029" t="s">
        <v>3503</v>
      </c>
      <c r="B3029" t="s">
        <v>3902</v>
      </c>
      <c r="C3029" t="s">
        <v>3512</v>
      </c>
      <c r="D3029" t="s">
        <v>3513</v>
      </c>
      <c r="E3029" t="s">
        <v>12</v>
      </c>
      <c r="F3029" t="s">
        <v>3514</v>
      </c>
      <c r="G3029" s="1" t="str">
        <f>SC_enz[[#This Row],[rxn_src]]&amp;"_"&amp;SC_enz[[#This Row],[dir]]</f>
        <v>DOLPMMT_r_FWD</v>
      </c>
      <c r="H3029" s="1" t="str">
        <f>_xlfn.XLOOKUP(SC_enz[[#This Row],[name_dir]],RT_gsm[Column3],RT_gsm[Column3],"")</f>
        <v>DOLPMMT_r_FWD</v>
      </c>
      <c r="I3029" s="1" t="str">
        <f>_xlfn.XLOOKUP(SC_enz[[#This Row],[name_dir]],sc_gsm[Column3],sc_gsm[Column3],"")</f>
        <v>DOLPMMT_r_FWD</v>
      </c>
    </row>
    <row r="3030" spans="1:9" ht="16" x14ac:dyDescent="0.2">
      <c r="A3030" t="s">
        <v>3515</v>
      </c>
      <c r="B3030" t="s">
        <v>3902</v>
      </c>
      <c r="C3030" t="s">
        <v>3516</v>
      </c>
      <c r="D3030" t="s">
        <v>3517</v>
      </c>
      <c r="E3030" t="s">
        <v>12</v>
      </c>
      <c r="F3030" t="s">
        <v>3518</v>
      </c>
      <c r="G3030" s="1" t="str">
        <f>SC_enz[[#This Row],[rxn_src]]&amp;"_"&amp;SC_enz[[#This Row],[dir]]</f>
        <v>FECPOR_m_FWD</v>
      </c>
      <c r="H3030" s="1" t="str">
        <f>_xlfn.XLOOKUP(SC_enz[[#This Row],[name_dir]],RT_gsm[Column3],RT_gsm[Column3],"")</f>
        <v>FECPOR_m_FWD</v>
      </c>
      <c r="I3030" s="1" t="str">
        <f>_xlfn.XLOOKUP(SC_enz[[#This Row],[name_dir]],sc_gsm[Column3],sc_gsm[Column3],"")</f>
        <v>FECPOR_m_FWD</v>
      </c>
    </row>
    <row r="3031" spans="1:9" ht="16" x14ac:dyDescent="0.2">
      <c r="A3031" t="s">
        <v>3515</v>
      </c>
      <c r="B3031" t="s">
        <v>3902</v>
      </c>
      <c r="C3031" t="s">
        <v>3519</v>
      </c>
      <c r="D3031" t="s">
        <v>3520</v>
      </c>
      <c r="E3031" t="s">
        <v>12</v>
      </c>
      <c r="F3031" t="s">
        <v>3518</v>
      </c>
      <c r="G3031" s="1" t="str">
        <f>SC_enz[[#This Row],[rxn_src]]&amp;"_"&amp;SC_enz[[#This Row],[dir]]</f>
        <v>FECPOR_m_FWD</v>
      </c>
      <c r="H3031" s="1" t="str">
        <f>_xlfn.XLOOKUP(SC_enz[[#This Row],[name_dir]],RT_gsm[Column3],RT_gsm[Column3],"")</f>
        <v>FECPOR_m_FWD</v>
      </c>
      <c r="I3031" s="1" t="str">
        <f>_xlfn.XLOOKUP(SC_enz[[#This Row],[name_dir]],sc_gsm[Column3],sc_gsm[Column3],"")</f>
        <v>FECPOR_m_FWD</v>
      </c>
    </row>
    <row r="3032" spans="1:9" ht="16" x14ac:dyDescent="0.2">
      <c r="A3032" t="s">
        <v>3521</v>
      </c>
      <c r="B3032" t="s">
        <v>3902</v>
      </c>
      <c r="C3032" t="s">
        <v>3522</v>
      </c>
      <c r="D3032" t="s">
        <v>3523</v>
      </c>
      <c r="E3032" t="s">
        <v>12</v>
      </c>
      <c r="F3032" t="s">
        <v>3524</v>
      </c>
      <c r="G3032" s="1" t="str">
        <f>SC_enz[[#This Row],[rxn_src]]&amp;"_"&amp;SC_enz[[#This Row],[dir]]</f>
        <v>FECOOR_m_FWD</v>
      </c>
      <c r="H3032" s="1" t="str">
        <f>_xlfn.XLOOKUP(SC_enz[[#This Row],[name_dir]],RT_gsm[Column3],RT_gsm[Column3],"")</f>
        <v>FECOOR_m_FWD</v>
      </c>
      <c r="I3032" s="1" t="str">
        <f>_xlfn.XLOOKUP(SC_enz[[#This Row],[name_dir]],sc_gsm[Column3],sc_gsm[Column3],"")</f>
        <v>FECOOR_m_FWD</v>
      </c>
    </row>
    <row r="3033" spans="1:9" ht="16" x14ac:dyDescent="0.2">
      <c r="A3033" t="s">
        <v>3521</v>
      </c>
      <c r="B3033" t="s">
        <v>3902</v>
      </c>
      <c r="C3033" t="s">
        <v>3525</v>
      </c>
      <c r="D3033" t="s">
        <v>3526</v>
      </c>
      <c r="E3033" t="s">
        <v>12</v>
      </c>
      <c r="F3033" t="s">
        <v>3527</v>
      </c>
      <c r="G3033" s="1" t="str">
        <f>SC_enz[[#This Row],[rxn_src]]&amp;"_"&amp;SC_enz[[#This Row],[dir]]</f>
        <v>FECOOR_m_FWD</v>
      </c>
      <c r="H3033" s="1" t="str">
        <f>_xlfn.XLOOKUP(SC_enz[[#This Row],[name_dir]],RT_gsm[Column3],RT_gsm[Column3],"")</f>
        <v>FECOOR_m_FWD</v>
      </c>
      <c r="I3033" s="1" t="str">
        <f>_xlfn.XLOOKUP(SC_enz[[#This Row],[name_dir]],sc_gsm[Column3],sc_gsm[Column3],"")</f>
        <v>FECOOR_m_FWD</v>
      </c>
    </row>
    <row r="3034" spans="1:9" ht="16" x14ac:dyDescent="0.2">
      <c r="A3034" t="s">
        <v>3528</v>
      </c>
      <c r="B3034" t="s">
        <v>3902</v>
      </c>
      <c r="C3034" t="s">
        <v>3529</v>
      </c>
      <c r="D3034" t="s">
        <v>3530</v>
      </c>
      <c r="E3034" t="s">
        <v>12</v>
      </c>
      <c r="F3034" t="s">
        <v>3531</v>
      </c>
      <c r="G3034" s="1" t="str">
        <f>SC_enz[[#This Row],[rxn_src]]&amp;"_"&amp;SC_enz[[#This Row],[dir]]</f>
        <v>FECRq6_m_FWD</v>
      </c>
      <c r="H3034" s="1" t="str">
        <f>_xlfn.XLOOKUP(SC_enz[[#This Row],[name_dir]],RT_gsm[Column3],RT_gsm[Column3],"")</f>
        <v/>
      </c>
      <c r="I3034" s="1" t="str">
        <f>_xlfn.XLOOKUP(SC_enz[[#This Row],[name_dir]],sc_gsm[Column3],sc_gsm[Column3],"")</f>
        <v>FECRq6_m_FWD</v>
      </c>
    </row>
    <row r="3035" spans="1:9" ht="16" x14ac:dyDescent="0.2">
      <c r="A3035" t="s">
        <v>3532</v>
      </c>
      <c r="B3035" t="s">
        <v>3902</v>
      </c>
      <c r="C3035" t="s">
        <v>3533</v>
      </c>
      <c r="D3035" t="s">
        <v>3534</v>
      </c>
      <c r="E3035" t="s">
        <v>7</v>
      </c>
      <c r="G3035" s="1" t="str">
        <f>SC_enz[[#This Row],[rxn_src]]&amp;"_"&amp;SC_enz[[#This Row],[dir]]</f>
        <v>FUM_m_FWD</v>
      </c>
      <c r="H3035" s="1" t="str">
        <f>_xlfn.XLOOKUP(SC_enz[[#This Row],[name_dir]],RT_gsm[Column3],RT_gsm[Column3],"")</f>
        <v>FUM_m_FWD</v>
      </c>
      <c r="I3035" s="1" t="str">
        <f>_xlfn.XLOOKUP(SC_enz[[#This Row],[name_dir]],sc_gsm[Column3],sc_gsm[Column3],"")</f>
        <v>FUM_m_FWD</v>
      </c>
    </row>
    <row r="3036" spans="1:9" ht="16" x14ac:dyDescent="0.2">
      <c r="A3036" t="s">
        <v>3532</v>
      </c>
      <c r="B3036" t="s">
        <v>3903</v>
      </c>
      <c r="C3036" t="s">
        <v>3533</v>
      </c>
      <c r="D3036" t="s">
        <v>3534</v>
      </c>
      <c r="E3036" t="s">
        <v>7</v>
      </c>
      <c r="G3036" s="1" t="str">
        <f>SC_enz[[#This Row],[rxn_src]]&amp;"_"&amp;SC_enz[[#This Row],[dir]]</f>
        <v>FUM_m_REV</v>
      </c>
      <c r="H3036" s="1" t="str">
        <f>_xlfn.XLOOKUP(SC_enz[[#This Row],[name_dir]],RT_gsm[Column3],RT_gsm[Column3],"")</f>
        <v>FUM_m_REV</v>
      </c>
      <c r="I3036" s="1" t="str">
        <f>_xlfn.XLOOKUP(SC_enz[[#This Row],[name_dir]],sc_gsm[Column3],sc_gsm[Column3],"")</f>
        <v>FUM_m_REV</v>
      </c>
    </row>
    <row r="3037" spans="1:9" ht="16" x14ac:dyDescent="0.2">
      <c r="A3037" t="s">
        <v>3535</v>
      </c>
      <c r="B3037" t="s">
        <v>3902</v>
      </c>
      <c r="C3037" t="s">
        <v>3536</v>
      </c>
      <c r="D3037" t="s">
        <v>3537</v>
      </c>
      <c r="E3037" t="s">
        <v>7</v>
      </c>
      <c r="G3037" s="1" t="str">
        <f>SC_enz[[#This Row],[rxn_src]]&amp;"_"&amp;SC_enz[[#This Row],[dir]]</f>
        <v>FUM_c_FWD</v>
      </c>
      <c r="H3037" s="1" t="str">
        <f>_xlfn.XLOOKUP(SC_enz[[#This Row],[name_dir]],RT_gsm[Column3],RT_gsm[Column3],"")</f>
        <v>FUM_c_FWD</v>
      </c>
      <c r="I3037" s="1" t="str">
        <f>_xlfn.XLOOKUP(SC_enz[[#This Row],[name_dir]],sc_gsm[Column3],sc_gsm[Column3],"")</f>
        <v>FUM_c_FWD</v>
      </c>
    </row>
    <row r="3038" spans="1:9" ht="16" x14ac:dyDescent="0.2">
      <c r="A3038" t="s">
        <v>3535</v>
      </c>
      <c r="B3038" t="s">
        <v>3903</v>
      </c>
      <c r="C3038" t="s">
        <v>3536</v>
      </c>
      <c r="D3038" t="s">
        <v>3537</v>
      </c>
      <c r="E3038" t="s">
        <v>7</v>
      </c>
      <c r="G3038" s="1" t="str">
        <f>SC_enz[[#This Row],[rxn_src]]&amp;"_"&amp;SC_enz[[#This Row],[dir]]</f>
        <v>FUM_c_REV</v>
      </c>
      <c r="H3038" s="1" t="str">
        <f>_xlfn.XLOOKUP(SC_enz[[#This Row],[name_dir]],RT_gsm[Column3],RT_gsm[Column3],"")</f>
        <v>FUM_c_REV</v>
      </c>
      <c r="I3038" s="1" t="str">
        <f>_xlfn.XLOOKUP(SC_enz[[#This Row],[name_dir]],sc_gsm[Column3],sc_gsm[Column3],"")</f>
        <v>FUM_c_REV</v>
      </c>
    </row>
    <row r="3039" spans="1:9" ht="16" x14ac:dyDescent="0.2">
      <c r="A3039" t="s">
        <v>3538</v>
      </c>
      <c r="B3039" t="s">
        <v>3902</v>
      </c>
      <c r="C3039" t="s">
        <v>3539</v>
      </c>
      <c r="D3039" t="s">
        <v>3540</v>
      </c>
      <c r="E3039" t="s">
        <v>12</v>
      </c>
      <c r="G3039" s="1" t="str">
        <f>SC_enz[[#This Row],[rxn_src]]&amp;"_"&amp;SC_enz[[#This Row],[dir]]</f>
        <v>GTHO_c_FWD</v>
      </c>
      <c r="H3039" s="1" t="str">
        <f>_xlfn.XLOOKUP(SC_enz[[#This Row],[name_dir]],RT_gsm[Column3],RT_gsm[Column3],"")</f>
        <v>GTHO_c_FWD</v>
      </c>
      <c r="I3039" s="1" t="str">
        <f>_xlfn.XLOOKUP(SC_enz[[#This Row],[name_dir]],sc_gsm[Column3],sc_gsm[Column3],"")</f>
        <v>GTHO_c_FWD</v>
      </c>
    </row>
    <row r="3040" spans="1:9" ht="16" x14ac:dyDescent="0.2">
      <c r="A3040" t="s">
        <v>3538</v>
      </c>
      <c r="B3040" t="s">
        <v>3902</v>
      </c>
      <c r="C3040" t="s">
        <v>3541</v>
      </c>
      <c r="D3040" t="s">
        <v>3542</v>
      </c>
      <c r="E3040" t="s">
        <v>12</v>
      </c>
      <c r="F3040" t="s">
        <v>3543</v>
      </c>
      <c r="G3040" s="1" t="str">
        <f>SC_enz[[#This Row],[rxn_src]]&amp;"_"&amp;SC_enz[[#This Row],[dir]]</f>
        <v>GTHO_c_FWD</v>
      </c>
      <c r="H3040" s="1" t="str">
        <f>_xlfn.XLOOKUP(SC_enz[[#This Row],[name_dir]],RT_gsm[Column3],RT_gsm[Column3],"")</f>
        <v>GTHO_c_FWD</v>
      </c>
      <c r="I3040" s="1" t="str">
        <f>_xlfn.XLOOKUP(SC_enz[[#This Row],[name_dir]],sc_gsm[Column3],sc_gsm[Column3],"")</f>
        <v>GTHO_c_FWD</v>
      </c>
    </row>
    <row r="3041" spans="1:9" ht="16" x14ac:dyDescent="0.2">
      <c r="A3041" t="s">
        <v>3538</v>
      </c>
      <c r="B3041" t="s">
        <v>3902</v>
      </c>
      <c r="C3041" t="s">
        <v>3544</v>
      </c>
      <c r="D3041" t="s">
        <v>3545</v>
      </c>
      <c r="E3041" t="s">
        <v>12</v>
      </c>
      <c r="G3041" s="1" t="str">
        <f>SC_enz[[#This Row],[rxn_src]]&amp;"_"&amp;SC_enz[[#This Row],[dir]]</f>
        <v>GTHO_c_FWD</v>
      </c>
      <c r="H3041" s="1" t="str">
        <f>_xlfn.XLOOKUP(SC_enz[[#This Row],[name_dir]],RT_gsm[Column3],RT_gsm[Column3],"")</f>
        <v>GTHO_c_FWD</v>
      </c>
      <c r="I3041" s="1" t="str">
        <f>_xlfn.XLOOKUP(SC_enz[[#This Row],[name_dir]],sc_gsm[Column3],sc_gsm[Column3],"")</f>
        <v>GTHO_c_FWD</v>
      </c>
    </row>
    <row r="3042" spans="1:9" ht="16" x14ac:dyDescent="0.2">
      <c r="A3042" t="s">
        <v>3538</v>
      </c>
      <c r="B3042" t="s">
        <v>3902</v>
      </c>
      <c r="C3042" t="s">
        <v>3546</v>
      </c>
      <c r="D3042" t="s">
        <v>3547</v>
      </c>
      <c r="E3042" t="s">
        <v>12</v>
      </c>
      <c r="F3042" t="s">
        <v>3543</v>
      </c>
      <c r="G3042" s="1" t="str">
        <f>SC_enz[[#This Row],[rxn_src]]&amp;"_"&amp;SC_enz[[#This Row],[dir]]</f>
        <v>GTHO_c_FWD</v>
      </c>
      <c r="H3042" s="1" t="str">
        <f>_xlfn.XLOOKUP(SC_enz[[#This Row],[name_dir]],RT_gsm[Column3],RT_gsm[Column3],"")</f>
        <v>GTHO_c_FWD</v>
      </c>
      <c r="I3042" s="1" t="str">
        <f>_xlfn.XLOOKUP(SC_enz[[#This Row],[name_dir]],sc_gsm[Column3],sc_gsm[Column3],"")</f>
        <v>GTHO_c_FWD</v>
      </c>
    </row>
    <row r="3043" spans="1:9" ht="16" x14ac:dyDescent="0.2">
      <c r="A3043" t="s">
        <v>3548</v>
      </c>
      <c r="B3043" t="s">
        <v>3902</v>
      </c>
      <c r="C3043" t="s">
        <v>3549</v>
      </c>
      <c r="D3043" t="s">
        <v>3550</v>
      </c>
      <c r="E3043" t="s">
        <v>12</v>
      </c>
      <c r="F3043" t="s">
        <v>3551</v>
      </c>
      <c r="G3043" s="1" t="str">
        <f>SC_enz[[#This Row],[rxn_src]]&amp;"_"&amp;SC_enz[[#This Row],[dir]]</f>
        <v>GTHO_m_FWD</v>
      </c>
      <c r="H3043" s="1" t="str">
        <f>_xlfn.XLOOKUP(SC_enz[[#This Row],[name_dir]],RT_gsm[Column3],RT_gsm[Column3],"")</f>
        <v>GTHO_m_FWD</v>
      </c>
      <c r="I3043" s="1" t="str">
        <f>_xlfn.XLOOKUP(SC_enz[[#This Row],[name_dir]],sc_gsm[Column3],sc_gsm[Column3],"")</f>
        <v>GTHO_m_FWD</v>
      </c>
    </row>
    <row r="3044" spans="1:9" ht="16" x14ac:dyDescent="0.2">
      <c r="A3044" t="s">
        <v>947</v>
      </c>
      <c r="B3044" t="s">
        <v>3902</v>
      </c>
      <c r="C3044" t="s">
        <v>3552</v>
      </c>
      <c r="D3044" t="s">
        <v>3553</v>
      </c>
      <c r="E3044" t="s">
        <v>7</v>
      </c>
      <c r="G3044" s="1" t="str">
        <f>SC_enz[[#This Row],[rxn_src]]&amp;"_"&amp;SC_enz[[#This Row],[dir]]</f>
        <v>G3PD1r_c_FWD</v>
      </c>
      <c r="H3044" s="1" t="str">
        <f>_xlfn.XLOOKUP(SC_enz[[#This Row],[name_dir]],RT_gsm[Column3],RT_gsm[Column3],"")</f>
        <v>G3PD1r_c_FWD</v>
      </c>
      <c r="I3044" s="1" t="str">
        <f>_xlfn.XLOOKUP(SC_enz[[#This Row],[name_dir]],sc_gsm[Column3],sc_gsm[Column3],"")</f>
        <v>G3PD1r_c_FWD</v>
      </c>
    </row>
    <row r="3045" spans="1:9" ht="16" x14ac:dyDescent="0.2">
      <c r="A3045" t="s">
        <v>947</v>
      </c>
      <c r="B3045" t="s">
        <v>3903</v>
      </c>
      <c r="C3045" t="s">
        <v>3552</v>
      </c>
      <c r="D3045" t="s">
        <v>3553</v>
      </c>
      <c r="E3045" t="s">
        <v>7</v>
      </c>
      <c r="F3045" t="s">
        <v>3917</v>
      </c>
      <c r="G3045" s="1" t="str">
        <f>SC_enz[[#This Row],[rxn_src]]&amp;"_"&amp;SC_enz[[#This Row],[dir]]</f>
        <v>G3PD1r_c_REV</v>
      </c>
      <c r="H3045" s="1" t="str">
        <f>_xlfn.XLOOKUP(SC_enz[[#This Row],[name_dir]],RT_gsm[Column3],RT_gsm[Column3],"")</f>
        <v>G3PD1r_c_REV</v>
      </c>
      <c r="I3045" s="1" t="str">
        <f>_xlfn.XLOOKUP(SC_enz[[#This Row],[name_dir]],sc_gsm[Column3],sc_gsm[Column3],"")</f>
        <v>G3PD1r_c_REV</v>
      </c>
    </row>
    <row r="3046" spans="1:9" ht="16" x14ac:dyDescent="0.2">
      <c r="A3046" t="s">
        <v>3554</v>
      </c>
      <c r="B3046" t="s">
        <v>3902</v>
      </c>
      <c r="C3046" t="s">
        <v>3555</v>
      </c>
      <c r="D3046" t="s">
        <v>3556</v>
      </c>
      <c r="E3046" t="s">
        <v>7</v>
      </c>
      <c r="G3046" s="1" t="str">
        <f>SC_enz[[#This Row],[rxn_src]]&amp;"_"&amp;SC_enz[[#This Row],[dir]]</f>
        <v>G3PD1i_m_FWD</v>
      </c>
      <c r="H3046" s="1" t="str">
        <f>_xlfn.XLOOKUP(SC_enz[[#This Row],[name_dir]],RT_gsm[Column3],RT_gsm[Column3],"")</f>
        <v>G3PD1i_m_FWD</v>
      </c>
      <c r="I3046" s="1" t="str">
        <f>_xlfn.XLOOKUP(SC_enz[[#This Row],[name_dir]],sc_gsm[Column3],sc_gsm[Column3],"")</f>
        <v>G3PD1i_m_FWD</v>
      </c>
    </row>
    <row r="3047" spans="1:9" ht="16" x14ac:dyDescent="0.2">
      <c r="A3047" t="s">
        <v>3557</v>
      </c>
      <c r="B3047" t="s">
        <v>3902</v>
      </c>
      <c r="C3047" t="s">
        <v>3558</v>
      </c>
      <c r="D3047" t="s">
        <v>3559</v>
      </c>
      <c r="E3047" t="s">
        <v>12</v>
      </c>
      <c r="F3047" t="s">
        <v>3560</v>
      </c>
      <c r="G3047" s="1" t="str">
        <f>SC_enz[[#This Row],[rxn_src]]&amp;"_"&amp;SC_enz[[#This Row],[dir]]</f>
        <v>GLYCL_m_FWD</v>
      </c>
      <c r="H3047" s="1" t="str">
        <f>_xlfn.XLOOKUP(SC_enz[[#This Row],[name_dir]],RT_gsm[Column3],RT_gsm[Column3],"")</f>
        <v>GLYCL_m_FWD</v>
      </c>
      <c r="I3047" s="1" t="str">
        <f>_xlfn.XLOOKUP(SC_enz[[#This Row],[name_dir]],sc_gsm[Column3],sc_gsm[Column3],"")</f>
        <v>GLYCL_m_FWD</v>
      </c>
    </row>
    <row r="3048" spans="1:9" ht="16" x14ac:dyDescent="0.2">
      <c r="A3048" t="s">
        <v>3557</v>
      </c>
      <c r="B3048" t="s">
        <v>3903</v>
      </c>
      <c r="C3048" t="s">
        <v>3558</v>
      </c>
      <c r="D3048" t="s">
        <v>3559</v>
      </c>
      <c r="E3048" t="s">
        <v>12</v>
      </c>
      <c r="F3048" t="s">
        <v>3917</v>
      </c>
      <c r="G3048" s="1" t="str">
        <f>SC_enz[[#This Row],[rxn_src]]&amp;"_"&amp;SC_enz[[#This Row],[dir]]</f>
        <v>GLYCL_m_REV</v>
      </c>
      <c r="H3048" s="1" t="str">
        <f>_xlfn.XLOOKUP(SC_enz[[#This Row],[name_dir]],RT_gsm[Column3],RT_gsm[Column3],"")</f>
        <v>GLYCL_m_REV</v>
      </c>
      <c r="I3048" s="1" t="str">
        <f>_xlfn.XLOOKUP(SC_enz[[#This Row],[name_dir]],sc_gsm[Column3],sc_gsm[Column3],"")</f>
        <v>GLYCL_m_REV</v>
      </c>
    </row>
    <row r="3049" spans="1:9" ht="16" x14ac:dyDescent="0.2">
      <c r="A3049" t="s">
        <v>3561</v>
      </c>
      <c r="B3049" t="s">
        <v>3902</v>
      </c>
      <c r="C3049" t="s">
        <v>3562</v>
      </c>
      <c r="D3049" t="s">
        <v>3563</v>
      </c>
      <c r="E3049" t="s">
        <v>12</v>
      </c>
      <c r="F3049" t="s">
        <v>3564</v>
      </c>
      <c r="G3049" s="1" t="str">
        <f>SC_enz[[#This Row],[rxn_src]]&amp;"_"&amp;SC_enz[[#This Row],[dir]]</f>
        <v>GLYGS_c_FWD</v>
      </c>
      <c r="H3049" s="1" t="str">
        <f>_xlfn.XLOOKUP(SC_enz[[#This Row],[name_dir]],RT_gsm[Column3],RT_gsm[Column3],"")</f>
        <v>GLYGS_c_FWD</v>
      </c>
      <c r="I3049" s="1" t="str">
        <f>_xlfn.XLOOKUP(SC_enz[[#This Row],[name_dir]],sc_gsm[Column3],sc_gsm[Column3],"")</f>
        <v>GLYGS_c_FWD</v>
      </c>
    </row>
    <row r="3050" spans="1:9" ht="16" x14ac:dyDescent="0.2">
      <c r="A3050" t="s">
        <v>3561</v>
      </c>
      <c r="B3050" t="s">
        <v>3902</v>
      </c>
      <c r="C3050" t="s">
        <v>3565</v>
      </c>
      <c r="D3050" t="s">
        <v>3566</v>
      </c>
      <c r="E3050" t="s">
        <v>12</v>
      </c>
      <c r="G3050" s="1" t="str">
        <f>SC_enz[[#This Row],[rxn_src]]&amp;"_"&amp;SC_enz[[#This Row],[dir]]</f>
        <v>GLYGS_c_FWD</v>
      </c>
      <c r="H3050" s="1" t="str">
        <f>_xlfn.XLOOKUP(SC_enz[[#This Row],[name_dir]],RT_gsm[Column3],RT_gsm[Column3],"")</f>
        <v>GLYGS_c_FWD</v>
      </c>
      <c r="I3050" s="1" t="str">
        <f>_xlfn.XLOOKUP(SC_enz[[#This Row],[name_dir]],sc_gsm[Column3],sc_gsm[Column3],"")</f>
        <v>GLYGS_c_FWD</v>
      </c>
    </row>
    <row r="3051" spans="1:9" ht="16" x14ac:dyDescent="0.2">
      <c r="A3051" t="s">
        <v>3561</v>
      </c>
      <c r="B3051" t="s">
        <v>3902</v>
      </c>
      <c r="C3051" t="s">
        <v>3567</v>
      </c>
      <c r="D3051" t="s">
        <v>3568</v>
      </c>
      <c r="E3051" t="s">
        <v>12</v>
      </c>
      <c r="F3051" t="s">
        <v>3569</v>
      </c>
      <c r="G3051" s="1" t="str">
        <f>SC_enz[[#This Row],[rxn_src]]&amp;"_"&amp;SC_enz[[#This Row],[dir]]</f>
        <v>GLYGS_c_FWD</v>
      </c>
      <c r="H3051" s="1" t="str">
        <f>_xlfn.XLOOKUP(SC_enz[[#This Row],[name_dir]],RT_gsm[Column3],RT_gsm[Column3],"")</f>
        <v>GLYGS_c_FWD</v>
      </c>
      <c r="I3051" s="1" t="str">
        <f>_xlfn.XLOOKUP(SC_enz[[#This Row],[name_dir]],sc_gsm[Column3],sc_gsm[Column3],"")</f>
        <v>GLYGS_c_FWD</v>
      </c>
    </row>
    <row r="3052" spans="1:9" ht="16" x14ac:dyDescent="0.2">
      <c r="A3052" t="s">
        <v>3561</v>
      </c>
      <c r="B3052" t="s">
        <v>3902</v>
      </c>
      <c r="C3052" t="s">
        <v>3570</v>
      </c>
      <c r="D3052" t="s">
        <v>3571</v>
      </c>
      <c r="E3052" t="s">
        <v>12</v>
      </c>
      <c r="F3052" t="s">
        <v>3572</v>
      </c>
      <c r="G3052" s="1" t="str">
        <f>SC_enz[[#This Row],[rxn_src]]&amp;"_"&amp;SC_enz[[#This Row],[dir]]</f>
        <v>GLYGS_c_FWD</v>
      </c>
      <c r="H3052" s="1" t="str">
        <f>_xlfn.XLOOKUP(SC_enz[[#This Row],[name_dir]],RT_gsm[Column3],RT_gsm[Column3],"")</f>
        <v>GLYGS_c_FWD</v>
      </c>
      <c r="I3052" s="1" t="str">
        <f>_xlfn.XLOOKUP(SC_enz[[#This Row],[name_dir]],sc_gsm[Column3],sc_gsm[Column3],"")</f>
        <v>GLYGS_c_FWD</v>
      </c>
    </row>
    <row r="3053" spans="1:9" ht="16" x14ac:dyDescent="0.2">
      <c r="A3053" t="s">
        <v>3573</v>
      </c>
      <c r="B3053" t="s">
        <v>3902</v>
      </c>
      <c r="C3053" t="s">
        <v>3574</v>
      </c>
      <c r="D3053" t="s">
        <v>3575</v>
      </c>
      <c r="E3053" t="s">
        <v>12</v>
      </c>
      <c r="G3053" s="1" t="str">
        <f>SC_enz[[#This Row],[rxn_src]]&amp;"_"&amp;SC_enz[[#This Row],[dir]]</f>
        <v>GPIA5_r_FWD</v>
      </c>
      <c r="H3053" s="1" t="str">
        <f>_xlfn.XLOOKUP(SC_enz[[#This Row],[name_dir]],RT_gsm[Column3],RT_gsm[Column3],"")</f>
        <v>GPIA5_r_FWD</v>
      </c>
      <c r="I3053" s="1" t="str">
        <f>_xlfn.XLOOKUP(SC_enz[[#This Row],[name_dir]],sc_gsm[Column3],sc_gsm[Column3],"")</f>
        <v>GPIA5_r_FWD</v>
      </c>
    </row>
    <row r="3054" spans="1:9" ht="16" x14ac:dyDescent="0.2">
      <c r="A3054" t="s">
        <v>3573</v>
      </c>
      <c r="B3054" t="s">
        <v>3903</v>
      </c>
      <c r="C3054" t="s">
        <v>3574</v>
      </c>
      <c r="D3054" t="s">
        <v>3575</v>
      </c>
      <c r="E3054" t="s">
        <v>12</v>
      </c>
      <c r="G3054" s="1" t="str">
        <f>SC_enz[[#This Row],[rxn_src]]&amp;"_"&amp;SC_enz[[#This Row],[dir]]</f>
        <v>GPIA5_r_REV</v>
      </c>
      <c r="H3054" s="1" t="str">
        <f>_xlfn.XLOOKUP(SC_enz[[#This Row],[name_dir]],RT_gsm[Column3],RT_gsm[Column3],"")</f>
        <v>GPIA5_r_REV</v>
      </c>
      <c r="I3054" s="1" t="str">
        <f>_xlfn.XLOOKUP(SC_enz[[#This Row],[name_dir]],sc_gsm[Column3],sc_gsm[Column3],"")</f>
        <v>GPIA5_r_REV</v>
      </c>
    </row>
    <row r="3055" spans="1:9" ht="16" x14ac:dyDescent="0.2">
      <c r="A3055" t="s">
        <v>3576</v>
      </c>
      <c r="B3055" t="s">
        <v>3902</v>
      </c>
      <c r="C3055" t="s">
        <v>3577</v>
      </c>
      <c r="D3055" t="s">
        <v>3578</v>
      </c>
      <c r="E3055" t="s">
        <v>12</v>
      </c>
      <c r="G3055" s="1" t="str">
        <f>SC_enz[[#This Row],[rxn_src]]&amp;"_"&amp;SC_enz[[#This Row],[dir]]</f>
        <v>HOMOX_m_FWD</v>
      </c>
      <c r="H3055" s="1" t="str">
        <f>_xlfn.XLOOKUP(SC_enz[[#This Row],[name_dir]],RT_gsm[Column3],RT_gsm[Column3],"")</f>
        <v>HOMOX_m_FWD</v>
      </c>
      <c r="I3055" s="1" t="str">
        <f>_xlfn.XLOOKUP(SC_enz[[#This Row],[name_dir]],sc_gsm[Column3],sc_gsm[Column3],"")</f>
        <v>HOMOX_m_FWD</v>
      </c>
    </row>
    <row r="3056" spans="1:9" ht="16" x14ac:dyDescent="0.2">
      <c r="A3056" t="s">
        <v>3579</v>
      </c>
      <c r="B3056" t="s">
        <v>3902</v>
      </c>
      <c r="C3056" t="s">
        <v>3412</v>
      </c>
      <c r="D3056" t="s">
        <v>3413</v>
      </c>
      <c r="E3056" t="s">
        <v>12</v>
      </c>
      <c r="F3056" t="s">
        <v>3414</v>
      </c>
      <c r="G3056" s="1" t="str">
        <f>SC_enz[[#This Row],[rxn_src]]&amp;"_"&amp;SC_enz[[#This Row],[dir]]</f>
        <v>Q6MT2_m_FWD</v>
      </c>
      <c r="H3056" s="1" t="str">
        <f>_xlfn.XLOOKUP(SC_enz[[#This Row],[name_dir]],RT_gsm[Column3],RT_gsm[Column3],"")</f>
        <v/>
      </c>
      <c r="I3056" s="1" t="str">
        <f>_xlfn.XLOOKUP(SC_enz[[#This Row],[name_dir]],sc_gsm[Column3],sc_gsm[Column3],"")</f>
        <v>Q6MT2_m_FWD</v>
      </c>
    </row>
    <row r="3057" spans="1:9" ht="16" x14ac:dyDescent="0.2">
      <c r="A3057" t="s">
        <v>3580</v>
      </c>
      <c r="B3057" t="s">
        <v>3902</v>
      </c>
      <c r="C3057" t="s">
        <v>3581</v>
      </c>
      <c r="D3057" t="s">
        <v>3582</v>
      </c>
      <c r="E3057" t="s">
        <v>7</v>
      </c>
      <c r="G3057" s="1" t="str">
        <f>SC_enz[[#This Row],[rxn_src]]&amp;"_"&amp;SC_enz[[#This Row],[dir]]</f>
        <v>HISTRS_c_FWD</v>
      </c>
      <c r="H3057" s="1" t="str">
        <f>_xlfn.XLOOKUP(SC_enz[[#This Row],[name_dir]],RT_gsm[Column3],RT_gsm[Column3],"")</f>
        <v>HISTRS_c_FWD</v>
      </c>
      <c r="I3057" s="1" t="str">
        <f>_xlfn.XLOOKUP(SC_enz[[#This Row],[name_dir]],sc_gsm[Column3],sc_gsm[Column3],"")</f>
        <v>HISTRS_c_FWD</v>
      </c>
    </row>
    <row r="3058" spans="1:9" ht="16" x14ac:dyDescent="0.2">
      <c r="A3058" t="s">
        <v>3583</v>
      </c>
      <c r="B3058" t="s">
        <v>3902</v>
      </c>
      <c r="C3058" t="s">
        <v>3584</v>
      </c>
      <c r="D3058" t="s">
        <v>3585</v>
      </c>
      <c r="E3058" t="s">
        <v>7</v>
      </c>
      <c r="G3058" s="1" t="str">
        <f>SC_enz[[#This Row],[rxn_src]]&amp;"_"&amp;SC_enz[[#This Row],[dir]]</f>
        <v>HISTRS_m_FWD</v>
      </c>
      <c r="H3058" s="1" t="str">
        <f>_xlfn.XLOOKUP(SC_enz[[#This Row],[name_dir]],RT_gsm[Column3],RT_gsm[Column3],"")</f>
        <v>HISTRS_m_FWD</v>
      </c>
      <c r="I3058" s="1" t="str">
        <f>_xlfn.XLOOKUP(SC_enz[[#This Row],[name_dir]],sc_gsm[Column3],sc_gsm[Column3],"")</f>
        <v>HISTRS_m_FWD</v>
      </c>
    </row>
    <row r="3059" spans="1:9" ht="16" x14ac:dyDescent="0.2">
      <c r="A3059" t="s">
        <v>3586</v>
      </c>
      <c r="B3059" t="s">
        <v>3902</v>
      </c>
      <c r="C3059" t="s">
        <v>3587</v>
      </c>
      <c r="D3059" t="s">
        <v>3588</v>
      </c>
      <c r="E3059" t="s">
        <v>12</v>
      </c>
      <c r="F3059" t="s">
        <v>3589</v>
      </c>
      <c r="G3059" s="1" t="str">
        <f>SC_enz[[#This Row],[rxn_src]]&amp;"_"&amp;SC_enz[[#This Row],[dir]]</f>
        <v>THIORDXi_c_FWD</v>
      </c>
      <c r="H3059" s="1" t="str">
        <f>_xlfn.XLOOKUP(SC_enz[[#This Row],[name_dir]],RT_gsm[Column3],RT_gsm[Column3],"")</f>
        <v/>
      </c>
      <c r="I3059" s="1" t="str">
        <f>_xlfn.XLOOKUP(SC_enz[[#This Row],[name_dir]],sc_gsm[Column3],sc_gsm[Column3],"")</f>
        <v>THIORDXi_c_FWD</v>
      </c>
    </row>
    <row r="3060" spans="1:9" ht="16" x14ac:dyDescent="0.2">
      <c r="A3060" t="s">
        <v>3590</v>
      </c>
      <c r="B3060" t="s">
        <v>3902</v>
      </c>
      <c r="C3060" t="s">
        <v>3591</v>
      </c>
      <c r="D3060" t="s">
        <v>3592</v>
      </c>
      <c r="E3060" t="s">
        <v>12</v>
      </c>
      <c r="F3060" t="s">
        <v>3589</v>
      </c>
      <c r="G3060" s="1" t="str">
        <f>SC_enz[[#This Row],[rxn_src]]&amp;"_"&amp;SC_enz[[#This Row],[dir]]</f>
        <v>THIORDXi_x_FWD</v>
      </c>
      <c r="H3060" s="1" t="str">
        <f>_xlfn.XLOOKUP(SC_enz[[#This Row],[name_dir]],RT_gsm[Column3],RT_gsm[Column3],"")</f>
        <v>THIORDXi_x_FWD</v>
      </c>
      <c r="I3060" s="1" t="str">
        <f>_xlfn.XLOOKUP(SC_enz[[#This Row],[name_dir]],sc_gsm[Column3],sc_gsm[Column3],"")</f>
        <v>THIORDXi_x_FWD</v>
      </c>
    </row>
    <row r="3061" spans="1:9" ht="16" x14ac:dyDescent="0.2">
      <c r="A3061" t="s">
        <v>3593</v>
      </c>
      <c r="B3061" t="s">
        <v>3902</v>
      </c>
      <c r="C3061" t="s">
        <v>3594</v>
      </c>
      <c r="D3061" t="s">
        <v>3595</v>
      </c>
      <c r="E3061" t="s">
        <v>12</v>
      </c>
      <c r="F3061" t="s">
        <v>3596</v>
      </c>
      <c r="G3061" s="1" t="str">
        <f>SC_enz[[#This Row],[rxn_src]]&amp;"_"&amp;SC_enz[[#This Row],[dir]]</f>
        <v>ICDHx_m_FWD</v>
      </c>
      <c r="H3061" s="1" t="str">
        <f>_xlfn.XLOOKUP(SC_enz[[#This Row],[name_dir]],RT_gsm[Column3],RT_gsm[Column3],"")</f>
        <v>ICDHx_m_FWD</v>
      </c>
      <c r="I3061" s="1" t="str">
        <f>_xlfn.XLOOKUP(SC_enz[[#This Row],[name_dir]],sc_gsm[Column3],sc_gsm[Column3],"")</f>
        <v>ICDHx_m_FWD</v>
      </c>
    </row>
    <row r="3062" spans="1:9" ht="16" x14ac:dyDescent="0.2">
      <c r="A3062" t="s">
        <v>3597</v>
      </c>
      <c r="B3062" t="s">
        <v>3902</v>
      </c>
      <c r="C3062" t="s">
        <v>3598</v>
      </c>
      <c r="D3062" t="s">
        <v>3599</v>
      </c>
      <c r="E3062" t="s">
        <v>12</v>
      </c>
      <c r="F3062" t="s">
        <v>3600</v>
      </c>
      <c r="G3062" s="1" t="str">
        <f>SC_enz[[#This Row],[rxn_src]]&amp;"_"&amp;SC_enz[[#This Row],[dir]]</f>
        <v>ITCOAL_m_FWD</v>
      </c>
      <c r="H3062" s="1" t="str">
        <f>_xlfn.XLOOKUP(SC_enz[[#This Row],[name_dir]],RT_gsm[Column3],RT_gsm[Column3],"")</f>
        <v>ITCOAL_m_FWD</v>
      </c>
      <c r="I3062" s="1" t="str">
        <f>_xlfn.XLOOKUP(SC_enz[[#This Row],[name_dir]],sc_gsm[Column3],sc_gsm[Column3],"")</f>
        <v>ITCOAL_m_FWD</v>
      </c>
    </row>
    <row r="3063" spans="1:9" ht="16" x14ac:dyDescent="0.2">
      <c r="A3063" t="s">
        <v>3597</v>
      </c>
      <c r="B3063" t="s">
        <v>3903</v>
      </c>
      <c r="C3063" t="s">
        <v>3598</v>
      </c>
      <c r="D3063" t="s">
        <v>3599</v>
      </c>
      <c r="E3063" t="s">
        <v>12</v>
      </c>
      <c r="F3063" t="s">
        <v>3917</v>
      </c>
      <c r="G3063" s="1" t="str">
        <f>SC_enz[[#This Row],[rxn_src]]&amp;"_"&amp;SC_enz[[#This Row],[dir]]</f>
        <v>ITCOAL_m_REV</v>
      </c>
      <c r="H3063" s="1" t="str">
        <f>_xlfn.XLOOKUP(SC_enz[[#This Row],[name_dir]],RT_gsm[Column3],RT_gsm[Column3],"")</f>
        <v>ITCOAL_m_REV</v>
      </c>
      <c r="I3063" s="1" t="str">
        <f>_xlfn.XLOOKUP(SC_enz[[#This Row],[name_dir]],sc_gsm[Column3],sc_gsm[Column3],"")</f>
        <v>ITCOAL_m_REV</v>
      </c>
    </row>
    <row r="3064" spans="1:9" ht="16" x14ac:dyDescent="0.2">
      <c r="A3064" t="s">
        <v>3601</v>
      </c>
      <c r="B3064" t="s">
        <v>3902</v>
      </c>
      <c r="C3064" t="s">
        <v>3602</v>
      </c>
      <c r="D3064" t="s">
        <v>3603</v>
      </c>
      <c r="E3064" t="s">
        <v>12</v>
      </c>
      <c r="G3064" s="1" t="str">
        <f>SC_enz[[#This Row],[rxn_src]]&amp;"_"&amp;SC_enz[[#This Row],[dir]]</f>
        <v>AASADy_c_FWD</v>
      </c>
      <c r="H3064" s="1" t="str">
        <f>_xlfn.XLOOKUP(SC_enz[[#This Row],[name_dir]],RT_gsm[Column3],RT_gsm[Column3],"")</f>
        <v>AASADy_c_FWD</v>
      </c>
      <c r="I3064" s="1" t="str">
        <f>_xlfn.XLOOKUP(SC_enz[[#This Row],[name_dir]],sc_gsm[Column3],sc_gsm[Column3],"")</f>
        <v>AASADy_c_FWD</v>
      </c>
    </row>
    <row r="3065" spans="1:9" ht="16" x14ac:dyDescent="0.2">
      <c r="A3065" t="s">
        <v>3604</v>
      </c>
      <c r="B3065" t="s">
        <v>3902</v>
      </c>
      <c r="C3065" t="s">
        <v>3446</v>
      </c>
      <c r="D3065" t="s">
        <v>3447</v>
      </c>
      <c r="E3065" t="s">
        <v>7</v>
      </c>
      <c r="G3065" s="1" t="str">
        <f>SC_enz[[#This Row],[rxn_src]]&amp;"_"&amp;SC_enz[[#This Row],[dir]]</f>
        <v>EGHLAT_c_FWD</v>
      </c>
      <c r="H3065" s="1" t="str">
        <f>_xlfn.XLOOKUP(SC_enz[[#This Row],[name_dir]],RT_gsm[Column3],RT_gsm[Column3],"")</f>
        <v>EGHLAT_c_FWD</v>
      </c>
      <c r="I3065" s="1" t="str">
        <f>_xlfn.XLOOKUP(SC_enz[[#This Row],[name_dir]],sc_gsm[Column3],sc_gsm[Column3],"")</f>
        <v>EGHLAT_c_FWD</v>
      </c>
    </row>
    <row r="3066" spans="1:9" ht="16" x14ac:dyDescent="0.2">
      <c r="A3066" t="s">
        <v>3605</v>
      </c>
      <c r="B3066" t="s">
        <v>3902</v>
      </c>
      <c r="C3066" t="s">
        <v>3449</v>
      </c>
      <c r="D3066" t="s">
        <v>3450</v>
      </c>
      <c r="E3066" t="s">
        <v>7</v>
      </c>
      <c r="G3066" s="1" t="str">
        <f>SC_enz[[#This Row],[rxn_src]]&amp;"_"&amp;SC_enz[[#This Row],[dir]]</f>
        <v>EGHLAT_x_FWD</v>
      </c>
      <c r="H3066" s="1" t="str">
        <f>_xlfn.XLOOKUP(SC_enz[[#This Row],[name_dir]],RT_gsm[Column3],RT_gsm[Column3],"")</f>
        <v>EGHLAT_x_FWD</v>
      </c>
      <c r="I3066" s="1" t="str">
        <f>_xlfn.XLOOKUP(SC_enz[[#This Row],[name_dir]],sc_gsm[Column3],sc_gsm[Column3],"")</f>
        <v>EGHLAT_x_FWD</v>
      </c>
    </row>
    <row r="3067" spans="1:9" ht="16" x14ac:dyDescent="0.2">
      <c r="A3067" t="s">
        <v>3606</v>
      </c>
      <c r="B3067" t="s">
        <v>3902</v>
      </c>
      <c r="C3067" t="s">
        <v>3607</v>
      </c>
      <c r="D3067" t="s">
        <v>3608</v>
      </c>
      <c r="E3067" t="s">
        <v>7</v>
      </c>
      <c r="G3067" s="1" t="str">
        <f>SC_enz[[#This Row],[rxn_src]]&amp;"_"&amp;SC_enz[[#This Row],[dir]]</f>
        <v>LTA4H_c_FWD</v>
      </c>
      <c r="H3067" s="1" t="str">
        <f>_xlfn.XLOOKUP(SC_enz[[#This Row],[name_dir]],RT_gsm[Column3],RT_gsm[Column3],"")</f>
        <v>LTA4H_c_FWD</v>
      </c>
      <c r="I3067" s="1" t="str">
        <f>_xlfn.XLOOKUP(SC_enz[[#This Row],[name_dir]],sc_gsm[Column3],sc_gsm[Column3],"")</f>
        <v>LTA4H_c_FWD</v>
      </c>
    </row>
    <row r="3068" spans="1:9" ht="16" x14ac:dyDescent="0.2">
      <c r="A3068" t="s">
        <v>3606</v>
      </c>
      <c r="B3068" t="s">
        <v>3903</v>
      </c>
      <c r="C3068" t="s">
        <v>3607</v>
      </c>
      <c r="D3068" t="s">
        <v>3608</v>
      </c>
      <c r="E3068" t="s">
        <v>7</v>
      </c>
      <c r="G3068" s="1" t="str">
        <f>SC_enz[[#This Row],[rxn_src]]&amp;"_"&amp;SC_enz[[#This Row],[dir]]</f>
        <v>LTA4H_c_REV</v>
      </c>
      <c r="H3068" s="1" t="str">
        <f>_xlfn.XLOOKUP(SC_enz[[#This Row],[name_dir]],RT_gsm[Column3],RT_gsm[Column3],"")</f>
        <v>LTA4H_c_REV</v>
      </c>
      <c r="I3068" s="1" t="str">
        <f>_xlfn.XLOOKUP(SC_enz[[#This Row],[name_dir]],sc_gsm[Column3],sc_gsm[Column3],"")</f>
        <v>LTA4H_c_REV</v>
      </c>
    </row>
    <row r="3069" spans="1:9" ht="16" x14ac:dyDescent="0.2">
      <c r="A3069" t="s">
        <v>3609</v>
      </c>
      <c r="B3069" t="s">
        <v>3902</v>
      </c>
      <c r="C3069" t="s">
        <v>3610</v>
      </c>
      <c r="D3069" t="s">
        <v>3611</v>
      </c>
      <c r="E3069" t="s">
        <v>7</v>
      </c>
      <c r="G3069" s="1" t="str">
        <f>SC_enz[[#This Row],[rxn_src]]&amp;"_"&amp;SC_enz[[#This Row],[dir]]</f>
        <v>LTA4H_n_FWD</v>
      </c>
      <c r="H3069" s="1" t="str">
        <f>_xlfn.XLOOKUP(SC_enz[[#This Row],[name_dir]],RT_gsm[Column3],RT_gsm[Column3],"")</f>
        <v>LTA4H_n_FWD</v>
      </c>
      <c r="I3069" s="1" t="str">
        <f>_xlfn.XLOOKUP(SC_enz[[#This Row],[name_dir]],sc_gsm[Column3],sc_gsm[Column3],"")</f>
        <v>LTA4H_n_FWD</v>
      </c>
    </row>
    <row r="3070" spans="1:9" ht="16" x14ac:dyDescent="0.2">
      <c r="A3070" t="s">
        <v>3609</v>
      </c>
      <c r="B3070" t="s">
        <v>3903</v>
      </c>
      <c r="C3070" t="s">
        <v>3610</v>
      </c>
      <c r="D3070" t="s">
        <v>3611</v>
      </c>
      <c r="E3070" t="s">
        <v>7</v>
      </c>
      <c r="G3070" s="1" t="str">
        <f>SC_enz[[#This Row],[rxn_src]]&amp;"_"&amp;SC_enz[[#This Row],[dir]]</f>
        <v>LTA4H_n_REV</v>
      </c>
      <c r="H3070" s="1" t="str">
        <f>_xlfn.XLOOKUP(SC_enz[[#This Row],[name_dir]],RT_gsm[Column3],RT_gsm[Column3],"")</f>
        <v>LTA4H_n_REV</v>
      </c>
      <c r="I3070" s="1" t="str">
        <f>_xlfn.XLOOKUP(SC_enz[[#This Row],[name_dir]],sc_gsm[Column3],sc_gsm[Column3],"")</f>
        <v>LTA4H_n_REV</v>
      </c>
    </row>
    <row r="3071" spans="1:9" ht="16" x14ac:dyDescent="0.2">
      <c r="A3071" t="s">
        <v>3612</v>
      </c>
      <c r="B3071" t="s">
        <v>3902</v>
      </c>
      <c r="C3071" t="s">
        <v>3607</v>
      </c>
      <c r="D3071" t="s">
        <v>3608</v>
      </c>
      <c r="E3071" t="s">
        <v>7</v>
      </c>
      <c r="G3071" s="1" t="str">
        <f>SC_enz[[#This Row],[rxn_src]]&amp;"_"&amp;SC_enz[[#This Row],[dir]]</f>
        <v>LTA4H2_c_FWD</v>
      </c>
      <c r="H3071" s="1" t="str">
        <f>_xlfn.XLOOKUP(SC_enz[[#This Row],[name_dir]],RT_gsm[Column3],RT_gsm[Column3],"")</f>
        <v>LTA4H2_c_FWD</v>
      </c>
      <c r="I3071" s="1" t="str">
        <f>_xlfn.XLOOKUP(SC_enz[[#This Row],[name_dir]],sc_gsm[Column3],sc_gsm[Column3],"")</f>
        <v>LTA4H2_c_FWD</v>
      </c>
    </row>
    <row r="3072" spans="1:9" ht="16" x14ac:dyDescent="0.2">
      <c r="A3072" t="s">
        <v>3612</v>
      </c>
      <c r="B3072" t="s">
        <v>3903</v>
      </c>
      <c r="C3072" t="s">
        <v>3607</v>
      </c>
      <c r="D3072" t="s">
        <v>3608</v>
      </c>
      <c r="E3072" t="s">
        <v>7</v>
      </c>
      <c r="G3072" s="1" t="str">
        <f>SC_enz[[#This Row],[rxn_src]]&amp;"_"&amp;SC_enz[[#This Row],[dir]]</f>
        <v>LTA4H2_c_REV</v>
      </c>
      <c r="H3072" s="1" t="str">
        <f>_xlfn.XLOOKUP(SC_enz[[#This Row],[name_dir]],RT_gsm[Column3],RT_gsm[Column3],"")</f>
        <v>LTA4H2_c_REV</v>
      </c>
      <c r="I3072" s="1" t="str">
        <f>_xlfn.XLOOKUP(SC_enz[[#This Row],[name_dir]],sc_gsm[Column3],sc_gsm[Column3],"")</f>
        <v>LTA4H2_c_REV</v>
      </c>
    </row>
    <row r="3073" spans="1:9" ht="16" x14ac:dyDescent="0.2">
      <c r="A3073" t="s">
        <v>3613</v>
      </c>
      <c r="B3073" t="s">
        <v>3902</v>
      </c>
      <c r="C3073" t="s">
        <v>3610</v>
      </c>
      <c r="D3073" t="s">
        <v>3611</v>
      </c>
      <c r="E3073" t="s">
        <v>7</v>
      </c>
      <c r="G3073" s="1" t="str">
        <f>SC_enz[[#This Row],[rxn_src]]&amp;"_"&amp;SC_enz[[#This Row],[dir]]</f>
        <v>LTA4H2_n_FWD</v>
      </c>
      <c r="H3073" s="1" t="str">
        <f>_xlfn.XLOOKUP(SC_enz[[#This Row],[name_dir]],RT_gsm[Column3],RT_gsm[Column3],"")</f>
        <v>LTA4H2_n_FWD</v>
      </c>
      <c r="I3073" s="1" t="str">
        <f>_xlfn.XLOOKUP(SC_enz[[#This Row],[name_dir]],sc_gsm[Column3],sc_gsm[Column3],"")</f>
        <v>LTA4H2_n_FWD</v>
      </c>
    </row>
    <row r="3074" spans="1:9" ht="16" x14ac:dyDescent="0.2">
      <c r="A3074" t="s">
        <v>3613</v>
      </c>
      <c r="B3074" t="s">
        <v>3903</v>
      </c>
      <c r="C3074" t="s">
        <v>3610</v>
      </c>
      <c r="D3074" t="s">
        <v>3611</v>
      </c>
      <c r="E3074" t="s">
        <v>7</v>
      </c>
      <c r="G3074" s="1" t="str">
        <f>SC_enz[[#This Row],[rxn_src]]&amp;"_"&amp;SC_enz[[#This Row],[dir]]</f>
        <v>LTA4H2_n_REV</v>
      </c>
      <c r="H3074" s="1" t="str">
        <f>_xlfn.XLOOKUP(SC_enz[[#This Row],[name_dir]],RT_gsm[Column3],RT_gsm[Column3],"")</f>
        <v>LTA4H2_n_REV</v>
      </c>
      <c r="I3074" s="1" t="str">
        <f>_xlfn.XLOOKUP(SC_enz[[#This Row],[name_dir]],sc_gsm[Column3],sc_gsm[Column3],"")</f>
        <v>LTA4H2_n_REV</v>
      </c>
    </row>
    <row r="3075" spans="1:9" ht="16" x14ac:dyDescent="0.2">
      <c r="A3075" t="s">
        <v>3614</v>
      </c>
      <c r="B3075" t="s">
        <v>3902</v>
      </c>
      <c r="C3075" t="s">
        <v>3607</v>
      </c>
      <c r="D3075" t="s">
        <v>3608</v>
      </c>
      <c r="E3075" t="s">
        <v>7</v>
      </c>
      <c r="G3075" s="1" t="str">
        <f>SC_enz[[#This Row],[rxn_src]]&amp;"_"&amp;SC_enz[[#This Row],[dir]]</f>
        <v>LTA4H3_c_FWD</v>
      </c>
      <c r="H3075" s="1" t="str">
        <f>_xlfn.XLOOKUP(SC_enz[[#This Row],[name_dir]],RT_gsm[Column3],RT_gsm[Column3],"")</f>
        <v>LTA4H3_c_FWD</v>
      </c>
      <c r="I3075" s="1" t="str">
        <f>_xlfn.XLOOKUP(SC_enz[[#This Row],[name_dir]],sc_gsm[Column3],sc_gsm[Column3],"")</f>
        <v>LTA4H3_c_FWD</v>
      </c>
    </row>
    <row r="3076" spans="1:9" ht="16" x14ac:dyDescent="0.2">
      <c r="A3076" t="s">
        <v>3614</v>
      </c>
      <c r="B3076" t="s">
        <v>3903</v>
      </c>
      <c r="C3076" t="s">
        <v>3607</v>
      </c>
      <c r="D3076" t="s">
        <v>3608</v>
      </c>
      <c r="E3076" t="s">
        <v>7</v>
      </c>
      <c r="G3076" s="1" t="str">
        <f>SC_enz[[#This Row],[rxn_src]]&amp;"_"&amp;SC_enz[[#This Row],[dir]]</f>
        <v>LTA4H3_c_REV</v>
      </c>
      <c r="H3076" s="1" t="str">
        <f>_xlfn.XLOOKUP(SC_enz[[#This Row],[name_dir]],RT_gsm[Column3],RT_gsm[Column3],"")</f>
        <v>LTA4H3_c_REV</v>
      </c>
      <c r="I3076" s="1" t="str">
        <f>_xlfn.XLOOKUP(SC_enz[[#This Row],[name_dir]],sc_gsm[Column3],sc_gsm[Column3],"")</f>
        <v>LTA4H3_c_REV</v>
      </c>
    </row>
    <row r="3077" spans="1:9" ht="16" x14ac:dyDescent="0.2">
      <c r="A3077" t="s">
        <v>3615</v>
      </c>
      <c r="B3077" t="s">
        <v>3902</v>
      </c>
      <c r="C3077" t="s">
        <v>3610</v>
      </c>
      <c r="D3077" t="s">
        <v>3611</v>
      </c>
      <c r="E3077" t="s">
        <v>7</v>
      </c>
      <c r="G3077" s="1" t="str">
        <f>SC_enz[[#This Row],[rxn_src]]&amp;"_"&amp;SC_enz[[#This Row],[dir]]</f>
        <v>LTA4H3_n_FWD</v>
      </c>
      <c r="H3077" s="1" t="str">
        <f>_xlfn.XLOOKUP(SC_enz[[#This Row],[name_dir]],RT_gsm[Column3],RT_gsm[Column3],"")</f>
        <v>LTA4H3_n_FWD</v>
      </c>
      <c r="I3077" s="1" t="str">
        <f>_xlfn.XLOOKUP(SC_enz[[#This Row],[name_dir]],sc_gsm[Column3],sc_gsm[Column3],"")</f>
        <v>LTA4H3_n_FWD</v>
      </c>
    </row>
    <row r="3078" spans="1:9" ht="16" x14ac:dyDescent="0.2">
      <c r="A3078" t="s">
        <v>3615</v>
      </c>
      <c r="B3078" t="s">
        <v>3903</v>
      </c>
      <c r="C3078" t="s">
        <v>3610</v>
      </c>
      <c r="D3078" t="s">
        <v>3611</v>
      </c>
      <c r="E3078" t="s">
        <v>7</v>
      </c>
      <c r="G3078" s="1" t="str">
        <f>SC_enz[[#This Row],[rxn_src]]&amp;"_"&amp;SC_enz[[#This Row],[dir]]</f>
        <v>LTA4H3_n_REV</v>
      </c>
      <c r="H3078" s="1" t="str">
        <f>_xlfn.XLOOKUP(SC_enz[[#This Row],[name_dir]],RT_gsm[Column3],RT_gsm[Column3],"")</f>
        <v>LTA4H3_n_REV</v>
      </c>
      <c r="I3078" s="1" t="str">
        <f>_xlfn.XLOOKUP(SC_enz[[#This Row],[name_dir]],sc_gsm[Column3],sc_gsm[Column3],"")</f>
        <v>LTA4H3_n_REV</v>
      </c>
    </row>
    <row r="3079" spans="1:9" ht="16" x14ac:dyDescent="0.2">
      <c r="A3079" t="s">
        <v>3616</v>
      </c>
      <c r="B3079" t="s">
        <v>3902</v>
      </c>
      <c r="C3079" t="s">
        <v>3617</v>
      </c>
      <c r="D3079" t="s">
        <v>3618</v>
      </c>
      <c r="E3079" t="s">
        <v>12</v>
      </c>
      <c r="F3079" t="s">
        <v>213</v>
      </c>
      <c r="G3079" s="1" t="str">
        <f>SC_enz[[#This Row],[rxn_src]]&amp;"_"&amp;SC_enz[[#This Row],[dir]]</f>
        <v>MCOATA_m_FWD</v>
      </c>
      <c r="H3079" s="1" t="str">
        <f>_xlfn.XLOOKUP(SC_enz[[#This Row],[name_dir]],RT_gsm[Column3],RT_gsm[Column3],"")</f>
        <v>MCOATA_m_FWD</v>
      </c>
      <c r="I3079" s="1" t="str">
        <f>_xlfn.XLOOKUP(SC_enz[[#This Row],[name_dir]],sc_gsm[Column3],sc_gsm[Column3],"")</f>
        <v>MCOATA_m_FWD</v>
      </c>
    </row>
    <row r="3080" spans="1:9" ht="16" x14ac:dyDescent="0.2">
      <c r="A3080" t="s">
        <v>3616</v>
      </c>
      <c r="B3080" t="s">
        <v>3903</v>
      </c>
      <c r="C3080" t="s">
        <v>3617</v>
      </c>
      <c r="D3080" t="s">
        <v>3618</v>
      </c>
      <c r="E3080" t="s">
        <v>12</v>
      </c>
      <c r="F3080" t="s">
        <v>213</v>
      </c>
      <c r="G3080" s="1" t="str">
        <f>SC_enz[[#This Row],[rxn_src]]&amp;"_"&amp;SC_enz[[#This Row],[dir]]</f>
        <v>MCOATA_m_REV</v>
      </c>
      <c r="H3080" s="1" t="str">
        <f>_xlfn.XLOOKUP(SC_enz[[#This Row],[name_dir]],RT_gsm[Column3],RT_gsm[Column3],"")</f>
        <v>MCOATA_m_REV</v>
      </c>
      <c r="I3080" s="1" t="str">
        <f>_xlfn.XLOOKUP(SC_enz[[#This Row],[name_dir]],sc_gsm[Column3],sc_gsm[Column3],"")</f>
        <v>MCOATA_m_REV</v>
      </c>
    </row>
    <row r="3081" spans="1:9" ht="16" x14ac:dyDescent="0.2">
      <c r="A3081" t="s">
        <v>3619</v>
      </c>
      <c r="B3081" t="s">
        <v>3902</v>
      </c>
      <c r="C3081" t="s">
        <v>3620</v>
      </c>
      <c r="D3081" t="s">
        <v>3621</v>
      </c>
      <c r="E3081" t="s">
        <v>12</v>
      </c>
      <c r="G3081" s="1" t="str">
        <f>SC_enz[[#This Row],[rxn_src]]&amp;"_"&amp;SC_enz[[#This Row],[dir]]</f>
        <v>NFTYROX_c_FWD</v>
      </c>
      <c r="H3081" s="1" t="str">
        <f>_xlfn.XLOOKUP(SC_enz[[#This Row],[name_dir]],RT_gsm[Column3],RT_gsm[Column3],"")</f>
        <v>NFTYROX_c_FWD</v>
      </c>
      <c r="I3081" s="1" t="str">
        <f>_xlfn.XLOOKUP(SC_enz[[#This Row],[name_dir]],sc_gsm[Column3],sc_gsm[Column3],"")</f>
        <v>NFTYROX_c_FWD</v>
      </c>
    </row>
    <row r="3082" spans="1:9" ht="16" x14ac:dyDescent="0.2">
      <c r="A3082" t="s">
        <v>3622</v>
      </c>
      <c r="B3082" t="s">
        <v>3902</v>
      </c>
      <c r="C3082" t="s">
        <v>3623</v>
      </c>
      <c r="D3082" t="s">
        <v>3624</v>
      </c>
      <c r="E3082" t="s">
        <v>7</v>
      </c>
      <c r="G3082" s="1" t="str">
        <f>SC_enz[[#This Row],[rxn_src]]&amp;"_"&amp;SC_enz[[#This Row],[dir]]</f>
        <v>NADS2_c_FWD</v>
      </c>
      <c r="H3082" s="1" t="str">
        <f>_xlfn.XLOOKUP(SC_enz[[#This Row],[name_dir]],RT_gsm[Column3],RT_gsm[Column3],"")</f>
        <v>NADS2_c_FWD</v>
      </c>
      <c r="I3082" s="1" t="str">
        <f>_xlfn.XLOOKUP(SC_enz[[#This Row],[name_dir]],sc_gsm[Column3],sc_gsm[Column3],"")</f>
        <v>NADS2_c_FWD</v>
      </c>
    </row>
    <row r="3083" spans="1:9" ht="16" x14ac:dyDescent="0.2">
      <c r="A3083" t="s">
        <v>3625</v>
      </c>
      <c r="B3083" t="s">
        <v>3902</v>
      </c>
      <c r="C3083" t="s">
        <v>3626</v>
      </c>
      <c r="D3083" t="s">
        <v>3627</v>
      </c>
      <c r="E3083" t="s">
        <v>7</v>
      </c>
      <c r="G3083" s="1" t="str">
        <f>SC_enz[[#This Row],[rxn_src]]&amp;"_"&amp;SC_enz[[#This Row],[dir]]</f>
        <v>NADS2_n_FWD</v>
      </c>
      <c r="H3083" s="1" t="str">
        <f>_xlfn.XLOOKUP(SC_enz[[#This Row],[name_dir]],RT_gsm[Column3],RT_gsm[Column3],"")</f>
        <v>NADS2_n_FWD</v>
      </c>
      <c r="I3083" s="1" t="str">
        <f>_xlfn.XLOOKUP(SC_enz[[#This Row],[name_dir]],sc_gsm[Column3],sc_gsm[Column3],"")</f>
        <v>NADS2_n_FWD</v>
      </c>
    </row>
    <row r="3084" spans="1:9" ht="16" x14ac:dyDescent="0.2">
      <c r="A3084" t="s">
        <v>3625</v>
      </c>
      <c r="B3084" t="s">
        <v>3903</v>
      </c>
      <c r="C3084" t="s">
        <v>3626</v>
      </c>
      <c r="D3084" t="s">
        <v>3627</v>
      </c>
      <c r="E3084" t="s">
        <v>7</v>
      </c>
      <c r="G3084" s="1" t="str">
        <f>SC_enz[[#This Row],[rxn_src]]&amp;"_"&amp;SC_enz[[#This Row],[dir]]</f>
        <v>NADS2_n_REV</v>
      </c>
      <c r="H3084" s="1" t="str">
        <f>_xlfn.XLOOKUP(SC_enz[[#This Row],[name_dir]],RT_gsm[Column3],RT_gsm[Column3],"")</f>
        <v>NADS2_n_REV</v>
      </c>
      <c r="I3084" s="1" t="str">
        <f>_xlfn.XLOOKUP(SC_enz[[#This Row],[name_dir]],sc_gsm[Column3],sc_gsm[Column3],"")</f>
        <v>NADS2_n_REV</v>
      </c>
    </row>
    <row r="3085" spans="1:9" ht="16" x14ac:dyDescent="0.2">
      <c r="A3085" t="s">
        <v>1351</v>
      </c>
      <c r="B3085" t="s">
        <v>3902</v>
      </c>
      <c r="C3085" t="s">
        <v>3628</v>
      </c>
      <c r="D3085" t="s">
        <v>3629</v>
      </c>
      <c r="E3085" t="s">
        <v>7</v>
      </c>
      <c r="G3085" s="1" t="str">
        <f>SC_enz[[#This Row],[rxn_src]]&amp;"_"&amp;SC_enz[[#This Row],[dir]]</f>
        <v>ANNAT_c_FWD</v>
      </c>
      <c r="H3085" s="1" t="str">
        <f>_xlfn.XLOOKUP(SC_enz[[#This Row],[name_dir]],RT_gsm[Column3],RT_gsm[Column3],"")</f>
        <v>ANNAT_c_FWD</v>
      </c>
      <c r="I3085" s="1" t="str">
        <f>_xlfn.XLOOKUP(SC_enz[[#This Row],[name_dir]],sc_gsm[Column3],sc_gsm[Column3],"")</f>
        <v>ANNAT_c_FWD</v>
      </c>
    </row>
    <row r="3086" spans="1:9" ht="16" x14ac:dyDescent="0.2">
      <c r="A3086" t="s">
        <v>1355</v>
      </c>
      <c r="B3086" t="s">
        <v>3902</v>
      </c>
      <c r="C3086" t="s">
        <v>3630</v>
      </c>
      <c r="D3086" t="s">
        <v>3631</v>
      </c>
      <c r="E3086" t="s">
        <v>7</v>
      </c>
      <c r="G3086" s="1" t="str">
        <f>SC_enz[[#This Row],[rxn_src]]&amp;"_"&amp;SC_enz[[#This Row],[dir]]</f>
        <v>ANNAT_n_FWD</v>
      </c>
      <c r="H3086" s="1" t="str">
        <f>_xlfn.XLOOKUP(SC_enz[[#This Row],[name_dir]],RT_gsm[Column3],RT_gsm[Column3],"")</f>
        <v>ANNAT_n_FWD</v>
      </c>
      <c r="I3086" s="1" t="str">
        <f>_xlfn.XLOOKUP(SC_enz[[#This Row],[name_dir]],sc_gsm[Column3],sc_gsm[Column3],"")</f>
        <v>ANNAT_n_FWD</v>
      </c>
    </row>
    <row r="3087" spans="1:9" ht="16" x14ac:dyDescent="0.2">
      <c r="A3087" t="s">
        <v>1358</v>
      </c>
      <c r="B3087" t="s">
        <v>3902</v>
      </c>
      <c r="C3087" t="s">
        <v>3628</v>
      </c>
      <c r="D3087" t="s">
        <v>3629</v>
      </c>
      <c r="E3087" t="s">
        <v>7</v>
      </c>
      <c r="G3087" s="1" t="str">
        <f>SC_enz[[#This Row],[rxn_src]]&amp;"_"&amp;SC_enz[[#This Row],[dir]]</f>
        <v>NNATi_c_FWD</v>
      </c>
      <c r="H3087" s="1" t="str">
        <f>_xlfn.XLOOKUP(SC_enz[[#This Row],[name_dir]],RT_gsm[Column3],RT_gsm[Column3],"")</f>
        <v>NNATi_c_FWD</v>
      </c>
      <c r="I3087" s="1" t="str">
        <f>_xlfn.XLOOKUP(SC_enz[[#This Row],[name_dir]],sc_gsm[Column3],sc_gsm[Column3],"")</f>
        <v>NNATi_c_FWD</v>
      </c>
    </row>
    <row r="3088" spans="1:9" ht="16" x14ac:dyDescent="0.2">
      <c r="A3088" t="s">
        <v>3632</v>
      </c>
      <c r="B3088" t="s">
        <v>3902</v>
      </c>
      <c r="C3088" t="s">
        <v>3633</v>
      </c>
      <c r="D3088" t="s">
        <v>3634</v>
      </c>
      <c r="E3088" t="s">
        <v>12</v>
      </c>
      <c r="F3088" t="s">
        <v>3635</v>
      </c>
      <c r="G3088" s="1" t="str">
        <f>SC_enz[[#This Row],[rxn_src]]&amp;"_"&amp;SC_enz[[#This Row],[dir]]</f>
        <v>PHETRS_c_FWD</v>
      </c>
      <c r="H3088" s="1" t="str">
        <f>_xlfn.XLOOKUP(SC_enz[[#This Row],[name_dir]],RT_gsm[Column3],RT_gsm[Column3],"")</f>
        <v>PHETRS_c_FWD</v>
      </c>
      <c r="I3088" s="1" t="str">
        <f>_xlfn.XLOOKUP(SC_enz[[#This Row],[name_dir]],sc_gsm[Column3],sc_gsm[Column3],"")</f>
        <v>PHETRS_c_FWD</v>
      </c>
    </row>
    <row r="3089" spans="1:9" ht="16" x14ac:dyDescent="0.2">
      <c r="A3089" t="s">
        <v>3636</v>
      </c>
      <c r="B3089" t="s">
        <v>3902</v>
      </c>
      <c r="C3089" t="s">
        <v>3637</v>
      </c>
      <c r="D3089" t="s">
        <v>3638</v>
      </c>
      <c r="E3089" t="s">
        <v>12</v>
      </c>
      <c r="F3089" t="s">
        <v>3639</v>
      </c>
      <c r="G3089" s="1" t="str">
        <f>SC_enz[[#This Row],[rxn_src]]&amp;"_"&amp;SC_enz[[#This Row],[dir]]</f>
        <v>PAPSR_c_FWD</v>
      </c>
      <c r="H3089" s="1" t="str">
        <f>_xlfn.XLOOKUP(SC_enz[[#This Row],[name_dir]],RT_gsm[Column3],RT_gsm[Column3],"")</f>
        <v>PAPSR_c_FWD</v>
      </c>
      <c r="I3089" s="1" t="str">
        <f>_xlfn.XLOOKUP(SC_enz[[#This Row],[name_dir]],sc_gsm[Column3],sc_gsm[Column3],"")</f>
        <v>PAPSR_c_FWD</v>
      </c>
    </row>
    <row r="3090" spans="1:9" ht="16" x14ac:dyDescent="0.2">
      <c r="A3090" t="s">
        <v>3636</v>
      </c>
      <c r="B3090" t="s">
        <v>3902</v>
      </c>
      <c r="C3090" t="s">
        <v>3640</v>
      </c>
      <c r="D3090" t="s">
        <v>3641</v>
      </c>
      <c r="E3090" t="s">
        <v>12</v>
      </c>
      <c r="F3090" t="s">
        <v>3642</v>
      </c>
      <c r="G3090" s="1" t="str">
        <f>SC_enz[[#This Row],[rxn_src]]&amp;"_"&amp;SC_enz[[#This Row],[dir]]</f>
        <v>PAPSR_c_FWD</v>
      </c>
      <c r="H3090" s="1" t="str">
        <f>_xlfn.XLOOKUP(SC_enz[[#This Row],[name_dir]],RT_gsm[Column3],RT_gsm[Column3],"")</f>
        <v>PAPSR_c_FWD</v>
      </c>
      <c r="I3090" s="1" t="str">
        <f>_xlfn.XLOOKUP(SC_enz[[#This Row],[name_dir]],sc_gsm[Column3],sc_gsm[Column3],"")</f>
        <v>PAPSR_c_FWD</v>
      </c>
    </row>
    <row r="3091" spans="1:9" ht="16" x14ac:dyDescent="0.2">
      <c r="A3091" t="s">
        <v>3643</v>
      </c>
      <c r="B3091" t="s">
        <v>3902</v>
      </c>
      <c r="C3091" t="s">
        <v>3644</v>
      </c>
      <c r="D3091" t="s">
        <v>3645</v>
      </c>
      <c r="E3091" t="s">
        <v>12</v>
      </c>
      <c r="F3091" t="s">
        <v>3646</v>
      </c>
      <c r="G3091" s="1" t="str">
        <f>SC_enz[[#This Row],[rxn_src]]&amp;"_"&amp;SC_enz[[#This Row],[dir]]</f>
        <v>PFK_c_FWD</v>
      </c>
      <c r="H3091" s="1" t="str">
        <f>_xlfn.XLOOKUP(SC_enz[[#This Row],[name_dir]],RT_gsm[Column3],RT_gsm[Column3],"")</f>
        <v>PFK_c_FWD</v>
      </c>
      <c r="I3091" s="1" t="str">
        <f>_xlfn.XLOOKUP(SC_enz[[#This Row],[name_dir]],sc_gsm[Column3],sc_gsm[Column3],"")</f>
        <v>PFK_c_FWD</v>
      </c>
    </row>
    <row r="3092" spans="1:9" ht="16" x14ac:dyDescent="0.2">
      <c r="A3092" t="s">
        <v>3647</v>
      </c>
      <c r="B3092" t="s">
        <v>3902</v>
      </c>
      <c r="C3092" t="s">
        <v>3648</v>
      </c>
      <c r="D3092" t="s">
        <v>3649</v>
      </c>
      <c r="E3092" t="s">
        <v>12</v>
      </c>
      <c r="F3092" t="s">
        <v>3650</v>
      </c>
      <c r="G3092" s="1" t="str">
        <f>SC_enz[[#This Row],[rxn_src]]&amp;"_"&amp;SC_enz[[#This Row],[dir]]</f>
        <v>PPCDC_c_FWD</v>
      </c>
      <c r="H3092" s="1" t="str">
        <f>_xlfn.XLOOKUP(SC_enz[[#This Row],[name_dir]],RT_gsm[Column3],RT_gsm[Column3],"")</f>
        <v>PPCDC_c_FWD</v>
      </c>
      <c r="I3092" s="1" t="str">
        <f>_xlfn.XLOOKUP(SC_enz[[#This Row],[name_dir]],sc_gsm[Column3],sc_gsm[Column3],"")</f>
        <v>PPCDC_c_FWD</v>
      </c>
    </row>
    <row r="3093" spans="1:9" ht="16" x14ac:dyDescent="0.2">
      <c r="A3093" t="s">
        <v>3647</v>
      </c>
      <c r="B3093" t="s">
        <v>3902</v>
      </c>
      <c r="C3093" t="s">
        <v>3651</v>
      </c>
      <c r="D3093" t="s">
        <v>3652</v>
      </c>
      <c r="E3093" t="s">
        <v>12</v>
      </c>
      <c r="F3093" t="s">
        <v>3653</v>
      </c>
      <c r="G3093" s="1" t="str">
        <f>SC_enz[[#This Row],[rxn_src]]&amp;"_"&amp;SC_enz[[#This Row],[dir]]</f>
        <v>PPCDC_c_FWD</v>
      </c>
      <c r="H3093" s="1" t="str">
        <f>_xlfn.XLOOKUP(SC_enz[[#This Row],[name_dir]],RT_gsm[Column3],RT_gsm[Column3],"")</f>
        <v>PPCDC_c_FWD</v>
      </c>
      <c r="I3093" s="1" t="str">
        <f>_xlfn.XLOOKUP(SC_enz[[#This Row],[name_dir]],sc_gsm[Column3],sc_gsm[Column3],"")</f>
        <v>PPCDC_c_FWD</v>
      </c>
    </row>
    <row r="3094" spans="1:9" ht="16" x14ac:dyDescent="0.2">
      <c r="A3094" t="s">
        <v>3647</v>
      </c>
      <c r="B3094" t="s">
        <v>3902</v>
      </c>
      <c r="C3094" t="s">
        <v>3654</v>
      </c>
      <c r="D3094" t="s">
        <v>3655</v>
      </c>
      <c r="E3094" t="s">
        <v>12</v>
      </c>
      <c r="F3094" t="s">
        <v>3653</v>
      </c>
      <c r="G3094" s="1" t="str">
        <f>SC_enz[[#This Row],[rxn_src]]&amp;"_"&amp;SC_enz[[#This Row],[dir]]</f>
        <v>PPCDC_c_FWD</v>
      </c>
      <c r="H3094" s="1" t="str">
        <f>_xlfn.XLOOKUP(SC_enz[[#This Row],[name_dir]],RT_gsm[Column3],RT_gsm[Column3],"")</f>
        <v>PPCDC_c_FWD</v>
      </c>
      <c r="I3094" s="1" t="str">
        <f>_xlfn.XLOOKUP(SC_enz[[#This Row],[name_dir]],sc_gsm[Column3],sc_gsm[Column3],"")</f>
        <v>PPCDC_c_FWD</v>
      </c>
    </row>
    <row r="3095" spans="1:9" ht="16" x14ac:dyDescent="0.2">
      <c r="A3095" t="s">
        <v>3656</v>
      </c>
      <c r="B3095" t="s">
        <v>3902</v>
      </c>
      <c r="C3095" t="s">
        <v>3657</v>
      </c>
      <c r="D3095" t="s">
        <v>3658</v>
      </c>
      <c r="E3095" t="s">
        <v>12</v>
      </c>
      <c r="G3095" s="1" t="str">
        <f>SC_enz[[#This Row],[rxn_src]]&amp;"_"&amp;SC_enz[[#This Row],[dir]]</f>
        <v>PRPPS_c_FWD</v>
      </c>
      <c r="H3095" s="1" t="str">
        <f>_xlfn.XLOOKUP(SC_enz[[#This Row],[name_dir]],RT_gsm[Column3],RT_gsm[Column3],"")</f>
        <v>PRPPS_c_FWD</v>
      </c>
      <c r="I3095" s="1" t="str">
        <f>_xlfn.XLOOKUP(SC_enz[[#This Row],[name_dir]],sc_gsm[Column3],sc_gsm[Column3],"")</f>
        <v>PRPPS_c_FWD</v>
      </c>
    </row>
    <row r="3096" spans="1:9" ht="16" x14ac:dyDescent="0.2">
      <c r="A3096" t="s">
        <v>3656</v>
      </c>
      <c r="B3096" t="s">
        <v>3902</v>
      </c>
      <c r="C3096" t="s">
        <v>3659</v>
      </c>
      <c r="D3096" t="s">
        <v>3660</v>
      </c>
      <c r="E3096" t="s">
        <v>12</v>
      </c>
      <c r="G3096" s="1" t="str">
        <f>SC_enz[[#This Row],[rxn_src]]&amp;"_"&amp;SC_enz[[#This Row],[dir]]</f>
        <v>PRPPS_c_FWD</v>
      </c>
      <c r="H3096" s="1" t="str">
        <f>_xlfn.XLOOKUP(SC_enz[[#This Row],[name_dir]],RT_gsm[Column3],RT_gsm[Column3],"")</f>
        <v>PRPPS_c_FWD</v>
      </c>
      <c r="I3096" s="1" t="str">
        <f>_xlfn.XLOOKUP(SC_enz[[#This Row],[name_dir]],sc_gsm[Column3],sc_gsm[Column3],"")</f>
        <v>PRPPS_c_FWD</v>
      </c>
    </row>
    <row r="3097" spans="1:9" ht="16" x14ac:dyDescent="0.2">
      <c r="A3097" t="s">
        <v>3656</v>
      </c>
      <c r="B3097" t="s">
        <v>3902</v>
      </c>
      <c r="C3097" t="s">
        <v>3661</v>
      </c>
      <c r="D3097" t="s">
        <v>3662</v>
      </c>
      <c r="E3097" t="s">
        <v>12</v>
      </c>
      <c r="G3097" s="1" t="str">
        <f>SC_enz[[#This Row],[rxn_src]]&amp;"_"&amp;SC_enz[[#This Row],[dir]]</f>
        <v>PRPPS_c_FWD</v>
      </c>
      <c r="H3097" s="1" t="str">
        <f>_xlfn.XLOOKUP(SC_enz[[#This Row],[name_dir]],RT_gsm[Column3],RT_gsm[Column3],"")</f>
        <v>PRPPS_c_FWD</v>
      </c>
      <c r="I3097" s="1" t="str">
        <f>_xlfn.XLOOKUP(SC_enz[[#This Row],[name_dir]],sc_gsm[Column3],sc_gsm[Column3],"")</f>
        <v>PRPPS_c_FWD</v>
      </c>
    </row>
    <row r="3098" spans="1:9" ht="16" x14ac:dyDescent="0.2">
      <c r="A3098" t="s">
        <v>3656</v>
      </c>
      <c r="B3098" t="s">
        <v>3902</v>
      </c>
      <c r="C3098" t="s">
        <v>3663</v>
      </c>
      <c r="D3098" t="s">
        <v>3664</v>
      </c>
      <c r="E3098" t="s">
        <v>12</v>
      </c>
      <c r="G3098" s="1" t="str">
        <f>SC_enz[[#This Row],[rxn_src]]&amp;"_"&amp;SC_enz[[#This Row],[dir]]</f>
        <v>PRPPS_c_FWD</v>
      </c>
      <c r="H3098" s="1" t="str">
        <f>_xlfn.XLOOKUP(SC_enz[[#This Row],[name_dir]],RT_gsm[Column3],RT_gsm[Column3],"")</f>
        <v>PRPPS_c_FWD</v>
      </c>
      <c r="I3098" s="1" t="str">
        <f>_xlfn.XLOOKUP(SC_enz[[#This Row],[name_dir]],sc_gsm[Column3],sc_gsm[Column3],"")</f>
        <v>PRPPS_c_FWD</v>
      </c>
    </row>
    <row r="3099" spans="1:9" ht="16" x14ac:dyDescent="0.2">
      <c r="A3099" t="s">
        <v>3656</v>
      </c>
      <c r="B3099" t="s">
        <v>3902</v>
      </c>
      <c r="C3099" t="s">
        <v>3665</v>
      </c>
      <c r="D3099" t="s">
        <v>3666</v>
      </c>
      <c r="E3099" t="s">
        <v>12</v>
      </c>
      <c r="G3099" s="1" t="str">
        <f>SC_enz[[#This Row],[rxn_src]]&amp;"_"&amp;SC_enz[[#This Row],[dir]]</f>
        <v>PRPPS_c_FWD</v>
      </c>
      <c r="H3099" s="1" t="str">
        <f>_xlfn.XLOOKUP(SC_enz[[#This Row],[name_dir]],RT_gsm[Column3],RT_gsm[Column3],"")</f>
        <v>PRPPS_c_FWD</v>
      </c>
      <c r="I3099" s="1" t="str">
        <f>_xlfn.XLOOKUP(SC_enz[[#This Row],[name_dir]],sc_gsm[Column3],sc_gsm[Column3],"")</f>
        <v>PRPPS_c_FWD</v>
      </c>
    </row>
    <row r="3100" spans="1:9" ht="16" x14ac:dyDescent="0.2">
      <c r="A3100" t="s">
        <v>3667</v>
      </c>
      <c r="B3100" t="s">
        <v>3902</v>
      </c>
      <c r="C3100" t="s">
        <v>1546</v>
      </c>
      <c r="D3100" t="s">
        <v>1547</v>
      </c>
      <c r="E3100" t="s">
        <v>12</v>
      </c>
      <c r="G3100" s="1" t="str">
        <f>SC_enz[[#This Row],[rxn_src]]&amp;"_"&amp;SC_enz[[#This Row],[dir]]</f>
        <v>PNP_c_FWD</v>
      </c>
      <c r="H3100" s="1" t="str">
        <f>_xlfn.XLOOKUP(SC_enz[[#This Row],[name_dir]],RT_gsm[Column3],RT_gsm[Column3],"")</f>
        <v>PNP_c_FWD</v>
      </c>
      <c r="I3100" s="1" t="str">
        <f>_xlfn.XLOOKUP(SC_enz[[#This Row],[name_dir]],sc_gsm[Column3],sc_gsm[Column3],"")</f>
        <v>PNP_c_FWD</v>
      </c>
    </row>
    <row r="3101" spans="1:9" ht="16" x14ac:dyDescent="0.2">
      <c r="A3101" t="s">
        <v>3668</v>
      </c>
      <c r="B3101" t="s">
        <v>3902</v>
      </c>
      <c r="C3101" t="s">
        <v>3669</v>
      </c>
      <c r="D3101" t="s">
        <v>3670</v>
      </c>
      <c r="E3101" t="s">
        <v>12</v>
      </c>
      <c r="F3101" t="s">
        <v>3671</v>
      </c>
      <c r="G3101" s="1" t="str">
        <f>SC_enz[[#This Row],[rxn_src]]&amp;"_"&amp;SC_enz[[#This Row],[dir]]</f>
        <v>PDH_m_FWD</v>
      </c>
      <c r="H3101" s="1" t="str">
        <f>_xlfn.XLOOKUP(SC_enz[[#This Row],[name_dir]],RT_gsm[Column3],RT_gsm[Column3],"")</f>
        <v>PDH_m_FWD</v>
      </c>
      <c r="I3101" s="1" t="str">
        <f>_xlfn.XLOOKUP(SC_enz[[#This Row],[name_dir]],sc_gsm[Column3],sc_gsm[Column3],"")</f>
        <v>PDH_m_FWD</v>
      </c>
    </row>
    <row r="3102" spans="1:9" ht="16" x14ac:dyDescent="0.2">
      <c r="A3102" t="s">
        <v>3672</v>
      </c>
      <c r="B3102" t="s">
        <v>3902</v>
      </c>
      <c r="C3102" t="s">
        <v>3412</v>
      </c>
      <c r="D3102" t="s">
        <v>3413</v>
      </c>
      <c r="E3102" t="s">
        <v>12</v>
      </c>
      <c r="F3102" t="s">
        <v>3414</v>
      </c>
      <c r="G3102" s="1" t="str">
        <f>SC_enz[[#This Row],[rxn_src]]&amp;"_"&amp;SC_enz[[#This Row],[dir]]</f>
        <v>Q6OR_m_FWD</v>
      </c>
      <c r="H3102" s="1" t="str">
        <f>_xlfn.XLOOKUP(SC_enz[[#This Row],[name_dir]],RT_gsm[Column3],RT_gsm[Column3],"")</f>
        <v/>
      </c>
      <c r="I3102" s="1" t="str">
        <f>_xlfn.XLOOKUP(SC_enz[[#This Row],[name_dir]],sc_gsm[Column3],sc_gsm[Column3],"")</f>
        <v>Q6OR_m_FWD</v>
      </c>
    </row>
    <row r="3103" spans="1:9" ht="16" x14ac:dyDescent="0.2">
      <c r="A3103" t="s">
        <v>3673</v>
      </c>
      <c r="B3103" t="s">
        <v>3902</v>
      </c>
      <c r="C3103" t="s">
        <v>3674</v>
      </c>
      <c r="D3103" t="s">
        <v>3675</v>
      </c>
      <c r="E3103" t="s">
        <v>7</v>
      </c>
      <c r="G3103" s="1" t="str">
        <f>SC_enz[[#This Row],[rxn_src]]&amp;"_"&amp;SC_enz[[#This Row],[dir]]</f>
        <v>RBFK_c_FWD</v>
      </c>
      <c r="H3103" s="1" t="str">
        <f>_xlfn.XLOOKUP(SC_enz[[#This Row],[name_dir]],RT_gsm[Column3],RT_gsm[Column3],"")</f>
        <v>RBFK_c_FWD</v>
      </c>
      <c r="I3103" s="1" t="str">
        <f>_xlfn.XLOOKUP(SC_enz[[#This Row],[name_dir]],sc_gsm[Column3],sc_gsm[Column3],"")</f>
        <v>RBFK_c_FWD</v>
      </c>
    </row>
    <row r="3104" spans="1:9" ht="16" x14ac:dyDescent="0.2">
      <c r="A3104" t="s">
        <v>3676</v>
      </c>
      <c r="B3104" t="s">
        <v>3902</v>
      </c>
      <c r="C3104" t="s">
        <v>3677</v>
      </c>
      <c r="D3104" t="s">
        <v>3678</v>
      </c>
      <c r="E3104" t="s">
        <v>7</v>
      </c>
      <c r="G3104" s="1" t="str">
        <f>SC_enz[[#This Row],[rxn_src]]&amp;"_"&amp;SC_enz[[#This Row],[dir]]</f>
        <v>RBFK_m_FWD</v>
      </c>
      <c r="H3104" s="1" t="str">
        <f>_xlfn.XLOOKUP(SC_enz[[#This Row],[name_dir]],RT_gsm[Column3],RT_gsm[Column3],"")</f>
        <v>RBFK_m_FWD</v>
      </c>
      <c r="I3104" s="1" t="str">
        <f>_xlfn.XLOOKUP(SC_enz[[#This Row],[name_dir]],sc_gsm[Column3],sc_gsm[Column3],"")</f>
        <v>RBFK_m_FWD</v>
      </c>
    </row>
    <row r="3105" spans="1:9" ht="16" x14ac:dyDescent="0.2">
      <c r="A3105" t="s">
        <v>3679</v>
      </c>
      <c r="B3105" t="s">
        <v>3902</v>
      </c>
      <c r="C3105" t="s">
        <v>3412</v>
      </c>
      <c r="D3105" t="s">
        <v>3413</v>
      </c>
      <c r="E3105" t="s">
        <v>12</v>
      </c>
      <c r="F3105" t="s">
        <v>3414</v>
      </c>
      <c r="G3105" s="1" t="str">
        <f>SC_enz[[#This Row],[rxn_src]]&amp;"_"&amp;SC_enz[[#This Row],[dir]]</f>
        <v>3DH5HPBMT_m_FWD</v>
      </c>
      <c r="H3105" s="1" t="str">
        <f>_xlfn.XLOOKUP(SC_enz[[#This Row],[name_dir]],RT_gsm[Column3],RT_gsm[Column3],"")</f>
        <v/>
      </c>
      <c r="I3105" s="1" t="str">
        <f>_xlfn.XLOOKUP(SC_enz[[#This Row],[name_dir]],sc_gsm[Column3],sc_gsm[Column3],"")</f>
        <v>3DH5HPBMT_m_FWD</v>
      </c>
    </row>
    <row r="3106" spans="1:9" ht="16" x14ac:dyDescent="0.2">
      <c r="A3106" t="s">
        <v>3680</v>
      </c>
      <c r="B3106" t="s">
        <v>3902</v>
      </c>
      <c r="C3106" t="s">
        <v>3681</v>
      </c>
      <c r="D3106" t="s">
        <v>3682</v>
      </c>
      <c r="E3106" t="s">
        <v>12</v>
      </c>
      <c r="F3106" t="s">
        <v>3683</v>
      </c>
      <c r="G3106" s="1" t="str">
        <f>SC_enz[[#This Row],[rxn_src]]&amp;"_"&amp;SC_enz[[#This Row],[dir]]</f>
        <v>SERAT_c_FWD</v>
      </c>
      <c r="H3106" s="1" t="str">
        <f>_xlfn.XLOOKUP(SC_enz[[#This Row],[name_dir]],RT_gsm[Column3],RT_gsm[Column3],"")</f>
        <v>SERAT_c_FWD</v>
      </c>
      <c r="I3106" s="1" t="str">
        <f>_xlfn.XLOOKUP(SC_enz[[#This Row],[name_dir]],sc_gsm[Column3],sc_gsm[Column3],"")</f>
        <v>SERAT_c_FWD</v>
      </c>
    </row>
    <row r="3107" spans="1:9" ht="16" x14ac:dyDescent="0.2">
      <c r="A3107" t="s">
        <v>3684</v>
      </c>
      <c r="B3107" t="s">
        <v>3902</v>
      </c>
      <c r="C3107" t="s">
        <v>3685</v>
      </c>
      <c r="D3107" t="s">
        <v>3686</v>
      </c>
      <c r="E3107" t="s">
        <v>12</v>
      </c>
      <c r="F3107" t="s">
        <v>3687</v>
      </c>
      <c r="G3107" s="1" t="str">
        <f>SC_enz[[#This Row],[rxn_src]]&amp;"_"&amp;SC_enz[[#This Row],[dir]]</f>
        <v>SERPT_r_FWD</v>
      </c>
      <c r="H3107" s="1" t="str">
        <f>_xlfn.XLOOKUP(SC_enz[[#This Row],[name_dir]],RT_gsm[Column3],RT_gsm[Column3],"")</f>
        <v>SERPT_r_FWD</v>
      </c>
      <c r="I3107" s="1" t="str">
        <f>_xlfn.XLOOKUP(SC_enz[[#This Row],[name_dir]],sc_gsm[Column3],sc_gsm[Column3],"")</f>
        <v>SERPT_r_FWD</v>
      </c>
    </row>
    <row r="3108" spans="1:9" ht="16" x14ac:dyDescent="0.2">
      <c r="A3108" t="s">
        <v>3684</v>
      </c>
      <c r="B3108" t="s">
        <v>3902</v>
      </c>
      <c r="C3108" t="s">
        <v>3688</v>
      </c>
      <c r="D3108" t="s">
        <v>3689</v>
      </c>
      <c r="E3108" t="s">
        <v>12</v>
      </c>
      <c r="F3108" t="s">
        <v>3690</v>
      </c>
      <c r="G3108" s="1" t="str">
        <f>SC_enz[[#This Row],[rxn_src]]&amp;"_"&amp;SC_enz[[#This Row],[dir]]</f>
        <v>SERPT_r_FWD</v>
      </c>
      <c r="H3108" s="1" t="str">
        <f>_xlfn.XLOOKUP(SC_enz[[#This Row],[name_dir]],RT_gsm[Column3],RT_gsm[Column3],"")</f>
        <v>SERPT_r_FWD</v>
      </c>
      <c r="I3108" s="1" t="str">
        <f>_xlfn.XLOOKUP(SC_enz[[#This Row],[name_dir]],sc_gsm[Column3],sc_gsm[Column3],"")</f>
        <v>SERPT_r_FWD</v>
      </c>
    </row>
    <row r="3109" spans="1:9" ht="16" x14ac:dyDescent="0.2">
      <c r="A3109" t="s">
        <v>3691</v>
      </c>
      <c r="B3109" t="s">
        <v>3902</v>
      </c>
      <c r="C3109" t="s">
        <v>3692</v>
      </c>
      <c r="D3109" t="s">
        <v>3693</v>
      </c>
      <c r="E3109" t="s">
        <v>12</v>
      </c>
      <c r="F3109" t="s">
        <v>3694</v>
      </c>
      <c r="G3109" s="1" t="str">
        <f>SC_enz[[#This Row],[rxn_src]]&amp;"_"&amp;SC_enz[[#This Row],[dir]]</f>
        <v>SUCDq6_m_FWD</v>
      </c>
      <c r="H3109" s="1" t="str">
        <f>_xlfn.XLOOKUP(SC_enz[[#This Row],[name_dir]],RT_gsm[Column3],RT_gsm[Column3],"")</f>
        <v/>
      </c>
      <c r="I3109" s="1" t="str">
        <f>_xlfn.XLOOKUP(SC_enz[[#This Row],[name_dir]],sc_gsm[Column3],sc_gsm[Column3],"")</f>
        <v>SUCDq6_m_FWD</v>
      </c>
    </row>
    <row r="3110" spans="1:9" ht="16" x14ac:dyDescent="0.2">
      <c r="A3110" t="s">
        <v>3691</v>
      </c>
      <c r="B3110" t="s">
        <v>3903</v>
      </c>
      <c r="C3110" t="s">
        <v>3692</v>
      </c>
      <c r="D3110" t="s">
        <v>3693</v>
      </c>
      <c r="E3110" t="s">
        <v>12</v>
      </c>
      <c r="F3110" t="s">
        <v>3694</v>
      </c>
      <c r="G3110" s="1" t="str">
        <f>SC_enz[[#This Row],[rxn_src]]&amp;"_"&amp;SC_enz[[#This Row],[dir]]</f>
        <v>SUCDq6_m_REV</v>
      </c>
      <c r="H3110" s="1" t="str">
        <f>_xlfn.XLOOKUP(SC_enz[[#This Row],[name_dir]],RT_gsm[Column3],RT_gsm[Column3],"")</f>
        <v/>
      </c>
      <c r="I3110" s="1" t="str">
        <f>_xlfn.XLOOKUP(SC_enz[[#This Row],[name_dir]],sc_gsm[Column3],sc_gsm[Column3],"")</f>
        <v>SUCDq6_m_REV</v>
      </c>
    </row>
    <row r="3111" spans="1:9" ht="16" x14ac:dyDescent="0.2">
      <c r="A3111" t="s">
        <v>3691</v>
      </c>
      <c r="B3111" t="s">
        <v>3902</v>
      </c>
      <c r="C3111" t="s">
        <v>3695</v>
      </c>
      <c r="D3111" t="s">
        <v>3696</v>
      </c>
      <c r="E3111" t="s">
        <v>12</v>
      </c>
      <c r="F3111" t="s">
        <v>3697</v>
      </c>
      <c r="G3111" s="1" t="str">
        <f>SC_enz[[#This Row],[rxn_src]]&amp;"_"&amp;SC_enz[[#This Row],[dir]]</f>
        <v>SUCDq6_m_FWD</v>
      </c>
      <c r="H3111" s="1" t="str">
        <f>_xlfn.XLOOKUP(SC_enz[[#This Row],[name_dir]],RT_gsm[Column3],RT_gsm[Column3],"")</f>
        <v/>
      </c>
      <c r="I3111" s="1" t="str">
        <f>_xlfn.XLOOKUP(SC_enz[[#This Row],[name_dir]],sc_gsm[Column3],sc_gsm[Column3],"")</f>
        <v>SUCDq6_m_FWD</v>
      </c>
    </row>
    <row r="3112" spans="1:9" ht="16" x14ac:dyDescent="0.2">
      <c r="A3112" t="s">
        <v>3691</v>
      </c>
      <c r="B3112" t="s">
        <v>3903</v>
      </c>
      <c r="C3112" t="s">
        <v>3695</v>
      </c>
      <c r="D3112" t="s">
        <v>3696</v>
      </c>
      <c r="E3112" t="s">
        <v>12</v>
      </c>
      <c r="F3112" t="s">
        <v>3697</v>
      </c>
      <c r="G3112" s="1" t="str">
        <f>SC_enz[[#This Row],[rxn_src]]&amp;"_"&amp;SC_enz[[#This Row],[dir]]</f>
        <v>SUCDq6_m_REV</v>
      </c>
      <c r="H3112" s="1" t="str">
        <f>_xlfn.XLOOKUP(SC_enz[[#This Row],[name_dir]],RT_gsm[Column3],RT_gsm[Column3],"")</f>
        <v/>
      </c>
      <c r="I3112" s="1" t="str">
        <f>_xlfn.XLOOKUP(SC_enz[[#This Row],[name_dir]],sc_gsm[Column3],sc_gsm[Column3],"")</f>
        <v>SUCDq6_m_REV</v>
      </c>
    </row>
    <row r="3113" spans="1:9" ht="16" x14ac:dyDescent="0.2">
      <c r="A3113" t="s">
        <v>3698</v>
      </c>
      <c r="B3113" t="s">
        <v>3902</v>
      </c>
      <c r="C3113" t="s">
        <v>3598</v>
      </c>
      <c r="D3113" t="s">
        <v>3599</v>
      </c>
      <c r="E3113" t="s">
        <v>12</v>
      </c>
      <c r="F3113" t="s">
        <v>3600</v>
      </c>
      <c r="G3113" s="1" t="str">
        <f>SC_enz[[#This Row],[rxn_src]]&amp;"_"&amp;SC_enz[[#This Row],[dir]]</f>
        <v>SUCOAS_m_FWD</v>
      </c>
      <c r="H3113" s="1" t="str">
        <f>_xlfn.XLOOKUP(SC_enz[[#This Row],[name_dir]],RT_gsm[Column3],RT_gsm[Column3],"")</f>
        <v>SUCOAS_m_FWD</v>
      </c>
      <c r="I3113" s="1" t="str">
        <f>_xlfn.XLOOKUP(SC_enz[[#This Row],[name_dir]],sc_gsm[Column3],sc_gsm[Column3],"")</f>
        <v>SUCOAS_m_FWD</v>
      </c>
    </row>
    <row r="3114" spans="1:9" ht="16" x14ac:dyDescent="0.2">
      <c r="A3114" t="s">
        <v>3699</v>
      </c>
      <c r="B3114" t="s">
        <v>3902</v>
      </c>
      <c r="C3114" t="s">
        <v>3700</v>
      </c>
      <c r="D3114" t="s">
        <v>3701</v>
      </c>
      <c r="E3114" t="s">
        <v>12</v>
      </c>
      <c r="F3114" t="s">
        <v>3702</v>
      </c>
      <c r="G3114" s="1" t="str">
        <f>SC_enz[[#This Row],[rxn_src]]&amp;"_"&amp;SC_enz[[#This Row],[dir]]</f>
        <v>SO3R_c_FWD</v>
      </c>
      <c r="H3114" s="1" t="str">
        <f>_xlfn.XLOOKUP(SC_enz[[#This Row],[name_dir]],RT_gsm[Column3],RT_gsm[Column3],"")</f>
        <v>SO3R_c_FWD</v>
      </c>
      <c r="I3114" s="1" t="str">
        <f>_xlfn.XLOOKUP(SC_enz[[#This Row],[name_dir]],sc_gsm[Column3],sc_gsm[Column3],"")</f>
        <v>SO3R_c_FWD</v>
      </c>
    </row>
    <row r="3115" spans="1:9" ht="16" x14ac:dyDescent="0.2">
      <c r="A3115" t="s">
        <v>3703</v>
      </c>
      <c r="B3115" t="s">
        <v>3902</v>
      </c>
      <c r="C3115" t="s">
        <v>3704</v>
      </c>
      <c r="D3115" t="s">
        <v>3705</v>
      </c>
      <c r="E3115" t="s">
        <v>7</v>
      </c>
      <c r="G3115" s="1" t="str">
        <f>SC_enz[[#This Row],[rxn_src]]&amp;"_"&amp;SC_enz[[#This Row],[dir]]</f>
        <v>THIORDXi_n_FWD</v>
      </c>
      <c r="H3115" s="1" t="str">
        <f>_xlfn.XLOOKUP(SC_enz[[#This Row],[name_dir]],RT_gsm[Column3],RT_gsm[Column3],"")</f>
        <v>THIORDXi_n_FWD</v>
      </c>
      <c r="I3115" s="1" t="str">
        <f>_xlfn.XLOOKUP(SC_enz[[#This Row],[name_dir]],sc_gsm[Column3],sc_gsm[Column3],"")</f>
        <v>THIORDXi_n_FWD</v>
      </c>
    </row>
    <row r="3116" spans="1:9" ht="16" x14ac:dyDescent="0.2">
      <c r="A3116" t="s">
        <v>3706</v>
      </c>
      <c r="B3116" t="s">
        <v>3902</v>
      </c>
      <c r="C3116" t="s">
        <v>3707</v>
      </c>
      <c r="D3116" t="s">
        <v>3708</v>
      </c>
      <c r="E3116" t="s">
        <v>7</v>
      </c>
      <c r="G3116" s="1" t="str">
        <f>SC_enz[[#This Row],[rxn_src]]&amp;"_"&amp;SC_enz[[#This Row],[dir]]</f>
        <v>TRDR_c_FWD</v>
      </c>
      <c r="H3116" s="1" t="str">
        <f>_xlfn.XLOOKUP(SC_enz[[#This Row],[name_dir]],RT_gsm[Column3],RT_gsm[Column3],"")</f>
        <v>TRDR_c_FWD</v>
      </c>
      <c r="I3116" s="1" t="str">
        <f>_xlfn.XLOOKUP(SC_enz[[#This Row],[name_dir]],sc_gsm[Column3],sc_gsm[Column3],"")</f>
        <v>TRDR_c_FWD</v>
      </c>
    </row>
    <row r="3117" spans="1:9" ht="16" x14ac:dyDescent="0.2">
      <c r="A3117" t="s">
        <v>3709</v>
      </c>
      <c r="B3117" t="s">
        <v>3902</v>
      </c>
      <c r="C3117" t="s">
        <v>3710</v>
      </c>
      <c r="D3117" t="s">
        <v>3711</v>
      </c>
      <c r="E3117" t="s">
        <v>7</v>
      </c>
      <c r="G3117" s="1" t="str">
        <f>SC_enz[[#This Row],[rxn_src]]&amp;"_"&amp;SC_enz[[#This Row],[dir]]</f>
        <v>TRDR_m_FWD</v>
      </c>
      <c r="H3117" s="1" t="str">
        <f>_xlfn.XLOOKUP(SC_enz[[#This Row],[name_dir]],RT_gsm[Column3],RT_gsm[Column3],"")</f>
        <v>TRDR_m_FWD</v>
      </c>
      <c r="I3117" s="1" t="str">
        <f>_xlfn.XLOOKUP(SC_enz[[#This Row],[name_dir]],sc_gsm[Column3],sc_gsm[Column3],"")</f>
        <v>TRDR_m_FWD</v>
      </c>
    </row>
    <row r="3118" spans="1:9" ht="16" x14ac:dyDescent="0.2">
      <c r="A3118" t="s">
        <v>3712</v>
      </c>
      <c r="B3118" t="s">
        <v>3902</v>
      </c>
      <c r="C3118" t="s">
        <v>3436</v>
      </c>
      <c r="D3118" t="s">
        <v>3437</v>
      </c>
      <c r="E3118" t="s">
        <v>12</v>
      </c>
      <c r="F3118" t="s">
        <v>3438</v>
      </c>
      <c r="G3118" s="1" t="str">
        <f>SC_enz[[#This Row],[rxn_src]]&amp;"_"&amp;SC_enz[[#This Row],[dir]]</f>
        <v>TRE6PP_c_FWD</v>
      </c>
      <c r="H3118" s="1" t="str">
        <f>_xlfn.XLOOKUP(SC_enz[[#This Row],[name_dir]],RT_gsm[Column3],RT_gsm[Column3],"")</f>
        <v>TRE6PP_c_FWD</v>
      </c>
      <c r="I3118" s="1" t="str">
        <f>_xlfn.XLOOKUP(SC_enz[[#This Row],[name_dir]],sc_gsm[Column3],sc_gsm[Column3],"")</f>
        <v>TRE6PP_c_FWD</v>
      </c>
    </row>
    <row r="3119" spans="1:9" ht="16" x14ac:dyDescent="0.2">
      <c r="A3119" t="s">
        <v>3712</v>
      </c>
      <c r="B3119" t="s">
        <v>3902</v>
      </c>
      <c r="C3119" t="s">
        <v>3439</v>
      </c>
      <c r="D3119" t="s">
        <v>3440</v>
      </c>
      <c r="E3119" t="s">
        <v>12</v>
      </c>
      <c r="F3119" t="s">
        <v>3441</v>
      </c>
      <c r="G3119" s="1" t="str">
        <f>SC_enz[[#This Row],[rxn_src]]&amp;"_"&amp;SC_enz[[#This Row],[dir]]</f>
        <v>TRE6PP_c_FWD</v>
      </c>
      <c r="H3119" s="1" t="str">
        <f>_xlfn.XLOOKUP(SC_enz[[#This Row],[name_dir]],RT_gsm[Column3],RT_gsm[Column3],"")</f>
        <v>TRE6PP_c_FWD</v>
      </c>
      <c r="I3119" s="1" t="str">
        <f>_xlfn.XLOOKUP(SC_enz[[#This Row],[name_dir]],sc_gsm[Column3],sc_gsm[Column3],"")</f>
        <v>TRE6PP_c_FWD</v>
      </c>
    </row>
    <row r="3120" spans="1:9" ht="16" x14ac:dyDescent="0.2">
      <c r="A3120" t="s">
        <v>3713</v>
      </c>
      <c r="B3120" t="s">
        <v>3902</v>
      </c>
      <c r="C3120" t="s">
        <v>3449</v>
      </c>
      <c r="D3120" t="s">
        <v>3450</v>
      </c>
      <c r="E3120" t="s">
        <v>7</v>
      </c>
      <c r="G3120" s="1" t="str">
        <f>SC_enz[[#This Row],[rxn_src]]&amp;"_"&amp;SC_enz[[#This Row],[dir]]</f>
        <v>TYRTAi_x_FWD</v>
      </c>
      <c r="H3120" s="1" t="str">
        <f>_xlfn.XLOOKUP(SC_enz[[#This Row],[name_dir]],RT_gsm[Column3],RT_gsm[Column3],"")</f>
        <v>TYRTAi_x_FWD</v>
      </c>
      <c r="I3120" s="1" t="str">
        <f>_xlfn.XLOOKUP(SC_enz[[#This Row],[name_dir]],sc_gsm[Column3],sc_gsm[Column3],"")</f>
        <v>TYRTAi_x_FWD</v>
      </c>
    </row>
    <row r="3121" spans="1:9" ht="16" x14ac:dyDescent="0.2">
      <c r="A3121" t="s">
        <v>3714</v>
      </c>
      <c r="B3121" t="s">
        <v>3902</v>
      </c>
      <c r="C3121" t="s">
        <v>3715</v>
      </c>
      <c r="D3121" t="s">
        <v>3716</v>
      </c>
      <c r="E3121" t="s">
        <v>7</v>
      </c>
      <c r="G3121" s="1" t="str">
        <f>SC_enz[[#This Row],[rxn_src]]&amp;"_"&amp;SC_enz[[#This Row],[dir]]</f>
        <v>UMPK_c_FWD</v>
      </c>
      <c r="H3121" s="1" t="str">
        <f>_xlfn.XLOOKUP(SC_enz[[#This Row],[name_dir]],RT_gsm[Column3],RT_gsm[Column3],"")</f>
        <v>UMPK_c_FWD</v>
      </c>
      <c r="I3121" s="1" t="str">
        <f>_xlfn.XLOOKUP(SC_enz[[#This Row],[name_dir]],sc_gsm[Column3],sc_gsm[Column3],"")</f>
        <v>UMPK_c_FWD</v>
      </c>
    </row>
    <row r="3122" spans="1:9" ht="16" x14ac:dyDescent="0.2">
      <c r="A3122" t="s">
        <v>3717</v>
      </c>
      <c r="B3122" t="s">
        <v>3902</v>
      </c>
      <c r="C3122" t="s">
        <v>3718</v>
      </c>
      <c r="D3122" t="s">
        <v>3719</v>
      </c>
      <c r="E3122" t="s">
        <v>7</v>
      </c>
      <c r="G3122" s="1" t="str">
        <f>SC_enz[[#This Row],[rxn_src]]&amp;"_"&amp;SC_enz[[#This Row],[dir]]</f>
        <v>UMPK_n_FWD</v>
      </c>
      <c r="H3122" s="1" t="str">
        <f>_xlfn.XLOOKUP(SC_enz[[#This Row],[name_dir]],RT_gsm[Column3],RT_gsm[Column3],"")</f>
        <v>UMPK_n_FWD</v>
      </c>
      <c r="I3122" s="1" t="str">
        <f>_xlfn.XLOOKUP(SC_enz[[#This Row],[name_dir]],sc_gsm[Column3],sc_gsm[Column3],"")</f>
        <v>UMPK_n_FWD</v>
      </c>
    </row>
    <row r="3123" spans="1:9" ht="16" x14ac:dyDescent="0.2">
      <c r="A3123" t="s">
        <v>3720</v>
      </c>
      <c r="B3123" t="s">
        <v>3902</v>
      </c>
      <c r="C3123" t="s">
        <v>3715</v>
      </c>
      <c r="D3123" t="s">
        <v>3716</v>
      </c>
      <c r="E3123" t="s">
        <v>7</v>
      </c>
      <c r="G3123" s="1" t="str">
        <f>SC_enz[[#This Row],[rxn_src]]&amp;"_"&amp;SC_enz[[#This Row],[dir]]</f>
        <v>URIDK2i_c_FWD</v>
      </c>
      <c r="H3123" s="1" t="str">
        <f>_xlfn.XLOOKUP(SC_enz[[#This Row],[name_dir]],RT_gsm[Column3],RT_gsm[Column3],"")</f>
        <v>URIDK2i_c_FWD</v>
      </c>
      <c r="I3123" s="1" t="str">
        <f>_xlfn.XLOOKUP(SC_enz[[#This Row],[name_dir]],sc_gsm[Column3],sc_gsm[Column3],"")</f>
        <v>URIDK2i_c_FWD</v>
      </c>
    </row>
    <row r="3124" spans="1:9" ht="16" x14ac:dyDescent="0.2">
      <c r="A3124" t="s">
        <v>3721</v>
      </c>
      <c r="B3124" t="s">
        <v>3902</v>
      </c>
      <c r="C3124" t="s">
        <v>3718</v>
      </c>
      <c r="D3124" t="s">
        <v>3719</v>
      </c>
      <c r="E3124" t="s">
        <v>7</v>
      </c>
      <c r="G3124" s="1" t="str">
        <f>SC_enz[[#This Row],[rxn_src]]&amp;"_"&amp;SC_enz[[#This Row],[dir]]</f>
        <v>URIDK2_n_FWD</v>
      </c>
      <c r="H3124" s="1" t="str">
        <f>_xlfn.XLOOKUP(SC_enz[[#This Row],[name_dir]],RT_gsm[Column3],RT_gsm[Column3],"")</f>
        <v>URIDK2_n_FWD</v>
      </c>
      <c r="I3124" s="1" t="str">
        <f>_xlfn.XLOOKUP(SC_enz[[#This Row],[name_dir]],sc_gsm[Column3],sc_gsm[Column3],"")</f>
        <v>URIDK2_n_FWD</v>
      </c>
    </row>
    <row r="3125" spans="1:9" ht="16" x14ac:dyDescent="0.2">
      <c r="A3125" t="s">
        <v>3722</v>
      </c>
      <c r="B3125" t="s">
        <v>3902</v>
      </c>
      <c r="C3125" t="s">
        <v>3723</v>
      </c>
      <c r="D3125" t="s">
        <v>3724</v>
      </c>
      <c r="E3125" t="s">
        <v>7</v>
      </c>
      <c r="G3125" s="1" t="str">
        <f>SC_enz[[#This Row],[rxn_src]]&amp;"_"&amp;SC_enz[[#This Row],[dir]]</f>
        <v>VALTRS_c_FWD</v>
      </c>
      <c r="H3125" s="1" t="str">
        <f>_xlfn.XLOOKUP(SC_enz[[#This Row],[name_dir]],RT_gsm[Column3],RT_gsm[Column3],"")</f>
        <v>VALTRS_c_FWD</v>
      </c>
      <c r="I3125" s="1" t="str">
        <f>_xlfn.XLOOKUP(SC_enz[[#This Row],[name_dir]],sc_gsm[Column3],sc_gsm[Column3],"")</f>
        <v>VALTRS_c_FWD</v>
      </c>
    </row>
    <row r="3126" spans="1:9" ht="16" x14ac:dyDescent="0.2">
      <c r="A3126" t="s">
        <v>3725</v>
      </c>
      <c r="B3126" t="s">
        <v>3902</v>
      </c>
      <c r="C3126" t="s">
        <v>3726</v>
      </c>
      <c r="D3126" t="s">
        <v>3727</v>
      </c>
      <c r="E3126" t="s">
        <v>7</v>
      </c>
      <c r="G3126" s="1" t="str">
        <f>SC_enz[[#This Row],[rxn_src]]&amp;"_"&amp;SC_enz[[#This Row],[dir]]</f>
        <v>VALTRS_m_FWD</v>
      </c>
      <c r="H3126" s="1" t="str">
        <f>_xlfn.XLOOKUP(SC_enz[[#This Row],[name_dir]],RT_gsm[Column3],RT_gsm[Column3],"")</f>
        <v>VALTRS_m_FWD</v>
      </c>
      <c r="I3126" s="1" t="str">
        <f>_xlfn.XLOOKUP(SC_enz[[#This Row],[name_dir]],sc_gsm[Column3],sc_gsm[Column3],"")</f>
        <v>VALTRS_m_FWD</v>
      </c>
    </row>
    <row r="3127" spans="1:9" ht="16" x14ac:dyDescent="0.2">
      <c r="A3127" t="s">
        <v>3728</v>
      </c>
      <c r="B3127" t="s">
        <v>3902</v>
      </c>
      <c r="C3127" t="s">
        <v>3729</v>
      </c>
      <c r="D3127" t="s">
        <v>3730</v>
      </c>
      <c r="E3127" t="s">
        <v>12</v>
      </c>
      <c r="F3127" t="s">
        <v>3731</v>
      </c>
      <c r="G3127" s="1" t="str">
        <f>SC_enz[[#This Row],[rxn_src]]&amp;"_"&amp;SC_enz[[#This Row],[dir]]</f>
        <v>lumpFACS160_c_FWD</v>
      </c>
      <c r="H3127" s="1" t="str">
        <f>_xlfn.XLOOKUP(SC_enz[[#This Row],[name_dir]],RT_gsm[Column3],RT_gsm[Column3],"")</f>
        <v/>
      </c>
      <c r="I3127" s="1" t="str">
        <f>_xlfn.XLOOKUP(SC_enz[[#This Row],[name_dir]],sc_gsm[Column3],sc_gsm[Column3],"")</f>
        <v>lumpFACS160_c_FWD</v>
      </c>
    </row>
    <row r="3128" spans="1:9" ht="16" x14ac:dyDescent="0.2">
      <c r="A3128" t="s">
        <v>3732</v>
      </c>
      <c r="B3128" t="s">
        <v>3902</v>
      </c>
      <c r="C3128" t="s">
        <v>3729</v>
      </c>
      <c r="D3128" t="s">
        <v>3730</v>
      </c>
      <c r="E3128" t="s">
        <v>12</v>
      </c>
      <c r="F3128" t="s">
        <v>3731</v>
      </c>
      <c r="G3128" s="1" t="str">
        <f>SC_enz[[#This Row],[rxn_src]]&amp;"_"&amp;SC_enz[[#This Row],[dir]]</f>
        <v>lumpFACS180_c_FWD</v>
      </c>
      <c r="H3128" s="1" t="str">
        <f>_xlfn.XLOOKUP(SC_enz[[#This Row],[name_dir]],RT_gsm[Column3],RT_gsm[Column3],"")</f>
        <v/>
      </c>
      <c r="I3128" s="1" t="str">
        <f>_xlfn.XLOOKUP(SC_enz[[#This Row],[name_dir]],sc_gsm[Column3],sc_gsm[Column3],"")</f>
        <v>lumpFACS180_c_FWD</v>
      </c>
    </row>
    <row r="3129" spans="1:9" ht="16" x14ac:dyDescent="0.2">
      <c r="A3129" t="s">
        <v>3733</v>
      </c>
      <c r="B3129" t="s">
        <v>3902</v>
      </c>
      <c r="C3129" t="s">
        <v>3734</v>
      </c>
      <c r="D3129" t="s">
        <v>3735</v>
      </c>
      <c r="E3129" t="s">
        <v>12</v>
      </c>
      <c r="F3129" t="s">
        <v>213</v>
      </c>
      <c r="G3129" s="1" t="str">
        <f>SC_enz[[#This Row],[rxn_src]]&amp;"_"&amp;SC_enz[[#This Row],[dir]]</f>
        <v>KAS14_m_FWD</v>
      </c>
      <c r="H3129" s="1" t="str">
        <f>_xlfn.XLOOKUP(SC_enz[[#This Row],[name_dir]],RT_gsm[Column3],RT_gsm[Column3],"")</f>
        <v/>
      </c>
      <c r="I3129" s="1" t="str">
        <f>_xlfn.XLOOKUP(SC_enz[[#This Row],[name_dir]],sc_gsm[Column3],sc_gsm[Column3],"")</f>
        <v>KAS14_m_FWD</v>
      </c>
    </row>
    <row r="3130" spans="1:9" ht="16" x14ac:dyDescent="0.2">
      <c r="A3130" t="s">
        <v>3736</v>
      </c>
      <c r="B3130" t="s">
        <v>3902</v>
      </c>
      <c r="C3130" t="s">
        <v>3734</v>
      </c>
      <c r="D3130" t="s">
        <v>3735</v>
      </c>
      <c r="E3130" t="s">
        <v>12</v>
      </c>
      <c r="F3130" t="s">
        <v>213</v>
      </c>
      <c r="G3130" s="1" t="str">
        <f>SC_enz[[#This Row],[rxn_src]]&amp;"_"&amp;SC_enz[[#This Row],[dir]]</f>
        <v>3OAS60_m_FWD</v>
      </c>
      <c r="H3130" s="1" t="str">
        <f>_xlfn.XLOOKUP(SC_enz[[#This Row],[name_dir]],RT_gsm[Column3],RT_gsm[Column3],"")</f>
        <v/>
      </c>
      <c r="I3130" s="1" t="str">
        <f>_xlfn.XLOOKUP(SC_enz[[#This Row],[name_dir]],sc_gsm[Column3],sc_gsm[Column3],"")</f>
        <v>3OAS60_m_FWD</v>
      </c>
    </row>
    <row r="3131" spans="1:9" ht="16" x14ac:dyDescent="0.2">
      <c r="A3131" t="s">
        <v>3737</v>
      </c>
      <c r="B3131" t="s">
        <v>3902</v>
      </c>
      <c r="C3131" t="s">
        <v>3734</v>
      </c>
      <c r="D3131" t="s">
        <v>3735</v>
      </c>
      <c r="E3131" t="s">
        <v>12</v>
      </c>
      <c r="F3131" t="s">
        <v>213</v>
      </c>
      <c r="G3131" s="1" t="str">
        <f>SC_enz[[#This Row],[rxn_src]]&amp;"_"&amp;SC_enz[[#This Row],[dir]]</f>
        <v>3OAS80_m_FWD</v>
      </c>
      <c r="H3131" s="1" t="str">
        <f>_xlfn.XLOOKUP(SC_enz[[#This Row],[name_dir]],RT_gsm[Column3],RT_gsm[Column3],"")</f>
        <v/>
      </c>
      <c r="I3131" s="1" t="str">
        <f>_xlfn.XLOOKUP(SC_enz[[#This Row],[name_dir]],sc_gsm[Column3],sc_gsm[Column3],"")</f>
        <v>3OAS80_m_FWD</v>
      </c>
    </row>
    <row r="3132" spans="1:9" ht="16" x14ac:dyDescent="0.2">
      <c r="A3132" t="s">
        <v>3738</v>
      </c>
      <c r="B3132" t="s">
        <v>3902</v>
      </c>
      <c r="C3132" t="s">
        <v>3491</v>
      </c>
      <c r="D3132" t="s">
        <v>3492</v>
      </c>
      <c r="E3132" t="s">
        <v>7</v>
      </c>
      <c r="G3132" s="1" t="str">
        <f>SC_enz[[#This Row],[rxn_src]]&amp;"_"&amp;SC_enz[[#This Row],[dir]]</f>
        <v>ACONTb_c_FWD</v>
      </c>
      <c r="H3132" s="1" t="str">
        <f>_xlfn.XLOOKUP(SC_enz[[#This Row],[name_dir]],RT_gsm[Column3],RT_gsm[Column3],"")</f>
        <v/>
      </c>
      <c r="I3132" s="1" t="str">
        <f>_xlfn.XLOOKUP(SC_enz[[#This Row],[name_dir]],sc_gsm[Column3],sc_gsm[Column3],"")</f>
        <v>ACONTb_c_FWD</v>
      </c>
    </row>
    <row r="3133" spans="1:9" ht="16" x14ac:dyDescent="0.2">
      <c r="A3133" t="s">
        <v>3738</v>
      </c>
      <c r="B3133" t="s">
        <v>3903</v>
      </c>
      <c r="C3133" t="s">
        <v>3491</v>
      </c>
      <c r="D3133" t="s">
        <v>3492</v>
      </c>
      <c r="E3133" t="s">
        <v>7</v>
      </c>
      <c r="G3133" s="1" t="str">
        <f>SC_enz[[#This Row],[rxn_src]]&amp;"_"&amp;SC_enz[[#This Row],[dir]]</f>
        <v>ACONTb_c_REV</v>
      </c>
      <c r="H3133" s="1" t="str">
        <f>_xlfn.XLOOKUP(SC_enz[[#This Row],[name_dir]],RT_gsm[Column3],RT_gsm[Column3],"")</f>
        <v/>
      </c>
      <c r="I3133" s="1" t="str">
        <f>_xlfn.XLOOKUP(SC_enz[[#This Row],[name_dir]],sc_gsm[Column3],sc_gsm[Column3],"")</f>
        <v>ACONTb_c_REV</v>
      </c>
    </row>
    <row r="3134" spans="1:9" ht="16" x14ac:dyDescent="0.2">
      <c r="A3134" t="s">
        <v>3739</v>
      </c>
      <c r="B3134" t="s">
        <v>3902</v>
      </c>
      <c r="C3134" t="s">
        <v>3740</v>
      </c>
      <c r="D3134" t="s">
        <v>3741</v>
      </c>
      <c r="E3134" t="s">
        <v>12</v>
      </c>
      <c r="F3134" t="s">
        <v>3742</v>
      </c>
      <c r="G3134" s="1" t="str">
        <f>SC_enz[[#This Row],[rxn_src]]&amp;"_"&amp;SC_enz[[#This Row],[dir]]</f>
        <v>ATPASEVg_c_FWD</v>
      </c>
      <c r="H3134" s="1" t="str">
        <f>_xlfn.XLOOKUP(SC_enz[[#This Row],[name_dir]],RT_gsm[Column3],RT_gsm[Column3],"")</f>
        <v/>
      </c>
      <c r="I3134" s="1" t="str">
        <f>_xlfn.XLOOKUP(SC_enz[[#This Row],[name_dir]],sc_gsm[Column3],sc_gsm[Column3],"")</f>
        <v>ATPASEVg_c_FWD</v>
      </c>
    </row>
    <row r="3135" spans="1:9" ht="16" x14ac:dyDescent="0.2">
      <c r="A3135" t="s">
        <v>3743</v>
      </c>
      <c r="B3135" t="s">
        <v>3902</v>
      </c>
      <c r="C3135" t="s">
        <v>3744</v>
      </c>
      <c r="D3135" t="s">
        <v>3745</v>
      </c>
      <c r="E3135" t="s">
        <v>12</v>
      </c>
      <c r="F3135" t="s">
        <v>3742</v>
      </c>
      <c r="G3135" s="1" t="str">
        <f>SC_enz[[#This Row],[rxn_src]]&amp;"_"&amp;SC_enz[[#This Row],[dir]]</f>
        <v>ATPASEVv_c_FWD</v>
      </c>
      <c r="H3135" s="1" t="str">
        <f>_xlfn.XLOOKUP(SC_enz[[#This Row],[name_dir]],RT_gsm[Column3],RT_gsm[Column3],"")</f>
        <v/>
      </c>
      <c r="I3135" s="1" t="str">
        <f>_xlfn.XLOOKUP(SC_enz[[#This Row],[name_dir]],sc_gsm[Column3],sc_gsm[Column3],"")</f>
        <v>ATPASEVv_c_FWD</v>
      </c>
    </row>
    <row r="3136" spans="1:9" ht="16" x14ac:dyDescent="0.2">
      <c r="A3136" t="s">
        <v>2168</v>
      </c>
      <c r="B3136" t="s">
        <v>3902</v>
      </c>
      <c r="C3136" t="s">
        <v>3746</v>
      </c>
      <c r="D3136" t="s">
        <v>3747</v>
      </c>
      <c r="E3136" t="s">
        <v>12</v>
      </c>
      <c r="F3136" t="s">
        <v>2002</v>
      </c>
      <c r="G3136" s="1" t="str">
        <f>SC_enz[[#This Row],[rxn_src]]&amp;"_"&amp;SC_enz[[#This Row],[dir]]</f>
        <v>GLYtps_e_FWD</v>
      </c>
      <c r="H3136" s="1" t="str">
        <f>_xlfn.XLOOKUP(SC_enz[[#This Row],[name_dir]],RT_gsm[Column3],RT_gsm[Column3],"")</f>
        <v>GLYtps_e_FWD</v>
      </c>
      <c r="I3136" s="1" t="str">
        <f>_xlfn.XLOOKUP(SC_enz[[#This Row],[name_dir]],sc_gsm[Column3],sc_gsm[Column3],"")</f>
        <v>GLYtps_e_FWD</v>
      </c>
    </row>
    <row r="3137" spans="1:9" ht="16" x14ac:dyDescent="0.2">
      <c r="A3137" t="s">
        <v>2168</v>
      </c>
      <c r="B3137" t="s">
        <v>3903</v>
      </c>
      <c r="C3137" t="s">
        <v>3746</v>
      </c>
      <c r="D3137" t="s">
        <v>3747</v>
      </c>
      <c r="E3137" t="s">
        <v>12</v>
      </c>
      <c r="F3137" t="s">
        <v>2002</v>
      </c>
      <c r="G3137" s="1" t="str">
        <f>SC_enz[[#This Row],[rxn_src]]&amp;"_"&amp;SC_enz[[#This Row],[dir]]</f>
        <v>GLYtps_e_REV</v>
      </c>
      <c r="H3137" s="1" t="str">
        <f>_xlfn.XLOOKUP(SC_enz[[#This Row],[name_dir]],RT_gsm[Column3],RT_gsm[Column3],"")</f>
        <v>GLYtps_e_REV</v>
      </c>
      <c r="I3137" s="1" t="str">
        <f>_xlfn.XLOOKUP(SC_enz[[#This Row],[name_dir]],sc_gsm[Column3],sc_gsm[Column3],"")</f>
        <v>GLYtps_e_REV</v>
      </c>
    </row>
    <row r="3138" spans="1:9" ht="16" x14ac:dyDescent="0.2">
      <c r="A3138" t="s">
        <v>2198</v>
      </c>
      <c r="B3138" t="s">
        <v>3902</v>
      </c>
      <c r="C3138" t="s">
        <v>3746</v>
      </c>
      <c r="D3138" t="s">
        <v>3747</v>
      </c>
      <c r="E3138" t="s">
        <v>12</v>
      </c>
      <c r="F3138" t="s">
        <v>2002</v>
      </c>
      <c r="G3138" s="1" t="str">
        <f>SC_enz[[#This Row],[rxn_src]]&amp;"_"&amp;SC_enz[[#This Row],[dir]]</f>
        <v>ALAtps_e_FWD</v>
      </c>
      <c r="H3138" s="1" t="str">
        <f>_xlfn.XLOOKUP(SC_enz[[#This Row],[name_dir]],RT_gsm[Column3],RT_gsm[Column3],"")</f>
        <v>ALAtps_e_FWD</v>
      </c>
      <c r="I3138" s="1" t="str">
        <f>_xlfn.XLOOKUP(SC_enz[[#This Row],[name_dir]],sc_gsm[Column3],sc_gsm[Column3],"")</f>
        <v>ALAtps_e_FWD</v>
      </c>
    </row>
    <row r="3139" spans="1:9" ht="16" x14ac:dyDescent="0.2">
      <c r="A3139" t="s">
        <v>2198</v>
      </c>
      <c r="B3139" t="s">
        <v>3903</v>
      </c>
      <c r="C3139" t="s">
        <v>3746</v>
      </c>
      <c r="D3139" t="s">
        <v>3747</v>
      </c>
      <c r="E3139" t="s">
        <v>12</v>
      </c>
      <c r="F3139" t="s">
        <v>2002</v>
      </c>
      <c r="G3139" s="1" t="str">
        <f>SC_enz[[#This Row],[rxn_src]]&amp;"_"&amp;SC_enz[[#This Row],[dir]]</f>
        <v>ALAtps_e_REV</v>
      </c>
      <c r="H3139" s="1" t="str">
        <f>_xlfn.XLOOKUP(SC_enz[[#This Row],[name_dir]],RT_gsm[Column3],RT_gsm[Column3],"")</f>
        <v>ALAtps_e_REV</v>
      </c>
      <c r="I3139" s="1" t="str">
        <f>_xlfn.XLOOKUP(SC_enz[[#This Row],[name_dir]],sc_gsm[Column3],sc_gsm[Column3],"")</f>
        <v>ALAtps_e_REV</v>
      </c>
    </row>
    <row r="3140" spans="1:9" ht="16" x14ac:dyDescent="0.2">
      <c r="A3140" t="s">
        <v>2203</v>
      </c>
      <c r="B3140" t="s">
        <v>3902</v>
      </c>
      <c r="C3140" t="s">
        <v>3746</v>
      </c>
      <c r="D3140" t="s">
        <v>3747</v>
      </c>
      <c r="E3140" t="s">
        <v>12</v>
      </c>
      <c r="F3140" t="s">
        <v>2002</v>
      </c>
      <c r="G3140" s="1" t="str">
        <f>SC_enz[[#This Row],[rxn_src]]&amp;"_"&amp;SC_enz[[#This Row],[dir]]</f>
        <v>ARGtps_e_FWD</v>
      </c>
      <c r="H3140" s="1" t="str">
        <f>_xlfn.XLOOKUP(SC_enz[[#This Row],[name_dir]],RT_gsm[Column3],RT_gsm[Column3],"")</f>
        <v>ARGtps_e_FWD</v>
      </c>
      <c r="I3140" s="1" t="str">
        <f>_xlfn.XLOOKUP(SC_enz[[#This Row],[name_dir]],sc_gsm[Column3],sc_gsm[Column3],"")</f>
        <v>ARGtps_e_FWD</v>
      </c>
    </row>
    <row r="3141" spans="1:9" ht="16" x14ac:dyDescent="0.2">
      <c r="A3141" t="s">
        <v>2203</v>
      </c>
      <c r="B3141" t="s">
        <v>3903</v>
      </c>
      <c r="C3141" t="s">
        <v>3746</v>
      </c>
      <c r="D3141" t="s">
        <v>3747</v>
      </c>
      <c r="E3141" t="s">
        <v>12</v>
      </c>
      <c r="F3141" t="s">
        <v>2002</v>
      </c>
      <c r="G3141" s="1" t="str">
        <f>SC_enz[[#This Row],[rxn_src]]&amp;"_"&amp;SC_enz[[#This Row],[dir]]</f>
        <v>ARGtps_e_REV</v>
      </c>
      <c r="H3141" s="1" t="str">
        <f>_xlfn.XLOOKUP(SC_enz[[#This Row],[name_dir]],RT_gsm[Column3],RT_gsm[Column3],"")</f>
        <v>ARGtps_e_REV</v>
      </c>
      <c r="I3141" s="1" t="str">
        <f>_xlfn.XLOOKUP(SC_enz[[#This Row],[name_dir]],sc_gsm[Column3],sc_gsm[Column3],"")</f>
        <v>ARGtps_e_REV</v>
      </c>
    </row>
    <row r="3142" spans="1:9" ht="16" x14ac:dyDescent="0.2">
      <c r="A3142" t="s">
        <v>2213</v>
      </c>
      <c r="B3142" t="s">
        <v>3902</v>
      </c>
      <c r="C3142" t="s">
        <v>3746</v>
      </c>
      <c r="D3142" t="s">
        <v>3747</v>
      </c>
      <c r="E3142" t="s">
        <v>12</v>
      </c>
      <c r="F3142" t="s">
        <v>2002</v>
      </c>
      <c r="G3142" s="1" t="str">
        <f>SC_enz[[#This Row],[rxn_src]]&amp;"_"&amp;SC_enz[[#This Row],[dir]]</f>
        <v>ASNtps_e_FWD</v>
      </c>
      <c r="H3142" s="1" t="str">
        <f>_xlfn.XLOOKUP(SC_enz[[#This Row],[name_dir]],RT_gsm[Column3],RT_gsm[Column3],"")</f>
        <v/>
      </c>
      <c r="I3142" s="1" t="str">
        <f>_xlfn.XLOOKUP(SC_enz[[#This Row],[name_dir]],sc_gsm[Column3],sc_gsm[Column3],"")</f>
        <v>ASNtps_e_FWD</v>
      </c>
    </row>
    <row r="3143" spans="1:9" ht="16" x14ac:dyDescent="0.2">
      <c r="A3143" t="s">
        <v>2213</v>
      </c>
      <c r="B3143" t="s">
        <v>3903</v>
      </c>
      <c r="C3143" t="s">
        <v>3746</v>
      </c>
      <c r="D3143" t="s">
        <v>3747</v>
      </c>
      <c r="E3143" t="s">
        <v>12</v>
      </c>
      <c r="F3143" t="s">
        <v>2002</v>
      </c>
      <c r="G3143" s="1" t="str">
        <f>SC_enz[[#This Row],[rxn_src]]&amp;"_"&amp;SC_enz[[#This Row],[dir]]</f>
        <v>ASNtps_e_REV</v>
      </c>
      <c r="H3143" s="1" t="str">
        <f>_xlfn.XLOOKUP(SC_enz[[#This Row],[name_dir]],RT_gsm[Column3],RT_gsm[Column3],"")</f>
        <v/>
      </c>
      <c r="I3143" s="1" t="str">
        <f>_xlfn.XLOOKUP(SC_enz[[#This Row],[name_dir]],sc_gsm[Column3],sc_gsm[Column3],"")</f>
        <v>ASNtps_e_REV</v>
      </c>
    </row>
    <row r="3144" spans="1:9" ht="16" x14ac:dyDescent="0.2">
      <c r="A3144" t="s">
        <v>2227</v>
      </c>
      <c r="B3144" t="s">
        <v>3902</v>
      </c>
      <c r="C3144" t="s">
        <v>3746</v>
      </c>
      <c r="D3144" t="s">
        <v>3747</v>
      </c>
      <c r="E3144" t="s">
        <v>12</v>
      </c>
      <c r="F3144" t="s">
        <v>2002</v>
      </c>
      <c r="G3144" s="1" t="str">
        <f>SC_enz[[#This Row],[rxn_src]]&amp;"_"&amp;SC_enz[[#This Row],[dir]]</f>
        <v>ASPtps_e_FWD</v>
      </c>
      <c r="H3144" s="1" t="str">
        <f>_xlfn.XLOOKUP(SC_enz[[#This Row],[name_dir]],RT_gsm[Column3],RT_gsm[Column3],"")</f>
        <v>ASPtps_e_FWD</v>
      </c>
      <c r="I3144" s="1" t="str">
        <f>_xlfn.XLOOKUP(SC_enz[[#This Row],[name_dir]],sc_gsm[Column3],sc_gsm[Column3],"")</f>
        <v>ASPtps_e_FWD</v>
      </c>
    </row>
    <row r="3145" spans="1:9" ht="16" x14ac:dyDescent="0.2">
      <c r="A3145" t="s">
        <v>2227</v>
      </c>
      <c r="B3145" t="s">
        <v>3903</v>
      </c>
      <c r="C3145" t="s">
        <v>3746</v>
      </c>
      <c r="D3145" t="s">
        <v>3747</v>
      </c>
      <c r="E3145" t="s">
        <v>12</v>
      </c>
      <c r="F3145" t="s">
        <v>2002</v>
      </c>
      <c r="G3145" s="1" t="str">
        <f>SC_enz[[#This Row],[rxn_src]]&amp;"_"&amp;SC_enz[[#This Row],[dir]]</f>
        <v>ASPtps_e_REV</v>
      </c>
      <c r="H3145" s="1" t="str">
        <f>_xlfn.XLOOKUP(SC_enz[[#This Row],[name_dir]],RT_gsm[Column3],RT_gsm[Column3],"")</f>
        <v>ASPtps_e_REV</v>
      </c>
      <c r="I3145" s="1" t="str">
        <f>_xlfn.XLOOKUP(SC_enz[[#This Row],[name_dir]],sc_gsm[Column3],sc_gsm[Column3],"")</f>
        <v>ASPtps_e_REV</v>
      </c>
    </row>
    <row r="3146" spans="1:9" ht="16" x14ac:dyDescent="0.2">
      <c r="A3146" t="s">
        <v>2233</v>
      </c>
      <c r="B3146" t="s">
        <v>3902</v>
      </c>
      <c r="C3146" t="s">
        <v>3746</v>
      </c>
      <c r="D3146" t="s">
        <v>3747</v>
      </c>
      <c r="E3146" t="s">
        <v>12</v>
      </c>
      <c r="F3146" t="s">
        <v>2002</v>
      </c>
      <c r="G3146" s="1" t="str">
        <f>SC_enz[[#This Row],[rxn_src]]&amp;"_"&amp;SC_enz[[#This Row],[dir]]</f>
        <v>CYStps_e_FWD</v>
      </c>
      <c r="H3146" s="1" t="str">
        <f>_xlfn.XLOOKUP(SC_enz[[#This Row],[name_dir]],RT_gsm[Column3],RT_gsm[Column3],"")</f>
        <v>CYStps_e_FWD</v>
      </c>
      <c r="I3146" s="1" t="str">
        <f>_xlfn.XLOOKUP(SC_enz[[#This Row],[name_dir]],sc_gsm[Column3],sc_gsm[Column3],"")</f>
        <v>CYStps_e_FWD</v>
      </c>
    </row>
    <row r="3147" spans="1:9" ht="16" x14ac:dyDescent="0.2">
      <c r="A3147" t="s">
        <v>2233</v>
      </c>
      <c r="B3147" t="s">
        <v>3903</v>
      </c>
      <c r="C3147" t="s">
        <v>3746</v>
      </c>
      <c r="D3147" t="s">
        <v>3747</v>
      </c>
      <c r="E3147" t="s">
        <v>12</v>
      </c>
      <c r="F3147" t="s">
        <v>2002</v>
      </c>
      <c r="G3147" s="1" t="str">
        <f>SC_enz[[#This Row],[rxn_src]]&amp;"_"&amp;SC_enz[[#This Row],[dir]]</f>
        <v>CYStps_e_REV</v>
      </c>
      <c r="H3147" s="1" t="str">
        <f>_xlfn.XLOOKUP(SC_enz[[#This Row],[name_dir]],RT_gsm[Column3],RT_gsm[Column3],"")</f>
        <v>CYStps_e_REV</v>
      </c>
      <c r="I3147" s="1" t="str">
        <f>_xlfn.XLOOKUP(SC_enz[[#This Row],[name_dir]],sc_gsm[Column3],sc_gsm[Column3],"")</f>
        <v>CYStps_e_REV</v>
      </c>
    </row>
    <row r="3148" spans="1:9" ht="16" x14ac:dyDescent="0.2">
      <c r="A3148" t="s">
        <v>2243</v>
      </c>
      <c r="B3148" t="s">
        <v>3902</v>
      </c>
      <c r="C3148" t="s">
        <v>3746</v>
      </c>
      <c r="D3148" t="s">
        <v>3747</v>
      </c>
      <c r="E3148" t="s">
        <v>12</v>
      </c>
      <c r="F3148" t="s">
        <v>2002</v>
      </c>
      <c r="G3148" s="1" t="str">
        <f>SC_enz[[#This Row],[rxn_src]]&amp;"_"&amp;SC_enz[[#This Row],[dir]]</f>
        <v>GLUtps_e_FWD</v>
      </c>
      <c r="H3148" s="1" t="str">
        <f>_xlfn.XLOOKUP(SC_enz[[#This Row],[name_dir]],RT_gsm[Column3],RT_gsm[Column3],"")</f>
        <v>GLUtps_e_FWD</v>
      </c>
      <c r="I3148" s="1" t="str">
        <f>_xlfn.XLOOKUP(SC_enz[[#This Row],[name_dir]],sc_gsm[Column3],sc_gsm[Column3],"")</f>
        <v>GLUtps_e_FWD</v>
      </c>
    </row>
    <row r="3149" spans="1:9" ht="16" x14ac:dyDescent="0.2">
      <c r="A3149" t="s">
        <v>2243</v>
      </c>
      <c r="B3149" t="s">
        <v>3903</v>
      </c>
      <c r="C3149" t="s">
        <v>3746</v>
      </c>
      <c r="D3149" t="s">
        <v>3747</v>
      </c>
      <c r="E3149" t="s">
        <v>12</v>
      </c>
      <c r="F3149" t="s">
        <v>2002</v>
      </c>
      <c r="G3149" s="1" t="str">
        <f>SC_enz[[#This Row],[rxn_src]]&amp;"_"&amp;SC_enz[[#This Row],[dir]]</f>
        <v>GLUtps_e_REV</v>
      </c>
      <c r="H3149" s="1" t="str">
        <f>_xlfn.XLOOKUP(SC_enz[[#This Row],[name_dir]],RT_gsm[Column3],RT_gsm[Column3],"")</f>
        <v>GLUtps_e_REV</v>
      </c>
      <c r="I3149" s="1" t="str">
        <f>_xlfn.XLOOKUP(SC_enz[[#This Row],[name_dir]],sc_gsm[Column3],sc_gsm[Column3],"")</f>
        <v>GLUtps_e_REV</v>
      </c>
    </row>
    <row r="3150" spans="1:9" ht="16" x14ac:dyDescent="0.2">
      <c r="A3150" t="s">
        <v>2246</v>
      </c>
      <c r="B3150" t="s">
        <v>3902</v>
      </c>
      <c r="C3150" t="s">
        <v>3746</v>
      </c>
      <c r="D3150" t="s">
        <v>3747</v>
      </c>
      <c r="E3150" t="s">
        <v>12</v>
      </c>
      <c r="F3150" t="s">
        <v>2002</v>
      </c>
      <c r="G3150" s="1" t="str">
        <f>SC_enz[[#This Row],[rxn_src]]&amp;"_"&amp;SC_enz[[#This Row],[dir]]</f>
        <v>GLNtps_e_FWD</v>
      </c>
      <c r="H3150" s="1" t="str">
        <f>_xlfn.XLOOKUP(SC_enz[[#This Row],[name_dir]],RT_gsm[Column3],RT_gsm[Column3],"")</f>
        <v/>
      </c>
      <c r="I3150" s="1" t="str">
        <f>_xlfn.XLOOKUP(SC_enz[[#This Row],[name_dir]],sc_gsm[Column3],sc_gsm[Column3],"")</f>
        <v>GLNtps_e_FWD</v>
      </c>
    </row>
    <row r="3151" spans="1:9" ht="16" x14ac:dyDescent="0.2">
      <c r="A3151" t="s">
        <v>2246</v>
      </c>
      <c r="B3151" t="s">
        <v>3903</v>
      </c>
      <c r="C3151" t="s">
        <v>3746</v>
      </c>
      <c r="D3151" t="s">
        <v>3747</v>
      </c>
      <c r="E3151" t="s">
        <v>12</v>
      </c>
      <c r="F3151" t="s">
        <v>2002</v>
      </c>
      <c r="G3151" s="1" t="str">
        <f>SC_enz[[#This Row],[rxn_src]]&amp;"_"&amp;SC_enz[[#This Row],[dir]]</f>
        <v>GLNtps_e_REV</v>
      </c>
      <c r="H3151" s="1" t="str">
        <f>_xlfn.XLOOKUP(SC_enz[[#This Row],[name_dir]],RT_gsm[Column3],RT_gsm[Column3],"")</f>
        <v/>
      </c>
      <c r="I3151" s="1" t="str">
        <f>_xlfn.XLOOKUP(SC_enz[[#This Row],[name_dir]],sc_gsm[Column3],sc_gsm[Column3],"")</f>
        <v>GLNtps_e_REV</v>
      </c>
    </row>
    <row r="3152" spans="1:9" ht="16" x14ac:dyDescent="0.2">
      <c r="A3152" t="s">
        <v>2252</v>
      </c>
      <c r="B3152" t="s">
        <v>3902</v>
      </c>
      <c r="C3152" t="s">
        <v>3746</v>
      </c>
      <c r="D3152" t="s">
        <v>3747</v>
      </c>
      <c r="E3152" t="s">
        <v>12</v>
      </c>
      <c r="F3152" t="s">
        <v>2002</v>
      </c>
      <c r="G3152" s="1" t="str">
        <f>SC_enz[[#This Row],[rxn_src]]&amp;"_"&amp;SC_enz[[#This Row],[dir]]</f>
        <v>HIStps_e_FWD</v>
      </c>
      <c r="H3152" s="1" t="str">
        <f>_xlfn.XLOOKUP(SC_enz[[#This Row],[name_dir]],RT_gsm[Column3],RT_gsm[Column3],"")</f>
        <v/>
      </c>
      <c r="I3152" s="1" t="str">
        <f>_xlfn.XLOOKUP(SC_enz[[#This Row],[name_dir]],sc_gsm[Column3],sc_gsm[Column3],"")</f>
        <v>HIStps_e_FWD</v>
      </c>
    </row>
    <row r="3153" spans="1:9" ht="16" x14ac:dyDescent="0.2">
      <c r="A3153" t="s">
        <v>2252</v>
      </c>
      <c r="B3153" t="s">
        <v>3903</v>
      </c>
      <c r="C3153" t="s">
        <v>3746</v>
      </c>
      <c r="D3153" t="s">
        <v>3747</v>
      </c>
      <c r="E3153" t="s">
        <v>12</v>
      </c>
      <c r="F3153" t="s">
        <v>2002</v>
      </c>
      <c r="G3153" s="1" t="str">
        <f>SC_enz[[#This Row],[rxn_src]]&amp;"_"&amp;SC_enz[[#This Row],[dir]]</f>
        <v>HIStps_e_REV</v>
      </c>
      <c r="H3153" s="1" t="str">
        <f>_xlfn.XLOOKUP(SC_enz[[#This Row],[name_dir]],RT_gsm[Column3],RT_gsm[Column3],"")</f>
        <v/>
      </c>
      <c r="I3153" s="1" t="str">
        <f>_xlfn.XLOOKUP(SC_enz[[#This Row],[name_dir]],sc_gsm[Column3],sc_gsm[Column3],"")</f>
        <v>HIStps_e_REV</v>
      </c>
    </row>
    <row r="3154" spans="1:9" ht="16" x14ac:dyDescent="0.2">
      <c r="A3154" t="s">
        <v>2260</v>
      </c>
      <c r="B3154" t="s">
        <v>3902</v>
      </c>
      <c r="C3154" t="s">
        <v>3746</v>
      </c>
      <c r="D3154" t="s">
        <v>3747</v>
      </c>
      <c r="E3154" t="s">
        <v>12</v>
      </c>
      <c r="F3154" t="s">
        <v>2002</v>
      </c>
      <c r="G3154" s="1" t="str">
        <f>SC_enz[[#This Row],[rxn_src]]&amp;"_"&amp;SC_enz[[#This Row],[dir]]</f>
        <v>ILEtps_e_FWD</v>
      </c>
      <c r="H3154" s="1" t="str">
        <f>_xlfn.XLOOKUP(SC_enz[[#This Row],[name_dir]],RT_gsm[Column3],RT_gsm[Column3],"")</f>
        <v/>
      </c>
      <c r="I3154" s="1" t="str">
        <f>_xlfn.XLOOKUP(SC_enz[[#This Row],[name_dir]],sc_gsm[Column3],sc_gsm[Column3],"")</f>
        <v>ILEtps_e_FWD</v>
      </c>
    </row>
    <row r="3155" spans="1:9" ht="16" x14ac:dyDescent="0.2">
      <c r="A3155" t="s">
        <v>2260</v>
      </c>
      <c r="B3155" t="s">
        <v>3903</v>
      </c>
      <c r="C3155" t="s">
        <v>3746</v>
      </c>
      <c r="D3155" t="s">
        <v>3747</v>
      </c>
      <c r="E3155" t="s">
        <v>12</v>
      </c>
      <c r="F3155" t="s">
        <v>2002</v>
      </c>
      <c r="G3155" s="1" t="str">
        <f>SC_enz[[#This Row],[rxn_src]]&amp;"_"&amp;SC_enz[[#This Row],[dir]]</f>
        <v>ILEtps_e_REV</v>
      </c>
      <c r="H3155" s="1" t="str">
        <f>_xlfn.XLOOKUP(SC_enz[[#This Row],[name_dir]],RT_gsm[Column3],RT_gsm[Column3],"")</f>
        <v/>
      </c>
      <c r="I3155" s="1" t="str">
        <f>_xlfn.XLOOKUP(SC_enz[[#This Row],[name_dir]],sc_gsm[Column3],sc_gsm[Column3],"")</f>
        <v>ILEtps_e_REV</v>
      </c>
    </row>
    <row r="3156" spans="1:9" ht="16" x14ac:dyDescent="0.2">
      <c r="A3156" t="s">
        <v>2266</v>
      </c>
      <c r="B3156" t="s">
        <v>3902</v>
      </c>
      <c r="C3156" t="s">
        <v>3746</v>
      </c>
      <c r="D3156" t="s">
        <v>3747</v>
      </c>
      <c r="E3156" t="s">
        <v>12</v>
      </c>
      <c r="F3156" t="s">
        <v>2002</v>
      </c>
      <c r="G3156" s="1" t="str">
        <f>SC_enz[[#This Row],[rxn_src]]&amp;"_"&amp;SC_enz[[#This Row],[dir]]</f>
        <v>LEUtps_e_FWD</v>
      </c>
      <c r="H3156" s="1" t="str">
        <f>_xlfn.XLOOKUP(SC_enz[[#This Row],[name_dir]],RT_gsm[Column3],RT_gsm[Column3],"")</f>
        <v/>
      </c>
      <c r="I3156" s="1" t="str">
        <f>_xlfn.XLOOKUP(SC_enz[[#This Row],[name_dir]],sc_gsm[Column3],sc_gsm[Column3],"")</f>
        <v>LEUtps_e_FWD</v>
      </c>
    </row>
    <row r="3157" spans="1:9" ht="16" x14ac:dyDescent="0.2">
      <c r="A3157" t="s">
        <v>2266</v>
      </c>
      <c r="B3157" t="s">
        <v>3903</v>
      </c>
      <c r="C3157" t="s">
        <v>3746</v>
      </c>
      <c r="D3157" t="s">
        <v>3747</v>
      </c>
      <c r="E3157" t="s">
        <v>12</v>
      </c>
      <c r="F3157" t="s">
        <v>2002</v>
      </c>
      <c r="G3157" s="1" t="str">
        <f>SC_enz[[#This Row],[rxn_src]]&amp;"_"&amp;SC_enz[[#This Row],[dir]]</f>
        <v>LEUtps_e_REV</v>
      </c>
      <c r="H3157" s="1" t="str">
        <f>_xlfn.XLOOKUP(SC_enz[[#This Row],[name_dir]],RT_gsm[Column3],RT_gsm[Column3],"")</f>
        <v/>
      </c>
      <c r="I3157" s="1" t="str">
        <f>_xlfn.XLOOKUP(SC_enz[[#This Row],[name_dir]],sc_gsm[Column3],sc_gsm[Column3],"")</f>
        <v>LEUtps_e_REV</v>
      </c>
    </row>
    <row r="3158" spans="1:9" ht="16" x14ac:dyDescent="0.2">
      <c r="A3158" t="s">
        <v>2268</v>
      </c>
      <c r="B3158" t="s">
        <v>3902</v>
      </c>
      <c r="C3158" t="s">
        <v>3746</v>
      </c>
      <c r="D3158" t="s">
        <v>3747</v>
      </c>
      <c r="E3158" t="s">
        <v>12</v>
      </c>
      <c r="F3158" t="s">
        <v>2002</v>
      </c>
      <c r="G3158" s="1" t="str">
        <f>SC_enz[[#This Row],[rxn_src]]&amp;"_"&amp;SC_enz[[#This Row],[dir]]</f>
        <v>LYStps_e_FWD</v>
      </c>
      <c r="H3158" s="1" t="str">
        <f>_xlfn.XLOOKUP(SC_enz[[#This Row],[name_dir]],RT_gsm[Column3],RT_gsm[Column3],"")</f>
        <v>LYStps_e_FWD</v>
      </c>
      <c r="I3158" s="1" t="str">
        <f>_xlfn.XLOOKUP(SC_enz[[#This Row],[name_dir]],sc_gsm[Column3],sc_gsm[Column3],"")</f>
        <v>LYStps_e_FWD</v>
      </c>
    </row>
    <row r="3159" spans="1:9" ht="16" x14ac:dyDescent="0.2">
      <c r="A3159" t="s">
        <v>2268</v>
      </c>
      <c r="B3159" t="s">
        <v>3903</v>
      </c>
      <c r="C3159" t="s">
        <v>3746</v>
      </c>
      <c r="D3159" t="s">
        <v>3747</v>
      </c>
      <c r="E3159" t="s">
        <v>12</v>
      </c>
      <c r="F3159" t="s">
        <v>2002</v>
      </c>
      <c r="G3159" s="1" t="str">
        <f>SC_enz[[#This Row],[rxn_src]]&amp;"_"&amp;SC_enz[[#This Row],[dir]]</f>
        <v>LYStps_e_REV</v>
      </c>
      <c r="H3159" s="1" t="str">
        <f>_xlfn.XLOOKUP(SC_enz[[#This Row],[name_dir]],RT_gsm[Column3],RT_gsm[Column3],"")</f>
        <v>LYStps_e_REV</v>
      </c>
      <c r="I3159" s="1" t="str">
        <f>_xlfn.XLOOKUP(SC_enz[[#This Row],[name_dir]],sc_gsm[Column3],sc_gsm[Column3],"")</f>
        <v>LYStps_e_REV</v>
      </c>
    </row>
    <row r="3160" spans="1:9" ht="16" x14ac:dyDescent="0.2">
      <c r="A3160" t="s">
        <v>2271</v>
      </c>
      <c r="B3160" t="s">
        <v>3902</v>
      </c>
      <c r="C3160" t="s">
        <v>3746</v>
      </c>
      <c r="D3160" t="s">
        <v>3747</v>
      </c>
      <c r="E3160" t="s">
        <v>12</v>
      </c>
      <c r="F3160" t="s">
        <v>2002</v>
      </c>
      <c r="G3160" s="1" t="str">
        <f>SC_enz[[#This Row],[rxn_src]]&amp;"_"&amp;SC_enz[[#This Row],[dir]]</f>
        <v>METtps_e_FWD</v>
      </c>
      <c r="H3160" s="1" t="str">
        <f>_xlfn.XLOOKUP(SC_enz[[#This Row],[name_dir]],RT_gsm[Column3],RT_gsm[Column3],"")</f>
        <v>METtps_e_FWD</v>
      </c>
      <c r="I3160" s="1" t="str">
        <f>_xlfn.XLOOKUP(SC_enz[[#This Row],[name_dir]],sc_gsm[Column3],sc_gsm[Column3],"")</f>
        <v>METtps_e_FWD</v>
      </c>
    </row>
    <row r="3161" spans="1:9" ht="16" x14ac:dyDescent="0.2">
      <c r="A3161" t="s">
        <v>2271</v>
      </c>
      <c r="B3161" t="s">
        <v>3903</v>
      </c>
      <c r="C3161" t="s">
        <v>3746</v>
      </c>
      <c r="D3161" t="s">
        <v>3747</v>
      </c>
      <c r="E3161" t="s">
        <v>12</v>
      </c>
      <c r="F3161" t="s">
        <v>2002</v>
      </c>
      <c r="G3161" s="1" t="str">
        <f>SC_enz[[#This Row],[rxn_src]]&amp;"_"&amp;SC_enz[[#This Row],[dir]]</f>
        <v>METtps_e_REV</v>
      </c>
      <c r="H3161" s="1" t="str">
        <f>_xlfn.XLOOKUP(SC_enz[[#This Row],[name_dir]],RT_gsm[Column3],RT_gsm[Column3],"")</f>
        <v>METtps_e_REV</v>
      </c>
      <c r="I3161" s="1" t="str">
        <f>_xlfn.XLOOKUP(SC_enz[[#This Row],[name_dir]],sc_gsm[Column3],sc_gsm[Column3],"")</f>
        <v>METtps_e_REV</v>
      </c>
    </row>
    <row r="3162" spans="1:9" ht="16" x14ac:dyDescent="0.2">
      <c r="A3162" t="s">
        <v>2276</v>
      </c>
      <c r="B3162" t="s">
        <v>3902</v>
      </c>
      <c r="C3162" t="s">
        <v>3746</v>
      </c>
      <c r="D3162" t="s">
        <v>3747</v>
      </c>
      <c r="E3162" t="s">
        <v>12</v>
      </c>
      <c r="F3162" t="s">
        <v>2002</v>
      </c>
      <c r="G3162" s="1" t="str">
        <f>SC_enz[[#This Row],[rxn_src]]&amp;"_"&amp;SC_enz[[#This Row],[dir]]</f>
        <v>PHEtps_e_FWD</v>
      </c>
      <c r="H3162" s="1" t="str">
        <f>_xlfn.XLOOKUP(SC_enz[[#This Row],[name_dir]],RT_gsm[Column3],RT_gsm[Column3],"")</f>
        <v>PHEtps_e_FWD</v>
      </c>
      <c r="I3162" s="1" t="str">
        <f>_xlfn.XLOOKUP(SC_enz[[#This Row],[name_dir]],sc_gsm[Column3],sc_gsm[Column3],"")</f>
        <v>PHEtps_e_FWD</v>
      </c>
    </row>
    <row r="3163" spans="1:9" ht="16" x14ac:dyDescent="0.2">
      <c r="A3163" t="s">
        <v>2276</v>
      </c>
      <c r="B3163" t="s">
        <v>3903</v>
      </c>
      <c r="C3163" t="s">
        <v>3746</v>
      </c>
      <c r="D3163" t="s">
        <v>3747</v>
      </c>
      <c r="E3163" t="s">
        <v>12</v>
      </c>
      <c r="F3163" t="s">
        <v>2002</v>
      </c>
      <c r="G3163" s="1" t="str">
        <f>SC_enz[[#This Row],[rxn_src]]&amp;"_"&amp;SC_enz[[#This Row],[dir]]</f>
        <v>PHEtps_e_REV</v>
      </c>
      <c r="H3163" s="1" t="str">
        <f>_xlfn.XLOOKUP(SC_enz[[#This Row],[name_dir]],RT_gsm[Column3],RT_gsm[Column3],"")</f>
        <v>PHEtps_e_REV</v>
      </c>
      <c r="I3163" s="1" t="str">
        <f>_xlfn.XLOOKUP(SC_enz[[#This Row],[name_dir]],sc_gsm[Column3],sc_gsm[Column3],"")</f>
        <v>PHEtps_e_REV</v>
      </c>
    </row>
    <row r="3164" spans="1:9" ht="16" x14ac:dyDescent="0.2">
      <c r="A3164" t="s">
        <v>2277</v>
      </c>
      <c r="B3164" t="s">
        <v>3902</v>
      </c>
      <c r="C3164" t="s">
        <v>3746</v>
      </c>
      <c r="D3164" t="s">
        <v>3747</v>
      </c>
      <c r="E3164" t="s">
        <v>12</v>
      </c>
      <c r="F3164" t="s">
        <v>2002</v>
      </c>
      <c r="G3164" s="1" t="str">
        <f>SC_enz[[#This Row],[rxn_src]]&amp;"_"&amp;SC_enz[[#This Row],[dir]]</f>
        <v>PROtps_e_FWD</v>
      </c>
      <c r="H3164" s="1" t="str">
        <f>_xlfn.XLOOKUP(SC_enz[[#This Row],[name_dir]],RT_gsm[Column3],RT_gsm[Column3],"")</f>
        <v>PROtps_e_FWD</v>
      </c>
      <c r="I3164" s="1" t="str">
        <f>_xlfn.XLOOKUP(SC_enz[[#This Row],[name_dir]],sc_gsm[Column3],sc_gsm[Column3],"")</f>
        <v>PROtps_e_FWD</v>
      </c>
    </row>
    <row r="3165" spans="1:9" ht="16" x14ac:dyDescent="0.2">
      <c r="A3165" t="s">
        <v>2277</v>
      </c>
      <c r="B3165" t="s">
        <v>3903</v>
      </c>
      <c r="C3165" t="s">
        <v>3746</v>
      </c>
      <c r="D3165" t="s">
        <v>3747</v>
      </c>
      <c r="E3165" t="s">
        <v>12</v>
      </c>
      <c r="F3165" t="s">
        <v>2002</v>
      </c>
      <c r="G3165" s="1" t="str">
        <f>SC_enz[[#This Row],[rxn_src]]&amp;"_"&amp;SC_enz[[#This Row],[dir]]</f>
        <v>PROtps_e_REV</v>
      </c>
      <c r="H3165" s="1" t="str">
        <f>_xlfn.XLOOKUP(SC_enz[[#This Row],[name_dir]],RT_gsm[Column3],RT_gsm[Column3],"")</f>
        <v>PROtps_e_REV</v>
      </c>
      <c r="I3165" s="1" t="str">
        <f>_xlfn.XLOOKUP(SC_enz[[#This Row],[name_dir]],sc_gsm[Column3],sc_gsm[Column3],"")</f>
        <v>PROtps_e_REV</v>
      </c>
    </row>
    <row r="3166" spans="1:9" ht="16" x14ac:dyDescent="0.2">
      <c r="A3166" t="s">
        <v>2278</v>
      </c>
      <c r="B3166" t="s">
        <v>3902</v>
      </c>
      <c r="C3166" t="s">
        <v>3746</v>
      </c>
      <c r="D3166" t="s">
        <v>3747</v>
      </c>
      <c r="E3166" t="s">
        <v>12</v>
      </c>
      <c r="F3166" t="s">
        <v>2002</v>
      </c>
      <c r="G3166" s="1" t="str">
        <f>SC_enz[[#This Row],[rxn_src]]&amp;"_"&amp;SC_enz[[#This Row],[dir]]</f>
        <v>SERtps_e_FWD</v>
      </c>
      <c r="H3166" s="1" t="str">
        <f>_xlfn.XLOOKUP(SC_enz[[#This Row],[name_dir]],RT_gsm[Column3],RT_gsm[Column3],"")</f>
        <v>SERtps_e_FWD</v>
      </c>
      <c r="I3166" s="1" t="str">
        <f>_xlfn.XLOOKUP(SC_enz[[#This Row],[name_dir]],sc_gsm[Column3],sc_gsm[Column3],"")</f>
        <v>SERtps_e_FWD</v>
      </c>
    </row>
    <row r="3167" spans="1:9" ht="16" x14ac:dyDescent="0.2">
      <c r="A3167" t="s">
        <v>2278</v>
      </c>
      <c r="B3167" t="s">
        <v>3903</v>
      </c>
      <c r="C3167" t="s">
        <v>3746</v>
      </c>
      <c r="D3167" t="s">
        <v>3747</v>
      </c>
      <c r="E3167" t="s">
        <v>12</v>
      </c>
      <c r="F3167" t="s">
        <v>2002</v>
      </c>
      <c r="G3167" s="1" t="str">
        <f>SC_enz[[#This Row],[rxn_src]]&amp;"_"&amp;SC_enz[[#This Row],[dir]]</f>
        <v>SERtps_e_REV</v>
      </c>
      <c r="H3167" s="1" t="str">
        <f>_xlfn.XLOOKUP(SC_enz[[#This Row],[name_dir]],RT_gsm[Column3],RT_gsm[Column3],"")</f>
        <v>SERtps_e_REV</v>
      </c>
      <c r="I3167" s="1" t="str">
        <f>_xlfn.XLOOKUP(SC_enz[[#This Row],[name_dir]],sc_gsm[Column3],sc_gsm[Column3],"")</f>
        <v>SERtps_e_REV</v>
      </c>
    </row>
    <row r="3168" spans="1:9" ht="16" x14ac:dyDescent="0.2">
      <c r="A3168" t="s">
        <v>2281</v>
      </c>
      <c r="B3168" t="s">
        <v>3902</v>
      </c>
      <c r="C3168" t="s">
        <v>3746</v>
      </c>
      <c r="D3168" t="s">
        <v>3747</v>
      </c>
      <c r="E3168" t="s">
        <v>12</v>
      </c>
      <c r="F3168" t="s">
        <v>2002</v>
      </c>
      <c r="G3168" s="1" t="str">
        <f>SC_enz[[#This Row],[rxn_src]]&amp;"_"&amp;SC_enz[[#This Row],[dir]]</f>
        <v>THRtps_e_FWD</v>
      </c>
      <c r="H3168" s="1" t="str">
        <f>_xlfn.XLOOKUP(SC_enz[[#This Row],[name_dir]],RT_gsm[Column3],RT_gsm[Column3],"")</f>
        <v>THRtps_e_FWD</v>
      </c>
      <c r="I3168" s="1" t="str">
        <f>_xlfn.XLOOKUP(SC_enz[[#This Row],[name_dir]],sc_gsm[Column3],sc_gsm[Column3],"")</f>
        <v>THRtps_e_FWD</v>
      </c>
    </row>
    <row r="3169" spans="1:9" ht="16" x14ac:dyDescent="0.2">
      <c r="A3169" t="s">
        <v>2281</v>
      </c>
      <c r="B3169" t="s">
        <v>3903</v>
      </c>
      <c r="C3169" t="s">
        <v>3746</v>
      </c>
      <c r="D3169" t="s">
        <v>3747</v>
      </c>
      <c r="E3169" t="s">
        <v>12</v>
      </c>
      <c r="F3169" t="s">
        <v>2002</v>
      </c>
      <c r="G3169" s="1" t="str">
        <f>SC_enz[[#This Row],[rxn_src]]&amp;"_"&amp;SC_enz[[#This Row],[dir]]</f>
        <v>THRtps_e_REV</v>
      </c>
      <c r="H3169" s="1" t="str">
        <f>_xlfn.XLOOKUP(SC_enz[[#This Row],[name_dir]],RT_gsm[Column3],RT_gsm[Column3],"")</f>
        <v>THRtps_e_REV</v>
      </c>
      <c r="I3169" s="1" t="str">
        <f>_xlfn.XLOOKUP(SC_enz[[#This Row],[name_dir]],sc_gsm[Column3],sc_gsm[Column3],"")</f>
        <v>THRtps_e_REV</v>
      </c>
    </row>
    <row r="3170" spans="1:9" ht="16" x14ac:dyDescent="0.2">
      <c r="A3170" t="s">
        <v>2282</v>
      </c>
      <c r="B3170" t="s">
        <v>3902</v>
      </c>
      <c r="C3170" t="s">
        <v>3746</v>
      </c>
      <c r="D3170" t="s">
        <v>3747</v>
      </c>
      <c r="E3170" t="s">
        <v>12</v>
      </c>
      <c r="F3170" t="s">
        <v>2002</v>
      </c>
      <c r="G3170" s="1" t="str">
        <f>SC_enz[[#This Row],[rxn_src]]&amp;"_"&amp;SC_enz[[#This Row],[dir]]</f>
        <v>TRPtps_e_FWD</v>
      </c>
      <c r="H3170" s="1" t="str">
        <f>_xlfn.XLOOKUP(SC_enz[[#This Row],[name_dir]],RT_gsm[Column3],RT_gsm[Column3],"")</f>
        <v/>
      </c>
      <c r="I3170" s="1" t="str">
        <f>_xlfn.XLOOKUP(SC_enz[[#This Row],[name_dir]],sc_gsm[Column3],sc_gsm[Column3],"")</f>
        <v>TRPtps_e_FWD</v>
      </c>
    </row>
    <row r="3171" spans="1:9" ht="16" x14ac:dyDescent="0.2">
      <c r="A3171" t="s">
        <v>2282</v>
      </c>
      <c r="B3171" t="s">
        <v>3903</v>
      </c>
      <c r="C3171" t="s">
        <v>3746</v>
      </c>
      <c r="D3171" t="s">
        <v>3747</v>
      </c>
      <c r="E3171" t="s">
        <v>12</v>
      </c>
      <c r="F3171" t="s">
        <v>2002</v>
      </c>
      <c r="G3171" s="1" t="str">
        <f>SC_enz[[#This Row],[rxn_src]]&amp;"_"&amp;SC_enz[[#This Row],[dir]]</f>
        <v>TRPtps_e_REV</v>
      </c>
      <c r="H3171" s="1" t="str">
        <f>_xlfn.XLOOKUP(SC_enz[[#This Row],[name_dir]],RT_gsm[Column3],RT_gsm[Column3],"")</f>
        <v/>
      </c>
      <c r="I3171" s="1" t="str">
        <f>_xlfn.XLOOKUP(SC_enz[[#This Row],[name_dir]],sc_gsm[Column3],sc_gsm[Column3],"")</f>
        <v>TRPtps_e_REV</v>
      </c>
    </row>
    <row r="3172" spans="1:9" ht="16" x14ac:dyDescent="0.2">
      <c r="A3172" t="s">
        <v>2286</v>
      </c>
      <c r="B3172" t="s">
        <v>3902</v>
      </c>
      <c r="C3172" t="s">
        <v>3746</v>
      </c>
      <c r="D3172" t="s">
        <v>3747</v>
      </c>
      <c r="E3172" t="s">
        <v>12</v>
      </c>
      <c r="F3172" t="s">
        <v>2002</v>
      </c>
      <c r="G3172" s="1" t="str">
        <f>SC_enz[[#This Row],[rxn_src]]&amp;"_"&amp;SC_enz[[#This Row],[dir]]</f>
        <v>TYRtps_e_FWD</v>
      </c>
      <c r="H3172" s="1" t="str">
        <f>_xlfn.XLOOKUP(SC_enz[[#This Row],[name_dir]],RT_gsm[Column3],RT_gsm[Column3],"")</f>
        <v/>
      </c>
      <c r="I3172" s="1" t="str">
        <f>_xlfn.XLOOKUP(SC_enz[[#This Row],[name_dir]],sc_gsm[Column3],sc_gsm[Column3],"")</f>
        <v>TYRtps_e_FWD</v>
      </c>
    </row>
    <row r="3173" spans="1:9" ht="16" x14ac:dyDescent="0.2">
      <c r="A3173" t="s">
        <v>2286</v>
      </c>
      <c r="B3173" t="s">
        <v>3903</v>
      </c>
      <c r="C3173" t="s">
        <v>3746</v>
      </c>
      <c r="D3173" t="s">
        <v>3747</v>
      </c>
      <c r="E3173" t="s">
        <v>12</v>
      </c>
      <c r="F3173" t="s">
        <v>2002</v>
      </c>
      <c r="G3173" s="1" t="str">
        <f>SC_enz[[#This Row],[rxn_src]]&amp;"_"&amp;SC_enz[[#This Row],[dir]]</f>
        <v>TYRtps_e_REV</v>
      </c>
      <c r="H3173" s="1" t="str">
        <f>_xlfn.XLOOKUP(SC_enz[[#This Row],[name_dir]],RT_gsm[Column3],RT_gsm[Column3],"")</f>
        <v/>
      </c>
      <c r="I3173" s="1" t="str">
        <f>_xlfn.XLOOKUP(SC_enz[[#This Row],[name_dir]],sc_gsm[Column3],sc_gsm[Column3],"")</f>
        <v>TYRtps_e_REV</v>
      </c>
    </row>
    <row r="3174" spans="1:9" ht="16" x14ac:dyDescent="0.2">
      <c r="A3174" t="s">
        <v>2287</v>
      </c>
      <c r="B3174" t="s">
        <v>3902</v>
      </c>
      <c r="C3174" t="s">
        <v>3746</v>
      </c>
      <c r="D3174" t="s">
        <v>3747</v>
      </c>
      <c r="E3174" t="s">
        <v>12</v>
      </c>
      <c r="F3174" t="s">
        <v>2002</v>
      </c>
      <c r="G3174" s="1" t="str">
        <f>SC_enz[[#This Row],[rxn_src]]&amp;"_"&amp;SC_enz[[#This Row],[dir]]</f>
        <v>VALtps_e_FWD</v>
      </c>
      <c r="H3174" s="1" t="str">
        <f>_xlfn.XLOOKUP(SC_enz[[#This Row],[name_dir]],RT_gsm[Column3],RT_gsm[Column3],"")</f>
        <v>VALtps_e_FWD</v>
      </c>
      <c r="I3174" s="1" t="str">
        <f>_xlfn.XLOOKUP(SC_enz[[#This Row],[name_dir]],sc_gsm[Column3],sc_gsm[Column3],"")</f>
        <v>VALtps_e_FWD</v>
      </c>
    </row>
    <row r="3175" spans="1:9" ht="16" x14ac:dyDescent="0.2">
      <c r="A3175" t="s">
        <v>2287</v>
      </c>
      <c r="B3175" t="s">
        <v>3903</v>
      </c>
      <c r="C3175" t="s">
        <v>3746</v>
      </c>
      <c r="D3175" t="s">
        <v>3747</v>
      </c>
      <c r="E3175" t="s">
        <v>12</v>
      </c>
      <c r="F3175" t="s">
        <v>2002</v>
      </c>
      <c r="G3175" s="1" t="str">
        <f>SC_enz[[#This Row],[rxn_src]]&amp;"_"&amp;SC_enz[[#This Row],[dir]]</f>
        <v>VALtps_e_REV</v>
      </c>
      <c r="H3175" s="1" t="str">
        <f>_xlfn.XLOOKUP(SC_enz[[#This Row],[name_dir]],RT_gsm[Column3],RT_gsm[Column3],"")</f>
        <v>VALtps_e_REV</v>
      </c>
      <c r="I3175" s="1" t="str">
        <f>_xlfn.XLOOKUP(SC_enz[[#This Row],[name_dir]],sc_gsm[Column3],sc_gsm[Column3],"")</f>
        <v>VALtps_e_REV</v>
      </c>
    </row>
    <row r="3176" spans="1:9" ht="16" x14ac:dyDescent="0.2">
      <c r="A3176" t="s">
        <v>2314</v>
      </c>
      <c r="B3176" t="s">
        <v>3902</v>
      </c>
      <c r="C3176" t="s">
        <v>3746</v>
      </c>
      <c r="D3176" t="s">
        <v>3747</v>
      </c>
      <c r="E3176" t="s">
        <v>12</v>
      </c>
      <c r="F3176" t="s">
        <v>2002</v>
      </c>
      <c r="G3176" s="1" t="str">
        <f>SC_enz[[#This Row],[rxn_src]]&amp;"_"&amp;SC_enz[[#This Row],[dir]]</f>
        <v>ORNtps_e_FWD</v>
      </c>
      <c r="H3176" s="1" t="str">
        <f>_xlfn.XLOOKUP(SC_enz[[#This Row],[name_dir]],RT_gsm[Column3],RT_gsm[Column3],"")</f>
        <v>ORNtps_e_FWD</v>
      </c>
      <c r="I3176" s="1" t="str">
        <f>_xlfn.XLOOKUP(SC_enz[[#This Row],[name_dir]],sc_gsm[Column3],sc_gsm[Column3],"")</f>
        <v>ORNtps_e_FWD</v>
      </c>
    </row>
    <row r="3177" spans="1:9" ht="16" x14ac:dyDescent="0.2">
      <c r="A3177" t="s">
        <v>2314</v>
      </c>
      <c r="B3177" t="s">
        <v>3903</v>
      </c>
      <c r="C3177" t="s">
        <v>3746</v>
      </c>
      <c r="D3177" t="s">
        <v>3747</v>
      </c>
      <c r="E3177" t="s">
        <v>12</v>
      </c>
      <c r="F3177" t="s">
        <v>2002</v>
      </c>
      <c r="G3177" s="1" t="str">
        <f>SC_enz[[#This Row],[rxn_src]]&amp;"_"&amp;SC_enz[[#This Row],[dir]]</f>
        <v>ORNtps_e_REV</v>
      </c>
      <c r="H3177" s="1" t="str">
        <f>_xlfn.XLOOKUP(SC_enz[[#This Row],[name_dir]],RT_gsm[Column3],RT_gsm[Column3],"")</f>
        <v>ORNtps_e_REV</v>
      </c>
      <c r="I3177" s="1" t="str">
        <f>_xlfn.XLOOKUP(SC_enz[[#This Row],[name_dir]],sc_gsm[Column3],sc_gsm[Column3],"")</f>
        <v>ORNtps_e_REV</v>
      </c>
    </row>
    <row r="3178" spans="1:9" ht="16" x14ac:dyDescent="0.2">
      <c r="A3178" t="s">
        <v>2366</v>
      </c>
      <c r="B3178" t="s">
        <v>3902</v>
      </c>
      <c r="C3178" t="s">
        <v>3746</v>
      </c>
      <c r="D3178" t="s">
        <v>3747</v>
      </c>
      <c r="E3178" t="s">
        <v>12</v>
      </c>
      <c r="F3178" t="s">
        <v>2002</v>
      </c>
      <c r="G3178" s="1" t="str">
        <f>SC_enz[[#This Row],[rxn_src]]&amp;"_"&amp;SC_enz[[#This Row],[dir]]</f>
        <v>SPMDtpa_e_FWD</v>
      </c>
      <c r="H3178" s="1" t="str">
        <f>_xlfn.XLOOKUP(SC_enz[[#This Row],[name_dir]],RT_gsm[Column3],RT_gsm[Column3],"")</f>
        <v>SPMDtpa_e_FWD</v>
      </c>
      <c r="I3178" s="1" t="str">
        <f>_xlfn.XLOOKUP(SC_enz[[#This Row],[name_dir]],sc_gsm[Column3],sc_gsm[Column3],"")</f>
        <v>SPMDtpa_e_FWD</v>
      </c>
    </row>
    <row r="3179" spans="1:9" ht="16" x14ac:dyDescent="0.2">
      <c r="A3179" t="s">
        <v>2366</v>
      </c>
      <c r="B3179" t="s">
        <v>3903</v>
      </c>
      <c r="C3179" t="s">
        <v>3746</v>
      </c>
      <c r="D3179" t="s">
        <v>3747</v>
      </c>
      <c r="E3179" t="s">
        <v>12</v>
      </c>
      <c r="F3179" t="s">
        <v>2002</v>
      </c>
      <c r="G3179" s="1" t="str">
        <f>SC_enz[[#This Row],[rxn_src]]&amp;"_"&amp;SC_enz[[#This Row],[dir]]</f>
        <v>SPMDtpa_e_REV</v>
      </c>
      <c r="H3179" s="1" t="str">
        <f>_xlfn.XLOOKUP(SC_enz[[#This Row],[name_dir]],RT_gsm[Column3],RT_gsm[Column3],"")</f>
        <v>SPMDtpa_e_REV</v>
      </c>
      <c r="I3179" s="1" t="str">
        <f>_xlfn.XLOOKUP(SC_enz[[#This Row],[name_dir]],sc_gsm[Column3],sc_gsm[Column3],"")</f>
        <v>SPMDtpa_e_REV</v>
      </c>
    </row>
    <row r="3180" spans="1:9" ht="16" x14ac:dyDescent="0.2">
      <c r="A3180" t="s">
        <v>2408</v>
      </c>
      <c r="B3180" t="s">
        <v>3902</v>
      </c>
      <c r="C3180" t="s">
        <v>3748</v>
      </c>
      <c r="D3180" t="s">
        <v>3749</v>
      </c>
      <c r="E3180" t="s">
        <v>7</v>
      </c>
      <c r="G3180" s="1" t="str">
        <f>SC_enz[[#This Row],[rxn_src]]&amp;"_"&amp;SC_enz[[#This Row],[dir]]</f>
        <v>H2Ot_c_e_FWD</v>
      </c>
      <c r="H3180" s="1" t="str">
        <f>_xlfn.XLOOKUP(SC_enz[[#This Row],[name_dir]],RT_gsm[Column3],RT_gsm[Column3],"")</f>
        <v>H2Ot_c_e_FWD</v>
      </c>
      <c r="I3180" s="1" t="str">
        <f>_xlfn.XLOOKUP(SC_enz[[#This Row],[name_dir]],sc_gsm[Column3],sc_gsm[Column3],"")</f>
        <v>H2Ot_c_e_FWD</v>
      </c>
    </row>
    <row r="3181" spans="1:9" ht="16" x14ac:dyDescent="0.2">
      <c r="A3181" t="s">
        <v>2408</v>
      </c>
      <c r="B3181" t="s">
        <v>3903</v>
      </c>
      <c r="C3181" t="s">
        <v>3748</v>
      </c>
      <c r="D3181" t="s">
        <v>3749</v>
      </c>
      <c r="E3181" t="s">
        <v>7</v>
      </c>
      <c r="G3181" s="1" t="str">
        <f>SC_enz[[#This Row],[rxn_src]]&amp;"_"&amp;SC_enz[[#This Row],[dir]]</f>
        <v>H2Ot_c_e_REV</v>
      </c>
      <c r="H3181" s="1" t="str">
        <f>_xlfn.XLOOKUP(SC_enz[[#This Row],[name_dir]],RT_gsm[Column3],RT_gsm[Column3],"")</f>
        <v>H2Ot_c_e_REV</v>
      </c>
      <c r="I3181" s="1" t="str">
        <f>_xlfn.XLOOKUP(SC_enz[[#This Row],[name_dir]],sc_gsm[Column3],sc_gsm[Column3],"")</f>
        <v>H2Ot_c_e_REV</v>
      </c>
    </row>
    <row r="3182" spans="1:9" ht="16" x14ac:dyDescent="0.2">
      <c r="A3182" t="s">
        <v>2408</v>
      </c>
      <c r="B3182" t="s">
        <v>3902</v>
      </c>
      <c r="C3182" t="s">
        <v>3750</v>
      </c>
      <c r="D3182" t="s">
        <v>3751</v>
      </c>
      <c r="E3182" t="s">
        <v>7</v>
      </c>
      <c r="G3182" s="1" t="str">
        <f>SC_enz[[#This Row],[rxn_src]]&amp;"_"&amp;SC_enz[[#This Row],[dir]]</f>
        <v>H2Ot_c_e_FWD</v>
      </c>
      <c r="H3182" s="1" t="str">
        <f>_xlfn.XLOOKUP(SC_enz[[#This Row],[name_dir]],RT_gsm[Column3],RT_gsm[Column3],"")</f>
        <v>H2Ot_c_e_FWD</v>
      </c>
      <c r="I3182" s="1" t="str">
        <f>_xlfn.XLOOKUP(SC_enz[[#This Row],[name_dir]],sc_gsm[Column3],sc_gsm[Column3],"")</f>
        <v>H2Ot_c_e_FWD</v>
      </c>
    </row>
    <row r="3183" spans="1:9" ht="16" x14ac:dyDescent="0.2">
      <c r="A3183" t="s">
        <v>2408</v>
      </c>
      <c r="B3183" t="s">
        <v>3903</v>
      </c>
      <c r="C3183" t="s">
        <v>3750</v>
      </c>
      <c r="D3183" t="s">
        <v>3751</v>
      </c>
      <c r="E3183" t="s">
        <v>7</v>
      </c>
      <c r="G3183" s="1" t="str">
        <f>SC_enz[[#This Row],[rxn_src]]&amp;"_"&amp;SC_enz[[#This Row],[dir]]</f>
        <v>H2Ot_c_e_REV</v>
      </c>
      <c r="H3183" s="1" t="str">
        <f>_xlfn.XLOOKUP(SC_enz[[#This Row],[name_dir]],RT_gsm[Column3],RT_gsm[Column3],"")</f>
        <v>H2Ot_c_e_REV</v>
      </c>
      <c r="I3183" s="1" t="str">
        <f>_xlfn.XLOOKUP(SC_enz[[#This Row],[name_dir]],sc_gsm[Column3],sc_gsm[Column3],"")</f>
        <v>H2Ot_c_e_REV</v>
      </c>
    </row>
    <row r="3184" spans="1:9" ht="16" x14ac:dyDescent="0.2">
      <c r="A3184" t="s">
        <v>3752</v>
      </c>
      <c r="B3184" t="s">
        <v>3902</v>
      </c>
      <c r="C3184" t="s">
        <v>3753</v>
      </c>
      <c r="D3184" t="s">
        <v>3754</v>
      </c>
      <c r="E3184" t="s">
        <v>7</v>
      </c>
      <c r="G3184" s="1" t="str">
        <f>SC_enz[[#This Row],[rxn_src]]&amp;"_"&amp;SC_enz[[#This Row],[dir]]</f>
        <v>ARGtps_m_FWD</v>
      </c>
      <c r="H3184" s="1" t="str">
        <f>_xlfn.XLOOKUP(SC_enz[[#This Row],[name_dir]],RT_gsm[Column3],RT_gsm[Column3],"")</f>
        <v>ARGtps_m_FWD</v>
      </c>
      <c r="I3184" s="1" t="str">
        <f>_xlfn.XLOOKUP(SC_enz[[#This Row],[name_dir]],sc_gsm[Column3],sc_gsm[Column3],"")</f>
        <v>ARGtps_m_FWD</v>
      </c>
    </row>
    <row r="3185" spans="1:9" ht="16" x14ac:dyDescent="0.2">
      <c r="A3185" t="s">
        <v>3755</v>
      </c>
      <c r="B3185" t="s">
        <v>3902</v>
      </c>
      <c r="C3185" t="s">
        <v>3756</v>
      </c>
      <c r="D3185" t="s">
        <v>3757</v>
      </c>
      <c r="E3185" t="s">
        <v>12</v>
      </c>
      <c r="F3185" t="s">
        <v>3758</v>
      </c>
      <c r="G3185" s="1" t="str">
        <f>SC_enz[[#This Row],[rxn_src]]&amp;"_"&amp;SC_enz[[#This Row],[dir]]</f>
        <v>PYRtps_m_FWD</v>
      </c>
      <c r="H3185" s="1" t="str">
        <f>_xlfn.XLOOKUP(SC_enz[[#This Row],[name_dir]],RT_gsm[Column3],RT_gsm[Column3],"")</f>
        <v>PYRtps_m_FWD</v>
      </c>
      <c r="I3185" s="1" t="str">
        <f>_xlfn.XLOOKUP(SC_enz[[#This Row],[name_dir]],sc_gsm[Column3],sc_gsm[Column3],"")</f>
        <v>PYRtps_m_FWD</v>
      </c>
    </row>
    <row r="3186" spans="1:9" ht="16" x14ac:dyDescent="0.2">
      <c r="A3186" t="s">
        <v>3755</v>
      </c>
      <c r="B3186" t="s">
        <v>3902</v>
      </c>
      <c r="C3186" t="s">
        <v>3759</v>
      </c>
      <c r="D3186" t="s">
        <v>3760</v>
      </c>
      <c r="E3186" t="s">
        <v>12</v>
      </c>
      <c r="F3186" t="s">
        <v>3758</v>
      </c>
      <c r="G3186" s="1" t="str">
        <f>SC_enz[[#This Row],[rxn_src]]&amp;"_"&amp;SC_enz[[#This Row],[dir]]</f>
        <v>PYRtps_m_FWD</v>
      </c>
      <c r="H3186" s="1" t="str">
        <f>_xlfn.XLOOKUP(SC_enz[[#This Row],[name_dir]],RT_gsm[Column3],RT_gsm[Column3],"")</f>
        <v>PYRtps_m_FWD</v>
      </c>
      <c r="I3186" s="1" t="str">
        <f>_xlfn.XLOOKUP(SC_enz[[#This Row],[name_dir]],sc_gsm[Column3],sc_gsm[Column3],"")</f>
        <v>PYRtps_m_FWD</v>
      </c>
    </row>
    <row r="3187" spans="1:9" ht="16" x14ac:dyDescent="0.2">
      <c r="A3187" t="s">
        <v>3761</v>
      </c>
      <c r="B3187" t="s">
        <v>3902</v>
      </c>
      <c r="C3187" t="s">
        <v>3762</v>
      </c>
      <c r="D3187" t="s">
        <v>3763</v>
      </c>
      <c r="E3187" t="s">
        <v>12</v>
      </c>
      <c r="F3187" t="s">
        <v>3764</v>
      </c>
      <c r="G3187" s="1" t="str">
        <f>SC_enz[[#This Row],[rxn_src]]&amp;"_"&amp;SC_enz[[#This Row],[dir]]</f>
        <v>FACOA120tabc_x_FWD</v>
      </c>
      <c r="H3187" s="1" t="str">
        <f>_xlfn.XLOOKUP(SC_enz[[#This Row],[name_dir]],RT_gsm[Column3],RT_gsm[Column3],"")</f>
        <v>FACOA120tabc_x_FWD</v>
      </c>
      <c r="I3187" s="1" t="str">
        <f>_xlfn.XLOOKUP(SC_enz[[#This Row],[name_dir]],sc_gsm[Column3],sc_gsm[Column3],"")</f>
        <v>FACOA120tabc_x_FWD</v>
      </c>
    </row>
    <row r="3188" spans="1:9" ht="16" x14ac:dyDescent="0.2">
      <c r="A3188" t="s">
        <v>3765</v>
      </c>
      <c r="B3188" t="s">
        <v>3902</v>
      </c>
      <c r="C3188" t="s">
        <v>3762</v>
      </c>
      <c r="D3188" t="s">
        <v>3763</v>
      </c>
      <c r="E3188" t="s">
        <v>12</v>
      </c>
      <c r="F3188" t="s">
        <v>3764</v>
      </c>
      <c r="G3188" s="1" t="str">
        <f>SC_enz[[#This Row],[rxn_src]]&amp;"_"&amp;SC_enz[[#This Row],[dir]]</f>
        <v>FACOA140tabc_x_FWD</v>
      </c>
      <c r="H3188" s="1" t="str">
        <f>_xlfn.XLOOKUP(SC_enz[[#This Row],[name_dir]],RT_gsm[Column3],RT_gsm[Column3],"")</f>
        <v>FACOA140tabc_x_FWD</v>
      </c>
      <c r="I3188" s="1" t="str">
        <f>_xlfn.XLOOKUP(SC_enz[[#This Row],[name_dir]],sc_gsm[Column3],sc_gsm[Column3],"")</f>
        <v>FACOA140tabc_x_FWD</v>
      </c>
    </row>
    <row r="3189" spans="1:9" ht="16" x14ac:dyDescent="0.2">
      <c r="A3189" t="s">
        <v>3766</v>
      </c>
      <c r="B3189" t="s">
        <v>3902</v>
      </c>
      <c r="C3189" t="s">
        <v>3762</v>
      </c>
      <c r="D3189" t="s">
        <v>3763</v>
      </c>
      <c r="E3189" t="s">
        <v>12</v>
      </c>
      <c r="F3189" t="s">
        <v>3764</v>
      </c>
      <c r="G3189" s="1" t="str">
        <f>SC_enz[[#This Row],[rxn_src]]&amp;"_"&amp;SC_enz[[#This Row],[dir]]</f>
        <v>FACOA160tabc_x_FWD</v>
      </c>
      <c r="H3189" s="1" t="str">
        <f>_xlfn.XLOOKUP(SC_enz[[#This Row],[name_dir]],RT_gsm[Column3],RT_gsm[Column3],"")</f>
        <v>FACOA160tabc_x_FWD</v>
      </c>
      <c r="I3189" s="1" t="str">
        <f>_xlfn.XLOOKUP(SC_enz[[#This Row],[name_dir]],sc_gsm[Column3],sc_gsm[Column3],"")</f>
        <v>FACOA160tabc_x_FWD</v>
      </c>
    </row>
    <row r="3190" spans="1:9" ht="16" x14ac:dyDescent="0.2">
      <c r="A3190" t="s">
        <v>3767</v>
      </c>
      <c r="B3190" t="s">
        <v>3902</v>
      </c>
      <c r="C3190" t="s">
        <v>3762</v>
      </c>
      <c r="D3190" t="s">
        <v>3763</v>
      </c>
      <c r="E3190" t="s">
        <v>12</v>
      </c>
      <c r="F3190" t="s">
        <v>3764</v>
      </c>
      <c r="G3190" s="1" t="str">
        <f>SC_enz[[#This Row],[rxn_src]]&amp;"_"&amp;SC_enz[[#This Row],[dir]]</f>
        <v>FACOA161tabc_x_FWD</v>
      </c>
      <c r="H3190" s="1" t="str">
        <f>_xlfn.XLOOKUP(SC_enz[[#This Row],[name_dir]],RT_gsm[Column3],RT_gsm[Column3],"")</f>
        <v>FACOA161tabc_x_FWD</v>
      </c>
      <c r="I3190" s="1" t="str">
        <f>_xlfn.XLOOKUP(SC_enz[[#This Row],[name_dir]],sc_gsm[Column3],sc_gsm[Column3],"")</f>
        <v>FACOA161tabc_x_FWD</v>
      </c>
    </row>
    <row r="3191" spans="1:9" ht="16" x14ac:dyDescent="0.2">
      <c r="A3191" t="s">
        <v>3768</v>
      </c>
      <c r="B3191" t="s">
        <v>3902</v>
      </c>
      <c r="C3191" t="s">
        <v>3762</v>
      </c>
      <c r="D3191" t="s">
        <v>3763</v>
      </c>
      <c r="E3191" t="s">
        <v>12</v>
      </c>
      <c r="F3191" t="s">
        <v>3764</v>
      </c>
      <c r="G3191" s="1" t="str">
        <f>SC_enz[[#This Row],[rxn_src]]&amp;"_"&amp;SC_enz[[#This Row],[dir]]</f>
        <v>FACOA180tabc_x_FWD</v>
      </c>
      <c r="H3191" s="1" t="str">
        <f>_xlfn.XLOOKUP(SC_enz[[#This Row],[name_dir]],RT_gsm[Column3],RT_gsm[Column3],"")</f>
        <v>FACOA180tabc_x_FWD</v>
      </c>
      <c r="I3191" s="1" t="str">
        <f>_xlfn.XLOOKUP(SC_enz[[#This Row],[name_dir]],sc_gsm[Column3],sc_gsm[Column3],"")</f>
        <v>FACOA180tabc_x_FWD</v>
      </c>
    </row>
    <row r="3192" spans="1:9" ht="16" x14ac:dyDescent="0.2">
      <c r="A3192" t="s">
        <v>3769</v>
      </c>
      <c r="B3192" t="s">
        <v>3902</v>
      </c>
      <c r="C3192" t="s">
        <v>3762</v>
      </c>
      <c r="D3192" t="s">
        <v>3763</v>
      </c>
      <c r="E3192" t="s">
        <v>12</v>
      </c>
      <c r="F3192" t="s">
        <v>3764</v>
      </c>
      <c r="G3192" s="1" t="str">
        <f>SC_enz[[#This Row],[rxn_src]]&amp;"_"&amp;SC_enz[[#This Row],[dir]]</f>
        <v>FACOA181tabc_x_FWD</v>
      </c>
      <c r="H3192" s="1" t="str">
        <f>_xlfn.XLOOKUP(SC_enz[[#This Row],[name_dir]],RT_gsm[Column3],RT_gsm[Column3],"")</f>
        <v>FACOA181tabc_x_FWD</v>
      </c>
      <c r="I3192" s="1" t="str">
        <f>_xlfn.XLOOKUP(SC_enz[[#This Row],[name_dir]],sc_gsm[Column3],sc_gsm[Column3],"")</f>
        <v>FACOA181tabc_x_FWD</v>
      </c>
    </row>
    <row r="3193" spans="1:9" ht="16" x14ac:dyDescent="0.2">
      <c r="A3193" t="s">
        <v>3770</v>
      </c>
      <c r="B3193" t="s">
        <v>3902</v>
      </c>
      <c r="C3193" t="s">
        <v>3762</v>
      </c>
      <c r="D3193" t="s">
        <v>3763</v>
      </c>
      <c r="E3193" t="s">
        <v>12</v>
      </c>
      <c r="F3193" t="s">
        <v>3764</v>
      </c>
      <c r="G3193" s="1" t="str">
        <f>SC_enz[[#This Row],[rxn_src]]&amp;"_"&amp;SC_enz[[#This Row],[dir]]</f>
        <v>FACOA200tabc_x_FWD</v>
      </c>
      <c r="H3193" s="1" t="str">
        <f>_xlfn.XLOOKUP(SC_enz[[#This Row],[name_dir]],RT_gsm[Column3],RT_gsm[Column3],"")</f>
        <v>FACOA200tabc_x_FWD</v>
      </c>
      <c r="I3193" s="1" t="str">
        <f>_xlfn.XLOOKUP(SC_enz[[#This Row],[name_dir]],sc_gsm[Column3],sc_gsm[Column3],"")</f>
        <v>FACOA200tabc_x_FWD</v>
      </c>
    </row>
    <row r="3194" spans="1:9" ht="16" x14ac:dyDescent="0.2">
      <c r="A3194" t="s">
        <v>3771</v>
      </c>
      <c r="B3194" t="s">
        <v>3902</v>
      </c>
      <c r="C3194" t="s">
        <v>3762</v>
      </c>
      <c r="D3194" t="s">
        <v>3763</v>
      </c>
      <c r="E3194" t="s">
        <v>12</v>
      </c>
      <c r="F3194" t="s">
        <v>3764</v>
      </c>
      <c r="G3194" s="1" t="str">
        <f>SC_enz[[#This Row],[rxn_src]]&amp;"_"&amp;SC_enz[[#This Row],[dir]]</f>
        <v>FACOA220tabc_x_FWD</v>
      </c>
      <c r="H3194" s="1" t="str">
        <f>_xlfn.XLOOKUP(SC_enz[[#This Row],[name_dir]],RT_gsm[Column3],RT_gsm[Column3],"")</f>
        <v>FACOA220tabc_x_FWD</v>
      </c>
      <c r="I3194" s="1" t="str">
        <f>_xlfn.XLOOKUP(SC_enz[[#This Row],[name_dir]],sc_gsm[Column3],sc_gsm[Column3],"")</f>
        <v>FACOA220tabc_x_FWD</v>
      </c>
    </row>
    <row r="3195" spans="1:9" ht="16" x14ac:dyDescent="0.2">
      <c r="A3195" t="s">
        <v>3772</v>
      </c>
      <c r="B3195" t="s">
        <v>3902</v>
      </c>
      <c r="C3195" t="s">
        <v>3762</v>
      </c>
      <c r="D3195" t="s">
        <v>3763</v>
      </c>
      <c r="E3195" t="s">
        <v>12</v>
      </c>
      <c r="F3195" t="s">
        <v>3764</v>
      </c>
      <c r="G3195" s="1" t="str">
        <f>SC_enz[[#This Row],[rxn_src]]&amp;"_"&amp;SC_enz[[#This Row],[dir]]</f>
        <v>FACOA240tabc_x_FWD</v>
      </c>
      <c r="H3195" s="1" t="str">
        <f>_xlfn.XLOOKUP(SC_enz[[#This Row],[name_dir]],RT_gsm[Column3],RT_gsm[Column3],"")</f>
        <v>FACOA240tabc_x_FWD</v>
      </c>
      <c r="I3195" s="1" t="str">
        <f>_xlfn.XLOOKUP(SC_enz[[#This Row],[name_dir]],sc_gsm[Column3],sc_gsm[Column3],"")</f>
        <v>FACOA240tabc_x_FWD</v>
      </c>
    </row>
    <row r="3196" spans="1:9" ht="16" x14ac:dyDescent="0.2">
      <c r="A3196" t="s">
        <v>3773</v>
      </c>
      <c r="B3196" t="s">
        <v>3902</v>
      </c>
      <c r="C3196" t="s">
        <v>3762</v>
      </c>
      <c r="D3196" t="s">
        <v>3763</v>
      </c>
      <c r="E3196" t="s">
        <v>12</v>
      </c>
      <c r="F3196" t="s">
        <v>3764</v>
      </c>
      <c r="G3196" s="1" t="str">
        <f>SC_enz[[#This Row],[rxn_src]]&amp;"_"&amp;SC_enz[[#This Row],[dir]]</f>
        <v>FACOA260tabc_x_FWD</v>
      </c>
      <c r="H3196" s="1" t="str">
        <f>_xlfn.XLOOKUP(SC_enz[[#This Row],[name_dir]],RT_gsm[Column3],RT_gsm[Column3],"")</f>
        <v>FACOA260tabc_x_FWD</v>
      </c>
      <c r="I3196" s="1" t="str">
        <f>_xlfn.XLOOKUP(SC_enz[[#This Row],[name_dir]],sc_gsm[Column3],sc_gsm[Column3],"")</f>
        <v>FACOA260tabc_x_FWD</v>
      </c>
    </row>
    <row r="3197" spans="1:9" ht="16" x14ac:dyDescent="0.2">
      <c r="A3197" t="s">
        <v>3774</v>
      </c>
      <c r="B3197" t="s">
        <v>3902</v>
      </c>
      <c r="C3197" t="s">
        <v>3753</v>
      </c>
      <c r="D3197" t="s">
        <v>3754</v>
      </c>
      <c r="E3197" t="s">
        <v>7</v>
      </c>
      <c r="G3197" s="1" t="str">
        <f>SC_enz[[#This Row],[rxn_src]]&amp;"_"&amp;SC_enz[[#This Row],[dir]]</f>
        <v>HISt_c_m_FWD</v>
      </c>
      <c r="H3197" s="1" t="str">
        <f>_xlfn.XLOOKUP(SC_enz[[#This Row],[name_dir]],RT_gsm[Column3],RT_gsm[Column3],"")</f>
        <v>HISt_c_m_FWD</v>
      </c>
      <c r="I3197" s="1" t="str">
        <f>_xlfn.XLOOKUP(SC_enz[[#This Row],[name_dir]],sc_gsm[Column3],sc_gsm[Column3],"")</f>
        <v>HISt_c_m_FWD</v>
      </c>
    </row>
    <row r="3198" spans="1:9" ht="16" x14ac:dyDescent="0.2">
      <c r="A3198" t="s">
        <v>3775</v>
      </c>
      <c r="B3198" t="s">
        <v>3902</v>
      </c>
      <c r="C3198" t="s">
        <v>3776</v>
      </c>
      <c r="D3198" t="s">
        <v>3777</v>
      </c>
      <c r="E3198" t="s">
        <v>12</v>
      </c>
      <c r="F3198" t="s">
        <v>2002</v>
      </c>
      <c r="G3198" s="1" t="str">
        <f>SC_enz[[#This Row],[rxn_src]]&amp;"_"&amp;SC_enz[[#This Row],[dir]]</f>
        <v>SERt_c_r_FWD</v>
      </c>
      <c r="H3198" s="1" t="str">
        <f>_xlfn.XLOOKUP(SC_enz[[#This Row],[name_dir]],RT_gsm[Column3],RT_gsm[Column3],"")</f>
        <v>SERt_c_r_FWD</v>
      </c>
      <c r="I3198" s="1" t="str">
        <f>_xlfn.XLOOKUP(SC_enz[[#This Row],[name_dir]],sc_gsm[Column3],sc_gsm[Column3],"")</f>
        <v>SERt_c_r_FWD</v>
      </c>
    </row>
    <row r="3199" spans="1:9" ht="16" x14ac:dyDescent="0.2">
      <c r="A3199" t="s">
        <v>3775</v>
      </c>
      <c r="B3199" t="s">
        <v>3903</v>
      </c>
      <c r="C3199" t="s">
        <v>3776</v>
      </c>
      <c r="D3199" t="s">
        <v>3777</v>
      </c>
      <c r="E3199" t="s">
        <v>12</v>
      </c>
      <c r="F3199" t="s">
        <v>2002</v>
      </c>
      <c r="G3199" s="1" t="str">
        <f>SC_enz[[#This Row],[rxn_src]]&amp;"_"&amp;SC_enz[[#This Row],[dir]]</f>
        <v>SERt_c_r_REV</v>
      </c>
      <c r="H3199" s="1" t="str">
        <f>_xlfn.XLOOKUP(SC_enz[[#This Row],[name_dir]],RT_gsm[Column3],RT_gsm[Column3],"")</f>
        <v>SERt_c_r_REV</v>
      </c>
      <c r="I3199" s="1" t="str">
        <f>_xlfn.XLOOKUP(SC_enz[[#This Row],[name_dir]],sc_gsm[Column3],sc_gsm[Column3],"")</f>
        <v>SERt_c_r_REV</v>
      </c>
    </row>
    <row r="3200" spans="1:9" ht="16" x14ac:dyDescent="0.2">
      <c r="A3200" t="s">
        <v>3778</v>
      </c>
      <c r="B3200" t="s">
        <v>3902</v>
      </c>
      <c r="C3200" t="s">
        <v>3753</v>
      </c>
      <c r="D3200" t="s">
        <v>3754</v>
      </c>
      <c r="E3200" t="s">
        <v>7</v>
      </c>
      <c r="G3200" s="1" t="str">
        <f>SC_enz[[#This Row],[rxn_src]]&amp;"_"&amp;SC_enz[[#This Row],[dir]]</f>
        <v>LYSt_c_m_FWD</v>
      </c>
      <c r="H3200" s="1" t="str">
        <f>_xlfn.XLOOKUP(SC_enz[[#This Row],[name_dir]],RT_gsm[Column3],RT_gsm[Column3],"")</f>
        <v>LYSt_c_m_FWD</v>
      </c>
      <c r="I3200" s="1" t="str">
        <f>_xlfn.XLOOKUP(SC_enz[[#This Row],[name_dir]],sc_gsm[Column3],sc_gsm[Column3],"")</f>
        <v>LYSt_c_m_FWD</v>
      </c>
    </row>
    <row r="3201" spans="1:9" ht="16" x14ac:dyDescent="0.2">
      <c r="A3201" t="s">
        <v>2829</v>
      </c>
      <c r="B3201" t="s">
        <v>3902</v>
      </c>
      <c r="C3201" t="s">
        <v>3779</v>
      </c>
      <c r="D3201" t="s">
        <v>3780</v>
      </c>
      <c r="E3201" t="s">
        <v>7</v>
      </c>
      <c r="G3201" s="1" t="str">
        <f>SC_enz[[#This Row],[rxn_src]]&amp;"_"&amp;SC_enz[[#This Row],[dir]]</f>
        <v>H2Ot_c_r_FWD</v>
      </c>
      <c r="H3201" s="1" t="str">
        <f>_xlfn.XLOOKUP(SC_enz[[#This Row],[name_dir]],RT_gsm[Column3],RT_gsm[Column3],"")</f>
        <v>H2Ot_c_r_FWD</v>
      </c>
      <c r="I3201" s="1" t="str">
        <f>_xlfn.XLOOKUP(SC_enz[[#This Row],[name_dir]],sc_gsm[Column3],sc_gsm[Column3],"")</f>
        <v>H2Ot_c_r_FWD</v>
      </c>
    </row>
    <row r="3202" spans="1:9" ht="16" x14ac:dyDescent="0.2">
      <c r="A3202" t="s">
        <v>2829</v>
      </c>
      <c r="B3202" t="s">
        <v>3903</v>
      </c>
      <c r="C3202" t="s">
        <v>3779</v>
      </c>
      <c r="D3202" t="s">
        <v>3780</v>
      </c>
      <c r="E3202" t="s">
        <v>7</v>
      </c>
      <c r="G3202" s="1" t="str">
        <f>SC_enz[[#This Row],[rxn_src]]&amp;"_"&amp;SC_enz[[#This Row],[dir]]</f>
        <v>H2Ot_c_r_REV</v>
      </c>
      <c r="H3202" s="1" t="str">
        <f>_xlfn.XLOOKUP(SC_enz[[#This Row],[name_dir]],RT_gsm[Column3],RT_gsm[Column3],"")</f>
        <v>H2Ot_c_r_REV</v>
      </c>
      <c r="I3202" s="1" t="str">
        <f>_xlfn.XLOOKUP(SC_enz[[#This Row],[name_dir]],sc_gsm[Column3],sc_gsm[Column3],"")</f>
        <v>H2Ot_c_r_REV</v>
      </c>
    </row>
    <row r="3203" spans="1:9" ht="16" x14ac:dyDescent="0.2">
      <c r="A3203" t="s">
        <v>2829</v>
      </c>
      <c r="B3203" t="s">
        <v>3902</v>
      </c>
      <c r="C3203" t="s">
        <v>3781</v>
      </c>
      <c r="D3203" t="s">
        <v>3782</v>
      </c>
      <c r="E3203" t="s">
        <v>7</v>
      </c>
      <c r="G3203" s="1" t="str">
        <f>SC_enz[[#This Row],[rxn_src]]&amp;"_"&amp;SC_enz[[#This Row],[dir]]</f>
        <v>H2Ot_c_r_FWD</v>
      </c>
      <c r="H3203" s="1" t="str">
        <f>_xlfn.XLOOKUP(SC_enz[[#This Row],[name_dir]],RT_gsm[Column3],RT_gsm[Column3],"")</f>
        <v>H2Ot_c_r_FWD</v>
      </c>
      <c r="I3203" s="1" t="str">
        <f>_xlfn.XLOOKUP(SC_enz[[#This Row],[name_dir]],sc_gsm[Column3],sc_gsm[Column3],"")</f>
        <v>H2Ot_c_r_FWD</v>
      </c>
    </row>
    <row r="3204" spans="1:9" ht="16" x14ac:dyDescent="0.2">
      <c r="A3204" t="s">
        <v>2829</v>
      </c>
      <c r="B3204" t="s">
        <v>3903</v>
      </c>
      <c r="C3204" t="s">
        <v>3781</v>
      </c>
      <c r="D3204" t="s">
        <v>3782</v>
      </c>
      <c r="E3204" t="s">
        <v>7</v>
      </c>
      <c r="G3204" s="1" t="str">
        <f>SC_enz[[#This Row],[rxn_src]]&amp;"_"&amp;SC_enz[[#This Row],[dir]]</f>
        <v>H2Ot_c_r_REV</v>
      </c>
      <c r="H3204" s="1" t="str">
        <f>_xlfn.XLOOKUP(SC_enz[[#This Row],[name_dir]],RT_gsm[Column3],RT_gsm[Column3],"")</f>
        <v>H2Ot_c_r_REV</v>
      </c>
      <c r="I3204" s="1" t="str">
        <f>_xlfn.XLOOKUP(SC_enz[[#This Row],[name_dir]],sc_gsm[Column3],sc_gsm[Column3],"")</f>
        <v>H2Ot_c_r_REV</v>
      </c>
    </row>
    <row r="3205" spans="1:9" ht="16" x14ac:dyDescent="0.2">
      <c r="A3205" t="s">
        <v>2879</v>
      </c>
      <c r="B3205" t="s">
        <v>3902</v>
      </c>
      <c r="C3205" t="s">
        <v>3779</v>
      </c>
      <c r="D3205" t="s">
        <v>3780</v>
      </c>
      <c r="E3205" t="s">
        <v>7</v>
      </c>
      <c r="G3205" s="1" t="str">
        <f>SC_enz[[#This Row],[rxn_src]]&amp;"_"&amp;SC_enz[[#This Row],[dir]]</f>
        <v>H2Ot_c_rm_FWD</v>
      </c>
      <c r="H3205" s="1" t="str">
        <f>_xlfn.XLOOKUP(SC_enz[[#This Row],[name_dir]],RT_gsm[Column3],RT_gsm[Column3],"")</f>
        <v>H2Ot_c_rm_FWD</v>
      </c>
      <c r="I3205" s="1" t="str">
        <f>_xlfn.XLOOKUP(SC_enz[[#This Row],[name_dir]],sc_gsm[Column3],sc_gsm[Column3],"")</f>
        <v>H2Ot_c_rm_FWD</v>
      </c>
    </row>
    <row r="3206" spans="1:9" ht="16" x14ac:dyDescent="0.2">
      <c r="A3206" t="s">
        <v>2879</v>
      </c>
      <c r="B3206" t="s">
        <v>3903</v>
      </c>
      <c r="C3206" t="s">
        <v>3779</v>
      </c>
      <c r="D3206" t="s">
        <v>3780</v>
      </c>
      <c r="E3206" t="s">
        <v>7</v>
      </c>
      <c r="G3206" s="1" t="str">
        <f>SC_enz[[#This Row],[rxn_src]]&amp;"_"&amp;SC_enz[[#This Row],[dir]]</f>
        <v>H2Ot_c_rm_REV</v>
      </c>
      <c r="H3206" s="1" t="str">
        <f>_xlfn.XLOOKUP(SC_enz[[#This Row],[name_dir]],RT_gsm[Column3],RT_gsm[Column3],"")</f>
        <v>H2Ot_c_rm_REV</v>
      </c>
      <c r="I3206" s="1" t="str">
        <f>_xlfn.XLOOKUP(SC_enz[[#This Row],[name_dir]],sc_gsm[Column3],sc_gsm[Column3],"")</f>
        <v>H2Ot_c_rm_REV</v>
      </c>
    </row>
    <row r="3207" spans="1:9" ht="16" x14ac:dyDescent="0.2">
      <c r="A3207" t="s">
        <v>2879</v>
      </c>
      <c r="B3207" t="s">
        <v>3902</v>
      </c>
      <c r="C3207" t="s">
        <v>3781</v>
      </c>
      <c r="D3207" t="s">
        <v>3782</v>
      </c>
      <c r="E3207" t="s">
        <v>7</v>
      </c>
      <c r="G3207" s="1" t="str">
        <f>SC_enz[[#This Row],[rxn_src]]&amp;"_"&amp;SC_enz[[#This Row],[dir]]</f>
        <v>H2Ot_c_rm_FWD</v>
      </c>
      <c r="H3207" s="1" t="str">
        <f>_xlfn.XLOOKUP(SC_enz[[#This Row],[name_dir]],RT_gsm[Column3],RT_gsm[Column3],"")</f>
        <v>H2Ot_c_rm_FWD</v>
      </c>
      <c r="I3207" s="1" t="str">
        <f>_xlfn.XLOOKUP(SC_enz[[#This Row],[name_dir]],sc_gsm[Column3],sc_gsm[Column3],"")</f>
        <v>H2Ot_c_rm_FWD</v>
      </c>
    </row>
    <row r="3208" spans="1:9" ht="16" x14ac:dyDescent="0.2">
      <c r="A3208" t="s">
        <v>2879</v>
      </c>
      <c r="B3208" t="s">
        <v>3903</v>
      </c>
      <c r="C3208" t="s">
        <v>3781</v>
      </c>
      <c r="D3208" t="s">
        <v>3782</v>
      </c>
      <c r="E3208" t="s">
        <v>7</v>
      </c>
      <c r="G3208" s="1" t="str">
        <f>SC_enz[[#This Row],[rxn_src]]&amp;"_"&amp;SC_enz[[#This Row],[dir]]</f>
        <v>H2Ot_c_rm_REV</v>
      </c>
      <c r="H3208" s="1" t="str">
        <f>_xlfn.XLOOKUP(SC_enz[[#This Row],[name_dir]],RT_gsm[Column3],RT_gsm[Column3],"")</f>
        <v>H2Ot_c_rm_REV</v>
      </c>
      <c r="I3208" s="1" t="str">
        <f>_xlfn.XLOOKUP(SC_enz[[#This Row],[name_dir]],sc_gsm[Column3],sc_gsm[Column3],"")</f>
        <v>H2Ot_c_rm_REV</v>
      </c>
    </row>
    <row r="3209" spans="1:9" ht="16" x14ac:dyDescent="0.2">
      <c r="A3209" t="s">
        <v>3783</v>
      </c>
      <c r="B3209" t="s">
        <v>3902</v>
      </c>
      <c r="C3209" t="s">
        <v>3776</v>
      </c>
      <c r="D3209" t="s">
        <v>3777</v>
      </c>
      <c r="E3209" t="s">
        <v>12</v>
      </c>
      <c r="F3209" t="s">
        <v>2002</v>
      </c>
      <c r="G3209" s="1" t="str">
        <f>SC_enz[[#This Row],[rxn_src]]&amp;"_"&amp;SC_enz[[#This Row],[dir]]</f>
        <v>SERt_c_rm_FWD</v>
      </c>
      <c r="H3209" s="1" t="str">
        <f>_xlfn.XLOOKUP(SC_enz[[#This Row],[name_dir]],RT_gsm[Column3],RT_gsm[Column3],"")</f>
        <v>SERt_c_rm_FWD</v>
      </c>
      <c r="I3209" s="1" t="str">
        <f>_xlfn.XLOOKUP(SC_enz[[#This Row],[name_dir]],sc_gsm[Column3],sc_gsm[Column3],"")</f>
        <v>SERt_c_rm_FWD</v>
      </c>
    </row>
    <row r="3210" spans="1:9" ht="16" x14ac:dyDescent="0.2">
      <c r="A3210" t="s">
        <v>3783</v>
      </c>
      <c r="B3210" t="s">
        <v>3903</v>
      </c>
      <c r="C3210" t="s">
        <v>3776</v>
      </c>
      <c r="D3210" t="s">
        <v>3777</v>
      </c>
      <c r="E3210" t="s">
        <v>12</v>
      </c>
      <c r="F3210" t="s">
        <v>2002</v>
      </c>
      <c r="G3210" s="1" t="str">
        <f>SC_enz[[#This Row],[rxn_src]]&amp;"_"&amp;SC_enz[[#This Row],[dir]]</f>
        <v>SERt_c_rm_REV</v>
      </c>
      <c r="H3210" s="1" t="str">
        <f>_xlfn.XLOOKUP(SC_enz[[#This Row],[name_dir]],RT_gsm[Column3],RT_gsm[Column3],"")</f>
        <v>SERt_c_rm_REV</v>
      </c>
      <c r="I3210" s="1" t="str">
        <f>_xlfn.XLOOKUP(SC_enz[[#This Row],[name_dir]],sc_gsm[Column3],sc_gsm[Column3],"")</f>
        <v>SERt_c_rm_REV</v>
      </c>
    </row>
    <row r="3211" spans="1:9" ht="16" x14ac:dyDescent="0.2">
      <c r="A3211" t="s">
        <v>2932</v>
      </c>
      <c r="B3211" t="s">
        <v>3902</v>
      </c>
      <c r="C3211" t="s">
        <v>3748</v>
      </c>
      <c r="D3211" t="s">
        <v>3749</v>
      </c>
      <c r="E3211" t="s">
        <v>7</v>
      </c>
      <c r="G3211" s="1" t="str">
        <f>SC_enz[[#This Row],[rxn_src]]&amp;"_"&amp;SC_enz[[#This Row],[dir]]</f>
        <v>H2Ot_c_en_FWD</v>
      </c>
      <c r="H3211" s="1" t="str">
        <f>_xlfn.XLOOKUP(SC_enz[[#This Row],[name_dir]],RT_gsm[Column3],RT_gsm[Column3],"")</f>
        <v>H2Ot_c_en_FWD</v>
      </c>
      <c r="I3211" s="1" t="str">
        <f>_xlfn.XLOOKUP(SC_enz[[#This Row],[name_dir]],sc_gsm[Column3],sc_gsm[Column3],"")</f>
        <v>H2Ot_c_en_FWD</v>
      </c>
    </row>
    <row r="3212" spans="1:9" ht="16" x14ac:dyDescent="0.2">
      <c r="A3212" t="s">
        <v>2932</v>
      </c>
      <c r="B3212" t="s">
        <v>3903</v>
      </c>
      <c r="C3212" t="s">
        <v>3748</v>
      </c>
      <c r="D3212" t="s">
        <v>3749</v>
      </c>
      <c r="E3212" t="s">
        <v>7</v>
      </c>
      <c r="G3212" s="1" t="str">
        <f>SC_enz[[#This Row],[rxn_src]]&amp;"_"&amp;SC_enz[[#This Row],[dir]]</f>
        <v>H2Ot_c_en_REV</v>
      </c>
      <c r="H3212" s="1" t="str">
        <f>_xlfn.XLOOKUP(SC_enz[[#This Row],[name_dir]],RT_gsm[Column3],RT_gsm[Column3],"")</f>
        <v>H2Ot_c_en_REV</v>
      </c>
      <c r="I3212" s="1" t="str">
        <f>_xlfn.XLOOKUP(SC_enz[[#This Row],[name_dir]],sc_gsm[Column3],sc_gsm[Column3],"")</f>
        <v>H2Ot_c_en_REV</v>
      </c>
    </row>
    <row r="3213" spans="1:9" ht="16" x14ac:dyDescent="0.2">
      <c r="A3213" t="s">
        <v>2932</v>
      </c>
      <c r="B3213" t="s">
        <v>3902</v>
      </c>
      <c r="C3213" t="s">
        <v>3750</v>
      </c>
      <c r="D3213" t="s">
        <v>3751</v>
      </c>
      <c r="E3213" t="s">
        <v>7</v>
      </c>
      <c r="G3213" s="1" t="str">
        <f>SC_enz[[#This Row],[rxn_src]]&amp;"_"&amp;SC_enz[[#This Row],[dir]]</f>
        <v>H2Ot_c_en_FWD</v>
      </c>
      <c r="H3213" s="1" t="str">
        <f>_xlfn.XLOOKUP(SC_enz[[#This Row],[name_dir]],RT_gsm[Column3],RT_gsm[Column3],"")</f>
        <v>H2Ot_c_en_FWD</v>
      </c>
      <c r="I3213" s="1" t="str">
        <f>_xlfn.XLOOKUP(SC_enz[[#This Row],[name_dir]],sc_gsm[Column3],sc_gsm[Column3],"")</f>
        <v>H2Ot_c_en_FWD</v>
      </c>
    </row>
    <row r="3214" spans="1:9" ht="16" x14ac:dyDescent="0.2">
      <c r="A3214" t="s">
        <v>2932</v>
      </c>
      <c r="B3214" t="s">
        <v>3903</v>
      </c>
      <c r="C3214" t="s">
        <v>3750</v>
      </c>
      <c r="D3214" t="s">
        <v>3751</v>
      </c>
      <c r="E3214" t="s">
        <v>7</v>
      </c>
      <c r="G3214" s="1" t="str">
        <f>SC_enz[[#This Row],[rxn_src]]&amp;"_"&amp;SC_enz[[#This Row],[dir]]</f>
        <v>H2Ot_c_en_REV</v>
      </c>
      <c r="H3214" s="1" t="str">
        <f>_xlfn.XLOOKUP(SC_enz[[#This Row],[name_dir]],RT_gsm[Column3],RT_gsm[Column3],"")</f>
        <v>H2Ot_c_en_REV</v>
      </c>
      <c r="I3214" s="1" t="str">
        <f>_xlfn.XLOOKUP(SC_enz[[#This Row],[name_dir]],sc_gsm[Column3],sc_gsm[Column3],"")</f>
        <v>H2Ot_c_en_REV</v>
      </c>
    </row>
    <row r="3215" spans="1:9" ht="16" x14ac:dyDescent="0.2">
      <c r="A3215" t="s">
        <v>3784</v>
      </c>
      <c r="B3215" t="s">
        <v>3902</v>
      </c>
      <c r="C3215" t="s">
        <v>3785</v>
      </c>
      <c r="D3215" t="s">
        <v>3786</v>
      </c>
      <c r="E3215" t="s">
        <v>7</v>
      </c>
      <c r="G3215" s="1" t="str">
        <f>SC_enz[[#This Row],[rxn_src]]&amp;"_"&amp;SC_enz[[#This Row],[dir]]</f>
        <v>ACTNOR_c_FWD</v>
      </c>
      <c r="H3215" s="1" t="str">
        <f>_xlfn.XLOOKUP(SC_enz[[#This Row],[name_dir]],RT_gsm[Column3],RT_gsm[Column3],"")</f>
        <v/>
      </c>
      <c r="I3215" s="1" t="str">
        <f>_xlfn.XLOOKUP(SC_enz[[#This Row],[name_dir]],sc_gsm[Column3],sc_gsm[Column3],"")</f>
        <v>ACTNOR_c_FWD</v>
      </c>
    </row>
    <row r="3216" spans="1:9" ht="16" x14ac:dyDescent="0.2">
      <c r="A3216" t="s">
        <v>3784</v>
      </c>
      <c r="B3216" t="s">
        <v>3903</v>
      </c>
      <c r="C3216" t="s">
        <v>3785</v>
      </c>
      <c r="D3216" t="s">
        <v>3786</v>
      </c>
      <c r="E3216" t="s">
        <v>7</v>
      </c>
      <c r="G3216" s="1" t="str">
        <f>SC_enz[[#This Row],[rxn_src]]&amp;"_"&amp;SC_enz[[#This Row],[dir]]</f>
        <v>ACTNOR_c_REV</v>
      </c>
      <c r="H3216" s="1" t="str">
        <f>_xlfn.XLOOKUP(SC_enz[[#This Row],[name_dir]],RT_gsm[Column3],RT_gsm[Column3],"")</f>
        <v/>
      </c>
      <c r="I3216" s="1" t="str">
        <f>_xlfn.XLOOKUP(SC_enz[[#This Row],[name_dir]],sc_gsm[Column3],sc_gsm[Column3],"")</f>
        <v>ACTNOR_c_REV</v>
      </c>
    </row>
    <row r="3217" spans="1:9" ht="16" x14ac:dyDescent="0.2">
      <c r="A3217" t="s">
        <v>3787</v>
      </c>
      <c r="B3217" t="s">
        <v>3902</v>
      </c>
      <c r="C3217" t="s">
        <v>3788</v>
      </c>
      <c r="D3217" t="s">
        <v>3789</v>
      </c>
      <c r="E3217" t="s">
        <v>7</v>
      </c>
      <c r="G3217" s="1" t="str">
        <f>SC_enz[[#This Row],[rxn_src]]&amp;"_"&amp;SC_enz[[#This Row],[dir]]</f>
        <v>ACTNOR_n_FWD</v>
      </c>
      <c r="H3217" s="1" t="str">
        <f>_xlfn.XLOOKUP(SC_enz[[#This Row],[name_dir]],RT_gsm[Column3],RT_gsm[Column3],"")</f>
        <v/>
      </c>
      <c r="I3217" s="1" t="str">
        <f>_xlfn.XLOOKUP(SC_enz[[#This Row],[name_dir]],sc_gsm[Column3],sc_gsm[Column3],"")</f>
        <v>ACTNOR_n_FWD</v>
      </c>
    </row>
    <row r="3218" spans="1:9" ht="16" x14ac:dyDescent="0.2">
      <c r="A3218" t="s">
        <v>3787</v>
      </c>
      <c r="B3218" t="s">
        <v>3903</v>
      </c>
      <c r="C3218" t="s">
        <v>3788</v>
      </c>
      <c r="D3218" t="s">
        <v>3789</v>
      </c>
      <c r="E3218" t="s">
        <v>7</v>
      </c>
      <c r="G3218" s="1" t="str">
        <f>SC_enz[[#This Row],[rxn_src]]&amp;"_"&amp;SC_enz[[#This Row],[dir]]</f>
        <v>ACTNOR_n_REV</v>
      </c>
      <c r="H3218" s="1" t="str">
        <f>_xlfn.XLOOKUP(SC_enz[[#This Row],[name_dir]],RT_gsm[Column3],RT_gsm[Column3],"")</f>
        <v/>
      </c>
      <c r="I3218" s="1" t="str">
        <f>_xlfn.XLOOKUP(SC_enz[[#This Row],[name_dir]],sc_gsm[Column3],sc_gsm[Column3],"")</f>
        <v>ACTNOR_n_REV</v>
      </c>
    </row>
    <row r="3219" spans="1:9" ht="16" x14ac:dyDescent="0.2">
      <c r="A3219" t="s">
        <v>3790</v>
      </c>
      <c r="B3219" t="s">
        <v>3902</v>
      </c>
      <c r="C3219" t="s">
        <v>3791</v>
      </c>
      <c r="D3219" t="s">
        <v>3792</v>
      </c>
      <c r="E3219" t="s">
        <v>12</v>
      </c>
      <c r="F3219" t="s">
        <v>3793</v>
      </c>
      <c r="G3219" s="1" t="str">
        <f>SC_enz[[#This Row],[rxn_src]]&amp;"_"&amp;SC_enz[[#This Row],[dir]]</f>
        <v>ALG14RXN_r_FWD</v>
      </c>
      <c r="H3219" s="1" t="str">
        <f>_xlfn.XLOOKUP(SC_enz[[#This Row],[name_dir]],RT_gsm[Column3],RT_gsm[Column3],"")</f>
        <v/>
      </c>
      <c r="I3219" s="1" t="str">
        <f>_xlfn.XLOOKUP(SC_enz[[#This Row],[name_dir]],sc_gsm[Column3],sc_gsm[Column3],"")</f>
        <v>ALG14RXN_r_FWD</v>
      </c>
    </row>
    <row r="3220" spans="1:9" ht="16" x14ac:dyDescent="0.2">
      <c r="A3220" t="s">
        <v>3790</v>
      </c>
      <c r="B3220" t="s">
        <v>3903</v>
      </c>
      <c r="C3220" t="s">
        <v>3791</v>
      </c>
      <c r="D3220" t="s">
        <v>3792</v>
      </c>
      <c r="E3220" t="s">
        <v>12</v>
      </c>
      <c r="F3220" t="s">
        <v>3793</v>
      </c>
      <c r="G3220" s="1" t="str">
        <f>SC_enz[[#This Row],[rxn_src]]&amp;"_"&amp;SC_enz[[#This Row],[dir]]</f>
        <v>ALG14RXN_r_REV</v>
      </c>
      <c r="H3220" s="1" t="str">
        <f>_xlfn.XLOOKUP(SC_enz[[#This Row],[name_dir]],RT_gsm[Column3],RT_gsm[Column3],"")</f>
        <v/>
      </c>
      <c r="I3220" s="1" t="str">
        <f>_xlfn.XLOOKUP(SC_enz[[#This Row],[name_dir]],sc_gsm[Column3],sc_gsm[Column3],"")</f>
        <v>ALG14RXN_r_REV</v>
      </c>
    </row>
    <row r="3221" spans="1:9" ht="16" x14ac:dyDescent="0.2">
      <c r="A3221" t="s">
        <v>3011</v>
      </c>
      <c r="B3221" t="s">
        <v>3902</v>
      </c>
      <c r="C3221" t="s">
        <v>3794</v>
      </c>
      <c r="D3221" t="s">
        <v>3795</v>
      </c>
      <c r="E3221" t="s">
        <v>7</v>
      </c>
      <c r="G3221" s="1" t="str">
        <f>SC_enz[[#This Row],[rxn_src]]&amp;"_"&amp;SC_enz[[#This Row],[dir]]</f>
        <v>ARGt_c_v_FWD</v>
      </c>
      <c r="H3221" s="1" t="str">
        <f>_xlfn.XLOOKUP(SC_enz[[#This Row],[name_dir]],RT_gsm[Column3],RT_gsm[Column3],"")</f>
        <v/>
      </c>
      <c r="I3221" s="1" t="str">
        <f>_xlfn.XLOOKUP(SC_enz[[#This Row],[name_dir]],sc_gsm[Column3],sc_gsm[Column3],"")</f>
        <v>ARGt_c_v_FWD</v>
      </c>
    </row>
    <row r="3222" spans="1:9" ht="16" x14ac:dyDescent="0.2">
      <c r="A3222" t="s">
        <v>3011</v>
      </c>
      <c r="B3222" t="s">
        <v>3903</v>
      </c>
      <c r="C3222" t="s">
        <v>3794</v>
      </c>
      <c r="D3222" t="s">
        <v>3795</v>
      </c>
      <c r="E3222" t="s">
        <v>7</v>
      </c>
      <c r="G3222" s="1" t="str">
        <f>SC_enz[[#This Row],[rxn_src]]&amp;"_"&amp;SC_enz[[#This Row],[dir]]</f>
        <v>ARGt_c_v_REV</v>
      </c>
      <c r="H3222" s="1" t="str">
        <f>_xlfn.XLOOKUP(SC_enz[[#This Row],[name_dir]],RT_gsm[Column3],RT_gsm[Column3],"")</f>
        <v/>
      </c>
      <c r="I3222" s="1" t="str">
        <f>_xlfn.XLOOKUP(SC_enz[[#This Row],[name_dir]],sc_gsm[Column3],sc_gsm[Column3],"")</f>
        <v>ARGt_c_v_REV</v>
      </c>
    </row>
    <row r="3223" spans="1:9" ht="16" x14ac:dyDescent="0.2">
      <c r="A3223" t="s">
        <v>3014</v>
      </c>
      <c r="B3223" t="s">
        <v>3902</v>
      </c>
      <c r="C3223" t="s">
        <v>3794</v>
      </c>
      <c r="D3223" t="s">
        <v>3795</v>
      </c>
      <c r="E3223" t="s">
        <v>7</v>
      </c>
      <c r="G3223" s="1" t="str">
        <f>SC_enz[[#This Row],[rxn_src]]&amp;"_"&amp;SC_enz[[#This Row],[dir]]</f>
        <v>HISt_c_v_FWD</v>
      </c>
      <c r="H3223" s="1" t="str">
        <f>_xlfn.XLOOKUP(SC_enz[[#This Row],[name_dir]],RT_gsm[Column3],RT_gsm[Column3],"")</f>
        <v/>
      </c>
      <c r="I3223" s="1" t="str">
        <f>_xlfn.XLOOKUP(SC_enz[[#This Row],[name_dir]],sc_gsm[Column3],sc_gsm[Column3],"")</f>
        <v>HISt_c_v_FWD</v>
      </c>
    </row>
    <row r="3224" spans="1:9" ht="16" x14ac:dyDescent="0.2">
      <c r="A3224" t="s">
        <v>3014</v>
      </c>
      <c r="B3224" t="s">
        <v>3903</v>
      </c>
      <c r="C3224" t="s">
        <v>3794</v>
      </c>
      <c r="D3224" t="s">
        <v>3795</v>
      </c>
      <c r="E3224" t="s">
        <v>7</v>
      </c>
      <c r="G3224" s="1" t="str">
        <f>SC_enz[[#This Row],[rxn_src]]&amp;"_"&amp;SC_enz[[#This Row],[dir]]</f>
        <v>HISt_c_v_REV</v>
      </c>
      <c r="H3224" s="1" t="str">
        <f>_xlfn.XLOOKUP(SC_enz[[#This Row],[name_dir]],RT_gsm[Column3],RT_gsm[Column3],"")</f>
        <v/>
      </c>
      <c r="I3224" s="1" t="str">
        <f>_xlfn.XLOOKUP(SC_enz[[#This Row],[name_dir]],sc_gsm[Column3],sc_gsm[Column3],"")</f>
        <v>HISt_c_v_REV</v>
      </c>
    </row>
    <row r="3225" spans="1:9" ht="16" x14ac:dyDescent="0.2">
      <c r="A3225" t="s">
        <v>3015</v>
      </c>
      <c r="B3225" t="s">
        <v>3902</v>
      </c>
      <c r="C3225" t="s">
        <v>3794</v>
      </c>
      <c r="D3225" t="s">
        <v>3795</v>
      </c>
      <c r="E3225" t="s">
        <v>7</v>
      </c>
      <c r="G3225" s="1" t="str">
        <f>SC_enz[[#This Row],[rxn_src]]&amp;"_"&amp;SC_enz[[#This Row],[dir]]</f>
        <v>LYSt_c_v_FWD</v>
      </c>
      <c r="H3225" s="1" t="str">
        <f>_xlfn.XLOOKUP(SC_enz[[#This Row],[name_dir]],RT_gsm[Column3],RT_gsm[Column3],"")</f>
        <v/>
      </c>
      <c r="I3225" s="1" t="str">
        <f>_xlfn.XLOOKUP(SC_enz[[#This Row],[name_dir]],sc_gsm[Column3],sc_gsm[Column3],"")</f>
        <v>LYSt_c_v_FWD</v>
      </c>
    </row>
    <row r="3226" spans="1:9" ht="16" x14ac:dyDescent="0.2">
      <c r="A3226" t="s">
        <v>3015</v>
      </c>
      <c r="B3226" t="s">
        <v>3903</v>
      </c>
      <c r="C3226" t="s">
        <v>3794</v>
      </c>
      <c r="D3226" t="s">
        <v>3795</v>
      </c>
      <c r="E3226" t="s">
        <v>7</v>
      </c>
      <c r="G3226" s="1" t="str">
        <f>SC_enz[[#This Row],[rxn_src]]&amp;"_"&amp;SC_enz[[#This Row],[dir]]</f>
        <v>LYSt_c_v_REV</v>
      </c>
      <c r="H3226" s="1" t="str">
        <f>_xlfn.XLOOKUP(SC_enz[[#This Row],[name_dir]],RT_gsm[Column3],RT_gsm[Column3],"")</f>
        <v/>
      </c>
      <c r="I3226" s="1" t="str">
        <f>_xlfn.XLOOKUP(SC_enz[[#This Row],[name_dir]],sc_gsm[Column3],sc_gsm[Column3],"")</f>
        <v>LYSt_c_v_REV</v>
      </c>
    </row>
    <row r="3227" spans="1:9" ht="16" x14ac:dyDescent="0.2">
      <c r="A3227" t="s">
        <v>3796</v>
      </c>
      <c r="B3227" t="s">
        <v>3902</v>
      </c>
      <c r="C3227" t="s">
        <v>3797</v>
      </c>
      <c r="D3227" t="s">
        <v>3798</v>
      </c>
      <c r="E3227" t="s">
        <v>12</v>
      </c>
      <c r="F3227" t="s">
        <v>3799</v>
      </c>
      <c r="G3227" s="1" t="str">
        <f>SC_enz[[#This Row],[rxn_src]]&amp;"_"&amp;SC_enz[[#This Row],[dir]]</f>
        <v>GTHH_c_FWD</v>
      </c>
      <c r="H3227" s="1" t="str">
        <f>_xlfn.XLOOKUP(SC_enz[[#This Row],[name_dir]],RT_gsm[Column3],RT_gsm[Column3],"")</f>
        <v/>
      </c>
      <c r="I3227" s="1" t="str">
        <f>_xlfn.XLOOKUP(SC_enz[[#This Row],[name_dir]],sc_gsm[Column3],sc_gsm[Column3],"")</f>
        <v>GTHH_c_FWD</v>
      </c>
    </row>
    <row r="3228" spans="1:9" ht="16" x14ac:dyDescent="0.2">
      <c r="A3228" t="s">
        <v>3100</v>
      </c>
      <c r="B3228" t="s">
        <v>3902</v>
      </c>
      <c r="C3228" t="s">
        <v>3800</v>
      </c>
      <c r="D3228" t="s">
        <v>3801</v>
      </c>
      <c r="E3228" t="s">
        <v>7</v>
      </c>
      <c r="G3228" s="1" t="str">
        <f>SC_enz[[#This Row],[rxn_src]]&amp;"_"&amp;SC_enz[[#This Row],[dir]]</f>
        <v>DHAPAT_rm_FWD</v>
      </c>
      <c r="H3228" s="1" t="str">
        <f>_xlfn.XLOOKUP(SC_enz[[#This Row],[name_dir]],RT_gsm[Column3],RT_gsm[Column3],"")</f>
        <v>DHAPAT_rm_FWD</v>
      </c>
      <c r="I3228" s="1" t="str">
        <f>_xlfn.XLOOKUP(SC_enz[[#This Row],[name_dir]],sc_gsm[Column3],sc_gsm[Column3],"")</f>
        <v>DHAPAT_rm_FWD</v>
      </c>
    </row>
    <row r="3229" spans="1:9" ht="16" x14ac:dyDescent="0.2">
      <c r="A3229" t="s">
        <v>3802</v>
      </c>
      <c r="B3229" t="s">
        <v>3902</v>
      </c>
      <c r="C3229" t="s">
        <v>3803</v>
      </c>
      <c r="D3229" t="s">
        <v>3804</v>
      </c>
      <c r="E3229" t="s">
        <v>7</v>
      </c>
      <c r="G3229" s="1" t="str">
        <f>SC_enz[[#This Row],[rxn_src]]&amp;"_"&amp;SC_enz[[#This Row],[dir]]</f>
        <v>DHAPAT_l_FWD</v>
      </c>
      <c r="H3229" s="1" t="str">
        <f>_xlfn.XLOOKUP(SC_enz[[#This Row],[name_dir]],RT_gsm[Column3],RT_gsm[Column3],"")</f>
        <v>DHAPAT_l_FWD</v>
      </c>
      <c r="I3229" s="1" t="str">
        <f>_xlfn.XLOOKUP(SC_enz[[#This Row],[name_dir]],sc_gsm[Column3],sc_gsm[Column3],"")</f>
        <v>DHAPAT_l_FWD</v>
      </c>
    </row>
    <row r="3230" spans="1:9" ht="16" x14ac:dyDescent="0.2">
      <c r="A3230" t="s">
        <v>3103</v>
      </c>
      <c r="B3230" t="s">
        <v>3902</v>
      </c>
      <c r="C3230" t="s">
        <v>3800</v>
      </c>
      <c r="D3230" t="s">
        <v>3801</v>
      </c>
      <c r="E3230" t="s">
        <v>7</v>
      </c>
      <c r="G3230" s="1" t="str">
        <f>SC_enz[[#This Row],[rxn_src]]&amp;"_"&amp;SC_enz[[#This Row],[dir]]</f>
        <v>G3PAT_rm_FWD</v>
      </c>
      <c r="H3230" s="1" t="str">
        <f>_xlfn.XLOOKUP(SC_enz[[#This Row],[name_dir]],RT_gsm[Column3],RT_gsm[Column3],"")</f>
        <v>G3PAT_rm_FWD</v>
      </c>
      <c r="I3230" s="1" t="str">
        <f>_xlfn.XLOOKUP(SC_enz[[#This Row],[name_dir]],sc_gsm[Column3],sc_gsm[Column3],"")</f>
        <v>G3PAT_rm_FWD</v>
      </c>
    </row>
    <row r="3231" spans="1:9" ht="16" x14ac:dyDescent="0.2">
      <c r="A3231" t="s">
        <v>3805</v>
      </c>
      <c r="B3231" t="s">
        <v>3902</v>
      </c>
      <c r="C3231" t="s">
        <v>3803</v>
      </c>
      <c r="D3231" t="s">
        <v>3804</v>
      </c>
      <c r="E3231" t="s">
        <v>7</v>
      </c>
      <c r="G3231" s="1" t="str">
        <f>SC_enz[[#This Row],[rxn_src]]&amp;"_"&amp;SC_enz[[#This Row],[dir]]</f>
        <v>G3PAT_l_FWD</v>
      </c>
      <c r="H3231" s="1" t="str">
        <f>_xlfn.XLOOKUP(SC_enz[[#This Row],[name_dir]],RT_gsm[Column3],RT_gsm[Column3],"")</f>
        <v>G3PAT_l_FWD</v>
      </c>
      <c r="I3231" s="1" t="str">
        <f>_xlfn.XLOOKUP(SC_enz[[#This Row],[name_dir]],sc_gsm[Column3],sc_gsm[Column3],"")</f>
        <v>G3PAT_l_FWD</v>
      </c>
    </row>
    <row r="3232" spans="1:9" ht="16" x14ac:dyDescent="0.2">
      <c r="A3232" t="s">
        <v>3806</v>
      </c>
      <c r="B3232" t="s">
        <v>3902</v>
      </c>
      <c r="C3232" t="s">
        <v>3807</v>
      </c>
      <c r="D3232" t="s">
        <v>3808</v>
      </c>
      <c r="E3232" t="s">
        <v>7</v>
      </c>
      <c r="G3232" s="1" t="str">
        <f>SC_enz[[#This Row],[rxn_src]]&amp;"_"&amp;SC_enz[[#This Row],[dir]]</f>
        <v>AGNPR_rm_FWD</v>
      </c>
      <c r="H3232" s="1" t="str">
        <f>_xlfn.XLOOKUP(SC_enz[[#This Row],[name_dir]],RT_gsm[Column3],RT_gsm[Column3],"")</f>
        <v>AGNPR_rm_FWD</v>
      </c>
      <c r="I3232" s="1" t="str">
        <f>_xlfn.XLOOKUP(SC_enz[[#This Row],[name_dir]],sc_gsm[Column3],sc_gsm[Column3],"")</f>
        <v>AGNPR_rm_FWD</v>
      </c>
    </row>
    <row r="3233" spans="1:9" ht="16" x14ac:dyDescent="0.2">
      <c r="A3233" t="s">
        <v>3809</v>
      </c>
      <c r="B3233" t="s">
        <v>3902</v>
      </c>
      <c r="C3233" t="s">
        <v>3810</v>
      </c>
      <c r="D3233" t="s">
        <v>3811</v>
      </c>
      <c r="E3233" t="s">
        <v>7</v>
      </c>
      <c r="G3233" s="1" t="str">
        <f>SC_enz[[#This Row],[rxn_src]]&amp;"_"&amp;SC_enz[[#This Row],[dir]]</f>
        <v>AGNPR_l_FWD</v>
      </c>
      <c r="H3233" s="1" t="str">
        <f>_xlfn.XLOOKUP(SC_enz[[#This Row],[name_dir]],RT_gsm[Column3],RT_gsm[Column3],"")</f>
        <v>AGNPR_l_FWD</v>
      </c>
      <c r="I3233" s="1" t="str">
        <f>_xlfn.XLOOKUP(SC_enz[[#This Row],[name_dir]],sc_gsm[Column3],sc_gsm[Column3],"")</f>
        <v>AGNPR_l_FWD</v>
      </c>
    </row>
    <row r="3234" spans="1:9" ht="16" x14ac:dyDescent="0.2">
      <c r="A3234" t="s">
        <v>3812</v>
      </c>
      <c r="B3234" t="s">
        <v>3902</v>
      </c>
      <c r="C3234" t="s">
        <v>3813</v>
      </c>
      <c r="D3234" t="s">
        <v>3814</v>
      </c>
      <c r="E3234" t="s">
        <v>7</v>
      </c>
      <c r="G3234" s="1" t="str">
        <f>SC_enz[[#This Row],[rxn_src]]&amp;"_"&amp;SC_enz[[#This Row],[dir]]</f>
        <v>DGAT_rm_FWD</v>
      </c>
      <c r="H3234" s="1" t="str">
        <f>_xlfn.XLOOKUP(SC_enz[[#This Row],[name_dir]],RT_gsm[Column3],RT_gsm[Column3],"")</f>
        <v>DGAT_rm_FWD</v>
      </c>
      <c r="I3234" s="1" t="str">
        <f>_xlfn.XLOOKUP(SC_enz[[#This Row],[name_dir]],sc_gsm[Column3],sc_gsm[Column3],"")</f>
        <v>DGAT_rm_FWD</v>
      </c>
    </row>
    <row r="3235" spans="1:9" ht="16" x14ac:dyDescent="0.2">
      <c r="A3235" t="s">
        <v>3815</v>
      </c>
      <c r="B3235" t="s">
        <v>3902</v>
      </c>
      <c r="C3235" t="s">
        <v>3816</v>
      </c>
      <c r="D3235" t="s">
        <v>3817</v>
      </c>
      <c r="E3235" t="s">
        <v>7</v>
      </c>
      <c r="G3235" s="1" t="str">
        <f>SC_enz[[#This Row],[rxn_src]]&amp;"_"&amp;SC_enz[[#This Row],[dir]]</f>
        <v>DGAT_l_FWD</v>
      </c>
      <c r="H3235" s="1" t="str">
        <f>_xlfn.XLOOKUP(SC_enz[[#This Row],[name_dir]],RT_gsm[Column3],RT_gsm[Column3],"")</f>
        <v>DGAT_l_FWD</v>
      </c>
      <c r="I3235" s="1" t="str">
        <f>_xlfn.XLOOKUP(SC_enz[[#This Row],[name_dir]],sc_gsm[Column3],sc_gsm[Column3],"")</f>
        <v>DGAT_l_FWD</v>
      </c>
    </row>
    <row r="3236" spans="1:9" ht="16" x14ac:dyDescent="0.2">
      <c r="A3236" t="s">
        <v>3818</v>
      </c>
      <c r="B3236" t="s">
        <v>3902</v>
      </c>
      <c r="C3236" t="s">
        <v>3819</v>
      </c>
      <c r="D3236" t="s">
        <v>3820</v>
      </c>
      <c r="E3236" t="s">
        <v>7</v>
      </c>
      <c r="G3236" s="1" t="str">
        <f>SC_enz[[#This Row],[rxn_src]]&amp;"_"&amp;SC_enz[[#This Row],[dir]]</f>
        <v>PLACipc_r_FWD</v>
      </c>
      <c r="H3236" s="1" t="str">
        <f>_xlfn.XLOOKUP(SC_enz[[#This Row],[name_dir]],RT_gsm[Column3],RT_gsm[Column3],"")</f>
        <v>PLACipc_r_FWD</v>
      </c>
      <c r="I3236" s="1" t="str">
        <f>_xlfn.XLOOKUP(SC_enz[[#This Row],[name_dir]],sc_gsm[Column3],sc_gsm[Column3],"")</f>
        <v>PLACipc_r_FWD</v>
      </c>
    </row>
    <row r="3237" spans="1:9" ht="16" x14ac:dyDescent="0.2">
      <c r="A3237" t="s">
        <v>3821</v>
      </c>
      <c r="B3237" t="s">
        <v>3902</v>
      </c>
      <c r="C3237" t="s">
        <v>3819</v>
      </c>
      <c r="D3237" t="s">
        <v>3820</v>
      </c>
      <c r="E3237" t="s">
        <v>7</v>
      </c>
      <c r="G3237" s="1" t="str">
        <f>SC_enz[[#This Row],[rxn_src]]&amp;"_"&amp;SC_enz[[#This Row],[dir]]</f>
        <v>PLACmipc_r_FWD</v>
      </c>
      <c r="H3237" s="1" t="str">
        <f>_xlfn.XLOOKUP(SC_enz[[#This Row],[name_dir]],RT_gsm[Column3],RT_gsm[Column3],"")</f>
        <v>PLACmipc_r_FWD</v>
      </c>
      <c r="I3237" s="1" t="str">
        <f>_xlfn.XLOOKUP(SC_enz[[#This Row],[name_dir]],sc_gsm[Column3],sc_gsm[Column3],"")</f>
        <v>PLACmipc_r_FWD</v>
      </c>
    </row>
    <row r="3238" spans="1:9" ht="16" x14ac:dyDescent="0.2">
      <c r="A3238" t="s">
        <v>3822</v>
      </c>
      <c r="B3238" t="s">
        <v>3902</v>
      </c>
      <c r="C3238" t="s">
        <v>3819</v>
      </c>
      <c r="D3238" t="s">
        <v>3820</v>
      </c>
      <c r="E3238" t="s">
        <v>7</v>
      </c>
      <c r="G3238" s="1" t="str">
        <f>SC_enz[[#This Row],[rxn_src]]&amp;"_"&amp;SC_enz[[#This Row],[dir]]</f>
        <v>PLACmip2c_r_FWD</v>
      </c>
      <c r="H3238" s="1" t="str">
        <f>_xlfn.XLOOKUP(SC_enz[[#This Row],[name_dir]],RT_gsm[Column3],RT_gsm[Column3],"")</f>
        <v>PLACmip2c_r_FWD</v>
      </c>
      <c r="I3238" s="1" t="str">
        <f>_xlfn.XLOOKUP(SC_enz[[#This Row],[name_dir]],sc_gsm[Column3],sc_gsm[Column3],"")</f>
        <v>PLACmip2c_r_FWD</v>
      </c>
    </row>
    <row r="3239" spans="1:9" ht="16" x14ac:dyDescent="0.2">
      <c r="A3239" t="s">
        <v>3823</v>
      </c>
      <c r="B3239" t="s">
        <v>3902</v>
      </c>
      <c r="C3239" t="s">
        <v>3824</v>
      </c>
      <c r="D3239" t="s">
        <v>3825</v>
      </c>
      <c r="E3239" t="s">
        <v>7</v>
      </c>
      <c r="G3239" s="1" t="str">
        <f>SC_enz[[#This Row],[rxn_src]]&amp;"_"&amp;SC_enz[[#This Row],[dir]]</f>
        <v>PLACipc_m_FWD</v>
      </c>
      <c r="H3239" s="1" t="str">
        <f>_xlfn.XLOOKUP(SC_enz[[#This Row],[name_dir]],RT_gsm[Column3],RT_gsm[Column3],"")</f>
        <v>PLACipc_m_FWD</v>
      </c>
      <c r="I3239" s="1" t="str">
        <f>_xlfn.XLOOKUP(SC_enz[[#This Row],[name_dir]],sc_gsm[Column3],sc_gsm[Column3],"")</f>
        <v>PLACipc_m_FWD</v>
      </c>
    </row>
    <row r="3240" spans="1:9" ht="16" x14ac:dyDescent="0.2">
      <c r="A3240" t="s">
        <v>3826</v>
      </c>
      <c r="B3240" t="s">
        <v>3902</v>
      </c>
      <c r="C3240" t="s">
        <v>3824</v>
      </c>
      <c r="D3240" t="s">
        <v>3825</v>
      </c>
      <c r="E3240" t="s">
        <v>7</v>
      </c>
      <c r="G3240" s="1" t="str">
        <f>SC_enz[[#This Row],[rxn_src]]&amp;"_"&amp;SC_enz[[#This Row],[dir]]</f>
        <v>PLACmipc_m_FWD</v>
      </c>
      <c r="H3240" s="1" t="str">
        <f>_xlfn.XLOOKUP(SC_enz[[#This Row],[name_dir]],RT_gsm[Column3],RT_gsm[Column3],"")</f>
        <v>PLACmipc_m_FWD</v>
      </c>
      <c r="I3240" s="1" t="str">
        <f>_xlfn.XLOOKUP(SC_enz[[#This Row],[name_dir]],sc_gsm[Column3],sc_gsm[Column3],"")</f>
        <v>PLACmipc_m_FWD</v>
      </c>
    </row>
    <row r="3241" spans="1:9" ht="16" x14ac:dyDescent="0.2">
      <c r="A3241" t="s">
        <v>3827</v>
      </c>
      <c r="B3241" t="s">
        <v>3902</v>
      </c>
      <c r="C3241" t="s">
        <v>3824</v>
      </c>
      <c r="D3241" t="s">
        <v>3825</v>
      </c>
      <c r="E3241" t="s">
        <v>7</v>
      </c>
      <c r="G3241" s="1" t="str">
        <f>SC_enz[[#This Row],[rxn_src]]&amp;"_"&amp;SC_enz[[#This Row],[dir]]</f>
        <v>PLACmip2c_m_FWD</v>
      </c>
      <c r="H3241" s="1" t="str">
        <f>_xlfn.XLOOKUP(SC_enz[[#This Row],[name_dir]],RT_gsm[Column3],RT_gsm[Column3],"")</f>
        <v>PLACmip2c_m_FWD</v>
      </c>
      <c r="I3241" s="1" t="str">
        <f>_xlfn.XLOOKUP(SC_enz[[#This Row],[name_dir]],sc_gsm[Column3],sc_gsm[Column3],"")</f>
        <v>PLACmip2c_m_FWD</v>
      </c>
    </row>
    <row r="3242" spans="1:9" ht="16" x14ac:dyDescent="0.2">
      <c r="A3242" t="s">
        <v>3828</v>
      </c>
      <c r="B3242" t="s">
        <v>3902</v>
      </c>
      <c r="C3242" t="s">
        <v>3829</v>
      </c>
      <c r="D3242" t="s">
        <v>3830</v>
      </c>
      <c r="E3242" t="s">
        <v>12</v>
      </c>
      <c r="F3242" t="s">
        <v>3831</v>
      </c>
      <c r="G3242" s="1" t="str">
        <f>SC_enz[[#This Row],[rxn_src]]&amp;"_"&amp;SC_enz[[#This Row],[dir]]</f>
        <v>PI3PP_rm_FWD</v>
      </c>
      <c r="H3242" s="1" t="str">
        <f>_xlfn.XLOOKUP(SC_enz[[#This Row],[name_dir]],RT_gsm[Column3],RT_gsm[Column3],"")</f>
        <v>PI3PP_rm_FWD</v>
      </c>
      <c r="I3242" s="1" t="str">
        <f>_xlfn.XLOOKUP(SC_enz[[#This Row],[name_dir]],sc_gsm[Column3],sc_gsm[Column3],"")</f>
        <v>PI3PP_rm_FWD</v>
      </c>
    </row>
    <row r="3243" spans="1:9" ht="16" x14ac:dyDescent="0.2">
      <c r="A3243" t="s">
        <v>3832</v>
      </c>
      <c r="B3243" t="s">
        <v>3902</v>
      </c>
      <c r="C3243" t="s">
        <v>3833</v>
      </c>
      <c r="D3243" t="s">
        <v>3834</v>
      </c>
      <c r="E3243" t="s">
        <v>12</v>
      </c>
      <c r="F3243" t="s">
        <v>3831</v>
      </c>
      <c r="G3243" s="1" t="str">
        <f>SC_enz[[#This Row],[rxn_src]]&amp;"_"&amp;SC_enz[[#This Row],[dir]]</f>
        <v>PI3PP_gm_FWD</v>
      </c>
      <c r="H3243" s="1" t="str">
        <f>_xlfn.XLOOKUP(SC_enz[[#This Row],[name_dir]],RT_gsm[Column3],RT_gsm[Column3],"")</f>
        <v>PI3PP_gm_FWD</v>
      </c>
      <c r="I3243" s="1" t="str">
        <f>_xlfn.XLOOKUP(SC_enz[[#This Row],[name_dir]],sc_gsm[Column3],sc_gsm[Column3],"")</f>
        <v>PI3PP_gm_FWD</v>
      </c>
    </row>
    <row r="3244" spans="1:9" ht="16" x14ac:dyDescent="0.2">
      <c r="A3244" t="s">
        <v>3835</v>
      </c>
      <c r="B3244" t="s">
        <v>3902</v>
      </c>
      <c r="C3244" t="s">
        <v>3829</v>
      </c>
      <c r="D3244" t="s">
        <v>3830</v>
      </c>
      <c r="E3244" t="s">
        <v>12</v>
      </c>
      <c r="F3244" t="s">
        <v>3831</v>
      </c>
      <c r="G3244" s="1" t="str">
        <f>SC_enz[[#This Row],[rxn_src]]&amp;"_"&amp;SC_enz[[#This Row],[dir]]</f>
        <v>PI4PP_rm_FWD</v>
      </c>
      <c r="H3244" s="1" t="str">
        <f>_xlfn.XLOOKUP(SC_enz[[#This Row],[name_dir]],RT_gsm[Column3],RT_gsm[Column3],"")</f>
        <v>PI4PP_rm_FWD</v>
      </c>
      <c r="I3244" s="1" t="str">
        <f>_xlfn.XLOOKUP(SC_enz[[#This Row],[name_dir]],sc_gsm[Column3],sc_gsm[Column3],"")</f>
        <v>PI4PP_rm_FWD</v>
      </c>
    </row>
    <row r="3245" spans="1:9" ht="16" x14ac:dyDescent="0.2">
      <c r="A3245" t="s">
        <v>3836</v>
      </c>
      <c r="B3245" t="s">
        <v>3902</v>
      </c>
      <c r="C3245" t="s">
        <v>3833</v>
      </c>
      <c r="D3245" t="s">
        <v>3834</v>
      </c>
      <c r="E3245" t="s">
        <v>12</v>
      </c>
      <c r="F3245" t="s">
        <v>3831</v>
      </c>
      <c r="G3245" s="1" t="str">
        <f>SC_enz[[#This Row],[rxn_src]]&amp;"_"&amp;SC_enz[[#This Row],[dir]]</f>
        <v>PI4PP_gm_FWD</v>
      </c>
      <c r="H3245" s="1" t="str">
        <f>_xlfn.XLOOKUP(SC_enz[[#This Row],[name_dir]],RT_gsm[Column3],RT_gsm[Column3],"")</f>
        <v>PI4PP_gm_FWD</v>
      </c>
      <c r="I3245" s="1" t="str">
        <f>_xlfn.XLOOKUP(SC_enz[[#This Row],[name_dir]],sc_gsm[Column3],sc_gsm[Column3],"")</f>
        <v>PI4PP_gm_FWD</v>
      </c>
    </row>
    <row r="3246" spans="1:9" ht="16" x14ac:dyDescent="0.2">
      <c r="A3246" t="s">
        <v>3250</v>
      </c>
      <c r="B3246" t="s">
        <v>3902</v>
      </c>
      <c r="C3246" t="s">
        <v>3837</v>
      </c>
      <c r="D3246" t="s">
        <v>3838</v>
      </c>
      <c r="E3246" t="s">
        <v>12</v>
      </c>
      <c r="F3246" t="s">
        <v>3253</v>
      </c>
      <c r="G3246" s="1" t="str">
        <f>SC_enz[[#This Row],[rxn_src]]&amp;"_"&amp;SC_enz[[#This Row],[dir]]</f>
        <v>PAIL4K_en_FWD</v>
      </c>
      <c r="H3246" s="1" t="str">
        <f>_xlfn.XLOOKUP(SC_enz[[#This Row],[name_dir]],RT_gsm[Column3],RT_gsm[Column3],"")</f>
        <v>PAIL4K_en_FWD</v>
      </c>
      <c r="I3246" s="1" t="str">
        <f>_xlfn.XLOOKUP(SC_enz[[#This Row],[name_dir]],sc_gsm[Column3],sc_gsm[Column3],"")</f>
        <v>PAIL4K_en_FWD</v>
      </c>
    </row>
    <row r="3247" spans="1:9" ht="16" x14ac:dyDescent="0.2">
      <c r="A3247" t="s">
        <v>3839</v>
      </c>
      <c r="B3247" t="s">
        <v>3902</v>
      </c>
      <c r="C3247" t="s">
        <v>3840</v>
      </c>
      <c r="D3247" t="s">
        <v>3841</v>
      </c>
      <c r="E3247" t="s">
        <v>12</v>
      </c>
      <c r="F3247" t="s">
        <v>3253</v>
      </c>
      <c r="G3247" s="1" t="str">
        <f>SC_enz[[#This Row],[rxn_src]]&amp;"_"&amp;SC_enz[[#This Row],[dir]]</f>
        <v>PAIL4K_vm_FWD</v>
      </c>
      <c r="H3247" s="1" t="str">
        <f>_xlfn.XLOOKUP(SC_enz[[#This Row],[name_dir]],RT_gsm[Column3],RT_gsm[Column3],"")</f>
        <v>PAIL4K_vm_FWD</v>
      </c>
      <c r="I3247" s="1" t="str">
        <f>_xlfn.XLOOKUP(SC_enz[[#This Row],[name_dir]],sc_gsm[Column3],sc_gsm[Column3],"")</f>
        <v>PAIL4K_vm_FWD</v>
      </c>
    </row>
    <row r="3248" spans="1:9" ht="16" x14ac:dyDescent="0.2">
      <c r="A3248" t="s">
        <v>3842</v>
      </c>
      <c r="B3248" t="s">
        <v>3902</v>
      </c>
      <c r="C3248" t="s">
        <v>3843</v>
      </c>
      <c r="D3248" t="s">
        <v>3844</v>
      </c>
      <c r="E3248" t="s">
        <v>12</v>
      </c>
      <c r="F3248" t="s">
        <v>3845</v>
      </c>
      <c r="G3248" s="1" t="str">
        <f>SC_enz[[#This Row],[rxn_src]]&amp;"_"&amp;SC_enz[[#This Row],[dir]]</f>
        <v>PAIL4K_gm_FWD</v>
      </c>
      <c r="H3248" s="1" t="str">
        <f>_xlfn.XLOOKUP(SC_enz[[#This Row],[name_dir]],RT_gsm[Column3],RT_gsm[Column3],"")</f>
        <v>PAIL4K_gm_FWD</v>
      </c>
      <c r="I3248" s="1" t="str">
        <f>_xlfn.XLOOKUP(SC_enz[[#This Row],[name_dir]],sc_gsm[Column3],sc_gsm[Column3],"")</f>
        <v>PAIL4K_gm_FWD</v>
      </c>
    </row>
    <row r="3249" spans="1:9" ht="16" x14ac:dyDescent="0.2">
      <c r="A3249" t="s">
        <v>3846</v>
      </c>
      <c r="B3249" t="s">
        <v>3902</v>
      </c>
      <c r="C3249" t="s">
        <v>3847</v>
      </c>
      <c r="D3249" t="s">
        <v>3848</v>
      </c>
      <c r="E3249" t="s">
        <v>12</v>
      </c>
      <c r="F3249" t="s">
        <v>3849</v>
      </c>
      <c r="G3249" s="1" t="str">
        <f>SC_enz[[#This Row],[rxn_src]]&amp;"_"&amp;SC_enz[[#This Row],[dir]]</f>
        <v>PAIL3K_vm_FWD</v>
      </c>
      <c r="H3249" s="1" t="str">
        <f>_xlfn.XLOOKUP(SC_enz[[#This Row],[name_dir]],RT_gsm[Column3],RT_gsm[Column3],"")</f>
        <v>PAIL3K_vm_FWD</v>
      </c>
      <c r="I3249" s="1" t="str">
        <f>_xlfn.XLOOKUP(SC_enz[[#This Row],[name_dir]],sc_gsm[Column3],sc_gsm[Column3],"")</f>
        <v>PAIL3K_vm_FWD</v>
      </c>
    </row>
    <row r="3250" spans="1:9" ht="16" x14ac:dyDescent="0.2">
      <c r="A3250" t="s">
        <v>3850</v>
      </c>
      <c r="B3250" t="s">
        <v>3902</v>
      </c>
      <c r="C3250" t="s">
        <v>3851</v>
      </c>
      <c r="D3250" t="s">
        <v>3852</v>
      </c>
      <c r="E3250" t="s">
        <v>7</v>
      </c>
      <c r="G3250" s="1" t="str">
        <f>SC_enz[[#This Row],[rxn_src]]&amp;"_"&amp;SC_enz[[#This Row],[dir]]</f>
        <v>PI4P5K_n_FWD</v>
      </c>
      <c r="H3250" s="1" t="str">
        <f>_xlfn.XLOOKUP(SC_enz[[#This Row],[name_dir]],RT_gsm[Column3],RT_gsm[Column3],"")</f>
        <v>PI4P5K_n_FWD</v>
      </c>
      <c r="I3250" s="1" t="str">
        <f>_xlfn.XLOOKUP(SC_enz[[#This Row],[name_dir]],sc_gsm[Column3],sc_gsm[Column3],"")</f>
        <v>PI4P5K_n_FWD</v>
      </c>
    </row>
    <row r="3251" spans="1:9" ht="16" x14ac:dyDescent="0.2">
      <c r="A3251" t="s">
        <v>3853</v>
      </c>
      <c r="B3251" t="s">
        <v>3902</v>
      </c>
      <c r="C3251" t="s">
        <v>3854</v>
      </c>
      <c r="D3251" t="s">
        <v>3855</v>
      </c>
      <c r="E3251" t="s">
        <v>7</v>
      </c>
      <c r="G3251" s="1" t="str">
        <f>SC_enz[[#This Row],[rxn_src]]&amp;"_"&amp;SC_enz[[#This Row],[dir]]</f>
        <v>PI4P5K_en_FWD</v>
      </c>
      <c r="H3251" s="1" t="str">
        <f>_xlfn.XLOOKUP(SC_enz[[#This Row],[name_dir]],RT_gsm[Column3],RT_gsm[Column3],"")</f>
        <v>PI4P5K_en_FWD</v>
      </c>
      <c r="I3251" s="1" t="str">
        <f>_xlfn.XLOOKUP(SC_enz[[#This Row],[name_dir]],sc_gsm[Column3],sc_gsm[Column3],"")</f>
        <v>PI4P5K_en_FWD</v>
      </c>
    </row>
    <row r="3252" spans="1:9" ht="16" x14ac:dyDescent="0.2">
      <c r="A3252" t="s">
        <v>3856</v>
      </c>
      <c r="B3252" t="s">
        <v>3902</v>
      </c>
      <c r="C3252" t="s">
        <v>3857</v>
      </c>
      <c r="D3252" t="s">
        <v>3858</v>
      </c>
      <c r="E3252" t="s">
        <v>12</v>
      </c>
      <c r="F3252" t="s">
        <v>3859</v>
      </c>
      <c r="G3252" s="1" t="str">
        <f>SC_enz[[#This Row],[rxn_src]]&amp;"_"&amp;SC_enz[[#This Row],[dir]]</f>
        <v>PI35P5P_vm_FWD</v>
      </c>
      <c r="H3252" s="1" t="str">
        <f>_xlfn.XLOOKUP(SC_enz[[#This Row],[name_dir]],RT_gsm[Column3],RT_gsm[Column3],"")</f>
        <v>PI35P5P_vm_FWD</v>
      </c>
      <c r="I3252" s="1" t="str">
        <f>_xlfn.XLOOKUP(SC_enz[[#This Row],[name_dir]],sc_gsm[Column3],sc_gsm[Column3],"")</f>
        <v>PI35P5P_vm_FWD</v>
      </c>
    </row>
    <row r="3253" spans="1:9" ht="16" x14ac:dyDescent="0.2">
      <c r="A3253" t="s">
        <v>3860</v>
      </c>
      <c r="B3253" t="s">
        <v>3902</v>
      </c>
      <c r="C3253" t="s">
        <v>3861</v>
      </c>
      <c r="D3253" t="s">
        <v>3862</v>
      </c>
      <c r="E3253" t="s">
        <v>12</v>
      </c>
      <c r="F3253" t="s">
        <v>3863</v>
      </c>
      <c r="G3253" s="1" t="str">
        <f>SC_enz[[#This Row],[rxn_src]]&amp;"_"&amp;SC_enz[[#This Row],[dir]]</f>
        <v>IPCS_g_FWD</v>
      </c>
      <c r="H3253" s="1" t="str">
        <f>_xlfn.XLOOKUP(SC_enz[[#This Row],[name_dir]],RT_gsm[Column3],RT_gsm[Column3],"")</f>
        <v>IPCS_g_FWD</v>
      </c>
      <c r="I3253" s="1" t="str">
        <f>_xlfn.XLOOKUP(SC_enz[[#This Row],[name_dir]],sc_gsm[Column3],sc_gsm[Column3],"")</f>
        <v>IPCS_g_FWD</v>
      </c>
    </row>
    <row r="3254" spans="1:9" ht="16" x14ac:dyDescent="0.2">
      <c r="A3254" t="s">
        <v>3864</v>
      </c>
      <c r="B3254" t="s">
        <v>3902</v>
      </c>
      <c r="C3254" t="s">
        <v>3865</v>
      </c>
      <c r="D3254" t="s">
        <v>3866</v>
      </c>
      <c r="E3254" t="s">
        <v>12</v>
      </c>
      <c r="F3254" t="s">
        <v>3867</v>
      </c>
      <c r="G3254" s="1" t="str">
        <f>SC_enz[[#This Row],[rxn_src]]&amp;"_"&amp;SC_enz[[#This Row],[dir]]</f>
        <v>MIPCS_g_FWD</v>
      </c>
      <c r="H3254" s="1" t="str">
        <f>_xlfn.XLOOKUP(SC_enz[[#This Row],[name_dir]],RT_gsm[Column3],RT_gsm[Column3],"")</f>
        <v>MIPCS_g_FWD</v>
      </c>
      <c r="I3254" s="1" t="str">
        <f>_xlfn.XLOOKUP(SC_enz[[#This Row],[name_dir]],sc_gsm[Column3],sc_gsm[Column3],"")</f>
        <v>MIPCS_g_FWD</v>
      </c>
    </row>
    <row r="3255" spans="1:9" ht="16" x14ac:dyDescent="0.2">
      <c r="A3255" t="s">
        <v>3864</v>
      </c>
      <c r="B3255" t="s">
        <v>3902</v>
      </c>
      <c r="C3255" t="s">
        <v>3868</v>
      </c>
      <c r="D3255" t="s">
        <v>3869</v>
      </c>
      <c r="E3255" t="s">
        <v>12</v>
      </c>
      <c r="F3255" t="s">
        <v>3870</v>
      </c>
      <c r="G3255" s="1" t="str">
        <f>SC_enz[[#This Row],[rxn_src]]&amp;"_"&amp;SC_enz[[#This Row],[dir]]</f>
        <v>MIPCS_g_FWD</v>
      </c>
      <c r="H3255" s="1" t="str">
        <f>_xlfn.XLOOKUP(SC_enz[[#This Row],[name_dir]],RT_gsm[Column3],RT_gsm[Column3],"")</f>
        <v>MIPCS_g_FWD</v>
      </c>
      <c r="I3255" s="1" t="str">
        <f>_xlfn.XLOOKUP(SC_enz[[#This Row],[name_dir]],sc_gsm[Column3],sc_gsm[Column3],"")</f>
        <v>MIPCS_g_FWD</v>
      </c>
    </row>
    <row r="3256" spans="1:9" ht="16" x14ac:dyDescent="0.2">
      <c r="A3256" t="s">
        <v>3871</v>
      </c>
      <c r="B3256" t="s">
        <v>3902</v>
      </c>
      <c r="C3256" t="s">
        <v>3872</v>
      </c>
      <c r="D3256" t="s">
        <v>3873</v>
      </c>
      <c r="E3256" t="s">
        <v>12</v>
      </c>
      <c r="F3256" t="s">
        <v>3874</v>
      </c>
      <c r="G3256" s="1" t="str">
        <f>SC_enz[[#This Row],[rxn_src]]&amp;"_"&amp;SC_enz[[#This Row],[dir]]</f>
        <v>AKGDH_m_FWD</v>
      </c>
      <c r="H3256" s="1" t="str">
        <f>_xlfn.XLOOKUP(SC_enz[[#This Row],[name_dir]],RT_gsm[Column3],RT_gsm[Column3],"")</f>
        <v>AKGDH_m_FWD</v>
      </c>
      <c r="I3256" s="1" t="str">
        <f>_xlfn.XLOOKUP(SC_enz[[#This Row],[name_dir]],sc_gsm[Column3],sc_gsm[Column3],"")</f>
        <v>AKGDH_m_FWD</v>
      </c>
    </row>
    <row r="3257" spans="1:9" ht="16" x14ac:dyDescent="0.2">
      <c r="A3257" t="s">
        <v>3875</v>
      </c>
      <c r="B3257" t="s">
        <v>3902</v>
      </c>
      <c r="C3257" t="s">
        <v>3876</v>
      </c>
      <c r="D3257" t="s">
        <v>3877</v>
      </c>
      <c r="E3257" t="s">
        <v>12</v>
      </c>
      <c r="F3257" t="s">
        <v>3878</v>
      </c>
      <c r="G3257" s="1" t="str">
        <f>SC_enz[[#This Row],[rxn_src]]&amp;"_"&amp;SC_enz[[#This Row],[dir]]</f>
        <v>ETFOXRq6_m_FWD</v>
      </c>
      <c r="H3257" s="1" t="str">
        <f>_xlfn.XLOOKUP(SC_enz[[#This Row],[name_dir]],RT_gsm[Column3],RT_gsm[Column3],"")</f>
        <v/>
      </c>
      <c r="I3257" s="1" t="str">
        <f>_xlfn.XLOOKUP(SC_enz[[#This Row],[name_dir]],sc_gsm[Column3],sc_gsm[Column3],"")</f>
        <v>ETFOXRq6_m_FWD</v>
      </c>
    </row>
    <row r="3258" spans="1:9" ht="16" x14ac:dyDescent="0.2">
      <c r="A3258" t="s">
        <v>3879</v>
      </c>
      <c r="B3258" t="s">
        <v>3902</v>
      </c>
      <c r="C3258" t="s">
        <v>3880</v>
      </c>
      <c r="D3258" t="s">
        <v>3881</v>
      </c>
      <c r="E3258" t="s">
        <v>12</v>
      </c>
      <c r="F3258" t="s">
        <v>3882</v>
      </c>
      <c r="G3258" s="1" t="str">
        <f>SC_enz[[#This Row],[rxn_src]]&amp;"_"&amp;SC_enz[[#This Row],[dir]]</f>
        <v>PYDX5PS_c_FWD</v>
      </c>
      <c r="H3258" s="1" t="str">
        <f>_xlfn.XLOOKUP(SC_enz[[#This Row],[name_dir]],RT_gsm[Column3],RT_gsm[Column3],"")</f>
        <v>PYDX5PS_c_FWD</v>
      </c>
      <c r="I3258" s="1" t="str">
        <f>_xlfn.XLOOKUP(SC_enz[[#This Row],[name_dir]],sc_gsm[Column3],sc_gsm[Column3],"")</f>
        <v>PYDX5PS_c_FWD</v>
      </c>
    </row>
    <row r="3259" spans="1:9" ht="16" x14ac:dyDescent="0.2">
      <c r="A3259" t="s">
        <v>3879</v>
      </c>
      <c r="B3259" t="s">
        <v>3902</v>
      </c>
      <c r="C3259" t="s">
        <v>3883</v>
      </c>
      <c r="D3259" t="s">
        <v>3884</v>
      </c>
      <c r="E3259" t="s">
        <v>12</v>
      </c>
      <c r="F3259" t="s">
        <v>3885</v>
      </c>
      <c r="G3259" s="1" t="str">
        <f>SC_enz[[#This Row],[rxn_src]]&amp;"_"&amp;SC_enz[[#This Row],[dir]]</f>
        <v>PYDX5PS_c_FWD</v>
      </c>
      <c r="H3259" s="1" t="str">
        <f>_xlfn.XLOOKUP(SC_enz[[#This Row],[name_dir]],RT_gsm[Column3],RT_gsm[Column3],"")</f>
        <v>PYDX5PS_c_FWD</v>
      </c>
      <c r="I3259" s="1" t="str">
        <f>_xlfn.XLOOKUP(SC_enz[[#This Row],[name_dir]],sc_gsm[Column3],sc_gsm[Column3],"")</f>
        <v>PYDX5PS_c_FWD</v>
      </c>
    </row>
    <row r="3260" spans="1:9" ht="16" x14ac:dyDescent="0.2">
      <c r="A3260" t="s">
        <v>3879</v>
      </c>
      <c r="B3260" t="s">
        <v>3902</v>
      </c>
      <c r="C3260" t="s">
        <v>3886</v>
      </c>
      <c r="D3260" t="s">
        <v>3887</v>
      </c>
      <c r="E3260" t="s">
        <v>12</v>
      </c>
      <c r="F3260" t="s">
        <v>3885</v>
      </c>
      <c r="G3260" s="1" t="str">
        <f>SC_enz[[#This Row],[rxn_src]]&amp;"_"&amp;SC_enz[[#This Row],[dir]]</f>
        <v>PYDX5PS_c_FWD</v>
      </c>
      <c r="H3260" s="1" t="str">
        <f>_xlfn.XLOOKUP(SC_enz[[#This Row],[name_dir]],RT_gsm[Column3],RT_gsm[Column3],"")</f>
        <v>PYDX5PS_c_FWD</v>
      </c>
      <c r="I3260" s="1" t="str">
        <f>_xlfn.XLOOKUP(SC_enz[[#This Row],[name_dir]],sc_gsm[Column3],sc_gsm[Column3],"")</f>
        <v>PYDX5PS_c_FWD</v>
      </c>
    </row>
    <row r="3261" spans="1:9" ht="16" x14ac:dyDescent="0.2">
      <c r="A3261" t="s">
        <v>3888</v>
      </c>
      <c r="B3261" t="s">
        <v>3902</v>
      </c>
      <c r="C3261" t="s">
        <v>3889</v>
      </c>
      <c r="D3261" t="s">
        <v>3890</v>
      </c>
      <c r="E3261" t="s">
        <v>12</v>
      </c>
      <c r="G3261" s="1" t="str">
        <f>SC_enz[[#This Row],[rxn_src]]&amp;"_"&amp;SC_enz[[#This Row],[dir]]</f>
        <v>LDHDf_c_FWD</v>
      </c>
      <c r="H3261" s="1" t="str">
        <f>_xlfn.XLOOKUP(SC_enz[[#This Row],[name_dir]],RT_gsm[Column3],RT_gsm[Column3],"")</f>
        <v/>
      </c>
      <c r="I3261" s="1" t="str">
        <f>_xlfn.XLOOKUP(SC_enz[[#This Row],[name_dir]],sc_gsm[Column3],sc_gsm[Column3],"")</f>
        <v>LDHDf_c_FWD</v>
      </c>
    </row>
    <row r="3262" spans="1:9" ht="16" x14ac:dyDescent="0.2">
      <c r="A3262" t="s">
        <v>3891</v>
      </c>
      <c r="B3262" t="s">
        <v>3902</v>
      </c>
      <c r="C3262" t="s">
        <v>3892</v>
      </c>
      <c r="D3262" t="s">
        <v>3893</v>
      </c>
      <c r="E3262" t="s">
        <v>12</v>
      </c>
      <c r="G3262" s="2" t="str">
        <f>SC_enz[[#This Row],[rxn_src]]&amp;"_"&amp;SC_enz[[#This Row],[dir]]</f>
        <v>RLFC2O_c_FWD</v>
      </c>
      <c r="H3262" s="2" t="str">
        <f>_xlfn.XLOOKUP(SC_enz[[#This Row],[name_dir]],RT_gsm[Column3],RT_gsm[Column3],"")</f>
        <v>RLFC2O_c_FWD</v>
      </c>
      <c r="I3262" s="1" t="str">
        <f>_xlfn.XLOOKUP(SC_enz[[#This Row],[name_dir]],sc_gsm[Column3],sc_gsm[Column3],"")</f>
        <v>RLFC2O_c_FWD</v>
      </c>
    </row>
    <row r="3263" spans="1:9" ht="16" x14ac:dyDescent="0.2">
      <c r="A3263" t="s">
        <v>3894</v>
      </c>
      <c r="B3263" t="s">
        <v>3902</v>
      </c>
      <c r="C3263" t="s">
        <v>3895</v>
      </c>
      <c r="D3263" t="s">
        <v>3896</v>
      </c>
      <c r="E3263" t="s">
        <v>12</v>
      </c>
      <c r="F3263" t="s">
        <v>3897</v>
      </c>
      <c r="G3263" s="2" t="str">
        <f>SC_enz[[#This Row],[rxn_src]]&amp;"_"&amp;SC_enz[[#This Row],[dir]]</f>
        <v>RLFC2O_m_FWD</v>
      </c>
      <c r="H3263" s="2" t="str">
        <f>_xlfn.XLOOKUP(SC_enz[[#This Row],[name_dir]],RT_gsm[Column3],RT_gsm[Column3],"")</f>
        <v>RLFC2O_m_FWD</v>
      </c>
      <c r="I3263" s="1" t="str">
        <f>_xlfn.XLOOKUP(SC_enz[[#This Row],[name_dir]],sc_gsm[Column3],sc_gsm[Column3],"")</f>
        <v>RLFC2O_m_FWD</v>
      </c>
    </row>
    <row r="3264" spans="1:9" ht="16" x14ac:dyDescent="0.2">
      <c r="A3264" t="s">
        <v>3898</v>
      </c>
      <c r="B3264" t="s">
        <v>3902</v>
      </c>
      <c r="C3264" t="s">
        <v>3899</v>
      </c>
      <c r="D3264" t="s">
        <v>3900</v>
      </c>
      <c r="E3264" t="s">
        <v>12</v>
      </c>
      <c r="F3264" t="s">
        <v>3901</v>
      </c>
      <c r="G3264" s="2" t="str">
        <f>SC_enz[[#This Row],[rxn_src]]&amp;"_"&amp;SC_enz[[#This Row],[dir]]</f>
        <v>LLFC2O_c_FWD</v>
      </c>
      <c r="H3264" s="2" t="str">
        <f>_xlfn.XLOOKUP(SC_enz[[#This Row],[name_dir]],RT_gsm[Column3],RT_gsm[Column3],"")</f>
        <v>LLFC2O_c_FWD</v>
      </c>
      <c r="I3264" s="1" t="str">
        <f>_xlfn.XLOOKUP(SC_enz[[#This Row],[name_dir]],sc_gsm[Column3],sc_gsm[Column3],"")</f>
        <v>LLFC2O_c_FWD</v>
      </c>
    </row>
    <row r="3265" spans="1:9" ht="16" x14ac:dyDescent="0.2">
      <c r="A3265" t="s">
        <v>3906</v>
      </c>
      <c r="B3265" t="s">
        <v>3902</v>
      </c>
      <c r="C3265" t="s">
        <v>3762</v>
      </c>
      <c r="D3265" t="s">
        <v>3763</v>
      </c>
      <c r="E3265" t="s">
        <v>12</v>
      </c>
      <c r="F3265" t="s">
        <v>3764</v>
      </c>
      <c r="G3265" s="2" t="str">
        <f>SC_enz[[#This Row],[rxn_src]]&amp;"_"&amp;SC_enz[[#This Row],[dir]]</f>
        <v>DDCAt_c_x_FWD</v>
      </c>
      <c r="H3265" s="2" t="str">
        <f>_xlfn.XLOOKUP(SC_enz[[#This Row],[name_dir]],RT_gsm[Column3],RT_gsm[Column3],"")</f>
        <v>DDCAt_c_x_FWD</v>
      </c>
      <c r="I3265" s="1" t="str">
        <f>_xlfn.XLOOKUP(SC_enz[[#This Row],[name_dir]],sc_gsm[Column3],sc_gsm[Column3],"")</f>
        <v>DDCAt_c_x_FWD</v>
      </c>
    </row>
    <row r="3266" spans="1:9" ht="16" x14ac:dyDescent="0.2">
      <c r="A3266" t="s">
        <v>3906</v>
      </c>
      <c r="B3266" t="s">
        <v>3903</v>
      </c>
      <c r="C3266" t="s">
        <v>3762</v>
      </c>
      <c r="D3266" t="s">
        <v>3763</v>
      </c>
      <c r="E3266" t="s">
        <v>12</v>
      </c>
      <c r="F3266" t="s">
        <v>3764</v>
      </c>
      <c r="G3266" s="2" t="str">
        <f>SC_enz[[#This Row],[rxn_src]]&amp;"_"&amp;SC_enz[[#This Row],[dir]]</f>
        <v>DDCAt_c_x_REV</v>
      </c>
      <c r="H3266" s="2" t="str">
        <f>_xlfn.XLOOKUP(SC_enz[[#This Row],[name_dir]],RT_gsm[Column3],RT_gsm[Column3],"")</f>
        <v>DDCAt_c_x_REV</v>
      </c>
      <c r="I3266" s="1" t="str">
        <f>_xlfn.XLOOKUP(SC_enz[[#This Row],[name_dir]],sc_gsm[Column3],sc_gsm[Column3],"")</f>
        <v>DDCAt_c_x_REV</v>
      </c>
    </row>
  </sheetData>
  <phoneticPr fontId="1" type="noConversion"/>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223C-0029-164E-A289-5311F27EE358}">
  <dimension ref="A1:J3852"/>
  <sheetViews>
    <sheetView workbookViewId="0">
      <selection activeCell="H1083" sqref="H1083"/>
    </sheetView>
  </sheetViews>
  <sheetFormatPr baseColWidth="10" defaultRowHeight="15" x14ac:dyDescent="0.2"/>
  <cols>
    <col min="4" max="4" width="15.33203125" customWidth="1"/>
    <col min="6" max="6" width="12.5" customWidth="1"/>
  </cols>
  <sheetData>
    <row r="1" spans="1:10" ht="16" x14ac:dyDescent="0.2">
      <c r="A1" s="1" t="s">
        <v>0</v>
      </c>
      <c r="B1" s="1" t="s">
        <v>3914</v>
      </c>
      <c r="C1" s="1" t="s">
        <v>1</v>
      </c>
      <c r="D1" s="1" t="s">
        <v>2</v>
      </c>
      <c r="E1" s="1" t="s">
        <v>3</v>
      </c>
      <c r="F1" s="1" t="s">
        <v>3915</v>
      </c>
      <c r="G1" s="1" t="s">
        <v>3909</v>
      </c>
      <c r="H1" s="1" t="s">
        <v>3910</v>
      </c>
      <c r="I1" s="1" t="s">
        <v>3912</v>
      </c>
      <c r="J1" s="1" t="s">
        <v>3913</v>
      </c>
    </row>
    <row r="2" spans="1:10" ht="16" hidden="1" x14ac:dyDescent="0.2">
      <c r="A2" s="1" t="s">
        <v>416</v>
      </c>
      <c r="B2" s="1" t="s">
        <v>3902</v>
      </c>
      <c r="C2" s="1" t="s">
        <v>3918</v>
      </c>
      <c r="D2" s="1" t="s">
        <v>3919</v>
      </c>
      <c r="E2" s="1" t="s">
        <v>7</v>
      </c>
      <c r="F2" s="1" t="s">
        <v>3920</v>
      </c>
      <c r="G2" s="1" t="str">
        <f>RT_enz[[#This Row],[rxn_src]]&amp;"_"&amp;RT_enz[[#This Row],[dir]]</f>
        <v>12AMANTF_g_FWD</v>
      </c>
      <c r="H2" s="1" t="str">
        <f>_xlfn.XLOOKUP(RT_enz[[#This Row],[Column1]],SC_enz[name_dir],SC_enz[name_dir],"")</f>
        <v>12AMANTF_g_FWD</v>
      </c>
      <c r="I2" s="1" t="str">
        <f>_xlfn.XLOOKUP(RT_enz[[#This Row],[rxn_src]],SC_enz[rxn_src],SC_enz[rxn_src],"")</f>
        <v>12AMANTF_g</v>
      </c>
      <c r="J2" s="2" t="str">
        <f>_xlfn.XLOOKUP(RT_enz[[#This Row],[Column1]],RT_gsm[Column3],RT_gsm[Column3],"")</f>
        <v>12AMANTF_g_FWD</v>
      </c>
    </row>
    <row r="3" spans="1:10" ht="16" hidden="1" x14ac:dyDescent="0.2">
      <c r="A3" s="1" t="s">
        <v>416</v>
      </c>
      <c r="B3" s="1" t="s">
        <v>3902</v>
      </c>
      <c r="C3" s="1" t="s">
        <v>3921</v>
      </c>
      <c r="D3" s="1" t="s">
        <v>3922</v>
      </c>
      <c r="E3" s="1" t="s">
        <v>7</v>
      </c>
      <c r="F3" s="1"/>
      <c r="G3" s="1" t="str">
        <f>RT_enz[[#This Row],[rxn_src]]&amp;"_"&amp;RT_enz[[#This Row],[dir]]</f>
        <v>12AMANTF_g_FWD</v>
      </c>
      <c r="H3" s="1" t="str">
        <f>_xlfn.XLOOKUP(RT_enz[[#This Row],[Column1]],SC_enz[name_dir],SC_enz[name_dir],"")</f>
        <v>12AMANTF_g_FWD</v>
      </c>
      <c r="I3" s="1" t="str">
        <f>_xlfn.XLOOKUP(RT_enz[[#This Row],[rxn_src]],SC_enz[rxn_src],SC_enz[rxn_src],"")</f>
        <v>12AMANTF_g</v>
      </c>
      <c r="J3" s="2" t="str">
        <f>_xlfn.XLOOKUP(RT_enz[[#This Row],[Column1]],RT_gsm[Column3],RT_gsm[Column3],"")</f>
        <v>12AMANTF_g_FWD</v>
      </c>
    </row>
    <row r="4" spans="1:10" ht="16" hidden="1" x14ac:dyDescent="0.2">
      <c r="A4" s="1" t="s">
        <v>2413</v>
      </c>
      <c r="B4" s="1" t="s">
        <v>3902</v>
      </c>
      <c r="C4" s="1" t="s">
        <v>1642</v>
      </c>
      <c r="D4" s="1" t="s">
        <v>143</v>
      </c>
      <c r="E4" s="1" t="s">
        <v>12</v>
      </c>
      <c r="F4" s="1" t="s">
        <v>3920</v>
      </c>
      <c r="G4" s="1" t="str">
        <f>RT_enz[[#This Row],[rxn_src]]&amp;"_"&amp;RT_enz[[#This Row],[dir]]</f>
        <v>13BDGLUCANt_c_en_FWD</v>
      </c>
      <c r="H4" s="1" t="str">
        <f>_xlfn.XLOOKUP(RT_enz[[#This Row],[Column1]],SC_enz[name_dir],SC_enz[name_dir],"")</f>
        <v>13BDGLUCANt_c_en_FWD</v>
      </c>
      <c r="I4" s="1" t="str">
        <f>_xlfn.XLOOKUP(RT_enz[[#This Row],[rxn_src]],SC_enz[rxn_src],SC_enz[rxn_src],"")</f>
        <v>13BDGLUCANt_c_en</v>
      </c>
      <c r="J4" s="2" t="str">
        <f>_xlfn.XLOOKUP(RT_enz[[#This Row],[Column1]],RT_gsm[Column3],RT_gsm[Column3],"")</f>
        <v>13BDGLUCANt_c_en_FWD</v>
      </c>
    </row>
    <row r="5" spans="1:10" ht="16" hidden="1" x14ac:dyDescent="0.2">
      <c r="A5" s="1" t="s">
        <v>2413</v>
      </c>
      <c r="B5" s="1" t="s">
        <v>3903</v>
      </c>
      <c r="C5" s="1" t="s">
        <v>1642</v>
      </c>
      <c r="D5" s="1" t="s">
        <v>143</v>
      </c>
      <c r="E5" s="1" t="s">
        <v>12</v>
      </c>
      <c r="F5" s="1"/>
      <c r="G5" s="1" t="str">
        <f>RT_enz[[#This Row],[rxn_src]]&amp;"_"&amp;RT_enz[[#This Row],[dir]]</f>
        <v>13BDGLUCANt_c_en_REV</v>
      </c>
      <c r="H5" s="1" t="str">
        <f>_xlfn.XLOOKUP(RT_enz[[#This Row],[Column1]],SC_enz[name_dir],SC_enz[name_dir],"")</f>
        <v>13BDGLUCANt_c_en_REV</v>
      </c>
      <c r="I5" s="1" t="str">
        <f>_xlfn.XLOOKUP(RT_enz[[#This Row],[rxn_src]],SC_enz[rxn_src],SC_enz[rxn_src],"")</f>
        <v>13BDGLUCANt_c_en</v>
      </c>
      <c r="J5" s="2" t="str">
        <f>_xlfn.XLOOKUP(RT_enz[[#This Row],[Column1]],RT_gsm[Column3],RT_gsm[Column3],"")</f>
        <v>13BDGLUCANt_c_en_REV</v>
      </c>
    </row>
    <row r="6" spans="1:10" ht="16" hidden="1" x14ac:dyDescent="0.2">
      <c r="A6" s="1" t="s">
        <v>788</v>
      </c>
      <c r="B6" s="1" t="s">
        <v>3902</v>
      </c>
      <c r="C6" s="1" t="s">
        <v>3923</v>
      </c>
      <c r="D6" s="1" t="s">
        <v>3924</v>
      </c>
      <c r="E6" s="1" t="s">
        <v>7</v>
      </c>
      <c r="F6" s="1"/>
      <c r="G6" s="1" t="str">
        <f>RT_enz[[#This Row],[rxn_src]]&amp;"_"&amp;RT_enz[[#This Row],[dir]]</f>
        <v>13BGH_e_FWD</v>
      </c>
      <c r="H6" s="1" t="str">
        <f>_xlfn.XLOOKUP(RT_enz[[#This Row],[Column1]],SC_enz[name_dir],SC_enz[name_dir],"")</f>
        <v>13BGH_e_FWD</v>
      </c>
      <c r="I6" s="1" t="str">
        <f>_xlfn.XLOOKUP(RT_enz[[#This Row],[rxn_src]],SC_enz[rxn_src],SC_enz[rxn_src],"")</f>
        <v>13BGH_e</v>
      </c>
      <c r="J6" s="2" t="str">
        <f>_xlfn.XLOOKUP(RT_enz[[#This Row],[Column1]],RT_gsm[Column3],RT_gsm[Column3],"")</f>
        <v>13BGH_e_FWD</v>
      </c>
    </row>
    <row r="7" spans="1:10" ht="16" hidden="1" x14ac:dyDescent="0.2">
      <c r="A7" s="1" t="s">
        <v>8</v>
      </c>
      <c r="B7" s="1" t="s">
        <v>3902</v>
      </c>
      <c r="C7" s="1" t="s">
        <v>3925</v>
      </c>
      <c r="D7" s="1" t="s">
        <v>3926</v>
      </c>
      <c r="E7" s="1" t="s">
        <v>7</v>
      </c>
      <c r="F7" s="1"/>
      <c r="G7" s="1" t="str">
        <f>RT_enz[[#This Row],[rxn_src]]&amp;"_"&amp;RT_enz[[#This Row],[dir]]</f>
        <v>13GS_c_FWD</v>
      </c>
      <c r="H7" s="1" t="str">
        <f>_xlfn.XLOOKUP(RT_enz[[#This Row],[Column1]],SC_enz[name_dir],SC_enz[name_dir],"")</f>
        <v>13GS_c_FWD</v>
      </c>
      <c r="I7" s="1" t="str">
        <f>_xlfn.XLOOKUP(RT_enz[[#This Row],[rxn_src]],SC_enz[rxn_src],SC_enz[rxn_src],"")</f>
        <v>13GS_c</v>
      </c>
      <c r="J7" s="2" t="str">
        <f>_xlfn.XLOOKUP(RT_enz[[#This Row],[Column1]],RT_gsm[Column3],RT_gsm[Column3],"")</f>
        <v>13GS_c_FWD</v>
      </c>
    </row>
    <row r="8" spans="1:10" ht="16" hidden="1" x14ac:dyDescent="0.2">
      <c r="A8" s="1" t="s">
        <v>522</v>
      </c>
      <c r="B8" s="1" t="s">
        <v>3902</v>
      </c>
      <c r="C8" s="1" t="s">
        <v>3927</v>
      </c>
      <c r="D8" s="1" t="s">
        <v>3928</v>
      </c>
      <c r="E8" s="1" t="s">
        <v>7</v>
      </c>
      <c r="F8" s="1"/>
      <c r="G8" s="1" t="str">
        <f>RT_enz[[#This Row],[rxn_src]]&amp;"_"&amp;RT_enz[[#This Row],[dir]]</f>
        <v>14BMANTF_c_FWD</v>
      </c>
      <c r="H8" s="1" t="str">
        <f>_xlfn.XLOOKUP(RT_enz[[#This Row],[Column1]],SC_enz[name_dir],SC_enz[name_dir],"")</f>
        <v>14BMANTF_c_FWD</v>
      </c>
      <c r="I8" s="1" t="str">
        <f>_xlfn.XLOOKUP(RT_enz[[#This Row],[rxn_src]],SC_enz[rxn_src],SC_enz[rxn_src],"")</f>
        <v>14BMANTF_c</v>
      </c>
      <c r="J8" s="2" t="str">
        <f>_xlfn.XLOOKUP(RT_enz[[#This Row],[Column1]],RT_gsm[Column3],RT_gsm[Column3],"")</f>
        <v>14BMANTF_c_FWD</v>
      </c>
    </row>
    <row r="9" spans="1:10" ht="16" hidden="1" x14ac:dyDescent="0.2">
      <c r="A9" s="1" t="s">
        <v>2846</v>
      </c>
      <c r="B9" s="1" t="s">
        <v>3902</v>
      </c>
      <c r="C9" s="1" t="s">
        <v>1642</v>
      </c>
      <c r="D9" s="1" t="s">
        <v>143</v>
      </c>
      <c r="E9" s="1" t="s">
        <v>7</v>
      </c>
      <c r="F9" s="1"/>
      <c r="G9" s="1" t="str">
        <f>RT_enz[[#This Row],[rxn_src]]&amp;"_"&amp;RT_enz[[#This Row],[dir]]</f>
        <v>14DMLANOSTt_c_e_FWD</v>
      </c>
      <c r="H9" s="1" t="str">
        <f>_xlfn.XLOOKUP(RT_enz[[#This Row],[Column1]],SC_enz[name_dir],SC_enz[name_dir],"")</f>
        <v>14DMLANOSTt_c_e_FWD</v>
      </c>
      <c r="I9" s="1" t="str">
        <f>_xlfn.XLOOKUP(RT_enz[[#This Row],[rxn_src]],SC_enz[rxn_src],SC_enz[rxn_src],"")</f>
        <v>14DMLANOSTt_c_e</v>
      </c>
      <c r="J9" s="2" t="str">
        <f>_xlfn.XLOOKUP(RT_enz[[#This Row],[Column1]],RT_gsm[Column3],RT_gsm[Column3],"")</f>
        <v>14DMLANOSTt_c_e_FWD</v>
      </c>
    </row>
    <row r="10" spans="1:10" ht="16" hidden="1" x14ac:dyDescent="0.2">
      <c r="A10" s="1" t="s">
        <v>2846</v>
      </c>
      <c r="B10" s="1" t="s">
        <v>3903</v>
      </c>
      <c r="C10" s="1" t="s">
        <v>1642</v>
      </c>
      <c r="D10" s="1" t="s">
        <v>143</v>
      </c>
      <c r="E10" s="1" t="s">
        <v>7</v>
      </c>
      <c r="F10" s="1"/>
      <c r="G10" s="1" t="str">
        <f>RT_enz[[#This Row],[rxn_src]]&amp;"_"&amp;RT_enz[[#This Row],[dir]]</f>
        <v>14DMLANOSTt_c_e_REV</v>
      </c>
      <c r="H10" s="1" t="str">
        <f>_xlfn.XLOOKUP(RT_enz[[#This Row],[Column1]],SC_enz[name_dir],SC_enz[name_dir],"")</f>
        <v>14DMLANOSTt_c_e_REV</v>
      </c>
      <c r="I10" s="1" t="str">
        <f>_xlfn.XLOOKUP(RT_enz[[#This Row],[rxn_src]],SC_enz[rxn_src],SC_enz[rxn_src],"")</f>
        <v>14DMLANOSTt_c_e</v>
      </c>
      <c r="J10" s="2" t="str">
        <f>_xlfn.XLOOKUP(RT_enz[[#This Row],[Column1]],RT_gsm[Column3],RT_gsm[Column3],"")</f>
        <v>14DMLANOSTt_c_e_REV</v>
      </c>
    </row>
    <row r="11" spans="1:10" ht="16" hidden="1" x14ac:dyDescent="0.2">
      <c r="A11" s="1" t="s">
        <v>16</v>
      </c>
      <c r="B11" s="1" t="s">
        <v>3902</v>
      </c>
      <c r="C11" s="1" t="s">
        <v>3929</v>
      </c>
      <c r="D11" s="1" t="s">
        <v>3930</v>
      </c>
      <c r="E11" s="1" t="s">
        <v>7</v>
      </c>
      <c r="F11" s="1"/>
      <c r="G11" s="1" t="str">
        <f>RT_enz[[#This Row],[rxn_src]]&amp;"_"&amp;RT_enz[[#This Row],[dir]]</f>
        <v>16GS_c_FWD</v>
      </c>
      <c r="H11" s="1" t="str">
        <f>_xlfn.XLOOKUP(RT_enz[[#This Row],[Column1]],SC_enz[name_dir],SC_enz[name_dir],"")</f>
        <v>16GS_c_FWD</v>
      </c>
      <c r="I11" s="1" t="str">
        <f>_xlfn.XLOOKUP(RT_enz[[#This Row],[rxn_src]],SC_enz[rxn_src],SC_enz[rxn_src],"")</f>
        <v>16GS_c</v>
      </c>
      <c r="J11" s="2" t="str">
        <f>_xlfn.XLOOKUP(RT_enz[[#This Row],[Column1]],RT_gsm[Column3],RT_gsm[Column3],"")</f>
        <v>16GS_c_FWD</v>
      </c>
    </row>
    <row r="12" spans="1:10" ht="16" hidden="1" x14ac:dyDescent="0.2">
      <c r="A12" s="1" t="s">
        <v>16</v>
      </c>
      <c r="B12" s="1" t="s">
        <v>3902</v>
      </c>
      <c r="C12" s="1" t="s">
        <v>3931</v>
      </c>
      <c r="D12" s="1" t="s">
        <v>3932</v>
      </c>
      <c r="E12" s="1" t="s">
        <v>7</v>
      </c>
      <c r="F12" s="1"/>
      <c r="G12" s="1" t="str">
        <f>RT_enz[[#This Row],[rxn_src]]&amp;"_"&amp;RT_enz[[#This Row],[dir]]</f>
        <v>16GS_c_FWD</v>
      </c>
      <c r="H12" s="1" t="str">
        <f>_xlfn.XLOOKUP(RT_enz[[#This Row],[Column1]],SC_enz[name_dir],SC_enz[name_dir],"")</f>
        <v>16GS_c_FWD</v>
      </c>
      <c r="I12" s="1" t="str">
        <f>_xlfn.XLOOKUP(RT_enz[[#This Row],[rxn_src]],SC_enz[rxn_src],SC_enz[rxn_src],"")</f>
        <v>16GS_c</v>
      </c>
      <c r="J12" s="2" t="str">
        <f>_xlfn.XLOOKUP(RT_enz[[#This Row],[Column1]],RT_gsm[Column3],RT_gsm[Column3],"")</f>
        <v>16GS_c_FWD</v>
      </c>
    </row>
    <row r="13" spans="1:10" ht="16" hidden="1" x14ac:dyDescent="0.2">
      <c r="A13" s="1" t="s">
        <v>3302</v>
      </c>
      <c r="B13" s="1" t="s">
        <v>3902</v>
      </c>
      <c r="C13" s="1" t="s">
        <v>1642</v>
      </c>
      <c r="D13" s="1" t="s">
        <v>143</v>
      </c>
      <c r="E13" s="1" t="s">
        <v>7</v>
      </c>
      <c r="F13" s="1"/>
      <c r="G13" s="1" t="str">
        <f>RT_enz[[#This Row],[rxn_src]]&amp;"_"&amp;RT_enz[[#This Row],[dir]]</f>
        <v>1AGPCt_l_rm_FWD</v>
      </c>
      <c r="H13" s="1" t="str">
        <f>_xlfn.XLOOKUP(RT_enz[[#This Row],[Column1]],SC_enz[name_dir],SC_enz[name_dir],"")</f>
        <v>1AGPCt_l_rm_FWD</v>
      </c>
      <c r="I13" s="1" t="str">
        <f>_xlfn.XLOOKUP(RT_enz[[#This Row],[rxn_src]],SC_enz[rxn_src],SC_enz[rxn_src],"")</f>
        <v>1AGPCt_l_rm</v>
      </c>
      <c r="J13" s="2" t="str">
        <f>_xlfn.XLOOKUP(RT_enz[[#This Row],[Column1]],RT_gsm[Column3],RT_gsm[Column3],"")</f>
        <v>1AGPCt_l_rm_FWD</v>
      </c>
    </row>
    <row r="14" spans="1:10" ht="16" hidden="1" x14ac:dyDescent="0.2">
      <c r="A14" s="1" t="s">
        <v>3302</v>
      </c>
      <c r="B14" s="1" t="s">
        <v>3903</v>
      </c>
      <c r="C14" s="1" t="s">
        <v>1642</v>
      </c>
      <c r="D14" s="1" t="s">
        <v>143</v>
      </c>
      <c r="E14" s="1" t="s">
        <v>7</v>
      </c>
      <c r="F14" s="1"/>
      <c r="G14" s="1" t="str">
        <f>RT_enz[[#This Row],[rxn_src]]&amp;"_"&amp;RT_enz[[#This Row],[dir]]</f>
        <v>1AGPCt_l_rm_REV</v>
      </c>
      <c r="H14" s="1" t="str">
        <f>_xlfn.XLOOKUP(RT_enz[[#This Row],[Column1]],SC_enz[name_dir],SC_enz[name_dir],"")</f>
        <v>1AGPCt_l_rm_REV</v>
      </c>
      <c r="I14" s="1" t="str">
        <f>_xlfn.XLOOKUP(RT_enz[[#This Row],[rxn_src]],SC_enz[rxn_src],SC_enz[rxn_src],"")</f>
        <v>1AGPCt_l_rm</v>
      </c>
      <c r="J14" s="2" t="str">
        <f>_xlfn.XLOOKUP(RT_enz[[#This Row],[Column1]],RT_gsm[Column3],RT_gsm[Column3],"")</f>
        <v>1AGPCt_l_rm_REV</v>
      </c>
    </row>
    <row r="15" spans="1:10" ht="16" hidden="1" x14ac:dyDescent="0.2">
      <c r="A15" s="1" t="s">
        <v>3301</v>
      </c>
      <c r="B15" s="1" t="s">
        <v>3902</v>
      </c>
      <c r="C15" s="1" t="s">
        <v>1642</v>
      </c>
      <c r="D15" s="1" t="s">
        <v>143</v>
      </c>
      <c r="E15" s="1" t="s">
        <v>7</v>
      </c>
      <c r="F15" s="1"/>
      <c r="G15" s="1" t="str">
        <f>RT_enz[[#This Row],[rxn_src]]&amp;"_"&amp;RT_enz[[#This Row],[dir]]</f>
        <v>1AGPEt_l_rm_FWD</v>
      </c>
      <c r="H15" s="1" t="str">
        <f>_xlfn.XLOOKUP(RT_enz[[#This Row],[Column1]],SC_enz[name_dir],SC_enz[name_dir],"")</f>
        <v>1AGPEt_l_rm_FWD</v>
      </c>
      <c r="I15" s="1" t="str">
        <f>_xlfn.XLOOKUP(RT_enz[[#This Row],[rxn_src]],SC_enz[rxn_src],SC_enz[rxn_src],"")</f>
        <v>1AGPEt_l_rm</v>
      </c>
      <c r="J15" s="2" t="str">
        <f>_xlfn.XLOOKUP(RT_enz[[#This Row],[Column1]],RT_gsm[Column3],RT_gsm[Column3],"")</f>
        <v>1AGPEt_l_rm_FWD</v>
      </c>
    </row>
    <row r="16" spans="1:10" ht="16" hidden="1" x14ac:dyDescent="0.2">
      <c r="A16" s="1" t="s">
        <v>3301</v>
      </c>
      <c r="B16" s="1" t="s">
        <v>3903</v>
      </c>
      <c r="C16" s="1" t="s">
        <v>1642</v>
      </c>
      <c r="D16" s="1" t="s">
        <v>143</v>
      </c>
      <c r="E16" s="1" t="s">
        <v>7</v>
      </c>
      <c r="F16" s="1"/>
      <c r="G16" s="1" t="str">
        <f>RT_enz[[#This Row],[rxn_src]]&amp;"_"&amp;RT_enz[[#This Row],[dir]]</f>
        <v>1AGPEt_l_rm_REV</v>
      </c>
      <c r="H16" s="1" t="str">
        <f>_xlfn.XLOOKUP(RT_enz[[#This Row],[Column1]],SC_enz[name_dir],SC_enz[name_dir],"")</f>
        <v>1AGPEt_l_rm_REV</v>
      </c>
      <c r="I16" s="1" t="str">
        <f>_xlfn.XLOOKUP(RT_enz[[#This Row],[rxn_src]],SC_enz[rxn_src],SC_enz[rxn_src],"")</f>
        <v>1AGPEt_l_rm</v>
      </c>
      <c r="J16" s="2" t="str">
        <f>_xlfn.XLOOKUP(RT_enz[[#This Row],[Column1]],RT_gsm[Column3],RT_gsm[Column3],"")</f>
        <v>1AGPEt_l_rm_REV</v>
      </c>
    </row>
    <row r="17" spans="1:10" ht="16" hidden="1" x14ac:dyDescent="0.2">
      <c r="A17" s="1" t="s">
        <v>3139</v>
      </c>
      <c r="B17" s="1" t="s">
        <v>3902</v>
      </c>
      <c r="C17" s="1" t="s">
        <v>3933</v>
      </c>
      <c r="D17" s="1" t="s">
        <v>3934</v>
      </c>
      <c r="E17" s="1" t="s">
        <v>7</v>
      </c>
      <c r="F17" s="1"/>
      <c r="G17" s="1" t="str">
        <f>RT_enz[[#This Row],[rxn_src]]&amp;"_"&amp;RT_enz[[#This Row],[dir]]</f>
        <v>1MLCLAT_mm_FWD</v>
      </c>
      <c r="H17" s="1" t="str">
        <f>_xlfn.XLOOKUP(RT_enz[[#This Row],[Column1]],SC_enz[name_dir],SC_enz[name_dir],"")</f>
        <v>1MLCLAT_mm_FWD</v>
      </c>
      <c r="I17" s="1" t="str">
        <f>_xlfn.XLOOKUP(RT_enz[[#This Row],[rxn_src]],SC_enz[rxn_src],SC_enz[rxn_src],"")</f>
        <v>1MLCLAT_mm</v>
      </c>
      <c r="J17" s="2" t="str">
        <f>_xlfn.XLOOKUP(RT_enz[[#This Row],[Column1]],RT_gsm[Column3],RT_gsm[Column3],"")</f>
        <v>1MLCLAT_mm_FWD</v>
      </c>
    </row>
    <row r="18" spans="1:10" ht="16" hidden="1" x14ac:dyDescent="0.2">
      <c r="A18" s="1" t="s">
        <v>3139</v>
      </c>
      <c r="B18" s="1" t="s">
        <v>3903</v>
      </c>
      <c r="C18" s="1" t="s">
        <v>3933</v>
      </c>
      <c r="D18" s="1" t="s">
        <v>3934</v>
      </c>
      <c r="E18" s="1" t="s">
        <v>7</v>
      </c>
      <c r="F18" s="1"/>
      <c r="G18" s="1" t="str">
        <f>RT_enz[[#This Row],[rxn_src]]&amp;"_"&amp;RT_enz[[#This Row],[dir]]</f>
        <v>1MLCLAT_mm_REV</v>
      </c>
      <c r="H18" s="1" t="str">
        <f>_xlfn.XLOOKUP(RT_enz[[#This Row],[Column1]],SC_enz[name_dir],SC_enz[name_dir],"")</f>
        <v>1MLCLAT_mm_REV</v>
      </c>
      <c r="I18" s="1" t="str">
        <f>_xlfn.XLOOKUP(RT_enz[[#This Row],[rxn_src]],SC_enz[rxn_src],SC_enz[rxn_src],"")</f>
        <v>1MLCLAT_mm</v>
      </c>
      <c r="J18" s="2" t="str">
        <f>_xlfn.XLOOKUP(RT_enz[[#This Row],[Column1]],RT_gsm[Column3],RT_gsm[Column3],"")</f>
        <v>1MLCLAT_mm_REV</v>
      </c>
    </row>
    <row r="19" spans="1:10" ht="16" hidden="1" x14ac:dyDescent="0.2">
      <c r="A19" s="1" t="s">
        <v>2430</v>
      </c>
      <c r="B19" s="1" t="s">
        <v>3902</v>
      </c>
      <c r="C19" s="1" t="s">
        <v>1642</v>
      </c>
      <c r="D19" s="1" t="s">
        <v>143</v>
      </c>
      <c r="E19" s="1" t="s">
        <v>12</v>
      </c>
      <c r="F19" s="1"/>
      <c r="G19" s="1" t="str">
        <f>RT_enz[[#This Row],[rxn_src]]&amp;"_"&amp;RT_enz[[#This Row],[dir]]</f>
        <v>2DDA7Pt_c_m_FWD</v>
      </c>
      <c r="H19" s="1" t="str">
        <f>_xlfn.XLOOKUP(RT_enz[[#This Row],[Column1]],SC_enz[name_dir],SC_enz[name_dir],"")</f>
        <v>2DDA7Pt_c_m_FWD</v>
      </c>
      <c r="I19" s="1" t="str">
        <f>_xlfn.XLOOKUP(RT_enz[[#This Row],[rxn_src]],SC_enz[rxn_src],SC_enz[rxn_src],"")</f>
        <v>2DDA7Pt_c_m</v>
      </c>
      <c r="J19" s="2" t="str">
        <f>_xlfn.XLOOKUP(RT_enz[[#This Row],[Column1]],RT_gsm[Column3],RT_gsm[Column3],"")</f>
        <v>2DDA7Pt_c_m_FWD</v>
      </c>
    </row>
    <row r="20" spans="1:10" ht="16" hidden="1" x14ac:dyDescent="0.2">
      <c r="A20" s="1" t="s">
        <v>2430</v>
      </c>
      <c r="B20" s="1" t="s">
        <v>3903</v>
      </c>
      <c r="C20" s="1" t="s">
        <v>1642</v>
      </c>
      <c r="D20" s="1" t="s">
        <v>143</v>
      </c>
      <c r="E20" s="1" t="s">
        <v>12</v>
      </c>
      <c r="F20" s="1"/>
      <c r="G20" s="1" t="str">
        <f>RT_enz[[#This Row],[rxn_src]]&amp;"_"&amp;RT_enz[[#This Row],[dir]]</f>
        <v>2DDA7Pt_c_m_REV</v>
      </c>
      <c r="H20" s="1" t="str">
        <f>_xlfn.XLOOKUP(RT_enz[[#This Row],[Column1]],SC_enz[name_dir],SC_enz[name_dir],"")</f>
        <v>2DDA7Pt_c_m_REV</v>
      </c>
      <c r="I20" s="1" t="str">
        <f>_xlfn.XLOOKUP(RT_enz[[#This Row],[rxn_src]],SC_enz[rxn_src],SC_enz[rxn_src],"")</f>
        <v>2DDA7Pt_c_m</v>
      </c>
      <c r="J20" s="2" t="str">
        <f>_xlfn.XLOOKUP(RT_enz[[#This Row],[Column1]],RT_gsm[Column3],RT_gsm[Column3],"")</f>
        <v>2DDA7Pt_c_m_REV</v>
      </c>
    </row>
    <row r="21" spans="1:10" ht="16" hidden="1" x14ac:dyDescent="0.2">
      <c r="A21" s="1" t="s">
        <v>2431</v>
      </c>
      <c r="B21" s="1" t="s">
        <v>3902</v>
      </c>
      <c r="C21" s="1" t="s">
        <v>1642</v>
      </c>
      <c r="D21" s="1" t="s">
        <v>143</v>
      </c>
      <c r="E21" s="1" t="s">
        <v>12</v>
      </c>
      <c r="F21" s="1"/>
      <c r="G21" s="1" t="str">
        <f>RT_enz[[#This Row],[rxn_src]]&amp;"_"&amp;RT_enz[[#This Row],[dir]]</f>
        <v>2DHPt_c_m_FWD</v>
      </c>
      <c r="H21" s="1" t="str">
        <f>_xlfn.XLOOKUP(RT_enz[[#This Row],[Column1]],SC_enz[name_dir],SC_enz[name_dir],"")</f>
        <v>2DHPt_c_m_FWD</v>
      </c>
      <c r="I21" s="1" t="str">
        <f>_xlfn.XLOOKUP(RT_enz[[#This Row],[rxn_src]],SC_enz[rxn_src],SC_enz[rxn_src],"")</f>
        <v>2DHPt_c_m</v>
      </c>
      <c r="J21" s="2" t="str">
        <f>_xlfn.XLOOKUP(RT_enz[[#This Row],[Column1]],RT_gsm[Column3],RT_gsm[Column3],"")</f>
        <v>2DHPt_c_m_FWD</v>
      </c>
    </row>
    <row r="22" spans="1:10" ht="16" hidden="1" x14ac:dyDescent="0.2">
      <c r="A22" s="1" t="s">
        <v>2431</v>
      </c>
      <c r="B22" s="1" t="s">
        <v>3903</v>
      </c>
      <c r="C22" s="1" t="s">
        <v>1642</v>
      </c>
      <c r="D22" s="1" t="s">
        <v>143</v>
      </c>
      <c r="E22" s="1" t="s">
        <v>12</v>
      </c>
      <c r="F22" s="1"/>
      <c r="G22" s="1" t="str">
        <f>RT_enz[[#This Row],[rxn_src]]&amp;"_"&amp;RT_enz[[#This Row],[dir]]</f>
        <v>2DHPt_c_m_REV</v>
      </c>
      <c r="H22" s="1" t="str">
        <f>_xlfn.XLOOKUP(RT_enz[[#This Row],[Column1]],SC_enz[name_dir],SC_enz[name_dir],"")</f>
        <v>2DHPt_c_m_REV</v>
      </c>
      <c r="I22" s="1" t="str">
        <f>_xlfn.XLOOKUP(RT_enz[[#This Row],[rxn_src]],SC_enz[rxn_src],SC_enz[rxn_src],"")</f>
        <v>2DHPt_c_m</v>
      </c>
      <c r="J22" s="2" t="str">
        <f>_xlfn.XLOOKUP(RT_enz[[#This Row],[Column1]],RT_gsm[Column3],RT_gsm[Column3],"")</f>
        <v>2DHPt_c_m_REV</v>
      </c>
    </row>
    <row r="23" spans="1:10" ht="16" hidden="1" x14ac:dyDescent="0.2">
      <c r="A23" s="1" t="s">
        <v>3935</v>
      </c>
      <c r="B23" s="1" t="s">
        <v>3902</v>
      </c>
      <c r="C23" s="1" t="s">
        <v>3936</v>
      </c>
      <c r="D23" s="1" t="s">
        <v>3937</v>
      </c>
      <c r="E23" s="1" t="s">
        <v>7</v>
      </c>
      <c r="F23" s="1"/>
      <c r="G23" s="1" t="str">
        <f>RT_enz[[#This Row],[rxn_src]]&amp;"_"&amp;RT_enz[[#This Row],[dir]]</f>
        <v>2DOXG6PP_c_FWD</v>
      </c>
      <c r="H23" s="1" t="str">
        <f>_xlfn.XLOOKUP(RT_enz[[#This Row],[Column1]],SC_enz[name_dir],SC_enz[name_dir],"")</f>
        <v/>
      </c>
      <c r="I23" s="1" t="str">
        <f>_xlfn.XLOOKUP(RT_enz[[#This Row],[rxn_src]],SC_enz[rxn_src],SC_enz[rxn_src],"")</f>
        <v/>
      </c>
      <c r="J23" s="2" t="str">
        <f>_xlfn.XLOOKUP(RT_enz[[#This Row],[Column1]],RT_gsm[Column3],RT_gsm[Column3],"")</f>
        <v>2DOXG6PP_c_FWD</v>
      </c>
    </row>
    <row r="24" spans="1:10" ht="16" hidden="1" x14ac:dyDescent="0.2">
      <c r="A24" s="1" t="s">
        <v>3935</v>
      </c>
      <c r="B24" s="1" t="s">
        <v>3902</v>
      </c>
      <c r="C24" s="1" t="s">
        <v>3938</v>
      </c>
      <c r="D24" s="1" t="s">
        <v>3939</v>
      </c>
      <c r="E24" s="1" t="s">
        <v>7</v>
      </c>
      <c r="F24" s="1"/>
      <c r="G24" s="1" t="str">
        <f>RT_enz[[#This Row],[rxn_src]]&amp;"_"&amp;RT_enz[[#This Row],[dir]]</f>
        <v>2DOXG6PP_c_FWD</v>
      </c>
      <c r="H24" s="1" t="str">
        <f>_xlfn.XLOOKUP(RT_enz[[#This Row],[Column1]],SC_enz[name_dir],SC_enz[name_dir],"")</f>
        <v/>
      </c>
      <c r="I24" s="1" t="str">
        <f>_xlfn.XLOOKUP(RT_enz[[#This Row],[rxn_src]],SC_enz[rxn_src],SC_enz[rxn_src],"")</f>
        <v/>
      </c>
      <c r="J24" s="2" t="str">
        <f>_xlfn.XLOOKUP(RT_enz[[#This Row],[Column1]],RT_gsm[Column3],RT_gsm[Column3],"")</f>
        <v>2DOXG6PP_c_FWD</v>
      </c>
    </row>
    <row r="25" spans="1:10" ht="16" hidden="1" x14ac:dyDescent="0.2">
      <c r="A25" s="1" t="s">
        <v>1990</v>
      </c>
      <c r="B25" s="1" t="s">
        <v>3902</v>
      </c>
      <c r="C25" s="1" t="s">
        <v>1642</v>
      </c>
      <c r="D25" s="1" t="s">
        <v>143</v>
      </c>
      <c r="E25" s="1" t="s">
        <v>7</v>
      </c>
      <c r="F25" s="1"/>
      <c r="G25" s="1" t="str">
        <f>RT_enz[[#This Row],[rxn_src]]&amp;"_"&amp;RT_enz[[#This Row],[dir]]</f>
        <v>2MBACt_c_e_FWD</v>
      </c>
      <c r="H25" s="1" t="str">
        <f>_xlfn.XLOOKUP(RT_enz[[#This Row],[Column1]],SC_enz[name_dir],SC_enz[name_dir],"")</f>
        <v>2MBACt_c_e_FWD</v>
      </c>
      <c r="I25" s="1" t="str">
        <f>_xlfn.XLOOKUP(RT_enz[[#This Row],[rxn_src]],SC_enz[rxn_src],SC_enz[rxn_src],"")</f>
        <v>2MBACt_c_e</v>
      </c>
      <c r="J25" s="2" t="str">
        <f>_xlfn.XLOOKUP(RT_enz[[#This Row],[Column1]],RT_gsm[Column3],RT_gsm[Column3],"")</f>
        <v>2MBACt_c_e_FWD</v>
      </c>
    </row>
    <row r="26" spans="1:10" ht="16" hidden="1" x14ac:dyDescent="0.2">
      <c r="A26" s="1" t="s">
        <v>2438</v>
      </c>
      <c r="B26" s="1" t="s">
        <v>3902</v>
      </c>
      <c r="C26" s="1" t="s">
        <v>1642</v>
      </c>
      <c r="D26" s="1" t="s">
        <v>143</v>
      </c>
      <c r="E26" s="1" t="s">
        <v>7</v>
      </c>
      <c r="F26" s="1"/>
      <c r="G26" s="1" t="str">
        <f>RT_enz[[#This Row],[rxn_src]]&amp;"_"&amp;RT_enz[[#This Row],[dir]]</f>
        <v>2MBALDt_c_e_FWD</v>
      </c>
      <c r="H26" s="1" t="str">
        <f>_xlfn.XLOOKUP(RT_enz[[#This Row],[Column1]],SC_enz[name_dir],SC_enz[name_dir],"")</f>
        <v>2MBALDt_c_e_FWD</v>
      </c>
      <c r="I26" s="1" t="str">
        <f>_xlfn.XLOOKUP(RT_enz[[#This Row],[rxn_src]],SC_enz[rxn_src],SC_enz[rxn_src],"")</f>
        <v>2MBALDt_c_e</v>
      </c>
      <c r="J26" s="2" t="str">
        <f>_xlfn.XLOOKUP(RT_enz[[#This Row],[Column1]],RT_gsm[Column3],RT_gsm[Column3],"")</f>
        <v>2MBALDt_c_e_FWD</v>
      </c>
    </row>
    <row r="27" spans="1:10" ht="16" hidden="1" x14ac:dyDescent="0.2">
      <c r="A27" s="1" t="s">
        <v>2438</v>
      </c>
      <c r="B27" s="1" t="s">
        <v>3903</v>
      </c>
      <c r="C27" s="1" t="s">
        <v>1642</v>
      </c>
      <c r="D27" s="1" t="s">
        <v>143</v>
      </c>
      <c r="E27" s="1" t="s">
        <v>7</v>
      </c>
      <c r="F27" s="1"/>
      <c r="G27" s="1" t="str">
        <f>RT_enz[[#This Row],[rxn_src]]&amp;"_"&amp;RT_enz[[#This Row],[dir]]</f>
        <v>2MBALDt_c_e_REV</v>
      </c>
      <c r="H27" s="1" t="str">
        <f>_xlfn.XLOOKUP(RT_enz[[#This Row],[Column1]],SC_enz[name_dir],SC_enz[name_dir],"")</f>
        <v>2MBALDt_c_e_REV</v>
      </c>
      <c r="I27" s="1" t="str">
        <f>_xlfn.XLOOKUP(RT_enz[[#This Row],[rxn_src]],SC_enz[rxn_src],SC_enz[rxn_src],"")</f>
        <v>2MBALDt_c_e</v>
      </c>
      <c r="J27" s="2" t="str">
        <f>_xlfn.XLOOKUP(RT_enz[[#This Row],[Column1]],RT_gsm[Column3],RT_gsm[Column3],"")</f>
        <v>2MBALDt_c_e_REV</v>
      </c>
    </row>
    <row r="28" spans="1:10" ht="16" hidden="1" x14ac:dyDescent="0.2">
      <c r="A28" s="1" t="s">
        <v>2439</v>
      </c>
      <c r="B28" s="1" t="s">
        <v>3902</v>
      </c>
      <c r="C28" s="1" t="s">
        <v>1642</v>
      </c>
      <c r="D28" s="1" t="s">
        <v>143</v>
      </c>
      <c r="E28" s="1" t="s">
        <v>7</v>
      </c>
      <c r="F28" s="1"/>
      <c r="G28" s="1" t="str">
        <f>RT_enz[[#This Row],[rxn_src]]&amp;"_"&amp;RT_enz[[#This Row],[dir]]</f>
        <v>2MBALDt_c_m_FWD</v>
      </c>
      <c r="H28" s="1" t="str">
        <f>_xlfn.XLOOKUP(RT_enz[[#This Row],[Column1]],SC_enz[name_dir],SC_enz[name_dir],"")</f>
        <v>2MBALDt_c_m_FWD</v>
      </c>
      <c r="I28" s="1" t="str">
        <f>_xlfn.XLOOKUP(RT_enz[[#This Row],[rxn_src]],SC_enz[rxn_src],SC_enz[rxn_src],"")</f>
        <v>2MBALDt_c_m</v>
      </c>
      <c r="J28" s="2" t="str">
        <f>_xlfn.XLOOKUP(RT_enz[[#This Row],[Column1]],RT_gsm[Column3],RT_gsm[Column3],"")</f>
        <v>2MBALDt_c_m_FWD</v>
      </c>
    </row>
    <row r="29" spans="1:10" ht="16" hidden="1" x14ac:dyDescent="0.2">
      <c r="A29" s="1" t="s">
        <v>2439</v>
      </c>
      <c r="B29" s="1" t="s">
        <v>3903</v>
      </c>
      <c r="C29" s="1" t="s">
        <v>1642</v>
      </c>
      <c r="D29" s="1" t="s">
        <v>143</v>
      </c>
      <c r="E29" s="1" t="s">
        <v>7</v>
      </c>
      <c r="F29" s="1"/>
      <c r="G29" s="1" t="str">
        <f>RT_enz[[#This Row],[rxn_src]]&amp;"_"&amp;RT_enz[[#This Row],[dir]]</f>
        <v>2MBALDt_c_m_REV</v>
      </c>
      <c r="H29" s="1" t="str">
        <f>_xlfn.XLOOKUP(RT_enz[[#This Row],[Column1]],SC_enz[name_dir],SC_enz[name_dir],"")</f>
        <v>2MBALDt_c_m_REV</v>
      </c>
      <c r="I29" s="1" t="str">
        <f>_xlfn.XLOOKUP(RT_enz[[#This Row],[rxn_src]],SC_enz[rxn_src],SC_enz[rxn_src],"")</f>
        <v>2MBALDt_c_m</v>
      </c>
      <c r="J29" s="2" t="str">
        <f>_xlfn.XLOOKUP(RT_enz[[#This Row],[Column1]],RT_gsm[Column3],RT_gsm[Column3],"")</f>
        <v>2MBALDt_c_m_REV</v>
      </c>
    </row>
    <row r="30" spans="1:10" ht="16" hidden="1" x14ac:dyDescent="0.2">
      <c r="A30" s="1" t="s">
        <v>2435</v>
      </c>
      <c r="B30" s="1" t="s">
        <v>3902</v>
      </c>
      <c r="C30" s="1" t="s">
        <v>1642</v>
      </c>
      <c r="D30" s="1" t="s">
        <v>143</v>
      </c>
      <c r="E30" s="1" t="s">
        <v>12</v>
      </c>
      <c r="F30" s="1"/>
      <c r="G30" s="1" t="str">
        <f>RT_enz[[#This Row],[rxn_src]]&amp;"_"&amp;RT_enz[[#This Row],[dir]]</f>
        <v>2MBTOHt_c_e_FWD</v>
      </c>
      <c r="H30" s="1" t="str">
        <f>_xlfn.XLOOKUP(RT_enz[[#This Row],[Column1]],SC_enz[name_dir],SC_enz[name_dir],"")</f>
        <v>2MBTOHt_c_e_FWD</v>
      </c>
      <c r="I30" s="1" t="str">
        <f>_xlfn.XLOOKUP(RT_enz[[#This Row],[rxn_src]],SC_enz[rxn_src],SC_enz[rxn_src],"")</f>
        <v>2MBTOHt_c_e</v>
      </c>
      <c r="J30" s="2" t="str">
        <f>_xlfn.XLOOKUP(RT_enz[[#This Row],[Column1]],RT_gsm[Column3],RT_gsm[Column3],"")</f>
        <v>2MBTOHt_c_e_FWD</v>
      </c>
    </row>
    <row r="31" spans="1:10" ht="16" hidden="1" x14ac:dyDescent="0.2">
      <c r="A31" s="1" t="s">
        <v>2435</v>
      </c>
      <c r="B31" s="1" t="s">
        <v>3903</v>
      </c>
      <c r="C31" s="1" t="s">
        <v>1642</v>
      </c>
      <c r="D31" s="1" t="s">
        <v>143</v>
      </c>
      <c r="E31" s="1" t="s">
        <v>12</v>
      </c>
      <c r="F31" s="1"/>
      <c r="G31" s="1" t="str">
        <f>RT_enz[[#This Row],[rxn_src]]&amp;"_"&amp;RT_enz[[#This Row],[dir]]</f>
        <v>2MBTOHt_c_e_REV</v>
      </c>
      <c r="H31" s="1" t="str">
        <f>_xlfn.XLOOKUP(RT_enz[[#This Row],[Column1]],SC_enz[name_dir],SC_enz[name_dir],"")</f>
        <v>2MBTOHt_c_e_REV</v>
      </c>
      <c r="I31" s="1" t="str">
        <f>_xlfn.XLOOKUP(RT_enz[[#This Row],[rxn_src]],SC_enz[rxn_src],SC_enz[rxn_src],"")</f>
        <v>2MBTOHt_c_e</v>
      </c>
      <c r="J31" s="2" t="str">
        <f>_xlfn.XLOOKUP(RT_enz[[#This Row],[Column1]],RT_gsm[Column3],RT_gsm[Column3],"")</f>
        <v>2MBTOHt_c_e_REV</v>
      </c>
    </row>
    <row r="32" spans="1:10" ht="16" hidden="1" x14ac:dyDescent="0.2">
      <c r="A32" s="1" t="s">
        <v>2436</v>
      </c>
      <c r="B32" s="1" t="s">
        <v>3902</v>
      </c>
      <c r="C32" s="1" t="s">
        <v>1642</v>
      </c>
      <c r="D32" s="1" t="s">
        <v>143</v>
      </c>
      <c r="E32" s="1" t="s">
        <v>12</v>
      </c>
      <c r="F32" s="1"/>
      <c r="G32" s="1" t="str">
        <f>RT_enz[[#This Row],[rxn_src]]&amp;"_"&amp;RT_enz[[#This Row],[dir]]</f>
        <v>2MBTOHt_c_m_FWD</v>
      </c>
      <c r="H32" s="1" t="str">
        <f>_xlfn.XLOOKUP(RT_enz[[#This Row],[Column1]],SC_enz[name_dir],SC_enz[name_dir],"")</f>
        <v>2MBTOHt_c_m_FWD</v>
      </c>
      <c r="I32" s="1" t="str">
        <f>_xlfn.XLOOKUP(RT_enz[[#This Row],[rxn_src]],SC_enz[rxn_src],SC_enz[rxn_src],"")</f>
        <v>2MBTOHt_c_m</v>
      </c>
      <c r="J32" s="2" t="str">
        <f>_xlfn.XLOOKUP(RT_enz[[#This Row],[Column1]],RT_gsm[Column3],RT_gsm[Column3],"")</f>
        <v>2MBTOHt_c_m_FWD</v>
      </c>
    </row>
    <row r="33" spans="1:10" ht="16" hidden="1" x14ac:dyDescent="0.2">
      <c r="A33" s="1" t="s">
        <v>2436</v>
      </c>
      <c r="B33" s="1" t="s">
        <v>3903</v>
      </c>
      <c r="C33" s="1" t="s">
        <v>1642</v>
      </c>
      <c r="D33" s="1" t="s">
        <v>143</v>
      </c>
      <c r="E33" s="1" t="s">
        <v>12</v>
      </c>
      <c r="F33" s="1"/>
      <c r="G33" s="1" t="str">
        <f>RT_enz[[#This Row],[rxn_src]]&amp;"_"&amp;RT_enz[[#This Row],[dir]]</f>
        <v>2MBTOHt_c_m_REV</v>
      </c>
      <c r="H33" s="1" t="str">
        <f>_xlfn.XLOOKUP(RT_enz[[#This Row],[Column1]],SC_enz[name_dir],SC_enz[name_dir],"")</f>
        <v>2MBTOHt_c_m_REV</v>
      </c>
      <c r="I33" s="1" t="str">
        <f>_xlfn.XLOOKUP(RT_enz[[#This Row],[rxn_src]],SC_enz[rxn_src],SC_enz[rxn_src],"")</f>
        <v>2MBTOHt_c_m</v>
      </c>
      <c r="J33" s="2" t="str">
        <f>_xlfn.XLOOKUP(RT_enz[[#This Row],[Column1]],RT_gsm[Column3],RT_gsm[Column3],"")</f>
        <v>2MBTOHt_c_m_REV</v>
      </c>
    </row>
    <row r="34" spans="1:10" ht="16" hidden="1" x14ac:dyDescent="0.2">
      <c r="A34" s="1" t="s">
        <v>2444</v>
      </c>
      <c r="B34" s="1" t="s">
        <v>3902</v>
      </c>
      <c r="C34" s="1" t="s">
        <v>1642</v>
      </c>
      <c r="D34" s="1" t="s">
        <v>143</v>
      </c>
      <c r="E34" s="1" t="s">
        <v>7</v>
      </c>
      <c r="F34" s="1"/>
      <c r="G34" s="1" t="str">
        <f>RT_enz[[#This Row],[rxn_src]]&amp;"_"&amp;RT_enz[[#This Row],[dir]]</f>
        <v>2OBUTt_c_m_FWD</v>
      </c>
      <c r="H34" s="1" t="str">
        <f>_xlfn.XLOOKUP(RT_enz[[#This Row],[Column1]],SC_enz[name_dir],SC_enz[name_dir],"")</f>
        <v>2OBUTt_c_m_FWD</v>
      </c>
      <c r="I34" s="1" t="str">
        <f>_xlfn.XLOOKUP(RT_enz[[#This Row],[rxn_src]],SC_enz[rxn_src],SC_enz[rxn_src],"")</f>
        <v>2OBUTt_c_m</v>
      </c>
      <c r="J34" s="2" t="str">
        <f>_xlfn.XLOOKUP(RT_enz[[#This Row],[Column1]],RT_gsm[Column3],RT_gsm[Column3],"")</f>
        <v>2OBUTt_c_m_FWD</v>
      </c>
    </row>
    <row r="35" spans="1:10" ht="16" hidden="1" x14ac:dyDescent="0.2">
      <c r="A35" s="1" t="s">
        <v>2444</v>
      </c>
      <c r="B35" s="1" t="s">
        <v>3903</v>
      </c>
      <c r="C35" s="1" t="s">
        <v>1642</v>
      </c>
      <c r="D35" s="1" t="s">
        <v>143</v>
      </c>
      <c r="E35" s="1" t="s">
        <v>7</v>
      </c>
      <c r="F35" s="1"/>
      <c r="G35" s="1" t="str">
        <f>RT_enz[[#This Row],[rxn_src]]&amp;"_"&amp;RT_enz[[#This Row],[dir]]</f>
        <v>2OBUTt_c_m_REV</v>
      </c>
      <c r="H35" s="1" t="str">
        <f>_xlfn.XLOOKUP(RT_enz[[#This Row],[Column1]],SC_enz[name_dir],SC_enz[name_dir],"")</f>
        <v>2OBUTt_c_m_REV</v>
      </c>
      <c r="I35" s="1" t="str">
        <f>_xlfn.XLOOKUP(RT_enz[[#This Row],[rxn_src]],SC_enz[rxn_src],SC_enz[rxn_src],"")</f>
        <v>2OBUTt_c_m</v>
      </c>
      <c r="J35" s="2" t="str">
        <f>_xlfn.XLOOKUP(RT_enz[[#This Row],[Column1]],RT_gsm[Column3],RT_gsm[Column3],"")</f>
        <v>2OBUTt_c_m_REV</v>
      </c>
    </row>
    <row r="36" spans="1:10" ht="16" hidden="1" x14ac:dyDescent="0.2">
      <c r="A36" s="1" t="s">
        <v>3940</v>
      </c>
      <c r="B36" s="1" t="s">
        <v>3902</v>
      </c>
      <c r="C36" s="1" t="s">
        <v>3941</v>
      </c>
      <c r="D36" s="1" t="s">
        <v>3942</v>
      </c>
      <c r="E36" s="1" t="s">
        <v>7</v>
      </c>
      <c r="F36" s="1"/>
      <c r="G36" s="1" t="str">
        <f>RT_enz[[#This Row],[rxn_src]]&amp;"_"&amp;RT_enz[[#This Row],[dir]]</f>
        <v>2OGMAH_c_FWD</v>
      </c>
      <c r="H36" s="1" t="str">
        <f>_xlfn.XLOOKUP(RT_enz[[#This Row],[Column1]],SC_enz[name_dir],SC_enz[name_dir],"")</f>
        <v/>
      </c>
      <c r="I36" s="1" t="str">
        <f>_xlfn.XLOOKUP(RT_enz[[#This Row],[rxn_src]],SC_enz[rxn_src],SC_enz[rxn_src],"")</f>
        <v/>
      </c>
      <c r="J36" s="2" t="str">
        <f>_xlfn.XLOOKUP(RT_enz[[#This Row],[Column1]],RT_gsm[Column3],RT_gsm[Column3],"")</f>
        <v>2OGMAH_c_FWD</v>
      </c>
    </row>
    <row r="37" spans="1:10" ht="16" hidden="1" x14ac:dyDescent="0.2">
      <c r="A37" s="1" t="s">
        <v>3943</v>
      </c>
      <c r="B37" s="1" t="s">
        <v>3902</v>
      </c>
      <c r="C37" s="1" t="s">
        <v>3941</v>
      </c>
      <c r="D37" s="1" t="s">
        <v>3942</v>
      </c>
      <c r="E37" s="1" t="s">
        <v>7</v>
      </c>
      <c r="F37" s="1"/>
      <c r="G37" s="1" t="str">
        <f>RT_enz[[#This Row],[rxn_src]]&amp;"_"&amp;RT_enz[[#This Row],[dir]]</f>
        <v>2OSUCAH_c_FWD</v>
      </c>
      <c r="H37" s="1" t="str">
        <f>_xlfn.XLOOKUP(RT_enz[[#This Row],[Column1]],SC_enz[name_dir],SC_enz[name_dir],"")</f>
        <v/>
      </c>
      <c r="I37" s="1" t="str">
        <f>_xlfn.XLOOKUP(RT_enz[[#This Row],[rxn_src]],SC_enz[rxn_src],SC_enz[rxn_src],"")</f>
        <v/>
      </c>
      <c r="J37" s="2" t="str">
        <f>_xlfn.XLOOKUP(RT_enz[[#This Row],[Column1]],RT_gsm[Column3],RT_gsm[Column3],"")</f>
        <v>2OSUCAH_c_FWD</v>
      </c>
    </row>
    <row r="38" spans="1:10" ht="16" hidden="1" x14ac:dyDescent="0.2">
      <c r="A38" s="1" t="s">
        <v>1991</v>
      </c>
      <c r="B38" s="1" t="s">
        <v>3902</v>
      </c>
      <c r="C38" s="1" t="s">
        <v>3944</v>
      </c>
      <c r="D38" s="1" t="s">
        <v>3945</v>
      </c>
      <c r="E38" s="1" t="s">
        <v>7</v>
      </c>
      <c r="F38" s="1"/>
      <c r="G38" s="1" t="str">
        <f>RT_enz[[#This Row],[rxn_src]]&amp;"_"&amp;RT_enz[[#This Row],[dir]]</f>
        <v>2OXOADPt_c_m_FWD</v>
      </c>
      <c r="H38" s="1" t="str">
        <f>_xlfn.XLOOKUP(RT_enz[[#This Row],[Column1]],SC_enz[name_dir],SC_enz[name_dir],"")</f>
        <v>2OXOADPt_c_m_FWD</v>
      </c>
      <c r="I38" s="1" t="str">
        <f>_xlfn.XLOOKUP(RT_enz[[#This Row],[rxn_src]],SC_enz[rxn_src],SC_enz[rxn_src],"")</f>
        <v>2OXOADPt_c_m</v>
      </c>
      <c r="J38" s="2" t="str">
        <f>_xlfn.XLOOKUP(RT_enz[[#This Row],[Column1]],RT_gsm[Column3],RT_gsm[Column3],"")</f>
        <v>2OXOADPt_c_m_FWD</v>
      </c>
    </row>
    <row r="39" spans="1:10" ht="16" hidden="1" x14ac:dyDescent="0.2">
      <c r="A39" s="1" t="s">
        <v>1991</v>
      </c>
      <c r="B39" s="1" t="s">
        <v>3903</v>
      </c>
      <c r="C39" s="1" t="s">
        <v>3944</v>
      </c>
      <c r="D39" s="1" t="s">
        <v>3945</v>
      </c>
      <c r="E39" s="1" t="s">
        <v>7</v>
      </c>
      <c r="F39" s="1"/>
      <c r="G39" s="1" t="str">
        <f>RT_enz[[#This Row],[rxn_src]]&amp;"_"&amp;RT_enz[[#This Row],[dir]]</f>
        <v>2OXOADPt_c_m_REV</v>
      </c>
      <c r="H39" s="1" t="str">
        <f>_xlfn.XLOOKUP(RT_enz[[#This Row],[Column1]],SC_enz[name_dir],SC_enz[name_dir],"")</f>
        <v>2OXOADPt_c_m_REV</v>
      </c>
      <c r="I39" s="1" t="str">
        <f>_xlfn.XLOOKUP(RT_enz[[#This Row],[rxn_src]],SC_enz[rxn_src],SC_enz[rxn_src],"")</f>
        <v>2OXOADPt_c_m</v>
      </c>
      <c r="J39" s="2" t="str">
        <f>_xlfn.XLOOKUP(RT_enz[[#This Row],[Column1]],RT_gsm[Column3],RT_gsm[Column3],"")</f>
        <v>2OXOADPt_c_m_REV</v>
      </c>
    </row>
    <row r="40" spans="1:10" ht="16" hidden="1" x14ac:dyDescent="0.2">
      <c r="A40" s="1" t="s">
        <v>2449</v>
      </c>
      <c r="B40" s="1" t="s">
        <v>3902</v>
      </c>
      <c r="C40" s="1" t="s">
        <v>1642</v>
      </c>
      <c r="D40" s="1" t="s">
        <v>143</v>
      </c>
      <c r="E40" s="1" t="s">
        <v>7</v>
      </c>
      <c r="F40" s="1"/>
      <c r="G40" s="1" t="str">
        <f>RT_enz[[#This Row],[rxn_src]]&amp;"_"&amp;RT_enz[[#This Row],[dir]]</f>
        <v>2PHETOHt_c_e_FWD</v>
      </c>
      <c r="H40" s="1" t="str">
        <f>_xlfn.XLOOKUP(RT_enz[[#This Row],[Column1]],SC_enz[name_dir],SC_enz[name_dir],"")</f>
        <v>2PHETOHt_c_e_FWD</v>
      </c>
      <c r="I40" s="1" t="str">
        <f>_xlfn.XLOOKUP(RT_enz[[#This Row],[rxn_src]],SC_enz[rxn_src],SC_enz[rxn_src],"")</f>
        <v>2PHETOHt_c_e</v>
      </c>
      <c r="J40" s="2" t="str">
        <f>_xlfn.XLOOKUP(RT_enz[[#This Row],[Column1]],RT_gsm[Column3],RT_gsm[Column3],"")</f>
        <v>2PHETOHt_c_e_FWD</v>
      </c>
    </row>
    <row r="41" spans="1:10" ht="16" hidden="1" x14ac:dyDescent="0.2">
      <c r="A41" s="1" t="s">
        <v>2449</v>
      </c>
      <c r="B41" s="1" t="s">
        <v>3903</v>
      </c>
      <c r="C41" s="1" t="s">
        <v>1642</v>
      </c>
      <c r="D41" s="1" t="s">
        <v>143</v>
      </c>
      <c r="E41" s="1" t="s">
        <v>7</v>
      </c>
      <c r="F41" s="1"/>
      <c r="G41" s="1" t="str">
        <f>RT_enz[[#This Row],[rxn_src]]&amp;"_"&amp;RT_enz[[#This Row],[dir]]</f>
        <v>2PHETOHt_c_e_REV</v>
      </c>
      <c r="H41" s="1" t="str">
        <f>_xlfn.XLOOKUP(RT_enz[[#This Row],[Column1]],SC_enz[name_dir],SC_enz[name_dir],"")</f>
        <v>2PHETOHt_c_e_REV</v>
      </c>
      <c r="I41" s="1" t="str">
        <f>_xlfn.XLOOKUP(RT_enz[[#This Row],[rxn_src]],SC_enz[rxn_src],SC_enz[rxn_src],"")</f>
        <v>2PHETOHt_c_e</v>
      </c>
      <c r="J41" s="2" t="str">
        <f>_xlfn.XLOOKUP(RT_enz[[#This Row],[Column1]],RT_gsm[Column3],RT_gsm[Column3],"")</f>
        <v>2PHETOHt_c_e_REV</v>
      </c>
    </row>
    <row r="42" spans="1:10" ht="16" hidden="1" x14ac:dyDescent="0.2">
      <c r="A42" s="1" t="s">
        <v>2450</v>
      </c>
      <c r="B42" s="1" t="s">
        <v>3902</v>
      </c>
      <c r="C42" s="1" t="s">
        <v>1642</v>
      </c>
      <c r="D42" s="1" t="s">
        <v>143</v>
      </c>
      <c r="E42" s="1" t="s">
        <v>7</v>
      </c>
      <c r="F42" s="1"/>
      <c r="G42" s="1" t="str">
        <f>RT_enz[[#This Row],[rxn_src]]&amp;"_"&amp;RT_enz[[#This Row],[dir]]</f>
        <v>2PHETOHt_c_m_FWD</v>
      </c>
      <c r="H42" s="1" t="str">
        <f>_xlfn.XLOOKUP(RT_enz[[#This Row],[Column1]],SC_enz[name_dir],SC_enz[name_dir],"")</f>
        <v>2PHETOHt_c_m_FWD</v>
      </c>
      <c r="I42" s="1" t="str">
        <f>_xlfn.XLOOKUP(RT_enz[[#This Row],[rxn_src]],SC_enz[rxn_src],SC_enz[rxn_src],"")</f>
        <v>2PHETOHt_c_m</v>
      </c>
      <c r="J42" s="2" t="str">
        <f>_xlfn.XLOOKUP(RT_enz[[#This Row],[Column1]],RT_gsm[Column3],RT_gsm[Column3],"")</f>
        <v>2PHETOHt_c_m_FWD</v>
      </c>
    </row>
    <row r="43" spans="1:10" ht="16" hidden="1" x14ac:dyDescent="0.2">
      <c r="A43" s="1" t="s">
        <v>2450</v>
      </c>
      <c r="B43" s="1" t="s">
        <v>3903</v>
      </c>
      <c r="C43" s="1" t="s">
        <v>1642</v>
      </c>
      <c r="D43" s="1" t="s">
        <v>143</v>
      </c>
      <c r="E43" s="1" t="s">
        <v>7</v>
      </c>
      <c r="F43" s="1"/>
      <c r="G43" s="1" t="str">
        <f>RT_enz[[#This Row],[rxn_src]]&amp;"_"&amp;RT_enz[[#This Row],[dir]]</f>
        <v>2PHETOHt_c_m_REV</v>
      </c>
      <c r="H43" s="1" t="str">
        <f>_xlfn.XLOOKUP(RT_enz[[#This Row],[Column1]],SC_enz[name_dir],SC_enz[name_dir],"")</f>
        <v>2PHETOHt_c_m_REV</v>
      </c>
      <c r="I43" s="1" t="str">
        <f>_xlfn.XLOOKUP(RT_enz[[#This Row],[rxn_src]],SC_enz[rxn_src],SC_enz[rxn_src],"")</f>
        <v>2PHETOHt_c_m</v>
      </c>
      <c r="J43" s="2" t="str">
        <f>_xlfn.XLOOKUP(RT_enz[[#This Row],[Column1]],RT_gsm[Column3],RT_gsm[Column3],"")</f>
        <v>2PHETOHt_c_m_REV</v>
      </c>
    </row>
    <row r="44" spans="1:10" ht="16" hidden="1" x14ac:dyDescent="0.2">
      <c r="A44" s="1" t="s">
        <v>2433</v>
      </c>
      <c r="B44" s="1" t="s">
        <v>3902</v>
      </c>
      <c r="C44" s="1" t="s">
        <v>1642</v>
      </c>
      <c r="D44" s="1" t="s">
        <v>143</v>
      </c>
      <c r="E44" s="1" t="s">
        <v>12</v>
      </c>
      <c r="F44" s="1"/>
      <c r="G44" s="1" t="str">
        <f>RT_enz[[#This Row],[rxn_src]]&amp;"_"&amp;RT_enz[[#This Row],[dir]]</f>
        <v>3C3HMPt_c_e_FWD</v>
      </c>
      <c r="H44" s="1" t="str">
        <f>_xlfn.XLOOKUP(RT_enz[[#This Row],[Column1]],SC_enz[name_dir],SC_enz[name_dir],"")</f>
        <v>3C3HMPt_c_e_FWD</v>
      </c>
      <c r="I44" s="1" t="str">
        <f>_xlfn.XLOOKUP(RT_enz[[#This Row],[rxn_src]],SC_enz[rxn_src],SC_enz[rxn_src],"")</f>
        <v>3C3HMPt_c_e</v>
      </c>
      <c r="J44" s="2" t="str">
        <f>_xlfn.XLOOKUP(RT_enz[[#This Row],[Column1]],RT_gsm[Column3],RT_gsm[Column3],"")</f>
        <v>3C3HMPt_c_e_FWD</v>
      </c>
    </row>
    <row r="45" spans="1:10" ht="16" hidden="1" x14ac:dyDescent="0.2">
      <c r="A45" s="1" t="s">
        <v>2433</v>
      </c>
      <c r="B45" s="1" t="s">
        <v>3903</v>
      </c>
      <c r="C45" s="1" t="s">
        <v>1642</v>
      </c>
      <c r="D45" s="1" t="s">
        <v>143</v>
      </c>
      <c r="E45" s="1" t="s">
        <v>12</v>
      </c>
      <c r="F45" s="1"/>
      <c r="G45" s="1" t="str">
        <f>RT_enz[[#This Row],[rxn_src]]&amp;"_"&amp;RT_enz[[#This Row],[dir]]</f>
        <v>3C3HMPt_c_e_REV</v>
      </c>
      <c r="H45" s="1" t="str">
        <f>_xlfn.XLOOKUP(RT_enz[[#This Row],[Column1]],SC_enz[name_dir],SC_enz[name_dir],"")</f>
        <v>3C3HMPt_c_e_REV</v>
      </c>
      <c r="I45" s="1" t="str">
        <f>_xlfn.XLOOKUP(RT_enz[[#This Row],[rxn_src]],SC_enz[rxn_src],SC_enz[rxn_src],"")</f>
        <v>3C3HMPt_c_e</v>
      </c>
      <c r="J45" s="2" t="str">
        <f>_xlfn.XLOOKUP(RT_enz[[#This Row],[Column1]],RT_gsm[Column3],RT_gsm[Column3],"")</f>
        <v>3C3HMPt_c_e_REV</v>
      </c>
    </row>
    <row r="46" spans="1:10" ht="16" hidden="1" x14ac:dyDescent="0.2">
      <c r="A46" s="1" t="s">
        <v>2434</v>
      </c>
      <c r="B46" s="1" t="s">
        <v>3902</v>
      </c>
      <c r="C46" s="1" t="s">
        <v>1642</v>
      </c>
      <c r="D46" s="1" t="s">
        <v>143</v>
      </c>
      <c r="E46" s="1" t="s">
        <v>12</v>
      </c>
      <c r="F46" s="1"/>
      <c r="G46" s="1" t="str">
        <f>RT_enz[[#This Row],[rxn_src]]&amp;"_"&amp;RT_enz[[#This Row],[dir]]</f>
        <v>3C3HMPt_c_m_FWD</v>
      </c>
      <c r="H46" s="1" t="str">
        <f>_xlfn.XLOOKUP(RT_enz[[#This Row],[Column1]],SC_enz[name_dir],SC_enz[name_dir],"")</f>
        <v>3C3HMPt_c_m_FWD</v>
      </c>
      <c r="I46" s="1" t="str">
        <f>_xlfn.XLOOKUP(RT_enz[[#This Row],[rxn_src]],SC_enz[rxn_src],SC_enz[rxn_src],"")</f>
        <v>3C3HMPt_c_m</v>
      </c>
      <c r="J46" s="2" t="str">
        <f>_xlfn.XLOOKUP(RT_enz[[#This Row],[Column1]],RT_gsm[Column3],RT_gsm[Column3],"")</f>
        <v>3C3HMPt_c_m_FWD</v>
      </c>
    </row>
    <row r="47" spans="1:10" ht="16" hidden="1" x14ac:dyDescent="0.2">
      <c r="A47" s="1" t="s">
        <v>2434</v>
      </c>
      <c r="B47" s="1" t="s">
        <v>3903</v>
      </c>
      <c r="C47" s="1" t="s">
        <v>1642</v>
      </c>
      <c r="D47" s="1" t="s">
        <v>143</v>
      </c>
      <c r="E47" s="1" t="s">
        <v>12</v>
      </c>
      <c r="F47" s="1"/>
      <c r="G47" s="1" t="str">
        <f>RT_enz[[#This Row],[rxn_src]]&amp;"_"&amp;RT_enz[[#This Row],[dir]]</f>
        <v>3C3HMPt_c_m_REV</v>
      </c>
      <c r="H47" s="1" t="str">
        <f>_xlfn.XLOOKUP(RT_enz[[#This Row],[Column1]],SC_enz[name_dir],SC_enz[name_dir],"")</f>
        <v>3C3HMPt_c_m_REV</v>
      </c>
      <c r="I47" s="1" t="str">
        <f>_xlfn.XLOOKUP(RT_enz[[#This Row],[rxn_src]],SC_enz[rxn_src],SC_enz[rxn_src],"")</f>
        <v>3C3HMPt_c_m</v>
      </c>
      <c r="J47" s="2" t="str">
        <f>_xlfn.XLOOKUP(RT_enz[[#This Row],[Column1]],RT_gsm[Column3],RT_gsm[Column3],"")</f>
        <v>3C3HMPt_c_m_REV</v>
      </c>
    </row>
    <row r="48" spans="1:10" ht="16" hidden="1" x14ac:dyDescent="0.2">
      <c r="A48" s="1" t="s">
        <v>2451</v>
      </c>
      <c r="B48" s="1" t="s">
        <v>3902</v>
      </c>
      <c r="C48" s="1" t="s">
        <v>1642</v>
      </c>
      <c r="D48" s="1" t="s">
        <v>143</v>
      </c>
      <c r="E48" s="1" t="s">
        <v>7</v>
      </c>
      <c r="F48" s="1"/>
      <c r="G48" s="1" t="str">
        <f>RT_enz[[#This Row],[rxn_src]]&amp;"_"&amp;RT_enz[[#This Row],[dir]]</f>
        <v>3C4MOPt_c_m_FWD</v>
      </c>
      <c r="H48" s="1" t="str">
        <f>_xlfn.XLOOKUP(RT_enz[[#This Row],[Column1]],SC_enz[name_dir],SC_enz[name_dir],"")</f>
        <v>3C4MOPt_c_m_FWD</v>
      </c>
      <c r="I48" s="1" t="str">
        <f>_xlfn.XLOOKUP(RT_enz[[#This Row],[rxn_src]],SC_enz[rxn_src],SC_enz[rxn_src],"")</f>
        <v>3C4MOPt_c_m</v>
      </c>
      <c r="J48" s="2" t="str">
        <f>_xlfn.XLOOKUP(RT_enz[[#This Row],[Column1]],RT_gsm[Column3],RT_gsm[Column3],"")</f>
        <v>3C4MOPt_c_m_FWD</v>
      </c>
    </row>
    <row r="49" spans="1:10" ht="16" hidden="1" x14ac:dyDescent="0.2">
      <c r="A49" s="1" t="s">
        <v>2451</v>
      </c>
      <c r="B49" s="1" t="s">
        <v>3903</v>
      </c>
      <c r="C49" s="1" t="s">
        <v>1642</v>
      </c>
      <c r="D49" s="1" t="s">
        <v>143</v>
      </c>
      <c r="E49" s="1" t="s">
        <v>7</v>
      </c>
      <c r="F49" s="1"/>
      <c r="G49" s="1" t="str">
        <f>RT_enz[[#This Row],[rxn_src]]&amp;"_"&amp;RT_enz[[#This Row],[dir]]</f>
        <v>3C4MOPt_c_m_REV</v>
      </c>
      <c r="H49" s="1" t="str">
        <f>_xlfn.XLOOKUP(RT_enz[[#This Row],[Column1]],SC_enz[name_dir],SC_enz[name_dir],"")</f>
        <v>3C4MOPt_c_m_REV</v>
      </c>
      <c r="I49" s="1" t="str">
        <f>_xlfn.XLOOKUP(RT_enz[[#This Row],[rxn_src]],SC_enz[rxn_src],SC_enz[rxn_src],"")</f>
        <v>3C4MOPt_c_m</v>
      </c>
      <c r="J49" s="2" t="str">
        <f>_xlfn.XLOOKUP(RT_enz[[#This Row],[Column1]],RT_gsm[Column3],RT_gsm[Column3],"")</f>
        <v>3C4MOPt_c_m_REV</v>
      </c>
    </row>
    <row r="50" spans="1:10" ht="16" hidden="1" x14ac:dyDescent="0.2">
      <c r="A50" s="1" t="s">
        <v>3946</v>
      </c>
      <c r="B50" s="1" t="s">
        <v>3902</v>
      </c>
      <c r="C50" s="1" t="s">
        <v>3947</v>
      </c>
      <c r="D50" s="1" t="s">
        <v>3948</v>
      </c>
      <c r="E50" s="1" t="s">
        <v>7</v>
      </c>
      <c r="F50" s="1"/>
      <c r="G50" s="1" t="str">
        <f>RT_enz[[#This Row],[rxn_src]]&amp;"_"&amp;RT_enz[[#This Row],[dir]]</f>
        <v>3DHSKD_c_FWD</v>
      </c>
      <c r="H50" s="1" t="str">
        <f>_xlfn.XLOOKUP(RT_enz[[#This Row],[Column1]],SC_enz[name_dir],SC_enz[name_dir],"")</f>
        <v/>
      </c>
      <c r="I50" s="1" t="str">
        <f>_xlfn.XLOOKUP(RT_enz[[#This Row],[rxn_src]],SC_enz[rxn_src],SC_enz[rxn_src],"")</f>
        <v/>
      </c>
      <c r="J50" s="2" t="str">
        <f>_xlfn.XLOOKUP(RT_enz[[#This Row],[Column1]],RT_gsm[Column3],RT_gsm[Column3],"")</f>
        <v>3DHSKD_c_FWD</v>
      </c>
    </row>
    <row r="51" spans="1:10" ht="16" hidden="1" x14ac:dyDescent="0.2">
      <c r="A51" s="1" t="s">
        <v>3946</v>
      </c>
      <c r="B51" s="1" t="s">
        <v>3903</v>
      </c>
      <c r="C51" s="1" t="s">
        <v>3947</v>
      </c>
      <c r="D51" s="1" t="s">
        <v>3948</v>
      </c>
      <c r="E51" s="1" t="s">
        <v>7</v>
      </c>
      <c r="F51" s="1"/>
      <c r="G51" s="1" t="str">
        <f>RT_enz[[#This Row],[rxn_src]]&amp;"_"&amp;RT_enz[[#This Row],[dir]]</f>
        <v>3DHSKD_c_REV</v>
      </c>
      <c r="H51" s="1" t="str">
        <f>_xlfn.XLOOKUP(RT_enz[[#This Row],[Column1]],SC_enz[name_dir],SC_enz[name_dir],"")</f>
        <v/>
      </c>
      <c r="I51" s="1" t="str">
        <f>_xlfn.XLOOKUP(RT_enz[[#This Row],[rxn_src]],SC_enz[rxn_src],SC_enz[rxn_src],"")</f>
        <v/>
      </c>
      <c r="J51" s="2" t="str">
        <f>_xlfn.XLOOKUP(RT_enz[[#This Row],[Column1]],RT_gsm[Column3],RT_gsm[Column3],"")</f>
        <v>3DHSKD_c_REV</v>
      </c>
    </row>
    <row r="52" spans="1:10" ht="16" hidden="1" x14ac:dyDescent="0.2">
      <c r="A52" s="1" t="s">
        <v>88</v>
      </c>
      <c r="B52" s="1" t="s">
        <v>3902</v>
      </c>
      <c r="C52" s="1" t="s">
        <v>3949</v>
      </c>
      <c r="D52" s="1" t="s">
        <v>3950</v>
      </c>
      <c r="E52" s="1" t="s">
        <v>7</v>
      </c>
      <c r="F52" s="1" t="s">
        <v>3920</v>
      </c>
      <c r="G52" s="1" t="str">
        <f>RT_enz[[#This Row],[rxn_src]]&amp;"_"&amp;RT_enz[[#This Row],[dir]]</f>
        <v>3DSPHR_r_FWD</v>
      </c>
      <c r="H52" s="1" t="str">
        <f>_xlfn.XLOOKUP(RT_enz[[#This Row],[Column1]],SC_enz[name_dir],SC_enz[name_dir],"")</f>
        <v>3DSPHR_r_FWD</v>
      </c>
      <c r="I52" s="1" t="str">
        <f>_xlfn.XLOOKUP(RT_enz[[#This Row],[rxn_src]],SC_enz[rxn_src],SC_enz[rxn_src],"")</f>
        <v>3DSPHR_r</v>
      </c>
      <c r="J52" s="2" t="str">
        <f>_xlfn.XLOOKUP(RT_enz[[#This Row],[Column1]],RT_gsm[Column3],RT_gsm[Column3],"")</f>
        <v>3DSPHR_r_FWD</v>
      </c>
    </row>
    <row r="53" spans="1:10" ht="16" hidden="1" x14ac:dyDescent="0.2">
      <c r="A53" s="1" t="s">
        <v>1828</v>
      </c>
      <c r="B53" s="1" t="s">
        <v>3902</v>
      </c>
      <c r="C53" s="1" t="s">
        <v>3951</v>
      </c>
      <c r="D53" s="1" t="s">
        <v>3952</v>
      </c>
      <c r="E53" s="1" t="s">
        <v>7</v>
      </c>
      <c r="F53" s="1" t="s">
        <v>3920</v>
      </c>
      <c r="G53" s="1" t="str">
        <f>RT_enz[[#This Row],[rxn_src]]&amp;"_"&amp;RT_enz[[#This Row],[dir]]</f>
        <v>3HACD200_rm_FWD</v>
      </c>
      <c r="H53" s="1" t="str">
        <f>_xlfn.XLOOKUP(RT_enz[[#This Row],[Column1]],SC_enz[name_dir],SC_enz[name_dir],"")</f>
        <v>3HACD200_rm_FWD</v>
      </c>
      <c r="I53" s="1" t="str">
        <f>_xlfn.XLOOKUP(RT_enz[[#This Row],[rxn_src]],SC_enz[rxn_src],SC_enz[rxn_src],"")</f>
        <v>3HACD200_rm</v>
      </c>
      <c r="J53" s="2" t="str">
        <f>_xlfn.XLOOKUP(RT_enz[[#This Row],[Column1]],RT_gsm[Column3],RT_gsm[Column3],"")</f>
        <v>3HACD200_rm_FWD</v>
      </c>
    </row>
    <row r="54" spans="1:10" ht="16" hidden="1" x14ac:dyDescent="0.2">
      <c r="A54" s="1" t="s">
        <v>1828</v>
      </c>
      <c r="B54" s="1" t="s">
        <v>3903</v>
      </c>
      <c r="C54" s="1" t="s">
        <v>3951</v>
      </c>
      <c r="D54" s="1" t="s">
        <v>3952</v>
      </c>
      <c r="E54" s="1" t="s">
        <v>7</v>
      </c>
      <c r="F54" s="1" t="s">
        <v>3920</v>
      </c>
      <c r="G54" s="1" t="str">
        <f>RT_enz[[#This Row],[rxn_src]]&amp;"_"&amp;RT_enz[[#This Row],[dir]]</f>
        <v>3HACD200_rm_REV</v>
      </c>
      <c r="H54" s="1" t="str">
        <f>_xlfn.XLOOKUP(RT_enz[[#This Row],[Column1]],SC_enz[name_dir],SC_enz[name_dir],"")</f>
        <v>3HACD200_rm_REV</v>
      </c>
      <c r="I54" s="1" t="str">
        <f>_xlfn.XLOOKUP(RT_enz[[#This Row],[rxn_src]],SC_enz[rxn_src],SC_enz[rxn_src],"")</f>
        <v>3HACD200_rm</v>
      </c>
      <c r="J54" s="2" t="str">
        <f>_xlfn.XLOOKUP(RT_enz[[#This Row],[Column1]],RT_gsm[Column3],RT_gsm[Column3],"")</f>
        <v>3HACD200_rm_REV</v>
      </c>
    </row>
    <row r="55" spans="1:10" ht="16" hidden="1" x14ac:dyDescent="0.2">
      <c r="A55" s="1" t="s">
        <v>1831</v>
      </c>
      <c r="B55" s="1" t="s">
        <v>3902</v>
      </c>
      <c r="C55" s="1" t="s">
        <v>3951</v>
      </c>
      <c r="D55" s="1" t="s">
        <v>3952</v>
      </c>
      <c r="E55" s="1" t="s">
        <v>7</v>
      </c>
      <c r="F55" s="1" t="s">
        <v>3920</v>
      </c>
      <c r="G55" s="1" t="str">
        <f>RT_enz[[#This Row],[rxn_src]]&amp;"_"&amp;RT_enz[[#This Row],[dir]]</f>
        <v>3HACD220_rm_FWD</v>
      </c>
      <c r="H55" s="1" t="str">
        <f>_xlfn.XLOOKUP(RT_enz[[#This Row],[Column1]],SC_enz[name_dir],SC_enz[name_dir],"")</f>
        <v>3HACD220_rm_FWD</v>
      </c>
      <c r="I55" s="1" t="str">
        <f>_xlfn.XLOOKUP(RT_enz[[#This Row],[rxn_src]],SC_enz[rxn_src],SC_enz[rxn_src],"")</f>
        <v>3HACD220_rm</v>
      </c>
      <c r="J55" s="2" t="str">
        <f>_xlfn.XLOOKUP(RT_enz[[#This Row],[Column1]],RT_gsm[Column3],RT_gsm[Column3],"")</f>
        <v>3HACD220_rm_FWD</v>
      </c>
    </row>
    <row r="56" spans="1:10" ht="16" hidden="1" x14ac:dyDescent="0.2">
      <c r="A56" s="1" t="s">
        <v>1831</v>
      </c>
      <c r="B56" s="1" t="s">
        <v>3903</v>
      </c>
      <c r="C56" s="1" t="s">
        <v>3951</v>
      </c>
      <c r="D56" s="1" t="s">
        <v>3952</v>
      </c>
      <c r="E56" s="1" t="s">
        <v>7</v>
      </c>
      <c r="F56" s="1" t="s">
        <v>3920</v>
      </c>
      <c r="G56" s="1" t="str">
        <f>RT_enz[[#This Row],[rxn_src]]&amp;"_"&amp;RT_enz[[#This Row],[dir]]</f>
        <v>3HACD220_rm_REV</v>
      </c>
      <c r="H56" s="1" t="str">
        <f>_xlfn.XLOOKUP(RT_enz[[#This Row],[Column1]],SC_enz[name_dir],SC_enz[name_dir],"")</f>
        <v>3HACD220_rm_REV</v>
      </c>
      <c r="I56" s="1" t="str">
        <f>_xlfn.XLOOKUP(RT_enz[[#This Row],[rxn_src]],SC_enz[rxn_src],SC_enz[rxn_src],"")</f>
        <v>3HACD220_rm</v>
      </c>
      <c r="J56" s="2" t="str">
        <f>_xlfn.XLOOKUP(RT_enz[[#This Row],[Column1]],RT_gsm[Column3],RT_gsm[Column3],"")</f>
        <v>3HACD220_rm_REV</v>
      </c>
    </row>
    <row r="57" spans="1:10" ht="16" hidden="1" x14ac:dyDescent="0.2">
      <c r="A57" s="1" t="s">
        <v>1832</v>
      </c>
      <c r="B57" s="1" t="s">
        <v>3902</v>
      </c>
      <c r="C57" s="1" t="s">
        <v>3951</v>
      </c>
      <c r="D57" s="1" t="s">
        <v>3952</v>
      </c>
      <c r="E57" s="1" t="s">
        <v>7</v>
      </c>
      <c r="F57" s="1" t="s">
        <v>3920</v>
      </c>
      <c r="G57" s="1" t="str">
        <f>RT_enz[[#This Row],[rxn_src]]&amp;"_"&amp;RT_enz[[#This Row],[dir]]</f>
        <v>3HACD240_rm_FWD</v>
      </c>
      <c r="H57" s="1" t="str">
        <f>_xlfn.XLOOKUP(RT_enz[[#This Row],[Column1]],SC_enz[name_dir],SC_enz[name_dir],"")</f>
        <v>3HACD240_rm_FWD</v>
      </c>
      <c r="I57" s="1" t="str">
        <f>_xlfn.XLOOKUP(RT_enz[[#This Row],[rxn_src]],SC_enz[rxn_src],SC_enz[rxn_src],"")</f>
        <v>3HACD240_rm</v>
      </c>
      <c r="J57" s="2" t="str">
        <f>_xlfn.XLOOKUP(RT_enz[[#This Row],[Column1]],RT_gsm[Column3],RT_gsm[Column3],"")</f>
        <v>3HACD240_rm_FWD</v>
      </c>
    </row>
    <row r="58" spans="1:10" ht="16" hidden="1" x14ac:dyDescent="0.2">
      <c r="A58" s="1" t="s">
        <v>1832</v>
      </c>
      <c r="B58" s="1" t="s">
        <v>3903</v>
      </c>
      <c r="C58" s="1" t="s">
        <v>3951</v>
      </c>
      <c r="D58" s="1" t="s">
        <v>3952</v>
      </c>
      <c r="E58" s="1" t="s">
        <v>7</v>
      </c>
      <c r="F58" s="1" t="s">
        <v>3920</v>
      </c>
      <c r="G58" s="1" t="str">
        <f>RT_enz[[#This Row],[rxn_src]]&amp;"_"&amp;RT_enz[[#This Row],[dir]]</f>
        <v>3HACD240_rm_REV</v>
      </c>
      <c r="H58" s="1" t="str">
        <f>_xlfn.XLOOKUP(RT_enz[[#This Row],[Column1]],SC_enz[name_dir],SC_enz[name_dir],"")</f>
        <v>3HACD240_rm_REV</v>
      </c>
      <c r="I58" s="1" t="str">
        <f>_xlfn.XLOOKUP(RT_enz[[#This Row],[rxn_src]],SC_enz[rxn_src],SC_enz[rxn_src],"")</f>
        <v>3HACD240_rm</v>
      </c>
      <c r="J58" s="2" t="str">
        <f>_xlfn.XLOOKUP(RT_enz[[#This Row],[Column1]],RT_gsm[Column3],RT_gsm[Column3],"")</f>
        <v>3HACD240_rm_REV</v>
      </c>
    </row>
    <row r="59" spans="1:10" ht="16" hidden="1" x14ac:dyDescent="0.2">
      <c r="A59" s="1" t="s">
        <v>1833</v>
      </c>
      <c r="B59" s="1" t="s">
        <v>3902</v>
      </c>
      <c r="C59" s="1" t="s">
        <v>3951</v>
      </c>
      <c r="D59" s="1" t="s">
        <v>3952</v>
      </c>
      <c r="E59" s="1" t="s">
        <v>7</v>
      </c>
      <c r="F59" s="1" t="s">
        <v>3920</v>
      </c>
      <c r="G59" s="1" t="str">
        <f>RT_enz[[#This Row],[rxn_src]]&amp;"_"&amp;RT_enz[[#This Row],[dir]]</f>
        <v>3HACD260_rm_FWD</v>
      </c>
      <c r="H59" s="1" t="str">
        <f>_xlfn.XLOOKUP(RT_enz[[#This Row],[Column1]],SC_enz[name_dir],SC_enz[name_dir],"")</f>
        <v>3HACD260_rm_FWD</v>
      </c>
      <c r="I59" s="1" t="str">
        <f>_xlfn.XLOOKUP(RT_enz[[#This Row],[rxn_src]],SC_enz[rxn_src],SC_enz[rxn_src],"")</f>
        <v>3HACD260_rm</v>
      </c>
      <c r="J59" s="2" t="str">
        <f>_xlfn.XLOOKUP(RT_enz[[#This Row],[Column1]],RT_gsm[Column3],RT_gsm[Column3],"")</f>
        <v>3HACD260_rm_FWD</v>
      </c>
    </row>
    <row r="60" spans="1:10" ht="16" hidden="1" x14ac:dyDescent="0.2">
      <c r="A60" s="1" t="s">
        <v>1833</v>
      </c>
      <c r="B60" s="1" t="s">
        <v>3903</v>
      </c>
      <c r="C60" s="1" t="s">
        <v>3951</v>
      </c>
      <c r="D60" s="1" t="s">
        <v>3952</v>
      </c>
      <c r="E60" s="1" t="s">
        <v>7</v>
      </c>
      <c r="F60" s="1" t="s">
        <v>3920</v>
      </c>
      <c r="G60" s="1" t="str">
        <f>RT_enz[[#This Row],[rxn_src]]&amp;"_"&amp;RT_enz[[#This Row],[dir]]</f>
        <v>3HACD260_rm_REV</v>
      </c>
      <c r="H60" s="1" t="str">
        <f>_xlfn.XLOOKUP(RT_enz[[#This Row],[Column1]],SC_enz[name_dir],SC_enz[name_dir],"")</f>
        <v>3HACD260_rm_REV</v>
      </c>
      <c r="I60" s="1" t="str">
        <f>_xlfn.XLOOKUP(RT_enz[[#This Row],[rxn_src]],SC_enz[rxn_src],SC_enz[rxn_src],"")</f>
        <v>3HACD260_rm</v>
      </c>
      <c r="J60" s="2" t="str">
        <f>_xlfn.XLOOKUP(RT_enz[[#This Row],[Column1]],RT_gsm[Column3],RT_gsm[Column3],"")</f>
        <v>3HACD260_rm_REV</v>
      </c>
    </row>
    <row r="61" spans="1:10" ht="16" hidden="1" x14ac:dyDescent="0.2">
      <c r="A61" s="1" t="s">
        <v>3953</v>
      </c>
      <c r="B61" s="1" t="s">
        <v>3902</v>
      </c>
      <c r="C61" s="1" t="s">
        <v>3954</v>
      </c>
      <c r="D61" s="1" t="s">
        <v>3955</v>
      </c>
      <c r="E61" s="1" t="s">
        <v>7</v>
      </c>
      <c r="F61" s="1" t="s">
        <v>3920</v>
      </c>
      <c r="G61" s="1" t="str">
        <f>RT_enz[[#This Row],[rxn_src]]&amp;"_"&amp;RT_enz[[#This Row],[dir]]</f>
        <v>3HAD100_c_FWD</v>
      </c>
      <c r="H61" s="1" t="str">
        <f>_xlfn.XLOOKUP(RT_enz[[#This Row],[Column1]],SC_enz[name_dir],SC_enz[name_dir],"")</f>
        <v/>
      </c>
      <c r="I61" s="1" t="str">
        <f>_xlfn.XLOOKUP(RT_enz[[#This Row],[rxn_src]],SC_enz[rxn_src],SC_enz[rxn_src],"")</f>
        <v/>
      </c>
      <c r="J61" s="2" t="str">
        <f>_xlfn.XLOOKUP(RT_enz[[#This Row],[Column1]],RT_gsm[Column3],RT_gsm[Column3],"")</f>
        <v>3HAD100_c_FWD</v>
      </c>
    </row>
    <row r="62" spans="1:10" ht="16" hidden="1" x14ac:dyDescent="0.2">
      <c r="A62" s="1" t="s">
        <v>3956</v>
      </c>
      <c r="B62" s="1" t="s">
        <v>3902</v>
      </c>
      <c r="C62" s="1" t="s">
        <v>3954</v>
      </c>
      <c r="D62" s="1" t="s">
        <v>3955</v>
      </c>
      <c r="E62" s="1" t="s">
        <v>7</v>
      </c>
      <c r="F62" s="1" t="s">
        <v>3920</v>
      </c>
      <c r="G62" s="1" t="str">
        <f>RT_enz[[#This Row],[rxn_src]]&amp;"_"&amp;RT_enz[[#This Row],[dir]]</f>
        <v>3HAD120_c_FWD</v>
      </c>
      <c r="H62" s="1" t="str">
        <f>_xlfn.XLOOKUP(RT_enz[[#This Row],[Column1]],SC_enz[name_dir],SC_enz[name_dir],"")</f>
        <v/>
      </c>
      <c r="I62" s="1" t="str">
        <f>_xlfn.XLOOKUP(RT_enz[[#This Row],[rxn_src]],SC_enz[rxn_src],SC_enz[rxn_src],"")</f>
        <v/>
      </c>
      <c r="J62" s="2" t="str">
        <f>_xlfn.XLOOKUP(RT_enz[[#This Row],[Column1]],RT_gsm[Column3],RT_gsm[Column3],"")</f>
        <v>3HAD120_c_FWD</v>
      </c>
    </row>
    <row r="63" spans="1:10" ht="16" hidden="1" x14ac:dyDescent="0.2">
      <c r="A63" s="1" t="s">
        <v>3957</v>
      </c>
      <c r="B63" s="1" t="s">
        <v>3902</v>
      </c>
      <c r="C63" s="1" t="s">
        <v>3954</v>
      </c>
      <c r="D63" s="1" t="s">
        <v>3955</v>
      </c>
      <c r="E63" s="1" t="s">
        <v>7</v>
      </c>
      <c r="F63" s="1" t="s">
        <v>3920</v>
      </c>
      <c r="G63" s="1" t="str">
        <f>RT_enz[[#This Row],[rxn_src]]&amp;"_"&amp;RT_enz[[#This Row],[dir]]</f>
        <v>3HAD140_c_FWD</v>
      </c>
      <c r="H63" s="1" t="str">
        <f>_xlfn.XLOOKUP(RT_enz[[#This Row],[Column1]],SC_enz[name_dir],SC_enz[name_dir],"")</f>
        <v/>
      </c>
      <c r="I63" s="1" t="str">
        <f>_xlfn.XLOOKUP(RT_enz[[#This Row],[rxn_src]],SC_enz[rxn_src],SC_enz[rxn_src],"")</f>
        <v/>
      </c>
      <c r="J63" s="2" t="str">
        <f>_xlfn.XLOOKUP(RT_enz[[#This Row],[Column1]],RT_gsm[Column3],RT_gsm[Column3],"")</f>
        <v>3HAD140_c_FWD</v>
      </c>
    </row>
    <row r="64" spans="1:10" ht="16" hidden="1" x14ac:dyDescent="0.2">
      <c r="A64" s="1" t="s">
        <v>3958</v>
      </c>
      <c r="B64" s="1" t="s">
        <v>3902</v>
      </c>
      <c r="C64" s="1" t="s">
        <v>3954</v>
      </c>
      <c r="D64" s="1" t="s">
        <v>3955</v>
      </c>
      <c r="E64" s="1" t="s">
        <v>7</v>
      </c>
      <c r="F64" s="1" t="s">
        <v>3920</v>
      </c>
      <c r="G64" s="1" t="str">
        <f>RT_enz[[#This Row],[rxn_src]]&amp;"_"&amp;RT_enz[[#This Row],[dir]]</f>
        <v>3HAD160_c_FWD</v>
      </c>
      <c r="H64" s="1" t="str">
        <f>_xlfn.XLOOKUP(RT_enz[[#This Row],[Column1]],SC_enz[name_dir],SC_enz[name_dir],"")</f>
        <v/>
      </c>
      <c r="I64" s="1" t="str">
        <f>_xlfn.XLOOKUP(RT_enz[[#This Row],[rxn_src]],SC_enz[rxn_src],SC_enz[rxn_src],"")</f>
        <v/>
      </c>
      <c r="J64" s="2" t="str">
        <f>_xlfn.XLOOKUP(RT_enz[[#This Row],[Column1]],RT_gsm[Column3],RT_gsm[Column3],"")</f>
        <v>3HAD160_c_FWD</v>
      </c>
    </row>
    <row r="65" spans="1:10" ht="16" hidden="1" x14ac:dyDescent="0.2">
      <c r="A65" s="1" t="s">
        <v>3959</v>
      </c>
      <c r="B65" s="1" t="s">
        <v>3902</v>
      </c>
      <c r="C65" s="1" t="s">
        <v>3954</v>
      </c>
      <c r="D65" s="1" t="s">
        <v>3955</v>
      </c>
      <c r="E65" s="1" t="s">
        <v>7</v>
      </c>
      <c r="F65" s="1" t="s">
        <v>3920</v>
      </c>
      <c r="G65" s="1" t="str">
        <f>RT_enz[[#This Row],[rxn_src]]&amp;"_"&amp;RT_enz[[#This Row],[dir]]</f>
        <v>3HAD180_c_FWD</v>
      </c>
      <c r="H65" s="1" t="str">
        <f>_xlfn.XLOOKUP(RT_enz[[#This Row],[Column1]],SC_enz[name_dir],SC_enz[name_dir],"")</f>
        <v/>
      </c>
      <c r="I65" s="1" t="str">
        <f>_xlfn.XLOOKUP(RT_enz[[#This Row],[rxn_src]],SC_enz[rxn_src],SC_enz[rxn_src],"")</f>
        <v/>
      </c>
      <c r="J65" s="2" t="str">
        <f>_xlfn.XLOOKUP(RT_enz[[#This Row],[Column1]],RT_gsm[Column3],RT_gsm[Column3],"")</f>
        <v>3HAD180_c_FWD</v>
      </c>
    </row>
    <row r="66" spans="1:10" ht="16" hidden="1" x14ac:dyDescent="0.2">
      <c r="A66" s="1" t="s">
        <v>3960</v>
      </c>
      <c r="B66" s="1" t="s">
        <v>3902</v>
      </c>
      <c r="C66" s="1" t="s">
        <v>3954</v>
      </c>
      <c r="D66" s="1" t="s">
        <v>3955</v>
      </c>
      <c r="E66" s="1" t="s">
        <v>7</v>
      </c>
      <c r="F66" s="1" t="s">
        <v>3920</v>
      </c>
      <c r="G66" s="1" t="str">
        <f>RT_enz[[#This Row],[rxn_src]]&amp;"_"&amp;RT_enz[[#This Row],[dir]]</f>
        <v>3HAD40_c_FWD</v>
      </c>
      <c r="H66" s="1" t="str">
        <f>_xlfn.XLOOKUP(RT_enz[[#This Row],[Column1]],SC_enz[name_dir],SC_enz[name_dir],"")</f>
        <v/>
      </c>
      <c r="I66" s="1" t="str">
        <f>_xlfn.XLOOKUP(RT_enz[[#This Row],[rxn_src]],SC_enz[rxn_src],SC_enz[rxn_src],"")</f>
        <v/>
      </c>
      <c r="J66" s="2" t="str">
        <f>_xlfn.XLOOKUP(RT_enz[[#This Row],[Column1]],RT_gsm[Column3],RT_gsm[Column3],"")</f>
        <v>3HAD40_c_FWD</v>
      </c>
    </row>
    <row r="67" spans="1:10" ht="16" hidden="1" x14ac:dyDescent="0.2">
      <c r="A67" s="1" t="s">
        <v>3960</v>
      </c>
      <c r="B67" s="1" t="s">
        <v>3903</v>
      </c>
      <c r="C67" s="1" t="s">
        <v>3954</v>
      </c>
      <c r="D67" s="1" t="s">
        <v>3955</v>
      </c>
      <c r="E67" s="1" t="s">
        <v>7</v>
      </c>
      <c r="F67" s="1" t="s">
        <v>3920</v>
      </c>
      <c r="G67" s="1" t="str">
        <f>RT_enz[[#This Row],[rxn_src]]&amp;"_"&amp;RT_enz[[#This Row],[dir]]</f>
        <v>3HAD40_c_REV</v>
      </c>
      <c r="H67" s="1" t="str">
        <f>_xlfn.XLOOKUP(RT_enz[[#This Row],[Column1]],SC_enz[name_dir],SC_enz[name_dir],"")</f>
        <v/>
      </c>
      <c r="I67" s="1" t="str">
        <f>_xlfn.XLOOKUP(RT_enz[[#This Row],[rxn_src]],SC_enz[rxn_src],SC_enz[rxn_src],"")</f>
        <v/>
      </c>
      <c r="J67" s="2" t="str">
        <f>_xlfn.XLOOKUP(RT_enz[[#This Row],[Column1]],RT_gsm[Column3],RT_gsm[Column3],"")</f>
        <v>3HAD40_c_REV</v>
      </c>
    </row>
    <row r="68" spans="1:10" ht="16" hidden="1" x14ac:dyDescent="0.2">
      <c r="A68" s="1" t="s">
        <v>1802</v>
      </c>
      <c r="B68" s="1" t="s">
        <v>3902</v>
      </c>
      <c r="C68" s="1" t="s">
        <v>3961</v>
      </c>
      <c r="D68" s="1" t="s">
        <v>3962</v>
      </c>
      <c r="E68" s="1" t="s">
        <v>7</v>
      </c>
      <c r="F68" s="1" t="s">
        <v>3920</v>
      </c>
      <c r="G68" s="1" t="str">
        <f>RT_enz[[#This Row],[rxn_src]]&amp;"_"&amp;RT_enz[[#This Row],[dir]]</f>
        <v>3HAD40_m_FWD</v>
      </c>
      <c r="H68" s="1" t="str">
        <f>_xlfn.XLOOKUP(RT_enz[[#This Row],[Column1]],SC_enz[name_dir],SC_enz[name_dir],"")</f>
        <v>3HAD40_m_FWD</v>
      </c>
      <c r="I68" s="1" t="str">
        <f>_xlfn.XLOOKUP(RT_enz[[#This Row],[rxn_src]],SC_enz[rxn_src],SC_enz[rxn_src],"")</f>
        <v>3HAD40_m</v>
      </c>
      <c r="J68" s="2" t="str">
        <f>_xlfn.XLOOKUP(RT_enz[[#This Row],[Column1]],RT_gsm[Column3],RT_gsm[Column3],"")</f>
        <v>3HAD40_m_FWD</v>
      </c>
    </row>
    <row r="69" spans="1:10" ht="16" hidden="1" x14ac:dyDescent="0.2">
      <c r="A69" s="1" t="s">
        <v>1802</v>
      </c>
      <c r="B69" s="1" t="s">
        <v>3903</v>
      </c>
      <c r="C69" s="1" t="s">
        <v>3961</v>
      </c>
      <c r="D69" s="1" t="s">
        <v>3962</v>
      </c>
      <c r="E69" s="1" t="s">
        <v>7</v>
      </c>
      <c r="F69" s="1" t="s">
        <v>3920</v>
      </c>
      <c r="G69" s="1" t="str">
        <f>RT_enz[[#This Row],[rxn_src]]&amp;"_"&amp;RT_enz[[#This Row],[dir]]</f>
        <v>3HAD40_m_REV</v>
      </c>
      <c r="H69" s="1" t="str">
        <f>_xlfn.XLOOKUP(RT_enz[[#This Row],[Column1]],SC_enz[name_dir],SC_enz[name_dir],"")</f>
        <v>3HAD40_m_REV</v>
      </c>
      <c r="I69" s="1" t="str">
        <f>_xlfn.XLOOKUP(RT_enz[[#This Row],[rxn_src]],SC_enz[rxn_src],SC_enz[rxn_src],"")</f>
        <v>3HAD40_m</v>
      </c>
      <c r="J69" s="2" t="str">
        <f>_xlfn.XLOOKUP(RT_enz[[#This Row],[Column1]],RT_gsm[Column3],RT_gsm[Column3],"")</f>
        <v>3HAD40_m_REV</v>
      </c>
    </row>
    <row r="70" spans="1:10" ht="16" hidden="1" x14ac:dyDescent="0.2">
      <c r="A70" s="1" t="s">
        <v>3963</v>
      </c>
      <c r="B70" s="1" t="s">
        <v>3902</v>
      </c>
      <c r="C70" s="1" t="s">
        <v>3954</v>
      </c>
      <c r="D70" s="1" t="s">
        <v>3955</v>
      </c>
      <c r="E70" s="1" t="s">
        <v>7</v>
      </c>
      <c r="F70" s="1" t="s">
        <v>3920</v>
      </c>
      <c r="G70" s="1" t="str">
        <f>RT_enz[[#This Row],[rxn_src]]&amp;"_"&amp;RT_enz[[#This Row],[dir]]</f>
        <v>3HAD60_c_FWD</v>
      </c>
      <c r="H70" s="1" t="str">
        <f>_xlfn.XLOOKUP(RT_enz[[#This Row],[Column1]],SC_enz[name_dir],SC_enz[name_dir],"")</f>
        <v/>
      </c>
      <c r="I70" s="1" t="str">
        <f>_xlfn.XLOOKUP(RT_enz[[#This Row],[rxn_src]],SC_enz[rxn_src],SC_enz[rxn_src],"")</f>
        <v/>
      </c>
      <c r="J70" s="2" t="str">
        <f>_xlfn.XLOOKUP(RT_enz[[#This Row],[Column1]],RT_gsm[Column3],RT_gsm[Column3],"")</f>
        <v>3HAD60_c_FWD</v>
      </c>
    </row>
    <row r="71" spans="1:10" ht="16" hidden="1" x14ac:dyDescent="0.2">
      <c r="A71" s="1" t="s">
        <v>1805</v>
      </c>
      <c r="B71" s="1" t="s">
        <v>3902</v>
      </c>
      <c r="C71" s="1" t="s">
        <v>3961</v>
      </c>
      <c r="D71" s="1" t="s">
        <v>3962</v>
      </c>
      <c r="E71" s="1" t="s">
        <v>7</v>
      </c>
      <c r="F71" s="1" t="s">
        <v>3920</v>
      </c>
      <c r="G71" s="1" t="str">
        <f>RT_enz[[#This Row],[rxn_src]]&amp;"_"&amp;RT_enz[[#This Row],[dir]]</f>
        <v>3HAD60_m_FWD</v>
      </c>
      <c r="H71" s="1" t="str">
        <f>_xlfn.XLOOKUP(RT_enz[[#This Row],[Column1]],SC_enz[name_dir],SC_enz[name_dir],"")</f>
        <v>3HAD60_m_FWD</v>
      </c>
      <c r="I71" s="1" t="str">
        <f>_xlfn.XLOOKUP(RT_enz[[#This Row],[rxn_src]],SC_enz[rxn_src],SC_enz[rxn_src],"")</f>
        <v>3HAD60_m</v>
      </c>
      <c r="J71" s="2" t="str">
        <f>_xlfn.XLOOKUP(RT_enz[[#This Row],[Column1]],RT_gsm[Column3],RT_gsm[Column3],"")</f>
        <v>3HAD60_m_FWD</v>
      </c>
    </row>
    <row r="72" spans="1:10" ht="16" hidden="1" x14ac:dyDescent="0.2">
      <c r="A72" s="1" t="s">
        <v>1805</v>
      </c>
      <c r="B72" s="1" t="s">
        <v>3903</v>
      </c>
      <c r="C72" s="1" t="s">
        <v>3961</v>
      </c>
      <c r="D72" s="1" t="s">
        <v>3962</v>
      </c>
      <c r="E72" s="1" t="s">
        <v>7</v>
      </c>
      <c r="F72" s="1" t="s">
        <v>3920</v>
      </c>
      <c r="G72" s="1" t="str">
        <f>RT_enz[[#This Row],[rxn_src]]&amp;"_"&amp;RT_enz[[#This Row],[dir]]</f>
        <v>3HAD60_m_REV</v>
      </c>
      <c r="H72" s="1" t="str">
        <f>_xlfn.XLOOKUP(RT_enz[[#This Row],[Column1]],SC_enz[name_dir],SC_enz[name_dir],"")</f>
        <v>3HAD60_m_REV</v>
      </c>
      <c r="I72" s="1" t="str">
        <f>_xlfn.XLOOKUP(RT_enz[[#This Row],[rxn_src]],SC_enz[rxn_src],SC_enz[rxn_src],"")</f>
        <v>3HAD60_m</v>
      </c>
      <c r="J72" s="2" t="str">
        <f>_xlfn.XLOOKUP(RT_enz[[#This Row],[Column1]],RT_gsm[Column3],RT_gsm[Column3],"")</f>
        <v>3HAD60_m_REV</v>
      </c>
    </row>
    <row r="73" spans="1:10" ht="16" hidden="1" x14ac:dyDescent="0.2">
      <c r="A73" s="1" t="s">
        <v>3964</v>
      </c>
      <c r="B73" s="1" t="s">
        <v>3902</v>
      </c>
      <c r="C73" s="1" t="s">
        <v>3954</v>
      </c>
      <c r="D73" s="1" t="s">
        <v>3955</v>
      </c>
      <c r="E73" s="1" t="s">
        <v>7</v>
      </c>
      <c r="F73" s="1" t="s">
        <v>3920</v>
      </c>
      <c r="G73" s="1" t="str">
        <f>RT_enz[[#This Row],[rxn_src]]&amp;"_"&amp;RT_enz[[#This Row],[dir]]</f>
        <v>3HAD80_c_FWD</v>
      </c>
      <c r="H73" s="1" t="str">
        <f>_xlfn.XLOOKUP(RT_enz[[#This Row],[Column1]],SC_enz[name_dir],SC_enz[name_dir],"")</f>
        <v/>
      </c>
      <c r="I73" s="1" t="str">
        <f>_xlfn.XLOOKUP(RT_enz[[#This Row],[rxn_src]],SC_enz[rxn_src],SC_enz[rxn_src],"")</f>
        <v/>
      </c>
      <c r="J73" s="2" t="str">
        <f>_xlfn.XLOOKUP(RT_enz[[#This Row],[Column1]],RT_gsm[Column3],RT_gsm[Column3],"")</f>
        <v>3HAD80_c_FWD</v>
      </c>
    </row>
    <row r="74" spans="1:10" ht="16" hidden="1" x14ac:dyDescent="0.2">
      <c r="A74" s="1" t="s">
        <v>1806</v>
      </c>
      <c r="B74" s="1" t="s">
        <v>3902</v>
      </c>
      <c r="C74" s="1" t="s">
        <v>3961</v>
      </c>
      <c r="D74" s="1" t="s">
        <v>3962</v>
      </c>
      <c r="E74" s="1" t="s">
        <v>7</v>
      </c>
      <c r="F74" s="1" t="s">
        <v>3920</v>
      </c>
      <c r="G74" s="1" t="str">
        <f>RT_enz[[#This Row],[rxn_src]]&amp;"_"&amp;RT_enz[[#This Row],[dir]]</f>
        <v>3HAD80_m_FWD</v>
      </c>
      <c r="H74" s="1" t="str">
        <f>_xlfn.XLOOKUP(RT_enz[[#This Row],[Column1]],SC_enz[name_dir],SC_enz[name_dir],"")</f>
        <v>3HAD80_m_FWD</v>
      </c>
      <c r="I74" s="1" t="str">
        <f>_xlfn.XLOOKUP(RT_enz[[#This Row],[rxn_src]],SC_enz[rxn_src],SC_enz[rxn_src],"")</f>
        <v>3HAD80_m</v>
      </c>
      <c r="J74" s="2" t="str">
        <f>_xlfn.XLOOKUP(RT_enz[[#This Row],[Column1]],RT_gsm[Column3],RT_gsm[Column3],"")</f>
        <v>3HAD80_m_FWD</v>
      </c>
    </row>
    <row r="75" spans="1:10" ht="16" hidden="1" x14ac:dyDescent="0.2">
      <c r="A75" s="1" t="s">
        <v>1806</v>
      </c>
      <c r="B75" s="1" t="s">
        <v>3903</v>
      </c>
      <c r="C75" s="1" t="s">
        <v>3961</v>
      </c>
      <c r="D75" s="1" t="s">
        <v>3962</v>
      </c>
      <c r="E75" s="1" t="s">
        <v>7</v>
      </c>
      <c r="F75" s="1" t="s">
        <v>3920</v>
      </c>
      <c r="G75" s="1" t="str">
        <f>RT_enz[[#This Row],[rxn_src]]&amp;"_"&amp;RT_enz[[#This Row],[dir]]</f>
        <v>3HAD80_m_REV</v>
      </c>
      <c r="H75" s="1" t="str">
        <f>_xlfn.XLOOKUP(RT_enz[[#This Row],[Column1]],SC_enz[name_dir],SC_enz[name_dir],"")</f>
        <v>3HAD80_m_REV</v>
      </c>
      <c r="I75" s="1" t="str">
        <f>_xlfn.XLOOKUP(RT_enz[[#This Row],[rxn_src]],SC_enz[rxn_src],SC_enz[rxn_src],"")</f>
        <v>3HAD80_m</v>
      </c>
      <c r="J75" s="2" t="str">
        <f>_xlfn.XLOOKUP(RT_enz[[#This Row],[Column1]],RT_gsm[Column3],RT_gsm[Column3],"")</f>
        <v>3HAD80_m_REV</v>
      </c>
    </row>
    <row r="76" spans="1:10" ht="16" hidden="1" x14ac:dyDescent="0.2">
      <c r="A76" s="1" t="s">
        <v>107</v>
      </c>
      <c r="B76" s="1" t="s">
        <v>3902</v>
      </c>
      <c r="C76" s="1" t="s">
        <v>3965</v>
      </c>
      <c r="D76" s="1" t="s">
        <v>3966</v>
      </c>
      <c r="E76" s="1" t="s">
        <v>7</v>
      </c>
      <c r="F76" s="1" t="s">
        <v>3920</v>
      </c>
      <c r="G76" s="1" t="str">
        <f>RT_enz[[#This Row],[rxn_src]]&amp;"_"&amp;RT_enz[[#This Row],[dir]]</f>
        <v>3HAO_c_FWD</v>
      </c>
      <c r="H76" s="1" t="str">
        <f>_xlfn.XLOOKUP(RT_enz[[#This Row],[Column1]],SC_enz[name_dir],SC_enz[name_dir],"")</f>
        <v>3HAO_c_FWD</v>
      </c>
      <c r="I76" s="1" t="str">
        <f>_xlfn.XLOOKUP(RT_enz[[#This Row],[rxn_src]],SC_enz[rxn_src],SC_enz[rxn_src],"")</f>
        <v>3HAO_c</v>
      </c>
      <c r="J76" s="2" t="str">
        <f>_xlfn.XLOOKUP(RT_enz[[#This Row],[Column1]],RT_gsm[Column3],RT_gsm[Column3],"")</f>
        <v>3HAO_c_FWD</v>
      </c>
    </row>
    <row r="77" spans="1:10" ht="16" hidden="1" x14ac:dyDescent="0.2">
      <c r="A77" s="1" t="s">
        <v>3967</v>
      </c>
      <c r="B77" s="1" t="s">
        <v>3902</v>
      </c>
      <c r="C77" s="1" t="s">
        <v>3968</v>
      </c>
      <c r="D77" s="1" t="s">
        <v>3969</v>
      </c>
      <c r="E77" s="1" t="s">
        <v>7</v>
      </c>
      <c r="F77" s="1" t="s">
        <v>3920</v>
      </c>
      <c r="G77" s="1" t="str">
        <f>RT_enz[[#This Row],[rxn_src]]&amp;"_"&amp;RT_enz[[#This Row],[dir]]</f>
        <v>3HBHYOX_c_FWD</v>
      </c>
      <c r="H77" s="1" t="str">
        <f>_xlfn.XLOOKUP(RT_enz[[#This Row],[Column1]],SC_enz[name_dir],SC_enz[name_dir],"")</f>
        <v/>
      </c>
      <c r="I77" s="1" t="str">
        <f>_xlfn.XLOOKUP(RT_enz[[#This Row],[rxn_src]],SC_enz[rxn_src],SC_enz[rxn_src],"")</f>
        <v/>
      </c>
      <c r="J77" s="2" t="str">
        <f>_xlfn.XLOOKUP(RT_enz[[#This Row],[Column1]],RT_gsm[Column3],RT_gsm[Column3],"")</f>
        <v>3HBHYOX_c_FWD</v>
      </c>
    </row>
    <row r="78" spans="1:10" ht="16" hidden="1" x14ac:dyDescent="0.2">
      <c r="A78" s="1" t="s">
        <v>3970</v>
      </c>
      <c r="B78" s="1" t="s">
        <v>3902</v>
      </c>
      <c r="C78" s="1" t="s">
        <v>3971</v>
      </c>
      <c r="D78" s="1" t="s">
        <v>3972</v>
      </c>
      <c r="E78" s="1" t="s">
        <v>7</v>
      </c>
      <c r="F78" s="1" t="s">
        <v>3920</v>
      </c>
      <c r="G78" s="1" t="str">
        <f>RT_enz[[#This Row],[rxn_src]]&amp;"_"&amp;RT_enz[[#This Row],[dir]]</f>
        <v>3HBRDH_c_FWD</v>
      </c>
      <c r="H78" s="1" t="str">
        <f>_xlfn.XLOOKUP(RT_enz[[#This Row],[Column1]],SC_enz[name_dir],SC_enz[name_dir],"")</f>
        <v/>
      </c>
      <c r="I78" s="1" t="str">
        <f>_xlfn.XLOOKUP(RT_enz[[#This Row],[rxn_src]],SC_enz[rxn_src],SC_enz[rxn_src],"")</f>
        <v/>
      </c>
      <c r="J78" s="2" t="str">
        <f>_xlfn.XLOOKUP(RT_enz[[#This Row],[Column1]],RT_gsm[Column3],RT_gsm[Column3],"")</f>
        <v>3HBRDH_c_FWD</v>
      </c>
    </row>
    <row r="79" spans="1:10" ht="16" hidden="1" x14ac:dyDescent="0.2">
      <c r="A79" s="1" t="s">
        <v>3970</v>
      </c>
      <c r="B79" s="1" t="s">
        <v>3903</v>
      </c>
      <c r="C79" s="1" t="s">
        <v>3971</v>
      </c>
      <c r="D79" s="1" t="s">
        <v>3972</v>
      </c>
      <c r="E79" s="1" t="s">
        <v>7</v>
      </c>
      <c r="F79" s="1" t="s">
        <v>3920</v>
      </c>
      <c r="G79" s="1" t="str">
        <f>RT_enz[[#This Row],[rxn_src]]&amp;"_"&amp;RT_enz[[#This Row],[dir]]</f>
        <v>3HBRDH_c_REV</v>
      </c>
      <c r="H79" s="1" t="str">
        <f>_xlfn.XLOOKUP(RT_enz[[#This Row],[Column1]],SC_enz[name_dir],SC_enz[name_dir],"")</f>
        <v/>
      </c>
      <c r="I79" s="1" t="str">
        <f>_xlfn.XLOOKUP(RT_enz[[#This Row],[rxn_src]],SC_enz[rxn_src],SC_enz[rxn_src],"")</f>
        <v/>
      </c>
      <c r="J79" s="2" t="str">
        <f>_xlfn.XLOOKUP(RT_enz[[#This Row],[Column1]],RT_gsm[Column3],RT_gsm[Column3],"")</f>
        <v>3HBRDH_c_REV</v>
      </c>
    </row>
    <row r="80" spans="1:10" ht="16" hidden="1" x14ac:dyDescent="0.2">
      <c r="A80" s="1" t="s">
        <v>3973</v>
      </c>
      <c r="B80" s="1" t="s">
        <v>3902</v>
      </c>
      <c r="C80" s="1" t="s">
        <v>3974</v>
      </c>
      <c r="D80" s="1" t="s">
        <v>3975</v>
      </c>
      <c r="E80" s="1" t="s">
        <v>7</v>
      </c>
      <c r="F80" s="1" t="s">
        <v>3920</v>
      </c>
      <c r="G80" s="1" t="str">
        <f>RT_enz[[#This Row],[rxn_src]]&amp;"_"&amp;RT_enz[[#This Row],[dir]]</f>
        <v>3HCINNMH_c_FWD</v>
      </c>
      <c r="H80" s="1" t="str">
        <f>_xlfn.XLOOKUP(RT_enz[[#This Row],[Column1]],SC_enz[name_dir],SC_enz[name_dir],"")</f>
        <v/>
      </c>
      <c r="I80" s="1" t="str">
        <f>_xlfn.XLOOKUP(RT_enz[[#This Row],[rxn_src]],SC_enz[rxn_src],SC_enz[rxn_src],"")</f>
        <v/>
      </c>
      <c r="J80" s="2" t="str">
        <f>_xlfn.XLOOKUP(RT_enz[[#This Row],[Column1]],RT_gsm[Column3],RT_gsm[Column3],"")</f>
        <v>3HCINNMH_c_FWD</v>
      </c>
    </row>
    <row r="81" spans="1:10" ht="16" hidden="1" x14ac:dyDescent="0.2">
      <c r="A81" s="1" t="s">
        <v>3976</v>
      </c>
      <c r="B81" s="1" t="s">
        <v>3902</v>
      </c>
      <c r="C81" s="1" t="s">
        <v>3974</v>
      </c>
      <c r="D81" s="1" t="s">
        <v>3975</v>
      </c>
      <c r="E81" s="1" t="s">
        <v>7</v>
      </c>
      <c r="F81" s="1" t="s">
        <v>3920</v>
      </c>
      <c r="G81" s="1" t="str">
        <f>RT_enz[[#This Row],[rxn_src]]&amp;"_"&amp;RT_enz[[#This Row],[dir]]</f>
        <v>3HPPPNH_c_FWD</v>
      </c>
      <c r="H81" s="1" t="str">
        <f>_xlfn.XLOOKUP(RT_enz[[#This Row],[Column1]],SC_enz[name_dir],SC_enz[name_dir],"")</f>
        <v/>
      </c>
      <c r="I81" s="1" t="str">
        <f>_xlfn.XLOOKUP(RT_enz[[#This Row],[rxn_src]],SC_enz[rxn_src],SC_enz[rxn_src],"")</f>
        <v/>
      </c>
      <c r="J81" s="2" t="str">
        <f>_xlfn.XLOOKUP(RT_enz[[#This Row],[Column1]],RT_gsm[Column3],RT_gsm[Column3],"")</f>
        <v>3HPPPNH_c_FWD</v>
      </c>
    </row>
    <row r="82" spans="1:10" ht="16" hidden="1" x14ac:dyDescent="0.2">
      <c r="A82" s="1" t="s">
        <v>2457</v>
      </c>
      <c r="B82" s="1" t="s">
        <v>3902</v>
      </c>
      <c r="C82" s="1" t="s">
        <v>1642</v>
      </c>
      <c r="D82" s="1" t="s">
        <v>143</v>
      </c>
      <c r="E82" s="1" t="s">
        <v>7</v>
      </c>
      <c r="F82" s="1"/>
      <c r="G82" s="1" t="str">
        <f>RT_enz[[#This Row],[rxn_src]]&amp;"_"&amp;RT_enz[[#This Row],[dir]]</f>
        <v>3HXPHBt_c_m_FWD</v>
      </c>
      <c r="H82" s="1" t="str">
        <f>_xlfn.XLOOKUP(RT_enz[[#This Row],[Column1]],SC_enz[name_dir],SC_enz[name_dir],"")</f>
        <v>3HXPHBt_c_m_FWD</v>
      </c>
      <c r="I82" s="1" t="str">
        <f>_xlfn.XLOOKUP(RT_enz[[#This Row],[rxn_src]],SC_enz[rxn_src],SC_enz[rxn_src],"")</f>
        <v>3HXPHBt_c_m</v>
      </c>
      <c r="J82" s="2" t="str">
        <f>_xlfn.XLOOKUP(RT_enz[[#This Row],[Column1]],RT_gsm[Column3],RT_gsm[Column3],"")</f>
        <v>3HXPHBt_c_m_FWD</v>
      </c>
    </row>
    <row r="83" spans="1:10" ht="16" hidden="1" x14ac:dyDescent="0.2">
      <c r="A83" s="1" t="s">
        <v>2457</v>
      </c>
      <c r="B83" s="1" t="s">
        <v>3903</v>
      </c>
      <c r="C83" s="1" t="s">
        <v>1642</v>
      </c>
      <c r="D83" s="1" t="s">
        <v>143</v>
      </c>
      <c r="E83" s="1" t="s">
        <v>7</v>
      </c>
      <c r="F83" s="1"/>
      <c r="G83" s="1" t="str">
        <f>RT_enz[[#This Row],[rxn_src]]&amp;"_"&amp;RT_enz[[#This Row],[dir]]</f>
        <v>3HXPHBt_c_m_REV</v>
      </c>
      <c r="H83" s="1" t="str">
        <f>_xlfn.XLOOKUP(RT_enz[[#This Row],[Column1]],SC_enz[name_dir],SC_enz[name_dir],"")</f>
        <v>3HXPHBt_c_m_REV</v>
      </c>
      <c r="I83" s="1" t="str">
        <f>_xlfn.XLOOKUP(RT_enz[[#This Row],[rxn_src]],SC_enz[rxn_src],SC_enz[rxn_src],"")</f>
        <v>3HXPHBt_c_m</v>
      </c>
      <c r="J83" s="2" t="str">
        <f>_xlfn.XLOOKUP(RT_enz[[#This Row],[Column1]],RT_gsm[Column3],RT_gsm[Column3],"")</f>
        <v>3HXPHBt_c_m_REV</v>
      </c>
    </row>
    <row r="84" spans="1:10" ht="16" hidden="1" x14ac:dyDescent="0.2">
      <c r="A84" s="1" t="s">
        <v>3977</v>
      </c>
      <c r="B84" s="1" t="s">
        <v>3902</v>
      </c>
      <c r="C84" s="1" t="s">
        <v>3978</v>
      </c>
      <c r="D84" s="1" t="s">
        <v>3979</v>
      </c>
      <c r="E84" s="1" t="s">
        <v>7</v>
      </c>
      <c r="F84" s="1"/>
      <c r="G84" s="1" t="str">
        <f>RT_enz[[#This Row],[rxn_src]]&amp;"_"&amp;RT_enz[[#This Row],[dir]]</f>
        <v>3INDACNLAH_c_FWD</v>
      </c>
      <c r="H84" s="1" t="str">
        <f>_xlfn.XLOOKUP(RT_enz[[#This Row],[Column1]],SC_enz[name_dir],SC_enz[name_dir],"")</f>
        <v/>
      </c>
      <c r="I84" s="1" t="str">
        <f>_xlfn.XLOOKUP(RT_enz[[#This Row],[rxn_src]],SC_enz[rxn_src],SC_enz[rxn_src],"")</f>
        <v/>
      </c>
      <c r="J84" s="2" t="str">
        <f>_xlfn.XLOOKUP(RT_enz[[#This Row],[Column1]],RT_gsm[Column3],RT_gsm[Column3],"")</f>
        <v>3INDACNLAH_c_FWD</v>
      </c>
    </row>
    <row r="85" spans="1:10" ht="16" hidden="1" x14ac:dyDescent="0.2">
      <c r="A85" s="1" t="s">
        <v>3977</v>
      </c>
      <c r="B85" s="1" t="s">
        <v>3903</v>
      </c>
      <c r="C85" s="1" t="s">
        <v>3978</v>
      </c>
      <c r="D85" s="1" t="s">
        <v>3979</v>
      </c>
      <c r="E85" s="1" t="s">
        <v>7</v>
      </c>
      <c r="F85" s="1"/>
      <c r="G85" s="1" t="str">
        <f>RT_enz[[#This Row],[rxn_src]]&amp;"_"&amp;RT_enz[[#This Row],[dir]]</f>
        <v>3INDACNLAH_c_REV</v>
      </c>
      <c r="H85" s="1" t="str">
        <f>_xlfn.XLOOKUP(RT_enz[[#This Row],[Column1]],SC_enz[name_dir],SC_enz[name_dir],"")</f>
        <v/>
      </c>
      <c r="I85" s="1" t="str">
        <f>_xlfn.XLOOKUP(RT_enz[[#This Row],[rxn_src]],SC_enz[rxn_src],SC_enz[rxn_src],"")</f>
        <v/>
      </c>
      <c r="J85" s="2" t="str">
        <f>_xlfn.XLOOKUP(RT_enz[[#This Row],[Column1]],RT_gsm[Column3],RT_gsm[Column3],"")</f>
        <v>3INDACNLAH_c_REV</v>
      </c>
    </row>
    <row r="86" spans="1:10" ht="16" hidden="1" x14ac:dyDescent="0.2">
      <c r="A86" s="1" t="s">
        <v>110</v>
      </c>
      <c r="B86" s="1" t="s">
        <v>3902</v>
      </c>
      <c r="C86" s="1" t="s">
        <v>3980</v>
      </c>
      <c r="D86" s="1" t="s">
        <v>3981</v>
      </c>
      <c r="E86" s="1" t="s">
        <v>7</v>
      </c>
      <c r="F86" s="1"/>
      <c r="G86" s="1" t="str">
        <f>RT_enz[[#This Row],[rxn_src]]&amp;"_"&amp;RT_enz[[#This Row],[dir]]</f>
        <v>3IPM3MT_c_FWD</v>
      </c>
      <c r="H86" s="1" t="str">
        <f>_xlfn.XLOOKUP(RT_enz[[#This Row],[Column1]],SC_enz[name_dir],SC_enz[name_dir],"")</f>
        <v>3IPM3MT_c_FWD</v>
      </c>
      <c r="I86" s="1" t="str">
        <f>_xlfn.XLOOKUP(RT_enz[[#This Row],[rxn_src]],SC_enz[rxn_src],SC_enz[rxn_src],"")</f>
        <v>3IPM3MT_c</v>
      </c>
      <c r="J86" s="2" t="str">
        <f>_xlfn.XLOOKUP(RT_enz[[#This Row],[Column1]],RT_gsm[Column3],RT_gsm[Column3],"")</f>
        <v>3IPM3MT_c_FWD</v>
      </c>
    </row>
    <row r="87" spans="1:10" ht="16" hidden="1" x14ac:dyDescent="0.2">
      <c r="A87" s="1" t="s">
        <v>2455</v>
      </c>
      <c r="B87" s="1" t="s">
        <v>3902</v>
      </c>
      <c r="C87" s="1" t="s">
        <v>1642</v>
      </c>
      <c r="D87" s="1" t="s">
        <v>143</v>
      </c>
      <c r="E87" s="1" t="s">
        <v>7</v>
      </c>
      <c r="F87" s="1"/>
      <c r="G87" s="1" t="str">
        <f>RT_enz[[#This Row],[rxn_src]]&amp;"_"&amp;RT_enz[[#This Row],[dir]]</f>
        <v>3MBALDt_c_e_FWD</v>
      </c>
      <c r="H87" s="1" t="str">
        <f>_xlfn.XLOOKUP(RT_enz[[#This Row],[Column1]],SC_enz[name_dir],SC_enz[name_dir],"")</f>
        <v>3MBALDt_c_e_FWD</v>
      </c>
      <c r="I87" s="1" t="str">
        <f>_xlfn.XLOOKUP(RT_enz[[#This Row],[rxn_src]],SC_enz[rxn_src],SC_enz[rxn_src],"")</f>
        <v>3MBALDt_c_e</v>
      </c>
      <c r="J87" s="2" t="str">
        <f>_xlfn.XLOOKUP(RT_enz[[#This Row],[Column1]],RT_gsm[Column3],RT_gsm[Column3],"")</f>
        <v>3MBALDt_c_e_FWD</v>
      </c>
    </row>
    <row r="88" spans="1:10" ht="16" hidden="1" x14ac:dyDescent="0.2">
      <c r="A88" s="1" t="s">
        <v>2455</v>
      </c>
      <c r="B88" s="1" t="s">
        <v>3903</v>
      </c>
      <c r="C88" s="1" t="s">
        <v>1642</v>
      </c>
      <c r="D88" s="1" t="s">
        <v>143</v>
      </c>
      <c r="E88" s="1" t="s">
        <v>7</v>
      </c>
      <c r="F88" s="1"/>
      <c r="G88" s="1" t="str">
        <f>RT_enz[[#This Row],[rxn_src]]&amp;"_"&amp;RT_enz[[#This Row],[dir]]</f>
        <v>3MBALDt_c_e_REV</v>
      </c>
      <c r="H88" s="1" t="str">
        <f>_xlfn.XLOOKUP(RT_enz[[#This Row],[Column1]],SC_enz[name_dir],SC_enz[name_dir],"")</f>
        <v>3MBALDt_c_e_REV</v>
      </c>
      <c r="I88" s="1" t="str">
        <f>_xlfn.XLOOKUP(RT_enz[[#This Row],[rxn_src]],SC_enz[rxn_src],SC_enz[rxn_src],"")</f>
        <v>3MBALDt_c_e</v>
      </c>
      <c r="J88" s="2" t="str">
        <f>_xlfn.XLOOKUP(RT_enz[[#This Row],[Column1]],RT_gsm[Column3],RT_gsm[Column3],"")</f>
        <v>3MBALDt_c_e_REV</v>
      </c>
    </row>
    <row r="89" spans="1:10" ht="16" hidden="1" x14ac:dyDescent="0.2">
      <c r="A89" s="1" t="s">
        <v>2456</v>
      </c>
      <c r="B89" s="1" t="s">
        <v>3902</v>
      </c>
      <c r="C89" s="1" t="s">
        <v>1642</v>
      </c>
      <c r="D89" s="1" t="s">
        <v>143</v>
      </c>
      <c r="E89" s="1" t="s">
        <v>7</v>
      </c>
      <c r="F89" s="1"/>
      <c r="G89" s="1" t="str">
        <f>RT_enz[[#This Row],[rxn_src]]&amp;"_"&amp;RT_enz[[#This Row],[dir]]</f>
        <v>3MBALDt_c_m_FWD</v>
      </c>
      <c r="H89" s="1" t="str">
        <f>_xlfn.XLOOKUP(RT_enz[[#This Row],[Column1]],SC_enz[name_dir],SC_enz[name_dir],"")</f>
        <v>3MBALDt_c_m_FWD</v>
      </c>
      <c r="I89" s="1" t="str">
        <f>_xlfn.XLOOKUP(RT_enz[[#This Row],[rxn_src]],SC_enz[rxn_src],SC_enz[rxn_src],"")</f>
        <v>3MBALDt_c_m</v>
      </c>
      <c r="J89" s="2" t="str">
        <f>_xlfn.XLOOKUP(RT_enz[[#This Row],[Column1]],RT_gsm[Column3],RT_gsm[Column3],"")</f>
        <v>3MBALDt_c_m_FWD</v>
      </c>
    </row>
    <row r="90" spans="1:10" ht="16" hidden="1" x14ac:dyDescent="0.2">
      <c r="A90" s="1" t="s">
        <v>2456</v>
      </c>
      <c r="B90" s="1" t="s">
        <v>3903</v>
      </c>
      <c r="C90" s="1" t="s">
        <v>1642</v>
      </c>
      <c r="D90" s="1" t="s">
        <v>143</v>
      </c>
      <c r="E90" s="1" t="s">
        <v>7</v>
      </c>
      <c r="F90" s="1"/>
      <c r="G90" s="1" t="str">
        <f>RT_enz[[#This Row],[rxn_src]]&amp;"_"&amp;RT_enz[[#This Row],[dir]]</f>
        <v>3MBALDt_c_m_REV</v>
      </c>
      <c r="H90" s="1" t="str">
        <f>_xlfn.XLOOKUP(RT_enz[[#This Row],[Column1]],SC_enz[name_dir],SC_enz[name_dir],"")</f>
        <v>3MBALDt_c_m_REV</v>
      </c>
      <c r="I90" s="1" t="str">
        <f>_xlfn.XLOOKUP(RT_enz[[#This Row],[rxn_src]],SC_enz[rxn_src],SC_enz[rxn_src],"")</f>
        <v>3MBALDt_c_m</v>
      </c>
      <c r="J90" s="2" t="str">
        <f>_xlfn.XLOOKUP(RT_enz[[#This Row],[Column1]],RT_gsm[Column3],RT_gsm[Column3],"")</f>
        <v>3MBALDt_c_m_REV</v>
      </c>
    </row>
    <row r="91" spans="1:10" ht="16" hidden="1" x14ac:dyDescent="0.2">
      <c r="A91" s="1" t="s">
        <v>3142</v>
      </c>
      <c r="B91" s="1" t="s">
        <v>3902</v>
      </c>
      <c r="C91" s="1" t="s">
        <v>3933</v>
      </c>
      <c r="D91" s="1" t="s">
        <v>3934</v>
      </c>
      <c r="E91" s="1" t="s">
        <v>7</v>
      </c>
      <c r="F91" s="1"/>
      <c r="G91" s="1" t="str">
        <f>RT_enz[[#This Row],[rxn_src]]&amp;"_"&amp;RT_enz[[#This Row],[dir]]</f>
        <v>3MLCLAT_mm_FWD</v>
      </c>
      <c r="H91" s="1" t="str">
        <f>_xlfn.XLOOKUP(RT_enz[[#This Row],[Column1]],SC_enz[name_dir],SC_enz[name_dir],"")</f>
        <v>3MLCLAT_mm_FWD</v>
      </c>
      <c r="I91" s="1" t="str">
        <f>_xlfn.XLOOKUP(RT_enz[[#This Row],[rxn_src]],SC_enz[rxn_src],SC_enz[rxn_src],"")</f>
        <v>3MLCLAT_mm</v>
      </c>
      <c r="J91" s="2" t="str">
        <f>_xlfn.XLOOKUP(RT_enz[[#This Row],[Column1]],RT_gsm[Column3],RT_gsm[Column3],"")</f>
        <v>3MLCLAT_mm_FWD</v>
      </c>
    </row>
    <row r="92" spans="1:10" ht="16" hidden="1" x14ac:dyDescent="0.2">
      <c r="A92" s="1" t="s">
        <v>3142</v>
      </c>
      <c r="B92" s="1" t="s">
        <v>3903</v>
      </c>
      <c r="C92" s="1" t="s">
        <v>3933</v>
      </c>
      <c r="D92" s="1" t="s">
        <v>3934</v>
      </c>
      <c r="E92" s="1" t="s">
        <v>7</v>
      </c>
      <c r="F92" s="1"/>
      <c r="G92" s="1" t="str">
        <f>RT_enz[[#This Row],[rxn_src]]&amp;"_"&amp;RT_enz[[#This Row],[dir]]</f>
        <v>3MLCLAT_mm_REV</v>
      </c>
      <c r="H92" s="1" t="str">
        <f>_xlfn.XLOOKUP(RT_enz[[#This Row],[Column1]],SC_enz[name_dir],SC_enz[name_dir],"")</f>
        <v>3MLCLAT_mm_REV</v>
      </c>
      <c r="I92" s="1" t="str">
        <f>_xlfn.XLOOKUP(RT_enz[[#This Row],[rxn_src]],SC_enz[rxn_src],SC_enz[rxn_src],"")</f>
        <v>3MLCLAT_mm</v>
      </c>
      <c r="J92" s="2" t="str">
        <f>_xlfn.XLOOKUP(RT_enz[[#This Row],[Column1]],RT_gsm[Column3],RT_gsm[Column3],"")</f>
        <v>3MLCLAT_mm_REV</v>
      </c>
    </row>
    <row r="93" spans="1:10" ht="16" hidden="1" x14ac:dyDescent="0.2">
      <c r="A93" s="1" t="s">
        <v>117</v>
      </c>
      <c r="B93" s="1" t="s">
        <v>3902</v>
      </c>
      <c r="C93" s="1" t="s">
        <v>3982</v>
      </c>
      <c r="D93" s="1" t="s">
        <v>3983</v>
      </c>
      <c r="E93" s="1" t="s">
        <v>7</v>
      </c>
      <c r="F93" s="1"/>
      <c r="G93" s="1" t="str">
        <f>RT_enz[[#This Row],[rxn_src]]&amp;"_"&amp;RT_enz[[#This Row],[dir]]</f>
        <v>3MOBDC_c_FWD</v>
      </c>
      <c r="H93" s="1" t="str">
        <f>_xlfn.XLOOKUP(RT_enz[[#This Row],[Column1]],SC_enz[name_dir],SC_enz[name_dir],"")</f>
        <v>3MOBDC_c_FWD</v>
      </c>
      <c r="I93" s="1" t="str">
        <f>_xlfn.XLOOKUP(RT_enz[[#This Row],[rxn_src]],SC_enz[rxn_src],SC_enz[rxn_src],"")</f>
        <v>3MOBDC_c</v>
      </c>
      <c r="J93" s="2" t="str">
        <f>_xlfn.XLOOKUP(RT_enz[[#This Row],[Column1]],RT_gsm[Column3],RT_gsm[Column3],"")</f>
        <v>3MOBDC_c_FWD</v>
      </c>
    </row>
    <row r="94" spans="1:10" ht="16" hidden="1" x14ac:dyDescent="0.2">
      <c r="A94" s="1" t="s">
        <v>3984</v>
      </c>
      <c r="B94" s="1" t="s">
        <v>3902</v>
      </c>
      <c r="C94" s="1" t="s">
        <v>3985</v>
      </c>
      <c r="D94" s="1" t="s">
        <v>3986</v>
      </c>
      <c r="E94" s="1" t="s">
        <v>12</v>
      </c>
      <c r="F94" s="1" t="s">
        <v>3987</v>
      </c>
      <c r="G94" s="1" t="str">
        <f>RT_enz[[#This Row],[rxn_src]]&amp;"_"&amp;RT_enz[[#This Row],[dir]]</f>
        <v>3MOBR_m_FWD</v>
      </c>
      <c r="H94" s="1" t="str">
        <f>_xlfn.XLOOKUP(RT_enz[[#This Row],[Column1]],SC_enz[name_dir],SC_enz[name_dir],"")</f>
        <v/>
      </c>
      <c r="I94" s="1" t="str">
        <f>_xlfn.XLOOKUP(RT_enz[[#This Row],[rxn_src]],SC_enz[rxn_src],SC_enz[rxn_src],"")</f>
        <v/>
      </c>
      <c r="J94" s="2" t="str">
        <f>_xlfn.XLOOKUP(RT_enz[[#This Row],[Column1]],RT_gsm[Column3],RT_gsm[Column3],"")</f>
        <v>3MOBR_m_FWD</v>
      </c>
    </row>
    <row r="95" spans="1:10" ht="16" hidden="1" x14ac:dyDescent="0.2">
      <c r="A95" s="1" t="s">
        <v>3984</v>
      </c>
      <c r="B95" s="1" t="s">
        <v>3903</v>
      </c>
      <c r="C95" s="1" t="s">
        <v>3985</v>
      </c>
      <c r="D95" s="1" t="s">
        <v>3986</v>
      </c>
      <c r="E95" s="1" t="s">
        <v>12</v>
      </c>
      <c r="F95" s="1" t="s">
        <v>3987</v>
      </c>
      <c r="G95" s="1" t="str">
        <f>RT_enz[[#This Row],[rxn_src]]&amp;"_"&amp;RT_enz[[#This Row],[dir]]</f>
        <v>3MOBR_m_REV</v>
      </c>
      <c r="H95" s="1" t="str">
        <f>_xlfn.XLOOKUP(RT_enz[[#This Row],[Column1]],SC_enz[name_dir],SC_enz[name_dir],"")</f>
        <v/>
      </c>
      <c r="I95" s="1" t="str">
        <f>_xlfn.XLOOKUP(RT_enz[[#This Row],[rxn_src]],SC_enz[rxn_src],SC_enz[rxn_src],"")</f>
        <v/>
      </c>
      <c r="J95" s="2" t="str">
        <f>_xlfn.XLOOKUP(RT_enz[[#This Row],[Column1]],RT_gsm[Column3],RT_gsm[Column3],"")</f>
        <v>3MOBR_m_REV</v>
      </c>
    </row>
    <row r="96" spans="1:10" ht="16" hidden="1" x14ac:dyDescent="0.2">
      <c r="A96" s="1" t="s">
        <v>3988</v>
      </c>
      <c r="B96" s="1" t="s">
        <v>3902</v>
      </c>
      <c r="C96" s="1" t="s">
        <v>3982</v>
      </c>
      <c r="D96" s="1" t="s">
        <v>3983</v>
      </c>
      <c r="E96" s="1" t="s">
        <v>7</v>
      </c>
      <c r="F96" s="1"/>
      <c r="G96" s="1" t="str">
        <f>RT_enz[[#This Row],[rxn_src]]&amp;"_"&amp;RT_enz[[#This Row],[dir]]</f>
        <v>3MOPDC_c_FWD</v>
      </c>
      <c r="H96" s="1" t="str">
        <f>_xlfn.XLOOKUP(RT_enz[[#This Row],[Column1]],SC_enz[name_dir],SC_enz[name_dir],"")</f>
        <v/>
      </c>
      <c r="I96" s="1" t="str">
        <f>_xlfn.XLOOKUP(RT_enz[[#This Row],[rxn_src]],SC_enz[rxn_src],SC_enz[rxn_src],"")</f>
        <v/>
      </c>
      <c r="J96" s="2" t="str">
        <f>_xlfn.XLOOKUP(RT_enz[[#This Row],[Column1]],RT_gsm[Column3],RT_gsm[Column3],"")</f>
        <v>3MOPDC_c_FWD</v>
      </c>
    </row>
    <row r="97" spans="1:10" ht="16" hidden="1" x14ac:dyDescent="0.2">
      <c r="A97" s="1" t="s">
        <v>3989</v>
      </c>
      <c r="B97" s="1" t="s">
        <v>3902</v>
      </c>
      <c r="C97" s="1" t="s">
        <v>3990</v>
      </c>
      <c r="D97" s="1" t="s">
        <v>3991</v>
      </c>
      <c r="E97" s="1" t="s">
        <v>12</v>
      </c>
      <c r="F97" s="1" t="s">
        <v>3992</v>
      </c>
      <c r="G97" s="1" t="str">
        <f>RT_enz[[#This Row],[rxn_src]]&amp;"_"&amp;RT_enz[[#This Row],[dir]]</f>
        <v>3MOPR_m_FWD</v>
      </c>
      <c r="H97" s="1" t="str">
        <f>_xlfn.XLOOKUP(RT_enz[[#This Row],[Column1]],SC_enz[name_dir],SC_enz[name_dir],"")</f>
        <v/>
      </c>
      <c r="I97" s="1" t="str">
        <f>_xlfn.XLOOKUP(RT_enz[[#This Row],[rxn_src]],SC_enz[rxn_src],SC_enz[rxn_src],"")</f>
        <v/>
      </c>
      <c r="J97" s="2" t="str">
        <f>_xlfn.XLOOKUP(RT_enz[[#This Row],[Column1]],RT_gsm[Column3],RT_gsm[Column3],"")</f>
        <v>3MOPR_m_FWD</v>
      </c>
    </row>
    <row r="98" spans="1:10" ht="16" hidden="1" x14ac:dyDescent="0.2">
      <c r="A98" s="1" t="s">
        <v>3989</v>
      </c>
      <c r="B98" s="1" t="s">
        <v>3903</v>
      </c>
      <c r="C98" s="1" t="s">
        <v>3990</v>
      </c>
      <c r="D98" s="1" t="s">
        <v>3991</v>
      </c>
      <c r="E98" s="1" t="s">
        <v>12</v>
      </c>
      <c r="F98" s="1" t="s">
        <v>3992</v>
      </c>
      <c r="G98" s="1" t="str">
        <f>RT_enz[[#This Row],[rxn_src]]&amp;"_"&amp;RT_enz[[#This Row],[dir]]</f>
        <v>3MOPR_m_REV</v>
      </c>
      <c r="H98" s="1" t="str">
        <f>_xlfn.XLOOKUP(RT_enz[[#This Row],[Column1]],SC_enz[name_dir],SC_enz[name_dir],"")</f>
        <v/>
      </c>
      <c r="I98" s="1" t="str">
        <f>_xlfn.XLOOKUP(RT_enz[[#This Row],[rxn_src]],SC_enz[rxn_src],SC_enz[rxn_src],"")</f>
        <v/>
      </c>
      <c r="J98" s="2" t="str">
        <f>_xlfn.XLOOKUP(RT_enz[[#This Row],[Column1]],RT_gsm[Column3],RT_gsm[Column3],"")</f>
        <v>3MOPR_m_REV</v>
      </c>
    </row>
    <row r="99" spans="1:10" ht="16" hidden="1" x14ac:dyDescent="0.2">
      <c r="A99" s="1" t="s">
        <v>2453</v>
      </c>
      <c r="B99" s="1" t="s">
        <v>3902</v>
      </c>
      <c r="C99" s="1" t="s">
        <v>1642</v>
      </c>
      <c r="D99" s="1" t="s">
        <v>143</v>
      </c>
      <c r="E99" s="1" t="s">
        <v>7</v>
      </c>
      <c r="F99" s="1"/>
      <c r="G99" s="1" t="str">
        <f>RT_enz[[#This Row],[rxn_src]]&amp;"_"&amp;RT_enz[[#This Row],[dir]]</f>
        <v>3MOPt_c_e_FWD</v>
      </c>
      <c r="H99" s="1" t="str">
        <f>_xlfn.XLOOKUP(RT_enz[[#This Row],[Column1]],SC_enz[name_dir],SC_enz[name_dir],"")</f>
        <v>3MOPt_c_e_FWD</v>
      </c>
      <c r="I99" s="1" t="str">
        <f>_xlfn.XLOOKUP(RT_enz[[#This Row],[rxn_src]],SC_enz[rxn_src],SC_enz[rxn_src],"")</f>
        <v>3MOPt_c_e</v>
      </c>
      <c r="J99" s="2" t="str">
        <f>_xlfn.XLOOKUP(RT_enz[[#This Row],[Column1]],RT_gsm[Column3],RT_gsm[Column3],"")</f>
        <v>3MOPt_c_e_FWD</v>
      </c>
    </row>
    <row r="100" spans="1:10" ht="16" hidden="1" x14ac:dyDescent="0.2">
      <c r="A100" s="1" t="s">
        <v>2453</v>
      </c>
      <c r="B100" s="1" t="s">
        <v>3903</v>
      </c>
      <c r="C100" s="1" t="s">
        <v>1642</v>
      </c>
      <c r="D100" s="1" t="s">
        <v>143</v>
      </c>
      <c r="E100" s="1" t="s">
        <v>7</v>
      </c>
      <c r="F100" s="1"/>
      <c r="G100" s="1" t="str">
        <f>RT_enz[[#This Row],[rxn_src]]&amp;"_"&amp;RT_enz[[#This Row],[dir]]</f>
        <v>3MOPt_c_e_REV</v>
      </c>
      <c r="H100" s="1" t="str">
        <f>_xlfn.XLOOKUP(RT_enz[[#This Row],[Column1]],SC_enz[name_dir],SC_enz[name_dir],"")</f>
        <v>3MOPt_c_e_REV</v>
      </c>
      <c r="I100" s="1" t="str">
        <f>_xlfn.XLOOKUP(RT_enz[[#This Row],[rxn_src]],SC_enz[rxn_src],SC_enz[rxn_src],"")</f>
        <v>3MOPt_c_e</v>
      </c>
      <c r="J100" s="2" t="str">
        <f>_xlfn.XLOOKUP(RT_enz[[#This Row],[Column1]],RT_gsm[Column3],RT_gsm[Column3],"")</f>
        <v>3MOPt_c_e_REV</v>
      </c>
    </row>
    <row r="101" spans="1:10" ht="16" hidden="1" x14ac:dyDescent="0.2">
      <c r="A101" s="1" t="s">
        <v>3993</v>
      </c>
      <c r="B101" s="1" t="s">
        <v>3902</v>
      </c>
      <c r="C101" s="1" t="s">
        <v>1642</v>
      </c>
      <c r="D101" s="1" t="s">
        <v>143</v>
      </c>
      <c r="E101" s="1" t="s">
        <v>7</v>
      </c>
      <c r="F101" s="1"/>
      <c r="G101" s="1" t="str">
        <f>RT_enz[[#This Row],[rxn_src]]&amp;"_"&amp;RT_enz[[#This Row],[dir]]</f>
        <v>3NP4H5MOBCL_m_FWD</v>
      </c>
      <c r="H101" s="1" t="str">
        <f>_xlfn.XLOOKUP(RT_enz[[#This Row],[Column1]],SC_enz[name_dir],SC_enz[name_dir],"")</f>
        <v/>
      </c>
      <c r="I101" s="1" t="str">
        <f>_xlfn.XLOOKUP(RT_enz[[#This Row],[rxn_src]],SC_enz[rxn_src],SC_enz[rxn_src],"")</f>
        <v/>
      </c>
      <c r="J101" s="2" t="str">
        <f>_xlfn.XLOOKUP(RT_enz[[#This Row],[Column1]],RT_gsm[Column3],RT_gsm[Column3],"")</f>
        <v>3NP4H5MOBCL_m_FWD</v>
      </c>
    </row>
    <row r="102" spans="1:10" ht="16" hidden="1" x14ac:dyDescent="0.2">
      <c r="A102" s="1" t="s">
        <v>3994</v>
      </c>
      <c r="B102" s="1" t="s">
        <v>3902</v>
      </c>
      <c r="C102" s="1" t="s">
        <v>3995</v>
      </c>
      <c r="D102" s="1" t="s">
        <v>3996</v>
      </c>
      <c r="E102" s="1" t="s">
        <v>12</v>
      </c>
      <c r="F102" s="1" t="s">
        <v>3920</v>
      </c>
      <c r="G102" s="1" t="str">
        <f>RT_enz[[#This Row],[rxn_src]]&amp;"_"&amp;RT_enz[[#This Row],[dir]]</f>
        <v>3NPDHBZH_m_FWD</v>
      </c>
      <c r="H102" s="1" t="str">
        <f>_xlfn.XLOOKUP(RT_enz[[#This Row],[Column1]],SC_enz[name_dir],SC_enz[name_dir],"")</f>
        <v/>
      </c>
      <c r="I102" s="1" t="str">
        <f>_xlfn.XLOOKUP(RT_enz[[#This Row],[rxn_src]],SC_enz[rxn_src],SC_enz[rxn_src],"")</f>
        <v/>
      </c>
      <c r="J102" s="2" t="str">
        <f>_xlfn.XLOOKUP(RT_enz[[#This Row],[Column1]],RT_gsm[Column3],RT_gsm[Column3],"")</f>
        <v>3NPDHBZH_m_FWD</v>
      </c>
    </row>
    <row r="103" spans="1:10" ht="16" hidden="1" x14ac:dyDescent="0.2">
      <c r="A103" s="1" t="s">
        <v>3997</v>
      </c>
      <c r="B103" s="1" t="s">
        <v>3902</v>
      </c>
      <c r="C103" s="1" t="s">
        <v>3998</v>
      </c>
      <c r="D103" s="1" t="s">
        <v>3999</v>
      </c>
      <c r="E103" s="1" t="s">
        <v>12</v>
      </c>
      <c r="F103" s="1" t="s">
        <v>3920</v>
      </c>
      <c r="G103" s="1" t="str">
        <f>RT_enz[[#This Row],[rxn_src]]&amp;"_"&amp;RT_enz[[#This Row],[dir]]</f>
        <v>3NPDHMT_m_FWD</v>
      </c>
      <c r="H103" s="1" t="str">
        <f>_xlfn.XLOOKUP(RT_enz[[#This Row],[Column1]],SC_enz[name_dir],SC_enz[name_dir],"")</f>
        <v/>
      </c>
      <c r="I103" s="1" t="str">
        <f>_xlfn.XLOOKUP(RT_enz[[#This Row],[rxn_src]],SC_enz[rxn_src],SC_enz[rxn_src],"")</f>
        <v/>
      </c>
      <c r="J103" s="2" t="str">
        <f>_xlfn.XLOOKUP(RT_enz[[#This Row],[Column1]],RT_gsm[Column3],RT_gsm[Column3],"")</f>
        <v>3NPDHMT_m_FWD</v>
      </c>
    </row>
    <row r="104" spans="1:10" ht="16" hidden="1" x14ac:dyDescent="0.2">
      <c r="A104" s="1" t="s">
        <v>1813</v>
      </c>
      <c r="B104" s="1" t="s">
        <v>3902</v>
      </c>
      <c r="C104" s="1" t="s">
        <v>4000</v>
      </c>
      <c r="D104" s="1" t="s">
        <v>4001</v>
      </c>
      <c r="E104" s="1" t="s">
        <v>7</v>
      </c>
      <c r="F104" s="1" t="s">
        <v>3920</v>
      </c>
      <c r="G104" s="1" t="str">
        <f>RT_enz[[#This Row],[rxn_src]]&amp;"_"&amp;RT_enz[[#This Row],[dir]]</f>
        <v>3OACE200_rm_FWD</v>
      </c>
      <c r="H104" s="1" t="str">
        <f>_xlfn.XLOOKUP(RT_enz[[#This Row],[Column1]],SC_enz[name_dir],SC_enz[name_dir],"")</f>
        <v>3OACE200_rm_FWD</v>
      </c>
      <c r="I104" s="1" t="str">
        <f>_xlfn.XLOOKUP(RT_enz[[#This Row],[rxn_src]],SC_enz[rxn_src],SC_enz[rxn_src],"")</f>
        <v>3OACE200_rm</v>
      </c>
      <c r="J104" s="2" t="str">
        <f>_xlfn.XLOOKUP(RT_enz[[#This Row],[Column1]],RT_gsm[Column3],RT_gsm[Column3],"")</f>
        <v>3OACE200_rm_FWD</v>
      </c>
    </row>
    <row r="105" spans="1:10" ht="16" hidden="1" x14ac:dyDescent="0.2">
      <c r="A105" s="1" t="s">
        <v>1813</v>
      </c>
      <c r="B105" s="1" t="s">
        <v>3902</v>
      </c>
      <c r="C105" s="1" t="s">
        <v>4002</v>
      </c>
      <c r="D105" s="1" t="s">
        <v>4003</v>
      </c>
      <c r="E105" s="1" t="s">
        <v>7</v>
      </c>
      <c r="F105" s="1" t="s">
        <v>3920</v>
      </c>
      <c r="G105" s="1" t="str">
        <f>RT_enz[[#This Row],[rxn_src]]&amp;"_"&amp;RT_enz[[#This Row],[dir]]</f>
        <v>3OACE200_rm_FWD</v>
      </c>
      <c r="H105" s="1" t="str">
        <f>_xlfn.XLOOKUP(RT_enz[[#This Row],[Column1]],SC_enz[name_dir],SC_enz[name_dir],"")</f>
        <v>3OACE200_rm_FWD</v>
      </c>
      <c r="I105" s="1" t="str">
        <f>_xlfn.XLOOKUP(RT_enz[[#This Row],[rxn_src]],SC_enz[rxn_src],SC_enz[rxn_src],"")</f>
        <v>3OACE200_rm</v>
      </c>
      <c r="J105" s="2" t="str">
        <f>_xlfn.XLOOKUP(RT_enz[[#This Row],[Column1]],RT_gsm[Column3],RT_gsm[Column3],"")</f>
        <v>3OACE200_rm_FWD</v>
      </c>
    </row>
    <row r="106" spans="1:10" ht="16" hidden="1" x14ac:dyDescent="0.2">
      <c r="A106" s="1" t="s">
        <v>1818</v>
      </c>
      <c r="B106" s="1" t="s">
        <v>3902</v>
      </c>
      <c r="C106" s="1" t="s">
        <v>4000</v>
      </c>
      <c r="D106" s="1" t="s">
        <v>4001</v>
      </c>
      <c r="E106" s="1" t="s">
        <v>7</v>
      </c>
      <c r="F106" s="1" t="s">
        <v>3920</v>
      </c>
      <c r="G106" s="1" t="str">
        <f>RT_enz[[#This Row],[rxn_src]]&amp;"_"&amp;RT_enz[[#This Row],[dir]]</f>
        <v>3OACE220_rm_FWD</v>
      </c>
      <c r="H106" s="1" t="str">
        <f>_xlfn.XLOOKUP(RT_enz[[#This Row],[Column1]],SC_enz[name_dir],SC_enz[name_dir],"")</f>
        <v>3OACE220_rm_FWD</v>
      </c>
      <c r="I106" s="1" t="str">
        <f>_xlfn.XLOOKUP(RT_enz[[#This Row],[rxn_src]],SC_enz[rxn_src],SC_enz[rxn_src],"")</f>
        <v>3OACE220_rm</v>
      </c>
      <c r="J106" s="2" t="str">
        <f>_xlfn.XLOOKUP(RT_enz[[#This Row],[Column1]],RT_gsm[Column3],RT_gsm[Column3],"")</f>
        <v>3OACE220_rm_FWD</v>
      </c>
    </row>
    <row r="107" spans="1:10" ht="16" hidden="1" x14ac:dyDescent="0.2">
      <c r="A107" s="1" t="s">
        <v>1818</v>
      </c>
      <c r="B107" s="1" t="s">
        <v>3902</v>
      </c>
      <c r="C107" s="1" t="s">
        <v>4002</v>
      </c>
      <c r="D107" s="1" t="s">
        <v>4003</v>
      </c>
      <c r="E107" s="1" t="s">
        <v>7</v>
      </c>
      <c r="F107" s="1" t="s">
        <v>3920</v>
      </c>
      <c r="G107" s="1" t="str">
        <f>RT_enz[[#This Row],[rxn_src]]&amp;"_"&amp;RT_enz[[#This Row],[dir]]</f>
        <v>3OACE220_rm_FWD</v>
      </c>
      <c r="H107" s="1" t="str">
        <f>_xlfn.XLOOKUP(RT_enz[[#This Row],[Column1]],SC_enz[name_dir],SC_enz[name_dir],"")</f>
        <v>3OACE220_rm_FWD</v>
      </c>
      <c r="I107" s="1" t="str">
        <f>_xlfn.XLOOKUP(RT_enz[[#This Row],[rxn_src]],SC_enz[rxn_src],SC_enz[rxn_src],"")</f>
        <v>3OACE220_rm</v>
      </c>
      <c r="J107" s="2" t="str">
        <f>_xlfn.XLOOKUP(RT_enz[[#This Row],[Column1]],RT_gsm[Column3],RT_gsm[Column3],"")</f>
        <v>3OACE220_rm_FWD</v>
      </c>
    </row>
    <row r="108" spans="1:10" ht="16" hidden="1" x14ac:dyDescent="0.2">
      <c r="A108" s="1" t="s">
        <v>1819</v>
      </c>
      <c r="B108" s="1" t="s">
        <v>3902</v>
      </c>
      <c r="C108" s="1" t="s">
        <v>4000</v>
      </c>
      <c r="D108" s="1" t="s">
        <v>4001</v>
      </c>
      <c r="E108" s="1" t="s">
        <v>7</v>
      </c>
      <c r="F108" s="1" t="s">
        <v>3920</v>
      </c>
      <c r="G108" s="1" t="str">
        <f>RT_enz[[#This Row],[rxn_src]]&amp;"_"&amp;RT_enz[[#This Row],[dir]]</f>
        <v>3OACE240_rm_FWD</v>
      </c>
      <c r="H108" s="1" t="str">
        <f>_xlfn.XLOOKUP(RT_enz[[#This Row],[Column1]],SC_enz[name_dir],SC_enz[name_dir],"")</f>
        <v>3OACE240_rm_FWD</v>
      </c>
      <c r="I108" s="1" t="str">
        <f>_xlfn.XLOOKUP(RT_enz[[#This Row],[rxn_src]],SC_enz[rxn_src],SC_enz[rxn_src],"")</f>
        <v>3OACE240_rm</v>
      </c>
      <c r="J108" s="2" t="str">
        <f>_xlfn.XLOOKUP(RT_enz[[#This Row],[Column1]],RT_gsm[Column3],RT_gsm[Column3],"")</f>
        <v>3OACE240_rm_FWD</v>
      </c>
    </row>
    <row r="109" spans="1:10" ht="16" hidden="1" x14ac:dyDescent="0.2">
      <c r="A109" s="1" t="s">
        <v>1819</v>
      </c>
      <c r="B109" s="1" t="s">
        <v>3902</v>
      </c>
      <c r="C109" s="1" t="s">
        <v>4002</v>
      </c>
      <c r="D109" s="1" t="s">
        <v>4003</v>
      </c>
      <c r="E109" s="1" t="s">
        <v>7</v>
      </c>
      <c r="F109" s="1" t="s">
        <v>3920</v>
      </c>
      <c r="G109" s="1" t="str">
        <f>RT_enz[[#This Row],[rxn_src]]&amp;"_"&amp;RT_enz[[#This Row],[dir]]</f>
        <v>3OACE240_rm_FWD</v>
      </c>
      <c r="H109" s="1" t="str">
        <f>_xlfn.XLOOKUP(RT_enz[[#This Row],[Column1]],SC_enz[name_dir],SC_enz[name_dir],"")</f>
        <v>3OACE240_rm_FWD</v>
      </c>
      <c r="I109" s="1" t="str">
        <f>_xlfn.XLOOKUP(RT_enz[[#This Row],[rxn_src]],SC_enz[rxn_src],SC_enz[rxn_src],"")</f>
        <v>3OACE240_rm</v>
      </c>
      <c r="J109" s="2" t="str">
        <f>_xlfn.XLOOKUP(RT_enz[[#This Row],[Column1]],RT_gsm[Column3],RT_gsm[Column3],"")</f>
        <v>3OACE240_rm_FWD</v>
      </c>
    </row>
    <row r="110" spans="1:10" ht="16" hidden="1" x14ac:dyDescent="0.2">
      <c r="A110" s="1" t="s">
        <v>1820</v>
      </c>
      <c r="B110" s="1" t="s">
        <v>3902</v>
      </c>
      <c r="C110" s="1" t="s">
        <v>4000</v>
      </c>
      <c r="D110" s="1" t="s">
        <v>4001</v>
      </c>
      <c r="E110" s="1" t="s">
        <v>7</v>
      </c>
      <c r="F110" s="1" t="s">
        <v>3920</v>
      </c>
      <c r="G110" s="1" t="str">
        <f>RT_enz[[#This Row],[rxn_src]]&amp;"_"&amp;RT_enz[[#This Row],[dir]]</f>
        <v>3OACE260_rm_FWD</v>
      </c>
      <c r="H110" s="1" t="str">
        <f>_xlfn.XLOOKUP(RT_enz[[#This Row],[Column1]],SC_enz[name_dir],SC_enz[name_dir],"")</f>
        <v>3OACE260_rm_FWD</v>
      </c>
      <c r="I110" s="1" t="str">
        <f>_xlfn.XLOOKUP(RT_enz[[#This Row],[rxn_src]],SC_enz[rxn_src],SC_enz[rxn_src],"")</f>
        <v>3OACE260_rm</v>
      </c>
      <c r="J110" s="2" t="str">
        <f>_xlfn.XLOOKUP(RT_enz[[#This Row],[Column1]],RT_gsm[Column3],RT_gsm[Column3],"")</f>
        <v>3OACE260_rm_FWD</v>
      </c>
    </row>
    <row r="111" spans="1:10" ht="16" hidden="1" x14ac:dyDescent="0.2">
      <c r="A111" s="1" t="s">
        <v>1820</v>
      </c>
      <c r="B111" s="1" t="s">
        <v>3902</v>
      </c>
      <c r="C111" s="1" t="s">
        <v>4002</v>
      </c>
      <c r="D111" s="1" t="s">
        <v>4003</v>
      </c>
      <c r="E111" s="1" t="s">
        <v>7</v>
      </c>
      <c r="F111" s="1" t="s">
        <v>3920</v>
      </c>
      <c r="G111" s="1" t="str">
        <f>RT_enz[[#This Row],[rxn_src]]&amp;"_"&amp;RT_enz[[#This Row],[dir]]</f>
        <v>3OACE260_rm_FWD</v>
      </c>
      <c r="H111" s="1" t="str">
        <f>_xlfn.XLOOKUP(RT_enz[[#This Row],[Column1]],SC_enz[name_dir],SC_enz[name_dir],"")</f>
        <v>3OACE260_rm_FWD</v>
      </c>
      <c r="I111" s="1" t="str">
        <f>_xlfn.XLOOKUP(RT_enz[[#This Row],[rxn_src]],SC_enz[rxn_src],SC_enz[rxn_src],"")</f>
        <v>3OACE260_rm</v>
      </c>
      <c r="J111" s="2" t="str">
        <f>_xlfn.XLOOKUP(RT_enz[[#This Row],[Column1]],RT_gsm[Column3],RT_gsm[Column3],"")</f>
        <v>3OACE260_rm_FWD</v>
      </c>
    </row>
    <row r="112" spans="1:10" ht="16" hidden="1" x14ac:dyDescent="0.2">
      <c r="A112" s="1" t="s">
        <v>1821</v>
      </c>
      <c r="B112" s="1" t="s">
        <v>3902</v>
      </c>
      <c r="C112" s="1" t="s">
        <v>4004</v>
      </c>
      <c r="D112" s="1" t="s">
        <v>4005</v>
      </c>
      <c r="E112" s="1" t="s">
        <v>7</v>
      </c>
      <c r="F112" s="1" t="s">
        <v>3920</v>
      </c>
      <c r="G112" s="1" t="str">
        <f>RT_enz[[#This Row],[rxn_src]]&amp;"_"&amp;RT_enz[[#This Row],[dir]]</f>
        <v>3OACR200_rm_FWD</v>
      </c>
      <c r="H112" s="1" t="str">
        <f>_xlfn.XLOOKUP(RT_enz[[#This Row],[Column1]],SC_enz[name_dir],SC_enz[name_dir],"")</f>
        <v>3OACR200_rm_FWD</v>
      </c>
      <c r="I112" s="1" t="str">
        <f>_xlfn.XLOOKUP(RT_enz[[#This Row],[rxn_src]],SC_enz[rxn_src],SC_enz[rxn_src],"")</f>
        <v>3OACR200_rm</v>
      </c>
      <c r="J112" s="2" t="str">
        <f>_xlfn.XLOOKUP(RT_enz[[#This Row],[Column1]],RT_gsm[Column3],RT_gsm[Column3],"")</f>
        <v>3OACR200_rm_FWD</v>
      </c>
    </row>
    <row r="113" spans="1:10" ht="16" hidden="1" x14ac:dyDescent="0.2">
      <c r="A113" s="1" t="s">
        <v>1825</v>
      </c>
      <c r="B113" s="1" t="s">
        <v>3902</v>
      </c>
      <c r="C113" s="1" t="s">
        <v>4004</v>
      </c>
      <c r="D113" s="1" t="s">
        <v>4005</v>
      </c>
      <c r="E113" s="1" t="s">
        <v>7</v>
      </c>
      <c r="F113" s="1" t="s">
        <v>3920</v>
      </c>
      <c r="G113" s="1" t="str">
        <f>RT_enz[[#This Row],[rxn_src]]&amp;"_"&amp;RT_enz[[#This Row],[dir]]</f>
        <v>3OACR220_rm_FWD</v>
      </c>
      <c r="H113" s="1" t="str">
        <f>_xlfn.XLOOKUP(RT_enz[[#This Row],[Column1]],SC_enz[name_dir],SC_enz[name_dir],"")</f>
        <v>3OACR220_rm_FWD</v>
      </c>
      <c r="I113" s="1" t="str">
        <f>_xlfn.XLOOKUP(RT_enz[[#This Row],[rxn_src]],SC_enz[rxn_src],SC_enz[rxn_src],"")</f>
        <v>3OACR220_rm</v>
      </c>
      <c r="J113" s="2" t="str">
        <f>_xlfn.XLOOKUP(RT_enz[[#This Row],[Column1]],RT_gsm[Column3],RT_gsm[Column3],"")</f>
        <v>3OACR220_rm_FWD</v>
      </c>
    </row>
    <row r="114" spans="1:10" ht="16" hidden="1" x14ac:dyDescent="0.2">
      <c r="A114" s="1" t="s">
        <v>1826</v>
      </c>
      <c r="B114" s="1" t="s">
        <v>3902</v>
      </c>
      <c r="C114" s="1" t="s">
        <v>4004</v>
      </c>
      <c r="D114" s="1" t="s">
        <v>4005</v>
      </c>
      <c r="E114" s="1" t="s">
        <v>7</v>
      </c>
      <c r="F114" s="1" t="s">
        <v>3920</v>
      </c>
      <c r="G114" s="1" t="str">
        <f>RT_enz[[#This Row],[rxn_src]]&amp;"_"&amp;RT_enz[[#This Row],[dir]]</f>
        <v>3OACR240_rm_FWD</v>
      </c>
      <c r="H114" s="1" t="str">
        <f>_xlfn.XLOOKUP(RT_enz[[#This Row],[Column1]],SC_enz[name_dir],SC_enz[name_dir],"")</f>
        <v>3OACR240_rm_FWD</v>
      </c>
      <c r="I114" s="1" t="str">
        <f>_xlfn.XLOOKUP(RT_enz[[#This Row],[rxn_src]],SC_enz[rxn_src],SC_enz[rxn_src],"")</f>
        <v>3OACR240_rm</v>
      </c>
      <c r="J114" s="2" t="str">
        <f>_xlfn.XLOOKUP(RT_enz[[#This Row],[Column1]],RT_gsm[Column3],RT_gsm[Column3],"")</f>
        <v>3OACR240_rm_FWD</v>
      </c>
    </row>
    <row r="115" spans="1:10" ht="16" hidden="1" x14ac:dyDescent="0.2">
      <c r="A115" s="1" t="s">
        <v>1827</v>
      </c>
      <c r="B115" s="1" t="s">
        <v>3902</v>
      </c>
      <c r="C115" s="1" t="s">
        <v>4004</v>
      </c>
      <c r="D115" s="1" t="s">
        <v>4005</v>
      </c>
      <c r="E115" s="1" t="s">
        <v>7</v>
      </c>
      <c r="F115" s="1" t="s">
        <v>3920</v>
      </c>
      <c r="G115" s="1" t="str">
        <f>RT_enz[[#This Row],[rxn_src]]&amp;"_"&amp;RT_enz[[#This Row],[dir]]</f>
        <v>3OACR260_rm_FWD</v>
      </c>
      <c r="H115" s="1" t="str">
        <f>_xlfn.XLOOKUP(RT_enz[[#This Row],[Column1]],SC_enz[name_dir],SC_enz[name_dir],"")</f>
        <v>3OACR260_rm_FWD</v>
      </c>
      <c r="I115" s="1" t="str">
        <f>_xlfn.XLOOKUP(RT_enz[[#This Row],[rxn_src]],SC_enz[rxn_src],SC_enz[rxn_src],"")</f>
        <v>3OACR260_rm</v>
      </c>
      <c r="J115" s="2" t="str">
        <f>_xlfn.XLOOKUP(RT_enz[[#This Row],[Column1]],RT_gsm[Column3],RT_gsm[Column3],"")</f>
        <v>3OACR260_rm_FWD</v>
      </c>
    </row>
    <row r="116" spans="1:10" ht="16" hidden="1" x14ac:dyDescent="0.2">
      <c r="A116" s="1" t="s">
        <v>4006</v>
      </c>
      <c r="B116" s="1" t="s">
        <v>3902</v>
      </c>
      <c r="C116" s="1" t="s">
        <v>4007</v>
      </c>
      <c r="D116" s="1" t="s">
        <v>4008</v>
      </c>
      <c r="E116" s="1" t="s">
        <v>7</v>
      </c>
      <c r="F116" s="1" t="s">
        <v>3920</v>
      </c>
      <c r="G116" s="1" t="str">
        <f>RT_enz[[#This Row],[rxn_src]]&amp;"_"&amp;RT_enz[[#This Row],[dir]]</f>
        <v>3OADPCOAT_m_FWD</v>
      </c>
      <c r="H116" s="1" t="str">
        <f>_xlfn.XLOOKUP(RT_enz[[#This Row],[Column1]],SC_enz[name_dir],SC_enz[name_dir],"")</f>
        <v/>
      </c>
      <c r="I116" s="1" t="str">
        <f>_xlfn.XLOOKUP(RT_enz[[#This Row],[rxn_src]],SC_enz[rxn_src],SC_enz[rxn_src],"")</f>
        <v/>
      </c>
      <c r="J116" s="2" t="str">
        <f>_xlfn.XLOOKUP(RT_enz[[#This Row],[Column1]],RT_gsm[Column3],RT_gsm[Column3],"")</f>
        <v>3OADPCOAT_m_FWD</v>
      </c>
    </row>
    <row r="117" spans="1:10" ht="16" hidden="1" x14ac:dyDescent="0.2">
      <c r="A117" s="1" t="s">
        <v>4006</v>
      </c>
      <c r="B117" s="1" t="s">
        <v>3903</v>
      </c>
      <c r="C117" s="1" t="s">
        <v>4007</v>
      </c>
      <c r="D117" s="1" t="s">
        <v>4008</v>
      </c>
      <c r="E117" s="1" t="s">
        <v>7</v>
      </c>
      <c r="F117" s="1" t="s">
        <v>3920</v>
      </c>
      <c r="G117" s="1" t="str">
        <f>RT_enz[[#This Row],[rxn_src]]&amp;"_"&amp;RT_enz[[#This Row],[dir]]</f>
        <v>3OADPCOAT_m_REV</v>
      </c>
      <c r="H117" s="1" t="str">
        <f>_xlfn.XLOOKUP(RT_enz[[#This Row],[Column1]],SC_enz[name_dir],SC_enz[name_dir],"")</f>
        <v/>
      </c>
      <c r="I117" s="1" t="str">
        <f>_xlfn.XLOOKUP(RT_enz[[#This Row],[rxn_src]],SC_enz[rxn_src],SC_enz[rxn_src],"")</f>
        <v/>
      </c>
      <c r="J117" s="2" t="str">
        <f>_xlfn.XLOOKUP(RT_enz[[#This Row],[Column1]],RT_gsm[Column3],RT_gsm[Column3],"")</f>
        <v>3OADPCOAT_m_REV</v>
      </c>
    </row>
    <row r="118" spans="1:10" ht="16" hidden="1" x14ac:dyDescent="0.2">
      <c r="A118" s="1" t="s">
        <v>4009</v>
      </c>
      <c r="B118" s="1" t="s">
        <v>3902</v>
      </c>
      <c r="C118" s="1" t="s">
        <v>4010</v>
      </c>
      <c r="D118" s="1" t="s">
        <v>4011</v>
      </c>
      <c r="E118" s="1" t="s">
        <v>7</v>
      </c>
      <c r="F118" s="1" t="s">
        <v>3920</v>
      </c>
      <c r="G118" s="1" t="str">
        <f>RT_enz[[#This Row],[rxn_src]]&amp;"_"&amp;RT_enz[[#This Row],[dir]]</f>
        <v>3OAR100_c_FWD</v>
      </c>
      <c r="H118" s="1" t="str">
        <f>_xlfn.XLOOKUP(RT_enz[[#This Row],[Column1]],SC_enz[name_dir],SC_enz[name_dir],"")</f>
        <v/>
      </c>
      <c r="I118" s="1" t="str">
        <f>_xlfn.XLOOKUP(RT_enz[[#This Row],[rxn_src]],SC_enz[rxn_src],SC_enz[rxn_src],"")</f>
        <v/>
      </c>
      <c r="J118" s="2" t="str">
        <f>_xlfn.XLOOKUP(RT_enz[[#This Row],[Column1]],RT_gsm[Column3],RT_gsm[Column3],"")</f>
        <v>3OAR100_c_FWD</v>
      </c>
    </row>
    <row r="119" spans="1:10" ht="16" hidden="1" x14ac:dyDescent="0.2">
      <c r="A119" s="1" t="s">
        <v>4009</v>
      </c>
      <c r="B119" s="1" t="s">
        <v>3903</v>
      </c>
      <c r="C119" s="1" t="s">
        <v>4010</v>
      </c>
      <c r="D119" s="1" t="s">
        <v>4011</v>
      </c>
      <c r="E119" s="1" t="s">
        <v>12</v>
      </c>
      <c r="F119" s="1" t="s">
        <v>3920</v>
      </c>
      <c r="G119" s="1" t="str">
        <f>RT_enz[[#This Row],[rxn_src]]&amp;"_"&amp;RT_enz[[#This Row],[dir]]</f>
        <v>3OAR100_c_REV</v>
      </c>
      <c r="H119" s="1" t="str">
        <f>_xlfn.XLOOKUP(RT_enz[[#This Row],[Column1]],SC_enz[name_dir],SC_enz[name_dir],"")</f>
        <v/>
      </c>
      <c r="I119" s="1" t="str">
        <f>_xlfn.XLOOKUP(RT_enz[[#This Row],[rxn_src]],SC_enz[rxn_src],SC_enz[rxn_src],"")</f>
        <v/>
      </c>
      <c r="J119" s="2" t="str">
        <f>_xlfn.XLOOKUP(RT_enz[[#This Row],[Column1]],RT_gsm[Column3],RT_gsm[Column3],"")</f>
        <v>3OAR100_c_REV</v>
      </c>
    </row>
    <row r="120" spans="1:10" ht="16" hidden="1" x14ac:dyDescent="0.2">
      <c r="A120" s="1" t="s">
        <v>4009</v>
      </c>
      <c r="B120" s="1" t="s">
        <v>3902</v>
      </c>
      <c r="C120" s="1" t="s">
        <v>4012</v>
      </c>
      <c r="D120" s="1" t="s">
        <v>4013</v>
      </c>
      <c r="E120" s="1" t="s">
        <v>7</v>
      </c>
      <c r="F120" s="1" t="s">
        <v>3920</v>
      </c>
      <c r="G120" s="1" t="str">
        <f>RT_enz[[#This Row],[rxn_src]]&amp;"_"&amp;RT_enz[[#This Row],[dir]]</f>
        <v>3OAR100_c_FWD</v>
      </c>
      <c r="H120" s="1" t="str">
        <f>_xlfn.XLOOKUP(RT_enz[[#This Row],[Column1]],SC_enz[name_dir],SC_enz[name_dir],"")</f>
        <v/>
      </c>
      <c r="I120" s="1" t="str">
        <f>_xlfn.XLOOKUP(RT_enz[[#This Row],[rxn_src]],SC_enz[rxn_src],SC_enz[rxn_src],"")</f>
        <v/>
      </c>
      <c r="J120" s="2" t="str">
        <f>_xlfn.XLOOKUP(RT_enz[[#This Row],[Column1]],RT_gsm[Column3],RT_gsm[Column3],"")</f>
        <v>3OAR100_c_FWD</v>
      </c>
    </row>
    <row r="121" spans="1:10" ht="16" hidden="1" x14ac:dyDescent="0.2">
      <c r="A121" s="1" t="s">
        <v>4009</v>
      </c>
      <c r="B121" s="1" t="s">
        <v>3903</v>
      </c>
      <c r="C121" s="1" t="s">
        <v>4012</v>
      </c>
      <c r="D121" s="1" t="s">
        <v>4013</v>
      </c>
      <c r="E121" s="1" t="s">
        <v>12</v>
      </c>
      <c r="F121" s="1" t="s">
        <v>3920</v>
      </c>
      <c r="G121" s="1" t="str">
        <f>RT_enz[[#This Row],[rxn_src]]&amp;"_"&amp;RT_enz[[#This Row],[dir]]</f>
        <v>3OAR100_c_REV</v>
      </c>
      <c r="H121" s="1" t="str">
        <f>_xlfn.XLOOKUP(RT_enz[[#This Row],[Column1]],SC_enz[name_dir],SC_enz[name_dir],"")</f>
        <v/>
      </c>
      <c r="I121" s="1" t="str">
        <f>_xlfn.XLOOKUP(RT_enz[[#This Row],[rxn_src]],SC_enz[rxn_src],SC_enz[rxn_src],"")</f>
        <v/>
      </c>
      <c r="J121" s="2" t="str">
        <f>_xlfn.XLOOKUP(RT_enz[[#This Row],[Column1]],RT_gsm[Column3],RT_gsm[Column3],"")</f>
        <v>3OAR100_c_REV</v>
      </c>
    </row>
    <row r="122" spans="1:10" ht="16" hidden="1" x14ac:dyDescent="0.2">
      <c r="A122" s="1" t="s">
        <v>4009</v>
      </c>
      <c r="B122" s="1" t="s">
        <v>3902</v>
      </c>
      <c r="C122" s="1" t="s">
        <v>4014</v>
      </c>
      <c r="D122" s="1" t="s">
        <v>4015</v>
      </c>
      <c r="E122" s="1" t="s">
        <v>7</v>
      </c>
      <c r="F122" s="1" t="s">
        <v>3920</v>
      </c>
      <c r="G122" s="1" t="str">
        <f>RT_enz[[#This Row],[rxn_src]]&amp;"_"&amp;RT_enz[[#This Row],[dir]]</f>
        <v>3OAR100_c_FWD</v>
      </c>
      <c r="H122" s="1" t="str">
        <f>_xlfn.XLOOKUP(RT_enz[[#This Row],[Column1]],SC_enz[name_dir],SC_enz[name_dir],"")</f>
        <v/>
      </c>
      <c r="I122" s="1" t="str">
        <f>_xlfn.XLOOKUP(RT_enz[[#This Row],[rxn_src]],SC_enz[rxn_src],SC_enz[rxn_src],"")</f>
        <v/>
      </c>
      <c r="J122" s="2" t="str">
        <f>_xlfn.XLOOKUP(RT_enz[[#This Row],[Column1]],RT_gsm[Column3],RT_gsm[Column3],"")</f>
        <v>3OAR100_c_FWD</v>
      </c>
    </row>
    <row r="123" spans="1:10" ht="16" hidden="1" x14ac:dyDescent="0.2">
      <c r="A123" s="1" t="s">
        <v>4009</v>
      </c>
      <c r="B123" s="1" t="s">
        <v>3903</v>
      </c>
      <c r="C123" s="1" t="s">
        <v>4014</v>
      </c>
      <c r="D123" s="1" t="s">
        <v>4015</v>
      </c>
      <c r="E123" s="1" t="s">
        <v>12</v>
      </c>
      <c r="F123" s="1" t="s">
        <v>3920</v>
      </c>
      <c r="G123" s="1" t="str">
        <f>RT_enz[[#This Row],[rxn_src]]&amp;"_"&amp;RT_enz[[#This Row],[dir]]</f>
        <v>3OAR100_c_REV</v>
      </c>
      <c r="H123" s="1" t="str">
        <f>_xlfn.XLOOKUP(RT_enz[[#This Row],[Column1]],SC_enz[name_dir],SC_enz[name_dir],"")</f>
        <v/>
      </c>
      <c r="I123" s="1" t="str">
        <f>_xlfn.XLOOKUP(RT_enz[[#This Row],[rxn_src]],SC_enz[rxn_src],SC_enz[rxn_src],"")</f>
        <v/>
      </c>
      <c r="J123" s="2" t="str">
        <f>_xlfn.XLOOKUP(RT_enz[[#This Row],[Column1]],RT_gsm[Column3],RT_gsm[Column3],"")</f>
        <v>3OAR100_c_REV</v>
      </c>
    </row>
    <row r="124" spans="1:10" ht="16" hidden="1" x14ac:dyDescent="0.2">
      <c r="A124" s="1" t="s">
        <v>4009</v>
      </c>
      <c r="B124" s="1" t="s">
        <v>3902</v>
      </c>
      <c r="C124" s="1" t="s">
        <v>4016</v>
      </c>
      <c r="D124" s="1" t="s">
        <v>4017</v>
      </c>
      <c r="E124" s="1" t="s">
        <v>7</v>
      </c>
      <c r="F124" s="1" t="s">
        <v>3920</v>
      </c>
      <c r="G124" s="1" t="str">
        <f>RT_enz[[#This Row],[rxn_src]]&amp;"_"&amp;RT_enz[[#This Row],[dir]]</f>
        <v>3OAR100_c_FWD</v>
      </c>
      <c r="H124" s="1" t="str">
        <f>_xlfn.XLOOKUP(RT_enz[[#This Row],[Column1]],SC_enz[name_dir],SC_enz[name_dir],"")</f>
        <v/>
      </c>
      <c r="I124" s="1" t="str">
        <f>_xlfn.XLOOKUP(RT_enz[[#This Row],[rxn_src]],SC_enz[rxn_src],SC_enz[rxn_src],"")</f>
        <v/>
      </c>
      <c r="J124" s="2" t="str">
        <f>_xlfn.XLOOKUP(RT_enz[[#This Row],[Column1]],RT_gsm[Column3],RT_gsm[Column3],"")</f>
        <v>3OAR100_c_FWD</v>
      </c>
    </row>
    <row r="125" spans="1:10" ht="16" hidden="1" x14ac:dyDescent="0.2">
      <c r="A125" s="1" t="s">
        <v>4009</v>
      </c>
      <c r="B125" s="1" t="s">
        <v>3903</v>
      </c>
      <c r="C125" s="1" t="s">
        <v>4016</v>
      </c>
      <c r="D125" s="1" t="s">
        <v>4017</v>
      </c>
      <c r="E125" s="1" t="s">
        <v>12</v>
      </c>
      <c r="F125" s="1" t="s">
        <v>3920</v>
      </c>
      <c r="G125" s="1" t="str">
        <f>RT_enz[[#This Row],[rxn_src]]&amp;"_"&amp;RT_enz[[#This Row],[dir]]</f>
        <v>3OAR100_c_REV</v>
      </c>
      <c r="H125" s="1" t="str">
        <f>_xlfn.XLOOKUP(RT_enz[[#This Row],[Column1]],SC_enz[name_dir],SC_enz[name_dir],"")</f>
        <v/>
      </c>
      <c r="I125" s="1" t="str">
        <f>_xlfn.XLOOKUP(RT_enz[[#This Row],[rxn_src]],SC_enz[rxn_src],SC_enz[rxn_src],"")</f>
        <v/>
      </c>
      <c r="J125" s="2" t="str">
        <f>_xlfn.XLOOKUP(RT_enz[[#This Row],[Column1]],RT_gsm[Column3],RT_gsm[Column3],"")</f>
        <v>3OAR100_c_REV</v>
      </c>
    </row>
    <row r="126" spans="1:10" ht="16" hidden="1" x14ac:dyDescent="0.2">
      <c r="A126" s="1" t="s">
        <v>4018</v>
      </c>
      <c r="B126" s="1" t="s">
        <v>3902</v>
      </c>
      <c r="C126" s="1" t="s">
        <v>4010</v>
      </c>
      <c r="D126" s="1" t="s">
        <v>4011</v>
      </c>
      <c r="E126" s="1" t="s">
        <v>7</v>
      </c>
      <c r="F126" s="1" t="s">
        <v>3920</v>
      </c>
      <c r="G126" s="1" t="str">
        <f>RT_enz[[#This Row],[rxn_src]]&amp;"_"&amp;RT_enz[[#This Row],[dir]]</f>
        <v>3OAR120_c_FWD</v>
      </c>
      <c r="H126" s="1" t="str">
        <f>_xlfn.XLOOKUP(RT_enz[[#This Row],[Column1]],SC_enz[name_dir],SC_enz[name_dir],"")</f>
        <v/>
      </c>
      <c r="I126" s="1" t="str">
        <f>_xlfn.XLOOKUP(RT_enz[[#This Row],[rxn_src]],SC_enz[rxn_src],SC_enz[rxn_src],"")</f>
        <v/>
      </c>
      <c r="J126" s="2" t="str">
        <f>_xlfn.XLOOKUP(RT_enz[[#This Row],[Column1]],RT_gsm[Column3],RT_gsm[Column3],"")</f>
        <v>3OAR120_c_FWD</v>
      </c>
    </row>
    <row r="127" spans="1:10" ht="16" hidden="1" x14ac:dyDescent="0.2">
      <c r="A127" s="1" t="s">
        <v>4018</v>
      </c>
      <c r="B127" s="1" t="s">
        <v>3903</v>
      </c>
      <c r="C127" s="1" t="s">
        <v>4010</v>
      </c>
      <c r="D127" s="1" t="s">
        <v>4011</v>
      </c>
      <c r="E127" s="1" t="s">
        <v>12</v>
      </c>
      <c r="F127" s="1" t="s">
        <v>3920</v>
      </c>
      <c r="G127" s="1" t="str">
        <f>RT_enz[[#This Row],[rxn_src]]&amp;"_"&amp;RT_enz[[#This Row],[dir]]</f>
        <v>3OAR120_c_REV</v>
      </c>
      <c r="H127" s="1" t="str">
        <f>_xlfn.XLOOKUP(RT_enz[[#This Row],[Column1]],SC_enz[name_dir],SC_enz[name_dir],"")</f>
        <v/>
      </c>
      <c r="I127" s="1" t="str">
        <f>_xlfn.XLOOKUP(RT_enz[[#This Row],[rxn_src]],SC_enz[rxn_src],SC_enz[rxn_src],"")</f>
        <v/>
      </c>
      <c r="J127" s="2" t="str">
        <f>_xlfn.XLOOKUP(RT_enz[[#This Row],[Column1]],RT_gsm[Column3],RT_gsm[Column3],"")</f>
        <v>3OAR120_c_REV</v>
      </c>
    </row>
    <row r="128" spans="1:10" ht="16" hidden="1" x14ac:dyDescent="0.2">
      <c r="A128" s="1" t="s">
        <v>4018</v>
      </c>
      <c r="B128" s="1" t="s">
        <v>3902</v>
      </c>
      <c r="C128" s="1" t="s">
        <v>4012</v>
      </c>
      <c r="D128" s="1" t="s">
        <v>4013</v>
      </c>
      <c r="E128" s="1" t="s">
        <v>7</v>
      </c>
      <c r="F128" s="1" t="s">
        <v>3920</v>
      </c>
      <c r="G128" s="1" t="str">
        <f>RT_enz[[#This Row],[rxn_src]]&amp;"_"&amp;RT_enz[[#This Row],[dir]]</f>
        <v>3OAR120_c_FWD</v>
      </c>
      <c r="H128" s="1" t="str">
        <f>_xlfn.XLOOKUP(RT_enz[[#This Row],[Column1]],SC_enz[name_dir],SC_enz[name_dir],"")</f>
        <v/>
      </c>
      <c r="I128" s="1" t="str">
        <f>_xlfn.XLOOKUP(RT_enz[[#This Row],[rxn_src]],SC_enz[rxn_src],SC_enz[rxn_src],"")</f>
        <v/>
      </c>
      <c r="J128" s="2" t="str">
        <f>_xlfn.XLOOKUP(RT_enz[[#This Row],[Column1]],RT_gsm[Column3],RT_gsm[Column3],"")</f>
        <v>3OAR120_c_FWD</v>
      </c>
    </row>
    <row r="129" spans="1:10" ht="16" hidden="1" x14ac:dyDescent="0.2">
      <c r="A129" s="1" t="s">
        <v>4018</v>
      </c>
      <c r="B129" s="1" t="s">
        <v>3903</v>
      </c>
      <c r="C129" s="1" t="s">
        <v>4012</v>
      </c>
      <c r="D129" s="1" t="s">
        <v>4013</v>
      </c>
      <c r="E129" s="1" t="s">
        <v>12</v>
      </c>
      <c r="F129" s="1" t="s">
        <v>3920</v>
      </c>
      <c r="G129" s="1" t="str">
        <f>RT_enz[[#This Row],[rxn_src]]&amp;"_"&amp;RT_enz[[#This Row],[dir]]</f>
        <v>3OAR120_c_REV</v>
      </c>
      <c r="H129" s="1" t="str">
        <f>_xlfn.XLOOKUP(RT_enz[[#This Row],[Column1]],SC_enz[name_dir],SC_enz[name_dir],"")</f>
        <v/>
      </c>
      <c r="I129" s="1" t="str">
        <f>_xlfn.XLOOKUP(RT_enz[[#This Row],[rxn_src]],SC_enz[rxn_src],SC_enz[rxn_src],"")</f>
        <v/>
      </c>
      <c r="J129" s="2" t="str">
        <f>_xlfn.XLOOKUP(RT_enz[[#This Row],[Column1]],RT_gsm[Column3],RT_gsm[Column3],"")</f>
        <v>3OAR120_c_REV</v>
      </c>
    </row>
    <row r="130" spans="1:10" ht="16" hidden="1" x14ac:dyDescent="0.2">
      <c r="A130" s="1" t="s">
        <v>4018</v>
      </c>
      <c r="B130" s="1" t="s">
        <v>3902</v>
      </c>
      <c r="C130" s="1" t="s">
        <v>4014</v>
      </c>
      <c r="D130" s="1" t="s">
        <v>4015</v>
      </c>
      <c r="E130" s="1" t="s">
        <v>7</v>
      </c>
      <c r="F130" s="1" t="s">
        <v>3920</v>
      </c>
      <c r="G130" s="1" t="str">
        <f>RT_enz[[#This Row],[rxn_src]]&amp;"_"&amp;RT_enz[[#This Row],[dir]]</f>
        <v>3OAR120_c_FWD</v>
      </c>
      <c r="H130" s="1" t="str">
        <f>_xlfn.XLOOKUP(RT_enz[[#This Row],[Column1]],SC_enz[name_dir],SC_enz[name_dir],"")</f>
        <v/>
      </c>
      <c r="I130" s="1" t="str">
        <f>_xlfn.XLOOKUP(RT_enz[[#This Row],[rxn_src]],SC_enz[rxn_src],SC_enz[rxn_src],"")</f>
        <v/>
      </c>
      <c r="J130" s="2" t="str">
        <f>_xlfn.XLOOKUP(RT_enz[[#This Row],[Column1]],RT_gsm[Column3],RT_gsm[Column3],"")</f>
        <v>3OAR120_c_FWD</v>
      </c>
    </row>
    <row r="131" spans="1:10" ht="16" hidden="1" x14ac:dyDescent="0.2">
      <c r="A131" s="1" t="s">
        <v>4018</v>
      </c>
      <c r="B131" s="1" t="s">
        <v>3903</v>
      </c>
      <c r="C131" s="1" t="s">
        <v>4014</v>
      </c>
      <c r="D131" s="1" t="s">
        <v>4015</v>
      </c>
      <c r="E131" s="1" t="s">
        <v>12</v>
      </c>
      <c r="F131" s="1" t="s">
        <v>3920</v>
      </c>
      <c r="G131" s="1" t="str">
        <f>RT_enz[[#This Row],[rxn_src]]&amp;"_"&amp;RT_enz[[#This Row],[dir]]</f>
        <v>3OAR120_c_REV</v>
      </c>
      <c r="H131" s="1" t="str">
        <f>_xlfn.XLOOKUP(RT_enz[[#This Row],[Column1]],SC_enz[name_dir],SC_enz[name_dir],"")</f>
        <v/>
      </c>
      <c r="I131" s="1" t="str">
        <f>_xlfn.XLOOKUP(RT_enz[[#This Row],[rxn_src]],SC_enz[rxn_src],SC_enz[rxn_src],"")</f>
        <v/>
      </c>
      <c r="J131" s="2" t="str">
        <f>_xlfn.XLOOKUP(RT_enz[[#This Row],[Column1]],RT_gsm[Column3],RT_gsm[Column3],"")</f>
        <v>3OAR120_c_REV</v>
      </c>
    </row>
    <row r="132" spans="1:10" ht="16" hidden="1" x14ac:dyDescent="0.2">
      <c r="A132" s="1" t="s">
        <v>4018</v>
      </c>
      <c r="B132" s="1" t="s">
        <v>3902</v>
      </c>
      <c r="C132" s="1" t="s">
        <v>4016</v>
      </c>
      <c r="D132" s="1" t="s">
        <v>4017</v>
      </c>
      <c r="E132" s="1" t="s">
        <v>7</v>
      </c>
      <c r="F132" s="1" t="s">
        <v>3920</v>
      </c>
      <c r="G132" s="1" t="str">
        <f>RT_enz[[#This Row],[rxn_src]]&amp;"_"&amp;RT_enz[[#This Row],[dir]]</f>
        <v>3OAR120_c_FWD</v>
      </c>
      <c r="H132" s="1" t="str">
        <f>_xlfn.XLOOKUP(RT_enz[[#This Row],[Column1]],SC_enz[name_dir],SC_enz[name_dir],"")</f>
        <v/>
      </c>
      <c r="I132" s="1" t="str">
        <f>_xlfn.XLOOKUP(RT_enz[[#This Row],[rxn_src]],SC_enz[rxn_src],SC_enz[rxn_src],"")</f>
        <v/>
      </c>
      <c r="J132" s="2" t="str">
        <f>_xlfn.XLOOKUP(RT_enz[[#This Row],[Column1]],RT_gsm[Column3],RT_gsm[Column3],"")</f>
        <v>3OAR120_c_FWD</v>
      </c>
    </row>
    <row r="133" spans="1:10" ht="16" hidden="1" x14ac:dyDescent="0.2">
      <c r="A133" s="1" t="s">
        <v>4018</v>
      </c>
      <c r="B133" s="1" t="s">
        <v>3903</v>
      </c>
      <c r="C133" s="1" t="s">
        <v>4016</v>
      </c>
      <c r="D133" s="1" t="s">
        <v>4017</v>
      </c>
      <c r="E133" s="1" t="s">
        <v>12</v>
      </c>
      <c r="F133" s="1" t="s">
        <v>3920</v>
      </c>
      <c r="G133" s="1" t="str">
        <f>RT_enz[[#This Row],[rxn_src]]&amp;"_"&amp;RT_enz[[#This Row],[dir]]</f>
        <v>3OAR120_c_REV</v>
      </c>
      <c r="H133" s="1" t="str">
        <f>_xlfn.XLOOKUP(RT_enz[[#This Row],[Column1]],SC_enz[name_dir],SC_enz[name_dir],"")</f>
        <v/>
      </c>
      <c r="I133" s="1" t="str">
        <f>_xlfn.XLOOKUP(RT_enz[[#This Row],[rxn_src]],SC_enz[rxn_src],SC_enz[rxn_src],"")</f>
        <v/>
      </c>
      <c r="J133" s="2" t="str">
        <f>_xlfn.XLOOKUP(RT_enz[[#This Row],[Column1]],RT_gsm[Column3],RT_gsm[Column3],"")</f>
        <v>3OAR120_c_REV</v>
      </c>
    </row>
    <row r="134" spans="1:10" ht="16" hidden="1" x14ac:dyDescent="0.2">
      <c r="A134" s="1" t="s">
        <v>4019</v>
      </c>
      <c r="B134" s="1" t="s">
        <v>3902</v>
      </c>
      <c r="C134" s="1" t="s">
        <v>4010</v>
      </c>
      <c r="D134" s="1" t="s">
        <v>4011</v>
      </c>
      <c r="E134" s="1" t="s">
        <v>7</v>
      </c>
      <c r="F134" s="1" t="s">
        <v>3920</v>
      </c>
      <c r="G134" s="1" t="str">
        <f>RT_enz[[#This Row],[rxn_src]]&amp;"_"&amp;RT_enz[[#This Row],[dir]]</f>
        <v>3OAR140_c_FWD</v>
      </c>
      <c r="H134" s="1" t="str">
        <f>_xlfn.XLOOKUP(RT_enz[[#This Row],[Column1]],SC_enz[name_dir],SC_enz[name_dir],"")</f>
        <v/>
      </c>
      <c r="I134" s="1" t="str">
        <f>_xlfn.XLOOKUP(RT_enz[[#This Row],[rxn_src]],SC_enz[rxn_src],SC_enz[rxn_src],"")</f>
        <v/>
      </c>
      <c r="J134" s="2" t="str">
        <f>_xlfn.XLOOKUP(RT_enz[[#This Row],[Column1]],RT_gsm[Column3],RT_gsm[Column3],"")</f>
        <v>3OAR140_c_FWD</v>
      </c>
    </row>
    <row r="135" spans="1:10" ht="16" hidden="1" x14ac:dyDescent="0.2">
      <c r="A135" s="1" t="s">
        <v>4019</v>
      </c>
      <c r="B135" s="1" t="s">
        <v>3903</v>
      </c>
      <c r="C135" s="1" t="s">
        <v>4010</v>
      </c>
      <c r="D135" s="1" t="s">
        <v>4011</v>
      </c>
      <c r="E135" s="1" t="s">
        <v>12</v>
      </c>
      <c r="F135" s="1" t="s">
        <v>3920</v>
      </c>
      <c r="G135" s="1" t="str">
        <f>RT_enz[[#This Row],[rxn_src]]&amp;"_"&amp;RT_enz[[#This Row],[dir]]</f>
        <v>3OAR140_c_REV</v>
      </c>
      <c r="H135" s="1" t="str">
        <f>_xlfn.XLOOKUP(RT_enz[[#This Row],[Column1]],SC_enz[name_dir],SC_enz[name_dir],"")</f>
        <v/>
      </c>
      <c r="I135" s="1" t="str">
        <f>_xlfn.XLOOKUP(RT_enz[[#This Row],[rxn_src]],SC_enz[rxn_src],SC_enz[rxn_src],"")</f>
        <v/>
      </c>
      <c r="J135" s="2" t="str">
        <f>_xlfn.XLOOKUP(RT_enz[[#This Row],[Column1]],RT_gsm[Column3],RT_gsm[Column3],"")</f>
        <v>3OAR140_c_REV</v>
      </c>
    </row>
    <row r="136" spans="1:10" ht="16" hidden="1" x14ac:dyDescent="0.2">
      <c r="A136" s="1" t="s">
        <v>4019</v>
      </c>
      <c r="B136" s="1" t="s">
        <v>3902</v>
      </c>
      <c r="C136" s="1" t="s">
        <v>4012</v>
      </c>
      <c r="D136" s="1" t="s">
        <v>4013</v>
      </c>
      <c r="E136" s="1" t="s">
        <v>7</v>
      </c>
      <c r="F136" s="1" t="s">
        <v>3920</v>
      </c>
      <c r="G136" s="1" t="str">
        <f>RT_enz[[#This Row],[rxn_src]]&amp;"_"&amp;RT_enz[[#This Row],[dir]]</f>
        <v>3OAR140_c_FWD</v>
      </c>
      <c r="H136" s="1" t="str">
        <f>_xlfn.XLOOKUP(RT_enz[[#This Row],[Column1]],SC_enz[name_dir],SC_enz[name_dir],"")</f>
        <v/>
      </c>
      <c r="I136" s="1" t="str">
        <f>_xlfn.XLOOKUP(RT_enz[[#This Row],[rxn_src]],SC_enz[rxn_src],SC_enz[rxn_src],"")</f>
        <v/>
      </c>
      <c r="J136" s="2" t="str">
        <f>_xlfn.XLOOKUP(RT_enz[[#This Row],[Column1]],RT_gsm[Column3],RT_gsm[Column3],"")</f>
        <v>3OAR140_c_FWD</v>
      </c>
    </row>
    <row r="137" spans="1:10" ht="16" hidden="1" x14ac:dyDescent="0.2">
      <c r="A137" s="1" t="s">
        <v>4019</v>
      </c>
      <c r="B137" s="1" t="s">
        <v>3903</v>
      </c>
      <c r="C137" s="1" t="s">
        <v>4012</v>
      </c>
      <c r="D137" s="1" t="s">
        <v>4013</v>
      </c>
      <c r="E137" s="1" t="s">
        <v>12</v>
      </c>
      <c r="F137" s="1" t="s">
        <v>3920</v>
      </c>
      <c r="G137" s="1" t="str">
        <f>RT_enz[[#This Row],[rxn_src]]&amp;"_"&amp;RT_enz[[#This Row],[dir]]</f>
        <v>3OAR140_c_REV</v>
      </c>
      <c r="H137" s="1" t="str">
        <f>_xlfn.XLOOKUP(RT_enz[[#This Row],[Column1]],SC_enz[name_dir],SC_enz[name_dir],"")</f>
        <v/>
      </c>
      <c r="I137" s="1" t="str">
        <f>_xlfn.XLOOKUP(RT_enz[[#This Row],[rxn_src]],SC_enz[rxn_src],SC_enz[rxn_src],"")</f>
        <v/>
      </c>
      <c r="J137" s="2" t="str">
        <f>_xlfn.XLOOKUP(RT_enz[[#This Row],[Column1]],RT_gsm[Column3],RT_gsm[Column3],"")</f>
        <v>3OAR140_c_REV</v>
      </c>
    </row>
    <row r="138" spans="1:10" ht="16" hidden="1" x14ac:dyDescent="0.2">
      <c r="A138" s="1" t="s">
        <v>4019</v>
      </c>
      <c r="B138" s="1" t="s">
        <v>3902</v>
      </c>
      <c r="C138" s="1" t="s">
        <v>4014</v>
      </c>
      <c r="D138" s="1" t="s">
        <v>4015</v>
      </c>
      <c r="E138" s="1" t="s">
        <v>7</v>
      </c>
      <c r="F138" s="1" t="s">
        <v>3920</v>
      </c>
      <c r="G138" s="1" t="str">
        <f>RT_enz[[#This Row],[rxn_src]]&amp;"_"&amp;RT_enz[[#This Row],[dir]]</f>
        <v>3OAR140_c_FWD</v>
      </c>
      <c r="H138" s="1" t="str">
        <f>_xlfn.XLOOKUP(RT_enz[[#This Row],[Column1]],SC_enz[name_dir],SC_enz[name_dir],"")</f>
        <v/>
      </c>
      <c r="I138" s="1" t="str">
        <f>_xlfn.XLOOKUP(RT_enz[[#This Row],[rxn_src]],SC_enz[rxn_src],SC_enz[rxn_src],"")</f>
        <v/>
      </c>
      <c r="J138" s="2" t="str">
        <f>_xlfn.XLOOKUP(RT_enz[[#This Row],[Column1]],RT_gsm[Column3],RT_gsm[Column3],"")</f>
        <v>3OAR140_c_FWD</v>
      </c>
    </row>
    <row r="139" spans="1:10" ht="16" hidden="1" x14ac:dyDescent="0.2">
      <c r="A139" s="1" t="s">
        <v>4019</v>
      </c>
      <c r="B139" s="1" t="s">
        <v>3903</v>
      </c>
      <c r="C139" s="1" t="s">
        <v>4014</v>
      </c>
      <c r="D139" s="1" t="s">
        <v>4015</v>
      </c>
      <c r="E139" s="1" t="s">
        <v>12</v>
      </c>
      <c r="F139" s="1" t="s">
        <v>3920</v>
      </c>
      <c r="G139" s="1" t="str">
        <f>RT_enz[[#This Row],[rxn_src]]&amp;"_"&amp;RT_enz[[#This Row],[dir]]</f>
        <v>3OAR140_c_REV</v>
      </c>
      <c r="H139" s="1" t="str">
        <f>_xlfn.XLOOKUP(RT_enz[[#This Row],[Column1]],SC_enz[name_dir],SC_enz[name_dir],"")</f>
        <v/>
      </c>
      <c r="I139" s="1" t="str">
        <f>_xlfn.XLOOKUP(RT_enz[[#This Row],[rxn_src]],SC_enz[rxn_src],SC_enz[rxn_src],"")</f>
        <v/>
      </c>
      <c r="J139" s="2" t="str">
        <f>_xlfn.XLOOKUP(RT_enz[[#This Row],[Column1]],RT_gsm[Column3],RT_gsm[Column3],"")</f>
        <v>3OAR140_c_REV</v>
      </c>
    </row>
    <row r="140" spans="1:10" ht="16" hidden="1" x14ac:dyDescent="0.2">
      <c r="A140" s="1" t="s">
        <v>4019</v>
      </c>
      <c r="B140" s="1" t="s">
        <v>3902</v>
      </c>
      <c r="C140" s="1" t="s">
        <v>4016</v>
      </c>
      <c r="D140" s="1" t="s">
        <v>4017</v>
      </c>
      <c r="E140" s="1" t="s">
        <v>7</v>
      </c>
      <c r="F140" s="1" t="s">
        <v>3920</v>
      </c>
      <c r="G140" s="1" t="str">
        <f>RT_enz[[#This Row],[rxn_src]]&amp;"_"&amp;RT_enz[[#This Row],[dir]]</f>
        <v>3OAR140_c_FWD</v>
      </c>
      <c r="H140" s="1" t="str">
        <f>_xlfn.XLOOKUP(RT_enz[[#This Row],[Column1]],SC_enz[name_dir],SC_enz[name_dir],"")</f>
        <v/>
      </c>
      <c r="I140" s="1" t="str">
        <f>_xlfn.XLOOKUP(RT_enz[[#This Row],[rxn_src]],SC_enz[rxn_src],SC_enz[rxn_src],"")</f>
        <v/>
      </c>
      <c r="J140" s="2" t="str">
        <f>_xlfn.XLOOKUP(RT_enz[[#This Row],[Column1]],RT_gsm[Column3],RT_gsm[Column3],"")</f>
        <v>3OAR140_c_FWD</v>
      </c>
    </row>
    <row r="141" spans="1:10" ht="16" hidden="1" x14ac:dyDescent="0.2">
      <c r="A141" s="1" t="s">
        <v>4019</v>
      </c>
      <c r="B141" s="1" t="s">
        <v>3903</v>
      </c>
      <c r="C141" s="1" t="s">
        <v>4016</v>
      </c>
      <c r="D141" s="1" t="s">
        <v>4017</v>
      </c>
      <c r="E141" s="1" t="s">
        <v>12</v>
      </c>
      <c r="F141" s="1" t="s">
        <v>3920</v>
      </c>
      <c r="G141" s="1" t="str">
        <f>RT_enz[[#This Row],[rxn_src]]&amp;"_"&amp;RT_enz[[#This Row],[dir]]</f>
        <v>3OAR140_c_REV</v>
      </c>
      <c r="H141" s="1" t="str">
        <f>_xlfn.XLOOKUP(RT_enz[[#This Row],[Column1]],SC_enz[name_dir],SC_enz[name_dir],"")</f>
        <v/>
      </c>
      <c r="I141" s="1" t="str">
        <f>_xlfn.XLOOKUP(RT_enz[[#This Row],[rxn_src]],SC_enz[rxn_src],SC_enz[rxn_src],"")</f>
        <v/>
      </c>
      <c r="J141" s="2" t="str">
        <f>_xlfn.XLOOKUP(RT_enz[[#This Row],[Column1]],RT_gsm[Column3],RT_gsm[Column3],"")</f>
        <v>3OAR140_c_REV</v>
      </c>
    </row>
    <row r="142" spans="1:10" ht="16" hidden="1" x14ac:dyDescent="0.2">
      <c r="A142" s="1" t="s">
        <v>4020</v>
      </c>
      <c r="B142" s="1" t="s">
        <v>3902</v>
      </c>
      <c r="C142" s="1" t="s">
        <v>4010</v>
      </c>
      <c r="D142" s="1" t="s">
        <v>4011</v>
      </c>
      <c r="E142" s="1" t="s">
        <v>7</v>
      </c>
      <c r="F142" s="1" t="s">
        <v>3920</v>
      </c>
      <c r="G142" s="1" t="str">
        <f>RT_enz[[#This Row],[rxn_src]]&amp;"_"&amp;RT_enz[[#This Row],[dir]]</f>
        <v>3OAR160_c_FWD</v>
      </c>
      <c r="H142" s="1" t="str">
        <f>_xlfn.XLOOKUP(RT_enz[[#This Row],[Column1]],SC_enz[name_dir],SC_enz[name_dir],"")</f>
        <v/>
      </c>
      <c r="I142" s="1" t="str">
        <f>_xlfn.XLOOKUP(RT_enz[[#This Row],[rxn_src]],SC_enz[rxn_src],SC_enz[rxn_src],"")</f>
        <v/>
      </c>
      <c r="J142" s="2" t="str">
        <f>_xlfn.XLOOKUP(RT_enz[[#This Row],[Column1]],RT_gsm[Column3],RT_gsm[Column3],"")</f>
        <v>3OAR160_c_FWD</v>
      </c>
    </row>
    <row r="143" spans="1:10" ht="16" hidden="1" x14ac:dyDescent="0.2">
      <c r="A143" s="1" t="s">
        <v>4020</v>
      </c>
      <c r="B143" s="1" t="s">
        <v>3903</v>
      </c>
      <c r="C143" s="1" t="s">
        <v>4010</v>
      </c>
      <c r="D143" s="1" t="s">
        <v>4011</v>
      </c>
      <c r="E143" s="1" t="s">
        <v>12</v>
      </c>
      <c r="F143" s="1" t="s">
        <v>3920</v>
      </c>
      <c r="G143" s="1" t="str">
        <f>RT_enz[[#This Row],[rxn_src]]&amp;"_"&amp;RT_enz[[#This Row],[dir]]</f>
        <v>3OAR160_c_REV</v>
      </c>
      <c r="H143" s="1" t="str">
        <f>_xlfn.XLOOKUP(RT_enz[[#This Row],[Column1]],SC_enz[name_dir],SC_enz[name_dir],"")</f>
        <v/>
      </c>
      <c r="I143" s="1" t="str">
        <f>_xlfn.XLOOKUP(RT_enz[[#This Row],[rxn_src]],SC_enz[rxn_src],SC_enz[rxn_src],"")</f>
        <v/>
      </c>
      <c r="J143" s="2" t="str">
        <f>_xlfn.XLOOKUP(RT_enz[[#This Row],[Column1]],RT_gsm[Column3],RT_gsm[Column3],"")</f>
        <v>3OAR160_c_REV</v>
      </c>
    </row>
    <row r="144" spans="1:10" ht="16" hidden="1" x14ac:dyDescent="0.2">
      <c r="A144" s="1" t="s">
        <v>4020</v>
      </c>
      <c r="B144" s="1" t="s">
        <v>3902</v>
      </c>
      <c r="C144" s="1" t="s">
        <v>4012</v>
      </c>
      <c r="D144" s="1" t="s">
        <v>4013</v>
      </c>
      <c r="E144" s="1" t="s">
        <v>7</v>
      </c>
      <c r="F144" s="1" t="s">
        <v>3920</v>
      </c>
      <c r="G144" s="1" t="str">
        <f>RT_enz[[#This Row],[rxn_src]]&amp;"_"&amp;RT_enz[[#This Row],[dir]]</f>
        <v>3OAR160_c_FWD</v>
      </c>
      <c r="H144" s="1" t="str">
        <f>_xlfn.XLOOKUP(RT_enz[[#This Row],[Column1]],SC_enz[name_dir],SC_enz[name_dir],"")</f>
        <v/>
      </c>
      <c r="I144" s="1" t="str">
        <f>_xlfn.XLOOKUP(RT_enz[[#This Row],[rxn_src]],SC_enz[rxn_src],SC_enz[rxn_src],"")</f>
        <v/>
      </c>
      <c r="J144" s="2" t="str">
        <f>_xlfn.XLOOKUP(RT_enz[[#This Row],[Column1]],RT_gsm[Column3],RT_gsm[Column3],"")</f>
        <v>3OAR160_c_FWD</v>
      </c>
    </row>
    <row r="145" spans="1:10" ht="16" hidden="1" x14ac:dyDescent="0.2">
      <c r="A145" s="1" t="s">
        <v>4020</v>
      </c>
      <c r="B145" s="1" t="s">
        <v>3903</v>
      </c>
      <c r="C145" s="1" t="s">
        <v>4012</v>
      </c>
      <c r="D145" s="1" t="s">
        <v>4013</v>
      </c>
      <c r="E145" s="1" t="s">
        <v>12</v>
      </c>
      <c r="F145" s="1" t="s">
        <v>3920</v>
      </c>
      <c r="G145" s="1" t="str">
        <f>RT_enz[[#This Row],[rxn_src]]&amp;"_"&amp;RT_enz[[#This Row],[dir]]</f>
        <v>3OAR160_c_REV</v>
      </c>
      <c r="H145" s="1" t="str">
        <f>_xlfn.XLOOKUP(RT_enz[[#This Row],[Column1]],SC_enz[name_dir],SC_enz[name_dir],"")</f>
        <v/>
      </c>
      <c r="I145" s="1" t="str">
        <f>_xlfn.XLOOKUP(RT_enz[[#This Row],[rxn_src]],SC_enz[rxn_src],SC_enz[rxn_src],"")</f>
        <v/>
      </c>
      <c r="J145" s="2" t="str">
        <f>_xlfn.XLOOKUP(RT_enz[[#This Row],[Column1]],RT_gsm[Column3],RT_gsm[Column3],"")</f>
        <v>3OAR160_c_REV</v>
      </c>
    </row>
    <row r="146" spans="1:10" ht="16" hidden="1" x14ac:dyDescent="0.2">
      <c r="A146" s="1" t="s">
        <v>4020</v>
      </c>
      <c r="B146" s="1" t="s">
        <v>3902</v>
      </c>
      <c r="C146" s="1" t="s">
        <v>4014</v>
      </c>
      <c r="D146" s="1" t="s">
        <v>4015</v>
      </c>
      <c r="E146" s="1" t="s">
        <v>7</v>
      </c>
      <c r="F146" s="1" t="s">
        <v>3920</v>
      </c>
      <c r="G146" s="1" t="str">
        <f>RT_enz[[#This Row],[rxn_src]]&amp;"_"&amp;RT_enz[[#This Row],[dir]]</f>
        <v>3OAR160_c_FWD</v>
      </c>
      <c r="H146" s="1" t="str">
        <f>_xlfn.XLOOKUP(RT_enz[[#This Row],[Column1]],SC_enz[name_dir],SC_enz[name_dir],"")</f>
        <v/>
      </c>
      <c r="I146" s="1" t="str">
        <f>_xlfn.XLOOKUP(RT_enz[[#This Row],[rxn_src]],SC_enz[rxn_src],SC_enz[rxn_src],"")</f>
        <v/>
      </c>
      <c r="J146" s="2" t="str">
        <f>_xlfn.XLOOKUP(RT_enz[[#This Row],[Column1]],RT_gsm[Column3],RT_gsm[Column3],"")</f>
        <v>3OAR160_c_FWD</v>
      </c>
    </row>
    <row r="147" spans="1:10" ht="16" hidden="1" x14ac:dyDescent="0.2">
      <c r="A147" s="1" t="s">
        <v>4020</v>
      </c>
      <c r="B147" s="1" t="s">
        <v>3903</v>
      </c>
      <c r="C147" s="1" t="s">
        <v>4014</v>
      </c>
      <c r="D147" s="1" t="s">
        <v>4015</v>
      </c>
      <c r="E147" s="1" t="s">
        <v>12</v>
      </c>
      <c r="F147" s="1" t="s">
        <v>3920</v>
      </c>
      <c r="G147" s="1" t="str">
        <f>RT_enz[[#This Row],[rxn_src]]&amp;"_"&amp;RT_enz[[#This Row],[dir]]</f>
        <v>3OAR160_c_REV</v>
      </c>
      <c r="H147" s="1" t="str">
        <f>_xlfn.XLOOKUP(RT_enz[[#This Row],[Column1]],SC_enz[name_dir],SC_enz[name_dir],"")</f>
        <v/>
      </c>
      <c r="I147" s="1" t="str">
        <f>_xlfn.XLOOKUP(RT_enz[[#This Row],[rxn_src]],SC_enz[rxn_src],SC_enz[rxn_src],"")</f>
        <v/>
      </c>
      <c r="J147" s="2" t="str">
        <f>_xlfn.XLOOKUP(RT_enz[[#This Row],[Column1]],RT_gsm[Column3],RT_gsm[Column3],"")</f>
        <v>3OAR160_c_REV</v>
      </c>
    </row>
    <row r="148" spans="1:10" ht="16" hidden="1" x14ac:dyDescent="0.2">
      <c r="A148" s="1" t="s">
        <v>4020</v>
      </c>
      <c r="B148" s="1" t="s">
        <v>3902</v>
      </c>
      <c r="C148" s="1" t="s">
        <v>4016</v>
      </c>
      <c r="D148" s="1" t="s">
        <v>4017</v>
      </c>
      <c r="E148" s="1" t="s">
        <v>7</v>
      </c>
      <c r="F148" s="1" t="s">
        <v>3920</v>
      </c>
      <c r="G148" s="1" t="str">
        <f>RT_enz[[#This Row],[rxn_src]]&amp;"_"&amp;RT_enz[[#This Row],[dir]]</f>
        <v>3OAR160_c_FWD</v>
      </c>
      <c r="H148" s="1" t="str">
        <f>_xlfn.XLOOKUP(RT_enz[[#This Row],[Column1]],SC_enz[name_dir],SC_enz[name_dir],"")</f>
        <v/>
      </c>
      <c r="I148" s="1" t="str">
        <f>_xlfn.XLOOKUP(RT_enz[[#This Row],[rxn_src]],SC_enz[rxn_src],SC_enz[rxn_src],"")</f>
        <v/>
      </c>
      <c r="J148" s="2" t="str">
        <f>_xlfn.XLOOKUP(RT_enz[[#This Row],[Column1]],RT_gsm[Column3],RT_gsm[Column3],"")</f>
        <v>3OAR160_c_FWD</v>
      </c>
    </row>
    <row r="149" spans="1:10" ht="16" hidden="1" x14ac:dyDescent="0.2">
      <c r="A149" s="1" t="s">
        <v>4020</v>
      </c>
      <c r="B149" s="1" t="s">
        <v>3903</v>
      </c>
      <c r="C149" s="1" t="s">
        <v>4016</v>
      </c>
      <c r="D149" s="1" t="s">
        <v>4017</v>
      </c>
      <c r="E149" s="1" t="s">
        <v>12</v>
      </c>
      <c r="F149" s="1" t="s">
        <v>3920</v>
      </c>
      <c r="G149" s="1" t="str">
        <f>RT_enz[[#This Row],[rxn_src]]&amp;"_"&amp;RT_enz[[#This Row],[dir]]</f>
        <v>3OAR160_c_REV</v>
      </c>
      <c r="H149" s="1" t="str">
        <f>_xlfn.XLOOKUP(RT_enz[[#This Row],[Column1]],SC_enz[name_dir],SC_enz[name_dir],"")</f>
        <v/>
      </c>
      <c r="I149" s="1" t="str">
        <f>_xlfn.XLOOKUP(RT_enz[[#This Row],[rxn_src]],SC_enz[rxn_src],SC_enz[rxn_src],"")</f>
        <v/>
      </c>
      <c r="J149" s="2" t="str">
        <f>_xlfn.XLOOKUP(RT_enz[[#This Row],[Column1]],RT_gsm[Column3],RT_gsm[Column3],"")</f>
        <v>3OAR160_c_REV</v>
      </c>
    </row>
    <row r="150" spans="1:10" ht="16" hidden="1" x14ac:dyDescent="0.2">
      <c r="A150" s="1" t="s">
        <v>4021</v>
      </c>
      <c r="B150" s="1" t="s">
        <v>3902</v>
      </c>
      <c r="C150" s="1" t="s">
        <v>4010</v>
      </c>
      <c r="D150" s="1" t="s">
        <v>4011</v>
      </c>
      <c r="E150" s="1" t="s">
        <v>7</v>
      </c>
      <c r="F150" s="1" t="s">
        <v>3920</v>
      </c>
      <c r="G150" s="1" t="str">
        <f>RT_enz[[#This Row],[rxn_src]]&amp;"_"&amp;RT_enz[[#This Row],[dir]]</f>
        <v>3OAR180_c_FWD</v>
      </c>
      <c r="H150" s="1" t="str">
        <f>_xlfn.XLOOKUP(RT_enz[[#This Row],[Column1]],SC_enz[name_dir],SC_enz[name_dir],"")</f>
        <v/>
      </c>
      <c r="I150" s="1" t="str">
        <f>_xlfn.XLOOKUP(RT_enz[[#This Row],[rxn_src]],SC_enz[rxn_src],SC_enz[rxn_src],"")</f>
        <v/>
      </c>
      <c r="J150" s="2" t="str">
        <f>_xlfn.XLOOKUP(RT_enz[[#This Row],[Column1]],RT_gsm[Column3],RT_gsm[Column3],"")</f>
        <v>3OAR180_c_FWD</v>
      </c>
    </row>
    <row r="151" spans="1:10" ht="16" hidden="1" x14ac:dyDescent="0.2">
      <c r="A151" s="1" t="s">
        <v>4021</v>
      </c>
      <c r="B151" s="1" t="s">
        <v>3903</v>
      </c>
      <c r="C151" s="1" t="s">
        <v>4010</v>
      </c>
      <c r="D151" s="1" t="s">
        <v>4011</v>
      </c>
      <c r="E151" s="1" t="s">
        <v>12</v>
      </c>
      <c r="F151" s="1" t="s">
        <v>3920</v>
      </c>
      <c r="G151" s="1" t="str">
        <f>RT_enz[[#This Row],[rxn_src]]&amp;"_"&amp;RT_enz[[#This Row],[dir]]</f>
        <v>3OAR180_c_REV</v>
      </c>
      <c r="H151" s="1" t="str">
        <f>_xlfn.XLOOKUP(RT_enz[[#This Row],[Column1]],SC_enz[name_dir],SC_enz[name_dir],"")</f>
        <v/>
      </c>
      <c r="I151" s="1" t="str">
        <f>_xlfn.XLOOKUP(RT_enz[[#This Row],[rxn_src]],SC_enz[rxn_src],SC_enz[rxn_src],"")</f>
        <v/>
      </c>
      <c r="J151" s="2" t="str">
        <f>_xlfn.XLOOKUP(RT_enz[[#This Row],[Column1]],RT_gsm[Column3],RT_gsm[Column3],"")</f>
        <v>3OAR180_c_REV</v>
      </c>
    </row>
    <row r="152" spans="1:10" ht="16" hidden="1" x14ac:dyDescent="0.2">
      <c r="A152" s="1" t="s">
        <v>4021</v>
      </c>
      <c r="B152" s="1" t="s">
        <v>3902</v>
      </c>
      <c r="C152" s="1" t="s">
        <v>4012</v>
      </c>
      <c r="D152" s="1" t="s">
        <v>4013</v>
      </c>
      <c r="E152" s="1" t="s">
        <v>7</v>
      </c>
      <c r="F152" s="1" t="s">
        <v>3920</v>
      </c>
      <c r="G152" s="1" t="str">
        <f>RT_enz[[#This Row],[rxn_src]]&amp;"_"&amp;RT_enz[[#This Row],[dir]]</f>
        <v>3OAR180_c_FWD</v>
      </c>
      <c r="H152" s="1" t="str">
        <f>_xlfn.XLOOKUP(RT_enz[[#This Row],[Column1]],SC_enz[name_dir],SC_enz[name_dir],"")</f>
        <v/>
      </c>
      <c r="I152" s="1" t="str">
        <f>_xlfn.XLOOKUP(RT_enz[[#This Row],[rxn_src]],SC_enz[rxn_src],SC_enz[rxn_src],"")</f>
        <v/>
      </c>
      <c r="J152" s="2" t="str">
        <f>_xlfn.XLOOKUP(RT_enz[[#This Row],[Column1]],RT_gsm[Column3],RT_gsm[Column3],"")</f>
        <v>3OAR180_c_FWD</v>
      </c>
    </row>
    <row r="153" spans="1:10" ht="16" hidden="1" x14ac:dyDescent="0.2">
      <c r="A153" s="1" t="s">
        <v>4021</v>
      </c>
      <c r="B153" s="1" t="s">
        <v>3903</v>
      </c>
      <c r="C153" s="1" t="s">
        <v>4012</v>
      </c>
      <c r="D153" s="1" t="s">
        <v>4013</v>
      </c>
      <c r="E153" s="1" t="s">
        <v>12</v>
      </c>
      <c r="F153" s="1" t="s">
        <v>3920</v>
      </c>
      <c r="G153" s="1" t="str">
        <f>RT_enz[[#This Row],[rxn_src]]&amp;"_"&amp;RT_enz[[#This Row],[dir]]</f>
        <v>3OAR180_c_REV</v>
      </c>
      <c r="H153" s="1" t="str">
        <f>_xlfn.XLOOKUP(RT_enz[[#This Row],[Column1]],SC_enz[name_dir],SC_enz[name_dir],"")</f>
        <v/>
      </c>
      <c r="I153" s="1" t="str">
        <f>_xlfn.XLOOKUP(RT_enz[[#This Row],[rxn_src]],SC_enz[rxn_src],SC_enz[rxn_src],"")</f>
        <v/>
      </c>
      <c r="J153" s="2" t="str">
        <f>_xlfn.XLOOKUP(RT_enz[[#This Row],[Column1]],RT_gsm[Column3],RT_gsm[Column3],"")</f>
        <v>3OAR180_c_REV</v>
      </c>
    </row>
    <row r="154" spans="1:10" ht="16" hidden="1" x14ac:dyDescent="0.2">
      <c r="A154" s="1" t="s">
        <v>4021</v>
      </c>
      <c r="B154" s="1" t="s">
        <v>3902</v>
      </c>
      <c r="C154" s="1" t="s">
        <v>4014</v>
      </c>
      <c r="D154" s="1" t="s">
        <v>4015</v>
      </c>
      <c r="E154" s="1" t="s">
        <v>7</v>
      </c>
      <c r="F154" s="1" t="s">
        <v>3920</v>
      </c>
      <c r="G154" s="1" t="str">
        <f>RT_enz[[#This Row],[rxn_src]]&amp;"_"&amp;RT_enz[[#This Row],[dir]]</f>
        <v>3OAR180_c_FWD</v>
      </c>
      <c r="H154" s="1" t="str">
        <f>_xlfn.XLOOKUP(RT_enz[[#This Row],[Column1]],SC_enz[name_dir],SC_enz[name_dir],"")</f>
        <v/>
      </c>
      <c r="I154" s="1" t="str">
        <f>_xlfn.XLOOKUP(RT_enz[[#This Row],[rxn_src]],SC_enz[rxn_src],SC_enz[rxn_src],"")</f>
        <v/>
      </c>
      <c r="J154" s="2" t="str">
        <f>_xlfn.XLOOKUP(RT_enz[[#This Row],[Column1]],RT_gsm[Column3],RT_gsm[Column3],"")</f>
        <v>3OAR180_c_FWD</v>
      </c>
    </row>
    <row r="155" spans="1:10" ht="16" hidden="1" x14ac:dyDescent="0.2">
      <c r="A155" s="1" t="s">
        <v>4021</v>
      </c>
      <c r="B155" s="1" t="s">
        <v>3903</v>
      </c>
      <c r="C155" s="1" t="s">
        <v>4014</v>
      </c>
      <c r="D155" s="1" t="s">
        <v>4015</v>
      </c>
      <c r="E155" s="1" t="s">
        <v>12</v>
      </c>
      <c r="F155" s="1" t="s">
        <v>3920</v>
      </c>
      <c r="G155" s="1" t="str">
        <f>RT_enz[[#This Row],[rxn_src]]&amp;"_"&amp;RT_enz[[#This Row],[dir]]</f>
        <v>3OAR180_c_REV</v>
      </c>
      <c r="H155" s="1" t="str">
        <f>_xlfn.XLOOKUP(RT_enz[[#This Row],[Column1]],SC_enz[name_dir],SC_enz[name_dir],"")</f>
        <v/>
      </c>
      <c r="I155" s="1" t="str">
        <f>_xlfn.XLOOKUP(RT_enz[[#This Row],[rxn_src]],SC_enz[rxn_src],SC_enz[rxn_src],"")</f>
        <v/>
      </c>
      <c r="J155" s="2" t="str">
        <f>_xlfn.XLOOKUP(RT_enz[[#This Row],[Column1]],RT_gsm[Column3],RT_gsm[Column3],"")</f>
        <v>3OAR180_c_REV</v>
      </c>
    </row>
    <row r="156" spans="1:10" ht="16" hidden="1" x14ac:dyDescent="0.2">
      <c r="A156" s="1" t="s">
        <v>4021</v>
      </c>
      <c r="B156" s="1" t="s">
        <v>3902</v>
      </c>
      <c r="C156" s="1" t="s">
        <v>4016</v>
      </c>
      <c r="D156" s="1" t="s">
        <v>4017</v>
      </c>
      <c r="E156" s="1" t="s">
        <v>7</v>
      </c>
      <c r="F156" s="1" t="s">
        <v>3920</v>
      </c>
      <c r="G156" s="1" t="str">
        <f>RT_enz[[#This Row],[rxn_src]]&amp;"_"&amp;RT_enz[[#This Row],[dir]]</f>
        <v>3OAR180_c_FWD</v>
      </c>
      <c r="H156" s="1" t="str">
        <f>_xlfn.XLOOKUP(RT_enz[[#This Row],[Column1]],SC_enz[name_dir],SC_enz[name_dir],"")</f>
        <v/>
      </c>
      <c r="I156" s="1" t="str">
        <f>_xlfn.XLOOKUP(RT_enz[[#This Row],[rxn_src]],SC_enz[rxn_src],SC_enz[rxn_src],"")</f>
        <v/>
      </c>
      <c r="J156" s="2" t="str">
        <f>_xlfn.XLOOKUP(RT_enz[[#This Row],[Column1]],RT_gsm[Column3],RT_gsm[Column3],"")</f>
        <v>3OAR180_c_FWD</v>
      </c>
    </row>
    <row r="157" spans="1:10" ht="16" hidden="1" x14ac:dyDescent="0.2">
      <c r="A157" s="1" t="s">
        <v>4021</v>
      </c>
      <c r="B157" s="1" t="s">
        <v>3903</v>
      </c>
      <c r="C157" s="1" t="s">
        <v>4016</v>
      </c>
      <c r="D157" s="1" t="s">
        <v>4017</v>
      </c>
      <c r="E157" s="1" t="s">
        <v>12</v>
      </c>
      <c r="F157" s="1" t="s">
        <v>3920</v>
      </c>
      <c r="G157" s="1" t="str">
        <f>RT_enz[[#This Row],[rxn_src]]&amp;"_"&amp;RT_enz[[#This Row],[dir]]</f>
        <v>3OAR180_c_REV</v>
      </c>
      <c r="H157" s="1" t="str">
        <f>_xlfn.XLOOKUP(RT_enz[[#This Row],[Column1]],SC_enz[name_dir],SC_enz[name_dir],"")</f>
        <v/>
      </c>
      <c r="I157" s="1" t="str">
        <f>_xlfn.XLOOKUP(RT_enz[[#This Row],[rxn_src]],SC_enz[rxn_src],SC_enz[rxn_src],"")</f>
        <v/>
      </c>
      <c r="J157" s="2" t="str">
        <f>_xlfn.XLOOKUP(RT_enz[[#This Row],[Column1]],RT_gsm[Column3],RT_gsm[Column3],"")</f>
        <v>3OAR180_c_REV</v>
      </c>
    </row>
    <row r="158" spans="1:10" ht="16" hidden="1" x14ac:dyDescent="0.2">
      <c r="A158" s="1" t="s">
        <v>4022</v>
      </c>
      <c r="B158" s="1" t="s">
        <v>3902</v>
      </c>
      <c r="C158" s="1" t="s">
        <v>4010</v>
      </c>
      <c r="D158" s="1" t="s">
        <v>4011</v>
      </c>
      <c r="E158" s="1" t="s">
        <v>7</v>
      </c>
      <c r="F158" s="1" t="s">
        <v>3920</v>
      </c>
      <c r="G158" s="1" t="str">
        <f>RT_enz[[#This Row],[rxn_src]]&amp;"_"&amp;RT_enz[[#This Row],[dir]]</f>
        <v>3OAR40_c_FWD</v>
      </c>
      <c r="H158" s="1" t="str">
        <f>_xlfn.XLOOKUP(RT_enz[[#This Row],[Column1]],SC_enz[name_dir],SC_enz[name_dir],"")</f>
        <v/>
      </c>
      <c r="I158" s="1" t="str">
        <f>_xlfn.XLOOKUP(RT_enz[[#This Row],[rxn_src]],SC_enz[rxn_src],SC_enz[rxn_src],"")</f>
        <v/>
      </c>
      <c r="J158" s="2" t="str">
        <f>_xlfn.XLOOKUP(RT_enz[[#This Row],[Column1]],RT_gsm[Column3],RT_gsm[Column3],"")</f>
        <v>3OAR40_c_FWD</v>
      </c>
    </row>
    <row r="159" spans="1:10" ht="16" hidden="1" x14ac:dyDescent="0.2">
      <c r="A159" s="1" t="s">
        <v>4022</v>
      </c>
      <c r="B159" s="1" t="s">
        <v>3903</v>
      </c>
      <c r="C159" s="1" t="s">
        <v>4010</v>
      </c>
      <c r="D159" s="1" t="s">
        <v>4011</v>
      </c>
      <c r="E159" s="1" t="s">
        <v>12</v>
      </c>
      <c r="F159" s="1" t="s">
        <v>3920</v>
      </c>
      <c r="G159" s="1" t="str">
        <f>RT_enz[[#This Row],[rxn_src]]&amp;"_"&amp;RT_enz[[#This Row],[dir]]</f>
        <v>3OAR40_c_REV</v>
      </c>
      <c r="H159" s="1" t="str">
        <f>_xlfn.XLOOKUP(RT_enz[[#This Row],[Column1]],SC_enz[name_dir],SC_enz[name_dir],"")</f>
        <v/>
      </c>
      <c r="I159" s="1" t="str">
        <f>_xlfn.XLOOKUP(RT_enz[[#This Row],[rxn_src]],SC_enz[rxn_src],SC_enz[rxn_src],"")</f>
        <v/>
      </c>
      <c r="J159" s="2" t="str">
        <f>_xlfn.XLOOKUP(RT_enz[[#This Row],[Column1]],RT_gsm[Column3],RT_gsm[Column3],"")</f>
        <v>3OAR40_c_REV</v>
      </c>
    </row>
    <row r="160" spans="1:10" ht="16" hidden="1" x14ac:dyDescent="0.2">
      <c r="A160" s="1" t="s">
        <v>4022</v>
      </c>
      <c r="B160" s="1" t="s">
        <v>3902</v>
      </c>
      <c r="C160" s="1" t="s">
        <v>4012</v>
      </c>
      <c r="D160" s="1" t="s">
        <v>4013</v>
      </c>
      <c r="E160" s="1" t="s">
        <v>7</v>
      </c>
      <c r="F160" s="1" t="s">
        <v>3920</v>
      </c>
      <c r="G160" s="1" t="str">
        <f>RT_enz[[#This Row],[rxn_src]]&amp;"_"&amp;RT_enz[[#This Row],[dir]]</f>
        <v>3OAR40_c_FWD</v>
      </c>
      <c r="H160" s="1" t="str">
        <f>_xlfn.XLOOKUP(RT_enz[[#This Row],[Column1]],SC_enz[name_dir],SC_enz[name_dir],"")</f>
        <v/>
      </c>
      <c r="I160" s="1" t="str">
        <f>_xlfn.XLOOKUP(RT_enz[[#This Row],[rxn_src]],SC_enz[rxn_src],SC_enz[rxn_src],"")</f>
        <v/>
      </c>
      <c r="J160" s="2" t="str">
        <f>_xlfn.XLOOKUP(RT_enz[[#This Row],[Column1]],RT_gsm[Column3],RT_gsm[Column3],"")</f>
        <v>3OAR40_c_FWD</v>
      </c>
    </row>
    <row r="161" spans="1:10" ht="16" hidden="1" x14ac:dyDescent="0.2">
      <c r="A161" s="1" t="s">
        <v>4022</v>
      </c>
      <c r="B161" s="1" t="s">
        <v>3903</v>
      </c>
      <c r="C161" s="1" t="s">
        <v>4012</v>
      </c>
      <c r="D161" s="1" t="s">
        <v>4013</v>
      </c>
      <c r="E161" s="1" t="s">
        <v>12</v>
      </c>
      <c r="F161" s="1" t="s">
        <v>3920</v>
      </c>
      <c r="G161" s="1" t="str">
        <f>RT_enz[[#This Row],[rxn_src]]&amp;"_"&amp;RT_enz[[#This Row],[dir]]</f>
        <v>3OAR40_c_REV</v>
      </c>
      <c r="H161" s="1" t="str">
        <f>_xlfn.XLOOKUP(RT_enz[[#This Row],[Column1]],SC_enz[name_dir],SC_enz[name_dir],"")</f>
        <v/>
      </c>
      <c r="I161" s="1" t="str">
        <f>_xlfn.XLOOKUP(RT_enz[[#This Row],[rxn_src]],SC_enz[rxn_src],SC_enz[rxn_src],"")</f>
        <v/>
      </c>
      <c r="J161" s="2" t="str">
        <f>_xlfn.XLOOKUP(RT_enz[[#This Row],[Column1]],RT_gsm[Column3],RT_gsm[Column3],"")</f>
        <v>3OAR40_c_REV</v>
      </c>
    </row>
    <row r="162" spans="1:10" ht="16" hidden="1" x14ac:dyDescent="0.2">
      <c r="A162" s="1" t="s">
        <v>4022</v>
      </c>
      <c r="B162" s="1" t="s">
        <v>3902</v>
      </c>
      <c r="C162" s="1" t="s">
        <v>4014</v>
      </c>
      <c r="D162" s="1" t="s">
        <v>4015</v>
      </c>
      <c r="E162" s="1" t="s">
        <v>7</v>
      </c>
      <c r="F162" s="1" t="s">
        <v>3920</v>
      </c>
      <c r="G162" s="1" t="str">
        <f>RT_enz[[#This Row],[rxn_src]]&amp;"_"&amp;RT_enz[[#This Row],[dir]]</f>
        <v>3OAR40_c_FWD</v>
      </c>
      <c r="H162" s="1" t="str">
        <f>_xlfn.XLOOKUP(RT_enz[[#This Row],[Column1]],SC_enz[name_dir],SC_enz[name_dir],"")</f>
        <v/>
      </c>
      <c r="I162" s="1" t="str">
        <f>_xlfn.XLOOKUP(RT_enz[[#This Row],[rxn_src]],SC_enz[rxn_src],SC_enz[rxn_src],"")</f>
        <v/>
      </c>
      <c r="J162" s="2" t="str">
        <f>_xlfn.XLOOKUP(RT_enz[[#This Row],[Column1]],RT_gsm[Column3],RT_gsm[Column3],"")</f>
        <v>3OAR40_c_FWD</v>
      </c>
    </row>
    <row r="163" spans="1:10" ht="16" hidden="1" x14ac:dyDescent="0.2">
      <c r="A163" s="1" t="s">
        <v>4022</v>
      </c>
      <c r="B163" s="1" t="s">
        <v>3903</v>
      </c>
      <c r="C163" s="1" t="s">
        <v>4014</v>
      </c>
      <c r="D163" s="1" t="s">
        <v>4015</v>
      </c>
      <c r="E163" s="1" t="s">
        <v>12</v>
      </c>
      <c r="F163" s="1" t="s">
        <v>3920</v>
      </c>
      <c r="G163" s="1" t="str">
        <f>RT_enz[[#This Row],[rxn_src]]&amp;"_"&amp;RT_enz[[#This Row],[dir]]</f>
        <v>3OAR40_c_REV</v>
      </c>
      <c r="H163" s="1" t="str">
        <f>_xlfn.XLOOKUP(RT_enz[[#This Row],[Column1]],SC_enz[name_dir],SC_enz[name_dir],"")</f>
        <v/>
      </c>
      <c r="I163" s="1" t="str">
        <f>_xlfn.XLOOKUP(RT_enz[[#This Row],[rxn_src]],SC_enz[rxn_src],SC_enz[rxn_src],"")</f>
        <v/>
      </c>
      <c r="J163" s="2" t="str">
        <f>_xlfn.XLOOKUP(RT_enz[[#This Row],[Column1]],RT_gsm[Column3],RT_gsm[Column3],"")</f>
        <v>3OAR40_c_REV</v>
      </c>
    </row>
    <row r="164" spans="1:10" ht="16" hidden="1" x14ac:dyDescent="0.2">
      <c r="A164" s="1" t="s">
        <v>4022</v>
      </c>
      <c r="B164" s="1" t="s">
        <v>3902</v>
      </c>
      <c r="C164" s="1" t="s">
        <v>4016</v>
      </c>
      <c r="D164" s="1" t="s">
        <v>4017</v>
      </c>
      <c r="E164" s="1" t="s">
        <v>7</v>
      </c>
      <c r="F164" s="1" t="s">
        <v>3920</v>
      </c>
      <c r="G164" s="1" t="str">
        <f>RT_enz[[#This Row],[rxn_src]]&amp;"_"&amp;RT_enz[[#This Row],[dir]]</f>
        <v>3OAR40_c_FWD</v>
      </c>
      <c r="H164" s="1" t="str">
        <f>_xlfn.XLOOKUP(RT_enz[[#This Row],[Column1]],SC_enz[name_dir],SC_enz[name_dir],"")</f>
        <v/>
      </c>
      <c r="I164" s="1" t="str">
        <f>_xlfn.XLOOKUP(RT_enz[[#This Row],[rxn_src]],SC_enz[rxn_src],SC_enz[rxn_src],"")</f>
        <v/>
      </c>
      <c r="J164" s="2" t="str">
        <f>_xlfn.XLOOKUP(RT_enz[[#This Row],[Column1]],RT_gsm[Column3],RT_gsm[Column3],"")</f>
        <v>3OAR40_c_FWD</v>
      </c>
    </row>
    <row r="165" spans="1:10" ht="16" hidden="1" x14ac:dyDescent="0.2">
      <c r="A165" s="1" t="s">
        <v>4022</v>
      </c>
      <c r="B165" s="1" t="s">
        <v>3903</v>
      </c>
      <c r="C165" s="1" t="s">
        <v>4016</v>
      </c>
      <c r="D165" s="1" t="s">
        <v>4017</v>
      </c>
      <c r="E165" s="1" t="s">
        <v>12</v>
      </c>
      <c r="F165" s="1" t="s">
        <v>3920</v>
      </c>
      <c r="G165" s="1" t="str">
        <f>RT_enz[[#This Row],[rxn_src]]&amp;"_"&amp;RT_enz[[#This Row],[dir]]</f>
        <v>3OAR40_c_REV</v>
      </c>
      <c r="H165" s="1" t="str">
        <f>_xlfn.XLOOKUP(RT_enz[[#This Row],[Column1]],SC_enz[name_dir],SC_enz[name_dir],"")</f>
        <v/>
      </c>
      <c r="I165" s="1" t="str">
        <f>_xlfn.XLOOKUP(RT_enz[[#This Row],[rxn_src]],SC_enz[rxn_src],SC_enz[rxn_src],"")</f>
        <v/>
      </c>
      <c r="J165" s="2" t="str">
        <f>_xlfn.XLOOKUP(RT_enz[[#This Row],[Column1]],RT_gsm[Column3],RT_gsm[Column3],"")</f>
        <v>3OAR40_c_REV</v>
      </c>
    </row>
    <row r="166" spans="1:10" ht="16" hidden="1" x14ac:dyDescent="0.2">
      <c r="A166" s="1" t="s">
        <v>1797</v>
      </c>
      <c r="B166" s="1" t="s">
        <v>3902</v>
      </c>
      <c r="C166" s="1" t="s">
        <v>4023</v>
      </c>
      <c r="D166" s="1" t="s">
        <v>4024</v>
      </c>
      <c r="E166" s="1" t="s">
        <v>7</v>
      </c>
      <c r="F166" s="1" t="s">
        <v>3920</v>
      </c>
      <c r="G166" s="1" t="str">
        <f>RT_enz[[#This Row],[rxn_src]]&amp;"_"&amp;RT_enz[[#This Row],[dir]]</f>
        <v>3OAR40_m_FWD</v>
      </c>
      <c r="H166" s="1" t="str">
        <f>_xlfn.XLOOKUP(RT_enz[[#This Row],[Column1]],SC_enz[name_dir],SC_enz[name_dir],"")</f>
        <v>3OAR40_m_FWD</v>
      </c>
      <c r="I166" s="1" t="str">
        <f>_xlfn.XLOOKUP(RT_enz[[#This Row],[rxn_src]],SC_enz[rxn_src],SC_enz[rxn_src],"")</f>
        <v>3OAR40_m</v>
      </c>
      <c r="J166" s="2" t="str">
        <f>_xlfn.XLOOKUP(RT_enz[[#This Row],[Column1]],RT_gsm[Column3],RT_gsm[Column3],"")</f>
        <v>3OAR40_m_FWD</v>
      </c>
    </row>
    <row r="167" spans="1:10" ht="16" hidden="1" x14ac:dyDescent="0.2">
      <c r="A167" s="1" t="s">
        <v>4025</v>
      </c>
      <c r="B167" s="1" t="s">
        <v>3902</v>
      </c>
      <c r="C167" s="1" t="s">
        <v>4010</v>
      </c>
      <c r="D167" s="1" t="s">
        <v>4011</v>
      </c>
      <c r="E167" s="1" t="s">
        <v>7</v>
      </c>
      <c r="F167" s="1" t="s">
        <v>3920</v>
      </c>
      <c r="G167" s="1" t="str">
        <f>RT_enz[[#This Row],[rxn_src]]&amp;"_"&amp;RT_enz[[#This Row],[dir]]</f>
        <v>3OAR60_c_FWD</v>
      </c>
      <c r="H167" s="1" t="str">
        <f>_xlfn.XLOOKUP(RT_enz[[#This Row],[Column1]],SC_enz[name_dir],SC_enz[name_dir],"")</f>
        <v/>
      </c>
      <c r="I167" s="1" t="str">
        <f>_xlfn.XLOOKUP(RT_enz[[#This Row],[rxn_src]],SC_enz[rxn_src],SC_enz[rxn_src],"")</f>
        <v/>
      </c>
      <c r="J167" s="2" t="str">
        <f>_xlfn.XLOOKUP(RT_enz[[#This Row],[Column1]],RT_gsm[Column3],RT_gsm[Column3],"")</f>
        <v>3OAR60_c_FWD</v>
      </c>
    </row>
    <row r="168" spans="1:10" ht="16" hidden="1" x14ac:dyDescent="0.2">
      <c r="A168" s="1" t="s">
        <v>4025</v>
      </c>
      <c r="B168" s="1" t="s">
        <v>3903</v>
      </c>
      <c r="C168" s="1" t="s">
        <v>4010</v>
      </c>
      <c r="D168" s="1" t="s">
        <v>4011</v>
      </c>
      <c r="E168" s="1" t="s">
        <v>12</v>
      </c>
      <c r="F168" s="1" t="s">
        <v>3920</v>
      </c>
      <c r="G168" s="1" t="str">
        <f>RT_enz[[#This Row],[rxn_src]]&amp;"_"&amp;RT_enz[[#This Row],[dir]]</f>
        <v>3OAR60_c_REV</v>
      </c>
      <c r="H168" s="1" t="str">
        <f>_xlfn.XLOOKUP(RT_enz[[#This Row],[Column1]],SC_enz[name_dir],SC_enz[name_dir],"")</f>
        <v/>
      </c>
      <c r="I168" s="1" t="str">
        <f>_xlfn.XLOOKUP(RT_enz[[#This Row],[rxn_src]],SC_enz[rxn_src],SC_enz[rxn_src],"")</f>
        <v/>
      </c>
      <c r="J168" s="2" t="str">
        <f>_xlfn.XLOOKUP(RT_enz[[#This Row],[Column1]],RT_gsm[Column3],RT_gsm[Column3],"")</f>
        <v>3OAR60_c_REV</v>
      </c>
    </row>
    <row r="169" spans="1:10" ht="16" hidden="1" x14ac:dyDescent="0.2">
      <c r="A169" s="1" t="s">
        <v>4025</v>
      </c>
      <c r="B169" s="1" t="s">
        <v>3902</v>
      </c>
      <c r="C169" s="1" t="s">
        <v>4012</v>
      </c>
      <c r="D169" s="1" t="s">
        <v>4013</v>
      </c>
      <c r="E169" s="1" t="s">
        <v>7</v>
      </c>
      <c r="F169" s="1" t="s">
        <v>3920</v>
      </c>
      <c r="G169" s="1" t="str">
        <f>RT_enz[[#This Row],[rxn_src]]&amp;"_"&amp;RT_enz[[#This Row],[dir]]</f>
        <v>3OAR60_c_FWD</v>
      </c>
      <c r="H169" s="1" t="str">
        <f>_xlfn.XLOOKUP(RT_enz[[#This Row],[Column1]],SC_enz[name_dir],SC_enz[name_dir],"")</f>
        <v/>
      </c>
      <c r="I169" s="1" t="str">
        <f>_xlfn.XLOOKUP(RT_enz[[#This Row],[rxn_src]],SC_enz[rxn_src],SC_enz[rxn_src],"")</f>
        <v/>
      </c>
      <c r="J169" s="2" t="str">
        <f>_xlfn.XLOOKUP(RT_enz[[#This Row],[Column1]],RT_gsm[Column3],RT_gsm[Column3],"")</f>
        <v>3OAR60_c_FWD</v>
      </c>
    </row>
    <row r="170" spans="1:10" ht="16" hidden="1" x14ac:dyDescent="0.2">
      <c r="A170" s="1" t="s">
        <v>4025</v>
      </c>
      <c r="B170" s="1" t="s">
        <v>3903</v>
      </c>
      <c r="C170" s="1" t="s">
        <v>4012</v>
      </c>
      <c r="D170" s="1" t="s">
        <v>4013</v>
      </c>
      <c r="E170" s="1" t="s">
        <v>12</v>
      </c>
      <c r="F170" s="1" t="s">
        <v>3920</v>
      </c>
      <c r="G170" s="1" t="str">
        <f>RT_enz[[#This Row],[rxn_src]]&amp;"_"&amp;RT_enz[[#This Row],[dir]]</f>
        <v>3OAR60_c_REV</v>
      </c>
      <c r="H170" s="1" t="str">
        <f>_xlfn.XLOOKUP(RT_enz[[#This Row],[Column1]],SC_enz[name_dir],SC_enz[name_dir],"")</f>
        <v/>
      </c>
      <c r="I170" s="1" t="str">
        <f>_xlfn.XLOOKUP(RT_enz[[#This Row],[rxn_src]],SC_enz[rxn_src],SC_enz[rxn_src],"")</f>
        <v/>
      </c>
      <c r="J170" s="2" t="str">
        <f>_xlfn.XLOOKUP(RT_enz[[#This Row],[Column1]],RT_gsm[Column3],RT_gsm[Column3],"")</f>
        <v>3OAR60_c_REV</v>
      </c>
    </row>
    <row r="171" spans="1:10" ht="16" hidden="1" x14ac:dyDescent="0.2">
      <c r="A171" s="1" t="s">
        <v>4025</v>
      </c>
      <c r="B171" s="1" t="s">
        <v>3902</v>
      </c>
      <c r="C171" s="1" t="s">
        <v>4014</v>
      </c>
      <c r="D171" s="1" t="s">
        <v>4015</v>
      </c>
      <c r="E171" s="1" t="s">
        <v>7</v>
      </c>
      <c r="F171" s="1" t="s">
        <v>3920</v>
      </c>
      <c r="G171" s="1" t="str">
        <f>RT_enz[[#This Row],[rxn_src]]&amp;"_"&amp;RT_enz[[#This Row],[dir]]</f>
        <v>3OAR60_c_FWD</v>
      </c>
      <c r="H171" s="1" t="str">
        <f>_xlfn.XLOOKUP(RT_enz[[#This Row],[Column1]],SC_enz[name_dir],SC_enz[name_dir],"")</f>
        <v/>
      </c>
      <c r="I171" s="1" t="str">
        <f>_xlfn.XLOOKUP(RT_enz[[#This Row],[rxn_src]],SC_enz[rxn_src],SC_enz[rxn_src],"")</f>
        <v/>
      </c>
      <c r="J171" s="2" t="str">
        <f>_xlfn.XLOOKUP(RT_enz[[#This Row],[Column1]],RT_gsm[Column3],RT_gsm[Column3],"")</f>
        <v>3OAR60_c_FWD</v>
      </c>
    </row>
    <row r="172" spans="1:10" ht="16" hidden="1" x14ac:dyDescent="0.2">
      <c r="A172" s="1" t="s">
        <v>4025</v>
      </c>
      <c r="B172" s="1" t="s">
        <v>3903</v>
      </c>
      <c r="C172" s="1" t="s">
        <v>4014</v>
      </c>
      <c r="D172" s="1" t="s">
        <v>4015</v>
      </c>
      <c r="E172" s="1" t="s">
        <v>12</v>
      </c>
      <c r="F172" s="1" t="s">
        <v>3920</v>
      </c>
      <c r="G172" s="1" t="str">
        <f>RT_enz[[#This Row],[rxn_src]]&amp;"_"&amp;RT_enz[[#This Row],[dir]]</f>
        <v>3OAR60_c_REV</v>
      </c>
      <c r="H172" s="1" t="str">
        <f>_xlfn.XLOOKUP(RT_enz[[#This Row],[Column1]],SC_enz[name_dir],SC_enz[name_dir],"")</f>
        <v/>
      </c>
      <c r="I172" s="1" t="str">
        <f>_xlfn.XLOOKUP(RT_enz[[#This Row],[rxn_src]],SC_enz[rxn_src],SC_enz[rxn_src],"")</f>
        <v/>
      </c>
      <c r="J172" s="2" t="str">
        <f>_xlfn.XLOOKUP(RT_enz[[#This Row],[Column1]],RT_gsm[Column3],RT_gsm[Column3],"")</f>
        <v>3OAR60_c_REV</v>
      </c>
    </row>
    <row r="173" spans="1:10" ht="16" hidden="1" x14ac:dyDescent="0.2">
      <c r="A173" s="1" t="s">
        <v>4025</v>
      </c>
      <c r="B173" s="1" t="s">
        <v>3902</v>
      </c>
      <c r="C173" s="1" t="s">
        <v>4016</v>
      </c>
      <c r="D173" s="1" t="s">
        <v>4017</v>
      </c>
      <c r="E173" s="1" t="s">
        <v>7</v>
      </c>
      <c r="F173" s="1" t="s">
        <v>3920</v>
      </c>
      <c r="G173" s="1" t="str">
        <f>RT_enz[[#This Row],[rxn_src]]&amp;"_"&amp;RT_enz[[#This Row],[dir]]</f>
        <v>3OAR60_c_FWD</v>
      </c>
      <c r="H173" s="1" t="str">
        <f>_xlfn.XLOOKUP(RT_enz[[#This Row],[Column1]],SC_enz[name_dir],SC_enz[name_dir],"")</f>
        <v/>
      </c>
      <c r="I173" s="1" t="str">
        <f>_xlfn.XLOOKUP(RT_enz[[#This Row],[rxn_src]],SC_enz[rxn_src],SC_enz[rxn_src],"")</f>
        <v/>
      </c>
      <c r="J173" s="2" t="str">
        <f>_xlfn.XLOOKUP(RT_enz[[#This Row],[Column1]],RT_gsm[Column3],RT_gsm[Column3],"")</f>
        <v>3OAR60_c_FWD</v>
      </c>
    </row>
    <row r="174" spans="1:10" ht="16" hidden="1" x14ac:dyDescent="0.2">
      <c r="A174" s="1" t="s">
        <v>4025</v>
      </c>
      <c r="B174" s="1" t="s">
        <v>3903</v>
      </c>
      <c r="C174" s="1" t="s">
        <v>4016</v>
      </c>
      <c r="D174" s="1" t="s">
        <v>4017</v>
      </c>
      <c r="E174" s="1" t="s">
        <v>12</v>
      </c>
      <c r="F174" s="1" t="s">
        <v>3920</v>
      </c>
      <c r="G174" s="1" t="str">
        <f>RT_enz[[#This Row],[rxn_src]]&amp;"_"&amp;RT_enz[[#This Row],[dir]]</f>
        <v>3OAR60_c_REV</v>
      </c>
      <c r="H174" s="1" t="str">
        <f>_xlfn.XLOOKUP(RT_enz[[#This Row],[Column1]],SC_enz[name_dir],SC_enz[name_dir],"")</f>
        <v/>
      </c>
      <c r="I174" s="1" t="str">
        <f>_xlfn.XLOOKUP(RT_enz[[#This Row],[rxn_src]],SC_enz[rxn_src],SC_enz[rxn_src],"")</f>
        <v/>
      </c>
      <c r="J174" s="2" t="str">
        <f>_xlfn.XLOOKUP(RT_enz[[#This Row],[Column1]],RT_gsm[Column3],RT_gsm[Column3],"")</f>
        <v>3OAR60_c_REV</v>
      </c>
    </row>
    <row r="175" spans="1:10" ht="16" hidden="1" x14ac:dyDescent="0.2">
      <c r="A175" s="1" t="s">
        <v>1800</v>
      </c>
      <c r="B175" s="1" t="s">
        <v>3902</v>
      </c>
      <c r="C175" s="1" t="s">
        <v>4023</v>
      </c>
      <c r="D175" s="1" t="s">
        <v>4024</v>
      </c>
      <c r="E175" s="1" t="s">
        <v>7</v>
      </c>
      <c r="F175" s="1" t="s">
        <v>3920</v>
      </c>
      <c r="G175" s="1" t="str">
        <f>RT_enz[[#This Row],[rxn_src]]&amp;"_"&amp;RT_enz[[#This Row],[dir]]</f>
        <v>3OAR60_m_FWD</v>
      </c>
      <c r="H175" s="1" t="str">
        <f>_xlfn.XLOOKUP(RT_enz[[#This Row],[Column1]],SC_enz[name_dir],SC_enz[name_dir],"")</f>
        <v>3OAR60_m_FWD</v>
      </c>
      <c r="I175" s="1" t="str">
        <f>_xlfn.XLOOKUP(RT_enz[[#This Row],[rxn_src]],SC_enz[rxn_src],SC_enz[rxn_src],"")</f>
        <v>3OAR60_m</v>
      </c>
      <c r="J175" s="2" t="str">
        <f>_xlfn.XLOOKUP(RT_enz[[#This Row],[Column1]],RT_gsm[Column3],RT_gsm[Column3],"")</f>
        <v>3OAR60_m_FWD</v>
      </c>
    </row>
    <row r="176" spans="1:10" ht="16" hidden="1" x14ac:dyDescent="0.2">
      <c r="A176" s="1" t="s">
        <v>4026</v>
      </c>
      <c r="B176" s="1" t="s">
        <v>3902</v>
      </c>
      <c r="C176" s="1" t="s">
        <v>4010</v>
      </c>
      <c r="D176" s="1" t="s">
        <v>4011</v>
      </c>
      <c r="E176" s="1" t="s">
        <v>7</v>
      </c>
      <c r="F176" s="1" t="s">
        <v>3920</v>
      </c>
      <c r="G176" s="1" t="str">
        <f>RT_enz[[#This Row],[rxn_src]]&amp;"_"&amp;RT_enz[[#This Row],[dir]]</f>
        <v>3OAR80_c_FWD</v>
      </c>
      <c r="H176" s="1" t="str">
        <f>_xlfn.XLOOKUP(RT_enz[[#This Row],[Column1]],SC_enz[name_dir],SC_enz[name_dir],"")</f>
        <v/>
      </c>
      <c r="I176" s="1" t="str">
        <f>_xlfn.XLOOKUP(RT_enz[[#This Row],[rxn_src]],SC_enz[rxn_src],SC_enz[rxn_src],"")</f>
        <v/>
      </c>
      <c r="J176" s="2" t="str">
        <f>_xlfn.XLOOKUP(RT_enz[[#This Row],[Column1]],RT_gsm[Column3],RT_gsm[Column3],"")</f>
        <v>3OAR80_c_FWD</v>
      </c>
    </row>
    <row r="177" spans="1:10" ht="16" hidden="1" x14ac:dyDescent="0.2">
      <c r="A177" s="1" t="s">
        <v>4026</v>
      </c>
      <c r="B177" s="1" t="s">
        <v>3903</v>
      </c>
      <c r="C177" s="1" t="s">
        <v>4010</v>
      </c>
      <c r="D177" s="1" t="s">
        <v>4011</v>
      </c>
      <c r="E177" s="1" t="s">
        <v>12</v>
      </c>
      <c r="F177" s="1" t="s">
        <v>3920</v>
      </c>
      <c r="G177" s="1" t="str">
        <f>RT_enz[[#This Row],[rxn_src]]&amp;"_"&amp;RT_enz[[#This Row],[dir]]</f>
        <v>3OAR80_c_REV</v>
      </c>
      <c r="H177" s="1" t="str">
        <f>_xlfn.XLOOKUP(RT_enz[[#This Row],[Column1]],SC_enz[name_dir],SC_enz[name_dir],"")</f>
        <v/>
      </c>
      <c r="I177" s="1" t="str">
        <f>_xlfn.XLOOKUP(RT_enz[[#This Row],[rxn_src]],SC_enz[rxn_src],SC_enz[rxn_src],"")</f>
        <v/>
      </c>
      <c r="J177" s="2" t="str">
        <f>_xlfn.XLOOKUP(RT_enz[[#This Row],[Column1]],RT_gsm[Column3],RT_gsm[Column3],"")</f>
        <v>3OAR80_c_REV</v>
      </c>
    </row>
    <row r="178" spans="1:10" ht="16" hidden="1" x14ac:dyDescent="0.2">
      <c r="A178" s="1" t="s">
        <v>4026</v>
      </c>
      <c r="B178" s="1" t="s">
        <v>3902</v>
      </c>
      <c r="C178" s="1" t="s">
        <v>4012</v>
      </c>
      <c r="D178" s="1" t="s">
        <v>4013</v>
      </c>
      <c r="E178" s="1" t="s">
        <v>7</v>
      </c>
      <c r="F178" s="1" t="s">
        <v>3920</v>
      </c>
      <c r="G178" s="1" t="str">
        <f>RT_enz[[#This Row],[rxn_src]]&amp;"_"&amp;RT_enz[[#This Row],[dir]]</f>
        <v>3OAR80_c_FWD</v>
      </c>
      <c r="H178" s="1" t="str">
        <f>_xlfn.XLOOKUP(RT_enz[[#This Row],[Column1]],SC_enz[name_dir],SC_enz[name_dir],"")</f>
        <v/>
      </c>
      <c r="I178" s="1" t="str">
        <f>_xlfn.XLOOKUP(RT_enz[[#This Row],[rxn_src]],SC_enz[rxn_src],SC_enz[rxn_src],"")</f>
        <v/>
      </c>
      <c r="J178" s="2" t="str">
        <f>_xlfn.XLOOKUP(RT_enz[[#This Row],[Column1]],RT_gsm[Column3],RT_gsm[Column3],"")</f>
        <v>3OAR80_c_FWD</v>
      </c>
    </row>
    <row r="179" spans="1:10" ht="16" hidden="1" x14ac:dyDescent="0.2">
      <c r="A179" s="1" t="s">
        <v>4026</v>
      </c>
      <c r="B179" s="1" t="s">
        <v>3903</v>
      </c>
      <c r="C179" s="1" t="s">
        <v>4012</v>
      </c>
      <c r="D179" s="1" t="s">
        <v>4013</v>
      </c>
      <c r="E179" s="1" t="s">
        <v>12</v>
      </c>
      <c r="F179" s="1" t="s">
        <v>3920</v>
      </c>
      <c r="G179" s="1" t="str">
        <f>RT_enz[[#This Row],[rxn_src]]&amp;"_"&amp;RT_enz[[#This Row],[dir]]</f>
        <v>3OAR80_c_REV</v>
      </c>
      <c r="H179" s="1" t="str">
        <f>_xlfn.XLOOKUP(RT_enz[[#This Row],[Column1]],SC_enz[name_dir],SC_enz[name_dir],"")</f>
        <v/>
      </c>
      <c r="I179" s="1" t="str">
        <f>_xlfn.XLOOKUP(RT_enz[[#This Row],[rxn_src]],SC_enz[rxn_src],SC_enz[rxn_src],"")</f>
        <v/>
      </c>
      <c r="J179" s="2" t="str">
        <f>_xlfn.XLOOKUP(RT_enz[[#This Row],[Column1]],RT_gsm[Column3],RT_gsm[Column3],"")</f>
        <v>3OAR80_c_REV</v>
      </c>
    </row>
    <row r="180" spans="1:10" ht="16" hidden="1" x14ac:dyDescent="0.2">
      <c r="A180" s="1" t="s">
        <v>4026</v>
      </c>
      <c r="B180" s="1" t="s">
        <v>3902</v>
      </c>
      <c r="C180" s="1" t="s">
        <v>4014</v>
      </c>
      <c r="D180" s="1" t="s">
        <v>4015</v>
      </c>
      <c r="E180" s="1" t="s">
        <v>7</v>
      </c>
      <c r="F180" s="1" t="s">
        <v>3920</v>
      </c>
      <c r="G180" s="1" t="str">
        <f>RT_enz[[#This Row],[rxn_src]]&amp;"_"&amp;RT_enz[[#This Row],[dir]]</f>
        <v>3OAR80_c_FWD</v>
      </c>
      <c r="H180" s="1" t="str">
        <f>_xlfn.XLOOKUP(RT_enz[[#This Row],[Column1]],SC_enz[name_dir],SC_enz[name_dir],"")</f>
        <v/>
      </c>
      <c r="I180" s="1" t="str">
        <f>_xlfn.XLOOKUP(RT_enz[[#This Row],[rxn_src]],SC_enz[rxn_src],SC_enz[rxn_src],"")</f>
        <v/>
      </c>
      <c r="J180" s="2" t="str">
        <f>_xlfn.XLOOKUP(RT_enz[[#This Row],[Column1]],RT_gsm[Column3],RT_gsm[Column3],"")</f>
        <v>3OAR80_c_FWD</v>
      </c>
    </row>
    <row r="181" spans="1:10" ht="16" hidden="1" x14ac:dyDescent="0.2">
      <c r="A181" s="1" t="s">
        <v>4026</v>
      </c>
      <c r="B181" s="1" t="s">
        <v>3903</v>
      </c>
      <c r="C181" s="1" t="s">
        <v>4014</v>
      </c>
      <c r="D181" s="1" t="s">
        <v>4015</v>
      </c>
      <c r="E181" s="1" t="s">
        <v>12</v>
      </c>
      <c r="F181" s="1" t="s">
        <v>3920</v>
      </c>
      <c r="G181" s="1" t="str">
        <f>RT_enz[[#This Row],[rxn_src]]&amp;"_"&amp;RT_enz[[#This Row],[dir]]</f>
        <v>3OAR80_c_REV</v>
      </c>
      <c r="H181" s="1" t="str">
        <f>_xlfn.XLOOKUP(RT_enz[[#This Row],[Column1]],SC_enz[name_dir],SC_enz[name_dir],"")</f>
        <v/>
      </c>
      <c r="I181" s="1" t="str">
        <f>_xlfn.XLOOKUP(RT_enz[[#This Row],[rxn_src]],SC_enz[rxn_src],SC_enz[rxn_src],"")</f>
        <v/>
      </c>
      <c r="J181" s="2" t="str">
        <f>_xlfn.XLOOKUP(RT_enz[[#This Row],[Column1]],RT_gsm[Column3],RT_gsm[Column3],"")</f>
        <v>3OAR80_c_REV</v>
      </c>
    </row>
    <row r="182" spans="1:10" ht="16" hidden="1" x14ac:dyDescent="0.2">
      <c r="A182" s="1" t="s">
        <v>4026</v>
      </c>
      <c r="B182" s="1" t="s">
        <v>3902</v>
      </c>
      <c r="C182" s="1" t="s">
        <v>4016</v>
      </c>
      <c r="D182" s="1" t="s">
        <v>4017</v>
      </c>
      <c r="E182" s="1" t="s">
        <v>7</v>
      </c>
      <c r="F182" s="1" t="s">
        <v>3920</v>
      </c>
      <c r="G182" s="1" t="str">
        <f>RT_enz[[#This Row],[rxn_src]]&amp;"_"&amp;RT_enz[[#This Row],[dir]]</f>
        <v>3OAR80_c_FWD</v>
      </c>
      <c r="H182" s="1" t="str">
        <f>_xlfn.XLOOKUP(RT_enz[[#This Row],[Column1]],SC_enz[name_dir],SC_enz[name_dir],"")</f>
        <v/>
      </c>
      <c r="I182" s="1" t="str">
        <f>_xlfn.XLOOKUP(RT_enz[[#This Row],[rxn_src]],SC_enz[rxn_src],SC_enz[rxn_src],"")</f>
        <v/>
      </c>
      <c r="J182" s="2" t="str">
        <f>_xlfn.XLOOKUP(RT_enz[[#This Row],[Column1]],RT_gsm[Column3],RT_gsm[Column3],"")</f>
        <v>3OAR80_c_FWD</v>
      </c>
    </row>
    <row r="183" spans="1:10" ht="16" hidden="1" x14ac:dyDescent="0.2">
      <c r="A183" s="1" t="s">
        <v>4026</v>
      </c>
      <c r="B183" s="1" t="s">
        <v>3903</v>
      </c>
      <c r="C183" s="1" t="s">
        <v>4016</v>
      </c>
      <c r="D183" s="1" t="s">
        <v>4017</v>
      </c>
      <c r="E183" s="1" t="s">
        <v>12</v>
      </c>
      <c r="F183" s="1" t="s">
        <v>3920</v>
      </c>
      <c r="G183" s="1" t="str">
        <f>RT_enz[[#This Row],[rxn_src]]&amp;"_"&amp;RT_enz[[#This Row],[dir]]</f>
        <v>3OAR80_c_REV</v>
      </c>
      <c r="H183" s="1" t="str">
        <f>_xlfn.XLOOKUP(RT_enz[[#This Row],[Column1]],SC_enz[name_dir],SC_enz[name_dir],"")</f>
        <v/>
      </c>
      <c r="I183" s="1" t="str">
        <f>_xlfn.XLOOKUP(RT_enz[[#This Row],[rxn_src]],SC_enz[rxn_src],SC_enz[rxn_src],"")</f>
        <v/>
      </c>
      <c r="J183" s="2" t="str">
        <f>_xlfn.XLOOKUP(RT_enz[[#This Row],[Column1]],RT_gsm[Column3],RT_gsm[Column3],"")</f>
        <v>3OAR80_c_REV</v>
      </c>
    </row>
    <row r="184" spans="1:10" ht="16" hidden="1" x14ac:dyDescent="0.2">
      <c r="A184" s="1" t="s">
        <v>1801</v>
      </c>
      <c r="B184" s="1" t="s">
        <v>3902</v>
      </c>
      <c r="C184" s="1" t="s">
        <v>4023</v>
      </c>
      <c r="D184" s="1" t="s">
        <v>4024</v>
      </c>
      <c r="E184" s="1" t="s">
        <v>7</v>
      </c>
      <c r="F184" s="1" t="s">
        <v>3920</v>
      </c>
      <c r="G184" s="1" t="str">
        <f>RT_enz[[#This Row],[rxn_src]]&amp;"_"&amp;RT_enz[[#This Row],[dir]]</f>
        <v>3OAR80_m_FWD</v>
      </c>
      <c r="H184" s="1" t="str">
        <f>_xlfn.XLOOKUP(RT_enz[[#This Row],[Column1]],SC_enz[name_dir],SC_enz[name_dir],"")</f>
        <v>3OAR80_m_FWD</v>
      </c>
      <c r="I184" s="1" t="str">
        <f>_xlfn.XLOOKUP(RT_enz[[#This Row],[rxn_src]],SC_enz[rxn_src],SC_enz[rxn_src],"")</f>
        <v>3OAR80_m</v>
      </c>
      <c r="J184" s="2" t="str">
        <f>_xlfn.XLOOKUP(RT_enz[[#This Row],[Column1]],RT_gsm[Column3],RT_gsm[Column3],"")</f>
        <v>3OAR80_m_FWD</v>
      </c>
    </row>
    <row r="185" spans="1:10" ht="16" hidden="1" x14ac:dyDescent="0.2">
      <c r="A185" s="1" t="s">
        <v>4027</v>
      </c>
      <c r="B185" s="1" t="s">
        <v>3902</v>
      </c>
      <c r="C185" s="1" t="s">
        <v>4010</v>
      </c>
      <c r="D185" s="1" t="s">
        <v>4011</v>
      </c>
      <c r="E185" s="1" t="s">
        <v>7</v>
      </c>
      <c r="F185" s="1" t="s">
        <v>3920</v>
      </c>
      <c r="G185" s="1" t="str">
        <f>RT_enz[[#This Row],[rxn_src]]&amp;"_"&amp;RT_enz[[#This Row],[dir]]</f>
        <v>3OAS100_c_FWD</v>
      </c>
      <c r="H185" s="1" t="str">
        <f>_xlfn.XLOOKUP(RT_enz[[#This Row],[Column1]],SC_enz[name_dir],SC_enz[name_dir],"")</f>
        <v/>
      </c>
      <c r="I185" s="1" t="str">
        <f>_xlfn.XLOOKUP(RT_enz[[#This Row],[rxn_src]],SC_enz[rxn_src],SC_enz[rxn_src],"")</f>
        <v/>
      </c>
      <c r="J185" s="2" t="str">
        <f>_xlfn.XLOOKUP(RT_enz[[#This Row],[Column1]],RT_gsm[Column3],RT_gsm[Column3],"")</f>
        <v>3OAS100_c_FWD</v>
      </c>
    </row>
    <row r="186" spans="1:10" ht="16" hidden="1" x14ac:dyDescent="0.2">
      <c r="A186" s="1" t="s">
        <v>4028</v>
      </c>
      <c r="B186" s="1" t="s">
        <v>3902</v>
      </c>
      <c r="C186" s="1" t="s">
        <v>4010</v>
      </c>
      <c r="D186" s="1" t="s">
        <v>4011</v>
      </c>
      <c r="E186" s="1" t="s">
        <v>7</v>
      </c>
      <c r="F186" s="1" t="s">
        <v>3920</v>
      </c>
      <c r="G186" s="1" t="str">
        <f>RT_enz[[#This Row],[rxn_src]]&amp;"_"&amp;RT_enz[[#This Row],[dir]]</f>
        <v>3OAS120_c_FWD</v>
      </c>
      <c r="H186" s="1" t="str">
        <f>_xlfn.XLOOKUP(RT_enz[[#This Row],[Column1]],SC_enz[name_dir],SC_enz[name_dir],"")</f>
        <v/>
      </c>
      <c r="I186" s="1" t="str">
        <f>_xlfn.XLOOKUP(RT_enz[[#This Row],[rxn_src]],SC_enz[rxn_src],SC_enz[rxn_src],"")</f>
        <v/>
      </c>
      <c r="J186" s="2" t="str">
        <f>_xlfn.XLOOKUP(RT_enz[[#This Row],[Column1]],RT_gsm[Column3],RT_gsm[Column3],"")</f>
        <v>3OAS120_c_FWD</v>
      </c>
    </row>
    <row r="187" spans="1:10" ht="16" hidden="1" x14ac:dyDescent="0.2">
      <c r="A187" s="1" t="s">
        <v>4029</v>
      </c>
      <c r="B187" s="1" t="s">
        <v>3902</v>
      </c>
      <c r="C187" s="1" t="s">
        <v>4010</v>
      </c>
      <c r="D187" s="1" t="s">
        <v>4011</v>
      </c>
      <c r="E187" s="1" t="s">
        <v>7</v>
      </c>
      <c r="F187" s="1" t="s">
        <v>3920</v>
      </c>
      <c r="G187" s="1" t="str">
        <f>RT_enz[[#This Row],[rxn_src]]&amp;"_"&amp;RT_enz[[#This Row],[dir]]</f>
        <v>3OAS140_c_FWD</v>
      </c>
      <c r="H187" s="1" t="str">
        <f>_xlfn.XLOOKUP(RT_enz[[#This Row],[Column1]],SC_enz[name_dir],SC_enz[name_dir],"")</f>
        <v/>
      </c>
      <c r="I187" s="1" t="str">
        <f>_xlfn.XLOOKUP(RT_enz[[#This Row],[rxn_src]],SC_enz[rxn_src],SC_enz[rxn_src],"")</f>
        <v/>
      </c>
      <c r="J187" s="2" t="str">
        <f>_xlfn.XLOOKUP(RT_enz[[#This Row],[Column1]],RT_gsm[Column3],RT_gsm[Column3],"")</f>
        <v>3OAS140_c_FWD</v>
      </c>
    </row>
    <row r="188" spans="1:10" ht="16" hidden="1" x14ac:dyDescent="0.2">
      <c r="A188" s="1" t="s">
        <v>4030</v>
      </c>
      <c r="B188" s="1" t="s">
        <v>3902</v>
      </c>
      <c r="C188" s="1" t="s">
        <v>4010</v>
      </c>
      <c r="D188" s="1" t="s">
        <v>4011</v>
      </c>
      <c r="E188" s="1" t="s">
        <v>7</v>
      </c>
      <c r="F188" s="1" t="s">
        <v>3920</v>
      </c>
      <c r="G188" s="1" t="str">
        <f>RT_enz[[#This Row],[rxn_src]]&amp;"_"&amp;RT_enz[[#This Row],[dir]]</f>
        <v>3OAS160_c_FWD</v>
      </c>
      <c r="H188" s="1" t="str">
        <f>_xlfn.XLOOKUP(RT_enz[[#This Row],[Column1]],SC_enz[name_dir],SC_enz[name_dir],"")</f>
        <v/>
      </c>
      <c r="I188" s="1" t="str">
        <f>_xlfn.XLOOKUP(RT_enz[[#This Row],[rxn_src]],SC_enz[rxn_src],SC_enz[rxn_src],"")</f>
        <v/>
      </c>
      <c r="J188" s="2" t="str">
        <f>_xlfn.XLOOKUP(RT_enz[[#This Row],[Column1]],RT_gsm[Column3],RT_gsm[Column3],"")</f>
        <v>3OAS160_c_FWD</v>
      </c>
    </row>
    <row r="189" spans="1:10" ht="16" hidden="1" x14ac:dyDescent="0.2">
      <c r="A189" s="1" t="s">
        <v>4031</v>
      </c>
      <c r="B189" s="1" t="s">
        <v>3902</v>
      </c>
      <c r="C189" s="1" t="s">
        <v>4010</v>
      </c>
      <c r="D189" s="1" t="s">
        <v>4011</v>
      </c>
      <c r="E189" s="1" t="s">
        <v>7</v>
      </c>
      <c r="F189" s="1" t="s">
        <v>3920</v>
      </c>
      <c r="G189" s="1" t="str">
        <f>RT_enz[[#This Row],[rxn_src]]&amp;"_"&amp;RT_enz[[#This Row],[dir]]</f>
        <v>3OAS180_c_FWD</v>
      </c>
      <c r="H189" s="1" t="str">
        <f>_xlfn.XLOOKUP(RT_enz[[#This Row],[Column1]],SC_enz[name_dir],SC_enz[name_dir],"")</f>
        <v/>
      </c>
      <c r="I189" s="1" t="str">
        <f>_xlfn.XLOOKUP(RT_enz[[#This Row],[rxn_src]],SC_enz[rxn_src],SC_enz[rxn_src],"")</f>
        <v/>
      </c>
      <c r="J189" s="2" t="str">
        <f>_xlfn.XLOOKUP(RT_enz[[#This Row],[Column1]],RT_gsm[Column3],RT_gsm[Column3],"")</f>
        <v>3OAS180_c_FWD</v>
      </c>
    </row>
    <row r="190" spans="1:10" ht="16" hidden="1" x14ac:dyDescent="0.2">
      <c r="A190" s="1" t="s">
        <v>4032</v>
      </c>
      <c r="B190" s="1" t="s">
        <v>3902</v>
      </c>
      <c r="C190" s="1" t="s">
        <v>4010</v>
      </c>
      <c r="D190" s="1" t="s">
        <v>4011</v>
      </c>
      <c r="E190" s="1" t="s">
        <v>7</v>
      </c>
      <c r="F190" s="1" t="s">
        <v>3920</v>
      </c>
      <c r="G190" s="1" t="str">
        <f>RT_enz[[#This Row],[rxn_src]]&amp;"_"&amp;RT_enz[[#This Row],[dir]]</f>
        <v>3OAS40_c_FWD</v>
      </c>
      <c r="H190" s="1" t="str">
        <f>_xlfn.XLOOKUP(RT_enz[[#This Row],[Column1]],SC_enz[name_dir],SC_enz[name_dir],"")</f>
        <v/>
      </c>
      <c r="I190" s="1" t="str">
        <f>_xlfn.XLOOKUP(RT_enz[[#This Row],[rxn_src]],SC_enz[rxn_src],SC_enz[rxn_src],"")</f>
        <v/>
      </c>
      <c r="J190" s="2" t="str">
        <f>_xlfn.XLOOKUP(RT_enz[[#This Row],[Column1]],RT_gsm[Column3],RT_gsm[Column3],"")</f>
        <v>3OAS40_c_FWD</v>
      </c>
    </row>
    <row r="191" spans="1:10" ht="16" hidden="1" x14ac:dyDescent="0.2">
      <c r="A191" s="1" t="s">
        <v>4032</v>
      </c>
      <c r="B191" s="1" t="s">
        <v>3903</v>
      </c>
      <c r="C191" s="1" t="s">
        <v>4010</v>
      </c>
      <c r="D191" s="1" t="s">
        <v>4011</v>
      </c>
      <c r="E191" s="1" t="s">
        <v>7</v>
      </c>
      <c r="F191" s="1" t="s">
        <v>3920</v>
      </c>
      <c r="G191" s="1" t="str">
        <f>RT_enz[[#This Row],[rxn_src]]&amp;"_"&amp;RT_enz[[#This Row],[dir]]</f>
        <v>3OAS40_c_REV</v>
      </c>
      <c r="H191" s="1" t="str">
        <f>_xlfn.XLOOKUP(RT_enz[[#This Row],[Column1]],SC_enz[name_dir],SC_enz[name_dir],"")</f>
        <v/>
      </c>
      <c r="I191" s="1" t="str">
        <f>_xlfn.XLOOKUP(RT_enz[[#This Row],[rxn_src]],SC_enz[rxn_src],SC_enz[rxn_src],"")</f>
        <v/>
      </c>
      <c r="J191" s="2" t="str">
        <f>_xlfn.XLOOKUP(RT_enz[[#This Row],[Column1]],RT_gsm[Column3],RT_gsm[Column3],"")</f>
        <v>3OAS40_c_REV</v>
      </c>
    </row>
    <row r="192" spans="1:10" ht="16" hidden="1" x14ac:dyDescent="0.2">
      <c r="A192" s="1" t="s">
        <v>4033</v>
      </c>
      <c r="B192" s="1" t="s">
        <v>3902</v>
      </c>
      <c r="C192" s="1" t="s">
        <v>4010</v>
      </c>
      <c r="D192" s="1" t="s">
        <v>4011</v>
      </c>
      <c r="E192" s="1" t="s">
        <v>7</v>
      </c>
      <c r="F192" s="1" t="s">
        <v>3920</v>
      </c>
      <c r="G192" s="1" t="str">
        <f>RT_enz[[#This Row],[rxn_src]]&amp;"_"&amp;RT_enz[[#This Row],[dir]]</f>
        <v>3OAS60_c_FWD</v>
      </c>
      <c r="H192" s="1" t="str">
        <f>_xlfn.XLOOKUP(RT_enz[[#This Row],[Column1]],SC_enz[name_dir],SC_enz[name_dir],"")</f>
        <v/>
      </c>
      <c r="I192" s="1" t="str">
        <f>_xlfn.XLOOKUP(RT_enz[[#This Row],[rxn_src]],SC_enz[rxn_src],SC_enz[rxn_src],"")</f>
        <v/>
      </c>
      <c r="J192" s="2" t="str">
        <f>_xlfn.XLOOKUP(RT_enz[[#This Row],[Column1]],RT_gsm[Column3],RT_gsm[Column3],"")</f>
        <v>3OAS60_c_FWD</v>
      </c>
    </row>
    <row r="193" spans="1:10" ht="16" hidden="1" x14ac:dyDescent="0.2">
      <c r="A193" s="1" t="s">
        <v>4034</v>
      </c>
      <c r="B193" s="1" t="s">
        <v>3902</v>
      </c>
      <c r="C193" s="1" t="s">
        <v>4010</v>
      </c>
      <c r="D193" s="1" t="s">
        <v>4011</v>
      </c>
      <c r="E193" s="1" t="s">
        <v>7</v>
      </c>
      <c r="F193" s="1" t="s">
        <v>3920</v>
      </c>
      <c r="G193" s="1" t="str">
        <f>RT_enz[[#This Row],[rxn_src]]&amp;"_"&amp;RT_enz[[#This Row],[dir]]</f>
        <v>3OAS80_c_FWD</v>
      </c>
      <c r="H193" s="1" t="str">
        <f>_xlfn.XLOOKUP(RT_enz[[#This Row],[Column1]],SC_enz[name_dir],SC_enz[name_dir],"")</f>
        <v/>
      </c>
      <c r="I193" s="1" t="str">
        <f>_xlfn.XLOOKUP(RT_enz[[#This Row],[rxn_src]],SC_enz[rxn_src],SC_enz[rxn_src],"")</f>
        <v/>
      </c>
      <c r="J193" s="2" t="str">
        <f>_xlfn.XLOOKUP(RT_enz[[#This Row],[Column1]],RT_gsm[Column3],RT_gsm[Column3],"")</f>
        <v>3OAS80_c_FWD</v>
      </c>
    </row>
    <row r="194" spans="1:10" ht="16" hidden="1" x14ac:dyDescent="0.2">
      <c r="A194" s="1" t="s">
        <v>2464</v>
      </c>
      <c r="B194" s="1" t="s">
        <v>3902</v>
      </c>
      <c r="C194" s="1" t="s">
        <v>1642</v>
      </c>
      <c r="D194" s="1" t="s">
        <v>143</v>
      </c>
      <c r="E194" s="1" t="s">
        <v>7</v>
      </c>
      <c r="F194" s="1"/>
      <c r="G194" s="1" t="str">
        <f>RT_enz[[#This Row],[rxn_src]]&amp;"_"&amp;RT_enz[[#This Row],[dir]]</f>
        <v>4ABUTNt_c_m_FWD</v>
      </c>
      <c r="H194" s="1" t="str">
        <f>_xlfn.XLOOKUP(RT_enz[[#This Row],[Column1]],SC_enz[name_dir],SC_enz[name_dir],"")</f>
        <v>4ABUTNt_c_m_FWD</v>
      </c>
      <c r="I194" s="1" t="str">
        <f>_xlfn.XLOOKUP(RT_enz[[#This Row],[rxn_src]],SC_enz[rxn_src],SC_enz[rxn_src],"")</f>
        <v>4ABUTNt_c_m</v>
      </c>
      <c r="J194" s="2" t="str">
        <f>_xlfn.XLOOKUP(RT_enz[[#This Row],[Column1]],RT_gsm[Column3],RT_gsm[Column3],"")</f>
        <v>4ABUTNt_c_m_FWD</v>
      </c>
    </row>
    <row r="195" spans="1:10" ht="16" hidden="1" x14ac:dyDescent="0.2">
      <c r="A195" s="1" t="s">
        <v>2464</v>
      </c>
      <c r="B195" s="1" t="s">
        <v>3903</v>
      </c>
      <c r="C195" s="1" t="s">
        <v>1642</v>
      </c>
      <c r="D195" s="1" t="s">
        <v>143</v>
      </c>
      <c r="E195" s="1" t="s">
        <v>7</v>
      </c>
      <c r="F195" s="1"/>
      <c r="G195" s="1" t="str">
        <f>RT_enz[[#This Row],[rxn_src]]&amp;"_"&amp;RT_enz[[#This Row],[dir]]</f>
        <v>4ABUTNt_c_m_REV</v>
      </c>
      <c r="H195" s="1" t="str">
        <f>_xlfn.XLOOKUP(RT_enz[[#This Row],[Column1]],SC_enz[name_dir],SC_enz[name_dir],"")</f>
        <v>4ABUTNt_c_m_REV</v>
      </c>
      <c r="I195" s="1" t="str">
        <f>_xlfn.XLOOKUP(RT_enz[[#This Row],[rxn_src]],SC_enz[rxn_src],SC_enz[rxn_src],"")</f>
        <v>4ABUTNt_c_m</v>
      </c>
      <c r="J195" s="2" t="str">
        <f>_xlfn.XLOOKUP(RT_enz[[#This Row],[Column1]],RT_gsm[Column3],RT_gsm[Column3],"")</f>
        <v>4ABUTNt_c_m_REV</v>
      </c>
    </row>
    <row r="196" spans="1:10" ht="16" hidden="1" x14ac:dyDescent="0.2">
      <c r="A196" s="1" t="s">
        <v>2465</v>
      </c>
      <c r="B196" s="1" t="s">
        <v>3902</v>
      </c>
      <c r="C196" s="1" t="s">
        <v>1642</v>
      </c>
      <c r="D196" s="1" t="s">
        <v>143</v>
      </c>
      <c r="E196" s="1" t="s">
        <v>7</v>
      </c>
      <c r="F196" s="1"/>
      <c r="G196" s="1" t="str">
        <f>RT_enz[[#This Row],[rxn_src]]&amp;"_"&amp;RT_enz[[#This Row],[dir]]</f>
        <v>4ABUTt_c_m_FWD</v>
      </c>
      <c r="H196" s="1" t="str">
        <f>_xlfn.XLOOKUP(RT_enz[[#This Row],[Column1]],SC_enz[name_dir],SC_enz[name_dir],"")</f>
        <v>4ABUTt_c_m_FWD</v>
      </c>
      <c r="I196" s="1" t="str">
        <f>_xlfn.XLOOKUP(RT_enz[[#This Row],[rxn_src]],SC_enz[rxn_src],SC_enz[rxn_src],"")</f>
        <v>4ABUTt_c_m</v>
      </c>
      <c r="J196" s="2" t="str">
        <f>_xlfn.XLOOKUP(RT_enz[[#This Row],[Column1]],RT_gsm[Column3],RT_gsm[Column3],"")</f>
        <v>4ABUTt_c_m_FWD</v>
      </c>
    </row>
    <row r="197" spans="1:10" ht="16" hidden="1" x14ac:dyDescent="0.2">
      <c r="A197" s="1" t="s">
        <v>2465</v>
      </c>
      <c r="B197" s="1" t="s">
        <v>3903</v>
      </c>
      <c r="C197" s="1" t="s">
        <v>1642</v>
      </c>
      <c r="D197" s="1" t="s">
        <v>143</v>
      </c>
      <c r="E197" s="1" t="s">
        <v>7</v>
      </c>
      <c r="F197" s="1"/>
      <c r="G197" s="1" t="str">
        <f>RT_enz[[#This Row],[rxn_src]]&amp;"_"&amp;RT_enz[[#This Row],[dir]]</f>
        <v>4ABUTt_c_m_REV</v>
      </c>
      <c r="H197" s="1" t="str">
        <f>_xlfn.XLOOKUP(RT_enz[[#This Row],[Column1]],SC_enz[name_dir],SC_enz[name_dir],"")</f>
        <v>4ABUTt_c_m_REV</v>
      </c>
      <c r="I197" s="1" t="str">
        <f>_xlfn.XLOOKUP(RT_enz[[#This Row],[rxn_src]],SC_enz[rxn_src],SC_enz[rxn_src],"")</f>
        <v>4ABUTt_c_m</v>
      </c>
      <c r="J197" s="2" t="str">
        <f>_xlfn.XLOOKUP(RT_enz[[#This Row],[Column1]],RT_gsm[Column3],RT_gsm[Column3],"")</f>
        <v>4ABUTt_c_m_REV</v>
      </c>
    </row>
    <row r="198" spans="1:10" ht="16" hidden="1" x14ac:dyDescent="0.2">
      <c r="A198" s="1" t="s">
        <v>1997</v>
      </c>
      <c r="B198" s="1" t="s">
        <v>3902</v>
      </c>
      <c r="C198" s="1" t="s">
        <v>4035</v>
      </c>
      <c r="D198" s="1" t="s">
        <v>4036</v>
      </c>
      <c r="E198" s="1" t="s">
        <v>7</v>
      </c>
      <c r="F198" s="1"/>
      <c r="G198" s="1" t="str">
        <f>RT_enz[[#This Row],[rxn_src]]&amp;"_"&amp;RT_enz[[#This Row],[dir]]</f>
        <v>4ABUTtps_e_FWD</v>
      </c>
      <c r="H198" s="1" t="str">
        <f>_xlfn.XLOOKUP(RT_enz[[#This Row],[Column1]],SC_enz[name_dir],SC_enz[name_dir],"")</f>
        <v>4ABUTtps_e_FWD</v>
      </c>
      <c r="I198" s="1" t="str">
        <f>_xlfn.XLOOKUP(RT_enz[[#This Row],[rxn_src]],SC_enz[rxn_src],SC_enz[rxn_src],"")</f>
        <v>4ABUTtps_e</v>
      </c>
      <c r="J198" s="2" t="str">
        <f>_xlfn.XLOOKUP(RT_enz[[#This Row],[Column1]],RT_gsm[Column3],RT_gsm[Column3],"")</f>
        <v>4ABUTtps_e_FWD</v>
      </c>
    </row>
    <row r="199" spans="1:10" ht="16" hidden="1" x14ac:dyDescent="0.2">
      <c r="A199" s="1" t="s">
        <v>1997</v>
      </c>
      <c r="B199" s="1" t="s">
        <v>3902</v>
      </c>
      <c r="C199" s="1" t="s">
        <v>4037</v>
      </c>
      <c r="D199" s="1" t="s">
        <v>4038</v>
      </c>
      <c r="E199" s="1" t="s">
        <v>7</v>
      </c>
      <c r="F199" s="1"/>
      <c r="G199" s="1" t="str">
        <f>RT_enz[[#This Row],[rxn_src]]&amp;"_"&amp;RT_enz[[#This Row],[dir]]</f>
        <v>4ABUTtps_e_FWD</v>
      </c>
      <c r="H199" s="1" t="str">
        <f>_xlfn.XLOOKUP(RT_enz[[#This Row],[Column1]],SC_enz[name_dir],SC_enz[name_dir],"")</f>
        <v>4ABUTtps_e_FWD</v>
      </c>
      <c r="I199" s="1" t="str">
        <f>_xlfn.XLOOKUP(RT_enz[[#This Row],[rxn_src]],SC_enz[rxn_src],SC_enz[rxn_src],"")</f>
        <v>4ABUTtps_e</v>
      </c>
      <c r="J199" s="2" t="str">
        <f>_xlfn.XLOOKUP(RT_enz[[#This Row],[Column1]],RT_gsm[Column3],RT_gsm[Column3],"")</f>
        <v>4ABUTtps_e_FWD</v>
      </c>
    </row>
    <row r="200" spans="1:10" ht="16" hidden="1" x14ac:dyDescent="0.2">
      <c r="A200" s="1" t="s">
        <v>2462</v>
      </c>
      <c r="B200" s="1" t="s">
        <v>3902</v>
      </c>
      <c r="C200" s="1" t="s">
        <v>1642</v>
      </c>
      <c r="D200" s="1" t="s">
        <v>143</v>
      </c>
      <c r="E200" s="1" t="s">
        <v>7</v>
      </c>
      <c r="F200" s="1"/>
      <c r="G200" s="1" t="str">
        <f>RT_enz[[#This Row],[rxn_src]]&amp;"_"&amp;RT_enz[[#This Row],[dir]]</f>
        <v>4ABZt_c_e_FWD</v>
      </c>
      <c r="H200" s="1" t="str">
        <f>_xlfn.XLOOKUP(RT_enz[[#This Row],[Column1]],SC_enz[name_dir],SC_enz[name_dir],"")</f>
        <v>4ABZt_c_e_FWD</v>
      </c>
      <c r="I200" s="1" t="str">
        <f>_xlfn.XLOOKUP(RT_enz[[#This Row],[rxn_src]],SC_enz[rxn_src],SC_enz[rxn_src],"")</f>
        <v>4ABZt_c_e</v>
      </c>
      <c r="J200" s="2" t="str">
        <f>_xlfn.XLOOKUP(RT_enz[[#This Row],[Column1]],RT_gsm[Column3],RT_gsm[Column3],"")</f>
        <v>4ABZt_c_e_FWD</v>
      </c>
    </row>
    <row r="201" spans="1:10" ht="16" hidden="1" x14ac:dyDescent="0.2">
      <c r="A201" s="1" t="s">
        <v>2462</v>
      </c>
      <c r="B201" s="1" t="s">
        <v>3903</v>
      </c>
      <c r="C201" s="1" t="s">
        <v>1642</v>
      </c>
      <c r="D201" s="1" t="s">
        <v>143</v>
      </c>
      <c r="E201" s="1" t="s">
        <v>7</v>
      </c>
      <c r="F201" s="1"/>
      <c r="G201" s="1" t="str">
        <f>RT_enz[[#This Row],[rxn_src]]&amp;"_"&amp;RT_enz[[#This Row],[dir]]</f>
        <v>4ABZt_c_e_REV</v>
      </c>
      <c r="H201" s="1" t="str">
        <f>_xlfn.XLOOKUP(RT_enz[[#This Row],[Column1]],SC_enz[name_dir],SC_enz[name_dir],"")</f>
        <v>4ABZt_c_e_REV</v>
      </c>
      <c r="I201" s="1" t="str">
        <f>_xlfn.XLOOKUP(RT_enz[[#This Row],[rxn_src]],SC_enz[rxn_src],SC_enz[rxn_src],"")</f>
        <v>4ABZt_c_e</v>
      </c>
      <c r="J201" s="2" t="str">
        <f>_xlfn.XLOOKUP(RT_enz[[#This Row],[Column1]],RT_gsm[Column3],RT_gsm[Column3],"")</f>
        <v>4ABZt_c_e_REV</v>
      </c>
    </row>
    <row r="202" spans="1:10" ht="16" hidden="1" x14ac:dyDescent="0.2">
      <c r="A202" s="1" t="s">
        <v>2463</v>
      </c>
      <c r="B202" s="1" t="s">
        <v>3902</v>
      </c>
      <c r="C202" s="1" t="s">
        <v>1642</v>
      </c>
      <c r="D202" s="1" t="s">
        <v>143</v>
      </c>
      <c r="E202" s="1" t="s">
        <v>7</v>
      </c>
      <c r="F202" s="1"/>
      <c r="G202" s="1" t="str">
        <f>RT_enz[[#This Row],[rxn_src]]&amp;"_"&amp;RT_enz[[#This Row],[dir]]</f>
        <v>4ABZt_c_m_FWD</v>
      </c>
      <c r="H202" s="1" t="str">
        <f>_xlfn.XLOOKUP(RT_enz[[#This Row],[Column1]],SC_enz[name_dir],SC_enz[name_dir],"")</f>
        <v>4ABZt_c_m_FWD</v>
      </c>
      <c r="I202" s="1" t="str">
        <f>_xlfn.XLOOKUP(RT_enz[[#This Row],[rxn_src]],SC_enz[rxn_src],SC_enz[rxn_src],"")</f>
        <v>4ABZt_c_m</v>
      </c>
      <c r="J202" s="2" t="str">
        <f>_xlfn.XLOOKUP(RT_enz[[#This Row],[Column1]],RT_gsm[Column3],RT_gsm[Column3],"")</f>
        <v>4ABZt_c_m_FWD</v>
      </c>
    </row>
    <row r="203" spans="1:10" ht="16" hidden="1" x14ac:dyDescent="0.2">
      <c r="A203" s="1" t="s">
        <v>2463</v>
      </c>
      <c r="B203" s="1" t="s">
        <v>3903</v>
      </c>
      <c r="C203" s="1" t="s">
        <v>1642</v>
      </c>
      <c r="D203" s="1" t="s">
        <v>143</v>
      </c>
      <c r="E203" s="1" t="s">
        <v>7</v>
      </c>
      <c r="F203" s="1"/>
      <c r="G203" s="1" t="str">
        <f>RT_enz[[#This Row],[rxn_src]]&amp;"_"&amp;RT_enz[[#This Row],[dir]]</f>
        <v>4ABZt_c_m_REV</v>
      </c>
      <c r="H203" s="1" t="str">
        <f>_xlfn.XLOOKUP(RT_enz[[#This Row],[Column1]],SC_enz[name_dir],SC_enz[name_dir],"")</f>
        <v>4ABZt_c_m_REV</v>
      </c>
      <c r="I203" s="1" t="str">
        <f>_xlfn.XLOOKUP(RT_enz[[#This Row],[rxn_src]],SC_enz[rxn_src],SC_enz[rxn_src],"")</f>
        <v>4ABZt_c_m</v>
      </c>
      <c r="J203" s="2" t="str">
        <f>_xlfn.XLOOKUP(RT_enz[[#This Row],[Column1]],RT_gsm[Column3],RT_gsm[Column3],"")</f>
        <v>4ABZt_c_m_REV</v>
      </c>
    </row>
    <row r="204" spans="1:10" ht="16" hidden="1" x14ac:dyDescent="0.2">
      <c r="A204" s="1" t="s">
        <v>4039</v>
      </c>
      <c r="B204" s="1" t="s">
        <v>3902</v>
      </c>
      <c r="C204" s="1" t="s">
        <v>4040</v>
      </c>
      <c r="D204" s="1" t="s">
        <v>4041</v>
      </c>
      <c r="E204" s="1" t="s">
        <v>7</v>
      </c>
      <c r="F204" s="1"/>
      <c r="G204" s="1" t="str">
        <f>RT_enz[[#This Row],[rxn_src]]&amp;"_"&amp;RT_enz[[#This Row],[dir]]</f>
        <v>4AMPMS_c_FWD</v>
      </c>
      <c r="H204" s="1" t="str">
        <f>_xlfn.XLOOKUP(RT_enz[[#This Row],[Column1]],SC_enz[name_dir],SC_enz[name_dir],"")</f>
        <v/>
      </c>
      <c r="I204" s="1" t="str">
        <f>_xlfn.XLOOKUP(RT_enz[[#This Row],[rxn_src]],SC_enz[rxn_src],SC_enz[rxn_src],"")</f>
        <v/>
      </c>
      <c r="J204" s="2" t="str">
        <f>_xlfn.XLOOKUP(RT_enz[[#This Row],[Column1]],RT_gsm[Column3],RT_gsm[Column3],"")</f>
        <v>4AMPMS_c_FWD</v>
      </c>
    </row>
    <row r="205" spans="1:10" ht="16" hidden="1" x14ac:dyDescent="0.2">
      <c r="A205" s="1" t="s">
        <v>4042</v>
      </c>
      <c r="B205" s="1" t="s">
        <v>3902</v>
      </c>
      <c r="C205" s="1" t="s">
        <v>4043</v>
      </c>
      <c r="D205" s="1" t="s">
        <v>4044</v>
      </c>
      <c r="E205" s="1" t="s">
        <v>7</v>
      </c>
      <c r="F205" s="1"/>
      <c r="G205" s="1" t="str">
        <f>RT_enz[[#This Row],[rxn_src]]&amp;"_"&amp;RT_enz[[#This Row],[dir]]</f>
        <v>4CMCOAL_c_FWD</v>
      </c>
      <c r="H205" s="1" t="str">
        <f>_xlfn.XLOOKUP(RT_enz[[#This Row],[Column1]],SC_enz[name_dir],SC_enz[name_dir],"")</f>
        <v/>
      </c>
      <c r="I205" s="1" t="str">
        <f>_xlfn.XLOOKUP(RT_enz[[#This Row],[rxn_src]],SC_enz[rxn_src],SC_enz[rxn_src],"")</f>
        <v/>
      </c>
      <c r="J205" s="2" t="str">
        <f>_xlfn.XLOOKUP(RT_enz[[#This Row],[Column1]],RT_gsm[Column3],RT_gsm[Column3],"")</f>
        <v>4CMCOAL_c_FWD</v>
      </c>
    </row>
    <row r="206" spans="1:10" ht="16" hidden="1" x14ac:dyDescent="0.2">
      <c r="A206" s="1" t="s">
        <v>4042</v>
      </c>
      <c r="B206" s="1" t="s">
        <v>3902</v>
      </c>
      <c r="C206" s="1" t="s">
        <v>4045</v>
      </c>
      <c r="D206" s="1" t="s">
        <v>4046</v>
      </c>
      <c r="E206" s="1" t="s">
        <v>7</v>
      </c>
      <c r="F206" s="1"/>
      <c r="G206" s="1" t="str">
        <f>RT_enz[[#This Row],[rxn_src]]&amp;"_"&amp;RT_enz[[#This Row],[dir]]</f>
        <v>4CMCOAL_c_FWD</v>
      </c>
      <c r="H206" s="1" t="str">
        <f>_xlfn.XLOOKUP(RT_enz[[#This Row],[Column1]],SC_enz[name_dir],SC_enz[name_dir],"")</f>
        <v/>
      </c>
      <c r="I206" s="1" t="str">
        <f>_xlfn.XLOOKUP(RT_enz[[#This Row],[rxn_src]],SC_enz[rxn_src],SC_enz[rxn_src],"")</f>
        <v/>
      </c>
      <c r="J206" s="2" t="str">
        <f>_xlfn.XLOOKUP(RT_enz[[#This Row],[Column1]],RT_gsm[Column3],RT_gsm[Column3],"")</f>
        <v>4CMCOAL_c_FWD</v>
      </c>
    </row>
    <row r="207" spans="1:10" ht="16" hidden="1" x14ac:dyDescent="0.2">
      <c r="A207" s="1" t="s">
        <v>4042</v>
      </c>
      <c r="B207" s="1" t="s">
        <v>3902</v>
      </c>
      <c r="C207" s="1" t="s">
        <v>4047</v>
      </c>
      <c r="D207" s="1" t="s">
        <v>4048</v>
      </c>
      <c r="E207" s="1" t="s">
        <v>7</v>
      </c>
      <c r="F207" s="1"/>
      <c r="G207" s="1" t="str">
        <f>RT_enz[[#This Row],[rxn_src]]&amp;"_"&amp;RT_enz[[#This Row],[dir]]</f>
        <v>4CMCOAL_c_FWD</v>
      </c>
      <c r="H207" s="1" t="str">
        <f>_xlfn.XLOOKUP(RT_enz[[#This Row],[Column1]],SC_enz[name_dir],SC_enz[name_dir],"")</f>
        <v/>
      </c>
      <c r="I207" s="1" t="str">
        <f>_xlfn.XLOOKUP(RT_enz[[#This Row],[rxn_src]],SC_enz[rxn_src],SC_enz[rxn_src],"")</f>
        <v/>
      </c>
      <c r="J207" s="2" t="str">
        <f>_xlfn.XLOOKUP(RT_enz[[#This Row],[Column1]],RT_gsm[Column3],RT_gsm[Column3],"")</f>
        <v>4CMCOAL_c_FWD</v>
      </c>
    </row>
    <row r="208" spans="1:10" ht="16" hidden="1" x14ac:dyDescent="0.2">
      <c r="A208" s="1" t="s">
        <v>4042</v>
      </c>
      <c r="B208" s="1" t="s">
        <v>3902</v>
      </c>
      <c r="C208" s="1" t="s">
        <v>4049</v>
      </c>
      <c r="D208" s="1" t="s">
        <v>4050</v>
      </c>
      <c r="E208" s="1" t="s">
        <v>7</v>
      </c>
      <c r="F208" s="1"/>
      <c r="G208" s="1" t="str">
        <f>RT_enz[[#This Row],[rxn_src]]&amp;"_"&amp;RT_enz[[#This Row],[dir]]</f>
        <v>4CMCOAL_c_FWD</v>
      </c>
      <c r="H208" s="1" t="str">
        <f>_xlfn.XLOOKUP(RT_enz[[#This Row],[Column1]],SC_enz[name_dir],SC_enz[name_dir],"")</f>
        <v/>
      </c>
      <c r="I208" s="1" t="str">
        <f>_xlfn.XLOOKUP(RT_enz[[#This Row],[rxn_src]],SC_enz[rxn_src],SC_enz[rxn_src],"")</f>
        <v/>
      </c>
      <c r="J208" s="2" t="str">
        <f>_xlfn.XLOOKUP(RT_enz[[#This Row],[Column1]],RT_gsm[Column3],RT_gsm[Column3],"")</f>
        <v>4CMCOAL_c_FWD</v>
      </c>
    </row>
    <row r="209" spans="1:10" ht="16" hidden="1" x14ac:dyDescent="0.2">
      <c r="A209" s="1" t="s">
        <v>4051</v>
      </c>
      <c r="B209" s="1" t="s">
        <v>3902</v>
      </c>
      <c r="C209" s="1" t="s">
        <v>4052</v>
      </c>
      <c r="D209" s="1" t="s">
        <v>4053</v>
      </c>
      <c r="E209" s="1" t="s">
        <v>7</v>
      </c>
      <c r="F209" s="1"/>
      <c r="G209" s="1" t="str">
        <f>RT_enz[[#This Row],[rxn_src]]&amp;"_"&amp;RT_enz[[#This Row],[dir]]</f>
        <v>4CMCOAL_x_FWD</v>
      </c>
      <c r="H209" s="1" t="str">
        <f>_xlfn.XLOOKUP(RT_enz[[#This Row],[Column1]],SC_enz[name_dir],SC_enz[name_dir],"")</f>
        <v/>
      </c>
      <c r="I209" s="1" t="str">
        <f>_xlfn.XLOOKUP(RT_enz[[#This Row],[rxn_src]],SC_enz[rxn_src],SC_enz[rxn_src],"")</f>
        <v/>
      </c>
      <c r="J209" s="2" t="str">
        <f>_xlfn.XLOOKUP(RT_enz[[#This Row],[Column1]],RT_gsm[Column3],RT_gsm[Column3],"")</f>
        <v>4CMCOAL_x_FWD</v>
      </c>
    </row>
    <row r="210" spans="1:10" ht="16" hidden="1" x14ac:dyDescent="0.2">
      <c r="A210" s="1" t="s">
        <v>4051</v>
      </c>
      <c r="B210" s="1" t="s">
        <v>3902</v>
      </c>
      <c r="C210" s="1" t="s">
        <v>4054</v>
      </c>
      <c r="D210" s="1" t="s">
        <v>4055</v>
      </c>
      <c r="E210" s="1" t="s">
        <v>7</v>
      </c>
      <c r="F210" s="1"/>
      <c r="G210" s="1" t="str">
        <f>RT_enz[[#This Row],[rxn_src]]&amp;"_"&amp;RT_enz[[#This Row],[dir]]</f>
        <v>4CMCOAL_x_FWD</v>
      </c>
      <c r="H210" s="1" t="str">
        <f>_xlfn.XLOOKUP(RT_enz[[#This Row],[Column1]],SC_enz[name_dir],SC_enz[name_dir],"")</f>
        <v/>
      </c>
      <c r="I210" s="1" t="str">
        <f>_xlfn.XLOOKUP(RT_enz[[#This Row],[rxn_src]],SC_enz[rxn_src],SC_enz[rxn_src],"")</f>
        <v/>
      </c>
      <c r="J210" s="2" t="str">
        <f>_xlfn.XLOOKUP(RT_enz[[#This Row],[Column1]],RT_gsm[Column3],RT_gsm[Column3],"")</f>
        <v>4CMCOAL_x_FWD</v>
      </c>
    </row>
    <row r="211" spans="1:10" ht="16" hidden="1" x14ac:dyDescent="0.2">
      <c r="A211" s="1" t="s">
        <v>4051</v>
      </c>
      <c r="B211" s="1" t="s">
        <v>3902</v>
      </c>
      <c r="C211" s="1" t="s">
        <v>4056</v>
      </c>
      <c r="D211" s="1" t="s">
        <v>4057</v>
      </c>
      <c r="E211" s="1" t="s">
        <v>7</v>
      </c>
      <c r="F211" s="1"/>
      <c r="G211" s="1" t="str">
        <f>RT_enz[[#This Row],[rxn_src]]&amp;"_"&amp;RT_enz[[#This Row],[dir]]</f>
        <v>4CMCOAL_x_FWD</v>
      </c>
      <c r="H211" s="1" t="str">
        <f>_xlfn.XLOOKUP(RT_enz[[#This Row],[Column1]],SC_enz[name_dir],SC_enz[name_dir],"")</f>
        <v/>
      </c>
      <c r="I211" s="1" t="str">
        <f>_xlfn.XLOOKUP(RT_enz[[#This Row],[rxn_src]],SC_enz[rxn_src],SC_enz[rxn_src],"")</f>
        <v/>
      </c>
      <c r="J211" s="2" t="str">
        <f>_xlfn.XLOOKUP(RT_enz[[#This Row],[Column1]],RT_gsm[Column3],RT_gsm[Column3],"")</f>
        <v>4CMCOAL_x_FWD</v>
      </c>
    </row>
    <row r="212" spans="1:10" ht="16" hidden="1" x14ac:dyDescent="0.2">
      <c r="A212" s="1" t="s">
        <v>4051</v>
      </c>
      <c r="B212" s="1" t="s">
        <v>3902</v>
      </c>
      <c r="C212" s="1" t="s">
        <v>4058</v>
      </c>
      <c r="D212" s="1" t="s">
        <v>4059</v>
      </c>
      <c r="E212" s="1" t="s">
        <v>7</v>
      </c>
      <c r="F212" s="1"/>
      <c r="G212" s="1" t="str">
        <f>RT_enz[[#This Row],[rxn_src]]&amp;"_"&amp;RT_enz[[#This Row],[dir]]</f>
        <v>4CMCOAL_x_FWD</v>
      </c>
      <c r="H212" s="1" t="str">
        <f>_xlfn.XLOOKUP(RT_enz[[#This Row],[Column1]],SC_enz[name_dir],SC_enz[name_dir],"")</f>
        <v/>
      </c>
      <c r="I212" s="1" t="str">
        <f>_xlfn.XLOOKUP(RT_enz[[#This Row],[rxn_src]],SC_enz[rxn_src],SC_enz[rxn_src],"")</f>
        <v/>
      </c>
      <c r="J212" s="2" t="str">
        <f>_xlfn.XLOOKUP(RT_enz[[#This Row],[Column1]],RT_gsm[Column3],RT_gsm[Column3],"")</f>
        <v>4CMCOAL_x_FWD</v>
      </c>
    </row>
    <row r="213" spans="1:10" ht="16" hidden="1" x14ac:dyDescent="0.2">
      <c r="A213" s="1" t="s">
        <v>144</v>
      </c>
      <c r="B213" s="1" t="s">
        <v>3902</v>
      </c>
      <c r="C213" s="1" t="s">
        <v>4060</v>
      </c>
      <c r="D213" s="1" t="s">
        <v>4061</v>
      </c>
      <c r="E213" s="1" t="s">
        <v>7</v>
      </c>
      <c r="F213" s="1"/>
      <c r="G213" s="1" t="str">
        <f>RT_enz[[#This Row],[rxn_src]]&amp;"_"&amp;RT_enz[[#This Row],[dir]]</f>
        <v>4DPMIPPH_c_FWD</v>
      </c>
      <c r="H213" s="1" t="str">
        <f>_xlfn.XLOOKUP(RT_enz[[#This Row],[Column1]],SC_enz[name_dir],SC_enz[name_dir],"")</f>
        <v>4DPMIPPH_c_FWD</v>
      </c>
      <c r="I213" s="1" t="str">
        <f>_xlfn.XLOOKUP(RT_enz[[#This Row],[rxn_src]],SC_enz[rxn_src],SC_enz[rxn_src],"")</f>
        <v>4DPMIPPH_c</v>
      </c>
      <c r="J213" s="2" t="str">
        <f>_xlfn.XLOOKUP(RT_enz[[#This Row],[Column1]],RT_gsm[Column3],RT_gsm[Column3],"")</f>
        <v>4DPMIPPH_c_FWD</v>
      </c>
    </row>
    <row r="214" spans="1:10" ht="16" hidden="1" x14ac:dyDescent="0.2">
      <c r="A214" s="1" t="s">
        <v>144</v>
      </c>
      <c r="B214" s="1" t="s">
        <v>3903</v>
      </c>
      <c r="C214" s="1" t="s">
        <v>4060</v>
      </c>
      <c r="D214" s="1" t="s">
        <v>4061</v>
      </c>
      <c r="E214" s="1" t="s">
        <v>7</v>
      </c>
      <c r="F214" s="1"/>
      <c r="G214" s="1" t="str">
        <f>RT_enz[[#This Row],[rxn_src]]&amp;"_"&amp;RT_enz[[#This Row],[dir]]</f>
        <v>4DPMIPPH_c_REV</v>
      </c>
      <c r="H214" s="1" t="str">
        <f>_xlfn.XLOOKUP(RT_enz[[#This Row],[Column1]],SC_enz[name_dir],SC_enz[name_dir],"")</f>
        <v>4DPMIPPH_c_REV</v>
      </c>
      <c r="I214" s="1" t="str">
        <f>_xlfn.XLOOKUP(RT_enz[[#This Row],[rxn_src]],SC_enz[rxn_src],SC_enz[rxn_src],"")</f>
        <v>4DPMIPPH_c</v>
      </c>
      <c r="J214" s="2" t="str">
        <f>_xlfn.XLOOKUP(RT_enz[[#This Row],[Column1]],RT_gsm[Column3],RT_gsm[Column3],"")</f>
        <v>4DPMIPPH_c_REV</v>
      </c>
    </row>
    <row r="215" spans="1:10" ht="16" hidden="1" x14ac:dyDescent="0.2">
      <c r="A215" s="1" t="s">
        <v>2466</v>
      </c>
      <c r="B215" s="1" t="s">
        <v>3902</v>
      </c>
      <c r="C215" s="1" t="s">
        <v>1642</v>
      </c>
      <c r="D215" s="1" t="s">
        <v>143</v>
      </c>
      <c r="E215" s="1" t="s">
        <v>7</v>
      </c>
      <c r="F215" s="1"/>
      <c r="G215" s="1" t="str">
        <f>RT_enz[[#This Row],[rxn_src]]&amp;"_"&amp;RT_enz[[#This Row],[dir]]</f>
        <v>4H2OGLTt_c_m_FWD</v>
      </c>
      <c r="H215" s="1" t="str">
        <f>_xlfn.XLOOKUP(RT_enz[[#This Row],[Column1]],SC_enz[name_dir],SC_enz[name_dir],"")</f>
        <v>4H2OGLTt_c_m_FWD</v>
      </c>
      <c r="I215" s="1" t="str">
        <f>_xlfn.XLOOKUP(RT_enz[[#This Row],[rxn_src]],SC_enz[rxn_src],SC_enz[rxn_src],"")</f>
        <v>4H2OGLTt_c_m</v>
      </c>
      <c r="J215" s="2" t="str">
        <f>_xlfn.XLOOKUP(RT_enz[[#This Row],[Column1]],RT_gsm[Column3],RT_gsm[Column3],"")</f>
        <v>4H2OGLTt_c_m_FWD</v>
      </c>
    </row>
    <row r="216" spans="1:10" ht="16" hidden="1" x14ac:dyDescent="0.2">
      <c r="A216" s="1" t="s">
        <v>2466</v>
      </c>
      <c r="B216" s="1" t="s">
        <v>3903</v>
      </c>
      <c r="C216" s="1" t="s">
        <v>1642</v>
      </c>
      <c r="D216" s="1" t="s">
        <v>143</v>
      </c>
      <c r="E216" s="1" t="s">
        <v>7</v>
      </c>
      <c r="F216" s="1"/>
      <c r="G216" s="1" t="str">
        <f>RT_enz[[#This Row],[rxn_src]]&amp;"_"&amp;RT_enz[[#This Row],[dir]]</f>
        <v>4H2OGLTt_c_m_REV</v>
      </c>
      <c r="H216" s="1" t="str">
        <f>_xlfn.XLOOKUP(RT_enz[[#This Row],[Column1]],SC_enz[name_dir],SC_enz[name_dir],"")</f>
        <v>4H2OGLTt_c_m_REV</v>
      </c>
      <c r="I216" s="1" t="str">
        <f>_xlfn.XLOOKUP(RT_enz[[#This Row],[rxn_src]],SC_enz[rxn_src],SC_enz[rxn_src],"")</f>
        <v>4H2OGLTt_c_m</v>
      </c>
      <c r="J216" s="2" t="str">
        <f>_xlfn.XLOOKUP(RT_enz[[#This Row],[Column1]],RT_gsm[Column3],RT_gsm[Column3],"")</f>
        <v>4H2OGLTt_c_m_REV</v>
      </c>
    </row>
    <row r="217" spans="1:10" ht="16" hidden="1" x14ac:dyDescent="0.2">
      <c r="A217" s="1" t="s">
        <v>2467</v>
      </c>
      <c r="B217" s="1" t="s">
        <v>3902</v>
      </c>
      <c r="C217" s="1" t="s">
        <v>1642</v>
      </c>
      <c r="D217" s="1" t="s">
        <v>143</v>
      </c>
      <c r="E217" s="1" t="s">
        <v>7</v>
      </c>
      <c r="F217" s="1"/>
      <c r="G217" s="1" t="str">
        <f>RT_enz[[#This Row],[rxn_src]]&amp;"_"&amp;RT_enz[[#This Row],[dir]]</f>
        <v>4H2OGLTt_c_x_FWD</v>
      </c>
      <c r="H217" s="1" t="str">
        <f>_xlfn.XLOOKUP(RT_enz[[#This Row],[Column1]],SC_enz[name_dir],SC_enz[name_dir],"")</f>
        <v>4H2OGLTt_c_x_FWD</v>
      </c>
      <c r="I217" s="1" t="str">
        <f>_xlfn.XLOOKUP(RT_enz[[#This Row],[rxn_src]],SC_enz[rxn_src],SC_enz[rxn_src],"")</f>
        <v>4H2OGLTt_c_x</v>
      </c>
      <c r="J217" s="2" t="str">
        <f>_xlfn.XLOOKUP(RT_enz[[#This Row],[Column1]],RT_gsm[Column3],RT_gsm[Column3],"")</f>
        <v>4H2OGLTt_c_x_FWD</v>
      </c>
    </row>
    <row r="218" spans="1:10" ht="16" hidden="1" x14ac:dyDescent="0.2">
      <c r="A218" s="1" t="s">
        <v>2467</v>
      </c>
      <c r="B218" s="1" t="s">
        <v>3903</v>
      </c>
      <c r="C218" s="1" t="s">
        <v>1642</v>
      </c>
      <c r="D218" s="1" t="s">
        <v>143</v>
      </c>
      <c r="E218" s="1" t="s">
        <v>7</v>
      </c>
      <c r="F218" s="1"/>
      <c r="G218" s="1" t="str">
        <f>RT_enz[[#This Row],[rxn_src]]&amp;"_"&amp;RT_enz[[#This Row],[dir]]</f>
        <v>4H2OGLTt_c_x_REV</v>
      </c>
      <c r="H218" s="1" t="str">
        <f>_xlfn.XLOOKUP(RT_enz[[#This Row],[Column1]],SC_enz[name_dir],SC_enz[name_dir],"")</f>
        <v>4H2OGLTt_c_x_REV</v>
      </c>
      <c r="I218" s="1" t="str">
        <f>_xlfn.XLOOKUP(RT_enz[[#This Row],[rxn_src]],SC_enz[rxn_src],SC_enz[rxn_src],"")</f>
        <v>4H2OGLTt_c_x</v>
      </c>
      <c r="J218" s="2" t="str">
        <f>_xlfn.XLOOKUP(RT_enz[[#This Row],[Column1]],RT_gsm[Column3],RT_gsm[Column3],"")</f>
        <v>4H2OGLTt_c_x_REV</v>
      </c>
    </row>
    <row r="219" spans="1:10" ht="16" hidden="1" x14ac:dyDescent="0.2">
      <c r="A219" s="1" t="s">
        <v>4062</v>
      </c>
      <c r="B219" s="1" t="s">
        <v>3902</v>
      </c>
      <c r="C219" s="1" t="s">
        <v>1642</v>
      </c>
      <c r="D219" s="1" t="s">
        <v>143</v>
      </c>
      <c r="E219" s="1" t="s">
        <v>7</v>
      </c>
      <c r="F219" s="1"/>
      <c r="G219" s="1" t="str">
        <f>RT_enz[[#This Row],[rxn_src]]&amp;"_"&amp;RT_enz[[#This Row],[dir]]</f>
        <v>4HBZCOAS_c_FWD</v>
      </c>
      <c r="H219" s="1" t="str">
        <f>_xlfn.XLOOKUP(RT_enz[[#This Row],[Column1]],SC_enz[name_dir],SC_enz[name_dir],"")</f>
        <v/>
      </c>
      <c r="I219" s="1" t="str">
        <f>_xlfn.XLOOKUP(RT_enz[[#This Row],[rxn_src]],SC_enz[rxn_src],SC_enz[rxn_src],"")</f>
        <v/>
      </c>
      <c r="J219" s="2" t="str">
        <f>_xlfn.XLOOKUP(RT_enz[[#This Row],[Column1]],RT_gsm[Column3],RT_gsm[Column3],"")</f>
        <v>4HBZCOAS_c_FWD</v>
      </c>
    </row>
    <row r="220" spans="1:10" ht="16" hidden="1" x14ac:dyDescent="0.2">
      <c r="A220" s="1" t="s">
        <v>4063</v>
      </c>
      <c r="B220" s="1" t="s">
        <v>3902</v>
      </c>
      <c r="C220" s="1" t="s">
        <v>1642</v>
      </c>
      <c r="D220" s="1" t="s">
        <v>143</v>
      </c>
      <c r="E220" s="1" t="s">
        <v>7</v>
      </c>
      <c r="F220" s="1"/>
      <c r="G220" s="1" t="str">
        <f>RT_enz[[#This Row],[rxn_src]]&amp;"_"&amp;RT_enz[[#This Row],[dir]]</f>
        <v>4HBZF_c_FWD</v>
      </c>
      <c r="H220" s="1" t="str">
        <f>_xlfn.XLOOKUP(RT_enz[[#This Row],[Column1]],SC_enz[name_dir],SC_enz[name_dir],"")</f>
        <v/>
      </c>
      <c r="I220" s="1" t="str">
        <f>_xlfn.XLOOKUP(RT_enz[[#This Row],[rxn_src]],SC_enz[rxn_src],SC_enz[rxn_src],"")</f>
        <v/>
      </c>
      <c r="J220" s="2" t="str">
        <f>_xlfn.XLOOKUP(RT_enz[[#This Row],[Column1]],RT_gsm[Column3],RT_gsm[Column3],"")</f>
        <v>4HBZF_c_FWD</v>
      </c>
    </row>
    <row r="221" spans="1:10" ht="16" hidden="1" x14ac:dyDescent="0.2">
      <c r="A221" s="1" t="s">
        <v>4064</v>
      </c>
      <c r="B221" s="1" t="s">
        <v>3902</v>
      </c>
      <c r="C221" s="1" t="s">
        <v>4065</v>
      </c>
      <c r="D221" s="1" t="s">
        <v>4066</v>
      </c>
      <c r="E221" s="1" t="s">
        <v>7</v>
      </c>
      <c r="F221" s="1"/>
      <c r="G221" s="1" t="str">
        <f>RT_enz[[#This Row],[rxn_src]]&amp;"_"&amp;RT_enz[[#This Row],[dir]]</f>
        <v>4HBZNPT_m_FWD</v>
      </c>
      <c r="H221" s="1" t="str">
        <f>_xlfn.XLOOKUP(RT_enz[[#This Row],[Column1]],SC_enz[name_dir],SC_enz[name_dir],"")</f>
        <v/>
      </c>
      <c r="I221" s="1" t="str">
        <f>_xlfn.XLOOKUP(RT_enz[[#This Row],[rxn_src]],SC_enz[rxn_src],SC_enz[rxn_src],"")</f>
        <v/>
      </c>
      <c r="J221" s="2" t="str">
        <f>_xlfn.XLOOKUP(RT_enz[[#This Row],[Column1]],RT_gsm[Column3],RT_gsm[Column3],"")</f>
        <v>4HBZNPT_m_FWD</v>
      </c>
    </row>
    <row r="222" spans="1:10" ht="16" hidden="1" x14ac:dyDescent="0.2">
      <c r="A222" s="1" t="s">
        <v>2468</v>
      </c>
      <c r="B222" s="1" t="s">
        <v>3902</v>
      </c>
      <c r="C222" s="1" t="s">
        <v>1642</v>
      </c>
      <c r="D222" s="1" t="s">
        <v>143</v>
      </c>
      <c r="E222" s="1" t="s">
        <v>7</v>
      </c>
      <c r="F222" s="1"/>
      <c r="G222" s="1" t="str">
        <f>RT_enz[[#This Row],[rxn_src]]&amp;"_"&amp;RT_enz[[#This Row],[dir]]</f>
        <v>4HBZt_c_m_FWD</v>
      </c>
      <c r="H222" s="1" t="str">
        <f>_xlfn.XLOOKUP(RT_enz[[#This Row],[Column1]],SC_enz[name_dir],SC_enz[name_dir],"")</f>
        <v>4HBZt_c_m_FWD</v>
      </c>
      <c r="I222" s="1" t="str">
        <f>_xlfn.XLOOKUP(RT_enz[[#This Row],[rxn_src]],SC_enz[rxn_src],SC_enz[rxn_src],"")</f>
        <v>4HBZt_c_m</v>
      </c>
      <c r="J222" s="2" t="str">
        <f>_xlfn.XLOOKUP(RT_enz[[#This Row],[Column1]],RT_gsm[Column3],RT_gsm[Column3],"")</f>
        <v>4HBZt_c_m_FWD</v>
      </c>
    </row>
    <row r="223" spans="1:10" ht="16" hidden="1" x14ac:dyDescent="0.2">
      <c r="A223" s="1" t="s">
        <v>2468</v>
      </c>
      <c r="B223" s="1" t="s">
        <v>3903</v>
      </c>
      <c r="C223" s="1" t="s">
        <v>1642</v>
      </c>
      <c r="D223" s="1" t="s">
        <v>143</v>
      </c>
      <c r="E223" s="1" t="s">
        <v>7</v>
      </c>
      <c r="F223" s="1"/>
      <c r="G223" s="1" t="str">
        <f>RT_enz[[#This Row],[rxn_src]]&amp;"_"&amp;RT_enz[[#This Row],[dir]]</f>
        <v>4HBZt_c_m_REV</v>
      </c>
      <c r="H223" s="1" t="str">
        <f>_xlfn.XLOOKUP(RT_enz[[#This Row],[Column1]],SC_enz[name_dir],SC_enz[name_dir],"")</f>
        <v>4HBZt_c_m_REV</v>
      </c>
      <c r="I223" s="1" t="str">
        <f>_xlfn.XLOOKUP(RT_enz[[#This Row],[rxn_src]],SC_enz[rxn_src],SC_enz[rxn_src],"")</f>
        <v>4HBZt_c_m</v>
      </c>
      <c r="J223" s="2" t="str">
        <f>_xlfn.XLOOKUP(RT_enz[[#This Row],[Column1]],RT_gsm[Column3],RT_gsm[Column3],"")</f>
        <v>4HBZt_c_m_REV</v>
      </c>
    </row>
    <row r="224" spans="1:10" ht="16" hidden="1" x14ac:dyDescent="0.2">
      <c r="A224" s="1" t="s">
        <v>1157</v>
      </c>
      <c r="B224" s="1" t="s">
        <v>3902</v>
      </c>
      <c r="C224" s="1" t="s">
        <v>4067</v>
      </c>
      <c r="D224" s="1" t="s">
        <v>4068</v>
      </c>
      <c r="E224" s="1" t="s">
        <v>7</v>
      </c>
      <c r="F224" s="1" t="s">
        <v>3920</v>
      </c>
      <c r="G224" s="1" t="str">
        <f>RT_enz[[#This Row],[rxn_src]]&amp;"_"&amp;RT_enz[[#This Row],[dir]]</f>
        <v>4HGLSD_m_FWD</v>
      </c>
      <c r="H224" s="1" t="str">
        <f>_xlfn.XLOOKUP(RT_enz[[#This Row],[Column1]],SC_enz[name_dir],SC_enz[name_dir],"")</f>
        <v>4HGLSD_m_FWD</v>
      </c>
      <c r="I224" s="1" t="str">
        <f>_xlfn.XLOOKUP(RT_enz[[#This Row],[rxn_src]],SC_enz[rxn_src],SC_enz[rxn_src],"")</f>
        <v>4HGLSD_m</v>
      </c>
      <c r="J224" s="2" t="str">
        <f>_xlfn.XLOOKUP(RT_enz[[#This Row],[Column1]],RT_gsm[Column3],RT_gsm[Column3],"")</f>
        <v/>
      </c>
    </row>
    <row r="225" spans="1:10" ht="16" hidden="1" x14ac:dyDescent="0.2">
      <c r="A225" s="1" t="s">
        <v>4069</v>
      </c>
      <c r="B225" s="1" t="s">
        <v>3902</v>
      </c>
      <c r="C225" s="1" t="s">
        <v>142</v>
      </c>
      <c r="D225" s="1" t="s">
        <v>143</v>
      </c>
      <c r="E225" s="1" t="s">
        <v>7</v>
      </c>
      <c r="F225" s="1" t="s">
        <v>4070</v>
      </c>
      <c r="G225" s="1" t="str">
        <f>RT_enz[[#This Row],[rxn_src]]&amp;"_"&amp;RT_enz[[#This Row],[dir]]</f>
        <v>4HPEOR_c_FWD</v>
      </c>
      <c r="H225" s="1" t="str">
        <f>_xlfn.XLOOKUP(RT_enz[[#This Row],[Column1]],SC_enz[name_dir],SC_enz[name_dir],"")</f>
        <v/>
      </c>
      <c r="I225" s="1" t="str">
        <f>_xlfn.XLOOKUP(RT_enz[[#This Row],[rxn_src]],SC_enz[rxn_src],SC_enz[rxn_src],"")</f>
        <v/>
      </c>
      <c r="J225" s="2" t="str">
        <f>_xlfn.XLOOKUP(RT_enz[[#This Row],[Column1]],RT_gsm[Column3],RT_gsm[Column3],"")</f>
        <v>4HPEOR_c_FWD</v>
      </c>
    </row>
    <row r="226" spans="1:10" ht="16" hidden="1" x14ac:dyDescent="0.2">
      <c r="A226" s="1" t="s">
        <v>4071</v>
      </c>
      <c r="B226" s="1" t="s">
        <v>3902</v>
      </c>
      <c r="C226" s="1" t="s">
        <v>142</v>
      </c>
      <c r="D226" s="1" t="s">
        <v>143</v>
      </c>
      <c r="E226" s="1" t="s">
        <v>7</v>
      </c>
      <c r="F226" s="1" t="s">
        <v>4070</v>
      </c>
      <c r="G226" s="1" t="str">
        <f>RT_enz[[#This Row],[rxn_src]]&amp;"_"&amp;RT_enz[[#This Row],[dir]]</f>
        <v>4HPLH_c_FWD</v>
      </c>
      <c r="H226" s="1" t="str">
        <f>_xlfn.XLOOKUP(RT_enz[[#This Row],[Column1]],SC_enz[name_dir],SC_enz[name_dir],"")</f>
        <v/>
      </c>
      <c r="I226" s="1" t="str">
        <f>_xlfn.XLOOKUP(RT_enz[[#This Row],[rxn_src]],SC_enz[rxn_src],SC_enz[rxn_src],"")</f>
        <v/>
      </c>
      <c r="J226" s="2" t="str">
        <f>_xlfn.XLOOKUP(RT_enz[[#This Row],[Column1]],RT_gsm[Column3],RT_gsm[Column3],"")</f>
        <v>4HPLH_c_FWD</v>
      </c>
    </row>
    <row r="227" spans="1:10" ht="16" hidden="1" x14ac:dyDescent="0.2">
      <c r="A227" s="1" t="s">
        <v>4072</v>
      </c>
      <c r="B227" s="1" t="s">
        <v>3902</v>
      </c>
      <c r="C227" s="1" t="s">
        <v>142</v>
      </c>
      <c r="D227" s="1" t="s">
        <v>143</v>
      </c>
      <c r="E227" s="1" t="s">
        <v>7</v>
      </c>
      <c r="F227" s="1" t="s">
        <v>4070</v>
      </c>
      <c r="G227" s="1" t="str">
        <f>RT_enz[[#This Row],[rxn_src]]&amp;"_"&amp;RT_enz[[#This Row],[dir]]</f>
        <v>4HPPCL_c_FWD</v>
      </c>
      <c r="H227" s="1" t="str">
        <f>_xlfn.XLOOKUP(RT_enz[[#This Row],[Column1]],SC_enz[name_dir],SC_enz[name_dir],"")</f>
        <v/>
      </c>
      <c r="I227" s="1" t="str">
        <f>_xlfn.XLOOKUP(RT_enz[[#This Row],[rxn_src]],SC_enz[rxn_src],SC_enz[rxn_src],"")</f>
        <v/>
      </c>
      <c r="J227" s="2" t="str">
        <f>_xlfn.XLOOKUP(RT_enz[[#This Row],[Column1]],RT_gsm[Column3],RT_gsm[Column3],"")</f>
        <v>4HPPCL_c_FWD</v>
      </c>
    </row>
    <row r="228" spans="1:10" ht="16" hidden="1" x14ac:dyDescent="0.2">
      <c r="A228" s="1" t="s">
        <v>4073</v>
      </c>
      <c r="B228" s="1" t="s">
        <v>3902</v>
      </c>
      <c r="C228" s="1" t="s">
        <v>142</v>
      </c>
      <c r="D228" s="1" t="s">
        <v>143</v>
      </c>
      <c r="E228" s="1" t="s">
        <v>7</v>
      </c>
      <c r="F228" s="1" t="s">
        <v>4070</v>
      </c>
      <c r="G228" s="1" t="str">
        <f>RT_enz[[#This Row],[rxn_src]]&amp;"_"&amp;RT_enz[[#This Row],[dir]]</f>
        <v>4HPPR_c_FWD</v>
      </c>
      <c r="H228" s="1" t="str">
        <f>_xlfn.XLOOKUP(RT_enz[[#This Row],[Column1]],SC_enz[name_dir],SC_enz[name_dir],"")</f>
        <v/>
      </c>
      <c r="I228" s="1" t="str">
        <f>_xlfn.XLOOKUP(RT_enz[[#This Row],[rxn_src]],SC_enz[rxn_src],SC_enz[rxn_src],"")</f>
        <v/>
      </c>
      <c r="J228" s="2" t="str">
        <f>_xlfn.XLOOKUP(RT_enz[[#This Row],[Column1]],RT_gsm[Column3],RT_gsm[Column3],"")</f>
        <v>4HPPR_c_FWD</v>
      </c>
    </row>
    <row r="229" spans="1:10" ht="16" hidden="1" x14ac:dyDescent="0.2">
      <c r="A229" s="1" t="s">
        <v>4073</v>
      </c>
      <c r="B229" s="1" t="s">
        <v>3903</v>
      </c>
      <c r="C229" s="1" t="s">
        <v>142</v>
      </c>
      <c r="D229" s="1" t="s">
        <v>143</v>
      </c>
      <c r="E229" s="1" t="s">
        <v>7</v>
      </c>
      <c r="F229" s="1" t="s">
        <v>4070</v>
      </c>
      <c r="G229" s="1" t="str">
        <f>RT_enz[[#This Row],[rxn_src]]&amp;"_"&amp;RT_enz[[#This Row],[dir]]</f>
        <v>4HPPR_c_REV</v>
      </c>
      <c r="H229" s="1" t="str">
        <f>_xlfn.XLOOKUP(RT_enz[[#This Row],[Column1]],SC_enz[name_dir],SC_enz[name_dir],"")</f>
        <v/>
      </c>
      <c r="I229" s="1" t="str">
        <f>_xlfn.XLOOKUP(RT_enz[[#This Row],[rxn_src]],SC_enz[rxn_src],SC_enz[rxn_src],"")</f>
        <v/>
      </c>
      <c r="J229" s="2" t="str">
        <f>_xlfn.XLOOKUP(RT_enz[[#This Row],[Column1]],RT_gsm[Column3],RT_gsm[Column3],"")</f>
        <v>4HPPR_c_REV</v>
      </c>
    </row>
    <row r="230" spans="1:10" ht="16" hidden="1" x14ac:dyDescent="0.2">
      <c r="A230" s="1" t="s">
        <v>138</v>
      </c>
      <c r="B230" s="1" t="s">
        <v>3902</v>
      </c>
      <c r="C230" s="1" t="s">
        <v>4074</v>
      </c>
      <c r="D230" s="1" t="s">
        <v>4075</v>
      </c>
      <c r="E230" s="1" t="s">
        <v>7</v>
      </c>
      <c r="F230" s="1" t="s">
        <v>3920</v>
      </c>
      <c r="G230" s="1" t="str">
        <f>RT_enz[[#This Row],[rxn_src]]&amp;"_"&amp;RT_enz[[#This Row],[dir]]</f>
        <v>4HTHRS_c_FWD</v>
      </c>
      <c r="H230" s="1" t="str">
        <f>_xlfn.XLOOKUP(RT_enz[[#This Row],[Column1]],SC_enz[name_dir],SC_enz[name_dir],"")</f>
        <v>4HTHRS_c_FWD</v>
      </c>
      <c r="I230" s="1" t="str">
        <f>_xlfn.XLOOKUP(RT_enz[[#This Row],[rxn_src]],SC_enz[rxn_src],SC_enz[rxn_src],"")</f>
        <v>4HTHRS_c</v>
      </c>
      <c r="J230" s="2" t="str">
        <f>_xlfn.XLOOKUP(RT_enz[[#This Row],[Column1]],RT_gsm[Column3],RT_gsm[Column3],"")</f>
        <v>4HTHRS_c_FWD</v>
      </c>
    </row>
    <row r="231" spans="1:10" ht="16" hidden="1" x14ac:dyDescent="0.2">
      <c r="A231" s="1" t="s">
        <v>4076</v>
      </c>
      <c r="B231" s="1" t="s">
        <v>3902</v>
      </c>
      <c r="C231" s="1" t="s">
        <v>3990</v>
      </c>
      <c r="D231" s="1" t="s">
        <v>3991</v>
      </c>
      <c r="E231" s="1" t="s">
        <v>12</v>
      </c>
      <c r="F231" s="1" t="s">
        <v>3992</v>
      </c>
      <c r="G231" s="1" t="str">
        <f>RT_enz[[#This Row],[rxn_src]]&amp;"_"&amp;RT_enz[[#This Row],[dir]]</f>
        <v>4MOPR_m_FWD</v>
      </c>
      <c r="H231" s="1" t="str">
        <f>_xlfn.XLOOKUP(RT_enz[[#This Row],[Column1]],SC_enz[name_dir],SC_enz[name_dir],"")</f>
        <v/>
      </c>
      <c r="I231" s="1" t="str">
        <f>_xlfn.XLOOKUP(RT_enz[[#This Row],[rxn_src]],SC_enz[rxn_src],SC_enz[rxn_src],"")</f>
        <v/>
      </c>
      <c r="J231" s="2" t="str">
        <f>_xlfn.XLOOKUP(RT_enz[[#This Row],[Column1]],RT_gsm[Column3],RT_gsm[Column3],"")</f>
        <v>4MOPR_m_FWD</v>
      </c>
    </row>
    <row r="232" spans="1:10" ht="16" hidden="1" x14ac:dyDescent="0.2">
      <c r="A232" s="1" t="s">
        <v>2477</v>
      </c>
      <c r="B232" s="1" t="s">
        <v>3902</v>
      </c>
      <c r="C232" s="1" t="s">
        <v>1642</v>
      </c>
      <c r="D232" s="1" t="s">
        <v>143</v>
      </c>
      <c r="E232" s="1" t="s">
        <v>7</v>
      </c>
      <c r="F232" s="1"/>
      <c r="G232" s="1" t="str">
        <f>RT_enz[[#This Row],[rxn_src]]&amp;"_"&amp;RT_enz[[#This Row],[dir]]</f>
        <v>5AOPt_c_m_FWD</v>
      </c>
      <c r="H232" s="1" t="str">
        <f>_xlfn.XLOOKUP(RT_enz[[#This Row],[Column1]],SC_enz[name_dir],SC_enz[name_dir],"")</f>
        <v>5AOPt_c_m_FWD</v>
      </c>
      <c r="I232" s="1" t="str">
        <f>_xlfn.XLOOKUP(RT_enz[[#This Row],[rxn_src]],SC_enz[rxn_src],SC_enz[rxn_src],"")</f>
        <v>5AOPt_c_m</v>
      </c>
      <c r="J232" s="2" t="str">
        <f>_xlfn.XLOOKUP(RT_enz[[#This Row],[Column1]],RT_gsm[Column3],RT_gsm[Column3],"")</f>
        <v>5AOPt_c_m_FWD</v>
      </c>
    </row>
    <row r="233" spans="1:10" ht="16" hidden="1" x14ac:dyDescent="0.2">
      <c r="A233" s="1" t="s">
        <v>2477</v>
      </c>
      <c r="B233" s="1" t="s">
        <v>3903</v>
      </c>
      <c r="C233" s="1" t="s">
        <v>1642</v>
      </c>
      <c r="D233" s="1" t="s">
        <v>143</v>
      </c>
      <c r="E233" s="1" t="s">
        <v>7</v>
      </c>
      <c r="F233" s="1"/>
      <c r="G233" s="1" t="str">
        <f>RT_enz[[#This Row],[rxn_src]]&amp;"_"&amp;RT_enz[[#This Row],[dir]]</f>
        <v>5AOPt_c_m_REV</v>
      </c>
      <c r="H233" s="1" t="str">
        <f>_xlfn.XLOOKUP(RT_enz[[#This Row],[Column1]],SC_enz[name_dir],SC_enz[name_dir],"")</f>
        <v>5AOPt_c_m_REV</v>
      </c>
      <c r="I233" s="1" t="str">
        <f>_xlfn.XLOOKUP(RT_enz[[#This Row],[rxn_src]],SC_enz[rxn_src],SC_enz[rxn_src],"")</f>
        <v>5AOPt_c_m</v>
      </c>
      <c r="J233" s="2" t="str">
        <f>_xlfn.XLOOKUP(RT_enz[[#This Row],[Column1]],RT_gsm[Column3],RT_gsm[Column3],"")</f>
        <v>5AOPt_c_m_REV</v>
      </c>
    </row>
    <row r="234" spans="1:10" ht="16" hidden="1" x14ac:dyDescent="0.2">
      <c r="A234" s="1" t="s">
        <v>2003</v>
      </c>
      <c r="B234" s="1" t="s">
        <v>3902</v>
      </c>
      <c r="C234" s="1" t="s">
        <v>4035</v>
      </c>
      <c r="D234" s="1" t="s">
        <v>4036</v>
      </c>
      <c r="E234" s="1" t="s">
        <v>7</v>
      </c>
      <c r="F234" s="1" t="s">
        <v>3920</v>
      </c>
      <c r="G234" s="1" t="str">
        <f>RT_enz[[#This Row],[rxn_src]]&amp;"_"&amp;RT_enz[[#This Row],[dir]]</f>
        <v>5AOPtps_e_FWD</v>
      </c>
      <c r="H234" s="1" t="str">
        <f>_xlfn.XLOOKUP(RT_enz[[#This Row],[Column1]],SC_enz[name_dir],SC_enz[name_dir],"")</f>
        <v>5AOPtps_e_FWD</v>
      </c>
      <c r="I234" s="1" t="str">
        <f>_xlfn.XLOOKUP(RT_enz[[#This Row],[rxn_src]],SC_enz[rxn_src],SC_enz[rxn_src],"")</f>
        <v>5AOPtps_e</v>
      </c>
      <c r="J234" s="2" t="str">
        <f>_xlfn.XLOOKUP(RT_enz[[#This Row],[Column1]],RT_gsm[Column3],RT_gsm[Column3],"")</f>
        <v>5AOPtps_e_FWD</v>
      </c>
    </row>
    <row r="235" spans="1:10" ht="16" hidden="1" x14ac:dyDescent="0.2">
      <c r="A235" s="1" t="s">
        <v>2004</v>
      </c>
      <c r="B235" s="1" t="s">
        <v>3902</v>
      </c>
      <c r="C235" s="1" t="s">
        <v>1642</v>
      </c>
      <c r="D235" s="1" t="s">
        <v>143</v>
      </c>
      <c r="E235" s="1" t="s">
        <v>7</v>
      </c>
      <c r="F235" s="1" t="s">
        <v>3920</v>
      </c>
      <c r="G235" s="1" t="str">
        <f>RT_enz[[#This Row],[rxn_src]]&amp;"_"&amp;RT_enz[[#This Row],[dir]]</f>
        <v>5FTHFt_c_e_FWD</v>
      </c>
      <c r="H235" s="1" t="str">
        <f>_xlfn.XLOOKUP(RT_enz[[#This Row],[Column1]],SC_enz[name_dir],SC_enz[name_dir],"")</f>
        <v>5FTHFt_c_e_FWD</v>
      </c>
      <c r="I235" s="1" t="str">
        <f>_xlfn.XLOOKUP(RT_enz[[#This Row],[rxn_src]],SC_enz[rxn_src],SC_enz[rxn_src],"")</f>
        <v>5FTHFt_c_e</v>
      </c>
      <c r="J235" s="2" t="str">
        <f>_xlfn.XLOOKUP(RT_enz[[#This Row],[Column1]],RT_gsm[Column3],RT_gsm[Column3],"")</f>
        <v>5FTHFt_c_e_FWD</v>
      </c>
    </row>
    <row r="236" spans="1:10" ht="16" hidden="1" x14ac:dyDescent="0.2">
      <c r="A236" s="1" t="s">
        <v>2004</v>
      </c>
      <c r="B236" s="1" t="s">
        <v>3903</v>
      </c>
      <c r="C236" s="1" t="s">
        <v>1642</v>
      </c>
      <c r="D236" s="1" t="s">
        <v>143</v>
      </c>
      <c r="E236" s="1" t="s">
        <v>7</v>
      </c>
      <c r="F236" s="1" t="s">
        <v>3920</v>
      </c>
      <c r="G236" s="1" t="str">
        <f>RT_enz[[#This Row],[rxn_src]]&amp;"_"&amp;RT_enz[[#This Row],[dir]]</f>
        <v>5FTHFt_c_e_REV</v>
      </c>
      <c r="H236" s="1" t="str">
        <f>_xlfn.XLOOKUP(RT_enz[[#This Row],[Column1]],SC_enz[name_dir],SC_enz[name_dir],"")</f>
        <v>5FTHFt_c_e_REV</v>
      </c>
      <c r="I236" s="1" t="str">
        <f>_xlfn.XLOOKUP(RT_enz[[#This Row],[rxn_src]],SC_enz[rxn_src],SC_enz[rxn_src],"")</f>
        <v>5FTHFt_c_e</v>
      </c>
      <c r="J236" s="2" t="str">
        <f>_xlfn.XLOOKUP(RT_enz[[#This Row],[Column1]],RT_gsm[Column3],RT_gsm[Column3],"")</f>
        <v>5FTHFt_c_e_REV</v>
      </c>
    </row>
    <row r="237" spans="1:10" ht="16" hidden="1" x14ac:dyDescent="0.2">
      <c r="A237" s="1" t="s">
        <v>199</v>
      </c>
      <c r="B237" s="1" t="s">
        <v>3902</v>
      </c>
      <c r="C237" s="1" t="s">
        <v>4077</v>
      </c>
      <c r="D237" s="1" t="s">
        <v>4078</v>
      </c>
      <c r="E237" s="1" t="s">
        <v>7</v>
      </c>
      <c r="F237" s="1" t="s">
        <v>3920</v>
      </c>
      <c r="G237" s="1" t="str">
        <f>RT_enz[[#This Row],[rxn_src]]&amp;"_"&amp;RT_enz[[#This Row],[dir]]</f>
        <v>6DPMIPPH_c_FWD</v>
      </c>
      <c r="H237" s="1" t="str">
        <f>_xlfn.XLOOKUP(RT_enz[[#This Row],[Column1]],SC_enz[name_dir],SC_enz[name_dir],"")</f>
        <v>6DPMIPPH_c_FWD</v>
      </c>
      <c r="I237" s="1" t="str">
        <f>_xlfn.XLOOKUP(RT_enz[[#This Row],[rxn_src]],SC_enz[rxn_src],SC_enz[rxn_src],"")</f>
        <v>6DPMIPPH_c</v>
      </c>
      <c r="J237" s="2" t="str">
        <f>_xlfn.XLOOKUP(RT_enz[[#This Row],[Column1]],RT_gsm[Column3],RT_gsm[Column3],"")</f>
        <v>6DPMIPPH_c_FWD</v>
      </c>
    </row>
    <row r="238" spans="1:10" ht="16" hidden="1" x14ac:dyDescent="0.2">
      <c r="A238" s="1" t="s">
        <v>199</v>
      </c>
      <c r="B238" s="1" t="s">
        <v>3903</v>
      </c>
      <c r="C238" s="1" t="s">
        <v>4077</v>
      </c>
      <c r="D238" s="1" t="s">
        <v>4078</v>
      </c>
      <c r="E238" s="1" t="s">
        <v>12</v>
      </c>
      <c r="F238" s="1" t="s">
        <v>3920</v>
      </c>
      <c r="G238" s="1" t="str">
        <f>RT_enz[[#This Row],[rxn_src]]&amp;"_"&amp;RT_enz[[#This Row],[dir]]</f>
        <v>6DPMIPPH_c_REV</v>
      </c>
      <c r="H238" s="1" t="str">
        <f>_xlfn.XLOOKUP(RT_enz[[#This Row],[Column1]],SC_enz[name_dir],SC_enz[name_dir],"")</f>
        <v>6DPMIPPH_c_REV</v>
      </c>
      <c r="I238" s="1" t="str">
        <f>_xlfn.XLOOKUP(RT_enz[[#This Row],[rxn_src]],SC_enz[rxn_src],SC_enz[rxn_src],"")</f>
        <v>6DPMIPPH_c</v>
      </c>
      <c r="J238" s="2" t="str">
        <f>_xlfn.XLOOKUP(RT_enz[[#This Row],[Column1]],RT_gsm[Column3],RT_gsm[Column3],"")</f>
        <v>6DPMIPPH_c_REV</v>
      </c>
    </row>
    <row r="239" spans="1:10" ht="16" hidden="1" x14ac:dyDescent="0.2">
      <c r="A239" s="1" t="s">
        <v>199</v>
      </c>
      <c r="B239" s="1" t="s">
        <v>3902</v>
      </c>
      <c r="C239" s="1" t="s">
        <v>4060</v>
      </c>
      <c r="D239" s="1" t="s">
        <v>4061</v>
      </c>
      <c r="E239" s="1" t="s">
        <v>7</v>
      </c>
      <c r="F239" s="1" t="s">
        <v>3920</v>
      </c>
      <c r="G239" s="1" t="str">
        <f>RT_enz[[#This Row],[rxn_src]]&amp;"_"&amp;RT_enz[[#This Row],[dir]]</f>
        <v>6DPMIPPH_c_FWD</v>
      </c>
      <c r="H239" s="1" t="str">
        <f>_xlfn.XLOOKUP(RT_enz[[#This Row],[Column1]],SC_enz[name_dir],SC_enz[name_dir],"")</f>
        <v>6DPMIPPH_c_FWD</v>
      </c>
      <c r="I239" s="1" t="str">
        <f>_xlfn.XLOOKUP(RT_enz[[#This Row],[rxn_src]],SC_enz[rxn_src],SC_enz[rxn_src],"")</f>
        <v>6DPMIPPH_c</v>
      </c>
      <c r="J239" s="2" t="str">
        <f>_xlfn.XLOOKUP(RT_enz[[#This Row],[Column1]],RT_gsm[Column3],RT_gsm[Column3],"")</f>
        <v>6DPMIPPH_c_FWD</v>
      </c>
    </row>
    <row r="240" spans="1:10" ht="16" hidden="1" x14ac:dyDescent="0.2">
      <c r="A240" s="1" t="s">
        <v>199</v>
      </c>
      <c r="B240" s="1" t="s">
        <v>3903</v>
      </c>
      <c r="C240" s="1" t="s">
        <v>4060</v>
      </c>
      <c r="D240" s="1" t="s">
        <v>4061</v>
      </c>
      <c r="E240" s="1" t="s">
        <v>12</v>
      </c>
      <c r="F240" s="1" t="s">
        <v>3920</v>
      </c>
      <c r="G240" s="1" t="str">
        <f>RT_enz[[#This Row],[rxn_src]]&amp;"_"&amp;RT_enz[[#This Row],[dir]]</f>
        <v>6DPMIPPH_c_REV</v>
      </c>
      <c r="H240" s="1" t="str">
        <f>_xlfn.XLOOKUP(RT_enz[[#This Row],[Column1]],SC_enz[name_dir],SC_enz[name_dir],"")</f>
        <v>6DPMIPPH_c_REV</v>
      </c>
      <c r="I240" s="1" t="str">
        <f>_xlfn.XLOOKUP(RT_enz[[#This Row],[rxn_src]],SC_enz[rxn_src],SC_enz[rxn_src],"")</f>
        <v>6DPMIPPH_c</v>
      </c>
      <c r="J240" s="2" t="str">
        <f>_xlfn.XLOOKUP(RT_enz[[#This Row],[Column1]],RT_gsm[Column3],RT_gsm[Column3],"")</f>
        <v>6DPMIPPH_c_REV</v>
      </c>
    </row>
    <row r="241" spans="1:10" ht="16" hidden="1" x14ac:dyDescent="0.2">
      <c r="A241" s="1" t="s">
        <v>459</v>
      </c>
      <c r="B241" s="1" t="s">
        <v>3902</v>
      </c>
      <c r="C241" s="1" t="s">
        <v>142</v>
      </c>
      <c r="D241" s="1" t="s">
        <v>143</v>
      </c>
      <c r="E241" s="1" t="s">
        <v>7</v>
      </c>
      <c r="F241" s="1"/>
      <c r="G241" s="1" t="str">
        <f>RT_enz[[#This Row],[rxn_src]]&amp;"_"&amp;RT_enz[[#This Row],[dir]]</f>
        <v>AACTOOR_c_FWD</v>
      </c>
      <c r="H241" s="1" t="str">
        <f>_xlfn.XLOOKUP(RT_enz[[#This Row],[Column1]],SC_enz[name_dir],SC_enz[name_dir],"")</f>
        <v>AACTOOR_c_FWD</v>
      </c>
      <c r="I241" s="1" t="str">
        <f>_xlfn.XLOOKUP(RT_enz[[#This Row],[rxn_src]],SC_enz[rxn_src],SC_enz[rxn_src],"")</f>
        <v>AACTOOR_c</v>
      </c>
      <c r="J241" s="2" t="str">
        <f>_xlfn.XLOOKUP(RT_enz[[#This Row],[Column1]],RT_gsm[Column3],RT_gsm[Column3],"")</f>
        <v>AACTOOR_c_FWD</v>
      </c>
    </row>
    <row r="242" spans="1:10" ht="16" hidden="1" x14ac:dyDescent="0.2">
      <c r="A242" s="1" t="s">
        <v>3601</v>
      </c>
      <c r="B242" s="1" t="s">
        <v>3902</v>
      </c>
      <c r="C242" s="1" t="s">
        <v>3602</v>
      </c>
      <c r="D242" s="1" t="s">
        <v>4079</v>
      </c>
      <c r="E242" s="1" t="s">
        <v>12</v>
      </c>
      <c r="F242" s="1" t="s">
        <v>3920</v>
      </c>
      <c r="G242" s="1" t="str">
        <f>RT_enz[[#This Row],[rxn_src]]&amp;"_"&amp;RT_enz[[#This Row],[dir]]</f>
        <v>AASADy_c_FWD</v>
      </c>
      <c r="H242" s="1" t="str">
        <f>_xlfn.XLOOKUP(RT_enz[[#This Row],[Column1]],SC_enz[name_dir],SC_enz[name_dir],"")</f>
        <v>AASADy_c_FWD</v>
      </c>
      <c r="I242" s="1" t="str">
        <f>_xlfn.XLOOKUP(RT_enz[[#This Row],[rxn_src]],SC_enz[rxn_src],SC_enz[rxn_src],"")</f>
        <v>AASADy_c</v>
      </c>
      <c r="J242" s="2" t="str">
        <f>_xlfn.XLOOKUP(RT_enz[[#This Row],[Column1]],RT_gsm[Column3],RT_gsm[Column3],"")</f>
        <v>AASADy_c_FWD</v>
      </c>
    </row>
    <row r="243" spans="1:10" ht="16" hidden="1" x14ac:dyDescent="0.2">
      <c r="A243" s="1" t="s">
        <v>37</v>
      </c>
      <c r="B243" s="1" t="s">
        <v>3902</v>
      </c>
      <c r="C243" s="1" t="s">
        <v>4080</v>
      </c>
      <c r="D243" s="1" t="s">
        <v>4081</v>
      </c>
      <c r="E243" s="1" t="s">
        <v>7</v>
      </c>
      <c r="F243" s="1" t="s">
        <v>3920</v>
      </c>
      <c r="G243" s="1" t="str">
        <f>RT_enz[[#This Row],[rxn_src]]&amp;"_"&amp;RT_enz[[#This Row],[dir]]</f>
        <v>AATA_c_FWD</v>
      </c>
      <c r="H243" s="1" t="str">
        <f>_xlfn.XLOOKUP(RT_enz[[#This Row],[Column1]],SC_enz[name_dir],SC_enz[name_dir],"")</f>
        <v>AATA_c_FWD</v>
      </c>
      <c r="I243" s="1" t="str">
        <f>_xlfn.XLOOKUP(RT_enz[[#This Row],[rxn_src]],SC_enz[rxn_src],SC_enz[rxn_src],"")</f>
        <v>AATA_c</v>
      </c>
      <c r="J243" s="2" t="str">
        <f>_xlfn.XLOOKUP(RT_enz[[#This Row],[Column1]],RT_gsm[Column3],RT_gsm[Column3],"")</f>
        <v>AATA_c_FWD</v>
      </c>
    </row>
    <row r="244" spans="1:10" ht="16" hidden="1" x14ac:dyDescent="0.2">
      <c r="A244" s="1" t="s">
        <v>37</v>
      </c>
      <c r="B244" s="1" t="s">
        <v>3903</v>
      </c>
      <c r="C244" s="1" t="s">
        <v>4080</v>
      </c>
      <c r="D244" s="1" t="s">
        <v>4081</v>
      </c>
      <c r="E244" s="1" t="s">
        <v>12</v>
      </c>
      <c r="F244" s="1" t="s">
        <v>3920</v>
      </c>
      <c r="G244" s="1" t="str">
        <f>RT_enz[[#This Row],[rxn_src]]&amp;"_"&amp;RT_enz[[#This Row],[dir]]</f>
        <v>AATA_c_REV</v>
      </c>
      <c r="H244" s="1" t="str">
        <f>_xlfn.XLOOKUP(RT_enz[[#This Row],[Column1]],SC_enz[name_dir],SC_enz[name_dir],"")</f>
        <v>AATA_c_REV</v>
      </c>
      <c r="I244" s="1" t="str">
        <f>_xlfn.XLOOKUP(RT_enz[[#This Row],[rxn_src]],SC_enz[rxn_src],SC_enz[rxn_src],"")</f>
        <v>AATA_c</v>
      </c>
      <c r="J244" s="2" t="str">
        <f>_xlfn.XLOOKUP(RT_enz[[#This Row],[Column1]],RT_gsm[Column3],RT_gsm[Column3],"")</f>
        <v>AATA_c_REV</v>
      </c>
    </row>
    <row r="245" spans="1:10" ht="16" hidden="1" x14ac:dyDescent="0.2">
      <c r="A245" s="1" t="s">
        <v>37</v>
      </c>
      <c r="B245" s="1" t="s">
        <v>3902</v>
      </c>
      <c r="C245" s="1" t="s">
        <v>4082</v>
      </c>
      <c r="D245" s="1" t="s">
        <v>4083</v>
      </c>
      <c r="E245" s="1" t="s">
        <v>7</v>
      </c>
      <c r="F245" s="1" t="s">
        <v>3920</v>
      </c>
      <c r="G245" s="1" t="str">
        <f>RT_enz[[#This Row],[rxn_src]]&amp;"_"&amp;RT_enz[[#This Row],[dir]]</f>
        <v>AATA_c_FWD</v>
      </c>
      <c r="H245" s="1" t="str">
        <f>_xlfn.XLOOKUP(RT_enz[[#This Row],[Column1]],SC_enz[name_dir],SC_enz[name_dir],"")</f>
        <v>AATA_c_FWD</v>
      </c>
      <c r="I245" s="1" t="str">
        <f>_xlfn.XLOOKUP(RT_enz[[#This Row],[rxn_src]],SC_enz[rxn_src],SC_enz[rxn_src],"")</f>
        <v>AATA_c</v>
      </c>
      <c r="J245" s="2" t="str">
        <f>_xlfn.XLOOKUP(RT_enz[[#This Row],[Column1]],RT_gsm[Column3],RT_gsm[Column3],"")</f>
        <v>AATA_c_FWD</v>
      </c>
    </row>
    <row r="246" spans="1:10" ht="16" hidden="1" x14ac:dyDescent="0.2">
      <c r="A246" s="1" t="s">
        <v>37</v>
      </c>
      <c r="B246" s="1" t="s">
        <v>3903</v>
      </c>
      <c r="C246" s="1" t="s">
        <v>4082</v>
      </c>
      <c r="D246" s="1" t="s">
        <v>4083</v>
      </c>
      <c r="E246" s="1" t="s">
        <v>12</v>
      </c>
      <c r="F246" s="1" t="s">
        <v>3920</v>
      </c>
      <c r="G246" s="1" t="str">
        <f>RT_enz[[#This Row],[rxn_src]]&amp;"_"&amp;RT_enz[[#This Row],[dir]]</f>
        <v>AATA_c_REV</v>
      </c>
      <c r="H246" s="1" t="str">
        <f>_xlfn.XLOOKUP(RT_enz[[#This Row],[Column1]],SC_enz[name_dir],SC_enz[name_dir],"")</f>
        <v>AATA_c_REV</v>
      </c>
      <c r="I246" s="1" t="str">
        <f>_xlfn.XLOOKUP(RT_enz[[#This Row],[rxn_src]],SC_enz[rxn_src],SC_enz[rxn_src],"")</f>
        <v>AATA_c</v>
      </c>
      <c r="J246" s="2" t="str">
        <f>_xlfn.XLOOKUP(RT_enz[[#This Row],[Column1]],RT_gsm[Column3],RT_gsm[Column3],"")</f>
        <v>AATA_c_REV</v>
      </c>
    </row>
    <row r="247" spans="1:10" ht="16" hidden="1" x14ac:dyDescent="0.2">
      <c r="A247" s="1" t="s">
        <v>37</v>
      </c>
      <c r="B247" s="1" t="s">
        <v>3902</v>
      </c>
      <c r="C247" s="1" t="s">
        <v>4084</v>
      </c>
      <c r="D247" s="1" t="s">
        <v>4085</v>
      </c>
      <c r="E247" s="1" t="s">
        <v>7</v>
      </c>
      <c r="F247" s="1" t="s">
        <v>3920</v>
      </c>
      <c r="G247" s="1" t="str">
        <f>RT_enz[[#This Row],[rxn_src]]&amp;"_"&amp;RT_enz[[#This Row],[dir]]</f>
        <v>AATA_c_FWD</v>
      </c>
      <c r="H247" s="1" t="str">
        <f>_xlfn.XLOOKUP(RT_enz[[#This Row],[Column1]],SC_enz[name_dir],SC_enz[name_dir],"")</f>
        <v>AATA_c_FWD</v>
      </c>
      <c r="I247" s="1" t="str">
        <f>_xlfn.XLOOKUP(RT_enz[[#This Row],[rxn_src]],SC_enz[rxn_src],SC_enz[rxn_src],"")</f>
        <v>AATA_c</v>
      </c>
      <c r="J247" s="2" t="str">
        <f>_xlfn.XLOOKUP(RT_enz[[#This Row],[Column1]],RT_gsm[Column3],RT_gsm[Column3],"")</f>
        <v>AATA_c_FWD</v>
      </c>
    </row>
    <row r="248" spans="1:10" ht="16" hidden="1" x14ac:dyDescent="0.2">
      <c r="A248" s="1" t="s">
        <v>37</v>
      </c>
      <c r="B248" s="1" t="s">
        <v>3903</v>
      </c>
      <c r="C248" s="1" t="s">
        <v>4084</v>
      </c>
      <c r="D248" s="1" t="s">
        <v>4085</v>
      </c>
      <c r="E248" s="1" t="s">
        <v>12</v>
      </c>
      <c r="F248" s="1" t="s">
        <v>3920</v>
      </c>
      <c r="G248" s="1" t="str">
        <f>RT_enz[[#This Row],[rxn_src]]&amp;"_"&amp;RT_enz[[#This Row],[dir]]</f>
        <v>AATA_c_REV</v>
      </c>
      <c r="H248" s="1" t="str">
        <f>_xlfn.XLOOKUP(RT_enz[[#This Row],[Column1]],SC_enz[name_dir],SC_enz[name_dir],"")</f>
        <v>AATA_c_REV</v>
      </c>
      <c r="I248" s="1" t="str">
        <f>_xlfn.XLOOKUP(RT_enz[[#This Row],[rxn_src]],SC_enz[rxn_src],SC_enz[rxn_src],"")</f>
        <v>AATA_c</v>
      </c>
      <c r="J248" s="2" t="str">
        <f>_xlfn.XLOOKUP(RT_enz[[#This Row],[Column1]],RT_gsm[Column3],RT_gsm[Column3],"")</f>
        <v>AATA_c_REV</v>
      </c>
    </row>
    <row r="249" spans="1:10" ht="16" hidden="1" x14ac:dyDescent="0.2">
      <c r="A249" s="1" t="s">
        <v>134</v>
      </c>
      <c r="B249" s="1" t="s">
        <v>3902</v>
      </c>
      <c r="C249" s="1" t="s">
        <v>4086</v>
      </c>
      <c r="D249" s="1" t="s">
        <v>4087</v>
      </c>
      <c r="E249" s="1" t="s">
        <v>7</v>
      </c>
      <c r="F249" s="1" t="s">
        <v>3920</v>
      </c>
      <c r="G249" s="1" t="str">
        <f>RT_enz[[#This Row],[rxn_src]]&amp;"_"&amp;RT_enz[[#This Row],[dir]]</f>
        <v>ABTA_c_FWD</v>
      </c>
      <c r="H249" s="1" t="str">
        <f>_xlfn.XLOOKUP(RT_enz[[#This Row],[Column1]],SC_enz[name_dir],SC_enz[name_dir],"")</f>
        <v>ABTA_c_FWD</v>
      </c>
      <c r="I249" s="1" t="str">
        <f>_xlfn.XLOOKUP(RT_enz[[#This Row],[rxn_src]],SC_enz[rxn_src],SC_enz[rxn_src],"")</f>
        <v>ABTA_c</v>
      </c>
      <c r="J249" s="2" t="str">
        <f>_xlfn.XLOOKUP(RT_enz[[#This Row],[Column1]],RT_gsm[Column3],RT_gsm[Column3],"")</f>
        <v>ABTA_c_FWD</v>
      </c>
    </row>
    <row r="250" spans="1:10" ht="16" hidden="1" x14ac:dyDescent="0.2">
      <c r="A250" s="1" t="s">
        <v>134</v>
      </c>
      <c r="B250" s="1" t="s">
        <v>3902</v>
      </c>
      <c r="C250" s="1" t="s">
        <v>4088</v>
      </c>
      <c r="D250" s="1" t="s">
        <v>4089</v>
      </c>
      <c r="E250" s="1" t="s">
        <v>7</v>
      </c>
      <c r="F250" s="1" t="s">
        <v>3920</v>
      </c>
      <c r="G250" s="1" t="str">
        <f>RT_enz[[#This Row],[rxn_src]]&amp;"_"&amp;RT_enz[[#This Row],[dir]]</f>
        <v>ABTA_c_FWD</v>
      </c>
      <c r="H250" s="1" t="str">
        <f>_xlfn.XLOOKUP(RT_enz[[#This Row],[Column1]],SC_enz[name_dir],SC_enz[name_dir],"")</f>
        <v>ABTA_c_FWD</v>
      </c>
      <c r="I250" s="1" t="str">
        <f>_xlfn.XLOOKUP(RT_enz[[#This Row],[rxn_src]],SC_enz[rxn_src],SC_enz[rxn_src],"")</f>
        <v>ABTA_c</v>
      </c>
      <c r="J250" s="2" t="str">
        <f>_xlfn.XLOOKUP(RT_enz[[#This Row],[Column1]],RT_gsm[Column3],RT_gsm[Column3],"")</f>
        <v>ABTA_c_FWD</v>
      </c>
    </row>
    <row r="251" spans="1:10" ht="16" hidden="1" x14ac:dyDescent="0.2">
      <c r="A251" s="1" t="s">
        <v>4090</v>
      </c>
      <c r="B251" s="1" t="s">
        <v>3902</v>
      </c>
      <c r="C251" s="1" t="s">
        <v>4091</v>
      </c>
      <c r="D251" s="1" t="s">
        <v>4092</v>
      </c>
      <c r="E251" s="1" t="s">
        <v>7</v>
      </c>
      <c r="F251" s="1" t="s">
        <v>3920</v>
      </c>
      <c r="G251" s="1" t="str">
        <f>RT_enz[[#This Row],[rxn_src]]&amp;"_"&amp;RT_enz[[#This Row],[dir]]</f>
        <v>ABTD2Dx_c_FWD</v>
      </c>
      <c r="H251" s="1" t="str">
        <f>_xlfn.XLOOKUP(RT_enz[[#This Row],[Column1]],SC_enz[name_dir],SC_enz[name_dir],"")</f>
        <v/>
      </c>
      <c r="I251" s="1" t="str">
        <f>_xlfn.XLOOKUP(RT_enz[[#This Row],[rxn_src]],SC_enz[rxn_src],SC_enz[rxn_src],"")</f>
        <v/>
      </c>
      <c r="J251" s="2" t="str">
        <f>_xlfn.XLOOKUP(RT_enz[[#This Row],[Column1]],RT_gsm[Column3],RT_gsm[Column3],"")</f>
        <v>ABTD2Dx_c_FWD</v>
      </c>
    </row>
    <row r="252" spans="1:10" ht="16" hidden="1" x14ac:dyDescent="0.2">
      <c r="A252" s="1" t="s">
        <v>4090</v>
      </c>
      <c r="B252" s="1" t="s">
        <v>3903</v>
      </c>
      <c r="C252" s="1" t="s">
        <v>4091</v>
      </c>
      <c r="D252" s="1" t="s">
        <v>4092</v>
      </c>
      <c r="E252" s="1" t="s">
        <v>7</v>
      </c>
      <c r="F252" s="1" t="s">
        <v>3920</v>
      </c>
      <c r="G252" s="1" t="str">
        <f>RT_enz[[#This Row],[rxn_src]]&amp;"_"&amp;RT_enz[[#This Row],[dir]]</f>
        <v>ABTD2Dx_c_REV</v>
      </c>
      <c r="H252" s="1" t="str">
        <f>_xlfn.XLOOKUP(RT_enz[[#This Row],[Column1]],SC_enz[name_dir],SC_enz[name_dir],"")</f>
        <v/>
      </c>
      <c r="I252" s="1" t="str">
        <f>_xlfn.XLOOKUP(RT_enz[[#This Row],[rxn_src]],SC_enz[rxn_src],SC_enz[rxn_src],"")</f>
        <v/>
      </c>
      <c r="J252" s="2" t="str">
        <f>_xlfn.XLOOKUP(RT_enz[[#This Row],[Column1]],RT_gsm[Column3],RT_gsm[Column3],"")</f>
        <v>ABTD2Dx_c_REV</v>
      </c>
    </row>
    <row r="253" spans="1:10" ht="16" hidden="1" x14ac:dyDescent="0.2">
      <c r="A253" s="1" t="s">
        <v>4093</v>
      </c>
      <c r="B253" s="1" t="s">
        <v>3902</v>
      </c>
      <c r="C253" s="1" t="s">
        <v>4094</v>
      </c>
      <c r="D253" s="1" t="s">
        <v>4095</v>
      </c>
      <c r="E253" s="1" t="s">
        <v>7</v>
      </c>
      <c r="F253" s="1" t="s">
        <v>3920</v>
      </c>
      <c r="G253" s="1" t="str">
        <f>RT_enz[[#This Row],[rxn_src]]&amp;"_"&amp;RT_enz[[#This Row],[dir]]</f>
        <v>ABTD2Dy_c_FWD</v>
      </c>
      <c r="H253" s="1" t="str">
        <f>_xlfn.XLOOKUP(RT_enz[[#This Row],[Column1]],SC_enz[name_dir],SC_enz[name_dir],"")</f>
        <v/>
      </c>
      <c r="I253" s="1" t="str">
        <f>_xlfn.XLOOKUP(RT_enz[[#This Row],[rxn_src]],SC_enz[rxn_src],SC_enz[rxn_src],"")</f>
        <v/>
      </c>
      <c r="J253" s="2" t="str">
        <f>_xlfn.XLOOKUP(RT_enz[[#This Row],[Column1]],RT_gsm[Column3],RT_gsm[Column3],"")</f>
        <v>ABTD2Dy_c_FWD</v>
      </c>
    </row>
    <row r="254" spans="1:10" ht="16" hidden="1" x14ac:dyDescent="0.2">
      <c r="A254" s="1" t="s">
        <v>4093</v>
      </c>
      <c r="B254" s="1" t="s">
        <v>3903</v>
      </c>
      <c r="C254" s="1" t="s">
        <v>4094</v>
      </c>
      <c r="D254" s="1" t="s">
        <v>4095</v>
      </c>
      <c r="E254" s="1" t="s">
        <v>7</v>
      </c>
      <c r="F254" s="1" t="s">
        <v>3920</v>
      </c>
      <c r="G254" s="1" t="str">
        <f>RT_enz[[#This Row],[rxn_src]]&amp;"_"&amp;RT_enz[[#This Row],[dir]]</f>
        <v>ABTD2Dy_c_REV</v>
      </c>
      <c r="H254" s="1" t="str">
        <f>_xlfn.XLOOKUP(RT_enz[[#This Row],[Column1]],SC_enz[name_dir],SC_enz[name_dir],"")</f>
        <v/>
      </c>
      <c r="I254" s="1" t="str">
        <f>_xlfn.XLOOKUP(RT_enz[[#This Row],[rxn_src]],SC_enz[rxn_src],SC_enz[rxn_src],"")</f>
        <v/>
      </c>
      <c r="J254" s="2" t="str">
        <f>_xlfn.XLOOKUP(RT_enz[[#This Row],[Column1]],RT_gsm[Column3],RT_gsm[Column3],"")</f>
        <v>ABTD2Dy_c_REV</v>
      </c>
    </row>
    <row r="255" spans="1:10" ht="16" hidden="1" x14ac:dyDescent="0.2">
      <c r="A255" s="1" t="s">
        <v>4093</v>
      </c>
      <c r="B255" s="1" t="s">
        <v>3902</v>
      </c>
      <c r="C255" s="1" t="s">
        <v>4096</v>
      </c>
      <c r="D255" s="1" t="s">
        <v>4097</v>
      </c>
      <c r="E255" s="1" t="s">
        <v>7</v>
      </c>
      <c r="F255" s="1" t="s">
        <v>3920</v>
      </c>
      <c r="G255" s="1" t="str">
        <f>RT_enz[[#This Row],[rxn_src]]&amp;"_"&amp;RT_enz[[#This Row],[dir]]</f>
        <v>ABTD2Dy_c_FWD</v>
      </c>
      <c r="H255" s="1" t="str">
        <f>_xlfn.XLOOKUP(RT_enz[[#This Row],[Column1]],SC_enz[name_dir],SC_enz[name_dir],"")</f>
        <v/>
      </c>
      <c r="I255" s="1" t="str">
        <f>_xlfn.XLOOKUP(RT_enz[[#This Row],[rxn_src]],SC_enz[rxn_src],SC_enz[rxn_src],"")</f>
        <v/>
      </c>
      <c r="J255" s="2" t="str">
        <f>_xlfn.XLOOKUP(RT_enz[[#This Row],[Column1]],RT_gsm[Column3],RT_gsm[Column3],"")</f>
        <v>ABTD2Dy_c_FWD</v>
      </c>
    </row>
    <row r="256" spans="1:10" ht="16" hidden="1" x14ac:dyDescent="0.2">
      <c r="A256" s="1" t="s">
        <v>4093</v>
      </c>
      <c r="B256" s="1" t="s">
        <v>3903</v>
      </c>
      <c r="C256" s="1" t="s">
        <v>4096</v>
      </c>
      <c r="D256" s="1" t="s">
        <v>4097</v>
      </c>
      <c r="E256" s="1" t="s">
        <v>7</v>
      </c>
      <c r="F256" s="1" t="s">
        <v>3920</v>
      </c>
      <c r="G256" s="1" t="str">
        <f>RT_enz[[#This Row],[rxn_src]]&amp;"_"&amp;RT_enz[[#This Row],[dir]]</f>
        <v>ABTD2Dy_c_REV</v>
      </c>
      <c r="H256" s="1" t="str">
        <f>_xlfn.XLOOKUP(RT_enz[[#This Row],[Column1]],SC_enz[name_dir],SC_enz[name_dir],"")</f>
        <v/>
      </c>
      <c r="I256" s="1" t="str">
        <f>_xlfn.XLOOKUP(RT_enz[[#This Row],[rxn_src]],SC_enz[rxn_src],SC_enz[rxn_src],"")</f>
        <v/>
      </c>
      <c r="J256" s="2" t="str">
        <f>_xlfn.XLOOKUP(RT_enz[[#This Row],[Column1]],RT_gsm[Column3],RT_gsm[Column3],"")</f>
        <v>ABTD2Dy_c_REV</v>
      </c>
    </row>
    <row r="257" spans="1:10" ht="16" hidden="1" x14ac:dyDescent="0.2">
      <c r="A257" s="1" t="s">
        <v>4098</v>
      </c>
      <c r="B257" s="1" t="s">
        <v>3902</v>
      </c>
      <c r="C257" s="1" t="s">
        <v>4099</v>
      </c>
      <c r="D257" s="1" t="s">
        <v>4100</v>
      </c>
      <c r="E257" s="1" t="s">
        <v>7</v>
      </c>
      <c r="F257" s="1" t="s">
        <v>3920</v>
      </c>
      <c r="G257" s="1" t="str">
        <f>RT_enz[[#This Row],[rxn_src]]&amp;"_"&amp;RT_enz[[#This Row],[dir]]</f>
        <v>ABTD4Dx_c_FWD</v>
      </c>
      <c r="H257" s="1" t="str">
        <f>_xlfn.XLOOKUP(RT_enz[[#This Row],[Column1]],SC_enz[name_dir],SC_enz[name_dir],"")</f>
        <v/>
      </c>
      <c r="I257" s="1" t="str">
        <f>_xlfn.XLOOKUP(RT_enz[[#This Row],[rxn_src]],SC_enz[rxn_src],SC_enz[rxn_src],"")</f>
        <v/>
      </c>
      <c r="J257" s="2" t="str">
        <f>_xlfn.XLOOKUP(RT_enz[[#This Row],[Column1]],RT_gsm[Column3],RT_gsm[Column3],"")</f>
        <v>ABTD4Dx_c_FWD</v>
      </c>
    </row>
    <row r="258" spans="1:10" ht="16" hidden="1" x14ac:dyDescent="0.2">
      <c r="A258" s="1" t="s">
        <v>4098</v>
      </c>
      <c r="B258" s="1" t="s">
        <v>3903</v>
      </c>
      <c r="C258" s="1" t="s">
        <v>4099</v>
      </c>
      <c r="D258" s="1" t="s">
        <v>4100</v>
      </c>
      <c r="E258" s="1" t="s">
        <v>7</v>
      </c>
      <c r="F258" s="1" t="s">
        <v>3920</v>
      </c>
      <c r="G258" s="1" t="str">
        <f>RT_enz[[#This Row],[rxn_src]]&amp;"_"&amp;RT_enz[[#This Row],[dir]]</f>
        <v>ABTD4Dx_c_REV</v>
      </c>
      <c r="H258" s="1" t="str">
        <f>_xlfn.XLOOKUP(RT_enz[[#This Row],[Column1]],SC_enz[name_dir],SC_enz[name_dir],"")</f>
        <v/>
      </c>
      <c r="I258" s="1" t="str">
        <f>_xlfn.XLOOKUP(RT_enz[[#This Row],[rxn_src]],SC_enz[rxn_src],SC_enz[rxn_src],"")</f>
        <v/>
      </c>
      <c r="J258" s="2" t="str">
        <f>_xlfn.XLOOKUP(RT_enz[[#This Row],[Column1]],RT_gsm[Column3],RT_gsm[Column3],"")</f>
        <v>ABTD4Dx_c_REV</v>
      </c>
    </row>
    <row r="259" spans="1:10" ht="16" hidden="1" x14ac:dyDescent="0.2">
      <c r="A259" s="1" t="s">
        <v>4101</v>
      </c>
      <c r="B259" s="1" t="s">
        <v>3902</v>
      </c>
      <c r="C259" s="1" t="s">
        <v>4094</v>
      </c>
      <c r="D259" s="1" t="s">
        <v>4095</v>
      </c>
      <c r="E259" s="1" t="s">
        <v>7</v>
      </c>
      <c r="F259" s="1" t="s">
        <v>3920</v>
      </c>
      <c r="G259" s="1" t="str">
        <f>RT_enz[[#This Row],[rxn_src]]&amp;"_"&amp;RT_enz[[#This Row],[dir]]</f>
        <v>ABTD4Dy_c_FWD</v>
      </c>
      <c r="H259" s="1" t="str">
        <f>_xlfn.XLOOKUP(RT_enz[[#This Row],[Column1]],SC_enz[name_dir],SC_enz[name_dir],"")</f>
        <v/>
      </c>
      <c r="I259" s="1" t="str">
        <f>_xlfn.XLOOKUP(RT_enz[[#This Row],[rxn_src]],SC_enz[rxn_src],SC_enz[rxn_src],"")</f>
        <v/>
      </c>
      <c r="J259" s="2" t="str">
        <f>_xlfn.XLOOKUP(RT_enz[[#This Row],[Column1]],RT_gsm[Column3],RT_gsm[Column3],"")</f>
        <v>ABTD4Dy_c_FWD</v>
      </c>
    </row>
    <row r="260" spans="1:10" ht="16" hidden="1" x14ac:dyDescent="0.2">
      <c r="A260" s="1" t="s">
        <v>4101</v>
      </c>
      <c r="B260" s="1" t="s">
        <v>3903</v>
      </c>
      <c r="C260" s="1" t="s">
        <v>4094</v>
      </c>
      <c r="D260" s="1" t="s">
        <v>4095</v>
      </c>
      <c r="E260" s="1" t="s">
        <v>7</v>
      </c>
      <c r="F260" s="1" t="s">
        <v>3920</v>
      </c>
      <c r="G260" s="1" t="str">
        <f>RT_enz[[#This Row],[rxn_src]]&amp;"_"&amp;RT_enz[[#This Row],[dir]]</f>
        <v>ABTD4Dy_c_REV</v>
      </c>
      <c r="H260" s="1" t="str">
        <f>_xlfn.XLOOKUP(RT_enz[[#This Row],[Column1]],SC_enz[name_dir],SC_enz[name_dir],"")</f>
        <v/>
      </c>
      <c r="I260" s="1" t="str">
        <f>_xlfn.XLOOKUP(RT_enz[[#This Row],[rxn_src]],SC_enz[rxn_src],SC_enz[rxn_src],"")</f>
        <v/>
      </c>
      <c r="J260" s="2" t="str">
        <f>_xlfn.XLOOKUP(RT_enz[[#This Row],[Column1]],RT_gsm[Column3],RT_gsm[Column3],"")</f>
        <v>ABTD4Dy_c_REV</v>
      </c>
    </row>
    <row r="261" spans="1:10" ht="16" hidden="1" x14ac:dyDescent="0.2">
      <c r="A261" s="1" t="s">
        <v>4101</v>
      </c>
      <c r="B261" s="1" t="s">
        <v>3902</v>
      </c>
      <c r="C261" s="1" t="s">
        <v>4096</v>
      </c>
      <c r="D261" s="1" t="s">
        <v>4097</v>
      </c>
      <c r="E261" s="1" t="s">
        <v>7</v>
      </c>
      <c r="F261" s="1" t="s">
        <v>3920</v>
      </c>
      <c r="G261" s="1" t="str">
        <f>RT_enz[[#This Row],[rxn_src]]&amp;"_"&amp;RT_enz[[#This Row],[dir]]</f>
        <v>ABTD4Dy_c_FWD</v>
      </c>
      <c r="H261" s="1" t="str">
        <f>_xlfn.XLOOKUP(RT_enz[[#This Row],[Column1]],SC_enz[name_dir],SC_enz[name_dir],"")</f>
        <v/>
      </c>
      <c r="I261" s="1" t="str">
        <f>_xlfn.XLOOKUP(RT_enz[[#This Row],[rxn_src]],SC_enz[rxn_src],SC_enz[rxn_src],"")</f>
        <v/>
      </c>
      <c r="J261" s="2" t="str">
        <f>_xlfn.XLOOKUP(RT_enz[[#This Row],[Column1]],RT_gsm[Column3],RT_gsm[Column3],"")</f>
        <v>ABTD4Dy_c_FWD</v>
      </c>
    </row>
    <row r="262" spans="1:10" ht="16" hidden="1" x14ac:dyDescent="0.2">
      <c r="A262" s="1" t="s">
        <v>4101</v>
      </c>
      <c r="B262" s="1" t="s">
        <v>3903</v>
      </c>
      <c r="C262" s="1" t="s">
        <v>4096</v>
      </c>
      <c r="D262" s="1" t="s">
        <v>4097</v>
      </c>
      <c r="E262" s="1" t="s">
        <v>7</v>
      </c>
      <c r="F262" s="1" t="s">
        <v>3920</v>
      </c>
      <c r="G262" s="1" t="str">
        <f>RT_enz[[#This Row],[rxn_src]]&amp;"_"&amp;RT_enz[[#This Row],[dir]]</f>
        <v>ABTD4Dy_c_REV</v>
      </c>
      <c r="H262" s="1" t="str">
        <f>_xlfn.XLOOKUP(RT_enz[[#This Row],[Column1]],SC_enz[name_dir],SC_enz[name_dir],"")</f>
        <v/>
      </c>
      <c r="I262" s="1" t="str">
        <f>_xlfn.XLOOKUP(RT_enz[[#This Row],[rxn_src]],SC_enz[rxn_src],SC_enz[rxn_src],"")</f>
        <v/>
      </c>
      <c r="J262" s="2" t="str">
        <f>_xlfn.XLOOKUP(RT_enz[[#This Row],[Column1]],RT_gsm[Column3],RT_gsm[Column3],"")</f>
        <v>ABTD4Dy_c_REV</v>
      </c>
    </row>
    <row r="263" spans="1:10" ht="16" hidden="1" x14ac:dyDescent="0.2">
      <c r="A263" s="1" t="s">
        <v>4102</v>
      </c>
      <c r="B263" s="1" t="s">
        <v>3902</v>
      </c>
      <c r="C263" s="1" t="s">
        <v>142</v>
      </c>
      <c r="D263" s="1" t="s">
        <v>143</v>
      </c>
      <c r="E263" s="1" t="s">
        <v>7</v>
      </c>
      <c r="F263" s="1" t="s">
        <v>3920</v>
      </c>
      <c r="G263" s="1" t="str">
        <f>RT_enz[[#This Row],[rxn_src]]&amp;"_"&amp;RT_enz[[#This Row],[dir]]</f>
        <v>ABTDt_c_e_FWD</v>
      </c>
      <c r="H263" s="1" t="str">
        <f>_xlfn.XLOOKUP(RT_enz[[#This Row],[Column1]],SC_enz[name_dir],SC_enz[name_dir],"")</f>
        <v/>
      </c>
      <c r="I263" s="1" t="str">
        <f>_xlfn.XLOOKUP(RT_enz[[#This Row],[rxn_src]],SC_enz[rxn_src],SC_enz[rxn_src],"")</f>
        <v/>
      </c>
      <c r="J263" s="2" t="str">
        <f>_xlfn.XLOOKUP(RT_enz[[#This Row],[Column1]],RT_gsm[Column3],RT_gsm[Column3],"")</f>
        <v>ABTDt_c_e_FWD</v>
      </c>
    </row>
    <row r="264" spans="1:10" ht="16" hidden="1" x14ac:dyDescent="0.2">
      <c r="A264" s="1" t="s">
        <v>4103</v>
      </c>
      <c r="B264" s="1" t="s">
        <v>3902</v>
      </c>
      <c r="C264" s="1" t="s">
        <v>142</v>
      </c>
      <c r="D264" s="1" t="s">
        <v>143</v>
      </c>
      <c r="E264" s="1" t="s">
        <v>7</v>
      </c>
      <c r="F264" s="1" t="s">
        <v>3920</v>
      </c>
      <c r="G264" s="1" t="str">
        <f>RT_enz[[#This Row],[rxn_src]]&amp;"_"&amp;RT_enz[[#This Row],[dir]]</f>
        <v>ABTLD_c_FWD</v>
      </c>
      <c r="H264" s="1" t="str">
        <f>_xlfn.XLOOKUP(RT_enz[[#This Row],[Column1]],SC_enz[name_dir],SC_enz[name_dir],"")</f>
        <v/>
      </c>
      <c r="I264" s="1" t="str">
        <f>_xlfn.XLOOKUP(RT_enz[[#This Row],[rxn_src]],SC_enz[rxn_src],SC_enz[rxn_src],"")</f>
        <v/>
      </c>
      <c r="J264" s="2" t="str">
        <f>_xlfn.XLOOKUP(RT_enz[[#This Row],[Column1]],RT_gsm[Column3],RT_gsm[Column3],"")</f>
        <v>ABTLD_c_FWD</v>
      </c>
    </row>
    <row r="265" spans="1:10" ht="16" hidden="1" x14ac:dyDescent="0.2">
      <c r="A265" s="1" t="s">
        <v>2681</v>
      </c>
      <c r="B265" s="1" t="s">
        <v>3902</v>
      </c>
      <c r="C265" s="1" t="s">
        <v>4104</v>
      </c>
      <c r="D265" s="1" t="s">
        <v>4105</v>
      </c>
      <c r="E265" s="1" t="s">
        <v>12</v>
      </c>
      <c r="F265" s="1"/>
      <c r="G265" s="1" t="str">
        <f>RT_enz[[#This Row],[rxn_src]]&amp;"_"&amp;RT_enz[[#This Row],[dir]]</f>
        <v>ABTt_c_e_FWD</v>
      </c>
      <c r="H265" s="1" t="str">
        <f>_xlfn.XLOOKUP(RT_enz[[#This Row],[Column1]],SC_enz[name_dir],SC_enz[name_dir],"")</f>
        <v>ABTt_c_e_FWD</v>
      </c>
      <c r="I265" s="1" t="str">
        <f>_xlfn.XLOOKUP(RT_enz[[#This Row],[rxn_src]],SC_enz[rxn_src],SC_enz[rxn_src],"")</f>
        <v>ABTt_c_e</v>
      </c>
      <c r="J265" s="2" t="str">
        <f>_xlfn.XLOOKUP(RT_enz[[#This Row],[Column1]],RT_gsm[Column3],RT_gsm[Column3],"")</f>
        <v>ABTt_c_e_FWD</v>
      </c>
    </row>
    <row r="266" spans="1:10" ht="16" hidden="1" x14ac:dyDescent="0.2">
      <c r="A266" s="1" t="s">
        <v>2681</v>
      </c>
      <c r="B266" s="1" t="s">
        <v>3903</v>
      </c>
      <c r="C266" s="1" t="s">
        <v>4104</v>
      </c>
      <c r="D266" s="1" t="s">
        <v>4105</v>
      </c>
      <c r="E266" s="1" t="s">
        <v>12</v>
      </c>
      <c r="F266" s="1"/>
      <c r="G266" s="1" t="str">
        <f>RT_enz[[#This Row],[rxn_src]]&amp;"_"&amp;RT_enz[[#This Row],[dir]]</f>
        <v>ABTt_c_e_REV</v>
      </c>
      <c r="H266" s="1" t="str">
        <f>_xlfn.XLOOKUP(RT_enz[[#This Row],[Column1]],SC_enz[name_dir],SC_enz[name_dir],"")</f>
        <v>ABTt_c_e_REV</v>
      </c>
      <c r="I266" s="1" t="str">
        <f>_xlfn.XLOOKUP(RT_enz[[#This Row],[rxn_src]],SC_enz[rxn_src],SC_enz[rxn_src],"")</f>
        <v>ABTt_c_e</v>
      </c>
      <c r="J266" s="2" t="str">
        <f>_xlfn.XLOOKUP(RT_enz[[#This Row],[Column1]],RT_gsm[Column3],RT_gsm[Column3],"")</f>
        <v>ABTt_c_e_REV</v>
      </c>
    </row>
    <row r="267" spans="1:10" ht="16" hidden="1" x14ac:dyDescent="0.2">
      <c r="A267" s="1" t="s">
        <v>460</v>
      </c>
      <c r="B267" s="1" t="s">
        <v>3902</v>
      </c>
      <c r="C267" s="1" t="s">
        <v>4106</v>
      </c>
      <c r="D267" s="1" t="s">
        <v>4107</v>
      </c>
      <c r="E267" s="1" t="s">
        <v>7</v>
      </c>
      <c r="F267" s="1" t="s">
        <v>3920</v>
      </c>
      <c r="G267" s="1" t="str">
        <f>RT_enz[[#This Row],[rxn_src]]&amp;"_"&amp;RT_enz[[#This Row],[dir]]</f>
        <v>ABUTD_m_FWD</v>
      </c>
      <c r="H267" s="1" t="str">
        <f>_xlfn.XLOOKUP(RT_enz[[#This Row],[Column1]],SC_enz[name_dir],SC_enz[name_dir],"")</f>
        <v>ABUTD_m_FWD</v>
      </c>
      <c r="I267" s="1" t="str">
        <f>_xlfn.XLOOKUP(RT_enz[[#This Row],[rxn_src]],SC_enz[rxn_src],SC_enz[rxn_src],"")</f>
        <v>ABUTD_m</v>
      </c>
      <c r="J267" s="2" t="str">
        <f>_xlfn.XLOOKUP(RT_enz[[#This Row],[Column1]],RT_gsm[Column3],RT_gsm[Column3],"")</f>
        <v>ABUTD_m_FWD</v>
      </c>
    </row>
    <row r="268" spans="1:10" ht="16" hidden="1" x14ac:dyDescent="0.2">
      <c r="A268" s="1" t="s">
        <v>4108</v>
      </c>
      <c r="B268" s="1" t="s">
        <v>3902</v>
      </c>
      <c r="C268" s="1" t="s">
        <v>4109</v>
      </c>
      <c r="D268" s="1" t="s">
        <v>4110</v>
      </c>
      <c r="E268" s="1" t="s">
        <v>7</v>
      </c>
      <c r="F268" s="1" t="s">
        <v>3920</v>
      </c>
      <c r="G268" s="1" t="str">
        <f>RT_enz[[#This Row],[rxn_src]]&amp;"_"&amp;RT_enz[[#This Row],[dir]]</f>
        <v>ACACT100i_m_FWD</v>
      </c>
      <c r="H268" s="1" t="str">
        <f>_xlfn.XLOOKUP(RT_enz[[#This Row],[Column1]],SC_enz[name_dir],SC_enz[name_dir],"")</f>
        <v/>
      </c>
      <c r="I268" s="1" t="str">
        <f>_xlfn.XLOOKUP(RT_enz[[#This Row],[rxn_src]],SC_enz[rxn_src],SC_enz[rxn_src],"")</f>
        <v/>
      </c>
      <c r="J268" s="2" t="str">
        <f>_xlfn.XLOOKUP(RT_enz[[#This Row],[Column1]],RT_gsm[Column3],RT_gsm[Column3],"")</f>
        <v>ACACT100i_m_FWD</v>
      </c>
    </row>
    <row r="269" spans="1:10" ht="16" hidden="1" x14ac:dyDescent="0.2">
      <c r="A269" s="1" t="s">
        <v>225</v>
      </c>
      <c r="B269" s="1" t="s">
        <v>3902</v>
      </c>
      <c r="C269" s="1" t="s">
        <v>4111</v>
      </c>
      <c r="D269" s="1" t="s">
        <v>4112</v>
      </c>
      <c r="E269" s="1" t="s">
        <v>7</v>
      </c>
      <c r="F269" s="1" t="s">
        <v>3920</v>
      </c>
      <c r="G269" s="1" t="str">
        <f>RT_enz[[#This Row],[rxn_src]]&amp;"_"&amp;RT_enz[[#This Row],[dir]]</f>
        <v>ACACT100i_x_FWD</v>
      </c>
      <c r="H269" s="1" t="str">
        <f>_xlfn.XLOOKUP(RT_enz[[#This Row],[Column1]],SC_enz[name_dir],SC_enz[name_dir],"")</f>
        <v>ACACT100i_x_FWD</v>
      </c>
      <c r="I269" s="1" t="str">
        <f>_xlfn.XLOOKUP(RT_enz[[#This Row],[rxn_src]],SC_enz[rxn_src],SC_enz[rxn_src],"")</f>
        <v>ACACT100i_x</v>
      </c>
      <c r="J269" s="2" t="str">
        <f>_xlfn.XLOOKUP(RT_enz[[#This Row],[Column1]],RT_gsm[Column3],RT_gsm[Column3],"")</f>
        <v>ACACT100i_x_FWD</v>
      </c>
    </row>
    <row r="270" spans="1:10" ht="16" hidden="1" x14ac:dyDescent="0.2">
      <c r="A270" s="1" t="s">
        <v>225</v>
      </c>
      <c r="B270" s="1" t="s">
        <v>3902</v>
      </c>
      <c r="C270" s="1" t="s">
        <v>4113</v>
      </c>
      <c r="D270" s="1" t="s">
        <v>4114</v>
      </c>
      <c r="E270" s="1" t="s">
        <v>7</v>
      </c>
      <c r="F270" s="1" t="s">
        <v>3920</v>
      </c>
      <c r="G270" s="1" t="str">
        <f>RT_enz[[#This Row],[rxn_src]]&amp;"_"&amp;RT_enz[[#This Row],[dir]]</f>
        <v>ACACT100i_x_FWD</v>
      </c>
      <c r="H270" s="1" t="str">
        <f>_xlfn.XLOOKUP(RT_enz[[#This Row],[Column1]],SC_enz[name_dir],SC_enz[name_dir],"")</f>
        <v>ACACT100i_x_FWD</v>
      </c>
      <c r="I270" s="1" t="str">
        <f>_xlfn.XLOOKUP(RT_enz[[#This Row],[rxn_src]],SC_enz[rxn_src],SC_enz[rxn_src],"")</f>
        <v>ACACT100i_x</v>
      </c>
      <c r="J270" s="2" t="str">
        <f>_xlfn.XLOOKUP(RT_enz[[#This Row],[Column1]],RT_gsm[Column3],RT_gsm[Column3],"")</f>
        <v>ACACT100i_x_FWD</v>
      </c>
    </row>
    <row r="271" spans="1:10" ht="16" hidden="1" x14ac:dyDescent="0.2">
      <c r="A271" s="1" t="s">
        <v>225</v>
      </c>
      <c r="B271" s="1" t="s">
        <v>3902</v>
      </c>
      <c r="C271" s="1" t="s">
        <v>4115</v>
      </c>
      <c r="D271" s="1" t="s">
        <v>4116</v>
      </c>
      <c r="E271" s="1" t="s">
        <v>7</v>
      </c>
      <c r="F271" s="1" t="s">
        <v>3920</v>
      </c>
      <c r="G271" s="1" t="str">
        <f>RT_enz[[#This Row],[rxn_src]]&amp;"_"&amp;RT_enz[[#This Row],[dir]]</f>
        <v>ACACT100i_x_FWD</v>
      </c>
      <c r="H271" s="1" t="str">
        <f>_xlfn.XLOOKUP(RT_enz[[#This Row],[Column1]],SC_enz[name_dir],SC_enz[name_dir],"")</f>
        <v>ACACT100i_x_FWD</v>
      </c>
      <c r="I271" s="1" t="str">
        <f>_xlfn.XLOOKUP(RT_enz[[#This Row],[rxn_src]],SC_enz[rxn_src],SC_enz[rxn_src],"")</f>
        <v>ACACT100i_x</v>
      </c>
      <c r="J271" s="2" t="str">
        <f>_xlfn.XLOOKUP(RT_enz[[#This Row],[Column1]],RT_gsm[Column3],RT_gsm[Column3],"")</f>
        <v>ACACT100i_x_FWD</v>
      </c>
    </row>
    <row r="272" spans="1:10" ht="16" hidden="1" x14ac:dyDescent="0.2">
      <c r="A272" s="1" t="s">
        <v>4117</v>
      </c>
      <c r="B272" s="1" t="s">
        <v>3902</v>
      </c>
      <c r="C272" s="1" t="s">
        <v>4111</v>
      </c>
      <c r="D272" s="1" t="s">
        <v>4112</v>
      </c>
      <c r="E272" s="1" t="s">
        <v>7</v>
      </c>
      <c r="F272" s="1" t="s">
        <v>3920</v>
      </c>
      <c r="G272" s="1" t="str">
        <f>RT_enz[[#This Row],[rxn_src]]&amp;"_"&amp;RT_enz[[#This Row],[dir]]</f>
        <v>ACACT101ei_x_FWD</v>
      </c>
      <c r="H272" s="1" t="str">
        <f>_xlfn.XLOOKUP(RT_enz[[#This Row],[Column1]],SC_enz[name_dir],SC_enz[name_dir],"")</f>
        <v/>
      </c>
      <c r="I272" s="1" t="str">
        <f>_xlfn.XLOOKUP(RT_enz[[#This Row],[rxn_src]],SC_enz[rxn_src],SC_enz[rxn_src],"")</f>
        <v/>
      </c>
      <c r="J272" s="2" t="str">
        <f>_xlfn.XLOOKUP(RT_enz[[#This Row],[Column1]],RT_gsm[Column3],RT_gsm[Column3],"")</f>
        <v>ACACT101ei_x_FWD</v>
      </c>
    </row>
    <row r="273" spans="1:10" ht="16" hidden="1" x14ac:dyDescent="0.2">
      <c r="A273" s="1" t="s">
        <v>4117</v>
      </c>
      <c r="B273" s="1" t="s">
        <v>3902</v>
      </c>
      <c r="C273" s="1" t="s">
        <v>4113</v>
      </c>
      <c r="D273" s="1" t="s">
        <v>4114</v>
      </c>
      <c r="E273" s="1" t="s">
        <v>7</v>
      </c>
      <c r="F273" s="1" t="s">
        <v>3920</v>
      </c>
      <c r="G273" s="1" t="str">
        <f>RT_enz[[#This Row],[rxn_src]]&amp;"_"&amp;RT_enz[[#This Row],[dir]]</f>
        <v>ACACT101ei_x_FWD</v>
      </c>
      <c r="H273" s="1" t="str">
        <f>_xlfn.XLOOKUP(RT_enz[[#This Row],[Column1]],SC_enz[name_dir],SC_enz[name_dir],"")</f>
        <v/>
      </c>
      <c r="I273" s="1" t="str">
        <f>_xlfn.XLOOKUP(RT_enz[[#This Row],[rxn_src]],SC_enz[rxn_src],SC_enz[rxn_src],"")</f>
        <v/>
      </c>
      <c r="J273" s="2" t="str">
        <f>_xlfn.XLOOKUP(RT_enz[[#This Row],[Column1]],RT_gsm[Column3],RT_gsm[Column3],"")</f>
        <v>ACACT101ei_x_FWD</v>
      </c>
    </row>
    <row r="274" spans="1:10" ht="16" hidden="1" x14ac:dyDescent="0.2">
      <c r="A274" s="1" t="s">
        <v>4117</v>
      </c>
      <c r="B274" s="1" t="s">
        <v>3902</v>
      </c>
      <c r="C274" s="1" t="s">
        <v>4115</v>
      </c>
      <c r="D274" s="1" t="s">
        <v>4116</v>
      </c>
      <c r="E274" s="1" t="s">
        <v>7</v>
      </c>
      <c r="F274" s="1" t="s">
        <v>3920</v>
      </c>
      <c r="G274" s="1" t="str">
        <f>RT_enz[[#This Row],[rxn_src]]&amp;"_"&amp;RT_enz[[#This Row],[dir]]</f>
        <v>ACACT101ei_x_FWD</v>
      </c>
      <c r="H274" s="1" t="str">
        <f>_xlfn.XLOOKUP(RT_enz[[#This Row],[Column1]],SC_enz[name_dir],SC_enz[name_dir],"")</f>
        <v/>
      </c>
      <c r="I274" s="1" t="str">
        <f>_xlfn.XLOOKUP(RT_enz[[#This Row],[rxn_src]],SC_enz[rxn_src],SC_enz[rxn_src],"")</f>
        <v/>
      </c>
      <c r="J274" s="2" t="str">
        <f>_xlfn.XLOOKUP(RT_enz[[#This Row],[Column1]],RT_gsm[Column3],RT_gsm[Column3],"")</f>
        <v>ACACT101ei_x_FWD</v>
      </c>
    </row>
    <row r="275" spans="1:10" ht="16" hidden="1" x14ac:dyDescent="0.2">
      <c r="A275" s="1" t="s">
        <v>4118</v>
      </c>
      <c r="B275" s="1" t="s">
        <v>3902</v>
      </c>
      <c r="C275" s="1" t="s">
        <v>4109</v>
      </c>
      <c r="D275" s="1" t="s">
        <v>4110</v>
      </c>
      <c r="E275" s="1" t="s">
        <v>7</v>
      </c>
      <c r="F275" s="1" t="s">
        <v>3920</v>
      </c>
      <c r="G275" s="1" t="str">
        <f>RT_enz[[#This Row],[rxn_src]]&amp;"_"&amp;RT_enz[[#This Row],[dir]]</f>
        <v>ACACT120i_m_FWD</v>
      </c>
      <c r="H275" s="1" t="str">
        <f>_xlfn.XLOOKUP(RT_enz[[#This Row],[Column1]],SC_enz[name_dir],SC_enz[name_dir],"")</f>
        <v/>
      </c>
      <c r="I275" s="1" t="str">
        <f>_xlfn.XLOOKUP(RT_enz[[#This Row],[rxn_src]],SC_enz[rxn_src],SC_enz[rxn_src],"")</f>
        <v/>
      </c>
      <c r="J275" s="2" t="str">
        <f>_xlfn.XLOOKUP(RT_enz[[#This Row],[Column1]],RT_gsm[Column3],RT_gsm[Column3],"")</f>
        <v>ACACT120i_m_FWD</v>
      </c>
    </row>
    <row r="276" spans="1:10" ht="16" hidden="1" x14ac:dyDescent="0.2">
      <c r="A276" s="1" t="s">
        <v>226</v>
      </c>
      <c r="B276" s="1" t="s">
        <v>3902</v>
      </c>
      <c r="C276" s="1" t="s">
        <v>4111</v>
      </c>
      <c r="D276" s="1" t="s">
        <v>4112</v>
      </c>
      <c r="E276" s="1" t="s">
        <v>7</v>
      </c>
      <c r="F276" s="1" t="s">
        <v>3920</v>
      </c>
      <c r="G276" s="1" t="str">
        <f>RT_enz[[#This Row],[rxn_src]]&amp;"_"&amp;RT_enz[[#This Row],[dir]]</f>
        <v>ACACT120i_x_FWD</v>
      </c>
      <c r="H276" s="1" t="str">
        <f>_xlfn.XLOOKUP(RT_enz[[#This Row],[Column1]],SC_enz[name_dir],SC_enz[name_dir],"")</f>
        <v>ACACT120i_x_FWD</v>
      </c>
      <c r="I276" s="1" t="str">
        <f>_xlfn.XLOOKUP(RT_enz[[#This Row],[rxn_src]],SC_enz[rxn_src],SC_enz[rxn_src],"")</f>
        <v>ACACT120i_x</v>
      </c>
      <c r="J276" s="2" t="str">
        <f>_xlfn.XLOOKUP(RT_enz[[#This Row],[Column1]],RT_gsm[Column3],RT_gsm[Column3],"")</f>
        <v>ACACT120i_x_FWD</v>
      </c>
    </row>
    <row r="277" spans="1:10" ht="16" hidden="1" x14ac:dyDescent="0.2">
      <c r="A277" s="1" t="s">
        <v>226</v>
      </c>
      <c r="B277" s="1" t="s">
        <v>3902</v>
      </c>
      <c r="C277" s="1" t="s">
        <v>4113</v>
      </c>
      <c r="D277" s="1" t="s">
        <v>4114</v>
      </c>
      <c r="E277" s="1" t="s">
        <v>7</v>
      </c>
      <c r="F277" s="1" t="s">
        <v>3920</v>
      </c>
      <c r="G277" s="1" t="str">
        <f>RT_enz[[#This Row],[rxn_src]]&amp;"_"&amp;RT_enz[[#This Row],[dir]]</f>
        <v>ACACT120i_x_FWD</v>
      </c>
      <c r="H277" s="1" t="str">
        <f>_xlfn.XLOOKUP(RT_enz[[#This Row],[Column1]],SC_enz[name_dir],SC_enz[name_dir],"")</f>
        <v>ACACT120i_x_FWD</v>
      </c>
      <c r="I277" s="1" t="str">
        <f>_xlfn.XLOOKUP(RT_enz[[#This Row],[rxn_src]],SC_enz[rxn_src],SC_enz[rxn_src],"")</f>
        <v>ACACT120i_x</v>
      </c>
      <c r="J277" s="2" t="str">
        <f>_xlfn.XLOOKUP(RT_enz[[#This Row],[Column1]],RT_gsm[Column3],RT_gsm[Column3],"")</f>
        <v>ACACT120i_x_FWD</v>
      </c>
    </row>
    <row r="278" spans="1:10" ht="16" hidden="1" x14ac:dyDescent="0.2">
      <c r="A278" s="1" t="s">
        <v>226</v>
      </c>
      <c r="B278" s="1" t="s">
        <v>3902</v>
      </c>
      <c r="C278" s="1" t="s">
        <v>4115</v>
      </c>
      <c r="D278" s="1" t="s">
        <v>4116</v>
      </c>
      <c r="E278" s="1" t="s">
        <v>7</v>
      </c>
      <c r="F278" s="1" t="s">
        <v>3920</v>
      </c>
      <c r="G278" s="1" t="str">
        <f>RT_enz[[#This Row],[rxn_src]]&amp;"_"&amp;RT_enz[[#This Row],[dir]]</f>
        <v>ACACT120i_x_FWD</v>
      </c>
      <c r="H278" s="1" t="str">
        <f>_xlfn.XLOOKUP(RT_enz[[#This Row],[Column1]],SC_enz[name_dir],SC_enz[name_dir],"")</f>
        <v>ACACT120i_x_FWD</v>
      </c>
      <c r="I278" s="1" t="str">
        <f>_xlfn.XLOOKUP(RT_enz[[#This Row],[rxn_src]],SC_enz[rxn_src],SC_enz[rxn_src],"")</f>
        <v>ACACT120i_x</v>
      </c>
      <c r="J278" s="2" t="str">
        <f>_xlfn.XLOOKUP(RT_enz[[#This Row],[Column1]],RT_gsm[Column3],RT_gsm[Column3],"")</f>
        <v>ACACT120i_x_FWD</v>
      </c>
    </row>
    <row r="279" spans="1:10" ht="16" hidden="1" x14ac:dyDescent="0.2">
      <c r="A279" s="1" t="s">
        <v>4119</v>
      </c>
      <c r="B279" s="1" t="s">
        <v>3902</v>
      </c>
      <c r="C279" s="1" t="s">
        <v>4109</v>
      </c>
      <c r="D279" s="1" t="s">
        <v>4110</v>
      </c>
      <c r="E279" s="1" t="s">
        <v>7</v>
      </c>
      <c r="F279" s="1" t="s">
        <v>3920</v>
      </c>
      <c r="G279" s="1" t="str">
        <f>RT_enz[[#This Row],[rxn_src]]&amp;"_"&amp;RT_enz[[#This Row],[dir]]</f>
        <v>ACACT121ai_m_FWD</v>
      </c>
      <c r="H279" s="1" t="str">
        <f>_xlfn.XLOOKUP(RT_enz[[#This Row],[Column1]],SC_enz[name_dir],SC_enz[name_dir],"")</f>
        <v/>
      </c>
      <c r="I279" s="1" t="str">
        <f>_xlfn.XLOOKUP(RT_enz[[#This Row],[rxn_src]],SC_enz[rxn_src],SC_enz[rxn_src],"")</f>
        <v/>
      </c>
      <c r="J279" s="2" t="str">
        <f>_xlfn.XLOOKUP(RT_enz[[#This Row],[Column1]],RT_gsm[Column3],RT_gsm[Column3],"")</f>
        <v>ACACT121ai_m_FWD</v>
      </c>
    </row>
    <row r="280" spans="1:10" ht="16" hidden="1" x14ac:dyDescent="0.2">
      <c r="A280" s="1" t="s">
        <v>1937</v>
      </c>
      <c r="B280" s="1" t="s">
        <v>3902</v>
      </c>
      <c r="C280" s="1" t="s">
        <v>4111</v>
      </c>
      <c r="D280" s="1" t="s">
        <v>4112</v>
      </c>
      <c r="E280" s="1" t="s">
        <v>7</v>
      </c>
      <c r="F280" s="1" t="s">
        <v>3920</v>
      </c>
      <c r="G280" s="1" t="str">
        <f>RT_enz[[#This Row],[rxn_src]]&amp;"_"&amp;RT_enz[[#This Row],[dir]]</f>
        <v>ACACT121ai_x_FWD</v>
      </c>
      <c r="H280" s="1" t="str">
        <f>_xlfn.XLOOKUP(RT_enz[[#This Row],[Column1]],SC_enz[name_dir],SC_enz[name_dir],"")</f>
        <v>ACACT121ai_x_FWD</v>
      </c>
      <c r="I280" s="1" t="str">
        <f>_xlfn.XLOOKUP(RT_enz[[#This Row],[rxn_src]],SC_enz[rxn_src],SC_enz[rxn_src],"")</f>
        <v>ACACT121ai_x</v>
      </c>
      <c r="J280" s="2" t="str">
        <f>_xlfn.XLOOKUP(RT_enz[[#This Row],[Column1]],RT_gsm[Column3],RT_gsm[Column3],"")</f>
        <v>ACACT121ai_x_FWD</v>
      </c>
    </row>
    <row r="281" spans="1:10" ht="16" hidden="1" x14ac:dyDescent="0.2">
      <c r="A281" s="1" t="s">
        <v>1937</v>
      </c>
      <c r="B281" s="1" t="s">
        <v>3902</v>
      </c>
      <c r="C281" s="1" t="s">
        <v>4113</v>
      </c>
      <c r="D281" s="1" t="s">
        <v>4114</v>
      </c>
      <c r="E281" s="1" t="s">
        <v>7</v>
      </c>
      <c r="F281" s="1" t="s">
        <v>3920</v>
      </c>
      <c r="G281" s="1" t="str">
        <f>RT_enz[[#This Row],[rxn_src]]&amp;"_"&amp;RT_enz[[#This Row],[dir]]</f>
        <v>ACACT121ai_x_FWD</v>
      </c>
      <c r="H281" s="1" t="str">
        <f>_xlfn.XLOOKUP(RT_enz[[#This Row],[Column1]],SC_enz[name_dir],SC_enz[name_dir],"")</f>
        <v>ACACT121ai_x_FWD</v>
      </c>
      <c r="I281" s="1" t="str">
        <f>_xlfn.XLOOKUP(RT_enz[[#This Row],[rxn_src]],SC_enz[rxn_src],SC_enz[rxn_src],"")</f>
        <v>ACACT121ai_x</v>
      </c>
      <c r="J281" s="2" t="str">
        <f>_xlfn.XLOOKUP(RT_enz[[#This Row],[Column1]],RT_gsm[Column3],RT_gsm[Column3],"")</f>
        <v>ACACT121ai_x_FWD</v>
      </c>
    </row>
    <row r="282" spans="1:10" ht="16" hidden="1" x14ac:dyDescent="0.2">
      <c r="A282" s="1" t="s">
        <v>1937</v>
      </c>
      <c r="B282" s="1" t="s">
        <v>3902</v>
      </c>
      <c r="C282" s="1" t="s">
        <v>4115</v>
      </c>
      <c r="D282" s="1" t="s">
        <v>4116</v>
      </c>
      <c r="E282" s="1" t="s">
        <v>7</v>
      </c>
      <c r="F282" s="1" t="s">
        <v>3920</v>
      </c>
      <c r="G282" s="1" t="str">
        <f>RT_enz[[#This Row],[rxn_src]]&amp;"_"&amp;RT_enz[[#This Row],[dir]]</f>
        <v>ACACT121ai_x_FWD</v>
      </c>
      <c r="H282" s="1" t="str">
        <f>_xlfn.XLOOKUP(RT_enz[[#This Row],[Column1]],SC_enz[name_dir],SC_enz[name_dir],"")</f>
        <v>ACACT121ai_x_FWD</v>
      </c>
      <c r="I282" s="1" t="str">
        <f>_xlfn.XLOOKUP(RT_enz[[#This Row],[rxn_src]],SC_enz[rxn_src],SC_enz[rxn_src],"")</f>
        <v>ACACT121ai_x</v>
      </c>
      <c r="J282" s="2" t="str">
        <f>_xlfn.XLOOKUP(RT_enz[[#This Row],[Column1]],RT_gsm[Column3],RT_gsm[Column3],"")</f>
        <v>ACACT121ai_x_FWD</v>
      </c>
    </row>
    <row r="283" spans="1:10" ht="16" hidden="1" x14ac:dyDescent="0.2">
      <c r="A283" s="1" t="s">
        <v>4120</v>
      </c>
      <c r="B283" s="1" t="s">
        <v>3902</v>
      </c>
      <c r="C283" s="1" t="s">
        <v>4111</v>
      </c>
      <c r="D283" s="1" t="s">
        <v>4112</v>
      </c>
      <c r="E283" s="1" t="s">
        <v>7</v>
      </c>
      <c r="F283" s="1" t="s">
        <v>3920</v>
      </c>
      <c r="G283" s="1" t="str">
        <f>RT_enz[[#This Row],[rxn_src]]&amp;"_"&amp;RT_enz[[#This Row],[dir]]</f>
        <v>ACACT121di_x_FWD</v>
      </c>
      <c r="H283" s="1" t="str">
        <f>_xlfn.XLOOKUP(RT_enz[[#This Row],[Column1]],SC_enz[name_dir],SC_enz[name_dir],"")</f>
        <v/>
      </c>
      <c r="I283" s="1" t="str">
        <f>_xlfn.XLOOKUP(RT_enz[[#This Row],[rxn_src]],SC_enz[rxn_src],SC_enz[rxn_src],"")</f>
        <v/>
      </c>
      <c r="J283" s="2" t="str">
        <f>_xlfn.XLOOKUP(RT_enz[[#This Row],[Column1]],RT_gsm[Column3],RT_gsm[Column3],"")</f>
        <v>ACACT121di_x_FWD</v>
      </c>
    </row>
    <row r="284" spans="1:10" ht="16" hidden="1" x14ac:dyDescent="0.2">
      <c r="A284" s="1" t="s">
        <v>4120</v>
      </c>
      <c r="B284" s="1" t="s">
        <v>3902</v>
      </c>
      <c r="C284" s="1" t="s">
        <v>4113</v>
      </c>
      <c r="D284" s="1" t="s">
        <v>4114</v>
      </c>
      <c r="E284" s="1" t="s">
        <v>7</v>
      </c>
      <c r="F284" s="1" t="s">
        <v>3920</v>
      </c>
      <c r="G284" s="1" t="str">
        <f>RT_enz[[#This Row],[rxn_src]]&amp;"_"&amp;RT_enz[[#This Row],[dir]]</f>
        <v>ACACT121di_x_FWD</v>
      </c>
      <c r="H284" s="1" t="str">
        <f>_xlfn.XLOOKUP(RT_enz[[#This Row],[Column1]],SC_enz[name_dir],SC_enz[name_dir],"")</f>
        <v/>
      </c>
      <c r="I284" s="1" t="str">
        <f>_xlfn.XLOOKUP(RT_enz[[#This Row],[rxn_src]],SC_enz[rxn_src],SC_enz[rxn_src],"")</f>
        <v/>
      </c>
      <c r="J284" s="2" t="str">
        <f>_xlfn.XLOOKUP(RT_enz[[#This Row],[Column1]],RT_gsm[Column3],RT_gsm[Column3],"")</f>
        <v>ACACT121di_x_FWD</v>
      </c>
    </row>
    <row r="285" spans="1:10" ht="16" hidden="1" x14ac:dyDescent="0.2">
      <c r="A285" s="1" t="s">
        <v>4120</v>
      </c>
      <c r="B285" s="1" t="s">
        <v>3902</v>
      </c>
      <c r="C285" s="1" t="s">
        <v>4115</v>
      </c>
      <c r="D285" s="1" t="s">
        <v>4116</v>
      </c>
      <c r="E285" s="1" t="s">
        <v>7</v>
      </c>
      <c r="F285" s="1" t="s">
        <v>3920</v>
      </c>
      <c r="G285" s="1" t="str">
        <f>RT_enz[[#This Row],[rxn_src]]&amp;"_"&amp;RT_enz[[#This Row],[dir]]</f>
        <v>ACACT121di_x_FWD</v>
      </c>
      <c r="H285" s="1" t="str">
        <f>_xlfn.XLOOKUP(RT_enz[[#This Row],[Column1]],SC_enz[name_dir],SC_enz[name_dir],"")</f>
        <v/>
      </c>
      <c r="I285" s="1" t="str">
        <f>_xlfn.XLOOKUP(RT_enz[[#This Row],[rxn_src]],SC_enz[rxn_src],SC_enz[rxn_src],"")</f>
        <v/>
      </c>
      <c r="J285" s="2" t="str">
        <f>_xlfn.XLOOKUP(RT_enz[[#This Row],[Column1]],RT_gsm[Column3],RT_gsm[Column3],"")</f>
        <v>ACACT121di_x_FWD</v>
      </c>
    </row>
    <row r="286" spans="1:10" ht="16" hidden="1" x14ac:dyDescent="0.2">
      <c r="A286" s="1" t="s">
        <v>4121</v>
      </c>
      <c r="B286" s="1" t="s">
        <v>3902</v>
      </c>
      <c r="C286" s="1" t="s">
        <v>4111</v>
      </c>
      <c r="D286" s="1" t="s">
        <v>4112</v>
      </c>
      <c r="E286" s="1" t="s">
        <v>7</v>
      </c>
      <c r="F286" s="1" t="s">
        <v>3920</v>
      </c>
      <c r="G286" s="1" t="str">
        <f>RT_enz[[#This Row],[rxn_src]]&amp;"_"&amp;RT_enz[[#This Row],[dir]]</f>
        <v>ACACT122ei_x_FWD</v>
      </c>
      <c r="H286" s="1" t="str">
        <f>_xlfn.XLOOKUP(RT_enz[[#This Row],[Column1]],SC_enz[name_dir],SC_enz[name_dir],"")</f>
        <v/>
      </c>
      <c r="I286" s="1" t="str">
        <f>_xlfn.XLOOKUP(RT_enz[[#This Row],[rxn_src]],SC_enz[rxn_src],SC_enz[rxn_src],"")</f>
        <v/>
      </c>
      <c r="J286" s="2" t="str">
        <f>_xlfn.XLOOKUP(RT_enz[[#This Row],[Column1]],RT_gsm[Column3],RT_gsm[Column3],"")</f>
        <v>ACACT122ei_x_FWD</v>
      </c>
    </row>
    <row r="287" spans="1:10" ht="16" hidden="1" x14ac:dyDescent="0.2">
      <c r="A287" s="1" t="s">
        <v>4121</v>
      </c>
      <c r="B287" s="1" t="s">
        <v>3902</v>
      </c>
      <c r="C287" s="1" t="s">
        <v>4113</v>
      </c>
      <c r="D287" s="1" t="s">
        <v>4114</v>
      </c>
      <c r="E287" s="1" t="s">
        <v>7</v>
      </c>
      <c r="F287" s="1" t="s">
        <v>3920</v>
      </c>
      <c r="G287" s="1" t="str">
        <f>RT_enz[[#This Row],[rxn_src]]&amp;"_"&amp;RT_enz[[#This Row],[dir]]</f>
        <v>ACACT122ei_x_FWD</v>
      </c>
      <c r="H287" s="1" t="str">
        <f>_xlfn.XLOOKUP(RT_enz[[#This Row],[Column1]],SC_enz[name_dir],SC_enz[name_dir],"")</f>
        <v/>
      </c>
      <c r="I287" s="1" t="str">
        <f>_xlfn.XLOOKUP(RT_enz[[#This Row],[rxn_src]],SC_enz[rxn_src],SC_enz[rxn_src],"")</f>
        <v/>
      </c>
      <c r="J287" s="2" t="str">
        <f>_xlfn.XLOOKUP(RT_enz[[#This Row],[Column1]],RT_gsm[Column3],RT_gsm[Column3],"")</f>
        <v>ACACT122ei_x_FWD</v>
      </c>
    </row>
    <row r="288" spans="1:10" ht="16" hidden="1" x14ac:dyDescent="0.2">
      <c r="A288" s="1" t="s">
        <v>4121</v>
      </c>
      <c r="B288" s="1" t="s">
        <v>3902</v>
      </c>
      <c r="C288" s="1" t="s">
        <v>4115</v>
      </c>
      <c r="D288" s="1" t="s">
        <v>4116</v>
      </c>
      <c r="E288" s="1" t="s">
        <v>7</v>
      </c>
      <c r="F288" s="1" t="s">
        <v>3920</v>
      </c>
      <c r="G288" s="1" t="str">
        <f>RT_enz[[#This Row],[rxn_src]]&amp;"_"&amp;RT_enz[[#This Row],[dir]]</f>
        <v>ACACT122ei_x_FWD</v>
      </c>
      <c r="H288" s="1" t="str">
        <f>_xlfn.XLOOKUP(RT_enz[[#This Row],[Column1]],SC_enz[name_dir],SC_enz[name_dir],"")</f>
        <v/>
      </c>
      <c r="I288" s="1" t="str">
        <f>_xlfn.XLOOKUP(RT_enz[[#This Row],[rxn_src]],SC_enz[rxn_src],SC_enz[rxn_src],"")</f>
        <v/>
      </c>
      <c r="J288" s="2" t="str">
        <f>_xlfn.XLOOKUP(RT_enz[[#This Row],[Column1]],RT_gsm[Column3],RT_gsm[Column3],"")</f>
        <v>ACACT122ei_x_FWD</v>
      </c>
    </row>
    <row r="289" spans="1:10" ht="16" hidden="1" x14ac:dyDescent="0.2">
      <c r="A289" s="1" t="s">
        <v>4122</v>
      </c>
      <c r="B289" s="1" t="s">
        <v>3902</v>
      </c>
      <c r="C289" s="1" t="s">
        <v>4109</v>
      </c>
      <c r="D289" s="1" t="s">
        <v>4110</v>
      </c>
      <c r="E289" s="1" t="s">
        <v>7</v>
      </c>
      <c r="F289" s="1" t="s">
        <v>3920</v>
      </c>
      <c r="G289" s="1" t="str">
        <f>RT_enz[[#This Row],[rxn_src]]&amp;"_"&amp;RT_enz[[#This Row],[dir]]</f>
        <v>ACACT140i_m_FWD</v>
      </c>
      <c r="H289" s="1" t="str">
        <f>_xlfn.XLOOKUP(RT_enz[[#This Row],[Column1]],SC_enz[name_dir],SC_enz[name_dir],"")</f>
        <v/>
      </c>
      <c r="I289" s="1" t="str">
        <f>_xlfn.XLOOKUP(RT_enz[[#This Row],[rxn_src]],SC_enz[rxn_src],SC_enz[rxn_src],"")</f>
        <v/>
      </c>
      <c r="J289" s="2" t="str">
        <f>_xlfn.XLOOKUP(RT_enz[[#This Row],[Column1]],RT_gsm[Column3],RT_gsm[Column3],"")</f>
        <v>ACACT140i_m_FWD</v>
      </c>
    </row>
    <row r="290" spans="1:10" ht="16" hidden="1" x14ac:dyDescent="0.2">
      <c r="A290" s="1" t="s">
        <v>224</v>
      </c>
      <c r="B290" s="1" t="s">
        <v>3902</v>
      </c>
      <c r="C290" s="1" t="s">
        <v>4111</v>
      </c>
      <c r="D290" s="1" t="s">
        <v>4112</v>
      </c>
      <c r="E290" s="1" t="s">
        <v>7</v>
      </c>
      <c r="F290" s="1" t="s">
        <v>3920</v>
      </c>
      <c r="G290" s="1" t="str">
        <f>RT_enz[[#This Row],[rxn_src]]&amp;"_"&amp;RT_enz[[#This Row],[dir]]</f>
        <v>ACACT140i_x_FWD</v>
      </c>
      <c r="H290" s="1" t="str">
        <f>_xlfn.XLOOKUP(RT_enz[[#This Row],[Column1]],SC_enz[name_dir],SC_enz[name_dir],"")</f>
        <v>ACACT140i_x_FWD</v>
      </c>
      <c r="I290" s="1" t="str">
        <f>_xlfn.XLOOKUP(RT_enz[[#This Row],[rxn_src]],SC_enz[rxn_src],SC_enz[rxn_src],"")</f>
        <v>ACACT140i_x</v>
      </c>
      <c r="J290" s="2" t="str">
        <f>_xlfn.XLOOKUP(RT_enz[[#This Row],[Column1]],RT_gsm[Column3],RT_gsm[Column3],"")</f>
        <v>ACACT140i_x_FWD</v>
      </c>
    </row>
    <row r="291" spans="1:10" ht="16" hidden="1" x14ac:dyDescent="0.2">
      <c r="A291" s="1" t="s">
        <v>224</v>
      </c>
      <c r="B291" s="1" t="s">
        <v>3902</v>
      </c>
      <c r="C291" s="1" t="s">
        <v>4113</v>
      </c>
      <c r="D291" s="1" t="s">
        <v>4114</v>
      </c>
      <c r="E291" s="1" t="s">
        <v>7</v>
      </c>
      <c r="F291" s="1" t="s">
        <v>3920</v>
      </c>
      <c r="G291" s="1" t="str">
        <f>RT_enz[[#This Row],[rxn_src]]&amp;"_"&amp;RT_enz[[#This Row],[dir]]</f>
        <v>ACACT140i_x_FWD</v>
      </c>
      <c r="H291" s="1" t="str">
        <f>_xlfn.XLOOKUP(RT_enz[[#This Row],[Column1]],SC_enz[name_dir],SC_enz[name_dir],"")</f>
        <v>ACACT140i_x_FWD</v>
      </c>
      <c r="I291" s="1" t="str">
        <f>_xlfn.XLOOKUP(RT_enz[[#This Row],[rxn_src]],SC_enz[rxn_src],SC_enz[rxn_src],"")</f>
        <v>ACACT140i_x</v>
      </c>
      <c r="J291" s="2" t="str">
        <f>_xlfn.XLOOKUP(RT_enz[[#This Row],[Column1]],RT_gsm[Column3],RT_gsm[Column3],"")</f>
        <v>ACACT140i_x_FWD</v>
      </c>
    </row>
    <row r="292" spans="1:10" ht="16" hidden="1" x14ac:dyDescent="0.2">
      <c r="A292" s="1" t="s">
        <v>224</v>
      </c>
      <c r="B292" s="1" t="s">
        <v>3902</v>
      </c>
      <c r="C292" s="1" t="s">
        <v>4115</v>
      </c>
      <c r="D292" s="1" t="s">
        <v>4116</v>
      </c>
      <c r="E292" s="1" t="s">
        <v>7</v>
      </c>
      <c r="F292" s="1" t="s">
        <v>3920</v>
      </c>
      <c r="G292" s="1" t="str">
        <f>RT_enz[[#This Row],[rxn_src]]&amp;"_"&amp;RT_enz[[#This Row],[dir]]</f>
        <v>ACACT140i_x_FWD</v>
      </c>
      <c r="H292" s="1" t="str">
        <f>_xlfn.XLOOKUP(RT_enz[[#This Row],[Column1]],SC_enz[name_dir],SC_enz[name_dir],"")</f>
        <v>ACACT140i_x_FWD</v>
      </c>
      <c r="I292" s="1" t="str">
        <f>_xlfn.XLOOKUP(RT_enz[[#This Row],[rxn_src]],SC_enz[rxn_src],SC_enz[rxn_src],"")</f>
        <v>ACACT140i_x</v>
      </c>
      <c r="J292" s="2" t="str">
        <f>_xlfn.XLOOKUP(RT_enz[[#This Row],[Column1]],RT_gsm[Column3],RT_gsm[Column3],"")</f>
        <v>ACACT140i_x_FWD</v>
      </c>
    </row>
    <row r="293" spans="1:10" ht="16" hidden="1" x14ac:dyDescent="0.2">
      <c r="A293" s="1" t="s">
        <v>4123</v>
      </c>
      <c r="B293" s="1" t="s">
        <v>3902</v>
      </c>
      <c r="C293" s="1" t="s">
        <v>4109</v>
      </c>
      <c r="D293" s="1" t="s">
        <v>4110</v>
      </c>
      <c r="E293" s="1" t="s">
        <v>7</v>
      </c>
      <c r="F293" s="1" t="s">
        <v>3920</v>
      </c>
      <c r="G293" s="1" t="str">
        <f>RT_enz[[#This Row],[rxn_src]]&amp;"_"&amp;RT_enz[[#This Row],[dir]]</f>
        <v>ACACT141ai_m_FWD</v>
      </c>
      <c r="H293" s="1" t="str">
        <f>_xlfn.XLOOKUP(RT_enz[[#This Row],[Column1]],SC_enz[name_dir],SC_enz[name_dir],"")</f>
        <v/>
      </c>
      <c r="I293" s="1" t="str">
        <f>_xlfn.XLOOKUP(RT_enz[[#This Row],[rxn_src]],SC_enz[rxn_src],SC_enz[rxn_src],"")</f>
        <v/>
      </c>
      <c r="J293" s="2" t="str">
        <f>_xlfn.XLOOKUP(RT_enz[[#This Row],[Column1]],RT_gsm[Column3],RT_gsm[Column3],"")</f>
        <v>ACACT141ai_m_FWD</v>
      </c>
    </row>
    <row r="294" spans="1:10" ht="16" hidden="1" x14ac:dyDescent="0.2">
      <c r="A294" s="1" t="s">
        <v>1940</v>
      </c>
      <c r="B294" s="1" t="s">
        <v>3902</v>
      </c>
      <c r="C294" s="1" t="s">
        <v>4111</v>
      </c>
      <c r="D294" s="1" t="s">
        <v>4112</v>
      </c>
      <c r="E294" s="1" t="s">
        <v>7</v>
      </c>
      <c r="F294" s="1" t="s">
        <v>3920</v>
      </c>
      <c r="G294" s="1" t="str">
        <f>RT_enz[[#This Row],[rxn_src]]&amp;"_"&amp;RT_enz[[#This Row],[dir]]</f>
        <v>ACACT141ai_x_FWD</v>
      </c>
      <c r="H294" s="1" t="str">
        <f>_xlfn.XLOOKUP(RT_enz[[#This Row],[Column1]],SC_enz[name_dir],SC_enz[name_dir],"")</f>
        <v>ACACT141ai_x_FWD</v>
      </c>
      <c r="I294" s="1" t="str">
        <f>_xlfn.XLOOKUP(RT_enz[[#This Row],[rxn_src]],SC_enz[rxn_src],SC_enz[rxn_src],"")</f>
        <v>ACACT141ai_x</v>
      </c>
      <c r="J294" s="2" t="str">
        <f>_xlfn.XLOOKUP(RT_enz[[#This Row],[Column1]],RT_gsm[Column3],RT_gsm[Column3],"")</f>
        <v>ACACT141ai_x_FWD</v>
      </c>
    </row>
    <row r="295" spans="1:10" ht="16" hidden="1" x14ac:dyDescent="0.2">
      <c r="A295" s="1" t="s">
        <v>1940</v>
      </c>
      <c r="B295" s="1" t="s">
        <v>3902</v>
      </c>
      <c r="C295" s="1" t="s">
        <v>4113</v>
      </c>
      <c r="D295" s="1" t="s">
        <v>4114</v>
      </c>
      <c r="E295" s="1" t="s">
        <v>7</v>
      </c>
      <c r="F295" s="1" t="s">
        <v>3920</v>
      </c>
      <c r="G295" s="1" t="str">
        <f>RT_enz[[#This Row],[rxn_src]]&amp;"_"&amp;RT_enz[[#This Row],[dir]]</f>
        <v>ACACT141ai_x_FWD</v>
      </c>
      <c r="H295" s="1" t="str">
        <f>_xlfn.XLOOKUP(RT_enz[[#This Row],[Column1]],SC_enz[name_dir],SC_enz[name_dir],"")</f>
        <v>ACACT141ai_x_FWD</v>
      </c>
      <c r="I295" s="1" t="str">
        <f>_xlfn.XLOOKUP(RT_enz[[#This Row],[rxn_src]],SC_enz[rxn_src],SC_enz[rxn_src],"")</f>
        <v>ACACT141ai_x</v>
      </c>
      <c r="J295" s="2" t="str">
        <f>_xlfn.XLOOKUP(RT_enz[[#This Row],[Column1]],RT_gsm[Column3],RT_gsm[Column3],"")</f>
        <v>ACACT141ai_x_FWD</v>
      </c>
    </row>
    <row r="296" spans="1:10" ht="16" hidden="1" x14ac:dyDescent="0.2">
      <c r="A296" s="1" t="s">
        <v>1940</v>
      </c>
      <c r="B296" s="1" t="s">
        <v>3902</v>
      </c>
      <c r="C296" s="1" t="s">
        <v>4115</v>
      </c>
      <c r="D296" s="1" t="s">
        <v>4116</v>
      </c>
      <c r="E296" s="1" t="s">
        <v>7</v>
      </c>
      <c r="F296" s="1" t="s">
        <v>3920</v>
      </c>
      <c r="G296" s="1" t="str">
        <f>RT_enz[[#This Row],[rxn_src]]&amp;"_"&amp;RT_enz[[#This Row],[dir]]</f>
        <v>ACACT141ai_x_FWD</v>
      </c>
      <c r="H296" s="1" t="str">
        <f>_xlfn.XLOOKUP(RT_enz[[#This Row],[Column1]],SC_enz[name_dir],SC_enz[name_dir],"")</f>
        <v>ACACT141ai_x_FWD</v>
      </c>
      <c r="I296" s="1" t="str">
        <f>_xlfn.XLOOKUP(RT_enz[[#This Row],[rxn_src]],SC_enz[rxn_src],SC_enz[rxn_src],"")</f>
        <v>ACACT141ai_x</v>
      </c>
      <c r="J296" s="2" t="str">
        <f>_xlfn.XLOOKUP(RT_enz[[#This Row],[Column1]],RT_gsm[Column3],RT_gsm[Column3],"")</f>
        <v>ACACT141ai_x_FWD</v>
      </c>
    </row>
    <row r="297" spans="1:10" ht="16" hidden="1" x14ac:dyDescent="0.2">
      <c r="A297" s="1" t="s">
        <v>4124</v>
      </c>
      <c r="B297" s="1" t="s">
        <v>3902</v>
      </c>
      <c r="C297" s="1" t="s">
        <v>4109</v>
      </c>
      <c r="D297" s="1" t="s">
        <v>4110</v>
      </c>
      <c r="E297" s="1" t="s">
        <v>7</v>
      </c>
      <c r="F297" s="1" t="s">
        <v>3920</v>
      </c>
      <c r="G297" s="1" t="str">
        <f>RT_enz[[#This Row],[rxn_src]]&amp;"_"&amp;RT_enz[[#This Row],[dir]]</f>
        <v>ACACT141bi_m_FWD</v>
      </c>
      <c r="H297" s="1" t="str">
        <f>_xlfn.XLOOKUP(RT_enz[[#This Row],[Column1]],SC_enz[name_dir],SC_enz[name_dir],"")</f>
        <v/>
      </c>
      <c r="I297" s="1" t="str">
        <f>_xlfn.XLOOKUP(RT_enz[[#This Row],[rxn_src]],SC_enz[rxn_src],SC_enz[rxn_src],"")</f>
        <v/>
      </c>
      <c r="J297" s="2" t="str">
        <f>_xlfn.XLOOKUP(RT_enz[[#This Row],[Column1]],RT_gsm[Column3],RT_gsm[Column3],"")</f>
        <v>ACACT141bi_m_FWD</v>
      </c>
    </row>
    <row r="298" spans="1:10" ht="16" hidden="1" x14ac:dyDescent="0.2">
      <c r="A298" s="1" t="s">
        <v>1936</v>
      </c>
      <c r="B298" s="1" t="s">
        <v>3902</v>
      </c>
      <c r="C298" s="1" t="s">
        <v>4111</v>
      </c>
      <c r="D298" s="1" t="s">
        <v>4112</v>
      </c>
      <c r="E298" s="1" t="s">
        <v>7</v>
      </c>
      <c r="F298" s="1" t="s">
        <v>3920</v>
      </c>
      <c r="G298" s="1" t="str">
        <f>RT_enz[[#This Row],[rxn_src]]&amp;"_"&amp;RT_enz[[#This Row],[dir]]</f>
        <v>ACACT141bi_x_FWD</v>
      </c>
      <c r="H298" s="1" t="str">
        <f>_xlfn.XLOOKUP(RT_enz[[#This Row],[Column1]],SC_enz[name_dir],SC_enz[name_dir],"")</f>
        <v>ACACT141bi_x_FWD</v>
      </c>
      <c r="I298" s="1" t="str">
        <f>_xlfn.XLOOKUP(RT_enz[[#This Row],[rxn_src]],SC_enz[rxn_src],SC_enz[rxn_src],"")</f>
        <v>ACACT141bi_x</v>
      </c>
      <c r="J298" s="2" t="str">
        <f>_xlfn.XLOOKUP(RT_enz[[#This Row],[Column1]],RT_gsm[Column3],RT_gsm[Column3],"")</f>
        <v>ACACT141bi_x_FWD</v>
      </c>
    </row>
    <row r="299" spans="1:10" ht="16" hidden="1" x14ac:dyDescent="0.2">
      <c r="A299" s="1" t="s">
        <v>1936</v>
      </c>
      <c r="B299" s="1" t="s">
        <v>3902</v>
      </c>
      <c r="C299" s="1" t="s">
        <v>4113</v>
      </c>
      <c r="D299" s="1" t="s">
        <v>4114</v>
      </c>
      <c r="E299" s="1" t="s">
        <v>7</v>
      </c>
      <c r="F299" s="1" t="s">
        <v>3920</v>
      </c>
      <c r="G299" s="1" t="str">
        <f>RT_enz[[#This Row],[rxn_src]]&amp;"_"&amp;RT_enz[[#This Row],[dir]]</f>
        <v>ACACT141bi_x_FWD</v>
      </c>
      <c r="H299" s="1" t="str">
        <f>_xlfn.XLOOKUP(RT_enz[[#This Row],[Column1]],SC_enz[name_dir],SC_enz[name_dir],"")</f>
        <v>ACACT141bi_x_FWD</v>
      </c>
      <c r="I299" s="1" t="str">
        <f>_xlfn.XLOOKUP(RT_enz[[#This Row],[rxn_src]],SC_enz[rxn_src],SC_enz[rxn_src],"")</f>
        <v>ACACT141bi_x</v>
      </c>
      <c r="J299" s="2" t="str">
        <f>_xlfn.XLOOKUP(RT_enz[[#This Row],[Column1]],RT_gsm[Column3],RT_gsm[Column3],"")</f>
        <v>ACACT141bi_x_FWD</v>
      </c>
    </row>
    <row r="300" spans="1:10" ht="16" hidden="1" x14ac:dyDescent="0.2">
      <c r="A300" s="1" t="s">
        <v>1936</v>
      </c>
      <c r="B300" s="1" t="s">
        <v>3902</v>
      </c>
      <c r="C300" s="1" t="s">
        <v>4115</v>
      </c>
      <c r="D300" s="1" t="s">
        <v>4116</v>
      </c>
      <c r="E300" s="1" t="s">
        <v>7</v>
      </c>
      <c r="F300" s="1" t="s">
        <v>3920</v>
      </c>
      <c r="G300" s="1" t="str">
        <f>RT_enz[[#This Row],[rxn_src]]&amp;"_"&amp;RT_enz[[#This Row],[dir]]</f>
        <v>ACACT141bi_x_FWD</v>
      </c>
      <c r="H300" s="1" t="str">
        <f>_xlfn.XLOOKUP(RT_enz[[#This Row],[Column1]],SC_enz[name_dir],SC_enz[name_dir],"")</f>
        <v>ACACT141bi_x_FWD</v>
      </c>
      <c r="I300" s="1" t="str">
        <f>_xlfn.XLOOKUP(RT_enz[[#This Row],[rxn_src]],SC_enz[rxn_src],SC_enz[rxn_src],"")</f>
        <v>ACACT141bi_x</v>
      </c>
      <c r="J300" s="2" t="str">
        <f>_xlfn.XLOOKUP(RT_enz[[#This Row],[Column1]],RT_gsm[Column3],RT_gsm[Column3],"")</f>
        <v>ACACT141bi_x_FWD</v>
      </c>
    </row>
    <row r="301" spans="1:10" ht="16" hidden="1" x14ac:dyDescent="0.2">
      <c r="A301" s="1" t="s">
        <v>4125</v>
      </c>
      <c r="B301" s="1" t="s">
        <v>3902</v>
      </c>
      <c r="C301" s="1" t="s">
        <v>4111</v>
      </c>
      <c r="D301" s="1" t="s">
        <v>4112</v>
      </c>
      <c r="E301" s="1" t="s">
        <v>7</v>
      </c>
      <c r="F301" s="1" t="s">
        <v>3920</v>
      </c>
      <c r="G301" s="1" t="str">
        <f>RT_enz[[#This Row],[rxn_src]]&amp;"_"&amp;RT_enz[[#This Row],[dir]]</f>
        <v>ACACT142i_x_FWD</v>
      </c>
      <c r="H301" s="1" t="str">
        <f>_xlfn.XLOOKUP(RT_enz[[#This Row],[Column1]],SC_enz[name_dir],SC_enz[name_dir],"")</f>
        <v/>
      </c>
      <c r="I301" s="1" t="str">
        <f>_xlfn.XLOOKUP(RT_enz[[#This Row],[rxn_src]],SC_enz[rxn_src],SC_enz[rxn_src],"")</f>
        <v/>
      </c>
      <c r="J301" s="2" t="str">
        <f>_xlfn.XLOOKUP(RT_enz[[#This Row],[Column1]],RT_gsm[Column3],RT_gsm[Column3],"")</f>
        <v>ACACT142i_x_FWD</v>
      </c>
    </row>
    <row r="302" spans="1:10" ht="16" hidden="1" x14ac:dyDescent="0.2">
      <c r="A302" s="1" t="s">
        <v>4125</v>
      </c>
      <c r="B302" s="1" t="s">
        <v>3902</v>
      </c>
      <c r="C302" s="1" t="s">
        <v>4113</v>
      </c>
      <c r="D302" s="1" t="s">
        <v>4114</v>
      </c>
      <c r="E302" s="1" t="s">
        <v>7</v>
      </c>
      <c r="F302" s="1" t="s">
        <v>3920</v>
      </c>
      <c r="G302" s="1" t="str">
        <f>RT_enz[[#This Row],[rxn_src]]&amp;"_"&amp;RT_enz[[#This Row],[dir]]</f>
        <v>ACACT142i_x_FWD</v>
      </c>
      <c r="H302" s="1" t="str">
        <f>_xlfn.XLOOKUP(RT_enz[[#This Row],[Column1]],SC_enz[name_dir],SC_enz[name_dir],"")</f>
        <v/>
      </c>
      <c r="I302" s="1" t="str">
        <f>_xlfn.XLOOKUP(RT_enz[[#This Row],[rxn_src]],SC_enz[rxn_src],SC_enz[rxn_src],"")</f>
        <v/>
      </c>
      <c r="J302" s="2" t="str">
        <f>_xlfn.XLOOKUP(RT_enz[[#This Row],[Column1]],RT_gsm[Column3],RT_gsm[Column3],"")</f>
        <v>ACACT142i_x_FWD</v>
      </c>
    </row>
    <row r="303" spans="1:10" ht="16" hidden="1" x14ac:dyDescent="0.2">
      <c r="A303" s="1" t="s">
        <v>4125</v>
      </c>
      <c r="B303" s="1" t="s">
        <v>3902</v>
      </c>
      <c r="C303" s="1" t="s">
        <v>4115</v>
      </c>
      <c r="D303" s="1" t="s">
        <v>4116</v>
      </c>
      <c r="E303" s="1" t="s">
        <v>7</v>
      </c>
      <c r="F303" s="1" t="s">
        <v>3920</v>
      </c>
      <c r="G303" s="1" t="str">
        <f>RT_enz[[#This Row],[rxn_src]]&amp;"_"&amp;RT_enz[[#This Row],[dir]]</f>
        <v>ACACT142i_x_FWD</v>
      </c>
      <c r="H303" s="1" t="str">
        <f>_xlfn.XLOOKUP(RT_enz[[#This Row],[Column1]],SC_enz[name_dir],SC_enz[name_dir],"")</f>
        <v/>
      </c>
      <c r="I303" s="1" t="str">
        <f>_xlfn.XLOOKUP(RT_enz[[#This Row],[rxn_src]],SC_enz[rxn_src],SC_enz[rxn_src],"")</f>
        <v/>
      </c>
      <c r="J303" s="2" t="str">
        <f>_xlfn.XLOOKUP(RT_enz[[#This Row],[Column1]],RT_gsm[Column3],RT_gsm[Column3],"")</f>
        <v>ACACT142i_x_FWD</v>
      </c>
    </row>
    <row r="304" spans="1:10" ht="16" hidden="1" x14ac:dyDescent="0.2">
      <c r="A304" s="1" t="s">
        <v>4126</v>
      </c>
      <c r="B304" s="1" t="s">
        <v>3902</v>
      </c>
      <c r="C304" s="1" t="s">
        <v>4111</v>
      </c>
      <c r="D304" s="1" t="s">
        <v>4112</v>
      </c>
      <c r="E304" s="1" t="s">
        <v>7</v>
      </c>
      <c r="F304" s="1" t="s">
        <v>3920</v>
      </c>
      <c r="G304" s="1" t="str">
        <f>RT_enz[[#This Row],[rxn_src]]&amp;"_"&amp;RT_enz[[#This Row],[dir]]</f>
        <v>ACACT143i_x_FWD</v>
      </c>
      <c r="H304" s="1" t="str">
        <f>_xlfn.XLOOKUP(RT_enz[[#This Row],[Column1]],SC_enz[name_dir],SC_enz[name_dir],"")</f>
        <v/>
      </c>
      <c r="I304" s="1" t="str">
        <f>_xlfn.XLOOKUP(RT_enz[[#This Row],[rxn_src]],SC_enz[rxn_src],SC_enz[rxn_src],"")</f>
        <v/>
      </c>
      <c r="J304" s="2" t="str">
        <f>_xlfn.XLOOKUP(RT_enz[[#This Row],[Column1]],RT_gsm[Column3],RT_gsm[Column3],"")</f>
        <v>ACACT143i_x_FWD</v>
      </c>
    </row>
    <row r="305" spans="1:10" ht="16" hidden="1" x14ac:dyDescent="0.2">
      <c r="A305" s="1" t="s">
        <v>4126</v>
      </c>
      <c r="B305" s="1" t="s">
        <v>3902</v>
      </c>
      <c r="C305" s="1" t="s">
        <v>4113</v>
      </c>
      <c r="D305" s="1" t="s">
        <v>4114</v>
      </c>
      <c r="E305" s="1" t="s">
        <v>7</v>
      </c>
      <c r="F305" s="1" t="s">
        <v>3920</v>
      </c>
      <c r="G305" s="1" t="str">
        <f>RT_enz[[#This Row],[rxn_src]]&amp;"_"&amp;RT_enz[[#This Row],[dir]]</f>
        <v>ACACT143i_x_FWD</v>
      </c>
      <c r="H305" s="1" t="str">
        <f>_xlfn.XLOOKUP(RT_enz[[#This Row],[Column1]],SC_enz[name_dir],SC_enz[name_dir],"")</f>
        <v/>
      </c>
      <c r="I305" s="1" t="str">
        <f>_xlfn.XLOOKUP(RT_enz[[#This Row],[rxn_src]],SC_enz[rxn_src],SC_enz[rxn_src],"")</f>
        <v/>
      </c>
      <c r="J305" s="2" t="str">
        <f>_xlfn.XLOOKUP(RT_enz[[#This Row],[Column1]],RT_gsm[Column3],RT_gsm[Column3],"")</f>
        <v>ACACT143i_x_FWD</v>
      </c>
    </row>
    <row r="306" spans="1:10" ht="16" hidden="1" x14ac:dyDescent="0.2">
      <c r="A306" s="1" t="s">
        <v>4126</v>
      </c>
      <c r="B306" s="1" t="s">
        <v>3902</v>
      </c>
      <c r="C306" s="1" t="s">
        <v>4115</v>
      </c>
      <c r="D306" s="1" t="s">
        <v>4116</v>
      </c>
      <c r="E306" s="1" t="s">
        <v>7</v>
      </c>
      <c r="F306" s="1" t="s">
        <v>3920</v>
      </c>
      <c r="G306" s="1" t="str">
        <f>RT_enz[[#This Row],[rxn_src]]&amp;"_"&amp;RT_enz[[#This Row],[dir]]</f>
        <v>ACACT143i_x_FWD</v>
      </c>
      <c r="H306" s="1" t="str">
        <f>_xlfn.XLOOKUP(RT_enz[[#This Row],[Column1]],SC_enz[name_dir],SC_enz[name_dir],"")</f>
        <v/>
      </c>
      <c r="I306" s="1" t="str">
        <f>_xlfn.XLOOKUP(RT_enz[[#This Row],[rxn_src]],SC_enz[rxn_src],SC_enz[rxn_src],"")</f>
        <v/>
      </c>
      <c r="J306" s="2" t="str">
        <f>_xlfn.XLOOKUP(RT_enz[[#This Row],[Column1]],RT_gsm[Column3],RT_gsm[Column3],"")</f>
        <v>ACACT143i_x_FWD</v>
      </c>
    </row>
    <row r="307" spans="1:10" ht="16" hidden="1" x14ac:dyDescent="0.2">
      <c r="A307" s="1" t="s">
        <v>4127</v>
      </c>
      <c r="B307" s="1" t="s">
        <v>3902</v>
      </c>
      <c r="C307" s="1" t="s">
        <v>4109</v>
      </c>
      <c r="D307" s="1" t="s">
        <v>4110</v>
      </c>
      <c r="E307" s="1" t="s">
        <v>7</v>
      </c>
      <c r="F307" s="1" t="s">
        <v>3920</v>
      </c>
      <c r="G307" s="1" t="str">
        <f>RT_enz[[#This Row],[rxn_src]]&amp;"_"&amp;RT_enz[[#This Row],[dir]]</f>
        <v>ACACT160i_m_FWD</v>
      </c>
      <c r="H307" s="1" t="str">
        <f>_xlfn.XLOOKUP(RT_enz[[#This Row],[Column1]],SC_enz[name_dir],SC_enz[name_dir],"")</f>
        <v/>
      </c>
      <c r="I307" s="1" t="str">
        <f>_xlfn.XLOOKUP(RT_enz[[#This Row],[rxn_src]],SC_enz[rxn_src],SC_enz[rxn_src],"")</f>
        <v/>
      </c>
      <c r="J307" s="2" t="str">
        <f>_xlfn.XLOOKUP(RT_enz[[#This Row],[Column1]],RT_gsm[Column3],RT_gsm[Column3],"")</f>
        <v>ACACT160i_m_FWD</v>
      </c>
    </row>
    <row r="308" spans="1:10" ht="16" hidden="1" x14ac:dyDescent="0.2">
      <c r="A308" s="1" t="s">
        <v>218</v>
      </c>
      <c r="B308" s="1" t="s">
        <v>3902</v>
      </c>
      <c r="C308" s="1" t="s">
        <v>4111</v>
      </c>
      <c r="D308" s="1" t="s">
        <v>4112</v>
      </c>
      <c r="E308" s="1" t="s">
        <v>7</v>
      </c>
      <c r="F308" s="1" t="s">
        <v>3920</v>
      </c>
      <c r="G308" s="1" t="str">
        <f>RT_enz[[#This Row],[rxn_src]]&amp;"_"&amp;RT_enz[[#This Row],[dir]]</f>
        <v>ACACT160i_x_FWD</v>
      </c>
      <c r="H308" s="1" t="str">
        <f>_xlfn.XLOOKUP(RT_enz[[#This Row],[Column1]],SC_enz[name_dir],SC_enz[name_dir],"")</f>
        <v>ACACT160i_x_FWD</v>
      </c>
      <c r="I308" s="1" t="str">
        <f>_xlfn.XLOOKUP(RT_enz[[#This Row],[rxn_src]],SC_enz[rxn_src],SC_enz[rxn_src],"")</f>
        <v>ACACT160i_x</v>
      </c>
      <c r="J308" s="2" t="str">
        <f>_xlfn.XLOOKUP(RT_enz[[#This Row],[Column1]],RT_gsm[Column3],RT_gsm[Column3],"")</f>
        <v>ACACT160i_x_FWD</v>
      </c>
    </row>
    <row r="309" spans="1:10" ht="16" hidden="1" x14ac:dyDescent="0.2">
      <c r="A309" s="1" t="s">
        <v>218</v>
      </c>
      <c r="B309" s="1" t="s">
        <v>3902</v>
      </c>
      <c r="C309" s="1" t="s">
        <v>4113</v>
      </c>
      <c r="D309" s="1" t="s">
        <v>4114</v>
      </c>
      <c r="E309" s="1" t="s">
        <v>7</v>
      </c>
      <c r="F309" s="1" t="s">
        <v>3920</v>
      </c>
      <c r="G309" s="1" t="str">
        <f>RT_enz[[#This Row],[rxn_src]]&amp;"_"&amp;RT_enz[[#This Row],[dir]]</f>
        <v>ACACT160i_x_FWD</v>
      </c>
      <c r="H309" s="1" t="str">
        <f>_xlfn.XLOOKUP(RT_enz[[#This Row],[Column1]],SC_enz[name_dir],SC_enz[name_dir],"")</f>
        <v>ACACT160i_x_FWD</v>
      </c>
      <c r="I309" s="1" t="str">
        <f>_xlfn.XLOOKUP(RT_enz[[#This Row],[rxn_src]],SC_enz[rxn_src],SC_enz[rxn_src],"")</f>
        <v>ACACT160i_x</v>
      </c>
      <c r="J309" s="2" t="str">
        <f>_xlfn.XLOOKUP(RT_enz[[#This Row],[Column1]],RT_gsm[Column3],RT_gsm[Column3],"")</f>
        <v>ACACT160i_x_FWD</v>
      </c>
    </row>
    <row r="310" spans="1:10" ht="16" hidden="1" x14ac:dyDescent="0.2">
      <c r="A310" s="1" t="s">
        <v>218</v>
      </c>
      <c r="B310" s="1" t="s">
        <v>3902</v>
      </c>
      <c r="C310" s="1" t="s">
        <v>4115</v>
      </c>
      <c r="D310" s="1" t="s">
        <v>4116</v>
      </c>
      <c r="E310" s="1" t="s">
        <v>7</v>
      </c>
      <c r="F310" s="1" t="s">
        <v>3920</v>
      </c>
      <c r="G310" s="1" t="str">
        <f>RT_enz[[#This Row],[rxn_src]]&amp;"_"&amp;RT_enz[[#This Row],[dir]]</f>
        <v>ACACT160i_x_FWD</v>
      </c>
      <c r="H310" s="1" t="str">
        <f>_xlfn.XLOOKUP(RT_enz[[#This Row],[Column1]],SC_enz[name_dir],SC_enz[name_dir],"")</f>
        <v>ACACT160i_x_FWD</v>
      </c>
      <c r="I310" s="1" t="str">
        <f>_xlfn.XLOOKUP(RT_enz[[#This Row],[rxn_src]],SC_enz[rxn_src],SC_enz[rxn_src],"")</f>
        <v>ACACT160i_x</v>
      </c>
      <c r="J310" s="2" t="str">
        <f>_xlfn.XLOOKUP(RT_enz[[#This Row],[Column1]],RT_gsm[Column3],RT_gsm[Column3],"")</f>
        <v>ACACT160i_x_FWD</v>
      </c>
    </row>
    <row r="311" spans="1:10" ht="16" hidden="1" x14ac:dyDescent="0.2">
      <c r="A311" s="1" t="s">
        <v>4128</v>
      </c>
      <c r="B311" s="1" t="s">
        <v>3902</v>
      </c>
      <c r="C311" s="1" t="s">
        <v>4109</v>
      </c>
      <c r="D311" s="1" t="s">
        <v>4110</v>
      </c>
      <c r="E311" s="1" t="s">
        <v>7</v>
      </c>
      <c r="F311" s="1" t="s">
        <v>3920</v>
      </c>
      <c r="G311" s="1" t="str">
        <f>RT_enz[[#This Row],[rxn_src]]&amp;"_"&amp;RT_enz[[#This Row],[dir]]</f>
        <v>ACACT161ai_m_FWD</v>
      </c>
      <c r="H311" s="1" t="str">
        <f>_xlfn.XLOOKUP(RT_enz[[#This Row],[Column1]],SC_enz[name_dir],SC_enz[name_dir],"")</f>
        <v/>
      </c>
      <c r="I311" s="1" t="str">
        <f>_xlfn.XLOOKUP(RT_enz[[#This Row],[rxn_src]],SC_enz[rxn_src],SC_enz[rxn_src],"")</f>
        <v/>
      </c>
      <c r="J311" s="2" t="str">
        <f>_xlfn.XLOOKUP(RT_enz[[#This Row],[Column1]],RT_gsm[Column3],RT_gsm[Column3],"")</f>
        <v>ACACT161ai_m_FWD</v>
      </c>
    </row>
    <row r="312" spans="1:10" ht="16" hidden="1" x14ac:dyDescent="0.2">
      <c r="A312" s="1" t="s">
        <v>1939</v>
      </c>
      <c r="B312" s="1" t="s">
        <v>3902</v>
      </c>
      <c r="C312" s="1" t="s">
        <v>4111</v>
      </c>
      <c r="D312" s="1" t="s">
        <v>4112</v>
      </c>
      <c r="E312" s="1" t="s">
        <v>7</v>
      </c>
      <c r="F312" s="1" t="s">
        <v>3920</v>
      </c>
      <c r="G312" s="1" t="str">
        <f>RT_enz[[#This Row],[rxn_src]]&amp;"_"&amp;RT_enz[[#This Row],[dir]]</f>
        <v>ACACT161ai_x_FWD</v>
      </c>
      <c r="H312" s="1" t="str">
        <f>_xlfn.XLOOKUP(RT_enz[[#This Row],[Column1]],SC_enz[name_dir],SC_enz[name_dir],"")</f>
        <v>ACACT161ai_x_FWD</v>
      </c>
      <c r="I312" s="1" t="str">
        <f>_xlfn.XLOOKUP(RT_enz[[#This Row],[rxn_src]],SC_enz[rxn_src],SC_enz[rxn_src],"")</f>
        <v>ACACT161ai_x</v>
      </c>
      <c r="J312" s="2" t="str">
        <f>_xlfn.XLOOKUP(RT_enz[[#This Row],[Column1]],RT_gsm[Column3],RT_gsm[Column3],"")</f>
        <v>ACACT161ai_x_FWD</v>
      </c>
    </row>
    <row r="313" spans="1:10" ht="16" hidden="1" x14ac:dyDescent="0.2">
      <c r="A313" s="1" t="s">
        <v>1939</v>
      </c>
      <c r="B313" s="1" t="s">
        <v>3902</v>
      </c>
      <c r="C313" s="1" t="s">
        <v>4113</v>
      </c>
      <c r="D313" s="1" t="s">
        <v>4114</v>
      </c>
      <c r="E313" s="1" t="s">
        <v>7</v>
      </c>
      <c r="F313" s="1" t="s">
        <v>3920</v>
      </c>
      <c r="G313" s="1" t="str">
        <f>RT_enz[[#This Row],[rxn_src]]&amp;"_"&amp;RT_enz[[#This Row],[dir]]</f>
        <v>ACACT161ai_x_FWD</v>
      </c>
      <c r="H313" s="1" t="str">
        <f>_xlfn.XLOOKUP(RT_enz[[#This Row],[Column1]],SC_enz[name_dir],SC_enz[name_dir],"")</f>
        <v>ACACT161ai_x_FWD</v>
      </c>
      <c r="I313" s="1" t="str">
        <f>_xlfn.XLOOKUP(RT_enz[[#This Row],[rxn_src]],SC_enz[rxn_src],SC_enz[rxn_src],"")</f>
        <v>ACACT161ai_x</v>
      </c>
      <c r="J313" s="2" t="str">
        <f>_xlfn.XLOOKUP(RT_enz[[#This Row],[Column1]],RT_gsm[Column3],RT_gsm[Column3],"")</f>
        <v>ACACT161ai_x_FWD</v>
      </c>
    </row>
    <row r="314" spans="1:10" ht="16" hidden="1" x14ac:dyDescent="0.2">
      <c r="A314" s="1" t="s">
        <v>1939</v>
      </c>
      <c r="B314" s="1" t="s">
        <v>3902</v>
      </c>
      <c r="C314" s="1" t="s">
        <v>4115</v>
      </c>
      <c r="D314" s="1" t="s">
        <v>4116</v>
      </c>
      <c r="E314" s="1" t="s">
        <v>7</v>
      </c>
      <c r="F314" s="1" t="s">
        <v>3920</v>
      </c>
      <c r="G314" s="1" t="str">
        <f>RT_enz[[#This Row],[rxn_src]]&amp;"_"&amp;RT_enz[[#This Row],[dir]]</f>
        <v>ACACT161ai_x_FWD</v>
      </c>
      <c r="H314" s="1" t="str">
        <f>_xlfn.XLOOKUP(RT_enz[[#This Row],[Column1]],SC_enz[name_dir],SC_enz[name_dir],"")</f>
        <v>ACACT161ai_x_FWD</v>
      </c>
      <c r="I314" s="1" t="str">
        <f>_xlfn.XLOOKUP(RT_enz[[#This Row],[rxn_src]],SC_enz[rxn_src],SC_enz[rxn_src],"")</f>
        <v>ACACT161ai_x</v>
      </c>
      <c r="J314" s="2" t="str">
        <f>_xlfn.XLOOKUP(RT_enz[[#This Row],[Column1]],RT_gsm[Column3],RT_gsm[Column3],"")</f>
        <v>ACACT161ai_x_FWD</v>
      </c>
    </row>
    <row r="315" spans="1:10" ht="16" hidden="1" x14ac:dyDescent="0.2">
      <c r="A315" s="1" t="s">
        <v>4129</v>
      </c>
      <c r="B315" s="1" t="s">
        <v>3902</v>
      </c>
      <c r="C315" s="1" t="s">
        <v>4109</v>
      </c>
      <c r="D315" s="1" t="s">
        <v>4110</v>
      </c>
      <c r="E315" s="1" t="s">
        <v>7</v>
      </c>
      <c r="F315" s="1" t="s">
        <v>3920</v>
      </c>
      <c r="G315" s="1" t="str">
        <f>RT_enz[[#This Row],[rxn_src]]&amp;"_"&amp;RT_enz[[#This Row],[dir]]</f>
        <v>ACACT161bi_m_FWD</v>
      </c>
      <c r="H315" s="1" t="str">
        <f>_xlfn.XLOOKUP(RT_enz[[#This Row],[Column1]],SC_enz[name_dir],SC_enz[name_dir],"")</f>
        <v/>
      </c>
      <c r="I315" s="1" t="str">
        <f>_xlfn.XLOOKUP(RT_enz[[#This Row],[rxn_src]],SC_enz[rxn_src],SC_enz[rxn_src],"")</f>
        <v/>
      </c>
      <c r="J315" s="2" t="str">
        <f>_xlfn.XLOOKUP(RT_enz[[#This Row],[Column1]],RT_gsm[Column3],RT_gsm[Column3],"")</f>
        <v>ACACT161bi_m_FWD</v>
      </c>
    </row>
    <row r="316" spans="1:10" ht="16" hidden="1" x14ac:dyDescent="0.2">
      <c r="A316" s="1" t="s">
        <v>1935</v>
      </c>
      <c r="B316" s="1" t="s">
        <v>3902</v>
      </c>
      <c r="C316" s="1" t="s">
        <v>4111</v>
      </c>
      <c r="D316" s="1" t="s">
        <v>4112</v>
      </c>
      <c r="E316" s="1" t="s">
        <v>7</v>
      </c>
      <c r="F316" s="1" t="s">
        <v>3920</v>
      </c>
      <c r="G316" s="1" t="str">
        <f>RT_enz[[#This Row],[rxn_src]]&amp;"_"&amp;RT_enz[[#This Row],[dir]]</f>
        <v>ACACT161bi_x_FWD</v>
      </c>
      <c r="H316" s="1" t="str">
        <f>_xlfn.XLOOKUP(RT_enz[[#This Row],[Column1]],SC_enz[name_dir],SC_enz[name_dir],"")</f>
        <v>ACACT161bi_x_FWD</v>
      </c>
      <c r="I316" s="1" t="str">
        <f>_xlfn.XLOOKUP(RT_enz[[#This Row],[rxn_src]],SC_enz[rxn_src],SC_enz[rxn_src],"")</f>
        <v>ACACT161bi_x</v>
      </c>
      <c r="J316" s="2" t="str">
        <f>_xlfn.XLOOKUP(RT_enz[[#This Row],[Column1]],RT_gsm[Column3],RT_gsm[Column3],"")</f>
        <v>ACACT161bi_x_FWD</v>
      </c>
    </row>
    <row r="317" spans="1:10" ht="16" hidden="1" x14ac:dyDescent="0.2">
      <c r="A317" s="1" t="s">
        <v>1935</v>
      </c>
      <c r="B317" s="1" t="s">
        <v>3902</v>
      </c>
      <c r="C317" s="1" t="s">
        <v>4113</v>
      </c>
      <c r="D317" s="1" t="s">
        <v>4114</v>
      </c>
      <c r="E317" s="1" t="s">
        <v>7</v>
      </c>
      <c r="F317" s="1" t="s">
        <v>3920</v>
      </c>
      <c r="G317" s="1" t="str">
        <f>RT_enz[[#This Row],[rxn_src]]&amp;"_"&amp;RT_enz[[#This Row],[dir]]</f>
        <v>ACACT161bi_x_FWD</v>
      </c>
      <c r="H317" s="1" t="str">
        <f>_xlfn.XLOOKUP(RT_enz[[#This Row],[Column1]],SC_enz[name_dir],SC_enz[name_dir],"")</f>
        <v>ACACT161bi_x_FWD</v>
      </c>
      <c r="I317" s="1" t="str">
        <f>_xlfn.XLOOKUP(RT_enz[[#This Row],[rxn_src]],SC_enz[rxn_src],SC_enz[rxn_src],"")</f>
        <v>ACACT161bi_x</v>
      </c>
      <c r="J317" s="2" t="str">
        <f>_xlfn.XLOOKUP(RT_enz[[#This Row],[Column1]],RT_gsm[Column3],RT_gsm[Column3],"")</f>
        <v>ACACT161bi_x_FWD</v>
      </c>
    </row>
    <row r="318" spans="1:10" ht="16" hidden="1" x14ac:dyDescent="0.2">
      <c r="A318" s="1" t="s">
        <v>1935</v>
      </c>
      <c r="B318" s="1" t="s">
        <v>3902</v>
      </c>
      <c r="C318" s="1" t="s">
        <v>4115</v>
      </c>
      <c r="D318" s="1" t="s">
        <v>4116</v>
      </c>
      <c r="E318" s="1" t="s">
        <v>7</v>
      </c>
      <c r="F318" s="1" t="s">
        <v>3920</v>
      </c>
      <c r="G318" s="1" t="str">
        <f>RT_enz[[#This Row],[rxn_src]]&amp;"_"&amp;RT_enz[[#This Row],[dir]]</f>
        <v>ACACT161bi_x_FWD</v>
      </c>
      <c r="H318" s="1" t="str">
        <f>_xlfn.XLOOKUP(RT_enz[[#This Row],[Column1]],SC_enz[name_dir],SC_enz[name_dir],"")</f>
        <v>ACACT161bi_x_FWD</v>
      </c>
      <c r="I318" s="1" t="str">
        <f>_xlfn.XLOOKUP(RT_enz[[#This Row],[rxn_src]],SC_enz[rxn_src],SC_enz[rxn_src],"")</f>
        <v>ACACT161bi_x</v>
      </c>
      <c r="J318" s="2" t="str">
        <f>_xlfn.XLOOKUP(RT_enz[[#This Row],[Column1]],RT_gsm[Column3],RT_gsm[Column3],"")</f>
        <v>ACACT161bi_x_FWD</v>
      </c>
    </row>
    <row r="319" spans="1:10" ht="16" hidden="1" x14ac:dyDescent="0.2">
      <c r="A319" s="1" t="s">
        <v>4130</v>
      </c>
      <c r="B319" s="1" t="s">
        <v>3902</v>
      </c>
      <c r="C319" s="1" t="s">
        <v>4111</v>
      </c>
      <c r="D319" s="1" t="s">
        <v>4112</v>
      </c>
      <c r="E319" s="1" t="s">
        <v>7</v>
      </c>
      <c r="F319" s="1" t="s">
        <v>3920</v>
      </c>
      <c r="G319" s="1" t="str">
        <f>RT_enz[[#This Row],[rxn_src]]&amp;"_"&amp;RT_enz[[#This Row],[dir]]</f>
        <v>ACACT162i_x_FWD</v>
      </c>
      <c r="H319" s="1" t="str">
        <f>_xlfn.XLOOKUP(RT_enz[[#This Row],[Column1]],SC_enz[name_dir],SC_enz[name_dir],"")</f>
        <v/>
      </c>
      <c r="I319" s="1" t="str">
        <f>_xlfn.XLOOKUP(RT_enz[[#This Row],[rxn_src]],SC_enz[rxn_src],SC_enz[rxn_src],"")</f>
        <v/>
      </c>
      <c r="J319" s="2" t="str">
        <f>_xlfn.XLOOKUP(RT_enz[[#This Row],[Column1]],RT_gsm[Column3],RT_gsm[Column3],"")</f>
        <v>ACACT162i_x_FWD</v>
      </c>
    </row>
    <row r="320" spans="1:10" ht="16" hidden="1" x14ac:dyDescent="0.2">
      <c r="A320" s="1" t="s">
        <v>4130</v>
      </c>
      <c r="B320" s="1" t="s">
        <v>3902</v>
      </c>
      <c r="C320" s="1" t="s">
        <v>4113</v>
      </c>
      <c r="D320" s="1" t="s">
        <v>4114</v>
      </c>
      <c r="E320" s="1" t="s">
        <v>7</v>
      </c>
      <c r="F320" s="1" t="s">
        <v>3920</v>
      </c>
      <c r="G320" s="1" t="str">
        <f>RT_enz[[#This Row],[rxn_src]]&amp;"_"&amp;RT_enz[[#This Row],[dir]]</f>
        <v>ACACT162i_x_FWD</v>
      </c>
      <c r="H320" s="1" t="str">
        <f>_xlfn.XLOOKUP(RT_enz[[#This Row],[Column1]],SC_enz[name_dir],SC_enz[name_dir],"")</f>
        <v/>
      </c>
      <c r="I320" s="1" t="str">
        <f>_xlfn.XLOOKUP(RT_enz[[#This Row],[rxn_src]],SC_enz[rxn_src],SC_enz[rxn_src],"")</f>
        <v/>
      </c>
      <c r="J320" s="2" t="str">
        <f>_xlfn.XLOOKUP(RT_enz[[#This Row],[Column1]],RT_gsm[Column3],RT_gsm[Column3],"")</f>
        <v>ACACT162i_x_FWD</v>
      </c>
    </row>
    <row r="321" spans="1:10" ht="16" hidden="1" x14ac:dyDescent="0.2">
      <c r="A321" s="1" t="s">
        <v>4130</v>
      </c>
      <c r="B321" s="1" t="s">
        <v>3902</v>
      </c>
      <c r="C321" s="1" t="s">
        <v>4115</v>
      </c>
      <c r="D321" s="1" t="s">
        <v>4116</v>
      </c>
      <c r="E321" s="1" t="s">
        <v>7</v>
      </c>
      <c r="F321" s="1" t="s">
        <v>3920</v>
      </c>
      <c r="G321" s="1" t="str">
        <f>RT_enz[[#This Row],[rxn_src]]&amp;"_"&amp;RT_enz[[#This Row],[dir]]</f>
        <v>ACACT162i_x_FWD</v>
      </c>
      <c r="H321" s="1" t="str">
        <f>_xlfn.XLOOKUP(RT_enz[[#This Row],[Column1]],SC_enz[name_dir],SC_enz[name_dir],"")</f>
        <v/>
      </c>
      <c r="I321" s="1" t="str">
        <f>_xlfn.XLOOKUP(RT_enz[[#This Row],[rxn_src]],SC_enz[rxn_src],SC_enz[rxn_src],"")</f>
        <v/>
      </c>
      <c r="J321" s="2" t="str">
        <f>_xlfn.XLOOKUP(RT_enz[[#This Row],[Column1]],RT_gsm[Column3],RT_gsm[Column3],"")</f>
        <v>ACACT162i_x_FWD</v>
      </c>
    </row>
    <row r="322" spans="1:10" ht="16" hidden="1" x14ac:dyDescent="0.2">
      <c r="A322" s="1" t="s">
        <v>4131</v>
      </c>
      <c r="B322" s="1" t="s">
        <v>3902</v>
      </c>
      <c r="C322" s="1" t="s">
        <v>4111</v>
      </c>
      <c r="D322" s="1" t="s">
        <v>4112</v>
      </c>
      <c r="E322" s="1" t="s">
        <v>7</v>
      </c>
      <c r="F322" s="1" t="s">
        <v>3920</v>
      </c>
      <c r="G322" s="1" t="str">
        <f>RT_enz[[#This Row],[rxn_src]]&amp;"_"&amp;RT_enz[[#This Row],[dir]]</f>
        <v>ACACT163i_x_FWD</v>
      </c>
      <c r="H322" s="1" t="str">
        <f>_xlfn.XLOOKUP(RT_enz[[#This Row],[Column1]],SC_enz[name_dir],SC_enz[name_dir],"")</f>
        <v/>
      </c>
      <c r="I322" s="1" t="str">
        <f>_xlfn.XLOOKUP(RT_enz[[#This Row],[rxn_src]],SC_enz[rxn_src],SC_enz[rxn_src],"")</f>
        <v/>
      </c>
      <c r="J322" s="2" t="str">
        <f>_xlfn.XLOOKUP(RT_enz[[#This Row],[Column1]],RT_gsm[Column3],RT_gsm[Column3],"")</f>
        <v>ACACT163i_x_FWD</v>
      </c>
    </row>
    <row r="323" spans="1:10" ht="16" hidden="1" x14ac:dyDescent="0.2">
      <c r="A323" s="1" t="s">
        <v>4131</v>
      </c>
      <c r="B323" s="1" t="s">
        <v>3902</v>
      </c>
      <c r="C323" s="1" t="s">
        <v>4113</v>
      </c>
      <c r="D323" s="1" t="s">
        <v>4114</v>
      </c>
      <c r="E323" s="1" t="s">
        <v>7</v>
      </c>
      <c r="F323" s="1" t="s">
        <v>3920</v>
      </c>
      <c r="G323" s="1" t="str">
        <f>RT_enz[[#This Row],[rxn_src]]&amp;"_"&amp;RT_enz[[#This Row],[dir]]</f>
        <v>ACACT163i_x_FWD</v>
      </c>
      <c r="H323" s="1" t="str">
        <f>_xlfn.XLOOKUP(RT_enz[[#This Row],[Column1]],SC_enz[name_dir],SC_enz[name_dir],"")</f>
        <v/>
      </c>
      <c r="I323" s="1" t="str">
        <f>_xlfn.XLOOKUP(RT_enz[[#This Row],[rxn_src]],SC_enz[rxn_src],SC_enz[rxn_src],"")</f>
        <v/>
      </c>
      <c r="J323" s="2" t="str">
        <f>_xlfn.XLOOKUP(RT_enz[[#This Row],[Column1]],RT_gsm[Column3],RT_gsm[Column3],"")</f>
        <v>ACACT163i_x_FWD</v>
      </c>
    </row>
    <row r="324" spans="1:10" ht="16" hidden="1" x14ac:dyDescent="0.2">
      <c r="A324" s="1" t="s">
        <v>4131</v>
      </c>
      <c r="B324" s="1" t="s">
        <v>3902</v>
      </c>
      <c r="C324" s="1" t="s">
        <v>4115</v>
      </c>
      <c r="D324" s="1" t="s">
        <v>4116</v>
      </c>
      <c r="E324" s="1" t="s">
        <v>7</v>
      </c>
      <c r="F324" s="1" t="s">
        <v>3920</v>
      </c>
      <c r="G324" s="1" t="str">
        <f>RT_enz[[#This Row],[rxn_src]]&amp;"_"&amp;RT_enz[[#This Row],[dir]]</f>
        <v>ACACT163i_x_FWD</v>
      </c>
      <c r="H324" s="1" t="str">
        <f>_xlfn.XLOOKUP(RT_enz[[#This Row],[Column1]],SC_enz[name_dir],SC_enz[name_dir],"")</f>
        <v/>
      </c>
      <c r="I324" s="1" t="str">
        <f>_xlfn.XLOOKUP(RT_enz[[#This Row],[rxn_src]],SC_enz[rxn_src],SC_enz[rxn_src],"")</f>
        <v/>
      </c>
      <c r="J324" s="2" t="str">
        <f>_xlfn.XLOOKUP(RT_enz[[#This Row],[Column1]],RT_gsm[Column3],RT_gsm[Column3],"")</f>
        <v>ACACT163i_x_FWD</v>
      </c>
    </row>
    <row r="325" spans="1:10" ht="16" hidden="1" x14ac:dyDescent="0.2">
      <c r="A325" s="1" t="s">
        <v>4132</v>
      </c>
      <c r="B325" s="1" t="s">
        <v>3902</v>
      </c>
      <c r="C325" s="1" t="s">
        <v>4109</v>
      </c>
      <c r="D325" s="1" t="s">
        <v>4110</v>
      </c>
      <c r="E325" s="1" t="s">
        <v>7</v>
      </c>
      <c r="F325" s="1" t="s">
        <v>3920</v>
      </c>
      <c r="G325" s="1" t="str">
        <f>RT_enz[[#This Row],[rxn_src]]&amp;"_"&amp;RT_enz[[#This Row],[dir]]</f>
        <v>ACACT180i_m_FWD</v>
      </c>
      <c r="H325" s="1" t="str">
        <f>_xlfn.XLOOKUP(RT_enz[[#This Row],[Column1]],SC_enz[name_dir],SC_enz[name_dir],"")</f>
        <v/>
      </c>
      <c r="I325" s="1" t="str">
        <f>_xlfn.XLOOKUP(RT_enz[[#This Row],[rxn_src]],SC_enz[rxn_src],SC_enz[rxn_src],"")</f>
        <v/>
      </c>
      <c r="J325" s="2" t="str">
        <f>_xlfn.XLOOKUP(RT_enz[[#This Row],[Column1]],RT_gsm[Column3],RT_gsm[Column3],"")</f>
        <v>ACACT180i_m_FWD</v>
      </c>
    </row>
    <row r="326" spans="1:10" ht="16" hidden="1" x14ac:dyDescent="0.2">
      <c r="A326" s="1" t="s">
        <v>214</v>
      </c>
      <c r="B326" s="1" t="s">
        <v>3902</v>
      </c>
      <c r="C326" s="1" t="s">
        <v>4111</v>
      </c>
      <c r="D326" s="1" t="s">
        <v>4112</v>
      </c>
      <c r="E326" s="1" t="s">
        <v>7</v>
      </c>
      <c r="F326" s="1" t="s">
        <v>3920</v>
      </c>
      <c r="G326" s="1" t="str">
        <f>RT_enz[[#This Row],[rxn_src]]&amp;"_"&amp;RT_enz[[#This Row],[dir]]</f>
        <v>ACACT180i_x_FWD</v>
      </c>
      <c r="H326" s="1" t="str">
        <f>_xlfn.XLOOKUP(RT_enz[[#This Row],[Column1]],SC_enz[name_dir],SC_enz[name_dir],"")</f>
        <v>ACACT180i_x_FWD</v>
      </c>
      <c r="I326" s="1" t="str">
        <f>_xlfn.XLOOKUP(RT_enz[[#This Row],[rxn_src]],SC_enz[rxn_src],SC_enz[rxn_src],"")</f>
        <v>ACACT180i_x</v>
      </c>
      <c r="J326" s="2" t="str">
        <f>_xlfn.XLOOKUP(RT_enz[[#This Row],[Column1]],RT_gsm[Column3],RT_gsm[Column3],"")</f>
        <v>ACACT180i_x_FWD</v>
      </c>
    </row>
    <row r="327" spans="1:10" ht="16" hidden="1" x14ac:dyDescent="0.2">
      <c r="A327" s="1" t="s">
        <v>214</v>
      </c>
      <c r="B327" s="1" t="s">
        <v>3902</v>
      </c>
      <c r="C327" s="1" t="s">
        <v>4113</v>
      </c>
      <c r="D327" s="1" t="s">
        <v>4114</v>
      </c>
      <c r="E327" s="1" t="s">
        <v>7</v>
      </c>
      <c r="F327" s="1" t="s">
        <v>3920</v>
      </c>
      <c r="G327" s="1" t="str">
        <f>RT_enz[[#This Row],[rxn_src]]&amp;"_"&amp;RT_enz[[#This Row],[dir]]</f>
        <v>ACACT180i_x_FWD</v>
      </c>
      <c r="H327" s="1" t="str">
        <f>_xlfn.XLOOKUP(RT_enz[[#This Row],[Column1]],SC_enz[name_dir],SC_enz[name_dir],"")</f>
        <v>ACACT180i_x_FWD</v>
      </c>
      <c r="I327" s="1" t="str">
        <f>_xlfn.XLOOKUP(RT_enz[[#This Row],[rxn_src]],SC_enz[rxn_src],SC_enz[rxn_src],"")</f>
        <v>ACACT180i_x</v>
      </c>
      <c r="J327" s="2" t="str">
        <f>_xlfn.XLOOKUP(RT_enz[[#This Row],[Column1]],RT_gsm[Column3],RT_gsm[Column3],"")</f>
        <v>ACACT180i_x_FWD</v>
      </c>
    </row>
    <row r="328" spans="1:10" ht="16" hidden="1" x14ac:dyDescent="0.2">
      <c r="A328" s="1" t="s">
        <v>214</v>
      </c>
      <c r="B328" s="1" t="s">
        <v>3902</v>
      </c>
      <c r="C328" s="1" t="s">
        <v>4115</v>
      </c>
      <c r="D328" s="1" t="s">
        <v>4116</v>
      </c>
      <c r="E328" s="1" t="s">
        <v>7</v>
      </c>
      <c r="F328" s="1" t="s">
        <v>3920</v>
      </c>
      <c r="G328" s="1" t="str">
        <f>RT_enz[[#This Row],[rxn_src]]&amp;"_"&amp;RT_enz[[#This Row],[dir]]</f>
        <v>ACACT180i_x_FWD</v>
      </c>
      <c r="H328" s="1" t="str">
        <f>_xlfn.XLOOKUP(RT_enz[[#This Row],[Column1]],SC_enz[name_dir],SC_enz[name_dir],"")</f>
        <v>ACACT180i_x_FWD</v>
      </c>
      <c r="I328" s="1" t="str">
        <f>_xlfn.XLOOKUP(RT_enz[[#This Row],[rxn_src]],SC_enz[rxn_src],SC_enz[rxn_src],"")</f>
        <v>ACACT180i_x</v>
      </c>
      <c r="J328" s="2" t="str">
        <f>_xlfn.XLOOKUP(RT_enz[[#This Row],[Column1]],RT_gsm[Column3],RT_gsm[Column3],"")</f>
        <v>ACACT180i_x_FWD</v>
      </c>
    </row>
    <row r="329" spans="1:10" ht="16" hidden="1" x14ac:dyDescent="0.2">
      <c r="A329" s="1" t="s">
        <v>4133</v>
      </c>
      <c r="B329" s="1" t="s">
        <v>3902</v>
      </c>
      <c r="C329" s="1" t="s">
        <v>4109</v>
      </c>
      <c r="D329" s="1" t="s">
        <v>4110</v>
      </c>
      <c r="E329" s="1" t="s">
        <v>7</v>
      </c>
      <c r="F329" s="1" t="s">
        <v>3920</v>
      </c>
      <c r="G329" s="1" t="str">
        <f>RT_enz[[#This Row],[rxn_src]]&amp;"_"&amp;RT_enz[[#This Row],[dir]]</f>
        <v>ACACT181ai_m_FWD</v>
      </c>
      <c r="H329" s="1" t="str">
        <f>_xlfn.XLOOKUP(RT_enz[[#This Row],[Column1]],SC_enz[name_dir],SC_enz[name_dir],"")</f>
        <v/>
      </c>
      <c r="I329" s="1" t="str">
        <f>_xlfn.XLOOKUP(RT_enz[[#This Row],[rxn_src]],SC_enz[rxn_src],SC_enz[rxn_src],"")</f>
        <v/>
      </c>
      <c r="J329" s="2" t="str">
        <f>_xlfn.XLOOKUP(RT_enz[[#This Row],[Column1]],RT_gsm[Column3],RT_gsm[Column3],"")</f>
        <v>ACACT181ai_m_FWD</v>
      </c>
    </row>
    <row r="330" spans="1:10" ht="16" hidden="1" x14ac:dyDescent="0.2">
      <c r="A330" s="1" t="s">
        <v>1938</v>
      </c>
      <c r="B330" s="1" t="s">
        <v>3902</v>
      </c>
      <c r="C330" s="1" t="s">
        <v>4111</v>
      </c>
      <c r="D330" s="1" t="s">
        <v>4112</v>
      </c>
      <c r="E330" s="1" t="s">
        <v>7</v>
      </c>
      <c r="F330" s="1" t="s">
        <v>3920</v>
      </c>
      <c r="G330" s="1" t="str">
        <f>RT_enz[[#This Row],[rxn_src]]&amp;"_"&amp;RT_enz[[#This Row],[dir]]</f>
        <v>ACACT181ai_x_FWD</v>
      </c>
      <c r="H330" s="1" t="str">
        <f>_xlfn.XLOOKUP(RT_enz[[#This Row],[Column1]],SC_enz[name_dir],SC_enz[name_dir],"")</f>
        <v>ACACT181ai_x_FWD</v>
      </c>
      <c r="I330" s="1" t="str">
        <f>_xlfn.XLOOKUP(RT_enz[[#This Row],[rxn_src]],SC_enz[rxn_src],SC_enz[rxn_src],"")</f>
        <v>ACACT181ai_x</v>
      </c>
      <c r="J330" s="2" t="str">
        <f>_xlfn.XLOOKUP(RT_enz[[#This Row],[Column1]],RT_gsm[Column3],RT_gsm[Column3],"")</f>
        <v>ACACT181ai_x_FWD</v>
      </c>
    </row>
    <row r="331" spans="1:10" ht="16" hidden="1" x14ac:dyDescent="0.2">
      <c r="A331" s="1" t="s">
        <v>1938</v>
      </c>
      <c r="B331" s="1" t="s">
        <v>3902</v>
      </c>
      <c r="C331" s="1" t="s">
        <v>4113</v>
      </c>
      <c r="D331" s="1" t="s">
        <v>4114</v>
      </c>
      <c r="E331" s="1" t="s">
        <v>7</v>
      </c>
      <c r="F331" s="1" t="s">
        <v>3920</v>
      </c>
      <c r="G331" s="1" t="str">
        <f>RT_enz[[#This Row],[rxn_src]]&amp;"_"&amp;RT_enz[[#This Row],[dir]]</f>
        <v>ACACT181ai_x_FWD</v>
      </c>
      <c r="H331" s="1" t="str">
        <f>_xlfn.XLOOKUP(RT_enz[[#This Row],[Column1]],SC_enz[name_dir],SC_enz[name_dir],"")</f>
        <v>ACACT181ai_x_FWD</v>
      </c>
      <c r="I331" s="1" t="str">
        <f>_xlfn.XLOOKUP(RT_enz[[#This Row],[rxn_src]],SC_enz[rxn_src],SC_enz[rxn_src],"")</f>
        <v>ACACT181ai_x</v>
      </c>
      <c r="J331" s="2" t="str">
        <f>_xlfn.XLOOKUP(RT_enz[[#This Row],[Column1]],RT_gsm[Column3],RT_gsm[Column3],"")</f>
        <v>ACACT181ai_x_FWD</v>
      </c>
    </row>
    <row r="332" spans="1:10" ht="16" hidden="1" x14ac:dyDescent="0.2">
      <c r="A332" s="1" t="s">
        <v>1938</v>
      </c>
      <c r="B332" s="1" t="s">
        <v>3902</v>
      </c>
      <c r="C332" s="1" t="s">
        <v>4115</v>
      </c>
      <c r="D332" s="1" t="s">
        <v>4116</v>
      </c>
      <c r="E332" s="1" t="s">
        <v>7</v>
      </c>
      <c r="F332" s="1" t="s">
        <v>3920</v>
      </c>
      <c r="G332" s="1" t="str">
        <f>RT_enz[[#This Row],[rxn_src]]&amp;"_"&amp;RT_enz[[#This Row],[dir]]</f>
        <v>ACACT181ai_x_FWD</v>
      </c>
      <c r="H332" s="1" t="str">
        <f>_xlfn.XLOOKUP(RT_enz[[#This Row],[Column1]],SC_enz[name_dir],SC_enz[name_dir],"")</f>
        <v>ACACT181ai_x_FWD</v>
      </c>
      <c r="I332" s="1" t="str">
        <f>_xlfn.XLOOKUP(RT_enz[[#This Row],[rxn_src]],SC_enz[rxn_src],SC_enz[rxn_src],"")</f>
        <v>ACACT181ai_x</v>
      </c>
      <c r="J332" s="2" t="str">
        <f>_xlfn.XLOOKUP(RT_enz[[#This Row],[Column1]],RT_gsm[Column3],RT_gsm[Column3],"")</f>
        <v>ACACT181ai_x_FWD</v>
      </c>
    </row>
    <row r="333" spans="1:10" ht="16" hidden="1" x14ac:dyDescent="0.2">
      <c r="A333" s="1" t="s">
        <v>4134</v>
      </c>
      <c r="B333" s="1" t="s">
        <v>3902</v>
      </c>
      <c r="C333" s="1" t="s">
        <v>4111</v>
      </c>
      <c r="D333" s="1" t="s">
        <v>4112</v>
      </c>
      <c r="E333" s="1" t="s">
        <v>7</v>
      </c>
      <c r="F333" s="1" t="s">
        <v>3920</v>
      </c>
      <c r="G333" s="1" t="str">
        <f>RT_enz[[#This Row],[rxn_src]]&amp;"_"&amp;RT_enz[[#This Row],[dir]]</f>
        <v>ACACT182i_x_FWD</v>
      </c>
      <c r="H333" s="1" t="str">
        <f>_xlfn.XLOOKUP(RT_enz[[#This Row],[Column1]],SC_enz[name_dir],SC_enz[name_dir],"")</f>
        <v/>
      </c>
      <c r="I333" s="1" t="str">
        <f>_xlfn.XLOOKUP(RT_enz[[#This Row],[rxn_src]],SC_enz[rxn_src],SC_enz[rxn_src],"")</f>
        <v/>
      </c>
      <c r="J333" s="2" t="str">
        <f>_xlfn.XLOOKUP(RT_enz[[#This Row],[Column1]],RT_gsm[Column3],RT_gsm[Column3],"")</f>
        <v>ACACT182i_x_FWD</v>
      </c>
    </row>
    <row r="334" spans="1:10" ht="16" hidden="1" x14ac:dyDescent="0.2">
      <c r="A334" s="1" t="s">
        <v>4134</v>
      </c>
      <c r="B334" s="1" t="s">
        <v>3902</v>
      </c>
      <c r="C334" s="1" t="s">
        <v>4113</v>
      </c>
      <c r="D334" s="1" t="s">
        <v>4114</v>
      </c>
      <c r="E334" s="1" t="s">
        <v>7</v>
      </c>
      <c r="F334" s="1" t="s">
        <v>3920</v>
      </c>
      <c r="G334" s="1" t="str">
        <f>RT_enz[[#This Row],[rxn_src]]&amp;"_"&amp;RT_enz[[#This Row],[dir]]</f>
        <v>ACACT182i_x_FWD</v>
      </c>
      <c r="H334" s="1" t="str">
        <f>_xlfn.XLOOKUP(RT_enz[[#This Row],[Column1]],SC_enz[name_dir],SC_enz[name_dir],"")</f>
        <v/>
      </c>
      <c r="I334" s="1" t="str">
        <f>_xlfn.XLOOKUP(RT_enz[[#This Row],[rxn_src]],SC_enz[rxn_src],SC_enz[rxn_src],"")</f>
        <v/>
      </c>
      <c r="J334" s="2" t="str">
        <f>_xlfn.XLOOKUP(RT_enz[[#This Row],[Column1]],RT_gsm[Column3],RT_gsm[Column3],"")</f>
        <v>ACACT182i_x_FWD</v>
      </c>
    </row>
    <row r="335" spans="1:10" ht="16" hidden="1" x14ac:dyDescent="0.2">
      <c r="A335" s="1" t="s">
        <v>4134</v>
      </c>
      <c r="B335" s="1" t="s">
        <v>3902</v>
      </c>
      <c r="C335" s="1" t="s">
        <v>4115</v>
      </c>
      <c r="D335" s="1" t="s">
        <v>4116</v>
      </c>
      <c r="E335" s="1" t="s">
        <v>7</v>
      </c>
      <c r="F335" s="1" t="s">
        <v>3920</v>
      </c>
      <c r="G335" s="1" t="str">
        <f>RT_enz[[#This Row],[rxn_src]]&amp;"_"&amp;RT_enz[[#This Row],[dir]]</f>
        <v>ACACT182i_x_FWD</v>
      </c>
      <c r="H335" s="1" t="str">
        <f>_xlfn.XLOOKUP(RT_enz[[#This Row],[Column1]],SC_enz[name_dir],SC_enz[name_dir],"")</f>
        <v/>
      </c>
      <c r="I335" s="1" t="str">
        <f>_xlfn.XLOOKUP(RT_enz[[#This Row],[rxn_src]],SC_enz[rxn_src],SC_enz[rxn_src],"")</f>
        <v/>
      </c>
      <c r="J335" s="2" t="str">
        <f>_xlfn.XLOOKUP(RT_enz[[#This Row],[Column1]],RT_gsm[Column3],RT_gsm[Column3],"")</f>
        <v>ACACT182i_x_FWD</v>
      </c>
    </row>
    <row r="336" spans="1:10" ht="16" hidden="1" x14ac:dyDescent="0.2">
      <c r="A336" s="1" t="s">
        <v>4135</v>
      </c>
      <c r="B336" s="1" t="s">
        <v>3902</v>
      </c>
      <c r="C336" s="1" t="s">
        <v>4111</v>
      </c>
      <c r="D336" s="1" t="s">
        <v>4112</v>
      </c>
      <c r="E336" s="1" t="s">
        <v>7</v>
      </c>
      <c r="F336" s="1" t="s">
        <v>3920</v>
      </c>
      <c r="G336" s="1" t="str">
        <f>RT_enz[[#This Row],[rxn_src]]&amp;"_"&amp;RT_enz[[#This Row],[dir]]</f>
        <v>ACACT183i_x_FWD</v>
      </c>
      <c r="H336" s="1" t="str">
        <f>_xlfn.XLOOKUP(RT_enz[[#This Row],[Column1]],SC_enz[name_dir],SC_enz[name_dir],"")</f>
        <v/>
      </c>
      <c r="I336" s="1" t="str">
        <f>_xlfn.XLOOKUP(RT_enz[[#This Row],[rxn_src]],SC_enz[rxn_src],SC_enz[rxn_src],"")</f>
        <v/>
      </c>
      <c r="J336" s="2" t="str">
        <f>_xlfn.XLOOKUP(RT_enz[[#This Row],[Column1]],RT_gsm[Column3],RT_gsm[Column3],"")</f>
        <v>ACACT183i_x_FWD</v>
      </c>
    </row>
    <row r="337" spans="1:10" ht="16" hidden="1" x14ac:dyDescent="0.2">
      <c r="A337" s="1" t="s">
        <v>4135</v>
      </c>
      <c r="B337" s="1" t="s">
        <v>3902</v>
      </c>
      <c r="C337" s="1" t="s">
        <v>4113</v>
      </c>
      <c r="D337" s="1" t="s">
        <v>4114</v>
      </c>
      <c r="E337" s="1" t="s">
        <v>7</v>
      </c>
      <c r="F337" s="1" t="s">
        <v>3920</v>
      </c>
      <c r="G337" s="1" t="str">
        <f>RT_enz[[#This Row],[rxn_src]]&amp;"_"&amp;RT_enz[[#This Row],[dir]]</f>
        <v>ACACT183i_x_FWD</v>
      </c>
      <c r="H337" s="1" t="str">
        <f>_xlfn.XLOOKUP(RT_enz[[#This Row],[Column1]],SC_enz[name_dir],SC_enz[name_dir],"")</f>
        <v/>
      </c>
      <c r="I337" s="1" t="str">
        <f>_xlfn.XLOOKUP(RT_enz[[#This Row],[rxn_src]],SC_enz[rxn_src],SC_enz[rxn_src],"")</f>
        <v/>
      </c>
      <c r="J337" s="2" t="str">
        <f>_xlfn.XLOOKUP(RT_enz[[#This Row],[Column1]],RT_gsm[Column3],RT_gsm[Column3],"")</f>
        <v>ACACT183i_x_FWD</v>
      </c>
    </row>
    <row r="338" spans="1:10" ht="16" hidden="1" x14ac:dyDescent="0.2">
      <c r="A338" s="1" t="s">
        <v>4135</v>
      </c>
      <c r="B338" s="1" t="s">
        <v>3902</v>
      </c>
      <c r="C338" s="1" t="s">
        <v>4115</v>
      </c>
      <c r="D338" s="1" t="s">
        <v>4116</v>
      </c>
      <c r="E338" s="1" t="s">
        <v>7</v>
      </c>
      <c r="F338" s="1" t="s">
        <v>3920</v>
      </c>
      <c r="G338" s="1" t="str">
        <f>RT_enz[[#This Row],[rxn_src]]&amp;"_"&amp;RT_enz[[#This Row],[dir]]</f>
        <v>ACACT183i_x_FWD</v>
      </c>
      <c r="H338" s="1" t="str">
        <f>_xlfn.XLOOKUP(RT_enz[[#This Row],[Column1]],SC_enz[name_dir],SC_enz[name_dir],"")</f>
        <v/>
      </c>
      <c r="I338" s="1" t="str">
        <f>_xlfn.XLOOKUP(RT_enz[[#This Row],[rxn_src]],SC_enz[rxn_src],SC_enz[rxn_src],"")</f>
        <v/>
      </c>
      <c r="J338" s="2" t="str">
        <f>_xlfn.XLOOKUP(RT_enz[[#This Row],[Column1]],RT_gsm[Column3],RT_gsm[Column3],"")</f>
        <v>ACACT183i_x_FWD</v>
      </c>
    </row>
    <row r="339" spans="1:10" ht="16" hidden="1" x14ac:dyDescent="0.2">
      <c r="A339" s="1" t="s">
        <v>4136</v>
      </c>
      <c r="B339" s="1" t="s">
        <v>3902</v>
      </c>
      <c r="C339" s="1" t="s">
        <v>4109</v>
      </c>
      <c r="D339" s="1" t="s">
        <v>4110</v>
      </c>
      <c r="E339" s="1" t="s">
        <v>7</v>
      </c>
      <c r="F339" s="1" t="s">
        <v>3920</v>
      </c>
      <c r="G339" s="1" t="str">
        <f>RT_enz[[#This Row],[rxn_src]]&amp;"_"&amp;RT_enz[[#This Row],[dir]]</f>
        <v>ACACT200i_m_FWD</v>
      </c>
      <c r="H339" s="1" t="str">
        <f>_xlfn.XLOOKUP(RT_enz[[#This Row],[Column1]],SC_enz[name_dir],SC_enz[name_dir],"")</f>
        <v/>
      </c>
      <c r="I339" s="1" t="str">
        <f>_xlfn.XLOOKUP(RT_enz[[#This Row],[rxn_src]],SC_enz[rxn_src],SC_enz[rxn_src],"")</f>
        <v/>
      </c>
      <c r="J339" s="2" t="str">
        <f>_xlfn.XLOOKUP(RT_enz[[#This Row],[Column1]],RT_gsm[Column3],RT_gsm[Column3],"")</f>
        <v>ACACT200i_m_FWD</v>
      </c>
    </row>
    <row r="340" spans="1:10" ht="16" hidden="1" x14ac:dyDescent="0.2">
      <c r="A340" s="1" t="s">
        <v>1932</v>
      </c>
      <c r="B340" s="1" t="s">
        <v>3902</v>
      </c>
      <c r="C340" s="1" t="s">
        <v>4111</v>
      </c>
      <c r="D340" s="1" t="s">
        <v>4112</v>
      </c>
      <c r="E340" s="1" t="s">
        <v>7</v>
      </c>
      <c r="F340" s="1" t="s">
        <v>3920</v>
      </c>
      <c r="G340" s="1" t="str">
        <f>RT_enz[[#This Row],[rxn_src]]&amp;"_"&amp;RT_enz[[#This Row],[dir]]</f>
        <v>ACACT200i_x_FWD</v>
      </c>
      <c r="H340" s="1" t="str">
        <f>_xlfn.XLOOKUP(RT_enz[[#This Row],[Column1]],SC_enz[name_dir],SC_enz[name_dir],"")</f>
        <v>ACACT200i_x_FWD</v>
      </c>
      <c r="I340" s="1" t="str">
        <f>_xlfn.XLOOKUP(RT_enz[[#This Row],[rxn_src]],SC_enz[rxn_src],SC_enz[rxn_src],"")</f>
        <v>ACACT200i_x</v>
      </c>
      <c r="J340" s="2" t="str">
        <f>_xlfn.XLOOKUP(RT_enz[[#This Row],[Column1]],RT_gsm[Column3],RT_gsm[Column3],"")</f>
        <v>ACACT200i_x_FWD</v>
      </c>
    </row>
    <row r="341" spans="1:10" ht="16" hidden="1" x14ac:dyDescent="0.2">
      <c r="A341" s="1" t="s">
        <v>1932</v>
      </c>
      <c r="B341" s="1" t="s">
        <v>3902</v>
      </c>
      <c r="C341" s="1" t="s">
        <v>4113</v>
      </c>
      <c r="D341" s="1" t="s">
        <v>4114</v>
      </c>
      <c r="E341" s="1" t="s">
        <v>7</v>
      </c>
      <c r="F341" s="1" t="s">
        <v>3920</v>
      </c>
      <c r="G341" s="1" t="str">
        <f>RT_enz[[#This Row],[rxn_src]]&amp;"_"&amp;RT_enz[[#This Row],[dir]]</f>
        <v>ACACT200i_x_FWD</v>
      </c>
      <c r="H341" s="1" t="str">
        <f>_xlfn.XLOOKUP(RT_enz[[#This Row],[Column1]],SC_enz[name_dir],SC_enz[name_dir],"")</f>
        <v>ACACT200i_x_FWD</v>
      </c>
      <c r="I341" s="1" t="str">
        <f>_xlfn.XLOOKUP(RT_enz[[#This Row],[rxn_src]],SC_enz[rxn_src],SC_enz[rxn_src],"")</f>
        <v>ACACT200i_x</v>
      </c>
      <c r="J341" s="2" t="str">
        <f>_xlfn.XLOOKUP(RT_enz[[#This Row],[Column1]],RT_gsm[Column3],RT_gsm[Column3],"")</f>
        <v>ACACT200i_x_FWD</v>
      </c>
    </row>
    <row r="342" spans="1:10" ht="16" hidden="1" x14ac:dyDescent="0.2">
      <c r="A342" s="1" t="s">
        <v>1932</v>
      </c>
      <c r="B342" s="1" t="s">
        <v>3902</v>
      </c>
      <c r="C342" s="1" t="s">
        <v>4115</v>
      </c>
      <c r="D342" s="1" t="s">
        <v>4116</v>
      </c>
      <c r="E342" s="1" t="s">
        <v>7</v>
      </c>
      <c r="F342" s="1" t="s">
        <v>3920</v>
      </c>
      <c r="G342" s="1" t="str">
        <f>RT_enz[[#This Row],[rxn_src]]&amp;"_"&amp;RT_enz[[#This Row],[dir]]</f>
        <v>ACACT200i_x_FWD</v>
      </c>
      <c r="H342" s="1" t="str">
        <f>_xlfn.XLOOKUP(RT_enz[[#This Row],[Column1]],SC_enz[name_dir],SC_enz[name_dir],"")</f>
        <v>ACACT200i_x_FWD</v>
      </c>
      <c r="I342" s="1" t="str">
        <f>_xlfn.XLOOKUP(RT_enz[[#This Row],[rxn_src]],SC_enz[rxn_src],SC_enz[rxn_src],"")</f>
        <v>ACACT200i_x</v>
      </c>
      <c r="J342" s="2" t="str">
        <f>_xlfn.XLOOKUP(RT_enz[[#This Row],[Column1]],RT_gsm[Column3],RT_gsm[Column3],"")</f>
        <v>ACACT200i_x_FWD</v>
      </c>
    </row>
    <row r="343" spans="1:10" ht="16" hidden="1" x14ac:dyDescent="0.2">
      <c r="A343" s="1" t="s">
        <v>4137</v>
      </c>
      <c r="B343" s="1" t="s">
        <v>3902</v>
      </c>
      <c r="C343" s="1" t="s">
        <v>4109</v>
      </c>
      <c r="D343" s="1" t="s">
        <v>4110</v>
      </c>
      <c r="E343" s="1" t="s">
        <v>7</v>
      </c>
      <c r="F343" s="1" t="s">
        <v>3920</v>
      </c>
      <c r="G343" s="1" t="str">
        <f>RT_enz[[#This Row],[rxn_src]]&amp;"_"&amp;RT_enz[[#This Row],[dir]]</f>
        <v>ACACT220i_m_FWD</v>
      </c>
      <c r="H343" s="1" t="str">
        <f>_xlfn.XLOOKUP(RT_enz[[#This Row],[Column1]],SC_enz[name_dir],SC_enz[name_dir],"")</f>
        <v/>
      </c>
      <c r="I343" s="1" t="str">
        <f>_xlfn.XLOOKUP(RT_enz[[#This Row],[rxn_src]],SC_enz[rxn_src],SC_enz[rxn_src],"")</f>
        <v/>
      </c>
      <c r="J343" s="2" t="str">
        <f>_xlfn.XLOOKUP(RT_enz[[#This Row],[Column1]],RT_gsm[Column3],RT_gsm[Column3],"")</f>
        <v>ACACT220i_m_FWD</v>
      </c>
    </row>
    <row r="344" spans="1:10" ht="16" hidden="1" x14ac:dyDescent="0.2">
      <c r="A344" s="1" t="s">
        <v>1933</v>
      </c>
      <c r="B344" s="1" t="s">
        <v>3902</v>
      </c>
      <c r="C344" s="1" t="s">
        <v>4111</v>
      </c>
      <c r="D344" s="1" t="s">
        <v>4112</v>
      </c>
      <c r="E344" s="1" t="s">
        <v>7</v>
      </c>
      <c r="F344" s="1" t="s">
        <v>3920</v>
      </c>
      <c r="G344" s="1" t="str">
        <f>RT_enz[[#This Row],[rxn_src]]&amp;"_"&amp;RT_enz[[#This Row],[dir]]</f>
        <v>ACACT220i_x_FWD</v>
      </c>
      <c r="H344" s="1" t="str">
        <f>_xlfn.XLOOKUP(RT_enz[[#This Row],[Column1]],SC_enz[name_dir],SC_enz[name_dir],"")</f>
        <v>ACACT220i_x_FWD</v>
      </c>
      <c r="I344" s="1" t="str">
        <f>_xlfn.XLOOKUP(RT_enz[[#This Row],[rxn_src]],SC_enz[rxn_src],SC_enz[rxn_src],"")</f>
        <v>ACACT220i_x</v>
      </c>
      <c r="J344" s="2" t="str">
        <f>_xlfn.XLOOKUP(RT_enz[[#This Row],[Column1]],RT_gsm[Column3],RT_gsm[Column3],"")</f>
        <v>ACACT220i_x_FWD</v>
      </c>
    </row>
    <row r="345" spans="1:10" ht="16" hidden="1" x14ac:dyDescent="0.2">
      <c r="A345" s="1" t="s">
        <v>1933</v>
      </c>
      <c r="B345" s="1" t="s">
        <v>3902</v>
      </c>
      <c r="C345" s="1" t="s">
        <v>4113</v>
      </c>
      <c r="D345" s="1" t="s">
        <v>4114</v>
      </c>
      <c r="E345" s="1" t="s">
        <v>7</v>
      </c>
      <c r="F345" s="1" t="s">
        <v>3920</v>
      </c>
      <c r="G345" s="1" t="str">
        <f>RT_enz[[#This Row],[rxn_src]]&amp;"_"&amp;RT_enz[[#This Row],[dir]]</f>
        <v>ACACT220i_x_FWD</v>
      </c>
      <c r="H345" s="1" t="str">
        <f>_xlfn.XLOOKUP(RT_enz[[#This Row],[Column1]],SC_enz[name_dir],SC_enz[name_dir],"")</f>
        <v>ACACT220i_x_FWD</v>
      </c>
      <c r="I345" s="1" t="str">
        <f>_xlfn.XLOOKUP(RT_enz[[#This Row],[rxn_src]],SC_enz[rxn_src],SC_enz[rxn_src],"")</f>
        <v>ACACT220i_x</v>
      </c>
      <c r="J345" s="2" t="str">
        <f>_xlfn.XLOOKUP(RT_enz[[#This Row],[Column1]],RT_gsm[Column3],RT_gsm[Column3],"")</f>
        <v>ACACT220i_x_FWD</v>
      </c>
    </row>
    <row r="346" spans="1:10" ht="16" hidden="1" x14ac:dyDescent="0.2">
      <c r="A346" s="1" t="s">
        <v>1933</v>
      </c>
      <c r="B346" s="1" t="s">
        <v>3902</v>
      </c>
      <c r="C346" s="1" t="s">
        <v>4115</v>
      </c>
      <c r="D346" s="1" t="s">
        <v>4116</v>
      </c>
      <c r="E346" s="1" t="s">
        <v>7</v>
      </c>
      <c r="F346" s="1" t="s">
        <v>3920</v>
      </c>
      <c r="G346" s="1" t="str">
        <f>RT_enz[[#This Row],[rxn_src]]&amp;"_"&amp;RT_enz[[#This Row],[dir]]</f>
        <v>ACACT220i_x_FWD</v>
      </c>
      <c r="H346" s="1" t="str">
        <f>_xlfn.XLOOKUP(RT_enz[[#This Row],[Column1]],SC_enz[name_dir],SC_enz[name_dir],"")</f>
        <v>ACACT220i_x_FWD</v>
      </c>
      <c r="I346" s="1" t="str">
        <f>_xlfn.XLOOKUP(RT_enz[[#This Row],[rxn_src]],SC_enz[rxn_src],SC_enz[rxn_src],"")</f>
        <v>ACACT220i_x</v>
      </c>
      <c r="J346" s="2" t="str">
        <f>_xlfn.XLOOKUP(RT_enz[[#This Row],[Column1]],RT_gsm[Column3],RT_gsm[Column3],"")</f>
        <v>ACACT220i_x_FWD</v>
      </c>
    </row>
    <row r="347" spans="1:10" ht="16" hidden="1" x14ac:dyDescent="0.2">
      <c r="A347" s="1" t="s">
        <v>4138</v>
      </c>
      <c r="B347" s="1" t="s">
        <v>3902</v>
      </c>
      <c r="C347" s="1" t="s">
        <v>4109</v>
      </c>
      <c r="D347" s="1" t="s">
        <v>4110</v>
      </c>
      <c r="E347" s="1" t="s">
        <v>7</v>
      </c>
      <c r="F347" s="1" t="s">
        <v>3920</v>
      </c>
      <c r="G347" s="1" t="str">
        <f>RT_enz[[#This Row],[rxn_src]]&amp;"_"&amp;RT_enz[[#This Row],[dir]]</f>
        <v>ACACT240i_m_FWD</v>
      </c>
      <c r="H347" s="1" t="str">
        <f>_xlfn.XLOOKUP(RT_enz[[#This Row],[Column1]],SC_enz[name_dir],SC_enz[name_dir],"")</f>
        <v/>
      </c>
      <c r="I347" s="1" t="str">
        <f>_xlfn.XLOOKUP(RT_enz[[#This Row],[rxn_src]],SC_enz[rxn_src],SC_enz[rxn_src],"")</f>
        <v/>
      </c>
      <c r="J347" s="2" t="str">
        <f>_xlfn.XLOOKUP(RT_enz[[#This Row],[Column1]],RT_gsm[Column3],RT_gsm[Column3],"")</f>
        <v>ACACT240i_m_FWD</v>
      </c>
    </row>
    <row r="348" spans="1:10" ht="16" hidden="1" x14ac:dyDescent="0.2">
      <c r="A348" s="1" t="s">
        <v>1934</v>
      </c>
      <c r="B348" s="1" t="s">
        <v>3902</v>
      </c>
      <c r="C348" s="1" t="s">
        <v>4111</v>
      </c>
      <c r="D348" s="1" t="s">
        <v>4112</v>
      </c>
      <c r="E348" s="1" t="s">
        <v>7</v>
      </c>
      <c r="F348" s="1" t="s">
        <v>3920</v>
      </c>
      <c r="G348" s="1" t="str">
        <f>RT_enz[[#This Row],[rxn_src]]&amp;"_"&amp;RT_enz[[#This Row],[dir]]</f>
        <v>ACACT240i_x_FWD</v>
      </c>
      <c r="H348" s="1" t="str">
        <f>_xlfn.XLOOKUP(RT_enz[[#This Row],[Column1]],SC_enz[name_dir],SC_enz[name_dir],"")</f>
        <v>ACACT240i_x_FWD</v>
      </c>
      <c r="I348" s="1" t="str">
        <f>_xlfn.XLOOKUP(RT_enz[[#This Row],[rxn_src]],SC_enz[rxn_src],SC_enz[rxn_src],"")</f>
        <v>ACACT240i_x</v>
      </c>
      <c r="J348" s="2" t="str">
        <f>_xlfn.XLOOKUP(RT_enz[[#This Row],[Column1]],RT_gsm[Column3],RT_gsm[Column3],"")</f>
        <v>ACACT240i_x_FWD</v>
      </c>
    </row>
    <row r="349" spans="1:10" ht="16" hidden="1" x14ac:dyDescent="0.2">
      <c r="A349" s="1" t="s">
        <v>1934</v>
      </c>
      <c r="B349" s="1" t="s">
        <v>3902</v>
      </c>
      <c r="C349" s="1" t="s">
        <v>4113</v>
      </c>
      <c r="D349" s="1" t="s">
        <v>4114</v>
      </c>
      <c r="E349" s="1" t="s">
        <v>7</v>
      </c>
      <c r="F349" s="1" t="s">
        <v>3920</v>
      </c>
      <c r="G349" s="1" t="str">
        <f>RT_enz[[#This Row],[rxn_src]]&amp;"_"&amp;RT_enz[[#This Row],[dir]]</f>
        <v>ACACT240i_x_FWD</v>
      </c>
      <c r="H349" s="1" t="str">
        <f>_xlfn.XLOOKUP(RT_enz[[#This Row],[Column1]],SC_enz[name_dir],SC_enz[name_dir],"")</f>
        <v>ACACT240i_x_FWD</v>
      </c>
      <c r="I349" s="1" t="str">
        <f>_xlfn.XLOOKUP(RT_enz[[#This Row],[rxn_src]],SC_enz[rxn_src],SC_enz[rxn_src],"")</f>
        <v>ACACT240i_x</v>
      </c>
      <c r="J349" s="2" t="str">
        <f>_xlfn.XLOOKUP(RT_enz[[#This Row],[Column1]],RT_gsm[Column3],RT_gsm[Column3],"")</f>
        <v>ACACT240i_x_FWD</v>
      </c>
    </row>
    <row r="350" spans="1:10" ht="16" hidden="1" x14ac:dyDescent="0.2">
      <c r="A350" s="1" t="s">
        <v>1934</v>
      </c>
      <c r="B350" s="1" t="s">
        <v>3902</v>
      </c>
      <c r="C350" s="1" t="s">
        <v>4115</v>
      </c>
      <c r="D350" s="1" t="s">
        <v>4116</v>
      </c>
      <c r="E350" s="1" t="s">
        <v>7</v>
      </c>
      <c r="F350" s="1" t="s">
        <v>3920</v>
      </c>
      <c r="G350" s="1" t="str">
        <f>RT_enz[[#This Row],[rxn_src]]&amp;"_"&amp;RT_enz[[#This Row],[dir]]</f>
        <v>ACACT240i_x_FWD</v>
      </c>
      <c r="H350" s="1" t="str">
        <f>_xlfn.XLOOKUP(RT_enz[[#This Row],[Column1]],SC_enz[name_dir],SC_enz[name_dir],"")</f>
        <v>ACACT240i_x_FWD</v>
      </c>
      <c r="I350" s="1" t="str">
        <f>_xlfn.XLOOKUP(RT_enz[[#This Row],[rxn_src]],SC_enz[rxn_src],SC_enz[rxn_src],"")</f>
        <v>ACACT240i_x</v>
      </c>
      <c r="J350" s="2" t="str">
        <f>_xlfn.XLOOKUP(RT_enz[[#This Row],[Column1]],RT_gsm[Column3],RT_gsm[Column3],"")</f>
        <v>ACACT240i_x_FWD</v>
      </c>
    </row>
    <row r="351" spans="1:10" ht="16" hidden="1" x14ac:dyDescent="0.2">
      <c r="A351" s="1" t="s">
        <v>4139</v>
      </c>
      <c r="B351" s="1" t="s">
        <v>3902</v>
      </c>
      <c r="C351" s="1" t="s">
        <v>4109</v>
      </c>
      <c r="D351" s="1" t="s">
        <v>4110</v>
      </c>
      <c r="E351" s="1" t="s">
        <v>7</v>
      </c>
      <c r="F351" s="1" t="s">
        <v>3920</v>
      </c>
      <c r="G351" s="1" t="str">
        <f>RT_enz[[#This Row],[rxn_src]]&amp;"_"&amp;RT_enz[[#This Row],[dir]]</f>
        <v>ACACT260i_m_FWD</v>
      </c>
      <c r="H351" s="1" t="str">
        <f>_xlfn.XLOOKUP(RT_enz[[#This Row],[Column1]],SC_enz[name_dir],SC_enz[name_dir],"")</f>
        <v/>
      </c>
      <c r="I351" s="1" t="str">
        <f>_xlfn.XLOOKUP(RT_enz[[#This Row],[rxn_src]],SC_enz[rxn_src],SC_enz[rxn_src],"")</f>
        <v/>
      </c>
      <c r="J351" s="2" t="str">
        <f>_xlfn.XLOOKUP(RT_enz[[#This Row],[Column1]],RT_gsm[Column3],RT_gsm[Column3],"")</f>
        <v>ACACT260i_m_FWD</v>
      </c>
    </row>
    <row r="352" spans="1:10" ht="16" hidden="1" x14ac:dyDescent="0.2">
      <c r="A352" s="1" t="s">
        <v>217</v>
      </c>
      <c r="B352" s="1" t="s">
        <v>3902</v>
      </c>
      <c r="C352" s="1" t="s">
        <v>4111</v>
      </c>
      <c r="D352" s="1" t="s">
        <v>4112</v>
      </c>
      <c r="E352" s="1" t="s">
        <v>7</v>
      </c>
      <c r="F352" s="1" t="s">
        <v>3920</v>
      </c>
      <c r="G352" s="1" t="str">
        <f>RT_enz[[#This Row],[rxn_src]]&amp;"_"&amp;RT_enz[[#This Row],[dir]]</f>
        <v>ACACT260i_x_FWD</v>
      </c>
      <c r="H352" s="1" t="str">
        <f>_xlfn.XLOOKUP(RT_enz[[#This Row],[Column1]],SC_enz[name_dir],SC_enz[name_dir],"")</f>
        <v>ACACT260i_x_FWD</v>
      </c>
      <c r="I352" s="1" t="str">
        <f>_xlfn.XLOOKUP(RT_enz[[#This Row],[rxn_src]],SC_enz[rxn_src],SC_enz[rxn_src],"")</f>
        <v>ACACT260i_x</v>
      </c>
      <c r="J352" s="2" t="str">
        <f>_xlfn.XLOOKUP(RT_enz[[#This Row],[Column1]],RT_gsm[Column3],RT_gsm[Column3],"")</f>
        <v>ACACT260i_x_FWD</v>
      </c>
    </row>
    <row r="353" spans="1:10" ht="16" hidden="1" x14ac:dyDescent="0.2">
      <c r="A353" s="1" t="s">
        <v>217</v>
      </c>
      <c r="B353" s="1" t="s">
        <v>3902</v>
      </c>
      <c r="C353" s="1" t="s">
        <v>4113</v>
      </c>
      <c r="D353" s="1" t="s">
        <v>4114</v>
      </c>
      <c r="E353" s="1" t="s">
        <v>7</v>
      </c>
      <c r="F353" s="1" t="s">
        <v>3920</v>
      </c>
      <c r="G353" s="1" t="str">
        <f>RT_enz[[#This Row],[rxn_src]]&amp;"_"&amp;RT_enz[[#This Row],[dir]]</f>
        <v>ACACT260i_x_FWD</v>
      </c>
      <c r="H353" s="1" t="str">
        <f>_xlfn.XLOOKUP(RT_enz[[#This Row],[Column1]],SC_enz[name_dir],SC_enz[name_dir],"")</f>
        <v>ACACT260i_x_FWD</v>
      </c>
      <c r="I353" s="1" t="str">
        <f>_xlfn.XLOOKUP(RT_enz[[#This Row],[rxn_src]],SC_enz[rxn_src],SC_enz[rxn_src],"")</f>
        <v>ACACT260i_x</v>
      </c>
      <c r="J353" s="2" t="str">
        <f>_xlfn.XLOOKUP(RT_enz[[#This Row],[Column1]],RT_gsm[Column3],RT_gsm[Column3],"")</f>
        <v>ACACT260i_x_FWD</v>
      </c>
    </row>
    <row r="354" spans="1:10" ht="16" hidden="1" x14ac:dyDescent="0.2">
      <c r="A354" s="1" t="s">
        <v>217</v>
      </c>
      <c r="B354" s="1" t="s">
        <v>3902</v>
      </c>
      <c r="C354" s="1" t="s">
        <v>4115</v>
      </c>
      <c r="D354" s="1" t="s">
        <v>4116</v>
      </c>
      <c r="E354" s="1" t="s">
        <v>7</v>
      </c>
      <c r="F354" s="1" t="s">
        <v>3920</v>
      </c>
      <c r="G354" s="1" t="str">
        <f>RT_enz[[#This Row],[rxn_src]]&amp;"_"&amp;RT_enz[[#This Row],[dir]]</f>
        <v>ACACT260i_x_FWD</v>
      </c>
      <c r="H354" s="1" t="str">
        <f>_xlfn.XLOOKUP(RT_enz[[#This Row],[Column1]],SC_enz[name_dir],SC_enz[name_dir],"")</f>
        <v>ACACT260i_x_FWD</v>
      </c>
      <c r="I354" s="1" t="str">
        <f>_xlfn.XLOOKUP(RT_enz[[#This Row],[rxn_src]],SC_enz[rxn_src],SC_enz[rxn_src],"")</f>
        <v>ACACT260i_x</v>
      </c>
      <c r="J354" s="2" t="str">
        <f>_xlfn.XLOOKUP(RT_enz[[#This Row],[Column1]],RT_gsm[Column3],RT_gsm[Column3],"")</f>
        <v>ACACT260i_x_FWD</v>
      </c>
    </row>
    <row r="355" spans="1:10" ht="16" hidden="1" x14ac:dyDescent="0.2">
      <c r="A355" s="1" t="s">
        <v>4140</v>
      </c>
      <c r="B355" s="1" t="s">
        <v>3902</v>
      </c>
      <c r="C355" s="1" t="s">
        <v>4109</v>
      </c>
      <c r="D355" s="1" t="s">
        <v>4110</v>
      </c>
      <c r="E355" s="1" t="s">
        <v>7</v>
      </c>
      <c r="F355" s="1" t="s">
        <v>3920</v>
      </c>
      <c r="G355" s="1" t="str">
        <f>RT_enz[[#This Row],[rxn_src]]&amp;"_"&amp;RT_enz[[#This Row],[dir]]</f>
        <v>ACACT40i_m_FWD</v>
      </c>
      <c r="H355" s="1" t="str">
        <f>_xlfn.XLOOKUP(RT_enz[[#This Row],[Column1]],SC_enz[name_dir],SC_enz[name_dir],"")</f>
        <v/>
      </c>
      <c r="I355" s="1" t="str">
        <f>_xlfn.XLOOKUP(RT_enz[[#This Row],[rxn_src]],SC_enz[rxn_src],SC_enz[rxn_src],"")</f>
        <v/>
      </c>
      <c r="J355" s="2" t="str">
        <f>_xlfn.XLOOKUP(RT_enz[[#This Row],[Column1]],RT_gsm[Column3],RT_gsm[Column3],"")</f>
        <v>ACACT40i_m_FWD</v>
      </c>
    </row>
    <row r="356" spans="1:10" ht="16" hidden="1" x14ac:dyDescent="0.2">
      <c r="A356" s="1" t="s">
        <v>1929</v>
      </c>
      <c r="B356" s="1" t="s">
        <v>3902</v>
      </c>
      <c r="C356" s="1" t="s">
        <v>4111</v>
      </c>
      <c r="D356" s="1" t="s">
        <v>4112</v>
      </c>
      <c r="E356" s="1" t="s">
        <v>7</v>
      </c>
      <c r="F356" s="1" t="s">
        <v>3920</v>
      </c>
      <c r="G356" s="1" t="str">
        <f>RT_enz[[#This Row],[rxn_src]]&amp;"_"&amp;RT_enz[[#This Row],[dir]]</f>
        <v>ACACT40i_x_FWD</v>
      </c>
      <c r="H356" s="1" t="str">
        <f>_xlfn.XLOOKUP(RT_enz[[#This Row],[Column1]],SC_enz[name_dir],SC_enz[name_dir],"")</f>
        <v>ACACT40i_x_FWD</v>
      </c>
      <c r="I356" s="1" t="str">
        <f>_xlfn.XLOOKUP(RT_enz[[#This Row],[rxn_src]],SC_enz[rxn_src],SC_enz[rxn_src],"")</f>
        <v>ACACT40i_x</v>
      </c>
      <c r="J356" s="2" t="str">
        <f>_xlfn.XLOOKUP(RT_enz[[#This Row],[Column1]],RT_gsm[Column3],RT_gsm[Column3],"")</f>
        <v>ACACT40i_x_FWD</v>
      </c>
    </row>
    <row r="357" spans="1:10" ht="16" hidden="1" x14ac:dyDescent="0.2">
      <c r="A357" s="1" t="s">
        <v>1929</v>
      </c>
      <c r="B357" s="1" t="s">
        <v>3902</v>
      </c>
      <c r="C357" s="1" t="s">
        <v>4113</v>
      </c>
      <c r="D357" s="1" t="s">
        <v>4114</v>
      </c>
      <c r="E357" s="1" t="s">
        <v>7</v>
      </c>
      <c r="F357" s="1" t="s">
        <v>3920</v>
      </c>
      <c r="G357" s="1" t="str">
        <f>RT_enz[[#This Row],[rxn_src]]&amp;"_"&amp;RT_enz[[#This Row],[dir]]</f>
        <v>ACACT40i_x_FWD</v>
      </c>
      <c r="H357" s="1" t="str">
        <f>_xlfn.XLOOKUP(RT_enz[[#This Row],[Column1]],SC_enz[name_dir],SC_enz[name_dir],"")</f>
        <v>ACACT40i_x_FWD</v>
      </c>
      <c r="I357" s="1" t="str">
        <f>_xlfn.XLOOKUP(RT_enz[[#This Row],[rxn_src]],SC_enz[rxn_src],SC_enz[rxn_src],"")</f>
        <v>ACACT40i_x</v>
      </c>
      <c r="J357" s="2" t="str">
        <f>_xlfn.XLOOKUP(RT_enz[[#This Row],[Column1]],RT_gsm[Column3],RT_gsm[Column3],"")</f>
        <v>ACACT40i_x_FWD</v>
      </c>
    </row>
    <row r="358" spans="1:10" ht="16" hidden="1" x14ac:dyDescent="0.2">
      <c r="A358" s="1" t="s">
        <v>1929</v>
      </c>
      <c r="B358" s="1" t="s">
        <v>3902</v>
      </c>
      <c r="C358" s="1" t="s">
        <v>4115</v>
      </c>
      <c r="D358" s="1" t="s">
        <v>4116</v>
      </c>
      <c r="E358" s="1" t="s">
        <v>7</v>
      </c>
      <c r="F358" s="1" t="s">
        <v>3920</v>
      </c>
      <c r="G358" s="1" t="str">
        <f>RT_enz[[#This Row],[rxn_src]]&amp;"_"&amp;RT_enz[[#This Row],[dir]]</f>
        <v>ACACT40i_x_FWD</v>
      </c>
      <c r="H358" s="1" t="str">
        <f>_xlfn.XLOOKUP(RT_enz[[#This Row],[Column1]],SC_enz[name_dir],SC_enz[name_dir],"")</f>
        <v>ACACT40i_x_FWD</v>
      </c>
      <c r="I358" s="1" t="str">
        <f>_xlfn.XLOOKUP(RT_enz[[#This Row],[rxn_src]],SC_enz[rxn_src],SC_enz[rxn_src],"")</f>
        <v>ACACT40i_x</v>
      </c>
      <c r="J358" s="2" t="str">
        <f>_xlfn.XLOOKUP(RT_enz[[#This Row],[Column1]],RT_gsm[Column3],RT_gsm[Column3],"")</f>
        <v>ACACT40i_x_FWD</v>
      </c>
    </row>
    <row r="359" spans="1:10" ht="16" hidden="1" x14ac:dyDescent="0.2">
      <c r="A359" s="1" t="s">
        <v>219</v>
      </c>
      <c r="B359" s="1" t="s">
        <v>3902</v>
      </c>
      <c r="C359" s="1" t="s">
        <v>4141</v>
      </c>
      <c r="D359" s="1" t="s">
        <v>4142</v>
      </c>
      <c r="E359" s="1" t="s">
        <v>7</v>
      </c>
      <c r="F359" s="1" t="s">
        <v>3920</v>
      </c>
      <c r="G359" s="1" t="str">
        <f>RT_enz[[#This Row],[rxn_src]]&amp;"_"&amp;RT_enz[[#This Row],[dir]]</f>
        <v>ACACT40ir_c_FWD</v>
      </c>
      <c r="H359" s="1" t="str">
        <f>_xlfn.XLOOKUP(RT_enz[[#This Row],[Column1]],SC_enz[name_dir],SC_enz[name_dir],"")</f>
        <v>ACACT40ir_c_FWD</v>
      </c>
      <c r="I359" s="1" t="str">
        <f>_xlfn.XLOOKUP(RT_enz[[#This Row],[rxn_src]],SC_enz[rxn_src],SC_enz[rxn_src],"")</f>
        <v>ACACT40ir_c</v>
      </c>
      <c r="J359" s="2" t="str">
        <f>_xlfn.XLOOKUP(RT_enz[[#This Row],[Column1]],RT_gsm[Column3],RT_gsm[Column3],"")</f>
        <v>ACACT40ir_c_FWD</v>
      </c>
    </row>
    <row r="360" spans="1:10" ht="16" hidden="1" x14ac:dyDescent="0.2">
      <c r="A360" s="1" t="s">
        <v>4143</v>
      </c>
      <c r="B360" s="1" t="s">
        <v>3902</v>
      </c>
      <c r="C360" s="1" t="s">
        <v>4109</v>
      </c>
      <c r="D360" s="1" t="s">
        <v>4110</v>
      </c>
      <c r="E360" s="1" t="s">
        <v>7</v>
      </c>
      <c r="F360" s="1" t="s">
        <v>3920</v>
      </c>
      <c r="G360" s="1" t="str">
        <f>RT_enz[[#This Row],[rxn_src]]&amp;"_"&amp;RT_enz[[#This Row],[dir]]</f>
        <v>ACACT60i_m_FWD</v>
      </c>
      <c r="H360" s="1" t="str">
        <f>_xlfn.XLOOKUP(RT_enz[[#This Row],[Column1]],SC_enz[name_dir],SC_enz[name_dir],"")</f>
        <v/>
      </c>
      <c r="I360" s="1" t="str">
        <f>_xlfn.XLOOKUP(RT_enz[[#This Row],[rxn_src]],SC_enz[rxn_src],SC_enz[rxn_src],"")</f>
        <v/>
      </c>
      <c r="J360" s="2" t="str">
        <f>_xlfn.XLOOKUP(RT_enz[[#This Row],[Column1]],RT_gsm[Column3],RT_gsm[Column3],"")</f>
        <v>ACACT60i_m_FWD</v>
      </c>
    </row>
    <row r="361" spans="1:10" ht="16" hidden="1" x14ac:dyDescent="0.2">
      <c r="A361" s="1" t="s">
        <v>1930</v>
      </c>
      <c r="B361" s="1" t="s">
        <v>3902</v>
      </c>
      <c r="C361" s="1" t="s">
        <v>4111</v>
      </c>
      <c r="D361" s="1" t="s">
        <v>4112</v>
      </c>
      <c r="E361" s="1" t="s">
        <v>7</v>
      </c>
      <c r="F361" s="1" t="s">
        <v>3920</v>
      </c>
      <c r="G361" s="1" t="str">
        <f>RT_enz[[#This Row],[rxn_src]]&amp;"_"&amp;RT_enz[[#This Row],[dir]]</f>
        <v>ACACT60i_x_FWD</v>
      </c>
      <c r="H361" s="1" t="str">
        <f>_xlfn.XLOOKUP(RT_enz[[#This Row],[Column1]],SC_enz[name_dir],SC_enz[name_dir],"")</f>
        <v>ACACT60i_x_FWD</v>
      </c>
      <c r="I361" s="1" t="str">
        <f>_xlfn.XLOOKUP(RT_enz[[#This Row],[rxn_src]],SC_enz[rxn_src],SC_enz[rxn_src],"")</f>
        <v>ACACT60i_x</v>
      </c>
      <c r="J361" s="2" t="str">
        <f>_xlfn.XLOOKUP(RT_enz[[#This Row],[Column1]],RT_gsm[Column3],RT_gsm[Column3],"")</f>
        <v>ACACT60i_x_FWD</v>
      </c>
    </row>
    <row r="362" spans="1:10" ht="16" hidden="1" x14ac:dyDescent="0.2">
      <c r="A362" s="1" t="s">
        <v>1930</v>
      </c>
      <c r="B362" s="1" t="s">
        <v>3902</v>
      </c>
      <c r="C362" s="1" t="s">
        <v>4113</v>
      </c>
      <c r="D362" s="1" t="s">
        <v>4114</v>
      </c>
      <c r="E362" s="1" t="s">
        <v>7</v>
      </c>
      <c r="F362" s="1" t="s">
        <v>3920</v>
      </c>
      <c r="G362" s="1" t="str">
        <f>RT_enz[[#This Row],[rxn_src]]&amp;"_"&amp;RT_enz[[#This Row],[dir]]</f>
        <v>ACACT60i_x_FWD</v>
      </c>
      <c r="H362" s="1" t="str">
        <f>_xlfn.XLOOKUP(RT_enz[[#This Row],[Column1]],SC_enz[name_dir],SC_enz[name_dir],"")</f>
        <v>ACACT60i_x_FWD</v>
      </c>
      <c r="I362" s="1" t="str">
        <f>_xlfn.XLOOKUP(RT_enz[[#This Row],[rxn_src]],SC_enz[rxn_src],SC_enz[rxn_src],"")</f>
        <v>ACACT60i_x</v>
      </c>
      <c r="J362" s="2" t="str">
        <f>_xlfn.XLOOKUP(RT_enz[[#This Row],[Column1]],RT_gsm[Column3],RT_gsm[Column3],"")</f>
        <v>ACACT60i_x_FWD</v>
      </c>
    </row>
    <row r="363" spans="1:10" ht="16" hidden="1" x14ac:dyDescent="0.2">
      <c r="A363" s="1" t="s">
        <v>1930</v>
      </c>
      <c r="B363" s="1" t="s">
        <v>3902</v>
      </c>
      <c r="C363" s="1" t="s">
        <v>4115</v>
      </c>
      <c r="D363" s="1" t="s">
        <v>4116</v>
      </c>
      <c r="E363" s="1" t="s">
        <v>7</v>
      </c>
      <c r="F363" s="1" t="s">
        <v>3920</v>
      </c>
      <c r="G363" s="1" t="str">
        <f>RT_enz[[#This Row],[rxn_src]]&amp;"_"&amp;RT_enz[[#This Row],[dir]]</f>
        <v>ACACT60i_x_FWD</v>
      </c>
      <c r="H363" s="1" t="str">
        <f>_xlfn.XLOOKUP(RT_enz[[#This Row],[Column1]],SC_enz[name_dir],SC_enz[name_dir],"")</f>
        <v>ACACT60i_x_FWD</v>
      </c>
      <c r="I363" s="1" t="str">
        <f>_xlfn.XLOOKUP(RT_enz[[#This Row],[rxn_src]],SC_enz[rxn_src],SC_enz[rxn_src],"")</f>
        <v>ACACT60i_x</v>
      </c>
      <c r="J363" s="2" t="str">
        <f>_xlfn.XLOOKUP(RT_enz[[#This Row],[Column1]],RT_gsm[Column3],RT_gsm[Column3],"")</f>
        <v>ACACT60i_x_FWD</v>
      </c>
    </row>
    <row r="364" spans="1:10" ht="16" hidden="1" x14ac:dyDescent="0.2">
      <c r="A364" s="1" t="s">
        <v>4144</v>
      </c>
      <c r="B364" s="1" t="s">
        <v>3902</v>
      </c>
      <c r="C364" s="1" t="s">
        <v>4109</v>
      </c>
      <c r="D364" s="1" t="s">
        <v>4110</v>
      </c>
      <c r="E364" s="1" t="s">
        <v>7</v>
      </c>
      <c r="F364" s="1" t="s">
        <v>3920</v>
      </c>
      <c r="G364" s="1" t="str">
        <f>RT_enz[[#This Row],[rxn_src]]&amp;"_"&amp;RT_enz[[#This Row],[dir]]</f>
        <v>ACACT80i_m_FWD</v>
      </c>
      <c r="H364" s="1" t="str">
        <f>_xlfn.XLOOKUP(RT_enz[[#This Row],[Column1]],SC_enz[name_dir],SC_enz[name_dir],"")</f>
        <v/>
      </c>
      <c r="I364" s="1" t="str">
        <f>_xlfn.XLOOKUP(RT_enz[[#This Row],[rxn_src]],SC_enz[rxn_src],SC_enz[rxn_src],"")</f>
        <v/>
      </c>
      <c r="J364" s="2" t="str">
        <f>_xlfn.XLOOKUP(RT_enz[[#This Row],[Column1]],RT_gsm[Column3],RT_gsm[Column3],"")</f>
        <v>ACACT80i_m_FWD</v>
      </c>
    </row>
    <row r="365" spans="1:10" ht="16" hidden="1" x14ac:dyDescent="0.2">
      <c r="A365" s="1" t="s">
        <v>1931</v>
      </c>
      <c r="B365" s="1" t="s">
        <v>3902</v>
      </c>
      <c r="C365" s="1" t="s">
        <v>4111</v>
      </c>
      <c r="D365" s="1" t="s">
        <v>4112</v>
      </c>
      <c r="E365" s="1" t="s">
        <v>7</v>
      </c>
      <c r="F365" s="1" t="s">
        <v>3920</v>
      </c>
      <c r="G365" s="1" t="str">
        <f>RT_enz[[#This Row],[rxn_src]]&amp;"_"&amp;RT_enz[[#This Row],[dir]]</f>
        <v>ACACT80i_x_FWD</v>
      </c>
      <c r="H365" s="1" t="str">
        <f>_xlfn.XLOOKUP(RT_enz[[#This Row],[Column1]],SC_enz[name_dir],SC_enz[name_dir],"")</f>
        <v>ACACT80i_x_FWD</v>
      </c>
      <c r="I365" s="1" t="str">
        <f>_xlfn.XLOOKUP(RT_enz[[#This Row],[rxn_src]],SC_enz[rxn_src],SC_enz[rxn_src],"")</f>
        <v>ACACT80i_x</v>
      </c>
      <c r="J365" s="2" t="str">
        <f>_xlfn.XLOOKUP(RT_enz[[#This Row],[Column1]],RT_gsm[Column3],RT_gsm[Column3],"")</f>
        <v>ACACT80i_x_FWD</v>
      </c>
    </row>
    <row r="366" spans="1:10" ht="16" hidden="1" x14ac:dyDescent="0.2">
      <c r="A366" s="1" t="s">
        <v>1931</v>
      </c>
      <c r="B366" s="1" t="s">
        <v>3902</v>
      </c>
      <c r="C366" s="1" t="s">
        <v>4113</v>
      </c>
      <c r="D366" s="1" t="s">
        <v>4114</v>
      </c>
      <c r="E366" s="1" t="s">
        <v>7</v>
      </c>
      <c r="F366" s="1" t="s">
        <v>3920</v>
      </c>
      <c r="G366" s="1" t="str">
        <f>RT_enz[[#This Row],[rxn_src]]&amp;"_"&amp;RT_enz[[#This Row],[dir]]</f>
        <v>ACACT80i_x_FWD</v>
      </c>
      <c r="H366" s="1" t="str">
        <f>_xlfn.XLOOKUP(RT_enz[[#This Row],[Column1]],SC_enz[name_dir],SC_enz[name_dir],"")</f>
        <v>ACACT80i_x_FWD</v>
      </c>
      <c r="I366" s="1" t="str">
        <f>_xlfn.XLOOKUP(RT_enz[[#This Row],[rxn_src]],SC_enz[rxn_src],SC_enz[rxn_src],"")</f>
        <v>ACACT80i_x</v>
      </c>
      <c r="J366" s="2" t="str">
        <f>_xlfn.XLOOKUP(RT_enz[[#This Row],[Column1]],RT_gsm[Column3],RT_gsm[Column3],"")</f>
        <v>ACACT80i_x_FWD</v>
      </c>
    </row>
    <row r="367" spans="1:10" ht="16" hidden="1" x14ac:dyDescent="0.2">
      <c r="A367" s="1" t="s">
        <v>1931</v>
      </c>
      <c r="B367" s="1" t="s">
        <v>3902</v>
      </c>
      <c r="C367" s="1" t="s">
        <v>4115</v>
      </c>
      <c r="D367" s="1" t="s">
        <v>4116</v>
      </c>
      <c r="E367" s="1" t="s">
        <v>7</v>
      </c>
      <c r="F367" s="1" t="s">
        <v>3920</v>
      </c>
      <c r="G367" s="1" t="str">
        <f>RT_enz[[#This Row],[rxn_src]]&amp;"_"&amp;RT_enz[[#This Row],[dir]]</f>
        <v>ACACT80i_x_FWD</v>
      </c>
      <c r="H367" s="1" t="str">
        <f>_xlfn.XLOOKUP(RT_enz[[#This Row],[Column1]],SC_enz[name_dir],SC_enz[name_dir],"")</f>
        <v>ACACT80i_x_FWD</v>
      </c>
      <c r="I367" s="1" t="str">
        <f>_xlfn.XLOOKUP(RT_enz[[#This Row],[rxn_src]],SC_enz[rxn_src],SC_enz[rxn_src],"")</f>
        <v>ACACT80i_x</v>
      </c>
      <c r="J367" s="2" t="str">
        <f>_xlfn.XLOOKUP(RT_enz[[#This Row],[Column1]],RT_gsm[Column3],RT_gsm[Column3],"")</f>
        <v>ACACT80i_x_FWD</v>
      </c>
    </row>
    <row r="368" spans="1:10" ht="16" hidden="1" x14ac:dyDescent="0.2">
      <c r="A368" s="1" t="s">
        <v>206</v>
      </c>
      <c r="B368" s="1" t="s">
        <v>3902</v>
      </c>
      <c r="C368" s="1" t="s">
        <v>3982</v>
      </c>
      <c r="D368" s="1" t="s">
        <v>3983</v>
      </c>
      <c r="E368" s="1" t="s">
        <v>7</v>
      </c>
      <c r="F368" s="1" t="s">
        <v>3920</v>
      </c>
      <c r="G368" s="1" t="str">
        <f>RT_enz[[#This Row],[rxn_src]]&amp;"_"&amp;RT_enz[[#This Row],[dir]]</f>
        <v>ACALDCD_c_FWD</v>
      </c>
      <c r="H368" s="1" t="str">
        <f>_xlfn.XLOOKUP(RT_enz[[#This Row],[Column1]],SC_enz[name_dir],SC_enz[name_dir],"")</f>
        <v>ACALDCD_c_FWD</v>
      </c>
      <c r="I368" s="1" t="str">
        <f>_xlfn.XLOOKUP(RT_enz[[#This Row],[rxn_src]],SC_enz[rxn_src],SC_enz[rxn_src],"")</f>
        <v>ACALDCD_c</v>
      </c>
      <c r="J368" s="2" t="str">
        <f>_xlfn.XLOOKUP(RT_enz[[#This Row],[Column1]],RT_gsm[Column3],RT_gsm[Column3],"")</f>
        <v>ACALDCD_c_FWD</v>
      </c>
    </row>
    <row r="369" spans="1:10" ht="16" hidden="1" x14ac:dyDescent="0.2">
      <c r="A369" s="1" t="s">
        <v>2488</v>
      </c>
      <c r="B369" s="1" t="s">
        <v>3902</v>
      </c>
      <c r="C369" s="1" t="s">
        <v>1642</v>
      </c>
      <c r="D369" s="1" t="s">
        <v>143</v>
      </c>
      <c r="E369" s="1" t="s">
        <v>7</v>
      </c>
      <c r="F369" s="1"/>
      <c r="G369" s="1" t="str">
        <f>RT_enz[[#This Row],[rxn_src]]&amp;"_"&amp;RT_enz[[#This Row],[dir]]</f>
        <v>ACALDt_c_e_FWD</v>
      </c>
      <c r="H369" s="1" t="str">
        <f>_xlfn.XLOOKUP(RT_enz[[#This Row],[Column1]],SC_enz[name_dir],SC_enz[name_dir],"")</f>
        <v>ACALDt_c_e_FWD</v>
      </c>
      <c r="I369" s="1" t="str">
        <f>_xlfn.XLOOKUP(RT_enz[[#This Row],[rxn_src]],SC_enz[rxn_src],SC_enz[rxn_src],"")</f>
        <v>ACALDt_c_e</v>
      </c>
      <c r="J369" s="2" t="str">
        <f>_xlfn.XLOOKUP(RT_enz[[#This Row],[Column1]],RT_gsm[Column3],RT_gsm[Column3],"")</f>
        <v>ACALDt_c_e_FWD</v>
      </c>
    </row>
    <row r="370" spans="1:10" ht="16" hidden="1" x14ac:dyDescent="0.2">
      <c r="A370" s="1" t="s">
        <v>2488</v>
      </c>
      <c r="B370" s="1" t="s">
        <v>3903</v>
      </c>
      <c r="C370" s="1" t="s">
        <v>1642</v>
      </c>
      <c r="D370" s="1" t="s">
        <v>143</v>
      </c>
      <c r="E370" s="1" t="s">
        <v>7</v>
      </c>
      <c r="F370" s="1"/>
      <c r="G370" s="1" t="str">
        <f>RT_enz[[#This Row],[rxn_src]]&amp;"_"&amp;RT_enz[[#This Row],[dir]]</f>
        <v>ACALDt_c_e_REV</v>
      </c>
      <c r="H370" s="1" t="str">
        <f>_xlfn.XLOOKUP(RT_enz[[#This Row],[Column1]],SC_enz[name_dir],SC_enz[name_dir],"")</f>
        <v>ACALDt_c_e_REV</v>
      </c>
      <c r="I370" s="1" t="str">
        <f>_xlfn.XLOOKUP(RT_enz[[#This Row],[rxn_src]],SC_enz[rxn_src],SC_enz[rxn_src],"")</f>
        <v>ACALDt_c_e</v>
      </c>
      <c r="J370" s="2" t="str">
        <f>_xlfn.XLOOKUP(RT_enz[[#This Row],[Column1]],RT_gsm[Column3],RT_gsm[Column3],"")</f>
        <v>ACALDt_c_e_REV</v>
      </c>
    </row>
    <row r="371" spans="1:10" ht="16" hidden="1" x14ac:dyDescent="0.2">
      <c r="A371" s="1" t="s">
        <v>2487</v>
      </c>
      <c r="B371" s="1" t="s">
        <v>3902</v>
      </c>
      <c r="C371" s="1" t="s">
        <v>1642</v>
      </c>
      <c r="D371" s="1" t="s">
        <v>143</v>
      </c>
      <c r="E371" s="1" t="s">
        <v>7</v>
      </c>
      <c r="F371" s="1"/>
      <c r="G371" s="1" t="str">
        <f>RT_enz[[#This Row],[rxn_src]]&amp;"_"&amp;RT_enz[[#This Row],[dir]]</f>
        <v>ACALDt_c_m_FWD</v>
      </c>
      <c r="H371" s="1" t="str">
        <f>_xlfn.XLOOKUP(RT_enz[[#This Row],[Column1]],SC_enz[name_dir],SC_enz[name_dir],"")</f>
        <v>ACALDt_c_m_FWD</v>
      </c>
      <c r="I371" s="1" t="str">
        <f>_xlfn.XLOOKUP(RT_enz[[#This Row],[rxn_src]],SC_enz[rxn_src],SC_enz[rxn_src],"")</f>
        <v>ACALDt_c_m</v>
      </c>
      <c r="J371" s="2" t="str">
        <f>_xlfn.XLOOKUP(RT_enz[[#This Row],[Column1]],RT_gsm[Column3],RT_gsm[Column3],"")</f>
        <v/>
      </c>
    </row>
    <row r="372" spans="1:10" ht="16" hidden="1" x14ac:dyDescent="0.2">
      <c r="A372" s="1" t="s">
        <v>2487</v>
      </c>
      <c r="B372" s="1" t="s">
        <v>3903</v>
      </c>
      <c r="C372" s="1" t="s">
        <v>1642</v>
      </c>
      <c r="D372" s="1" t="s">
        <v>143</v>
      </c>
      <c r="E372" s="1" t="s">
        <v>7</v>
      </c>
      <c r="F372" s="1"/>
      <c r="G372" s="1" t="str">
        <f>RT_enz[[#This Row],[rxn_src]]&amp;"_"&amp;RT_enz[[#This Row],[dir]]</f>
        <v>ACALDt_c_m_REV</v>
      </c>
      <c r="H372" s="1" t="str">
        <f>_xlfn.XLOOKUP(RT_enz[[#This Row],[Column1]],SC_enz[name_dir],SC_enz[name_dir],"")</f>
        <v>ACALDt_c_m_REV</v>
      </c>
      <c r="I372" s="1" t="str">
        <f>_xlfn.XLOOKUP(RT_enz[[#This Row],[rxn_src]],SC_enz[rxn_src],SC_enz[rxn_src],"")</f>
        <v>ACALDt_c_m</v>
      </c>
      <c r="J372" s="2" t="str">
        <f>_xlfn.XLOOKUP(RT_enz[[#This Row],[Column1]],RT_gsm[Column3],RT_gsm[Column3],"")</f>
        <v>ACALDt_c_m_REV</v>
      </c>
    </row>
    <row r="373" spans="1:10" ht="16" hidden="1" x14ac:dyDescent="0.2">
      <c r="A373" s="1" t="s">
        <v>3429</v>
      </c>
      <c r="B373" s="1" t="s">
        <v>3902</v>
      </c>
      <c r="C373" s="1" t="s">
        <v>4145</v>
      </c>
      <c r="D373" s="1" t="s">
        <v>4146</v>
      </c>
      <c r="E373" s="1" t="s">
        <v>12</v>
      </c>
      <c r="F373" s="1" t="s">
        <v>4147</v>
      </c>
      <c r="G373" s="1" t="str">
        <f>RT_enz[[#This Row],[rxn_src]]&amp;"_"&amp;RT_enz[[#This Row],[dir]]</f>
        <v>ACCOAC_c_FWD</v>
      </c>
      <c r="H373" s="1" t="str">
        <f>_xlfn.XLOOKUP(RT_enz[[#This Row],[Column1]],SC_enz[name_dir],SC_enz[name_dir],"")</f>
        <v>ACCOAC_c_FWD</v>
      </c>
      <c r="I373" s="1" t="str">
        <f>_xlfn.XLOOKUP(RT_enz[[#This Row],[rxn_src]],SC_enz[rxn_src],SC_enz[rxn_src],"")</f>
        <v>ACCOAC_c</v>
      </c>
      <c r="J373" s="2" t="str">
        <f>_xlfn.XLOOKUP(RT_enz[[#This Row],[Column1]],RT_gsm[Column3],RT_gsm[Column3],"")</f>
        <v>ACCOAC_c_FWD</v>
      </c>
    </row>
    <row r="374" spans="1:10" ht="16" hidden="1" x14ac:dyDescent="0.2">
      <c r="A374" s="1" t="s">
        <v>2491</v>
      </c>
      <c r="B374" s="1" t="s">
        <v>3902</v>
      </c>
      <c r="C374" s="1" t="s">
        <v>1642</v>
      </c>
      <c r="D374" s="1" t="s">
        <v>143</v>
      </c>
      <c r="E374" s="1" t="s">
        <v>7</v>
      </c>
      <c r="F374" s="1"/>
      <c r="G374" s="1" t="str">
        <f>RT_enz[[#This Row],[rxn_src]]&amp;"_"&amp;RT_enz[[#This Row],[dir]]</f>
        <v>ACCOAt_c_n_FWD</v>
      </c>
      <c r="H374" s="1" t="str">
        <f>_xlfn.XLOOKUP(RT_enz[[#This Row],[Column1]],SC_enz[name_dir],SC_enz[name_dir],"")</f>
        <v>ACCOAt_c_n_FWD</v>
      </c>
      <c r="I374" s="1" t="str">
        <f>_xlfn.XLOOKUP(RT_enz[[#This Row],[rxn_src]],SC_enz[rxn_src],SC_enz[rxn_src],"")</f>
        <v>ACCOAt_c_n</v>
      </c>
      <c r="J374" s="2" t="str">
        <f>_xlfn.XLOOKUP(RT_enz[[#This Row],[Column1]],RT_gsm[Column3],RT_gsm[Column3],"")</f>
        <v>ACCOAt_c_n_FWD</v>
      </c>
    </row>
    <row r="375" spans="1:10" ht="16" hidden="1" x14ac:dyDescent="0.2">
      <c r="A375" s="1" t="s">
        <v>2491</v>
      </c>
      <c r="B375" s="1" t="s">
        <v>3903</v>
      </c>
      <c r="C375" s="1" t="s">
        <v>1642</v>
      </c>
      <c r="D375" s="1" t="s">
        <v>143</v>
      </c>
      <c r="E375" s="1" t="s">
        <v>7</v>
      </c>
      <c r="F375" s="1"/>
      <c r="G375" s="1" t="str">
        <f>RT_enz[[#This Row],[rxn_src]]&amp;"_"&amp;RT_enz[[#This Row],[dir]]</f>
        <v>ACCOAt_c_n_REV</v>
      </c>
      <c r="H375" s="1" t="str">
        <f>_xlfn.XLOOKUP(RT_enz[[#This Row],[Column1]],SC_enz[name_dir],SC_enz[name_dir],"")</f>
        <v>ACCOAt_c_n_REV</v>
      </c>
      <c r="I375" s="1" t="str">
        <f>_xlfn.XLOOKUP(RT_enz[[#This Row],[rxn_src]],SC_enz[rxn_src],SC_enz[rxn_src],"")</f>
        <v>ACCOAt_c_n</v>
      </c>
      <c r="J375" s="2" t="str">
        <f>_xlfn.XLOOKUP(RT_enz[[#This Row],[Column1]],RT_gsm[Column3],RT_gsm[Column3],"")</f>
        <v>ACCOAt_c_n_REV</v>
      </c>
    </row>
    <row r="376" spans="1:10" ht="16" hidden="1" x14ac:dyDescent="0.2">
      <c r="A376" s="1" t="s">
        <v>4148</v>
      </c>
      <c r="B376" s="1" t="s">
        <v>3902</v>
      </c>
      <c r="C376" s="1" t="s">
        <v>4149</v>
      </c>
      <c r="D376" s="1" t="s">
        <v>4150</v>
      </c>
      <c r="E376" s="1" t="s">
        <v>7</v>
      </c>
      <c r="F376" s="1" t="s">
        <v>3920</v>
      </c>
      <c r="G376" s="1" t="str">
        <f>RT_enz[[#This Row],[rxn_src]]&amp;"_"&amp;RT_enz[[#This Row],[dir]]</f>
        <v>ACCOAt_c_r_FWD</v>
      </c>
      <c r="H376" s="1" t="str">
        <f>_xlfn.XLOOKUP(RT_enz[[#This Row],[Column1]],SC_enz[name_dir],SC_enz[name_dir],"")</f>
        <v/>
      </c>
      <c r="I376" s="1" t="str">
        <f>_xlfn.XLOOKUP(RT_enz[[#This Row],[rxn_src]],SC_enz[rxn_src],SC_enz[rxn_src],"")</f>
        <v/>
      </c>
      <c r="J376" s="2" t="str">
        <f>_xlfn.XLOOKUP(RT_enz[[#This Row],[Column1]],RT_gsm[Column3],RT_gsm[Column3],"")</f>
        <v>ACCOAt_c_r_FWD</v>
      </c>
    </row>
    <row r="377" spans="1:10" ht="16" hidden="1" x14ac:dyDescent="0.2">
      <c r="A377" s="1" t="s">
        <v>4148</v>
      </c>
      <c r="B377" s="1" t="s">
        <v>3903</v>
      </c>
      <c r="C377" s="1" t="s">
        <v>4149</v>
      </c>
      <c r="D377" s="1" t="s">
        <v>4150</v>
      </c>
      <c r="E377" s="1" t="s">
        <v>7</v>
      </c>
      <c r="F377" s="1" t="s">
        <v>3920</v>
      </c>
      <c r="G377" s="1" t="str">
        <f>RT_enz[[#This Row],[rxn_src]]&amp;"_"&amp;RT_enz[[#This Row],[dir]]</f>
        <v>ACCOAt_c_r_REV</v>
      </c>
      <c r="H377" s="1" t="str">
        <f>_xlfn.XLOOKUP(RT_enz[[#This Row],[Column1]],SC_enz[name_dir],SC_enz[name_dir],"")</f>
        <v/>
      </c>
      <c r="I377" s="1" t="str">
        <f>_xlfn.XLOOKUP(RT_enz[[#This Row],[rxn_src]],SC_enz[rxn_src],SC_enz[rxn_src],"")</f>
        <v/>
      </c>
      <c r="J377" s="2" t="str">
        <f>_xlfn.XLOOKUP(RT_enz[[#This Row],[Column1]],RT_gsm[Column3],RT_gsm[Column3],"")</f>
        <v>ACCOAt_c_r_REV</v>
      </c>
    </row>
    <row r="378" spans="1:10" ht="16" hidden="1" x14ac:dyDescent="0.2">
      <c r="A378" s="1" t="s">
        <v>4151</v>
      </c>
      <c r="B378" s="1" t="s">
        <v>3902</v>
      </c>
      <c r="C378" s="1" t="s">
        <v>4152</v>
      </c>
      <c r="D378" s="1" t="s">
        <v>4153</v>
      </c>
      <c r="E378" s="1" t="s">
        <v>7</v>
      </c>
      <c r="F378" s="1" t="s">
        <v>3920</v>
      </c>
      <c r="G378" s="1" t="str">
        <f>RT_enz[[#This Row],[rxn_src]]&amp;"_"&amp;RT_enz[[#This Row],[dir]]</f>
        <v>ACCOATsucac_m_FWD</v>
      </c>
      <c r="H378" s="1" t="str">
        <f>_xlfn.XLOOKUP(RT_enz[[#This Row],[Column1]],SC_enz[name_dir],SC_enz[name_dir],"")</f>
        <v/>
      </c>
      <c r="I378" s="1" t="str">
        <f>_xlfn.XLOOKUP(RT_enz[[#This Row],[rxn_src]],SC_enz[rxn_src],SC_enz[rxn_src],"")</f>
        <v/>
      </c>
      <c r="J378" s="2" t="str">
        <f>_xlfn.XLOOKUP(RT_enz[[#This Row],[Column1]],RT_gsm[Column3],RT_gsm[Column3],"")</f>
        <v>ACCOATsucac_m_FWD</v>
      </c>
    </row>
    <row r="379" spans="1:10" ht="16" hidden="1" x14ac:dyDescent="0.2">
      <c r="A379" s="1" t="s">
        <v>4154</v>
      </c>
      <c r="B379" s="1" t="s">
        <v>3902</v>
      </c>
      <c r="C379" s="1" t="s">
        <v>4152</v>
      </c>
      <c r="D379" s="1" t="s">
        <v>4153</v>
      </c>
      <c r="E379" s="1" t="s">
        <v>7</v>
      </c>
      <c r="F379" s="1" t="s">
        <v>3920</v>
      </c>
      <c r="G379" s="1" t="str">
        <f>RT_enz[[#This Row],[rxn_src]]&amp;"_"&amp;RT_enz[[#This Row],[dir]]</f>
        <v>ACCOATsucpp_m_FWD</v>
      </c>
      <c r="H379" s="1" t="str">
        <f>_xlfn.XLOOKUP(RT_enz[[#This Row],[Column1]],SC_enz[name_dir],SC_enz[name_dir],"")</f>
        <v/>
      </c>
      <c r="I379" s="1" t="str">
        <f>_xlfn.XLOOKUP(RT_enz[[#This Row],[rxn_src]],SC_enz[rxn_src],SC_enz[rxn_src],"")</f>
        <v/>
      </c>
      <c r="J379" s="2" t="str">
        <f>_xlfn.XLOOKUP(RT_enz[[#This Row],[Column1]],RT_gsm[Column3],RT_gsm[Column3],"")</f>
        <v>ACCOATsucpp_m_FWD</v>
      </c>
    </row>
    <row r="380" spans="1:10" ht="16" hidden="1" x14ac:dyDescent="0.2">
      <c r="A380" s="1" t="s">
        <v>4155</v>
      </c>
      <c r="B380" s="1" t="s">
        <v>3902</v>
      </c>
      <c r="C380" s="1" t="s">
        <v>4156</v>
      </c>
      <c r="D380" s="1" t="s">
        <v>4157</v>
      </c>
      <c r="E380" s="1" t="s">
        <v>7</v>
      </c>
      <c r="F380" s="1" t="s">
        <v>3920</v>
      </c>
      <c r="G380" s="1" t="str">
        <f>RT_enz[[#This Row],[rxn_src]]&amp;"_"&amp;RT_enz[[#This Row],[dir]]</f>
        <v>ACEST1_m_FWD</v>
      </c>
      <c r="H380" s="1" t="str">
        <f>_xlfn.XLOOKUP(RT_enz[[#This Row],[Column1]],SC_enz[name_dir],SC_enz[name_dir],"")</f>
        <v/>
      </c>
      <c r="I380" s="1" t="str">
        <f>_xlfn.XLOOKUP(RT_enz[[#This Row],[rxn_src]],SC_enz[rxn_src],SC_enz[rxn_src],"")</f>
        <v/>
      </c>
      <c r="J380" s="2" t="str">
        <f>_xlfn.XLOOKUP(RT_enz[[#This Row],[Column1]],RT_gsm[Column3],RT_gsm[Column3],"")</f>
        <v>ACEST1_m_FWD</v>
      </c>
    </row>
    <row r="381" spans="1:10" ht="16" hidden="1" x14ac:dyDescent="0.2">
      <c r="A381" s="1" t="s">
        <v>4155</v>
      </c>
      <c r="B381" s="1" t="s">
        <v>3902</v>
      </c>
      <c r="C381" s="1" t="s">
        <v>4158</v>
      </c>
      <c r="D381" s="1" t="s">
        <v>4159</v>
      </c>
      <c r="E381" s="1" t="s">
        <v>7</v>
      </c>
      <c r="F381" s="1" t="s">
        <v>3920</v>
      </c>
      <c r="G381" s="1" t="str">
        <f>RT_enz[[#This Row],[rxn_src]]&amp;"_"&amp;RT_enz[[#This Row],[dir]]</f>
        <v>ACEST1_m_FWD</v>
      </c>
      <c r="H381" s="1" t="str">
        <f>_xlfn.XLOOKUP(RT_enz[[#This Row],[Column1]],SC_enz[name_dir],SC_enz[name_dir],"")</f>
        <v/>
      </c>
      <c r="I381" s="1" t="str">
        <f>_xlfn.XLOOKUP(RT_enz[[#This Row],[rxn_src]],SC_enz[rxn_src],SC_enz[rxn_src],"")</f>
        <v/>
      </c>
      <c r="J381" s="2" t="str">
        <f>_xlfn.XLOOKUP(RT_enz[[#This Row],[Column1]],RT_gsm[Column3],RT_gsm[Column3],"")</f>
        <v>ACEST1_m_FWD</v>
      </c>
    </row>
    <row r="382" spans="1:10" ht="16" hidden="1" x14ac:dyDescent="0.2">
      <c r="A382" s="1" t="s">
        <v>4160</v>
      </c>
      <c r="B382" s="1" t="s">
        <v>3902</v>
      </c>
      <c r="C382" s="1" t="s">
        <v>142</v>
      </c>
      <c r="D382" s="1" t="s">
        <v>143</v>
      </c>
      <c r="E382" s="1" t="s">
        <v>12</v>
      </c>
      <c r="F382" s="1" t="s">
        <v>4161</v>
      </c>
      <c r="G382" s="1" t="str">
        <f>RT_enz[[#This Row],[rxn_src]]&amp;"_"&amp;RT_enz[[#This Row],[dir]]</f>
        <v>ACEST1_x_FWD</v>
      </c>
      <c r="H382" s="1" t="str">
        <f>_xlfn.XLOOKUP(RT_enz[[#This Row],[Column1]],SC_enz[name_dir],SC_enz[name_dir],"")</f>
        <v/>
      </c>
      <c r="I382" s="1" t="str">
        <f>_xlfn.XLOOKUP(RT_enz[[#This Row],[rxn_src]],SC_enz[rxn_src],SC_enz[rxn_src],"")</f>
        <v/>
      </c>
      <c r="J382" s="2" t="str">
        <f>_xlfn.XLOOKUP(RT_enz[[#This Row],[Column1]],RT_gsm[Column3],RT_gsm[Column3],"")</f>
        <v>ACEST1_x_FWD</v>
      </c>
    </row>
    <row r="383" spans="1:10" ht="16" hidden="1" x14ac:dyDescent="0.2">
      <c r="A383" s="1" t="s">
        <v>1294</v>
      </c>
      <c r="B383" s="1" t="s">
        <v>3902</v>
      </c>
      <c r="C383" s="1" t="s">
        <v>4162</v>
      </c>
      <c r="D383" s="1" t="s">
        <v>4163</v>
      </c>
      <c r="E383" s="1" t="s">
        <v>7</v>
      </c>
      <c r="F383" s="1" t="s">
        <v>3920</v>
      </c>
      <c r="G383" s="1" t="str">
        <f>RT_enz[[#This Row],[rxn_src]]&amp;"_"&amp;RT_enz[[#This Row],[dir]]</f>
        <v>ACGAM6PS_c_FWD</v>
      </c>
      <c r="H383" s="1" t="str">
        <f>_xlfn.XLOOKUP(RT_enz[[#This Row],[Column1]],SC_enz[name_dir],SC_enz[name_dir],"")</f>
        <v>ACGAM6PS_c_FWD</v>
      </c>
      <c r="I383" s="1" t="str">
        <f>_xlfn.XLOOKUP(RT_enz[[#This Row],[rxn_src]],SC_enz[rxn_src],SC_enz[rxn_src],"")</f>
        <v>ACGAM6PS_c</v>
      </c>
      <c r="J383" s="2" t="str">
        <f>_xlfn.XLOOKUP(RT_enz[[#This Row],[Column1]],RT_gsm[Column3],RT_gsm[Column3],"")</f>
        <v>ACGAM6PS_c_FWD</v>
      </c>
    </row>
    <row r="384" spans="1:10" ht="16" hidden="1" x14ac:dyDescent="0.2">
      <c r="A384" s="1" t="s">
        <v>1294</v>
      </c>
      <c r="B384" s="1" t="s">
        <v>3903</v>
      </c>
      <c r="C384" s="1" t="s">
        <v>4162</v>
      </c>
      <c r="D384" s="1" t="s">
        <v>4163</v>
      </c>
      <c r="E384" s="1" t="s">
        <v>7</v>
      </c>
      <c r="F384" s="1" t="s">
        <v>3920</v>
      </c>
      <c r="G384" s="1" t="str">
        <f>RT_enz[[#This Row],[rxn_src]]&amp;"_"&amp;RT_enz[[#This Row],[dir]]</f>
        <v>ACGAM6PS_c_REV</v>
      </c>
      <c r="H384" s="1" t="str">
        <f>_xlfn.XLOOKUP(RT_enz[[#This Row],[Column1]],SC_enz[name_dir],SC_enz[name_dir],"")</f>
        <v>ACGAM6PS_c_REV</v>
      </c>
      <c r="I384" s="1" t="str">
        <f>_xlfn.XLOOKUP(RT_enz[[#This Row],[rxn_src]],SC_enz[rxn_src],SC_enz[rxn_src],"")</f>
        <v>ACGAM6PS_c</v>
      </c>
      <c r="J384" s="2" t="str">
        <f>_xlfn.XLOOKUP(RT_enz[[#This Row],[Column1]],RT_gsm[Column3],RT_gsm[Column3],"")</f>
        <v>ACGAM6PS_c_REV</v>
      </c>
    </row>
    <row r="385" spans="1:10" ht="16" hidden="1" x14ac:dyDescent="0.2">
      <c r="A385" s="1" t="s">
        <v>4164</v>
      </c>
      <c r="B385" s="1" t="s">
        <v>3902</v>
      </c>
      <c r="C385" s="1" t="s">
        <v>4165</v>
      </c>
      <c r="D385" s="1" t="s">
        <v>4166</v>
      </c>
      <c r="E385" s="1" t="s">
        <v>7</v>
      </c>
      <c r="F385" s="1" t="s">
        <v>3920</v>
      </c>
      <c r="G385" s="1" t="str">
        <f>RT_enz[[#This Row],[rxn_src]]&amp;"_"&amp;RT_enz[[#This Row],[dir]]</f>
        <v>ACGAM6S1_r_FWD</v>
      </c>
      <c r="H385" s="1" t="str">
        <f>_xlfn.XLOOKUP(RT_enz[[#This Row],[Column1]],SC_enz[name_dir],SC_enz[name_dir],"")</f>
        <v/>
      </c>
      <c r="I385" s="1" t="str">
        <f>_xlfn.XLOOKUP(RT_enz[[#This Row],[rxn_src]],SC_enz[rxn_src],SC_enz[rxn_src],"")</f>
        <v/>
      </c>
      <c r="J385" s="2" t="str">
        <f>_xlfn.XLOOKUP(RT_enz[[#This Row],[Column1]],RT_gsm[Column3],RT_gsm[Column3],"")</f>
        <v>ACGAM6S1_r_FWD</v>
      </c>
    </row>
    <row r="386" spans="1:10" ht="16" hidden="1" x14ac:dyDescent="0.2">
      <c r="A386" s="1" t="s">
        <v>4164</v>
      </c>
      <c r="B386" s="1" t="s">
        <v>3903</v>
      </c>
      <c r="C386" s="1" t="s">
        <v>4165</v>
      </c>
      <c r="D386" s="1" t="s">
        <v>4166</v>
      </c>
      <c r="E386" s="1" t="s">
        <v>7</v>
      </c>
      <c r="F386" s="1" t="s">
        <v>3920</v>
      </c>
      <c r="G386" s="1" t="str">
        <f>RT_enz[[#This Row],[rxn_src]]&amp;"_"&amp;RT_enz[[#This Row],[dir]]</f>
        <v>ACGAM6S1_r_REV</v>
      </c>
      <c r="H386" s="1" t="str">
        <f>_xlfn.XLOOKUP(RT_enz[[#This Row],[Column1]],SC_enz[name_dir],SC_enz[name_dir],"")</f>
        <v/>
      </c>
      <c r="I386" s="1" t="str">
        <f>_xlfn.XLOOKUP(RT_enz[[#This Row],[rxn_src]],SC_enz[rxn_src],SC_enz[rxn_src],"")</f>
        <v/>
      </c>
      <c r="J386" s="2" t="str">
        <f>_xlfn.XLOOKUP(RT_enz[[#This Row],[Column1]],RT_gsm[Column3],RT_gsm[Column3],"")</f>
        <v>ACGAM6S1_r_REV</v>
      </c>
    </row>
    <row r="387" spans="1:10" ht="16" hidden="1" x14ac:dyDescent="0.2">
      <c r="A387" s="1" t="s">
        <v>4167</v>
      </c>
      <c r="B387" s="1" t="s">
        <v>3902</v>
      </c>
      <c r="C387" s="1" t="s">
        <v>4165</v>
      </c>
      <c r="D387" s="1" t="s">
        <v>4166</v>
      </c>
      <c r="E387" s="1" t="s">
        <v>7</v>
      </c>
      <c r="F387" s="1" t="s">
        <v>3920</v>
      </c>
      <c r="G387" s="1" t="str">
        <f>RT_enz[[#This Row],[rxn_src]]&amp;"_"&amp;RT_enz[[#This Row],[dir]]</f>
        <v>ACGAM6S2_r_FWD</v>
      </c>
      <c r="H387" s="1" t="str">
        <f>_xlfn.XLOOKUP(RT_enz[[#This Row],[Column1]],SC_enz[name_dir],SC_enz[name_dir],"")</f>
        <v/>
      </c>
      <c r="I387" s="1" t="str">
        <f>_xlfn.XLOOKUP(RT_enz[[#This Row],[rxn_src]],SC_enz[rxn_src],SC_enz[rxn_src],"")</f>
        <v/>
      </c>
      <c r="J387" s="2" t="str">
        <f>_xlfn.XLOOKUP(RT_enz[[#This Row],[Column1]],RT_gsm[Column3],RT_gsm[Column3],"")</f>
        <v>ACGAM6S2_r_FWD</v>
      </c>
    </row>
    <row r="388" spans="1:10" ht="16" hidden="1" x14ac:dyDescent="0.2">
      <c r="A388" s="1" t="s">
        <v>4167</v>
      </c>
      <c r="B388" s="1" t="s">
        <v>3903</v>
      </c>
      <c r="C388" s="1" t="s">
        <v>4165</v>
      </c>
      <c r="D388" s="1" t="s">
        <v>4166</v>
      </c>
      <c r="E388" s="1" t="s">
        <v>7</v>
      </c>
      <c r="F388" s="1" t="s">
        <v>3920</v>
      </c>
      <c r="G388" s="1" t="str">
        <f>RT_enz[[#This Row],[rxn_src]]&amp;"_"&amp;RT_enz[[#This Row],[dir]]</f>
        <v>ACGAM6S2_r_REV</v>
      </c>
      <c r="H388" s="1" t="str">
        <f>_xlfn.XLOOKUP(RT_enz[[#This Row],[Column1]],SC_enz[name_dir],SC_enz[name_dir],"")</f>
        <v/>
      </c>
      <c r="I388" s="1" t="str">
        <f>_xlfn.XLOOKUP(RT_enz[[#This Row],[rxn_src]],SC_enz[rxn_src],SC_enz[rxn_src],"")</f>
        <v/>
      </c>
      <c r="J388" s="2" t="str">
        <f>_xlfn.XLOOKUP(RT_enz[[#This Row],[Column1]],RT_gsm[Column3],RT_gsm[Column3],"")</f>
        <v>ACGAM6S2_r_REV</v>
      </c>
    </row>
    <row r="389" spans="1:10" ht="16" hidden="1" x14ac:dyDescent="0.2">
      <c r="A389" s="1" t="s">
        <v>1449</v>
      </c>
      <c r="B389" s="1" t="s">
        <v>3902</v>
      </c>
      <c r="C389" s="1" t="s">
        <v>4168</v>
      </c>
      <c r="D389" s="1" t="s">
        <v>4169</v>
      </c>
      <c r="E389" s="1" t="s">
        <v>7</v>
      </c>
      <c r="F389" s="1" t="s">
        <v>3920</v>
      </c>
      <c r="G389" s="1" t="str">
        <f>RT_enz[[#This Row],[rxn_src]]&amp;"_"&amp;RT_enz[[#This Row],[dir]]</f>
        <v>ACGAMPM_c_FWD</v>
      </c>
      <c r="H389" s="1" t="str">
        <f>_xlfn.XLOOKUP(RT_enz[[#This Row],[Column1]],SC_enz[name_dir],SC_enz[name_dir],"")</f>
        <v>ACGAMPM_c_FWD</v>
      </c>
      <c r="I389" s="1" t="str">
        <f>_xlfn.XLOOKUP(RT_enz[[#This Row],[rxn_src]],SC_enz[rxn_src],SC_enz[rxn_src],"")</f>
        <v>ACGAMPM_c</v>
      </c>
      <c r="J389" s="2" t="str">
        <f>_xlfn.XLOOKUP(RT_enz[[#This Row],[Column1]],RT_gsm[Column3],RT_gsm[Column3],"")</f>
        <v>ACGAMPM_c_FWD</v>
      </c>
    </row>
    <row r="390" spans="1:10" ht="16" hidden="1" x14ac:dyDescent="0.2">
      <c r="A390" s="1" t="s">
        <v>1449</v>
      </c>
      <c r="B390" s="1" t="s">
        <v>3903</v>
      </c>
      <c r="C390" s="1" t="s">
        <v>4168</v>
      </c>
      <c r="D390" s="1" t="s">
        <v>4169</v>
      </c>
      <c r="E390" s="1" t="s">
        <v>7</v>
      </c>
      <c r="F390" s="1" t="s">
        <v>3920</v>
      </c>
      <c r="G390" s="1" t="str">
        <f>RT_enz[[#This Row],[rxn_src]]&amp;"_"&amp;RT_enz[[#This Row],[dir]]</f>
        <v>ACGAMPM_c_REV</v>
      </c>
      <c r="H390" s="1" t="str">
        <f>_xlfn.XLOOKUP(RT_enz[[#This Row],[Column1]],SC_enz[name_dir],SC_enz[name_dir],"")</f>
        <v>ACGAMPM_c_REV</v>
      </c>
      <c r="I390" s="1" t="str">
        <f>_xlfn.XLOOKUP(RT_enz[[#This Row],[rxn_src]],SC_enz[rxn_src],SC_enz[rxn_src],"")</f>
        <v>ACGAMPM_c</v>
      </c>
      <c r="J390" s="2" t="str">
        <f>_xlfn.XLOOKUP(RT_enz[[#This Row],[Column1]],RT_gsm[Column3],RT_gsm[Column3],"")</f>
        <v>ACGAMPM_c_REV</v>
      </c>
    </row>
    <row r="391" spans="1:10" ht="16" hidden="1" x14ac:dyDescent="0.2">
      <c r="A391" s="1" t="s">
        <v>236</v>
      </c>
      <c r="B391" s="1" t="s">
        <v>3902</v>
      </c>
      <c r="C391" s="1" t="s">
        <v>4170</v>
      </c>
      <c r="D391" s="1" t="s">
        <v>4171</v>
      </c>
      <c r="E391" s="1" t="s">
        <v>7</v>
      </c>
      <c r="F391" s="1" t="s">
        <v>3920</v>
      </c>
      <c r="G391" s="1" t="str">
        <f>RT_enz[[#This Row],[rxn_src]]&amp;"_"&amp;RT_enz[[#This Row],[dir]]</f>
        <v>ACGK_m_FWD</v>
      </c>
      <c r="H391" s="1" t="str">
        <f>_xlfn.XLOOKUP(RT_enz[[#This Row],[Column1]],SC_enz[name_dir],SC_enz[name_dir],"")</f>
        <v>ACGK_m_FWD</v>
      </c>
      <c r="I391" s="1" t="str">
        <f>_xlfn.XLOOKUP(RT_enz[[#This Row],[rxn_src]],SC_enz[rxn_src],SC_enz[rxn_src],"")</f>
        <v>ACGK_m</v>
      </c>
      <c r="J391" s="2" t="str">
        <f>_xlfn.XLOOKUP(RT_enz[[#This Row],[Column1]],RT_gsm[Column3],RT_gsm[Column3],"")</f>
        <v>ACGK_m_FWD</v>
      </c>
    </row>
    <row r="392" spans="1:10" ht="16" hidden="1" x14ac:dyDescent="0.2">
      <c r="A392" s="1" t="s">
        <v>1297</v>
      </c>
      <c r="B392" s="1" t="s">
        <v>3902</v>
      </c>
      <c r="C392" s="1" t="s">
        <v>4172</v>
      </c>
      <c r="D392" s="1" t="s">
        <v>4173</v>
      </c>
      <c r="E392" s="1" t="s">
        <v>7</v>
      </c>
      <c r="F392" s="1" t="s">
        <v>3920</v>
      </c>
      <c r="G392" s="1" t="str">
        <f>RT_enz[[#This Row],[rxn_src]]&amp;"_"&amp;RT_enz[[#This Row],[dir]]</f>
        <v>ACGS_m_FWD</v>
      </c>
      <c r="H392" s="1" t="str">
        <f>_xlfn.XLOOKUP(RT_enz[[#This Row],[Column1]],SC_enz[name_dir],SC_enz[name_dir],"")</f>
        <v>ACGS_m_FWD</v>
      </c>
      <c r="I392" s="1" t="str">
        <f>_xlfn.XLOOKUP(RT_enz[[#This Row],[rxn_src]],SC_enz[rxn_src],SC_enz[rxn_src],"")</f>
        <v>ACGS_m</v>
      </c>
      <c r="J392" s="2" t="str">
        <f>_xlfn.XLOOKUP(RT_enz[[#This Row],[Column1]],RT_gsm[Column3],RT_gsm[Column3],"")</f>
        <v>ACGS_m_FWD</v>
      </c>
    </row>
    <row r="393" spans="1:10" ht="16" hidden="1" x14ac:dyDescent="0.2">
      <c r="A393" s="1" t="s">
        <v>4174</v>
      </c>
      <c r="B393" s="1" t="s">
        <v>3902</v>
      </c>
      <c r="C393" s="1" t="s">
        <v>4175</v>
      </c>
      <c r="D393" s="1" t="s">
        <v>4176</v>
      </c>
      <c r="E393" s="1" t="s">
        <v>7</v>
      </c>
      <c r="F393" s="1" t="s">
        <v>3920</v>
      </c>
      <c r="G393" s="1" t="str">
        <f>RT_enz[[#This Row],[rxn_src]]&amp;"_"&amp;RT_enz[[#This Row],[dir]]</f>
        <v>ACHAH_c_FWD</v>
      </c>
      <c r="H393" s="1" t="str">
        <f>_xlfn.XLOOKUP(RT_enz[[#This Row],[Column1]],SC_enz[name_dir],SC_enz[name_dir],"")</f>
        <v/>
      </c>
      <c r="I393" s="1" t="str">
        <f>_xlfn.XLOOKUP(RT_enz[[#This Row],[rxn_src]],SC_enz[rxn_src],SC_enz[rxn_src],"")</f>
        <v/>
      </c>
      <c r="J393" s="2" t="str">
        <f>_xlfn.XLOOKUP(RT_enz[[#This Row],[Column1]],RT_gsm[Column3],RT_gsm[Column3],"")</f>
        <v>ACHAH_c_FWD</v>
      </c>
    </row>
    <row r="394" spans="1:10" ht="16" hidden="1" x14ac:dyDescent="0.2">
      <c r="A394" s="1" t="s">
        <v>4174</v>
      </c>
      <c r="B394" s="1" t="s">
        <v>3903</v>
      </c>
      <c r="C394" s="1" t="s">
        <v>4175</v>
      </c>
      <c r="D394" s="1" t="s">
        <v>4176</v>
      </c>
      <c r="E394" s="1" t="s">
        <v>7</v>
      </c>
      <c r="F394" s="1" t="s">
        <v>3920</v>
      </c>
      <c r="G394" s="1" t="str">
        <f>RT_enz[[#This Row],[rxn_src]]&amp;"_"&amp;RT_enz[[#This Row],[dir]]</f>
        <v>ACHAH_c_REV</v>
      </c>
      <c r="H394" s="1" t="str">
        <f>_xlfn.XLOOKUP(RT_enz[[#This Row],[Column1]],SC_enz[name_dir],SC_enz[name_dir],"")</f>
        <v/>
      </c>
      <c r="I394" s="1" t="str">
        <f>_xlfn.XLOOKUP(RT_enz[[#This Row],[rxn_src]],SC_enz[rxn_src],SC_enz[rxn_src],"")</f>
        <v/>
      </c>
      <c r="J394" s="2" t="str">
        <f>_xlfn.XLOOKUP(RT_enz[[#This Row],[Column1]],RT_gsm[Column3],RT_gsm[Column3],"")</f>
        <v>ACHAH_c_REV</v>
      </c>
    </row>
    <row r="395" spans="1:10" ht="16" hidden="1" x14ac:dyDescent="0.2">
      <c r="A395" s="1" t="s">
        <v>4177</v>
      </c>
      <c r="B395" s="1" t="s">
        <v>3902</v>
      </c>
      <c r="C395" s="1" t="s">
        <v>4178</v>
      </c>
      <c r="D395" s="1" t="s">
        <v>4179</v>
      </c>
      <c r="E395" s="1" t="s">
        <v>7</v>
      </c>
      <c r="F395" s="1" t="s">
        <v>3920</v>
      </c>
      <c r="G395" s="1" t="str">
        <f>RT_enz[[#This Row],[rxn_src]]&amp;"_"&amp;RT_enz[[#This Row],[dir]]</f>
        <v>ACHAH_e_FWD</v>
      </c>
      <c r="H395" s="1" t="str">
        <f>_xlfn.XLOOKUP(RT_enz[[#This Row],[Column1]],SC_enz[name_dir],SC_enz[name_dir],"")</f>
        <v/>
      </c>
      <c r="I395" s="1" t="str">
        <f>_xlfn.XLOOKUP(RT_enz[[#This Row],[rxn_src]],SC_enz[rxn_src],SC_enz[rxn_src],"")</f>
        <v/>
      </c>
      <c r="J395" s="2" t="str">
        <f>_xlfn.XLOOKUP(RT_enz[[#This Row],[Column1]],RT_gsm[Column3],RT_gsm[Column3],"")</f>
        <v>ACHAH_e_FWD</v>
      </c>
    </row>
    <row r="396" spans="1:10" ht="16" hidden="1" x14ac:dyDescent="0.2">
      <c r="A396" s="1" t="s">
        <v>3405</v>
      </c>
      <c r="B396" s="1" t="s">
        <v>3902</v>
      </c>
      <c r="C396" s="1" t="s">
        <v>3408</v>
      </c>
      <c r="D396" s="1" t="s">
        <v>4180</v>
      </c>
      <c r="E396" s="1" t="s">
        <v>12</v>
      </c>
      <c r="F396" s="1" t="s">
        <v>3920</v>
      </c>
      <c r="G396" s="1" t="str">
        <f>RT_enz[[#This Row],[rxn_src]]&amp;"_"&amp;RT_enz[[#This Row],[dir]]</f>
        <v>ACHBS_m_FWD</v>
      </c>
      <c r="H396" s="1" t="str">
        <f>_xlfn.XLOOKUP(RT_enz[[#This Row],[Column1]],SC_enz[name_dir],SC_enz[name_dir],"")</f>
        <v>ACHBS_m_FWD</v>
      </c>
      <c r="I396" s="1" t="str">
        <f>_xlfn.XLOOKUP(RT_enz[[#This Row],[rxn_src]],SC_enz[rxn_src],SC_enz[rxn_src],"")</f>
        <v>ACHBS_m</v>
      </c>
      <c r="J396" s="2" t="str">
        <f>_xlfn.XLOOKUP(RT_enz[[#This Row],[Column1]],RT_gsm[Column3],RT_gsm[Column3],"")</f>
        <v>ACHBS_m_FWD</v>
      </c>
    </row>
    <row r="397" spans="1:10" ht="16" hidden="1" x14ac:dyDescent="0.2">
      <c r="A397" s="1" t="s">
        <v>3405</v>
      </c>
      <c r="B397" s="1" t="s">
        <v>3902</v>
      </c>
      <c r="C397" s="1" t="s">
        <v>4181</v>
      </c>
      <c r="D397" s="1" t="s">
        <v>4182</v>
      </c>
      <c r="E397" s="1" t="s">
        <v>12</v>
      </c>
      <c r="F397" s="1" t="s">
        <v>3920</v>
      </c>
      <c r="G397" s="1" t="str">
        <f>RT_enz[[#This Row],[rxn_src]]&amp;"_"&amp;RT_enz[[#This Row],[dir]]</f>
        <v>ACHBS_m_FWD</v>
      </c>
      <c r="H397" s="1" t="str">
        <f>_xlfn.XLOOKUP(RT_enz[[#This Row],[Column1]],SC_enz[name_dir],SC_enz[name_dir],"")</f>
        <v>ACHBS_m_FWD</v>
      </c>
      <c r="I397" s="1" t="str">
        <f>_xlfn.XLOOKUP(RT_enz[[#This Row],[rxn_src]],SC_enz[rxn_src],SC_enz[rxn_src],"")</f>
        <v>ACHBS_m</v>
      </c>
      <c r="J397" s="2" t="str">
        <f>_xlfn.XLOOKUP(RT_enz[[#This Row],[Column1]],RT_gsm[Column3],RT_gsm[Column3],"")</f>
        <v>ACHBS_m_FWD</v>
      </c>
    </row>
    <row r="398" spans="1:10" ht="16" hidden="1" x14ac:dyDescent="0.2">
      <c r="A398" s="1" t="s">
        <v>1129</v>
      </c>
      <c r="B398" s="1" t="s">
        <v>3902</v>
      </c>
      <c r="C398" s="1" t="s">
        <v>4183</v>
      </c>
      <c r="D398" s="1" t="s">
        <v>4184</v>
      </c>
      <c r="E398" s="1" t="s">
        <v>7</v>
      </c>
      <c r="F398" s="1" t="s">
        <v>3920</v>
      </c>
      <c r="G398" s="1" t="str">
        <f>RT_enz[[#This Row],[rxn_src]]&amp;"_"&amp;RT_enz[[#This Row],[dir]]</f>
        <v>ACHLE1_c_FWD</v>
      </c>
      <c r="H398" s="1" t="str">
        <f>_xlfn.XLOOKUP(RT_enz[[#This Row],[Column1]],SC_enz[name_dir],SC_enz[name_dir],"")</f>
        <v>ACHLE1_c_FWD</v>
      </c>
      <c r="I398" s="1" t="str">
        <f>_xlfn.XLOOKUP(RT_enz[[#This Row],[rxn_src]],SC_enz[rxn_src],SC_enz[rxn_src],"")</f>
        <v>ACHLE1_c</v>
      </c>
      <c r="J398" s="2" t="str">
        <f>_xlfn.XLOOKUP(RT_enz[[#This Row],[Column1]],RT_gsm[Column3],RT_gsm[Column3],"")</f>
        <v>ACHLE1_c_FWD</v>
      </c>
    </row>
    <row r="399" spans="1:10" ht="16" hidden="1" x14ac:dyDescent="0.2">
      <c r="A399" s="1" t="s">
        <v>1130</v>
      </c>
      <c r="B399" s="1" t="s">
        <v>3902</v>
      </c>
      <c r="C399" s="1" t="s">
        <v>4183</v>
      </c>
      <c r="D399" s="1" t="s">
        <v>4184</v>
      </c>
      <c r="E399" s="1" t="s">
        <v>7</v>
      </c>
      <c r="F399" s="1" t="s">
        <v>3920</v>
      </c>
      <c r="G399" s="1" t="str">
        <f>RT_enz[[#This Row],[rxn_src]]&amp;"_"&amp;RT_enz[[#This Row],[dir]]</f>
        <v>ACHLE2_c_FWD</v>
      </c>
      <c r="H399" s="1" t="str">
        <f>_xlfn.XLOOKUP(RT_enz[[#This Row],[Column1]],SC_enz[name_dir],SC_enz[name_dir],"")</f>
        <v>ACHLE2_c_FWD</v>
      </c>
      <c r="I399" s="1" t="str">
        <f>_xlfn.XLOOKUP(RT_enz[[#This Row],[rxn_src]],SC_enz[rxn_src],SC_enz[rxn_src],"")</f>
        <v>ACHLE2_c</v>
      </c>
      <c r="J399" s="2" t="str">
        <f>_xlfn.XLOOKUP(RT_enz[[#This Row],[Column1]],RT_gsm[Column3],RT_gsm[Column3],"")</f>
        <v>ACHLE2_c_FWD</v>
      </c>
    </row>
    <row r="400" spans="1:10" ht="16" hidden="1" x14ac:dyDescent="0.2">
      <c r="A400" s="1" t="s">
        <v>785</v>
      </c>
      <c r="B400" s="1" t="s">
        <v>3902</v>
      </c>
      <c r="C400" s="1" t="s">
        <v>4183</v>
      </c>
      <c r="D400" s="1" t="s">
        <v>4184</v>
      </c>
      <c r="E400" s="1" t="s">
        <v>7</v>
      </c>
      <c r="F400" s="1" t="s">
        <v>3920</v>
      </c>
      <c r="G400" s="1" t="str">
        <f>RT_enz[[#This Row],[rxn_src]]&amp;"_"&amp;RT_enz[[#This Row],[dir]]</f>
        <v>ACHLE3_c_FWD</v>
      </c>
      <c r="H400" s="1" t="str">
        <f>_xlfn.XLOOKUP(RT_enz[[#This Row],[Column1]],SC_enz[name_dir],SC_enz[name_dir],"")</f>
        <v>ACHLE3_c_FWD</v>
      </c>
      <c r="I400" s="1" t="str">
        <f>_xlfn.XLOOKUP(RT_enz[[#This Row],[rxn_src]],SC_enz[rxn_src],SC_enz[rxn_src],"")</f>
        <v>ACHLE3_c</v>
      </c>
      <c r="J400" s="2" t="str">
        <f>_xlfn.XLOOKUP(RT_enz[[#This Row],[Column1]],RT_gsm[Column3],RT_gsm[Column3],"")</f>
        <v>ACHLE3_c_FWD</v>
      </c>
    </row>
    <row r="401" spans="1:10" ht="16" hidden="1" x14ac:dyDescent="0.2">
      <c r="A401" s="1" t="s">
        <v>4185</v>
      </c>
      <c r="B401" s="1" t="s">
        <v>3902</v>
      </c>
      <c r="C401" s="1" t="s">
        <v>4186</v>
      </c>
      <c r="D401" s="1" t="s">
        <v>4187</v>
      </c>
      <c r="E401" s="1" t="s">
        <v>7</v>
      </c>
      <c r="F401" s="1" t="s">
        <v>3920</v>
      </c>
      <c r="G401" s="1" t="str">
        <f>RT_enz[[#This Row],[rxn_src]]&amp;"_"&amp;RT_enz[[#This Row],[dir]]</f>
        <v>ACITL_c_FWD</v>
      </c>
      <c r="H401" s="1" t="str">
        <f>_xlfn.XLOOKUP(RT_enz[[#This Row],[Column1]],SC_enz[name_dir],SC_enz[name_dir],"")</f>
        <v/>
      </c>
      <c r="I401" s="1" t="str">
        <f>_xlfn.XLOOKUP(RT_enz[[#This Row],[rxn_src]],SC_enz[rxn_src],SC_enz[rxn_src],"")</f>
        <v/>
      </c>
      <c r="J401" s="2" t="str">
        <f>_xlfn.XLOOKUP(RT_enz[[#This Row],[Column1]],RT_gsm[Column3],RT_gsm[Column3],"")</f>
        <v>ACITL_c_FWD</v>
      </c>
    </row>
    <row r="402" spans="1:10" ht="16" hidden="1" x14ac:dyDescent="0.2">
      <c r="A402" s="1" t="s">
        <v>4188</v>
      </c>
      <c r="B402" s="1" t="s">
        <v>3902</v>
      </c>
      <c r="C402" s="1" t="s">
        <v>4189</v>
      </c>
      <c r="D402" s="1" t="s">
        <v>4190</v>
      </c>
      <c r="E402" s="1" t="s">
        <v>7</v>
      </c>
      <c r="F402" s="1" t="s">
        <v>3920</v>
      </c>
      <c r="G402" s="1" t="str">
        <f>RT_enz[[#This Row],[rxn_src]]&amp;"_"&amp;RT_enz[[#This Row],[dir]]</f>
        <v>ACKr_c_FWD</v>
      </c>
      <c r="H402" s="1" t="str">
        <f>_xlfn.XLOOKUP(RT_enz[[#This Row],[Column1]],SC_enz[name_dir],SC_enz[name_dir],"")</f>
        <v/>
      </c>
      <c r="I402" s="1" t="str">
        <f>_xlfn.XLOOKUP(RT_enz[[#This Row],[rxn_src]],SC_enz[rxn_src],SC_enz[rxn_src],"")</f>
        <v/>
      </c>
      <c r="J402" s="2" t="str">
        <f>_xlfn.XLOOKUP(RT_enz[[#This Row],[Column1]],RT_gsm[Column3],RT_gsm[Column3],"")</f>
        <v>ACKr_c_FWD</v>
      </c>
    </row>
    <row r="403" spans="1:10" ht="16" hidden="1" x14ac:dyDescent="0.2">
      <c r="A403" s="1" t="s">
        <v>4188</v>
      </c>
      <c r="B403" s="1" t="s">
        <v>3903</v>
      </c>
      <c r="C403" s="1" t="s">
        <v>4189</v>
      </c>
      <c r="D403" s="1" t="s">
        <v>4190</v>
      </c>
      <c r="E403" s="1" t="s">
        <v>7</v>
      </c>
      <c r="F403" s="1" t="s">
        <v>3920</v>
      </c>
      <c r="G403" s="1" t="str">
        <f>RT_enz[[#This Row],[rxn_src]]&amp;"_"&amp;RT_enz[[#This Row],[dir]]</f>
        <v>ACKr_c_REV</v>
      </c>
      <c r="H403" s="1" t="str">
        <f>_xlfn.XLOOKUP(RT_enz[[#This Row],[Column1]],SC_enz[name_dir],SC_enz[name_dir],"")</f>
        <v/>
      </c>
      <c r="I403" s="1" t="str">
        <f>_xlfn.XLOOKUP(RT_enz[[#This Row],[rxn_src]],SC_enz[rxn_src],SC_enz[rxn_src],"")</f>
        <v/>
      </c>
      <c r="J403" s="2" t="str">
        <f>_xlfn.XLOOKUP(RT_enz[[#This Row],[Column1]],RT_gsm[Column3],RT_gsm[Column3],"")</f>
        <v>ACKr_c_REV</v>
      </c>
    </row>
    <row r="404" spans="1:10" ht="16" hidden="1" x14ac:dyDescent="0.2">
      <c r="A404" s="1" t="s">
        <v>3428</v>
      </c>
      <c r="B404" s="1" t="s">
        <v>3902</v>
      </c>
      <c r="C404" s="1" t="s">
        <v>3408</v>
      </c>
      <c r="D404" s="1" t="s">
        <v>4180</v>
      </c>
      <c r="E404" s="1" t="s">
        <v>12</v>
      </c>
      <c r="F404" s="1" t="s">
        <v>4191</v>
      </c>
      <c r="G404" s="1" t="str">
        <f>RT_enz[[#This Row],[rxn_src]]&amp;"_"&amp;RT_enz[[#This Row],[dir]]</f>
        <v>ACLS_m_FWD</v>
      </c>
      <c r="H404" s="1" t="str">
        <f>_xlfn.XLOOKUP(RT_enz[[#This Row],[Column1]],SC_enz[name_dir],SC_enz[name_dir],"")</f>
        <v>ACLS_m_FWD</v>
      </c>
      <c r="I404" s="1" t="str">
        <f>_xlfn.XLOOKUP(RT_enz[[#This Row],[rxn_src]],SC_enz[rxn_src],SC_enz[rxn_src],"")</f>
        <v>ACLS_m</v>
      </c>
      <c r="J404" s="2" t="str">
        <f>_xlfn.XLOOKUP(RT_enz[[#This Row],[Column1]],RT_gsm[Column3],RT_gsm[Column3],"")</f>
        <v>ACLS_m_FWD</v>
      </c>
    </row>
    <row r="405" spans="1:10" ht="16" hidden="1" x14ac:dyDescent="0.2">
      <c r="A405" s="1" t="s">
        <v>3428</v>
      </c>
      <c r="B405" s="1" t="s">
        <v>3902</v>
      </c>
      <c r="C405" s="1" t="s">
        <v>4181</v>
      </c>
      <c r="D405" s="1" t="s">
        <v>4182</v>
      </c>
      <c r="E405" s="1" t="s">
        <v>12</v>
      </c>
      <c r="F405" s="1" t="s">
        <v>4191</v>
      </c>
      <c r="G405" s="1" t="str">
        <f>RT_enz[[#This Row],[rxn_src]]&amp;"_"&amp;RT_enz[[#This Row],[dir]]</f>
        <v>ACLS_m_FWD</v>
      </c>
      <c r="H405" s="1" t="str">
        <f>_xlfn.XLOOKUP(RT_enz[[#This Row],[Column1]],SC_enz[name_dir],SC_enz[name_dir],"")</f>
        <v>ACLS_m_FWD</v>
      </c>
      <c r="I405" s="1" t="str">
        <f>_xlfn.XLOOKUP(RT_enz[[#This Row],[rxn_src]],SC_enz[rxn_src],SC_enz[rxn_src],"")</f>
        <v>ACLS_m</v>
      </c>
      <c r="J405" s="2" t="str">
        <f>_xlfn.XLOOKUP(RT_enz[[#This Row],[Column1]],RT_gsm[Column3],RT_gsm[Column3],"")</f>
        <v>ACLS_m_FWD</v>
      </c>
    </row>
    <row r="406" spans="1:10" ht="16" hidden="1" x14ac:dyDescent="0.2">
      <c r="A406" s="1" t="s">
        <v>4192</v>
      </c>
      <c r="B406" s="1" t="s">
        <v>3902</v>
      </c>
      <c r="C406" s="1" t="s">
        <v>4193</v>
      </c>
      <c r="D406" s="1" t="s">
        <v>4194</v>
      </c>
      <c r="E406" s="1" t="s">
        <v>7</v>
      </c>
      <c r="F406" s="1" t="s">
        <v>3920</v>
      </c>
      <c r="G406" s="1" t="str">
        <f>RT_enz[[#This Row],[rxn_src]]&amp;"_"&amp;RT_enz[[#This Row],[dir]]</f>
        <v>ACOAD100f_m_FWD</v>
      </c>
      <c r="H406" s="1" t="str">
        <f>_xlfn.XLOOKUP(RT_enz[[#This Row],[Column1]],SC_enz[name_dir],SC_enz[name_dir],"")</f>
        <v/>
      </c>
      <c r="I406" s="1" t="str">
        <f>_xlfn.XLOOKUP(RT_enz[[#This Row],[rxn_src]],SC_enz[rxn_src],SC_enz[rxn_src],"")</f>
        <v/>
      </c>
      <c r="J406" s="2" t="str">
        <f>_xlfn.XLOOKUP(RT_enz[[#This Row],[Column1]],RT_gsm[Column3],RT_gsm[Column3],"")</f>
        <v>ACOAD100f_m_FWD</v>
      </c>
    </row>
    <row r="407" spans="1:10" ht="16" hidden="1" x14ac:dyDescent="0.2">
      <c r="A407" s="1" t="s">
        <v>4195</v>
      </c>
      <c r="B407" s="1" t="s">
        <v>3902</v>
      </c>
      <c r="C407" s="1" t="s">
        <v>4196</v>
      </c>
      <c r="D407" s="1" t="s">
        <v>4197</v>
      </c>
      <c r="E407" s="1" t="s">
        <v>12</v>
      </c>
      <c r="F407" s="1" t="s">
        <v>4198</v>
      </c>
      <c r="G407" s="1" t="str">
        <f>RT_enz[[#This Row],[rxn_src]]&amp;"_"&amp;RT_enz[[#This Row],[dir]]</f>
        <v>ACOAD100f_x_FWD</v>
      </c>
      <c r="H407" s="1" t="str">
        <f>_xlfn.XLOOKUP(RT_enz[[#This Row],[Column1]],SC_enz[name_dir],SC_enz[name_dir],"")</f>
        <v/>
      </c>
      <c r="I407" s="1" t="str">
        <f>_xlfn.XLOOKUP(RT_enz[[#This Row],[rxn_src]],SC_enz[rxn_src],SC_enz[rxn_src],"")</f>
        <v/>
      </c>
      <c r="J407" s="2" t="str">
        <f>_xlfn.XLOOKUP(RT_enz[[#This Row],[Column1]],RT_gsm[Column3],RT_gsm[Column3],"")</f>
        <v>ACOAD100f_x_FWD</v>
      </c>
    </row>
    <row r="408" spans="1:10" ht="16" hidden="1" x14ac:dyDescent="0.2">
      <c r="A408" s="1" t="s">
        <v>4199</v>
      </c>
      <c r="B408" s="1" t="s">
        <v>3902</v>
      </c>
      <c r="C408" s="1" t="s">
        <v>4196</v>
      </c>
      <c r="D408" s="1" t="s">
        <v>4197</v>
      </c>
      <c r="E408" s="1" t="s">
        <v>12</v>
      </c>
      <c r="F408" s="1" t="s">
        <v>4198</v>
      </c>
      <c r="G408" s="1" t="str">
        <f>RT_enz[[#This Row],[rxn_src]]&amp;"_"&amp;RT_enz[[#This Row],[dir]]</f>
        <v>ACOAD101df_x_FWD</v>
      </c>
      <c r="H408" s="1" t="str">
        <f>_xlfn.XLOOKUP(RT_enz[[#This Row],[Column1]],SC_enz[name_dir],SC_enz[name_dir],"")</f>
        <v/>
      </c>
      <c r="I408" s="1" t="str">
        <f>_xlfn.XLOOKUP(RT_enz[[#This Row],[rxn_src]],SC_enz[rxn_src],SC_enz[rxn_src],"")</f>
        <v/>
      </c>
      <c r="J408" s="2" t="str">
        <f>_xlfn.XLOOKUP(RT_enz[[#This Row],[Column1]],RT_gsm[Column3],RT_gsm[Column3],"")</f>
        <v>ACOAD101df_x_FWD</v>
      </c>
    </row>
    <row r="409" spans="1:10" ht="16" hidden="1" x14ac:dyDescent="0.2">
      <c r="A409" s="1" t="s">
        <v>4200</v>
      </c>
      <c r="B409" s="1" t="s">
        <v>3902</v>
      </c>
      <c r="C409" s="1" t="s">
        <v>4196</v>
      </c>
      <c r="D409" s="1" t="s">
        <v>4197</v>
      </c>
      <c r="E409" s="1" t="s">
        <v>12</v>
      </c>
      <c r="F409" s="1" t="s">
        <v>4198</v>
      </c>
      <c r="G409" s="1" t="str">
        <f>RT_enz[[#This Row],[rxn_src]]&amp;"_"&amp;RT_enz[[#This Row],[dir]]</f>
        <v>ACOAD102ef_x_FWD</v>
      </c>
      <c r="H409" s="1" t="str">
        <f>_xlfn.XLOOKUP(RT_enz[[#This Row],[Column1]],SC_enz[name_dir],SC_enz[name_dir],"")</f>
        <v/>
      </c>
      <c r="I409" s="1" t="str">
        <f>_xlfn.XLOOKUP(RT_enz[[#This Row],[rxn_src]],SC_enz[rxn_src],SC_enz[rxn_src],"")</f>
        <v/>
      </c>
      <c r="J409" s="2" t="str">
        <f>_xlfn.XLOOKUP(RT_enz[[#This Row],[Column1]],RT_gsm[Column3],RT_gsm[Column3],"")</f>
        <v>ACOAD102ef_x_FWD</v>
      </c>
    </row>
    <row r="410" spans="1:10" ht="16" hidden="1" x14ac:dyDescent="0.2">
      <c r="A410" s="1" t="s">
        <v>4201</v>
      </c>
      <c r="B410" s="1" t="s">
        <v>3902</v>
      </c>
      <c r="C410" s="1" t="s">
        <v>4193</v>
      </c>
      <c r="D410" s="1" t="s">
        <v>4194</v>
      </c>
      <c r="E410" s="1" t="s">
        <v>7</v>
      </c>
      <c r="F410" s="1" t="s">
        <v>3920</v>
      </c>
      <c r="G410" s="1" t="str">
        <f>RT_enz[[#This Row],[rxn_src]]&amp;"_"&amp;RT_enz[[#This Row],[dir]]</f>
        <v>ACOAD120f_m_FWD</v>
      </c>
      <c r="H410" s="1" t="str">
        <f>_xlfn.XLOOKUP(RT_enz[[#This Row],[Column1]],SC_enz[name_dir],SC_enz[name_dir],"")</f>
        <v/>
      </c>
      <c r="I410" s="1" t="str">
        <f>_xlfn.XLOOKUP(RT_enz[[#This Row],[rxn_src]],SC_enz[rxn_src],SC_enz[rxn_src],"")</f>
        <v/>
      </c>
      <c r="J410" s="2" t="str">
        <f>_xlfn.XLOOKUP(RT_enz[[#This Row],[Column1]],RT_gsm[Column3],RT_gsm[Column3],"")</f>
        <v>ACOAD120f_m_FWD</v>
      </c>
    </row>
    <row r="411" spans="1:10" ht="16" hidden="1" x14ac:dyDescent="0.2">
      <c r="A411" s="1" t="s">
        <v>4202</v>
      </c>
      <c r="B411" s="1" t="s">
        <v>3902</v>
      </c>
      <c r="C411" s="1" t="s">
        <v>4196</v>
      </c>
      <c r="D411" s="1" t="s">
        <v>4197</v>
      </c>
      <c r="E411" s="1" t="s">
        <v>12</v>
      </c>
      <c r="F411" s="1" t="s">
        <v>4198</v>
      </c>
      <c r="G411" s="1" t="str">
        <f>RT_enz[[#This Row],[rxn_src]]&amp;"_"&amp;RT_enz[[#This Row],[dir]]</f>
        <v>ACOAD120f_x_FWD</v>
      </c>
      <c r="H411" s="1" t="str">
        <f>_xlfn.XLOOKUP(RT_enz[[#This Row],[Column1]],SC_enz[name_dir],SC_enz[name_dir],"")</f>
        <v/>
      </c>
      <c r="I411" s="1" t="str">
        <f>_xlfn.XLOOKUP(RT_enz[[#This Row],[rxn_src]],SC_enz[rxn_src],SC_enz[rxn_src],"")</f>
        <v/>
      </c>
      <c r="J411" s="2" t="str">
        <f>_xlfn.XLOOKUP(RT_enz[[#This Row],[Column1]],RT_gsm[Column3],RT_gsm[Column3],"")</f>
        <v>ACOAD120f_x_FWD</v>
      </c>
    </row>
    <row r="412" spans="1:10" ht="16" hidden="1" x14ac:dyDescent="0.2">
      <c r="A412" s="1" t="s">
        <v>4203</v>
      </c>
      <c r="B412" s="1" t="s">
        <v>3902</v>
      </c>
      <c r="C412" s="1" t="s">
        <v>4196</v>
      </c>
      <c r="D412" s="1" t="s">
        <v>4197</v>
      </c>
      <c r="E412" s="1" t="s">
        <v>12</v>
      </c>
      <c r="F412" s="1" t="s">
        <v>4198</v>
      </c>
      <c r="G412" s="1" t="str">
        <f>RT_enz[[#This Row],[rxn_src]]&amp;"_"&amp;RT_enz[[#This Row],[dir]]</f>
        <v>ACOAD121af_x_FWD</v>
      </c>
      <c r="H412" s="1" t="str">
        <f>_xlfn.XLOOKUP(RT_enz[[#This Row],[Column1]],SC_enz[name_dir],SC_enz[name_dir],"")</f>
        <v/>
      </c>
      <c r="I412" s="1" t="str">
        <f>_xlfn.XLOOKUP(RT_enz[[#This Row],[rxn_src]],SC_enz[rxn_src],SC_enz[rxn_src],"")</f>
        <v/>
      </c>
      <c r="J412" s="2" t="str">
        <f>_xlfn.XLOOKUP(RT_enz[[#This Row],[Column1]],RT_gsm[Column3],RT_gsm[Column3],"")</f>
        <v>ACOAD121af_x_FWD</v>
      </c>
    </row>
    <row r="413" spans="1:10" ht="16" hidden="1" x14ac:dyDescent="0.2">
      <c r="A413" s="1" t="s">
        <v>4204</v>
      </c>
      <c r="B413" s="1" t="s">
        <v>3902</v>
      </c>
      <c r="C413" s="1" t="s">
        <v>4196</v>
      </c>
      <c r="D413" s="1" t="s">
        <v>4197</v>
      </c>
      <c r="E413" s="1" t="s">
        <v>12</v>
      </c>
      <c r="F413" s="1" t="s">
        <v>4198</v>
      </c>
      <c r="G413" s="1" t="str">
        <f>RT_enz[[#This Row],[rxn_src]]&amp;"_"&amp;RT_enz[[#This Row],[dir]]</f>
        <v>ACOAD140f_x_FWD</v>
      </c>
      <c r="H413" s="1" t="str">
        <f>_xlfn.XLOOKUP(RT_enz[[#This Row],[Column1]],SC_enz[name_dir],SC_enz[name_dir],"")</f>
        <v/>
      </c>
      <c r="I413" s="1" t="str">
        <f>_xlfn.XLOOKUP(RT_enz[[#This Row],[rxn_src]],SC_enz[rxn_src],SC_enz[rxn_src],"")</f>
        <v/>
      </c>
      <c r="J413" s="2" t="str">
        <f>_xlfn.XLOOKUP(RT_enz[[#This Row],[Column1]],RT_gsm[Column3],RT_gsm[Column3],"")</f>
        <v>ACOAD140f_x_FWD</v>
      </c>
    </row>
    <row r="414" spans="1:10" ht="16" hidden="1" x14ac:dyDescent="0.2">
      <c r="A414" s="1" t="s">
        <v>4205</v>
      </c>
      <c r="B414" s="1" t="s">
        <v>3902</v>
      </c>
      <c r="C414" s="1" t="s">
        <v>4196</v>
      </c>
      <c r="D414" s="1" t="s">
        <v>4197</v>
      </c>
      <c r="E414" s="1" t="s">
        <v>12</v>
      </c>
      <c r="F414" s="1" t="s">
        <v>4198</v>
      </c>
      <c r="G414" s="1" t="str">
        <f>RT_enz[[#This Row],[rxn_src]]&amp;"_"&amp;RT_enz[[#This Row],[dir]]</f>
        <v>ACOAD141af_x_FWD</v>
      </c>
      <c r="H414" s="1" t="str">
        <f>_xlfn.XLOOKUP(RT_enz[[#This Row],[Column1]],SC_enz[name_dir],SC_enz[name_dir],"")</f>
        <v/>
      </c>
      <c r="I414" s="1" t="str">
        <f>_xlfn.XLOOKUP(RT_enz[[#This Row],[rxn_src]],SC_enz[rxn_src],SC_enz[rxn_src],"")</f>
        <v/>
      </c>
      <c r="J414" s="2" t="str">
        <f>_xlfn.XLOOKUP(RT_enz[[#This Row],[Column1]],RT_gsm[Column3],RT_gsm[Column3],"")</f>
        <v>ACOAD141af_x_FWD</v>
      </c>
    </row>
    <row r="415" spans="1:10" ht="16" hidden="1" x14ac:dyDescent="0.2">
      <c r="A415" s="1" t="s">
        <v>4206</v>
      </c>
      <c r="B415" s="1" t="s">
        <v>3902</v>
      </c>
      <c r="C415" s="1" t="s">
        <v>4196</v>
      </c>
      <c r="D415" s="1" t="s">
        <v>4197</v>
      </c>
      <c r="E415" s="1" t="s">
        <v>12</v>
      </c>
      <c r="F415" s="1" t="s">
        <v>4198</v>
      </c>
      <c r="G415" s="1" t="str">
        <f>RT_enz[[#This Row],[rxn_src]]&amp;"_"&amp;RT_enz[[#This Row],[dir]]</f>
        <v>ACOAD141bf_x_FWD</v>
      </c>
      <c r="H415" s="1" t="str">
        <f>_xlfn.XLOOKUP(RT_enz[[#This Row],[Column1]],SC_enz[name_dir],SC_enz[name_dir],"")</f>
        <v/>
      </c>
      <c r="I415" s="1" t="str">
        <f>_xlfn.XLOOKUP(RT_enz[[#This Row],[rxn_src]],SC_enz[rxn_src],SC_enz[rxn_src],"")</f>
        <v/>
      </c>
      <c r="J415" s="2" t="str">
        <f>_xlfn.XLOOKUP(RT_enz[[#This Row],[Column1]],RT_gsm[Column3],RT_gsm[Column3],"")</f>
        <v>ACOAD141bf_x_FWD</v>
      </c>
    </row>
    <row r="416" spans="1:10" ht="16" hidden="1" x14ac:dyDescent="0.2">
      <c r="A416" s="1" t="s">
        <v>4207</v>
      </c>
      <c r="B416" s="1" t="s">
        <v>3902</v>
      </c>
      <c r="C416" s="1" t="s">
        <v>4196</v>
      </c>
      <c r="D416" s="1" t="s">
        <v>4197</v>
      </c>
      <c r="E416" s="1" t="s">
        <v>12</v>
      </c>
      <c r="F416" s="1" t="s">
        <v>4198</v>
      </c>
      <c r="G416" s="1" t="str">
        <f>RT_enz[[#This Row],[rxn_src]]&amp;"_"&amp;RT_enz[[#This Row],[dir]]</f>
        <v>ACOAD142f_x_FWD</v>
      </c>
      <c r="H416" s="1" t="str">
        <f>_xlfn.XLOOKUP(RT_enz[[#This Row],[Column1]],SC_enz[name_dir],SC_enz[name_dir],"")</f>
        <v/>
      </c>
      <c r="I416" s="1" t="str">
        <f>_xlfn.XLOOKUP(RT_enz[[#This Row],[rxn_src]],SC_enz[rxn_src],SC_enz[rxn_src],"")</f>
        <v/>
      </c>
      <c r="J416" s="2" t="str">
        <f>_xlfn.XLOOKUP(RT_enz[[#This Row],[Column1]],RT_gsm[Column3],RT_gsm[Column3],"")</f>
        <v>ACOAD142f_x_FWD</v>
      </c>
    </row>
    <row r="417" spans="1:10" ht="16" hidden="1" x14ac:dyDescent="0.2">
      <c r="A417" s="1" t="s">
        <v>4208</v>
      </c>
      <c r="B417" s="1" t="s">
        <v>3902</v>
      </c>
      <c r="C417" s="1" t="s">
        <v>4196</v>
      </c>
      <c r="D417" s="1" t="s">
        <v>4197</v>
      </c>
      <c r="E417" s="1" t="s">
        <v>12</v>
      </c>
      <c r="F417" s="1" t="s">
        <v>4198</v>
      </c>
      <c r="G417" s="1" t="str">
        <f>RT_enz[[#This Row],[rxn_src]]&amp;"_"&amp;RT_enz[[#This Row],[dir]]</f>
        <v>ACOAD143f_x_FWD</v>
      </c>
      <c r="H417" s="1" t="str">
        <f>_xlfn.XLOOKUP(RT_enz[[#This Row],[Column1]],SC_enz[name_dir],SC_enz[name_dir],"")</f>
        <v/>
      </c>
      <c r="I417" s="1" t="str">
        <f>_xlfn.XLOOKUP(RT_enz[[#This Row],[rxn_src]],SC_enz[rxn_src],SC_enz[rxn_src],"")</f>
        <v/>
      </c>
      <c r="J417" s="2" t="str">
        <f>_xlfn.XLOOKUP(RT_enz[[#This Row],[Column1]],RT_gsm[Column3],RT_gsm[Column3],"")</f>
        <v>ACOAD143f_x_FWD</v>
      </c>
    </row>
    <row r="418" spans="1:10" ht="16" hidden="1" x14ac:dyDescent="0.2">
      <c r="A418" s="1" t="s">
        <v>4209</v>
      </c>
      <c r="B418" s="1" t="s">
        <v>3902</v>
      </c>
      <c r="C418" s="1" t="s">
        <v>4196</v>
      </c>
      <c r="D418" s="1" t="s">
        <v>4197</v>
      </c>
      <c r="E418" s="1" t="s">
        <v>12</v>
      </c>
      <c r="F418" s="1" t="s">
        <v>4198</v>
      </c>
      <c r="G418" s="1" t="str">
        <f>RT_enz[[#This Row],[rxn_src]]&amp;"_"&amp;RT_enz[[#This Row],[dir]]</f>
        <v>ACOAD160f_x_FWD</v>
      </c>
      <c r="H418" s="1" t="str">
        <f>_xlfn.XLOOKUP(RT_enz[[#This Row],[Column1]],SC_enz[name_dir],SC_enz[name_dir],"")</f>
        <v/>
      </c>
      <c r="I418" s="1" t="str">
        <f>_xlfn.XLOOKUP(RT_enz[[#This Row],[rxn_src]],SC_enz[rxn_src],SC_enz[rxn_src],"")</f>
        <v/>
      </c>
      <c r="J418" s="2" t="str">
        <f>_xlfn.XLOOKUP(RT_enz[[#This Row],[Column1]],RT_gsm[Column3],RT_gsm[Column3],"")</f>
        <v>ACOAD160f_x_FWD</v>
      </c>
    </row>
    <row r="419" spans="1:10" ht="16" hidden="1" x14ac:dyDescent="0.2">
      <c r="A419" s="1" t="s">
        <v>4210</v>
      </c>
      <c r="B419" s="1" t="s">
        <v>3902</v>
      </c>
      <c r="C419" s="1" t="s">
        <v>4196</v>
      </c>
      <c r="D419" s="1" t="s">
        <v>4197</v>
      </c>
      <c r="E419" s="1" t="s">
        <v>12</v>
      </c>
      <c r="F419" s="1" t="s">
        <v>4198</v>
      </c>
      <c r="G419" s="1" t="str">
        <f>RT_enz[[#This Row],[rxn_src]]&amp;"_"&amp;RT_enz[[#This Row],[dir]]</f>
        <v>ACOAD161af_x_FWD</v>
      </c>
      <c r="H419" s="1" t="str">
        <f>_xlfn.XLOOKUP(RT_enz[[#This Row],[Column1]],SC_enz[name_dir],SC_enz[name_dir],"")</f>
        <v/>
      </c>
      <c r="I419" s="1" t="str">
        <f>_xlfn.XLOOKUP(RT_enz[[#This Row],[rxn_src]],SC_enz[rxn_src],SC_enz[rxn_src],"")</f>
        <v/>
      </c>
      <c r="J419" s="2" t="str">
        <f>_xlfn.XLOOKUP(RT_enz[[#This Row],[Column1]],RT_gsm[Column3],RT_gsm[Column3],"")</f>
        <v>ACOAD161af_x_FWD</v>
      </c>
    </row>
    <row r="420" spans="1:10" ht="16" hidden="1" x14ac:dyDescent="0.2">
      <c r="A420" s="1" t="s">
        <v>4211</v>
      </c>
      <c r="B420" s="1" t="s">
        <v>3902</v>
      </c>
      <c r="C420" s="1" t="s">
        <v>4196</v>
      </c>
      <c r="D420" s="1" t="s">
        <v>4197</v>
      </c>
      <c r="E420" s="1" t="s">
        <v>12</v>
      </c>
      <c r="F420" s="1" t="s">
        <v>4198</v>
      </c>
      <c r="G420" s="1" t="str">
        <f>RT_enz[[#This Row],[rxn_src]]&amp;"_"&amp;RT_enz[[#This Row],[dir]]</f>
        <v>ACOAD161bf_x_FWD</v>
      </c>
      <c r="H420" s="1" t="str">
        <f>_xlfn.XLOOKUP(RT_enz[[#This Row],[Column1]],SC_enz[name_dir],SC_enz[name_dir],"")</f>
        <v/>
      </c>
      <c r="I420" s="1" t="str">
        <f>_xlfn.XLOOKUP(RT_enz[[#This Row],[rxn_src]],SC_enz[rxn_src],SC_enz[rxn_src],"")</f>
        <v/>
      </c>
      <c r="J420" s="2" t="str">
        <f>_xlfn.XLOOKUP(RT_enz[[#This Row],[Column1]],RT_gsm[Column3],RT_gsm[Column3],"")</f>
        <v>ACOAD161bf_x_FWD</v>
      </c>
    </row>
    <row r="421" spans="1:10" ht="16" hidden="1" x14ac:dyDescent="0.2">
      <c r="A421" s="1" t="s">
        <v>4212</v>
      </c>
      <c r="B421" s="1" t="s">
        <v>3902</v>
      </c>
      <c r="C421" s="1" t="s">
        <v>4196</v>
      </c>
      <c r="D421" s="1" t="s">
        <v>4197</v>
      </c>
      <c r="E421" s="1" t="s">
        <v>12</v>
      </c>
      <c r="F421" s="1" t="s">
        <v>4198</v>
      </c>
      <c r="G421" s="1" t="str">
        <f>RT_enz[[#This Row],[rxn_src]]&amp;"_"&amp;RT_enz[[#This Row],[dir]]</f>
        <v>ACOAD162f_x_FWD</v>
      </c>
      <c r="H421" s="1" t="str">
        <f>_xlfn.XLOOKUP(RT_enz[[#This Row],[Column1]],SC_enz[name_dir],SC_enz[name_dir],"")</f>
        <v/>
      </c>
      <c r="I421" s="1" t="str">
        <f>_xlfn.XLOOKUP(RT_enz[[#This Row],[rxn_src]],SC_enz[rxn_src],SC_enz[rxn_src],"")</f>
        <v/>
      </c>
      <c r="J421" s="2" t="str">
        <f>_xlfn.XLOOKUP(RT_enz[[#This Row],[Column1]],RT_gsm[Column3],RT_gsm[Column3],"")</f>
        <v>ACOAD162f_x_FWD</v>
      </c>
    </row>
    <row r="422" spans="1:10" ht="16" hidden="1" x14ac:dyDescent="0.2">
      <c r="A422" s="1" t="s">
        <v>4213</v>
      </c>
      <c r="B422" s="1" t="s">
        <v>3902</v>
      </c>
      <c r="C422" s="1" t="s">
        <v>4196</v>
      </c>
      <c r="D422" s="1" t="s">
        <v>4197</v>
      </c>
      <c r="E422" s="1" t="s">
        <v>12</v>
      </c>
      <c r="F422" s="1" t="s">
        <v>4198</v>
      </c>
      <c r="G422" s="1" t="str">
        <f>RT_enz[[#This Row],[rxn_src]]&amp;"_"&amp;RT_enz[[#This Row],[dir]]</f>
        <v>ACOAD163f_x_FWD</v>
      </c>
      <c r="H422" s="1" t="str">
        <f>_xlfn.XLOOKUP(RT_enz[[#This Row],[Column1]],SC_enz[name_dir],SC_enz[name_dir],"")</f>
        <v/>
      </c>
      <c r="I422" s="1" t="str">
        <f>_xlfn.XLOOKUP(RT_enz[[#This Row],[rxn_src]],SC_enz[rxn_src],SC_enz[rxn_src],"")</f>
        <v/>
      </c>
      <c r="J422" s="2" t="str">
        <f>_xlfn.XLOOKUP(RT_enz[[#This Row],[Column1]],RT_gsm[Column3],RT_gsm[Column3],"")</f>
        <v>ACOAD163f_x_FWD</v>
      </c>
    </row>
    <row r="423" spans="1:10" ht="16" hidden="1" x14ac:dyDescent="0.2">
      <c r="A423" s="1" t="s">
        <v>4214</v>
      </c>
      <c r="B423" s="1" t="s">
        <v>3902</v>
      </c>
      <c r="C423" s="1" t="s">
        <v>4196</v>
      </c>
      <c r="D423" s="1" t="s">
        <v>4197</v>
      </c>
      <c r="E423" s="1" t="s">
        <v>12</v>
      </c>
      <c r="F423" s="1" t="s">
        <v>4198</v>
      </c>
      <c r="G423" s="1" t="str">
        <f>RT_enz[[#This Row],[rxn_src]]&amp;"_"&amp;RT_enz[[#This Row],[dir]]</f>
        <v>ACOAD180f_x_FWD</v>
      </c>
      <c r="H423" s="1" t="str">
        <f>_xlfn.XLOOKUP(RT_enz[[#This Row],[Column1]],SC_enz[name_dir],SC_enz[name_dir],"")</f>
        <v/>
      </c>
      <c r="I423" s="1" t="str">
        <f>_xlfn.XLOOKUP(RT_enz[[#This Row],[rxn_src]],SC_enz[rxn_src],SC_enz[rxn_src],"")</f>
        <v/>
      </c>
      <c r="J423" s="2" t="str">
        <f>_xlfn.XLOOKUP(RT_enz[[#This Row],[Column1]],RT_gsm[Column3],RT_gsm[Column3],"")</f>
        <v>ACOAD180f_x_FWD</v>
      </c>
    </row>
    <row r="424" spans="1:10" ht="16" hidden="1" x14ac:dyDescent="0.2">
      <c r="A424" s="1" t="s">
        <v>4215</v>
      </c>
      <c r="B424" s="1" t="s">
        <v>3902</v>
      </c>
      <c r="C424" s="1" t="s">
        <v>4196</v>
      </c>
      <c r="D424" s="1" t="s">
        <v>4197</v>
      </c>
      <c r="E424" s="1" t="s">
        <v>12</v>
      </c>
      <c r="F424" s="1" t="s">
        <v>4198</v>
      </c>
      <c r="G424" s="1" t="str">
        <f>RT_enz[[#This Row],[rxn_src]]&amp;"_"&amp;RT_enz[[#This Row],[dir]]</f>
        <v>ACOAD181af_x_FWD</v>
      </c>
      <c r="H424" s="1" t="str">
        <f>_xlfn.XLOOKUP(RT_enz[[#This Row],[Column1]],SC_enz[name_dir],SC_enz[name_dir],"")</f>
        <v/>
      </c>
      <c r="I424" s="1" t="str">
        <f>_xlfn.XLOOKUP(RT_enz[[#This Row],[rxn_src]],SC_enz[rxn_src],SC_enz[rxn_src],"")</f>
        <v/>
      </c>
      <c r="J424" s="2" t="str">
        <f>_xlfn.XLOOKUP(RT_enz[[#This Row],[Column1]],RT_gsm[Column3],RT_gsm[Column3],"")</f>
        <v>ACOAD181af_x_FWD</v>
      </c>
    </row>
    <row r="425" spans="1:10" ht="16" hidden="1" x14ac:dyDescent="0.2">
      <c r="A425" s="1" t="s">
        <v>4216</v>
      </c>
      <c r="B425" s="1" t="s">
        <v>3902</v>
      </c>
      <c r="C425" s="1" t="s">
        <v>4196</v>
      </c>
      <c r="D425" s="1" t="s">
        <v>4197</v>
      </c>
      <c r="E425" s="1" t="s">
        <v>12</v>
      </c>
      <c r="F425" s="1" t="s">
        <v>4198</v>
      </c>
      <c r="G425" s="1" t="str">
        <f>RT_enz[[#This Row],[rxn_src]]&amp;"_"&amp;RT_enz[[#This Row],[dir]]</f>
        <v>ACOAD182f_x_FWD</v>
      </c>
      <c r="H425" s="1" t="str">
        <f>_xlfn.XLOOKUP(RT_enz[[#This Row],[Column1]],SC_enz[name_dir],SC_enz[name_dir],"")</f>
        <v/>
      </c>
      <c r="I425" s="1" t="str">
        <f>_xlfn.XLOOKUP(RT_enz[[#This Row],[rxn_src]],SC_enz[rxn_src],SC_enz[rxn_src],"")</f>
        <v/>
      </c>
      <c r="J425" s="2" t="str">
        <f>_xlfn.XLOOKUP(RT_enz[[#This Row],[Column1]],RT_gsm[Column3],RT_gsm[Column3],"")</f>
        <v>ACOAD182f_x_FWD</v>
      </c>
    </row>
    <row r="426" spans="1:10" ht="16" hidden="1" x14ac:dyDescent="0.2">
      <c r="A426" s="1" t="s">
        <v>4217</v>
      </c>
      <c r="B426" s="1" t="s">
        <v>3902</v>
      </c>
      <c r="C426" s="1" t="s">
        <v>4196</v>
      </c>
      <c r="D426" s="1" t="s">
        <v>4197</v>
      </c>
      <c r="E426" s="1" t="s">
        <v>12</v>
      </c>
      <c r="F426" s="1" t="s">
        <v>4198</v>
      </c>
      <c r="G426" s="1" t="str">
        <f>RT_enz[[#This Row],[rxn_src]]&amp;"_"&amp;RT_enz[[#This Row],[dir]]</f>
        <v>ACOAD183f_x_FWD</v>
      </c>
      <c r="H426" s="1" t="str">
        <f>_xlfn.XLOOKUP(RT_enz[[#This Row],[Column1]],SC_enz[name_dir],SC_enz[name_dir],"")</f>
        <v/>
      </c>
      <c r="I426" s="1" t="str">
        <f>_xlfn.XLOOKUP(RT_enz[[#This Row],[rxn_src]],SC_enz[rxn_src],SC_enz[rxn_src],"")</f>
        <v/>
      </c>
      <c r="J426" s="2" t="str">
        <f>_xlfn.XLOOKUP(RT_enz[[#This Row],[Column1]],RT_gsm[Column3],RT_gsm[Column3],"")</f>
        <v>ACOAD183f_x_FWD</v>
      </c>
    </row>
    <row r="427" spans="1:10" ht="16" hidden="1" x14ac:dyDescent="0.2">
      <c r="A427" s="1" t="s">
        <v>4218</v>
      </c>
      <c r="B427" s="1" t="s">
        <v>3902</v>
      </c>
      <c r="C427" s="1" t="s">
        <v>4219</v>
      </c>
      <c r="D427" s="1" t="s">
        <v>4220</v>
      </c>
      <c r="E427" s="1" t="s">
        <v>7</v>
      </c>
      <c r="F427" s="1" t="s">
        <v>3920</v>
      </c>
      <c r="G427" s="1" t="str">
        <f>RT_enz[[#This Row],[rxn_src]]&amp;"_"&amp;RT_enz[[#This Row],[dir]]</f>
        <v>ACOAD40f_m_FWD</v>
      </c>
      <c r="H427" s="1" t="str">
        <f>_xlfn.XLOOKUP(RT_enz[[#This Row],[Column1]],SC_enz[name_dir],SC_enz[name_dir],"")</f>
        <v/>
      </c>
      <c r="I427" s="1" t="str">
        <f>_xlfn.XLOOKUP(RT_enz[[#This Row],[rxn_src]],SC_enz[rxn_src],SC_enz[rxn_src],"")</f>
        <v/>
      </c>
      <c r="J427" s="2" t="str">
        <f>_xlfn.XLOOKUP(RT_enz[[#This Row],[Column1]],RT_gsm[Column3],RT_gsm[Column3],"")</f>
        <v>ACOAD40f_m_FWD</v>
      </c>
    </row>
    <row r="428" spans="1:10" ht="16" hidden="1" x14ac:dyDescent="0.2">
      <c r="A428" s="1" t="s">
        <v>4218</v>
      </c>
      <c r="B428" s="1" t="s">
        <v>3903</v>
      </c>
      <c r="C428" s="1" t="s">
        <v>4219</v>
      </c>
      <c r="D428" s="1" t="s">
        <v>4220</v>
      </c>
      <c r="E428" s="1" t="s">
        <v>7</v>
      </c>
      <c r="F428" s="1" t="s">
        <v>3920</v>
      </c>
      <c r="G428" s="1" t="str">
        <f>RT_enz[[#This Row],[rxn_src]]&amp;"_"&amp;RT_enz[[#This Row],[dir]]</f>
        <v>ACOAD40f_m_REV</v>
      </c>
      <c r="H428" s="1" t="str">
        <f>_xlfn.XLOOKUP(RT_enz[[#This Row],[Column1]],SC_enz[name_dir],SC_enz[name_dir],"")</f>
        <v/>
      </c>
      <c r="I428" s="1" t="str">
        <f>_xlfn.XLOOKUP(RT_enz[[#This Row],[rxn_src]],SC_enz[rxn_src],SC_enz[rxn_src],"")</f>
        <v/>
      </c>
      <c r="J428" s="2" t="str">
        <f>_xlfn.XLOOKUP(RT_enz[[#This Row],[Column1]],RT_gsm[Column3],RT_gsm[Column3],"")</f>
        <v>ACOAD40f_m_REV</v>
      </c>
    </row>
    <row r="429" spans="1:10" ht="16" hidden="1" x14ac:dyDescent="0.2">
      <c r="A429" s="1" t="s">
        <v>4221</v>
      </c>
      <c r="B429" s="1" t="s">
        <v>3902</v>
      </c>
      <c r="C429" s="1" t="s">
        <v>4196</v>
      </c>
      <c r="D429" s="1" t="s">
        <v>4197</v>
      </c>
      <c r="E429" s="1" t="s">
        <v>12</v>
      </c>
      <c r="F429" s="1" t="s">
        <v>4198</v>
      </c>
      <c r="G429" s="1" t="str">
        <f>RT_enz[[#This Row],[rxn_src]]&amp;"_"&amp;RT_enz[[#This Row],[dir]]</f>
        <v>ACOAD40f_x_FWD</v>
      </c>
      <c r="H429" s="1" t="str">
        <f>_xlfn.XLOOKUP(RT_enz[[#This Row],[Column1]],SC_enz[name_dir],SC_enz[name_dir],"")</f>
        <v/>
      </c>
      <c r="I429" s="1" t="str">
        <f>_xlfn.XLOOKUP(RT_enz[[#This Row],[rxn_src]],SC_enz[rxn_src],SC_enz[rxn_src],"")</f>
        <v/>
      </c>
      <c r="J429" s="2" t="str">
        <f>_xlfn.XLOOKUP(RT_enz[[#This Row],[Column1]],RT_gsm[Column3],RT_gsm[Column3],"")</f>
        <v>ACOAD40f_x_FWD</v>
      </c>
    </row>
    <row r="430" spans="1:10" ht="16" hidden="1" x14ac:dyDescent="0.2">
      <c r="A430" s="1" t="s">
        <v>4222</v>
      </c>
      <c r="B430" s="1" t="s">
        <v>3902</v>
      </c>
      <c r="C430" s="1" t="s">
        <v>4219</v>
      </c>
      <c r="D430" s="1" t="s">
        <v>4220</v>
      </c>
      <c r="E430" s="1" t="s">
        <v>7</v>
      </c>
      <c r="F430" s="1" t="s">
        <v>3920</v>
      </c>
      <c r="G430" s="1" t="str">
        <f>RT_enz[[#This Row],[rxn_src]]&amp;"_"&amp;RT_enz[[#This Row],[dir]]</f>
        <v>ACOAD60f_m_FWD</v>
      </c>
      <c r="H430" s="1" t="str">
        <f>_xlfn.XLOOKUP(RT_enz[[#This Row],[Column1]],SC_enz[name_dir],SC_enz[name_dir],"")</f>
        <v/>
      </c>
      <c r="I430" s="1" t="str">
        <f>_xlfn.XLOOKUP(RT_enz[[#This Row],[rxn_src]],SC_enz[rxn_src],SC_enz[rxn_src],"")</f>
        <v/>
      </c>
      <c r="J430" s="2" t="str">
        <f>_xlfn.XLOOKUP(RT_enz[[#This Row],[Column1]],RT_gsm[Column3],RT_gsm[Column3],"")</f>
        <v>ACOAD60f_m_FWD</v>
      </c>
    </row>
    <row r="431" spans="1:10" ht="16" hidden="1" x14ac:dyDescent="0.2">
      <c r="A431" s="1" t="s">
        <v>4222</v>
      </c>
      <c r="B431" s="1" t="s">
        <v>3903</v>
      </c>
      <c r="C431" s="1" t="s">
        <v>4219</v>
      </c>
      <c r="D431" s="1" t="s">
        <v>4220</v>
      </c>
      <c r="E431" s="1" t="s">
        <v>7</v>
      </c>
      <c r="F431" s="1" t="s">
        <v>3920</v>
      </c>
      <c r="G431" s="1" t="str">
        <f>RT_enz[[#This Row],[rxn_src]]&amp;"_"&amp;RT_enz[[#This Row],[dir]]</f>
        <v>ACOAD60f_m_REV</v>
      </c>
      <c r="H431" s="1" t="str">
        <f>_xlfn.XLOOKUP(RT_enz[[#This Row],[Column1]],SC_enz[name_dir],SC_enz[name_dir],"")</f>
        <v/>
      </c>
      <c r="I431" s="1" t="str">
        <f>_xlfn.XLOOKUP(RT_enz[[#This Row],[rxn_src]],SC_enz[rxn_src],SC_enz[rxn_src],"")</f>
        <v/>
      </c>
      <c r="J431" s="2" t="str">
        <f>_xlfn.XLOOKUP(RT_enz[[#This Row],[Column1]],RT_gsm[Column3],RT_gsm[Column3],"")</f>
        <v>ACOAD60f_m_REV</v>
      </c>
    </row>
    <row r="432" spans="1:10" ht="16" hidden="1" x14ac:dyDescent="0.2">
      <c r="A432" s="1" t="s">
        <v>4223</v>
      </c>
      <c r="B432" s="1" t="s">
        <v>3902</v>
      </c>
      <c r="C432" s="1" t="s">
        <v>4196</v>
      </c>
      <c r="D432" s="1" t="s">
        <v>4197</v>
      </c>
      <c r="E432" s="1" t="s">
        <v>12</v>
      </c>
      <c r="F432" s="1" t="s">
        <v>4198</v>
      </c>
      <c r="G432" s="1" t="str">
        <f>RT_enz[[#This Row],[rxn_src]]&amp;"_"&amp;RT_enz[[#This Row],[dir]]</f>
        <v>ACOAD60f_x_FWD</v>
      </c>
      <c r="H432" s="1" t="str">
        <f>_xlfn.XLOOKUP(RT_enz[[#This Row],[Column1]],SC_enz[name_dir],SC_enz[name_dir],"")</f>
        <v/>
      </c>
      <c r="I432" s="1" t="str">
        <f>_xlfn.XLOOKUP(RT_enz[[#This Row],[rxn_src]],SC_enz[rxn_src],SC_enz[rxn_src],"")</f>
        <v/>
      </c>
      <c r="J432" s="2" t="str">
        <f>_xlfn.XLOOKUP(RT_enz[[#This Row],[Column1]],RT_gsm[Column3],RT_gsm[Column3],"")</f>
        <v>ACOAD60f_x_FWD</v>
      </c>
    </row>
    <row r="433" spans="1:10" ht="16" hidden="1" x14ac:dyDescent="0.2">
      <c r="A433" s="1" t="s">
        <v>4224</v>
      </c>
      <c r="B433" s="1" t="s">
        <v>3902</v>
      </c>
      <c r="C433" s="1" t="s">
        <v>4193</v>
      </c>
      <c r="D433" s="1" t="s">
        <v>4194</v>
      </c>
      <c r="E433" s="1" t="s">
        <v>7</v>
      </c>
      <c r="F433" s="1" t="s">
        <v>3920</v>
      </c>
      <c r="G433" s="1" t="str">
        <f>RT_enz[[#This Row],[rxn_src]]&amp;"_"&amp;RT_enz[[#This Row],[dir]]</f>
        <v>ACOAD80f_m_FWD</v>
      </c>
      <c r="H433" s="1" t="str">
        <f>_xlfn.XLOOKUP(RT_enz[[#This Row],[Column1]],SC_enz[name_dir],SC_enz[name_dir],"")</f>
        <v/>
      </c>
      <c r="I433" s="1" t="str">
        <f>_xlfn.XLOOKUP(RT_enz[[#This Row],[rxn_src]],SC_enz[rxn_src],SC_enz[rxn_src],"")</f>
        <v/>
      </c>
      <c r="J433" s="2" t="str">
        <f>_xlfn.XLOOKUP(RT_enz[[#This Row],[Column1]],RT_gsm[Column3],RT_gsm[Column3],"")</f>
        <v>ACOAD80f_m_FWD</v>
      </c>
    </row>
    <row r="434" spans="1:10" ht="16" hidden="1" x14ac:dyDescent="0.2">
      <c r="A434" s="1" t="s">
        <v>4224</v>
      </c>
      <c r="B434" s="1" t="s">
        <v>3903</v>
      </c>
      <c r="C434" s="1" t="s">
        <v>4193</v>
      </c>
      <c r="D434" s="1" t="s">
        <v>4194</v>
      </c>
      <c r="E434" s="1" t="s">
        <v>7</v>
      </c>
      <c r="F434" s="1" t="s">
        <v>3920</v>
      </c>
      <c r="G434" s="1" t="str">
        <f>RT_enz[[#This Row],[rxn_src]]&amp;"_"&amp;RT_enz[[#This Row],[dir]]</f>
        <v>ACOAD80f_m_REV</v>
      </c>
      <c r="H434" s="1" t="str">
        <f>_xlfn.XLOOKUP(RT_enz[[#This Row],[Column1]],SC_enz[name_dir],SC_enz[name_dir],"")</f>
        <v/>
      </c>
      <c r="I434" s="1" t="str">
        <f>_xlfn.XLOOKUP(RT_enz[[#This Row],[rxn_src]],SC_enz[rxn_src],SC_enz[rxn_src],"")</f>
        <v/>
      </c>
      <c r="J434" s="2" t="str">
        <f>_xlfn.XLOOKUP(RT_enz[[#This Row],[Column1]],RT_gsm[Column3],RT_gsm[Column3],"")</f>
        <v>ACOAD80f_m_REV</v>
      </c>
    </row>
    <row r="435" spans="1:10" ht="16" hidden="1" x14ac:dyDescent="0.2">
      <c r="A435" s="1" t="s">
        <v>4225</v>
      </c>
      <c r="B435" s="1" t="s">
        <v>3902</v>
      </c>
      <c r="C435" s="1" t="s">
        <v>4196</v>
      </c>
      <c r="D435" s="1" t="s">
        <v>4197</v>
      </c>
      <c r="E435" s="1" t="s">
        <v>12</v>
      </c>
      <c r="F435" s="1" t="s">
        <v>4198</v>
      </c>
      <c r="G435" s="1" t="str">
        <f>RT_enz[[#This Row],[rxn_src]]&amp;"_"&amp;RT_enz[[#This Row],[dir]]</f>
        <v>ACOAD80f_x_FWD</v>
      </c>
      <c r="H435" s="1" t="str">
        <f>_xlfn.XLOOKUP(RT_enz[[#This Row],[Column1]],SC_enz[name_dir],SC_enz[name_dir],"")</f>
        <v/>
      </c>
      <c r="I435" s="1" t="str">
        <f>_xlfn.XLOOKUP(RT_enz[[#This Row],[rxn_src]],SC_enz[rxn_src],SC_enz[rxn_src],"")</f>
        <v/>
      </c>
      <c r="J435" s="2" t="str">
        <f>_xlfn.XLOOKUP(RT_enz[[#This Row],[Column1]],RT_gsm[Column3],RT_gsm[Column3],"")</f>
        <v>ACOAD80f_x_FWD</v>
      </c>
    </row>
    <row r="436" spans="1:10" ht="16" hidden="1" x14ac:dyDescent="0.2">
      <c r="A436" s="1" t="s">
        <v>4226</v>
      </c>
      <c r="B436" s="1" t="s">
        <v>3902</v>
      </c>
      <c r="C436" s="1" t="s">
        <v>4196</v>
      </c>
      <c r="D436" s="1" t="s">
        <v>4197</v>
      </c>
      <c r="E436" s="1" t="s">
        <v>12</v>
      </c>
      <c r="F436" s="1" t="s">
        <v>4198</v>
      </c>
      <c r="G436" s="1" t="str">
        <f>RT_enz[[#This Row],[rxn_src]]&amp;"_"&amp;RT_enz[[#This Row],[dir]]</f>
        <v>ACOAD82ef_x_FWD</v>
      </c>
      <c r="H436" s="1" t="str">
        <f>_xlfn.XLOOKUP(RT_enz[[#This Row],[Column1]],SC_enz[name_dir],SC_enz[name_dir],"")</f>
        <v/>
      </c>
      <c r="I436" s="1" t="str">
        <f>_xlfn.XLOOKUP(RT_enz[[#This Row],[rxn_src]],SC_enz[rxn_src],SC_enz[rxn_src],"")</f>
        <v/>
      </c>
      <c r="J436" s="2" t="str">
        <f>_xlfn.XLOOKUP(RT_enz[[#This Row],[Column1]],RT_gsm[Column3],RT_gsm[Column3],"")</f>
        <v>ACOAD82ef_x_FWD</v>
      </c>
    </row>
    <row r="437" spans="1:10" ht="16" hidden="1" x14ac:dyDescent="0.2">
      <c r="A437" s="1" t="s">
        <v>4227</v>
      </c>
      <c r="B437" s="1" t="s">
        <v>3902</v>
      </c>
      <c r="C437" s="1" t="s">
        <v>4219</v>
      </c>
      <c r="D437" s="1" t="s">
        <v>4220</v>
      </c>
      <c r="E437" s="1" t="s">
        <v>7</v>
      </c>
      <c r="F437" s="1" t="s">
        <v>3920</v>
      </c>
      <c r="G437" s="1" t="str">
        <f>RT_enz[[#This Row],[rxn_src]]&amp;"_"&amp;RT_enz[[#This Row],[dir]]</f>
        <v>ACOADm30f_m_FWD</v>
      </c>
      <c r="H437" s="1" t="str">
        <f>_xlfn.XLOOKUP(RT_enz[[#This Row],[Column1]],SC_enz[name_dir],SC_enz[name_dir],"")</f>
        <v/>
      </c>
      <c r="I437" s="1" t="str">
        <f>_xlfn.XLOOKUP(RT_enz[[#This Row],[rxn_src]],SC_enz[rxn_src],SC_enz[rxn_src],"")</f>
        <v/>
      </c>
      <c r="J437" s="2" t="str">
        <f>_xlfn.XLOOKUP(RT_enz[[#This Row],[Column1]],RT_gsm[Column3],RT_gsm[Column3],"")</f>
        <v>ACOADm30f_m_FWD</v>
      </c>
    </row>
    <row r="438" spans="1:10" ht="16" hidden="1" x14ac:dyDescent="0.2">
      <c r="A438" s="1" t="s">
        <v>4227</v>
      </c>
      <c r="B438" s="1" t="s">
        <v>3903</v>
      </c>
      <c r="C438" s="1" t="s">
        <v>4219</v>
      </c>
      <c r="D438" s="1" t="s">
        <v>4220</v>
      </c>
      <c r="E438" s="1" t="s">
        <v>7</v>
      </c>
      <c r="F438" s="1" t="s">
        <v>3920</v>
      </c>
      <c r="G438" s="1" t="str">
        <f>RT_enz[[#This Row],[rxn_src]]&amp;"_"&amp;RT_enz[[#This Row],[dir]]</f>
        <v>ACOADm30f_m_REV</v>
      </c>
      <c r="H438" s="1" t="str">
        <f>_xlfn.XLOOKUP(RT_enz[[#This Row],[Column1]],SC_enz[name_dir],SC_enz[name_dir],"")</f>
        <v/>
      </c>
      <c r="I438" s="1" t="str">
        <f>_xlfn.XLOOKUP(RT_enz[[#This Row],[rxn_src]],SC_enz[rxn_src],SC_enz[rxn_src],"")</f>
        <v/>
      </c>
      <c r="J438" s="2" t="str">
        <f>_xlfn.XLOOKUP(RT_enz[[#This Row],[Column1]],RT_gsm[Column3],RT_gsm[Column3],"")</f>
        <v>ACOADm30f_m_REV</v>
      </c>
    </row>
    <row r="439" spans="1:10" ht="16" hidden="1" x14ac:dyDescent="0.2">
      <c r="A439" s="1" t="s">
        <v>4228</v>
      </c>
      <c r="B439" s="1" t="s">
        <v>3902</v>
      </c>
      <c r="C439" s="1" t="s">
        <v>4219</v>
      </c>
      <c r="D439" s="1" t="s">
        <v>4220</v>
      </c>
      <c r="E439" s="1" t="s">
        <v>7</v>
      </c>
      <c r="F439" s="1" t="s">
        <v>3920</v>
      </c>
      <c r="G439" s="1" t="str">
        <f>RT_enz[[#This Row],[rxn_src]]&amp;"_"&amp;RT_enz[[#This Row],[dir]]</f>
        <v>ACOADm40f_m_FWD</v>
      </c>
      <c r="H439" s="1" t="str">
        <f>_xlfn.XLOOKUP(RT_enz[[#This Row],[Column1]],SC_enz[name_dir],SC_enz[name_dir],"")</f>
        <v/>
      </c>
      <c r="I439" s="1" t="str">
        <f>_xlfn.XLOOKUP(RT_enz[[#This Row],[rxn_src]],SC_enz[rxn_src],SC_enz[rxn_src],"")</f>
        <v/>
      </c>
      <c r="J439" s="2" t="str">
        <f>_xlfn.XLOOKUP(RT_enz[[#This Row],[Column1]],RT_gsm[Column3],RT_gsm[Column3],"")</f>
        <v>ACOADm40f_m_FWD</v>
      </c>
    </row>
    <row r="440" spans="1:10" ht="16" hidden="1" x14ac:dyDescent="0.2">
      <c r="A440" s="1" t="s">
        <v>4228</v>
      </c>
      <c r="B440" s="1" t="s">
        <v>3903</v>
      </c>
      <c r="C440" s="1" t="s">
        <v>4219</v>
      </c>
      <c r="D440" s="1" t="s">
        <v>4220</v>
      </c>
      <c r="E440" s="1" t="s">
        <v>7</v>
      </c>
      <c r="F440" s="1" t="s">
        <v>3920</v>
      </c>
      <c r="G440" s="1" t="str">
        <f>RT_enz[[#This Row],[rxn_src]]&amp;"_"&amp;RT_enz[[#This Row],[dir]]</f>
        <v>ACOADm40f_m_REV</v>
      </c>
      <c r="H440" s="1" t="str">
        <f>_xlfn.XLOOKUP(RT_enz[[#This Row],[Column1]],SC_enz[name_dir],SC_enz[name_dir],"")</f>
        <v/>
      </c>
      <c r="I440" s="1" t="str">
        <f>_xlfn.XLOOKUP(RT_enz[[#This Row],[rxn_src]],SC_enz[rxn_src],SC_enz[rxn_src],"")</f>
        <v/>
      </c>
      <c r="J440" s="2" t="str">
        <f>_xlfn.XLOOKUP(RT_enz[[#This Row],[Column1]],RT_gsm[Column3],RT_gsm[Column3],"")</f>
        <v>ACOADm40f_m_REV</v>
      </c>
    </row>
    <row r="441" spans="1:10" ht="16" hidden="1" x14ac:dyDescent="0.2">
      <c r="A441" s="1" t="s">
        <v>4229</v>
      </c>
      <c r="B441" s="1" t="s">
        <v>3902</v>
      </c>
      <c r="C441" s="1" t="s">
        <v>4230</v>
      </c>
      <c r="D441" s="1" t="s">
        <v>4231</v>
      </c>
      <c r="E441" s="1" t="s">
        <v>7</v>
      </c>
      <c r="F441" s="1" t="s">
        <v>3920</v>
      </c>
      <c r="G441" s="1" t="str">
        <f>RT_enz[[#This Row],[rxn_src]]&amp;"_"&amp;RT_enz[[#This Row],[dir]]</f>
        <v>ACOADm50f_m_FWD</v>
      </c>
      <c r="H441" s="1" t="str">
        <f>_xlfn.XLOOKUP(RT_enz[[#This Row],[Column1]],SC_enz[name_dir],SC_enz[name_dir],"")</f>
        <v/>
      </c>
      <c r="I441" s="1" t="str">
        <f>_xlfn.XLOOKUP(RT_enz[[#This Row],[rxn_src]],SC_enz[rxn_src],SC_enz[rxn_src],"")</f>
        <v/>
      </c>
      <c r="J441" s="2" t="str">
        <f>_xlfn.XLOOKUP(RT_enz[[#This Row],[Column1]],RT_gsm[Column3],RT_gsm[Column3],"")</f>
        <v>ACOADm50f_m_FWD</v>
      </c>
    </row>
    <row r="442" spans="1:10" ht="16" hidden="1" x14ac:dyDescent="0.2">
      <c r="A442" s="1" t="s">
        <v>4229</v>
      </c>
      <c r="B442" s="1" t="s">
        <v>3903</v>
      </c>
      <c r="C442" s="1" t="s">
        <v>4230</v>
      </c>
      <c r="D442" s="1" t="s">
        <v>4231</v>
      </c>
      <c r="E442" s="1" t="s">
        <v>7</v>
      </c>
      <c r="F442" s="1" t="s">
        <v>3920</v>
      </c>
      <c r="G442" s="1" t="str">
        <f>RT_enz[[#This Row],[rxn_src]]&amp;"_"&amp;RT_enz[[#This Row],[dir]]</f>
        <v>ACOADm50f_m_REV</v>
      </c>
      <c r="H442" s="1" t="str">
        <f>_xlfn.XLOOKUP(RT_enz[[#This Row],[Column1]],SC_enz[name_dir],SC_enz[name_dir],"")</f>
        <v/>
      </c>
      <c r="I442" s="1" t="str">
        <f>_xlfn.XLOOKUP(RT_enz[[#This Row],[rxn_src]],SC_enz[rxn_src],SC_enz[rxn_src],"")</f>
        <v/>
      </c>
      <c r="J442" s="2" t="str">
        <f>_xlfn.XLOOKUP(RT_enz[[#This Row],[Column1]],RT_gsm[Column3],RT_gsm[Column3],"")</f>
        <v>ACOADm50f_m_REV</v>
      </c>
    </row>
    <row r="443" spans="1:10" ht="16" hidden="1" x14ac:dyDescent="0.2">
      <c r="A443" s="1" t="s">
        <v>1841</v>
      </c>
      <c r="B443" s="1" t="s">
        <v>3902</v>
      </c>
      <c r="C443" s="1" t="s">
        <v>4232</v>
      </c>
      <c r="D443" s="1" t="s">
        <v>4233</v>
      </c>
      <c r="E443" s="1" t="s">
        <v>7</v>
      </c>
      <c r="F443" s="1" t="s">
        <v>3920</v>
      </c>
      <c r="G443" s="1" t="str">
        <f>RT_enz[[#This Row],[rxn_src]]&amp;"_"&amp;RT_enz[[#This Row],[dir]]</f>
        <v>ACOADS160_rm_FWD</v>
      </c>
      <c r="H443" s="1" t="str">
        <f>_xlfn.XLOOKUP(RT_enz[[#This Row],[Column1]],SC_enz[name_dir],SC_enz[name_dir],"")</f>
        <v>ACOADS160_rm_FWD</v>
      </c>
      <c r="I443" s="1" t="str">
        <f>_xlfn.XLOOKUP(RT_enz[[#This Row],[rxn_src]],SC_enz[rxn_src],SC_enz[rxn_src],"")</f>
        <v>ACOADS160_rm</v>
      </c>
      <c r="J443" s="2" t="str">
        <f>_xlfn.XLOOKUP(RT_enz[[#This Row],[Column1]],RT_gsm[Column3],RT_gsm[Column3],"")</f>
        <v>ACOADS160_rm_FWD</v>
      </c>
    </row>
    <row r="444" spans="1:10" ht="16" hidden="1" x14ac:dyDescent="0.2">
      <c r="A444" s="1" t="s">
        <v>1844</v>
      </c>
      <c r="B444" s="1" t="s">
        <v>3902</v>
      </c>
      <c r="C444" s="1" t="s">
        <v>4232</v>
      </c>
      <c r="D444" s="1" t="s">
        <v>4233</v>
      </c>
      <c r="E444" s="1" t="s">
        <v>7</v>
      </c>
      <c r="F444" s="1" t="s">
        <v>3920</v>
      </c>
      <c r="G444" s="1" t="str">
        <f>RT_enz[[#This Row],[rxn_src]]&amp;"_"&amp;RT_enz[[#This Row],[dir]]</f>
        <v>ACOADS180_rm_FWD</v>
      </c>
      <c r="H444" s="1" t="str">
        <f>_xlfn.XLOOKUP(RT_enz[[#This Row],[Column1]],SC_enz[name_dir],SC_enz[name_dir],"")</f>
        <v>ACOADS180_rm_FWD</v>
      </c>
      <c r="I444" s="1" t="str">
        <f>_xlfn.XLOOKUP(RT_enz[[#This Row],[rxn_src]],SC_enz[rxn_src],SC_enz[rxn_src],"")</f>
        <v>ACOADS180_rm</v>
      </c>
      <c r="J444" s="2" t="str">
        <f>_xlfn.XLOOKUP(RT_enz[[#This Row],[Column1]],RT_gsm[Column3],RT_gsm[Column3],"")</f>
        <v>ACOADS180_rm_FWD</v>
      </c>
    </row>
    <row r="445" spans="1:10" ht="16" hidden="1" x14ac:dyDescent="0.2">
      <c r="A445" s="1" t="s">
        <v>4234</v>
      </c>
      <c r="B445" s="1" t="s">
        <v>3902</v>
      </c>
      <c r="C445" s="1" t="s">
        <v>4235</v>
      </c>
      <c r="D445" s="1" t="s">
        <v>4236</v>
      </c>
      <c r="E445" s="1" t="s">
        <v>7</v>
      </c>
      <c r="F445" s="1" t="s">
        <v>3920</v>
      </c>
      <c r="G445" s="1" t="str">
        <f>RT_enz[[#This Row],[rxn_src]]&amp;"_"&amp;RT_enz[[#This Row],[dir]]</f>
        <v>ACOADS181_rm_FWD</v>
      </c>
      <c r="H445" s="1" t="str">
        <f>_xlfn.XLOOKUP(RT_enz[[#This Row],[Column1]],SC_enz[name_dir],SC_enz[name_dir],"")</f>
        <v/>
      </c>
      <c r="I445" s="1" t="str">
        <f>_xlfn.XLOOKUP(RT_enz[[#This Row],[rxn_src]],SC_enz[rxn_src],SC_enz[rxn_src],"")</f>
        <v/>
      </c>
      <c r="J445" s="2" t="str">
        <f>_xlfn.XLOOKUP(RT_enz[[#This Row],[Column1]],RT_gsm[Column3],RT_gsm[Column3],"")</f>
        <v>ACOADS181_rm_FWD</v>
      </c>
    </row>
    <row r="446" spans="1:10" ht="16" hidden="1" x14ac:dyDescent="0.2">
      <c r="A446" s="1" t="s">
        <v>4237</v>
      </c>
      <c r="B446" s="1" t="s">
        <v>3902</v>
      </c>
      <c r="C446" s="1" t="s">
        <v>4238</v>
      </c>
      <c r="D446" s="1" t="s">
        <v>4239</v>
      </c>
      <c r="E446" s="1" t="s">
        <v>12</v>
      </c>
      <c r="F446" s="1"/>
      <c r="G446" s="1" t="str">
        <f>RT_enz[[#This Row],[rxn_src]]&amp;"_"&amp;RT_enz[[#This Row],[dir]]</f>
        <v>ACOADS182_3_rm_FWD</v>
      </c>
      <c r="H446" s="1" t="str">
        <f>_xlfn.XLOOKUP(RT_enz[[#This Row],[Column1]],SC_enz[name_dir],SC_enz[name_dir],"")</f>
        <v/>
      </c>
      <c r="I446" s="1" t="str">
        <f>_xlfn.XLOOKUP(RT_enz[[#This Row],[rxn_src]],SC_enz[rxn_src],SC_enz[rxn_src],"")</f>
        <v/>
      </c>
      <c r="J446" s="2" t="str">
        <f>_xlfn.XLOOKUP(RT_enz[[#This Row],[Column1]],RT_gsm[Column3],RT_gsm[Column3],"")</f>
        <v>ACOADS182_3_rm_FWD</v>
      </c>
    </row>
    <row r="447" spans="1:10" ht="16" hidden="1" x14ac:dyDescent="0.2">
      <c r="A447" s="1" t="s">
        <v>4240</v>
      </c>
      <c r="B447" s="1" t="s">
        <v>3902</v>
      </c>
      <c r="C447" s="1" t="s">
        <v>4235</v>
      </c>
      <c r="D447" s="1" t="s">
        <v>4236</v>
      </c>
      <c r="E447" s="1" t="s">
        <v>7</v>
      </c>
      <c r="F447" s="1" t="s">
        <v>3920</v>
      </c>
      <c r="G447" s="1" t="str">
        <f>RT_enz[[#This Row],[rxn_src]]&amp;"_"&amp;RT_enz[[#This Row],[dir]]</f>
        <v>ACOADS182_rm_FWD</v>
      </c>
      <c r="H447" s="1" t="str">
        <f>_xlfn.XLOOKUP(RT_enz[[#This Row],[Column1]],SC_enz[name_dir],SC_enz[name_dir],"")</f>
        <v/>
      </c>
      <c r="I447" s="1" t="str">
        <f>_xlfn.XLOOKUP(RT_enz[[#This Row],[rxn_src]],SC_enz[rxn_src],SC_enz[rxn_src],"")</f>
        <v/>
      </c>
      <c r="J447" s="2" t="str">
        <f>_xlfn.XLOOKUP(RT_enz[[#This Row],[Column1]],RT_gsm[Column3],RT_gsm[Column3],"")</f>
        <v>ACOADS182_rm_FWD</v>
      </c>
    </row>
    <row r="448" spans="1:10" ht="16" hidden="1" x14ac:dyDescent="0.2">
      <c r="A448" s="1" t="s">
        <v>257</v>
      </c>
      <c r="B448" s="1" t="s">
        <v>3902</v>
      </c>
      <c r="C448" s="1" t="s">
        <v>4241</v>
      </c>
      <c r="D448" s="1" t="s">
        <v>4242</v>
      </c>
      <c r="E448" s="1" t="s">
        <v>7</v>
      </c>
      <c r="F448" s="1" t="s">
        <v>3920</v>
      </c>
      <c r="G448" s="1" t="str">
        <f>RT_enz[[#This Row],[rxn_src]]&amp;"_"&amp;RT_enz[[#This Row],[dir]]</f>
        <v>ACOAO100_x_FWD</v>
      </c>
      <c r="H448" s="1" t="str">
        <f>_xlfn.XLOOKUP(RT_enz[[#This Row],[Column1]],SC_enz[name_dir],SC_enz[name_dir],"")</f>
        <v>ACOAO100_x_FWD</v>
      </c>
      <c r="I448" s="1" t="str">
        <f>_xlfn.XLOOKUP(RT_enz[[#This Row],[rxn_src]],SC_enz[rxn_src],SC_enz[rxn_src],"")</f>
        <v>ACOAO100_x</v>
      </c>
      <c r="J448" s="2" t="str">
        <f>_xlfn.XLOOKUP(RT_enz[[#This Row],[Column1]],RT_gsm[Column3],RT_gsm[Column3],"")</f>
        <v>ACOAO100_x_FWD</v>
      </c>
    </row>
    <row r="449" spans="1:10" ht="16" hidden="1" x14ac:dyDescent="0.2">
      <c r="A449" s="1" t="s">
        <v>257</v>
      </c>
      <c r="B449" s="1" t="s">
        <v>3902</v>
      </c>
      <c r="C449" s="1" t="s">
        <v>4243</v>
      </c>
      <c r="D449" s="1" t="s">
        <v>4244</v>
      </c>
      <c r="E449" s="1" t="s">
        <v>7</v>
      </c>
      <c r="F449" s="1" t="s">
        <v>3920</v>
      </c>
      <c r="G449" s="1" t="str">
        <f>RT_enz[[#This Row],[rxn_src]]&amp;"_"&amp;RT_enz[[#This Row],[dir]]</f>
        <v>ACOAO100_x_FWD</v>
      </c>
      <c r="H449" s="1" t="str">
        <f>_xlfn.XLOOKUP(RT_enz[[#This Row],[Column1]],SC_enz[name_dir],SC_enz[name_dir],"")</f>
        <v>ACOAO100_x_FWD</v>
      </c>
      <c r="I449" s="1" t="str">
        <f>_xlfn.XLOOKUP(RT_enz[[#This Row],[rxn_src]],SC_enz[rxn_src],SC_enz[rxn_src],"")</f>
        <v>ACOAO100_x</v>
      </c>
      <c r="J449" s="2" t="str">
        <f>_xlfn.XLOOKUP(RT_enz[[#This Row],[Column1]],RT_gsm[Column3],RT_gsm[Column3],"")</f>
        <v>ACOAO100_x_FWD</v>
      </c>
    </row>
    <row r="450" spans="1:10" ht="16" hidden="1" x14ac:dyDescent="0.2">
      <c r="A450" s="1" t="s">
        <v>257</v>
      </c>
      <c r="B450" s="1" t="s">
        <v>3902</v>
      </c>
      <c r="C450" s="1" t="s">
        <v>4245</v>
      </c>
      <c r="D450" s="1" t="s">
        <v>4246</v>
      </c>
      <c r="E450" s="1" t="s">
        <v>7</v>
      </c>
      <c r="F450" s="1" t="s">
        <v>3920</v>
      </c>
      <c r="G450" s="1" t="str">
        <f>RT_enz[[#This Row],[rxn_src]]&amp;"_"&amp;RT_enz[[#This Row],[dir]]</f>
        <v>ACOAO100_x_FWD</v>
      </c>
      <c r="H450" s="1" t="str">
        <f>_xlfn.XLOOKUP(RT_enz[[#This Row],[Column1]],SC_enz[name_dir],SC_enz[name_dir],"")</f>
        <v>ACOAO100_x_FWD</v>
      </c>
      <c r="I450" s="1" t="str">
        <f>_xlfn.XLOOKUP(RT_enz[[#This Row],[rxn_src]],SC_enz[rxn_src],SC_enz[rxn_src],"")</f>
        <v>ACOAO100_x</v>
      </c>
      <c r="J450" s="2" t="str">
        <f>_xlfn.XLOOKUP(RT_enz[[#This Row],[Column1]],RT_gsm[Column3],RT_gsm[Column3],"")</f>
        <v>ACOAO100_x_FWD</v>
      </c>
    </row>
    <row r="451" spans="1:10" ht="16" hidden="1" x14ac:dyDescent="0.2">
      <c r="A451" s="1" t="s">
        <v>4247</v>
      </c>
      <c r="B451" s="1" t="s">
        <v>3902</v>
      </c>
      <c r="C451" s="1" t="s">
        <v>4241</v>
      </c>
      <c r="D451" s="1" t="s">
        <v>4242</v>
      </c>
      <c r="E451" s="1" t="s">
        <v>7</v>
      </c>
      <c r="F451" s="1" t="s">
        <v>3920</v>
      </c>
      <c r="G451" s="1" t="str">
        <f>RT_enz[[#This Row],[rxn_src]]&amp;"_"&amp;RT_enz[[#This Row],[dir]]</f>
        <v>ACOAO101d_x_FWD</v>
      </c>
      <c r="H451" s="1" t="str">
        <f>_xlfn.XLOOKUP(RT_enz[[#This Row],[Column1]],SC_enz[name_dir],SC_enz[name_dir],"")</f>
        <v/>
      </c>
      <c r="I451" s="1" t="str">
        <f>_xlfn.XLOOKUP(RT_enz[[#This Row],[rxn_src]],SC_enz[rxn_src],SC_enz[rxn_src],"")</f>
        <v/>
      </c>
      <c r="J451" s="2" t="str">
        <f>_xlfn.XLOOKUP(RT_enz[[#This Row],[Column1]],RT_gsm[Column3],RT_gsm[Column3],"")</f>
        <v>ACOAO101d_x_FWD</v>
      </c>
    </row>
    <row r="452" spans="1:10" ht="16" hidden="1" x14ac:dyDescent="0.2">
      <c r="A452" s="1" t="s">
        <v>4247</v>
      </c>
      <c r="B452" s="1" t="s">
        <v>3902</v>
      </c>
      <c r="C452" s="1" t="s">
        <v>4243</v>
      </c>
      <c r="D452" s="1" t="s">
        <v>4244</v>
      </c>
      <c r="E452" s="1" t="s">
        <v>7</v>
      </c>
      <c r="F452" s="1" t="s">
        <v>3920</v>
      </c>
      <c r="G452" s="1" t="str">
        <f>RT_enz[[#This Row],[rxn_src]]&amp;"_"&amp;RT_enz[[#This Row],[dir]]</f>
        <v>ACOAO101d_x_FWD</v>
      </c>
      <c r="H452" s="1" t="str">
        <f>_xlfn.XLOOKUP(RT_enz[[#This Row],[Column1]],SC_enz[name_dir],SC_enz[name_dir],"")</f>
        <v/>
      </c>
      <c r="I452" s="1" t="str">
        <f>_xlfn.XLOOKUP(RT_enz[[#This Row],[rxn_src]],SC_enz[rxn_src],SC_enz[rxn_src],"")</f>
        <v/>
      </c>
      <c r="J452" s="2" t="str">
        <f>_xlfn.XLOOKUP(RT_enz[[#This Row],[Column1]],RT_gsm[Column3],RT_gsm[Column3],"")</f>
        <v>ACOAO101d_x_FWD</v>
      </c>
    </row>
    <row r="453" spans="1:10" ht="16" hidden="1" x14ac:dyDescent="0.2">
      <c r="A453" s="1" t="s">
        <v>4247</v>
      </c>
      <c r="B453" s="1" t="s">
        <v>3902</v>
      </c>
      <c r="C453" s="1" t="s">
        <v>4245</v>
      </c>
      <c r="D453" s="1" t="s">
        <v>4246</v>
      </c>
      <c r="E453" s="1" t="s">
        <v>7</v>
      </c>
      <c r="F453" s="1" t="s">
        <v>3920</v>
      </c>
      <c r="G453" s="1" t="str">
        <f>RT_enz[[#This Row],[rxn_src]]&amp;"_"&amp;RT_enz[[#This Row],[dir]]</f>
        <v>ACOAO101d_x_FWD</v>
      </c>
      <c r="H453" s="1" t="str">
        <f>_xlfn.XLOOKUP(RT_enz[[#This Row],[Column1]],SC_enz[name_dir],SC_enz[name_dir],"")</f>
        <v/>
      </c>
      <c r="I453" s="1" t="str">
        <f>_xlfn.XLOOKUP(RT_enz[[#This Row],[rxn_src]],SC_enz[rxn_src],SC_enz[rxn_src],"")</f>
        <v/>
      </c>
      <c r="J453" s="2" t="str">
        <f>_xlfn.XLOOKUP(RT_enz[[#This Row],[Column1]],RT_gsm[Column3],RT_gsm[Column3],"")</f>
        <v>ACOAO101d_x_FWD</v>
      </c>
    </row>
    <row r="454" spans="1:10" ht="16" hidden="1" x14ac:dyDescent="0.2">
      <c r="A454" s="1" t="s">
        <v>4248</v>
      </c>
      <c r="B454" s="1" t="s">
        <v>3902</v>
      </c>
      <c r="C454" s="1" t="s">
        <v>4241</v>
      </c>
      <c r="D454" s="1" t="s">
        <v>4242</v>
      </c>
      <c r="E454" s="1" t="s">
        <v>7</v>
      </c>
      <c r="F454" s="1" t="s">
        <v>3920</v>
      </c>
      <c r="G454" s="1" t="str">
        <f>RT_enz[[#This Row],[rxn_src]]&amp;"_"&amp;RT_enz[[#This Row],[dir]]</f>
        <v>ACOAO102e_x_FWD</v>
      </c>
      <c r="H454" s="1" t="str">
        <f>_xlfn.XLOOKUP(RT_enz[[#This Row],[Column1]],SC_enz[name_dir],SC_enz[name_dir],"")</f>
        <v/>
      </c>
      <c r="I454" s="1" t="str">
        <f>_xlfn.XLOOKUP(RT_enz[[#This Row],[rxn_src]],SC_enz[rxn_src],SC_enz[rxn_src],"")</f>
        <v/>
      </c>
      <c r="J454" s="2" t="str">
        <f>_xlfn.XLOOKUP(RT_enz[[#This Row],[Column1]],RT_gsm[Column3],RT_gsm[Column3],"")</f>
        <v>ACOAO102e_x_FWD</v>
      </c>
    </row>
    <row r="455" spans="1:10" ht="16" hidden="1" x14ac:dyDescent="0.2">
      <c r="A455" s="1" t="s">
        <v>4248</v>
      </c>
      <c r="B455" s="1" t="s">
        <v>3902</v>
      </c>
      <c r="C455" s="1" t="s">
        <v>4243</v>
      </c>
      <c r="D455" s="1" t="s">
        <v>4244</v>
      </c>
      <c r="E455" s="1" t="s">
        <v>7</v>
      </c>
      <c r="F455" s="1" t="s">
        <v>3920</v>
      </c>
      <c r="G455" s="1" t="str">
        <f>RT_enz[[#This Row],[rxn_src]]&amp;"_"&amp;RT_enz[[#This Row],[dir]]</f>
        <v>ACOAO102e_x_FWD</v>
      </c>
      <c r="H455" s="1" t="str">
        <f>_xlfn.XLOOKUP(RT_enz[[#This Row],[Column1]],SC_enz[name_dir],SC_enz[name_dir],"")</f>
        <v/>
      </c>
      <c r="I455" s="1" t="str">
        <f>_xlfn.XLOOKUP(RT_enz[[#This Row],[rxn_src]],SC_enz[rxn_src],SC_enz[rxn_src],"")</f>
        <v/>
      </c>
      <c r="J455" s="2" t="str">
        <f>_xlfn.XLOOKUP(RT_enz[[#This Row],[Column1]],RT_gsm[Column3],RT_gsm[Column3],"")</f>
        <v>ACOAO102e_x_FWD</v>
      </c>
    </row>
    <row r="456" spans="1:10" ht="16" hidden="1" x14ac:dyDescent="0.2">
      <c r="A456" s="1" t="s">
        <v>4248</v>
      </c>
      <c r="B456" s="1" t="s">
        <v>3902</v>
      </c>
      <c r="C456" s="1" t="s">
        <v>4245</v>
      </c>
      <c r="D456" s="1" t="s">
        <v>4246</v>
      </c>
      <c r="E456" s="1" t="s">
        <v>7</v>
      </c>
      <c r="F456" s="1" t="s">
        <v>3920</v>
      </c>
      <c r="G456" s="1" t="str">
        <f>RT_enz[[#This Row],[rxn_src]]&amp;"_"&amp;RT_enz[[#This Row],[dir]]</f>
        <v>ACOAO102e_x_FWD</v>
      </c>
      <c r="H456" s="1" t="str">
        <f>_xlfn.XLOOKUP(RT_enz[[#This Row],[Column1]],SC_enz[name_dir],SC_enz[name_dir],"")</f>
        <v/>
      </c>
      <c r="I456" s="1" t="str">
        <f>_xlfn.XLOOKUP(RT_enz[[#This Row],[rxn_src]],SC_enz[rxn_src],SC_enz[rxn_src],"")</f>
        <v/>
      </c>
      <c r="J456" s="2" t="str">
        <f>_xlfn.XLOOKUP(RT_enz[[#This Row],[Column1]],RT_gsm[Column3],RT_gsm[Column3],"")</f>
        <v>ACOAO102e_x_FWD</v>
      </c>
    </row>
    <row r="457" spans="1:10" ht="16" hidden="1" x14ac:dyDescent="0.2">
      <c r="A457" s="1" t="s">
        <v>260</v>
      </c>
      <c r="B457" s="1" t="s">
        <v>3902</v>
      </c>
      <c r="C457" s="1" t="s">
        <v>4241</v>
      </c>
      <c r="D457" s="1" t="s">
        <v>4242</v>
      </c>
      <c r="E457" s="1" t="s">
        <v>7</v>
      </c>
      <c r="F457" s="1" t="s">
        <v>3920</v>
      </c>
      <c r="G457" s="1" t="str">
        <f>RT_enz[[#This Row],[rxn_src]]&amp;"_"&amp;RT_enz[[#This Row],[dir]]</f>
        <v>ACOAO120_x_FWD</v>
      </c>
      <c r="H457" s="1" t="str">
        <f>_xlfn.XLOOKUP(RT_enz[[#This Row],[Column1]],SC_enz[name_dir],SC_enz[name_dir],"")</f>
        <v>ACOAO120_x_FWD</v>
      </c>
      <c r="I457" s="1" t="str">
        <f>_xlfn.XLOOKUP(RT_enz[[#This Row],[rxn_src]],SC_enz[rxn_src],SC_enz[rxn_src],"")</f>
        <v>ACOAO120_x</v>
      </c>
      <c r="J457" s="2" t="str">
        <f>_xlfn.XLOOKUP(RT_enz[[#This Row],[Column1]],RT_gsm[Column3],RT_gsm[Column3],"")</f>
        <v>ACOAO120_x_FWD</v>
      </c>
    </row>
    <row r="458" spans="1:10" ht="16" hidden="1" x14ac:dyDescent="0.2">
      <c r="A458" s="1" t="s">
        <v>260</v>
      </c>
      <c r="B458" s="1" t="s">
        <v>3902</v>
      </c>
      <c r="C458" s="1" t="s">
        <v>4243</v>
      </c>
      <c r="D458" s="1" t="s">
        <v>4244</v>
      </c>
      <c r="E458" s="1" t="s">
        <v>7</v>
      </c>
      <c r="F458" s="1" t="s">
        <v>3920</v>
      </c>
      <c r="G458" s="1" t="str">
        <f>RT_enz[[#This Row],[rxn_src]]&amp;"_"&amp;RT_enz[[#This Row],[dir]]</f>
        <v>ACOAO120_x_FWD</v>
      </c>
      <c r="H458" s="1" t="str">
        <f>_xlfn.XLOOKUP(RT_enz[[#This Row],[Column1]],SC_enz[name_dir],SC_enz[name_dir],"")</f>
        <v>ACOAO120_x_FWD</v>
      </c>
      <c r="I458" s="1" t="str">
        <f>_xlfn.XLOOKUP(RT_enz[[#This Row],[rxn_src]],SC_enz[rxn_src],SC_enz[rxn_src],"")</f>
        <v>ACOAO120_x</v>
      </c>
      <c r="J458" s="2" t="str">
        <f>_xlfn.XLOOKUP(RT_enz[[#This Row],[Column1]],RT_gsm[Column3],RT_gsm[Column3],"")</f>
        <v>ACOAO120_x_FWD</v>
      </c>
    </row>
    <row r="459" spans="1:10" ht="16" hidden="1" x14ac:dyDescent="0.2">
      <c r="A459" s="1" t="s">
        <v>260</v>
      </c>
      <c r="B459" s="1" t="s">
        <v>3902</v>
      </c>
      <c r="C459" s="1" t="s">
        <v>4245</v>
      </c>
      <c r="D459" s="1" t="s">
        <v>4246</v>
      </c>
      <c r="E459" s="1" t="s">
        <v>7</v>
      </c>
      <c r="F459" s="1" t="s">
        <v>3920</v>
      </c>
      <c r="G459" s="1" t="str">
        <f>RT_enz[[#This Row],[rxn_src]]&amp;"_"&amp;RT_enz[[#This Row],[dir]]</f>
        <v>ACOAO120_x_FWD</v>
      </c>
      <c r="H459" s="1" t="str">
        <f>_xlfn.XLOOKUP(RT_enz[[#This Row],[Column1]],SC_enz[name_dir],SC_enz[name_dir],"")</f>
        <v>ACOAO120_x_FWD</v>
      </c>
      <c r="I459" s="1" t="str">
        <f>_xlfn.XLOOKUP(RT_enz[[#This Row],[rxn_src]],SC_enz[rxn_src],SC_enz[rxn_src],"")</f>
        <v>ACOAO120_x</v>
      </c>
      <c r="J459" s="2" t="str">
        <f>_xlfn.XLOOKUP(RT_enz[[#This Row],[Column1]],RT_gsm[Column3],RT_gsm[Column3],"")</f>
        <v>ACOAO120_x_FWD</v>
      </c>
    </row>
    <row r="460" spans="1:10" ht="16" hidden="1" x14ac:dyDescent="0.2">
      <c r="A460" s="1" t="s">
        <v>1890</v>
      </c>
      <c r="B460" s="1" t="s">
        <v>3902</v>
      </c>
      <c r="C460" s="1" t="s">
        <v>4241</v>
      </c>
      <c r="D460" s="1" t="s">
        <v>4242</v>
      </c>
      <c r="E460" s="1" t="s">
        <v>7</v>
      </c>
      <c r="F460" s="1" t="s">
        <v>3920</v>
      </c>
      <c r="G460" s="1" t="str">
        <f>RT_enz[[#This Row],[rxn_src]]&amp;"_"&amp;RT_enz[[#This Row],[dir]]</f>
        <v>ACOAO121a_x_FWD</v>
      </c>
      <c r="H460" s="1" t="str">
        <f>_xlfn.XLOOKUP(RT_enz[[#This Row],[Column1]],SC_enz[name_dir],SC_enz[name_dir],"")</f>
        <v>ACOAO121a_x_FWD</v>
      </c>
      <c r="I460" s="1" t="str">
        <f>_xlfn.XLOOKUP(RT_enz[[#This Row],[rxn_src]],SC_enz[rxn_src],SC_enz[rxn_src],"")</f>
        <v>ACOAO121a_x</v>
      </c>
      <c r="J460" s="2" t="str">
        <f>_xlfn.XLOOKUP(RT_enz[[#This Row],[Column1]],RT_gsm[Column3],RT_gsm[Column3],"")</f>
        <v>ACOAO121a_x_FWD</v>
      </c>
    </row>
    <row r="461" spans="1:10" ht="16" hidden="1" x14ac:dyDescent="0.2">
      <c r="A461" s="1" t="s">
        <v>1890</v>
      </c>
      <c r="B461" s="1" t="s">
        <v>3902</v>
      </c>
      <c r="C461" s="1" t="s">
        <v>4243</v>
      </c>
      <c r="D461" s="1" t="s">
        <v>4244</v>
      </c>
      <c r="E461" s="1" t="s">
        <v>7</v>
      </c>
      <c r="F461" s="1" t="s">
        <v>3920</v>
      </c>
      <c r="G461" s="1" t="str">
        <f>RT_enz[[#This Row],[rxn_src]]&amp;"_"&amp;RT_enz[[#This Row],[dir]]</f>
        <v>ACOAO121a_x_FWD</v>
      </c>
      <c r="H461" s="1" t="str">
        <f>_xlfn.XLOOKUP(RT_enz[[#This Row],[Column1]],SC_enz[name_dir],SC_enz[name_dir],"")</f>
        <v>ACOAO121a_x_FWD</v>
      </c>
      <c r="I461" s="1" t="str">
        <f>_xlfn.XLOOKUP(RT_enz[[#This Row],[rxn_src]],SC_enz[rxn_src],SC_enz[rxn_src],"")</f>
        <v>ACOAO121a_x</v>
      </c>
      <c r="J461" s="2" t="str">
        <f>_xlfn.XLOOKUP(RT_enz[[#This Row],[Column1]],RT_gsm[Column3],RT_gsm[Column3],"")</f>
        <v>ACOAO121a_x_FWD</v>
      </c>
    </row>
    <row r="462" spans="1:10" ht="16" hidden="1" x14ac:dyDescent="0.2">
      <c r="A462" s="1" t="s">
        <v>1890</v>
      </c>
      <c r="B462" s="1" t="s">
        <v>3902</v>
      </c>
      <c r="C462" s="1" t="s">
        <v>4245</v>
      </c>
      <c r="D462" s="1" t="s">
        <v>4246</v>
      </c>
      <c r="E462" s="1" t="s">
        <v>7</v>
      </c>
      <c r="F462" s="1" t="s">
        <v>3920</v>
      </c>
      <c r="G462" s="1" t="str">
        <f>RT_enz[[#This Row],[rxn_src]]&amp;"_"&amp;RT_enz[[#This Row],[dir]]</f>
        <v>ACOAO121a_x_FWD</v>
      </c>
      <c r="H462" s="1" t="str">
        <f>_xlfn.XLOOKUP(RT_enz[[#This Row],[Column1]],SC_enz[name_dir],SC_enz[name_dir],"")</f>
        <v>ACOAO121a_x_FWD</v>
      </c>
      <c r="I462" s="1" t="str">
        <f>_xlfn.XLOOKUP(RT_enz[[#This Row],[rxn_src]],SC_enz[rxn_src],SC_enz[rxn_src],"")</f>
        <v>ACOAO121a_x</v>
      </c>
      <c r="J462" s="2" t="str">
        <f>_xlfn.XLOOKUP(RT_enz[[#This Row],[Column1]],RT_gsm[Column3],RT_gsm[Column3],"")</f>
        <v>ACOAO121a_x_FWD</v>
      </c>
    </row>
    <row r="463" spans="1:10" ht="16" hidden="1" x14ac:dyDescent="0.2">
      <c r="A463" s="1" t="s">
        <v>264</v>
      </c>
      <c r="B463" s="1" t="s">
        <v>3902</v>
      </c>
      <c r="C463" s="1" t="s">
        <v>4241</v>
      </c>
      <c r="D463" s="1" t="s">
        <v>4242</v>
      </c>
      <c r="E463" s="1" t="s">
        <v>7</v>
      </c>
      <c r="F463" s="1" t="s">
        <v>3920</v>
      </c>
      <c r="G463" s="1" t="str">
        <f>RT_enz[[#This Row],[rxn_src]]&amp;"_"&amp;RT_enz[[#This Row],[dir]]</f>
        <v>ACOAO140_x_FWD</v>
      </c>
      <c r="H463" s="1" t="str">
        <f>_xlfn.XLOOKUP(RT_enz[[#This Row],[Column1]],SC_enz[name_dir],SC_enz[name_dir],"")</f>
        <v>ACOAO140_x_FWD</v>
      </c>
      <c r="I463" s="1" t="str">
        <f>_xlfn.XLOOKUP(RT_enz[[#This Row],[rxn_src]],SC_enz[rxn_src],SC_enz[rxn_src],"")</f>
        <v>ACOAO140_x</v>
      </c>
      <c r="J463" s="2" t="str">
        <f>_xlfn.XLOOKUP(RT_enz[[#This Row],[Column1]],RT_gsm[Column3],RT_gsm[Column3],"")</f>
        <v>ACOAO140_x_FWD</v>
      </c>
    </row>
    <row r="464" spans="1:10" ht="16" hidden="1" x14ac:dyDescent="0.2">
      <c r="A464" s="1" t="s">
        <v>264</v>
      </c>
      <c r="B464" s="1" t="s">
        <v>3902</v>
      </c>
      <c r="C464" s="1" t="s">
        <v>4243</v>
      </c>
      <c r="D464" s="1" t="s">
        <v>4244</v>
      </c>
      <c r="E464" s="1" t="s">
        <v>7</v>
      </c>
      <c r="F464" s="1" t="s">
        <v>3920</v>
      </c>
      <c r="G464" s="1" t="str">
        <f>RT_enz[[#This Row],[rxn_src]]&amp;"_"&amp;RT_enz[[#This Row],[dir]]</f>
        <v>ACOAO140_x_FWD</v>
      </c>
      <c r="H464" s="1" t="str">
        <f>_xlfn.XLOOKUP(RT_enz[[#This Row],[Column1]],SC_enz[name_dir],SC_enz[name_dir],"")</f>
        <v>ACOAO140_x_FWD</v>
      </c>
      <c r="I464" s="1" t="str">
        <f>_xlfn.XLOOKUP(RT_enz[[#This Row],[rxn_src]],SC_enz[rxn_src],SC_enz[rxn_src],"")</f>
        <v>ACOAO140_x</v>
      </c>
      <c r="J464" s="2" t="str">
        <f>_xlfn.XLOOKUP(RT_enz[[#This Row],[Column1]],RT_gsm[Column3],RT_gsm[Column3],"")</f>
        <v>ACOAO140_x_FWD</v>
      </c>
    </row>
    <row r="465" spans="1:10" ht="16" hidden="1" x14ac:dyDescent="0.2">
      <c r="A465" s="1" t="s">
        <v>264</v>
      </c>
      <c r="B465" s="1" t="s">
        <v>3902</v>
      </c>
      <c r="C465" s="1" t="s">
        <v>4245</v>
      </c>
      <c r="D465" s="1" t="s">
        <v>4246</v>
      </c>
      <c r="E465" s="1" t="s">
        <v>7</v>
      </c>
      <c r="F465" s="1" t="s">
        <v>3920</v>
      </c>
      <c r="G465" s="1" t="str">
        <f>RT_enz[[#This Row],[rxn_src]]&amp;"_"&amp;RT_enz[[#This Row],[dir]]</f>
        <v>ACOAO140_x_FWD</v>
      </c>
      <c r="H465" s="1" t="str">
        <f>_xlfn.XLOOKUP(RT_enz[[#This Row],[Column1]],SC_enz[name_dir],SC_enz[name_dir],"")</f>
        <v>ACOAO140_x_FWD</v>
      </c>
      <c r="I465" s="1" t="str">
        <f>_xlfn.XLOOKUP(RT_enz[[#This Row],[rxn_src]],SC_enz[rxn_src],SC_enz[rxn_src],"")</f>
        <v>ACOAO140_x</v>
      </c>
      <c r="J465" s="2" t="str">
        <f>_xlfn.XLOOKUP(RT_enz[[#This Row],[Column1]],RT_gsm[Column3],RT_gsm[Column3],"")</f>
        <v>ACOAO140_x_FWD</v>
      </c>
    </row>
    <row r="466" spans="1:10" ht="16" hidden="1" x14ac:dyDescent="0.2">
      <c r="A466" s="1" t="s">
        <v>1893</v>
      </c>
      <c r="B466" s="1" t="s">
        <v>3902</v>
      </c>
      <c r="C466" s="1" t="s">
        <v>4241</v>
      </c>
      <c r="D466" s="1" t="s">
        <v>4242</v>
      </c>
      <c r="E466" s="1" t="s">
        <v>7</v>
      </c>
      <c r="F466" s="1" t="s">
        <v>3920</v>
      </c>
      <c r="G466" s="1" t="str">
        <f>RT_enz[[#This Row],[rxn_src]]&amp;"_"&amp;RT_enz[[#This Row],[dir]]</f>
        <v>ACOAO141a_x_FWD</v>
      </c>
      <c r="H466" s="1" t="str">
        <f>_xlfn.XLOOKUP(RT_enz[[#This Row],[Column1]],SC_enz[name_dir],SC_enz[name_dir],"")</f>
        <v>ACOAO141a_x_FWD</v>
      </c>
      <c r="I466" s="1" t="str">
        <f>_xlfn.XLOOKUP(RT_enz[[#This Row],[rxn_src]],SC_enz[rxn_src],SC_enz[rxn_src],"")</f>
        <v>ACOAO141a_x</v>
      </c>
      <c r="J466" s="2" t="str">
        <f>_xlfn.XLOOKUP(RT_enz[[#This Row],[Column1]],RT_gsm[Column3],RT_gsm[Column3],"")</f>
        <v>ACOAO141a_x_FWD</v>
      </c>
    </row>
    <row r="467" spans="1:10" ht="16" hidden="1" x14ac:dyDescent="0.2">
      <c r="A467" s="1" t="s">
        <v>1893</v>
      </c>
      <c r="B467" s="1" t="s">
        <v>3902</v>
      </c>
      <c r="C467" s="1" t="s">
        <v>4243</v>
      </c>
      <c r="D467" s="1" t="s">
        <v>4244</v>
      </c>
      <c r="E467" s="1" t="s">
        <v>7</v>
      </c>
      <c r="F467" s="1" t="s">
        <v>3920</v>
      </c>
      <c r="G467" s="1" t="str">
        <f>RT_enz[[#This Row],[rxn_src]]&amp;"_"&amp;RT_enz[[#This Row],[dir]]</f>
        <v>ACOAO141a_x_FWD</v>
      </c>
      <c r="H467" s="1" t="str">
        <f>_xlfn.XLOOKUP(RT_enz[[#This Row],[Column1]],SC_enz[name_dir],SC_enz[name_dir],"")</f>
        <v>ACOAO141a_x_FWD</v>
      </c>
      <c r="I467" s="1" t="str">
        <f>_xlfn.XLOOKUP(RT_enz[[#This Row],[rxn_src]],SC_enz[rxn_src],SC_enz[rxn_src],"")</f>
        <v>ACOAO141a_x</v>
      </c>
      <c r="J467" s="2" t="str">
        <f>_xlfn.XLOOKUP(RT_enz[[#This Row],[Column1]],RT_gsm[Column3],RT_gsm[Column3],"")</f>
        <v>ACOAO141a_x_FWD</v>
      </c>
    </row>
    <row r="468" spans="1:10" ht="16" hidden="1" x14ac:dyDescent="0.2">
      <c r="A468" s="1" t="s">
        <v>1893</v>
      </c>
      <c r="B468" s="1" t="s">
        <v>3902</v>
      </c>
      <c r="C468" s="1" t="s">
        <v>4245</v>
      </c>
      <c r="D468" s="1" t="s">
        <v>4246</v>
      </c>
      <c r="E468" s="1" t="s">
        <v>7</v>
      </c>
      <c r="F468" s="1" t="s">
        <v>3920</v>
      </c>
      <c r="G468" s="1" t="str">
        <f>RT_enz[[#This Row],[rxn_src]]&amp;"_"&amp;RT_enz[[#This Row],[dir]]</f>
        <v>ACOAO141a_x_FWD</v>
      </c>
      <c r="H468" s="1" t="str">
        <f>_xlfn.XLOOKUP(RT_enz[[#This Row],[Column1]],SC_enz[name_dir],SC_enz[name_dir],"")</f>
        <v>ACOAO141a_x_FWD</v>
      </c>
      <c r="I468" s="1" t="str">
        <f>_xlfn.XLOOKUP(RT_enz[[#This Row],[rxn_src]],SC_enz[rxn_src],SC_enz[rxn_src],"")</f>
        <v>ACOAO141a_x</v>
      </c>
      <c r="J468" s="2" t="str">
        <f>_xlfn.XLOOKUP(RT_enz[[#This Row],[Column1]],RT_gsm[Column3],RT_gsm[Column3],"")</f>
        <v>ACOAO141a_x_FWD</v>
      </c>
    </row>
    <row r="469" spans="1:10" ht="16" hidden="1" x14ac:dyDescent="0.2">
      <c r="A469" s="1" t="s">
        <v>1889</v>
      </c>
      <c r="B469" s="1" t="s">
        <v>3902</v>
      </c>
      <c r="C469" s="1" t="s">
        <v>4241</v>
      </c>
      <c r="D469" s="1" t="s">
        <v>4242</v>
      </c>
      <c r="E469" s="1" t="s">
        <v>7</v>
      </c>
      <c r="F469" s="1" t="s">
        <v>3920</v>
      </c>
      <c r="G469" s="1" t="str">
        <f>RT_enz[[#This Row],[rxn_src]]&amp;"_"&amp;RT_enz[[#This Row],[dir]]</f>
        <v>ACOAO141b_x_FWD</v>
      </c>
      <c r="H469" s="1" t="str">
        <f>_xlfn.XLOOKUP(RT_enz[[#This Row],[Column1]],SC_enz[name_dir],SC_enz[name_dir],"")</f>
        <v>ACOAO141b_x_FWD</v>
      </c>
      <c r="I469" s="1" t="str">
        <f>_xlfn.XLOOKUP(RT_enz[[#This Row],[rxn_src]],SC_enz[rxn_src],SC_enz[rxn_src],"")</f>
        <v>ACOAO141b_x</v>
      </c>
      <c r="J469" s="2" t="str">
        <f>_xlfn.XLOOKUP(RT_enz[[#This Row],[Column1]],RT_gsm[Column3],RT_gsm[Column3],"")</f>
        <v>ACOAO141b_x_FWD</v>
      </c>
    </row>
    <row r="470" spans="1:10" ht="16" hidden="1" x14ac:dyDescent="0.2">
      <c r="A470" s="1" t="s">
        <v>1889</v>
      </c>
      <c r="B470" s="1" t="s">
        <v>3902</v>
      </c>
      <c r="C470" s="1" t="s">
        <v>4243</v>
      </c>
      <c r="D470" s="1" t="s">
        <v>4244</v>
      </c>
      <c r="E470" s="1" t="s">
        <v>7</v>
      </c>
      <c r="F470" s="1" t="s">
        <v>3920</v>
      </c>
      <c r="G470" s="1" t="str">
        <f>RT_enz[[#This Row],[rxn_src]]&amp;"_"&amp;RT_enz[[#This Row],[dir]]</f>
        <v>ACOAO141b_x_FWD</v>
      </c>
      <c r="H470" s="1" t="str">
        <f>_xlfn.XLOOKUP(RT_enz[[#This Row],[Column1]],SC_enz[name_dir],SC_enz[name_dir],"")</f>
        <v>ACOAO141b_x_FWD</v>
      </c>
      <c r="I470" s="1" t="str">
        <f>_xlfn.XLOOKUP(RT_enz[[#This Row],[rxn_src]],SC_enz[rxn_src],SC_enz[rxn_src],"")</f>
        <v>ACOAO141b_x</v>
      </c>
      <c r="J470" s="2" t="str">
        <f>_xlfn.XLOOKUP(RT_enz[[#This Row],[Column1]],RT_gsm[Column3],RT_gsm[Column3],"")</f>
        <v>ACOAO141b_x_FWD</v>
      </c>
    </row>
    <row r="471" spans="1:10" ht="16" hidden="1" x14ac:dyDescent="0.2">
      <c r="A471" s="1" t="s">
        <v>1889</v>
      </c>
      <c r="B471" s="1" t="s">
        <v>3902</v>
      </c>
      <c r="C471" s="1" t="s">
        <v>4245</v>
      </c>
      <c r="D471" s="1" t="s">
        <v>4246</v>
      </c>
      <c r="E471" s="1" t="s">
        <v>7</v>
      </c>
      <c r="F471" s="1" t="s">
        <v>3920</v>
      </c>
      <c r="G471" s="1" t="str">
        <f>RT_enz[[#This Row],[rxn_src]]&amp;"_"&amp;RT_enz[[#This Row],[dir]]</f>
        <v>ACOAO141b_x_FWD</v>
      </c>
      <c r="H471" s="1" t="str">
        <f>_xlfn.XLOOKUP(RT_enz[[#This Row],[Column1]],SC_enz[name_dir],SC_enz[name_dir],"")</f>
        <v>ACOAO141b_x_FWD</v>
      </c>
      <c r="I471" s="1" t="str">
        <f>_xlfn.XLOOKUP(RT_enz[[#This Row],[rxn_src]],SC_enz[rxn_src],SC_enz[rxn_src],"")</f>
        <v>ACOAO141b_x</v>
      </c>
      <c r="J471" s="2" t="str">
        <f>_xlfn.XLOOKUP(RT_enz[[#This Row],[Column1]],RT_gsm[Column3],RT_gsm[Column3],"")</f>
        <v>ACOAO141b_x_FWD</v>
      </c>
    </row>
    <row r="472" spans="1:10" ht="16" hidden="1" x14ac:dyDescent="0.2">
      <c r="A472" s="1" t="s">
        <v>4249</v>
      </c>
      <c r="B472" s="1" t="s">
        <v>3902</v>
      </c>
      <c r="C472" s="1" t="s">
        <v>4241</v>
      </c>
      <c r="D472" s="1" t="s">
        <v>4242</v>
      </c>
      <c r="E472" s="1" t="s">
        <v>7</v>
      </c>
      <c r="F472" s="1" t="s">
        <v>3920</v>
      </c>
      <c r="G472" s="1" t="str">
        <f>RT_enz[[#This Row],[rxn_src]]&amp;"_"&amp;RT_enz[[#This Row],[dir]]</f>
        <v>ACOAO142_x_FWD</v>
      </c>
      <c r="H472" s="1" t="str">
        <f>_xlfn.XLOOKUP(RT_enz[[#This Row],[Column1]],SC_enz[name_dir],SC_enz[name_dir],"")</f>
        <v/>
      </c>
      <c r="I472" s="1" t="str">
        <f>_xlfn.XLOOKUP(RT_enz[[#This Row],[rxn_src]],SC_enz[rxn_src],SC_enz[rxn_src],"")</f>
        <v/>
      </c>
      <c r="J472" s="2" t="str">
        <f>_xlfn.XLOOKUP(RT_enz[[#This Row],[Column1]],RT_gsm[Column3],RT_gsm[Column3],"")</f>
        <v>ACOAO142_x_FWD</v>
      </c>
    </row>
    <row r="473" spans="1:10" ht="16" hidden="1" x14ac:dyDescent="0.2">
      <c r="A473" s="1" t="s">
        <v>4249</v>
      </c>
      <c r="B473" s="1" t="s">
        <v>3902</v>
      </c>
      <c r="C473" s="1" t="s">
        <v>4243</v>
      </c>
      <c r="D473" s="1" t="s">
        <v>4244</v>
      </c>
      <c r="E473" s="1" t="s">
        <v>7</v>
      </c>
      <c r="F473" s="1" t="s">
        <v>3920</v>
      </c>
      <c r="G473" s="1" t="str">
        <f>RT_enz[[#This Row],[rxn_src]]&amp;"_"&amp;RT_enz[[#This Row],[dir]]</f>
        <v>ACOAO142_x_FWD</v>
      </c>
      <c r="H473" s="1" t="str">
        <f>_xlfn.XLOOKUP(RT_enz[[#This Row],[Column1]],SC_enz[name_dir],SC_enz[name_dir],"")</f>
        <v/>
      </c>
      <c r="I473" s="1" t="str">
        <f>_xlfn.XLOOKUP(RT_enz[[#This Row],[rxn_src]],SC_enz[rxn_src],SC_enz[rxn_src],"")</f>
        <v/>
      </c>
      <c r="J473" s="2" t="str">
        <f>_xlfn.XLOOKUP(RT_enz[[#This Row],[Column1]],RT_gsm[Column3],RT_gsm[Column3],"")</f>
        <v>ACOAO142_x_FWD</v>
      </c>
    </row>
    <row r="474" spans="1:10" ht="16" hidden="1" x14ac:dyDescent="0.2">
      <c r="A474" s="1" t="s">
        <v>4249</v>
      </c>
      <c r="B474" s="1" t="s">
        <v>3902</v>
      </c>
      <c r="C474" s="1" t="s">
        <v>4245</v>
      </c>
      <c r="D474" s="1" t="s">
        <v>4246</v>
      </c>
      <c r="E474" s="1" t="s">
        <v>7</v>
      </c>
      <c r="F474" s="1" t="s">
        <v>3920</v>
      </c>
      <c r="G474" s="1" t="str">
        <f>RT_enz[[#This Row],[rxn_src]]&amp;"_"&amp;RT_enz[[#This Row],[dir]]</f>
        <v>ACOAO142_x_FWD</v>
      </c>
      <c r="H474" s="1" t="str">
        <f>_xlfn.XLOOKUP(RT_enz[[#This Row],[Column1]],SC_enz[name_dir],SC_enz[name_dir],"")</f>
        <v/>
      </c>
      <c r="I474" s="1" t="str">
        <f>_xlfn.XLOOKUP(RT_enz[[#This Row],[rxn_src]],SC_enz[rxn_src],SC_enz[rxn_src],"")</f>
        <v/>
      </c>
      <c r="J474" s="2" t="str">
        <f>_xlfn.XLOOKUP(RT_enz[[#This Row],[Column1]],RT_gsm[Column3],RT_gsm[Column3],"")</f>
        <v>ACOAO142_x_FWD</v>
      </c>
    </row>
    <row r="475" spans="1:10" ht="16" hidden="1" x14ac:dyDescent="0.2">
      <c r="A475" s="1" t="s">
        <v>4250</v>
      </c>
      <c r="B475" s="1" t="s">
        <v>3902</v>
      </c>
      <c r="C475" s="1" t="s">
        <v>4241</v>
      </c>
      <c r="D475" s="1" t="s">
        <v>4242</v>
      </c>
      <c r="E475" s="1" t="s">
        <v>7</v>
      </c>
      <c r="F475" s="1" t="s">
        <v>3920</v>
      </c>
      <c r="G475" s="1" t="str">
        <f>RT_enz[[#This Row],[rxn_src]]&amp;"_"&amp;RT_enz[[#This Row],[dir]]</f>
        <v>ACOAO143_x_FWD</v>
      </c>
      <c r="H475" s="1" t="str">
        <f>_xlfn.XLOOKUP(RT_enz[[#This Row],[Column1]],SC_enz[name_dir],SC_enz[name_dir],"")</f>
        <v/>
      </c>
      <c r="I475" s="1" t="str">
        <f>_xlfn.XLOOKUP(RT_enz[[#This Row],[rxn_src]],SC_enz[rxn_src],SC_enz[rxn_src],"")</f>
        <v/>
      </c>
      <c r="J475" s="2" t="str">
        <f>_xlfn.XLOOKUP(RT_enz[[#This Row],[Column1]],RT_gsm[Column3],RT_gsm[Column3],"")</f>
        <v>ACOAO143_x_FWD</v>
      </c>
    </row>
    <row r="476" spans="1:10" ht="16" hidden="1" x14ac:dyDescent="0.2">
      <c r="A476" s="1" t="s">
        <v>4250</v>
      </c>
      <c r="B476" s="1" t="s">
        <v>3902</v>
      </c>
      <c r="C476" s="1" t="s">
        <v>4243</v>
      </c>
      <c r="D476" s="1" t="s">
        <v>4244</v>
      </c>
      <c r="E476" s="1" t="s">
        <v>7</v>
      </c>
      <c r="F476" s="1" t="s">
        <v>3920</v>
      </c>
      <c r="G476" s="1" t="str">
        <f>RT_enz[[#This Row],[rxn_src]]&amp;"_"&amp;RT_enz[[#This Row],[dir]]</f>
        <v>ACOAO143_x_FWD</v>
      </c>
      <c r="H476" s="1" t="str">
        <f>_xlfn.XLOOKUP(RT_enz[[#This Row],[Column1]],SC_enz[name_dir],SC_enz[name_dir],"")</f>
        <v/>
      </c>
      <c r="I476" s="1" t="str">
        <f>_xlfn.XLOOKUP(RT_enz[[#This Row],[rxn_src]],SC_enz[rxn_src],SC_enz[rxn_src],"")</f>
        <v/>
      </c>
      <c r="J476" s="2" t="str">
        <f>_xlfn.XLOOKUP(RT_enz[[#This Row],[Column1]],RT_gsm[Column3],RT_gsm[Column3],"")</f>
        <v>ACOAO143_x_FWD</v>
      </c>
    </row>
    <row r="477" spans="1:10" ht="16" hidden="1" x14ac:dyDescent="0.2">
      <c r="A477" s="1" t="s">
        <v>4250</v>
      </c>
      <c r="B477" s="1" t="s">
        <v>3902</v>
      </c>
      <c r="C477" s="1" t="s">
        <v>4245</v>
      </c>
      <c r="D477" s="1" t="s">
        <v>4246</v>
      </c>
      <c r="E477" s="1" t="s">
        <v>7</v>
      </c>
      <c r="F477" s="1" t="s">
        <v>3920</v>
      </c>
      <c r="G477" s="1" t="str">
        <f>RT_enz[[#This Row],[rxn_src]]&amp;"_"&amp;RT_enz[[#This Row],[dir]]</f>
        <v>ACOAO143_x_FWD</v>
      </c>
      <c r="H477" s="1" t="str">
        <f>_xlfn.XLOOKUP(RT_enz[[#This Row],[Column1]],SC_enz[name_dir],SC_enz[name_dir],"")</f>
        <v/>
      </c>
      <c r="I477" s="1" t="str">
        <f>_xlfn.XLOOKUP(RT_enz[[#This Row],[rxn_src]],SC_enz[rxn_src],SC_enz[rxn_src],"")</f>
        <v/>
      </c>
      <c r="J477" s="2" t="str">
        <f>_xlfn.XLOOKUP(RT_enz[[#This Row],[Column1]],RT_gsm[Column3],RT_gsm[Column3],"")</f>
        <v>ACOAO143_x_FWD</v>
      </c>
    </row>
    <row r="478" spans="1:10" ht="16" hidden="1" x14ac:dyDescent="0.2">
      <c r="A478" s="1" t="s">
        <v>262</v>
      </c>
      <c r="B478" s="1" t="s">
        <v>3902</v>
      </c>
      <c r="C478" s="1" t="s">
        <v>4241</v>
      </c>
      <c r="D478" s="1" t="s">
        <v>4242</v>
      </c>
      <c r="E478" s="1" t="s">
        <v>7</v>
      </c>
      <c r="F478" s="1" t="s">
        <v>3920</v>
      </c>
      <c r="G478" s="1" t="str">
        <f>RT_enz[[#This Row],[rxn_src]]&amp;"_"&amp;RT_enz[[#This Row],[dir]]</f>
        <v>ACOAO160_x_FWD</v>
      </c>
      <c r="H478" s="1" t="str">
        <f>_xlfn.XLOOKUP(RT_enz[[#This Row],[Column1]],SC_enz[name_dir],SC_enz[name_dir],"")</f>
        <v>ACOAO160_x_FWD</v>
      </c>
      <c r="I478" s="1" t="str">
        <f>_xlfn.XLOOKUP(RT_enz[[#This Row],[rxn_src]],SC_enz[rxn_src],SC_enz[rxn_src],"")</f>
        <v>ACOAO160_x</v>
      </c>
      <c r="J478" s="2" t="str">
        <f>_xlfn.XLOOKUP(RT_enz[[#This Row],[Column1]],RT_gsm[Column3],RT_gsm[Column3],"")</f>
        <v>ACOAO160_x_FWD</v>
      </c>
    </row>
    <row r="479" spans="1:10" ht="16" hidden="1" x14ac:dyDescent="0.2">
      <c r="A479" s="1" t="s">
        <v>262</v>
      </c>
      <c r="B479" s="1" t="s">
        <v>3902</v>
      </c>
      <c r="C479" s="1" t="s">
        <v>4243</v>
      </c>
      <c r="D479" s="1" t="s">
        <v>4244</v>
      </c>
      <c r="E479" s="1" t="s">
        <v>7</v>
      </c>
      <c r="F479" s="1" t="s">
        <v>3920</v>
      </c>
      <c r="G479" s="1" t="str">
        <f>RT_enz[[#This Row],[rxn_src]]&amp;"_"&amp;RT_enz[[#This Row],[dir]]</f>
        <v>ACOAO160_x_FWD</v>
      </c>
      <c r="H479" s="1" t="str">
        <f>_xlfn.XLOOKUP(RT_enz[[#This Row],[Column1]],SC_enz[name_dir],SC_enz[name_dir],"")</f>
        <v>ACOAO160_x_FWD</v>
      </c>
      <c r="I479" s="1" t="str">
        <f>_xlfn.XLOOKUP(RT_enz[[#This Row],[rxn_src]],SC_enz[rxn_src],SC_enz[rxn_src],"")</f>
        <v>ACOAO160_x</v>
      </c>
      <c r="J479" s="2" t="str">
        <f>_xlfn.XLOOKUP(RT_enz[[#This Row],[Column1]],RT_gsm[Column3],RT_gsm[Column3],"")</f>
        <v>ACOAO160_x_FWD</v>
      </c>
    </row>
    <row r="480" spans="1:10" ht="16" hidden="1" x14ac:dyDescent="0.2">
      <c r="A480" s="1" t="s">
        <v>262</v>
      </c>
      <c r="B480" s="1" t="s">
        <v>3902</v>
      </c>
      <c r="C480" s="1" t="s">
        <v>4245</v>
      </c>
      <c r="D480" s="1" t="s">
        <v>4246</v>
      </c>
      <c r="E480" s="1" t="s">
        <v>7</v>
      </c>
      <c r="F480" s="1" t="s">
        <v>3920</v>
      </c>
      <c r="G480" s="1" t="str">
        <f>RT_enz[[#This Row],[rxn_src]]&amp;"_"&amp;RT_enz[[#This Row],[dir]]</f>
        <v>ACOAO160_x_FWD</v>
      </c>
      <c r="H480" s="1" t="str">
        <f>_xlfn.XLOOKUP(RT_enz[[#This Row],[Column1]],SC_enz[name_dir],SC_enz[name_dir],"")</f>
        <v>ACOAO160_x_FWD</v>
      </c>
      <c r="I480" s="1" t="str">
        <f>_xlfn.XLOOKUP(RT_enz[[#This Row],[rxn_src]],SC_enz[rxn_src],SC_enz[rxn_src],"")</f>
        <v>ACOAO160_x</v>
      </c>
      <c r="J480" s="2" t="str">
        <f>_xlfn.XLOOKUP(RT_enz[[#This Row],[Column1]],RT_gsm[Column3],RT_gsm[Column3],"")</f>
        <v>ACOAO160_x_FWD</v>
      </c>
    </row>
    <row r="481" spans="1:10" ht="16" hidden="1" x14ac:dyDescent="0.2">
      <c r="A481" s="1" t="s">
        <v>1892</v>
      </c>
      <c r="B481" s="1" t="s">
        <v>3902</v>
      </c>
      <c r="C481" s="1" t="s">
        <v>4241</v>
      </c>
      <c r="D481" s="1" t="s">
        <v>4242</v>
      </c>
      <c r="E481" s="1" t="s">
        <v>7</v>
      </c>
      <c r="F481" s="1" t="s">
        <v>3920</v>
      </c>
      <c r="G481" s="1" t="str">
        <f>RT_enz[[#This Row],[rxn_src]]&amp;"_"&amp;RT_enz[[#This Row],[dir]]</f>
        <v>ACOAO161a_x_FWD</v>
      </c>
      <c r="H481" s="1" t="str">
        <f>_xlfn.XLOOKUP(RT_enz[[#This Row],[Column1]],SC_enz[name_dir],SC_enz[name_dir],"")</f>
        <v>ACOAO161a_x_FWD</v>
      </c>
      <c r="I481" s="1" t="str">
        <f>_xlfn.XLOOKUP(RT_enz[[#This Row],[rxn_src]],SC_enz[rxn_src],SC_enz[rxn_src],"")</f>
        <v>ACOAO161a_x</v>
      </c>
      <c r="J481" s="2" t="str">
        <f>_xlfn.XLOOKUP(RT_enz[[#This Row],[Column1]],RT_gsm[Column3],RT_gsm[Column3],"")</f>
        <v>ACOAO161a_x_FWD</v>
      </c>
    </row>
    <row r="482" spans="1:10" ht="16" hidden="1" x14ac:dyDescent="0.2">
      <c r="A482" s="1" t="s">
        <v>1892</v>
      </c>
      <c r="B482" s="1" t="s">
        <v>3902</v>
      </c>
      <c r="C482" s="1" t="s">
        <v>4243</v>
      </c>
      <c r="D482" s="1" t="s">
        <v>4244</v>
      </c>
      <c r="E482" s="1" t="s">
        <v>7</v>
      </c>
      <c r="F482" s="1" t="s">
        <v>3920</v>
      </c>
      <c r="G482" s="1" t="str">
        <f>RT_enz[[#This Row],[rxn_src]]&amp;"_"&amp;RT_enz[[#This Row],[dir]]</f>
        <v>ACOAO161a_x_FWD</v>
      </c>
      <c r="H482" s="1" t="str">
        <f>_xlfn.XLOOKUP(RT_enz[[#This Row],[Column1]],SC_enz[name_dir],SC_enz[name_dir],"")</f>
        <v>ACOAO161a_x_FWD</v>
      </c>
      <c r="I482" s="1" t="str">
        <f>_xlfn.XLOOKUP(RT_enz[[#This Row],[rxn_src]],SC_enz[rxn_src],SC_enz[rxn_src],"")</f>
        <v>ACOAO161a_x</v>
      </c>
      <c r="J482" s="2" t="str">
        <f>_xlfn.XLOOKUP(RT_enz[[#This Row],[Column1]],RT_gsm[Column3],RT_gsm[Column3],"")</f>
        <v>ACOAO161a_x_FWD</v>
      </c>
    </row>
    <row r="483" spans="1:10" ht="16" hidden="1" x14ac:dyDescent="0.2">
      <c r="A483" s="1" t="s">
        <v>1892</v>
      </c>
      <c r="B483" s="1" t="s">
        <v>3902</v>
      </c>
      <c r="C483" s="1" t="s">
        <v>4245</v>
      </c>
      <c r="D483" s="1" t="s">
        <v>4246</v>
      </c>
      <c r="E483" s="1" t="s">
        <v>7</v>
      </c>
      <c r="F483" s="1" t="s">
        <v>3920</v>
      </c>
      <c r="G483" s="1" t="str">
        <f>RT_enz[[#This Row],[rxn_src]]&amp;"_"&amp;RT_enz[[#This Row],[dir]]</f>
        <v>ACOAO161a_x_FWD</v>
      </c>
      <c r="H483" s="1" t="str">
        <f>_xlfn.XLOOKUP(RT_enz[[#This Row],[Column1]],SC_enz[name_dir],SC_enz[name_dir],"")</f>
        <v>ACOAO161a_x_FWD</v>
      </c>
      <c r="I483" s="1" t="str">
        <f>_xlfn.XLOOKUP(RT_enz[[#This Row],[rxn_src]],SC_enz[rxn_src],SC_enz[rxn_src],"")</f>
        <v>ACOAO161a_x</v>
      </c>
      <c r="J483" s="2" t="str">
        <f>_xlfn.XLOOKUP(RT_enz[[#This Row],[Column1]],RT_gsm[Column3],RT_gsm[Column3],"")</f>
        <v>ACOAO161a_x_FWD</v>
      </c>
    </row>
    <row r="484" spans="1:10" ht="16" hidden="1" x14ac:dyDescent="0.2">
      <c r="A484" s="1" t="s">
        <v>1888</v>
      </c>
      <c r="B484" s="1" t="s">
        <v>3902</v>
      </c>
      <c r="C484" s="1" t="s">
        <v>4241</v>
      </c>
      <c r="D484" s="1" t="s">
        <v>4242</v>
      </c>
      <c r="E484" s="1" t="s">
        <v>7</v>
      </c>
      <c r="F484" s="1" t="s">
        <v>3920</v>
      </c>
      <c r="G484" s="1" t="str">
        <f>RT_enz[[#This Row],[rxn_src]]&amp;"_"&amp;RT_enz[[#This Row],[dir]]</f>
        <v>ACOAO161b_x_FWD</v>
      </c>
      <c r="H484" s="1" t="str">
        <f>_xlfn.XLOOKUP(RT_enz[[#This Row],[Column1]],SC_enz[name_dir],SC_enz[name_dir],"")</f>
        <v>ACOAO161b_x_FWD</v>
      </c>
      <c r="I484" s="1" t="str">
        <f>_xlfn.XLOOKUP(RT_enz[[#This Row],[rxn_src]],SC_enz[rxn_src],SC_enz[rxn_src],"")</f>
        <v>ACOAO161b_x</v>
      </c>
      <c r="J484" s="2" t="str">
        <f>_xlfn.XLOOKUP(RT_enz[[#This Row],[Column1]],RT_gsm[Column3],RT_gsm[Column3],"")</f>
        <v>ACOAO161b_x_FWD</v>
      </c>
    </row>
    <row r="485" spans="1:10" ht="16" hidden="1" x14ac:dyDescent="0.2">
      <c r="A485" s="1" t="s">
        <v>1888</v>
      </c>
      <c r="B485" s="1" t="s">
        <v>3902</v>
      </c>
      <c r="C485" s="1" t="s">
        <v>4243</v>
      </c>
      <c r="D485" s="1" t="s">
        <v>4244</v>
      </c>
      <c r="E485" s="1" t="s">
        <v>7</v>
      </c>
      <c r="F485" s="1" t="s">
        <v>3920</v>
      </c>
      <c r="G485" s="1" t="str">
        <f>RT_enz[[#This Row],[rxn_src]]&amp;"_"&amp;RT_enz[[#This Row],[dir]]</f>
        <v>ACOAO161b_x_FWD</v>
      </c>
      <c r="H485" s="1" t="str">
        <f>_xlfn.XLOOKUP(RT_enz[[#This Row],[Column1]],SC_enz[name_dir],SC_enz[name_dir],"")</f>
        <v>ACOAO161b_x_FWD</v>
      </c>
      <c r="I485" s="1" t="str">
        <f>_xlfn.XLOOKUP(RT_enz[[#This Row],[rxn_src]],SC_enz[rxn_src],SC_enz[rxn_src],"")</f>
        <v>ACOAO161b_x</v>
      </c>
      <c r="J485" s="2" t="str">
        <f>_xlfn.XLOOKUP(RT_enz[[#This Row],[Column1]],RT_gsm[Column3],RT_gsm[Column3],"")</f>
        <v>ACOAO161b_x_FWD</v>
      </c>
    </row>
    <row r="486" spans="1:10" ht="16" hidden="1" x14ac:dyDescent="0.2">
      <c r="A486" s="1" t="s">
        <v>1888</v>
      </c>
      <c r="B486" s="1" t="s">
        <v>3902</v>
      </c>
      <c r="C486" s="1" t="s">
        <v>4245</v>
      </c>
      <c r="D486" s="1" t="s">
        <v>4246</v>
      </c>
      <c r="E486" s="1" t="s">
        <v>7</v>
      </c>
      <c r="F486" s="1" t="s">
        <v>3920</v>
      </c>
      <c r="G486" s="1" t="str">
        <f>RT_enz[[#This Row],[rxn_src]]&amp;"_"&amp;RT_enz[[#This Row],[dir]]</f>
        <v>ACOAO161b_x_FWD</v>
      </c>
      <c r="H486" s="1" t="str">
        <f>_xlfn.XLOOKUP(RT_enz[[#This Row],[Column1]],SC_enz[name_dir],SC_enz[name_dir],"")</f>
        <v>ACOAO161b_x_FWD</v>
      </c>
      <c r="I486" s="1" t="str">
        <f>_xlfn.XLOOKUP(RT_enz[[#This Row],[rxn_src]],SC_enz[rxn_src],SC_enz[rxn_src],"")</f>
        <v>ACOAO161b_x</v>
      </c>
      <c r="J486" s="2" t="str">
        <f>_xlfn.XLOOKUP(RT_enz[[#This Row],[Column1]],RT_gsm[Column3],RT_gsm[Column3],"")</f>
        <v>ACOAO161b_x_FWD</v>
      </c>
    </row>
    <row r="487" spans="1:10" ht="16" hidden="1" x14ac:dyDescent="0.2">
      <c r="A487" s="1" t="s">
        <v>4251</v>
      </c>
      <c r="B487" s="1" t="s">
        <v>3902</v>
      </c>
      <c r="C487" s="1" t="s">
        <v>4241</v>
      </c>
      <c r="D487" s="1" t="s">
        <v>4242</v>
      </c>
      <c r="E487" s="1" t="s">
        <v>7</v>
      </c>
      <c r="F487" s="1" t="s">
        <v>3920</v>
      </c>
      <c r="G487" s="1" t="str">
        <f>RT_enz[[#This Row],[rxn_src]]&amp;"_"&amp;RT_enz[[#This Row],[dir]]</f>
        <v>ACOAO162_x_FWD</v>
      </c>
      <c r="H487" s="1" t="str">
        <f>_xlfn.XLOOKUP(RT_enz[[#This Row],[Column1]],SC_enz[name_dir],SC_enz[name_dir],"")</f>
        <v/>
      </c>
      <c r="I487" s="1" t="str">
        <f>_xlfn.XLOOKUP(RT_enz[[#This Row],[rxn_src]],SC_enz[rxn_src],SC_enz[rxn_src],"")</f>
        <v/>
      </c>
      <c r="J487" s="2" t="str">
        <f>_xlfn.XLOOKUP(RT_enz[[#This Row],[Column1]],RT_gsm[Column3],RT_gsm[Column3],"")</f>
        <v>ACOAO162_x_FWD</v>
      </c>
    </row>
    <row r="488" spans="1:10" ht="16" hidden="1" x14ac:dyDescent="0.2">
      <c r="A488" s="1" t="s">
        <v>4251</v>
      </c>
      <c r="B488" s="1" t="s">
        <v>3902</v>
      </c>
      <c r="C488" s="1" t="s">
        <v>4243</v>
      </c>
      <c r="D488" s="1" t="s">
        <v>4244</v>
      </c>
      <c r="E488" s="1" t="s">
        <v>7</v>
      </c>
      <c r="F488" s="1" t="s">
        <v>3920</v>
      </c>
      <c r="G488" s="1" t="str">
        <f>RT_enz[[#This Row],[rxn_src]]&amp;"_"&amp;RT_enz[[#This Row],[dir]]</f>
        <v>ACOAO162_x_FWD</v>
      </c>
      <c r="H488" s="1" t="str">
        <f>_xlfn.XLOOKUP(RT_enz[[#This Row],[Column1]],SC_enz[name_dir],SC_enz[name_dir],"")</f>
        <v/>
      </c>
      <c r="I488" s="1" t="str">
        <f>_xlfn.XLOOKUP(RT_enz[[#This Row],[rxn_src]],SC_enz[rxn_src],SC_enz[rxn_src],"")</f>
        <v/>
      </c>
      <c r="J488" s="2" t="str">
        <f>_xlfn.XLOOKUP(RT_enz[[#This Row],[Column1]],RT_gsm[Column3],RT_gsm[Column3],"")</f>
        <v>ACOAO162_x_FWD</v>
      </c>
    </row>
    <row r="489" spans="1:10" ht="16" hidden="1" x14ac:dyDescent="0.2">
      <c r="A489" s="1" t="s">
        <v>4251</v>
      </c>
      <c r="B489" s="1" t="s">
        <v>3902</v>
      </c>
      <c r="C489" s="1" t="s">
        <v>4245</v>
      </c>
      <c r="D489" s="1" t="s">
        <v>4246</v>
      </c>
      <c r="E489" s="1" t="s">
        <v>7</v>
      </c>
      <c r="F489" s="1" t="s">
        <v>3920</v>
      </c>
      <c r="G489" s="1" t="str">
        <f>RT_enz[[#This Row],[rxn_src]]&amp;"_"&amp;RT_enz[[#This Row],[dir]]</f>
        <v>ACOAO162_x_FWD</v>
      </c>
      <c r="H489" s="1" t="str">
        <f>_xlfn.XLOOKUP(RT_enz[[#This Row],[Column1]],SC_enz[name_dir],SC_enz[name_dir],"")</f>
        <v/>
      </c>
      <c r="I489" s="1" t="str">
        <f>_xlfn.XLOOKUP(RT_enz[[#This Row],[rxn_src]],SC_enz[rxn_src],SC_enz[rxn_src],"")</f>
        <v/>
      </c>
      <c r="J489" s="2" t="str">
        <f>_xlfn.XLOOKUP(RT_enz[[#This Row],[Column1]],RT_gsm[Column3],RT_gsm[Column3],"")</f>
        <v>ACOAO162_x_FWD</v>
      </c>
    </row>
    <row r="490" spans="1:10" ht="16" hidden="1" x14ac:dyDescent="0.2">
      <c r="A490" s="1" t="s">
        <v>4252</v>
      </c>
      <c r="B490" s="1" t="s">
        <v>3902</v>
      </c>
      <c r="C490" s="1" t="s">
        <v>4241</v>
      </c>
      <c r="D490" s="1" t="s">
        <v>4242</v>
      </c>
      <c r="E490" s="1" t="s">
        <v>7</v>
      </c>
      <c r="F490" s="1" t="s">
        <v>3920</v>
      </c>
      <c r="G490" s="1" t="str">
        <f>RT_enz[[#This Row],[rxn_src]]&amp;"_"&amp;RT_enz[[#This Row],[dir]]</f>
        <v>ACOAO163_x_FWD</v>
      </c>
      <c r="H490" s="1" t="str">
        <f>_xlfn.XLOOKUP(RT_enz[[#This Row],[Column1]],SC_enz[name_dir],SC_enz[name_dir],"")</f>
        <v/>
      </c>
      <c r="I490" s="1" t="str">
        <f>_xlfn.XLOOKUP(RT_enz[[#This Row],[rxn_src]],SC_enz[rxn_src],SC_enz[rxn_src],"")</f>
        <v/>
      </c>
      <c r="J490" s="2" t="str">
        <f>_xlfn.XLOOKUP(RT_enz[[#This Row],[Column1]],RT_gsm[Column3],RT_gsm[Column3],"")</f>
        <v>ACOAO163_x_FWD</v>
      </c>
    </row>
    <row r="491" spans="1:10" ht="16" hidden="1" x14ac:dyDescent="0.2">
      <c r="A491" s="1" t="s">
        <v>4252</v>
      </c>
      <c r="B491" s="1" t="s">
        <v>3902</v>
      </c>
      <c r="C491" s="1" t="s">
        <v>4243</v>
      </c>
      <c r="D491" s="1" t="s">
        <v>4244</v>
      </c>
      <c r="E491" s="1" t="s">
        <v>7</v>
      </c>
      <c r="F491" s="1" t="s">
        <v>3920</v>
      </c>
      <c r="G491" s="1" t="str">
        <f>RT_enz[[#This Row],[rxn_src]]&amp;"_"&amp;RT_enz[[#This Row],[dir]]</f>
        <v>ACOAO163_x_FWD</v>
      </c>
      <c r="H491" s="1" t="str">
        <f>_xlfn.XLOOKUP(RT_enz[[#This Row],[Column1]],SC_enz[name_dir],SC_enz[name_dir],"")</f>
        <v/>
      </c>
      <c r="I491" s="1" t="str">
        <f>_xlfn.XLOOKUP(RT_enz[[#This Row],[rxn_src]],SC_enz[rxn_src],SC_enz[rxn_src],"")</f>
        <v/>
      </c>
      <c r="J491" s="2" t="str">
        <f>_xlfn.XLOOKUP(RT_enz[[#This Row],[Column1]],RT_gsm[Column3],RT_gsm[Column3],"")</f>
        <v>ACOAO163_x_FWD</v>
      </c>
    </row>
    <row r="492" spans="1:10" ht="16" hidden="1" x14ac:dyDescent="0.2">
      <c r="A492" s="1" t="s">
        <v>4252</v>
      </c>
      <c r="B492" s="1" t="s">
        <v>3902</v>
      </c>
      <c r="C492" s="1" t="s">
        <v>4245</v>
      </c>
      <c r="D492" s="1" t="s">
        <v>4246</v>
      </c>
      <c r="E492" s="1" t="s">
        <v>7</v>
      </c>
      <c r="F492" s="1" t="s">
        <v>3920</v>
      </c>
      <c r="G492" s="1" t="str">
        <f>RT_enz[[#This Row],[rxn_src]]&amp;"_"&amp;RT_enz[[#This Row],[dir]]</f>
        <v>ACOAO163_x_FWD</v>
      </c>
      <c r="H492" s="1" t="str">
        <f>_xlfn.XLOOKUP(RT_enz[[#This Row],[Column1]],SC_enz[name_dir],SC_enz[name_dir],"")</f>
        <v/>
      </c>
      <c r="I492" s="1" t="str">
        <f>_xlfn.XLOOKUP(RT_enz[[#This Row],[rxn_src]],SC_enz[rxn_src],SC_enz[rxn_src],"")</f>
        <v/>
      </c>
      <c r="J492" s="2" t="str">
        <f>_xlfn.XLOOKUP(RT_enz[[#This Row],[Column1]],RT_gsm[Column3],RT_gsm[Column3],"")</f>
        <v>ACOAO163_x_FWD</v>
      </c>
    </row>
    <row r="493" spans="1:10" ht="16" hidden="1" x14ac:dyDescent="0.2">
      <c r="A493" s="1" t="s">
        <v>263</v>
      </c>
      <c r="B493" s="1" t="s">
        <v>3902</v>
      </c>
      <c r="C493" s="1" t="s">
        <v>4241</v>
      </c>
      <c r="D493" s="1" t="s">
        <v>4242</v>
      </c>
      <c r="E493" s="1" t="s">
        <v>7</v>
      </c>
      <c r="F493" s="1" t="s">
        <v>3920</v>
      </c>
      <c r="G493" s="1" t="str">
        <f>RT_enz[[#This Row],[rxn_src]]&amp;"_"&amp;RT_enz[[#This Row],[dir]]</f>
        <v>ACOAO180_x_FWD</v>
      </c>
      <c r="H493" s="1" t="str">
        <f>_xlfn.XLOOKUP(RT_enz[[#This Row],[Column1]],SC_enz[name_dir],SC_enz[name_dir],"")</f>
        <v>ACOAO180_x_FWD</v>
      </c>
      <c r="I493" s="1" t="str">
        <f>_xlfn.XLOOKUP(RT_enz[[#This Row],[rxn_src]],SC_enz[rxn_src],SC_enz[rxn_src],"")</f>
        <v>ACOAO180_x</v>
      </c>
      <c r="J493" s="2" t="str">
        <f>_xlfn.XLOOKUP(RT_enz[[#This Row],[Column1]],RT_gsm[Column3],RT_gsm[Column3],"")</f>
        <v>ACOAO180_x_FWD</v>
      </c>
    </row>
    <row r="494" spans="1:10" ht="16" hidden="1" x14ac:dyDescent="0.2">
      <c r="A494" s="1" t="s">
        <v>263</v>
      </c>
      <c r="B494" s="1" t="s">
        <v>3902</v>
      </c>
      <c r="C494" s="1" t="s">
        <v>4243</v>
      </c>
      <c r="D494" s="1" t="s">
        <v>4244</v>
      </c>
      <c r="E494" s="1" t="s">
        <v>7</v>
      </c>
      <c r="F494" s="1" t="s">
        <v>3920</v>
      </c>
      <c r="G494" s="1" t="str">
        <f>RT_enz[[#This Row],[rxn_src]]&amp;"_"&amp;RT_enz[[#This Row],[dir]]</f>
        <v>ACOAO180_x_FWD</v>
      </c>
      <c r="H494" s="1" t="str">
        <f>_xlfn.XLOOKUP(RT_enz[[#This Row],[Column1]],SC_enz[name_dir],SC_enz[name_dir],"")</f>
        <v>ACOAO180_x_FWD</v>
      </c>
      <c r="I494" s="1" t="str">
        <f>_xlfn.XLOOKUP(RT_enz[[#This Row],[rxn_src]],SC_enz[rxn_src],SC_enz[rxn_src],"")</f>
        <v>ACOAO180_x</v>
      </c>
      <c r="J494" s="2" t="str">
        <f>_xlfn.XLOOKUP(RT_enz[[#This Row],[Column1]],RT_gsm[Column3],RT_gsm[Column3],"")</f>
        <v>ACOAO180_x_FWD</v>
      </c>
    </row>
    <row r="495" spans="1:10" ht="16" hidden="1" x14ac:dyDescent="0.2">
      <c r="A495" s="1" t="s">
        <v>263</v>
      </c>
      <c r="B495" s="1" t="s">
        <v>3902</v>
      </c>
      <c r="C495" s="1" t="s">
        <v>4245</v>
      </c>
      <c r="D495" s="1" t="s">
        <v>4246</v>
      </c>
      <c r="E495" s="1" t="s">
        <v>7</v>
      </c>
      <c r="F495" s="1" t="s">
        <v>3920</v>
      </c>
      <c r="G495" s="1" t="str">
        <f>RT_enz[[#This Row],[rxn_src]]&amp;"_"&amp;RT_enz[[#This Row],[dir]]</f>
        <v>ACOAO180_x_FWD</v>
      </c>
      <c r="H495" s="1" t="str">
        <f>_xlfn.XLOOKUP(RT_enz[[#This Row],[Column1]],SC_enz[name_dir],SC_enz[name_dir],"")</f>
        <v>ACOAO180_x_FWD</v>
      </c>
      <c r="I495" s="1" t="str">
        <f>_xlfn.XLOOKUP(RT_enz[[#This Row],[rxn_src]],SC_enz[rxn_src],SC_enz[rxn_src],"")</f>
        <v>ACOAO180_x</v>
      </c>
      <c r="J495" s="2" t="str">
        <f>_xlfn.XLOOKUP(RT_enz[[#This Row],[Column1]],RT_gsm[Column3],RT_gsm[Column3],"")</f>
        <v>ACOAO180_x_FWD</v>
      </c>
    </row>
    <row r="496" spans="1:10" ht="16" hidden="1" x14ac:dyDescent="0.2">
      <c r="A496" s="1" t="s">
        <v>1891</v>
      </c>
      <c r="B496" s="1" t="s">
        <v>3902</v>
      </c>
      <c r="C496" s="1" t="s">
        <v>4241</v>
      </c>
      <c r="D496" s="1" t="s">
        <v>4242</v>
      </c>
      <c r="E496" s="1" t="s">
        <v>7</v>
      </c>
      <c r="F496" s="1" t="s">
        <v>3920</v>
      </c>
      <c r="G496" s="1" t="str">
        <f>RT_enz[[#This Row],[rxn_src]]&amp;"_"&amp;RT_enz[[#This Row],[dir]]</f>
        <v>ACOAO181a_x_FWD</v>
      </c>
      <c r="H496" s="1" t="str">
        <f>_xlfn.XLOOKUP(RT_enz[[#This Row],[Column1]],SC_enz[name_dir],SC_enz[name_dir],"")</f>
        <v>ACOAO181a_x_FWD</v>
      </c>
      <c r="I496" s="1" t="str">
        <f>_xlfn.XLOOKUP(RT_enz[[#This Row],[rxn_src]],SC_enz[rxn_src],SC_enz[rxn_src],"")</f>
        <v>ACOAO181a_x</v>
      </c>
      <c r="J496" s="2" t="str">
        <f>_xlfn.XLOOKUP(RT_enz[[#This Row],[Column1]],RT_gsm[Column3],RT_gsm[Column3],"")</f>
        <v>ACOAO181a_x_FWD</v>
      </c>
    </row>
    <row r="497" spans="1:10" ht="16" hidden="1" x14ac:dyDescent="0.2">
      <c r="A497" s="1" t="s">
        <v>1891</v>
      </c>
      <c r="B497" s="1" t="s">
        <v>3902</v>
      </c>
      <c r="C497" s="1" t="s">
        <v>4243</v>
      </c>
      <c r="D497" s="1" t="s">
        <v>4244</v>
      </c>
      <c r="E497" s="1" t="s">
        <v>7</v>
      </c>
      <c r="F497" s="1" t="s">
        <v>3920</v>
      </c>
      <c r="G497" s="1" t="str">
        <f>RT_enz[[#This Row],[rxn_src]]&amp;"_"&amp;RT_enz[[#This Row],[dir]]</f>
        <v>ACOAO181a_x_FWD</v>
      </c>
      <c r="H497" s="1" t="str">
        <f>_xlfn.XLOOKUP(RT_enz[[#This Row],[Column1]],SC_enz[name_dir],SC_enz[name_dir],"")</f>
        <v>ACOAO181a_x_FWD</v>
      </c>
      <c r="I497" s="1" t="str">
        <f>_xlfn.XLOOKUP(RT_enz[[#This Row],[rxn_src]],SC_enz[rxn_src],SC_enz[rxn_src],"")</f>
        <v>ACOAO181a_x</v>
      </c>
      <c r="J497" s="2" t="str">
        <f>_xlfn.XLOOKUP(RT_enz[[#This Row],[Column1]],RT_gsm[Column3],RT_gsm[Column3],"")</f>
        <v>ACOAO181a_x_FWD</v>
      </c>
    </row>
    <row r="498" spans="1:10" ht="16" hidden="1" x14ac:dyDescent="0.2">
      <c r="A498" s="1" t="s">
        <v>1891</v>
      </c>
      <c r="B498" s="1" t="s">
        <v>3902</v>
      </c>
      <c r="C498" s="1" t="s">
        <v>4245</v>
      </c>
      <c r="D498" s="1" t="s">
        <v>4246</v>
      </c>
      <c r="E498" s="1" t="s">
        <v>7</v>
      </c>
      <c r="F498" s="1" t="s">
        <v>3920</v>
      </c>
      <c r="G498" s="1" t="str">
        <f>RT_enz[[#This Row],[rxn_src]]&amp;"_"&amp;RT_enz[[#This Row],[dir]]</f>
        <v>ACOAO181a_x_FWD</v>
      </c>
      <c r="H498" s="1" t="str">
        <f>_xlfn.XLOOKUP(RT_enz[[#This Row],[Column1]],SC_enz[name_dir],SC_enz[name_dir],"")</f>
        <v>ACOAO181a_x_FWD</v>
      </c>
      <c r="I498" s="1" t="str">
        <f>_xlfn.XLOOKUP(RT_enz[[#This Row],[rxn_src]],SC_enz[rxn_src],SC_enz[rxn_src],"")</f>
        <v>ACOAO181a_x</v>
      </c>
      <c r="J498" s="2" t="str">
        <f>_xlfn.XLOOKUP(RT_enz[[#This Row],[Column1]],RT_gsm[Column3],RT_gsm[Column3],"")</f>
        <v>ACOAO181a_x_FWD</v>
      </c>
    </row>
    <row r="499" spans="1:10" ht="16" hidden="1" x14ac:dyDescent="0.2">
      <c r="A499" s="1" t="s">
        <v>4253</v>
      </c>
      <c r="B499" s="1" t="s">
        <v>3902</v>
      </c>
      <c r="C499" s="1" t="s">
        <v>4241</v>
      </c>
      <c r="D499" s="1" t="s">
        <v>4242</v>
      </c>
      <c r="E499" s="1" t="s">
        <v>7</v>
      </c>
      <c r="F499" s="1" t="s">
        <v>3920</v>
      </c>
      <c r="G499" s="1" t="str">
        <f>RT_enz[[#This Row],[rxn_src]]&amp;"_"&amp;RT_enz[[#This Row],[dir]]</f>
        <v>ACOAO182_x_FWD</v>
      </c>
      <c r="H499" s="1" t="str">
        <f>_xlfn.XLOOKUP(RT_enz[[#This Row],[Column1]],SC_enz[name_dir],SC_enz[name_dir],"")</f>
        <v/>
      </c>
      <c r="I499" s="1" t="str">
        <f>_xlfn.XLOOKUP(RT_enz[[#This Row],[rxn_src]],SC_enz[rxn_src],SC_enz[rxn_src],"")</f>
        <v/>
      </c>
      <c r="J499" s="2" t="str">
        <f>_xlfn.XLOOKUP(RT_enz[[#This Row],[Column1]],RT_gsm[Column3],RT_gsm[Column3],"")</f>
        <v>ACOAO182_x_FWD</v>
      </c>
    </row>
    <row r="500" spans="1:10" ht="16" hidden="1" x14ac:dyDescent="0.2">
      <c r="A500" s="1" t="s">
        <v>4253</v>
      </c>
      <c r="B500" s="1" t="s">
        <v>3902</v>
      </c>
      <c r="C500" s="1" t="s">
        <v>4243</v>
      </c>
      <c r="D500" s="1" t="s">
        <v>4244</v>
      </c>
      <c r="E500" s="1" t="s">
        <v>7</v>
      </c>
      <c r="F500" s="1" t="s">
        <v>3920</v>
      </c>
      <c r="G500" s="1" t="str">
        <f>RT_enz[[#This Row],[rxn_src]]&amp;"_"&amp;RT_enz[[#This Row],[dir]]</f>
        <v>ACOAO182_x_FWD</v>
      </c>
      <c r="H500" s="1" t="str">
        <f>_xlfn.XLOOKUP(RT_enz[[#This Row],[Column1]],SC_enz[name_dir],SC_enz[name_dir],"")</f>
        <v/>
      </c>
      <c r="I500" s="1" t="str">
        <f>_xlfn.XLOOKUP(RT_enz[[#This Row],[rxn_src]],SC_enz[rxn_src],SC_enz[rxn_src],"")</f>
        <v/>
      </c>
      <c r="J500" s="2" t="str">
        <f>_xlfn.XLOOKUP(RT_enz[[#This Row],[Column1]],RT_gsm[Column3],RT_gsm[Column3],"")</f>
        <v>ACOAO182_x_FWD</v>
      </c>
    </row>
    <row r="501" spans="1:10" ht="16" hidden="1" x14ac:dyDescent="0.2">
      <c r="A501" s="1" t="s">
        <v>4253</v>
      </c>
      <c r="B501" s="1" t="s">
        <v>3902</v>
      </c>
      <c r="C501" s="1" t="s">
        <v>4245</v>
      </c>
      <c r="D501" s="1" t="s">
        <v>4246</v>
      </c>
      <c r="E501" s="1" t="s">
        <v>7</v>
      </c>
      <c r="F501" s="1" t="s">
        <v>3920</v>
      </c>
      <c r="G501" s="1" t="str">
        <f>RT_enz[[#This Row],[rxn_src]]&amp;"_"&amp;RT_enz[[#This Row],[dir]]</f>
        <v>ACOAO182_x_FWD</v>
      </c>
      <c r="H501" s="1" t="str">
        <f>_xlfn.XLOOKUP(RT_enz[[#This Row],[Column1]],SC_enz[name_dir],SC_enz[name_dir],"")</f>
        <v/>
      </c>
      <c r="I501" s="1" t="str">
        <f>_xlfn.XLOOKUP(RT_enz[[#This Row],[rxn_src]],SC_enz[rxn_src],SC_enz[rxn_src],"")</f>
        <v/>
      </c>
      <c r="J501" s="2" t="str">
        <f>_xlfn.XLOOKUP(RT_enz[[#This Row],[Column1]],RT_gsm[Column3],RT_gsm[Column3],"")</f>
        <v>ACOAO182_x_FWD</v>
      </c>
    </row>
    <row r="502" spans="1:10" ht="16" hidden="1" x14ac:dyDescent="0.2">
      <c r="A502" s="1" t="s">
        <v>4254</v>
      </c>
      <c r="B502" s="1" t="s">
        <v>3902</v>
      </c>
      <c r="C502" s="1" t="s">
        <v>4241</v>
      </c>
      <c r="D502" s="1" t="s">
        <v>4242</v>
      </c>
      <c r="E502" s="1" t="s">
        <v>7</v>
      </c>
      <c r="F502" s="1" t="s">
        <v>3920</v>
      </c>
      <c r="G502" s="1" t="str">
        <f>RT_enz[[#This Row],[rxn_src]]&amp;"_"&amp;RT_enz[[#This Row],[dir]]</f>
        <v>ACOAO183_x_FWD</v>
      </c>
      <c r="H502" s="1" t="str">
        <f>_xlfn.XLOOKUP(RT_enz[[#This Row],[Column1]],SC_enz[name_dir],SC_enz[name_dir],"")</f>
        <v/>
      </c>
      <c r="I502" s="1" t="str">
        <f>_xlfn.XLOOKUP(RT_enz[[#This Row],[rxn_src]],SC_enz[rxn_src],SC_enz[rxn_src],"")</f>
        <v/>
      </c>
      <c r="J502" s="2" t="str">
        <f>_xlfn.XLOOKUP(RT_enz[[#This Row],[Column1]],RT_gsm[Column3],RT_gsm[Column3],"")</f>
        <v>ACOAO183_x_FWD</v>
      </c>
    </row>
    <row r="503" spans="1:10" ht="16" hidden="1" x14ac:dyDescent="0.2">
      <c r="A503" s="1" t="s">
        <v>4254</v>
      </c>
      <c r="B503" s="1" t="s">
        <v>3902</v>
      </c>
      <c r="C503" s="1" t="s">
        <v>4243</v>
      </c>
      <c r="D503" s="1" t="s">
        <v>4244</v>
      </c>
      <c r="E503" s="1" t="s">
        <v>7</v>
      </c>
      <c r="F503" s="1" t="s">
        <v>3920</v>
      </c>
      <c r="G503" s="1" t="str">
        <f>RT_enz[[#This Row],[rxn_src]]&amp;"_"&amp;RT_enz[[#This Row],[dir]]</f>
        <v>ACOAO183_x_FWD</v>
      </c>
      <c r="H503" s="1" t="str">
        <f>_xlfn.XLOOKUP(RT_enz[[#This Row],[Column1]],SC_enz[name_dir],SC_enz[name_dir],"")</f>
        <v/>
      </c>
      <c r="I503" s="1" t="str">
        <f>_xlfn.XLOOKUP(RT_enz[[#This Row],[rxn_src]],SC_enz[rxn_src],SC_enz[rxn_src],"")</f>
        <v/>
      </c>
      <c r="J503" s="2" t="str">
        <f>_xlfn.XLOOKUP(RT_enz[[#This Row],[Column1]],RT_gsm[Column3],RT_gsm[Column3],"")</f>
        <v>ACOAO183_x_FWD</v>
      </c>
    </row>
    <row r="504" spans="1:10" ht="16" hidden="1" x14ac:dyDescent="0.2">
      <c r="A504" s="1" t="s">
        <v>4254</v>
      </c>
      <c r="B504" s="1" t="s">
        <v>3902</v>
      </c>
      <c r="C504" s="1" t="s">
        <v>4245</v>
      </c>
      <c r="D504" s="1" t="s">
        <v>4246</v>
      </c>
      <c r="E504" s="1" t="s">
        <v>7</v>
      </c>
      <c r="F504" s="1" t="s">
        <v>3920</v>
      </c>
      <c r="G504" s="1" t="str">
        <f>RT_enz[[#This Row],[rxn_src]]&amp;"_"&amp;RT_enz[[#This Row],[dir]]</f>
        <v>ACOAO183_x_FWD</v>
      </c>
      <c r="H504" s="1" t="str">
        <f>_xlfn.XLOOKUP(RT_enz[[#This Row],[Column1]],SC_enz[name_dir],SC_enz[name_dir],"")</f>
        <v/>
      </c>
      <c r="I504" s="1" t="str">
        <f>_xlfn.XLOOKUP(RT_enz[[#This Row],[rxn_src]],SC_enz[rxn_src],SC_enz[rxn_src],"")</f>
        <v/>
      </c>
      <c r="J504" s="2" t="str">
        <f>_xlfn.XLOOKUP(RT_enz[[#This Row],[Column1]],RT_gsm[Column3],RT_gsm[Column3],"")</f>
        <v>ACOAO183_x_FWD</v>
      </c>
    </row>
    <row r="505" spans="1:10" ht="16" hidden="1" x14ac:dyDescent="0.2">
      <c r="A505" s="1" t="s">
        <v>1885</v>
      </c>
      <c r="B505" s="1" t="s">
        <v>3902</v>
      </c>
      <c r="C505" s="1" t="s">
        <v>4241</v>
      </c>
      <c r="D505" s="1" t="s">
        <v>4242</v>
      </c>
      <c r="E505" s="1" t="s">
        <v>7</v>
      </c>
      <c r="F505" s="1" t="s">
        <v>3920</v>
      </c>
      <c r="G505" s="1" t="str">
        <f>RT_enz[[#This Row],[rxn_src]]&amp;"_"&amp;RT_enz[[#This Row],[dir]]</f>
        <v>ACOAO200_x_FWD</v>
      </c>
      <c r="H505" s="1" t="str">
        <f>_xlfn.XLOOKUP(RT_enz[[#This Row],[Column1]],SC_enz[name_dir],SC_enz[name_dir],"")</f>
        <v>ACOAO200_x_FWD</v>
      </c>
      <c r="I505" s="1" t="str">
        <f>_xlfn.XLOOKUP(RT_enz[[#This Row],[rxn_src]],SC_enz[rxn_src],SC_enz[rxn_src],"")</f>
        <v>ACOAO200_x</v>
      </c>
      <c r="J505" s="2" t="str">
        <f>_xlfn.XLOOKUP(RT_enz[[#This Row],[Column1]],RT_gsm[Column3],RT_gsm[Column3],"")</f>
        <v>ACOAO200_x_FWD</v>
      </c>
    </row>
    <row r="506" spans="1:10" ht="16" hidden="1" x14ac:dyDescent="0.2">
      <c r="A506" s="1" t="s">
        <v>1885</v>
      </c>
      <c r="B506" s="1" t="s">
        <v>3902</v>
      </c>
      <c r="C506" s="1" t="s">
        <v>4243</v>
      </c>
      <c r="D506" s="1" t="s">
        <v>4244</v>
      </c>
      <c r="E506" s="1" t="s">
        <v>7</v>
      </c>
      <c r="F506" s="1" t="s">
        <v>3920</v>
      </c>
      <c r="G506" s="1" t="str">
        <f>RT_enz[[#This Row],[rxn_src]]&amp;"_"&amp;RT_enz[[#This Row],[dir]]</f>
        <v>ACOAO200_x_FWD</v>
      </c>
      <c r="H506" s="1" t="str">
        <f>_xlfn.XLOOKUP(RT_enz[[#This Row],[Column1]],SC_enz[name_dir],SC_enz[name_dir],"")</f>
        <v>ACOAO200_x_FWD</v>
      </c>
      <c r="I506" s="1" t="str">
        <f>_xlfn.XLOOKUP(RT_enz[[#This Row],[rxn_src]],SC_enz[rxn_src],SC_enz[rxn_src],"")</f>
        <v>ACOAO200_x</v>
      </c>
      <c r="J506" s="2" t="str">
        <f>_xlfn.XLOOKUP(RT_enz[[#This Row],[Column1]],RT_gsm[Column3],RT_gsm[Column3],"")</f>
        <v>ACOAO200_x_FWD</v>
      </c>
    </row>
    <row r="507" spans="1:10" ht="16" hidden="1" x14ac:dyDescent="0.2">
      <c r="A507" s="1" t="s">
        <v>1885</v>
      </c>
      <c r="B507" s="1" t="s">
        <v>3902</v>
      </c>
      <c r="C507" s="1" t="s">
        <v>4245</v>
      </c>
      <c r="D507" s="1" t="s">
        <v>4246</v>
      </c>
      <c r="E507" s="1" t="s">
        <v>7</v>
      </c>
      <c r="F507" s="1" t="s">
        <v>3920</v>
      </c>
      <c r="G507" s="1" t="str">
        <f>RT_enz[[#This Row],[rxn_src]]&amp;"_"&amp;RT_enz[[#This Row],[dir]]</f>
        <v>ACOAO200_x_FWD</v>
      </c>
      <c r="H507" s="1" t="str">
        <f>_xlfn.XLOOKUP(RT_enz[[#This Row],[Column1]],SC_enz[name_dir],SC_enz[name_dir],"")</f>
        <v>ACOAO200_x_FWD</v>
      </c>
      <c r="I507" s="1" t="str">
        <f>_xlfn.XLOOKUP(RT_enz[[#This Row],[rxn_src]],SC_enz[rxn_src],SC_enz[rxn_src],"")</f>
        <v>ACOAO200_x</v>
      </c>
      <c r="J507" s="2" t="str">
        <f>_xlfn.XLOOKUP(RT_enz[[#This Row],[Column1]],RT_gsm[Column3],RT_gsm[Column3],"")</f>
        <v>ACOAO200_x_FWD</v>
      </c>
    </row>
    <row r="508" spans="1:10" ht="16" hidden="1" x14ac:dyDescent="0.2">
      <c r="A508" s="1" t="s">
        <v>1886</v>
      </c>
      <c r="B508" s="1" t="s">
        <v>3902</v>
      </c>
      <c r="C508" s="1" t="s">
        <v>4241</v>
      </c>
      <c r="D508" s="1" t="s">
        <v>4242</v>
      </c>
      <c r="E508" s="1" t="s">
        <v>7</v>
      </c>
      <c r="F508" s="1" t="s">
        <v>3920</v>
      </c>
      <c r="G508" s="1" t="str">
        <f>RT_enz[[#This Row],[rxn_src]]&amp;"_"&amp;RT_enz[[#This Row],[dir]]</f>
        <v>ACOAO220_x_FWD</v>
      </c>
      <c r="H508" s="1" t="str">
        <f>_xlfn.XLOOKUP(RT_enz[[#This Row],[Column1]],SC_enz[name_dir],SC_enz[name_dir],"")</f>
        <v>ACOAO220_x_FWD</v>
      </c>
      <c r="I508" s="1" t="str">
        <f>_xlfn.XLOOKUP(RT_enz[[#This Row],[rxn_src]],SC_enz[rxn_src],SC_enz[rxn_src],"")</f>
        <v>ACOAO220_x</v>
      </c>
      <c r="J508" s="2" t="str">
        <f>_xlfn.XLOOKUP(RT_enz[[#This Row],[Column1]],RT_gsm[Column3],RT_gsm[Column3],"")</f>
        <v>ACOAO220_x_FWD</v>
      </c>
    </row>
    <row r="509" spans="1:10" ht="16" hidden="1" x14ac:dyDescent="0.2">
      <c r="A509" s="1" t="s">
        <v>1886</v>
      </c>
      <c r="B509" s="1" t="s">
        <v>3902</v>
      </c>
      <c r="C509" s="1" t="s">
        <v>4243</v>
      </c>
      <c r="D509" s="1" t="s">
        <v>4244</v>
      </c>
      <c r="E509" s="1" t="s">
        <v>7</v>
      </c>
      <c r="F509" s="1" t="s">
        <v>3920</v>
      </c>
      <c r="G509" s="1" t="str">
        <f>RT_enz[[#This Row],[rxn_src]]&amp;"_"&amp;RT_enz[[#This Row],[dir]]</f>
        <v>ACOAO220_x_FWD</v>
      </c>
      <c r="H509" s="1" t="str">
        <f>_xlfn.XLOOKUP(RT_enz[[#This Row],[Column1]],SC_enz[name_dir],SC_enz[name_dir],"")</f>
        <v>ACOAO220_x_FWD</v>
      </c>
      <c r="I509" s="1" t="str">
        <f>_xlfn.XLOOKUP(RT_enz[[#This Row],[rxn_src]],SC_enz[rxn_src],SC_enz[rxn_src],"")</f>
        <v>ACOAO220_x</v>
      </c>
      <c r="J509" s="2" t="str">
        <f>_xlfn.XLOOKUP(RT_enz[[#This Row],[Column1]],RT_gsm[Column3],RT_gsm[Column3],"")</f>
        <v>ACOAO220_x_FWD</v>
      </c>
    </row>
    <row r="510" spans="1:10" ht="16" hidden="1" x14ac:dyDescent="0.2">
      <c r="A510" s="1" t="s">
        <v>1886</v>
      </c>
      <c r="B510" s="1" t="s">
        <v>3902</v>
      </c>
      <c r="C510" s="1" t="s">
        <v>4245</v>
      </c>
      <c r="D510" s="1" t="s">
        <v>4246</v>
      </c>
      <c r="E510" s="1" t="s">
        <v>7</v>
      </c>
      <c r="F510" s="1" t="s">
        <v>3920</v>
      </c>
      <c r="G510" s="1" t="str">
        <f>RT_enz[[#This Row],[rxn_src]]&amp;"_"&amp;RT_enz[[#This Row],[dir]]</f>
        <v>ACOAO220_x_FWD</v>
      </c>
      <c r="H510" s="1" t="str">
        <f>_xlfn.XLOOKUP(RT_enz[[#This Row],[Column1]],SC_enz[name_dir],SC_enz[name_dir],"")</f>
        <v>ACOAO220_x_FWD</v>
      </c>
      <c r="I510" s="1" t="str">
        <f>_xlfn.XLOOKUP(RT_enz[[#This Row],[rxn_src]],SC_enz[rxn_src],SC_enz[rxn_src],"")</f>
        <v>ACOAO220_x</v>
      </c>
      <c r="J510" s="2" t="str">
        <f>_xlfn.XLOOKUP(RT_enz[[#This Row],[Column1]],RT_gsm[Column3],RT_gsm[Column3],"")</f>
        <v>ACOAO220_x_FWD</v>
      </c>
    </row>
    <row r="511" spans="1:10" ht="16" hidden="1" x14ac:dyDescent="0.2">
      <c r="A511" s="1" t="s">
        <v>1887</v>
      </c>
      <c r="B511" s="1" t="s">
        <v>3902</v>
      </c>
      <c r="C511" s="1" t="s">
        <v>4241</v>
      </c>
      <c r="D511" s="1" t="s">
        <v>4242</v>
      </c>
      <c r="E511" s="1" t="s">
        <v>7</v>
      </c>
      <c r="F511" s="1" t="s">
        <v>3920</v>
      </c>
      <c r="G511" s="1" t="str">
        <f>RT_enz[[#This Row],[rxn_src]]&amp;"_"&amp;RT_enz[[#This Row],[dir]]</f>
        <v>ACOAO240_x_FWD</v>
      </c>
      <c r="H511" s="1" t="str">
        <f>_xlfn.XLOOKUP(RT_enz[[#This Row],[Column1]],SC_enz[name_dir],SC_enz[name_dir],"")</f>
        <v>ACOAO240_x_FWD</v>
      </c>
      <c r="I511" s="1" t="str">
        <f>_xlfn.XLOOKUP(RT_enz[[#This Row],[rxn_src]],SC_enz[rxn_src],SC_enz[rxn_src],"")</f>
        <v>ACOAO240_x</v>
      </c>
      <c r="J511" s="2" t="str">
        <f>_xlfn.XLOOKUP(RT_enz[[#This Row],[Column1]],RT_gsm[Column3],RT_gsm[Column3],"")</f>
        <v>ACOAO240_x_FWD</v>
      </c>
    </row>
    <row r="512" spans="1:10" ht="16" hidden="1" x14ac:dyDescent="0.2">
      <c r="A512" s="1" t="s">
        <v>1887</v>
      </c>
      <c r="B512" s="1" t="s">
        <v>3902</v>
      </c>
      <c r="C512" s="1" t="s">
        <v>4243</v>
      </c>
      <c r="D512" s="1" t="s">
        <v>4244</v>
      </c>
      <c r="E512" s="1" t="s">
        <v>7</v>
      </c>
      <c r="F512" s="1" t="s">
        <v>3920</v>
      </c>
      <c r="G512" s="1" t="str">
        <f>RT_enz[[#This Row],[rxn_src]]&amp;"_"&amp;RT_enz[[#This Row],[dir]]</f>
        <v>ACOAO240_x_FWD</v>
      </c>
      <c r="H512" s="1" t="str">
        <f>_xlfn.XLOOKUP(RT_enz[[#This Row],[Column1]],SC_enz[name_dir],SC_enz[name_dir],"")</f>
        <v>ACOAO240_x_FWD</v>
      </c>
      <c r="I512" s="1" t="str">
        <f>_xlfn.XLOOKUP(RT_enz[[#This Row],[rxn_src]],SC_enz[rxn_src],SC_enz[rxn_src],"")</f>
        <v>ACOAO240_x</v>
      </c>
      <c r="J512" s="2" t="str">
        <f>_xlfn.XLOOKUP(RT_enz[[#This Row],[Column1]],RT_gsm[Column3],RT_gsm[Column3],"")</f>
        <v>ACOAO240_x_FWD</v>
      </c>
    </row>
    <row r="513" spans="1:10" ht="16" hidden="1" x14ac:dyDescent="0.2">
      <c r="A513" s="1" t="s">
        <v>1887</v>
      </c>
      <c r="B513" s="1" t="s">
        <v>3902</v>
      </c>
      <c r="C513" s="1" t="s">
        <v>4245</v>
      </c>
      <c r="D513" s="1" t="s">
        <v>4246</v>
      </c>
      <c r="E513" s="1" t="s">
        <v>7</v>
      </c>
      <c r="F513" s="1" t="s">
        <v>3920</v>
      </c>
      <c r="G513" s="1" t="str">
        <f>RT_enz[[#This Row],[rxn_src]]&amp;"_"&amp;RT_enz[[#This Row],[dir]]</f>
        <v>ACOAO240_x_FWD</v>
      </c>
      <c r="H513" s="1" t="str">
        <f>_xlfn.XLOOKUP(RT_enz[[#This Row],[Column1]],SC_enz[name_dir],SC_enz[name_dir],"")</f>
        <v>ACOAO240_x_FWD</v>
      </c>
      <c r="I513" s="1" t="str">
        <f>_xlfn.XLOOKUP(RT_enz[[#This Row],[rxn_src]],SC_enz[rxn_src],SC_enz[rxn_src],"")</f>
        <v>ACOAO240_x</v>
      </c>
      <c r="J513" s="2" t="str">
        <f>_xlfn.XLOOKUP(RT_enz[[#This Row],[Column1]],RT_gsm[Column3],RT_gsm[Column3],"")</f>
        <v>ACOAO240_x_FWD</v>
      </c>
    </row>
    <row r="514" spans="1:10" ht="16" hidden="1" x14ac:dyDescent="0.2">
      <c r="A514" s="1" t="s">
        <v>261</v>
      </c>
      <c r="B514" s="1" t="s">
        <v>3902</v>
      </c>
      <c r="C514" s="1" t="s">
        <v>4241</v>
      </c>
      <c r="D514" s="1" t="s">
        <v>4242</v>
      </c>
      <c r="E514" s="1" t="s">
        <v>7</v>
      </c>
      <c r="F514" s="1" t="s">
        <v>3920</v>
      </c>
      <c r="G514" s="1" t="str">
        <f>RT_enz[[#This Row],[rxn_src]]&amp;"_"&amp;RT_enz[[#This Row],[dir]]</f>
        <v>ACOAO260_x_FWD</v>
      </c>
      <c r="H514" s="1" t="str">
        <f>_xlfn.XLOOKUP(RT_enz[[#This Row],[Column1]],SC_enz[name_dir],SC_enz[name_dir],"")</f>
        <v>ACOAO260_x_FWD</v>
      </c>
      <c r="I514" s="1" t="str">
        <f>_xlfn.XLOOKUP(RT_enz[[#This Row],[rxn_src]],SC_enz[rxn_src],SC_enz[rxn_src],"")</f>
        <v>ACOAO260_x</v>
      </c>
      <c r="J514" s="2" t="str">
        <f>_xlfn.XLOOKUP(RT_enz[[#This Row],[Column1]],RT_gsm[Column3],RT_gsm[Column3],"")</f>
        <v>ACOAO260_x_FWD</v>
      </c>
    </row>
    <row r="515" spans="1:10" ht="16" hidden="1" x14ac:dyDescent="0.2">
      <c r="A515" s="1" t="s">
        <v>261</v>
      </c>
      <c r="B515" s="1" t="s">
        <v>3902</v>
      </c>
      <c r="C515" s="1" t="s">
        <v>4243</v>
      </c>
      <c r="D515" s="1" t="s">
        <v>4244</v>
      </c>
      <c r="E515" s="1" t="s">
        <v>7</v>
      </c>
      <c r="F515" s="1" t="s">
        <v>3920</v>
      </c>
      <c r="G515" s="1" t="str">
        <f>RT_enz[[#This Row],[rxn_src]]&amp;"_"&amp;RT_enz[[#This Row],[dir]]</f>
        <v>ACOAO260_x_FWD</v>
      </c>
      <c r="H515" s="1" t="str">
        <f>_xlfn.XLOOKUP(RT_enz[[#This Row],[Column1]],SC_enz[name_dir],SC_enz[name_dir],"")</f>
        <v>ACOAO260_x_FWD</v>
      </c>
      <c r="I515" s="1" t="str">
        <f>_xlfn.XLOOKUP(RT_enz[[#This Row],[rxn_src]],SC_enz[rxn_src],SC_enz[rxn_src],"")</f>
        <v>ACOAO260_x</v>
      </c>
      <c r="J515" s="2" t="str">
        <f>_xlfn.XLOOKUP(RT_enz[[#This Row],[Column1]],RT_gsm[Column3],RT_gsm[Column3],"")</f>
        <v>ACOAO260_x_FWD</v>
      </c>
    </row>
    <row r="516" spans="1:10" ht="16" hidden="1" x14ac:dyDescent="0.2">
      <c r="A516" s="1" t="s">
        <v>261</v>
      </c>
      <c r="B516" s="1" t="s">
        <v>3902</v>
      </c>
      <c r="C516" s="1" t="s">
        <v>4245</v>
      </c>
      <c r="D516" s="1" t="s">
        <v>4246</v>
      </c>
      <c r="E516" s="1" t="s">
        <v>7</v>
      </c>
      <c r="F516" s="1" t="s">
        <v>3920</v>
      </c>
      <c r="G516" s="1" t="str">
        <f>RT_enz[[#This Row],[rxn_src]]&amp;"_"&amp;RT_enz[[#This Row],[dir]]</f>
        <v>ACOAO260_x_FWD</v>
      </c>
      <c r="H516" s="1" t="str">
        <f>_xlfn.XLOOKUP(RT_enz[[#This Row],[Column1]],SC_enz[name_dir],SC_enz[name_dir],"")</f>
        <v>ACOAO260_x_FWD</v>
      </c>
      <c r="I516" s="1" t="str">
        <f>_xlfn.XLOOKUP(RT_enz[[#This Row],[rxn_src]],SC_enz[rxn_src],SC_enz[rxn_src],"")</f>
        <v>ACOAO260_x</v>
      </c>
      <c r="J516" s="2" t="str">
        <f>_xlfn.XLOOKUP(RT_enz[[#This Row],[Column1]],RT_gsm[Column3],RT_gsm[Column3],"")</f>
        <v>ACOAO260_x_FWD</v>
      </c>
    </row>
    <row r="517" spans="1:10" ht="16" hidden="1" x14ac:dyDescent="0.2">
      <c r="A517" s="1" t="s">
        <v>1882</v>
      </c>
      <c r="B517" s="1" t="s">
        <v>3902</v>
      </c>
      <c r="C517" s="1" t="s">
        <v>4241</v>
      </c>
      <c r="D517" s="1" t="s">
        <v>4242</v>
      </c>
      <c r="E517" s="1" t="s">
        <v>7</v>
      </c>
      <c r="F517" s="1" t="s">
        <v>3920</v>
      </c>
      <c r="G517" s="1" t="str">
        <f>RT_enz[[#This Row],[rxn_src]]&amp;"_"&amp;RT_enz[[#This Row],[dir]]</f>
        <v>ACOAO40_x_FWD</v>
      </c>
      <c r="H517" s="1" t="str">
        <f>_xlfn.XLOOKUP(RT_enz[[#This Row],[Column1]],SC_enz[name_dir],SC_enz[name_dir],"")</f>
        <v>ACOAO40_x_FWD</v>
      </c>
      <c r="I517" s="1" t="str">
        <f>_xlfn.XLOOKUP(RT_enz[[#This Row],[rxn_src]],SC_enz[rxn_src],SC_enz[rxn_src],"")</f>
        <v>ACOAO40_x</v>
      </c>
      <c r="J517" s="2" t="str">
        <f>_xlfn.XLOOKUP(RT_enz[[#This Row],[Column1]],RT_gsm[Column3],RT_gsm[Column3],"")</f>
        <v>ACOAO40_x_FWD</v>
      </c>
    </row>
    <row r="518" spans="1:10" ht="16" hidden="1" x14ac:dyDescent="0.2">
      <c r="A518" s="1" t="s">
        <v>1882</v>
      </c>
      <c r="B518" s="1" t="s">
        <v>3902</v>
      </c>
      <c r="C518" s="1" t="s">
        <v>4243</v>
      </c>
      <c r="D518" s="1" t="s">
        <v>4244</v>
      </c>
      <c r="E518" s="1" t="s">
        <v>7</v>
      </c>
      <c r="F518" s="1" t="s">
        <v>3920</v>
      </c>
      <c r="G518" s="1" t="str">
        <f>RT_enz[[#This Row],[rxn_src]]&amp;"_"&amp;RT_enz[[#This Row],[dir]]</f>
        <v>ACOAO40_x_FWD</v>
      </c>
      <c r="H518" s="1" t="str">
        <f>_xlfn.XLOOKUP(RT_enz[[#This Row],[Column1]],SC_enz[name_dir],SC_enz[name_dir],"")</f>
        <v>ACOAO40_x_FWD</v>
      </c>
      <c r="I518" s="1" t="str">
        <f>_xlfn.XLOOKUP(RT_enz[[#This Row],[rxn_src]],SC_enz[rxn_src],SC_enz[rxn_src],"")</f>
        <v>ACOAO40_x</v>
      </c>
      <c r="J518" s="2" t="str">
        <f>_xlfn.XLOOKUP(RT_enz[[#This Row],[Column1]],RT_gsm[Column3],RT_gsm[Column3],"")</f>
        <v>ACOAO40_x_FWD</v>
      </c>
    </row>
    <row r="519" spans="1:10" ht="16" hidden="1" x14ac:dyDescent="0.2">
      <c r="A519" s="1" t="s">
        <v>1882</v>
      </c>
      <c r="B519" s="1" t="s">
        <v>3902</v>
      </c>
      <c r="C519" s="1" t="s">
        <v>4245</v>
      </c>
      <c r="D519" s="1" t="s">
        <v>4246</v>
      </c>
      <c r="E519" s="1" t="s">
        <v>7</v>
      </c>
      <c r="F519" s="1" t="s">
        <v>3920</v>
      </c>
      <c r="G519" s="1" t="str">
        <f>RT_enz[[#This Row],[rxn_src]]&amp;"_"&amp;RT_enz[[#This Row],[dir]]</f>
        <v>ACOAO40_x_FWD</v>
      </c>
      <c r="H519" s="1" t="str">
        <f>_xlfn.XLOOKUP(RT_enz[[#This Row],[Column1]],SC_enz[name_dir],SC_enz[name_dir],"")</f>
        <v>ACOAO40_x_FWD</v>
      </c>
      <c r="I519" s="1" t="str">
        <f>_xlfn.XLOOKUP(RT_enz[[#This Row],[rxn_src]],SC_enz[rxn_src],SC_enz[rxn_src],"")</f>
        <v>ACOAO40_x</v>
      </c>
      <c r="J519" s="2" t="str">
        <f>_xlfn.XLOOKUP(RT_enz[[#This Row],[Column1]],RT_gsm[Column3],RT_gsm[Column3],"")</f>
        <v>ACOAO40_x_FWD</v>
      </c>
    </row>
    <row r="520" spans="1:10" ht="16" hidden="1" x14ac:dyDescent="0.2">
      <c r="A520" s="1" t="s">
        <v>1883</v>
      </c>
      <c r="B520" s="1" t="s">
        <v>3902</v>
      </c>
      <c r="C520" s="1" t="s">
        <v>4241</v>
      </c>
      <c r="D520" s="1" t="s">
        <v>4242</v>
      </c>
      <c r="E520" s="1" t="s">
        <v>7</v>
      </c>
      <c r="F520" s="1" t="s">
        <v>3920</v>
      </c>
      <c r="G520" s="1" t="str">
        <f>RT_enz[[#This Row],[rxn_src]]&amp;"_"&amp;RT_enz[[#This Row],[dir]]</f>
        <v>ACOAO60_x_FWD</v>
      </c>
      <c r="H520" s="1" t="str">
        <f>_xlfn.XLOOKUP(RT_enz[[#This Row],[Column1]],SC_enz[name_dir],SC_enz[name_dir],"")</f>
        <v>ACOAO60_x_FWD</v>
      </c>
      <c r="I520" s="1" t="str">
        <f>_xlfn.XLOOKUP(RT_enz[[#This Row],[rxn_src]],SC_enz[rxn_src],SC_enz[rxn_src],"")</f>
        <v>ACOAO60_x</v>
      </c>
      <c r="J520" s="2" t="str">
        <f>_xlfn.XLOOKUP(RT_enz[[#This Row],[Column1]],RT_gsm[Column3],RT_gsm[Column3],"")</f>
        <v>ACOAO60_x_FWD</v>
      </c>
    </row>
    <row r="521" spans="1:10" ht="16" hidden="1" x14ac:dyDescent="0.2">
      <c r="A521" s="1" t="s">
        <v>1883</v>
      </c>
      <c r="B521" s="1" t="s">
        <v>3902</v>
      </c>
      <c r="C521" s="1" t="s">
        <v>4243</v>
      </c>
      <c r="D521" s="1" t="s">
        <v>4244</v>
      </c>
      <c r="E521" s="1" t="s">
        <v>7</v>
      </c>
      <c r="F521" s="1" t="s">
        <v>3920</v>
      </c>
      <c r="G521" s="1" t="str">
        <f>RT_enz[[#This Row],[rxn_src]]&amp;"_"&amp;RT_enz[[#This Row],[dir]]</f>
        <v>ACOAO60_x_FWD</v>
      </c>
      <c r="H521" s="1" t="str">
        <f>_xlfn.XLOOKUP(RT_enz[[#This Row],[Column1]],SC_enz[name_dir],SC_enz[name_dir],"")</f>
        <v>ACOAO60_x_FWD</v>
      </c>
      <c r="I521" s="1" t="str">
        <f>_xlfn.XLOOKUP(RT_enz[[#This Row],[rxn_src]],SC_enz[rxn_src],SC_enz[rxn_src],"")</f>
        <v>ACOAO60_x</v>
      </c>
      <c r="J521" s="2" t="str">
        <f>_xlfn.XLOOKUP(RT_enz[[#This Row],[Column1]],RT_gsm[Column3],RT_gsm[Column3],"")</f>
        <v>ACOAO60_x_FWD</v>
      </c>
    </row>
    <row r="522" spans="1:10" ht="16" hidden="1" x14ac:dyDescent="0.2">
      <c r="A522" s="1" t="s">
        <v>1883</v>
      </c>
      <c r="B522" s="1" t="s">
        <v>3902</v>
      </c>
      <c r="C522" s="1" t="s">
        <v>4245</v>
      </c>
      <c r="D522" s="1" t="s">
        <v>4246</v>
      </c>
      <c r="E522" s="1" t="s">
        <v>7</v>
      </c>
      <c r="F522" s="1" t="s">
        <v>3920</v>
      </c>
      <c r="G522" s="1" t="str">
        <f>RT_enz[[#This Row],[rxn_src]]&amp;"_"&amp;RT_enz[[#This Row],[dir]]</f>
        <v>ACOAO60_x_FWD</v>
      </c>
      <c r="H522" s="1" t="str">
        <f>_xlfn.XLOOKUP(RT_enz[[#This Row],[Column1]],SC_enz[name_dir],SC_enz[name_dir],"")</f>
        <v>ACOAO60_x_FWD</v>
      </c>
      <c r="I522" s="1" t="str">
        <f>_xlfn.XLOOKUP(RT_enz[[#This Row],[rxn_src]],SC_enz[rxn_src],SC_enz[rxn_src],"")</f>
        <v>ACOAO60_x</v>
      </c>
      <c r="J522" s="2" t="str">
        <f>_xlfn.XLOOKUP(RT_enz[[#This Row],[Column1]],RT_gsm[Column3],RT_gsm[Column3],"")</f>
        <v>ACOAO60_x_FWD</v>
      </c>
    </row>
    <row r="523" spans="1:10" ht="16" hidden="1" x14ac:dyDescent="0.2">
      <c r="A523" s="1" t="s">
        <v>1884</v>
      </c>
      <c r="B523" s="1" t="s">
        <v>3902</v>
      </c>
      <c r="C523" s="1" t="s">
        <v>4241</v>
      </c>
      <c r="D523" s="1" t="s">
        <v>4242</v>
      </c>
      <c r="E523" s="1" t="s">
        <v>7</v>
      </c>
      <c r="F523" s="1" t="s">
        <v>3920</v>
      </c>
      <c r="G523" s="1" t="str">
        <f>RT_enz[[#This Row],[rxn_src]]&amp;"_"&amp;RT_enz[[#This Row],[dir]]</f>
        <v>ACOAO80_x_FWD</v>
      </c>
      <c r="H523" s="1" t="str">
        <f>_xlfn.XLOOKUP(RT_enz[[#This Row],[Column1]],SC_enz[name_dir],SC_enz[name_dir],"")</f>
        <v>ACOAO80_x_FWD</v>
      </c>
      <c r="I523" s="1" t="str">
        <f>_xlfn.XLOOKUP(RT_enz[[#This Row],[rxn_src]],SC_enz[rxn_src],SC_enz[rxn_src],"")</f>
        <v>ACOAO80_x</v>
      </c>
      <c r="J523" s="2" t="str">
        <f>_xlfn.XLOOKUP(RT_enz[[#This Row],[Column1]],RT_gsm[Column3],RT_gsm[Column3],"")</f>
        <v>ACOAO80_x_FWD</v>
      </c>
    </row>
    <row r="524" spans="1:10" ht="16" hidden="1" x14ac:dyDescent="0.2">
      <c r="A524" s="1" t="s">
        <v>1884</v>
      </c>
      <c r="B524" s="1" t="s">
        <v>3902</v>
      </c>
      <c r="C524" s="1" t="s">
        <v>4243</v>
      </c>
      <c r="D524" s="1" t="s">
        <v>4244</v>
      </c>
      <c r="E524" s="1" t="s">
        <v>7</v>
      </c>
      <c r="F524" s="1" t="s">
        <v>3920</v>
      </c>
      <c r="G524" s="1" t="str">
        <f>RT_enz[[#This Row],[rxn_src]]&amp;"_"&amp;RT_enz[[#This Row],[dir]]</f>
        <v>ACOAO80_x_FWD</v>
      </c>
      <c r="H524" s="1" t="str">
        <f>_xlfn.XLOOKUP(RT_enz[[#This Row],[Column1]],SC_enz[name_dir],SC_enz[name_dir],"")</f>
        <v>ACOAO80_x_FWD</v>
      </c>
      <c r="I524" s="1" t="str">
        <f>_xlfn.XLOOKUP(RT_enz[[#This Row],[rxn_src]],SC_enz[rxn_src],SC_enz[rxn_src],"")</f>
        <v>ACOAO80_x</v>
      </c>
      <c r="J524" s="2" t="str">
        <f>_xlfn.XLOOKUP(RT_enz[[#This Row],[Column1]],RT_gsm[Column3],RT_gsm[Column3],"")</f>
        <v>ACOAO80_x_FWD</v>
      </c>
    </row>
    <row r="525" spans="1:10" ht="16" hidden="1" x14ac:dyDescent="0.2">
      <c r="A525" s="1" t="s">
        <v>1884</v>
      </c>
      <c r="B525" s="1" t="s">
        <v>3902</v>
      </c>
      <c r="C525" s="1" t="s">
        <v>4245</v>
      </c>
      <c r="D525" s="1" t="s">
        <v>4246</v>
      </c>
      <c r="E525" s="1" t="s">
        <v>7</v>
      </c>
      <c r="F525" s="1" t="s">
        <v>3920</v>
      </c>
      <c r="G525" s="1" t="str">
        <f>RT_enz[[#This Row],[rxn_src]]&amp;"_"&amp;RT_enz[[#This Row],[dir]]</f>
        <v>ACOAO80_x_FWD</v>
      </c>
      <c r="H525" s="1" t="str">
        <f>_xlfn.XLOOKUP(RT_enz[[#This Row],[Column1]],SC_enz[name_dir],SC_enz[name_dir],"")</f>
        <v>ACOAO80_x_FWD</v>
      </c>
      <c r="I525" s="1" t="str">
        <f>_xlfn.XLOOKUP(RT_enz[[#This Row],[rxn_src]],SC_enz[rxn_src],SC_enz[rxn_src],"")</f>
        <v>ACOAO80_x</v>
      </c>
      <c r="J525" s="2" t="str">
        <f>_xlfn.XLOOKUP(RT_enz[[#This Row],[Column1]],RT_gsm[Column3],RT_gsm[Column3],"")</f>
        <v>ACOAO80_x_FWD</v>
      </c>
    </row>
    <row r="526" spans="1:10" ht="16" hidden="1" x14ac:dyDescent="0.2">
      <c r="A526" s="1" t="s">
        <v>4255</v>
      </c>
      <c r="B526" s="1" t="s">
        <v>3902</v>
      </c>
      <c r="C526" s="1" t="s">
        <v>4241</v>
      </c>
      <c r="D526" s="1" t="s">
        <v>4242</v>
      </c>
      <c r="E526" s="1" t="s">
        <v>7</v>
      </c>
      <c r="F526" s="1" t="s">
        <v>3920</v>
      </c>
      <c r="G526" s="1" t="str">
        <f>RT_enz[[#This Row],[rxn_src]]&amp;"_"&amp;RT_enz[[#This Row],[dir]]</f>
        <v>ACOAO82e_x_FWD</v>
      </c>
      <c r="H526" s="1" t="str">
        <f>_xlfn.XLOOKUP(RT_enz[[#This Row],[Column1]],SC_enz[name_dir],SC_enz[name_dir],"")</f>
        <v/>
      </c>
      <c r="I526" s="1" t="str">
        <f>_xlfn.XLOOKUP(RT_enz[[#This Row],[rxn_src]],SC_enz[rxn_src],SC_enz[rxn_src],"")</f>
        <v/>
      </c>
      <c r="J526" s="2" t="str">
        <f>_xlfn.XLOOKUP(RT_enz[[#This Row],[Column1]],RT_gsm[Column3],RT_gsm[Column3],"")</f>
        <v>ACOAO82e_x_FWD</v>
      </c>
    </row>
    <row r="527" spans="1:10" ht="16" hidden="1" x14ac:dyDescent="0.2">
      <c r="A527" s="1" t="s">
        <v>4255</v>
      </c>
      <c r="B527" s="1" t="s">
        <v>3902</v>
      </c>
      <c r="C527" s="1" t="s">
        <v>4243</v>
      </c>
      <c r="D527" s="1" t="s">
        <v>4244</v>
      </c>
      <c r="E527" s="1" t="s">
        <v>7</v>
      </c>
      <c r="F527" s="1" t="s">
        <v>3920</v>
      </c>
      <c r="G527" s="1" t="str">
        <f>RT_enz[[#This Row],[rxn_src]]&amp;"_"&amp;RT_enz[[#This Row],[dir]]</f>
        <v>ACOAO82e_x_FWD</v>
      </c>
      <c r="H527" s="1" t="str">
        <f>_xlfn.XLOOKUP(RT_enz[[#This Row],[Column1]],SC_enz[name_dir],SC_enz[name_dir],"")</f>
        <v/>
      </c>
      <c r="I527" s="1" t="str">
        <f>_xlfn.XLOOKUP(RT_enz[[#This Row],[rxn_src]],SC_enz[rxn_src],SC_enz[rxn_src],"")</f>
        <v/>
      </c>
      <c r="J527" s="2" t="str">
        <f>_xlfn.XLOOKUP(RT_enz[[#This Row],[Column1]],RT_gsm[Column3],RT_gsm[Column3],"")</f>
        <v>ACOAO82e_x_FWD</v>
      </c>
    </row>
    <row r="528" spans="1:10" ht="16" hidden="1" x14ac:dyDescent="0.2">
      <c r="A528" s="1" t="s">
        <v>4255</v>
      </c>
      <c r="B528" s="1" t="s">
        <v>3902</v>
      </c>
      <c r="C528" s="1" t="s">
        <v>4245</v>
      </c>
      <c r="D528" s="1" t="s">
        <v>4246</v>
      </c>
      <c r="E528" s="1" t="s">
        <v>7</v>
      </c>
      <c r="F528" s="1" t="s">
        <v>3920</v>
      </c>
      <c r="G528" s="1" t="str">
        <f>RT_enz[[#This Row],[rxn_src]]&amp;"_"&amp;RT_enz[[#This Row],[dir]]</f>
        <v>ACOAO82e_x_FWD</v>
      </c>
      <c r="H528" s="1" t="str">
        <f>_xlfn.XLOOKUP(RT_enz[[#This Row],[Column1]],SC_enz[name_dir],SC_enz[name_dir],"")</f>
        <v/>
      </c>
      <c r="I528" s="1" t="str">
        <f>_xlfn.XLOOKUP(RT_enz[[#This Row],[rxn_src]],SC_enz[rxn_src],SC_enz[rxn_src],"")</f>
        <v/>
      </c>
      <c r="J528" s="2" t="str">
        <f>_xlfn.XLOOKUP(RT_enz[[#This Row],[Column1]],RT_gsm[Column3],RT_gsm[Column3],"")</f>
        <v>ACOAO82e_x_FWD</v>
      </c>
    </row>
    <row r="529" spans="1:10" ht="16" hidden="1" x14ac:dyDescent="0.2">
      <c r="A529" s="1" t="s">
        <v>4256</v>
      </c>
      <c r="B529" s="1" t="s">
        <v>3902</v>
      </c>
      <c r="C529" s="1" t="s">
        <v>3954</v>
      </c>
      <c r="D529" s="1" t="s">
        <v>3955</v>
      </c>
      <c r="E529" s="1" t="s">
        <v>7</v>
      </c>
      <c r="F529" s="1" t="s">
        <v>3920</v>
      </c>
      <c r="G529" s="1" t="str">
        <f>RT_enz[[#This Row],[rxn_src]]&amp;"_"&amp;RT_enz[[#This Row],[dir]]</f>
        <v>ACOATA_c_FWD</v>
      </c>
      <c r="H529" s="1" t="str">
        <f>_xlfn.XLOOKUP(RT_enz[[#This Row],[Column1]],SC_enz[name_dir],SC_enz[name_dir],"")</f>
        <v/>
      </c>
      <c r="I529" s="1" t="str">
        <f>_xlfn.XLOOKUP(RT_enz[[#This Row],[rxn_src]],SC_enz[rxn_src],SC_enz[rxn_src],"")</f>
        <v/>
      </c>
      <c r="J529" s="2" t="str">
        <f>_xlfn.XLOOKUP(RT_enz[[#This Row],[Column1]],RT_gsm[Column3],RT_gsm[Column3],"")</f>
        <v>ACOATA_c_FWD</v>
      </c>
    </row>
    <row r="530" spans="1:10" ht="16" hidden="1" x14ac:dyDescent="0.2">
      <c r="A530" s="1" t="s">
        <v>4256</v>
      </c>
      <c r="B530" s="1" t="s">
        <v>3903</v>
      </c>
      <c r="C530" s="1" t="s">
        <v>3954</v>
      </c>
      <c r="D530" s="1" t="s">
        <v>3955</v>
      </c>
      <c r="E530" s="1" t="s">
        <v>7</v>
      </c>
      <c r="F530" s="1" t="s">
        <v>3920</v>
      </c>
      <c r="G530" s="1" t="str">
        <f>RT_enz[[#This Row],[rxn_src]]&amp;"_"&amp;RT_enz[[#This Row],[dir]]</f>
        <v>ACOATA_c_REV</v>
      </c>
      <c r="H530" s="1" t="str">
        <f>_xlfn.XLOOKUP(RT_enz[[#This Row],[Column1]],SC_enz[name_dir],SC_enz[name_dir],"")</f>
        <v/>
      </c>
      <c r="I530" s="1" t="str">
        <f>_xlfn.XLOOKUP(RT_enz[[#This Row],[rxn_src]],SC_enz[rxn_src],SC_enz[rxn_src],"")</f>
        <v/>
      </c>
      <c r="J530" s="2" t="str">
        <f>_xlfn.XLOOKUP(RT_enz[[#This Row],[Column1]],RT_gsm[Column3],RT_gsm[Column3],"")</f>
        <v>ACOATA_c_REV</v>
      </c>
    </row>
    <row r="531" spans="1:10" ht="16" hidden="1" x14ac:dyDescent="0.2">
      <c r="A531" s="1" t="s">
        <v>210</v>
      </c>
      <c r="B531" s="1" t="s">
        <v>3902</v>
      </c>
      <c r="C531" s="1" t="s">
        <v>4257</v>
      </c>
      <c r="D531" s="1" t="s">
        <v>4258</v>
      </c>
      <c r="E531" s="1" t="s">
        <v>7</v>
      </c>
      <c r="F531" s="1" t="s">
        <v>3920</v>
      </c>
      <c r="G531" s="1" t="str">
        <f>RT_enz[[#This Row],[rxn_src]]&amp;"_"&amp;RT_enz[[#This Row],[dir]]</f>
        <v>ACOATA_m_FWD</v>
      </c>
      <c r="H531" s="1" t="str">
        <f>_xlfn.XLOOKUP(RT_enz[[#This Row],[Column1]],SC_enz[name_dir],SC_enz[name_dir],"")</f>
        <v>ACOATA_m_FWD</v>
      </c>
      <c r="I531" s="1" t="str">
        <f>_xlfn.XLOOKUP(RT_enz[[#This Row],[rxn_src]],SC_enz[rxn_src],SC_enz[rxn_src],"")</f>
        <v>ACOATA_m</v>
      </c>
      <c r="J531" s="2" t="str">
        <f>_xlfn.XLOOKUP(RT_enz[[#This Row],[Column1]],RT_gsm[Column3],RT_gsm[Column3],"")</f>
        <v>ACOATA_m_FWD</v>
      </c>
    </row>
    <row r="532" spans="1:10" ht="16" hidden="1" x14ac:dyDescent="0.2">
      <c r="A532" s="1" t="s">
        <v>210</v>
      </c>
      <c r="B532" s="1" t="s">
        <v>3903</v>
      </c>
      <c r="C532" s="1" t="s">
        <v>4257</v>
      </c>
      <c r="D532" s="1" t="s">
        <v>4258</v>
      </c>
      <c r="E532" s="1" t="s">
        <v>7</v>
      </c>
      <c r="F532" s="1" t="s">
        <v>3920</v>
      </c>
      <c r="G532" s="1" t="str">
        <f>RT_enz[[#This Row],[rxn_src]]&amp;"_"&amp;RT_enz[[#This Row],[dir]]</f>
        <v>ACOATA_m_REV</v>
      </c>
      <c r="H532" s="1" t="str">
        <f>_xlfn.XLOOKUP(RT_enz[[#This Row],[Column1]],SC_enz[name_dir],SC_enz[name_dir],"")</f>
        <v>ACOATA_m_REV</v>
      </c>
      <c r="I532" s="1" t="str">
        <f>_xlfn.XLOOKUP(RT_enz[[#This Row],[rxn_src]],SC_enz[rxn_src],SC_enz[rxn_src],"")</f>
        <v>ACOATA_m</v>
      </c>
      <c r="J532" s="2" t="str">
        <f>_xlfn.XLOOKUP(RT_enz[[#This Row],[Column1]],RT_gsm[Column3],RT_gsm[Column3],"")</f>
        <v>ACOATA_m_REV</v>
      </c>
    </row>
    <row r="533" spans="1:10" ht="16" hidden="1" x14ac:dyDescent="0.2">
      <c r="A533" s="1" t="s">
        <v>1643</v>
      </c>
      <c r="B533" s="1" t="s">
        <v>3902</v>
      </c>
      <c r="C533" s="1" t="s">
        <v>1642</v>
      </c>
      <c r="D533" s="1" t="s">
        <v>143</v>
      </c>
      <c r="E533" s="1" t="s">
        <v>7</v>
      </c>
      <c r="F533" s="1" t="s">
        <v>3920</v>
      </c>
      <c r="G533" s="1" t="str">
        <f>RT_enz[[#This Row],[rxn_src]]&amp;"_"&amp;RT_enz[[#This Row],[dir]]</f>
        <v>ACONIs_c_FWD</v>
      </c>
      <c r="H533" s="1" t="str">
        <f>_xlfn.XLOOKUP(RT_enz[[#This Row],[Column1]],SC_enz[name_dir],SC_enz[name_dir],"")</f>
        <v>ACONIs_c_FWD</v>
      </c>
      <c r="I533" s="1" t="str">
        <f>_xlfn.XLOOKUP(RT_enz[[#This Row],[rxn_src]],SC_enz[rxn_src],SC_enz[rxn_src],"")</f>
        <v>ACONIs_c</v>
      </c>
      <c r="J533" s="2" t="str">
        <f>_xlfn.XLOOKUP(RT_enz[[#This Row],[Column1]],RT_gsm[Column3],RT_gsm[Column3],"")</f>
        <v>ACONIs_c_FWD</v>
      </c>
    </row>
    <row r="534" spans="1:10" ht="16" hidden="1" x14ac:dyDescent="0.2">
      <c r="A534" s="1" t="s">
        <v>1643</v>
      </c>
      <c r="B534" s="1" t="s">
        <v>3903</v>
      </c>
      <c r="C534" s="1" t="s">
        <v>1642</v>
      </c>
      <c r="D534" s="1" t="s">
        <v>143</v>
      </c>
      <c r="E534" s="1" t="s">
        <v>7</v>
      </c>
      <c r="F534" s="1" t="s">
        <v>3920</v>
      </c>
      <c r="G534" s="1" t="str">
        <f>RT_enz[[#This Row],[rxn_src]]&amp;"_"&amp;RT_enz[[#This Row],[dir]]</f>
        <v>ACONIs_c_REV</v>
      </c>
      <c r="H534" s="1" t="str">
        <f>_xlfn.XLOOKUP(RT_enz[[#This Row],[Column1]],SC_enz[name_dir],SC_enz[name_dir],"")</f>
        <v>ACONIs_c_REV</v>
      </c>
      <c r="I534" s="1" t="str">
        <f>_xlfn.XLOOKUP(RT_enz[[#This Row],[rxn_src]],SC_enz[rxn_src],SC_enz[rxn_src],"")</f>
        <v>ACONIs_c</v>
      </c>
      <c r="J534" s="2" t="str">
        <f>_xlfn.XLOOKUP(RT_enz[[#This Row],[Column1]],RT_gsm[Column3],RT_gsm[Column3],"")</f>
        <v>ACONIs_c_REV</v>
      </c>
    </row>
    <row r="535" spans="1:10" ht="16" hidden="1" x14ac:dyDescent="0.2">
      <c r="A535" s="1" t="s">
        <v>1641</v>
      </c>
      <c r="B535" s="1" t="s">
        <v>3902</v>
      </c>
      <c r="C535" s="1" t="s">
        <v>1642</v>
      </c>
      <c r="D535" s="1" t="s">
        <v>143</v>
      </c>
      <c r="E535" s="1" t="s">
        <v>7</v>
      </c>
      <c r="F535" s="1" t="s">
        <v>3920</v>
      </c>
      <c r="G535" s="1" t="str">
        <f>RT_enz[[#This Row],[rxn_src]]&amp;"_"&amp;RT_enz[[#This Row],[dir]]</f>
        <v>ACONIs_m_FWD</v>
      </c>
      <c r="H535" s="1" t="str">
        <f>_xlfn.XLOOKUP(RT_enz[[#This Row],[Column1]],SC_enz[name_dir],SC_enz[name_dir],"")</f>
        <v>ACONIs_m_FWD</v>
      </c>
      <c r="I535" s="1" t="str">
        <f>_xlfn.XLOOKUP(RT_enz[[#This Row],[rxn_src]],SC_enz[rxn_src],SC_enz[rxn_src],"")</f>
        <v>ACONIs_m</v>
      </c>
      <c r="J535" s="2" t="str">
        <f>_xlfn.XLOOKUP(RT_enz[[#This Row],[Column1]],RT_gsm[Column3],RT_gsm[Column3],"")</f>
        <v>ACONIs_m_FWD</v>
      </c>
    </row>
    <row r="536" spans="1:10" ht="16" hidden="1" x14ac:dyDescent="0.2">
      <c r="A536" s="1" t="s">
        <v>1641</v>
      </c>
      <c r="B536" s="1" t="s">
        <v>3903</v>
      </c>
      <c r="C536" s="1" t="s">
        <v>1642</v>
      </c>
      <c r="D536" s="1" t="s">
        <v>143</v>
      </c>
      <c r="E536" s="1" t="s">
        <v>7</v>
      </c>
      <c r="F536" s="1" t="s">
        <v>3920</v>
      </c>
      <c r="G536" s="1" t="str">
        <f>RT_enz[[#This Row],[rxn_src]]&amp;"_"&amp;RT_enz[[#This Row],[dir]]</f>
        <v>ACONIs_m_REV</v>
      </c>
      <c r="H536" s="1" t="str">
        <f>_xlfn.XLOOKUP(RT_enz[[#This Row],[Column1]],SC_enz[name_dir],SC_enz[name_dir],"")</f>
        <v>ACONIs_m_REV</v>
      </c>
      <c r="I536" s="1" t="str">
        <f>_xlfn.XLOOKUP(RT_enz[[#This Row],[rxn_src]],SC_enz[rxn_src],SC_enz[rxn_src],"")</f>
        <v>ACONIs_m</v>
      </c>
      <c r="J536" s="2" t="str">
        <f>_xlfn.XLOOKUP(RT_enz[[#This Row],[Column1]],RT_gsm[Column3],RT_gsm[Column3],"")</f>
        <v>ACONIs_m_REV</v>
      </c>
    </row>
    <row r="537" spans="1:10" ht="16" hidden="1" x14ac:dyDescent="0.2">
      <c r="A537" s="1" t="s">
        <v>1685</v>
      </c>
      <c r="B537" s="1" t="s">
        <v>3902</v>
      </c>
      <c r="C537" s="1" t="s">
        <v>3980</v>
      </c>
      <c r="D537" s="1" t="s">
        <v>3981</v>
      </c>
      <c r="E537" s="1" t="s">
        <v>7</v>
      </c>
      <c r="F537" s="1" t="s">
        <v>3920</v>
      </c>
      <c r="G537" s="1" t="str">
        <f>RT_enz[[#This Row],[rxn_src]]&amp;"_"&amp;RT_enz[[#This Row],[dir]]</f>
        <v>ACONMT_c_FWD</v>
      </c>
      <c r="H537" s="1" t="str">
        <f>_xlfn.XLOOKUP(RT_enz[[#This Row],[Column1]],SC_enz[name_dir],SC_enz[name_dir],"")</f>
        <v>ACONMT_c_FWD</v>
      </c>
      <c r="I537" s="1" t="str">
        <f>_xlfn.XLOOKUP(RT_enz[[#This Row],[rxn_src]],SC_enz[rxn_src],SC_enz[rxn_src],"")</f>
        <v>ACONMT_c</v>
      </c>
      <c r="J537" s="2" t="str">
        <f>_xlfn.XLOOKUP(RT_enz[[#This Row],[Column1]],RT_gsm[Column3],RT_gsm[Column3],"")</f>
        <v>ACONMT_c_FWD</v>
      </c>
    </row>
    <row r="538" spans="1:10" ht="16" hidden="1" x14ac:dyDescent="0.2">
      <c r="A538" s="1" t="s">
        <v>248</v>
      </c>
      <c r="B538" s="1" t="s">
        <v>3902</v>
      </c>
      <c r="C538" s="1" t="s">
        <v>4259</v>
      </c>
      <c r="D538" s="1" t="s">
        <v>4260</v>
      </c>
      <c r="E538" s="1" t="s">
        <v>7</v>
      </c>
      <c r="F538" s="1" t="s">
        <v>3920</v>
      </c>
      <c r="G538" s="1" t="str">
        <f>RT_enz[[#This Row],[rxn_src]]&amp;"_"&amp;RT_enz[[#This Row],[dir]]</f>
        <v>ACONT2_m_FWD</v>
      </c>
      <c r="H538" s="1" t="str">
        <f>_xlfn.XLOOKUP(RT_enz[[#This Row],[Column1]],SC_enz[name_dir],SC_enz[name_dir],"")</f>
        <v>ACONT2_m_FWD</v>
      </c>
      <c r="I538" s="1" t="str">
        <f>_xlfn.XLOOKUP(RT_enz[[#This Row],[rxn_src]],SC_enz[rxn_src],SC_enz[rxn_src],"")</f>
        <v>ACONT2_m</v>
      </c>
      <c r="J538" s="2" t="str">
        <f>_xlfn.XLOOKUP(RT_enz[[#This Row],[Column1]],RT_gsm[Column3],RT_gsm[Column3],"")</f>
        <v>ACONT2_m_FWD</v>
      </c>
    </row>
    <row r="539" spans="1:10" ht="16" hidden="1" x14ac:dyDescent="0.2">
      <c r="A539" s="1" t="s">
        <v>248</v>
      </c>
      <c r="B539" s="1" t="s">
        <v>3903</v>
      </c>
      <c r="C539" s="1" t="s">
        <v>4259</v>
      </c>
      <c r="D539" s="1" t="s">
        <v>4260</v>
      </c>
      <c r="E539" s="1" t="s">
        <v>7</v>
      </c>
      <c r="F539" s="1" t="s">
        <v>3920</v>
      </c>
      <c r="G539" s="1" t="str">
        <f>RT_enz[[#This Row],[rxn_src]]&amp;"_"&amp;RT_enz[[#This Row],[dir]]</f>
        <v>ACONT2_m_REV</v>
      </c>
      <c r="H539" s="1" t="str">
        <f>_xlfn.XLOOKUP(RT_enz[[#This Row],[Column1]],SC_enz[name_dir],SC_enz[name_dir],"")</f>
        <v>ACONT2_m_REV</v>
      </c>
      <c r="I539" s="1" t="str">
        <f>_xlfn.XLOOKUP(RT_enz[[#This Row],[rxn_src]],SC_enz[rxn_src],SC_enz[rxn_src],"")</f>
        <v>ACONT2_m</v>
      </c>
      <c r="J539" s="2" t="str">
        <f>_xlfn.XLOOKUP(RT_enz[[#This Row],[Column1]],RT_gsm[Column3],RT_gsm[Column3],"")</f>
        <v>ACONT2_m_REV</v>
      </c>
    </row>
    <row r="540" spans="1:10" ht="16" hidden="1" x14ac:dyDescent="0.2">
      <c r="A540" s="1" t="s">
        <v>3489</v>
      </c>
      <c r="B540" s="1" t="s">
        <v>3902</v>
      </c>
      <c r="C540" s="1" t="s">
        <v>4261</v>
      </c>
      <c r="D540" s="1" t="s">
        <v>4262</v>
      </c>
      <c r="E540" s="1" t="s">
        <v>7</v>
      </c>
      <c r="F540" s="1" t="s">
        <v>3920</v>
      </c>
      <c r="G540" s="1" t="str">
        <f>RT_enz[[#This Row],[rxn_src]]&amp;"_"&amp;RT_enz[[#This Row],[dir]]</f>
        <v>ACONTa_m_FWD</v>
      </c>
      <c r="H540" s="1" t="str">
        <f>_xlfn.XLOOKUP(RT_enz[[#This Row],[Column1]],SC_enz[name_dir],SC_enz[name_dir],"")</f>
        <v>ACONTa_m_FWD</v>
      </c>
      <c r="I540" s="1" t="str">
        <f>_xlfn.XLOOKUP(RT_enz[[#This Row],[rxn_src]],SC_enz[rxn_src],SC_enz[rxn_src],"")</f>
        <v>ACONTa_m</v>
      </c>
      <c r="J540" s="2" t="str">
        <f>_xlfn.XLOOKUP(RT_enz[[#This Row],[Column1]],RT_gsm[Column3],RT_gsm[Column3],"")</f>
        <v>ACONTa_m_FWD</v>
      </c>
    </row>
    <row r="541" spans="1:10" ht="16" hidden="1" x14ac:dyDescent="0.2">
      <c r="A541" s="1" t="s">
        <v>3489</v>
      </c>
      <c r="B541" s="1" t="s">
        <v>3903</v>
      </c>
      <c r="C541" s="1" t="s">
        <v>4261</v>
      </c>
      <c r="D541" s="1" t="s">
        <v>4262</v>
      </c>
      <c r="E541" s="1" t="s">
        <v>12</v>
      </c>
      <c r="F541" s="1" t="s">
        <v>3920</v>
      </c>
      <c r="G541" s="1" t="str">
        <f>RT_enz[[#This Row],[rxn_src]]&amp;"_"&amp;RT_enz[[#This Row],[dir]]</f>
        <v>ACONTa_m_REV</v>
      </c>
      <c r="H541" s="1" t="str">
        <f>_xlfn.XLOOKUP(RT_enz[[#This Row],[Column1]],SC_enz[name_dir],SC_enz[name_dir],"")</f>
        <v>ACONTa_m_REV</v>
      </c>
      <c r="I541" s="1" t="str">
        <f>_xlfn.XLOOKUP(RT_enz[[#This Row],[rxn_src]],SC_enz[rxn_src],SC_enz[rxn_src],"")</f>
        <v>ACONTa_m</v>
      </c>
      <c r="J541" s="2" t="str">
        <f>_xlfn.XLOOKUP(RT_enz[[#This Row],[Column1]],RT_gsm[Column3],RT_gsm[Column3],"")</f>
        <v>ACONTa_m_REV</v>
      </c>
    </row>
    <row r="542" spans="1:10" ht="16" hidden="1" x14ac:dyDescent="0.2">
      <c r="A542" s="1" t="s">
        <v>3489</v>
      </c>
      <c r="B542" s="1" t="s">
        <v>3902</v>
      </c>
      <c r="C542" s="1" t="s">
        <v>4263</v>
      </c>
      <c r="D542" s="1" t="s">
        <v>4264</v>
      </c>
      <c r="E542" s="1" t="s">
        <v>7</v>
      </c>
      <c r="F542" s="1" t="s">
        <v>3920</v>
      </c>
      <c r="G542" s="1" t="str">
        <f>RT_enz[[#This Row],[rxn_src]]&amp;"_"&amp;RT_enz[[#This Row],[dir]]</f>
        <v>ACONTa_m_FWD</v>
      </c>
      <c r="H542" s="1" t="str">
        <f>_xlfn.XLOOKUP(RT_enz[[#This Row],[Column1]],SC_enz[name_dir],SC_enz[name_dir],"")</f>
        <v>ACONTa_m_FWD</v>
      </c>
      <c r="I542" s="1" t="str">
        <f>_xlfn.XLOOKUP(RT_enz[[#This Row],[rxn_src]],SC_enz[rxn_src],SC_enz[rxn_src],"")</f>
        <v>ACONTa_m</v>
      </c>
      <c r="J542" s="2" t="str">
        <f>_xlfn.XLOOKUP(RT_enz[[#This Row],[Column1]],RT_gsm[Column3],RT_gsm[Column3],"")</f>
        <v>ACONTa_m_FWD</v>
      </c>
    </row>
    <row r="543" spans="1:10" ht="16" hidden="1" x14ac:dyDescent="0.2">
      <c r="A543" s="1" t="s">
        <v>3489</v>
      </c>
      <c r="B543" s="1" t="s">
        <v>3903</v>
      </c>
      <c r="C543" s="1" t="s">
        <v>4263</v>
      </c>
      <c r="D543" s="1" t="s">
        <v>4264</v>
      </c>
      <c r="E543" s="1" t="s">
        <v>12</v>
      </c>
      <c r="F543" s="1" t="s">
        <v>3920</v>
      </c>
      <c r="G543" s="1" t="str">
        <f>RT_enz[[#This Row],[rxn_src]]&amp;"_"&amp;RT_enz[[#This Row],[dir]]</f>
        <v>ACONTa_m_REV</v>
      </c>
      <c r="H543" s="1" t="str">
        <f>_xlfn.XLOOKUP(RT_enz[[#This Row],[Column1]],SC_enz[name_dir],SC_enz[name_dir],"")</f>
        <v>ACONTa_m_REV</v>
      </c>
      <c r="I543" s="1" t="str">
        <f>_xlfn.XLOOKUP(RT_enz[[#This Row],[rxn_src]],SC_enz[rxn_src],SC_enz[rxn_src],"")</f>
        <v>ACONTa_m</v>
      </c>
      <c r="J543" s="2" t="str">
        <f>_xlfn.XLOOKUP(RT_enz[[#This Row],[Column1]],RT_gsm[Column3],RT_gsm[Column3],"")</f>
        <v>ACONTa_m_REV</v>
      </c>
    </row>
    <row r="544" spans="1:10" ht="16" hidden="1" x14ac:dyDescent="0.2">
      <c r="A544" s="1" t="s">
        <v>3486</v>
      </c>
      <c r="B544" s="1" t="s">
        <v>3902</v>
      </c>
      <c r="C544" s="1" t="s">
        <v>4261</v>
      </c>
      <c r="D544" s="1" t="s">
        <v>4262</v>
      </c>
      <c r="E544" s="1" t="s">
        <v>7</v>
      </c>
      <c r="F544" s="1" t="s">
        <v>3920</v>
      </c>
      <c r="G544" s="1" t="str">
        <f>RT_enz[[#This Row],[rxn_src]]&amp;"_"&amp;RT_enz[[#This Row],[dir]]</f>
        <v>ACONTb_m_FWD</v>
      </c>
      <c r="H544" s="1" t="str">
        <f>_xlfn.XLOOKUP(RT_enz[[#This Row],[Column1]],SC_enz[name_dir],SC_enz[name_dir],"")</f>
        <v>ACONTb_m_FWD</v>
      </c>
      <c r="I544" s="1" t="str">
        <f>_xlfn.XLOOKUP(RT_enz[[#This Row],[rxn_src]],SC_enz[rxn_src],SC_enz[rxn_src],"")</f>
        <v>ACONTb_m</v>
      </c>
      <c r="J544" s="2" t="str">
        <f>_xlfn.XLOOKUP(RT_enz[[#This Row],[Column1]],RT_gsm[Column3],RT_gsm[Column3],"")</f>
        <v>ACONTb_m_FWD</v>
      </c>
    </row>
    <row r="545" spans="1:10" ht="16" hidden="1" x14ac:dyDescent="0.2">
      <c r="A545" s="1" t="s">
        <v>3486</v>
      </c>
      <c r="B545" s="1" t="s">
        <v>3903</v>
      </c>
      <c r="C545" s="1" t="s">
        <v>4261</v>
      </c>
      <c r="D545" s="1" t="s">
        <v>4262</v>
      </c>
      <c r="E545" s="1" t="s">
        <v>12</v>
      </c>
      <c r="F545" s="1" t="s">
        <v>3920</v>
      </c>
      <c r="G545" s="1" t="str">
        <f>RT_enz[[#This Row],[rxn_src]]&amp;"_"&amp;RT_enz[[#This Row],[dir]]</f>
        <v>ACONTb_m_REV</v>
      </c>
      <c r="H545" s="1" t="str">
        <f>_xlfn.XLOOKUP(RT_enz[[#This Row],[Column1]],SC_enz[name_dir],SC_enz[name_dir],"")</f>
        <v>ACONTb_m_REV</v>
      </c>
      <c r="I545" s="1" t="str">
        <f>_xlfn.XLOOKUP(RT_enz[[#This Row],[rxn_src]],SC_enz[rxn_src],SC_enz[rxn_src],"")</f>
        <v>ACONTb_m</v>
      </c>
      <c r="J545" s="2" t="str">
        <f>_xlfn.XLOOKUP(RT_enz[[#This Row],[Column1]],RT_gsm[Column3],RT_gsm[Column3],"")</f>
        <v>ACONTb_m_REV</v>
      </c>
    </row>
    <row r="546" spans="1:10" ht="16" hidden="1" x14ac:dyDescent="0.2">
      <c r="A546" s="1" t="s">
        <v>3486</v>
      </c>
      <c r="B546" s="1" t="s">
        <v>3902</v>
      </c>
      <c r="C546" s="1" t="s">
        <v>4263</v>
      </c>
      <c r="D546" s="1" t="s">
        <v>4264</v>
      </c>
      <c r="E546" s="1" t="s">
        <v>7</v>
      </c>
      <c r="F546" s="1" t="s">
        <v>3920</v>
      </c>
      <c r="G546" s="1" t="str">
        <f>RT_enz[[#This Row],[rxn_src]]&amp;"_"&amp;RT_enz[[#This Row],[dir]]</f>
        <v>ACONTb_m_FWD</v>
      </c>
      <c r="H546" s="1" t="str">
        <f>_xlfn.XLOOKUP(RT_enz[[#This Row],[Column1]],SC_enz[name_dir],SC_enz[name_dir],"")</f>
        <v>ACONTb_m_FWD</v>
      </c>
      <c r="I546" s="1" t="str">
        <f>_xlfn.XLOOKUP(RT_enz[[#This Row],[rxn_src]],SC_enz[rxn_src],SC_enz[rxn_src],"")</f>
        <v>ACONTb_m</v>
      </c>
      <c r="J546" s="2" t="str">
        <f>_xlfn.XLOOKUP(RT_enz[[#This Row],[Column1]],RT_gsm[Column3],RT_gsm[Column3],"")</f>
        <v>ACONTb_m_FWD</v>
      </c>
    </row>
    <row r="547" spans="1:10" ht="16" hidden="1" x14ac:dyDescent="0.2">
      <c r="A547" s="1" t="s">
        <v>3486</v>
      </c>
      <c r="B547" s="1" t="s">
        <v>3903</v>
      </c>
      <c r="C547" s="1" t="s">
        <v>4263</v>
      </c>
      <c r="D547" s="1" t="s">
        <v>4264</v>
      </c>
      <c r="E547" s="1" t="s">
        <v>12</v>
      </c>
      <c r="F547" s="1" t="s">
        <v>3920</v>
      </c>
      <c r="G547" s="1" t="str">
        <f>RT_enz[[#This Row],[rxn_src]]&amp;"_"&amp;RT_enz[[#This Row],[dir]]</f>
        <v>ACONTb_m_REV</v>
      </c>
      <c r="H547" s="1" t="str">
        <f>_xlfn.XLOOKUP(RT_enz[[#This Row],[Column1]],SC_enz[name_dir],SC_enz[name_dir],"")</f>
        <v>ACONTb_m_REV</v>
      </c>
      <c r="I547" s="1" t="str">
        <f>_xlfn.XLOOKUP(RT_enz[[#This Row],[rxn_src]],SC_enz[rxn_src],SC_enz[rxn_src],"")</f>
        <v>ACONTb_m</v>
      </c>
      <c r="J547" s="2" t="str">
        <f>_xlfn.XLOOKUP(RT_enz[[#This Row],[Column1]],RT_gsm[Column3],RT_gsm[Column3],"")</f>
        <v>ACONTb_m_REV</v>
      </c>
    </row>
    <row r="548" spans="1:10" ht="16" hidden="1" x14ac:dyDescent="0.2">
      <c r="A548" s="1" t="s">
        <v>251</v>
      </c>
      <c r="B548" s="1" t="s">
        <v>3902</v>
      </c>
      <c r="C548" s="1" t="s">
        <v>4265</v>
      </c>
      <c r="D548" s="1" t="s">
        <v>4266</v>
      </c>
      <c r="E548" s="1" t="s">
        <v>7</v>
      </c>
      <c r="F548" s="1" t="s">
        <v>3920</v>
      </c>
      <c r="G548" s="1" t="str">
        <f>RT_enz[[#This Row],[rxn_src]]&amp;"_"&amp;RT_enz[[#This Row],[dir]]</f>
        <v>ACOTAi_m_FWD</v>
      </c>
      <c r="H548" s="1" t="str">
        <f>_xlfn.XLOOKUP(RT_enz[[#This Row],[Column1]],SC_enz[name_dir],SC_enz[name_dir],"")</f>
        <v>ACOTAi_m_FWD</v>
      </c>
      <c r="I548" s="1" t="str">
        <f>_xlfn.XLOOKUP(RT_enz[[#This Row],[rxn_src]],SC_enz[rxn_src],SC_enz[rxn_src],"")</f>
        <v>ACOTAi_m</v>
      </c>
      <c r="J548" s="2" t="str">
        <f>_xlfn.XLOOKUP(RT_enz[[#This Row],[Column1]],RT_gsm[Column3],RT_gsm[Column3],"")</f>
        <v>ACOTAi_m_FWD</v>
      </c>
    </row>
    <row r="549" spans="1:10" ht="16" hidden="1" x14ac:dyDescent="0.2">
      <c r="A549" s="1" t="s">
        <v>239</v>
      </c>
      <c r="B549" s="1" t="s">
        <v>3902</v>
      </c>
      <c r="C549" s="1" t="s">
        <v>4267</v>
      </c>
      <c r="D549" s="1" t="s">
        <v>4268</v>
      </c>
      <c r="E549" s="1" t="s">
        <v>7</v>
      </c>
      <c r="F549" s="1" t="s">
        <v>3920</v>
      </c>
      <c r="G549" s="1" t="str">
        <f>RT_enz[[#This Row],[rxn_src]]&amp;"_"&amp;RT_enz[[#This Row],[dir]]</f>
        <v>ACP1_e_FWD</v>
      </c>
      <c r="H549" s="1" t="str">
        <f>_xlfn.XLOOKUP(RT_enz[[#This Row],[Column1]],SC_enz[name_dir],SC_enz[name_dir],"")</f>
        <v>ACP1_e_FWD</v>
      </c>
      <c r="I549" s="1" t="str">
        <f>_xlfn.XLOOKUP(RT_enz[[#This Row],[rxn_src]],SC_enz[rxn_src],SC_enz[rxn_src],"")</f>
        <v>ACP1_e</v>
      </c>
      <c r="J549" s="2" t="str">
        <f>_xlfn.XLOOKUP(RT_enz[[#This Row],[Column1]],RT_gsm[Column3],RT_gsm[Column3],"")</f>
        <v>ACP1_e_FWD</v>
      </c>
    </row>
    <row r="550" spans="1:10" ht="16" hidden="1" x14ac:dyDescent="0.2">
      <c r="A550" s="1" t="s">
        <v>239</v>
      </c>
      <c r="B550" s="1" t="s">
        <v>3902</v>
      </c>
      <c r="C550" s="1" t="s">
        <v>4269</v>
      </c>
      <c r="D550" s="1" t="s">
        <v>4270</v>
      </c>
      <c r="E550" s="1" t="s">
        <v>7</v>
      </c>
      <c r="F550" s="1" t="s">
        <v>3920</v>
      </c>
      <c r="G550" s="1" t="str">
        <f>RT_enz[[#This Row],[rxn_src]]&amp;"_"&amp;RT_enz[[#This Row],[dir]]</f>
        <v>ACP1_e_FWD</v>
      </c>
      <c r="H550" s="1" t="str">
        <f>_xlfn.XLOOKUP(RT_enz[[#This Row],[Column1]],SC_enz[name_dir],SC_enz[name_dir],"")</f>
        <v>ACP1_e_FWD</v>
      </c>
      <c r="I550" s="1" t="str">
        <f>_xlfn.XLOOKUP(RT_enz[[#This Row],[rxn_src]],SC_enz[rxn_src],SC_enz[rxn_src],"")</f>
        <v>ACP1_e</v>
      </c>
      <c r="J550" s="2" t="str">
        <f>_xlfn.XLOOKUP(RT_enz[[#This Row],[Column1]],RT_gsm[Column3],RT_gsm[Column3],"")</f>
        <v>ACP1_e_FWD</v>
      </c>
    </row>
    <row r="551" spans="1:10" ht="16" hidden="1" x14ac:dyDescent="0.2">
      <c r="A551" s="1" t="s">
        <v>4271</v>
      </c>
      <c r="B551" s="1" t="s">
        <v>3902</v>
      </c>
      <c r="C551" s="1" t="s">
        <v>4272</v>
      </c>
      <c r="D551" s="1" t="s">
        <v>4273</v>
      </c>
      <c r="E551" s="1" t="s">
        <v>7</v>
      </c>
      <c r="F551" s="1" t="s">
        <v>3920</v>
      </c>
      <c r="G551" s="1" t="str">
        <f>RT_enz[[#This Row],[rxn_src]]&amp;"_"&amp;RT_enz[[#This Row],[dir]]</f>
        <v>ACPCS_c_FWD</v>
      </c>
      <c r="H551" s="1" t="str">
        <f>_xlfn.XLOOKUP(RT_enz[[#This Row],[Column1]],SC_enz[name_dir],SC_enz[name_dir],"")</f>
        <v/>
      </c>
      <c r="I551" s="1" t="str">
        <f>_xlfn.XLOOKUP(RT_enz[[#This Row],[rxn_src]],SC_enz[rxn_src],SC_enz[rxn_src],"")</f>
        <v/>
      </c>
      <c r="J551" s="2" t="str">
        <f>_xlfn.XLOOKUP(RT_enz[[#This Row],[Column1]],RT_gsm[Column3],RT_gsm[Column3],"")</f>
        <v>ACPCS_c_FWD</v>
      </c>
    </row>
    <row r="552" spans="1:10" ht="16" hidden="1" x14ac:dyDescent="0.2">
      <c r="A552" s="1" t="s">
        <v>4271</v>
      </c>
      <c r="B552" s="1" t="s">
        <v>3903</v>
      </c>
      <c r="C552" s="1" t="s">
        <v>4272</v>
      </c>
      <c r="D552" s="1" t="s">
        <v>4273</v>
      </c>
      <c r="E552" s="1" t="s">
        <v>7</v>
      </c>
      <c r="F552" s="1" t="s">
        <v>3920</v>
      </c>
      <c r="G552" s="1" t="str">
        <f>RT_enz[[#This Row],[rxn_src]]&amp;"_"&amp;RT_enz[[#This Row],[dir]]</f>
        <v>ACPCS_c_REV</v>
      </c>
      <c r="H552" s="1" t="str">
        <f>_xlfn.XLOOKUP(RT_enz[[#This Row],[Column1]],SC_enz[name_dir],SC_enz[name_dir],"")</f>
        <v/>
      </c>
      <c r="I552" s="1" t="str">
        <f>_xlfn.XLOOKUP(RT_enz[[#This Row],[rxn_src]],SC_enz[rxn_src],SC_enz[rxn_src],"")</f>
        <v/>
      </c>
      <c r="J552" s="2" t="str">
        <f>_xlfn.XLOOKUP(RT_enz[[#This Row],[Column1]],RT_gsm[Column3],RT_gsm[Column3],"")</f>
        <v>ACPCS_c_REV</v>
      </c>
    </row>
    <row r="553" spans="1:10" ht="16" hidden="1" x14ac:dyDescent="0.2">
      <c r="A553" s="1" t="s">
        <v>4274</v>
      </c>
      <c r="B553" s="1" t="s">
        <v>3902</v>
      </c>
      <c r="C553" s="1" t="s">
        <v>4275</v>
      </c>
      <c r="D553" s="1" t="s">
        <v>4276</v>
      </c>
      <c r="E553" s="1" t="s">
        <v>7</v>
      </c>
      <c r="F553" s="1" t="s">
        <v>3920</v>
      </c>
      <c r="G553" s="1" t="str">
        <f>RT_enz[[#This Row],[rxn_src]]&amp;"_"&amp;RT_enz[[#This Row],[dir]]</f>
        <v>ACRNAH_x_FWD</v>
      </c>
      <c r="H553" s="1" t="str">
        <f>_xlfn.XLOOKUP(RT_enz[[#This Row],[Column1]],SC_enz[name_dir],SC_enz[name_dir],"")</f>
        <v/>
      </c>
      <c r="I553" s="1" t="str">
        <f>_xlfn.XLOOKUP(RT_enz[[#This Row],[rxn_src]],SC_enz[rxn_src],SC_enz[rxn_src],"")</f>
        <v/>
      </c>
      <c r="J553" s="2" t="str">
        <f>_xlfn.XLOOKUP(RT_enz[[#This Row],[Column1]],RT_gsm[Column3],RT_gsm[Column3],"")</f>
        <v>ACRNAH_x_FWD</v>
      </c>
    </row>
    <row r="554" spans="1:10" ht="16" hidden="1" x14ac:dyDescent="0.2">
      <c r="A554" s="1" t="s">
        <v>2736</v>
      </c>
      <c r="B554" s="1" t="s">
        <v>3902</v>
      </c>
      <c r="C554" s="1" t="s">
        <v>4277</v>
      </c>
      <c r="D554" s="1" t="s">
        <v>4278</v>
      </c>
      <c r="E554" s="1" t="s">
        <v>12</v>
      </c>
      <c r="F554" s="1" t="s">
        <v>3920</v>
      </c>
      <c r="G554" s="1" t="str">
        <f>RT_enz[[#This Row],[rxn_src]]&amp;"_"&amp;RT_enz[[#This Row],[dir]]</f>
        <v>ACRNt_c_m_FWD</v>
      </c>
      <c r="H554" s="1" t="str">
        <f>_xlfn.XLOOKUP(RT_enz[[#This Row],[Column1]],SC_enz[name_dir],SC_enz[name_dir],"")</f>
        <v>ACRNt_c_m_FWD</v>
      </c>
      <c r="I554" s="1" t="str">
        <f>_xlfn.XLOOKUP(RT_enz[[#This Row],[rxn_src]],SC_enz[rxn_src],SC_enz[rxn_src],"")</f>
        <v>ACRNt_c_m</v>
      </c>
      <c r="J554" s="2" t="str">
        <f>_xlfn.XLOOKUP(RT_enz[[#This Row],[Column1]],RT_gsm[Column3],RT_gsm[Column3],"")</f>
        <v>ACRNt_c_m_FWD</v>
      </c>
    </row>
    <row r="555" spans="1:10" ht="16" hidden="1" x14ac:dyDescent="0.2">
      <c r="A555" s="1" t="s">
        <v>2492</v>
      </c>
      <c r="B555" s="1" t="s">
        <v>3902</v>
      </c>
      <c r="C555" s="1" t="s">
        <v>1642</v>
      </c>
      <c r="D555" s="1" t="s">
        <v>143</v>
      </c>
      <c r="E555" s="1" t="s">
        <v>7</v>
      </c>
      <c r="F555" s="1"/>
      <c r="G555" s="1" t="str">
        <f>RT_enz[[#This Row],[rxn_src]]&amp;"_"&amp;RT_enz[[#This Row],[dir]]</f>
        <v>ACRNt_c_x_FWD</v>
      </c>
      <c r="H555" s="1" t="str">
        <f>_xlfn.XLOOKUP(RT_enz[[#This Row],[Column1]],SC_enz[name_dir],SC_enz[name_dir],"")</f>
        <v>ACRNt_c_x_FWD</v>
      </c>
      <c r="I555" s="1" t="str">
        <f>_xlfn.XLOOKUP(RT_enz[[#This Row],[rxn_src]],SC_enz[rxn_src],SC_enz[rxn_src],"")</f>
        <v>ACRNt_c_x</v>
      </c>
      <c r="J555" s="2" t="str">
        <f>_xlfn.XLOOKUP(RT_enz[[#This Row],[Column1]],RT_gsm[Column3],RT_gsm[Column3],"")</f>
        <v>ACRNt_c_x_FWD</v>
      </c>
    </row>
    <row r="556" spans="1:10" ht="16" hidden="1" x14ac:dyDescent="0.2">
      <c r="A556" s="1" t="s">
        <v>233</v>
      </c>
      <c r="B556" s="1" t="s">
        <v>3902</v>
      </c>
      <c r="C556" s="1" t="s">
        <v>4279</v>
      </c>
      <c r="D556" s="1" t="s">
        <v>4280</v>
      </c>
      <c r="E556" s="1" t="s">
        <v>7</v>
      </c>
      <c r="F556" s="1" t="s">
        <v>3920</v>
      </c>
      <c r="G556" s="1" t="str">
        <f>RT_enz[[#This Row],[rxn_src]]&amp;"_"&amp;RT_enz[[#This Row],[dir]]</f>
        <v>ACS_c_FWD</v>
      </c>
      <c r="H556" s="1" t="str">
        <f>_xlfn.XLOOKUP(RT_enz[[#This Row],[Column1]],SC_enz[name_dir],SC_enz[name_dir],"")</f>
        <v>ACS_c_FWD</v>
      </c>
      <c r="I556" s="1" t="str">
        <f>_xlfn.XLOOKUP(RT_enz[[#This Row],[rxn_src]],SC_enz[rxn_src],SC_enz[rxn_src],"")</f>
        <v>ACS_c</v>
      </c>
      <c r="J556" s="2" t="str">
        <f>_xlfn.XLOOKUP(RT_enz[[#This Row],[Column1]],RT_gsm[Column3],RT_gsm[Column3],"")</f>
        <v>ACS_c_FWD</v>
      </c>
    </row>
    <row r="557" spans="1:10" ht="16" hidden="1" x14ac:dyDescent="0.2">
      <c r="A557" s="1" t="s">
        <v>233</v>
      </c>
      <c r="B557" s="1" t="s">
        <v>3902</v>
      </c>
      <c r="C557" s="1" t="s">
        <v>4281</v>
      </c>
      <c r="D557" s="1" t="s">
        <v>4282</v>
      </c>
      <c r="E557" s="1" t="s">
        <v>7</v>
      </c>
      <c r="F557" s="1" t="s">
        <v>3920</v>
      </c>
      <c r="G557" s="1" t="str">
        <f>RT_enz[[#This Row],[rxn_src]]&amp;"_"&amp;RT_enz[[#This Row],[dir]]</f>
        <v>ACS_c_FWD</v>
      </c>
      <c r="H557" s="1" t="str">
        <f>_xlfn.XLOOKUP(RT_enz[[#This Row],[Column1]],SC_enz[name_dir],SC_enz[name_dir],"")</f>
        <v>ACS_c_FWD</v>
      </c>
      <c r="I557" s="1" t="str">
        <f>_xlfn.XLOOKUP(RT_enz[[#This Row],[rxn_src]],SC_enz[rxn_src],SC_enz[rxn_src],"")</f>
        <v>ACS_c</v>
      </c>
      <c r="J557" s="2" t="str">
        <f>_xlfn.XLOOKUP(RT_enz[[#This Row],[Column1]],RT_gsm[Column3],RT_gsm[Column3],"")</f>
        <v>ACS_c_FWD</v>
      </c>
    </row>
    <row r="558" spans="1:10" ht="16" hidden="1" x14ac:dyDescent="0.2">
      <c r="A558" s="1" t="s">
        <v>4283</v>
      </c>
      <c r="B558" s="1" t="s">
        <v>3902</v>
      </c>
      <c r="C558" s="1" t="s">
        <v>4284</v>
      </c>
      <c r="D558" s="1" t="s">
        <v>4285</v>
      </c>
      <c r="E558" s="1" t="s">
        <v>7</v>
      </c>
      <c r="F558" s="1" t="s">
        <v>3920</v>
      </c>
      <c r="G558" s="1" t="str">
        <f>RT_enz[[#This Row],[rxn_src]]&amp;"_"&amp;RT_enz[[#This Row],[dir]]</f>
        <v>ACS_n_FWD</v>
      </c>
      <c r="H558" s="1" t="str">
        <f>_xlfn.XLOOKUP(RT_enz[[#This Row],[Column1]],SC_enz[name_dir],SC_enz[name_dir],"")</f>
        <v/>
      </c>
      <c r="I558" s="1" t="str">
        <f>_xlfn.XLOOKUP(RT_enz[[#This Row],[rxn_src]],SC_enz[rxn_src],SC_enz[rxn_src],"")</f>
        <v/>
      </c>
      <c r="J558" s="2" t="str">
        <f>_xlfn.XLOOKUP(RT_enz[[#This Row],[Column1]],RT_gsm[Column3],RT_gsm[Column3],"")</f>
        <v>ACS_n_FWD</v>
      </c>
    </row>
    <row r="559" spans="1:10" ht="16" hidden="1" x14ac:dyDescent="0.2">
      <c r="A559" s="1" t="s">
        <v>4283</v>
      </c>
      <c r="B559" s="1" t="s">
        <v>3902</v>
      </c>
      <c r="C559" s="1" t="s">
        <v>4286</v>
      </c>
      <c r="D559" s="1" t="s">
        <v>4287</v>
      </c>
      <c r="E559" s="1" t="s">
        <v>7</v>
      </c>
      <c r="F559" s="1" t="s">
        <v>3920</v>
      </c>
      <c r="G559" s="1" t="str">
        <f>RT_enz[[#This Row],[rxn_src]]&amp;"_"&amp;RT_enz[[#This Row],[dir]]</f>
        <v>ACS_n_FWD</v>
      </c>
      <c r="H559" s="1" t="str">
        <f>_xlfn.XLOOKUP(RT_enz[[#This Row],[Column1]],SC_enz[name_dir],SC_enz[name_dir],"")</f>
        <v/>
      </c>
      <c r="I559" s="1" t="str">
        <f>_xlfn.XLOOKUP(RT_enz[[#This Row],[rxn_src]],SC_enz[rxn_src],SC_enz[rxn_src],"")</f>
        <v/>
      </c>
      <c r="J559" s="2" t="str">
        <f>_xlfn.XLOOKUP(RT_enz[[#This Row],[Column1]],RT_gsm[Column3],RT_gsm[Column3],"")</f>
        <v>ACS_n_FWD</v>
      </c>
    </row>
    <row r="560" spans="1:10" ht="16" hidden="1" x14ac:dyDescent="0.2">
      <c r="A560" s="1" t="s">
        <v>2008</v>
      </c>
      <c r="B560" s="1" t="s">
        <v>3902</v>
      </c>
      <c r="C560" s="1" t="s">
        <v>4288</v>
      </c>
      <c r="D560" s="1" t="s">
        <v>4289</v>
      </c>
      <c r="E560" s="1" t="s">
        <v>7</v>
      </c>
      <c r="F560" s="1" t="s">
        <v>3920</v>
      </c>
      <c r="G560" s="1" t="str">
        <f>RT_enz[[#This Row],[rxn_src]]&amp;"_"&amp;RT_enz[[#This Row],[dir]]</f>
        <v>ACt_c_e_FWD</v>
      </c>
      <c r="H560" s="1" t="str">
        <f>_xlfn.XLOOKUP(RT_enz[[#This Row],[Column1]],SC_enz[name_dir],SC_enz[name_dir],"")</f>
        <v>ACt_c_e_FWD</v>
      </c>
      <c r="I560" s="1" t="str">
        <f>_xlfn.XLOOKUP(RT_enz[[#This Row],[rxn_src]],SC_enz[rxn_src],SC_enz[rxn_src],"")</f>
        <v>ACt_c_e</v>
      </c>
      <c r="J560" s="2" t="str">
        <f>_xlfn.XLOOKUP(RT_enz[[#This Row],[Column1]],RT_gsm[Column3],RT_gsm[Column3],"")</f>
        <v>ACt_c_e_FWD</v>
      </c>
    </row>
    <row r="561" spans="1:10" ht="16" hidden="1" x14ac:dyDescent="0.2">
      <c r="A561" s="1" t="s">
        <v>2008</v>
      </c>
      <c r="B561" s="1" t="s">
        <v>3903</v>
      </c>
      <c r="C561" s="1" t="s">
        <v>4288</v>
      </c>
      <c r="D561" s="1" t="s">
        <v>4289</v>
      </c>
      <c r="E561" s="1" t="s">
        <v>7</v>
      </c>
      <c r="F561" s="1" t="s">
        <v>3920</v>
      </c>
      <c r="G561" s="1" t="str">
        <f>RT_enz[[#This Row],[rxn_src]]&amp;"_"&amp;RT_enz[[#This Row],[dir]]</f>
        <v>ACt_c_e_REV</v>
      </c>
      <c r="H561" s="1" t="str">
        <f>_xlfn.XLOOKUP(RT_enz[[#This Row],[Column1]],SC_enz[name_dir],SC_enz[name_dir],"")</f>
        <v>ACt_c_e_REV</v>
      </c>
      <c r="I561" s="1" t="str">
        <f>_xlfn.XLOOKUP(RT_enz[[#This Row],[rxn_src]],SC_enz[rxn_src],SC_enz[rxn_src],"")</f>
        <v>ACt_c_e</v>
      </c>
      <c r="J561" s="2" t="str">
        <f>_xlfn.XLOOKUP(RT_enz[[#This Row],[Column1]],RT_gsm[Column3],RT_gsm[Column3],"")</f>
        <v>ACt_c_e_REV</v>
      </c>
    </row>
    <row r="562" spans="1:10" ht="16" hidden="1" x14ac:dyDescent="0.2">
      <c r="A562" s="1" t="s">
        <v>4290</v>
      </c>
      <c r="B562" s="1" t="s">
        <v>3902</v>
      </c>
      <c r="C562" s="1" t="s">
        <v>4291</v>
      </c>
      <c r="D562" s="1" t="s">
        <v>4292</v>
      </c>
      <c r="E562" s="1" t="s">
        <v>7</v>
      </c>
      <c r="F562" s="1" t="s">
        <v>3920</v>
      </c>
      <c r="G562" s="1" t="str">
        <f>RT_enz[[#This Row],[rxn_src]]&amp;"_"&amp;RT_enz[[#This Row],[dir]]</f>
        <v>ACt_c_m_FWD</v>
      </c>
      <c r="H562" s="1" t="str">
        <f>_xlfn.XLOOKUP(RT_enz[[#This Row],[Column1]],SC_enz[name_dir],SC_enz[name_dir],"")</f>
        <v/>
      </c>
      <c r="I562" s="1" t="str">
        <f>_xlfn.XLOOKUP(RT_enz[[#This Row],[rxn_src]],SC_enz[rxn_src],SC_enz[rxn_src],"")</f>
        <v/>
      </c>
      <c r="J562" s="2" t="str">
        <f>_xlfn.XLOOKUP(RT_enz[[#This Row],[Column1]],RT_gsm[Column3],RT_gsm[Column3],"")</f>
        <v>ACt_c_m_FWD</v>
      </c>
    </row>
    <row r="563" spans="1:10" ht="16" hidden="1" x14ac:dyDescent="0.2">
      <c r="A563" s="1" t="s">
        <v>4290</v>
      </c>
      <c r="B563" s="1" t="s">
        <v>3903</v>
      </c>
      <c r="C563" s="1" t="s">
        <v>4291</v>
      </c>
      <c r="D563" s="1" t="s">
        <v>4292</v>
      </c>
      <c r="E563" s="1" t="s">
        <v>7</v>
      </c>
      <c r="F563" s="1" t="s">
        <v>3920</v>
      </c>
      <c r="G563" s="1" t="str">
        <f>RT_enz[[#This Row],[rxn_src]]&amp;"_"&amp;RT_enz[[#This Row],[dir]]</f>
        <v>ACt_c_m_REV</v>
      </c>
      <c r="H563" s="1" t="str">
        <f>_xlfn.XLOOKUP(RT_enz[[#This Row],[Column1]],SC_enz[name_dir],SC_enz[name_dir],"")</f>
        <v/>
      </c>
      <c r="I563" s="1" t="str">
        <f>_xlfn.XLOOKUP(RT_enz[[#This Row],[rxn_src]],SC_enz[rxn_src],SC_enz[rxn_src],"")</f>
        <v/>
      </c>
      <c r="J563" s="2" t="str">
        <f>_xlfn.XLOOKUP(RT_enz[[#This Row],[Column1]],RT_gsm[Column3],RT_gsm[Column3],"")</f>
        <v>ACt_c_m_REV</v>
      </c>
    </row>
    <row r="564" spans="1:10" ht="16" hidden="1" x14ac:dyDescent="0.2">
      <c r="A564" s="1" t="s">
        <v>2490</v>
      </c>
      <c r="B564" s="1" t="s">
        <v>3902</v>
      </c>
      <c r="C564" s="1" t="s">
        <v>1642</v>
      </c>
      <c r="D564" s="1" t="s">
        <v>143</v>
      </c>
      <c r="E564" s="1" t="s">
        <v>7</v>
      </c>
      <c r="F564" s="1"/>
      <c r="G564" s="1" t="str">
        <f>RT_enz[[#This Row],[rxn_src]]&amp;"_"&amp;RT_enz[[#This Row],[dir]]</f>
        <v>ACt_c_n_FWD</v>
      </c>
      <c r="H564" s="1" t="str">
        <f>_xlfn.XLOOKUP(RT_enz[[#This Row],[Column1]],SC_enz[name_dir],SC_enz[name_dir],"")</f>
        <v>ACt_c_n_FWD</v>
      </c>
      <c r="I564" s="1" t="str">
        <f>_xlfn.XLOOKUP(RT_enz[[#This Row],[rxn_src]],SC_enz[rxn_src],SC_enz[rxn_src],"")</f>
        <v>ACt_c_n</v>
      </c>
      <c r="J564" s="2" t="str">
        <f>_xlfn.XLOOKUP(RT_enz[[#This Row],[Column1]],RT_gsm[Column3],RT_gsm[Column3],"")</f>
        <v>ACt_c_n_FWD</v>
      </c>
    </row>
    <row r="565" spans="1:10" ht="16" hidden="1" x14ac:dyDescent="0.2">
      <c r="A565" s="1" t="s">
        <v>2490</v>
      </c>
      <c r="B565" s="1" t="s">
        <v>3903</v>
      </c>
      <c r="C565" s="1" t="s">
        <v>1642</v>
      </c>
      <c r="D565" s="1" t="s">
        <v>143</v>
      </c>
      <c r="E565" s="1" t="s">
        <v>7</v>
      </c>
      <c r="F565" s="1"/>
      <c r="G565" s="1" t="str">
        <f>RT_enz[[#This Row],[rxn_src]]&amp;"_"&amp;RT_enz[[#This Row],[dir]]</f>
        <v>ACt_c_n_REV</v>
      </c>
      <c r="H565" s="1" t="str">
        <f>_xlfn.XLOOKUP(RT_enz[[#This Row],[Column1]],SC_enz[name_dir],SC_enz[name_dir],"")</f>
        <v>ACt_c_n_REV</v>
      </c>
      <c r="I565" s="1" t="str">
        <f>_xlfn.XLOOKUP(RT_enz[[#This Row],[rxn_src]],SC_enz[rxn_src],SC_enz[rxn_src],"")</f>
        <v>ACt_c_n</v>
      </c>
      <c r="J565" s="2" t="str">
        <f>_xlfn.XLOOKUP(RT_enz[[#This Row],[Column1]],RT_gsm[Column3],RT_gsm[Column3],"")</f>
        <v>ACt_c_n_REV</v>
      </c>
    </row>
    <row r="566" spans="1:10" ht="16" hidden="1" x14ac:dyDescent="0.2">
      <c r="A566" s="1" t="s">
        <v>290</v>
      </c>
      <c r="B566" s="1" t="s">
        <v>3902</v>
      </c>
      <c r="C566" s="1" t="s">
        <v>4293</v>
      </c>
      <c r="D566" s="1" t="s">
        <v>4294</v>
      </c>
      <c r="E566" s="1" t="s">
        <v>7</v>
      </c>
      <c r="F566" s="1" t="s">
        <v>3920</v>
      </c>
      <c r="G566" s="1" t="str">
        <f>RT_enz[[#This Row],[rxn_src]]&amp;"_"&amp;RT_enz[[#This Row],[dir]]</f>
        <v>ADA_c_FWD</v>
      </c>
      <c r="H566" s="1" t="str">
        <f>_xlfn.XLOOKUP(RT_enz[[#This Row],[Column1]],SC_enz[name_dir],SC_enz[name_dir],"")</f>
        <v>ADA_c_FWD</v>
      </c>
      <c r="I566" s="1" t="str">
        <f>_xlfn.XLOOKUP(RT_enz[[#This Row],[rxn_src]],SC_enz[rxn_src],SC_enz[rxn_src],"")</f>
        <v>ADA_c</v>
      </c>
      <c r="J566" s="2" t="str">
        <f>_xlfn.XLOOKUP(RT_enz[[#This Row],[Column1]],RT_gsm[Column3],RT_gsm[Column3],"")</f>
        <v>ADA_c_FWD</v>
      </c>
    </row>
    <row r="567" spans="1:10" ht="16" hidden="1" x14ac:dyDescent="0.2">
      <c r="A567" s="1" t="s">
        <v>131</v>
      </c>
      <c r="B567" s="1" t="s">
        <v>3902</v>
      </c>
      <c r="C567" s="1" t="s">
        <v>4295</v>
      </c>
      <c r="D567" s="1" t="s">
        <v>4296</v>
      </c>
      <c r="E567" s="1" t="s">
        <v>7</v>
      </c>
      <c r="F567" s="1" t="s">
        <v>3920</v>
      </c>
      <c r="G567" s="1" t="str">
        <f>RT_enz[[#This Row],[rxn_src]]&amp;"_"&amp;RT_enz[[#This Row],[dir]]</f>
        <v>ADCL_c_FWD</v>
      </c>
      <c r="H567" s="1" t="str">
        <f>_xlfn.XLOOKUP(RT_enz[[#This Row],[Column1]],SC_enz[name_dir],SC_enz[name_dir],"")</f>
        <v>ADCL_c_FWD</v>
      </c>
      <c r="I567" s="1" t="str">
        <f>_xlfn.XLOOKUP(RT_enz[[#This Row],[rxn_src]],SC_enz[rxn_src],SC_enz[rxn_src],"")</f>
        <v>ADCL_c</v>
      </c>
      <c r="J567" s="2" t="str">
        <f>_xlfn.XLOOKUP(RT_enz[[#This Row],[Column1]],RT_gsm[Column3],RT_gsm[Column3],"")</f>
        <v>ADCL_c_FWD</v>
      </c>
    </row>
    <row r="568" spans="1:10" ht="16" hidden="1" x14ac:dyDescent="0.2">
      <c r="A568" s="1" t="s">
        <v>128</v>
      </c>
      <c r="B568" s="1" t="s">
        <v>3902</v>
      </c>
      <c r="C568" s="1" t="s">
        <v>4297</v>
      </c>
      <c r="D568" s="1" t="s">
        <v>4298</v>
      </c>
      <c r="E568" s="1" t="s">
        <v>7</v>
      </c>
      <c r="F568" s="1" t="s">
        <v>3920</v>
      </c>
      <c r="G568" s="1" t="str">
        <f>RT_enz[[#This Row],[rxn_src]]&amp;"_"&amp;RT_enz[[#This Row],[dir]]</f>
        <v>ADCS_c_FWD</v>
      </c>
      <c r="H568" s="1" t="str">
        <f>_xlfn.XLOOKUP(RT_enz[[#This Row],[Column1]],SC_enz[name_dir],SC_enz[name_dir],"")</f>
        <v>ADCS_c_FWD</v>
      </c>
      <c r="I568" s="1" t="str">
        <f>_xlfn.XLOOKUP(RT_enz[[#This Row],[rxn_src]],SC_enz[rxn_src],SC_enz[rxn_src],"")</f>
        <v>ADCS_c</v>
      </c>
      <c r="J568" s="2" t="str">
        <f>_xlfn.XLOOKUP(RT_enz[[#This Row],[Column1]],RT_gsm[Column3],RT_gsm[Column3],"")</f>
        <v>ADCS_c_FWD</v>
      </c>
    </row>
    <row r="569" spans="1:10" ht="16" hidden="1" x14ac:dyDescent="0.2">
      <c r="A569" s="1" t="s">
        <v>282</v>
      </c>
      <c r="B569" s="1" t="s">
        <v>3902</v>
      </c>
      <c r="C569" s="1" t="s">
        <v>4299</v>
      </c>
      <c r="D569" s="1" t="s">
        <v>4300</v>
      </c>
      <c r="E569" s="1" t="s">
        <v>7</v>
      </c>
      <c r="F569" s="1" t="s">
        <v>3920</v>
      </c>
      <c r="G569" s="1" t="str">
        <f>RT_enz[[#This Row],[rxn_src]]&amp;"_"&amp;RT_enz[[#This Row],[dir]]</f>
        <v>ADD_c_FWD</v>
      </c>
      <c r="H569" s="1" t="str">
        <f>_xlfn.XLOOKUP(RT_enz[[#This Row],[Column1]],SC_enz[name_dir],SC_enz[name_dir],"")</f>
        <v>ADD_c_FWD</v>
      </c>
      <c r="I569" s="1" t="str">
        <f>_xlfn.XLOOKUP(RT_enz[[#This Row],[rxn_src]],SC_enz[rxn_src],SC_enz[rxn_src],"")</f>
        <v>ADD_c</v>
      </c>
      <c r="J569" s="2" t="str">
        <f>_xlfn.XLOOKUP(RT_enz[[#This Row],[Column1]],RT_gsm[Column3],RT_gsm[Column3],"")</f>
        <v>ADD_c_FWD</v>
      </c>
    </row>
    <row r="570" spans="1:10" ht="16" hidden="1" x14ac:dyDescent="0.2">
      <c r="A570" s="1" t="s">
        <v>282</v>
      </c>
      <c r="B570" s="1" t="s">
        <v>3902</v>
      </c>
      <c r="C570" s="1" t="s">
        <v>4293</v>
      </c>
      <c r="D570" s="1" t="s">
        <v>4294</v>
      </c>
      <c r="E570" s="1" t="s">
        <v>7</v>
      </c>
      <c r="F570" s="1" t="s">
        <v>3920</v>
      </c>
      <c r="G570" s="1" t="str">
        <f>RT_enz[[#This Row],[rxn_src]]&amp;"_"&amp;RT_enz[[#This Row],[dir]]</f>
        <v>ADD_c_FWD</v>
      </c>
      <c r="H570" s="1" t="str">
        <f>_xlfn.XLOOKUP(RT_enz[[#This Row],[Column1]],SC_enz[name_dir],SC_enz[name_dir],"")</f>
        <v>ADD_c_FWD</v>
      </c>
      <c r="I570" s="1" t="str">
        <f>_xlfn.XLOOKUP(RT_enz[[#This Row],[rxn_src]],SC_enz[rxn_src],SC_enz[rxn_src],"")</f>
        <v>ADD_c</v>
      </c>
      <c r="J570" s="2" t="str">
        <f>_xlfn.XLOOKUP(RT_enz[[#This Row],[Column1]],RT_gsm[Column3],RT_gsm[Column3],"")</f>
        <v>ADD_c_FWD</v>
      </c>
    </row>
    <row r="571" spans="1:10" ht="16" hidden="1" x14ac:dyDescent="0.2">
      <c r="A571" s="1" t="s">
        <v>2493</v>
      </c>
      <c r="B571" s="1" t="s">
        <v>3902</v>
      </c>
      <c r="C571" s="1" t="s">
        <v>1642</v>
      </c>
      <c r="D571" s="1" t="s">
        <v>143</v>
      </c>
      <c r="E571" s="1" t="s">
        <v>7</v>
      </c>
      <c r="F571" s="1"/>
      <c r="G571" s="1" t="str">
        <f>RT_enz[[#This Row],[rxn_src]]&amp;"_"&amp;RT_enz[[#This Row],[dir]]</f>
        <v>ADEt_c_m_FWD</v>
      </c>
      <c r="H571" s="1" t="str">
        <f>_xlfn.XLOOKUP(RT_enz[[#This Row],[Column1]],SC_enz[name_dir],SC_enz[name_dir],"")</f>
        <v>ADEt_c_m_FWD</v>
      </c>
      <c r="I571" s="1" t="str">
        <f>_xlfn.XLOOKUP(RT_enz[[#This Row],[rxn_src]],SC_enz[rxn_src],SC_enz[rxn_src],"")</f>
        <v>ADEt_c_m</v>
      </c>
      <c r="J571" s="2" t="str">
        <f>_xlfn.XLOOKUP(RT_enz[[#This Row],[Column1]],RT_gsm[Column3],RT_gsm[Column3],"")</f>
        <v>ADEt_c_m_FWD</v>
      </c>
    </row>
    <row r="572" spans="1:10" ht="16" hidden="1" x14ac:dyDescent="0.2">
      <c r="A572" s="1" t="s">
        <v>2493</v>
      </c>
      <c r="B572" s="1" t="s">
        <v>3903</v>
      </c>
      <c r="C572" s="1" t="s">
        <v>1642</v>
      </c>
      <c r="D572" s="1" t="s">
        <v>143</v>
      </c>
      <c r="E572" s="1" t="s">
        <v>7</v>
      </c>
      <c r="F572" s="1"/>
      <c r="G572" s="1" t="str">
        <f>RT_enz[[#This Row],[rxn_src]]&amp;"_"&amp;RT_enz[[#This Row],[dir]]</f>
        <v>ADEt_c_m_REV</v>
      </c>
      <c r="H572" s="1" t="str">
        <f>_xlfn.XLOOKUP(RT_enz[[#This Row],[Column1]],SC_enz[name_dir],SC_enz[name_dir],"")</f>
        <v>ADEt_c_m_REV</v>
      </c>
      <c r="I572" s="1" t="str">
        <f>_xlfn.XLOOKUP(RT_enz[[#This Row],[rxn_src]],SC_enz[rxn_src],SC_enz[rxn_src],"")</f>
        <v>ADEt_c_m</v>
      </c>
      <c r="J572" s="2" t="str">
        <f>_xlfn.XLOOKUP(RT_enz[[#This Row],[Column1]],RT_gsm[Column3],RT_gsm[Column3],"")</f>
        <v>ADEt_c_m_REV</v>
      </c>
    </row>
    <row r="573" spans="1:10" ht="16" hidden="1" x14ac:dyDescent="0.2">
      <c r="A573" s="1" t="s">
        <v>2012</v>
      </c>
      <c r="B573" s="1" t="s">
        <v>3902</v>
      </c>
      <c r="C573" s="1" t="s">
        <v>4301</v>
      </c>
      <c r="D573" s="1" t="s">
        <v>4302</v>
      </c>
      <c r="E573" s="1" t="s">
        <v>7</v>
      </c>
      <c r="F573" s="1" t="s">
        <v>3920</v>
      </c>
      <c r="G573" s="1" t="str">
        <f>RT_enz[[#This Row],[rxn_src]]&amp;"_"&amp;RT_enz[[#This Row],[dir]]</f>
        <v>ADEtps_e_FWD</v>
      </c>
      <c r="H573" s="1" t="str">
        <f>_xlfn.XLOOKUP(RT_enz[[#This Row],[Column1]],SC_enz[name_dir],SC_enz[name_dir],"")</f>
        <v>ADEtps_e_FWD</v>
      </c>
      <c r="I573" s="1" t="str">
        <f>_xlfn.XLOOKUP(RT_enz[[#This Row],[rxn_src]],SC_enz[rxn_src],SC_enz[rxn_src],"")</f>
        <v>ADEtps_e</v>
      </c>
      <c r="J573" s="2" t="str">
        <f>_xlfn.XLOOKUP(RT_enz[[#This Row],[Column1]],RT_gsm[Column3],RT_gsm[Column3],"")</f>
        <v>ADEtps_e_FWD</v>
      </c>
    </row>
    <row r="574" spans="1:10" ht="16" hidden="1" x14ac:dyDescent="0.2">
      <c r="A574" s="1" t="s">
        <v>309</v>
      </c>
      <c r="B574" s="1" t="s">
        <v>3902</v>
      </c>
      <c r="C574" s="1" t="s">
        <v>4303</v>
      </c>
      <c r="D574" s="1" t="s">
        <v>4304</v>
      </c>
      <c r="E574" s="1" t="s">
        <v>7</v>
      </c>
      <c r="F574" s="1" t="s">
        <v>3920</v>
      </c>
      <c r="G574" s="1" t="str">
        <f>RT_enz[[#This Row],[rxn_src]]&amp;"_"&amp;RT_enz[[#This Row],[dir]]</f>
        <v>ADK1_c_FWD</v>
      </c>
      <c r="H574" s="1" t="str">
        <f>_xlfn.XLOOKUP(RT_enz[[#This Row],[Column1]],SC_enz[name_dir],SC_enz[name_dir],"")</f>
        <v>ADK1_c_FWD</v>
      </c>
      <c r="I574" s="1" t="str">
        <f>_xlfn.XLOOKUP(RT_enz[[#This Row],[rxn_src]],SC_enz[rxn_src],SC_enz[rxn_src],"")</f>
        <v>ADK1_c</v>
      </c>
      <c r="J574" s="2" t="str">
        <f>_xlfn.XLOOKUP(RT_enz[[#This Row],[Column1]],RT_gsm[Column3],RT_gsm[Column3],"")</f>
        <v>ADK1_c_FWD</v>
      </c>
    </row>
    <row r="575" spans="1:10" ht="16" hidden="1" x14ac:dyDescent="0.2">
      <c r="A575" s="1" t="s">
        <v>309</v>
      </c>
      <c r="B575" s="1" t="s">
        <v>3902</v>
      </c>
      <c r="C575" s="1" t="s">
        <v>4305</v>
      </c>
      <c r="D575" s="1" t="s">
        <v>4306</v>
      </c>
      <c r="E575" s="1" t="s">
        <v>7</v>
      </c>
      <c r="F575" s="1" t="s">
        <v>3920</v>
      </c>
      <c r="G575" s="1" t="str">
        <f>RT_enz[[#This Row],[rxn_src]]&amp;"_"&amp;RT_enz[[#This Row],[dir]]</f>
        <v>ADK1_c_FWD</v>
      </c>
      <c r="H575" s="1" t="str">
        <f>_xlfn.XLOOKUP(RT_enz[[#This Row],[Column1]],SC_enz[name_dir],SC_enz[name_dir],"")</f>
        <v>ADK1_c_FWD</v>
      </c>
      <c r="I575" s="1" t="str">
        <f>_xlfn.XLOOKUP(RT_enz[[#This Row],[rxn_src]],SC_enz[rxn_src],SC_enz[rxn_src],"")</f>
        <v>ADK1_c</v>
      </c>
      <c r="J575" s="2" t="str">
        <f>_xlfn.XLOOKUP(RT_enz[[#This Row],[Column1]],RT_gsm[Column3],RT_gsm[Column3],"")</f>
        <v>ADK1_c_FWD</v>
      </c>
    </row>
    <row r="576" spans="1:10" ht="16" hidden="1" x14ac:dyDescent="0.2">
      <c r="A576" s="1" t="s">
        <v>315</v>
      </c>
      <c r="B576" s="1" t="s">
        <v>3902</v>
      </c>
      <c r="C576" s="1" t="s">
        <v>4307</v>
      </c>
      <c r="D576" s="1" t="s">
        <v>4308</v>
      </c>
      <c r="E576" s="1" t="s">
        <v>7</v>
      </c>
      <c r="F576" s="1" t="s">
        <v>3920</v>
      </c>
      <c r="G576" s="1" t="str">
        <f>RT_enz[[#This Row],[rxn_src]]&amp;"_"&amp;RT_enz[[#This Row],[dir]]</f>
        <v>ADK1_m_FWD</v>
      </c>
      <c r="H576" s="1" t="str">
        <f>_xlfn.XLOOKUP(RT_enz[[#This Row],[Column1]],SC_enz[name_dir],SC_enz[name_dir],"")</f>
        <v>ADK1_m_FWD</v>
      </c>
      <c r="I576" s="1" t="str">
        <f>_xlfn.XLOOKUP(RT_enz[[#This Row],[rxn_src]],SC_enz[rxn_src],SC_enz[rxn_src],"")</f>
        <v>ADK1_m</v>
      </c>
      <c r="J576" s="2" t="str">
        <f>_xlfn.XLOOKUP(RT_enz[[#This Row],[Column1]],RT_gsm[Column3],RT_gsm[Column3],"")</f>
        <v>ADK1_m_FWD</v>
      </c>
    </row>
    <row r="577" spans="1:10" ht="16" hidden="1" x14ac:dyDescent="0.2">
      <c r="A577" s="1" t="s">
        <v>315</v>
      </c>
      <c r="B577" s="1" t="s">
        <v>3902</v>
      </c>
      <c r="C577" s="1" t="s">
        <v>4309</v>
      </c>
      <c r="D577" s="1" t="s">
        <v>4310</v>
      </c>
      <c r="E577" s="1" t="s">
        <v>7</v>
      </c>
      <c r="F577" s="1" t="s">
        <v>3920</v>
      </c>
      <c r="G577" s="1" t="str">
        <f>RT_enz[[#This Row],[rxn_src]]&amp;"_"&amp;RT_enz[[#This Row],[dir]]</f>
        <v>ADK1_m_FWD</v>
      </c>
      <c r="H577" s="1" t="str">
        <f>_xlfn.XLOOKUP(RT_enz[[#This Row],[Column1]],SC_enz[name_dir],SC_enz[name_dir],"")</f>
        <v>ADK1_m_FWD</v>
      </c>
      <c r="I577" s="1" t="str">
        <f>_xlfn.XLOOKUP(RT_enz[[#This Row],[rxn_src]],SC_enz[rxn_src],SC_enz[rxn_src],"")</f>
        <v>ADK1_m</v>
      </c>
      <c r="J577" s="2" t="str">
        <f>_xlfn.XLOOKUP(RT_enz[[#This Row],[Column1]],RT_gsm[Column3],RT_gsm[Column3],"")</f>
        <v>ADK1_m_FWD</v>
      </c>
    </row>
    <row r="578" spans="1:10" ht="16" hidden="1" x14ac:dyDescent="0.2">
      <c r="A578" s="1" t="s">
        <v>318</v>
      </c>
      <c r="B578" s="1" t="s">
        <v>3902</v>
      </c>
      <c r="C578" s="1" t="s">
        <v>4307</v>
      </c>
      <c r="D578" s="1" t="s">
        <v>4308</v>
      </c>
      <c r="E578" s="1" t="s">
        <v>7</v>
      </c>
      <c r="F578" s="1" t="s">
        <v>3920</v>
      </c>
      <c r="G578" s="1" t="str">
        <f>RT_enz[[#This Row],[rxn_src]]&amp;"_"&amp;RT_enz[[#This Row],[dir]]</f>
        <v>ADK3_m_FWD</v>
      </c>
      <c r="H578" s="1" t="str">
        <f>_xlfn.XLOOKUP(RT_enz[[#This Row],[Column1]],SC_enz[name_dir],SC_enz[name_dir],"")</f>
        <v>ADK3_m_FWD</v>
      </c>
      <c r="I578" s="1" t="str">
        <f>_xlfn.XLOOKUP(RT_enz[[#This Row],[rxn_src]],SC_enz[rxn_src],SC_enz[rxn_src],"")</f>
        <v>ADK3_m</v>
      </c>
      <c r="J578" s="2" t="str">
        <f>_xlfn.XLOOKUP(RT_enz[[#This Row],[Column1]],RT_gsm[Column3],RT_gsm[Column3],"")</f>
        <v>ADK3_m_FWD</v>
      </c>
    </row>
    <row r="579" spans="1:10" ht="16" hidden="1" x14ac:dyDescent="0.2">
      <c r="A579" s="1" t="s">
        <v>318</v>
      </c>
      <c r="B579" s="1" t="s">
        <v>3903</v>
      </c>
      <c r="C579" s="1" t="s">
        <v>4307</v>
      </c>
      <c r="D579" s="1" t="s">
        <v>4308</v>
      </c>
      <c r="E579" s="1" t="s">
        <v>12</v>
      </c>
      <c r="F579" s="1" t="s">
        <v>3920</v>
      </c>
      <c r="G579" s="1" t="str">
        <f>RT_enz[[#This Row],[rxn_src]]&amp;"_"&amp;RT_enz[[#This Row],[dir]]</f>
        <v>ADK3_m_REV</v>
      </c>
      <c r="H579" s="1" t="str">
        <f>_xlfn.XLOOKUP(RT_enz[[#This Row],[Column1]],SC_enz[name_dir],SC_enz[name_dir],"")</f>
        <v>ADK3_m_REV</v>
      </c>
      <c r="I579" s="1" t="str">
        <f>_xlfn.XLOOKUP(RT_enz[[#This Row],[rxn_src]],SC_enz[rxn_src],SC_enz[rxn_src],"")</f>
        <v>ADK3_m</v>
      </c>
      <c r="J579" s="2" t="str">
        <f>_xlfn.XLOOKUP(RT_enz[[#This Row],[Column1]],RT_gsm[Column3],RT_gsm[Column3],"")</f>
        <v>ADK3_m_REV</v>
      </c>
    </row>
    <row r="580" spans="1:10" ht="16" hidden="1" x14ac:dyDescent="0.2">
      <c r="A580" s="1" t="s">
        <v>318</v>
      </c>
      <c r="B580" s="1" t="s">
        <v>3902</v>
      </c>
      <c r="C580" s="1" t="s">
        <v>4309</v>
      </c>
      <c r="D580" s="1" t="s">
        <v>4310</v>
      </c>
      <c r="E580" s="1" t="s">
        <v>7</v>
      </c>
      <c r="F580" s="1" t="s">
        <v>3920</v>
      </c>
      <c r="G580" s="1" t="str">
        <f>RT_enz[[#This Row],[rxn_src]]&amp;"_"&amp;RT_enz[[#This Row],[dir]]</f>
        <v>ADK3_m_FWD</v>
      </c>
      <c r="H580" s="1" t="str">
        <f>_xlfn.XLOOKUP(RT_enz[[#This Row],[Column1]],SC_enz[name_dir],SC_enz[name_dir],"")</f>
        <v>ADK3_m_FWD</v>
      </c>
      <c r="I580" s="1" t="str">
        <f>_xlfn.XLOOKUP(RT_enz[[#This Row],[rxn_src]],SC_enz[rxn_src],SC_enz[rxn_src],"")</f>
        <v>ADK3_m</v>
      </c>
      <c r="J580" s="2" t="str">
        <f>_xlfn.XLOOKUP(RT_enz[[#This Row],[Column1]],RT_gsm[Column3],RT_gsm[Column3],"")</f>
        <v>ADK3_m_FWD</v>
      </c>
    </row>
    <row r="581" spans="1:10" ht="16" hidden="1" x14ac:dyDescent="0.2">
      <c r="A581" s="1" t="s">
        <v>318</v>
      </c>
      <c r="B581" s="1" t="s">
        <v>3903</v>
      </c>
      <c r="C581" s="1" t="s">
        <v>4309</v>
      </c>
      <c r="D581" s="1" t="s">
        <v>4310</v>
      </c>
      <c r="E581" s="1" t="s">
        <v>12</v>
      </c>
      <c r="F581" s="1" t="s">
        <v>3920</v>
      </c>
      <c r="G581" s="1" t="str">
        <f>RT_enz[[#This Row],[rxn_src]]&amp;"_"&amp;RT_enz[[#This Row],[dir]]</f>
        <v>ADK3_m_REV</v>
      </c>
      <c r="H581" s="1" t="str">
        <f>_xlfn.XLOOKUP(RT_enz[[#This Row],[Column1]],SC_enz[name_dir],SC_enz[name_dir],"")</f>
        <v>ADK3_m_REV</v>
      </c>
      <c r="I581" s="1" t="str">
        <f>_xlfn.XLOOKUP(RT_enz[[#This Row],[rxn_src]],SC_enz[rxn_src],SC_enz[rxn_src],"")</f>
        <v>ADK3_m</v>
      </c>
      <c r="J581" s="2" t="str">
        <f>_xlfn.XLOOKUP(RT_enz[[#This Row],[Column1]],RT_gsm[Column3],RT_gsm[Column3],"")</f>
        <v>ADK3_m_REV</v>
      </c>
    </row>
    <row r="582" spans="1:10" ht="16" hidden="1" x14ac:dyDescent="0.2">
      <c r="A582" s="1" t="s">
        <v>300</v>
      </c>
      <c r="B582" s="1" t="s">
        <v>3902</v>
      </c>
      <c r="C582" s="1" t="s">
        <v>4311</v>
      </c>
      <c r="D582" s="1" t="s">
        <v>4312</v>
      </c>
      <c r="E582" s="1" t="s">
        <v>7</v>
      </c>
      <c r="F582" s="1" t="s">
        <v>3920</v>
      </c>
      <c r="G582" s="1" t="str">
        <f>RT_enz[[#This Row],[rxn_src]]&amp;"_"&amp;RT_enz[[#This Row],[dir]]</f>
        <v>ADMDC_c_FWD</v>
      </c>
      <c r="H582" s="1" t="str">
        <f>_xlfn.XLOOKUP(RT_enz[[#This Row],[Column1]],SC_enz[name_dir],SC_enz[name_dir],"")</f>
        <v>ADMDC_c_FWD</v>
      </c>
      <c r="I582" s="1" t="str">
        <f>_xlfn.XLOOKUP(RT_enz[[#This Row],[rxn_src]],SC_enz[rxn_src],SC_enz[rxn_src],"")</f>
        <v>ADMDC_c</v>
      </c>
      <c r="J582" s="2" t="str">
        <f>_xlfn.XLOOKUP(RT_enz[[#This Row],[Column1]],RT_gsm[Column3],RT_gsm[Column3],"")</f>
        <v>ADMDC_c_FWD</v>
      </c>
    </row>
    <row r="583" spans="1:10" ht="16" hidden="1" x14ac:dyDescent="0.2">
      <c r="A583" s="1" t="s">
        <v>306</v>
      </c>
      <c r="B583" s="1" t="s">
        <v>3902</v>
      </c>
      <c r="C583" s="1" t="s">
        <v>4313</v>
      </c>
      <c r="D583" s="1" t="s">
        <v>4314</v>
      </c>
      <c r="E583" s="1" t="s">
        <v>7</v>
      </c>
      <c r="F583" s="1" t="s">
        <v>3920</v>
      </c>
      <c r="G583" s="1" t="str">
        <f>RT_enz[[#This Row],[rxn_src]]&amp;"_"&amp;RT_enz[[#This Row],[dir]]</f>
        <v>ADNCYC_c_FWD</v>
      </c>
      <c r="H583" s="1" t="str">
        <f>_xlfn.XLOOKUP(RT_enz[[#This Row],[Column1]],SC_enz[name_dir],SC_enz[name_dir],"")</f>
        <v>ADNCYC_c_FWD</v>
      </c>
      <c r="I583" s="1" t="str">
        <f>_xlfn.XLOOKUP(RT_enz[[#This Row],[rxn_src]],SC_enz[rxn_src],SC_enz[rxn_src],"")</f>
        <v>ADNCYC_c</v>
      </c>
      <c r="J583" s="2" t="str">
        <f>_xlfn.XLOOKUP(RT_enz[[#This Row],[Column1]],RT_gsm[Column3],RT_gsm[Column3],"")</f>
        <v>ADNCYC_c_FWD</v>
      </c>
    </row>
    <row r="584" spans="1:10" ht="16" hidden="1" x14ac:dyDescent="0.2">
      <c r="A584" s="1" t="s">
        <v>291</v>
      </c>
      <c r="B584" s="1" t="s">
        <v>3902</v>
      </c>
      <c r="C584" s="1" t="s">
        <v>4315</v>
      </c>
      <c r="D584" s="1" t="s">
        <v>4316</v>
      </c>
      <c r="E584" s="1" t="s">
        <v>7</v>
      </c>
      <c r="F584" s="1" t="s">
        <v>3920</v>
      </c>
      <c r="G584" s="1" t="str">
        <f>RT_enz[[#This Row],[rxn_src]]&amp;"_"&amp;RT_enz[[#This Row],[dir]]</f>
        <v>ADNK1_c_FWD</v>
      </c>
      <c r="H584" s="1" t="str">
        <f>_xlfn.XLOOKUP(RT_enz[[#This Row],[Column1]],SC_enz[name_dir],SC_enz[name_dir],"")</f>
        <v>ADNK1_c_FWD</v>
      </c>
      <c r="I584" s="1" t="str">
        <f>_xlfn.XLOOKUP(RT_enz[[#This Row],[rxn_src]],SC_enz[rxn_src],SC_enz[rxn_src],"")</f>
        <v>ADNK1_c</v>
      </c>
      <c r="J584" s="2" t="str">
        <f>_xlfn.XLOOKUP(RT_enz[[#This Row],[Column1]],RT_gsm[Column3],RT_gsm[Column3],"")</f>
        <v>ADNK1_c_FWD</v>
      </c>
    </row>
    <row r="585" spans="1:10" ht="16" hidden="1" x14ac:dyDescent="0.2">
      <c r="A585" s="1" t="s">
        <v>2021</v>
      </c>
      <c r="B585" s="1" t="s">
        <v>3902</v>
      </c>
      <c r="C585" s="1" t="s">
        <v>4317</v>
      </c>
      <c r="D585" s="1" t="s">
        <v>4318</v>
      </c>
      <c r="E585" s="1" t="s">
        <v>7</v>
      </c>
      <c r="F585" s="1" t="s">
        <v>3920</v>
      </c>
      <c r="G585" s="1" t="str">
        <f>RT_enz[[#This Row],[rxn_src]]&amp;"_"&amp;RT_enz[[#This Row],[dir]]</f>
        <v>ADNtps_e_FWD</v>
      </c>
      <c r="H585" s="1" t="str">
        <f>_xlfn.XLOOKUP(RT_enz[[#This Row],[Column1]],SC_enz[name_dir],SC_enz[name_dir],"")</f>
        <v>ADNtps_e_FWD</v>
      </c>
      <c r="I585" s="1" t="str">
        <f>_xlfn.XLOOKUP(RT_enz[[#This Row],[rxn_src]],SC_enz[rxn_src],SC_enz[rxn_src],"")</f>
        <v>ADNtps_e</v>
      </c>
      <c r="J585" s="2" t="str">
        <f>_xlfn.XLOOKUP(RT_enz[[#This Row],[Column1]],RT_gsm[Column3],RT_gsm[Column3],"")</f>
        <v>ADNtps_e_FWD</v>
      </c>
    </row>
    <row r="586" spans="1:10" ht="16" hidden="1" x14ac:dyDescent="0.2">
      <c r="A586" s="1" t="s">
        <v>2024</v>
      </c>
      <c r="B586" s="1" t="s">
        <v>3902</v>
      </c>
      <c r="C586" s="1" t="s">
        <v>4319</v>
      </c>
      <c r="D586" s="1" t="s">
        <v>4320</v>
      </c>
      <c r="E586" s="1" t="s">
        <v>7</v>
      </c>
      <c r="F586" s="1" t="s">
        <v>3920</v>
      </c>
      <c r="G586" s="1" t="str">
        <f>RT_enz[[#This Row],[rxn_src]]&amp;"_"&amp;RT_enz[[#This Row],[dir]]</f>
        <v>ADPATPt_c_m_FWD</v>
      </c>
      <c r="H586" s="1" t="str">
        <f>_xlfn.XLOOKUP(RT_enz[[#This Row],[Column1]],SC_enz[name_dir],SC_enz[name_dir],"")</f>
        <v>ADPATPt_c_m_FWD</v>
      </c>
      <c r="I586" s="1" t="str">
        <f>_xlfn.XLOOKUP(RT_enz[[#This Row],[rxn_src]],SC_enz[rxn_src],SC_enz[rxn_src],"")</f>
        <v>ADPATPt_c_m</v>
      </c>
      <c r="J586" s="2" t="str">
        <f>_xlfn.XLOOKUP(RT_enz[[#This Row],[Column1]],RT_gsm[Column3],RT_gsm[Column3],"")</f>
        <v>ADPATPt_c_m_FWD</v>
      </c>
    </row>
    <row r="587" spans="1:10" ht="16" hidden="1" x14ac:dyDescent="0.2">
      <c r="A587" s="1" t="s">
        <v>2024</v>
      </c>
      <c r="B587" s="1" t="s">
        <v>3903</v>
      </c>
      <c r="C587" s="1" t="s">
        <v>4319</v>
      </c>
      <c r="D587" s="1" t="s">
        <v>4320</v>
      </c>
      <c r="E587" s="1" t="s">
        <v>7</v>
      </c>
      <c r="F587" s="1" t="s">
        <v>3920</v>
      </c>
      <c r="G587" s="1" t="str">
        <f>RT_enz[[#This Row],[rxn_src]]&amp;"_"&amp;RT_enz[[#This Row],[dir]]</f>
        <v>ADPATPt_c_m_REV</v>
      </c>
      <c r="H587" s="1" t="str">
        <f>_xlfn.XLOOKUP(RT_enz[[#This Row],[Column1]],SC_enz[name_dir],SC_enz[name_dir],"")</f>
        <v>ADPATPt_c_m_REV</v>
      </c>
      <c r="I587" s="1" t="str">
        <f>_xlfn.XLOOKUP(RT_enz[[#This Row],[rxn_src]],SC_enz[rxn_src],SC_enz[rxn_src],"")</f>
        <v>ADPATPt_c_m</v>
      </c>
      <c r="J587" s="2" t="str">
        <f>_xlfn.XLOOKUP(RT_enz[[#This Row],[Column1]],RT_gsm[Column3],RT_gsm[Column3],"")</f>
        <v>ADPATPt_c_m_REV</v>
      </c>
    </row>
    <row r="588" spans="1:10" ht="16" hidden="1" x14ac:dyDescent="0.2">
      <c r="A588" s="1" t="s">
        <v>2031</v>
      </c>
      <c r="B588" s="1" t="s">
        <v>3902</v>
      </c>
      <c r="C588" s="1" t="s">
        <v>4321</v>
      </c>
      <c r="D588" s="1" t="s">
        <v>4322</v>
      </c>
      <c r="E588" s="1" t="s">
        <v>7</v>
      </c>
      <c r="F588" s="1" t="s">
        <v>3920</v>
      </c>
      <c r="G588" s="1" t="str">
        <f>RT_enz[[#This Row],[rxn_src]]&amp;"_"&amp;RT_enz[[#This Row],[dir]]</f>
        <v>ADPATPt_c_x_FWD</v>
      </c>
      <c r="H588" s="1" t="str">
        <f>_xlfn.XLOOKUP(RT_enz[[#This Row],[Column1]],SC_enz[name_dir],SC_enz[name_dir],"")</f>
        <v>ADPATPt_c_x_FWD</v>
      </c>
      <c r="I588" s="1" t="str">
        <f>_xlfn.XLOOKUP(RT_enz[[#This Row],[rxn_src]],SC_enz[rxn_src],SC_enz[rxn_src],"")</f>
        <v>ADPATPt_c_x</v>
      </c>
      <c r="J588" s="2" t="str">
        <f>_xlfn.XLOOKUP(RT_enz[[#This Row],[Column1]],RT_gsm[Column3],RT_gsm[Column3],"")</f>
        <v>ADPATPt_c_x_FWD</v>
      </c>
    </row>
    <row r="589" spans="1:10" ht="16" hidden="1" x14ac:dyDescent="0.2">
      <c r="A589" s="1" t="s">
        <v>4323</v>
      </c>
      <c r="B589" s="1" t="s">
        <v>3902</v>
      </c>
      <c r="C589" s="1" t="s">
        <v>1642</v>
      </c>
      <c r="D589" s="1" t="s">
        <v>143</v>
      </c>
      <c r="E589" s="1" t="s">
        <v>12</v>
      </c>
      <c r="F589" s="1"/>
      <c r="G589" s="1" t="str">
        <f>RT_enz[[#This Row],[rxn_src]]&amp;"_"&amp;RT_enz[[#This Row],[dir]]</f>
        <v>ADPh_c_FWD</v>
      </c>
      <c r="H589" s="1" t="str">
        <f>_xlfn.XLOOKUP(RT_enz[[#This Row],[Column1]],SC_enz[name_dir],SC_enz[name_dir],"")</f>
        <v/>
      </c>
      <c r="I589" s="1" t="str">
        <f>_xlfn.XLOOKUP(RT_enz[[#This Row],[rxn_src]],SC_enz[rxn_src],SC_enz[rxn_src],"")</f>
        <v/>
      </c>
      <c r="J589" s="2" t="str">
        <f>_xlfn.XLOOKUP(RT_enz[[#This Row],[Column1]],RT_gsm[Column3],RT_gsm[Column3],"")</f>
        <v>ADPh_c_FWD</v>
      </c>
    </row>
    <row r="590" spans="1:10" ht="16" hidden="1" x14ac:dyDescent="0.2">
      <c r="A590" s="1" t="s">
        <v>4324</v>
      </c>
      <c r="B590" s="1" t="s">
        <v>3902</v>
      </c>
      <c r="C590" s="1" t="s">
        <v>1642</v>
      </c>
      <c r="D590" s="1" t="s">
        <v>143</v>
      </c>
      <c r="E590" s="1" t="s">
        <v>12</v>
      </c>
      <c r="F590" s="1"/>
      <c r="G590" s="1" t="str">
        <f>RT_enz[[#This Row],[rxn_src]]&amp;"_"&amp;RT_enz[[#This Row],[dir]]</f>
        <v>ADPh_m_FWD</v>
      </c>
      <c r="H590" s="1" t="str">
        <f>_xlfn.XLOOKUP(RT_enz[[#This Row],[Column1]],SC_enz[name_dir],SC_enz[name_dir],"")</f>
        <v/>
      </c>
      <c r="I590" s="1" t="str">
        <f>_xlfn.XLOOKUP(RT_enz[[#This Row],[rxn_src]],SC_enz[rxn_src],SC_enz[rxn_src],"")</f>
        <v/>
      </c>
      <c r="J590" s="2" t="str">
        <f>_xlfn.XLOOKUP(RT_enz[[#This Row],[Column1]],RT_gsm[Column3],RT_gsm[Column3],"")</f>
        <v>ADPh_m_FWD</v>
      </c>
    </row>
    <row r="591" spans="1:10" ht="16" hidden="1" x14ac:dyDescent="0.2">
      <c r="A591" s="1" t="s">
        <v>4325</v>
      </c>
      <c r="B591" s="1" t="s">
        <v>3902</v>
      </c>
      <c r="C591" s="1" t="s">
        <v>4326</v>
      </c>
      <c r="D591" s="1" t="s">
        <v>4327</v>
      </c>
      <c r="E591" s="1" t="s">
        <v>7</v>
      </c>
      <c r="F591" s="1" t="s">
        <v>3920</v>
      </c>
      <c r="G591" s="1" t="str">
        <f>RT_enz[[#This Row],[rxn_src]]&amp;"_"&amp;RT_enz[[#This Row],[dir]]</f>
        <v>ADPRDP_m_FWD</v>
      </c>
      <c r="H591" s="1" t="str">
        <f>_xlfn.XLOOKUP(RT_enz[[#This Row],[Column1]],SC_enz[name_dir],SC_enz[name_dir],"")</f>
        <v/>
      </c>
      <c r="I591" s="1" t="str">
        <f>_xlfn.XLOOKUP(RT_enz[[#This Row],[rxn_src]],SC_enz[rxn_src],SC_enz[rxn_src],"")</f>
        <v/>
      </c>
      <c r="J591" s="2" t="str">
        <f>_xlfn.XLOOKUP(RT_enz[[#This Row],[Column1]],RT_gsm[Column3],RT_gsm[Column3],"")</f>
        <v>ADPRDP_m_FWD</v>
      </c>
    </row>
    <row r="592" spans="1:10" ht="16" hidden="1" x14ac:dyDescent="0.2">
      <c r="A592" s="1" t="s">
        <v>285</v>
      </c>
      <c r="B592" s="1" t="s">
        <v>3902</v>
      </c>
      <c r="C592" s="1" t="s">
        <v>4328</v>
      </c>
      <c r="D592" s="1" t="s">
        <v>4329</v>
      </c>
      <c r="E592" s="1" t="s">
        <v>7</v>
      </c>
      <c r="F592" s="1" t="s">
        <v>3920</v>
      </c>
      <c r="G592" s="1" t="str">
        <f>RT_enz[[#This Row],[rxn_src]]&amp;"_"&amp;RT_enz[[#This Row],[dir]]</f>
        <v>ADPT_c_FWD</v>
      </c>
      <c r="H592" s="1" t="str">
        <f>_xlfn.XLOOKUP(RT_enz[[#This Row],[Column1]],SC_enz[name_dir],SC_enz[name_dir],"")</f>
        <v>ADPT_c_FWD</v>
      </c>
      <c r="I592" s="1" t="str">
        <f>_xlfn.XLOOKUP(RT_enz[[#This Row],[rxn_src]],SC_enz[rxn_src],SC_enz[rxn_src],"")</f>
        <v>ADPT_c</v>
      </c>
      <c r="J592" s="2" t="str">
        <f>_xlfn.XLOOKUP(RT_enz[[#This Row],[Column1]],RT_gsm[Column3],RT_gsm[Column3],"")</f>
        <v>ADPT_c_FWD</v>
      </c>
    </row>
    <row r="593" spans="1:10" ht="16" hidden="1" x14ac:dyDescent="0.2">
      <c r="A593" s="1" t="s">
        <v>2930</v>
      </c>
      <c r="B593" s="1" t="s">
        <v>3902</v>
      </c>
      <c r="C593" s="1" t="s">
        <v>1642</v>
      </c>
      <c r="D593" s="1" t="s">
        <v>143</v>
      </c>
      <c r="E593" s="1" t="s">
        <v>7</v>
      </c>
      <c r="F593" s="1"/>
      <c r="G593" s="1" t="str">
        <f>RT_enz[[#This Row],[rxn_src]]&amp;"_"&amp;RT_enz[[#This Row],[dir]]</f>
        <v>ADPt_c_en_FWD</v>
      </c>
      <c r="H593" s="1" t="str">
        <f>_xlfn.XLOOKUP(RT_enz[[#This Row],[Column1]],SC_enz[name_dir],SC_enz[name_dir],"")</f>
        <v>ADPt_c_en_FWD</v>
      </c>
      <c r="I593" s="1" t="str">
        <f>_xlfn.XLOOKUP(RT_enz[[#This Row],[rxn_src]],SC_enz[rxn_src],SC_enz[rxn_src],"")</f>
        <v>ADPt_c_en</v>
      </c>
      <c r="J593" s="2" t="str">
        <f>_xlfn.XLOOKUP(RT_enz[[#This Row],[Column1]],RT_gsm[Column3],RT_gsm[Column3],"")</f>
        <v>ADPt_c_en_FWD</v>
      </c>
    </row>
    <row r="594" spans="1:10" ht="16" hidden="1" x14ac:dyDescent="0.2">
      <c r="A594" s="1" t="s">
        <v>2930</v>
      </c>
      <c r="B594" s="1" t="s">
        <v>3903</v>
      </c>
      <c r="C594" s="1" t="s">
        <v>1642</v>
      </c>
      <c r="D594" s="1" t="s">
        <v>143</v>
      </c>
      <c r="E594" s="1" t="s">
        <v>7</v>
      </c>
      <c r="F594" s="1"/>
      <c r="G594" s="1" t="str">
        <f>RT_enz[[#This Row],[rxn_src]]&amp;"_"&amp;RT_enz[[#This Row],[dir]]</f>
        <v>ADPt_c_en_REV</v>
      </c>
      <c r="H594" s="1" t="str">
        <f>_xlfn.XLOOKUP(RT_enz[[#This Row],[Column1]],SC_enz[name_dir],SC_enz[name_dir],"")</f>
        <v>ADPt_c_en_REV</v>
      </c>
      <c r="I594" s="1" t="str">
        <f>_xlfn.XLOOKUP(RT_enz[[#This Row],[rxn_src]],SC_enz[rxn_src],SC_enz[rxn_src],"")</f>
        <v>ADPt_c_en</v>
      </c>
      <c r="J594" s="2" t="str">
        <f>_xlfn.XLOOKUP(RT_enz[[#This Row],[Column1]],RT_gsm[Column3],RT_gsm[Column3],"")</f>
        <v>ADPt_c_en_REV</v>
      </c>
    </row>
    <row r="595" spans="1:10" ht="16" hidden="1" x14ac:dyDescent="0.2">
      <c r="A595" s="1" t="s">
        <v>2955</v>
      </c>
      <c r="B595" s="1" t="s">
        <v>3902</v>
      </c>
      <c r="C595" s="1" t="s">
        <v>1642</v>
      </c>
      <c r="D595" s="1" t="s">
        <v>143</v>
      </c>
      <c r="E595" s="1" t="s">
        <v>7</v>
      </c>
      <c r="F595" s="1"/>
      <c r="G595" s="1" t="str">
        <f>RT_enz[[#This Row],[rxn_src]]&amp;"_"&amp;RT_enz[[#This Row],[dir]]</f>
        <v>ADPt_c_gm_FWD</v>
      </c>
      <c r="H595" s="1" t="str">
        <f>_xlfn.XLOOKUP(RT_enz[[#This Row],[Column1]],SC_enz[name_dir],SC_enz[name_dir],"")</f>
        <v>ADPt_c_gm_FWD</v>
      </c>
      <c r="I595" s="1" t="str">
        <f>_xlfn.XLOOKUP(RT_enz[[#This Row],[rxn_src]],SC_enz[rxn_src],SC_enz[rxn_src],"")</f>
        <v>ADPt_c_gm</v>
      </c>
      <c r="J595" s="2" t="str">
        <f>_xlfn.XLOOKUP(RT_enz[[#This Row],[Column1]],RT_gsm[Column3],RT_gsm[Column3],"")</f>
        <v>ADPt_c_gm_FWD</v>
      </c>
    </row>
    <row r="596" spans="1:10" ht="16" hidden="1" x14ac:dyDescent="0.2">
      <c r="A596" s="1" t="s">
        <v>2955</v>
      </c>
      <c r="B596" s="1" t="s">
        <v>3903</v>
      </c>
      <c r="C596" s="1" t="s">
        <v>1642</v>
      </c>
      <c r="D596" s="1" t="s">
        <v>143</v>
      </c>
      <c r="E596" s="1" t="s">
        <v>7</v>
      </c>
      <c r="F596" s="1"/>
      <c r="G596" s="1" t="str">
        <f>RT_enz[[#This Row],[rxn_src]]&amp;"_"&amp;RT_enz[[#This Row],[dir]]</f>
        <v>ADPt_c_gm_REV</v>
      </c>
      <c r="H596" s="1" t="str">
        <f>_xlfn.XLOOKUP(RT_enz[[#This Row],[Column1]],SC_enz[name_dir],SC_enz[name_dir],"")</f>
        <v>ADPt_c_gm_REV</v>
      </c>
      <c r="I596" s="1" t="str">
        <f>_xlfn.XLOOKUP(RT_enz[[#This Row],[rxn_src]],SC_enz[rxn_src],SC_enz[rxn_src],"")</f>
        <v>ADPt_c_gm</v>
      </c>
      <c r="J596" s="2" t="str">
        <f>_xlfn.XLOOKUP(RT_enz[[#This Row],[Column1]],RT_gsm[Column3],RT_gsm[Column3],"")</f>
        <v>ADPt_c_gm_REV</v>
      </c>
    </row>
    <row r="597" spans="1:10" ht="16" hidden="1" x14ac:dyDescent="0.2">
      <c r="A597" s="1" t="s">
        <v>2498</v>
      </c>
      <c r="B597" s="1" t="s">
        <v>3902</v>
      </c>
      <c r="C597" s="1" t="s">
        <v>1642</v>
      </c>
      <c r="D597" s="1" t="s">
        <v>143</v>
      </c>
      <c r="E597" s="1" t="s">
        <v>7</v>
      </c>
      <c r="F597" s="1"/>
      <c r="G597" s="1" t="str">
        <f>RT_enz[[#This Row],[rxn_src]]&amp;"_"&amp;RT_enz[[#This Row],[dir]]</f>
        <v>ADPt_c_n_FWD</v>
      </c>
      <c r="H597" s="1" t="str">
        <f>_xlfn.XLOOKUP(RT_enz[[#This Row],[Column1]],SC_enz[name_dir],SC_enz[name_dir],"")</f>
        <v>ADPt_c_n_FWD</v>
      </c>
      <c r="I597" s="1" t="str">
        <f>_xlfn.XLOOKUP(RT_enz[[#This Row],[rxn_src]],SC_enz[rxn_src],SC_enz[rxn_src],"")</f>
        <v>ADPt_c_n</v>
      </c>
      <c r="J597" s="2" t="str">
        <f>_xlfn.XLOOKUP(RT_enz[[#This Row],[Column1]],RT_gsm[Column3],RT_gsm[Column3],"")</f>
        <v>ADPt_c_n_FWD</v>
      </c>
    </row>
    <row r="598" spans="1:10" ht="16" hidden="1" x14ac:dyDescent="0.2">
      <c r="A598" s="1" t="s">
        <v>2498</v>
      </c>
      <c r="B598" s="1" t="s">
        <v>3903</v>
      </c>
      <c r="C598" s="1" t="s">
        <v>1642</v>
      </c>
      <c r="D598" s="1" t="s">
        <v>143</v>
      </c>
      <c r="E598" s="1" t="s">
        <v>7</v>
      </c>
      <c r="F598" s="1"/>
      <c r="G598" s="1" t="str">
        <f>RT_enz[[#This Row],[rxn_src]]&amp;"_"&amp;RT_enz[[#This Row],[dir]]</f>
        <v>ADPt_c_n_REV</v>
      </c>
      <c r="H598" s="1" t="str">
        <f>_xlfn.XLOOKUP(RT_enz[[#This Row],[Column1]],SC_enz[name_dir],SC_enz[name_dir],"")</f>
        <v>ADPt_c_n_REV</v>
      </c>
      <c r="I598" s="1" t="str">
        <f>_xlfn.XLOOKUP(RT_enz[[#This Row],[rxn_src]],SC_enz[rxn_src],SC_enz[rxn_src],"")</f>
        <v>ADPt_c_n</v>
      </c>
      <c r="J598" s="2" t="str">
        <f>_xlfn.XLOOKUP(RT_enz[[#This Row],[Column1]],RT_gsm[Column3],RT_gsm[Column3],"")</f>
        <v>ADPt_c_n_REV</v>
      </c>
    </row>
    <row r="599" spans="1:10" ht="16" hidden="1" x14ac:dyDescent="0.2">
      <c r="A599" s="1" t="s">
        <v>2499</v>
      </c>
      <c r="B599" s="1" t="s">
        <v>3902</v>
      </c>
      <c r="C599" s="1" t="s">
        <v>1642</v>
      </c>
      <c r="D599" s="1" t="s">
        <v>143</v>
      </c>
      <c r="E599" s="1" t="s">
        <v>7</v>
      </c>
      <c r="F599" s="1"/>
      <c r="G599" s="1" t="str">
        <f>RT_enz[[#This Row],[rxn_src]]&amp;"_"&amp;RT_enz[[#This Row],[dir]]</f>
        <v>ADPt_c_r_FWD</v>
      </c>
      <c r="H599" s="1" t="str">
        <f>_xlfn.XLOOKUP(RT_enz[[#This Row],[Column1]],SC_enz[name_dir],SC_enz[name_dir],"")</f>
        <v>ADPt_c_r_FWD</v>
      </c>
      <c r="I599" s="1" t="str">
        <f>_xlfn.XLOOKUP(RT_enz[[#This Row],[rxn_src]],SC_enz[rxn_src],SC_enz[rxn_src],"")</f>
        <v>ADPt_c_r</v>
      </c>
      <c r="J599" s="2" t="str">
        <f>_xlfn.XLOOKUP(RT_enz[[#This Row],[Column1]],RT_gsm[Column3],RT_gsm[Column3],"")</f>
        <v>ADPt_c_r_FWD</v>
      </c>
    </row>
    <row r="600" spans="1:10" ht="16" hidden="1" x14ac:dyDescent="0.2">
      <c r="A600" s="1" t="s">
        <v>2499</v>
      </c>
      <c r="B600" s="1" t="s">
        <v>3903</v>
      </c>
      <c r="C600" s="1" t="s">
        <v>1642</v>
      </c>
      <c r="D600" s="1" t="s">
        <v>143</v>
      </c>
      <c r="E600" s="1" t="s">
        <v>7</v>
      </c>
      <c r="F600" s="1"/>
      <c r="G600" s="1" t="str">
        <f>RT_enz[[#This Row],[rxn_src]]&amp;"_"&amp;RT_enz[[#This Row],[dir]]</f>
        <v>ADPt_c_r_REV</v>
      </c>
      <c r="H600" s="1" t="str">
        <f>_xlfn.XLOOKUP(RT_enz[[#This Row],[Column1]],SC_enz[name_dir],SC_enz[name_dir],"")</f>
        <v>ADPt_c_r_REV</v>
      </c>
      <c r="I600" s="1" t="str">
        <f>_xlfn.XLOOKUP(RT_enz[[#This Row],[rxn_src]],SC_enz[rxn_src],SC_enz[rxn_src],"")</f>
        <v>ADPt_c_r</v>
      </c>
      <c r="J600" s="2" t="str">
        <f>_xlfn.XLOOKUP(RT_enz[[#This Row],[Column1]],RT_gsm[Column3],RT_gsm[Column3],"")</f>
        <v>ADPt_c_r_REV</v>
      </c>
    </row>
    <row r="601" spans="1:10" ht="16" hidden="1" x14ac:dyDescent="0.2">
      <c r="A601" s="1" t="s">
        <v>2948</v>
      </c>
      <c r="B601" s="1" t="s">
        <v>3902</v>
      </c>
      <c r="C601" s="1" t="s">
        <v>1642</v>
      </c>
      <c r="D601" s="1" t="s">
        <v>143</v>
      </c>
      <c r="E601" s="1" t="s">
        <v>7</v>
      </c>
      <c r="F601" s="1"/>
      <c r="G601" s="1" t="str">
        <f>RT_enz[[#This Row],[rxn_src]]&amp;"_"&amp;RT_enz[[#This Row],[dir]]</f>
        <v>ADPt_c_vm_FWD</v>
      </c>
      <c r="H601" s="1" t="str">
        <f>_xlfn.XLOOKUP(RT_enz[[#This Row],[Column1]],SC_enz[name_dir],SC_enz[name_dir],"")</f>
        <v>ADPt_c_vm_FWD</v>
      </c>
      <c r="I601" s="1" t="str">
        <f>_xlfn.XLOOKUP(RT_enz[[#This Row],[rxn_src]],SC_enz[rxn_src],SC_enz[rxn_src],"")</f>
        <v>ADPt_c_vm</v>
      </c>
      <c r="J601" s="2" t="str">
        <f>_xlfn.XLOOKUP(RT_enz[[#This Row],[Column1]],RT_gsm[Column3],RT_gsm[Column3],"")</f>
        <v>ADPt_c_vm_FWD</v>
      </c>
    </row>
    <row r="602" spans="1:10" ht="16" hidden="1" x14ac:dyDescent="0.2">
      <c r="A602" s="1" t="s">
        <v>2948</v>
      </c>
      <c r="B602" s="1" t="s">
        <v>3903</v>
      </c>
      <c r="C602" s="1" t="s">
        <v>1642</v>
      </c>
      <c r="D602" s="1" t="s">
        <v>143</v>
      </c>
      <c r="E602" s="1" t="s">
        <v>7</v>
      </c>
      <c r="F602" s="1"/>
      <c r="G602" s="1" t="str">
        <f>RT_enz[[#This Row],[rxn_src]]&amp;"_"&amp;RT_enz[[#This Row],[dir]]</f>
        <v>ADPt_c_vm_REV</v>
      </c>
      <c r="H602" s="1" t="str">
        <f>_xlfn.XLOOKUP(RT_enz[[#This Row],[Column1]],SC_enz[name_dir],SC_enz[name_dir],"")</f>
        <v>ADPt_c_vm_REV</v>
      </c>
      <c r="I602" s="1" t="str">
        <f>_xlfn.XLOOKUP(RT_enz[[#This Row],[rxn_src]],SC_enz[rxn_src],SC_enz[rxn_src],"")</f>
        <v>ADPt_c_vm</v>
      </c>
      <c r="J602" s="2" t="str">
        <f>_xlfn.XLOOKUP(RT_enz[[#This Row],[Column1]],RT_gsm[Column3],RT_gsm[Column3],"")</f>
        <v>ADPt_c_vm_REV</v>
      </c>
    </row>
    <row r="603" spans="1:10" ht="16" hidden="1" x14ac:dyDescent="0.2">
      <c r="A603" s="1" t="s">
        <v>326</v>
      </c>
      <c r="B603" s="1" t="s">
        <v>3902</v>
      </c>
      <c r="C603" s="1" t="s">
        <v>4330</v>
      </c>
      <c r="D603" s="1" t="s">
        <v>4331</v>
      </c>
      <c r="E603" s="1" t="s">
        <v>7</v>
      </c>
      <c r="F603" s="1" t="s">
        <v>3920</v>
      </c>
      <c r="G603" s="1" t="str">
        <f>RT_enz[[#This Row],[rxn_src]]&amp;"_"&amp;RT_enz[[#This Row],[dir]]</f>
        <v>ADSK_c_FWD</v>
      </c>
      <c r="H603" s="1" t="str">
        <f>_xlfn.XLOOKUP(RT_enz[[#This Row],[Column1]],SC_enz[name_dir],SC_enz[name_dir],"")</f>
        <v>ADSK_c_FWD</v>
      </c>
      <c r="I603" s="1" t="str">
        <f>_xlfn.XLOOKUP(RT_enz[[#This Row],[rxn_src]],SC_enz[rxn_src],SC_enz[rxn_src],"")</f>
        <v>ADSK_c</v>
      </c>
      <c r="J603" s="2" t="str">
        <f>_xlfn.XLOOKUP(RT_enz[[#This Row],[Column1]],RT_gsm[Column3],RT_gsm[Column3],"")</f>
        <v>ADSK_c_FWD</v>
      </c>
    </row>
    <row r="604" spans="1:10" ht="16" hidden="1" x14ac:dyDescent="0.2">
      <c r="A604" s="1" t="s">
        <v>322</v>
      </c>
      <c r="B604" s="1" t="s">
        <v>3902</v>
      </c>
      <c r="C604" s="1" t="s">
        <v>4332</v>
      </c>
      <c r="D604" s="1" t="s">
        <v>4333</v>
      </c>
      <c r="E604" s="1" t="s">
        <v>7</v>
      </c>
      <c r="F604" s="1" t="s">
        <v>3920</v>
      </c>
      <c r="G604" s="1" t="str">
        <f>RT_enz[[#This Row],[rxn_src]]&amp;"_"&amp;RT_enz[[#This Row],[dir]]</f>
        <v>ADSL1r_c_FWD</v>
      </c>
      <c r="H604" s="1" t="str">
        <f>_xlfn.XLOOKUP(RT_enz[[#This Row],[Column1]],SC_enz[name_dir],SC_enz[name_dir],"")</f>
        <v>ADSL1r_c_FWD</v>
      </c>
      <c r="I604" s="1" t="str">
        <f>_xlfn.XLOOKUP(RT_enz[[#This Row],[rxn_src]],SC_enz[rxn_src],SC_enz[rxn_src],"")</f>
        <v>ADSL1r_c</v>
      </c>
      <c r="J604" s="2" t="str">
        <f>_xlfn.XLOOKUP(RT_enz[[#This Row],[Column1]],RT_gsm[Column3],RT_gsm[Column3],"")</f>
        <v>ADSL1r_c_FWD</v>
      </c>
    </row>
    <row r="605" spans="1:10" ht="16" hidden="1" x14ac:dyDescent="0.2">
      <c r="A605" s="1" t="s">
        <v>322</v>
      </c>
      <c r="B605" s="1" t="s">
        <v>3903</v>
      </c>
      <c r="C605" s="1" t="s">
        <v>4332</v>
      </c>
      <c r="D605" s="1" t="s">
        <v>4333</v>
      </c>
      <c r="E605" s="1" t="s">
        <v>7</v>
      </c>
      <c r="F605" s="1" t="s">
        <v>3920</v>
      </c>
      <c r="G605" s="1" t="str">
        <f>RT_enz[[#This Row],[rxn_src]]&amp;"_"&amp;RT_enz[[#This Row],[dir]]</f>
        <v>ADSL1r_c_REV</v>
      </c>
      <c r="H605" s="1" t="str">
        <f>_xlfn.XLOOKUP(RT_enz[[#This Row],[Column1]],SC_enz[name_dir],SC_enz[name_dir],"")</f>
        <v>ADSL1r_c_REV</v>
      </c>
      <c r="I605" s="1" t="str">
        <f>_xlfn.XLOOKUP(RT_enz[[#This Row],[rxn_src]],SC_enz[rxn_src],SC_enz[rxn_src],"")</f>
        <v>ADSL1r_c</v>
      </c>
      <c r="J605" s="2" t="str">
        <f>_xlfn.XLOOKUP(RT_enz[[#This Row],[Column1]],RT_gsm[Column3],RT_gsm[Column3],"")</f>
        <v>ADSL1r_c_REV</v>
      </c>
    </row>
    <row r="606" spans="1:10" ht="16" hidden="1" x14ac:dyDescent="0.2">
      <c r="A606" s="1" t="s">
        <v>319</v>
      </c>
      <c r="B606" s="1" t="s">
        <v>3902</v>
      </c>
      <c r="C606" s="1" t="s">
        <v>4332</v>
      </c>
      <c r="D606" s="1" t="s">
        <v>4333</v>
      </c>
      <c r="E606" s="1" t="s">
        <v>7</v>
      </c>
      <c r="F606" s="1" t="s">
        <v>3920</v>
      </c>
      <c r="G606" s="1" t="str">
        <f>RT_enz[[#This Row],[rxn_src]]&amp;"_"&amp;RT_enz[[#This Row],[dir]]</f>
        <v>ADSL2i_c_FWD</v>
      </c>
      <c r="H606" s="1" t="str">
        <f>_xlfn.XLOOKUP(RT_enz[[#This Row],[Column1]],SC_enz[name_dir],SC_enz[name_dir],"")</f>
        <v>ADSL2i_c_FWD</v>
      </c>
      <c r="I606" s="1" t="str">
        <f>_xlfn.XLOOKUP(RT_enz[[#This Row],[rxn_src]],SC_enz[rxn_src],SC_enz[rxn_src],"")</f>
        <v>ADSL2i_c</v>
      </c>
      <c r="J606" s="2" t="str">
        <f>_xlfn.XLOOKUP(RT_enz[[#This Row],[Column1]],RT_gsm[Column3],RT_gsm[Column3],"")</f>
        <v>ADSL2i_c_FWD</v>
      </c>
    </row>
    <row r="607" spans="1:10" ht="16" hidden="1" x14ac:dyDescent="0.2">
      <c r="A607" s="1" t="s">
        <v>323</v>
      </c>
      <c r="B607" s="1" t="s">
        <v>3902</v>
      </c>
      <c r="C607" s="1" t="s">
        <v>4334</v>
      </c>
      <c r="D607" s="1" t="s">
        <v>4335</v>
      </c>
      <c r="E607" s="1" t="s">
        <v>7</v>
      </c>
      <c r="F607" s="1" t="s">
        <v>3920</v>
      </c>
      <c r="G607" s="1" t="str">
        <f>RT_enz[[#This Row],[rxn_src]]&amp;"_"&amp;RT_enz[[#This Row],[dir]]</f>
        <v>ADSS_c_FWD</v>
      </c>
      <c r="H607" s="1" t="str">
        <f>_xlfn.XLOOKUP(RT_enz[[#This Row],[Column1]],SC_enz[name_dir],SC_enz[name_dir],"")</f>
        <v>ADSS_c_FWD</v>
      </c>
      <c r="I607" s="1" t="str">
        <f>_xlfn.XLOOKUP(RT_enz[[#This Row],[rxn_src]],SC_enz[rxn_src],SC_enz[rxn_src],"")</f>
        <v>ADSS_c</v>
      </c>
      <c r="J607" s="2" t="str">
        <f>_xlfn.XLOOKUP(RT_enz[[#This Row],[Column1]],RT_gsm[Column3],RT_gsm[Column3],"")</f>
        <v>ADSS_c_FWD</v>
      </c>
    </row>
    <row r="608" spans="1:10" ht="16" hidden="1" x14ac:dyDescent="0.2">
      <c r="A608" s="1" t="s">
        <v>4336</v>
      </c>
      <c r="B608" s="1" t="s">
        <v>3902</v>
      </c>
      <c r="C608" s="1" t="s">
        <v>4337</v>
      </c>
      <c r="D608" s="1" t="s">
        <v>4338</v>
      </c>
      <c r="E608" s="1" t="s">
        <v>7</v>
      </c>
      <c r="F608" s="1" t="s">
        <v>3920</v>
      </c>
      <c r="G608" s="1" t="str">
        <f>RT_enz[[#This Row],[rxn_src]]&amp;"_"&amp;RT_enz[[#This Row],[dir]]</f>
        <v>AEPI1_c_FWD</v>
      </c>
      <c r="H608" s="1" t="str">
        <f>_xlfn.XLOOKUP(RT_enz[[#This Row],[Column1]],SC_enz[name_dir],SC_enz[name_dir],"")</f>
        <v/>
      </c>
      <c r="I608" s="1" t="str">
        <f>_xlfn.XLOOKUP(RT_enz[[#This Row],[rxn_src]],SC_enz[rxn_src],SC_enz[rxn_src],"")</f>
        <v/>
      </c>
      <c r="J608" s="2" t="str">
        <f>_xlfn.XLOOKUP(RT_enz[[#This Row],[Column1]],RT_gsm[Column3],RT_gsm[Column3],"")</f>
        <v>AEPI1_c_FWD</v>
      </c>
    </row>
    <row r="609" spans="1:10" ht="16" hidden="1" x14ac:dyDescent="0.2">
      <c r="A609" s="1" t="s">
        <v>4336</v>
      </c>
      <c r="B609" s="1" t="s">
        <v>3903</v>
      </c>
      <c r="C609" s="1" t="s">
        <v>4337</v>
      </c>
      <c r="D609" s="1" t="s">
        <v>4338</v>
      </c>
      <c r="E609" s="1" t="s">
        <v>7</v>
      </c>
      <c r="F609" s="1" t="s">
        <v>3920</v>
      </c>
      <c r="G609" s="1" t="str">
        <f>RT_enz[[#This Row],[rxn_src]]&amp;"_"&amp;RT_enz[[#This Row],[dir]]</f>
        <v>AEPI1_c_REV</v>
      </c>
      <c r="H609" s="1" t="str">
        <f>_xlfn.XLOOKUP(RT_enz[[#This Row],[Column1]],SC_enz[name_dir],SC_enz[name_dir],"")</f>
        <v/>
      </c>
      <c r="I609" s="1" t="str">
        <f>_xlfn.XLOOKUP(RT_enz[[#This Row],[rxn_src]],SC_enz[rxn_src],SC_enz[rxn_src],"")</f>
        <v/>
      </c>
      <c r="J609" s="2" t="str">
        <f>_xlfn.XLOOKUP(RT_enz[[#This Row],[Column1]],RT_gsm[Column3],RT_gsm[Column3],"")</f>
        <v>AEPI1_c_REV</v>
      </c>
    </row>
    <row r="610" spans="1:10" ht="16" hidden="1" x14ac:dyDescent="0.2">
      <c r="A610" s="1" t="s">
        <v>4339</v>
      </c>
      <c r="B610" s="1" t="s">
        <v>3902</v>
      </c>
      <c r="C610" s="1" t="s">
        <v>4337</v>
      </c>
      <c r="D610" s="1" t="s">
        <v>4338</v>
      </c>
      <c r="E610" s="1" t="s">
        <v>7</v>
      </c>
      <c r="F610" s="1" t="s">
        <v>3920</v>
      </c>
      <c r="G610" s="1" t="str">
        <f>RT_enz[[#This Row],[rxn_src]]&amp;"_"&amp;RT_enz[[#This Row],[dir]]</f>
        <v>AEPI2_c_FWD</v>
      </c>
      <c r="H610" s="1" t="str">
        <f>_xlfn.XLOOKUP(RT_enz[[#This Row],[Column1]],SC_enz[name_dir],SC_enz[name_dir],"")</f>
        <v/>
      </c>
      <c r="I610" s="1" t="str">
        <f>_xlfn.XLOOKUP(RT_enz[[#This Row],[rxn_src]],SC_enz[rxn_src],SC_enz[rxn_src],"")</f>
        <v/>
      </c>
      <c r="J610" s="2" t="str">
        <f>_xlfn.XLOOKUP(RT_enz[[#This Row],[Column1]],RT_gsm[Column3],RT_gsm[Column3],"")</f>
        <v>AEPI2_c_FWD</v>
      </c>
    </row>
    <row r="611" spans="1:10" ht="16" hidden="1" x14ac:dyDescent="0.2">
      <c r="A611" s="1" t="s">
        <v>4339</v>
      </c>
      <c r="B611" s="1" t="s">
        <v>3903</v>
      </c>
      <c r="C611" s="1" t="s">
        <v>4337</v>
      </c>
      <c r="D611" s="1" t="s">
        <v>4338</v>
      </c>
      <c r="E611" s="1" t="s">
        <v>7</v>
      </c>
      <c r="F611" s="1" t="s">
        <v>3920</v>
      </c>
      <c r="G611" s="1" t="str">
        <f>RT_enz[[#This Row],[rxn_src]]&amp;"_"&amp;RT_enz[[#This Row],[dir]]</f>
        <v>AEPI2_c_REV</v>
      </c>
      <c r="H611" s="1" t="str">
        <f>_xlfn.XLOOKUP(RT_enz[[#This Row],[Column1]],SC_enz[name_dir],SC_enz[name_dir],"")</f>
        <v/>
      </c>
      <c r="I611" s="1" t="str">
        <f>_xlfn.XLOOKUP(RT_enz[[#This Row],[rxn_src]],SC_enz[rxn_src],SC_enz[rxn_src],"")</f>
        <v/>
      </c>
      <c r="J611" s="2" t="str">
        <f>_xlfn.XLOOKUP(RT_enz[[#This Row],[Column1]],RT_gsm[Column3],RT_gsm[Column3],"")</f>
        <v>AEPI2_c_REV</v>
      </c>
    </row>
    <row r="612" spans="1:10" ht="16" hidden="1" x14ac:dyDescent="0.2">
      <c r="A612" s="1" t="s">
        <v>812</v>
      </c>
      <c r="B612" s="1" t="s">
        <v>3902</v>
      </c>
      <c r="C612" s="1" t="s">
        <v>4340</v>
      </c>
      <c r="D612" s="1" t="s">
        <v>4341</v>
      </c>
      <c r="E612" s="1" t="s">
        <v>7</v>
      </c>
      <c r="F612" s="1" t="s">
        <v>3920</v>
      </c>
      <c r="G612" s="1" t="str">
        <f>RT_enz[[#This Row],[rxn_src]]&amp;"_"&amp;RT_enz[[#This Row],[dir]]</f>
        <v>AFAT_c_FWD</v>
      </c>
      <c r="H612" s="1" t="str">
        <f>_xlfn.XLOOKUP(RT_enz[[#This Row],[Column1]],SC_enz[name_dir],SC_enz[name_dir],"")</f>
        <v>AFAT_c_FWD</v>
      </c>
      <c r="I612" s="1" t="str">
        <f>_xlfn.XLOOKUP(RT_enz[[#This Row],[rxn_src]],SC_enz[rxn_src],SC_enz[rxn_src],"")</f>
        <v>AFAT_c</v>
      </c>
      <c r="J612" s="2" t="str">
        <f>_xlfn.XLOOKUP(RT_enz[[#This Row],[Column1]],RT_gsm[Column3],RT_gsm[Column3],"")</f>
        <v>AFAT_c_FWD</v>
      </c>
    </row>
    <row r="613" spans="1:10" ht="16" hidden="1" x14ac:dyDescent="0.2">
      <c r="A613" s="1" t="s">
        <v>4342</v>
      </c>
      <c r="B613" s="1" t="s">
        <v>3902</v>
      </c>
      <c r="C613" s="1" t="s">
        <v>4343</v>
      </c>
      <c r="D613" s="1" t="s">
        <v>4344</v>
      </c>
      <c r="E613" s="1" t="s">
        <v>7</v>
      </c>
      <c r="F613" s="1" t="s">
        <v>3920</v>
      </c>
      <c r="G613" s="1" t="str">
        <f>RT_enz[[#This Row],[rxn_src]]&amp;"_"&amp;RT_enz[[#This Row],[dir]]</f>
        <v>AFLTXNB1S_c_FWD</v>
      </c>
      <c r="H613" s="1" t="str">
        <f>_xlfn.XLOOKUP(RT_enz[[#This Row],[Column1]],SC_enz[name_dir],SC_enz[name_dir],"")</f>
        <v/>
      </c>
      <c r="I613" s="1" t="str">
        <f>_xlfn.XLOOKUP(RT_enz[[#This Row],[rxn_src]],SC_enz[rxn_src],SC_enz[rxn_src],"")</f>
        <v/>
      </c>
      <c r="J613" s="2" t="str">
        <f>_xlfn.XLOOKUP(RT_enz[[#This Row],[Column1]],RT_gsm[Column3],RT_gsm[Column3],"")</f>
        <v>AFLTXNB1S_c_FWD</v>
      </c>
    </row>
    <row r="614" spans="1:10" ht="16" hidden="1" x14ac:dyDescent="0.2">
      <c r="A614" s="1" t="s">
        <v>4345</v>
      </c>
      <c r="B614" s="1" t="s">
        <v>3902</v>
      </c>
      <c r="C614" s="1" t="s">
        <v>4343</v>
      </c>
      <c r="D614" s="1" t="s">
        <v>4344</v>
      </c>
      <c r="E614" s="1" t="s">
        <v>7</v>
      </c>
      <c r="F614" s="1" t="s">
        <v>3920</v>
      </c>
      <c r="G614" s="1" t="str">
        <f>RT_enz[[#This Row],[rxn_src]]&amp;"_"&amp;RT_enz[[#This Row],[dir]]</f>
        <v>AFLTXNB2S_c_FWD</v>
      </c>
      <c r="H614" s="1" t="str">
        <f>_xlfn.XLOOKUP(RT_enz[[#This Row],[Column1]],SC_enz[name_dir],SC_enz[name_dir],"")</f>
        <v/>
      </c>
      <c r="I614" s="1" t="str">
        <f>_xlfn.XLOOKUP(RT_enz[[#This Row],[rxn_src]],SC_enz[rxn_src],SC_enz[rxn_src],"")</f>
        <v/>
      </c>
      <c r="J614" s="2" t="str">
        <f>_xlfn.XLOOKUP(RT_enz[[#This Row],[Column1]],RT_gsm[Column3],RT_gsm[Column3],"")</f>
        <v>AFLTXNB2S_c_FWD</v>
      </c>
    </row>
    <row r="615" spans="1:10" ht="16" hidden="1" x14ac:dyDescent="0.2">
      <c r="A615" s="1" t="s">
        <v>4346</v>
      </c>
      <c r="B615" s="1" t="s">
        <v>3902</v>
      </c>
      <c r="C615" s="1" t="s">
        <v>4347</v>
      </c>
      <c r="D615" s="1" t="s">
        <v>4348</v>
      </c>
      <c r="E615" s="1" t="s">
        <v>7</v>
      </c>
      <c r="F615" s="1" t="s">
        <v>3920</v>
      </c>
      <c r="G615" s="1" t="str">
        <f>RT_enz[[#This Row],[rxn_src]]&amp;"_"&amp;RT_enz[[#This Row],[dir]]</f>
        <v>AGMT_e_FWD</v>
      </c>
      <c r="H615" s="1" t="str">
        <f>_xlfn.XLOOKUP(RT_enz[[#This Row],[Column1]],SC_enz[name_dir],SC_enz[name_dir],"")</f>
        <v/>
      </c>
      <c r="I615" s="1" t="str">
        <f>_xlfn.XLOOKUP(RT_enz[[#This Row],[rxn_src]],SC_enz[rxn_src],SC_enz[rxn_src],"")</f>
        <v/>
      </c>
      <c r="J615" s="2" t="str">
        <f>_xlfn.XLOOKUP(RT_enz[[#This Row],[Column1]],RT_gsm[Column3],RT_gsm[Column3],"")</f>
        <v>AGMT_e_FWD</v>
      </c>
    </row>
    <row r="616" spans="1:10" ht="16" hidden="1" x14ac:dyDescent="0.2">
      <c r="A616" s="1" t="s">
        <v>3809</v>
      </c>
      <c r="B616" s="1" t="s">
        <v>3902</v>
      </c>
      <c r="C616" s="1" t="s">
        <v>4349</v>
      </c>
      <c r="D616" s="1" t="s">
        <v>4350</v>
      </c>
      <c r="E616" s="1" t="s">
        <v>7</v>
      </c>
      <c r="F616" s="1" t="s">
        <v>3920</v>
      </c>
      <c r="G616" s="1" t="str">
        <f>RT_enz[[#This Row],[rxn_src]]&amp;"_"&amp;RT_enz[[#This Row],[dir]]</f>
        <v>AGNPR_l_FWD</v>
      </c>
      <c r="H616" s="1" t="str">
        <f>_xlfn.XLOOKUP(RT_enz[[#This Row],[Column1]],SC_enz[name_dir],SC_enz[name_dir],"")</f>
        <v>AGNPR_l_FWD</v>
      </c>
      <c r="I616" s="1" t="str">
        <f>_xlfn.XLOOKUP(RT_enz[[#This Row],[rxn_src]],SC_enz[rxn_src],SC_enz[rxn_src],"")</f>
        <v>AGNPR_l</v>
      </c>
      <c r="J616" s="2" t="str">
        <f>_xlfn.XLOOKUP(RT_enz[[#This Row],[Column1]],RT_gsm[Column3],RT_gsm[Column3],"")</f>
        <v>AGNPR_l_FWD</v>
      </c>
    </row>
    <row r="617" spans="1:10" ht="16" hidden="1" x14ac:dyDescent="0.2">
      <c r="A617" s="1" t="s">
        <v>3806</v>
      </c>
      <c r="B617" s="1" t="s">
        <v>3902</v>
      </c>
      <c r="C617" s="1" t="s">
        <v>4351</v>
      </c>
      <c r="D617" s="1" t="s">
        <v>4352</v>
      </c>
      <c r="E617" s="1" t="s">
        <v>7</v>
      </c>
      <c r="F617" s="1" t="s">
        <v>3920</v>
      </c>
      <c r="G617" s="1" t="str">
        <f>RT_enz[[#This Row],[rxn_src]]&amp;"_"&amp;RT_enz[[#This Row],[dir]]</f>
        <v>AGNPR_rm_FWD</v>
      </c>
      <c r="H617" s="1" t="str">
        <f>_xlfn.XLOOKUP(RT_enz[[#This Row],[Column1]],SC_enz[name_dir],SC_enz[name_dir],"")</f>
        <v>AGNPR_rm_FWD</v>
      </c>
      <c r="I617" s="1" t="str">
        <f>_xlfn.XLOOKUP(RT_enz[[#This Row],[rxn_src]],SC_enz[rxn_src],SC_enz[rxn_src],"")</f>
        <v>AGNPR_rm</v>
      </c>
      <c r="J617" s="2" t="str">
        <f>_xlfn.XLOOKUP(RT_enz[[#This Row],[Column1]],RT_gsm[Column3],RT_gsm[Column3],"")</f>
        <v>AGNPR_rm_FWD</v>
      </c>
    </row>
    <row r="618" spans="1:10" ht="16" hidden="1" x14ac:dyDescent="0.2">
      <c r="A618" s="1" t="s">
        <v>3109</v>
      </c>
      <c r="B618" s="1" t="s">
        <v>3902</v>
      </c>
      <c r="C618" s="1" t="s">
        <v>4353</v>
      </c>
      <c r="D618" s="1" t="s">
        <v>4354</v>
      </c>
      <c r="E618" s="1" t="s">
        <v>7</v>
      </c>
      <c r="F618" s="1" t="s">
        <v>3920</v>
      </c>
      <c r="G618" s="1" t="str">
        <f>RT_enz[[#This Row],[rxn_src]]&amp;"_"&amp;RT_enz[[#This Row],[dir]]</f>
        <v>AGPAT_l_FWD</v>
      </c>
      <c r="H618" s="1" t="str">
        <f>_xlfn.XLOOKUP(RT_enz[[#This Row],[Column1]],SC_enz[name_dir],SC_enz[name_dir],"")</f>
        <v>AGPAT_l_FWD</v>
      </c>
      <c r="I618" s="1" t="str">
        <f>_xlfn.XLOOKUP(RT_enz[[#This Row],[rxn_src]],SC_enz[rxn_src],SC_enz[rxn_src],"")</f>
        <v>AGPAT_l</v>
      </c>
      <c r="J618" s="2" t="str">
        <f>_xlfn.XLOOKUP(RT_enz[[#This Row],[Column1]],RT_gsm[Column3],RT_gsm[Column3],"")</f>
        <v>AGPAT_l_FWD</v>
      </c>
    </row>
    <row r="619" spans="1:10" ht="16" hidden="1" x14ac:dyDescent="0.2">
      <c r="A619" s="1" t="s">
        <v>3109</v>
      </c>
      <c r="B619" s="1" t="s">
        <v>3902</v>
      </c>
      <c r="C619" s="1" t="s">
        <v>4355</v>
      </c>
      <c r="D619" s="1" t="s">
        <v>4356</v>
      </c>
      <c r="E619" s="1" t="s">
        <v>7</v>
      </c>
      <c r="F619" s="1" t="s">
        <v>3920</v>
      </c>
      <c r="G619" s="1" t="str">
        <f>RT_enz[[#This Row],[rxn_src]]&amp;"_"&amp;RT_enz[[#This Row],[dir]]</f>
        <v>AGPAT_l_FWD</v>
      </c>
      <c r="H619" s="1" t="str">
        <f>_xlfn.XLOOKUP(RT_enz[[#This Row],[Column1]],SC_enz[name_dir],SC_enz[name_dir],"")</f>
        <v>AGPAT_l_FWD</v>
      </c>
      <c r="I619" s="1" t="str">
        <f>_xlfn.XLOOKUP(RT_enz[[#This Row],[rxn_src]],SC_enz[rxn_src],SC_enz[rxn_src],"")</f>
        <v>AGPAT_l</v>
      </c>
      <c r="J619" s="2" t="str">
        <f>_xlfn.XLOOKUP(RT_enz[[#This Row],[Column1]],RT_gsm[Column3],RT_gsm[Column3],"")</f>
        <v>AGPAT_l_FWD</v>
      </c>
    </row>
    <row r="620" spans="1:10" ht="16" hidden="1" x14ac:dyDescent="0.2">
      <c r="A620" s="1" t="s">
        <v>3104</v>
      </c>
      <c r="B620" s="1" t="s">
        <v>3902</v>
      </c>
      <c r="C620" s="1" t="s">
        <v>4357</v>
      </c>
      <c r="D620" s="1" t="s">
        <v>4358</v>
      </c>
      <c r="E620" s="1" t="s">
        <v>12</v>
      </c>
      <c r="F620" s="1" t="s">
        <v>4359</v>
      </c>
      <c r="G620" s="1" t="str">
        <f>RT_enz[[#This Row],[rxn_src]]&amp;"_"&amp;RT_enz[[#This Row],[dir]]</f>
        <v>AGPAT_rm_FWD</v>
      </c>
      <c r="H620" s="1" t="str">
        <f>_xlfn.XLOOKUP(RT_enz[[#This Row],[Column1]],SC_enz[name_dir],SC_enz[name_dir],"")</f>
        <v>AGPAT_rm_FWD</v>
      </c>
      <c r="I620" s="1" t="str">
        <f>_xlfn.XLOOKUP(RT_enz[[#This Row],[rxn_src]],SC_enz[rxn_src],SC_enz[rxn_src],"")</f>
        <v>AGPAT_rm</v>
      </c>
      <c r="J620" s="2" t="str">
        <f>_xlfn.XLOOKUP(RT_enz[[#This Row],[Column1]],RT_gsm[Column3],RT_gsm[Column3],"")</f>
        <v>AGPAT_rm_FWD</v>
      </c>
    </row>
    <row r="621" spans="1:10" ht="16" hidden="1" x14ac:dyDescent="0.2">
      <c r="A621" s="1" t="s">
        <v>3104</v>
      </c>
      <c r="B621" s="1" t="s">
        <v>3902</v>
      </c>
      <c r="C621" s="1" t="s">
        <v>4360</v>
      </c>
      <c r="D621" s="1" t="s">
        <v>4361</v>
      </c>
      <c r="E621" s="1" t="s">
        <v>12</v>
      </c>
      <c r="F621" s="1" t="s">
        <v>4359</v>
      </c>
      <c r="G621" s="1" t="str">
        <f>RT_enz[[#This Row],[rxn_src]]&amp;"_"&amp;RT_enz[[#This Row],[dir]]</f>
        <v>AGPAT_rm_FWD</v>
      </c>
      <c r="H621" s="1" t="str">
        <f>_xlfn.XLOOKUP(RT_enz[[#This Row],[Column1]],SC_enz[name_dir],SC_enz[name_dir],"")</f>
        <v>AGPAT_rm_FWD</v>
      </c>
      <c r="I621" s="1" t="str">
        <f>_xlfn.XLOOKUP(RT_enz[[#This Row],[rxn_src]],SC_enz[rxn_src],SC_enz[rxn_src],"")</f>
        <v>AGPAT_rm</v>
      </c>
      <c r="J621" s="2" t="str">
        <f>_xlfn.XLOOKUP(RT_enz[[#This Row],[Column1]],RT_gsm[Column3],RT_gsm[Column3],"")</f>
        <v>AGPAT_rm_FWD</v>
      </c>
    </row>
    <row r="622" spans="1:10" ht="16" hidden="1" x14ac:dyDescent="0.2">
      <c r="A622" s="1" t="s">
        <v>1293</v>
      </c>
      <c r="B622" s="1" t="s">
        <v>3902</v>
      </c>
      <c r="C622" s="1" t="s">
        <v>4170</v>
      </c>
      <c r="D622" s="1" t="s">
        <v>4171</v>
      </c>
      <c r="E622" s="1" t="s">
        <v>7</v>
      </c>
      <c r="F622" s="1" t="s">
        <v>3920</v>
      </c>
      <c r="G622" s="1" t="str">
        <f>RT_enz[[#This Row],[rxn_src]]&amp;"_"&amp;RT_enz[[#This Row],[dir]]</f>
        <v>AGPRi_m_FWD</v>
      </c>
      <c r="H622" s="1" t="str">
        <f>_xlfn.XLOOKUP(RT_enz[[#This Row],[Column1]],SC_enz[name_dir],SC_enz[name_dir],"")</f>
        <v>AGPRi_m_FWD</v>
      </c>
      <c r="I622" s="1" t="str">
        <f>_xlfn.XLOOKUP(RT_enz[[#This Row],[rxn_src]],SC_enz[rxn_src],SC_enz[rxn_src],"")</f>
        <v>AGPRi_m</v>
      </c>
      <c r="J622" s="2" t="str">
        <f>_xlfn.XLOOKUP(RT_enz[[#This Row],[Column1]],RT_gsm[Column3],RT_gsm[Column3],"")</f>
        <v>AGPRi_m_FWD</v>
      </c>
    </row>
    <row r="623" spans="1:10" ht="16" hidden="1" x14ac:dyDescent="0.2">
      <c r="A623" s="1" t="s">
        <v>332</v>
      </c>
      <c r="B623" s="1" t="s">
        <v>3902</v>
      </c>
      <c r="C623" s="1" t="s">
        <v>4362</v>
      </c>
      <c r="D623" s="1" t="s">
        <v>4363</v>
      </c>
      <c r="E623" s="1" t="s">
        <v>7</v>
      </c>
      <c r="F623" s="1" t="s">
        <v>3920</v>
      </c>
      <c r="G623" s="1" t="str">
        <f>RT_enz[[#This Row],[rxn_src]]&amp;"_"&amp;RT_enz[[#This Row],[dir]]</f>
        <v>AGTi_c_FWD</v>
      </c>
      <c r="H623" s="1" t="str">
        <f>_xlfn.XLOOKUP(RT_enz[[#This Row],[Column1]],SC_enz[name_dir],SC_enz[name_dir],"")</f>
        <v>AGTi_c_FWD</v>
      </c>
      <c r="I623" s="1" t="str">
        <f>_xlfn.XLOOKUP(RT_enz[[#This Row],[rxn_src]],SC_enz[rxn_src],SC_enz[rxn_src],"")</f>
        <v>AGTi_c</v>
      </c>
      <c r="J623" s="2" t="str">
        <f>_xlfn.XLOOKUP(RT_enz[[#This Row],[Column1]],RT_gsm[Column3],RT_gsm[Column3],"")</f>
        <v>AGTi_c_FWD</v>
      </c>
    </row>
    <row r="624" spans="1:10" ht="16" hidden="1" x14ac:dyDescent="0.2">
      <c r="A624" s="1" t="s">
        <v>297</v>
      </c>
      <c r="B624" s="1" t="s">
        <v>3902</v>
      </c>
      <c r="C624" s="1" t="s">
        <v>4364</v>
      </c>
      <c r="D624" s="1" t="s">
        <v>4365</v>
      </c>
      <c r="E624" s="1" t="s">
        <v>7</v>
      </c>
      <c r="F624" s="1" t="s">
        <v>3920</v>
      </c>
      <c r="G624" s="1" t="str">
        <f>RT_enz[[#This Row],[rxn_src]]&amp;"_"&amp;RT_enz[[#This Row],[dir]]</f>
        <v>AHCi_c_FWD</v>
      </c>
      <c r="H624" s="1" t="str">
        <f>_xlfn.XLOOKUP(RT_enz[[#This Row],[Column1]],SC_enz[name_dir],SC_enz[name_dir],"")</f>
        <v>AHCi_c_FWD</v>
      </c>
      <c r="I624" s="1" t="str">
        <f>_xlfn.XLOOKUP(RT_enz[[#This Row],[rxn_src]],SC_enz[rxn_src],SC_enz[rxn_src],"")</f>
        <v>AHCi_c</v>
      </c>
      <c r="J624" s="2" t="str">
        <f>_xlfn.XLOOKUP(RT_enz[[#This Row],[Column1]],RT_gsm[Column3],RT_gsm[Column3],"")</f>
        <v>AHCi_c_FWD</v>
      </c>
    </row>
    <row r="625" spans="1:10" ht="16" hidden="1" x14ac:dyDescent="0.2">
      <c r="A625" s="1" t="s">
        <v>2784</v>
      </c>
      <c r="B625" s="1" t="s">
        <v>3902</v>
      </c>
      <c r="C625" s="1" t="s">
        <v>1642</v>
      </c>
      <c r="D625" s="1" t="s">
        <v>143</v>
      </c>
      <c r="E625" s="1" t="s">
        <v>7</v>
      </c>
      <c r="F625" s="1"/>
      <c r="G625" s="1" t="str">
        <f>RT_enz[[#This Row],[rxn_src]]&amp;"_"&amp;RT_enz[[#This Row],[dir]]</f>
        <v>AHCYSt_c_m_FWD</v>
      </c>
      <c r="H625" s="1" t="str">
        <f>_xlfn.XLOOKUP(RT_enz[[#This Row],[Column1]],SC_enz[name_dir],SC_enz[name_dir],"")</f>
        <v>AHCYSt_c_m_FWD</v>
      </c>
      <c r="I625" s="1" t="str">
        <f>_xlfn.XLOOKUP(RT_enz[[#This Row],[rxn_src]],SC_enz[rxn_src],SC_enz[rxn_src],"")</f>
        <v>AHCYSt_c_m</v>
      </c>
      <c r="J625" s="2" t="str">
        <f>_xlfn.XLOOKUP(RT_enz[[#This Row],[Column1]],RT_gsm[Column3],RT_gsm[Column3],"")</f>
        <v>AHCYSt_c_m_FWD</v>
      </c>
    </row>
    <row r="626" spans="1:10" ht="16" hidden="1" x14ac:dyDescent="0.2">
      <c r="A626" s="1" t="s">
        <v>2784</v>
      </c>
      <c r="B626" s="1" t="s">
        <v>3903</v>
      </c>
      <c r="C626" s="1" t="s">
        <v>1642</v>
      </c>
      <c r="D626" s="1" t="s">
        <v>143</v>
      </c>
      <c r="E626" s="1" t="s">
        <v>7</v>
      </c>
      <c r="F626" s="1"/>
      <c r="G626" s="1" t="str">
        <f>RT_enz[[#This Row],[rxn_src]]&amp;"_"&amp;RT_enz[[#This Row],[dir]]</f>
        <v>AHCYSt_c_m_REV</v>
      </c>
      <c r="H626" s="1" t="str">
        <f>_xlfn.XLOOKUP(RT_enz[[#This Row],[Column1]],SC_enz[name_dir],SC_enz[name_dir],"")</f>
        <v>AHCYSt_c_m_REV</v>
      </c>
      <c r="I626" s="1" t="str">
        <f>_xlfn.XLOOKUP(RT_enz[[#This Row],[rxn_src]],SC_enz[rxn_src],SC_enz[rxn_src],"")</f>
        <v>AHCYSt_c_m</v>
      </c>
      <c r="J626" s="2" t="str">
        <f>_xlfn.XLOOKUP(RT_enz[[#This Row],[Column1]],RT_gsm[Column3],RT_gsm[Column3],"")</f>
        <v>AHCYSt_c_m_REV</v>
      </c>
    </row>
    <row r="627" spans="1:10" ht="16" hidden="1" x14ac:dyDescent="0.2">
      <c r="A627" s="1" t="s">
        <v>2900</v>
      </c>
      <c r="B627" s="1" t="s">
        <v>3902</v>
      </c>
      <c r="C627" s="1" t="s">
        <v>1642</v>
      </c>
      <c r="D627" s="1" t="s">
        <v>143</v>
      </c>
      <c r="E627" s="1" t="s">
        <v>7</v>
      </c>
      <c r="F627" s="1"/>
      <c r="G627" s="1" t="str">
        <f>RT_enz[[#This Row],[rxn_src]]&amp;"_"&amp;RT_enz[[#This Row],[dir]]</f>
        <v>AHCYSt_c_rm_FWD</v>
      </c>
      <c r="H627" s="1" t="str">
        <f>_xlfn.XLOOKUP(RT_enz[[#This Row],[Column1]],SC_enz[name_dir],SC_enz[name_dir],"")</f>
        <v>AHCYSt_c_rm_FWD</v>
      </c>
      <c r="I627" s="1" t="str">
        <f>_xlfn.XLOOKUP(RT_enz[[#This Row],[rxn_src]],SC_enz[rxn_src],SC_enz[rxn_src],"")</f>
        <v>AHCYSt_c_rm</v>
      </c>
      <c r="J627" s="2" t="str">
        <f>_xlfn.XLOOKUP(RT_enz[[#This Row],[Column1]],RT_gsm[Column3],RT_gsm[Column3],"")</f>
        <v>AHCYSt_c_rm_FWD</v>
      </c>
    </row>
    <row r="628" spans="1:10" ht="16" hidden="1" x14ac:dyDescent="0.2">
      <c r="A628" s="1" t="s">
        <v>2900</v>
      </c>
      <c r="B628" s="1" t="s">
        <v>3903</v>
      </c>
      <c r="C628" s="1" t="s">
        <v>1642</v>
      </c>
      <c r="D628" s="1" t="s">
        <v>143</v>
      </c>
      <c r="E628" s="1" t="s">
        <v>7</v>
      </c>
      <c r="F628" s="1"/>
      <c r="G628" s="1" t="str">
        <f>RT_enz[[#This Row],[rxn_src]]&amp;"_"&amp;RT_enz[[#This Row],[dir]]</f>
        <v>AHCYSt_c_rm_REV</v>
      </c>
      <c r="H628" s="1" t="str">
        <f>_xlfn.XLOOKUP(RT_enz[[#This Row],[Column1]],SC_enz[name_dir],SC_enz[name_dir],"")</f>
        <v>AHCYSt_c_rm_REV</v>
      </c>
      <c r="I628" s="1" t="str">
        <f>_xlfn.XLOOKUP(RT_enz[[#This Row],[rxn_src]],SC_enz[rxn_src],SC_enz[rxn_src],"")</f>
        <v>AHCYSt_c_rm</v>
      </c>
      <c r="J628" s="2" t="str">
        <f>_xlfn.XLOOKUP(RT_enz[[#This Row],[Column1]],RT_gsm[Column3],RT_gsm[Column3],"")</f>
        <v>AHCYSt_c_rm_REV</v>
      </c>
    </row>
    <row r="629" spans="1:10" ht="16" hidden="1" x14ac:dyDescent="0.2">
      <c r="A629" s="1" t="s">
        <v>4366</v>
      </c>
      <c r="B629" s="1" t="s">
        <v>3902</v>
      </c>
      <c r="C629" s="1" t="s">
        <v>4367</v>
      </c>
      <c r="D629" s="1" t="s">
        <v>4368</v>
      </c>
      <c r="E629" s="1" t="s">
        <v>7</v>
      </c>
      <c r="F629" s="1" t="s">
        <v>3920</v>
      </c>
      <c r="G629" s="1" t="str">
        <f>RT_enz[[#This Row],[rxn_src]]&amp;"_"&amp;RT_enz[[#This Row],[dir]]</f>
        <v>AHGDf_m_FWD</v>
      </c>
      <c r="H629" s="1" t="str">
        <f>_xlfn.XLOOKUP(RT_enz[[#This Row],[Column1]],SC_enz[name_dir],SC_enz[name_dir],"")</f>
        <v/>
      </c>
      <c r="I629" s="1" t="str">
        <f>_xlfn.XLOOKUP(RT_enz[[#This Row],[rxn_src]],SC_enz[rxn_src],SC_enz[rxn_src],"")</f>
        <v/>
      </c>
      <c r="J629" s="2" t="str">
        <f>_xlfn.XLOOKUP(RT_enz[[#This Row],[Column1]],RT_gsm[Column3],RT_gsm[Column3],"")</f>
        <v>AHGDf_m_FWD</v>
      </c>
    </row>
    <row r="630" spans="1:10" ht="16" hidden="1" x14ac:dyDescent="0.2">
      <c r="A630" s="1" t="s">
        <v>4366</v>
      </c>
      <c r="B630" s="1" t="s">
        <v>3903</v>
      </c>
      <c r="C630" s="1" t="s">
        <v>4367</v>
      </c>
      <c r="D630" s="1" t="s">
        <v>4368</v>
      </c>
      <c r="E630" s="1" t="s">
        <v>7</v>
      </c>
      <c r="F630" s="1" t="s">
        <v>3920</v>
      </c>
      <c r="G630" s="1" t="str">
        <f>RT_enz[[#This Row],[rxn_src]]&amp;"_"&amp;RT_enz[[#This Row],[dir]]</f>
        <v>AHGDf_m_REV</v>
      </c>
      <c r="H630" s="1" t="str">
        <f>_xlfn.XLOOKUP(RT_enz[[#This Row],[Column1]],SC_enz[name_dir],SC_enz[name_dir],"")</f>
        <v/>
      </c>
      <c r="I630" s="1" t="str">
        <f>_xlfn.XLOOKUP(RT_enz[[#This Row],[rxn_src]],SC_enz[rxn_src],SC_enz[rxn_src],"")</f>
        <v/>
      </c>
      <c r="J630" s="2" t="str">
        <f>_xlfn.XLOOKUP(RT_enz[[#This Row],[Column1]],RT_gsm[Column3],RT_gsm[Column3],"")</f>
        <v>AHGDf_m_REV</v>
      </c>
    </row>
    <row r="631" spans="1:10" ht="16" hidden="1" x14ac:dyDescent="0.2">
      <c r="A631" s="1" t="s">
        <v>2458</v>
      </c>
      <c r="B631" s="1" t="s">
        <v>3902</v>
      </c>
      <c r="C631" s="1" t="s">
        <v>4040</v>
      </c>
      <c r="D631" s="1" t="s">
        <v>4041</v>
      </c>
      <c r="E631" s="1" t="s">
        <v>7</v>
      </c>
      <c r="F631" s="1" t="s">
        <v>3920</v>
      </c>
      <c r="G631" s="1" t="str">
        <f>RT_enz[[#This Row],[rxn_src]]&amp;"_"&amp;RT_enz[[#This Row],[dir]]</f>
        <v>AHMMPS4_c_FWD</v>
      </c>
      <c r="H631" s="1" t="str">
        <f>_xlfn.XLOOKUP(RT_enz[[#This Row],[Column1]],SC_enz[name_dir],SC_enz[name_dir],"")</f>
        <v>AHMMPS4_c_FWD</v>
      </c>
      <c r="I631" s="1" t="str">
        <f>_xlfn.XLOOKUP(RT_enz[[#This Row],[rxn_src]],SC_enz[rxn_src],SC_enz[rxn_src],"")</f>
        <v>AHMMPS4_c</v>
      </c>
      <c r="J631" s="2" t="str">
        <f>_xlfn.XLOOKUP(RT_enz[[#This Row],[Column1]],RT_gsm[Column3],RT_gsm[Column3],"")</f>
        <v>AHMMPS4_c_FWD</v>
      </c>
    </row>
    <row r="632" spans="1:10" ht="16" hidden="1" x14ac:dyDescent="0.2">
      <c r="A632" s="1" t="s">
        <v>1395</v>
      </c>
      <c r="B632" s="1" t="s">
        <v>3902</v>
      </c>
      <c r="C632" s="1" t="s">
        <v>4369</v>
      </c>
      <c r="D632" s="1" t="s">
        <v>4370</v>
      </c>
      <c r="E632" s="1" t="s">
        <v>7</v>
      </c>
      <c r="F632" s="1" t="s">
        <v>3920</v>
      </c>
      <c r="G632" s="1" t="str">
        <f>RT_enz[[#This Row],[rxn_src]]&amp;"_"&amp;RT_enz[[#This Row],[dir]]</f>
        <v>AHSERL_c_FWD</v>
      </c>
      <c r="H632" s="1" t="str">
        <f>_xlfn.XLOOKUP(RT_enz[[#This Row],[Column1]],SC_enz[name_dir],SC_enz[name_dir],"")</f>
        <v>AHSERL_c_FWD</v>
      </c>
      <c r="I632" s="1" t="str">
        <f>_xlfn.XLOOKUP(RT_enz[[#This Row],[rxn_src]],SC_enz[rxn_src],SC_enz[rxn_src],"")</f>
        <v>AHSERL_c</v>
      </c>
      <c r="J632" s="2" t="str">
        <f>_xlfn.XLOOKUP(RT_enz[[#This Row],[Column1]],RT_gsm[Column3],RT_gsm[Column3],"")</f>
        <v>AHSERL_c_FWD</v>
      </c>
    </row>
    <row r="633" spans="1:10" ht="16" hidden="1" x14ac:dyDescent="0.2">
      <c r="A633" s="1" t="s">
        <v>1396</v>
      </c>
      <c r="B633" s="1" t="s">
        <v>3902</v>
      </c>
      <c r="C633" s="1" t="s">
        <v>4369</v>
      </c>
      <c r="D633" s="1" t="s">
        <v>4370</v>
      </c>
      <c r="E633" s="1" t="s">
        <v>7</v>
      </c>
      <c r="F633" s="1" t="s">
        <v>3920</v>
      </c>
      <c r="G633" s="1" t="str">
        <f>RT_enz[[#This Row],[rxn_src]]&amp;"_"&amp;RT_enz[[#This Row],[dir]]</f>
        <v>AHSERL2_c_FWD</v>
      </c>
      <c r="H633" s="1" t="str">
        <f>_xlfn.XLOOKUP(RT_enz[[#This Row],[Column1]],SC_enz[name_dir],SC_enz[name_dir],"")</f>
        <v>AHSERL2_c_FWD</v>
      </c>
      <c r="I633" s="1" t="str">
        <f>_xlfn.XLOOKUP(RT_enz[[#This Row],[rxn_src]],SC_enz[rxn_src],SC_enz[rxn_src],"")</f>
        <v>AHSERL2_c</v>
      </c>
      <c r="J633" s="2" t="str">
        <f>_xlfn.XLOOKUP(RT_enz[[#This Row],[Column1]],RT_gsm[Column3],RT_gsm[Column3],"")</f>
        <v>AHSERL2_c_FWD</v>
      </c>
    </row>
    <row r="634" spans="1:10" ht="16" hidden="1" x14ac:dyDescent="0.2">
      <c r="A634" s="1" t="s">
        <v>1501</v>
      </c>
      <c r="B634" s="1" t="s">
        <v>3902</v>
      </c>
      <c r="C634" s="1" t="s">
        <v>4371</v>
      </c>
      <c r="D634" s="1" t="s">
        <v>4372</v>
      </c>
      <c r="E634" s="1" t="s">
        <v>7</v>
      </c>
      <c r="F634" s="1" t="s">
        <v>3920</v>
      </c>
      <c r="G634" s="1" t="str">
        <f>RT_enz[[#This Row],[rxn_src]]&amp;"_"&amp;RT_enz[[#This Row],[dir]]</f>
        <v>AICART_c_FWD</v>
      </c>
      <c r="H634" s="1" t="str">
        <f>_xlfn.XLOOKUP(RT_enz[[#This Row],[Column1]],SC_enz[name_dir],SC_enz[name_dir],"")</f>
        <v>AICART_c_FWD</v>
      </c>
      <c r="I634" s="1" t="str">
        <f>_xlfn.XLOOKUP(RT_enz[[#This Row],[rxn_src]],SC_enz[rxn_src],SC_enz[rxn_src],"")</f>
        <v>AICART_c</v>
      </c>
      <c r="J634" s="2" t="str">
        <f>_xlfn.XLOOKUP(RT_enz[[#This Row],[Column1]],RT_gsm[Column3],RT_gsm[Column3],"")</f>
        <v>AICART_c_FWD</v>
      </c>
    </row>
    <row r="635" spans="1:10" ht="16" hidden="1" x14ac:dyDescent="0.2">
      <c r="A635" s="1" t="s">
        <v>1501</v>
      </c>
      <c r="B635" s="1" t="s">
        <v>3903</v>
      </c>
      <c r="C635" s="1" t="s">
        <v>4371</v>
      </c>
      <c r="D635" s="1" t="s">
        <v>4372</v>
      </c>
      <c r="E635" s="1" t="s">
        <v>7</v>
      </c>
      <c r="F635" s="1" t="s">
        <v>3920</v>
      </c>
      <c r="G635" s="1" t="str">
        <f>RT_enz[[#This Row],[rxn_src]]&amp;"_"&amp;RT_enz[[#This Row],[dir]]</f>
        <v>AICART_c_REV</v>
      </c>
      <c r="H635" s="1" t="str">
        <f>_xlfn.XLOOKUP(RT_enz[[#This Row],[Column1]],SC_enz[name_dir],SC_enz[name_dir],"")</f>
        <v>AICART_c_REV</v>
      </c>
      <c r="I635" s="1" t="str">
        <f>_xlfn.XLOOKUP(RT_enz[[#This Row],[rxn_src]],SC_enz[rxn_src],SC_enz[rxn_src],"")</f>
        <v>AICART_c</v>
      </c>
      <c r="J635" s="2" t="str">
        <f>_xlfn.XLOOKUP(RT_enz[[#This Row],[Column1]],RT_gsm[Column3],RT_gsm[Column3],"")</f>
        <v>AICART_c_REV</v>
      </c>
    </row>
    <row r="636" spans="1:10" ht="16" hidden="1" x14ac:dyDescent="0.2">
      <c r="A636" s="1" t="s">
        <v>1498</v>
      </c>
      <c r="B636" s="1" t="s">
        <v>3902</v>
      </c>
      <c r="C636" s="1" t="s">
        <v>4373</v>
      </c>
      <c r="D636" s="1" t="s">
        <v>4374</v>
      </c>
      <c r="E636" s="1" t="s">
        <v>7</v>
      </c>
      <c r="F636" s="1" t="s">
        <v>3920</v>
      </c>
      <c r="G636" s="1" t="str">
        <f>RT_enz[[#This Row],[rxn_src]]&amp;"_"&amp;RT_enz[[#This Row],[dir]]</f>
        <v>AIRC1_c_FWD</v>
      </c>
      <c r="H636" s="1" t="str">
        <f>_xlfn.XLOOKUP(RT_enz[[#This Row],[Column1]],SC_enz[name_dir],SC_enz[name_dir],"")</f>
        <v>AIRC1_c_FWD</v>
      </c>
      <c r="I636" s="1" t="str">
        <f>_xlfn.XLOOKUP(RT_enz[[#This Row],[rxn_src]],SC_enz[rxn_src],SC_enz[rxn_src],"")</f>
        <v>AIRC1_c</v>
      </c>
      <c r="J636" s="2" t="str">
        <f>_xlfn.XLOOKUP(RT_enz[[#This Row],[Column1]],RT_gsm[Column3],RT_gsm[Column3],"")</f>
        <v>AIRC1_c_FWD</v>
      </c>
    </row>
    <row r="637" spans="1:10" ht="16" hidden="1" x14ac:dyDescent="0.2">
      <c r="A637" s="1" t="s">
        <v>2034</v>
      </c>
      <c r="B637" s="1" t="s">
        <v>3902</v>
      </c>
      <c r="C637" s="1" t="s">
        <v>4375</v>
      </c>
      <c r="D637" s="1" t="s">
        <v>4376</v>
      </c>
      <c r="E637" s="1" t="s">
        <v>7</v>
      </c>
      <c r="F637" s="1" t="s">
        <v>3920</v>
      </c>
      <c r="G637" s="1" t="str">
        <f>RT_enz[[#This Row],[rxn_src]]&amp;"_"&amp;RT_enz[[#This Row],[dir]]</f>
        <v>AKGCITta_m_FWD</v>
      </c>
      <c r="H637" s="1" t="str">
        <f>_xlfn.XLOOKUP(RT_enz[[#This Row],[Column1]],SC_enz[name_dir],SC_enz[name_dir],"")</f>
        <v>AKGCITta_m_FWD</v>
      </c>
      <c r="I637" s="1" t="str">
        <f>_xlfn.XLOOKUP(RT_enz[[#This Row],[rxn_src]],SC_enz[rxn_src],SC_enz[rxn_src],"")</f>
        <v>AKGCITta_m</v>
      </c>
      <c r="J637" s="2" t="str">
        <f>_xlfn.XLOOKUP(RT_enz[[#This Row],[Column1]],RT_gsm[Column3],RT_gsm[Column3],"")</f>
        <v>AKGCITta_m_FWD</v>
      </c>
    </row>
    <row r="638" spans="1:10" ht="16" hidden="1" x14ac:dyDescent="0.2">
      <c r="A638" s="1" t="s">
        <v>3871</v>
      </c>
      <c r="B638" s="1" t="s">
        <v>3902</v>
      </c>
      <c r="C638" s="1" t="s">
        <v>3872</v>
      </c>
      <c r="D638" s="1" t="s">
        <v>4377</v>
      </c>
      <c r="E638" s="1" t="s">
        <v>12</v>
      </c>
      <c r="F638" s="1" t="s">
        <v>4378</v>
      </c>
      <c r="G638" s="1" t="str">
        <f>RT_enz[[#This Row],[rxn_src]]&amp;"_"&amp;RT_enz[[#This Row],[dir]]</f>
        <v>AKGDH_m_FWD</v>
      </c>
      <c r="H638" s="1" t="str">
        <f>_xlfn.XLOOKUP(RT_enz[[#This Row],[Column1]],SC_enz[name_dir],SC_enz[name_dir],"")</f>
        <v>AKGDH_m_FWD</v>
      </c>
      <c r="I638" s="1" t="str">
        <f>_xlfn.XLOOKUP(RT_enz[[#This Row],[rxn_src]],SC_enz[rxn_src],SC_enz[rxn_src],"")</f>
        <v>AKGDH_m</v>
      </c>
      <c r="J638" s="2" t="str">
        <f>_xlfn.XLOOKUP(RT_enz[[#This Row],[Column1]],RT_gsm[Column3],RT_gsm[Column3],"")</f>
        <v>AKGDH_m_FWD</v>
      </c>
    </row>
    <row r="639" spans="1:10" ht="16" hidden="1" x14ac:dyDescent="0.2">
      <c r="A639" s="1" t="s">
        <v>3871</v>
      </c>
      <c r="B639" s="1" t="s">
        <v>3902</v>
      </c>
      <c r="C639" s="1" t="s">
        <v>4379</v>
      </c>
      <c r="D639" s="1" t="s">
        <v>4380</v>
      </c>
      <c r="E639" s="1" t="s">
        <v>12</v>
      </c>
      <c r="F639" s="1" t="s">
        <v>4378</v>
      </c>
      <c r="G639" s="1" t="str">
        <f>RT_enz[[#This Row],[rxn_src]]&amp;"_"&amp;RT_enz[[#This Row],[dir]]</f>
        <v>AKGDH_m_FWD</v>
      </c>
      <c r="H639" s="1" t="str">
        <f>_xlfn.XLOOKUP(RT_enz[[#This Row],[Column1]],SC_enz[name_dir],SC_enz[name_dir],"")</f>
        <v>AKGDH_m_FWD</v>
      </c>
      <c r="I639" s="1" t="str">
        <f>_xlfn.XLOOKUP(RT_enz[[#This Row],[rxn_src]],SC_enz[rxn_src],SC_enz[rxn_src],"")</f>
        <v>AKGDH_m</v>
      </c>
      <c r="J639" s="2" t="str">
        <f>_xlfn.XLOOKUP(RT_enz[[#This Row],[Column1]],RT_gsm[Column3],RT_gsm[Column3],"")</f>
        <v>AKGDH_m_FWD</v>
      </c>
    </row>
    <row r="640" spans="1:10" ht="16" hidden="1" x14ac:dyDescent="0.2">
      <c r="A640" s="1" t="s">
        <v>2411</v>
      </c>
      <c r="B640" s="1" t="s">
        <v>3902</v>
      </c>
      <c r="C640" s="1" t="s">
        <v>3944</v>
      </c>
      <c r="D640" s="1" t="s">
        <v>3945</v>
      </c>
      <c r="E640" s="1" t="s">
        <v>7</v>
      </c>
      <c r="F640" s="1" t="s">
        <v>3920</v>
      </c>
      <c r="G640" s="1" t="str">
        <f>RT_enz[[#This Row],[rxn_src]]&amp;"_"&amp;RT_enz[[#This Row],[dir]]</f>
        <v>AKGMALta_m_FWD</v>
      </c>
      <c r="H640" s="1" t="str">
        <f>_xlfn.XLOOKUP(RT_enz[[#This Row],[Column1]],SC_enz[name_dir],SC_enz[name_dir],"")</f>
        <v>AKGMALta_m_FWD</v>
      </c>
      <c r="I640" s="1" t="str">
        <f>_xlfn.XLOOKUP(RT_enz[[#This Row],[rxn_src]],SC_enz[rxn_src],SC_enz[rxn_src],"")</f>
        <v>AKGMALta_m</v>
      </c>
      <c r="J640" s="2" t="str">
        <f>_xlfn.XLOOKUP(RT_enz[[#This Row],[Column1]],RT_gsm[Column3],RT_gsm[Column3],"")</f>
        <v>AKGMALta_m_FWD</v>
      </c>
    </row>
    <row r="641" spans="1:10" ht="16" hidden="1" x14ac:dyDescent="0.2">
      <c r="A641" s="1" t="s">
        <v>2447</v>
      </c>
      <c r="B641" s="1" t="s">
        <v>3902</v>
      </c>
      <c r="C641" s="1" t="s">
        <v>1642</v>
      </c>
      <c r="D641" s="1" t="s">
        <v>143</v>
      </c>
      <c r="E641" s="1" t="s">
        <v>7</v>
      </c>
      <c r="F641" s="1"/>
      <c r="G641" s="1" t="str">
        <f>RT_enz[[#This Row],[rxn_src]]&amp;"_"&amp;RT_enz[[#This Row],[dir]]</f>
        <v>AKGt_c_e_FWD</v>
      </c>
      <c r="H641" s="1" t="str">
        <f>_xlfn.XLOOKUP(RT_enz[[#This Row],[Column1]],SC_enz[name_dir],SC_enz[name_dir],"")</f>
        <v>AKGt_c_e_FWD</v>
      </c>
      <c r="I641" s="1" t="str">
        <f>_xlfn.XLOOKUP(RT_enz[[#This Row],[rxn_src]],SC_enz[rxn_src],SC_enz[rxn_src],"")</f>
        <v>AKGt_c_e</v>
      </c>
      <c r="J641" s="2" t="str">
        <f>_xlfn.XLOOKUP(RT_enz[[#This Row],[Column1]],RT_gsm[Column3],RT_gsm[Column3],"")</f>
        <v>AKGt_c_e_FWD</v>
      </c>
    </row>
    <row r="642" spans="1:10" ht="16" hidden="1" x14ac:dyDescent="0.2">
      <c r="A642" s="1" t="s">
        <v>2447</v>
      </c>
      <c r="B642" s="1" t="s">
        <v>3903</v>
      </c>
      <c r="C642" s="1" t="s">
        <v>1642</v>
      </c>
      <c r="D642" s="1" t="s">
        <v>143</v>
      </c>
      <c r="E642" s="1" t="s">
        <v>7</v>
      </c>
      <c r="F642" s="1"/>
      <c r="G642" s="1" t="str">
        <f>RT_enz[[#This Row],[rxn_src]]&amp;"_"&amp;RT_enz[[#This Row],[dir]]</f>
        <v>AKGt_c_e_REV</v>
      </c>
      <c r="H642" s="1" t="str">
        <f>_xlfn.XLOOKUP(RT_enz[[#This Row],[Column1]],SC_enz[name_dir],SC_enz[name_dir],"")</f>
        <v>AKGt_c_e_REV</v>
      </c>
      <c r="I642" s="1" t="str">
        <f>_xlfn.XLOOKUP(RT_enz[[#This Row],[rxn_src]],SC_enz[rxn_src],SC_enz[rxn_src],"")</f>
        <v>AKGt_c_e</v>
      </c>
      <c r="J642" s="2" t="str">
        <f>_xlfn.XLOOKUP(RT_enz[[#This Row],[Column1]],RT_gsm[Column3],RT_gsm[Column3],"")</f>
        <v>AKGt_c_e_REV</v>
      </c>
    </row>
    <row r="643" spans="1:10" ht="16" hidden="1" x14ac:dyDescent="0.2">
      <c r="A643" s="1" t="s">
        <v>2446</v>
      </c>
      <c r="B643" s="1" t="s">
        <v>3902</v>
      </c>
      <c r="C643" s="1" t="s">
        <v>1642</v>
      </c>
      <c r="D643" s="1" t="s">
        <v>143</v>
      </c>
      <c r="E643" s="1" t="s">
        <v>7</v>
      </c>
      <c r="F643" s="1"/>
      <c r="G643" s="1" t="str">
        <f>RT_enz[[#This Row],[rxn_src]]&amp;"_"&amp;RT_enz[[#This Row],[dir]]</f>
        <v>AKGt_c_n_FWD</v>
      </c>
      <c r="H643" s="1" t="str">
        <f>_xlfn.XLOOKUP(RT_enz[[#This Row],[Column1]],SC_enz[name_dir],SC_enz[name_dir],"")</f>
        <v>AKGt_c_n_FWD</v>
      </c>
      <c r="I643" s="1" t="str">
        <f>_xlfn.XLOOKUP(RT_enz[[#This Row],[rxn_src]],SC_enz[rxn_src],SC_enz[rxn_src],"")</f>
        <v>AKGt_c_n</v>
      </c>
      <c r="J643" s="2" t="str">
        <f>_xlfn.XLOOKUP(RT_enz[[#This Row],[Column1]],RT_gsm[Column3],RT_gsm[Column3],"")</f>
        <v>AKGt_c_n_FWD</v>
      </c>
    </row>
    <row r="644" spans="1:10" ht="16" hidden="1" x14ac:dyDescent="0.2">
      <c r="A644" s="1" t="s">
        <v>2446</v>
      </c>
      <c r="B644" s="1" t="s">
        <v>3903</v>
      </c>
      <c r="C644" s="1" t="s">
        <v>1642</v>
      </c>
      <c r="D644" s="1" t="s">
        <v>143</v>
      </c>
      <c r="E644" s="1" t="s">
        <v>7</v>
      </c>
      <c r="F644" s="1"/>
      <c r="G644" s="1" t="str">
        <f>RT_enz[[#This Row],[rxn_src]]&amp;"_"&amp;RT_enz[[#This Row],[dir]]</f>
        <v>AKGt_c_n_REV</v>
      </c>
      <c r="H644" s="1" t="str">
        <f>_xlfn.XLOOKUP(RT_enz[[#This Row],[Column1]],SC_enz[name_dir],SC_enz[name_dir],"")</f>
        <v>AKGt_c_n_REV</v>
      </c>
      <c r="I644" s="1" t="str">
        <f>_xlfn.XLOOKUP(RT_enz[[#This Row],[rxn_src]],SC_enz[rxn_src],SC_enz[rxn_src],"")</f>
        <v>AKGt_c_n</v>
      </c>
      <c r="J644" s="2" t="str">
        <f>_xlfn.XLOOKUP(RT_enz[[#This Row],[Column1]],RT_gsm[Column3],RT_gsm[Column3],"")</f>
        <v>AKGt_c_n_REV</v>
      </c>
    </row>
    <row r="645" spans="1:10" ht="16" hidden="1" x14ac:dyDescent="0.2">
      <c r="A645" s="1" t="s">
        <v>2500</v>
      </c>
      <c r="B645" s="1" t="s">
        <v>3902</v>
      </c>
      <c r="C645" s="1" t="s">
        <v>1642</v>
      </c>
      <c r="D645" s="1" t="s">
        <v>143</v>
      </c>
      <c r="E645" s="1" t="s">
        <v>7</v>
      </c>
      <c r="F645" s="1"/>
      <c r="G645" s="1" t="str">
        <f>RT_enz[[#This Row],[rxn_src]]&amp;"_"&amp;RT_enz[[#This Row],[dir]]</f>
        <v>AKGt_c_x_FWD</v>
      </c>
      <c r="H645" s="1" t="str">
        <f>_xlfn.XLOOKUP(RT_enz[[#This Row],[Column1]],SC_enz[name_dir],SC_enz[name_dir],"")</f>
        <v>AKGt_c_x_FWD</v>
      </c>
      <c r="I645" s="1" t="str">
        <f>_xlfn.XLOOKUP(RT_enz[[#This Row],[rxn_src]],SC_enz[rxn_src],SC_enz[rxn_src],"")</f>
        <v>AKGt_c_x</v>
      </c>
      <c r="J645" s="2" t="str">
        <f>_xlfn.XLOOKUP(RT_enz[[#This Row],[Column1]],RT_gsm[Column3],RT_gsm[Column3],"")</f>
        <v>AKGt_c_x_FWD</v>
      </c>
    </row>
    <row r="646" spans="1:10" ht="16" hidden="1" x14ac:dyDescent="0.2">
      <c r="A646" s="1" t="s">
        <v>2500</v>
      </c>
      <c r="B646" s="1" t="s">
        <v>3903</v>
      </c>
      <c r="C646" s="1" t="s">
        <v>1642</v>
      </c>
      <c r="D646" s="1" t="s">
        <v>143</v>
      </c>
      <c r="E646" s="1" t="s">
        <v>7</v>
      </c>
      <c r="F646" s="1"/>
      <c r="G646" s="1" t="str">
        <f>RT_enz[[#This Row],[rxn_src]]&amp;"_"&amp;RT_enz[[#This Row],[dir]]</f>
        <v>AKGt_c_x_REV</v>
      </c>
      <c r="H646" s="1" t="str">
        <f>_xlfn.XLOOKUP(RT_enz[[#This Row],[Column1]],SC_enz[name_dir],SC_enz[name_dir],"")</f>
        <v>AKGt_c_x_REV</v>
      </c>
      <c r="I646" s="1" t="str">
        <f>_xlfn.XLOOKUP(RT_enz[[#This Row],[rxn_src]],SC_enz[rxn_src],SC_enz[rxn_src],"")</f>
        <v>AKGt_c_x</v>
      </c>
      <c r="J646" s="2" t="str">
        <f>_xlfn.XLOOKUP(RT_enz[[#This Row],[Column1]],RT_gsm[Column3],RT_gsm[Column3],"")</f>
        <v>AKGt_c_x_REV</v>
      </c>
    </row>
    <row r="647" spans="1:10" ht="16" hidden="1" x14ac:dyDescent="0.2">
      <c r="A647" s="1" t="s">
        <v>404</v>
      </c>
      <c r="B647" s="1" t="s">
        <v>3902</v>
      </c>
      <c r="C647" s="1" t="s">
        <v>4381</v>
      </c>
      <c r="D647" s="1" t="s">
        <v>4382</v>
      </c>
      <c r="E647" s="1" t="s">
        <v>7</v>
      </c>
      <c r="F647" s="1" t="s">
        <v>3920</v>
      </c>
      <c r="G647" s="1" t="str">
        <f>RT_enz[[#This Row],[rxn_src]]&amp;"_"&amp;RT_enz[[#This Row],[dir]]</f>
        <v>AKP1_c_FWD</v>
      </c>
      <c r="H647" s="1" t="str">
        <f>_xlfn.XLOOKUP(RT_enz[[#This Row],[Column1]],SC_enz[name_dir],SC_enz[name_dir],"")</f>
        <v>AKP1_c_FWD</v>
      </c>
      <c r="I647" s="1" t="str">
        <f>_xlfn.XLOOKUP(RT_enz[[#This Row],[rxn_src]],SC_enz[rxn_src],SC_enz[rxn_src],"")</f>
        <v>AKP1_c</v>
      </c>
      <c r="J647" s="2" t="str">
        <f>_xlfn.XLOOKUP(RT_enz[[#This Row],[Column1]],RT_gsm[Column3],RT_gsm[Column3],"")</f>
        <v>AKP1_c_FWD</v>
      </c>
    </row>
    <row r="648" spans="1:10" ht="16" hidden="1" x14ac:dyDescent="0.2">
      <c r="A648" s="1" t="s">
        <v>404</v>
      </c>
      <c r="B648" s="1" t="s">
        <v>3902</v>
      </c>
      <c r="C648" s="1" t="s">
        <v>4383</v>
      </c>
      <c r="D648" s="1" t="s">
        <v>4384</v>
      </c>
      <c r="E648" s="1" t="s">
        <v>7</v>
      </c>
      <c r="F648" s="1" t="s">
        <v>3920</v>
      </c>
      <c r="G648" s="1" t="str">
        <f>RT_enz[[#This Row],[rxn_src]]&amp;"_"&amp;RT_enz[[#This Row],[dir]]</f>
        <v>AKP1_c_FWD</v>
      </c>
      <c r="H648" s="1" t="str">
        <f>_xlfn.XLOOKUP(RT_enz[[#This Row],[Column1]],SC_enz[name_dir],SC_enz[name_dir],"")</f>
        <v>AKP1_c_FWD</v>
      </c>
      <c r="I648" s="1" t="str">
        <f>_xlfn.XLOOKUP(RT_enz[[#This Row],[rxn_src]],SC_enz[rxn_src],SC_enz[rxn_src],"")</f>
        <v>AKP1_c</v>
      </c>
      <c r="J648" s="2" t="str">
        <f>_xlfn.XLOOKUP(RT_enz[[#This Row],[Column1]],RT_gsm[Column3],RT_gsm[Column3],"")</f>
        <v>AKP1_c_FWD</v>
      </c>
    </row>
    <row r="649" spans="1:10" ht="16" hidden="1" x14ac:dyDescent="0.2">
      <c r="A649" s="1" t="s">
        <v>172</v>
      </c>
      <c r="B649" s="1" t="s">
        <v>3902</v>
      </c>
      <c r="C649" s="1" t="s">
        <v>4385</v>
      </c>
      <c r="D649" s="1" t="s">
        <v>4386</v>
      </c>
      <c r="E649" s="1" t="s">
        <v>7</v>
      </c>
      <c r="F649" s="1" t="s">
        <v>3920</v>
      </c>
      <c r="G649" s="1" t="str">
        <f>RT_enz[[#This Row],[rxn_src]]&amp;"_"&amp;RT_enz[[#This Row],[dir]]</f>
        <v>ALAS_m_FWD</v>
      </c>
      <c r="H649" s="1" t="str">
        <f>_xlfn.XLOOKUP(RT_enz[[#This Row],[Column1]],SC_enz[name_dir],SC_enz[name_dir],"")</f>
        <v>ALAS_m_FWD</v>
      </c>
      <c r="I649" s="1" t="str">
        <f>_xlfn.XLOOKUP(RT_enz[[#This Row],[rxn_src]],SC_enz[rxn_src],SC_enz[rxn_src],"")</f>
        <v>ALAS_m</v>
      </c>
      <c r="J649" s="2" t="str">
        <f>_xlfn.XLOOKUP(RT_enz[[#This Row],[Column1]],RT_gsm[Column3],RT_gsm[Column3],"")</f>
        <v>ALAS_m_FWD</v>
      </c>
    </row>
    <row r="650" spans="1:10" ht="16" hidden="1" x14ac:dyDescent="0.2">
      <c r="A650" s="1" t="s">
        <v>2679</v>
      </c>
      <c r="B650" s="1" t="s">
        <v>3902</v>
      </c>
      <c r="C650" s="1" t="s">
        <v>1642</v>
      </c>
      <c r="D650" s="1" t="s">
        <v>143</v>
      </c>
      <c r="E650" s="1" t="s">
        <v>7</v>
      </c>
      <c r="F650" s="1"/>
      <c r="G650" s="1" t="str">
        <f>RT_enz[[#This Row],[rxn_src]]&amp;"_"&amp;RT_enz[[#This Row],[dir]]</f>
        <v>ALAt_c_m_FWD</v>
      </c>
      <c r="H650" s="1" t="str">
        <f>_xlfn.XLOOKUP(RT_enz[[#This Row],[Column1]],SC_enz[name_dir],SC_enz[name_dir],"")</f>
        <v>ALAt_c_m_FWD</v>
      </c>
      <c r="I650" s="1" t="str">
        <f>_xlfn.XLOOKUP(RT_enz[[#This Row],[rxn_src]],SC_enz[rxn_src],SC_enz[rxn_src],"")</f>
        <v>ALAt_c_m</v>
      </c>
      <c r="J650" s="2" t="str">
        <f>_xlfn.XLOOKUP(RT_enz[[#This Row],[Column1]],RT_gsm[Column3],RT_gsm[Column3],"")</f>
        <v>ALAt_c_m_FWD</v>
      </c>
    </row>
    <row r="651" spans="1:10" ht="16" hidden="1" x14ac:dyDescent="0.2">
      <c r="A651" s="1" t="s">
        <v>1158</v>
      </c>
      <c r="B651" s="1" t="s">
        <v>3902</v>
      </c>
      <c r="C651" s="1" t="s">
        <v>4387</v>
      </c>
      <c r="D651" s="1" t="s">
        <v>4388</v>
      </c>
      <c r="E651" s="1" t="s">
        <v>7</v>
      </c>
      <c r="F651" s="1" t="s">
        <v>3920</v>
      </c>
      <c r="G651" s="1" t="str">
        <f>RT_enz[[#This Row],[rxn_src]]&amp;"_"&amp;RT_enz[[#This Row],[dir]]</f>
        <v>ALATA_L_m_FWD</v>
      </c>
      <c r="H651" s="1" t="str">
        <f>_xlfn.XLOOKUP(RT_enz[[#This Row],[Column1]],SC_enz[name_dir],SC_enz[name_dir],"")</f>
        <v>ALATA_L_m_FWD</v>
      </c>
      <c r="I651" s="1" t="str">
        <f>_xlfn.XLOOKUP(RT_enz[[#This Row],[rxn_src]],SC_enz[rxn_src],SC_enz[rxn_src],"")</f>
        <v>ALATA_L_m</v>
      </c>
      <c r="J651" s="2" t="str">
        <f>_xlfn.XLOOKUP(RT_enz[[#This Row],[Column1]],RT_gsm[Column3],RT_gsm[Column3],"")</f>
        <v>ALATA_L_m_FWD</v>
      </c>
    </row>
    <row r="652" spans="1:10" ht="16" hidden="1" x14ac:dyDescent="0.2">
      <c r="A652" s="1" t="s">
        <v>1158</v>
      </c>
      <c r="B652" s="1" t="s">
        <v>3903</v>
      </c>
      <c r="C652" s="1" t="s">
        <v>4387</v>
      </c>
      <c r="D652" s="1" t="s">
        <v>4388</v>
      </c>
      <c r="E652" s="1" t="s">
        <v>7</v>
      </c>
      <c r="F652" s="1" t="s">
        <v>3920</v>
      </c>
      <c r="G652" s="1" t="str">
        <f>RT_enz[[#This Row],[rxn_src]]&amp;"_"&amp;RT_enz[[#This Row],[dir]]</f>
        <v>ALATA_L_m_REV</v>
      </c>
      <c r="H652" s="1" t="str">
        <f>_xlfn.XLOOKUP(RT_enz[[#This Row],[Column1]],SC_enz[name_dir],SC_enz[name_dir],"")</f>
        <v>ALATA_L_m_REV</v>
      </c>
      <c r="I652" s="1" t="str">
        <f>_xlfn.XLOOKUP(RT_enz[[#This Row],[rxn_src]],SC_enz[rxn_src],SC_enz[rxn_src],"")</f>
        <v>ALATA_L_m</v>
      </c>
      <c r="J652" s="2" t="str">
        <f>_xlfn.XLOOKUP(RT_enz[[#This Row],[Column1]],RT_gsm[Column3],RT_gsm[Column3],"")</f>
        <v>ALATA_L_m_REV</v>
      </c>
    </row>
    <row r="653" spans="1:10" ht="16" hidden="1" x14ac:dyDescent="0.2">
      <c r="A653" s="1" t="s">
        <v>2198</v>
      </c>
      <c r="B653" s="1" t="s">
        <v>3902</v>
      </c>
      <c r="C653" s="1" t="s">
        <v>4389</v>
      </c>
      <c r="D653" s="1" t="s">
        <v>4390</v>
      </c>
      <c r="E653" s="1" t="s">
        <v>7</v>
      </c>
      <c r="F653" s="1" t="s">
        <v>3920</v>
      </c>
      <c r="G653" s="1" t="str">
        <f>RT_enz[[#This Row],[rxn_src]]&amp;"_"&amp;RT_enz[[#This Row],[dir]]</f>
        <v>ALAtps_e_FWD</v>
      </c>
      <c r="H653" s="1" t="str">
        <f>_xlfn.XLOOKUP(RT_enz[[#This Row],[Column1]],SC_enz[name_dir],SC_enz[name_dir],"")</f>
        <v>ALAtps_e_FWD</v>
      </c>
      <c r="I653" s="1" t="str">
        <f>_xlfn.XLOOKUP(RT_enz[[#This Row],[rxn_src]],SC_enz[rxn_src],SC_enz[rxn_src],"")</f>
        <v>ALAtps_e</v>
      </c>
      <c r="J653" s="2" t="str">
        <f>_xlfn.XLOOKUP(RT_enz[[#This Row],[Column1]],RT_gsm[Column3],RT_gsm[Column3],"")</f>
        <v>ALAtps_e_FWD</v>
      </c>
    </row>
    <row r="654" spans="1:10" ht="16" hidden="1" x14ac:dyDescent="0.2">
      <c r="A654" s="1" t="s">
        <v>2198</v>
      </c>
      <c r="B654" s="1" t="s">
        <v>3903</v>
      </c>
      <c r="C654" s="1" t="s">
        <v>4389</v>
      </c>
      <c r="D654" s="1" t="s">
        <v>4390</v>
      </c>
      <c r="E654" s="1" t="s">
        <v>12</v>
      </c>
      <c r="F654" s="1" t="s">
        <v>3920</v>
      </c>
      <c r="G654" s="1" t="str">
        <f>RT_enz[[#This Row],[rxn_src]]&amp;"_"&amp;RT_enz[[#This Row],[dir]]</f>
        <v>ALAtps_e_REV</v>
      </c>
      <c r="H654" s="1" t="str">
        <f>_xlfn.XLOOKUP(RT_enz[[#This Row],[Column1]],SC_enz[name_dir],SC_enz[name_dir],"")</f>
        <v>ALAtps_e_REV</v>
      </c>
      <c r="I654" s="1" t="str">
        <f>_xlfn.XLOOKUP(RT_enz[[#This Row],[rxn_src]],SC_enz[rxn_src],SC_enz[rxn_src],"")</f>
        <v>ALAtps_e</v>
      </c>
      <c r="J654" s="2" t="str">
        <f>_xlfn.XLOOKUP(RT_enz[[#This Row],[Column1]],RT_gsm[Column3],RT_gsm[Column3],"")</f>
        <v>ALAtps_e_REV</v>
      </c>
    </row>
    <row r="655" spans="1:10" ht="16" hidden="1" x14ac:dyDescent="0.2">
      <c r="A655" s="1" t="s">
        <v>2198</v>
      </c>
      <c r="B655" s="1" t="s">
        <v>3902</v>
      </c>
      <c r="C655" s="1" t="s">
        <v>4037</v>
      </c>
      <c r="D655" s="1" t="s">
        <v>4038</v>
      </c>
      <c r="E655" s="1" t="s">
        <v>7</v>
      </c>
      <c r="F655" s="1" t="s">
        <v>3920</v>
      </c>
      <c r="G655" s="1" t="str">
        <f>RT_enz[[#This Row],[rxn_src]]&amp;"_"&amp;RT_enz[[#This Row],[dir]]</f>
        <v>ALAtps_e_FWD</v>
      </c>
      <c r="H655" s="1" t="str">
        <f>_xlfn.XLOOKUP(RT_enz[[#This Row],[Column1]],SC_enz[name_dir],SC_enz[name_dir],"")</f>
        <v>ALAtps_e_FWD</v>
      </c>
      <c r="I655" s="1" t="str">
        <f>_xlfn.XLOOKUP(RT_enz[[#This Row],[rxn_src]],SC_enz[rxn_src],SC_enz[rxn_src],"")</f>
        <v>ALAtps_e</v>
      </c>
      <c r="J655" s="2" t="str">
        <f>_xlfn.XLOOKUP(RT_enz[[#This Row],[Column1]],RT_gsm[Column3],RT_gsm[Column3],"")</f>
        <v>ALAtps_e_FWD</v>
      </c>
    </row>
    <row r="656" spans="1:10" ht="16" hidden="1" x14ac:dyDescent="0.2">
      <c r="A656" s="1" t="s">
        <v>2198</v>
      </c>
      <c r="B656" s="1" t="s">
        <v>3903</v>
      </c>
      <c r="C656" s="1" t="s">
        <v>4037</v>
      </c>
      <c r="D656" s="1" t="s">
        <v>4038</v>
      </c>
      <c r="E656" s="1" t="s">
        <v>12</v>
      </c>
      <c r="F656" s="1" t="s">
        <v>3920</v>
      </c>
      <c r="G656" s="1" t="str">
        <f>RT_enz[[#This Row],[rxn_src]]&amp;"_"&amp;RT_enz[[#This Row],[dir]]</f>
        <v>ALAtps_e_REV</v>
      </c>
      <c r="H656" s="1" t="str">
        <f>_xlfn.XLOOKUP(RT_enz[[#This Row],[Column1]],SC_enz[name_dir],SC_enz[name_dir],"")</f>
        <v>ALAtps_e_REV</v>
      </c>
      <c r="I656" s="1" t="str">
        <f>_xlfn.XLOOKUP(RT_enz[[#This Row],[rxn_src]],SC_enz[rxn_src],SC_enz[rxn_src],"")</f>
        <v>ALAtps_e</v>
      </c>
      <c r="J656" s="2" t="str">
        <f>_xlfn.XLOOKUP(RT_enz[[#This Row],[Column1]],RT_gsm[Column3],RT_gsm[Column3],"")</f>
        <v>ALAtps_e_REV</v>
      </c>
    </row>
    <row r="657" spans="1:10" ht="16" hidden="1" x14ac:dyDescent="0.2">
      <c r="A657" s="1" t="s">
        <v>2198</v>
      </c>
      <c r="B657" s="1" t="s">
        <v>3902</v>
      </c>
      <c r="C657" s="1" t="s">
        <v>4391</v>
      </c>
      <c r="D657" s="1" t="s">
        <v>4392</v>
      </c>
      <c r="E657" s="1" t="s">
        <v>7</v>
      </c>
      <c r="F657" s="1" t="s">
        <v>3920</v>
      </c>
      <c r="G657" s="1" t="str">
        <f>RT_enz[[#This Row],[rxn_src]]&amp;"_"&amp;RT_enz[[#This Row],[dir]]</f>
        <v>ALAtps_e_FWD</v>
      </c>
      <c r="H657" s="1" t="str">
        <f>_xlfn.XLOOKUP(RT_enz[[#This Row],[Column1]],SC_enz[name_dir],SC_enz[name_dir],"")</f>
        <v>ALAtps_e_FWD</v>
      </c>
      <c r="I657" s="1" t="str">
        <f>_xlfn.XLOOKUP(RT_enz[[#This Row],[rxn_src]],SC_enz[rxn_src],SC_enz[rxn_src],"")</f>
        <v>ALAtps_e</v>
      </c>
      <c r="J657" s="2" t="str">
        <f>_xlfn.XLOOKUP(RT_enz[[#This Row],[Column1]],RT_gsm[Column3],RT_gsm[Column3],"")</f>
        <v>ALAtps_e_FWD</v>
      </c>
    </row>
    <row r="658" spans="1:10" ht="16" hidden="1" x14ac:dyDescent="0.2">
      <c r="A658" s="1" t="s">
        <v>2198</v>
      </c>
      <c r="B658" s="1" t="s">
        <v>3903</v>
      </c>
      <c r="C658" s="1" t="s">
        <v>4391</v>
      </c>
      <c r="D658" s="1" t="s">
        <v>4392</v>
      </c>
      <c r="E658" s="1" t="s">
        <v>12</v>
      </c>
      <c r="F658" s="1" t="s">
        <v>3920</v>
      </c>
      <c r="G658" s="1" t="str">
        <f>RT_enz[[#This Row],[rxn_src]]&amp;"_"&amp;RT_enz[[#This Row],[dir]]</f>
        <v>ALAtps_e_REV</v>
      </c>
      <c r="H658" s="1" t="str">
        <f>_xlfn.XLOOKUP(RT_enz[[#This Row],[Column1]],SC_enz[name_dir],SC_enz[name_dir],"")</f>
        <v>ALAtps_e_REV</v>
      </c>
      <c r="I658" s="1" t="str">
        <f>_xlfn.XLOOKUP(RT_enz[[#This Row],[rxn_src]],SC_enz[rxn_src],SC_enz[rxn_src],"")</f>
        <v>ALAtps_e</v>
      </c>
      <c r="J658" s="2" t="str">
        <f>_xlfn.XLOOKUP(RT_enz[[#This Row],[Column1]],RT_gsm[Column3],RT_gsm[Column3],"")</f>
        <v>ALAtps_e_REV</v>
      </c>
    </row>
    <row r="659" spans="1:10" ht="16" hidden="1" x14ac:dyDescent="0.2">
      <c r="A659" s="1" t="s">
        <v>335</v>
      </c>
      <c r="B659" s="1" t="s">
        <v>3902</v>
      </c>
      <c r="C659" s="1" t="s">
        <v>4393</v>
      </c>
      <c r="D659" s="1" t="s">
        <v>4394</v>
      </c>
      <c r="E659" s="1" t="s">
        <v>7</v>
      </c>
      <c r="F659" s="1" t="s">
        <v>3920</v>
      </c>
      <c r="G659" s="1" t="str">
        <f>RT_enz[[#This Row],[rxn_src]]&amp;"_"&amp;RT_enz[[#This Row],[dir]]</f>
        <v>ALATRS_c_FWD</v>
      </c>
      <c r="H659" s="1" t="str">
        <f>_xlfn.XLOOKUP(RT_enz[[#This Row],[Column1]],SC_enz[name_dir],SC_enz[name_dir],"")</f>
        <v>ALATRS_c_FWD</v>
      </c>
      <c r="I659" s="1" t="str">
        <f>_xlfn.XLOOKUP(RT_enz[[#This Row],[rxn_src]],SC_enz[rxn_src],SC_enz[rxn_src],"")</f>
        <v>ALATRS_c</v>
      </c>
      <c r="J659" s="2" t="str">
        <f>_xlfn.XLOOKUP(RT_enz[[#This Row],[Column1]],RT_gsm[Column3],RT_gsm[Column3],"")</f>
        <v>ALATRS_c_FWD</v>
      </c>
    </row>
    <row r="660" spans="1:10" ht="16" hidden="1" x14ac:dyDescent="0.2">
      <c r="A660" s="1" t="s">
        <v>350</v>
      </c>
      <c r="B660" s="1" t="s">
        <v>3902</v>
      </c>
      <c r="C660" s="1" t="s">
        <v>4395</v>
      </c>
      <c r="D660" s="1" t="s">
        <v>4396</v>
      </c>
      <c r="E660" s="1" t="s">
        <v>7</v>
      </c>
      <c r="F660" s="1" t="s">
        <v>3920</v>
      </c>
      <c r="G660" s="1" t="str">
        <f>RT_enz[[#This Row],[rxn_src]]&amp;"_"&amp;RT_enz[[#This Row],[dir]]</f>
        <v>ALCD19y_c_FWD</v>
      </c>
      <c r="H660" s="1" t="str">
        <f>_xlfn.XLOOKUP(RT_enz[[#This Row],[Column1]],SC_enz[name_dir],SC_enz[name_dir],"")</f>
        <v>ALCD19y_c_FWD</v>
      </c>
      <c r="I660" s="1" t="str">
        <f>_xlfn.XLOOKUP(RT_enz[[#This Row],[rxn_src]],SC_enz[rxn_src],SC_enz[rxn_src],"")</f>
        <v>ALCD19y_c</v>
      </c>
      <c r="J660" s="2" t="str">
        <f>_xlfn.XLOOKUP(RT_enz[[#This Row],[Column1]],RT_gsm[Column3],RT_gsm[Column3],"")</f>
        <v>ALCD19y_c_FWD</v>
      </c>
    </row>
    <row r="661" spans="1:10" ht="16" hidden="1" x14ac:dyDescent="0.2">
      <c r="A661" s="1" t="s">
        <v>360</v>
      </c>
      <c r="B661" s="1" t="s">
        <v>3902</v>
      </c>
      <c r="C661" s="1" t="s">
        <v>4397</v>
      </c>
      <c r="D661" s="1" t="s">
        <v>4398</v>
      </c>
      <c r="E661" s="1" t="s">
        <v>7</v>
      </c>
      <c r="F661" s="1" t="s">
        <v>3920</v>
      </c>
      <c r="G661" s="1" t="str">
        <f>RT_enz[[#This Row],[rxn_src]]&amp;"_"&amp;RT_enz[[#This Row],[dir]]</f>
        <v>ALCD22xi_c_FWD</v>
      </c>
      <c r="H661" s="1" t="str">
        <f>_xlfn.XLOOKUP(RT_enz[[#This Row],[Column1]],SC_enz[name_dir],SC_enz[name_dir],"")</f>
        <v>ALCD22xi_c_FWD</v>
      </c>
      <c r="I661" s="1" t="str">
        <f>_xlfn.XLOOKUP(RT_enz[[#This Row],[rxn_src]],SC_enz[rxn_src],SC_enz[rxn_src],"")</f>
        <v>ALCD22xi_c</v>
      </c>
      <c r="J661" s="2" t="str">
        <f>_xlfn.XLOOKUP(RT_enz[[#This Row],[Column1]],RT_gsm[Column3],RT_gsm[Column3],"")</f>
        <v>ALCD22xi_c_FWD</v>
      </c>
    </row>
    <row r="662" spans="1:10" ht="16" hidden="1" x14ac:dyDescent="0.2">
      <c r="A662" s="1" t="s">
        <v>360</v>
      </c>
      <c r="B662" s="1" t="s">
        <v>3902</v>
      </c>
      <c r="C662" s="1" t="s">
        <v>4399</v>
      </c>
      <c r="D662" s="1" t="s">
        <v>4400</v>
      </c>
      <c r="E662" s="1" t="s">
        <v>7</v>
      </c>
      <c r="F662" s="1" t="s">
        <v>3920</v>
      </c>
      <c r="G662" s="1" t="str">
        <f>RT_enz[[#This Row],[rxn_src]]&amp;"_"&amp;RT_enz[[#This Row],[dir]]</f>
        <v>ALCD22xi_c_FWD</v>
      </c>
      <c r="H662" s="1" t="str">
        <f>_xlfn.XLOOKUP(RT_enz[[#This Row],[Column1]],SC_enz[name_dir],SC_enz[name_dir],"")</f>
        <v>ALCD22xi_c_FWD</v>
      </c>
      <c r="I662" s="1" t="str">
        <f>_xlfn.XLOOKUP(RT_enz[[#This Row],[rxn_src]],SC_enz[rxn_src],SC_enz[rxn_src],"")</f>
        <v>ALCD22xi_c</v>
      </c>
      <c r="J662" s="2" t="str">
        <f>_xlfn.XLOOKUP(RT_enz[[#This Row],[Column1]],RT_gsm[Column3],RT_gsm[Column3],"")</f>
        <v>ALCD22xi_c_FWD</v>
      </c>
    </row>
    <row r="663" spans="1:10" ht="16" hidden="1" x14ac:dyDescent="0.2">
      <c r="A663" s="1" t="s">
        <v>360</v>
      </c>
      <c r="B663" s="1" t="s">
        <v>3902</v>
      </c>
      <c r="C663" s="1" t="s">
        <v>4401</v>
      </c>
      <c r="D663" s="1" t="s">
        <v>4402</v>
      </c>
      <c r="E663" s="1" t="s">
        <v>7</v>
      </c>
      <c r="F663" s="1" t="s">
        <v>3920</v>
      </c>
      <c r="G663" s="1" t="str">
        <f>RT_enz[[#This Row],[rxn_src]]&amp;"_"&amp;RT_enz[[#This Row],[dir]]</f>
        <v>ALCD22xi_c_FWD</v>
      </c>
      <c r="H663" s="1" t="str">
        <f>_xlfn.XLOOKUP(RT_enz[[#This Row],[Column1]],SC_enz[name_dir],SC_enz[name_dir],"")</f>
        <v>ALCD22xi_c_FWD</v>
      </c>
      <c r="I663" s="1" t="str">
        <f>_xlfn.XLOOKUP(RT_enz[[#This Row],[rxn_src]],SC_enz[rxn_src],SC_enz[rxn_src],"")</f>
        <v>ALCD22xi_c</v>
      </c>
      <c r="J663" s="2" t="str">
        <f>_xlfn.XLOOKUP(RT_enz[[#This Row],[Column1]],RT_gsm[Column3],RT_gsm[Column3],"")</f>
        <v>ALCD22xi_c_FWD</v>
      </c>
    </row>
    <row r="664" spans="1:10" ht="16" hidden="1" x14ac:dyDescent="0.2">
      <c r="A664" s="1" t="s">
        <v>367</v>
      </c>
      <c r="B664" s="1" t="s">
        <v>3902</v>
      </c>
      <c r="C664" s="1" t="s">
        <v>4403</v>
      </c>
      <c r="D664" s="1" t="s">
        <v>4404</v>
      </c>
      <c r="E664" s="1" t="s">
        <v>7</v>
      </c>
      <c r="F664" s="1" t="s">
        <v>3920</v>
      </c>
      <c r="G664" s="1" t="str">
        <f>RT_enz[[#This Row],[rxn_src]]&amp;"_"&amp;RT_enz[[#This Row],[dir]]</f>
        <v>ALCD22xi_m_FWD</v>
      </c>
      <c r="H664" s="1" t="str">
        <f>_xlfn.XLOOKUP(RT_enz[[#This Row],[Column1]],SC_enz[name_dir],SC_enz[name_dir],"")</f>
        <v>ALCD22xi_m_FWD</v>
      </c>
      <c r="I664" s="1" t="str">
        <f>_xlfn.XLOOKUP(RT_enz[[#This Row],[rxn_src]],SC_enz[rxn_src],SC_enz[rxn_src],"")</f>
        <v>ALCD22xi_m</v>
      </c>
      <c r="J664" s="2" t="str">
        <f>_xlfn.XLOOKUP(RT_enz[[#This Row],[Column1]],RT_gsm[Column3],RT_gsm[Column3],"")</f>
        <v>ALCD22xi_m_FWD</v>
      </c>
    </row>
    <row r="665" spans="1:10" ht="16" hidden="1" x14ac:dyDescent="0.2">
      <c r="A665" s="1" t="s">
        <v>367</v>
      </c>
      <c r="B665" s="1" t="s">
        <v>3902</v>
      </c>
      <c r="C665" s="1" t="s">
        <v>4405</v>
      </c>
      <c r="D665" s="1" t="s">
        <v>4406</v>
      </c>
      <c r="E665" s="1" t="s">
        <v>7</v>
      </c>
      <c r="F665" s="1" t="s">
        <v>3920</v>
      </c>
      <c r="G665" s="1" t="str">
        <f>RT_enz[[#This Row],[rxn_src]]&amp;"_"&amp;RT_enz[[#This Row],[dir]]</f>
        <v>ALCD22xi_m_FWD</v>
      </c>
      <c r="H665" s="1" t="str">
        <f>_xlfn.XLOOKUP(RT_enz[[#This Row],[Column1]],SC_enz[name_dir],SC_enz[name_dir],"")</f>
        <v>ALCD22xi_m_FWD</v>
      </c>
      <c r="I665" s="1" t="str">
        <f>_xlfn.XLOOKUP(RT_enz[[#This Row],[rxn_src]],SC_enz[rxn_src],SC_enz[rxn_src],"")</f>
        <v>ALCD22xi_m</v>
      </c>
      <c r="J665" s="2" t="str">
        <f>_xlfn.XLOOKUP(RT_enz[[#This Row],[Column1]],RT_gsm[Column3],RT_gsm[Column3],"")</f>
        <v>ALCD22xi_m_FWD</v>
      </c>
    </row>
    <row r="666" spans="1:10" ht="16" hidden="1" x14ac:dyDescent="0.2">
      <c r="A666" s="1" t="s">
        <v>368</v>
      </c>
      <c r="B666" s="1" t="s">
        <v>3902</v>
      </c>
      <c r="C666" s="1" t="s">
        <v>4407</v>
      </c>
      <c r="D666" s="1" t="s">
        <v>4408</v>
      </c>
      <c r="E666" s="1" t="s">
        <v>7</v>
      </c>
      <c r="F666" s="1" t="s">
        <v>3920</v>
      </c>
      <c r="G666" s="1" t="str">
        <f>RT_enz[[#This Row],[rxn_src]]&amp;"_"&amp;RT_enz[[#This Row],[dir]]</f>
        <v>ALCD22yi_c_FWD</v>
      </c>
      <c r="H666" s="1" t="str">
        <f>_xlfn.XLOOKUP(RT_enz[[#This Row],[Column1]],SC_enz[name_dir],SC_enz[name_dir],"")</f>
        <v>ALCD22yi_c_FWD</v>
      </c>
      <c r="I666" s="1" t="str">
        <f>_xlfn.XLOOKUP(RT_enz[[#This Row],[rxn_src]],SC_enz[rxn_src],SC_enz[rxn_src],"")</f>
        <v>ALCD22yi_c</v>
      </c>
      <c r="J666" s="2" t="str">
        <f>_xlfn.XLOOKUP(RT_enz[[#This Row],[Column1]],RT_gsm[Column3],RT_gsm[Column3],"")</f>
        <v>ALCD22yi_c_FWD</v>
      </c>
    </row>
    <row r="667" spans="1:10" ht="16" hidden="1" x14ac:dyDescent="0.2">
      <c r="A667" s="1" t="s">
        <v>368</v>
      </c>
      <c r="B667" s="1" t="s">
        <v>3902</v>
      </c>
      <c r="C667" s="1" t="s">
        <v>4395</v>
      </c>
      <c r="D667" s="1" t="s">
        <v>4396</v>
      </c>
      <c r="E667" s="1" t="s">
        <v>7</v>
      </c>
      <c r="F667" s="1" t="s">
        <v>3920</v>
      </c>
      <c r="G667" s="1" t="str">
        <f>RT_enz[[#This Row],[rxn_src]]&amp;"_"&amp;RT_enz[[#This Row],[dir]]</f>
        <v>ALCD22yi_c_FWD</v>
      </c>
      <c r="H667" s="1" t="str">
        <f>_xlfn.XLOOKUP(RT_enz[[#This Row],[Column1]],SC_enz[name_dir],SC_enz[name_dir],"")</f>
        <v>ALCD22yi_c_FWD</v>
      </c>
      <c r="I667" s="1" t="str">
        <f>_xlfn.XLOOKUP(RT_enz[[#This Row],[rxn_src]],SC_enz[rxn_src],SC_enz[rxn_src],"")</f>
        <v>ALCD22yi_c</v>
      </c>
      <c r="J667" s="2" t="str">
        <f>_xlfn.XLOOKUP(RT_enz[[#This Row],[Column1]],RT_gsm[Column3],RT_gsm[Column3],"")</f>
        <v>ALCD22yi_c_FWD</v>
      </c>
    </row>
    <row r="668" spans="1:10" ht="16" hidden="1" x14ac:dyDescent="0.2">
      <c r="A668" s="1" t="s">
        <v>368</v>
      </c>
      <c r="B668" s="1" t="s">
        <v>3902</v>
      </c>
      <c r="C668" s="1" t="s">
        <v>4409</v>
      </c>
      <c r="D668" s="1" t="s">
        <v>4410</v>
      </c>
      <c r="E668" s="1" t="s">
        <v>7</v>
      </c>
      <c r="F668" s="1" t="s">
        <v>3920</v>
      </c>
      <c r="G668" s="1" t="str">
        <f>RT_enz[[#This Row],[rxn_src]]&amp;"_"&amp;RT_enz[[#This Row],[dir]]</f>
        <v>ALCD22yi_c_FWD</v>
      </c>
      <c r="H668" s="1" t="str">
        <f>_xlfn.XLOOKUP(RT_enz[[#This Row],[Column1]],SC_enz[name_dir],SC_enz[name_dir],"")</f>
        <v>ALCD22yi_c_FWD</v>
      </c>
      <c r="I668" s="1" t="str">
        <f>_xlfn.XLOOKUP(RT_enz[[#This Row],[rxn_src]],SC_enz[rxn_src],SC_enz[rxn_src],"")</f>
        <v>ALCD22yi_c</v>
      </c>
      <c r="J668" s="2" t="str">
        <f>_xlfn.XLOOKUP(RT_enz[[#This Row],[Column1]],RT_gsm[Column3],RT_gsm[Column3],"")</f>
        <v>ALCD22yi_c_FWD</v>
      </c>
    </row>
    <row r="669" spans="1:10" ht="16" hidden="1" x14ac:dyDescent="0.2">
      <c r="A669" s="1" t="s">
        <v>368</v>
      </c>
      <c r="B669" s="1" t="s">
        <v>3902</v>
      </c>
      <c r="C669" s="1" t="s">
        <v>4411</v>
      </c>
      <c r="D669" s="1" t="s">
        <v>4412</v>
      </c>
      <c r="E669" s="1" t="s">
        <v>7</v>
      </c>
      <c r="F669" s="1" t="s">
        <v>3920</v>
      </c>
      <c r="G669" s="1" t="str">
        <f>RT_enz[[#This Row],[rxn_src]]&amp;"_"&amp;RT_enz[[#This Row],[dir]]</f>
        <v>ALCD22yi_c_FWD</v>
      </c>
      <c r="H669" s="1" t="str">
        <f>_xlfn.XLOOKUP(RT_enz[[#This Row],[Column1]],SC_enz[name_dir],SC_enz[name_dir],"")</f>
        <v>ALCD22yi_c_FWD</v>
      </c>
      <c r="I669" s="1" t="str">
        <f>_xlfn.XLOOKUP(RT_enz[[#This Row],[rxn_src]],SC_enz[rxn_src],SC_enz[rxn_src],"")</f>
        <v>ALCD22yi_c</v>
      </c>
      <c r="J669" s="2" t="str">
        <f>_xlfn.XLOOKUP(RT_enz[[#This Row],[Column1]],RT_gsm[Column3],RT_gsm[Column3],"")</f>
        <v>ALCD22yi_c_FWD</v>
      </c>
    </row>
    <row r="670" spans="1:10" ht="16" hidden="1" x14ac:dyDescent="0.2">
      <c r="A670" s="1" t="s">
        <v>368</v>
      </c>
      <c r="B670" s="1" t="s">
        <v>3902</v>
      </c>
      <c r="C670" s="1" t="s">
        <v>4413</v>
      </c>
      <c r="D670" s="1" t="s">
        <v>4414</v>
      </c>
      <c r="E670" s="1" t="s">
        <v>7</v>
      </c>
      <c r="F670" s="1" t="s">
        <v>3920</v>
      </c>
      <c r="G670" s="1" t="str">
        <f>RT_enz[[#This Row],[rxn_src]]&amp;"_"&amp;RT_enz[[#This Row],[dir]]</f>
        <v>ALCD22yi_c_FWD</v>
      </c>
      <c r="H670" s="1" t="str">
        <f>_xlfn.XLOOKUP(RT_enz[[#This Row],[Column1]],SC_enz[name_dir],SC_enz[name_dir],"")</f>
        <v>ALCD22yi_c_FWD</v>
      </c>
      <c r="I670" s="1" t="str">
        <f>_xlfn.XLOOKUP(RT_enz[[#This Row],[rxn_src]],SC_enz[rxn_src],SC_enz[rxn_src],"")</f>
        <v>ALCD22yi_c</v>
      </c>
      <c r="J670" s="2" t="str">
        <f>_xlfn.XLOOKUP(RT_enz[[#This Row],[Column1]],RT_gsm[Column3],RT_gsm[Column3],"")</f>
        <v>ALCD22yi_c_FWD</v>
      </c>
    </row>
    <row r="671" spans="1:10" ht="16" hidden="1" x14ac:dyDescent="0.2">
      <c r="A671" s="1" t="s">
        <v>368</v>
      </c>
      <c r="B671" s="1" t="s">
        <v>3902</v>
      </c>
      <c r="C671" s="1" t="s">
        <v>4415</v>
      </c>
      <c r="D671" s="1" t="s">
        <v>4416</v>
      </c>
      <c r="E671" s="1" t="s">
        <v>7</v>
      </c>
      <c r="F671" s="1" t="s">
        <v>3920</v>
      </c>
      <c r="G671" s="1" t="str">
        <f>RT_enz[[#This Row],[rxn_src]]&amp;"_"&amp;RT_enz[[#This Row],[dir]]</f>
        <v>ALCD22yi_c_FWD</v>
      </c>
      <c r="H671" s="1" t="str">
        <f>_xlfn.XLOOKUP(RT_enz[[#This Row],[Column1]],SC_enz[name_dir],SC_enz[name_dir],"")</f>
        <v>ALCD22yi_c_FWD</v>
      </c>
      <c r="I671" s="1" t="str">
        <f>_xlfn.XLOOKUP(RT_enz[[#This Row],[rxn_src]],SC_enz[rxn_src],SC_enz[rxn_src],"")</f>
        <v>ALCD22yi_c</v>
      </c>
      <c r="J671" s="2" t="str">
        <f>_xlfn.XLOOKUP(RT_enz[[#This Row],[Column1]],RT_gsm[Column3],RT_gsm[Column3],"")</f>
        <v>ALCD22yi_c_FWD</v>
      </c>
    </row>
    <row r="672" spans="1:10" ht="16" hidden="1" x14ac:dyDescent="0.2">
      <c r="A672" s="1" t="s">
        <v>398</v>
      </c>
      <c r="B672" s="1" t="s">
        <v>3902</v>
      </c>
      <c r="C672" s="1" t="s">
        <v>4397</v>
      </c>
      <c r="D672" s="1" t="s">
        <v>4398</v>
      </c>
      <c r="E672" s="1" t="s">
        <v>7</v>
      </c>
      <c r="F672" s="1" t="s">
        <v>3920</v>
      </c>
      <c r="G672" s="1" t="str">
        <f>RT_enz[[#This Row],[rxn_src]]&amp;"_"&amp;RT_enz[[#This Row],[dir]]</f>
        <v>ALCD23xi_c_FWD</v>
      </c>
      <c r="H672" s="1" t="str">
        <f>_xlfn.XLOOKUP(RT_enz[[#This Row],[Column1]],SC_enz[name_dir],SC_enz[name_dir],"")</f>
        <v>ALCD23xi_c_FWD</v>
      </c>
      <c r="I672" s="1" t="str">
        <f>_xlfn.XLOOKUP(RT_enz[[#This Row],[rxn_src]],SC_enz[rxn_src],SC_enz[rxn_src],"")</f>
        <v>ALCD23xi_c</v>
      </c>
      <c r="J672" s="2" t="str">
        <f>_xlfn.XLOOKUP(RT_enz[[#This Row],[Column1]],RT_gsm[Column3],RT_gsm[Column3],"")</f>
        <v>ALCD23xi_c_FWD</v>
      </c>
    </row>
    <row r="673" spans="1:10" ht="16" hidden="1" x14ac:dyDescent="0.2">
      <c r="A673" s="1" t="s">
        <v>398</v>
      </c>
      <c r="B673" s="1" t="s">
        <v>3902</v>
      </c>
      <c r="C673" s="1" t="s">
        <v>4399</v>
      </c>
      <c r="D673" s="1" t="s">
        <v>4400</v>
      </c>
      <c r="E673" s="1" t="s">
        <v>7</v>
      </c>
      <c r="F673" s="1" t="s">
        <v>3920</v>
      </c>
      <c r="G673" s="1" t="str">
        <f>RT_enz[[#This Row],[rxn_src]]&amp;"_"&amp;RT_enz[[#This Row],[dir]]</f>
        <v>ALCD23xi_c_FWD</v>
      </c>
      <c r="H673" s="1" t="str">
        <f>_xlfn.XLOOKUP(RT_enz[[#This Row],[Column1]],SC_enz[name_dir],SC_enz[name_dir],"")</f>
        <v>ALCD23xi_c_FWD</v>
      </c>
      <c r="I673" s="1" t="str">
        <f>_xlfn.XLOOKUP(RT_enz[[#This Row],[rxn_src]],SC_enz[rxn_src],SC_enz[rxn_src],"")</f>
        <v>ALCD23xi_c</v>
      </c>
      <c r="J673" s="2" t="str">
        <f>_xlfn.XLOOKUP(RT_enz[[#This Row],[Column1]],RT_gsm[Column3],RT_gsm[Column3],"")</f>
        <v>ALCD23xi_c_FWD</v>
      </c>
    </row>
    <row r="674" spans="1:10" ht="16" hidden="1" x14ac:dyDescent="0.2">
      <c r="A674" s="1" t="s">
        <v>398</v>
      </c>
      <c r="B674" s="1" t="s">
        <v>3902</v>
      </c>
      <c r="C674" s="1" t="s">
        <v>4401</v>
      </c>
      <c r="D674" s="1" t="s">
        <v>4402</v>
      </c>
      <c r="E674" s="1" t="s">
        <v>7</v>
      </c>
      <c r="F674" s="1" t="s">
        <v>3920</v>
      </c>
      <c r="G674" s="1" t="str">
        <f>RT_enz[[#This Row],[rxn_src]]&amp;"_"&amp;RT_enz[[#This Row],[dir]]</f>
        <v>ALCD23xi_c_FWD</v>
      </c>
      <c r="H674" s="1" t="str">
        <f>_xlfn.XLOOKUP(RT_enz[[#This Row],[Column1]],SC_enz[name_dir],SC_enz[name_dir],"")</f>
        <v>ALCD23xi_c_FWD</v>
      </c>
      <c r="I674" s="1" t="str">
        <f>_xlfn.XLOOKUP(RT_enz[[#This Row],[rxn_src]],SC_enz[rxn_src],SC_enz[rxn_src],"")</f>
        <v>ALCD23xi_c</v>
      </c>
      <c r="J674" s="2" t="str">
        <f>_xlfn.XLOOKUP(RT_enz[[#This Row],[Column1]],RT_gsm[Column3],RT_gsm[Column3],"")</f>
        <v>ALCD23xi_c_FWD</v>
      </c>
    </row>
    <row r="675" spans="1:10" ht="16" hidden="1" x14ac:dyDescent="0.2">
      <c r="A675" s="1" t="s">
        <v>399</v>
      </c>
      <c r="B675" s="1" t="s">
        <v>3902</v>
      </c>
      <c r="C675" s="1" t="s">
        <v>4403</v>
      </c>
      <c r="D675" s="1" t="s">
        <v>4404</v>
      </c>
      <c r="E675" s="1" t="s">
        <v>7</v>
      </c>
      <c r="F675" s="1" t="s">
        <v>3920</v>
      </c>
      <c r="G675" s="1" t="str">
        <f>RT_enz[[#This Row],[rxn_src]]&amp;"_"&amp;RT_enz[[#This Row],[dir]]</f>
        <v>ALCD23xi_m_FWD</v>
      </c>
      <c r="H675" s="1" t="str">
        <f>_xlfn.XLOOKUP(RT_enz[[#This Row],[Column1]],SC_enz[name_dir],SC_enz[name_dir],"")</f>
        <v>ALCD23xi_m_FWD</v>
      </c>
      <c r="I675" s="1" t="str">
        <f>_xlfn.XLOOKUP(RT_enz[[#This Row],[rxn_src]],SC_enz[rxn_src],SC_enz[rxn_src],"")</f>
        <v>ALCD23xi_m</v>
      </c>
      <c r="J675" s="2" t="str">
        <f>_xlfn.XLOOKUP(RT_enz[[#This Row],[Column1]],RT_gsm[Column3],RT_gsm[Column3],"")</f>
        <v>ALCD23xi_m_FWD</v>
      </c>
    </row>
    <row r="676" spans="1:10" ht="16" hidden="1" x14ac:dyDescent="0.2">
      <c r="A676" s="1" t="s">
        <v>399</v>
      </c>
      <c r="B676" s="1" t="s">
        <v>3902</v>
      </c>
      <c r="C676" s="1" t="s">
        <v>4405</v>
      </c>
      <c r="D676" s="1" t="s">
        <v>4406</v>
      </c>
      <c r="E676" s="1" t="s">
        <v>7</v>
      </c>
      <c r="F676" s="1" t="s">
        <v>3920</v>
      </c>
      <c r="G676" s="1" t="str">
        <f>RT_enz[[#This Row],[rxn_src]]&amp;"_"&amp;RT_enz[[#This Row],[dir]]</f>
        <v>ALCD23xi_m_FWD</v>
      </c>
      <c r="H676" s="1" t="str">
        <f>_xlfn.XLOOKUP(RT_enz[[#This Row],[Column1]],SC_enz[name_dir],SC_enz[name_dir],"")</f>
        <v>ALCD23xi_m_FWD</v>
      </c>
      <c r="I676" s="1" t="str">
        <f>_xlfn.XLOOKUP(RT_enz[[#This Row],[rxn_src]],SC_enz[rxn_src],SC_enz[rxn_src],"")</f>
        <v>ALCD23xi_m</v>
      </c>
      <c r="J676" s="2" t="str">
        <f>_xlfn.XLOOKUP(RT_enz[[#This Row],[Column1]],RT_gsm[Column3],RT_gsm[Column3],"")</f>
        <v>ALCD23xi_m_FWD</v>
      </c>
    </row>
    <row r="677" spans="1:10" ht="16" hidden="1" x14ac:dyDescent="0.2">
      <c r="A677" s="1" t="s">
        <v>400</v>
      </c>
      <c r="B677" s="1" t="s">
        <v>3902</v>
      </c>
      <c r="C677" s="1" t="s">
        <v>4407</v>
      </c>
      <c r="D677" s="1" t="s">
        <v>4408</v>
      </c>
      <c r="E677" s="1" t="s">
        <v>7</v>
      </c>
      <c r="F677" s="1" t="s">
        <v>3920</v>
      </c>
      <c r="G677" s="1" t="str">
        <f>RT_enz[[#This Row],[rxn_src]]&amp;"_"&amp;RT_enz[[#This Row],[dir]]</f>
        <v>ALCD23yi_c_FWD</v>
      </c>
      <c r="H677" s="1" t="str">
        <f>_xlfn.XLOOKUP(RT_enz[[#This Row],[Column1]],SC_enz[name_dir],SC_enz[name_dir],"")</f>
        <v>ALCD23yi_c_FWD</v>
      </c>
      <c r="I677" s="1" t="str">
        <f>_xlfn.XLOOKUP(RT_enz[[#This Row],[rxn_src]],SC_enz[rxn_src],SC_enz[rxn_src],"")</f>
        <v>ALCD23yi_c</v>
      </c>
      <c r="J677" s="2" t="str">
        <f>_xlfn.XLOOKUP(RT_enz[[#This Row],[Column1]],RT_gsm[Column3],RT_gsm[Column3],"")</f>
        <v>ALCD23yi_c_FWD</v>
      </c>
    </row>
    <row r="678" spans="1:10" ht="16" hidden="1" x14ac:dyDescent="0.2">
      <c r="A678" s="1" t="s">
        <v>400</v>
      </c>
      <c r="B678" s="1" t="s">
        <v>3902</v>
      </c>
      <c r="C678" s="1" t="s">
        <v>4409</v>
      </c>
      <c r="D678" s="1" t="s">
        <v>4410</v>
      </c>
      <c r="E678" s="1" t="s">
        <v>7</v>
      </c>
      <c r="F678" s="1" t="s">
        <v>3920</v>
      </c>
      <c r="G678" s="1" t="str">
        <f>RT_enz[[#This Row],[rxn_src]]&amp;"_"&amp;RT_enz[[#This Row],[dir]]</f>
        <v>ALCD23yi_c_FWD</v>
      </c>
      <c r="H678" s="1" t="str">
        <f>_xlfn.XLOOKUP(RT_enz[[#This Row],[Column1]],SC_enz[name_dir],SC_enz[name_dir],"")</f>
        <v>ALCD23yi_c_FWD</v>
      </c>
      <c r="I678" s="1" t="str">
        <f>_xlfn.XLOOKUP(RT_enz[[#This Row],[rxn_src]],SC_enz[rxn_src],SC_enz[rxn_src],"")</f>
        <v>ALCD23yi_c</v>
      </c>
      <c r="J678" s="2" t="str">
        <f>_xlfn.XLOOKUP(RT_enz[[#This Row],[Column1]],RT_gsm[Column3],RT_gsm[Column3],"")</f>
        <v>ALCD23yi_c_FWD</v>
      </c>
    </row>
    <row r="679" spans="1:10" ht="16" hidden="1" x14ac:dyDescent="0.2">
      <c r="A679" s="1" t="s">
        <v>400</v>
      </c>
      <c r="B679" s="1" t="s">
        <v>3902</v>
      </c>
      <c r="C679" s="1" t="s">
        <v>4411</v>
      </c>
      <c r="D679" s="1" t="s">
        <v>4412</v>
      </c>
      <c r="E679" s="1" t="s">
        <v>7</v>
      </c>
      <c r="F679" s="1" t="s">
        <v>3920</v>
      </c>
      <c r="G679" s="1" t="str">
        <f>RT_enz[[#This Row],[rxn_src]]&amp;"_"&amp;RT_enz[[#This Row],[dir]]</f>
        <v>ALCD23yi_c_FWD</v>
      </c>
      <c r="H679" s="1" t="str">
        <f>_xlfn.XLOOKUP(RT_enz[[#This Row],[Column1]],SC_enz[name_dir],SC_enz[name_dir],"")</f>
        <v>ALCD23yi_c_FWD</v>
      </c>
      <c r="I679" s="1" t="str">
        <f>_xlfn.XLOOKUP(RT_enz[[#This Row],[rxn_src]],SC_enz[rxn_src],SC_enz[rxn_src],"")</f>
        <v>ALCD23yi_c</v>
      </c>
      <c r="J679" s="2" t="str">
        <f>_xlfn.XLOOKUP(RT_enz[[#This Row],[Column1]],RT_gsm[Column3],RT_gsm[Column3],"")</f>
        <v>ALCD23yi_c_FWD</v>
      </c>
    </row>
    <row r="680" spans="1:10" ht="16" hidden="1" x14ac:dyDescent="0.2">
      <c r="A680" s="1" t="s">
        <v>400</v>
      </c>
      <c r="B680" s="1" t="s">
        <v>3902</v>
      </c>
      <c r="C680" s="1" t="s">
        <v>4413</v>
      </c>
      <c r="D680" s="1" t="s">
        <v>4414</v>
      </c>
      <c r="E680" s="1" t="s">
        <v>7</v>
      </c>
      <c r="F680" s="1" t="s">
        <v>3920</v>
      </c>
      <c r="G680" s="1" t="str">
        <f>RT_enz[[#This Row],[rxn_src]]&amp;"_"&amp;RT_enz[[#This Row],[dir]]</f>
        <v>ALCD23yi_c_FWD</v>
      </c>
      <c r="H680" s="1" t="str">
        <f>_xlfn.XLOOKUP(RT_enz[[#This Row],[Column1]],SC_enz[name_dir],SC_enz[name_dir],"")</f>
        <v>ALCD23yi_c_FWD</v>
      </c>
      <c r="I680" s="1" t="str">
        <f>_xlfn.XLOOKUP(RT_enz[[#This Row],[rxn_src]],SC_enz[rxn_src],SC_enz[rxn_src],"")</f>
        <v>ALCD23yi_c</v>
      </c>
      <c r="J680" s="2" t="str">
        <f>_xlfn.XLOOKUP(RT_enz[[#This Row],[Column1]],RT_gsm[Column3],RT_gsm[Column3],"")</f>
        <v>ALCD23yi_c_FWD</v>
      </c>
    </row>
    <row r="681" spans="1:10" ht="16" hidden="1" x14ac:dyDescent="0.2">
      <c r="A681" s="1" t="s">
        <v>400</v>
      </c>
      <c r="B681" s="1" t="s">
        <v>3902</v>
      </c>
      <c r="C681" s="1" t="s">
        <v>4415</v>
      </c>
      <c r="D681" s="1" t="s">
        <v>4416</v>
      </c>
      <c r="E681" s="1" t="s">
        <v>7</v>
      </c>
      <c r="F681" s="1" t="s">
        <v>3920</v>
      </c>
      <c r="G681" s="1" t="str">
        <f>RT_enz[[#This Row],[rxn_src]]&amp;"_"&amp;RT_enz[[#This Row],[dir]]</f>
        <v>ALCD23yi_c_FWD</v>
      </c>
      <c r="H681" s="1" t="str">
        <f>_xlfn.XLOOKUP(RT_enz[[#This Row],[Column1]],SC_enz[name_dir],SC_enz[name_dir],"")</f>
        <v>ALCD23yi_c_FWD</v>
      </c>
      <c r="I681" s="1" t="str">
        <f>_xlfn.XLOOKUP(RT_enz[[#This Row],[rxn_src]],SC_enz[rxn_src],SC_enz[rxn_src],"")</f>
        <v>ALCD23yi_c</v>
      </c>
      <c r="J681" s="2" t="str">
        <f>_xlfn.XLOOKUP(RT_enz[[#This Row],[Column1]],RT_gsm[Column3],RT_gsm[Column3],"")</f>
        <v>ALCD23yi_c_FWD</v>
      </c>
    </row>
    <row r="682" spans="1:10" ht="16" hidden="1" x14ac:dyDescent="0.2">
      <c r="A682" s="1" t="s">
        <v>395</v>
      </c>
      <c r="B682" s="1" t="s">
        <v>3902</v>
      </c>
      <c r="C682" s="1" t="s">
        <v>4397</v>
      </c>
      <c r="D682" s="1" t="s">
        <v>4398</v>
      </c>
      <c r="E682" s="1" t="s">
        <v>7</v>
      </c>
      <c r="F682" s="1" t="s">
        <v>3920</v>
      </c>
      <c r="G682" s="1" t="str">
        <f>RT_enz[[#This Row],[rxn_src]]&amp;"_"&amp;RT_enz[[#This Row],[dir]]</f>
        <v>ALCD24xi_c_FWD</v>
      </c>
      <c r="H682" s="1" t="str">
        <f>_xlfn.XLOOKUP(RT_enz[[#This Row],[Column1]],SC_enz[name_dir],SC_enz[name_dir],"")</f>
        <v>ALCD24xi_c_FWD</v>
      </c>
      <c r="I682" s="1" t="str">
        <f>_xlfn.XLOOKUP(RT_enz[[#This Row],[rxn_src]],SC_enz[rxn_src],SC_enz[rxn_src],"")</f>
        <v>ALCD24xi_c</v>
      </c>
      <c r="J682" s="2" t="str">
        <f>_xlfn.XLOOKUP(RT_enz[[#This Row],[Column1]],RT_gsm[Column3],RT_gsm[Column3],"")</f>
        <v>ALCD24xi_c_FWD</v>
      </c>
    </row>
    <row r="683" spans="1:10" ht="16" hidden="1" x14ac:dyDescent="0.2">
      <c r="A683" s="1" t="s">
        <v>395</v>
      </c>
      <c r="B683" s="1" t="s">
        <v>3902</v>
      </c>
      <c r="C683" s="1" t="s">
        <v>4399</v>
      </c>
      <c r="D683" s="1" t="s">
        <v>4400</v>
      </c>
      <c r="E683" s="1" t="s">
        <v>7</v>
      </c>
      <c r="F683" s="1" t="s">
        <v>3920</v>
      </c>
      <c r="G683" s="1" t="str">
        <f>RT_enz[[#This Row],[rxn_src]]&amp;"_"&amp;RT_enz[[#This Row],[dir]]</f>
        <v>ALCD24xi_c_FWD</v>
      </c>
      <c r="H683" s="1" t="str">
        <f>_xlfn.XLOOKUP(RT_enz[[#This Row],[Column1]],SC_enz[name_dir],SC_enz[name_dir],"")</f>
        <v>ALCD24xi_c_FWD</v>
      </c>
      <c r="I683" s="1" t="str">
        <f>_xlfn.XLOOKUP(RT_enz[[#This Row],[rxn_src]],SC_enz[rxn_src],SC_enz[rxn_src],"")</f>
        <v>ALCD24xi_c</v>
      </c>
      <c r="J683" s="2" t="str">
        <f>_xlfn.XLOOKUP(RT_enz[[#This Row],[Column1]],RT_gsm[Column3],RT_gsm[Column3],"")</f>
        <v>ALCD24xi_c_FWD</v>
      </c>
    </row>
    <row r="684" spans="1:10" ht="16" hidden="1" x14ac:dyDescent="0.2">
      <c r="A684" s="1" t="s">
        <v>395</v>
      </c>
      <c r="B684" s="1" t="s">
        <v>3902</v>
      </c>
      <c r="C684" s="1" t="s">
        <v>4401</v>
      </c>
      <c r="D684" s="1" t="s">
        <v>4402</v>
      </c>
      <c r="E684" s="1" t="s">
        <v>7</v>
      </c>
      <c r="F684" s="1" t="s">
        <v>3920</v>
      </c>
      <c r="G684" s="1" t="str">
        <f>RT_enz[[#This Row],[rxn_src]]&amp;"_"&amp;RT_enz[[#This Row],[dir]]</f>
        <v>ALCD24xi_c_FWD</v>
      </c>
      <c r="H684" s="1" t="str">
        <f>_xlfn.XLOOKUP(RT_enz[[#This Row],[Column1]],SC_enz[name_dir],SC_enz[name_dir],"")</f>
        <v>ALCD24xi_c_FWD</v>
      </c>
      <c r="I684" s="1" t="str">
        <f>_xlfn.XLOOKUP(RT_enz[[#This Row],[rxn_src]],SC_enz[rxn_src],SC_enz[rxn_src],"")</f>
        <v>ALCD24xi_c</v>
      </c>
      <c r="J684" s="2" t="str">
        <f>_xlfn.XLOOKUP(RT_enz[[#This Row],[Column1]],RT_gsm[Column3],RT_gsm[Column3],"")</f>
        <v>ALCD24xi_c_FWD</v>
      </c>
    </row>
    <row r="685" spans="1:10" ht="16" hidden="1" x14ac:dyDescent="0.2">
      <c r="A685" s="1" t="s">
        <v>396</v>
      </c>
      <c r="B685" s="1" t="s">
        <v>3902</v>
      </c>
      <c r="C685" s="1" t="s">
        <v>4403</v>
      </c>
      <c r="D685" s="1" t="s">
        <v>4404</v>
      </c>
      <c r="E685" s="1" t="s">
        <v>7</v>
      </c>
      <c r="F685" s="1" t="s">
        <v>3920</v>
      </c>
      <c r="G685" s="1" t="str">
        <f>RT_enz[[#This Row],[rxn_src]]&amp;"_"&amp;RT_enz[[#This Row],[dir]]</f>
        <v>ALCD24xi_m_FWD</v>
      </c>
      <c r="H685" s="1" t="str">
        <f>_xlfn.XLOOKUP(RT_enz[[#This Row],[Column1]],SC_enz[name_dir],SC_enz[name_dir],"")</f>
        <v>ALCD24xi_m_FWD</v>
      </c>
      <c r="I685" s="1" t="str">
        <f>_xlfn.XLOOKUP(RT_enz[[#This Row],[rxn_src]],SC_enz[rxn_src],SC_enz[rxn_src],"")</f>
        <v>ALCD24xi_m</v>
      </c>
      <c r="J685" s="2" t="str">
        <f>_xlfn.XLOOKUP(RT_enz[[#This Row],[Column1]],RT_gsm[Column3],RT_gsm[Column3],"")</f>
        <v>ALCD24xi_m_FWD</v>
      </c>
    </row>
    <row r="686" spans="1:10" ht="16" hidden="1" x14ac:dyDescent="0.2">
      <c r="A686" s="1" t="s">
        <v>396</v>
      </c>
      <c r="B686" s="1" t="s">
        <v>3902</v>
      </c>
      <c r="C686" s="1" t="s">
        <v>4405</v>
      </c>
      <c r="D686" s="1" t="s">
        <v>4406</v>
      </c>
      <c r="E686" s="1" t="s">
        <v>7</v>
      </c>
      <c r="F686" s="1" t="s">
        <v>3920</v>
      </c>
      <c r="G686" s="1" t="str">
        <f>RT_enz[[#This Row],[rxn_src]]&amp;"_"&amp;RT_enz[[#This Row],[dir]]</f>
        <v>ALCD24xi_m_FWD</v>
      </c>
      <c r="H686" s="1" t="str">
        <f>_xlfn.XLOOKUP(RT_enz[[#This Row],[Column1]],SC_enz[name_dir],SC_enz[name_dir],"")</f>
        <v>ALCD24xi_m_FWD</v>
      </c>
      <c r="I686" s="1" t="str">
        <f>_xlfn.XLOOKUP(RT_enz[[#This Row],[rxn_src]],SC_enz[rxn_src],SC_enz[rxn_src],"")</f>
        <v>ALCD24xi_m</v>
      </c>
      <c r="J686" s="2" t="str">
        <f>_xlfn.XLOOKUP(RT_enz[[#This Row],[Column1]],RT_gsm[Column3],RT_gsm[Column3],"")</f>
        <v>ALCD24xi_m_FWD</v>
      </c>
    </row>
    <row r="687" spans="1:10" ht="16" hidden="1" x14ac:dyDescent="0.2">
      <c r="A687" s="1" t="s">
        <v>397</v>
      </c>
      <c r="B687" s="1" t="s">
        <v>3902</v>
      </c>
      <c r="C687" s="1" t="s">
        <v>4407</v>
      </c>
      <c r="D687" s="1" t="s">
        <v>4408</v>
      </c>
      <c r="E687" s="1" t="s">
        <v>7</v>
      </c>
      <c r="F687" s="1" t="s">
        <v>3920</v>
      </c>
      <c r="G687" s="1" t="str">
        <f>RT_enz[[#This Row],[rxn_src]]&amp;"_"&amp;RT_enz[[#This Row],[dir]]</f>
        <v>ALCD24yi_c_FWD</v>
      </c>
      <c r="H687" s="1" t="str">
        <f>_xlfn.XLOOKUP(RT_enz[[#This Row],[Column1]],SC_enz[name_dir],SC_enz[name_dir],"")</f>
        <v>ALCD24yi_c_FWD</v>
      </c>
      <c r="I687" s="1" t="str">
        <f>_xlfn.XLOOKUP(RT_enz[[#This Row],[rxn_src]],SC_enz[rxn_src],SC_enz[rxn_src],"")</f>
        <v>ALCD24yi_c</v>
      </c>
      <c r="J687" s="2" t="str">
        <f>_xlfn.XLOOKUP(RT_enz[[#This Row],[Column1]],RT_gsm[Column3],RT_gsm[Column3],"")</f>
        <v>ALCD24yi_c_FWD</v>
      </c>
    </row>
    <row r="688" spans="1:10" ht="16" hidden="1" x14ac:dyDescent="0.2">
      <c r="A688" s="1" t="s">
        <v>397</v>
      </c>
      <c r="B688" s="1" t="s">
        <v>3902</v>
      </c>
      <c r="C688" s="1" t="s">
        <v>4409</v>
      </c>
      <c r="D688" s="1" t="s">
        <v>4410</v>
      </c>
      <c r="E688" s="1" t="s">
        <v>7</v>
      </c>
      <c r="F688" s="1" t="s">
        <v>3920</v>
      </c>
      <c r="G688" s="1" t="str">
        <f>RT_enz[[#This Row],[rxn_src]]&amp;"_"&amp;RT_enz[[#This Row],[dir]]</f>
        <v>ALCD24yi_c_FWD</v>
      </c>
      <c r="H688" s="1" t="str">
        <f>_xlfn.XLOOKUP(RT_enz[[#This Row],[Column1]],SC_enz[name_dir],SC_enz[name_dir],"")</f>
        <v>ALCD24yi_c_FWD</v>
      </c>
      <c r="I688" s="1" t="str">
        <f>_xlfn.XLOOKUP(RT_enz[[#This Row],[rxn_src]],SC_enz[rxn_src],SC_enz[rxn_src],"")</f>
        <v>ALCD24yi_c</v>
      </c>
      <c r="J688" s="2" t="str">
        <f>_xlfn.XLOOKUP(RT_enz[[#This Row],[Column1]],RT_gsm[Column3],RT_gsm[Column3],"")</f>
        <v>ALCD24yi_c_FWD</v>
      </c>
    </row>
    <row r="689" spans="1:10" ht="16" hidden="1" x14ac:dyDescent="0.2">
      <c r="A689" s="1" t="s">
        <v>397</v>
      </c>
      <c r="B689" s="1" t="s">
        <v>3902</v>
      </c>
      <c r="C689" s="1" t="s">
        <v>4411</v>
      </c>
      <c r="D689" s="1" t="s">
        <v>4412</v>
      </c>
      <c r="E689" s="1" t="s">
        <v>7</v>
      </c>
      <c r="F689" s="1" t="s">
        <v>3920</v>
      </c>
      <c r="G689" s="1" t="str">
        <f>RT_enz[[#This Row],[rxn_src]]&amp;"_"&amp;RT_enz[[#This Row],[dir]]</f>
        <v>ALCD24yi_c_FWD</v>
      </c>
      <c r="H689" s="1" t="str">
        <f>_xlfn.XLOOKUP(RT_enz[[#This Row],[Column1]],SC_enz[name_dir],SC_enz[name_dir],"")</f>
        <v>ALCD24yi_c_FWD</v>
      </c>
      <c r="I689" s="1" t="str">
        <f>_xlfn.XLOOKUP(RT_enz[[#This Row],[rxn_src]],SC_enz[rxn_src],SC_enz[rxn_src],"")</f>
        <v>ALCD24yi_c</v>
      </c>
      <c r="J689" s="2" t="str">
        <f>_xlfn.XLOOKUP(RT_enz[[#This Row],[Column1]],RT_gsm[Column3],RT_gsm[Column3],"")</f>
        <v>ALCD24yi_c_FWD</v>
      </c>
    </row>
    <row r="690" spans="1:10" ht="16" hidden="1" x14ac:dyDescent="0.2">
      <c r="A690" s="1" t="s">
        <v>397</v>
      </c>
      <c r="B690" s="1" t="s">
        <v>3902</v>
      </c>
      <c r="C690" s="1" t="s">
        <v>4413</v>
      </c>
      <c r="D690" s="1" t="s">
        <v>4414</v>
      </c>
      <c r="E690" s="1" t="s">
        <v>7</v>
      </c>
      <c r="F690" s="1" t="s">
        <v>3920</v>
      </c>
      <c r="G690" s="1" t="str">
        <f>RT_enz[[#This Row],[rxn_src]]&amp;"_"&amp;RT_enz[[#This Row],[dir]]</f>
        <v>ALCD24yi_c_FWD</v>
      </c>
      <c r="H690" s="1" t="str">
        <f>_xlfn.XLOOKUP(RT_enz[[#This Row],[Column1]],SC_enz[name_dir],SC_enz[name_dir],"")</f>
        <v>ALCD24yi_c_FWD</v>
      </c>
      <c r="I690" s="1" t="str">
        <f>_xlfn.XLOOKUP(RT_enz[[#This Row],[rxn_src]],SC_enz[rxn_src],SC_enz[rxn_src],"")</f>
        <v>ALCD24yi_c</v>
      </c>
      <c r="J690" s="2" t="str">
        <f>_xlfn.XLOOKUP(RT_enz[[#This Row],[Column1]],RT_gsm[Column3],RT_gsm[Column3],"")</f>
        <v>ALCD24yi_c_FWD</v>
      </c>
    </row>
    <row r="691" spans="1:10" ht="16" hidden="1" x14ac:dyDescent="0.2">
      <c r="A691" s="1" t="s">
        <v>397</v>
      </c>
      <c r="B691" s="1" t="s">
        <v>3902</v>
      </c>
      <c r="C691" s="1" t="s">
        <v>4415</v>
      </c>
      <c r="D691" s="1" t="s">
        <v>4416</v>
      </c>
      <c r="E691" s="1" t="s">
        <v>7</v>
      </c>
      <c r="F691" s="1" t="s">
        <v>3920</v>
      </c>
      <c r="G691" s="1" t="str">
        <f>RT_enz[[#This Row],[rxn_src]]&amp;"_"&amp;RT_enz[[#This Row],[dir]]</f>
        <v>ALCD24yi_c_FWD</v>
      </c>
      <c r="H691" s="1" t="str">
        <f>_xlfn.XLOOKUP(RT_enz[[#This Row],[Column1]],SC_enz[name_dir],SC_enz[name_dir],"")</f>
        <v>ALCD24yi_c_FWD</v>
      </c>
      <c r="I691" s="1" t="str">
        <f>_xlfn.XLOOKUP(RT_enz[[#This Row],[rxn_src]],SC_enz[rxn_src],SC_enz[rxn_src],"")</f>
        <v>ALCD24yi_c</v>
      </c>
      <c r="J691" s="2" t="str">
        <f>_xlfn.XLOOKUP(RT_enz[[#This Row],[Column1]],RT_gsm[Column3],RT_gsm[Column3],"")</f>
        <v>ALCD24yi_c_FWD</v>
      </c>
    </row>
    <row r="692" spans="1:10" ht="16" hidden="1" x14ac:dyDescent="0.2">
      <c r="A692" s="1" t="s">
        <v>373</v>
      </c>
      <c r="B692" s="1" t="s">
        <v>3902</v>
      </c>
      <c r="C692" s="1" t="s">
        <v>4397</v>
      </c>
      <c r="D692" s="1" t="s">
        <v>4398</v>
      </c>
      <c r="E692" s="1" t="s">
        <v>7</v>
      </c>
      <c r="F692" s="1" t="s">
        <v>3920</v>
      </c>
      <c r="G692" s="1" t="str">
        <f>RT_enz[[#This Row],[rxn_src]]&amp;"_"&amp;RT_enz[[#This Row],[dir]]</f>
        <v>ALCD25xi_c_FWD</v>
      </c>
      <c r="H692" s="1" t="str">
        <f>_xlfn.XLOOKUP(RT_enz[[#This Row],[Column1]],SC_enz[name_dir],SC_enz[name_dir],"")</f>
        <v>ALCD25xi_c_FWD</v>
      </c>
      <c r="I692" s="1" t="str">
        <f>_xlfn.XLOOKUP(RT_enz[[#This Row],[rxn_src]],SC_enz[rxn_src],SC_enz[rxn_src],"")</f>
        <v>ALCD25xi_c</v>
      </c>
      <c r="J692" s="2" t="str">
        <f>_xlfn.XLOOKUP(RT_enz[[#This Row],[Column1]],RT_gsm[Column3],RT_gsm[Column3],"")</f>
        <v>ALCD25xi_c_FWD</v>
      </c>
    </row>
    <row r="693" spans="1:10" ht="16" hidden="1" x14ac:dyDescent="0.2">
      <c r="A693" s="1" t="s">
        <v>373</v>
      </c>
      <c r="B693" s="1" t="s">
        <v>3902</v>
      </c>
      <c r="C693" s="1" t="s">
        <v>4399</v>
      </c>
      <c r="D693" s="1" t="s">
        <v>4400</v>
      </c>
      <c r="E693" s="1" t="s">
        <v>7</v>
      </c>
      <c r="F693" s="1" t="s">
        <v>3920</v>
      </c>
      <c r="G693" s="1" t="str">
        <f>RT_enz[[#This Row],[rxn_src]]&amp;"_"&amp;RT_enz[[#This Row],[dir]]</f>
        <v>ALCD25xi_c_FWD</v>
      </c>
      <c r="H693" s="1" t="str">
        <f>_xlfn.XLOOKUP(RT_enz[[#This Row],[Column1]],SC_enz[name_dir],SC_enz[name_dir],"")</f>
        <v>ALCD25xi_c_FWD</v>
      </c>
      <c r="I693" s="1" t="str">
        <f>_xlfn.XLOOKUP(RT_enz[[#This Row],[rxn_src]],SC_enz[rxn_src],SC_enz[rxn_src],"")</f>
        <v>ALCD25xi_c</v>
      </c>
      <c r="J693" s="2" t="str">
        <f>_xlfn.XLOOKUP(RT_enz[[#This Row],[Column1]],RT_gsm[Column3],RT_gsm[Column3],"")</f>
        <v>ALCD25xi_c_FWD</v>
      </c>
    </row>
    <row r="694" spans="1:10" ht="16" hidden="1" x14ac:dyDescent="0.2">
      <c r="A694" s="1" t="s">
        <v>373</v>
      </c>
      <c r="B694" s="1" t="s">
        <v>3902</v>
      </c>
      <c r="C694" s="1" t="s">
        <v>4401</v>
      </c>
      <c r="D694" s="1" t="s">
        <v>4402</v>
      </c>
      <c r="E694" s="1" t="s">
        <v>7</v>
      </c>
      <c r="F694" s="1" t="s">
        <v>3920</v>
      </c>
      <c r="G694" s="1" t="str">
        <f>RT_enz[[#This Row],[rxn_src]]&amp;"_"&amp;RT_enz[[#This Row],[dir]]</f>
        <v>ALCD25xi_c_FWD</v>
      </c>
      <c r="H694" s="1" t="str">
        <f>_xlfn.XLOOKUP(RT_enz[[#This Row],[Column1]],SC_enz[name_dir],SC_enz[name_dir],"")</f>
        <v>ALCD25xi_c_FWD</v>
      </c>
      <c r="I694" s="1" t="str">
        <f>_xlfn.XLOOKUP(RT_enz[[#This Row],[rxn_src]],SC_enz[rxn_src],SC_enz[rxn_src],"")</f>
        <v>ALCD25xi_c</v>
      </c>
      <c r="J694" s="2" t="str">
        <f>_xlfn.XLOOKUP(RT_enz[[#This Row],[Column1]],RT_gsm[Column3],RT_gsm[Column3],"")</f>
        <v>ALCD25xi_c_FWD</v>
      </c>
    </row>
    <row r="695" spans="1:10" ht="16" hidden="1" x14ac:dyDescent="0.2">
      <c r="A695" s="1" t="s">
        <v>374</v>
      </c>
      <c r="B695" s="1" t="s">
        <v>3902</v>
      </c>
      <c r="C695" s="1" t="s">
        <v>4403</v>
      </c>
      <c r="D695" s="1" t="s">
        <v>4404</v>
      </c>
      <c r="E695" s="1" t="s">
        <v>7</v>
      </c>
      <c r="F695" s="1" t="s">
        <v>3920</v>
      </c>
      <c r="G695" s="1" t="str">
        <f>RT_enz[[#This Row],[rxn_src]]&amp;"_"&amp;RT_enz[[#This Row],[dir]]</f>
        <v>ALCD25xi_m_FWD</v>
      </c>
      <c r="H695" s="1" t="str">
        <f>_xlfn.XLOOKUP(RT_enz[[#This Row],[Column1]],SC_enz[name_dir],SC_enz[name_dir],"")</f>
        <v>ALCD25xi_m_FWD</v>
      </c>
      <c r="I695" s="1" t="str">
        <f>_xlfn.XLOOKUP(RT_enz[[#This Row],[rxn_src]],SC_enz[rxn_src],SC_enz[rxn_src],"")</f>
        <v>ALCD25xi_m</v>
      </c>
      <c r="J695" s="2" t="str">
        <f>_xlfn.XLOOKUP(RT_enz[[#This Row],[Column1]],RT_gsm[Column3],RT_gsm[Column3],"")</f>
        <v>ALCD25xi_m_FWD</v>
      </c>
    </row>
    <row r="696" spans="1:10" ht="16" hidden="1" x14ac:dyDescent="0.2">
      <c r="A696" s="1" t="s">
        <v>374</v>
      </c>
      <c r="B696" s="1" t="s">
        <v>3902</v>
      </c>
      <c r="C696" s="1" t="s">
        <v>4405</v>
      </c>
      <c r="D696" s="1" t="s">
        <v>4406</v>
      </c>
      <c r="E696" s="1" t="s">
        <v>7</v>
      </c>
      <c r="F696" s="1" t="s">
        <v>3920</v>
      </c>
      <c r="G696" s="1" t="str">
        <f>RT_enz[[#This Row],[rxn_src]]&amp;"_"&amp;RT_enz[[#This Row],[dir]]</f>
        <v>ALCD25xi_m_FWD</v>
      </c>
      <c r="H696" s="1" t="str">
        <f>_xlfn.XLOOKUP(RT_enz[[#This Row],[Column1]],SC_enz[name_dir],SC_enz[name_dir],"")</f>
        <v>ALCD25xi_m_FWD</v>
      </c>
      <c r="I696" s="1" t="str">
        <f>_xlfn.XLOOKUP(RT_enz[[#This Row],[rxn_src]],SC_enz[rxn_src],SC_enz[rxn_src],"")</f>
        <v>ALCD25xi_m</v>
      </c>
      <c r="J696" s="2" t="str">
        <f>_xlfn.XLOOKUP(RT_enz[[#This Row],[Column1]],RT_gsm[Column3],RT_gsm[Column3],"")</f>
        <v>ALCD25xi_m_FWD</v>
      </c>
    </row>
    <row r="697" spans="1:10" ht="16" hidden="1" x14ac:dyDescent="0.2">
      <c r="A697" s="1" t="s">
        <v>375</v>
      </c>
      <c r="B697" s="1" t="s">
        <v>3902</v>
      </c>
      <c r="C697" s="1" t="s">
        <v>4407</v>
      </c>
      <c r="D697" s="1" t="s">
        <v>4408</v>
      </c>
      <c r="E697" s="1" t="s">
        <v>7</v>
      </c>
      <c r="F697" s="1" t="s">
        <v>3920</v>
      </c>
      <c r="G697" s="1" t="str">
        <f>RT_enz[[#This Row],[rxn_src]]&amp;"_"&amp;RT_enz[[#This Row],[dir]]</f>
        <v>ALCD25yi_c_FWD</v>
      </c>
      <c r="H697" s="1" t="str">
        <f>_xlfn.XLOOKUP(RT_enz[[#This Row],[Column1]],SC_enz[name_dir],SC_enz[name_dir],"")</f>
        <v>ALCD25yi_c_FWD</v>
      </c>
      <c r="I697" s="1" t="str">
        <f>_xlfn.XLOOKUP(RT_enz[[#This Row],[rxn_src]],SC_enz[rxn_src],SC_enz[rxn_src],"")</f>
        <v>ALCD25yi_c</v>
      </c>
      <c r="J697" s="2" t="str">
        <f>_xlfn.XLOOKUP(RT_enz[[#This Row],[Column1]],RT_gsm[Column3],RT_gsm[Column3],"")</f>
        <v>ALCD25yi_c_FWD</v>
      </c>
    </row>
    <row r="698" spans="1:10" ht="16" hidden="1" x14ac:dyDescent="0.2">
      <c r="A698" s="1" t="s">
        <v>375</v>
      </c>
      <c r="B698" s="1" t="s">
        <v>3902</v>
      </c>
      <c r="C698" s="1" t="s">
        <v>4409</v>
      </c>
      <c r="D698" s="1" t="s">
        <v>4410</v>
      </c>
      <c r="E698" s="1" t="s">
        <v>7</v>
      </c>
      <c r="F698" s="1" t="s">
        <v>3920</v>
      </c>
      <c r="G698" s="1" t="str">
        <f>RT_enz[[#This Row],[rxn_src]]&amp;"_"&amp;RT_enz[[#This Row],[dir]]</f>
        <v>ALCD25yi_c_FWD</v>
      </c>
      <c r="H698" s="1" t="str">
        <f>_xlfn.XLOOKUP(RT_enz[[#This Row],[Column1]],SC_enz[name_dir],SC_enz[name_dir],"")</f>
        <v>ALCD25yi_c_FWD</v>
      </c>
      <c r="I698" s="1" t="str">
        <f>_xlfn.XLOOKUP(RT_enz[[#This Row],[rxn_src]],SC_enz[rxn_src],SC_enz[rxn_src],"")</f>
        <v>ALCD25yi_c</v>
      </c>
      <c r="J698" s="2" t="str">
        <f>_xlfn.XLOOKUP(RT_enz[[#This Row],[Column1]],RT_gsm[Column3],RT_gsm[Column3],"")</f>
        <v>ALCD25yi_c_FWD</v>
      </c>
    </row>
    <row r="699" spans="1:10" ht="16" hidden="1" x14ac:dyDescent="0.2">
      <c r="A699" s="1" t="s">
        <v>375</v>
      </c>
      <c r="B699" s="1" t="s">
        <v>3902</v>
      </c>
      <c r="C699" s="1" t="s">
        <v>4411</v>
      </c>
      <c r="D699" s="1" t="s">
        <v>4412</v>
      </c>
      <c r="E699" s="1" t="s">
        <v>7</v>
      </c>
      <c r="F699" s="1" t="s">
        <v>3920</v>
      </c>
      <c r="G699" s="1" t="str">
        <f>RT_enz[[#This Row],[rxn_src]]&amp;"_"&amp;RT_enz[[#This Row],[dir]]</f>
        <v>ALCD25yi_c_FWD</v>
      </c>
      <c r="H699" s="1" t="str">
        <f>_xlfn.XLOOKUP(RT_enz[[#This Row],[Column1]],SC_enz[name_dir],SC_enz[name_dir],"")</f>
        <v>ALCD25yi_c_FWD</v>
      </c>
      <c r="I699" s="1" t="str">
        <f>_xlfn.XLOOKUP(RT_enz[[#This Row],[rxn_src]],SC_enz[rxn_src],SC_enz[rxn_src],"")</f>
        <v>ALCD25yi_c</v>
      </c>
      <c r="J699" s="2" t="str">
        <f>_xlfn.XLOOKUP(RT_enz[[#This Row],[Column1]],RT_gsm[Column3],RT_gsm[Column3],"")</f>
        <v>ALCD25yi_c_FWD</v>
      </c>
    </row>
    <row r="700" spans="1:10" ht="16" hidden="1" x14ac:dyDescent="0.2">
      <c r="A700" s="1" t="s">
        <v>375</v>
      </c>
      <c r="B700" s="1" t="s">
        <v>3902</v>
      </c>
      <c r="C700" s="1" t="s">
        <v>4413</v>
      </c>
      <c r="D700" s="1" t="s">
        <v>4414</v>
      </c>
      <c r="E700" s="1" t="s">
        <v>7</v>
      </c>
      <c r="F700" s="1" t="s">
        <v>3920</v>
      </c>
      <c r="G700" s="1" t="str">
        <f>RT_enz[[#This Row],[rxn_src]]&amp;"_"&amp;RT_enz[[#This Row],[dir]]</f>
        <v>ALCD25yi_c_FWD</v>
      </c>
      <c r="H700" s="1" t="str">
        <f>_xlfn.XLOOKUP(RT_enz[[#This Row],[Column1]],SC_enz[name_dir],SC_enz[name_dir],"")</f>
        <v>ALCD25yi_c_FWD</v>
      </c>
      <c r="I700" s="1" t="str">
        <f>_xlfn.XLOOKUP(RT_enz[[#This Row],[rxn_src]],SC_enz[rxn_src],SC_enz[rxn_src],"")</f>
        <v>ALCD25yi_c</v>
      </c>
      <c r="J700" s="2" t="str">
        <f>_xlfn.XLOOKUP(RT_enz[[#This Row],[Column1]],RT_gsm[Column3],RT_gsm[Column3],"")</f>
        <v>ALCD25yi_c_FWD</v>
      </c>
    </row>
    <row r="701" spans="1:10" ht="16" hidden="1" x14ac:dyDescent="0.2">
      <c r="A701" s="1" t="s">
        <v>375</v>
      </c>
      <c r="B701" s="1" t="s">
        <v>3902</v>
      </c>
      <c r="C701" s="1" t="s">
        <v>4415</v>
      </c>
      <c r="D701" s="1" t="s">
        <v>4416</v>
      </c>
      <c r="E701" s="1" t="s">
        <v>7</v>
      </c>
      <c r="F701" s="1" t="s">
        <v>3920</v>
      </c>
      <c r="G701" s="1" t="str">
        <f>RT_enz[[#This Row],[rxn_src]]&amp;"_"&amp;RT_enz[[#This Row],[dir]]</f>
        <v>ALCD25yi_c_FWD</v>
      </c>
      <c r="H701" s="1" t="str">
        <f>_xlfn.XLOOKUP(RT_enz[[#This Row],[Column1]],SC_enz[name_dir],SC_enz[name_dir],"")</f>
        <v>ALCD25yi_c_FWD</v>
      </c>
      <c r="I701" s="1" t="str">
        <f>_xlfn.XLOOKUP(RT_enz[[#This Row],[rxn_src]],SC_enz[rxn_src],SC_enz[rxn_src],"")</f>
        <v>ALCD25yi_c</v>
      </c>
      <c r="J701" s="2" t="str">
        <f>_xlfn.XLOOKUP(RT_enz[[#This Row],[Column1]],RT_gsm[Column3],RT_gsm[Column3],"")</f>
        <v>ALCD25yi_c_FWD</v>
      </c>
    </row>
    <row r="702" spans="1:10" ht="16" hidden="1" x14ac:dyDescent="0.2">
      <c r="A702" s="1" t="s">
        <v>402</v>
      </c>
      <c r="B702" s="1" t="s">
        <v>3902</v>
      </c>
      <c r="C702" s="1" t="s">
        <v>4397</v>
      </c>
      <c r="D702" s="1" t="s">
        <v>4398</v>
      </c>
      <c r="E702" s="1" t="s">
        <v>7</v>
      </c>
      <c r="F702" s="1" t="s">
        <v>3920</v>
      </c>
      <c r="G702" s="1" t="str">
        <f>RT_enz[[#This Row],[rxn_src]]&amp;"_"&amp;RT_enz[[#This Row],[dir]]</f>
        <v>ALCD26xi_c_FWD</v>
      </c>
      <c r="H702" s="1" t="str">
        <f>_xlfn.XLOOKUP(RT_enz[[#This Row],[Column1]],SC_enz[name_dir],SC_enz[name_dir],"")</f>
        <v>ALCD26xi_c_FWD</v>
      </c>
      <c r="I702" s="1" t="str">
        <f>_xlfn.XLOOKUP(RT_enz[[#This Row],[rxn_src]],SC_enz[rxn_src],SC_enz[rxn_src],"")</f>
        <v>ALCD26xi_c</v>
      </c>
      <c r="J702" s="2" t="str">
        <f>_xlfn.XLOOKUP(RT_enz[[#This Row],[Column1]],RT_gsm[Column3],RT_gsm[Column3],"")</f>
        <v>ALCD26xi_c_FWD</v>
      </c>
    </row>
    <row r="703" spans="1:10" ht="16" hidden="1" x14ac:dyDescent="0.2">
      <c r="A703" s="1" t="s">
        <v>402</v>
      </c>
      <c r="B703" s="1" t="s">
        <v>3902</v>
      </c>
      <c r="C703" s="1" t="s">
        <v>4399</v>
      </c>
      <c r="D703" s="1" t="s">
        <v>4400</v>
      </c>
      <c r="E703" s="1" t="s">
        <v>7</v>
      </c>
      <c r="F703" s="1" t="s">
        <v>3920</v>
      </c>
      <c r="G703" s="1" t="str">
        <f>RT_enz[[#This Row],[rxn_src]]&amp;"_"&amp;RT_enz[[#This Row],[dir]]</f>
        <v>ALCD26xi_c_FWD</v>
      </c>
      <c r="H703" s="1" t="str">
        <f>_xlfn.XLOOKUP(RT_enz[[#This Row],[Column1]],SC_enz[name_dir],SC_enz[name_dir],"")</f>
        <v>ALCD26xi_c_FWD</v>
      </c>
      <c r="I703" s="1" t="str">
        <f>_xlfn.XLOOKUP(RT_enz[[#This Row],[rxn_src]],SC_enz[rxn_src],SC_enz[rxn_src],"")</f>
        <v>ALCD26xi_c</v>
      </c>
      <c r="J703" s="2" t="str">
        <f>_xlfn.XLOOKUP(RT_enz[[#This Row],[Column1]],RT_gsm[Column3],RT_gsm[Column3],"")</f>
        <v>ALCD26xi_c_FWD</v>
      </c>
    </row>
    <row r="704" spans="1:10" ht="16" hidden="1" x14ac:dyDescent="0.2">
      <c r="A704" s="1" t="s">
        <v>402</v>
      </c>
      <c r="B704" s="1" t="s">
        <v>3902</v>
      </c>
      <c r="C704" s="1" t="s">
        <v>4401</v>
      </c>
      <c r="D704" s="1" t="s">
        <v>4402</v>
      </c>
      <c r="E704" s="1" t="s">
        <v>7</v>
      </c>
      <c r="F704" s="1" t="s">
        <v>3920</v>
      </c>
      <c r="G704" s="1" t="str">
        <f>RT_enz[[#This Row],[rxn_src]]&amp;"_"&amp;RT_enz[[#This Row],[dir]]</f>
        <v>ALCD26xi_c_FWD</v>
      </c>
      <c r="H704" s="1" t="str">
        <f>_xlfn.XLOOKUP(RT_enz[[#This Row],[Column1]],SC_enz[name_dir],SC_enz[name_dir],"")</f>
        <v>ALCD26xi_c_FWD</v>
      </c>
      <c r="I704" s="1" t="str">
        <f>_xlfn.XLOOKUP(RT_enz[[#This Row],[rxn_src]],SC_enz[rxn_src],SC_enz[rxn_src],"")</f>
        <v>ALCD26xi_c</v>
      </c>
      <c r="J704" s="2" t="str">
        <f>_xlfn.XLOOKUP(RT_enz[[#This Row],[Column1]],RT_gsm[Column3],RT_gsm[Column3],"")</f>
        <v>ALCD26xi_c_FWD</v>
      </c>
    </row>
    <row r="705" spans="1:10" ht="16" hidden="1" x14ac:dyDescent="0.2">
      <c r="A705" s="1" t="s">
        <v>403</v>
      </c>
      <c r="B705" s="1" t="s">
        <v>3902</v>
      </c>
      <c r="C705" s="1" t="s">
        <v>4403</v>
      </c>
      <c r="D705" s="1" t="s">
        <v>4404</v>
      </c>
      <c r="E705" s="1" t="s">
        <v>7</v>
      </c>
      <c r="F705" s="1" t="s">
        <v>3920</v>
      </c>
      <c r="G705" s="1" t="str">
        <f>RT_enz[[#This Row],[rxn_src]]&amp;"_"&amp;RT_enz[[#This Row],[dir]]</f>
        <v>ALCD26xi_m_FWD</v>
      </c>
      <c r="H705" s="1" t="str">
        <f>_xlfn.XLOOKUP(RT_enz[[#This Row],[Column1]],SC_enz[name_dir],SC_enz[name_dir],"")</f>
        <v>ALCD26xi_m_FWD</v>
      </c>
      <c r="I705" s="1" t="str">
        <f>_xlfn.XLOOKUP(RT_enz[[#This Row],[rxn_src]],SC_enz[rxn_src],SC_enz[rxn_src],"")</f>
        <v>ALCD26xi_m</v>
      </c>
      <c r="J705" s="2" t="str">
        <f>_xlfn.XLOOKUP(RT_enz[[#This Row],[Column1]],RT_gsm[Column3],RT_gsm[Column3],"")</f>
        <v>ALCD26xi_m_FWD</v>
      </c>
    </row>
    <row r="706" spans="1:10" ht="16" hidden="1" x14ac:dyDescent="0.2">
      <c r="A706" s="1" t="s">
        <v>403</v>
      </c>
      <c r="B706" s="1" t="s">
        <v>3902</v>
      </c>
      <c r="C706" s="1" t="s">
        <v>4405</v>
      </c>
      <c r="D706" s="1" t="s">
        <v>4406</v>
      </c>
      <c r="E706" s="1" t="s">
        <v>7</v>
      </c>
      <c r="F706" s="1" t="s">
        <v>3920</v>
      </c>
      <c r="G706" s="1" t="str">
        <f>RT_enz[[#This Row],[rxn_src]]&amp;"_"&amp;RT_enz[[#This Row],[dir]]</f>
        <v>ALCD26xi_m_FWD</v>
      </c>
      <c r="H706" s="1" t="str">
        <f>_xlfn.XLOOKUP(RT_enz[[#This Row],[Column1]],SC_enz[name_dir],SC_enz[name_dir],"")</f>
        <v>ALCD26xi_m_FWD</v>
      </c>
      <c r="I706" s="1" t="str">
        <f>_xlfn.XLOOKUP(RT_enz[[#This Row],[rxn_src]],SC_enz[rxn_src],SC_enz[rxn_src],"")</f>
        <v>ALCD26xi_m</v>
      </c>
      <c r="J706" s="2" t="str">
        <f>_xlfn.XLOOKUP(RT_enz[[#This Row],[Column1]],RT_gsm[Column3],RT_gsm[Column3],"")</f>
        <v>ALCD26xi_m_FWD</v>
      </c>
    </row>
    <row r="707" spans="1:10" ht="16" hidden="1" x14ac:dyDescent="0.2">
      <c r="A707" s="1" t="s">
        <v>347</v>
      </c>
      <c r="B707" s="1" t="s">
        <v>3902</v>
      </c>
      <c r="C707" s="1" t="s">
        <v>4417</v>
      </c>
      <c r="D707" s="1" t="s">
        <v>4418</v>
      </c>
      <c r="E707" s="1" t="s">
        <v>7</v>
      </c>
      <c r="F707" s="1" t="s">
        <v>3920</v>
      </c>
      <c r="G707" s="1" t="str">
        <f>RT_enz[[#This Row],[rxn_src]]&amp;"_"&amp;RT_enz[[#This Row],[dir]]</f>
        <v>ALCD2i1_c_FWD</v>
      </c>
      <c r="H707" s="1" t="str">
        <f>_xlfn.XLOOKUP(RT_enz[[#This Row],[Column1]],SC_enz[name_dir],SC_enz[name_dir],"")</f>
        <v>ALCD2i1_c_FWD</v>
      </c>
      <c r="I707" s="1" t="str">
        <f>_xlfn.XLOOKUP(RT_enz[[#This Row],[rxn_src]],SC_enz[rxn_src],SC_enz[rxn_src],"")</f>
        <v>ALCD2i1_c</v>
      </c>
      <c r="J707" s="2" t="str">
        <f>_xlfn.XLOOKUP(RT_enz[[#This Row],[Column1]],RT_gsm[Column3],RT_gsm[Column3],"")</f>
        <v>ALCD2i1_c_FWD</v>
      </c>
    </row>
    <row r="708" spans="1:10" ht="16" hidden="1" x14ac:dyDescent="0.2">
      <c r="A708" s="1" t="s">
        <v>1788</v>
      </c>
      <c r="B708" s="1" t="s">
        <v>3902</v>
      </c>
      <c r="C708" s="1" t="s">
        <v>4419</v>
      </c>
      <c r="D708" s="1" t="s">
        <v>4420</v>
      </c>
      <c r="E708" s="1" t="s">
        <v>7</v>
      </c>
      <c r="F708" s="1" t="s">
        <v>3920</v>
      </c>
      <c r="G708" s="1" t="str">
        <f>RT_enz[[#This Row],[rxn_src]]&amp;"_"&amp;RT_enz[[#This Row],[dir]]</f>
        <v>ALCD2i2_c_FWD</v>
      </c>
      <c r="H708" s="1" t="str">
        <f>_xlfn.XLOOKUP(RT_enz[[#This Row],[Column1]],SC_enz[name_dir],SC_enz[name_dir],"")</f>
        <v>ALCD2i2_c_FWD</v>
      </c>
      <c r="I708" s="1" t="str">
        <f>_xlfn.XLOOKUP(RT_enz[[#This Row],[rxn_src]],SC_enz[rxn_src],SC_enz[rxn_src],"")</f>
        <v>ALCD2i2_c</v>
      </c>
      <c r="J708" s="2" t="str">
        <f>_xlfn.XLOOKUP(RT_enz[[#This Row],[Column1]],RT_gsm[Column3],RT_gsm[Column3],"")</f>
        <v>ALCD2i2_c_FWD</v>
      </c>
    </row>
    <row r="709" spans="1:10" ht="16" hidden="1" x14ac:dyDescent="0.2">
      <c r="A709" s="1" t="s">
        <v>1788</v>
      </c>
      <c r="B709" s="1" t="s">
        <v>3902</v>
      </c>
      <c r="C709" s="1" t="s">
        <v>4421</v>
      </c>
      <c r="D709" s="1" t="s">
        <v>4422</v>
      </c>
      <c r="E709" s="1" t="s">
        <v>7</v>
      </c>
      <c r="F709" s="1" t="s">
        <v>3920</v>
      </c>
      <c r="G709" s="1" t="str">
        <f>RT_enz[[#This Row],[rxn_src]]&amp;"_"&amp;RT_enz[[#This Row],[dir]]</f>
        <v>ALCD2i2_c_FWD</v>
      </c>
      <c r="H709" s="1" t="str">
        <f>_xlfn.XLOOKUP(RT_enz[[#This Row],[Column1]],SC_enz[name_dir],SC_enz[name_dir],"")</f>
        <v>ALCD2i2_c_FWD</v>
      </c>
      <c r="I709" s="1" t="str">
        <f>_xlfn.XLOOKUP(RT_enz[[#This Row],[rxn_src]],SC_enz[rxn_src],SC_enz[rxn_src],"")</f>
        <v>ALCD2i2_c</v>
      </c>
      <c r="J709" s="2" t="str">
        <f>_xlfn.XLOOKUP(RT_enz[[#This Row],[Column1]],RT_gsm[Column3],RT_gsm[Column3],"")</f>
        <v>ALCD2i2_c_FWD</v>
      </c>
    </row>
    <row r="710" spans="1:10" ht="16" hidden="1" x14ac:dyDescent="0.2">
      <c r="A710" s="1" t="s">
        <v>1788</v>
      </c>
      <c r="B710" s="1" t="s">
        <v>3902</v>
      </c>
      <c r="C710" s="1" t="s">
        <v>4423</v>
      </c>
      <c r="D710" s="1" t="s">
        <v>4424</v>
      </c>
      <c r="E710" s="1" t="s">
        <v>7</v>
      </c>
      <c r="F710" s="1" t="s">
        <v>3920</v>
      </c>
      <c r="G710" s="1" t="str">
        <f>RT_enz[[#This Row],[rxn_src]]&amp;"_"&amp;RT_enz[[#This Row],[dir]]</f>
        <v>ALCD2i2_c_FWD</v>
      </c>
      <c r="H710" s="1" t="str">
        <f>_xlfn.XLOOKUP(RT_enz[[#This Row],[Column1]],SC_enz[name_dir],SC_enz[name_dir],"")</f>
        <v>ALCD2i2_c_FWD</v>
      </c>
      <c r="I710" s="1" t="str">
        <f>_xlfn.XLOOKUP(RT_enz[[#This Row],[rxn_src]],SC_enz[rxn_src],SC_enz[rxn_src],"")</f>
        <v>ALCD2i2_c</v>
      </c>
      <c r="J710" s="2" t="str">
        <f>_xlfn.XLOOKUP(RT_enz[[#This Row],[Column1]],RT_gsm[Column3],RT_gsm[Column3],"")</f>
        <v>ALCD2i2_c_FWD</v>
      </c>
    </row>
    <row r="711" spans="1:10" ht="16" hidden="1" x14ac:dyDescent="0.2">
      <c r="A711" s="1" t="s">
        <v>1788</v>
      </c>
      <c r="B711" s="1" t="s">
        <v>3902</v>
      </c>
      <c r="C711" s="1" t="s">
        <v>4399</v>
      </c>
      <c r="D711" s="1" t="s">
        <v>4400</v>
      </c>
      <c r="E711" s="1" t="s">
        <v>7</v>
      </c>
      <c r="F711" s="1" t="s">
        <v>3920</v>
      </c>
      <c r="G711" s="1" t="str">
        <f>RT_enz[[#This Row],[rxn_src]]&amp;"_"&amp;RT_enz[[#This Row],[dir]]</f>
        <v>ALCD2i2_c_FWD</v>
      </c>
      <c r="H711" s="1" t="str">
        <f>_xlfn.XLOOKUP(RT_enz[[#This Row],[Column1]],SC_enz[name_dir],SC_enz[name_dir],"")</f>
        <v>ALCD2i2_c_FWD</v>
      </c>
      <c r="I711" s="1" t="str">
        <f>_xlfn.XLOOKUP(RT_enz[[#This Row],[rxn_src]],SC_enz[rxn_src],SC_enz[rxn_src],"")</f>
        <v>ALCD2i2_c</v>
      </c>
      <c r="J711" s="2" t="str">
        <f>_xlfn.XLOOKUP(RT_enz[[#This Row],[Column1]],RT_gsm[Column3],RT_gsm[Column3],"")</f>
        <v>ALCD2i2_c_FWD</v>
      </c>
    </row>
    <row r="712" spans="1:10" ht="16" hidden="1" x14ac:dyDescent="0.2">
      <c r="A712" s="1" t="s">
        <v>1788</v>
      </c>
      <c r="B712" s="1" t="s">
        <v>3902</v>
      </c>
      <c r="C712" s="1" t="s">
        <v>4401</v>
      </c>
      <c r="D712" s="1" t="s">
        <v>4402</v>
      </c>
      <c r="E712" s="1" t="s">
        <v>7</v>
      </c>
      <c r="F712" s="1" t="s">
        <v>3920</v>
      </c>
      <c r="G712" s="1" t="str">
        <f>RT_enz[[#This Row],[rxn_src]]&amp;"_"&amp;RT_enz[[#This Row],[dir]]</f>
        <v>ALCD2i2_c_FWD</v>
      </c>
      <c r="H712" s="1" t="str">
        <f>_xlfn.XLOOKUP(RT_enz[[#This Row],[Column1]],SC_enz[name_dir],SC_enz[name_dir],"")</f>
        <v>ALCD2i2_c_FWD</v>
      </c>
      <c r="I712" s="1" t="str">
        <f>_xlfn.XLOOKUP(RT_enz[[#This Row],[rxn_src]],SC_enz[rxn_src],SC_enz[rxn_src],"")</f>
        <v>ALCD2i2_c</v>
      </c>
      <c r="J712" s="2" t="str">
        <f>_xlfn.XLOOKUP(RT_enz[[#This Row],[Column1]],RT_gsm[Column3],RT_gsm[Column3],"")</f>
        <v>ALCD2i2_c_FWD</v>
      </c>
    </row>
    <row r="713" spans="1:10" ht="16" hidden="1" x14ac:dyDescent="0.2">
      <c r="A713" s="1" t="s">
        <v>355</v>
      </c>
      <c r="B713" s="1" t="s">
        <v>3902</v>
      </c>
      <c r="C713" s="1" t="s">
        <v>4403</v>
      </c>
      <c r="D713" s="1" t="s">
        <v>4404</v>
      </c>
      <c r="E713" s="1" t="s">
        <v>7</v>
      </c>
      <c r="F713" s="1" t="s">
        <v>3920</v>
      </c>
      <c r="G713" s="1" t="str">
        <f>RT_enz[[#This Row],[rxn_src]]&amp;"_"&amp;RT_enz[[#This Row],[dir]]</f>
        <v>ALCD2i2_m_FWD</v>
      </c>
      <c r="H713" s="1" t="str">
        <f>_xlfn.XLOOKUP(RT_enz[[#This Row],[Column1]],SC_enz[name_dir],SC_enz[name_dir],"")</f>
        <v>ALCD2i2_m_FWD</v>
      </c>
      <c r="I713" s="1" t="str">
        <f>_xlfn.XLOOKUP(RT_enz[[#This Row],[rxn_src]],SC_enz[rxn_src],SC_enz[rxn_src],"")</f>
        <v>ALCD2i2_m</v>
      </c>
      <c r="J713" s="2" t="str">
        <f>_xlfn.XLOOKUP(RT_enz[[#This Row],[Column1]],RT_gsm[Column3],RT_gsm[Column3],"")</f>
        <v>ALCD2i2_m_FWD</v>
      </c>
    </row>
    <row r="714" spans="1:10" ht="16" hidden="1" x14ac:dyDescent="0.2">
      <c r="A714" s="1" t="s">
        <v>355</v>
      </c>
      <c r="B714" s="1" t="s">
        <v>3902</v>
      </c>
      <c r="C714" s="1" t="s">
        <v>4405</v>
      </c>
      <c r="D714" s="1" t="s">
        <v>4406</v>
      </c>
      <c r="E714" s="1" t="s">
        <v>7</v>
      </c>
      <c r="F714" s="1" t="s">
        <v>3920</v>
      </c>
      <c r="G714" s="1" t="str">
        <f>RT_enz[[#This Row],[rxn_src]]&amp;"_"&amp;RT_enz[[#This Row],[dir]]</f>
        <v>ALCD2i2_m_FWD</v>
      </c>
      <c r="H714" s="1" t="str">
        <f>_xlfn.XLOOKUP(RT_enz[[#This Row],[Column1]],SC_enz[name_dir],SC_enz[name_dir],"")</f>
        <v>ALCD2i2_m_FWD</v>
      </c>
      <c r="I714" s="1" t="str">
        <f>_xlfn.XLOOKUP(RT_enz[[#This Row],[rxn_src]],SC_enz[rxn_src],SC_enz[rxn_src],"")</f>
        <v>ALCD2i2_m</v>
      </c>
      <c r="J714" s="2" t="str">
        <f>_xlfn.XLOOKUP(RT_enz[[#This Row],[Column1]],RT_gsm[Column3],RT_gsm[Column3],"")</f>
        <v>ALCD2i2_m_FWD</v>
      </c>
    </row>
    <row r="715" spans="1:10" ht="16" hidden="1" x14ac:dyDescent="0.2">
      <c r="A715" s="1" t="s">
        <v>392</v>
      </c>
      <c r="B715" s="1" t="s">
        <v>3902</v>
      </c>
      <c r="C715" s="1" t="s">
        <v>4106</v>
      </c>
      <c r="D715" s="1" t="s">
        <v>4107</v>
      </c>
      <c r="E715" s="1" t="s">
        <v>7</v>
      </c>
      <c r="F715" s="1" t="s">
        <v>3920</v>
      </c>
      <c r="G715" s="1" t="str">
        <f>RT_enz[[#This Row],[rxn_src]]&amp;"_"&amp;RT_enz[[#This Row],[dir]]</f>
        <v>ALDD20x_m_FWD</v>
      </c>
      <c r="H715" s="1" t="str">
        <f>_xlfn.XLOOKUP(RT_enz[[#This Row],[Column1]],SC_enz[name_dir],SC_enz[name_dir],"")</f>
        <v>ALDD20x_m_FWD</v>
      </c>
      <c r="I715" s="1" t="str">
        <f>_xlfn.XLOOKUP(RT_enz[[#This Row],[rxn_src]],SC_enz[rxn_src],SC_enz[rxn_src],"")</f>
        <v>ALDD20x_m</v>
      </c>
      <c r="J715" s="2" t="str">
        <f>_xlfn.XLOOKUP(RT_enz[[#This Row],[Column1]],RT_gsm[Column3],RT_gsm[Column3],"")</f>
        <v>ALDD20x_m_FWD</v>
      </c>
    </row>
    <row r="716" spans="1:10" ht="16" hidden="1" x14ac:dyDescent="0.2">
      <c r="A716" s="1" t="s">
        <v>393</v>
      </c>
      <c r="B716" s="1" t="s">
        <v>3902</v>
      </c>
      <c r="C716" s="1" t="s">
        <v>4425</v>
      </c>
      <c r="D716" s="1" t="s">
        <v>4426</v>
      </c>
      <c r="E716" s="1" t="s">
        <v>7</v>
      </c>
      <c r="F716" s="1" t="s">
        <v>3920</v>
      </c>
      <c r="G716" s="1" t="str">
        <f>RT_enz[[#This Row],[rxn_src]]&amp;"_"&amp;RT_enz[[#This Row],[dir]]</f>
        <v>ALDD20y_c_FWD</v>
      </c>
      <c r="H716" s="1" t="str">
        <f>_xlfn.XLOOKUP(RT_enz[[#This Row],[Column1]],SC_enz[name_dir],SC_enz[name_dir],"")</f>
        <v>ALDD20y_c_FWD</v>
      </c>
      <c r="I716" s="1" t="str">
        <f>_xlfn.XLOOKUP(RT_enz[[#This Row],[rxn_src]],SC_enz[rxn_src],SC_enz[rxn_src],"")</f>
        <v>ALDD20y_c</v>
      </c>
      <c r="J716" s="2" t="str">
        <f>_xlfn.XLOOKUP(RT_enz[[#This Row],[Column1]],RT_gsm[Column3],RT_gsm[Column3],"")</f>
        <v>ALDD20y_c_FWD</v>
      </c>
    </row>
    <row r="717" spans="1:10" ht="16" hidden="1" x14ac:dyDescent="0.2">
      <c r="A717" s="1" t="s">
        <v>394</v>
      </c>
      <c r="B717" s="1" t="s">
        <v>3902</v>
      </c>
      <c r="C717" s="1" t="s">
        <v>4106</v>
      </c>
      <c r="D717" s="1" t="s">
        <v>4107</v>
      </c>
      <c r="E717" s="1" t="s">
        <v>7</v>
      </c>
      <c r="F717" s="1" t="s">
        <v>3920</v>
      </c>
      <c r="G717" s="1" t="str">
        <f>RT_enz[[#This Row],[rxn_src]]&amp;"_"&amp;RT_enz[[#This Row],[dir]]</f>
        <v>ALDD20y_m_FWD</v>
      </c>
      <c r="H717" s="1" t="str">
        <f>_xlfn.XLOOKUP(RT_enz[[#This Row],[Column1]],SC_enz[name_dir],SC_enz[name_dir],"")</f>
        <v>ALDD20y_m_FWD</v>
      </c>
      <c r="I717" s="1" t="str">
        <f>_xlfn.XLOOKUP(RT_enz[[#This Row],[rxn_src]],SC_enz[rxn_src],SC_enz[rxn_src],"")</f>
        <v>ALDD20y_m</v>
      </c>
      <c r="J717" s="2" t="str">
        <f>_xlfn.XLOOKUP(RT_enz[[#This Row],[Column1]],RT_gsm[Column3],RT_gsm[Column3],"")</f>
        <v>ALDD20y_m_FWD</v>
      </c>
    </row>
    <row r="718" spans="1:10" ht="16" hidden="1" x14ac:dyDescent="0.2">
      <c r="A718" s="1" t="s">
        <v>394</v>
      </c>
      <c r="B718" s="1" t="s">
        <v>3902</v>
      </c>
      <c r="C718" s="1" t="s">
        <v>4427</v>
      </c>
      <c r="D718" s="1" t="s">
        <v>4428</v>
      </c>
      <c r="E718" s="1" t="s">
        <v>7</v>
      </c>
      <c r="F718" s="1" t="s">
        <v>3920</v>
      </c>
      <c r="G718" s="1" t="str">
        <f>RT_enz[[#This Row],[rxn_src]]&amp;"_"&amp;RT_enz[[#This Row],[dir]]</f>
        <v>ALDD20y_m_FWD</v>
      </c>
      <c r="H718" s="1" t="str">
        <f>_xlfn.XLOOKUP(RT_enz[[#This Row],[Column1]],SC_enz[name_dir],SC_enz[name_dir],"")</f>
        <v>ALDD20y_m_FWD</v>
      </c>
      <c r="I718" s="1" t="str">
        <f>_xlfn.XLOOKUP(RT_enz[[#This Row],[rxn_src]],SC_enz[rxn_src],SC_enz[rxn_src],"")</f>
        <v>ALDD20y_m</v>
      </c>
      <c r="J718" s="2" t="str">
        <f>_xlfn.XLOOKUP(RT_enz[[#This Row],[Column1]],RT_gsm[Column3],RT_gsm[Column3],"")</f>
        <v>ALDD20y_m_FWD</v>
      </c>
    </row>
    <row r="719" spans="1:10" ht="16" hidden="1" x14ac:dyDescent="0.2">
      <c r="A719" s="1" t="s">
        <v>376</v>
      </c>
      <c r="B719" s="1" t="s">
        <v>3902</v>
      </c>
      <c r="C719" s="1" t="s">
        <v>4429</v>
      </c>
      <c r="D719" s="1" t="s">
        <v>4430</v>
      </c>
      <c r="E719" s="1" t="s">
        <v>7</v>
      </c>
      <c r="F719" s="1" t="s">
        <v>3920</v>
      </c>
      <c r="G719" s="1" t="str">
        <f>RT_enz[[#This Row],[rxn_src]]&amp;"_"&amp;RT_enz[[#This Row],[dir]]</f>
        <v>ALDD22x_c_FWD</v>
      </c>
      <c r="H719" s="1" t="str">
        <f>_xlfn.XLOOKUP(RT_enz[[#This Row],[Column1]],SC_enz[name_dir],SC_enz[name_dir],"")</f>
        <v>ALDD22x_c_FWD</v>
      </c>
      <c r="I719" s="1" t="str">
        <f>_xlfn.XLOOKUP(RT_enz[[#This Row],[rxn_src]],SC_enz[rxn_src],SC_enz[rxn_src],"")</f>
        <v>ALDD22x_c</v>
      </c>
      <c r="J719" s="2" t="str">
        <f>_xlfn.XLOOKUP(RT_enz[[#This Row],[Column1]],RT_gsm[Column3],RT_gsm[Column3],"")</f>
        <v>ALDD22x_c_FWD</v>
      </c>
    </row>
    <row r="720" spans="1:10" ht="16" hidden="1" x14ac:dyDescent="0.2">
      <c r="A720" s="1" t="s">
        <v>376</v>
      </c>
      <c r="B720" s="1" t="s">
        <v>3902</v>
      </c>
      <c r="C720" s="1" t="s">
        <v>4431</v>
      </c>
      <c r="D720" s="1" t="s">
        <v>4432</v>
      </c>
      <c r="E720" s="1" t="s">
        <v>7</v>
      </c>
      <c r="F720" s="1" t="s">
        <v>3920</v>
      </c>
      <c r="G720" s="1" t="str">
        <f>RT_enz[[#This Row],[rxn_src]]&amp;"_"&amp;RT_enz[[#This Row],[dir]]</f>
        <v>ALDD22x_c_FWD</v>
      </c>
      <c r="H720" s="1" t="str">
        <f>_xlfn.XLOOKUP(RT_enz[[#This Row],[Column1]],SC_enz[name_dir],SC_enz[name_dir],"")</f>
        <v>ALDD22x_c_FWD</v>
      </c>
      <c r="I720" s="1" t="str">
        <f>_xlfn.XLOOKUP(RT_enz[[#This Row],[rxn_src]],SC_enz[rxn_src],SC_enz[rxn_src],"")</f>
        <v>ALDD22x_c</v>
      </c>
      <c r="J720" s="2" t="str">
        <f>_xlfn.XLOOKUP(RT_enz[[#This Row],[Column1]],RT_gsm[Column3],RT_gsm[Column3],"")</f>
        <v>ALDD22x_c_FWD</v>
      </c>
    </row>
    <row r="721" spans="1:10" ht="16" hidden="1" x14ac:dyDescent="0.2">
      <c r="A721" s="1" t="s">
        <v>1789</v>
      </c>
      <c r="B721" s="1" t="s">
        <v>3902</v>
      </c>
      <c r="C721" s="1" t="s">
        <v>4429</v>
      </c>
      <c r="D721" s="1" t="s">
        <v>4430</v>
      </c>
      <c r="E721" s="1" t="s">
        <v>7</v>
      </c>
      <c r="F721" s="1" t="s">
        <v>3920</v>
      </c>
      <c r="G721" s="1" t="str">
        <f>RT_enz[[#This Row],[rxn_src]]&amp;"_"&amp;RT_enz[[#This Row],[dir]]</f>
        <v>ALDD2x_c_FWD</v>
      </c>
      <c r="H721" s="1" t="str">
        <f>_xlfn.XLOOKUP(RT_enz[[#This Row],[Column1]],SC_enz[name_dir],SC_enz[name_dir],"")</f>
        <v>ALDD2x_c_FWD</v>
      </c>
      <c r="I721" s="1" t="str">
        <f>_xlfn.XLOOKUP(RT_enz[[#This Row],[rxn_src]],SC_enz[rxn_src],SC_enz[rxn_src],"")</f>
        <v>ALDD2x_c</v>
      </c>
      <c r="J721" s="2" t="str">
        <f>_xlfn.XLOOKUP(RT_enz[[#This Row],[Column1]],RT_gsm[Column3],RT_gsm[Column3],"")</f>
        <v>ALDD2x_c_FWD</v>
      </c>
    </row>
    <row r="722" spans="1:10" ht="16" hidden="1" x14ac:dyDescent="0.2">
      <c r="A722" s="1" t="s">
        <v>383</v>
      </c>
      <c r="B722" s="1" t="s">
        <v>3902</v>
      </c>
      <c r="C722" s="1" t="s">
        <v>4429</v>
      </c>
      <c r="D722" s="1" t="s">
        <v>4430</v>
      </c>
      <c r="E722" s="1" t="s">
        <v>7</v>
      </c>
      <c r="F722" s="1" t="s">
        <v>3920</v>
      </c>
      <c r="G722" s="1" t="str">
        <f>RT_enz[[#This Row],[rxn_src]]&amp;"_"&amp;RT_enz[[#This Row],[dir]]</f>
        <v>ALDD2y_c_FWD</v>
      </c>
      <c r="H722" s="1" t="str">
        <f>_xlfn.XLOOKUP(RT_enz[[#This Row],[Column1]],SC_enz[name_dir],SC_enz[name_dir],"")</f>
        <v>ALDD2y_c_FWD</v>
      </c>
      <c r="I722" s="1" t="str">
        <f>_xlfn.XLOOKUP(RT_enz[[#This Row],[rxn_src]],SC_enz[rxn_src],SC_enz[rxn_src],"")</f>
        <v>ALDD2y_c</v>
      </c>
      <c r="J722" s="2" t="str">
        <f>_xlfn.XLOOKUP(RT_enz[[#This Row],[Column1]],RT_gsm[Column3],RT_gsm[Column3],"")</f>
        <v>ALDD2y_c_FWD</v>
      </c>
    </row>
    <row r="723" spans="1:10" ht="16" hidden="1" x14ac:dyDescent="0.2">
      <c r="A723" s="1" t="s">
        <v>383</v>
      </c>
      <c r="B723" s="1" t="s">
        <v>3902</v>
      </c>
      <c r="C723" s="1" t="s">
        <v>4433</v>
      </c>
      <c r="D723" s="1" t="s">
        <v>4434</v>
      </c>
      <c r="E723" s="1" t="s">
        <v>7</v>
      </c>
      <c r="F723" s="1" t="s">
        <v>3920</v>
      </c>
      <c r="G723" s="1" t="str">
        <f>RT_enz[[#This Row],[rxn_src]]&amp;"_"&amp;RT_enz[[#This Row],[dir]]</f>
        <v>ALDD2y_c_FWD</v>
      </c>
      <c r="H723" s="1" t="str">
        <f>_xlfn.XLOOKUP(RT_enz[[#This Row],[Column1]],SC_enz[name_dir],SC_enz[name_dir],"")</f>
        <v>ALDD2y_c_FWD</v>
      </c>
      <c r="I723" s="1" t="str">
        <f>_xlfn.XLOOKUP(RT_enz[[#This Row],[rxn_src]],SC_enz[rxn_src],SC_enz[rxn_src],"")</f>
        <v>ALDD2y_c</v>
      </c>
      <c r="J723" s="2" t="str">
        <f>_xlfn.XLOOKUP(RT_enz[[#This Row],[Column1]],RT_gsm[Column3],RT_gsm[Column3],"")</f>
        <v>ALDD2y_c_FWD</v>
      </c>
    </row>
    <row r="724" spans="1:10" ht="16" hidden="1" x14ac:dyDescent="0.2">
      <c r="A724" s="1" t="s">
        <v>410</v>
      </c>
      <c r="B724" s="1" t="s">
        <v>3902</v>
      </c>
      <c r="C724" s="1" t="s">
        <v>4435</v>
      </c>
      <c r="D724" s="1" t="s">
        <v>4436</v>
      </c>
      <c r="E724" s="1" t="s">
        <v>7</v>
      </c>
      <c r="F724" s="1" t="s">
        <v>3920</v>
      </c>
      <c r="G724" s="1" t="str">
        <f>RT_enz[[#This Row],[rxn_src]]&amp;"_"&amp;RT_enz[[#This Row],[dir]]</f>
        <v>ALLTN_c_FWD</v>
      </c>
      <c r="H724" s="1" t="str">
        <f>_xlfn.XLOOKUP(RT_enz[[#This Row],[Column1]],SC_enz[name_dir],SC_enz[name_dir],"")</f>
        <v>ALLTN_c_FWD</v>
      </c>
      <c r="I724" s="1" t="str">
        <f>_xlfn.XLOOKUP(RT_enz[[#This Row],[rxn_src]],SC_enz[rxn_src],SC_enz[rxn_src],"")</f>
        <v>ALLTN_c</v>
      </c>
      <c r="J724" s="2" t="str">
        <f>_xlfn.XLOOKUP(RT_enz[[#This Row],[Column1]],RT_gsm[Column3],RT_gsm[Column3],"")</f>
        <v>ALLTN_c_FWD</v>
      </c>
    </row>
    <row r="725" spans="1:10" ht="16" hidden="1" x14ac:dyDescent="0.2">
      <c r="A725" s="1" t="s">
        <v>410</v>
      </c>
      <c r="B725" s="1" t="s">
        <v>3903</v>
      </c>
      <c r="C725" s="1" t="s">
        <v>4435</v>
      </c>
      <c r="D725" s="1" t="s">
        <v>4436</v>
      </c>
      <c r="E725" s="1" t="s">
        <v>7</v>
      </c>
      <c r="F725" s="1" t="s">
        <v>3920</v>
      </c>
      <c r="G725" s="1" t="str">
        <f>RT_enz[[#This Row],[rxn_src]]&amp;"_"&amp;RT_enz[[#This Row],[dir]]</f>
        <v>ALLTN_c_REV</v>
      </c>
      <c r="H725" s="1" t="str">
        <f>_xlfn.XLOOKUP(RT_enz[[#This Row],[Column1]],SC_enz[name_dir],SC_enz[name_dir],"")</f>
        <v>ALLTN_c_REV</v>
      </c>
      <c r="I725" s="1" t="str">
        <f>_xlfn.XLOOKUP(RT_enz[[#This Row],[rxn_src]],SC_enz[rxn_src],SC_enz[rxn_src],"")</f>
        <v>ALLTN_c</v>
      </c>
      <c r="J725" s="2" t="str">
        <f>_xlfn.XLOOKUP(RT_enz[[#This Row],[Column1]],RT_gsm[Column3],RT_gsm[Column3],"")</f>
        <v>ALLTN_c_REV</v>
      </c>
    </row>
    <row r="726" spans="1:10" ht="16" hidden="1" x14ac:dyDescent="0.2">
      <c r="A726" s="1" t="s">
        <v>4437</v>
      </c>
      <c r="B726" s="1" t="s">
        <v>3902</v>
      </c>
      <c r="C726" s="1" t="s">
        <v>4438</v>
      </c>
      <c r="D726" s="1" t="s">
        <v>4439</v>
      </c>
      <c r="E726" s="1" t="s">
        <v>7</v>
      </c>
      <c r="F726" s="1" t="s">
        <v>3920</v>
      </c>
      <c r="G726" s="1" t="str">
        <f>RT_enz[[#This Row],[rxn_src]]&amp;"_"&amp;RT_enz[[#This Row],[dir]]</f>
        <v>ALLTNt_c_FWD</v>
      </c>
      <c r="H726" s="1" t="str">
        <f>_xlfn.XLOOKUP(RT_enz[[#This Row],[Column1]],SC_enz[name_dir],SC_enz[name_dir],"")</f>
        <v/>
      </c>
      <c r="I726" s="1" t="str">
        <f>_xlfn.XLOOKUP(RT_enz[[#This Row],[rxn_src]],SC_enz[rxn_src],SC_enz[rxn_src],"")</f>
        <v/>
      </c>
      <c r="J726" s="2" t="str">
        <f>_xlfn.XLOOKUP(RT_enz[[#This Row],[Column1]],RT_gsm[Column3],RT_gsm[Column3],"")</f>
        <v>ALLTNt_c_FWD</v>
      </c>
    </row>
    <row r="727" spans="1:10" ht="16" hidden="1" x14ac:dyDescent="0.2">
      <c r="A727" s="1" t="s">
        <v>4440</v>
      </c>
      <c r="B727" s="1" t="s">
        <v>3902</v>
      </c>
      <c r="C727" s="1" t="s">
        <v>4441</v>
      </c>
      <c r="D727" s="1" t="s">
        <v>4442</v>
      </c>
      <c r="E727" s="1" t="s">
        <v>7</v>
      </c>
      <c r="F727" s="1" t="s">
        <v>3920</v>
      </c>
      <c r="G727" s="1" t="str">
        <f>RT_enz[[#This Row],[rxn_src]]&amp;"_"&amp;RT_enz[[#This Row],[dir]]</f>
        <v>ALLTTt_c_FWD</v>
      </c>
      <c r="H727" s="1" t="str">
        <f>_xlfn.XLOOKUP(RT_enz[[#This Row],[Column1]],SC_enz[name_dir],SC_enz[name_dir],"")</f>
        <v/>
      </c>
      <c r="I727" s="1" t="str">
        <f>_xlfn.XLOOKUP(RT_enz[[#This Row],[rxn_src]],SC_enz[rxn_src],SC_enz[rxn_src],"")</f>
        <v/>
      </c>
      <c r="J727" s="2" t="str">
        <f>_xlfn.XLOOKUP(RT_enz[[#This Row],[Column1]],RT_gsm[Column3],RT_gsm[Column3],"")</f>
        <v>ALLTTt_c_FWD</v>
      </c>
    </row>
    <row r="728" spans="1:10" ht="16" hidden="1" x14ac:dyDescent="0.2">
      <c r="A728" s="1" t="s">
        <v>413</v>
      </c>
      <c r="B728" s="1" t="s">
        <v>3902</v>
      </c>
      <c r="C728" s="1" t="s">
        <v>4443</v>
      </c>
      <c r="D728" s="1" t="s">
        <v>4444</v>
      </c>
      <c r="E728" s="1" t="s">
        <v>7</v>
      </c>
      <c r="F728" s="1" t="s">
        <v>3920</v>
      </c>
      <c r="G728" s="1" t="str">
        <f>RT_enz[[#This Row],[rxn_src]]&amp;"_"&amp;RT_enz[[#This Row],[dir]]</f>
        <v>ALPHNH_c_FWD</v>
      </c>
      <c r="H728" s="1" t="str">
        <f>_xlfn.XLOOKUP(RT_enz[[#This Row],[Column1]],SC_enz[name_dir],SC_enz[name_dir],"")</f>
        <v>ALPHNH_c_FWD</v>
      </c>
      <c r="I728" s="1" t="str">
        <f>_xlfn.XLOOKUP(RT_enz[[#This Row],[rxn_src]],SC_enz[rxn_src],SC_enz[rxn_src],"")</f>
        <v>ALPHNH_c</v>
      </c>
      <c r="J728" s="2" t="str">
        <f>_xlfn.XLOOKUP(RT_enz[[#This Row],[Column1]],RT_gsm[Column3],RT_gsm[Column3],"")</f>
        <v>ALPHNH_c_FWD</v>
      </c>
    </row>
    <row r="729" spans="1:10" ht="16" hidden="1" x14ac:dyDescent="0.2">
      <c r="A729" s="1" t="s">
        <v>303</v>
      </c>
      <c r="B729" s="1" t="s">
        <v>3902</v>
      </c>
      <c r="C729" s="1" t="s">
        <v>4445</v>
      </c>
      <c r="D729" s="1" t="s">
        <v>4446</v>
      </c>
      <c r="E729" s="1" t="s">
        <v>7</v>
      </c>
      <c r="F729" s="1" t="s">
        <v>3920</v>
      </c>
      <c r="G729" s="1" t="str">
        <f>RT_enz[[#This Row],[rxn_src]]&amp;"_"&amp;RT_enz[[#This Row],[dir]]</f>
        <v>AMAOTr_c_FWD</v>
      </c>
      <c r="H729" s="1" t="str">
        <f>_xlfn.XLOOKUP(RT_enz[[#This Row],[Column1]],SC_enz[name_dir],SC_enz[name_dir],"")</f>
        <v>AMAOTr_c_FWD</v>
      </c>
      <c r="I729" s="1" t="str">
        <f>_xlfn.XLOOKUP(RT_enz[[#This Row],[rxn_src]],SC_enz[rxn_src],SC_enz[rxn_src],"")</f>
        <v>AMAOTr_c</v>
      </c>
      <c r="J729" s="2" t="str">
        <f>_xlfn.XLOOKUP(RT_enz[[#This Row],[Column1]],RT_gsm[Column3],RT_gsm[Column3],"")</f>
        <v>AMAOTr_c_FWD</v>
      </c>
    </row>
    <row r="730" spans="1:10" ht="16" hidden="1" x14ac:dyDescent="0.2">
      <c r="A730" s="1" t="s">
        <v>303</v>
      </c>
      <c r="B730" s="1" t="s">
        <v>3903</v>
      </c>
      <c r="C730" s="1" t="s">
        <v>4445</v>
      </c>
      <c r="D730" s="1" t="s">
        <v>4446</v>
      </c>
      <c r="E730" s="1" t="s">
        <v>7</v>
      </c>
      <c r="F730" s="1" t="s">
        <v>3920</v>
      </c>
      <c r="G730" s="1" t="str">
        <f>RT_enz[[#This Row],[rxn_src]]&amp;"_"&amp;RT_enz[[#This Row],[dir]]</f>
        <v>AMAOTr_c_REV</v>
      </c>
      <c r="H730" s="1" t="str">
        <f>_xlfn.XLOOKUP(RT_enz[[#This Row],[Column1]],SC_enz[name_dir],SC_enz[name_dir],"")</f>
        <v>AMAOTr_c_REV</v>
      </c>
      <c r="I730" s="1" t="str">
        <f>_xlfn.XLOOKUP(RT_enz[[#This Row],[rxn_src]],SC_enz[rxn_src],SC_enz[rxn_src],"")</f>
        <v>AMAOTr_c</v>
      </c>
      <c r="J730" s="2" t="str">
        <f>_xlfn.XLOOKUP(RT_enz[[#This Row],[Column1]],RT_gsm[Column3],RT_gsm[Column3],"")</f>
        <v>AMAOTr_c_REV</v>
      </c>
    </row>
    <row r="731" spans="1:10" ht="16" hidden="1" x14ac:dyDescent="0.2">
      <c r="A731" s="1" t="s">
        <v>4447</v>
      </c>
      <c r="B731" s="1" t="s">
        <v>3902</v>
      </c>
      <c r="C731" s="1" t="s">
        <v>142</v>
      </c>
      <c r="D731" s="1" t="s">
        <v>143</v>
      </c>
      <c r="E731" s="1" t="s">
        <v>12</v>
      </c>
      <c r="F731" s="1" t="s">
        <v>3920</v>
      </c>
      <c r="G731" s="1" t="str">
        <f>RT_enz[[#This Row],[rxn_src]]&amp;"_"&amp;RT_enz[[#This Row],[dir]]</f>
        <v>AMETt_c_e_FWD</v>
      </c>
      <c r="H731" s="1" t="str">
        <f>_xlfn.XLOOKUP(RT_enz[[#This Row],[Column1]],SC_enz[name_dir],SC_enz[name_dir],"")</f>
        <v/>
      </c>
      <c r="I731" s="1" t="str">
        <f>_xlfn.XLOOKUP(RT_enz[[#This Row],[rxn_src]],SC_enz[rxn_src],SC_enz[rxn_src],"")</f>
        <v/>
      </c>
      <c r="J731" s="2" t="str">
        <f>_xlfn.XLOOKUP(RT_enz[[#This Row],[Column1]],RT_gsm[Column3],RT_gsm[Column3],"")</f>
        <v>AMETt_c_e_FWD</v>
      </c>
    </row>
    <row r="732" spans="1:10" ht="16" hidden="1" x14ac:dyDescent="0.2">
      <c r="A732" s="1" t="s">
        <v>4447</v>
      </c>
      <c r="B732" s="1" t="s">
        <v>3903</v>
      </c>
      <c r="C732" s="1" t="s">
        <v>142</v>
      </c>
      <c r="D732" s="1" t="s">
        <v>143</v>
      </c>
      <c r="E732" s="1" t="s">
        <v>12</v>
      </c>
      <c r="F732" s="1" t="s">
        <v>3920</v>
      </c>
      <c r="G732" s="1" t="str">
        <f>RT_enz[[#This Row],[rxn_src]]&amp;"_"&amp;RT_enz[[#This Row],[dir]]</f>
        <v>AMETt_c_e_REV</v>
      </c>
      <c r="H732" s="1" t="str">
        <f>_xlfn.XLOOKUP(RT_enz[[#This Row],[Column1]],SC_enz[name_dir],SC_enz[name_dir],"")</f>
        <v/>
      </c>
      <c r="I732" s="1" t="str">
        <f>_xlfn.XLOOKUP(RT_enz[[#This Row],[rxn_src]],SC_enz[rxn_src],SC_enz[rxn_src],"")</f>
        <v/>
      </c>
      <c r="J732" s="2" t="str">
        <f>_xlfn.XLOOKUP(RT_enz[[#This Row],[Column1]],RT_gsm[Column3],RT_gsm[Column3],"")</f>
        <v>AMETt_c_e_REV</v>
      </c>
    </row>
    <row r="733" spans="1:10" ht="16" hidden="1" x14ac:dyDescent="0.2">
      <c r="A733" s="1" t="s">
        <v>2357</v>
      </c>
      <c r="B733" s="1" t="s">
        <v>3902</v>
      </c>
      <c r="C733" s="1" t="s">
        <v>4448</v>
      </c>
      <c r="D733" s="1" t="s">
        <v>4449</v>
      </c>
      <c r="E733" s="1" t="s">
        <v>7</v>
      </c>
      <c r="F733" s="1" t="s">
        <v>3920</v>
      </c>
      <c r="G733" s="1" t="str">
        <f>RT_enz[[#This Row],[rxn_src]]&amp;"_"&amp;RT_enz[[#This Row],[dir]]</f>
        <v>AMETt_c_m_FWD</v>
      </c>
      <c r="H733" s="1" t="str">
        <f>_xlfn.XLOOKUP(RT_enz[[#This Row],[Column1]],SC_enz[name_dir],SC_enz[name_dir],"")</f>
        <v>AMETt_c_m_FWD</v>
      </c>
      <c r="I733" s="1" t="str">
        <f>_xlfn.XLOOKUP(RT_enz[[#This Row],[rxn_src]],SC_enz[rxn_src],SC_enz[rxn_src],"")</f>
        <v>AMETt_c_m</v>
      </c>
      <c r="J733" s="2" t="str">
        <f>_xlfn.XLOOKUP(RT_enz[[#This Row],[Column1]],RT_gsm[Column3],RT_gsm[Column3],"")</f>
        <v>AMETt_c_m_FWD</v>
      </c>
    </row>
    <row r="734" spans="1:10" ht="16" hidden="1" x14ac:dyDescent="0.2">
      <c r="A734" s="1" t="s">
        <v>2357</v>
      </c>
      <c r="B734" s="1" t="s">
        <v>3903</v>
      </c>
      <c r="C734" s="1" t="s">
        <v>4448</v>
      </c>
      <c r="D734" s="1" t="s">
        <v>4449</v>
      </c>
      <c r="E734" s="1" t="s">
        <v>7</v>
      </c>
      <c r="F734" s="1" t="s">
        <v>3920</v>
      </c>
      <c r="G734" s="1" t="str">
        <f>RT_enz[[#This Row],[rxn_src]]&amp;"_"&amp;RT_enz[[#This Row],[dir]]</f>
        <v>AMETt_c_m_REV</v>
      </c>
      <c r="H734" s="1" t="str">
        <f>_xlfn.XLOOKUP(RT_enz[[#This Row],[Column1]],SC_enz[name_dir],SC_enz[name_dir],"")</f>
        <v>AMETt_c_m_REV</v>
      </c>
      <c r="I734" s="1" t="str">
        <f>_xlfn.XLOOKUP(RT_enz[[#This Row],[rxn_src]],SC_enz[rxn_src],SC_enz[rxn_src],"")</f>
        <v>AMETt_c_m</v>
      </c>
      <c r="J734" s="2" t="str">
        <f>_xlfn.XLOOKUP(RT_enz[[#This Row],[Column1]],RT_gsm[Column3],RT_gsm[Column3],"")</f>
        <v>AMETt_c_m_REV</v>
      </c>
    </row>
    <row r="735" spans="1:10" ht="16" hidden="1" x14ac:dyDescent="0.2">
      <c r="A735" s="1" t="s">
        <v>2899</v>
      </c>
      <c r="B735" s="1" t="s">
        <v>3902</v>
      </c>
      <c r="C735" s="1" t="s">
        <v>1642</v>
      </c>
      <c r="D735" s="1" t="s">
        <v>143</v>
      </c>
      <c r="E735" s="1" t="s">
        <v>7</v>
      </c>
      <c r="F735" s="1"/>
      <c r="G735" s="1" t="str">
        <f>RT_enz[[#This Row],[rxn_src]]&amp;"_"&amp;RT_enz[[#This Row],[dir]]</f>
        <v>AMETt_c_rm_FWD</v>
      </c>
      <c r="H735" s="1" t="str">
        <f>_xlfn.XLOOKUP(RT_enz[[#This Row],[Column1]],SC_enz[name_dir],SC_enz[name_dir],"")</f>
        <v>AMETt_c_rm_FWD</v>
      </c>
      <c r="I735" s="1" t="str">
        <f>_xlfn.XLOOKUP(RT_enz[[#This Row],[rxn_src]],SC_enz[rxn_src],SC_enz[rxn_src],"")</f>
        <v>AMETt_c_rm</v>
      </c>
      <c r="J735" s="2" t="str">
        <f>_xlfn.XLOOKUP(RT_enz[[#This Row],[Column1]],RT_gsm[Column3],RT_gsm[Column3],"")</f>
        <v>AMETt_c_rm_FWD</v>
      </c>
    </row>
    <row r="736" spans="1:10" ht="16" hidden="1" x14ac:dyDescent="0.2">
      <c r="A736" s="1" t="s">
        <v>2899</v>
      </c>
      <c r="B736" s="1" t="s">
        <v>3903</v>
      </c>
      <c r="C736" s="1" t="s">
        <v>1642</v>
      </c>
      <c r="D736" s="1" t="s">
        <v>143</v>
      </c>
      <c r="E736" s="1" t="s">
        <v>7</v>
      </c>
      <c r="F736" s="1"/>
      <c r="G736" s="1" t="str">
        <f>RT_enz[[#This Row],[rxn_src]]&amp;"_"&amp;RT_enz[[#This Row],[dir]]</f>
        <v>AMETt_c_rm_REV</v>
      </c>
      <c r="H736" s="1" t="str">
        <f>_xlfn.XLOOKUP(RT_enz[[#This Row],[Column1]],SC_enz[name_dir],SC_enz[name_dir],"")</f>
        <v>AMETt_c_rm_REV</v>
      </c>
      <c r="I736" s="1" t="str">
        <f>_xlfn.XLOOKUP(RT_enz[[#This Row],[rxn_src]],SC_enz[rxn_src],SC_enz[rxn_src],"")</f>
        <v>AMETt_c_rm</v>
      </c>
      <c r="J736" s="2" t="str">
        <f>_xlfn.XLOOKUP(RT_enz[[#This Row],[Column1]],RT_gsm[Column3],RT_gsm[Column3],"")</f>
        <v>AMETt_c_rm_REV</v>
      </c>
    </row>
    <row r="737" spans="1:10" ht="16" hidden="1" x14ac:dyDescent="0.2">
      <c r="A737" s="1" t="s">
        <v>455</v>
      </c>
      <c r="B737" s="1" t="s">
        <v>3902</v>
      </c>
      <c r="C737" s="1" t="s">
        <v>4450</v>
      </c>
      <c r="D737" s="1" t="s">
        <v>4451</v>
      </c>
      <c r="E737" s="1" t="s">
        <v>7</v>
      </c>
      <c r="F737" s="1" t="s">
        <v>3920</v>
      </c>
      <c r="G737" s="1" t="str">
        <f>RT_enz[[#This Row],[rxn_src]]&amp;"_"&amp;RT_enz[[#This Row],[dir]]</f>
        <v>AMID_c_FWD</v>
      </c>
      <c r="H737" s="1" t="str">
        <f>_xlfn.XLOOKUP(RT_enz[[#This Row],[Column1]],SC_enz[name_dir],SC_enz[name_dir],"")</f>
        <v>AMID_c_FWD</v>
      </c>
      <c r="I737" s="1" t="str">
        <f>_xlfn.XLOOKUP(RT_enz[[#This Row],[rxn_src]],SC_enz[rxn_src],SC_enz[rxn_src],"")</f>
        <v>AMID_c</v>
      </c>
      <c r="J737" s="2" t="str">
        <f>_xlfn.XLOOKUP(RT_enz[[#This Row],[Column1]],RT_gsm[Column3],RT_gsm[Column3],"")</f>
        <v>AMID_c_FWD</v>
      </c>
    </row>
    <row r="738" spans="1:10" ht="16" hidden="1" x14ac:dyDescent="0.2">
      <c r="A738" s="1" t="s">
        <v>455</v>
      </c>
      <c r="B738" s="1" t="s">
        <v>3902</v>
      </c>
      <c r="C738" s="1" t="s">
        <v>4452</v>
      </c>
      <c r="D738" s="1" t="s">
        <v>4453</v>
      </c>
      <c r="E738" s="1" t="s">
        <v>7</v>
      </c>
      <c r="F738" s="1" t="s">
        <v>3920</v>
      </c>
      <c r="G738" s="1" t="str">
        <f>RT_enz[[#This Row],[rxn_src]]&amp;"_"&amp;RT_enz[[#This Row],[dir]]</f>
        <v>AMID_c_FWD</v>
      </c>
      <c r="H738" s="1" t="str">
        <f>_xlfn.XLOOKUP(RT_enz[[#This Row],[Column1]],SC_enz[name_dir],SC_enz[name_dir],"")</f>
        <v>AMID_c_FWD</v>
      </c>
      <c r="I738" s="1" t="str">
        <f>_xlfn.XLOOKUP(RT_enz[[#This Row],[rxn_src]],SC_enz[rxn_src],SC_enz[rxn_src],"")</f>
        <v>AMID_c</v>
      </c>
      <c r="J738" s="2" t="str">
        <f>_xlfn.XLOOKUP(RT_enz[[#This Row],[Column1]],RT_gsm[Column3],RT_gsm[Column3],"")</f>
        <v>AMID_c_FWD</v>
      </c>
    </row>
    <row r="739" spans="1:10" ht="16" hidden="1" x14ac:dyDescent="0.2">
      <c r="A739" s="1" t="s">
        <v>2052</v>
      </c>
      <c r="B739" s="1" t="s">
        <v>3902</v>
      </c>
      <c r="C739" s="1" t="s">
        <v>4321</v>
      </c>
      <c r="D739" s="1" t="s">
        <v>4322</v>
      </c>
      <c r="E739" s="1" t="s">
        <v>7</v>
      </c>
      <c r="F739" s="1" t="s">
        <v>3920</v>
      </c>
      <c r="G739" s="1" t="str">
        <f>RT_enz[[#This Row],[rxn_src]]&amp;"_"&amp;RT_enz[[#This Row],[dir]]</f>
        <v>AMPATPt_c_x_FWD</v>
      </c>
      <c r="H739" s="1" t="str">
        <f>_xlfn.XLOOKUP(RT_enz[[#This Row],[Column1]],SC_enz[name_dir],SC_enz[name_dir],"")</f>
        <v>AMPATPt_c_x_FWD</v>
      </c>
      <c r="I739" s="1" t="str">
        <f>_xlfn.XLOOKUP(RT_enz[[#This Row],[rxn_src]],SC_enz[rxn_src],SC_enz[rxn_src],"")</f>
        <v>AMPATPt_c_x</v>
      </c>
      <c r="J739" s="2" t="str">
        <f>_xlfn.XLOOKUP(RT_enz[[#This Row],[Column1]],RT_gsm[Column3],RT_gsm[Column3],"")</f>
        <v>AMPATPt_c_x_FWD</v>
      </c>
    </row>
    <row r="740" spans="1:10" ht="16" hidden="1" x14ac:dyDescent="0.2">
      <c r="A740" s="1" t="s">
        <v>294</v>
      </c>
      <c r="B740" s="1" t="s">
        <v>3902</v>
      </c>
      <c r="C740" s="1" t="s">
        <v>4454</v>
      </c>
      <c r="D740" s="1" t="s">
        <v>4455</v>
      </c>
      <c r="E740" s="1" t="s">
        <v>7</v>
      </c>
      <c r="F740" s="1" t="s">
        <v>3920</v>
      </c>
      <c r="G740" s="1" t="str">
        <f>RT_enz[[#This Row],[rxn_src]]&amp;"_"&amp;RT_enz[[#This Row],[dir]]</f>
        <v>AMPDA_c_FWD</v>
      </c>
      <c r="H740" s="1" t="str">
        <f>_xlfn.XLOOKUP(RT_enz[[#This Row],[Column1]],SC_enz[name_dir],SC_enz[name_dir],"")</f>
        <v>AMPDA_c_FWD</v>
      </c>
      <c r="I740" s="1" t="str">
        <f>_xlfn.XLOOKUP(RT_enz[[#This Row],[rxn_src]],SC_enz[rxn_src],SC_enz[rxn_src],"")</f>
        <v>AMPDA_c</v>
      </c>
      <c r="J740" s="2" t="str">
        <f>_xlfn.XLOOKUP(RT_enz[[#This Row],[Column1]],RT_gsm[Column3],RT_gsm[Column3],"")</f>
        <v>AMPDA_c_FWD</v>
      </c>
    </row>
    <row r="741" spans="1:10" ht="16" hidden="1" x14ac:dyDescent="0.2">
      <c r="A741" s="1" t="s">
        <v>2922</v>
      </c>
      <c r="B741" s="1" t="s">
        <v>3902</v>
      </c>
      <c r="C741" s="1" t="s">
        <v>1642</v>
      </c>
      <c r="D741" s="1" t="s">
        <v>143</v>
      </c>
      <c r="E741" s="1" t="s">
        <v>7</v>
      </c>
      <c r="F741" s="1"/>
      <c r="G741" s="1" t="str">
        <f>RT_enz[[#This Row],[rxn_src]]&amp;"_"&amp;RT_enz[[#This Row],[dir]]</f>
        <v>AMPt_c_l_FWD</v>
      </c>
      <c r="H741" s="1" t="str">
        <f>_xlfn.XLOOKUP(RT_enz[[#This Row],[Column1]],SC_enz[name_dir],SC_enz[name_dir],"")</f>
        <v>AMPt_c_l_FWD</v>
      </c>
      <c r="I741" s="1" t="str">
        <f>_xlfn.XLOOKUP(RT_enz[[#This Row],[rxn_src]],SC_enz[rxn_src],SC_enz[rxn_src],"")</f>
        <v>AMPt_c_l</v>
      </c>
      <c r="J741" s="2" t="str">
        <f>_xlfn.XLOOKUP(RT_enz[[#This Row],[Column1]],RT_gsm[Column3],RT_gsm[Column3],"")</f>
        <v>AMPt_c_l_FWD</v>
      </c>
    </row>
    <row r="742" spans="1:10" ht="16" hidden="1" x14ac:dyDescent="0.2">
      <c r="A742" s="1" t="s">
        <v>2922</v>
      </c>
      <c r="B742" s="1" t="s">
        <v>3903</v>
      </c>
      <c r="C742" s="1" t="s">
        <v>1642</v>
      </c>
      <c r="D742" s="1" t="s">
        <v>143</v>
      </c>
      <c r="E742" s="1" t="s">
        <v>7</v>
      </c>
      <c r="F742" s="1"/>
      <c r="G742" s="1" t="str">
        <f>RT_enz[[#This Row],[rxn_src]]&amp;"_"&amp;RT_enz[[#This Row],[dir]]</f>
        <v>AMPt_c_l_REV</v>
      </c>
      <c r="H742" s="1" t="str">
        <f>_xlfn.XLOOKUP(RT_enz[[#This Row],[Column1]],SC_enz[name_dir],SC_enz[name_dir],"")</f>
        <v>AMPt_c_l_REV</v>
      </c>
      <c r="I742" s="1" t="str">
        <f>_xlfn.XLOOKUP(RT_enz[[#This Row],[rxn_src]],SC_enz[rxn_src],SC_enz[rxn_src],"")</f>
        <v>AMPt_c_l</v>
      </c>
      <c r="J742" s="2" t="str">
        <f>_xlfn.XLOOKUP(RT_enz[[#This Row],[Column1]],RT_gsm[Column3],RT_gsm[Column3],"")</f>
        <v>AMPt_c_l_REV</v>
      </c>
    </row>
    <row r="743" spans="1:10" ht="16" hidden="1" x14ac:dyDescent="0.2">
      <c r="A743" s="1" t="s">
        <v>2505</v>
      </c>
      <c r="B743" s="1" t="s">
        <v>3902</v>
      </c>
      <c r="C743" s="1" t="s">
        <v>1642</v>
      </c>
      <c r="D743" s="1" t="s">
        <v>143</v>
      </c>
      <c r="E743" s="1" t="s">
        <v>7</v>
      </c>
      <c r="F743" s="1"/>
      <c r="G743" s="1" t="str">
        <f>RT_enz[[#This Row],[rxn_src]]&amp;"_"&amp;RT_enz[[#This Row],[dir]]</f>
        <v>AMPt_c_n_FWD</v>
      </c>
      <c r="H743" s="1" t="str">
        <f>_xlfn.XLOOKUP(RT_enz[[#This Row],[Column1]],SC_enz[name_dir],SC_enz[name_dir],"")</f>
        <v>AMPt_c_n_FWD</v>
      </c>
      <c r="I743" s="1" t="str">
        <f>_xlfn.XLOOKUP(RT_enz[[#This Row],[rxn_src]],SC_enz[rxn_src],SC_enz[rxn_src],"")</f>
        <v>AMPt_c_n</v>
      </c>
      <c r="J743" s="2" t="str">
        <f>_xlfn.XLOOKUP(RT_enz[[#This Row],[Column1]],RT_gsm[Column3],RT_gsm[Column3],"")</f>
        <v>AMPt_c_n_FWD</v>
      </c>
    </row>
    <row r="744" spans="1:10" ht="16" hidden="1" x14ac:dyDescent="0.2">
      <c r="A744" s="1" t="s">
        <v>2505</v>
      </c>
      <c r="B744" s="1" t="s">
        <v>3903</v>
      </c>
      <c r="C744" s="1" t="s">
        <v>1642</v>
      </c>
      <c r="D744" s="1" t="s">
        <v>143</v>
      </c>
      <c r="E744" s="1" t="s">
        <v>7</v>
      </c>
      <c r="F744" s="1"/>
      <c r="G744" s="1" t="str">
        <f>RT_enz[[#This Row],[rxn_src]]&amp;"_"&amp;RT_enz[[#This Row],[dir]]</f>
        <v>AMPt_c_n_REV</v>
      </c>
      <c r="H744" s="1" t="str">
        <f>_xlfn.XLOOKUP(RT_enz[[#This Row],[Column1]],SC_enz[name_dir],SC_enz[name_dir],"")</f>
        <v>AMPt_c_n_REV</v>
      </c>
      <c r="I744" s="1" t="str">
        <f>_xlfn.XLOOKUP(RT_enz[[#This Row],[rxn_src]],SC_enz[rxn_src],SC_enz[rxn_src],"")</f>
        <v>AMPt_c_n</v>
      </c>
      <c r="J744" s="2" t="str">
        <f>_xlfn.XLOOKUP(RT_enz[[#This Row],[Column1]],RT_gsm[Column3],RT_gsm[Column3],"")</f>
        <v>AMPt_c_n_REV</v>
      </c>
    </row>
    <row r="745" spans="1:10" ht="16" hidden="1" x14ac:dyDescent="0.2">
      <c r="A745" s="1" t="s">
        <v>2897</v>
      </c>
      <c r="B745" s="1" t="s">
        <v>3902</v>
      </c>
      <c r="C745" s="1" t="s">
        <v>1642</v>
      </c>
      <c r="D745" s="1" t="s">
        <v>143</v>
      </c>
      <c r="E745" s="1" t="s">
        <v>7</v>
      </c>
      <c r="F745" s="1"/>
      <c r="G745" s="1" t="str">
        <f>RT_enz[[#This Row],[rxn_src]]&amp;"_"&amp;RT_enz[[#This Row],[dir]]</f>
        <v>AMPt_c_rm_FWD</v>
      </c>
      <c r="H745" s="1" t="str">
        <f>_xlfn.XLOOKUP(RT_enz[[#This Row],[Column1]],SC_enz[name_dir],SC_enz[name_dir],"")</f>
        <v>AMPt_c_rm_FWD</v>
      </c>
      <c r="I745" s="1" t="str">
        <f>_xlfn.XLOOKUP(RT_enz[[#This Row],[rxn_src]],SC_enz[rxn_src],SC_enz[rxn_src],"")</f>
        <v>AMPt_c_rm</v>
      </c>
      <c r="J745" s="2" t="str">
        <f>_xlfn.XLOOKUP(RT_enz[[#This Row],[Column1]],RT_gsm[Column3],RT_gsm[Column3],"")</f>
        <v>AMPt_c_rm_FWD</v>
      </c>
    </row>
    <row r="746" spans="1:10" ht="16" hidden="1" x14ac:dyDescent="0.2">
      <c r="A746" s="1" t="s">
        <v>2897</v>
      </c>
      <c r="B746" s="1" t="s">
        <v>3903</v>
      </c>
      <c r="C746" s="1" t="s">
        <v>1642</v>
      </c>
      <c r="D746" s="1" t="s">
        <v>143</v>
      </c>
      <c r="E746" s="1" t="s">
        <v>7</v>
      </c>
      <c r="F746" s="1"/>
      <c r="G746" s="1" t="str">
        <f>RT_enz[[#This Row],[rxn_src]]&amp;"_"&amp;RT_enz[[#This Row],[dir]]</f>
        <v>AMPt_c_rm_REV</v>
      </c>
      <c r="H746" s="1" t="str">
        <f>_xlfn.XLOOKUP(RT_enz[[#This Row],[Column1]],SC_enz[name_dir],SC_enz[name_dir],"")</f>
        <v>AMPt_c_rm_REV</v>
      </c>
      <c r="I746" s="1" t="str">
        <f>_xlfn.XLOOKUP(RT_enz[[#This Row],[rxn_src]],SC_enz[rxn_src],SC_enz[rxn_src],"")</f>
        <v>AMPt_c_rm</v>
      </c>
      <c r="J746" s="2" t="str">
        <f>_xlfn.XLOOKUP(RT_enz[[#This Row],[Column1]],RT_gsm[Column3],RT_gsm[Column3],"")</f>
        <v>AMPt_c_rm_REV</v>
      </c>
    </row>
    <row r="747" spans="1:10" ht="16" hidden="1" x14ac:dyDescent="0.2">
      <c r="A747" s="1" t="s">
        <v>1351</v>
      </c>
      <c r="B747" s="1" t="s">
        <v>3902</v>
      </c>
      <c r="C747" s="1" t="s">
        <v>4456</v>
      </c>
      <c r="D747" s="1" t="s">
        <v>4457</v>
      </c>
      <c r="E747" s="1" t="s">
        <v>7</v>
      </c>
      <c r="F747" s="1" t="s">
        <v>3920</v>
      </c>
      <c r="G747" s="1" t="str">
        <f>RT_enz[[#This Row],[rxn_src]]&amp;"_"&amp;RT_enz[[#This Row],[dir]]</f>
        <v>ANNAT_c_FWD</v>
      </c>
      <c r="H747" s="1" t="str">
        <f>_xlfn.XLOOKUP(RT_enz[[#This Row],[Column1]],SC_enz[name_dir],SC_enz[name_dir],"")</f>
        <v>ANNAT_c_FWD</v>
      </c>
      <c r="I747" s="1" t="str">
        <f>_xlfn.XLOOKUP(RT_enz[[#This Row],[rxn_src]],SC_enz[rxn_src],SC_enz[rxn_src],"")</f>
        <v>ANNAT_c</v>
      </c>
      <c r="J747" s="2" t="str">
        <f>_xlfn.XLOOKUP(RT_enz[[#This Row],[Column1]],RT_gsm[Column3],RT_gsm[Column3],"")</f>
        <v>ANNAT_c_FWD</v>
      </c>
    </row>
    <row r="748" spans="1:10" ht="16" hidden="1" x14ac:dyDescent="0.2">
      <c r="A748" s="1" t="s">
        <v>1351</v>
      </c>
      <c r="B748" s="1" t="s">
        <v>3902</v>
      </c>
      <c r="C748" s="1" t="s">
        <v>4458</v>
      </c>
      <c r="D748" s="1" t="s">
        <v>4459</v>
      </c>
      <c r="E748" s="1" t="s">
        <v>7</v>
      </c>
      <c r="F748" s="1" t="s">
        <v>3920</v>
      </c>
      <c r="G748" s="1" t="str">
        <f>RT_enz[[#This Row],[rxn_src]]&amp;"_"&amp;RT_enz[[#This Row],[dir]]</f>
        <v>ANNAT_c_FWD</v>
      </c>
      <c r="H748" s="1" t="str">
        <f>_xlfn.XLOOKUP(RT_enz[[#This Row],[Column1]],SC_enz[name_dir],SC_enz[name_dir],"")</f>
        <v>ANNAT_c_FWD</v>
      </c>
      <c r="I748" s="1" t="str">
        <f>_xlfn.XLOOKUP(RT_enz[[#This Row],[rxn_src]],SC_enz[rxn_src],SC_enz[rxn_src],"")</f>
        <v>ANNAT_c</v>
      </c>
      <c r="J748" s="2" t="str">
        <f>_xlfn.XLOOKUP(RT_enz[[#This Row],[Column1]],RT_gsm[Column3],RT_gsm[Column3],"")</f>
        <v>ANNAT_c_FWD</v>
      </c>
    </row>
    <row r="749" spans="1:10" ht="16" hidden="1" x14ac:dyDescent="0.2">
      <c r="A749" s="1" t="s">
        <v>1355</v>
      </c>
      <c r="B749" s="1" t="s">
        <v>3902</v>
      </c>
      <c r="C749" s="1" t="s">
        <v>4460</v>
      </c>
      <c r="D749" s="1" t="s">
        <v>4461</v>
      </c>
      <c r="E749" s="1" t="s">
        <v>7</v>
      </c>
      <c r="F749" s="1" t="s">
        <v>3920</v>
      </c>
      <c r="G749" s="1" t="str">
        <f>RT_enz[[#This Row],[rxn_src]]&amp;"_"&amp;RT_enz[[#This Row],[dir]]</f>
        <v>ANNAT_n_FWD</v>
      </c>
      <c r="H749" s="1" t="str">
        <f>_xlfn.XLOOKUP(RT_enz[[#This Row],[Column1]],SC_enz[name_dir],SC_enz[name_dir],"")</f>
        <v>ANNAT_n_FWD</v>
      </c>
      <c r="I749" s="1" t="str">
        <f>_xlfn.XLOOKUP(RT_enz[[#This Row],[rxn_src]],SC_enz[rxn_src],SC_enz[rxn_src],"")</f>
        <v>ANNAT_n</v>
      </c>
      <c r="J749" s="2" t="str">
        <f>_xlfn.XLOOKUP(RT_enz[[#This Row],[Column1]],RT_gsm[Column3],RT_gsm[Column3],"")</f>
        <v>ANNAT_n_FWD</v>
      </c>
    </row>
    <row r="750" spans="1:10" ht="16" hidden="1" x14ac:dyDescent="0.2">
      <c r="A750" s="1" t="s">
        <v>461</v>
      </c>
      <c r="B750" s="1" t="s">
        <v>3902</v>
      </c>
      <c r="C750" s="1" t="s">
        <v>4462</v>
      </c>
      <c r="D750" s="1" t="s">
        <v>4463</v>
      </c>
      <c r="E750" s="1" t="s">
        <v>7</v>
      </c>
      <c r="F750" s="1" t="s">
        <v>3920</v>
      </c>
      <c r="G750" s="1" t="str">
        <f>RT_enz[[#This Row],[rxn_src]]&amp;"_"&amp;RT_enz[[#This Row],[dir]]</f>
        <v>ANPRT_c_FWD</v>
      </c>
      <c r="H750" s="1" t="str">
        <f>_xlfn.XLOOKUP(RT_enz[[#This Row],[Column1]],SC_enz[name_dir],SC_enz[name_dir],"")</f>
        <v>ANPRT_c_FWD</v>
      </c>
      <c r="I750" s="1" t="str">
        <f>_xlfn.XLOOKUP(RT_enz[[#This Row],[rxn_src]],SC_enz[rxn_src],SC_enz[rxn_src],"")</f>
        <v>ANPRT_c</v>
      </c>
      <c r="J750" s="2" t="str">
        <f>_xlfn.XLOOKUP(RT_enz[[#This Row],[Column1]],RT_gsm[Column3],RT_gsm[Column3],"")</f>
        <v>ANPRT_c_FWD</v>
      </c>
    </row>
    <row r="751" spans="1:10" ht="16" hidden="1" x14ac:dyDescent="0.2">
      <c r="A751" s="1" t="s">
        <v>3442</v>
      </c>
      <c r="B751" s="1" t="s">
        <v>3902</v>
      </c>
      <c r="C751" s="1" t="s">
        <v>1102</v>
      </c>
      <c r="D751" s="1" t="s">
        <v>4464</v>
      </c>
      <c r="E751" s="1" t="s">
        <v>12</v>
      </c>
      <c r="F751" s="1" t="s">
        <v>4465</v>
      </c>
      <c r="G751" s="1" t="str">
        <f>RT_enz[[#This Row],[rxn_src]]&amp;"_"&amp;RT_enz[[#This Row],[dir]]</f>
        <v>ANS_c_FWD</v>
      </c>
      <c r="H751" s="1" t="str">
        <f>_xlfn.XLOOKUP(RT_enz[[#This Row],[Column1]],SC_enz[name_dir],SC_enz[name_dir],"")</f>
        <v>ANS_c_FWD</v>
      </c>
      <c r="I751" s="1" t="str">
        <f>_xlfn.XLOOKUP(RT_enz[[#This Row],[rxn_src]],SC_enz[rxn_src],SC_enz[rxn_src],"")</f>
        <v>ANS_c</v>
      </c>
      <c r="J751" s="2" t="str">
        <f>_xlfn.XLOOKUP(RT_enz[[#This Row],[Column1]],RT_gsm[Column3],RT_gsm[Column3],"")</f>
        <v>ANS_c_FWD</v>
      </c>
    </row>
    <row r="752" spans="1:10" ht="16" hidden="1" x14ac:dyDescent="0.2">
      <c r="A752" s="1" t="s">
        <v>2677</v>
      </c>
      <c r="B752" s="1" t="s">
        <v>3902</v>
      </c>
      <c r="C752" s="1" t="s">
        <v>142</v>
      </c>
      <c r="D752" s="1" t="s">
        <v>143</v>
      </c>
      <c r="E752" s="1" t="s">
        <v>7</v>
      </c>
      <c r="F752" s="1"/>
      <c r="G752" s="1" t="str">
        <f>RT_enz[[#This Row],[rxn_src]]&amp;"_"&amp;RT_enz[[#This Row],[dir]]</f>
        <v>AOBUTDs_c_FWD</v>
      </c>
      <c r="H752" s="1" t="str">
        <f>_xlfn.XLOOKUP(RT_enz[[#This Row],[Column1]],SC_enz[name_dir],SC_enz[name_dir],"")</f>
        <v>AOBUTDs_c_FWD</v>
      </c>
      <c r="I752" s="1" t="str">
        <f>_xlfn.XLOOKUP(RT_enz[[#This Row],[rxn_src]],SC_enz[rxn_src],SC_enz[rxn_src],"")</f>
        <v>AOBUTDs_c</v>
      </c>
      <c r="J752" s="2" t="str">
        <f>_xlfn.XLOOKUP(RT_enz[[#This Row],[Column1]],RT_gsm[Column3],RT_gsm[Column3],"")</f>
        <v>AOBUTDs_c_FWD</v>
      </c>
    </row>
    <row r="753" spans="1:10" ht="16" hidden="1" x14ac:dyDescent="0.2">
      <c r="A753" s="1" t="s">
        <v>201</v>
      </c>
      <c r="B753" s="1" t="s">
        <v>3902</v>
      </c>
      <c r="C753" s="1" t="s">
        <v>4466</v>
      </c>
      <c r="D753" s="1" t="s">
        <v>4467</v>
      </c>
      <c r="E753" s="1" t="s">
        <v>7</v>
      </c>
      <c r="F753" s="1" t="s">
        <v>3920</v>
      </c>
      <c r="G753" s="1" t="str">
        <f>RT_enz[[#This Row],[rxn_src]]&amp;"_"&amp;RT_enz[[#This Row],[dir]]</f>
        <v>AOXS_c_FWD</v>
      </c>
      <c r="H753" s="1" t="str">
        <f>_xlfn.XLOOKUP(RT_enz[[#This Row],[Column1]],SC_enz[name_dir],SC_enz[name_dir],"")</f>
        <v>AOXS_c_FWD</v>
      </c>
      <c r="I753" s="1" t="str">
        <f>_xlfn.XLOOKUP(RT_enz[[#This Row],[rxn_src]],SC_enz[rxn_src],SC_enz[rxn_src],"")</f>
        <v>AOXS_c</v>
      </c>
      <c r="J753" s="2" t="str">
        <f>_xlfn.XLOOKUP(RT_enz[[#This Row],[Column1]],RT_gsm[Column3],RT_gsm[Column3],"")</f>
        <v>AOXS_c_FWD</v>
      </c>
    </row>
    <row r="754" spans="1:10" ht="16" hidden="1" x14ac:dyDescent="0.2">
      <c r="A754" s="1" t="s">
        <v>464</v>
      </c>
      <c r="B754" s="1" t="s">
        <v>3902</v>
      </c>
      <c r="C754" s="1" t="s">
        <v>4468</v>
      </c>
      <c r="D754" s="1" t="s">
        <v>4469</v>
      </c>
      <c r="E754" s="1" t="s">
        <v>7</v>
      </c>
      <c r="F754" s="1" t="s">
        <v>3920</v>
      </c>
      <c r="G754" s="1" t="str">
        <f>RT_enz[[#This Row],[rxn_src]]&amp;"_"&amp;RT_enz[[#This Row],[dir]]</f>
        <v>AP4AH_c_FWD</v>
      </c>
      <c r="H754" s="1" t="str">
        <f>_xlfn.XLOOKUP(RT_enz[[#This Row],[Column1]],SC_enz[name_dir],SC_enz[name_dir],"")</f>
        <v>AP4AH_c_FWD</v>
      </c>
      <c r="I754" s="1" t="str">
        <f>_xlfn.XLOOKUP(RT_enz[[#This Row],[rxn_src]],SC_enz[rxn_src],SC_enz[rxn_src],"")</f>
        <v>AP4AH_c</v>
      </c>
      <c r="J754" s="2" t="str">
        <f>_xlfn.XLOOKUP(RT_enz[[#This Row],[Column1]],RT_gsm[Column3],RT_gsm[Column3],"")</f>
        <v>AP4AH_c_FWD</v>
      </c>
    </row>
    <row r="755" spans="1:10" ht="16" hidden="1" x14ac:dyDescent="0.2">
      <c r="A755" s="1" t="s">
        <v>464</v>
      </c>
      <c r="B755" s="1" t="s">
        <v>3903</v>
      </c>
      <c r="C755" s="1" t="s">
        <v>4468</v>
      </c>
      <c r="D755" s="1" t="s">
        <v>4469</v>
      </c>
      <c r="E755" s="1" t="s">
        <v>7</v>
      </c>
      <c r="F755" s="1" t="s">
        <v>3920</v>
      </c>
      <c r="G755" s="1" t="str">
        <f>RT_enz[[#This Row],[rxn_src]]&amp;"_"&amp;RT_enz[[#This Row],[dir]]</f>
        <v>AP4AH_c_REV</v>
      </c>
      <c r="H755" s="1" t="str">
        <f>_xlfn.XLOOKUP(RT_enz[[#This Row],[Column1]],SC_enz[name_dir],SC_enz[name_dir],"")</f>
        <v>AP4AH_c_REV</v>
      </c>
      <c r="I755" s="1" t="str">
        <f>_xlfn.XLOOKUP(RT_enz[[#This Row],[rxn_src]],SC_enz[rxn_src],SC_enz[rxn_src],"")</f>
        <v>AP4AH_c</v>
      </c>
      <c r="J755" s="2" t="str">
        <f>_xlfn.XLOOKUP(RT_enz[[#This Row],[Column1]],RT_gsm[Column3],RT_gsm[Column3],"")</f>
        <v>AP4AH_c_REV</v>
      </c>
    </row>
    <row r="756" spans="1:10" ht="16" hidden="1" x14ac:dyDescent="0.2">
      <c r="A756" s="1" t="s">
        <v>675</v>
      </c>
      <c r="B756" s="1" t="s">
        <v>3902</v>
      </c>
      <c r="C756" s="1" t="s">
        <v>4470</v>
      </c>
      <c r="D756" s="1" t="s">
        <v>4471</v>
      </c>
      <c r="E756" s="1" t="s">
        <v>7</v>
      </c>
      <c r="F756" s="1" t="s">
        <v>3920</v>
      </c>
      <c r="G756" s="1" t="str">
        <f>RT_enz[[#This Row],[rxn_src]]&amp;"_"&amp;RT_enz[[#This Row],[dir]]</f>
        <v>ARAB14LO_c_FWD</v>
      </c>
      <c r="H756" s="1" t="str">
        <f>_xlfn.XLOOKUP(RT_enz[[#This Row],[Column1]],SC_enz[name_dir],SC_enz[name_dir],"")</f>
        <v>ARAB14LO_c_FWD</v>
      </c>
      <c r="I756" s="1" t="str">
        <f>_xlfn.XLOOKUP(RT_enz[[#This Row],[rxn_src]],SC_enz[rxn_src],SC_enz[rxn_src],"")</f>
        <v>ARAB14LO_c</v>
      </c>
      <c r="J756" s="2" t="str">
        <f>_xlfn.XLOOKUP(RT_enz[[#This Row],[Column1]],RT_gsm[Column3],RT_gsm[Column3],"")</f>
        <v>ARAB14LO_c_FWD</v>
      </c>
    </row>
    <row r="757" spans="1:10" ht="16" hidden="1" x14ac:dyDescent="0.2">
      <c r="A757" s="1" t="s">
        <v>4472</v>
      </c>
      <c r="B757" s="1" t="s">
        <v>3902</v>
      </c>
      <c r="C757" s="1" t="s">
        <v>4473</v>
      </c>
      <c r="D757" s="1" t="s">
        <v>4474</v>
      </c>
      <c r="E757" s="1" t="s">
        <v>7</v>
      </c>
      <c r="F757" s="1" t="s">
        <v>3920</v>
      </c>
      <c r="G757" s="1" t="str">
        <f>RT_enz[[#This Row],[rxn_src]]&amp;"_"&amp;RT_enz[[#This Row],[dir]]</f>
        <v>ARAB14LO_x_FWD</v>
      </c>
      <c r="H757" s="1" t="str">
        <f>_xlfn.XLOOKUP(RT_enz[[#This Row],[Column1]],SC_enz[name_dir],SC_enz[name_dir],"")</f>
        <v/>
      </c>
      <c r="I757" s="1" t="str">
        <f>_xlfn.XLOOKUP(RT_enz[[#This Row],[rxn_src]],SC_enz[rxn_src],SC_enz[rxn_src],"")</f>
        <v/>
      </c>
      <c r="J757" s="2" t="str">
        <f>_xlfn.XLOOKUP(RT_enz[[#This Row],[Column1]],RT_gsm[Column3],RT_gsm[Column3],"")</f>
        <v>ARAB14LO_x_FWD</v>
      </c>
    </row>
    <row r="758" spans="1:10" ht="16" hidden="1" x14ac:dyDescent="0.2">
      <c r="A758" s="1" t="s">
        <v>678</v>
      </c>
      <c r="B758" s="1" t="s">
        <v>3902</v>
      </c>
      <c r="C758" s="1" t="s">
        <v>4475</v>
      </c>
      <c r="D758" s="1" t="s">
        <v>4476</v>
      </c>
      <c r="E758" s="1" t="s">
        <v>7</v>
      </c>
      <c r="F758" s="1" t="s">
        <v>3920</v>
      </c>
      <c r="G758" s="1" t="str">
        <f>RT_enz[[#This Row],[rxn_src]]&amp;"_"&amp;RT_enz[[#This Row],[dir]]</f>
        <v>ARAB1Dx_c_FWD</v>
      </c>
      <c r="H758" s="1" t="str">
        <f>_xlfn.XLOOKUP(RT_enz[[#This Row],[Column1]],SC_enz[name_dir],SC_enz[name_dir],"")</f>
        <v>ARAB1Dx_c_FWD</v>
      </c>
      <c r="I758" s="1" t="str">
        <f>_xlfn.XLOOKUP(RT_enz[[#This Row],[rxn_src]],SC_enz[rxn_src],SC_enz[rxn_src],"")</f>
        <v>ARAB1Dx_c</v>
      </c>
      <c r="J758" s="2" t="str">
        <f>_xlfn.XLOOKUP(RT_enz[[#This Row],[Column1]],RT_gsm[Column3],RT_gsm[Column3],"")</f>
        <v>ARAB1Dx_c_FWD</v>
      </c>
    </row>
    <row r="759" spans="1:10" ht="16" hidden="1" x14ac:dyDescent="0.2">
      <c r="A759" s="1" t="s">
        <v>2544</v>
      </c>
      <c r="B759" s="1" t="s">
        <v>3902</v>
      </c>
      <c r="C759" s="1" t="s">
        <v>142</v>
      </c>
      <c r="D759" s="1" t="s">
        <v>143</v>
      </c>
      <c r="E759" s="1" t="s">
        <v>12</v>
      </c>
      <c r="F759" s="1" t="s">
        <v>4477</v>
      </c>
      <c r="G759" s="1" t="str">
        <f>RT_enz[[#This Row],[rxn_src]]&amp;"_"&amp;RT_enz[[#This Row],[dir]]</f>
        <v>ARABDt_c_FWD</v>
      </c>
      <c r="H759" s="1" t="str">
        <f>_xlfn.XLOOKUP(RT_enz[[#This Row],[Column1]],SC_enz[name_dir],SC_enz[name_dir],"")</f>
        <v>ARABDt_c_FWD</v>
      </c>
      <c r="I759" s="1" t="str">
        <f>_xlfn.XLOOKUP(RT_enz[[#This Row],[rxn_src]],SC_enz[rxn_src],SC_enz[rxn_src],"")</f>
        <v>ARABDt_c</v>
      </c>
      <c r="J759" s="2" t="str">
        <f>_xlfn.XLOOKUP(RT_enz[[#This Row],[Column1]],RT_gsm[Column3],RT_gsm[Column3],"")</f>
        <v>ARABDt_c_FWD</v>
      </c>
    </row>
    <row r="760" spans="1:10" ht="16" hidden="1" x14ac:dyDescent="0.2">
      <c r="A760" s="1" t="s">
        <v>2544</v>
      </c>
      <c r="B760" s="1" t="s">
        <v>3903</v>
      </c>
      <c r="C760" s="1" t="s">
        <v>142</v>
      </c>
      <c r="D760" s="1" t="s">
        <v>143</v>
      </c>
      <c r="E760" s="1" t="s">
        <v>12</v>
      </c>
      <c r="F760" s="1" t="s">
        <v>4477</v>
      </c>
      <c r="G760" s="1" t="str">
        <f>RT_enz[[#This Row],[rxn_src]]&amp;"_"&amp;RT_enz[[#This Row],[dir]]</f>
        <v>ARABDt_c_REV</v>
      </c>
      <c r="H760" s="1" t="str">
        <f>_xlfn.XLOOKUP(RT_enz[[#This Row],[Column1]],SC_enz[name_dir],SC_enz[name_dir],"")</f>
        <v>ARABDt_c_REV</v>
      </c>
      <c r="I760" s="1" t="str">
        <f>_xlfn.XLOOKUP(RT_enz[[#This Row],[rxn_src]],SC_enz[rxn_src],SC_enz[rxn_src],"")</f>
        <v>ARABDt_c</v>
      </c>
      <c r="J760" s="2" t="str">
        <f>_xlfn.XLOOKUP(RT_enz[[#This Row],[Column1]],RT_gsm[Column3],RT_gsm[Column3],"")</f>
        <v>ARABDt_c_REV</v>
      </c>
    </row>
    <row r="761" spans="1:10" ht="16" hidden="1" x14ac:dyDescent="0.2">
      <c r="A761" s="1" t="s">
        <v>2682</v>
      </c>
      <c r="B761" s="1" t="s">
        <v>3902</v>
      </c>
      <c r="C761" s="1" t="s">
        <v>142</v>
      </c>
      <c r="D761" s="1" t="s">
        <v>143</v>
      </c>
      <c r="E761" s="1" t="s">
        <v>12</v>
      </c>
      <c r="F761" s="1" t="s">
        <v>4477</v>
      </c>
      <c r="G761" s="1" t="str">
        <f>RT_enz[[#This Row],[rxn_src]]&amp;"_"&amp;RT_enz[[#This Row],[dir]]</f>
        <v>ARABLt_c_FWD</v>
      </c>
      <c r="H761" s="1" t="str">
        <f>_xlfn.XLOOKUP(RT_enz[[#This Row],[Column1]],SC_enz[name_dir],SC_enz[name_dir],"")</f>
        <v>ARABLt_c_FWD</v>
      </c>
      <c r="I761" s="1" t="str">
        <f>_xlfn.XLOOKUP(RT_enz[[#This Row],[rxn_src]],SC_enz[rxn_src],SC_enz[rxn_src],"")</f>
        <v>ARABLt_c</v>
      </c>
      <c r="J761" s="2" t="str">
        <f>_xlfn.XLOOKUP(RT_enz[[#This Row],[Column1]],RT_gsm[Column3],RT_gsm[Column3],"")</f>
        <v>ARABLt_c_FWD</v>
      </c>
    </row>
    <row r="762" spans="1:10" ht="16" hidden="1" x14ac:dyDescent="0.2">
      <c r="A762" s="1" t="s">
        <v>2682</v>
      </c>
      <c r="B762" s="1" t="s">
        <v>3903</v>
      </c>
      <c r="C762" s="1" t="s">
        <v>142</v>
      </c>
      <c r="D762" s="1" t="s">
        <v>143</v>
      </c>
      <c r="E762" s="1" t="s">
        <v>12</v>
      </c>
      <c r="F762" s="1" t="s">
        <v>4477</v>
      </c>
      <c r="G762" s="1" t="str">
        <f>RT_enz[[#This Row],[rxn_src]]&amp;"_"&amp;RT_enz[[#This Row],[dir]]</f>
        <v>ARABLt_c_REV</v>
      </c>
      <c r="H762" s="1" t="str">
        <f>_xlfn.XLOOKUP(RT_enz[[#This Row],[Column1]],SC_enz[name_dir],SC_enz[name_dir],"")</f>
        <v>ARABLt_c_REV</v>
      </c>
      <c r="I762" s="1" t="str">
        <f>_xlfn.XLOOKUP(RT_enz[[#This Row],[rxn_src]],SC_enz[rxn_src],SC_enz[rxn_src],"")</f>
        <v>ARABLt_c</v>
      </c>
      <c r="J762" s="2" t="str">
        <f>_xlfn.XLOOKUP(RT_enz[[#This Row],[Column1]],RT_gsm[Column3],RT_gsm[Column3],"")</f>
        <v>ARABLt_c_REV</v>
      </c>
    </row>
    <row r="763" spans="1:10" ht="16" hidden="1" x14ac:dyDescent="0.2">
      <c r="A763" s="1" t="s">
        <v>4478</v>
      </c>
      <c r="B763" s="1" t="s">
        <v>3902</v>
      </c>
      <c r="C763" s="1" t="s">
        <v>4479</v>
      </c>
      <c r="D763" s="1" t="s">
        <v>4480</v>
      </c>
      <c r="E763" s="1" t="s">
        <v>7</v>
      </c>
      <c r="F763" s="1" t="s">
        <v>3920</v>
      </c>
      <c r="G763" s="1" t="str">
        <f>RT_enz[[#This Row],[rxn_src]]&amp;"_"&amp;RT_enz[[#This Row],[dir]]</f>
        <v>ARABRy_c_FWD</v>
      </c>
      <c r="H763" s="1" t="str">
        <f>_xlfn.XLOOKUP(RT_enz[[#This Row],[Column1]],SC_enz[name_dir],SC_enz[name_dir],"")</f>
        <v/>
      </c>
      <c r="I763" s="1" t="str">
        <f>_xlfn.XLOOKUP(RT_enz[[#This Row],[rxn_src]],SC_enz[rxn_src],SC_enz[rxn_src],"")</f>
        <v/>
      </c>
      <c r="J763" s="2" t="str">
        <f>_xlfn.XLOOKUP(RT_enz[[#This Row],[Column1]],RT_gsm[Column3],RT_gsm[Column3],"")</f>
        <v>ARABRy_c_FWD</v>
      </c>
    </row>
    <row r="764" spans="1:10" ht="16" hidden="1" x14ac:dyDescent="0.2">
      <c r="A764" s="1" t="s">
        <v>4478</v>
      </c>
      <c r="B764" s="1" t="s">
        <v>3903</v>
      </c>
      <c r="C764" s="1" t="s">
        <v>4479</v>
      </c>
      <c r="D764" s="1" t="s">
        <v>4480</v>
      </c>
      <c r="E764" s="1" t="s">
        <v>7</v>
      </c>
      <c r="F764" s="1" t="s">
        <v>3920</v>
      </c>
      <c r="G764" s="1" t="str">
        <f>RT_enz[[#This Row],[rxn_src]]&amp;"_"&amp;RT_enz[[#This Row],[dir]]</f>
        <v>ARABRy_c_REV</v>
      </c>
      <c r="H764" s="1" t="str">
        <f>_xlfn.XLOOKUP(RT_enz[[#This Row],[Column1]],SC_enz[name_dir],SC_enz[name_dir],"")</f>
        <v/>
      </c>
      <c r="I764" s="1" t="str">
        <f>_xlfn.XLOOKUP(RT_enz[[#This Row],[rxn_src]],SC_enz[rxn_src],SC_enz[rxn_src],"")</f>
        <v/>
      </c>
      <c r="J764" s="2" t="str">
        <f>_xlfn.XLOOKUP(RT_enz[[#This Row],[Column1]],RT_gsm[Column3],RT_gsm[Column3],"")</f>
        <v>ARABRy_c_REV</v>
      </c>
    </row>
    <row r="765" spans="1:10" ht="16" hidden="1" x14ac:dyDescent="0.2">
      <c r="A765" s="1" t="s">
        <v>4481</v>
      </c>
      <c r="B765" s="1" t="s">
        <v>3902</v>
      </c>
      <c r="C765" s="1" t="s">
        <v>4482</v>
      </c>
      <c r="D765" s="1" t="s">
        <v>4483</v>
      </c>
      <c r="E765" s="1" t="s">
        <v>12</v>
      </c>
      <c r="F765" s="1" t="s">
        <v>4477</v>
      </c>
      <c r="G765" s="1" t="str">
        <f>RT_enz[[#This Row],[rxn_src]]&amp;"_"&amp;RT_enz[[#This Row],[dir]]</f>
        <v>ARACHt_c_e_FWD</v>
      </c>
      <c r="H765" s="1" t="str">
        <f>_xlfn.XLOOKUP(RT_enz[[#This Row],[Column1]],SC_enz[name_dir],SC_enz[name_dir],"")</f>
        <v/>
      </c>
      <c r="I765" s="1" t="str">
        <f>_xlfn.XLOOKUP(RT_enz[[#This Row],[rxn_src]],SC_enz[rxn_src],SC_enz[rxn_src],"")</f>
        <v/>
      </c>
      <c r="J765" s="2" t="str">
        <f>_xlfn.XLOOKUP(RT_enz[[#This Row],[Column1]],RT_gsm[Column3],RT_gsm[Column3],"")</f>
        <v>ARACHt_c_e_FWD</v>
      </c>
    </row>
    <row r="766" spans="1:10" ht="16" hidden="1" x14ac:dyDescent="0.2">
      <c r="A766" s="1" t="s">
        <v>4481</v>
      </c>
      <c r="B766" s="1" t="s">
        <v>3903</v>
      </c>
      <c r="C766" s="1" t="s">
        <v>4482</v>
      </c>
      <c r="D766" s="1" t="s">
        <v>4483</v>
      </c>
      <c r="E766" s="1" t="s">
        <v>12</v>
      </c>
      <c r="F766" s="1" t="s">
        <v>4477</v>
      </c>
      <c r="G766" s="1" t="str">
        <f>RT_enz[[#This Row],[rxn_src]]&amp;"_"&amp;RT_enz[[#This Row],[dir]]</f>
        <v>ARACHt_c_e_REV</v>
      </c>
      <c r="H766" s="1" t="str">
        <f>_xlfn.XLOOKUP(RT_enz[[#This Row],[Column1]],SC_enz[name_dir],SC_enz[name_dir],"")</f>
        <v/>
      </c>
      <c r="I766" s="1" t="str">
        <f>_xlfn.XLOOKUP(RT_enz[[#This Row],[rxn_src]],SC_enz[rxn_src],SC_enz[rxn_src],"")</f>
        <v/>
      </c>
      <c r="J766" s="2" t="str">
        <f>_xlfn.XLOOKUP(RT_enz[[#This Row],[Column1]],RT_gsm[Column3],RT_gsm[Column3],"")</f>
        <v>ARACHt_c_e_REV</v>
      </c>
    </row>
    <row r="767" spans="1:10" ht="16" hidden="1" x14ac:dyDescent="0.2">
      <c r="A767" s="1" t="s">
        <v>4484</v>
      </c>
      <c r="B767" s="1" t="s">
        <v>3902</v>
      </c>
      <c r="C767" s="1" t="s">
        <v>142</v>
      </c>
      <c r="D767" s="1" t="s">
        <v>143</v>
      </c>
      <c r="E767" s="1" t="s">
        <v>7</v>
      </c>
      <c r="F767" s="1" t="s">
        <v>3920</v>
      </c>
      <c r="G767" s="1" t="str">
        <f>RT_enz[[#This Row],[rxn_src]]&amp;"_"&amp;RT_enz[[#This Row],[dir]]</f>
        <v>ARACHt_c_rm_FWD</v>
      </c>
      <c r="H767" s="1" t="str">
        <f>_xlfn.XLOOKUP(RT_enz[[#This Row],[Column1]],SC_enz[name_dir],SC_enz[name_dir],"")</f>
        <v/>
      </c>
      <c r="I767" s="1" t="str">
        <f>_xlfn.XLOOKUP(RT_enz[[#This Row],[rxn_src]],SC_enz[rxn_src],SC_enz[rxn_src],"")</f>
        <v/>
      </c>
      <c r="J767" s="2" t="str">
        <f>_xlfn.XLOOKUP(RT_enz[[#This Row],[Column1]],RT_gsm[Column3],RT_gsm[Column3],"")</f>
        <v>ARACHt_c_rm_FWD</v>
      </c>
    </row>
    <row r="768" spans="1:10" ht="16" hidden="1" x14ac:dyDescent="0.2">
      <c r="A768" s="1" t="s">
        <v>4484</v>
      </c>
      <c r="B768" s="1" t="s">
        <v>3903</v>
      </c>
      <c r="C768" s="1" t="s">
        <v>142</v>
      </c>
      <c r="D768" s="1" t="s">
        <v>143</v>
      </c>
      <c r="E768" s="1" t="s">
        <v>7</v>
      </c>
      <c r="F768" s="1" t="s">
        <v>3920</v>
      </c>
      <c r="G768" s="1" t="str">
        <f>RT_enz[[#This Row],[rxn_src]]&amp;"_"&amp;RT_enz[[#This Row],[dir]]</f>
        <v>ARACHt_c_rm_REV</v>
      </c>
      <c r="H768" s="1" t="str">
        <f>_xlfn.XLOOKUP(RT_enz[[#This Row],[Column1]],SC_enz[name_dir],SC_enz[name_dir],"")</f>
        <v/>
      </c>
      <c r="I768" s="1" t="str">
        <f>_xlfn.XLOOKUP(RT_enz[[#This Row],[rxn_src]],SC_enz[rxn_src],SC_enz[rxn_src],"")</f>
        <v/>
      </c>
      <c r="J768" s="2" t="str">
        <f>_xlfn.XLOOKUP(RT_enz[[#This Row],[Column1]],RT_gsm[Column3],RT_gsm[Column3],"")</f>
        <v>ARACHt_c_rm_REV</v>
      </c>
    </row>
    <row r="769" spans="1:10" ht="16" hidden="1" x14ac:dyDescent="0.2">
      <c r="A769" s="1" t="s">
        <v>4485</v>
      </c>
      <c r="B769" s="1" t="s">
        <v>3902</v>
      </c>
      <c r="C769" s="1" t="s">
        <v>4486</v>
      </c>
      <c r="D769" s="1" t="s">
        <v>4487</v>
      </c>
      <c r="E769" s="1" t="s">
        <v>7</v>
      </c>
      <c r="F769" s="1" t="s">
        <v>3920</v>
      </c>
      <c r="G769" s="1" t="str">
        <f>RT_enz[[#This Row],[rxn_src]]&amp;"_"&amp;RT_enz[[#This Row],[dir]]</f>
        <v>ARAI2_c_FWD</v>
      </c>
      <c r="H769" s="1" t="str">
        <f>_xlfn.XLOOKUP(RT_enz[[#This Row],[Column1]],SC_enz[name_dir],SC_enz[name_dir],"")</f>
        <v/>
      </c>
      <c r="I769" s="1" t="str">
        <f>_xlfn.XLOOKUP(RT_enz[[#This Row],[rxn_src]],SC_enz[rxn_src],SC_enz[rxn_src],"")</f>
        <v/>
      </c>
      <c r="J769" s="2" t="str">
        <f>_xlfn.XLOOKUP(RT_enz[[#This Row],[Column1]],RT_gsm[Column3],RT_gsm[Column3],"")</f>
        <v>ARAI2_c_FWD</v>
      </c>
    </row>
    <row r="770" spans="1:10" ht="16" hidden="1" x14ac:dyDescent="0.2">
      <c r="A770" s="1" t="s">
        <v>4485</v>
      </c>
      <c r="B770" s="1" t="s">
        <v>3903</v>
      </c>
      <c r="C770" s="1" t="s">
        <v>4486</v>
      </c>
      <c r="D770" s="1" t="s">
        <v>4487</v>
      </c>
      <c r="E770" s="1" t="s">
        <v>7</v>
      </c>
      <c r="F770" s="1" t="s">
        <v>3920</v>
      </c>
      <c r="G770" s="1" t="str">
        <f>RT_enz[[#This Row],[rxn_src]]&amp;"_"&amp;RT_enz[[#This Row],[dir]]</f>
        <v>ARAI2_c_REV</v>
      </c>
      <c r="H770" s="1" t="str">
        <f>_xlfn.XLOOKUP(RT_enz[[#This Row],[Column1]],SC_enz[name_dir],SC_enz[name_dir],"")</f>
        <v/>
      </c>
      <c r="I770" s="1" t="str">
        <f>_xlfn.XLOOKUP(RT_enz[[#This Row],[rxn_src]],SC_enz[rxn_src],SC_enz[rxn_src],"")</f>
        <v/>
      </c>
      <c r="J770" s="2" t="str">
        <f>_xlfn.XLOOKUP(RT_enz[[#This Row],[Column1]],RT_gsm[Column3],RT_gsm[Column3],"")</f>
        <v>ARAI2_c_REV</v>
      </c>
    </row>
    <row r="771" spans="1:10" ht="16" hidden="1" x14ac:dyDescent="0.2">
      <c r="A771" s="1" t="s">
        <v>4488</v>
      </c>
      <c r="B771" s="1" t="s">
        <v>3902</v>
      </c>
      <c r="C771" s="1" t="s">
        <v>4489</v>
      </c>
      <c r="D771" s="1" t="s">
        <v>4490</v>
      </c>
      <c r="E771" s="1" t="s">
        <v>7</v>
      </c>
      <c r="F771" s="1" t="s">
        <v>3920</v>
      </c>
      <c r="G771" s="1" t="str">
        <f>RT_enz[[#This Row],[rxn_src]]&amp;"_"&amp;RT_enz[[#This Row],[dir]]</f>
        <v>ARAK_c_FWD</v>
      </c>
      <c r="H771" s="1" t="str">
        <f>_xlfn.XLOOKUP(RT_enz[[#This Row],[Column1]],SC_enz[name_dir],SC_enz[name_dir],"")</f>
        <v/>
      </c>
      <c r="I771" s="1" t="str">
        <f>_xlfn.XLOOKUP(RT_enz[[#This Row],[rxn_src]],SC_enz[rxn_src],SC_enz[rxn_src],"")</f>
        <v/>
      </c>
      <c r="J771" s="2" t="str">
        <f>_xlfn.XLOOKUP(RT_enz[[#This Row],[Column1]],RT_gsm[Column3],RT_gsm[Column3],"")</f>
        <v>ARAK_c_FWD</v>
      </c>
    </row>
    <row r="772" spans="1:10" ht="16" hidden="1" x14ac:dyDescent="0.2">
      <c r="A772" s="1" t="s">
        <v>468</v>
      </c>
      <c r="B772" s="1" t="s">
        <v>3902</v>
      </c>
      <c r="C772" s="1" t="s">
        <v>4491</v>
      </c>
      <c r="D772" s="1" t="s">
        <v>4492</v>
      </c>
      <c r="E772" s="1" t="s">
        <v>7</v>
      </c>
      <c r="F772" s="1" t="s">
        <v>3920</v>
      </c>
      <c r="G772" s="1" t="str">
        <f>RT_enz[[#This Row],[rxn_src]]&amp;"_"&amp;RT_enz[[#This Row],[dir]]</f>
        <v>ARGN_c_FWD</v>
      </c>
      <c r="H772" s="1" t="str">
        <f>_xlfn.XLOOKUP(RT_enz[[#This Row],[Column1]],SC_enz[name_dir],SC_enz[name_dir],"")</f>
        <v>ARGN_c_FWD</v>
      </c>
      <c r="I772" s="1" t="str">
        <f>_xlfn.XLOOKUP(RT_enz[[#This Row],[rxn_src]],SC_enz[rxn_src],SC_enz[rxn_src],"")</f>
        <v>ARGN_c</v>
      </c>
      <c r="J772" s="2" t="str">
        <f>_xlfn.XLOOKUP(RT_enz[[#This Row],[Column1]],RT_gsm[Column3],RT_gsm[Column3],"")</f>
        <v>ARGN_c_FWD</v>
      </c>
    </row>
    <row r="773" spans="1:10" ht="16" hidden="1" x14ac:dyDescent="0.2">
      <c r="A773" s="1" t="s">
        <v>471</v>
      </c>
      <c r="B773" s="1" t="s">
        <v>3902</v>
      </c>
      <c r="C773" s="1" t="s">
        <v>4493</v>
      </c>
      <c r="D773" s="1" t="s">
        <v>4494</v>
      </c>
      <c r="E773" s="1" t="s">
        <v>7</v>
      </c>
      <c r="F773" s="1" t="s">
        <v>3920</v>
      </c>
      <c r="G773" s="1" t="str">
        <f>RT_enz[[#This Row],[rxn_src]]&amp;"_"&amp;RT_enz[[#This Row],[dir]]</f>
        <v>ARGSL_c_FWD</v>
      </c>
      <c r="H773" s="1" t="str">
        <f>_xlfn.XLOOKUP(RT_enz[[#This Row],[Column1]],SC_enz[name_dir],SC_enz[name_dir],"")</f>
        <v>ARGSL_c_FWD</v>
      </c>
      <c r="I773" s="1" t="str">
        <f>_xlfn.XLOOKUP(RT_enz[[#This Row],[rxn_src]],SC_enz[rxn_src],SC_enz[rxn_src],"")</f>
        <v>ARGSL_c</v>
      </c>
      <c r="J773" s="2" t="str">
        <f>_xlfn.XLOOKUP(RT_enz[[#This Row],[Column1]],RT_gsm[Column3],RT_gsm[Column3],"")</f>
        <v>ARGSL_c_FWD</v>
      </c>
    </row>
    <row r="774" spans="1:10" ht="16" hidden="1" x14ac:dyDescent="0.2">
      <c r="A774" s="1" t="s">
        <v>471</v>
      </c>
      <c r="B774" s="1" t="s">
        <v>3903</v>
      </c>
      <c r="C774" s="1" t="s">
        <v>4493</v>
      </c>
      <c r="D774" s="1" t="s">
        <v>4494</v>
      </c>
      <c r="E774" s="1" t="s">
        <v>7</v>
      </c>
      <c r="F774" s="1" t="s">
        <v>3920</v>
      </c>
      <c r="G774" s="1" t="str">
        <f>RT_enz[[#This Row],[rxn_src]]&amp;"_"&amp;RT_enz[[#This Row],[dir]]</f>
        <v>ARGSL_c_REV</v>
      </c>
      <c r="H774" s="1" t="str">
        <f>_xlfn.XLOOKUP(RT_enz[[#This Row],[Column1]],SC_enz[name_dir],SC_enz[name_dir],"")</f>
        <v>ARGSL_c_REV</v>
      </c>
      <c r="I774" s="1" t="str">
        <f>_xlfn.XLOOKUP(RT_enz[[#This Row],[rxn_src]],SC_enz[rxn_src],SC_enz[rxn_src],"")</f>
        <v>ARGSL_c</v>
      </c>
      <c r="J774" s="2" t="str">
        <f>_xlfn.XLOOKUP(RT_enz[[#This Row],[Column1]],RT_gsm[Column3],RT_gsm[Column3],"")</f>
        <v>ARGSL_c_REV</v>
      </c>
    </row>
    <row r="775" spans="1:10" ht="16" hidden="1" x14ac:dyDescent="0.2">
      <c r="A775" s="1" t="s">
        <v>474</v>
      </c>
      <c r="B775" s="1" t="s">
        <v>3902</v>
      </c>
      <c r="C775" s="1" t="s">
        <v>4495</v>
      </c>
      <c r="D775" s="1" t="s">
        <v>4496</v>
      </c>
      <c r="E775" s="1" t="s">
        <v>7</v>
      </c>
      <c r="F775" s="1" t="s">
        <v>3920</v>
      </c>
      <c r="G775" s="1" t="str">
        <f>RT_enz[[#This Row],[rxn_src]]&amp;"_"&amp;RT_enz[[#This Row],[dir]]</f>
        <v>ARGSS_c_FWD</v>
      </c>
      <c r="H775" s="1" t="str">
        <f>_xlfn.XLOOKUP(RT_enz[[#This Row],[Column1]],SC_enz[name_dir],SC_enz[name_dir],"")</f>
        <v>ARGSS_c_FWD</v>
      </c>
      <c r="I775" s="1" t="str">
        <f>_xlfn.XLOOKUP(RT_enz[[#This Row],[rxn_src]],SC_enz[rxn_src],SC_enz[rxn_src],"")</f>
        <v>ARGSS_c</v>
      </c>
      <c r="J775" s="2" t="str">
        <f>_xlfn.XLOOKUP(RT_enz[[#This Row],[Column1]],RT_gsm[Column3],RT_gsm[Column3],"")</f>
        <v>ARGSS_c_FWD</v>
      </c>
    </row>
    <row r="776" spans="1:10" ht="16" hidden="1" x14ac:dyDescent="0.2">
      <c r="A776" s="1" t="s">
        <v>474</v>
      </c>
      <c r="B776" s="1" t="s">
        <v>3903</v>
      </c>
      <c r="C776" s="1" t="s">
        <v>4495</v>
      </c>
      <c r="D776" s="1" t="s">
        <v>4496</v>
      </c>
      <c r="E776" s="1" t="s">
        <v>7</v>
      </c>
      <c r="F776" s="1" t="s">
        <v>3920</v>
      </c>
      <c r="G776" s="1" t="str">
        <f>RT_enz[[#This Row],[rxn_src]]&amp;"_"&amp;RT_enz[[#This Row],[dir]]</f>
        <v>ARGSS_c_REV</v>
      </c>
      <c r="H776" s="1" t="str">
        <f>_xlfn.XLOOKUP(RT_enz[[#This Row],[Column1]],SC_enz[name_dir],SC_enz[name_dir],"")</f>
        <v>ARGSS_c_REV</v>
      </c>
      <c r="I776" s="1" t="str">
        <f>_xlfn.XLOOKUP(RT_enz[[#This Row],[rxn_src]],SC_enz[rxn_src],SC_enz[rxn_src],"")</f>
        <v>ARGSS_c</v>
      </c>
      <c r="J776" s="2" t="str">
        <f>_xlfn.XLOOKUP(RT_enz[[#This Row],[Column1]],RT_gsm[Column3],RT_gsm[Column3],"")</f>
        <v>ARGSS_c_REV</v>
      </c>
    </row>
    <row r="777" spans="1:10" ht="16" hidden="1" x14ac:dyDescent="0.2">
      <c r="A777" s="1" t="s">
        <v>2208</v>
      </c>
      <c r="B777" s="1" t="s">
        <v>3902</v>
      </c>
      <c r="C777" s="1" t="s">
        <v>4497</v>
      </c>
      <c r="D777" s="1" t="s">
        <v>4498</v>
      </c>
      <c r="E777" s="1" t="s">
        <v>7</v>
      </c>
      <c r="F777" s="1" t="s">
        <v>3920</v>
      </c>
      <c r="G777" s="1" t="str">
        <f>RT_enz[[#This Row],[rxn_src]]&amp;"_"&amp;RT_enz[[#This Row],[dir]]</f>
        <v>ARGtpa_v_FWD</v>
      </c>
      <c r="H777" s="1" t="str">
        <f>_xlfn.XLOOKUP(RT_enz[[#This Row],[Column1]],SC_enz[name_dir],SC_enz[name_dir],"")</f>
        <v>ARGtpa_v_FWD</v>
      </c>
      <c r="I777" s="1" t="str">
        <f>_xlfn.XLOOKUP(RT_enz[[#This Row],[rxn_src]],SC_enz[rxn_src],SC_enz[rxn_src],"")</f>
        <v>ARGtpa_v</v>
      </c>
      <c r="J777" s="2" t="str">
        <f>_xlfn.XLOOKUP(RT_enz[[#This Row],[Column1]],RT_gsm[Column3],RT_gsm[Column3],"")</f>
        <v>ARGtpa_v_FWD</v>
      </c>
    </row>
    <row r="778" spans="1:10" ht="16" hidden="1" x14ac:dyDescent="0.2">
      <c r="A778" s="1" t="s">
        <v>2203</v>
      </c>
      <c r="B778" s="1" t="s">
        <v>3902</v>
      </c>
      <c r="C778" s="1" t="s">
        <v>4499</v>
      </c>
      <c r="D778" s="1" t="s">
        <v>4500</v>
      </c>
      <c r="E778" s="1" t="s">
        <v>7</v>
      </c>
      <c r="F778" s="1" t="s">
        <v>3920</v>
      </c>
      <c r="G778" s="1" t="str">
        <f>RT_enz[[#This Row],[rxn_src]]&amp;"_"&amp;RT_enz[[#This Row],[dir]]</f>
        <v>ARGtps_e_FWD</v>
      </c>
      <c r="H778" s="1" t="str">
        <f>_xlfn.XLOOKUP(RT_enz[[#This Row],[Column1]],SC_enz[name_dir],SC_enz[name_dir],"")</f>
        <v>ARGtps_e_FWD</v>
      </c>
      <c r="I778" s="1" t="str">
        <f>_xlfn.XLOOKUP(RT_enz[[#This Row],[rxn_src]],SC_enz[rxn_src],SC_enz[rxn_src],"")</f>
        <v>ARGtps_e</v>
      </c>
      <c r="J778" s="2" t="str">
        <f>_xlfn.XLOOKUP(RT_enz[[#This Row],[Column1]],RT_gsm[Column3],RT_gsm[Column3],"")</f>
        <v>ARGtps_e_FWD</v>
      </c>
    </row>
    <row r="779" spans="1:10" ht="16" hidden="1" x14ac:dyDescent="0.2">
      <c r="A779" s="1" t="s">
        <v>2203</v>
      </c>
      <c r="B779" s="1" t="s">
        <v>3903</v>
      </c>
      <c r="C779" s="1" t="s">
        <v>4499</v>
      </c>
      <c r="D779" s="1" t="s">
        <v>4500</v>
      </c>
      <c r="E779" s="1" t="s">
        <v>12</v>
      </c>
      <c r="F779" s="1" t="s">
        <v>3920</v>
      </c>
      <c r="G779" s="1" t="str">
        <f>RT_enz[[#This Row],[rxn_src]]&amp;"_"&amp;RT_enz[[#This Row],[dir]]</f>
        <v>ARGtps_e_REV</v>
      </c>
      <c r="H779" s="1" t="str">
        <f>_xlfn.XLOOKUP(RT_enz[[#This Row],[Column1]],SC_enz[name_dir],SC_enz[name_dir],"")</f>
        <v>ARGtps_e_REV</v>
      </c>
      <c r="I779" s="1" t="str">
        <f>_xlfn.XLOOKUP(RT_enz[[#This Row],[rxn_src]],SC_enz[rxn_src],SC_enz[rxn_src],"")</f>
        <v>ARGtps_e</v>
      </c>
      <c r="J779" s="2" t="str">
        <f>_xlfn.XLOOKUP(RT_enz[[#This Row],[Column1]],RT_gsm[Column3],RT_gsm[Column3],"")</f>
        <v>ARGtps_e_REV</v>
      </c>
    </row>
    <row r="780" spans="1:10" ht="16" hidden="1" x14ac:dyDescent="0.2">
      <c r="A780" s="1" t="s">
        <v>2203</v>
      </c>
      <c r="B780" s="1" t="s">
        <v>3902</v>
      </c>
      <c r="C780" s="1" t="s">
        <v>4391</v>
      </c>
      <c r="D780" s="1" t="s">
        <v>4392</v>
      </c>
      <c r="E780" s="1" t="s">
        <v>7</v>
      </c>
      <c r="F780" s="1" t="s">
        <v>3920</v>
      </c>
      <c r="G780" s="1" t="str">
        <f>RT_enz[[#This Row],[rxn_src]]&amp;"_"&amp;RT_enz[[#This Row],[dir]]</f>
        <v>ARGtps_e_FWD</v>
      </c>
      <c r="H780" s="1" t="str">
        <f>_xlfn.XLOOKUP(RT_enz[[#This Row],[Column1]],SC_enz[name_dir],SC_enz[name_dir],"")</f>
        <v>ARGtps_e_FWD</v>
      </c>
      <c r="I780" s="1" t="str">
        <f>_xlfn.XLOOKUP(RT_enz[[#This Row],[rxn_src]],SC_enz[rxn_src],SC_enz[rxn_src],"")</f>
        <v>ARGtps_e</v>
      </c>
      <c r="J780" s="2" t="str">
        <f>_xlfn.XLOOKUP(RT_enz[[#This Row],[Column1]],RT_gsm[Column3],RT_gsm[Column3],"")</f>
        <v>ARGtps_e_FWD</v>
      </c>
    </row>
    <row r="781" spans="1:10" ht="16" hidden="1" x14ac:dyDescent="0.2">
      <c r="A781" s="1" t="s">
        <v>2203</v>
      </c>
      <c r="B781" s="1" t="s">
        <v>3903</v>
      </c>
      <c r="C781" s="1" t="s">
        <v>4391</v>
      </c>
      <c r="D781" s="1" t="s">
        <v>4392</v>
      </c>
      <c r="E781" s="1" t="s">
        <v>12</v>
      </c>
      <c r="F781" s="1" t="s">
        <v>3920</v>
      </c>
      <c r="G781" s="1" t="str">
        <f>RT_enz[[#This Row],[rxn_src]]&amp;"_"&amp;RT_enz[[#This Row],[dir]]</f>
        <v>ARGtps_e_REV</v>
      </c>
      <c r="H781" s="1" t="str">
        <f>_xlfn.XLOOKUP(RT_enz[[#This Row],[Column1]],SC_enz[name_dir],SC_enz[name_dir],"")</f>
        <v>ARGtps_e_REV</v>
      </c>
      <c r="I781" s="1" t="str">
        <f>_xlfn.XLOOKUP(RT_enz[[#This Row],[rxn_src]],SC_enz[rxn_src],SC_enz[rxn_src],"")</f>
        <v>ARGtps_e</v>
      </c>
      <c r="J781" s="2" t="str">
        <f>_xlfn.XLOOKUP(RT_enz[[#This Row],[Column1]],RT_gsm[Column3],RT_gsm[Column3],"")</f>
        <v>ARGtps_e_REV</v>
      </c>
    </row>
    <row r="782" spans="1:10" ht="16" hidden="1" x14ac:dyDescent="0.2">
      <c r="A782" s="1" t="s">
        <v>3752</v>
      </c>
      <c r="B782" s="1" t="s">
        <v>3902</v>
      </c>
      <c r="C782" s="1" t="s">
        <v>142</v>
      </c>
      <c r="D782" s="1" t="s">
        <v>143</v>
      </c>
      <c r="E782" s="1" t="s">
        <v>12</v>
      </c>
      <c r="F782" s="1" t="s">
        <v>4477</v>
      </c>
      <c r="G782" s="1" t="str">
        <f>RT_enz[[#This Row],[rxn_src]]&amp;"_"&amp;RT_enz[[#This Row],[dir]]</f>
        <v>ARGtps_m_FWD</v>
      </c>
      <c r="H782" s="1" t="str">
        <f>_xlfn.XLOOKUP(RT_enz[[#This Row],[Column1]],SC_enz[name_dir],SC_enz[name_dir],"")</f>
        <v>ARGtps_m_FWD</v>
      </c>
      <c r="I782" s="1" t="str">
        <f>_xlfn.XLOOKUP(RT_enz[[#This Row],[rxn_src]],SC_enz[rxn_src],SC_enz[rxn_src],"")</f>
        <v>ARGtps_m</v>
      </c>
      <c r="J782" s="2" t="str">
        <f>_xlfn.XLOOKUP(RT_enz[[#This Row],[Column1]],RT_gsm[Column3],RT_gsm[Column3],"")</f>
        <v>ARGtps_m_FWD</v>
      </c>
    </row>
    <row r="783" spans="1:10" ht="16" hidden="1" x14ac:dyDescent="0.2">
      <c r="A783" s="1" t="s">
        <v>477</v>
      </c>
      <c r="B783" s="1" t="s">
        <v>3902</v>
      </c>
      <c r="C783" s="1" t="s">
        <v>4501</v>
      </c>
      <c r="D783" s="1" t="s">
        <v>4502</v>
      </c>
      <c r="E783" s="1" t="s">
        <v>7</v>
      </c>
      <c r="F783" s="1" t="s">
        <v>3920</v>
      </c>
      <c r="G783" s="1" t="str">
        <f>RT_enz[[#This Row],[rxn_src]]&amp;"_"&amp;RT_enz[[#This Row],[dir]]</f>
        <v>ARGTRS_c_FWD</v>
      </c>
      <c r="H783" s="1" t="str">
        <f>_xlfn.XLOOKUP(RT_enz[[#This Row],[Column1]],SC_enz[name_dir],SC_enz[name_dir],"")</f>
        <v>ARGTRS_c_FWD</v>
      </c>
      <c r="I783" s="1" t="str">
        <f>_xlfn.XLOOKUP(RT_enz[[#This Row],[rxn_src]],SC_enz[rxn_src],SC_enz[rxn_src],"")</f>
        <v>ARGTRS_c</v>
      </c>
      <c r="J783" s="2" t="str">
        <f>_xlfn.XLOOKUP(RT_enz[[#This Row],[Column1]],RT_gsm[Column3],RT_gsm[Column3],"")</f>
        <v>ARGTRS_c_FWD</v>
      </c>
    </row>
    <row r="784" spans="1:10" ht="16" hidden="1" x14ac:dyDescent="0.2">
      <c r="A784" s="1" t="s">
        <v>1032</v>
      </c>
      <c r="B784" s="1" t="s">
        <v>3902</v>
      </c>
      <c r="C784" s="1" t="s">
        <v>4503</v>
      </c>
      <c r="D784" s="1" t="s">
        <v>4504</v>
      </c>
      <c r="E784" s="1" t="s">
        <v>7</v>
      </c>
      <c r="F784" s="1" t="s">
        <v>3920</v>
      </c>
      <c r="G784" s="1" t="str">
        <f>RT_enz[[#This Row],[rxn_src]]&amp;"_"&amp;RT_enz[[#This Row],[dir]]</f>
        <v>ARMT_c_FWD</v>
      </c>
      <c r="H784" s="1" t="str">
        <f>_xlfn.XLOOKUP(RT_enz[[#This Row],[Column1]],SC_enz[name_dir],SC_enz[name_dir],"")</f>
        <v>ARMT_c_FWD</v>
      </c>
      <c r="I784" s="1" t="str">
        <f>_xlfn.XLOOKUP(RT_enz[[#This Row],[rxn_src]],SC_enz[rxn_src],SC_enz[rxn_src],"")</f>
        <v>ARMT_c</v>
      </c>
      <c r="J784" s="2" t="str">
        <f>_xlfn.XLOOKUP(RT_enz[[#This Row],[Column1]],RT_gsm[Column3],RT_gsm[Column3],"")</f>
        <v>ARMT_c_FWD</v>
      </c>
    </row>
    <row r="785" spans="1:10" ht="16" hidden="1" x14ac:dyDescent="0.2">
      <c r="A785" s="1" t="s">
        <v>1032</v>
      </c>
      <c r="B785" s="1" t="s">
        <v>3902</v>
      </c>
      <c r="C785" s="1" t="s">
        <v>4505</v>
      </c>
      <c r="D785" s="1" t="s">
        <v>4506</v>
      </c>
      <c r="E785" s="1" t="s">
        <v>7</v>
      </c>
      <c r="F785" s="1" t="s">
        <v>3920</v>
      </c>
      <c r="G785" s="1" t="str">
        <f>RT_enz[[#This Row],[rxn_src]]&amp;"_"&amp;RT_enz[[#This Row],[dir]]</f>
        <v>ARMT_c_FWD</v>
      </c>
      <c r="H785" s="1" t="str">
        <f>_xlfn.XLOOKUP(RT_enz[[#This Row],[Column1]],SC_enz[name_dir],SC_enz[name_dir],"")</f>
        <v>ARMT_c_FWD</v>
      </c>
      <c r="I785" s="1" t="str">
        <f>_xlfn.XLOOKUP(RT_enz[[#This Row],[rxn_src]],SC_enz[rxn_src],SC_enz[rxn_src],"")</f>
        <v>ARMT_c</v>
      </c>
      <c r="J785" s="2" t="str">
        <f>_xlfn.XLOOKUP(RT_enz[[#This Row],[Column1]],RT_gsm[Column3],RT_gsm[Column3],"")</f>
        <v>ARMT_c_FWD</v>
      </c>
    </row>
    <row r="786" spans="1:10" ht="16" hidden="1" x14ac:dyDescent="0.2">
      <c r="A786" s="1" t="s">
        <v>1032</v>
      </c>
      <c r="B786" s="1" t="s">
        <v>3902</v>
      </c>
      <c r="C786" s="1" t="s">
        <v>4507</v>
      </c>
      <c r="D786" s="1" t="s">
        <v>4508</v>
      </c>
      <c r="E786" s="1" t="s">
        <v>7</v>
      </c>
      <c r="F786" s="1" t="s">
        <v>3920</v>
      </c>
      <c r="G786" s="1" t="str">
        <f>RT_enz[[#This Row],[rxn_src]]&amp;"_"&amp;RT_enz[[#This Row],[dir]]</f>
        <v>ARMT_c_FWD</v>
      </c>
      <c r="H786" s="1" t="str">
        <f>_xlfn.XLOOKUP(RT_enz[[#This Row],[Column1]],SC_enz[name_dir],SC_enz[name_dir],"")</f>
        <v>ARMT_c_FWD</v>
      </c>
      <c r="I786" s="1" t="str">
        <f>_xlfn.XLOOKUP(RT_enz[[#This Row],[rxn_src]],SC_enz[rxn_src],SC_enz[rxn_src],"")</f>
        <v>ARMT_c</v>
      </c>
      <c r="J786" s="2" t="str">
        <f>_xlfn.XLOOKUP(RT_enz[[#This Row],[Column1]],RT_gsm[Column3],RT_gsm[Column3],"")</f>
        <v>ARMT_c_FWD</v>
      </c>
    </row>
    <row r="787" spans="1:10" ht="16" hidden="1" x14ac:dyDescent="0.2">
      <c r="A787" s="1" t="s">
        <v>1032</v>
      </c>
      <c r="B787" s="1" t="s">
        <v>3902</v>
      </c>
      <c r="C787" s="1" t="s">
        <v>4509</v>
      </c>
      <c r="D787" s="1" t="s">
        <v>4510</v>
      </c>
      <c r="E787" s="1" t="s">
        <v>7</v>
      </c>
      <c r="F787" s="1" t="s">
        <v>3920</v>
      </c>
      <c r="G787" s="1" t="str">
        <f>RT_enz[[#This Row],[rxn_src]]&amp;"_"&amp;RT_enz[[#This Row],[dir]]</f>
        <v>ARMT_c_FWD</v>
      </c>
      <c r="H787" s="1" t="str">
        <f>_xlfn.XLOOKUP(RT_enz[[#This Row],[Column1]],SC_enz[name_dir],SC_enz[name_dir],"")</f>
        <v>ARMT_c_FWD</v>
      </c>
      <c r="I787" s="1" t="str">
        <f>_xlfn.XLOOKUP(RT_enz[[#This Row],[rxn_src]],SC_enz[rxn_src],SC_enz[rxn_src],"")</f>
        <v>ARMT_c</v>
      </c>
      <c r="J787" s="2" t="str">
        <f>_xlfn.XLOOKUP(RT_enz[[#This Row],[Column1]],RT_gsm[Column3],RT_gsm[Column3],"")</f>
        <v>ARMT_c_FWD</v>
      </c>
    </row>
    <row r="788" spans="1:10" ht="16" hidden="1" x14ac:dyDescent="0.2">
      <c r="A788" s="1" t="s">
        <v>4511</v>
      </c>
      <c r="B788" s="1" t="s">
        <v>3902</v>
      </c>
      <c r="C788" s="1" t="s">
        <v>4512</v>
      </c>
      <c r="D788" s="1" t="s">
        <v>4513</v>
      </c>
      <c r="E788" s="1" t="s">
        <v>7</v>
      </c>
      <c r="F788" s="1" t="s">
        <v>3920</v>
      </c>
      <c r="G788" s="1" t="str">
        <f>RT_enz[[#This Row],[rxn_src]]&amp;"_"&amp;RT_enz[[#This Row],[dir]]</f>
        <v>AROHL_c_FWD</v>
      </c>
      <c r="H788" s="1" t="str">
        <f>_xlfn.XLOOKUP(RT_enz[[#This Row],[Column1]],SC_enz[name_dir],SC_enz[name_dir],"")</f>
        <v/>
      </c>
      <c r="I788" s="1" t="str">
        <f>_xlfn.XLOOKUP(RT_enz[[#This Row],[rxn_src]],SC_enz[rxn_src],SC_enz[rxn_src],"")</f>
        <v/>
      </c>
      <c r="J788" s="2" t="str">
        <f>_xlfn.XLOOKUP(RT_enz[[#This Row],[Column1]],RT_gsm[Column3],RT_gsm[Column3],"")</f>
        <v>AROHL_c_FWD</v>
      </c>
    </row>
    <row r="789" spans="1:10" ht="16" hidden="1" x14ac:dyDescent="0.2">
      <c r="A789" s="1" t="s">
        <v>4511</v>
      </c>
      <c r="B789" s="1" t="s">
        <v>3903</v>
      </c>
      <c r="C789" s="1" t="s">
        <v>4512</v>
      </c>
      <c r="D789" s="1" t="s">
        <v>4513</v>
      </c>
      <c r="E789" s="1" t="s">
        <v>7</v>
      </c>
      <c r="F789" s="1" t="s">
        <v>3920</v>
      </c>
      <c r="G789" s="1" t="str">
        <f>RT_enz[[#This Row],[rxn_src]]&amp;"_"&amp;RT_enz[[#This Row],[dir]]</f>
        <v>AROHL_c_REV</v>
      </c>
      <c r="H789" s="1" t="str">
        <f>_xlfn.XLOOKUP(RT_enz[[#This Row],[Column1]],SC_enz[name_dir],SC_enz[name_dir],"")</f>
        <v/>
      </c>
      <c r="I789" s="1" t="str">
        <f>_xlfn.XLOOKUP(RT_enz[[#This Row],[rxn_src]],SC_enz[rxn_src],SC_enz[rxn_src],"")</f>
        <v/>
      </c>
      <c r="J789" s="2" t="str">
        <f>_xlfn.XLOOKUP(RT_enz[[#This Row],[Column1]],RT_gsm[Column3],RT_gsm[Column3],"")</f>
        <v>AROHL_c_REV</v>
      </c>
    </row>
    <row r="790" spans="1:10" ht="16" hidden="1" x14ac:dyDescent="0.2">
      <c r="A790" s="1" t="s">
        <v>4514</v>
      </c>
      <c r="B790" s="1" t="s">
        <v>3902</v>
      </c>
      <c r="C790" s="1" t="s">
        <v>4515</v>
      </c>
      <c r="D790" s="1" t="s">
        <v>4516</v>
      </c>
      <c r="E790" s="1" t="s">
        <v>7</v>
      </c>
      <c r="F790" s="1" t="s">
        <v>3920</v>
      </c>
      <c r="G790" s="1" t="str">
        <f>RT_enz[[#This Row],[rxn_src]]&amp;"_"&amp;RT_enz[[#This Row],[dir]]</f>
        <v>ARSO4H_c_FWD</v>
      </c>
      <c r="H790" s="1" t="str">
        <f>_xlfn.XLOOKUP(RT_enz[[#This Row],[Column1]],SC_enz[name_dir],SC_enz[name_dir],"")</f>
        <v/>
      </c>
      <c r="I790" s="1" t="str">
        <f>_xlfn.XLOOKUP(RT_enz[[#This Row],[rxn_src]],SC_enz[rxn_src],SC_enz[rxn_src],"")</f>
        <v/>
      </c>
      <c r="J790" s="2" t="str">
        <f>_xlfn.XLOOKUP(RT_enz[[#This Row],[Column1]],RT_gsm[Column3],RT_gsm[Column3],"")</f>
        <v>ARSO4H_c_FWD</v>
      </c>
    </row>
    <row r="791" spans="1:10" ht="16" hidden="1" x14ac:dyDescent="0.2">
      <c r="A791" s="1" t="s">
        <v>4514</v>
      </c>
      <c r="B791" s="1" t="s">
        <v>3902</v>
      </c>
      <c r="C791" s="1" t="s">
        <v>4517</v>
      </c>
      <c r="D791" s="1" t="s">
        <v>4518</v>
      </c>
      <c r="E791" s="1" t="s">
        <v>7</v>
      </c>
      <c r="F791" s="1" t="s">
        <v>3920</v>
      </c>
      <c r="G791" s="1" t="str">
        <f>RT_enz[[#This Row],[rxn_src]]&amp;"_"&amp;RT_enz[[#This Row],[dir]]</f>
        <v>ARSO4H_c_FWD</v>
      </c>
      <c r="H791" s="1" t="str">
        <f>_xlfn.XLOOKUP(RT_enz[[#This Row],[Column1]],SC_enz[name_dir],SC_enz[name_dir],"")</f>
        <v/>
      </c>
      <c r="I791" s="1" t="str">
        <f>_xlfn.XLOOKUP(RT_enz[[#This Row],[rxn_src]],SC_enz[rxn_src],SC_enz[rxn_src],"")</f>
        <v/>
      </c>
      <c r="J791" s="2" t="str">
        <f>_xlfn.XLOOKUP(RT_enz[[#This Row],[Column1]],RT_gsm[Column3],RT_gsm[Column3],"")</f>
        <v>ARSO4H_c_FWD</v>
      </c>
    </row>
    <row r="792" spans="1:10" ht="16" hidden="1" x14ac:dyDescent="0.2">
      <c r="A792" s="1" t="s">
        <v>503</v>
      </c>
      <c r="B792" s="1" t="s">
        <v>3902</v>
      </c>
      <c r="C792" s="1" t="s">
        <v>4519</v>
      </c>
      <c r="D792" s="1" t="s">
        <v>4520</v>
      </c>
      <c r="E792" s="1" t="s">
        <v>7</v>
      </c>
      <c r="F792" s="1" t="s">
        <v>3920</v>
      </c>
      <c r="G792" s="1" t="str">
        <f>RT_enz[[#This Row],[rxn_src]]&amp;"_"&amp;RT_enz[[#This Row],[dir]]</f>
        <v>ASAD_c_FWD</v>
      </c>
      <c r="H792" s="1" t="str">
        <f>_xlfn.XLOOKUP(RT_enz[[#This Row],[Column1]],SC_enz[name_dir],SC_enz[name_dir],"")</f>
        <v>ASAD_c_FWD</v>
      </c>
      <c r="I792" s="1" t="str">
        <f>_xlfn.XLOOKUP(RT_enz[[#This Row],[rxn_src]],SC_enz[rxn_src],SC_enz[rxn_src],"")</f>
        <v>ASAD_c</v>
      </c>
      <c r="J792" s="2" t="str">
        <f>_xlfn.XLOOKUP(RT_enz[[#This Row],[Column1]],RT_gsm[Column3],RT_gsm[Column3],"")</f>
        <v>ASAD_c_FWD</v>
      </c>
    </row>
    <row r="793" spans="1:10" ht="16" hidden="1" x14ac:dyDescent="0.2">
      <c r="A793" s="1" t="s">
        <v>4521</v>
      </c>
      <c r="B793" s="1" t="s">
        <v>3902</v>
      </c>
      <c r="C793" s="1" t="s">
        <v>4522</v>
      </c>
      <c r="D793" s="1" t="s">
        <v>4523</v>
      </c>
      <c r="E793" s="1" t="s">
        <v>7</v>
      </c>
      <c r="F793" s="1" t="s">
        <v>3920</v>
      </c>
      <c r="G793" s="1" t="str">
        <f>RT_enz[[#This Row],[rxn_src]]&amp;"_"&amp;RT_enz[[#This Row],[dir]]</f>
        <v>ASCBOX_c_FWD</v>
      </c>
      <c r="H793" s="1" t="str">
        <f>_xlfn.XLOOKUP(RT_enz[[#This Row],[Column1]],SC_enz[name_dir],SC_enz[name_dir],"")</f>
        <v/>
      </c>
      <c r="I793" s="1" t="str">
        <f>_xlfn.XLOOKUP(RT_enz[[#This Row],[rxn_src]],SC_enz[rxn_src],SC_enz[rxn_src],"")</f>
        <v/>
      </c>
      <c r="J793" s="2" t="str">
        <f>_xlfn.XLOOKUP(RT_enz[[#This Row],[Column1]],RT_gsm[Column3],RT_gsm[Column3],"")</f>
        <v>ASCBOX_c_FWD</v>
      </c>
    </row>
    <row r="794" spans="1:10" ht="16" hidden="1" x14ac:dyDescent="0.2">
      <c r="A794" s="1" t="s">
        <v>1171</v>
      </c>
      <c r="B794" s="1" t="s">
        <v>3902</v>
      </c>
      <c r="C794" s="1" t="s">
        <v>4524</v>
      </c>
      <c r="D794" s="1" t="s">
        <v>4525</v>
      </c>
      <c r="E794" s="1" t="s">
        <v>7</v>
      </c>
      <c r="F794" s="1" t="s">
        <v>3920</v>
      </c>
      <c r="G794" s="1" t="str">
        <f>RT_enz[[#This Row],[rxn_src]]&amp;"_"&amp;RT_enz[[#This Row],[dir]]</f>
        <v>ASNN_e_FWD</v>
      </c>
      <c r="H794" s="1" t="str">
        <f>_xlfn.XLOOKUP(RT_enz[[#This Row],[Column1]],SC_enz[name_dir],SC_enz[name_dir],"")</f>
        <v>ASNN_e_FWD</v>
      </c>
      <c r="I794" s="1" t="str">
        <f>_xlfn.XLOOKUP(RT_enz[[#This Row],[rxn_src]],SC_enz[rxn_src],SC_enz[rxn_src],"")</f>
        <v>ASNN_e</v>
      </c>
      <c r="J794" s="2" t="str">
        <f>_xlfn.XLOOKUP(RT_enz[[#This Row],[Column1]],RT_gsm[Column3],RT_gsm[Column3],"")</f>
        <v>ASNN_e_FWD</v>
      </c>
    </row>
    <row r="795" spans="1:10" ht="16" hidden="1" x14ac:dyDescent="0.2">
      <c r="A795" s="1" t="s">
        <v>1171</v>
      </c>
      <c r="B795" s="1" t="s">
        <v>3902</v>
      </c>
      <c r="C795" s="1" t="s">
        <v>4526</v>
      </c>
      <c r="D795" s="1" t="s">
        <v>4527</v>
      </c>
      <c r="E795" s="1" t="s">
        <v>7</v>
      </c>
      <c r="F795" s="1" t="s">
        <v>3920</v>
      </c>
      <c r="G795" s="1" t="str">
        <f>RT_enz[[#This Row],[rxn_src]]&amp;"_"&amp;RT_enz[[#This Row],[dir]]</f>
        <v>ASNN_e_FWD</v>
      </c>
      <c r="H795" s="1" t="str">
        <f>_xlfn.XLOOKUP(RT_enz[[#This Row],[Column1]],SC_enz[name_dir],SC_enz[name_dir],"")</f>
        <v>ASNN_e_FWD</v>
      </c>
      <c r="I795" s="1" t="str">
        <f>_xlfn.XLOOKUP(RT_enz[[#This Row],[rxn_src]],SC_enz[rxn_src],SC_enz[rxn_src],"")</f>
        <v>ASNN_e</v>
      </c>
      <c r="J795" s="2" t="str">
        <f>_xlfn.XLOOKUP(RT_enz[[#This Row],[Column1]],RT_gsm[Column3],RT_gsm[Column3],"")</f>
        <v>ASNN_e_FWD</v>
      </c>
    </row>
    <row r="796" spans="1:10" ht="16" hidden="1" x14ac:dyDescent="0.2">
      <c r="A796" s="1" t="s">
        <v>483</v>
      </c>
      <c r="B796" s="1" t="s">
        <v>3902</v>
      </c>
      <c r="C796" s="1" t="s">
        <v>4528</v>
      </c>
      <c r="D796" s="1" t="s">
        <v>4529</v>
      </c>
      <c r="E796" s="1" t="s">
        <v>7</v>
      </c>
      <c r="F796" s="1" t="s">
        <v>3920</v>
      </c>
      <c r="G796" s="1" t="str">
        <f>RT_enz[[#This Row],[rxn_src]]&amp;"_"&amp;RT_enz[[#This Row],[dir]]</f>
        <v>ASNS1_c_FWD</v>
      </c>
      <c r="H796" s="1" t="str">
        <f>_xlfn.XLOOKUP(RT_enz[[#This Row],[Column1]],SC_enz[name_dir],SC_enz[name_dir],"")</f>
        <v>ASNS1_c_FWD</v>
      </c>
      <c r="I796" s="1" t="str">
        <f>_xlfn.XLOOKUP(RT_enz[[#This Row],[rxn_src]],SC_enz[rxn_src],SC_enz[rxn_src],"")</f>
        <v>ASNS1_c</v>
      </c>
      <c r="J796" s="2" t="str">
        <f>_xlfn.XLOOKUP(RT_enz[[#This Row],[Column1]],RT_gsm[Column3],RT_gsm[Column3],"")</f>
        <v>ASNS1_c_FWD</v>
      </c>
    </row>
    <row r="797" spans="1:10" ht="16" hidden="1" x14ac:dyDescent="0.2">
      <c r="A797" s="1" t="s">
        <v>2506</v>
      </c>
      <c r="B797" s="1" t="s">
        <v>3902</v>
      </c>
      <c r="C797" s="1" t="s">
        <v>142</v>
      </c>
      <c r="D797" s="1" t="s">
        <v>143</v>
      </c>
      <c r="E797" s="1" t="s">
        <v>12</v>
      </c>
      <c r="F797" s="1" t="s">
        <v>4530</v>
      </c>
      <c r="G797" s="1" t="str">
        <f>RT_enz[[#This Row],[rxn_src]]&amp;"_"&amp;RT_enz[[#This Row],[dir]]</f>
        <v>ASNt_c_m_FWD</v>
      </c>
      <c r="H797" s="1" t="str">
        <f>_xlfn.XLOOKUP(RT_enz[[#This Row],[Column1]],SC_enz[name_dir],SC_enz[name_dir],"")</f>
        <v>ASNt_c_m_FWD</v>
      </c>
      <c r="I797" s="1" t="str">
        <f>_xlfn.XLOOKUP(RT_enz[[#This Row],[rxn_src]],SC_enz[rxn_src],SC_enz[rxn_src],"")</f>
        <v>ASNt_c_m</v>
      </c>
      <c r="J797" s="2" t="str">
        <f>_xlfn.XLOOKUP(RT_enz[[#This Row],[Column1]],RT_gsm[Column3],RT_gsm[Column3],"")</f>
        <v>ASNt_c_m_FWD</v>
      </c>
    </row>
    <row r="798" spans="1:10" ht="16" hidden="1" x14ac:dyDescent="0.2">
      <c r="A798" s="1" t="s">
        <v>2216</v>
      </c>
      <c r="B798" s="1" t="s">
        <v>3902</v>
      </c>
      <c r="C798" s="1" t="s">
        <v>4531</v>
      </c>
      <c r="D798" s="1" t="s">
        <v>4532</v>
      </c>
      <c r="E798" s="1" t="s">
        <v>7</v>
      </c>
      <c r="F798" s="1" t="s">
        <v>3920</v>
      </c>
      <c r="G798" s="1" t="str">
        <f>RT_enz[[#This Row],[rxn_src]]&amp;"_"&amp;RT_enz[[#This Row],[dir]]</f>
        <v>ASNtpa_v_FWD</v>
      </c>
      <c r="H798" s="1" t="str">
        <f>_xlfn.XLOOKUP(RT_enz[[#This Row],[Column1]],SC_enz[name_dir],SC_enz[name_dir],"")</f>
        <v>ASNtpa_v_FWD</v>
      </c>
      <c r="I798" s="1" t="str">
        <f>_xlfn.XLOOKUP(RT_enz[[#This Row],[rxn_src]],SC_enz[rxn_src],SC_enz[rxn_src],"")</f>
        <v>ASNtpa_v</v>
      </c>
      <c r="J798" s="2" t="str">
        <f>_xlfn.XLOOKUP(RT_enz[[#This Row],[Column1]],RT_gsm[Column3],RT_gsm[Column3],"")</f>
        <v>ASNtpa_v_FWD</v>
      </c>
    </row>
    <row r="799" spans="1:10" ht="16" hidden="1" x14ac:dyDescent="0.2">
      <c r="A799" s="1" t="s">
        <v>2219</v>
      </c>
      <c r="B799" s="1" t="s">
        <v>3902</v>
      </c>
      <c r="C799" s="1" t="s">
        <v>4533</v>
      </c>
      <c r="D799" s="1" t="s">
        <v>4534</v>
      </c>
      <c r="E799" s="1" t="s">
        <v>7</v>
      </c>
      <c r="F799" s="1" t="s">
        <v>3920</v>
      </c>
      <c r="G799" s="1" t="str">
        <f>RT_enz[[#This Row],[rxn_src]]&amp;"_"&amp;RT_enz[[#This Row],[dir]]</f>
        <v>ASNtps_v_FWD</v>
      </c>
      <c r="H799" s="1" t="str">
        <f>_xlfn.XLOOKUP(RT_enz[[#This Row],[Column1]],SC_enz[name_dir],SC_enz[name_dir],"")</f>
        <v>ASNtps_v_FWD</v>
      </c>
      <c r="I799" s="1" t="str">
        <f>_xlfn.XLOOKUP(RT_enz[[#This Row],[rxn_src]],SC_enz[rxn_src],SC_enz[rxn_src],"")</f>
        <v>ASNtps_v</v>
      </c>
      <c r="J799" s="2" t="str">
        <f>_xlfn.XLOOKUP(RT_enz[[#This Row],[Column1]],RT_gsm[Column3],RT_gsm[Column3],"")</f>
        <v>ASNtps_v_FWD</v>
      </c>
    </row>
    <row r="800" spans="1:10" ht="16" hidden="1" x14ac:dyDescent="0.2">
      <c r="A800" s="1" t="s">
        <v>488</v>
      </c>
      <c r="B800" s="1" t="s">
        <v>3902</v>
      </c>
      <c r="C800" s="1" t="s">
        <v>4535</v>
      </c>
      <c r="D800" s="1" t="s">
        <v>4536</v>
      </c>
      <c r="E800" s="1" t="s">
        <v>7</v>
      </c>
      <c r="F800" s="1" t="s">
        <v>3920</v>
      </c>
      <c r="G800" s="1" t="str">
        <f>RT_enz[[#This Row],[rxn_src]]&amp;"_"&amp;RT_enz[[#This Row],[dir]]</f>
        <v>ASNTRS_c_FWD</v>
      </c>
      <c r="H800" s="1" t="str">
        <f>_xlfn.XLOOKUP(RT_enz[[#This Row],[Column1]],SC_enz[name_dir],SC_enz[name_dir],"")</f>
        <v>ASNTRS_c_FWD</v>
      </c>
      <c r="I800" s="1" t="str">
        <f>_xlfn.XLOOKUP(RT_enz[[#This Row],[rxn_src]],SC_enz[rxn_src],SC_enz[rxn_src],"")</f>
        <v>ASNTRS_c</v>
      </c>
      <c r="J800" s="2" t="str">
        <f>_xlfn.XLOOKUP(RT_enz[[#This Row],[Column1]],RT_gsm[Column3],RT_gsm[Column3],"")</f>
        <v>ASNTRS_c_FWD</v>
      </c>
    </row>
    <row r="801" spans="1:10" ht="16" hidden="1" x14ac:dyDescent="0.2">
      <c r="A801" s="1" t="s">
        <v>491</v>
      </c>
      <c r="B801" s="1" t="s">
        <v>3902</v>
      </c>
      <c r="C801" s="1" t="s">
        <v>4537</v>
      </c>
      <c r="D801" s="1" t="s">
        <v>4538</v>
      </c>
      <c r="E801" s="1" t="s">
        <v>7</v>
      </c>
      <c r="F801" s="1" t="s">
        <v>3920</v>
      </c>
      <c r="G801" s="1" t="str">
        <f>RT_enz[[#This Row],[rxn_src]]&amp;"_"&amp;RT_enz[[#This Row],[dir]]</f>
        <v>ASNTRS_m_FWD</v>
      </c>
      <c r="H801" s="1" t="str">
        <f>_xlfn.XLOOKUP(RT_enz[[#This Row],[Column1]],SC_enz[name_dir],SC_enz[name_dir],"")</f>
        <v>ASNTRS_m_FWD</v>
      </c>
      <c r="I801" s="1" t="str">
        <f>_xlfn.XLOOKUP(RT_enz[[#This Row],[rxn_src]],SC_enz[rxn_src],SC_enz[rxn_src],"")</f>
        <v>ASNTRS_m</v>
      </c>
      <c r="J801" s="2" t="str">
        <f>_xlfn.XLOOKUP(RT_enz[[#This Row],[Column1]],RT_gsm[Column3],RT_gsm[Column3],"")</f>
        <v>ASNTRS_m_FWD</v>
      </c>
    </row>
    <row r="802" spans="1:10" ht="16" hidden="1" x14ac:dyDescent="0.2">
      <c r="A802" s="1" t="s">
        <v>494</v>
      </c>
      <c r="B802" s="1" t="s">
        <v>3902</v>
      </c>
      <c r="C802" s="1" t="s">
        <v>4539</v>
      </c>
      <c r="D802" s="1" t="s">
        <v>4540</v>
      </c>
      <c r="E802" s="1" t="s">
        <v>7</v>
      </c>
      <c r="F802" s="1" t="s">
        <v>3920</v>
      </c>
      <c r="G802" s="1" t="str">
        <f>RT_enz[[#This Row],[rxn_src]]&amp;"_"&amp;RT_enz[[#This Row],[dir]]</f>
        <v>ASPCT_c_FWD</v>
      </c>
      <c r="H802" s="1" t="str">
        <f>_xlfn.XLOOKUP(RT_enz[[#This Row],[Column1]],SC_enz[name_dir],SC_enz[name_dir],"")</f>
        <v>ASPCT_c_FWD</v>
      </c>
      <c r="I802" s="1" t="str">
        <f>_xlfn.XLOOKUP(RT_enz[[#This Row],[rxn_src]],SC_enz[rxn_src],SC_enz[rxn_src],"")</f>
        <v>ASPCT_c</v>
      </c>
      <c r="J802" s="2" t="str">
        <f>_xlfn.XLOOKUP(RT_enz[[#This Row],[Column1]],RT_gsm[Column3],RT_gsm[Column3],"")</f>
        <v>ASPCT_c_FWD</v>
      </c>
    </row>
    <row r="803" spans="1:10" ht="16" hidden="1" x14ac:dyDescent="0.2">
      <c r="A803" s="1" t="s">
        <v>2053</v>
      </c>
      <c r="B803" s="1" t="s">
        <v>3902</v>
      </c>
      <c r="C803" s="1" t="s">
        <v>4541</v>
      </c>
      <c r="D803" s="1" t="s">
        <v>4542</v>
      </c>
      <c r="E803" s="1" t="s">
        <v>7</v>
      </c>
      <c r="F803" s="1" t="s">
        <v>3920</v>
      </c>
      <c r="G803" s="1" t="str">
        <f>RT_enz[[#This Row],[rxn_src]]&amp;"_"&amp;RT_enz[[#This Row],[dir]]</f>
        <v>ASPGLUt_c_m_FWD</v>
      </c>
      <c r="H803" s="1" t="str">
        <f>_xlfn.XLOOKUP(RT_enz[[#This Row],[Column1]],SC_enz[name_dir],SC_enz[name_dir],"")</f>
        <v>ASPGLUt_c_m_FWD</v>
      </c>
      <c r="I803" s="1" t="str">
        <f>_xlfn.XLOOKUP(RT_enz[[#This Row],[rxn_src]],SC_enz[rxn_src],SC_enz[rxn_src],"")</f>
        <v>ASPGLUt_c_m</v>
      </c>
      <c r="J803" s="2" t="str">
        <f>_xlfn.XLOOKUP(RT_enz[[#This Row],[Column1]],RT_gsm[Column3],RT_gsm[Column3],"")</f>
        <v>ASPGLUt_c_m_FWD</v>
      </c>
    </row>
    <row r="804" spans="1:10" ht="16" hidden="1" x14ac:dyDescent="0.2">
      <c r="A804" s="1" t="s">
        <v>2507</v>
      </c>
      <c r="B804" s="1" t="s">
        <v>3902</v>
      </c>
      <c r="C804" s="1" t="s">
        <v>1642</v>
      </c>
      <c r="D804" s="1" t="s">
        <v>143</v>
      </c>
      <c r="E804" s="1" t="s">
        <v>7</v>
      </c>
      <c r="F804" s="1"/>
      <c r="G804" s="1" t="str">
        <f>RT_enz[[#This Row],[rxn_src]]&amp;"_"&amp;RT_enz[[#This Row],[dir]]</f>
        <v>ASPGLUt_c_x_FWD</v>
      </c>
      <c r="H804" s="1" t="str">
        <f>_xlfn.XLOOKUP(RT_enz[[#This Row],[Column1]],SC_enz[name_dir],SC_enz[name_dir],"")</f>
        <v>ASPGLUt_c_x_FWD</v>
      </c>
      <c r="I804" s="1" t="str">
        <f>_xlfn.XLOOKUP(RT_enz[[#This Row],[rxn_src]],SC_enz[rxn_src],SC_enz[rxn_src],"")</f>
        <v>ASPGLUt_c_x</v>
      </c>
      <c r="J804" s="2" t="str">
        <f>_xlfn.XLOOKUP(RT_enz[[#This Row],[Column1]],RT_gsm[Column3],RT_gsm[Column3],"")</f>
        <v>ASPGLUt_c_x_FWD</v>
      </c>
    </row>
    <row r="805" spans="1:10" ht="16" hidden="1" x14ac:dyDescent="0.2">
      <c r="A805" s="1" t="s">
        <v>2507</v>
      </c>
      <c r="B805" s="1" t="s">
        <v>3903</v>
      </c>
      <c r="C805" s="1" t="s">
        <v>1642</v>
      </c>
      <c r="D805" s="1" t="s">
        <v>143</v>
      </c>
      <c r="E805" s="1" t="s">
        <v>7</v>
      </c>
      <c r="F805" s="1"/>
      <c r="G805" s="1" t="str">
        <f>RT_enz[[#This Row],[rxn_src]]&amp;"_"&amp;RT_enz[[#This Row],[dir]]</f>
        <v>ASPGLUt_c_x_REV</v>
      </c>
      <c r="H805" s="1" t="str">
        <f>_xlfn.XLOOKUP(RT_enz[[#This Row],[Column1]],SC_enz[name_dir],SC_enz[name_dir],"")</f>
        <v>ASPGLUt_c_x_REV</v>
      </c>
      <c r="I805" s="1" t="str">
        <f>_xlfn.XLOOKUP(RT_enz[[#This Row],[rxn_src]],SC_enz[rxn_src],SC_enz[rxn_src],"")</f>
        <v>ASPGLUt_c_x</v>
      </c>
      <c r="J805" s="2" t="str">
        <f>_xlfn.XLOOKUP(RT_enz[[#This Row],[Column1]],RT_gsm[Column3],RT_gsm[Column3],"")</f>
        <v>ASPGLUt_c_x_REV</v>
      </c>
    </row>
    <row r="806" spans="1:10" ht="16" hidden="1" x14ac:dyDescent="0.2">
      <c r="A806" s="1" t="s">
        <v>497</v>
      </c>
      <c r="B806" s="1" t="s">
        <v>3902</v>
      </c>
      <c r="C806" s="1" t="s">
        <v>4543</v>
      </c>
      <c r="D806" s="1" t="s">
        <v>4544</v>
      </c>
      <c r="E806" s="1" t="s">
        <v>7</v>
      </c>
      <c r="F806" s="1" t="s">
        <v>3920</v>
      </c>
      <c r="G806" s="1" t="str">
        <f>RT_enz[[#This Row],[rxn_src]]&amp;"_"&amp;RT_enz[[#This Row],[dir]]</f>
        <v>ASPK_c_FWD</v>
      </c>
      <c r="H806" s="1" t="str">
        <f>_xlfn.XLOOKUP(RT_enz[[#This Row],[Column1]],SC_enz[name_dir],SC_enz[name_dir],"")</f>
        <v>ASPK_c_FWD</v>
      </c>
      <c r="I806" s="1" t="str">
        <f>_xlfn.XLOOKUP(RT_enz[[#This Row],[rxn_src]],SC_enz[rxn_src],SC_enz[rxn_src],"")</f>
        <v>ASPK_c</v>
      </c>
      <c r="J806" s="2" t="str">
        <f>_xlfn.XLOOKUP(RT_enz[[#This Row],[Column1]],RT_gsm[Column3],RT_gsm[Column3],"")</f>
        <v>ASPK_c_FWD</v>
      </c>
    </row>
    <row r="807" spans="1:10" ht="16" hidden="1" x14ac:dyDescent="0.2">
      <c r="A807" s="1" t="s">
        <v>3445</v>
      </c>
      <c r="B807" s="1" t="s">
        <v>3902</v>
      </c>
      <c r="C807" s="1" t="s">
        <v>4545</v>
      </c>
      <c r="D807" s="1" t="s">
        <v>4546</v>
      </c>
      <c r="E807" s="1" t="s">
        <v>7</v>
      </c>
      <c r="F807" s="1" t="s">
        <v>3920</v>
      </c>
      <c r="G807" s="1" t="str">
        <f>RT_enz[[#This Row],[rxn_src]]&amp;"_"&amp;RT_enz[[#This Row],[dir]]</f>
        <v>ASPTA_c_FWD</v>
      </c>
      <c r="H807" s="1" t="str">
        <f>_xlfn.XLOOKUP(RT_enz[[#This Row],[Column1]],SC_enz[name_dir],SC_enz[name_dir],"")</f>
        <v>ASPTA_c_FWD</v>
      </c>
      <c r="I807" s="1" t="str">
        <f>_xlfn.XLOOKUP(RT_enz[[#This Row],[rxn_src]],SC_enz[rxn_src],SC_enz[rxn_src],"")</f>
        <v>ASPTA_c</v>
      </c>
      <c r="J807" s="2" t="str">
        <f>_xlfn.XLOOKUP(RT_enz[[#This Row],[Column1]],RT_gsm[Column3],RT_gsm[Column3],"")</f>
        <v>ASPTA_c_FWD</v>
      </c>
    </row>
    <row r="808" spans="1:10" ht="16" hidden="1" x14ac:dyDescent="0.2">
      <c r="A808" s="1" t="s">
        <v>3445</v>
      </c>
      <c r="B808" s="1" t="s">
        <v>3903</v>
      </c>
      <c r="C808" s="1" t="s">
        <v>4545</v>
      </c>
      <c r="D808" s="1" t="s">
        <v>4546</v>
      </c>
      <c r="E808" s="1" t="s">
        <v>7</v>
      </c>
      <c r="F808" s="1" t="s">
        <v>3920</v>
      </c>
      <c r="G808" s="1" t="str">
        <f>RT_enz[[#This Row],[rxn_src]]&amp;"_"&amp;RT_enz[[#This Row],[dir]]</f>
        <v>ASPTA_c_REV</v>
      </c>
      <c r="H808" s="1" t="str">
        <f>_xlfn.XLOOKUP(RT_enz[[#This Row],[Column1]],SC_enz[name_dir],SC_enz[name_dir],"")</f>
        <v>ASPTA_c_REV</v>
      </c>
      <c r="I808" s="1" t="str">
        <f>_xlfn.XLOOKUP(RT_enz[[#This Row],[rxn_src]],SC_enz[rxn_src],SC_enz[rxn_src],"")</f>
        <v>ASPTA_c</v>
      </c>
      <c r="J808" s="2" t="str">
        <f>_xlfn.XLOOKUP(RT_enz[[#This Row],[Column1]],RT_gsm[Column3],RT_gsm[Column3],"")</f>
        <v>ASPTA_c_REV</v>
      </c>
    </row>
    <row r="809" spans="1:10" ht="16" hidden="1" x14ac:dyDescent="0.2">
      <c r="A809" s="1" t="s">
        <v>3448</v>
      </c>
      <c r="B809" s="1" t="s">
        <v>3902</v>
      </c>
      <c r="C809" s="1" t="s">
        <v>4547</v>
      </c>
      <c r="D809" s="1" t="s">
        <v>4548</v>
      </c>
      <c r="E809" s="1" t="s">
        <v>7</v>
      </c>
      <c r="F809" s="1" t="s">
        <v>3920</v>
      </c>
      <c r="G809" s="1" t="str">
        <f>RT_enz[[#This Row],[rxn_src]]&amp;"_"&amp;RT_enz[[#This Row],[dir]]</f>
        <v>ASPTA_x_FWD</v>
      </c>
      <c r="H809" s="1" t="str">
        <f>_xlfn.XLOOKUP(RT_enz[[#This Row],[Column1]],SC_enz[name_dir],SC_enz[name_dir],"")</f>
        <v>ASPTA_x_FWD</v>
      </c>
      <c r="I809" s="1" t="str">
        <f>_xlfn.XLOOKUP(RT_enz[[#This Row],[rxn_src]],SC_enz[rxn_src],SC_enz[rxn_src],"")</f>
        <v>ASPTA_x</v>
      </c>
      <c r="J809" s="2" t="str">
        <f>_xlfn.XLOOKUP(RT_enz[[#This Row],[Column1]],RT_gsm[Column3],RT_gsm[Column3],"")</f>
        <v>ASPTA_x_FWD</v>
      </c>
    </row>
    <row r="810" spans="1:10" ht="16" hidden="1" x14ac:dyDescent="0.2">
      <c r="A810" s="1" t="s">
        <v>3448</v>
      </c>
      <c r="B810" s="1" t="s">
        <v>3903</v>
      </c>
      <c r="C810" s="1" t="s">
        <v>4547</v>
      </c>
      <c r="D810" s="1" t="s">
        <v>4548</v>
      </c>
      <c r="E810" s="1" t="s">
        <v>12</v>
      </c>
      <c r="F810" s="1" t="s">
        <v>3920</v>
      </c>
      <c r="G810" s="1" t="str">
        <f>RT_enz[[#This Row],[rxn_src]]&amp;"_"&amp;RT_enz[[#This Row],[dir]]</f>
        <v>ASPTA_x_REV</v>
      </c>
      <c r="H810" s="1" t="str">
        <f>_xlfn.XLOOKUP(RT_enz[[#This Row],[Column1]],SC_enz[name_dir],SC_enz[name_dir],"")</f>
        <v>ASPTA_x_REV</v>
      </c>
      <c r="I810" s="1" t="str">
        <f>_xlfn.XLOOKUP(RT_enz[[#This Row],[rxn_src]],SC_enz[rxn_src],SC_enz[rxn_src],"")</f>
        <v>ASPTA_x</v>
      </c>
      <c r="J810" s="2" t="str">
        <f>_xlfn.XLOOKUP(RT_enz[[#This Row],[Column1]],RT_gsm[Column3],RT_gsm[Column3],"")</f>
        <v>ASPTA_x_REV</v>
      </c>
    </row>
    <row r="811" spans="1:10" ht="16" hidden="1" x14ac:dyDescent="0.2">
      <c r="A811" s="1" t="s">
        <v>3448</v>
      </c>
      <c r="B811" s="1" t="s">
        <v>3902</v>
      </c>
      <c r="C811" s="1" t="s">
        <v>4549</v>
      </c>
      <c r="D811" s="1" t="s">
        <v>4550</v>
      </c>
      <c r="E811" s="1" t="s">
        <v>7</v>
      </c>
      <c r="F811" s="1" t="s">
        <v>3920</v>
      </c>
      <c r="G811" s="1" t="str">
        <f>RT_enz[[#This Row],[rxn_src]]&amp;"_"&amp;RT_enz[[#This Row],[dir]]</f>
        <v>ASPTA_x_FWD</v>
      </c>
      <c r="H811" s="1" t="str">
        <f>_xlfn.XLOOKUP(RT_enz[[#This Row],[Column1]],SC_enz[name_dir],SC_enz[name_dir],"")</f>
        <v>ASPTA_x_FWD</v>
      </c>
      <c r="I811" s="1" t="str">
        <f>_xlfn.XLOOKUP(RT_enz[[#This Row],[rxn_src]],SC_enz[rxn_src],SC_enz[rxn_src],"")</f>
        <v>ASPTA_x</v>
      </c>
      <c r="J811" s="2" t="str">
        <f>_xlfn.XLOOKUP(RT_enz[[#This Row],[Column1]],RT_gsm[Column3],RT_gsm[Column3],"")</f>
        <v>ASPTA_x_FWD</v>
      </c>
    </row>
    <row r="812" spans="1:10" ht="16" hidden="1" x14ac:dyDescent="0.2">
      <c r="A812" s="1" t="s">
        <v>3448</v>
      </c>
      <c r="B812" s="1" t="s">
        <v>3903</v>
      </c>
      <c r="C812" s="1" t="s">
        <v>4549</v>
      </c>
      <c r="D812" s="1" t="s">
        <v>4550</v>
      </c>
      <c r="E812" s="1" t="s">
        <v>12</v>
      </c>
      <c r="F812" s="1" t="s">
        <v>3920</v>
      </c>
      <c r="G812" s="1" t="str">
        <f>RT_enz[[#This Row],[rxn_src]]&amp;"_"&amp;RT_enz[[#This Row],[dir]]</f>
        <v>ASPTA_x_REV</v>
      </c>
      <c r="H812" s="1" t="str">
        <f>_xlfn.XLOOKUP(RT_enz[[#This Row],[Column1]],SC_enz[name_dir],SC_enz[name_dir],"")</f>
        <v>ASPTA_x_REV</v>
      </c>
      <c r="I812" s="1" t="str">
        <f>_xlfn.XLOOKUP(RT_enz[[#This Row],[rxn_src]],SC_enz[rxn_src],SC_enz[rxn_src],"")</f>
        <v>ASPTA_x</v>
      </c>
      <c r="J812" s="2" t="str">
        <f>_xlfn.XLOOKUP(RT_enz[[#This Row],[Column1]],RT_gsm[Column3],RT_gsm[Column3],"")</f>
        <v>ASPTA_x_REV</v>
      </c>
    </row>
    <row r="813" spans="1:10" ht="16" hidden="1" x14ac:dyDescent="0.2">
      <c r="A813" s="1" t="s">
        <v>4551</v>
      </c>
      <c r="B813" s="1" t="s">
        <v>3902</v>
      </c>
      <c r="C813" s="1" t="s">
        <v>4552</v>
      </c>
      <c r="D813" s="1" t="s">
        <v>4553</v>
      </c>
      <c r="E813" s="1" t="s">
        <v>7</v>
      </c>
      <c r="F813" s="1" t="s">
        <v>3920</v>
      </c>
      <c r="G813" s="1" t="str">
        <f>RT_enz[[#This Row],[rxn_src]]&amp;"_"&amp;RT_enz[[#This Row],[dir]]</f>
        <v>ASPTA4_c_FWD</v>
      </c>
      <c r="H813" s="1" t="str">
        <f>_xlfn.XLOOKUP(RT_enz[[#This Row],[Column1]],SC_enz[name_dir],SC_enz[name_dir],"")</f>
        <v/>
      </c>
      <c r="I813" s="1" t="str">
        <f>_xlfn.XLOOKUP(RT_enz[[#This Row],[rxn_src]],SC_enz[rxn_src],SC_enz[rxn_src],"")</f>
        <v/>
      </c>
      <c r="J813" s="2" t="str">
        <f>_xlfn.XLOOKUP(RT_enz[[#This Row],[Column1]],RT_gsm[Column3],RT_gsm[Column3],"")</f>
        <v>ASPTA4_c_FWD</v>
      </c>
    </row>
    <row r="814" spans="1:10" ht="16" hidden="1" x14ac:dyDescent="0.2">
      <c r="A814" s="1" t="s">
        <v>4551</v>
      </c>
      <c r="B814" s="1" t="s">
        <v>3903</v>
      </c>
      <c r="C814" s="1" t="s">
        <v>4552</v>
      </c>
      <c r="D814" s="1" t="s">
        <v>4553</v>
      </c>
      <c r="E814" s="1" t="s">
        <v>7</v>
      </c>
      <c r="F814" s="1" t="s">
        <v>3920</v>
      </c>
      <c r="G814" s="1" t="str">
        <f>RT_enz[[#This Row],[rxn_src]]&amp;"_"&amp;RT_enz[[#This Row],[dir]]</f>
        <v>ASPTA4_c_REV</v>
      </c>
      <c r="H814" s="1" t="str">
        <f>_xlfn.XLOOKUP(RT_enz[[#This Row],[Column1]],SC_enz[name_dir],SC_enz[name_dir],"")</f>
        <v/>
      </c>
      <c r="I814" s="1" t="str">
        <f>_xlfn.XLOOKUP(RT_enz[[#This Row],[rxn_src]],SC_enz[rxn_src],SC_enz[rxn_src],"")</f>
        <v/>
      </c>
      <c r="J814" s="2" t="str">
        <f>_xlfn.XLOOKUP(RT_enz[[#This Row],[Column1]],RT_gsm[Column3],RT_gsm[Column3],"")</f>
        <v>ASPTA4_c_REV</v>
      </c>
    </row>
    <row r="815" spans="1:10" ht="16" hidden="1" x14ac:dyDescent="0.2">
      <c r="A815" s="1" t="s">
        <v>500</v>
      </c>
      <c r="B815" s="1" t="s">
        <v>3902</v>
      </c>
      <c r="C815" s="1" t="s">
        <v>4554</v>
      </c>
      <c r="D815" s="1" t="s">
        <v>4555</v>
      </c>
      <c r="E815" s="1" t="s">
        <v>7</v>
      </c>
      <c r="F815" s="1" t="s">
        <v>3920</v>
      </c>
      <c r="G815" s="1" t="str">
        <f>RT_enz[[#This Row],[rxn_src]]&amp;"_"&amp;RT_enz[[#This Row],[dir]]</f>
        <v>ASPTAi_m_FWD</v>
      </c>
      <c r="H815" s="1" t="str">
        <f>_xlfn.XLOOKUP(RT_enz[[#This Row],[Column1]],SC_enz[name_dir],SC_enz[name_dir],"")</f>
        <v>ASPTAi_m_FWD</v>
      </c>
      <c r="I815" s="1" t="str">
        <f>_xlfn.XLOOKUP(RT_enz[[#This Row],[rxn_src]],SC_enz[rxn_src],SC_enz[rxn_src],"")</f>
        <v>ASPTAi_m</v>
      </c>
      <c r="J815" s="2" t="str">
        <f>_xlfn.XLOOKUP(RT_enz[[#This Row],[Column1]],RT_gsm[Column3],RT_gsm[Column3],"")</f>
        <v>ASPTAi_m_FWD</v>
      </c>
    </row>
    <row r="816" spans="1:10" ht="16" hidden="1" x14ac:dyDescent="0.2">
      <c r="A816" s="1" t="s">
        <v>500</v>
      </c>
      <c r="B816" s="1" t="s">
        <v>3902</v>
      </c>
      <c r="C816" s="1" t="s">
        <v>4556</v>
      </c>
      <c r="D816" s="1" t="s">
        <v>4557</v>
      </c>
      <c r="E816" s="1" t="s">
        <v>7</v>
      </c>
      <c r="F816" s="1" t="s">
        <v>3920</v>
      </c>
      <c r="G816" s="1" t="str">
        <f>RT_enz[[#This Row],[rxn_src]]&amp;"_"&amp;RT_enz[[#This Row],[dir]]</f>
        <v>ASPTAi_m_FWD</v>
      </c>
      <c r="H816" s="1" t="str">
        <f>_xlfn.XLOOKUP(RT_enz[[#This Row],[Column1]],SC_enz[name_dir],SC_enz[name_dir],"")</f>
        <v>ASPTAi_m_FWD</v>
      </c>
      <c r="I816" s="1" t="str">
        <f>_xlfn.XLOOKUP(RT_enz[[#This Row],[rxn_src]],SC_enz[rxn_src],SC_enz[rxn_src],"")</f>
        <v>ASPTAi_m</v>
      </c>
      <c r="J816" s="2" t="str">
        <f>_xlfn.XLOOKUP(RT_enz[[#This Row],[Column1]],RT_gsm[Column3],RT_gsm[Column3],"")</f>
        <v>ASPTAi_m_FWD</v>
      </c>
    </row>
    <row r="817" spans="1:10" ht="16" hidden="1" x14ac:dyDescent="0.2">
      <c r="A817" s="1" t="s">
        <v>2227</v>
      </c>
      <c r="B817" s="1" t="s">
        <v>3902</v>
      </c>
      <c r="C817" s="1" t="s">
        <v>4389</v>
      </c>
      <c r="D817" s="1" t="s">
        <v>4390</v>
      </c>
      <c r="E817" s="1" t="s">
        <v>7</v>
      </c>
      <c r="F817" s="1" t="s">
        <v>3920</v>
      </c>
      <c r="G817" s="1" t="str">
        <f>RT_enz[[#This Row],[rxn_src]]&amp;"_"&amp;RT_enz[[#This Row],[dir]]</f>
        <v>ASPtps_e_FWD</v>
      </c>
      <c r="H817" s="1" t="str">
        <f>_xlfn.XLOOKUP(RT_enz[[#This Row],[Column1]],SC_enz[name_dir],SC_enz[name_dir],"")</f>
        <v>ASPtps_e_FWD</v>
      </c>
      <c r="I817" s="1" t="str">
        <f>_xlfn.XLOOKUP(RT_enz[[#This Row],[rxn_src]],SC_enz[rxn_src],SC_enz[rxn_src],"")</f>
        <v>ASPtps_e</v>
      </c>
      <c r="J817" s="2" t="str">
        <f>_xlfn.XLOOKUP(RT_enz[[#This Row],[Column1]],RT_gsm[Column3],RT_gsm[Column3],"")</f>
        <v>ASPtps_e_FWD</v>
      </c>
    </row>
    <row r="818" spans="1:10" ht="16" hidden="1" x14ac:dyDescent="0.2">
      <c r="A818" s="1" t="s">
        <v>2227</v>
      </c>
      <c r="B818" s="1" t="s">
        <v>3903</v>
      </c>
      <c r="C818" s="1" t="s">
        <v>4389</v>
      </c>
      <c r="D818" s="1" t="s">
        <v>4390</v>
      </c>
      <c r="E818" s="1" t="s">
        <v>12</v>
      </c>
      <c r="F818" s="1" t="s">
        <v>3920</v>
      </c>
      <c r="G818" s="1" t="str">
        <f>RT_enz[[#This Row],[rxn_src]]&amp;"_"&amp;RT_enz[[#This Row],[dir]]</f>
        <v>ASPtps_e_REV</v>
      </c>
      <c r="H818" s="1" t="str">
        <f>_xlfn.XLOOKUP(RT_enz[[#This Row],[Column1]],SC_enz[name_dir],SC_enz[name_dir],"")</f>
        <v>ASPtps_e_REV</v>
      </c>
      <c r="I818" s="1" t="str">
        <f>_xlfn.XLOOKUP(RT_enz[[#This Row],[rxn_src]],SC_enz[rxn_src],SC_enz[rxn_src],"")</f>
        <v>ASPtps_e</v>
      </c>
      <c r="J818" s="2" t="str">
        <f>_xlfn.XLOOKUP(RT_enz[[#This Row],[Column1]],RT_gsm[Column3],RT_gsm[Column3],"")</f>
        <v>ASPtps_e_REV</v>
      </c>
    </row>
    <row r="819" spans="1:10" ht="16" hidden="1" x14ac:dyDescent="0.2">
      <c r="A819" s="1" t="s">
        <v>2227</v>
      </c>
      <c r="B819" s="1" t="s">
        <v>3902</v>
      </c>
      <c r="C819" s="1" t="s">
        <v>4391</v>
      </c>
      <c r="D819" s="1" t="s">
        <v>4392</v>
      </c>
      <c r="E819" s="1" t="s">
        <v>7</v>
      </c>
      <c r="F819" s="1" t="s">
        <v>3920</v>
      </c>
      <c r="G819" s="1" t="str">
        <f>RT_enz[[#This Row],[rxn_src]]&amp;"_"&amp;RT_enz[[#This Row],[dir]]</f>
        <v>ASPtps_e_FWD</v>
      </c>
      <c r="H819" s="1" t="str">
        <f>_xlfn.XLOOKUP(RT_enz[[#This Row],[Column1]],SC_enz[name_dir],SC_enz[name_dir],"")</f>
        <v>ASPtps_e_FWD</v>
      </c>
      <c r="I819" s="1" t="str">
        <f>_xlfn.XLOOKUP(RT_enz[[#This Row],[rxn_src]],SC_enz[rxn_src],SC_enz[rxn_src],"")</f>
        <v>ASPtps_e</v>
      </c>
      <c r="J819" s="2" t="str">
        <f>_xlfn.XLOOKUP(RT_enz[[#This Row],[Column1]],RT_gsm[Column3],RT_gsm[Column3],"")</f>
        <v>ASPtps_e_FWD</v>
      </c>
    </row>
    <row r="820" spans="1:10" ht="16" hidden="1" x14ac:dyDescent="0.2">
      <c r="A820" s="1" t="s">
        <v>2227</v>
      </c>
      <c r="B820" s="1" t="s">
        <v>3903</v>
      </c>
      <c r="C820" s="1" t="s">
        <v>4391</v>
      </c>
      <c r="D820" s="1" t="s">
        <v>4392</v>
      </c>
      <c r="E820" s="1" t="s">
        <v>12</v>
      </c>
      <c r="F820" s="1" t="s">
        <v>3920</v>
      </c>
      <c r="G820" s="1" t="str">
        <f>RT_enz[[#This Row],[rxn_src]]&amp;"_"&amp;RT_enz[[#This Row],[dir]]</f>
        <v>ASPtps_e_REV</v>
      </c>
      <c r="H820" s="1" t="str">
        <f>_xlfn.XLOOKUP(RT_enz[[#This Row],[Column1]],SC_enz[name_dir],SC_enz[name_dir],"")</f>
        <v>ASPtps_e_REV</v>
      </c>
      <c r="I820" s="1" t="str">
        <f>_xlfn.XLOOKUP(RT_enz[[#This Row],[rxn_src]],SC_enz[rxn_src],SC_enz[rxn_src],"")</f>
        <v>ASPtps_e</v>
      </c>
      <c r="J820" s="2" t="str">
        <f>_xlfn.XLOOKUP(RT_enz[[#This Row],[Column1]],RT_gsm[Column3],RT_gsm[Column3],"")</f>
        <v>ASPtps_e_REV</v>
      </c>
    </row>
    <row r="821" spans="1:10" ht="16" hidden="1" x14ac:dyDescent="0.2">
      <c r="A821" s="1" t="s">
        <v>2224</v>
      </c>
      <c r="B821" s="1" t="s">
        <v>3902</v>
      </c>
      <c r="C821" s="1" t="s">
        <v>4558</v>
      </c>
      <c r="D821" s="1" t="s">
        <v>4559</v>
      </c>
      <c r="E821" s="1" t="s">
        <v>7</v>
      </c>
      <c r="F821" s="1" t="s">
        <v>3920</v>
      </c>
      <c r="G821" s="1" t="str">
        <f>RT_enz[[#This Row],[rxn_src]]&amp;"_"&amp;RT_enz[[#This Row],[dir]]</f>
        <v>ASPtps_v_FWD</v>
      </c>
      <c r="H821" s="1" t="str">
        <f>_xlfn.XLOOKUP(RT_enz[[#This Row],[Column1]],SC_enz[name_dir],SC_enz[name_dir],"")</f>
        <v>ASPtps_v_FWD</v>
      </c>
      <c r="I821" s="1" t="str">
        <f>_xlfn.XLOOKUP(RT_enz[[#This Row],[rxn_src]],SC_enz[rxn_src],SC_enz[rxn_src],"")</f>
        <v>ASPtps_v</v>
      </c>
      <c r="J821" s="2" t="str">
        <f>_xlfn.XLOOKUP(RT_enz[[#This Row],[Column1]],RT_gsm[Column3],RT_gsm[Column3],"")</f>
        <v>ASPtps_v_FWD</v>
      </c>
    </row>
    <row r="822" spans="1:10" ht="16" hidden="1" x14ac:dyDescent="0.2">
      <c r="A822" s="1" t="s">
        <v>506</v>
      </c>
      <c r="B822" s="1" t="s">
        <v>3902</v>
      </c>
      <c r="C822" s="1" t="s">
        <v>4560</v>
      </c>
      <c r="D822" s="1" t="s">
        <v>4561</v>
      </c>
      <c r="E822" s="1" t="s">
        <v>7</v>
      </c>
      <c r="F822" s="1" t="s">
        <v>3920</v>
      </c>
      <c r="G822" s="1" t="str">
        <f>RT_enz[[#This Row],[rxn_src]]&amp;"_"&amp;RT_enz[[#This Row],[dir]]</f>
        <v>ASPTRS_c_FWD</v>
      </c>
      <c r="H822" s="1" t="str">
        <f>_xlfn.XLOOKUP(RT_enz[[#This Row],[Column1]],SC_enz[name_dir],SC_enz[name_dir],"")</f>
        <v>ASPTRS_c_FWD</v>
      </c>
      <c r="I822" s="1" t="str">
        <f>_xlfn.XLOOKUP(RT_enz[[#This Row],[rxn_src]],SC_enz[rxn_src],SC_enz[rxn_src],"")</f>
        <v>ASPTRS_c</v>
      </c>
      <c r="J822" s="2" t="str">
        <f>_xlfn.XLOOKUP(RT_enz[[#This Row],[Column1]],RT_gsm[Column3],RT_gsm[Column3],"")</f>
        <v>ASPTRS_c_FWD</v>
      </c>
    </row>
    <row r="823" spans="1:10" ht="16" hidden="1" x14ac:dyDescent="0.2">
      <c r="A823" s="1" t="s">
        <v>407</v>
      </c>
      <c r="B823" s="1" t="s">
        <v>3902</v>
      </c>
      <c r="C823" s="1" t="s">
        <v>4562</v>
      </c>
      <c r="D823" s="1" t="s">
        <v>4563</v>
      </c>
      <c r="E823" s="1" t="s">
        <v>7</v>
      </c>
      <c r="F823" s="1" t="s">
        <v>3920</v>
      </c>
      <c r="G823" s="1" t="str">
        <f>RT_enz[[#This Row],[rxn_src]]&amp;"_"&amp;RT_enz[[#This Row],[dir]]</f>
        <v>ATAH_c_FWD</v>
      </c>
      <c r="H823" s="1" t="str">
        <f>_xlfn.XLOOKUP(RT_enz[[#This Row],[Column1]],SC_enz[name_dir],SC_enz[name_dir],"")</f>
        <v>ATAH_c_FWD</v>
      </c>
      <c r="I823" s="1" t="str">
        <f>_xlfn.XLOOKUP(RT_enz[[#This Row],[rxn_src]],SC_enz[rxn_src],SC_enz[rxn_src],"")</f>
        <v>ATAH_c</v>
      </c>
      <c r="J823" s="2" t="str">
        <f>_xlfn.XLOOKUP(RT_enz[[#This Row],[Column1]],RT_gsm[Column3],RT_gsm[Column3],"")</f>
        <v>ATAH_c_FWD</v>
      </c>
    </row>
    <row r="824" spans="1:10" ht="16" hidden="1" x14ac:dyDescent="0.2">
      <c r="A824" s="1" t="s">
        <v>407</v>
      </c>
      <c r="B824" s="1" t="s">
        <v>3903</v>
      </c>
      <c r="C824" s="1" t="s">
        <v>4562</v>
      </c>
      <c r="D824" s="1" t="s">
        <v>4563</v>
      </c>
      <c r="E824" s="1" t="s">
        <v>7</v>
      </c>
      <c r="F824" s="1" t="s">
        <v>3920</v>
      </c>
      <c r="G824" s="1" t="str">
        <f>RT_enz[[#This Row],[rxn_src]]&amp;"_"&amp;RT_enz[[#This Row],[dir]]</f>
        <v>ATAH_c_REV</v>
      </c>
      <c r="H824" s="1" t="str">
        <f>_xlfn.XLOOKUP(RT_enz[[#This Row],[Column1]],SC_enz[name_dir],SC_enz[name_dir],"")</f>
        <v>ATAH_c_REV</v>
      </c>
      <c r="I824" s="1" t="str">
        <f>_xlfn.XLOOKUP(RT_enz[[#This Row],[rxn_src]],SC_enz[rxn_src],SC_enz[rxn_src],"")</f>
        <v>ATAH_c</v>
      </c>
      <c r="J824" s="2" t="str">
        <f>_xlfn.XLOOKUP(RT_enz[[#This Row],[Column1]],RT_gsm[Column3],RT_gsm[Column3],"")</f>
        <v>ATAH_c_REV</v>
      </c>
    </row>
    <row r="825" spans="1:10" ht="16" hidden="1" x14ac:dyDescent="0.2">
      <c r="A825" s="1" t="s">
        <v>1164</v>
      </c>
      <c r="B825" s="1" t="s">
        <v>3902</v>
      </c>
      <c r="C825" s="1" t="s">
        <v>4564</v>
      </c>
      <c r="D825" s="1" t="s">
        <v>4565</v>
      </c>
      <c r="E825" s="1" t="s">
        <v>7</v>
      </c>
      <c r="F825" s="1" t="s">
        <v>3920</v>
      </c>
      <c r="G825" s="1" t="str">
        <f>RT_enz[[#This Row],[rxn_src]]&amp;"_"&amp;RT_enz[[#This Row],[dir]]</f>
        <v>ATHRDHr_c_FWD</v>
      </c>
      <c r="H825" s="1" t="str">
        <f>_xlfn.XLOOKUP(RT_enz[[#This Row],[Column1]],SC_enz[name_dir],SC_enz[name_dir],"")</f>
        <v>ATHRDHr_c_FWD</v>
      </c>
      <c r="I825" s="1" t="str">
        <f>_xlfn.XLOOKUP(RT_enz[[#This Row],[rxn_src]],SC_enz[rxn_src],SC_enz[rxn_src],"")</f>
        <v>ATHRDHr_c</v>
      </c>
      <c r="J825" s="2" t="str">
        <f>_xlfn.XLOOKUP(RT_enz[[#This Row],[Column1]],RT_gsm[Column3],RT_gsm[Column3],"")</f>
        <v>ATHRDHr_c_FWD</v>
      </c>
    </row>
    <row r="826" spans="1:10" ht="16" hidden="1" x14ac:dyDescent="0.2">
      <c r="A826" s="1" t="s">
        <v>1164</v>
      </c>
      <c r="B826" s="1" t="s">
        <v>3903</v>
      </c>
      <c r="C826" s="1" t="s">
        <v>4564</v>
      </c>
      <c r="D826" s="1" t="s">
        <v>4565</v>
      </c>
      <c r="E826" s="1" t="s">
        <v>7</v>
      </c>
      <c r="F826" s="1" t="s">
        <v>3920</v>
      </c>
      <c r="G826" s="1" t="str">
        <f>RT_enz[[#This Row],[rxn_src]]&amp;"_"&amp;RT_enz[[#This Row],[dir]]</f>
        <v>ATHRDHr_c_REV</v>
      </c>
      <c r="H826" s="1" t="str">
        <f>_xlfn.XLOOKUP(RT_enz[[#This Row],[Column1]],SC_enz[name_dir],SC_enz[name_dir],"")</f>
        <v>ATHRDHr_c_REV</v>
      </c>
      <c r="I826" s="1" t="str">
        <f>_xlfn.XLOOKUP(RT_enz[[#This Row],[rxn_src]],SC_enz[rxn_src],SC_enz[rxn_src],"")</f>
        <v>ATHRDHr_c</v>
      </c>
      <c r="J826" s="2" t="str">
        <f>_xlfn.XLOOKUP(RT_enz[[#This Row],[Column1]],RT_gsm[Column3],RT_gsm[Column3],"")</f>
        <v>ATHRDHr_c_REV</v>
      </c>
    </row>
    <row r="827" spans="1:10" ht="16" hidden="1" x14ac:dyDescent="0.2">
      <c r="A827" s="1" t="s">
        <v>3455</v>
      </c>
      <c r="B827" s="1" t="s">
        <v>3902</v>
      </c>
      <c r="C827" s="1" t="s">
        <v>4566</v>
      </c>
      <c r="D827" s="1" t="s">
        <v>4567</v>
      </c>
      <c r="E827" s="1" t="s">
        <v>7</v>
      </c>
      <c r="F827" s="1" t="s">
        <v>3920</v>
      </c>
      <c r="G827" s="1" t="str">
        <f>RT_enz[[#This Row],[rxn_src]]&amp;"_"&amp;RT_enz[[#This Row],[dir]]</f>
        <v>ATPASEP2e_c_FWD</v>
      </c>
      <c r="H827" s="1" t="str">
        <f>_xlfn.XLOOKUP(RT_enz[[#This Row],[Column1]],SC_enz[name_dir],SC_enz[name_dir],"")</f>
        <v>ATPASEP2e_c_FWD</v>
      </c>
      <c r="I827" s="1" t="str">
        <f>_xlfn.XLOOKUP(RT_enz[[#This Row],[rxn_src]],SC_enz[rxn_src],SC_enz[rxn_src],"")</f>
        <v>ATPASEP2e_c</v>
      </c>
      <c r="J827" s="2" t="str">
        <f>_xlfn.XLOOKUP(RT_enz[[#This Row],[Column1]],RT_gsm[Column3],RT_gsm[Column3],"")</f>
        <v>ATPASEP2e_c_FWD</v>
      </c>
    </row>
    <row r="828" spans="1:10" ht="16" hidden="1" x14ac:dyDescent="0.2">
      <c r="A828" s="1" t="s">
        <v>3455</v>
      </c>
      <c r="B828" s="1" t="s">
        <v>3902</v>
      </c>
      <c r="C828" s="1" t="s">
        <v>4568</v>
      </c>
      <c r="D828" s="1" t="s">
        <v>4569</v>
      </c>
      <c r="E828" s="1" t="s">
        <v>7</v>
      </c>
      <c r="F828" s="1" t="s">
        <v>3920</v>
      </c>
      <c r="G828" s="1" t="str">
        <f>RT_enz[[#This Row],[rxn_src]]&amp;"_"&amp;RT_enz[[#This Row],[dir]]</f>
        <v>ATPASEP2e_c_FWD</v>
      </c>
      <c r="H828" s="1" t="str">
        <f>_xlfn.XLOOKUP(RT_enz[[#This Row],[Column1]],SC_enz[name_dir],SC_enz[name_dir],"")</f>
        <v>ATPASEP2e_c_FWD</v>
      </c>
      <c r="I828" s="1" t="str">
        <f>_xlfn.XLOOKUP(RT_enz[[#This Row],[rxn_src]],SC_enz[rxn_src],SC_enz[rxn_src],"")</f>
        <v>ATPASEP2e_c</v>
      </c>
      <c r="J828" s="2" t="str">
        <f>_xlfn.XLOOKUP(RT_enz[[#This Row],[Column1]],RT_gsm[Column3],RT_gsm[Column3],"")</f>
        <v>ATPASEP2e_c_FWD</v>
      </c>
    </row>
    <row r="829" spans="1:10" ht="16" hidden="1" x14ac:dyDescent="0.2">
      <c r="A829" s="1" t="s">
        <v>3455</v>
      </c>
      <c r="B829" s="1" t="s">
        <v>3902</v>
      </c>
      <c r="C829" s="1" t="s">
        <v>4570</v>
      </c>
      <c r="D829" s="1" t="s">
        <v>4571</v>
      </c>
      <c r="E829" s="1" t="s">
        <v>7</v>
      </c>
      <c r="F829" s="1" t="s">
        <v>3920</v>
      </c>
      <c r="G829" s="1" t="str">
        <f>RT_enz[[#This Row],[rxn_src]]&amp;"_"&amp;RT_enz[[#This Row],[dir]]</f>
        <v>ATPASEP2e_c_FWD</v>
      </c>
      <c r="H829" s="1" t="str">
        <f>_xlfn.XLOOKUP(RT_enz[[#This Row],[Column1]],SC_enz[name_dir],SC_enz[name_dir],"")</f>
        <v>ATPASEP2e_c_FWD</v>
      </c>
      <c r="I829" s="1" t="str">
        <f>_xlfn.XLOOKUP(RT_enz[[#This Row],[rxn_src]],SC_enz[rxn_src],SC_enz[rxn_src],"")</f>
        <v>ATPASEP2e_c</v>
      </c>
      <c r="J829" s="2" t="str">
        <f>_xlfn.XLOOKUP(RT_enz[[#This Row],[Column1]],RT_gsm[Column3],RT_gsm[Column3],"")</f>
        <v>ATPASEP2e_c_FWD</v>
      </c>
    </row>
    <row r="830" spans="1:10" ht="16" hidden="1" x14ac:dyDescent="0.2">
      <c r="A830" s="1" t="s">
        <v>4572</v>
      </c>
      <c r="B830" s="1" t="s">
        <v>3902</v>
      </c>
      <c r="C830" s="1" t="s">
        <v>3740</v>
      </c>
      <c r="D830" s="1" t="s">
        <v>4573</v>
      </c>
      <c r="E830" s="1" t="s">
        <v>12</v>
      </c>
      <c r="F830" s="1" t="s">
        <v>4574</v>
      </c>
      <c r="G830" s="1" t="str">
        <f>RT_enz[[#This Row],[rxn_src]]&amp;"_"&amp;RT_enz[[#This Row],[dir]]</f>
        <v>ATPASEV_v_FWD</v>
      </c>
      <c r="H830" s="1" t="str">
        <f>_xlfn.XLOOKUP(RT_enz[[#This Row],[Column1]],SC_enz[name_dir],SC_enz[name_dir],"")</f>
        <v/>
      </c>
      <c r="I830" s="1" t="str">
        <f>_xlfn.XLOOKUP(RT_enz[[#This Row],[rxn_src]],SC_enz[rxn_src],SC_enz[rxn_src],"")</f>
        <v/>
      </c>
      <c r="J830" s="2" t="str">
        <f>_xlfn.XLOOKUP(RT_enz[[#This Row],[Column1]],RT_gsm[Column3],RT_gsm[Column3],"")</f>
        <v>ATPASEV_v_FWD</v>
      </c>
    </row>
    <row r="831" spans="1:10" ht="16" hidden="1" x14ac:dyDescent="0.2">
      <c r="A831" s="1" t="s">
        <v>512</v>
      </c>
      <c r="B831" s="1" t="s">
        <v>3902</v>
      </c>
      <c r="C831" s="1" t="s">
        <v>4575</v>
      </c>
      <c r="D831" s="1" t="s">
        <v>4576</v>
      </c>
      <c r="E831" s="1" t="s">
        <v>7</v>
      </c>
      <c r="F831" s="1" t="s">
        <v>3920</v>
      </c>
      <c r="G831" s="1" t="str">
        <f>RT_enz[[#This Row],[rxn_src]]&amp;"_"&amp;RT_enz[[#This Row],[dir]]</f>
        <v>ATPATF1_c_FWD</v>
      </c>
      <c r="H831" s="1" t="str">
        <f>_xlfn.XLOOKUP(RT_enz[[#This Row],[Column1]],SC_enz[name_dir],SC_enz[name_dir],"")</f>
        <v>ATPATF1_c_FWD</v>
      </c>
      <c r="I831" s="1" t="str">
        <f>_xlfn.XLOOKUP(RT_enz[[#This Row],[rxn_src]],SC_enz[rxn_src],SC_enz[rxn_src],"")</f>
        <v>ATPATF1_c</v>
      </c>
      <c r="J831" s="2" t="str">
        <f>_xlfn.XLOOKUP(RT_enz[[#This Row],[Column1]],RT_gsm[Column3],RT_gsm[Column3],"")</f>
        <v>ATPATF1_c_FWD</v>
      </c>
    </row>
    <row r="832" spans="1:10" ht="16" hidden="1" x14ac:dyDescent="0.2">
      <c r="A832" s="1" t="s">
        <v>512</v>
      </c>
      <c r="B832" s="1" t="s">
        <v>3902</v>
      </c>
      <c r="C832" s="1" t="s">
        <v>4577</v>
      </c>
      <c r="D832" s="1" t="s">
        <v>4578</v>
      </c>
      <c r="E832" s="1" t="s">
        <v>7</v>
      </c>
      <c r="F832" s="1" t="s">
        <v>3920</v>
      </c>
      <c r="G832" s="1" t="str">
        <f>RT_enz[[#This Row],[rxn_src]]&amp;"_"&amp;RT_enz[[#This Row],[dir]]</f>
        <v>ATPATF1_c_FWD</v>
      </c>
      <c r="H832" s="1" t="str">
        <f>_xlfn.XLOOKUP(RT_enz[[#This Row],[Column1]],SC_enz[name_dir],SC_enz[name_dir],"")</f>
        <v>ATPATF1_c_FWD</v>
      </c>
      <c r="I832" s="1" t="str">
        <f>_xlfn.XLOOKUP(RT_enz[[#This Row],[rxn_src]],SC_enz[rxn_src],SC_enz[rxn_src],"")</f>
        <v>ATPATF1_c</v>
      </c>
      <c r="J832" s="2" t="str">
        <f>_xlfn.XLOOKUP(RT_enz[[#This Row],[Column1]],RT_gsm[Column3],RT_gsm[Column3],"")</f>
        <v>ATPATF1_c_FWD</v>
      </c>
    </row>
    <row r="833" spans="1:10" ht="16" hidden="1" x14ac:dyDescent="0.2">
      <c r="A833" s="1" t="s">
        <v>2559</v>
      </c>
      <c r="B833" s="1" t="s">
        <v>3902</v>
      </c>
      <c r="C833" s="1" t="s">
        <v>142</v>
      </c>
      <c r="D833" s="1" t="s">
        <v>143</v>
      </c>
      <c r="E833" s="1" t="s">
        <v>7</v>
      </c>
      <c r="F833" s="1"/>
      <c r="G833" s="1" t="str">
        <f>RT_enz[[#This Row],[rxn_src]]&amp;"_"&amp;RT_enz[[#This Row],[dir]]</f>
        <v>ATPHs_c_FWD</v>
      </c>
      <c r="H833" s="1" t="str">
        <f>_xlfn.XLOOKUP(RT_enz[[#This Row],[Column1]],SC_enz[name_dir],SC_enz[name_dir],"")</f>
        <v>ATPHs_c_FWD</v>
      </c>
      <c r="I833" s="1" t="str">
        <f>_xlfn.XLOOKUP(RT_enz[[#This Row],[rxn_src]],SC_enz[rxn_src],SC_enz[rxn_src],"")</f>
        <v>ATPHs_c</v>
      </c>
      <c r="J833" s="2" t="str">
        <f>_xlfn.XLOOKUP(RT_enz[[#This Row],[Column1]],RT_gsm[Column3],RT_gsm[Column3],"")</f>
        <v>ATPHs_c_FWD</v>
      </c>
    </row>
    <row r="834" spans="1:10" ht="16" hidden="1" x14ac:dyDescent="0.2">
      <c r="A834" s="1" t="s">
        <v>2997</v>
      </c>
      <c r="B834" s="1" t="s">
        <v>3902</v>
      </c>
      <c r="C834" s="1" t="s">
        <v>1642</v>
      </c>
      <c r="D834" s="1" t="s">
        <v>143</v>
      </c>
      <c r="E834" s="1" t="s">
        <v>7</v>
      </c>
      <c r="F834" s="1"/>
      <c r="G834" s="1" t="str">
        <f>RT_enz[[#This Row],[rxn_src]]&amp;"_"&amp;RT_enz[[#This Row],[dir]]</f>
        <v>ATPM_c_FWD</v>
      </c>
      <c r="H834" s="1" t="str">
        <f>_xlfn.XLOOKUP(RT_enz[[#This Row],[Column1]],SC_enz[name_dir],SC_enz[name_dir],"")</f>
        <v>ATPM_c_FWD</v>
      </c>
      <c r="I834" s="1" t="str">
        <f>_xlfn.XLOOKUP(RT_enz[[#This Row],[rxn_src]],SC_enz[rxn_src],SC_enz[rxn_src],"")</f>
        <v>ATPM_c</v>
      </c>
      <c r="J834" s="2" t="str">
        <f>_xlfn.XLOOKUP(RT_enz[[#This Row],[Column1]],RT_gsm[Column3],RT_gsm[Column3],"")</f>
        <v>ATPM_c_FWD</v>
      </c>
    </row>
    <row r="835" spans="1:10" ht="16" hidden="1" x14ac:dyDescent="0.2">
      <c r="A835" s="1" t="s">
        <v>519</v>
      </c>
      <c r="B835" s="1" t="s">
        <v>3902</v>
      </c>
      <c r="C835" s="1" t="s">
        <v>4579</v>
      </c>
      <c r="D835" s="1" t="s">
        <v>4580</v>
      </c>
      <c r="E835" s="1" t="s">
        <v>7</v>
      </c>
      <c r="F835" s="1" t="s">
        <v>3920</v>
      </c>
      <c r="G835" s="1" t="str">
        <f>RT_enz[[#This Row],[rxn_src]]&amp;"_"&amp;RT_enz[[#This Row],[dir]]</f>
        <v>ATPPRT_c_FWD</v>
      </c>
      <c r="H835" s="1" t="str">
        <f>_xlfn.XLOOKUP(RT_enz[[#This Row],[Column1]],SC_enz[name_dir],SC_enz[name_dir],"")</f>
        <v>ATPPRT_c_FWD</v>
      </c>
      <c r="I835" s="1" t="str">
        <f>_xlfn.XLOOKUP(RT_enz[[#This Row],[rxn_src]],SC_enz[rxn_src],SC_enz[rxn_src],"")</f>
        <v>ATPPRT_c</v>
      </c>
      <c r="J835" s="2" t="str">
        <f>_xlfn.XLOOKUP(RT_enz[[#This Row],[Column1]],RT_gsm[Column3],RT_gsm[Column3],"")</f>
        <v>ATPPRT_c_FWD</v>
      </c>
    </row>
    <row r="836" spans="1:10" ht="16" hidden="1" x14ac:dyDescent="0.2">
      <c r="A836" s="1" t="s">
        <v>3451</v>
      </c>
      <c r="B836" s="1" t="s">
        <v>3902</v>
      </c>
      <c r="C836" s="1" t="s">
        <v>3452</v>
      </c>
      <c r="D836" s="1" t="s">
        <v>4581</v>
      </c>
      <c r="E836" s="1" t="s">
        <v>12</v>
      </c>
      <c r="F836" s="1" t="s">
        <v>4582</v>
      </c>
      <c r="G836" s="1" t="str">
        <f>RT_enz[[#This Row],[rxn_src]]&amp;"_"&amp;RT_enz[[#This Row],[dir]]</f>
        <v>ATPS_m_FWD</v>
      </c>
      <c r="H836" s="1" t="str">
        <f>_xlfn.XLOOKUP(RT_enz[[#This Row],[Column1]],SC_enz[name_dir],SC_enz[name_dir],"")</f>
        <v>ATPS_m_FWD</v>
      </c>
      <c r="I836" s="1" t="str">
        <f>_xlfn.XLOOKUP(RT_enz[[#This Row],[rxn_src]],SC_enz[rxn_src],SC_enz[rxn_src],"")</f>
        <v>ATPS_m</v>
      </c>
      <c r="J836" s="2" t="str">
        <f>_xlfn.XLOOKUP(RT_enz[[#This Row],[Column1]],RT_gsm[Column3],RT_gsm[Column3],"")</f>
        <v>ATPS_m_FWD</v>
      </c>
    </row>
    <row r="837" spans="1:10" ht="16" hidden="1" x14ac:dyDescent="0.2">
      <c r="A837" s="1" t="s">
        <v>2929</v>
      </c>
      <c r="B837" s="1" t="s">
        <v>3902</v>
      </c>
      <c r="C837" s="1" t="s">
        <v>1642</v>
      </c>
      <c r="D837" s="1" t="s">
        <v>143</v>
      </c>
      <c r="E837" s="1" t="s">
        <v>7</v>
      </c>
      <c r="F837" s="1"/>
      <c r="G837" s="1" t="str">
        <f>RT_enz[[#This Row],[rxn_src]]&amp;"_"&amp;RT_enz[[#This Row],[dir]]</f>
        <v>ATPt_c_en_FWD</v>
      </c>
      <c r="H837" s="1" t="str">
        <f>_xlfn.XLOOKUP(RT_enz[[#This Row],[Column1]],SC_enz[name_dir],SC_enz[name_dir],"")</f>
        <v>ATPt_c_en_FWD</v>
      </c>
      <c r="I837" s="1" t="str">
        <f>_xlfn.XLOOKUP(RT_enz[[#This Row],[rxn_src]],SC_enz[rxn_src],SC_enz[rxn_src],"")</f>
        <v>ATPt_c_en</v>
      </c>
      <c r="J837" s="2" t="str">
        <f>_xlfn.XLOOKUP(RT_enz[[#This Row],[Column1]],RT_gsm[Column3],RT_gsm[Column3],"")</f>
        <v>ATPt_c_en_FWD</v>
      </c>
    </row>
    <row r="838" spans="1:10" ht="16" hidden="1" x14ac:dyDescent="0.2">
      <c r="A838" s="1" t="s">
        <v>2929</v>
      </c>
      <c r="B838" s="1" t="s">
        <v>3903</v>
      </c>
      <c r="C838" s="1" t="s">
        <v>1642</v>
      </c>
      <c r="D838" s="1" t="s">
        <v>143</v>
      </c>
      <c r="E838" s="1" t="s">
        <v>7</v>
      </c>
      <c r="F838" s="1"/>
      <c r="G838" s="1" t="str">
        <f>RT_enz[[#This Row],[rxn_src]]&amp;"_"&amp;RT_enz[[#This Row],[dir]]</f>
        <v>ATPt_c_en_REV</v>
      </c>
      <c r="H838" s="1" t="str">
        <f>_xlfn.XLOOKUP(RT_enz[[#This Row],[Column1]],SC_enz[name_dir],SC_enz[name_dir],"")</f>
        <v>ATPt_c_en_REV</v>
      </c>
      <c r="I838" s="1" t="str">
        <f>_xlfn.XLOOKUP(RT_enz[[#This Row],[rxn_src]],SC_enz[rxn_src],SC_enz[rxn_src],"")</f>
        <v>ATPt_c_en</v>
      </c>
      <c r="J838" s="2" t="str">
        <f>_xlfn.XLOOKUP(RT_enz[[#This Row],[Column1]],RT_gsm[Column3],RT_gsm[Column3],"")</f>
        <v>ATPt_c_en_REV</v>
      </c>
    </row>
    <row r="839" spans="1:10" ht="16" hidden="1" x14ac:dyDescent="0.2">
      <c r="A839" s="1" t="s">
        <v>2954</v>
      </c>
      <c r="B839" s="1" t="s">
        <v>3902</v>
      </c>
      <c r="C839" s="1" t="s">
        <v>1642</v>
      </c>
      <c r="D839" s="1" t="s">
        <v>143</v>
      </c>
      <c r="E839" s="1" t="s">
        <v>7</v>
      </c>
      <c r="F839" s="1"/>
      <c r="G839" s="1" t="str">
        <f>RT_enz[[#This Row],[rxn_src]]&amp;"_"&amp;RT_enz[[#This Row],[dir]]</f>
        <v>ATPt_c_gm_FWD</v>
      </c>
      <c r="H839" s="1" t="str">
        <f>_xlfn.XLOOKUP(RT_enz[[#This Row],[Column1]],SC_enz[name_dir],SC_enz[name_dir],"")</f>
        <v>ATPt_c_gm_FWD</v>
      </c>
      <c r="I839" s="1" t="str">
        <f>_xlfn.XLOOKUP(RT_enz[[#This Row],[rxn_src]],SC_enz[rxn_src],SC_enz[rxn_src],"")</f>
        <v>ATPt_c_gm</v>
      </c>
      <c r="J839" s="2" t="str">
        <f>_xlfn.XLOOKUP(RT_enz[[#This Row],[Column1]],RT_gsm[Column3],RT_gsm[Column3],"")</f>
        <v>ATPt_c_gm_FWD</v>
      </c>
    </row>
    <row r="840" spans="1:10" ht="16" hidden="1" x14ac:dyDescent="0.2">
      <c r="A840" s="1" t="s">
        <v>2954</v>
      </c>
      <c r="B840" s="1" t="s">
        <v>3903</v>
      </c>
      <c r="C840" s="1" t="s">
        <v>1642</v>
      </c>
      <c r="D840" s="1" t="s">
        <v>143</v>
      </c>
      <c r="E840" s="1" t="s">
        <v>7</v>
      </c>
      <c r="F840" s="1"/>
      <c r="G840" s="1" t="str">
        <f>RT_enz[[#This Row],[rxn_src]]&amp;"_"&amp;RT_enz[[#This Row],[dir]]</f>
        <v>ATPt_c_gm_REV</v>
      </c>
      <c r="H840" s="1" t="str">
        <f>_xlfn.XLOOKUP(RT_enz[[#This Row],[Column1]],SC_enz[name_dir],SC_enz[name_dir],"")</f>
        <v>ATPt_c_gm_REV</v>
      </c>
      <c r="I840" s="1" t="str">
        <f>_xlfn.XLOOKUP(RT_enz[[#This Row],[rxn_src]],SC_enz[rxn_src],SC_enz[rxn_src],"")</f>
        <v>ATPt_c_gm</v>
      </c>
      <c r="J840" s="2" t="str">
        <f>_xlfn.XLOOKUP(RT_enz[[#This Row],[Column1]],RT_gsm[Column3],RT_gsm[Column3],"")</f>
        <v>ATPt_c_gm_REV</v>
      </c>
    </row>
    <row r="841" spans="1:10" ht="16" hidden="1" x14ac:dyDescent="0.2">
      <c r="A841" s="1" t="s">
        <v>2921</v>
      </c>
      <c r="B841" s="1" t="s">
        <v>3902</v>
      </c>
      <c r="C841" s="1" t="s">
        <v>1642</v>
      </c>
      <c r="D841" s="1" t="s">
        <v>143</v>
      </c>
      <c r="E841" s="1" t="s">
        <v>7</v>
      </c>
      <c r="F841" s="1"/>
      <c r="G841" s="1" t="str">
        <f>RT_enz[[#This Row],[rxn_src]]&amp;"_"&amp;RT_enz[[#This Row],[dir]]</f>
        <v>ATPt_c_l_FWD</v>
      </c>
      <c r="H841" s="1" t="str">
        <f>_xlfn.XLOOKUP(RT_enz[[#This Row],[Column1]],SC_enz[name_dir],SC_enz[name_dir],"")</f>
        <v>ATPt_c_l_FWD</v>
      </c>
      <c r="I841" s="1" t="str">
        <f>_xlfn.XLOOKUP(RT_enz[[#This Row],[rxn_src]],SC_enz[rxn_src],SC_enz[rxn_src],"")</f>
        <v>ATPt_c_l</v>
      </c>
      <c r="J841" s="2" t="str">
        <f>_xlfn.XLOOKUP(RT_enz[[#This Row],[Column1]],RT_gsm[Column3],RT_gsm[Column3],"")</f>
        <v>ATPt_c_l_FWD</v>
      </c>
    </row>
    <row r="842" spans="1:10" ht="16" hidden="1" x14ac:dyDescent="0.2">
      <c r="A842" s="1" t="s">
        <v>2921</v>
      </c>
      <c r="B842" s="1" t="s">
        <v>3903</v>
      </c>
      <c r="C842" s="1" t="s">
        <v>1642</v>
      </c>
      <c r="D842" s="1" t="s">
        <v>143</v>
      </c>
      <c r="E842" s="1" t="s">
        <v>7</v>
      </c>
      <c r="F842" s="1"/>
      <c r="G842" s="1" t="str">
        <f>RT_enz[[#This Row],[rxn_src]]&amp;"_"&amp;RT_enz[[#This Row],[dir]]</f>
        <v>ATPt_c_l_REV</v>
      </c>
      <c r="H842" s="1" t="str">
        <f>_xlfn.XLOOKUP(RT_enz[[#This Row],[Column1]],SC_enz[name_dir],SC_enz[name_dir],"")</f>
        <v>ATPt_c_l_REV</v>
      </c>
      <c r="I842" s="1" t="str">
        <f>_xlfn.XLOOKUP(RT_enz[[#This Row],[rxn_src]],SC_enz[rxn_src],SC_enz[rxn_src],"")</f>
        <v>ATPt_c_l</v>
      </c>
      <c r="J842" s="2" t="str">
        <f>_xlfn.XLOOKUP(RT_enz[[#This Row],[Column1]],RT_gsm[Column3],RT_gsm[Column3],"")</f>
        <v>ATPt_c_l_REV</v>
      </c>
    </row>
    <row r="843" spans="1:10" ht="16" hidden="1" x14ac:dyDescent="0.2">
      <c r="A843" s="1" t="s">
        <v>2508</v>
      </c>
      <c r="B843" s="1" t="s">
        <v>3902</v>
      </c>
      <c r="C843" s="1" t="s">
        <v>1642</v>
      </c>
      <c r="D843" s="1" t="s">
        <v>143</v>
      </c>
      <c r="E843" s="1" t="s">
        <v>7</v>
      </c>
      <c r="F843" s="1"/>
      <c r="G843" s="1" t="str">
        <f>RT_enz[[#This Row],[rxn_src]]&amp;"_"&amp;RT_enz[[#This Row],[dir]]</f>
        <v>ATPt_c_n_FWD</v>
      </c>
      <c r="H843" s="1" t="str">
        <f>_xlfn.XLOOKUP(RT_enz[[#This Row],[Column1]],SC_enz[name_dir],SC_enz[name_dir],"")</f>
        <v>ATPt_c_n_FWD</v>
      </c>
      <c r="I843" s="1" t="str">
        <f>_xlfn.XLOOKUP(RT_enz[[#This Row],[rxn_src]],SC_enz[rxn_src],SC_enz[rxn_src],"")</f>
        <v>ATPt_c_n</v>
      </c>
      <c r="J843" s="2" t="str">
        <f>_xlfn.XLOOKUP(RT_enz[[#This Row],[Column1]],RT_gsm[Column3],RT_gsm[Column3],"")</f>
        <v>ATPt_c_n_FWD</v>
      </c>
    </row>
    <row r="844" spans="1:10" ht="16" hidden="1" x14ac:dyDescent="0.2">
      <c r="A844" s="1" t="s">
        <v>2508</v>
      </c>
      <c r="B844" s="1" t="s">
        <v>3903</v>
      </c>
      <c r="C844" s="1" t="s">
        <v>1642</v>
      </c>
      <c r="D844" s="1" t="s">
        <v>143</v>
      </c>
      <c r="E844" s="1" t="s">
        <v>7</v>
      </c>
      <c r="F844" s="1"/>
      <c r="G844" s="1" t="str">
        <f>RT_enz[[#This Row],[rxn_src]]&amp;"_"&amp;RT_enz[[#This Row],[dir]]</f>
        <v>ATPt_c_n_REV</v>
      </c>
      <c r="H844" s="1" t="str">
        <f>_xlfn.XLOOKUP(RT_enz[[#This Row],[Column1]],SC_enz[name_dir],SC_enz[name_dir],"")</f>
        <v>ATPt_c_n_REV</v>
      </c>
      <c r="I844" s="1" t="str">
        <f>_xlfn.XLOOKUP(RT_enz[[#This Row],[rxn_src]],SC_enz[rxn_src],SC_enz[rxn_src],"")</f>
        <v>ATPt_c_n</v>
      </c>
      <c r="J844" s="2" t="str">
        <f>_xlfn.XLOOKUP(RT_enz[[#This Row],[Column1]],RT_gsm[Column3],RT_gsm[Column3],"")</f>
        <v>ATPt_c_n_REV</v>
      </c>
    </row>
    <row r="845" spans="1:10" ht="16" hidden="1" x14ac:dyDescent="0.2">
      <c r="A845" s="1" t="s">
        <v>2509</v>
      </c>
      <c r="B845" s="1" t="s">
        <v>3902</v>
      </c>
      <c r="C845" s="1" t="s">
        <v>1642</v>
      </c>
      <c r="D845" s="1" t="s">
        <v>143</v>
      </c>
      <c r="E845" s="1" t="s">
        <v>7</v>
      </c>
      <c r="F845" s="1"/>
      <c r="G845" s="1" t="str">
        <f>RT_enz[[#This Row],[rxn_src]]&amp;"_"&amp;RT_enz[[#This Row],[dir]]</f>
        <v>ATPt_c_r_FWD</v>
      </c>
      <c r="H845" s="1" t="str">
        <f>_xlfn.XLOOKUP(RT_enz[[#This Row],[Column1]],SC_enz[name_dir],SC_enz[name_dir],"")</f>
        <v>ATPt_c_r_FWD</v>
      </c>
      <c r="I845" s="1" t="str">
        <f>_xlfn.XLOOKUP(RT_enz[[#This Row],[rxn_src]],SC_enz[rxn_src],SC_enz[rxn_src],"")</f>
        <v>ATPt_c_r</v>
      </c>
      <c r="J845" s="2" t="str">
        <f>_xlfn.XLOOKUP(RT_enz[[#This Row],[Column1]],RT_gsm[Column3],RT_gsm[Column3],"")</f>
        <v>ATPt_c_r_FWD</v>
      </c>
    </row>
    <row r="846" spans="1:10" ht="16" hidden="1" x14ac:dyDescent="0.2">
      <c r="A846" s="1" t="s">
        <v>2509</v>
      </c>
      <c r="B846" s="1" t="s">
        <v>3903</v>
      </c>
      <c r="C846" s="1" t="s">
        <v>1642</v>
      </c>
      <c r="D846" s="1" t="s">
        <v>143</v>
      </c>
      <c r="E846" s="1" t="s">
        <v>7</v>
      </c>
      <c r="F846" s="1"/>
      <c r="G846" s="1" t="str">
        <f>RT_enz[[#This Row],[rxn_src]]&amp;"_"&amp;RT_enz[[#This Row],[dir]]</f>
        <v>ATPt_c_r_REV</v>
      </c>
      <c r="H846" s="1" t="str">
        <f>_xlfn.XLOOKUP(RT_enz[[#This Row],[Column1]],SC_enz[name_dir],SC_enz[name_dir],"")</f>
        <v>ATPt_c_r_REV</v>
      </c>
      <c r="I846" s="1" t="str">
        <f>_xlfn.XLOOKUP(RT_enz[[#This Row],[rxn_src]],SC_enz[rxn_src],SC_enz[rxn_src],"")</f>
        <v>ATPt_c_r</v>
      </c>
      <c r="J846" s="2" t="str">
        <f>_xlfn.XLOOKUP(RT_enz[[#This Row],[Column1]],RT_gsm[Column3],RT_gsm[Column3],"")</f>
        <v>ATPt_c_r_REV</v>
      </c>
    </row>
    <row r="847" spans="1:10" ht="16" hidden="1" x14ac:dyDescent="0.2">
      <c r="A847" s="1" t="s">
        <v>2896</v>
      </c>
      <c r="B847" s="1" t="s">
        <v>3902</v>
      </c>
      <c r="C847" s="1" t="s">
        <v>1642</v>
      </c>
      <c r="D847" s="1" t="s">
        <v>143</v>
      </c>
      <c r="E847" s="1" t="s">
        <v>7</v>
      </c>
      <c r="F847" s="1"/>
      <c r="G847" s="1" t="str">
        <f>RT_enz[[#This Row],[rxn_src]]&amp;"_"&amp;RT_enz[[#This Row],[dir]]</f>
        <v>ATPt_c_rm_FWD</v>
      </c>
      <c r="H847" s="1" t="str">
        <f>_xlfn.XLOOKUP(RT_enz[[#This Row],[Column1]],SC_enz[name_dir],SC_enz[name_dir],"")</f>
        <v>ATPt_c_rm_FWD</v>
      </c>
      <c r="I847" s="1" t="str">
        <f>_xlfn.XLOOKUP(RT_enz[[#This Row],[rxn_src]],SC_enz[rxn_src],SC_enz[rxn_src],"")</f>
        <v>ATPt_c_rm</v>
      </c>
      <c r="J847" s="2" t="str">
        <f>_xlfn.XLOOKUP(RT_enz[[#This Row],[Column1]],RT_gsm[Column3],RT_gsm[Column3],"")</f>
        <v>ATPt_c_rm_FWD</v>
      </c>
    </row>
    <row r="848" spans="1:10" ht="16" hidden="1" x14ac:dyDescent="0.2">
      <c r="A848" s="1" t="s">
        <v>2896</v>
      </c>
      <c r="B848" s="1" t="s">
        <v>3903</v>
      </c>
      <c r="C848" s="1" t="s">
        <v>1642</v>
      </c>
      <c r="D848" s="1" t="s">
        <v>143</v>
      </c>
      <c r="E848" s="1" t="s">
        <v>7</v>
      </c>
      <c r="F848" s="1"/>
      <c r="G848" s="1" t="str">
        <f>RT_enz[[#This Row],[rxn_src]]&amp;"_"&amp;RT_enz[[#This Row],[dir]]</f>
        <v>ATPt_c_rm_REV</v>
      </c>
      <c r="H848" s="1" t="str">
        <f>_xlfn.XLOOKUP(RT_enz[[#This Row],[Column1]],SC_enz[name_dir],SC_enz[name_dir],"")</f>
        <v>ATPt_c_rm_REV</v>
      </c>
      <c r="I848" s="1" t="str">
        <f>_xlfn.XLOOKUP(RT_enz[[#This Row],[rxn_src]],SC_enz[rxn_src],SC_enz[rxn_src],"")</f>
        <v>ATPt_c_rm</v>
      </c>
      <c r="J848" s="2" t="str">
        <f>_xlfn.XLOOKUP(RT_enz[[#This Row],[Column1]],RT_gsm[Column3],RT_gsm[Column3],"")</f>
        <v>ATPt_c_rm_REV</v>
      </c>
    </row>
    <row r="849" spans="1:10" ht="16" hidden="1" x14ac:dyDescent="0.2">
      <c r="A849" s="1" t="s">
        <v>2947</v>
      </c>
      <c r="B849" s="1" t="s">
        <v>3902</v>
      </c>
      <c r="C849" s="1" t="s">
        <v>1642</v>
      </c>
      <c r="D849" s="1" t="s">
        <v>143</v>
      </c>
      <c r="E849" s="1" t="s">
        <v>7</v>
      </c>
      <c r="F849" s="1"/>
      <c r="G849" s="1" t="str">
        <f>RT_enz[[#This Row],[rxn_src]]&amp;"_"&amp;RT_enz[[#This Row],[dir]]</f>
        <v>ATPt_c_vm_FWD</v>
      </c>
      <c r="H849" s="1" t="str">
        <f>_xlfn.XLOOKUP(RT_enz[[#This Row],[Column1]],SC_enz[name_dir],SC_enz[name_dir],"")</f>
        <v>ATPt_c_vm_FWD</v>
      </c>
      <c r="I849" s="1" t="str">
        <f>_xlfn.XLOOKUP(RT_enz[[#This Row],[rxn_src]],SC_enz[rxn_src],SC_enz[rxn_src],"")</f>
        <v>ATPt_c_vm</v>
      </c>
      <c r="J849" s="2" t="str">
        <f>_xlfn.XLOOKUP(RT_enz[[#This Row],[Column1]],RT_gsm[Column3],RT_gsm[Column3],"")</f>
        <v>ATPt_c_vm_FWD</v>
      </c>
    </row>
    <row r="850" spans="1:10" ht="16" hidden="1" x14ac:dyDescent="0.2">
      <c r="A850" s="1" t="s">
        <v>2947</v>
      </c>
      <c r="B850" s="1" t="s">
        <v>3903</v>
      </c>
      <c r="C850" s="1" t="s">
        <v>1642</v>
      </c>
      <c r="D850" s="1" t="s">
        <v>143</v>
      </c>
      <c r="E850" s="1" t="s">
        <v>7</v>
      </c>
      <c r="F850" s="1"/>
      <c r="G850" s="1" t="str">
        <f>RT_enz[[#This Row],[rxn_src]]&amp;"_"&amp;RT_enz[[#This Row],[dir]]</f>
        <v>ATPt_c_vm_REV</v>
      </c>
      <c r="H850" s="1" t="str">
        <f>_xlfn.XLOOKUP(RT_enz[[#This Row],[Column1]],SC_enz[name_dir],SC_enz[name_dir],"")</f>
        <v>ATPt_c_vm_REV</v>
      </c>
      <c r="I850" s="1" t="str">
        <f>_xlfn.XLOOKUP(RT_enz[[#This Row],[rxn_src]],SC_enz[rxn_src],SC_enz[rxn_src],"")</f>
        <v>ATPt_c_vm</v>
      </c>
      <c r="J850" s="2" t="str">
        <f>_xlfn.XLOOKUP(RT_enz[[#This Row],[Column1]],RT_gsm[Column3],RT_gsm[Column3],"")</f>
        <v>ATPt_c_vm_REV</v>
      </c>
    </row>
    <row r="851" spans="1:10" ht="16" hidden="1" x14ac:dyDescent="0.2">
      <c r="A851" s="1" t="s">
        <v>4583</v>
      </c>
      <c r="B851" s="1" t="s">
        <v>3902</v>
      </c>
      <c r="C851" s="1" t="s">
        <v>4584</v>
      </c>
      <c r="D851" s="1" t="s">
        <v>4585</v>
      </c>
      <c r="E851" s="1" t="s">
        <v>7</v>
      </c>
      <c r="F851" s="1" t="s">
        <v>3920</v>
      </c>
      <c r="G851" s="1" t="str">
        <f>RT_enz[[#This Row],[rxn_src]]&amp;"_"&amp;RT_enz[[#This Row],[dir]]</f>
        <v>AVNORy_c_FWD</v>
      </c>
      <c r="H851" s="1" t="str">
        <f>_xlfn.XLOOKUP(RT_enz[[#This Row],[Column1]],SC_enz[name_dir],SC_enz[name_dir],"")</f>
        <v/>
      </c>
      <c r="I851" s="1" t="str">
        <f>_xlfn.XLOOKUP(RT_enz[[#This Row],[rxn_src]],SC_enz[rxn_src],SC_enz[rxn_src],"")</f>
        <v/>
      </c>
      <c r="J851" s="2" t="str">
        <f>_xlfn.XLOOKUP(RT_enz[[#This Row],[Column1]],RT_gsm[Column3],RT_gsm[Column3],"")</f>
        <v>AVNORy_c_FWD</v>
      </c>
    </row>
    <row r="852" spans="1:10" ht="16" hidden="1" x14ac:dyDescent="0.2">
      <c r="A852" s="1" t="s">
        <v>4583</v>
      </c>
      <c r="B852" s="1" t="s">
        <v>3903</v>
      </c>
      <c r="C852" s="1" t="s">
        <v>4584</v>
      </c>
      <c r="D852" s="1" t="s">
        <v>4585</v>
      </c>
      <c r="E852" s="1" t="s">
        <v>7</v>
      </c>
      <c r="F852" s="1" t="s">
        <v>3920</v>
      </c>
      <c r="G852" s="1" t="str">
        <f>RT_enz[[#This Row],[rxn_src]]&amp;"_"&amp;RT_enz[[#This Row],[dir]]</f>
        <v>AVNORy_c_REV</v>
      </c>
      <c r="H852" s="1" t="str">
        <f>_xlfn.XLOOKUP(RT_enz[[#This Row],[Column1]],SC_enz[name_dir],SC_enz[name_dir],"")</f>
        <v/>
      </c>
      <c r="I852" s="1" t="str">
        <f>_xlfn.XLOOKUP(RT_enz[[#This Row],[rxn_src]],SC_enz[rxn_src],SC_enz[rxn_src],"")</f>
        <v/>
      </c>
      <c r="J852" s="2" t="str">
        <f>_xlfn.XLOOKUP(RT_enz[[#This Row],[Column1]],RT_gsm[Column3],RT_gsm[Column3],"")</f>
        <v>AVNORy_c_REV</v>
      </c>
    </row>
    <row r="853" spans="1:10" ht="16" hidden="1" x14ac:dyDescent="0.2">
      <c r="A853" s="1" t="s">
        <v>4586</v>
      </c>
      <c r="B853" s="1" t="s">
        <v>3902</v>
      </c>
      <c r="C853" s="1" t="s">
        <v>4587</v>
      </c>
      <c r="D853" s="1" t="s">
        <v>4588</v>
      </c>
      <c r="E853" s="1" t="s">
        <v>7</v>
      </c>
      <c r="F853" s="1" t="s">
        <v>3920</v>
      </c>
      <c r="G853" s="1" t="str">
        <f>RT_enz[[#This Row],[rxn_src]]&amp;"_"&amp;RT_enz[[#This Row],[dir]]</f>
        <v>BACCL_c_FWD</v>
      </c>
      <c r="H853" s="1" t="str">
        <f>_xlfn.XLOOKUP(RT_enz[[#This Row],[Column1]],SC_enz[name_dir],SC_enz[name_dir],"")</f>
        <v/>
      </c>
      <c r="I853" s="1" t="str">
        <f>_xlfn.XLOOKUP(RT_enz[[#This Row],[rxn_src]],SC_enz[rxn_src],SC_enz[rxn_src],"")</f>
        <v/>
      </c>
      <c r="J853" s="2" t="str">
        <f>_xlfn.XLOOKUP(RT_enz[[#This Row],[Column1]],RT_gsm[Column3],RT_gsm[Column3],"")</f>
        <v>BACCL_c_FWD</v>
      </c>
    </row>
    <row r="854" spans="1:10" ht="16" hidden="1" x14ac:dyDescent="0.2">
      <c r="A854" s="1" t="s">
        <v>4589</v>
      </c>
      <c r="B854" s="1" t="s">
        <v>3902</v>
      </c>
      <c r="C854" s="1" t="s">
        <v>4590</v>
      </c>
      <c r="D854" s="1" t="s">
        <v>4591</v>
      </c>
      <c r="E854" s="1" t="s">
        <v>7</v>
      </c>
      <c r="F854" s="1" t="s">
        <v>3920</v>
      </c>
      <c r="G854" s="1" t="str">
        <f>RT_enz[[#This Row],[rxn_src]]&amp;"_"&amp;RT_enz[[#This Row],[dir]]</f>
        <v>BBOX_m_FWD</v>
      </c>
      <c r="H854" s="1" t="str">
        <f>_xlfn.XLOOKUP(RT_enz[[#This Row],[Column1]],SC_enz[name_dir],SC_enz[name_dir],"")</f>
        <v/>
      </c>
      <c r="I854" s="1" t="str">
        <f>_xlfn.XLOOKUP(RT_enz[[#This Row],[rxn_src]],SC_enz[rxn_src],SC_enz[rxn_src],"")</f>
        <v/>
      </c>
      <c r="J854" s="2" t="str">
        <f>_xlfn.XLOOKUP(RT_enz[[#This Row],[Column1]],RT_gsm[Column3],RT_gsm[Column3],"")</f>
        <v>BBOX_m_FWD</v>
      </c>
    </row>
    <row r="855" spans="1:10" ht="16" hidden="1" x14ac:dyDescent="0.2">
      <c r="A855" s="1" t="s">
        <v>4592</v>
      </c>
      <c r="B855" s="1" t="s">
        <v>3902</v>
      </c>
      <c r="C855" s="1" t="s">
        <v>4593</v>
      </c>
      <c r="D855" s="1" t="s">
        <v>4594</v>
      </c>
      <c r="E855" s="1" t="s">
        <v>7</v>
      </c>
      <c r="F855" s="1" t="s">
        <v>3920</v>
      </c>
      <c r="G855" s="1" t="str">
        <f>RT_enz[[#This Row],[rxn_src]]&amp;"_"&amp;RT_enz[[#This Row],[dir]]</f>
        <v>BETALDHx_x_FWD</v>
      </c>
      <c r="H855" s="1" t="str">
        <f>_xlfn.XLOOKUP(RT_enz[[#This Row],[Column1]],SC_enz[name_dir],SC_enz[name_dir],"")</f>
        <v/>
      </c>
      <c r="I855" s="1" t="str">
        <f>_xlfn.XLOOKUP(RT_enz[[#This Row],[rxn_src]],SC_enz[rxn_src],SC_enz[rxn_src],"")</f>
        <v/>
      </c>
      <c r="J855" s="2" t="str">
        <f>_xlfn.XLOOKUP(RT_enz[[#This Row],[Column1]],RT_gsm[Column3],RT_gsm[Column3],"")</f>
        <v>BETALDHx_x_FWD</v>
      </c>
    </row>
    <row r="856" spans="1:10" ht="16" hidden="1" x14ac:dyDescent="0.2">
      <c r="A856" s="1" t="s">
        <v>69</v>
      </c>
      <c r="B856" s="1" t="s">
        <v>3902</v>
      </c>
      <c r="C856" s="1" t="s">
        <v>4595</v>
      </c>
      <c r="D856" s="1" t="s">
        <v>4596</v>
      </c>
      <c r="E856" s="1" t="s">
        <v>7</v>
      </c>
      <c r="F856" s="1" t="s">
        <v>3920</v>
      </c>
      <c r="G856" s="1" t="str">
        <f>RT_enz[[#This Row],[rxn_src]]&amp;"_"&amp;RT_enz[[#This Row],[dir]]</f>
        <v>BPNT_c_FWD</v>
      </c>
      <c r="H856" s="1" t="str">
        <f>_xlfn.XLOOKUP(RT_enz[[#This Row],[Column1]],SC_enz[name_dir],SC_enz[name_dir],"")</f>
        <v>BPNT_c_FWD</v>
      </c>
      <c r="I856" s="1" t="str">
        <f>_xlfn.XLOOKUP(RT_enz[[#This Row],[rxn_src]],SC_enz[rxn_src],SC_enz[rxn_src],"")</f>
        <v>BPNT_c</v>
      </c>
      <c r="J856" s="2" t="str">
        <f>_xlfn.XLOOKUP(RT_enz[[#This Row],[Column1]],RT_gsm[Column3],RT_gsm[Column3],"")</f>
        <v>BPNT_c_FWD</v>
      </c>
    </row>
    <row r="857" spans="1:10" ht="16" hidden="1" x14ac:dyDescent="0.2">
      <c r="A857" s="1" t="s">
        <v>4</v>
      </c>
      <c r="B857" s="1" t="s">
        <v>3902</v>
      </c>
      <c r="C857" s="1" t="s">
        <v>4597</v>
      </c>
      <c r="D857" s="1" t="s">
        <v>4598</v>
      </c>
      <c r="E857" s="1" t="s">
        <v>7</v>
      </c>
      <c r="F857" s="1" t="s">
        <v>3920</v>
      </c>
      <c r="G857" s="1" t="str">
        <f>RT_enz[[#This Row],[rxn_src]]&amp;"_"&amp;RT_enz[[#This Row],[dir]]</f>
        <v>BTDDH_c_FWD</v>
      </c>
      <c r="H857" s="1" t="str">
        <f>_xlfn.XLOOKUP(RT_enz[[#This Row],[Column1]],SC_enz[name_dir],SC_enz[name_dir],"")</f>
        <v>BTDDH_c_FWD</v>
      </c>
      <c r="I857" s="1" t="str">
        <f>_xlfn.XLOOKUP(RT_enz[[#This Row],[rxn_src]],SC_enz[rxn_src],SC_enz[rxn_src],"")</f>
        <v>BTDDH_c</v>
      </c>
      <c r="J857" s="2" t="str">
        <f>_xlfn.XLOOKUP(RT_enz[[#This Row],[Column1]],RT_gsm[Column3],RT_gsm[Column3],"")</f>
        <v>BTDDH_c_FWD</v>
      </c>
    </row>
    <row r="858" spans="1:10" ht="16" hidden="1" x14ac:dyDescent="0.2">
      <c r="A858" s="1" t="s">
        <v>4</v>
      </c>
      <c r="B858" s="1" t="s">
        <v>3903</v>
      </c>
      <c r="C858" s="1" t="s">
        <v>4597</v>
      </c>
      <c r="D858" s="1" t="s">
        <v>4598</v>
      </c>
      <c r="E858" s="1" t="s">
        <v>7</v>
      </c>
      <c r="F858" s="1" t="s">
        <v>3920</v>
      </c>
      <c r="G858" s="1" t="str">
        <f>RT_enz[[#This Row],[rxn_src]]&amp;"_"&amp;RT_enz[[#This Row],[dir]]</f>
        <v>BTDDH_c_REV</v>
      </c>
      <c r="H858" s="1" t="str">
        <f>_xlfn.XLOOKUP(RT_enz[[#This Row],[Column1]],SC_enz[name_dir],SC_enz[name_dir],"")</f>
        <v>BTDDH_c_REV</v>
      </c>
      <c r="I858" s="1" t="str">
        <f>_xlfn.XLOOKUP(RT_enz[[#This Row],[rxn_src]],SC_enz[rxn_src],SC_enz[rxn_src],"")</f>
        <v>BTDDH_c</v>
      </c>
      <c r="J858" s="2" t="str">
        <f>_xlfn.XLOOKUP(RT_enz[[#This Row],[Column1]],RT_gsm[Column3],RT_gsm[Column3],"")</f>
        <v>BTDDH_c_REV</v>
      </c>
    </row>
    <row r="859" spans="1:10" ht="16" hidden="1" x14ac:dyDescent="0.2">
      <c r="A859" s="1" t="s">
        <v>1989</v>
      </c>
      <c r="B859" s="1" t="s">
        <v>3902</v>
      </c>
      <c r="C859" s="1" t="s">
        <v>1642</v>
      </c>
      <c r="D859" s="1" t="s">
        <v>143</v>
      </c>
      <c r="E859" s="1" t="s">
        <v>7</v>
      </c>
      <c r="F859" s="1" t="s">
        <v>3920</v>
      </c>
      <c r="G859" s="1" t="str">
        <f>RT_enz[[#This Row],[rxn_src]]&amp;"_"&amp;RT_enz[[#This Row],[dir]]</f>
        <v>BTDt_c_e_FWD</v>
      </c>
      <c r="H859" s="1" t="str">
        <f>_xlfn.XLOOKUP(RT_enz[[#This Row],[Column1]],SC_enz[name_dir],SC_enz[name_dir],"")</f>
        <v>BTDt_c_e_FWD</v>
      </c>
      <c r="I859" s="1" t="str">
        <f>_xlfn.XLOOKUP(RT_enz[[#This Row],[rxn_src]],SC_enz[rxn_src],SC_enz[rxn_src],"")</f>
        <v>BTDt_c_e</v>
      </c>
      <c r="J859" s="2" t="str">
        <f>_xlfn.XLOOKUP(RT_enz[[#This Row],[Column1]],RT_gsm[Column3],RT_gsm[Column3],"")</f>
        <v>BTDt_c_e_FWD</v>
      </c>
    </row>
    <row r="860" spans="1:10" ht="16" hidden="1" x14ac:dyDescent="0.2">
      <c r="A860" s="1" t="s">
        <v>1989</v>
      </c>
      <c r="B860" s="1" t="s">
        <v>3903</v>
      </c>
      <c r="C860" s="1" t="s">
        <v>1642</v>
      </c>
      <c r="D860" s="1" t="s">
        <v>143</v>
      </c>
      <c r="E860" s="1" t="s">
        <v>7</v>
      </c>
      <c r="F860" s="1" t="s">
        <v>3920</v>
      </c>
      <c r="G860" s="1" t="str">
        <f>RT_enz[[#This Row],[rxn_src]]&amp;"_"&amp;RT_enz[[#This Row],[dir]]</f>
        <v>BTDt_c_e_REV</v>
      </c>
      <c r="H860" s="1" t="str">
        <f>_xlfn.XLOOKUP(RT_enz[[#This Row],[Column1]],SC_enz[name_dir],SC_enz[name_dir],"")</f>
        <v>BTDt_c_e_REV</v>
      </c>
      <c r="I860" s="1" t="str">
        <f>_xlfn.XLOOKUP(RT_enz[[#This Row],[rxn_src]],SC_enz[rxn_src],SC_enz[rxn_src],"")</f>
        <v>BTDt_c_e</v>
      </c>
      <c r="J860" s="2" t="str">
        <f>_xlfn.XLOOKUP(RT_enz[[#This Row],[Column1]],RT_gsm[Column3],RT_gsm[Column3],"")</f>
        <v>BTDt_c_e_REV</v>
      </c>
    </row>
    <row r="861" spans="1:10" ht="16" hidden="1" x14ac:dyDescent="0.2">
      <c r="A861" s="1" t="s">
        <v>525</v>
      </c>
      <c r="B861" s="1" t="s">
        <v>3902</v>
      </c>
      <c r="C861" s="1" t="s">
        <v>4599</v>
      </c>
      <c r="D861" s="1" t="s">
        <v>4600</v>
      </c>
      <c r="E861" s="1" t="s">
        <v>7</v>
      </c>
      <c r="F861" s="1" t="s">
        <v>3920</v>
      </c>
      <c r="G861" s="1" t="str">
        <f>RT_enz[[#This Row],[rxn_src]]&amp;"_"&amp;RT_enz[[#This Row],[dir]]</f>
        <v>BTS1_c_FWD</v>
      </c>
      <c r="H861" s="1" t="str">
        <f>_xlfn.XLOOKUP(RT_enz[[#This Row],[Column1]],SC_enz[name_dir],SC_enz[name_dir],"")</f>
        <v>BTS1_c_FWD</v>
      </c>
      <c r="I861" s="1" t="str">
        <f>_xlfn.XLOOKUP(RT_enz[[#This Row],[rxn_src]],SC_enz[rxn_src],SC_enz[rxn_src],"")</f>
        <v>BTS1_c</v>
      </c>
      <c r="J861" s="2" t="str">
        <f>_xlfn.XLOOKUP(RT_enz[[#This Row],[Column1]],RT_gsm[Column3],RT_gsm[Column3],"")</f>
        <v>BTS1_c_FWD</v>
      </c>
    </row>
    <row r="862" spans="1:10" ht="16" hidden="1" x14ac:dyDescent="0.2">
      <c r="A862" s="1" t="s">
        <v>525</v>
      </c>
      <c r="B862" s="1" t="s">
        <v>3903</v>
      </c>
      <c r="C862" s="1" t="s">
        <v>4599</v>
      </c>
      <c r="D862" s="1" t="s">
        <v>4600</v>
      </c>
      <c r="E862" s="1" t="s">
        <v>7</v>
      </c>
      <c r="F862" s="1" t="s">
        <v>3920</v>
      </c>
      <c r="G862" s="1" t="str">
        <f>RT_enz[[#This Row],[rxn_src]]&amp;"_"&amp;RT_enz[[#This Row],[dir]]</f>
        <v>BTS1_c_REV</v>
      </c>
      <c r="H862" s="1" t="str">
        <f>_xlfn.XLOOKUP(RT_enz[[#This Row],[Column1]],SC_enz[name_dir],SC_enz[name_dir],"")</f>
        <v>BTS1_c_REV</v>
      </c>
      <c r="I862" s="1" t="str">
        <f>_xlfn.XLOOKUP(RT_enz[[#This Row],[rxn_src]],SC_enz[rxn_src],SC_enz[rxn_src],"")</f>
        <v>BTS1_c</v>
      </c>
      <c r="J862" s="2" t="str">
        <f>_xlfn.XLOOKUP(RT_enz[[#This Row],[Column1]],RT_gsm[Column3],RT_gsm[Column3],"")</f>
        <v>BTS1_c_REV</v>
      </c>
    </row>
    <row r="863" spans="1:10" ht="16" hidden="1" x14ac:dyDescent="0.2">
      <c r="A863" s="1" t="s">
        <v>4601</v>
      </c>
      <c r="B863" s="1" t="s">
        <v>3902</v>
      </c>
      <c r="C863" s="1" t="s">
        <v>4602</v>
      </c>
      <c r="D863" s="1" t="s">
        <v>4603</v>
      </c>
      <c r="E863" s="1" t="s">
        <v>7</v>
      </c>
      <c r="F863" s="1" t="s">
        <v>3920</v>
      </c>
      <c r="G863" s="1" t="str">
        <f>RT_enz[[#This Row],[rxn_src]]&amp;"_"&amp;RT_enz[[#This Row],[dir]]</f>
        <v>BTS1_m_FWD</v>
      </c>
      <c r="H863" s="1" t="str">
        <f>_xlfn.XLOOKUP(RT_enz[[#This Row],[Column1]],SC_enz[name_dir],SC_enz[name_dir],"")</f>
        <v/>
      </c>
      <c r="I863" s="1" t="str">
        <f>_xlfn.XLOOKUP(RT_enz[[#This Row],[rxn_src]],SC_enz[rxn_src],SC_enz[rxn_src],"")</f>
        <v/>
      </c>
      <c r="J863" s="2" t="str">
        <f>_xlfn.XLOOKUP(RT_enz[[#This Row],[Column1]],RT_gsm[Column3],RT_gsm[Column3],"")</f>
        <v>BTS1_m_FWD</v>
      </c>
    </row>
    <row r="864" spans="1:10" ht="16" hidden="1" x14ac:dyDescent="0.2">
      <c r="A864" s="1" t="s">
        <v>2855</v>
      </c>
      <c r="B864" s="1" t="s">
        <v>3902</v>
      </c>
      <c r="C864" s="1" t="s">
        <v>142</v>
      </c>
      <c r="D864" s="1" t="s">
        <v>143</v>
      </c>
      <c r="E864" s="1" t="s">
        <v>12</v>
      </c>
      <c r="F864" s="1" t="s">
        <v>4477</v>
      </c>
      <c r="G864" s="1" t="str">
        <f>RT_enz[[#This Row],[rxn_src]]&amp;"_"&amp;RT_enz[[#This Row],[dir]]</f>
        <v>BUTt_c_e_FWD</v>
      </c>
      <c r="H864" s="1" t="str">
        <f>_xlfn.XLOOKUP(RT_enz[[#This Row],[Column1]],SC_enz[name_dir],SC_enz[name_dir],"")</f>
        <v>BUTt_c_e_FWD</v>
      </c>
      <c r="I864" s="1" t="str">
        <f>_xlfn.XLOOKUP(RT_enz[[#This Row],[rxn_src]],SC_enz[rxn_src],SC_enz[rxn_src],"")</f>
        <v>BUTt_c_e</v>
      </c>
      <c r="J864" s="2" t="str">
        <f>_xlfn.XLOOKUP(RT_enz[[#This Row],[Column1]],RT_gsm[Column3],RT_gsm[Column3],"")</f>
        <v>BUTt_c_e_FWD</v>
      </c>
    </row>
    <row r="865" spans="1:10" ht="16" hidden="1" x14ac:dyDescent="0.2">
      <c r="A865" s="1" t="s">
        <v>2855</v>
      </c>
      <c r="B865" s="1" t="s">
        <v>3903</v>
      </c>
      <c r="C865" s="1" t="s">
        <v>142</v>
      </c>
      <c r="D865" s="1" t="s">
        <v>143</v>
      </c>
      <c r="E865" s="1" t="s">
        <v>12</v>
      </c>
      <c r="F865" s="1" t="s">
        <v>4477</v>
      </c>
      <c r="G865" s="1" t="str">
        <f>RT_enz[[#This Row],[rxn_src]]&amp;"_"&amp;RT_enz[[#This Row],[dir]]</f>
        <v>BUTt_c_e_REV</v>
      </c>
      <c r="H865" s="1" t="str">
        <f>_xlfn.XLOOKUP(RT_enz[[#This Row],[Column1]],SC_enz[name_dir],SC_enz[name_dir],"")</f>
        <v>BUTt_c_e_REV</v>
      </c>
      <c r="I865" s="1" t="str">
        <f>_xlfn.XLOOKUP(RT_enz[[#This Row],[rxn_src]],SC_enz[rxn_src],SC_enz[rxn_src],"")</f>
        <v>BUTt_c_e</v>
      </c>
      <c r="J865" s="2" t="str">
        <f>_xlfn.XLOOKUP(RT_enz[[#This Row],[Column1]],RT_gsm[Column3],RT_gsm[Column3],"")</f>
        <v>BUTt_c_e_REV</v>
      </c>
    </row>
    <row r="866" spans="1:10" ht="16" hidden="1" x14ac:dyDescent="0.2">
      <c r="A866" s="1" t="s">
        <v>2859</v>
      </c>
      <c r="B866" s="1" t="s">
        <v>3902</v>
      </c>
      <c r="C866" s="1" t="s">
        <v>1642</v>
      </c>
      <c r="D866" s="1" t="s">
        <v>143</v>
      </c>
      <c r="E866" s="1" t="s">
        <v>7</v>
      </c>
      <c r="F866" s="1"/>
      <c r="G866" s="1" t="str">
        <f>RT_enz[[#This Row],[rxn_src]]&amp;"_"&amp;RT_enz[[#This Row],[dir]]</f>
        <v>BUTt_c_x_FWD</v>
      </c>
      <c r="H866" s="1" t="str">
        <f>_xlfn.XLOOKUP(RT_enz[[#This Row],[Column1]],SC_enz[name_dir],SC_enz[name_dir],"")</f>
        <v>BUTt_c_x_FWD</v>
      </c>
      <c r="I866" s="1" t="str">
        <f>_xlfn.XLOOKUP(RT_enz[[#This Row],[rxn_src]],SC_enz[rxn_src],SC_enz[rxn_src],"")</f>
        <v>BUTt_c_x</v>
      </c>
      <c r="J866" s="2" t="str">
        <f>_xlfn.XLOOKUP(RT_enz[[#This Row],[Column1]],RT_gsm[Column3],RT_gsm[Column3],"")</f>
        <v>BUTt_c_x_FWD</v>
      </c>
    </row>
    <row r="867" spans="1:10" ht="16" hidden="1" x14ac:dyDescent="0.2">
      <c r="A867" s="1" t="s">
        <v>2859</v>
      </c>
      <c r="B867" s="1" t="s">
        <v>3903</v>
      </c>
      <c r="C867" s="1" t="s">
        <v>1642</v>
      </c>
      <c r="D867" s="1" t="s">
        <v>143</v>
      </c>
      <c r="E867" s="1" t="s">
        <v>7</v>
      </c>
      <c r="F867" s="1"/>
      <c r="G867" s="1" t="str">
        <f>RT_enz[[#This Row],[rxn_src]]&amp;"_"&amp;RT_enz[[#This Row],[dir]]</f>
        <v>BUTt_c_x_REV</v>
      </c>
      <c r="H867" s="1" t="str">
        <f>_xlfn.XLOOKUP(RT_enz[[#This Row],[Column1]],SC_enz[name_dir],SC_enz[name_dir],"")</f>
        <v>BUTt_c_x_REV</v>
      </c>
      <c r="I867" s="1" t="str">
        <f>_xlfn.XLOOKUP(RT_enz[[#This Row],[rxn_src]],SC_enz[rxn_src],SC_enz[rxn_src],"")</f>
        <v>BUTt_c_x</v>
      </c>
      <c r="J867" s="2" t="str">
        <f>_xlfn.XLOOKUP(RT_enz[[#This Row],[Column1]],RT_gsm[Column3],RT_gsm[Column3],"")</f>
        <v>BUTt_c_x_REV</v>
      </c>
    </row>
    <row r="868" spans="1:10" ht="16" hidden="1" x14ac:dyDescent="0.2">
      <c r="A868" s="1" t="s">
        <v>4604</v>
      </c>
      <c r="B868" s="1" t="s">
        <v>3902</v>
      </c>
      <c r="C868" s="1" t="s">
        <v>3968</v>
      </c>
      <c r="D868" s="1" t="s">
        <v>3969</v>
      </c>
      <c r="E868" s="1" t="s">
        <v>7</v>
      </c>
      <c r="F868" s="1" t="s">
        <v>3920</v>
      </c>
      <c r="G868" s="1" t="str">
        <f>RT_enz[[#This Row],[rxn_src]]&amp;"_"&amp;RT_enz[[#This Row],[dir]]</f>
        <v>BZHYOX_c_FWD</v>
      </c>
      <c r="H868" s="1" t="str">
        <f>_xlfn.XLOOKUP(RT_enz[[#This Row],[Column1]],SC_enz[name_dir],SC_enz[name_dir],"")</f>
        <v/>
      </c>
      <c r="I868" s="1" t="str">
        <f>_xlfn.XLOOKUP(RT_enz[[#This Row],[rxn_src]],SC_enz[rxn_src],SC_enz[rxn_src],"")</f>
        <v/>
      </c>
      <c r="J868" s="2" t="str">
        <f>_xlfn.XLOOKUP(RT_enz[[#This Row],[Column1]],RT_gsm[Column3],RT_gsm[Column3],"")</f>
        <v>BZHYOX_c_FWD</v>
      </c>
    </row>
    <row r="869" spans="1:10" ht="16" hidden="1" x14ac:dyDescent="0.2">
      <c r="A869" s="1" t="s">
        <v>4605</v>
      </c>
      <c r="B869" s="1" t="s">
        <v>3902</v>
      </c>
      <c r="C869" s="1" t="s">
        <v>4606</v>
      </c>
      <c r="D869" s="1" t="s">
        <v>4607</v>
      </c>
      <c r="E869" s="1" t="s">
        <v>7</v>
      </c>
      <c r="F869" s="1" t="s">
        <v>3920</v>
      </c>
      <c r="G869" s="1" t="str">
        <f>RT_enz[[#This Row],[rxn_src]]&amp;"_"&amp;RT_enz[[#This Row],[dir]]</f>
        <v>BZHYOX_r_FWD</v>
      </c>
      <c r="H869" s="1" t="str">
        <f>_xlfn.XLOOKUP(RT_enz[[#This Row],[Column1]],SC_enz[name_dir],SC_enz[name_dir],"")</f>
        <v/>
      </c>
      <c r="I869" s="1" t="str">
        <f>_xlfn.XLOOKUP(RT_enz[[#This Row],[rxn_src]],SC_enz[rxn_src],SC_enz[rxn_src],"")</f>
        <v/>
      </c>
      <c r="J869" s="2" t="str">
        <f>_xlfn.XLOOKUP(RT_enz[[#This Row],[Column1]],RT_gsm[Column3],RT_gsm[Column3],"")</f>
        <v>BZHYOX_r_FWD</v>
      </c>
    </row>
    <row r="870" spans="1:10" ht="16" hidden="1" x14ac:dyDescent="0.2">
      <c r="A870" s="1" t="s">
        <v>528</v>
      </c>
      <c r="B870" s="1" t="s">
        <v>3902</v>
      </c>
      <c r="C870" s="1" t="s">
        <v>4608</v>
      </c>
      <c r="D870" s="1" t="s">
        <v>4609</v>
      </c>
      <c r="E870" s="1" t="s">
        <v>7</v>
      </c>
      <c r="F870" s="1" t="s">
        <v>3920</v>
      </c>
      <c r="G870" s="1" t="str">
        <f>RT_enz[[#This Row],[rxn_src]]&amp;"_"&amp;RT_enz[[#This Row],[dir]]</f>
        <v>C14STR_c_FWD</v>
      </c>
      <c r="H870" s="1" t="str">
        <f>_xlfn.XLOOKUP(RT_enz[[#This Row],[Column1]],SC_enz[name_dir],SC_enz[name_dir],"")</f>
        <v>C14STR_c_FWD</v>
      </c>
      <c r="I870" s="1" t="str">
        <f>_xlfn.XLOOKUP(RT_enz[[#This Row],[rxn_src]],SC_enz[rxn_src],SC_enz[rxn_src],"")</f>
        <v>C14STR_c</v>
      </c>
      <c r="J870" s="2" t="str">
        <f>_xlfn.XLOOKUP(RT_enz[[#This Row],[Column1]],RT_gsm[Column3],RT_gsm[Column3],"")</f>
        <v>C14STR_c_FWD</v>
      </c>
    </row>
    <row r="871" spans="1:10" ht="16" hidden="1" x14ac:dyDescent="0.2">
      <c r="A871" s="1" t="s">
        <v>531</v>
      </c>
      <c r="B871" s="1" t="s">
        <v>3902</v>
      </c>
      <c r="C871" s="1" t="s">
        <v>4610</v>
      </c>
      <c r="D871" s="1" t="s">
        <v>4611</v>
      </c>
      <c r="E871" s="1" t="s">
        <v>7</v>
      </c>
      <c r="F871" s="1" t="s">
        <v>3920</v>
      </c>
      <c r="G871" s="1" t="str">
        <f>RT_enz[[#This Row],[rxn_src]]&amp;"_"&amp;RT_enz[[#This Row],[dir]]</f>
        <v>C22STDSy_c_FWD</v>
      </c>
      <c r="H871" s="1" t="str">
        <f>_xlfn.XLOOKUP(RT_enz[[#This Row],[Column1]],SC_enz[name_dir],SC_enz[name_dir],"")</f>
        <v>C22STDSy_c_FWD</v>
      </c>
      <c r="I871" s="1" t="str">
        <f>_xlfn.XLOOKUP(RT_enz[[#This Row],[rxn_src]],SC_enz[rxn_src],SC_enz[rxn_src],"")</f>
        <v>C22STDSy_c</v>
      </c>
      <c r="J871" s="2" t="str">
        <f>_xlfn.XLOOKUP(RT_enz[[#This Row],[Column1]],RT_gsm[Column3],RT_gsm[Column3],"")</f>
        <v>C22STDSy_c_FWD</v>
      </c>
    </row>
    <row r="872" spans="1:10" ht="16" hidden="1" x14ac:dyDescent="0.2">
      <c r="A872" s="1" t="s">
        <v>558</v>
      </c>
      <c r="B872" s="1" t="s">
        <v>3902</v>
      </c>
      <c r="C872" s="1" t="s">
        <v>4612</v>
      </c>
      <c r="D872" s="1" t="s">
        <v>4613</v>
      </c>
      <c r="E872" s="1" t="s">
        <v>7</v>
      </c>
      <c r="F872" s="1" t="s">
        <v>3920</v>
      </c>
      <c r="G872" s="1" t="str">
        <f>RT_enz[[#This Row],[rxn_src]]&amp;"_"&amp;RT_enz[[#This Row],[dir]]</f>
        <v>C24STR_r_FWD</v>
      </c>
      <c r="H872" s="1" t="str">
        <f>_xlfn.XLOOKUP(RT_enz[[#This Row],[Column1]],SC_enz[name_dir],SC_enz[name_dir],"")</f>
        <v>C24STR_r_FWD</v>
      </c>
      <c r="I872" s="1" t="str">
        <f>_xlfn.XLOOKUP(RT_enz[[#This Row],[rxn_src]],SC_enz[rxn_src],SC_enz[rxn_src],"")</f>
        <v>C24STR_r</v>
      </c>
      <c r="J872" s="2" t="str">
        <f>_xlfn.XLOOKUP(RT_enz[[#This Row],[Column1]],RT_gsm[Column3],RT_gsm[Column3],"")</f>
        <v>C24STR_r_FWD</v>
      </c>
    </row>
    <row r="873" spans="1:10" ht="16" hidden="1" x14ac:dyDescent="0.2">
      <c r="A873" s="1" t="s">
        <v>539</v>
      </c>
      <c r="B873" s="1" t="s">
        <v>3902</v>
      </c>
      <c r="C873" s="1" t="s">
        <v>4614</v>
      </c>
      <c r="D873" s="1" t="s">
        <v>4615</v>
      </c>
      <c r="E873" s="1" t="s">
        <v>12</v>
      </c>
      <c r="F873" s="1" t="s">
        <v>3920</v>
      </c>
      <c r="G873" s="1" t="str">
        <f>RT_enz[[#This Row],[rxn_src]]&amp;"_"&amp;RT_enz[[#This Row],[dir]]</f>
        <v>C3STDH1_c_FWD</v>
      </c>
      <c r="H873" s="1" t="str">
        <f>_xlfn.XLOOKUP(RT_enz[[#This Row],[Column1]],SC_enz[name_dir],SC_enz[name_dir],"")</f>
        <v>C3STDH1_c_FWD</v>
      </c>
      <c r="I873" s="1" t="str">
        <f>_xlfn.XLOOKUP(RT_enz[[#This Row],[rxn_src]],SC_enz[rxn_src],SC_enz[rxn_src],"")</f>
        <v>C3STDH1_c</v>
      </c>
      <c r="J873" s="2" t="str">
        <f>_xlfn.XLOOKUP(RT_enz[[#This Row],[Column1]],RT_gsm[Column3],RT_gsm[Column3],"")</f>
        <v>C3STDH1_c_FWD</v>
      </c>
    </row>
    <row r="874" spans="1:10" ht="16" hidden="1" x14ac:dyDescent="0.2">
      <c r="A874" s="1" t="s">
        <v>539</v>
      </c>
      <c r="B874" s="1" t="s">
        <v>3902</v>
      </c>
      <c r="C874" s="1" t="s">
        <v>4616</v>
      </c>
      <c r="D874" s="1" t="s">
        <v>4617</v>
      </c>
      <c r="E874" s="1" t="s">
        <v>12</v>
      </c>
      <c r="F874" s="1" t="s">
        <v>3920</v>
      </c>
      <c r="G874" s="1" t="str">
        <f>RT_enz[[#This Row],[rxn_src]]&amp;"_"&amp;RT_enz[[#This Row],[dir]]</f>
        <v>C3STDH1_c_FWD</v>
      </c>
      <c r="H874" s="1" t="str">
        <f>_xlfn.XLOOKUP(RT_enz[[#This Row],[Column1]],SC_enz[name_dir],SC_enz[name_dir],"")</f>
        <v>C3STDH1_c_FWD</v>
      </c>
      <c r="I874" s="1" t="str">
        <f>_xlfn.XLOOKUP(RT_enz[[#This Row],[rxn_src]],SC_enz[rxn_src],SC_enz[rxn_src],"")</f>
        <v>C3STDH1_c</v>
      </c>
      <c r="J874" s="2" t="str">
        <f>_xlfn.XLOOKUP(RT_enz[[#This Row],[Column1]],RT_gsm[Column3],RT_gsm[Column3],"")</f>
        <v>C3STDH1_c_FWD</v>
      </c>
    </row>
    <row r="875" spans="1:10" ht="16" hidden="1" x14ac:dyDescent="0.2">
      <c r="A875" s="1" t="s">
        <v>535</v>
      </c>
      <c r="B875" s="1" t="s">
        <v>3902</v>
      </c>
      <c r="C875" s="1" t="s">
        <v>4614</v>
      </c>
      <c r="D875" s="1" t="s">
        <v>4615</v>
      </c>
      <c r="E875" s="1" t="s">
        <v>12</v>
      </c>
      <c r="F875" s="1" t="s">
        <v>3920</v>
      </c>
      <c r="G875" s="1" t="str">
        <f>RT_enz[[#This Row],[rxn_src]]&amp;"_"&amp;RT_enz[[#This Row],[dir]]</f>
        <v>C3STDH2_c_FWD</v>
      </c>
      <c r="H875" s="1" t="str">
        <f>_xlfn.XLOOKUP(RT_enz[[#This Row],[Column1]],SC_enz[name_dir],SC_enz[name_dir],"")</f>
        <v>C3STDH2_c_FWD</v>
      </c>
      <c r="I875" s="1" t="str">
        <f>_xlfn.XLOOKUP(RT_enz[[#This Row],[rxn_src]],SC_enz[rxn_src],SC_enz[rxn_src],"")</f>
        <v>C3STDH2_c</v>
      </c>
      <c r="J875" s="2" t="str">
        <f>_xlfn.XLOOKUP(RT_enz[[#This Row],[Column1]],RT_gsm[Column3],RT_gsm[Column3],"")</f>
        <v>C3STDH2_c_FWD</v>
      </c>
    </row>
    <row r="876" spans="1:10" ht="16" hidden="1" x14ac:dyDescent="0.2">
      <c r="A876" s="1" t="s">
        <v>535</v>
      </c>
      <c r="B876" s="1" t="s">
        <v>3902</v>
      </c>
      <c r="C876" s="1" t="s">
        <v>4616</v>
      </c>
      <c r="D876" s="1" t="s">
        <v>4617</v>
      </c>
      <c r="E876" s="1" t="s">
        <v>12</v>
      </c>
      <c r="F876" s="1" t="s">
        <v>3920</v>
      </c>
      <c r="G876" s="1" t="str">
        <f>RT_enz[[#This Row],[rxn_src]]&amp;"_"&amp;RT_enz[[#This Row],[dir]]</f>
        <v>C3STDH2_c_FWD</v>
      </c>
      <c r="H876" s="1" t="str">
        <f>_xlfn.XLOOKUP(RT_enz[[#This Row],[Column1]],SC_enz[name_dir],SC_enz[name_dir],"")</f>
        <v>C3STDH2_c_FWD</v>
      </c>
      <c r="I876" s="1" t="str">
        <f>_xlfn.XLOOKUP(RT_enz[[#This Row],[rxn_src]],SC_enz[rxn_src],SC_enz[rxn_src],"")</f>
        <v>C3STDH2_c</v>
      </c>
      <c r="J876" s="2" t="str">
        <f>_xlfn.XLOOKUP(RT_enz[[#This Row],[Column1]],RT_gsm[Column3],RT_gsm[Column3],"")</f>
        <v>C3STDH2_c_FWD</v>
      </c>
    </row>
    <row r="877" spans="1:10" ht="16" hidden="1" x14ac:dyDescent="0.2">
      <c r="A877" s="1" t="s">
        <v>540</v>
      </c>
      <c r="B877" s="1" t="s">
        <v>3902</v>
      </c>
      <c r="C877" s="1" t="s">
        <v>142</v>
      </c>
      <c r="D877" s="1" t="s">
        <v>143</v>
      </c>
      <c r="E877" s="1" t="s">
        <v>12</v>
      </c>
      <c r="F877" s="1" t="s">
        <v>4618</v>
      </c>
      <c r="G877" s="1" t="str">
        <f>RT_enz[[#This Row],[rxn_src]]&amp;"_"&amp;RT_enz[[#This Row],[dir]]</f>
        <v>C3STKR1_c_FWD</v>
      </c>
      <c r="H877" s="1" t="str">
        <f>_xlfn.XLOOKUP(RT_enz[[#This Row],[Column1]],SC_enz[name_dir],SC_enz[name_dir],"")</f>
        <v>C3STKR1_c_FWD</v>
      </c>
      <c r="I877" s="1" t="str">
        <f>_xlfn.XLOOKUP(RT_enz[[#This Row],[rxn_src]],SC_enz[rxn_src],SC_enz[rxn_src],"")</f>
        <v>C3STKR1_c</v>
      </c>
      <c r="J877" s="2" t="str">
        <f>_xlfn.XLOOKUP(RT_enz[[#This Row],[Column1]],RT_gsm[Column3],RT_gsm[Column3],"")</f>
        <v>C3STKR1_c_FWD</v>
      </c>
    </row>
    <row r="878" spans="1:10" ht="16" hidden="1" x14ac:dyDescent="0.2">
      <c r="A878" s="1" t="s">
        <v>544</v>
      </c>
      <c r="B878" s="1" t="s">
        <v>3902</v>
      </c>
      <c r="C878" s="1" t="s">
        <v>142</v>
      </c>
      <c r="D878" s="1" t="s">
        <v>143</v>
      </c>
      <c r="E878" s="1" t="s">
        <v>12</v>
      </c>
      <c r="F878" s="1" t="s">
        <v>4618</v>
      </c>
      <c r="G878" s="1" t="str">
        <f>RT_enz[[#This Row],[rxn_src]]&amp;"_"&amp;RT_enz[[#This Row],[dir]]</f>
        <v>C3STKR2_c_FWD</v>
      </c>
      <c r="H878" s="1" t="str">
        <f>_xlfn.XLOOKUP(RT_enz[[#This Row],[Column1]],SC_enz[name_dir],SC_enz[name_dir],"")</f>
        <v>C3STKR2_c_FWD</v>
      </c>
      <c r="I878" s="1" t="str">
        <f>_xlfn.XLOOKUP(RT_enz[[#This Row],[rxn_src]],SC_enz[rxn_src],SC_enz[rxn_src],"")</f>
        <v>C3STKR2_c</v>
      </c>
      <c r="J878" s="2" t="str">
        <f>_xlfn.XLOOKUP(RT_enz[[#This Row],[Column1]],RT_gsm[Column3],RT_gsm[Column3],"")</f>
        <v>C3STKR2_c_FWD</v>
      </c>
    </row>
    <row r="879" spans="1:10" ht="16" hidden="1" x14ac:dyDescent="0.2">
      <c r="A879" s="1" t="s">
        <v>545</v>
      </c>
      <c r="B879" s="1" t="s">
        <v>3902</v>
      </c>
      <c r="C879" s="1" t="s">
        <v>4619</v>
      </c>
      <c r="D879" s="1" t="s">
        <v>4620</v>
      </c>
      <c r="E879" s="1" t="s">
        <v>7</v>
      </c>
      <c r="F879" s="1" t="s">
        <v>3920</v>
      </c>
      <c r="G879" s="1" t="str">
        <f>RT_enz[[#This Row],[rxn_src]]&amp;"_"&amp;RT_enz[[#This Row],[dir]]</f>
        <v>C4STMO1_c_FWD</v>
      </c>
      <c r="H879" s="1" t="str">
        <f>_xlfn.XLOOKUP(RT_enz[[#This Row],[Column1]],SC_enz[name_dir],SC_enz[name_dir],"")</f>
        <v>C4STMO1_c_FWD</v>
      </c>
      <c r="I879" s="1" t="str">
        <f>_xlfn.XLOOKUP(RT_enz[[#This Row],[rxn_src]],SC_enz[rxn_src],SC_enz[rxn_src],"")</f>
        <v>C4STMO1_c</v>
      </c>
      <c r="J879" s="2" t="str">
        <f>_xlfn.XLOOKUP(RT_enz[[#This Row],[Column1]],RT_gsm[Column3],RT_gsm[Column3],"")</f>
        <v>C4STMO1_c_FWD</v>
      </c>
    </row>
    <row r="880" spans="1:10" ht="16" hidden="1" x14ac:dyDescent="0.2">
      <c r="A880" s="1" t="s">
        <v>549</v>
      </c>
      <c r="B880" s="1" t="s">
        <v>3902</v>
      </c>
      <c r="C880" s="1" t="s">
        <v>4619</v>
      </c>
      <c r="D880" s="1" t="s">
        <v>4620</v>
      </c>
      <c r="E880" s="1" t="s">
        <v>7</v>
      </c>
      <c r="F880" s="1" t="s">
        <v>3920</v>
      </c>
      <c r="G880" s="1" t="str">
        <f>RT_enz[[#This Row],[rxn_src]]&amp;"_"&amp;RT_enz[[#This Row],[dir]]</f>
        <v>C4STMO2_c_FWD</v>
      </c>
      <c r="H880" s="1" t="str">
        <f>_xlfn.XLOOKUP(RT_enz[[#This Row],[Column1]],SC_enz[name_dir],SC_enz[name_dir],"")</f>
        <v>C4STMO2_c_FWD</v>
      </c>
      <c r="I880" s="1" t="str">
        <f>_xlfn.XLOOKUP(RT_enz[[#This Row],[rxn_src]],SC_enz[rxn_src],SC_enz[rxn_src],"")</f>
        <v>C4STMO2_c</v>
      </c>
      <c r="J880" s="2" t="str">
        <f>_xlfn.XLOOKUP(RT_enz[[#This Row],[Column1]],RT_gsm[Column3],RT_gsm[Column3],"")</f>
        <v>C4STMO2_c_FWD</v>
      </c>
    </row>
    <row r="881" spans="1:10" ht="16" hidden="1" x14ac:dyDescent="0.2">
      <c r="A881" s="1" t="s">
        <v>550</v>
      </c>
      <c r="B881" s="1" t="s">
        <v>3902</v>
      </c>
      <c r="C881" s="1" t="s">
        <v>4619</v>
      </c>
      <c r="D881" s="1" t="s">
        <v>4620</v>
      </c>
      <c r="E881" s="1" t="s">
        <v>7</v>
      </c>
      <c r="F881" s="1" t="s">
        <v>3920</v>
      </c>
      <c r="G881" s="1" t="str">
        <f>RT_enz[[#This Row],[rxn_src]]&amp;"_"&amp;RT_enz[[#This Row],[dir]]</f>
        <v>C4STMO3_c_FWD</v>
      </c>
      <c r="H881" s="1" t="str">
        <f>_xlfn.XLOOKUP(RT_enz[[#This Row],[Column1]],SC_enz[name_dir],SC_enz[name_dir],"")</f>
        <v>C4STMO3_c_FWD</v>
      </c>
      <c r="I881" s="1" t="str">
        <f>_xlfn.XLOOKUP(RT_enz[[#This Row],[rxn_src]],SC_enz[rxn_src],SC_enz[rxn_src],"")</f>
        <v>C4STMO3_c</v>
      </c>
      <c r="J881" s="2" t="str">
        <f>_xlfn.XLOOKUP(RT_enz[[#This Row],[Column1]],RT_gsm[Column3],RT_gsm[Column3],"")</f>
        <v>C4STMO3_c_FWD</v>
      </c>
    </row>
    <row r="882" spans="1:10" ht="16" hidden="1" x14ac:dyDescent="0.2">
      <c r="A882" s="1" t="s">
        <v>551</v>
      </c>
      <c r="B882" s="1" t="s">
        <v>3902</v>
      </c>
      <c r="C882" s="1" t="s">
        <v>4619</v>
      </c>
      <c r="D882" s="1" t="s">
        <v>4620</v>
      </c>
      <c r="E882" s="1" t="s">
        <v>7</v>
      </c>
      <c r="F882" s="1" t="s">
        <v>3920</v>
      </c>
      <c r="G882" s="1" t="str">
        <f>RT_enz[[#This Row],[rxn_src]]&amp;"_"&amp;RT_enz[[#This Row],[dir]]</f>
        <v>C4STMO4_c_FWD</v>
      </c>
      <c r="H882" s="1" t="str">
        <f>_xlfn.XLOOKUP(RT_enz[[#This Row],[Column1]],SC_enz[name_dir],SC_enz[name_dir],"")</f>
        <v>C4STMO4_c_FWD</v>
      </c>
      <c r="I882" s="1" t="str">
        <f>_xlfn.XLOOKUP(RT_enz[[#This Row],[rxn_src]],SC_enz[rxn_src],SC_enz[rxn_src],"")</f>
        <v>C4STMO4_c</v>
      </c>
      <c r="J882" s="2" t="str">
        <f>_xlfn.XLOOKUP(RT_enz[[#This Row],[Column1]],RT_gsm[Column3],RT_gsm[Column3],"")</f>
        <v>C4STMO4_c_FWD</v>
      </c>
    </row>
    <row r="883" spans="1:10" ht="16" hidden="1" x14ac:dyDescent="0.2">
      <c r="A883" s="1" t="s">
        <v>552</v>
      </c>
      <c r="B883" s="1" t="s">
        <v>3902</v>
      </c>
      <c r="C883" s="1" t="s">
        <v>4621</v>
      </c>
      <c r="D883" s="1" t="s">
        <v>4622</v>
      </c>
      <c r="E883" s="1" t="s">
        <v>7</v>
      </c>
      <c r="F883" s="1" t="s">
        <v>3920</v>
      </c>
      <c r="G883" s="1" t="str">
        <f>RT_enz[[#This Row],[rxn_src]]&amp;"_"&amp;RT_enz[[#This Row],[dir]]</f>
        <v>C5STDS_c_FWD</v>
      </c>
      <c r="H883" s="1" t="str">
        <f>_xlfn.XLOOKUP(RT_enz[[#This Row],[Column1]],SC_enz[name_dir],SC_enz[name_dir],"")</f>
        <v>C5STDS_c_FWD</v>
      </c>
      <c r="I883" s="1" t="str">
        <f>_xlfn.XLOOKUP(RT_enz[[#This Row],[rxn_src]],SC_enz[rxn_src],SC_enz[rxn_src],"")</f>
        <v>C5STDS_c</v>
      </c>
      <c r="J883" s="2" t="str">
        <f>_xlfn.XLOOKUP(RT_enz[[#This Row],[Column1]],RT_gsm[Column3],RT_gsm[Column3],"")</f>
        <v>C5STDS_c_FWD</v>
      </c>
    </row>
    <row r="884" spans="1:10" ht="16" hidden="1" x14ac:dyDescent="0.2">
      <c r="A884" s="1" t="s">
        <v>555</v>
      </c>
      <c r="B884" s="1" t="s">
        <v>3902</v>
      </c>
      <c r="C884" s="1" t="s">
        <v>4623</v>
      </c>
      <c r="D884" s="1" t="s">
        <v>4624</v>
      </c>
      <c r="E884" s="1" t="s">
        <v>7</v>
      </c>
      <c r="F884" s="1" t="s">
        <v>3920</v>
      </c>
      <c r="G884" s="1" t="str">
        <f>RT_enz[[#This Row],[rxn_src]]&amp;"_"&amp;RT_enz[[#This Row],[dir]]</f>
        <v>C8STI_c_FWD</v>
      </c>
      <c r="H884" s="1" t="str">
        <f>_xlfn.XLOOKUP(RT_enz[[#This Row],[Column1]],SC_enz[name_dir],SC_enz[name_dir],"")</f>
        <v>C8STI_c_FWD</v>
      </c>
      <c r="I884" s="1" t="str">
        <f>_xlfn.XLOOKUP(RT_enz[[#This Row],[rxn_src]],SC_enz[rxn_src],SC_enz[rxn_src],"")</f>
        <v>C8STI_c</v>
      </c>
      <c r="J884" s="2" t="str">
        <f>_xlfn.XLOOKUP(RT_enz[[#This Row],[Column1]],RT_gsm[Column3],RT_gsm[Column3],"")</f>
        <v>C8STI_c_FWD</v>
      </c>
    </row>
    <row r="885" spans="1:10" ht="16" hidden="1" x14ac:dyDescent="0.2">
      <c r="A885" s="1" t="s">
        <v>4625</v>
      </c>
      <c r="B885" s="1" t="s">
        <v>3902</v>
      </c>
      <c r="C885" s="1" t="s">
        <v>142</v>
      </c>
      <c r="D885" s="1" t="s">
        <v>143</v>
      </c>
      <c r="E885" s="1" t="s">
        <v>12</v>
      </c>
      <c r="F885" s="1" t="s">
        <v>3920</v>
      </c>
      <c r="G885" s="1" t="str">
        <f>RT_enz[[#This Row],[rxn_src]]&amp;"_"&amp;RT_enz[[#This Row],[dir]]</f>
        <v>CA2t_c_e_FWD</v>
      </c>
      <c r="H885" s="1" t="str">
        <f>_xlfn.XLOOKUP(RT_enz[[#This Row],[Column1]],SC_enz[name_dir],SC_enz[name_dir],"")</f>
        <v/>
      </c>
      <c r="I885" s="1" t="str">
        <f>_xlfn.XLOOKUP(RT_enz[[#This Row],[rxn_src]],SC_enz[rxn_src],SC_enz[rxn_src],"")</f>
        <v/>
      </c>
      <c r="J885" s="2" t="str">
        <f>_xlfn.XLOOKUP(RT_enz[[#This Row],[Column1]],RT_gsm[Column3],RT_gsm[Column3],"")</f>
        <v>CA2t_c_e_FWD</v>
      </c>
    </row>
    <row r="886" spans="1:10" ht="16" hidden="1" x14ac:dyDescent="0.2">
      <c r="A886" s="1" t="s">
        <v>4626</v>
      </c>
      <c r="B886" s="1" t="s">
        <v>3902</v>
      </c>
      <c r="C886" s="1" t="s">
        <v>4627</v>
      </c>
      <c r="D886" s="1" t="s">
        <v>4628</v>
      </c>
      <c r="E886" s="1" t="s">
        <v>7</v>
      </c>
      <c r="F886" s="1" t="s">
        <v>3920</v>
      </c>
      <c r="G886" s="1" t="str">
        <f>RT_enz[[#This Row],[rxn_src]]&amp;"_"&amp;RT_enz[[#This Row],[dir]]</f>
        <v>CAROL1_c_FWD</v>
      </c>
      <c r="H886" s="1" t="str">
        <f>_xlfn.XLOOKUP(RT_enz[[#This Row],[Column1]],SC_enz[name_dir],SC_enz[name_dir],"")</f>
        <v/>
      </c>
      <c r="I886" s="1" t="str">
        <f>_xlfn.XLOOKUP(RT_enz[[#This Row],[rxn_src]],SC_enz[rxn_src],SC_enz[rxn_src],"")</f>
        <v/>
      </c>
      <c r="J886" s="2" t="str">
        <f>_xlfn.XLOOKUP(RT_enz[[#This Row],[Column1]],RT_gsm[Column3],RT_gsm[Column3],"")</f>
        <v>CAROL1_c_FWD</v>
      </c>
    </row>
    <row r="887" spans="1:10" ht="16" hidden="1" x14ac:dyDescent="0.2">
      <c r="A887" s="1" t="s">
        <v>4626</v>
      </c>
      <c r="B887" s="1" t="s">
        <v>3903</v>
      </c>
      <c r="C887" s="1" t="s">
        <v>4627</v>
      </c>
      <c r="D887" s="1" t="s">
        <v>4628</v>
      </c>
      <c r="E887" s="1" t="s">
        <v>7</v>
      </c>
      <c r="F887" s="1" t="s">
        <v>3920</v>
      </c>
      <c r="G887" s="1" t="str">
        <f>RT_enz[[#This Row],[rxn_src]]&amp;"_"&amp;RT_enz[[#This Row],[dir]]</f>
        <v>CAROL1_c_REV</v>
      </c>
      <c r="H887" s="1" t="str">
        <f>_xlfn.XLOOKUP(RT_enz[[#This Row],[Column1]],SC_enz[name_dir],SC_enz[name_dir],"")</f>
        <v/>
      </c>
      <c r="I887" s="1" t="str">
        <f>_xlfn.XLOOKUP(RT_enz[[#This Row],[rxn_src]],SC_enz[rxn_src],SC_enz[rxn_src],"")</f>
        <v/>
      </c>
      <c r="J887" s="2" t="str">
        <f>_xlfn.XLOOKUP(RT_enz[[#This Row],[Column1]],RT_gsm[Column3],RT_gsm[Column3],"")</f>
        <v>CAROL1_c_REV</v>
      </c>
    </row>
    <row r="888" spans="1:10" ht="16" hidden="1" x14ac:dyDescent="0.2">
      <c r="A888" s="1" t="s">
        <v>4629</v>
      </c>
      <c r="B888" s="1" t="s">
        <v>3902</v>
      </c>
      <c r="C888" s="1" t="s">
        <v>4627</v>
      </c>
      <c r="D888" s="1" t="s">
        <v>4628</v>
      </c>
      <c r="E888" s="1" t="s">
        <v>7</v>
      </c>
      <c r="F888" s="1" t="s">
        <v>3920</v>
      </c>
      <c r="G888" s="1" t="str">
        <f>RT_enz[[#This Row],[rxn_src]]&amp;"_"&amp;RT_enz[[#This Row],[dir]]</f>
        <v>CAROL2_c_FWD</v>
      </c>
      <c r="H888" s="1" t="str">
        <f>_xlfn.XLOOKUP(RT_enz[[#This Row],[Column1]],SC_enz[name_dir],SC_enz[name_dir],"")</f>
        <v/>
      </c>
      <c r="I888" s="1" t="str">
        <f>_xlfn.XLOOKUP(RT_enz[[#This Row],[rxn_src]],SC_enz[rxn_src],SC_enz[rxn_src],"")</f>
        <v/>
      </c>
      <c r="J888" s="2" t="str">
        <f>_xlfn.XLOOKUP(RT_enz[[#This Row],[Column1]],RT_gsm[Column3],RT_gsm[Column3],"")</f>
        <v>CAROL2_c_FWD</v>
      </c>
    </row>
    <row r="889" spans="1:10" ht="16" hidden="1" x14ac:dyDescent="0.2">
      <c r="A889" s="1" t="s">
        <v>4629</v>
      </c>
      <c r="B889" s="1" t="s">
        <v>3903</v>
      </c>
      <c r="C889" s="1" t="s">
        <v>4627</v>
      </c>
      <c r="D889" s="1" t="s">
        <v>4628</v>
      </c>
      <c r="E889" s="1" t="s">
        <v>7</v>
      </c>
      <c r="F889" s="1" t="s">
        <v>3920</v>
      </c>
      <c r="G889" s="1" t="str">
        <f>RT_enz[[#This Row],[rxn_src]]&amp;"_"&amp;RT_enz[[#This Row],[dir]]</f>
        <v>CAROL2_c_REV</v>
      </c>
      <c r="H889" s="1" t="str">
        <f>_xlfn.XLOOKUP(RT_enz[[#This Row],[Column1]],SC_enz[name_dir],SC_enz[name_dir],"")</f>
        <v/>
      </c>
      <c r="I889" s="1" t="str">
        <f>_xlfn.XLOOKUP(RT_enz[[#This Row],[rxn_src]],SC_enz[rxn_src],SC_enz[rxn_src],"")</f>
        <v/>
      </c>
      <c r="J889" s="2" t="str">
        <f>_xlfn.XLOOKUP(RT_enz[[#This Row],[Column1]],RT_gsm[Column3],RT_gsm[Column3],"")</f>
        <v>CAROL2_c_REV</v>
      </c>
    </row>
    <row r="890" spans="1:10" ht="16" hidden="1" x14ac:dyDescent="0.2">
      <c r="A890" s="1" t="s">
        <v>4630</v>
      </c>
      <c r="B890" s="1" t="s">
        <v>3902</v>
      </c>
      <c r="C890" s="1" t="s">
        <v>4627</v>
      </c>
      <c r="D890" s="1" t="s">
        <v>4628</v>
      </c>
      <c r="E890" s="1" t="s">
        <v>7</v>
      </c>
      <c r="F890" s="1" t="s">
        <v>3920</v>
      </c>
      <c r="G890" s="1" t="str">
        <f>RT_enz[[#This Row],[rxn_src]]&amp;"_"&amp;RT_enz[[#This Row],[dir]]</f>
        <v>CAROL3_c_FWD</v>
      </c>
      <c r="H890" s="1" t="str">
        <f>_xlfn.XLOOKUP(RT_enz[[#This Row],[Column1]],SC_enz[name_dir],SC_enz[name_dir],"")</f>
        <v/>
      </c>
      <c r="I890" s="1" t="str">
        <f>_xlfn.XLOOKUP(RT_enz[[#This Row],[rxn_src]],SC_enz[rxn_src],SC_enz[rxn_src],"")</f>
        <v/>
      </c>
      <c r="J890" s="2" t="str">
        <f>_xlfn.XLOOKUP(RT_enz[[#This Row],[Column1]],RT_gsm[Column3],RT_gsm[Column3],"")</f>
        <v>CAROL3_c_FWD</v>
      </c>
    </row>
    <row r="891" spans="1:10" ht="16" hidden="1" x14ac:dyDescent="0.2">
      <c r="A891" s="1" t="s">
        <v>4630</v>
      </c>
      <c r="B891" s="1" t="s">
        <v>3903</v>
      </c>
      <c r="C891" s="1" t="s">
        <v>4627</v>
      </c>
      <c r="D891" s="1" t="s">
        <v>4628</v>
      </c>
      <c r="E891" s="1" t="s">
        <v>7</v>
      </c>
      <c r="F891" s="1" t="s">
        <v>3920</v>
      </c>
      <c r="G891" s="1" t="str">
        <f>RT_enz[[#This Row],[rxn_src]]&amp;"_"&amp;RT_enz[[#This Row],[dir]]</f>
        <v>CAROL3_c_REV</v>
      </c>
      <c r="H891" s="1" t="str">
        <f>_xlfn.XLOOKUP(RT_enz[[#This Row],[Column1]],SC_enz[name_dir],SC_enz[name_dir],"")</f>
        <v/>
      </c>
      <c r="I891" s="1" t="str">
        <f>_xlfn.XLOOKUP(RT_enz[[#This Row],[rxn_src]],SC_enz[rxn_src],SC_enz[rxn_src],"")</f>
        <v/>
      </c>
      <c r="J891" s="2" t="str">
        <f>_xlfn.XLOOKUP(RT_enz[[#This Row],[Column1]],RT_gsm[Column3],RT_gsm[Column3],"")</f>
        <v>CAROL3_c_REV</v>
      </c>
    </row>
    <row r="892" spans="1:10" ht="16" hidden="1" x14ac:dyDescent="0.2">
      <c r="A892" s="1" t="s">
        <v>4631</v>
      </c>
      <c r="B892" s="1" t="s">
        <v>3902</v>
      </c>
      <c r="C892" s="1" t="s">
        <v>4632</v>
      </c>
      <c r="D892" s="1" t="s">
        <v>4633</v>
      </c>
      <c r="E892" s="1" t="s">
        <v>7</v>
      </c>
      <c r="F892" s="1" t="s">
        <v>3920</v>
      </c>
      <c r="G892" s="1" t="str">
        <f>RT_enz[[#This Row],[rxn_src]]&amp;"_"&amp;RT_enz[[#This Row],[dir]]</f>
        <v>CAROMOX1_c_FWD</v>
      </c>
      <c r="H892" s="1" t="str">
        <f>_xlfn.XLOOKUP(RT_enz[[#This Row],[Column1]],SC_enz[name_dir],SC_enz[name_dir],"")</f>
        <v/>
      </c>
      <c r="I892" s="1" t="str">
        <f>_xlfn.XLOOKUP(RT_enz[[#This Row],[rxn_src]],SC_enz[rxn_src],SC_enz[rxn_src],"")</f>
        <v/>
      </c>
      <c r="J892" s="2" t="str">
        <f>_xlfn.XLOOKUP(RT_enz[[#This Row],[Column1]],RT_gsm[Column3],RT_gsm[Column3],"")</f>
        <v>CAROMOX1_c_FWD</v>
      </c>
    </row>
    <row r="893" spans="1:10" ht="16" hidden="1" x14ac:dyDescent="0.2">
      <c r="A893" s="1" t="s">
        <v>4634</v>
      </c>
      <c r="B893" s="1" t="s">
        <v>3902</v>
      </c>
      <c r="C893" s="1" t="s">
        <v>4632</v>
      </c>
      <c r="D893" s="1" t="s">
        <v>4633</v>
      </c>
      <c r="E893" s="1" t="s">
        <v>7</v>
      </c>
      <c r="F893" s="1" t="s">
        <v>3920</v>
      </c>
      <c r="G893" s="1" t="str">
        <f>RT_enz[[#This Row],[rxn_src]]&amp;"_"&amp;RT_enz[[#This Row],[dir]]</f>
        <v>CAROMOX2_c_FWD</v>
      </c>
      <c r="H893" s="1" t="str">
        <f>_xlfn.XLOOKUP(RT_enz[[#This Row],[Column1]],SC_enz[name_dir],SC_enz[name_dir],"")</f>
        <v/>
      </c>
      <c r="I893" s="1" t="str">
        <f>_xlfn.XLOOKUP(RT_enz[[#This Row],[rxn_src]],SC_enz[rxn_src],SC_enz[rxn_src],"")</f>
        <v/>
      </c>
      <c r="J893" s="2" t="str">
        <f>_xlfn.XLOOKUP(RT_enz[[#This Row],[Column1]],RT_gsm[Column3],RT_gsm[Column3],"")</f>
        <v>CAROMOX2_c_FWD</v>
      </c>
    </row>
    <row r="894" spans="1:10" ht="16" hidden="1" x14ac:dyDescent="0.2">
      <c r="A894" s="1" t="s">
        <v>566</v>
      </c>
      <c r="B894" s="1" t="s">
        <v>3902</v>
      </c>
      <c r="C894" s="1" t="s">
        <v>4635</v>
      </c>
      <c r="D894" s="1" t="s">
        <v>4636</v>
      </c>
      <c r="E894" s="1" t="s">
        <v>7</v>
      </c>
      <c r="F894" s="1" t="s">
        <v>3920</v>
      </c>
      <c r="G894" s="1" t="str">
        <f>RT_enz[[#This Row],[rxn_src]]&amp;"_"&amp;RT_enz[[#This Row],[dir]]</f>
        <v>CAT_c_FWD</v>
      </c>
      <c r="H894" s="1" t="str">
        <f>_xlfn.XLOOKUP(RT_enz[[#This Row],[Column1]],SC_enz[name_dir],SC_enz[name_dir],"")</f>
        <v>CAT_c_FWD</v>
      </c>
      <c r="I894" s="1" t="str">
        <f>_xlfn.XLOOKUP(RT_enz[[#This Row],[rxn_src]],SC_enz[rxn_src],SC_enz[rxn_src],"")</f>
        <v>CAT_c</v>
      </c>
      <c r="J894" s="2" t="str">
        <f>_xlfn.XLOOKUP(RT_enz[[#This Row],[Column1]],RT_gsm[Column3],RT_gsm[Column3],"")</f>
        <v>CAT_c_FWD</v>
      </c>
    </row>
    <row r="895" spans="1:10" ht="16" hidden="1" x14ac:dyDescent="0.2">
      <c r="A895" s="1" t="s">
        <v>569</v>
      </c>
      <c r="B895" s="1" t="s">
        <v>3902</v>
      </c>
      <c r="C895" s="1" t="s">
        <v>4637</v>
      </c>
      <c r="D895" s="1" t="s">
        <v>4638</v>
      </c>
      <c r="E895" s="1" t="s">
        <v>7</v>
      </c>
      <c r="F895" s="1" t="s">
        <v>3920</v>
      </c>
      <c r="G895" s="1" t="str">
        <f>RT_enz[[#This Row],[rxn_src]]&amp;"_"&amp;RT_enz[[#This Row],[dir]]</f>
        <v>CAT_x_FWD</v>
      </c>
      <c r="H895" s="1" t="str">
        <f>_xlfn.XLOOKUP(RT_enz[[#This Row],[Column1]],SC_enz[name_dir],SC_enz[name_dir],"")</f>
        <v>CAT_x_FWD</v>
      </c>
      <c r="I895" s="1" t="str">
        <f>_xlfn.XLOOKUP(RT_enz[[#This Row],[rxn_src]],SC_enz[rxn_src],SC_enz[rxn_src],"")</f>
        <v>CAT_x</v>
      </c>
      <c r="J895" s="2" t="str">
        <f>_xlfn.XLOOKUP(RT_enz[[#This Row],[Column1]],RT_gsm[Column3],RT_gsm[Column3],"")</f>
        <v>CAT_x_FWD</v>
      </c>
    </row>
    <row r="896" spans="1:10" ht="16" hidden="1" x14ac:dyDescent="0.2">
      <c r="A896" s="1" t="s">
        <v>4639</v>
      </c>
      <c r="B896" s="1" t="s">
        <v>3902</v>
      </c>
      <c r="C896" s="1" t="s">
        <v>4640</v>
      </c>
      <c r="D896" s="1" t="s">
        <v>4641</v>
      </c>
      <c r="E896" s="1" t="s">
        <v>7</v>
      </c>
      <c r="F896" s="1" t="s">
        <v>3920</v>
      </c>
      <c r="G896" s="1" t="str">
        <f>RT_enz[[#This Row],[rxn_src]]&amp;"_"&amp;RT_enz[[#This Row],[dir]]</f>
        <v>CATDOX_c_FWD</v>
      </c>
      <c r="H896" s="1" t="str">
        <f>_xlfn.XLOOKUP(RT_enz[[#This Row],[Column1]],SC_enz[name_dir],SC_enz[name_dir],"")</f>
        <v/>
      </c>
      <c r="I896" s="1" t="str">
        <f>_xlfn.XLOOKUP(RT_enz[[#This Row],[rxn_src]],SC_enz[rxn_src],SC_enz[rxn_src],"")</f>
        <v/>
      </c>
      <c r="J896" s="2" t="str">
        <f>_xlfn.XLOOKUP(RT_enz[[#This Row],[Column1]],RT_gsm[Column3],RT_gsm[Column3],"")</f>
        <v>CATDOX_c_FWD</v>
      </c>
    </row>
    <row r="897" spans="1:10" ht="16" hidden="1" x14ac:dyDescent="0.2">
      <c r="A897" s="1" t="s">
        <v>4642</v>
      </c>
      <c r="B897" s="1" t="s">
        <v>3902</v>
      </c>
      <c r="C897" s="1" t="s">
        <v>4643</v>
      </c>
      <c r="D897" s="1" t="s">
        <v>4644</v>
      </c>
      <c r="E897" s="1" t="s">
        <v>7</v>
      </c>
      <c r="F897" s="1" t="s">
        <v>3920</v>
      </c>
      <c r="G897" s="1" t="str">
        <f>RT_enz[[#This Row],[rxn_src]]&amp;"_"&amp;RT_enz[[#This Row],[dir]]</f>
        <v>CATOX_e_FWD</v>
      </c>
      <c r="H897" s="1" t="str">
        <f>_xlfn.XLOOKUP(RT_enz[[#This Row],[Column1]],SC_enz[name_dir],SC_enz[name_dir],"")</f>
        <v/>
      </c>
      <c r="I897" s="1" t="str">
        <f>_xlfn.XLOOKUP(RT_enz[[#This Row],[rxn_src]],SC_enz[rxn_src],SC_enz[rxn_src],"")</f>
        <v/>
      </c>
      <c r="J897" s="2" t="str">
        <f>_xlfn.XLOOKUP(RT_enz[[#This Row],[Column1]],RT_gsm[Column3],RT_gsm[Column3],"")</f>
        <v>CATOX_e_FWD</v>
      </c>
    </row>
    <row r="898" spans="1:10" ht="16" hidden="1" x14ac:dyDescent="0.2">
      <c r="A898" s="1" t="s">
        <v>4642</v>
      </c>
      <c r="B898" s="1" t="s">
        <v>3902</v>
      </c>
      <c r="C898" s="1" t="s">
        <v>4645</v>
      </c>
      <c r="D898" s="1" t="s">
        <v>4646</v>
      </c>
      <c r="E898" s="1" t="s">
        <v>7</v>
      </c>
      <c r="F898" s="1" t="s">
        <v>3920</v>
      </c>
      <c r="G898" s="1" t="str">
        <f>RT_enz[[#This Row],[rxn_src]]&amp;"_"&amp;RT_enz[[#This Row],[dir]]</f>
        <v>CATOX_e_FWD</v>
      </c>
      <c r="H898" s="1" t="str">
        <f>_xlfn.XLOOKUP(RT_enz[[#This Row],[Column1]],SC_enz[name_dir],SC_enz[name_dir],"")</f>
        <v/>
      </c>
      <c r="I898" s="1" t="str">
        <f>_xlfn.XLOOKUP(RT_enz[[#This Row],[rxn_src]],SC_enz[rxn_src],SC_enz[rxn_src],"")</f>
        <v/>
      </c>
      <c r="J898" s="2" t="str">
        <f>_xlfn.XLOOKUP(RT_enz[[#This Row],[Column1]],RT_gsm[Column3],RT_gsm[Column3],"")</f>
        <v>CATOX_e_FWD</v>
      </c>
    </row>
    <row r="899" spans="1:10" ht="16" hidden="1" x14ac:dyDescent="0.2">
      <c r="A899" s="1" t="s">
        <v>646</v>
      </c>
      <c r="B899" s="1" t="s">
        <v>3902</v>
      </c>
      <c r="C899" s="1" t="s">
        <v>4647</v>
      </c>
      <c r="D899" s="1" t="s">
        <v>4648</v>
      </c>
      <c r="E899" s="1" t="s">
        <v>7</v>
      </c>
      <c r="F899" s="1" t="s">
        <v>3920</v>
      </c>
      <c r="G899" s="1" t="str">
        <f>RT_enz[[#This Row],[rxn_src]]&amp;"_"&amp;RT_enz[[#This Row],[dir]]</f>
        <v>CBL_c_FWD</v>
      </c>
      <c r="H899" s="1" t="str">
        <f>_xlfn.XLOOKUP(RT_enz[[#This Row],[Column1]],SC_enz[name_dir],SC_enz[name_dir],"")</f>
        <v>CBL_c_FWD</v>
      </c>
      <c r="I899" s="1" t="str">
        <f>_xlfn.XLOOKUP(RT_enz[[#This Row],[rxn_src]],SC_enz[rxn_src],SC_enz[rxn_src],"")</f>
        <v>CBL_c</v>
      </c>
      <c r="J899" s="2" t="str">
        <f>_xlfn.XLOOKUP(RT_enz[[#This Row],[Column1]],RT_gsm[Column3],RT_gsm[Column3],"")</f>
        <v>CBL_c_FWD</v>
      </c>
    </row>
    <row r="900" spans="1:10" ht="16" hidden="1" x14ac:dyDescent="0.2">
      <c r="A900" s="1" t="s">
        <v>646</v>
      </c>
      <c r="B900" s="1" t="s">
        <v>3902</v>
      </c>
      <c r="C900" s="1" t="s">
        <v>4649</v>
      </c>
      <c r="D900" s="1" t="s">
        <v>4650</v>
      </c>
      <c r="E900" s="1" t="s">
        <v>7</v>
      </c>
      <c r="F900" s="1" t="s">
        <v>3920</v>
      </c>
      <c r="G900" s="1" t="str">
        <f>RT_enz[[#This Row],[rxn_src]]&amp;"_"&amp;RT_enz[[#This Row],[dir]]</f>
        <v>CBL_c_FWD</v>
      </c>
      <c r="H900" s="1" t="str">
        <f>_xlfn.XLOOKUP(RT_enz[[#This Row],[Column1]],SC_enz[name_dir],SC_enz[name_dir],"")</f>
        <v>CBL_c_FWD</v>
      </c>
      <c r="I900" s="1" t="str">
        <f>_xlfn.XLOOKUP(RT_enz[[#This Row],[rxn_src]],SC_enz[rxn_src],SC_enz[rxn_src],"")</f>
        <v>CBL_c</v>
      </c>
      <c r="J900" s="2" t="str">
        <f>_xlfn.XLOOKUP(RT_enz[[#This Row],[Column1]],RT_gsm[Column3],RT_gsm[Column3],"")</f>
        <v>CBL_c_FWD</v>
      </c>
    </row>
    <row r="901" spans="1:10" ht="16" hidden="1" x14ac:dyDescent="0.2">
      <c r="A901" s="1" t="s">
        <v>4651</v>
      </c>
      <c r="B901" s="1" t="s">
        <v>3902</v>
      </c>
      <c r="C901" s="1" t="s">
        <v>4652</v>
      </c>
      <c r="D901" s="1" t="s">
        <v>4653</v>
      </c>
      <c r="E901" s="1" t="s">
        <v>7</v>
      </c>
      <c r="F901" s="1" t="s">
        <v>3920</v>
      </c>
      <c r="G901" s="1" t="str">
        <f>RT_enz[[#This Row],[rxn_src]]&amp;"_"&amp;RT_enz[[#This Row],[dir]]</f>
        <v>CBMHL_c_FWD</v>
      </c>
      <c r="H901" s="1" t="str">
        <f>_xlfn.XLOOKUP(RT_enz[[#This Row],[Column1]],SC_enz[name_dir],SC_enz[name_dir],"")</f>
        <v/>
      </c>
      <c r="I901" s="1" t="str">
        <f>_xlfn.XLOOKUP(RT_enz[[#This Row],[rxn_src]],SC_enz[rxn_src],SC_enz[rxn_src],"")</f>
        <v/>
      </c>
      <c r="J901" s="2" t="str">
        <f>_xlfn.XLOOKUP(RT_enz[[#This Row],[Column1]],RT_gsm[Column3],RT_gsm[Column3],"")</f>
        <v>CBMHL_c_FWD</v>
      </c>
    </row>
    <row r="902" spans="1:10" ht="16" hidden="1" x14ac:dyDescent="0.2">
      <c r="A902" s="1" t="s">
        <v>4651</v>
      </c>
      <c r="B902" s="1" t="s">
        <v>3903</v>
      </c>
      <c r="C902" s="1" t="s">
        <v>4652</v>
      </c>
      <c r="D902" s="1" t="s">
        <v>4653</v>
      </c>
      <c r="E902" s="1" t="s">
        <v>7</v>
      </c>
      <c r="F902" s="1" t="s">
        <v>3920</v>
      </c>
      <c r="G902" s="1" t="str">
        <f>RT_enz[[#This Row],[rxn_src]]&amp;"_"&amp;RT_enz[[#This Row],[dir]]</f>
        <v>CBMHL_c_REV</v>
      </c>
      <c r="H902" s="1" t="str">
        <f>_xlfn.XLOOKUP(RT_enz[[#This Row],[Column1]],SC_enz[name_dir],SC_enz[name_dir],"")</f>
        <v/>
      </c>
      <c r="I902" s="1" t="str">
        <f>_xlfn.XLOOKUP(RT_enz[[#This Row],[rxn_src]],SC_enz[rxn_src],SC_enz[rxn_src],"")</f>
        <v/>
      </c>
      <c r="J902" s="2" t="str">
        <f>_xlfn.XLOOKUP(RT_enz[[#This Row],[Column1]],RT_gsm[Column3],RT_gsm[Column3],"")</f>
        <v>CBMHL_c_REV</v>
      </c>
    </row>
    <row r="903" spans="1:10" ht="16" hidden="1" x14ac:dyDescent="0.2">
      <c r="A903" s="1" t="s">
        <v>3466</v>
      </c>
      <c r="B903" s="1" t="s">
        <v>3902</v>
      </c>
      <c r="C903" s="1" t="s">
        <v>3467</v>
      </c>
      <c r="D903" s="1" t="s">
        <v>4654</v>
      </c>
      <c r="E903" s="1" t="s">
        <v>12</v>
      </c>
      <c r="F903" s="1" t="s">
        <v>3920</v>
      </c>
      <c r="G903" s="1" t="str">
        <f>RT_enz[[#This Row],[rxn_src]]&amp;"_"&amp;RT_enz[[#This Row],[dir]]</f>
        <v>CBPS_c_FWD</v>
      </c>
      <c r="H903" s="1" t="str">
        <f>_xlfn.XLOOKUP(RT_enz[[#This Row],[Column1]],SC_enz[name_dir],SC_enz[name_dir],"")</f>
        <v>CBPS_c_FWD</v>
      </c>
      <c r="I903" s="1" t="str">
        <f>_xlfn.XLOOKUP(RT_enz[[#This Row],[rxn_src]],SC_enz[rxn_src],SC_enz[rxn_src],"")</f>
        <v>CBPS_c</v>
      </c>
      <c r="J903" s="2" t="str">
        <f>_xlfn.XLOOKUP(RT_enz[[#This Row],[Column1]],RT_gsm[Column3],RT_gsm[Column3],"")</f>
        <v>CBPS_c_FWD</v>
      </c>
    </row>
    <row r="904" spans="1:10" ht="16" hidden="1" x14ac:dyDescent="0.2">
      <c r="A904" s="1" t="s">
        <v>3466</v>
      </c>
      <c r="B904" s="1" t="s">
        <v>3902</v>
      </c>
      <c r="C904" s="1" t="s">
        <v>4655</v>
      </c>
      <c r="D904" s="1" t="s">
        <v>4656</v>
      </c>
      <c r="E904" s="1" t="s">
        <v>12</v>
      </c>
      <c r="F904" s="1" t="s">
        <v>3920</v>
      </c>
      <c r="G904" s="1" t="str">
        <f>RT_enz[[#This Row],[rxn_src]]&amp;"_"&amp;RT_enz[[#This Row],[dir]]</f>
        <v>CBPS_c_FWD</v>
      </c>
      <c r="H904" s="1" t="str">
        <f>_xlfn.XLOOKUP(RT_enz[[#This Row],[Column1]],SC_enz[name_dir],SC_enz[name_dir],"")</f>
        <v>CBPS_c_FWD</v>
      </c>
      <c r="I904" s="1" t="str">
        <f>_xlfn.XLOOKUP(RT_enz[[#This Row],[rxn_src]],SC_enz[rxn_src],SC_enz[rxn_src],"")</f>
        <v>CBPS_c</v>
      </c>
      <c r="J904" s="2" t="str">
        <f>_xlfn.XLOOKUP(RT_enz[[#This Row],[Column1]],RT_gsm[Column3],RT_gsm[Column3],"")</f>
        <v>CBPS_c_FWD</v>
      </c>
    </row>
    <row r="905" spans="1:10" ht="16" hidden="1" x14ac:dyDescent="0.2">
      <c r="A905" s="1" t="s">
        <v>2895</v>
      </c>
      <c r="B905" s="1" t="s">
        <v>3902</v>
      </c>
      <c r="C905" s="1" t="s">
        <v>1642</v>
      </c>
      <c r="D905" s="1" t="s">
        <v>143</v>
      </c>
      <c r="E905" s="1" t="s">
        <v>7</v>
      </c>
      <c r="F905" s="1"/>
      <c r="G905" s="1" t="str">
        <f>RT_enz[[#This Row],[rxn_src]]&amp;"_"&amp;RT_enz[[#This Row],[dir]]</f>
        <v>CDPCHOLt_c_rm_FWD</v>
      </c>
      <c r="H905" s="1" t="str">
        <f>_xlfn.XLOOKUP(RT_enz[[#This Row],[Column1]],SC_enz[name_dir],SC_enz[name_dir],"")</f>
        <v>CDPCHOLt_c_rm_FWD</v>
      </c>
      <c r="I905" s="1" t="str">
        <f>_xlfn.XLOOKUP(RT_enz[[#This Row],[rxn_src]],SC_enz[rxn_src],SC_enz[rxn_src],"")</f>
        <v>CDPCHOLt_c_rm</v>
      </c>
      <c r="J905" s="2" t="str">
        <f>_xlfn.XLOOKUP(RT_enz[[#This Row],[Column1]],RT_gsm[Column3],RT_gsm[Column3],"")</f>
        <v>CDPCHOLt_c_rm_FWD</v>
      </c>
    </row>
    <row r="906" spans="1:10" ht="16" hidden="1" x14ac:dyDescent="0.2">
      <c r="A906" s="1" t="s">
        <v>2895</v>
      </c>
      <c r="B906" s="1" t="s">
        <v>3903</v>
      </c>
      <c r="C906" s="1" t="s">
        <v>1642</v>
      </c>
      <c r="D906" s="1" t="s">
        <v>143</v>
      </c>
      <c r="E906" s="1" t="s">
        <v>7</v>
      </c>
      <c r="F906" s="1"/>
      <c r="G906" s="1" t="str">
        <f>RT_enz[[#This Row],[rxn_src]]&amp;"_"&amp;RT_enz[[#This Row],[dir]]</f>
        <v>CDPCHOLt_c_rm_REV</v>
      </c>
      <c r="H906" s="1" t="str">
        <f>_xlfn.XLOOKUP(RT_enz[[#This Row],[Column1]],SC_enz[name_dir],SC_enz[name_dir],"")</f>
        <v>CDPCHOLt_c_rm_REV</v>
      </c>
      <c r="I906" s="1" t="str">
        <f>_xlfn.XLOOKUP(RT_enz[[#This Row],[rxn_src]],SC_enz[rxn_src],SC_enz[rxn_src],"")</f>
        <v>CDPCHOLt_c_rm</v>
      </c>
      <c r="J906" s="2" t="str">
        <f>_xlfn.XLOOKUP(RT_enz[[#This Row],[Column1]],RT_gsm[Column3],RT_gsm[Column3],"")</f>
        <v>CDPCHOLt_c_rm_REV</v>
      </c>
    </row>
    <row r="907" spans="1:10" ht="16" hidden="1" x14ac:dyDescent="0.2">
      <c r="A907" s="1" t="s">
        <v>4657</v>
      </c>
      <c r="B907" s="1" t="s">
        <v>3902</v>
      </c>
      <c r="C907" s="1" t="s">
        <v>4658</v>
      </c>
      <c r="D907" s="1" t="s">
        <v>4659</v>
      </c>
      <c r="E907" s="1" t="s">
        <v>7</v>
      </c>
      <c r="F907" s="1" t="s">
        <v>3920</v>
      </c>
      <c r="G907" s="1" t="str">
        <f>RT_enz[[#This Row],[rxn_src]]&amp;"_"&amp;RT_enz[[#This Row],[dir]]</f>
        <v>CDPDAGS_mm_FWD</v>
      </c>
      <c r="H907" s="1" t="str">
        <f>_xlfn.XLOOKUP(RT_enz[[#This Row],[Column1]],SC_enz[name_dir],SC_enz[name_dir],"")</f>
        <v/>
      </c>
      <c r="I907" s="1" t="str">
        <f>_xlfn.XLOOKUP(RT_enz[[#This Row],[rxn_src]],SC_enz[rxn_src],SC_enz[rxn_src],"")</f>
        <v/>
      </c>
      <c r="J907" s="2" t="str">
        <f>_xlfn.XLOOKUP(RT_enz[[#This Row],[Column1]],RT_gsm[Column3],RT_gsm[Column3],"")</f>
        <v>CDPDAGS_mm_FWD</v>
      </c>
    </row>
    <row r="908" spans="1:10" ht="16" hidden="1" x14ac:dyDescent="0.2">
      <c r="A908" s="1" t="s">
        <v>3121</v>
      </c>
      <c r="B908" s="1" t="s">
        <v>3902</v>
      </c>
      <c r="C908" s="1" t="s">
        <v>4660</v>
      </c>
      <c r="D908" s="1" t="s">
        <v>4661</v>
      </c>
      <c r="E908" s="1" t="s">
        <v>7</v>
      </c>
      <c r="F908" s="1" t="s">
        <v>3920</v>
      </c>
      <c r="G908" s="1" t="str">
        <f>RT_enz[[#This Row],[rxn_src]]&amp;"_"&amp;RT_enz[[#This Row],[dir]]</f>
        <v>CDPDAGS_rm_FWD</v>
      </c>
      <c r="H908" s="1" t="str">
        <f>_xlfn.XLOOKUP(RT_enz[[#This Row],[Column1]],SC_enz[name_dir],SC_enz[name_dir],"")</f>
        <v>CDPDAGS_rm_FWD</v>
      </c>
      <c r="I908" s="1" t="str">
        <f>_xlfn.XLOOKUP(RT_enz[[#This Row],[rxn_src]],SC_enz[rxn_src],SC_enz[rxn_src],"")</f>
        <v>CDPDAGS_rm</v>
      </c>
      <c r="J908" s="2" t="str">
        <f>_xlfn.XLOOKUP(RT_enz[[#This Row],[Column1]],RT_gsm[Column3],RT_gsm[Column3],"")</f>
        <v>CDPDAGS_rm_FWD</v>
      </c>
    </row>
    <row r="909" spans="1:10" ht="16" hidden="1" x14ac:dyDescent="0.2">
      <c r="A909" s="1" t="s">
        <v>2894</v>
      </c>
      <c r="B909" s="1" t="s">
        <v>3902</v>
      </c>
      <c r="C909" s="1" t="s">
        <v>1642</v>
      </c>
      <c r="D909" s="1" t="s">
        <v>143</v>
      </c>
      <c r="E909" s="1" t="s">
        <v>7</v>
      </c>
      <c r="F909" s="1"/>
      <c r="G909" s="1" t="str">
        <f>RT_enz[[#This Row],[rxn_src]]&amp;"_"&amp;RT_enz[[#This Row],[dir]]</f>
        <v>CDPEAt_c_rm_FWD</v>
      </c>
      <c r="H909" s="1" t="str">
        <f>_xlfn.XLOOKUP(RT_enz[[#This Row],[Column1]],SC_enz[name_dir],SC_enz[name_dir],"")</f>
        <v>CDPEAt_c_rm_FWD</v>
      </c>
      <c r="I909" s="1" t="str">
        <f>_xlfn.XLOOKUP(RT_enz[[#This Row],[rxn_src]],SC_enz[rxn_src],SC_enz[rxn_src],"")</f>
        <v>CDPEAt_c_rm</v>
      </c>
      <c r="J909" s="2" t="str">
        <f>_xlfn.XLOOKUP(RT_enz[[#This Row],[Column1]],RT_gsm[Column3],RT_gsm[Column3],"")</f>
        <v>CDPEAt_c_rm_FWD</v>
      </c>
    </row>
    <row r="910" spans="1:10" ht="16" hidden="1" x14ac:dyDescent="0.2">
      <c r="A910" s="1" t="s">
        <v>2894</v>
      </c>
      <c r="B910" s="1" t="s">
        <v>3903</v>
      </c>
      <c r="C910" s="1" t="s">
        <v>1642</v>
      </c>
      <c r="D910" s="1" t="s">
        <v>143</v>
      </c>
      <c r="E910" s="1" t="s">
        <v>7</v>
      </c>
      <c r="F910" s="1"/>
      <c r="G910" s="1" t="str">
        <f>RT_enz[[#This Row],[rxn_src]]&amp;"_"&amp;RT_enz[[#This Row],[dir]]</f>
        <v>CDPEAt_c_rm_REV</v>
      </c>
      <c r="H910" s="1" t="str">
        <f>_xlfn.XLOOKUP(RT_enz[[#This Row],[Column1]],SC_enz[name_dir],SC_enz[name_dir],"")</f>
        <v>CDPEAt_c_rm_REV</v>
      </c>
      <c r="I910" s="1" t="str">
        <f>_xlfn.XLOOKUP(RT_enz[[#This Row],[rxn_src]],SC_enz[rxn_src],SC_enz[rxn_src],"")</f>
        <v>CDPEAt_c_rm</v>
      </c>
      <c r="J910" s="2" t="str">
        <f>_xlfn.XLOOKUP(RT_enz[[#This Row],[Column1]],RT_gsm[Column3],RT_gsm[Column3],"")</f>
        <v>CDPEAt_c_rm_REV</v>
      </c>
    </row>
    <row r="911" spans="1:10" ht="16" hidden="1" x14ac:dyDescent="0.2">
      <c r="A911" s="1" t="s">
        <v>2521</v>
      </c>
      <c r="B911" s="1" t="s">
        <v>3902</v>
      </c>
      <c r="C911" s="1" t="s">
        <v>1642</v>
      </c>
      <c r="D911" s="1" t="s">
        <v>143</v>
      </c>
      <c r="E911" s="1" t="s">
        <v>7</v>
      </c>
      <c r="F911" s="1"/>
      <c r="G911" s="1" t="str">
        <f>RT_enz[[#This Row],[rxn_src]]&amp;"_"&amp;RT_enz[[#This Row],[dir]]</f>
        <v>CDPt_c_n_FWD</v>
      </c>
      <c r="H911" s="1" t="str">
        <f>_xlfn.XLOOKUP(RT_enz[[#This Row],[Column1]],SC_enz[name_dir],SC_enz[name_dir],"")</f>
        <v>CDPt_c_n_FWD</v>
      </c>
      <c r="I911" s="1" t="str">
        <f>_xlfn.XLOOKUP(RT_enz[[#This Row],[rxn_src]],SC_enz[rxn_src],SC_enz[rxn_src],"")</f>
        <v>CDPt_c_n</v>
      </c>
      <c r="J911" s="2" t="str">
        <f>_xlfn.XLOOKUP(RT_enz[[#This Row],[Column1]],RT_gsm[Column3],RT_gsm[Column3],"")</f>
        <v>CDPt_c_n_FWD</v>
      </c>
    </row>
    <row r="912" spans="1:10" ht="16" hidden="1" x14ac:dyDescent="0.2">
      <c r="A912" s="1" t="s">
        <v>2521</v>
      </c>
      <c r="B912" s="1" t="s">
        <v>3903</v>
      </c>
      <c r="C912" s="1" t="s">
        <v>1642</v>
      </c>
      <c r="D912" s="1" t="s">
        <v>143</v>
      </c>
      <c r="E912" s="1" t="s">
        <v>7</v>
      </c>
      <c r="F912" s="1"/>
      <c r="G912" s="1" t="str">
        <f>RT_enz[[#This Row],[rxn_src]]&amp;"_"&amp;RT_enz[[#This Row],[dir]]</f>
        <v>CDPt_c_n_REV</v>
      </c>
      <c r="H912" s="1" t="str">
        <f>_xlfn.XLOOKUP(RT_enz[[#This Row],[Column1]],SC_enz[name_dir],SC_enz[name_dir],"")</f>
        <v>CDPt_c_n_REV</v>
      </c>
      <c r="I912" s="1" t="str">
        <f>_xlfn.XLOOKUP(RT_enz[[#This Row],[rxn_src]],SC_enz[rxn_src],SC_enz[rxn_src],"")</f>
        <v>CDPt_c_n</v>
      </c>
      <c r="J912" s="2" t="str">
        <f>_xlfn.XLOOKUP(RT_enz[[#This Row],[Column1]],RT_gsm[Column3],RT_gsm[Column3],"")</f>
        <v>CDPt_c_n_REV</v>
      </c>
    </row>
    <row r="913" spans="1:10" ht="16" hidden="1" x14ac:dyDescent="0.2">
      <c r="A913" s="1" t="s">
        <v>2892</v>
      </c>
      <c r="B913" s="1" t="s">
        <v>3902</v>
      </c>
      <c r="C913" s="1" t="s">
        <v>1642</v>
      </c>
      <c r="D913" s="1" t="s">
        <v>143</v>
      </c>
      <c r="E913" s="1" t="s">
        <v>7</v>
      </c>
      <c r="F913" s="1"/>
      <c r="G913" s="1" t="str">
        <f>RT_enz[[#This Row],[rxn_src]]&amp;"_"&amp;RT_enz[[#This Row],[dir]]</f>
        <v>CDPt_c_rm_FWD</v>
      </c>
      <c r="H913" s="1" t="str">
        <f>_xlfn.XLOOKUP(RT_enz[[#This Row],[Column1]],SC_enz[name_dir],SC_enz[name_dir],"")</f>
        <v>CDPt_c_rm_FWD</v>
      </c>
      <c r="I913" s="1" t="str">
        <f>_xlfn.XLOOKUP(RT_enz[[#This Row],[rxn_src]],SC_enz[rxn_src],SC_enz[rxn_src],"")</f>
        <v>CDPt_c_rm</v>
      </c>
      <c r="J913" s="2" t="str">
        <f>_xlfn.XLOOKUP(RT_enz[[#This Row],[Column1]],RT_gsm[Column3],RT_gsm[Column3],"")</f>
        <v>CDPt_c_rm_FWD</v>
      </c>
    </row>
    <row r="914" spans="1:10" ht="16" hidden="1" x14ac:dyDescent="0.2">
      <c r="A914" s="1" t="s">
        <v>2892</v>
      </c>
      <c r="B914" s="1" t="s">
        <v>3903</v>
      </c>
      <c r="C914" s="1" t="s">
        <v>1642</v>
      </c>
      <c r="D914" s="1" t="s">
        <v>143</v>
      </c>
      <c r="E914" s="1" t="s">
        <v>7</v>
      </c>
      <c r="F914" s="1"/>
      <c r="G914" s="1" t="str">
        <f>RT_enz[[#This Row],[rxn_src]]&amp;"_"&amp;RT_enz[[#This Row],[dir]]</f>
        <v>CDPt_c_rm_REV</v>
      </c>
      <c r="H914" s="1" t="str">
        <f>_xlfn.XLOOKUP(RT_enz[[#This Row],[Column1]],SC_enz[name_dir],SC_enz[name_dir],"")</f>
        <v>CDPt_c_rm_REV</v>
      </c>
      <c r="I914" s="1" t="str">
        <f>_xlfn.XLOOKUP(RT_enz[[#This Row],[rxn_src]],SC_enz[rxn_src],SC_enz[rxn_src],"")</f>
        <v>CDPt_c_rm</v>
      </c>
      <c r="J914" s="2" t="str">
        <f>_xlfn.XLOOKUP(RT_enz[[#This Row],[Column1]],RT_gsm[Column3],RT_gsm[Column3],"")</f>
        <v>CDPt_c_rm_REV</v>
      </c>
    </row>
    <row r="915" spans="1:10" ht="16" hidden="1" x14ac:dyDescent="0.2">
      <c r="A915" s="1" t="s">
        <v>4662</v>
      </c>
      <c r="B915" s="1" t="s">
        <v>3902</v>
      </c>
      <c r="C915" s="1" t="s">
        <v>4663</v>
      </c>
      <c r="D915" s="1" t="s">
        <v>4664</v>
      </c>
      <c r="E915" s="1" t="s">
        <v>7</v>
      </c>
      <c r="F915" s="1" t="s">
        <v>3920</v>
      </c>
      <c r="G915" s="1" t="str">
        <f>RT_enz[[#This Row],[rxn_src]]&amp;"_"&amp;RT_enz[[#This Row],[dir]]</f>
        <v>CELLBH_e_FWD</v>
      </c>
      <c r="H915" s="1" t="str">
        <f>_xlfn.XLOOKUP(RT_enz[[#This Row],[Column1]],SC_enz[name_dir],SC_enz[name_dir],"")</f>
        <v/>
      </c>
      <c r="I915" s="1" t="str">
        <f>_xlfn.XLOOKUP(RT_enz[[#This Row],[rxn_src]],SC_enz[rxn_src],SC_enz[rxn_src],"")</f>
        <v/>
      </c>
      <c r="J915" s="2" t="str">
        <f>_xlfn.XLOOKUP(RT_enz[[#This Row],[Column1]],RT_gsm[Column3],RT_gsm[Column3],"")</f>
        <v>CELLBH_e_FWD</v>
      </c>
    </row>
    <row r="916" spans="1:10" ht="16" hidden="1" x14ac:dyDescent="0.2">
      <c r="A916" s="1" t="s">
        <v>4662</v>
      </c>
      <c r="B916" s="1" t="s">
        <v>3902</v>
      </c>
      <c r="C916" s="1" t="s">
        <v>4665</v>
      </c>
      <c r="D916" s="1" t="s">
        <v>4666</v>
      </c>
      <c r="E916" s="1" t="s">
        <v>7</v>
      </c>
      <c r="F916" s="1" t="s">
        <v>3920</v>
      </c>
      <c r="G916" s="1" t="str">
        <f>RT_enz[[#This Row],[rxn_src]]&amp;"_"&amp;RT_enz[[#This Row],[dir]]</f>
        <v>CELLBH_e_FWD</v>
      </c>
      <c r="H916" s="1" t="str">
        <f>_xlfn.XLOOKUP(RT_enz[[#This Row],[Column1]],SC_enz[name_dir],SC_enz[name_dir],"")</f>
        <v/>
      </c>
      <c r="I916" s="1" t="str">
        <f>_xlfn.XLOOKUP(RT_enz[[#This Row],[rxn_src]],SC_enz[rxn_src],SC_enz[rxn_src],"")</f>
        <v/>
      </c>
      <c r="J916" s="2" t="str">
        <f>_xlfn.XLOOKUP(RT_enz[[#This Row],[Column1]],RT_gsm[Column3],RT_gsm[Column3],"")</f>
        <v>CELLBH_e_FWD</v>
      </c>
    </row>
    <row r="917" spans="1:10" ht="16" hidden="1" x14ac:dyDescent="0.2">
      <c r="A917" s="1" t="s">
        <v>4662</v>
      </c>
      <c r="B917" s="1" t="s">
        <v>3902</v>
      </c>
      <c r="C917" s="1" t="s">
        <v>4667</v>
      </c>
      <c r="D917" s="1" t="s">
        <v>4668</v>
      </c>
      <c r="E917" s="1" t="s">
        <v>7</v>
      </c>
      <c r="F917" s="1" t="s">
        <v>3920</v>
      </c>
      <c r="G917" s="1" t="str">
        <f>RT_enz[[#This Row],[rxn_src]]&amp;"_"&amp;RT_enz[[#This Row],[dir]]</f>
        <v>CELLBH_e_FWD</v>
      </c>
      <c r="H917" s="1" t="str">
        <f>_xlfn.XLOOKUP(RT_enz[[#This Row],[Column1]],SC_enz[name_dir],SC_enz[name_dir],"")</f>
        <v/>
      </c>
      <c r="I917" s="1" t="str">
        <f>_xlfn.XLOOKUP(RT_enz[[#This Row],[rxn_src]],SC_enz[rxn_src],SC_enz[rxn_src],"")</f>
        <v/>
      </c>
      <c r="J917" s="2" t="str">
        <f>_xlfn.XLOOKUP(RT_enz[[#This Row],[Column1]],RT_gsm[Column3],RT_gsm[Column3],"")</f>
        <v>CELLBH_e_FWD</v>
      </c>
    </row>
    <row r="918" spans="1:10" ht="16" hidden="1" x14ac:dyDescent="0.2">
      <c r="A918" s="1" t="s">
        <v>4662</v>
      </c>
      <c r="B918" s="1" t="s">
        <v>3902</v>
      </c>
      <c r="C918" s="1" t="s">
        <v>4669</v>
      </c>
      <c r="D918" s="1" t="s">
        <v>4670</v>
      </c>
      <c r="E918" s="1" t="s">
        <v>7</v>
      </c>
      <c r="F918" s="1" t="s">
        <v>3920</v>
      </c>
      <c r="G918" s="1" t="str">
        <f>RT_enz[[#This Row],[rxn_src]]&amp;"_"&amp;RT_enz[[#This Row],[dir]]</f>
        <v>CELLBH_e_FWD</v>
      </c>
      <c r="H918" s="1" t="str">
        <f>_xlfn.XLOOKUP(RT_enz[[#This Row],[Column1]],SC_enz[name_dir],SC_enz[name_dir],"")</f>
        <v/>
      </c>
      <c r="I918" s="1" t="str">
        <f>_xlfn.XLOOKUP(RT_enz[[#This Row],[rxn_src]],SC_enz[rxn_src],SC_enz[rxn_src],"")</f>
        <v/>
      </c>
      <c r="J918" s="2" t="str">
        <f>_xlfn.XLOOKUP(RT_enz[[#This Row],[Column1]],RT_gsm[Column3],RT_gsm[Column3],"")</f>
        <v>CELLBH_e_FWD</v>
      </c>
    </row>
    <row r="919" spans="1:10" ht="16" hidden="1" x14ac:dyDescent="0.2">
      <c r="A919" s="1" t="s">
        <v>4662</v>
      </c>
      <c r="B919" s="1" t="s">
        <v>3902</v>
      </c>
      <c r="C919" s="1" t="s">
        <v>4671</v>
      </c>
      <c r="D919" s="1" t="s">
        <v>4672</v>
      </c>
      <c r="E919" s="1" t="s">
        <v>7</v>
      </c>
      <c r="F919" s="1" t="s">
        <v>3920</v>
      </c>
      <c r="G919" s="1" t="str">
        <f>RT_enz[[#This Row],[rxn_src]]&amp;"_"&amp;RT_enz[[#This Row],[dir]]</f>
        <v>CELLBH_e_FWD</v>
      </c>
      <c r="H919" s="1" t="str">
        <f>_xlfn.XLOOKUP(RT_enz[[#This Row],[Column1]],SC_enz[name_dir],SC_enz[name_dir],"")</f>
        <v/>
      </c>
      <c r="I919" s="1" t="str">
        <f>_xlfn.XLOOKUP(RT_enz[[#This Row],[rxn_src]],SC_enz[rxn_src],SC_enz[rxn_src],"")</f>
        <v/>
      </c>
      <c r="J919" s="2" t="str">
        <f>_xlfn.XLOOKUP(RT_enz[[#This Row],[Column1]],RT_gsm[Column3],RT_gsm[Column3],"")</f>
        <v>CELLBH_e_FWD</v>
      </c>
    </row>
    <row r="920" spans="1:10" ht="16" hidden="1" x14ac:dyDescent="0.2">
      <c r="A920" s="1" t="s">
        <v>4673</v>
      </c>
      <c r="B920" s="1" t="s">
        <v>3902</v>
      </c>
      <c r="C920" s="1" t="s">
        <v>4674</v>
      </c>
      <c r="D920" s="1" t="s">
        <v>4675</v>
      </c>
      <c r="E920" s="1" t="s">
        <v>7</v>
      </c>
      <c r="F920" s="1" t="s">
        <v>3920</v>
      </c>
      <c r="G920" s="1" t="str">
        <f>RT_enz[[#This Row],[rxn_src]]&amp;"_"&amp;RT_enz[[#This Row],[dir]]</f>
        <v>CEPHSCOX_x_FWD</v>
      </c>
      <c r="H920" s="1" t="str">
        <f>_xlfn.XLOOKUP(RT_enz[[#This Row],[Column1]],SC_enz[name_dir],SC_enz[name_dir],"")</f>
        <v/>
      </c>
      <c r="I920" s="1" t="str">
        <f>_xlfn.XLOOKUP(RT_enz[[#This Row],[rxn_src]],SC_enz[rxn_src],SC_enz[rxn_src],"")</f>
        <v/>
      </c>
      <c r="J920" s="2" t="str">
        <f>_xlfn.XLOOKUP(RT_enz[[#This Row],[Column1]],RT_gsm[Column3],RT_gsm[Column3],"")</f>
        <v>CEPHSCOX_x_FWD</v>
      </c>
    </row>
    <row r="921" spans="1:10" ht="16" hidden="1" x14ac:dyDescent="0.2">
      <c r="A921" s="1" t="s">
        <v>4673</v>
      </c>
      <c r="B921" s="1" t="s">
        <v>3902</v>
      </c>
      <c r="C921" s="1" t="s">
        <v>4676</v>
      </c>
      <c r="D921" s="1" t="s">
        <v>4677</v>
      </c>
      <c r="E921" s="1" t="s">
        <v>7</v>
      </c>
      <c r="F921" s="1" t="s">
        <v>3920</v>
      </c>
      <c r="G921" s="1" t="str">
        <f>RT_enz[[#This Row],[rxn_src]]&amp;"_"&amp;RT_enz[[#This Row],[dir]]</f>
        <v>CEPHSCOX_x_FWD</v>
      </c>
      <c r="H921" s="1" t="str">
        <f>_xlfn.XLOOKUP(RT_enz[[#This Row],[Column1]],SC_enz[name_dir],SC_enz[name_dir],"")</f>
        <v/>
      </c>
      <c r="I921" s="1" t="str">
        <f>_xlfn.XLOOKUP(RT_enz[[#This Row],[rxn_src]],SC_enz[rxn_src],SC_enz[rxn_src],"")</f>
        <v/>
      </c>
      <c r="J921" s="2" t="str">
        <f>_xlfn.XLOOKUP(RT_enz[[#This Row],[Column1]],RT_gsm[Column3],RT_gsm[Column3],"")</f>
        <v>CEPHSCOX_x_FWD</v>
      </c>
    </row>
    <row r="922" spans="1:10" ht="16" hidden="1" x14ac:dyDescent="0.2">
      <c r="A922" s="1" t="s">
        <v>4673</v>
      </c>
      <c r="B922" s="1" t="s">
        <v>3902</v>
      </c>
      <c r="C922" s="1" t="s">
        <v>4678</v>
      </c>
      <c r="D922" s="1" t="s">
        <v>4679</v>
      </c>
      <c r="E922" s="1" t="s">
        <v>7</v>
      </c>
      <c r="F922" s="1" t="s">
        <v>3920</v>
      </c>
      <c r="G922" s="1" t="str">
        <f>RT_enz[[#This Row],[rxn_src]]&amp;"_"&amp;RT_enz[[#This Row],[dir]]</f>
        <v>CEPHSCOX_x_FWD</v>
      </c>
      <c r="H922" s="1" t="str">
        <f>_xlfn.XLOOKUP(RT_enz[[#This Row],[Column1]],SC_enz[name_dir],SC_enz[name_dir],"")</f>
        <v/>
      </c>
      <c r="I922" s="1" t="str">
        <f>_xlfn.XLOOKUP(RT_enz[[#This Row],[rxn_src]],SC_enz[rxn_src],SC_enz[rxn_src],"")</f>
        <v/>
      </c>
      <c r="J922" s="2" t="str">
        <f>_xlfn.XLOOKUP(RT_enz[[#This Row],[Column1]],RT_gsm[Column3],RT_gsm[Column3],"")</f>
        <v>CEPHSCOX_x_FWD</v>
      </c>
    </row>
    <row r="923" spans="1:10" ht="16" hidden="1" x14ac:dyDescent="0.2">
      <c r="A923" s="1" t="s">
        <v>572</v>
      </c>
      <c r="B923" s="1" t="s">
        <v>3902</v>
      </c>
      <c r="C923" s="1" t="s">
        <v>4680</v>
      </c>
      <c r="D923" s="1" t="s">
        <v>4681</v>
      </c>
      <c r="E923" s="1" t="s">
        <v>7</v>
      </c>
      <c r="F923" s="1" t="s">
        <v>3920</v>
      </c>
      <c r="G923" s="1" t="str">
        <f>RT_enz[[#This Row],[rxn_src]]&amp;"_"&amp;RT_enz[[#This Row],[dir]]</f>
        <v>CERH124A_r_FWD</v>
      </c>
      <c r="H923" s="1" t="str">
        <f>_xlfn.XLOOKUP(RT_enz[[#This Row],[Column1]],SC_enz[name_dir],SC_enz[name_dir],"")</f>
        <v>CERH124A_r_FWD</v>
      </c>
      <c r="I923" s="1" t="str">
        <f>_xlfn.XLOOKUP(RT_enz[[#This Row],[rxn_src]],SC_enz[rxn_src],SC_enz[rxn_src],"")</f>
        <v>CERH124A_r</v>
      </c>
      <c r="J923" s="2" t="str">
        <f>_xlfn.XLOOKUP(RT_enz[[#This Row],[Column1]],RT_gsm[Column3],RT_gsm[Column3],"")</f>
        <v>CERH124A_r_FWD</v>
      </c>
    </row>
    <row r="924" spans="1:10" ht="16" hidden="1" x14ac:dyDescent="0.2">
      <c r="A924" s="1" t="s">
        <v>575</v>
      </c>
      <c r="B924" s="1" t="s">
        <v>3902</v>
      </c>
      <c r="C924" s="1" t="s">
        <v>4682</v>
      </c>
      <c r="D924" s="1" t="s">
        <v>4683</v>
      </c>
      <c r="E924" s="1" t="s">
        <v>7</v>
      </c>
      <c r="F924" s="1" t="s">
        <v>3920</v>
      </c>
      <c r="G924" s="1" t="str">
        <f>RT_enz[[#This Row],[rxn_src]]&amp;"_"&amp;RT_enz[[#This Row],[dir]]</f>
        <v>CERH124B_r_FWD</v>
      </c>
      <c r="H924" s="1" t="str">
        <f>_xlfn.XLOOKUP(RT_enz[[#This Row],[Column1]],SC_enz[name_dir],SC_enz[name_dir],"")</f>
        <v>CERH124B_r_FWD</v>
      </c>
      <c r="I924" s="1" t="str">
        <f>_xlfn.XLOOKUP(RT_enz[[#This Row],[rxn_src]],SC_enz[rxn_src],SC_enz[rxn_src],"")</f>
        <v>CERH124B_r</v>
      </c>
      <c r="J924" s="2" t="str">
        <f>_xlfn.XLOOKUP(RT_enz[[#This Row],[Column1]],RT_gsm[Column3],RT_gsm[Column3],"")</f>
        <v>CERH124B_r_FWD</v>
      </c>
    </row>
    <row r="925" spans="1:10" ht="16" hidden="1" x14ac:dyDescent="0.2">
      <c r="A925" s="1" t="s">
        <v>578</v>
      </c>
      <c r="B925" s="1" t="s">
        <v>3902</v>
      </c>
      <c r="C925" s="1" t="s">
        <v>4680</v>
      </c>
      <c r="D925" s="1" t="s">
        <v>4681</v>
      </c>
      <c r="E925" s="1" t="s">
        <v>7</v>
      </c>
      <c r="F925" s="1" t="s">
        <v>3920</v>
      </c>
      <c r="G925" s="1" t="str">
        <f>RT_enz[[#This Row],[rxn_src]]&amp;"_"&amp;RT_enz[[#This Row],[dir]]</f>
        <v>CERH126A_r_FWD</v>
      </c>
      <c r="H925" s="1" t="str">
        <f>_xlfn.XLOOKUP(RT_enz[[#This Row],[Column1]],SC_enz[name_dir],SC_enz[name_dir],"")</f>
        <v>CERH126A_r_FWD</v>
      </c>
      <c r="I925" s="1" t="str">
        <f>_xlfn.XLOOKUP(RT_enz[[#This Row],[rxn_src]],SC_enz[rxn_src],SC_enz[rxn_src],"")</f>
        <v>CERH126A_r</v>
      </c>
      <c r="J925" s="2" t="str">
        <f>_xlfn.XLOOKUP(RT_enz[[#This Row],[Column1]],RT_gsm[Column3],RT_gsm[Column3],"")</f>
        <v>CERH126A_r_FWD</v>
      </c>
    </row>
    <row r="926" spans="1:10" ht="16" hidden="1" x14ac:dyDescent="0.2">
      <c r="A926" s="1" t="s">
        <v>579</v>
      </c>
      <c r="B926" s="1" t="s">
        <v>3902</v>
      </c>
      <c r="C926" s="1" t="s">
        <v>4682</v>
      </c>
      <c r="D926" s="1" t="s">
        <v>4683</v>
      </c>
      <c r="E926" s="1" t="s">
        <v>7</v>
      </c>
      <c r="F926" s="1" t="s">
        <v>3920</v>
      </c>
      <c r="G926" s="1" t="str">
        <f>RT_enz[[#This Row],[rxn_src]]&amp;"_"&amp;RT_enz[[#This Row],[dir]]</f>
        <v>CERH126B_r_FWD</v>
      </c>
      <c r="H926" s="1" t="str">
        <f>_xlfn.XLOOKUP(RT_enz[[#This Row],[Column1]],SC_enz[name_dir],SC_enz[name_dir],"")</f>
        <v>CERH126B_r_FWD</v>
      </c>
      <c r="I926" s="1" t="str">
        <f>_xlfn.XLOOKUP(RT_enz[[#This Row],[rxn_src]],SC_enz[rxn_src],SC_enz[rxn_src],"")</f>
        <v>CERH126B_r</v>
      </c>
      <c r="J926" s="2" t="str">
        <f>_xlfn.XLOOKUP(RT_enz[[#This Row],[Column1]],RT_gsm[Column3],RT_gsm[Column3],"")</f>
        <v>CERH126B_r_FWD</v>
      </c>
    </row>
    <row r="927" spans="1:10" ht="16" hidden="1" x14ac:dyDescent="0.2">
      <c r="A927" s="1" t="s">
        <v>580</v>
      </c>
      <c r="B927" s="1" t="s">
        <v>3902</v>
      </c>
      <c r="C927" s="1" t="s">
        <v>4682</v>
      </c>
      <c r="D927" s="1" t="s">
        <v>4683</v>
      </c>
      <c r="E927" s="1" t="s">
        <v>7</v>
      </c>
      <c r="F927" s="1" t="s">
        <v>3920</v>
      </c>
      <c r="G927" s="1" t="str">
        <f>RT_enz[[#This Row],[rxn_src]]&amp;"_"&amp;RT_enz[[#This Row],[dir]]</f>
        <v>CERH2A24_r_FWD</v>
      </c>
      <c r="H927" s="1" t="str">
        <f>_xlfn.XLOOKUP(RT_enz[[#This Row],[Column1]],SC_enz[name_dir],SC_enz[name_dir],"")</f>
        <v>CERH2A24_r_FWD</v>
      </c>
      <c r="I927" s="1" t="str">
        <f>_xlfn.XLOOKUP(RT_enz[[#This Row],[rxn_src]],SC_enz[rxn_src],SC_enz[rxn_src],"")</f>
        <v>CERH2A24_r</v>
      </c>
      <c r="J927" s="2" t="str">
        <f>_xlfn.XLOOKUP(RT_enz[[#This Row],[Column1]],RT_gsm[Column3],RT_gsm[Column3],"")</f>
        <v>CERH2A24_r_FWD</v>
      </c>
    </row>
    <row r="928" spans="1:10" ht="16" hidden="1" x14ac:dyDescent="0.2">
      <c r="A928" s="1" t="s">
        <v>581</v>
      </c>
      <c r="B928" s="1" t="s">
        <v>3902</v>
      </c>
      <c r="C928" s="1" t="s">
        <v>4682</v>
      </c>
      <c r="D928" s="1" t="s">
        <v>4683</v>
      </c>
      <c r="E928" s="1" t="s">
        <v>7</v>
      </c>
      <c r="F928" s="1" t="s">
        <v>3920</v>
      </c>
      <c r="G928" s="1" t="str">
        <f>RT_enz[[#This Row],[rxn_src]]&amp;"_"&amp;RT_enz[[#This Row],[dir]]</f>
        <v>CERH2A26_r_FWD</v>
      </c>
      <c r="H928" s="1" t="str">
        <f>_xlfn.XLOOKUP(RT_enz[[#This Row],[Column1]],SC_enz[name_dir],SC_enz[name_dir],"")</f>
        <v>CERH2A26_r_FWD</v>
      </c>
      <c r="I928" s="1" t="str">
        <f>_xlfn.XLOOKUP(RT_enz[[#This Row],[rxn_src]],SC_enz[rxn_src],SC_enz[rxn_src],"")</f>
        <v>CERH2A26_r</v>
      </c>
      <c r="J928" s="2" t="str">
        <f>_xlfn.XLOOKUP(RT_enz[[#This Row],[Column1]],RT_gsm[Column3],RT_gsm[Column3],"")</f>
        <v>CERH2A26_r_FWD</v>
      </c>
    </row>
    <row r="929" spans="1:10" ht="16" hidden="1" x14ac:dyDescent="0.2">
      <c r="A929" s="1" t="s">
        <v>582</v>
      </c>
      <c r="B929" s="1" t="s">
        <v>3902</v>
      </c>
      <c r="C929" s="1" t="s">
        <v>4682</v>
      </c>
      <c r="D929" s="1" t="s">
        <v>4683</v>
      </c>
      <c r="E929" s="1" t="s">
        <v>7</v>
      </c>
      <c r="F929" s="1" t="s">
        <v>3920</v>
      </c>
      <c r="G929" s="1" t="str">
        <f>RT_enz[[#This Row],[rxn_src]]&amp;"_"&amp;RT_enz[[#This Row],[dir]]</f>
        <v>CERH324_r_FWD</v>
      </c>
      <c r="H929" s="1" t="str">
        <f>_xlfn.XLOOKUP(RT_enz[[#This Row],[Column1]],SC_enz[name_dir],SC_enz[name_dir],"")</f>
        <v>CERH324_r_FWD</v>
      </c>
      <c r="I929" s="1" t="str">
        <f>_xlfn.XLOOKUP(RT_enz[[#This Row],[rxn_src]],SC_enz[rxn_src],SC_enz[rxn_src],"")</f>
        <v>CERH324_r</v>
      </c>
      <c r="J929" s="2" t="str">
        <f>_xlfn.XLOOKUP(RT_enz[[#This Row],[Column1]],RT_gsm[Column3],RT_gsm[Column3],"")</f>
        <v>CERH324_r_FWD</v>
      </c>
    </row>
    <row r="930" spans="1:10" ht="16" hidden="1" x14ac:dyDescent="0.2">
      <c r="A930" s="1" t="s">
        <v>583</v>
      </c>
      <c r="B930" s="1" t="s">
        <v>3902</v>
      </c>
      <c r="C930" s="1" t="s">
        <v>4682</v>
      </c>
      <c r="D930" s="1" t="s">
        <v>4683</v>
      </c>
      <c r="E930" s="1" t="s">
        <v>7</v>
      </c>
      <c r="F930" s="1" t="s">
        <v>3920</v>
      </c>
      <c r="G930" s="1" t="str">
        <f>RT_enz[[#This Row],[rxn_src]]&amp;"_"&amp;RT_enz[[#This Row],[dir]]</f>
        <v>CERH326_r_FWD</v>
      </c>
      <c r="H930" s="1" t="str">
        <f>_xlfn.XLOOKUP(RT_enz[[#This Row],[Column1]],SC_enz[name_dir],SC_enz[name_dir],"")</f>
        <v>CERH326_r_FWD</v>
      </c>
      <c r="I930" s="1" t="str">
        <f>_xlfn.XLOOKUP(RT_enz[[#This Row],[rxn_src]],SC_enz[rxn_src],SC_enz[rxn_src],"")</f>
        <v>CERH326_r</v>
      </c>
      <c r="J930" s="2" t="str">
        <f>_xlfn.XLOOKUP(RT_enz[[#This Row],[Column1]],RT_gsm[Column3],RT_gsm[Column3],"")</f>
        <v>CERH326_r_FWD</v>
      </c>
    </row>
    <row r="931" spans="1:10" ht="16" hidden="1" x14ac:dyDescent="0.2">
      <c r="A931" s="1" t="s">
        <v>4684</v>
      </c>
      <c r="B931" s="1" t="s">
        <v>3902</v>
      </c>
      <c r="C931" s="1" t="s">
        <v>4685</v>
      </c>
      <c r="D931" s="1" t="s">
        <v>4686</v>
      </c>
      <c r="E931" s="1" t="s">
        <v>7</v>
      </c>
      <c r="F931" s="1" t="s">
        <v>3920</v>
      </c>
      <c r="G931" s="1" t="str">
        <f>RT_enz[[#This Row],[rxn_src]]&amp;"_"&amp;RT_enz[[#This Row],[dir]]</f>
        <v>CERS124_c_FWD</v>
      </c>
      <c r="H931" s="1" t="str">
        <f>_xlfn.XLOOKUP(RT_enz[[#This Row],[Column1]],SC_enz[name_dir],SC_enz[name_dir],"")</f>
        <v/>
      </c>
      <c r="I931" s="1" t="str">
        <f>_xlfn.XLOOKUP(RT_enz[[#This Row],[rxn_src]],SC_enz[rxn_src],SC_enz[rxn_src],"")</f>
        <v/>
      </c>
      <c r="J931" s="2" t="str">
        <f>_xlfn.XLOOKUP(RT_enz[[#This Row],[Column1]],RT_gsm[Column3],RT_gsm[Column3],"")</f>
        <v>CERS124_c_FWD</v>
      </c>
    </row>
    <row r="932" spans="1:10" ht="16" hidden="1" x14ac:dyDescent="0.2">
      <c r="A932" s="1" t="s">
        <v>4684</v>
      </c>
      <c r="B932" s="1" t="s">
        <v>3902</v>
      </c>
      <c r="C932" s="1" t="s">
        <v>4687</v>
      </c>
      <c r="D932" s="1" t="s">
        <v>4688</v>
      </c>
      <c r="E932" s="1" t="s">
        <v>7</v>
      </c>
      <c r="F932" s="1" t="s">
        <v>3920</v>
      </c>
      <c r="G932" s="1" t="str">
        <f>RT_enz[[#This Row],[rxn_src]]&amp;"_"&amp;RT_enz[[#This Row],[dir]]</f>
        <v>CERS124_c_FWD</v>
      </c>
      <c r="H932" s="1" t="str">
        <f>_xlfn.XLOOKUP(RT_enz[[#This Row],[Column1]],SC_enz[name_dir],SC_enz[name_dir],"")</f>
        <v/>
      </c>
      <c r="I932" s="1" t="str">
        <f>_xlfn.XLOOKUP(RT_enz[[#This Row],[rxn_src]],SC_enz[rxn_src],SC_enz[rxn_src],"")</f>
        <v/>
      </c>
      <c r="J932" s="2" t="str">
        <f>_xlfn.XLOOKUP(RT_enz[[#This Row],[Column1]],RT_gsm[Column3],RT_gsm[Column3],"")</f>
        <v>CERS124_c_FWD</v>
      </c>
    </row>
    <row r="933" spans="1:10" ht="16" hidden="1" x14ac:dyDescent="0.2">
      <c r="A933" s="1" t="s">
        <v>4689</v>
      </c>
      <c r="B933" s="1" t="s">
        <v>3902</v>
      </c>
      <c r="C933" s="1" t="s">
        <v>4685</v>
      </c>
      <c r="D933" s="1" t="s">
        <v>4686</v>
      </c>
      <c r="E933" s="1" t="s">
        <v>7</v>
      </c>
      <c r="F933" s="1" t="s">
        <v>3920</v>
      </c>
      <c r="G933" s="1" t="str">
        <f>RT_enz[[#This Row],[rxn_src]]&amp;"_"&amp;RT_enz[[#This Row],[dir]]</f>
        <v>CERS126_c_FWD</v>
      </c>
      <c r="H933" s="1" t="str">
        <f>_xlfn.XLOOKUP(RT_enz[[#This Row],[Column1]],SC_enz[name_dir],SC_enz[name_dir],"")</f>
        <v/>
      </c>
      <c r="I933" s="1" t="str">
        <f>_xlfn.XLOOKUP(RT_enz[[#This Row],[rxn_src]],SC_enz[rxn_src],SC_enz[rxn_src],"")</f>
        <v/>
      </c>
      <c r="J933" s="2" t="str">
        <f>_xlfn.XLOOKUP(RT_enz[[#This Row],[Column1]],RT_gsm[Column3],RT_gsm[Column3],"")</f>
        <v>CERS126_c_FWD</v>
      </c>
    </row>
    <row r="934" spans="1:10" ht="16" hidden="1" x14ac:dyDescent="0.2">
      <c r="A934" s="1" t="s">
        <v>4689</v>
      </c>
      <c r="B934" s="1" t="s">
        <v>3902</v>
      </c>
      <c r="C934" s="1" t="s">
        <v>4687</v>
      </c>
      <c r="D934" s="1" t="s">
        <v>4688</v>
      </c>
      <c r="E934" s="1" t="s">
        <v>7</v>
      </c>
      <c r="F934" s="1" t="s">
        <v>3920</v>
      </c>
      <c r="G934" s="1" t="str">
        <f>RT_enz[[#This Row],[rxn_src]]&amp;"_"&amp;RT_enz[[#This Row],[dir]]</f>
        <v>CERS126_c_FWD</v>
      </c>
      <c r="H934" s="1" t="str">
        <f>_xlfn.XLOOKUP(RT_enz[[#This Row],[Column1]],SC_enz[name_dir],SC_enz[name_dir],"")</f>
        <v/>
      </c>
      <c r="I934" s="1" t="str">
        <f>_xlfn.XLOOKUP(RT_enz[[#This Row],[rxn_src]],SC_enz[rxn_src],SC_enz[rxn_src],"")</f>
        <v/>
      </c>
      <c r="J934" s="2" t="str">
        <f>_xlfn.XLOOKUP(RT_enz[[#This Row],[Column1]],RT_gsm[Column3],RT_gsm[Column3],"")</f>
        <v>CERS126_c_FWD</v>
      </c>
    </row>
    <row r="935" spans="1:10" ht="16" hidden="1" x14ac:dyDescent="0.2">
      <c r="A935" s="1" t="s">
        <v>3484</v>
      </c>
      <c r="B935" s="1" t="s">
        <v>3902</v>
      </c>
      <c r="C935" s="1" t="s">
        <v>4690</v>
      </c>
      <c r="D935" s="1" t="s">
        <v>4691</v>
      </c>
      <c r="E935" s="1" t="s">
        <v>7</v>
      </c>
      <c r="F935" s="1" t="s">
        <v>3920</v>
      </c>
      <c r="G935" s="1" t="str">
        <f>RT_enz[[#This Row],[rxn_src]]&amp;"_"&amp;RT_enz[[#This Row],[dir]]</f>
        <v>CERS2A24_r_FWD</v>
      </c>
      <c r="H935" s="1" t="str">
        <f>_xlfn.XLOOKUP(RT_enz[[#This Row],[Column1]],SC_enz[name_dir],SC_enz[name_dir],"")</f>
        <v>CERS2A24_r_FWD</v>
      </c>
      <c r="I935" s="1" t="str">
        <f>_xlfn.XLOOKUP(RT_enz[[#This Row],[rxn_src]],SC_enz[rxn_src],SC_enz[rxn_src],"")</f>
        <v>CERS2A24_r</v>
      </c>
      <c r="J935" s="2" t="str">
        <f>_xlfn.XLOOKUP(RT_enz[[#This Row],[Column1]],RT_gsm[Column3],RT_gsm[Column3],"")</f>
        <v>CERS2A24_r_FWD</v>
      </c>
    </row>
    <row r="936" spans="1:10" ht="16" hidden="1" x14ac:dyDescent="0.2">
      <c r="A936" s="1" t="s">
        <v>3484</v>
      </c>
      <c r="B936" s="1" t="s">
        <v>3902</v>
      </c>
      <c r="C936" s="1" t="s">
        <v>4692</v>
      </c>
      <c r="D936" s="1" t="s">
        <v>4693</v>
      </c>
      <c r="E936" s="1" t="s">
        <v>7</v>
      </c>
      <c r="F936" s="1" t="s">
        <v>3920</v>
      </c>
      <c r="G936" s="1" t="str">
        <f>RT_enz[[#This Row],[rxn_src]]&amp;"_"&amp;RT_enz[[#This Row],[dir]]</f>
        <v>CERS2A24_r_FWD</v>
      </c>
      <c r="H936" s="1" t="str">
        <f>_xlfn.XLOOKUP(RT_enz[[#This Row],[Column1]],SC_enz[name_dir],SC_enz[name_dir],"")</f>
        <v>CERS2A24_r_FWD</v>
      </c>
      <c r="I936" s="1" t="str">
        <f>_xlfn.XLOOKUP(RT_enz[[#This Row],[rxn_src]],SC_enz[rxn_src],SC_enz[rxn_src],"")</f>
        <v>CERS2A24_r</v>
      </c>
      <c r="J936" s="2" t="str">
        <f>_xlfn.XLOOKUP(RT_enz[[#This Row],[Column1]],RT_gsm[Column3],RT_gsm[Column3],"")</f>
        <v>CERS2A24_r_FWD</v>
      </c>
    </row>
    <row r="937" spans="1:10" ht="16" hidden="1" x14ac:dyDescent="0.2">
      <c r="A937" s="1" t="s">
        <v>3485</v>
      </c>
      <c r="B937" s="1" t="s">
        <v>3902</v>
      </c>
      <c r="C937" s="1" t="s">
        <v>4690</v>
      </c>
      <c r="D937" s="1" t="s">
        <v>4691</v>
      </c>
      <c r="E937" s="1" t="s">
        <v>7</v>
      </c>
      <c r="F937" s="1" t="s">
        <v>3920</v>
      </c>
      <c r="G937" s="1" t="str">
        <f>RT_enz[[#This Row],[rxn_src]]&amp;"_"&amp;RT_enz[[#This Row],[dir]]</f>
        <v>CERS2A26_r_FWD</v>
      </c>
      <c r="H937" s="1" t="str">
        <f>_xlfn.XLOOKUP(RT_enz[[#This Row],[Column1]],SC_enz[name_dir],SC_enz[name_dir],"")</f>
        <v>CERS2A26_r_FWD</v>
      </c>
      <c r="I937" s="1" t="str">
        <f>_xlfn.XLOOKUP(RT_enz[[#This Row],[rxn_src]],SC_enz[rxn_src],SC_enz[rxn_src],"")</f>
        <v>CERS2A26_r</v>
      </c>
      <c r="J937" s="2" t="str">
        <f>_xlfn.XLOOKUP(RT_enz[[#This Row],[Column1]],RT_gsm[Column3],RT_gsm[Column3],"")</f>
        <v>CERS2A26_r_FWD</v>
      </c>
    </row>
    <row r="938" spans="1:10" ht="16" hidden="1" x14ac:dyDescent="0.2">
      <c r="A938" s="1" t="s">
        <v>3485</v>
      </c>
      <c r="B938" s="1" t="s">
        <v>3902</v>
      </c>
      <c r="C938" s="1" t="s">
        <v>4692</v>
      </c>
      <c r="D938" s="1" t="s">
        <v>4693</v>
      </c>
      <c r="E938" s="1" t="s">
        <v>7</v>
      </c>
      <c r="F938" s="1" t="s">
        <v>3920</v>
      </c>
      <c r="G938" s="1" t="str">
        <f>RT_enz[[#This Row],[rxn_src]]&amp;"_"&amp;RT_enz[[#This Row],[dir]]</f>
        <v>CERS2A26_r_FWD</v>
      </c>
      <c r="H938" s="1" t="str">
        <f>_xlfn.XLOOKUP(RT_enz[[#This Row],[Column1]],SC_enz[name_dir],SC_enz[name_dir],"")</f>
        <v>CERS2A26_r_FWD</v>
      </c>
      <c r="I938" s="1" t="str">
        <f>_xlfn.XLOOKUP(RT_enz[[#This Row],[rxn_src]],SC_enz[rxn_src],SC_enz[rxn_src],"")</f>
        <v>CERS2A26_r</v>
      </c>
      <c r="J938" s="2" t="str">
        <f>_xlfn.XLOOKUP(RT_enz[[#This Row],[Column1]],RT_gsm[Column3],RT_gsm[Column3],"")</f>
        <v>CERS2A26_r_FWD</v>
      </c>
    </row>
    <row r="939" spans="1:10" ht="16" hidden="1" x14ac:dyDescent="0.2">
      <c r="A939" s="1" t="s">
        <v>3319</v>
      </c>
      <c r="B939" s="1" t="s">
        <v>3902</v>
      </c>
      <c r="C939" s="1" t="s">
        <v>1642</v>
      </c>
      <c r="D939" s="1" t="s">
        <v>143</v>
      </c>
      <c r="E939" s="1" t="s">
        <v>7</v>
      </c>
      <c r="F939" s="1"/>
      <c r="G939" s="1" t="str">
        <f>RT_enz[[#This Row],[rxn_src]]&amp;"_"&amp;RT_enz[[#This Row],[dir]]</f>
        <v>CERt_g_r_FWD</v>
      </c>
      <c r="H939" s="1" t="str">
        <f>_xlfn.XLOOKUP(RT_enz[[#This Row],[Column1]],SC_enz[name_dir],SC_enz[name_dir],"")</f>
        <v>CERt_g_r_FWD</v>
      </c>
      <c r="I939" s="1" t="str">
        <f>_xlfn.XLOOKUP(RT_enz[[#This Row],[rxn_src]],SC_enz[rxn_src],SC_enz[rxn_src],"")</f>
        <v>CERt_g_r</v>
      </c>
      <c r="J939" s="2" t="str">
        <f>_xlfn.XLOOKUP(RT_enz[[#This Row],[Column1]],RT_gsm[Column3],RT_gsm[Column3],"")</f>
        <v>CERt_g_r_FWD</v>
      </c>
    </row>
    <row r="940" spans="1:10" ht="16" hidden="1" x14ac:dyDescent="0.2">
      <c r="A940" s="1" t="s">
        <v>3319</v>
      </c>
      <c r="B940" s="1" t="s">
        <v>3903</v>
      </c>
      <c r="C940" s="1" t="s">
        <v>1642</v>
      </c>
      <c r="D940" s="1" t="s">
        <v>143</v>
      </c>
      <c r="E940" s="1" t="s">
        <v>7</v>
      </c>
      <c r="F940" s="1"/>
      <c r="G940" s="1" t="str">
        <f>RT_enz[[#This Row],[rxn_src]]&amp;"_"&amp;RT_enz[[#This Row],[dir]]</f>
        <v>CERt_g_r_REV</v>
      </c>
      <c r="H940" s="1" t="str">
        <f>_xlfn.XLOOKUP(RT_enz[[#This Row],[Column1]],SC_enz[name_dir],SC_enz[name_dir],"")</f>
        <v>CERt_g_r_REV</v>
      </c>
      <c r="I940" s="1" t="str">
        <f>_xlfn.XLOOKUP(RT_enz[[#This Row],[rxn_src]],SC_enz[rxn_src],SC_enz[rxn_src],"")</f>
        <v>CERt_g_r</v>
      </c>
      <c r="J940" s="2" t="str">
        <f>_xlfn.XLOOKUP(RT_enz[[#This Row],[Column1]],RT_gsm[Column3],RT_gsm[Column3],"")</f>
        <v>CERt_g_r_REV</v>
      </c>
    </row>
    <row r="941" spans="1:10" ht="16" hidden="1" x14ac:dyDescent="0.2">
      <c r="A941" s="1" t="s">
        <v>4694</v>
      </c>
      <c r="B941" s="1" t="s">
        <v>3902</v>
      </c>
      <c r="C941" s="1" t="s">
        <v>4695</v>
      </c>
      <c r="D941" s="1" t="s">
        <v>4696</v>
      </c>
      <c r="E941" s="1" t="s">
        <v>7</v>
      </c>
      <c r="F941" s="1" t="s">
        <v>3920</v>
      </c>
      <c r="G941" s="1" t="str">
        <f>RT_enz[[#This Row],[rxn_src]]&amp;"_"&amp;RT_enz[[#This Row],[dir]]</f>
        <v>CFCOAMT_c_FWD</v>
      </c>
      <c r="H941" s="1" t="str">
        <f>_xlfn.XLOOKUP(RT_enz[[#This Row],[Column1]],SC_enz[name_dir],SC_enz[name_dir],"")</f>
        <v/>
      </c>
      <c r="I941" s="1" t="str">
        <f>_xlfn.XLOOKUP(RT_enz[[#This Row],[rxn_src]],SC_enz[rxn_src],SC_enz[rxn_src],"")</f>
        <v/>
      </c>
      <c r="J941" s="2" t="str">
        <f>_xlfn.XLOOKUP(RT_enz[[#This Row],[Column1]],RT_gsm[Column3],RT_gsm[Column3],"")</f>
        <v>CFCOAMT_c_FWD</v>
      </c>
    </row>
    <row r="942" spans="1:10" ht="16" hidden="1" x14ac:dyDescent="0.2">
      <c r="A942" s="1" t="s">
        <v>4694</v>
      </c>
      <c r="B942" s="1" t="s">
        <v>3902</v>
      </c>
      <c r="C942" s="1" t="s">
        <v>4697</v>
      </c>
      <c r="D942" s="1" t="s">
        <v>4698</v>
      </c>
      <c r="E942" s="1" t="s">
        <v>7</v>
      </c>
      <c r="F942" s="1" t="s">
        <v>3920</v>
      </c>
      <c r="G942" s="1" t="str">
        <f>RT_enz[[#This Row],[rxn_src]]&amp;"_"&amp;RT_enz[[#This Row],[dir]]</f>
        <v>CFCOAMT_c_FWD</v>
      </c>
      <c r="H942" s="1" t="str">
        <f>_xlfn.XLOOKUP(RT_enz[[#This Row],[Column1]],SC_enz[name_dir],SC_enz[name_dir],"")</f>
        <v/>
      </c>
      <c r="I942" s="1" t="str">
        <f>_xlfn.XLOOKUP(RT_enz[[#This Row],[rxn_src]],SC_enz[rxn_src],SC_enz[rxn_src],"")</f>
        <v/>
      </c>
      <c r="J942" s="2" t="str">
        <f>_xlfn.XLOOKUP(RT_enz[[#This Row],[Column1]],RT_gsm[Column3],RT_gsm[Column3],"")</f>
        <v>CFCOAMT_c_FWD</v>
      </c>
    </row>
    <row r="943" spans="1:10" ht="16" hidden="1" x14ac:dyDescent="0.2">
      <c r="A943" s="1" t="s">
        <v>4699</v>
      </c>
      <c r="B943" s="1" t="s">
        <v>3902</v>
      </c>
      <c r="C943" s="1" t="s">
        <v>4700</v>
      </c>
      <c r="D943" s="1" t="s">
        <v>4701</v>
      </c>
      <c r="E943" s="1" t="s">
        <v>7</v>
      </c>
      <c r="F943" s="1" t="s">
        <v>3920</v>
      </c>
      <c r="G943" s="1" t="str">
        <f>RT_enz[[#This Row],[rxn_src]]&amp;"_"&amp;RT_enz[[#This Row],[dir]]</f>
        <v>CHITOSNSE_c_FWD</v>
      </c>
      <c r="H943" s="1" t="str">
        <f>_xlfn.XLOOKUP(RT_enz[[#This Row],[Column1]],SC_enz[name_dir],SC_enz[name_dir],"")</f>
        <v/>
      </c>
      <c r="I943" s="1" t="str">
        <f>_xlfn.XLOOKUP(RT_enz[[#This Row],[rxn_src]],SC_enz[rxn_src],SC_enz[rxn_src],"")</f>
        <v/>
      </c>
      <c r="J943" s="2" t="str">
        <f>_xlfn.XLOOKUP(RT_enz[[#This Row],[Column1]],RT_gsm[Column3],RT_gsm[Column3],"")</f>
        <v>CHITOSNSE_c_FWD</v>
      </c>
    </row>
    <row r="944" spans="1:10" ht="16" hidden="1" x14ac:dyDescent="0.2">
      <c r="A944" s="1" t="s">
        <v>600</v>
      </c>
      <c r="B944" s="1" t="s">
        <v>3902</v>
      </c>
      <c r="C944" s="1" t="s">
        <v>4702</v>
      </c>
      <c r="D944" s="1" t="s">
        <v>4703</v>
      </c>
      <c r="E944" s="1" t="s">
        <v>7</v>
      </c>
      <c r="F944" s="1" t="s">
        <v>3920</v>
      </c>
      <c r="G944" s="1" t="str">
        <f>RT_enz[[#This Row],[rxn_src]]&amp;"_"&amp;RT_enz[[#This Row],[dir]]</f>
        <v>CHLPCTD_c_FWD</v>
      </c>
      <c r="H944" s="1" t="str">
        <f>_xlfn.XLOOKUP(RT_enz[[#This Row],[Column1]],SC_enz[name_dir],SC_enz[name_dir],"")</f>
        <v>CHLPCTD_c_FWD</v>
      </c>
      <c r="I944" s="1" t="str">
        <f>_xlfn.XLOOKUP(RT_enz[[#This Row],[rxn_src]],SC_enz[rxn_src],SC_enz[rxn_src],"")</f>
        <v>CHLPCTD_c</v>
      </c>
      <c r="J944" s="2" t="str">
        <f>_xlfn.XLOOKUP(RT_enz[[#This Row],[Column1]],RT_gsm[Column3],RT_gsm[Column3],"")</f>
        <v>CHLPCTD_c_FWD</v>
      </c>
    </row>
    <row r="945" spans="1:10" ht="16" hidden="1" x14ac:dyDescent="0.2">
      <c r="A945" s="1" t="s">
        <v>4704</v>
      </c>
      <c r="B945" s="1" t="s">
        <v>3902</v>
      </c>
      <c r="C945" s="1" t="s">
        <v>4705</v>
      </c>
      <c r="D945" s="1" t="s">
        <v>4706</v>
      </c>
      <c r="E945" s="1" t="s">
        <v>7</v>
      </c>
      <c r="F945" s="1" t="s">
        <v>3920</v>
      </c>
      <c r="G945" s="1" t="str">
        <f>RT_enz[[#This Row],[rxn_src]]&amp;"_"&amp;RT_enz[[#This Row],[dir]]</f>
        <v>CHLSTI2_c_FWD</v>
      </c>
      <c r="H945" s="1" t="str">
        <f>_xlfn.XLOOKUP(RT_enz[[#This Row],[Column1]],SC_enz[name_dir],SC_enz[name_dir],"")</f>
        <v/>
      </c>
      <c r="I945" s="1" t="str">
        <f>_xlfn.XLOOKUP(RT_enz[[#This Row],[rxn_src]],SC_enz[rxn_src],SC_enz[rxn_src],"")</f>
        <v/>
      </c>
      <c r="J945" s="2" t="str">
        <f>_xlfn.XLOOKUP(RT_enz[[#This Row],[Column1]],RT_gsm[Column3],RT_gsm[Column3],"")</f>
        <v>CHLSTI2_c_FWD</v>
      </c>
    </row>
    <row r="946" spans="1:10" ht="16" hidden="1" x14ac:dyDescent="0.2">
      <c r="A946" s="1" t="s">
        <v>4704</v>
      </c>
      <c r="B946" s="1" t="s">
        <v>3903</v>
      </c>
      <c r="C946" s="1" t="s">
        <v>4705</v>
      </c>
      <c r="D946" s="1" t="s">
        <v>4706</v>
      </c>
      <c r="E946" s="1" t="s">
        <v>7</v>
      </c>
      <c r="F946" s="1" t="s">
        <v>3920</v>
      </c>
      <c r="G946" s="1" t="str">
        <f>RT_enz[[#This Row],[rxn_src]]&amp;"_"&amp;RT_enz[[#This Row],[dir]]</f>
        <v>CHLSTI2_c_REV</v>
      </c>
      <c r="H946" s="1" t="str">
        <f>_xlfn.XLOOKUP(RT_enz[[#This Row],[Column1]],SC_enz[name_dir],SC_enz[name_dir],"")</f>
        <v/>
      </c>
      <c r="I946" s="1" t="str">
        <f>_xlfn.XLOOKUP(RT_enz[[#This Row],[rxn_src]],SC_enz[rxn_src],SC_enz[rxn_src],"")</f>
        <v/>
      </c>
      <c r="J946" s="2" t="str">
        <f>_xlfn.XLOOKUP(RT_enz[[#This Row],[Column1]],RT_gsm[Column3],RT_gsm[Column3],"")</f>
        <v>CHLSTI2_c_REV</v>
      </c>
    </row>
    <row r="947" spans="1:10" ht="16" hidden="1" x14ac:dyDescent="0.2">
      <c r="A947" s="1" t="s">
        <v>4707</v>
      </c>
      <c r="B947" s="1" t="s">
        <v>3902</v>
      </c>
      <c r="C947" s="1" t="s">
        <v>4708</v>
      </c>
      <c r="D947" s="1" t="s">
        <v>4709</v>
      </c>
      <c r="E947" s="1" t="s">
        <v>7</v>
      </c>
      <c r="F947" s="1" t="s">
        <v>3920</v>
      </c>
      <c r="G947" s="1" t="str">
        <f>RT_enz[[#This Row],[rxn_src]]&amp;"_"&amp;RT_enz[[#This Row],[dir]]</f>
        <v>CHOLD_c_FWD</v>
      </c>
      <c r="H947" s="1" t="str">
        <f>_xlfn.XLOOKUP(RT_enz[[#This Row],[Column1]],SC_enz[name_dir],SC_enz[name_dir],"")</f>
        <v/>
      </c>
      <c r="I947" s="1" t="str">
        <f>_xlfn.XLOOKUP(RT_enz[[#This Row],[rxn_src]],SC_enz[rxn_src],SC_enz[rxn_src],"")</f>
        <v/>
      </c>
      <c r="J947" s="2" t="str">
        <f>_xlfn.XLOOKUP(RT_enz[[#This Row],[Column1]],RT_gsm[Column3],RT_gsm[Column3],"")</f>
        <v>CHOLD_c_FWD</v>
      </c>
    </row>
    <row r="948" spans="1:10" ht="16" hidden="1" x14ac:dyDescent="0.2">
      <c r="A948" s="1" t="s">
        <v>4707</v>
      </c>
      <c r="B948" s="1" t="s">
        <v>3902</v>
      </c>
      <c r="C948" s="1" t="s">
        <v>4710</v>
      </c>
      <c r="D948" s="1" t="s">
        <v>4711</v>
      </c>
      <c r="E948" s="1" t="s">
        <v>7</v>
      </c>
      <c r="F948" s="1" t="s">
        <v>3920</v>
      </c>
      <c r="G948" s="1" t="str">
        <f>RT_enz[[#This Row],[rxn_src]]&amp;"_"&amp;RT_enz[[#This Row],[dir]]</f>
        <v>CHOLD_c_FWD</v>
      </c>
      <c r="H948" s="1" t="str">
        <f>_xlfn.XLOOKUP(RT_enz[[#This Row],[Column1]],SC_enz[name_dir],SC_enz[name_dir],"")</f>
        <v/>
      </c>
      <c r="I948" s="1" t="str">
        <f>_xlfn.XLOOKUP(RT_enz[[#This Row],[rxn_src]],SC_enz[rxn_src],SC_enz[rxn_src],"")</f>
        <v/>
      </c>
      <c r="J948" s="2" t="str">
        <f>_xlfn.XLOOKUP(RT_enz[[#This Row],[Column1]],RT_gsm[Column3],RT_gsm[Column3],"")</f>
        <v>CHOLD_c_FWD</v>
      </c>
    </row>
    <row r="949" spans="1:10" ht="16" hidden="1" x14ac:dyDescent="0.2">
      <c r="A949" s="1" t="s">
        <v>597</v>
      </c>
      <c r="B949" s="1" t="s">
        <v>3902</v>
      </c>
      <c r="C949" s="1" t="s">
        <v>4712</v>
      </c>
      <c r="D949" s="1" t="s">
        <v>4713</v>
      </c>
      <c r="E949" s="1" t="s">
        <v>7</v>
      </c>
      <c r="F949" s="1" t="s">
        <v>3920</v>
      </c>
      <c r="G949" s="1" t="str">
        <f>RT_enz[[#This Row],[rxn_src]]&amp;"_"&amp;RT_enz[[#This Row],[dir]]</f>
        <v>CHOLK_c_FWD</v>
      </c>
      <c r="H949" s="1" t="str">
        <f>_xlfn.XLOOKUP(RT_enz[[#This Row],[Column1]],SC_enz[name_dir],SC_enz[name_dir],"")</f>
        <v>CHOLK_c_FWD</v>
      </c>
      <c r="I949" s="1" t="str">
        <f>_xlfn.XLOOKUP(RT_enz[[#This Row],[rxn_src]],SC_enz[rxn_src],SC_enz[rxn_src],"")</f>
        <v>CHOLK_c</v>
      </c>
      <c r="J949" s="2" t="str">
        <f>_xlfn.XLOOKUP(RT_enz[[#This Row],[Column1]],RT_gsm[Column3],RT_gsm[Column3],"")</f>
        <v>CHOLK_c_FWD</v>
      </c>
    </row>
    <row r="950" spans="1:10" ht="16" hidden="1" x14ac:dyDescent="0.2">
      <c r="A950" s="1" t="s">
        <v>3118</v>
      </c>
      <c r="B950" s="1" t="s">
        <v>3902</v>
      </c>
      <c r="C950" s="1" t="s">
        <v>4714</v>
      </c>
      <c r="D950" s="1" t="s">
        <v>4715</v>
      </c>
      <c r="E950" s="1" t="s">
        <v>7</v>
      </c>
      <c r="F950" s="1" t="s">
        <v>3920</v>
      </c>
      <c r="G950" s="1" t="str">
        <f>RT_enz[[#This Row],[rxn_src]]&amp;"_"&amp;RT_enz[[#This Row],[dir]]</f>
        <v>CHOLPT_rm_FWD</v>
      </c>
      <c r="H950" s="1" t="str">
        <f>_xlfn.XLOOKUP(RT_enz[[#This Row],[Column1]],SC_enz[name_dir],SC_enz[name_dir],"")</f>
        <v>CHOLPT_rm_FWD</v>
      </c>
      <c r="I950" s="1" t="str">
        <f>_xlfn.XLOOKUP(RT_enz[[#This Row],[rxn_src]],SC_enz[rxn_src],SC_enz[rxn_src],"")</f>
        <v>CHOLPT_rm</v>
      </c>
      <c r="J950" s="2" t="str">
        <f>_xlfn.XLOOKUP(RT_enz[[#This Row],[Column1]],RT_gsm[Column3],RT_gsm[Column3],"")</f>
        <v>CHOLPT_rm_FWD</v>
      </c>
    </row>
    <row r="951" spans="1:10" ht="16" hidden="1" x14ac:dyDescent="0.2">
      <c r="A951" s="1" t="s">
        <v>3118</v>
      </c>
      <c r="B951" s="1" t="s">
        <v>3902</v>
      </c>
      <c r="C951" s="1" t="s">
        <v>4716</v>
      </c>
      <c r="D951" s="1" t="s">
        <v>4717</v>
      </c>
      <c r="E951" s="1" t="s">
        <v>7</v>
      </c>
      <c r="F951" s="1" t="s">
        <v>3920</v>
      </c>
      <c r="G951" s="1" t="str">
        <f>RT_enz[[#This Row],[rxn_src]]&amp;"_"&amp;RT_enz[[#This Row],[dir]]</f>
        <v>CHOLPT_rm_FWD</v>
      </c>
      <c r="H951" s="1" t="str">
        <f>_xlfn.XLOOKUP(RT_enz[[#This Row],[Column1]],SC_enz[name_dir],SC_enz[name_dir],"")</f>
        <v>CHOLPT_rm_FWD</v>
      </c>
      <c r="I951" s="1" t="str">
        <f>_xlfn.XLOOKUP(RT_enz[[#This Row],[rxn_src]],SC_enz[rxn_src],SC_enz[rxn_src],"")</f>
        <v>CHOLPT_rm</v>
      </c>
      <c r="J951" s="2" t="str">
        <f>_xlfn.XLOOKUP(RT_enz[[#This Row],[Column1]],RT_gsm[Column3],RT_gsm[Column3],"")</f>
        <v>CHOLPT_rm_FWD</v>
      </c>
    </row>
    <row r="952" spans="1:10" ht="16" hidden="1" x14ac:dyDescent="0.2">
      <c r="A952" s="1" t="s">
        <v>2524</v>
      </c>
      <c r="B952" s="1" t="s">
        <v>3902</v>
      </c>
      <c r="C952" s="1" t="s">
        <v>142</v>
      </c>
      <c r="D952" s="1" t="s">
        <v>143</v>
      </c>
      <c r="E952" s="1" t="s">
        <v>12</v>
      </c>
      <c r="F952" s="1" t="s">
        <v>4477</v>
      </c>
      <c r="G952" s="1" t="str">
        <f>RT_enz[[#This Row],[rxn_src]]&amp;"_"&amp;RT_enz[[#This Row],[dir]]</f>
        <v>CHOLt_c_en_FWD</v>
      </c>
      <c r="H952" s="1" t="str">
        <f>_xlfn.XLOOKUP(RT_enz[[#This Row],[Column1]],SC_enz[name_dir],SC_enz[name_dir],"")</f>
        <v>CHOLt_c_en_FWD</v>
      </c>
      <c r="I952" s="1" t="str">
        <f>_xlfn.XLOOKUP(RT_enz[[#This Row],[rxn_src]],SC_enz[rxn_src],SC_enz[rxn_src],"")</f>
        <v>CHOLt_c_en</v>
      </c>
      <c r="J952" s="2" t="str">
        <f>_xlfn.XLOOKUP(RT_enz[[#This Row],[Column1]],RT_gsm[Column3],RT_gsm[Column3],"")</f>
        <v>CHOLt_c_en_FWD</v>
      </c>
    </row>
    <row r="953" spans="1:10" ht="16" hidden="1" x14ac:dyDescent="0.2">
      <c r="A953" s="1" t="s">
        <v>2524</v>
      </c>
      <c r="B953" s="1" t="s">
        <v>3903</v>
      </c>
      <c r="C953" s="1" t="s">
        <v>142</v>
      </c>
      <c r="D953" s="1" t="s">
        <v>143</v>
      </c>
      <c r="E953" s="1" t="s">
        <v>12</v>
      </c>
      <c r="F953" s="1" t="s">
        <v>4477</v>
      </c>
      <c r="G953" s="1" t="str">
        <f>RT_enz[[#This Row],[rxn_src]]&amp;"_"&amp;RT_enz[[#This Row],[dir]]</f>
        <v>CHOLt_c_en_REV</v>
      </c>
      <c r="H953" s="1" t="str">
        <f>_xlfn.XLOOKUP(RT_enz[[#This Row],[Column1]],SC_enz[name_dir],SC_enz[name_dir],"")</f>
        <v>CHOLt_c_en_REV</v>
      </c>
      <c r="I953" s="1" t="str">
        <f>_xlfn.XLOOKUP(RT_enz[[#This Row],[rxn_src]],SC_enz[rxn_src],SC_enz[rxn_src],"")</f>
        <v>CHOLt_c_en</v>
      </c>
      <c r="J953" s="2" t="str">
        <f>_xlfn.XLOOKUP(RT_enz[[#This Row],[Column1]],RT_gsm[Column3],RT_gsm[Column3],"")</f>
        <v>CHOLt_c_en_REV</v>
      </c>
    </row>
    <row r="954" spans="1:10" ht="16" hidden="1" x14ac:dyDescent="0.2">
      <c r="A954" s="1" t="s">
        <v>2064</v>
      </c>
      <c r="B954" s="1" t="s">
        <v>3902</v>
      </c>
      <c r="C954" s="1" t="s">
        <v>4718</v>
      </c>
      <c r="D954" s="1" t="s">
        <v>4719</v>
      </c>
      <c r="E954" s="1" t="s">
        <v>7</v>
      </c>
      <c r="F954" s="1" t="s">
        <v>3920</v>
      </c>
      <c r="G954" s="1" t="str">
        <f>RT_enz[[#This Row],[rxn_src]]&amp;"_"&amp;RT_enz[[#This Row],[dir]]</f>
        <v>CHOLtps_e_FWD</v>
      </c>
      <c r="H954" s="1" t="str">
        <f>_xlfn.XLOOKUP(RT_enz[[#This Row],[Column1]],SC_enz[name_dir],SC_enz[name_dir],"")</f>
        <v>CHOLtps_e_FWD</v>
      </c>
      <c r="I954" s="1" t="str">
        <f>_xlfn.XLOOKUP(RT_enz[[#This Row],[rxn_src]],SC_enz[rxn_src],SC_enz[rxn_src],"")</f>
        <v>CHOLtps_e</v>
      </c>
      <c r="J954" s="2" t="str">
        <f>_xlfn.XLOOKUP(RT_enz[[#This Row],[Column1]],RT_gsm[Column3],RT_gsm[Column3],"")</f>
        <v>CHOLtps_e_FWD</v>
      </c>
    </row>
    <row r="955" spans="1:10" ht="16" hidden="1" x14ac:dyDescent="0.2">
      <c r="A955" s="1" t="s">
        <v>603</v>
      </c>
      <c r="B955" s="1" t="s">
        <v>3902</v>
      </c>
      <c r="C955" s="1" t="s">
        <v>4720</v>
      </c>
      <c r="D955" s="1" t="s">
        <v>4721</v>
      </c>
      <c r="E955" s="1" t="s">
        <v>7</v>
      </c>
      <c r="F955" s="1" t="s">
        <v>3920</v>
      </c>
      <c r="G955" s="1" t="str">
        <f>RT_enz[[#This Row],[rxn_src]]&amp;"_"&amp;RT_enz[[#This Row],[dir]]</f>
        <v>CHORM_c_FWD</v>
      </c>
      <c r="H955" s="1" t="str">
        <f>_xlfn.XLOOKUP(RT_enz[[#This Row],[Column1]],SC_enz[name_dir],SC_enz[name_dir],"")</f>
        <v>CHORM_c_FWD</v>
      </c>
      <c r="I955" s="1" t="str">
        <f>_xlfn.XLOOKUP(RT_enz[[#This Row],[rxn_src]],SC_enz[rxn_src],SC_enz[rxn_src],"")</f>
        <v>CHORM_c</v>
      </c>
      <c r="J955" s="2" t="str">
        <f>_xlfn.XLOOKUP(RT_enz[[#This Row],[Column1]],RT_gsm[Column3],RT_gsm[Column3],"")</f>
        <v>CHORM_c_FWD</v>
      </c>
    </row>
    <row r="956" spans="1:10" ht="16" hidden="1" x14ac:dyDescent="0.2">
      <c r="A956" s="1" t="s">
        <v>606</v>
      </c>
      <c r="B956" s="1" t="s">
        <v>3902</v>
      </c>
      <c r="C956" s="1" t="s">
        <v>4722</v>
      </c>
      <c r="D956" s="1" t="s">
        <v>4723</v>
      </c>
      <c r="E956" s="1" t="s">
        <v>7</v>
      </c>
      <c r="F956" s="1" t="s">
        <v>3920</v>
      </c>
      <c r="G956" s="1" t="str">
        <f>RT_enz[[#This Row],[rxn_src]]&amp;"_"&amp;RT_enz[[#This Row],[dir]]</f>
        <v>CHORS_c_FWD</v>
      </c>
      <c r="H956" s="1" t="str">
        <f>_xlfn.XLOOKUP(RT_enz[[#This Row],[Column1]],SC_enz[name_dir],SC_enz[name_dir],"")</f>
        <v>CHORS_c_FWD</v>
      </c>
      <c r="I956" s="1" t="str">
        <f>_xlfn.XLOOKUP(RT_enz[[#This Row],[rxn_src]],SC_enz[rxn_src],SC_enz[rxn_src],"")</f>
        <v>CHORS_c</v>
      </c>
      <c r="J956" s="2" t="str">
        <f>_xlfn.XLOOKUP(RT_enz[[#This Row],[Column1]],RT_gsm[Column3],RT_gsm[Column3],"")</f>
        <v>CHORS_c_FWD</v>
      </c>
    </row>
    <row r="957" spans="1:10" ht="16" hidden="1" x14ac:dyDescent="0.2">
      <c r="A957" s="1" t="s">
        <v>2527</v>
      </c>
      <c r="B957" s="1" t="s">
        <v>3902</v>
      </c>
      <c r="C957" s="1" t="s">
        <v>142</v>
      </c>
      <c r="D957" s="1" t="s">
        <v>143</v>
      </c>
      <c r="E957" s="1" t="s">
        <v>7</v>
      </c>
      <c r="F957" s="1"/>
      <c r="G957" s="1" t="str">
        <f>RT_enz[[#This Row],[rxn_src]]&amp;"_"&amp;RT_enz[[#This Row],[dir]]</f>
        <v>CHRPL_c_FWD</v>
      </c>
      <c r="H957" s="1" t="str">
        <f>_xlfn.XLOOKUP(RT_enz[[#This Row],[Column1]],SC_enz[name_dir],SC_enz[name_dir],"")</f>
        <v>CHRPL_c_FWD</v>
      </c>
      <c r="I957" s="1" t="str">
        <f>_xlfn.XLOOKUP(RT_enz[[#This Row],[rxn_src]],SC_enz[rxn_src],SC_enz[rxn_src],"")</f>
        <v>CHRPL_c</v>
      </c>
      <c r="J957" s="2" t="str">
        <f>_xlfn.XLOOKUP(RT_enz[[#This Row],[Column1]],RT_gsm[Column3],RT_gsm[Column3],"")</f>
        <v>CHRPL_c_FWD</v>
      </c>
    </row>
    <row r="958" spans="1:10" ht="16" hidden="1" x14ac:dyDescent="0.2">
      <c r="A958" s="1" t="s">
        <v>584</v>
      </c>
      <c r="B958" s="1" t="s">
        <v>3902</v>
      </c>
      <c r="C958" s="1" t="s">
        <v>4724</v>
      </c>
      <c r="D958" s="1" t="s">
        <v>4725</v>
      </c>
      <c r="E958" s="1" t="s">
        <v>7</v>
      </c>
      <c r="F958" s="1" t="s">
        <v>3920</v>
      </c>
      <c r="G958" s="1" t="str">
        <f>RT_enz[[#This Row],[rxn_src]]&amp;"_"&amp;RT_enz[[#This Row],[dir]]</f>
        <v>CHTNDA_c_FWD</v>
      </c>
      <c r="H958" s="1" t="str">
        <f>_xlfn.XLOOKUP(RT_enz[[#This Row],[Column1]],SC_enz[name_dir],SC_enz[name_dir],"")</f>
        <v>CHTNDA_c_FWD</v>
      </c>
      <c r="I958" s="1" t="str">
        <f>_xlfn.XLOOKUP(RT_enz[[#This Row],[rxn_src]],SC_enz[rxn_src],SC_enz[rxn_src],"")</f>
        <v>CHTNDA_c</v>
      </c>
      <c r="J958" s="2" t="str">
        <f>_xlfn.XLOOKUP(RT_enz[[#This Row],[Column1]],RT_gsm[Column3],RT_gsm[Column3],"")</f>
        <v>CHTNDA_c_FWD</v>
      </c>
    </row>
    <row r="959" spans="1:10" ht="16" hidden="1" x14ac:dyDescent="0.2">
      <c r="A959" s="1" t="s">
        <v>584</v>
      </c>
      <c r="B959" s="1" t="s">
        <v>3902</v>
      </c>
      <c r="C959" s="1" t="s">
        <v>4726</v>
      </c>
      <c r="D959" s="1" t="s">
        <v>4727</v>
      </c>
      <c r="E959" s="1" t="s">
        <v>7</v>
      </c>
      <c r="F959" s="1" t="s">
        <v>3920</v>
      </c>
      <c r="G959" s="1" t="str">
        <f>RT_enz[[#This Row],[rxn_src]]&amp;"_"&amp;RT_enz[[#This Row],[dir]]</f>
        <v>CHTNDA_c_FWD</v>
      </c>
      <c r="H959" s="1" t="str">
        <f>_xlfn.XLOOKUP(RT_enz[[#This Row],[Column1]],SC_enz[name_dir],SC_enz[name_dir],"")</f>
        <v>CHTNDA_c_FWD</v>
      </c>
      <c r="I959" s="1" t="str">
        <f>_xlfn.XLOOKUP(RT_enz[[#This Row],[rxn_src]],SC_enz[rxn_src],SC_enz[rxn_src],"")</f>
        <v>CHTNDA_c</v>
      </c>
      <c r="J959" s="2" t="str">
        <f>_xlfn.XLOOKUP(RT_enz[[#This Row],[Column1]],RT_gsm[Column3],RT_gsm[Column3],"")</f>
        <v>CHTNDA_c_FWD</v>
      </c>
    </row>
    <row r="960" spans="1:10" ht="16" hidden="1" x14ac:dyDescent="0.2">
      <c r="A960" s="1" t="s">
        <v>584</v>
      </c>
      <c r="B960" s="1" t="s">
        <v>3902</v>
      </c>
      <c r="C960" s="1" t="s">
        <v>4728</v>
      </c>
      <c r="D960" s="1" t="s">
        <v>4729</v>
      </c>
      <c r="E960" s="1" t="s">
        <v>7</v>
      </c>
      <c r="F960" s="1" t="s">
        <v>3920</v>
      </c>
      <c r="G960" s="1" t="str">
        <f>RT_enz[[#This Row],[rxn_src]]&amp;"_"&amp;RT_enz[[#This Row],[dir]]</f>
        <v>CHTNDA_c_FWD</v>
      </c>
      <c r="H960" s="1" t="str">
        <f>_xlfn.XLOOKUP(RT_enz[[#This Row],[Column1]],SC_enz[name_dir],SC_enz[name_dir],"")</f>
        <v>CHTNDA_c_FWD</v>
      </c>
      <c r="I960" s="1" t="str">
        <f>_xlfn.XLOOKUP(RT_enz[[#This Row],[rxn_src]],SC_enz[rxn_src],SC_enz[rxn_src],"")</f>
        <v>CHTNDA_c</v>
      </c>
      <c r="J960" s="2" t="str">
        <f>_xlfn.XLOOKUP(RT_enz[[#This Row],[Column1]],RT_gsm[Column3],RT_gsm[Column3],"")</f>
        <v>CHTNDA_c_FWD</v>
      </c>
    </row>
    <row r="961" spans="1:10" ht="16" hidden="1" x14ac:dyDescent="0.2">
      <c r="A961" s="1" t="s">
        <v>584</v>
      </c>
      <c r="B961" s="1" t="s">
        <v>3902</v>
      </c>
      <c r="C961" s="1" t="s">
        <v>4730</v>
      </c>
      <c r="D961" s="1" t="s">
        <v>4731</v>
      </c>
      <c r="E961" s="1" t="s">
        <v>7</v>
      </c>
      <c r="F961" s="1" t="s">
        <v>3920</v>
      </c>
      <c r="G961" s="1" t="str">
        <f>RT_enz[[#This Row],[rxn_src]]&amp;"_"&amp;RT_enz[[#This Row],[dir]]</f>
        <v>CHTNDA_c_FWD</v>
      </c>
      <c r="H961" s="1" t="str">
        <f>_xlfn.XLOOKUP(RT_enz[[#This Row],[Column1]],SC_enz[name_dir],SC_enz[name_dir],"")</f>
        <v>CHTNDA_c_FWD</v>
      </c>
      <c r="I961" s="1" t="str">
        <f>_xlfn.XLOOKUP(RT_enz[[#This Row],[rxn_src]],SC_enz[rxn_src],SC_enz[rxn_src],"")</f>
        <v>CHTNDA_c</v>
      </c>
      <c r="J961" s="2" t="str">
        <f>_xlfn.XLOOKUP(RT_enz[[#This Row],[Column1]],RT_gsm[Column3],RT_gsm[Column3],"")</f>
        <v>CHTNDA_c_FWD</v>
      </c>
    </row>
    <row r="962" spans="1:10" ht="16" hidden="1" x14ac:dyDescent="0.2">
      <c r="A962" s="1" t="s">
        <v>584</v>
      </c>
      <c r="B962" s="1" t="s">
        <v>3902</v>
      </c>
      <c r="C962" s="1" t="s">
        <v>4732</v>
      </c>
      <c r="D962" s="1" t="s">
        <v>4733</v>
      </c>
      <c r="E962" s="1" t="s">
        <v>7</v>
      </c>
      <c r="F962" s="1" t="s">
        <v>3920</v>
      </c>
      <c r="G962" s="1" t="str">
        <f>RT_enz[[#This Row],[rxn_src]]&amp;"_"&amp;RT_enz[[#This Row],[dir]]</f>
        <v>CHTNDA_c_FWD</v>
      </c>
      <c r="H962" s="1" t="str">
        <f>_xlfn.XLOOKUP(RT_enz[[#This Row],[Column1]],SC_enz[name_dir],SC_enz[name_dir],"")</f>
        <v>CHTNDA_c_FWD</v>
      </c>
      <c r="I962" s="1" t="str">
        <f>_xlfn.XLOOKUP(RT_enz[[#This Row],[rxn_src]],SC_enz[rxn_src],SC_enz[rxn_src],"")</f>
        <v>CHTNDA_c</v>
      </c>
      <c r="J962" s="2" t="str">
        <f>_xlfn.XLOOKUP(RT_enz[[#This Row],[Column1]],RT_gsm[Column3],RT_gsm[Column3],"")</f>
        <v>CHTNDA_c_FWD</v>
      </c>
    </row>
    <row r="963" spans="1:10" ht="16" hidden="1" x14ac:dyDescent="0.2">
      <c r="A963" s="1" t="s">
        <v>4734</v>
      </c>
      <c r="B963" s="1" t="s">
        <v>3902</v>
      </c>
      <c r="C963" s="1" t="s">
        <v>4735</v>
      </c>
      <c r="D963" s="1" t="s">
        <v>4736</v>
      </c>
      <c r="E963" s="1" t="s">
        <v>7</v>
      </c>
      <c r="F963" s="1" t="s">
        <v>3920</v>
      </c>
      <c r="G963" s="1" t="str">
        <f>RT_enz[[#This Row],[rxn_src]]&amp;"_"&amp;RT_enz[[#This Row],[dir]]</f>
        <v>CHTNH_e_FWD</v>
      </c>
      <c r="H963" s="1" t="str">
        <f>_xlfn.XLOOKUP(RT_enz[[#This Row],[Column1]],SC_enz[name_dir],SC_enz[name_dir],"")</f>
        <v/>
      </c>
      <c r="I963" s="1" t="str">
        <f>_xlfn.XLOOKUP(RT_enz[[#This Row],[rxn_src]],SC_enz[rxn_src],SC_enz[rxn_src],"")</f>
        <v/>
      </c>
      <c r="J963" s="2" t="str">
        <f>_xlfn.XLOOKUP(RT_enz[[#This Row],[Column1]],RT_gsm[Column3],RT_gsm[Column3],"")</f>
        <v>CHTNH_e_FWD</v>
      </c>
    </row>
    <row r="964" spans="1:10" ht="16" hidden="1" x14ac:dyDescent="0.2">
      <c r="A964" s="1" t="s">
        <v>4734</v>
      </c>
      <c r="B964" s="1" t="s">
        <v>3902</v>
      </c>
      <c r="C964" s="1" t="s">
        <v>4737</v>
      </c>
      <c r="D964" s="1" t="s">
        <v>4738</v>
      </c>
      <c r="E964" s="1" t="s">
        <v>7</v>
      </c>
      <c r="F964" s="1" t="s">
        <v>3920</v>
      </c>
      <c r="G964" s="1" t="str">
        <f>RT_enz[[#This Row],[rxn_src]]&amp;"_"&amp;RT_enz[[#This Row],[dir]]</f>
        <v>CHTNH_e_FWD</v>
      </c>
      <c r="H964" s="1" t="str">
        <f>_xlfn.XLOOKUP(RT_enz[[#This Row],[Column1]],SC_enz[name_dir],SC_enz[name_dir],"")</f>
        <v/>
      </c>
      <c r="I964" s="1" t="str">
        <f>_xlfn.XLOOKUP(RT_enz[[#This Row],[rxn_src]],SC_enz[rxn_src],SC_enz[rxn_src],"")</f>
        <v/>
      </c>
      <c r="J964" s="2" t="str">
        <f>_xlfn.XLOOKUP(RT_enz[[#This Row],[Column1]],RT_gsm[Column3],RT_gsm[Column3],"")</f>
        <v>CHTNH_e_FWD</v>
      </c>
    </row>
    <row r="965" spans="1:10" ht="16" hidden="1" x14ac:dyDescent="0.2">
      <c r="A965" s="1" t="s">
        <v>4734</v>
      </c>
      <c r="B965" s="1" t="s">
        <v>3902</v>
      </c>
      <c r="C965" s="1" t="s">
        <v>4739</v>
      </c>
      <c r="D965" s="1" t="s">
        <v>4740</v>
      </c>
      <c r="E965" s="1" t="s">
        <v>7</v>
      </c>
      <c r="F965" s="1" t="s">
        <v>3920</v>
      </c>
      <c r="G965" s="1" t="str">
        <f>RT_enz[[#This Row],[rxn_src]]&amp;"_"&amp;RT_enz[[#This Row],[dir]]</f>
        <v>CHTNH_e_FWD</v>
      </c>
      <c r="H965" s="1" t="str">
        <f>_xlfn.XLOOKUP(RT_enz[[#This Row],[Column1]],SC_enz[name_dir],SC_enz[name_dir],"")</f>
        <v/>
      </c>
      <c r="I965" s="1" t="str">
        <f>_xlfn.XLOOKUP(RT_enz[[#This Row],[rxn_src]],SC_enz[rxn_src],SC_enz[rxn_src],"")</f>
        <v/>
      </c>
      <c r="J965" s="2" t="str">
        <f>_xlfn.XLOOKUP(RT_enz[[#This Row],[Column1]],RT_gsm[Column3],RT_gsm[Column3],"")</f>
        <v>CHTNH_e_FWD</v>
      </c>
    </row>
    <row r="966" spans="1:10" ht="16" hidden="1" x14ac:dyDescent="0.2">
      <c r="A966" s="1" t="s">
        <v>4734</v>
      </c>
      <c r="B966" s="1" t="s">
        <v>3902</v>
      </c>
      <c r="C966" s="1" t="s">
        <v>4741</v>
      </c>
      <c r="D966" s="1" t="s">
        <v>4742</v>
      </c>
      <c r="E966" s="1" t="s">
        <v>7</v>
      </c>
      <c r="F966" s="1" t="s">
        <v>3920</v>
      </c>
      <c r="G966" s="1" t="str">
        <f>RT_enz[[#This Row],[rxn_src]]&amp;"_"&amp;RT_enz[[#This Row],[dir]]</f>
        <v>CHTNH_e_FWD</v>
      </c>
      <c r="H966" s="1" t="str">
        <f>_xlfn.XLOOKUP(RT_enz[[#This Row],[Column1]],SC_enz[name_dir],SC_enz[name_dir],"")</f>
        <v/>
      </c>
      <c r="I966" s="1" t="str">
        <f>_xlfn.XLOOKUP(RT_enz[[#This Row],[rxn_src]],SC_enz[rxn_src],SC_enz[rxn_src],"")</f>
        <v/>
      </c>
      <c r="J966" s="2" t="str">
        <f>_xlfn.XLOOKUP(RT_enz[[#This Row],[Column1]],RT_gsm[Column3],RT_gsm[Column3],"")</f>
        <v>CHTNH_e_FWD</v>
      </c>
    </row>
    <row r="967" spans="1:10" ht="16" hidden="1" x14ac:dyDescent="0.2">
      <c r="A967" s="1" t="s">
        <v>4734</v>
      </c>
      <c r="B967" s="1" t="s">
        <v>3902</v>
      </c>
      <c r="C967" s="1" t="s">
        <v>4743</v>
      </c>
      <c r="D967" s="1" t="s">
        <v>4744</v>
      </c>
      <c r="E967" s="1" t="s">
        <v>7</v>
      </c>
      <c r="F967" s="1" t="s">
        <v>3920</v>
      </c>
      <c r="G967" s="1" t="str">
        <f>RT_enz[[#This Row],[rxn_src]]&amp;"_"&amp;RT_enz[[#This Row],[dir]]</f>
        <v>CHTNH_e_FWD</v>
      </c>
      <c r="H967" s="1" t="str">
        <f>_xlfn.XLOOKUP(RT_enz[[#This Row],[Column1]],SC_enz[name_dir],SC_enz[name_dir],"")</f>
        <v/>
      </c>
      <c r="I967" s="1" t="str">
        <f>_xlfn.XLOOKUP(RT_enz[[#This Row],[rxn_src]],SC_enz[rxn_src],SC_enz[rxn_src],"")</f>
        <v/>
      </c>
      <c r="J967" s="2" t="str">
        <f>_xlfn.XLOOKUP(RT_enz[[#This Row],[Column1]],RT_gsm[Column3],RT_gsm[Column3],"")</f>
        <v>CHTNH_e_FWD</v>
      </c>
    </row>
    <row r="968" spans="1:10" ht="16" hidden="1" x14ac:dyDescent="0.2">
      <c r="A968" s="1" t="s">
        <v>4734</v>
      </c>
      <c r="B968" s="1" t="s">
        <v>3902</v>
      </c>
      <c r="C968" s="1" t="s">
        <v>4745</v>
      </c>
      <c r="D968" s="1" t="s">
        <v>4746</v>
      </c>
      <c r="E968" s="1" t="s">
        <v>7</v>
      </c>
      <c r="F968" s="1" t="s">
        <v>3920</v>
      </c>
      <c r="G968" s="1" t="str">
        <f>RT_enz[[#This Row],[rxn_src]]&amp;"_"&amp;RT_enz[[#This Row],[dir]]</f>
        <v>CHTNH_e_FWD</v>
      </c>
      <c r="H968" s="1" t="str">
        <f>_xlfn.XLOOKUP(RT_enz[[#This Row],[Column1]],SC_enz[name_dir],SC_enz[name_dir],"")</f>
        <v/>
      </c>
      <c r="I968" s="1" t="str">
        <f>_xlfn.XLOOKUP(RT_enz[[#This Row],[rxn_src]],SC_enz[rxn_src],SC_enz[rxn_src],"")</f>
        <v/>
      </c>
      <c r="J968" s="2" t="str">
        <f>_xlfn.XLOOKUP(RT_enz[[#This Row],[Column1]],RT_gsm[Column3],RT_gsm[Column3],"")</f>
        <v>CHTNH_e_FWD</v>
      </c>
    </row>
    <row r="969" spans="1:10" ht="16" hidden="1" x14ac:dyDescent="0.2">
      <c r="A969" s="1" t="s">
        <v>4747</v>
      </c>
      <c r="B969" s="1" t="s">
        <v>3902</v>
      </c>
      <c r="C969" s="1" t="s">
        <v>4748</v>
      </c>
      <c r="D969" s="1" t="s">
        <v>4749</v>
      </c>
      <c r="E969" s="1" t="s">
        <v>7</v>
      </c>
      <c r="F969" s="1" t="s">
        <v>3920</v>
      </c>
      <c r="G969" s="1" t="str">
        <f>RT_enz[[#This Row],[rxn_src]]&amp;"_"&amp;RT_enz[[#This Row],[dir]]</f>
        <v>CHTNH_v_FWD</v>
      </c>
      <c r="H969" s="1" t="str">
        <f>_xlfn.XLOOKUP(RT_enz[[#This Row],[Column1]],SC_enz[name_dir],SC_enz[name_dir],"")</f>
        <v/>
      </c>
      <c r="I969" s="1" t="str">
        <f>_xlfn.XLOOKUP(RT_enz[[#This Row],[rxn_src]],SC_enz[rxn_src],SC_enz[rxn_src],"")</f>
        <v/>
      </c>
      <c r="J969" s="2" t="str">
        <f>_xlfn.XLOOKUP(RT_enz[[#This Row],[Column1]],RT_gsm[Column3],RT_gsm[Column3],"")</f>
        <v>CHTNH_v_FWD</v>
      </c>
    </row>
    <row r="970" spans="1:10" ht="16" hidden="1" x14ac:dyDescent="0.2">
      <c r="A970" s="1" t="s">
        <v>589</v>
      </c>
      <c r="B970" s="1" t="s">
        <v>3902</v>
      </c>
      <c r="C970" s="1" t="s">
        <v>4750</v>
      </c>
      <c r="D970" s="1" t="s">
        <v>4751</v>
      </c>
      <c r="E970" s="1" t="s">
        <v>7</v>
      </c>
      <c r="F970" s="1" t="s">
        <v>3920</v>
      </c>
      <c r="G970" s="1" t="str">
        <f>RT_enz[[#This Row],[rxn_src]]&amp;"_"&amp;RT_enz[[#This Row],[dir]]</f>
        <v>CHTNS_c_FWD</v>
      </c>
      <c r="H970" s="1" t="str">
        <f>_xlfn.XLOOKUP(RT_enz[[#This Row],[Column1]],SC_enz[name_dir],SC_enz[name_dir],"")</f>
        <v>CHTNS_c_FWD</v>
      </c>
      <c r="I970" s="1" t="str">
        <f>_xlfn.XLOOKUP(RT_enz[[#This Row],[rxn_src]],SC_enz[rxn_src],SC_enz[rxn_src],"")</f>
        <v>CHTNS_c</v>
      </c>
      <c r="J970" s="2" t="str">
        <f>_xlfn.XLOOKUP(RT_enz[[#This Row],[Column1]],RT_gsm[Column3],RT_gsm[Column3],"")</f>
        <v>CHTNS_c_FWD</v>
      </c>
    </row>
    <row r="971" spans="1:10" ht="16" hidden="1" x14ac:dyDescent="0.2">
      <c r="A971" s="1" t="s">
        <v>589</v>
      </c>
      <c r="B971" s="1" t="s">
        <v>3902</v>
      </c>
      <c r="C971" s="1" t="s">
        <v>4752</v>
      </c>
      <c r="D971" s="1" t="s">
        <v>4753</v>
      </c>
      <c r="E971" s="1" t="s">
        <v>7</v>
      </c>
      <c r="F971" s="1" t="s">
        <v>3920</v>
      </c>
      <c r="G971" s="1" t="str">
        <f>RT_enz[[#This Row],[rxn_src]]&amp;"_"&amp;RT_enz[[#This Row],[dir]]</f>
        <v>CHTNS_c_FWD</v>
      </c>
      <c r="H971" s="1" t="str">
        <f>_xlfn.XLOOKUP(RT_enz[[#This Row],[Column1]],SC_enz[name_dir],SC_enz[name_dir],"")</f>
        <v>CHTNS_c_FWD</v>
      </c>
      <c r="I971" s="1" t="str">
        <f>_xlfn.XLOOKUP(RT_enz[[#This Row],[rxn_src]],SC_enz[rxn_src],SC_enz[rxn_src],"")</f>
        <v>CHTNS_c</v>
      </c>
      <c r="J971" s="2" t="str">
        <f>_xlfn.XLOOKUP(RT_enz[[#This Row],[Column1]],RT_gsm[Column3],RT_gsm[Column3],"")</f>
        <v>CHTNS_c_FWD</v>
      </c>
    </row>
    <row r="972" spans="1:10" ht="16" hidden="1" x14ac:dyDescent="0.2">
      <c r="A972" s="1" t="s">
        <v>589</v>
      </c>
      <c r="B972" s="1" t="s">
        <v>3902</v>
      </c>
      <c r="C972" s="1" t="s">
        <v>4754</v>
      </c>
      <c r="D972" s="1" t="s">
        <v>4755</v>
      </c>
      <c r="E972" s="1" t="s">
        <v>7</v>
      </c>
      <c r="F972" s="1" t="s">
        <v>3920</v>
      </c>
      <c r="G972" s="1" t="str">
        <f>RT_enz[[#This Row],[rxn_src]]&amp;"_"&amp;RT_enz[[#This Row],[dir]]</f>
        <v>CHTNS_c_FWD</v>
      </c>
      <c r="H972" s="1" t="str">
        <f>_xlfn.XLOOKUP(RT_enz[[#This Row],[Column1]],SC_enz[name_dir],SC_enz[name_dir],"")</f>
        <v>CHTNS_c_FWD</v>
      </c>
      <c r="I972" s="1" t="str">
        <f>_xlfn.XLOOKUP(RT_enz[[#This Row],[rxn_src]],SC_enz[rxn_src],SC_enz[rxn_src],"")</f>
        <v>CHTNS_c</v>
      </c>
      <c r="J972" s="2" t="str">
        <f>_xlfn.XLOOKUP(RT_enz[[#This Row],[Column1]],RT_gsm[Column3],RT_gsm[Column3],"")</f>
        <v>CHTNS_c_FWD</v>
      </c>
    </row>
    <row r="973" spans="1:10" ht="16" hidden="1" x14ac:dyDescent="0.2">
      <c r="A973" s="1" t="s">
        <v>589</v>
      </c>
      <c r="B973" s="1" t="s">
        <v>3902</v>
      </c>
      <c r="C973" s="1" t="s">
        <v>4756</v>
      </c>
      <c r="D973" s="1" t="s">
        <v>4757</v>
      </c>
      <c r="E973" s="1" t="s">
        <v>7</v>
      </c>
      <c r="F973" s="1" t="s">
        <v>3920</v>
      </c>
      <c r="G973" s="1" t="str">
        <f>RT_enz[[#This Row],[rxn_src]]&amp;"_"&amp;RT_enz[[#This Row],[dir]]</f>
        <v>CHTNS_c_FWD</v>
      </c>
      <c r="H973" s="1" t="str">
        <f>_xlfn.XLOOKUP(RT_enz[[#This Row],[Column1]],SC_enz[name_dir],SC_enz[name_dir],"")</f>
        <v>CHTNS_c_FWD</v>
      </c>
      <c r="I973" s="1" t="str">
        <f>_xlfn.XLOOKUP(RT_enz[[#This Row],[rxn_src]],SC_enz[rxn_src],SC_enz[rxn_src],"")</f>
        <v>CHTNS_c</v>
      </c>
      <c r="J973" s="2" t="str">
        <f>_xlfn.XLOOKUP(RT_enz[[#This Row],[Column1]],RT_gsm[Column3],RT_gsm[Column3],"")</f>
        <v>CHTNS_c_FWD</v>
      </c>
    </row>
    <row r="974" spans="1:10" ht="16" hidden="1" x14ac:dyDescent="0.2">
      <c r="A974" s="1" t="s">
        <v>589</v>
      </c>
      <c r="B974" s="1" t="s">
        <v>3902</v>
      </c>
      <c r="C974" s="1" t="s">
        <v>4758</v>
      </c>
      <c r="D974" s="1" t="s">
        <v>4759</v>
      </c>
      <c r="E974" s="1" t="s">
        <v>7</v>
      </c>
      <c r="F974" s="1" t="s">
        <v>3920</v>
      </c>
      <c r="G974" s="1" t="str">
        <f>RT_enz[[#This Row],[rxn_src]]&amp;"_"&amp;RT_enz[[#This Row],[dir]]</f>
        <v>CHTNS_c_FWD</v>
      </c>
      <c r="H974" s="1" t="str">
        <f>_xlfn.XLOOKUP(RT_enz[[#This Row],[Column1]],SC_enz[name_dir],SC_enz[name_dir],"")</f>
        <v>CHTNS_c_FWD</v>
      </c>
      <c r="I974" s="1" t="str">
        <f>_xlfn.XLOOKUP(RT_enz[[#This Row],[rxn_src]],SC_enz[rxn_src],SC_enz[rxn_src],"")</f>
        <v>CHTNS_c</v>
      </c>
      <c r="J974" s="2" t="str">
        <f>_xlfn.XLOOKUP(RT_enz[[#This Row],[Column1]],RT_gsm[Column3],RT_gsm[Column3],"")</f>
        <v>CHTNS_c_FWD</v>
      </c>
    </row>
    <row r="975" spans="1:10" ht="16" hidden="1" x14ac:dyDescent="0.2">
      <c r="A975" s="1" t="s">
        <v>589</v>
      </c>
      <c r="B975" s="1" t="s">
        <v>3902</v>
      </c>
      <c r="C975" s="1" t="s">
        <v>4760</v>
      </c>
      <c r="D975" s="1" t="s">
        <v>4761</v>
      </c>
      <c r="E975" s="1" t="s">
        <v>7</v>
      </c>
      <c r="F975" s="1" t="s">
        <v>3920</v>
      </c>
      <c r="G975" s="1" t="str">
        <f>RT_enz[[#This Row],[rxn_src]]&amp;"_"&amp;RT_enz[[#This Row],[dir]]</f>
        <v>CHTNS_c_FWD</v>
      </c>
      <c r="H975" s="1" t="str">
        <f>_xlfn.XLOOKUP(RT_enz[[#This Row],[Column1]],SC_enz[name_dir],SC_enz[name_dir],"")</f>
        <v>CHTNS_c_FWD</v>
      </c>
      <c r="I975" s="1" t="str">
        <f>_xlfn.XLOOKUP(RT_enz[[#This Row],[rxn_src]],SC_enz[rxn_src],SC_enz[rxn_src],"")</f>
        <v>CHTNS_c</v>
      </c>
      <c r="J975" s="2" t="str">
        <f>_xlfn.XLOOKUP(RT_enz[[#This Row],[Column1]],RT_gsm[Column3],RT_gsm[Column3],"")</f>
        <v>CHTNS_c_FWD</v>
      </c>
    </row>
    <row r="976" spans="1:10" ht="16" hidden="1" x14ac:dyDescent="0.2">
      <c r="A976" s="1" t="s">
        <v>589</v>
      </c>
      <c r="B976" s="1" t="s">
        <v>3902</v>
      </c>
      <c r="C976" s="1" t="s">
        <v>4762</v>
      </c>
      <c r="D976" s="1" t="s">
        <v>4763</v>
      </c>
      <c r="E976" s="1" t="s">
        <v>7</v>
      </c>
      <c r="F976" s="1" t="s">
        <v>3920</v>
      </c>
      <c r="G976" s="1" t="str">
        <f>RT_enz[[#This Row],[rxn_src]]&amp;"_"&amp;RT_enz[[#This Row],[dir]]</f>
        <v>CHTNS_c_FWD</v>
      </c>
      <c r="H976" s="1" t="str">
        <f>_xlfn.XLOOKUP(RT_enz[[#This Row],[Column1]],SC_enz[name_dir],SC_enz[name_dir],"")</f>
        <v>CHTNS_c_FWD</v>
      </c>
      <c r="I976" s="1" t="str">
        <f>_xlfn.XLOOKUP(RT_enz[[#This Row],[rxn_src]],SC_enz[rxn_src],SC_enz[rxn_src],"")</f>
        <v>CHTNS_c</v>
      </c>
      <c r="J976" s="2" t="str">
        <f>_xlfn.XLOOKUP(RT_enz[[#This Row],[Column1]],RT_gsm[Column3],RT_gsm[Column3],"")</f>
        <v>CHTNS_c_FWD</v>
      </c>
    </row>
    <row r="977" spans="1:10" ht="16" hidden="1" x14ac:dyDescent="0.2">
      <c r="A977" s="1" t="s">
        <v>589</v>
      </c>
      <c r="B977" s="1" t="s">
        <v>3902</v>
      </c>
      <c r="C977" s="1" t="s">
        <v>4764</v>
      </c>
      <c r="D977" s="1" t="s">
        <v>4765</v>
      </c>
      <c r="E977" s="1" t="s">
        <v>7</v>
      </c>
      <c r="F977" s="1" t="s">
        <v>3920</v>
      </c>
      <c r="G977" s="1" t="str">
        <f>RT_enz[[#This Row],[rxn_src]]&amp;"_"&amp;RT_enz[[#This Row],[dir]]</f>
        <v>CHTNS_c_FWD</v>
      </c>
      <c r="H977" s="1" t="str">
        <f>_xlfn.XLOOKUP(RT_enz[[#This Row],[Column1]],SC_enz[name_dir],SC_enz[name_dir],"")</f>
        <v>CHTNS_c_FWD</v>
      </c>
      <c r="I977" s="1" t="str">
        <f>_xlfn.XLOOKUP(RT_enz[[#This Row],[rxn_src]],SC_enz[rxn_src],SC_enz[rxn_src],"")</f>
        <v>CHTNS_c</v>
      </c>
      <c r="J977" s="2" t="str">
        <f>_xlfn.XLOOKUP(RT_enz[[#This Row],[Column1]],RT_gsm[Column3],RT_gsm[Column3],"")</f>
        <v>CHTNS_c_FWD</v>
      </c>
    </row>
    <row r="978" spans="1:10" ht="16" hidden="1" x14ac:dyDescent="0.2">
      <c r="A978" s="1" t="s">
        <v>4766</v>
      </c>
      <c r="B978" s="1" t="s">
        <v>3902</v>
      </c>
      <c r="C978" s="1" t="s">
        <v>4767</v>
      </c>
      <c r="D978" s="1" t="s">
        <v>4768</v>
      </c>
      <c r="E978" s="1" t="s">
        <v>7</v>
      </c>
      <c r="F978" s="1" t="s">
        <v>3920</v>
      </c>
      <c r="G978" s="1" t="str">
        <f>RT_enz[[#This Row],[rxn_src]]&amp;"_"&amp;RT_enz[[#This Row],[dir]]</f>
        <v>CITCOAL_c_FWD</v>
      </c>
      <c r="H978" s="1" t="str">
        <f>_xlfn.XLOOKUP(RT_enz[[#This Row],[Column1]],SC_enz[name_dir],SC_enz[name_dir],"")</f>
        <v/>
      </c>
      <c r="I978" s="1" t="str">
        <f>_xlfn.XLOOKUP(RT_enz[[#This Row],[rxn_src]],SC_enz[rxn_src],SC_enz[rxn_src],"")</f>
        <v/>
      </c>
      <c r="J978" s="2" t="str">
        <f>_xlfn.XLOOKUP(RT_enz[[#This Row],[Column1]],RT_gsm[Column3],RT_gsm[Column3],"")</f>
        <v>CITCOAL_c_FWD</v>
      </c>
    </row>
    <row r="979" spans="1:10" ht="16" hidden="1" x14ac:dyDescent="0.2">
      <c r="A979" s="1" t="s">
        <v>4766</v>
      </c>
      <c r="B979" s="1" t="s">
        <v>3903</v>
      </c>
      <c r="C979" s="1" t="s">
        <v>4767</v>
      </c>
      <c r="D979" s="1" t="s">
        <v>4768</v>
      </c>
      <c r="E979" s="1" t="s">
        <v>7</v>
      </c>
      <c r="F979" s="1" t="s">
        <v>3920</v>
      </c>
      <c r="G979" s="1" t="str">
        <f>RT_enz[[#This Row],[rxn_src]]&amp;"_"&amp;RT_enz[[#This Row],[dir]]</f>
        <v>CITCOAL_c_REV</v>
      </c>
      <c r="H979" s="1" t="str">
        <f>_xlfn.XLOOKUP(RT_enz[[#This Row],[Column1]],SC_enz[name_dir],SC_enz[name_dir],"")</f>
        <v/>
      </c>
      <c r="I979" s="1" t="str">
        <f>_xlfn.XLOOKUP(RT_enz[[#This Row],[rxn_src]],SC_enz[rxn_src],SC_enz[rxn_src],"")</f>
        <v/>
      </c>
      <c r="J979" s="2" t="str">
        <f>_xlfn.XLOOKUP(RT_enz[[#This Row],[Column1]],RT_gsm[Column3],RT_gsm[Column3],"")</f>
        <v>CITCOAL_c_REV</v>
      </c>
    </row>
    <row r="980" spans="1:10" ht="16" hidden="1" x14ac:dyDescent="0.2">
      <c r="A980" s="1" t="s">
        <v>4769</v>
      </c>
      <c r="B980" s="1" t="s">
        <v>3902</v>
      </c>
      <c r="C980" s="1" t="s">
        <v>4770</v>
      </c>
      <c r="D980" s="1" t="s">
        <v>4771</v>
      </c>
      <c r="E980" s="1" t="s">
        <v>7</v>
      </c>
      <c r="F980" s="1" t="s">
        <v>3920</v>
      </c>
      <c r="G980" s="1" t="str">
        <f>RT_enz[[#This Row],[rxn_src]]&amp;"_"&amp;RT_enz[[#This Row],[dir]]</f>
        <v>CITICITta_m_FWD</v>
      </c>
      <c r="H980" s="1" t="str">
        <f>_xlfn.XLOOKUP(RT_enz[[#This Row],[Column1]],SC_enz[name_dir],SC_enz[name_dir],"")</f>
        <v/>
      </c>
      <c r="I980" s="1" t="str">
        <f>_xlfn.XLOOKUP(RT_enz[[#This Row],[rxn_src]],SC_enz[rxn_src],SC_enz[rxn_src],"")</f>
        <v/>
      </c>
      <c r="J980" s="2" t="str">
        <f>_xlfn.XLOOKUP(RT_enz[[#This Row],[Column1]],RT_gsm[Column3],RT_gsm[Column3],"")</f>
        <v>CITICITta_m_FWD</v>
      </c>
    </row>
    <row r="981" spans="1:10" ht="16" hidden="1" x14ac:dyDescent="0.2">
      <c r="A981" s="1" t="s">
        <v>4769</v>
      </c>
      <c r="B981" s="1" t="s">
        <v>3903</v>
      </c>
      <c r="C981" s="1" t="s">
        <v>4770</v>
      </c>
      <c r="D981" s="1" t="s">
        <v>4771</v>
      </c>
      <c r="E981" s="1" t="s">
        <v>7</v>
      </c>
      <c r="F981" s="1" t="s">
        <v>3920</v>
      </c>
      <c r="G981" s="1" t="str">
        <f>RT_enz[[#This Row],[rxn_src]]&amp;"_"&amp;RT_enz[[#This Row],[dir]]</f>
        <v>CITICITta_m_REV</v>
      </c>
      <c r="H981" s="1" t="str">
        <f>_xlfn.XLOOKUP(RT_enz[[#This Row],[Column1]],SC_enz[name_dir],SC_enz[name_dir],"")</f>
        <v/>
      </c>
      <c r="I981" s="1" t="str">
        <f>_xlfn.XLOOKUP(RT_enz[[#This Row],[rxn_src]],SC_enz[rxn_src],SC_enz[rxn_src],"")</f>
        <v/>
      </c>
      <c r="J981" s="2" t="str">
        <f>_xlfn.XLOOKUP(RT_enz[[#This Row],[Column1]],RT_gsm[Column3],RT_gsm[Column3],"")</f>
        <v>CITICITta_m_REV</v>
      </c>
    </row>
    <row r="982" spans="1:10" ht="16" hidden="1" x14ac:dyDescent="0.2">
      <c r="A982" s="1" t="s">
        <v>2530</v>
      </c>
      <c r="B982" s="1" t="s">
        <v>3902</v>
      </c>
      <c r="C982" s="1" t="s">
        <v>1642</v>
      </c>
      <c r="D982" s="1" t="s">
        <v>143</v>
      </c>
      <c r="E982" s="1" t="s">
        <v>7</v>
      </c>
      <c r="F982" s="1"/>
      <c r="G982" s="1" t="str">
        <f>RT_enz[[#This Row],[rxn_src]]&amp;"_"&amp;RT_enz[[#This Row],[dir]]</f>
        <v>CITICTta_x_FWD</v>
      </c>
      <c r="H982" s="1" t="str">
        <f>_xlfn.XLOOKUP(RT_enz[[#This Row],[Column1]],SC_enz[name_dir],SC_enz[name_dir],"")</f>
        <v>CITICTta_x_FWD</v>
      </c>
      <c r="I982" s="1" t="str">
        <f>_xlfn.XLOOKUP(RT_enz[[#This Row],[rxn_src]],SC_enz[rxn_src],SC_enz[rxn_src],"")</f>
        <v>CITICTta_x</v>
      </c>
      <c r="J982" s="2" t="str">
        <f>_xlfn.XLOOKUP(RT_enz[[#This Row],[Column1]],RT_gsm[Column3],RT_gsm[Column3],"")</f>
        <v>CITICTta_x_FWD</v>
      </c>
    </row>
    <row r="983" spans="1:10" ht="16" hidden="1" x14ac:dyDescent="0.2">
      <c r="A983" s="1" t="s">
        <v>2530</v>
      </c>
      <c r="B983" s="1" t="s">
        <v>3903</v>
      </c>
      <c r="C983" s="1" t="s">
        <v>1642</v>
      </c>
      <c r="D983" s="1" t="s">
        <v>143</v>
      </c>
      <c r="E983" s="1" t="s">
        <v>7</v>
      </c>
      <c r="F983" s="1"/>
      <c r="G983" s="1" t="str">
        <f>RT_enz[[#This Row],[rxn_src]]&amp;"_"&amp;RT_enz[[#This Row],[dir]]</f>
        <v>CITICTta_x_REV</v>
      </c>
      <c r="H983" s="1" t="str">
        <f>_xlfn.XLOOKUP(RT_enz[[#This Row],[Column1]],SC_enz[name_dir],SC_enz[name_dir],"")</f>
        <v>CITICTta_x_REV</v>
      </c>
      <c r="I983" s="1" t="str">
        <f>_xlfn.XLOOKUP(RT_enz[[#This Row],[rxn_src]],SC_enz[rxn_src],SC_enz[rxn_src],"")</f>
        <v>CITICTta_x</v>
      </c>
      <c r="J983" s="2" t="str">
        <f>_xlfn.XLOOKUP(RT_enz[[#This Row],[Column1]],RT_gsm[Column3],RT_gsm[Column3],"")</f>
        <v>CITICTta_x_REV</v>
      </c>
    </row>
    <row r="984" spans="1:10" ht="16" hidden="1" x14ac:dyDescent="0.2">
      <c r="A984" s="1" t="s">
        <v>2067</v>
      </c>
      <c r="B984" s="1" t="s">
        <v>3902</v>
      </c>
      <c r="C984" s="1" t="s">
        <v>4770</v>
      </c>
      <c r="D984" s="1" t="s">
        <v>4771</v>
      </c>
      <c r="E984" s="1" t="s">
        <v>7</v>
      </c>
      <c r="F984" s="1" t="s">
        <v>3920</v>
      </c>
      <c r="G984" s="1" t="str">
        <f>RT_enz[[#This Row],[rxn_src]]&amp;"_"&amp;RT_enz[[#This Row],[dir]]</f>
        <v>CITMALta_m_FWD</v>
      </c>
      <c r="H984" s="1" t="str">
        <f>_xlfn.XLOOKUP(RT_enz[[#This Row],[Column1]],SC_enz[name_dir],SC_enz[name_dir],"")</f>
        <v>CITMALta_m_FWD</v>
      </c>
      <c r="I984" s="1" t="str">
        <f>_xlfn.XLOOKUP(RT_enz[[#This Row],[rxn_src]],SC_enz[rxn_src],SC_enz[rxn_src],"")</f>
        <v>CITMALta_m</v>
      </c>
      <c r="J984" s="2" t="str">
        <f>_xlfn.XLOOKUP(RT_enz[[#This Row],[Column1]],RT_gsm[Column3],RT_gsm[Column3],"")</f>
        <v>CITMALta_m_FWD</v>
      </c>
    </row>
    <row r="985" spans="1:10" ht="16" hidden="1" x14ac:dyDescent="0.2">
      <c r="A985" s="1" t="s">
        <v>2067</v>
      </c>
      <c r="B985" s="1" t="s">
        <v>3903</v>
      </c>
      <c r="C985" s="1" t="s">
        <v>4770</v>
      </c>
      <c r="D985" s="1" t="s">
        <v>4771</v>
      </c>
      <c r="E985" s="1" t="s">
        <v>7</v>
      </c>
      <c r="F985" s="1" t="s">
        <v>3920</v>
      </c>
      <c r="G985" s="1" t="str">
        <f>RT_enz[[#This Row],[rxn_src]]&amp;"_"&amp;RT_enz[[#This Row],[dir]]</f>
        <v>CITMALta_m_REV</v>
      </c>
      <c r="H985" s="1" t="str">
        <f>_xlfn.XLOOKUP(RT_enz[[#This Row],[Column1]],SC_enz[name_dir],SC_enz[name_dir],"")</f>
        <v>CITMALta_m_REV</v>
      </c>
      <c r="I985" s="1" t="str">
        <f>_xlfn.XLOOKUP(RT_enz[[#This Row],[rxn_src]],SC_enz[rxn_src],SC_enz[rxn_src],"")</f>
        <v>CITMALta_m</v>
      </c>
      <c r="J985" s="2" t="str">
        <f>_xlfn.XLOOKUP(RT_enz[[#This Row],[Column1]],RT_gsm[Column3],RT_gsm[Column3],"")</f>
        <v>CITMALta_m_REV</v>
      </c>
    </row>
    <row r="986" spans="1:10" ht="16" hidden="1" x14ac:dyDescent="0.2">
      <c r="A986" s="1" t="s">
        <v>2531</v>
      </c>
      <c r="B986" s="1" t="s">
        <v>3902</v>
      </c>
      <c r="C986" s="1" t="s">
        <v>1642</v>
      </c>
      <c r="D986" s="1" t="s">
        <v>143</v>
      </c>
      <c r="E986" s="1" t="s">
        <v>7</v>
      </c>
      <c r="F986" s="1"/>
      <c r="G986" s="1" t="str">
        <f>RT_enz[[#This Row],[rxn_src]]&amp;"_"&amp;RT_enz[[#This Row],[dir]]</f>
        <v>CITMALta_x_FWD</v>
      </c>
      <c r="H986" s="1" t="str">
        <f>_xlfn.XLOOKUP(RT_enz[[#This Row],[Column1]],SC_enz[name_dir],SC_enz[name_dir],"")</f>
        <v>CITMALta_x_FWD</v>
      </c>
      <c r="I986" s="1" t="str">
        <f>_xlfn.XLOOKUP(RT_enz[[#This Row],[rxn_src]],SC_enz[rxn_src],SC_enz[rxn_src],"")</f>
        <v>CITMALta_x</v>
      </c>
      <c r="J986" s="2" t="str">
        <f>_xlfn.XLOOKUP(RT_enz[[#This Row],[Column1]],RT_gsm[Column3],RT_gsm[Column3],"")</f>
        <v/>
      </c>
    </row>
    <row r="987" spans="1:10" ht="16" hidden="1" x14ac:dyDescent="0.2">
      <c r="A987" s="1" t="s">
        <v>2531</v>
      </c>
      <c r="B987" s="1" t="s">
        <v>3903</v>
      </c>
      <c r="C987" s="1" t="s">
        <v>1642</v>
      </c>
      <c r="D987" s="1" t="s">
        <v>143</v>
      </c>
      <c r="E987" s="1" t="s">
        <v>7</v>
      </c>
      <c r="F987" s="1"/>
      <c r="G987" s="1" t="str">
        <f>RT_enz[[#This Row],[rxn_src]]&amp;"_"&amp;RT_enz[[#This Row],[dir]]</f>
        <v>CITMALta_x_REV</v>
      </c>
      <c r="H987" s="1" t="str">
        <f>_xlfn.XLOOKUP(RT_enz[[#This Row],[Column1]],SC_enz[name_dir],SC_enz[name_dir],"")</f>
        <v>CITMALta_x_REV</v>
      </c>
      <c r="I987" s="1" t="str">
        <f>_xlfn.XLOOKUP(RT_enz[[#This Row],[rxn_src]],SC_enz[rxn_src],SC_enz[rxn_src],"")</f>
        <v>CITMALta_x</v>
      </c>
      <c r="J987" s="2" t="str">
        <f>_xlfn.XLOOKUP(RT_enz[[#This Row],[Column1]],RT_gsm[Column3],RT_gsm[Column3],"")</f>
        <v>CITMALta_x_REV</v>
      </c>
    </row>
    <row r="988" spans="1:10" ht="16" hidden="1" x14ac:dyDescent="0.2">
      <c r="A988" s="1" t="s">
        <v>2528</v>
      </c>
      <c r="B988" s="1" t="s">
        <v>3902</v>
      </c>
      <c r="C988" s="1" t="s">
        <v>1642</v>
      </c>
      <c r="D988" s="1" t="s">
        <v>143</v>
      </c>
      <c r="E988" s="1" t="s">
        <v>7</v>
      </c>
      <c r="F988" s="1"/>
      <c r="G988" s="1" t="str">
        <f>RT_enz[[#This Row],[rxn_src]]&amp;"_"&amp;RT_enz[[#This Row],[dir]]</f>
        <v>CITt_c_e_FWD</v>
      </c>
      <c r="H988" s="1" t="str">
        <f>_xlfn.XLOOKUP(RT_enz[[#This Row],[Column1]],SC_enz[name_dir],SC_enz[name_dir],"")</f>
        <v>CITt_c_e_FWD</v>
      </c>
      <c r="I988" s="1" t="str">
        <f>_xlfn.XLOOKUP(RT_enz[[#This Row],[rxn_src]],SC_enz[rxn_src],SC_enz[rxn_src],"")</f>
        <v>CITt_c_e</v>
      </c>
      <c r="J988" s="2" t="str">
        <f>_xlfn.XLOOKUP(RT_enz[[#This Row],[Column1]],RT_gsm[Column3],RT_gsm[Column3],"")</f>
        <v>CITt_c_e_FWD</v>
      </c>
    </row>
    <row r="989" spans="1:10" ht="16" hidden="1" x14ac:dyDescent="0.2">
      <c r="A989" s="1" t="s">
        <v>2528</v>
      </c>
      <c r="B989" s="1" t="s">
        <v>3903</v>
      </c>
      <c r="C989" s="1" t="s">
        <v>1642</v>
      </c>
      <c r="D989" s="1" t="s">
        <v>143</v>
      </c>
      <c r="E989" s="1" t="s">
        <v>7</v>
      </c>
      <c r="F989" s="1"/>
      <c r="G989" s="1" t="str">
        <f>RT_enz[[#This Row],[rxn_src]]&amp;"_"&amp;RT_enz[[#This Row],[dir]]</f>
        <v>CITt_c_e_REV</v>
      </c>
      <c r="H989" s="1" t="str">
        <f>_xlfn.XLOOKUP(RT_enz[[#This Row],[Column1]],SC_enz[name_dir],SC_enz[name_dir],"")</f>
        <v>CITt_c_e_REV</v>
      </c>
      <c r="I989" s="1" t="str">
        <f>_xlfn.XLOOKUP(RT_enz[[#This Row],[rxn_src]],SC_enz[rxn_src],SC_enz[rxn_src],"")</f>
        <v>CITt_c_e</v>
      </c>
      <c r="J989" s="2" t="str">
        <f>_xlfn.XLOOKUP(RT_enz[[#This Row],[Column1]],RT_gsm[Column3],RT_gsm[Column3],"")</f>
        <v>CITt_c_e_REV</v>
      </c>
    </row>
    <row r="990" spans="1:10" ht="16" hidden="1" x14ac:dyDescent="0.2">
      <c r="A990" s="1" t="s">
        <v>4772</v>
      </c>
      <c r="B990" s="1" t="s">
        <v>3902</v>
      </c>
      <c r="C990" s="1" t="s">
        <v>4770</v>
      </c>
      <c r="D990" s="1" t="s">
        <v>4771</v>
      </c>
      <c r="E990" s="1" t="s">
        <v>7</v>
      </c>
      <c r="F990" s="1" t="s">
        <v>3920</v>
      </c>
      <c r="G990" s="1" t="str">
        <f>RT_enz[[#This Row],[rxn_src]]&amp;"_"&amp;RT_enz[[#This Row],[dir]]</f>
        <v>CITt3_m_FWD</v>
      </c>
      <c r="H990" s="1" t="str">
        <f>_xlfn.XLOOKUP(RT_enz[[#This Row],[Column1]],SC_enz[name_dir],SC_enz[name_dir],"")</f>
        <v/>
      </c>
      <c r="I990" s="1" t="str">
        <f>_xlfn.XLOOKUP(RT_enz[[#This Row],[rxn_src]],SC_enz[rxn_src],SC_enz[rxn_src],"")</f>
        <v/>
      </c>
      <c r="J990" s="2" t="str">
        <f>_xlfn.XLOOKUP(RT_enz[[#This Row],[Column1]],RT_gsm[Column3],RT_gsm[Column3],"")</f>
        <v>CITt3_m_FWD</v>
      </c>
    </row>
    <row r="991" spans="1:10" ht="16" hidden="1" x14ac:dyDescent="0.2">
      <c r="A991" s="1" t="s">
        <v>4772</v>
      </c>
      <c r="B991" s="1" t="s">
        <v>3903</v>
      </c>
      <c r="C991" s="1" t="s">
        <v>4770</v>
      </c>
      <c r="D991" s="1" t="s">
        <v>4771</v>
      </c>
      <c r="E991" s="1" t="s">
        <v>7</v>
      </c>
      <c r="F991" s="1" t="s">
        <v>3920</v>
      </c>
      <c r="G991" s="1" t="str">
        <f>RT_enz[[#This Row],[rxn_src]]&amp;"_"&amp;RT_enz[[#This Row],[dir]]</f>
        <v>CITt3_m_REV</v>
      </c>
      <c r="H991" s="1" t="str">
        <f>_xlfn.XLOOKUP(RT_enz[[#This Row],[Column1]],SC_enz[name_dir],SC_enz[name_dir],"")</f>
        <v/>
      </c>
      <c r="I991" s="1" t="str">
        <f>_xlfn.XLOOKUP(RT_enz[[#This Row],[rxn_src]],SC_enz[rxn_src],SC_enz[rxn_src],"")</f>
        <v/>
      </c>
      <c r="J991" s="2" t="str">
        <f>_xlfn.XLOOKUP(RT_enz[[#This Row],[Column1]],RT_gsm[Column3],RT_gsm[Column3],"")</f>
        <v>CITt3_m_REV</v>
      </c>
    </row>
    <row r="992" spans="1:10" ht="16" hidden="1" x14ac:dyDescent="0.2">
      <c r="A992" s="1" t="s">
        <v>4773</v>
      </c>
      <c r="B992" s="1" t="s">
        <v>3902</v>
      </c>
      <c r="C992" s="1" t="s">
        <v>142</v>
      </c>
      <c r="D992" s="1" t="s">
        <v>143</v>
      </c>
      <c r="E992" s="1" t="s">
        <v>12</v>
      </c>
      <c r="F992" s="1" t="s">
        <v>4774</v>
      </c>
      <c r="G992" s="1" t="str">
        <f>RT_enz[[#This Row],[rxn_src]]&amp;"_"&amp;RT_enz[[#This Row],[dir]]</f>
        <v>CLAH1_mm_FWD</v>
      </c>
      <c r="H992" s="1" t="str">
        <f>_xlfn.XLOOKUP(RT_enz[[#This Row],[Column1]],SC_enz[name_dir],SC_enz[name_dir],"")</f>
        <v/>
      </c>
      <c r="I992" s="1" t="str">
        <f>_xlfn.XLOOKUP(RT_enz[[#This Row],[rxn_src]],SC_enz[rxn_src],SC_enz[rxn_src],"")</f>
        <v/>
      </c>
      <c r="J992" s="2" t="str">
        <f>_xlfn.XLOOKUP(RT_enz[[#This Row],[Column1]],RT_gsm[Column3],RT_gsm[Column3],"")</f>
        <v>CLAH1_mm_FWD</v>
      </c>
    </row>
    <row r="993" spans="1:10" ht="16" hidden="1" x14ac:dyDescent="0.2">
      <c r="A993" s="1" t="s">
        <v>4775</v>
      </c>
      <c r="B993" s="1" t="s">
        <v>3902</v>
      </c>
      <c r="C993" s="1" t="s">
        <v>142</v>
      </c>
      <c r="D993" s="1" t="s">
        <v>143</v>
      </c>
      <c r="E993" s="1" t="s">
        <v>12</v>
      </c>
      <c r="F993" s="1" t="s">
        <v>4774</v>
      </c>
      <c r="G993" s="1" t="str">
        <f>RT_enz[[#This Row],[rxn_src]]&amp;"_"&amp;RT_enz[[#This Row],[dir]]</f>
        <v>CLAH3_mm_FWD</v>
      </c>
      <c r="H993" s="1" t="str">
        <f>_xlfn.XLOOKUP(RT_enz[[#This Row],[Column1]],SC_enz[name_dir],SC_enz[name_dir],"")</f>
        <v/>
      </c>
      <c r="I993" s="1" t="str">
        <f>_xlfn.XLOOKUP(RT_enz[[#This Row],[rxn_src]],SC_enz[rxn_src],SC_enz[rxn_src],"")</f>
        <v/>
      </c>
      <c r="J993" s="2" t="str">
        <f>_xlfn.XLOOKUP(RT_enz[[#This Row],[Column1]],RT_gsm[Column3],RT_gsm[Column3],"")</f>
        <v>CLAH3_mm_FWD</v>
      </c>
    </row>
    <row r="994" spans="1:10" ht="16" hidden="1" x14ac:dyDescent="0.2">
      <c r="A994" s="1" t="s">
        <v>3136</v>
      </c>
      <c r="B994" s="1" t="s">
        <v>3902</v>
      </c>
      <c r="C994" s="1" t="s">
        <v>4776</v>
      </c>
      <c r="D994" s="1" t="s">
        <v>4777</v>
      </c>
      <c r="E994" s="1" t="s">
        <v>7</v>
      </c>
      <c r="F994" s="1" t="s">
        <v>3920</v>
      </c>
      <c r="G994" s="1" t="str">
        <f>RT_enz[[#This Row],[rxn_src]]&amp;"_"&amp;RT_enz[[#This Row],[dir]]</f>
        <v>CLPNS_mm_FWD</v>
      </c>
      <c r="H994" s="1" t="str">
        <f>_xlfn.XLOOKUP(RT_enz[[#This Row],[Column1]],SC_enz[name_dir],SC_enz[name_dir],"")</f>
        <v>CLPNS_mm_FWD</v>
      </c>
      <c r="I994" s="1" t="str">
        <f>_xlfn.XLOOKUP(RT_enz[[#This Row],[rxn_src]],SC_enz[rxn_src],SC_enz[rxn_src],"")</f>
        <v>CLPNS_mm</v>
      </c>
      <c r="J994" s="2" t="str">
        <f>_xlfn.XLOOKUP(RT_enz[[#This Row],[Column1]],RT_gsm[Column3],RT_gsm[Column3],"")</f>
        <v>CLPNS_mm_FWD</v>
      </c>
    </row>
    <row r="995" spans="1:10" ht="16" hidden="1" x14ac:dyDescent="0.2">
      <c r="A995" s="1" t="s">
        <v>4778</v>
      </c>
      <c r="B995" s="1" t="s">
        <v>3902</v>
      </c>
      <c r="C995" s="1" t="s">
        <v>4779</v>
      </c>
      <c r="D995" s="1" t="s">
        <v>4780</v>
      </c>
      <c r="E995" s="1" t="s">
        <v>7</v>
      </c>
      <c r="F995" s="1" t="s">
        <v>3920</v>
      </c>
      <c r="G995" s="1" t="str">
        <f>RT_enz[[#This Row],[rxn_src]]&amp;"_"&amp;RT_enz[[#This Row],[dir]]</f>
        <v>CLt_c_e_FWD</v>
      </c>
      <c r="H995" s="1" t="str">
        <f>_xlfn.XLOOKUP(RT_enz[[#This Row],[Column1]],SC_enz[name_dir],SC_enz[name_dir],"")</f>
        <v/>
      </c>
      <c r="I995" s="1" t="str">
        <f>_xlfn.XLOOKUP(RT_enz[[#This Row],[rxn_src]],SC_enz[rxn_src],SC_enz[rxn_src],"")</f>
        <v/>
      </c>
      <c r="J995" s="2" t="str">
        <f>_xlfn.XLOOKUP(RT_enz[[#This Row],[Column1]],RT_gsm[Column3],RT_gsm[Column3],"")</f>
        <v>CLt_c_e_FWD</v>
      </c>
    </row>
    <row r="996" spans="1:10" ht="16" hidden="1" x14ac:dyDescent="0.2">
      <c r="A996" s="1" t="s">
        <v>4778</v>
      </c>
      <c r="B996" s="1" t="s">
        <v>3903</v>
      </c>
      <c r="C996" s="1" t="s">
        <v>4779</v>
      </c>
      <c r="D996" s="1" t="s">
        <v>4780</v>
      </c>
      <c r="E996" s="1" t="s">
        <v>7</v>
      </c>
      <c r="F996" s="1" t="s">
        <v>3920</v>
      </c>
      <c r="G996" s="1" t="str">
        <f>RT_enz[[#This Row],[rxn_src]]&amp;"_"&amp;RT_enz[[#This Row],[dir]]</f>
        <v>CLt_c_e_REV</v>
      </c>
      <c r="H996" s="1" t="str">
        <f>_xlfn.XLOOKUP(RT_enz[[#This Row],[Column1]],SC_enz[name_dir],SC_enz[name_dir],"")</f>
        <v/>
      </c>
      <c r="I996" s="1" t="str">
        <f>_xlfn.XLOOKUP(RT_enz[[#This Row],[rxn_src]],SC_enz[rxn_src],SC_enz[rxn_src],"")</f>
        <v/>
      </c>
      <c r="J996" s="2" t="str">
        <f>_xlfn.XLOOKUP(RT_enz[[#This Row],[Column1]],RT_gsm[Column3],RT_gsm[Column3],"")</f>
        <v>CLt_c_e_REV</v>
      </c>
    </row>
    <row r="997" spans="1:10" ht="16" hidden="1" x14ac:dyDescent="0.2">
      <c r="A997" s="1" t="s">
        <v>4781</v>
      </c>
      <c r="B997" s="1" t="s">
        <v>3902</v>
      </c>
      <c r="C997" s="1" t="s">
        <v>4782</v>
      </c>
      <c r="D997" s="1" t="s">
        <v>4783</v>
      </c>
      <c r="E997" s="1" t="s">
        <v>7</v>
      </c>
      <c r="F997" s="1" t="s">
        <v>3920</v>
      </c>
      <c r="G997" s="1" t="str">
        <f>RT_enz[[#This Row],[rxn_src]]&amp;"_"&amp;RT_enz[[#This Row],[dir]]</f>
        <v>CMBOLHcis_c_FWD</v>
      </c>
      <c r="H997" s="1" t="str">
        <f>_xlfn.XLOOKUP(RT_enz[[#This Row],[Column1]],SC_enz[name_dir],SC_enz[name_dir],"")</f>
        <v/>
      </c>
      <c r="I997" s="1" t="str">
        <f>_xlfn.XLOOKUP(RT_enz[[#This Row],[rxn_src]],SC_enz[rxn_src],SC_enz[rxn_src],"")</f>
        <v/>
      </c>
      <c r="J997" s="2" t="str">
        <f>_xlfn.XLOOKUP(RT_enz[[#This Row],[Column1]],RT_gsm[Column3],RT_gsm[Column3],"")</f>
        <v>CMBOLHcis_c_FWD</v>
      </c>
    </row>
    <row r="998" spans="1:10" ht="16" hidden="1" x14ac:dyDescent="0.2">
      <c r="A998" s="1" t="s">
        <v>4781</v>
      </c>
      <c r="B998" s="1" t="s">
        <v>3902</v>
      </c>
      <c r="C998" s="1" t="s">
        <v>4784</v>
      </c>
      <c r="D998" s="1" t="s">
        <v>4785</v>
      </c>
      <c r="E998" s="1" t="s">
        <v>7</v>
      </c>
      <c r="F998" s="1" t="s">
        <v>3920</v>
      </c>
      <c r="G998" s="1" t="str">
        <f>RT_enz[[#This Row],[rxn_src]]&amp;"_"&amp;RT_enz[[#This Row],[dir]]</f>
        <v>CMBOLHcis_c_FWD</v>
      </c>
      <c r="H998" s="1" t="str">
        <f>_xlfn.XLOOKUP(RT_enz[[#This Row],[Column1]],SC_enz[name_dir],SC_enz[name_dir],"")</f>
        <v/>
      </c>
      <c r="I998" s="1" t="str">
        <f>_xlfn.XLOOKUP(RT_enz[[#This Row],[rxn_src]],SC_enz[rxn_src],SC_enz[rxn_src],"")</f>
        <v/>
      </c>
      <c r="J998" s="2" t="str">
        <f>_xlfn.XLOOKUP(RT_enz[[#This Row],[Column1]],RT_gsm[Column3],RT_gsm[Column3],"")</f>
        <v>CMBOLHcis_c_FWD</v>
      </c>
    </row>
    <row r="999" spans="1:10" ht="16" hidden="1" x14ac:dyDescent="0.2">
      <c r="A999" s="1" t="s">
        <v>4786</v>
      </c>
      <c r="B999" s="1" t="s">
        <v>3902</v>
      </c>
      <c r="C999" s="1" t="s">
        <v>4782</v>
      </c>
      <c r="D999" s="1" t="s">
        <v>4783</v>
      </c>
      <c r="E999" s="1" t="s">
        <v>7</v>
      </c>
      <c r="F999" s="1" t="s">
        <v>3920</v>
      </c>
      <c r="G999" s="1" t="str">
        <f>RT_enz[[#This Row],[rxn_src]]&amp;"_"&amp;RT_enz[[#This Row],[dir]]</f>
        <v>CMBOLHtrans_c_FWD</v>
      </c>
      <c r="H999" s="1" t="str">
        <f>_xlfn.XLOOKUP(RT_enz[[#This Row],[Column1]],SC_enz[name_dir],SC_enz[name_dir],"")</f>
        <v/>
      </c>
      <c r="I999" s="1" t="str">
        <f>_xlfn.XLOOKUP(RT_enz[[#This Row],[rxn_src]],SC_enz[rxn_src],SC_enz[rxn_src],"")</f>
        <v/>
      </c>
      <c r="J999" s="2" t="str">
        <f>_xlfn.XLOOKUP(RT_enz[[#This Row],[Column1]],RT_gsm[Column3],RT_gsm[Column3],"")</f>
        <v>CMBOLHtrans_c_FWD</v>
      </c>
    </row>
    <row r="1000" spans="1:10" ht="16" hidden="1" x14ac:dyDescent="0.2">
      <c r="A1000" s="1" t="s">
        <v>4786</v>
      </c>
      <c r="B1000" s="1" t="s">
        <v>3902</v>
      </c>
      <c r="C1000" s="1" t="s">
        <v>4784</v>
      </c>
      <c r="D1000" s="1" t="s">
        <v>4785</v>
      </c>
      <c r="E1000" s="1" t="s">
        <v>7</v>
      </c>
      <c r="F1000" s="1" t="s">
        <v>3920</v>
      </c>
      <c r="G1000" s="1" t="str">
        <f>RT_enz[[#This Row],[rxn_src]]&amp;"_"&amp;RT_enz[[#This Row],[dir]]</f>
        <v>CMBOLHtrans_c_FWD</v>
      </c>
      <c r="H1000" s="1" t="str">
        <f>_xlfn.XLOOKUP(RT_enz[[#This Row],[Column1]],SC_enz[name_dir],SC_enz[name_dir],"")</f>
        <v/>
      </c>
      <c r="I1000" s="1" t="str">
        <f>_xlfn.XLOOKUP(RT_enz[[#This Row],[rxn_src]],SC_enz[rxn_src],SC_enz[rxn_src],"")</f>
        <v/>
      </c>
      <c r="J1000" s="2" t="str">
        <f>_xlfn.XLOOKUP(RT_enz[[#This Row],[Column1]],RT_gsm[Column3],RT_gsm[Column3],"")</f>
        <v>CMBOLHtrans_c_FWD</v>
      </c>
    </row>
    <row r="1001" spans="1:10" ht="16" hidden="1" x14ac:dyDescent="0.2">
      <c r="A1001" s="1" t="s">
        <v>4787</v>
      </c>
      <c r="B1001" s="1" t="s">
        <v>3902</v>
      </c>
      <c r="C1001" s="1" t="s">
        <v>4788</v>
      </c>
      <c r="D1001" s="1" t="s">
        <v>4789</v>
      </c>
      <c r="E1001" s="1" t="s">
        <v>7</v>
      </c>
      <c r="F1001" s="1" t="s">
        <v>3920</v>
      </c>
      <c r="G1001" s="1" t="str">
        <f>RT_enz[[#This Row],[rxn_src]]&amp;"_"&amp;RT_enz[[#This Row],[dir]]</f>
        <v>CMPA_c_FWD</v>
      </c>
      <c r="H1001" s="1" t="str">
        <f>_xlfn.XLOOKUP(RT_enz[[#This Row],[Column1]],SC_enz[name_dir],SC_enz[name_dir],"")</f>
        <v/>
      </c>
      <c r="I1001" s="1" t="str">
        <f>_xlfn.XLOOKUP(RT_enz[[#This Row],[rxn_src]],SC_enz[rxn_src],SC_enz[rxn_src],"")</f>
        <v/>
      </c>
      <c r="J1001" s="2" t="str">
        <f>_xlfn.XLOOKUP(RT_enz[[#This Row],[Column1]],RT_gsm[Column3],RT_gsm[Column3],"")</f>
        <v>CMPA_c_FWD</v>
      </c>
    </row>
    <row r="1002" spans="1:10" ht="16" hidden="1" x14ac:dyDescent="0.2">
      <c r="A1002" s="1" t="s">
        <v>2532</v>
      </c>
      <c r="B1002" s="1" t="s">
        <v>3902</v>
      </c>
      <c r="C1002" s="1" t="s">
        <v>142</v>
      </c>
      <c r="D1002" s="1" t="s">
        <v>143</v>
      </c>
      <c r="E1002" s="1" t="s">
        <v>7</v>
      </c>
      <c r="F1002" s="1"/>
      <c r="G1002" s="1" t="str">
        <f>RT_enz[[#This Row],[rxn_src]]&amp;"_"&amp;RT_enz[[#This Row],[dir]]</f>
        <v>CMPN_c_FWD</v>
      </c>
      <c r="H1002" s="1" t="str">
        <f>_xlfn.XLOOKUP(RT_enz[[#This Row],[Column1]],SC_enz[name_dir],SC_enz[name_dir],"")</f>
        <v>CMPN_c_FWD</v>
      </c>
      <c r="I1002" s="1" t="str">
        <f>_xlfn.XLOOKUP(RT_enz[[#This Row],[rxn_src]],SC_enz[rxn_src],SC_enz[rxn_src],"")</f>
        <v>CMPN_c</v>
      </c>
      <c r="J1002" s="2" t="str">
        <f>_xlfn.XLOOKUP(RT_enz[[#This Row],[Column1]],RT_gsm[Column3],RT_gsm[Column3],"")</f>
        <v>CMPN_c_FWD</v>
      </c>
    </row>
    <row r="1003" spans="1:10" ht="16" hidden="1" x14ac:dyDescent="0.2">
      <c r="A1003" s="1" t="s">
        <v>2893</v>
      </c>
      <c r="B1003" s="1" t="s">
        <v>3902</v>
      </c>
      <c r="C1003" s="1" t="s">
        <v>1642</v>
      </c>
      <c r="D1003" s="1" t="s">
        <v>143</v>
      </c>
      <c r="E1003" s="1" t="s">
        <v>7</v>
      </c>
      <c r="F1003" s="1"/>
      <c r="G1003" s="1" t="str">
        <f>RT_enz[[#This Row],[rxn_src]]&amp;"_"&amp;RT_enz[[#This Row],[dir]]</f>
        <v>CMPt_c_rm_FWD</v>
      </c>
      <c r="H1003" s="1" t="str">
        <f>_xlfn.XLOOKUP(RT_enz[[#This Row],[Column1]],SC_enz[name_dir],SC_enz[name_dir],"")</f>
        <v>CMPt_c_rm_FWD</v>
      </c>
      <c r="I1003" s="1" t="str">
        <f>_xlfn.XLOOKUP(RT_enz[[#This Row],[rxn_src]],SC_enz[rxn_src],SC_enz[rxn_src],"")</f>
        <v>CMPt_c_rm</v>
      </c>
      <c r="J1003" s="2" t="str">
        <f>_xlfn.XLOOKUP(RT_enz[[#This Row],[Column1]],RT_gsm[Column3],RT_gsm[Column3],"")</f>
        <v>CMPt_c_rm_FWD</v>
      </c>
    </row>
    <row r="1004" spans="1:10" ht="16" hidden="1" x14ac:dyDescent="0.2">
      <c r="A1004" s="1" t="s">
        <v>2893</v>
      </c>
      <c r="B1004" s="1" t="s">
        <v>3903</v>
      </c>
      <c r="C1004" s="1" t="s">
        <v>1642</v>
      </c>
      <c r="D1004" s="1" t="s">
        <v>143</v>
      </c>
      <c r="E1004" s="1" t="s">
        <v>7</v>
      </c>
      <c r="F1004" s="1"/>
      <c r="G1004" s="1" t="str">
        <f>RT_enz[[#This Row],[rxn_src]]&amp;"_"&amp;RT_enz[[#This Row],[dir]]</f>
        <v>CMPt_c_rm_REV</v>
      </c>
      <c r="H1004" s="1" t="str">
        <f>_xlfn.XLOOKUP(RT_enz[[#This Row],[Column1]],SC_enz[name_dir],SC_enz[name_dir],"")</f>
        <v>CMPt_c_rm_REV</v>
      </c>
      <c r="I1004" s="1" t="str">
        <f>_xlfn.XLOOKUP(RT_enz[[#This Row],[rxn_src]],SC_enz[rxn_src],SC_enz[rxn_src],"")</f>
        <v>CMPt_c_rm</v>
      </c>
      <c r="J1004" s="2" t="str">
        <f>_xlfn.XLOOKUP(RT_enz[[#This Row],[Column1]],RT_gsm[Column3],RT_gsm[Column3],"")</f>
        <v>CMPt_c_rm_REV</v>
      </c>
    </row>
    <row r="1005" spans="1:10" ht="16" hidden="1" x14ac:dyDescent="0.2">
      <c r="A1005" s="1" t="s">
        <v>2991</v>
      </c>
      <c r="B1005" s="1" t="s">
        <v>3902</v>
      </c>
      <c r="C1005" s="1" t="s">
        <v>142</v>
      </c>
      <c r="D1005" s="1" t="s">
        <v>143</v>
      </c>
      <c r="E1005" s="1" t="s">
        <v>12</v>
      </c>
      <c r="F1005" s="1" t="s">
        <v>4477</v>
      </c>
      <c r="G1005" s="1" t="str">
        <f>RT_enz[[#This Row],[rxn_src]]&amp;"_"&amp;RT_enz[[#This Row],[dir]]</f>
        <v>CMPt_m_mm_FWD</v>
      </c>
      <c r="H1005" s="1" t="str">
        <f>_xlfn.XLOOKUP(RT_enz[[#This Row],[Column1]],SC_enz[name_dir],SC_enz[name_dir],"")</f>
        <v>CMPt_m_mm_FWD</v>
      </c>
      <c r="I1005" s="1" t="str">
        <f>_xlfn.XLOOKUP(RT_enz[[#This Row],[rxn_src]],SC_enz[rxn_src],SC_enz[rxn_src],"")</f>
        <v>CMPt_m_mm</v>
      </c>
      <c r="J1005" s="2" t="str">
        <f>_xlfn.XLOOKUP(RT_enz[[#This Row],[Column1]],RT_gsm[Column3],RT_gsm[Column3],"")</f>
        <v>CMPt_m_mm_FWD</v>
      </c>
    </row>
    <row r="1006" spans="1:10" ht="16" hidden="1" x14ac:dyDescent="0.2">
      <c r="A1006" s="1" t="s">
        <v>2991</v>
      </c>
      <c r="B1006" s="1" t="s">
        <v>3903</v>
      </c>
      <c r="C1006" s="1" t="s">
        <v>142</v>
      </c>
      <c r="D1006" s="1" t="s">
        <v>143</v>
      </c>
      <c r="E1006" s="1" t="s">
        <v>12</v>
      </c>
      <c r="F1006" s="1" t="s">
        <v>4477</v>
      </c>
      <c r="G1006" s="1" t="str">
        <f>RT_enz[[#This Row],[rxn_src]]&amp;"_"&amp;RT_enz[[#This Row],[dir]]</f>
        <v>CMPt_m_mm_REV</v>
      </c>
      <c r="H1006" s="1" t="str">
        <f>_xlfn.XLOOKUP(RT_enz[[#This Row],[Column1]],SC_enz[name_dir],SC_enz[name_dir],"")</f>
        <v>CMPt_m_mm_REV</v>
      </c>
      <c r="I1006" s="1" t="str">
        <f>_xlfn.XLOOKUP(RT_enz[[#This Row],[rxn_src]],SC_enz[rxn_src],SC_enz[rxn_src],"")</f>
        <v>CMPt_m_mm</v>
      </c>
      <c r="J1006" s="2" t="str">
        <f>_xlfn.XLOOKUP(RT_enz[[#This Row],[Column1]],RT_gsm[Column3],RT_gsm[Column3],"")</f>
        <v>CMPt_m_mm_REV</v>
      </c>
    </row>
    <row r="1007" spans="1:10" ht="16" hidden="1" x14ac:dyDescent="0.2">
      <c r="A1007" s="1" t="s">
        <v>4790</v>
      </c>
      <c r="B1007" s="1" t="s">
        <v>3902</v>
      </c>
      <c r="C1007" s="1" t="s">
        <v>4791</v>
      </c>
      <c r="D1007" s="1" t="s">
        <v>4792</v>
      </c>
      <c r="E1007" s="1" t="s">
        <v>7</v>
      </c>
      <c r="F1007" s="1" t="s">
        <v>3920</v>
      </c>
      <c r="G1007" s="1" t="str">
        <f>RT_enz[[#This Row],[rxn_src]]&amp;"_"&amp;RT_enz[[#This Row],[dir]]</f>
        <v>CMUCOC_c_FWD</v>
      </c>
      <c r="H1007" s="1" t="str">
        <f>_xlfn.XLOOKUP(RT_enz[[#This Row],[Column1]],SC_enz[name_dir],SC_enz[name_dir],"")</f>
        <v/>
      </c>
      <c r="I1007" s="1" t="str">
        <f>_xlfn.XLOOKUP(RT_enz[[#This Row],[rxn_src]],SC_enz[rxn_src],SC_enz[rxn_src],"")</f>
        <v/>
      </c>
      <c r="J1007" s="2" t="str">
        <f>_xlfn.XLOOKUP(RT_enz[[#This Row],[Column1]],RT_gsm[Column3],RT_gsm[Column3],"")</f>
        <v>CMUCOC_c_FWD</v>
      </c>
    </row>
    <row r="1008" spans="1:10" ht="16" hidden="1" x14ac:dyDescent="0.2">
      <c r="A1008" s="1" t="s">
        <v>4790</v>
      </c>
      <c r="B1008" s="1" t="s">
        <v>3903</v>
      </c>
      <c r="C1008" s="1" t="s">
        <v>4791</v>
      </c>
      <c r="D1008" s="1" t="s">
        <v>4792</v>
      </c>
      <c r="E1008" s="1" t="s">
        <v>7</v>
      </c>
      <c r="F1008" s="1" t="s">
        <v>3920</v>
      </c>
      <c r="G1008" s="1" t="str">
        <f>RT_enz[[#This Row],[rxn_src]]&amp;"_"&amp;RT_enz[[#This Row],[dir]]</f>
        <v>CMUCOC_c_REV</v>
      </c>
      <c r="H1008" s="1" t="str">
        <f>_xlfn.XLOOKUP(RT_enz[[#This Row],[Column1]],SC_enz[name_dir],SC_enz[name_dir],"")</f>
        <v/>
      </c>
      <c r="I1008" s="1" t="str">
        <f>_xlfn.XLOOKUP(RT_enz[[#This Row],[rxn_src]],SC_enz[rxn_src],SC_enz[rxn_src],"")</f>
        <v/>
      </c>
      <c r="J1008" s="2" t="str">
        <f>_xlfn.XLOOKUP(RT_enz[[#This Row],[Column1]],RT_gsm[Column3],RT_gsm[Column3],"")</f>
        <v>CMUCOC_c_REV</v>
      </c>
    </row>
    <row r="1009" spans="1:10" ht="16" hidden="1" x14ac:dyDescent="0.2">
      <c r="A1009" s="1" t="s">
        <v>2537</v>
      </c>
      <c r="B1009" s="1" t="s">
        <v>3902</v>
      </c>
      <c r="C1009" s="1" t="s">
        <v>1642</v>
      </c>
      <c r="D1009" s="1" t="s">
        <v>143</v>
      </c>
      <c r="E1009" s="1" t="s">
        <v>7</v>
      </c>
      <c r="F1009" s="1"/>
      <c r="G1009" s="1" t="str">
        <f>RT_enz[[#This Row],[rxn_src]]&amp;"_"&amp;RT_enz[[#This Row],[dir]]</f>
        <v>CO2t_c_e_FWD</v>
      </c>
      <c r="H1009" s="1" t="str">
        <f>_xlfn.XLOOKUP(RT_enz[[#This Row],[Column1]],SC_enz[name_dir],SC_enz[name_dir],"")</f>
        <v>CO2t_c_e_FWD</v>
      </c>
      <c r="I1009" s="1" t="str">
        <f>_xlfn.XLOOKUP(RT_enz[[#This Row],[rxn_src]],SC_enz[rxn_src],SC_enz[rxn_src],"")</f>
        <v>CO2t_c_e</v>
      </c>
      <c r="J1009" s="2" t="str">
        <f>_xlfn.XLOOKUP(RT_enz[[#This Row],[Column1]],RT_gsm[Column3],RT_gsm[Column3],"")</f>
        <v>CO2t_c_e_FWD</v>
      </c>
    </row>
    <row r="1010" spans="1:10" ht="16" hidden="1" x14ac:dyDescent="0.2">
      <c r="A1010" s="1" t="s">
        <v>2537</v>
      </c>
      <c r="B1010" s="1" t="s">
        <v>3903</v>
      </c>
      <c r="C1010" s="1" t="s">
        <v>1642</v>
      </c>
      <c r="D1010" s="1" t="s">
        <v>143</v>
      </c>
      <c r="E1010" s="1" t="s">
        <v>7</v>
      </c>
      <c r="F1010" s="1"/>
      <c r="G1010" s="1" t="str">
        <f>RT_enz[[#This Row],[rxn_src]]&amp;"_"&amp;RT_enz[[#This Row],[dir]]</f>
        <v>CO2t_c_e_REV</v>
      </c>
      <c r="H1010" s="1" t="str">
        <f>_xlfn.XLOOKUP(RT_enz[[#This Row],[Column1]],SC_enz[name_dir],SC_enz[name_dir],"")</f>
        <v>CO2t_c_e_REV</v>
      </c>
      <c r="I1010" s="1" t="str">
        <f>_xlfn.XLOOKUP(RT_enz[[#This Row],[rxn_src]],SC_enz[rxn_src],SC_enz[rxn_src],"")</f>
        <v>CO2t_c_e</v>
      </c>
      <c r="J1010" s="2" t="str">
        <f>_xlfn.XLOOKUP(RT_enz[[#This Row],[Column1]],RT_gsm[Column3],RT_gsm[Column3],"")</f>
        <v>CO2t_c_e_REV</v>
      </c>
    </row>
    <row r="1011" spans="1:10" ht="16" hidden="1" x14ac:dyDescent="0.2">
      <c r="A1011" s="1" t="s">
        <v>2953</v>
      </c>
      <c r="B1011" s="1" t="s">
        <v>3902</v>
      </c>
      <c r="C1011" s="1" t="s">
        <v>1642</v>
      </c>
      <c r="D1011" s="1" t="s">
        <v>143</v>
      </c>
      <c r="E1011" s="1" t="s">
        <v>7</v>
      </c>
      <c r="F1011" s="1"/>
      <c r="G1011" s="1" t="str">
        <f>RT_enz[[#This Row],[rxn_src]]&amp;"_"&amp;RT_enz[[#This Row],[dir]]</f>
        <v>CO2t_c_gm_FWD</v>
      </c>
      <c r="H1011" s="1" t="str">
        <f>_xlfn.XLOOKUP(RT_enz[[#This Row],[Column1]],SC_enz[name_dir],SC_enz[name_dir],"")</f>
        <v>CO2t_c_gm_FWD</v>
      </c>
      <c r="I1011" s="1" t="str">
        <f>_xlfn.XLOOKUP(RT_enz[[#This Row],[rxn_src]],SC_enz[rxn_src],SC_enz[rxn_src],"")</f>
        <v>CO2t_c_gm</v>
      </c>
      <c r="J1011" s="2" t="str">
        <f>_xlfn.XLOOKUP(RT_enz[[#This Row],[Column1]],RT_gsm[Column3],RT_gsm[Column3],"")</f>
        <v>CO2t_c_gm_FWD</v>
      </c>
    </row>
    <row r="1012" spans="1:10" ht="16" hidden="1" x14ac:dyDescent="0.2">
      <c r="A1012" s="1" t="s">
        <v>2953</v>
      </c>
      <c r="B1012" s="1" t="s">
        <v>3903</v>
      </c>
      <c r="C1012" s="1" t="s">
        <v>1642</v>
      </c>
      <c r="D1012" s="1" t="s">
        <v>143</v>
      </c>
      <c r="E1012" s="1" t="s">
        <v>7</v>
      </c>
      <c r="F1012" s="1"/>
      <c r="G1012" s="1" t="str">
        <f>RT_enz[[#This Row],[rxn_src]]&amp;"_"&amp;RT_enz[[#This Row],[dir]]</f>
        <v>CO2t_c_gm_REV</v>
      </c>
      <c r="H1012" s="1" t="str">
        <f>_xlfn.XLOOKUP(RT_enz[[#This Row],[Column1]],SC_enz[name_dir],SC_enz[name_dir],"")</f>
        <v>CO2t_c_gm_REV</v>
      </c>
      <c r="I1012" s="1" t="str">
        <f>_xlfn.XLOOKUP(RT_enz[[#This Row],[rxn_src]],SC_enz[rxn_src],SC_enz[rxn_src],"")</f>
        <v>CO2t_c_gm</v>
      </c>
      <c r="J1012" s="2" t="str">
        <f>_xlfn.XLOOKUP(RT_enz[[#This Row],[Column1]],RT_gsm[Column3],RT_gsm[Column3],"")</f>
        <v>CO2t_c_gm_REV</v>
      </c>
    </row>
    <row r="1013" spans="1:10" ht="16" hidden="1" x14ac:dyDescent="0.2">
      <c r="A1013" s="1" t="s">
        <v>2536</v>
      </c>
      <c r="B1013" s="1" t="s">
        <v>3902</v>
      </c>
      <c r="C1013" s="1" t="s">
        <v>1642</v>
      </c>
      <c r="D1013" s="1" t="s">
        <v>143</v>
      </c>
      <c r="E1013" s="1" t="s">
        <v>7</v>
      </c>
      <c r="F1013" s="1"/>
      <c r="G1013" s="1" t="str">
        <f>RT_enz[[#This Row],[rxn_src]]&amp;"_"&amp;RT_enz[[#This Row],[dir]]</f>
        <v>CO2t_c_m_FWD</v>
      </c>
      <c r="H1013" s="1" t="str">
        <f>_xlfn.XLOOKUP(RT_enz[[#This Row],[Column1]],SC_enz[name_dir],SC_enz[name_dir],"")</f>
        <v>CO2t_c_m_FWD</v>
      </c>
      <c r="I1013" s="1" t="str">
        <f>_xlfn.XLOOKUP(RT_enz[[#This Row],[rxn_src]],SC_enz[rxn_src],SC_enz[rxn_src],"")</f>
        <v>CO2t_c_m</v>
      </c>
      <c r="J1013" s="2" t="str">
        <f>_xlfn.XLOOKUP(RT_enz[[#This Row],[Column1]],RT_gsm[Column3],RT_gsm[Column3],"")</f>
        <v>CO2t_c_m_FWD</v>
      </c>
    </row>
    <row r="1014" spans="1:10" ht="16" hidden="1" x14ac:dyDescent="0.2">
      <c r="A1014" s="1" t="s">
        <v>2536</v>
      </c>
      <c r="B1014" s="1" t="s">
        <v>3903</v>
      </c>
      <c r="C1014" s="1" t="s">
        <v>1642</v>
      </c>
      <c r="D1014" s="1" t="s">
        <v>143</v>
      </c>
      <c r="E1014" s="1" t="s">
        <v>7</v>
      </c>
      <c r="F1014" s="1"/>
      <c r="G1014" s="1" t="str">
        <f>RT_enz[[#This Row],[rxn_src]]&amp;"_"&amp;RT_enz[[#This Row],[dir]]</f>
        <v>CO2t_c_m_REV</v>
      </c>
      <c r="H1014" s="1" t="str">
        <f>_xlfn.XLOOKUP(RT_enz[[#This Row],[Column1]],SC_enz[name_dir],SC_enz[name_dir],"")</f>
        <v>CO2t_c_m_REV</v>
      </c>
      <c r="I1014" s="1" t="str">
        <f>_xlfn.XLOOKUP(RT_enz[[#This Row],[rxn_src]],SC_enz[rxn_src],SC_enz[rxn_src],"")</f>
        <v>CO2t_c_m</v>
      </c>
      <c r="J1014" s="2" t="str">
        <f>_xlfn.XLOOKUP(RT_enz[[#This Row],[Column1]],RT_gsm[Column3],RT_gsm[Column3],"")</f>
        <v>CO2t_c_m_REV</v>
      </c>
    </row>
    <row r="1015" spans="1:10" ht="16" hidden="1" x14ac:dyDescent="0.2">
      <c r="A1015" s="1" t="s">
        <v>2957</v>
      </c>
      <c r="B1015" s="1" t="s">
        <v>3902</v>
      </c>
      <c r="C1015" s="1" t="s">
        <v>1642</v>
      </c>
      <c r="D1015" s="1" t="s">
        <v>143</v>
      </c>
      <c r="E1015" s="1" t="s">
        <v>7</v>
      </c>
      <c r="F1015" s="1"/>
      <c r="G1015" s="1" t="str">
        <f>RT_enz[[#This Row],[rxn_src]]&amp;"_"&amp;RT_enz[[#This Row],[dir]]</f>
        <v>CO2t_c_mm_FWD</v>
      </c>
      <c r="H1015" s="1" t="str">
        <f>_xlfn.XLOOKUP(RT_enz[[#This Row],[Column1]],SC_enz[name_dir],SC_enz[name_dir],"")</f>
        <v>CO2t_c_mm_FWD</v>
      </c>
      <c r="I1015" s="1" t="str">
        <f>_xlfn.XLOOKUP(RT_enz[[#This Row],[rxn_src]],SC_enz[rxn_src],SC_enz[rxn_src],"")</f>
        <v>CO2t_c_mm</v>
      </c>
      <c r="J1015" s="2" t="str">
        <f>_xlfn.XLOOKUP(RT_enz[[#This Row],[Column1]],RT_gsm[Column3],RT_gsm[Column3],"")</f>
        <v>CO2t_c_mm_FWD</v>
      </c>
    </row>
    <row r="1016" spans="1:10" ht="16" hidden="1" x14ac:dyDescent="0.2">
      <c r="A1016" s="1" t="s">
        <v>2957</v>
      </c>
      <c r="B1016" s="1" t="s">
        <v>3903</v>
      </c>
      <c r="C1016" s="1" t="s">
        <v>1642</v>
      </c>
      <c r="D1016" s="1" t="s">
        <v>143</v>
      </c>
      <c r="E1016" s="1" t="s">
        <v>7</v>
      </c>
      <c r="F1016" s="1"/>
      <c r="G1016" s="1" t="str">
        <f>RT_enz[[#This Row],[rxn_src]]&amp;"_"&amp;RT_enz[[#This Row],[dir]]</f>
        <v>CO2t_c_mm_REV</v>
      </c>
      <c r="H1016" s="1" t="str">
        <f>_xlfn.XLOOKUP(RT_enz[[#This Row],[Column1]],SC_enz[name_dir],SC_enz[name_dir],"")</f>
        <v>CO2t_c_mm_REV</v>
      </c>
      <c r="I1016" s="1" t="str">
        <f>_xlfn.XLOOKUP(RT_enz[[#This Row],[rxn_src]],SC_enz[rxn_src],SC_enz[rxn_src],"")</f>
        <v>CO2t_c_mm</v>
      </c>
      <c r="J1016" s="2" t="str">
        <f>_xlfn.XLOOKUP(RT_enz[[#This Row],[Column1]],RT_gsm[Column3],RT_gsm[Column3],"")</f>
        <v>CO2t_c_mm_REV</v>
      </c>
    </row>
    <row r="1017" spans="1:10" ht="16" hidden="1" x14ac:dyDescent="0.2">
      <c r="A1017" s="1" t="s">
        <v>2534</v>
      </c>
      <c r="B1017" s="1" t="s">
        <v>3902</v>
      </c>
      <c r="C1017" s="1" t="s">
        <v>1642</v>
      </c>
      <c r="D1017" s="1" t="s">
        <v>143</v>
      </c>
      <c r="E1017" s="1" t="s">
        <v>7</v>
      </c>
      <c r="F1017" s="1"/>
      <c r="G1017" s="1" t="str">
        <f>RT_enz[[#This Row],[rxn_src]]&amp;"_"&amp;RT_enz[[#This Row],[dir]]</f>
        <v>CO2t_c_n_FWD</v>
      </c>
      <c r="H1017" s="1" t="str">
        <f>_xlfn.XLOOKUP(RT_enz[[#This Row],[Column1]],SC_enz[name_dir],SC_enz[name_dir],"")</f>
        <v>CO2t_c_n_FWD</v>
      </c>
      <c r="I1017" s="1" t="str">
        <f>_xlfn.XLOOKUP(RT_enz[[#This Row],[rxn_src]],SC_enz[rxn_src],SC_enz[rxn_src],"")</f>
        <v>CO2t_c_n</v>
      </c>
      <c r="J1017" s="2" t="str">
        <f>_xlfn.XLOOKUP(RT_enz[[#This Row],[Column1]],RT_gsm[Column3],RT_gsm[Column3],"")</f>
        <v>CO2t_c_n_FWD</v>
      </c>
    </row>
    <row r="1018" spans="1:10" ht="16" hidden="1" x14ac:dyDescent="0.2">
      <c r="A1018" s="1" t="s">
        <v>2534</v>
      </c>
      <c r="B1018" s="1" t="s">
        <v>3903</v>
      </c>
      <c r="C1018" s="1" t="s">
        <v>1642</v>
      </c>
      <c r="D1018" s="1" t="s">
        <v>143</v>
      </c>
      <c r="E1018" s="1" t="s">
        <v>7</v>
      </c>
      <c r="F1018" s="1"/>
      <c r="G1018" s="1" t="str">
        <f>RT_enz[[#This Row],[rxn_src]]&amp;"_"&amp;RT_enz[[#This Row],[dir]]</f>
        <v>CO2t_c_n_REV</v>
      </c>
      <c r="H1018" s="1" t="str">
        <f>_xlfn.XLOOKUP(RT_enz[[#This Row],[Column1]],SC_enz[name_dir],SC_enz[name_dir],"")</f>
        <v>CO2t_c_n_REV</v>
      </c>
      <c r="I1018" s="1" t="str">
        <f>_xlfn.XLOOKUP(RT_enz[[#This Row],[rxn_src]],SC_enz[rxn_src],SC_enz[rxn_src],"")</f>
        <v>CO2t_c_n</v>
      </c>
      <c r="J1018" s="2" t="str">
        <f>_xlfn.XLOOKUP(RT_enz[[#This Row],[Column1]],RT_gsm[Column3],RT_gsm[Column3],"")</f>
        <v>CO2t_c_n_REV</v>
      </c>
    </row>
    <row r="1019" spans="1:10" ht="16" hidden="1" x14ac:dyDescent="0.2">
      <c r="A1019" s="1" t="s">
        <v>2533</v>
      </c>
      <c r="B1019" s="1" t="s">
        <v>3902</v>
      </c>
      <c r="C1019" s="1" t="s">
        <v>1642</v>
      </c>
      <c r="D1019" s="1" t="s">
        <v>143</v>
      </c>
      <c r="E1019" s="1" t="s">
        <v>7</v>
      </c>
      <c r="F1019" s="1"/>
      <c r="G1019" s="1" t="str">
        <f>RT_enz[[#This Row],[rxn_src]]&amp;"_"&amp;RT_enz[[#This Row],[dir]]</f>
        <v>CO2t_c_r_FWD</v>
      </c>
      <c r="H1019" s="1" t="str">
        <f>_xlfn.XLOOKUP(RT_enz[[#This Row],[Column1]],SC_enz[name_dir],SC_enz[name_dir],"")</f>
        <v>CO2t_c_r_FWD</v>
      </c>
      <c r="I1019" s="1" t="str">
        <f>_xlfn.XLOOKUP(RT_enz[[#This Row],[rxn_src]],SC_enz[rxn_src],SC_enz[rxn_src],"")</f>
        <v>CO2t_c_r</v>
      </c>
      <c r="J1019" s="2" t="str">
        <f>_xlfn.XLOOKUP(RT_enz[[#This Row],[Column1]],RT_gsm[Column3],RT_gsm[Column3],"")</f>
        <v>CO2t_c_r_FWD</v>
      </c>
    </row>
    <row r="1020" spans="1:10" ht="16" hidden="1" x14ac:dyDescent="0.2">
      <c r="A1020" s="1" t="s">
        <v>2533</v>
      </c>
      <c r="B1020" s="1" t="s">
        <v>3903</v>
      </c>
      <c r="C1020" s="1" t="s">
        <v>1642</v>
      </c>
      <c r="D1020" s="1" t="s">
        <v>143</v>
      </c>
      <c r="E1020" s="1" t="s">
        <v>7</v>
      </c>
      <c r="F1020" s="1"/>
      <c r="G1020" s="1" t="str">
        <f>RT_enz[[#This Row],[rxn_src]]&amp;"_"&amp;RT_enz[[#This Row],[dir]]</f>
        <v>CO2t_c_r_REV</v>
      </c>
      <c r="H1020" s="1" t="str">
        <f>_xlfn.XLOOKUP(RT_enz[[#This Row],[Column1]],SC_enz[name_dir],SC_enz[name_dir],"")</f>
        <v>CO2t_c_r_REV</v>
      </c>
      <c r="I1020" s="1" t="str">
        <f>_xlfn.XLOOKUP(RT_enz[[#This Row],[rxn_src]],SC_enz[rxn_src],SC_enz[rxn_src],"")</f>
        <v>CO2t_c_r</v>
      </c>
      <c r="J1020" s="2" t="str">
        <f>_xlfn.XLOOKUP(RT_enz[[#This Row],[Column1]],RT_gsm[Column3],RT_gsm[Column3],"")</f>
        <v>CO2t_c_r_REV</v>
      </c>
    </row>
    <row r="1021" spans="1:10" ht="16" hidden="1" x14ac:dyDescent="0.2">
      <c r="A1021" s="1" t="s">
        <v>2880</v>
      </c>
      <c r="B1021" s="1" t="s">
        <v>3902</v>
      </c>
      <c r="C1021" s="1" t="s">
        <v>1642</v>
      </c>
      <c r="D1021" s="1" t="s">
        <v>143</v>
      </c>
      <c r="E1021" s="1" t="s">
        <v>7</v>
      </c>
      <c r="F1021" s="1"/>
      <c r="G1021" s="1" t="str">
        <f>RT_enz[[#This Row],[rxn_src]]&amp;"_"&amp;RT_enz[[#This Row],[dir]]</f>
        <v>CO2t_c_rm_FWD</v>
      </c>
      <c r="H1021" s="1" t="str">
        <f>_xlfn.XLOOKUP(RT_enz[[#This Row],[Column1]],SC_enz[name_dir],SC_enz[name_dir],"")</f>
        <v>CO2t_c_rm_FWD</v>
      </c>
      <c r="I1021" s="1" t="str">
        <f>_xlfn.XLOOKUP(RT_enz[[#This Row],[rxn_src]],SC_enz[rxn_src],SC_enz[rxn_src],"")</f>
        <v>CO2t_c_rm</v>
      </c>
      <c r="J1021" s="2" t="str">
        <f>_xlfn.XLOOKUP(RT_enz[[#This Row],[Column1]],RT_gsm[Column3],RT_gsm[Column3],"")</f>
        <v>CO2t_c_rm_FWD</v>
      </c>
    </row>
    <row r="1022" spans="1:10" ht="16" hidden="1" x14ac:dyDescent="0.2">
      <c r="A1022" s="1" t="s">
        <v>2880</v>
      </c>
      <c r="B1022" s="1" t="s">
        <v>3903</v>
      </c>
      <c r="C1022" s="1" t="s">
        <v>1642</v>
      </c>
      <c r="D1022" s="1" t="s">
        <v>143</v>
      </c>
      <c r="E1022" s="1" t="s">
        <v>7</v>
      </c>
      <c r="F1022" s="1"/>
      <c r="G1022" s="1" t="str">
        <f>RT_enz[[#This Row],[rxn_src]]&amp;"_"&amp;RT_enz[[#This Row],[dir]]</f>
        <v>CO2t_c_rm_REV</v>
      </c>
      <c r="H1022" s="1" t="str">
        <f>_xlfn.XLOOKUP(RT_enz[[#This Row],[Column1]],SC_enz[name_dir],SC_enz[name_dir],"")</f>
        <v>CO2t_c_rm_REV</v>
      </c>
      <c r="I1022" s="1" t="str">
        <f>_xlfn.XLOOKUP(RT_enz[[#This Row],[rxn_src]],SC_enz[rxn_src],SC_enz[rxn_src],"")</f>
        <v>CO2t_c_rm</v>
      </c>
      <c r="J1022" s="2" t="str">
        <f>_xlfn.XLOOKUP(RT_enz[[#This Row],[Column1]],RT_gsm[Column3],RT_gsm[Column3],"")</f>
        <v>CO2t_c_rm_REV</v>
      </c>
    </row>
    <row r="1023" spans="1:10" ht="16" hidden="1" x14ac:dyDescent="0.2">
      <c r="A1023" s="1" t="s">
        <v>2949</v>
      </c>
      <c r="B1023" s="1" t="s">
        <v>3902</v>
      </c>
      <c r="C1023" s="1" t="s">
        <v>1642</v>
      </c>
      <c r="D1023" s="1" t="s">
        <v>143</v>
      </c>
      <c r="E1023" s="1" t="s">
        <v>7</v>
      </c>
      <c r="F1023" s="1"/>
      <c r="G1023" s="1" t="str">
        <f>RT_enz[[#This Row],[rxn_src]]&amp;"_"&amp;RT_enz[[#This Row],[dir]]</f>
        <v>CO2t_c_vm_FWD</v>
      </c>
      <c r="H1023" s="1" t="str">
        <f>_xlfn.XLOOKUP(RT_enz[[#This Row],[Column1]],SC_enz[name_dir],SC_enz[name_dir],"")</f>
        <v>CO2t_c_vm_FWD</v>
      </c>
      <c r="I1023" s="1" t="str">
        <f>_xlfn.XLOOKUP(RT_enz[[#This Row],[rxn_src]],SC_enz[rxn_src],SC_enz[rxn_src],"")</f>
        <v>CO2t_c_vm</v>
      </c>
      <c r="J1023" s="2" t="str">
        <f>_xlfn.XLOOKUP(RT_enz[[#This Row],[Column1]],RT_gsm[Column3],RT_gsm[Column3],"")</f>
        <v>CO2t_c_vm_FWD</v>
      </c>
    </row>
    <row r="1024" spans="1:10" ht="16" hidden="1" x14ac:dyDescent="0.2">
      <c r="A1024" s="1" t="s">
        <v>2949</v>
      </c>
      <c r="B1024" s="1" t="s">
        <v>3903</v>
      </c>
      <c r="C1024" s="1" t="s">
        <v>1642</v>
      </c>
      <c r="D1024" s="1" t="s">
        <v>143</v>
      </c>
      <c r="E1024" s="1" t="s">
        <v>7</v>
      </c>
      <c r="F1024" s="1"/>
      <c r="G1024" s="1" t="str">
        <f>RT_enz[[#This Row],[rxn_src]]&amp;"_"&amp;RT_enz[[#This Row],[dir]]</f>
        <v>CO2t_c_vm_REV</v>
      </c>
      <c r="H1024" s="1" t="str">
        <f>_xlfn.XLOOKUP(RT_enz[[#This Row],[Column1]],SC_enz[name_dir],SC_enz[name_dir],"")</f>
        <v>CO2t_c_vm_REV</v>
      </c>
      <c r="I1024" s="1" t="str">
        <f>_xlfn.XLOOKUP(RT_enz[[#This Row],[rxn_src]],SC_enz[rxn_src],SC_enz[rxn_src],"")</f>
        <v>CO2t_c_vm</v>
      </c>
      <c r="J1024" s="2" t="str">
        <f>_xlfn.XLOOKUP(RT_enz[[#This Row],[Column1]],RT_gsm[Column3],RT_gsm[Column3],"")</f>
        <v>CO2t_c_vm_REV</v>
      </c>
    </row>
    <row r="1025" spans="1:10" ht="16" hidden="1" x14ac:dyDescent="0.2">
      <c r="A1025" s="1" t="s">
        <v>2535</v>
      </c>
      <c r="B1025" s="1" t="s">
        <v>3902</v>
      </c>
      <c r="C1025" s="1" t="s">
        <v>1642</v>
      </c>
      <c r="D1025" s="1" t="s">
        <v>143</v>
      </c>
      <c r="E1025" s="1" t="s">
        <v>7</v>
      </c>
      <c r="F1025" s="1"/>
      <c r="G1025" s="1" t="str">
        <f>RT_enz[[#This Row],[rxn_src]]&amp;"_"&amp;RT_enz[[#This Row],[dir]]</f>
        <v>CO2t_c_x_FWD</v>
      </c>
      <c r="H1025" s="1" t="str">
        <f>_xlfn.XLOOKUP(RT_enz[[#This Row],[Column1]],SC_enz[name_dir],SC_enz[name_dir],"")</f>
        <v>CO2t_c_x_FWD</v>
      </c>
      <c r="I1025" s="1" t="str">
        <f>_xlfn.XLOOKUP(RT_enz[[#This Row],[rxn_src]],SC_enz[rxn_src],SC_enz[rxn_src],"")</f>
        <v>CO2t_c_x</v>
      </c>
      <c r="J1025" s="2" t="str">
        <f>_xlfn.XLOOKUP(RT_enz[[#This Row],[Column1]],RT_gsm[Column3],RT_gsm[Column3],"")</f>
        <v>CO2t_c_x_FWD</v>
      </c>
    </row>
    <row r="1026" spans="1:10" ht="16" hidden="1" x14ac:dyDescent="0.2">
      <c r="A1026" s="1" t="s">
        <v>2535</v>
      </c>
      <c r="B1026" s="1" t="s">
        <v>3903</v>
      </c>
      <c r="C1026" s="1" t="s">
        <v>1642</v>
      </c>
      <c r="D1026" s="1" t="s">
        <v>143</v>
      </c>
      <c r="E1026" s="1" t="s">
        <v>7</v>
      </c>
      <c r="F1026" s="1"/>
      <c r="G1026" s="1" t="str">
        <f>RT_enz[[#This Row],[rxn_src]]&amp;"_"&amp;RT_enz[[#This Row],[dir]]</f>
        <v>CO2t_c_x_REV</v>
      </c>
      <c r="H1026" s="1" t="str">
        <f>_xlfn.XLOOKUP(RT_enz[[#This Row],[Column1]],SC_enz[name_dir],SC_enz[name_dir],"")</f>
        <v>CO2t_c_x_REV</v>
      </c>
      <c r="I1026" s="1" t="str">
        <f>_xlfn.XLOOKUP(RT_enz[[#This Row],[rxn_src]],SC_enz[rxn_src],SC_enz[rxn_src],"")</f>
        <v>CO2t_c_x</v>
      </c>
      <c r="J1026" s="2" t="str">
        <f>_xlfn.XLOOKUP(RT_enz[[#This Row],[Column1]],RT_gsm[Column3],RT_gsm[Column3],"")</f>
        <v>CO2t_c_x_REV</v>
      </c>
    </row>
    <row r="1027" spans="1:10" ht="16" hidden="1" x14ac:dyDescent="0.2">
      <c r="A1027" s="1" t="s">
        <v>2843</v>
      </c>
      <c r="B1027" s="1" t="s">
        <v>3902</v>
      </c>
      <c r="C1027" s="1" t="s">
        <v>1642</v>
      </c>
      <c r="D1027" s="1" t="s">
        <v>143</v>
      </c>
      <c r="E1027" s="1" t="s">
        <v>7</v>
      </c>
      <c r="F1027" s="1"/>
      <c r="G1027" s="1" t="str">
        <f>RT_enz[[#This Row],[rxn_src]]&amp;"_"&amp;RT_enz[[#This Row],[dir]]</f>
        <v>COAt_c_l_FWD</v>
      </c>
      <c r="H1027" s="1" t="str">
        <f>_xlfn.XLOOKUP(RT_enz[[#This Row],[Column1]],SC_enz[name_dir],SC_enz[name_dir],"")</f>
        <v>COAt_c_l_FWD</v>
      </c>
      <c r="I1027" s="1" t="str">
        <f>_xlfn.XLOOKUP(RT_enz[[#This Row],[rxn_src]],SC_enz[rxn_src],SC_enz[rxn_src],"")</f>
        <v>COAt_c_l</v>
      </c>
      <c r="J1027" s="2" t="str">
        <f>_xlfn.XLOOKUP(RT_enz[[#This Row],[Column1]],RT_gsm[Column3],RT_gsm[Column3],"")</f>
        <v>COAt_c_l_FWD</v>
      </c>
    </row>
    <row r="1028" spans="1:10" ht="16" hidden="1" x14ac:dyDescent="0.2">
      <c r="A1028" s="1" t="s">
        <v>2843</v>
      </c>
      <c r="B1028" s="1" t="s">
        <v>3903</v>
      </c>
      <c r="C1028" s="1" t="s">
        <v>1642</v>
      </c>
      <c r="D1028" s="1" t="s">
        <v>143</v>
      </c>
      <c r="E1028" s="1" t="s">
        <v>7</v>
      </c>
      <c r="F1028" s="1"/>
      <c r="G1028" s="1" t="str">
        <f>RT_enz[[#This Row],[rxn_src]]&amp;"_"&amp;RT_enz[[#This Row],[dir]]</f>
        <v>COAt_c_l_REV</v>
      </c>
      <c r="H1028" s="1" t="str">
        <f>_xlfn.XLOOKUP(RT_enz[[#This Row],[Column1]],SC_enz[name_dir],SC_enz[name_dir],"")</f>
        <v>COAt_c_l_REV</v>
      </c>
      <c r="I1028" s="1" t="str">
        <f>_xlfn.XLOOKUP(RT_enz[[#This Row],[rxn_src]],SC_enz[rxn_src],SC_enz[rxn_src],"")</f>
        <v>COAt_c_l</v>
      </c>
      <c r="J1028" s="2" t="str">
        <f>_xlfn.XLOOKUP(RT_enz[[#This Row],[Column1]],RT_gsm[Column3],RT_gsm[Column3],"")</f>
        <v>COAt_c_l_REV</v>
      </c>
    </row>
    <row r="1029" spans="1:10" ht="16" hidden="1" x14ac:dyDescent="0.2">
      <c r="A1029" s="1" t="s">
        <v>2072</v>
      </c>
      <c r="B1029" s="1" t="s">
        <v>3902</v>
      </c>
      <c r="C1029" s="1" t="s">
        <v>4793</v>
      </c>
      <c r="D1029" s="1" t="s">
        <v>4794</v>
      </c>
      <c r="E1029" s="1" t="s">
        <v>7</v>
      </c>
      <c r="F1029" s="1" t="s">
        <v>3920</v>
      </c>
      <c r="G1029" s="1" t="str">
        <f>RT_enz[[#This Row],[rxn_src]]&amp;"_"&amp;RT_enz[[#This Row],[dir]]</f>
        <v>COAt_c_m_FWD</v>
      </c>
      <c r="H1029" s="1" t="str">
        <f>_xlfn.XLOOKUP(RT_enz[[#This Row],[Column1]],SC_enz[name_dir],SC_enz[name_dir],"")</f>
        <v>COAt_c_m_FWD</v>
      </c>
      <c r="I1029" s="1" t="str">
        <f>_xlfn.XLOOKUP(RT_enz[[#This Row],[rxn_src]],SC_enz[rxn_src],SC_enz[rxn_src],"")</f>
        <v>COAt_c_m</v>
      </c>
      <c r="J1029" s="2" t="str">
        <f>_xlfn.XLOOKUP(RT_enz[[#This Row],[Column1]],RT_gsm[Column3],RT_gsm[Column3],"")</f>
        <v>COAt_c_m_FWD</v>
      </c>
    </row>
    <row r="1030" spans="1:10" ht="16" hidden="1" x14ac:dyDescent="0.2">
      <c r="A1030" s="1" t="s">
        <v>2962</v>
      </c>
      <c r="B1030" s="1" t="s">
        <v>3902</v>
      </c>
      <c r="C1030" s="1" t="s">
        <v>142</v>
      </c>
      <c r="D1030" s="1" t="s">
        <v>143</v>
      </c>
      <c r="E1030" s="1" t="s">
        <v>12</v>
      </c>
      <c r="F1030" s="1" t="s">
        <v>4477</v>
      </c>
      <c r="G1030" s="1" t="str">
        <f>RT_enz[[#This Row],[rxn_src]]&amp;"_"&amp;RT_enz[[#This Row],[dir]]</f>
        <v>COAt_c_mm_FWD</v>
      </c>
      <c r="H1030" s="1" t="str">
        <f>_xlfn.XLOOKUP(RT_enz[[#This Row],[Column1]],SC_enz[name_dir],SC_enz[name_dir],"")</f>
        <v>COAt_c_mm_FWD</v>
      </c>
      <c r="I1030" s="1" t="str">
        <f>_xlfn.XLOOKUP(RT_enz[[#This Row],[rxn_src]],SC_enz[rxn_src],SC_enz[rxn_src],"")</f>
        <v>COAt_c_mm</v>
      </c>
      <c r="J1030" s="2" t="str">
        <f>_xlfn.XLOOKUP(RT_enz[[#This Row],[Column1]],RT_gsm[Column3],RT_gsm[Column3],"")</f>
        <v>COAt_c_mm_FWD</v>
      </c>
    </row>
    <row r="1031" spans="1:10" ht="16" hidden="1" x14ac:dyDescent="0.2">
      <c r="A1031" s="1" t="s">
        <v>2962</v>
      </c>
      <c r="B1031" s="1" t="s">
        <v>3903</v>
      </c>
      <c r="C1031" s="1" t="s">
        <v>142</v>
      </c>
      <c r="D1031" s="1" t="s">
        <v>143</v>
      </c>
      <c r="E1031" s="1" t="s">
        <v>12</v>
      </c>
      <c r="F1031" s="1" t="s">
        <v>4477</v>
      </c>
      <c r="G1031" s="1" t="str">
        <f>RT_enz[[#This Row],[rxn_src]]&amp;"_"&amp;RT_enz[[#This Row],[dir]]</f>
        <v>COAt_c_mm_REV</v>
      </c>
      <c r="H1031" s="1" t="str">
        <f>_xlfn.XLOOKUP(RT_enz[[#This Row],[Column1]],SC_enz[name_dir],SC_enz[name_dir],"")</f>
        <v>COAt_c_mm_REV</v>
      </c>
      <c r="I1031" s="1" t="str">
        <f>_xlfn.XLOOKUP(RT_enz[[#This Row],[rxn_src]],SC_enz[rxn_src],SC_enz[rxn_src],"")</f>
        <v>COAt_c_mm</v>
      </c>
      <c r="J1031" s="2" t="str">
        <f>_xlfn.XLOOKUP(RT_enz[[#This Row],[Column1]],RT_gsm[Column3],RT_gsm[Column3],"")</f>
        <v>COAt_c_mm_REV</v>
      </c>
    </row>
    <row r="1032" spans="1:10" ht="16" hidden="1" x14ac:dyDescent="0.2">
      <c r="A1032" s="1" t="s">
        <v>2539</v>
      </c>
      <c r="B1032" s="1" t="s">
        <v>3902</v>
      </c>
      <c r="C1032" s="1" t="s">
        <v>1642</v>
      </c>
      <c r="D1032" s="1" t="s">
        <v>143</v>
      </c>
      <c r="E1032" s="1" t="s">
        <v>7</v>
      </c>
      <c r="F1032" s="1"/>
      <c r="G1032" s="1" t="str">
        <f>RT_enz[[#This Row],[rxn_src]]&amp;"_"&amp;RT_enz[[#This Row],[dir]]</f>
        <v>COAt_c_n_FWD</v>
      </c>
      <c r="H1032" s="1" t="str">
        <f>_xlfn.XLOOKUP(RT_enz[[#This Row],[Column1]],SC_enz[name_dir],SC_enz[name_dir],"")</f>
        <v>COAt_c_n_FWD</v>
      </c>
      <c r="I1032" s="1" t="str">
        <f>_xlfn.XLOOKUP(RT_enz[[#This Row],[rxn_src]],SC_enz[rxn_src],SC_enz[rxn_src],"")</f>
        <v>COAt_c_n</v>
      </c>
      <c r="J1032" s="2" t="str">
        <f>_xlfn.XLOOKUP(RT_enz[[#This Row],[Column1]],RT_gsm[Column3],RT_gsm[Column3],"")</f>
        <v>COAt_c_n_FWD</v>
      </c>
    </row>
    <row r="1033" spans="1:10" ht="16" hidden="1" x14ac:dyDescent="0.2">
      <c r="A1033" s="1" t="s">
        <v>2539</v>
      </c>
      <c r="B1033" s="1" t="s">
        <v>3903</v>
      </c>
      <c r="C1033" s="1" t="s">
        <v>1642</v>
      </c>
      <c r="D1033" s="1" t="s">
        <v>143</v>
      </c>
      <c r="E1033" s="1" t="s">
        <v>7</v>
      </c>
      <c r="F1033" s="1"/>
      <c r="G1033" s="1" t="str">
        <f>RT_enz[[#This Row],[rxn_src]]&amp;"_"&amp;RT_enz[[#This Row],[dir]]</f>
        <v>COAt_c_n_REV</v>
      </c>
      <c r="H1033" s="1" t="str">
        <f>_xlfn.XLOOKUP(RT_enz[[#This Row],[Column1]],SC_enz[name_dir],SC_enz[name_dir],"")</f>
        <v>COAt_c_n_REV</v>
      </c>
      <c r="I1033" s="1" t="str">
        <f>_xlfn.XLOOKUP(RT_enz[[#This Row],[rxn_src]],SC_enz[rxn_src],SC_enz[rxn_src],"")</f>
        <v>COAt_c_n</v>
      </c>
      <c r="J1033" s="2" t="str">
        <f>_xlfn.XLOOKUP(RT_enz[[#This Row],[Column1]],RT_gsm[Column3],RT_gsm[Column3],"")</f>
        <v>COAt_c_n_REV</v>
      </c>
    </row>
    <row r="1034" spans="1:10" ht="16" hidden="1" x14ac:dyDescent="0.2">
      <c r="A1034" s="1" t="s">
        <v>2538</v>
      </c>
      <c r="B1034" s="1" t="s">
        <v>3902</v>
      </c>
      <c r="C1034" s="1" t="s">
        <v>1642</v>
      </c>
      <c r="D1034" s="1" t="s">
        <v>143</v>
      </c>
      <c r="E1034" s="1" t="s">
        <v>7</v>
      </c>
      <c r="F1034" s="1"/>
      <c r="G1034" s="1" t="str">
        <f>RT_enz[[#This Row],[rxn_src]]&amp;"_"&amp;RT_enz[[#This Row],[dir]]</f>
        <v>COAt_c_r_FWD</v>
      </c>
      <c r="H1034" s="1" t="str">
        <f>_xlfn.XLOOKUP(RT_enz[[#This Row],[Column1]],SC_enz[name_dir],SC_enz[name_dir],"")</f>
        <v>COAt_c_r_FWD</v>
      </c>
      <c r="I1034" s="1" t="str">
        <f>_xlfn.XLOOKUP(RT_enz[[#This Row],[rxn_src]],SC_enz[rxn_src],SC_enz[rxn_src],"")</f>
        <v>COAt_c_r</v>
      </c>
      <c r="J1034" s="2" t="str">
        <f>_xlfn.XLOOKUP(RT_enz[[#This Row],[Column1]],RT_gsm[Column3],RT_gsm[Column3],"")</f>
        <v>COAt_c_r_FWD</v>
      </c>
    </row>
    <row r="1035" spans="1:10" ht="16" hidden="1" x14ac:dyDescent="0.2">
      <c r="A1035" s="1" t="s">
        <v>2538</v>
      </c>
      <c r="B1035" s="1" t="s">
        <v>3903</v>
      </c>
      <c r="C1035" s="1" t="s">
        <v>1642</v>
      </c>
      <c r="D1035" s="1" t="s">
        <v>143</v>
      </c>
      <c r="E1035" s="1" t="s">
        <v>7</v>
      </c>
      <c r="F1035" s="1"/>
      <c r="G1035" s="1" t="str">
        <f>RT_enz[[#This Row],[rxn_src]]&amp;"_"&amp;RT_enz[[#This Row],[dir]]</f>
        <v>COAt_c_r_REV</v>
      </c>
      <c r="H1035" s="1" t="str">
        <f>_xlfn.XLOOKUP(RT_enz[[#This Row],[Column1]],SC_enz[name_dir],SC_enz[name_dir],"")</f>
        <v>COAt_c_r_REV</v>
      </c>
      <c r="I1035" s="1" t="str">
        <f>_xlfn.XLOOKUP(RT_enz[[#This Row],[rxn_src]],SC_enz[rxn_src],SC_enz[rxn_src],"")</f>
        <v>COAt_c_r</v>
      </c>
      <c r="J1035" s="2" t="str">
        <f>_xlfn.XLOOKUP(RT_enz[[#This Row],[Column1]],RT_gsm[Column3],RT_gsm[Column3],"")</f>
        <v>COAt_c_r_REV</v>
      </c>
    </row>
    <row r="1036" spans="1:10" ht="16" hidden="1" x14ac:dyDescent="0.2">
      <c r="A1036" s="1" t="s">
        <v>2881</v>
      </c>
      <c r="B1036" s="1" t="s">
        <v>3902</v>
      </c>
      <c r="C1036" s="1" t="s">
        <v>1642</v>
      </c>
      <c r="D1036" s="1" t="s">
        <v>143</v>
      </c>
      <c r="E1036" s="1" t="s">
        <v>7</v>
      </c>
      <c r="F1036" s="1"/>
      <c r="G1036" s="1" t="str">
        <f>RT_enz[[#This Row],[rxn_src]]&amp;"_"&amp;RT_enz[[#This Row],[dir]]</f>
        <v>COAt_c_rm_FWD</v>
      </c>
      <c r="H1036" s="1" t="str">
        <f>_xlfn.XLOOKUP(RT_enz[[#This Row],[Column1]],SC_enz[name_dir],SC_enz[name_dir],"")</f>
        <v>COAt_c_rm_FWD</v>
      </c>
      <c r="I1036" s="1" t="str">
        <f>_xlfn.XLOOKUP(RT_enz[[#This Row],[rxn_src]],SC_enz[rxn_src],SC_enz[rxn_src],"")</f>
        <v>COAt_c_rm</v>
      </c>
      <c r="J1036" s="2" t="str">
        <f>_xlfn.XLOOKUP(RT_enz[[#This Row],[Column1]],RT_gsm[Column3],RT_gsm[Column3],"")</f>
        <v>COAt_c_rm_FWD</v>
      </c>
    </row>
    <row r="1037" spans="1:10" ht="16" hidden="1" x14ac:dyDescent="0.2">
      <c r="A1037" s="1" t="s">
        <v>2881</v>
      </c>
      <c r="B1037" s="1" t="s">
        <v>3903</v>
      </c>
      <c r="C1037" s="1" t="s">
        <v>1642</v>
      </c>
      <c r="D1037" s="1" t="s">
        <v>143</v>
      </c>
      <c r="E1037" s="1" t="s">
        <v>7</v>
      </c>
      <c r="F1037" s="1"/>
      <c r="G1037" s="1" t="str">
        <f>RT_enz[[#This Row],[rxn_src]]&amp;"_"&amp;RT_enz[[#This Row],[dir]]</f>
        <v>COAt_c_rm_REV</v>
      </c>
      <c r="H1037" s="1" t="str">
        <f>_xlfn.XLOOKUP(RT_enz[[#This Row],[Column1]],SC_enz[name_dir],SC_enz[name_dir],"")</f>
        <v>COAt_c_rm_REV</v>
      </c>
      <c r="I1037" s="1" t="str">
        <f>_xlfn.XLOOKUP(RT_enz[[#This Row],[rxn_src]],SC_enz[rxn_src],SC_enz[rxn_src],"")</f>
        <v>COAt_c_rm</v>
      </c>
      <c r="J1037" s="2" t="str">
        <f>_xlfn.XLOOKUP(RT_enz[[#This Row],[Column1]],RT_gsm[Column3],RT_gsm[Column3],"")</f>
        <v>COAt_c_rm_REV</v>
      </c>
    </row>
    <row r="1038" spans="1:10" ht="16" hidden="1" x14ac:dyDescent="0.2">
      <c r="A1038" s="1" t="s">
        <v>2540</v>
      </c>
      <c r="B1038" s="1" t="s">
        <v>3902</v>
      </c>
      <c r="C1038" s="1" t="s">
        <v>1642</v>
      </c>
      <c r="D1038" s="1" t="s">
        <v>143</v>
      </c>
      <c r="E1038" s="1" t="s">
        <v>7</v>
      </c>
      <c r="F1038" s="1"/>
      <c r="G1038" s="1" t="str">
        <f>RT_enz[[#This Row],[rxn_src]]&amp;"_"&amp;RT_enz[[#This Row],[dir]]</f>
        <v>COAt_c_x_FWD</v>
      </c>
      <c r="H1038" s="1" t="str">
        <f>_xlfn.XLOOKUP(RT_enz[[#This Row],[Column1]],SC_enz[name_dir],SC_enz[name_dir],"")</f>
        <v>COAt_c_x_FWD</v>
      </c>
      <c r="I1038" s="1" t="str">
        <f>_xlfn.XLOOKUP(RT_enz[[#This Row],[rxn_src]],SC_enz[rxn_src],SC_enz[rxn_src],"")</f>
        <v>COAt_c_x</v>
      </c>
      <c r="J1038" s="2" t="str">
        <f>_xlfn.XLOOKUP(RT_enz[[#This Row],[Column1]],RT_gsm[Column3],RT_gsm[Column3],"")</f>
        <v>COAt_c_x_FWD</v>
      </c>
    </row>
    <row r="1039" spans="1:10" ht="16" hidden="1" x14ac:dyDescent="0.2">
      <c r="A1039" s="1" t="s">
        <v>2540</v>
      </c>
      <c r="B1039" s="1" t="s">
        <v>3903</v>
      </c>
      <c r="C1039" s="1" t="s">
        <v>1642</v>
      </c>
      <c r="D1039" s="1" t="s">
        <v>143</v>
      </c>
      <c r="E1039" s="1" t="s">
        <v>7</v>
      </c>
      <c r="F1039" s="1"/>
      <c r="G1039" s="1" t="str">
        <f>RT_enz[[#This Row],[rxn_src]]&amp;"_"&amp;RT_enz[[#This Row],[dir]]</f>
        <v>COAt_c_x_REV</v>
      </c>
      <c r="H1039" s="1" t="str">
        <f>_xlfn.XLOOKUP(RT_enz[[#This Row],[Column1]],SC_enz[name_dir],SC_enz[name_dir],"")</f>
        <v>COAt_c_x_REV</v>
      </c>
      <c r="I1039" s="1" t="str">
        <f>_xlfn.XLOOKUP(RT_enz[[#This Row],[rxn_src]],SC_enz[rxn_src],SC_enz[rxn_src],"")</f>
        <v>COAt_c_x</v>
      </c>
      <c r="J1039" s="2" t="str">
        <f>_xlfn.XLOOKUP(RT_enz[[#This Row],[Column1]],RT_gsm[Column3],RT_gsm[Column3],"")</f>
        <v>COAt_c_x_REV</v>
      </c>
    </row>
    <row r="1040" spans="1:10" ht="16" hidden="1" x14ac:dyDescent="0.2">
      <c r="A1040" s="1" t="s">
        <v>3390</v>
      </c>
      <c r="B1040" s="1" t="s">
        <v>3902</v>
      </c>
      <c r="C1040" s="1" t="s">
        <v>1642</v>
      </c>
      <c r="D1040" s="1" t="s">
        <v>143</v>
      </c>
      <c r="E1040" s="1" t="s">
        <v>7</v>
      </c>
      <c r="F1040" s="1"/>
      <c r="G1040" s="1" t="str">
        <f>RT_enz[[#This Row],[rxn_src]]&amp;"_"&amp;RT_enz[[#This Row],[dir]]</f>
        <v>COBALT2t_c_e_FWD</v>
      </c>
      <c r="H1040" s="1" t="str">
        <f>_xlfn.XLOOKUP(RT_enz[[#This Row],[Column1]],SC_enz[name_dir],SC_enz[name_dir],"")</f>
        <v>COBALT2t_c_e_FWD</v>
      </c>
      <c r="I1040" s="1" t="str">
        <f>_xlfn.XLOOKUP(RT_enz[[#This Row],[rxn_src]],SC_enz[rxn_src],SC_enz[rxn_src],"")</f>
        <v>COBALT2t_c_e</v>
      </c>
      <c r="J1040" s="2" t="str">
        <f>_xlfn.XLOOKUP(RT_enz[[#This Row],[Column1]],RT_gsm[Column3],RT_gsm[Column3],"")</f>
        <v>COBALT2t_c_e_FWD</v>
      </c>
    </row>
    <row r="1041" spans="1:10" ht="16" hidden="1" x14ac:dyDescent="0.2">
      <c r="A1041" s="1" t="s">
        <v>3278</v>
      </c>
      <c r="B1041" s="1" t="s">
        <v>3902</v>
      </c>
      <c r="C1041" s="1" t="s">
        <v>1642</v>
      </c>
      <c r="D1041" s="1" t="s">
        <v>143</v>
      </c>
      <c r="E1041" s="1" t="s">
        <v>12</v>
      </c>
      <c r="F1041" s="1" t="s">
        <v>3920</v>
      </c>
      <c r="G1041" s="1" t="str">
        <f>RT_enz[[#This Row],[rxn_src]]&amp;"_"&amp;RT_enz[[#This Row],[dir]]</f>
        <v>compACYLCOA_c_FWD</v>
      </c>
      <c r="H1041" s="1" t="str">
        <f>_xlfn.XLOOKUP(RT_enz[[#This Row],[Column1]],SC_enz[name_dir],SC_enz[name_dir],"")</f>
        <v>compACYLCOA_c_FWD</v>
      </c>
      <c r="I1041" s="1" t="str">
        <f>_xlfn.XLOOKUP(RT_enz[[#This Row],[rxn_src]],SC_enz[rxn_src],SC_enz[rxn_src],"")</f>
        <v>compACYLCOA_c</v>
      </c>
      <c r="J1041" s="2" t="str">
        <f>_xlfn.XLOOKUP(RT_enz[[#This Row],[Column1]],RT_gsm[Column3],RT_gsm[Column3],"")</f>
        <v>compACYLCOA_c_FWD</v>
      </c>
    </row>
    <row r="1042" spans="1:10" ht="16" hidden="1" x14ac:dyDescent="0.2">
      <c r="A1042" s="1" t="s">
        <v>3278</v>
      </c>
      <c r="B1042" s="1" t="s">
        <v>3903</v>
      </c>
      <c r="C1042" s="1" t="s">
        <v>1642</v>
      </c>
      <c r="D1042" s="1" t="s">
        <v>143</v>
      </c>
      <c r="E1042" s="1" t="s">
        <v>12</v>
      </c>
      <c r="F1042" s="1" t="s">
        <v>3920</v>
      </c>
      <c r="G1042" s="1" t="str">
        <f>RT_enz[[#This Row],[rxn_src]]&amp;"_"&amp;RT_enz[[#This Row],[dir]]</f>
        <v>compACYLCOA_c_REV</v>
      </c>
      <c r="H1042" s="1" t="str">
        <f>_xlfn.XLOOKUP(RT_enz[[#This Row],[Column1]],SC_enz[name_dir],SC_enz[name_dir],"")</f>
        <v/>
      </c>
      <c r="I1042" s="1" t="str">
        <f>_xlfn.XLOOKUP(RT_enz[[#This Row],[rxn_src]],SC_enz[rxn_src],SC_enz[rxn_src],"")</f>
        <v>compACYLCOA_c</v>
      </c>
      <c r="J1042" s="2" t="str">
        <f>_xlfn.XLOOKUP(RT_enz[[#This Row],[Column1]],RT_gsm[Column3],RT_gsm[Column3],"")</f>
        <v>compACYLCOA_c_REV</v>
      </c>
    </row>
    <row r="1043" spans="1:10" ht="16" hidden="1" x14ac:dyDescent="0.2">
      <c r="A1043" s="1" t="s">
        <v>3279</v>
      </c>
      <c r="B1043" s="1" t="s">
        <v>3902</v>
      </c>
      <c r="C1043" s="1" t="s">
        <v>1642</v>
      </c>
      <c r="D1043" s="1" t="s">
        <v>143</v>
      </c>
      <c r="E1043" s="1" t="s">
        <v>12</v>
      </c>
      <c r="F1043" s="1" t="s">
        <v>3920</v>
      </c>
      <c r="G1043" s="1" t="str">
        <f>RT_enz[[#This Row],[rxn_src]]&amp;"_"&amp;RT_enz[[#This Row],[dir]]</f>
        <v>compACYLCOA_l_FWD</v>
      </c>
      <c r="H1043" s="1" t="str">
        <f>_xlfn.XLOOKUP(RT_enz[[#This Row],[Column1]],SC_enz[name_dir],SC_enz[name_dir],"")</f>
        <v>compACYLCOA_l_FWD</v>
      </c>
      <c r="I1043" s="1" t="str">
        <f>_xlfn.XLOOKUP(RT_enz[[#This Row],[rxn_src]],SC_enz[rxn_src],SC_enz[rxn_src],"")</f>
        <v>compACYLCOA_l</v>
      </c>
      <c r="J1043" s="2" t="str">
        <f>_xlfn.XLOOKUP(RT_enz[[#This Row],[Column1]],RT_gsm[Column3],RT_gsm[Column3],"")</f>
        <v>compACYLCOA_l_FWD</v>
      </c>
    </row>
    <row r="1044" spans="1:10" ht="16" hidden="1" x14ac:dyDescent="0.2">
      <c r="A1044" s="1" t="s">
        <v>3279</v>
      </c>
      <c r="B1044" s="1" t="s">
        <v>3903</v>
      </c>
      <c r="C1044" s="1" t="s">
        <v>1642</v>
      </c>
      <c r="D1044" s="1" t="s">
        <v>143</v>
      </c>
      <c r="E1044" s="1" t="s">
        <v>12</v>
      </c>
      <c r="F1044" s="1" t="s">
        <v>3920</v>
      </c>
      <c r="G1044" s="1" t="str">
        <f>RT_enz[[#This Row],[rxn_src]]&amp;"_"&amp;RT_enz[[#This Row],[dir]]</f>
        <v>compACYLCOA_l_REV</v>
      </c>
      <c r="H1044" s="1" t="str">
        <f>_xlfn.XLOOKUP(RT_enz[[#This Row],[Column1]],SC_enz[name_dir],SC_enz[name_dir],"")</f>
        <v/>
      </c>
      <c r="I1044" s="1" t="str">
        <f>_xlfn.XLOOKUP(RT_enz[[#This Row],[rxn_src]],SC_enz[rxn_src],SC_enz[rxn_src],"")</f>
        <v>compACYLCOA_l</v>
      </c>
      <c r="J1044" s="2" t="str">
        <f>_xlfn.XLOOKUP(RT_enz[[#This Row],[Column1]],RT_gsm[Column3],RT_gsm[Column3],"")</f>
        <v>compACYLCOA_l_REV</v>
      </c>
    </row>
    <row r="1045" spans="1:10" ht="16" hidden="1" x14ac:dyDescent="0.2">
      <c r="A1045" s="1" t="s">
        <v>3280</v>
      </c>
      <c r="B1045" s="1" t="s">
        <v>3902</v>
      </c>
      <c r="C1045" s="1" t="s">
        <v>1642</v>
      </c>
      <c r="D1045" s="1" t="s">
        <v>143</v>
      </c>
      <c r="E1045" s="1" t="s">
        <v>12</v>
      </c>
      <c r="F1045" s="1" t="s">
        <v>3920</v>
      </c>
      <c r="G1045" s="1" t="str">
        <f>RT_enz[[#This Row],[rxn_src]]&amp;"_"&amp;RT_enz[[#This Row],[dir]]</f>
        <v>compACYLCOA_m_FWD</v>
      </c>
      <c r="H1045" s="1" t="str">
        <f>_xlfn.XLOOKUP(RT_enz[[#This Row],[Column1]],SC_enz[name_dir],SC_enz[name_dir],"")</f>
        <v>compACYLCOA_m_FWD</v>
      </c>
      <c r="I1045" s="1" t="str">
        <f>_xlfn.XLOOKUP(RT_enz[[#This Row],[rxn_src]],SC_enz[rxn_src],SC_enz[rxn_src],"")</f>
        <v>compACYLCOA_m</v>
      </c>
      <c r="J1045" s="2" t="str">
        <f>_xlfn.XLOOKUP(RT_enz[[#This Row],[Column1]],RT_gsm[Column3],RT_gsm[Column3],"")</f>
        <v>compACYLCOA_m_FWD</v>
      </c>
    </row>
    <row r="1046" spans="1:10" ht="16" hidden="1" x14ac:dyDescent="0.2">
      <c r="A1046" s="1" t="s">
        <v>3280</v>
      </c>
      <c r="B1046" s="1" t="s">
        <v>3903</v>
      </c>
      <c r="C1046" s="1" t="s">
        <v>1642</v>
      </c>
      <c r="D1046" s="1" t="s">
        <v>143</v>
      </c>
      <c r="E1046" s="1" t="s">
        <v>12</v>
      </c>
      <c r="F1046" s="1" t="s">
        <v>3920</v>
      </c>
      <c r="G1046" s="1" t="str">
        <f>RT_enz[[#This Row],[rxn_src]]&amp;"_"&amp;RT_enz[[#This Row],[dir]]</f>
        <v>compACYLCOA_m_REV</v>
      </c>
      <c r="H1046" s="1" t="str">
        <f>_xlfn.XLOOKUP(RT_enz[[#This Row],[Column1]],SC_enz[name_dir],SC_enz[name_dir],"")</f>
        <v/>
      </c>
      <c r="I1046" s="1" t="str">
        <f>_xlfn.XLOOKUP(RT_enz[[#This Row],[rxn_src]],SC_enz[rxn_src],SC_enz[rxn_src],"")</f>
        <v>compACYLCOA_m</v>
      </c>
      <c r="J1046" s="2" t="str">
        <f>_xlfn.XLOOKUP(RT_enz[[#This Row],[Column1]],RT_gsm[Column3],RT_gsm[Column3],"")</f>
        <v>compACYLCOA_m_REV</v>
      </c>
    </row>
    <row r="1047" spans="1:10" ht="16" hidden="1" x14ac:dyDescent="0.2">
      <c r="A1047" s="1" t="s">
        <v>3281</v>
      </c>
      <c r="B1047" s="1" t="s">
        <v>3902</v>
      </c>
      <c r="C1047" s="1" t="s">
        <v>1642</v>
      </c>
      <c r="D1047" s="1" t="s">
        <v>143</v>
      </c>
      <c r="E1047" s="1" t="s">
        <v>12</v>
      </c>
      <c r="F1047" s="1" t="s">
        <v>3920</v>
      </c>
      <c r="G1047" s="1" t="str">
        <f>RT_enz[[#This Row],[rxn_src]]&amp;"_"&amp;RT_enz[[#This Row],[dir]]</f>
        <v>compACYLCOA_r_FWD</v>
      </c>
      <c r="H1047" s="1" t="str">
        <f>_xlfn.XLOOKUP(RT_enz[[#This Row],[Column1]],SC_enz[name_dir],SC_enz[name_dir],"")</f>
        <v>compACYLCOA_r_FWD</v>
      </c>
      <c r="I1047" s="1" t="str">
        <f>_xlfn.XLOOKUP(RT_enz[[#This Row],[rxn_src]],SC_enz[rxn_src],SC_enz[rxn_src],"")</f>
        <v>compACYLCOA_r</v>
      </c>
      <c r="J1047" s="2" t="str">
        <f>_xlfn.XLOOKUP(RT_enz[[#This Row],[Column1]],RT_gsm[Column3],RT_gsm[Column3],"")</f>
        <v>compACYLCOA_r_FWD</v>
      </c>
    </row>
    <row r="1048" spans="1:10" ht="16" hidden="1" x14ac:dyDescent="0.2">
      <c r="A1048" s="1" t="s">
        <v>3281</v>
      </c>
      <c r="B1048" s="1" t="s">
        <v>3903</v>
      </c>
      <c r="C1048" s="1" t="s">
        <v>1642</v>
      </c>
      <c r="D1048" s="1" t="s">
        <v>143</v>
      </c>
      <c r="E1048" s="1" t="s">
        <v>12</v>
      </c>
      <c r="F1048" s="1" t="s">
        <v>3920</v>
      </c>
      <c r="G1048" s="1" t="str">
        <f>RT_enz[[#This Row],[rxn_src]]&amp;"_"&amp;RT_enz[[#This Row],[dir]]</f>
        <v>compACYLCOA_r_REV</v>
      </c>
      <c r="H1048" s="1" t="str">
        <f>_xlfn.XLOOKUP(RT_enz[[#This Row],[Column1]],SC_enz[name_dir],SC_enz[name_dir],"")</f>
        <v/>
      </c>
      <c r="I1048" s="1" t="str">
        <f>_xlfn.XLOOKUP(RT_enz[[#This Row],[rxn_src]],SC_enz[rxn_src],SC_enz[rxn_src],"")</f>
        <v>compACYLCOA_r</v>
      </c>
      <c r="J1048" s="2" t="str">
        <f>_xlfn.XLOOKUP(RT_enz[[#This Row],[Column1]],RT_gsm[Column3],RT_gsm[Column3],"")</f>
        <v>compACYLCOA_r_REV</v>
      </c>
    </row>
    <row r="1049" spans="1:10" ht="16" hidden="1" x14ac:dyDescent="0.2">
      <c r="A1049" s="1" t="s">
        <v>3282</v>
      </c>
      <c r="B1049" s="1" t="s">
        <v>3902</v>
      </c>
      <c r="C1049" s="1" t="s">
        <v>1642</v>
      </c>
      <c r="D1049" s="1" t="s">
        <v>143</v>
      </c>
      <c r="E1049" s="1" t="s">
        <v>12</v>
      </c>
      <c r="F1049" s="1" t="s">
        <v>3920</v>
      </c>
      <c r="G1049" s="1" t="str">
        <f>RT_enz[[#This Row],[rxn_src]]&amp;"_"&amp;RT_enz[[#This Row],[dir]]</f>
        <v>compACYLCOA_rm_FWD</v>
      </c>
      <c r="H1049" s="1" t="str">
        <f>_xlfn.XLOOKUP(RT_enz[[#This Row],[Column1]],SC_enz[name_dir],SC_enz[name_dir],"")</f>
        <v>compACYLCOA_rm_FWD</v>
      </c>
      <c r="I1049" s="1" t="str">
        <f>_xlfn.XLOOKUP(RT_enz[[#This Row],[rxn_src]],SC_enz[rxn_src],SC_enz[rxn_src],"")</f>
        <v>compACYLCOA_rm</v>
      </c>
      <c r="J1049" s="2" t="str">
        <f>_xlfn.XLOOKUP(RT_enz[[#This Row],[Column1]],RT_gsm[Column3],RT_gsm[Column3],"")</f>
        <v>compACYLCOA_rm_FWD</v>
      </c>
    </row>
    <row r="1050" spans="1:10" ht="16" hidden="1" x14ac:dyDescent="0.2">
      <c r="A1050" s="1" t="s">
        <v>3282</v>
      </c>
      <c r="B1050" s="1" t="s">
        <v>3903</v>
      </c>
      <c r="C1050" s="1" t="s">
        <v>1642</v>
      </c>
      <c r="D1050" s="1" t="s">
        <v>143</v>
      </c>
      <c r="E1050" s="1" t="s">
        <v>12</v>
      </c>
      <c r="F1050" s="1" t="s">
        <v>3920</v>
      </c>
      <c r="G1050" s="1" t="str">
        <f>RT_enz[[#This Row],[rxn_src]]&amp;"_"&amp;RT_enz[[#This Row],[dir]]</f>
        <v>compACYLCOA_rm_REV</v>
      </c>
      <c r="H1050" s="1" t="str">
        <f>_xlfn.XLOOKUP(RT_enz[[#This Row],[Column1]],SC_enz[name_dir],SC_enz[name_dir],"")</f>
        <v/>
      </c>
      <c r="I1050" s="1" t="str">
        <f>_xlfn.XLOOKUP(RT_enz[[#This Row],[rxn_src]],SC_enz[rxn_src],SC_enz[rxn_src],"")</f>
        <v>compACYLCOA_rm</v>
      </c>
      <c r="J1050" s="2" t="str">
        <f>_xlfn.XLOOKUP(RT_enz[[#This Row],[Column1]],RT_gsm[Column3],RT_gsm[Column3],"")</f>
        <v>compACYLCOA_rm_REV</v>
      </c>
    </row>
    <row r="1051" spans="1:10" ht="16" hidden="1" x14ac:dyDescent="0.2">
      <c r="A1051" s="1" t="s">
        <v>3283</v>
      </c>
      <c r="B1051" s="1" t="s">
        <v>3902</v>
      </c>
      <c r="C1051" s="1" t="s">
        <v>1642</v>
      </c>
      <c r="D1051" s="1" t="s">
        <v>143</v>
      </c>
      <c r="E1051" s="1" t="s">
        <v>12</v>
      </c>
      <c r="F1051" s="1" t="s">
        <v>3920</v>
      </c>
      <c r="G1051" s="1" t="str">
        <f>RT_enz[[#This Row],[rxn_src]]&amp;"_"&amp;RT_enz[[#This Row],[dir]]</f>
        <v>compACYLCOA_x_FWD</v>
      </c>
      <c r="H1051" s="1" t="str">
        <f>_xlfn.XLOOKUP(RT_enz[[#This Row],[Column1]],SC_enz[name_dir],SC_enz[name_dir],"")</f>
        <v>compACYLCOA_x_FWD</v>
      </c>
      <c r="I1051" s="1" t="str">
        <f>_xlfn.XLOOKUP(RT_enz[[#This Row],[rxn_src]],SC_enz[rxn_src],SC_enz[rxn_src],"")</f>
        <v>compACYLCOA_x</v>
      </c>
      <c r="J1051" s="2" t="str">
        <f>_xlfn.XLOOKUP(RT_enz[[#This Row],[Column1]],RT_gsm[Column3],RT_gsm[Column3],"")</f>
        <v>compACYLCOA_x_FWD</v>
      </c>
    </row>
    <row r="1052" spans="1:10" ht="16" hidden="1" x14ac:dyDescent="0.2">
      <c r="A1052" s="1" t="s">
        <v>3283</v>
      </c>
      <c r="B1052" s="1" t="s">
        <v>3903</v>
      </c>
      <c r="C1052" s="1" t="s">
        <v>1642</v>
      </c>
      <c r="D1052" s="1" t="s">
        <v>143</v>
      </c>
      <c r="E1052" s="1" t="s">
        <v>12</v>
      </c>
      <c r="F1052" s="1" t="s">
        <v>3920</v>
      </c>
      <c r="G1052" s="1" t="str">
        <f>RT_enz[[#This Row],[rxn_src]]&amp;"_"&amp;RT_enz[[#This Row],[dir]]</f>
        <v>compACYLCOA_x_REV</v>
      </c>
      <c r="H1052" s="1" t="str">
        <f>_xlfn.XLOOKUP(RT_enz[[#This Row],[Column1]],SC_enz[name_dir],SC_enz[name_dir],"")</f>
        <v/>
      </c>
      <c r="I1052" s="1" t="str">
        <f>_xlfn.XLOOKUP(RT_enz[[#This Row],[rxn_src]],SC_enz[rxn_src],SC_enz[rxn_src],"")</f>
        <v>compACYLCOA_x</v>
      </c>
      <c r="J1052" s="2" t="str">
        <f>_xlfn.XLOOKUP(RT_enz[[#This Row],[Column1]],RT_gsm[Column3],RT_gsm[Column3],"")</f>
        <v>compACYLCOA_x_REV</v>
      </c>
    </row>
    <row r="1053" spans="1:10" ht="16" hidden="1" x14ac:dyDescent="0.2">
      <c r="A1053" s="1" t="s">
        <v>3277</v>
      </c>
      <c r="B1053" s="1" t="s">
        <v>3902</v>
      </c>
      <c r="C1053" s="1" t="s">
        <v>1642</v>
      </c>
      <c r="D1053" s="1" t="s">
        <v>143</v>
      </c>
      <c r="E1053" s="1" t="s">
        <v>7</v>
      </c>
      <c r="F1053" s="1"/>
      <c r="G1053" s="1" t="str">
        <f>RT_enz[[#This Row],[rxn_src]]&amp;"_"&amp;RT_enz[[#This Row],[dir]]</f>
        <v>compCER_g_FWD</v>
      </c>
      <c r="H1053" s="1" t="str">
        <f>_xlfn.XLOOKUP(RT_enz[[#This Row],[Column1]],SC_enz[name_dir],SC_enz[name_dir],"")</f>
        <v>compCER_g_FWD</v>
      </c>
      <c r="I1053" s="1" t="str">
        <f>_xlfn.XLOOKUP(RT_enz[[#This Row],[rxn_src]],SC_enz[rxn_src],SC_enz[rxn_src],"")</f>
        <v>compCER_g</v>
      </c>
      <c r="J1053" s="2" t="str">
        <f>_xlfn.XLOOKUP(RT_enz[[#This Row],[Column1]],RT_gsm[Column3],RT_gsm[Column3],"")</f>
        <v>compCER_g_FWD</v>
      </c>
    </row>
    <row r="1054" spans="1:10" ht="16" hidden="1" x14ac:dyDescent="0.2">
      <c r="A1054" s="1" t="s">
        <v>3277</v>
      </c>
      <c r="B1054" s="1" t="s">
        <v>3903</v>
      </c>
      <c r="C1054" s="1" t="s">
        <v>1642</v>
      </c>
      <c r="D1054" s="1" t="s">
        <v>143</v>
      </c>
      <c r="E1054" s="1" t="s">
        <v>7</v>
      </c>
      <c r="F1054" s="1"/>
      <c r="G1054" s="1" t="str">
        <f>RT_enz[[#This Row],[rxn_src]]&amp;"_"&amp;RT_enz[[#This Row],[dir]]</f>
        <v>compCER_g_REV</v>
      </c>
      <c r="H1054" s="1" t="str">
        <f>_xlfn.XLOOKUP(RT_enz[[#This Row],[Column1]],SC_enz[name_dir],SC_enz[name_dir],"")</f>
        <v>compCER_g_REV</v>
      </c>
      <c r="I1054" s="1" t="str">
        <f>_xlfn.XLOOKUP(RT_enz[[#This Row],[rxn_src]],SC_enz[rxn_src],SC_enz[rxn_src],"")</f>
        <v>compCER_g</v>
      </c>
      <c r="J1054" s="2" t="str">
        <f>_xlfn.XLOOKUP(RT_enz[[#This Row],[Column1]],RT_gsm[Column3],RT_gsm[Column3],"")</f>
        <v>compCER_g_REV</v>
      </c>
    </row>
    <row r="1055" spans="1:10" ht="16" hidden="1" x14ac:dyDescent="0.2">
      <c r="A1055" s="1" t="s">
        <v>3275</v>
      </c>
      <c r="B1055" s="1" t="s">
        <v>3902</v>
      </c>
      <c r="C1055" s="1" t="s">
        <v>1642</v>
      </c>
      <c r="D1055" s="1" t="s">
        <v>143</v>
      </c>
      <c r="E1055" s="1" t="s">
        <v>7</v>
      </c>
      <c r="F1055" s="1"/>
      <c r="G1055" s="1" t="str">
        <f>RT_enz[[#This Row],[rxn_src]]&amp;"_"&amp;RT_enz[[#This Row],[dir]]</f>
        <v>compCER_m_FWD</v>
      </c>
      <c r="H1055" s="1" t="str">
        <f>_xlfn.XLOOKUP(RT_enz[[#This Row],[Column1]],SC_enz[name_dir],SC_enz[name_dir],"")</f>
        <v>compCER_m_FWD</v>
      </c>
      <c r="I1055" s="1" t="str">
        <f>_xlfn.XLOOKUP(RT_enz[[#This Row],[rxn_src]],SC_enz[rxn_src],SC_enz[rxn_src],"")</f>
        <v>compCER_m</v>
      </c>
      <c r="J1055" s="2" t="str">
        <f>_xlfn.XLOOKUP(RT_enz[[#This Row],[Column1]],RT_gsm[Column3],RT_gsm[Column3],"")</f>
        <v>compCER_m_FWD</v>
      </c>
    </row>
    <row r="1056" spans="1:10" ht="16" hidden="1" x14ac:dyDescent="0.2">
      <c r="A1056" s="1" t="s">
        <v>3275</v>
      </c>
      <c r="B1056" s="1" t="s">
        <v>3903</v>
      </c>
      <c r="C1056" s="1" t="s">
        <v>1642</v>
      </c>
      <c r="D1056" s="1" t="s">
        <v>143</v>
      </c>
      <c r="E1056" s="1" t="s">
        <v>7</v>
      </c>
      <c r="F1056" s="1"/>
      <c r="G1056" s="1" t="str">
        <f>RT_enz[[#This Row],[rxn_src]]&amp;"_"&amp;RT_enz[[#This Row],[dir]]</f>
        <v>compCER_m_REV</v>
      </c>
      <c r="H1056" s="1" t="str">
        <f>_xlfn.XLOOKUP(RT_enz[[#This Row],[Column1]],SC_enz[name_dir],SC_enz[name_dir],"")</f>
        <v>compCER_m_REV</v>
      </c>
      <c r="I1056" s="1" t="str">
        <f>_xlfn.XLOOKUP(RT_enz[[#This Row],[rxn_src]],SC_enz[rxn_src],SC_enz[rxn_src],"")</f>
        <v>compCER_m</v>
      </c>
      <c r="J1056" s="2" t="str">
        <f>_xlfn.XLOOKUP(RT_enz[[#This Row],[Column1]],RT_gsm[Column3],RT_gsm[Column3],"")</f>
        <v>compCER_m_REV</v>
      </c>
    </row>
    <row r="1057" spans="1:10" ht="16" hidden="1" x14ac:dyDescent="0.2">
      <c r="A1057" s="1" t="s">
        <v>3276</v>
      </c>
      <c r="B1057" s="1" t="s">
        <v>3902</v>
      </c>
      <c r="C1057" s="1" t="s">
        <v>1642</v>
      </c>
      <c r="D1057" s="1" t="s">
        <v>143</v>
      </c>
      <c r="E1057" s="1" t="s">
        <v>7</v>
      </c>
      <c r="F1057" s="1"/>
      <c r="G1057" s="1" t="str">
        <f>RT_enz[[#This Row],[rxn_src]]&amp;"_"&amp;RT_enz[[#This Row],[dir]]</f>
        <v>compCER_r_FWD</v>
      </c>
      <c r="H1057" s="1" t="str">
        <f>_xlfn.XLOOKUP(RT_enz[[#This Row],[Column1]],SC_enz[name_dir],SC_enz[name_dir],"")</f>
        <v>compCER_r_FWD</v>
      </c>
      <c r="I1057" s="1" t="str">
        <f>_xlfn.XLOOKUP(RT_enz[[#This Row],[rxn_src]],SC_enz[rxn_src],SC_enz[rxn_src],"")</f>
        <v>compCER_r</v>
      </c>
      <c r="J1057" s="2" t="str">
        <f>_xlfn.XLOOKUP(RT_enz[[#This Row],[Column1]],RT_gsm[Column3],RT_gsm[Column3],"")</f>
        <v>compCER_r_FWD</v>
      </c>
    </row>
    <row r="1058" spans="1:10" ht="16" hidden="1" x14ac:dyDescent="0.2">
      <c r="A1058" s="1" t="s">
        <v>3276</v>
      </c>
      <c r="B1058" s="1" t="s">
        <v>3903</v>
      </c>
      <c r="C1058" s="1" t="s">
        <v>1642</v>
      </c>
      <c r="D1058" s="1" t="s">
        <v>143</v>
      </c>
      <c r="E1058" s="1" t="s">
        <v>7</v>
      </c>
      <c r="F1058" s="1"/>
      <c r="G1058" s="1" t="str">
        <f>RT_enz[[#This Row],[rxn_src]]&amp;"_"&amp;RT_enz[[#This Row],[dir]]</f>
        <v>compCER_r_REV</v>
      </c>
      <c r="H1058" s="1" t="str">
        <f>_xlfn.XLOOKUP(RT_enz[[#This Row],[Column1]],SC_enz[name_dir],SC_enz[name_dir],"")</f>
        <v>compCER_r_REV</v>
      </c>
      <c r="I1058" s="1" t="str">
        <f>_xlfn.XLOOKUP(RT_enz[[#This Row],[rxn_src]],SC_enz[rxn_src],SC_enz[rxn_src],"")</f>
        <v>compCER_r</v>
      </c>
      <c r="J1058" s="2" t="str">
        <f>_xlfn.XLOOKUP(RT_enz[[#This Row],[Column1]],RT_gsm[Column3],RT_gsm[Column3],"")</f>
        <v>compCER_r_REV</v>
      </c>
    </row>
    <row r="1059" spans="1:10" ht="16" hidden="1" x14ac:dyDescent="0.2">
      <c r="A1059" s="1" t="s">
        <v>4795</v>
      </c>
      <c r="B1059" s="1" t="s">
        <v>3902</v>
      </c>
      <c r="C1059" s="1" t="s">
        <v>1642</v>
      </c>
      <c r="D1059" s="1" t="s">
        <v>143</v>
      </c>
      <c r="E1059" s="1" t="s">
        <v>12</v>
      </c>
      <c r="F1059" s="1" t="s">
        <v>3920</v>
      </c>
      <c r="G1059" s="1" t="str">
        <f>RT_enz[[#This Row],[rxn_src]]&amp;"_"&amp;RT_enz[[#This Row],[dir]]</f>
        <v>compFALPD_c_FWD</v>
      </c>
      <c r="H1059" s="1" t="str">
        <f>_xlfn.XLOOKUP(RT_enz[[#This Row],[Column1]],SC_enz[name_dir],SC_enz[name_dir],"")</f>
        <v/>
      </c>
      <c r="I1059" s="1" t="str">
        <f>_xlfn.XLOOKUP(RT_enz[[#This Row],[rxn_src]],SC_enz[rxn_src],SC_enz[rxn_src],"")</f>
        <v/>
      </c>
      <c r="J1059" s="2" t="str">
        <f>_xlfn.XLOOKUP(RT_enz[[#This Row],[Column1]],RT_gsm[Column3],RT_gsm[Column3],"")</f>
        <v>compFALPD_c_FWD</v>
      </c>
    </row>
    <row r="1060" spans="1:10" ht="16" hidden="1" x14ac:dyDescent="0.2">
      <c r="A1060" s="1" t="s">
        <v>4795</v>
      </c>
      <c r="B1060" s="1" t="s">
        <v>3903</v>
      </c>
      <c r="C1060" s="1" t="s">
        <v>1642</v>
      </c>
      <c r="D1060" s="1" t="s">
        <v>143</v>
      </c>
      <c r="E1060" s="1" t="s">
        <v>12</v>
      </c>
      <c r="F1060" s="1" t="s">
        <v>3920</v>
      </c>
      <c r="G1060" s="1" t="str">
        <f>RT_enz[[#This Row],[rxn_src]]&amp;"_"&amp;RT_enz[[#This Row],[dir]]</f>
        <v>compFALPD_c_REV</v>
      </c>
      <c r="H1060" s="1" t="str">
        <f>_xlfn.XLOOKUP(RT_enz[[#This Row],[Column1]],SC_enz[name_dir],SC_enz[name_dir],"")</f>
        <v/>
      </c>
      <c r="I1060" s="1" t="str">
        <f>_xlfn.XLOOKUP(RT_enz[[#This Row],[rxn_src]],SC_enz[rxn_src],SC_enz[rxn_src],"")</f>
        <v/>
      </c>
      <c r="J1060" s="2" t="str">
        <f>_xlfn.XLOOKUP(RT_enz[[#This Row],[Column1]],RT_gsm[Column3],RT_gsm[Column3],"")</f>
        <v>compFALPD_c_REV</v>
      </c>
    </row>
    <row r="1061" spans="1:10" ht="16" hidden="1" x14ac:dyDescent="0.2">
      <c r="A1061" s="1" t="s">
        <v>3288</v>
      </c>
      <c r="B1061" s="1" t="s">
        <v>3902</v>
      </c>
      <c r="C1061" s="1" t="s">
        <v>1642</v>
      </c>
      <c r="D1061" s="1" t="s">
        <v>143</v>
      </c>
      <c r="E1061" s="1" t="s">
        <v>7</v>
      </c>
      <c r="F1061" s="1"/>
      <c r="G1061" s="1" t="str">
        <f>RT_enz[[#This Row],[rxn_src]]&amp;"_"&amp;RT_enz[[#This Row],[dir]]</f>
        <v>compFALPD_en_FWD</v>
      </c>
      <c r="H1061" s="1" t="str">
        <f>_xlfn.XLOOKUP(RT_enz[[#This Row],[Column1]],SC_enz[name_dir],SC_enz[name_dir],"")</f>
        <v>compFALPD_en_FWD</v>
      </c>
      <c r="I1061" s="1" t="str">
        <f>_xlfn.XLOOKUP(RT_enz[[#This Row],[rxn_src]],SC_enz[rxn_src],SC_enz[rxn_src],"")</f>
        <v>compFALPD_en</v>
      </c>
      <c r="J1061" s="2" t="str">
        <f>_xlfn.XLOOKUP(RT_enz[[#This Row],[Column1]],RT_gsm[Column3],RT_gsm[Column3],"")</f>
        <v>compFALPD_en_FWD</v>
      </c>
    </row>
    <row r="1062" spans="1:10" ht="16" hidden="1" x14ac:dyDescent="0.2">
      <c r="A1062" s="1" t="s">
        <v>3288</v>
      </c>
      <c r="B1062" s="1" t="s">
        <v>3903</v>
      </c>
      <c r="C1062" s="1" t="s">
        <v>1642</v>
      </c>
      <c r="D1062" s="1" t="s">
        <v>143</v>
      </c>
      <c r="E1062" s="1" t="s">
        <v>7</v>
      </c>
      <c r="F1062" s="1"/>
      <c r="G1062" s="1" t="str">
        <f>RT_enz[[#This Row],[rxn_src]]&amp;"_"&amp;RT_enz[[#This Row],[dir]]</f>
        <v>compFALPD_en_REV</v>
      </c>
      <c r="H1062" s="1" t="str">
        <f>_xlfn.XLOOKUP(RT_enz[[#This Row],[Column1]],SC_enz[name_dir],SC_enz[name_dir],"")</f>
        <v>compFALPD_en_REV</v>
      </c>
      <c r="I1062" s="1" t="str">
        <f>_xlfn.XLOOKUP(RT_enz[[#This Row],[rxn_src]],SC_enz[rxn_src],SC_enz[rxn_src],"")</f>
        <v>compFALPD_en</v>
      </c>
      <c r="J1062" s="2" t="str">
        <f>_xlfn.XLOOKUP(RT_enz[[#This Row],[Column1]],RT_gsm[Column3],RT_gsm[Column3],"")</f>
        <v>compFALPD_en_REV</v>
      </c>
    </row>
    <row r="1063" spans="1:10" ht="16" hidden="1" x14ac:dyDescent="0.2">
      <c r="A1063" s="1" t="s">
        <v>3286</v>
      </c>
      <c r="B1063" s="1" t="s">
        <v>3902</v>
      </c>
      <c r="C1063" s="1" t="s">
        <v>1642</v>
      </c>
      <c r="D1063" s="1" t="s">
        <v>143</v>
      </c>
      <c r="E1063" s="1" t="s">
        <v>7</v>
      </c>
      <c r="F1063" s="1"/>
      <c r="G1063" s="1" t="str">
        <f>RT_enz[[#This Row],[rxn_src]]&amp;"_"&amp;RT_enz[[#This Row],[dir]]</f>
        <v>compFALPD_m_FWD</v>
      </c>
      <c r="H1063" s="1" t="str">
        <f>_xlfn.XLOOKUP(RT_enz[[#This Row],[Column1]],SC_enz[name_dir],SC_enz[name_dir],"")</f>
        <v>compFALPD_m_FWD</v>
      </c>
      <c r="I1063" s="1" t="str">
        <f>_xlfn.XLOOKUP(RT_enz[[#This Row],[rxn_src]],SC_enz[rxn_src],SC_enz[rxn_src],"")</f>
        <v>compFALPD_m</v>
      </c>
      <c r="J1063" s="2" t="str">
        <f>_xlfn.XLOOKUP(RT_enz[[#This Row],[Column1]],RT_gsm[Column3],RT_gsm[Column3],"")</f>
        <v>compFALPD_m_FWD</v>
      </c>
    </row>
    <row r="1064" spans="1:10" ht="16" hidden="1" x14ac:dyDescent="0.2">
      <c r="A1064" s="1" t="s">
        <v>3286</v>
      </c>
      <c r="B1064" s="1" t="s">
        <v>3903</v>
      </c>
      <c r="C1064" s="1" t="s">
        <v>1642</v>
      </c>
      <c r="D1064" s="1" t="s">
        <v>143</v>
      </c>
      <c r="E1064" s="1" t="s">
        <v>7</v>
      </c>
      <c r="F1064" s="1"/>
      <c r="G1064" s="1" t="str">
        <f>RT_enz[[#This Row],[rxn_src]]&amp;"_"&amp;RT_enz[[#This Row],[dir]]</f>
        <v>compFALPD_m_REV</v>
      </c>
      <c r="H1064" s="1" t="str">
        <f>_xlfn.XLOOKUP(RT_enz[[#This Row],[Column1]],SC_enz[name_dir],SC_enz[name_dir],"")</f>
        <v>compFALPD_m_REV</v>
      </c>
      <c r="I1064" s="1" t="str">
        <f>_xlfn.XLOOKUP(RT_enz[[#This Row],[rxn_src]],SC_enz[rxn_src],SC_enz[rxn_src],"")</f>
        <v>compFALPD_m</v>
      </c>
      <c r="J1064" s="2" t="str">
        <f>_xlfn.XLOOKUP(RT_enz[[#This Row],[Column1]],RT_gsm[Column3],RT_gsm[Column3],"")</f>
        <v>compFALPD_m_REV</v>
      </c>
    </row>
    <row r="1065" spans="1:10" ht="16" hidden="1" x14ac:dyDescent="0.2">
      <c r="A1065" s="1" t="s">
        <v>3284</v>
      </c>
      <c r="B1065" s="1" t="s">
        <v>3902</v>
      </c>
      <c r="C1065" s="1" t="s">
        <v>1642</v>
      </c>
      <c r="D1065" s="1" t="s">
        <v>143</v>
      </c>
      <c r="E1065" s="1" t="s">
        <v>7</v>
      </c>
      <c r="F1065" s="1"/>
      <c r="G1065" s="1" t="str">
        <f>RT_enz[[#This Row],[rxn_src]]&amp;"_"&amp;RT_enz[[#This Row],[dir]]</f>
        <v>compFALPD_mm_FWD</v>
      </c>
      <c r="H1065" s="1" t="str">
        <f>_xlfn.XLOOKUP(RT_enz[[#This Row],[Column1]],SC_enz[name_dir],SC_enz[name_dir],"")</f>
        <v>compFALPD_mm_FWD</v>
      </c>
      <c r="I1065" s="1" t="str">
        <f>_xlfn.XLOOKUP(RT_enz[[#This Row],[rxn_src]],SC_enz[rxn_src],SC_enz[rxn_src],"")</f>
        <v>compFALPD_mm</v>
      </c>
      <c r="J1065" s="2" t="str">
        <f>_xlfn.XLOOKUP(RT_enz[[#This Row],[Column1]],RT_gsm[Column3],RT_gsm[Column3],"")</f>
        <v>compFALPD_mm_FWD</v>
      </c>
    </row>
    <row r="1066" spans="1:10" ht="16" hidden="1" x14ac:dyDescent="0.2">
      <c r="A1066" s="1" t="s">
        <v>3284</v>
      </c>
      <c r="B1066" s="1" t="s">
        <v>3903</v>
      </c>
      <c r="C1066" s="1" t="s">
        <v>1642</v>
      </c>
      <c r="D1066" s="1" t="s">
        <v>143</v>
      </c>
      <c r="E1066" s="1" t="s">
        <v>7</v>
      </c>
      <c r="F1066" s="1"/>
      <c r="G1066" s="1" t="str">
        <f>RT_enz[[#This Row],[rxn_src]]&amp;"_"&amp;RT_enz[[#This Row],[dir]]</f>
        <v>compFALPD_mm_REV</v>
      </c>
      <c r="H1066" s="1" t="str">
        <f>_xlfn.XLOOKUP(RT_enz[[#This Row],[Column1]],SC_enz[name_dir],SC_enz[name_dir],"")</f>
        <v>compFALPD_mm_REV</v>
      </c>
      <c r="I1066" s="1" t="str">
        <f>_xlfn.XLOOKUP(RT_enz[[#This Row],[rxn_src]],SC_enz[rxn_src],SC_enz[rxn_src],"")</f>
        <v>compFALPD_mm</v>
      </c>
      <c r="J1066" s="2" t="str">
        <f>_xlfn.XLOOKUP(RT_enz[[#This Row],[Column1]],RT_gsm[Column3],RT_gsm[Column3],"")</f>
        <v>compFALPD_mm_REV</v>
      </c>
    </row>
    <row r="1067" spans="1:10" ht="16" hidden="1" x14ac:dyDescent="0.2">
      <c r="A1067" s="1" t="s">
        <v>3287</v>
      </c>
      <c r="B1067" s="1" t="s">
        <v>3902</v>
      </c>
      <c r="C1067" s="1" t="s">
        <v>1642</v>
      </c>
      <c r="D1067" s="1" t="s">
        <v>143</v>
      </c>
      <c r="E1067" s="1" t="s">
        <v>7</v>
      </c>
      <c r="F1067" s="1"/>
      <c r="G1067" s="1" t="str">
        <f>RT_enz[[#This Row],[rxn_src]]&amp;"_"&amp;RT_enz[[#This Row],[dir]]</f>
        <v>compFALPD_rm_FWD</v>
      </c>
      <c r="H1067" s="1" t="str">
        <f>_xlfn.XLOOKUP(RT_enz[[#This Row],[Column1]],SC_enz[name_dir],SC_enz[name_dir],"")</f>
        <v>compFALPD_rm_FWD</v>
      </c>
      <c r="I1067" s="1" t="str">
        <f>_xlfn.XLOOKUP(RT_enz[[#This Row],[rxn_src]],SC_enz[rxn_src],SC_enz[rxn_src],"")</f>
        <v>compFALPD_rm</v>
      </c>
      <c r="J1067" s="2" t="str">
        <f>_xlfn.XLOOKUP(RT_enz[[#This Row],[Column1]],RT_gsm[Column3],RT_gsm[Column3],"")</f>
        <v>compFALPD_rm_FWD</v>
      </c>
    </row>
    <row r="1068" spans="1:10" ht="16" hidden="1" x14ac:dyDescent="0.2">
      <c r="A1068" s="1" t="s">
        <v>3287</v>
      </c>
      <c r="B1068" s="1" t="s">
        <v>3903</v>
      </c>
      <c r="C1068" s="1" t="s">
        <v>1642</v>
      </c>
      <c r="D1068" s="1" t="s">
        <v>143</v>
      </c>
      <c r="E1068" s="1" t="s">
        <v>7</v>
      </c>
      <c r="F1068" s="1"/>
      <c r="G1068" s="1" t="str">
        <f>RT_enz[[#This Row],[rxn_src]]&amp;"_"&amp;RT_enz[[#This Row],[dir]]</f>
        <v>compFALPD_rm_REV</v>
      </c>
      <c r="H1068" s="1" t="str">
        <f>_xlfn.XLOOKUP(RT_enz[[#This Row],[Column1]],SC_enz[name_dir],SC_enz[name_dir],"")</f>
        <v>compFALPD_rm_REV</v>
      </c>
      <c r="I1068" s="1" t="str">
        <f>_xlfn.XLOOKUP(RT_enz[[#This Row],[rxn_src]],SC_enz[rxn_src],SC_enz[rxn_src],"")</f>
        <v>compFALPD_rm</v>
      </c>
      <c r="J1068" s="2" t="str">
        <f>_xlfn.XLOOKUP(RT_enz[[#This Row],[Column1]],RT_gsm[Column3],RT_gsm[Column3],"")</f>
        <v>compFALPD_rm_REV</v>
      </c>
    </row>
    <row r="1069" spans="1:10" ht="16" hidden="1" x14ac:dyDescent="0.2">
      <c r="A1069" s="1" t="s">
        <v>4796</v>
      </c>
      <c r="B1069" s="1" t="s">
        <v>3902</v>
      </c>
      <c r="C1069" s="1" t="s">
        <v>4797</v>
      </c>
      <c r="D1069" s="1" t="s">
        <v>4798</v>
      </c>
      <c r="E1069" s="1" t="s">
        <v>7</v>
      </c>
      <c r="F1069" s="1" t="s">
        <v>3920</v>
      </c>
      <c r="G1069" s="1" t="str">
        <f>RT_enz[[#This Row],[rxn_src]]&amp;"_"&amp;RT_enz[[#This Row],[dir]]</f>
        <v>CPLSPNEST_e_FWD</v>
      </c>
      <c r="H1069" s="1" t="str">
        <f>_xlfn.XLOOKUP(RT_enz[[#This Row],[Column1]],SC_enz[name_dir],SC_enz[name_dir],"")</f>
        <v/>
      </c>
      <c r="I1069" s="1" t="str">
        <f>_xlfn.XLOOKUP(RT_enz[[#This Row],[rxn_src]],SC_enz[rxn_src],SC_enz[rxn_src],"")</f>
        <v/>
      </c>
      <c r="J1069" s="2" t="str">
        <f>_xlfn.XLOOKUP(RT_enz[[#This Row],[Column1]],RT_gsm[Column3],RT_gsm[Column3],"")</f>
        <v>CPLSPNEST_e_FWD</v>
      </c>
    </row>
    <row r="1070" spans="1:10" ht="16" hidden="1" x14ac:dyDescent="0.2">
      <c r="A1070" s="1" t="s">
        <v>638</v>
      </c>
      <c r="B1070" s="1" t="s">
        <v>3902</v>
      </c>
      <c r="C1070" s="1" t="s">
        <v>4799</v>
      </c>
      <c r="D1070" s="1" t="s">
        <v>4800</v>
      </c>
      <c r="E1070" s="1" t="s">
        <v>7</v>
      </c>
      <c r="F1070" s="1" t="s">
        <v>3920</v>
      </c>
      <c r="G1070" s="1" t="str">
        <f>RT_enz[[#This Row],[rxn_src]]&amp;"_"&amp;RT_enz[[#This Row],[dir]]</f>
        <v>CPPPGO_c_FWD</v>
      </c>
      <c r="H1070" s="1" t="str">
        <f>_xlfn.XLOOKUP(RT_enz[[#This Row],[Column1]],SC_enz[name_dir],SC_enz[name_dir],"")</f>
        <v>CPPPGO_c_FWD</v>
      </c>
      <c r="I1070" s="1" t="str">
        <f>_xlfn.XLOOKUP(RT_enz[[#This Row],[rxn_src]],SC_enz[rxn_src],SC_enz[rxn_src],"")</f>
        <v>CPPPGO_c</v>
      </c>
      <c r="J1070" s="2" t="str">
        <f>_xlfn.XLOOKUP(RT_enz[[#This Row],[Column1]],RT_gsm[Column3],RT_gsm[Column3],"")</f>
        <v>CPPPGO_c_FWD</v>
      </c>
    </row>
    <row r="1071" spans="1:10" ht="16" hidden="1" x14ac:dyDescent="0.2">
      <c r="A1071" s="1" t="s">
        <v>4801</v>
      </c>
      <c r="B1071" s="1" t="s">
        <v>3902</v>
      </c>
      <c r="C1071" s="1" t="s">
        <v>4277</v>
      </c>
      <c r="D1071" s="1" t="s">
        <v>4278</v>
      </c>
      <c r="E1071" s="1" t="s">
        <v>7</v>
      </c>
      <c r="F1071" s="1" t="s">
        <v>3920</v>
      </c>
      <c r="G1071" s="1" t="str">
        <f>RT_enz[[#This Row],[rxn_src]]&amp;"_"&amp;RT_enz[[#This Row],[dir]]</f>
        <v>CRN100t_c_m_FWD</v>
      </c>
      <c r="H1071" s="1" t="str">
        <f>_xlfn.XLOOKUP(RT_enz[[#This Row],[Column1]],SC_enz[name_dir],SC_enz[name_dir],"")</f>
        <v/>
      </c>
      <c r="I1071" s="1" t="str">
        <f>_xlfn.XLOOKUP(RT_enz[[#This Row],[rxn_src]],SC_enz[rxn_src],SC_enz[rxn_src],"")</f>
        <v/>
      </c>
      <c r="J1071" s="2" t="str">
        <f>_xlfn.XLOOKUP(RT_enz[[#This Row],[Column1]],RT_gsm[Column3],RT_gsm[Column3],"")</f>
        <v>CRN100t_c_m_FWD</v>
      </c>
    </row>
    <row r="1072" spans="1:10" ht="16" hidden="1" x14ac:dyDescent="0.2">
      <c r="A1072" s="1" t="s">
        <v>4802</v>
      </c>
      <c r="B1072" s="1" t="s">
        <v>3902</v>
      </c>
      <c r="C1072" s="1" t="s">
        <v>4803</v>
      </c>
      <c r="D1072" s="1" t="s">
        <v>4804</v>
      </c>
      <c r="E1072" s="1" t="s">
        <v>7</v>
      </c>
      <c r="F1072" s="1" t="s">
        <v>3920</v>
      </c>
      <c r="G1072" s="1" t="str">
        <f>RT_enz[[#This Row],[rxn_src]]&amp;"_"&amp;RT_enz[[#This Row],[dir]]</f>
        <v>CRN100t_c_x_FWD</v>
      </c>
      <c r="H1072" s="1" t="str">
        <f>_xlfn.XLOOKUP(RT_enz[[#This Row],[Column1]],SC_enz[name_dir],SC_enz[name_dir],"")</f>
        <v/>
      </c>
      <c r="I1072" s="1" t="str">
        <f>_xlfn.XLOOKUP(RT_enz[[#This Row],[rxn_src]],SC_enz[rxn_src],SC_enz[rxn_src],"")</f>
        <v/>
      </c>
      <c r="J1072" s="2" t="str">
        <f>_xlfn.XLOOKUP(RT_enz[[#This Row],[Column1]],RT_gsm[Column3],RT_gsm[Column3],"")</f>
        <v>CRN100t_c_x_FWD</v>
      </c>
    </row>
    <row r="1073" spans="1:10" ht="16" hidden="1" x14ac:dyDescent="0.2">
      <c r="A1073" s="1" t="s">
        <v>4805</v>
      </c>
      <c r="B1073" s="1" t="s">
        <v>3902</v>
      </c>
      <c r="C1073" s="1" t="s">
        <v>4277</v>
      </c>
      <c r="D1073" s="1" t="s">
        <v>4278</v>
      </c>
      <c r="E1073" s="1" t="s">
        <v>7</v>
      </c>
      <c r="F1073" s="1" t="s">
        <v>3920</v>
      </c>
      <c r="G1073" s="1" t="str">
        <f>RT_enz[[#This Row],[rxn_src]]&amp;"_"&amp;RT_enz[[#This Row],[dir]]</f>
        <v>CRN120t_c_m_FWD</v>
      </c>
      <c r="H1073" s="1" t="str">
        <f>_xlfn.XLOOKUP(RT_enz[[#This Row],[Column1]],SC_enz[name_dir],SC_enz[name_dir],"")</f>
        <v/>
      </c>
      <c r="I1073" s="1" t="str">
        <f>_xlfn.XLOOKUP(RT_enz[[#This Row],[rxn_src]],SC_enz[rxn_src],SC_enz[rxn_src],"")</f>
        <v/>
      </c>
      <c r="J1073" s="2" t="str">
        <f>_xlfn.XLOOKUP(RT_enz[[#This Row],[Column1]],RT_gsm[Column3],RT_gsm[Column3],"")</f>
        <v>CRN120t_c_m_FWD</v>
      </c>
    </row>
    <row r="1074" spans="1:10" ht="16" hidden="1" x14ac:dyDescent="0.2">
      <c r="A1074" s="1" t="s">
        <v>4806</v>
      </c>
      <c r="B1074" s="1" t="s">
        <v>3902</v>
      </c>
      <c r="C1074" s="1" t="s">
        <v>4803</v>
      </c>
      <c r="D1074" s="1" t="s">
        <v>4804</v>
      </c>
      <c r="E1074" s="1" t="s">
        <v>7</v>
      </c>
      <c r="F1074" s="1" t="s">
        <v>3920</v>
      </c>
      <c r="G1074" s="1" t="str">
        <f>RT_enz[[#This Row],[rxn_src]]&amp;"_"&amp;RT_enz[[#This Row],[dir]]</f>
        <v>CRN120t_c_x_FWD</v>
      </c>
      <c r="H1074" s="1" t="str">
        <f>_xlfn.XLOOKUP(RT_enz[[#This Row],[Column1]],SC_enz[name_dir],SC_enz[name_dir],"")</f>
        <v/>
      </c>
      <c r="I1074" s="1" t="str">
        <f>_xlfn.XLOOKUP(RT_enz[[#This Row],[rxn_src]],SC_enz[rxn_src],SC_enz[rxn_src],"")</f>
        <v/>
      </c>
      <c r="J1074" s="2" t="str">
        <f>_xlfn.XLOOKUP(RT_enz[[#This Row],[Column1]],RT_gsm[Column3],RT_gsm[Column3],"")</f>
        <v>CRN120t_c_x_FWD</v>
      </c>
    </row>
    <row r="1075" spans="1:10" ht="16" hidden="1" x14ac:dyDescent="0.2">
      <c r="A1075" s="1" t="s">
        <v>4807</v>
      </c>
      <c r="B1075" s="1" t="s">
        <v>3902</v>
      </c>
      <c r="C1075" s="1" t="s">
        <v>4277</v>
      </c>
      <c r="D1075" s="1" t="s">
        <v>4278</v>
      </c>
      <c r="E1075" s="1" t="s">
        <v>7</v>
      </c>
      <c r="F1075" s="1" t="s">
        <v>3920</v>
      </c>
      <c r="G1075" s="1" t="str">
        <f>RT_enz[[#This Row],[rxn_src]]&amp;"_"&amp;RT_enz[[#This Row],[dir]]</f>
        <v>CRN40t_c_m_FWD</v>
      </c>
      <c r="H1075" s="1" t="str">
        <f>_xlfn.XLOOKUP(RT_enz[[#This Row],[Column1]],SC_enz[name_dir],SC_enz[name_dir],"")</f>
        <v/>
      </c>
      <c r="I1075" s="1" t="str">
        <f>_xlfn.XLOOKUP(RT_enz[[#This Row],[rxn_src]],SC_enz[rxn_src],SC_enz[rxn_src],"")</f>
        <v/>
      </c>
      <c r="J1075" s="2" t="str">
        <f>_xlfn.XLOOKUP(RT_enz[[#This Row],[Column1]],RT_gsm[Column3],RT_gsm[Column3],"")</f>
        <v>CRN40t_c_m_FWD</v>
      </c>
    </row>
    <row r="1076" spans="1:10" ht="16" hidden="1" x14ac:dyDescent="0.2">
      <c r="A1076" s="1" t="s">
        <v>4808</v>
      </c>
      <c r="B1076" s="1" t="s">
        <v>3902</v>
      </c>
      <c r="C1076" s="1" t="s">
        <v>4803</v>
      </c>
      <c r="D1076" s="1" t="s">
        <v>4804</v>
      </c>
      <c r="E1076" s="1" t="s">
        <v>7</v>
      </c>
      <c r="F1076" s="1" t="s">
        <v>3920</v>
      </c>
      <c r="G1076" s="1" t="str">
        <f>RT_enz[[#This Row],[rxn_src]]&amp;"_"&amp;RT_enz[[#This Row],[dir]]</f>
        <v>CRN40t_c_x_FWD</v>
      </c>
      <c r="H1076" s="1" t="str">
        <f>_xlfn.XLOOKUP(RT_enz[[#This Row],[Column1]],SC_enz[name_dir],SC_enz[name_dir],"")</f>
        <v/>
      </c>
      <c r="I1076" s="1" t="str">
        <f>_xlfn.XLOOKUP(RT_enz[[#This Row],[rxn_src]],SC_enz[rxn_src],SC_enz[rxn_src],"")</f>
        <v/>
      </c>
      <c r="J1076" s="2" t="str">
        <f>_xlfn.XLOOKUP(RT_enz[[#This Row],[Column1]],RT_gsm[Column3],RT_gsm[Column3],"")</f>
        <v>CRN40t_c_x_FWD</v>
      </c>
    </row>
    <row r="1077" spans="1:10" ht="16" hidden="1" x14ac:dyDescent="0.2">
      <c r="A1077" s="1" t="s">
        <v>4809</v>
      </c>
      <c r="B1077" s="1" t="s">
        <v>3902</v>
      </c>
      <c r="C1077" s="1" t="s">
        <v>4277</v>
      </c>
      <c r="D1077" s="1" t="s">
        <v>4278</v>
      </c>
      <c r="E1077" s="1" t="s">
        <v>7</v>
      </c>
      <c r="F1077" s="1" t="s">
        <v>3920</v>
      </c>
      <c r="G1077" s="1" t="str">
        <f>RT_enz[[#This Row],[rxn_src]]&amp;"_"&amp;RT_enz[[#This Row],[dir]]</f>
        <v>CRN60t_c_m_FWD</v>
      </c>
      <c r="H1077" s="1" t="str">
        <f>_xlfn.XLOOKUP(RT_enz[[#This Row],[Column1]],SC_enz[name_dir],SC_enz[name_dir],"")</f>
        <v/>
      </c>
      <c r="I1077" s="1" t="str">
        <f>_xlfn.XLOOKUP(RT_enz[[#This Row],[rxn_src]],SC_enz[rxn_src],SC_enz[rxn_src],"")</f>
        <v/>
      </c>
      <c r="J1077" s="2" t="str">
        <f>_xlfn.XLOOKUP(RT_enz[[#This Row],[Column1]],RT_gsm[Column3],RT_gsm[Column3],"")</f>
        <v>CRN60t_c_m_FWD</v>
      </c>
    </row>
    <row r="1078" spans="1:10" ht="16" hidden="1" x14ac:dyDescent="0.2">
      <c r="A1078" s="1" t="s">
        <v>4810</v>
      </c>
      <c r="B1078" s="1" t="s">
        <v>3902</v>
      </c>
      <c r="C1078" s="1" t="s">
        <v>4803</v>
      </c>
      <c r="D1078" s="1" t="s">
        <v>4804</v>
      </c>
      <c r="E1078" s="1" t="s">
        <v>7</v>
      </c>
      <c r="F1078" s="1" t="s">
        <v>3920</v>
      </c>
      <c r="G1078" s="1" t="str">
        <f>RT_enz[[#This Row],[rxn_src]]&amp;"_"&amp;RT_enz[[#This Row],[dir]]</f>
        <v>CRN60t_c_x_FWD</v>
      </c>
      <c r="H1078" s="1" t="str">
        <f>_xlfn.XLOOKUP(RT_enz[[#This Row],[Column1]],SC_enz[name_dir],SC_enz[name_dir],"")</f>
        <v/>
      </c>
      <c r="I1078" s="1" t="str">
        <f>_xlfn.XLOOKUP(RT_enz[[#This Row],[rxn_src]],SC_enz[rxn_src],SC_enz[rxn_src],"")</f>
        <v/>
      </c>
      <c r="J1078" s="2" t="str">
        <f>_xlfn.XLOOKUP(RT_enz[[#This Row],[Column1]],RT_gsm[Column3],RT_gsm[Column3],"")</f>
        <v>CRN60t_c_x_FWD</v>
      </c>
    </row>
    <row r="1079" spans="1:10" ht="16" hidden="1" x14ac:dyDescent="0.2">
      <c r="A1079" s="1" t="s">
        <v>4811</v>
      </c>
      <c r="B1079" s="1" t="s">
        <v>3902</v>
      </c>
      <c r="C1079" s="1" t="s">
        <v>4277</v>
      </c>
      <c r="D1079" s="1" t="s">
        <v>4278</v>
      </c>
      <c r="E1079" s="1" t="s">
        <v>7</v>
      </c>
      <c r="F1079" s="1" t="s">
        <v>3920</v>
      </c>
      <c r="G1079" s="1" t="str">
        <f>RT_enz[[#This Row],[rxn_src]]&amp;"_"&amp;RT_enz[[#This Row],[dir]]</f>
        <v>CRN80t_c_m_FWD</v>
      </c>
      <c r="H1079" s="1" t="str">
        <f>_xlfn.XLOOKUP(RT_enz[[#This Row],[Column1]],SC_enz[name_dir],SC_enz[name_dir],"")</f>
        <v/>
      </c>
      <c r="I1079" s="1" t="str">
        <f>_xlfn.XLOOKUP(RT_enz[[#This Row],[rxn_src]],SC_enz[rxn_src],SC_enz[rxn_src],"")</f>
        <v/>
      </c>
      <c r="J1079" s="2" t="str">
        <f>_xlfn.XLOOKUP(RT_enz[[#This Row],[Column1]],RT_gsm[Column3],RT_gsm[Column3],"")</f>
        <v>CRN80t_c_m_FWD</v>
      </c>
    </row>
    <row r="1080" spans="1:10" ht="16" hidden="1" x14ac:dyDescent="0.2">
      <c r="A1080" s="1" t="s">
        <v>4812</v>
      </c>
      <c r="B1080" s="1" t="s">
        <v>3902</v>
      </c>
      <c r="C1080" s="1" t="s">
        <v>4803</v>
      </c>
      <c r="D1080" s="1" t="s">
        <v>4804</v>
      </c>
      <c r="E1080" s="1" t="s">
        <v>7</v>
      </c>
      <c r="F1080" s="1" t="s">
        <v>3920</v>
      </c>
      <c r="G1080" s="1" t="str">
        <f>RT_enz[[#This Row],[rxn_src]]&amp;"_"&amp;RT_enz[[#This Row],[dir]]</f>
        <v>CRN80t_c_x_FWD</v>
      </c>
      <c r="H1080" s="1" t="str">
        <f>_xlfn.XLOOKUP(RT_enz[[#This Row],[Column1]],SC_enz[name_dir],SC_enz[name_dir],"")</f>
        <v/>
      </c>
      <c r="I1080" s="1" t="str">
        <f>_xlfn.XLOOKUP(RT_enz[[#This Row],[rxn_src]],SC_enz[rxn_src],SC_enz[rxn_src],"")</f>
        <v/>
      </c>
      <c r="J1080" s="2" t="str">
        <f>_xlfn.XLOOKUP(RT_enz[[#This Row],[Column1]],RT_gsm[Column3],RT_gsm[Column3],"")</f>
        <v>CRN80t_c_x_FWD</v>
      </c>
    </row>
    <row r="1081" spans="1:10" ht="16" hidden="1" x14ac:dyDescent="0.2">
      <c r="A1081" s="1" t="s">
        <v>2059</v>
      </c>
      <c r="B1081" s="1" t="s">
        <v>3902</v>
      </c>
      <c r="C1081" s="1" t="s">
        <v>4277</v>
      </c>
      <c r="D1081" s="1" t="s">
        <v>4278</v>
      </c>
      <c r="E1081" s="1" t="s">
        <v>7</v>
      </c>
      <c r="F1081" s="1" t="s">
        <v>3920</v>
      </c>
      <c r="G1081" s="1" t="str">
        <f>RT_enz[[#This Row],[rxn_src]]&amp;"_"&amp;RT_enz[[#This Row],[dir]]</f>
        <v>CRNACRNt_c_m_FWD</v>
      </c>
      <c r="H1081" s="1" t="str">
        <f>_xlfn.XLOOKUP(RT_enz[[#This Row],[Column1]],SC_enz[name_dir],SC_enz[name_dir],"")</f>
        <v>CRNACRNt_c_m_FWD</v>
      </c>
      <c r="I1081" s="1" t="str">
        <f>_xlfn.XLOOKUP(RT_enz[[#This Row],[rxn_src]],SC_enz[rxn_src],SC_enz[rxn_src],"")</f>
        <v>CRNACRNt_c_m</v>
      </c>
      <c r="J1081" s="2" t="str">
        <f>_xlfn.XLOOKUP(RT_enz[[#This Row],[Column1]],RT_gsm[Column3],RT_gsm[Column3],"")</f>
        <v>CRNACRNt_c_m_FWD</v>
      </c>
    </row>
    <row r="1082" spans="1:10" ht="16" hidden="1" x14ac:dyDescent="0.2">
      <c r="A1082" s="1" t="s">
        <v>4813</v>
      </c>
      <c r="B1082" s="1" t="s">
        <v>3902</v>
      </c>
      <c r="C1082" s="1" t="s">
        <v>4814</v>
      </c>
      <c r="D1082" s="1" t="s">
        <v>4815</v>
      </c>
      <c r="E1082" s="1" t="s">
        <v>7</v>
      </c>
      <c r="F1082" s="1" t="s">
        <v>3920</v>
      </c>
      <c r="G1082" s="1" t="str">
        <f>RT_enz[[#This Row],[rxn_src]]&amp;"_"&amp;RT_enz[[#This Row],[dir]]</f>
        <v>CRNAT100_m_FWD</v>
      </c>
      <c r="H1082" s="1" t="str">
        <f>_xlfn.XLOOKUP(RT_enz[[#This Row],[Column1]],SC_enz[name_dir],SC_enz[name_dir],"")</f>
        <v/>
      </c>
      <c r="I1082" s="1" t="str">
        <f>_xlfn.XLOOKUP(RT_enz[[#This Row],[rxn_src]],SC_enz[rxn_src],SC_enz[rxn_src],"")</f>
        <v/>
      </c>
      <c r="J1082" s="2" t="str">
        <f>_xlfn.XLOOKUP(RT_enz[[#This Row],[Column1]],RT_gsm[Column3],RT_gsm[Column3],"")</f>
        <v>CRNAT100_m_FWD</v>
      </c>
    </row>
    <row r="1083" spans="1:10" ht="16" x14ac:dyDescent="0.2">
      <c r="A1083" s="1" t="s">
        <v>4816</v>
      </c>
      <c r="B1083" s="1" t="s">
        <v>3902</v>
      </c>
      <c r="C1083" s="1" t="s">
        <v>4817</v>
      </c>
      <c r="D1083" s="1" t="s">
        <v>4818</v>
      </c>
      <c r="E1083" s="1" t="s">
        <v>7</v>
      </c>
      <c r="F1083" s="1" t="s">
        <v>3920</v>
      </c>
      <c r="G1083" s="1" t="str">
        <f>RT_enz[[#This Row],[rxn_src]]&amp;"_"&amp;RT_enz[[#This Row],[dir]]</f>
        <v>CRNAT100_x_FWD</v>
      </c>
      <c r="H1083" s="1" t="str">
        <f>_xlfn.XLOOKUP(RT_enz[[#This Row],[Column1]],SC_enz[name_dir],SC_enz[name_dir],"")</f>
        <v/>
      </c>
      <c r="I1083" s="1" t="str">
        <f>_xlfn.XLOOKUP(RT_enz[[#This Row],[rxn_src]],SC_enz[rxn_src],SC_enz[rxn_src],"")</f>
        <v/>
      </c>
      <c r="J1083" s="2" t="str">
        <f>_xlfn.XLOOKUP(RT_enz[[#This Row],[Column1]],RT_gsm[Column3],RT_gsm[Column3],"")</f>
        <v/>
      </c>
    </row>
    <row r="1084" spans="1:10" ht="16" x14ac:dyDescent="0.2">
      <c r="A1084" s="1" t="s">
        <v>4816</v>
      </c>
      <c r="B1084" s="1" t="s">
        <v>3902</v>
      </c>
      <c r="C1084" s="1" t="s">
        <v>4819</v>
      </c>
      <c r="D1084" s="1" t="s">
        <v>4820</v>
      </c>
      <c r="E1084" s="1" t="s">
        <v>7</v>
      </c>
      <c r="F1084" s="1" t="s">
        <v>3920</v>
      </c>
      <c r="G1084" s="1" t="str">
        <f>RT_enz[[#This Row],[rxn_src]]&amp;"_"&amp;RT_enz[[#This Row],[dir]]</f>
        <v>CRNAT100_x_FWD</v>
      </c>
      <c r="H1084" s="1" t="str">
        <f>_xlfn.XLOOKUP(RT_enz[[#This Row],[Column1]],SC_enz[name_dir],SC_enz[name_dir],"")</f>
        <v/>
      </c>
      <c r="I1084" s="1" t="str">
        <f>_xlfn.XLOOKUP(RT_enz[[#This Row],[rxn_src]],SC_enz[rxn_src],SC_enz[rxn_src],"")</f>
        <v/>
      </c>
      <c r="J1084" s="2" t="str">
        <f>_xlfn.XLOOKUP(RT_enz[[#This Row],[Column1]],RT_gsm[Column3],RT_gsm[Column3],"")</f>
        <v/>
      </c>
    </row>
    <row r="1085" spans="1:10" ht="16" hidden="1" x14ac:dyDescent="0.2">
      <c r="A1085" s="1" t="s">
        <v>4821</v>
      </c>
      <c r="B1085" s="1" t="s">
        <v>3902</v>
      </c>
      <c r="C1085" s="1" t="s">
        <v>4814</v>
      </c>
      <c r="D1085" s="1" t="s">
        <v>4815</v>
      </c>
      <c r="E1085" s="1" t="s">
        <v>7</v>
      </c>
      <c r="F1085" s="1" t="s">
        <v>3920</v>
      </c>
      <c r="G1085" s="1" t="str">
        <f>RT_enz[[#This Row],[rxn_src]]&amp;"_"&amp;RT_enz[[#This Row],[dir]]</f>
        <v>CRNAT120_m_FWD</v>
      </c>
      <c r="H1085" s="1" t="str">
        <f>_xlfn.XLOOKUP(RT_enz[[#This Row],[Column1]],SC_enz[name_dir],SC_enz[name_dir],"")</f>
        <v/>
      </c>
      <c r="I1085" s="1" t="str">
        <f>_xlfn.XLOOKUP(RT_enz[[#This Row],[rxn_src]],SC_enz[rxn_src],SC_enz[rxn_src],"")</f>
        <v/>
      </c>
      <c r="J1085" s="2" t="str">
        <f>_xlfn.XLOOKUP(RT_enz[[#This Row],[Column1]],RT_gsm[Column3],RT_gsm[Column3],"")</f>
        <v>CRNAT120_m_FWD</v>
      </c>
    </row>
    <row r="1086" spans="1:10" ht="16" hidden="1" x14ac:dyDescent="0.2">
      <c r="A1086" s="1" t="s">
        <v>4821</v>
      </c>
      <c r="B1086" s="1" t="s">
        <v>3903</v>
      </c>
      <c r="C1086" s="1" t="s">
        <v>4814</v>
      </c>
      <c r="D1086" s="1" t="s">
        <v>4815</v>
      </c>
      <c r="E1086" s="1" t="s">
        <v>7</v>
      </c>
      <c r="F1086" s="1" t="s">
        <v>3920</v>
      </c>
      <c r="G1086" s="1" t="str">
        <f>RT_enz[[#This Row],[rxn_src]]&amp;"_"&amp;RT_enz[[#This Row],[dir]]</f>
        <v>CRNAT120_m_REV</v>
      </c>
      <c r="H1086" s="1" t="str">
        <f>_xlfn.XLOOKUP(RT_enz[[#This Row],[Column1]],SC_enz[name_dir],SC_enz[name_dir],"")</f>
        <v/>
      </c>
      <c r="I1086" s="1" t="str">
        <f>_xlfn.XLOOKUP(RT_enz[[#This Row],[rxn_src]],SC_enz[rxn_src],SC_enz[rxn_src],"")</f>
        <v/>
      </c>
      <c r="J1086" s="2" t="str">
        <f>_xlfn.XLOOKUP(RT_enz[[#This Row],[Column1]],RT_gsm[Column3],RT_gsm[Column3],"")</f>
        <v>CRNAT120_m_REV</v>
      </c>
    </row>
    <row r="1087" spans="1:10" ht="16" x14ac:dyDescent="0.2">
      <c r="A1087" s="1" t="s">
        <v>4822</v>
      </c>
      <c r="B1087" s="1" t="s">
        <v>3902</v>
      </c>
      <c r="C1087" s="1" t="s">
        <v>4817</v>
      </c>
      <c r="D1087" s="1" t="s">
        <v>4818</v>
      </c>
      <c r="E1087" s="1" t="s">
        <v>7</v>
      </c>
      <c r="F1087" s="1" t="s">
        <v>3920</v>
      </c>
      <c r="G1087" s="1" t="str">
        <f>RT_enz[[#This Row],[rxn_src]]&amp;"_"&amp;RT_enz[[#This Row],[dir]]</f>
        <v>CRNAT120_x_FWD</v>
      </c>
      <c r="H1087" s="1" t="str">
        <f>_xlfn.XLOOKUP(RT_enz[[#This Row],[Column1]],SC_enz[name_dir],SC_enz[name_dir],"")</f>
        <v/>
      </c>
      <c r="I1087" s="1" t="str">
        <f>_xlfn.XLOOKUP(RT_enz[[#This Row],[rxn_src]],SC_enz[rxn_src],SC_enz[rxn_src],"")</f>
        <v/>
      </c>
      <c r="J1087" s="2" t="str">
        <f>_xlfn.XLOOKUP(RT_enz[[#This Row],[Column1]],RT_gsm[Column3],RT_gsm[Column3],"")</f>
        <v/>
      </c>
    </row>
    <row r="1088" spans="1:10" ht="16" x14ac:dyDescent="0.2">
      <c r="A1088" s="1" t="s">
        <v>4822</v>
      </c>
      <c r="B1088" s="1" t="s">
        <v>3902</v>
      </c>
      <c r="C1088" s="1" t="s">
        <v>4819</v>
      </c>
      <c r="D1088" s="1" t="s">
        <v>4820</v>
      </c>
      <c r="E1088" s="1" t="s">
        <v>7</v>
      </c>
      <c r="F1088" s="1" t="s">
        <v>3920</v>
      </c>
      <c r="G1088" s="1" t="str">
        <f>RT_enz[[#This Row],[rxn_src]]&amp;"_"&amp;RT_enz[[#This Row],[dir]]</f>
        <v>CRNAT120_x_FWD</v>
      </c>
      <c r="H1088" s="1" t="str">
        <f>_xlfn.XLOOKUP(RT_enz[[#This Row],[Column1]],SC_enz[name_dir],SC_enz[name_dir],"")</f>
        <v/>
      </c>
      <c r="I1088" s="1" t="str">
        <f>_xlfn.XLOOKUP(RT_enz[[#This Row],[rxn_src]],SC_enz[rxn_src],SC_enz[rxn_src],"")</f>
        <v/>
      </c>
      <c r="J1088" s="2" t="str">
        <f>_xlfn.XLOOKUP(RT_enz[[#This Row],[Column1]],RT_gsm[Column3],RT_gsm[Column3],"")</f>
        <v/>
      </c>
    </row>
    <row r="1089" spans="1:10" ht="16" hidden="1" x14ac:dyDescent="0.2">
      <c r="A1089" s="1" t="s">
        <v>4823</v>
      </c>
      <c r="B1089" s="1" t="s">
        <v>3902</v>
      </c>
      <c r="C1089" s="1" t="s">
        <v>4814</v>
      </c>
      <c r="D1089" s="1" t="s">
        <v>4815</v>
      </c>
      <c r="E1089" s="1" t="s">
        <v>7</v>
      </c>
      <c r="F1089" s="1" t="s">
        <v>3920</v>
      </c>
      <c r="G1089" s="1" t="str">
        <f>RT_enz[[#This Row],[rxn_src]]&amp;"_"&amp;RT_enz[[#This Row],[dir]]</f>
        <v>CRNAT40_m_FWD</v>
      </c>
      <c r="H1089" s="1" t="str">
        <f>_xlfn.XLOOKUP(RT_enz[[#This Row],[Column1]],SC_enz[name_dir],SC_enz[name_dir],"")</f>
        <v/>
      </c>
      <c r="I1089" s="1" t="str">
        <f>_xlfn.XLOOKUP(RT_enz[[#This Row],[rxn_src]],SC_enz[rxn_src],SC_enz[rxn_src],"")</f>
        <v/>
      </c>
      <c r="J1089" s="2" t="str">
        <f>_xlfn.XLOOKUP(RT_enz[[#This Row],[Column1]],RT_gsm[Column3],RT_gsm[Column3],"")</f>
        <v>CRNAT40_m_FWD</v>
      </c>
    </row>
    <row r="1090" spans="1:10" ht="16" x14ac:dyDescent="0.2">
      <c r="A1090" s="1" t="s">
        <v>4824</v>
      </c>
      <c r="B1090" s="1" t="s">
        <v>3902</v>
      </c>
      <c r="C1090" s="1" t="s">
        <v>4817</v>
      </c>
      <c r="D1090" s="1" t="s">
        <v>4818</v>
      </c>
      <c r="E1090" s="1" t="s">
        <v>7</v>
      </c>
      <c r="F1090" s="1" t="s">
        <v>3920</v>
      </c>
      <c r="G1090" s="1" t="str">
        <f>RT_enz[[#This Row],[rxn_src]]&amp;"_"&amp;RT_enz[[#This Row],[dir]]</f>
        <v>CRNAT40_x_FWD</v>
      </c>
      <c r="H1090" s="1" t="str">
        <f>_xlfn.XLOOKUP(RT_enz[[#This Row],[Column1]],SC_enz[name_dir],SC_enz[name_dir],"")</f>
        <v/>
      </c>
      <c r="I1090" s="1" t="str">
        <f>_xlfn.XLOOKUP(RT_enz[[#This Row],[rxn_src]],SC_enz[rxn_src],SC_enz[rxn_src],"")</f>
        <v/>
      </c>
      <c r="J1090" s="2" t="str">
        <f>_xlfn.XLOOKUP(RT_enz[[#This Row],[Column1]],RT_gsm[Column3],RT_gsm[Column3],"")</f>
        <v/>
      </c>
    </row>
    <row r="1091" spans="1:10" ht="16" x14ac:dyDescent="0.2">
      <c r="A1091" s="1" t="s">
        <v>4824</v>
      </c>
      <c r="B1091" s="1" t="s">
        <v>3902</v>
      </c>
      <c r="C1091" s="1" t="s">
        <v>4819</v>
      </c>
      <c r="D1091" s="1" t="s">
        <v>4820</v>
      </c>
      <c r="E1091" s="1" t="s">
        <v>7</v>
      </c>
      <c r="F1091" s="1" t="s">
        <v>3920</v>
      </c>
      <c r="G1091" s="1" t="str">
        <f>RT_enz[[#This Row],[rxn_src]]&amp;"_"&amp;RT_enz[[#This Row],[dir]]</f>
        <v>CRNAT40_x_FWD</v>
      </c>
      <c r="H1091" s="1" t="str">
        <f>_xlfn.XLOOKUP(RT_enz[[#This Row],[Column1]],SC_enz[name_dir],SC_enz[name_dir],"")</f>
        <v/>
      </c>
      <c r="I1091" s="1" t="str">
        <f>_xlfn.XLOOKUP(RT_enz[[#This Row],[rxn_src]],SC_enz[rxn_src],SC_enz[rxn_src],"")</f>
        <v/>
      </c>
      <c r="J1091" s="2" t="str">
        <f>_xlfn.XLOOKUP(RT_enz[[#This Row],[Column1]],RT_gsm[Column3],RT_gsm[Column3],"")</f>
        <v/>
      </c>
    </row>
    <row r="1092" spans="1:10" ht="16" hidden="1" x14ac:dyDescent="0.2">
      <c r="A1092" s="1" t="s">
        <v>4825</v>
      </c>
      <c r="B1092" s="1" t="s">
        <v>3902</v>
      </c>
      <c r="C1092" s="1" t="s">
        <v>4814</v>
      </c>
      <c r="D1092" s="1" t="s">
        <v>4815</v>
      </c>
      <c r="E1092" s="1" t="s">
        <v>7</v>
      </c>
      <c r="F1092" s="1" t="s">
        <v>3920</v>
      </c>
      <c r="G1092" s="1" t="str">
        <f>RT_enz[[#This Row],[rxn_src]]&amp;"_"&amp;RT_enz[[#This Row],[dir]]</f>
        <v>CRNAT60_m_FWD</v>
      </c>
      <c r="H1092" s="1" t="str">
        <f>_xlfn.XLOOKUP(RT_enz[[#This Row],[Column1]],SC_enz[name_dir],SC_enz[name_dir],"")</f>
        <v/>
      </c>
      <c r="I1092" s="1" t="str">
        <f>_xlfn.XLOOKUP(RT_enz[[#This Row],[rxn_src]],SC_enz[rxn_src],SC_enz[rxn_src],"")</f>
        <v/>
      </c>
      <c r="J1092" s="2" t="str">
        <f>_xlfn.XLOOKUP(RT_enz[[#This Row],[Column1]],RT_gsm[Column3],RT_gsm[Column3],"")</f>
        <v>CRNAT60_m_FWD</v>
      </c>
    </row>
    <row r="1093" spans="1:10" ht="16" x14ac:dyDescent="0.2">
      <c r="A1093" s="1" t="s">
        <v>4826</v>
      </c>
      <c r="B1093" s="1" t="s">
        <v>3902</v>
      </c>
      <c r="C1093" s="1" t="s">
        <v>4817</v>
      </c>
      <c r="D1093" s="1" t="s">
        <v>4818</v>
      </c>
      <c r="E1093" s="1" t="s">
        <v>7</v>
      </c>
      <c r="F1093" s="1" t="s">
        <v>3920</v>
      </c>
      <c r="G1093" s="1" t="str">
        <f>RT_enz[[#This Row],[rxn_src]]&amp;"_"&amp;RT_enz[[#This Row],[dir]]</f>
        <v>CRNAT60_x_FWD</v>
      </c>
      <c r="H1093" s="1" t="str">
        <f>_xlfn.XLOOKUP(RT_enz[[#This Row],[Column1]],SC_enz[name_dir],SC_enz[name_dir],"")</f>
        <v/>
      </c>
      <c r="I1093" s="1" t="str">
        <f>_xlfn.XLOOKUP(RT_enz[[#This Row],[rxn_src]],SC_enz[rxn_src],SC_enz[rxn_src],"")</f>
        <v/>
      </c>
      <c r="J1093" s="2" t="str">
        <f>_xlfn.XLOOKUP(RT_enz[[#This Row],[Column1]],RT_gsm[Column3],RT_gsm[Column3],"")</f>
        <v/>
      </c>
    </row>
    <row r="1094" spans="1:10" ht="16" x14ac:dyDescent="0.2">
      <c r="A1094" s="1" t="s">
        <v>4826</v>
      </c>
      <c r="B1094" s="1" t="s">
        <v>3902</v>
      </c>
      <c r="C1094" s="1" t="s">
        <v>4819</v>
      </c>
      <c r="D1094" s="1" t="s">
        <v>4820</v>
      </c>
      <c r="E1094" s="1" t="s">
        <v>7</v>
      </c>
      <c r="F1094" s="1" t="s">
        <v>3920</v>
      </c>
      <c r="G1094" s="1" t="str">
        <f>RT_enz[[#This Row],[rxn_src]]&amp;"_"&amp;RT_enz[[#This Row],[dir]]</f>
        <v>CRNAT60_x_FWD</v>
      </c>
      <c r="H1094" s="1" t="str">
        <f>_xlfn.XLOOKUP(RT_enz[[#This Row],[Column1]],SC_enz[name_dir],SC_enz[name_dir],"")</f>
        <v/>
      </c>
      <c r="I1094" s="1" t="str">
        <f>_xlfn.XLOOKUP(RT_enz[[#This Row],[rxn_src]],SC_enz[rxn_src],SC_enz[rxn_src],"")</f>
        <v/>
      </c>
      <c r="J1094" s="2" t="str">
        <f>_xlfn.XLOOKUP(RT_enz[[#This Row],[Column1]],RT_gsm[Column3],RT_gsm[Column3],"")</f>
        <v/>
      </c>
    </row>
    <row r="1095" spans="1:10" ht="16" hidden="1" x14ac:dyDescent="0.2">
      <c r="A1095" s="1" t="s">
        <v>4827</v>
      </c>
      <c r="B1095" s="1" t="s">
        <v>3902</v>
      </c>
      <c r="C1095" s="1" t="s">
        <v>4814</v>
      </c>
      <c r="D1095" s="1" t="s">
        <v>4815</v>
      </c>
      <c r="E1095" s="1" t="s">
        <v>7</v>
      </c>
      <c r="F1095" s="1" t="s">
        <v>3920</v>
      </c>
      <c r="G1095" s="1" t="str">
        <f>RT_enz[[#This Row],[rxn_src]]&amp;"_"&amp;RT_enz[[#This Row],[dir]]</f>
        <v>CRNAT80_m_FWD</v>
      </c>
      <c r="H1095" s="1" t="str">
        <f>_xlfn.XLOOKUP(RT_enz[[#This Row],[Column1]],SC_enz[name_dir],SC_enz[name_dir],"")</f>
        <v/>
      </c>
      <c r="I1095" s="1" t="str">
        <f>_xlfn.XLOOKUP(RT_enz[[#This Row],[rxn_src]],SC_enz[rxn_src],SC_enz[rxn_src],"")</f>
        <v/>
      </c>
      <c r="J1095" s="2" t="str">
        <f>_xlfn.XLOOKUP(RT_enz[[#This Row],[Column1]],RT_gsm[Column3],RT_gsm[Column3],"")</f>
        <v>CRNAT80_m_FWD</v>
      </c>
    </row>
    <row r="1096" spans="1:10" ht="16" x14ac:dyDescent="0.2">
      <c r="A1096" s="1" t="s">
        <v>4828</v>
      </c>
      <c r="B1096" s="1" t="s">
        <v>3902</v>
      </c>
      <c r="C1096" s="1" t="s">
        <v>4817</v>
      </c>
      <c r="D1096" s="1" t="s">
        <v>4818</v>
      </c>
      <c r="E1096" s="1" t="s">
        <v>7</v>
      </c>
      <c r="F1096" s="1" t="s">
        <v>3920</v>
      </c>
      <c r="G1096" s="1" t="str">
        <f>RT_enz[[#This Row],[rxn_src]]&amp;"_"&amp;RT_enz[[#This Row],[dir]]</f>
        <v>CRNAT80_x_FWD</v>
      </c>
      <c r="H1096" s="1" t="str">
        <f>_xlfn.XLOOKUP(RT_enz[[#This Row],[Column1]],SC_enz[name_dir],SC_enz[name_dir],"")</f>
        <v/>
      </c>
      <c r="I1096" s="1" t="str">
        <f>_xlfn.XLOOKUP(RT_enz[[#This Row],[rxn_src]],SC_enz[rxn_src],SC_enz[rxn_src],"")</f>
        <v/>
      </c>
      <c r="J1096" s="2" t="str">
        <f>_xlfn.XLOOKUP(RT_enz[[#This Row],[Column1]],RT_gsm[Column3],RT_gsm[Column3],"")</f>
        <v/>
      </c>
    </row>
    <row r="1097" spans="1:10" ht="16" x14ac:dyDescent="0.2">
      <c r="A1097" s="1" t="s">
        <v>4828</v>
      </c>
      <c r="B1097" s="1" t="s">
        <v>3902</v>
      </c>
      <c r="C1097" s="1" t="s">
        <v>4819</v>
      </c>
      <c r="D1097" s="1" t="s">
        <v>4820</v>
      </c>
      <c r="E1097" s="1" t="s">
        <v>7</v>
      </c>
      <c r="F1097" s="1" t="s">
        <v>3920</v>
      </c>
      <c r="G1097" s="1" t="str">
        <f>RT_enz[[#This Row],[rxn_src]]&amp;"_"&amp;RT_enz[[#This Row],[dir]]</f>
        <v>CRNAT80_x_FWD</v>
      </c>
      <c r="H1097" s="1" t="str">
        <f>_xlfn.XLOOKUP(RT_enz[[#This Row],[Column1]],SC_enz[name_dir],SC_enz[name_dir],"")</f>
        <v/>
      </c>
      <c r="I1097" s="1" t="str">
        <f>_xlfn.XLOOKUP(RT_enz[[#This Row],[rxn_src]],SC_enz[rxn_src],SC_enz[rxn_src],"")</f>
        <v/>
      </c>
      <c r="J1097" s="2" t="str">
        <f>_xlfn.XLOOKUP(RT_enz[[#This Row],[Column1]],RT_gsm[Column3],RT_gsm[Column3],"")</f>
        <v/>
      </c>
    </row>
    <row r="1098" spans="1:10" ht="16" hidden="1" x14ac:dyDescent="0.2">
      <c r="A1098" s="1" t="s">
        <v>2520</v>
      </c>
      <c r="B1098" s="1" t="s">
        <v>3902</v>
      </c>
      <c r="C1098" s="1" t="s">
        <v>1642</v>
      </c>
      <c r="D1098" s="1" t="s">
        <v>143</v>
      </c>
      <c r="E1098" s="1" t="s">
        <v>7</v>
      </c>
      <c r="F1098" s="1"/>
      <c r="G1098" s="1" t="str">
        <f>RT_enz[[#This Row],[rxn_src]]&amp;"_"&amp;RT_enz[[#This Row],[dir]]</f>
        <v>CRNCARt_c_x_FWD</v>
      </c>
      <c r="H1098" s="1" t="str">
        <f>_xlfn.XLOOKUP(RT_enz[[#This Row],[Column1]],SC_enz[name_dir],SC_enz[name_dir],"")</f>
        <v>CRNCARt_c_x_FWD</v>
      </c>
      <c r="I1098" s="1" t="str">
        <f>_xlfn.XLOOKUP(RT_enz[[#This Row],[rxn_src]],SC_enz[rxn_src],SC_enz[rxn_src],"")</f>
        <v>CRNCARt_c_x</v>
      </c>
      <c r="J1098" s="2" t="str">
        <f>_xlfn.XLOOKUP(RT_enz[[#This Row],[Column1]],RT_gsm[Column3],RT_gsm[Column3],"")</f>
        <v>CRNCARt_c_x_FWD</v>
      </c>
    </row>
    <row r="1099" spans="1:10" ht="16" hidden="1" x14ac:dyDescent="0.2">
      <c r="A1099" s="1" t="s">
        <v>561</v>
      </c>
      <c r="B1099" s="1" t="s">
        <v>3902</v>
      </c>
      <c r="C1099" s="1" t="s">
        <v>4829</v>
      </c>
      <c r="D1099" s="1" t="s">
        <v>4830</v>
      </c>
      <c r="E1099" s="1" t="s">
        <v>7</v>
      </c>
      <c r="F1099" s="1" t="s">
        <v>3920</v>
      </c>
      <c r="G1099" s="1" t="str">
        <f>RT_enz[[#This Row],[rxn_src]]&amp;"_"&amp;RT_enz[[#This Row],[dir]]</f>
        <v>CRNOAT_c_FWD</v>
      </c>
      <c r="H1099" s="1" t="str">
        <f>_xlfn.XLOOKUP(RT_enz[[#This Row],[Column1]],SC_enz[name_dir],SC_enz[name_dir],"")</f>
        <v>CRNOAT_c_FWD</v>
      </c>
      <c r="I1099" s="1" t="str">
        <f>_xlfn.XLOOKUP(RT_enz[[#This Row],[rxn_src]],SC_enz[rxn_src],SC_enz[rxn_src],"")</f>
        <v>CRNOAT_c</v>
      </c>
      <c r="J1099" s="2" t="str">
        <f>_xlfn.XLOOKUP(RT_enz[[#This Row],[Column1]],RT_gsm[Column3],RT_gsm[Column3],"")</f>
        <v>CRNOAT_c_FWD</v>
      </c>
    </row>
    <row r="1100" spans="1:10" ht="16" hidden="1" x14ac:dyDescent="0.2">
      <c r="A1100" s="1" t="s">
        <v>3473</v>
      </c>
      <c r="B1100" s="1" t="s">
        <v>3902</v>
      </c>
      <c r="C1100" s="1" t="s">
        <v>4831</v>
      </c>
      <c r="D1100" s="1" t="s">
        <v>4832</v>
      </c>
      <c r="E1100" s="1" t="s">
        <v>7</v>
      </c>
      <c r="F1100" s="1" t="s">
        <v>3920</v>
      </c>
      <c r="G1100" s="1" t="str">
        <f>RT_enz[[#This Row],[rxn_src]]&amp;"_"&amp;RT_enz[[#This Row],[dir]]</f>
        <v>CRNOAT_m_FWD</v>
      </c>
      <c r="H1100" s="1" t="str">
        <f>_xlfn.XLOOKUP(RT_enz[[#This Row],[Column1]],SC_enz[name_dir],SC_enz[name_dir],"")</f>
        <v>CRNOAT_m_FWD</v>
      </c>
      <c r="I1100" s="1" t="str">
        <f>_xlfn.XLOOKUP(RT_enz[[#This Row],[rxn_src]],SC_enz[rxn_src],SC_enz[rxn_src],"")</f>
        <v>CRNOAT_m</v>
      </c>
      <c r="J1100" s="2" t="str">
        <f>_xlfn.XLOOKUP(RT_enz[[#This Row],[Column1]],RT_gsm[Column3],RT_gsm[Column3],"")</f>
        <v>CRNOAT_m_FWD</v>
      </c>
    </row>
    <row r="1101" spans="1:10" ht="16" hidden="1" x14ac:dyDescent="0.2">
      <c r="A1101" s="1" t="s">
        <v>3473</v>
      </c>
      <c r="B1101" s="1" t="s">
        <v>3902</v>
      </c>
      <c r="C1101" s="1" t="s">
        <v>4833</v>
      </c>
      <c r="D1101" s="1" t="s">
        <v>4834</v>
      </c>
      <c r="E1101" s="1" t="s">
        <v>7</v>
      </c>
      <c r="F1101" s="1" t="s">
        <v>3920</v>
      </c>
      <c r="G1101" s="1" t="str">
        <f>RT_enz[[#This Row],[rxn_src]]&amp;"_"&amp;RT_enz[[#This Row],[dir]]</f>
        <v>CRNOAT_m_FWD</v>
      </c>
      <c r="H1101" s="1" t="str">
        <f>_xlfn.XLOOKUP(RT_enz[[#This Row],[Column1]],SC_enz[name_dir],SC_enz[name_dir],"")</f>
        <v>CRNOAT_m_FWD</v>
      </c>
      <c r="I1101" s="1" t="str">
        <f>_xlfn.XLOOKUP(RT_enz[[#This Row],[rxn_src]],SC_enz[rxn_src],SC_enz[rxn_src],"")</f>
        <v>CRNOAT_m</v>
      </c>
      <c r="J1101" s="2" t="str">
        <f>_xlfn.XLOOKUP(RT_enz[[#This Row],[Column1]],RT_gsm[Column3],RT_gsm[Column3],"")</f>
        <v>CRNOAT_m_FWD</v>
      </c>
    </row>
    <row r="1102" spans="1:10" ht="16" hidden="1" x14ac:dyDescent="0.2">
      <c r="A1102" s="1" t="s">
        <v>3470</v>
      </c>
      <c r="B1102" s="1" t="s">
        <v>3902</v>
      </c>
      <c r="C1102" s="1" t="s">
        <v>4819</v>
      </c>
      <c r="D1102" s="1" t="s">
        <v>4820</v>
      </c>
      <c r="E1102" s="1" t="s">
        <v>7</v>
      </c>
      <c r="F1102" s="1" t="s">
        <v>3920</v>
      </c>
      <c r="G1102" s="1" t="str">
        <f>RT_enz[[#This Row],[rxn_src]]&amp;"_"&amp;RT_enz[[#This Row],[dir]]</f>
        <v>CRNOAT_x_FWD</v>
      </c>
      <c r="H1102" s="1" t="str">
        <f>_xlfn.XLOOKUP(RT_enz[[#This Row],[Column1]],SC_enz[name_dir],SC_enz[name_dir],"")</f>
        <v>CRNOAT_x_FWD</v>
      </c>
      <c r="I1102" s="1" t="str">
        <f>_xlfn.XLOOKUP(RT_enz[[#This Row],[rxn_src]],SC_enz[rxn_src],SC_enz[rxn_src],"")</f>
        <v>CRNOAT_x</v>
      </c>
      <c r="J1102" s="2" t="str">
        <f>_xlfn.XLOOKUP(RT_enz[[#This Row],[Column1]],RT_gsm[Column3],RT_gsm[Column3],"")</f>
        <v>CRNOAT_x_FWD</v>
      </c>
    </row>
    <row r="1103" spans="1:10" ht="16" hidden="1" x14ac:dyDescent="0.2">
      <c r="A1103" s="1" t="s">
        <v>2687</v>
      </c>
      <c r="B1103" s="1" t="s">
        <v>3902</v>
      </c>
      <c r="C1103" s="1" t="s">
        <v>4277</v>
      </c>
      <c r="D1103" s="1" t="s">
        <v>4278</v>
      </c>
      <c r="E1103" s="1" t="s">
        <v>7</v>
      </c>
      <c r="F1103" s="1" t="s">
        <v>3920</v>
      </c>
      <c r="G1103" s="1" t="str">
        <f>RT_enz[[#This Row],[rxn_src]]&amp;"_"&amp;RT_enz[[#This Row],[dir]]</f>
        <v>CRNt_c_m_FWD</v>
      </c>
      <c r="H1103" s="1" t="str">
        <f>_xlfn.XLOOKUP(RT_enz[[#This Row],[Column1]],SC_enz[name_dir],SC_enz[name_dir],"")</f>
        <v>CRNt_c_m_FWD</v>
      </c>
      <c r="I1103" s="1" t="str">
        <f>_xlfn.XLOOKUP(RT_enz[[#This Row],[rxn_src]],SC_enz[rxn_src],SC_enz[rxn_src],"")</f>
        <v>CRNt_c_m</v>
      </c>
      <c r="J1103" s="2" t="str">
        <f>_xlfn.XLOOKUP(RT_enz[[#This Row],[Column1]],RT_gsm[Column3],RT_gsm[Column3],"")</f>
        <v>CRNt_c_m_FWD</v>
      </c>
    </row>
    <row r="1104" spans="1:10" ht="16" hidden="1" x14ac:dyDescent="0.2">
      <c r="A1104" s="1" t="s">
        <v>2519</v>
      </c>
      <c r="B1104" s="1" t="s">
        <v>3902</v>
      </c>
      <c r="C1104" s="1" t="s">
        <v>1642</v>
      </c>
      <c r="D1104" s="1" t="s">
        <v>143</v>
      </c>
      <c r="E1104" s="1" t="s">
        <v>7</v>
      </c>
      <c r="F1104" s="1"/>
      <c r="G1104" s="1" t="str">
        <f>RT_enz[[#This Row],[rxn_src]]&amp;"_"&amp;RT_enz[[#This Row],[dir]]</f>
        <v>CRNt_c_x_FWD</v>
      </c>
      <c r="H1104" s="1" t="str">
        <f>_xlfn.XLOOKUP(RT_enz[[#This Row],[Column1]],SC_enz[name_dir],SC_enz[name_dir],"")</f>
        <v>CRNt_c_x_FWD</v>
      </c>
      <c r="I1104" s="1" t="str">
        <f>_xlfn.XLOOKUP(RT_enz[[#This Row],[rxn_src]],SC_enz[rxn_src],SC_enz[rxn_src],"")</f>
        <v>CRNt_c_x</v>
      </c>
      <c r="J1104" s="2" t="str">
        <f>_xlfn.XLOOKUP(RT_enz[[#This Row],[Column1]],RT_gsm[Column3],RT_gsm[Column3],"")</f>
        <v>CRNt_c_x_FWD</v>
      </c>
    </row>
    <row r="1105" spans="1:10" ht="16" hidden="1" x14ac:dyDescent="0.2">
      <c r="A1105" s="1" t="s">
        <v>631</v>
      </c>
      <c r="B1105" s="1" t="s">
        <v>3902</v>
      </c>
      <c r="C1105" s="1" t="s">
        <v>4835</v>
      </c>
      <c r="D1105" s="1" t="s">
        <v>4836</v>
      </c>
      <c r="E1105" s="1" t="s">
        <v>12</v>
      </c>
      <c r="F1105" s="1" t="s">
        <v>4837</v>
      </c>
      <c r="G1105" s="1" t="str">
        <f>RT_enz[[#This Row],[rxn_src]]&amp;"_"&amp;RT_enz[[#This Row],[dir]]</f>
        <v>CS_m_FWD</v>
      </c>
      <c r="H1105" s="1" t="str">
        <f>_xlfn.XLOOKUP(RT_enz[[#This Row],[Column1]],SC_enz[name_dir],SC_enz[name_dir],"")</f>
        <v>CS_m_FWD</v>
      </c>
      <c r="I1105" s="1" t="str">
        <f>_xlfn.XLOOKUP(RT_enz[[#This Row],[rxn_src]],SC_enz[rxn_src],SC_enz[rxn_src],"")</f>
        <v>CS_m</v>
      </c>
      <c r="J1105" s="2" t="str">
        <f>_xlfn.XLOOKUP(RT_enz[[#This Row],[Column1]],RT_gsm[Column3],RT_gsm[Column3],"")</f>
        <v>CS_m_FWD</v>
      </c>
    </row>
    <row r="1106" spans="1:10" ht="16" hidden="1" x14ac:dyDescent="0.2">
      <c r="A1106" s="1" t="s">
        <v>631</v>
      </c>
      <c r="B1106" s="1" t="s">
        <v>3902</v>
      </c>
      <c r="C1106" s="1" t="s">
        <v>4838</v>
      </c>
      <c r="D1106" s="1" t="s">
        <v>4839</v>
      </c>
      <c r="E1106" s="1" t="s">
        <v>12</v>
      </c>
      <c r="F1106" s="1" t="s">
        <v>3920</v>
      </c>
      <c r="G1106" s="1" t="str">
        <f>RT_enz[[#This Row],[rxn_src]]&amp;"_"&amp;RT_enz[[#This Row],[dir]]</f>
        <v>CS_m_FWD</v>
      </c>
      <c r="H1106" s="1" t="str">
        <f>_xlfn.XLOOKUP(RT_enz[[#This Row],[Column1]],SC_enz[name_dir],SC_enz[name_dir],"")</f>
        <v>CS_m_FWD</v>
      </c>
      <c r="I1106" s="1" t="str">
        <f>_xlfn.XLOOKUP(RT_enz[[#This Row],[rxn_src]],SC_enz[rxn_src],SC_enz[rxn_src],"")</f>
        <v>CS_m</v>
      </c>
      <c r="J1106" s="2" t="str">
        <f>_xlfn.XLOOKUP(RT_enz[[#This Row],[Column1]],RT_gsm[Column3],RT_gsm[Column3],"")</f>
        <v>CS_m_FWD</v>
      </c>
    </row>
    <row r="1107" spans="1:10" ht="16" hidden="1" x14ac:dyDescent="0.2">
      <c r="A1107" s="1" t="s">
        <v>631</v>
      </c>
      <c r="B1107" s="1" t="s">
        <v>3902</v>
      </c>
      <c r="C1107" s="1" t="s">
        <v>4840</v>
      </c>
      <c r="D1107" s="1" t="s">
        <v>4841</v>
      </c>
      <c r="E1107" s="1" t="s">
        <v>12</v>
      </c>
      <c r="F1107" s="1" t="s">
        <v>3920</v>
      </c>
      <c r="G1107" s="1" t="str">
        <f>RT_enz[[#This Row],[rxn_src]]&amp;"_"&amp;RT_enz[[#This Row],[dir]]</f>
        <v>CS_m_FWD</v>
      </c>
      <c r="H1107" s="1" t="str">
        <f>_xlfn.XLOOKUP(RT_enz[[#This Row],[Column1]],SC_enz[name_dir],SC_enz[name_dir],"")</f>
        <v>CS_m_FWD</v>
      </c>
      <c r="I1107" s="1" t="str">
        <f>_xlfn.XLOOKUP(RT_enz[[#This Row],[rxn_src]],SC_enz[rxn_src],SC_enz[rxn_src],"")</f>
        <v>CS_m</v>
      </c>
      <c r="J1107" s="2" t="str">
        <f>_xlfn.XLOOKUP(RT_enz[[#This Row],[Column1]],RT_gsm[Column3],RT_gsm[Column3],"")</f>
        <v>CS_m_FWD</v>
      </c>
    </row>
    <row r="1108" spans="1:10" ht="16" hidden="1" x14ac:dyDescent="0.2">
      <c r="A1108" s="1" t="s">
        <v>634</v>
      </c>
      <c r="B1108" s="1" t="s">
        <v>3902</v>
      </c>
      <c r="C1108" s="1" t="s">
        <v>4842</v>
      </c>
      <c r="D1108" s="1" t="s">
        <v>4843</v>
      </c>
      <c r="E1108" s="1" t="s">
        <v>7</v>
      </c>
      <c r="F1108" s="1" t="s">
        <v>3920</v>
      </c>
      <c r="G1108" s="1" t="str">
        <f>RT_enz[[#This Row],[rxn_src]]&amp;"_"&amp;RT_enz[[#This Row],[dir]]</f>
        <v>CS_x_FWD</v>
      </c>
      <c r="H1108" s="1" t="str">
        <f>_xlfn.XLOOKUP(RT_enz[[#This Row],[Column1]],SC_enz[name_dir],SC_enz[name_dir],"")</f>
        <v>CS_x_FWD</v>
      </c>
      <c r="I1108" s="1" t="str">
        <f>_xlfn.XLOOKUP(RT_enz[[#This Row],[rxn_src]],SC_enz[rxn_src],SC_enz[rxn_src],"")</f>
        <v>CS_x</v>
      </c>
      <c r="J1108" s="2" t="str">
        <f>_xlfn.XLOOKUP(RT_enz[[#This Row],[Column1]],RT_gsm[Column3],RT_gsm[Column3],"")</f>
        <v>CS_x_FWD</v>
      </c>
    </row>
    <row r="1109" spans="1:10" ht="16" hidden="1" x14ac:dyDescent="0.2">
      <c r="A1109" s="1" t="s">
        <v>672</v>
      </c>
      <c r="B1109" s="1" t="s">
        <v>3902</v>
      </c>
      <c r="C1109" s="1" t="s">
        <v>4844</v>
      </c>
      <c r="D1109" s="1" t="s">
        <v>4845</v>
      </c>
      <c r="E1109" s="1" t="s">
        <v>7</v>
      </c>
      <c r="F1109" s="1" t="s">
        <v>3920</v>
      </c>
      <c r="G1109" s="1" t="str">
        <f>RT_enz[[#This Row],[rxn_src]]&amp;"_"&amp;RT_enz[[#This Row],[dir]]</f>
        <v>CSND_c_FWD</v>
      </c>
      <c r="H1109" s="1" t="str">
        <f>_xlfn.XLOOKUP(RT_enz[[#This Row],[Column1]],SC_enz[name_dir],SC_enz[name_dir],"")</f>
        <v>CSND_c_FWD</v>
      </c>
      <c r="I1109" s="1" t="str">
        <f>_xlfn.XLOOKUP(RT_enz[[#This Row],[rxn_src]],SC_enz[rxn_src],SC_enz[rxn_src],"")</f>
        <v>CSND_c</v>
      </c>
      <c r="J1109" s="2" t="str">
        <f>_xlfn.XLOOKUP(RT_enz[[#This Row],[Column1]],RT_gsm[Column3],RT_gsm[Column3],"")</f>
        <v>CSND_c_FWD</v>
      </c>
    </row>
    <row r="1110" spans="1:10" ht="16" hidden="1" x14ac:dyDescent="0.2">
      <c r="A1110" s="1" t="s">
        <v>4846</v>
      </c>
      <c r="B1110" s="1" t="s">
        <v>3902</v>
      </c>
      <c r="C1110" s="1" t="s">
        <v>4847</v>
      </c>
      <c r="D1110" s="1" t="s">
        <v>4848</v>
      </c>
      <c r="E1110" s="1" t="s">
        <v>7</v>
      </c>
      <c r="F1110" s="1" t="s">
        <v>3920</v>
      </c>
      <c r="G1110" s="1" t="str">
        <f>RT_enz[[#This Row],[rxn_src]]&amp;"_"&amp;RT_enz[[#This Row],[dir]]</f>
        <v>CSNPURt_c_e_FWD</v>
      </c>
      <c r="H1110" s="1" t="str">
        <f>_xlfn.XLOOKUP(RT_enz[[#This Row],[Column1]],SC_enz[name_dir],SC_enz[name_dir],"")</f>
        <v/>
      </c>
      <c r="I1110" s="1" t="str">
        <f>_xlfn.XLOOKUP(RT_enz[[#This Row],[rxn_src]],SC_enz[rxn_src],SC_enz[rxn_src],"")</f>
        <v/>
      </c>
      <c r="J1110" s="2" t="str">
        <f>_xlfn.XLOOKUP(RT_enz[[#This Row],[Column1]],RT_gsm[Column3],RT_gsm[Column3],"")</f>
        <v>CSNPURt_c_e_FWD</v>
      </c>
    </row>
    <row r="1111" spans="1:10" ht="16" hidden="1" x14ac:dyDescent="0.2">
      <c r="A1111" s="1" t="s">
        <v>4846</v>
      </c>
      <c r="B1111" s="1" t="s">
        <v>3903</v>
      </c>
      <c r="C1111" s="1" t="s">
        <v>4847</v>
      </c>
      <c r="D1111" s="1" t="s">
        <v>4848</v>
      </c>
      <c r="E1111" s="1" t="s">
        <v>7</v>
      </c>
      <c r="F1111" s="1" t="s">
        <v>3920</v>
      </c>
      <c r="G1111" s="1" t="str">
        <f>RT_enz[[#This Row],[rxn_src]]&amp;"_"&amp;RT_enz[[#This Row],[dir]]</f>
        <v>CSNPURt_c_e_REV</v>
      </c>
      <c r="H1111" s="1" t="str">
        <f>_xlfn.XLOOKUP(RT_enz[[#This Row],[Column1]],SC_enz[name_dir],SC_enz[name_dir],"")</f>
        <v/>
      </c>
      <c r="I1111" s="1" t="str">
        <f>_xlfn.XLOOKUP(RT_enz[[#This Row],[rxn_src]],SC_enz[rxn_src],SC_enz[rxn_src],"")</f>
        <v/>
      </c>
      <c r="J1111" s="2" t="str">
        <f>_xlfn.XLOOKUP(RT_enz[[#This Row],[Column1]],RT_gsm[Column3],RT_gsm[Column3],"")</f>
        <v>CSNPURt_c_e_REV</v>
      </c>
    </row>
    <row r="1112" spans="1:10" ht="16" hidden="1" x14ac:dyDescent="0.2">
      <c r="A1112" s="1" t="s">
        <v>2080</v>
      </c>
      <c r="B1112" s="1" t="s">
        <v>3902</v>
      </c>
      <c r="C1112" s="1" t="s">
        <v>4301</v>
      </c>
      <c r="D1112" s="1" t="s">
        <v>4302</v>
      </c>
      <c r="E1112" s="1" t="s">
        <v>7</v>
      </c>
      <c r="F1112" s="1" t="s">
        <v>3920</v>
      </c>
      <c r="G1112" s="1" t="str">
        <f>RT_enz[[#This Row],[rxn_src]]&amp;"_"&amp;RT_enz[[#This Row],[dir]]</f>
        <v>CSNtps_e_FWD</v>
      </c>
      <c r="H1112" s="1" t="str">
        <f>_xlfn.XLOOKUP(RT_enz[[#This Row],[Column1]],SC_enz[name_dir],SC_enz[name_dir],"")</f>
        <v>CSNtps_e_FWD</v>
      </c>
      <c r="I1112" s="1" t="str">
        <f>_xlfn.XLOOKUP(RT_enz[[#This Row],[rxn_src]],SC_enz[rxn_src],SC_enz[rxn_src],"")</f>
        <v>CSNtps_e</v>
      </c>
      <c r="J1112" s="2" t="str">
        <f>_xlfn.XLOOKUP(RT_enz[[#This Row],[Column1]],RT_gsm[Column3],RT_gsm[Column3],"")</f>
        <v>CSNtps_e_FWD</v>
      </c>
    </row>
    <row r="1113" spans="1:10" ht="16" hidden="1" x14ac:dyDescent="0.2">
      <c r="A1113" s="1" t="s">
        <v>2078</v>
      </c>
      <c r="B1113" s="1" t="s">
        <v>3902</v>
      </c>
      <c r="C1113" s="1" t="s">
        <v>4849</v>
      </c>
      <c r="D1113" s="1" t="s">
        <v>4850</v>
      </c>
      <c r="E1113" s="1" t="s">
        <v>7</v>
      </c>
      <c r="F1113" s="1" t="s">
        <v>3920</v>
      </c>
      <c r="G1113" s="1" t="str">
        <f>RT_enz[[#This Row],[rxn_src]]&amp;"_"&amp;RT_enz[[#This Row],[dir]]</f>
        <v>CTPCMPt_c_m_FWD</v>
      </c>
      <c r="H1113" s="1" t="str">
        <f>_xlfn.XLOOKUP(RT_enz[[#This Row],[Column1]],SC_enz[name_dir],SC_enz[name_dir],"")</f>
        <v>CTPCMPt_c_m_FWD</v>
      </c>
      <c r="I1113" s="1" t="str">
        <f>_xlfn.XLOOKUP(RT_enz[[#This Row],[rxn_src]],SC_enz[rxn_src],SC_enz[rxn_src],"")</f>
        <v>CTPCMPt_c_m</v>
      </c>
      <c r="J1113" s="2" t="str">
        <f>_xlfn.XLOOKUP(RT_enz[[#This Row],[Column1]],RT_gsm[Column3],RT_gsm[Column3],"")</f>
        <v>CTPCMPt_c_m_FWD</v>
      </c>
    </row>
    <row r="1114" spans="1:10" ht="16" hidden="1" x14ac:dyDescent="0.2">
      <c r="A1114" s="1" t="s">
        <v>4851</v>
      </c>
      <c r="B1114" s="1" t="s">
        <v>3902</v>
      </c>
      <c r="C1114" s="1" t="s">
        <v>4852</v>
      </c>
      <c r="D1114" s="1" t="s">
        <v>4853</v>
      </c>
      <c r="E1114" s="1" t="s">
        <v>7</v>
      </c>
      <c r="F1114" s="1" t="s">
        <v>3920</v>
      </c>
      <c r="G1114" s="1" t="str">
        <f>RT_enz[[#This Row],[rxn_src]]&amp;"_"&amp;RT_enz[[#This Row],[dir]]</f>
        <v>CTPS1_c_FWD</v>
      </c>
      <c r="H1114" s="1" t="str">
        <f>_xlfn.XLOOKUP(RT_enz[[#This Row],[Column1]],SC_enz[name_dir],SC_enz[name_dir],"")</f>
        <v/>
      </c>
      <c r="I1114" s="1" t="str">
        <f>_xlfn.XLOOKUP(RT_enz[[#This Row],[rxn_src]],SC_enz[rxn_src],SC_enz[rxn_src],"")</f>
        <v/>
      </c>
      <c r="J1114" s="2" t="str">
        <f>_xlfn.XLOOKUP(RT_enz[[#This Row],[Column1]],RT_gsm[Column3],RT_gsm[Column3],"")</f>
        <v>CTPS1_c_FWD</v>
      </c>
    </row>
    <row r="1115" spans="1:10" ht="16" hidden="1" x14ac:dyDescent="0.2">
      <c r="A1115" s="1" t="s">
        <v>641</v>
      </c>
      <c r="B1115" s="1" t="s">
        <v>3902</v>
      </c>
      <c r="C1115" s="1" t="s">
        <v>4852</v>
      </c>
      <c r="D1115" s="1" t="s">
        <v>4853</v>
      </c>
      <c r="E1115" s="1" t="s">
        <v>7</v>
      </c>
      <c r="F1115" s="1" t="s">
        <v>3920</v>
      </c>
      <c r="G1115" s="1" t="str">
        <f>RT_enz[[#This Row],[rxn_src]]&amp;"_"&amp;RT_enz[[#This Row],[dir]]</f>
        <v>CTPS2_c_FWD</v>
      </c>
      <c r="H1115" s="1" t="str">
        <f>_xlfn.XLOOKUP(RT_enz[[#This Row],[Column1]],SC_enz[name_dir],SC_enz[name_dir],"")</f>
        <v>CTPS2_c_FWD</v>
      </c>
      <c r="I1115" s="1" t="str">
        <f>_xlfn.XLOOKUP(RT_enz[[#This Row],[rxn_src]],SC_enz[rxn_src],SC_enz[rxn_src],"")</f>
        <v>CTPS2_c</v>
      </c>
      <c r="J1115" s="2" t="str">
        <f>_xlfn.XLOOKUP(RT_enz[[#This Row],[Column1]],RT_gsm[Column3],RT_gsm[Column3],"")</f>
        <v>CTPS2_c_FWD</v>
      </c>
    </row>
    <row r="1116" spans="1:10" ht="16" hidden="1" x14ac:dyDescent="0.2">
      <c r="A1116" s="1" t="s">
        <v>2891</v>
      </c>
      <c r="B1116" s="1" t="s">
        <v>3902</v>
      </c>
      <c r="C1116" s="1" t="s">
        <v>1642</v>
      </c>
      <c r="D1116" s="1" t="s">
        <v>143</v>
      </c>
      <c r="E1116" s="1" t="s">
        <v>7</v>
      </c>
      <c r="F1116" s="1"/>
      <c r="G1116" s="1" t="str">
        <f>RT_enz[[#This Row],[rxn_src]]&amp;"_"&amp;RT_enz[[#This Row],[dir]]</f>
        <v>CTPt_c_rm_FWD</v>
      </c>
      <c r="H1116" s="1" t="str">
        <f>_xlfn.XLOOKUP(RT_enz[[#This Row],[Column1]],SC_enz[name_dir],SC_enz[name_dir],"")</f>
        <v>CTPt_c_rm_FWD</v>
      </c>
      <c r="I1116" s="1" t="str">
        <f>_xlfn.XLOOKUP(RT_enz[[#This Row],[rxn_src]],SC_enz[rxn_src],SC_enz[rxn_src],"")</f>
        <v>CTPt_c_rm</v>
      </c>
      <c r="J1116" s="2" t="str">
        <f>_xlfn.XLOOKUP(RT_enz[[#This Row],[Column1]],RT_gsm[Column3],RT_gsm[Column3],"")</f>
        <v>CTPt_c_rm_FWD</v>
      </c>
    </row>
    <row r="1117" spans="1:10" ht="16" hidden="1" x14ac:dyDescent="0.2">
      <c r="A1117" s="1" t="s">
        <v>2891</v>
      </c>
      <c r="B1117" s="1" t="s">
        <v>3903</v>
      </c>
      <c r="C1117" s="1" t="s">
        <v>1642</v>
      </c>
      <c r="D1117" s="1" t="s">
        <v>143</v>
      </c>
      <c r="E1117" s="1" t="s">
        <v>7</v>
      </c>
      <c r="F1117" s="1"/>
      <c r="G1117" s="1" t="str">
        <f>RT_enz[[#This Row],[rxn_src]]&amp;"_"&amp;RT_enz[[#This Row],[dir]]</f>
        <v>CTPt_c_rm_REV</v>
      </c>
      <c r="H1117" s="1" t="str">
        <f>_xlfn.XLOOKUP(RT_enz[[#This Row],[Column1]],SC_enz[name_dir],SC_enz[name_dir],"")</f>
        <v>CTPt_c_rm_REV</v>
      </c>
      <c r="I1117" s="1" t="str">
        <f>_xlfn.XLOOKUP(RT_enz[[#This Row],[rxn_src]],SC_enz[rxn_src],SC_enz[rxn_src],"")</f>
        <v>CTPt_c_rm</v>
      </c>
      <c r="J1117" s="2" t="str">
        <f>_xlfn.XLOOKUP(RT_enz[[#This Row],[Column1]],RT_gsm[Column3],RT_gsm[Column3],"")</f>
        <v>CTPt_c_rm_REV</v>
      </c>
    </row>
    <row r="1118" spans="1:10" ht="16" hidden="1" x14ac:dyDescent="0.2">
      <c r="A1118" s="1" t="s">
        <v>2992</v>
      </c>
      <c r="B1118" s="1" t="s">
        <v>3902</v>
      </c>
      <c r="C1118" s="1" t="s">
        <v>142</v>
      </c>
      <c r="D1118" s="1" t="s">
        <v>143</v>
      </c>
      <c r="E1118" s="1" t="s">
        <v>12</v>
      </c>
      <c r="F1118" s="1" t="s">
        <v>4477</v>
      </c>
      <c r="G1118" s="1" t="str">
        <f>RT_enz[[#This Row],[rxn_src]]&amp;"_"&amp;RT_enz[[#This Row],[dir]]</f>
        <v>CTPt_m_mm_FWD</v>
      </c>
      <c r="H1118" s="1" t="str">
        <f>_xlfn.XLOOKUP(RT_enz[[#This Row],[Column1]],SC_enz[name_dir],SC_enz[name_dir],"")</f>
        <v>CTPt_m_mm_FWD</v>
      </c>
      <c r="I1118" s="1" t="str">
        <f>_xlfn.XLOOKUP(RT_enz[[#This Row],[rxn_src]],SC_enz[rxn_src],SC_enz[rxn_src],"")</f>
        <v>CTPt_m_mm</v>
      </c>
      <c r="J1118" s="2" t="str">
        <f>_xlfn.XLOOKUP(RT_enz[[#This Row],[Column1]],RT_gsm[Column3],RT_gsm[Column3],"")</f>
        <v>CTPt_m_mm_FWD</v>
      </c>
    </row>
    <row r="1119" spans="1:10" ht="16" hidden="1" x14ac:dyDescent="0.2">
      <c r="A1119" s="1" t="s">
        <v>2992</v>
      </c>
      <c r="B1119" s="1" t="s">
        <v>3903</v>
      </c>
      <c r="C1119" s="1" t="s">
        <v>142</v>
      </c>
      <c r="D1119" s="1" t="s">
        <v>143</v>
      </c>
      <c r="E1119" s="1" t="s">
        <v>12</v>
      </c>
      <c r="F1119" s="1" t="s">
        <v>4477</v>
      </c>
      <c r="G1119" s="1" t="str">
        <f>RT_enz[[#This Row],[rxn_src]]&amp;"_"&amp;RT_enz[[#This Row],[dir]]</f>
        <v>CTPt_m_mm_REV</v>
      </c>
      <c r="H1119" s="1" t="str">
        <f>_xlfn.XLOOKUP(RT_enz[[#This Row],[Column1]],SC_enz[name_dir],SC_enz[name_dir],"")</f>
        <v>CTPt_m_mm_REV</v>
      </c>
      <c r="I1119" s="1" t="str">
        <f>_xlfn.XLOOKUP(RT_enz[[#This Row],[rxn_src]],SC_enz[rxn_src],SC_enz[rxn_src],"")</f>
        <v>CTPt_m_mm</v>
      </c>
      <c r="J1119" s="2" t="str">
        <f>_xlfn.XLOOKUP(RT_enz[[#This Row],[Column1]],RT_gsm[Column3],RT_gsm[Column3],"")</f>
        <v>CTPt_m_mm_REV</v>
      </c>
    </row>
    <row r="1120" spans="1:10" ht="16" hidden="1" x14ac:dyDescent="0.2">
      <c r="A1120" s="1" t="s">
        <v>2075</v>
      </c>
      <c r="B1120" s="1" t="s">
        <v>3902</v>
      </c>
      <c r="C1120" s="1" t="s">
        <v>4849</v>
      </c>
      <c r="D1120" s="1" t="s">
        <v>4850</v>
      </c>
      <c r="E1120" s="1" t="s">
        <v>7</v>
      </c>
      <c r="F1120" s="1" t="s">
        <v>3920</v>
      </c>
      <c r="G1120" s="1" t="str">
        <f>RT_enz[[#This Row],[rxn_src]]&amp;"_"&amp;RT_enz[[#This Row],[dir]]</f>
        <v>CTPt2_m_FWD</v>
      </c>
      <c r="H1120" s="1" t="str">
        <f>_xlfn.XLOOKUP(RT_enz[[#This Row],[Column1]],SC_enz[name_dir],SC_enz[name_dir],"")</f>
        <v>CTPt2_m_FWD</v>
      </c>
      <c r="I1120" s="1" t="str">
        <f>_xlfn.XLOOKUP(RT_enz[[#This Row],[rxn_src]],SC_enz[rxn_src],SC_enz[rxn_src],"")</f>
        <v>CTPt2_m</v>
      </c>
      <c r="J1120" s="2" t="str">
        <f>_xlfn.XLOOKUP(RT_enz[[#This Row],[Column1]],RT_gsm[Column3],RT_gsm[Column3],"")</f>
        <v>CTPt2_m_FWD</v>
      </c>
    </row>
    <row r="1121" spans="1:10" ht="16" hidden="1" x14ac:dyDescent="0.2">
      <c r="A1121" s="1" t="s">
        <v>4854</v>
      </c>
      <c r="B1121" s="1" t="s">
        <v>3902</v>
      </c>
      <c r="C1121" s="1" t="s">
        <v>142</v>
      </c>
      <c r="D1121" s="1" t="s">
        <v>143</v>
      </c>
      <c r="E1121" s="1" t="s">
        <v>12</v>
      </c>
      <c r="F1121" s="1" t="s">
        <v>3920</v>
      </c>
      <c r="G1121" s="1" t="str">
        <f>RT_enz[[#This Row],[rxn_src]]&amp;"_"&amp;RT_enz[[#This Row],[dir]]</f>
        <v>CU2t_c_e_FWD</v>
      </c>
      <c r="H1121" s="1" t="str">
        <f>_xlfn.XLOOKUP(RT_enz[[#This Row],[Column1]],SC_enz[name_dir],SC_enz[name_dir],"")</f>
        <v/>
      </c>
      <c r="I1121" s="1" t="str">
        <f>_xlfn.XLOOKUP(RT_enz[[#This Row],[rxn_src]],SC_enz[rxn_src],SC_enz[rxn_src],"")</f>
        <v/>
      </c>
      <c r="J1121" s="2" t="str">
        <f>_xlfn.XLOOKUP(RT_enz[[#This Row],[Column1]],RT_gsm[Column3],RT_gsm[Column3],"")</f>
        <v>CU2t_c_e_FWD</v>
      </c>
    </row>
    <row r="1122" spans="1:10" ht="16" hidden="1" x14ac:dyDescent="0.2">
      <c r="A1122" s="1" t="s">
        <v>2236</v>
      </c>
      <c r="B1122" s="1" t="s">
        <v>3902</v>
      </c>
      <c r="C1122" s="1" t="s">
        <v>4855</v>
      </c>
      <c r="D1122" s="1" t="s">
        <v>4856</v>
      </c>
      <c r="E1122" s="1" t="s">
        <v>7</v>
      </c>
      <c r="F1122" s="1" t="s">
        <v>3920</v>
      </c>
      <c r="G1122" s="1" t="str">
        <f>RT_enz[[#This Row],[rxn_src]]&amp;"_"&amp;RT_enz[[#This Row],[dir]]</f>
        <v>CYSItps_v_FWD</v>
      </c>
      <c r="H1122" s="1" t="str">
        <f>_xlfn.XLOOKUP(RT_enz[[#This Row],[Column1]],SC_enz[name_dir],SC_enz[name_dir],"")</f>
        <v>CYSItps_v_FWD</v>
      </c>
      <c r="I1122" s="1" t="str">
        <f>_xlfn.XLOOKUP(RT_enz[[#This Row],[rxn_src]],SC_enz[rxn_src],SC_enz[rxn_src],"")</f>
        <v>CYSItps_v</v>
      </c>
      <c r="J1122" s="2" t="str">
        <f>_xlfn.XLOOKUP(RT_enz[[#This Row],[Column1]],RT_gsm[Column3],RT_gsm[Column3],"")</f>
        <v>CYSItps_v_FWD</v>
      </c>
    </row>
    <row r="1123" spans="1:10" ht="16" hidden="1" x14ac:dyDescent="0.2">
      <c r="A1123" s="1" t="s">
        <v>660</v>
      </c>
      <c r="B1123" s="1" t="s">
        <v>3902</v>
      </c>
      <c r="C1123" s="1" t="s">
        <v>4857</v>
      </c>
      <c r="D1123" s="1" t="s">
        <v>4858</v>
      </c>
      <c r="E1123" s="1" t="s">
        <v>7</v>
      </c>
      <c r="F1123" s="1" t="s">
        <v>3920</v>
      </c>
      <c r="G1123" s="1" t="str">
        <f>RT_enz[[#This Row],[rxn_src]]&amp;"_"&amp;RT_enz[[#This Row],[dir]]</f>
        <v>CYSS_c_FWD</v>
      </c>
      <c r="H1123" s="1" t="str">
        <f>_xlfn.XLOOKUP(RT_enz[[#This Row],[Column1]],SC_enz[name_dir],SC_enz[name_dir],"")</f>
        <v>CYSS_c_FWD</v>
      </c>
      <c r="I1123" s="1" t="str">
        <f>_xlfn.XLOOKUP(RT_enz[[#This Row],[rxn_src]],SC_enz[rxn_src],SC_enz[rxn_src],"")</f>
        <v>CYSS_c</v>
      </c>
      <c r="J1123" s="2" t="str">
        <f>_xlfn.XLOOKUP(RT_enz[[#This Row],[Column1]],RT_gsm[Column3],RT_gsm[Column3],"")</f>
        <v>CYSS_c_FWD</v>
      </c>
    </row>
    <row r="1124" spans="1:10" ht="16" hidden="1" x14ac:dyDescent="0.2">
      <c r="A1124" s="1" t="s">
        <v>654</v>
      </c>
      <c r="B1124" s="1" t="s">
        <v>3902</v>
      </c>
      <c r="C1124" s="1" t="s">
        <v>4859</v>
      </c>
      <c r="D1124" s="1" t="s">
        <v>4860</v>
      </c>
      <c r="E1124" s="1" t="s">
        <v>7</v>
      </c>
      <c r="F1124" s="1" t="s">
        <v>3920</v>
      </c>
      <c r="G1124" s="1" t="str">
        <f>RT_enz[[#This Row],[rxn_src]]&amp;"_"&amp;RT_enz[[#This Row],[dir]]</f>
        <v>CYSTGL_c_FWD</v>
      </c>
      <c r="H1124" s="1" t="str">
        <f>_xlfn.XLOOKUP(RT_enz[[#This Row],[Column1]],SC_enz[name_dir],SC_enz[name_dir],"")</f>
        <v>CYSTGL_c_FWD</v>
      </c>
      <c r="I1124" s="1" t="str">
        <f>_xlfn.XLOOKUP(RT_enz[[#This Row],[rxn_src]],SC_enz[rxn_src],SC_enz[rxn_src],"")</f>
        <v>CYSTGL_c</v>
      </c>
      <c r="J1124" s="2" t="str">
        <f>_xlfn.XLOOKUP(RT_enz[[#This Row],[Column1]],RT_gsm[Column3],RT_gsm[Column3],"")</f>
        <v>CYSTGL_c_FWD</v>
      </c>
    </row>
    <row r="1125" spans="1:10" ht="16" hidden="1" x14ac:dyDescent="0.2">
      <c r="A1125" s="1" t="s">
        <v>2233</v>
      </c>
      <c r="B1125" s="1" t="s">
        <v>3902</v>
      </c>
      <c r="C1125" s="1" t="s">
        <v>4391</v>
      </c>
      <c r="D1125" s="1" t="s">
        <v>4392</v>
      </c>
      <c r="E1125" s="1" t="s">
        <v>7</v>
      </c>
      <c r="F1125" s="1" t="s">
        <v>3920</v>
      </c>
      <c r="G1125" s="1" t="str">
        <f>RT_enz[[#This Row],[rxn_src]]&amp;"_"&amp;RT_enz[[#This Row],[dir]]</f>
        <v>CYStps_e_FWD</v>
      </c>
      <c r="H1125" s="1" t="str">
        <f>_xlfn.XLOOKUP(RT_enz[[#This Row],[Column1]],SC_enz[name_dir],SC_enz[name_dir],"")</f>
        <v>CYStps_e_FWD</v>
      </c>
      <c r="I1125" s="1" t="str">
        <f>_xlfn.XLOOKUP(RT_enz[[#This Row],[rxn_src]],SC_enz[rxn_src],SC_enz[rxn_src],"")</f>
        <v>CYStps_e</v>
      </c>
      <c r="J1125" s="2" t="str">
        <f>_xlfn.XLOOKUP(RT_enz[[#This Row],[Column1]],RT_gsm[Column3],RT_gsm[Column3],"")</f>
        <v>CYStps_e_FWD</v>
      </c>
    </row>
    <row r="1126" spans="1:10" ht="16" hidden="1" x14ac:dyDescent="0.2">
      <c r="A1126" s="1" t="s">
        <v>2233</v>
      </c>
      <c r="B1126" s="1" t="s">
        <v>3903</v>
      </c>
      <c r="C1126" s="1" t="s">
        <v>4391</v>
      </c>
      <c r="D1126" s="1" t="s">
        <v>4392</v>
      </c>
      <c r="E1126" s="1" t="s">
        <v>7</v>
      </c>
      <c r="F1126" s="1" t="s">
        <v>3920</v>
      </c>
      <c r="G1126" s="1" t="str">
        <f>RT_enz[[#This Row],[rxn_src]]&amp;"_"&amp;RT_enz[[#This Row],[dir]]</f>
        <v>CYStps_e_REV</v>
      </c>
      <c r="H1126" s="1" t="str">
        <f>_xlfn.XLOOKUP(RT_enz[[#This Row],[Column1]],SC_enz[name_dir],SC_enz[name_dir],"")</f>
        <v>CYStps_e_REV</v>
      </c>
      <c r="I1126" s="1" t="str">
        <f>_xlfn.XLOOKUP(RT_enz[[#This Row],[rxn_src]],SC_enz[rxn_src],SC_enz[rxn_src],"")</f>
        <v>CYStps_e</v>
      </c>
      <c r="J1126" s="2" t="str">
        <f>_xlfn.XLOOKUP(RT_enz[[#This Row],[Column1]],RT_gsm[Column3],RT_gsm[Column3],"")</f>
        <v>CYStps_e_REV</v>
      </c>
    </row>
    <row r="1127" spans="1:10" ht="16" hidden="1" x14ac:dyDescent="0.2">
      <c r="A1127" s="1" t="s">
        <v>663</v>
      </c>
      <c r="B1127" s="1" t="s">
        <v>3902</v>
      </c>
      <c r="C1127" s="1" t="s">
        <v>4861</v>
      </c>
      <c r="D1127" s="1" t="s">
        <v>4862</v>
      </c>
      <c r="E1127" s="1" t="s">
        <v>7</v>
      </c>
      <c r="F1127" s="1" t="s">
        <v>3920</v>
      </c>
      <c r="G1127" s="1" t="str">
        <f>RT_enz[[#This Row],[rxn_src]]&amp;"_"&amp;RT_enz[[#This Row],[dir]]</f>
        <v>CYSTRS_c_FWD</v>
      </c>
      <c r="H1127" s="1" t="str">
        <f>_xlfn.XLOOKUP(RT_enz[[#This Row],[Column1]],SC_enz[name_dir],SC_enz[name_dir],"")</f>
        <v>CYSTRS_c_FWD</v>
      </c>
      <c r="I1127" s="1" t="str">
        <f>_xlfn.XLOOKUP(RT_enz[[#This Row],[rxn_src]],SC_enz[rxn_src],SC_enz[rxn_src],"")</f>
        <v>CYSTRS_c</v>
      </c>
      <c r="J1127" s="2" t="str">
        <f>_xlfn.XLOOKUP(RT_enz[[#This Row],[Column1]],RT_gsm[Column3],RT_gsm[Column3],"")</f>
        <v>CYSTRS_c_FWD</v>
      </c>
    </row>
    <row r="1128" spans="1:10" ht="16" hidden="1" x14ac:dyDescent="0.2">
      <c r="A1128" s="1" t="s">
        <v>651</v>
      </c>
      <c r="B1128" s="1" t="s">
        <v>3902</v>
      </c>
      <c r="C1128" s="1" t="s">
        <v>4863</v>
      </c>
      <c r="D1128" s="1" t="s">
        <v>4864</v>
      </c>
      <c r="E1128" s="1" t="s">
        <v>7</v>
      </c>
      <c r="F1128" s="1" t="s">
        <v>3920</v>
      </c>
      <c r="G1128" s="1" t="str">
        <f>RT_enz[[#This Row],[rxn_src]]&amp;"_"&amp;RT_enz[[#This Row],[dir]]</f>
        <v>CYSTS_c_FWD</v>
      </c>
      <c r="H1128" s="1" t="str">
        <f>_xlfn.XLOOKUP(RT_enz[[#This Row],[Column1]],SC_enz[name_dir],SC_enz[name_dir],"")</f>
        <v>CYSTS_c_FWD</v>
      </c>
      <c r="I1128" s="1" t="str">
        <f>_xlfn.XLOOKUP(RT_enz[[#This Row],[rxn_src]],SC_enz[rxn_src],SC_enz[rxn_src],"")</f>
        <v>CYSTS_c</v>
      </c>
      <c r="J1128" s="2" t="str">
        <f>_xlfn.XLOOKUP(RT_enz[[#This Row],[Column1]],RT_gsm[Column3],RT_gsm[Column3],"")</f>
        <v>CYSTS_c_FWD</v>
      </c>
    </row>
    <row r="1129" spans="1:10" ht="16" hidden="1" x14ac:dyDescent="0.2">
      <c r="A1129" s="1" t="s">
        <v>666</v>
      </c>
      <c r="B1129" s="1" t="s">
        <v>3902</v>
      </c>
      <c r="C1129" s="1" t="s">
        <v>4865</v>
      </c>
      <c r="D1129" s="1" t="s">
        <v>4866</v>
      </c>
      <c r="E1129" s="1" t="s">
        <v>7</v>
      </c>
      <c r="F1129" s="1" t="s">
        <v>3920</v>
      </c>
      <c r="G1129" s="1" t="str">
        <f>RT_enz[[#This Row],[rxn_src]]&amp;"_"&amp;RT_enz[[#This Row],[dir]]</f>
        <v>CYTD_c_FWD</v>
      </c>
      <c r="H1129" s="1" t="str">
        <f>_xlfn.XLOOKUP(RT_enz[[#This Row],[Column1]],SC_enz[name_dir],SC_enz[name_dir],"")</f>
        <v>CYTD_c_FWD</v>
      </c>
      <c r="I1129" s="1" t="str">
        <f>_xlfn.XLOOKUP(RT_enz[[#This Row],[rxn_src]],SC_enz[rxn_src],SC_enz[rxn_src],"")</f>
        <v>CYTD_c</v>
      </c>
      <c r="J1129" s="2" t="str">
        <f>_xlfn.XLOOKUP(RT_enz[[#This Row],[Column1]],RT_gsm[Column3],RT_gsm[Column3],"")</f>
        <v>CYTD_c_FWD</v>
      </c>
    </row>
    <row r="1130" spans="1:10" ht="16" hidden="1" x14ac:dyDescent="0.2">
      <c r="A1130" s="1" t="s">
        <v>669</v>
      </c>
      <c r="B1130" s="1" t="s">
        <v>3902</v>
      </c>
      <c r="C1130" s="1" t="s">
        <v>4867</v>
      </c>
      <c r="D1130" s="1" t="s">
        <v>4868</v>
      </c>
      <c r="E1130" s="1" t="s">
        <v>7</v>
      </c>
      <c r="F1130" s="1" t="s">
        <v>3920</v>
      </c>
      <c r="G1130" s="1" t="str">
        <f>RT_enz[[#This Row],[rxn_src]]&amp;"_"&amp;RT_enz[[#This Row],[dir]]</f>
        <v>CYTDK2_c_FWD</v>
      </c>
      <c r="H1130" s="1" t="str">
        <f>_xlfn.XLOOKUP(RT_enz[[#This Row],[Column1]],SC_enz[name_dir],SC_enz[name_dir],"")</f>
        <v>CYTDK2_c_FWD</v>
      </c>
      <c r="I1130" s="1" t="str">
        <f>_xlfn.XLOOKUP(RT_enz[[#This Row],[rxn_src]],SC_enz[rxn_src],SC_enz[rxn_src],"")</f>
        <v>CYTDK2_c</v>
      </c>
      <c r="J1130" s="2" t="str">
        <f>_xlfn.XLOOKUP(RT_enz[[#This Row],[Column1]],RT_gsm[Column3],RT_gsm[Column3],"")</f>
        <v>CYTDK2_c_FWD</v>
      </c>
    </row>
    <row r="1131" spans="1:10" ht="16" hidden="1" x14ac:dyDescent="0.2">
      <c r="A1131" s="1" t="s">
        <v>2079</v>
      </c>
      <c r="B1131" s="1" t="s">
        <v>3902</v>
      </c>
      <c r="C1131" s="1" t="s">
        <v>4317</v>
      </c>
      <c r="D1131" s="1" t="s">
        <v>4318</v>
      </c>
      <c r="E1131" s="1" t="s">
        <v>7</v>
      </c>
      <c r="F1131" s="1" t="s">
        <v>3920</v>
      </c>
      <c r="G1131" s="1" t="str">
        <f>RT_enz[[#This Row],[rxn_src]]&amp;"_"&amp;RT_enz[[#This Row],[dir]]</f>
        <v>CYTDtps_e_FWD</v>
      </c>
      <c r="H1131" s="1" t="str">
        <f>_xlfn.XLOOKUP(RT_enz[[#This Row],[Column1]],SC_enz[name_dir],SC_enz[name_dir],"")</f>
        <v>CYTDtps_e_FWD</v>
      </c>
      <c r="I1131" s="1" t="str">
        <f>_xlfn.XLOOKUP(RT_enz[[#This Row],[rxn_src]],SC_enz[rxn_src],SC_enz[rxn_src],"")</f>
        <v>CYTDtps_e</v>
      </c>
      <c r="J1131" s="2" t="str">
        <f>_xlfn.XLOOKUP(RT_enz[[#This Row],[Column1]],RT_gsm[Column3],RT_gsm[Column3],"")</f>
        <v>CYTDtps_e_FWD</v>
      </c>
    </row>
    <row r="1132" spans="1:10" ht="16" hidden="1" x14ac:dyDescent="0.2">
      <c r="A1132" s="1" t="s">
        <v>2541</v>
      </c>
      <c r="B1132" s="1" t="s">
        <v>3902</v>
      </c>
      <c r="C1132" s="1" t="s">
        <v>142</v>
      </c>
      <c r="D1132" s="1" t="s">
        <v>143</v>
      </c>
      <c r="E1132" s="1" t="s">
        <v>7</v>
      </c>
      <c r="F1132" s="1"/>
      <c r="G1132" s="1" t="str">
        <f>RT_enz[[#This Row],[rxn_src]]&amp;"_"&amp;RT_enz[[#This Row],[dir]]</f>
        <v>CYTK1_c_FWD</v>
      </c>
      <c r="H1132" s="1" t="str">
        <f>_xlfn.XLOOKUP(RT_enz[[#This Row],[Column1]],SC_enz[name_dir],SC_enz[name_dir],"")</f>
        <v>CYTK1_c_FWD</v>
      </c>
      <c r="I1132" s="1" t="str">
        <f>_xlfn.XLOOKUP(RT_enz[[#This Row],[rxn_src]],SC_enz[rxn_src],SC_enz[rxn_src],"")</f>
        <v>CYTK1_c</v>
      </c>
      <c r="J1132" s="2" t="str">
        <f>_xlfn.XLOOKUP(RT_enz[[#This Row],[Column1]],RT_gsm[Column3],RT_gsm[Column3],"")</f>
        <v>CYTK1_c_FWD</v>
      </c>
    </row>
    <row r="1133" spans="1:10" ht="16" hidden="1" x14ac:dyDescent="0.2">
      <c r="A1133" s="1" t="s">
        <v>2542</v>
      </c>
      <c r="B1133" s="1" t="s">
        <v>3902</v>
      </c>
      <c r="C1133" s="1" t="s">
        <v>142</v>
      </c>
      <c r="D1133" s="1" t="s">
        <v>143</v>
      </c>
      <c r="E1133" s="1" t="s">
        <v>7</v>
      </c>
      <c r="F1133" s="1"/>
      <c r="G1133" s="1" t="str">
        <f>RT_enz[[#This Row],[rxn_src]]&amp;"_"&amp;RT_enz[[#This Row],[dir]]</f>
        <v>CYTK2_c_FWD</v>
      </c>
      <c r="H1133" s="1" t="str">
        <f>_xlfn.XLOOKUP(RT_enz[[#This Row],[Column1]],SC_enz[name_dir],SC_enz[name_dir],"")</f>
        <v>CYTK2_c_FWD</v>
      </c>
      <c r="I1133" s="1" t="str">
        <f>_xlfn.XLOOKUP(RT_enz[[#This Row],[rxn_src]],SC_enz[rxn_src],SC_enz[rxn_src],"")</f>
        <v>CYTK2_c</v>
      </c>
      <c r="J1133" s="2" t="str">
        <f>_xlfn.XLOOKUP(RT_enz[[#This Row],[Column1]],RT_gsm[Column3],RT_gsm[Column3],"")</f>
        <v>CYTK2_c_FWD</v>
      </c>
    </row>
    <row r="1134" spans="1:10" ht="16" hidden="1" x14ac:dyDescent="0.2">
      <c r="A1134" s="1" t="s">
        <v>2542</v>
      </c>
      <c r="B1134" s="1" t="s">
        <v>3903</v>
      </c>
      <c r="C1134" s="1" t="s">
        <v>142</v>
      </c>
      <c r="D1134" s="1" t="s">
        <v>143</v>
      </c>
      <c r="E1134" s="1" t="s">
        <v>7</v>
      </c>
      <c r="F1134" s="1"/>
      <c r="G1134" s="1" t="str">
        <f>RT_enz[[#This Row],[rxn_src]]&amp;"_"&amp;RT_enz[[#This Row],[dir]]</f>
        <v>CYTK2_c_REV</v>
      </c>
      <c r="H1134" s="1" t="str">
        <f>_xlfn.XLOOKUP(RT_enz[[#This Row],[Column1]],SC_enz[name_dir],SC_enz[name_dir],"")</f>
        <v>CYTK2_c_REV</v>
      </c>
      <c r="I1134" s="1" t="str">
        <f>_xlfn.XLOOKUP(RT_enz[[#This Row],[rxn_src]],SC_enz[rxn_src],SC_enz[rxn_src],"")</f>
        <v>CYTK2_c</v>
      </c>
      <c r="J1134" s="2" t="str">
        <f>_xlfn.XLOOKUP(RT_enz[[#This Row],[Column1]],RT_gsm[Column3],RT_gsm[Column3],"")</f>
        <v>CYTK2_c_REV</v>
      </c>
    </row>
    <row r="1135" spans="1:10" ht="16" hidden="1" x14ac:dyDescent="0.2">
      <c r="A1135" s="1" t="s">
        <v>697</v>
      </c>
      <c r="B1135" s="1" t="s">
        <v>3902</v>
      </c>
      <c r="C1135" s="1" t="s">
        <v>4293</v>
      </c>
      <c r="D1135" s="1" t="s">
        <v>4294</v>
      </c>
      <c r="E1135" s="1" t="s">
        <v>7</v>
      </c>
      <c r="F1135" s="1" t="s">
        <v>3920</v>
      </c>
      <c r="G1135" s="1" t="str">
        <f>RT_enz[[#This Row],[rxn_src]]&amp;"_"&amp;RT_enz[[#This Row],[dir]]</f>
        <v>DADA_c_FWD</v>
      </c>
      <c r="H1135" s="1" t="str">
        <f>_xlfn.XLOOKUP(RT_enz[[#This Row],[Column1]],SC_enz[name_dir],SC_enz[name_dir],"")</f>
        <v>DADA_c_FWD</v>
      </c>
      <c r="I1135" s="1" t="str">
        <f>_xlfn.XLOOKUP(RT_enz[[#This Row],[rxn_src]],SC_enz[rxn_src],SC_enz[rxn_src],"")</f>
        <v>DADA_c</v>
      </c>
      <c r="J1135" s="2" t="str">
        <f>_xlfn.XLOOKUP(RT_enz[[#This Row],[Column1]],RT_gsm[Column3],RT_gsm[Column3],"")</f>
        <v>DADA_c_FWD</v>
      </c>
    </row>
    <row r="1136" spans="1:10" ht="16" hidden="1" x14ac:dyDescent="0.2">
      <c r="A1136" s="1" t="s">
        <v>2565</v>
      </c>
      <c r="B1136" s="1" t="s">
        <v>3902</v>
      </c>
      <c r="C1136" s="1" t="s">
        <v>4303</v>
      </c>
      <c r="D1136" s="1" t="s">
        <v>4304</v>
      </c>
      <c r="E1136" s="1" t="s">
        <v>7</v>
      </c>
      <c r="F1136" s="1" t="s">
        <v>3920</v>
      </c>
      <c r="G1136" s="1" t="str">
        <f>RT_enz[[#This Row],[rxn_src]]&amp;"_"&amp;RT_enz[[#This Row],[dir]]</f>
        <v>DADK_c_FWD</v>
      </c>
      <c r="H1136" s="1" t="str">
        <f>_xlfn.XLOOKUP(RT_enz[[#This Row],[Column1]],SC_enz[name_dir],SC_enz[name_dir],"")</f>
        <v>DADK_c_FWD</v>
      </c>
      <c r="I1136" s="1" t="str">
        <f>_xlfn.XLOOKUP(RT_enz[[#This Row],[rxn_src]],SC_enz[rxn_src],SC_enz[rxn_src],"")</f>
        <v>DADK_c</v>
      </c>
      <c r="J1136" s="2" t="str">
        <f>_xlfn.XLOOKUP(RT_enz[[#This Row],[Column1]],RT_gsm[Column3],RT_gsm[Column3],"")</f>
        <v>DADK_c_FWD</v>
      </c>
    </row>
    <row r="1137" spans="1:10" ht="16" hidden="1" x14ac:dyDescent="0.2">
      <c r="A1137" s="1" t="s">
        <v>2565</v>
      </c>
      <c r="B1137" s="1" t="s">
        <v>3903</v>
      </c>
      <c r="C1137" s="1" t="s">
        <v>4303</v>
      </c>
      <c r="D1137" s="1" t="s">
        <v>4304</v>
      </c>
      <c r="E1137" s="1" t="s">
        <v>7</v>
      </c>
      <c r="F1137" s="1" t="s">
        <v>3920</v>
      </c>
      <c r="G1137" s="1" t="str">
        <f>RT_enz[[#This Row],[rxn_src]]&amp;"_"&amp;RT_enz[[#This Row],[dir]]</f>
        <v>DADK_c_REV</v>
      </c>
      <c r="H1137" s="1" t="str">
        <f>_xlfn.XLOOKUP(RT_enz[[#This Row],[Column1]],SC_enz[name_dir],SC_enz[name_dir],"")</f>
        <v>DADK_c_REV</v>
      </c>
      <c r="I1137" s="1" t="str">
        <f>_xlfn.XLOOKUP(RT_enz[[#This Row],[rxn_src]],SC_enz[rxn_src],SC_enz[rxn_src],"")</f>
        <v>DADK_c</v>
      </c>
      <c r="J1137" s="2" t="str">
        <f>_xlfn.XLOOKUP(RT_enz[[#This Row],[Column1]],RT_gsm[Column3],RT_gsm[Column3],"")</f>
        <v>DADK_c_REV</v>
      </c>
    </row>
    <row r="1138" spans="1:10" ht="16" hidden="1" x14ac:dyDescent="0.2">
      <c r="A1138" s="1" t="s">
        <v>2557</v>
      </c>
      <c r="B1138" s="1" t="s">
        <v>3902</v>
      </c>
      <c r="C1138" s="1" t="s">
        <v>1642</v>
      </c>
      <c r="D1138" s="1" t="s">
        <v>143</v>
      </c>
      <c r="E1138" s="1" t="s">
        <v>7</v>
      </c>
      <c r="F1138" s="1"/>
      <c r="G1138" s="1" t="str">
        <f>RT_enz[[#This Row],[rxn_src]]&amp;"_"&amp;RT_enz[[#This Row],[dir]]</f>
        <v>DADPt_c_n_FWD</v>
      </c>
      <c r="H1138" s="1" t="str">
        <f>_xlfn.XLOOKUP(RT_enz[[#This Row],[Column1]],SC_enz[name_dir],SC_enz[name_dir],"")</f>
        <v>DADPt_c_n_FWD</v>
      </c>
      <c r="I1138" s="1" t="str">
        <f>_xlfn.XLOOKUP(RT_enz[[#This Row],[rxn_src]],SC_enz[rxn_src],SC_enz[rxn_src],"")</f>
        <v>DADPt_c_n</v>
      </c>
      <c r="J1138" s="2" t="str">
        <f>_xlfn.XLOOKUP(RT_enz[[#This Row],[Column1]],RT_gsm[Column3],RT_gsm[Column3],"")</f>
        <v>DADPt_c_n_FWD</v>
      </c>
    </row>
    <row r="1139" spans="1:10" ht="16" hidden="1" x14ac:dyDescent="0.2">
      <c r="A1139" s="1" t="s">
        <v>2557</v>
      </c>
      <c r="B1139" s="1" t="s">
        <v>3903</v>
      </c>
      <c r="C1139" s="1" t="s">
        <v>1642</v>
      </c>
      <c r="D1139" s="1" t="s">
        <v>143</v>
      </c>
      <c r="E1139" s="1" t="s">
        <v>7</v>
      </c>
      <c r="F1139" s="1"/>
      <c r="G1139" s="1" t="str">
        <f>RT_enz[[#This Row],[rxn_src]]&amp;"_"&amp;RT_enz[[#This Row],[dir]]</f>
        <v>DADPt_c_n_REV</v>
      </c>
      <c r="H1139" s="1" t="str">
        <f>_xlfn.XLOOKUP(RT_enz[[#This Row],[Column1]],SC_enz[name_dir],SC_enz[name_dir],"")</f>
        <v>DADPt_c_n_REV</v>
      </c>
      <c r="I1139" s="1" t="str">
        <f>_xlfn.XLOOKUP(RT_enz[[#This Row],[rxn_src]],SC_enz[rxn_src],SC_enz[rxn_src],"")</f>
        <v>DADPt_c_n</v>
      </c>
      <c r="J1139" s="2" t="str">
        <f>_xlfn.XLOOKUP(RT_enz[[#This Row],[Column1]],RT_gsm[Column3],RT_gsm[Column3],"")</f>
        <v>DADPt_c_n_REV</v>
      </c>
    </row>
    <row r="1140" spans="1:10" ht="16" hidden="1" x14ac:dyDescent="0.2">
      <c r="A1140" s="1" t="s">
        <v>2564</v>
      </c>
      <c r="B1140" s="1" t="s">
        <v>3902</v>
      </c>
      <c r="C1140" s="1" t="s">
        <v>1642</v>
      </c>
      <c r="D1140" s="1" t="s">
        <v>143</v>
      </c>
      <c r="E1140" s="1" t="s">
        <v>7</v>
      </c>
      <c r="F1140" s="1"/>
      <c r="G1140" s="1" t="str">
        <f>RT_enz[[#This Row],[rxn_src]]&amp;"_"&amp;RT_enz[[#This Row],[dir]]</f>
        <v>DADt_c_e_FWD</v>
      </c>
      <c r="H1140" s="1" t="str">
        <f>_xlfn.XLOOKUP(RT_enz[[#This Row],[Column1]],SC_enz[name_dir],SC_enz[name_dir],"")</f>
        <v>DADt_c_e_FWD</v>
      </c>
      <c r="I1140" s="1" t="str">
        <f>_xlfn.XLOOKUP(RT_enz[[#This Row],[rxn_src]],SC_enz[rxn_src],SC_enz[rxn_src],"")</f>
        <v>DADt_c_e</v>
      </c>
      <c r="J1140" s="2" t="str">
        <f>_xlfn.XLOOKUP(RT_enz[[#This Row],[Column1]],RT_gsm[Column3],RT_gsm[Column3],"")</f>
        <v>DADt_c_e_FWD</v>
      </c>
    </row>
    <row r="1141" spans="1:10" ht="16" hidden="1" x14ac:dyDescent="0.2">
      <c r="A1141" s="1" t="s">
        <v>4869</v>
      </c>
      <c r="B1141" s="1" t="s">
        <v>3902</v>
      </c>
      <c r="C1141" s="1" t="s">
        <v>4870</v>
      </c>
      <c r="D1141" s="1" t="s">
        <v>4871</v>
      </c>
      <c r="E1141" s="1" t="s">
        <v>7</v>
      </c>
      <c r="F1141" s="1" t="s">
        <v>3920</v>
      </c>
      <c r="G1141" s="1" t="str">
        <f>RT_enz[[#This Row],[rxn_src]]&amp;"_"&amp;RT_enz[[#This Row],[dir]]</f>
        <v>DAG3Pabct_c_m_FWD</v>
      </c>
      <c r="H1141" s="1" t="str">
        <f>_xlfn.XLOOKUP(RT_enz[[#This Row],[Column1]],SC_enz[name_dir],SC_enz[name_dir],"")</f>
        <v/>
      </c>
      <c r="I1141" s="1" t="str">
        <f>_xlfn.XLOOKUP(RT_enz[[#This Row],[rxn_src]],SC_enz[rxn_src],SC_enz[rxn_src],"")</f>
        <v/>
      </c>
      <c r="J1141" s="2" t="str">
        <f>_xlfn.XLOOKUP(RT_enz[[#This Row],[Column1]],RT_gsm[Column3],RT_gsm[Column3],"")</f>
        <v>DAG3Pabct_c_m_FWD</v>
      </c>
    </row>
    <row r="1142" spans="1:10" ht="16" hidden="1" x14ac:dyDescent="0.2">
      <c r="A1142" s="1" t="s">
        <v>4869</v>
      </c>
      <c r="B1142" s="1" t="s">
        <v>3903</v>
      </c>
      <c r="C1142" s="1" t="s">
        <v>4870</v>
      </c>
      <c r="D1142" s="1" t="s">
        <v>4871</v>
      </c>
      <c r="E1142" s="1" t="s">
        <v>12</v>
      </c>
      <c r="F1142" s="1" t="s">
        <v>3920</v>
      </c>
      <c r="G1142" s="1" t="str">
        <f>RT_enz[[#This Row],[rxn_src]]&amp;"_"&amp;RT_enz[[#This Row],[dir]]</f>
        <v>DAG3Pabct_c_m_REV</v>
      </c>
      <c r="H1142" s="1" t="str">
        <f>_xlfn.XLOOKUP(RT_enz[[#This Row],[Column1]],SC_enz[name_dir],SC_enz[name_dir],"")</f>
        <v/>
      </c>
      <c r="I1142" s="1" t="str">
        <f>_xlfn.XLOOKUP(RT_enz[[#This Row],[rxn_src]],SC_enz[rxn_src],SC_enz[rxn_src],"")</f>
        <v/>
      </c>
      <c r="J1142" s="2" t="str">
        <f>_xlfn.XLOOKUP(RT_enz[[#This Row],[Column1]],RT_gsm[Column3],RT_gsm[Column3],"")</f>
        <v>DAG3Pabct_c_m_REV</v>
      </c>
    </row>
    <row r="1143" spans="1:10" ht="16" hidden="1" x14ac:dyDescent="0.2">
      <c r="A1143" s="1" t="s">
        <v>4869</v>
      </c>
      <c r="B1143" s="1" t="s">
        <v>3902</v>
      </c>
      <c r="C1143" s="1" t="s">
        <v>4872</v>
      </c>
      <c r="D1143" s="1" t="s">
        <v>4873</v>
      </c>
      <c r="E1143" s="1" t="s">
        <v>7</v>
      </c>
      <c r="F1143" s="1" t="s">
        <v>3920</v>
      </c>
      <c r="G1143" s="1" t="str">
        <f>RT_enz[[#This Row],[rxn_src]]&amp;"_"&amp;RT_enz[[#This Row],[dir]]</f>
        <v>DAG3Pabct_c_m_FWD</v>
      </c>
      <c r="H1143" s="1" t="str">
        <f>_xlfn.XLOOKUP(RT_enz[[#This Row],[Column1]],SC_enz[name_dir],SC_enz[name_dir],"")</f>
        <v/>
      </c>
      <c r="I1143" s="1" t="str">
        <f>_xlfn.XLOOKUP(RT_enz[[#This Row],[rxn_src]],SC_enz[rxn_src],SC_enz[rxn_src],"")</f>
        <v/>
      </c>
      <c r="J1143" s="2" t="str">
        <f>_xlfn.XLOOKUP(RT_enz[[#This Row],[Column1]],RT_gsm[Column3],RT_gsm[Column3],"")</f>
        <v>DAG3Pabct_c_m_FWD</v>
      </c>
    </row>
    <row r="1144" spans="1:10" ht="16" hidden="1" x14ac:dyDescent="0.2">
      <c r="A1144" s="1" t="s">
        <v>4869</v>
      </c>
      <c r="B1144" s="1" t="s">
        <v>3903</v>
      </c>
      <c r="C1144" s="1" t="s">
        <v>4872</v>
      </c>
      <c r="D1144" s="1" t="s">
        <v>4873</v>
      </c>
      <c r="E1144" s="1" t="s">
        <v>12</v>
      </c>
      <c r="F1144" s="1" t="s">
        <v>3920</v>
      </c>
      <c r="G1144" s="1" t="str">
        <f>RT_enz[[#This Row],[rxn_src]]&amp;"_"&amp;RT_enz[[#This Row],[dir]]</f>
        <v>DAG3Pabct_c_m_REV</v>
      </c>
      <c r="H1144" s="1" t="str">
        <f>_xlfn.XLOOKUP(RT_enz[[#This Row],[Column1]],SC_enz[name_dir],SC_enz[name_dir],"")</f>
        <v/>
      </c>
      <c r="I1144" s="1" t="str">
        <f>_xlfn.XLOOKUP(RT_enz[[#This Row],[rxn_src]],SC_enz[rxn_src],SC_enz[rxn_src],"")</f>
        <v/>
      </c>
      <c r="J1144" s="2" t="str">
        <f>_xlfn.XLOOKUP(RT_enz[[#This Row],[Column1]],RT_gsm[Column3],RT_gsm[Column3],"")</f>
        <v>DAG3Pabct_c_m_REV</v>
      </c>
    </row>
    <row r="1145" spans="1:10" ht="16" hidden="1" x14ac:dyDescent="0.2">
      <c r="A1145" s="1" t="s">
        <v>3167</v>
      </c>
      <c r="B1145" s="1" t="s">
        <v>3902</v>
      </c>
      <c r="C1145" s="1" t="s">
        <v>4874</v>
      </c>
      <c r="D1145" s="1" t="s">
        <v>4875</v>
      </c>
      <c r="E1145" s="1" t="s">
        <v>7</v>
      </c>
      <c r="F1145" s="1" t="s">
        <v>3920</v>
      </c>
      <c r="G1145" s="1" t="str">
        <f>RT_enz[[#This Row],[rxn_src]]&amp;"_"&amp;RT_enz[[#This Row],[dir]]</f>
        <v>DAGK_rm_FWD</v>
      </c>
      <c r="H1145" s="1" t="str">
        <f>_xlfn.XLOOKUP(RT_enz[[#This Row],[Column1]],SC_enz[name_dir],SC_enz[name_dir],"")</f>
        <v>DAGK_rm_FWD</v>
      </c>
      <c r="I1145" s="1" t="str">
        <f>_xlfn.XLOOKUP(RT_enz[[#This Row],[rxn_src]],SC_enz[rxn_src],SC_enz[rxn_src],"")</f>
        <v>DAGK_rm</v>
      </c>
      <c r="J1145" s="2" t="str">
        <f>_xlfn.XLOOKUP(RT_enz[[#This Row],[Column1]],RT_gsm[Column3],RT_gsm[Column3],"")</f>
        <v>DAGK_rm_FWD</v>
      </c>
    </row>
    <row r="1146" spans="1:10" ht="16" hidden="1" x14ac:dyDescent="0.2">
      <c r="A1146" s="1" t="s">
        <v>3159</v>
      </c>
      <c r="B1146" s="1" t="s">
        <v>3902</v>
      </c>
      <c r="C1146" s="1" t="s">
        <v>4353</v>
      </c>
      <c r="D1146" s="1" t="s">
        <v>4354</v>
      </c>
      <c r="E1146" s="1" t="s">
        <v>7</v>
      </c>
      <c r="F1146" s="1" t="s">
        <v>3920</v>
      </c>
      <c r="G1146" s="1" t="str">
        <f>RT_enz[[#This Row],[rxn_src]]&amp;"_"&amp;RT_enz[[#This Row],[dir]]</f>
        <v>DAGL_l_FWD</v>
      </c>
      <c r="H1146" s="1" t="str">
        <f>_xlfn.XLOOKUP(RT_enz[[#This Row],[Column1]],SC_enz[name_dir],SC_enz[name_dir],"")</f>
        <v>DAGL_l_FWD</v>
      </c>
      <c r="I1146" s="1" t="str">
        <f>_xlfn.XLOOKUP(RT_enz[[#This Row],[rxn_src]],SC_enz[rxn_src],SC_enz[rxn_src],"")</f>
        <v>DAGL_l</v>
      </c>
      <c r="J1146" s="2" t="str">
        <f>_xlfn.XLOOKUP(RT_enz[[#This Row],[Column1]],RT_gsm[Column3],RT_gsm[Column3],"")</f>
        <v>DAGL_l_FWD</v>
      </c>
    </row>
    <row r="1147" spans="1:10" ht="16" hidden="1" x14ac:dyDescent="0.2">
      <c r="A1147" s="1" t="s">
        <v>3160</v>
      </c>
      <c r="B1147" s="1" t="s">
        <v>3902</v>
      </c>
      <c r="C1147" s="1" t="s">
        <v>4876</v>
      </c>
      <c r="D1147" s="1" t="s">
        <v>4877</v>
      </c>
      <c r="E1147" s="1" t="s">
        <v>7</v>
      </c>
      <c r="F1147" s="1" t="s">
        <v>3920</v>
      </c>
      <c r="G1147" s="1" t="str">
        <f>RT_enz[[#This Row],[rxn_src]]&amp;"_"&amp;RT_enz[[#This Row],[dir]]</f>
        <v>DAGL_m_FWD</v>
      </c>
      <c r="H1147" s="1" t="str">
        <f>_xlfn.XLOOKUP(RT_enz[[#This Row],[Column1]],SC_enz[name_dir],SC_enz[name_dir],"")</f>
        <v>DAGL_m_FWD</v>
      </c>
      <c r="I1147" s="1" t="str">
        <f>_xlfn.XLOOKUP(RT_enz[[#This Row],[rxn_src]],SC_enz[rxn_src],SC_enz[rxn_src],"")</f>
        <v>DAGL_m</v>
      </c>
      <c r="J1147" s="2" t="str">
        <f>_xlfn.XLOOKUP(RT_enz[[#This Row],[Column1]],RT_gsm[Column3],RT_gsm[Column3],"")</f>
        <v>DAGL_m_FWD</v>
      </c>
    </row>
    <row r="1148" spans="1:10" ht="16" hidden="1" x14ac:dyDescent="0.2">
      <c r="A1148" s="1" t="s">
        <v>3160</v>
      </c>
      <c r="B1148" s="1" t="s">
        <v>3902</v>
      </c>
      <c r="C1148" s="1" t="s">
        <v>4878</v>
      </c>
      <c r="D1148" s="1" t="s">
        <v>4879</v>
      </c>
      <c r="E1148" s="1" t="s">
        <v>7</v>
      </c>
      <c r="F1148" s="1" t="s">
        <v>3920</v>
      </c>
      <c r="G1148" s="1" t="str">
        <f>RT_enz[[#This Row],[rxn_src]]&amp;"_"&amp;RT_enz[[#This Row],[dir]]</f>
        <v>DAGL_m_FWD</v>
      </c>
      <c r="H1148" s="1" t="str">
        <f>_xlfn.XLOOKUP(RT_enz[[#This Row],[Column1]],SC_enz[name_dir],SC_enz[name_dir],"")</f>
        <v>DAGL_m_FWD</v>
      </c>
      <c r="I1148" s="1" t="str">
        <f>_xlfn.XLOOKUP(RT_enz[[#This Row],[rxn_src]],SC_enz[rxn_src],SC_enz[rxn_src],"")</f>
        <v>DAGL_m</v>
      </c>
      <c r="J1148" s="2" t="str">
        <f>_xlfn.XLOOKUP(RT_enz[[#This Row],[Column1]],RT_gsm[Column3],RT_gsm[Column3],"")</f>
        <v>DAGL_m_FWD</v>
      </c>
    </row>
    <row r="1149" spans="1:10" ht="16" hidden="1" x14ac:dyDescent="0.2">
      <c r="A1149" s="1" t="s">
        <v>3294</v>
      </c>
      <c r="B1149" s="1" t="s">
        <v>3902</v>
      </c>
      <c r="C1149" s="1" t="s">
        <v>1642</v>
      </c>
      <c r="D1149" s="1" t="s">
        <v>143</v>
      </c>
      <c r="E1149" s="1" t="s">
        <v>7</v>
      </c>
      <c r="F1149" s="1"/>
      <c r="G1149" s="1" t="str">
        <f>RT_enz[[#This Row],[rxn_src]]&amp;"_"&amp;RT_enz[[#This Row],[dir]]</f>
        <v>DAGt_c_l_FWD</v>
      </c>
      <c r="H1149" s="1" t="str">
        <f>_xlfn.XLOOKUP(RT_enz[[#This Row],[Column1]],SC_enz[name_dir],SC_enz[name_dir],"")</f>
        <v>DAGt_c_l_FWD</v>
      </c>
      <c r="I1149" s="1" t="str">
        <f>_xlfn.XLOOKUP(RT_enz[[#This Row],[rxn_src]],SC_enz[rxn_src],SC_enz[rxn_src],"")</f>
        <v>DAGt_c_l</v>
      </c>
      <c r="J1149" s="2" t="str">
        <f>_xlfn.XLOOKUP(RT_enz[[#This Row],[Column1]],RT_gsm[Column3],RT_gsm[Column3],"")</f>
        <v>DAGt_c_l_FWD</v>
      </c>
    </row>
    <row r="1150" spans="1:10" ht="16" hidden="1" x14ac:dyDescent="0.2">
      <c r="A1150" s="1" t="s">
        <v>3294</v>
      </c>
      <c r="B1150" s="1" t="s">
        <v>3903</v>
      </c>
      <c r="C1150" s="1" t="s">
        <v>1642</v>
      </c>
      <c r="D1150" s="1" t="s">
        <v>143</v>
      </c>
      <c r="E1150" s="1" t="s">
        <v>7</v>
      </c>
      <c r="F1150" s="1"/>
      <c r="G1150" s="1" t="str">
        <f>RT_enz[[#This Row],[rxn_src]]&amp;"_"&amp;RT_enz[[#This Row],[dir]]</f>
        <v>DAGt_c_l_REV</v>
      </c>
      <c r="H1150" s="1" t="str">
        <f>_xlfn.XLOOKUP(RT_enz[[#This Row],[Column1]],SC_enz[name_dir],SC_enz[name_dir],"")</f>
        <v>DAGt_c_l_REV</v>
      </c>
      <c r="I1150" s="1" t="str">
        <f>_xlfn.XLOOKUP(RT_enz[[#This Row],[rxn_src]],SC_enz[rxn_src],SC_enz[rxn_src],"")</f>
        <v>DAGt_c_l</v>
      </c>
      <c r="J1150" s="2" t="str">
        <f>_xlfn.XLOOKUP(RT_enz[[#This Row],[Column1]],RT_gsm[Column3],RT_gsm[Column3],"")</f>
        <v>DAGt_c_l_REV</v>
      </c>
    </row>
    <row r="1151" spans="1:10" ht="16" hidden="1" x14ac:dyDescent="0.2">
      <c r="A1151" s="1" t="s">
        <v>3295</v>
      </c>
      <c r="B1151" s="1" t="s">
        <v>3902</v>
      </c>
      <c r="C1151" s="1" t="s">
        <v>1642</v>
      </c>
      <c r="D1151" s="1" t="s">
        <v>143</v>
      </c>
      <c r="E1151" s="1" t="s">
        <v>7</v>
      </c>
      <c r="F1151" s="1"/>
      <c r="G1151" s="1" t="str">
        <f>RT_enz[[#This Row],[rxn_src]]&amp;"_"&amp;RT_enz[[#This Row],[dir]]</f>
        <v>DAGt_c_mm_FWD</v>
      </c>
      <c r="H1151" s="1" t="str">
        <f>_xlfn.XLOOKUP(RT_enz[[#This Row],[Column1]],SC_enz[name_dir],SC_enz[name_dir],"")</f>
        <v>DAGt_c_mm_FWD</v>
      </c>
      <c r="I1151" s="1" t="str">
        <f>_xlfn.XLOOKUP(RT_enz[[#This Row],[rxn_src]],SC_enz[rxn_src],SC_enz[rxn_src],"")</f>
        <v>DAGt_c_mm</v>
      </c>
      <c r="J1151" s="2" t="str">
        <f>_xlfn.XLOOKUP(RT_enz[[#This Row],[Column1]],RT_gsm[Column3],RT_gsm[Column3],"")</f>
        <v>DAGt_c_mm_FWD</v>
      </c>
    </row>
    <row r="1152" spans="1:10" ht="16" hidden="1" x14ac:dyDescent="0.2">
      <c r="A1152" s="1" t="s">
        <v>3295</v>
      </c>
      <c r="B1152" s="1" t="s">
        <v>3903</v>
      </c>
      <c r="C1152" s="1" t="s">
        <v>1642</v>
      </c>
      <c r="D1152" s="1" t="s">
        <v>143</v>
      </c>
      <c r="E1152" s="1" t="s">
        <v>7</v>
      </c>
      <c r="F1152" s="1"/>
      <c r="G1152" s="1" t="str">
        <f>RT_enz[[#This Row],[rxn_src]]&amp;"_"&amp;RT_enz[[#This Row],[dir]]</f>
        <v>DAGt_c_mm_REV</v>
      </c>
      <c r="H1152" s="1" t="str">
        <f>_xlfn.XLOOKUP(RT_enz[[#This Row],[Column1]],SC_enz[name_dir],SC_enz[name_dir],"")</f>
        <v>DAGt_c_mm_REV</v>
      </c>
      <c r="I1152" s="1" t="str">
        <f>_xlfn.XLOOKUP(RT_enz[[#This Row],[rxn_src]],SC_enz[rxn_src],SC_enz[rxn_src],"")</f>
        <v>DAGt_c_mm</v>
      </c>
      <c r="J1152" s="2" t="str">
        <f>_xlfn.XLOOKUP(RT_enz[[#This Row],[Column1]],RT_gsm[Column3],RT_gsm[Column3],"")</f>
        <v>DAGt_c_mm_REV</v>
      </c>
    </row>
    <row r="1153" spans="1:10" ht="16" hidden="1" x14ac:dyDescent="0.2">
      <c r="A1153" s="1" t="s">
        <v>3296</v>
      </c>
      <c r="B1153" s="1" t="s">
        <v>3902</v>
      </c>
      <c r="C1153" s="1" t="s">
        <v>1642</v>
      </c>
      <c r="D1153" s="1" t="s">
        <v>143</v>
      </c>
      <c r="E1153" s="1" t="s">
        <v>7</v>
      </c>
      <c r="F1153" s="1"/>
      <c r="G1153" s="1" t="str">
        <f>RT_enz[[#This Row],[rxn_src]]&amp;"_"&amp;RT_enz[[#This Row],[dir]]</f>
        <v>DAGt_c_n_FWD</v>
      </c>
      <c r="H1153" s="1" t="str">
        <f>_xlfn.XLOOKUP(RT_enz[[#This Row],[Column1]],SC_enz[name_dir],SC_enz[name_dir],"")</f>
        <v>DAGt_c_n_FWD</v>
      </c>
      <c r="I1153" s="1" t="str">
        <f>_xlfn.XLOOKUP(RT_enz[[#This Row],[rxn_src]],SC_enz[rxn_src],SC_enz[rxn_src],"")</f>
        <v>DAGt_c_n</v>
      </c>
      <c r="J1153" s="2" t="str">
        <f>_xlfn.XLOOKUP(RT_enz[[#This Row],[Column1]],RT_gsm[Column3],RT_gsm[Column3],"")</f>
        <v>DAGt_c_n_FWD</v>
      </c>
    </row>
    <row r="1154" spans="1:10" ht="16" hidden="1" x14ac:dyDescent="0.2">
      <c r="A1154" s="1" t="s">
        <v>3296</v>
      </c>
      <c r="B1154" s="1" t="s">
        <v>3903</v>
      </c>
      <c r="C1154" s="1" t="s">
        <v>1642</v>
      </c>
      <c r="D1154" s="1" t="s">
        <v>143</v>
      </c>
      <c r="E1154" s="1" t="s">
        <v>7</v>
      </c>
      <c r="F1154" s="1"/>
      <c r="G1154" s="1" t="str">
        <f>RT_enz[[#This Row],[rxn_src]]&amp;"_"&amp;RT_enz[[#This Row],[dir]]</f>
        <v>DAGt_c_n_REV</v>
      </c>
      <c r="H1154" s="1" t="str">
        <f>_xlfn.XLOOKUP(RT_enz[[#This Row],[Column1]],SC_enz[name_dir],SC_enz[name_dir],"")</f>
        <v>DAGt_c_n_REV</v>
      </c>
      <c r="I1154" s="1" t="str">
        <f>_xlfn.XLOOKUP(RT_enz[[#This Row],[rxn_src]],SC_enz[rxn_src],SC_enz[rxn_src],"")</f>
        <v>DAGt_c_n</v>
      </c>
      <c r="J1154" s="2" t="str">
        <f>_xlfn.XLOOKUP(RT_enz[[#This Row],[Column1]],RT_gsm[Column3],RT_gsm[Column3],"")</f>
        <v>DAGt_c_n_REV</v>
      </c>
    </row>
    <row r="1155" spans="1:10" ht="16" hidden="1" x14ac:dyDescent="0.2">
      <c r="A1155" s="1" t="s">
        <v>4880</v>
      </c>
      <c r="B1155" s="1" t="s">
        <v>3902</v>
      </c>
      <c r="C1155" s="1" t="s">
        <v>142</v>
      </c>
      <c r="D1155" s="1" t="s">
        <v>143</v>
      </c>
      <c r="E1155" s="1" t="s">
        <v>12</v>
      </c>
      <c r="F1155" s="1" t="s">
        <v>3920</v>
      </c>
      <c r="G1155" s="1" t="str">
        <f>RT_enz[[#This Row],[rxn_src]]&amp;"_"&amp;RT_enz[[#This Row],[dir]]</f>
        <v>DAGt_c_r_FWD</v>
      </c>
      <c r="H1155" s="1" t="str">
        <f>_xlfn.XLOOKUP(RT_enz[[#This Row],[Column1]],SC_enz[name_dir],SC_enz[name_dir],"")</f>
        <v/>
      </c>
      <c r="I1155" s="1" t="str">
        <f>_xlfn.XLOOKUP(RT_enz[[#This Row],[rxn_src]],SC_enz[rxn_src],SC_enz[rxn_src],"")</f>
        <v/>
      </c>
      <c r="J1155" s="2" t="str">
        <f>_xlfn.XLOOKUP(RT_enz[[#This Row],[Column1]],RT_gsm[Column3],RT_gsm[Column3],"")</f>
        <v>DAGt_c_r_FWD</v>
      </c>
    </row>
    <row r="1156" spans="1:10" ht="16" hidden="1" x14ac:dyDescent="0.2">
      <c r="A1156" s="1" t="s">
        <v>4880</v>
      </c>
      <c r="B1156" s="1" t="s">
        <v>3903</v>
      </c>
      <c r="C1156" s="1" t="s">
        <v>142</v>
      </c>
      <c r="D1156" s="1" t="s">
        <v>143</v>
      </c>
      <c r="E1156" s="1" t="s">
        <v>12</v>
      </c>
      <c r="F1156" s="1" t="s">
        <v>3920</v>
      </c>
      <c r="G1156" s="1" t="str">
        <f>RT_enz[[#This Row],[rxn_src]]&amp;"_"&amp;RT_enz[[#This Row],[dir]]</f>
        <v>DAGt_c_r_REV</v>
      </c>
      <c r="H1156" s="1" t="str">
        <f>_xlfn.XLOOKUP(RT_enz[[#This Row],[Column1]],SC_enz[name_dir],SC_enz[name_dir],"")</f>
        <v/>
      </c>
      <c r="I1156" s="1" t="str">
        <f>_xlfn.XLOOKUP(RT_enz[[#This Row],[rxn_src]],SC_enz[rxn_src],SC_enz[rxn_src],"")</f>
        <v/>
      </c>
      <c r="J1156" s="2" t="str">
        <f>_xlfn.XLOOKUP(RT_enz[[#This Row],[Column1]],RT_gsm[Column3],RT_gsm[Column3],"")</f>
        <v>DAGt_c_r_REV</v>
      </c>
    </row>
    <row r="1157" spans="1:10" ht="16" hidden="1" x14ac:dyDescent="0.2">
      <c r="A1157" s="1" t="s">
        <v>3297</v>
      </c>
      <c r="B1157" s="1" t="s">
        <v>3902</v>
      </c>
      <c r="C1157" s="1" t="s">
        <v>1642</v>
      </c>
      <c r="D1157" s="1" t="s">
        <v>143</v>
      </c>
      <c r="E1157" s="1" t="s">
        <v>7</v>
      </c>
      <c r="F1157" s="1"/>
      <c r="G1157" s="1" t="str">
        <f>RT_enz[[#This Row],[rxn_src]]&amp;"_"&amp;RT_enz[[#This Row],[dir]]</f>
        <v>DAGt_c_rm_FWD</v>
      </c>
      <c r="H1157" s="1" t="str">
        <f>_xlfn.XLOOKUP(RT_enz[[#This Row],[Column1]],SC_enz[name_dir],SC_enz[name_dir],"")</f>
        <v>DAGt_c_rm_FWD</v>
      </c>
      <c r="I1157" s="1" t="str">
        <f>_xlfn.XLOOKUP(RT_enz[[#This Row],[rxn_src]],SC_enz[rxn_src],SC_enz[rxn_src],"")</f>
        <v>DAGt_c_rm</v>
      </c>
      <c r="J1157" s="2" t="str">
        <f>_xlfn.XLOOKUP(RT_enz[[#This Row],[Column1]],RT_gsm[Column3],RT_gsm[Column3],"")</f>
        <v>DAGt_c_rm_FWD</v>
      </c>
    </row>
    <row r="1158" spans="1:10" ht="16" hidden="1" x14ac:dyDescent="0.2">
      <c r="A1158" s="1" t="s">
        <v>3297</v>
      </c>
      <c r="B1158" s="1" t="s">
        <v>3903</v>
      </c>
      <c r="C1158" s="1" t="s">
        <v>1642</v>
      </c>
      <c r="D1158" s="1" t="s">
        <v>143</v>
      </c>
      <c r="E1158" s="1" t="s">
        <v>7</v>
      </c>
      <c r="F1158" s="1"/>
      <c r="G1158" s="1" t="str">
        <f>RT_enz[[#This Row],[rxn_src]]&amp;"_"&amp;RT_enz[[#This Row],[dir]]</f>
        <v>DAGt_c_rm_REV</v>
      </c>
      <c r="H1158" s="1" t="str">
        <f>_xlfn.XLOOKUP(RT_enz[[#This Row],[Column1]],SC_enz[name_dir],SC_enz[name_dir],"")</f>
        <v>DAGt_c_rm_REV</v>
      </c>
      <c r="I1158" s="1" t="str">
        <f>_xlfn.XLOOKUP(RT_enz[[#This Row],[rxn_src]],SC_enz[rxn_src],SC_enz[rxn_src],"")</f>
        <v>DAGt_c_rm</v>
      </c>
      <c r="J1158" s="2" t="str">
        <f>_xlfn.XLOOKUP(RT_enz[[#This Row],[Column1]],RT_gsm[Column3],RT_gsm[Column3],"")</f>
        <v>DAGt_c_rm_REV</v>
      </c>
    </row>
    <row r="1159" spans="1:10" ht="16" hidden="1" x14ac:dyDescent="0.2">
      <c r="A1159" s="1" t="s">
        <v>3298</v>
      </c>
      <c r="B1159" s="1" t="s">
        <v>3902</v>
      </c>
      <c r="C1159" s="1" t="s">
        <v>1642</v>
      </c>
      <c r="D1159" s="1" t="s">
        <v>143</v>
      </c>
      <c r="E1159" s="1" t="s">
        <v>7</v>
      </c>
      <c r="F1159" s="1"/>
      <c r="G1159" s="1" t="str">
        <f>RT_enz[[#This Row],[rxn_src]]&amp;"_"&amp;RT_enz[[#This Row],[dir]]</f>
        <v>DAGt_gm_rm_FWD</v>
      </c>
      <c r="H1159" s="1" t="str">
        <f>_xlfn.XLOOKUP(RT_enz[[#This Row],[Column1]],SC_enz[name_dir],SC_enz[name_dir],"")</f>
        <v>DAGt_gm_rm_FWD</v>
      </c>
      <c r="I1159" s="1" t="str">
        <f>_xlfn.XLOOKUP(RT_enz[[#This Row],[rxn_src]],SC_enz[rxn_src],SC_enz[rxn_src],"")</f>
        <v>DAGt_gm_rm</v>
      </c>
      <c r="J1159" s="2" t="str">
        <f>_xlfn.XLOOKUP(RT_enz[[#This Row],[Column1]],RT_gsm[Column3],RT_gsm[Column3],"")</f>
        <v>DAGt_gm_rm_FWD</v>
      </c>
    </row>
    <row r="1160" spans="1:10" ht="16" hidden="1" x14ac:dyDescent="0.2">
      <c r="A1160" s="1" t="s">
        <v>3298</v>
      </c>
      <c r="B1160" s="1" t="s">
        <v>3903</v>
      </c>
      <c r="C1160" s="1" t="s">
        <v>1642</v>
      </c>
      <c r="D1160" s="1" t="s">
        <v>143</v>
      </c>
      <c r="E1160" s="1" t="s">
        <v>7</v>
      </c>
      <c r="F1160" s="1"/>
      <c r="G1160" s="1" t="str">
        <f>RT_enz[[#This Row],[rxn_src]]&amp;"_"&amp;RT_enz[[#This Row],[dir]]</f>
        <v>DAGt_gm_rm_REV</v>
      </c>
      <c r="H1160" s="1" t="str">
        <f>_xlfn.XLOOKUP(RT_enz[[#This Row],[Column1]],SC_enz[name_dir],SC_enz[name_dir],"")</f>
        <v>DAGt_gm_rm_REV</v>
      </c>
      <c r="I1160" s="1" t="str">
        <f>_xlfn.XLOOKUP(RT_enz[[#This Row],[rxn_src]],SC_enz[rxn_src],SC_enz[rxn_src],"")</f>
        <v>DAGt_gm_rm</v>
      </c>
      <c r="J1160" s="2" t="str">
        <f>_xlfn.XLOOKUP(RT_enz[[#This Row],[Column1]],RT_gsm[Column3],RT_gsm[Column3],"")</f>
        <v>DAGt_gm_rm_REV</v>
      </c>
    </row>
    <row r="1161" spans="1:10" ht="16" hidden="1" x14ac:dyDescent="0.2">
      <c r="A1161" s="1" t="s">
        <v>2483</v>
      </c>
      <c r="B1161" s="1" t="s">
        <v>3902</v>
      </c>
      <c r="C1161" s="1" t="s">
        <v>1642</v>
      </c>
      <c r="D1161" s="1" t="s">
        <v>143</v>
      </c>
      <c r="E1161" s="1" t="s">
        <v>7</v>
      </c>
      <c r="F1161" s="1"/>
      <c r="G1161" s="1" t="str">
        <f>RT_enz[[#This Row],[rxn_src]]&amp;"_"&amp;RT_enz[[#This Row],[dir]]</f>
        <v>DANNt_c_e_FWD</v>
      </c>
      <c r="H1161" s="1" t="str">
        <f>_xlfn.XLOOKUP(RT_enz[[#This Row],[Column1]],SC_enz[name_dir],SC_enz[name_dir],"")</f>
        <v>DANNt_c_e_FWD</v>
      </c>
      <c r="I1161" s="1" t="str">
        <f>_xlfn.XLOOKUP(RT_enz[[#This Row],[rxn_src]],SC_enz[rxn_src],SC_enz[rxn_src],"")</f>
        <v>DANNt_c_e</v>
      </c>
      <c r="J1161" s="2" t="str">
        <f>_xlfn.XLOOKUP(RT_enz[[#This Row],[Column1]],RT_gsm[Column3],RT_gsm[Column3],"")</f>
        <v>DANNt_c_e_FWD</v>
      </c>
    </row>
    <row r="1162" spans="1:10" ht="16" hidden="1" x14ac:dyDescent="0.2">
      <c r="A1162" s="1" t="s">
        <v>2483</v>
      </c>
      <c r="B1162" s="1" t="s">
        <v>3903</v>
      </c>
      <c r="C1162" s="1" t="s">
        <v>1642</v>
      </c>
      <c r="D1162" s="1" t="s">
        <v>143</v>
      </c>
      <c r="E1162" s="1" t="s">
        <v>7</v>
      </c>
      <c r="F1162" s="1"/>
      <c r="G1162" s="1" t="str">
        <f>RT_enz[[#This Row],[rxn_src]]&amp;"_"&amp;RT_enz[[#This Row],[dir]]</f>
        <v>DANNt_c_e_REV</v>
      </c>
      <c r="H1162" s="1" t="str">
        <f>_xlfn.XLOOKUP(RT_enz[[#This Row],[Column1]],SC_enz[name_dir],SC_enz[name_dir],"")</f>
        <v>DANNt_c_e_REV</v>
      </c>
      <c r="I1162" s="1" t="str">
        <f>_xlfn.XLOOKUP(RT_enz[[#This Row],[rxn_src]],SC_enz[rxn_src],SC_enz[rxn_src],"")</f>
        <v>DANNt_c_e</v>
      </c>
      <c r="J1162" s="2" t="str">
        <f>_xlfn.XLOOKUP(RT_enz[[#This Row],[Column1]],RT_gsm[Column3],RT_gsm[Column3],"")</f>
        <v>DANNt_c_e_REV</v>
      </c>
    </row>
    <row r="1163" spans="1:10" ht="16" hidden="1" x14ac:dyDescent="0.2">
      <c r="A1163" s="1" t="s">
        <v>4881</v>
      </c>
      <c r="B1163" s="1" t="s">
        <v>3902</v>
      </c>
      <c r="C1163" s="1" t="s">
        <v>4674</v>
      </c>
      <c r="D1163" s="1" t="s">
        <v>4675</v>
      </c>
      <c r="E1163" s="1" t="s">
        <v>7</v>
      </c>
      <c r="F1163" s="1" t="s">
        <v>3920</v>
      </c>
      <c r="G1163" s="1" t="str">
        <f>RT_enz[[#This Row],[rxn_src]]&amp;"_"&amp;RT_enz[[#This Row],[dir]]</f>
        <v>DAO4hpro_x_FWD</v>
      </c>
      <c r="H1163" s="1" t="str">
        <f>_xlfn.XLOOKUP(RT_enz[[#This Row],[Column1]],SC_enz[name_dir],SC_enz[name_dir],"")</f>
        <v/>
      </c>
      <c r="I1163" s="1" t="str">
        <f>_xlfn.XLOOKUP(RT_enz[[#This Row],[rxn_src]],SC_enz[rxn_src],SC_enz[rxn_src],"")</f>
        <v/>
      </c>
      <c r="J1163" s="2" t="str">
        <f>_xlfn.XLOOKUP(RT_enz[[#This Row],[Column1]],RT_gsm[Column3],RT_gsm[Column3],"")</f>
        <v>DAO4hpro_x_FWD</v>
      </c>
    </row>
    <row r="1164" spans="1:10" ht="16" hidden="1" x14ac:dyDescent="0.2">
      <c r="A1164" s="1" t="s">
        <v>4881</v>
      </c>
      <c r="B1164" s="1" t="s">
        <v>3902</v>
      </c>
      <c r="C1164" s="1" t="s">
        <v>4676</v>
      </c>
      <c r="D1164" s="1" t="s">
        <v>4677</v>
      </c>
      <c r="E1164" s="1" t="s">
        <v>7</v>
      </c>
      <c r="F1164" s="1" t="s">
        <v>3920</v>
      </c>
      <c r="G1164" s="1" t="str">
        <f>RT_enz[[#This Row],[rxn_src]]&amp;"_"&amp;RT_enz[[#This Row],[dir]]</f>
        <v>DAO4hpro_x_FWD</v>
      </c>
      <c r="H1164" s="1" t="str">
        <f>_xlfn.XLOOKUP(RT_enz[[#This Row],[Column1]],SC_enz[name_dir],SC_enz[name_dir],"")</f>
        <v/>
      </c>
      <c r="I1164" s="1" t="str">
        <f>_xlfn.XLOOKUP(RT_enz[[#This Row],[rxn_src]],SC_enz[rxn_src],SC_enz[rxn_src],"")</f>
        <v/>
      </c>
      <c r="J1164" s="2" t="str">
        <f>_xlfn.XLOOKUP(RT_enz[[#This Row],[Column1]],RT_gsm[Column3],RT_gsm[Column3],"")</f>
        <v>DAO4hpro_x_FWD</v>
      </c>
    </row>
    <row r="1165" spans="1:10" ht="16" hidden="1" x14ac:dyDescent="0.2">
      <c r="A1165" s="1" t="s">
        <v>4881</v>
      </c>
      <c r="B1165" s="1" t="s">
        <v>3902</v>
      </c>
      <c r="C1165" s="1" t="s">
        <v>4678</v>
      </c>
      <c r="D1165" s="1" t="s">
        <v>4679</v>
      </c>
      <c r="E1165" s="1" t="s">
        <v>7</v>
      </c>
      <c r="F1165" s="1" t="s">
        <v>3920</v>
      </c>
      <c r="G1165" s="1" t="str">
        <f>RT_enz[[#This Row],[rxn_src]]&amp;"_"&amp;RT_enz[[#This Row],[dir]]</f>
        <v>DAO4hpro_x_FWD</v>
      </c>
      <c r="H1165" s="1" t="str">
        <f>_xlfn.XLOOKUP(RT_enz[[#This Row],[Column1]],SC_enz[name_dir],SC_enz[name_dir],"")</f>
        <v/>
      </c>
      <c r="I1165" s="1" t="str">
        <f>_xlfn.XLOOKUP(RT_enz[[#This Row],[rxn_src]],SC_enz[rxn_src],SC_enz[rxn_src],"")</f>
        <v/>
      </c>
      <c r="J1165" s="2" t="str">
        <f>_xlfn.XLOOKUP(RT_enz[[#This Row],[Column1]],RT_gsm[Column3],RT_gsm[Column3],"")</f>
        <v>DAO4hpro_x_FWD</v>
      </c>
    </row>
    <row r="1166" spans="1:10" ht="16" hidden="1" x14ac:dyDescent="0.2">
      <c r="A1166" s="1" t="s">
        <v>4882</v>
      </c>
      <c r="B1166" s="1" t="s">
        <v>3902</v>
      </c>
      <c r="C1166" s="1" t="s">
        <v>4674</v>
      </c>
      <c r="D1166" s="1" t="s">
        <v>4675</v>
      </c>
      <c r="E1166" s="1" t="s">
        <v>7</v>
      </c>
      <c r="F1166" s="1" t="s">
        <v>3920</v>
      </c>
      <c r="G1166" s="1" t="str">
        <f>RT_enz[[#This Row],[rxn_src]]&amp;"_"&amp;RT_enz[[#This Row],[dir]]</f>
        <v>DAOala_x_FWD</v>
      </c>
      <c r="H1166" s="1" t="str">
        <f>_xlfn.XLOOKUP(RT_enz[[#This Row],[Column1]],SC_enz[name_dir],SC_enz[name_dir],"")</f>
        <v/>
      </c>
      <c r="I1166" s="1" t="str">
        <f>_xlfn.XLOOKUP(RT_enz[[#This Row],[rxn_src]],SC_enz[rxn_src],SC_enz[rxn_src],"")</f>
        <v/>
      </c>
      <c r="J1166" s="2" t="str">
        <f>_xlfn.XLOOKUP(RT_enz[[#This Row],[Column1]],RT_gsm[Column3],RT_gsm[Column3],"")</f>
        <v>DAOala_x_FWD</v>
      </c>
    </row>
    <row r="1167" spans="1:10" ht="16" hidden="1" x14ac:dyDescent="0.2">
      <c r="A1167" s="1" t="s">
        <v>4882</v>
      </c>
      <c r="B1167" s="1" t="s">
        <v>3902</v>
      </c>
      <c r="C1167" s="1" t="s">
        <v>4676</v>
      </c>
      <c r="D1167" s="1" t="s">
        <v>4677</v>
      </c>
      <c r="E1167" s="1" t="s">
        <v>7</v>
      </c>
      <c r="F1167" s="1" t="s">
        <v>3920</v>
      </c>
      <c r="G1167" s="1" t="str">
        <f>RT_enz[[#This Row],[rxn_src]]&amp;"_"&amp;RT_enz[[#This Row],[dir]]</f>
        <v>DAOala_x_FWD</v>
      </c>
      <c r="H1167" s="1" t="str">
        <f>_xlfn.XLOOKUP(RT_enz[[#This Row],[Column1]],SC_enz[name_dir],SC_enz[name_dir],"")</f>
        <v/>
      </c>
      <c r="I1167" s="1" t="str">
        <f>_xlfn.XLOOKUP(RT_enz[[#This Row],[rxn_src]],SC_enz[rxn_src],SC_enz[rxn_src],"")</f>
        <v/>
      </c>
      <c r="J1167" s="2" t="str">
        <f>_xlfn.XLOOKUP(RT_enz[[#This Row],[Column1]],RT_gsm[Column3],RT_gsm[Column3],"")</f>
        <v>DAOala_x_FWD</v>
      </c>
    </row>
    <row r="1168" spans="1:10" ht="16" hidden="1" x14ac:dyDescent="0.2">
      <c r="A1168" s="1" t="s">
        <v>4882</v>
      </c>
      <c r="B1168" s="1" t="s">
        <v>3902</v>
      </c>
      <c r="C1168" s="1" t="s">
        <v>4678</v>
      </c>
      <c r="D1168" s="1" t="s">
        <v>4679</v>
      </c>
      <c r="E1168" s="1" t="s">
        <v>7</v>
      </c>
      <c r="F1168" s="1" t="s">
        <v>3920</v>
      </c>
      <c r="G1168" s="1" t="str">
        <f>RT_enz[[#This Row],[rxn_src]]&amp;"_"&amp;RT_enz[[#This Row],[dir]]</f>
        <v>DAOala_x_FWD</v>
      </c>
      <c r="H1168" s="1" t="str">
        <f>_xlfn.XLOOKUP(RT_enz[[#This Row],[Column1]],SC_enz[name_dir],SC_enz[name_dir],"")</f>
        <v/>
      </c>
      <c r="I1168" s="1" t="str">
        <f>_xlfn.XLOOKUP(RT_enz[[#This Row],[rxn_src]],SC_enz[rxn_src],SC_enz[rxn_src],"")</f>
        <v/>
      </c>
      <c r="J1168" s="2" t="str">
        <f>_xlfn.XLOOKUP(RT_enz[[#This Row],[Column1]],RT_gsm[Column3],RT_gsm[Column3],"")</f>
        <v>DAOala_x_FWD</v>
      </c>
    </row>
    <row r="1169" spans="1:10" ht="16" hidden="1" x14ac:dyDescent="0.2">
      <c r="A1169" s="1" t="s">
        <v>4883</v>
      </c>
      <c r="B1169" s="1" t="s">
        <v>3902</v>
      </c>
      <c r="C1169" s="1" t="s">
        <v>4674</v>
      </c>
      <c r="D1169" s="1" t="s">
        <v>4675</v>
      </c>
      <c r="E1169" s="1" t="s">
        <v>7</v>
      </c>
      <c r="F1169" s="1" t="s">
        <v>3920</v>
      </c>
      <c r="G1169" s="1" t="str">
        <f>RT_enz[[#This Row],[rxn_src]]&amp;"_"&amp;RT_enz[[#This Row],[dir]]</f>
        <v>DAOarg_x_FWD</v>
      </c>
      <c r="H1169" s="1" t="str">
        <f>_xlfn.XLOOKUP(RT_enz[[#This Row],[Column1]],SC_enz[name_dir],SC_enz[name_dir],"")</f>
        <v/>
      </c>
      <c r="I1169" s="1" t="str">
        <f>_xlfn.XLOOKUP(RT_enz[[#This Row],[rxn_src]],SC_enz[rxn_src],SC_enz[rxn_src],"")</f>
        <v/>
      </c>
      <c r="J1169" s="2" t="str">
        <f>_xlfn.XLOOKUP(RT_enz[[#This Row],[Column1]],RT_gsm[Column3],RT_gsm[Column3],"")</f>
        <v>DAOarg_x_FWD</v>
      </c>
    </row>
    <row r="1170" spans="1:10" ht="16" hidden="1" x14ac:dyDescent="0.2">
      <c r="A1170" s="1" t="s">
        <v>4883</v>
      </c>
      <c r="B1170" s="1" t="s">
        <v>3902</v>
      </c>
      <c r="C1170" s="1" t="s">
        <v>4676</v>
      </c>
      <c r="D1170" s="1" t="s">
        <v>4677</v>
      </c>
      <c r="E1170" s="1" t="s">
        <v>7</v>
      </c>
      <c r="F1170" s="1" t="s">
        <v>3920</v>
      </c>
      <c r="G1170" s="1" t="str">
        <f>RT_enz[[#This Row],[rxn_src]]&amp;"_"&amp;RT_enz[[#This Row],[dir]]</f>
        <v>DAOarg_x_FWD</v>
      </c>
      <c r="H1170" s="1" t="str">
        <f>_xlfn.XLOOKUP(RT_enz[[#This Row],[Column1]],SC_enz[name_dir],SC_enz[name_dir],"")</f>
        <v/>
      </c>
      <c r="I1170" s="1" t="str">
        <f>_xlfn.XLOOKUP(RT_enz[[#This Row],[rxn_src]],SC_enz[rxn_src],SC_enz[rxn_src],"")</f>
        <v/>
      </c>
      <c r="J1170" s="2" t="str">
        <f>_xlfn.XLOOKUP(RT_enz[[#This Row],[Column1]],RT_gsm[Column3],RT_gsm[Column3],"")</f>
        <v>DAOarg_x_FWD</v>
      </c>
    </row>
    <row r="1171" spans="1:10" ht="16" hidden="1" x14ac:dyDescent="0.2">
      <c r="A1171" s="1" t="s">
        <v>4883</v>
      </c>
      <c r="B1171" s="1" t="s">
        <v>3902</v>
      </c>
      <c r="C1171" s="1" t="s">
        <v>4678</v>
      </c>
      <c r="D1171" s="1" t="s">
        <v>4679</v>
      </c>
      <c r="E1171" s="1" t="s">
        <v>7</v>
      </c>
      <c r="F1171" s="1" t="s">
        <v>3920</v>
      </c>
      <c r="G1171" s="1" t="str">
        <f>RT_enz[[#This Row],[rxn_src]]&amp;"_"&amp;RT_enz[[#This Row],[dir]]</f>
        <v>DAOarg_x_FWD</v>
      </c>
      <c r="H1171" s="1" t="str">
        <f>_xlfn.XLOOKUP(RT_enz[[#This Row],[Column1]],SC_enz[name_dir],SC_enz[name_dir],"")</f>
        <v/>
      </c>
      <c r="I1171" s="1" t="str">
        <f>_xlfn.XLOOKUP(RT_enz[[#This Row],[rxn_src]],SC_enz[rxn_src],SC_enz[rxn_src],"")</f>
        <v/>
      </c>
      <c r="J1171" s="2" t="str">
        <f>_xlfn.XLOOKUP(RT_enz[[#This Row],[Column1]],RT_gsm[Column3],RT_gsm[Column3],"")</f>
        <v>DAOarg_x_FWD</v>
      </c>
    </row>
    <row r="1172" spans="1:10" ht="16" hidden="1" x14ac:dyDescent="0.2">
      <c r="A1172" s="1" t="s">
        <v>4884</v>
      </c>
      <c r="B1172" s="1" t="s">
        <v>3902</v>
      </c>
      <c r="C1172" s="1" t="s">
        <v>4674</v>
      </c>
      <c r="D1172" s="1" t="s">
        <v>4675</v>
      </c>
      <c r="E1172" s="1" t="s">
        <v>7</v>
      </c>
      <c r="F1172" s="1" t="s">
        <v>3920</v>
      </c>
      <c r="G1172" s="1" t="str">
        <f>RT_enz[[#This Row],[rxn_src]]&amp;"_"&amp;RT_enz[[#This Row],[dir]]</f>
        <v>DAOgly_x_FWD</v>
      </c>
      <c r="H1172" s="1" t="str">
        <f>_xlfn.XLOOKUP(RT_enz[[#This Row],[Column1]],SC_enz[name_dir],SC_enz[name_dir],"")</f>
        <v/>
      </c>
      <c r="I1172" s="1" t="str">
        <f>_xlfn.XLOOKUP(RT_enz[[#This Row],[rxn_src]],SC_enz[rxn_src],SC_enz[rxn_src],"")</f>
        <v/>
      </c>
      <c r="J1172" s="2" t="str">
        <f>_xlfn.XLOOKUP(RT_enz[[#This Row],[Column1]],RT_gsm[Column3],RT_gsm[Column3],"")</f>
        <v>DAOgly_x_FWD</v>
      </c>
    </row>
    <row r="1173" spans="1:10" ht="16" hidden="1" x14ac:dyDescent="0.2">
      <c r="A1173" s="1" t="s">
        <v>4884</v>
      </c>
      <c r="B1173" s="1" t="s">
        <v>3902</v>
      </c>
      <c r="C1173" s="1" t="s">
        <v>4676</v>
      </c>
      <c r="D1173" s="1" t="s">
        <v>4677</v>
      </c>
      <c r="E1173" s="1" t="s">
        <v>7</v>
      </c>
      <c r="F1173" s="1" t="s">
        <v>3920</v>
      </c>
      <c r="G1173" s="1" t="str">
        <f>RT_enz[[#This Row],[rxn_src]]&amp;"_"&amp;RT_enz[[#This Row],[dir]]</f>
        <v>DAOgly_x_FWD</v>
      </c>
      <c r="H1173" s="1" t="str">
        <f>_xlfn.XLOOKUP(RT_enz[[#This Row],[Column1]],SC_enz[name_dir],SC_enz[name_dir],"")</f>
        <v/>
      </c>
      <c r="I1173" s="1" t="str">
        <f>_xlfn.XLOOKUP(RT_enz[[#This Row],[rxn_src]],SC_enz[rxn_src],SC_enz[rxn_src],"")</f>
        <v/>
      </c>
      <c r="J1173" s="2" t="str">
        <f>_xlfn.XLOOKUP(RT_enz[[#This Row],[Column1]],RT_gsm[Column3],RT_gsm[Column3],"")</f>
        <v>DAOgly_x_FWD</v>
      </c>
    </row>
    <row r="1174" spans="1:10" ht="16" hidden="1" x14ac:dyDescent="0.2">
      <c r="A1174" s="1" t="s">
        <v>4884</v>
      </c>
      <c r="B1174" s="1" t="s">
        <v>3902</v>
      </c>
      <c r="C1174" s="1" t="s">
        <v>4678</v>
      </c>
      <c r="D1174" s="1" t="s">
        <v>4679</v>
      </c>
      <c r="E1174" s="1" t="s">
        <v>7</v>
      </c>
      <c r="F1174" s="1" t="s">
        <v>3920</v>
      </c>
      <c r="G1174" s="1" t="str">
        <f>RT_enz[[#This Row],[rxn_src]]&amp;"_"&amp;RT_enz[[#This Row],[dir]]</f>
        <v>DAOgly_x_FWD</v>
      </c>
      <c r="H1174" s="1" t="str">
        <f>_xlfn.XLOOKUP(RT_enz[[#This Row],[Column1]],SC_enz[name_dir],SC_enz[name_dir],"")</f>
        <v/>
      </c>
      <c r="I1174" s="1" t="str">
        <f>_xlfn.XLOOKUP(RT_enz[[#This Row],[rxn_src]],SC_enz[rxn_src],SC_enz[rxn_src],"")</f>
        <v/>
      </c>
      <c r="J1174" s="2" t="str">
        <f>_xlfn.XLOOKUP(RT_enz[[#This Row],[Column1]],RT_gsm[Column3],RT_gsm[Column3],"")</f>
        <v>DAOgly_x_FWD</v>
      </c>
    </row>
    <row r="1175" spans="1:10" ht="16" hidden="1" x14ac:dyDescent="0.2">
      <c r="A1175" s="1" t="s">
        <v>4885</v>
      </c>
      <c r="B1175" s="1" t="s">
        <v>3902</v>
      </c>
      <c r="C1175" s="1" t="s">
        <v>4674</v>
      </c>
      <c r="D1175" s="1" t="s">
        <v>4675</v>
      </c>
      <c r="E1175" s="1" t="s">
        <v>7</v>
      </c>
      <c r="F1175" s="1" t="s">
        <v>3920</v>
      </c>
      <c r="G1175" s="1" t="str">
        <f>RT_enz[[#This Row],[rxn_src]]&amp;"_"&amp;RT_enz[[#This Row],[dir]]</f>
        <v>DAOorn_x_FWD</v>
      </c>
      <c r="H1175" s="1" t="str">
        <f>_xlfn.XLOOKUP(RT_enz[[#This Row],[Column1]],SC_enz[name_dir],SC_enz[name_dir],"")</f>
        <v/>
      </c>
      <c r="I1175" s="1" t="str">
        <f>_xlfn.XLOOKUP(RT_enz[[#This Row],[rxn_src]],SC_enz[rxn_src],SC_enz[rxn_src],"")</f>
        <v/>
      </c>
      <c r="J1175" s="2" t="str">
        <f>_xlfn.XLOOKUP(RT_enz[[#This Row],[Column1]],RT_gsm[Column3],RT_gsm[Column3],"")</f>
        <v>DAOorn_x_FWD</v>
      </c>
    </row>
    <row r="1176" spans="1:10" ht="16" hidden="1" x14ac:dyDescent="0.2">
      <c r="A1176" s="1" t="s">
        <v>4885</v>
      </c>
      <c r="B1176" s="1" t="s">
        <v>3902</v>
      </c>
      <c r="C1176" s="1" t="s">
        <v>4676</v>
      </c>
      <c r="D1176" s="1" t="s">
        <v>4677</v>
      </c>
      <c r="E1176" s="1" t="s">
        <v>7</v>
      </c>
      <c r="F1176" s="1" t="s">
        <v>3920</v>
      </c>
      <c r="G1176" s="1" t="str">
        <f>RT_enz[[#This Row],[rxn_src]]&amp;"_"&amp;RT_enz[[#This Row],[dir]]</f>
        <v>DAOorn_x_FWD</v>
      </c>
      <c r="H1176" s="1" t="str">
        <f>_xlfn.XLOOKUP(RT_enz[[#This Row],[Column1]],SC_enz[name_dir],SC_enz[name_dir],"")</f>
        <v/>
      </c>
      <c r="I1176" s="1" t="str">
        <f>_xlfn.XLOOKUP(RT_enz[[#This Row],[rxn_src]],SC_enz[rxn_src],SC_enz[rxn_src],"")</f>
        <v/>
      </c>
      <c r="J1176" s="2" t="str">
        <f>_xlfn.XLOOKUP(RT_enz[[#This Row],[Column1]],RT_gsm[Column3],RT_gsm[Column3],"")</f>
        <v>DAOorn_x_FWD</v>
      </c>
    </row>
    <row r="1177" spans="1:10" ht="16" hidden="1" x14ac:dyDescent="0.2">
      <c r="A1177" s="1" t="s">
        <v>4885</v>
      </c>
      <c r="B1177" s="1" t="s">
        <v>3902</v>
      </c>
      <c r="C1177" s="1" t="s">
        <v>4678</v>
      </c>
      <c r="D1177" s="1" t="s">
        <v>4679</v>
      </c>
      <c r="E1177" s="1" t="s">
        <v>7</v>
      </c>
      <c r="F1177" s="1" t="s">
        <v>3920</v>
      </c>
      <c r="G1177" s="1" t="str">
        <f>RT_enz[[#This Row],[rxn_src]]&amp;"_"&amp;RT_enz[[#This Row],[dir]]</f>
        <v>DAOorn_x_FWD</v>
      </c>
      <c r="H1177" s="1" t="str">
        <f>_xlfn.XLOOKUP(RT_enz[[#This Row],[Column1]],SC_enz[name_dir],SC_enz[name_dir],"")</f>
        <v/>
      </c>
      <c r="I1177" s="1" t="str">
        <f>_xlfn.XLOOKUP(RT_enz[[#This Row],[rxn_src]],SC_enz[rxn_src],SC_enz[rxn_src],"")</f>
        <v/>
      </c>
      <c r="J1177" s="2" t="str">
        <f>_xlfn.XLOOKUP(RT_enz[[#This Row],[Column1]],RT_gsm[Column3],RT_gsm[Column3],"")</f>
        <v>DAOorn_x_FWD</v>
      </c>
    </row>
    <row r="1178" spans="1:10" ht="16" hidden="1" x14ac:dyDescent="0.2">
      <c r="A1178" s="1" t="s">
        <v>4886</v>
      </c>
      <c r="B1178" s="1" t="s">
        <v>3902</v>
      </c>
      <c r="C1178" s="1" t="s">
        <v>4674</v>
      </c>
      <c r="D1178" s="1" t="s">
        <v>4675</v>
      </c>
      <c r="E1178" s="1" t="s">
        <v>7</v>
      </c>
      <c r="F1178" s="1" t="s">
        <v>3920</v>
      </c>
      <c r="G1178" s="1" t="str">
        <f>RT_enz[[#This Row],[rxn_src]]&amp;"_"&amp;RT_enz[[#This Row],[dir]]</f>
        <v>DAOpro_x_FWD</v>
      </c>
      <c r="H1178" s="1" t="str">
        <f>_xlfn.XLOOKUP(RT_enz[[#This Row],[Column1]],SC_enz[name_dir],SC_enz[name_dir],"")</f>
        <v/>
      </c>
      <c r="I1178" s="1" t="str">
        <f>_xlfn.XLOOKUP(RT_enz[[#This Row],[rxn_src]],SC_enz[rxn_src],SC_enz[rxn_src],"")</f>
        <v/>
      </c>
      <c r="J1178" s="2" t="str">
        <f>_xlfn.XLOOKUP(RT_enz[[#This Row],[Column1]],RT_gsm[Column3],RT_gsm[Column3],"")</f>
        <v>DAOpro_x_FWD</v>
      </c>
    </row>
    <row r="1179" spans="1:10" ht="16" hidden="1" x14ac:dyDescent="0.2">
      <c r="A1179" s="1" t="s">
        <v>4886</v>
      </c>
      <c r="B1179" s="1" t="s">
        <v>3902</v>
      </c>
      <c r="C1179" s="1" t="s">
        <v>4676</v>
      </c>
      <c r="D1179" s="1" t="s">
        <v>4677</v>
      </c>
      <c r="E1179" s="1" t="s">
        <v>7</v>
      </c>
      <c r="F1179" s="1" t="s">
        <v>3920</v>
      </c>
      <c r="G1179" s="1" t="str">
        <f>RT_enz[[#This Row],[rxn_src]]&amp;"_"&amp;RT_enz[[#This Row],[dir]]</f>
        <v>DAOpro_x_FWD</v>
      </c>
      <c r="H1179" s="1" t="str">
        <f>_xlfn.XLOOKUP(RT_enz[[#This Row],[Column1]],SC_enz[name_dir],SC_enz[name_dir],"")</f>
        <v/>
      </c>
      <c r="I1179" s="1" t="str">
        <f>_xlfn.XLOOKUP(RT_enz[[#This Row],[rxn_src]],SC_enz[rxn_src],SC_enz[rxn_src],"")</f>
        <v/>
      </c>
      <c r="J1179" s="2" t="str">
        <f>_xlfn.XLOOKUP(RT_enz[[#This Row],[Column1]],RT_gsm[Column3],RT_gsm[Column3],"")</f>
        <v>DAOpro_x_FWD</v>
      </c>
    </row>
    <row r="1180" spans="1:10" ht="16" hidden="1" x14ac:dyDescent="0.2">
      <c r="A1180" s="1" t="s">
        <v>4886</v>
      </c>
      <c r="B1180" s="1" t="s">
        <v>3902</v>
      </c>
      <c r="C1180" s="1" t="s">
        <v>4678</v>
      </c>
      <c r="D1180" s="1" t="s">
        <v>4679</v>
      </c>
      <c r="E1180" s="1" t="s">
        <v>7</v>
      </c>
      <c r="F1180" s="1" t="s">
        <v>3920</v>
      </c>
      <c r="G1180" s="1" t="str">
        <f>RT_enz[[#This Row],[rxn_src]]&amp;"_"&amp;RT_enz[[#This Row],[dir]]</f>
        <v>DAOpro_x_FWD</v>
      </c>
      <c r="H1180" s="1" t="str">
        <f>_xlfn.XLOOKUP(RT_enz[[#This Row],[Column1]],SC_enz[name_dir],SC_enz[name_dir],"")</f>
        <v/>
      </c>
      <c r="I1180" s="1" t="str">
        <f>_xlfn.XLOOKUP(RT_enz[[#This Row],[rxn_src]],SC_enz[rxn_src],SC_enz[rxn_src],"")</f>
        <v/>
      </c>
      <c r="J1180" s="2" t="str">
        <f>_xlfn.XLOOKUP(RT_enz[[#This Row],[Column1]],RT_gsm[Column3],RT_gsm[Column3],"")</f>
        <v>DAOpro_x_FWD</v>
      </c>
    </row>
    <row r="1181" spans="1:10" ht="16" hidden="1" x14ac:dyDescent="0.2">
      <c r="A1181" s="1" t="s">
        <v>81</v>
      </c>
      <c r="B1181" s="1" t="s">
        <v>3902</v>
      </c>
      <c r="C1181" s="1" t="s">
        <v>4887</v>
      </c>
      <c r="D1181" s="1" t="s">
        <v>4888</v>
      </c>
      <c r="E1181" s="1" t="s">
        <v>7</v>
      </c>
      <c r="F1181" s="1" t="s">
        <v>3920</v>
      </c>
      <c r="G1181" s="1" t="str">
        <f>RT_enz[[#This Row],[rxn_src]]&amp;"_"&amp;RT_enz[[#This Row],[dir]]</f>
        <v>DB4PS_c_FWD</v>
      </c>
      <c r="H1181" s="1" t="str">
        <f>_xlfn.XLOOKUP(RT_enz[[#This Row],[Column1]],SC_enz[name_dir],SC_enz[name_dir],"")</f>
        <v>DB4PS_c_FWD</v>
      </c>
      <c r="I1181" s="1" t="str">
        <f>_xlfn.XLOOKUP(RT_enz[[#This Row],[rxn_src]],SC_enz[rxn_src],SC_enz[rxn_src],"")</f>
        <v>DB4PS_c</v>
      </c>
      <c r="J1181" s="2" t="str">
        <f>_xlfn.XLOOKUP(RT_enz[[#This Row],[Column1]],RT_gsm[Column3],RT_gsm[Column3],"")</f>
        <v>DB4PS_c_FWD</v>
      </c>
    </row>
    <row r="1182" spans="1:10" ht="16" hidden="1" x14ac:dyDescent="0.2">
      <c r="A1182" s="1" t="s">
        <v>711</v>
      </c>
      <c r="B1182" s="1" t="s">
        <v>3902</v>
      </c>
      <c r="C1182" s="1" t="s">
        <v>142</v>
      </c>
      <c r="D1182" s="1" t="s">
        <v>143</v>
      </c>
      <c r="E1182" s="1" t="s">
        <v>12</v>
      </c>
      <c r="F1182" s="1" t="s">
        <v>4889</v>
      </c>
      <c r="G1182" s="1" t="str">
        <f>RT_enz[[#This Row],[rxn_src]]&amp;"_"&amp;RT_enz[[#This Row],[dir]]</f>
        <v>DBTS_c_FWD</v>
      </c>
      <c r="H1182" s="1" t="str">
        <f>_xlfn.XLOOKUP(RT_enz[[#This Row],[Column1]],SC_enz[name_dir],SC_enz[name_dir],"")</f>
        <v>DBTS_c_FWD</v>
      </c>
      <c r="I1182" s="1" t="str">
        <f>_xlfn.XLOOKUP(RT_enz[[#This Row],[rxn_src]],SC_enz[rxn_src],SC_enz[rxn_src],"")</f>
        <v>DBTS_c</v>
      </c>
      <c r="J1182" s="2" t="str">
        <f>_xlfn.XLOOKUP(RT_enz[[#This Row],[Column1]],RT_gsm[Column3],RT_gsm[Column3],"")</f>
        <v>DBTS_c_FWD</v>
      </c>
    </row>
    <row r="1183" spans="1:10" ht="16" hidden="1" x14ac:dyDescent="0.2">
      <c r="A1183" s="1" t="s">
        <v>2850</v>
      </c>
      <c r="B1183" s="1" t="s">
        <v>3902</v>
      </c>
      <c r="C1183" s="1" t="s">
        <v>4482</v>
      </c>
      <c r="D1183" s="1" t="s">
        <v>4483</v>
      </c>
      <c r="E1183" s="1" t="s">
        <v>12</v>
      </c>
      <c r="F1183" s="1" t="s">
        <v>4477</v>
      </c>
      <c r="G1183" s="1" t="str">
        <f>RT_enz[[#This Row],[rxn_src]]&amp;"_"&amp;RT_enz[[#This Row],[dir]]</f>
        <v>DCAt_c_e_FWD</v>
      </c>
      <c r="H1183" s="1" t="str">
        <f>_xlfn.XLOOKUP(RT_enz[[#This Row],[Column1]],SC_enz[name_dir],SC_enz[name_dir],"")</f>
        <v>DCAt_c_e_FWD</v>
      </c>
      <c r="I1183" s="1" t="str">
        <f>_xlfn.XLOOKUP(RT_enz[[#This Row],[rxn_src]],SC_enz[rxn_src],SC_enz[rxn_src],"")</f>
        <v>DCAt_c_e</v>
      </c>
      <c r="J1183" s="2" t="str">
        <f>_xlfn.XLOOKUP(RT_enz[[#This Row],[Column1]],RT_gsm[Column3],RT_gsm[Column3],"")</f>
        <v>DCAt_c_e_FWD</v>
      </c>
    </row>
    <row r="1184" spans="1:10" ht="16" hidden="1" x14ac:dyDescent="0.2">
      <c r="A1184" s="1" t="s">
        <v>2850</v>
      </c>
      <c r="B1184" s="1" t="s">
        <v>3903</v>
      </c>
      <c r="C1184" s="1" t="s">
        <v>4482</v>
      </c>
      <c r="D1184" s="1" t="s">
        <v>4483</v>
      </c>
      <c r="E1184" s="1" t="s">
        <v>12</v>
      </c>
      <c r="F1184" s="1" t="s">
        <v>4477</v>
      </c>
      <c r="G1184" s="1" t="str">
        <f>RT_enz[[#This Row],[rxn_src]]&amp;"_"&amp;RT_enz[[#This Row],[dir]]</f>
        <v>DCAt_c_e_REV</v>
      </c>
      <c r="H1184" s="1" t="str">
        <f>_xlfn.XLOOKUP(RT_enz[[#This Row],[Column1]],SC_enz[name_dir],SC_enz[name_dir],"")</f>
        <v>DCAt_c_e_REV</v>
      </c>
      <c r="I1184" s="1" t="str">
        <f>_xlfn.XLOOKUP(RT_enz[[#This Row],[rxn_src]],SC_enz[rxn_src],SC_enz[rxn_src],"")</f>
        <v>DCAt_c_e</v>
      </c>
      <c r="J1184" s="2" t="str">
        <f>_xlfn.XLOOKUP(RT_enz[[#This Row],[Column1]],RT_gsm[Column3],RT_gsm[Column3],"")</f>
        <v>DCAt_c_e_REV</v>
      </c>
    </row>
    <row r="1185" spans="1:10" ht="16" hidden="1" x14ac:dyDescent="0.2">
      <c r="A1185" s="1" t="s">
        <v>2600</v>
      </c>
      <c r="B1185" s="1" t="s">
        <v>3902</v>
      </c>
      <c r="C1185" s="1" t="s">
        <v>4890</v>
      </c>
      <c r="D1185" s="1" t="s">
        <v>4891</v>
      </c>
      <c r="E1185" s="1" t="s">
        <v>7</v>
      </c>
      <c r="F1185" s="1" t="s">
        <v>3920</v>
      </c>
      <c r="G1185" s="1" t="str">
        <f>RT_enz[[#This Row],[rxn_src]]&amp;"_"&amp;RT_enz[[#This Row],[dir]]</f>
        <v>DCAt_c_x_FWD</v>
      </c>
      <c r="H1185" s="1" t="str">
        <f>_xlfn.XLOOKUP(RT_enz[[#This Row],[Column1]],SC_enz[name_dir],SC_enz[name_dir],"")</f>
        <v>DCAt_c_x_FWD</v>
      </c>
      <c r="I1185" s="1" t="str">
        <f>_xlfn.XLOOKUP(RT_enz[[#This Row],[rxn_src]],SC_enz[rxn_src],SC_enz[rxn_src],"")</f>
        <v>DCAt_c_x</v>
      </c>
      <c r="J1185" s="2" t="str">
        <f>_xlfn.XLOOKUP(RT_enz[[#This Row],[Column1]],RT_gsm[Column3],RT_gsm[Column3],"")</f>
        <v>DCAt_c_x_FWD</v>
      </c>
    </row>
    <row r="1186" spans="1:10" ht="16" hidden="1" x14ac:dyDescent="0.2">
      <c r="A1186" s="1" t="s">
        <v>2600</v>
      </c>
      <c r="B1186" s="1" t="s">
        <v>3903</v>
      </c>
      <c r="C1186" s="1" t="s">
        <v>4890</v>
      </c>
      <c r="D1186" s="1" t="s">
        <v>4891</v>
      </c>
      <c r="E1186" s="1" t="s">
        <v>12</v>
      </c>
      <c r="F1186" s="1" t="s">
        <v>3920</v>
      </c>
      <c r="G1186" s="1" t="str">
        <f>RT_enz[[#This Row],[rxn_src]]&amp;"_"&amp;RT_enz[[#This Row],[dir]]</f>
        <v>DCAt_c_x_REV</v>
      </c>
      <c r="H1186" s="1" t="str">
        <f>_xlfn.XLOOKUP(RT_enz[[#This Row],[Column1]],SC_enz[name_dir],SC_enz[name_dir],"")</f>
        <v>DCAt_c_x_REV</v>
      </c>
      <c r="I1186" s="1" t="str">
        <f>_xlfn.XLOOKUP(RT_enz[[#This Row],[rxn_src]],SC_enz[rxn_src],SC_enz[rxn_src],"")</f>
        <v>DCAt_c_x</v>
      </c>
      <c r="J1186" s="2" t="str">
        <f>_xlfn.XLOOKUP(RT_enz[[#This Row],[Column1]],RT_gsm[Column3],RT_gsm[Column3],"")</f>
        <v>DCAt_c_x_REV</v>
      </c>
    </row>
    <row r="1187" spans="1:10" ht="16" hidden="1" x14ac:dyDescent="0.2">
      <c r="A1187" s="1" t="s">
        <v>2600</v>
      </c>
      <c r="B1187" s="1" t="s">
        <v>3902</v>
      </c>
      <c r="C1187" s="1" t="s">
        <v>1642</v>
      </c>
      <c r="D1187" s="1" t="s">
        <v>143</v>
      </c>
      <c r="E1187" s="1" t="s">
        <v>7</v>
      </c>
      <c r="F1187" s="1" t="s">
        <v>3920</v>
      </c>
      <c r="G1187" s="1" t="str">
        <f>RT_enz[[#This Row],[rxn_src]]&amp;"_"&amp;RT_enz[[#This Row],[dir]]</f>
        <v>DCAt_c_x_FWD</v>
      </c>
      <c r="H1187" s="1" t="str">
        <f>_xlfn.XLOOKUP(RT_enz[[#This Row],[Column1]],SC_enz[name_dir],SC_enz[name_dir],"")</f>
        <v>DCAt_c_x_FWD</v>
      </c>
      <c r="I1187" s="1" t="str">
        <f>_xlfn.XLOOKUP(RT_enz[[#This Row],[rxn_src]],SC_enz[rxn_src],SC_enz[rxn_src],"")</f>
        <v>DCAt_c_x</v>
      </c>
      <c r="J1187" s="2" t="str">
        <f>_xlfn.XLOOKUP(RT_enz[[#This Row],[Column1]],RT_gsm[Column3],RT_gsm[Column3],"")</f>
        <v>DCAt_c_x_FWD</v>
      </c>
    </row>
    <row r="1188" spans="1:10" ht="16" hidden="1" x14ac:dyDescent="0.2">
      <c r="A1188" s="1" t="s">
        <v>2600</v>
      </c>
      <c r="B1188" s="1" t="s">
        <v>3903</v>
      </c>
      <c r="C1188" s="1" t="s">
        <v>1642</v>
      </c>
      <c r="D1188" s="1" t="s">
        <v>143</v>
      </c>
      <c r="E1188" s="1" t="s">
        <v>12</v>
      </c>
      <c r="F1188" s="1" t="s">
        <v>3920</v>
      </c>
      <c r="G1188" s="1" t="str">
        <f>RT_enz[[#This Row],[rxn_src]]&amp;"_"&amp;RT_enz[[#This Row],[dir]]</f>
        <v>DCAt_c_x_REV</v>
      </c>
      <c r="H1188" s="1" t="str">
        <f>_xlfn.XLOOKUP(RT_enz[[#This Row],[Column1]],SC_enz[name_dir],SC_enz[name_dir],"")</f>
        <v>DCAt_c_x_REV</v>
      </c>
      <c r="I1188" s="1" t="str">
        <f>_xlfn.XLOOKUP(RT_enz[[#This Row],[rxn_src]],SC_enz[rxn_src],SC_enz[rxn_src],"")</f>
        <v>DCAt_c_x</v>
      </c>
      <c r="J1188" s="2" t="str">
        <f>_xlfn.XLOOKUP(RT_enz[[#This Row],[Column1]],RT_gsm[Column3],RT_gsm[Column3],"")</f>
        <v>DCAt_c_x_REV</v>
      </c>
    </row>
    <row r="1189" spans="1:10" ht="16" hidden="1" x14ac:dyDescent="0.2">
      <c r="A1189" s="1" t="s">
        <v>2558</v>
      </c>
      <c r="B1189" s="1" t="s">
        <v>3902</v>
      </c>
      <c r="C1189" s="1" t="s">
        <v>1642</v>
      </c>
      <c r="D1189" s="1" t="s">
        <v>143</v>
      </c>
      <c r="E1189" s="1" t="s">
        <v>7</v>
      </c>
      <c r="F1189" s="1"/>
      <c r="G1189" s="1" t="str">
        <f>RT_enz[[#This Row],[rxn_src]]&amp;"_"&amp;RT_enz[[#This Row],[dir]]</f>
        <v>DCDPt_c_n_FWD</v>
      </c>
      <c r="H1189" s="1" t="str">
        <f>_xlfn.XLOOKUP(RT_enz[[#This Row],[Column1]],SC_enz[name_dir],SC_enz[name_dir],"")</f>
        <v>DCDPt_c_n_FWD</v>
      </c>
      <c r="I1189" s="1" t="str">
        <f>_xlfn.XLOOKUP(RT_enz[[#This Row],[rxn_src]],SC_enz[rxn_src],SC_enz[rxn_src],"")</f>
        <v>DCDPt_c_n</v>
      </c>
      <c r="J1189" s="2" t="str">
        <f>_xlfn.XLOOKUP(RT_enz[[#This Row],[Column1]],RT_gsm[Column3],RT_gsm[Column3],"")</f>
        <v>DCDPt_c_n_FWD</v>
      </c>
    </row>
    <row r="1190" spans="1:10" ht="16" hidden="1" x14ac:dyDescent="0.2">
      <c r="A1190" s="1" t="s">
        <v>2558</v>
      </c>
      <c r="B1190" s="1" t="s">
        <v>3903</v>
      </c>
      <c r="C1190" s="1" t="s">
        <v>1642</v>
      </c>
      <c r="D1190" s="1" t="s">
        <v>143</v>
      </c>
      <c r="E1190" s="1" t="s">
        <v>7</v>
      </c>
      <c r="F1190" s="1"/>
      <c r="G1190" s="1" t="str">
        <f>RT_enz[[#This Row],[rxn_src]]&amp;"_"&amp;RT_enz[[#This Row],[dir]]</f>
        <v>DCDPt_c_n_REV</v>
      </c>
      <c r="H1190" s="1" t="str">
        <f>_xlfn.XLOOKUP(RT_enz[[#This Row],[Column1]],SC_enz[name_dir],SC_enz[name_dir],"")</f>
        <v>DCDPt_c_n_REV</v>
      </c>
      <c r="I1190" s="1" t="str">
        <f>_xlfn.XLOOKUP(RT_enz[[#This Row],[rxn_src]],SC_enz[rxn_src],SC_enz[rxn_src],"")</f>
        <v>DCDPt_c_n</v>
      </c>
      <c r="J1190" s="2" t="str">
        <f>_xlfn.XLOOKUP(RT_enz[[#This Row],[Column1]],RT_gsm[Column3],RT_gsm[Column3],"")</f>
        <v>DCDPt_c_n_REV</v>
      </c>
    </row>
    <row r="1191" spans="1:10" ht="16" hidden="1" x14ac:dyDescent="0.2">
      <c r="A1191" s="1" t="s">
        <v>693</v>
      </c>
      <c r="B1191" s="1" t="s">
        <v>3902</v>
      </c>
      <c r="C1191" s="1" t="s">
        <v>4892</v>
      </c>
      <c r="D1191" s="1" t="s">
        <v>4893</v>
      </c>
      <c r="E1191" s="1" t="s">
        <v>7</v>
      </c>
      <c r="F1191" s="1" t="s">
        <v>3920</v>
      </c>
      <c r="G1191" s="1" t="str">
        <f>RT_enz[[#This Row],[rxn_src]]&amp;"_"&amp;RT_enz[[#This Row],[dir]]</f>
        <v>DCMPDA_c_FWD</v>
      </c>
      <c r="H1191" s="1" t="str">
        <f>_xlfn.XLOOKUP(RT_enz[[#This Row],[Column1]],SC_enz[name_dir],SC_enz[name_dir],"")</f>
        <v>DCMPDA_c_FWD</v>
      </c>
      <c r="I1191" s="1" t="str">
        <f>_xlfn.XLOOKUP(RT_enz[[#This Row],[rxn_src]],SC_enz[rxn_src],SC_enz[rxn_src],"")</f>
        <v>DCMPDA_c</v>
      </c>
      <c r="J1191" s="2" t="str">
        <f>_xlfn.XLOOKUP(RT_enz[[#This Row],[Column1]],RT_gsm[Column3],RT_gsm[Column3],"")</f>
        <v>DCMPDA_c_FWD</v>
      </c>
    </row>
    <row r="1192" spans="1:10" ht="16" hidden="1" x14ac:dyDescent="0.2">
      <c r="A1192" s="1" t="s">
        <v>693</v>
      </c>
      <c r="B1192" s="1" t="s">
        <v>3902</v>
      </c>
      <c r="C1192" s="1" t="s">
        <v>4894</v>
      </c>
      <c r="D1192" s="1" t="s">
        <v>4895</v>
      </c>
      <c r="E1192" s="1" t="s">
        <v>7</v>
      </c>
      <c r="F1192" s="1" t="s">
        <v>3920</v>
      </c>
      <c r="G1192" s="1" t="str">
        <f>RT_enz[[#This Row],[rxn_src]]&amp;"_"&amp;RT_enz[[#This Row],[dir]]</f>
        <v>DCMPDA_c_FWD</v>
      </c>
      <c r="H1192" s="1" t="str">
        <f>_xlfn.XLOOKUP(RT_enz[[#This Row],[Column1]],SC_enz[name_dir],SC_enz[name_dir],"")</f>
        <v>DCMPDA_c_FWD</v>
      </c>
      <c r="I1192" s="1" t="str">
        <f>_xlfn.XLOOKUP(RT_enz[[#This Row],[rxn_src]],SC_enz[rxn_src],SC_enz[rxn_src],"")</f>
        <v>DCMPDA_c</v>
      </c>
      <c r="J1192" s="2" t="str">
        <f>_xlfn.XLOOKUP(RT_enz[[#This Row],[Column1]],RT_gsm[Column3],RT_gsm[Column3],"")</f>
        <v>DCMPDA_c_FWD</v>
      </c>
    </row>
    <row r="1193" spans="1:10" ht="16" hidden="1" x14ac:dyDescent="0.2">
      <c r="A1193" s="1" t="s">
        <v>696</v>
      </c>
      <c r="B1193" s="1" t="s">
        <v>3902</v>
      </c>
      <c r="C1193" s="1" t="s">
        <v>4892</v>
      </c>
      <c r="D1193" s="1" t="s">
        <v>4893</v>
      </c>
      <c r="E1193" s="1" t="s">
        <v>7</v>
      </c>
      <c r="F1193" s="1" t="s">
        <v>3920</v>
      </c>
      <c r="G1193" s="1" t="str">
        <f>RT_enz[[#This Row],[rxn_src]]&amp;"_"&amp;RT_enz[[#This Row],[dir]]</f>
        <v>DCTPD_c_FWD</v>
      </c>
      <c r="H1193" s="1" t="str">
        <f>_xlfn.XLOOKUP(RT_enz[[#This Row],[Column1]],SC_enz[name_dir],SC_enz[name_dir],"")</f>
        <v>DCTPD_c_FWD</v>
      </c>
      <c r="I1193" s="1" t="str">
        <f>_xlfn.XLOOKUP(RT_enz[[#This Row],[rxn_src]],SC_enz[rxn_src],SC_enz[rxn_src],"")</f>
        <v>DCTPD_c</v>
      </c>
      <c r="J1193" s="2" t="str">
        <f>_xlfn.XLOOKUP(RT_enz[[#This Row],[Column1]],RT_gsm[Column3],RT_gsm[Column3],"")</f>
        <v>DCTPD_c_FWD</v>
      </c>
    </row>
    <row r="1194" spans="1:10" ht="16" hidden="1" x14ac:dyDescent="0.2">
      <c r="A1194" s="1" t="s">
        <v>698</v>
      </c>
      <c r="B1194" s="1" t="s">
        <v>3902</v>
      </c>
      <c r="C1194" s="1" t="s">
        <v>4865</v>
      </c>
      <c r="D1194" s="1" t="s">
        <v>4866</v>
      </c>
      <c r="E1194" s="1" t="s">
        <v>7</v>
      </c>
      <c r="F1194" s="1" t="s">
        <v>3920</v>
      </c>
      <c r="G1194" s="1" t="str">
        <f>RT_enz[[#This Row],[rxn_src]]&amp;"_"&amp;RT_enz[[#This Row],[dir]]</f>
        <v>DCYTD_c_FWD</v>
      </c>
      <c r="H1194" s="1" t="str">
        <f>_xlfn.XLOOKUP(RT_enz[[#This Row],[Column1]],SC_enz[name_dir],SC_enz[name_dir],"")</f>
        <v>DCYTD_c_FWD</v>
      </c>
      <c r="I1194" s="1" t="str">
        <f>_xlfn.XLOOKUP(RT_enz[[#This Row],[rxn_src]],SC_enz[rxn_src],SC_enz[rxn_src],"")</f>
        <v>DCYTD_c</v>
      </c>
      <c r="J1194" s="2" t="str">
        <f>_xlfn.XLOOKUP(RT_enz[[#This Row],[Column1]],RT_gsm[Column3],RT_gsm[Column3],"")</f>
        <v>DCYTD_c_FWD</v>
      </c>
    </row>
    <row r="1195" spans="1:10" ht="16" hidden="1" x14ac:dyDescent="0.2">
      <c r="A1195" s="1" t="s">
        <v>2567</v>
      </c>
      <c r="B1195" s="1" t="s">
        <v>3902</v>
      </c>
      <c r="C1195" s="1" t="s">
        <v>1642</v>
      </c>
      <c r="D1195" s="1" t="s">
        <v>143</v>
      </c>
      <c r="E1195" s="1" t="s">
        <v>7</v>
      </c>
      <c r="F1195" s="1"/>
      <c r="G1195" s="1" t="str">
        <f>RT_enz[[#This Row],[rxn_src]]&amp;"_"&amp;RT_enz[[#This Row],[dir]]</f>
        <v>DCYTt_c_e_FWD</v>
      </c>
      <c r="H1195" s="1" t="str">
        <f>_xlfn.XLOOKUP(RT_enz[[#This Row],[Column1]],SC_enz[name_dir],SC_enz[name_dir],"")</f>
        <v>DCYTt_c_e_FWD</v>
      </c>
      <c r="I1195" s="1" t="str">
        <f>_xlfn.XLOOKUP(RT_enz[[#This Row],[rxn_src]],SC_enz[rxn_src],SC_enz[rxn_src],"")</f>
        <v>DCYTt_c_e</v>
      </c>
      <c r="J1195" s="2" t="str">
        <f>_xlfn.XLOOKUP(RT_enz[[#This Row],[Column1]],RT_gsm[Column3],RT_gsm[Column3],"")</f>
        <v>DCYTt_c_e_FWD</v>
      </c>
    </row>
    <row r="1196" spans="1:10" ht="16" hidden="1" x14ac:dyDescent="0.2">
      <c r="A1196" s="1" t="s">
        <v>2911</v>
      </c>
      <c r="B1196" s="1" t="s">
        <v>3902</v>
      </c>
      <c r="C1196" s="1" t="s">
        <v>1642</v>
      </c>
      <c r="D1196" s="1" t="s">
        <v>143</v>
      </c>
      <c r="E1196" s="1" t="s">
        <v>7</v>
      </c>
      <c r="F1196" s="1"/>
      <c r="G1196" s="1" t="str">
        <f>RT_enz[[#This Row],[rxn_src]]&amp;"_"&amp;RT_enz[[#This Row],[dir]]</f>
        <v>DDCACOAt_c_l_FWD</v>
      </c>
      <c r="H1196" s="1" t="str">
        <f>_xlfn.XLOOKUP(RT_enz[[#This Row],[Column1]],SC_enz[name_dir],SC_enz[name_dir],"")</f>
        <v>DDCACOAt_c_l_FWD</v>
      </c>
      <c r="I1196" s="1" t="str">
        <f>_xlfn.XLOOKUP(RT_enz[[#This Row],[rxn_src]],SC_enz[rxn_src],SC_enz[rxn_src],"")</f>
        <v>DDCACOAt_c_l</v>
      </c>
      <c r="J1196" s="2" t="str">
        <f>_xlfn.XLOOKUP(RT_enz[[#This Row],[Column1]],RT_gsm[Column3],RT_gsm[Column3],"")</f>
        <v>DDCACOAt_c_l_FWD</v>
      </c>
    </row>
    <row r="1197" spans="1:10" ht="16" hidden="1" x14ac:dyDescent="0.2">
      <c r="A1197" s="1" t="s">
        <v>2911</v>
      </c>
      <c r="B1197" s="1" t="s">
        <v>3903</v>
      </c>
      <c r="C1197" s="1" t="s">
        <v>1642</v>
      </c>
      <c r="D1197" s="1" t="s">
        <v>143</v>
      </c>
      <c r="E1197" s="1" t="s">
        <v>7</v>
      </c>
      <c r="F1197" s="1"/>
      <c r="G1197" s="1" t="str">
        <f>RT_enz[[#This Row],[rxn_src]]&amp;"_"&amp;RT_enz[[#This Row],[dir]]</f>
        <v>DDCACOAt_c_l_REV</v>
      </c>
      <c r="H1197" s="1" t="str">
        <f>_xlfn.XLOOKUP(RT_enz[[#This Row],[Column1]],SC_enz[name_dir],SC_enz[name_dir],"")</f>
        <v>DDCACOAt_c_l_REV</v>
      </c>
      <c r="I1197" s="1" t="str">
        <f>_xlfn.XLOOKUP(RT_enz[[#This Row],[rxn_src]],SC_enz[rxn_src],SC_enz[rxn_src],"")</f>
        <v>DDCACOAt_c_l</v>
      </c>
      <c r="J1197" s="2" t="str">
        <f>_xlfn.XLOOKUP(RT_enz[[#This Row],[Column1]],RT_gsm[Column3],RT_gsm[Column3],"")</f>
        <v>DDCACOAt_c_l_REV</v>
      </c>
    </row>
    <row r="1198" spans="1:10" ht="16" hidden="1" x14ac:dyDescent="0.2">
      <c r="A1198" s="1" t="s">
        <v>2868</v>
      </c>
      <c r="B1198" s="1" t="s">
        <v>3902</v>
      </c>
      <c r="C1198" s="1" t="s">
        <v>1642</v>
      </c>
      <c r="D1198" s="1" t="s">
        <v>143</v>
      </c>
      <c r="E1198" s="1" t="s">
        <v>7</v>
      </c>
      <c r="F1198" s="1"/>
      <c r="G1198" s="1" t="str">
        <f>RT_enz[[#This Row],[rxn_src]]&amp;"_"&amp;RT_enz[[#This Row],[dir]]</f>
        <v>DDCACOAt_c_rm_FWD</v>
      </c>
      <c r="H1198" s="1" t="str">
        <f>_xlfn.XLOOKUP(RT_enz[[#This Row],[Column1]],SC_enz[name_dir],SC_enz[name_dir],"")</f>
        <v>DDCACOAt_c_rm_FWD</v>
      </c>
      <c r="I1198" s="1" t="str">
        <f>_xlfn.XLOOKUP(RT_enz[[#This Row],[rxn_src]],SC_enz[rxn_src],SC_enz[rxn_src],"")</f>
        <v>DDCACOAt_c_rm</v>
      </c>
      <c r="J1198" s="2" t="str">
        <f>_xlfn.XLOOKUP(RT_enz[[#This Row],[Column1]],RT_gsm[Column3],RT_gsm[Column3],"")</f>
        <v>DDCACOAt_c_rm_FWD</v>
      </c>
    </row>
    <row r="1199" spans="1:10" ht="16" hidden="1" x14ac:dyDescent="0.2">
      <c r="A1199" s="1" t="s">
        <v>2868</v>
      </c>
      <c r="B1199" s="1" t="s">
        <v>3903</v>
      </c>
      <c r="C1199" s="1" t="s">
        <v>1642</v>
      </c>
      <c r="D1199" s="1" t="s">
        <v>143</v>
      </c>
      <c r="E1199" s="1" t="s">
        <v>7</v>
      </c>
      <c r="F1199" s="1"/>
      <c r="G1199" s="1" t="str">
        <f>RT_enz[[#This Row],[rxn_src]]&amp;"_"&amp;RT_enz[[#This Row],[dir]]</f>
        <v>DDCACOAt_c_rm_REV</v>
      </c>
      <c r="H1199" s="1" t="str">
        <f>_xlfn.XLOOKUP(RT_enz[[#This Row],[Column1]],SC_enz[name_dir],SC_enz[name_dir],"")</f>
        <v>DDCACOAt_c_rm_REV</v>
      </c>
      <c r="I1199" s="1" t="str">
        <f>_xlfn.XLOOKUP(RT_enz[[#This Row],[rxn_src]],SC_enz[rxn_src],SC_enz[rxn_src],"")</f>
        <v>DDCACOAt_c_rm</v>
      </c>
      <c r="J1199" s="2" t="str">
        <f>_xlfn.XLOOKUP(RT_enz[[#This Row],[Column1]],RT_gsm[Column3],RT_gsm[Column3],"")</f>
        <v>DDCACOAt_c_rm_REV</v>
      </c>
    </row>
    <row r="1200" spans="1:10" ht="16" hidden="1" x14ac:dyDescent="0.2">
      <c r="A1200" s="1" t="s">
        <v>2851</v>
      </c>
      <c r="B1200" s="1" t="s">
        <v>3902</v>
      </c>
      <c r="C1200" s="1" t="s">
        <v>4482</v>
      </c>
      <c r="D1200" s="1" t="s">
        <v>4483</v>
      </c>
      <c r="E1200" s="1" t="s">
        <v>12</v>
      </c>
      <c r="F1200" s="1" t="s">
        <v>4477</v>
      </c>
      <c r="G1200" s="1" t="str">
        <f>RT_enz[[#This Row],[rxn_src]]&amp;"_"&amp;RT_enz[[#This Row],[dir]]</f>
        <v>DDCAt_c_e_FWD</v>
      </c>
      <c r="H1200" s="1" t="str">
        <f>_xlfn.XLOOKUP(RT_enz[[#This Row],[Column1]],SC_enz[name_dir],SC_enz[name_dir],"")</f>
        <v>DDCAt_c_e_FWD</v>
      </c>
      <c r="I1200" s="1" t="str">
        <f>_xlfn.XLOOKUP(RT_enz[[#This Row],[rxn_src]],SC_enz[rxn_src],SC_enz[rxn_src],"")</f>
        <v>DDCAt_c_e</v>
      </c>
      <c r="J1200" s="2" t="str">
        <f>_xlfn.XLOOKUP(RT_enz[[#This Row],[Column1]],RT_gsm[Column3],RT_gsm[Column3],"")</f>
        <v>DDCAt_c_e_FWD</v>
      </c>
    </row>
    <row r="1201" spans="1:10" ht="16" hidden="1" x14ac:dyDescent="0.2">
      <c r="A1201" s="1" t="s">
        <v>2851</v>
      </c>
      <c r="B1201" s="1" t="s">
        <v>3903</v>
      </c>
      <c r="C1201" s="1" t="s">
        <v>4482</v>
      </c>
      <c r="D1201" s="1" t="s">
        <v>4483</v>
      </c>
      <c r="E1201" s="1" t="s">
        <v>12</v>
      </c>
      <c r="F1201" s="1" t="s">
        <v>4477</v>
      </c>
      <c r="G1201" s="1" t="str">
        <f>RT_enz[[#This Row],[rxn_src]]&amp;"_"&amp;RT_enz[[#This Row],[dir]]</f>
        <v>DDCAt_c_e_REV</v>
      </c>
      <c r="H1201" s="1" t="str">
        <f>_xlfn.XLOOKUP(RT_enz[[#This Row],[Column1]],SC_enz[name_dir],SC_enz[name_dir],"")</f>
        <v>DDCAt_c_e_REV</v>
      </c>
      <c r="I1201" s="1" t="str">
        <f>_xlfn.XLOOKUP(RT_enz[[#This Row],[rxn_src]],SC_enz[rxn_src],SC_enz[rxn_src],"")</f>
        <v>DDCAt_c_e</v>
      </c>
      <c r="J1201" s="2" t="str">
        <f>_xlfn.XLOOKUP(RT_enz[[#This Row],[Column1]],RT_gsm[Column3],RT_gsm[Column3],"")</f>
        <v>DDCAt_c_e_REV</v>
      </c>
    </row>
    <row r="1202" spans="1:10" ht="16" hidden="1" x14ac:dyDescent="0.2">
      <c r="A1202" s="1" t="s">
        <v>2861</v>
      </c>
      <c r="B1202" s="1" t="s">
        <v>3902</v>
      </c>
      <c r="C1202" s="1" t="s">
        <v>1642</v>
      </c>
      <c r="D1202" s="1" t="s">
        <v>143</v>
      </c>
      <c r="E1202" s="1" t="s">
        <v>7</v>
      </c>
      <c r="F1202" s="1"/>
      <c r="G1202" s="1" t="str">
        <f>RT_enz[[#This Row],[rxn_src]]&amp;"_"&amp;RT_enz[[#This Row],[dir]]</f>
        <v>DDCAt_c_rm_FWD</v>
      </c>
      <c r="H1202" s="1" t="str">
        <f>_xlfn.XLOOKUP(RT_enz[[#This Row],[Column1]],SC_enz[name_dir],SC_enz[name_dir],"")</f>
        <v>DDCAt_c_rm_FWD</v>
      </c>
      <c r="I1202" s="1" t="str">
        <f>_xlfn.XLOOKUP(RT_enz[[#This Row],[rxn_src]],SC_enz[rxn_src],SC_enz[rxn_src],"")</f>
        <v>DDCAt_c_rm</v>
      </c>
      <c r="J1202" s="2" t="str">
        <f>_xlfn.XLOOKUP(RT_enz[[#This Row],[Column1]],RT_gsm[Column3],RT_gsm[Column3],"")</f>
        <v>DDCAt_c_rm_FWD</v>
      </c>
    </row>
    <row r="1203" spans="1:10" ht="16" hidden="1" x14ac:dyDescent="0.2">
      <c r="A1203" s="1" t="s">
        <v>2861</v>
      </c>
      <c r="B1203" s="1" t="s">
        <v>3903</v>
      </c>
      <c r="C1203" s="1" t="s">
        <v>1642</v>
      </c>
      <c r="D1203" s="1" t="s">
        <v>143</v>
      </c>
      <c r="E1203" s="1" t="s">
        <v>7</v>
      </c>
      <c r="F1203" s="1"/>
      <c r="G1203" s="1" t="str">
        <f>RT_enz[[#This Row],[rxn_src]]&amp;"_"&amp;RT_enz[[#This Row],[dir]]</f>
        <v>DDCAt_c_rm_REV</v>
      </c>
      <c r="H1203" s="1" t="str">
        <f>_xlfn.XLOOKUP(RT_enz[[#This Row],[Column1]],SC_enz[name_dir],SC_enz[name_dir],"")</f>
        <v>DDCAt_c_rm_REV</v>
      </c>
      <c r="I1203" s="1" t="str">
        <f>_xlfn.XLOOKUP(RT_enz[[#This Row],[rxn_src]],SC_enz[rxn_src],SC_enz[rxn_src],"")</f>
        <v>DDCAt_c_rm</v>
      </c>
      <c r="J1203" s="2" t="str">
        <f>_xlfn.XLOOKUP(RT_enz[[#This Row],[Column1]],RT_gsm[Column3],RT_gsm[Column3],"")</f>
        <v>DDCAt_c_rm_REV</v>
      </c>
    </row>
    <row r="1204" spans="1:10" ht="16" hidden="1" x14ac:dyDescent="0.2">
      <c r="A1204" s="1" t="s">
        <v>3906</v>
      </c>
      <c r="B1204" s="1" t="s">
        <v>3902</v>
      </c>
      <c r="C1204" s="1" t="s">
        <v>4890</v>
      </c>
      <c r="D1204" s="1" t="s">
        <v>4891</v>
      </c>
      <c r="E1204" s="1" t="s">
        <v>7</v>
      </c>
      <c r="F1204" s="1" t="s">
        <v>3920</v>
      </c>
      <c r="G1204" s="1" t="str">
        <f>RT_enz[[#This Row],[rxn_src]]&amp;"_"&amp;RT_enz[[#This Row],[dir]]</f>
        <v>DDCAt_c_x_FWD</v>
      </c>
      <c r="H1204" s="1" t="str">
        <f>_xlfn.XLOOKUP(RT_enz[[#This Row],[Column1]],SC_enz[name_dir],SC_enz[name_dir],"")</f>
        <v>DDCAt_c_x_FWD</v>
      </c>
      <c r="I1204" s="1" t="str">
        <f>_xlfn.XLOOKUP(RT_enz[[#This Row],[rxn_src]],SC_enz[rxn_src],SC_enz[rxn_src],"")</f>
        <v>DDCAt_c_x</v>
      </c>
      <c r="J1204" s="2" t="str">
        <f>_xlfn.XLOOKUP(RT_enz[[#This Row],[Column1]],RT_gsm[Column3],RT_gsm[Column3],"")</f>
        <v>DDCAt_c_x_FWD</v>
      </c>
    </row>
    <row r="1205" spans="1:10" ht="16" hidden="1" x14ac:dyDescent="0.2">
      <c r="A1205" s="1" t="s">
        <v>3906</v>
      </c>
      <c r="B1205" s="1" t="s">
        <v>3903</v>
      </c>
      <c r="C1205" s="1" t="s">
        <v>4890</v>
      </c>
      <c r="D1205" s="1" t="s">
        <v>4891</v>
      </c>
      <c r="E1205" s="1" t="s">
        <v>12</v>
      </c>
      <c r="F1205" s="1" t="s">
        <v>3920</v>
      </c>
      <c r="G1205" s="1" t="str">
        <f>RT_enz[[#This Row],[rxn_src]]&amp;"_"&amp;RT_enz[[#This Row],[dir]]</f>
        <v>DDCAt_c_x_REV</v>
      </c>
      <c r="H1205" s="1" t="str">
        <f>_xlfn.XLOOKUP(RT_enz[[#This Row],[Column1]],SC_enz[name_dir],SC_enz[name_dir],"")</f>
        <v>DDCAt_c_x_REV</v>
      </c>
      <c r="I1205" s="1" t="str">
        <f>_xlfn.XLOOKUP(RT_enz[[#This Row],[rxn_src]],SC_enz[rxn_src],SC_enz[rxn_src],"")</f>
        <v>DDCAt_c_x</v>
      </c>
      <c r="J1205" s="2" t="str">
        <f>_xlfn.XLOOKUP(RT_enz[[#This Row],[Column1]],RT_gsm[Column3],RT_gsm[Column3],"")</f>
        <v>DDCAt_c_x_REV</v>
      </c>
    </row>
    <row r="1206" spans="1:10" ht="16" hidden="1" x14ac:dyDescent="0.2">
      <c r="A1206" s="1" t="s">
        <v>3906</v>
      </c>
      <c r="B1206" s="1" t="s">
        <v>3902</v>
      </c>
      <c r="C1206" s="1" t="s">
        <v>1642</v>
      </c>
      <c r="D1206" s="1" t="s">
        <v>143</v>
      </c>
      <c r="E1206" s="1" t="s">
        <v>7</v>
      </c>
      <c r="F1206" s="1" t="s">
        <v>3920</v>
      </c>
      <c r="G1206" s="1" t="str">
        <f>RT_enz[[#This Row],[rxn_src]]&amp;"_"&amp;RT_enz[[#This Row],[dir]]</f>
        <v>DDCAt_c_x_FWD</v>
      </c>
      <c r="H1206" s="1" t="str">
        <f>_xlfn.XLOOKUP(RT_enz[[#This Row],[Column1]],SC_enz[name_dir],SC_enz[name_dir],"")</f>
        <v>DDCAt_c_x_FWD</v>
      </c>
      <c r="I1206" s="1" t="str">
        <f>_xlfn.XLOOKUP(RT_enz[[#This Row],[rxn_src]],SC_enz[rxn_src],SC_enz[rxn_src],"")</f>
        <v>DDCAt_c_x</v>
      </c>
      <c r="J1206" s="2" t="str">
        <f>_xlfn.XLOOKUP(RT_enz[[#This Row],[Column1]],RT_gsm[Column3],RT_gsm[Column3],"")</f>
        <v>DDCAt_c_x_FWD</v>
      </c>
    </row>
    <row r="1207" spans="1:10" ht="16" hidden="1" x14ac:dyDescent="0.2">
      <c r="A1207" s="1" t="s">
        <v>3906</v>
      </c>
      <c r="B1207" s="1" t="s">
        <v>3903</v>
      </c>
      <c r="C1207" s="1" t="s">
        <v>1642</v>
      </c>
      <c r="D1207" s="1" t="s">
        <v>143</v>
      </c>
      <c r="E1207" s="1" t="s">
        <v>12</v>
      </c>
      <c r="F1207" s="1" t="s">
        <v>3920</v>
      </c>
      <c r="G1207" s="1" t="str">
        <f>RT_enz[[#This Row],[rxn_src]]&amp;"_"&amp;RT_enz[[#This Row],[dir]]</f>
        <v>DDCAt_c_x_REV</v>
      </c>
      <c r="H1207" s="1" t="str">
        <f>_xlfn.XLOOKUP(RT_enz[[#This Row],[Column1]],SC_enz[name_dir],SC_enz[name_dir],"")</f>
        <v>DDCAt_c_x_REV</v>
      </c>
      <c r="I1207" s="1" t="str">
        <f>_xlfn.XLOOKUP(RT_enz[[#This Row],[rxn_src]],SC_enz[rxn_src],SC_enz[rxn_src],"")</f>
        <v>DDCAt_c_x</v>
      </c>
      <c r="J1207" s="2" t="str">
        <f>_xlfn.XLOOKUP(RT_enz[[#This Row],[Column1]],RT_gsm[Column3],RT_gsm[Column3],"")</f>
        <v>DDCAt_c_x_REV</v>
      </c>
    </row>
    <row r="1208" spans="1:10" ht="16" hidden="1" x14ac:dyDescent="0.2">
      <c r="A1208" s="1" t="s">
        <v>2963</v>
      </c>
      <c r="B1208" s="1" t="s">
        <v>3902</v>
      </c>
      <c r="C1208" s="1" t="s">
        <v>1642</v>
      </c>
      <c r="D1208" s="1" t="s">
        <v>143</v>
      </c>
      <c r="E1208" s="1" t="s">
        <v>7</v>
      </c>
      <c r="F1208" s="1"/>
      <c r="G1208" s="1" t="str">
        <f>RT_enz[[#This Row],[rxn_src]]&amp;"_"&amp;RT_enz[[#This Row],[dir]]</f>
        <v>DDCAt_l_rm_FWD</v>
      </c>
      <c r="H1208" s="1" t="str">
        <f>_xlfn.XLOOKUP(RT_enz[[#This Row],[Column1]],SC_enz[name_dir],SC_enz[name_dir],"")</f>
        <v>DDCAt_l_rm_FWD</v>
      </c>
      <c r="I1208" s="1" t="str">
        <f>_xlfn.XLOOKUP(RT_enz[[#This Row],[rxn_src]],SC_enz[rxn_src],SC_enz[rxn_src],"")</f>
        <v>DDCAt_l_rm</v>
      </c>
      <c r="J1208" s="2" t="str">
        <f>_xlfn.XLOOKUP(RT_enz[[#This Row],[Column1]],RT_gsm[Column3],RT_gsm[Column3],"")</f>
        <v>DDCAt_l_rm_FWD</v>
      </c>
    </row>
    <row r="1209" spans="1:10" ht="16" hidden="1" x14ac:dyDescent="0.2">
      <c r="A1209" s="1" t="s">
        <v>2963</v>
      </c>
      <c r="B1209" s="1" t="s">
        <v>3903</v>
      </c>
      <c r="C1209" s="1" t="s">
        <v>1642</v>
      </c>
      <c r="D1209" s="1" t="s">
        <v>143</v>
      </c>
      <c r="E1209" s="1" t="s">
        <v>7</v>
      </c>
      <c r="F1209" s="1"/>
      <c r="G1209" s="1" t="str">
        <f>RT_enz[[#This Row],[rxn_src]]&amp;"_"&amp;RT_enz[[#This Row],[dir]]</f>
        <v>DDCAt_l_rm_REV</v>
      </c>
      <c r="H1209" s="1" t="str">
        <f>_xlfn.XLOOKUP(RT_enz[[#This Row],[Column1]],SC_enz[name_dir],SC_enz[name_dir],"")</f>
        <v>DDCAt_l_rm_REV</v>
      </c>
      <c r="I1209" s="1" t="str">
        <f>_xlfn.XLOOKUP(RT_enz[[#This Row],[rxn_src]],SC_enz[rxn_src],SC_enz[rxn_src],"")</f>
        <v>DDCAt_l_rm</v>
      </c>
      <c r="J1209" s="2" t="str">
        <f>_xlfn.XLOOKUP(RT_enz[[#This Row],[Column1]],RT_gsm[Column3],RT_gsm[Column3],"")</f>
        <v>DDCAt_l_rm_REV</v>
      </c>
    </row>
    <row r="1210" spans="1:10" ht="16" hidden="1" x14ac:dyDescent="0.2">
      <c r="A1210" s="1" t="s">
        <v>91</v>
      </c>
      <c r="B1210" s="1" t="s">
        <v>3902</v>
      </c>
      <c r="C1210" s="1" t="s">
        <v>4896</v>
      </c>
      <c r="D1210" s="1" t="s">
        <v>4897</v>
      </c>
      <c r="E1210" s="1" t="s">
        <v>12</v>
      </c>
      <c r="F1210" s="1" t="s">
        <v>4898</v>
      </c>
      <c r="G1210" s="1" t="str">
        <f>RT_enz[[#This Row],[rxn_src]]&amp;"_"&amp;RT_enz[[#This Row],[dir]]</f>
        <v>DDPA_c_FWD</v>
      </c>
      <c r="H1210" s="1" t="str">
        <f>_xlfn.XLOOKUP(RT_enz[[#This Row],[Column1]],SC_enz[name_dir],SC_enz[name_dir],"")</f>
        <v>DDPA_c_FWD</v>
      </c>
      <c r="I1210" s="1" t="str">
        <f>_xlfn.XLOOKUP(RT_enz[[#This Row],[rxn_src]],SC_enz[rxn_src],SC_enz[rxn_src],"")</f>
        <v>DDPA_c</v>
      </c>
      <c r="J1210" s="2" t="str">
        <f>_xlfn.XLOOKUP(RT_enz[[#This Row],[Column1]],RT_gsm[Column3],RT_gsm[Column3],"")</f>
        <v>DDPA_c_FWD</v>
      </c>
    </row>
    <row r="1211" spans="1:10" ht="16" hidden="1" x14ac:dyDescent="0.2">
      <c r="A1211" s="1" t="s">
        <v>91</v>
      </c>
      <c r="B1211" s="1" t="s">
        <v>3902</v>
      </c>
      <c r="C1211" s="1" t="s">
        <v>4899</v>
      </c>
      <c r="D1211" s="1" t="s">
        <v>4900</v>
      </c>
      <c r="E1211" s="1" t="s">
        <v>12</v>
      </c>
      <c r="F1211" s="1" t="s">
        <v>4898</v>
      </c>
      <c r="G1211" s="1" t="str">
        <f>RT_enz[[#This Row],[rxn_src]]&amp;"_"&amp;RT_enz[[#This Row],[dir]]</f>
        <v>DDPA_c_FWD</v>
      </c>
      <c r="H1211" s="1" t="str">
        <f>_xlfn.XLOOKUP(RT_enz[[#This Row],[Column1]],SC_enz[name_dir],SC_enz[name_dir],"")</f>
        <v>DDPA_c_FWD</v>
      </c>
      <c r="I1211" s="1" t="str">
        <f>_xlfn.XLOOKUP(RT_enz[[#This Row],[rxn_src]],SC_enz[rxn_src],SC_enz[rxn_src],"")</f>
        <v>DDPA_c</v>
      </c>
      <c r="J1211" s="2" t="str">
        <f>_xlfn.XLOOKUP(RT_enz[[#This Row],[Column1]],RT_gsm[Column3],RT_gsm[Column3],"")</f>
        <v>DDPA_c_FWD</v>
      </c>
    </row>
    <row r="1212" spans="1:10" ht="16" hidden="1" x14ac:dyDescent="0.2">
      <c r="A1212" s="1" t="s">
        <v>4901</v>
      </c>
      <c r="B1212" s="1" t="s">
        <v>3902</v>
      </c>
      <c r="C1212" s="1" t="s">
        <v>4902</v>
      </c>
      <c r="D1212" s="1" t="s">
        <v>4903</v>
      </c>
      <c r="E1212" s="1" t="s">
        <v>12</v>
      </c>
      <c r="F1212" s="1" t="s">
        <v>4898</v>
      </c>
      <c r="G1212" s="1" t="str">
        <f>RT_enz[[#This Row],[rxn_src]]&amp;"_"&amp;RT_enz[[#This Row],[dir]]</f>
        <v>DDPA_m_FWD</v>
      </c>
      <c r="H1212" s="1" t="str">
        <f>_xlfn.XLOOKUP(RT_enz[[#This Row],[Column1]],SC_enz[name_dir],SC_enz[name_dir],"")</f>
        <v/>
      </c>
      <c r="I1212" s="1" t="str">
        <f>_xlfn.XLOOKUP(RT_enz[[#This Row],[rxn_src]],SC_enz[rxn_src],SC_enz[rxn_src],"")</f>
        <v/>
      </c>
      <c r="J1212" s="2" t="str">
        <f>_xlfn.XLOOKUP(RT_enz[[#This Row],[Column1]],RT_gsm[Column3],RT_gsm[Column3],"")</f>
        <v>DDPA_m_FWD</v>
      </c>
    </row>
    <row r="1213" spans="1:10" ht="16" hidden="1" x14ac:dyDescent="0.2">
      <c r="A1213" s="1" t="s">
        <v>4901</v>
      </c>
      <c r="B1213" s="1" t="s">
        <v>3902</v>
      </c>
      <c r="C1213" s="1" t="s">
        <v>4904</v>
      </c>
      <c r="D1213" s="1" t="s">
        <v>4905</v>
      </c>
      <c r="E1213" s="1" t="s">
        <v>12</v>
      </c>
      <c r="F1213" s="1" t="s">
        <v>4898</v>
      </c>
      <c r="G1213" s="1" t="str">
        <f>RT_enz[[#This Row],[rxn_src]]&amp;"_"&amp;RT_enz[[#This Row],[dir]]</f>
        <v>DDPA_m_FWD</v>
      </c>
      <c r="H1213" s="1" t="str">
        <f>_xlfn.XLOOKUP(RT_enz[[#This Row],[Column1]],SC_enz[name_dir],SC_enz[name_dir],"")</f>
        <v/>
      </c>
      <c r="I1213" s="1" t="str">
        <f>_xlfn.XLOOKUP(RT_enz[[#This Row],[rxn_src]],SC_enz[rxn_src],SC_enz[rxn_src],"")</f>
        <v/>
      </c>
      <c r="J1213" s="2" t="str">
        <f>_xlfn.XLOOKUP(RT_enz[[#This Row],[Column1]],RT_gsm[Column3],RT_gsm[Column3],"")</f>
        <v>DDPA_m_FWD</v>
      </c>
    </row>
    <row r="1214" spans="1:10" ht="16" hidden="1" x14ac:dyDescent="0.2">
      <c r="A1214" s="1" t="s">
        <v>4906</v>
      </c>
      <c r="B1214" s="1" t="s">
        <v>3902</v>
      </c>
      <c r="C1214" s="1" t="s">
        <v>4907</v>
      </c>
      <c r="D1214" s="1" t="s">
        <v>4908</v>
      </c>
      <c r="E1214" s="1" t="s">
        <v>7</v>
      </c>
      <c r="F1214" s="1" t="s">
        <v>3920</v>
      </c>
      <c r="G1214" s="1" t="str">
        <f>RT_enz[[#This Row],[rxn_src]]&amp;"_"&amp;RT_enz[[#This Row],[dir]]</f>
        <v>DECOAI82e_x_FWD</v>
      </c>
      <c r="H1214" s="1" t="str">
        <f>_xlfn.XLOOKUP(RT_enz[[#This Row],[Column1]],SC_enz[name_dir],SC_enz[name_dir],"")</f>
        <v/>
      </c>
      <c r="I1214" s="1" t="str">
        <f>_xlfn.XLOOKUP(RT_enz[[#This Row],[rxn_src]],SC_enz[rxn_src],SC_enz[rxn_src],"")</f>
        <v/>
      </c>
      <c r="J1214" s="2" t="str">
        <f>_xlfn.XLOOKUP(RT_enz[[#This Row],[Column1]],RT_gsm[Column3],RT_gsm[Column3],"")</f>
        <v>DECOAI82e_x_FWD</v>
      </c>
    </row>
    <row r="1215" spans="1:10" ht="16" hidden="1" x14ac:dyDescent="0.2">
      <c r="A1215" s="1" t="s">
        <v>4909</v>
      </c>
      <c r="B1215" s="1" t="s">
        <v>3902</v>
      </c>
      <c r="C1215" s="1" t="s">
        <v>4910</v>
      </c>
      <c r="D1215" s="1" t="s">
        <v>4911</v>
      </c>
      <c r="E1215" s="1" t="s">
        <v>7</v>
      </c>
      <c r="F1215" s="1" t="s">
        <v>3920</v>
      </c>
      <c r="G1215" s="1" t="str">
        <f>RT_enz[[#This Row],[rxn_src]]&amp;"_"&amp;RT_enz[[#This Row],[dir]]</f>
        <v>DECOAR102d_x_FWD</v>
      </c>
      <c r="H1215" s="1" t="str">
        <f>_xlfn.XLOOKUP(RT_enz[[#This Row],[Column1]],SC_enz[name_dir],SC_enz[name_dir],"")</f>
        <v/>
      </c>
      <c r="I1215" s="1" t="str">
        <f>_xlfn.XLOOKUP(RT_enz[[#This Row],[rxn_src]],SC_enz[rxn_src],SC_enz[rxn_src],"")</f>
        <v/>
      </c>
      <c r="J1215" s="2" t="str">
        <f>_xlfn.XLOOKUP(RT_enz[[#This Row],[Column1]],RT_gsm[Column3],RT_gsm[Column3],"")</f>
        <v>DECOAR102d_x_FWD</v>
      </c>
    </row>
    <row r="1216" spans="1:10" ht="16" hidden="1" x14ac:dyDescent="0.2">
      <c r="A1216" s="1" t="s">
        <v>4912</v>
      </c>
      <c r="B1216" s="1" t="s">
        <v>3902</v>
      </c>
      <c r="C1216" s="1" t="s">
        <v>4910</v>
      </c>
      <c r="D1216" s="1" t="s">
        <v>4911</v>
      </c>
      <c r="E1216" s="1" t="s">
        <v>7</v>
      </c>
      <c r="F1216" s="1" t="s">
        <v>3920</v>
      </c>
      <c r="G1216" s="1" t="str">
        <f>RT_enz[[#This Row],[rxn_src]]&amp;"_"&amp;RT_enz[[#This Row],[dir]]</f>
        <v>DECOAR103e_x_FWD</v>
      </c>
      <c r="H1216" s="1" t="str">
        <f>_xlfn.XLOOKUP(RT_enz[[#This Row],[Column1]],SC_enz[name_dir],SC_enz[name_dir],"")</f>
        <v/>
      </c>
      <c r="I1216" s="1" t="str">
        <f>_xlfn.XLOOKUP(RT_enz[[#This Row],[rxn_src]],SC_enz[rxn_src],SC_enz[rxn_src],"")</f>
        <v/>
      </c>
      <c r="J1216" s="2" t="str">
        <f>_xlfn.XLOOKUP(RT_enz[[#This Row],[Column1]],RT_gsm[Column3],RT_gsm[Column3],"")</f>
        <v>DECOAR103e_x_FWD</v>
      </c>
    </row>
    <row r="1217" spans="1:10" ht="16" hidden="1" x14ac:dyDescent="0.2">
      <c r="A1217" s="1" t="s">
        <v>4913</v>
      </c>
      <c r="B1217" s="1" t="s">
        <v>3902</v>
      </c>
      <c r="C1217" s="1" t="s">
        <v>4910</v>
      </c>
      <c r="D1217" s="1" t="s">
        <v>4911</v>
      </c>
      <c r="E1217" s="1" t="s">
        <v>7</v>
      </c>
      <c r="F1217" s="1" t="s">
        <v>3920</v>
      </c>
      <c r="G1217" s="1" t="str">
        <f>RT_enz[[#This Row],[rxn_src]]&amp;"_"&amp;RT_enz[[#This Row],[dir]]</f>
        <v>DECOAR82e_x_FWD</v>
      </c>
      <c r="H1217" s="1" t="str">
        <f>_xlfn.XLOOKUP(RT_enz[[#This Row],[Column1]],SC_enz[name_dir],SC_enz[name_dir],"")</f>
        <v/>
      </c>
      <c r="I1217" s="1" t="str">
        <f>_xlfn.XLOOKUP(RT_enz[[#This Row],[rxn_src]],SC_enz[rxn_src],SC_enz[rxn_src],"")</f>
        <v/>
      </c>
      <c r="J1217" s="2" t="str">
        <f>_xlfn.XLOOKUP(RT_enz[[#This Row],[Column1]],RT_gsm[Column3],RT_gsm[Column3],"")</f>
        <v>DECOAR82e_x_FWD</v>
      </c>
    </row>
    <row r="1218" spans="1:10" ht="16" hidden="1" x14ac:dyDescent="0.2">
      <c r="A1218" s="1" t="s">
        <v>4914</v>
      </c>
      <c r="B1218" s="1" t="s">
        <v>3902</v>
      </c>
      <c r="C1218" s="1" t="s">
        <v>4235</v>
      </c>
      <c r="D1218" s="1" t="s">
        <v>4236</v>
      </c>
      <c r="E1218" s="1" t="s">
        <v>12</v>
      </c>
      <c r="F1218" s="1"/>
      <c r="G1218" s="1" t="str">
        <f>RT_enz[[#This Row],[rxn_src]]&amp;"_"&amp;RT_enz[[#This Row],[dir]]</f>
        <v>DESAT18_2_rm_FWD</v>
      </c>
      <c r="H1218" s="1" t="str">
        <f>_xlfn.XLOOKUP(RT_enz[[#This Row],[Column1]],SC_enz[name_dir],SC_enz[name_dir],"")</f>
        <v/>
      </c>
      <c r="I1218" s="1" t="str">
        <f>_xlfn.XLOOKUP(RT_enz[[#This Row],[rxn_src]],SC_enz[rxn_src],SC_enz[rxn_src],"")</f>
        <v/>
      </c>
      <c r="J1218" s="2" t="str">
        <f>_xlfn.XLOOKUP(RT_enz[[#This Row],[Column1]],RT_gsm[Column3],RT_gsm[Column3],"")</f>
        <v>DESAT18_2_rm_FWD</v>
      </c>
    </row>
    <row r="1219" spans="1:10" ht="16" hidden="1" x14ac:dyDescent="0.2">
      <c r="A1219" s="1" t="s">
        <v>3815</v>
      </c>
      <c r="B1219" s="1" t="s">
        <v>3902</v>
      </c>
      <c r="C1219" s="1" t="s">
        <v>4915</v>
      </c>
      <c r="D1219" s="1" t="s">
        <v>4916</v>
      </c>
      <c r="E1219" s="1" t="s">
        <v>7</v>
      </c>
      <c r="F1219" s="1" t="s">
        <v>3920</v>
      </c>
      <c r="G1219" s="1" t="str">
        <f>RT_enz[[#This Row],[rxn_src]]&amp;"_"&amp;RT_enz[[#This Row],[dir]]</f>
        <v>DGAT_l_FWD</v>
      </c>
      <c r="H1219" s="1" t="str">
        <f>_xlfn.XLOOKUP(RT_enz[[#This Row],[Column1]],SC_enz[name_dir],SC_enz[name_dir],"")</f>
        <v>DGAT_l_FWD</v>
      </c>
      <c r="I1219" s="1" t="str">
        <f>_xlfn.XLOOKUP(RT_enz[[#This Row],[rxn_src]],SC_enz[rxn_src],SC_enz[rxn_src],"")</f>
        <v>DGAT_l</v>
      </c>
      <c r="J1219" s="2" t="str">
        <f>_xlfn.XLOOKUP(RT_enz[[#This Row],[Column1]],RT_gsm[Column3],RT_gsm[Column3],"")</f>
        <v>DGAT_l_FWD</v>
      </c>
    </row>
    <row r="1220" spans="1:10" ht="16" hidden="1" x14ac:dyDescent="0.2">
      <c r="A1220" s="1" t="s">
        <v>3812</v>
      </c>
      <c r="B1220" s="1" t="s">
        <v>3902</v>
      </c>
      <c r="C1220" s="1" t="s">
        <v>4917</v>
      </c>
      <c r="D1220" s="1" t="s">
        <v>4918</v>
      </c>
      <c r="E1220" s="1" t="s">
        <v>7</v>
      </c>
      <c r="F1220" s="1" t="s">
        <v>3920</v>
      </c>
      <c r="G1220" s="1" t="str">
        <f>RT_enz[[#This Row],[rxn_src]]&amp;"_"&amp;RT_enz[[#This Row],[dir]]</f>
        <v>DGAT_rm_FWD</v>
      </c>
      <c r="H1220" s="1" t="str">
        <f>_xlfn.XLOOKUP(RT_enz[[#This Row],[Column1]],SC_enz[name_dir],SC_enz[name_dir],"")</f>
        <v>DGAT_rm_FWD</v>
      </c>
      <c r="I1220" s="1" t="str">
        <f>_xlfn.XLOOKUP(RT_enz[[#This Row],[rxn_src]],SC_enz[rxn_src],SC_enz[rxn_src],"")</f>
        <v>DGAT_rm</v>
      </c>
      <c r="J1220" s="2" t="str">
        <f>_xlfn.XLOOKUP(RT_enz[[#This Row],[Column1]],RT_gsm[Column3],RT_gsm[Column3],"")</f>
        <v>DGAT_rm_FWD</v>
      </c>
    </row>
    <row r="1221" spans="1:10" ht="16" hidden="1" x14ac:dyDescent="0.2">
      <c r="A1221" s="1" t="s">
        <v>2573</v>
      </c>
      <c r="B1221" s="1" t="s">
        <v>3902</v>
      </c>
      <c r="C1221" s="1" t="s">
        <v>1642</v>
      </c>
      <c r="D1221" s="1" t="s">
        <v>143</v>
      </c>
      <c r="E1221" s="1" t="s">
        <v>7</v>
      </c>
      <c r="F1221" s="1"/>
      <c r="G1221" s="1" t="str">
        <f>RT_enz[[#This Row],[rxn_src]]&amp;"_"&amp;RT_enz[[#This Row],[dir]]</f>
        <v>DGDPt_c_n_FWD</v>
      </c>
      <c r="H1221" s="1" t="str">
        <f>_xlfn.XLOOKUP(RT_enz[[#This Row],[Column1]],SC_enz[name_dir],SC_enz[name_dir],"")</f>
        <v>DGDPt_c_n_FWD</v>
      </c>
      <c r="I1221" s="1" t="str">
        <f>_xlfn.XLOOKUP(RT_enz[[#This Row],[rxn_src]],SC_enz[rxn_src],SC_enz[rxn_src],"")</f>
        <v>DGDPt_c_n</v>
      </c>
      <c r="J1221" s="2" t="str">
        <f>_xlfn.XLOOKUP(RT_enz[[#This Row],[Column1]],RT_gsm[Column3],RT_gsm[Column3],"")</f>
        <v>DGDPt_c_n_FWD</v>
      </c>
    </row>
    <row r="1222" spans="1:10" ht="16" hidden="1" x14ac:dyDescent="0.2">
      <c r="A1222" s="1" t="s">
        <v>2573</v>
      </c>
      <c r="B1222" s="1" t="s">
        <v>3903</v>
      </c>
      <c r="C1222" s="1" t="s">
        <v>1642</v>
      </c>
      <c r="D1222" s="1" t="s">
        <v>143</v>
      </c>
      <c r="E1222" s="1" t="s">
        <v>7</v>
      </c>
      <c r="F1222" s="1"/>
      <c r="G1222" s="1" t="str">
        <f>RT_enz[[#This Row],[rxn_src]]&amp;"_"&amp;RT_enz[[#This Row],[dir]]</f>
        <v>DGDPt_c_n_REV</v>
      </c>
      <c r="H1222" s="1" t="str">
        <f>_xlfn.XLOOKUP(RT_enz[[#This Row],[Column1]],SC_enz[name_dir],SC_enz[name_dir],"")</f>
        <v>DGDPt_c_n_REV</v>
      </c>
      <c r="I1222" s="1" t="str">
        <f>_xlfn.XLOOKUP(RT_enz[[#This Row],[rxn_src]],SC_enz[rxn_src],SC_enz[rxn_src],"")</f>
        <v>DGDPt_c_n</v>
      </c>
      <c r="J1222" s="2" t="str">
        <f>_xlfn.XLOOKUP(RT_enz[[#This Row],[Column1]],RT_gsm[Column3],RT_gsm[Column3],"")</f>
        <v>DGDPt_c_n_REV</v>
      </c>
    </row>
    <row r="1223" spans="1:10" ht="16" hidden="1" x14ac:dyDescent="0.2">
      <c r="A1223" s="1" t="s">
        <v>699</v>
      </c>
      <c r="B1223" s="1" t="s">
        <v>3902</v>
      </c>
      <c r="C1223" s="1" t="s">
        <v>4919</v>
      </c>
      <c r="D1223" s="1" t="s">
        <v>4920</v>
      </c>
      <c r="E1223" s="1" t="s">
        <v>7</v>
      </c>
      <c r="F1223" s="1" t="s">
        <v>3920</v>
      </c>
      <c r="G1223" s="1" t="str">
        <f>RT_enz[[#This Row],[rxn_src]]&amp;"_"&amp;RT_enz[[#This Row],[dir]]</f>
        <v>DGK1_c_FWD</v>
      </c>
      <c r="H1223" s="1" t="str">
        <f>_xlfn.XLOOKUP(RT_enz[[#This Row],[Column1]],SC_enz[name_dir],SC_enz[name_dir],"")</f>
        <v>DGK1_c_FWD</v>
      </c>
      <c r="I1223" s="1" t="str">
        <f>_xlfn.XLOOKUP(RT_enz[[#This Row],[rxn_src]],SC_enz[rxn_src],SC_enz[rxn_src],"")</f>
        <v>DGK1_c</v>
      </c>
      <c r="J1223" s="2" t="str">
        <f>_xlfn.XLOOKUP(RT_enz[[#This Row],[Column1]],RT_gsm[Column3],RT_gsm[Column3],"")</f>
        <v>DGK1_c_FWD</v>
      </c>
    </row>
    <row r="1224" spans="1:10" ht="16" hidden="1" x14ac:dyDescent="0.2">
      <c r="A1224" s="1" t="s">
        <v>699</v>
      </c>
      <c r="B1224" s="1" t="s">
        <v>3903</v>
      </c>
      <c r="C1224" s="1" t="s">
        <v>4919</v>
      </c>
      <c r="D1224" s="1" t="s">
        <v>4920</v>
      </c>
      <c r="E1224" s="1" t="s">
        <v>12</v>
      </c>
      <c r="F1224" s="1" t="s">
        <v>3920</v>
      </c>
      <c r="G1224" s="1" t="str">
        <f>RT_enz[[#This Row],[rxn_src]]&amp;"_"&amp;RT_enz[[#This Row],[dir]]</f>
        <v>DGK1_c_REV</v>
      </c>
      <c r="H1224" s="1" t="str">
        <f>_xlfn.XLOOKUP(RT_enz[[#This Row],[Column1]],SC_enz[name_dir],SC_enz[name_dir],"")</f>
        <v>DGK1_c_REV</v>
      </c>
      <c r="I1224" s="1" t="str">
        <f>_xlfn.XLOOKUP(RT_enz[[#This Row],[rxn_src]],SC_enz[rxn_src],SC_enz[rxn_src],"")</f>
        <v>DGK1_c</v>
      </c>
      <c r="J1224" s="2" t="str">
        <f>_xlfn.XLOOKUP(RT_enz[[#This Row],[Column1]],RT_gsm[Column3],RT_gsm[Column3],"")</f>
        <v>DGK1_c_REV</v>
      </c>
    </row>
    <row r="1225" spans="1:10" ht="16" hidden="1" x14ac:dyDescent="0.2">
      <c r="A1225" s="1" t="s">
        <v>699</v>
      </c>
      <c r="B1225" s="1" t="s">
        <v>3902</v>
      </c>
      <c r="C1225" s="1" t="s">
        <v>4921</v>
      </c>
      <c r="D1225" s="1" t="s">
        <v>4922</v>
      </c>
      <c r="E1225" s="1" t="s">
        <v>7</v>
      </c>
      <c r="F1225" s="1" t="s">
        <v>3920</v>
      </c>
      <c r="G1225" s="1" t="str">
        <f>RT_enz[[#This Row],[rxn_src]]&amp;"_"&amp;RT_enz[[#This Row],[dir]]</f>
        <v>DGK1_c_FWD</v>
      </c>
      <c r="H1225" s="1" t="str">
        <f>_xlfn.XLOOKUP(RT_enz[[#This Row],[Column1]],SC_enz[name_dir],SC_enz[name_dir],"")</f>
        <v>DGK1_c_FWD</v>
      </c>
      <c r="I1225" s="1" t="str">
        <f>_xlfn.XLOOKUP(RT_enz[[#This Row],[rxn_src]],SC_enz[rxn_src],SC_enz[rxn_src],"")</f>
        <v>DGK1_c</v>
      </c>
      <c r="J1225" s="2" t="str">
        <f>_xlfn.XLOOKUP(RT_enz[[#This Row],[Column1]],RT_gsm[Column3],RT_gsm[Column3],"")</f>
        <v>DGK1_c_FWD</v>
      </c>
    </row>
    <row r="1226" spans="1:10" ht="16" hidden="1" x14ac:dyDescent="0.2">
      <c r="A1226" s="1" t="s">
        <v>699</v>
      </c>
      <c r="B1226" s="1" t="s">
        <v>3903</v>
      </c>
      <c r="C1226" s="1" t="s">
        <v>4921</v>
      </c>
      <c r="D1226" s="1" t="s">
        <v>4922</v>
      </c>
      <c r="E1226" s="1" t="s">
        <v>12</v>
      </c>
      <c r="F1226" s="1" t="s">
        <v>3920</v>
      </c>
      <c r="G1226" s="1" t="str">
        <f>RT_enz[[#This Row],[rxn_src]]&amp;"_"&amp;RT_enz[[#This Row],[dir]]</f>
        <v>DGK1_c_REV</v>
      </c>
      <c r="H1226" s="1" t="str">
        <f>_xlfn.XLOOKUP(RT_enz[[#This Row],[Column1]],SC_enz[name_dir],SC_enz[name_dir],"")</f>
        <v>DGK1_c_REV</v>
      </c>
      <c r="I1226" s="1" t="str">
        <f>_xlfn.XLOOKUP(RT_enz[[#This Row],[rxn_src]],SC_enz[rxn_src],SC_enz[rxn_src],"")</f>
        <v>DGK1_c</v>
      </c>
      <c r="J1226" s="2" t="str">
        <f>_xlfn.XLOOKUP(RT_enz[[#This Row],[Column1]],RT_gsm[Column3],RT_gsm[Column3],"")</f>
        <v>DGK1_c_REV</v>
      </c>
    </row>
    <row r="1227" spans="1:10" ht="16" hidden="1" x14ac:dyDescent="0.2">
      <c r="A1227" s="1" t="s">
        <v>4923</v>
      </c>
      <c r="B1227" s="1" t="s">
        <v>3902</v>
      </c>
      <c r="C1227" s="1" t="s">
        <v>4924</v>
      </c>
      <c r="D1227" s="1" t="s">
        <v>4925</v>
      </c>
      <c r="E1227" s="1" t="s">
        <v>7</v>
      </c>
      <c r="F1227" s="1" t="s">
        <v>3920</v>
      </c>
      <c r="G1227" s="1" t="str">
        <f>RT_enz[[#This Row],[rxn_src]]&amp;"_"&amp;RT_enz[[#This Row],[dir]]</f>
        <v>DGLCND3H_c_FWD</v>
      </c>
      <c r="H1227" s="1" t="str">
        <f>_xlfn.XLOOKUP(RT_enz[[#This Row],[Column1]],SC_enz[name_dir],SC_enz[name_dir],"")</f>
        <v/>
      </c>
      <c r="I1227" s="1" t="str">
        <f>_xlfn.XLOOKUP(RT_enz[[#This Row],[rxn_src]],SC_enz[rxn_src],SC_enz[rxn_src],"")</f>
        <v/>
      </c>
      <c r="J1227" s="2" t="str">
        <f>_xlfn.XLOOKUP(RT_enz[[#This Row],[Column1]],RT_gsm[Column3],RT_gsm[Column3],"")</f>
        <v>DGLCND3H_c_FWD</v>
      </c>
    </row>
    <row r="1228" spans="1:10" ht="16" hidden="1" x14ac:dyDescent="0.2">
      <c r="A1228" s="1" t="s">
        <v>4923</v>
      </c>
      <c r="B1228" s="1" t="s">
        <v>3903</v>
      </c>
      <c r="C1228" s="1" t="s">
        <v>4924</v>
      </c>
      <c r="D1228" s="1" t="s">
        <v>4925</v>
      </c>
      <c r="E1228" s="1" t="s">
        <v>7</v>
      </c>
      <c r="F1228" s="1" t="s">
        <v>3920</v>
      </c>
      <c r="G1228" s="1" t="str">
        <f>RT_enz[[#This Row],[rxn_src]]&amp;"_"&amp;RT_enz[[#This Row],[dir]]</f>
        <v>DGLCND3H_c_REV</v>
      </c>
      <c r="H1228" s="1" t="str">
        <f>_xlfn.XLOOKUP(RT_enz[[#This Row],[Column1]],SC_enz[name_dir],SC_enz[name_dir],"")</f>
        <v/>
      </c>
      <c r="I1228" s="1" t="str">
        <f>_xlfn.XLOOKUP(RT_enz[[#This Row],[rxn_src]],SC_enz[rxn_src],SC_enz[rxn_src],"")</f>
        <v/>
      </c>
      <c r="J1228" s="2" t="str">
        <f>_xlfn.XLOOKUP(RT_enz[[#This Row],[Column1]],RT_gsm[Column3],RT_gsm[Column3],"")</f>
        <v>DGLCND3H_c_REV</v>
      </c>
    </row>
    <row r="1229" spans="1:10" ht="16" hidden="1" x14ac:dyDescent="0.2">
      <c r="A1229" s="1" t="s">
        <v>4926</v>
      </c>
      <c r="B1229" s="1" t="s">
        <v>3902</v>
      </c>
      <c r="C1229" s="1" t="s">
        <v>4924</v>
      </c>
      <c r="D1229" s="1" t="s">
        <v>4925</v>
      </c>
      <c r="E1229" s="1" t="s">
        <v>7</v>
      </c>
      <c r="F1229" s="1" t="s">
        <v>3920</v>
      </c>
      <c r="G1229" s="1" t="str">
        <f>RT_enz[[#This Row],[rxn_src]]&amp;"_"&amp;RT_enz[[#This Row],[dir]]</f>
        <v>DGLCND5H_c_FWD</v>
      </c>
      <c r="H1229" s="1" t="str">
        <f>_xlfn.XLOOKUP(RT_enz[[#This Row],[Column1]],SC_enz[name_dir],SC_enz[name_dir],"")</f>
        <v/>
      </c>
      <c r="I1229" s="1" t="str">
        <f>_xlfn.XLOOKUP(RT_enz[[#This Row],[rxn_src]],SC_enz[rxn_src],SC_enz[rxn_src],"")</f>
        <v/>
      </c>
      <c r="J1229" s="2" t="str">
        <f>_xlfn.XLOOKUP(RT_enz[[#This Row],[Column1]],RT_gsm[Column3],RT_gsm[Column3],"")</f>
        <v>DGLCND5H_c_FWD</v>
      </c>
    </row>
    <row r="1230" spans="1:10" ht="16" hidden="1" x14ac:dyDescent="0.2">
      <c r="A1230" s="1" t="s">
        <v>4926</v>
      </c>
      <c r="B1230" s="1" t="s">
        <v>3903</v>
      </c>
      <c r="C1230" s="1" t="s">
        <v>4924</v>
      </c>
      <c r="D1230" s="1" t="s">
        <v>4925</v>
      </c>
      <c r="E1230" s="1" t="s">
        <v>7</v>
      </c>
      <c r="F1230" s="1" t="s">
        <v>3920</v>
      </c>
      <c r="G1230" s="1" t="str">
        <f>RT_enz[[#This Row],[rxn_src]]&amp;"_"&amp;RT_enz[[#This Row],[dir]]</f>
        <v>DGLCND5H_c_REV</v>
      </c>
      <c r="H1230" s="1" t="str">
        <f>_xlfn.XLOOKUP(RT_enz[[#This Row],[Column1]],SC_enz[name_dir],SC_enz[name_dir],"")</f>
        <v/>
      </c>
      <c r="I1230" s="1" t="str">
        <f>_xlfn.XLOOKUP(RT_enz[[#This Row],[rxn_src]],SC_enz[rxn_src],SC_enz[rxn_src],"")</f>
        <v/>
      </c>
      <c r="J1230" s="2" t="str">
        <f>_xlfn.XLOOKUP(RT_enz[[#This Row],[Column1]],RT_gsm[Column3],RT_gsm[Column3],"")</f>
        <v>DGLCND5H_c_REV</v>
      </c>
    </row>
    <row r="1231" spans="1:10" ht="16" hidden="1" x14ac:dyDescent="0.2">
      <c r="A1231" s="1" t="s">
        <v>3172</v>
      </c>
      <c r="B1231" s="1" t="s">
        <v>3902</v>
      </c>
      <c r="C1231" s="1" t="s">
        <v>4927</v>
      </c>
      <c r="D1231" s="1" t="s">
        <v>4928</v>
      </c>
      <c r="E1231" s="1" t="s">
        <v>7</v>
      </c>
      <c r="F1231" s="1" t="s">
        <v>3920</v>
      </c>
      <c r="G1231" s="1" t="str">
        <f>RT_enz[[#This Row],[rxn_src]]&amp;"_"&amp;RT_enz[[#This Row],[dir]]</f>
        <v>DGPP_vm_FWD</v>
      </c>
      <c r="H1231" s="1" t="str">
        <f>_xlfn.XLOOKUP(RT_enz[[#This Row],[Column1]],SC_enz[name_dir],SC_enz[name_dir],"")</f>
        <v>DGPP_vm_FWD</v>
      </c>
      <c r="I1231" s="1" t="str">
        <f>_xlfn.XLOOKUP(RT_enz[[#This Row],[rxn_src]],SC_enz[rxn_src],SC_enz[rxn_src],"")</f>
        <v>DGPP_vm</v>
      </c>
      <c r="J1231" s="2" t="str">
        <f>_xlfn.XLOOKUP(RT_enz[[#This Row],[Column1]],RT_gsm[Column3],RT_gsm[Column3],"")</f>
        <v>DGPP_vm_FWD</v>
      </c>
    </row>
    <row r="1232" spans="1:10" ht="16" hidden="1" x14ac:dyDescent="0.2">
      <c r="A1232" s="1" t="s">
        <v>2568</v>
      </c>
      <c r="B1232" s="1" t="s">
        <v>3902</v>
      </c>
      <c r="C1232" s="1" t="s">
        <v>1642</v>
      </c>
      <c r="D1232" s="1" t="s">
        <v>143</v>
      </c>
      <c r="E1232" s="1" t="s">
        <v>7</v>
      </c>
      <c r="F1232" s="1"/>
      <c r="G1232" s="1" t="str">
        <f>RT_enz[[#This Row],[rxn_src]]&amp;"_"&amp;RT_enz[[#This Row],[dir]]</f>
        <v>DGSNt_c_e_FWD</v>
      </c>
      <c r="H1232" s="1" t="str">
        <f>_xlfn.XLOOKUP(RT_enz[[#This Row],[Column1]],SC_enz[name_dir],SC_enz[name_dir],"")</f>
        <v>DGSNt_c_e_FWD</v>
      </c>
      <c r="I1232" s="1" t="str">
        <f>_xlfn.XLOOKUP(RT_enz[[#This Row],[rxn_src]],SC_enz[rxn_src],SC_enz[rxn_src],"")</f>
        <v>DGSNt_c_e</v>
      </c>
      <c r="J1232" s="2" t="str">
        <f>_xlfn.XLOOKUP(RT_enz[[#This Row],[Column1]],RT_gsm[Column3],RT_gsm[Column3],"")</f>
        <v>DGSNt_c_e_FWD</v>
      </c>
    </row>
    <row r="1233" spans="1:10" ht="16" hidden="1" x14ac:dyDescent="0.2">
      <c r="A1233" s="1" t="s">
        <v>4929</v>
      </c>
      <c r="B1233" s="1" t="s">
        <v>3902</v>
      </c>
      <c r="C1233" s="1" t="s">
        <v>4930</v>
      </c>
      <c r="D1233" s="1" t="s">
        <v>4931</v>
      </c>
      <c r="E1233" s="1" t="s">
        <v>7</v>
      </c>
      <c r="F1233" s="1" t="s">
        <v>3920</v>
      </c>
      <c r="G1233" s="1" t="str">
        <f>RT_enz[[#This Row],[rxn_src]]&amp;"_"&amp;RT_enz[[#This Row],[dir]]</f>
        <v>DHAD1_c_FWD</v>
      </c>
      <c r="H1233" s="1" t="str">
        <f>_xlfn.XLOOKUP(RT_enz[[#This Row],[Column1]],SC_enz[name_dir],SC_enz[name_dir],"")</f>
        <v/>
      </c>
      <c r="I1233" s="1" t="str">
        <f>_xlfn.XLOOKUP(RT_enz[[#This Row],[rxn_src]],SC_enz[rxn_src],SC_enz[rxn_src],"")</f>
        <v/>
      </c>
      <c r="J1233" s="2" t="str">
        <f>_xlfn.XLOOKUP(RT_enz[[#This Row],[Column1]],RT_gsm[Column3],RT_gsm[Column3],"")</f>
        <v>DHAD1_c_FWD</v>
      </c>
    </row>
    <row r="1234" spans="1:10" ht="16" hidden="1" x14ac:dyDescent="0.2">
      <c r="A1234" s="1" t="s">
        <v>732</v>
      </c>
      <c r="B1234" s="1" t="s">
        <v>3902</v>
      </c>
      <c r="C1234" s="1" t="s">
        <v>4932</v>
      </c>
      <c r="D1234" s="1" t="s">
        <v>4933</v>
      </c>
      <c r="E1234" s="1" t="s">
        <v>7</v>
      </c>
      <c r="F1234" s="1" t="s">
        <v>3920</v>
      </c>
      <c r="G1234" s="1" t="str">
        <f>RT_enz[[#This Row],[rxn_src]]&amp;"_"&amp;RT_enz[[#This Row],[dir]]</f>
        <v>DHAD1_m_FWD</v>
      </c>
      <c r="H1234" s="1" t="str">
        <f>_xlfn.XLOOKUP(RT_enz[[#This Row],[Column1]],SC_enz[name_dir],SC_enz[name_dir],"")</f>
        <v>DHAD1_m_FWD</v>
      </c>
      <c r="I1234" s="1" t="str">
        <f>_xlfn.XLOOKUP(RT_enz[[#This Row],[rxn_src]],SC_enz[rxn_src],SC_enz[rxn_src],"")</f>
        <v>DHAD1_m</v>
      </c>
      <c r="J1234" s="2" t="str">
        <f>_xlfn.XLOOKUP(RT_enz[[#This Row],[Column1]],RT_gsm[Column3],RT_gsm[Column3],"")</f>
        <v>DHAD1_m_FWD</v>
      </c>
    </row>
    <row r="1235" spans="1:10" ht="16" hidden="1" x14ac:dyDescent="0.2">
      <c r="A1235" s="1" t="s">
        <v>4934</v>
      </c>
      <c r="B1235" s="1" t="s">
        <v>3902</v>
      </c>
      <c r="C1235" s="1" t="s">
        <v>4930</v>
      </c>
      <c r="D1235" s="1" t="s">
        <v>4931</v>
      </c>
      <c r="E1235" s="1" t="s">
        <v>7</v>
      </c>
      <c r="F1235" s="1" t="s">
        <v>3920</v>
      </c>
      <c r="G1235" s="1" t="str">
        <f>RT_enz[[#This Row],[rxn_src]]&amp;"_"&amp;RT_enz[[#This Row],[dir]]</f>
        <v>DHAD2_c_FWD</v>
      </c>
      <c r="H1235" s="1" t="str">
        <f>_xlfn.XLOOKUP(RT_enz[[#This Row],[Column1]],SC_enz[name_dir],SC_enz[name_dir],"")</f>
        <v/>
      </c>
      <c r="I1235" s="1" t="str">
        <f>_xlfn.XLOOKUP(RT_enz[[#This Row],[rxn_src]],SC_enz[rxn_src],SC_enz[rxn_src],"")</f>
        <v/>
      </c>
      <c r="J1235" s="2" t="str">
        <f>_xlfn.XLOOKUP(RT_enz[[#This Row],[Column1]],RT_gsm[Column3],RT_gsm[Column3],"")</f>
        <v>DHAD2_c_FWD</v>
      </c>
    </row>
    <row r="1236" spans="1:10" ht="16" hidden="1" x14ac:dyDescent="0.2">
      <c r="A1236" s="1" t="s">
        <v>735</v>
      </c>
      <c r="B1236" s="1" t="s">
        <v>3902</v>
      </c>
      <c r="C1236" s="1" t="s">
        <v>4932</v>
      </c>
      <c r="D1236" s="1" t="s">
        <v>4933</v>
      </c>
      <c r="E1236" s="1" t="s">
        <v>7</v>
      </c>
      <c r="F1236" s="1" t="s">
        <v>3920</v>
      </c>
      <c r="G1236" s="1" t="str">
        <f>RT_enz[[#This Row],[rxn_src]]&amp;"_"&amp;RT_enz[[#This Row],[dir]]</f>
        <v>DHAD2_m_FWD</v>
      </c>
      <c r="H1236" s="1" t="str">
        <f>_xlfn.XLOOKUP(RT_enz[[#This Row],[Column1]],SC_enz[name_dir],SC_enz[name_dir],"")</f>
        <v>DHAD2_m_FWD</v>
      </c>
      <c r="I1236" s="1" t="str">
        <f>_xlfn.XLOOKUP(RT_enz[[#This Row],[rxn_src]],SC_enz[rxn_src],SC_enz[rxn_src],"")</f>
        <v>DHAD2_m</v>
      </c>
      <c r="J1236" s="2" t="str">
        <f>_xlfn.XLOOKUP(RT_enz[[#This Row],[Column1]],RT_gsm[Column3],RT_gsm[Column3],"")</f>
        <v>DHAD2_m_FWD</v>
      </c>
    </row>
    <row r="1237" spans="1:10" ht="16" hidden="1" x14ac:dyDescent="0.2">
      <c r="A1237" s="1" t="s">
        <v>736</v>
      </c>
      <c r="B1237" s="1" t="s">
        <v>3902</v>
      </c>
      <c r="C1237" s="1" t="s">
        <v>4935</v>
      </c>
      <c r="D1237" s="1" t="s">
        <v>4936</v>
      </c>
      <c r="E1237" s="1" t="s">
        <v>7</v>
      </c>
      <c r="F1237" s="1" t="s">
        <v>3920</v>
      </c>
      <c r="G1237" s="1" t="str">
        <f>RT_enz[[#This Row],[rxn_src]]&amp;"_"&amp;RT_enz[[#This Row],[dir]]</f>
        <v>DHAK_c_FWD</v>
      </c>
      <c r="H1237" s="1" t="str">
        <f>_xlfn.XLOOKUP(RT_enz[[#This Row],[Column1]],SC_enz[name_dir],SC_enz[name_dir],"")</f>
        <v>DHAK_c_FWD</v>
      </c>
      <c r="I1237" s="1" t="str">
        <f>_xlfn.XLOOKUP(RT_enz[[#This Row],[rxn_src]],SC_enz[rxn_src],SC_enz[rxn_src],"")</f>
        <v>DHAK_c</v>
      </c>
      <c r="J1237" s="2" t="str">
        <f>_xlfn.XLOOKUP(RT_enz[[#This Row],[Column1]],RT_gsm[Column3],RT_gsm[Column3],"")</f>
        <v>DHAK_c_FWD</v>
      </c>
    </row>
    <row r="1238" spans="1:10" ht="16" hidden="1" x14ac:dyDescent="0.2">
      <c r="A1238" s="1" t="s">
        <v>3802</v>
      </c>
      <c r="B1238" s="1" t="s">
        <v>3902</v>
      </c>
      <c r="C1238" s="1" t="s">
        <v>4937</v>
      </c>
      <c r="D1238" s="1" t="s">
        <v>4938</v>
      </c>
      <c r="E1238" s="1" t="s">
        <v>7</v>
      </c>
      <c r="F1238" s="1" t="s">
        <v>3920</v>
      </c>
      <c r="G1238" s="1" t="str">
        <f>RT_enz[[#This Row],[rxn_src]]&amp;"_"&amp;RT_enz[[#This Row],[dir]]</f>
        <v>DHAPAT_l_FWD</v>
      </c>
      <c r="H1238" s="1" t="str">
        <f>_xlfn.XLOOKUP(RT_enz[[#This Row],[Column1]],SC_enz[name_dir],SC_enz[name_dir],"")</f>
        <v>DHAPAT_l_FWD</v>
      </c>
      <c r="I1238" s="1" t="str">
        <f>_xlfn.XLOOKUP(RT_enz[[#This Row],[rxn_src]],SC_enz[rxn_src],SC_enz[rxn_src],"")</f>
        <v>DHAPAT_l</v>
      </c>
      <c r="J1238" s="2" t="str">
        <f>_xlfn.XLOOKUP(RT_enz[[#This Row],[Column1]],RT_gsm[Column3],RT_gsm[Column3],"")</f>
        <v>DHAPAT_l_FWD</v>
      </c>
    </row>
    <row r="1239" spans="1:10" ht="16" hidden="1" x14ac:dyDescent="0.2">
      <c r="A1239" s="1" t="s">
        <v>3100</v>
      </c>
      <c r="B1239" s="1" t="s">
        <v>3902</v>
      </c>
      <c r="C1239" s="1" t="s">
        <v>4939</v>
      </c>
      <c r="D1239" s="1" t="s">
        <v>4940</v>
      </c>
      <c r="E1239" s="1" t="s">
        <v>7</v>
      </c>
      <c r="F1239" s="1" t="s">
        <v>3920</v>
      </c>
      <c r="G1239" s="1" t="str">
        <f>RT_enz[[#This Row],[rxn_src]]&amp;"_"&amp;RT_enz[[#This Row],[dir]]</f>
        <v>DHAPAT_rm_FWD</v>
      </c>
      <c r="H1239" s="1" t="str">
        <f>_xlfn.XLOOKUP(RT_enz[[#This Row],[Column1]],SC_enz[name_dir],SC_enz[name_dir],"")</f>
        <v>DHAPAT_rm_FWD</v>
      </c>
      <c r="I1239" s="1" t="str">
        <f>_xlfn.XLOOKUP(RT_enz[[#This Row],[rxn_src]],SC_enz[rxn_src],SC_enz[rxn_src],"")</f>
        <v>DHAPAT_rm</v>
      </c>
      <c r="J1239" s="2" t="str">
        <f>_xlfn.XLOOKUP(RT_enz[[#This Row],[Column1]],RT_gsm[Column3],RT_gsm[Column3],"")</f>
        <v>DHAPAT_rm_FWD</v>
      </c>
    </row>
    <row r="1240" spans="1:10" ht="16" hidden="1" x14ac:dyDescent="0.2">
      <c r="A1240" s="1" t="s">
        <v>2918</v>
      </c>
      <c r="B1240" s="1" t="s">
        <v>3902</v>
      </c>
      <c r="C1240" s="1" t="s">
        <v>1642</v>
      </c>
      <c r="D1240" s="1" t="s">
        <v>143</v>
      </c>
      <c r="E1240" s="1" t="s">
        <v>7</v>
      </c>
      <c r="F1240" s="1"/>
      <c r="G1240" s="1" t="str">
        <f>RT_enz[[#This Row],[rxn_src]]&amp;"_"&amp;RT_enz[[#This Row],[dir]]</f>
        <v>DHAPt_c_l_FWD</v>
      </c>
      <c r="H1240" s="1" t="str">
        <f>_xlfn.XLOOKUP(RT_enz[[#This Row],[Column1]],SC_enz[name_dir],SC_enz[name_dir],"")</f>
        <v>DHAPt_c_l_FWD</v>
      </c>
      <c r="I1240" s="1" t="str">
        <f>_xlfn.XLOOKUP(RT_enz[[#This Row],[rxn_src]],SC_enz[rxn_src],SC_enz[rxn_src],"")</f>
        <v>DHAPt_c_l</v>
      </c>
      <c r="J1240" s="2" t="str">
        <f>_xlfn.XLOOKUP(RT_enz[[#This Row],[Column1]],RT_gsm[Column3],RT_gsm[Column3],"")</f>
        <v>DHAPt_c_l_FWD</v>
      </c>
    </row>
    <row r="1241" spans="1:10" ht="16" hidden="1" x14ac:dyDescent="0.2">
      <c r="A1241" s="1" t="s">
        <v>2918</v>
      </c>
      <c r="B1241" s="1" t="s">
        <v>3903</v>
      </c>
      <c r="C1241" s="1" t="s">
        <v>1642</v>
      </c>
      <c r="D1241" s="1" t="s">
        <v>143</v>
      </c>
      <c r="E1241" s="1" t="s">
        <v>7</v>
      </c>
      <c r="F1241" s="1"/>
      <c r="G1241" s="1" t="str">
        <f>RT_enz[[#This Row],[rxn_src]]&amp;"_"&amp;RT_enz[[#This Row],[dir]]</f>
        <v>DHAPt_c_l_REV</v>
      </c>
      <c r="H1241" s="1" t="str">
        <f>_xlfn.XLOOKUP(RT_enz[[#This Row],[Column1]],SC_enz[name_dir],SC_enz[name_dir],"")</f>
        <v>DHAPt_c_l_REV</v>
      </c>
      <c r="I1241" s="1" t="str">
        <f>_xlfn.XLOOKUP(RT_enz[[#This Row],[rxn_src]],SC_enz[rxn_src],SC_enz[rxn_src],"")</f>
        <v>DHAPt_c_l</v>
      </c>
      <c r="J1241" s="2" t="str">
        <f>_xlfn.XLOOKUP(RT_enz[[#This Row],[Column1]],RT_gsm[Column3],RT_gsm[Column3],"")</f>
        <v>DHAPt_c_l_REV</v>
      </c>
    </row>
    <row r="1242" spans="1:10" ht="16" hidden="1" x14ac:dyDescent="0.2">
      <c r="A1242" s="1" t="s">
        <v>2581</v>
      </c>
      <c r="B1242" s="1" t="s">
        <v>3902</v>
      </c>
      <c r="C1242" s="1" t="s">
        <v>1642</v>
      </c>
      <c r="D1242" s="1" t="s">
        <v>143</v>
      </c>
      <c r="E1242" s="1" t="s">
        <v>7</v>
      </c>
      <c r="F1242" s="1"/>
      <c r="G1242" s="1" t="str">
        <f>RT_enz[[#This Row],[rxn_src]]&amp;"_"&amp;RT_enz[[#This Row],[dir]]</f>
        <v>DHAPt_c_m_FWD</v>
      </c>
      <c r="H1242" s="1" t="str">
        <f>_xlfn.XLOOKUP(RT_enz[[#This Row],[Column1]],SC_enz[name_dir],SC_enz[name_dir],"")</f>
        <v>DHAPt_c_m_FWD</v>
      </c>
      <c r="I1242" s="1" t="str">
        <f>_xlfn.XLOOKUP(RT_enz[[#This Row],[rxn_src]],SC_enz[rxn_src],SC_enz[rxn_src],"")</f>
        <v>DHAPt_c_m</v>
      </c>
      <c r="J1242" s="2" t="str">
        <f>_xlfn.XLOOKUP(RT_enz[[#This Row],[Column1]],RT_gsm[Column3],RT_gsm[Column3],"")</f>
        <v>DHAPt_c_m_FWD</v>
      </c>
    </row>
    <row r="1243" spans="1:10" ht="16" hidden="1" x14ac:dyDescent="0.2">
      <c r="A1243" s="1" t="s">
        <v>2581</v>
      </c>
      <c r="B1243" s="1" t="s">
        <v>3903</v>
      </c>
      <c r="C1243" s="1" t="s">
        <v>1642</v>
      </c>
      <c r="D1243" s="1" t="s">
        <v>143</v>
      </c>
      <c r="E1243" s="1" t="s">
        <v>7</v>
      </c>
      <c r="F1243" s="1"/>
      <c r="G1243" s="1" t="str">
        <f>RT_enz[[#This Row],[rxn_src]]&amp;"_"&amp;RT_enz[[#This Row],[dir]]</f>
        <v>DHAPt_c_m_REV</v>
      </c>
      <c r="H1243" s="1" t="str">
        <f>_xlfn.XLOOKUP(RT_enz[[#This Row],[Column1]],SC_enz[name_dir],SC_enz[name_dir],"")</f>
        <v>DHAPt_c_m_REV</v>
      </c>
      <c r="I1243" s="1" t="str">
        <f>_xlfn.XLOOKUP(RT_enz[[#This Row],[rxn_src]],SC_enz[rxn_src],SC_enz[rxn_src],"")</f>
        <v>DHAPt_c_m</v>
      </c>
      <c r="J1243" s="2" t="str">
        <f>_xlfn.XLOOKUP(RT_enz[[#This Row],[Column1]],RT_gsm[Column3],RT_gsm[Column3],"")</f>
        <v>DHAPt_c_m_REV</v>
      </c>
    </row>
    <row r="1244" spans="1:10" ht="16" hidden="1" x14ac:dyDescent="0.2">
      <c r="A1244" s="1" t="s">
        <v>2888</v>
      </c>
      <c r="B1244" s="1" t="s">
        <v>3902</v>
      </c>
      <c r="C1244" s="1" t="s">
        <v>1642</v>
      </c>
      <c r="D1244" s="1" t="s">
        <v>143</v>
      </c>
      <c r="E1244" s="1" t="s">
        <v>7</v>
      </c>
      <c r="F1244" s="1"/>
      <c r="G1244" s="1" t="str">
        <f>RT_enz[[#This Row],[rxn_src]]&amp;"_"&amp;RT_enz[[#This Row],[dir]]</f>
        <v>DHAPt_c_rm_FWD</v>
      </c>
      <c r="H1244" s="1" t="str">
        <f>_xlfn.XLOOKUP(RT_enz[[#This Row],[Column1]],SC_enz[name_dir],SC_enz[name_dir],"")</f>
        <v>DHAPt_c_rm_FWD</v>
      </c>
      <c r="I1244" s="1" t="str">
        <f>_xlfn.XLOOKUP(RT_enz[[#This Row],[rxn_src]],SC_enz[rxn_src],SC_enz[rxn_src],"")</f>
        <v>DHAPt_c_rm</v>
      </c>
      <c r="J1244" s="2" t="str">
        <f>_xlfn.XLOOKUP(RT_enz[[#This Row],[Column1]],RT_gsm[Column3],RT_gsm[Column3],"")</f>
        <v>DHAPt_c_rm_FWD</v>
      </c>
    </row>
    <row r="1245" spans="1:10" ht="16" hidden="1" x14ac:dyDescent="0.2">
      <c r="A1245" s="1" t="s">
        <v>2888</v>
      </c>
      <c r="B1245" s="1" t="s">
        <v>3903</v>
      </c>
      <c r="C1245" s="1" t="s">
        <v>1642</v>
      </c>
      <c r="D1245" s="1" t="s">
        <v>143</v>
      </c>
      <c r="E1245" s="1" t="s">
        <v>7</v>
      </c>
      <c r="F1245" s="1"/>
      <c r="G1245" s="1" t="str">
        <f>RT_enz[[#This Row],[rxn_src]]&amp;"_"&amp;RT_enz[[#This Row],[dir]]</f>
        <v>DHAPt_c_rm_REV</v>
      </c>
      <c r="H1245" s="1" t="str">
        <f>_xlfn.XLOOKUP(RT_enz[[#This Row],[Column1]],SC_enz[name_dir],SC_enz[name_dir],"")</f>
        <v>DHAPt_c_rm_REV</v>
      </c>
      <c r="I1245" s="1" t="str">
        <f>_xlfn.XLOOKUP(RT_enz[[#This Row],[rxn_src]],SC_enz[rxn_src],SC_enz[rxn_src],"")</f>
        <v>DHAPt_c_rm</v>
      </c>
      <c r="J1245" s="2" t="str">
        <f>_xlfn.XLOOKUP(RT_enz[[#This Row],[Column1]],RT_gsm[Column3],RT_gsm[Column3],"")</f>
        <v>DHAPt_c_rm_REV</v>
      </c>
    </row>
    <row r="1246" spans="1:10" ht="16" hidden="1" x14ac:dyDescent="0.2">
      <c r="A1246" s="1" t="s">
        <v>4941</v>
      </c>
      <c r="B1246" s="1" t="s">
        <v>3902</v>
      </c>
      <c r="C1246" s="1" t="s">
        <v>142</v>
      </c>
      <c r="D1246" s="1" t="s">
        <v>143</v>
      </c>
      <c r="E1246" s="1" t="s">
        <v>12</v>
      </c>
      <c r="F1246" s="1" t="s">
        <v>3920</v>
      </c>
      <c r="G1246" s="1" t="str">
        <f>RT_enz[[#This Row],[rxn_src]]&amp;"_"&amp;RT_enz[[#This Row],[dir]]</f>
        <v>DHAPt_c_x_FWD</v>
      </c>
      <c r="H1246" s="1" t="str">
        <f>_xlfn.XLOOKUP(RT_enz[[#This Row],[Column1]],SC_enz[name_dir],SC_enz[name_dir],"")</f>
        <v/>
      </c>
      <c r="I1246" s="1" t="str">
        <f>_xlfn.XLOOKUP(RT_enz[[#This Row],[rxn_src]],SC_enz[rxn_src],SC_enz[rxn_src],"")</f>
        <v/>
      </c>
      <c r="J1246" s="2" t="str">
        <f>_xlfn.XLOOKUP(RT_enz[[#This Row],[Column1]],RT_gsm[Column3],RT_gsm[Column3],"")</f>
        <v>DHAPt_c_x_FWD</v>
      </c>
    </row>
    <row r="1247" spans="1:10" ht="16" hidden="1" x14ac:dyDescent="0.2">
      <c r="A1247" s="1" t="s">
        <v>4941</v>
      </c>
      <c r="B1247" s="1" t="s">
        <v>3903</v>
      </c>
      <c r="C1247" s="1" t="s">
        <v>142</v>
      </c>
      <c r="D1247" s="1" t="s">
        <v>143</v>
      </c>
      <c r="E1247" s="1" t="s">
        <v>12</v>
      </c>
      <c r="F1247" s="1" t="s">
        <v>3920</v>
      </c>
      <c r="G1247" s="1" t="str">
        <f>RT_enz[[#This Row],[rxn_src]]&amp;"_"&amp;RT_enz[[#This Row],[dir]]</f>
        <v>DHAPt_c_x_REV</v>
      </c>
      <c r="H1247" s="1" t="str">
        <f>_xlfn.XLOOKUP(RT_enz[[#This Row],[Column1]],SC_enz[name_dir],SC_enz[name_dir],"")</f>
        <v/>
      </c>
      <c r="I1247" s="1" t="str">
        <f>_xlfn.XLOOKUP(RT_enz[[#This Row],[rxn_src]],SC_enz[rxn_src],SC_enz[rxn_src],"")</f>
        <v/>
      </c>
      <c r="J1247" s="2" t="str">
        <f>_xlfn.XLOOKUP(RT_enz[[#This Row],[Column1]],RT_gsm[Column3],RT_gsm[Column3],"")</f>
        <v>DHAPt_c_x_REV</v>
      </c>
    </row>
    <row r="1248" spans="1:10" ht="16" hidden="1" x14ac:dyDescent="0.2">
      <c r="A1248" s="1" t="s">
        <v>3497</v>
      </c>
      <c r="B1248" s="1" t="s">
        <v>3902</v>
      </c>
      <c r="C1248" s="1" t="s">
        <v>4942</v>
      </c>
      <c r="D1248" s="1" t="s">
        <v>4943</v>
      </c>
      <c r="E1248" s="1" t="s">
        <v>7</v>
      </c>
      <c r="F1248" s="1" t="s">
        <v>3920</v>
      </c>
      <c r="G1248" s="1" t="str">
        <f>RT_enz[[#This Row],[rxn_src]]&amp;"_"&amp;RT_enz[[#This Row],[dir]]</f>
        <v>DHFRi_c_FWD</v>
      </c>
      <c r="H1248" s="1" t="str">
        <f>_xlfn.XLOOKUP(RT_enz[[#This Row],[Column1]],SC_enz[name_dir],SC_enz[name_dir],"")</f>
        <v>DHFRi_c_FWD</v>
      </c>
      <c r="I1248" s="1" t="str">
        <f>_xlfn.XLOOKUP(RT_enz[[#This Row],[rxn_src]],SC_enz[rxn_src],SC_enz[rxn_src],"")</f>
        <v>DHFRi_c</v>
      </c>
      <c r="J1248" s="2" t="str">
        <f>_xlfn.XLOOKUP(RT_enz[[#This Row],[Column1]],RT_gsm[Column3],RT_gsm[Column3],"")</f>
        <v>DHFRi_c_FWD</v>
      </c>
    </row>
    <row r="1249" spans="1:10" ht="16" hidden="1" x14ac:dyDescent="0.2">
      <c r="A1249" s="1" t="s">
        <v>3500</v>
      </c>
      <c r="B1249" s="1" t="s">
        <v>3902</v>
      </c>
      <c r="C1249" s="1" t="s">
        <v>4944</v>
      </c>
      <c r="D1249" s="1" t="s">
        <v>4945</v>
      </c>
      <c r="E1249" s="1" t="s">
        <v>7</v>
      </c>
      <c r="F1249" s="1" t="s">
        <v>3920</v>
      </c>
      <c r="G1249" s="1" t="str">
        <f>RT_enz[[#This Row],[rxn_src]]&amp;"_"&amp;RT_enz[[#This Row],[dir]]</f>
        <v>DHFRi_m_FWD</v>
      </c>
      <c r="H1249" s="1" t="str">
        <f>_xlfn.XLOOKUP(RT_enz[[#This Row],[Column1]],SC_enz[name_dir],SC_enz[name_dir],"")</f>
        <v>DHFRi_m_FWD</v>
      </c>
      <c r="I1249" s="1" t="str">
        <f>_xlfn.XLOOKUP(RT_enz[[#This Row],[rxn_src]],SC_enz[rxn_src],SC_enz[rxn_src],"")</f>
        <v>DHFRi_m</v>
      </c>
      <c r="J1249" s="2" t="str">
        <f>_xlfn.XLOOKUP(RT_enz[[#This Row],[Column1]],RT_gsm[Column3],RT_gsm[Column3],"")</f>
        <v>DHFRi_m_FWD</v>
      </c>
    </row>
    <row r="1250" spans="1:10" ht="16" hidden="1" x14ac:dyDescent="0.2">
      <c r="A1250" s="1" t="s">
        <v>720</v>
      </c>
      <c r="B1250" s="1" t="s">
        <v>3902</v>
      </c>
      <c r="C1250" s="1" t="s">
        <v>4946</v>
      </c>
      <c r="D1250" s="1" t="s">
        <v>4947</v>
      </c>
      <c r="E1250" s="1" t="s">
        <v>7</v>
      </c>
      <c r="F1250" s="1" t="s">
        <v>3920</v>
      </c>
      <c r="G1250" s="1" t="str">
        <f>RT_enz[[#This Row],[rxn_src]]&amp;"_"&amp;RT_enz[[#This Row],[dir]]</f>
        <v>DHFS_1_c_FWD</v>
      </c>
      <c r="H1250" s="1" t="str">
        <f>_xlfn.XLOOKUP(RT_enz[[#This Row],[Column1]],SC_enz[name_dir],SC_enz[name_dir],"")</f>
        <v>DHFS_1_c_FWD</v>
      </c>
      <c r="I1250" s="1" t="str">
        <f>_xlfn.XLOOKUP(RT_enz[[#This Row],[rxn_src]],SC_enz[rxn_src],SC_enz[rxn_src],"")</f>
        <v>DHFS_1_c</v>
      </c>
      <c r="J1250" s="2" t="str">
        <f>_xlfn.XLOOKUP(RT_enz[[#This Row],[Column1]],RT_gsm[Column3],RT_gsm[Column3],"")</f>
        <v>DHFS_1_c_FWD</v>
      </c>
    </row>
    <row r="1251" spans="1:10" ht="16" hidden="1" x14ac:dyDescent="0.2">
      <c r="A1251" s="1" t="s">
        <v>2578</v>
      </c>
      <c r="B1251" s="1" t="s">
        <v>3902</v>
      </c>
      <c r="C1251" s="1" t="s">
        <v>1642</v>
      </c>
      <c r="D1251" s="1" t="s">
        <v>143</v>
      </c>
      <c r="E1251" s="1" t="s">
        <v>7</v>
      </c>
      <c r="F1251" s="1"/>
      <c r="G1251" s="1" t="str">
        <f>RT_enz[[#This Row],[rxn_src]]&amp;"_"&amp;RT_enz[[#This Row],[dir]]</f>
        <v>DHFt_c_m_FWD</v>
      </c>
      <c r="H1251" s="1" t="str">
        <f>_xlfn.XLOOKUP(RT_enz[[#This Row],[Column1]],SC_enz[name_dir],SC_enz[name_dir],"")</f>
        <v>DHFt_c_m_FWD</v>
      </c>
      <c r="I1251" s="1" t="str">
        <f>_xlfn.XLOOKUP(RT_enz[[#This Row],[rxn_src]],SC_enz[rxn_src],SC_enz[rxn_src],"")</f>
        <v>DHFt_c_m</v>
      </c>
      <c r="J1251" s="2" t="str">
        <f>_xlfn.XLOOKUP(RT_enz[[#This Row],[Column1]],RT_gsm[Column3],RT_gsm[Column3],"")</f>
        <v>DHFt_c_m_FWD</v>
      </c>
    </row>
    <row r="1252" spans="1:10" ht="16" hidden="1" x14ac:dyDescent="0.2">
      <c r="A1252" s="1" t="s">
        <v>2578</v>
      </c>
      <c r="B1252" s="1" t="s">
        <v>3903</v>
      </c>
      <c r="C1252" s="1" t="s">
        <v>1642</v>
      </c>
      <c r="D1252" s="1" t="s">
        <v>143</v>
      </c>
      <c r="E1252" s="1" t="s">
        <v>7</v>
      </c>
      <c r="F1252" s="1"/>
      <c r="G1252" s="1" t="str">
        <f>RT_enz[[#This Row],[rxn_src]]&amp;"_"&amp;RT_enz[[#This Row],[dir]]</f>
        <v>DHFt_c_m_REV</v>
      </c>
      <c r="H1252" s="1" t="str">
        <f>_xlfn.XLOOKUP(RT_enz[[#This Row],[Column1]],SC_enz[name_dir],SC_enz[name_dir],"")</f>
        <v>DHFt_c_m_REV</v>
      </c>
      <c r="I1252" s="1" t="str">
        <f>_xlfn.XLOOKUP(RT_enz[[#This Row],[rxn_src]],SC_enz[rxn_src],SC_enz[rxn_src],"")</f>
        <v>DHFt_c_m</v>
      </c>
      <c r="J1252" s="2" t="str">
        <f>_xlfn.XLOOKUP(RT_enz[[#This Row],[Column1]],RT_gsm[Column3],RT_gsm[Column3],"")</f>
        <v>DHFt_c_m_REV</v>
      </c>
    </row>
    <row r="1253" spans="1:10" ht="16" hidden="1" x14ac:dyDescent="0.2">
      <c r="A1253" s="1" t="s">
        <v>723</v>
      </c>
      <c r="B1253" s="1" t="s">
        <v>3902</v>
      </c>
      <c r="C1253" s="1" t="s">
        <v>4948</v>
      </c>
      <c r="D1253" s="1" t="s">
        <v>4949</v>
      </c>
      <c r="E1253" s="1" t="s">
        <v>7</v>
      </c>
      <c r="F1253" s="1" t="s">
        <v>3920</v>
      </c>
      <c r="G1253" s="1" t="str">
        <f>RT_enz[[#This Row],[rxn_src]]&amp;"_"&amp;RT_enz[[#This Row],[dir]]</f>
        <v>DHNPA2i_m_FWD</v>
      </c>
      <c r="H1253" s="1" t="str">
        <f>_xlfn.XLOOKUP(RT_enz[[#This Row],[Column1]],SC_enz[name_dir],SC_enz[name_dir],"")</f>
        <v>DHNPA2i_m_FWD</v>
      </c>
      <c r="I1253" s="1" t="str">
        <f>_xlfn.XLOOKUP(RT_enz[[#This Row],[rxn_src]],SC_enz[rxn_src],SC_enz[rxn_src],"")</f>
        <v>DHNPA2i_m</v>
      </c>
      <c r="J1253" s="2" t="str">
        <f>_xlfn.XLOOKUP(RT_enz[[#This Row],[Column1]],RT_gsm[Column3],RT_gsm[Column3],"")</f>
        <v>DHNPA2i_m_FWD</v>
      </c>
    </row>
    <row r="1254" spans="1:10" ht="16" hidden="1" x14ac:dyDescent="0.2">
      <c r="A1254" s="1" t="s">
        <v>2574</v>
      </c>
      <c r="B1254" s="1" t="s">
        <v>3902</v>
      </c>
      <c r="C1254" s="1" t="s">
        <v>1642</v>
      </c>
      <c r="D1254" s="1" t="s">
        <v>143</v>
      </c>
      <c r="E1254" s="1" t="s">
        <v>7</v>
      </c>
      <c r="F1254" s="1"/>
      <c r="G1254" s="1" t="str">
        <f>RT_enz[[#This Row],[rxn_src]]&amp;"_"&amp;RT_enz[[#This Row],[dir]]</f>
        <v>DHNPTt_c_m_FWD</v>
      </c>
      <c r="H1254" s="1" t="str">
        <f>_xlfn.XLOOKUP(RT_enz[[#This Row],[Column1]],SC_enz[name_dir],SC_enz[name_dir],"")</f>
        <v>DHNPTt_c_m_FWD</v>
      </c>
      <c r="I1254" s="1" t="str">
        <f>_xlfn.XLOOKUP(RT_enz[[#This Row],[rxn_src]],SC_enz[rxn_src],SC_enz[rxn_src],"")</f>
        <v>DHNPTt_c_m</v>
      </c>
      <c r="J1254" s="2" t="str">
        <f>_xlfn.XLOOKUP(RT_enz[[#This Row],[Column1]],RT_gsm[Column3],RT_gsm[Column3],"")</f>
        <v>DHNPTt_c_m_FWD</v>
      </c>
    </row>
    <row r="1255" spans="1:10" ht="16" hidden="1" x14ac:dyDescent="0.2">
      <c r="A1255" s="1" t="s">
        <v>2574</v>
      </c>
      <c r="B1255" s="1" t="s">
        <v>3903</v>
      </c>
      <c r="C1255" s="1" t="s">
        <v>1642</v>
      </c>
      <c r="D1255" s="1" t="s">
        <v>143</v>
      </c>
      <c r="E1255" s="1" t="s">
        <v>7</v>
      </c>
      <c r="F1255" s="1"/>
      <c r="G1255" s="1" t="str">
        <f>RT_enz[[#This Row],[rxn_src]]&amp;"_"&amp;RT_enz[[#This Row],[dir]]</f>
        <v>DHNPTt_c_m_REV</v>
      </c>
      <c r="H1255" s="1" t="str">
        <f>_xlfn.XLOOKUP(RT_enz[[#This Row],[Column1]],SC_enz[name_dir],SC_enz[name_dir],"")</f>
        <v>DHNPTt_c_m_REV</v>
      </c>
      <c r="I1255" s="1" t="str">
        <f>_xlfn.XLOOKUP(RT_enz[[#This Row],[rxn_src]],SC_enz[rxn_src],SC_enz[rxn_src],"")</f>
        <v>DHNPTt_c_m</v>
      </c>
      <c r="J1255" s="2" t="str">
        <f>_xlfn.XLOOKUP(RT_enz[[#This Row],[Column1]],RT_gsm[Column3],RT_gsm[Column3],"")</f>
        <v>DHNPTt_c_m_REV</v>
      </c>
    </row>
    <row r="1256" spans="1:10" ht="16" hidden="1" x14ac:dyDescent="0.2">
      <c r="A1256" s="1" t="s">
        <v>838</v>
      </c>
      <c r="B1256" s="1" t="s">
        <v>3902</v>
      </c>
      <c r="C1256" s="1" t="s">
        <v>4950</v>
      </c>
      <c r="D1256" s="1" t="s">
        <v>4951</v>
      </c>
      <c r="E1256" s="1" t="s">
        <v>7</v>
      </c>
      <c r="F1256" s="1" t="s">
        <v>3920</v>
      </c>
      <c r="G1256" s="1" t="str">
        <f>RT_enz[[#This Row],[rxn_src]]&amp;"_"&amp;RT_enz[[#This Row],[dir]]</f>
        <v>DHORDfum_c_FWD</v>
      </c>
      <c r="H1256" s="1" t="str">
        <f>_xlfn.XLOOKUP(RT_enz[[#This Row],[Column1]],SC_enz[name_dir],SC_enz[name_dir],"")</f>
        <v>DHORDfum_c_FWD</v>
      </c>
      <c r="I1256" s="1" t="str">
        <f>_xlfn.XLOOKUP(RT_enz[[#This Row],[rxn_src]],SC_enz[rxn_src],SC_enz[rxn_src],"")</f>
        <v>DHORDfum_c</v>
      </c>
      <c r="J1256" s="2" t="str">
        <f>_xlfn.XLOOKUP(RT_enz[[#This Row],[Column1]],RT_gsm[Column3],RT_gsm[Column3],"")</f>
        <v>DHORDfum_c_FWD</v>
      </c>
    </row>
    <row r="1257" spans="1:10" ht="16" hidden="1" x14ac:dyDescent="0.2">
      <c r="A1257" s="1" t="s">
        <v>727</v>
      </c>
      <c r="B1257" s="1" t="s">
        <v>3902</v>
      </c>
      <c r="C1257" s="1" t="s">
        <v>4952</v>
      </c>
      <c r="D1257" s="1" t="s">
        <v>4953</v>
      </c>
      <c r="E1257" s="1" t="s">
        <v>7</v>
      </c>
      <c r="F1257" s="1" t="s">
        <v>3920</v>
      </c>
      <c r="G1257" s="1" t="str">
        <f>RT_enz[[#This Row],[rxn_src]]&amp;"_"&amp;RT_enz[[#This Row],[dir]]</f>
        <v>DHORTS_c_FWD</v>
      </c>
      <c r="H1257" s="1" t="str">
        <f>_xlfn.XLOOKUP(RT_enz[[#This Row],[Column1]],SC_enz[name_dir],SC_enz[name_dir],"")</f>
        <v>DHORTS_c_FWD</v>
      </c>
      <c r="I1257" s="1" t="str">
        <f>_xlfn.XLOOKUP(RT_enz[[#This Row],[rxn_src]],SC_enz[rxn_src],SC_enz[rxn_src],"")</f>
        <v>DHORTS_c</v>
      </c>
      <c r="J1257" s="2" t="str">
        <f>_xlfn.XLOOKUP(RT_enz[[#This Row],[Column1]],RT_gsm[Column3],RT_gsm[Column3],"")</f>
        <v>DHORTS_c_FWD</v>
      </c>
    </row>
    <row r="1258" spans="1:10" ht="16" hidden="1" x14ac:dyDescent="0.2">
      <c r="A1258" s="1" t="s">
        <v>727</v>
      </c>
      <c r="B1258" s="1" t="s">
        <v>3903</v>
      </c>
      <c r="C1258" s="1" t="s">
        <v>4952</v>
      </c>
      <c r="D1258" s="1" t="s">
        <v>4953</v>
      </c>
      <c r="E1258" s="1" t="s">
        <v>7</v>
      </c>
      <c r="F1258" s="1" t="s">
        <v>3920</v>
      </c>
      <c r="G1258" s="1" t="str">
        <f>RT_enz[[#This Row],[rxn_src]]&amp;"_"&amp;RT_enz[[#This Row],[dir]]</f>
        <v>DHORTS_c_REV</v>
      </c>
      <c r="H1258" s="1" t="str">
        <f>_xlfn.XLOOKUP(RT_enz[[#This Row],[Column1]],SC_enz[name_dir],SC_enz[name_dir],"")</f>
        <v>DHORTS_c_REV</v>
      </c>
      <c r="I1258" s="1" t="str">
        <f>_xlfn.XLOOKUP(RT_enz[[#This Row],[rxn_src]],SC_enz[rxn_src],SC_enz[rxn_src],"")</f>
        <v>DHORTS_c</v>
      </c>
      <c r="J1258" s="2" t="str">
        <f>_xlfn.XLOOKUP(RT_enz[[#This Row],[Column1]],RT_gsm[Column3],RT_gsm[Column3],"")</f>
        <v>DHORTS_c_REV</v>
      </c>
    </row>
    <row r="1259" spans="1:10" ht="16" hidden="1" x14ac:dyDescent="0.2">
      <c r="A1259" s="1" t="s">
        <v>4954</v>
      </c>
      <c r="B1259" s="1" t="s">
        <v>3902</v>
      </c>
      <c r="C1259" s="1" t="s">
        <v>4955</v>
      </c>
      <c r="D1259" s="1" t="s">
        <v>4956</v>
      </c>
      <c r="E1259" s="1" t="s">
        <v>7</v>
      </c>
      <c r="F1259" s="1" t="s">
        <v>3920</v>
      </c>
      <c r="G1259" s="1" t="str">
        <f>RT_enz[[#This Row],[rxn_src]]&amp;"_"&amp;RT_enz[[#This Row],[dir]]</f>
        <v>DHPM2_c_FWD</v>
      </c>
      <c r="H1259" s="1" t="str">
        <f>_xlfn.XLOOKUP(RT_enz[[#This Row],[Column1]],SC_enz[name_dir],SC_enz[name_dir],"")</f>
        <v/>
      </c>
      <c r="I1259" s="1" t="str">
        <f>_xlfn.XLOOKUP(RT_enz[[#This Row],[rxn_src]],SC_enz[rxn_src],SC_enz[rxn_src],"")</f>
        <v/>
      </c>
      <c r="J1259" s="2" t="str">
        <f>_xlfn.XLOOKUP(RT_enz[[#This Row],[Column1]],RT_gsm[Column3],RT_gsm[Column3],"")</f>
        <v>DHPM2_c_FWD</v>
      </c>
    </row>
    <row r="1260" spans="1:10" ht="16" hidden="1" x14ac:dyDescent="0.2">
      <c r="A1260" s="1" t="s">
        <v>4954</v>
      </c>
      <c r="B1260" s="1" t="s">
        <v>3903</v>
      </c>
      <c r="C1260" s="1" t="s">
        <v>4955</v>
      </c>
      <c r="D1260" s="1" t="s">
        <v>4956</v>
      </c>
      <c r="E1260" s="1" t="s">
        <v>7</v>
      </c>
      <c r="F1260" s="1" t="s">
        <v>3920</v>
      </c>
      <c r="G1260" s="1" t="str">
        <f>RT_enz[[#This Row],[rxn_src]]&amp;"_"&amp;RT_enz[[#This Row],[dir]]</f>
        <v>DHPM2_c_REV</v>
      </c>
      <c r="H1260" s="1" t="str">
        <f>_xlfn.XLOOKUP(RT_enz[[#This Row],[Column1]],SC_enz[name_dir],SC_enz[name_dir],"")</f>
        <v/>
      </c>
      <c r="I1260" s="1" t="str">
        <f>_xlfn.XLOOKUP(RT_enz[[#This Row],[rxn_src]],SC_enz[rxn_src],SC_enz[rxn_src],"")</f>
        <v/>
      </c>
      <c r="J1260" s="2" t="str">
        <f>_xlfn.XLOOKUP(RT_enz[[#This Row],[Column1]],RT_gsm[Column3],RT_gsm[Column3],"")</f>
        <v>DHPM2_c_REV</v>
      </c>
    </row>
    <row r="1261" spans="1:10" ht="16" hidden="1" x14ac:dyDescent="0.2">
      <c r="A1261" s="1" t="s">
        <v>28</v>
      </c>
      <c r="B1261" s="1" t="s">
        <v>3902</v>
      </c>
      <c r="C1261" s="1" t="s">
        <v>4957</v>
      </c>
      <c r="D1261" s="1" t="s">
        <v>4958</v>
      </c>
      <c r="E1261" s="1" t="s">
        <v>7</v>
      </c>
      <c r="F1261" s="1" t="s">
        <v>3920</v>
      </c>
      <c r="G1261" s="1" t="str">
        <f>RT_enz[[#This Row],[rxn_src]]&amp;"_"&amp;RT_enz[[#This Row],[dir]]</f>
        <v>DHPPDA2_c_FWD</v>
      </c>
      <c r="H1261" s="1" t="str">
        <f>_xlfn.XLOOKUP(RT_enz[[#This Row],[Column1]],SC_enz[name_dir],SC_enz[name_dir],"")</f>
        <v>DHPPDA2_c_FWD</v>
      </c>
      <c r="I1261" s="1" t="str">
        <f>_xlfn.XLOOKUP(RT_enz[[#This Row],[rxn_src]],SC_enz[rxn_src],SC_enz[rxn_src],"")</f>
        <v>DHPPDA2_c</v>
      </c>
      <c r="J1261" s="2" t="str">
        <f>_xlfn.XLOOKUP(RT_enz[[#This Row],[Column1]],RT_gsm[Column3],RT_gsm[Column3],"")</f>
        <v>DHPPDA2_c_FWD</v>
      </c>
    </row>
    <row r="1262" spans="1:10" ht="16" hidden="1" x14ac:dyDescent="0.2">
      <c r="A1262" s="1" t="s">
        <v>730</v>
      </c>
      <c r="B1262" s="1" t="s">
        <v>3902</v>
      </c>
      <c r="C1262" s="1" t="s">
        <v>4948</v>
      </c>
      <c r="D1262" s="1" t="s">
        <v>4949</v>
      </c>
      <c r="E1262" s="1" t="s">
        <v>7</v>
      </c>
      <c r="F1262" s="1" t="s">
        <v>3920</v>
      </c>
      <c r="G1262" s="1" t="str">
        <f>RT_enz[[#This Row],[rxn_src]]&amp;"_"&amp;RT_enz[[#This Row],[dir]]</f>
        <v>DHPTS_m_FWD</v>
      </c>
      <c r="H1262" s="1" t="str">
        <f>_xlfn.XLOOKUP(RT_enz[[#This Row],[Column1]],SC_enz[name_dir],SC_enz[name_dir],"")</f>
        <v>DHPTS_m_FWD</v>
      </c>
      <c r="I1262" s="1" t="str">
        <f>_xlfn.XLOOKUP(RT_enz[[#This Row],[rxn_src]],SC_enz[rxn_src],SC_enz[rxn_src],"")</f>
        <v>DHPTS_m</v>
      </c>
      <c r="J1262" s="2" t="str">
        <f>_xlfn.XLOOKUP(RT_enz[[#This Row],[Column1]],RT_gsm[Column3],RT_gsm[Column3],"")</f>
        <v>DHPTS_m_FWD</v>
      </c>
    </row>
    <row r="1263" spans="1:10" ht="16" hidden="1" x14ac:dyDescent="0.2">
      <c r="A1263" s="1" t="s">
        <v>2580</v>
      </c>
      <c r="B1263" s="1" t="s">
        <v>3902</v>
      </c>
      <c r="C1263" s="1" t="s">
        <v>1642</v>
      </c>
      <c r="D1263" s="1" t="s">
        <v>143</v>
      </c>
      <c r="E1263" s="1" t="s">
        <v>7</v>
      </c>
      <c r="F1263" s="1"/>
      <c r="G1263" s="1" t="str">
        <f>RT_enz[[#This Row],[rxn_src]]&amp;"_"&amp;RT_enz[[#This Row],[dir]]</f>
        <v>DHPTt_c_m_FWD</v>
      </c>
      <c r="H1263" s="1" t="str">
        <f>_xlfn.XLOOKUP(RT_enz[[#This Row],[Column1]],SC_enz[name_dir],SC_enz[name_dir],"")</f>
        <v>DHPTt_c_m_FWD</v>
      </c>
      <c r="I1263" s="1" t="str">
        <f>_xlfn.XLOOKUP(RT_enz[[#This Row],[rxn_src]],SC_enz[rxn_src],SC_enz[rxn_src],"")</f>
        <v>DHPTt_c_m</v>
      </c>
      <c r="J1263" s="2" t="str">
        <f>_xlfn.XLOOKUP(RT_enz[[#This Row],[Column1]],RT_gsm[Column3],RT_gsm[Column3],"")</f>
        <v>DHPTt_c_m_FWD</v>
      </c>
    </row>
    <row r="1264" spans="1:10" ht="16" hidden="1" x14ac:dyDescent="0.2">
      <c r="A1264" s="1" t="s">
        <v>2580</v>
      </c>
      <c r="B1264" s="1" t="s">
        <v>3903</v>
      </c>
      <c r="C1264" s="1" t="s">
        <v>1642</v>
      </c>
      <c r="D1264" s="1" t="s">
        <v>143</v>
      </c>
      <c r="E1264" s="1" t="s">
        <v>7</v>
      </c>
      <c r="F1264" s="1"/>
      <c r="G1264" s="1" t="str">
        <f>RT_enz[[#This Row],[rxn_src]]&amp;"_"&amp;RT_enz[[#This Row],[dir]]</f>
        <v>DHPTt_c_m_REV</v>
      </c>
      <c r="H1264" s="1" t="str">
        <f>_xlfn.XLOOKUP(RT_enz[[#This Row],[Column1]],SC_enz[name_dir],SC_enz[name_dir],"")</f>
        <v>DHPTt_c_m_REV</v>
      </c>
      <c r="I1264" s="1" t="str">
        <f>_xlfn.XLOOKUP(RT_enz[[#This Row],[rxn_src]],SC_enz[rxn_src],SC_enz[rxn_src],"")</f>
        <v>DHPTt_c_m</v>
      </c>
      <c r="J1264" s="2" t="str">
        <f>_xlfn.XLOOKUP(RT_enz[[#This Row],[Column1]],RT_gsm[Column3],RT_gsm[Column3],"")</f>
        <v>DHPTt_c_m_REV</v>
      </c>
    </row>
    <row r="1265" spans="1:10" ht="16" hidden="1" x14ac:dyDescent="0.2">
      <c r="A1265" s="1" t="s">
        <v>87</v>
      </c>
      <c r="B1265" s="1" t="s">
        <v>3902</v>
      </c>
      <c r="C1265" s="1" t="s">
        <v>4959</v>
      </c>
      <c r="D1265" s="1" t="s">
        <v>4960</v>
      </c>
      <c r="E1265" s="1" t="s">
        <v>7</v>
      </c>
      <c r="F1265" s="1" t="s">
        <v>3920</v>
      </c>
      <c r="G1265" s="1" t="str">
        <f>RT_enz[[#This Row],[rxn_src]]&amp;"_"&amp;RT_enz[[#This Row],[dir]]</f>
        <v>DHQS_c_FWD</v>
      </c>
      <c r="H1265" s="1" t="str">
        <f>_xlfn.XLOOKUP(RT_enz[[#This Row],[Column1]],SC_enz[name_dir],SC_enz[name_dir],"")</f>
        <v>DHQS_c_FWD</v>
      </c>
      <c r="I1265" s="1" t="str">
        <f>_xlfn.XLOOKUP(RT_enz[[#This Row],[rxn_src]],SC_enz[rxn_src],SC_enz[rxn_src],"")</f>
        <v>DHQS_c</v>
      </c>
      <c r="J1265" s="2" t="str">
        <f>_xlfn.XLOOKUP(RT_enz[[#This Row],[Column1]],RT_gsm[Column3],RT_gsm[Column3],"")</f>
        <v>DHQS_c_FWD</v>
      </c>
    </row>
    <row r="1266" spans="1:10" ht="16" hidden="1" x14ac:dyDescent="0.2">
      <c r="A1266" s="1" t="s">
        <v>87</v>
      </c>
      <c r="B1266" s="1" t="s">
        <v>3902</v>
      </c>
      <c r="C1266" s="1" t="s">
        <v>4961</v>
      </c>
      <c r="D1266" s="1" t="s">
        <v>4962</v>
      </c>
      <c r="E1266" s="1" t="s">
        <v>7</v>
      </c>
      <c r="F1266" s="1" t="s">
        <v>3920</v>
      </c>
      <c r="G1266" s="1" t="str">
        <f>RT_enz[[#This Row],[rxn_src]]&amp;"_"&amp;RT_enz[[#This Row],[dir]]</f>
        <v>DHQS_c_FWD</v>
      </c>
      <c r="H1266" s="1" t="str">
        <f>_xlfn.XLOOKUP(RT_enz[[#This Row],[Column1]],SC_enz[name_dir],SC_enz[name_dir],"")</f>
        <v>DHQS_c_FWD</v>
      </c>
      <c r="I1266" s="1" t="str">
        <f>_xlfn.XLOOKUP(RT_enz[[#This Row],[rxn_src]],SC_enz[rxn_src],SC_enz[rxn_src],"")</f>
        <v>DHQS_c</v>
      </c>
      <c r="J1266" s="2" t="str">
        <f>_xlfn.XLOOKUP(RT_enz[[#This Row],[Column1]],RT_gsm[Column3],RT_gsm[Column3],"")</f>
        <v>DHQS_c_FWD</v>
      </c>
    </row>
    <row r="1267" spans="1:10" ht="16" hidden="1" x14ac:dyDescent="0.2">
      <c r="A1267" s="1" t="s">
        <v>84</v>
      </c>
      <c r="B1267" s="1" t="s">
        <v>3902</v>
      </c>
      <c r="C1267" s="1" t="s">
        <v>4963</v>
      </c>
      <c r="D1267" s="1" t="s">
        <v>4964</v>
      </c>
      <c r="E1267" s="1" t="s">
        <v>7</v>
      </c>
      <c r="F1267" s="1" t="s">
        <v>3920</v>
      </c>
      <c r="G1267" s="1" t="str">
        <f>RT_enz[[#This Row],[rxn_src]]&amp;"_"&amp;RT_enz[[#This Row],[dir]]</f>
        <v>DHQTi_c_FWD</v>
      </c>
      <c r="H1267" s="1" t="str">
        <f>_xlfn.XLOOKUP(RT_enz[[#This Row],[Column1]],SC_enz[name_dir],SC_enz[name_dir],"")</f>
        <v>DHQTi_c_FWD</v>
      </c>
      <c r="I1267" s="1" t="str">
        <f>_xlfn.XLOOKUP(RT_enz[[#This Row],[rxn_src]],SC_enz[rxn_src],SC_enz[rxn_src],"")</f>
        <v>DHQTi_c</v>
      </c>
      <c r="J1267" s="2" t="str">
        <f>_xlfn.XLOOKUP(RT_enz[[#This Row],[Column1]],RT_gsm[Column3],RT_gsm[Column3],"")</f>
        <v>DHQTi_c_FWD</v>
      </c>
    </row>
    <row r="1268" spans="1:10" ht="16" hidden="1" x14ac:dyDescent="0.2">
      <c r="A1268" s="1" t="s">
        <v>84</v>
      </c>
      <c r="B1268" s="1" t="s">
        <v>3902</v>
      </c>
      <c r="C1268" s="1" t="s">
        <v>4961</v>
      </c>
      <c r="D1268" s="1" t="s">
        <v>4962</v>
      </c>
      <c r="E1268" s="1" t="s">
        <v>7</v>
      </c>
      <c r="F1268" s="1" t="s">
        <v>3920</v>
      </c>
      <c r="G1268" s="1" t="str">
        <f>RT_enz[[#This Row],[rxn_src]]&amp;"_"&amp;RT_enz[[#This Row],[dir]]</f>
        <v>DHQTi_c_FWD</v>
      </c>
      <c r="H1268" s="1" t="str">
        <f>_xlfn.XLOOKUP(RT_enz[[#This Row],[Column1]],SC_enz[name_dir],SC_enz[name_dir],"")</f>
        <v>DHQTi_c_FWD</v>
      </c>
      <c r="I1268" s="1" t="str">
        <f>_xlfn.XLOOKUP(RT_enz[[#This Row],[rxn_src]],SC_enz[rxn_src],SC_enz[rxn_src],"")</f>
        <v>DHQTi_c</v>
      </c>
      <c r="J1268" s="2" t="str">
        <f>_xlfn.XLOOKUP(RT_enz[[#This Row],[Column1]],RT_gsm[Column3],RT_gsm[Column3],"")</f>
        <v>DHQTi_c_FWD</v>
      </c>
    </row>
    <row r="1269" spans="1:10" ht="16" hidden="1" x14ac:dyDescent="0.2">
      <c r="A1269" s="1" t="s">
        <v>2569</v>
      </c>
      <c r="B1269" s="1" t="s">
        <v>3902</v>
      </c>
      <c r="C1269" s="1" t="s">
        <v>1642</v>
      </c>
      <c r="D1269" s="1" t="s">
        <v>143</v>
      </c>
      <c r="E1269" s="1" t="s">
        <v>7</v>
      </c>
      <c r="F1269" s="1"/>
      <c r="G1269" s="1" t="str">
        <f>RT_enz[[#This Row],[rxn_src]]&amp;"_"&amp;RT_enz[[#This Row],[dir]]</f>
        <v>DINt_c_e_FWD</v>
      </c>
      <c r="H1269" s="1" t="str">
        <f>_xlfn.XLOOKUP(RT_enz[[#This Row],[Column1]],SC_enz[name_dir],SC_enz[name_dir],"")</f>
        <v>DINt_c_e_FWD</v>
      </c>
      <c r="I1269" s="1" t="str">
        <f>_xlfn.XLOOKUP(RT_enz[[#This Row],[rxn_src]],SC_enz[rxn_src],SC_enz[rxn_src],"")</f>
        <v>DINt_c_e</v>
      </c>
      <c r="J1269" s="2" t="str">
        <f>_xlfn.XLOOKUP(RT_enz[[#This Row],[Column1]],RT_gsm[Column3],RT_gsm[Column3],"")</f>
        <v>DINt_c_e_FWD</v>
      </c>
    </row>
    <row r="1270" spans="1:10" ht="16" hidden="1" x14ac:dyDescent="0.2">
      <c r="A1270" s="1" t="s">
        <v>750</v>
      </c>
      <c r="B1270" s="1" t="s">
        <v>3902</v>
      </c>
      <c r="C1270" s="1" t="s">
        <v>4965</v>
      </c>
      <c r="D1270" s="1" t="s">
        <v>4966</v>
      </c>
      <c r="E1270" s="1" t="s">
        <v>7</v>
      </c>
      <c r="F1270" s="1" t="s">
        <v>3920</v>
      </c>
      <c r="G1270" s="1" t="str">
        <f>RT_enz[[#This Row],[rxn_src]]&amp;"_"&amp;RT_enz[[#This Row],[dir]]</f>
        <v>DIPS_c_FWD</v>
      </c>
      <c r="H1270" s="1" t="str">
        <f>_xlfn.XLOOKUP(RT_enz[[#This Row],[Column1]],SC_enz[name_dir],SC_enz[name_dir],"")</f>
        <v>DIPS_c_FWD</v>
      </c>
      <c r="I1270" s="1" t="str">
        <f>_xlfn.XLOOKUP(RT_enz[[#This Row],[rxn_src]],SC_enz[rxn_src],SC_enz[rxn_src],"")</f>
        <v>DIPS_c</v>
      </c>
      <c r="J1270" s="2" t="str">
        <f>_xlfn.XLOOKUP(RT_enz[[#This Row],[Column1]],RT_gsm[Column3],RT_gsm[Column3],"")</f>
        <v>DIPS_c_FWD</v>
      </c>
    </row>
    <row r="1271" spans="1:10" ht="16" hidden="1" x14ac:dyDescent="0.2">
      <c r="A1271" s="1" t="s">
        <v>4967</v>
      </c>
      <c r="B1271" s="1" t="s">
        <v>3902</v>
      </c>
      <c r="C1271" s="1" t="s">
        <v>4968</v>
      </c>
      <c r="D1271" s="1" t="s">
        <v>4969</v>
      </c>
      <c r="E1271" s="1" t="s">
        <v>7</v>
      </c>
      <c r="F1271" s="1" t="s">
        <v>3920</v>
      </c>
      <c r="G1271" s="1" t="str">
        <f>RT_enz[[#This Row],[rxn_src]]&amp;"_"&amp;RT_enz[[#This Row],[dir]]</f>
        <v>DKMEOX_c_FWD</v>
      </c>
      <c r="H1271" s="1" t="str">
        <f>_xlfn.XLOOKUP(RT_enz[[#This Row],[Column1]],SC_enz[name_dir],SC_enz[name_dir],"")</f>
        <v/>
      </c>
      <c r="I1271" s="1" t="str">
        <f>_xlfn.XLOOKUP(RT_enz[[#This Row],[rxn_src]],SC_enz[rxn_src],SC_enz[rxn_src],"")</f>
        <v/>
      </c>
      <c r="J1271" s="2" t="str">
        <f>_xlfn.XLOOKUP(RT_enz[[#This Row],[Column1]],RT_gsm[Column3],RT_gsm[Column3],"")</f>
        <v>DKMEOX_c_FWD</v>
      </c>
    </row>
    <row r="1272" spans="1:10" ht="16" hidden="1" x14ac:dyDescent="0.2">
      <c r="A1272" s="1" t="s">
        <v>4970</v>
      </c>
      <c r="B1272" s="1" t="s">
        <v>3902</v>
      </c>
      <c r="C1272" s="1" t="s">
        <v>4971</v>
      </c>
      <c r="D1272" s="1" t="s">
        <v>4972</v>
      </c>
      <c r="E1272" s="1" t="s">
        <v>7</v>
      </c>
      <c r="F1272" s="1" t="s">
        <v>3920</v>
      </c>
      <c r="G1272" s="1" t="str">
        <f>RT_enz[[#This Row],[rxn_src]]&amp;"_"&amp;RT_enz[[#This Row],[dir]]</f>
        <v>DKMPPH_c_FWD</v>
      </c>
      <c r="H1272" s="1" t="str">
        <f>_xlfn.XLOOKUP(RT_enz[[#This Row],[Column1]],SC_enz[name_dir],SC_enz[name_dir],"")</f>
        <v/>
      </c>
      <c r="I1272" s="1" t="str">
        <f>_xlfn.XLOOKUP(RT_enz[[#This Row],[rxn_src]],SC_enz[rxn_src],SC_enz[rxn_src],"")</f>
        <v/>
      </c>
      <c r="J1272" s="2" t="str">
        <f>_xlfn.XLOOKUP(RT_enz[[#This Row],[Column1]],RT_gsm[Column3],RT_gsm[Column3],"")</f>
        <v>DKMPPH_c_FWD</v>
      </c>
    </row>
    <row r="1273" spans="1:10" ht="16" hidden="1" x14ac:dyDescent="0.2">
      <c r="A1273" s="1" t="s">
        <v>4973</v>
      </c>
      <c r="B1273" s="1" t="s">
        <v>3902</v>
      </c>
      <c r="C1273" s="1" t="s">
        <v>1642</v>
      </c>
      <c r="D1273" s="1" t="s">
        <v>143</v>
      </c>
      <c r="E1273" s="1" t="s">
        <v>7</v>
      </c>
      <c r="F1273" s="1"/>
      <c r="G1273" s="1" t="str">
        <f>RT_enz[[#This Row],[rxn_src]]&amp;"_"&amp;RT_enz[[#This Row],[dir]]</f>
        <v>DM_5mta_c_FWD</v>
      </c>
      <c r="H1273" s="1" t="str">
        <f>_xlfn.XLOOKUP(RT_enz[[#This Row],[Column1]],SC_enz[name_dir],SC_enz[name_dir],"")</f>
        <v/>
      </c>
      <c r="I1273" s="1" t="str">
        <f>_xlfn.XLOOKUP(RT_enz[[#This Row],[rxn_src]],SC_enz[rxn_src],SC_enz[rxn_src],"")</f>
        <v/>
      </c>
      <c r="J1273" s="2" t="str">
        <f>_xlfn.XLOOKUP(RT_enz[[#This Row],[Column1]],RT_gsm[Column3],RT_gsm[Column3],"")</f>
        <v>DM_5mta_c_FWD</v>
      </c>
    </row>
    <row r="1274" spans="1:10" ht="16" hidden="1" x14ac:dyDescent="0.2">
      <c r="A1274" s="1" t="s">
        <v>4974</v>
      </c>
      <c r="B1274" s="1" t="s">
        <v>3902</v>
      </c>
      <c r="C1274" s="1" t="s">
        <v>142</v>
      </c>
      <c r="D1274" s="1" t="s">
        <v>143</v>
      </c>
      <c r="E1274" s="1" t="s">
        <v>12</v>
      </c>
      <c r="F1274" s="1" t="s">
        <v>3920</v>
      </c>
      <c r="G1274" s="1" t="str">
        <f>RT_enz[[#This Row],[rxn_src]]&amp;"_"&amp;RT_enz[[#This Row],[dir]]</f>
        <v>DM_gcald_c_FWD</v>
      </c>
      <c r="H1274" s="1" t="str">
        <f>_xlfn.XLOOKUP(RT_enz[[#This Row],[Column1]],SC_enz[name_dir],SC_enz[name_dir],"")</f>
        <v/>
      </c>
      <c r="I1274" s="1" t="str">
        <f>_xlfn.XLOOKUP(RT_enz[[#This Row],[rxn_src]],SC_enz[rxn_src],SC_enz[rxn_src],"")</f>
        <v/>
      </c>
      <c r="J1274" s="2" t="str">
        <f>_xlfn.XLOOKUP(RT_enz[[#This Row],[Column1]],RT_gsm[Column3],RT_gsm[Column3],"")</f>
        <v>DM_gcald_c_FWD</v>
      </c>
    </row>
    <row r="1275" spans="1:10" ht="16" hidden="1" x14ac:dyDescent="0.2">
      <c r="A1275" s="1" t="s">
        <v>741</v>
      </c>
      <c r="B1275" s="1" t="s">
        <v>3902</v>
      </c>
      <c r="C1275" s="1" t="s">
        <v>4975</v>
      </c>
      <c r="D1275" s="1" t="s">
        <v>4976</v>
      </c>
      <c r="E1275" s="1" t="s">
        <v>7</v>
      </c>
      <c r="F1275" s="1" t="s">
        <v>3920</v>
      </c>
      <c r="G1275" s="1" t="str">
        <f>RT_enz[[#This Row],[rxn_src]]&amp;"_"&amp;RT_enz[[#This Row],[dir]]</f>
        <v>DMATT_c_FWD</v>
      </c>
      <c r="H1275" s="1" t="str">
        <f>_xlfn.XLOOKUP(RT_enz[[#This Row],[Column1]],SC_enz[name_dir],SC_enz[name_dir],"")</f>
        <v>DMATT_c_FWD</v>
      </c>
      <c r="I1275" s="1" t="str">
        <f>_xlfn.XLOOKUP(RT_enz[[#This Row],[rxn_src]],SC_enz[rxn_src],SC_enz[rxn_src],"")</f>
        <v>DMATT_c</v>
      </c>
      <c r="J1275" s="2" t="str">
        <f>_xlfn.XLOOKUP(RT_enz[[#This Row],[Column1]],RT_gsm[Column3],RT_gsm[Column3],"")</f>
        <v>DMATT_c_FWD</v>
      </c>
    </row>
    <row r="1276" spans="1:10" ht="16" hidden="1" x14ac:dyDescent="0.2">
      <c r="A1276" s="1" t="s">
        <v>2563</v>
      </c>
      <c r="B1276" s="1" t="s">
        <v>3902</v>
      </c>
      <c r="C1276" s="1" t="s">
        <v>1642</v>
      </c>
      <c r="D1276" s="1" t="s">
        <v>143</v>
      </c>
      <c r="E1276" s="1" t="s">
        <v>7</v>
      </c>
      <c r="F1276" s="1"/>
      <c r="G1276" s="1" t="str">
        <f>RT_enz[[#This Row],[rxn_src]]&amp;"_"&amp;RT_enz[[#This Row],[dir]]</f>
        <v>DNADt_c_n_FWD</v>
      </c>
      <c r="H1276" s="1" t="str">
        <f>_xlfn.XLOOKUP(RT_enz[[#This Row],[Column1]],SC_enz[name_dir],SC_enz[name_dir],"")</f>
        <v>DNADt_c_n_FWD</v>
      </c>
      <c r="I1276" s="1" t="str">
        <f>_xlfn.XLOOKUP(RT_enz[[#This Row],[rxn_src]],SC_enz[rxn_src],SC_enz[rxn_src],"")</f>
        <v>DNADt_c_n</v>
      </c>
      <c r="J1276" s="2" t="str">
        <f>_xlfn.XLOOKUP(RT_enz[[#This Row],[Column1]],RT_gsm[Column3],RT_gsm[Column3],"")</f>
        <v>DNADt_c_n_FWD</v>
      </c>
    </row>
    <row r="1277" spans="1:10" ht="16" hidden="1" x14ac:dyDescent="0.2">
      <c r="A1277" s="1" t="s">
        <v>2563</v>
      </c>
      <c r="B1277" s="1" t="s">
        <v>3903</v>
      </c>
      <c r="C1277" s="1" t="s">
        <v>1642</v>
      </c>
      <c r="D1277" s="1" t="s">
        <v>143</v>
      </c>
      <c r="E1277" s="1" t="s">
        <v>7</v>
      </c>
      <c r="F1277" s="1"/>
      <c r="G1277" s="1" t="str">
        <f>RT_enz[[#This Row],[rxn_src]]&amp;"_"&amp;RT_enz[[#This Row],[dir]]</f>
        <v>DNADt_c_n_REV</v>
      </c>
      <c r="H1277" s="1" t="str">
        <f>_xlfn.XLOOKUP(RT_enz[[#This Row],[Column1]],SC_enz[name_dir],SC_enz[name_dir],"")</f>
        <v>DNADt_c_n_REV</v>
      </c>
      <c r="I1277" s="1" t="str">
        <f>_xlfn.XLOOKUP(RT_enz[[#This Row],[rxn_src]],SC_enz[rxn_src],SC_enz[rxn_src],"")</f>
        <v>DNADt_c_n</v>
      </c>
      <c r="J1277" s="2" t="str">
        <f>_xlfn.XLOOKUP(RT_enz[[#This Row],[Column1]],RT_gsm[Column3],RT_gsm[Column3],"")</f>
        <v>DNADt_c_n_REV</v>
      </c>
    </row>
    <row r="1278" spans="1:10" ht="16" hidden="1" x14ac:dyDescent="0.2">
      <c r="A1278" s="1" t="s">
        <v>724</v>
      </c>
      <c r="B1278" s="1" t="s">
        <v>3902</v>
      </c>
      <c r="C1278" s="1" t="s">
        <v>4977</v>
      </c>
      <c r="D1278" s="1" t="s">
        <v>4978</v>
      </c>
      <c r="E1278" s="1" t="s">
        <v>7</v>
      </c>
      <c r="F1278" s="1" t="s">
        <v>3920</v>
      </c>
      <c r="G1278" s="1" t="str">
        <f>RT_enz[[#This Row],[rxn_src]]&amp;"_"&amp;RT_enz[[#This Row],[dir]]</f>
        <v>DNMPPA_c_FWD</v>
      </c>
      <c r="H1278" s="1" t="str">
        <f>_xlfn.XLOOKUP(RT_enz[[#This Row],[Column1]],SC_enz[name_dir],SC_enz[name_dir],"")</f>
        <v>DNMPPA_c_FWD</v>
      </c>
      <c r="I1278" s="1" t="str">
        <f>_xlfn.XLOOKUP(RT_enz[[#This Row],[rxn_src]],SC_enz[rxn_src],SC_enz[rxn_src],"")</f>
        <v>DNMPPA_c</v>
      </c>
      <c r="J1278" s="2" t="str">
        <f>_xlfn.XLOOKUP(RT_enz[[#This Row],[Column1]],RT_gsm[Column3],RT_gsm[Column3],"")</f>
        <v>DNMPPA_c_FWD</v>
      </c>
    </row>
    <row r="1279" spans="1:10" ht="16" hidden="1" x14ac:dyDescent="0.2">
      <c r="A1279" s="1" t="s">
        <v>4979</v>
      </c>
      <c r="B1279" s="1" t="s">
        <v>3902</v>
      </c>
      <c r="C1279" s="1" t="s">
        <v>4980</v>
      </c>
      <c r="D1279" s="1" t="s">
        <v>4981</v>
      </c>
      <c r="E1279" s="1" t="s">
        <v>7</v>
      </c>
      <c r="F1279" s="1" t="s">
        <v>3920</v>
      </c>
      <c r="G1279" s="1" t="str">
        <f>RT_enz[[#This Row],[rxn_src]]&amp;"_"&amp;RT_enz[[#This Row],[dir]]</f>
        <v>DNTP_c_FWD</v>
      </c>
      <c r="H1279" s="1" t="str">
        <f>_xlfn.XLOOKUP(RT_enz[[#This Row],[Column1]],SC_enz[name_dir],SC_enz[name_dir],"")</f>
        <v/>
      </c>
      <c r="I1279" s="1" t="str">
        <f>_xlfn.XLOOKUP(RT_enz[[#This Row],[rxn_src]],SC_enz[rxn_src],SC_enz[rxn_src],"")</f>
        <v/>
      </c>
      <c r="J1279" s="2" t="str">
        <f>_xlfn.XLOOKUP(RT_enz[[#This Row],[Column1]],RT_gsm[Column3],RT_gsm[Column3],"")</f>
        <v>DNTP_c_FWD</v>
      </c>
    </row>
    <row r="1280" spans="1:10" ht="16" hidden="1" x14ac:dyDescent="0.2">
      <c r="A1280" s="1" t="s">
        <v>2579</v>
      </c>
      <c r="B1280" s="1" t="s">
        <v>3902</v>
      </c>
      <c r="C1280" s="1" t="s">
        <v>142</v>
      </c>
      <c r="D1280" s="1" t="s">
        <v>143</v>
      </c>
      <c r="E1280" s="1" t="s">
        <v>7</v>
      </c>
      <c r="F1280" s="1"/>
      <c r="G1280" s="1" t="str">
        <f>RT_enz[[#This Row],[rxn_src]]&amp;"_"&amp;RT_enz[[#This Row],[dir]]</f>
        <v>DNTPPA_c_FWD</v>
      </c>
      <c r="H1280" s="1" t="str">
        <f>_xlfn.XLOOKUP(RT_enz[[#This Row],[Column1]],SC_enz[name_dir],SC_enz[name_dir],"")</f>
        <v>DNTPPA_c_FWD</v>
      </c>
      <c r="I1280" s="1" t="str">
        <f>_xlfn.XLOOKUP(RT_enz[[#This Row],[rxn_src]],SC_enz[rxn_src],SC_enz[rxn_src],"")</f>
        <v>DNTPPA_c</v>
      </c>
      <c r="J1280" s="2" t="str">
        <f>_xlfn.XLOOKUP(RT_enz[[#This Row],[Column1]],RT_gsm[Column3],RT_gsm[Column3],"")</f>
        <v>DNTPPA_c_FWD</v>
      </c>
    </row>
    <row r="1281" spans="1:10" ht="16" hidden="1" x14ac:dyDescent="0.2">
      <c r="A1281" s="1" t="s">
        <v>4982</v>
      </c>
      <c r="B1281" s="1" t="s">
        <v>3902</v>
      </c>
      <c r="C1281" s="1" t="s">
        <v>142</v>
      </c>
      <c r="D1281" s="1" t="s">
        <v>143</v>
      </c>
      <c r="E1281" s="1" t="s">
        <v>12</v>
      </c>
      <c r="F1281" s="1" t="s">
        <v>3920</v>
      </c>
      <c r="G1281" s="1" t="str">
        <f>RT_enz[[#This Row],[rxn_src]]&amp;"_"&amp;RT_enz[[#This Row],[dir]]</f>
        <v>DOCOSAt_c_e_FWD</v>
      </c>
      <c r="H1281" s="1" t="str">
        <f>_xlfn.XLOOKUP(RT_enz[[#This Row],[Column1]],SC_enz[name_dir],SC_enz[name_dir],"")</f>
        <v/>
      </c>
      <c r="I1281" s="1" t="str">
        <f>_xlfn.XLOOKUP(RT_enz[[#This Row],[rxn_src]],SC_enz[rxn_src],SC_enz[rxn_src],"")</f>
        <v/>
      </c>
      <c r="J1281" s="2" t="str">
        <f>_xlfn.XLOOKUP(RT_enz[[#This Row],[Column1]],RT_gsm[Column3],RT_gsm[Column3],"")</f>
        <v>DOCOSAt_c_e_FWD</v>
      </c>
    </row>
    <row r="1282" spans="1:10" ht="16" hidden="1" x14ac:dyDescent="0.2">
      <c r="A1282" s="1" t="s">
        <v>4982</v>
      </c>
      <c r="B1282" s="1" t="s">
        <v>3903</v>
      </c>
      <c r="C1282" s="1" t="s">
        <v>142</v>
      </c>
      <c r="D1282" s="1" t="s">
        <v>143</v>
      </c>
      <c r="E1282" s="1" t="s">
        <v>12</v>
      </c>
      <c r="F1282" s="1" t="s">
        <v>3920</v>
      </c>
      <c r="G1282" s="1" t="str">
        <f>RT_enz[[#This Row],[rxn_src]]&amp;"_"&amp;RT_enz[[#This Row],[dir]]</f>
        <v>DOCOSAt_c_e_REV</v>
      </c>
      <c r="H1282" s="1" t="str">
        <f>_xlfn.XLOOKUP(RT_enz[[#This Row],[Column1]],SC_enz[name_dir],SC_enz[name_dir],"")</f>
        <v/>
      </c>
      <c r="I1282" s="1" t="str">
        <f>_xlfn.XLOOKUP(RT_enz[[#This Row],[rxn_src]],SC_enz[rxn_src],SC_enz[rxn_src],"")</f>
        <v/>
      </c>
      <c r="J1282" s="2" t="str">
        <f>_xlfn.XLOOKUP(RT_enz[[#This Row],[Column1]],RT_gsm[Column3],RT_gsm[Column3],"")</f>
        <v>DOCOSAt_c_e_REV</v>
      </c>
    </row>
    <row r="1283" spans="1:10" ht="16" hidden="1" x14ac:dyDescent="0.2">
      <c r="A1283" s="1" t="s">
        <v>4983</v>
      </c>
      <c r="B1283" s="1" t="s">
        <v>3902</v>
      </c>
      <c r="C1283" s="1" t="s">
        <v>142</v>
      </c>
      <c r="D1283" s="1" t="s">
        <v>143</v>
      </c>
      <c r="E1283" s="1" t="s">
        <v>12</v>
      </c>
      <c r="F1283" s="1" t="s">
        <v>3920</v>
      </c>
      <c r="G1283" s="1" t="str">
        <f>RT_enz[[#This Row],[rxn_src]]&amp;"_"&amp;RT_enz[[#This Row],[dir]]</f>
        <v>DOCOSAt_c_l_FWD</v>
      </c>
      <c r="H1283" s="1" t="str">
        <f>_xlfn.XLOOKUP(RT_enz[[#This Row],[Column1]],SC_enz[name_dir],SC_enz[name_dir],"")</f>
        <v/>
      </c>
      <c r="I1283" s="1" t="str">
        <f>_xlfn.XLOOKUP(RT_enz[[#This Row],[rxn_src]],SC_enz[rxn_src],SC_enz[rxn_src],"")</f>
        <v/>
      </c>
      <c r="J1283" s="2" t="str">
        <f>_xlfn.XLOOKUP(RT_enz[[#This Row],[Column1]],RT_gsm[Column3],RT_gsm[Column3],"")</f>
        <v>DOCOSAt_c_l_FWD</v>
      </c>
    </row>
    <row r="1284" spans="1:10" ht="16" hidden="1" x14ac:dyDescent="0.2">
      <c r="A1284" s="1" t="s">
        <v>4983</v>
      </c>
      <c r="B1284" s="1" t="s">
        <v>3903</v>
      </c>
      <c r="C1284" s="1" t="s">
        <v>142</v>
      </c>
      <c r="D1284" s="1" t="s">
        <v>143</v>
      </c>
      <c r="E1284" s="1" t="s">
        <v>12</v>
      </c>
      <c r="F1284" s="1" t="s">
        <v>3920</v>
      </c>
      <c r="G1284" s="1" t="str">
        <f>RT_enz[[#This Row],[rxn_src]]&amp;"_"&amp;RT_enz[[#This Row],[dir]]</f>
        <v>DOCOSAt_c_l_REV</v>
      </c>
      <c r="H1284" s="1" t="str">
        <f>_xlfn.XLOOKUP(RT_enz[[#This Row],[Column1]],SC_enz[name_dir],SC_enz[name_dir],"")</f>
        <v/>
      </c>
      <c r="I1284" s="1" t="str">
        <f>_xlfn.XLOOKUP(RT_enz[[#This Row],[rxn_src]],SC_enz[rxn_src],SC_enz[rxn_src],"")</f>
        <v/>
      </c>
      <c r="J1284" s="2" t="str">
        <f>_xlfn.XLOOKUP(RT_enz[[#This Row],[Column1]],RT_gsm[Column3],RT_gsm[Column3],"")</f>
        <v>DOCOSAt_c_l_REV</v>
      </c>
    </row>
    <row r="1285" spans="1:10" ht="16" hidden="1" x14ac:dyDescent="0.2">
      <c r="A1285" s="1" t="s">
        <v>4984</v>
      </c>
      <c r="B1285" s="1" t="s">
        <v>3902</v>
      </c>
      <c r="C1285" s="1" t="s">
        <v>142</v>
      </c>
      <c r="D1285" s="1" t="s">
        <v>143</v>
      </c>
      <c r="E1285" s="1" t="s">
        <v>12</v>
      </c>
      <c r="F1285" s="1" t="s">
        <v>3920</v>
      </c>
      <c r="G1285" s="1" t="str">
        <f>RT_enz[[#This Row],[rxn_src]]&amp;"_"&amp;RT_enz[[#This Row],[dir]]</f>
        <v>DOCOSAt_c_rm_FWD</v>
      </c>
      <c r="H1285" s="1" t="str">
        <f>_xlfn.XLOOKUP(RT_enz[[#This Row],[Column1]],SC_enz[name_dir],SC_enz[name_dir],"")</f>
        <v/>
      </c>
      <c r="I1285" s="1" t="str">
        <f>_xlfn.XLOOKUP(RT_enz[[#This Row],[rxn_src]],SC_enz[rxn_src],SC_enz[rxn_src],"")</f>
        <v/>
      </c>
      <c r="J1285" s="2" t="str">
        <f>_xlfn.XLOOKUP(RT_enz[[#This Row],[Column1]],RT_gsm[Column3],RT_gsm[Column3],"")</f>
        <v>DOCOSAt_c_rm_FWD</v>
      </c>
    </row>
    <row r="1286" spans="1:10" ht="16" hidden="1" x14ac:dyDescent="0.2">
      <c r="A1286" s="1" t="s">
        <v>4984</v>
      </c>
      <c r="B1286" s="1" t="s">
        <v>3903</v>
      </c>
      <c r="C1286" s="1" t="s">
        <v>142</v>
      </c>
      <c r="D1286" s="1" t="s">
        <v>143</v>
      </c>
      <c r="E1286" s="1" t="s">
        <v>12</v>
      </c>
      <c r="F1286" s="1" t="s">
        <v>3920</v>
      </c>
      <c r="G1286" s="1" t="str">
        <f>RT_enz[[#This Row],[rxn_src]]&amp;"_"&amp;RT_enz[[#This Row],[dir]]</f>
        <v>DOCOSAt_c_rm_REV</v>
      </c>
      <c r="H1286" s="1" t="str">
        <f>_xlfn.XLOOKUP(RT_enz[[#This Row],[Column1]],SC_enz[name_dir],SC_enz[name_dir],"")</f>
        <v/>
      </c>
      <c r="I1286" s="1" t="str">
        <f>_xlfn.XLOOKUP(RT_enz[[#This Row],[rxn_src]],SC_enz[rxn_src],SC_enz[rxn_src],"")</f>
        <v/>
      </c>
      <c r="J1286" s="2" t="str">
        <f>_xlfn.XLOOKUP(RT_enz[[#This Row],[Column1]],RT_gsm[Column3],RT_gsm[Column3],"")</f>
        <v>DOCOSAt_c_rm_REV</v>
      </c>
    </row>
    <row r="1287" spans="1:10" ht="16" hidden="1" x14ac:dyDescent="0.2">
      <c r="A1287" s="1" t="s">
        <v>2941</v>
      </c>
      <c r="B1287" s="1" t="s">
        <v>3902</v>
      </c>
      <c r="C1287" s="1" t="s">
        <v>1642</v>
      </c>
      <c r="D1287" s="1" t="s">
        <v>143</v>
      </c>
      <c r="E1287" s="1" t="s">
        <v>7</v>
      </c>
      <c r="F1287" s="1"/>
      <c r="G1287" s="1" t="str">
        <f>RT_enz[[#This Row],[rxn_src]]&amp;"_"&amp;RT_enz[[#This Row],[dir]]</f>
        <v>DOCOSCOAt_c_en_FWD</v>
      </c>
      <c r="H1287" s="1" t="str">
        <f>_xlfn.XLOOKUP(RT_enz[[#This Row],[Column1]],SC_enz[name_dir],SC_enz[name_dir],"")</f>
        <v>DOCOSCOAt_c_en_FWD</v>
      </c>
      <c r="I1287" s="1" t="str">
        <f>_xlfn.XLOOKUP(RT_enz[[#This Row],[rxn_src]],SC_enz[rxn_src],SC_enz[rxn_src],"")</f>
        <v>DOCOSCOAt_c_en</v>
      </c>
      <c r="J1287" s="2" t="str">
        <f>_xlfn.XLOOKUP(RT_enz[[#This Row],[Column1]],RT_gsm[Column3],RT_gsm[Column3],"")</f>
        <v>DOCOSCOAt_c_en_FWD</v>
      </c>
    </row>
    <row r="1288" spans="1:10" ht="16" hidden="1" x14ac:dyDescent="0.2">
      <c r="A1288" s="1" t="s">
        <v>2941</v>
      </c>
      <c r="B1288" s="1" t="s">
        <v>3903</v>
      </c>
      <c r="C1288" s="1" t="s">
        <v>1642</v>
      </c>
      <c r="D1288" s="1" t="s">
        <v>143</v>
      </c>
      <c r="E1288" s="1" t="s">
        <v>7</v>
      </c>
      <c r="F1288" s="1"/>
      <c r="G1288" s="1" t="str">
        <f>RT_enz[[#This Row],[rxn_src]]&amp;"_"&amp;RT_enz[[#This Row],[dir]]</f>
        <v>DOCOSCOAt_c_en_REV</v>
      </c>
      <c r="H1288" s="1" t="str">
        <f>_xlfn.XLOOKUP(RT_enz[[#This Row],[Column1]],SC_enz[name_dir],SC_enz[name_dir],"")</f>
        <v>DOCOSCOAt_c_en_REV</v>
      </c>
      <c r="I1288" s="1" t="str">
        <f>_xlfn.XLOOKUP(RT_enz[[#This Row],[rxn_src]],SC_enz[rxn_src],SC_enz[rxn_src],"")</f>
        <v>DOCOSCOAt_c_en</v>
      </c>
      <c r="J1288" s="2" t="str">
        <f>_xlfn.XLOOKUP(RT_enz[[#This Row],[Column1]],RT_gsm[Column3],RT_gsm[Column3],"")</f>
        <v>DOCOSCOAt_c_en_REV</v>
      </c>
    </row>
    <row r="1289" spans="1:10" ht="16" hidden="1" x14ac:dyDescent="0.2">
      <c r="A1289" s="1" t="s">
        <v>2926</v>
      </c>
      <c r="B1289" s="1" t="s">
        <v>3902</v>
      </c>
      <c r="C1289" s="1" t="s">
        <v>1642</v>
      </c>
      <c r="D1289" s="1" t="s">
        <v>143</v>
      </c>
      <c r="E1289" s="1" t="s">
        <v>7</v>
      </c>
      <c r="F1289" s="1"/>
      <c r="G1289" s="1" t="str">
        <f>RT_enz[[#This Row],[rxn_src]]&amp;"_"&amp;RT_enz[[#This Row],[dir]]</f>
        <v>DOCOSCOAt_c_l_FWD</v>
      </c>
      <c r="H1289" s="1" t="str">
        <f>_xlfn.XLOOKUP(RT_enz[[#This Row],[Column1]],SC_enz[name_dir],SC_enz[name_dir],"")</f>
        <v>DOCOSCOAt_c_l_FWD</v>
      </c>
      <c r="I1289" s="1" t="str">
        <f>_xlfn.XLOOKUP(RT_enz[[#This Row],[rxn_src]],SC_enz[rxn_src],SC_enz[rxn_src],"")</f>
        <v>DOCOSCOAt_c_l</v>
      </c>
      <c r="J1289" s="2" t="str">
        <f>_xlfn.XLOOKUP(RT_enz[[#This Row],[Column1]],RT_gsm[Column3],RT_gsm[Column3],"")</f>
        <v>DOCOSCOAt_c_l_FWD</v>
      </c>
    </row>
    <row r="1290" spans="1:10" ht="16" hidden="1" x14ac:dyDescent="0.2">
      <c r="A1290" s="1" t="s">
        <v>2926</v>
      </c>
      <c r="B1290" s="1" t="s">
        <v>3903</v>
      </c>
      <c r="C1290" s="1" t="s">
        <v>1642</v>
      </c>
      <c r="D1290" s="1" t="s">
        <v>143</v>
      </c>
      <c r="E1290" s="1" t="s">
        <v>7</v>
      </c>
      <c r="F1290" s="1"/>
      <c r="G1290" s="1" t="str">
        <f>RT_enz[[#This Row],[rxn_src]]&amp;"_"&amp;RT_enz[[#This Row],[dir]]</f>
        <v>DOCOSCOAt_c_l_REV</v>
      </c>
      <c r="H1290" s="1" t="str">
        <f>_xlfn.XLOOKUP(RT_enz[[#This Row],[Column1]],SC_enz[name_dir],SC_enz[name_dir],"")</f>
        <v>DOCOSCOAt_c_l_REV</v>
      </c>
      <c r="I1290" s="1" t="str">
        <f>_xlfn.XLOOKUP(RT_enz[[#This Row],[rxn_src]],SC_enz[rxn_src],SC_enz[rxn_src],"")</f>
        <v>DOCOSCOAt_c_l</v>
      </c>
      <c r="J1290" s="2" t="str">
        <f>_xlfn.XLOOKUP(RT_enz[[#This Row],[Column1]],RT_gsm[Column3],RT_gsm[Column3],"")</f>
        <v>DOCOSCOAt_c_l_REV</v>
      </c>
    </row>
    <row r="1291" spans="1:10" ht="16" hidden="1" x14ac:dyDescent="0.2">
      <c r="A1291" s="1" t="s">
        <v>2875</v>
      </c>
      <c r="B1291" s="1" t="s">
        <v>3902</v>
      </c>
      <c r="C1291" s="1" t="s">
        <v>1642</v>
      </c>
      <c r="D1291" s="1" t="s">
        <v>143</v>
      </c>
      <c r="E1291" s="1" t="s">
        <v>7</v>
      </c>
      <c r="F1291" s="1"/>
      <c r="G1291" s="1" t="str">
        <f>RT_enz[[#This Row],[rxn_src]]&amp;"_"&amp;RT_enz[[#This Row],[dir]]</f>
        <v>DOCOSCOAt_c_rm_FWD</v>
      </c>
      <c r="H1291" s="1" t="str">
        <f>_xlfn.XLOOKUP(RT_enz[[#This Row],[Column1]],SC_enz[name_dir],SC_enz[name_dir],"")</f>
        <v>DOCOSCOAt_c_rm_FWD</v>
      </c>
      <c r="I1291" s="1" t="str">
        <f>_xlfn.XLOOKUP(RT_enz[[#This Row],[rxn_src]],SC_enz[rxn_src],SC_enz[rxn_src],"")</f>
        <v>DOCOSCOAt_c_rm</v>
      </c>
      <c r="J1291" s="2" t="str">
        <f>_xlfn.XLOOKUP(RT_enz[[#This Row],[Column1]],RT_gsm[Column3],RT_gsm[Column3],"")</f>
        <v>DOCOSCOAt_c_rm_FWD</v>
      </c>
    </row>
    <row r="1292" spans="1:10" ht="16" hidden="1" x14ac:dyDescent="0.2">
      <c r="A1292" s="1" t="s">
        <v>2875</v>
      </c>
      <c r="B1292" s="1" t="s">
        <v>3903</v>
      </c>
      <c r="C1292" s="1" t="s">
        <v>1642</v>
      </c>
      <c r="D1292" s="1" t="s">
        <v>143</v>
      </c>
      <c r="E1292" s="1" t="s">
        <v>7</v>
      </c>
      <c r="F1292" s="1"/>
      <c r="G1292" s="1" t="str">
        <f>RT_enz[[#This Row],[rxn_src]]&amp;"_"&amp;RT_enz[[#This Row],[dir]]</f>
        <v>DOCOSCOAt_c_rm_REV</v>
      </c>
      <c r="H1292" s="1" t="str">
        <f>_xlfn.XLOOKUP(RT_enz[[#This Row],[Column1]],SC_enz[name_dir],SC_enz[name_dir],"")</f>
        <v>DOCOSCOAt_c_rm_REV</v>
      </c>
      <c r="I1292" s="1" t="str">
        <f>_xlfn.XLOOKUP(RT_enz[[#This Row],[rxn_src]],SC_enz[rxn_src],SC_enz[rxn_src],"")</f>
        <v>DOCOSCOAt_c_rm</v>
      </c>
      <c r="J1292" s="2" t="str">
        <f>_xlfn.XLOOKUP(RT_enz[[#This Row],[Column1]],RT_gsm[Column3],RT_gsm[Column3],"")</f>
        <v>DOCOSCOAt_c_rm_REV</v>
      </c>
    </row>
    <row r="1293" spans="1:10" ht="16" hidden="1" x14ac:dyDescent="0.2">
      <c r="A1293" s="1" t="s">
        <v>4985</v>
      </c>
      <c r="B1293" s="1" t="s">
        <v>3902</v>
      </c>
      <c r="C1293" s="1" t="s">
        <v>4986</v>
      </c>
      <c r="D1293" s="1" t="s">
        <v>4987</v>
      </c>
      <c r="E1293" s="1" t="s">
        <v>7</v>
      </c>
      <c r="F1293" s="1" t="s">
        <v>3920</v>
      </c>
      <c r="G1293" s="1" t="str">
        <f>RT_enz[[#This Row],[rxn_src]]&amp;"_"&amp;RT_enz[[#This Row],[dir]]</f>
        <v>DOLDPP_c_FWD</v>
      </c>
      <c r="H1293" s="1" t="str">
        <f>_xlfn.XLOOKUP(RT_enz[[#This Row],[Column1]],SC_enz[name_dir],SC_enz[name_dir],"")</f>
        <v/>
      </c>
      <c r="I1293" s="1" t="str">
        <f>_xlfn.XLOOKUP(RT_enz[[#This Row],[rxn_src]],SC_enz[rxn_src],SC_enz[rxn_src],"")</f>
        <v/>
      </c>
      <c r="J1293" s="2" t="str">
        <f>_xlfn.XLOOKUP(RT_enz[[#This Row],[Column1]],RT_gsm[Column3],RT_gsm[Column3],"")</f>
        <v>DOLDPP_c_FWD</v>
      </c>
    </row>
    <row r="1294" spans="1:10" ht="16" hidden="1" x14ac:dyDescent="0.2">
      <c r="A1294" s="1" t="s">
        <v>4985</v>
      </c>
      <c r="B1294" s="1" t="s">
        <v>3903</v>
      </c>
      <c r="C1294" s="1" t="s">
        <v>4986</v>
      </c>
      <c r="D1294" s="1" t="s">
        <v>4987</v>
      </c>
      <c r="E1294" s="1" t="s">
        <v>7</v>
      </c>
      <c r="F1294" s="1" t="s">
        <v>3920</v>
      </c>
      <c r="G1294" s="1" t="str">
        <f>RT_enz[[#This Row],[rxn_src]]&amp;"_"&amp;RT_enz[[#This Row],[dir]]</f>
        <v>DOLDPP_c_REV</v>
      </c>
      <c r="H1294" s="1" t="str">
        <f>_xlfn.XLOOKUP(RT_enz[[#This Row],[Column1]],SC_enz[name_dir],SC_enz[name_dir],"")</f>
        <v/>
      </c>
      <c r="I1294" s="1" t="str">
        <f>_xlfn.XLOOKUP(RT_enz[[#This Row],[rxn_src]],SC_enz[rxn_src],SC_enz[rxn_src],"")</f>
        <v/>
      </c>
      <c r="J1294" s="2" t="str">
        <f>_xlfn.XLOOKUP(RT_enz[[#This Row],[Column1]],RT_gsm[Column3],RT_gsm[Column3],"")</f>
        <v>DOLDPP_c_REV</v>
      </c>
    </row>
    <row r="1295" spans="1:10" ht="16" hidden="1" x14ac:dyDescent="0.2">
      <c r="A1295" s="1" t="s">
        <v>4988</v>
      </c>
      <c r="B1295" s="1" t="s">
        <v>3902</v>
      </c>
      <c r="C1295" s="1" t="s">
        <v>142</v>
      </c>
      <c r="D1295" s="1" t="s">
        <v>143</v>
      </c>
      <c r="E1295" s="1" t="s">
        <v>12</v>
      </c>
      <c r="F1295" s="1" t="s">
        <v>3920</v>
      </c>
      <c r="G1295" s="1" t="str">
        <f>RT_enz[[#This Row],[rxn_src]]&amp;"_"&amp;RT_enz[[#This Row],[dir]]</f>
        <v>DOLDPt_c_l_FWD</v>
      </c>
      <c r="H1295" s="1" t="str">
        <f>_xlfn.XLOOKUP(RT_enz[[#This Row],[Column1]],SC_enz[name_dir],SC_enz[name_dir],"")</f>
        <v/>
      </c>
      <c r="I1295" s="1" t="str">
        <f>_xlfn.XLOOKUP(RT_enz[[#This Row],[rxn_src]],SC_enz[rxn_src],SC_enz[rxn_src],"")</f>
        <v/>
      </c>
      <c r="J1295" s="2" t="str">
        <f>_xlfn.XLOOKUP(RT_enz[[#This Row],[Column1]],RT_gsm[Column3],RT_gsm[Column3],"")</f>
        <v>DOLDPt_c_l_FWD</v>
      </c>
    </row>
    <row r="1296" spans="1:10" ht="16" hidden="1" x14ac:dyDescent="0.2">
      <c r="A1296" s="1" t="s">
        <v>4988</v>
      </c>
      <c r="B1296" s="1" t="s">
        <v>3903</v>
      </c>
      <c r="C1296" s="1" t="s">
        <v>142</v>
      </c>
      <c r="D1296" s="1" t="s">
        <v>143</v>
      </c>
      <c r="E1296" s="1" t="s">
        <v>12</v>
      </c>
      <c r="F1296" s="1" t="s">
        <v>3920</v>
      </c>
      <c r="G1296" s="1" t="str">
        <f>RT_enz[[#This Row],[rxn_src]]&amp;"_"&amp;RT_enz[[#This Row],[dir]]</f>
        <v>DOLDPt_c_l_REV</v>
      </c>
      <c r="H1296" s="1" t="str">
        <f>_xlfn.XLOOKUP(RT_enz[[#This Row],[Column1]],SC_enz[name_dir],SC_enz[name_dir],"")</f>
        <v/>
      </c>
      <c r="I1296" s="1" t="str">
        <f>_xlfn.XLOOKUP(RT_enz[[#This Row],[rxn_src]],SC_enz[rxn_src],SC_enz[rxn_src],"")</f>
        <v/>
      </c>
      <c r="J1296" s="2" t="str">
        <f>_xlfn.XLOOKUP(RT_enz[[#This Row],[Column1]],RT_gsm[Column3],RT_gsm[Column3],"")</f>
        <v>DOLDPt_c_l_REV</v>
      </c>
    </row>
    <row r="1297" spans="1:10" ht="16" hidden="1" x14ac:dyDescent="0.2">
      <c r="A1297" s="1" t="s">
        <v>4989</v>
      </c>
      <c r="B1297" s="1" t="s">
        <v>3902</v>
      </c>
      <c r="C1297" s="1" t="s">
        <v>142</v>
      </c>
      <c r="D1297" s="1" t="s">
        <v>143</v>
      </c>
      <c r="E1297" s="1" t="s">
        <v>12</v>
      </c>
      <c r="F1297" s="1" t="s">
        <v>3920</v>
      </c>
      <c r="G1297" s="1" t="str">
        <f>RT_enz[[#This Row],[rxn_src]]&amp;"_"&amp;RT_enz[[#This Row],[dir]]</f>
        <v>DOLDPt_c_r_FWD</v>
      </c>
      <c r="H1297" s="1" t="str">
        <f>_xlfn.XLOOKUP(RT_enz[[#This Row],[Column1]],SC_enz[name_dir],SC_enz[name_dir],"")</f>
        <v/>
      </c>
      <c r="I1297" s="1" t="str">
        <f>_xlfn.XLOOKUP(RT_enz[[#This Row],[rxn_src]],SC_enz[rxn_src],SC_enz[rxn_src],"")</f>
        <v/>
      </c>
      <c r="J1297" s="2" t="str">
        <f>_xlfn.XLOOKUP(RT_enz[[#This Row],[Column1]],RT_gsm[Column3],RT_gsm[Column3],"")</f>
        <v>DOLDPt_c_r_FWD</v>
      </c>
    </row>
    <row r="1298" spans="1:10" ht="16" hidden="1" x14ac:dyDescent="0.2">
      <c r="A1298" s="1" t="s">
        <v>4989</v>
      </c>
      <c r="B1298" s="1" t="s">
        <v>3903</v>
      </c>
      <c r="C1298" s="1" t="s">
        <v>142</v>
      </c>
      <c r="D1298" s="1" t="s">
        <v>143</v>
      </c>
      <c r="E1298" s="1" t="s">
        <v>12</v>
      </c>
      <c r="F1298" s="1" t="s">
        <v>3920</v>
      </c>
      <c r="G1298" s="1" t="str">
        <f>RT_enz[[#This Row],[rxn_src]]&amp;"_"&amp;RT_enz[[#This Row],[dir]]</f>
        <v>DOLDPt_c_r_REV</v>
      </c>
      <c r="H1298" s="1" t="str">
        <f>_xlfn.XLOOKUP(RT_enz[[#This Row],[Column1]],SC_enz[name_dir],SC_enz[name_dir],"")</f>
        <v/>
      </c>
      <c r="I1298" s="1" t="str">
        <f>_xlfn.XLOOKUP(RT_enz[[#This Row],[rxn_src]],SC_enz[rxn_src],SC_enz[rxn_src],"")</f>
        <v/>
      </c>
      <c r="J1298" s="2" t="str">
        <f>_xlfn.XLOOKUP(RT_enz[[#This Row],[Column1]],RT_gsm[Column3],RT_gsm[Column3],"")</f>
        <v>DOLDPt_c_r_REV</v>
      </c>
    </row>
    <row r="1299" spans="1:10" ht="16" hidden="1" x14ac:dyDescent="0.2">
      <c r="A1299" s="1" t="s">
        <v>4990</v>
      </c>
      <c r="B1299" s="1" t="s">
        <v>3902</v>
      </c>
      <c r="C1299" s="1" t="s">
        <v>142</v>
      </c>
      <c r="D1299" s="1" t="s">
        <v>143</v>
      </c>
      <c r="E1299" s="1" t="s">
        <v>12</v>
      </c>
      <c r="F1299" s="1" t="s">
        <v>3920</v>
      </c>
      <c r="G1299" s="1" t="str">
        <f>RT_enz[[#This Row],[rxn_src]]&amp;"_"&amp;RT_enz[[#This Row],[dir]]</f>
        <v>DOLGLCPt_c_r_FWD</v>
      </c>
      <c r="H1299" s="1" t="str">
        <f>_xlfn.XLOOKUP(RT_enz[[#This Row],[Column1]],SC_enz[name_dir],SC_enz[name_dir],"")</f>
        <v/>
      </c>
      <c r="I1299" s="1" t="str">
        <f>_xlfn.XLOOKUP(RT_enz[[#This Row],[rxn_src]],SC_enz[rxn_src],SC_enz[rxn_src],"")</f>
        <v/>
      </c>
      <c r="J1299" s="2" t="str">
        <f>_xlfn.XLOOKUP(RT_enz[[#This Row],[Column1]],RT_gsm[Column3],RT_gsm[Column3],"")</f>
        <v>DOLGLCPt_c_r_FWD</v>
      </c>
    </row>
    <row r="1300" spans="1:10" ht="16" hidden="1" x14ac:dyDescent="0.2">
      <c r="A1300" s="1" t="s">
        <v>4990</v>
      </c>
      <c r="B1300" s="1" t="s">
        <v>3903</v>
      </c>
      <c r="C1300" s="1" t="s">
        <v>142</v>
      </c>
      <c r="D1300" s="1" t="s">
        <v>143</v>
      </c>
      <c r="E1300" s="1" t="s">
        <v>12</v>
      </c>
      <c r="F1300" s="1" t="s">
        <v>3920</v>
      </c>
      <c r="G1300" s="1" t="str">
        <f>RT_enz[[#This Row],[rxn_src]]&amp;"_"&amp;RT_enz[[#This Row],[dir]]</f>
        <v>DOLGLCPt_c_r_REV</v>
      </c>
      <c r="H1300" s="1" t="str">
        <f>_xlfn.XLOOKUP(RT_enz[[#This Row],[Column1]],SC_enz[name_dir],SC_enz[name_dir],"")</f>
        <v/>
      </c>
      <c r="I1300" s="1" t="str">
        <f>_xlfn.XLOOKUP(RT_enz[[#This Row],[rxn_src]],SC_enz[rxn_src],SC_enz[rxn_src],"")</f>
        <v/>
      </c>
      <c r="J1300" s="2" t="str">
        <f>_xlfn.XLOOKUP(RT_enz[[#This Row],[Column1]],RT_gsm[Column3],RT_gsm[Column3],"")</f>
        <v>DOLGLCPt_c_r_REV</v>
      </c>
    </row>
    <row r="1301" spans="1:10" ht="16" hidden="1" x14ac:dyDescent="0.2">
      <c r="A1301" s="1" t="s">
        <v>753</v>
      </c>
      <c r="B1301" s="1" t="s">
        <v>3902</v>
      </c>
      <c r="C1301" s="1" t="s">
        <v>4991</v>
      </c>
      <c r="D1301" s="1" t="s">
        <v>4992</v>
      </c>
      <c r="E1301" s="1" t="s">
        <v>7</v>
      </c>
      <c r="F1301" s="1" t="s">
        <v>3920</v>
      </c>
      <c r="G1301" s="1" t="str">
        <f>RT_enz[[#This Row],[rxn_src]]&amp;"_"&amp;RT_enz[[#This Row],[dir]]</f>
        <v>DOLK_c_FWD</v>
      </c>
      <c r="H1301" s="1" t="str">
        <f>_xlfn.XLOOKUP(RT_enz[[#This Row],[Column1]],SC_enz[name_dir],SC_enz[name_dir],"")</f>
        <v>DOLK_c_FWD</v>
      </c>
      <c r="I1301" s="1" t="str">
        <f>_xlfn.XLOOKUP(RT_enz[[#This Row],[rxn_src]],SC_enz[rxn_src],SC_enz[rxn_src],"")</f>
        <v>DOLK_c</v>
      </c>
      <c r="J1301" s="2" t="str">
        <f>_xlfn.XLOOKUP(RT_enz[[#This Row],[Column1]],RT_gsm[Column3],RT_gsm[Column3],"")</f>
        <v>DOLK_c_FWD</v>
      </c>
    </row>
    <row r="1302" spans="1:10" ht="16" hidden="1" x14ac:dyDescent="0.2">
      <c r="A1302" s="1" t="s">
        <v>3503</v>
      </c>
      <c r="B1302" s="1" t="s">
        <v>3902</v>
      </c>
      <c r="C1302" s="1" t="s">
        <v>3504</v>
      </c>
      <c r="D1302" s="1" t="s">
        <v>4993</v>
      </c>
      <c r="E1302" s="1" t="s">
        <v>12</v>
      </c>
      <c r="F1302" s="1" t="s">
        <v>3920</v>
      </c>
      <c r="G1302" s="1" t="str">
        <f>RT_enz[[#This Row],[rxn_src]]&amp;"_"&amp;RT_enz[[#This Row],[dir]]</f>
        <v>DOLPMMT_r_FWD</v>
      </c>
      <c r="H1302" s="1" t="str">
        <f>_xlfn.XLOOKUP(RT_enz[[#This Row],[Column1]],SC_enz[name_dir],SC_enz[name_dir],"")</f>
        <v>DOLPMMT_r_FWD</v>
      </c>
      <c r="I1302" s="1" t="str">
        <f>_xlfn.XLOOKUP(RT_enz[[#This Row],[rxn_src]],SC_enz[rxn_src],SC_enz[rxn_src],"")</f>
        <v>DOLPMMT_r</v>
      </c>
      <c r="J1302" s="2" t="str">
        <f>_xlfn.XLOOKUP(RT_enz[[#This Row],[Column1]],RT_gsm[Column3],RT_gsm[Column3],"")</f>
        <v>DOLPMMT_r_FWD</v>
      </c>
    </row>
    <row r="1303" spans="1:10" ht="16" hidden="1" x14ac:dyDescent="0.2">
      <c r="A1303" s="1" t="s">
        <v>3503</v>
      </c>
      <c r="B1303" s="1" t="s">
        <v>3902</v>
      </c>
      <c r="C1303" s="1" t="s">
        <v>4994</v>
      </c>
      <c r="D1303" s="1" t="s">
        <v>4995</v>
      </c>
      <c r="E1303" s="1" t="s">
        <v>12</v>
      </c>
      <c r="F1303" s="1" t="s">
        <v>3920</v>
      </c>
      <c r="G1303" s="1" t="str">
        <f>RT_enz[[#This Row],[rxn_src]]&amp;"_"&amp;RT_enz[[#This Row],[dir]]</f>
        <v>DOLPMMT_r_FWD</v>
      </c>
      <c r="H1303" s="1" t="str">
        <f>_xlfn.XLOOKUP(RT_enz[[#This Row],[Column1]],SC_enz[name_dir],SC_enz[name_dir],"")</f>
        <v>DOLPMMT_r_FWD</v>
      </c>
      <c r="I1303" s="1" t="str">
        <f>_xlfn.XLOOKUP(RT_enz[[#This Row],[rxn_src]],SC_enz[rxn_src],SC_enz[rxn_src],"")</f>
        <v>DOLPMMT_r</v>
      </c>
      <c r="J1303" s="2" t="str">
        <f>_xlfn.XLOOKUP(RT_enz[[#This Row],[Column1]],RT_gsm[Column3],RT_gsm[Column3],"")</f>
        <v>DOLPMMT_r_FWD</v>
      </c>
    </row>
    <row r="1304" spans="1:10" ht="16" hidden="1" x14ac:dyDescent="0.2">
      <c r="A1304" s="1" t="s">
        <v>756</v>
      </c>
      <c r="B1304" s="1" t="s">
        <v>3902</v>
      </c>
      <c r="C1304" s="1" t="s">
        <v>4996</v>
      </c>
      <c r="D1304" s="1" t="s">
        <v>4997</v>
      </c>
      <c r="E1304" s="1" t="s">
        <v>7</v>
      </c>
      <c r="F1304" s="1" t="s">
        <v>3920</v>
      </c>
      <c r="G1304" s="1" t="str">
        <f>RT_enz[[#This Row],[rxn_src]]&amp;"_"&amp;RT_enz[[#This Row],[dir]]</f>
        <v>DOLPMT_c_FWD</v>
      </c>
      <c r="H1304" s="1" t="str">
        <f>_xlfn.XLOOKUP(RT_enz[[#This Row],[Column1]],SC_enz[name_dir],SC_enz[name_dir],"")</f>
        <v>DOLPMT_c_FWD</v>
      </c>
      <c r="I1304" s="1" t="str">
        <f>_xlfn.XLOOKUP(RT_enz[[#This Row],[rxn_src]],SC_enz[rxn_src],SC_enz[rxn_src],"")</f>
        <v>DOLPMT_c</v>
      </c>
      <c r="J1304" s="2" t="str">
        <f>_xlfn.XLOOKUP(RT_enz[[#This Row],[Column1]],RT_gsm[Column3],RT_gsm[Column3],"")</f>
        <v>DOLPMT_c_FWD</v>
      </c>
    </row>
    <row r="1305" spans="1:10" ht="16" hidden="1" x14ac:dyDescent="0.2">
      <c r="A1305" s="1" t="s">
        <v>2583</v>
      </c>
      <c r="B1305" s="1" t="s">
        <v>3902</v>
      </c>
      <c r="C1305" s="1" t="s">
        <v>1642</v>
      </c>
      <c r="D1305" s="1" t="s">
        <v>143</v>
      </c>
      <c r="E1305" s="1" t="s">
        <v>7</v>
      </c>
      <c r="F1305" s="1"/>
      <c r="G1305" s="1" t="str">
        <f>RT_enz[[#This Row],[rxn_src]]&amp;"_"&amp;RT_enz[[#This Row],[dir]]</f>
        <v>DOLPt_c_r_FWD</v>
      </c>
      <c r="H1305" s="1" t="str">
        <f>_xlfn.XLOOKUP(RT_enz[[#This Row],[Column1]],SC_enz[name_dir],SC_enz[name_dir],"")</f>
        <v>DOLPt_c_r_FWD</v>
      </c>
      <c r="I1305" s="1" t="str">
        <f>_xlfn.XLOOKUP(RT_enz[[#This Row],[rxn_src]],SC_enz[rxn_src],SC_enz[rxn_src],"")</f>
        <v>DOLPt_c_r</v>
      </c>
      <c r="J1305" s="2" t="str">
        <f>_xlfn.XLOOKUP(RT_enz[[#This Row],[Column1]],RT_gsm[Column3],RT_gsm[Column3],"")</f>
        <v>DOLPt_c_r_FWD</v>
      </c>
    </row>
    <row r="1306" spans="1:10" ht="16" hidden="1" x14ac:dyDescent="0.2">
      <c r="A1306" s="1" t="s">
        <v>2583</v>
      </c>
      <c r="B1306" s="1" t="s">
        <v>3903</v>
      </c>
      <c r="C1306" s="1" t="s">
        <v>1642</v>
      </c>
      <c r="D1306" s="1" t="s">
        <v>143</v>
      </c>
      <c r="E1306" s="1" t="s">
        <v>7</v>
      </c>
      <c r="F1306" s="1"/>
      <c r="G1306" s="1" t="str">
        <f>RT_enz[[#This Row],[rxn_src]]&amp;"_"&amp;RT_enz[[#This Row],[dir]]</f>
        <v>DOLPt_c_r_REV</v>
      </c>
      <c r="H1306" s="1" t="str">
        <f>_xlfn.XLOOKUP(RT_enz[[#This Row],[Column1]],SC_enz[name_dir],SC_enz[name_dir],"")</f>
        <v>DOLPt_c_r_REV</v>
      </c>
      <c r="I1306" s="1" t="str">
        <f>_xlfn.XLOOKUP(RT_enz[[#This Row],[rxn_src]],SC_enz[rxn_src],SC_enz[rxn_src],"")</f>
        <v>DOLPt_c_r</v>
      </c>
      <c r="J1306" s="2" t="str">
        <f>_xlfn.XLOOKUP(RT_enz[[#This Row],[Column1]],RT_gsm[Column3],RT_gsm[Column3],"")</f>
        <v>DOLPt_c_r_REV</v>
      </c>
    </row>
    <row r="1307" spans="1:10" ht="16" hidden="1" x14ac:dyDescent="0.2">
      <c r="A1307" s="1" t="s">
        <v>2572</v>
      </c>
      <c r="B1307" s="1" t="s">
        <v>3902</v>
      </c>
      <c r="C1307" s="1" t="s">
        <v>4998</v>
      </c>
      <c r="D1307" s="1" t="s">
        <v>4999</v>
      </c>
      <c r="E1307" s="1" t="s">
        <v>7</v>
      </c>
      <c r="F1307" s="1" t="s">
        <v>3920</v>
      </c>
      <c r="G1307" s="1" t="str">
        <f>RT_enz[[#This Row],[rxn_src]]&amp;"_"&amp;RT_enz[[#This Row],[dir]]</f>
        <v>DPCOAK_c_FWD</v>
      </c>
      <c r="H1307" s="1" t="str">
        <f>_xlfn.XLOOKUP(RT_enz[[#This Row],[Column1]],SC_enz[name_dir],SC_enz[name_dir],"")</f>
        <v>DPCOAK_c_FWD</v>
      </c>
      <c r="I1307" s="1" t="str">
        <f>_xlfn.XLOOKUP(RT_enz[[#This Row],[rxn_src]],SC_enz[rxn_src],SC_enz[rxn_src],"")</f>
        <v>DPCOAK_c</v>
      </c>
      <c r="J1307" s="2" t="str">
        <f>_xlfn.XLOOKUP(RT_enz[[#This Row],[Column1]],RT_gsm[Column3],RT_gsm[Column3],"")</f>
        <v>DPCOAK_c_FWD</v>
      </c>
    </row>
    <row r="1308" spans="1:10" ht="16" hidden="1" x14ac:dyDescent="0.2">
      <c r="A1308" s="1" t="s">
        <v>744</v>
      </c>
      <c r="B1308" s="1" t="s">
        <v>3902</v>
      </c>
      <c r="C1308" s="1" t="s">
        <v>5000</v>
      </c>
      <c r="D1308" s="1" t="s">
        <v>5001</v>
      </c>
      <c r="E1308" s="1" t="s">
        <v>7</v>
      </c>
      <c r="F1308" s="1" t="s">
        <v>3920</v>
      </c>
      <c r="G1308" s="1" t="str">
        <f>RT_enz[[#This Row],[rxn_src]]&amp;"_"&amp;RT_enz[[#This Row],[dir]]</f>
        <v>DPGM_c_FWD</v>
      </c>
      <c r="H1308" s="1" t="str">
        <f>_xlfn.XLOOKUP(RT_enz[[#This Row],[Column1]],SC_enz[name_dir],SC_enz[name_dir],"")</f>
        <v>DPGM_c_FWD</v>
      </c>
      <c r="I1308" s="1" t="str">
        <f>_xlfn.XLOOKUP(RT_enz[[#This Row],[rxn_src]],SC_enz[rxn_src],SC_enz[rxn_src],"")</f>
        <v>DPGM_c</v>
      </c>
      <c r="J1308" s="2" t="str">
        <f>_xlfn.XLOOKUP(RT_enz[[#This Row],[Column1]],RT_gsm[Column3],RT_gsm[Column3],"")</f>
        <v>DPGM_c_FWD</v>
      </c>
    </row>
    <row r="1309" spans="1:10" ht="16" hidden="1" x14ac:dyDescent="0.2">
      <c r="A1309" s="1" t="s">
        <v>744</v>
      </c>
      <c r="B1309" s="1" t="s">
        <v>3903</v>
      </c>
      <c r="C1309" s="1" t="s">
        <v>5000</v>
      </c>
      <c r="D1309" s="1" t="s">
        <v>5001</v>
      </c>
      <c r="E1309" s="1" t="s">
        <v>7</v>
      </c>
      <c r="F1309" s="1" t="s">
        <v>3920</v>
      </c>
      <c r="G1309" s="1" t="str">
        <f>RT_enz[[#This Row],[rxn_src]]&amp;"_"&amp;RT_enz[[#This Row],[dir]]</f>
        <v>DPGM_c_REV</v>
      </c>
      <c r="H1309" s="1" t="str">
        <f>_xlfn.XLOOKUP(RT_enz[[#This Row],[Column1]],SC_enz[name_dir],SC_enz[name_dir],"")</f>
        <v>DPGM_c_REV</v>
      </c>
      <c r="I1309" s="1" t="str">
        <f>_xlfn.XLOOKUP(RT_enz[[#This Row],[rxn_src]],SC_enz[rxn_src],SC_enz[rxn_src],"")</f>
        <v>DPGM_c</v>
      </c>
      <c r="J1309" s="2" t="str">
        <f>_xlfn.XLOOKUP(RT_enz[[#This Row],[Column1]],RT_gsm[Column3],RT_gsm[Column3],"")</f>
        <v>DPGM_c_REV</v>
      </c>
    </row>
    <row r="1310" spans="1:10" ht="16" hidden="1" x14ac:dyDescent="0.2">
      <c r="A1310" s="1" t="s">
        <v>5002</v>
      </c>
      <c r="B1310" s="1" t="s">
        <v>3902</v>
      </c>
      <c r="C1310" s="1" t="s">
        <v>5003</v>
      </c>
      <c r="D1310" s="1" t="s">
        <v>5004</v>
      </c>
      <c r="E1310" s="1" t="s">
        <v>7</v>
      </c>
      <c r="F1310" s="1" t="s">
        <v>3920</v>
      </c>
      <c r="G1310" s="1" t="str">
        <f>RT_enz[[#This Row],[rxn_src]]&amp;"_"&amp;RT_enz[[#This Row],[dir]]</f>
        <v>DPGT_c_FWD</v>
      </c>
      <c r="H1310" s="1" t="str">
        <f>_xlfn.XLOOKUP(RT_enz[[#This Row],[Column1]],SC_enz[name_dir],SC_enz[name_dir],"")</f>
        <v/>
      </c>
      <c r="I1310" s="1" t="str">
        <f>_xlfn.XLOOKUP(RT_enz[[#This Row],[rxn_src]],SC_enz[rxn_src],SC_enz[rxn_src],"")</f>
        <v/>
      </c>
      <c r="J1310" s="2" t="str">
        <f>_xlfn.XLOOKUP(RT_enz[[#This Row],[Column1]],RT_gsm[Column3],RT_gsm[Column3],"")</f>
        <v>DPGT_c_FWD</v>
      </c>
    </row>
    <row r="1311" spans="1:10" ht="16" hidden="1" x14ac:dyDescent="0.2">
      <c r="A1311" s="1" t="s">
        <v>5002</v>
      </c>
      <c r="B1311" s="1" t="s">
        <v>3903</v>
      </c>
      <c r="C1311" s="1" t="s">
        <v>5003</v>
      </c>
      <c r="D1311" s="1" t="s">
        <v>5004</v>
      </c>
      <c r="E1311" s="1" t="s">
        <v>7</v>
      </c>
      <c r="F1311" s="1" t="s">
        <v>3920</v>
      </c>
      <c r="G1311" s="1" t="str">
        <f>RT_enz[[#This Row],[rxn_src]]&amp;"_"&amp;RT_enz[[#This Row],[dir]]</f>
        <v>DPGT_c_REV</v>
      </c>
      <c r="H1311" s="1" t="str">
        <f>_xlfn.XLOOKUP(RT_enz[[#This Row],[Column1]],SC_enz[name_dir],SC_enz[name_dir],"")</f>
        <v/>
      </c>
      <c r="I1311" s="1" t="str">
        <f>_xlfn.XLOOKUP(RT_enz[[#This Row],[rxn_src]],SC_enz[rxn_src],SC_enz[rxn_src],"")</f>
        <v/>
      </c>
      <c r="J1311" s="2" t="str">
        <f>_xlfn.XLOOKUP(RT_enz[[#This Row],[Column1]],RT_gsm[Column3],RT_gsm[Column3],"")</f>
        <v>DPGT_c_REV</v>
      </c>
    </row>
    <row r="1312" spans="1:10" ht="16" hidden="1" x14ac:dyDescent="0.2">
      <c r="A1312" s="1" t="s">
        <v>1282</v>
      </c>
      <c r="B1312" s="1" t="s">
        <v>3902</v>
      </c>
      <c r="C1312" s="1" t="s">
        <v>5005</v>
      </c>
      <c r="D1312" s="1" t="s">
        <v>5006</v>
      </c>
      <c r="E1312" s="1" t="s">
        <v>7</v>
      </c>
      <c r="F1312" s="1" t="s">
        <v>3920</v>
      </c>
      <c r="G1312" s="1" t="str">
        <f>RT_enz[[#This Row],[rxn_src]]&amp;"_"&amp;RT_enz[[#This Row],[dir]]</f>
        <v>DPMVD_c_FWD</v>
      </c>
      <c r="H1312" s="1" t="str">
        <f>_xlfn.XLOOKUP(RT_enz[[#This Row],[Column1]],SC_enz[name_dir],SC_enz[name_dir],"")</f>
        <v>DPMVD_c_FWD</v>
      </c>
      <c r="I1312" s="1" t="str">
        <f>_xlfn.XLOOKUP(RT_enz[[#This Row],[rxn_src]],SC_enz[rxn_src],SC_enz[rxn_src],"")</f>
        <v>DPMVD_c</v>
      </c>
      <c r="J1312" s="2" t="str">
        <f>_xlfn.XLOOKUP(RT_enz[[#This Row],[Column1]],RT_gsm[Column3],RT_gsm[Column3],"")</f>
        <v>DPMVD_c_FWD</v>
      </c>
    </row>
    <row r="1313" spans="1:10" ht="16" hidden="1" x14ac:dyDescent="0.2">
      <c r="A1313" s="1" t="s">
        <v>44</v>
      </c>
      <c r="B1313" s="1" t="s">
        <v>3902</v>
      </c>
      <c r="C1313" s="1" t="s">
        <v>5007</v>
      </c>
      <c r="D1313" s="1" t="s">
        <v>5008</v>
      </c>
      <c r="E1313" s="1" t="s">
        <v>7</v>
      </c>
      <c r="F1313" s="1" t="s">
        <v>3920</v>
      </c>
      <c r="G1313" s="1" t="str">
        <f>RT_enz[[#This Row],[rxn_src]]&amp;"_"&amp;RT_enz[[#This Row],[dir]]</f>
        <v>DPR_c_FWD</v>
      </c>
      <c r="H1313" s="1" t="str">
        <f>_xlfn.XLOOKUP(RT_enz[[#This Row],[Column1]],SC_enz[name_dir],SC_enz[name_dir],"")</f>
        <v>DPR_c_FWD</v>
      </c>
      <c r="I1313" s="1" t="str">
        <f>_xlfn.XLOOKUP(RT_enz[[#This Row],[rxn_src]],SC_enz[rxn_src],SC_enz[rxn_src],"")</f>
        <v>DPR_c</v>
      </c>
      <c r="J1313" s="2" t="str">
        <f>_xlfn.XLOOKUP(RT_enz[[#This Row],[Column1]],RT_gsm[Column3],RT_gsm[Column3],"")</f>
        <v>DPR_c_FWD</v>
      </c>
    </row>
    <row r="1314" spans="1:10" ht="16" hidden="1" x14ac:dyDescent="0.2">
      <c r="A1314" s="1" t="s">
        <v>44</v>
      </c>
      <c r="B1314" s="1" t="s">
        <v>3902</v>
      </c>
      <c r="C1314" s="1" t="s">
        <v>5009</v>
      </c>
      <c r="D1314" s="1" t="s">
        <v>5010</v>
      </c>
      <c r="E1314" s="1" t="s">
        <v>7</v>
      </c>
      <c r="F1314" s="1" t="s">
        <v>3920</v>
      </c>
      <c r="G1314" s="1" t="str">
        <f>RT_enz[[#This Row],[rxn_src]]&amp;"_"&amp;RT_enz[[#This Row],[dir]]</f>
        <v>DPR_c_FWD</v>
      </c>
      <c r="H1314" s="1" t="str">
        <f>_xlfn.XLOOKUP(RT_enz[[#This Row],[Column1]],SC_enz[name_dir],SC_enz[name_dir],"")</f>
        <v>DPR_c_FWD</v>
      </c>
      <c r="I1314" s="1" t="str">
        <f>_xlfn.XLOOKUP(RT_enz[[#This Row],[rxn_src]],SC_enz[rxn_src],SC_enz[rxn_src],"")</f>
        <v>DPR_c</v>
      </c>
      <c r="J1314" s="2" t="str">
        <f>_xlfn.XLOOKUP(RT_enz[[#This Row],[Column1]],RT_gsm[Column3],RT_gsm[Column3],"")</f>
        <v>DPR_c_FWD</v>
      </c>
    </row>
    <row r="1315" spans="1:10" ht="16" hidden="1" x14ac:dyDescent="0.2">
      <c r="A1315" s="1" t="s">
        <v>31</v>
      </c>
      <c r="B1315" s="1" t="s">
        <v>3902</v>
      </c>
      <c r="C1315" s="1" t="s">
        <v>5011</v>
      </c>
      <c r="D1315" s="1" t="s">
        <v>5012</v>
      </c>
      <c r="E1315" s="1" t="s">
        <v>7</v>
      </c>
      <c r="F1315" s="1" t="s">
        <v>3920</v>
      </c>
      <c r="G1315" s="1" t="str">
        <f>RT_enz[[#This Row],[rxn_src]]&amp;"_"&amp;RT_enz[[#This Row],[dir]]</f>
        <v>DRAPPRy_c_FWD</v>
      </c>
      <c r="H1315" s="1" t="str">
        <f>_xlfn.XLOOKUP(RT_enz[[#This Row],[Column1]],SC_enz[name_dir],SC_enz[name_dir],"")</f>
        <v>DRAPPRy_c_FWD</v>
      </c>
      <c r="I1315" s="1" t="str">
        <f>_xlfn.XLOOKUP(RT_enz[[#This Row],[rxn_src]],SC_enz[rxn_src],SC_enz[rxn_src],"")</f>
        <v>DRAPPRy_c</v>
      </c>
      <c r="J1315" s="2" t="str">
        <f>_xlfn.XLOOKUP(RT_enz[[#This Row],[Column1]],RT_gsm[Column3],RT_gsm[Column3],"")</f>
        <v>DRAPPRy_c_FWD</v>
      </c>
    </row>
    <row r="1316" spans="1:10" ht="16" hidden="1" x14ac:dyDescent="0.2">
      <c r="A1316" s="1" t="s">
        <v>705</v>
      </c>
      <c r="B1316" s="1" t="s">
        <v>3902</v>
      </c>
      <c r="C1316" s="1" t="s">
        <v>5013</v>
      </c>
      <c r="D1316" s="1" t="s">
        <v>5014</v>
      </c>
      <c r="E1316" s="1" t="s">
        <v>7</v>
      </c>
      <c r="F1316" s="1" t="s">
        <v>3920</v>
      </c>
      <c r="G1316" s="1" t="str">
        <f>RT_enz[[#This Row],[rxn_src]]&amp;"_"&amp;RT_enz[[#This Row],[dir]]</f>
        <v>DRBK_c_FWD</v>
      </c>
      <c r="H1316" s="1" t="str">
        <f>_xlfn.XLOOKUP(RT_enz[[#This Row],[Column1]],SC_enz[name_dir],SC_enz[name_dir],"")</f>
        <v>DRBK_c_FWD</v>
      </c>
      <c r="I1316" s="1" t="str">
        <f>_xlfn.XLOOKUP(RT_enz[[#This Row],[rxn_src]],SC_enz[rxn_src],SC_enz[rxn_src],"")</f>
        <v>DRBK_c</v>
      </c>
      <c r="J1316" s="2" t="str">
        <f>_xlfn.XLOOKUP(RT_enz[[#This Row],[Column1]],RT_gsm[Column3],RT_gsm[Column3],"")</f>
        <v>DRBK_c_FWD</v>
      </c>
    </row>
    <row r="1317" spans="1:10" ht="16" hidden="1" x14ac:dyDescent="0.2">
      <c r="A1317" s="1" t="s">
        <v>760</v>
      </c>
      <c r="B1317" s="1" t="s">
        <v>3902</v>
      </c>
      <c r="C1317" s="1" t="s">
        <v>5015</v>
      </c>
      <c r="D1317" s="1" t="s">
        <v>5016</v>
      </c>
      <c r="E1317" s="1" t="s">
        <v>7</v>
      </c>
      <c r="F1317" s="1" t="s">
        <v>3920</v>
      </c>
      <c r="G1317" s="1" t="str">
        <f>RT_enz[[#This Row],[rxn_src]]&amp;"_"&amp;RT_enz[[#This Row],[dir]]</f>
        <v>DTMPK_c_FWD</v>
      </c>
      <c r="H1317" s="1" t="str">
        <f>_xlfn.XLOOKUP(RT_enz[[#This Row],[Column1]],SC_enz[name_dir],SC_enz[name_dir],"")</f>
        <v>DTMPK_c_FWD</v>
      </c>
      <c r="I1317" s="1" t="str">
        <f>_xlfn.XLOOKUP(RT_enz[[#This Row],[rxn_src]],SC_enz[rxn_src],SC_enz[rxn_src],"")</f>
        <v>DTMPK_c</v>
      </c>
      <c r="J1317" s="2" t="str">
        <f>_xlfn.XLOOKUP(RT_enz[[#This Row],[Column1]],RT_gsm[Column3],RT_gsm[Column3],"")</f>
        <v>DTMPK_c_FWD</v>
      </c>
    </row>
    <row r="1318" spans="1:10" ht="16" hidden="1" x14ac:dyDescent="0.2">
      <c r="A1318" s="1" t="s">
        <v>2585</v>
      </c>
      <c r="B1318" s="1" t="s">
        <v>3902</v>
      </c>
      <c r="C1318" s="1" t="s">
        <v>1642</v>
      </c>
      <c r="D1318" s="1" t="s">
        <v>143</v>
      </c>
      <c r="E1318" s="1" t="s">
        <v>7</v>
      </c>
      <c r="F1318" s="1"/>
      <c r="G1318" s="1" t="str">
        <f>RT_enz[[#This Row],[rxn_src]]&amp;"_"&amp;RT_enz[[#This Row],[dir]]</f>
        <v>DTTPt_c_FWD</v>
      </c>
      <c r="H1318" s="1" t="str">
        <f>_xlfn.XLOOKUP(RT_enz[[#This Row],[Column1]],SC_enz[name_dir],SC_enz[name_dir],"")</f>
        <v>DTTPt_c_FWD</v>
      </c>
      <c r="I1318" s="1" t="str">
        <f>_xlfn.XLOOKUP(RT_enz[[#This Row],[rxn_src]],SC_enz[rxn_src],SC_enz[rxn_src],"")</f>
        <v>DTTPt_c</v>
      </c>
      <c r="J1318" s="2" t="str">
        <f>_xlfn.XLOOKUP(RT_enz[[#This Row],[Column1]],RT_gsm[Column3],RT_gsm[Column3],"")</f>
        <v>DTTPt_c_FWD</v>
      </c>
    </row>
    <row r="1319" spans="1:10" ht="16" hidden="1" x14ac:dyDescent="0.2">
      <c r="A1319" s="1" t="s">
        <v>2585</v>
      </c>
      <c r="B1319" s="1" t="s">
        <v>3903</v>
      </c>
      <c r="C1319" s="1" t="s">
        <v>1642</v>
      </c>
      <c r="D1319" s="1" t="s">
        <v>143</v>
      </c>
      <c r="E1319" s="1" t="s">
        <v>7</v>
      </c>
      <c r="F1319" s="1"/>
      <c r="G1319" s="1" t="str">
        <f>RT_enz[[#This Row],[rxn_src]]&amp;"_"&amp;RT_enz[[#This Row],[dir]]</f>
        <v>DTTPt_c_REV</v>
      </c>
      <c r="H1319" s="1" t="str">
        <f>_xlfn.XLOOKUP(RT_enz[[#This Row],[Column1]],SC_enz[name_dir],SC_enz[name_dir],"")</f>
        <v>DTTPt_c_REV</v>
      </c>
      <c r="I1319" s="1" t="str">
        <f>_xlfn.XLOOKUP(RT_enz[[#This Row],[rxn_src]],SC_enz[rxn_src],SC_enz[rxn_src],"")</f>
        <v>DTTPt_c</v>
      </c>
      <c r="J1319" s="2" t="str">
        <f>_xlfn.XLOOKUP(RT_enz[[#This Row],[Column1]],RT_gsm[Column3],RT_gsm[Column3],"")</f>
        <v>DTTPt_c_REV</v>
      </c>
    </row>
    <row r="1320" spans="1:10" ht="16" hidden="1" x14ac:dyDescent="0.2">
      <c r="A1320" s="1" t="s">
        <v>2586</v>
      </c>
      <c r="B1320" s="1" t="s">
        <v>3902</v>
      </c>
      <c r="C1320" s="1" t="s">
        <v>1642</v>
      </c>
      <c r="D1320" s="1" t="s">
        <v>143</v>
      </c>
      <c r="E1320" s="1" t="s">
        <v>7</v>
      </c>
      <c r="F1320" s="1"/>
      <c r="G1320" s="1" t="str">
        <f>RT_enz[[#This Row],[rxn_src]]&amp;"_"&amp;RT_enz[[#This Row],[dir]]</f>
        <v>DUDPt_c_n_FWD</v>
      </c>
      <c r="H1320" s="1" t="str">
        <f>_xlfn.XLOOKUP(RT_enz[[#This Row],[Column1]],SC_enz[name_dir],SC_enz[name_dir],"")</f>
        <v>DUDPt_c_n_FWD</v>
      </c>
      <c r="I1320" s="1" t="str">
        <f>_xlfn.XLOOKUP(RT_enz[[#This Row],[rxn_src]],SC_enz[rxn_src],SC_enz[rxn_src],"")</f>
        <v>DUDPt_c_n</v>
      </c>
      <c r="J1320" s="2" t="str">
        <f>_xlfn.XLOOKUP(RT_enz[[#This Row],[Column1]],RT_gsm[Column3],RT_gsm[Column3],"")</f>
        <v>DUDPt_c_n_FWD</v>
      </c>
    </row>
    <row r="1321" spans="1:10" ht="16" hidden="1" x14ac:dyDescent="0.2">
      <c r="A1321" s="1" t="s">
        <v>2586</v>
      </c>
      <c r="B1321" s="1" t="s">
        <v>3903</v>
      </c>
      <c r="C1321" s="1" t="s">
        <v>1642</v>
      </c>
      <c r="D1321" s="1" t="s">
        <v>143</v>
      </c>
      <c r="E1321" s="1" t="s">
        <v>7</v>
      </c>
      <c r="F1321" s="1"/>
      <c r="G1321" s="1" t="str">
        <f>RT_enz[[#This Row],[rxn_src]]&amp;"_"&amp;RT_enz[[#This Row],[dir]]</f>
        <v>DUDPt_c_n_REV</v>
      </c>
      <c r="H1321" s="1" t="str">
        <f>_xlfn.XLOOKUP(RT_enz[[#This Row],[Column1]],SC_enz[name_dir],SC_enz[name_dir],"")</f>
        <v>DUDPt_c_n_REV</v>
      </c>
      <c r="I1321" s="1" t="str">
        <f>_xlfn.XLOOKUP(RT_enz[[#This Row],[rxn_src]],SC_enz[rxn_src],SC_enz[rxn_src],"")</f>
        <v>DUDPt_c_n</v>
      </c>
      <c r="J1321" s="2" t="str">
        <f>_xlfn.XLOOKUP(RT_enz[[#This Row],[Column1]],RT_gsm[Column3],RT_gsm[Column3],"")</f>
        <v>DUDPt_c_n_REV</v>
      </c>
    </row>
    <row r="1322" spans="1:10" ht="16" hidden="1" x14ac:dyDescent="0.2">
      <c r="A1322" s="1" t="s">
        <v>2587</v>
      </c>
      <c r="B1322" s="1" t="s">
        <v>3902</v>
      </c>
      <c r="C1322" s="1" t="s">
        <v>1642</v>
      </c>
      <c r="D1322" s="1" t="s">
        <v>143</v>
      </c>
      <c r="E1322" s="1" t="s">
        <v>7</v>
      </c>
      <c r="F1322" s="1"/>
      <c r="G1322" s="1" t="str">
        <f>RT_enz[[#This Row],[rxn_src]]&amp;"_"&amp;RT_enz[[#This Row],[dir]]</f>
        <v>DUMPt_c_n_FWD</v>
      </c>
      <c r="H1322" s="1" t="str">
        <f>_xlfn.XLOOKUP(RT_enz[[#This Row],[Column1]],SC_enz[name_dir],SC_enz[name_dir],"")</f>
        <v>DUMPt_c_n_FWD</v>
      </c>
      <c r="I1322" s="1" t="str">
        <f>_xlfn.XLOOKUP(RT_enz[[#This Row],[rxn_src]],SC_enz[rxn_src],SC_enz[rxn_src],"")</f>
        <v>DUMPt_c_n</v>
      </c>
      <c r="J1322" s="2" t="str">
        <f>_xlfn.XLOOKUP(RT_enz[[#This Row],[Column1]],RT_gsm[Column3],RT_gsm[Column3],"")</f>
        <v>DUMPt_c_n_FWD</v>
      </c>
    </row>
    <row r="1323" spans="1:10" ht="16" hidden="1" x14ac:dyDescent="0.2">
      <c r="A1323" s="1" t="s">
        <v>2587</v>
      </c>
      <c r="B1323" s="1" t="s">
        <v>3903</v>
      </c>
      <c r="C1323" s="1" t="s">
        <v>1642</v>
      </c>
      <c r="D1323" s="1" t="s">
        <v>143</v>
      </c>
      <c r="E1323" s="1" t="s">
        <v>7</v>
      </c>
      <c r="F1323" s="1"/>
      <c r="G1323" s="1" t="str">
        <f>RT_enz[[#This Row],[rxn_src]]&amp;"_"&amp;RT_enz[[#This Row],[dir]]</f>
        <v>DUMPt_c_n_REV</v>
      </c>
      <c r="H1323" s="1" t="str">
        <f>_xlfn.XLOOKUP(RT_enz[[#This Row],[Column1]],SC_enz[name_dir],SC_enz[name_dir],"")</f>
        <v>DUMPt_c_n_REV</v>
      </c>
      <c r="I1323" s="1" t="str">
        <f>_xlfn.XLOOKUP(RT_enz[[#This Row],[rxn_src]],SC_enz[rxn_src],SC_enz[rxn_src],"")</f>
        <v>DUMPt_c_n</v>
      </c>
      <c r="J1323" s="2" t="str">
        <f>_xlfn.XLOOKUP(RT_enz[[#This Row],[Column1]],RT_gsm[Column3],RT_gsm[Column3],"")</f>
        <v>DUMPt_c_n_REV</v>
      </c>
    </row>
    <row r="1324" spans="1:10" ht="16" hidden="1" x14ac:dyDescent="0.2">
      <c r="A1324" s="1" t="s">
        <v>2570</v>
      </c>
      <c r="B1324" s="1" t="s">
        <v>3902</v>
      </c>
      <c r="C1324" s="1" t="s">
        <v>142</v>
      </c>
      <c r="D1324" s="1" t="s">
        <v>143</v>
      </c>
      <c r="E1324" s="1" t="s">
        <v>7</v>
      </c>
      <c r="F1324" s="1"/>
      <c r="G1324" s="1" t="str">
        <f>RT_enz[[#This Row],[rxn_src]]&amp;"_"&amp;RT_enz[[#This Row],[dir]]</f>
        <v>DURIK1_c_FWD</v>
      </c>
      <c r="H1324" s="1" t="str">
        <f>_xlfn.XLOOKUP(RT_enz[[#This Row],[Column1]],SC_enz[name_dir],SC_enz[name_dir],"")</f>
        <v>DURIK1_c_FWD</v>
      </c>
      <c r="I1324" s="1" t="str">
        <f>_xlfn.XLOOKUP(RT_enz[[#This Row],[rxn_src]],SC_enz[rxn_src],SC_enz[rxn_src],"")</f>
        <v>DURIK1_c</v>
      </c>
      <c r="J1324" s="2" t="str">
        <f>_xlfn.XLOOKUP(RT_enz[[#This Row],[Column1]],RT_gsm[Column3],RT_gsm[Column3],"")</f>
        <v>DURIK1_c_FWD</v>
      </c>
    </row>
    <row r="1325" spans="1:10" ht="16" hidden="1" x14ac:dyDescent="0.2">
      <c r="A1325" s="1" t="s">
        <v>2571</v>
      </c>
      <c r="B1325" s="1" t="s">
        <v>3902</v>
      </c>
      <c r="C1325" s="1" t="s">
        <v>142</v>
      </c>
      <c r="D1325" s="1" t="s">
        <v>143</v>
      </c>
      <c r="E1325" s="1" t="s">
        <v>12</v>
      </c>
      <c r="F1325" s="1" t="s">
        <v>4477</v>
      </c>
      <c r="G1325" s="1" t="str">
        <f>RT_enz[[#This Row],[rxn_src]]&amp;"_"&amp;RT_enz[[#This Row],[dir]]</f>
        <v>DURIt_c_e_FWD</v>
      </c>
      <c r="H1325" s="1" t="str">
        <f>_xlfn.XLOOKUP(RT_enz[[#This Row],[Column1]],SC_enz[name_dir],SC_enz[name_dir],"")</f>
        <v>DURIt_c_e_FWD</v>
      </c>
      <c r="I1325" s="1" t="str">
        <f>_xlfn.XLOOKUP(RT_enz[[#This Row],[rxn_src]],SC_enz[rxn_src],SC_enz[rxn_src],"")</f>
        <v>DURIt_c_e</v>
      </c>
      <c r="J1325" s="2" t="str">
        <f>_xlfn.XLOOKUP(RT_enz[[#This Row],[Column1]],RT_gsm[Column3],RT_gsm[Column3],"")</f>
        <v>DURIt_c_e_FWD</v>
      </c>
    </row>
    <row r="1326" spans="1:10" ht="16" hidden="1" x14ac:dyDescent="0.2">
      <c r="A1326" s="1" t="s">
        <v>763</v>
      </c>
      <c r="B1326" s="1" t="s">
        <v>3902</v>
      </c>
      <c r="C1326" s="1" t="s">
        <v>5017</v>
      </c>
      <c r="D1326" s="1" t="s">
        <v>5018</v>
      </c>
      <c r="E1326" s="1" t="s">
        <v>7</v>
      </c>
      <c r="F1326" s="1" t="s">
        <v>3920</v>
      </c>
      <c r="G1326" s="1" t="str">
        <f>RT_enz[[#This Row],[rxn_src]]&amp;"_"&amp;RT_enz[[#This Row],[dir]]</f>
        <v>DUTPDP_c_FWD</v>
      </c>
      <c r="H1326" s="1" t="str">
        <f>_xlfn.XLOOKUP(RT_enz[[#This Row],[Column1]],SC_enz[name_dir],SC_enz[name_dir],"")</f>
        <v>DUTPDP_c_FWD</v>
      </c>
      <c r="I1326" s="1" t="str">
        <f>_xlfn.XLOOKUP(RT_enz[[#This Row],[rxn_src]],SC_enz[rxn_src],SC_enz[rxn_src],"")</f>
        <v>DUTPDP_c</v>
      </c>
      <c r="J1326" s="2" t="str">
        <f>_xlfn.XLOOKUP(RT_enz[[#This Row],[Column1]],RT_gsm[Column3],RT_gsm[Column3],"")</f>
        <v>DUTPDP_c_FWD</v>
      </c>
    </row>
    <row r="1327" spans="1:10" ht="16" hidden="1" x14ac:dyDescent="0.2">
      <c r="A1327" s="1" t="s">
        <v>763</v>
      </c>
      <c r="B1327" s="1" t="s">
        <v>3902</v>
      </c>
      <c r="C1327" s="1" t="s">
        <v>5019</v>
      </c>
      <c r="D1327" s="1" t="s">
        <v>5020</v>
      </c>
      <c r="E1327" s="1" t="s">
        <v>7</v>
      </c>
      <c r="F1327" s="1" t="s">
        <v>3920</v>
      </c>
      <c r="G1327" s="1" t="str">
        <f>RT_enz[[#This Row],[rxn_src]]&amp;"_"&amp;RT_enz[[#This Row],[dir]]</f>
        <v>DUTPDP_c_FWD</v>
      </c>
      <c r="H1327" s="1" t="str">
        <f>_xlfn.XLOOKUP(RT_enz[[#This Row],[Column1]],SC_enz[name_dir],SC_enz[name_dir],"")</f>
        <v>DUTPDP_c_FWD</v>
      </c>
      <c r="I1327" s="1" t="str">
        <f>_xlfn.XLOOKUP(RT_enz[[#This Row],[rxn_src]],SC_enz[rxn_src],SC_enz[rxn_src],"")</f>
        <v>DUTPDP_c</v>
      </c>
      <c r="J1327" s="2" t="str">
        <f>_xlfn.XLOOKUP(RT_enz[[#This Row],[Column1]],RT_gsm[Column3],RT_gsm[Column3],"")</f>
        <v>DUTPDP_c_FWD</v>
      </c>
    </row>
    <row r="1328" spans="1:10" ht="16" hidden="1" x14ac:dyDescent="0.2">
      <c r="A1328" s="1" t="s">
        <v>5021</v>
      </c>
      <c r="B1328" s="1" t="s">
        <v>3902</v>
      </c>
      <c r="C1328" s="1" t="s">
        <v>5022</v>
      </c>
      <c r="D1328" s="1" t="s">
        <v>5023</v>
      </c>
      <c r="E1328" s="1" t="s">
        <v>7</v>
      </c>
      <c r="F1328" s="1" t="s">
        <v>3920</v>
      </c>
      <c r="G1328" s="1" t="str">
        <f>RT_enz[[#This Row],[rxn_src]]&amp;"_"&amp;RT_enz[[#This Row],[dir]]</f>
        <v>DXHPSq9_c_FWD</v>
      </c>
      <c r="H1328" s="1" t="str">
        <f>_xlfn.XLOOKUP(RT_enz[[#This Row],[Column1]],SC_enz[name_dir],SC_enz[name_dir],"")</f>
        <v/>
      </c>
      <c r="I1328" s="1" t="str">
        <f>_xlfn.XLOOKUP(RT_enz[[#This Row],[rxn_src]],SC_enz[rxn_src],SC_enz[rxn_src],"")</f>
        <v/>
      </c>
      <c r="J1328" s="2" t="str">
        <f>_xlfn.XLOOKUP(RT_enz[[#This Row],[Column1]],RT_gsm[Column3],RT_gsm[Column3],"")</f>
        <v>DXHPSq9_c_FWD</v>
      </c>
    </row>
    <row r="1329" spans="1:10" ht="16" hidden="1" x14ac:dyDescent="0.2">
      <c r="A1329" s="1" t="s">
        <v>2689</v>
      </c>
      <c r="B1329" s="1" t="s">
        <v>3902</v>
      </c>
      <c r="C1329" s="1" t="s">
        <v>1642</v>
      </c>
      <c r="D1329" s="1" t="s">
        <v>143</v>
      </c>
      <c r="E1329" s="1" t="s">
        <v>7</v>
      </c>
      <c r="F1329" s="1"/>
      <c r="G1329" s="1" t="str">
        <f>RT_enz[[#This Row],[rxn_src]]&amp;"_"&amp;RT_enz[[#This Row],[dir]]</f>
        <v>E4HGLUt_c_m_FWD</v>
      </c>
      <c r="H1329" s="1" t="str">
        <f>_xlfn.XLOOKUP(RT_enz[[#This Row],[Column1]],SC_enz[name_dir],SC_enz[name_dir],"")</f>
        <v>E4HGLUt_c_m_FWD</v>
      </c>
      <c r="I1329" s="1" t="str">
        <f>_xlfn.XLOOKUP(RT_enz[[#This Row],[rxn_src]],SC_enz[rxn_src],SC_enz[rxn_src],"")</f>
        <v>E4HGLUt_c_m</v>
      </c>
      <c r="J1329" s="2" t="str">
        <f>_xlfn.XLOOKUP(RT_enz[[#This Row],[Column1]],RT_gsm[Column3],RT_gsm[Column3],"")</f>
        <v>E4HGLUt_c_m_FWD</v>
      </c>
    </row>
    <row r="1330" spans="1:10" ht="16" hidden="1" x14ac:dyDescent="0.2">
      <c r="A1330" s="1" t="s">
        <v>2689</v>
      </c>
      <c r="B1330" s="1" t="s">
        <v>3903</v>
      </c>
      <c r="C1330" s="1" t="s">
        <v>1642</v>
      </c>
      <c r="D1330" s="1" t="s">
        <v>143</v>
      </c>
      <c r="E1330" s="1" t="s">
        <v>7</v>
      </c>
      <c r="F1330" s="1"/>
      <c r="G1330" s="1" t="str">
        <f>RT_enz[[#This Row],[rxn_src]]&amp;"_"&amp;RT_enz[[#This Row],[dir]]</f>
        <v>E4HGLUt_c_m_REV</v>
      </c>
      <c r="H1330" s="1" t="str">
        <f>_xlfn.XLOOKUP(RT_enz[[#This Row],[Column1]],SC_enz[name_dir],SC_enz[name_dir],"")</f>
        <v>E4HGLUt_c_m_REV</v>
      </c>
      <c r="I1330" s="1" t="str">
        <f>_xlfn.XLOOKUP(RT_enz[[#This Row],[rxn_src]],SC_enz[rxn_src],SC_enz[rxn_src],"")</f>
        <v>E4HGLUt_c_m</v>
      </c>
      <c r="J1330" s="2" t="str">
        <f>_xlfn.XLOOKUP(RT_enz[[#This Row],[Column1]],RT_gsm[Column3],RT_gsm[Column3],"")</f>
        <v>E4HGLUt_c_m_REV</v>
      </c>
    </row>
    <row r="1331" spans="1:10" ht="16" hidden="1" x14ac:dyDescent="0.2">
      <c r="A1331" s="1" t="s">
        <v>2690</v>
      </c>
      <c r="B1331" s="1" t="s">
        <v>3902</v>
      </c>
      <c r="C1331" s="1" t="s">
        <v>1642</v>
      </c>
      <c r="D1331" s="1" t="s">
        <v>143</v>
      </c>
      <c r="E1331" s="1" t="s">
        <v>7</v>
      </c>
      <c r="F1331" s="1"/>
      <c r="G1331" s="1" t="str">
        <f>RT_enz[[#This Row],[rxn_src]]&amp;"_"&amp;RT_enz[[#This Row],[dir]]</f>
        <v>E4HGLUt_c_x_FWD</v>
      </c>
      <c r="H1331" s="1" t="str">
        <f>_xlfn.XLOOKUP(RT_enz[[#This Row],[Column1]],SC_enz[name_dir],SC_enz[name_dir],"")</f>
        <v>E4HGLUt_c_x_FWD</v>
      </c>
      <c r="I1331" s="1" t="str">
        <f>_xlfn.XLOOKUP(RT_enz[[#This Row],[rxn_src]],SC_enz[rxn_src],SC_enz[rxn_src],"")</f>
        <v>E4HGLUt_c_x</v>
      </c>
      <c r="J1331" s="2" t="str">
        <f>_xlfn.XLOOKUP(RT_enz[[#This Row],[Column1]],RT_gsm[Column3],RT_gsm[Column3],"")</f>
        <v>E4HGLUt_c_x_FWD</v>
      </c>
    </row>
    <row r="1332" spans="1:10" ht="16" hidden="1" x14ac:dyDescent="0.2">
      <c r="A1332" s="1" t="s">
        <v>2690</v>
      </c>
      <c r="B1332" s="1" t="s">
        <v>3903</v>
      </c>
      <c r="C1332" s="1" t="s">
        <v>1642</v>
      </c>
      <c r="D1332" s="1" t="s">
        <v>143</v>
      </c>
      <c r="E1332" s="1" t="s">
        <v>7</v>
      </c>
      <c r="F1332" s="1"/>
      <c r="G1332" s="1" t="str">
        <f>RT_enz[[#This Row],[rxn_src]]&amp;"_"&amp;RT_enz[[#This Row],[dir]]</f>
        <v>E4HGLUt_c_x_REV</v>
      </c>
      <c r="H1332" s="1" t="str">
        <f>_xlfn.XLOOKUP(RT_enz[[#This Row],[Column1]],SC_enz[name_dir],SC_enz[name_dir],"")</f>
        <v>E4HGLUt_c_x_REV</v>
      </c>
      <c r="I1332" s="1" t="str">
        <f>_xlfn.XLOOKUP(RT_enz[[#This Row],[rxn_src]],SC_enz[rxn_src],SC_enz[rxn_src],"")</f>
        <v>E4HGLUt_c_x</v>
      </c>
      <c r="J1332" s="2" t="str">
        <f>_xlfn.XLOOKUP(RT_enz[[#This Row],[Column1]],RT_gsm[Column3],RT_gsm[Column3],"")</f>
        <v>E4HGLUt_c_x_REV</v>
      </c>
    </row>
    <row r="1333" spans="1:10" ht="16" hidden="1" x14ac:dyDescent="0.2">
      <c r="A1333" s="1" t="s">
        <v>2545</v>
      </c>
      <c r="B1333" s="1" t="s">
        <v>3902</v>
      </c>
      <c r="C1333" s="1" t="s">
        <v>1642</v>
      </c>
      <c r="D1333" s="1" t="s">
        <v>143</v>
      </c>
      <c r="E1333" s="1" t="s">
        <v>7</v>
      </c>
      <c r="F1333" s="1"/>
      <c r="G1333" s="1" t="str">
        <f>RT_enz[[#This Row],[rxn_src]]&amp;"_"&amp;RT_enz[[#This Row],[dir]]</f>
        <v>E4Pt_c_m_FWD</v>
      </c>
      <c r="H1333" s="1" t="str">
        <f>_xlfn.XLOOKUP(RT_enz[[#This Row],[Column1]],SC_enz[name_dir],SC_enz[name_dir],"")</f>
        <v>E4Pt_c_m_FWD</v>
      </c>
      <c r="I1333" s="1" t="str">
        <f>_xlfn.XLOOKUP(RT_enz[[#This Row],[rxn_src]],SC_enz[rxn_src],SC_enz[rxn_src],"")</f>
        <v>E4Pt_c_m</v>
      </c>
      <c r="J1333" s="2" t="str">
        <f>_xlfn.XLOOKUP(RT_enz[[#This Row],[Column1]],RT_gsm[Column3],RT_gsm[Column3],"")</f>
        <v>E4Pt_c_m_FWD</v>
      </c>
    </row>
    <row r="1334" spans="1:10" ht="16" hidden="1" x14ac:dyDescent="0.2">
      <c r="A1334" s="1" t="s">
        <v>2545</v>
      </c>
      <c r="B1334" s="1" t="s">
        <v>3903</v>
      </c>
      <c r="C1334" s="1" t="s">
        <v>1642</v>
      </c>
      <c r="D1334" s="1" t="s">
        <v>143</v>
      </c>
      <c r="E1334" s="1" t="s">
        <v>7</v>
      </c>
      <c r="F1334" s="1"/>
      <c r="G1334" s="1" t="str">
        <f>RT_enz[[#This Row],[rxn_src]]&amp;"_"&amp;RT_enz[[#This Row],[dir]]</f>
        <v>E4Pt_c_m_REV</v>
      </c>
      <c r="H1334" s="1" t="str">
        <f>_xlfn.XLOOKUP(RT_enz[[#This Row],[Column1]],SC_enz[name_dir],SC_enz[name_dir],"")</f>
        <v>E4Pt_c_m_REV</v>
      </c>
      <c r="I1334" s="1" t="str">
        <f>_xlfn.XLOOKUP(RT_enz[[#This Row],[rxn_src]],SC_enz[rxn_src],SC_enz[rxn_src],"")</f>
        <v>E4Pt_c_m</v>
      </c>
      <c r="J1334" s="2" t="str">
        <f>_xlfn.XLOOKUP(RT_enz[[#This Row],[Column1]],RT_gsm[Column3],RT_gsm[Column3],"")</f>
        <v>E4Pt_c_m_REV</v>
      </c>
    </row>
    <row r="1335" spans="1:10" ht="16" hidden="1" x14ac:dyDescent="0.2">
      <c r="A1335" s="1" t="s">
        <v>5024</v>
      </c>
      <c r="B1335" s="1" t="s">
        <v>3902</v>
      </c>
      <c r="C1335" s="1" t="s">
        <v>3954</v>
      </c>
      <c r="D1335" s="1" t="s">
        <v>3955</v>
      </c>
      <c r="E1335" s="1" t="s">
        <v>7</v>
      </c>
      <c r="F1335" s="1" t="s">
        <v>3920</v>
      </c>
      <c r="G1335" s="1" t="str">
        <f>RT_enz[[#This Row],[rxn_src]]&amp;"_"&amp;RT_enz[[#This Row],[dir]]</f>
        <v>EAR100y_c_FWD</v>
      </c>
      <c r="H1335" s="1" t="str">
        <f>_xlfn.XLOOKUP(RT_enz[[#This Row],[Column1]],SC_enz[name_dir],SC_enz[name_dir],"")</f>
        <v/>
      </c>
      <c r="I1335" s="1" t="str">
        <f>_xlfn.XLOOKUP(RT_enz[[#This Row],[rxn_src]],SC_enz[rxn_src],SC_enz[rxn_src],"")</f>
        <v/>
      </c>
      <c r="J1335" s="2" t="str">
        <f>_xlfn.XLOOKUP(RT_enz[[#This Row],[Column1]],RT_gsm[Column3],RT_gsm[Column3],"")</f>
        <v>EAR100y_c_FWD</v>
      </c>
    </row>
    <row r="1336" spans="1:10" ht="16" hidden="1" x14ac:dyDescent="0.2">
      <c r="A1336" s="1" t="s">
        <v>5025</v>
      </c>
      <c r="B1336" s="1" t="s">
        <v>3902</v>
      </c>
      <c r="C1336" s="1" t="s">
        <v>3954</v>
      </c>
      <c r="D1336" s="1" t="s">
        <v>3955</v>
      </c>
      <c r="E1336" s="1" t="s">
        <v>7</v>
      </c>
      <c r="F1336" s="1" t="s">
        <v>3920</v>
      </c>
      <c r="G1336" s="1" t="str">
        <f>RT_enz[[#This Row],[rxn_src]]&amp;"_"&amp;RT_enz[[#This Row],[dir]]</f>
        <v>EAR120y_c_FWD</v>
      </c>
      <c r="H1336" s="1" t="str">
        <f>_xlfn.XLOOKUP(RT_enz[[#This Row],[Column1]],SC_enz[name_dir],SC_enz[name_dir],"")</f>
        <v/>
      </c>
      <c r="I1336" s="1" t="str">
        <f>_xlfn.XLOOKUP(RT_enz[[#This Row],[rxn_src]],SC_enz[rxn_src],SC_enz[rxn_src],"")</f>
        <v/>
      </c>
      <c r="J1336" s="2" t="str">
        <f>_xlfn.XLOOKUP(RT_enz[[#This Row],[Column1]],RT_gsm[Column3],RT_gsm[Column3],"")</f>
        <v>EAR120y_c_FWD</v>
      </c>
    </row>
    <row r="1337" spans="1:10" ht="16" hidden="1" x14ac:dyDescent="0.2">
      <c r="A1337" s="1" t="s">
        <v>5026</v>
      </c>
      <c r="B1337" s="1" t="s">
        <v>3902</v>
      </c>
      <c r="C1337" s="1" t="s">
        <v>3954</v>
      </c>
      <c r="D1337" s="1" t="s">
        <v>3955</v>
      </c>
      <c r="E1337" s="1" t="s">
        <v>7</v>
      </c>
      <c r="F1337" s="1" t="s">
        <v>3920</v>
      </c>
      <c r="G1337" s="1" t="str">
        <f>RT_enz[[#This Row],[rxn_src]]&amp;"_"&amp;RT_enz[[#This Row],[dir]]</f>
        <v>EAR140y_c_FWD</v>
      </c>
      <c r="H1337" s="1" t="str">
        <f>_xlfn.XLOOKUP(RT_enz[[#This Row],[Column1]],SC_enz[name_dir],SC_enz[name_dir],"")</f>
        <v/>
      </c>
      <c r="I1337" s="1" t="str">
        <f>_xlfn.XLOOKUP(RT_enz[[#This Row],[rxn_src]],SC_enz[rxn_src],SC_enz[rxn_src],"")</f>
        <v/>
      </c>
      <c r="J1337" s="2" t="str">
        <f>_xlfn.XLOOKUP(RT_enz[[#This Row],[Column1]],RT_gsm[Column3],RT_gsm[Column3],"")</f>
        <v>EAR140y_c_FWD</v>
      </c>
    </row>
    <row r="1338" spans="1:10" ht="16" hidden="1" x14ac:dyDescent="0.2">
      <c r="A1338" s="1" t="s">
        <v>5027</v>
      </c>
      <c r="B1338" s="1" t="s">
        <v>3902</v>
      </c>
      <c r="C1338" s="1" t="s">
        <v>3954</v>
      </c>
      <c r="D1338" s="1" t="s">
        <v>3955</v>
      </c>
      <c r="E1338" s="1" t="s">
        <v>7</v>
      </c>
      <c r="F1338" s="1" t="s">
        <v>3920</v>
      </c>
      <c r="G1338" s="1" t="str">
        <f>RT_enz[[#This Row],[rxn_src]]&amp;"_"&amp;RT_enz[[#This Row],[dir]]</f>
        <v>EAR160y_c_FWD</v>
      </c>
      <c r="H1338" s="1" t="str">
        <f>_xlfn.XLOOKUP(RT_enz[[#This Row],[Column1]],SC_enz[name_dir],SC_enz[name_dir],"")</f>
        <v/>
      </c>
      <c r="I1338" s="1" t="str">
        <f>_xlfn.XLOOKUP(RT_enz[[#This Row],[rxn_src]],SC_enz[rxn_src],SC_enz[rxn_src],"")</f>
        <v/>
      </c>
      <c r="J1338" s="2" t="str">
        <f>_xlfn.XLOOKUP(RT_enz[[#This Row],[Column1]],RT_gsm[Column3],RT_gsm[Column3],"")</f>
        <v>EAR160y_c_FWD</v>
      </c>
    </row>
    <row r="1339" spans="1:10" ht="16" hidden="1" x14ac:dyDescent="0.2">
      <c r="A1339" s="1" t="s">
        <v>5028</v>
      </c>
      <c r="B1339" s="1" t="s">
        <v>3902</v>
      </c>
      <c r="C1339" s="1" t="s">
        <v>3954</v>
      </c>
      <c r="D1339" s="1" t="s">
        <v>3955</v>
      </c>
      <c r="E1339" s="1" t="s">
        <v>7</v>
      </c>
      <c r="F1339" s="1" t="s">
        <v>3920</v>
      </c>
      <c r="G1339" s="1" t="str">
        <f>RT_enz[[#This Row],[rxn_src]]&amp;"_"&amp;RT_enz[[#This Row],[dir]]</f>
        <v>EAR180y_c_FWD</v>
      </c>
      <c r="H1339" s="1" t="str">
        <f>_xlfn.XLOOKUP(RT_enz[[#This Row],[Column1]],SC_enz[name_dir],SC_enz[name_dir],"")</f>
        <v/>
      </c>
      <c r="I1339" s="1" t="str">
        <f>_xlfn.XLOOKUP(RT_enz[[#This Row],[rxn_src]],SC_enz[rxn_src],SC_enz[rxn_src],"")</f>
        <v/>
      </c>
      <c r="J1339" s="2" t="str">
        <f>_xlfn.XLOOKUP(RT_enz[[#This Row],[Column1]],RT_gsm[Column3],RT_gsm[Column3],"")</f>
        <v>EAR180y_c_FWD</v>
      </c>
    </row>
    <row r="1340" spans="1:10" ht="16" hidden="1" x14ac:dyDescent="0.2">
      <c r="A1340" s="1" t="s">
        <v>5029</v>
      </c>
      <c r="B1340" s="1" t="s">
        <v>3902</v>
      </c>
      <c r="C1340" s="1" t="s">
        <v>3954</v>
      </c>
      <c r="D1340" s="1" t="s">
        <v>3955</v>
      </c>
      <c r="E1340" s="1" t="s">
        <v>7</v>
      </c>
      <c r="F1340" s="1" t="s">
        <v>3920</v>
      </c>
      <c r="G1340" s="1" t="str">
        <f>RT_enz[[#This Row],[rxn_src]]&amp;"_"&amp;RT_enz[[#This Row],[dir]]</f>
        <v>EAR40y_c_FWD</v>
      </c>
      <c r="H1340" s="1" t="str">
        <f>_xlfn.XLOOKUP(RT_enz[[#This Row],[Column1]],SC_enz[name_dir],SC_enz[name_dir],"")</f>
        <v/>
      </c>
      <c r="I1340" s="1" t="str">
        <f>_xlfn.XLOOKUP(RT_enz[[#This Row],[rxn_src]],SC_enz[rxn_src],SC_enz[rxn_src],"")</f>
        <v/>
      </c>
      <c r="J1340" s="2" t="str">
        <f>_xlfn.XLOOKUP(RT_enz[[#This Row],[Column1]],RT_gsm[Column3],RT_gsm[Column3],"")</f>
        <v>EAR40y_c_FWD</v>
      </c>
    </row>
    <row r="1341" spans="1:10" ht="16" hidden="1" x14ac:dyDescent="0.2">
      <c r="A1341" s="1" t="s">
        <v>1807</v>
      </c>
      <c r="B1341" s="1" t="s">
        <v>3902</v>
      </c>
      <c r="C1341" s="1" t="s">
        <v>5030</v>
      </c>
      <c r="D1341" s="1" t="s">
        <v>5031</v>
      </c>
      <c r="E1341" s="1" t="s">
        <v>7</v>
      </c>
      <c r="F1341" s="1" t="s">
        <v>3920</v>
      </c>
      <c r="G1341" s="1" t="str">
        <f>RT_enz[[#This Row],[rxn_src]]&amp;"_"&amp;RT_enz[[#This Row],[dir]]</f>
        <v>EAR40y_m_FWD</v>
      </c>
      <c r="H1341" s="1" t="str">
        <f>_xlfn.XLOOKUP(RT_enz[[#This Row],[Column1]],SC_enz[name_dir],SC_enz[name_dir],"")</f>
        <v>EAR40y_m_FWD</v>
      </c>
      <c r="I1341" s="1" t="str">
        <f>_xlfn.XLOOKUP(RT_enz[[#This Row],[rxn_src]],SC_enz[rxn_src],SC_enz[rxn_src],"")</f>
        <v>EAR40y_m</v>
      </c>
      <c r="J1341" s="2" t="str">
        <f>_xlfn.XLOOKUP(RT_enz[[#This Row],[Column1]],RT_gsm[Column3],RT_gsm[Column3],"")</f>
        <v>EAR40y_m_FWD</v>
      </c>
    </row>
    <row r="1342" spans="1:10" ht="16" hidden="1" x14ac:dyDescent="0.2">
      <c r="A1342" s="1" t="s">
        <v>5032</v>
      </c>
      <c r="B1342" s="1" t="s">
        <v>3902</v>
      </c>
      <c r="C1342" s="1" t="s">
        <v>3954</v>
      </c>
      <c r="D1342" s="1" t="s">
        <v>3955</v>
      </c>
      <c r="E1342" s="1" t="s">
        <v>7</v>
      </c>
      <c r="F1342" s="1" t="s">
        <v>3920</v>
      </c>
      <c r="G1342" s="1" t="str">
        <f>RT_enz[[#This Row],[rxn_src]]&amp;"_"&amp;RT_enz[[#This Row],[dir]]</f>
        <v>EAR60y_c_FWD</v>
      </c>
      <c r="H1342" s="1" t="str">
        <f>_xlfn.XLOOKUP(RT_enz[[#This Row],[Column1]],SC_enz[name_dir],SC_enz[name_dir],"")</f>
        <v/>
      </c>
      <c r="I1342" s="1" t="str">
        <f>_xlfn.XLOOKUP(RT_enz[[#This Row],[rxn_src]],SC_enz[rxn_src],SC_enz[rxn_src],"")</f>
        <v/>
      </c>
      <c r="J1342" s="2" t="str">
        <f>_xlfn.XLOOKUP(RT_enz[[#This Row],[Column1]],RT_gsm[Column3],RT_gsm[Column3],"")</f>
        <v>EAR60y_c_FWD</v>
      </c>
    </row>
    <row r="1343" spans="1:10" ht="16" hidden="1" x14ac:dyDescent="0.2">
      <c r="A1343" s="1" t="s">
        <v>1811</v>
      </c>
      <c r="B1343" s="1" t="s">
        <v>3902</v>
      </c>
      <c r="C1343" s="1" t="s">
        <v>5030</v>
      </c>
      <c r="D1343" s="1" t="s">
        <v>5031</v>
      </c>
      <c r="E1343" s="1" t="s">
        <v>7</v>
      </c>
      <c r="F1343" s="1" t="s">
        <v>3920</v>
      </c>
      <c r="G1343" s="1" t="str">
        <f>RT_enz[[#This Row],[rxn_src]]&amp;"_"&amp;RT_enz[[#This Row],[dir]]</f>
        <v>EAR60y_m_FWD</v>
      </c>
      <c r="H1343" s="1" t="str">
        <f>_xlfn.XLOOKUP(RT_enz[[#This Row],[Column1]],SC_enz[name_dir],SC_enz[name_dir],"")</f>
        <v>EAR60y_m_FWD</v>
      </c>
      <c r="I1343" s="1" t="str">
        <f>_xlfn.XLOOKUP(RT_enz[[#This Row],[rxn_src]],SC_enz[rxn_src],SC_enz[rxn_src],"")</f>
        <v>EAR60y_m</v>
      </c>
      <c r="J1343" s="2" t="str">
        <f>_xlfn.XLOOKUP(RT_enz[[#This Row],[Column1]],RT_gsm[Column3],RT_gsm[Column3],"")</f>
        <v>EAR60y_m_FWD</v>
      </c>
    </row>
    <row r="1344" spans="1:10" ht="16" hidden="1" x14ac:dyDescent="0.2">
      <c r="A1344" s="1" t="s">
        <v>5033</v>
      </c>
      <c r="B1344" s="1" t="s">
        <v>3902</v>
      </c>
      <c r="C1344" s="1" t="s">
        <v>3954</v>
      </c>
      <c r="D1344" s="1" t="s">
        <v>3955</v>
      </c>
      <c r="E1344" s="1" t="s">
        <v>7</v>
      </c>
      <c r="F1344" s="1" t="s">
        <v>3920</v>
      </c>
      <c r="G1344" s="1" t="str">
        <f>RT_enz[[#This Row],[rxn_src]]&amp;"_"&amp;RT_enz[[#This Row],[dir]]</f>
        <v>EAR80y_c_FWD</v>
      </c>
      <c r="H1344" s="1" t="str">
        <f>_xlfn.XLOOKUP(RT_enz[[#This Row],[Column1]],SC_enz[name_dir],SC_enz[name_dir],"")</f>
        <v/>
      </c>
      <c r="I1344" s="1" t="str">
        <f>_xlfn.XLOOKUP(RT_enz[[#This Row],[rxn_src]],SC_enz[rxn_src],SC_enz[rxn_src],"")</f>
        <v/>
      </c>
      <c r="J1344" s="2" t="str">
        <f>_xlfn.XLOOKUP(RT_enz[[#This Row],[Column1]],RT_gsm[Column3],RT_gsm[Column3],"")</f>
        <v>EAR80y_c_FWD</v>
      </c>
    </row>
    <row r="1345" spans="1:10" ht="16" hidden="1" x14ac:dyDescent="0.2">
      <c r="A1345" s="1" t="s">
        <v>1812</v>
      </c>
      <c r="B1345" s="1" t="s">
        <v>3902</v>
      </c>
      <c r="C1345" s="1" t="s">
        <v>5030</v>
      </c>
      <c r="D1345" s="1" t="s">
        <v>5031</v>
      </c>
      <c r="E1345" s="1" t="s">
        <v>7</v>
      </c>
      <c r="F1345" s="1" t="s">
        <v>3920</v>
      </c>
      <c r="G1345" s="1" t="str">
        <f>RT_enz[[#This Row],[rxn_src]]&amp;"_"&amp;RT_enz[[#This Row],[dir]]</f>
        <v>EAR80y_m_FWD</v>
      </c>
      <c r="H1345" s="1" t="str">
        <f>_xlfn.XLOOKUP(RT_enz[[#This Row],[Column1]],SC_enz[name_dir],SC_enz[name_dir],"")</f>
        <v>EAR80y_m_FWD</v>
      </c>
      <c r="I1345" s="1" t="str">
        <f>_xlfn.XLOOKUP(RT_enz[[#This Row],[rxn_src]],SC_enz[rxn_src],SC_enz[rxn_src],"")</f>
        <v>EAR80y_m</v>
      </c>
      <c r="J1345" s="2" t="str">
        <f>_xlfn.XLOOKUP(RT_enz[[#This Row],[Column1]],RT_gsm[Column3],RT_gsm[Column3],"")</f>
        <v>EAR80y_m_FWD</v>
      </c>
    </row>
    <row r="1346" spans="1:10" ht="16" hidden="1" x14ac:dyDescent="0.2">
      <c r="A1346" s="1" t="s">
        <v>5034</v>
      </c>
      <c r="B1346" s="1" t="s">
        <v>3902</v>
      </c>
      <c r="C1346" s="1" t="s">
        <v>5035</v>
      </c>
      <c r="D1346" s="1" t="s">
        <v>5036</v>
      </c>
      <c r="E1346" s="1" t="s">
        <v>7</v>
      </c>
      <c r="F1346" s="1" t="s">
        <v>3920</v>
      </c>
      <c r="G1346" s="1" t="str">
        <f>RT_enz[[#This Row],[rxn_src]]&amp;"_"&amp;RT_enz[[#This Row],[dir]]</f>
        <v>ECOAH100_m_FWD</v>
      </c>
      <c r="H1346" s="1" t="str">
        <f>_xlfn.XLOOKUP(RT_enz[[#This Row],[Column1]],SC_enz[name_dir],SC_enz[name_dir],"")</f>
        <v/>
      </c>
      <c r="I1346" s="1" t="str">
        <f>_xlfn.XLOOKUP(RT_enz[[#This Row],[rxn_src]],SC_enz[rxn_src],SC_enz[rxn_src],"")</f>
        <v/>
      </c>
      <c r="J1346" s="2" t="str">
        <f>_xlfn.XLOOKUP(RT_enz[[#This Row],[Column1]],RT_gsm[Column3],RT_gsm[Column3],"")</f>
        <v>ECOAH100_m_FWD</v>
      </c>
    </row>
    <row r="1347" spans="1:10" ht="16" hidden="1" x14ac:dyDescent="0.2">
      <c r="A1347" s="1" t="s">
        <v>5034</v>
      </c>
      <c r="B1347" s="1" t="s">
        <v>3903</v>
      </c>
      <c r="C1347" s="1" t="s">
        <v>5035</v>
      </c>
      <c r="D1347" s="1" t="s">
        <v>5036</v>
      </c>
      <c r="E1347" s="1" t="s">
        <v>7</v>
      </c>
      <c r="F1347" s="1" t="s">
        <v>3920</v>
      </c>
      <c r="G1347" s="1" t="str">
        <f>RT_enz[[#This Row],[rxn_src]]&amp;"_"&amp;RT_enz[[#This Row],[dir]]</f>
        <v>ECOAH100_m_REV</v>
      </c>
      <c r="H1347" s="1" t="str">
        <f>_xlfn.XLOOKUP(RT_enz[[#This Row],[Column1]],SC_enz[name_dir],SC_enz[name_dir],"")</f>
        <v/>
      </c>
      <c r="I1347" s="1" t="str">
        <f>_xlfn.XLOOKUP(RT_enz[[#This Row],[rxn_src]],SC_enz[rxn_src],SC_enz[rxn_src],"")</f>
        <v/>
      </c>
      <c r="J1347" s="2" t="str">
        <f>_xlfn.XLOOKUP(RT_enz[[#This Row],[Column1]],RT_gsm[Column3],RT_gsm[Column3],"")</f>
        <v>ECOAH100_m_REV</v>
      </c>
    </row>
    <row r="1348" spans="1:10" ht="16" hidden="1" x14ac:dyDescent="0.2">
      <c r="A1348" s="1" t="s">
        <v>1894</v>
      </c>
      <c r="B1348" s="1" t="s">
        <v>3902</v>
      </c>
      <c r="C1348" s="1" t="s">
        <v>5037</v>
      </c>
      <c r="D1348" s="1" t="s">
        <v>5038</v>
      </c>
      <c r="E1348" s="1" t="s">
        <v>7</v>
      </c>
      <c r="F1348" s="1" t="s">
        <v>3920</v>
      </c>
      <c r="G1348" s="1" t="str">
        <f>RT_enz[[#This Row],[rxn_src]]&amp;"_"&amp;RT_enz[[#This Row],[dir]]</f>
        <v>ECOAH100_x_FWD</v>
      </c>
      <c r="H1348" s="1" t="str">
        <f>_xlfn.XLOOKUP(RT_enz[[#This Row],[Column1]],SC_enz[name_dir],SC_enz[name_dir],"")</f>
        <v>ECOAH100_x_FWD</v>
      </c>
      <c r="I1348" s="1" t="str">
        <f>_xlfn.XLOOKUP(RT_enz[[#This Row],[rxn_src]],SC_enz[rxn_src],SC_enz[rxn_src],"")</f>
        <v>ECOAH100_x</v>
      </c>
      <c r="J1348" s="2" t="str">
        <f>_xlfn.XLOOKUP(RT_enz[[#This Row],[Column1]],RT_gsm[Column3],RT_gsm[Column3],"")</f>
        <v>ECOAH100_x_FWD</v>
      </c>
    </row>
    <row r="1349" spans="1:10" ht="16" hidden="1" x14ac:dyDescent="0.2">
      <c r="A1349" s="1" t="s">
        <v>1894</v>
      </c>
      <c r="B1349" s="1" t="s">
        <v>3902</v>
      </c>
      <c r="C1349" s="1" t="s">
        <v>5039</v>
      </c>
      <c r="D1349" s="1" t="s">
        <v>5040</v>
      </c>
      <c r="E1349" s="1" t="s">
        <v>7</v>
      </c>
      <c r="F1349" s="1" t="s">
        <v>3920</v>
      </c>
      <c r="G1349" s="1" t="str">
        <f>RT_enz[[#This Row],[rxn_src]]&amp;"_"&amp;RT_enz[[#This Row],[dir]]</f>
        <v>ECOAH100_x_FWD</v>
      </c>
      <c r="H1349" s="1" t="str">
        <f>_xlfn.XLOOKUP(RT_enz[[#This Row],[Column1]],SC_enz[name_dir],SC_enz[name_dir],"")</f>
        <v>ECOAH100_x_FWD</v>
      </c>
      <c r="I1349" s="1" t="str">
        <f>_xlfn.XLOOKUP(RT_enz[[#This Row],[rxn_src]],SC_enz[rxn_src],SC_enz[rxn_src],"")</f>
        <v>ECOAH100_x</v>
      </c>
      <c r="J1349" s="2" t="str">
        <f>_xlfn.XLOOKUP(RT_enz[[#This Row],[Column1]],RT_gsm[Column3],RT_gsm[Column3],"")</f>
        <v>ECOAH100_x_FWD</v>
      </c>
    </row>
    <row r="1350" spans="1:10" ht="16" hidden="1" x14ac:dyDescent="0.2">
      <c r="A1350" s="1" t="s">
        <v>5041</v>
      </c>
      <c r="B1350" s="1" t="s">
        <v>3902</v>
      </c>
      <c r="C1350" s="1" t="s">
        <v>5037</v>
      </c>
      <c r="D1350" s="1" t="s">
        <v>5038</v>
      </c>
      <c r="E1350" s="1" t="s">
        <v>7</v>
      </c>
      <c r="F1350" s="1" t="s">
        <v>3920</v>
      </c>
      <c r="G1350" s="1" t="str">
        <f>RT_enz[[#This Row],[rxn_src]]&amp;"_"&amp;RT_enz[[#This Row],[dir]]</f>
        <v>ECOAH101e_x_FWD</v>
      </c>
      <c r="H1350" s="1" t="str">
        <f>_xlfn.XLOOKUP(RT_enz[[#This Row],[Column1]],SC_enz[name_dir],SC_enz[name_dir],"")</f>
        <v/>
      </c>
      <c r="I1350" s="1" t="str">
        <f>_xlfn.XLOOKUP(RT_enz[[#This Row],[rxn_src]],SC_enz[rxn_src],SC_enz[rxn_src],"")</f>
        <v/>
      </c>
      <c r="J1350" s="2" t="str">
        <f>_xlfn.XLOOKUP(RT_enz[[#This Row],[Column1]],RT_gsm[Column3],RT_gsm[Column3],"")</f>
        <v>ECOAH101e_x_FWD</v>
      </c>
    </row>
    <row r="1351" spans="1:10" ht="16" hidden="1" x14ac:dyDescent="0.2">
      <c r="A1351" s="1" t="s">
        <v>5041</v>
      </c>
      <c r="B1351" s="1" t="s">
        <v>3902</v>
      </c>
      <c r="C1351" s="1" t="s">
        <v>5039</v>
      </c>
      <c r="D1351" s="1" t="s">
        <v>5040</v>
      </c>
      <c r="E1351" s="1" t="s">
        <v>7</v>
      </c>
      <c r="F1351" s="1" t="s">
        <v>3920</v>
      </c>
      <c r="G1351" s="1" t="str">
        <f>RT_enz[[#This Row],[rxn_src]]&amp;"_"&amp;RT_enz[[#This Row],[dir]]</f>
        <v>ECOAH101e_x_FWD</v>
      </c>
      <c r="H1351" s="1" t="str">
        <f>_xlfn.XLOOKUP(RT_enz[[#This Row],[Column1]],SC_enz[name_dir],SC_enz[name_dir],"")</f>
        <v/>
      </c>
      <c r="I1351" s="1" t="str">
        <f>_xlfn.XLOOKUP(RT_enz[[#This Row],[rxn_src]],SC_enz[rxn_src],SC_enz[rxn_src],"")</f>
        <v/>
      </c>
      <c r="J1351" s="2" t="str">
        <f>_xlfn.XLOOKUP(RT_enz[[#This Row],[Column1]],RT_gsm[Column3],RT_gsm[Column3],"")</f>
        <v>ECOAH101e_x_FWD</v>
      </c>
    </row>
    <row r="1352" spans="1:10" ht="16" hidden="1" x14ac:dyDescent="0.2">
      <c r="A1352" s="1" t="s">
        <v>5042</v>
      </c>
      <c r="B1352" s="1" t="s">
        <v>3902</v>
      </c>
      <c r="C1352" s="1" t="s">
        <v>5035</v>
      </c>
      <c r="D1352" s="1" t="s">
        <v>5036</v>
      </c>
      <c r="E1352" s="1" t="s">
        <v>7</v>
      </c>
      <c r="F1352" s="1" t="s">
        <v>3920</v>
      </c>
      <c r="G1352" s="1" t="str">
        <f>RT_enz[[#This Row],[rxn_src]]&amp;"_"&amp;RT_enz[[#This Row],[dir]]</f>
        <v>ECOAH120_m_FWD</v>
      </c>
      <c r="H1352" s="1" t="str">
        <f>_xlfn.XLOOKUP(RT_enz[[#This Row],[Column1]],SC_enz[name_dir],SC_enz[name_dir],"")</f>
        <v/>
      </c>
      <c r="I1352" s="1" t="str">
        <f>_xlfn.XLOOKUP(RT_enz[[#This Row],[rxn_src]],SC_enz[rxn_src],SC_enz[rxn_src],"")</f>
        <v/>
      </c>
      <c r="J1352" s="2" t="str">
        <f>_xlfn.XLOOKUP(RT_enz[[#This Row],[Column1]],RT_gsm[Column3],RT_gsm[Column3],"")</f>
        <v>ECOAH120_m_FWD</v>
      </c>
    </row>
    <row r="1353" spans="1:10" ht="16" hidden="1" x14ac:dyDescent="0.2">
      <c r="A1353" s="1" t="s">
        <v>5042</v>
      </c>
      <c r="B1353" s="1" t="s">
        <v>3903</v>
      </c>
      <c r="C1353" s="1" t="s">
        <v>5035</v>
      </c>
      <c r="D1353" s="1" t="s">
        <v>5036</v>
      </c>
      <c r="E1353" s="1" t="s">
        <v>7</v>
      </c>
      <c r="F1353" s="1" t="s">
        <v>3920</v>
      </c>
      <c r="G1353" s="1" t="str">
        <f>RT_enz[[#This Row],[rxn_src]]&amp;"_"&amp;RT_enz[[#This Row],[dir]]</f>
        <v>ECOAH120_m_REV</v>
      </c>
      <c r="H1353" s="1" t="str">
        <f>_xlfn.XLOOKUP(RT_enz[[#This Row],[Column1]],SC_enz[name_dir],SC_enz[name_dir],"")</f>
        <v/>
      </c>
      <c r="I1353" s="1" t="str">
        <f>_xlfn.XLOOKUP(RT_enz[[#This Row],[rxn_src]],SC_enz[rxn_src],SC_enz[rxn_src],"")</f>
        <v/>
      </c>
      <c r="J1353" s="2" t="str">
        <f>_xlfn.XLOOKUP(RT_enz[[#This Row],[Column1]],RT_gsm[Column3],RT_gsm[Column3],"")</f>
        <v>ECOAH120_m_REV</v>
      </c>
    </row>
    <row r="1354" spans="1:10" ht="16" hidden="1" x14ac:dyDescent="0.2">
      <c r="A1354" s="1" t="s">
        <v>1895</v>
      </c>
      <c r="B1354" s="1" t="s">
        <v>3902</v>
      </c>
      <c r="C1354" s="1" t="s">
        <v>5037</v>
      </c>
      <c r="D1354" s="1" t="s">
        <v>5038</v>
      </c>
      <c r="E1354" s="1" t="s">
        <v>7</v>
      </c>
      <c r="F1354" s="1" t="s">
        <v>3920</v>
      </c>
      <c r="G1354" s="1" t="str">
        <f>RT_enz[[#This Row],[rxn_src]]&amp;"_"&amp;RT_enz[[#This Row],[dir]]</f>
        <v>ECOAH120_x_FWD</v>
      </c>
      <c r="H1354" s="1" t="str">
        <f>_xlfn.XLOOKUP(RT_enz[[#This Row],[Column1]],SC_enz[name_dir],SC_enz[name_dir],"")</f>
        <v>ECOAH120_x_FWD</v>
      </c>
      <c r="I1354" s="1" t="str">
        <f>_xlfn.XLOOKUP(RT_enz[[#This Row],[rxn_src]],SC_enz[rxn_src],SC_enz[rxn_src],"")</f>
        <v>ECOAH120_x</v>
      </c>
      <c r="J1354" s="2" t="str">
        <f>_xlfn.XLOOKUP(RT_enz[[#This Row],[Column1]],RT_gsm[Column3],RT_gsm[Column3],"")</f>
        <v>ECOAH120_x_FWD</v>
      </c>
    </row>
    <row r="1355" spans="1:10" ht="16" hidden="1" x14ac:dyDescent="0.2">
      <c r="A1355" s="1" t="s">
        <v>1895</v>
      </c>
      <c r="B1355" s="1" t="s">
        <v>3902</v>
      </c>
      <c r="C1355" s="1" t="s">
        <v>5039</v>
      </c>
      <c r="D1355" s="1" t="s">
        <v>5040</v>
      </c>
      <c r="E1355" s="1" t="s">
        <v>7</v>
      </c>
      <c r="F1355" s="1" t="s">
        <v>3920</v>
      </c>
      <c r="G1355" s="1" t="str">
        <f>RT_enz[[#This Row],[rxn_src]]&amp;"_"&amp;RT_enz[[#This Row],[dir]]</f>
        <v>ECOAH120_x_FWD</v>
      </c>
      <c r="H1355" s="1" t="str">
        <f>_xlfn.XLOOKUP(RT_enz[[#This Row],[Column1]],SC_enz[name_dir],SC_enz[name_dir],"")</f>
        <v>ECOAH120_x_FWD</v>
      </c>
      <c r="I1355" s="1" t="str">
        <f>_xlfn.XLOOKUP(RT_enz[[#This Row],[rxn_src]],SC_enz[rxn_src],SC_enz[rxn_src],"")</f>
        <v>ECOAH120_x</v>
      </c>
      <c r="J1355" s="2" t="str">
        <f>_xlfn.XLOOKUP(RT_enz[[#This Row],[Column1]],RT_gsm[Column3],RT_gsm[Column3],"")</f>
        <v>ECOAH120_x_FWD</v>
      </c>
    </row>
    <row r="1356" spans="1:10" ht="16" hidden="1" x14ac:dyDescent="0.2">
      <c r="A1356" s="1" t="s">
        <v>5043</v>
      </c>
      <c r="B1356" s="1" t="s">
        <v>3902</v>
      </c>
      <c r="C1356" s="1" t="s">
        <v>5035</v>
      </c>
      <c r="D1356" s="1" t="s">
        <v>5036</v>
      </c>
      <c r="E1356" s="1" t="s">
        <v>7</v>
      </c>
      <c r="F1356" s="1" t="s">
        <v>3920</v>
      </c>
      <c r="G1356" s="1" t="str">
        <f>RT_enz[[#This Row],[rxn_src]]&amp;"_"&amp;RT_enz[[#This Row],[dir]]</f>
        <v>ECOAH121a_m_FWD</v>
      </c>
      <c r="H1356" s="1" t="str">
        <f>_xlfn.XLOOKUP(RT_enz[[#This Row],[Column1]],SC_enz[name_dir],SC_enz[name_dir],"")</f>
        <v/>
      </c>
      <c r="I1356" s="1" t="str">
        <f>_xlfn.XLOOKUP(RT_enz[[#This Row],[rxn_src]],SC_enz[rxn_src],SC_enz[rxn_src],"")</f>
        <v/>
      </c>
      <c r="J1356" s="2" t="str">
        <f>_xlfn.XLOOKUP(RT_enz[[#This Row],[Column1]],RT_gsm[Column3],RT_gsm[Column3],"")</f>
        <v>ECOAH121a_m_FWD</v>
      </c>
    </row>
    <row r="1357" spans="1:10" ht="16" hidden="1" x14ac:dyDescent="0.2">
      <c r="A1357" s="1" t="s">
        <v>1908</v>
      </c>
      <c r="B1357" s="1" t="s">
        <v>3902</v>
      </c>
      <c r="C1357" s="1" t="s">
        <v>5037</v>
      </c>
      <c r="D1357" s="1" t="s">
        <v>5038</v>
      </c>
      <c r="E1357" s="1" t="s">
        <v>7</v>
      </c>
      <c r="F1357" s="1" t="s">
        <v>3920</v>
      </c>
      <c r="G1357" s="1" t="str">
        <f>RT_enz[[#This Row],[rxn_src]]&amp;"_"&amp;RT_enz[[#This Row],[dir]]</f>
        <v>ECOAH121a_x_FWD</v>
      </c>
      <c r="H1357" s="1" t="str">
        <f>_xlfn.XLOOKUP(RT_enz[[#This Row],[Column1]],SC_enz[name_dir],SC_enz[name_dir],"")</f>
        <v>ECOAH121a_x_FWD</v>
      </c>
      <c r="I1357" s="1" t="str">
        <f>_xlfn.XLOOKUP(RT_enz[[#This Row],[rxn_src]],SC_enz[rxn_src],SC_enz[rxn_src],"")</f>
        <v>ECOAH121a_x</v>
      </c>
      <c r="J1357" s="2" t="str">
        <f>_xlfn.XLOOKUP(RT_enz[[#This Row],[Column1]],RT_gsm[Column3],RT_gsm[Column3],"")</f>
        <v>ECOAH121a_x_FWD</v>
      </c>
    </row>
    <row r="1358" spans="1:10" ht="16" hidden="1" x14ac:dyDescent="0.2">
      <c r="A1358" s="1" t="s">
        <v>1908</v>
      </c>
      <c r="B1358" s="1" t="s">
        <v>3902</v>
      </c>
      <c r="C1358" s="1" t="s">
        <v>5039</v>
      </c>
      <c r="D1358" s="1" t="s">
        <v>5040</v>
      </c>
      <c r="E1358" s="1" t="s">
        <v>7</v>
      </c>
      <c r="F1358" s="1" t="s">
        <v>3920</v>
      </c>
      <c r="G1358" s="1" t="str">
        <f>RT_enz[[#This Row],[rxn_src]]&amp;"_"&amp;RT_enz[[#This Row],[dir]]</f>
        <v>ECOAH121a_x_FWD</v>
      </c>
      <c r="H1358" s="1" t="str">
        <f>_xlfn.XLOOKUP(RT_enz[[#This Row],[Column1]],SC_enz[name_dir],SC_enz[name_dir],"")</f>
        <v>ECOAH121a_x_FWD</v>
      </c>
      <c r="I1358" s="1" t="str">
        <f>_xlfn.XLOOKUP(RT_enz[[#This Row],[rxn_src]],SC_enz[rxn_src],SC_enz[rxn_src],"")</f>
        <v>ECOAH121a_x</v>
      </c>
      <c r="J1358" s="2" t="str">
        <f>_xlfn.XLOOKUP(RT_enz[[#This Row],[Column1]],RT_gsm[Column3],RT_gsm[Column3],"")</f>
        <v>ECOAH121a_x_FWD</v>
      </c>
    </row>
    <row r="1359" spans="1:10" ht="16" hidden="1" x14ac:dyDescent="0.2">
      <c r="A1359" s="1" t="s">
        <v>5044</v>
      </c>
      <c r="B1359" s="1" t="s">
        <v>3902</v>
      </c>
      <c r="C1359" s="1" t="s">
        <v>5037</v>
      </c>
      <c r="D1359" s="1" t="s">
        <v>5038</v>
      </c>
      <c r="E1359" s="1" t="s">
        <v>7</v>
      </c>
      <c r="F1359" s="1" t="s">
        <v>3920</v>
      </c>
      <c r="G1359" s="1" t="str">
        <f>RT_enz[[#This Row],[rxn_src]]&amp;"_"&amp;RT_enz[[#This Row],[dir]]</f>
        <v>ECOAH121d_x_FWD</v>
      </c>
      <c r="H1359" s="1" t="str">
        <f>_xlfn.XLOOKUP(RT_enz[[#This Row],[Column1]],SC_enz[name_dir],SC_enz[name_dir],"")</f>
        <v/>
      </c>
      <c r="I1359" s="1" t="str">
        <f>_xlfn.XLOOKUP(RT_enz[[#This Row],[rxn_src]],SC_enz[rxn_src],SC_enz[rxn_src],"")</f>
        <v/>
      </c>
      <c r="J1359" s="2" t="str">
        <f>_xlfn.XLOOKUP(RT_enz[[#This Row],[Column1]],RT_gsm[Column3],RT_gsm[Column3],"")</f>
        <v>ECOAH121d_x_FWD</v>
      </c>
    </row>
    <row r="1360" spans="1:10" ht="16" hidden="1" x14ac:dyDescent="0.2">
      <c r="A1360" s="1" t="s">
        <v>5044</v>
      </c>
      <c r="B1360" s="1" t="s">
        <v>3902</v>
      </c>
      <c r="C1360" s="1" t="s">
        <v>5039</v>
      </c>
      <c r="D1360" s="1" t="s">
        <v>5040</v>
      </c>
      <c r="E1360" s="1" t="s">
        <v>7</v>
      </c>
      <c r="F1360" s="1" t="s">
        <v>3920</v>
      </c>
      <c r="G1360" s="1" t="str">
        <f>RT_enz[[#This Row],[rxn_src]]&amp;"_"&amp;RT_enz[[#This Row],[dir]]</f>
        <v>ECOAH121d_x_FWD</v>
      </c>
      <c r="H1360" s="1" t="str">
        <f>_xlfn.XLOOKUP(RT_enz[[#This Row],[Column1]],SC_enz[name_dir],SC_enz[name_dir],"")</f>
        <v/>
      </c>
      <c r="I1360" s="1" t="str">
        <f>_xlfn.XLOOKUP(RT_enz[[#This Row],[rxn_src]],SC_enz[rxn_src],SC_enz[rxn_src],"")</f>
        <v/>
      </c>
      <c r="J1360" s="2" t="str">
        <f>_xlfn.XLOOKUP(RT_enz[[#This Row],[Column1]],RT_gsm[Column3],RT_gsm[Column3],"")</f>
        <v>ECOAH121d_x_FWD</v>
      </c>
    </row>
    <row r="1361" spans="1:10" ht="16" hidden="1" x14ac:dyDescent="0.2">
      <c r="A1361" s="1" t="s">
        <v>5045</v>
      </c>
      <c r="B1361" s="1" t="s">
        <v>3902</v>
      </c>
      <c r="C1361" s="1" t="s">
        <v>5037</v>
      </c>
      <c r="D1361" s="1" t="s">
        <v>5038</v>
      </c>
      <c r="E1361" s="1" t="s">
        <v>7</v>
      </c>
      <c r="F1361" s="1" t="s">
        <v>3920</v>
      </c>
      <c r="G1361" s="1" t="str">
        <f>RT_enz[[#This Row],[rxn_src]]&amp;"_"&amp;RT_enz[[#This Row],[dir]]</f>
        <v>ECOAH122e_x_FWD</v>
      </c>
      <c r="H1361" s="1" t="str">
        <f>_xlfn.XLOOKUP(RT_enz[[#This Row],[Column1]],SC_enz[name_dir],SC_enz[name_dir],"")</f>
        <v/>
      </c>
      <c r="I1361" s="1" t="str">
        <f>_xlfn.XLOOKUP(RT_enz[[#This Row],[rxn_src]],SC_enz[rxn_src],SC_enz[rxn_src],"")</f>
        <v/>
      </c>
      <c r="J1361" s="2" t="str">
        <f>_xlfn.XLOOKUP(RT_enz[[#This Row],[Column1]],RT_gsm[Column3],RT_gsm[Column3],"")</f>
        <v>ECOAH122e_x_FWD</v>
      </c>
    </row>
    <row r="1362" spans="1:10" ht="16" hidden="1" x14ac:dyDescent="0.2">
      <c r="A1362" s="1" t="s">
        <v>5045</v>
      </c>
      <c r="B1362" s="1" t="s">
        <v>3902</v>
      </c>
      <c r="C1362" s="1" t="s">
        <v>5039</v>
      </c>
      <c r="D1362" s="1" t="s">
        <v>5040</v>
      </c>
      <c r="E1362" s="1" t="s">
        <v>7</v>
      </c>
      <c r="F1362" s="1" t="s">
        <v>3920</v>
      </c>
      <c r="G1362" s="1" t="str">
        <f>RT_enz[[#This Row],[rxn_src]]&amp;"_"&amp;RT_enz[[#This Row],[dir]]</f>
        <v>ECOAH122e_x_FWD</v>
      </c>
      <c r="H1362" s="1" t="str">
        <f>_xlfn.XLOOKUP(RT_enz[[#This Row],[Column1]],SC_enz[name_dir],SC_enz[name_dir],"")</f>
        <v/>
      </c>
      <c r="I1362" s="1" t="str">
        <f>_xlfn.XLOOKUP(RT_enz[[#This Row],[rxn_src]],SC_enz[rxn_src],SC_enz[rxn_src],"")</f>
        <v/>
      </c>
      <c r="J1362" s="2" t="str">
        <f>_xlfn.XLOOKUP(RT_enz[[#This Row],[Column1]],RT_gsm[Column3],RT_gsm[Column3],"")</f>
        <v>ECOAH122e_x_FWD</v>
      </c>
    </row>
    <row r="1363" spans="1:10" ht="16" hidden="1" x14ac:dyDescent="0.2">
      <c r="A1363" s="1" t="s">
        <v>5046</v>
      </c>
      <c r="B1363" s="1" t="s">
        <v>3902</v>
      </c>
      <c r="C1363" s="1" t="s">
        <v>5035</v>
      </c>
      <c r="D1363" s="1" t="s">
        <v>5036</v>
      </c>
      <c r="E1363" s="1" t="s">
        <v>7</v>
      </c>
      <c r="F1363" s="1" t="s">
        <v>3920</v>
      </c>
      <c r="G1363" s="1" t="str">
        <f>RT_enz[[#This Row],[rxn_src]]&amp;"_"&amp;RT_enz[[#This Row],[dir]]</f>
        <v>ECOAH140_m_FWD</v>
      </c>
      <c r="H1363" s="1" t="str">
        <f>_xlfn.XLOOKUP(RT_enz[[#This Row],[Column1]],SC_enz[name_dir],SC_enz[name_dir],"")</f>
        <v/>
      </c>
      <c r="I1363" s="1" t="str">
        <f>_xlfn.XLOOKUP(RT_enz[[#This Row],[rxn_src]],SC_enz[rxn_src],SC_enz[rxn_src],"")</f>
        <v/>
      </c>
      <c r="J1363" s="2" t="str">
        <f>_xlfn.XLOOKUP(RT_enz[[#This Row],[Column1]],RT_gsm[Column3],RT_gsm[Column3],"")</f>
        <v>ECOAH140_m_FWD</v>
      </c>
    </row>
    <row r="1364" spans="1:10" ht="16" hidden="1" x14ac:dyDescent="0.2">
      <c r="A1364" s="1" t="s">
        <v>5046</v>
      </c>
      <c r="B1364" s="1" t="s">
        <v>3903</v>
      </c>
      <c r="C1364" s="1" t="s">
        <v>5035</v>
      </c>
      <c r="D1364" s="1" t="s">
        <v>5036</v>
      </c>
      <c r="E1364" s="1" t="s">
        <v>7</v>
      </c>
      <c r="F1364" s="1" t="s">
        <v>3920</v>
      </c>
      <c r="G1364" s="1" t="str">
        <f>RT_enz[[#This Row],[rxn_src]]&amp;"_"&amp;RT_enz[[#This Row],[dir]]</f>
        <v>ECOAH140_m_REV</v>
      </c>
      <c r="H1364" s="1" t="str">
        <f>_xlfn.XLOOKUP(RT_enz[[#This Row],[Column1]],SC_enz[name_dir],SC_enz[name_dir],"")</f>
        <v/>
      </c>
      <c r="I1364" s="1" t="str">
        <f>_xlfn.XLOOKUP(RT_enz[[#This Row],[rxn_src]],SC_enz[rxn_src],SC_enz[rxn_src],"")</f>
        <v/>
      </c>
      <c r="J1364" s="2" t="str">
        <f>_xlfn.XLOOKUP(RT_enz[[#This Row],[Column1]],RT_gsm[Column3],RT_gsm[Column3],"")</f>
        <v>ECOAH140_m_REV</v>
      </c>
    </row>
    <row r="1365" spans="1:10" ht="16" hidden="1" x14ac:dyDescent="0.2">
      <c r="A1365" s="1" t="s">
        <v>1896</v>
      </c>
      <c r="B1365" s="1" t="s">
        <v>3902</v>
      </c>
      <c r="C1365" s="1" t="s">
        <v>5037</v>
      </c>
      <c r="D1365" s="1" t="s">
        <v>5038</v>
      </c>
      <c r="E1365" s="1" t="s">
        <v>7</v>
      </c>
      <c r="F1365" s="1" t="s">
        <v>3920</v>
      </c>
      <c r="G1365" s="1" t="str">
        <f>RT_enz[[#This Row],[rxn_src]]&amp;"_"&amp;RT_enz[[#This Row],[dir]]</f>
        <v>ECOAH140_x_FWD</v>
      </c>
      <c r="H1365" s="1" t="str">
        <f>_xlfn.XLOOKUP(RT_enz[[#This Row],[Column1]],SC_enz[name_dir],SC_enz[name_dir],"")</f>
        <v>ECOAH140_x_FWD</v>
      </c>
      <c r="I1365" s="1" t="str">
        <f>_xlfn.XLOOKUP(RT_enz[[#This Row],[rxn_src]],SC_enz[rxn_src],SC_enz[rxn_src],"")</f>
        <v>ECOAH140_x</v>
      </c>
      <c r="J1365" s="2" t="str">
        <f>_xlfn.XLOOKUP(RT_enz[[#This Row],[Column1]],RT_gsm[Column3],RT_gsm[Column3],"")</f>
        <v>ECOAH140_x_FWD</v>
      </c>
    </row>
    <row r="1366" spans="1:10" ht="16" hidden="1" x14ac:dyDescent="0.2">
      <c r="A1366" s="1" t="s">
        <v>1896</v>
      </c>
      <c r="B1366" s="1" t="s">
        <v>3902</v>
      </c>
      <c r="C1366" s="1" t="s">
        <v>5039</v>
      </c>
      <c r="D1366" s="1" t="s">
        <v>5040</v>
      </c>
      <c r="E1366" s="1" t="s">
        <v>7</v>
      </c>
      <c r="F1366" s="1" t="s">
        <v>3920</v>
      </c>
      <c r="G1366" s="1" t="str">
        <f>RT_enz[[#This Row],[rxn_src]]&amp;"_"&amp;RT_enz[[#This Row],[dir]]</f>
        <v>ECOAH140_x_FWD</v>
      </c>
      <c r="H1366" s="1" t="str">
        <f>_xlfn.XLOOKUP(RT_enz[[#This Row],[Column1]],SC_enz[name_dir],SC_enz[name_dir],"")</f>
        <v>ECOAH140_x_FWD</v>
      </c>
      <c r="I1366" s="1" t="str">
        <f>_xlfn.XLOOKUP(RT_enz[[#This Row],[rxn_src]],SC_enz[rxn_src],SC_enz[rxn_src],"")</f>
        <v>ECOAH140_x</v>
      </c>
      <c r="J1366" s="2" t="str">
        <f>_xlfn.XLOOKUP(RT_enz[[#This Row],[Column1]],RT_gsm[Column3],RT_gsm[Column3],"")</f>
        <v>ECOAH140_x_FWD</v>
      </c>
    </row>
    <row r="1367" spans="1:10" ht="16" hidden="1" x14ac:dyDescent="0.2">
      <c r="A1367" s="1" t="s">
        <v>5047</v>
      </c>
      <c r="B1367" s="1" t="s">
        <v>3902</v>
      </c>
      <c r="C1367" s="1" t="s">
        <v>5035</v>
      </c>
      <c r="D1367" s="1" t="s">
        <v>5036</v>
      </c>
      <c r="E1367" s="1" t="s">
        <v>7</v>
      </c>
      <c r="F1367" s="1" t="s">
        <v>3920</v>
      </c>
      <c r="G1367" s="1" t="str">
        <f>RT_enz[[#This Row],[rxn_src]]&amp;"_"&amp;RT_enz[[#This Row],[dir]]</f>
        <v>ECOAH141b_m_FWD</v>
      </c>
      <c r="H1367" s="1" t="str">
        <f>_xlfn.XLOOKUP(RT_enz[[#This Row],[Column1]],SC_enz[name_dir],SC_enz[name_dir],"")</f>
        <v/>
      </c>
      <c r="I1367" s="1" t="str">
        <f>_xlfn.XLOOKUP(RT_enz[[#This Row],[rxn_src]],SC_enz[rxn_src],SC_enz[rxn_src],"")</f>
        <v/>
      </c>
      <c r="J1367" s="2" t="str">
        <f>_xlfn.XLOOKUP(RT_enz[[#This Row],[Column1]],RT_gsm[Column3],RT_gsm[Column3],"")</f>
        <v>ECOAH141b_m_FWD</v>
      </c>
    </row>
    <row r="1368" spans="1:10" ht="16" hidden="1" x14ac:dyDescent="0.2">
      <c r="A1368" s="1" t="s">
        <v>1907</v>
      </c>
      <c r="B1368" s="1" t="s">
        <v>3902</v>
      </c>
      <c r="C1368" s="1" t="s">
        <v>5037</v>
      </c>
      <c r="D1368" s="1" t="s">
        <v>5038</v>
      </c>
      <c r="E1368" s="1" t="s">
        <v>7</v>
      </c>
      <c r="F1368" s="1" t="s">
        <v>3920</v>
      </c>
      <c r="G1368" s="1" t="str">
        <f>RT_enz[[#This Row],[rxn_src]]&amp;"_"&amp;RT_enz[[#This Row],[dir]]</f>
        <v>ECOAH141b_x_FWD</v>
      </c>
      <c r="H1368" s="1" t="str">
        <f>_xlfn.XLOOKUP(RT_enz[[#This Row],[Column1]],SC_enz[name_dir],SC_enz[name_dir],"")</f>
        <v>ECOAH141b_x_FWD</v>
      </c>
      <c r="I1368" s="1" t="str">
        <f>_xlfn.XLOOKUP(RT_enz[[#This Row],[rxn_src]],SC_enz[rxn_src],SC_enz[rxn_src],"")</f>
        <v>ECOAH141b_x</v>
      </c>
      <c r="J1368" s="2" t="str">
        <f>_xlfn.XLOOKUP(RT_enz[[#This Row],[Column1]],RT_gsm[Column3],RT_gsm[Column3],"")</f>
        <v>ECOAH141b_x_FWD</v>
      </c>
    </row>
    <row r="1369" spans="1:10" ht="16" hidden="1" x14ac:dyDescent="0.2">
      <c r="A1369" s="1" t="s">
        <v>1907</v>
      </c>
      <c r="B1369" s="1" t="s">
        <v>3902</v>
      </c>
      <c r="C1369" s="1" t="s">
        <v>5039</v>
      </c>
      <c r="D1369" s="1" t="s">
        <v>5040</v>
      </c>
      <c r="E1369" s="1" t="s">
        <v>7</v>
      </c>
      <c r="F1369" s="1" t="s">
        <v>3920</v>
      </c>
      <c r="G1369" s="1" t="str">
        <f>RT_enz[[#This Row],[rxn_src]]&amp;"_"&amp;RT_enz[[#This Row],[dir]]</f>
        <v>ECOAH141b_x_FWD</v>
      </c>
      <c r="H1369" s="1" t="str">
        <f>_xlfn.XLOOKUP(RT_enz[[#This Row],[Column1]],SC_enz[name_dir],SC_enz[name_dir],"")</f>
        <v>ECOAH141b_x_FWD</v>
      </c>
      <c r="I1369" s="1" t="str">
        <f>_xlfn.XLOOKUP(RT_enz[[#This Row],[rxn_src]],SC_enz[rxn_src],SC_enz[rxn_src],"")</f>
        <v>ECOAH141b_x</v>
      </c>
      <c r="J1369" s="2" t="str">
        <f>_xlfn.XLOOKUP(RT_enz[[#This Row],[Column1]],RT_gsm[Column3],RT_gsm[Column3],"")</f>
        <v>ECOAH141b_x_FWD</v>
      </c>
    </row>
    <row r="1370" spans="1:10" ht="16" hidden="1" x14ac:dyDescent="0.2">
      <c r="A1370" s="1" t="s">
        <v>5048</v>
      </c>
      <c r="B1370" s="1" t="s">
        <v>3902</v>
      </c>
      <c r="C1370" s="1" t="s">
        <v>5035</v>
      </c>
      <c r="D1370" s="1" t="s">
        <v>5036</v>
      </c>
      <c r="E1370" s="1" t="s">
        <v>7</v>
      </c>
      <c r="F1370" s="1" t="s">
        <v>3920</v>
      </c>
      <c r="G1370" s="1" t="str">
        <f>RT_enz[[#This Row],[rxn_src]]&amp;"_"&amp;RT_enz[[#This Row],[dir]]</f>
        <v>ECOAH141c_m_FWD</v>
      </c>
      <c r="H1370" s="1" t="str">
        <f>_xlfn.XLOOKUP(RT_enz[[#This Row],[Column1]],SC_enz[name_dir],SC_enz[name_dir],"")</f>
        <v/>
      </c>
      <c r="I1370" s="1" t="str">
        <f>_xlfn.XLOOKUP(RT_enz[[#This Row],[rxn_src]],SC_enz[rxn_src],SC_enz[rxn_src],"")</f>
        <v/>
      </c>
      <c r="J1370" s="2" t="str">
        <f>_xlfn.XLOOKUP(RT_enz[[#This Row],[Column1]],RT_gsm[Column3],RT_gsm[Column3],"")</f>
        <v>ECOAH141c_m_FWD</v>
      </c>
    </row>
    <row r="1371" spans="1:10" ht="16" hidden="1" x14ac:dyDescent="0.2">
      <c r="A1371" s="1" t="s">
        <v>1911</v>
      </c>
      <c r="B1371" s="1" t="s">
        <v>3902</v>
      </c>
      <c r="C1371" s="1" t="s">
        <v>5037</v>
      </c>
      <c r="D1371" s="1" t="s">
        <v>5038</v>
      </c>
      <c r="E1371" s="1" t="s">
        <v>7</v>
      </c>
      <c r="F1371" s="1" t="s">
        <v>3920</v>
      </c>
      <c r="G1371" s="1" t="str">
        <f>RT_enz[[#This Row],[rxn_src]]&amp;"_"&amp;RT_enz[[#This Row],[dir]]</f>
        <v>ECOAH141c_x_FWD</v>
      </c>
      <c r="H1371" s="1" t="str">
        <f>_xlfn.XLOOKUP(RT_enz[[#This Row],[Column1]],SC_enz[name_dir],SC_enz[name_dir],"")</f>
        <v>ECOAH141c_x_FWD</v>
      </c>
      <c r="I1371" s="1" t="str">
        <f>_xlfn.XLOOKUP(RT_enz[[#This Row],[rxn_src]],SC_enz[rxn_src],SC_enz[rxn_src],"")</f>
        <v>ECOAH141c_x</v>
      </c>
      <c r="J1371" s="2" t="str">
        <f>_xlfn.XLOOKUP(RT_enz[[#This Row],[Column1]],RT_gsm[Column3],RT_gsm[Column3],"")</f>
        <v>ECOAH141c_x_FWD</v>
      </c>
    </row>
    <row r="1372" spans="1:10" ht="16" hidden="1" x14ac:dyDescent="0.2">
      <c r="A1372" s="1" t="s">
        <v>1911</v>
      </c>
      <c r="B1372" s="1" t="s">
        <v>3902</v>
      </c>
      <c r="C1372" s="1" t="s">
        <v>5039</v>
      </c>
      <c r="D1372" s="1" t="s">
        <v>5040</v>
      </c>
      <c r="E1372" s="1" t="s">
        <v>7</v>
      </c>
      <c r="F1372" s="1" t="s">
        <v>3920</v>
      </c>
      <c r="G1372" s="1" t="str">
        <f>RT_enz[[#This Row],[rxn_src]]&amp;"_"&amp;RT_enz[[#This Row],[dir]]</f>
        <v>ECOAH141c_x_FWD</v>
      </c>
      <c r="H1372" s="1" t="str">
        <f>_xlfn.XLOOKUP(RT_enz[[#This Row],[Column1]],SC_enz[name_dir],SC_enz[name_dir],"")</f>
        <v>ECOAH141c_x_FWD</v>
      </c>
      <c r="I1372" s="1" t="str">
        <f>_xlfn.XLOOKUP(RT_enz[[#This Row],[rxn_src]],SC_enz[rxn_src],SC_enz[rxn_src],"")</f>
        <v>ECOAH141c_x</v>
      </c>
      <c r="J1372" s="2" t="str">
        <f>_xlfn.XLOOKUP(RT_enz[[#This Row],[Column1]],RT_gsm[Column3],RT_gsm[Column3],"")</f>
        <v>ECOAH141c_x_FWD</v>
      </c>
    </row>
    <row r="1373" spans="1:10" ht="16" hidden="1" x14ac:dyDescent="0.2">
      <c r="A1373" s="1" t="s">
        <v>5049</v>
      </c>
      <c r="B1373" s="1" t="s">
        <v>3902</v>
      </c>
      <c r="C1373" s="1" t="s">
        <v>5037</v>
      </c>
      <c r="D1373" s="1" t="s">
        <v>5038</v>
      </c>
      <c r="E1373" s="1" t="s">
        <v>7</v>
      </c>
      <c r="F1373" s="1" t="s">
        <v>3920</v>
      </c>
      <c r="G1373" s="1" t="str">
        <f>RT_enz[[#This Row],[rxn_src]]&amp;"_"&amp;RT_enz[[#This Row],[dir]]</f>
        <v>ECOAH142_x_FWD</v>
      </c>
      <c r="H1373" s="1" t="str">
        <f>_xlfn.XLOOKUP(RT_enz[[#This Row],[Column1]],SC_enz[name_dir],SC_enz[name_dir],"")</f>
        <v/>
      </c>
      <c r="I1373" s="1" t="str">
        <f>_xlfn.XLOOKUP(RT_enz[[#This Row],[rxn_src]],SC_enz[rxn_src],SC_enz[rxn_src],"")</f>
        <v/>
      </c>
      <c r="J1373" s="2" t="str">
        <f>_xlfn.XLOOKUP(RT_enz[[#This Row],[Column1]],RT_gsm[Column3],RT_gsm[Column3],"")</f>
        <v>ECOAH142_x_FWD</v>
      </c>
    </row>
    <row r="1374" spans="1:10" ht="16" hidden="1" x14ac:dyDescent="0.2">
      <c r="A1374" s="1" t="s">
        <v>5049</v>
      </c>
      <c r="B1374" s="1" t="s">
        <v>3902</v>
      </c>
      <c r="C1374" s="1" t="s">
        <v>5039</v>
      </c>
      <c r="D1374" s="1" t="s">
        <v>5040</v>
      </c>
      <c r="E1374" s="1" t="s">
        <v>7</v>
      </c>
      <c r="F1374" s="1" t="s">
        <v>3920</v>
      </c>
      <c r="G1374" s="1" t="str">
        <f>RT_enz[[#This Row],[rxn_src]]&amp;"_"&amp;RT_enz[[#This Row],[dir]]</f>
        <v>ECOAH142_x_FWD</v>
      </c>
      <c r="H1374" s="1" t="str">
        <f>_xlfn.XLOOKUP(RT_enz[[#This Row],[Column1]],SC_enz[name_dir],SC_enz[name_dir],"")</f>
        <v/>
      </c>
      <c r="I1374" s="1" t="str">
        <f>_xlfn.XLOOKUP(RT_enz[[#This Row],[rxn_src]],SC_enz[rxn_src],SC_enz[rxn_src],"")</f>
        <v/>
      </c>
      <c r="J1374" s="2" t="str">
        <f>_xlfn.XLOOKUP(RT_enz[[#This Row],[Column1]],RT_gsm[Column3],RT_gsm[Column3],"")</f>
        <v>ECOAH142_x_FWD</v>
      </c>
    </row>
    <row r="1375" spans="1:10" ht="16" hidden="1" x14ac:dyDescent="0.2">
      <c r="A1375" s="1" t="s">
        <v>5050</v>
      </c>
      <c r="B1375" s="1" t="s">
        <v>3902</v>
      </c>
      <c r="C1375" s="1" t="s">
        <v>5037</v>
      </c>
      <c r="D1375" s="1" t="s">
        <v>5038</v>
      </c>
      <c r="E1375" s="1" t="s">
        <v>7</v>
      </c>
      <c r="F1375" s="1" t="s">
        <v>3920</v>
      </c>
      <c r="G1375" s="1" t="str">
        <f>RT_enz[[#This Row],[rxn_src]]&amp;"_"&amp;RT_enz[[#This Row],[dir]]</f>
        <v>ECOAH143_x_FWD</v>
      </c>
      <c r="H1375" s="1" t="str">
        <f>_xlfn.XLOOKUP(RT_enz[[#This Row],[Column1]],SC_enz[name_dir],SC_enz[name_dir],"")</f>
        <v/>
      </c>
      <c r="I1375" s="1" t="str">
        <f>_xlfn.XLOOKUP(RT_enz[[#This Row],[rxn_src]],SC_enz[rxn_src],SC_enz[rxn_src],"")</f>
        <v/>
      </c>
      <c r="J1375" s="2" t="str">
        <f>_xlfn.XLOOKUP(RT_enz[[#This Row],[Column1]],RT_gsm[Column3],RT_gsm[Column3],"")</f>
        <v>ECOAH143_x_FWD</v>
      </c>
    </row>
    <row r="1376" spans="1:10" ht="16" hidden="1" x14ac:dyDescent="0.2">
      <c r="A1376" s="1" t="s">
        <v>5050</v>
      </c>
      <c r="B1376" s="1" t="s">
        <v>3902</v>
      </c>
      <c r="C1376" s="1" t="s">
        <v>5039</v>
      </c>
      <c r="D1376" s="1" t="s">
        <v>5040</v>
      </c>
      <c r="E1376" s="1" t="s">
        <v>7</v>
      </c>
      <c r="F1376" s="1" t="s">
        <v>3920</v>
      </c>
      <c r="G1376" s="1" t="str">
        <f>RT_enz[[#This Row],[rxn_src]]&amp;"_"&amp;RT_enz[[#This Row],[dir]]</f>
        <v>ECOAH143_x_FWD</v>
      </c>
      <c r="H1376" s="1" t="str">
        <f>_xlfn.XLOOKUP(RT_enz[[#This Row],[Column1]],SC_enz[name_dir],SC_enz[name_dir],"")</f>
        <v/>
      </c>
      <c r="I1376" s="1" t="str">
        <f>_xlfn.XLOOKUP(RT_enz[[#This Row],[rxn_src]],SC_enz[rxn_src],SC_enz[rxn_src],"")</f>
        <v/>
      </c>
      <c r="J1376" s="2" t="str">
        <f>_xlfn.XLOOKUP(RT_enz[[#This Row],[Column1]],RT_gsm[Column3],RT_gsm[Column3],"")</f>
        <v>ECOAH143_x_FWD</v>
      </c>
    </row>
    <row r="1377" spans="1:10" ht="16" hidden="1" x14ac:dyDescent="0.2">
      <c r="A1377" s="1" t="s">
        <v>5051</v>
      </c>
      <c r="B1377" s="1" t="s">
        <v>3902</v>
      </c>
      <c r="C1377" s="1" t="s">
        <v>5035</v>
      </c>
      <c r="D1377" s="1" t="s">
        <v>5036</v>
      </c>
      <c r="E1377" s="1" t="s">
        <v>7</v>
      </c>
      <c r="F1377" s="1" t="s">
        <v>3920</v>
      </c>
      <c r="G1377" s="1" t="str">
        <f>RT_enz[[#This Row],[rxn_src]]&amp;"_"&amp;RT_enz[[#This Row],[dir]]</f>
        <v>ECOAH160_m_FWD</v>
      </c>
      <c r="H1377" s="1" t="str">
        <f>_xlfn.XLOOKUP(RT_enz[[#This Row],[Column1]],SC_enz[name_dir],SC_enz[name_dir],"")</f>
        <v/>
      </c>
      <c r="I1377" s="1" t="str">
        <f>_xlfn.XLOOKUP(RT_enz[[#This Row],[rxn_src]],SC_enz[rxn_src],SC_enz[rxn_src],"")</f>
        <v/>
      </c>
      <c r="J1377" s="2" t="str">
        <f>_xlfn.XLOOKUP(RT_enz[[#This Row],[Column1]],RT_gsm[Column3],RT_gsm[Column3],"")</f>
        <v>ECOAH160_m_FWD</v>
      </c>
    </row>
    <row r="1378" spans="1:10" ht="16" hidden="1" x14ac:dyDescent="0.2">
      <c r="A1378" s="1" t="s">
        <v>5051</v>
      </c>
      <c r="B1378" s="1" t="s">
        <v>3903</v>
      </c>
      <c r="C1378" s="1" t="s">
        <v>5035</v>
      </c>
      <c r="D1378" s="1" t="s">
        <v>5036</v>
      </c>
      <c r="E1378" s="1" t="s">
        <v>7</v>
      </c>
      <c r="F1378" s="1" t="s">
        <v>3920</v>
      </c>
      <c r="G1378" s="1" t="str">
        <f>RT_enz[[#This Row],[rxn_src]]&amp;"_"&amp;RT_enz[[#This Row],[dir]]</f>
        <v>ECOAH160_m_REV</v>
      </c>
      <c r="H1378" s="1" t="str">
        <f>_xlfn.XLOOKUP(RT_enz[[#This Row],[Column1]],SC_enz[name_dir],SC_enz[name_dir],"")</f>
        <v/>
      </c>
      <c r="I1378" s="1" t="str">
        <f>_xlfn.XLOOKUP(RT_enz[[#This Row],[rxn_src]],SC_enz[rxn_src],SC_enz[rxn_src],"")</f>
        <v/>
      </c>
      <c r="J1378" s="2" t="str">
        <f>_xlfn.XLOOKUP(RT_enz[[#This Row],[Column1]],RT_gsm[Column3],RT_gsm[Column3],"")</f>
        <v>ECOAH160_m_REV</v>
      </c>
    </row>
    <row r="1379" spans="1:10" ht="16" hidden="1" x14ac:dyDescent="0.2">
      <c r="A1379" s="1" t="s">
        <v>1897</v>
      </c>
      <c r="B1379" s="1" t="s">
        <v>3902</v>
      </c>
      <c r="C1379" s="1" t="s">
        <v>5037</v>
      </c>
      <c r="D1379" s="1" t="s">
        <v>5038</v>
      </c>
      <c r="E1379" s="1" t="s">
        <v>7</v>
      </c>
      <c r="F1379" s="1" t="s">
        <v>3920</v>
      </c>
      <c r="G1379" s="1" t="str">
        <f>RT_enz[[#This Row],[rxn_src]]&amp;"_"&amp;RT_enz[[#This Row],[dir]]</f>
        <v>ECOAH160_x_FWD</v>
      </c>
      <c r="H1379" s="1" t="str">
        <f>_xlfn.XLOOKUP(RT_enz[[#This Row],[Column1]],SC_enz[name_dir],SC_enz[name_dir],"")</f>
        <v>ECOAH160_x_FWD</v>
      </c>
      <c r="I1379" s="1" t="str">
        <f>_xlfn.XLOOKUP(RT_enz[[#This Row],[rxn_src]],SC_enz[rxn_src],SC_enz[rxn_src],"")</f>
        <v>ECOAH160_x</v>
      </c>
      <c r="J1379" s="2" t="str">
        <f>_xlfn.XLOOKUP(RT_enz[[#This Row],[Column1]],RT_gsm[Column3],RT_gsm[Column3],"")</f>
        <v>ECOAH160_x_FWD</v>
      </c>
    </row>
    <row r="1380" spans="1:10" ht="16" hidden="1" x14ac:dyDescent="0.2">
      <c r="A1380" s="1" t="s">
        <v>1897</v>
      </c>
      <c r="B1380" s="1" t="s">
        <v>3902</v>
      </c>
      <c r="C1380" s="1" t="s">
        <v>5039</v>
      </c>
      <c r="D1380" s="1" t="s">
        <v>5040</v>
      </c>
      <c r="E1380" s="1" t="s">
        <v>7</v>
      </c>
      <c r="F1380" s="1" t="s">
        <v>3920</v>
      </c>
      <c r="G1380" s="1" t="str">
        <f>RT_enz[[#This Row],[rxn_src]]&amp;"_"&amp;RT_enz[[#This Row],[dir]]</f>
        <v>ECOAH160_x_FWD</v>
      </c>
      <c r="H1380" s="1" t="str">
        <f>_xlfn.XLOOKUP(RT_enz[[#This Row],[Column1]],SC_enz[name_dir],SC_enz[name_dir],"")</f>
        <v>ECOAH160_x_FWD</v>
      </c>
      <c r="I1380" s="1" t="str">
        <f>_xlfn.XLOOKUP(RT_enz[[#This Row],[rxn_src]],SC_enz[rxn_src],SC_enz[rxn_src],"")</f>
        <v>ECOAH160_x</v>
      </c>
      <c r="J1380" s="2" t="str">
        <f>_xlfn.XLOOKUP(RT_enz[[#This Row],[Column1]],RT_gsm[Column3],RT_gsm[Column3],"")</f>
        <v>ECOAH160_x_FWD</v>
      </c>
    </row>
    <row r="1381" spans="1:10" ht="16" hidden="1" x14ac:dyDescent="0.2">
      <c r="A1381" s="1" t="s">
        <v>5052</v>
      </c>
      <c r="B1381" s="1" t="s">
        <v>3902</v>
      </c>
      <c r="C1381" s="1" t="s">
        <v>5035</v>
      </c>
      <c r="D1381" s="1" t="s">
        <v>5036</v>
      </c>
      <c r="E1381" s="1" t="s">
        <v>7</v>
      </c>
      <c r="F1381" s="1" t="s">
        <v>3920</v>
      </c>
      <c r="G1381" s="1" t="str">
        <f>RT_enz[[#This Row],[rxn_src]]&amp;"_"&amp;RT_enz[[#This Row],[dir]]</f>
        <v>ECOAH161b_m_FWD</v>
      </c>
      <c r="H1381" s="1" t="str">
        <f>_xlfn.XLOOKUP(RT_enz[[#This Row],[Column1]],SC_enz[name_dir],SC_enz[name_dir],"")</f>
        <v/>
      </c>
      <c r="I1381" s="1" t="str">
        <f>_xlfn.XLOOKUP(RT_enz[[#This Row],[rxn_src]],SC_enz[rxn_src],SC_enz[rxn_src],"")</f>
        <v/>
      </c>
      <c r="J1381" s="2" t="str">
        <f>_xlfn.XLOOKUP(RT_enz[[#This Row],[Column1]],RT_gsm[Column3],RT_gsm[Column3],"")</f>
        <v>ECOAH161b_m_FWD</v>
      </c>
    </row>
    <row r="1382" spans="1:10" ht="16" hidden="1" x14ac:dyDescent="0.2">
      <c r="A1382" s="1" t="s">
        <v>1906</v>
      </c>
      <c r="B1382" s="1" t="s">
        <v>3902</v>
      </c>
      <c r="C1382" s="1" t="s">
        <v>5037</v>
      </c>
      <c r="D1382" s="1" t="s">
        <v>5038</v>
      </c>
      <c r="E1382" s="1" t="s">
        <v>7</v>
      </c>
      <c r="F1382" s="1" t="s">
        <v>3920</v>
      </c>
      <c r="G1382" s="1" t="str">
        <f>RT_enz[[#This Row],[rxn_src]]&amp;"_"&amp;RT_enz[[#This Row],[dir]]</f>
        <v>ECOAH161b_x_FWD</v>
      </c>
      <c r="H1382" s="1" t="str">
        <f>_xlfn.XLOOKUP(RT_enz[[#This Row],[Column1]],SC_enz[name_dir],SC_enz[name_dir],"")</f>
        <v>ECOAH161b_x_FWD</v>
      </c>
      <c r="I1382" s="1" t="str">
        <f>_xlfn.XLOOKUP(RT_enz[[#This Row],[rxn_src]],SC_enz[rxn_src],SC_enz[rxn_src],"")</f>
        <v>ECOAH161b_x</v>
      </c>
      <c r="J1382" s="2" t="str">
        <f>_xlfn.XLOOKUP(RT_enz[[#This Row],[Column1]],RT_gsm[Column3],RT_gsm[Column3],"")</f>
        <v>ECOAH161b_x_FWD</v>
      </c>
    </row>
    <row r="1383" spans="1:10" ht="16" hidden="1" x14ac:dyDescent="0.2">
      <c r="A1383" s="1" t="s">
        <v>1906</v>
      </c>
      <c r="B1383" s="1" t="s">
        <v>3902</v>
      </c>
      <c r="C1383" s="1" t="s">
        <v>5039</v>
      </c>
      <c r="D1383" s="1" t="s">
        <v>5040</v>
      </c>
      <c r="E1383" s="1" t="s">
        <v>7</v>
      </c>
      <c r="F1383" s="1" t="s">
        <v>3920</v>
      </c>
      <c r="G1383" s="1" t="str">
        <f>RT_enz[[#This Row],[rxn_src]]&amp;"_"&amp;RT_enz[[#This Row],[dir]]</f>
        <v>ECOAH161b_x_FWD</v>
      </c>
      <c r="H1383" s="1" t="str">
        <f>_xlfn.XLOOKUP(RT_enz[[#This Row],[Column1]],SC_enz[name_dir],SC_enz[name_dir],"")</f>
        <v>ECOAH161b_x_FWD</v>
      </c>
      <c r="I1383" s="1" t="str">
        <f>_xlfn.XLOOKUP(RT_enz[[#This Row],[rxn_src]],SC_enz[rxn_src],SC_enz[rxn_src],"")</f>
        <v>ECOAH161b_x</v>
      </c>
      <c r="J1383" s="2" t="str">
        <f>_xlfn.XLOOKUP(RT_enz[[#This Row],[Column1]],RT_gsm[Column3],RT_gsm[Column3],"")</f>
        <v>ECOAH161b_x_FWD</v>
      </c>
    </row>
    <row r="1384" spans="1:10" ht="16" hidden="1" x14ac:dyDescent="0.2">
      <c r="A1384" s="1" t="s">
        <v>5053</v>
      </c>
      <c r="B1384" s="1" t="s">
        <v>3902</v>
      </c>
      <c r="C1384" s="1" t="s">
        <v>5035</v>
      </c>
      <c r="D1384" s="1" t="s">
        <v>5036</v>
      </c>
      <c r="E1384" s="1" t="s">
        <v>7</v>
      </c>
      <c r="F1384" s="1" t="s">
        <v>3920</v>
      </c>
      <c r="G1384" s="1" t="str">
        <f>RT_enz[[#This Row],[rxn_src]]&amp;"_"&amp;RT_enz[[#This Row],[dir]]</f>
        <v>ECOAH161c_m_FWD</v>
      </c>
      <c r="H1384" s="1" t="str">
        <f>_xlfn.XLOOKUP(RT_enz[[#This Row],[Column1]],SC_enz[name_dir],SC_enz[name_dir],"")</f>
        <v/>
      </c>
      <c r="I1384" s="1" t="str">
        <f>_xlfn.XLOOKUP(RT_enz[[#This Row],[rxn_src]],SC_enz[rxn_src],SC_enz[rxn_src],"")</f>
        <v/>
      </c>
      <c r="J1384" s="2" t="str">
        <f>_xlfn.XLOOKUP(RT_enz[[#This Row],[Column1]],RT_gsm[Column3],RT_gsm[Column3],"")</f>
        <v>ECOAH161c_m_FWD</v>
      </c>
    </row>
    <row r="1385" spans="1:10" ht="16" hidden="1" x14ac:dyDescent="0.2">
      <c r="A1385" s="1" t="s">
        <v>1910</v>
      </c>
      <c r="B1385" s="1" t="s">
        <v>3902</v>
      </c>
      <c r="C1385" s="1" t="s">
        <v>5037</v>
      </c>
      <c r="D1385" s="1" t="s">
        <v>5038</v>
      </c>
      <c r="E1385" s="1" t="s">
        <v>7</v>
      </c>
      <c r="F1385" s="1" t="s">
        <v>3920</v>
      </c>
      <c r="G1385" s="1" t="str">
        <f>RT_enz[[#This Row],[rxn_src]]&amp;"_"&amp;RT_enz[[#This Row],[dir]]</f>
        <v>ECOAH161c_x_FWD</v>
      </c>
      <c r="H1385" s="1" t="str">
        <f>_xlfn.XLOOKUP(RT_enz[[#This Row],[Column1]],SC_enz[name_dir],SC_enz[name_dir],"")</f>
        <v>ECOAH161c_x_FWD</v>
      </c>
      <c r="I1385" s="1" t="str">
        <f>_xlfn.XLOOKUP(RT_enz[[#This Row],[rxn_src]],SC_enz[rxn_src],SC_enz[rxn_src],"")</f>
        <v>ECOAH161c_x</v>
      </c>
      <c r="J1385" s="2" t="str">
        <f>_xlfn.XLOOKUP(RT_enz[[#This Row],[Column1]],RT_gsm[Column3],RT_gsm[Column3],"")</f>
        <v>ECOAH161c_x_FWD</v>
      </c>
    </row>
    <row r="1386" spans="1:10" ht="16" hidden="1" x14ac:dyDescent="0.2">
      <c r="A1386" s="1" t="s">
        <v>1910</v>
      </c>
      <c r="B1386" s="1" t="s">
        <v>3902</v>
      </c>
      <c r="C1386" s="1" t="s">
        <v>5039</v>
      </c>
      <c r="D1386" s="1" t="s">
        <v>5040</v>
      </c>
      <c r="E1386" s="1" t="s">
        <v>7</v>
      </c>
      <c r="F1386" s="1" t="s">
        <v>3920</v>
      </c>
      <c r="G1386" s="1" t="str">
        <f>RT_enz[[#This Row],[rxn_src]]&amp;"_"&amp;RT_enz[[#This Row],[dir]]</f>
        <v>ECOAH161c_x_FWD</v>
      </c>
      <c r="H1386" s="1" t="str">
        <f>_xlfn.XLOOKUP(RT_enz[[#This Row],[Column1]],SC_enz[name_dir],SC_enz[name_dir],"")</f>
        <v>ECOAH161c_x_FWD</v>
      </c>
      <c r="I1386" s="1" t="str">
        <f>_xlfn.XLOOKUP(RT_enz[[#This Row],[rxn_src]],SC_enz[rxn_src],SC_enz[rxn_src],"")</f>
        <v>ECOAH161c_x</v>
      </c>
      <c r="J1386" s="2" t="str">
        <f>_xlfn.XLOOKUP(RT_enz[[#This Row],[Column1]],RT_gsm[Column3],RT_gsm[Column3],"")</f>
        <v>ECOAH161c_x_FWD</v>
      </c>
    </row>
    <row r="1387" spans="1:10" ht="16" hidden="1" x14ac:dyDescent="0.2">
      <c r="A1387" s="1" t="s">
        <v>5054</v>
      </c>
      <c r="B1387" s="1" t="s">
        <v>3902</v>
      </c>
      <c r="C1387" s="1" t="s">
        <v>5037</v>
      </c>
      <c r="D1387" s="1" t="s">
        <v>5038</v>
      </c>
      <c r="E1387" s="1" t="s">
        <v>7</v>
      </c>
      <c r="F1387" s="1" t="s">
        <v>3920</v>
      </c>
      <c r="G1387" s="1" t="str">
        <f>RT_enz[[#This Row],[rxn_src]]&amp;"_"&amp;RT_enz[[#This Row],[dir]]</f>
        <v>ECOAH162_x_FWD</v>
      </c>
      <c r="H1387" s="1" t="str">
        <f>_xlfn.XLOOKUP(RT_enz[[#This Row],[Column1]],SC_enz[name_dir],SC_enz[name_dir],"")</f>
        <v/>
      </c>
      <c r="I1387" s="1" t="str">
        <f>_xlfn.XLOOKUP(RT_enz[[#This Row],[rxn_src]],SC_enz[rxn_src],SC_enz[rxn_src],"")</f>
        <v/>
      </c>
      <c r="J1387" s="2" t="str">
        <f>_xlfn.XLOOKUP(RT_enz[[#This Row],[Column1]],RT_gsm[Column3],RT_gsm[Column3],"")</f>
        <v>ECOAH162_x_FWD</v>
      </c>
    </row>
    <row r="1388" spans="1:10" ht="16" hidden="1" x14ac:dyDescent="0.2">
      <c r="A1388" s="1" t="s">
        <v>5054</v>
      </c>
      <c r="B1388" s="1" t="s">
        <v>3902</v>
      </c>
      <c r="C1388" s="1" t="s">
        <v>5039</v>
      </c>
      <c r="D1388" s="1" t="s">
        <v>5040</v>
      </c>
      <c r="E1388" s="1" t="s">
        <v>7</v>
      </c>
      <c r="F1388" s="1" t="s">
        <v>3920</v>
      </c>
      <c r="G1388" s="1" t="str">
        <f>RT_enz[[#This Row],[rxn_src]]&amp;"_"&amp;RT_enz[[#This Row],[dir]]</f>
        <v>ECOAH162_x_FWD</v>
      </c>
      <c r="H1388" s="1" t="str">
        <f>_xlfn.XLOOKUP(RT_enz[[#This Row],[Column1]],SC_enz[name_dir],SC_enz[name_dir],"")</f>
        <v/>
      </c>
      <c r="I1388" s="1" t="str">
        <f>_xlfn.XLOOKUP(RT_enz[[#This Row],[rxn_src]],SC_enz[rxn_src],SC_enz[rxn_src],"")</f>
        <v/>
      </c>
      <c r="J1388" s="2" t="str">
        <f>_xlfn.XLOOKUP(RT_enz[[#This Row],[Column1]],RT_gsm[Column3],RT_gsm[Column3],"")</f>
        <v>ECOAH162_x_FWD</v>
      </c>
    </row>
    <row r="1389" spans="1:10" ht="16" hidden="1" x14ac:dyDescent="0.2">
      <c r="A1389" s="1" t="s">
        <v>5055</v>
      </c>
      <c r="B1389" s="1" t="s">
        <v>3902</v>
      </c>
      <c r="C1389" s="1" t="s">
        <v>5037</v>
      </c>
      <c r="D1389" s="1" t="s">
        <v>5038</v>
      </c>
      <c r="E1389" s="1" t="s">
        <v>7</v>
      </c>
      <c r="F1389" s="1" t="s">
        <v>3920</v>
      </c>
      <c r="G1389" s="1" t="str">
        <f>RT_enz[[#This Row],[rxn_src]]&amp;"_"&amp;RT_enz[[#This Row],[dir]]</f>
        <v>ECOAH163_x_FWD</v>
      </c>
      <c r="H1389" s="1" t="str">
        <f>_xlfn.XLOOKUP(RT_enz[[#This Row],[Column1]],SC_enz[name_dir],SC_enz[name_dir],"")</f>
        <v/>
      </c>
      <c r="I1389" s="1" t="str">
        <f>_xlfn.XLOOKUP(RT_enz[[#This Row],[rxn_src]],SC_enz[rxn_src],SC_enz[rxn_src],"")</f>
        <v/>
      </c>
      <c r="J1389" s="2" t="str">
        <f>_xlfn.XLOOKUP(RT_enz[[#This Row],[Column1]],RT_gsm[Column3],RT_gsm[Column3],"")</f>
        <v>ECOAH163_x_FWD</v>
      </c>
    </row>
    <row r="1390" spans="1:10" ht="16" hidden="1" x14ac:dyDescent="0.2">
      <c r="A1390" s="1" t="s">
        <v>5055</v>
      </c>
      <c r="B1390" s="1" t="s">
        <v>3902</v>
      </c>
      <c r="C1390" s="1" t="s">
        <v>5039</v>
      </c>
      <c r="D1390" s="1" t="s">
        <v>5040</v>
      </c>
      <c r="E1390" s="1" t="s">
        <v>7</v>
      </c>
      <c r="F1390" s="1" t="s">
        <v>3920</v>
      </c>
      <c r="G1390" s="1" t="str">
        <f>RT_enz[[#This Row],[rxn_src]]&amp;"_"&amp;RT_enz[[#This Row],[dir]]</f>
        <v>ECOAH163_x_FWD</v>
      </c>
      <c r="H1390" s="1" t="str">
        <f>_xlfn.XLOOKUP(RT_enz[[#This Row],[Column1]],SC_enz[name_dir],SC_enz[name_dir],"")</f>
        <v/>
      </c>
      <c r="I1390" s="1" t="str">
        <f>_xlfn.XLOOKUP(RT_enz[[#This Row],[rxn_src]],SC_enz[rxn_src],SC_enz[rxn_src],"")</f>
        <v/>
      </c>
      <c r="J1390" s="2" t="str">
        <f>_xlfn.XLOOKUP(RT_enz[[#This Row],[Column1]],RT_gsm[Column3],RT_gsm[Column3],"")</f>
        <v>ECOAH163_x_FWD</v>
      </c>
    </row>
    <row r="1391" spans="1:10" ht="16" hidden="1" x14ac:dyDescent="0.2">
      <c r="A1391" s="1" t="s">
        <v>5056</v>
      </c>
      <c r="B1391" s="1" t="s">
        <v>3902</v>
      </c>
      <c r="C1391" s="1" t="s">
        <v>5035</v>
      </c>
      <c r="D1391" s="1" t="s">
        <v>5036</v>
      </c>
      <c r="E1391" s="1" t="s">
        <v>7</v>
      </c>
      <c r="F1391" s="1" t="s">
        <v>3920</v>
      </c>
      <c r="G1391" s="1" t="str">
        <f>RT_enz[[#This Row],[rxn_src]]&amp;"_"&amp;RT_enz[[#This Row],[dir]]</f>
        <v>ECOAH180_m_FWD</v>
      </c>
      <c r="H1391" s="1" t="str">
        <f>_xlfn.XLOOKUP(RT_enz[[#This Row],[Column1]],SC_enz[name_dir],SC_enz[name_dir],"")</f>
        <v/>
      </c>
      <c r="I1391" s="1" t="str">
        <f>_xlfn.XLOOKUP(RT_enz[[#This Row],[rxn_src]],SC_enz[rxn_src],SC_enz[rxn_src],"")</f>
        <v/>
      </c>
      <c r="J1391" s="2" t="str">
        <f>_xlfn.XLOOKUP(RT_enz[[#This Row],[Column1]],RT_gsm[Column3],RT_gsm[Column3],"")</f>
        <v>ECOAH180_m_FWD</v>
      </c>
    </row>
    <row r="1392" spans="1:10" ht="16" hidden="1" x14ac:dyDescent="0.2">
      <c r="A1392" s="1" t="s">
        <v>1898</v>
      </c>
      <c r="B1392" s="1" t="s">
        <v>3902</v>
      </c>
      <c r="C1392" s="1" t="s">
        <v>5037</v>
      </c>
      <c r="D1392" s="1" t="s">
        <v>5038</v>
      </c>
      <c r="E1392" s="1" t="s">
        <v>7</v>
      </c>
      <c r="F1392" s="1" t="s">
        <v>3920</v>
      </c>
      <c r="G1392" s="1" t="str">
        <f>RT_enz[[#This Row],[rxn_src]]&amp;"_"&amp;RT_enz[[#This Row],[dir]]</f>
        <v>ECOAH180_x_FWD</v>
      </c>
      <c r="H1392" s="1" t="str">
        <f>_xlfn.XLOOKUP(RT_enz[[#This Row],[Column1]],SC_enz[name_dir],SC_enz[name_dir],"")</f>
        <v>ECOAH180_x_FWD</v>
      </c>
      <c r="I1392" s="1" t="str">
        <f>_xlfn.XLOOKUP(RT_enz[[#This Row],[rxn_src]],SC_enz[rxn_src],SC_enz[rxn_src],"")</f>
        <v>ECOAH180_x</v>
      </c>
      <c r="J1392" s="2" t="str">
        <f>_xlfn.XLOOKUP(RT_enz[[#This Row],[Column1]],RT_gsm[Column3],RT_gsm[Column3],"")</f>
        <v>ECOAH180_x_FWD</v>
      </c>
    </row>
    <row r="1393" spans="1:10" ht="16" hidden="1" x14ac:dyDescent="0.2">
      <c r="A1393" s="1" t="s">
        <v>1898</v>
      </c>
      <c r="B1393" s="1" t="s">
        <v>3902</v>
      </c>
      <c r="C1393" s="1" t="s">
        <v>5039</v>
      </c>
      <c r="D1393" s="1" t="s">
        <v>5040</v>
      </c>
      <c r="E1393" s="1" t="s">
        <v>7</v>
      </c>
      <c r="F1393" s="1" t="s">
        <v>3920</v>
      </c>
      <c r="G1393" s="1" t="str">
        <f>RT_enz[[#This Row],[rxn_src]]&amp;"_"&amp;RT_enz[[#This Row],[dir]]</f>
        <v>ECOAH180_x_FWD</v>
      </c>
      <c r="H1393" s="1" t="str">
        <f>_xlfn.XLOOKUP(RT_enz[[#This Row],[Column1]],SC_enz[name_dir],SC_enz[name_dir],"")</f>
        <v>ECOAH180_x_FWD</v>
      </c>
      <c r="I1393" s="1" t="str">
        <f>_xlfn.XLOOKUP(RT_enz[[#This Row],[rxn_src]],SC_enz[rxn_src],SC_enz[rxn_src],"")</f>
        <v>ECOAH180_x</v>
      </c>
      <c r="J1393" s="2" t="str">
        <f>_xlfn.XLOOKUP(RT_enz[[#This Row],[Column1]],RT_gsm[Column3],RT_gsm[Column3],"")</f>
        <v>ECOAH180_x_FWD</v>
      </c>
    </row>
    <row r="1394" spans="1:10" ht="16" hidden="1" x14ac:dyDescent="0.2">
      <c r="A1394" s="1" t="s">
        <v>5057</v>
      </c>
      <c r="B1394" s="1" t="s">
        <v>3902</v>
      </c>
      <c r="C1394" s="1" t="s">
        <v>5035</v>
      </c>
      <c r="D1394" s="1" t="s">
        <v>5036</v>
      </c>
      <c r="E1394" s="1" t="s">
        <v>7</v>
      </c>
      <c r="F1394" s="1" t="s">
        <v>3920</v>
      </c>
      <c r="G1394" s="1" t="str">
        <f>RT_enz[[#This Row],[rxn_src]]&amp;"_"&amp;RT_enz[[#This Row],[dir]]</f>
        <v>ECOAH181a_m_FWD</v>
      </c>
      <c r="H1394" s="1" t="str">
        <f>_xlfn.XLOOKUP(RT_enz[[#This Row],[Column1]],SC_enz[name_dir],SC_enz[name_dir],"")</f>
        <v/>
      </c>
      <c r="I1394" s="1" t="str">
        <f>_xlfn.XLOOKUP(RT_enz[[#This Row],[rxn_src]],SC_enz[rxn_src],SC_enz[rxn_src],"")</f>
        <v/>
      </c>
      <c r="J1394" s="2" t="str">
        <f>_xlfn.XLOOKUP(RT_enz[[#This Row],[Column1]],RT_gsm[Column3],RT_gsm[Column3],"")</f>
        <v>ECOAH181a_m_FWD</v>
      </c>
    </row>
    <row r="1395" spans="1:10" ht="16" hidden="1" x14ac:dyDescent="0.2">
      <c r="A1395" s="1" t="s">
        <v>1909</v>
      </c>
      <c r="B1395" s="1" t="s">
        <v>3902</v>
      </c>
      <c r="C1395" s="1" t="s">
        <v>5037</v>
      </c>
      <c r="D1395" s="1" t="s">
        <v>5038</v>
      </c>
      <c r="E1395" s="1" t="s">
        <v>7</v>
      </c>
      <c r="F1395" s="1" t="s">
        <v>3920</v>
      </c>
      <c r="G1395" s="1" t="str">
        <f>RT_enz[[#This Row],[rxn_src]]&amp;"_"&amp;RT_enz[[#This Row],[dir]]</f>
        <v>ECOAH181a_x_FWD</v>
      </c>
      <c r="H1395" s="1" t="str">
        <f>_xlfn.XLOOKUP(RT_enz[[#This Row],[Column1]],SC_enz[name_dir],SC_enz[name_dir],"")</f>
        <v>ECOAH181a_x_FWD</v>
      </c>
      <c r="I1395" s="1" t="str">
        <f>_xlfn.XLOOKUP(RT_enz[[#This Row],[rxn_src]],SC_enz[rxn_src],SC_enz[rxn_src],"")</f>
        <v>ECOAH181a_x</v>
      </c>
      <c r="J1395" s="2" t="str">
        <f>_xlfn.XLOOKUP(RT_enz[[#This Row],[Column1]],RT_gsm[Column3],RT_gsm[Column3],"")</f>
        <v>ECOAH181a_x_FWD</v>
      </c>
    </row>
    <row r="1396" spans="1:10" ht="16" hidden="1" x14ac:dyDescent="0.2">
      <c r="A1396" s="1" t="s">
        <v>1909</v>
      </c>
      <c r="B1396" s="1" t="s">
        <v>3902</v>
      </c>
      <c r="C1396" s="1" t="s">
        <v>5039</v>
      </c>
      <c r="D1396" s="1" t="s">
        <v>5040</v>
      </c>
      <c r="E1396" s="1" t="s">
        <v>7</v>
      </c>
      <c r="F1396" s="1" t="s">
        <v>3920</v>
      </c>
      <c r="G1396" s="1" t="str">
        <f>RT_enz[[#This Row],[rxn_src]]&amp;"_"&amp;RT_enz[[#This Row],[dir]]</f>
        <v>ECOAH181a_x_FWD</v>
      </c>
      <c r="H1396" s="1" t="str">
        <f>_xlfn.XLOOKUP(RT_enz[[#This Row],[Column1]],SC_enz[name_dir],SC_enz[name_dir],"")</f>
        <v>ECOAH181a_x_FWD</v>
      </c>
      <c r="I1396" s="1" t="str">
        <f>_xlfn.XLOOKUP(RT_enz[[#This Row],[rxn_src]],SC_enz[rxn_src],SC_enz[rxn_src],"")</f>
        <v>ECOAH181a_x</v>
      </c>
      <c r="J1396" s="2" t="str">
        <f>_xlfn.XLOOKUP(RT_enz[[#This Row],[Column1]],RT_gsm[Column3],RT_gsm[Column3],"")</f>
        <v>ECOAH181a_x_FWD</v>
      </c>
    </row>
    <row r="1397" spans="1:10" ht="16" hidden="1" x14ac:dyDescent="0.2">
      <c r="A1397" s="1" t="s">
        <v>5058</v>
      </c>
      <c r="B1397" s="1" t="s">
        <v>3902</v>
      </c>
      <c r="C1397" s="1" t="s">
        <v>5037</v>
      </c>
      <c r="D1397" s="1" t="s">
        <v>5038</v>
      </c>
      <c r="E1397" s="1" t="s">
        <v>7</v>
      </c>
      <c r="F1397" s="1" t="s">
        <v>3920</v>
      </c>
      <c r="G1397" s="1" t="str">
        <f>RT_enz[[#This Row],[rxn_src]]&amp;"_"&amp;RT_enz[[#This Row],[dir]]</f>
        <v>ECOAH182_x_FWD</v>
      </c>
      <c r="H1397" s="1" t="str">
        <f>_xlfn.XLOOKUP(RT_enz[[#This Row],[Column1]],SC_enz[name_dir],SC_enz[name_dir],"")</f>
        <v/>
      </c>
      <c r="I1397" s="1" t="str">
        <f>_xlfn.XLOOKUP(RT_enz[[#This Row],[rxn_src]],SC_enz[rxn_src],SC_enz[rxn_src],"")</f>
        <v/>
      </c>
      <c r="J1397" s="2" t="str">
        <f>_xlfn.XLOOKUP(RT_enz[[#This Row],[Column1]],RT_gsm[Column3],RT_gsm[Column3],"")</f>
        <v>ECOAH182_x_FWD</v>
      </c>
    </row>
    <row r="1398" spans="1:10" ht="16" hidden="1" x14ac:dyDescent="0.2">
      <c r="A1398" s="1" t="s">
        <v>5058</v>
      </c>
      <c r="B1398" s="1" t="s">
        <v>3902</v>
      </c>
      <c r="C1398" s="1" t="s">
        <v>5039</v>
      </c>
      <c r="D1398" s="1" t="s">
        <v>5040</v>
      </c>
      <c r="E1398" s="1" t="s">
        <v>7</v>
      </c>
      <c r="F1398" s="1" t="s">
        <v>3920</v>
      </c>
      <c r="G1398" s="1" t="str">
        <f>RT_enz[[#This Row],[rxn_src]]&amp;"_"&amp;RT_enz[[#This Row],[dir]]</f>
        <v>ECOAH182_x_FWD</v>
      </c>
      <c r="H1398" s="1" t="str">
        <f>_xlfn.XLOOKUP(RT_enz[[#This Row],[Column1]],SC_enz[name_dir],SC_enz[name_dir],"")</f>
        <v/>
      </c>
      <c r="I1398" s="1" t="str">
        <f>_xlfn.XLOOKUP(RT_enz[[#This Row],[rxn_src]],SC_enz[rxn_src],SC_enz[rxn_src],"")</f>
        <v/>
      </c>
      <c r="J1398" s="2" t="str">
        <f>_xlfn.XLOOKUP(RT_enz[[#This Row],[Column1]],RT_gsm[Column3],RT_gsm[Column3],"")</f>
        <v>ECOAH182_x_FWD</v>
      </c>
    </row>
    <row r="1399" spans="1:10" ht="16" hidden="1" x14ac:dyDescent="0.2">
      <c r="A1399" s="1" t="s">
        <v>5059</v>
      </c>
      <c r="B1399" s="1" t="s">
        <v>3902</v>
      </c>
      <c r="C1399" s="1" t="s">
        <v>5037</v>
      </c>
      <c r="D1399" s="1" t="s">
        <v>5038</v>
      </c>
      <c r="E1399" s="1" t="s">
        <v>7</v>
      </c>
      <c r="F1399" s="1" t="s">
        <v>3920</v>
      </c>
      <c r="G1399" s="1" t="str">
        <f>RT_enz[[#This Row],[rxn_src]]&amp;"_"&amp;RT_enz[[#This Row],[dir]]</f>
        <v>ECOAH183_x_FWD</v>
      </c>
      <c r="H1399" s="1" t="str">
        <f>_xlfn.XLOOKUP(RT_enz[[#This Row],[Column1]],SC_enz[name_dir],SC_enz[name_dir],"")</f>
        <v/>
      </c>
      <c r="I1399" s="1" t="str">
        <f>_xlfn.XLOOKUP(RT_enz[[#This Row],[rxn_src]],SC_enz[rxn_src],SC_enz[rxn_src],"")</f>
        <v/>
      </c>
      <c r="J1399" s="2" t="str">
        <f>_xlfn.XLOOKUP(RT_enz[[#This Row],[Column1]],RT_gsm[Column3],RT_gsm[Column3],"")</f>
        <v>ECOAH183_x_FWD</v>
      </c>
    </row>
    <row r="1400" spans="1:10" ht="16" hidden="1" x14ac:dyDescent="0.2">
      <c r="A1400" s="1" t="s">
        <v>5059</v>
      </c>
      <c r="B1400" s="1" t="s">
        <v>3902</v>
      </c>
      <c r="C1400" s="1" t="s">
        <v>5039</v>
      </c>
      <c r="D1400" s="1" t="s">
        <v>5040</v>
      </c>
      <c r="E1400" s="1" t="s">
        <v>7</v>
      </c>
      <c r="F1400" s="1" t="s">
        <v>3920</v>
      </c>
      <c r="G1400" s="1" t="str">
        <f>RT_enz[[#This Row],[rxn_src]]&amp;"_"&amp;RT_enz[[#This Row],[dir]]</f>
        <v>ECOAH183_x_FWD</v>
      </c>
      <c r="H1400" s="1" t="str">
        <f>_xlfn.XLOOKUP(RT_enz[[#This Row],[Column1]],SC_enz[name_dir],SC_enz[name_dir],"")</f>
        <v/>
      </c>
      <c r="I1400" s="1" t="str">
        <f>_xlfn.XLOOKUP(RT_enz[[#This Row],[rxn_src]],SC_enz[rxn_src],SC_enz[rxn_src],"")</f>
        <v/>
      </c>
      <c r="J1400" s="2" t="str">
        <f>_xlfn.XLOOKUP(RT_enz[[#This Row],[Column1]],RT_gsm[Column3],RT_gsm[Column3],"")</f>
        <v>ECOAH183_x_FWD</v>
      </c>
    </row>
    <row r="1401" spans="1:10" ht="16" hidden="1" x14ac:dyDescent="0.2">
      <c r="A1401" s="1" t="s">
        <v>1903</v>
      </c>
      <c r="B1401" s="1" t="s">
        <v>3902</v>
      </c>
      <c r="C1401" s="1" t="s">
        <v>5037</v>
      </c>
      <c r="D1401" s="1" t="s">
        <v>5038</v>
      </c>
      <c r="E1401" s="1" t="s">
        <v>7</v>
      </c>
      <c r="F1401" s="1" t="s">
        <v>3920</v>
      </c>
      <c r="G1401" s="1" t="str">
        <f>RT_enz[[#This Row],[rxn_src]]&amp;"_"&amp;RT_enz[[#This Row],[dir]]</f>
        <v>ECOAH200_x_FWD</v>
      </c>
      <c r="H1401" s="1" t="str">
        <f>_xlfn.XLOOKUP(RT_enz[[#This Row],[Column1]],SC_enz[name_dir],SC_enz[name_dir],"")</f>
        <v>ECOAH200_x_FWD</v>
      </c>
      <c r="I1401" s="1" t="str">
        <f>_xlfn.XLOOKUP(RT_enz[[#This Row],[rxn_src]],SC_enz[rxn_src],SC_enz[rxn_src],"")</f>
        <v>ECOAH200_x</v>
      </c>
      <c r="J1401" s="2" t="str">
        <f>_xlfn.XLOOKUP(RT_enz[[#This Row],[Column1]],RT_gsm[Column3],RT_gsm[Column3],"")</f>
        <v>ECOAH200_x_FWD</v>
      </c>
    </row>
    <row r="1402" spans="1:10" ht="16" hidden="1" x14ac:dyDescent="0.2">
      <c r="A1402" s="1" t="s">
        <v>1903</v>
      </c>
      <c r="B1402" s="1" t="s">
        <v>3902</v>
      </c>
      <c r="C1402" s="1" t="s">
        <v>5039</v>
      </c>
      <c r="D1402" s="1" t="s">
        <v>5040</v>
      </c>
      <c r="E1402" s="1" t="s">
        <v>7</v>
      </c>
      <c r="F1402" s="1" t="s">
        <v>3920</v>
      </c>
      <c r="G1402" s="1" t="str">
        <f>RT_enz[[#This Row],[rxn_src]]&amp;"_"&amp;RT_enz[[#This Row],[dir]]</f>
        <v>ECOAH200_x_FWD</v>
      </c>
      <c r="H1402" s="1" t="str">
        <f>_xlfn.XLOOKUP(RT_enz[[#This Row],[Column1]],SC_enz[name_dir],SC_enz[name_dir],"")</f>
        <v>ECOAH200_x_FWD</v>
      </c>
      <c r="I1402" s="1" t="str">
        <f>_xlfn.XLOOKUP(RT_enz[[#This Row],[rxn_src]],SC_enz[rxn_src],SC_enz[rxn_src],"")</f>
        <v>ECOAH200_x</v>
      </c>
      <c r="J1402" s="2" t="str">
        <f>_xlfn.XLOOKUP(RT_enz[[#This Row],[Column1]],RT_gsm[Column3],RT_gsm[Column3],"")</f>
        <v>ECOAH200_x_FWD</v>
      </c>
    </row>
    <row r="1403" spans="1:10" ht="16" hidden="1" x14ac:dyDescent="0.2">
      <c r="A1403" s="1" t="s">
        <v>1904</v>
      </c>
      <c r="B1403" s="1" t="s">
        <v>3902</v>
      </c>
      <c r="C1403" s="1" t="s">
        <v>5037</v>
      </c>
      <c r="D1403" s="1" t="s">
        <v>5038</v>
      </c>
      <c r="E1403" s="1" t="s">
        <v>7</v>
      </c>
      <c r="F1403" s="1" t="s">
        <v>3920</v>
      </c>
      <c r="G1403" s="1" t="str">
        <f>RT_enz[[#This Row],[rxn_src]]&amp;"_"&amp;RT_enz[[#This Row],[dir]]</f>
        <v>ECOAH220_x_FWD</v>
      </c>
      <c r="H1403" s="1" t="str">
        <f>_xlfn.XLOOKUP(RT_enz[[#This Row],[Column1]],SC_enz[name_dir],SC_enz[name_dir],"")</f>
        <v>ECOAH220_x_FWD</v>
      </c>
      <c r="I1403" s="1" t="str">
        <f>_xlfn.XLOOKUP(RT_enz[[#This Row],[rxn_src]],SC_enz[rxn_src],SC_enz[rxn_src],"")</f>
        <v>ECOAH220_x</v>
      </c>
      <c r="J1403" s="2" t="str">
        <f>_xlfn.XLOOKUP(RT_enz[[#This Row],[Column1]],RT_gsm[Column3],RT_gsm[Column3],"")</f>
        <v>ECOAH220_x_FWD</v>
      </c>
    </row>
    <row r="1404" spans="1:10" ht="16" hidden="1" x14ac:dyDescent="0.2">
      <c r="A1404" s="1" t="s">
        <v>1904</v>
      </c>
      <c r="B1404" s="1" t="s">
        <v>3902</v>
      </c>
      <c r="C1404" s="1" t="s">
        <v>5039</v>
      </c>
      <c r="D1404" s="1" t="s">
        <v>5040</v>
      </c>
      <c r="E1404" s="1" t="s">
        <v>7</v>
      </c>
      <c r="F1404" s="1" t="s">
        <v>3920</v>
      </c>
      <c r="G1404" s="1" t="str">
        <f>RT_enz[[#This Row],[rxn_src]]&amp;"_"&amp;RT_enz[[#This Row],[dir]]</f>
        <v>ECOAH220_x_FWD</v>
      </c>
      <c r="H1404" s="1" t="str">
        <f>_xlfn.XLOOKUP(RT_enz[[#This Row],[Column1]],SC_enz[name_dir],SC_enz[name_dir],"")</f>
        <v>ECOAH220_x_FWD</v>
      </c>
      <c r="I1404" s="1" t="str">
        <f>_xlfn.XLOOKUP(RT_enz[[#This Row],[rxn_src]],SC_enz[rxn_src],SC_enz[rxn_src],"")</f>
        <v>ECOAH220_x</v>
      </c>
      <c r="J1404" s="2" t="str">
        <f>_xlfn.XLOOKUP(RT_enz[[#This Row],[Column1]],RT_gsm[Column3],RT_gsm[Column3],"")</f>
        <v>ECOAH220_x_FWD</v>
      </c>
    </row>
    <row r="1405" spans="1:10" ht="16" hidden="1" x14ac:dyDescent="0.2">
      <c r="A1405" s="1" t="s">
        <v>1905</v>
      </c>
      <c r="B1405" s="1" t="s">
        <v>3902</v>
      </c>
      <c r="C1405" s="1" t="s">
        <v>5037</v>
      </c>
      <c r="D1405" s="1" t="s">
        <v>5038</v>
      </c>
      <c r="E1405" s="1" t="s">
        <v>7</v>
      </c>
      <c r="F1405" s="1" t="s">
        <v>3920</v>
      </c>
      <c r="G1405" s="1" t="str">
        <f>RT_enz[[#This Row],[rxn_src]]&amp;"_"&amp;RT_enz[[#This Row],[dir]]</f>
        <v>ECOAH240_x_FWD</v>
      </c>
      <c r="H1405" s="1" t="str">
        <f>_xlfn.XLOOKUP(RT_enz[[#This Row],[Column1]],SC_enz[name_dir],SC_enz[name_dir],"")</f>
        <v>ECOAH240_x_FWD</v>
      </c>
      <c r="I1405" s="1" t="str">
        <f>_xlfn.XLOOKUP(RT_enz[[#This Row],[rxn_src]],SC_enz[rxn_src],SC_enz[rxn_src],"")</f>
        <v>ECOAH240_x</v>
      </c>
      <c r="J1405" s="2" t="str">
        <f>_xlfn.XLOOKUP(RT_enz[[#This Row],[Column1]],RT_gsm[Column3],RT_gsm[Column3],"")</f>
        <v>ECOAH240_x_FWD</v>
      </c>
    </row>
    <row r="1406" spans="1:10" ht="16" hidden="1" x14ac:dyDescent="0.2">
      <c r="A1406" s="1" t="s">
        <v>1905</v>
      </c>
      <c r="B1406" s="1" t="s">
        <v>3902</v>
      </c>
      <c r="C1406" s="1" t="s">
        <v>5039</v>
      </c>
      <c r="D1406" s="1" t="s">
        <v>5040</v>
      </c>
      <c r="E1406" s="1" t="s">
        <v>7</v>
      </c>
      <c r="F1406" s="1" t="s">
        <v>3920</v>
      </c>
      <c r="G1406" s="1" t="str">
        <f>RT_enz[[#This Row],[rxn_src]]&amp;"_"&amp;RT_enz[[#This Row],[dir]]</f>
        <v>ECOAH240_x_FWD</v>
      </c>
      <c r="H1406" s="1" t="str">
        <f>_xlfn.XLOOKUP(RT_enz[[#This Row],[Column1]],SC_enz[name_dir],SC_enz[name_dir],"")</f>
        <v>ECOAH240_x_FWD</v>
      </c>
      <c r="I1406" s="1" t="str">
        <f>_xlfn.XLOOKUP(RT_enz[[#This Row],[rxn_src]],SC_enz[rxn_src],SC_enz[rxn_src],"")</f>
        <v>ECOAH240_x</v>
      </c>
      <c r="J1406" s="2" t="str">
        <f>_xlfn.XLOOKUP(RT_enz[[#This Row],[Column1]],RT_gsm[Column3],RT_gsm[Column3],"")</f>
        <v>ECOAH240_x_FWD</v>
      </c>
    </row>
    <row r="1407" spans="1:10" ht="16" hidden="1" x14ac:dyDescent="0.2">
      <c r="A1407" s="1" t="s">
        <v>1899</v>
      </c>
      <c r="B1407" s="1" t="s">
        <v>3902</v>
      </c>
      <c r="C1407" s="1" t="s">
        <v>5037</v>
      </c>
      <c r="D1407" s="1" t="s">
        <v>5038</v>
      </c>
      <c r="E1407" s="1" t="s">
        <v>7</v>
      </c>
      <c r="F1407" s="1" t="s">
        <v>3920</v>
      </c>
      <c r="G1407" s="1" t="str">
        <f>RT_enz[[#This Row],[rxn_src]]&amp;"_"&amp;RT_enz[[#This Row],[dir]]</f>
        <v>ECOAH260_x_FWD</v>
      </c>
      <c r="H1407" s="1" t="str">
        <f>_xlfn.XLOOKUP(RT_enz[[#This Row],[Column1]],SC_enz[name_dir],SC_enz[name_dir],"")</f>
        <v>ECOAH260_x_FWD</v>
      </c>
      <c r="I1407" s="1" t="str">
        <f>_xlfn.XLOOKUP(RT_enz[[#This Row],[rxn_src]],SC_enz[rxn_src],SC_enz[rxn_src],"")</f>
        <v>ECOAH260_x</v>
      </c>
      <c r="J1407" s="2" t="str">
        <f>_xlfn.XLOOKUP(RT_enz[[#This Row],[Column1]],RT_gsm[Column3],RT_gsm[Column3],"")</f>
        <v>ECOAH260_x_FWD</v>
      </c>
    </row>
    <row r="1408" spans="1:10" ht="16" hidden="1" x14ac:dyDescent="0.2">
      <c r="A1408" s="1" t="s">
        <v>1899</v>
      </c>
      <c r="B1408" s="1" t="s">
        <v>3902</v>
      </c>
      <c r="C1408" s="1" t="s">
        <v>5039</v>
      </c>
      <c r="D1408" s="1" t="s">
        <v>5040</v>
      </c>
      <c r="E1408" s="1" t="s">
        <v>7</v>
      </c>
      <c r="F1408" s="1" t="s">
        <v>3920</v>
      </c>
      <c r="G1408" s="1" t="str">
        <f>RT_enz[[#This Row],[rxn_src]]&amp;"_"&amp;RT_enz[[#This Row],[dir]]</f>
        <v>ECOAH260_x_FWD</v>
      </c>
      <c r="H1408" s="1" t="str">
        <f>_xlfn.XLOOKUP(RT_enz[[#This Row],[Column1]],SC_enz[name_dir],SC_enz[name_dir],"")</f>
        <v>ECOAH260_x_FWD</v>
      </c>
      <c r="I1408" s="1" t="str">
        <f>_xlfn.XLOOKUP(RT_enz[[#This Row],[rxn_src]],SC_enz[rxn_src],SC_enz[rxn_src],"")</f>
        <v>ECOAH260_x</v>
      </c>
      <c r="J1408" s="2" t="str">
        <f>_xlfn.XLOOKUP(RT_enz[[#This Row],[Column1]],RT_gsm[Column3],RT_gsm[Column3],"")</f>
        <v>ECOAH260_x_FWD</v>
      </c>
    </row>
    <row r="1409" spans="1:10" ht="16" hidden="1" x14ac:dyDescent="0.2">
      <c r="A1409" s="1" t="s">
        <v>5060</v>
      </c>
      <c r="B1409" s="1" t="s">
        <v>3902</v>
      </c>
      <c r="C1409" s="1" t="s">
        <v>5035</v>
      </c>
      <c r="D1409" s="1" t="s">
        <v>5036</v>
      </c>
      <c r="E1409" s="1" t="s">
        <v>7</v>
      </c>
      <c r="F1409" s="1" t="s">
        <v>3920</v>
      </c>
      <c r="G1409" s="1" t="str">
        <f>RT_enz[[#This Row],[rxn_src]]&amp;"_"&amp;RT_enz[[#This Row],[dir]]</f>
        <v>ECOAH40_m_FWD</v>
      </c>
      <c r="H1409" s="1" t="str">
        <f>_xlfn.XLOOKUP(RT_enz[[#This Row],[Column1]],SC_enz[name_dir],SC_enz[name_dir],"")</f>
        <v/>
      </c>
      <c r="I1409" s="1" t="str">
        <f>_xlfn.XLOOKUP(RT_enz[[#This Row],[rxn_src]],SC_enz[rxn_src],SC_enz[rxn_src],"")</f>
        <v/>
      </c>
      <c r="J1409" s="2" t="str">
        <f>_xlfn.XLOOKUP(RT_enz[[#This Row],[Column1]],RT_gsm[Column3],RT_gsm[Column3],"")</f>
        <v>ECOAH40_m_FWD</v>
      </c>
    </row>
    <row r="1410" spans="1:10" ht="16" hidden="1" x14ac:dyDescent="0.2">
      <c r="A1410" s="1" t="s">
        <v>5060</v>
      </c>
      <c r="B1410" s="1" t="s">
        <v>3903</v>
      </c>
      <c r="C1410" s="1" t="s">
        <v>5035</v>
      </c>
      <c r="D1410" s="1" t="s">
        <v>5036</v>
      </c>
      <c r="E1410" s="1" t="s">
        <v>7</v>
      </c>
      <c r="F1410" s="1" t="s">
        <v>3920</v>
      </c>
      <c r="G1410" s="1" t="str">
        <f>RT_enz[[#This Row],[rxn_src]]&amp;"_"&amp;RT_enz[[#This Row],[dir]]</f>
        <v>ECOAH40_m_REV</v>
      </c>
      <c r="H1410" s="1" t="str">
        <f>_xlfn.XLOOKUP(RT_enz[[#This Row],[Column1]],SC_enz[name_dir],SC_enz[name_dir],"")</f>
        <v/>
      </c>
      <c r="I1410" s="1" t="str">
        <f>_xlfn.XLOOKUP(RT_enz[[#This Row],[rxn_src]],SC_enz[rxn_src],SC_enz[rxn_src],"")</f>
        <v/>
      </c>
      <c r="J1410" s="2" t="str">
        <f>_xlfn.XLOOKUP(RT_enz[[#This Row],[Column1]],RT_gsm[Column3],RT_gsm[Column3],"")</f>
        <v>ECOAH40_m_REV</v>
      </c>
    </row>
    <row r="1411" spans="1:10" ht="16" hidden="1" x14ac:dyDescent="0.2">
      <c r="A1411" s="1" t="s">
        <v>1900</v>
      </c>
      <c r="B1411" s="1" t="s">
        <v>3902</v>
      </c>
      <c r="C1411" s="1" t="s">
        <v>5037</v>
      </c>
      <c r="D1411" s="1" t="s">
        <v>5038</v>
      </c>
      <c r="E1411" s="1" t="s">
        <v>7</v>
      </c>
      <c r="F1411" s="1" t="s">
        <v>3920</v>
      </c>
      <c r="G1411" s="1" t="str">
        <f>RT_enz[[#This Row],[rxn_src]]&amp;"_"&amp;RT_enz[[#This Row],[dir]]</f>
        <v>ECOAH40_x_FWD</v>
      </c>
      <c r="H1411" s="1" t="str">
        <f>_xlfn.XLOOKUP(RT_enz[[#This Row],[Column1]],SC_enz[name_dir],SC_enz[name_dir],"")</f>
        <v>ECOAH40_x_FWD</v>
      </c>
      <c r="I1411" s="1" t="str">
        <f>_xlfn.XLOOKUP(RT_enz[[#This Row],[rxn_src]],SC_enz[rxn_src],SC_enz[rxn_src],"")</f>
        <v>ECOAH40_x</v>
      </c>
      <c r="J1411" s="2" t="str">
        <f>_xlfn.XLOOKUP(RT_enz[[#This Row],[Column1]],RT_gsm[Column3],RT_gsm[Column3],"")</f>
        <v>ECOAH40_x_FWD</v>
      </c>
    </row>
    <row r="1412" spans="1:10" ht="16" hidden="1" x14ac:dyDescent="0.2">
      <c r="A1412" s="1" t="s">
        <v>1900</v>
      </c>
      <c r="B1412" s="1" t="s">
        <v>3902</v>
      </c>
      <c r="C1412" s="1" t="s">
        <v>5039</v>
      </c>
      <c r="D1412" s="1" t="s">
        <v>5040</v>
      </c>
      <c r="E1412" s="1" t="s">
        <v>7</v>
      </c>
      <c r="F1412" s="1" t="s">
        <v>3920</v>
      </c>
      <c r="G1412" s="1" t="str">
        <f>RT_enz[[#This Row],[rxn_src]]&amp;"_"&amp;RT_enz[[#This Row],[dir]]</f>
        <v>ECOAH40_x_FWD</v>
      </c>
      <c r="H1412" s="1" t="str">
        <f>_xlfn.XLOOKUP(RT_enz[[#This Row],[Column1]],SC_enz[name_dir],SC_enz[name_dir],"")</f>
        <v>ECOAH40_x_FWD</v>
      </c>
      <c r="I1412" s="1" t="str">
        <f>_xlfn.XLOOKUP(RT_enz[[#This Row],[rxn_src]],SC_enz[rxn_src],SC_enz[rxn_src],"")</f>
        <v>ECOAH40_x</v>
      </c>
      <c r="J1412" s="2" t="str">
        <f>_xlfn.XLOOKUP(RT_enz[[#This Row],[Column1]],RT_gsm[Column3],RT_gsm[Column3],"")</f>
        <v>ECOAH40_x_FWD</v>
      </c>
    </row>
    <row r="1413" spans="1:10" ht="16" hidden="1" x14ac:dyDescent="0.2">
      <c r="A1413" s="1" t="s">
        <v>5061</v>
      </c>
      <c r="B1413" s="1" t="s">
        <v>3902</v>
      </c>
      <c r="C1413" s="1" t="s">
        <v>5035</v>
      </c>
      <c r="D1413" s="1" t="s">
        <v>5036</v>
      </c>
      <c r="E1413" s="1" t="s">
        <v>7</v>
      </c>
      <c r="F1413" s="1" t="s">
        <v>3920</v>
      </c>
      <c r="G1413" s="1" t="str">
        <f>RT_enz[[#This Row],[rxn_src]]&amp;"_"&amp;RT_enz[[#This Row],[dir]]</f>
        <v>ECOAH60_m_FWD</v>
      </c>
      <c r="H1413" s="1" t="str">
        <f>_xlfn.XLOOKUP(RT_enz[[#This Row],[Column1]],SC_enz[name_dir],SC_enz[name_dir],"")</f>
        <v/>
      </c>
      <c r="I1413" s="1" t="str">
        <f>_xlfn.XLOOKUP(RT_enz[[#This Row],[rxn_src]],SC_enz[rxn_src],SC_enz[rxn_src],"")</f>
        <v/>
      </c>
      <c r="J1413" s="2" t="str">
        <f>_xlfn.XLOOKUP(RT_enz[[#This Row],[Column1]],RT_gsm[Column3],RT_gsm[Column3],"")</f>
        <v>ECOAH60_m_FWD</v>
      </c>
    </row>
    <row r="1414" spans="1:10" ht="16" hidden="1" x14ac:dyDescent="0.2">
      <c r="A1414" s="1" t="s">
        <v>5061</v>
      </c>
      <c r="B1414" s="1" t="s">
        <v>3903</v>
      </c>
      <c r="C1414" s="1" t="s">
        <v>5035</v>
      </c>
      <c r="D1414" s="1" t="s">
        <v>5036</v>
      </c>
      <c r="E1414" s="1" t="s">
        <v>7</v>
      </c>
      <c r="F1414" s="1" t="s">
        <v>3920</v>
      </c>
      <c r="G1414" s="1" t="str">
        <f>RT_enz[[#This Row],[rxn_src]]&amp;"_"&amp;RT_enz[[#This Row],[dir]]</f>
        <v>ECOAH60_m_REV</v>
      </c>
      <c r="H1414" s="1" t="str">
        <f>_xlfn.XLOOKUP(RT_enz[[#This Row],[Column1]],SC_enz[name_dir],SC_enz[name_dir],"")</f>
        <v/>
      </c>
      <c r="I1414" s="1" t="str">
        <f>_xlfn.XLOOKUP(RT_enz[[#This Row],[rxn_src]],SC_enz[rxn_src],SC_enz[rxn_src],"")</f>
        <v/>
      </c>
      <c r="J1414" s="2" t="str">
        <f>_xlfn.XLOOKUP(RT_enz[[#This Row],[Column1]],RT_gsm[Column3],RT_gsm[Column3],"")</f>
        <v>ECOAH60_m_REV</v>
      </c>
    </row>
    <row r="1415" spans="1:10" ht="16" hidden="1" x14ac:dyDescent="0.2">
      <c r="A1415" s="1" t="s">
        <v>1901</v>
      </c>
      <c r="B1415" s="1" t="s">
        <v>3902</v>
      </c>
      <c r="C1415" s="1" t="s">
        <v>5037</v>
      </c>
      <c r="D1415" s="1" t="s">
        <v>5038</v>
      </c>
      <c r="E1415" s="1" t="s">
        <v>7</v>
      </c>
      <c r="F1415" s="1" t="s">
        <v>3920</v>
      </c>
      <c r="G1415" s="1" t="str">
        <f>RT_enz[[#This Row],[rxn_src]]&amp;"_"&amp;RT_enz[[#This Row],[dir]]</f>
        <v>ECOAH60_x_FWD</v>
      </c>
      <c r="H1415" s="1" t="str">
        <f>_xlfn.XLOOKUP(RT_enz[[#This Row],[Column1]],SC_enz[name_dir],SC_enz[name_dir],"")</f>
        <v>ECOAH60_x_FWD</v>
      </c>
      <c r="I1415" s="1" t="str">
        <f>_xlfn.XLOOKUP(RT_enz[[#This Row],[rxn_src]],SC_enz[rxn_src],SC_enz[rxn_src],"")</f>
        <v>ECOAH60_x</v>
      </c>
      <c r="J1415" s="2" t="str">
        <f>_xlfn.XLOOKUP(RT_enz[[#This Row],[Column1]],RT_gsm[Column3],RT_gsm[Column3],"")</f>
        <v>ECOAH60_x_FWD</v>
      </c>
    </row>
    <row r="1416" spans="1:10" ht="16" hidden="1" x14ac:dyDescent="0.2">
      <c r="A1416" s="1" t="s">
        <v>1901</v>
      </c>
      <c r="B1416" s="1" t="s">
        <v>3902</v>
      </c>
      <c r="C1416" s="1" t="s">
        <v>5039</v>
      </c>
      <c r="D1416" s="1" t="s">
        <v>5040</v>
      </c>
      <c r="E1416" s="1" t="s">
        <v>7</v>
      </c>
      <c r="F1416" s="1" t="s">
        <v>3920</v>
      </c>
      <c r="G1416" s="1" t="str">
        <f>RT_enz[[#This Row],[rxn_src]]&amp;"_"&amp;RT_enz[[#This Row],[dir]]</f>
        <v>ECOAH60_x_FWD</v>
      </c>
      <c r="H1416" s="1" t="str">
        <f>_xlfn.XLOOKUP(RT_enz[[#This Row],[Column1]],SC_enz[name_dir],SC_enz[name_dir],"")</f>
        <v>ECOAH60_x_FWD</v>
      </c>
      <c r="I1416" s="1" t="str">
        <f>_xlfn.XLOOKUP(RT_enz[[#This Row],[rxn_src]],SC_enz[rxn_src],SC_enz[rxn_src],"")</f>
        <v>ECOAH60_x</v>
      </c>
      <c r="J1416" s="2" t="str">
        <f>_xlfn.XLOOKUP(RT_enz[[#This Row],[Column1]],RT_gsm[Column3],RT_gsm[Column3],"")</f>
        <v>ECOAH60_x_FWD</v>
      </c>
    </row>
    <row r="1417" spans="1:10" ht="16" hidden="1" x14ac:dyDescent="0.2">
      <c r="A1417" s="1" t="s">
        <v>5062</v>
      </c>
      <c r="B1417" s="1" t="s">
        <v>3902</v>
      </c>
      <c r="C1417" s="1" t="s">
        <v>5035</v>
      </c>
      <c r="D1417" s="1" t="s">
        <v>5036</v>
      </c>
      <c r="E1417" s="1" t="s">
        <v>7</v>
      </c>
      <c r="F1417" s="1" t="s">
        <v>3920</v>
      </c>
      <c r="G1417" s="1" t="str">
        <f>RT_enz[[#This Row],[rxn_src]]&amp;"_"&amp;RT_enz[[#This Row],[dir]]</f>
        <v>ECOAH80_m_FWD</v>
      </c>
      <c r="H1417" s="1" t="str">
        <f>_xlfn.XLOOKUP(RT_enz[[#This Row],[Column1]],SC_enz[name_dir],SC_enz[name_dir],"")</f>
        <v/>
      </c>
      <c r="I1417" s="1" t="str">
        <f>_xlfn.XLOOKUP(RT_enz[[#This Row],[rxn_src]],SC_enz[rxn_src],SC_enz[rxn_src],"")</f>
        <v/>
      </c>
      <c r="J1417" s="2" t="str">
        <f>_xlfn.XLOOKUP(RT_enz[[#This Row],[Column1]],RT_gsm[Column3],RT_gsm[Column3],"")</f>
        <v>ECOAH80_m_FWD</v>
      </c>
    </row>
    <row r="1418" spans="1:10" ht="16" hidden="1" x14ac:dyDescent="0.2">
      <c r="A1418" s="1" t="s">
        <v>5062</v>
      </c>
      <c r="B1418" s="1" t="s">
        <v>3903</v>
      </c>
      <c r="C1418" s="1" t="s">
        <v>5035</v>
      </c>
      <c r="D1418" s="1" t="s">
        <v>5036</v>
      </c>
      <c r="E1418" s="1" t="s">
        <v>7</v>
      </c>
      <c r="F1418" s="1" t="s">
        <v>3920</v>
      </c>
      <c r="G1418" s="1" t="str">
        <f>RT_enz[[#This Row],[rxn_src]]&amp;"_"&amp;RT_enz[[#This Row],[dir]]</f>
        <v>ECOAH80_m_REV</v>
      </c>
      <c r="H1418" s="1" t="str">
        <f>_xlfn.XLOOKUP(RT_enz[[#This Row],[Column1]],SC_enz[name_dir],SC_enz[name_dir],"")</f>
        <v/>
      </c>
      <c r="I1418" s="1" t="str">
        <f>_xlfn.XLOOKUP(RT_enz[[#This Row],[rxn_src]],SC_enz[rxn_src],SC_enz[rxn_src],"")</f>
        <v/>
      </c>
      <c r="J1418" s="2" t="str">
        <f>_xlfn.XLOOKUP(RT_enz[[#This Row],[Column1]],RT_gsm[Column3],RT_gsm[Column3],"")</f>
        <v>ECOAH80_m_REV</v>
      </c>
    </row>
    <row r="1419" spans="1:10" ht="16" hidden="1" x14ac:dyDescent="0.2">
      <c r="A1419" s="1" t="s">
        <v>1902</v>
      </c>
      <c r="B1419" s="1" t="s">
        <v>3902</v>
      </c>
      <c r="C1419" s="1" t="s">
        <v>5037</v>
      </c>
      <c r="D1419" s="1" t="s">
        <v>5038</v>
      </c>
      <c r="E1419" s="1" t="s">
        <v>7</v>
      </c>
      <c r="F1419" s="1" t="s">
        <v>3920</v>
      </c>
      <c r="G1419" s="1" t="str">
        <f>RT_enz[[#This Row],[rxn_src]]&amp;"_"&amp;RT_enz[[#This Row],[dir]]</f>
        <v>ECOAH80_x_FWD</v>
      </c>
      <c r="H1419" s="1" t="str">
        <f>_xlfn.XLOOKUP(RT_enz[[#This Row],[Column1]],SC_enz[name_dir],SC_enz[name_dir],"")</f>
        <v>ECOAH80_x_FWD</v>
      </c>
      <c r="I1419" s="1" t="str">
        <f>_xlfn.XLOOKUP(RT_enz[[#This Row],[rxn_src]],SC_enz[rxn_src],SC_enz[rxn_src],"")</f>
        <v>ECOAH80_x</v>
      </c>
      <c r="J1419" s="2" t="str">
        <f>_xlfn.XLOOKUP(RT_enz[[#This Row],[Column1]],RT_gsm[Column3],RT_gsm[Column3],"")</f>
        <v>ECOAH80_x_FWD</v>
      </c>
    </row>
    <row r="1420" spans="1:10" ht="16" hidden="1" x14ac:dyDescent="0.2">
      <c r="A1420" s="1" t="s">
        <v>1902</v>
      </c>
      <c r="B1420" s="1" t="s">
        <v>3902</v>
      </c>
      <c r="C1420" s="1" t="s">
        <v>5039</v>
      </c>
      <c r="D1420" s="1" t="s">
        <v>5040</v>
      </c>
      <c r="E1420" s="1" t="s">
        <v>7</v>
      </c>
      <c r="F1420" s="1" t="s">
        <v>3920</v>
      </c>
      <c r="G1420" s="1" t="str">
        <f>RT_enz[[#This Row],[rxn_src]]&amp;"_"&amp;RT_enz[[#This Row],[dir]]</f>
        <v>ECOAH80_x_FWD</v>
      </c>
      <c r="H1420" s="1" t="str">
        <f>_xlfn.XLOOKUP(RT_enz[[#This Row],[Column1]],SC_enz[name_dir],SC_enz[name_dir],"")</f>
        <v>ECOAH80_x_FWD</v>
      </c>
      <c r="I1420" s="1" t="str">
        <f>_xlfn.XLOOKUP(RT_enz[[#This Row],[rxn_src]],SC_enz[rxn_src],SC_enz[rxn_src],"")</f>
        <v>ECOAH80_x</v>
      </c>
      <c r="J1420" s="2" t="str">
        <f>_xlfn.XLOOKUP(RT_enz[[#This Row],[Column1]],RT_gsm[Column3],RT_gsm[Column3],"")</f>
        <v>ECOAH80_x_FWD</v>
      </c>
    </row>
    <row r="1421" spans="1:10" ht="16" hidden="1" x14ac:dyDescent="0.2">
      <c r="A1421" s="1" t="s">
        <v>1941</v>
      </c>
      <c r="B1421" s="1" t="s">
        <v>3902</v>
      </c>
      <c r="C1421" s="1" t="s">
        <v>5063</v>
      </c>
      <c r="D1421" s="1" t="s">
        <v>5064</v>
      </c>
      <c r="E1421" s="1" t="s">
        <v>7</v>
      </c>
      <c r="F1421" s="1" t="s">
        <v>3920</v>
      </c>
      <c r="G1421" s="1" t="str">
        <f>RT_enz[[#This Row],[rxn_src]]&amp;"_"&amp;RT_enz[[#This Row],[dir]]</f>
        <v>ECOAI101a_x_FWD</v>
      </c>
      <c r="H1421" s="1" t="str">
        <f>_xlfn.XLOOKUP(RT_enz[[#This Row],[Column1]],SC_enz[name_dir],SC_enz[name_dir],"")</f>
        <v>ECOAI101a_x_FWD</v>
      </c>
      <c r="I1421" s="1" t="str">
        <f>_xlfn.XLOOKUP(RT_enz[[#This Row],[rxn_src]],SC_enz[rxn_src],SC_enz[rxn_src],"")</f>
        <v>ECOAI101a_x</v>
      </c>
      <c r="J1421" s="2" t="str">
        <f>_xlfn.XLOOKUP(RT_enz[[#This Row],[Column1]],RT_gsm[Column3],RT_gsm[Column3],"")</f>
        <v>ECOAI101a_x_FWD</v>
      </c>
    </row>
    <row r="1422" spans="1:10" ht="16" hidden="1" x14ac:dyDescent="0.2">
      <c r="A1422" s="1" t="s">
        <v>5065</v>
      </c>
      <c r="B1422" s="1" t="s">
        <v>3902</v>
      </c>
      <c r="C1422" s="1" t="s">
        <v>5063</v>
      </c>
      <c r="D1422" s="1" t="s">
        <v>5064</v>
      </c>
      <c r="E1422" s="1" t="s">
        <v>7</v>
      </c>
      <c r="F1422" s="1" t="s">
        <v>3920</v>
      </c>
      <c r="G1422" s="1" t="str">
        <f>RT_enz[[#This Row],[rxn_src]]&amp;"_"&amp;RT_enz[[#This Row],[dir]]</f>
        <v>ECOAI101d_x_FWD</v>
      </c>
      <c r="H1422" s="1" t="str">
        <f>_xlfn.XLOOKUP(RT_enz[[#This Row],[Column1]],SC_enz[name_dir],SC_enz[name_dir],"")</f>
        <v/>
      </c>
      <c r="I1422" s="1" t="str">
        <f>_xlfn.XLOOKUP(RT_enz[[#This Row],[rxn_src]],SC_enz[rxn_src],SC_enz[rxn_src],"")</f>
        <v/>
      </c>
      <c r="J1422" s="2" t="str">
        <f>_xlfn.XLOOKUP(RT_enz[[#This Row],[Column1]],RT_gsm[Column3],RT_gsm[Column3],"")</f>
        <v>ECOAI101d_x_FWD</v>
      </c>
    </row>
    <row r="1423" spans="1:10" ht="16" hidden="1" x14ac:dyDescent="0.2">
      <c r="A1423" s="1" t="s">
        <v>5066</v>
      </c>
      <c r="B1423" s="1" t="s">
        <v>3902</v>
      </c>
      <c r="C1423" s="1" t="s">
        <v>5063</v>
      </c>
      <c r="D1423" s="1" t="s">
        <v>5064</v>
      </c>
      <c r="E1423" s="1" t="s">
        <v>7</v>
      </c>
      <c r="F1423" s="1" t="s">
        <v>3920</v>
      </c>
      <c r="G1423" s="1" t="str">
        <f>RT_enz[[#This Row],[rxn_src]]&amp;"_"&amp;RT_enz[[#This Row],[dir]]</f>
        <v>ECOAI102e_x_FWD</v>
      </c>
      <c r="H1423" s="1" t="str">
        <f>_xlfn.XLOOKUP(RT_enz[[#This Row],[Column1]],SC_enz[name_dir],SC_enz[name_dir],"")</f>
        <v/>
      </c>
      <c r="I1423" s="1" t="str">
        <f>_xlfn.XLOOKUP(RT_enz[[#This Row],[rxn_src]],SC_enz[rxn_src],SC_enz[rxn_src],"")</f>
        <v/>
      </c>
      <c r="J1423" s="2" t="str">
        <f>_xlfn.XLOOKUP(RT_enz[[#This Row],[Column1]],RT_gsm[Column3],RT_gsm[Column3],"")</f>
        <v>ECOAI102e_x_FWD</v>
      </c>
    </row>
    <row r="1424" spans="1:10" ht="16" hidden="1" x14ac:dyDescent="0.2">
      <c r="A1424" s="1" t="s">
        <v>1947</v>
      </c>
      <c r="B1424" s="1" t="s">
        <v>3902</v>
      </c>
      <c r="C1424" s="1" t="s">
        <v>5063</v>
      </c>
      <c r="D1424" s="1" t="s">
        <v>5064</v>
      </c>
      <c r="E1424" s="1" t="s">
        <v>7</v>
      </c>
      <c r="F1424" s="1" t="s">
        <v>3920</v>
      </c>
      <c r="G1424" s="1" t="str">
        <f>RT_enz[[#This Row],[rxn_src]]&amp;"_"&amp;RT_enz[[#This Row],[dir]]</f>
        <v>ECOAI121a_x_FWD</v>
      </c>
      <c r="H1424" s="1" t="str">
        <f>_xlfn.XLOOKUP(RT_enz[[#This Row],[Column1]],SC_enz[name_dir],SC_enz[name_dir],"")</f>
        <v>ECOAI121a_x_FWD</v>
      </c>
      <c r="I1424" s="1" t="str">
        <f>_xlfn.XLOOKUP(RT_enz[[#This Row],[rxn_src]],SC_enz[rxn_src],SC_enz[rxn_src],"")</f>
        <v>ECOAI121a_x</v>
      </c>
      <c r="J1424" s="2" t="str">
        <f>_xlfn.XLOOKUP(RT_enz[[#This Row],[Column1]],RT_gsm[Column3],RT_gsm[Column3],"")</f>
        <v>ECOAI121a_x_FWD</v>
      </c>
    </row>
    <row r="1425" spans="1:10" ht="16" hidden="1" x14ac:dyDescent="0.2">
      <c r="A1425" s="1" t="s">
        <v>1946</v>
      </c>
      <c r="B1425" s="1" t="s">
        <v>3902</v>
      </c>
      <c r="C1425" s="1" t="s">
        <v>5063</v>
      </c>
      <c r="D1425" s="1" t="s">
        <v>5064</v>
      </c>
      <c r="E1425" s="1" t="s">
        <v>7</v>
      </c>
      <c r="F1425" s="1" t="s">
        <v>3920</v>
      </c>
      <c r="G1425" s="1" t="str">
        <f>RT_enz[[#This Row],[rxn_src]]&amp;"_"&amp;RT_enz[[#This Row],[dir]]</f>
        <v>ECOAI121b_x_FWD</v>
      </c>
      <c r="H1425" s="1" t="str">
        <f>_xlfn.XLOOKUP(RT_enz[[#This Row],[Column1]],SC_enz[name_dir],SC_enz[name_dir],"")</f>
        <v>ECOAI121b_x_FWD</v>
      </c>
      <c r="I1425" s="1" t="str">
        <f>_xlfn.XLOOKUP(RT_enz[[#This Row],[rxn_src]],SC_enz[rxn_src],SC_enz[rxn_src],"")</f>
        <v>ECOAI121b_x</v>
      </c>
      <c r="J1425" s="2" t="str">
        <f>_xlfn.XLOOKUP(RT_enz[[#This Row],[Column1]],RT_gsm[Column3],RT_gsm[Column3],"")</f>
        <v>ECOAI121b_x_FWD</v>
      </c>
    </row>
    <row r="1426" spans="1:10" ht="16" hidden="1" x14ac:dyDescent="0.2">
      <c r="A1426" s="1" t="s">
        <v>1945</v>
      </c>
      <c r="B1426" s="1" t="s">
        <v>3902</v>
      </c>
      <c r="C1426" s="1" t="s">
        <v>5063</v>
      </c>
      <c r="D1426" s="1" t="s">
        <v>5064</v>
      </c>
      <c r="E1426" s="1" t="s">
        <v>7</v>
      </c>
      <c r="F1426" s="1" t="s">
        <v>3920</v>
      </c>
      <c r="G1426" s="1" t="str">
        <f>RT_enz[[#This Row],[rxn_src]]&amp;"_"&amp;RT_enz[[#This Row],[dir]]</f>
        <v>ECOAI122c_x_FWD</v>
      </c>
      <c r="H1426" s="1" t="str">
        <f>_xlfn.XLOOKUP(RT_enz[[#This Row],[Column1]],SC_enz[name_dir],SC_enz[name_dir],"")</f>
        <v>ECOAI122c_x_FWD</v>
      </c>
      <c r="I1426" s="1" t="str">
        <f>_xlfn.XLOOKUP(RT_enz[[#This Row],[rxn_src]],SC_enz[rxn_src],SC_enz[rxn_src],"")</f>
        <v>ECOAI122c_x</v>
      </c>
      <c r="J1426" s="2" t="str">
        <f>_xlfn.XLOOKUP(RT_enz[[#This Row],[Column1]],RT_gsm[Column3],RT_gsm[Column3],"")</f>
        <v>ECOAI122c_x_FWD</v>
      </c>
    </row>
    <row r="1427" spans="1:10" ht="16" hidden="1" x14ac:dyDescent="0.2">
      <c r="A1427" s="1" t="s">
        <v>5067</v>
      </c>
      <c r="B1427" s="1" t="s">
        <v>3902</v>
      </c>
      <c r="C1427" s="1" t="s">
        <v>5063</v>
      </c>
      <c r="D1427" s="1" t="s">
        <v>5064</v>
      </c>
      <c r="E1427" s="1" t="s">
        <v>7</v>
      </c>
      <c r="F1427" s="1" t="s">
        <v>3920</v>
      </c>
      <c r="G1427" s="1" t="str">
        <f>RT_enz[[#This Row],[rxn_src]]&amp;"_"&amp;RT_enz[[#This Row],[dir]]</f>
        <v>ECOAI122d_x_FWD</v>
      </c>
      <c r="H1427" s="1" t="str">
        <f>_xlfn.XLOOKUP(RT_enz[[#This Row],[Column1]],SC_enz[name_dir],SC_enz[name_dir],"")</f>
        <v/>
      </c>
      <c r="I1427" s="1" t="str">
        <f>_xlfn.XLOOKUP(RT_enz[[#This Row],[rxn_src]],SC_enz[rxn_src],SC_enz[rxn_src],"")</f>
        <v/>
      </c>
      <c r="J1427" s="2" t="str">
        <f>_xlfn.XLOOKUP(RT_enz[[#This Row],[Column1]],RT_gsm[Column3],RT_gsm[Column3],"")</f>
        <v>ECOAI122d_x_FWD</v>
      </c>
    </row>
    <row r="1428" spans="1:10" ht="16" hidden="1" x14ac:dyDescent="0.2">
      <c r="A1428" s="1" t="s">
        <v>5068</v>
      </c>
      <c r="B1428" s="1" t="s">
        <v>3902</v>
      </c>
      <c r="C1428" s="1" t="s">
        <v>5063</v>
      </c>
      <c r="D1428" s="1" t="s">
        <v>5064</v>
      </c>
      <c r="E1428" s="1" t="s">
        <v>7</v>
      </c>
      <c r="F1428" s="1" t="s">
        <v>3920</v>
      </c>
      <c r="G1428" s="1" t="str">
        <f>RT_enz[[#This Row],[rxn_src]]&amp;"_"&amp;RT_enz[[#This Row],[dir]]</f>
        <v>ECOAI123e_x_FWD</v>
      </c>
      <c r="H1428" s="1" t="str">
        <f>_xlfn.XLOOKUP(RT_enz[[#This Row],[Column1]],SC_enz[name_dir],SC_enz[name_dir],"")</f>
        <v/>
      </c>
      <c r="I1428" s="1" t="str">
        <f>_xlfn.XLOOKUP(RT_enz[[#This Row],[rxn_src]],SC_enz[rxn_src],SC_enz[rxn_src],"")</f>
        <v/>
      </c>
      <c r="J1428" s="2" t="str">
        <f>_xlfn.XLOOKUP(RT_enz[[#This Row],[Column1]],RT_gsm[Column3],RT_gsm[Column3],"")</f>
        <v>ECOAI123e_x_FWD</v>
      </c>
    </row>
    <row r="1429" spans="1:10" ht="16" hidden="1" x14ac:dyDescent="0.2">
      <c r="A1429" s="1" t="s">
        <v>1949</v>
      </c>
      <c r="B1429" s="1" t="s">
        <v>3902</v>
      </c>
      <c r="C1429" s="1" t="s">
        <v>5063</v>
      </c>
      <c r="D1429" s="1" t="s">
        <v>5064</v>
      </c>
      <c r="E1429" s="1" t="s">
        <v>7</v>
      </c>
      <c r="F1429" s="1" t="s">
        <v>3920</v>
      </c>
      <c r="G1429" s="1" t="str">
        <f>RT_enz[[#This Row],[rxn_src]]&amp;"_"&amp;RT_enz[[#This Row],[dir]]</f>
        <v>ECOAI141a_x_FWD</v>
      </c>
      <c r="H1429" s="1" t="str">
        <f>_xlfn.XLOOKUP(RT_enz[[#This Row],[Column1]],SC_enz[name_dir],SC_enz[name_dir],"")</f>
        <v>ECOAI141a_x_FWD</v>
      </c>
      <c r="I1429" s="1" t="str">
        <f>_xlfn.XLOOKUP(RT_enz[[#This Row],[rxn_src]],SC_enz[rxn_src],SC_enz[rxn_src],"")</f>
        <v>ECOAI141a_x</v>
      </c>
      <c r="J1429" s="2" t="str">
        <f>_xlfn.XLOOKUP(RT_enz[[#This Row],[Column1]],RT_gsm[Column3],RT_gsm[Column3],"")</f>
        <v>ECOAI141a_x_FWD</v>
      </c>
    </row>
    <row r="1430" spans="1:10" ht="16" hidden="1" x14ac:dyDescent="0.2">
      <c r="A1430" s="1" t="s">
        <v>1948</v>
      </c>
      <c r="B1430" s="1" t="s">
        <v>3902</v>
      </c>
      <c r="C1430" s="1" t="s">
        <v>5063</v>
      </c>
      <c r="D1430" s="1" t="s">
        <v>5064</v>
      </c>
      <c r="E1430" s="1" t="s">
        <v>7</v>
      </c>
      <c r="F1430" s="1" t="s">
        <v>3920</v>
      </c>
      <c r="G1430" s="1" t="str">
        <f>RT_enz[[#This Row],[rxn_src]]&amp;"_"&amp;RT_enz[[#This Row],[dir]]</f>
        <v>ECOAI142c_x_FWD</v>
      </c>
      <c r="H1430" s="1" t="str">
        <f>_xlfn.XLOOKUP(RT_enz[[#This Row],[Column1]],SC_enz[name_dir],SC_enz[name_dir],"")</f>
        <v>ECOAI142c_x_FWD</v>
      </c>
      <c r="I1430" s="1" t="str">
        <f>_xlfn.XLOOKUP(RT_enz[[#This Row],[rxn_src]],SC_enz[rxn_src],SC_enz[rxn_src],"")</f>
        <v>ECOAI142c_x</v>
      </c>
      <c r="J1430" s="2" t="str">
        <f>_xlfn.XLOOKUP(RT_enz[[#This Row],[Column1]],RT_gsm[Column3],RT_gsm[Column3],"")</f>
        <v>ECOAI142c_x_FWD</v>
      </c>
    </row>
    <row r="1431" spans="1:10" ht="16" hidden="1" x14ac:dyDescent="0.2">
      <c r="A1431" s="1" t="s">
        <v>5069</v>
      </c>
      <c r="B1431" s="1" t="s">
        <v>3902</v>
      </c>
      <c r="C1431" s="1" t="s">
        <v>5063</v>
      </c>
      <c r="D1431" s="1" t="s">
        <v>5064</v>
      </c>
      <c r="E1431" s="1" t="s">
        <v>7</v>
      </c>
      <c r="F1431" s="1" t="s">
        <v>3920</v>
      </c>
      <c r="G1431" s="1" t="str">
        <f>RT_enz[[#This Row],[rxn_src]]&amp;"_"&amp;RT_enz[[#This Row],[dir]]</f>
        <v>ECOAI81e_x_FWD</v>
      </c>
      <c r="H1431" s="1" t="str">
        <f>_xlfn.XLOOKUP(RT_enz[[#This Row],[Column1]],SC_enz[name_dir],SC_enz[name_dir],"")</f>
        <v/>
      </c>
      <c r="I1431" s="1" t="str">
        <f>_xlfn.XLOOKUP(RT_enz[[#This Row],[rxn_src]],SC_enz[rxn_src],SC_enz[rxn_src],"")</f>
        <v/>
      </c>
      <c r="J1431" s="2" t="str">
        <f>_xlfn.XLOOKUP(RT_enz[[#This Row],[Column1]],RT_gsm[Column3],RT_gsm[Column3],"")</f>
        <v>ECOAI81e_x_FWD</v>
      </c>
    </row>
    <row r="1432" spans="1:10" ht="16" hidden="1" x14ac:dyDescent="0.2">
      <c r="A1432" s="1" t="s">
        <v>5070</v>
      </c>
      <c r="B1432" s="1" t="s">
        <v>3902</v>
      </c>
      <c r="C1432" s="1" t="s">
        <v>5063</v>
      </c>
      <c r="D1432" s="1" t="s">
        <v>5064</v>
      </c>
      <c r="E1432" s="1" t="s">
        <v>7</v>
      </c>
      <c r="F1432" s="1" t="s">
        <v>3920</v>
      </c>
      <c r="G1432" s="1" t="str">
        <f>RT_enz[[#This Row],[rxn_src]]&amp;"_"&amp;RT_enz[[#This Row],[dir]]</f>
        <v>ECOAI82e_x_FWD</v>
      </c>
      <c r="H1432" s="1" t="str">
        <f>_xlfn.XLOOKUP(RT_enz[[#This Row],[Column1]],SC_enz[name_dir],SC_enz[name_dir],"")</f>
        <v/>
      </c>
      <c r="I1432" s="1" t="str">
        <f>_xlfn.XLOOKUP(RT_enz[[#This Row],[rxn_src]],SC_enz[rxn_src],SC_enz[rxn_src],"")</f>
        <v/>
      </c>
      <c r="J1432" s="2" t="str">
        <f>_xlfn.XLOOKUP(RT_enz[[#This Row],[Column1]],RT_gsm[Column3],RT_gsm[Column3],"")</f>
        <v>ECOAI82e_x_FWD</v>
      </c>
    </row>
    <row r="1433" spans="1:10" ht="16" hidden="1" x14ac:dyDescent="0.2">
      <c r="A1433" s="1" t="s">
        <v>1955</v>
      </c>
      <c r="B1433" s="1" t="s">
        <v>3902</v>
      </c>
      <c r="C1433" s="1" t="s">
        <v>4910</v>
      </c>
      <c r="D1433" s="1" t="s">
        <v>4911</v>
      </c>
      <c r="E1433" s="1" t="s">
        <v>7</v>
      </c>
      <c r="F1433" s="1" t="s">
        <v>3920</v>
      </c>
      <c r="G1433" s="1" t="str">
        <f>RT_enz[[#This Row],[rxn_src]]&amp;"_"&amp;RT_enz[[#This Row],[dir]]</f>
        <v>ECOAR122_x_FWD</v>
      </c>
      <c r="H1433" s="1" t="str">
        <f>_xlfn.XLOOKUP(RT_enz[[#This Row],[Column1]],SC_enz[name_dir],SC_enz[name_dir],"")</f>
        <v>ECOAR122_x_FWD</v>
      </c>
      <c r="I1433" s="1" t="str">
        <f>_xlfn.XLOOKUP(RT_enz[[#This Row],[rxn_src]],SC_enz[rxn_src],SC_enz[rxn_src],"")</f>
        <v>ECOAR122_x</v>
      </c>
      <c r="J1433" s="2" t="str">
        <f>_xlfn.XLOOKUP(RT_enz[[#This Row],[Column1]],RT_gsm[Column3],RT_gsm[Column3],"")</f>
        <v>ECOAR122_x_FWD</v>
      </c>
    </row>
    <row r="1434" spans="1:10" ht="16" hidden="1" x14ac:dyDescent="0.2">
      <c r="A1434" s="1" t="s">
        <v>1958</v>
      </c>
      <c r="B1434" s="1" t="s">
        <v>3902</v>
      </c>
      <c r="C1434" s="1" t="s">
        <v>4910</v>
      </c>
      <c r="D1434" s="1" t="s">
        <v>4911</v>
      </c>
      <c r="E1434" s="1" t="s">
        <v>7</v>
      </c>
      <c r="F1434" s="1" t="s">
        <v>3920</v>
      </c>
      <c r="G1434" s="1" t="str">
        <f>RT_enz[[#This Row],[rxn_src]]&amp;"_"&amp;RT_enz[[#This Row],[dir]]</f>
        <v>ECOAR142_x_FWD</v>
      </c>
      <c r="H1434" s="1" t="str">
        <f>_xlfn.XLOOKUP(RT_enz[[#This Row],[Column1]],SC_enz[name_dir],SC_enz[name_dir],"")</f>
        <v>ECOAR142_x_FWD</v>
      </c>
      <c r="I1434" s="1" t="str">
        <f>_xlfn.XLOOKUP(RT_enz[[#This Row],[rxn_src]],SC_enz[rxn_src],SC_enz[rxn_src],"")</f>
        <v>ECOAR142_x</v>
      </c>
      <c r="J1434" s="2" t="str">
        <f>_xlfn.XLOOKUP(RT_enz[[#This Row],[Column1]],RT_gsm[Column3],RT_gsm[Column3],"")</f>
        <v>ECOAR142_x_FWD</v>
      </c>
    </row>
    <row r="1435" spans="1:10" ht="16" hidden="1" x14ac:dyDescent="0.2">
      <c r="A1435" s="1" t="s">
        <v>1834</v>
      </c>
      <c r="B1435" s="1" t="s">
        <v>3902</v>
      </c>
      <c r="C1435" s="1" t="s">
        <v>5071</v>
      </c>
      <c r="D1435" s="1" t="s">
        <v>5072</v>
      </c>
      <c r="E1435" s="1" t="s">
        <v>7</v>
      </c>
      <c r="F1435" s="1" t="s">
        <v>3920</v>
      </c>
      <c r="G1435" s="1" t="str">
        <f>RT_enz[[#This Row],[rxn_src]]&amp;"_"&amp;RT_enz[[#This Row],[dir]]</f>
        <v>ECOAR200_rm_FWD</v>
      </c>
      <c r="H1435" s="1" t="str">
        <f>_xlfn.XLOOKUP(RT_enz[[#This Row],[Column1]],SC_enz[name_dir],SC_enz[name_dir],"")</f>
        <v>ECOAR200_rm_FWD</v>
      </c>
      <c r="I1435" s="1" t="str">
        <f>_xlfn.XLOOKUP(RT_enz[[#This Row],[rxn_src]],SC_enz[rxn_src],SC_enz[rxn_src],"")</f>
        <v>ECOAR200_rm</v>
      </c>
      <c r="J1435" s="2" t="str">
        <f>_xlfn.XLOOKUP(RT_enz[[#This Row],[Column1]],RT_gsm[Column3],RT_gsm[Column3],"")</f>
        <v>ECOAR200_rm_FWD</v>
      </c>
    </row>
    <row r="1436" spans="1:10" ht="16" hidden="1" x14ac:dyDescent="0.2">
      <c r="A1436" s="1" t="s">
        <v>1838</v>
      </c>
      <c r="B1436" s="1" t="s">
        <v>3902</v>
      </c>
      <c r="C1436" s="1" t="s">
        <v>5071</v>
      </c>
      <c r="D1436" s="1" t="s">
        <v>5072</v>
      </c>
      <c r="E1436" s="1" t="s">
        <v>7</v>
      </c>
      <c r="F1436" s="1" t="s">
        <v>3920</v>
      </c>
      <c r="G1436" s="1" t="str">
        <f>RT_enz[[#This Row],[rxn_src]]&amp;"_"&amp;RT_enz[[#This Row],[dir]]</f>
        <v>ECOAR220_rm_FWD</v>
      </c>
      <c r="H1436" s="1" t="str">
        <f>_xlfn.XLOOKUP(RT_enz[[#This Row],[Column1]],SC_enz[name_dir],SC_enz[name_dir],"")</f>
        <v>ECOAR220_rm_FWD</v>
      </c>
      <c r="I1436" s="1" t="str">
        <f>_xlfn.XLOOKUP(RT_enz[[#This Row],[rxn_src]],SC_enz[rxn_src],SC_enz[rxn_src],"")</f>
        <v>ECOAR220_rm</v>
      </c>
      <c r="J1436" s="2" t="str">
        <f>_xlfn.XLOOKUP(RT_enz[[#This Row],[Column1]],RT_gsm[Column3],RT_gsm[Column3],"")</f>
        <v>ECOAR220_rm_FWD</v>
      </c>
    </row>
    <row r="1437" spans="1:10" ht="16" hidden="1" x14ac:dyDescent="0.2">
      <c r="A1437" s="1" t="s">
        <v>1839</v>
      </c>
      <c r="B1437" s="1" t="s">
        <v>3902</v>
      </c>
      <c r="C1437" s="1" t="s">
        <v>5071</v>
      </c>
      <c r="D1437" s="1" t="s">
        <v>5072</v>
      </c>
      <c r="E1437" s="1" t="s">
        <v>7</v>
      </c>
      <c r="F1437" s="1" t="s">
        <v>3920</v>
      </c>
      <c r="G1437" s="1" t="str">
        <f>RT_enz[[#This Row],[rxn_src]]&amp;"_"&amp;RT_enz[[#This Row],[dir]]</f>
        <v>ECOAR240_rm_FWD</v>
      </c>
      <c r="H1437" s="1" t="str">
        <f>_xlfn.XLOOKUP(RT_enz[[#This Row],[Column1]],SC_enz[name_dir],SC_enz[name_dir],"")</f>
        <v>ECOAR240_rm_FWD</v>
      </c>
      <c r="I1437" s="1" t="str">
        <f>_xlfn.XLOOKUP(RT_enz[[#This Row],[rxn_src]],SC_enz[rxn_src],SC_enz[rxn_src],"")</f>
        <v>ECOAR240_rm</v>
      </c>
      <c r="J1437" s="2" t="str">
        <f>_xlfn.XLOOKUP(RT_enz[[#This Row],[Column1]],RT_gsm[Column3],RT_gsm[Column3],"")</f>
        <v>ECOAR240_rm_FWD</v>
      </c>
    </row>
    <row r="1438" spans="1:10" ht="16" hidden="1" x14ac:dyDescent="0.2">
      <c r="A1438" s="1" t="s">
        <v>1840</v>
      </c>
      <c r="B1438" s="1" t="s">
        <v>3902</v>
      </c>
      <c r="C1438" s="1" t="s">
        <v>5071</v>
      </c>
      <c r="D1438" s="1" t="s">
        <v>5072</v>
      </c>
      <c r="E1438" s="1" t="s">
        <v>7</v>
      </c>
      <c r="F1438" s="1" t="s">
        <v>3920</v>
      </c>
      <c r="G1438" s="1" t="str">
        <f>RT_enz[[#This Row],[rxn_src]]&amp;"_"&amp;RT_enz[[#This Row],[dir]]</f>
        <v>ECOAR260_rm_FWD</v>
      </c>
      <c r="H1438" s="1" t="str">
        <f>_xlfn.XLOOKUP(RT_enz[[#This Row],[Column1]],SC_enz[name_dir],SC_enz[name_dir],"")</f>
        <v>ECOAR260_rm_FWD</v>
      </c>
      <c r="I1438" s="1" t="str">
        <f>_xlfn.XLOOKUP(RT_enz[[#This Row],[rxn_src]],SC_enz[rxn_src],SC_enz[rxn_src],"")</f>
        <v>ECOAR260_rm</v>
      </c>
      <c r="J1438" s="2" t="str">
        <f>_xlfn.XLOOKUP(RT_enz[[#This Row],[Column1]],RT_gsm[Column3],RT_gsm[Column3],"")</f>
        <v>ECOAR260_rm_FWD</v>
      </c>
    </row>
    <row r="1439" spans="1:10" ht="16" hidden="1" x14ac:dyDescent="0.2">
      <c r="A1439" s="1" t="s">
        <v>3604</v>
      </c>
      <c r="B1439" s="1" t="s">
        <v>3902</v>
      </c>
      <c r="C1439" s="1" t="s">
        <v>4545</v>
      </c>
      <c r="D1439" s="1" t="s">
        <v>4546</v>
      </c>
      <c r="E1439" s="1" t="s">
        <v>7</v>
      </c>
      <c r="F1439" s="1" t="s">
        <v>3920</v>
      </c>
      <c r="G1439" s="1" t="str">
        <f>RT_enz[[#This Row],[rxn_src]]&amp;"_"&amp;RT_enz[[#This Row],[dir]]</f>
        <v>EGHLAT_c_FWD</v>
      </c>
      <c r="H1439" s="1" t="str">
        <f>_xlfn.XLOOKUP(RT_enz[[#This Row],[Column1]],SC_enz[name_dir],SC_enz[name_dir],"")</f>
        <v>EGHLAT_c_FWD</v>
      </c>
      <c r="I1439" s="1" t="str">
        <f>_xlfn.XLOOKUP(RT_enz[[#This Row],[rxn_src]],SC_enz[rxn_src],SC_enz[rxn_src],"")</f>
        <v>EGHLAT_c</v>
      </c>
      <c r="J1439" s="2" t="str">
        <f>_xlfn.XLOOKUP(RT_enz[[#This Row],[Column1]],RT_gsm[Column3],RT_gsm[Column3],"")</f>
        <v>EGHLAT_c_FWD</v>
      </c>
    </row>
    <row r="1440" spans="1:10" ht="16" hidden="1" x14ac:dyDescent="0.2">
      <c r="A1440" s="1" t="s">
        <v>3604</v>
      </c>
      <c r="B1440" s="1" t="s">
        <v>3902</v>
      </c>
      <c r="C1440" s="1" t="s">
        <v>4552</v>
      </c>
      <c r="D1440" s="1" t="s">
        <v>4553</v>
      </c>
      <c r="E1440" s="1" t="s">
        <v>7</v>
      </c>
      <c r="F1440" s="1" t="s">
        <v>3920</v>
      </c>
      <c r="G1440" s="1" t="str">
        <f>RT_enz[[#This Row],[rxn_src]]&amp;"_"&amp;RT_enz[[#This Row],[dir]]</f>
        <v>EGHLAT_c_FWD</v>
      </c>
      <c r="H1440" s="1" t="str">
        <f>_xlfn.XLOOKUP(RT_enz[[#This Row],[Column1]],SC_enz[name_dir],SC_enz[name_dir],"")</f>
        <v>EGHLAT_c_FWD</v>
      </c>
      <c r="I1440" s="1" t="str">
        <f>_xlfn.XLOOKUP(RT_enz[[#This Row],[rxn_src]],SC_enz[rxn_src],SC_enz[rxn_src],"")</f>
        <v>EGHLAT_c</v>
      </c>
      <c r="J1440" s="2" t="str">
        <f>_xlfn.XLOOKUP(RT_enz[[#This Row],[Column1]],RT_gsm[Column3],RT_gsm[Column3],"")</f>
        <v>EGHLAT_c_FWD</v>
      </c>
    </row>
    <row r="1441" spans="1:10" ht="16" hidden="1" x14ac:dyDescent="0.2">
      <c r="A1441" s="1" t="s">
        <v>1180</v>
      </c>
      <c r="B1441" s="1" t="s">
        <v>3902</v>
      </c>
      <c r="C1441" s="1" t="s">
        <v>4554</v>
      </c>
      <c r="D1441" s="1" t="s">
        <v>4555</v>
      </c>
      <c r="E1441" s="1" t="s">
        <v>7</v>
      </c>
      <c r="F1441" s="1" t="s">
        <v>3920</v>
      </c>
      <c r="G1441" s="1" t="str">
        <f>RT_enz[[#This Row],[rxn_src]]&amp;"_"&amp;RT_enz[[#This Row],[dir]]</f>
        <v>EGHLAT_m_FWD</v>
      </c>
      <c r="H1441" s="1" t="str">
        <f>_xlfn.XLOOKUP(RT_enz[[#This Row],[Column1]],SC_enz[name_dir],SC_enz[name_dir],"")</f>
        <v>EGHLAT_m_FWD</v>
      </c>
      <c r="I1441" s="1" t="str">
        <f>_xlfn.XLOOKUP(RT_enz[[#This Row],[rxn_src]],SC_enz[rxn_src],SC_enz[rxn_src],"")</f>
        <v>EGHLAT_m</v>
      </c>
      <c r="J1441" s="2" t="str">
        <f>_xlfn.XLOOKUP(RT_enz[[#This Row],[Column1]],RT_gsm[Column3],RT_gsm[Column3],"")</f>
        <v>EGHLAT_m_FWD</v>
      </c>
    </row>
    <row r="1442" spans="1:10" ht="16" hidden="1" x14ac:dyDescent="0.2">
      <c r="A1442" s="1" t="s">
        <v>3605</v>
      </c>
      <c r="B1442" s="1" t="s">
        <v>3902</v>
      </c>
      <c r="C1442" s="1" t="s">
        <v>5073</v>
      </c>
      <c r="D1442" s="1" t="s">
        <v>5074</v>
      </c>
      <c r="E1442" s="1" t="s">
        <v>7</v>
      </c>
      <c r="F1442" s="1" t="s">
        <v>3920</v>
      </c>
      <c r="G1442" s="1" t="str">
        <f>RT_enz[[#This Row],[rxn_src]]&amp;"_"&amp;RT_enz[[#This Row],[dir]]</f>
        <v>EGHLAT_x_FWD</v>
      </c>
      <c r="H1442" s="1" t="str">
        <f>_xlfn.XLOOKUP(RT_enz[[#This Row],[Column1]],SC_enz[name_dir],SC_enz[name_dir],"")</f>
        <v>EGHLAT_x_FWD</v>
      </c>
      <c r="I1442" s="1" t="str">
        <f>_xlfn.XLOOKUP(RT_enz[[#This Row],[rxn_src]],SC_enz[rxn_src],SC_enz[rxn_src],"")</f>
        <v>EGHLAT_x</v>
      </c>
      <c r="J1442" s="2" t="str">
        <f>_xlfn.XLOOKUP(RT_enz[[#This Row],[Column1]],RT_gsm[Column3],RT_gsm[Column3],"")</f>
        <v>EGHLAT_x_FWD</v>
      </c>
    </row>
    <row r="1443" spans="1:10" ht="16" hidden="1" x14ac:dyDescent="0.2">
      <c r="A1443" s="1" t="s">
        <v>3605</v>
      </c>
      <c r="B1443" s="1" t="s">
        <v>3902</v>
      </c>
      <c r="C1443" s="1" t="s">
        <v>4547</v>
      </c>
      <c r="D1443" s="1" t="s">
        <v>4548</v>
      </c>
      <c r="E1443" s="1" t="s">
        <v>7</v>
      </c>
      <c r="F1443" s="1" t="s">
        <v>3920</v>
      </c>
      <c r="G1443" s="1" t="str">
        <f>RT_enz[[#This Row],[rxn_src]]&amp;"_"&amp;RT_enz[[#This Row],[dir]]</f>
        <v>EGHLAT_x_FWD</v>
      </c>
      <c r="H1443" s="1" t="str">
        <f>_xlfn.XLOOKUP(RT_enz[[#This Row],[Column1]],SC_enz[name_dir],SC_enz[name_dir],"")</f>
        <v>EGHLAT_x_FWD</v>
      </c>
      <c r="I1443" s="1" t="str">
        <f>_xlfn.XLOOKUP(RT_enz[[#This Row],[rxn_src]],SC_enz[rxn_src],SC_enz[rxn_src],"")</f>
        <v>EGHLAT_x</v>
      </c>
      <c r="J1443" s="2" t="str">
        <f>_xlfn.XLOOKUP(RT_enz[[#This Row],[Column1]],RT_gsm[Column3],RT_gsm[Column3],"")</f>
        <v>EGHLAT_x_FWD</v>
      </c>
    </row>
    <row r="1444" spans="1:10" ht="16" hidden="1" x14ac:dyDescent="0.2">
      <c r="A1444" s="1" t="s">
        <v>771</v>
      </c>
      <c r="B1444" s="1" t="s">
        <v>3902</v>
      </c>
      <c r="C1444" s="1" t="s">
        <v>5075</v>
      </c>
      <c r="D1444" s="1" t="s">
        <v>5076</v>
      </c>
      <c r="E1444" s="1" t="s">
        <v>7</v>
      </c>
      <c r="F1444" s="1" t="s">
        <v>3920</v>
      </c>
      <c r="G1444" s="1" t="str">
        <f>RT_enz[[#This Row],[rxn_src]]&amp;"_"&amp;RT_enz[[#This Row],[dir]]</f>
        <v>ENO_c_FWD</v>
      </c>
      <c r="H1444" s="1" t="str">
        <f>_xlfn.XLOOKUP(RT_enz[[#This Row],[Column1]],SC_enz[name_dir],SC_enz[name_dir],"")</f>
        <v>ENO_c_FWD</v>
      </c>
      <c r="I1444" s="1" t="str">
        <f>_xlfn.XLOOKUP(RT_enz[[#This Row],[rxn_src]],SC_enz[rxn_src],SC_enz[rxn_src],"")</f>
        <v>ENO_c</v>
      </c>
      <c r="J1444" s="2" t="str">
        <f>_xlfn.XLOOKUP(RT_enz[[#This Row],[Column1]],RT_gsm[Column3],RT_gsm[Column3],"")</f>
        <v>ENO_c_FWD</v>
      </c>
    </row>
    <row r="1445" spans="1:10" ht="16" hidden="1" x14ac:dyDescent="0.2">
      <c r="A1445" s="1" t="s">
        <v>771</v>
      </c>
      <c r="B1445" s="1" t="s">
        <v>3903</v>
      </c>
      <c r="C1445" s="1" t="s">
        <v>5075</v>
      </c>
      <c r="D1445" s="1" t="s">
        <v>5076</v>
      </c>
      <c r="E1445" s="1" t="s">
        <v>7</v>
      </c>
      <c r="F1445" s="1" t="s">
        <v>3920</v>
      </c>
      <c r="G1445" s="1" t="str">
        <f>RT_enz[[#This Row],[rxn_src]]&amp;"_"&amp;RT_enz[[#This Row],[dir]]</f>
        <v>ENO_c_REV</v>
      </c>
      <c r="H1445" s="1" t="str">
        <f>_xlfn.XLOOKUP(RT_enz[[#This Row],[Column1]],SC_enz[name_dir],SC_enz[name_dir],"")</f>
        <v>ENO_c_REV</v>
      </c>
      <c r="I1445" s="1" t="str">
        <f>_xlfn.XLOOKUP(RT_enz[[#This Row],[rxn_src]],SC_enz[rxn_src],SC_enz[rxn_src],"")</f>
        <v>ENO_c</v>
      </c>
      <c r="J1445" s="2" t="str">
        <f>_xlfn.XLOOKUP(RT_enz[[#This Row],[Column1]],RT_gsm[Column3],RT_gsm[Column3],"")</f>
        <v>ENO_c_REV</v>
      </c>
    </row>
    <row r="1446" spans="1:10" ht="16" hidden="1" x14ac:dyDescent="0.2">
      <c r="A1446" s="1" t="s">
        <v>768</v>
      </c>
      <c r="B1446" s="1" t="s">
        <v>3902</v>
      </c>
      <c r="C1446" s="1" t="s">
        <v>5077</v>
      </c>
      <c r="D1446" s="1" t="s">
        <v>5078</v>
      </c>
      <c r="E1446" s="1" t="s">
        <v>7</v>
      </c>
      <c r="F1446" s="1" t="s">
        <v>3920</v>
      </c>
      <c r="G1446" s="1" t="str">
        <f>RT_enz[[#This Row],[rxn_src]]&amp;"_"&amp;RT_enz[[#This Row],[dir]]</f>
        <v>EPGALURS_e_FWD</v>
      </c>
      <c r="H1446" s="1" t="str">
        <f>_xlfn.XLOOKUP(RT_enz[[#This Row],[Column1]],SC_enz[name_dir],SC_enz[name_dir],"")</f>
        <v>EPGALURS_e_FWD</v>
      </c>
      <c r="I1446" s="1" t="str">
        <f>_xlfn.XLOOKUP(RT_enz[[#This Row],[rxn_src]],SC_enz[rxn_src],SC_enz[rxn_src],"")</f>
        <v>EPGALURS_e</v>
      </c>
      <c r="J1446" s="2" t="str">
        <f>_xlfn.XLOOKUP(RT_enz[[#This Row],[Column1]],RT_gsm[Column3],RT_gsm[Column3],"")</f>
        <v>EPGALURS_e_FWD</v>
      </c>
    </row>
    <row r="1447" spans="1:10" ht="16" hidden="1" x14ac:dyDescent="0.2">
      <c r="A1447" s="1" t="s">
        <v>2126</v>
      </c>
      <c r="B1447" s="1" t="s">
        <v>3902</v>
      </c>
      <c r="C1447" s="1" t="s">
        <v>5079</v>
      </c>
      <c r="D1447" s="1" t="s">
        <v>5080</v>
      </c>
      <c r="E1447" s="1" t="s">
        <v>7</v>
      </c>
      <c r="F1447" s="1" t="s">
        <v>3920</v>
      </c>
      <c r="G1447" s="1" t="str">
        <f>RT_enz[[#This Row],[rxn_src]]&amp;"_"&amp;RT_enz[[#This Row],[dir]]</f>
        <v>EPISTt_c_e_FWD</v>
      </c>
      <c r="H1447" s="1" t="str">
        <f>_xlfn.XLOOKUP(RT_enz[[#This Row],[Column1]],SC_enz[name_dir],SC_enz[name_dir],"")</f>
        <v>EPISTt_c_e_FWD</v>
      </c>
      <c r="I1447" s="1" t="str">
        <f>_xlfn.XLOOKUP(RT_enz[[#This Row],[rxn_src]],SC_enz[rxn_src],SC_enz[rxn_src],"")</f>
        <v>EPISTt_c_e</v>
      </c>
      <c r="J1447" s="2" t="str">
        <f>_xlfn.XLOOKUP(RT_enz[[#This Row],[Column1]],RT_gsm[Column3],RT_gsm[Column3],"")</f>
        <v>EPISTt_c_e_FWD</v>
      </c>
    </row>
    <row r="1448" spans="1:10" ht="16" hidden="1" x14ac:dyDescent="0.2">
      <c r="A1448" s="1" t="s">
        <v>2126</v>
      </c>
      <c r="B1448" s="1" t="s">
        <v>3903</v>
      </c>
      <c r="C1448" s="1" t="s">
        <v>5079</v>
      </c>
      <c r="D1448" s="1" t="s">
        <v>5080</v>
      </c>
      <c r="E1448" s="1" t="s">
        <v>7</v>
      </c>
      <c r="F1448" s="1" t="s">
        <v>3920</v>
      </c>
      <c r="G1448" s="1" t="str">
        <f>RT_enz[[#This Row],[rxn_src]]&amp;"_"&amp;RT_enz[[#This Row],[dir]]</f>
        <v>EPISTt_c_e_REV</v>
      </c>
      <c r="H1448" s="1" t="str">
        <f>_xlfn.XLOOKUP(RT_enz[[#This Row],[Column1]],SC_enz[name_dir],SC_enz[name_dir],"")</f>
        <v>EPISTt_c_e_REV</v>
      </c>
      <c r="I1448" s="1" t="str">
        <f>_xlfn.XLOOKUP(RT_enz[[#This Row],[rxn_src]],SC_enz[rxn_src],SC_enz[rxn_src],"")</f>
        <v>EPISTt_c_e</v>
      </c>
      <c r="J1448" s="2" t="str">
        <f>_xlfn.XLOOKUP(RT_enz[[#This Row],[Column1]],RT_gsm[Column3],RT_gsm[Column3],"")</f>
        <v>EPISTt_c_e_REV</v>
      </c>
    </row>
    <row r="1449" spans="1:10" ht="16" hidden="1" x14ac:dyDescent="0.2">
      <c r="A1449" s="1" t="s">
        <v>2901</v>
      </c>
      <c r="B1449" s="1" t="s">
        <v>3902</v>
      </c>
      <c r="C1449" s="1" t="s">
        <v>1642</v>
      </c>
      <c r="D1449" s="1" t="s">
        <v>143</v>
      </c>
      <c r="E1449" s="1" t="s">
        <v>7</v>
      </c>
      <c r="F1449" s="1"/>
      <c r="G1449" s="1" t="str">
        <f>RT_enz[[#This Row],[rxn_src]]&amp;"_"&amp;RT_enz[[#This Row],[dir]]</f>
        <v>EPISTt_c_rm_FWD</v>
      </c>
      <c r="H1449" s="1" t="str">
        <f>_xlfn.XLOOKUP(RT_enz[[#This Row],[Column1]],SC_enz[name_dir],SC_enz[name_dir],"")</f>
        <v>EPISTt_c_rm_FWD</v>
      </c>
      <c r="I1449" s="1" t="str">
        <f>_xlfn.XLOOKUP(RT_enz[[#This Row],[rxn_src]],SC_enz[rxn_src],SC_enz[rxn_src],"")</f>
        <v>EPISTt_c_rm</v>
      </c>
      <c r="J1449" s="2" t="str">
        <f>_xlfn.XLOOKUP(RT_enz[[#This Row],[Column1]],RT_gsm[Column3],RT_gsm[Column3],"")</f>
        <v>EPISTt_c_rm_FWD</v>
      </c>
    </row>
    <row r="1450" spans="1:10" ht="16" hidden="1" x14ac:dyDescent="0.2">
      <c r="A1450" s="1" t="s">
        <v>2901</v>
      </c>
      <c r="B1450" s="1" t="s">
        <v>3903</v>
      </c>
      <c r="C1450" s="1" t="s">
        <v>1642</v>
      </c>
      <c r="D1450" s="1" t="s">
        <v>143</v>
      </c>
      <c r="E1450" s="1" t="s">
        <v>7</v>
      </c>
      <c r="F1450" s="1"/>
      <c r="G1450" s="1" t="str">
        <f>RT_enz[[#This Row],[rxn_src]]&amp;"_"&amp;RT_enz[[#This Row],[dir]]</f>
        <v>EPISTt_c_rm_REV</v>
      </c>
      <c r="H1450" s="1" t="str">
        <f>_xlfn.XLOOKUP(RT_enz[[#This Row],[Column1]],SC_enz[name_dir],SC_enz[name_dir],"")</f>
        <v>EPISTt_c_rm_REV</v>
      </c>
      <c r="I1450" s="1" t="str">
        <f>_xlfn.XLOOKUP(RT_enz[[#This Row],[rxn_src]],SC_enz[rxn_src],SC_enz[rxn_src],"")</f>
        <v>EPISTt_c_rm</v>
      </c>
      <c r="J1450" s="2" t="str">
        <f>_xlfn.XLOOKUP(RT_enz[[#This Row],[Column1]],RT_gsm[Column3],RT_gsm[Column3],"")</f>
        <v>EPISTt_c_rm_REV</v>
      </c>
    </row>
    <row r="1451" spans="1:10" ht="16" hidden="1" x14ac:dyDescent="0.2">
      <c r="A1451" s="1" t="s">
        <v>2967</v>
      </c>
      <c r="B1451" s="1" t="s">
        <v>3902</v>
      </c>
      <c r="C1451" s="1" t="s">
        <v>1642</v>
      </c>
      <c r="D1451" s="1" t="s">
        <v>143</v>
      </c>
      <c r="E1451" s="1" t="s">
        <v>7</v>
      </c>
      <c r="F1451" s="1"/>
      <c r="G1451" s="1" t="str">
        <f>RT_enz[[#This Row],[rxn_src]]&amp;"_"&amp;RT_enz[[#This Row],[dir]]</f>
        <v>EPISTt_l_rm_FWD</v>
      </c>
      <c r="H1451" s="1" t="str">
        <f>_xlfn.XLOOKUP(RT_enz[[#This Row],[Column1]],SC_enz[name_dir],SC_enz[name_dir],"")</f>
        <v>EPISTt_l_rm_FWD</v>
      </c>
      <c r="I1451" s="1" t="str">
        <f>_xlfn.XLOOKUP(RT_enz[[#This Row],[rxn_src]],SC_enz[rxn_src],SC_enz[rxn_src],"")</f>
        <v>EPISTt_l_rm</v>
      </c>
      <c r="J1451" s="2" t="str">
        <f>_xlfn.XLOOKUP(RT_enz[[#This Row],[Column1]],RT_gsm[Column3],RT_gsm[Column3],"")</f>
        <v>EPISTt_l_rm_FWD</v>
      </c>
    </row>
    <row r="1452" spans="1:10" ht="16" hidden="1" x14ac:dyDescent="0.2">
      <c r="A1452" s="1" t="s">
        <v>2967</v>
      </c>
      <c r="B1452" s="1" t="s">
        <v>3903</v>
      </c>
      <c r="C1452" s="1" t="s">
        <v>1642</v>
      </c>
      <c r="D1452" s="1" t="s">
        <v>143</v>
      </c>
      <c r="E1452" s="1" t="s">
        <v>7</v>
      </c>
      <c r="F1452" s="1"/>
      <c r="G1452" s="1" t="str">
        <f>RT_enz[[#This Row],[rxn_src]]&amp;"_"&amp;RT_enz[[#This Row],[dir]]</f>
        <v>EPISTt_l_rm_REV</v>
      </c>
      <c r="H1452" s="1" t="str">
        <f>_xlfn.XLOOKUP(RT_enz[[#This Row],[Column1]],SC_enz[name_dir],SC_enz[name_dir],"")</f>
        <v>EPISTt_l_rm_REV</v>
      </c>
      <c r="I1452" s="1" t="str">
        <f>_xlfn.XLOOKUP(RT_enz[[#This Row],[rxn_src]],SC_enz[rxn_src],SC_enz[rxn_src],"")</f>
        <v>EPISTt_l_rm</v>
      </c>
      <c r="J1452" s="2" t="str">
        <f>_xlfn.XLOOKUP(RT_enz[[#This Row],[Column1]],RT_gsm[Column3],RT_gsm[Column3],"")</f>
        <v>EPISTt_l_rm_REV</v>
      </c>
    </row>
    <row r="1453" spans="1:10" ht="16" hidden="1" x14ac:dyDescent="0.2">
      <c r="A1453" s="1" t="s">
        <v>5081</v>
      </c>
      <c r="B1453" s="1" t="s">
        <v>3902</v>
      </c>
      <c r="C1453" s="1" t="s">
        <v>142</v>
      </c>
      <c r="D1453" s="1" t="s">
        <v>143</v>
      </c>
      <c r="E1453" s="1" t="s">
        <v>12</v>
      </c>
      <c r="F1453" s="1" t="s">
        <v>5082</v>
      </c>
      <c r="G1453" s="1" t="str">
        <f>RT_enz[[#This Row],[rxn_src]]&amp;"_"&amp;RT_enz[[#This Row],[dir]]</f>
        <v>ERGSTESTt_c_rm_FWD</v>
      </c>
      <c r="H1453" s="1" t="str">
        <f>_xlfn.XLOOKUP(RT_enz[[#This Row],[Column1]],SC_enz[name_dir],SC_enz[name_dir],"")</f>
        <v/>
      </c>
      <c r="I1453" s="1" t="str">
        <f>_xlfn.XLOOKUP(RT_enz[[#This Row],[rxn_src]],SC_enz[rxn_src],SC_enz[rxn_src],"")</f>
        <v/>
      </c>
      <c r="J1453" s="2" t="str">
        <f>_xlfn.XLOOKUP(RT_enz[[#This Row],[Column1]],RT_gsm[Column3],RT_gsm[Column3],"")</f>
        <v>ERGSTESTt_c_rm_FWD</v>
      </c>
    </row>
    <row r="1454" spans="1:10" ht="16" hidden="1" x14ac:dyDescent="0.2">
      <c r="A1454" s="1" t="s">
        <v>5081</v>
      </c>
      <c r="B1454" s="1" t="s">
        <v>3903</v>
      </c>
      <c r="C1454" s="1" t="s">
        <v>142</v>
      </c>
      <c r="D1454" s="1" t="s">
        <v>143</v>
      </c>
      <c r="E1454" s="1" t="s">
        <v>12</v>
      </c>
      <c r="F1454" s="1" t="s">
        <v>5082</v>
      </c>
      <c r="G1454" s="1" t="str">
        <f>RT_enz[[#This Row],[rxn_src]]&amp;"_"&amp;RT_enz[[#This Row],[dir]]</f>
        <v>ERGSTESTt_c_rm_REV</v>
      </c>
      <c r="H1454" s="1" t="str">
        <f>_xlfn.XLOOKUP(RT_enz[[#This Row],[Column1]],SC_enz[name_dir],SC_enz[name_dir],"")</f>
        <v/>
      </c>
      <c r="I1454" s="1" t="str">
        <f>_xlfn.XLOOKUP(RT_enz[[#This Row],[rxn_src]],SC_enz[rxn_src],SC_enz[rxn_src],"")</f>
        <v/>
      </c>
      <c r="J1454" s="2" t="str">
        <f>_xlfn.XLOOKUP(RT_enz[[#This Row],[Column1]],RT_gsm[Column3],RT_gsm[Column3],"")</f>
        <v>ERGSTESTt_c_rm_REV</v>
      </c>
    </row>
    <row r="1455" spans="1:10" ht="16" hidden="1" x14ac:dyDescent="0.2">
      <c r="A1455" s="1" t="s">
        <v>5083</v>
      </c>
      <c r="B1455" s="1" t="s">
        <v>3902</v>
      </c>
      <c r="C1455" s="1" t="s">
        <v>142</v>
      </c>
      <c r="D1455" s="1" t="s">
        <v>143</v>
      </c>
      <c r="E1455" s="1" t="s">
        <v>12</v>
      </c>
      <c r="F1455" s="1" t="s">
        <v>5082</v>
      </c>
      <c r="G1455" s="1" t="str">
        <f>RT_enz[[#This Row],[rxn_src]]&amp;"_"&amp;RT_enz[[#This Row],[dir]]</f>
        <v>ERGSTESTt_l_rm_FWD</v>
      </c>
      <c r="H1455" s="1" t="str">
        <f>_xlfn.XLOOKUP(RT_enz[[#This Row],[Column1]],SC_enz[name_dir],SC_enz[name_dir],"")</f>
        <v/>
      </c>
      <c r="I1455" s="1" t="str">
        <f>_xlfn.XLOOKUP(RT_enz[[#This Row],[rxn_src]],SC_enz[rxn_src],SC_enz[rxn_src],"")</f>
        <v/>
      </c>
      <c r="J1455" s="2" t="str">
        <f>_xlfn.XLOOKUP(RT_enz[[#This Row],[Column1]],RT_gsm[Column3],RT_gsm[Column3],"")</f>
        <v>ERGSTESTt_l_rm_FWD</v>
      </c>
    </row>
    <row r="1456" spans="1:10" ht="16" hidden="1" x14ac:dyDescent="0.2">
      <c r="A1456" s="1" t="s">
        <v>5083</v>
      </c>
      <c r="B1456" s="1" t="s">
        <v>3903</v>
      </c>
      <c r="C1456" s="1" t="s">
        <v>142</v>
      </c>
      <c r="D1456" s="1" t="s">
        <v>143</v>
      </c>
      <c r="E1456" s="1" t="s">
        <v>12</v>
      </c>
      <c r="F1456" s="1" t="s">
        <v>5082</v>
      </c>
      <c r="G1456" s="1" t="str">
        <f>RT_enz[[#This Row],[rxn_src]]&amp;"_"&amp;RT_enz[[#This Row],[dir]]</f>
        <v>ERGSTESTt_l_rm_REV</v>
      </c>
      <c r="H1456" s="1" t="str">
        <f>_xlfn.XLOOKUP(RT_enz[[#This Row],[Column1]],SC_enz[name_dir],SC_enz[name_dir],"")</f>
        <v/>
      </c>
      <c r="I1456" s="1" t="str">
        <f>_xlfn.XLOOKUP(RT_enz[[#This Row],[rxn_src]],SC_enz[rxn_src],SC_enz[rxn_src],"")</f>
        <v/>
      </c>
      <c r="J1456" s="2" t="str">
        <f>_xlfn.XLOOKUP(RT_enz[[#This Row],[Column1]],RT_gsm[Column3],RT_gsm[Column3],"")</f>
        <v>ERGSTESTt_l_rm_REV</v>
      </c>
    </row>
    <row r="1457" spans="1:10" ht="16" hidden="1" x14ac:dyDescent="0.2">
      <c r="A1457" s="1" t="s">
        <v>1720</v>
      </c>
      <c r="B1457" s="1" t="s">
        <v>3902</v>
      </c>
      <c r="C1457" s="1" t="s">
        <v>5084</v>
      </c>
      <c r="D1457" s="1" t="s">
        <v>5085</v>
      </c>
      <c r="E1457" s="1" t="s">
        <v>7</v>
      </c>
      <c r="F1457" s="1" t="s">
        <v>3920</v>
      </c>
      <c r="G1457" s="1" t="str">
        <f>RT_enz[[#This Row],[rxn_src]]&amp;"_"&amp;RT_enz[[#This Row],[dir]]</f>
        <v>ERGSTGLCT_c_FWD</v>
      </c>
      <c r="H1457" s="1" t="str">
        <f>_xlfn.XLOOKUP(RT_enz[[#This Row],[Column1]],SC_enz[name_dir],SC_enz[name_dir],"")</f>
        <v>ERGSTGLCT_c_FWD</v>
      </c>
      <c r="I1457" s="1" t="str">
        <f>_xlfn.XLOOKUP(RT_enz[[#This Row],[rxn_src]],SC_enz[rxn_src],SC_enz[rxn_src],"")</f>
        <v>ERGSTGLCT_c</v>
      </c>
      <c r="J1457" s="2" t="str">
        <f>_xlfn.XLOOKUP(RT_enz[[#This Row],[Column1]],RT_gsm[Column3],RT_gsm[Column3],"")</f>
        <v>ERGSTGLCT_c_FWD</v>
      </c>
    </row>
    <row r="1458" spans="1:10" ht="16" hidden="1" x14ac:dyDescent="0.2">
      <c r="A1458" s="1" t="s">
        <v>2131</v>
      </c>
      <c r="B1458" s="1" t="s">
        <v>3902</v>
      </c>
      <c r="C1458" s="1" t="s">
        <v>5079</v>
      </c>
      <c r="D1458" s="1" t="s">
        <v>5080</v>
      </c>
      <c r="E1458" s="1" t="s">
        <v>7</v>
      </c>
      <c r="F1458" s="1" t="s">
        <v>3920</v>
      </c>
      <c r="G1458" s="1" t="str">
        <f>RT_enz[[#This Row],[rxn_src]]&amp;"_"&amp;RT_enz[[#This Row],[dir]]</f>
        <v>ERGSTt_c_e_FWD</v>
      </c>
      <c r="H1458" s="1" t="str">
        <f>_xlfn.XLOOKUP(RT_enz[[#This Row],[Column1]],SC_enz[name_dir],SC_enz[name_dir],"")</f>
        <v>ERGSTt_c_e_FWD</v>
      </c>
      <c r="I1458" s="1" t="str">
        <f>_xlfn.XLOOKUP(RT_enz[[#This Row],[rxn_src]],SC_enz[rxn_src],SC_enz[rxn_src],"")</f>
        <v>ERGSTt_c_e</v>
      </c>
      <c r="J1458" s="2" t="str">
        <f>_xlfn.XLOOKUP(RT_enz[[#This Row],[Column1]],RT_gsm[Column3],RT_gsm[Column3],"")</f>
        <v>ERGSTt_c_e_FWD</v>
      </c>
    </row>
    <row r="1459" spans="1:10" ht="16" hidden="1" x14ac:dyDescent="0.2">
      <c r="A1459" s="1" t="s">
        <v>2131</v>
      </c>
      <c r="B1459" s="1" t="s">
        <v>3903</v>
      </c>
      <c r="C1459" s="1" t="s">
        <v>5079</v>
      </c>
      <c r="D1459" s="1" t="s">
        <v>5080</v>
      </c>
      <c r="E1459" s="1" t="s">
        <v>7</v>
      </c>
      <c r="F1459" s="1" t="s">
        <v>3920</v>
      </c>
      <c r="G1459" s="1" t="str">
        <f>RT_enz[[#This Row],[rxn_src]]&amp;"_"&amp;RT_enz[[#This Row],[dir]]</f>
        <v>ERGSTt_c_e_REV</v>
      </c>
      <c r="H1459" s="1" t="str">
        <f>_xlfn.XLOOKUP(RT_enz[[#This Row],[Column1]],SC_enz[name_dir],SC_enz[name_dir],"")</f>
        <v>ERGSTt_c_e_REV</v>
      </c>
      <c r="I1459" s="1" t="str">
        <f>_xlfn.XLOOKUP(RT_enz[[#This Row],[rxn_src]],SC_enz[rxn_src],SC_enz[rxn_src],"")</f>
        <v>ERGSTt_c_e</v>
      </c>
      <c r="J1459" s="2" t="str">
        <f>_xlfn.XLOOKUP(RT_enz[[#This Row],[Column1]],RT_gsm[Column3],RT_gsm[Column3],"")</f>
        <v>ERGSTt_c_e_REV</v>
      </c>
    </row>
    <row r="1460" spans="1:10" ht="16" hidden="1" x14ac:dyDescent="0.2">
      <c r="A1460" s="1" t="s">
        <v>2593</v>
      </c>
      <c r="B1460" s="1" t="s">
        <v>3902</v>
      </c>
      <c r="C1460" s="1" t="s">
        <v>1642</v>
      </c>
      <c r="D1460" s="1" t="s">
        <v>143</v>
      </c>
      <c r="E1460" s="1" t="s">
        <v>7</v>
      </c>
      <c r="F1460" s="1"/>
      <c r="G1460" s="1" t="str">
        <f>RT_enz[[#This Row],[rxn_src]]&amp;"_"&amp;RT_enz[[#This Row],[dir]]</f>
        <v>ERGSTt_c_en_FWD</v>
      </c>
      <c r="H1460" s="1" t="str">
        <f>_xlfn.XLOOKUP(RT_enz[[#This Row],[Column1]],SC_enz[name_dir],SC_enz[name_dir],"")</f>
        <v>ERGSTt_c_en_FWD</v>
      </c>
      <c r="I1460" s="1" t="str">
        <f>_xlfn.XLOOKUP(RT_enz[[#This Row],[rxn_src]],SC_enz[rxn_src],SC_enz[rxn_src],"")</f>
        <v>ERGSTt_c_en</v>
      </c>
      <c r="J1460" s="2" t="str">
        <f>_xlfn.XLOOKUP(RT_enz[[#This Row],[Column1]],RT_gsm[Column3],RT_gsm[Column3],"")</f>
        <v>ERGSTt_c_en_FWD</v>
      </c>
    </row>
    <row r="1461" spans="1:10" ht="16" hidden="1" x14ac:dyDescent="0.2">
      <c r="A1461" s="1" t="s">
        <v>2593</v>
      </c>
      <c r="B1461" s="1" t="s">
        <v>3903</v>
      </c>
      <c r="C1461" s="1" t="s">
        <v>1642</v>
      </c>
      <c r="D1461" s="1" t="s">
        <v>143</v>
      </c>
      <c r="E1461" s="1" t="s">
        <v>7</v>
      </c>
      <c r="F1461" s="1"/>
      <c r="G1461" s="1" t="str">
        <f>RT_enz[[#This Row],[rxn_src]]&amp;"_"&amp;RT_enz[[#This Row],[dir]]</f>
        <v>ERGSTt_c_en_REV</v>
      </c>
      <c r="H1461" s="1" t="str">
        <f>_xlfn.XLOOKUP(RT_enz[[#This Row],[Column1]],SC_enz[name_dir],SC_enz[name_dir],"")</f>
        <v>ERGSTt_c_en_REV</v>
      </c>
      <c r="I1461" s="1" t="str">
        <f>_xlfn.XLOOKUP(RT_enz[[#This Row],[rxn_src]],SC_enz[rxn_src],SC_enz[rxn_src],"")</f>
        <v>ERGSTt_c_en</v>
      </c>
      <c r="J1461" s="2" t="str">
        <f>_xlfn.XLOOKUP(RT_enz[[#This Row],[Column1]],RT_gsm[Column3],RT_gsm[Column3],"")</f>
        <v>ERGSTt_c_en_REV</v>
      </c>
    </row>
    <row r="1462" spans="1:10" ht="16" hidden="1" x14ac:dyDescent="0.2">
      <c r="A1462" s="1" t="s">
        <v>2592</v>
      </c>
      <c r="B1462" s="1" t="s">
        <v>3902</v>
      </c>
      <c r="C1462" s="1" t="s">
        <v>1642</v>
      </c>
      <c r="D1462" s="1" t="s">
        <v>143</v>
      </c>
      <c r="E1462" s="1" t="s">
        <v>7</v>
      </c>
      <c r="F1462" s="1"/>
      <c r="G1462" s="1" t="str">
        <f>RT_enz[[#This Row],[rxn_src]]&amp;"_"&amp;RT_enz[[#This Row],[dir]]</f>
        <v>ERGSTt_c_l_FWD</v>
      </c>
      <c r="H1462" s="1" t="str">
        <f>_xlfn.XLOOKUP(RT_enz[[#This Row],[Column1]],SC_enz[name_dir],SC_enz[name_dir],"")</f>
        <v>ERGSTt_c_l_FWD</v>
      </c>
      <c r="I1462" s="1" t="str">
        <f>_xlfn.XLOOKUP(RT_enz[[#This Row],[rxn_src]],SC_enz[rxn_src],SC_enz[rxn_src],"")</f>
        <v>ERGSTt_c_l</v>
      </c>
      <c r="J1462" s="2" t="str">
        <f>_xlfn.XLOOKUP(RT_enz[[#This Row],[Column1]],RT_gsm[Column3],RT_gsm[Column3],"")</f>
        <v>ERGSTt_c_l_FWD</v>
      </c>
    </row>
    <row r="1463" spans="1:10" ht="16" hidden="1" x14ac:dyDescent="0.2">
      <c r="A1463" s="1" t="s">
        <v>2592</v>
      </c>
      <c r="B1463" s="1" t="s">
        <v>3903</v>
      </c>
      <c r="C1463" s="1" t="s">
        <v>1642</v>
      </c>
      <c r="D1463" s="1" t="s">
        <v>143</v>
      </c>
      <c r="E1463" s="1" t="s">
        <v>7</v>
      </c>
      <c r="F1463" s="1"/>
      <c r="G1463" s="1" t="str">
        <f>RT_enz[[#This Row],[rxn_src]]&amp;"_"&amp;RT_enz[[#This Row],[dir]]</f>
        <v>ERGSTt_c_l_REV</v>
      </c>
      <c r="H1463" s="1" t="str">
        <f>_xlfn.XLOOKUP(RT_enz[[#This Row],[Column1]],SC_enz[name_dir],SC_enz[name_dir],"")</f>
        <v>ERGSTt_c_l_REV</v>
      </c>
      <c r="I1463" s="1" t="str">
        <f>_xlfn.XLOOKUP(RT_enz[[#This Row],[rxn_src]],SC_enz[rxn_src],SC_enz[rxn_src],"")</f>
        <v>ERGSTt_c_l</v>
      </c>
      <c r="J1463" s="2" t="str">
        <f>_xlfn.XLOOKUP(RT_enz[[#This Row],[Column1]],RT_gsm[Column3],RT_gsm[Column3],"")</f>
        <v>ERGSTt_c_l_REV</v>
      </c>
    </row>
    <row r="1464" spans="1:10" ht="16" hidden="1" x14ac:dyDescent="0.2">
      <c r="A1464" s="1" t="s">
        <v>2591</v>
      </c>
      <c r="B1464" s="1" t="s">
        <v>3902</v>
      </c>
      <c r="C1464" s="1" t="s">
        <v>1642</v>
      </c>
      <c r="D1464" s="1" t="s">
        <v>143</v>
      </c>
      <c r="E1464" s="1" t="s">
        <v>7</v>
      </c>
      <c r="F1464" s="1"/>
      <c r="G1464" s="1" t="str">
        <f>RT_enz[[#This Row],[rxn_src]]&amp;"_"&amp;RT_enz[[#This Row],[dir]]</f>
        <v>ERGSTt_c_r_FWD</v>
      </c>
      <c r="H1464" s="1" t="str">
        <f>_xlfn.XLOOKUP(RT_enz[[#This Row],[Column1]],SC_enz[name_dir],SC_enz[name_dir],"")</f>
        <v>ERGSTt_c_r_FWD</v>
      </c>
      <c r="I1464" s="1" t="str">
        <f>_xlfn.XLOOKUP(RT_enz[[#This Row],[rxn_src]],SC_enz[rxn_src],SC_enz[rxn_src],"")</f>
        <v>ERGSTt_c_r</v>
      </c>
      <c r="J1464" s="2" t="str">
        <f>_xlfn.XLOOKUP(RT_enz[[#This Row],[Column1]],RT_gsm[Column3],RT_gsm[Column3],"")</f>
        <v>ERGSTt_c_r_FWD</v>
      </c>
    </row>
    <row r="1465" spans="1:10" ht="16" hidden="1" x14ac:dyDescent="0.2">
      <c r="A1465" s="1" t="s">
        <v>2591</v>
      </c>
      <c r="B1465" s="1" t="s">
        <v>3903</v>
      </c>
      <c r="C1465" s="1" t="s">
        <v>1642</v>
      </c>
      <c r="D1465" s="1" t="s">
        <v>143</v>
      </c>
      <c r="E1465" s="1" t="s">
        <v>7</v>
      </c>
      <c r="F1465" s="1"/>
      <c r="G1465" s="1" t="str">
        <f>RT_enz[[#This Row],[rxn_src]]&amp;"_"&amp;RT_enz[[#This Row],[dir]]</f>
        <v>ERGSTt_c_r_REV</v>
      </c>
      <c r="H1465" s="1" t="str">
        <f>_xlfn.XLOOKUP(RT_enz[[#This Row],[Column1]],SC_enz[name_dir],SC_enz[name_dir],"")</f>
        <v>ERGSTt_c_r_REV</v>
      </c>
      <c r="I1465" s="1" t="str">
        <f>_xlfn.XLOOKUP(RT_enz[[#This Row],[rxn_src]],SC_enz[rxn_src],SC_enz[rxn_src],"")</f>
        <v>ERGSTt_c_r</v>
      </c>
      <c r="J1465" s="2" t="str">
        <f>_xlfn.XLOOKUP(RT_enz[[#This Row],[Column1]],RT_gsm[Column3],RT_gsm[Column3],"")</f>
        <v>ERGSTt_c_r_REV</v>
      </c>
    </row>
    <row r="1466" spans="1:10" ht="16" hidden="1" x14ac:dyDescent="0.2">
      <c r="A1466" s="1" t="s">
        <v>2904</v>
      </c>
      <c r="B1466" s="1" t="s">
        <v>3902</v>
      </c>
      <c r="C1466" s="1" t="s">
        <v>1642</v>
      </c>
      <c r="D1466" s="1" t="s">
        <v>143</v>
      </c>
      <c r="E1466" s="1" t="s">
        <v>7</v>
      </c>
      <c r="F1466" s="1"/>
      <c r="G1466" s="1" t="str">
        <f>RT_enz[[#This Row],[rxn_src]]&amp;"_"&amp;RT_enz[[#This Row],[dir]]</f>
        <v>ERGSTt_c_rm_FWD</v>
      </c>
      <c r="H1466" s="1" t="str">
        <f>_xlfn.XLOOKUP(RT_enz[[#This Row],[Column1]],SC_enz[name_dir],SC_enz[name_dir],"")</f>
        <v>ERGSTt_c_rm_FWD</v>
      </c>
      <c r="I1466" s="1" t="str">
        <f>_xlfn.XLOOKUP(RT_enz[[#This Row],[rxn_src]],SC_enz[rxn_src],SC_enz[rxn_src],"")</f>
        <v>ERGSTt_c_rm</v>
      </c>
      <c r="J1466" s="2" t="str">
        <f>_xlfn.XLOOKUP(RT_enz[[#This Row],[Column1]],RT_gsm[Column3],RT_gsm[Column3],"")</f>
        <v>ERGSTt_c_rm_FWD</v>
      </c>
    </row>
    <row r="1467" spans="1:10" ht="16" hidden="1" x14ac:dyDescent="0.2">
      <c r="A1467" s="1" t="s">
        <v>2904</v>
      </c>
      <c r="B1467" s="1" t="s">
        <v>3903</v>
      </c>
      <c r="C1467" s="1" t="s">
        <v>1642</v>
      </c>
      <c r="D1467" s="1" t="s">
        <v>143</v>
      </c>
      <c r="E1467" s="1" t="s">
        <v>7</v>
      </c>
      <c r="F1467" s="1"/>
      <c r="G1467" s="1" t="str">
        <f>RT_enz[[#This Row],[rxn_src]]&amp;"_"&amp;RT_enz[[#This Row],[dir]]</f>
        <v>ERGSTt_c_rm_REV</v>
      </c>
      <c r="H1467" s="1" t="str">
        <f>_xlfn.XLOOKUP(RT_enz[[#This Row],[Column1]],SC_enz[name_dir],SC_enz[name_dir],"")</f>
        <v>ERGSTt_c_rm_REV</v>
      </c>
      <c r="I1467" s="1" t="str">
        <f>_xlfn.XLOOKUP(RT_enz[[#This Row],[rxn_src]],SC_enz[rxn_src],SC_enz[rxn_src],"")</f>
        <v>ERGSTt_c_rm</v>
      </c>
      <c r="J1467" s="2" t="str">
        <f>_xlfn.XLOOKUP(RT_enz[[#This Row],[Column1]],RT_gsm[Column3],RT_gsm[Column3],"")</f>
        <v>ERGSTt_c_rm_REV</v>
      </c>
    </row>
    <row r="1468" spans="1:10" ht="16" hidden="1" x14ac:dyDescent="0.2">
      <c r="A1468" s="1" t="s">
        <v>2848</v>
      </c>
      <c r="B1468" s="1" t="s">
        <v>3902</v>
      </c>
      <c r="C1468" s="1" t="s">
        <v>1642</v>
      </c>
      <c r="D1468" s="1" t="s">
        <v>143</v>
      </c>
      <c r="E1468" s="1" t="s">
        <v>7</v>
      </c>
      <c r="F1468" s="1"/>
      <c r="G1468" s="1" t="str">
        <f>RT_enz[[#This Row],[rxn_src]]&amp;"_"&amp;RT_enz[[#This Row],[dir]]</f>
        <v>ERGTETROLt_c_e_FWD</v>
      </c>
      <c r="H1468" s="1" t="str">
        <f>_xlfn.XLOOKUP(RT_enz[[#This Row],[Column1]],SC_enz[name_dir],SC_enz[name_dir],"")</f>
        <v>ERGTETROLt_c_e_FWD</v>
      </c>
      <c r="I1468" s="1" t="str">
        <f>_xlfn.XLOOKUP(RT_enz[[#This Row],[rxn_src]],SC_enz[rxn_src],SC_enz[rxn_src],"")</f>
        <v>ERGTETROLt_c_e</v>
      </c>
      <c r="J1468" s="2" t="str">
        <f>_xlfn.XLOOKUP(RT_enz[[#This Row],[Column1]],RT_gsm[Column3],RT_gsm[Column3],"")</f>
        <v>ERGTETROLt_c_e_FWD</v>
      </c>
    </row>
    <row r="1469" spans="1:10" ht="16" hidden="1" x14ac:dyDescent="0.2">
      <c r="A1469" s="1" t="s">
        <v>2848</v>
      </c>
      <c r="B1469" s="1" t="s">
        <v>3903</v>
      </c>
      <c r="C1469" s="1" t="s">
        <v>1642</v>
      </c>
      <c r="D1469" s="1" t="s">
        <v>143</v>
      </c>
      <c r="E1469" s="1" t="s">
        <v>7</v>
      </c>
      <c r="F1469" s="1"/>
      <c r="G1469" s="1" t="str">
        <f>RT_enz[[#This Row],[rxn_src]]&amp;"_"&amp;RT_enz[[#This Row],[dir]]</f>
        <v>ERGTETROLt_c_e_REV</v>
      </c>
      <c r="H1469" s="1" t="str">
        <f>_xlfn.XLOOKUP(RT_enz[[#This Row],[Column1]],SC_enz[name_dir],SC_enz[name_dir],"")</f>
        <v>ERGTETROLt_c_e_REV</v>
      </c>
      <c r="I1469" s="1" t="str">
        <f>_xlfn.XLOOKUP(RT_enz[[#This Row],[rxn_src]],SC_enz[rxn_src],SC_enz[rxn_src],"")</f>
        <v>ERGTETROLt_c_e</v>
      </c>
      <c r="J1469" s="2" t="str">
        <f>_xlfn.XLOOKUP(RT_enz[[#This Row],[Column1]],RT_gsm[Column3],RT_gsm[Column3],"")</f>
        <v>ERGTETROLt_c_e_REV</v>
      </c>
    </row>
    <row r="1470" spans="1:10" ht="16" hidden="1" x14ac:dyDescent="0.2">
      <c r="A1470" s="1" t="s">
        <v>2589</v>
      </c>
      <c r="B1470" s="1" t="s">
        <v>3902</v>
      </c>
      <c r="C1470" s="1" t="s">
        <v>1642</v>
      </c>
      <c r="D1470" s="1" t="s">
        <v>143</v>
      </c>
      <c r="E1470" s="1" t="s">
        <v>7</v>
      </c>
      <c r="F1470" s="1"/>
      <c r="G1470" s="1" t="str">
        <f>RT_enz[[#This Row],[rxn_src]]&amp;"_"&amp;RT_enz[[#This Row],[dir]]</f>
        <v>ERGTETROLt_c_r_FWD</v>
      </c>
      <c r="H1470" s="1" t="str">
        <f>_xlfn.XLOOKUP(RT_enz[[#This Row],[Column1]],SC_enz[name_dir],SC_enz[name_dir],"")</f>
        <v>ERGTETROLt_c_r_FWD</v>
      </c>
      <c r="I1470" s="1" t="str">
        <f>_xlfn.XLOOKUP(RT_enz[[#This Row],[rxn_src]],SC_enz[rxn_src],SC_enz[rxn_src],"")</f>
        <v>ERGTETROLt_c_r</v>
      </c>
      <c r="J1470" s="2" t="str">
        <f>_xlfn.XLOOKUP(RT_enz[[#This Row],[Column1]],RT_gsm[Column3],RT_gsm[Column3],"")</f>
        <v>ERGTETROLt_c_r_FWD</v>
      </c>
    </row>
    <row r="1471" spans="1:10" ht="16" hidden="1" x14ac:dyDescent="0.2">
      <c r="A1471" s="1" t="s">
        <v>2589</v>
      </c>
      <c r="B1471" s="1" t="s">
        <v>3903</v>
      </c>
      <c r="C1471" s="1" t="s">
        <v>1642</v>
      </c>
      <c r="D1471" s="1" t="s">
        <v>143</v>
      </c>
      <c r="E1471" s="1" t="s">
        <v>7</v>
      </c>
      <c r="F1471" s="1"/>
      <c r="G1471" s="1" t="str">
        <f>RT_enz[[#This Row],[rxn_src]]&amp;"_"&amp;RT_enz[[#This Row],[dir]]</f>
        <v>ERGTETROLt_c_r_REV</v>
      </c>
      <c r="H1471" s="1" t="str">
        <f>_xlfn.XLOOKUP(RT_enz[[#This Row],[Column1]],SC_enz[name_dir],SC_enz[name_dir],"")</f>
        <v>ERGTETROLt_c_r_REV</v>
      </c>
      <c r="I1471" s="1" t="str">
        <f>_xlfn.XLOOKUP(RT_enz[[#This Row],[rxn_src]],SC_enz[rxn_src],SC_enz[rxn_src],"")</f>
        <v>ERGTETROLt_c_r</v>
      </c>
      <c r="J1471" s="2" t="str">
        <f>_xlfn.XLOOKUP(RT_enz[[#This Row],[Column1]],RT_gsm[Column3],RT_gsm[Column3],"")</f>
        <v>ERGTETROLt_c_r_REV</v>
      </c>
    </row>
    <row r="1472" spans="1:10" ht="16" hidden="1" x14ac:dyDescent="0.2">
      <c r="A1472" s="1" t="s">
        <v>2011</v>
      </c>
      <c r="B1472" s="1" t="s">
        <v>3902</v>
      </c>
      <c r="C1472" s="1" t="s">
        <v>1642</v>
      </c>
      <c r="D1472" s="1" t="s">
        <v>143</v>
      </c>
      <c r="E1472" s="1" t="s">
        <v>7</v>
      </c>
      <c r="F1472" s="1" t="s">
        <v>3920</v>
      </c>
      <c r="G1472" s="1" t="str">
        <f>RT_enz[[#This Row],[rxn_src]]&amp;"_"&amp;RT_enz[[#This Row],[dir]]</f>
        <v>ETACt_c_e_FWD</v>
      </c>
      <c r="H1472" s="1" t="str">
        <f>_xlfn.XLOOKUP(RT_enz[[#This Row],[Column1]],SC_enz[name_dir],SC_enz[name_dir],"")</f>
        <v>ETACt_c_e_FWD</v>
      </c>
      <c r="I1472" s="1" t="str">
        <f>_xlfn.XLOOKUP(RT_enz[[#This Row],[rxn_src]],SC_enz[rxn_src],SC_enz[rxn_src],"")</f>
        <v>ETACt_c_e</v>
      </c>
      <c r="J1472" s="2" t="str">
        <f>_xlfn.XLOOKUP(RT_enz[[#This Row],[Column1]],RT_gsm[Column3],RT_gsm[Column3],"")</f>
        <v>ETACt_c_e_FWD</v>
      </c>
    </row>
    <row r="1473" spans="1:10" ht="16" hidden="1" x14ac:dyDescent="0.2">
      <c r="A1473" s="1" t="s">
        <v>5086</v>
      </c>
      <c r="B1473" s="1" t="s">
        <v>3902</v>
      </c>
      <c r="C1473" s="1" t="s">
        <v>3876</v>
      </c>
      <c r="D1473" s="1" t="s">
        <v>5087</v>
      </c>
      <c r="E1473" s="1" t="s">
        <v>12</v>
      </c>
      <c r="F1473" s="1" t="s">
        <v>3600</v>
      </c>
      <c r="G1473" s="1" t="str">
        <f>RT_enz[[#This Row],[rxn_src]]&amp;"_"&amp;RT_enz[[#This Row],[dir]]</f>
        <v>ETFOXRq9_c_FWD</v>
      </c>
      <c r="H1473" s="1" t="str">
        <f>_xlfn.XLOOKUP(RT_enz[[#This Row],[Column1]],SC_enz[name_dir],SC_enz[name_dir],"")</f>
        <v/>
      </c>
      <c r="I1473" s="1" t="str">
        <f>_xlfn.XLOOKUP(RT_enz[[#This Row],[rxn_src]],SC_enz[rxn_src],SC_enz[rxn_src],"")</f>
        <v/>
      </c>
      <c r="J1473" s="2" t="str">
        <f>_xlfn.XLOOKUP(RT_enz[[#This Row],[Column1]],RT_gsm[Column3],RT_gsm[Column3],"")</f>
        <v>ETFOXRq9_c_FWD</v>
      </c>
    </row>
    <row r="1474" spans="1:10" ht="16" hidden="1" x14ac:dyDescent="0.2">
      <c r="A1474" s="1" t="s">
        <v>5088</v>
      </c>
      <c r="B1474" s="1" t="s">
        <v>3902</v>
      </c>
      <c r="C1474" s="1" t="s">
        <v>3876</v>
      </c>
      <c r="D1474" s="1" t="s">
        <v>5089</v>
      </c>
      <c r="E1474" s="1" t="s">
        <v>12</v>
      </c>
      <c r="F1474" s="1" t="s">
        <v>3600</v>
      </c>
      <c r="G1474" s="1" t="str">
        <f>RT_enz[[#This Row],[rxn_src]]&amp;"_"&amp;RT_enz[[#This Row],[dir]]</f>
        <v>ETFOXRq9_m_FWD</v>
      </c>
      <c r="H1474" s="1" t="str">
        <f>_xlfn.XLOOKUP(RT_enz[[#This Row],[Column1]],SC_enz[name_dir],SC_enz[name_dir],"")</f>
        <v/>
      </c>
      <c r="I1474" s="1" t="str">
        <f>_xlfn.XLOOKUP(RT_enz[[#This Row],[rxn_src]],SC_enz[rxn_src],SC_enz[rxn_src],"")</f>
        <v/>
      </c>
      <c r="J1474" s="2" t="str">
        <f>_xlfn.XLOOKUP(RT_enz[[#This Row],[Column1]],RT_gsm[Column3],RT_gsm[Column3],"")</f>
        <v>ETFOXRq9_m_FWD</v>
      </c>
    </row>
    <row r="1475" spans="1:10" ht="16" hidden="1" x14ac:dyDescent="0.2">
      <c r="A1475" s="1" t="s">
        <v>5088</v>
      </c>
      <c r="B1475" s="1" t="s">
        <v>3903</v>
      </c>
      <c r="C1475" s="1" t="s">
        <v>3876</v>
      </c>
      <c r="D1475" s="1" t="s">
        <v>5089</v>
      </c>
      <c r="E1475" s="1" t="s">
        <v>12</v>
      </c>
      <c r="F1475" s="1" t="s">
        <v>3600</v>
      </c>
      <c r="G1475" s="1" t="str">
        <f>RT_enz[[#This Row],[rxn_src]]&amp;"_"&amp;RT_enz[[#This Row],[dir]]</f>
        <v>ETFOXRq9_m_REV</v>
      </c>
      <c r="H1475" s="1" t="str">
        <f>_xlfn.XLOOKUP(RT_enz[[#This Row],[Column1]],SC_enz[name_dir],SC_enz[name_dir],"")</f>
        <v/>
      </c>
      <c r="I1475" s="1" t="str">
        <f>_xlfn.XLOOKUP(RT_enz[[#This Row],[rxn_src]],SC_enz[rxn_src],SC_enz[rxn_src],"")</f>
        <v/>
      </c>
      <c r="J1475" s="2" t="str">
        <f>_xlfn.XLOOKUP(RT_enz[[#This Row],[Column1]],RT_gsm[Column3],RT_gsm[Column3],"")</f>
        <v>ETFOXRq9_m_REV</v>
      </c>
    </row>
    <row r="1476" spans="1:10" ht="16" hidden="1" x14ac:dyDescent="0.2">
      <c r="A1476" s="1" t="s">
        <v>782</v>
      </c>
      <c r="B1476" s="1" t="s">
        <v>3902</v>
      </c>
      <c r="C1476" s="1" t="s">
        <v>4712</v>
      </c>
      <c r="D1476" s="1" t="s">
        <v>4713</v>
      </c>
      <c r="E1476" s="1" t="s">
        <v>7</v>
      </c>
      <c r="F1476" s="1" t="s">
        <v>3920</v>
      </c>
      <c r="G1476" s="1" t="str">
        <f>RT_enz[[#This Row],[rxn_src]]&amp;"_"&amp;RT_enz[[#This Row],[dir]]</f>
        <v>ETHAK_c_FWD</v>
      </c>
      <c r="H1476" s="1" t="str">
        <f>_xlfn.XLOOKUP(RT_enz[[#This Row],[Column1]],SC_enz[name_dir],SC_enz[name_dir],"")</f>
        <v>ETHAK_c_FWD</v>
      </c>
      <c r="I1476" s="1" t="str">
        <f>_xlfn.XLOOKUP(RT_enz[[#This Row],[rxn_src]],SC_enz[rxn_src],SC_enz[rxn_src],"")</f>
        <v>ETHAK_c</v>
      </c>
      <c r="J1476" s="2" t="str">
        <f>_xlfn.XLOOKUP(RT_enz[[#This Row],[Column1]],RT_gsm[Column3],RT_gsm[Column3],"")</f>
        <v>ETHAK_c_FWD</v>
      </c>
    </row>
    <row r="1477" spans="1:10" ht="16" hidden="1" x14ac:dyDescent="0.2">
      <c r="A1477" s="1" t="s">
        <v>3115</v>
      </c>
      <c r="B1477" s="1" t="s">
        <v>3902</v>
      </c>
      <c r="C1477" s="1" t="s">
        <v>4716</v>
      </c>
      <c r="D1477" s="1" t="s">
        <v>4717</v>
      </c>
      <c r="E1477" s="1" t="s">
        <v>7</v>
      </c>
      <c r="F1477" s="1" t="s">
        <v>3920</v>
      </c>
      <c r="G1477" s="1" t="str">
        <f>RT_enz[[#This Row],[rxn_src]]&amp;"_"&amp;RT_enz[[#This Row],[dir]]</f>
        <v>ETHAPT_rm_FWD</v>
      </c>
      <c r="H1477" s="1" t="str">
        <f>_xlfn.XLOOKUP(RT_enz[[#This Row],[Column1]],SC_enz[name_dir],SC_enz[name_dir],"")</f>
        <v>ETHAPT_rm_FWD</v>
      </c>
      <c r="I1477" s="1" t="str">
        <f>_xlfn.XLOOKUP(RT_enz[[#This Row],[rxn_src]],SC_enz[rxn_src],SC_enz[rxn_src],"")</f>
        <v>ETHAPT_rm</v>
      </c>
      <c r="J1477" s="2" t="str">
        <f>_xlfn.XLOOKUP(RT_enz[[#This Row],[Column1]],RT_gsm[Column3],RT_gsm[Column3],"")</f>
        <v>ETHAPT_rm_FWD</v>
      </c>
    </row>
    <row r="1478" spans="1:10" ht="16" hidden="1" x14ac:dyDescent="0.2">
      <c r="A1478" s="1" t="s">
        <v>2132</v>
      </c>
      <c r="B1478" s="1" t="s">
        <v>3902</v>
      </c>
      <c r="C1478" s="1" t="s">
        <v>142</v>
      </c>
      <c r="D1478" s="1" t="s">
        <v>143</v>
      </c>
      <c r="E1478" s="1" t="s">
        <v>12</v>
      </c>
      <c r="F1478" s="1" t="s">
        <v>5090</v>
      </c>
      <c r="G1478" s="1" t="str">
        <f>RT_enz[[#This Row],[rxn_src]]&amp;"_"&amp;RT_enz[[#This Row],[dir]]</f>
        <v>ETHAt_c_e_FWD</v>
      </c>
      <c r="H1478" s="1" t="str">
        <f>_xlfn.XLOOKUP(RT_enz[[#This Row],[Column1]],SC_enz[name_dir],SC_enz[name_dir],"")</f>
        <v>ETHAt_c_e_FWD</v>
      </c>
      <c r="I1478" s="1" t="str">
        <f>_xlfn.XLOOKUP(RT_enz[[#This Row],[rxn_src]],SC_enz[rxn_src],SC_enz[rxn_src],"")</f>
        <v>ETHAt_c_e</v>
      </c>
      <c r="J1478" s="2" t="str">
        <f>_xlfn.XLOOKUP(RT_enz[[#This Row],[Column1]],RT_gsm[Column3],RT_gsm[Column3],"")</f>
        <v>ETHAt_c_e_FWD</v>
      </c>
    </row>
    <row r="1479" spans="1:10" ht="16" hidden="1" x14ac:dyDescent="0.2">
      <c r="A1479" s="1" t="s">
        <v>2132</v>
      </c>
      <c r="B1479" s="1" t="s">
        <v>3903</v>
      </c>
      <c r="C1479" s="1" t="s">
        <v>142</v>
      </c>
      <c r="D1479" s="1" t="s">
        <v>143</v>
      </c>
      <c r="E1479" s="1" t="s">
        <v>12</v>
      </c>
      <c r="F1479" s="1" t="s">
        <v>5090</v>
      </c>
      <c r="G1479" s="1" t="str">
        <f>RT_enz[[#This Row],[rxn_src]]&amp;"_"&amp;RT_enz[[#This Row],[dir]]</f>
        <v>ETHAt_c_e_REV</v>
      </c>
      <c r="H1479" s="1" t="str">
        <f>_xlfn.XLOOKUP(RT_enz[[#This Row],[Column1]],SC_enz[name_dir],SC_enz[name_dir],"")</f>
        <v>ETHAt_c_e_REV</v>
      </c>
      <c r="I1479" s="1" t="str">
        <f>_xlfn.XLOOKUP(RT_enz[[#This Row],[rxn_src]],SC_enz[rxn_src],SC_enz[rxn_src],"")</f>
        <v>ETHAt_c_e</v>
      </c>
      <c r="J1479" s="2" t="str">
        <f>_xlfn.XLOOKUP(RT_enz[[#This Row],[Column1]],RT_gsm[Column3],RT_gsm[Column3],"")</f>
        <v>ETHAt_c_e_REV</v>
      </c>
    </row>
    <row r="1480" spans="1:10" ht="16" hidden="1" x14ac:dyDescent="0.2">
      <c r="A1480" s="1" t="s">
        <v>5091</v>
      </c>
      <c r="B1480" s="1" t="s">
        <v>3902</v>
      </c>
      <c r="C1480" s="1" t="s">
        <v>5092</v>
      </c>
      <c r="D1480" s="1" t="s">
        <v>5093</v>
      </c>
      <c r="E1480" s="1" t="s">
        <v>7</v>
      </c>
      <c r="F1480" s="1" t="s">
        <v>3920</v>
      </c>
      <c r="G1480" s="1" t="str">
        <f>RT_enz[[#This Row],[rxn_src]]&amp;"_"&amp;RT_enz[[#This Row],[dir]]</f>
        <v>ETNO2OX_c_FWD</v>
      </c>
      <c r="H1480" s="1" t="str">
        <f>_xlfn.XLOOKUP(RT_enz[[#This Row],[Column1]],SC_enz[name_dir],SC_enz[name_dir],"")</f>
        <v/>
      </c>
      <c r="I1480" s="1" t="str">
        <f>_xlfn.XLOOKUP(RT_enz[[#This Row],[rxn_src]],SC_enz[rxn_src],SC_enz[rxn_src],"")</f>
        <v/>
      </c>
      <c r="J1480" s="2" t="str">
        <f>_xlfn.XLOOKUP(RT_enz[[#This Row],[Column1]],RT_gsm[Column3],RT_gsm[Column3],"")</f>
        <v>ETNO2OX_c_FWD</v>
      </c>
    </row>
    <row r="1481" spans="1:10" ht="16" hidden="1" x14ac:dyDescent="0.2">
      <c r="A1481" s="1" t="s">
        <v>2595</v>
      </c>
      <c r="B1481" s="1" t="s">
        <v>3902</v>
      </c>
      <c r="C1481" s="1" t="s">
        <v>1642</v>
      </c>
      <c r="D1481" s="1" t="s">
        <v>143</v>
      </c>
      <c r="E1481" s="1" t="s">
        <v>7</v>
      </c>
      <c r="F1481" s="1"/>
      <c r="G1481" s="1" t="str">
        <f>RT_enz[[#This Row],[rxn_src]]&amp;"_"&amp;RT_enz[[#This Row],[dir]]</f>
        <v>ETOHt_c_e_FWD</v>
      </c>
      <c r="H1481" s="1" t="str">
        <f>_xlfn.XLOOKUP(RT_enz[[#This Row],[Column1]],SC_enz[name_dir],SC_enz[name_dir],"")</f>
        <v>ETOHt_c_e_FWD</v>
      </c>
      <c r="I1481" s="1" t="str">
        <f>_xlfn.XLOOKUP(RT_enz[[#This Row],[rxn_src]],SC_enz[rxn_src],SC_enz[rxn_src],"")</f>
        <v>ETOHt_c_e</v>
      </c>
      <c r="J1481" s="2" t="str">
        <f>_xlfn.XLOOKUP(RT_enz[[#This Row],[Column1]],RT_gsm[Column3],RT_gsm[Column3],"")</f>
        <v>ETOHt_c_e_FWD</v>
      </c>
    </row>
    <row r="1482" spans="1:10" ht="16" hidden="1" x14ac:dyDescent="0.2">
      <c r="A1482" s="1" t="s">
        <v>2595</v>
      </c>
      <c r="B1482" s="1" t="s">
        <v>3903</v>
      </c>
      <c r="C1482" s="1" t="s">
        <v>1642</v>
      </c>
      <c r="D1482" s="1" t="s">
        <v>143</v>
      </c>
      <c r="E1482" s="1" t="s">
        <v>7</v>
      </c>
      <c r="F1482" s="1"/>
      <c r="G1482" s="1" t="str">
        <f>RT_enz[[#This Row],[rxn_src]]&amp;"_"&amp;RT_enz[[#This Row],[dir]]</f>
        <v>ETOHt_c_e_REV</v>
      </c>
      <c r="H1482" s="1" t="str">
        <f>_xlfn.XLOOKUP(RT_enz[[#This Row],[Column1]],SC_enz[name_dir],SC_enz[name_dir],"")</f>
        <v>ETOHt_c_e_REV</v>
      </c>
      <c r="I1482" s="1" t="str">
        <f>_xlfn.XLOOKUP(RT_enz[[#This Row],[rxn_src]],SC_enz[rxn_src],SC_enz[rxn_src],"")</f>
        <v>ETOHt_c_e</v>
      </c>
      <c r="J1482" s="2" t="str">
        <f>_xlfn.XLOOKUP(RT_enz[[#This Row],[Column1]],RT_gsm[Column3],RT_gsm[Column3],"")</f>
        <v>ETOHt_c_e_REV</v>
      </c>
    </row>
    <row r="1483" spans="1:10" ht="16" hidden="1" x14ac:dyDescent="0.2">
      <c r="A1483" s="1" t="s">
        <v>2596</v>
      </c>
      <c r="B1483" s="1" t="s">
        <v>3902</v>
      </c>
      <c r="C1483" s="1" t="s">
        <v>1642</v>
      </c>
      <c r="D1483" s="1" t="s">
        <v>143</v>
      </c>
      <c r="E1483" s="1" t="s">
        <v>7</v>
      </c>
      <c r="F1483" s="1"/>
      <c r="G1483" s="1" t="str">
        <f>RT_enz[[#This Row],[rxn_src]]&amp;"_"&amp;RT_enz[[#This Row],[dir]]</f>
        <v>ETOHt_c_m_FWD</v>
      </c>
      <c r="H1483" s="1" t="str">
        <f>_xlfn.XLOOKUP(RT_enz[[#This Row],[Column1]],SC_enz[name_dir],SC_enz[name_dir],"")</f>
        <v>ETOHt_c_m_FWD</v>
      </c>
      <c r="I1483" s="1" t="str">
        <f>_xlfn.XLOOKUP(RT_enz[[#This Row],[rxn_src]],SC_enz[rxn_src],SC_enz[rxn_src],"")</f>
        <v>ETOHt_c_m</v>
      </c>
      <c r="J1483" s="2" t="str">
        <f>_xlfn.XLOOKUP(RT_enz[[#This Row],[Column1]],RT_gsm[Column3],RT_gsm[Column3],"")</f>
        <v>ETOHt_c_m_FWD</v>
      </c>
    </row>
    <row r="1484" spans="1:10" ht="16" hidden="1" x14ac:dyDescent="0.2">
      <c r="A1484" s="1" t="s">
        <v>2596</v>
      </c>
      <c r="B1484" s="1" t="s">
        <v>3903</v>
      </c>
      <c r="C1484" s="1" t="s">
        <v>1642</v>
      </c>
      <c r="D1484" s="1" t="s">
        <v>143</v>
      </c>
      <c r="E1484" s="1" t="s">
        <v>7</v>
      </c>
      <c r="F1484" s="1"/>
      <c r="G1484" s="1" t="str">
        <f>RT_enz[[#This Row],[rxn_src]]&amp;"_"&amp;RT_enz[[#This Row],[dir]]</f>
        <v>ETOHt_c_m_REV</v>
      </c>
      <c r="H1484" s="1" t="str">
        <f>_xlfn.XLOOKUP(RT_enz[[#This Row],[Column1]],SC_enz[name_dir],SC_enz[name_dir],"")</f>
        <v>ETOHt_c_m_REV</v>
      </c>
      <c r="I1484" s="1" t="str">
        <f>_xlfn.XLOOKUP(RT_enz[[#This Row],[rxn_src]],SC_enz[rxn_src],SC_enz[rxn_src],"")</f>
        <v>ETOHt_c_m</v>
      </c>
      <c r="J1484" s="2" t="str">
        <f>_xlfn.XLOOKUP(RT_enz[[#This Row],[Column1]],RT_gsm[Column3],RT_gsm[Column3],"")</f>
        <v>ETOHt_c_m_REV</v>
      </c>
    </row>
    <row r="1485" spans="1:10" ht="16" hidden="1" x14ac:dyDescent="0.2">
      <c r="A1485" s="1" t="s">
        <v>2412</v>
      </c>
      <c r="B1485" s="1" t="s">
        <v>3902</v>
      </c>
      <c r="C1485" s="1" t="s">
        <v>1642</v>
      </c>
      <c r="D1485" s="1" t="s">
        <v>143</v>
      </c>
      <c r="E1485" s="1" t="s">
        <v>12</v>
      </c>
      <c r="F1485" s="1" t="s">
        <v>3920</v>
      </c>
      <c r="G1485" s="1" t="str">
        <f>RT_enz[[#This Row],[rxn_src]]&amp;"_"&amp;RT_enz[[#This Row],[dir]]</f>
        <v>EX_13BDglucan_e_FWD</v>
      </c>
      <c r="H1485" s="1" t="str">
        <f>_xlfn.XLOOKUP(RT_enz[[#This Row],[Column1]],SC_enz[name_dir],SC_enz[name_dir],"")</f>
        <v>EX_13BDglucan_e_FWD</v>
      </c>
      <c r="I1485" s="1" t="str">
        <f>_xlfn.XLOOKUP(RT_enz[[#This Row],[rxn_src]],SC_enz[rxn_src],SC_enz[rxn_src],"")</f>
        <v>EX_13BDglucan_e</v>
      </c>
      <c r="J1485" s="2" t="str">
        <f>_xlfn.XLOOKUP(RT_enz[[#This Row],[Column1]],RT_gsm[Column3],RT_gsm[Column3],"")</f>
        <v>EX_13BDglucan_e_FWD</v>
      </c>
    </row>
    <row r="1486" spans="1:10" ht="16" hidden="1" x14ac:dyDescent="0.2">
      <c r="A1486" s="1" t="s">
        <v>2845</v>
      </c>
      <c r="B1486" s="1" t="s">
        <v>3902</v>
      </c>
      <c r="C1486" s="1" t="s">
        <v>1642</v>
      </c>
      <c r="D1486" s="1" t="s">
        <v>143</v>
      </c>
      <c r="E1486" s="1" t="s">
        <v>7</v>
      </c>
      <c r="F1486" s="1"/>
      <c r="G1486" s="1" t="str">
        <f>RT_enz[[#This Row],[rxn_src]]&amp;"_"&amp;RT_enz[[#This Row],[dir]]</f>
        <v>EX_14dmlanost_e_FWD</v>
      </c>
      <c r="H1486" s="1" t="str">
        <f>_xlfn.XLOOKUP(RT_enz[[#This Row],[Column1]],SC_enz[name_dir],SC_enz[name_dir],"")</f>
        <v>EX_14dmlanost_e_FWD</v>
      </c>
      <c r="I1486" s="1" t="str">
        <f>_xlfn.XLOOKUP(RT_enz[[#This Row],[rxn_src]],SC_enz[rxn_src],SC_enz[rxn_src],"")</f>
        <v>EX_14dmlanost_e</v>
      </c>
      <c r="J1486" s="2" t="str">
        <f>_xlfn.XLOOKUP(RT_enz[[#This Row],[Column1]],RT_gsm[Column3],RT_gsm[Column3],"")</f>
        <v>EX_14dmlanost_e_FWD</v>
      </c>
    </row>
    <row r="1487" spans="1:10" ht="16" hidden="1" x14ac:dyDescent="0.2">
      <c r="A1487" s="1" t="s">
        <v>2441</v>
      </c>
      <c r="B1487" s="1" t="s">
        <v>3902</v>
      </c>
      <c r="C1487" s="1" t="s">
        <v>1642</v>
      </c>
      <c r="D1487" s="1" t="s">
        <v>143</v>
      </c>
      <c r="E1487" s="1" t="s">
        <v>7</v>
      </c>
      <c r="F1487" s="1"/>
      <c r="G1487" s="1" t="str">
        <f>RT_enz[[#This Row],[rxn_src]]&amp;"_"&amp;RT_enz[[#This Row],[dir]]</f>
        <v>EX_2mbac_e_FWD</v>
      </c>
      <c r="H1487" s="1" t="str">
        <f>_xlfn.XLOOKUP(RT_enz[[#This Row],[Column1]],SC_enz[name_dir],SC_enz[name_dir],"")</f>
        <v>EX_2mbac_e_FWD</v>
      </c>
      <c r="I1487" s="1" t="str">
        <f>_xlfn.XLOOKUP(RT_enz[[#This Row],[rxn_src]],SC_enz[rxn_src],SC_enz[rxn_src],"")</f>
        <v>EX_2mbac_e</v>
      </c>
      <c r="J1487" s="2" t="str">
        <f>_xlfn.XLOOKUP(RT_enz[[#This Row],[Column1]],RT_gsm[Column3],RT_gsm[Column3],"")</f>
        <v>EX_2mbac_e_FWD</v>
      </c>
    </row>
    <row r="1488" spans="1:10" ht="16" hidden="1" x14ac:dyDescent="0.2">
      <c r="A1488" s="1" t="s">
        <v>2437</v>
      </c>
      <c r="B1488" s="1" t="s">
        <v>3902</v>
      </c>
      <c r="C1488" s="1" t="s">
        <v>1642</v>
      </c>
      <c r="D1488" s="1" t="s">
        <v>143</v>
      </c>
      <c r="E1488" s="1" t="s">
        <v>12</v>
      </c>
      <c r="F1488" s="1" t="s">
        <v>3920</v>
      </c>
      <c r="G1488" s="1" t="str">
        <f>RT_enz[[#This Row],[rxn_src]]&amp;"_"&amp;RT_enz[[#This Row],[dir]]</f>
        <v>EX_2mbald_e_FWD</v>
      </c>
      <c r="H1488" s="1" t="str">
        <f>_xlfn.XLOOKUP(RT_enz[[#This Row],[Column1]],SC_enz[name_dir],SC_enz[name_dir],"")</f>
        <v>EX_2mbald_e_FWD</v>
      </c>
      <c r="I1488" s="1" t="str">
        <f>_xlfn.XLOOKUP(RT_enz[[#This Row],[rxn_src]],SC_enz[rxn_src],SC_enz[rxn_src],"")</f>
        <v>EX_2mbald_e</v>
      </c>
      <c r="J1488" s="2" t="str">
        <f>_xlfn.XLOOKUP(RT_enz[[#This Row],[Column1]],RT_gsm[Column3],RT_gsm[Column3],"")</f>
        <v>EX_2mbald_e_FWD</v>
      </c>
    </row>
    <row r="1489" spans="1:10" ht="16" hidden="1" x14ac:dyDescent="0.2">
      <c r="A1489" s="1" t="s">
        <v>2440</v>
      </c>
      <c r="B1489" s="1" t="s">
        <v>3902</v>
      </c>
      <c r="C1489" s="1" t="s">
        <v>1642</v>
      </c>
      <c r="D1489" s="1" t="s">
        <v>143</v>
      </c>
      <c r="E1489" s="1" t="s">
        <v>7</v>
      </c>
      <c r="F1489" s="1"/>
      <c r="G1489" s="1" t="str">
        <f>RT_enz[[#This Row],[rxn_src]]&amp;"_"&amp;RT_enz[[#This Row],[dir]]</f>
        <v>EX_2mbtoh_e_FWD</v>
      </c>
      <c r="H1489" s="1" t="str">
        <f>_xlfn.XLOOKUP(RT_enz[[#This Row],[Column1]],SC_enz[name_dir],SC_enz[name_dir],"")</f>
        <v>EX_2mbtoh_e_FWD</v>
      </c>
      <c r="I1489" s="1" t="str">
        <f>_xlfn.XLOOKUP(RT_enz[[#This Row],[rxn_src]],SC_enz[rxn_src],SC_enz[rxn_src],"")</f>
        <v>EX_2mbtoh_e</v>
      </c>
      <c r="J1489" s="2" t="str">
        <f>_xlfn.XLOOKUP(RT_enz[[#This Row],[Column1]],RT_gsm[Column3],RT_gsm[Column3],"")</f>
        <v>EX_2mbtoh_e_FWD</v>
      </c>
    </row>
    <row r="1490" spans="1:10" ht="16" hidden="1" x14ac:dyDescent="0.2">
      <c r="A1490" s="1" t="s">
        <v>2448</v>
      </c>
      <c r="B1490" s="1" t="s">
        <v>3902</v>
      </c>
      <c r="C1490" s="1" t="s">
        <v>1642</v>
      </c>
      <c r="D1490" s="1" t="s">
        <v>143</v>
      </c>
      <c r="E1490" s="1" t="s">
        <v>7</v>
      </c>
      <c r="F1490" s="1"/>
      <c r="G1490" s="1" t="str">
        <f>RT_enz[[#This Row],[rxn_src]]&amp;"_"&amp;RT_enz[[#This Row],[dir]]</f>
        <v>EX_2phetoh_e_FWD</v>
      </c>
      <c r="H1490" s="1" t="str">
        <f>_xlfn.XLOOKUP(RT_enz[[#This Row],[Column1]],SC_enz[name_dir],SC_enz[name_dir],"")</f>
        <v>EX_2phetoh_e_FWD</v>
      </c>
      <c r="I1490" s="1" t="str">
        <f>_xlfn.XLOOKUP(RT_enz[[#This Row],[rxn_src]],SC_enz[rxn_src],SC_enz[rxn_src],"")</f>
        <v>EX_2phetoh_e</v>
      </c>
      <c r="J1490" s="2" t="str">
        <f>_xlfn.XLOOKUP(RT_enz[[#This Row],[Column1]],RT_gsm[Column3],RT_gsm[Column3],"")</f>
        <v>EX_2phetoh_e_FWD</v>
      </c>
    </row>
    <row r="1491" spans="1:10" ht="16" hidden="1" x14ac:dyDescent="0.2">
      <c r="A1491" s="1" t="s">
        <v>2432</v>
      </c>
      <c r="B1491" s="1" t="s">
        <v>3902</v>
      </c>
      <c r="C1491" s="1" t="s">
        <v>1642</v>
      </c>
      <c r="D1491" s="1" t="s">
        <v>143</v>
      </c>
      <c r="E1491" s="1" t="s">
        <v>12</v>
      </c>
      <c r="F1491" s="1" t="s">
        <v>3920</v>
      </c>
      <c r="G1491" s="1" t="str">
        <f>RT_enz[[#This Row],[rxn_src]]&amp;"_"&amp;RT_enz[[#This Row],[dir]]</f>
        <v>EX_3c3hmp_e_FWD</v>
      </c>
      <c r="H1491" s="1" t="str">
        <f>_xlfn.XLOOKUP(RT_enz[[#This Row],[Column1]],SC_enz[name_dir],SC_enz[name_dir],"")</f>
        <v>EX_3c3hmp_e_FWD</v>
      </c>
      <c r="I1491" s="1" t="str">
        <f>_xlfn.XLOOKUP(RT_enz[[#This Row],[rxn_src]],SC_enz[rxn_src],SC_enz[rxn_src],"")</f>
        <v>EX_3c3hmp_e</v>
      </c>
      <c r="J1491" s="2" t="str">
        <f>_xlfn.XLOOKUP(RT_enz[[#This Row],[Column1]],RT_gsm[Column3],RT_gsm[Column3],"")</f>
        <v>EX_3c3hmp_e_FWD</v>
      </c>
    </row>
    <row r="1492" spans="1:10" ht="16" hidden="1" x14ac:dyDescent="0.2">
      <c r="A1492" s="1" t="s">
        <v>2454</v>
      </c>
      <c r="B1492" s="1" t="s">
        <v>3902</v>
      </c>
      <c r="C1492" s="1" t="s">
        <v>1642</v>
      </c>
      <c r="D1492" s="1" t="s">
        <v>143</v>
      </c>
      <c r="E1492" s="1" t="s">
        <v>7</v>
      </c>
      <c r="F1492" s="1"/>
      <c r="G1492" s="1" t="str">
        <f>RT_enz[[#This Row],[rxn_src]]&amp;"_"&amp;RT_enz[[#This Row],[dir]]</f>
        <v>EX_3mbald_e_FWD</v>
      </c>
      <c r="H1492" s="1" t="str">
        <f>_xlfn.XLOOKUP(RT_enz[[#This Row],[Column1]],SC_enz[name_dir],SC_enz[name_dir],"")</f>
        <v>EX_3mbald_e_FWD</v>
      </c>
      <c r="I1492" s="1" t="str">
        <f>_xlfn.XLOOKUP(RT_enz[[#This Row],[rxn_src]],SC_enz[rxn_src],SC_enz[rxn_src],"")</f>
        <v>EX_3mbald_e</v>
      </c>
      <c r="J1492" s="2" t="str">
        <f>_xlfn.XLOOKUP(RT_enz[[#This Row],[Column1]],RT_gsm[Column3],RT_gsm[Column3],"")</f>
        <v>EX_3mbald_e_FWD</v>
      </c>
    </row>
    <row r="1493" spans="1:10" ht="16" hidden="1" x14ac:dyDescent="0.2">
      <c r="A1493" s="1" t="s">
        <v>2419</v>
      </c>
      <c r="B1493" s="1" t="s">
        <v>3902</v>
      </c>
      <c r="C1493" s="1" t="s">
        <v>1642</v>
      </c>
      <c r="D1493" s="1" t="s">
        <v>143</v>
      </c>
      <c r="E1493" s="1" t="s">
        <v>12</v>
      </c>
      <c r="F1493" s="1" t="s">
        <v>3920</v>
      </c>
      <c r="G1493" s="1" t="str">
        <f>RT_enz[[#This Row],[rxn_src]]&amp;"_"&amp;RT_enz[[#This Row],[dir]]</f>
        <v>EX_3mop_e_FWD</v>
      </c>
      <c r="H1493" s="1" t="str">
        <f>_xlfn.XLOOKUP(RT_enz[[#This Row],[Column1]],SC_enz[name_dir],SC_enz[name_dir],"")</f>
        <v>EX_3mop_e_FWD</v>
      </c>
      <c r="I1493" s="1" t="str">
        <f>_xlfn.XLOOKUP(RT_enz[[#This Row],[rxn_src]],SC_enz[rxn_src],SC_enz[rxn_src],"")</f>
        <v>EX_3mop_e</v>
      </c>
      <c r="J1493" s="2" t="str">
        <f>_xlfn.XLOOKUP(RT_enz[[#This Row],[Column1]],RT_gsm[Column3],RT_gsm[Column3],"")</f>
        <v>EX_3mop_e_FWD</v>
      </c>
    </row>
    <row r="1494" spans="1:10" ht="16" hidden="1" x14ac:dyDescent="0.2">
      <c r="A1494" s="1" t="s">
        <v>5094</v>
      </c>
      <c r="B1494" s="1" t="s">
        <v>3902</v>
      </c>
      <c r="C1494" s="1" t="s">
        <v>142</v>
      </c>
      <c r="D1494" s="1" t="s">
        <v>143</v>
      </c>
      <c r="E1494" s="1" t="s">
        <v>12</v>
      </c>
      <c r="F1494" s="1" t="s">
        <v>5095</v>
      </c>
      <c r="G1494" s="1" t="str">
        <f>RT_enz[[#This Row],[rxn_src]]&amp;"_"&amp;RT_enz[[#This Row],[dir]]</f>
        <v>EX_4abut_e_FWD</v>
      </c>
      <c r="H1494" s="1" t="str">
        <f>_xlfn.XLOOKUP(RT_enz[[#This Row],[Column1]],SC_enz[name_dir],SC_enz[name_dir],"")</f>
        <v/>
      </c>
      <c r="I1494" s="1" t="str">
        <f>_xlfn.XLOOKUP(RT_enz[[#This Row],[rxn_src]],SC_enz[rxn_src],SC_enz[rxn_src],"")</f>
        <v/>
      </c>
      <c r="J1494" s="2" t="str">
        <f>_xlfn.XLOOKUP(RT_enz[[#This Row],[Column1]],RT_gsm[Column3],RT_gsm[Column3],"")</f>
        <v>EX_4abut_e_FWD</v>
      </c>
    </row>
    <row r="1495" spans="1:10" ht="16" hidden="1" x14ac:dyDescent="0.2">
      <c r="A1495" s="1" t="s">
        <v>2461</v>
      </c>
      <c r="B1495" s="1" t="s">
        <v>3902</v>
      </c>
      <c r="C1495" s="1" t="s">
        <v>1642</v>
      </c>
      <c r="D1495" s="1" t="s">
        <v>143</v>
      </c>
      <c r="E1495" s="1" t="s">
        <v>7</v>
      </c>
      <c r="F1495" s="1"/>
      <c r="G1495" s="1" t="str">
        <f>RT_enz[[#This Row],[rxn_src]]&amp;"_"&amp;RT_enz[[#This Row],[dir]]</f>
        <v>EX_4abz_e_FWD</v>
      </c>
      <c r="H1495" s="1" t="str">
        <f>_xlfn.XLOOKUP(RT_enz[[#This Row],[Column1]],SC_enz[name_dir],SC_enz[name_dir],"")</f>
        <v>EX_4abz_e_FWD</v>
      </c>
      <c r="I1495" s="1" t="str">
        <f>_xlfn.XLOOKUP(RT_enz[[#This Row],[rxn_src]],SC_enz[rxn_src],SC_enz[rxn_src],"")</f>
        <v>EX_4abz_e</v>
      </c>
      <c r="J1495" s="2" t="str">
        <f>_xlfn.XLOOKUP(RT_enz[[#This Row],[Column1]],RT_gsm[Column3],RT_gsm[Column3],"")</f>
        <v>EX_4abz_e_FWD</v>
      </c>
    </row>
    <row r="1496" spans="1:10" ht="16" hidden="1" x14ac:dyDescent="0.2">
      <c r="A1496" s="1" t="s">
        <v>2476</v>
      </c>
      <c r="B1496" s="1" t="s">
        <v>3902</v>
      </c>
      <c r="C1496" s="1" t="s">
        <v>1642</v>
      </c>
      <c r="D1496" s="1" t="s">
        <v>143</v>
      </c>
      <c r="E1496" s="1" t="s">
        <v>7</v>
      </c>
      <c r="F1496" s="1"/>
      <c r="G1496" s="1" t="str">
        <f>RT_enz[[#This Row],[rxn_src]]&amp;"_"&amp;RT_enz[[#This Row],[dir]]</f>
        <v>EX_5aop_e_FWD</v>
      </c>
      <c r="H1496" s="1" t="str">
        <f>_xlfn.XLOOKUP(RT_enz[[#This Row],[Column1]],SC_enz[name_dir],SC_enz[name_dir],"")</f>
        <v>EX_5aop_e_FWD</v>
      </c>
      <c r="I1496" s="1" t="str">
        <f>_xlfn.XLOOKUP(RT_enz[[#This Row],[rxn_src]],SC_enz[rxn_src],SC_enz[rxn_src],"")</f>
        <v>EX_5aop_e</v>
      </c>
      <c r="J1496" s="2" t="str">
        <f>_xlfn.XLOOKUP(RT_enz[[#This Row],[Column1]],RT_gsm[Column3],RT_gsm[Column3],"")</f>
        <v>EX_5aop_e_FWD</v>
      </c>
    </row>
    <row r="1497" spans="1:10" ht="16" hidden="1" x14ac:dyDescent="0.2">
      <c r="A1497" s="1" t="s">
        <v>2481</v>
      </c>
      <c r="B1497" s="1" t="s">
        <v>3902</v>
      </c>
      <c r="C1497" s="1" t="s">
        <v>1642</v>
      </c>
      <c r="D1497" s="1" t="s">
        <v>143</v>
      </c>
      <c r="E1497" s="1" t="s">
        <v>7</v>
      </c>
      <c r="F1497" s="1"/>
      <c r="G1497" s="1" t="str">
        <f>RT_enz[[#This Row],[rxn_src]]&amp;"_"&amp;RT_enz[[#This Row],[dir]]</f>
        <v>EX_5fthf_e_FWD</v>
      </c>
      <c r="H1497" s="1" t="str">
        <f>_xlfn.XLOOKUP(RT_enz[[#This Row],[Column1]],SC_enz[name_dir],SC_enz[name_dir],"")</f>
        <v>EX_5fthf_e_FWD</v>
      </c>
      <c r="I1497" s="1" t="str">
        <f>_xlfn.XLOOKUP(RT_enz[[#This Row],[rxn_src]],SC_enz[rxn_src],SC_enz[rxn_src],"")</f>
        <v>EX_5fthf_e</v>
      </c>
      <c r="J1497" s="2" t="str">
        <f>_xlfn.XLOOKUP(RT_enz[[#This Row],[Column1]],RT_gsm[Column3],RT_gsm[Column3],"")</f>
        <v>EX_5fthf_e_FWD</v>
      </c>
    </row>
    <row r="1498" spans="1:10" ht="16" hidden="1" x14ac:dyDescent="0.2">
      <c r="A1498" s="1" t="s">
        <v>2484</v>
      </c>
      <c r="B1498" s="1" t="s">
        <v>3902</v>
      </c>
      <c r="C1498" s="1" t="s">
        <v>1642</v>
      </c>
      <c r="D1498" s="1" t="s">
        <v>143</v>
      </c>
      <c r="E1498" s="1" t="s">
        <v>7</v>
      </c>
      <c r="F1498" s="1"/>
      <c r="G1498" s="1" t="str">
        <f>RT_enz[[#This Row],[rxn_src]]&amp;"_"&amp;RT_enz[[#This Row],[dir]]</f>
        <v>EX_8aonn_e_FWD</v>
      </c>
      <c r="H1498" s="1" t="str">
        <f>_xlfn.XLOOKUP(RT_enz[[#This Row],[Column1]],SC_enz[name_dir],SC_enz[name_dir],"")</f>
        <v>EX_8aonn_e_FWD</v>
      </c>
      <c r="I1498" s="1" t="str">
        <f>_xlfn.XLOOKUP(RT_enz[[#This Row],[rxn_src]],SC_enz[rxn_src],SC_enz[rxn_src],"")</f>
        <v>EX_8aonn_e</v>
      </c>
      <c r="J1498" s="2" t="str">
        <f>_xlfn.XLOOKUP(RT_enz[[#This Row],[Column1]],RT_gsm[Column3],RT_gsm[Column3],"")</f>
        <v>EX_8aonn_e_FWD</v>
      </c>
    </row>
    <row r="1499" spans="1:10" ht="16" hidden="1" x14ac:dyDescent="0.2">
      <c r="A1499" s="1" t="s">
        <v>5096</v>
      </c>
      <c r="B1499" s="1" t="s">
        <v>3902</v>
      </c>
      <c r="C1499" s="1" t="s">
        <v>142</v>
      </c>
      <c r="D1499" s="1" t="s">
        <v>143</v>
      </c>
      <c r="E1499" s="1" t="s">
        <v>12</v>
      </c>
      <c r="F1499" s="1" t="s">
        <v>5082</v>
      </c>
      <c r="G1499" s="1" t="str">
        <f>RT_enz[[#This Row],[rxn_src]]&amp;"_"&amp;RT_enz[[#This Row],[dir]]</f>
        <v>EX_abt__D_e_FWD</v>
      </c>
      <c r="H1499" s="1" t="str">
        <f>_xlfn.XLOOKUP(RT_enz[[#This Row],[Column1]],SC_enz[name_dir],SC_enz[name_dir],"")</f>
        <v/>
      </c>
      <c r="I1499" s="1" t="str">
        <f>_xlfn.XLOOKUP(RT_enz[[#This Row],[rxn_src]],SC_enz[rxn_src],SC_enz[rxn_src],"")</f>
        <v/>
      </c>
      <c r="J1499" s="2" t="str">
        <f>_xlfn.XLOOKUP(RT_enz[[#This Row],[Column1]],RT_gsm[Column3],RT_gsm[Column3],"")</f>
        <v>EX_abt__D_e_FWD</v>
      </c>
    </row>
    <row r="1500" spans="1:10" ht="16" hidden="1" x14ac:dyDescent="0.2">
      <c r="A1500" s="1" t="s">
        <v>2680</v>
      </c>
      <c r="B1500" s="1" t="s">
        <v>3902</v>
      </c>
      <c r="C1500" s="1" t="s">
        <v>1642</v>
      </c>
      <c r="D1500" s="1" t="s">
        <v>143</v>
      </c>
      <c r="E1500" s="1" t="s">
        <v>7</v>
      </c>
      <c r="F1500" s="1"/>
      <c r="G1500" s="1" t="str">
        <f>RT_enz[[#This Row],[rxn_src]]&amp;"_"&amp;RT_enz[[#This Row],[dir]]</f>
        <v>EX_abt__L_e_FWD</v>
      </c>
      <c r="H1500" s="1" t="str">
        <f>_xlfn.XLOOKUP(RT_enz[[#This Row],[Column1]],SC_enz[name_dir],SC_enz[name_dir],"")</f>
        <v>EX_abt__L_e_FWD</v>
      </c>
      <c r="I1500" s="1" t="str">
        <f>_xlfn.XLOOKUP(RT_enz[[#This Row],[rxn_src]],SC_enz[rxn_src],SC_enz[rxn_src],"")</f>
        <v>EX_abt__L_e</v>
      </c>
      <c r="J1500" s="2" t="str">
        <f>_xlfn.XLOOKUP(RT_enz[[#This Row],[Column1]],RT_gsm[Column3],RT_gsm[Column3],"")</f>
        <v>EX_abt__L_e_FWD</v>
      </c>
    </row>
    <row r="1501" spans="1:10" ht="16" hidden="1" x14ac:dyDescent="0.2">
      <c r="A1501" s="1" t="s">
        <v>2489</v>
      </c>
      <c r="B1501" s="1" t="s">
        <v>3902</v>
      </c>
      <c r="C1501" s="1" t="s">
        <v>1642</v>
      </c>
      <c r="D1501" s="1" t="s">
        <v>143</v>
      </c>
      <c r="E1501" s="1" t="s">
        <v>7</v>
      </c>
      <c r="F1501" s="1"/>
      <c r="G1501" s="1" t="str">
        <f>RT_enz[[#This Row],[rxn_src]]&amp;"_"&amp;RT_enz[[#This Row],[dir]]</f>
        <v>EX_ac_e_FWD</v>
      </c>
      <c r="H1501" s="1" t="str">
        <f>_xlfn.XLOOKUP(RT_enz[[#This Row],[Column1]],SC_enz[name_dir],SC_enz[name_dir],"")</f>
        <v>EX_ac_e_FWD</v>
      </c>
      <c r="I1501" s="1" t="str">
        <f>_xlfn.XLOOKUP(RT_enz[[#This Row],[rxn_src]],SC_enz[rxn_src],SC_enz[rxn_src],"")</f>
        <v>EX_ac_e</v>
      </c>
      <c r="J1501" s="2" t="str">
        <f>_xlfn.XLOOKUP(RT_enz[[#This Row],[Column1]],RT_gsm[Column3],RT_gsm[Column3],"")</f>
        <v>EX_ac_e_FWD</v>
      </c>
    </row>
    <row r="1502" spans="1:10" ht="16" hidden="1" x14ac:dyDescent="0.2">
      <c r="A1502" s="1" t="s">
        <v>2486</v>
      </c>
      <c r="B1502" s="1" t="s">
        <v>3902</v>
      </c>
      <c r="C1502" s="1" t="s">
        <v>1642</v>
      </c>
      <c r="D1502" s="1" t="s">
        <v>143</v>
      </c>
      <c r="E1502" s="1" t="s">
        <v>7</v>
      </c>
      <c r="F1502" s="1"/>
      <c r="G1502" s="1" t="str">
        <f>RT_enz[[#This Row],[rxn_src]]&amp;"_"&amp;RT_enz[[#This Row],[dir]]</f>
        <v>EX_acald_e_FWD</v>
      </c>
      <c r="H1502" s="1" t="str">
        <f>_xlfn.XLOOKUP(RT_enz[[#This Row],[Column1]],SC_enz[name_dir],SC_enz[name_dir],"")</f>
        <v>EX_acald_e_FWD</v>
      </c>
      <c r="I1502" s="1" t="str">
        <f>_xlfn.XLOOKUP(RT_enz[[#This Row],[rxn_src]],SC_enz[rxn_src],SC_enz[rxn_src],"")</f>
        <v>EX_acald_e</v>
      </c>
      <c r="J1502" s="2" t="str">
        <f>_xlfn.XLOOKUP(RT_enz[[#This Row],[Column1]],RT_gsm[Column3],RT_gsm[Column3],"")</f>
        <v>EX_acald_e_FWD</v>
      </c>
    </row>
    <row r="1503" spans="1:10" ht="16" hidden="1" x14ac:dyDescent="0.2">
      <c r="A1503" s="1" t="s">
        <v>5097</v>
      </c>
      <c r="B1503" s="1" t="s">
        <v>3902</v>
      </c>
      <c r="C1503" s="1" t="s">
        <v>1642</v>
      </c>
      <c r="D1503" s="1" t="s">
        <v>143</v>
      </c>
      <c r="E1503" s="1" t="s">
        <v>7</v>
      </c>
      <c r="F1503" s="1" t="s">
        <v>3920</v>
      </c>
      <c r="G1503" s="1" t="str">
        <f>RT_enz[[#This Row],[rxn_src]]&amp;"_"&amp;RT_enz[[#This Row],[dir]]</f>
        <v>EX_ade_e_FWD</v>
      </c>
      <c r="H1503" s="1" t="str">
        <f>_xlfn.XLOOKUP(RT_enz[[#This Row],[Column1]],SC_enz[name_dir],SC_enz[name_dir],"")</f>
        <v/>
      </c>
      <c r="I1503" s="1" t="str">
        <f>_xlfn.XLOOKUP(RT_enz[[#This Row],[rxn_src]],SC_enz[rxn_src],SC_enz[rxn_src],"")</f>
        <v/>
      </c>
      <c r="J1503" s="2" t="str">
        <f>_xlfn.XLOOKUP(RT_enz[[#This Row],[Column1]],RT_gsm[Column3],RT_gsm[Column3],"")</f>
        <v>EX_ade_e_FWD</v>
      </c>
    </row>
    <row r="1504" spans="1:10" ht="16" hidden="1" x14ac:dyDescent="0.2">
      <c r="A1504" s="1" t="s">
        <v>5098</v>
      </c>
      <c r="B1504" s="1" t="s">
        <v>3902</v>
      </c>
      <c r="C1504" s="1" t="s">
        <v>1642</v>
      </c>
      <c r="D1504" s="1" t="s">
        <v>143</v>
      </c>
      <c r="E1504" s="1" t="s">
        <v>7</v>
      </c>
      <c r="F1504" s="1" t="s">
        <v>3920</v>
      </c>
      <c r="G1504" s="1" t="str">
        <f>RT_enz[[#This Row],[rxn_src]]&amp;"_"&amp;RT_enz[[#This Row],[dir]]</f>
        <v>EX_adn_e_FWD</v>
      </c>
      <c r="H1504" s="1" t="str">
        <f>_xlfn.XLOOKUP(RT_enz[[#This Row],[Column1]],SC_enz[name_dir],SC_enz[name_dir],"")</f>
        <v/>
      </c>
      <c r="I1504" s="1" t="str">
        <f>_xlfn.XLOOKUP(RT_enz[[#This Row],[rxn_src]],SC_enz[rxn_src],SC_enz[rxn_src],"")</f>
        <v/>
      </c>
      <c r="J1504" s="2" t="str">
        <f>_xlfn.XLOOKUP(RT_enz[[#This Row],[Column1]],RT_gsm[Column3],RT_gsm[Column3],"")</f>
        <v>EX_adn_e_FWD</v>
      </c>
    </row>
    <row r="1505" spans="1:10" ht="16" hidden="1" x14ac:dyDescent="0.2">
      <c r="A1505" s="1" t="s">
        <v>2445</v>
      </c>
      <c r="B1505" s="1" t="s">
        <v>3902</v>
      </c>
      <c r="C1505" s="1" t="s">
        <v>1642</v>
      </c>
      <c r="D1505" s="1" t="s">
        <v>143</v>
      </c>
      <c r="E1505" s="1" t="s">
        <v>7</v>
      </c>
      <c r="F1505" s="1"/>
      <c r="G1505" s="1" t="str">
        <f>RT_enz[[#This Row],[rxn_src]]&amp;"_"&amp;RT_enz[[#This Row],[dir]]</f>
        <v>EX_akg_e_FWD</v>
      </c>
      <c r="H1505" s="1" t="str">
        <f>_xlfn.XLOOKUP(RT_enz[[#This Row],[Column1]],SC_enz[name_dir],SC_enz[name_dir],"")</f>
        <v>EX_akg_e_FWD</v>
      </c>
      <c r="I1505" s="1" t="str">
        <f>_xlfn.XLOOKUP(RT_enz[[#This Row],[rxn_src]],SC_enz[rxn_src],SC_enz[rxn_src],"")</f>
        <v>EX_akg_e</v>
      </c>
      <c r="J1505" s="2" t="str">
        <f>_xlfn.XLOOKUP(RT_enz[[#This Row],[Column1]],RT_gsm[Column3],RT_gsm[Column3],"")</f>
        <v>EX_akg_e_FWD</v>
      </c>
    </row>
    <row r="1506" spans="1:10" ht="16" hidden="1" x14ac:dyDescent="0.2">
      <c r="A1506" s="1" t="s">
        <v>2678</v>
      </c>
      <c r="B1506" s="1" t="s">
        <v>3902</v>
      </c>
      <c r="C1506" s="1" t="s">
        <v>1642</v>
      </c>
      <c r="D1506" s="1" t="s">
        <v>143</v>
      </c>
      <c r="E1506" s="1" t="s">
        <v>7</v>
      </c>
      <c r="F1506" s="1"/>
      <c r="G1506" s="1" t="str">
        <f>RT_enz[[#This Row],[rxn_src]]&amp;"_"&amp;RT_enz[[#This Row],[dir]]</f>
        <v>EX_ala__L_e_FWD</v>
      </c>
      <c r="H1506" s="1" t="str">
        <f>_xlfn.XLOOKUP(RT_enz[[#This Row],[Column1]],SC_enz[name_dir],SC_enz[name_dir],"")</f>
        <v>EX_ala__L_e_FWD</v>
      </c>
      <c r="I1506" s="1" t="str">
        <f>_xlfn.XLOOKUP(RT_enz[[#This Row],[rxn_src]],SC_enz[rxn_src],SC_enz[rxn_src],"")</f>
        <v>EX_ala__L_e</v>
      </c>
      <c r="J1506" s="2" t="str">
        <f>_xlfn.XLOOKUP(RT_enz[[#This Row],[Column1]],RT_gsm[Column3],RT_gsm[Column3],"")</f>
        <v>EX_ala__L_e_FWD</v>
      </c>
    </row>
    <row r="1507" spans="1:10" ht="16" hidden="1" x14ac:dyDescent="0.2">
      <c r="A1507" s="1" t="s">
        <v>5099</v>
      </c>
      <c r="B1507" s="1" t="s">
        <v>3902</v>
      </c>
      <c r="C1507" s="1" t="s">
        <v>142</v>
      </c>
      <c r="D1507" s="1" t="s">
        <v>143</v>
      </c>
      <c r="E1507" s="1" t="s">
        <v>7</v>
      </c>
      <c r="F1507" s="1" t="s">
        <v>3920</v>
      </c>
      <c r="G1507" s="1" t="str">
        <f>RT_enz[[#This Row],[rxn_src]]&amp;"_"&amp;RT_enz[[#This Row],[dir]]</f>
        <v>EX_alltn_e_FWD</v>
      </c>
      <c r="H1507" s="1" t="str">
        <f>_xlfn.XLOOKUP(RT_enz[[#This Row],[Column1]],SC_enz[name_dir],SC_enz[name_dir],"")</f>
        <v/>
      </c>
      <c r="I1507" s="1" t="str">
        <f>_xlfn.XLOOKUP(RT_enz[[#This Row],[rxn_src]],SC_enz[rxn_src],SC_enz[rxn_src],"")</f>
        <v/>
      </c>
      <c r="J1507" s="2" t="str">
        <f>_xlfn.XLOOKUP(RT_enz[[#This Row],[Column1]],RT_gsm[Column3],RT_gsm[Column3],"")</f>
        <v>EX_alltn_e_FWD</v>
      </c>
    </row>
    <row r="1508" spans="1:10" ht="16" hidden="1" x14ac:dyDescent="0.2">
      <c r="A1508" s="1" t="s">
        <v>2501</v>
      </c>
      <c r="B1508" s="1" t="s">
        <v>3902</v>
      </c>
      <c r="C1508" s="1" t="s">
        <v>1642</v>
      </c>
      <c r="D1508" s="1" t="s">
        <v>143</v>
      </c>
      <c r="E1508" s="1" t="s">
        <v>7</v>
      </c>
      <c r="F1508" s="1"/>
      <c r="G1508" s="1" t="str">
        <f>RT_enz[[#This Row],[rxn_src]]&amp;"_"&amp;RT_enz[[#This Row],[dir]]</f>
        <v>EX_alltt_e_FWD</v>
      </c>
      <c r="H1508" s="1" t="str">
        <f>_xlfn.XLOOKUP(RT_enz[[#This Row],[Column1]],SC_enz[name_dir],SC_enz[name_dir],"")</f>
        <v>EX_alltt_e_FWD</v>
      </c>
      <c r="I1508" s="1" t="str">
        <f>_xlfn.XLOOKUP(RT_enz[[#This Row],[rxn_src]],SC_enz[rxn_src],SC_enz[rxn_src],"")</f>
        <v>EX_alltt_e</v>
      </c>
      <c r="J1508" s="2" t="str">
        <f>_xlfn.XLOOKUP(RT_enz[[#This Row],[Column1]],RT_gsm[Column3],RT_gsm[Column3],"")</f>
        <v>EX_alltt_e_FWD</v>
      </c>
    </row>
    <row r="1509" spans="1:10" ht="16" hidden="1" x14ac:dyDescent="0.2">
      <c r="A1509" s="1" t="s">
        <v>2785</v>
      </c>
      <c r="B1509" s="1" t="s">
        <v>3902</v>
      </c>
      <c r="C1509" s="1" t="s">
        <v>1642</v>
      </c>
      <c r="D1509" s="1" t="s">
        <v>143</v>
      </c>
      <c r="E1509" s="1" t="s">
        <v>7</v>
      </c>
      <c r="F1509" s="1"/>
      <c r="G1509" s="1" t="str">
        <f>RT_enz[[#This Row],[rxn_src]]&amp;"_"&amp;RT_enz[[#This Row],[dir]]</f>
        <v>EX_amet_e_FWD</v>
      </c>
      <c r="H1509" s="1" t="str">
        <f>_xlfn.XLOOKUP(RT_enz[[#This Row],[Column1]],SC_enz[name_dir],SC_enz[name_dir],"")</f>
        <v>EX_amet_e_FWD</v>
      </c>
      <c r="I1509" s="1" t="str">
        <f>_xlfn.XLOOKUP(RT_enz[[#This Row],[rxn_src]],SC_enz[rxn_src],SC_enz[rxn_src],"")</f>
        <v>EX_amet_e</v>
      </c>
      <c r="J1509" s="2" t="str">
        <f>_xlfn.XLOOKUP(RT_enz[[#This Row],[Column1]],RT_gsm[Column3],RT_gsm[Column3],"")</f>
        <v>EX_amet_e_FWD</v>
      </c>
    </row>
    <row r="1510" spans="1:10" ht="16" hidden="1" x14ac:dyDescent="0.2">
      <c r="A1510" s="1" t="s">
        <v>2543</v>
      </c>
      <c r="B1510" s="1" t="s">
        <v>3902</v>
      </c>
      <c r="C1510" s="1" t="s">
        <v>1642</v>
      </c>
      <c r="D1510" s="1" t="s">
        <v>143</v>
      </c>
      <c r="E1510" s="1" t="s">
        <v>7</v>
      </c>
      <c r="F1510" s="1"/>
      <c r="G1510" s="1" t="str">
        <f>RT_enz[[#This Row],[rxn_src]]&amp;"_"&amp;RT_enz[[#This Row],[dir]]</f>
        <v>EX_arab__D_e_FWD</v>
      </c>
      <c r="H1510" s="1" t="str">
        <f>_xlfn.XLOOKUP(RT_enz[[#This Row],[Column1]],SC_enz[name_dir],SC_enz[name_dir],"")</f>
        <v>EX_arab__D_e_FWD</v>
      </c>
      <c r="I1510" s="1" t="str">
        <f>_xlfn.XLOOKUP(RT_enz[[#This Row],[rxn_src]],SC_enz[rxn_src],SC_enz[rxn_src],"")</f>
        <v>EX_arab__D_e</v>
      </c>
      <c r="J1510" s="2" t="str">
        <f>_xlfn.XLOOKUP(RT_enz[[#This Row],[Column1]],RT_gsm[Column3],RT_gsm[Column3],"")</f>
        <v>EX_arab__D_e_FWD</v>
      </c>
    </row>
    <row r="1511" spans="1:10" ht="16" hidden="1" x14ac:dyDescent="0.2">
      <c r="A1511" s="1" t="s">
        <v>2683</v>
      </c>
      <c r="B1511" s="1" t="s">
        <v>3902</v>
      </c>
      <c r="C1511" s="1" t="s">
        <v>1642</v>
      </c>
      <c r="D1511" s="1" t="s">
        <v>143</v>
      </c>
      <c r="E1511" s="1" t="s">
        <v>7</v>
      </c>
      <c r="F1511" s="1"/>
      <c r="G1511" s="1" t="str">
        <f>RT_enz[[#This Row],[rxn_src]]&amp;"_"&amp;RT_enz[[#This Row],[dir]]</f>
        <v>EX_arab__L_e_FWD</v>
      </c>
      <c r="H1511" s="1" t="str">
        <f>_xlfn.XLOOKUP(RT_enz[[#This Row],[Column1]],SC_enz[name_dir],SC_enz[name_dir],"")</f>
        <v>EX_arab__L_e_FWD</v>
      </c>
      <c r="I1511" s="1" t="str">
        <f>_xlfn.XLOOKUP(RT_enz[[#This Row],[rxn_src]],SC_enz[rxn_src],SC_enz[rxn_src],"")</f>
        <v>EX_arab__L_e</v>
      </c>
      <c r="J1511" s="2" t="str">
        <f>_xlfn.XLOOKUP(RT_enz[[#This Row],[Column1]],RT_gsm[Column3],RT_gsm[Column3],"")</f>
        <v>EX_arab__L_e_FWD</v>
      </c>
    </row>
    <row r="1512" spans="1:10" ht="16" hidden="1" x14ac:dyDescent="0.2">
      <c r="A1512" s="1" t="s">
        <v>5100</v>
      </c>
      <c r="B1512" s="1" t="s">
        <v>3902</v>
      </c>
      <c r="C1512" s="1" t="s">
        <v>142</v>
      </c>
      <c r="D1512" s="1" t="s">
        <v>143</v>
      </c>
      <c r="E1512" s="1" t="s">
        <v>12</v>
      </c>
      <c r="F1512" s="1" t="s">
        <v>4889</v>
      </c>
      <c r="G1512" s="1" t="str">
        <f>RT_enz[[#This Row],[rxn_src]]&amp;"_"&amp;RT_enz[[#This Row],[dir]]</f>
        <v>EX_arach_e_FWD</v>
      </c>
      <c r="H1512" s="1" t="str">
        <f>_xlfn.XLOOKUP(RT_enz[[#This Row],[Column1]],SC_enz[name_dir],SC_enz[name_dir],"")</f>
        <v/>
      </c>
      <c r="I1512" s="1" t="str">
        <f>_xlfn.XLOOKUP(RT_enz[[#This Row],[rxn_src]],SC_enz[rxn_src],SC_enz[rxn_src],"")</f>
        <v/>
      </c>
      <c r="J1512" s="2" t="str">
        <f>_xlfn.XLOOKUP(RT_enz[[#This Row],[Column1]],RT_gsm[Column3],RT_gsm[Column3],"")</f>
        <v>EX_arach_e_FWD</v>
      </c>
    </row>
    <row r="1513" spans="1:10" ht="16" hidden="1" x14ac:dyDescent="0.2">
      <c r="A1513" s="1" t="s">
        <v>2684</v>
      </c>
      <c r="B1513" s="1" t="s">
        <v>3902</v>
      </c>
      <c r="C1513" s="1" t="s">
        <v>1642</v>
      </c>
      <c r="D1513" s="1" t="s">
        <v>143</v>
      </c>
      <c r="E1513" s="1" t="s">
        <v>7</v>
      </c>
      <c r="F1513" s="1"/>
      <c r="G1513" s="1" t="str">
        <f>RT_enz[[#This Row],[rxn_src]]&amp;"_"&amp;RT_enz[[#This Row],[dir]]</f>
        <v>EX_arg__L_e_FWD</v>
      </c>
      <c r="H1513" s="1" t="str">
        <f>_xlfn.XLOOKUP(RT_enz[[#This Row],[Column1]],SC_enz[name_dir],SC_enz[name_dir],"")</f>
        <v>EX_arg__L_e_FWD</v>
      </c>
      <c r="I1513" s="1" t="str">
        <f>_xlfn.XLOOKUP(RT_enz[[#This Row],[rxn_src]],SC_enz[rxn_src],SC_enz[rxn_src],"")</f>
        <v>EX_arg__L_e</v>
      </c>
      <c r="J1513" s="2" t="str">
        <f>_xlfn.XLOOKUP(RT_enz[[#This Row],[Column1]],RT_gsm[Column3],RT_gsm[Column3],"")</f>
        <v>EX_arg__L_e_FWD</v>
      </c>
    </row>
    <row r="1514" spans="1:10" ht="16" hidden="1" x14ac:dyDescent="0.2">
      <c r="A1514" s="1" t="s">
        <v>2685</v>
      </c>
      <c r="B1514" s="1" t="s">
        <v>3902</v>
      </c>
      <c r="C1514" s="1" t="s">
        <v>1642</v>
      </c>
      <c r="D1514" s="1" t="s">
        <v>143</v>
      </c>
      <c r="E1514" s="1" t="s">
        <v>7</v>
      </c>
      <c r="F1514" s="1"/>
      <c r="G1514" s="1" t="str">
        <f>RT_enz[[#This Row],[rxn_src]]&amp;"_"&amp;RT_enz[[#This Row],[dir]]</f>
        <v>EX_asn__L_e_FWD</v>
      </c>
      <c r="H1514" s="1" t="str">
        <f>_xlfn.XLOOKUP(RT_enz[[#This Row],[Column1]],SC_enz[name_dir],SC_enz[name_dir],"")</f>
        <v>EX_asn__L_e_FWD</v>
      </c>
      <c r="I1514" s="1" t="str">
        <f>_xlfn.XLOOKUP(RT_enz[[#This Row],[rxn_src]],SC_enz[rxn_src],SC_enz[rxn_src],"")</f>
        <v>EX_asn__L_e</v>
      </c>
      <c r="J1514" s="2" t="str">
        <f>_xlfn.XLOOKUP(RT_enz[[#This Row],[Column1]],RT_gsm[Column3],RT_gsm[Column3],"")</f>
        <v>EX_asn__L_e_FWD</v>
      </c>
    </row>
    <row r="1515" spans="1:10" ht="16" hidden="1" x14ac:dyDescent="0.2">
      <c r="A1515" s="1" t="s">
        <v>2686</v>
      </c>
      <c r="B1515" s="1" t="s">
        <v>3902</v>
      </c>
      <c r="C1515" s="1" t="s">
        <v>1642</v>
      </c>
      <c r="D1515" s="1" t="s">
        <v>143</v>
      </c>
      <c r="E1515" s="1" t="s">
        <v>7</v>
      </c>
      <c r="F1515" s="1"/>
      <c r="G1515" s="1" t="str">
        <f>RT_enz[[#This Row],[rxn_src]]&amp;"_"&amp;RT_enz[[#This Row],[dir]]</f>
        <v>EX_asp__L_e_FWD</v>
      </c>
      <c r="H1515" s="1" t="str">
        <f>_xlfn.XLOOKUP(RT_enz[[#This Row],[Column1]],SC_enz[name_dir],SC_enz[name_dir],"")</f>
        <v>EX_asp__L_e_FWD</v>
      </c>
      <c r="I1515" s="1" t="str">
        <f>_xlfn.XLOOKUP(RT_enz[[#This Row],[rxn_src]],SC_enz[rxn_src],SC_enz[rxn_src],"")</f>
        <v>EX_asp__L_e</v>
      </c>
      <c r="J1515" s="2" t="str">
        <f>_xlfn.XLOOKUP(RT_enz[[#This Row],[Column1]],RT_gsm[Column3],RT_gsm[Column3],"")</f>
        <v>EX_asp__L_e_FWD</v>
      </c>
    </row>
    <row r="1516" spans="1:10" ht="16" hidden="1" x14ac:dyDescent="0.2">
      <c r="A1516" s="1" t="s">
        <v>2418</v>
      </c>
      <c r="B1516" s="1" t="s">
        <v>3902</v>
      </c>
      <c r="C1516" s="1" t="s">
        <v>1642</v>
      </c>
      <c r="D1516" s="1" t="s">
        <v>143</v>
      </c>
      <c r="E1516" s="1" t="s">
        <v>12</v>
      </c>
      <c r="F1516" s="1" t="s">
        <v>3920</v>
      </c>
      <c r="G1516" s="1" t="str">
        <f>RT_enz[[#This Row],[rxn_src]]&amp;"_"&amp;RT_enz[[#This Row],[dir]]</f>
        <v>EX_btd_e_FWD</v>
      </c>
      <c r="H1516" s="1" t="str">
        <f>_xlfn.XLOOKUP(RT_enz[[#This Row],[Column1]],SC_enz[name_dir],SC_enz[name_dir],"")</f>
        <v>EX_btd_e_FWD</v>
      </c>
      <c r="I1516" s="1" t="str">
        <f>_xlfn.XLOOKUP(RT_enz[[#This Row],[rxn_src]],SC_enz[rxn_src],SC_enz[rxn_src],"")</f>
        <v>EX_btd_e</v>
      </c>
      <c r="J1516" s="2" t="str">
        <f>_xlfn.XLOOKUP(RT_enz[[#This Row],[Column1]],RT_gsm[Column3],RT_gsm[Column3],"")</f>
        <v>EX_btd_e_FWD</v>
      </c>
    </row>
    <row r="1517" spans="1:10" ht="16" x14ac:dyDescent="0.2">
      <c r="A1517" s="1" t="s">
        <v>5101</v>
      </c>
      <c r="B1517" s="1" t="s">
        <v>3902</v>
      </c>
      <c r="C1517" s="1" t="s">
        <v>142</v>
      </c>
      <c r="D1517" s="1" t="s">
        <v>143</v>
      </c>
      <c r="E1517" s="1" t="s">
        <v>12</v>
      </c>
      <c r="F1517" s="1" t="s">
        <v>5095</v>
      </c>
      <c r="G1517" s="1" t="str">
        <f>RT_enz[[#This Row],[rxn_src]]&amp;"_"&amp;RT_enz[[#This Row],[dir]]</f>
        <v>EX_btn_c_FWD</v>
      </c>
      <c r="H1517" s="1" t="str">
        <f>_xlfn.XLOOKUP(RT_enz[[#This Row],[Column1]],SC_enz[name_dir],SC_enz[name_dir],"")</f>
        <v/>
      </c>
      <c r="I1517" s="1" t="str">
        <f>_xlfn.XLOOKUP(RT_enz[[#This Row],[rxn_src]],SC_enz[rxn_src],SC_enz[rxn_src],"")</f>
        <v/>
      </c>
      <c r="J1517" s="2" t="str">
        <f>_xlfn.XLOOKUP(RT_enz[[#This Row],[Column1]],RT_gsm[Column3],RT_gsm[Column3],"")</f>
        <v/>
      </c>
    </row>
    <row r="1518" spans="1:10" ht="16" hidden="1" x14ac:dyDescent="0.2">
      <c r="A1518" s="1" t="s">
        <v>2852</v>
      </c>
      <c r="B1518" s="1" t="s">
        <v>3902</v>
      </c>
      <c r="C1518" s="1" t="s">
        <v>1642</v>
      </c>
      <c r="D1518" s="1" t="s">
        <v>143</v>
      </c>
      <c r="E1518" s="1" t="s">
        <v>7</v>
      </c>
      <c r="F1518" s="1"/>
      <c r="G1518" s="1" t="str">
        <f>RT_enz[[#This Row],[rxn_src]]&amp;"_"&amp;RT_enz[[#This Row],[dir]]</f>
        <v>EX_but_e_FWD</v>
      </c>
      <c r="H1518" s="1" t="str">
        <f>_xlfn.XLOOKUP(RT_enz[[#This Row],[Column1]],SC_enz[name_dir],SC_enz[name_dir],"")</f>
        <v>EX_but_e_FWD</v>
      </c>
      <c r="I1518" s="1" t="str">
        <f>_xlfn.XLOOKUP(RT_enz[[#This Row],[rxn_src]],SC_enz[rxn_src],SC_enz[rxn_src],"")</f>
        <v>EX_but_e</v>
      </c>
      <c r="J1518" s="2" t="str">
        <f>_xlfn.XLOOKUP(RT_enz[[#This Row],[Column1]],RT_gsm[Column3],RT_gsm[Column3],"")</f>
        <v>EX_but_e_FWD</v>
      </c>
    </row>
    <row r="1519" spans="1:10" ht="16" hidden="1" x14ac:dyDescent="0.2">
      <c r="A1519" s="1" t="s">
        <v>3094</v>
      </c>
      <c r="B1519" s="1" t="s">
        <v>3902</v>
      </c>
      <c r="C1519" s="1" t="s">
        <v>1642</v>
      </c>
      <c r="D1519" s="1" t="s">
        <v>143</v>
      </c>
      <c r="E1519" s="1" t="s">
        <v>7</v>
      </c>
      <c r="F1519" s="1"/>
      <c r="G1519" s="1" t="str">
        <f>RT_enz[[#This Row],[rxn_src]]&amp;"_"&amp;RT_enz[[#This Row],[dir]]</f>
        <v>EX_ca2_e_FWD</v>
      </c>
      <c r="H1519" s="1" t="str">
        <f>_xlfn.XLOOKUP(RT_enz[[#This Row],[Column1]],SC_enz[name_dir],SC_enz[name_dir],"")</f>
        <v>EX_ca2_e_FWD</v>
      </c>
      <c r="I1519" s="1" t="str">
        <f>_xlfn.XLOOKUP(RT_enz[[#This Row],[rxn_src]],SC_enz[rxn_src],SC_enz[rxn_src],"")</f>
        <v>EX_ca2_e</v>
      </c>
      <c r="J1519" s="2" t="str">
        <f>_xlfn.XLOOKUP(RT_enz[[#This Row],[Column1]],RT_gsm[Column3],RT_gsm[Column3],"")</f>
        <v>EX_ca2_e_FWD</v>
      </c>
    </row>
    <row r="1520" spans="1:10" ht="16" hidden="1" x14ac:dyDescent="0.2">
      <c r="A1520" s="1" t="s">
        <v>3094</v>
      </c>
      <c r="B1520" s="1" t="s">
        <v>3903</v>
      </c>
      <c r="C1520" s="1" t="s">
        <v>1642</v>
      </c>
      <c r="D1520" s="1" t="s">
        <v>143</v>
      </c>
      <c r="E1520" s="1" t="s">
        <v>7</v>
      </c>
      <c r="F1520" s="1"/>
      <c r="G1520" s="1" t="str">
        <f>RT_enz[[#This Row],[rxn_src]]&amp;"_"&amp;RT_enz[[#This Row],[dir]]</f>
        <v>EX_ca2_e_REV</v>
      </c>
      <c r="H1520" s="1" t="str">
        <f>_xlfn.XLOOKUP(RT_enz[[#This Row],[Column1]],SC_enz[name_dir],SC_enz[name_dir],"")</f>
        <v>EX_ca2_e_REV</v>
      </c>
      <c r="I1520" s="1" t="str">
        <f>_xlfn.XLOOKUP(RT_enz[[#This Row],[rxn_src]],SC_enz[rxn_src],SC_enz[rxn_src],"")</f>
        <v>EX_ca2_e</v>
      </c>
      <c r="J1520" s="2" t="str">
        <f>_xlfn.XLOOKUP(RT_enz[[#This Row],[Column1]],RT_gsm[Column3],RT_gsm[Column3],"")</f>
        <v>EX_ca2_e_REV</v>
      </c>
    </row>
    <row r="1521" spans="1:10" ht="16" hidden="1" x14ac:dyDescent="0.2">
      <c r="A1521" s="1" t="s">
        <v>5102</v>
      </c>
      <c r="B1521" s="1" t="s">
        <v>3902</v>
      </c>
      <c r="C1521" s="1" t="s">
        <v>142</v>
      </c>
      <c r="D1521" s="1" t="s">
        <v>143</v>
      </c>
      <c r="E1521" s="1" t="s">
        <v>12</v>
      </c>
      <c r="F1521" s="1" t="s">
        <v>3920</v>
      </c>
      <c r="G1521" s="1" t="str">
        <f>RT_enz[[#This Row],[rxn_src]]&amp;"_"&amp;RT_enz[[#This Row],[dir]]</f>
        <v>EX_caro_c_FWD</v>
      </c>
      <c r="H1521" s="1" t="str">
        <f>_xlfn.XLOOKUP(RT_enz[[#This Row],[Column1]],SC_enz[name_dir],SC_enz[name_dir],"")</f>
        <v/>
      </c>
      <c r="I1521" s="1" t="str">
        <f>_xlfn.XLOOKUP(RT_enz[[#This Row],[rxn_src]],SC_enz[rxn_src],SC_enz[rxn_src],"")</f>
        <v/>
      </c>
      <c r="J1521" s="2" t="str">
        <f>_xlfn.XLOOKUP(RT_enz[[#This Row],[Column1]],RT_gsm[Column3],RT_gsm[Column3],"")</f>
        <v>EX_caro_c_FWD</v>
      </c>
    </row>
    <row r="1522" spans="1:10" ht="16" hidden="1" x14ac:dyDescent="0.2">
      <c r="A1522" s="1" t="s">
        <v>5103</v>
      </c>
      <c r="B1522" s="1" t="s">
        <v>3902</v>
      </c>
      <c r="C1522" s="1" t="s">
        <v>142</v>
      </c>
      <c r="D1522" s="1" t="s">
        <v>143</v>
      </c>
      <c r="E1522" s="1" t="s">
        <v>12</v>
      </c>
      <c r="F1522" s="1" t="s">
        <v>3920</v>
      </c>
      <c r="G1522" s="1" t="str">
        <f>RT_enz[[#This Row],[rxn_src]]&amp;"_"&amp;RT_enz[[#This Row],[dir]]</f>
        <v>EX_cellb_e_FWD</v>
      </c>
      <c r="H1522" s="1" t="str">
        <f>_xlfn.XLOOKUP(RT_enz[[#This Row],[Column1]],SC_enz[name_dir],SC_enz[name_dir],"")</f>
        <v/>
      </c>
      <c r="I1522" s="1" t="str">
        <f>_xlfn.XLOOKUP(RT_enz[[#This Row],[rxn_src]],SC_enz[rxn_src],SC_enz[rxn_src],"")</f>
        <v/>
      </c>
      <c r="J1522" s="2" t="str">
        <f>_xlfn.XLOOKUP(RT_enz[[#This Row],[Column1]],RT_gsm[Column3],RT_gsm[Column3],"")</f>
        <v>EX_cellb_e_FWD</v>
      </c>
    </row>
    <row r="1523" spans="1:10" ht="16" hidden="1" x14ac:dyDescent="0.2">
      <c r="A1523" s="1" t="s">
        <v>2523</v>
      </c>
      <c r="B1523" s="1" t="s">
        <v>3902</v>
      </c>
      <c r="C1523" s="1" t="s">
        <v>1642</v>
      </c>
      <c r="D1523" s="1" t="s">
        <v>143</v>
      </c>
      <c r="E1523" s="1" t="s">
        <v>7</v>
      </c>
      <c r="F1523" s="1"/>
      <c r="G1523" s="1" t="str">
        <f>RT_enz[[#This Row],[rxn_src]]&amp;"_"&amp;RT_enz[[#This Row],[dir]]</f>
        <v>EX_chol_e_FWD</v>
      </c>
      <c r="H1523" s="1" t="str">
        <f>_xlfn.XLOOKUP(RT_enz[[#This Row],[Column1]],SC_enz[name_dir],SC_enz[name_dir],"")</f>
        <v>EX_chol_e_FWD</v>
      </c>
      <c r="I1523" s="1" t="str">
        <f>_xlfn.XLOOKUP(RT_enz[[#This Row],[rxn_src]],SC_enz[rxn_src],SC_enz[rxn_src],"")</f>
        <v>EX_chol_e</v>
      </c>
      <c r="J1523" s="2" t="str">
        <f>_xlfn.XLOOKUP(RT_enz[[#This Row],[Column1]],RT_gsm[Column3],RT_gsm[Column3],"")</f>
        <v>EX_chol_e_FWD</v>
      </c>
    </row>
    <row r="1524" spans="1:10" ht="16" hidden="1" x14ac:dyDescent="0.2">
      <c r="A1524" s="1" t="s">
        <v>2529</v>
      </c>
      <c r="B1524" s="1" t="s">
        <v>3902</v>
      </c>
      <c r="C1524" s="1" t="s">
        <v>1642</v>
      </c>
      <c r="D1524" s="1" t="s">
        <v>143</v>
      </c>
      <c r="E1524" s="1" t="s">
        <v>7</v>
      </c>
      <c r="F1524" s="1"/>
      <c r="G1524" s="1" t="str">
        <f>RT_enz[[#This Row],[rxn_src]]&amp;"_"&amp;RT_enz[[#This Row],[dir]]</f>
        <v>EX_cit_e_FWD</v>
      </c>
      <c r="H1524" s="1" t="str">
        <f>_xlfn.XLOOKUP(RT_enz[[#This Row],[Column1]],SC_enz[name_dir],SC_enz[name_dir],"")</f>
        <v>EX_cit_e_FWD</v>
      </c>
      <c r="I1524" s="1" t="str">
        <f>_xlfn.XLOOKUP(RT_enz[[#This Row],[rxn_src]],SC_enz[rxn_src],SC_enz[rxn_src],"")</f>
        <v>EX_cit_e</v>
      </c>
      <c r="J1524" s="2" t="str">
        <f>_xlfn.XLOOKUP(RT_enz[[#This Row],[Column1]],RT_gsm[Column3],RT_gsm[Column3],"")</f>
        <v>EX_cit_e_FWD</v>
      </c>
    </row>
    <row r="1525" spans="1:10" ht="16" hidden="1" x14ac:dyDescent="0.2">
      <c r="A1525" s="1" t="s">
        <v>3089</v>
      </c>
      <c r="B1525" s="1" t="s">
        <v>3902</v>
      </c>
      <c r="C1525" s="1" t="s">
        <v>1642</v>
      </c>
      <c r="D1525" s="1" t="s">
        <v>143</v>
      </c>
      <c r="E1525" s="1" t="s">
        <v>7</v>
      </c>
      <c r="F1525" s="1"/>
      <c r="G1525" s="1" t="str">
        <f>RT_enz[[#This Row],[rxn_src]]&amp;"_"&amp;RT_enz[[#This Row],[dir]]</f>
        <v>EX_cl_e_FWD</v>
      </c>
      <c r="H1525" s="1" t="str">
        <f>_xlfn.XLOOKUP(RT_enz[[#This Row],[Column1]],SC_enz[name_dir],SC_enz[name_dir],"")</f>
        <v>EX_cl_e_FWD</v>
      </c>
      <c r="I1525" s="1" t="str">
        <f>_xlfn.XLOOKUP(RT_enz[[#This Row],[rxn_src]],SC_enz[rxn_src],SC_enz[rxn_src],"")</f>
        <v>EX_cl_e</v>
      </c>
      <c r="J1525" s="2" t="str">
        <f>_xlfn.XLOOKUP(RT_enz[[#This Row],[Column1]],RT_gsm[Column3],RT_gsm[Column3],"")</f>
        <v>EX_cl_e_FWD</v>
      </c>
    </row>
    <row r="1526" spans="1:10" ht="16" hidden="1" x14ac:dyDescent="0.2">
      <c r="A1526" s="1" t="s">
        <v>3089</v>
      </c>
      <c r="B1526" s="1" t="s">
        <v>3903</v>
      </c>
      <c r="C1526" s="1" t="s">
        <v>1642</v>
      </c>
      <c r="D1526" s="1" t="s">
        <v>143</v>
      </c>
      <c r="E1526" s="1" t="s">
        <v>7</v>
      </c>
      <c r="F1526" s="1"/>
      <c r="G1526" s="1" t="str">
        <f>RT_enz[[#This Row],[rxn_src]]&amp;"_"&amp;RT_enz[[#This Row],[dir]]</f>
        <v>EX_cl_e_REV</v>
      </c>
      <c r="H1526" s="1" t="str">
        <f>_xlfn.XLOOKUP(RT_enz[[#This Row],[Column1]],SC_enz[name_dir],SC_enz[name_dir],"")</f>
        <v>EX_cl_e_REV</v>
      </c>
      <c r="I1526" s="1" t="str">
        <f>_xlfn.XLOOKUP(RT_enz[[#This Row],[rxn_src]],SC_enz[rxn_src],SC_enz[rxn_src],"")</f>
        <v>EX_cl_e</v>
      </c>
      <c r="J1526" s="2" t="str">
        <f>_xlfn.XLOOKUP(RT_enz[[#This Row],[Column1]],RT_gsm[Column3],RT_gsm[Column3],"")</f>
        <v>EX_cl_e_REV</v>
      </c>
    </row>
    <row r="1527" spans="1:10" ht="16" hidden="1" x14ac:dyDescent="0.2">
      <c r="A1527" s="1" t="s">
        <v>2518</v>
      </c>
      <c r="B1527" s="1" t="s">
        <v>3902</v>
      </c>
      <c r="C1527" s="1" t="s">
        <v>1642</v>
      </c>
      <c r="D1527" s="1" t="s">
        <v>143</v>
      </c>
      <c r="E1527" s="1" t="s">
        <v>7</v>
      </c>
      <c r="F1527" s="1"/>
      <c r="G1527" s="1" t="str">
        <f>RT_enz[[#This Row],[rxn_src]]&amp;"_"&amp;RT_enz[[#This Row],[dir]]</f>
        <v>EX_co2_e_FWD</v>
      </c>
      <c r="H1527" s="1" t="str">
        <f>_xlfn.XLOOKUP(RT_enz[[#This Row],[Column1]],SC_enz[name_dir],SC_enz[name_dir],"")</f>
        <v>EX_co2_e_FWD</v>
      </c>
      <c r="I1527" s="1" t="str">
        <f>_xlfn.XLOOKUP(RT_enz[[#This Row],[rxn_src]],SC_enz[rxn_src],SC_enz[rxn_src],"")</f>
        <v>EX_co2_e</v>
      </c>
      <c r="J1527" s="2" t="str">
        <f>_xlfn.XLOOKUP(RT_enz[[#This Row],[Column1]],RT_gsm[Column3],RT_gsm[Column3],"")</f>
        <v>EX_co2_e_FWD</v>
      </c>
    </row>
    <row r="1528" spans="1:10" ht="16" hidden="1" x14ac:dyDescent="0.2">
      <c r="A1528" s="1" t="s">
        <v>3389</v>
      </c>
      <c r="B1528" s="1" t="s">
        <v>3902</v>
      </c>
      <c r="C1528" s="1" t="s">
        <v>1642</v>
      </c>
      <c r="D1528" s="1" t="s">
        <v>143</v>
      </c>
      <c r="E1528" s="1" t="s">
        <v>7</v>
      </c>
      <c r="F1528" s="1"/>
      <c r="G1528" s="1" t="str">
        <f>RT_enz[[#This Row],[rxn_src]]&amp;"_"&amp;RT_enz[[#This Row],[dir]]</f>
        <v>EX_cobalt2_e_FWD</v>
      </c>
      <c r="H1528" s="1" t="str">
        <f>_xlfn.XLOOKUP(RT_enz[[#This Row],[Column1]],SC_enz[name_dir],SC_enz[name_dir],"")</f>
        <v>EX_cobalt2_e_FWD</v>
      </c>
      <c r="I1528" s="1" t="str">
        <f>_xlfn.XLOOKUP(RT_enz[[#This Row],[rxn_src]],SC_enz[rxn_src],SC_enz[rxn_src],"")</f>
        <v>EX_cobalt2_e</v>
      </c>
      <c r="J1528" s="2" t="str">
        <f>_xlfn.XLOOKUP(RT_enz[[#This Row],[Column1]],RT_gsm[Column3],RT_gsm[Column3],"")</f>
        <v>EX_cobalt2_e_FWD</v>
      </c>
    </row>
    <row r="1529" spans="1:10" ht="16" hidden="1" x14ac:dyDescent="0.2">
      <c r="A1529" s="1" t="s">
        <v>3389</v>
      </c>
      <c r="B1529" s="1" t="s">
        <v>3903</v>
      </c>
      <c r="C1529" s="1" t="s">
        <v>1642</v>
      </c>
      <c r="D1529" s="1" t="s">
        <v>143</v>
      </c>
      <c r="E1529" s="1" t="s">
        <v>7</v>
      </c>
      <c r="F1529" s="1"/>
      <c r="G1529" s="1" t="str">
        <f>RT_enz[[#This Row],[rxn_src]]&amp;"_"&amp;RT_enz[[#This Row],[dir]]</f>
        <v>EX_cobalt2_e_REV</v>
      </c>
      <c r="H1529" s="1" t="str">
        <f>_xlfn.XLOOKUP(RT_enz[[#This Row],[Column1]],SC_enz[name_dir],SC_enz[name_dir],"")</f>
        <v>EX_cobalt2_e_REV</v>
      </c>
      <c r="I1529" s="1" t="str">
        <f>_xlfn.XLOOKUP(RT_enz[[#This Row],[rxn_src]],SC_enz[rxn_src],SC_enz[rxn_src],"")</f>
        <v>EX_cobalt2_e</v>
      </c>
      <c r="J1529" s="2" t="str">
        <f>_xlfn.XLOOKUP(RT_enz[[#This Row],[Column1]],RT_gsm[Column3],RT_gsm[Column3],"")</f>
        <v>EX_cobalt2_e_REV</v>
      </c>
    </row>
    <row r="1530" spans="1:10" ht="16" hidden="1" x14ac:dyDescent="0.2">
      <c r="A1530" s="1" t="s">
        <v>2414</v>
      </c>
      <c r="B1530" s="1" t="s">
        <v>3902</v>
      </c>
      <c r="C1530" s="1" t="s">
        <v>1642</v>
      </c>
      <c r="D1530" s="1" t="s">
        <v>143</v>
      </c>
      <c r="E1530" s="1" t="s">
        <v>12</v>
      </c>
      <c r="F1530" s="1" t="s">
        <v>3920</v>
      </c>
      <c r="G1530" s="1" t="str">
        <f>RT_enz[[#This Row],[rxn_src]]&amp;"_"&amp;RT_enz[[#This Row],[dir]]</f>
        <v>EX_crn_e_FWD</v>
      </c>
      <c r="H1530" s="1" t="str">
        <f>_xlfn.XLOOKUP(RT_enz[[#This Row],[Column1]],SC_enz[name_dir],SC_enz[name_dir],"")</f>
        <v>EX_crn_e_FWD</v>
      </c>
      <c r="I1530" s="1" t="str">
        <f>_xlfn.XLOOKUP(RT_enz[[#This Row],[rxn_src]],SC_enz[rxn_src],SC_enz[rxn_src],"")</f>
        <v>EX_crn_e</v>
      </c>
      <c r="J1530" s="2" t="str">
        <f>_xlfn.XLOOKUP(RT_enz[[#This Row],[Column1]],RT_gsm[Column3],RT_gsm[Column3],"")</f>
        <v>EX_crn_e_FWD</v>
      </c>
    </row>
    <row r="1531" spans="1:10" ht="16" hidden="1" x14ac:dyDescent="0.2">
      <c r="A1531" s="1" t="s">
        <v>5104</v>
      </c>
      <c r="B1531" s="1" t="s">
        <v>3902</v>
      </c>
      <c r="C1531" s="1" t="s">
        <v>142</v>
      </c>
      <c r="D1531" s="1" t="s">
        <v>143</v>
      </c>
      <c r="E1531" s="1" t="s">
        <v>12</v>
      </c>
      <c r="F1531" s="1" t="s">
        <v>5095</v>
      </c>
      <c r="G1531" s="1" t="str">
        <f>RT_enz[[#This Row],[rxn_src]]&amp;"_"&amp;RT_enz[[#This Row],[dir]]</f>
        <v>EX_csn_e_FWD</v>
      </c>
      <c r="H1531" s="1" t="str">
        <f>_xlfn.XLOOKUP(RT_enz[[#This Row],[Column1]],SC_enz[name_dir],SC_enz[name_dir],"")</f>
        <v/>
      </c>
      <c r="I1531" s="1" t="str">
        <f>_xlfn.XLOOKUP(RT_enz[[#This Row],[rxn_src]],SC_enz[rxn_src],SC_enz[rxn_src],"")</f>
        <v/>
      </c>
      <c r="J1531" s="2" t="str">
        <f>_xlfn.XLOOKUP(RT_enz[[#This Row],[Column1]],RT_gsm[Column3],RT_gsm[Column3],"")</f>
        <v>EX_csn_e_FWD</v>
      </c>
    </row>
    <row r="1532" spans="1:10" ht="16" hidden="1" x14ac:dyDescent="0.2">
      <c r="A1532" s="1" t="s">
        <v>3090</v>
      </c>
      <c r="B1532" s="1" t="s">
        <v>3902</v>
      </c>
      <c r="C1532" s="1" t="s">
        <v>1642</v>
      </c>
      <c r="D1532" s="1" t="s">
        <v>143</v>
      </c>
      <c r="E1532" s="1" t="s">
        <v>7</v>
      </c>
      <c r="F1532" s="1"/>
      <c r="G1532" s="1" t="str">
        <f>RT_enz[[#This Row],[rxn_src]]&amp;"_"&amp;RT_enz[[#This Row],[dir]]</f>
        <v>EX_cu2_e_FWD</v>
      </c>
      <c r="H1532" s="1" t="str">
        <f>_xlfn.XLOOKUP(RT_enz[[#This Row],[Column1]],SC_enz[name_dir],SC_enz[name_dir],"")</f>
        <v>EX_cu2_e_FWD</v>
      </c>
      <c r="I1532" s="1" t="str">
        <f>_xlfn.XLOOKUP(RT_enz[[#This Row],[rxn_src]],SC_enz[rxn_src],SC_enz[rxn_src],"")</f>
        <v>EX_cu2_e</v>
      </c>
      <c r="J1532" s="2" t="str">
        <f>_xlfn.XLOOKUP(RT_enz[[#This Row],[Column1]],RT_gsm[Column3],RT_gsm[Column3],"")</f>
        <v>EX_cu2_e_FWD</v>
      </c>
    </row>
    <row r="1533" spans="1:10" ht="16" hidden="1" x14ac:dyDescent="0.2">
      <c r="A1533" s="1" t="s">
        <v>3090</v>
      </c>
      <c r="B1533" s="1" t="s">
        <v>3903</v>
      </c>
      <c r="C1533" s="1" t="s">
        <v>1642</v>
      </c>
      <c r="D1533" s="1" t="s">
        <v>143</v>
      </c>
      <c r="E1533" s="1" t="s">
        <v>7</v>
      </c>
      <c r="F1533" s="1"/>
      <c r="G1533" s="1" t="str">
        <f>RT_enz[[#This Row],[rxn_src]]&amp;"_"&amp;RT_enz[[#This Row],[dir]]</f>
        <v>EX_cu2_e_REV</v>
      </c>
      <c r="H1533" s="1" t="str">
        <f>_xlfn.XLOOKUP(RT_enz[[#This Row],[Column1]],SC_enz[name_dir],SC_enz[name_dir],"")</f>
        <v>EX_cu2_e_REV</v>
      </c>
      <c r="I1533" s="1" t="str">
        <f>_xlfn.XLOOKUP(RT_enz[[#This Row],[rxn_src]],SC_enz[rxn_src],SC_enz[rxn_src],"")</f>
        <v>EX_cu2_e</v>
      </c>
      <c r="J1533" s="2" t="str">
        <f>_xlfn.XLOOKUP(RT_enz[[#This Row],[Column1]],RT_gsm[Column3],RT_gsm[Column3],"")</f>
        <v>EX_cu2_e_REV</v>
      </c>
    </row>
    <row r="1534" spans="1:10" ht="16" hidden="1" x14ac:dyDescent="0.2">
      <c r="A1534" s="1" t="s">
        <v>2688</v>
      </c>
      <c r="B1534" s="1" t="s">
        <v>3902</v>
      </c>
      <c r="C1534" s="1" t="s">
        <v>1642</v>
      </c>
      <c r="D1534" s="1" t="s">
        <v>143</v>
      </c>
      <c r="E1534" s="1" t="s">
        <v>7</v>
      </c>
      <c r="F1534" s="1"/>
      <c r="G1534" s="1" t="str">
        <f>RT_enz[[#This Row],[rxn_src]]&amp;"_"&amp;RT_enz[[#This Row],[dir]]</f>
        <v>EX_cys__L_e_FWD</v>
      </c>
      <c r="H1534" s="1" t="str">
        <f>_xlfn.XLOOKUP(RT_enz[[#This Row],[Column1]],SC_enz[name_dir],SC_enz[name_dir],"")</f>
        <v>EX_cys__L_e_FWD</v>
      </c>
      <c r="I1534" s="1" t="str">
        <f>_xlfn.XLOOKUP(RT_enz[[#This Row],[rxn_src]],SC_enz[rxn_src],SC_enz[rxn_src],"")</f>
        <v>EX_cys__L_e</v>
      </c>
      <c r="J1534" s="2" t="str">
        <f>_xlfn.XLOOKUP(RT_enz[[#This Row],[Column1]],RT_gsm[Column3],RT_gsm[Column3],"")</f>
        <v>EX_cys__L_e_FWD</v>
      </c>
    </row>
    <row r="1535" spans="1:10" ht="16" hidden="1" x14ac:dyDescent="0.2">
      <c r="A1535" s="1" t="s">
        <v>5105</v>
      </c>
      <c r="B1535" s="1" t="s">
        <v>3902</v>
      </c>
      <c r="C1535" s="1" t="s">
        <v>142</v>
      </c>
      <c r="D1535" s="1" t="s">
        <v>143</v>
      </c>
      <c r="E1535" s="1" t="s">
        <v>12</v>
      </c>
      <c r="F1535" s="1" t="s">
        <v>5095</v>
      </c>
      <c r="G1535" s="1" t="str">
        <f>RT_enz[[#This Row],[rxn_src]]&amp;"_"&amp;RT_enz[[#This Row],[dir]]</f>
        <v>EX_cytd_e_FWD</v>
      </c>
      <c r="H1535" s="1" t="str">
        <f>_xlfn.XLOOKUP(RT_enz[[#This Row],[Column1]],SC_enz[name_dir],SC_enz[name_dir],"")</f>
        <v/>
      </c>
      <c r="I1535" s="1" t="str">
        <f>_xlfn.XLOOKUP(RT_enz[[#This Row],[rxn_src]],SC_enz[rxn_src],SC_enz[rxn_src],"")</f>
        <v/>
      </c>
      <c r="J1535" s="2" t="str">
        <f>_xlfn.XLOOKUP(RT_enz[[#This Row],[Column1]],RT_gsm[Column3],RT_gsm[Column3],"")</f>
        <v>EX_cytd_e_FWD</v>
      </c>
    </row>
    <row r="1536" spans="1:10" ht="16" hidden="1" x14ac:dyDescent="0.2">
      <c r="A1536" s="1" t="s">
        <v>2426</v>
      </c>
      <c r="B1536" s="1" t="s">
        <v>3902</v>
      </c>
      <c r="C1536" s="1" t="s">
        <v>1642</v>
      </c>
      <c r="D1536" s="1" t="s">
        <v>143</v>
      </c>
      <c r="E1536" s="1" t="s">
        <v>12</v>
      </c>
      <c r="F1536" s="1" t="s">
        <v>3920</v>
      </c>
      <c r="G1536" s="1" t="str">
        <f>RT_enz[[#This Row],[rxn_src]]&amp;"_"&amp;RT_enz[[#This Row],[dir]]</f>
        <v>EX_dad_2_e_FWD</v>
      </c>
      <c r="H1536" s="1" t="str">
        <f>_xlfn.XLOOKUP(RT_enz[[#This Row],[Column1]],SC_enz[name_dir],SC_enz[name_dir],"")</f>
        <v>EX_dad_2_e_FWD</v>
      </c>
      <c r="I1536" s="1" t="str">
        <f>_xlfn.XLOOKUP(RT_enz[[#This Row],[rxn_src]],SC_enz[rxn_src],SC_enz[rxn_src],"")</f>
        <v>EX_dad_2_e</v>
      </c>
      <c r="J1536" s="2" t="str">
        <f>_xlfn.XLOOKUP(RT_enz[[#This Row],[Column1]],RT_gsm[Column3],RT_gsm[Column3],"")</f>
        <v>EX_dad_2_e_FWD</v>
      </c>
    </row>
    <row r="1537" spans="1:10" ht="16" x14ac:dyDescent="0.2">
      <c r="A1537" s="1" t="s">
        <v>2426</v>
      </c>
      <c r="B1537" s="1" t="s">
        <v>3903</v>
      </c>
      <c r="C1537" s="1" t="s">
        <v>1642</v>
      </c>
      <c r="D1537" s="1" t="s">
        <v>143</v>
      </c>
      <c r="E1537" s="1" t="s">
        <v>12</v>
      </c>
      <c r="F1537" s="1" t="s">
        <v>3920</v>
      </c>
      <c r="G1537" s="1" t="str">
        <f>RT_enz[[#This Row],[rxn_src]]&amp;"_"&amp;RT_enz[[#This Row],[dir]]</f>
        <v>EX_dad_2_e_REV</v>
      </c>
      <c r="H1537" s="1" t="str">
        <f>_xlfn.XLOOKUP(RT_enz[[#This Row],[Column1]],SC_enz[name_dir],SC_enz[name_dir],"")</f>
        <v/>
      </c>
      <c r="I1537" s="1" t="str">
        <f>_xlfn.XLOOKUP(RT_enz[[#This Row],[rxn_src]],SC_enz[rxn_src],SC_enz[rxn_src],"")</f>
        <v>EX_dad_2_e</v>
      </c>
      <c r="J1537" s="2" t="str">
        <f>_xlfn.XLOOKUP(RT_enz[[#This Row],[Column1]],RT_gsm[Column3],RT_gsm[Column3],"")</f>
        <v/>
      </c>
    </row>
    <row r="1538" spans="1:10" ht="16" hidden="1" x14ac:dyDescent="0.2">
      <c r="A1538" s="1" t="s">
        <v>2482</v>
      </c>
      <c r="B1538" s="1" t="s">
        <v>3902</v>
      </c>
      <c r="C1538" s="1" t="s">
        <v>1642</v>
      </c>
      <c r="D1538" s="1" t="s">
        <v>143</v>
      </c>
      <c r="E1538" s="1" t="s">
        <v>7</v>
      </c>
      <c r="F1538" s="1"/>
      <c r="G1538" s="1" t="str">
        <f>RT_enz[[#This Row],[rxn_src]]&amp;"_"&amp;RT_enz[[#This Row],[dir]]</f>
        <v>EX_dann_e_FWD</v>
      </c>
      <c r="H1538" s="1" t="str">
        <f>_xlfn.XLOOKUP(RT_enz[[#This Row],[Column1]],SC_enz[name_dir],SC_enz[name_dir],"")</f>
        <v>EX_dann_e_FWD</v>
      </c>
      <c r="I1538" s="1" t="str">
        <f>_xlfn.XLOOKUP(RT_enz[[#This Row],[rxn_src]],SC_enz[rxn_src],SC_enz[rxn_src],"")</f>
        <v>EX_dann_e</v>
      </c>
      <c r="J1538" s="2" t="str">
        <f>_xlfn.XLOOKUP(RT_enz[[#This Row],[Column1]],RT_gsm[Column3],RT_gsm[Column3],"")</f>
        <v>EX_dann_e_FWD</v>
      </c>
    </row>
    <row r="1539" spans="1:10" ht="16" hidden="1" x14ac:dyDescent="0.2">
      <c r="A1539" s="1" t="s">
        <v>5106</v>
      </c>
      <c r="B1539" s="1" t="s">
        <v>3902</v>
      </c>
      <c r="C1539" s="1" t="s">
        <v>142</v>
      </c>
      <c r="D1539" s="1" t="s">
        <v>143</v>
      </c>
      <c r="E1539" s="1" t="s">
        <v>12</v>
      </c>
      <c r="F1539" s="1" t="s">
        <v>5095</v>
      </c>
      <c r="G1539" s="1" t="str">
        <f>RT_enz[[#This Row],[rxn_src]]&amp;"_"&amp;RT_enz[[#This Row],[dir]]</f>
        <v>EX_dca_e_FWD</v>
      </c>
      <c r="H1539" s="1" t="str">
        <f>_xlfn.XLOOKUP(RT_enz[[#This Row],[Column1]],SC_enz[name_dir],SC_enz[name_dir],"")</f>
        <v/>
      </c>
      <c r="I1539" s="1" t="str">
        <f>_xlfn.XLOOKUP(RT_enz[[#This Row],[rxn_src]],SC_enz[rxn_src],SC_enz[rxn_src],"")</f>
        <v/>
      </c>
      <c r="J1539" s="2" t="str">
        <f>_xlfn.XLOOKUP(RT_enz[[#This Row],[Column1]],RT_gsm[Column3],RT_gsm[Column3],"")</f>
        <v>EX_dca_e_FWD</v>
      </c>
    </row>
    <row r="1540" spans="1:10" ht="16" hidden="1" x14ac:dyDescent="0.2">
      <c r="A1540" s="1" t="s">
        <v>2566</v>
      </c>
      <c r="B1540" s="1" t="s">
        <v>3902</v>
      </c>
      <c r="C1540" s="1" t="s">
        <v>1642</v>
      </c>
      <c r="D1540" s="1" t="s">
        <v>143</v>
      </c>
      <c r="E1540" s="1" t="s">
        <v>7</v>
      </c>
      <c r="F1540" s="1"/>
      <c r="G1540" s="1" t="str">
        <f>RT_enz[[#This Row],[rxn_src]]&amp;"_"&amp;RT_enz[[#This Row],[dir]]</f>
        <v>EX_dcyt_e_FWD</v>
      </c>
      <c r="H1540" s="1" t="str">
        <f>_xlfn.XLOOKUP(RT_enz[[#This Row],[Column1]],SC_enz[name_dir],SC_enz[name_dir],"")</f>
        <v>EX_dcyt_e_FWD</v>
      </c>
      <c r="I1540" s="1" t="str">
        <f>_xlfn.XLOOKUP(RT_enz[[#This Row],[rxn_src]],SC_enz[rxn_src],SC_enz[rxn_src],"")</f>
        <v>EX_dcyt_e</v>
      </c>
      <c r="J1540" s="2" t="str">
        <f>_xlfn.XLOOKUP(RT_enz[[#This Row],[Column1]],RT_gsm[Column3],RT_gsm[Column3],"")</f>
        <v>EX_dcyt_e_FWD</v>
      </c>
    </row>
    <row r="1541" spans="1:10" ht="16" hidden="1" x14ac:dyDescent="0.2">
      <c r="A1541" s="1" t="s">
        <v>2717</v>
      </c>
      <c r="B1541" s="1" t="s">
        <v>3902</v>
      </c>
      <c r="C1541" s="1" t="s">
        <v>1642</v>
      </c>
      <c r="D1541" s="1" t="s">
        <v>143</v>
      </c>
      <c r="E1541" s="1" t="s">
        <v>7</v>
      </c>
      <c r="F1541" s="1"/>
      <c r="G1541" s="1" t="str">
        <f>RT_enz[[#This Row],[rxn_src]]&amp;"_"&amp;RT_enz[[#This Row],[dir]]</f>
        <v>EX_ddca_e_FWD</v>
      </c>
      <c r="H1541" s="1" t="str">
        <f>_xlfn.XLOOKUP(RT_enz[[#This Row],[Column1]],SC_enz[name_dir],SC_enz[name_dir],"")</f>
        <v>EX_ddca_e_FWD</v>
      </c>
      <c r="I1541" s="1" t="str">
        <f>_xlfn.XLOOKUP(RT_enz[[#This Row],[rxn_src]],SC_enz[rxn_src],SC_enz[rxn_src],"")</f>
        <v>EX_ddca_e</v>
      </c>
      <c r="J1541" s="2" t="str">
        <f>_xlfn.XLOOKUP(RT_enz[[#This Row],[Column1]],RT_gsm[Column3],RT_gsm[Column3],"")</f>
        <v>EX_ddca_e_FWD</v>
      </c>
    </row>
    <row r="1542" spans="1:10" ht="16" hidden="1" x14ac:dyDescent="0.2">
      <c r="A1542" s="1" t="s">
        <v>2427</v>
      </c>
      <c r="B1542" s="1" t="s">
        <v>3902</v>
      </c>
      <c r="C1542" s="1" t="s">
        <v>1642</v>
      </c>
      <c r="D1542" s="1" t="s">
        <v>143</v>
      </c>
      <c r="E1542" s="1" t="s">
        <v>12</v>
      </c>
      <c r="F1542" s="1" t="s">
        <v>3920</v>
      </c>
      <c r="G1542" s="1" t="str">
        <f>RT_enz[[#This Row],[rxn_src]]&amp;"_"&amp;RT_enz[[#This Row],[dir]]</f>
        <v>EX_dgsn_e_FWD</v>
      </c>
      <c r="H1542" s="1" t="str">
        <f>_xlfn.XLOOKUP(RT_enz[[#This Row],[Column1]],SC_enz[name_dir],SC_enz[name_dir],"")</f>
        <v>EX_dgsn_e_FWD</v>
      </c>
      <c r="I1542" s="1" t="str">
        <f>_xlfn.XLOOKUP(RT_enz[[#This Row],[rxn_src]],SC_enz[rxn_src],SC_enz[rxn_src],"")</f>
        <v>EX_dgsn_e</v>
      </c>
      <c r="J1542" s="2" t="str">
        <f>_xlfn.XLOOKUP(RT_enz[[#This Row],[Column1]],RT_gsm[Column3],RT_gsm[Column3],"")</f>
        <v>EX_dgsn_e_FWD</v>
      </c>
    </row>
    <row r="1543" spans="1:10" ht="16" x14ac:dyDescent="0.2">
      <c r="A1543" s="1" t="s">
        <v>2427</v>
      </c>
      <c r="B1543" s="1" t="s">
        <v>3903</v>
      </c>
      <c r="C1543" s="1" t="s">
        <v>1642</v>
      </c>
      <c r="D1543" s="1" t="s">
        <v>143</v>
      </c>
      <c r="E1543" s="1" t="s">
        <v>12</v>
      </c>
      <c r="F1543" s="1" t="s">
        <v>3920</v>
      </c>
      <c r="G1543" s="1" t="str">
        <f>RT_enz[[#This Row],[rxn_src]]&amp;"_"&amp;RT_enz[[#This Row],[dir]]</f>
        <v>EX_dgsn_e_REV</v>
      </c>
      <c r="H1543" s="1" t="str">
        <f>_xlfn.XLOOKUP(RT_enz[[#This Row],[Column1]],SC_enz[name_dir],SC_enz[name_dir],"")</f>
        <v/>
      </c>
      <c r="I1543" s="1" t="str">
        <f>_xlfn.XLOOKUP(RT_enz[[#This Row],[rxn_src]],SC_enz[rxn_src],SC_enz[rxn_src],"")</f>
        <v>EX_dgsn_e</v>
      </c>
      <c r="J1543" s="2" t="str">
        <f>_xlfn.XLOOKUP(RT_enz[[#This Row],[Column1]],RT_gsm[Column3],RT_gsm[Column3],"")</f>
        <v/>
      </c>
    </row>
    <row r="1544" spans="1:10" ht="16" hidden="1" x14ac:dyDescent="0.2">
      <c r="A1544" s="1" t="s">
        <v>2428</v>
      </c>
      <c r="B1544" s="1" t="s">
        <v>3902</v>
      </c>
      <c r="C1544" s="1" t="s">
        <v>1642</v>
      </c>
      <c r="D1544" s="1" t="s">
        <v>143</v>
      </c>
      <c r="E1544" s="1" t="s">
        <v>12</v>
      </c>
      <c r="F1544" s="1" t="s">
        <v>3920</v>
      </c>
      <c r="G1544" s="1" t="str">
        <f>RT_enz[[#This Row],[rxn_src]]&amp;"_"&amp;RT_enz[[#This Row],[dir]]</f>
        <v>EX_din_e_FWD</v>
      </c>
      <c r="H1544" s="1" t="str">
        <f>_xlfn.XLOOKUP(RT_enz[[#This Row],[Column1]],SC_enz[name_dir],SC_enz[name_dir],"")</f>
        <v>EX_din_e_FWD</v>
      </c>
      <c r="I1544" s="1" t="str">
        <f>_xlfn.XLOOKUP(RT_enz[[#This Row],[rxn_src]],SC_enz[rxn_src],SC_enz[rxn_src],"")</f>
        <v>EX_din_e</v>
      </c>
      <c r="J1544" s="2" t="str">
        <f>_xlfn.XLOOKUP(RT_enz[[#This Row],[Column1]],RT_gsm[Column3],RT_gsm[Column3],"")</f>
        <v>EX_din_e_FWD</v>
      </c>
    </row>
    <row r="1545" spans="1:10" ht="16" hidden="1" x14ac:dyDescent="0.2">
      <c r="A1545" s="1" t="s">
        <v>5107</v>
      </c>
      <c r="B1545" s="1" t="s">
        <v>3902</v>
      </c>
      <c r="C1545" s="1" t="s">
        <v>142</v>
      </c>
      <c r="D1545" s="1" t="s">
        <v>143</v>
      </c>
      <c r="E1545" s="1" t="s">
        <v>12</v>
      </c>
      <c r="F1545" s="1" t="s">
        <v>4889</v>
      </c>
      <c r="G1545" s="1" t="str">
        <f>RT_enz[[#This Row],[rxn_src]]&amp;"_"&amp;RT_enz[[#This Row],[dir]]</f>
        <v>EX_docosa_e_FWD</v>
      </c>
      <c r="H1545" s="1" t="str">
        <f>_xlfn.XLOOKUP(RT_enz[[#This Row],[Column1]],SC_enz[name_dir],SC_enz[name_dir],"")</f>
        <v/>
      </c>
      <c r="I1545" s="1" t="str">
        <f>_xlfn.XLOOKUP(RT_enz[[#This Row],[rxn_src]],SC_enz[rxn_src],SC_enz[rxn_src],"")</f>
        <v/>
      </c>
      <c r="J1545" s="2" t="str">
        <f>_xlfn.XLOOKUP(RT_enz[[#This Row],[Column1]],RT_gsm[Column3],RT_gsm[Column3],"")</f>
        <v>EX_docosa_e_FWD</v>
      </c>
    </row>
    <row r="1546" spans="1:10" ht="16" hidden="1" x14ac:dyDescent="0.2">
      <c r="A1546" s="1" t="s">
        <v>2584</v>
      </c>
      <c r="B1546" s="1" t="s">
        <v>3902</v>
      </c>
      <c r="C1546" s="1" t="s">
        <v>1642</v>
      </c>
      <c r="D1546" s="1" t="s">
        <v>143</v>
      </c>
      <c r="E1546" s="1" t="s">
        <v>7</v>
      </c>
      <c r="F1546" s="1"/>
      <c r="G1546" s="1" t="str">
        <f>RT_enz[[#This Row],[rxn_src]]&amp;"_"&amp;RT_enz[[#This Row],[dir]]</f>
        <v>EX_dttp_e_FWD</v>
      </c>
      <c r="H1546" s="1" t="str">
        <f>_xlfn.XLOOKUP(RT_enz[[#This Row],[Column1]],SC_enz[name_dir],SC_enz[name_dir],"")</f>
        <v>EX_dttp_e_FWD</v>
      </c>
      <c r="I1546" s="1" t="str">
        <f>_xlfn.XLOOKUP(RT_enz[[#This Row],[rxn_src]],SC_enz[rxn_src],SC_enz[rxn_src],"")</f>
        <v>EX_dttp_e</v>
      </c>
      <c r="J1546" s="2" t="str">
        <f>_xlfn.XLOOKUP(RT_enz[[#This Row],[Column1]],RT_gsm[Column3],RT_gsm[Column3],"")</f>
        <v>EX_dttp_e_FWD</v>
      </c>
    </row>
    <row r="1547" spans="1:10" ht="16" hidden="1" x14ac:dyDescent="0.2">
      <c r="A1547" s="1" t="s">
        <v>2429</v>
      </c>
      <c r="B1547" s="1" t="s">
        <v>3902</v>
      </c>
      <c r="C1547" s="1" t="s">
        <v>1642</v>
      </c>
      <c r="D1547" s="1" t="s">
        <v>143</v>
      </c>
      <c r="E1547" s="1" t="s">
        <v>12</v>
      </c>
      <c r="F1547" s="1" t="s">
        <v>3920</v>
      </c>
      <c r="G1547" s="1" t="str">
        <f>RT_enz[[#This Row],[rxn_src]]&amp;"_"&amp;RT_enz[[#This Row],[dir]]</f>
        <v>EX_duri_e_FWD</v>
      </c>
      <c r="H1547" s="1" t="str">
        <f>_xlfn.XLOOKUP(RT_enz[[#This Row],[Column1]],SC_enz[name_dir],SC_enz[name_dir],"")</f>
        <v>EX_duri_e_FWD</v>
      </c>
      <c r="I1547" s="1" t="str">
        <f>_xlfn.XLOOKUP(RT_enz[[#This Row],[rxn_src]],SC_enz[rxn_src],SC_enz[rxn_src],"")</f>
        <v>EX_duri_e</v>
      </c>
      <c r="J1547" s="2" t="str">
        <f>_xlfn.XLOOKUP(RT_enz[[#This Row],[Column1]],RT_gsm[Column3],RT_gsm[Column3],"")</f>
        <v>EX_duri_e_FWD</v>
      </c>
    </row>
    <row r="1548" spans="1:10" ht="16" hidden="1" x14ac:dyDescent="0.2">
      <c r="A1548" s="1" t="s">
        <v>2588</v>
      </c>
      <c r="B1548" s="1" t="s">
        <v>3902</v>
      </c>
      <c r="C1548" s="1" t="s">
        <v>1642</v>
      </c>
      <c r="D1548" s="1" t="s">
        <v>143</v>
      </c>
      <c r="E1548" s="1" t="s">
        <v>7</v>
      </c>
      <c r="F1548" s="1"/>
      <c r="G1548" s="1" t="str">
        <f>RT_enz[[#This Row],[rxn_src]]&amp;"_"&amp;RT_enz[[#This Row],[dir]]</f>
        <v>EX_epist_e_FWD</v>
      </c>
      <c r="H1548" s="1" t="str">
        <f>_xlfn.XLOOKUP(RT_enz[[#This Row],[Column1]],SC_enz[name_dir],SC_enz[name_dir],"")</f>
        <v>EX_epist_e_FWD</v>
      </c>
      <c r="I1548" s="1" t="str">
        <f>_xlfn.XLOOKUP(RT_enz[[#This Row],[rxn_src]],SC_enz[rxn_src],SC_enz[rxn_src],"")</f>
        <v>EX_epist_e</v>
      </c>
      <c r="J1548" s="2" t="str">
        <f>_xlfn.XLOOKUP(RT_enz[[#This Row],[Column1]],RT_gsm[Column3],RT_gsm[Column3],"")</f>
        <v>EX_epist_e_FWD</v>
      </c>
    </row>
    <row r="1549" spans="1:10" ht="16" hidden="1" x14ac:dyDescent="0.2">
      <c r="A1549" s="1" t="s">
        <v>2590</v>
      </c>
      <c r="B1549" s="1" t="s">
        <v>3902</v>
      </c>
      <c r="C1549" s="1" t="s">
        <v>1642</v>
      </c>
      <c r="D1549" s="1" t="s">
        <v>143</v>
      </c>
      <c r="E1549" s="1" t="s">
        <v>7</v>
      </c>
      <c r="F1549" s="1"/>
      <c r="G1549" s="1" t="str">
        <f>RT_enz[[#This Row],[rxn_src]]&amp;"_"&amp;RT_enz[[#This Row],[dir]]</f>
        <v>EX_ergst_e_FWD</v>
      </c>
      <c r="H1549" s="1" t="str">
        <f>_xlfn.XLOOKUP(RT_enz[[#This Row],[Column1]],SC_enz[name_dir],SC_enz[name_dir],"")</f>
        <v>EX_ergst_e_FWD</v>
      </c>
      <c r="I1549" s="1" t="str">
        <f>_xlfn.XLOOKUP(RT_enz[[#This Row],[rxn_src]],SC_enz[rxn_src],SC_enz[rxn_src],"")</f>
        <v>EX_ergst_e</v>
      </c>
      <c r="J1549" s="2" t="str">
        <f>_xlfn.XLOOKUP(RT_enz[[#This Row],[Column1]],RT_gsm[Column3],RT_gsm[Column3],"")</f>
        <v>EX_ergst_e_FWD</v>
      </c>
    </row>
    <row r="1550" spans="1:10" ht="16" hidden="1" x14ac:dyDescent="0.2">
      <c r="A1550" s="1" t="s">
        <v>2847</v>
      </c>
      <c r="B1550" s="1" t="s">
        <v>3902</v>
      </c>
      <c r="C1550" s="1" t="s">
        <v>1642</v>
      </c>
      <c r="D1550" s="1" t="s">
        <v>143</v>
      </c>
      <c r="E1550" s="1" t="s">
        <v>7</v>
      </c>
      <c r="F1550" s="1"/>
      <c r="G1550" s="1" t="str">
        <f>RT_enz[[#This Row],[rxn_src]]&amp;"_"&amp;RT_enz[[#This Row],[dir]]</f>
        <v>EX_ergtetrol_e_FWD</v>
      </c>
      <c r="H1550" s="1" t="str">
        <f>_xlfn.XLOOKUP(RT_enz[[#This Row],[Column1]],SC_enz[name_dir],SC_enz[name_dir],"")</f>
        <v>EX_ergtetrol_e_FWD</v>
      </c>
      <c r="I1550" s="1" t="str">
        <f>_xlfn.XLOOKUP(RT_enz[[#This Row],[rxn_src]],SC_enz[rxn_src],SC_enz[rxn_src],"")</f>
        <v>EX_ergtetrol_e</v>
      </c>
      <c r="J1550" s="2" t="str">
        <f>_xlfn.XLOOKUP(RT_enz[[#This Row],[Column1]],RT_gsm[Column3],RT_gsm[Column3],"")</f>
        <v>EX_ergtetrol_e_FWD</v>
      </c>
    </row>
    <row r="1551" spans="1:10" ht="16" hidden="1" x14ac:dyDescent="0.2">
      <c r="A1551" s="1" t="s">
        <v>2598</v>
      </c>
      <c r="B1551" s="1" t="s">
        <v>3902</v>
      </c>
      <c r="C1551" s="1" t="s">
        <v>1642</v>
      </c>
      <c r="D1551" s="1" t="s">
        <v>143</v>
      </c>
      <c r="E1551" s="1" t="s">
        <v>7</v>
      </c>
      <c r="F1551" s="1"/>
      <c r="G1551" s="1" t="str">
        <f>RT_enz[[#This Row],[rxn_src]]&amp;"_"&amp;RT_enz[[#This Row],[dir]]</f>
        <v>EX_etac_e_FWD</v>
      </c>
      <c r="H1551" s="1" t="str">
        <f>_xlfn.XLOOKUP(RT_enz[[#This Row],[Column1]],SC_enz[name_dir],SC_enz[name_dir],"")</f>
        <v>EX_etac_e_FWD</v>
      </c>
      <c r="I1551" s="1" t="str">
        <f>_xlfn.XLOOKUP(RT_enz[[#This Row],[rxn_src]],SC_enz[rxn_src],SC_enz[rxn_src],"")</f>
        <v>EX_etac_e</v>
      </c>
      <c r="J1551" s="2" t="str">
        <f>_xlfn.XLOOKUP(RT_enz[[#This Row],[Column1]],RT_gsm[Column3],RT_gsm[Column3],"")</f>
        <v>EX_etac_e_FWD</v>
      </c>
    </row>
    <row r="1552" spans="1:10" ht="16" hidden="1" x14ac:dyDescent="0.2">
      <c r="A1552" s="1" t="s">
        <v>2597</v>
      </c>
      <c r="B1552" s="1" t="s">
        <v>3902</v>
      </c>
      <c r="C1552" s="1" t="s">
        <v>1642</v>
      </c>
      <c r="D1552" s="1" t="s">
        <v>143</v>
      </c>
      <c r="E1552" s="1" t="s">
        <v>7</v>
      </c>
      <c r="F1552" s="1"/>
      <c r="G1552" s="1" t="str">
        <f>RT_enz[[#This Row],[rxn_src]]&amp;"_"&amp;RT_enz[[#This Row],[dir]]</f>
        <v>EX_etha_e_FWD</v>
      </c>
      <c r="H1552" s="1" t="str">
        <f>_xlfn.XLOOKUP(RT_enz[[#This Row],[Column1]],SC_enz[name_dir],SC_enz[name_dir],"")</f>
        <v>EX_etha_e_FWD</v>
      </c>
      <c r="I1552" s="1" t="str">
        <f>_xlfn.XLOOKUP(RT_enz[[#This Row],[rxn_src]],SC_enz[rxn_src],SC_enz[rxn_src],"")</f>
        <v>EX_etha_e</v>
      </c>
      <c r="J1552" s="2" t="str">
        <f>_xlfn.XLOOKUP(RT_enz[[#This Row],[Column1]],RT_gsm[Column3],RT_gsm[Column3],"")</f>
        <v>EX_etha_e_FWD</v>
      </c>
    </row>
    <row r="1553" spans="1:10" ht="16" hidden="1" x14ac:dyDescent="0.2">
      <c r="A1553" s="1" t="s">
        <v>2594</v>
      </c>
      <c r="B1553" s="1" t="s">
        <v>3902</v>
      </c>
      <c r="C1553" s="1" t="s">
        <v>1642</v>
      </c>
      <c r="D1553" s="1" t="s">
        <v>143</v>
      </c>
      <c r="E1553" s="1" t="s">
        <v>7</v>
      </c>
      <c r="F1553" s="1"/>
      <c r="G1553" s="1" t="str">
        <f>RT_enz[[#This Row],[rxn_src]]&amp;"_"&amp;RT_enz[[#This Row],[dir]]</f>
        <v>EX_etoh_e_FWD</v>
      </c>
      <c r="H1553" s="1" t="str">
        <f>_xlfn.XLOOKUP(RT_enz[[#This Row],[Column1]],SC_enz[name_dir],SC_enz[name_dir],"")</f>
        <v>EX_etoh_e_FWD</v>
      </c>
      <c r="I1553" s="1" t="str">
        <f>_xlfn.XLOOKUP(RT_enz[[#This Row],[rxn_src]],SC_enz[rxn_src],SC_enz[rxn_src],"")</f>
        <v>EX_etoh_e</v>
      </c>
      <c r="J1553" s="2" t="str">
        <f>_xlfn.XLOOKUP(RT_enz[[#This Row],[Column1]],RT_gsm[Column3],RT_gsm[Column3],"")</f>
        <v>EX_etoh_e_FWD</v>
      </c>
    </row>
    <row r="1554" spans="1:10" ht="16" hidden="1" x14ac:dyDescent="0.2">
      <c r="A1554" s="1" t="s">
        <v>5108</v>
      </c>
      <c r="B1554" s="1" t="s">
        <v>3902</v>
      </c>
      <c r="C1554" s="1" t="s">
        <v>142</v>
      </c>
      <c r="D1554" s="1" t="s">
        <v>143</v>
      </c>
      <c r="E1554" s="1" t="s">
        <v>12</v>
      </c>
      <c r="F1554" s="1" t="s">
        <v>4889</v>
      </c>
      <c r="G1554" s="1" t="str">
        <f>RT_enz[[#This Row],[rxn_src]]&amp;"_"&amp;RT_enz[[#This Row],[dir]]</f>
        <v>EX_fald_e_FWD</v>
      </c>
      <c r="H1554" s="1" t="str">
        <f>_xlfn.XLOOKUP(RT_enz[[#This Row],[Column1]],SC_enz[name_dir],SC_enz[name_dir],"")</f>
        <v/>
      </c>
      <c r="I1554" s="1" t="str">
        <f>_xlfn.XLOOKUP(RT_enz[[#This Row],[rxn_src]],SC_enz[rxn_src],SC_enz[rxn_src],"")</f>
        <v/>
      </c>
      <c r="J1554" s="2" t="str">
        <f>_xlfn.XLOOKUP(RT_enz[[#This Row],[Column1]],RT_gsm[Column3],RT_gsm[Column3],"")</f>
        <v>EX_fald_e_FWD</v>
      </c>
    </row>
    <row r="1555" spans="1:10" ht="16" hidden="1" x14ac:dyDescent="0.2">
      <c r="A1555" s="1" t="s">
        <v>2666</v>
      </c>
      <c r="B1555" s="1" t="s">
        <v>3902</v>
      </c>
      <c r="C1555" s="1" t="s">
        <v>1642</v>
      </c>
      <c r="D1555" s="1" t="s">
        <v>143</v>
      </c>
      <c r="E1555" s="1" t="s">
        <v>7</v>
      </c>
      <c r="F1555" s="1"/>
      <c r="G1555" s="1" t="str">
        <f>RT_enz[[#This Row],[rxn_src]]&amp;"_"&amp;RT_enz[[#This Row],[dir]]</f>
        <v>EX_fe2_e_FWD</v>
      </c>
      <c r="H1555" s="1" t="str">
        <f>_xlfn.XLOOKUP(RT_enz[[#This Row],[Column1]],SC_enz[name_dir],SC_enz[name_dir],"")</f>
        <v>EX_fe2_e_FWD</v>
      </c>
      <c r="I1555" s="1" t="str">
        <f>_xlfn.XLOOKUP(RT_enz[[#This Row],[rxn_src]],SC_enz[rxn_src],SC_enz[rxn_src],"")</f>
        <v>EX_fe2_e</v>
      </c>
      <c r="J1555" s="2" t="str">
        <f>_xlfn.XLOOKUP(RT_enz[[#This Row],[Column1]],RT_gsm[Column3],RT_gsm[Column3],"")</f>
        <v>EX_fe2_e_FWD</v>
      </c>
    </row>
    <row r="1556" spans="1:10" ht="16" hidden="1" x14ac:dyDescent="0.2">
      <c r="A1556" s="1" t="s">
        <v>2666</v>
      </c>
      <c r="B1556" s="1" t="s">
        <v>3903</v>
      </c>
      <c r="C1556" s="1" t="s">
        <v>1642</v>
      </c>
      <c r="D1556" s="1" t="s">
        <v>143</v>
      </c>
      <c r="E1556" s="1" t="s">
        <v>7</v>
      </c>
      <c r="F1556" s="1"/>
      <c r="G1556" s="1" t="str">
        <f>RT_enz[[#This Row],[rxn_src]]&amp;"_"&amp;RT_enz[[#This Row],[dir]]</f>
        <v>EX_fe2_e_REV</v>
      </c>
      <c r="H1556" s="1" t="str">
        <f>_xlfn.XLOOKUP(RT_enz[[#This Row],[Column1]],SC_enz[name_dir],SC_enz[name_dir],"")</f>
        <v>EX_fe2_e_REV</v>
      </c>
      <c r="I1556" s="1" t="str">
        <f>_xlfn.XLOOKUP(RT_enz[[#This Row],[rxn_src]],SC_enz[rxn_src],SC_enz[rxn_src],"")</f>
        <v>EX_fe2_e</v>
      </c>
      <c r="J1556" s="2" t="str">
        <f>_xlfn.XLOOKUP(RT_enz[[#This Row],[Column1]],RT_gsm[Column3],RT_gsm[Column3],"")</f>
        <v>EX_fe2_e_REV</v>
      </c>
    </row>
    <row r="1557" spans="1:10" ht="16" hidden="1" x14ac:dyDescent="0.2">
      <c r="A1557" s="1" t="s">
        <v>5109</v>
      </c>
      <c r="B1557" s="1" t="s">
        <v>3902</v>
      </c>
      <c r="C1557" s="1" t="s">
        <v>142</v>
      </c>
      <c r="D1557" s="1" t="s">
        <v>143</v>
      </c>
      <c r="E1557" s="1" t="s">
        <v>12</v>
      </c>
      <c r="F1557" s="1" t="s">
        <v>4889</v>
      </c>
      <c r="G1557" s="1" t="str">
        <f>RT_enz[[#This Row],[rxn_src]]&amp;"_"&amp;RT_enz[[#This Row],[dir]]</f>
        <v>EX_fe3_e_FWD</v>
      </c>
      <c r="H1557" s="1" t="str">
        <f>_xlfn.XLOOKUP(RT_enz[[#This Row],[Column1]],SC_enz[name_dir],SC_enz[name_dir],"")</f>
        <v/>
      </c>
      <c r="I1557" s="1" t="str">
        <f>_xlfn.XLOOKUP(RT_enz[[#This Row],[rxn_src]],SC_enz[rxn_src],SC_enz[rxn_src],"")</f>
        <v/>
      </c>
      <c r="J1557" s="2" t="str">
        <f>_xlfn.XLOOKUP(RT_enz[[#This Row],[Column1]],RT_gsm[Column3],RT_gsm[Column3],"")</f>
        <v>EX_fe3_e_FWD</v>
      </c>
    </row>
    <row r="1558" spans="1:10" ht="16" hidden="1" x14ac:dyDescent="0.2">
      <c r="A1558" s="1" t="s">
        <v>2604</v>
      </c>
      <c r="B1558" s="1" t="s">
        <v>3902</v>
      </c>
      <c r="C1558" s="1" t="s">
        <v>1642</v>
      </c>
      <c r="D1558" s="1" t="s">
        <v>143</v>
      </c>
      <c r="E1558" s="1" t="s">
        <v>7</v>
      </c>
      <c r="F1558" s="1"/>
      <c r="G1558" s="1" t="str">
        <f>RT_enz[[#This Row],[rxn_src]]&amp;"_"&amp;RT_enz[[#This Row],[dir]]</f>
        <v>EX_fecost_e_FWD</v>
      </c>
      <c r="H1558" s="1" t="str">
        <f>_xlfn.XLOOKUP(RT_enz[[#This Row],[Column1]],SC_enz[name_dir],SC_enz[name_dir],"")</f>
        <v>EX_fecost_e_FWD</v>
      </c>
      <c r="I1558" s="1" t="str">
        <f>_xlfn.XLOOKUP(RT_enz[[#This Row],[rxn_src]],SC_enz[rxn_src],SC_enz[rxn_src],"")</f>
        <v>EX_fecost_e</v>
      </c>
      <c r="J1558" s="2" t="str">
        <f>_xlfn.XLOOKUP(RT_enz[[#This Row],[Column1]],RT_gsm[Column3],RT_gsm[Column3],"")</f>
        <v>EX_fecost_e_FWD</v>
      </c>
    </row>
    <row r="1559" spans="1:10" ht="16" hidden="1" x14ac:dyDescent="0.2">
      <c r="A1559" s="1" t="s">
        <v>2606</v>
      </c>
      <c r="B1559" s="1" t="s">
        <v>3902</v>
      </c>
      <c r="C1559" s="1" t="s">
        <v>1642</v>
      </c>
      <c r="D1559" s="1" t="s">
        <v>143</v>
      </c>
      <c r="E1559" s="1" t="s">
        <v>7</v>
      </c>
      <c r="F1559" s="1"/>
      <c r="G1559" s="1" t="str">
        <f>RT_enz[[#This Row],[rxn_src]]&amp;"_"&amp;RT_enz[[#This Row],[dir]]</f>
        <v>EX_fmn_e_FWD</v>
      </c>
      <c r="H1559" s="1" t="str">
        <f>_xlfn.XLOOKUP(RT_enz[[#This Row],[Column1]],SC_enz[name_dir],SC_enz[name_dir],"")</f>
        <v>EX_fmn_e_FWD</v>
      </c>
      <c r="I1559" s="1" t="str">
        <f>_xlfn.XLOOKUP(RT_enz[[#This Row],[rxn_src]],SC_enz[rxn_src],SC_enz[rxn_src],"")</f>
        <v>EX_fmn_e</v>
      </c>
      <c r="J1559" s="2" t="str">
        <f>_xlfn.XLOOKUP(RT_enz[[#This Row],[Column1]],RT_gsm[Column3],RT_gsm[Column3],"")</f>
        <v>EX_fmn_e_FWD</v>
      </c>
    </row>
    <row r="1560" spans="1:10" ht="16" hidden="1" x14ac:dyDescent="0.2">
      <c r="A1560" s="1" t="s">
        <v>2607</v>
      </c>
      <c r="B1560" s="1" t="s">
        <v>3902</v>
      </c>
      <c r="C1560" s="1" t="s">
        <v>1642</v>
      </c>
      <c r="D1560" s="1" t="s">
        <v>143</v>
      </c>
      <c r="E1560" s="1" t="s">
        <v>7</v>
      </c>
      <c r="F1560" s="1"/>
      <c r="G1560" s="1" t="str">
        <f>RT_enz[[#This Row],[rxn_src]]&amp;"_"&amp;RT_enz[[#This Row],[dir]]</f>
        <v>EX_fol_e_FWD</v>
      </c>
      <c r="H1560" s="1" t="str">
        <f>_xlfn.XLOOKUP(RT_enz[[#This Row],[Column1]],SC_enz[name_dir],SC_enz[name_dir],"")</f>
        <v>EX_fol_e_FWD</v>
      </c>
      <c r="I1560" s="1" t="str">
        <f>_xlfn.XLOOKUP(RT_enz[[#This Row],[rxn_src]],SC_enz[rxn_src],SC_enz[rxn_src],"")</f>
        <v>EX_fol_e</v>
      </c>
      <c r="J1560" s="2" t="str">
        <f>_xlfn.XLOOKUP(RT_enz[[#This Row],[Column1]],RT_gsm[Column3],RT_gsm[Column3],"")</f>
        <v>EX_fol_e_FWD</v>
      </c>
    </row>
    <row r="1561" spans="1:10" ht="16" hidden="1" x14ac:dyDescent="0.2">
      <c r="A1561" s="1" t="s">
        <v>2608</v>
      </c>
      <c r="B1561" s="1" t="s">
        <v>3902</v>
      </c>
      <c r="C1561" s="1" t="s">
        <v>1642</v>
      </c>
      <c r="D1561" s="1" t="s">
        <v>143</v>
      </c>
      <c r="E1561" s="1" t="s">
        <v>7</v>
      </c>
      <c r="F1561" s="1"/>
      <c r="G1561" s="1" t="str">
        <f>RT_enz[[#This Row],[rxn_src]]&amp;"_"&amp;RT_enz[[#This Row],[dir]]</f>
        <v>EX_for_e_FWD</v>
      </c>
      <c r="H1561" s="1" t="str">
        <f>_xlfn.XLOOKUP(RT_enz[[#This Row],[Column1]],SC_enz[name_dir],SC_enz[name_dir],"")</f>
        <v>EX_for_e_FWD</v>
      </c>
      <c r="I1561" s="1" t="str">
        <f>_xlfn.XLOOKUP(RT_enz[[#This Row],[rxn_src]],SC_enz[rxn_src],SC_enz[rxn_src],"")</f>
        <v>EX_for_e</v>
      </c>
      <c r="J1561" s="2" t="str">
        <f>_xlfn.XLOOKUP(RT_enz[[#This Row],[Column1]],RT_gsm[Column3],RT_gsm[Column3],"")</f>
        <v>EX_for_e_FWD</v>
      </c>
    </row>
    <row r="1562" spans="1:10" ht="16" hidden="1" x14ac:dyDescent="0.2">
      <c r="A1562" s="1" t="s">
        <v>2546</v>
      </c>
      <c r="B1562" s="1" t="s">
        <v>3902</v>
      </c>
      <c r="C1562" s="1" t="s">
        <v>1642</v>
      </c>
      <c r="D1562" s="1" t="s">
        <v>143</v>
      </c>
      <c r="E1562" s="1" t="s">
        <v>7</v>
      </c>
      <c r="F1562" s="1"/>
      <c r="G1562" s="1" t="str">
        <f>RT_enz[[#This Row],[rxn_src]]&amp;"_"&amp;RT_enz[[#This Row],[dir]]</f>
        <v>EX_fru_e_FWD</v>
      </c>
      <c r="H1562" s="1" t="str">
        <f>_xlfn.XLOOKUP(RT_enz[[#This Row],[Column1]],SC_enz[name_dir],SC_enz[name_dir],"")</f>
        <v>EX_fru_e_FWD</v>
      </c>
      <c r="I1562" s="1" t="str">
        <f>_xlfn.XLOOKUP(RT_enz[[#This Row],[rxn_src]],SC_enz[rxn_src],SC_enz[rxn_src],"")</f>
        <v>EX_fru_e</v>
      </c>
      <c r="J1562" s="2" t="str">
        <f>_xlfn.XLOOKUP(RT_enz[[#This Row],[Column1]],RT_gsm[Column3],RT_gsm[Column3],"")</f>
        <v>EX_fru_e_FWD</v>
      </c>
    </row>
    <row r="1563" spans="1:10" ht="16" hidden="1" x14ac:dyDescent="0.2">
      <c r="A1563" s="1" t="s">
        <v>2615</v>
      </c>
      <c r="B1563" s="1" t="s">
        <v>3902</v>
      </c>
      <c r="C1563" s="1" t="s">
        <v>1642</v>
      </c>
      <c r="D1563" s="1" t="s">
        <v>143</v>
      </c>
      <c r="E1563" s="1" t="s">
        <v>7</v>
      </c>
      <c r="F1563" s="1"/>
      <c r="G1563" s="1" t="str">
        <f>RT_enz[[#This Row],[rxn_src]]&amp;"_"&amp;RT_enz[[#This Row],[dir]]</f>
        <v>EX_fum_e_FWD</v>
      </c>
      <c r="H1563" s="1" t="str">
        <f>_xlfn.XLOOKUP(RT_enz[[#This Row],[Column1]],SC_enz[name_dir],SC_enz[name_dir],"")</f>
        <v>EX_fum_e_FWD</v>
      </c>
      <c r="I1563" s="1" t="str">
        <f>_xlfn.XLOOKUP(RT_enz[[#This Row],[rxn_src]],SC_enz[rxn_src],SC_enz[rxn_src],"")</f>
        <v>EX_fum_e</v>
      </c>
      <c r="J1563" s="2" t="str">
        <f>_xlfn.XLOOKUP(RT_enz[[#This Row],[Column1]],RT_gsm[Column3],RT_gsm[Column3],"")</f>
        <v>EX_fum_e_FWD</v>
      </c>
    </row>
    <row r="1564" spans="1:10" ht="16" hidden="1" x14ac:dyDescent="0.2">
      <c r="A1564" s="1" t="s">
        <v>2788</v>
      </c>
      <c r="B1564" s="1" t="s">
        <v>3902</v>
      </c>
      <c r="C1564" s="1" t="s">
        <v>1642</v>
      </c>
      <c r="D1564" s="1" t="s">
        <v>143</v>
      </c>
      <c r="E1564" s="1" t="s">
        <v>7</v>
      </c>
      <c r="F1564" s="1"/>
      <c r="G1564" s="1" t="str">
        <f>RT_enz[[#This Row],[rxn_src]]&amp;"_"&amp;RT_enz[[#This Row],[dir]]</f>
        <v>EX_g3pc_e_FWD</v>
      </c>
      <c r="H1564" s="1" t="str">
        <f>_xlfn.XLOOKUP(RT_enz[[#This Row],[Column1]],SC_enz[name_dir],SC_enz[name_dir],"")</f>
        <v>EX_g3pc_e_FWD</v>
      </c>
      <c r="I1564" s="1" t="str">
        <f>_xlfn.XLOOKUP(RT_enz[[#This Row],[rxn_src]],SC_enz[rxn_src],SC_enz[rxn_src],"")</f>
        <v>EX_g3pc_e</v>
      </c>
      <c r="J1564" s="2" t="str">
        <f>_xlfn.XLOOKUP(RT_enz[[#This Row],[Column1]],RT_gsm[Column3],RT_gsm[Column3],"")</f>
        <v>EX_g3pc_e_FWD</v>
      </c>
    </row>
    <row r="1565" spans="1:10" ht="16" hidden="1" x14ac:dyDescent="0.2">
      <c r="A1565" s="1" t="s">
        <v>2422</v>
      </c>
      <c r="B1565" s="1" t="s">
        <v>3902</v>
      </c>
      <c r="C1565" s="1" t="s">
        <v>1642</v>
      </c>
      <c r="D1565" s="1" t="s">
        <v>143</v>
      </c>
      <c r="E1565" s="1" t="s">
        <v>12</v>
      </c>
      <c r="F1565" s="1" t="s">
        <v>3920</v>
      </c>
      <c r="G1565" s="1" t="str">
        <f>RT_enz[[#This Row],[rxn_src]]&amp;"_"&amp;RT_enz[[#This Row],[dir]]</f>
        <v>EX_g3pi_e_FWD</v>
      </c>
      <c r="H1565" s="1" t="str">
        <f>_xlfn.XLOOKUP(RT_enz[[#This Row],[Column1]],SC_enz[name_dir],SC_enz[name_dir],"")</f>
        <v>EX_g3pi_e_FWD</v>
      </c>
      <c r="I1565" s="1" t="str">
        <f>_xlfn.XLOOKUP(RT_enz[[#This Row],[rxn_src]],SC_enz[rxn_src],SC_enz[rxn_src],"")</f>
        <v>EX_g3pi_e</v>
      </c>
      <c r="J1565" s="2" t="str">
        <f>_xlfn.XLOOKUP(RT_enz[[#This Row],[Column1]],RT_gsm[Column3],RT_gsm[Column3],"")</f>
        <v>EX_g3pi_e_FWD</v>
      </c>
    </row>
    <row r="1566" spans="1:10" ht="16" hidden="1" x14ac:dyDescent="0.2">
      <c r="A1566" s="1" t="s">
        <v>2547</v>
      </c>
      <c r="B1566" s="1" t="s">
        <v>3902</v>
      </c>
      <c r="C1566" s="1" t="s">
        <v>1642</v>
      </c>
      <c r="D1566" s="1" t="s">
        <v>143</v>
      </c>
      <c r="E1566" s="1" t="s">
        <v>7</v>
      </c>
      <c r="F1566" s="1"/>
      <c r="G1566" s="1" t="str">
        <f>RT_enz[[#This Row],[rxn_src]]&amp;"_"&amp;RT_enz[[#This Row],[dir]]</f>
        <v>EX_gal_e_FWD</v>
      </c>
      <c r="H1566" s="1" t="str">
        <f>_xlfn.XLOOKUP(RT_enz[[#This Row],[Column1]],SC_enz[name_dir],SC_enz[name_dir],"")</f>
        <v>EX_gal_e_FWD</v>
      </c>
      <c r="I1566" s="1" t="str">
        <f>_xlfn.XLOOKUP(RT_enz[[#This Row],[rxn_src]],SC_enz[rxn_src],SC_enz[rxn_src],"")</f>
        <v>EX_gal_e</v>
      </c>
      <c r="J1566" s="2" t="str">
        <f>_xlfn.XLOOKUP(RT_enz[[#This Row],[Column1]],RT_gsm[Column3],RT_gsm[Column3],"")</f>
        <v>EX_gal_e_FWD</v>
      </c>
    </row>
    <row r="1567" spans="1:10" ht="16" hidden="1" x14ac:dyDescent="0.2">
      <c r="A1567" s="1" t="s">
        <v>2548</v>
      </c>
      <c r="B1567" s="1" t="s">
        <v>3902</v>
      </c>
      <c r="C1567" s="1" t="s">
        <v>1642</v>
      </c>
      <c r="D1567" s="1" t="s">
        <v>143</v>
      </c>
      <c r="E1567" s="1" t="s">
        <v>7</v>
      </c>
      <c r="F1567" s="1"/>
      <c r="G1567" s="1" t="str">
        <f>RT_enz[[#This Row],[rxn_src]]&amp;"_"&amp;RT_enz[[#This Row],[dir]]</f>
        <v>EX_galur_e_FWD</v>
      </c>
      <c r="H1567" s="1" t="str">
        <f>_xlfn.XLOOKUP(RT_enz[[#This Row],[Column1]],SC_enz[name_dir],SC_enz[name_dir],"")</f>
        <v>EX_galur_e_FWD</v>
      </c>
      <c r="I1567" s="1" t="str">
        <f>_xlfn.XLOOKUP(RT_enz[[#This Row],[rxn_src]],SC_enz[rxn_src],SC_enz[rxn_src],"")</f>
        <v>EX_galur_e</v>
      </c>
      <c r="J1567" s="2" t="str">
        <f>_xlfn.XLOOKUP(RT_enz[[#This Row],[Column1]],RT_gsm[Column3],RT_gsm[Column3],"")</f>
        <v>EX_galur_e_FWD</v>
      </c>
    </row>
    <row r="1568" spans="1:10" ht="16" hidden="1" x14ac:dyDescent="0.2">
      <c r="A1568" s="1" t="s">
        <v>5110</v>
      </c>
      <c r="B1568" s="1" t="s">
        <v>3902</v>
      </c>
      <c r="C1568" s="1" t="s">
        <v>1642</v>
      </c>
      <c r="D1568" s="1" t="s">
        <v>143</v>
      </c>
      <c r="E1568" s="1" t="s">
        <v>7</v>
      </c>
      <c r="F1568" s="1" t="s">
        <v>3920</v>
      </c>
      <c r="G1568" s="1" t="str">
        <f>RT_enz[[#This Row],[rxn_src]]&amp;"_"&amp;RT_enz[[#This Row],[dir]]</f>
        <v>EX_gam6p_e_FWD</v>
      </c>
      <c r="H1568" s="1" t="str">
        <f>_xlfn.XLOOKUP(RT_enz[[#This Row],[Column1]],SC_enz[name_dir],SC_enz[name_dir],"")</f>
        <v/>
      </c>
      <c r="I1568" s="1" t="str">
        <f>_xlfn.XLOOKUP(RT_enz[[#This Row],[rxn_src]],SC_enz[rxn_src],SC_enz[rxn_src],"")</f>
        <v/>
      </c>
      <c r="J1568" s="2" t="str">
        <f>_xlfn.XLOOKUP(RT_enz[[#This Row],[Column1]],RT_gsm[Column3],RT_gsm[Column3],"")</f>
        <v>EX_gam6p_e_FWD</v>
      </c>
    </row>
    <row r="1569" spans="1:10" ht="16" hidden="1" x14ac:dyDescent="0.2">
      <c r="A1569" s="1" t="s">
        <v>2635</v>
      </c>
      <c r="B1569" s="1" t="s">
        <v>3902</v>
      </c>
      <c r="C1569" s="1" t="s">
        <v>1642</v>
      </c>
      <c r="D1569" s="1" t="s">
        <v>143</v>
      </c>
      <c r="E1569" s="1" t="s">
        <v>7</v>
      </c>
      <c r="F1569" s="1"/>
      <c r="G1569" s="1" t="str">
        <f>RT_enz[[#This Row],[rxn_src]]&amp;"_"&amp;RT_enz[[#This Row],[dir]]</f>
        <v>EX_gcald_e_FWD</v>
      </c>
      <c r="H1569" s="1" t="str">
        <f>_xlfn.XLOOKUP(RT_enz[[#This Row],[Column1]],SC_enz[name_dir],SC_enz[name_dir],"")</f>
        <v>EX_gcald_e_FWD</v>
      </c>
      <c r="I1569" s="1" t="str">
        <f>_xlfn.XLOOKUP(RT_enz[[#This Row],[rxn_src]],SC_enz[rxn_src],SC_enz[rxn_src],"")</f>
        <v>EX_gcald_e</v>
      </c>
      <c r="J1569" s="2" t="str">
        <f>_xlfn.XLOOKUP(RT_enz[[#This Row],[Column1]],RT_gsm[Column3],RT_gsm[Column3],"")</f>
        <v>EX_gcald_e_FWD</v>
      </c>
    </row>
    <row r="1570" spans="1:10" ht="16" hidden="1" x14ac:dyDescent="0.2">
      <c r="A1570" s="1" t="s">
        <v>2551</v>
      </c>
      <c r="B1570" s="1" t="s">
        <v>3902</v>
      </c>
      <c r="C1570" s="1" t="s">
        <v>1642</v>
      </c>
      <c r="D1570" s="1" t="s">
        <v>143</v>
      </c>
      <c r="E1570" s="1" t="s">
        <v>7</v>
      </c>
      <c r="F1570" s="1"/>
      <c r="G1570" s="1" t="str">
        <f>RT_enz[[#This Row],[rxn_src]]&amp;"_"&amp;RT_enz[[#This Row],[dir]]</f>
        <v>EX_glc__D_e_FWD</v>
      </c>
      <c r="H1570" s="1" t="str">
        <f>_xlfn.XLOOKUP(RT_enz[[#This Row],[Column1]],SC_enz[name_dir],SC_enz[name_dir],"")</f>
        <v>EX_glc__D_e_FWD</v>
      </c>
      <c r="I1570" s="1" t="str">
        <f>_xlfn.XLOOKUP(RT_enz[[#This Row],[rxn_src]],SC_enz[rxn_src],SC_enz[rxn_src],"")</f>
        <v>EX_glc__D_e</v>
      </c>
      <c r="J1570" s="2" t="str">
        <f>_xlfn.XLOOKUP(RT_enz[[#This Row],[Column1]],RT_gsm[Column3],RT_gsm[Column3],"")</f>
        <v>EX_glc__D_e_FWD</v>
      </c>
    </row>
    <row r="1571" spans="1:10" ht="16" hidden="1" x14ac:dyDescent="0.2">
      <c r="A1571" s="1" t="s">
        <v>2551</v>
      </c>
      <c r="B1571" s="1" t="s">
        <v>3903</v>
      </c>
      <c r="C1571" s="1" t="s">
        <v>1642</v>
      </c>
      <c r="D1571" s="1" t="s">
        <v>143</v>
      </c>
      <c r="E1571" s="1" t="s">
        <v>7</v>
      </c>
      <c r="F1571" s="1"/>
      <c r="G1571" s="1" t="str">
        <f>RT_enz[[#This Row],[rxn_src]]&amp;"_"&amp;RT_enz[[#This Row],[dir]]</f>
        <v>EX_glc__D_e_REV</v>
      </c>
      <c r="H1571" s="1" t="str">
        <f>_xlfn.XLOOKUP(RT_enz[[#This Row],[Column1]],SC_enz[name_dir],SC_enz[name_dir],"")</f>
        <v>EX_glc__D_e_REV</v>
      </c>
      <c r="I1571" s="1" t="str">
        <f>_xlfn.XLOOKUP(RT_enz[[#This Row],[rxn_src]],SC_enz[rxn_src],SC_enz[rxn_src],"")</f>
        <v>EX_glc__D_e</v>
      </c>
      <c r="J1571" s="2" t="str">
        <f>_xlfn.XLOOKUP(RT_enz[[#This Row],[Column1]],RT_gsm[Column3],RT_gsm[Column3],"")</f>
        <v>EX_glc__D_e_REV</v>
      </c>
    </row>
    <row r="1572" spans="1:10" ht="16" hidden="1" x14ac:dyDescent="0.2">
      <c r="A1572" s="1" t="s">
        <v>2695</v>
      </c>
      <c r="B1572" s="1" t="s">
        <v>3902</v>
      </c>
      <c r="C1572" s="1" t="s">
        <v>1642</v>
      </c>
      <c r="D1572" s="1" t="s">
        <v>143</v>
      </c>
      <c r="E1572" s="1" t="s">
        <v>7</v>
      </c>
      <c r="F1572" s="1"/>
      <c r="G1572" s="1" t="str">
        <f>RT_enz[[#This Row],[rxn_src]]&amp;"_"&amp;RT_enz[[#This Row],[dir]]</f>
        <v>EX_gln__L_e_FWD</v>
      </c>
      <c r="H1572" s="1" t="str">
        <f>_xlfn.XLOOKUP(RT_enz[[#This Row],[Column1]],SC_enz[name_dir],SC_enz[name_dir],"")</f>
        <v>EX_gln__L_e_FWD</v>
      </c>
      <c r="I1572" s="1" t="str">
        <f>_xlfn.XLOOKUP(RT_enz[[#This Row],[rxn_src]],SC_enz[rxn_src],SC_enz[rxn_src],"")</f>
        <v>EX_gln__L_e</v>
      </c>
      <c r="J1572" s="2" t="str">
        <f>_xlfn.XLOOKUP(RT_enz[[#This Row],[Column1]],RT_gsm[Column3],RT_gsm[Column3],"")</f>
        <v>EX_gln__L_e_FWD</v>
      </c>
    </row>
    <row r="1573" spans="1:10" ht="16" hidden="1" x14ac:dyDescent="0.2">
      <c r="A1573" s="1" t="s">
        <v>2693</v>
      </c>
      <c r="B1573" s="1" t="s">
        <v>3902</v>
      </c>
      <c r="C1573" s="1" t="s">
        <v>1642</v>
      </c>
      <c r="D1573" s="1" t="s">
        <v>143</v>
      </c>
      <c r="E1573" s="1" t="s">
        <v>7</v>
      </c>
      <c r="F1573" s="1"/>
      <c r="G1573" s="1" t="str">
        <f>RT_enz[[#This Row],[rxn_src]]&amp;"_"&amp;RT_enz[[#This Row],[dir]]</f>
        <v>EX_glu__L_e_FWD</v>
      </c>
      <c r="H1573" s="1" t="str">
        <f>_xlfn.XLOOKUP(RT_enz[[#This Row],[Column1]],SC_enz[name_dir],SC_enz[name_dir],"")</f>
        <v>EX_glu__L_e_FWD</v>
      </c>
      <c r="I1573" s="1" t="str">
        <f>_xlfn.XLOOKUP(RT_enz[[#This Row],[rxn_src]],SC_enz[rxn_src],SC_enz[rxn_src],"")</f>
        <v>EX_glu__L_e</v>
      </c>
      <c r="J1573" s="2" t="str">
        <f>_xlfn.XLOOKUP(RT_enz[[#This Row],[Column1]],RT_gsm[Column3],RT_gsm[Column3],"")</f>
        <v>EX_glu__L_e_FWD</v>
      </c>
    </row>
    <row r="1574" spans="1:10" ht="16" hidden="1" x14ac:dyDescent="0.2">
      <c r="A1574" s="1" t="s">
        <v>2636</v>
      </c>
      <c r="B1574" s="1" t="s">
        <v>3902</v>
      </c>
      <c r="C1574" s="1" t="s">
        <v>1642</v>
      </c>
      <c r="D1574" s="1" t="s">
        <v>143</v>
      </c>
      <c r="E1574" s="1" t="s">
        <v>7</v>
      </c>
      <c r="F1574" s="1"/>
      <c r="G1574" s="1" t="str">
        <f>RT_enz[[#This Row],[rxn_src]]&amp;"_"&amp;RT_enz[[#This Row],[dir]]</f>
        <v>EX_glx_e_FWD</v>
      </c>
      <c r="H1574" s="1" t="str">
        <f>_xlfn.XLOOKUP(RT_enz[[#This Row],[Column1]],SC_enz[name_dir],SC_enz[name_dir],"")</f>
        <v>EX_glx_e_FWD</v>
      </c>
      <c r="I1574" s="1" t="str">
        <f>_xlfn.XLOOKUP(RT_enz[[#This Row],[rxn_src]],SC_enz[rxn_src],SC_enz[rxn_src],"")</f>
        <v>EX_glx_e</v>
      </c>
      <c r="J1574" s="2" t="str">
        <f>_xlfn.XLOOKUP(RT_enz[[#This Row],[Column1]],RT_gsm[Column3],RT_gsm[Column3],"")</f>
        <v>EX_glx_e_FWD</v>
      </c>
    </row>
    <row r="1575" spans="1:10" ht="16" hidden="1" x14ac:dyDescent="0.2">
      <c r="A1575" s="1" t="s">
        <v>2627</v>
      </c>
      <c r="B1575" s="1" t="s">
        <v>3902</v>
      </c>
      <c r="C1575" s="1" t="s">
        <v>1642</v>
      </c>
      <c r="D1575" s="1" t="s">
        <v>143</v>
      </c>
      <c r="E1575" s="1" t="s">
        <v>7</v>
      </c>
      <c r="F1575" s="1"/>
      <c r="G1575" s="1" t="str">
        <f>RT_enz[[#This Row],[rxn_src]]&amp;"_"&amp;RT_enz[[#This Row],[dir]]</f>
        <v>EX_gly_e_FWD</v>
      </c>
      <c r="H1575" s="1" t="str">
        <f>_xlfn.XLOOKUP(RT_enz[[#This Row],[Column1]],SC_enz[name_dir],SC_enz[name_dir],"")</f>
        <v>EX_gly_e_FWD</v>
      </c>
      <c r="I1575" s="1" t="str">
        <f>_xlfn.XLOOKUP(RT_enz[[#This Row],[rxn_src]],SC_enz[rxn_src],SC_enz[rxn_src],"")</f>
        <v>EX_gly_e</v>
      </c>
      <c r="J1575" s="2" t="str">
        <f>_xlfn.XLOOKUP(RT_enz[[#This Row],[Column1]],RT_gsm[Column3],RT_gsm[Column3],"")</f>
        <v>EX_gly_e_FWD</v>
      </c>
    </row>
    <row r="1576" spans="1:10" ht="16" hidden="1" x14ac:dyDescent="0.2">
      <c r="A1576" s="1" t="s">
        <v>2625</v>
      </c>
      <c r="B1576" s="1" t="s">
        <v>3902</v>
      </c>
      <c r="C1576" s="1" t="s">
        <v>1642</v>
      </c>
      <c r="D1576" s="1" t="s">
        <v>143</v>
      </c>
      <c r="E1576" s="1" t="s">
        <v>7</v>
      </c>
      <c r="F1576" s="1"/>
      <c r="G1576" s="1" t="str">
        <f>RT_enz[[#This Row],[rxn_src]]&amp;"_"&amp;RT_enz[[#This Row],[dir]]</f>
        <v>EX_glyc_e_FWD</v>
      </c>
      <c r="H1576" s="1" t="str">
        <f>_xlfn.XLOOKUP(RT_enz[[#This Row],[Column1]],SC_enz[name_dir],SC_enz[name_dir],"")</f>
        <v>EX_glyc_e_FWD</v>
      </c>
      <c r="I1576" s="1" t="str">
        <f>_xlfn.XLOOKUP(RT_enz[[#This Row],[rxn_src]],SC_enz[rxn_src],SC_enz[rxn_src],"")</f>
        <v>EX_glyc_e</v>
      </c>
      <c r="J1576" s="2" t="str">
        <f>_xlfn.XLOOKUP(RT_enz[[#This Row],[Column1]],RT_gsm[Column3],RT_gsm[Column3],"")</f>
        <v>EX_glyc_e_FWD</v>
      </c>
    </row>
    <row r="1577" spans="1:10" ht="16" hidden="1" x14ac:dyDescent="0.2">
      <c r="A1577" s="1" t="s">
        <v>5111</v>
      </c>
      <c r="B1577" s="1" t="s">
        <v>3902</v>
      </c>
      <c r="C1577" s="1" t="s">
        <v>142</v>
      </c>
      <c r="D1577" s="1" t="s">
        <v>143</v>
      </c>
      <c r="E1577" s="1" t="s">
        <v>12</v>
      </c>
      <c r="F1577" s="1" t="s">
        <v>5095</v>
      </c>
      <c r="G1577" s="1" t="str">
        <f>RT_enz[[#This Row],[rxn_src]]&amp;"_"&amp;RT_enz[[#This Row],[dir]]</f>
        <v>EX_gsn_e_FWD</v>
      </c>
      <c r="H1577" s="1" t="str">
        <f>_xlfn.XLOOKUP(RT_enz[[#This Row],[Column1]],SC_enz[name_dir],SC_enz[name_dir],"")</f>
        <v/>
      </c>
      <c r="I1577" s="1" t="str">
        <f>_xlfn.XLOOKUP(RT_enz[[#This Row],[rxn_src]],SC_enz[rxn_src],SC_enz[rxn_src],"")</f>
        <v/>
      </c>
      <c r="J1577" s="2" t="str">
        <f>_xlfn.XLOOKUP(RT_enz[[#This Row],[Column1]],RT_gsm[Column3],RT_gsm[Column3],"")</f>
        <v>EX_gsn_e_FWD</v>
      </c>
    </row>
    <row r="1578" spans="1:10" ht="16" hidden="1" x14ac:dyDescent="0.2">
      <c r="A1578" s="1" t="s">
        <v>2624</v>
      </c>
      <c r="B1578" s="1" t="s">
        <v>3902</v>
      </c>
      <c r="C1578" s="1" t="s">
        <v>1642</v>
      </c>
      <c r="D1578" s="1" t="s">
        <v>143</v>
      </c>
      <c r="E1578" s="1" t="s">
        <v>7</v>
      </c>
      <c r="F1578" s="1"/>
      <c r="G1578" s="1" t="str">
        <f>RT_enz[[#This Row],[rxn_src]]&amp;"_"&amp;RT_enz[[#This Row],[dir]]</f>
        <v>EX_gthox_e_FWD</v>
      </c>
      <c r="H1578" s="1" t="str">
        <f>_xlfn.XLOOKUP(RT_enz[[#This Row],[Column1]],SC_enz[name_dir],SC_enz[name_dir],"")</f>
        <v>EX_gthox_e_FWD</v>
      </c>
      <c r="I1578" s="1" t="str">
        <f>_xlfn.XLOOKUP(RT_enz[[#This Row],[rxn_src]],SC_enz[rxn_src],SC_enz[rxn_src],"")</f>
        <v>EX_gthox_e</v>
      </c>
      <c r="J1578" s="2" t="str">
        <f>_xlfn.XLOOKUP(RT_enz[[#This Row],[Column1]],RT_gsm[Column3],RT_gsm[Column3],"")</f>
        <v>EX_gthox_e_FWD</v>
      </c>
    </row>
    <row r="1579" spans="1:10" ht="16" hidden="1" x14ac:dyDescent="0.2">
      <c r="A1579" s="1" t="s">
        <v>5112</v>
      </c>
      <c r="B1579" s="1" t="s">
        <v>3902</v>
      </c>
      <c r="C1579" s="1" t="s">
        <v>142</v>
      </c>
      <c r="D1579" s="1" t="s">
        <v>143</v>
      </c>
      <c r="E1579" s="1" t="s">
        <v>12</v>
      </c>
      <c r="F1579" s="1" t="s">
        <v>5095</v>
      </c>
      <c r="G1579" s="1" t="str">
        <f>RT_enz[[#This Row],[rxn_src]]&amp;"_"&amp;RT_enz[[#This Row],[dir]]</f>
        <v>EX_gthrd_e_FWD</v>
      </c>
      <c r="H1579" s="1" t="str">
        <f>_xlfn.XLOOKUP(RT_enz[[#This Row],[Column1]],SC_enz[name_dir],SC_enz[name_dir],"")</f>
        <v/>
      </c>
      <c r="I1579" s="1" t="str">
        <f>_xlfn.XLOOKUP(RT_enz[[#This Row],[rxn_src]],SC_enz[rxn_src],SC_enz[rxn_src],"")</f>
        <v/>
      </c>
      <c r="J1579" s="2" t="str">
        <f>_xlfn.XLOOKUP(RT_enz[[#This Row],[Column1]],RT_gsm[Column3],RT_gsm[Column3],"")</f>
        <v>EX_gthrd_e_FWD</v>
      </c>
    </row>
    <row r="1580" spans="1:10" ht="16" hidden="1" x14ac:dyDescent="0.2">
      <c r="A1580" s="1" t="s">
        <v>5113</v>
      </c>
      <c r="B1580" s="1" t="s">
        <v>3902</v>
      </c>
      <c r="C1580" s="1" t="s">
        <v>142</v>
      </c>
      <c r="D1580" s="1" t="s">
        <v>143</v>
      </c>
      <c r="E1580" s="1" t="s">
        <v>12</v>
      </c>
      <c r="F1580" s="1" t="s">
        <v>5095</v>
      </c>
      <c r="G1580" s="1" t="str">
        <f>RT_enz[[#This Row],[rxn_src]]&amp;"_"&amp;RT_enz[[#This Row],[dir]]</f>
        <v>EX_gua_e_FWD</v>
      </c>
      <c r="H1580" s="1" t="str">
        <f>_xlfn.XLOOKUP(RT_enz[[#This Row],[Column1]],SC_enz[name_dir],SC_enz[name_dir],"")</f>
        <v/>
      </c>
      <c r="I1580" s="1" t="str">
        <f>_xlfn.XLOOKUP(RT_enz[[#This Row],[rxn_src]],SC_enz[rxn_src],SC_enz[rxn_src],"")</f>
        <v/>
      </c>
      <c r="J1580" s="2" t="str">
        <f>_xlfn.XLOOKUP(RT_enz[[#This Row],[Column1]],RT_gsm[Column3],RT_gsm[Column3],"")</f>
        <v>EX_gua_e_FWD</v>
      </c>
    </row>
    <row r="1581" spans="1:10" ht="16" hidden="1" x14ac:dyDescent="0.2">
      <c r="A1581" s="1" t="s">
        <v>2650</v>
      </c>
      <c r="B1581" s="1" t="s">
        <v>3902</v>
      </c>
      <c r="C1581" s="1" t="s">
        <v>1642</v>
      </c>
      <c r="D1581" s="1" t="s">
        <v>143</v>
      </c>
      <c r="E1581" s="1" t="s">
        <v>7</v>
      </c>
      <c r="F1581" s="1"/>
      <c r="G1581" s="1" t="str">
        <f>RT_enz[[#This Row],[rxn_src]]&amp;"_"&amp;RT_enz[[#This Row],[dir]]</f>
        <v>EX_h_e_FWD</v>
      </c>
      <c r="H1581" s="1" t="str">
        <f>_xlfn.XLOOKUP(RT_enz[[#This Row],[Column1]],SC_enz[name_dir],SC_enz[name_dir],"")</f>
        <v>EX_h_e_FWD</v>
      </c>
      <c r="I1581" s="1" t="str">
        <f>_xlfn.XLOOKUP(RT_enz[[#This Row],[rxn_src]],SC_enz[rxn_src],SC_enz[rxn_src],"")</f>
        <v>EX_h_e</v>
      </c>
      <c r="J1581" s="2" t="str">
        <f>_xlfn.XLOOKUP(RT_enz[[#This Row],[Column1]],RT_gsm[Column3],RT_gsm[Column3],"")</f>
        <v>EX_h_e_FWD</v>
      </c>
    </row>
    <row r="1582" spans="1:10" ht="16" hidden="1" x14ac:dyDescent="0.2">
      <c r="A1582" s="1" t="s">
        <v>2650</v>
      </c>
      <c r="B1582" s="1" t="s">
        <v>3903</v>
      </c>
      <c r="C1582" s="1" t="s">
        <v>1642</v>
      </c>
      <c r="D1582" s="1" t="s">
        <v>143</v>
      </c>
      <c r="E1582" s="1" t="s">
        <v>7</v>
      </c>
      <c r="F1582" s="1"/>
      <c r="G1582" s="1" t="str">
        <f>RT_enz[[#This Row],[rxn_src]]&amp;"_"&amp;RT_enz[[#This Row],[dir]]</f>
        <v>EX_h_e_REV</v>
      </c>
      <c r="H1582" s="1" t="str">
        <f>_xlfn.XLOOKUP(RT_enz[[#This Row],[Column1]],SC_enz[name_dir],SC_enz[name_dir],"")</f>
        <v>EX_h_e_REV</v>
      </c>
      <c r="I1582" s="1" t="str">
        <f>_xlfn.XLOOKUP(RT_enz[[#This Row],[rxn_src]],SC_enz[rxn_src],SC_enz[rxn_src],"")</f>
        <v>EX_h_e</v>
      </c>
      <c r="J1582" s="2" t="str">
        <f>_xlfn.XLOOKUP(RT_enz[[#This Row],[Column1]],RT_gsm[Column3],RT_gsm[Column3],"")</f>
        <v>EX_h_e_REV</v>
      </c>
    </row>
    <row r="1583" spans="1:10" ht="16" hidden="1" x14ac:dyDescent="0.2">
      <c r="A1583" s="1" t="s">
        <v>2835</v>
      </c>
      <c r="B1583" s="1" t="s">
        <v>3902</v>
      </c>
      <c r="C1583" s="1" t="s">
        <v>1642</v>
      </c>
      <c r="D1583" s="1" t="s">
        <v>143</v>
      </c>
      <c r="E1583" s="1" t="s">
        <v>7</v>
      </c>
      <c r="F1583" s="1"/>
      <c r="G1583" s="1" t="str">
        <f>RT_enz[[#This Row],[rxn_src]]&amp;"_"&amp;RT_enz[[#This Row],[dir]]</f>
        <v>EX_h2o_e_FWD</v>
      </c>
      <c r="H1583" s="1" t="str">
        <f>_xlfn.XLOOKUP(RT_enz[[#This Row],[Column1]],SC_enz[name_dir],SC_enz[name_dir],"")</f>
        <v>EX_h2o_e_FWD</v>
      </c>
      <c r="I1583" s="1" t="str">
        <f>_xlfn.XLOOKUP(RT_enz[[#This Row],[rxn_src]],SC_enz[rxn_src],SC_enz[rxn_src],"")</f>
        <v>EX_h2o_e</v>
      </c>
      <c r="J1583" s="2" t="str">
        <f>_xlfn.XLOOKUP(RT_enz[[#This Row],[Column1]],RT_gsm[Column3],RT_gsm[Column3],"")</f>
        <v>EX_h2o_e_FWD</v>
      </c>
    </row>
    <row r="1584" spans="1:10" ht="16" hidden="1" x14ac:dyDescent="0.2">
      <c r="A1584" s="1" t="s">
        <v>2835</v>
      </c>
      <c r="B1584" s="1" t="s">
        <v>3903</v>
      </c>
      <c r="C1584" s="1" t="s">
        <v>1642</v>
      </c>
      <c r="D1584" s="1" t="s">
        <v>143</v>
      </c>
      <c r="E1584" s="1" t="s">
        <v>7</v>
      </c>
      <c r="F1584" s="1"/>
      <c r="G1584" s="1" t="str">
        <f>RT_enz[[#This Row],[rxn_src]]&amp;"_"&amp;RT_enz[[#This Row],[dir]]</f>
        <v>EX_h2o_e_REV</v>
      </c>
      <c r="H1584" s="1" t="str">
        <f>_xlfn.XLOOKUP(RT_enz[[#This Row],[Column1]],SC_enz[name_dir],SC_enz[name_dir],"")</f>
        <v>EX_h2o_e_REV</v>
      </c>
      <c r="I1584" s="1" t="str">
        <f>_xlfn.XLOOKUP(RT_enz[[#This Row],[rxn_src]],SC_enz[rxn_src],SC_enz[rxn_src],"")</f>
        <v>EX_h2o_e</v>
      </c>
      <c r="J1584" s="2" t="str">
        <f>_xlfn.XLOOKUP(RT_enz[[#This Row],[Column1]],RT_gsm[Column3],RT_gsm[Column3],"")</f>
        <v>EX_h2o_e_REV</v>
      </c>
    </row>
    <row r="1585" spans="1:10" ht="16" hidden="1" x14ac:dyDescent="0.2">
      <c r="A1585" s="1" t="s">
        <v>5114</v>
      </c>
      <c r="B1585" s="1" t="s">
        <v>3902</v>
      </c>
      <c r="C1585" s="1" t="s">
        <v>1642</v>
      </c>
      <c r="D1585" s="1" t="s">
        <v>143</v>
      </c>
      <c r="E1585" s="1" t="s">
        <v>7</v>
      </c>
      <c r="F1585" s="1" t="s">
        <v>3920</v>
      </c>
      <c r="G1585" s="1" t="str">
        <f>RT_enz[[#This Row],[rxn_src]]&amp;"_"&amp;RT_enz[[#This Row],[dir]]</f>
        <v>EX_hco3_e_FWD</v>
      </c>
      <c r="H1585" s="1" t="str">
        <f>_xlfn.XLOOKUP(RT_enz[[#This Row],[Column1]],SC_enz[name_dir],SC_enz[name_dir],"")</f>
        <v/>
      </c>
      <c r="I1585" s="1" t="str">
        <f>_xlfn.XLOOKUP(RT_enz[[#This Row],[rxn_src]],SC_enz[rxn_src],SC_enz[rxn_src],"")</f>
        <v/>
      </c>
      <c r="J1585" s="2" t="str">
        <f>_xlfn.XLOOKUP(RT_enz[[#This Row],[Column1]],RT_gsm[Column3],RT_gsm[Column3],"")</f>
        <v>EX_hco3_e_FWD</v>
      </c>
    </row>
    <row r="1586" spans="1:10" ht="16" hidden="1" x14ac:dyDescent="0.2">
      <c r="A1586" s="1" t="s">
        <v>2748</v>
      </c>
      <c r="B1586" s="1" t="s">
        <v>3902</v>
      </c>
      <c r="C1586" s="1" t="s">
        <v>1642</v>
      </c>
      <c r="D1586" s="1" t="s">
        <v>143</v>
      </c>
      <c r="E1586" s="1" t="s">
        <v>7</v>
      </c>
      <c r="F1586" s="1"/>
      <c r="G1586" s="1" t="str">
        <f>RT_enz[[#This Row],[rxn_src]]&amp;"_"&amp;RT_enz[[#This Row],[dir]]</f>
        <v>EX_hdca_e_FWD</v>
      </c>
      <c r="H1586" s="1" t="str">
        <f>_xlfn.XLOOKUP(RT_enz[[#This Row],[Column1]],SC_enz[name_dir],SC_enz[name_dir],"")</f>
        <v>EX_hdca_e_FWD</v>
      </c>
      <c r="I1586" s="1" t="str">
        <f>_xlfn.XLOOKUP(RT_enz[[#This Row],[rxn_src]],SC_enz[rxn_src],SC_enz[rxn_src],"")</f>
        <v>EX_hdca_e</v>
      </c>
      <c r="J1586" s="2" t="str">
        <f>_xlfn.XLOOKUP(RT_enz[[#This Row],[Column1]],RT_gsm[Column3],RT_gsm[Column3],"")</f>
        <v>EX_hdca_e_FWD</v>
      </c>
    </row>
    <row r="1587" spans="1:10" ht="16" hidden="1" x14ac:dyDescent="0.2">
      <c r="A1587" s="1" t="s">
        <v>2749</v>
      </c>
      <c r="B1587" s="1" t="s">
        <v>3902</v>
      </c>
      <c r="C1587" s="1" t="s">
        <v>1642</v>
      </c>
      <c r="D1587" s="1" t="s">
        <v>143</v>
      </c>
      <c r="E1587" s="1" t="s">
        <v>7</v>
      </c>
      <c r="F1587" s="1"/>
      <c r="G1587" s="1" t="str">
        <f>RT_enz[[#This Row],[rxn_src]]&amp;"_"&amp;RT_enz[[#This Row],[dir]]</f>
        <v>EX_hdcea_e_FWD</v>
      </c>
      <c r="H1587" s="1" t="str">
        <f>_xlfn.XLOOKUP(RT_enz[[#This Row],[Column1]],SC_enz[name_dir],SC_enz[name_dir],"")</f>
        <v>EX_hdcea_e_FWD</v>
      </c>
      <c r="I1587" s="1" t="str">
        <f>_xlfn.XLOOKUP(RT_enz[[#This Row],[rxn_src]],SC_enz[rxn_src],SC_enz[rxn_src],"")</f>
        <v>EX_hdcea_e</v>
      </c>
      <c r="J1587" s="2" t="str">
        <f>_xlfn.XLOOKUP(RT_enz[[#This Row],[Column1]],RT_gsm[Column3],RT_gsm[Column3],"")</f>
        <v>EX_hdcea_e_FWD</v>
      </c>
    </row>
    <row r="1588" spans="1:10" ht="16" hidden="1" x14ac:dyDescent="0.2">
      <c r="A1588" s="1" t="s">
        <v>2697</v>
      </c>
      <c r="B1588" s="1" t="s">
        <v>3902</v>
      </c>
      <c r="C1588" s="1" t="s">
        <v>1642</v>
      </c>
      <c r="D1588" s="1" t="s">
        <v>143</v>
      </c>
      <c r="E1588" s="1" t="s">
        <v>7</v>
      </c>
      <c r="F1588" s="1"/>
      <c r="G1588" s="1" t="str">
        <f>RT_enz[[#This Row],[rxn_src]]&amp;"_"&amp;RT_enz[[#This Row],[dir]]</f>
        <v>EX_his__L_e_FWD</v>
      </c>
      <c r="H1588" s="1" t="str">
        <f>_xlfn.XLOOKUP(RT_enz[[#This Row],[Column1]],SC_enz[name_dir],SC_enz[name_dir],"")</f>
        <v>EX_his__L_e_FWD</v>
      </c>
      <c r="I1588" s="1" t="str">
        <f>_xlfn.XLOOKUP(RT_enz[[#This Row],[rxn_src]],SC_enz[rxn_src],SC_enz[rxn_src],"")</f>
        <v>EX_his__L_e</v>
      </c>
      <c r="J1588" s="2" t="str">
        <f>_xlfn.XLOOKUP(RT_enz[[#This Row],[Column1]],RT_gsm[Column3],RT_gsm[Column3],"")</f>
        <v>EX_his__L_e_FWD</v>
      </c>
    </row>
    <row r="1589" spans="1:10" ht="16" hidden="1" x14ac:dyDescent="0.2">
      <c r="A1589" s="1" t="s">
        <v>5115</v>
      </c>
      <c r="B1589" s="1" t="s">
        <v>3902</v>
      </c>
      <c r="C1589" s="1" t="s">
        <v>142</v>
      </c>
      <c r="D1589" s="1" t="s">
        <v>143</v>
      </c>
      <c r="E1589" s="1" t="s">
        <v>12</v>
      </c>
      <c r="F1589" s="1" t="s">
        <v>5095</v>
      </c>
      <c r="G1589" s="1" t="str">
        <f>RT_enz[[#This Row],[rxn_src]]&amp;"_"&amp;RT_enz[[#This Row],[dir]]</f>
        <v>EX_hom__L_e_FWD</v>
      </c>
      <c r="H1589" s="1" t="str">
        <f>_xlfn.XLOOKUP(RT_enz[[#This Row],[Column1]],SC_enz[name_dir],SC_enz[name_dir],"")</f>
        <v/>
      </c>
      <c r="I1589" s="1" t="str">
        <f>_xlfn.XLOOKUP(RT_enz[[#This Row],[rxn_src]],SC_enz[rxn_src],SC_enz[rxn_src],"")</f>
        <v/>
      </c>
      <c r="J1589" s="2" t="str">
        <f>_xlfn.XLOOKUP(RT_enz[[#This Row],[Column1]],RT_gsm[Column3],RT_gsm[Column3],"")</f>
        <v>EX_hom__L_e_FWD</v>
      </c>
    </row>
    <row r="1590" spans="1:10" ht="16" hidden="1" x14ac:dyDescent="0.2">
      <c r="A1590" s="1" t="s">
        <v>2853</v>
      </c>
      <c r="B1590" s="1" t="s">
        <v>3902</v>
      </c>
      <c r="C1590" s="1" t="s">
        <v>1642</v>
      </c>
      <c r="D1590" s="1" t="s">
        <v>143</v>
      </c>
      <c r="E1590" s="1" t="s">
        <v>7</v>
      </c>
      <c r="F1590" s="1"/>
      <c r="G1590" s="1" t="str">
        <f>RT_enz[[#This Row],[rxn_src]]&amp;"_"&amp;RT_enz[[#This Row],[dir]]</f>
        <v>EX_hxa_e_FWD</v>
      </c>
      <c r="H1590" s="1" t="str">
        <f>_xlfn.XLOOKUP(RT_enz[[#This Row],[Column1]],SC_enz[name_dir],SC_enz[name_dir],"")</f>
        <v>EX_hxa_e_FWD</v>
      </c>
      <c r="I1590" s="1" t="str">
        <f>_xlfn.XLOOKUP(RT_enz[[#This Row],[rxn_src]],SC_enz[rxn_src],SC_enz[rxn_src],"")</f>
        <v>EX_hxa_e</v>
      </c>
      <c r="J1590" s="2" t="str">
        <f>_xlfn.XLOOKUP(RT_enz[[#This Row],[Column1]],RT_gsm[Column3],RT_gsm[Column3],"")</f>
        <v>EX_hxa_e_FWD</v>
      </c>
    </row>
    <row r="1591" spans="1:10" ht="16" hidden="1" x14ac:dyDescent="0.2">
      <c r="A1591" s="1" t="s">
        <v>2657</v>
      </c>
      <c r="B1591" s="1" t="s">
        <v>3902</v>
      </c>
      <c r="C1591" s="1" t="s">
        <v>1642</v>
      </c>
      <c r="D1591" s="1" t="s">
        <v>143</v>
      </c>
      <c r="E1591" s="1" t="s">
        <v>7</v>
      </c>
      <c r="F1591" s="1"/>
      <c r="G1591" s="1" t="str">
        <f>RT_enz[[#This Row],[rxn_src]]&amp;"_"&amp;RT_enz[[#This Row],[dir]]</f>
        <v>EX_hxan_e_FWD</v>
      </c>
      <c r="H1591" s="1" t="str">
        <f>_xlfn.XLOOKUP(RT_enz[[#This Row],[Column1]],SC_enz[name_dir],SC_enz[name_dir],"")</f>
        <v>EX_hxan_e_FWD</v>
      </c>
      <c r="I1591" s="1" t="str">
        <f>_xlfn.XLOOKUP(RT_enz[[#This Row],[rxn_src]],SC_enz[rxn_src],SC_enz[rxn_src],"")</f>
        <v>EX_hxan_e</v>
      </c>
      <c r="J1591" s="2" t="str">
        <f>_xlfn.XLOOKUP(RT_enz[[#This Row],[Column1]],RT_gsm[Column3],RT_gsm[Column3],"")</f>
        <v>EX_hxan_e_FWD</v>
      </c>
    </row>
    <row r="1592" spans="1:10" ht="16" hidden="1" x14ac:dyDescent="0.2">
      <c r="A1592" s="1" t="s">
        <v>5116</v>
      </c>
      <c r="B1592" s="1" t="s">
        <v>3902</v>
      </c>
      <c r="C1592" s="1" t="s">
        <v>142</v>
      </c>
      <c r="D1592" s="1" t="s">
        <v>143</v>
      </c>
      <c r="E1592" s="1" t="s">
        <v>12</v>
      </c>
      <c r="F1592" s="1" t="s">
        <v>4889</v>
      </c>
      <c r="G1592" s="1" t="str">
        <f>RT_enz[[#This Row],[rxn_src]]&amp;"_"&amp;RT_enz[[#This Row],[dir]]</f>
        <v>EX_hxca_e_FWD</v>
      </c>
      <c r="H1592" s="1" t="str">
        <f>_xlfn.XLOOKUP(RT_enz[[#This Row],[Column1]],SC_enz[name_dir],SC_enz[name_dir],"")</f>
        <v/>
      </c>
      <c r="I1592" s="1" t="str">
        <f>_xlfn.XLOOKUP(RT_enz[[#This Row],[rxn_src]],SC_enz[rxn_src],SC_enz[rxn_src],"")</f>
        <v/>
      </c>
      <c r="J1592" s="2" t="str">
        <f>_xlfn.XLOOKUP(RT_enz[[#This Row],[Column1]],RT_gsm[Column3],RT_gsm[Column3],"")</f>
        <v>EX_hxca_e_FWD</v>
      </c>
    </row>
    <row r="1593" spans="1:10" ht="16" hidden="1" x14ac:dyDescent="0.2">
      <c r="A1593" s="1" t="s">
        <v>2652</v>
      </c>
      <c r="B1593" s="1" t="s">
        <v>3902</v>
      </c>
      <c r="C1593" s="1" t="s">
        <v>1642</v>
      </c>
      <c r="D1593" s="1" t="s">
        <v>143</v>
      </c>
      <c r="E1593" s="1" t="s">
        <v>7</v>
      </c>
      <c r="F1593" s="1"/>
      <c r="G1593" s="1" t="str">
        <f>RT_enz[[#This Row],[rxn_src]]&amp;"_"&amp;RT_enz[[#This Row],[dir]]</f>
        <v>EX_hxdcal_e_FWD</v>
      </c>
      <c r="H1593" s="1" t="str">
        <f>_xlfn.XLOOKUP(RT_enz[[#This Row],[Column1]],SC_enz[name_dir],SC_enz[name_dir],"")</f>
        <v>EX_hxdcal_e_FWD</v>
      </c>
      <c r="I1593" s="1" t="str">
        <f>_xlfn.XLOOKUP(RT_enz[[#This Row],[rxn_src]],SC_enz[rxn_src],SC_enz[rxn_src],"")</f>
        <v>EX_hxdcal_e</v>
      </c>
      <c r="J1593" s="2" t="str">
        <f>_xlfn.XLOOKUP(RT_enz[[#This Row],[Column1]],RT_gsm[Column3],RT_gsm[Column3],"")</f>
        <v>EX_hxdcal_e_FWD</v>
      </c>
    </row>
    <row r="1594" spans="1:10" ht="16" hidden="1" x14ac:dyDescent="0.2">
      <c r="A1594" s="1" t="s">
        <v>2667</v>
      </c>
      <c r="B1594" s="1" t="s">
        <v>3902</v>
      </c>
      <c r="C1594" s="1" t="s">
        <v>1642</v>
      </c>
      <c r="D1594" s="1" t="s">
        <v>143</v>
      </c>
      <c r="E1594" s="1" t="s">
        <v>7</v>
      </c>
      <c r="F1594" s="1"/>
      <c r="G1594" s="1" t="str">
        <f>RT_enz[[#This Row],[rxn_src]]&amp;"_"&amp;RT_enz[[#This Row],[dir]]</f>
        <v>EX_iamac_e_FWD</v>
      </c>
      <c r="H1594" s="1" t="str">
        <f>_xlfn.XLOOKUP(RT_enz[[#This Row],[Column1]],SC_enz[name_dir],SC_enz[name_dir],"")</f>
        <v>EX_iamac_e_FWD</v>
      </c>
      <c r="I1594" s="1" t="str">
        <f>_xlfn.XLOOKUP(RT_enz[[#This Row],[rxn_src]],SC_enz[rxn_src],SC_enz[rxn_src],"")</f>
        <v>EX_iamac_e</v>
      </c>
      <c r="J1594" s="2" t="str">
        <f>_xlfn.XLOOKUP(RT_enz[[#This Row],[Column1]],RT_gsm[Column3],RT_gsm[Column3],"")</f>
        <v>EX_iamac_e_FWD</v>
      </c>
    </row>
    <row r="1595" spans="1:10" ht="16" hidden="1" x14ac:dyDescent="0.2">
      <c r="A1595" s="1" t="s">
        <v>2670</v>
      </c>
      <c r="B1595" s="1" t="s">
        <v>3902</v>
      </c>
      <c r="C1595" s="1" t="s">
        <v>1642</v>
      </c>
      <c r="D1595" s="1" t="s">
        <v>143</v>
      </c>
      <c r="E1595" s="1" t="s">
        <v>7</v>
      </c>
      <c r="F1595" s="1"/>
      <c r="G1595" s="1" t="str">
        <f>RT_enz[[#This Row],[rxn_src]]&amp;"_"&amp;RT_enz[[#This Row],[dir]]</f>
        <v>EX_iamoh_e_FWD</v>
      </c>
      <c r="H1595" s="1" t="str">
        <f>_xlfn.XLOOKUP(RT_enz[[#This Row],[Column1]],SC_enz[name_dir],SC_enz[name_dir],"")</f>
        <v>EX_iamoh_e_FWD</v>
      </c>
      <c r="I1595" s="1" t="str">
        <f>_xlfn.XLOOKUP(RT_enz[[#This Row],[rxn_src]],SC_enz[rxn_src],SC_enz[rxn_src],"")</f>
        <v>EX_iamoh_e</v>
      </c>
      <c r="J1595" s="2" t="str">
        <f>_xlfn.XLOOKUP(RT_enz[[#This Row],[Column1]],RT_gsm[Column3],RT_gsm[Column3],"")</f>
        <v>EX_iamoh_e_FWD</v>
      </c>
    </row>
    <row r="1596" spans="1:10" ht="16" hidden="1" x14ac:dyDescent="0.2">
      <c r="A1596" s="1" t="s">
        <v>2675</v>
      </c>
      <c r="B1596" s="1" t="s">
        <v>3902</v>
      </c>
      <c r="C1596" s="1" t="s">
        <v>1642</v>
      </c>
      <c r="D1596" s="1" t="s">
        <v>143</v>
      </c>
      <c r="E1596" s="1" t="s">
        <v>7</v>
      </c>
      <c r="F1596" s="1"/>
      <c r="G1596" s="1" t="str">
        <f>RT_enz[[#This Row],[rxn_src]]&amp;"_"&amp;RT_enz[[#This Row],[dir]]</f>
        <v>EX_ibtald_e_FWD</v>
      </c>
      <c r="H1596" s="1" t="str">
        <f>_xlfn.XLOOKUP(RT_enz[[#This Row],[Column1]],SC_enz[name_dir],SC_enz[name_dir],"")</f>
        <v>EX_ibtald_e_FWD</v>
      </c>
      <c r="I1596" s="1" t="str">
        <f>_xlfn.XLOOKUP(RT_enz[[#This Row],[rxn_src]],SC_enz[rxn_src],SC_enz[rxn_src],"")</f>
        <v>EX_ibtald_e</v>
      </c>
      <c r="J1596" s="2" t="str">
        <f>_xlfn.XLOOKUP(RT_enz[[#This Row],[Column1]],RT_gsm[Column3],RT_gsm[Column3],"")</f>
        <v>EX_ibtald_e_FWD</v>
      </c>
    </row>
    <row r="1597" spans="1:10" ht="16" hidden="1" x14ac:dyDescent="0.2">
      <c r="A1597" s="1" t="s">
        <v>2672</v>
      </c>
      <c r="B1597" s="1" t="s">
        <v>3902</v>
      </c>
      <c r="C1597" s="1" t="s">
        <v>1642</v>
      </c>
      <c r="D1597" s="1" t="s">
        <v>143</v>
      </c>
      <c r="E1597" s="1" t="s">
        <v>7</v>
      </c>
      <c r="F1597" s="1"/>
      <c r="G1597" s="1" t="str">
        <f>RT_enz[[#This Row],[rxn_src]]&amp;"_"&amp;RT_enz[[#This Row],[dir]]</f>
        <v>EX_ibutac_e_FWD</v>
      </c>
      <c r="H1597" s="1" t="str">
        <f>_xlfn.XLOOKUP(RT_enz[[#This Row],[Column1]],SC_enz[name_dir],SC_enz[name_dir],"")</f>
        <v>EX_ibutac_e_FWD</v>
      </c>
      <c r="I1597" s="1" t="str">
        <f>_xlfn.XLOOKUP(RT_enz[[#This Row],[rxn_src]],SC_enz[rxn_src],SC_enz[rxn_src],"")</f>
        <v>EX_ibutac_e</v>
      </c>
      <c r="J1597" s="2" t="str">
        <f>_xlfn.XLOOKUP(RT_enz[[#This Row],[Column1]],RT_gsm[Column3],RT_gsm[Column3],"")</f>
        <v>EX_ibutac_e_FWD</v>
      </c>
    </row>
    <row r="1598" spans="1:10" ht="16" hidden="1" x14ac:dyDescent="0.2">
      <c r="A1598" s="1" t="s">
        <v>2671</v>
      </c>
      <c r="B1598" s="1" t="s">
        <v>3902</v>
      </c>
      <c r="C1598" s="1" t="s">
        <v>1642</v>
      </c>
      <c r="D1598" s="1" t="s">
        <v>143</v>
      </c>
      <c r="E1598" s="1" t="s">
        <v>7</v>
      </c>
      <c r="F1598" s="1"/>
      <c r="G1598" s="1" t="str">
        <f>RT_enz[[#This Row],[rxn_src]]&amp;"_"&amp;RT_enz[[#This Row],[dir]]</f>
        <v>EX_ibutoh_e_FWD</v>
      </c>
      <c r="H1598" s="1" t="str">
        <f>_xlfn.XLOOKUP(RT_enz[[#This Row],[Column1]],SC_enz[name_dir],SC_enz[name_dir],"")</f>
        <v>EX_ibutoh_e_FWD</v>
      </c>
      <c r="I1598" s="1" t="str">
        <f>_xlfn.XLOOKUP(RT_enz[[#This Row],[rxn_src]],SC_enz[rxn_src],SC_enz[rxn_src],"")</f>
        <v>EX_ibutoh_e</v>
      </c>
      <c r="J1598" s="2" t="str">
        <f>_xlfn.XLOOKUP(RT_enz[[#This Row],[Column1]],RT_gsm[Column3],RT_gsm[Column3],"")</f>
        <v>EX_ibutoh_e_FWD</v>
      </c>
    </row>
    <row r="1599" spans="1:10" ht="16" hidden="1" x14ac:dyDescent="0.2">
      <c r="A1599" s="1" t="s">
        <v>2659</v>
      </c>
      <c r="B1599" s="1" t="s">
        <v>3902</v>
      </c>
      <c r="C1599" s="1" t="s">
        <v>1642</v>
      </c>
      <c r="D1599" s="1" t="s">
        <v>143</v>
      </c>
      <c r="E1599" s="1" t="s">
        <v>7</v>
      </c>
      <c r="F1599" s="1"/>
      <c r="G1599" s="1" t="str">
        <f>RT_enz[[#This Row],[rxn_src]]&amp;"_"&amp;RT_enz[[#This Row],[dir]]</f>
        <v>EX_id3acald_e_FWD</v>
      </c>
      <c r="H1599" s="1" t="str">
        <f>_xlfn.XLOOKUP(RT_enz[[#This Row],[Column1]],SC_enz[name_dir],SC_enz[name_dir],"")</f>
        <v>EX_id3acald_e_FWD</v>
      </c>
      <c r="I1599" s="1" t="str">
        <f>_xlfn.XLOOKUP(RT_enz[[#This Row],[rxn_src]],SC_enz[rxn_src],SC_enz[rxn_src],"")</f>
        <v>EX_id3acald_e</v>
      </c>
      <c r="J1599" s="2" t="str">
        <f>_xlfn.XLOOKUP(RT_enz[[#This Row],[Column1]],RT_gsm[Column3],RT_gsm[Column3],"")</f>
        <v>EX_id3acald_e_FWD</v>
      </c>
    </row>
    <row r="1600" spans="1:10" ht="16" hidden="1" x14ac:dyDescent="0.2">
      <c r="A1600" s="1" t="s">
        <v>2699</v>
      </c>
      <c r="B1600" s="1" t="s">
        <v>3902</v>
      </c>
      <c r="C1600" s="1" t="s">
        <v>1642</v>
      </c>
      <c r="D1600" s="1" t="s">
        <v>143</v>
      </c>
      <c r="E1600" s="1" t="s">
        <v>7</v>
      </c>
      <c r="F1600" s="1"/>
      <c r="G1600" s="1" t="str">
        <f>RT_enz[[#This Row],[rxn_src]]&amp;"_"&amp;RT_enz[[#This Row],[dir]]</f>
        <v>EX_ile__L_e_FWD</v>
      </c>
      <c r="H1600" s="1" t="str">
        <f>_xlfn.XLOOKUP(RT_enz[[#This Row],[Column1]],SC_enz[name_dir],SC_enz[name_dir],"")</f>
        <v>EX_ile__L_e_FWD</v>
      </c>
      <c r="I1600" s="1" t="str">
        <f>_xlfn.XLOOKUP(RT_enz[[#This Row],[rxn_src]],SC_enz[rxn_src],SC_enz[rxn_src],"")</f>
        <v>EX_ile__L_e</v>
      </c>
      <c r="J1600" s="2" t="str">
        <f>_xlfn.XLOOKUP(RT_enz[[#This Row],[Column1]],RT_gsm[Column3],RT_gsm[Column3],"")</f>
        <v>EX_ile__L_e_FWD</v>
      </c>
    </row>
    <row r="1601" spans="1:10" ht="16" hidden="1" x14ac:dyDescent="0.2">
      <c r="A1601" s="1" t="s">
        <v>2819</v>
      </c>
      <c r="B1601" s="1" t="s">
        <v>3902</v>
      </c>
      <c r="C1601" s="1" t="s">
        <v>1642</v>
      </c>
      <c r="D1601" s="1" t="s">
        <v>143</v>
      </c>
      <c r="E1601" s="1" t="s">
        <v>7</v>
      </c>
      <c r="F1601" s="1"/>
      <c r="G1601" s="1" t="str">
        <f>RT_enz[[#This Row],[rxn_src]]&amp;"_"&amp;RT_enz[[#This Row],[dir]]</f>
        <v>EX_ind3eth_e_FWD</v>
      </c>
      <c r="H1601" s="1" t="str">
        <f>_xlfn.XLOOKUP(RT_enz[[#This Row],[Column1]],SC_enz[name_dir],SC_enz[name_dir],"")</f>
        <v>EX_ind3eth_e_FWD</v>
      </c>
      <c r="I1601" s="1" t="str">
        <f>_xlfn.XLOOKUP(RT_enz[[#This Row],[rxn_src]],SC_enz[rxn_src],SC_enz[rxn_src],"")</f>
        <v>EX_ind3eth_e</v>
      </c>
      <c r="J1601" s="2" t="str">
        <f>_xlfn.XLOOKUP(RT_enz[[#This Row],[Column1]],RT_gsm[Column3],RT_gsm[Column3],"")</f>
        <v>EX_ind3eth_e_FWD</v>
      </c>
    </row>
    <row r="1602" spans="1:10" ht="16" hidden="1" x14ac:dyDescent="0.2">
      <c r="A1602" s="1" t="s">
        <v>2723</v>
      </c>
      <c r="B1602" s="1" t="s">
        <v>3902</v>
      </c>
      <c r="C1602" s="1" t="s">
        <v>1642</v>
      </c>
      <c r="D1602" s="1" t="s">
        <v>143</v>
      </c>
      <c r="E1602" s="1" t="s">
        <v>7</v>
      </c>
      <c r="F1602" s="1"/>
      <c r="G1602" s="1" t="str">
        <f>RT_enz[[#This Row],[rxn_src]]&amp;"_"&amp;RT_enz[[#This Row],[dir]]</f>
        <v>EX_inost_e_FWD</v>
      </c>
      <c r="H1602" s="1" t="str">
        <f>_xlfn.XLOOKUP(RT_enz[[#This Row],[Column1]],SC_enz[name_dir],SC_enz[name_dir],"")</f>
        <v>EX_inost_e_FWD</v>
      </c>
      <c r="I1602" s="1" t="str">
        <f>_xlfn.XLOOKUP(RT_enz[[#This Row],[rxn_src]],SC_enz[rxn_src],SC_enz[rxn_src],"")</f>
        <v>EX_inost_e</v>
      </c>
      <c r="J1602" s="2" t="str">
        <f>_xlfn.XLOOKUP(RT_enz[[#This Row],[Column1]],RT_gsm[Column3],RT_gsm[Column3],"")</f>
        <v>EX_inost_e_FWD</v>
      </c>
    </row>
    <row r="1603" spans="1:10" ht="16" hidden="1" x14ac:dyDescent="0.2">
      <c r="A1603" s="1" t="s">
        <v>5117</v>
      </c>
      <c r="B1603" s="1" t="s">
        <v>3902</v>
      </c>
      <c r="C1603" s="1" t="s">
        <v>142</v>
      </c>
      <c r="D1603" s="1" t="s">
        <v>143</v>
      </c>
      <c r="E1603" s="1" t="s">
        <v>12</v>
      </c>
      <c r="F1603" s="1" t="s">
        <v>5095</v>
      </c>
      <c r="G1603" s="1" t="str">
        <f>RT_enz[[#This Row],[rxn_src]]&amp;"_"&amp;RT_enz[[#This Row],[dir]]</f>
        <v>EX_ins_e_FWD</v>
      </c>
      <c r="H1603" s="1" t="str">
        <f>_xlfn.XLOOKUP(RT_enz[[#This Row],[Column1]],SC_enz[name_dir],SC_enz[name_dir],"")</f>
        <v/>
      </c>
      <c r="I1603" s="1" t="str">
        <f>_xlfn.XLOOKUP(RT_enz[[#This Row],[rxn_src]],SC_enz[rxn_src],SC_enz[rxn_src],"")</f>
        <v/>
      </c>
      <c r="J1603" s="2" t="str">
        <f>_xlfn.XLOOKUP(RT_enz[[#This Row],[Column1]],RT_gsm[Column3],RT_gsm[Column3],"")</f>
        <v>EX_ins_e_FWD</v>
      </c>
    </row>
    <row r="1604" spans="1:10" ht="16" hidden="1" x14ac:dyDescent="0.2">
      <c r="A1604" s="1" t="s">
        <v>2762</v>
      </c>
      <c r="B1604" s="1" t="s">
        <v>3902</v>
      </c>
      <c r="C1604" s="1" t="s">
        <v>1642</v>
      </c>
      <c r="D1604" s="1" t="s">
        <v>143</v>
      </c>
      <c r="E1604" s="1" t="s">
        <v>7</v>
      </c>
      <c r="F1604" s="1"/>
      <c r="G1604" s="1" t="str">
        <f>RT_enz[[#This Row],[rxn_src]]&amp;"_"&amp;RT_enz[[#This Row],[dir]]</f>
        <v>EX_k_e_FWD</v>
      </c>
      <c r="H1604" s="1" t="str">
        <f>_xlfn.XLOOKUP(RT_enz[[#This Row],[Column1]],SC_enz[name_dir],SC_enz[name_dir],"")</f>
        <v>EX_k_e_FWD</v>
      </c>
      <c r="I1604" s="1" t="str">
        <f>_xlfn.XLOOKUP(RT_enz[[#This Row],[rxn_src]],SC_enz[rxn_src],SC_enz[rxn_src],"")</f>
        <v>EX_k_e</v>
      </c>
      <c r="J1604" s="2" t="str">
        <f>_xlfn.XLOOKUP(RT_enz[[#This Row],[Column1]],RT_gsm[Column3],RT_gsm[Column3],"")</f>
        <v>EX_k_e_FWD</v>
      </c>
    </row>
    <row r="1605" spans="1:10" ht="16" hidden="1" x14ac:dyDescent="0.2">
      <c r="A1605" s="1" t="s">
        <v>2762</v>
      </c>
      <c r="B1605" s="1" t="s">
        <v>3903</v>
      </c>
      <c r="C1605" s="1" t="s">
        <v>1642</v>
      </c>
      <c r="D1605" s="1" t="s">
        <v>143</v>
      </c>
      <c r="E1605" s="1" t="s">
        <v>7</v>
      </c>
      <c r="F1605" s="1"/>
      <c r="G1605" s="1" t="str">
        <f>RT_enz[[#This Row],[rxn_src]]&amp;"_"&amp;RT_enz[[#This Row],[dir]]</f>
        <v>EX_k_e_REV</v>
      </c>
      <c r="H1605" s="1" t="str">
        <f>_xlfn.XLOOKUP(RT_enz[[#This Row],[Column1]],SC_enz[name_dir],SC_enz[name_dir],"")</f>
        <v>EX_k_e_REV</v>
      </c>
      <c r="I1605" s="1" t="str">
        <f>_xlfn.XLOOKUP(RT_enz[[#This Row],[rxn_src]],SC_enz[rxn_src],SC_enz[rxn_src],"")</f>
        <v>EX_k_e</v>
      </c>
      <c r="J1605" s="2" t="str">
        <f>_xlfn.XLOOKUP(RT_enz[[#This Row],[Column1]],RT_gsm[Column3],RT_gsm[Column3],"")</f>
        <v>EX_k_e_REV</v>
      </c>
    </row>
    <row r="1606" spans="1:10" ht="16" hidden="1" x14ac:dyDescent="0.2">
      <c r="A1606" s="1" t="s">
        <v>2415</v>
      </c>
      <c r="B1606" s="1" t="s">
        <v>3902</v>
      </c>
      <c r="C1606" s="1" t="s">
        <v>1642</v>
      </c>
      <c r="D1606" s="1" t="s">
        <v>143</v>
      </c>
      <c r="E1606" s="1" t="s">
        <v>12</v>
      </c>
      <c r="F1606" s="1" t="s">
        <v>3920</v>
      </c>
      <c r="G1606" s="1" t="str">
        <f>RT_enz[[#This Row],[rxn_src]]&amp;"_"&amp;RT_enz[[#This Row],[dir]]</f>
        <v>EX_lac__D_e_FWD</v>
      </c>
      <c r="H1606" s="1" t="str">
        <f>_xlfn.XLOOKUP(RT_enz[[#This Row],[Column1]],SC_enz[name_dir],SC_enz[name_dir],"")</f>
        <v>EX_lac__D_e_FWD</v>
      </c>
      <c r="I1606" s="1" t="str">
        <f>_xlfn.XLOOKUP(RT_enz[[#This Row],[rxn_src]],SC_enz[rxn_src],SC_enz[rxn_src],"")</f>
        <v>EX_lac__D_e</v>
      </c>
      <c r="J1606" s="2" t="str">
        <f>_xlfn.XLOOKUP(RT_enz[[#This Row],[Column1]],RT_gsm[Column3],RT_gsm[Column3],"")</f>
        <v>EX_lac__D_e_FWD</v>
      </c>
    </row>
    <row r="1607" spans="1:10" ht="16" hidden="1" x14ac:dyDescent="0.2">
      <c r="A1607" s="1" t="s">
        <v>2420</v>
      </c>
      <c r="B1607" s="1" t="s">
        <v>3902</v>
      </c>
      <c r="C1607" s="1" t="s">
        <v>1642</v>
      </c>
      <c r="D1607" s="1" t="s">
        <v>143</v>
      </c>
      <c r="E1607" s="1" t="s">
        <v>12</v>
      </c>
      <c r="F1607" s="1" t="s">
        <v>3920</v>
      </c>
      <c r="G1607" s="1" t="str">
        <f>RT_enz[[#This Row],[rxn_src]]&amp;"_"&amp;RT_enz[[#This Row],[dir]]</f>
        <v>EX_lac__L_e_FWD</v>
      </c>
      <c r="H1607" s="1" t="str">
        <f>_xlfn.XLOOKUP(RT_enz[[#This Row],[Column1]],SC_enz[name_dir],SC_enz[name_dir],"")</f>
        <v>EX_lac__L_e_FWD</v>
      </c>
      <c r="I1607" s="1" t="str">
        <f>_xlfn.XLOOKUP(RT_enz[[#This Row],[rxn_src]],SC_enz[rxn_src],SC_enz[rxn_src],"")</f>
        <v>EX_lac__L_e</v>
      </c>
      <c r="J1607" s="2" t="str">
        <f>_xlfn.XLOOKUP(RT_enz[[#This Row],[Column1]],RT_gsm[Column3],RT_gsm[Column3],"")</f>
        <v>EX_lac__L_e_FWD</v>
      </c>
    </row>
    <row r="1608" spans="1:10" ht="16" hidden="1" x14ac:dyDescent="0.2">
      <c r="A1608" s="1" t="s">
        <v>2716</v>
      </c>
      <c r="B1608" s="1" t="s">
        <v>3902</v>
      </c>
      <c r="C1608" s="1" t="s">
        <v>1642</v>
      </c>
      <c r="D1608" s="1" t="s">
        <v>143</v>
      </c>
      <c r="E1608" s="1" t="s">
        <v>7</v>
      </c>
      <c r="F1608" s="1"/>
      <c r="G1608" s="1" t="str">
        <f>RT_enz[[#This Row],[rxn_src]]&amp;"_"&amp;RT_enz[[#This Row],[dir]]</f>
        <v>EX_lanost_e_FWD</v>
      </c>
      <c r="H1608" s="1" t="str">
        <f>_xlfn.XLOOKUP(RT_enz[[#This Row],[Column1]],SC_enz[name_dir],SC_enz[name_dir],"")</f>
        <v>EX_lanost_e_FWD</v>
      </c>
      <c r="I1608" s="1" t="str">
        <f>_xlfn.XLOOKUP(RT_enz[[#This Row],[rxn_src]],SC_enz[rxn_src],SC_enz[rxn_src],"")</f>
        <v>EX_lanost_e</v>
      </c>
      <c r="J1608" s="2" t="str">
        <f>_xlfn.XLOOKUP(RT_enz[[#This Row],[Column1]],RT_gsm[Column3],RT_gsm[Column3],"")</f>
        <v>EX_lanost_e_FWD</v>
      </c>
    </row>
    <row r="1609" spans="1:10" ht="16" hidden="1" x14ac:dyDescent="0.2">
      <c r="A1609" s="1" t="s">
        <v>2701</v>
      </c>
      <c r="B1609" s="1" t="s">
        <v>3902</v>
      </c>
      <c r="C1609" s="1" t="s">
        <v>1642</v>
      </c>
      <c r="D1609" s="1" t="s">
        <v>143</v>
      </c>
      <c r="E1609" s="1" t="s">
        <v>7</v>
      </c>
      <c r="F1609" s="1"/>
      <c r="G1609" s="1" t="str">
        <f>RT_enz[[#This Row],[rxn_src]]&amp;"_"&amp;RT_enz[[#This Row],[dir]]</f>
        <v>EX_leu__L_e_FWD</v>
      </c>
      <c r="H1609" s="1" t="str">
        <f>_xlfn.XLOOKUP(RT_enz[[#This Row],[Column1]],SC_enz[name_dir],SC_enz[name_dir],"")</f>
        <v>EX_leu__L_e_FWD</v>
      </c>
      <c r="I1609" s="1" t="str">
        <f>_xlfn.XLOOKUP(RT_enz[[#This Row],[rxn_src]],SC_enz[rxn_src],SC_enz[rxn_src],"")</f>
        <v>EX_leu__L_e</v>
      </c>
      <c r="J1609" s="2" t="str">
        <f>_xlfn.XLOOKUP(RT_enz[[#This Row],[Column1]],RT_gsm[Column3],RT_gsm[Column3],"")</f>
        <v>EX_leu__L_e_FWD</v>
      </c>
    </row>
    <row r="1610" spans="1:10" ht="16" hidden="1" x14ac:dyDescent="0.2">
      <c r="A1610" s="1" t="s">
        <v>2702</v>
      </c>
      <c r="B1610" s="1" t="s">
        <v>3902</v>
      </c>
      <c r="C1610" s="1" t="s">
        <v>1642</v>
      </c>
      <c r="D1610" s="1" t="s">
        <v>143</v>
      </c>
      <c r="E1610" s="1" t="s">
        <v>7</v>
      </c>
      <c r="F1610" s="1"/>
      <c r="G1610" s="1" t="str">
        <f>RT_enz[[#This Row],[rxn_src]]&amp;"_"&amp;RT_enz[[#This Row],[dir]]</f>
        <v>EX_lys__L_e_FWD</v>
      </c>
      <c r="H1610" s="1" t="str">
        <f>_xlfn.XLOOKUP(RT_enz[[#This Row],[Column1]],SC_enz[name_dir],SC_enz[name_dir],"")</f>
        <v>EX_lys__L_e_FWD</v>
      </c>
      <c r="I1610" s="1" t="str">
        <f>_xlfn.XLOOKUP(RT_enz[[#This Row],[rxn_src]],SC_enz[rxn_src],SC_enz[rxn_src],"")</f>
        <v>EX_lys__L_e</v>
      </c>
      <c r="J1610" s="2" t="str">
        <f>_xlfn.XLOOKUP(RT_enz[[#This Row],[Column1]],RT_gsm[Column3],RT_gsm[Column3],"")</f>
        <v>EX_lys__L_e_FWD</v>
      </c>
    </row>
    <row r="1611" spans="1:10" ht="16" hidden="1" x14ac:dyDescent="0.2">
      <c r="A1611" s="1" t="s">
        <v>2421</v>
      </c>
      <c r="B1611" s="1" t="s">
        <v>3902</v>
      </c>
      <c r="C1611" s="1" t="s">
        <v>1642</v>
      </c>
      <c r="D1611" s="1" t="s">
        <v>143</v>
      </c>
      <c r="E1611" s="1" t="s">
        <v>12</v>
      </c>
      <c r="F1611" s="1" t="s">
        <v>3920</v>
      </c>
      <c r="G1611" s="1" t="str">
        <f>RT_enz[[#This Row],[rxn_src]]&amp;"_"&amp;RT_enz[[#This Row],[dir]]</f>
        <v>EX_mal__L_e_FWD</v>
      </c>
      <c r="H1611" s="1" t="str">
        <f>_xlfn.XLOOKUP(RT_enz[[#This Row],[Column1]],SC_enz[name_dir],SC_enz[name_dir],"")</f>
        <v>EX_mal__L_e_FWD</v>
      </c>
      <c r="I1611" s="1" t="str">
        <f>_xlfn.XLOOKUP(RT_enz[[#This Row],[rxn_src]],SC_enz[rxn_src],SC_enz[rxn_src],"")</f>
        <v>EX_mal__L_e</v>
      </c>
      <c r="J1611" s="2" t="str">
        <f>_xlfn.XLOOKUP(RT_enz[[#This Row],[Column1]],RT_gsm[Column3],RT_gsm[Column3],"")</f>
        <v>EX_mal__L_e_FWD</v>
      </c>
    </row>
    <row r="1612" spans="1:10" ht="16" hidden="1" x14ac:dyDescent="0.2">
      <c r="A1612" s="1" t="s">
        <v>2719</v>
      </c>
      <c r="B1612" s="1" t="s">
        <v>3902</v>
      </c>
      <c r="C1612" s="1" t="s">
        <v>1642</v>
      </c>
      <c r="D1612" s="1" t="s">
        <v>143</v>
      </c>
      <c r="E1612" s="1" t="s">
        <v>7</v>
      </c>
      <c r="F1612" s="1"/>
      <c r="G1612" s="1" t="str">
        <f>RT_enz[[#This Row],[rxn_src]]&amp;"_"&amp;RT_enz[[#This Row],[dir]]</f>
        <v>EX_malt_e_FWD</v>
      </c>
      <c r="H1612" s="1" t="str">
        <f>_xlfn.XLOOKUP(RT_enz[[#This Row],[Column1]],SC_enz[name_dir],SC_enz[name_dir],"")</f>
        <v>EX_malt_e_FWD</v>
      </c>
      <c r="I1612" s="1" t="str">
        <f>_xlfn.XLOOKUP(RT_enz[[#This Row],[rxn_src]],SC_enz[rxn_src],SC_enz[rxn_src],"")</f>
        <v>EX_malt_e</v>
      </c>
      <c r="J1612" s="2" t="str">
        <f>_xlfn.XLOOKUP(RT_enz[[#This Row],[Column1]],RT_gsm[Column3],RT_gsm[Column3],"")</f>
        <v>EX_malt_e_FWD</v>
      </c>
    </row>
    <row r="1613" spans="1:10" ht="16" hidden="1" x14ac:dyDescent="0.2">
      <c r="A1613" s="1" t="s">
        <v>2552</v>
      </c>
      <c r="B1613" s="1" t="s">
        <v>3902</v>
      </c>
      <c r="C1613" s="1" t="s">
        <v>1642</v>
      </c>
      <c r="D1613" s="1" t="s">
        <v>143</v>
      </c>
      <c r="E1613" s="1" t="s">
        <v>7</v>
      </c>
      <c r="F1613" s="1"/>
      <c r="G1613" s="1" t="str">
        <f>RT_enz[[#This Row],[rxn_src]]&amp;"_"&amp;RT_enz[[#This Row],[dir]]</f>
        <v>EX_man_e_FWD</v>
      </c>
      <c r="H1613" s="1" t="str">
        <f>_xlfn.XLOOKUP(RT_enz[[#This Row],[Column1]],SC_enz[name_dir],SC_enz[name_dir],"")</f>
        <v>EX_man_e_FWD</v>
      </c>
      <c r="I1613" s="1" t="str">
        <f>_xlfn.XLOOKUP(RT_enz[[#This Row],[rxn_src]],SC_enz[rxn_src],SC_enz[rxn_src],"")</f>
        <v>EX_man_e</v>
      </c>
      <c r="J1613" s="2" t="str">
        <f>_xlfn.XLOOKUP(RT_enz[[#This Row],[Column1]],RT_gsm[Column3],RT_gsm[Column3],"")</f>
        <v>EX_man_e_FWD</v>
      </c>
    </row>
    <row r="1614" spans="1:10" ht="16" hidden="1" x14ac:dyDescent="0.2">
      <c r="A1614" s="1" t="s">
        <v>2996</v>
      </c>
      <c r="B1614" s="1" t="s">
        <v>3902</v>
      </c>
      <c r="C1614" s="1" t="s">
        <v>1642</v>
      </c>
      <c r="D1614" s="1" t="s">
        <v>143</v>
      </c>
      <c r="E1614" s="1" t="s">
        <v>7</v>
      </c>
      <c r="F1614" s="1"/>
      <c r="G1614" s="1" t="str">
        <f>RT_enz[[#This Row],[rxn_src]]&amp;"_"&amp;RT_enz[[#This Row],[dir]]</f>
        <v>EX_melib_e_FWD</v>
      </c>
      <c r="H1614" s="1" t="str">
        <f>_xlfn.XLOOKUP(RT_enz[[#This Row],[Column1]],SC_enz[name_dir],SC_enz[name_dir],"")</f>
        <v>EX_melib_e_FWD</v>
      </c>
      <c r="I1614" s="1" t="str">
        <f>_xlfn.XLOOKUP(RT_enz[[#This Row],[rxn_src]],SC_enz[rxn_src],SC_enz[rxn_src],"")</f>
        <v>EX_melib_e</v>
      </c>
      <c r="J1614" s="2" t="str">
        <f>_xlfn.XLOOKUP(RT_enz[[#This Row],[Column1]],RT_gsm[Column3],RT_gsm[Column3],"")</f>
        <v>EX_melib_e_FWD</v>
      </c>
    </row>
    <row r="1615" spans="1:10" ht="16" hidden="1" x14ac:dyDescent="0.2">
      <c r="A1615" s="1" t="s">
        <v>2704</v>
      </c>
      <c r="B1615" s="1" t="s">
        <v>3902</v>
      </c>
      <c r="C1615" s="1" t="s">
        <v>1642</v>
      </c>
      <c r="D1615" s="1" t="s">
        <v>143</v>
      </c>
      <c r="E1615" s="1" t="s">
        <v>7</v>
      </c>
      <c r="F1615" s="1"/>
      <c r="G1615" s="1" t="str">
        <f>RT_enz[[#This Row],[rxn_src]]&amp;"_"&amp;RT_enz[[#This Row],[dir]]</f>
        <v>EX_met__L_e_FWD</v>
      </c>
      <c r="H1615" s="1" t="str">
        <f>_xlfn.XLOOKUP(RT_enz[[#This Row],[Column1]],SC_enz[name_dir],SC_enz[name_dir],"")</f>
        <v>EX_met__L_e_FWD</v>
      </c>
      <c r="I1615" s="1" t="str">
        <f>_xlfn.XLOOKUP(RT_enz[[#This Row],[rxn_src]],SC_enz[rxn_src],SC_enz[rxn_src],"")</f>
        <v>EX_met__L_e</v>
      </c>
      <c r="J1615" s="2" t="str">
        <f>_xlfn.XLOOKUP(RT_enz[[#This Row],[Column1]],RT_gsm[Column3],RT_gsm[Column3],"")</f>
        <v>EX_met__L_e_FWD</v>
      </c>
    </row>
    <row r="1616" spans="1:10" ht="16" hidden="1" x14ac:dyDescent="0.2">
      <c r="A1616" s="1" t="s">
        <v>2416</v>
      </c>
      <c r="B1616" s="1" t="s">
        <v>3902</v>
      </c>
      <c r="C1616" s="1" t="s">
        <v>1642</v>
      </c>
      <c r="D1616" s="1" t="s">
        <v>143</v>
      </c>
      <c r="E1616" s="1" t="s">
        <v>12</v>
      </c>
      <c r="F1616" s="1" t="s">
        <v>3920</v>
      </c>
      <c r="G1616" s="1" t="str">
        <f>RT_enz[[#This Row],[rxn_src]]&amp;"_"&amp;RT_enz[[#This Row],[dir]]</f>
        <v>EX_mev__R_e_FWD</v>
      </c>
      <c r="H1616" s="1" t="str">
        <f>_xlfn.XLOOKUP(RT_enz[[#This Row],[Column1]],SC_enz[name_dir],SC_enz[name_dir],"")</f>
        <v>EX_mev__R_e_FWD</v>
      </c>
      <c r="I1616" s="1" t="str">
        <f>_xlfn.XLOOKUP(RT_enz[[#This Row],[rxn_src]],SC_enz[rxn_src],SC_enz[rxn_src],"")</f>
        <v>EX_mev__R_e</v>
      </c>
      <c r="J1616" s="2" t="str">
        <f>_xlfn.XLOOKUP(RT_enz[[#This Row],[Column1]],RT_gsm[Column3],RT_gsm[Column3],"")</f>
        <v>EX_mev__R_e_FWD</v>
      </c>
    </row>
    <row r="1617" spans="1:10" ht="16" hidden="1" x14ac:dyDescent="0.2">
      <c r="A1617" s="1" t="s">
        <v>3093</v>
      </c>
      <c r="B1617" s="1" t="s">
        <v>3902</v>
      </c>
      <c r="C1617" s="1" t="s">
        <v>1642</v>
      </c>
      <c r="D1617" s="1" t="s">
        <v>143</v>
      </c>
      <c r="E1617" s="1" t="s">
        <v>7</v>
      </c>
      <c r="F1617" s="1"/>
      <c r="G1617" s="1" t="str">
        <f>RT_enz[[#This Row],[rxn_src]]&amp;"_"&amp;RT_enz[[#This Row],[dir]]</f>
        <v>EX_mg2_e_FWD</v>
      </c>
      <c r="H1617" s="1" t="str">
        <f>_xlfn.XLOOKUP(RT_enz[[#This Row],[Column1]],SC_enz[name_dir],SC_enz[name_dir],"")</f>
        <v>EX_mg2_e_FWD</v>
      </c>
      <c r="I1617" s="1" t="str">
        <f>_xlfn.XLOOKUP(RT_enz[[#This Row],[rxn_src]],SC_enz[rxn_src],SC_enz[rxn_src],"")</f>
        <v>EX_mg2_e</v>
      </c>
      <c r="J1617" s="2" t="str">
        <f>_xlfn.XLOOKUP(RT_enz[[#This Row],[Column1]],RT_gsm[Column3],RT_gsm[Column3],"")</f>
        <v>EX_mg2_e_FWD</v>
      </c>
    </row>
    <row r="1618" spans="1:10" ht="16" hidden="1" x14ac:dyDescent="0.2">
      <c r="A1618" s="1" t="s">
        <v>3093</v>
      </c>
      <c r="B1618" s="1" t="s">
        <v>3903</v>
      </c>
      <c r="C1618" s="1" t="s">
        <v>1642</v>
      </c>
      <c r="D1618" s="1" t="s">
        <v>143</v>
      </c>
      <c r="E1618" s="1" t="s">
        <v>7</v>
      </c>
      <c r="F1618" s="1"/>
      <c r="G1618" s="1" t="str">
        <f>RT_enz[[#This Row],[rxn_src]]&amp;"_"&amp;RT_enz[[#This Row],[dir]]</f>
        <v>EX_mg2_e_REV</v>
      </c>
      <c r="H1618" s="1" t="str">
        <f>_xlfn.XLOOKUP(RT_enz[[#This Row],[Column1]],SC_enz[name_dir],SC_enz[name_dir],"")</f>
        <v>EX_mg2_e_REV</v>
      </c>
      <c r="I1618" s="1" t="str">
        <f>_xlfn.XLOOKUP(RT_enz[[#This Row],[rxn_src]],SC_enz[rxn_src],SC_enz[rxn_src],"")</f>
        <v>EX_mg2_e</v>
      </c>
      <c r="J1618" s="2" t="str">
        <f>_xlfn.XLOOKUP(RT_enz[[#This Row],[Column1]],RT_gsm[Column3],RT_gsm[Column3],"")</f>
        <v>EX_mg2_e_REV</v>
      </c>
    </row>
    <row r="1619" spans="1:10" ht="16" hidden="1" x14ac:dyDescent="0.2">
      <c r="A1619" s="1" t="s">
        <v>2786</v>
      </c>
      <c r="B1619" s="1" t="s">
        <v>3902</v>
      </c>
      <c r="C1619" s="1" t="s">
        <v>1642</v>
      </c>
      <c r="D1619" s="1" t="s">
        <v>143</v>
      </c>
      <c r="E1619" s="1" t="s">
        <v>7</v>
      </c>
      <c r="F1619" s="1"/>
      <c r="G1619" s="1" t="str">
        <f>RT_enz[[#This Row],[rxn_src]]&amp;"_"&amp;RT_enz[[#This Row],[dir]]</f>
        <v>EX_mmet_e_FWD</v>
      </c>
      <c r="H1619" s="1" t="str">
        <f>_xlfn.XLOOKUP(RT_enz[[#This Row],[Column1]],SC_enz[name_dir],SC_enz[name_dir],"")</f>
        <v>EX_mmet_e_FWD</v>
      </c>
      <c r="I1619" s="1" t="str">
        <f>_xlfn.XLOOKUP(RT_enz[[#This Row],[rxn_src]],SC_enz[rxn_src],SC_enz[rxn_src],"")</f>
        <v>EX_mmet_e</v>
      </c>
      <c r="J1619" s="2" t="str">
        <f>_xlfn.XLOOKUP(RT_enz[[#This Row],[Column1]],RT_gsm[Column3],RT_gsm[Column3],"")</f>
        <v>EX_mmet_e_FWD</v>
      </c>
    </row>
    <row r="1620" spans="1:10" ht="16" hidden="1" x14ac:dyDescent="0.2">
      <c r="A1620" s="1" t="s">
        <v>3091</v>
      </c>
      <c r="B1620" s="1" t="s">
        <v>3902</v>
      </c>
      <c r="C1620" s="1" t="s">
        <v>1642</v>
      </c>
      <c r="D1620" s="1" t="s">
        <v>143</v>
      </c>
      <c r="E1620" s="1" t="s">
        <v>7</v>
      </c>
      <c r="F1620" s="1"/>
      <c r="G1620" s="1" t="str">
        <f>RT_enz[[#This Row],[rxn_src]]&amp;"_"&amp;RT_enz[[#This Row],[dir]]</f>
        <v>EX_mn2_e_FWD</v>
      </c>
      <c r="H1620" s="1" t="str">
        <f>_xlfn.XLOOKUP(RT_enz[[#This Row],[Column1]],SC_enz[name_dir],SC_enz[name_dir],"")</f>
        <v>EX_mn2_e_FWD</v>
      </c>
      <c r="I1620" s="1" t="str">
        <f>_xlfn.XLOOKUP(RT_enz[[#This Row],[rxn_src]],SC_enz[rxn_src],SC_enz[rxn_src],"")</f>
        <v>EX_mn2_e</v>
      </c>
      <c r="J1620" s="2" t="str">
        <f>_xlfn.XLOOKUP(RT_enz[[#This Row],[Column1]],RT_gsm[Column3],RT_gsm[Column3],"")</f>
        <v>EX_mn2_e_FWD</v>
      </c>
    </row>
    <row r="1621" spans="1:10" ht="16" hidden="1" x14ac:dyDescent="0.2">
      <c r="A1621" s="1" t="s">
        <v>3091</v>
      </c>
      <c r="B1621" s="1" t="s">
        <v>3903</v>
      </c>
      <c r="C1621" s="1" t="s">
        <v>1642</v>
      </c>
      <c r="D1621" s="1" t="s">
        <v>143</v>
      </c>
      <c r="E1621" s="1" t="s">
        <v>7</v>
      </c>
      <c r="F1621" s="1"/>
      <c r="G1621" s="1" t="str">
        <f>RT_enz[[#This Row],[rxn_src]]&amp;"_"&amp;RT_enz[[#This Row],[dir]]</f>
        <v>EX_mn2_e_REV</v>
      </c>
      <c r="H1621" s="1" t="str">
        <f>_xlfn.XLOOKUP(RT_enz[[#This Row],[Column1]],SC_enz[name_dir],SC_enz[name_dir],"")</f>
        <v>EX_mn2_e_REV</v>
      </c>
      <c r="I1621" s="1" t="str">
        <f>_xlfn.XLOOKUP(RT_enz[[#This Row],[rxn_src]],SC_enz[rxn_src],SC_enz[rxn_src],"")</f>
        <v>EX_mn2_e</v>
      </c>
      <c r="J1621" s="2" t="str">
        <f>_xlfn.XLOOKUP(RT_enz[[#This Row],[Column1]],RT_gsm[Column3],RT_gsm[Column3],"")</f>
        <v>EX_mn2_e_REV</v>
      </c>
    </row>
    <row r="1622" spans="1:10" ht="16" hidden="1" x14ac:dyDescent="0.2">
      <c r="A1622" s="1" t="s">
        <v>5118</v>
      </c>
      <c r="B1622" s="1" t="s">
        <v>3902</v>
      </c>
      <c r="C1622" s="1" t="s">
        <v>142</v>
      </c>
      <c r="D1622" s="1" t="s">
        <v>143</v>
      </c>
      <c r="E1622" s="1" t="s">
        <v>12</v>
      </c>
      <c r="F1622" s="1" t="s">
        <v>4889</v>
      </c>
      <c r="G1622" s="1" t="str">
        <f>RT_enz[[#This Row],[rxn_src]]&amp;"_"&amp;RT_enz[[#This Row],[dir]]</f>
        <v>EX_mobd_e_FWD</v>
      </c>
      <c r="H1622" s="1" t="str">
        <f>_xlfn.XLOOKUP(RT_enz[[#This Row],[Column1]],SC_enz[name_dir],SC_enz[name_dir],"")</f>
        <v/>
      </c>
      <c r="I1622" s="1" t="str">
        <f>_xlfn.XLOOKUP(RT_enz[[#This Row],[rxn_src]],SC_enz[rxn_src],SC_enz[rxn_src],"")</f>
        <v/>
      </c>
      <c r="J1622" s="2" t="str">
        <f>_xlfn.XLOOKUP(RT_enz[[#This Row],[Column1]],RT_gsm[Column3],RT_gsm[Column3],"")</f>
        <v>EX_mobd_e_FWD</v>
      </c>
    </row>
    <row r="1623" spans="1:10" ht="16" hidden="1" x14ac:dyDescent="0.2">
      <c r="A1623" s="1" t="s">
        <v>2789</v>
      </c>
      <c r="B1623" s="1" t="s">
        <v>3902</v>
      </c>
      <c r="C1623" s="1" t="s">
        <v>1642</v>
      </c>
      <c r="D1623" s="1" t="s">
        <v>143</v>
      </c>
      <c r="E1623" s="1" t="s">
        <v>7</v>
      </c>
      <c r="F1623" s="1"/>
      <c r="G1623" s="1" t="str">
        <f>RT_enz[[#This Row],[rxn_src]]&amp;"_"&amp;RT_enz[[#This Row],[dir]]</f>
        <v>EX_na1_e_FWD</v>
      </c>
      <c r="H1623" s="1" t="str">
        <f>_xlfn.XLOOKUP(RT_enz[[#This Row],[Column1]],SC_enz[name_dir],SC_enz[name_dir],"")</f>
        <v>EX_na1_e_FWD</v>
      </c>
      <c r="I1623" s="1" t="str">
        <f>_xlfn.XLOOKUP(RT_enz[[#This Row],[rxn_src]],SC_enz[rxn_src],SC_enz[rxn_src],"")</f>
        <v>EX_na1_e</v>
      </c>
      <c r="J1623" s="2" t="str">
        <f>_xlfn.XLOOKUP(RT_enz[[#This Row],[Column1]],RT_gsm[Column3],RT_gsm[Column3],"")</f>
        <v>EX_na1_e_FWD</v>
      </c>
    </row>
    <row r="1624" spans="1:10" ht="16" hidden="1" x14ac:dyDescent="0.2">
      <c r="A1624" s="1" t="s">
        <v>2789</v>
      </c>
      <c r="B1624" s="1" t="s">
        <v>3903</v>
      </c>
      <c r="C1624" s="1" t="s">
        <v>1642</v>
      </c>
      <c r="D1624" s="1" t="s">
        <v>143</v>
      </c>
      <c r="E1624" s="1" t="s">
        <v>7</v>
      </c>
      <c r="F1624" s="1"/>
      <c r="G1624" s="1" t="str">
        <f>RT_enz[[#This Row],[rxn_src]]&amp;"_"&amp;RT_enz[[#This Row],[dir]]</f>
        <v>EX_na1_e_REV</v>
      </c>
      <c r="H1624" s="1" t="str">
        <f>_xlfn.XLOOKUP(RT_enz[[#This Row],[Column1]],SC_enz[name_dir],SC_enz[name_dir],"")</f>
        <v>EX_na1_e_REV</v>
      </c>
      <c r="I1624" s="1" t="str">
        <f>_xlfn.XLOOKUP(RT_enz[[#This Row],[rxn_src]],SC_enz[rxn_src],SC_enz[rxn_src],"")</f>
        <v>EX_na1_e</v>
      </c>
      <c r="J1624" s="2" t="str">
        <f>_xlfn.XLOOKUP(RT_enz[[#This Row],[Column1]],RT_gsm[Column3],RT_gsm[Column3],"")</f>
        <v>EX_na1_e_REV</v>
      </c>
    </row>
    <row r="1625" spans="1:10" ht="16" hidden="1" x14ac:dyDescent="0.2">
      <c r="A1625" s="1" t="s">
        <v>2729</v>
      </c>
      <c r="B1625" s="1" t="s">
        <v>3902</v>
      </c>
      <c r="C1625" s="1" t="s">
        <v>1642</v>
      </c>
      <c r="D1625" s="1" t="s">
        <v>143</v>
      </c>
      <c r="E1625" s="1" t="s">
        <v>7</v>
      </c>
      <c r="F1625" s="1"/>
      <c r="G1625" s="1" t="str">
        <f>RT_enz[[#This Row],[rxn_src]]&amp;"_"&amp;RT_enz[[#This Row],[dir]]</f>
        <v>EX_nac_e_FWD</v>
      </c>
      <c r="H1625" s="1" t="str">
        <f>_xlfn.XLOOKUP(RT_enz[[#This Row],[Column1]],SC_enz[name_dir],SC_enz[name_dir],"")</f>
        <v>EX_nac_e_FWD</v>
      </c>
      <c r="I1625" s="1" t="str">
        <f>_xlfn.XLOOKUP(RT_enz[[#This Row],[rxn_src]],SC_enz[rxn_src],SC_enz[rxn_src],"")</f>
        <v>EX_nac_e</v>
      </c>
      <c r="J1625" s="2" t="str">
        <f>_xlfn.XLOOKUP(RT_enz[[#This Row],[Column1]],RT_gsm[Column3],RT_gsm[Column3],"")</f>
        <v>EX_nac_e_FWD</v>
      </c>
    </row>
    <row r="1626" spans="1:10" ht="16" hidden="1" x14ac:dyDescent="0.2">
      <c r="A1626" s="1" t="s">
        <v>5119</v>
      </c>
      <c r="B1626" s="1" t="s">
        <v>3902</v>
      </c>
      <c r="C1626" s="1" t="s">
        <v>142</v>
      </c>
      <c r="D1626" s="1" t="s">
        <v>143</v>
      </c>
      <c r="E1626" s="1" t="s">
        <v>12</v>
      </c>
      <c r="F1626" s="1" t="s">
        <v>4889</v>
      </c>
      <c r="G1626" s="1" t="str">
        <f>RT_enz[[#This Row],[rxn_src]]&amp;"_"&amp;RT_enz[[#This Row],[dir]]</f>
        <v>EX_nad_e_FWD</v>
      </c>
      <c r="H1626" s="1" t="str">
        <f>_xlfn.XLOOKUP(RT_enz[[#This Row],[Column1]],SC_enz[name_dir],SC_enz[name_dir],"")</f>
        <v/>
      </c>
      <c r="I1626" s="1" t="str">
        <f>_xlfn.XLOOKUP(RT_enz[[#This Row],[rxn_src]],SC_enz[rxn_src],SC_enz[rxn_src],"")</f>
        <v/>
      </c>
      <c r="J1626" s="2" t="str">
        <f>_xlfn.XLOOKUP(RT_enz[[#This Row],[Column1]],RT_gsm[Column3],RT_gsm[Column3],"")</f>
        <v>EX_nad_e_FWD</v>
      </c>
    </row>
    <row r="1627" spans="1:10" ht="16" hidden="1" x14ac:dyDescent="0.2">
      <c r="A1627" s="1" t="s">
        <v>5120</v>
      </c>
      <c r="B1627" s="1" t="s">
        <v>3902</v>
      </c>
      <c r="C1627" s="1" t="s">
        <v>142</v>
      </c>
      <c r="D1627" s="1" t="s">
        <v>143</v>
      </c>
      <c r="E1627" s="1" t="s">
        <v>12</v>
      </c>
      <c r="F1627" s="1" t="s">
        <v>4889</v>
      </c>
      <c r="G1627" s="1" t="str">
        <f>RT_enz[[#This Row],[rxn_src]]&amp;"_"&amp;RT_enz[[#This Row],[dir]]</f>
        <v>EX_nadp_e_FWD</v>
      </c>
      <c r="H1627" s="1" t="str">
        <f>_xlfn.XLOOKUP(RT_enz[[#This Row],[Column1]],SC_enz[name_dir],SC_enz[name_dir],"")</f>
        <v/>
      </c>
      <c r="I1627" s="1" t="str">
        <f>_xlfn.XLOOKUP(RT_enz[[#This Row],[rxn_src]],SC_enz[rxn_src],SC_enz[rxn_src],"")</f>
        <v/>
      </c>
      <c r="J1627" s="2" t="str">
        <f>_xlfn.XLOOKUP(RT_enz[[#This Row],[Column1]],RT_gsm[Column3],RT_gsm[Column3],"")</f>
        <v>EX_nadp_e_FWD</v>
      </c>
    </row>
    <row r="1628" spans="1:10" ht="16" hidden="1" x14ac:dyDescent="0.2">
      <c r="A1628" s="1" t="s">
        <v>2724</v>
      </c>
      <c r="B1628" s="1" t="s">
        <v>3902</v>
      </c>
      <c r="C1628" s="1" t="s">
        <v>1642</v>
      </c>
      <c r="D1628" s="1" t="s">
        <v>143</v>
      </c>
      <c r="E1628" s="1" t="s">
        <v>7</v>
      </c>
      <c r="F1628" s="1"/>
      <c r="G1628" s="1" t="str">
        <f>RT_enz[[#This Row],[rxn_src]]&amp;"_"&amp;RT_enz[[#This Row],[dir]]</f>
        <v>EX_Nfortyr2_e_FWD</v>
      </c>
      <c r="H1628" s="1" t="str">
        <f>_xlfn.XLOOKUP(RT_enz[[#This Row],[Column1]],SC_enz[name_dir],SC_enz[name_dir],"")</f>
        <v>EX_Nfortyr2_e_FWD</v>
      </c>
      <c r="I1628" s="1" t="str">
        <f>_xlfn.XLOOKUP(RT_enz[[#This Row],[rxn_src]],SC_enz[rxn_src],SC_enz[rxn_src],"")</f>
        <v>EX_Nfortyr2_e</v>
      </c>
      <c r="J1628" s="2" t="str">
        <f>_xlfn.XLOOKUP(RT_enz[[#This Row],[Column1]],RT_gsm[Column3],RT_gsm[Column3],"")</f>
        <v>EX_Nfortyr2_e_FWD</v>
      </c>
    </row>
    <row r="1629" spans="1:10" ht="16" hidden="1" x14ac:dyDescent="0.2">
      <c r="A1629" s="1" t="s">
        <v>2504</v>
      </c>
      <c r="B1629" s="1" t="s">
        <v>3902</v>
      </c>
      <c r="C1629" s="1" t="s">
        <v>1642</v>
      </c>
      <c r="D1629" s="1" t="s">
        <v>143</v>
      </c>
      <c r="E1629" s="1" t="s">
        <v>7</v>
      </c>
      <c r="F1629" s="1"/>
      <c r="G1629" s="1" t="str">
        <f>RT_enz[[#This Row],[rxn_src]]&amp;"_"&amp;RT_enz[[#This Row],[dir]]</f>
        <v>EX_nh4_e_FWD</v>
      </c>
      <c r="H1629" s="1" t="str">
        <f>_xlfn.XLOOKUP(RT_enz[[#This Row],[Column1]],SC_enz[name_dir],SC_enz[name_dir],"")</f>
        <v>EX_nh4_e_FWD</v>
      </c>
      <c r="I1629" s="1" t="str">
        <f>_xlfn.XLOOKUP(RT_enz[[#This Row],[rxn_src]],SC_enz[rxn_src],SC_enz[rxn_src],"")</f>
        <v>EX_nh4_e</v>
      </c>
      <c r="J1629" s="2" t="str">
        <f>_xlfn.XLOOKUP(RT_enz[[#This Row],[Column1]],RT_gsm[Column3],RT_gsm[Column3],"")</f>
        <v>EX_nh4_e_FWD</v>
      </c>
    </row>
    <row r="1630" spans="1:10" ht="16" hidden="1" x14ac:dyDescent="0.2">
      <c r="A1630" s="1" t="s">
        <v>2504</v>
      </c>
      <c r="B1630" s="1" t="s">
        <v>3903</v>
      </c>
      <c r="C1630" s="1" t="s">
        <v>1642</v>
      </c>
      <c r="D1630" s="1" t="s">
        <v>143</v>
      </c>
      <c r="E1630" s="1" t="s">
        <v>7</v>
      </c>
      <c r="F1630" s="1"/>
      <c r="G1630" s="1" t="str">
        <f>RT_enz[[#This Row],[rxn_src]]&amp;"_"&amp;RT_enz[[#This Row],[dir]]</f>
        <v>EX_nh4_e_REV</v>
      </c>
      <c r="H1630" s="1" t="str">
        <f>_xlfn.XLOOKUP(RT_enz[[#This Row],[Column1]],SC_enz[name_dir],SC_enz[name_dir],"")</f>
        <v>EX_nh4_e_REV</v>
      </c>
      <c r="I1630" s="1" t="str">
        <f>_xlfn.XLOOKUP(RT_enz[[#This Row],[rxn_src]],SC_enz[rxn_src],SC_enz[rxn_src],"")</f>
        <v>EX_nh4_e</v>
      </c>
      <c r="J1630" s="2" t="str">
        <f>_xlfn.XLOOKUP(RT_enz[[#This Row],[Column1]],RT_gsm[Column3],RT_gsm[Column3],"")</f>
        <v>EX_nh4_e_REV</v>
      </c>
    </row>
    <row r="1631" spans="1:10" ht="16" hidden="1" x14ac:dyDescent="0.2">
      <c r="A1631" s="1" t="s">
        <v>3391</v>
      </c>
      <c r="B1631" s="1" t="s">
        <v>3902</v>
      </c>
      <c r="C1631" s="1" t="s">
        <v>1642</v>
      </c>
      <c r="D1631" s="1" t="s">
        <v>143</v>
      </c>
      <c r="E1631" s="1" t="s">
        <v>7</v>
      </c>
      <c r="F1631" s="1"/>
      <c r="G1631" s="1" t="str">
        <f>RT_enz[[#This Row],[rxn_src]]&amp;"_"&amp;RT_enz[[#This Row],[dir]]</f>
        <v>EX_ni2_e_FWD</v>
      </c>
      <c r="H1631" s="1" t="str">
        <f>_xlfn.XLOOKUP(RT_enz[[#This Row],[Column1]],SC_enz[name_dir],SC_enz[name_dir],"")</f>
        <v>EX_ni2_e_FWD</v>
      </c>
      <c r="I1631" s="1" t="str">
        <f>_xlfn.XLOOKUP(RT_enz[[#This Row],[rxn_src]],SC_enz[rxn_src],SC_enz[rxn_src],"")</f>
        <v>EX_ni2_e</v>
      </c>
      <c r="J1631" s="2" t="str">
        <f>_xlfn.XLOOKUP(RT_enz[[#This Row],[Column1]],RT_gsm[Column3],RT_gsm[Column3],"")</f>
        <v>EX_ni2_e_FWD</v>
      </c>
    </row>
    <row r="1632" spans="1:10" ht="16" hidden="1" x14ac:dyDescent="0.2">
      <c r="A1632" s="1" t="s">
        <v>3391</v>
      </c>
      <c r="B1632" s="1" t="s">
        <v>3903</v>
      </c>
      <c r="C1632" s="1" t="s">
        <v>1642</v>
      </c>
      <c r="D1632" s="1" t="s">
        <v>143</v>
      </c>
      <c r="E1632" s="1" t="s">
        <v>7</v>
      </c>
      <c r="F1632" s="1"/>
      <c r="G1632" s="1" t="str">
        <f>RT_enz[[#This Row],[rxn_src]]&amp;"_"&amp;RT_enz[[#This Row],[dir]]</f>
        <v>EX_ni2_e_REV</v>
      </c>
      <c r="H1632" s="1" t="str">
        <f>_xlfn.XLOOKUP(RT_enz[[#This Row],[Column1]],SC_enz[name_dir],SC_enz[name_dir],"")</f>
        <v>EX_ni2_e_REV</v>
      </c>
      <c r="I1632" s="1" t="str">
        <f>_xlfn.XLOOKUP(RT_enz[[#This Row],[rxn_src]],SC_enz[rxn_src],SC_enz[rxn_src],"")</f>
        <v>EX_ni2_e</v>
      </c>
      <c r="J1632" s="2" t="str">
        <f>_xlfn.XLOOKUP(RT_enz[[#This Row],[Column1]],RT_gsm[Column3],RT_gsm[Column3],"")</f>
        <v>EX_ni2_e_REV</v>
      </c>
    </row>
    <row r="1633" spans="1:10" ht="16" hidden="1" x14ac:dyDescent="0.2">
      <c r="A1633" s="1" t="s">
        <v>2730</v>
      </c>
      <c r="B1633" s="1" t="s">
        <v>3902</v>
      </c>
      <c r="C1633" s="1" t="s">
        <v>1642</v>
      </c>
      <c r="D1633" s="1" t="s">
        <v>143</v>
      </c>
      <c r="E1633" s="1" t="s">
        <v>7</v>
      </c>
      <c r="F1633" s="1"/>
      <c r="G1633" s="1" t="str">
        <f>RT_enz[[#This Row],[rxn_src]]&amp;"_"&amp;RT_enz[[#This Row],[dir]]</f>
        <v>EX_nmn_e_FWD</v>
      </c>
      <c r="H1633" s="1" t="str">
        <f>_xlfn.XLOOKUP(RT_enz[[#This Row],[Column1]],SC_enz[name_dir],SC_enz[name_dir],"")</f>
        <v>EX_nmn_e_FWD</v>
      </c>
      <c r="I1633" s="1" t="str">
        <f>_xlfn.XLOOKUP(RT_enz[[#This Row],[rxn_src]],SC_enz[rxn_src],SC_enz[rxn_src],"")</f>
        <v>EX_nmn_e</v>
      </c>
      <c r="J1633" s="2" t="str">
        <f>_xlfn.XLOOKUP(RT_enz[[#This Row],[Column1]],RT_gsm[Column3],RT_gsm[Column3],"")</f>
        <v>EX_nmn_e_FWD</v>
      </c>
    </row>
    <row r="1634" spans="1:10" ht="16" hidden="1" x14ac:dyDescent="0.2">
      <c r="A1634" s="1" t="s">
        <v>2747</v>
      </c>
      <c r="B1634" s="1" t="s">
        <v>3902</v>
      </c>
      <c r="C1634" s="1" t="s">
        <v>1642</v>
      </c>
      <c r="D1634" s="1" t="s">
        <v>143</v>
      </c>
      <c r="E1634" s="1" t="s">
        <v>7</v>
      </c>
      <c r="F1634" s="1"/>
      <c r="G1634" s="1" t="str">
        <f>RT_enz[[#This Row],[rxn_src]]&amp;"_"&amp;RT_enz[[#This Row],[dir]]</f>
        <v>EX_o2_e_FWD</v>
      </c>
      <c r="H1634" s="1" t="str">
        <f>_xlfn.XLOOKUP(RT_enz[[#This Row],[Column1]],SC_enz[name_dir],SC_enz[name_dir],"")</f>
        <v>EX_o2_e_FWD</v>
      </c>
      <c r="I1634" s="1" t="str">
        <f>_xlfn.XLOOKUP(RT_enz[[#This Row],[rxn_src]],SC_enz[rxn_src],SC_enz[rxn_src],"")</f>
        <v>EX_o2_e</v>
      </c>
      <c r="J1634" s="2" t="str">
        <f>_xlfn.XLOOKUP(RT_enz[[#This Row],[Column1]],RT_gsm[Column3],RT_gsm[Column3],"")</f>
        <v>EX_o2_e_FWD</v>
      </c>
    </row>
    <row r="1635" spans="1:10" ht="16" hidden="1" x14ac:dyDescent="0.2">
      <c r="A1635" s="1" t="s">
        <v>2747</v>
      </c>
      <c r="B1635" s="1" t="s">
        <v>3903</v>
      </c>
      <c r="C1635" s="1" t="s">
        <v>1642</v>
      </c>
      <c r="D1635" s="1" t="s">
        <v>143</v>
      </c>
      <c r="E1635" s="1" t="s">
        <v>7</v>
      </c>
      <c r="F1635" s="1"/>
      <c r="G1635" s="1" t="str">
        <f>RT_enz[[#This Row],[rxn_src]]&amp;"_"&amp;RT_enz[[#This Row],[dir]]</f>
        <v>EX_o2_e_REV</v>
      </c>
      <c r="H1635" s="1" t="str">
        <f>_xlfn.XLOOKUP(RT_enz[[#This Row],[Column1]],SC_enz[name_dir],SC_enz[name_dir],"")</f>
        <v>EX_o2_e_REV</v>
      </c>
      <c r="I1635" s="1" t="str">
        <f>_xlfn.XLOOKUP(RT_enz[[#This Row],[rxn_src]],SC_enz[rxn_src],SC_enz[rxn_src],"")</f>
        <v>EX_o2_e</v>
      </c>
      <c r="J1635" s="2" t="str">
        <f>_xlfn.XLOOKUP(RT_enz[[#This Row],[Column1]],RT_gsm[Column3],RT_gsm[Column3],"")</f>
        <v>EX_o2_e_REV</v>
      </c>
    </row>
    <row r="1636" spans="1:10" ht="16" hidden="1" x14ac:dyDescent="0.2">
      <c r="A1636" s="1" t="s">
        <v>2744</v>
      </c>
      <c r="B1636" s="1" t="s">
        <v>3902</v>
      </c>
      <c r="C1636" s="1" t="s">
        <v>1642</v>
      </c>
      <c r="D1636" s="1" t="s">
        <v>143</v>
      </c>
      <c r="E1636" s="1" t="s">
        <v>7</v>
      </c>
      <c r="F1636" s="1"/>
      <c r="G1636" s="1" t="str">
        <f>RT_enz[[#This Row],[rxn_src]]&amp;"_"&amp;RT_enz[[#This Row],[dir]]</f>
        <v>EX_oaa_e_FWD</v>
      </c>
      <c r="H1636" s="1" t="str">
        <f>_xlfn.XLOOKUP(RT_enz[[#This Row],[Column1]],SC_enz[name_dir],SC_enz[name_dir],"")</f>
        <v>EX_oaa_e_FWD</v>
      </c>
      <c r="I1636" s="1" t="str">
        <f>_xlfn.XLOOKUP(RT_enz[[#This Row],[rxn_src]],SC_enz[rxn_src],SC_enz[rxn_src],"")</f>
        <v>EX_oaa_e</v>
      </c>
      <c r="J1636" s="2" t="str">
        <f>_xlfn.XLOOKUP(RT_enz[[#This Row],[Column1]],RT_gsm[Column3],RT_gsm[Column3],"")</f>
        <v>EX_oaa_e_FWD</v>
      </c>
    </row>
    <row r="1637" spans="1:10" ht="16" hidden="1" x14ac:dyDescent="0.2">
      <c r="A1637" s="1" t="s">
        <v>2795</v>
      </c>
      <c r="B1637" s="1" t="s">
        <v>3902</v>
      </c>
      <c r="C1637" s="1" t="s">
        <v>1642</v>
      </c>
      <c r="D1637" s="1" t="s">
        <v>143</v>
      </c>
      <c r="E1637" s="1" t="s">
        <v>7</v>
      </c>
      <c r="F1637" s="1"/>
      <c r="G1637" s="1" t="str">
        <f>RT_enz[[#This Row],[rxn_src]]&amp;"_"&amp;RT_enz[[#This Row],[dir]]</f>
        <v>EX_ocdca_e_FWD</v>
      </c>
      <c r="H1637" s="1" t="str">
        <f>_xlfn.XLOOKUP(RT_enz[[#This Row],[Column1]],SC_enz[name_dir],SC_enz[name_dir],"")</f>
        <v>EX_ocdca_e_FWD</v>
      </c>
      <c r="I1637" s="1" t="str">
        <f>_xlfn.XLOOKUP(RT_enz[[#This Row],[rxn_src]],SC_enz[rxn_src],SC_enz[rxn_src],"")</f>
        <v>EX_ocdca_e</v>
      </c>
      <c r="J1637" s="2" t="str">
        <f>_xlfn.XLOOKUP(RT_enz[[#This Row],[Column1]],RT_gsm[Column3],RT_gsm[Column3],"")</f>
        <v>EX_ocdca_e_FWD</v>
      </c>
    </row>
    <row r="1638" spans="1:10" ht="16" hidden="1" x14ac:dyDescent="0.2">
      <c r="A1638" s="1" t="s">
        <v>2854</v>
      </c>
      <c r="B1638" s="1" t="s">
        <v>3902</v>
      </c>
      <c r="C1638" s="1" t="s">
        <v>1642</v>
      </c>
      <c r="D1638" s="1" t="s">
        <v>143</v>
      </c>
      <c r="E1638" s="1" t="s">
        <v>7</v>
      </c>
      <c r="F1638" s="1"/>
      <c r="G1638" s="1" t="str">
        <f>RT_enz[[#This Row],[rxn_src]]&amp;"_"&amp;RT_enz[[#This Row],[dir]]</f>
        <v>EX_ocdcea_e_FWD</v>
      </c>
      <c r="H1638" s="1" t="str">
        <f>_xlfn.XLOOKUP(RT_enz[[#This Row],[Column1]],SC_enz[name_dir],SC_enz[name_dir],"")</f>
        <v>EX_ocdcea_e_FWD</v>
      </c>
      <c r="I1638" s="1" t="str">
        <f>_xlfn.XLOOKUP(RT_enz[[#This Row],[rxn_src]],SC_enz[rxn_src],SC_enz[rxn_src],"")</f>
        <v>EX_ocdcea_e</v>
      </c>
      <c r="J1638" s="2" t="str">
        <f>_xlfn.XLOOKUP(RT_enz[[#This Row],[Column1]],RT_gsm[Column3],RT_gsm[Column3],"")</f>
        <v>EX_ocdcea_e_FWD</v>
      </c>
    </row>
    <row r="1639" spans="1:10" ht="16" hidden="1" x14ac:dyDescent="0.2">
      <c r="A1639" s="1" t="s">
        <v>2742</v>
      </c>
      <c r="B1639" s="1" t="s">
        <v>3902</v>
      </c>
      <c r="C1639" s="1" t="s">
        <v>1642</v>
      </c>
      <c r="D1639" s="1" t="s">
        <v>143</v>
      </c>
      <c r="E1639" s="1" t="s">
        <v>7</v>
      </c>
      <c r="F1639" s="1"/>
      <c r="G1639" s="1" t="str">
        <f>RT_enz[[#This Row],[rxn_src]]&amp;"_"&amp;RT_enz[[#This Row],[dir]]</f>
        <v>EX_octa_e_FWD</v>
      </c>
      <c r="H1639" s="1" t="str">
        <f>_xlfn.XLOOKUP(RT_enz[[#This Row],[Column1]],SC_enz[name_dir],SC_enz[name_dir],"")</f>
        <v>EX_octa_e_FWD</v>
      </c>
      <c r="I1639" s="1" t="str">
        <f>_xlfn.XLOOKUP(RT_enz[[#This Row],[rxn_src]],SC_enz[rxn_src],SC_enz[rxn_src],"")</f>
        <v>EX_octa_e</v>
      </c>
      <c r="J1639" s="2" t="str">
        <f>_xlfn.XLOOKUP(RT_enz[[#This Row],[Column1]],RT_gsm[Column3],RT_gsm[Column3],"")</f>
        <v>EX_octa_e_FWD</v>
      </c>
    </row>
    <row r="1640" spans="1:10" ht="16" hidden="1" x14ac:dyDescent="0.2">
      <c r="A1640" s="1" t="s">
        <v>5121</v>
      </c>
      <c r="B1640" s="1" t="s">
        <v>3902</v>
      </c>
      <c r="C1640" s="1" t="s">
        <v>142</v>
      </c>
      <c r="D1640" s="1" t="s">
        <v>143</v>
      </c>
      <c r="E1640" s="1" t="s">
        <v>12</v>
      </c>
      <c r="F1640" s="1" t="s">
        <v>5095</v>
      </c>
      <c r="G1640" s="1" t="str">
        <f>RT_enz[[#This Row],[rxn_src]]&amp;"_"&amp;RT_enz[[#This Row],[dir]]</f>
        <v>EX_orn_e_FWD</v>
      </c>
      <c r="H1640" s="1" t="str">
        <f>_xlfn.XLOOKUP(RT_enz[[#This Row],[Column1]],SC_enz[name_dir],SC_enz[name_dir],"")</f>
        <v/>
      </c>
      <c r="I1640" s="1" t="str">
        <f>_xlfn.XLOOKUP(RT_enz[[#This Row],[rxn_src]],SC_enz[rxn_src],SC_enz[rxn_src],"")</f>
        <v/>
      </c>
      <c r="J1640" s="2" t="str">
        <f>_xlfn.XLOOKUP(RT_enz[[#This Row],[Column1]],RT_gsm[Column3],RT_gsm[Column3],"")</f>
        <v>EX_orn_e_FWD</v>
      </c>
    </row>
    <row r="1641" spans="1:10" ht="16" hidden="1" x14ac:dyDescent="0.2">
      <c r="A1641" s="1" t="s">
        <v>2756</v>
      </c>
      <c r="B1641" s="1" t="s">
        <v>3902</v>
      </c>
      <c r="C1641" s="1" t="s">
        <v>1642</v>
      </c>
      <c r="D1641" s="1" t="s">
        <v>143</v>
      </c>
      <c r="E1641" s="1" t="s">
        <v>7</v>
      </c>
      <c r="F1641" s="1"/>
      <c r="G1641" s="1" t="str">
        <f>RT_enz[[#This Row],[rxn_src]]&amp;"_"&amp;RT_enz[[#This Row],[dir]]</f>
        <v>EX_pacald_e_FWD</v>
      </c>
      <c r="H1641" s="1" t="str">
        <f>_xlfn.XLOOKUP(RT_enz[[#This Row],[Column1]],SC_enz[name_dir],SC_enz[name_dir],"")</f>
        <v>EX_pacald_e_FWD</v>
      </c>
      <c r="I1641" s="1" t="str">
        <f>_xlfn.XLOOKUP(RT_enz[[#This Row],[rxn_src]],SC_enz[rxn_src],SC_enz[rxn_src],"")</f>
        <v>EX_pacald_e</v>
      </c>
      <c r="J1641" s="2" t="str">
        <f>_xlfn.XLOOKUP(RT_enz[[#This Row],[Column1]],RT_gsm[Column3],RT_gsm[Column3],"")</f>
        <v>EX_pacald_e_FWD</v>
      </c>
    </row>
    <row r="1642" spans="1:10" ht="16" hidden="1" x14ac:dyDescent="0.2">
      <c r="A1642" s="1" t="s">
        <v>2494</v>
      </c>
      <c r="B1642" s="1" t="s">
        <v>3902</v>
      </c>
      <c r="C1642" s="1" t="s">
        <v>1642</v>
      </c>
      <c r="D1642" s="1" t="s">
        <v>143</v>
      </c>
      <c r="E1642" s="1" t="s">
        <v>7</v>
      </c>
      <c r="F1642" s="1"/>
      <c r="G1642" s="1" t="str">
        <f>RT_enz[[#This Row],[rxn_src]]&amp;"_"&amp;RT_enz[[#This Row],[dir]]</f>
        <v>EX_pap_e_FWD</v>
      </c>
      <c r="H1642" s="1" t="str">
        <f>_xlfn.XLOOKUP(RT_enz[[#This Row],[Column1]],SC_enz[name_dir],SC_enz[name_dir],"")</f>
        <v>EX_pap_e_FWD</v>
      </c>
      <c r="I1642" s="1" t="str">
        <f>_xlfn.XLOOKUP(RT_enz[[#This Row],[rxn_src]],SC_enz[rxn_src],SC_enz[rxn_src],"")</f>
        <v>EX_pap_e</v>
      </c>
      <c r="J1642" s="2" t="str">
        <f>_xlfn.XLOOKUP(RT_enz[[#This Row],[Column1]],RT_gsm[Column3],RT_gsm[Column3],"")</f>
        <v>EX_pap_e_FWD</v>
      </c>
    </row>
    <row r="1643" spans="1:10" ht="16" hidden="1" x14ac:dyDescent="0.2">
      <c r="A1643" s="1" t="s">
        <v>2754</v>
      </c>
      <c r="B1643" s="1" t="s">
        <v>3902</v>
      </c>
      <c r="C1643" s="1" t="s">
        <v>1642</v>
      </c>
      <c r="D1643" s="1" t="s">
        <v>143</v>
      </c>
      <c r="E1643" s="1" t="s">
        <v>7</v>
      </c>
      <c r="F1643" s="1"/>
      <c r="G1643" s="1" t="str">
        <f>RT_enz[[#This Row],[rxn_src]]&amp;"_"&amp;RT_enz[[#This Row],[dir]]</f>
        <v>EX_pectin_e_FWD</v>
      </c>
      <c r="H1643" s="1" t="str">
        <f>_xlfn.XLOOKUP(RT_enz[[#This Row],[Column1]],SC_enz[name_dir],SC_enz[name_dir],"")</f>
        <v>EX_pectin_e_FWD</v>
      </c>
      <c r="I1643" s="1" t="str">
        <f>_xlfn.XLOOKUP(RT_enz[[#This Row],[rxn_src]],SC_enz[rxn_src],SC_enz[rxn_src],"")</f>
        <v>EX_pectin_e</v>
      </c>
      <c r="J1643" s="2" t="str">
        <f>_xlfn.XLOOKUP(RT_enz[[#This Row],[Column1]],RT_gsm[Column3],RT_gsm[Column3],"")</f>
        <v>EX_pectin_e_FWD</v>
      </c>
    </row>
    <row r="1644" spans="1:10" ht="16" hidden="1" x14ac:dyDescent="0.2">
      <c r="A1644" s="1" t="s">
        <v>2705</v>
      </c>
      <c r="B1644" s="1" t="s">
        <v>3902</v>
      </c>
      <c r="C1644" s="1" t="s">
        <v>1642</v>
      </c>
      <c r="D1644" s="1" t="s">
        <v>143</v>
      </c>
      <c r="E1644" s="1" t="s">
        <v>7</v>
      </c>
      <c r="F1644" s="1"/>
      <c r="G1644" s="1" t="str">
        <f>RT_enz[[#This Row],[rxn_src]]&amp;"_"&amp;RT_enz[[#This Row],[dir]]</f>
        <v>EX_phe__L_e_FWD</v>
      </c>
      <c r="H1644" s="1" t="str">
        <f>_xlfn.XLOOKUP(RT_enz[[#This Row],[Column1]],SC_enz[name_dir],SC_enz[name_dir],"")</f>
        <v>EX_phe__L_e_FWD</v>
      </c>
      <c r="I1644" s="1" t="str">
        <f>_xlfn.XLOOKUP(RT_enz[[#This Row],[rxn_src]],SC_enz[rxn_src],SC_enz[rxn_src],"")</f>
        <v>EX_phe__L_e</v>
      </c>
      <c r="J1644" s="2" t="str">
        <f>_xlfn.XLOOKUP(RT_enz[[#This Row],[Column1]],RT_gsm[Column3],RT_gsm[Column3],"")</f>
        <v>EX_phe__L_e_FWD</v>
      </c>
    </row>
    <row r="1645" spans="1:10" ht="16" hidden="1" x14ac:dyDescent="0.2">
      <c r="A1645" s="1" t="s">
        <v>2755</v>
      </c>
      <c r="B1645" s="1" t="s">
        <v>3902</v>
      </c>
      <c r="C1645" s="1" t="s">
        <v>1642</v>
      </c>
      <c r="D1645" s="1" t="s">
        <v>143</v>
      </c>
      <c r="E1645" s="1" t="s">
        <v>7</v>
      </c>
      <c r="F1645" s="1"/>
      <c r="G1645" s="1" t="str">
        <f>RT_enz[[#This Row],[rxn_src]]&amp;"_"&amp;RT_enz[[#This Row],[dir]]</f>
        <v>EX_pheac_e_FWD</v>
      </c>
      <c r="H1645" s="1" t="str">
        <f>_xlfn.XLOOKUP(RT_enz[[#This Row],[Column1]],SC_enz[name_dir],SC_enz[name_dir],"")</f>
        <v>EX_pheac_e_FWD</v>
      </c>
      <c r="I1645" s="1" t="str">
        <f>_xlfn.XLOOKUP(RT_enz[[#This Row],[rxn_src]],SC_enz[rxn_src],SC_enz[rxn_src],"")</f>
        <v>EX_pheac_e</v>
      </c>
      <c r="J1645" s="2" t="str">
        <f>_xlfn.XLOOKUP(RT_enz[[#This Row],[Column1]],RT_gsm[Column3],RT_gsm[Column3],"")</f>
        <v>EX_pheac_e_FWD</v>
      </c>
    </row>
    <row r="1646" spans="1:10" ht="16" hidden="1" x14ac:dyDescent="0.2">
      <c r="A1646" s="1" t="s">
        <v>2760</v>
      </c>
      <c r="B1646" s="1" t="s">
        <v>3902</v>
      </c>
      <c r="C1646" s="1" t="s">
        <v>1642</v>
      </c>
      <c r="D1646" s="1" t="s">
        <v>143</v>
      </c>
      <c r="E1646" s="1" t="s">
        <v>7</v>
      </c>
      <c r="F1646" s="1"/>
      <c r="G1646" s="1" t="str">
        <f>RT_enz[[#This Row],[rxn_src]]&amp;"_"&amp;RT_enz[[#This Row],[dir]]</f>
        <v>EX_pi_e_FWD</v>
      </c>
      <c r="H1646" s="1" t="str">
        <f>_xlfn.XLOOKUP(RT_enz[[#This Row],[Column1]],SC_enz[name_dir],SC_enz[name_dir],"")</f>
        <v>EX_pi_e_FWD</v>
      </c>
      <c r="I1646" s="1" t="str">
        <f>_xlfn.XLOOKUP(RT_enz[[#This Row],[rxn_src]],SC_enz[rxn_src],SC_enz[rxn_src],"")</f>
        <v>EX_pi_e</v>
      </c>
      <c r="J1646" s="2" t="str">
        <f>_xlfn.XLOOKUP(RT_enz[[#This Row],[Column1]],RT_gsm[Column3],RT_gsm[Column3],"")</f>
        <v>EX_pi_e_FWD</v>
      </c>
    </row>
    <row r="1647" spans="1:10" ht="16" hidden="1" x14ac:dyDescent="0.2">
      <c r="A1647" s="1" t="s">
        <v>2760</v>
      </c>
      <c r="B1647" s="1" t="s">
        <v>3903</v>
      </c>
      <c r="C1647" s="1" t="s">
        <v>1642</v>
      </c>
      <c r="D1647" s="1" t="s">
        <v>143</v>
      </c>
      <c r="E1647" s="1" t="s">
        <v>7</v>
      </c>
      <c r="F1647" s="1"/>
      <c r="G1647" s="1" t="str">
        <f>RT_enz[[#This Row],[rxn_src]]&amp;"_"&amp;RT_enz[[#This Row],[dir]]</f>
        <v>EX_pi_e_REV</v>
      </c>
      <c r="H1647" s="1" t="str">
        <f>_xlfn.XLOOKUP(RT_enz[[#This Row],[Column1]],SC_enz[name_dir],SC_enz[name_dir],"")</f>
        <v>EX_pi_e_REV</v>
      </c>
      <c r="I1647" s="1" t="str">
        <f>_xlfn.XLOOKUP(RT_enz[[#This Row],[rxn_src]],SC_enz[rxn_src],SC_enz[rxn_src],"")</f>
        <v>EX_pi_e</v>
      </c>
      <c r="J1647" s="2" t="str">
        <f>_xlfn.XLOOKUP(RT_enz[[#This Row],[Column1]],RT_gsm[Column3],RT_gsm[Column3],"")</f>
        <v>EX_pi_e_REV</v>
      </c>
    </row>
    <row r="1648" spans="1:10" ht="16" hidden="1" x14ac:dyDescent="0.2">
      <c r="A1648" s="1" t="s">
        <v>2417</v>
      </c>
      <c r="B1648" s="1" t="s">
        <v>3902</v>
      </c>
      <c r="C1648" s="1" t="s">
        <v>1642</v>
      </c>
      <c r="D1648" s="1" t="s">
        <v>143</v>
      </c>
      <c r="E1648" s="1" t="s">
        <v>12</v>
      </c>
      <c r="F1648" s="1" t="s">
        <v>3920</v>
      </c>
      <c r="G1648" s="1" t="str">
        <f>RT_enz[[#This Row],[rxn_src]]&amp;"_"&amp;RT_enz[[#This Row],[dir]]</f>
        <v>EX_pnto__R_e_FWD</v>
      </c>
      <c r="H1648" s="1" t="str">
        <f>_xlfn.XLOOKUP(RT_enz[[#This Row],[Column1]],SC_enz[name_dir],SC_enz[name_dir],"")</f>
        <v>EX_pnto__R_e_FWD</v>
      </c>
      <c r="I1648" s="1" t="str">
        <f>_xlfn.XLOOKUP(RT_enz[[#This Row],[rxn_src]],SC_enz[rxn_src],SC_enz[rxn_src],"")</f>
        <v>EX_pnto__R_e</v>
      </c>
      <c r="J1648" s="2" t="str">
        <f>_xlfn.XLOOKUP(RT_enz[[#This Row],[Column1]],RT_gsm[Column3],RT_gsm[Column3],"")</f>
        <v>EX_pnto__R_e_FWD</v>
      </c>
    </row>
    <row r="1649" spans="1:10" ht="16" hidden="1" x14ac:dyDescent="0.2">
      <c r="A1649" s="1" t="s">
        <v>5122</v>
      </c>
      <c r="B1649" s="1" t="s">
        <v>3902</v>
      </c>
      <c r="C1649" s="1" t="s">
        <v>142</v>
      </c>
      <c r="D1649" s="1" t="s">
        <v>143</v>
      </c>
      <c r="E1649" s="1" t="s">
        <v>12</v>
      </c>
      <c r="F1649" s="1" t="s">
        <v>4889</v>
      </c>
      <c r="G1649" s="1" t="str">
        <f>RT_enz[[#This Row],[rxn_src]]&amp;"_"&amp;RT_enz[[#This Row],[dir]]</f>
        <v>EX_ppa_e_FWD</v>
      </c>
      <c r="H1649" s="1" t="str">
        <f>_xlfn.XLOOKUP(RT_enz[[#This Row],[Column1]],SC_enz[name_dir],SC_enz[name_dir],"")</f>
        <v/>
      </c>
      <c r="I1649" s="1" t="str">
        <f>_xlfn.XLOOKUP(RT_enz[[#This Row],[rxn_src]],SC_enz[rxn_src],SC_enz[rxn_src],"")</f>
        <v/>
      </c>
      <c r="J1649" s="2" t="str">
        <f>_xlfn.XLOOKUP(RT_enz[[#This Row],[Column1]],RT_gsm[Column3],RT_gsm[Column3],"")</f>
        <v>EX_ppa_e_FWD</v>
      </c>
    </row>
    <row r="1650" spans="1:10" ht="16" hidden="1" x14ac:dyDescent="0.2">
      <c r="A1650" s="1" t="s">
        <v>2706</v>
      </c>
      <c r="B1650" s="1" t="s">
        <v>3902</v>
      </c>
      <c r="C1650" s="1" t="s">
        <v>1642</v>
      </c>
      <c r="D1650" s="1" t="s">
        <v>143</v>
      </c>
      <c r="E1650" s="1" t="s">
        <v>7</v>
      </c>
      <c r="F1650" s="1"/>
      <c r="G1650" s="1" t="str">
        <f>RT_enz[[#This Row],[rxn_src]]&amp;"_"&amp;RT_enz[[#This Row],[dir]]</f>
        <v>EX_pro__L_e_FWD</v>
      </c>
      <c r="H1650" s="1" t="str">
        <f>_xlfn.XLOOKUP(RT_enz[[#This Row],[Column1]],SC_enz[name_dir],SC_enz[name_dir],"")</f>
        <v>EX_pro__L_e_FWD</v>
      </c>
      <c r="I1650" s="1" t="str">
        <f>_xlfn.XLOOKUP(RT_enz[[#This Row],[rxn_src]],SC_enz[rxn_src],SC_enz[rxn_src],"")</f>
        <v>EX_pro__L_e</v>
      </c>
      <c r="J1650" s="2" t="str">
        <f>_xlfn.XLOOKUP(RT_enz[[#This Row],[Column1]],RT_gsm[Column3],RT_gsm[Column3],"")</f>
        <v>EX_pro__L_e_FWD</v>
      </c>
    </row>
    <row r="1651" spans="1:10" ht="16" hidden="1" x14ac:dyDescent="0.2">
      <c r="A1651" s="1" t="s">
        <v>2765</v>
      </c>
      <c r="B1651" s="1" t="s">
        <v>3902</v>
      </c>
      <c r="C1651" s="1" t="s">
        <v>1642</v>
      </c>
      <c r="D1651" s="1" t="s">
        <v>143</v>
      </c>
      <c r="E1651" s="1" t="s">
        <v>7</v>
      </c>
      <c r="F1651" s="1"/>
      <c r="G1651" s="1" t="str">
        <f>RT_enz[[#This Row],[rxn_src]]&amp;"_"&amp;RT_enz[[#This Row],[dir]]</f>
        <v>EX_ptrc_e_FWD</v>
      </c>
      <c r="H1651" s="1" t="str">
        <f>_xlfn.XLOOKUP(RT_enz[[#This Row],[Column1]],SC_enz[name_dir],SC_enz[name_dir],"")</f>
        <v>EX_ptrc_e_FWD</v>
      </c>
      <c r="I1651" s="1" t="str">
        <f>_xlfn.XLOOKUP(RT_enz[[#This Row],[rxn_src]],SC_enz[rxn_src],SC_enz[rxn_src],"")</f>
        <v>EX_ptrc_e</v>
      </c>
      <c r="J1651" s="2" t="str">
        <f>_xlfn.XLOOKUP(RT_enz[[#This Row],[Column1]],RT_gsm[Column3],RT_gsm[Column3],"")</f>
        <v>EX_ptrc_e_FWD</v>
      </c>
    </row>
    <row r="1652" spans="1:10" ht="16" hidden="1" x14ac:dyDescent="0.2">
      <c r="A1652" s="1" t="s">
        <v>5123</v>
      </c>
      <c r="B1652" s="1" t="s">
        <v>3902</v>
      </c>
      <c r="C1652" s="1" t="s">
        <v>142</v>
      </c>
      <c r="D1652" s="1" t="s">
        <v>143</v>
      </c>
      <c r="E1652" s="1" t="s">
        <v>12</v>
      </c>
      <c r="F1652" s="1" t="s">
        <v>4889</v>
      </c>
      <c r="G1652" s="1" t="str">
        <f>RT_enz[[#This Row],[rxn_src]]&amp;"_"&amp;RT_enz[[#This Row],[dir]]</f>
        <v>EX_pydx5p_e_FWD</v>
      </c>
      <c r="H1652" s="1" t="str">
        <f>_xlfn.XLOOKUP(RT_enz[[#This Row],[Column1]],SC_enz[name_dir],SC_enz[name_dir],"")</f>
        <v/>
      </c>
      <c r="I1652" s="1" t="str">
        <f>_xlfn.XLOOKUP(RT_enz[[#This Row],[rxn_src]],SC_enz[rxn_src],SC_enz[rxn_src],"")</f>
        <v/>
      </c>
      <c r="J1652" s="2" t="str">
        <f>_xlfn.XLOOKUP(RT_enz[[#This Row],[Column1]],RT_gsm[Column3],RT_gsm[Column3],"")</f>
        <v>EX_pydx5p_e_FWD</v>
      </c>
    </row>
    <row r="1653" spans="1:10" ht="16" hidden="1" x14ac:dyDescent="0.2">
      <c r="A1653" s="1" t="s">
        <v>2771</v>
      </c>
      <c r="B1653" s="1" t="s">
        <v>3902</v>
      </c>
      <c r="C1653" s="1" t="s">
        <v>1642</v>
      </c>
      <c r="D1653" s="1" t="s">
        <v>143</v>
      </c>
      <c r="E1653" s="1" t="s">
        <v>7</v>
      </c>
      <c r="F1653" s="1"/>
      <c r="G1653" s="1" t="str">
        <f>RT_enz[[#This Row],[rxn_src]]&amp;"_"&amp;RT_enz[[#This Row],[dir]]</f>
        <v>EX_pydxn_e_FWD</v>
      </c>
      <c r="H1653" s="1" t="str">
        <f>_xlfn.XLOOKUP(RT_enz[[#This Row],[Column1]],SC_enz[name_dir],SC_enz[name_dir],"")</f>
        <v>EX_pydxn_e_FWD</v>
      </c>
      <c r="I1653" s="1" t="str">
        <f>_xlfn.XLOOKUP(RT_enz[[#This Row],[rxn_src]],SC_enz[rxn_src],SC_enz[rxn_src],"")</f>
        <v>EX_pydxn_e</v>
      </c>
      <c r="J1653" s="2" t="str">
        <f>_xlfn.XLOOKUP(RT_enz[[#This Row],[Column1]],RT_gsm[Column3],RT_gsm[Column3],"")</f>
        <v>EX_pydxn_e_FWD</v>
      </c>
    </row>
    <row r="1654" spans="1:10" ht="16" hidden="1" x14ac:dyDescent="0.2">
      <c r="A1654" s="1" t="s">
        <v>2775</v>
      </c>
      <c r="B1654" s="1" t="s">
        <v>3902</v>
      </c>
      <c r="C1654" s="1" t="s">
        <v>1642</v>
      </c>
      <c r="D1654" s="1" t="s">
        <v>143</v>
      </c>
      <c r="E1654" s="1" t="s">
        <v>7</v>
      </c>
      <c r="F1654" s="1"/>
      <c r="G1654" s="1" t="str">
        <f>RT_enz[[#This Row],[rxn_src]]&amp;"_"&amp;RT_enz[[#This Row],[dir]]</f>
        <v>EX_pyr_e_FWD</v>
      </c>
      <c r="H1654" s="1" t="str">
        <f>_xlfn.XLOOKUP(RT_enz[[#This Row],[Column1]],SC_enz[name_dir],SC_enz[name_dir],"")</f>
        <v>EX_pyr_e_FWD</v>
      </c>
      <c r="I1654" s="1" t="str">
        <f>_xlfn.XLOOKUP(RT_enz[[#This Row],[rxn_src]],SC_enz[rxn_src],SC_enz[rxn_src],"")</f>
        <v>EX_pyr_e</v>
      </c>
      <c r="J1654" s="2" t="str">
        <f>_xlfn.XLOOKUP(RT_enz[[#This Row],[Column1]],RT_gsm[Column3],RT_gsm[Column3],"")</f>
        <v>EX_pyr_e_FWD</v>
      </c>
    </row>
    <row r="1655" spans="1:10" ht="16" hidden="1" x14ac:dyDescent="0.2">
      <c r="A1655" s="1" t="s">
        <v>5124</v>
      </c>
      <c r="B1655" s="1" t="s">
        <v>3902</v>
      </c>
      <c r="C1655" s="1" t="s">
        <v>142</v>
      </c>
      <c r="D1655" s="1" t="s">
        <v>143</v>
      </c>
      <c r="E1655" s="1" t="s">
        <v>12</v>
      </c>
      <c r="F1655" s="1" t="s">
        <v>4889</v>
      </c>
      <c r="G1655" s="1" t="str">
        <f>RT_enz[[#This Row],[rxn_src]]&amp;"_"&amp;RT_enz[[#This Row],[dir]]</f>
        <v>EX_q9h2_e_FWD</v>
      </c>
      <c r="H1655" s="1" t="str">
        <f>_xlfn.XLOOKUP(RT_enz[[#This Row],[Column1]],SC_enz[name_dir],SC_enz[name_dir],"")</f>
        <v/>
      </c>
      <c r="I1655" s="1" t="str">
        <f>_xlfn.XLOOKUP(RT_enz[[#This Row],[rxn_src]],SC_enz[rxn_src],SC_enz[rxn_src],"")</f>
        <v/>
      </c>
      <c r="J1655" s="2" t="str">
        <f>_xlfn.XLOOKUP(RT_enz[[#This Row],[Column1]],RT_gsm[Column3],RT_gsm[Column3],"")</f>
        <v>EX_q9h2_e_FWD</v>
      </c>
    </row>
    <row r="1656" spans="1:10" ht="16" hidden="1" x14ac:dyDescent="0.2">
      <c r="A1656" s="1" t="s">
        <v>5125</v>
      </c>
      <c r="B1656" s="1" t="s">
        <v>3902</v>
      </c>
      <c r="C1656" s="1" t="s">
        <v>142</v>
      </c>
      <c r="D1656" s="1" t="s">
        <v>143</v>
      </c>
      <c r="E1656" s="1" t="s">
        <v>12</v>
      </c>
      <c r="F1656" s="1" t="s">
        <v>4889</v>
      </c>
      <c r="G1656" s="1" t="str">
        <f>RT_enz[[#This Row],[rxn_src]]&amp;"_"&amp;RT_enz[[#This Row],[dir]]</f>
        <v>EX_raffin_e_FWD</v>
      </c>
      <c r="H1656" s="1" t="str">
        <f>_xlfn.XLOOKUP(RT_enz[[#This Row],[Column1]],SC_enz[name_dir],SC_enz[name_dir],"")</f>
        <v/>
      </c>
      <c r="I1656" s="1" t="str">
        <f>_xlfn.XLOOKUP(RT_enz[[#This Row],[rxn_src]],SC_enz[rxn_src],SC_enz[rxn_src],"")</f>
        <v/>
      </c>
      <c r="J1656" s="2" t="str">
        <f>_xlfn.XLOOKUP(RT_enz[[#This Row],[Column1]],RT_gsm[Column3],RT_gsm[Column3],"")</f>
        <v>EX_raffin_e_FWD</v>
      </c>
    </row>
    <row r="1657" spans="1:10" ht="16" hidden="1" x14ac:dyDescent="0.2">
      <c r="A1657" s="1" t="s">
        <v>2553</v>
      </c>
      <c r="B1657" s="1" t="s">
        <v>3902</v>
      </c>
      <c r="C1657" s="1" t="s">
        <v>1642</v>
      </c>
      <c r="D1657" s="1" t="s">
        <v>143</v>
      </c>
      <c r="E1657" s="1" t="s">
        <v>7</v>
      </c>
      <c r="F1657" s="1"/>
      <c r="G1657" s="1" t="str">
        <f>RT_enz[[#This Row],[rxn_src]]&amp;"_"&amp;RT_enz[[#This Row],[dir]]</f>
        <v>EX_rib__D_e_FWD</v>
      </c>
      <c r="H1657" s="1" t="str">
        <f>_xlfn.XLOOKUP(RT_enz[[#This Row],[Column1]],SC_enz[name_dir],SC_enz[name_dir],"")</f>
        <v>EX_rib__D_e_FWD</v>
      </c>
      <c r="I1657" s="1" t="str">
        <f>_xlfn.XLOOKUP(RT_enz[[#This Row],[rxn_src]],SC_enz[rxn_src],SC_enz[rxn_src],"")</f>
        <v>EX_rib__D_e</v>
      </c>
      <c r="J1657" s="2" t="str">
        <f>_xlfn.XLOOKUP(RT_enz[[#This Row],[Column1]],RT_gsm[Column3],RT_gsm[Column3],"")</f>
        <v>EX_rib__D_e_FWD</v>
      </c>
    </row>
    <row r="1658" spans="1:10" ht="16" hidden="1" x14ac:dyDescent="0.2">
      <c r="A1658" s="1" t="s">
        <v>2778</v>
      </c>
      <c r="B1658" s="1" t="s">
        <v>3902</v>
      </c>
      <c r="C1658" s="1" t="s">
        <v>1642</v>
      </c>
      <c r="D1658" s="1" t="s">
        <v>143</v>
      </c>
      <c r="E1658" s="1" t="s">
        <v>7</v>
      </c>
      <c r="F1658" s="1"/>
      <c r="G1658" s="1" t="str">
        <f>RT_enz[[#This Row],[rxn_src]]&amp;"_"&amp;RT_enz[[#This Row],[dir]]</f>
        <v>EX_ribflv_e_FWD</v>
      </c>
      <c r="H1658" s="1" t="str">
        <f>_xlfn.XLOOKUP(RT_enz[[#This Row],[Column1]],SC_enz[name_dir],SC_enz[name_dir],"")</f>
        <v>EX_ribflv_e_FWD</v>
      </c>
      <c r="I1658" s="1" t="str">
        <f>_xlfn.XLOOKUP(RT_enz[[#This Row],[rxn_src]],SC_enz[rxn_src],SC_enz[rxn_src],"")</f>
        <v>EX_ribflv_e</v>
      </c>
      <c r="J1658" s="2" t="str">
        <f>_xlfn.XLOOKUP(RT_enz[[#This Row],[Column1]],RT_gsm[Column3],RT_gsm[Column3],"")</f>
        <v>EX_ribflv_e_FWD</v>
      </c>
    </row>
    <row r="1659" spans="1:10" ht="16" hidden="1" x14ac:dyDescent="0.2">
      <c r="A1659" s="1" t="s">
        <v>2549</v>
      </c>
      <c r="B1659" s="1" t="s">
        <v>3902</v>
      </c>
      <c r="C1659" s="1" t="s">
        <v>1642</v>
      </c>
      <c r="D1659" s="1" t="s">
        <v>143</v>
      </c>
      <c r="E1659" s="1" t="s">
        <v>7</v>
      </c>
      <c r="F1659" s="1"/>
      <c r="G1659" s="1" t="str">
        <f>RT_enz[[#This Row],[rxn_src]]&amp;"_"&amp;RT_enz[[#This Row],[dir]]</f>
        <v>EX_sbt__D_e_FWD</v>
      </c>
      <c r="H1659" s="1" t="str">
        <f>_xlfn.XLOOKUP(RT_enz[[#This Row],[Column1]],SC_enz[name_dir],SC_enz[name_dir],"")</f>
        <v>EX_sbt__D_e_FWD</v>
      </c>
      <c r="I1659" s="1" t="str">
        <f>_xlfn.XLOOKUP(RT_enz[[#This Row],[rxn_src]],SC_enz[rxn_src],SC_enz[rxn_src],"")</f>
        <v>EX_sbt__D_e</v>
      </c>
      <c r="J1659" s="2" t="str">
        <f>_xlfn.XLOOKUP(RT_enz[[#This Row],[Column1]],RT_gsm[Column3],RT_gsm[Column3],"")</f>
        <v>EX_sbt__D_e_FWD</v>
      </c>
    </row>
    <row r="1660" spans="1:10" ht="16" hidden="1" x14ac:dyDescent="0.2">
      <c r="A1660" s="1" t="s">
        <v>2691</v>
      </c>
      <c r="B1660" s="1" t="s">
        <v>3902</v>
      </c>
      <c r="C1660" s="1" t="s">
        <v>1642</v>
      </c>
      <c r="D1660" s="1" t="s">
        <v>143</v>
      </c>
      <c r="E1660" s="1" t="s">
        <v>7</v>
      </c>
      <c r="F1660" s="1"/>
      <c r="G1660" s="1" t="str">
        <f>RT_enz[[#This Row],[rxn_src]]&amp;"_"&amp;RT_enz[[#This Row],[dir]]</f>
        <v>EX_sbt__L_e_FWD</v>
      </c>
      <c r="H1660" s="1" t="str">
        <f>_xlfn.XLOOKUP(RT_enz[[#This Row],[Column1]],SC_enz[name_dir],SC_enz[name_dir],"")</f>
        <v>EX_sbt__L_e_FWD</v>
      </c>
      <c r="I1660" s="1" t="str">
        <f>_xlfn.XLOOKUP(RT_enz[[#This Row],[rxn_src]],SC_enz[rxn_src],SC_enz[rxn_src],"")</f>
        <v>EX_sbt__L_e</v>
      </c>
      <c r="J1660" s="2" t="str">
        <f>_xlfn.XLOOKUP(RT_enz[[#This Row],[Column1]],RT_gsm[Column3],RT_gsm[Column3],"")</f>
        <v>EX_sbt__L_e_FWD</v>
      </c>
    </row>
    <row r="1661" spans="1:10" ht="16" hidden="1" x14ac:dyDescent="0.2">
      <c r="A1661" s="1" t="s">
        <v>2708</v>
      </c>
      <c r="B1661" s="1" t="s">
        <v>3902</v>
      </c>
      <c r="C1661" s="1" t="s">
        <v>1642</v>
      </c>
      <c r="D1661" s="1" t="s">
        <v>143</v>
      </c>
      <c r="E1661" s="1" t="s">
        <v>7</v>
      </c>
      <c r="F1661" s="1"/>
      <c r="G1661" s="1" t="str">
        <f>RT_enz[[#This Row],[rxn_src]]&amp;"_"&amp;RT_enz[[#This Row],[dir]]</f>
        <v>EX_ser__L_e_FWD</v>
      </c>
      <c r="H1661" s="1" t="str">
        <f>_xlfn.XLOOKUP(RT_enz[[#This Row],[Column1]],SC_enz[name_dir],SC_enz[name_dir],"")</f>
        <v>EX_ser__L_e_FWD</v>
      </c>
      <c r="I1661" s="1" t="str">
        <f>_xlfn.XLOOKUP(RT_enz[[#This Row],[rxn_src]],SC_enz[rxn_src],SC_enz[rxn_src],"")</f>
        <v>EX_ser__L_e</v>
      </c>
      <c r="J1661" s="2" t="str">
        <f>_xlfn.XLOOKUP(RT_enz[[#This Row],[Column1]],RT_gsm[Column3],RT_gsm[Column3],"")</f>
        <v>EX_ser__L_e_FWD</v>
      </c>
    </row>
    <row r="1662" spans="1:10" ht="16" hidden="1" x14ac:dyDescent="0.2">
      <c r="A1662" s="1" t="s">
        <v>2800</v>
      </c>
      <c r="B1662" s="1" t="s">
        <v>3902</v>
      </c>
      <c r="C1662" s="1" t="s">
        <v>1642</v>
      </c>
      <c r="D1662" s="1" t="s">
        <v>143</v>
      </c>
      <c r="E1662" s="1" t="s">
        <v>7</v>
      </c>
      <c r="F1662" s="1"/>
      <c r="G1662" s="1" t="str">
        <f>RT_enz[[#This Row],[rxn_src]]&amp;"_"&amp;RT_enz[[#This Row],[dir]]</f>
        <v>EX_so3_e_FWD</v>
      </c>
      <c r="H1662" s="1" t="str">
        <f>_xlfn.XLOOKUP(RT_enz[[#This Row],[Column1]],SC_enz[name_dir],SC_enz[name_dir],"")</f>
        <v>EX_so3_e_FWD</v>
      </c>
      <c r="I1662" s="1" t="str">
        <f>_xlfn.XLOOKUP(RT_enz[[#This Row],[rxn_src]],SC_enz[rxn_src],SC_enz[rxn_src],"")</f>
        <v>EX_so3_e</v>
      </c>
      <c r="J1662" s="2" t="str">
        <f>_xlfn.XLOOKUP(RT_enz[[#This Row],[Column1]],RT_gsm[Column3],RT_gsm[Column3],"")</f>
        <v>EX_so3_e_FWD</v>
      </c>
    </row>
    <row r="1663" spans="1:10" ht="16" hidden="1" x14ac:dyDescent="0.2">
      <c r="A1663" s="1" t="s">
        <v>2799</v>
      </c>
      <c r="B1663" s="1" t="s">
        <v>3902</v>
      </c>
      <c r="C1663" s="1" t="s">
        <v>1642</v>
      </c>
      <c r="D1663" s="1" t="s">
        <v>143</v>
      </c>
      <c r="E1663" s="1" t="s">
        <v>7</v>
      </c>
      <c r="F1663" s="1"/>
      <c r="G1663" s="1" t="str">
        <f>RT_enz[[#This Row],[rxn_src]]&amp;"_"&amp;RT_enz[[#This Row],[dir]]</f>
        <v>EX_so4_e_FWD</v>
      </c>
      <c r="H1663" s="1" t="str">
        <f>_xlfn.XLOOKUP(RT_enz[[#This Row],[Column1]],SC_enz[name_dir],SC_enz[name_dir],"")</f>
        <v>EX_so4_e_FWD</v>
      </c>
      <c r="I1663" s="1" t="str">
        <f>_xlfn.XLOOKUP(RT_enz[[#This Row],[rxn_src]],SC_enz[rxn_src],SC_enz[rxn_src],"")</f>
        <v>EX_so4_e</v>
      </c>
      <c r="J1663" s="2" t="str">
        <f>_xlfn.XLOOKUP(RT_enz[[#This Row],[Column1]],RT_gsm[Column3],RT_gsm[Column3],"")</f>
        <v>EX_so4_e_FWD</v>
      </c>
    </row>
    <row r="1664" spans="1:10" ht="16" hidden="1" x14ac:dyDescent="0.2">
      <c r="A1664" s="1" t="s">
        <v>2799</v>
      </c>
      <c r="B1664" s="1" t="s">
        <v>3903</v>
      </c>
      <c r="C1664" s="1" t="s">
        <v>1642</v>
      </c>
      <c r="D1664" s="1" t="s">
        <v>143</v>
      </c>
      <c r="E1664" s="1" t="s">
        <v>7</v>
      </c>
      <c r="F1664" s="1"/>
      <c r="G1664" s="1" t="str">
        <f>RT_enz[[#This Row],[rxn_src]]&amp;"_"&amp;RT_enz[[#This Row],[dir]]</f>
        <v>EX_so4_e_REV</v>
      </c>
      <c r="H1664" s="1" t="str">
        <f>_xlfn.XLOOKUP(RT_enz[[#This Row],[Column1]],SC_enz[name_dir],SC_enz[name_dir],"")</f>
        <v>EX_so4_e_REV</v>
      </c>
      <c r="I1664" s="1" t="str">
        <f>_xlfn.XLOOKUP(RT_enz[[#This Row],[rxn_src]],SC_enz[rxn_src],SC_enz[rxn_src],"")</f>
        <v>EX_so4_e</v>
      </c>
      <c r="J1664" s="2" t="str">
        <f>_xlfn.XLOOKUP(RT_enz[[#This Row],[Column1]],RT_gsm[Column3],RT_gsm[Column3],"")</f>
        <v>EX_so4_e_REV</v>
      </c>
    </row>
    <row r="1665" spans="1:10" ht="16" hidden="1" x14ac:dyDescent="0.2">
      <c r="A1665" s="1" t="s">
        <v>2791</v>
      </c>
      <c r="B1665" s="1" t="s">
        <v>3902</v>
      </c>
      <c r="C1665" s="1" t="s">
        <v>1642</v>
      </c>
      <c r="D1665" s="1" t="s">
        <v>143</v>
      </c>
      <c r="E1665" s="1" t="s">
        <v>7</v>
      </c>
      <c r="F1665" s="1"/>
      <c r="G1665" s="1" t="str">
        <f>RT_enz[[#This Row],[rxn_src]]&amp;"_"&amp;RT_enz[[#This Row],[dir]]</f>
        <v>EX_spmd_e_FWD</v>
      </c>
      <c r="H1665" s="1" t="str">
        <f>_xlfn.XLOOKUP(RT_enz[[#This Row],[Column1]],SC_enz[name_dir],SC_enz[name_dir],"")</f>
        <v>EX_spmd_e_FWD</v>
      </c>
      <c r="I1665" s="1" t="str">
        <f>_xlfn.XLOOKUP(RT_enz[[#This Row],[rxn_src]],SC_enz[rxn_src],SC_enz[rxn_src],"")</f>
        <v>EX_spmd_e</v>
      </c>
      <c r="J1665" s="2" t="str">
        <f>_xlfn.XLOOKUP(RT_enz[[#This Row],[Column1]],RT_gsm[Column3],RT_gsm[Column3],"")</f>
        <v>EX_spmd_e_FWD</v>
      </c>
    </row>
    <row r="1666" spans="1:10" ht="16" hidden="1" x14ac:dyDescent="0.2">
      <c r="A1666" s="1" t="s">
        <v>2792</v>
      </c>
      <c r="B1666" s="1" t="s">
        <v>3902</v>
      </c>
      <c r="C1666" s="1" t="s">
        <v>1642</v>
      </c>
      <c r="D1666" s="1" t="s">
        <v>143</v>
      </c>
      <c r="E1666" s="1" t="s">
        <v>7</v>
      </c>
      <c r="F1666" s="1"/>
      <c r="G1666" s="1" t="str">
        <f>RT_enz[[#This Row],[rxn_src]]&amp;"_"&amp;RT_enz[[#This Row],[dir]]</f>
        <v>EX_sprm_e_FWD</v>
      </c>
      <c r="H1666" s="1" t="str">
        <f>_xlfn.XLOOKUP(RT_enz[[#This Row],[Column1]],SC_enz[name_dir],SC_enz[name_dir],"")</f>
        <v>EX_sprm_e_FWD</v>
      </c>
      <c r="I1666" s="1" t="str">
        <f>_xlfn.XLOOKUP(RT_enz[[#This Row],[rxn_src]],SC_enz[rxn_src],SC_enz[rxn_src],"")</f>
        <v>EX_sprm_e</v>
      </c>
      <c r="J1666" s="2" t="str">
        <f>_xlfn.XLOOKUP(RT_enz[[#This Row],[Column1]],RT_gsm[Column3],RT_gsm[Column3],"")</f>
        <v>EX_sprm_e_FWD</v>
      </c>
    </row>
    <row r="1667" spans="1:10" ht="16" hidden="1" x14ac:dyDescent="0.2">
      <c r="A1667" s="1" t="s">
        <v>2710</v>
      </c>
      <c r="B1667" s="1" t="s">
        <v>3902</v>
      </c>
      <c r="C1667" s="1" t="s">
        <v>1642</v>
      </c>
      <c r="D1667" s="1" t="s">
        <v>143</v>
      </c>
      <c r="E1667" s="1" t="s">
        <v>7</v>
      </c>
      <c r="F1667" s="1"/>
      <c r="G1667" s="1" t="str">
        <f>RT_enz[[#This Row],[rxn_src]]&amp;"_"&amp;RT_enz[[#This Row],[dir]]</f>
        <v>EX_srb__L_e_FWD</v>
      </c>
      <c r="H1667" s="1" t="str">
        <f>_xlfn.XLOOKUP(RT_enz[[#This Row],[Column1]],SC_enz[name_dir],SC_enz[name_dir],"")</f>
        <v>EX_srb__L_e_FWD</v>
      </c>
      <c r="I1667" s="1" t="str">
        <f>_xlfn.XLOOKUP(RT_enz[[#This Row],[rxn_src]],SC_enz[rxn_src],SC_enz[rxn_src],"")</f>
        <v>EX_srb__L_e</v>
      </c>
      <c r="J1667" s="2" t="str">
        <f>_xlfn.XLOOKUP(RT_enz[[#This Row],[Column1]],RT_gsm[Column3],RT_gsm[Column3],"")</f>
        <v>EX_srb__L_e_FWD</v>
      </c>
    </row>
    <row r="1668" spans="1:10" ht="16" hidden="1" x14ac:dyDescent="0.2">
      <c r="A1668" s="1" t="s">
        <v>2796</v>
      </c>
      <c r="B1668" s="1" t="s">
        <v>3902</v>
      </c>
      <c r="C1668" s="1" t="s">
        <v>1642</v>
      </c>
      <c r="D1668" s="1" t="s">
        <v>143</v>
      </c>
      <c r="E1668" s="1" t="s">
        <v>7</v>
      </c>
      <c r="F1668" s="1"/>
      <c r="G1668" s="1" t="str">
        <f>RT_enz[[#This Row],[rxn_src]]&amp;"_"&amp;RT_enz[[#This Row],[dir]]</f>
        <v>EX_succ_e_FWD</v>
      </c>
      <c r="H1668" s="1" t="str">
        <f>_xlfn.XLOOKUP(RT_enz[[#This Row],[Column1]],SC_enz[name_dir],SC_enz[name_dir],"")</f>
        <v>EX_succ_e_FWD</v>
      </c>
      <c r="I1668" s="1" t="str">
        <f>_xlfn.XLOOKUP(RT_enz[[#This Row],[rxn_src]],SC_enz[rxn_src],SC_enz[rxn_src],"")</f>
        <v>EX_succ_e</v>
      </c>
      <c r="J1668" s="2" t="str">
        <f>_xlfn.XLOOKUP(RT_enz[[#This Row],[Column1]],RT_gsm[Column3],RT_gsm[Column3],"")</f>
        <v>EX_succ_e_FWD</v>
      </c>
    </row>
    <row r="1669" spans="1:10" ht="16" hidden="1" x14ac:dyDescent="0.2">
      <c r="A1669" s="1" t="s">
        <v>2798</v>
      </c>
      <c r="B1669" s="1" t="s">
        <v>3902</v>
      </c>
      <c r="C1669" s="1" t="s">
        <v>1642</v>
      </c>
      <c r="D1669" s="1" t="s">
        <v>143</v>
      </c>
      <c r="E1669" s="1" t="s">
        <v>7</v>
      </c>
      <c r="F1669" s="1"/>
      <c r="G1669" s="1" t="str">
        <f>RT_enz[[#This Row],[rxn_src]]&amp;"_"&amp;RT_enz[[#This Row],[dir]]</f>
        <v>EX_sucr_e_FWD</v>
      </c>
      <c r="H1669" s="1" t="str">
        <f>_xlfn.XLOOKUP(RT_enz[[#This Row],[Column1]],SC_enz[name_dir],SC_enz[name_dir],"")</f>
        <v>EX_sucr_e_FWD</v>
      </c>
      <c r="I1669" s="1" t="str">
        <f>_xlfn.XLOOKUP(RT_enz[[#This Row],[rxn_src]],SC_enz[rxn_src],SC_enz[rxn_src],"")</f>
        <v>EX_sucr_e</v>
      </c>
      <c r="J1669" s="2" t="str">
        <f>_xlfn.XLOOKUP(RT_enz[[#This Row],[Column1]],RT_gsm[Column3],RT_gsm[Column3],"")</f>
        <v>EX_sucr_e_FWD</v>
      </c>
    </row>
    <row r="1670" spans="1:10" ht="16" hidden="1" x14ac:dyDescent="0.2">
      <c r="A1670" s="1" t="s">
        <v>5126</v>
      </c>
      <c r="B1670" s="1" t="s">
        <v>3902</v>
      </c>
      <c r="C1670" s="1" t="s">
        <v>142</v>
      </c>
      <c r="D1670" s="1" t="s">
        <v>143</v>
      </c>
      <c r="E1670" s="1" t="s">
        <v>12</v>
      </c>
      <c r="F1670" s="1" t="s">
        <v>4889</v>
      </c>
      <c r="G1670" s="1" t="str">
        <f>RT_enz[[#This Row],[rxn_src]]&amp;"_"&amp;RT_enz[[#This Row],[dir]]</f>
        <v>EX_tag_c_FWD</v>
      </c>
      <c r="H1670" s="1" t="str">
        <f>_xlfn.XLOOKUP(RT_enz[[#This Row],[Column1]],SC_enz[name_dir],SC_enz[name_dir],"")</f>
        <v/>
      </c>
      <c r="I1670" s="1" t="str">
        <f>_xlfn.XLOOKUP(RT_enz[[#This Row],[rxn_src]],SC_enz[rxn_src],SC_enz[rxn_src],"")</f>
        <v/>
      </c>
      <c r="J1670" s="2" t="str">
        <f>_xlfn.XLOOKUP(RT_enz[[#This Row],[Column1]],RT_gsm[Column3],RT_gsm[Column3],"")</f>
        <v>EX_tag_c_FWD</v>
      </c>
    </row>
    <row r="1671" spans="1:10" ht="16" hidden="1" x14ac:dyDescent="0.2">
      <c r="A1671" s="1" t="s">
        <v>2801</v>
      </c>
      <c r="B1671" s="1" t="s">
        <v>3902</v>
      </c>
      <c r="C1671" s="1" t="s">
        <v>1642</v>
      </c>
      <c r="D1671" s="1" t="s">
        <v>143</v>
      </c>
      <c r="E1671" s="1" t="s">
        <v>7</v>
      </c>
      <c r="F1671" s="1"/>
      <c r="G1671" s="1" t="str">
        <f>RT_enz[[#This Row],[rxn_src]]&amp;"_"&amp;RT_enz[[#This Row],[dir]]</f>
        <v>EX_taur_e_FWD</v>
      </c>
      <c r="H1671" s="1" t="str">
        <f>_xlfn.XLOOKUP(RT_enz[[#This Row],[Column1]],SC_enz[name_dir],SC_enz[name_dir],"")</f>
        <v>EX_taur_e_FWD</v>
      </c>
      <c r="I1671" s="1" t="str">
        <f>_xlfn.XLOOKUP(RT_enz[[#This Row],[rxn_src]],SC_enz[rxn_src],SC_enz[rxn_src],"")</f>
        <v>EX_taur_e</v>
      </c>
      <c r="J1671" s="2" t="str">
        <f>_xlfn.XLOOKUP(RT_enz[[#This Row],[Column1]],RT_gsm[Column3],RT_gsm[Column3],"")</f>
        <v>EX_taur_e_FWD</v>
      </c>
    </row>
    <row r="1672" spans="1:10" ht="16" hidden="1" x14ac:dyDescent="0.2">
      <c r="A1672" s="1" t="s">
        <v>2808</v>
      </c>
      <c r="B1672" s="1" t="s">
        <v>3902</v>
      </c>
      <c r="C1672" s="1" t="s">
        <v>1642</v>
      </c>
      <c r="D1672" s="1" t="s">
        <v>143</v>
      </c>
      <c r="E1672" s="1" t="s">
        <v>7</v>
      </c>
      <c r="F1672" s="1"/>
      <c r="G1672" s="1" t="str">
        <f>RT_enz[[#This Row],[rxn_src]]&amp;"_"&amp;RT_enz[[#This Row],[dir]]</f>
        <v>EX_thm_e_FWD</v>
      </c>
      <c r="H1672" s="1" t="str">
        <f>_xlfn.XLOOKUP(RT_enz[[#This Row],[Column1]],SC_enz[name_dir],SC_enz[name_dir],"")</f>
        <v>EX_thm_e_FWD</v>
      </c>
      <c r="I1672" s="1" t="str">
        <f>_xlfn.XLOOKUP(RT_enz[[#This Row],[rxn_src]],SC_enz[rxn_src],SC_enz[rxn_src],"")</f>
        <v>EX_thm_e</v>
      </c>
      <c r="J1672" s="2" t="str">
        <f>_xlfn.XLOOKUP(RT_enz[[#This Row],[Column1]],RT_gsm[Column3],RT_gsm[Column3],"")</f>
        <v>EX_thm_e_FWD</v>
      </c>
    </row>
    <row r="1673" spans="1:10" ht="16" hidden="1" x14ac:dyDescent="0.2">
      <c r="A1673" s="1" t="s">
        <v>2809</v>
      </c>
      <c r="B1673" s="1" t="s">
        <v>3902</v>
      </c>
      <c r="C1673" s="1" t="s">
        <v>1642</v>
      </c>
      <c r="D1673" s="1" t="s">
        <v>143</v>
      </c>
      <c r="E1673" s="1" t="s">
        <v>7</v>
      </c>
      <c r="F1673" s="1"/>
      <c r="G1673" s="1" t="str">
        <f>RT_enz[[#This Row],[rxn_src]]&amp;"_"&amp;RT_enz[[#This Row],[dir]]</f>
        <v>EX_thmmp_e_FWD</v>
      </c>
      <c r="H1673" s="1" t="str">
        <f>_xlfn.XLOOKUP(RT_enz[[#This Row],[Column1]],SC_enz[name_dir],SC_enz[name_dir],"")</f>
        <v>EX_thmmp_e_FWD</v>
      </c>
      <c r="I1673" s="1" t="str">
        <f>_xlfn.XLOOKUP(RT_enz[[#This Row],[rxn_src]],SC_enz[rxn_src],SC_enz[rxn_src],"")</f>
        <v>EX_thmmp_e</v>
      </c>
      <c r="J1673" s="2" t="str">
        <f>_xlfn.XLOOKUP(RT_enz[[#This Row],[Column1]],RT_gsm[Column3],RT_gsm[Column3],"")</f>
        <v>EX_thmmp_e_FWD</v>
      </c>
    </row>
    <row r="1674" spans="1:10" ht="16" hidden="1" x14ac:dyDescent="0.2">
      <c r="A1674" s="1" t="s">
        <v>2807</v>
      </c>
      <c r="B1674" s="1" t="s">
        <v>3902</v>
      </c>
      <c r="C1674" s="1" t="s">
        <v>1642</v>
      </c>
      <c r="D1674" s="1" t="s">
        <v>143</v>
      </c>
      <c r="E1674" s="1" t="s">
        <v>7</v>
      </c>
      <c r="F1674" s="1"/>
      <c r="G1674" s="1" t="str">
        <f>RT_enz[[#This Row],[rxn_src]]&amp;"_"&amp;RT_enz[[#This Row],[dir]]</f>
        <v>EX_thmpp_e_FWD</v>
      </c>
      <c r="H1674" s="1" t="str">
        <f>_xlfn.XLOOKUP(RT_enz[[#This Row],[Column1]],SC_enz[name_dir],SC_enz[name_dir],"")</f>
        <v>EX_thmpp_e_FWD</v>
      </c>
      <c r="I1674" s="1" t="str">
        <f>_xlfn.XLOOKUP(RT_enz[[#This Row],[rxn_src]],SC_enz[rxn_src],SC_enz[rxn_src],"")</f>
        <v>EX_thmpp_e</v>
      </c>
      <c r="J1674" s="2" t="str">
        <f>_xlfn.XLOOKUP(RT_enz[[#This Row],[Column1]],RT_gsm[Column3],RT_gsm[Column3],"")</f>
        <v>EX_thmpp_e_FWD</v>
      </c>
    </row>
    <row r="1675" spans="1:10" ht="16" hidden="1" x14ac:dyDescent="0.2">
      <c r="A1675" s="1" t="s">
        <v>2712</v>
      </c>
      <c r="B1675" s="1" t="s">
        <v>3902</v>
      </c>
      <c r="C1675" s="1" t="s">
        <v>1642</v>
      </c>
      <c r="D1675" s="1" t="s">
        <v>143</v>
      </c>
      <c r="E1675" s="1" t="s">
        <v>7</v>
      </c>
      <c r="F1675" s="1"/>
      <c r="G1675" s="1" t="str">
        <f>RT_enz[[#This Row],[rxn_src]]&amp;"_"&amp;RT_enz[[#This Row],[dir]]</f>
        <v>EX_thr__L_e_FWD</v>
      </c>
      <c r="H1675" s="1" t="str">
        <f>_xlfn.XLOOKUP(RT_enz[[#This Row],[Column1]],SC_enz[name_dir],SC_enz[name_dir],"")</f>
        <v>EX_thr__L_e_FWD</v>
      </c>
      <c r="I1675" s="1" t="str">
        <f>_xlfn.XLOOKUP(RT_enz[[#This Row],[rxn_src]],SC_enz[rxn_src],SC_enz[rxn_src],"")</f>
        <v>EX_thr__L_e</v>
      </c>
      <c r="J1675" s="2" t="str">
        <f>_xlfn.XLOOKUP(RT_enz[[#This Row],[Column1]],RT_gsm[Column3],RT_gsm[Column3],"")</f>
        <v>EX_thr__L_e_FWD</v>
      </c>
    </row>
    <row r="1676" spans="1:10" ht="16" hidden="1" x14ac:dyDescent="0.2">
      <c r="A1676" s="1" t="s">
        <v>2814</v>
      </c>
      <c r="B1676" s="1" t="s">
        <v>3902</v>
      </c>
      <c r="C1676" s="1" t="s">
        <v>1642</v>
      </c>
      <c r="D1676" s="1" t="s">
        <v>143</v>
      </c>
      <c r="E1676" s="1" t="s">
        <v>7</v>
      </c>
      <c r="F1676" s="1"/>
      <c r="G1676" s="1" t="str">
        <f>RT_enz[[#This Row],[rxn_src]]&amp;"_"&amp;RT_enz[[#This Row],[dir]]</f>
        <v>EX_thymd_e_FWD</v>
      </c>
      <c r="H1676" s="1" t="str">
        <f>_xlfn.XLOOKUP(RT_enz[[#This Row],[Column1]],SC_enz[name_dir],SC_enz[name_dir],"")</f>
        <v>EX_thymd_e_FWD</v>
      </c>
      <c r="I1676" s="1" t="str">
        <f>_xlfn.XLOOKUP(RT_enz[[#This Row],[rxn_src]],SC_enz[rxn_src],SC_enz[rxn_src],"")</f>
        <v>EX_thymd_e</v>
      </c>
      <c r="J1676" s="2" t="str">
        <f>_xlfn.XLOOKUP(RT_enz[[#This Row],[Column1]],RT_gsm[Column3],RT_gsm[Column3],"")</f>
        <v>EX_thymd_e_FWD</v>
      </c>
    </row>
    <row r="1677" spans="1:10" ht="16" hidden="1" x14ac:dyDescent="0.2">
      <c r="A1677" s="1" t="s">
        <v>2502</v>
      </c>
      <c r="B1677" s="1" t="s">
        <v>3902</v>
      </c>
      <c r="C1677" s="1" t="s">
        <v>1642</v>
      </c>
      <c r="D1677" s="1" t="s">
        <v>143</v>
      </c>
      <c r="E1677" s="1" t="s">
        <v>7</v>
      </c>
      <c r="F1677" s="1" t="s">
        <v>3920</v>
      </c>
      <c r="G1677" s="1" t="str">
        <f>RT_enz[[#This Row],[rxn_src]]&amp;"_"&amp;RT_enz[[#This Row],[dir]]</f>
        <v>EX_tre_e_FWD</v>
      </c>
      <c r="H1677" s="1" t="str">
        <f>_xlfn.XLOOKUP(RT_enz[[#This Row],[Column1]],SC_enz[name_dir],SC_enz[name_dir],"")</f>
        <v>EX_tre_e_FWD</v>
      </c>
      <c r="I1677" s="1" t="str">
        <f>_xlfn.XLOOKUP(RT_enz[[#This Row],[rxn_src]],SC_enz[rxn_src],SC_enz[rxn_src],"")</f>
        <v>EX_tre_e</v>
      </c>
      <c r="J1677" s="2" t="str">
        <f>_xlfn.XLOOKUP(RT_enz[[#This Row],[Column1]],RT_gsm[Column3],RT_gsm[Column3],"")</f>
        <v>EX_tre_e_FWD</v>
      </c>
    </row>
    <row r="1678" spans="1:10" ht="16" hidden="1" x14ac:dyDescent="0.2">
      <c r="A1678" s="1" t="s">
        <v>2713</v>
      </c>
      <c r="B1678" s="1" t="s">
        <v>3902</v>
      </c>
      <c r="C1678" s="1" t="s">
        <v>1642</v>
      </c>
      <c r="D1678" s="1" t="s">
        <v>143</v>
      </c>
      <c r="E1678" s="1" t="s">
        <v>7</v>
      </c>
      <c r="F1678" s="1"/>
      <c r="G1678" s="1" t="str">
        <f>RT_enz[[#This Row],[rxn_src]]&amp;"_"&amp;RT_enz[[#This Row],[dir]]</f>
        <v>EX_trp__L_e_FWD</v>
      </c>
      <c r="H1678" s="1" t="str">
        <f>_xlfn.XLOOKUP(RT_enz[[#This Row],[Column1]],SC_enz[name_dir],SC_enz[name_dir],"")</f>
        <v>EX_trp__L_e_FWD</v>
      </c>
      <c r="I1678" s="1" t="str">
        <f>_xlfn.XLOOKUP(RT_enz[[#This Row],[rxn_src]],SC_enz[rxn_src],SC_enz[rxn_src],"")</f>
        <v>EX_trp__L_e</v>
      </c>
      <c r="J1678" s="2" t="str">
        <f>_xlfn.XLOOKUP(RT_enz[[#This Row],[Column1]],RT_gsm[Column3],RT_gsm[Column3],"")</f>
        <v>EX_trp__L_e_FWD</v>
      </c>
    </row>
    <row r="1679" spans="1:10" ht="16" hidden="1" x14ac:dyDescent="0.2">
      <c r="A1679" s="1" t="s">
        <v>5127</v>
      </c>
      <c r="B1679" s="1" t="s">
        <v>3902</v>
      </c>
      <c r="C1679" s="1" t="s">
        <v>142</v>
      </c>
      <c r="D1679" s="1" t="s">
        <v>143</v>
      </c>
      <c r="E1679" s="1" t="s">
        <v>12</v>
      </c>
      <c r="F1679" s="1" t="s">
        <v>4889</v>
      </c>
      <c r="G1679" s="1" t="str">
        <f>RT_enz[[#This Row],[rxn_src]]&amp;"_"&amp;RT_enz[[#This Row],[dir]]</f>
        <v>EX_ttcosa_e_FWD</v>
      </c>
      <c r="H1679" s="1" t="str">
        <f>_xlfn.XLOOKUP(RT_enz[[#This Row],[Column1]],SC_enz[name_dir],SC_enz[name_dir],"")</f>
        <v/>
      </c>
      <c r="I1679" s="1" t="str">
        <f>_xlfn.XLOOKUP(RT_enz[[#This Row],[rxn_src]],SC_enz[rxn_src],SC_enz[rxn_src],"")</f>
        <v/>
      </c>
      <c r="J1679" s="2" t="str">
        <f>_xlfn.XLOOKUP(RT_enz[[#This Row],[Column1]],RT_gsm[Column3],RT_gsm[Column3],"")</f>
        <v>EX_ttcosa_e_FWD</v>
      </c>
    </row>
    <row r="1680" spans="1:10" ht="16" hidden="1" x14ac:dyDescent="0.2">
      <c r="A1680" s="1" t="s">
        <v>2858</v>
      </c>
      <c r="B1680" s="1" t="s">
        <v>3902</v>
      </c>
      <c r="C1680" s="1" t="s">
        <v>1642</v>
      </c>
      <c r="D1680" s="1" t="s">
        <v>143</v>
      </c>
      <c r="E1680" s="1" t="s">
        <v>7</v>
      </c>
      <c r="F1680" s="1"/>
      <c r="G1680" s="1" t="str">
        <f>RT_enz[[#This Row],[rxn_src]]&amp;"_"&amp;RT_enz[[#This Row],[dir]]</f>
        <v>EX_ttdca_e_FWD</v>
      </c>
      <c r="H1680" s="1" t="str">
        <f>_xlfn.XLOOKUP(RT_enz[[#This Row],[Column1]],SC_enz[name_dir],SC_enz[name_dir],"")</f>
        <v>EX_ttdca_e_FWD</v>
      </c>
      <c r="I1680" s="1" t="str">
        <f>_xlfn.XLOOKUP(RT_enz[[#This Row],[rxn_src]],SC_enz[rxn_src],SC_enz[rxn_src],"")</f>
        <v>EX_ttdca_e</v>
      </c>
      <c r="J1680" s="2" t="str">
        <f>_xlfn.XLOOKUP(RT_enz[[#This Row],[Column1]],RT_gsm[Column3],RT_gsm[Column3],"")</f>
        <v>EX_ttdca_e_FWD</v>
      </c>
    </row>
    <row r="1681" spans="1:10" ht="16" hidden="1" x14ac:dyDescent="0.2">
      <c r="A1681" s="1" t="s">
        <v>2714</v>
      </c>
      <c r="B1681" s="1" t="s">
        <v>3902</v>
      </c>
      <c r="C1681" s="1" t="s">
        <v>1642</v>
      </c>
      <c r="D1681" s="1" t="s">
        <v>143</v>
      </c>
      <c r="E1681" s="1" t="s">
        <v>7</v>
      </c>
      <c r="F1681" s="1"/>
      <c r="G1681" s="1" t="str">
        <f>RT_enz[[#This Row],[rxn_src]]&amp;"_"&amp;RT_enz[[#This Row],[dir]]</f>
        <v>EX_tyr__L_e_FWD</v>
      </c>
      <c r="H1681" s="1" t="str">
        <f>_xlfn.XLOOKUP(RT_enz[[#This Row],[Column1]],SC_enz[name_dir],SC_enz[name_dir],"")</f>
        <v>EX_tyr__L_e_FWD</v>
      </c>
      <c r="I1681" s="1" t="str">
        <f>_xlfn.XLOOKUP(RT_enz[[#This Row],[rxn_src]],SC_enz[rxn_src],SC_enz[rxn_src],"")</f>
        <v>EX_tyr__L_e</v>
      </c>
      <c r="J1681" s="2" t="str">
        <f>_xlfn.XLOOKUP(RT_enz[[#This Row],[Column1]],RT_gsm[Column3],RT_gsm[Column3],"")</f>
        <v>EX_tyr__L_e_FWD</v>
      </c>
    </row>
    <row r="1682" spans="1:10" ht="16" hidden="1" x14ac:dyDescent="0.2">
      <c r="A1682" s="1" t="s">
        <v>2825</v>
      </c>
      <c r="B1682" s="1" t="s">
        <v>3902</v>
      </c>
      <c r="C1682" s="1" t="s">
        <v>1642</v>
      </c>
      <c r="D1682" s="1" t="s">
        <v>143</v>
      </c>
      <c r="E1682" s="1" t="s">
        <v>7</v>
      </c>
      <c r="F1682" s="1"/>
      <c r="G1682" s="1" t="str">
        <f>RT_enz[[#This Row],[rxn_src]]&amp;"_"&amp;RT_enz[[#This Row],[dir]]</f>
        <v>EX_ura_e_FWD</v>
      </c>
      <c r="H1682" s="1" t="str">
        <f>_xlfn.XLOOKUP(RT_enz[[#This Row],[Column1]],SC_enz[name_dir],SC_enz[name_dir],"")</f>
        <v>EX_ura_e_FWD</v>
      </c>
      <c r="I1682" s="1" t="str">
        <f>_xlfn.XLOOKUP(RT_enz[[#This Row],[rxn_src]],SC_enz[rxn_src],SC_enz[rxn_src],"")</f>
        <v>EX_ura_e</v>
      </c>
      <c r="J1682" s="2" t="str">
        <f>_xlfn.XLOOKUP(RT_enz[[#This Row],[Column1]],RT_gsm[Column3],RT_gsm[Column3],"")</f>
        <v>EX_ura_e_FWD</v>
      </c>
    </row>
    <row r="1683" spans="1:10" ht="16" hidden="1" x14ac:dyDescent="0.2">
      <c r="A1683" s="1" t="s">
        <v>2826</v>
      </c>
      <c r="B1683" s="1" t="s">
        <v>3902</v>
      </c>
      <c r="C1683" s="1" t="s">
        <v>1642</v>
      </c>
      <c r="D1683" s="1" t="s">
        <v>143</v>
      </c>
      <c r="E1683" s="1" t="s">
        <v>7</v>
      </c>
      <c r="F1683" s="1"/>
      <c r="G1683" s="1" t="str">
        <f>RT_enz[[#This Row],[rxn_src]]&amp;"_"&amp;RT_enz[[#This Row],[dir]]</f>
        <v>EX_urea_e_FWD</v>
      </c>
      <c r="H1683" s="1" t="str">
        <f>_xlfn.XLOOKUP(RT_enz[[#This Row],[Column1]],SC_enz[name_dir],SC_enz[name_dir],"")</f>
        <v>EX_urea_e_FWD</v>
      </c>
      <c r="I1683" s="1" t="str">
        <f>_xlfn.XLOOKUP(RT_enz[[#This Row],[rxn_src]],SC_enz[rxn_src],SC_enz[rxn_src],"")</f>
        <v>EX_urea_e</v>
      </c>
      <c r="J1683" s="2" t="str">
        <f>_xlfn.XLOOKUP(RT_enz[[#This Row],[Column1]],RT_gsm[Column3],RT_gsm[Column3],"")</f>
        <v>EX_urea_e_FWD</v>
      </c>
    </row>
    <row r="1684" spans="1:10" ht="16" hidden="1" x14ac:dyDescent="0.2">
      <c r="A1684" s="1" t="s">
        <v>2827</v>
      </c>
      <c r="B1684" s="1" t="s">
        <v>3902</v>
      </c>
      <c r="C1684" s="1" t="s">
        <v>1642</v>
      </c>
      <c r="D1684" s="1" t="s">
        <v>143</v>
      </c>
      <c r="E1684" s="1" t="s">
        <v>7</v>
      </c>
      <c r="F1684" s="1"/>
      <c r="G1684" s="1" t="str">
        <f>RT_enz[[#This Row],[rxn_src]]&amp;"_"&amp;RT_enz[[#This Row],[dir]]</f>
        <v>EX_uri_e_FWD</v>
      </c>
      <c r="H1684" s="1" t="str">
        <f>_xlfn.XLOOKUP(RT_enz[[#This Row],[Column1]],SC_enz[name_dir],SC_enz[name_dir],"")</f>
        <v>EX_uri_e_FWD</v>
      </c>
      <c r="I1684" s="1" t="str">
        <f>_xlfn.XLOOKUP(RT_enz[[#This Row],[rxn_src]],SC_enz[rxn_src],SC_enz[rxn_src],"")</f>
        <v>EX_uri_e</v>
      </c>
      <c r="J1684" s="2" t="str">
        <f>_xlfn.XLOOKUP(RT_enz[[#This Row],[Column1]],RT_gsm[Column3],RT_gsm[Column3],"")</f>
        <v>EX_uri_e_FWD</v>
      </c>
    </row>
    <row r="1685" spans="1:10" ht="16" hidden="1" x14ac:dyDescent="0.2">
      <c r="A1685" s="1" t="s">
        <v>2715</v>
      </c>
      <c r="B1685" s="1" t="s">
        <v>3902</v>
      </c>
      <c r="C1685" s="1" t="s">
        <v>1642</v>
      </c>
      <c r="D1685" s="1" t="s">
        <v>143</v>
      </c>
      <c r="E1685" s="1" t="s">
        <v>7</v>
      </c>
      <c r="F1685" s="1"/>
      <c r="G1685" s="1" t="str">
        <f>RT_enz[[#This Row],[rxn_src]]&amp;"_"&amp;RT_enz[[#This Row],[dir]]</f>
        <v>EX_val__L_e_FWD</v>
      </c>
      <c r="H1685" s="1" t="str">
        <f>_xlfn.XLOOKUP(RT_enz[[#This Row],[Column1]],SC_enz[name_dir],SC_enz[name_dir],"")</f>
        <v>EX_val__L_e_FWD</v>
      </c>
      <c r="I1685" s="1" t="str">
        <f>_xlfn.XLOOKUP(RT_enz[[#This Row],[rxn_src]],SC_enz[rxn_src],SC_enz[rxn_src],"")</f>
        <v>EX_val__L_e</v>
      </c>
      <c r="J1685" s="2" t="str">
        <f>_xlfn.XLOOKUP(RT_enz[[#This Row],[Column1]],RT_gsm[Column3],RT_gsm[Column3],"")</f>
        <v>EX_val__L_e_FWD</v>
      </c>
    </row>
    <row r="1686" spans="1:10" ht="16" hidden="1" x14ac:dyDescent="0.2">
      <c r="A1686" s="1" t="s">
        <v>2485</v>
      </c>
      <c r="B1686" s="1" t="s">
        <v>3902</v>
      </c>
      <c r="C1686" s="1" t="s">
        <v>1642</v>
      </c>
      <c r="D1686" s="1" t="s">
        <v>143</v>
      </c>
      <c r="E1686" s="1" t="s">
        <v>7</v>
      </c>
      <c r="F1686" s="1"/>
      <c r="G1686" s="1" t="str">
        <f>RT_enz[[#This Row],[rxn_src]]&amp;"_"&amp;RT_enz[[#This Row],[dir]]</f>
        <v>EX_xan_e_FWD</v>
      </c>
      <c r="H1686" s="1" t="str">
        <f>_xlfn.XLOOKUP(RT_enz[[#This Row],[Column1]],SC_enz[name_dir],SC_enz[name_dir],"")</f>
        <v>EX_xan_e_FWD</v>
      </c>
      <c r="I1686" s="1" t="str">
        <f>_xlfn.XLOOKUP(RT_enz[[#This Row],[rxn_src]],SC_enz[rxn_src],SC_enz[rxn_src],"")</f>
        <v>EX_xan_e</v>
      </c>
      <c r="J1686" s="2" t="str">
        <f>_xlfn.XLOOKUP(RT_enz[[#This Row],[Column1]],RT_gsm[Column3],RT_gsm[Column3],"")</f>
        <v>EX_xan_e_FWD</v>
      </c>
    </row>
    <row r="1687" spans="1:10" ht="16" hidden="1" x14ac:dyDescent="0.2">
      <c r="A1687" s="1" t="s">
        <v>2837</v>
      </c>
      <c r="B1687" s="1" t="s">
        <v>3902</v>
      </c>
      <c r="C1687" s="1" t="s">
        <v>1642</v>
      </c>
      <c r="D1687" s="1" t="s">
        <v>143</v>
      </c>
      <c r="E1687" s="1" t="s">
        <v>7</v>
      </c>
      <c r="F1687" s="1"/>
      <c r="G1687" s="1" t="str">
        <f>RT_enz[[#This Row],[rxn_src]]&amp;"_"&amp;RT_enz[[#This Row],[dir]]</f>
        <v>EX_xtsn_e_FWD</v>
      </c>
      <c r="H1687" s="1" t="str">
        <f>_xlfn.XLOOKUP(RT_enz[[#This Row],[Column1]],SC_enz[name_dir],SC_enz[name_dir],"")</f>
        <v>EX_xtsn_e_FWD</v>
      </c>
      <c r="I1687" s="1" t="str">
        <f>_xlfn.XLOOKUP(RT_enz[[#This Row],[rxn_src]],SC_enz[rxn_src],SC_enz[rxn_src],"")</f>
        <v>EX_xtsn_e</v>
      </c>
      <c r="J1687" s="2" t="str">
        <f>_xlfn.XLOOKUP(RT_enz[[#This Row],[Column1]],RT_gsm[Column3],RT_gsm[Column3],"")</f>
        <v>EX_xtsn_e_FWD</v>
      </c>
    </row>
    <row r="1688" spans="1:10" ht="16" hidden="1" x14ac:dyDescent="0.2">
      <c r="A1688" s="1" t="s">
        <v>2555</v>
      </c>
      <c r="B1688" s="1" t="s">
        <v>3902</v>
      </c>
      <c r="C1688" s="1" t="s">
        <v>1642</v>
      </c>
      <c r="D1688" s="1" t="s">
        <v>143</v>
      </c>
      <c r="E1688" s="1" t="s">
        <v>7</v>
      </c>
      <c r="F1688" s="1"/>
      <c r="G1688" s="1" t="str">
        <f>RT_enz[[#This Row],[rxn_src]]&amp;"_"&amp;RT_enz[[#This Row],[dir]]</f>
        <v>EX_xyl__D_e_FWD</v>
      </c>
      <c r="H1688" s="1" t="str">
        <f>_xlfn.XLOOKUP(RT_enz[[#This Row],[Column1]],SC_enz[name_dir],SC_enz[name_dir],"")</f>
        <v>EX_xyl__D_e_FWD</v>
      </c>
      <c r="I1688" s="1" t="str">
        <f>_xlfn.XLOOKUP(RT_enz[[#This Row],[rxn_src]],SC_enz[rxn_src],SC_enz[rxn_src],"")</f>
        <v>EX_xyl__D_e</v>
      </c>
      <c r="J1688" s="2" t="str">
        <f>_xlfn.XLOOKUP(RT_enz[[#This Row],[Column1]],RT_gsm[Column3],RT_gsm[Column3],"")</f>
        <v>EX_xyl__D_e_FWD</v>
      </c>
    </row>
    <row r="1689" spans="1:10" ht="16" hidden="1" x14ac:dyDescent="0.2">
      <c r="A1689" s="1" t="s">
        <v>2839</v>
      </c>
      <c r="B1689" s="1" t="s">
        <v>3902</v>
      </c>
      <c r="C1689" s="1" t="s">
        <v>1642</v>
      </c>
      <c r="D1689" s="1" t="s">
        <v>143</v>
      </c>
      <c r="E1689" s="1" t="s">
        <v>7</v>
      </c>
      <c r="F1689" s="1"/>
      <c r="G1689" s="1" t="str">
        <f>RT_enz[[#This Row],[rxn_src]]&amp;"_"&amp;RT_enz[[#This Row],[dir]]</f>
        <v>EX_xylt_e_FWD</v>
      </c>
      <c r="H1689" s="1" t="str">
        <f>_xlfn.XLOOKUP(RT_enz[[#This Row],[Column1]],SC_enz[name_dir],SC_enz[name_dir],"")</f>
        <v>EX_xylt_e_FWD</v>
      </c>
      <c r="I1689" s="1" t="str">
        <f>_xlfn.XLOOKUP(RT_enz[[#This Row],[rxn_src]],SC_enz[rxn_src],SC_enz[rxn_src],"")</f>
        <v>EX_xylt_e</v>
      </c>
      <c r="J1689" s="2" t="str">
        <f>_xlfn.XLOOKUP(RT_enz[[#This Row],[Column1]],RT_gsm[Column3],RT_gsm[Column3],"")</f>
        <v>EX_xylt_e_FWD</v>
      </c>
    </row>
    <row r="1690" spans="1:10" ht="16" hidden="1" x14ac:dyDescent="0.2">
      <c r="A1690" s="1" t="s">
        <v>3092</v>
      </c>
      <c r="B1690" s="1" t="s">
        <v>3902</v>
      </c>
      <c r="C1690" s="1" t="s">
        <v>1642</v>
      </c>
      <c r="D1690" s="1" t="s">
        <v>143</v>
      </c>
      <c r="E1690" s="1" t="s">
        <v>7</v>
      </c>
      <c r="F1690" s="1"/>
      <c r="G1690" s="1" t="str">
        <f>RT_enz[[#This Row],[rxn_src]]&amp;"_"&amp;RT_enz[[#This Row],[dir]]</f>
        <v>EX_zn2_e_FWD</v>
      </c>
      <c r="H1690" s="1" t="str">
        <f>_xlfn.XLOOKUP(RT_enz[[#This Row],[Column1]],SC_enz[name_dir],SC_enz[name_dir],"")</f>
        <v>EX_zn2_e_FWD</v>
      </c>
      <c r="I1690" s="1" t="str">
        <f>_xlfn.XLOOKUP(RT_enz[[#This Row],[rxn_src]],SC_enz[rxn_src],SC_enz[rxn_src],"")</f>
        <v>EX_zn2_e</v>
      </c>
      <c r="J1690" s="2" t="str">
        <f>_xlfn.XLOOKUP(RT_enz[[#This Row],[Column1]],RT_gsm[Column3],RT_gsm[Column3],"")</f>
        <v>EX_zn2_e_FWD</v>
      </c>
    </row>
    <row r="1691" spans="1:10" ht="16" hidden="1" x14ac:dyDescent="0.2">
      <c r="A1691" s="1" t="s">
        <v>3092</v>
      </c>
      <c r="B1691" s="1" t="s">
        <v>3903</v>
      </c>
      <c r="C1691" s="1" t="s">
        <v>1642</v>
      </c>
      <c r="D1691" s="1" t="s">
        <v>143</v>
      </c>
      <c r="E1691" s="1" t="s">
        <v>7</v>
      </c>
      <c r="F1691" s="1"/>
      <c r="G1691" s="1" t="str">
        <f>RT_enz[[#This Row],[rxn_src]]&amp;"_"&amp;RT_enz[[#This Row],[dir]]</f>
        <v>EX_zn2_e_REV</v>
      </c>
      <c r="H1691" s="1" t="str">
        <f>_xlfn.XLOOKUP(RT_enz[[#This Row],[Column1]],SC_enz[name_dir],SC_enz[name_dir],"")</f>
        <v>EX_zn2_e_REV</v>
      </c>
      <c r="I1691" s="1" t="str">
        <f>_xlfn.XLOOKUP(RT_enz[[#This Row],[rxn_src]],SC_enz[rxn_src],SC_enz[rxn_src],"")</f>
        <v>EX_zn2_e</v>
      </c>
      <c r="J1691" s="2" t="str">
        <f>_xlfn.XLOOKUP(RT_enz[[#This Row],[Column1]],RT_gsm[Column3],RT_gsm[Column3],"")</f>
        <v>EX_zn2_e_REV</v>
      </c>
    </row>
    <row r="1692" spans="1:10" ht="16" hidden="1" x14ac:dyDescent="0.2">
      <c r="A1692" s="1" t="s">
        <v>2841</v>
      </c>
      <c r="B1692" s="1" t="s">
        <v>3902</v>
      </c>
      <c r="C1692" s="1" t="s">
        <v>1642</v>
      </c>
      <c r="D1692" s="1" t="s">
        <v>143</v>
      </c>
      <c r="E1692" s="1" t="s">
        <v>7</v>
      </c>
      <c r="F1692" s="1"/>
      <c r="G1692" s="1" t="str">
        <f>RT_enz[[#This Row],[rxn_src]]&amp;"_"&amp;RT_enz[[#This Row],[dir]]</f>
        <v>EX_zymst_e_FWD</v>
      </c>
      <c r="H1692" s="1" t="str">
        <f>_xlfn.XLOOKUP(RT_enz[[#This Row],[Column1]],SC_enz[name_dir],SC_enz[name_dir],"")</f>
        <v>EX_zymst_e_FWD</v>
      </c>
      <c r="I1692" s="1" t="str">
        <f>_xlfn.XLOOKUP(RT_enz[[#This Row],[rxn_src]],SC_enz[rxn_src],SC_enz[rxn_src],"")</f>
        <v>EX_zymst_e</v>
      </c>
      <c r="J1692" s="2" t="str">
        <f>_xlfn.XLOOKUP(RT_enz[[#This Row],[Column1]],RT_gsm[Column3],RT_gsm[Column3],"")</f>
        <v>EX_zymst_e_FWD</v>
      </c>
    </row>
    <row r="1693" spans="1:10" ht="16" hidden="1" x14ac:dyDescent="0.2">
      <c r="A1693" s="1" t="s">
        <v>5128</v>
      </c>
      <c r="B1693" s="1" t="s">
        <v>3902</v>
      </c>
      <c r="C1693" s="1" t="s">
        <v>3936</v>
      </c>
      <c r="D1693" s="1" t="s">
        <v>3937</v>
      </c>
      <c r="E1693" s="1" t="s">
        <v>7</v>
      </c>
      <c r="F1693" s="1" t="s">
        <v>3920</v>
      </c>
      <c r="G1693" s="1" t="str">
        <f>RT_enz[[#This Row],[rxn_src]]&amp;"_"&amp;RT_enz[[#This Row],[dir]]</f>
        <v>F1PP_c_FWD</v>
      </c>
      <c r="H1693" s="1" t="str">
        <f>_xlfn.XLOOKUP(RT_enz[[#This Row],[Column1]],SC_enz[name_dir],SC_enz[name_dir],"")</f>
        <v/>
      </c>
      <c r="I1693" s="1" t="str">
        <f>_xlfn.XLOOKUP(RT_enz[[#This Row],[rxn_src]],SC_enz[rxn_src],SC_enz[rxn_src],"")</f>
        <v/>
      </c>
      <c r="J1693" s="2" t="str">
        <f>_xlfn.XLOOKUP(RT_enz[[#This Row],[Column1]],RT_gsm[Column3],RT_gsm[Column3],"")</f>
        <v>F1PP_c_FWD</v>
      </c>
    </row>
    <row r="1694" spans="1:10" ht="16" hidden="1" x14ac:dyDescent="0.2">
      <c r="A1694" s="1" t="s">
        <v>5128</v>
      </c>
      <c r="B1694" s="1" t="s">
        <v>3902</v>
      </c>
      <c r="C1694" s="1" t="s">
        <v>3938</v>
      </c>
      <c r="D1694" s="1" t="s">
        <v>3939</v>
      </c>
      <c r="E1694" s="1" t="s">
        <v>7</v>
      </c>
      <c r="F1694" s="1" t="s">
        <v>3920</v>
      </c>
      <c r="G1694" s="1" t="str">
        <f>RT_enz[[#This Row],[rxn_src]]&amp;"_"&amp;RT_enz[[#This Row],[dir]]</f>
        <v>F1PP_c_FWD</v>
      </c>
      <c r="H1694" s="1" t="str">
        <f>_xlfn.XLOOKUP(RT_enz[[#This Row],[Column1]],SC_enz[name_dir],SC_enz[name_dir],"")</f>
        <v/>
      </c>
      <c r="I1694" s="1" t="str">
        <f>_xlfn.XLOOKUP(RT_enz[[#This Row],[rxn_src]],SC_enz[rxn_src],SC_enz[rxn_src],"")</f>
        <v/>
      </c>
      <c r="J1694" s="2" t="str">
        <f>_xlfn.XLOOKUP(RT_enz[[#This Row],[Column1]],RT_gsm[Column3],RT_gsm[Column3],"")</f>
        <v>F1PP_c_FWD</v>
      </c>
    </row>
    <row r="1695" spans="1:10" ht="16" hidden="1" x14ac:dyDescent="0.2">
      <c r="A1695" s="1" t="s">
        <v>3761</v>
      </c>
      <c r="B1695" s="1" t="s">
        <v>3902</v>
      </c>
      <c r="C1695" s="1" t="s">
        <v>3762</v>
      </c>
      <c r="D1695" s="1" t="s">
        <v>5129</v>
      </c>
      <c r="E1695" s="1" t="s">
        <v>12</v>
      </c>
      <c r="F1695" s="1" t="s">
        <v>4477</v>
      </c>
      <c r="G1695" s="1" t="str">
        <f>RT_enz[[#This Row],[rxn_src]]&amp;"_"&amp;RT_enz[[#This Row],[dir]]</f>
        <v>FACOA120tabc_x_FWD</v>
      </c>
      <c r="H1695" s="1" t="str">
        <f>_xlfn.XLOOKUP(RT_enz[[#This Row],[Column1]],SC_enz[name_dir],SC_enz[name_dir],"")</f>
        <v>FACOA120tabc_x_FWD</v>
      </c>
      <c r="I1695" s="1" t="str">
        <f>_xlfn.XLOOKUP(RT_enz[[#This Row],[rxn_src]],SC_enz[rxn_src],SC_enz[rxn_src],"")</f>
        <v>FACOA120tabc_x</v>
      </c>
      <c r="J1695" s="2" t="str">
        <f>_xlfn.XLOOKUP(RT_enz[[#This Row],[Column1]],RT_gsm[Column3],RT_gsm[Column3],"")</f>
        <v>FACOA120tabc_x_FWD</v>
      </c>
    </row>
    <row r="1696" spans="1:10" ht="16" hidden="1" x14ac:dyDescent="0.2">
      <c r="A1696" s="1" t="s">
        <v>3765</v>
      </c>
      <c r="B1696" s="1" t="s">
        <v>3902</v>
      </c>
      <c r="C1696" s="1" t="s">
        <v>3762</v>
      </c>
      <c r="D1696" s="1" t="s">
        <v>5129</v>
      </c>
      <c r="E1696" s="1" t="s">
        <v>12</v>
      </c>
      <c r="F1696" s="1" t="s">
        <v>4477</v>
      </c>
      <c r="G1696" s="1" t="str">
        <f>RT_enz[[#This Row],[rxn_src]]&amp;"_"&amp;RT_enz[[#This Row],[dir]]</f>
        <v>FACOA140tabc_x_FWD</v>
      </c>
      <c r="H1696" s="1" t="str">
        <f>_xlfn.XLOOKUP(RT_enz[[#This Row],[Column1]],SC_enz[name_dir],SC_enz[name_dir],"")</f>
        <v>FACOA140tabc_x_FWD</v>
      </c>
      <c r="I1696" s="1" t="str">
        <f>_xlfn.XLOOKUP(RT_enz[[#This Row],[rxn_src]],SC_enz[rxn_src],SC_enz[rxn_src],"")</f>
        <v>FACOA140tabc_x</v>
      </c>
      <c r="J1696" s="2" t="str">
        <f>_xlfn.XLOOKUP(RT_enz[[#This Row],[Column1]],RT_gsm[Column3],RT_gsm[Column3],"")</f>
        <v>FACOA140tabc_x_FWD</v>
      </c>
    </row>
    <row r="1697" spans="1:10" ht="16" hidden="1" x14ac:dyDescent="0.2">
      <c r="A1697" s="1" t="s">
        <v>3766</v>
      </c>
      <c r="B1697" s="1" t="s">
        <v>3902</v>
      </c>
      <c r="C1697" s="1" t="s">
        <v>3762</v>
      </c>
      <c r="D1697" s="1" t="s">
        <v>5129</v>
      </c>
      <c r="E1697" s="1" t="s">
        <v>12</v>
      </c>
      <c r="F1697" s="1" t="s">
        <v>4477</v>
      </c>
      <c r="G1697" s="1" t="str">
        <f>RT_enz[[#This Row],[rxn_src]]&amp;"_"&amp;RT_enz[[#This Row],[dir]]</f>
        <v>FACOA160tabc_x_FWD</v>
      </c>
      <c r="H1697" s="1" t="str">
        <f>_xlfn.XLOOKUP(RT_enz[[#This Row],[Column1]],SC_enz[name_dir],SC_enz[name_dir],"")</f>
        <v>FACOA160tabc_x_FWD</v>
      </c>
      <c r="I1697" s="1" t="str">
        <f>_xlfn.XLOOKUP(RT_enz[[#This Row],[rxn_src]],SC_enz[rxn_src],SC_enz[rxn_src],"")</f>
        <v>FACOA160tabc_x</v>
      </c>
      <c r="J1697" s="2" t="str">
        <f>_xlfn.XLOOKUP(RT_enz[[#This Row],[Column1]],RT_gsm[Column3],RT_gsm[Column3],"")</f>
        <v>FACOA160tabc_x_FWD</v>
      </c>
    </row>
    <row r="1698" spans="1:10" ht="16" hidden="1" x14ac:dyDescent="0.2">
      <c r="A1698" s="1" t="s">
        <v>3767</v>
      </c>
      <c r="B1698" s="1" t="s">
        <v>3902</v>
      </c>
      <c r="C1698" s="1" t="s">
        <v>3762</v>
      </c>
      <c r="D1698" s="1" t="s">
        <v>5129</v>
      </c>
      <c r="E1698" s="1" t="s">
        <v>12</v>
      </c>
      <c r="F1698" s="1" t="s">
        <v>4477</v>
      </c>
      <c r="G1698" s="1" t="str">
        <f>RT_enz[[#This Row],[rxn_src]]&amp;"_"&amp;RT_enz[[#This Row],[dir]]</f>
        <v>FACOA161tabc_x_FWD</v>
      </c>
      <c r="H1698" s="1" t="str">
        <f>_xlfn.XLOOKUP(RT_enz[[#This Row],[Column1]],SC_enz[name_dir],SC_enz[name_dir],"")</f>
        <v>FACOA161tabc_x_FWD</v>
      </c>
      <c r="I1698" s="1" t="str">
        <f>_xlfn.XLOOKUP(RT_enz[[#This Row],[rxn_src]],SC_enz[rxn_src],SC_enz[rxn_src],"")</f>
        <v>FACOA161tabc_x</v>
      </c>
      <c r="J1698" s="2" t="str">
        <f>_xlfn.XLOOKUP(RT_enz[[#This Row],[Column1]],RT_gsm[Column3],RT_gsm[Column3],"")</f>
        <v>FACOA161tabc_x_FWD</v>
      </c>
    </row>
    <row r="1699" spans="1:10" ht="16" hidden="1" x14ac:dyDescent="0.2">
      <c r="A1699" s="1" t="s">
        <v>3768</v>
      </c>
      <c r="B1699" s="1" t="s">
        <v>3902</v>
      </c>
      <c r="C1699" s="1" t="s">
        <v>3762</v>
      </c>
      <c r="D1699" s="1" t="s">
        <v>5129</v>
      </c>
      <c r="E1699" s="1" t="s">
        <v>12</v>
      </c>
      <c r="F1699" s="1" t="s">
        <v>4477</v>
      </c>
      <c r="G1699" s="1" t="str">
        <f>RT_enz[[#This Row],[rxn_src]]&amp;"_"&amp;RT_enz[[#This Row],[dir]]</f>
        <v>FACOA180tabc_x_FWD</v>
      </c>
      <c r="H1699" s="1" t="str">
        <f>_xlfn.XLOOKUP(RT_enz[[#This Row],[Column1]],SC_enz[name_dir],SC_enz[name_dir],"")</f>
        <v>FACOA180tabc_x_FWD</v>
      </c>
      <c r="I1699" s="1" t="str">
        <f>_xlfn.XLOOKUP(RT_enz[[#This Row],[rxn_src]],SC_enz[rxn_src],SC_enz[rxn_src],"")</f>
        <v>FACOA180tabc_x</v>
      </c>
      <c r="J1699" s="2" t="str">
        <f>_xlfn.XLOOKUP(RT_enz[[#This Row],[Column1]],RT_gsm[Column3],RT_gsm[Column3],"")</f>
        <v>FACOA180tabc_x_FWD</v>
      </c>
    </row>
    <row r="1700" spans="1:10" ht="16" hidden="1" x14ac:dyDescent="0.2">
      <c r="A1700" s="1" t="s">
        <v>3769</v>
      </c>
      <c r="B1700" s="1" t="s">
        <v>3902</v>
      </c>
      <c r="C1700" s="1" t="s">
        <v>3762</v>
      </c>
      <c r="D1700" s="1" t="s">
        <v>5129</v>
      </c>
      <c r="E1700" s="1" t="s">
        <v>12</v>
      </c>
      <c r="F1700" s="1" t="s">
        <v>4477</v>
      </c>
      <c r="G1700" s="1" t="str">
        <f>RT_enz[[#This Row],[rxn_src]]&amp;"_"&amp;RT_enz[[#This Row],[dir]]</f>
        <v>FACOA181tabc_x_FWD</v>
      </c>
      <c r="H1700" s="1" t="str">
        <f>_xlfn.XLOOKUP(RT_enz[[#This Row],[Column1]],SC_enz[name_dir],SC_enz[name_dir],"")</f>
        <v>FACOA181tabc_x_FWD</v>
      </c>
      <c r="I1700" s="1" t="str">
        <f>_xlfn.XLOOKUP(RT_enz[[#This Row],[rxn_src]],SC_enz[rxn_src],SC_enz[rxn_src],"")</f>
        <v>FACOA181tabc_x</v>
      </c>
      <c r="J1700" s="2" t="str">
        <f>_xlfn.XLOOKUP(RT_enz[[#This Row],[Column1]],RT_gsm[Column3],RT_gsm[Column3],"")</f>
        <v>FACOA181tabc_x_FWD</v>
      </c>
    </row>
    <row r="1701" spans="1:10" ht="16" hidden="1" x14ac:dyDescent="0.2">
      <c r="A1701" s="1" t="s">
        <v>5130</v>
      </c>
      <c r="B1701" s="1" t="s">
        <v>3902</v>
      </c>
      <c r="C1701" s="1" t="s">
        <v>3762</v>
      </c>
      <c r="D1701" s="1" t="s">
        <v>5129</v>
      </c>
      <c r="E1701" s="1" t="s">
        <v>12</v>
      </c>
      <c r="F1701" s="1" t="s">
        <v>4477</v>
      </c>
      <c r="G1701" s="1" t="str">
        <f>RT_enz[[#This Row],[rxn_src]]&amp;"_"&amp;RT_enz[[#This Row],[dir]]</f>
        <v>FACOA182tabc_x_FWD</v>
      </c>
      <c r="H1701" s="1" t="str">
        <f>_xlfn.XLOOKUP(RT_enz[[#This Row],[Column1]],SC_enz[name_dir],SC_enz[name_dir],"")</f>
        <v/>
      </c>
      <c r="I1701" s="1" t="str">
        <f>_xlfn.XLOOKUP(RT_enz[[#This Row],[rxn_src]],SC_enz[rxn_src],SC_enz[rxn_src],"")</f>
        <v/>
      </c>
      <c r="J1701" s="2" t="str">
        <f>_xlfn.XLOOKUP(RT_enz[[#This Row],[Column1]],RT_gsm[Column3],RT_gsm[Column3],"")</f>
        <v>FACOA182tabc_x_FWD</v>
      </c>
    </row>
    <row r="1702" spans="1:10" ht="16" hidden="1" x14ac:dyDescent="0.2">
      <c r="A1702" s="1" t="s">
        <v>5131</v>
      </c>
      <c r="B1702" s="1" t="s">
        <v>3902</v>
      </c>
      <c r="C1702" s="1" t="s">
        <v>3762</v>
      </c>
      <c r="D1702" s="1" t="s">
        <v>5129</v>
      </c>
      <c r="E1702" s="1" t="s">
        <v>12</v>
      </c>
      <c r="F1702" s="1" t="s">
        <v>4477</v>
      </c>
      <c r="G1702" s="1" t="str">
        <f>RT_enz[[#This Row],[rxn_src]]&amp;"_"&amp;RT_enz[[#This Row],[dir]]</f>
        <v>FACOA183tabc_x_FWD</v>
      </c>
      <c r="H1702" s="1" t="str">
        <f>_xlfn.XLOOKUP(RT_enz[[#This Row],[Column1]],SC_enz[name_dir],SC_enz[name_dir],"")</f>
        <v/>
      </c>
      <c r="I1702" s="1" t="str">
        <f>_xlfn.XLOOKUP(RT_enz[[#This Row],[rxn_src]],SC_enz[rxn_src],SC_enz[rxn_src],"")</f>
        <v/>
      </c>
      <c r="J1702" s="2" t="str">
        <f>_xlfn.XLOOKUP(RT_enz[[#This Row],[Column1]],RT_gsm[Column3],RT_gsm[Column3],"")</f>
        <v>FACOA183tabc_x_FWD</v>
      </c>
    </row>
    <row r="1703" spans="1:10" ht="16" hidden="1" x14ac:dyDescent="0.2">
      <c r="A1703" s="1" t="s">
        <v>3770</v>
      </c>
      <c r="B1703" s="1" t="s">
        <v>3902</v>
      </c>
      <c r="C1703" s="1" t="s">
        <v>3762</v>
      </c>
      <c r="D1703" s="1" t="s">
        <v>5129</v>
      </c>
      <c r="E1703" s="1" t="s">
        <v>12</v>
      </c>
      <c r="F1703" s="1" t="s">
        <v>4477</v>
      </c>
      <c r="G1703" s="1" t="str">
        <f>RT_enz[[#This Row],[rxn_src]]&amp;"_"&amp;RT_enz[[#This Row],[dir]]</f>
        <v>FACOA200tabc_x_FWD</v>
      </c>
      <c r="H1703" s="1" t="str">
        <f>_xlfn.XLOOKUP(RT_enz[[#This Row],[Column1]],SC_enz[name_dir],SC_enz[name_dir],"")</f>
        <v>FACOA200tabc_x_FWD</v>
      </c>
      <c r="I1703" s="1" t="str">
        <f>_xlfn.XLOOKUP(RT_enz[[#This Row],[rxn_src]],SC_enz[rxn_src],SC_enz[rxn_src],"")</f>
        <v>FACOA200tabc_x</v>
      </c>
      <c r="J1703" s="2" t="str">
        <f>_xlfn.XLOOKUP(RT_enz[[#This Row],[Column1]],RT_gsm[Column3],RT_gsm[Column3],"")</f>
        <v>FACOA200tabc_x_FWD</v>
      </c>
    </row>
    <row r="1704" spans="1:10" ht="16" hidden="1" x14ac:dyDescent="0.2">
      <c r="A1704" s="1" t="s">
        <v>3771</v>
      </c>
      <c r="B1704" s="1" t="s">
        <v>3902</v>
      </c>
      <c r="C1704" s="1" t="s">
        <v>3762</v>
      </c>
      <c r="D1704" s="1" t="s">
        <v>5129</v>
      </c>
      <c r="E1704" s="1" t="s">
        <v>12</v>
      </c>
      <c r="F1704" s="1" t="s">
        <v>4477</v>
      </c>
      <c r="G1704" s="1" t="str">
        <f>RT_enz[[#This Row],[rxn_src]]&amp;"_"&amp;RT_enz[[#This Row],[dir]]</f>
        <v>FACOA220tabc_x_FWD</v>
      </c>
      <c r="H1704" s="1" t="str">
        <f>_xlfn.XLOOKUP(RT_enz[[#This Row],[Column1]],SC_enz[name_dir],SC_enz[name_dir],"")</f>
        <v>FACOA220tabc_x_FWD</v>
      </c>
      <c r="I1704" s="1" t="str">
        <f>_xlfn.XLOOKUP(RT_enz[[#This Row],[rxn_src]],SC_enz[rxn_src],SC_enz[rxn_src],"")</f>
        <v>FACOA220tabc_x</v>
      </c>
      <c r="J1704" s="2" t="str">
        <f>_xlfn.XLOOKUP(RT_enz[[#This Row],[Column1]],RT_gsm[Column3],RT_gsm[Column3],"")</f>
        <v>FACOA220tabc_x_FWD</v>
      </c>
    </row>
    <row r="1705" spans="1:10" ht="16" hidden="1" x14ac:dyDescent="0.2">
      <c r="A1705" s="1" t="s">
        <v>3772</v>
      </c>
      <c r="B1705" s="1" t="s">
        <v>3902</v>
      </c>
      <c r="C1705" s="1" t="s">
        <v>3762</v>
      </c>
      <c r="D1705" s="1" t="s">
        <v>5129</v>
      </c>
      <c r="E1705" s="1" t="s">
        <v>12</v>
      </c>
      <c r="F1705" s="1" t="s">
        <v>4477</v>
      </c>
      <c r="G1705" s="1" t="str">
        <f>RT_enz[[#This Row],[rxn_src]]&amp;"_"&amp;RT_enz[[#This Row],[dir]]</f>
        <v>FACOA240tabc_x_FWD</v>
      </c>
      <c r="H1705" s="1" t="str">
        <f>_xlfn.XLOOKUP(RT_enz[[#This Row],[Column1]],SC_enz[name_dir],SC_enz[name_dir],"")</f>
        <v>FACOA240tabc_x_FWD</v>
      </c>
      <c r="I1705" s="1" t="str">
        <f>_xlfn.XLOOKUP(RT_enz[[#This Row],[rxn_src]],SC_enz[rxn_src],SC_enz[rxn_src],"")</f>
        <v>FACOA240tabc_x</v>
      </c>
      <c r="J1705" s="2" t="str">
        <f>_xlfn.XLOOKUP(RT_enz[[#This Row],[Column1]],RT_gsm[Column3],RT_gsm[Column3],"")</f>
        <v>FACOA240tabc_x_FWD</v>
      </c>
    </row>
    <row r="1706" spans="1:10" ht="16" hidden="1" x14ac:dyDescent="0.2">
      <c r="A1706" s="1" t="s">
        <v>3773</v>
      </c>
      <c r="B1706" s="1" t="s">
        <v>3902</v>
      </c>
      <c r="C1706" s="1" t="s">
        <v>3762</v>
      </c>
      <c r="D1706" s="1" t="s">
        <v>5129</v>
      </c>
      <c r="E1706" s="1" t="s">
        <v>12</v>
      </c>
      <c r="F1706" s="1" t="s">
        <v>4477</v>
      </c>
      <c r="G1706" s="1" t="str">
        <f>RT_enz[[#This Row],[rxn_src]]&amp;"_"&amp;RT_enz[[#This Row],[dir]]</f>
        <v>FACOA260tabc_x_FWD</v>
      </c>
      <c r="H1706" s="1" t="str">
        <f>_xlfn.XLOOKUP(RT_enz[[#This Row],[Column1]],SC_enz[name_dir],SC_enz[name_dir],"")</f>
        <v>FACOA260tabc_x_FWD</v>
      </c>
      <c r="I1706" s="1" t="str">
        <f>_xlfn.XLOOKUP(RT_enz[[#This Row],[rxn_src]],SC_enz[rxn_src],SC_enz[rxn_src],"")</f>
        <v>FACOA260tabc_x</v>
      </c>
      <c r="J1706" s="2" t="str">
        <f>_xlfn.XLOOKUP(RT_enz[[#This Row],[Column1]],RT_gsm[Column3],RT_gsm[Column3],"")</f>
        <v>FACOA260tabc_x_FWD</v>
      </c>
    </row>
    <row r="1707" spans="1:10" ht="16" hidden="1" x14ac:dyDescent="0.2">
      <c r="A1707" s="1" t="s">
        <v>1431</v>
      </c>
      <c r="B1707" s="1" t="s">
        <v>3902</v>
      </c>
      <c r="C1707" s="1" t="s">
        <v>5132</v>
      </c>
      <c r="D1707" s="1" t="s">
        <v>5133</v>
      </c>
      <c r="E1707" s="1" t="s">
        <v>7</v>
      </c>
      <c r="F1707" s="1" t="s">
        <v>3920</v>
      </c>
      <c r="G1707" s="1" t="str">
        <f>RT_enz[[#This Row],[rxn_src]]&amp;"_"&amp;RT_enz[[#This Row],[dir]]</f>
        <v>FACOAE100_x_FWD</v>
      </c>
      <c r="H1707" s="1" t="str">
        <f>_xlfn.XLOOKUP(RT_enz[[#This Row],[Column1]],SC_enz[name_dir],SC_enz[name_dir],"")</f>
        <v>FACOAE100_x_FWD</v>
      </c>
      <c r="I1707" s="1" t="str">
        <f>_xlfn.XLOOKUP(RT_enz[[#This Row],[rxn_src]],SC_enz[rxn_src],SC_enz[rxn_src],"")</f>
        <v>FACOAE100_x</v>
      </c>
      <c r="J1707" s="2" t="str">
        <f>_xlfn.XLOOKUP(RT_enz[[#This Row],[Column1]],RT_gsm[Column3],RT_gsm[Column3],"")</f>
        <v>FACOAE100_x_FWD</v>
      </c>
    </row>
    <row r="1708" spans="1:10" ht="16" hidden="1" x14ac:dyDescent="0.2">
      <c r="A1708" s="1" t="s">
        <v>5134</v>
      </c>
      <c r="B1708" s="1" t="s">
        <v>3902</v>
      </c>
      <c r="C1708" s="1" t="s">
        <v>5135</v>
      </c>
      <c r="D1708" s="1" t="s">
        <v>5136</v>
      </c>
      <c r="E1708" s="1" t="s">
        <v>7</v>
      </c>
      <c r="F1708" s="1" t="s">
        <v>3920</v>
      </c>
      <c r="G1708" s="1" t="str">
        <f>RT_enz[[#This Row],[rxn_src]]&amp;"_"&amp;RT_enz[[#This Row],[dir]]</f>
        <v>FACOAE120_c_FWD</v>
      </c>
      <c r="H1708" s="1" t="str">
        <f>_xlfn.XLOOKUP(RT_enz[[#This Row],[Column1]],SC_enz[name_dir],SC_enz[name_dir],"")</f>
        <v/>
      </c>
      <c r="I1708" s="1" t="str">
        <f>_xlfn.XLOOKUP(RT_enz[[#This Row],[rxn_src]],SC_enz[rxn_src],SC_enz[rxn_src],"")</f>
        <v/>
      </c>
      <c r="J1708" s="2" t="str">
        <f>_xlfn.XLOOKUP(RT_enz[[#This Row],[Column1]],RT_gsm[Column3],RT_gsm[Column3],"")</f>
        <v>FACOAE120_c_FWD</v>
      </c>
    </row>
    <row r="1709" spans="1:10" ht="16" hidden="1" x14ac:dyDescent="0.2">
      <c r="A1709" s="1" t="s">
        <v>1434</v>
      </c>
      <c r="B1709" s="1" t="s">
        <v>3902</v>
      </c>
      <c r="C1709" s="1" t="s">
        <v>5132</v>
      </c>
      <c r="D1709" s="1" t="s">
        <v>5133</v>
      </c>
      <c r="E1709" s="1" t="s">
        <v>7</v>
      </c>
      <c r="F1709" s="1" t="s">
        <v>3920</v>
      </c>
      <c r="G1709" s="1" t="str">
        <f>RT_enz[[#This Row],[rxn_src]]&amp;"_"&amp;RT_enz[[#This Row],[dir]]</f>
        <v>FACOAE120_x_FWD</v>
      </c>
      <c r="H1709" s="1" t="str">
        <f>_xlfn.XLOOKUP(RT_enz[[#This Row],[Column1]],SC_enz[name_dir],SC_enz[name_dir],"")</f>
        <v>FACOAE120_x_FWD</v>
      </c>
      <c r="I1709" s="1" t="str">
        <f>_xlfn.XLOOKUP(RT_enz[[#This Row],[rxn_src]],SC_enz[rxn_src],SC_enz[rxn_src],"")</f>
        <v>FACOAE120_x</v>
      </c>
      <c r="J1709" s="2" t="str">
        <f>_xlfn.XLOOKUP(RT_enz[[#This Row],[Column1]],RT_gsm[Column3],RT_gsm[Column3],"")</f>
        <v>FACOAE120_x_FWD</v>
      </c>
    </row>
    <row r="1710" spans="1:10" ht="16" hidden="1" x14ac:dyDescent="0.2">
      <c r="A1710" s="1" t="s">
        <v>5137</v>
      </c>
      <c r="B1710" s="1" t="s">
        <v>3902</v>
      </c>
      <c r="C1710" s="1" t="s">
        <v>5135</v>
      </c>
      <c r="D1710" s="1" t="s">
        <v>5136</v>
      </c>
      <c r="E1710" s="1" t="s">
        <v>7</v>
      </c>
      <c r="F1710" s="1" t="s">
        <v>3920</v>
      </c>
      <c r="G1710" s="1" t="str">
        <f>RT_enz[[#This Row],[rxn_src]]&amp;"_"&amp;RT_enz[[#This Row],[dir]]</f>
        <v>FACOAE140_c_FWD</v>
      </c>
      <c r="H1710" s="1" t="str">
        <f>_xlfn.XLOOKUP(RT_enz[[#This Row],[Column1]],SC_enz[name_dir],SC_enz[name_dir],"")</f>
        <v/>
      </c>
      <c r="I1710" s="1" t="str">
        <f>_xlfn.XLOOKUP(RT_enz[[#This Row],[rxn_src]],SC_enz[rxn_src],SC_enz[rxn_src],"")</f>
        <v/>
      </c>
      <c r="J1710" s="2" t="str">
        <f>_xlfn.XLOOKUP(RT_enz[[#This Row],[Column1]],RT_gsm[Column3],RT_gsm[Column3],"")</f>
        <v>FACOAE140_c_FWD</v>
      </c>
    </row>
    <row r="1711" spans="1:10" ht="16" hidden="1" x14ac:dyDescent="0.2">
      <c r="A1711" s="1" t="s">
        <v>1436</v>
      </c>
      <c r="B1711" s="1" t="s">
        <v>3902</v>
      </c>
      <c r="C1711" s="1" t="s">
        <v>5132</v>
      </c>
      <c r="D1711" s="1" t="s">
        <v>5133</v>
      </c>
      <c r="E1711" s="1" t="s">
        <v>7</v>
      </c>
      <c r="F1711" s="1" t="s">
        <v>3920</v>
      </c>
      <c r="G1711" s="1" t="str">
        <f>RT_enz[[#This Row],[rxn_src]]&amp;"_"&amp;RT_enz[[#This Row],[dir]]</f>
        <v>FACOAE140_x_FWD</v>
      </c>
      <c r="H1711" s="1" t="str">
        <f>_xlfn.XLOOKUP(RT_enz[[#This Row],[Column1]],SC_enz[name_dir],SC_enz[name_dir],"")</f>
        <v>FACOAE140_x_FWD</v>
      </c>
      <c r="I1711" s="1" t="str">
        <f>_xlfn.XLOOKUP(RT_enz[[#This Row],[rxn_src]],SC_enz[rxn_src],SC_enz[rxn_src],"")</f>
        <v>FACOAE140_x</v>
      </c>
      <c r="J1711" s="2" t="str">
        <f>_xlfn.XLOOKUP(RT_enz[[#This Row],[Column1]],RT_gsm[Column3],RT_gsm[Column3],"")</f>
        <v>FACOAE140_x_FWD</v>
      </c>
    </row>
    <row r="1712" spans="1:10" ht="16" hidden="1" x14ac:dyDescent="0.2">
      <c r="A1712" s="1" t="s">
        <v>5138</v>
      </c>
      <c r="B1712" s="1" t="s">
        <v>3902</v>
      </c>
      <c r="C1712" s="1" t="s">
        <v>5139</v>
      </c>
      <c r="D1712" s="1" t="s">
        <v>5140</v>
      </c>
      <c r="E1712" s="1" t="s">
        <v>7</v>
      </c>
      <c r="F1712" s="1" t="s">
        <v>3920</v>
      </c>
      <c r="G1712" s="1" t="str">
        <f>RT_enz[[#This Row],[rxn_src]]&amp;"_"&amp;RT_enz[[#This Row],[dir]]</f>
        <v>FACOAE160_c_FWD</v>
      </c>
      <c r="H1712" s="1" t="str">
        <f>_xlfn.XLOOKUP(RT_enz[[#This Row],[Column1]],SC_enz[name_dir],SC_enz[name_dir],"")</f>
        <v/>
      </c>
      <c r="I1712" s="1" t="str">
        <f>_xlfn.XLOOKUP(RT_enz[[#This Row],[rxn_src]],SC_enz[rxn_src],SC_enz[rxn_src],"")</f>
        <v/>
      </c>
      <c r="J1712" s="2" t="str">
        <f>_xlfn.XLOOKUP(RT_enz[[#This Row],[Column1]],RT_gsm[Column3],RT_gsm[Column3],"")</f>
        <v>FACOAE160_c_FWD</v>
      </c>
    </row>
    <row r="1713" spans="1:10" ht="16" hidden="1" x14ac:dyDescent="0.2">
      <c r="A1713" s="1" t="s">
        <v>5138</v>
      </c>
      <c r="B1713" s="1" t="s">
        <v>3902</v>
      </c>
      <c r="C1713" s="1" t="s">
        <v>5135</v>
      </c>
      <c r="D1713" s="1" t="s">
        <v>5136</v>
      </c>
      <c r="E1713" s="1" t="s">
        <v>7</v>
      </c>
      <c r="F1713" s="1" t="s">
        <v>3920</v>
      </c>
      <c r="G1713" s="1" t="str">
        <f>RT_enz[[#This Row],[rxn_src]]&amp;"_"&amp;RT_enz[[#This Row],[dir]]</f>
        <v>FACOAE160_c_FWD</v>
      </c>
      <c r="H1713" s="1" t="str">
        <f>_xlfn.XLOOKUP(RT_enz[[#This Row],[Column1]],SC_enz[name_dir],SC_enz[name_dir],"")</f>
        <v/>
      </c>
      <c r="I1713" s="1" t="str">
        <f>_xlfn.XLOOKUP(RT_enz[[#This Row],[rxn_src]],SC_enz[rxn_src],SC_enz[rxn_src],"")</f>
        <v/>
      </c>
      <c r="J1713" s="2" t="str">
        <f>_xlfn.XLOOKUP(RT_enz[[#This Row],[Column1]],RT_gsm[Column3],RT_gsm[Column3],"")</f>
        <v>FACOAE160_c_FWD</v>
      </c>
    </row>
    <row r="1714" spans="1:10" ht="16" hidden="1" x14ac:dyDescent="0.2">
      <c r="A1714" s="1" t="s">
        <v>1435</v>
      </c>
      <c r="B1714" s="1" t="s">
        <v>3902</v>
      </c>
      <c r="C1714" s="1" t="s">
        <v>5132</v>
      </c>
      <c r="D1714" s="1" t="s">
        <v>5133</v>
      </c>
      <c r="E1714" s="1" t="s">
        <v>7</v>
      </c>
      <c r="F1714" s="1" t="s">
        <v>3920</v>
      </c>
      <c r="G1714" s="1" t="str">
        <f>RT_enz[[#This Row],[rxn_src]]&amp;"_"&amp;RT_enz[[#This Row],[dir]]</f>
        <v>FACOAE160_x_FWD</v>
      </c>
      <c r="H1714" s="1" t="str">
        <f>_xlfn.XLOOKUP(RT_enz[[#This Row],[Column1]],SC_enz[name_dir],SC_enz[name_dir],"")</f>
        <v>FACOAE160_x_FWD</v>
      </c>
      <c r="I1714" s="1" t="str">
        <f>_xlfn.XLOOKUP(RT_enz[[#This Row],[rxn_src]],SC_enz[rxn_src],SC_enz[rxn_src],"")</f>
        <v>FACOAE160_x</v>
      </c>
      <c r="J1714" s="2" t="str">
        <f>_xlfn.XLOOKUP(RT_enz[[#This Row],[Column1]],RT_gsm[Column3],RT_gsm[Column3],"")</f>
        <v>FACOAE160_x_FWD</v>
      </c>
    </row>
    <row r="1715" spans="1:10" ht="16" hidden="1" x14ac:dyDescent="0.2">
      <c r="A1715" s="1" t="s">
        <v>5141</v>
      </c>
      <c r="B1715" s="1" t="s">
        <v>3902</v>
      </c>
      <c r="C1715" s="1" t="s">
        <v>5139</v>
      </c>
      <c r="D1715" s="1" t="s">
        <v>5140</v>
      </c>
      <c r="E1715" s="1" t="s">
        <v>7</v>
      </c>
      <c r="F1715" s="1" t="s">
        <v>3920</v>
      </c>
      <c r="G1715" s="1" t="str">
        <f>RT_enz[[#This Row],[rxn_src]]&amp;"_"&amp;RT_enz[[#This Row],[dir]]</f>
        <v>FACOAE161_c_FWD</v>
      </c>
      <c r="H1715" s="1" t="str">
        <f>_xlfn.XLOOKUP(RT_enz[[#This Row],[Column1]],SC_enz[name_dir],SC_enz[name_dir],"")</f>
        <v/>
      </c>
      <c r="I1715" s="1" t="str">
        <f>_xlfn.XLOOKUP(RT_enz[[#This Row],[rxn_src]],SC_enz[rxn_src],SC_enz[rxn_src],"")</f>
        <v/>
      </c>
      <c r="J1715" s="2" t="str">
        <f>_xlfn.XLOOKUP(RT_enz[[#This Row],[Column1]],RT_gsm[Column3],RT_gsm[Column3],"")</f>
        <v>FACOAE161_c_FWD</v>
      </c>
    </row>
    <row r="1716" spans="1:10" ht="16" hidden="1" x14ac:dyDescent="0.2">
      <c r="A1716" s="1" t="s">
        <v>5141</v>
      </c>
      <c r="B1716" s="1" t="s">
        <v>3902</v>
      </c>
      <c r="C1716" s="1" t="s">
        <v>5135</v>
      </c>
      <c r="D1716" s="1" t="s">
        <v>5136</v>
      </c>
      <c r="E1716" s="1" t="s">
        <v>7</v>
      </c>
      <c r="F1716" s="1" t="s">
        <v>3920</v>
      </c>
      <c r="G1716" s="1" t="str">
        <f>RT_enz[[#This Row],[rxn_src]]&amp;"_"&amp;RT_enz[[#This Row],[dir]]</f>
        <v>FACOAE161_c_FWD</v>
      </c>
      <c r="H1716" s="1" t="str">
        <f>_xlfn.XLOOKUP(RT_enz[[#This Row],[Column1]],SC_enz[name_dir],SC_enz[name_dir],"")</f>
        <v/>
      </c>
      <c r="I1716" s="1" t="str">
        <f>_xlfn.XLOOKUP(RT_enz[[#This Row],[rxn_src]],SC_enz[rxn_src],SC_enz[rxn_src],"")</f>
        <v/>
      </c>
      <c r="J1716" s="2" t="str">
        <f>_xlfn.XLOOKUP(RT_enz[[#This Row],[Column1]],RT_gsm[Column3],RT_gsm[Column3],"")</f>
        <v>FACOAE161_c_FWD</v>
      </c>
    </row>
    <row r="1717" spans="1:10" ht="16" hidden="1" x14ac:dyDescent="0.2">
      <c r="A1717" s="1" t="s">
        <v>1880</v>
      </c>
      <c r="B1717" s="1" t="s">
        <v>3902</v>
      </c>
      <c r="C1717" s="1" t="s">
        <v>5132</v>
      </c>
      <c r="D1717" s="1" t="s">
        <v>5133</v>
      </c>
      <c r="E1717" s="1" t="s">
        <v>7</v>
      </c>
      <c r="F1717" s="1" t="s">
        <v>3920</v>
      </c>
      <c r="G1717" s="1" t="str">
        <f>RT_enz[[#This Row],[rxn_src]]&amp;"_"&amp;RT_enz[[#This Row],[dir]]</f>
        <v>FACOAE161_x_FWD</v>
      </c>
      <c r="H1717" s="1" t="str">
        <f>_xlfn.XLOOKUP(RT_enz[[#This Row],[Column1]],SC_enz[name_dir],SC_enz[name_dir],"")</f>
        <v>FACOAE161_x_FWD</v>
      </c>
      <c r="I1717" s="1" t="str">
        <f>_xlfn.XLOOKUP(RT_enz[[#This Row],[rxn_src]],SC_enz[rxn_src],SC_enz[rxn_src],"")</f>
        <v>FACOAE161_x</v>
      </c>
      <c r="J1717" s="2" t="str">
        <f>_xlfn.XLOOKUP(RT_enz[[#This Row],[Column1]],RT_gsm[Column3],RT_gsm[Column3],"")</f>
        <v>FACOAE161_x_FWD</v>
      </c>
    </row>
    <row r="1718" spans="1:10" ht="16" hidden="1" x14ac:dyDescent="0.2">
      <c r="A1718" s="1" t="s">
        <v>5142</v>
      </c>
      <c r="B1718" s="1" t="s">
        <v>3902</v>
      </c>
      <c r="C1718" s="1" t="s">
        <v>5139</v>
      </c>
      <c r="D1718" s="1" t="s">
        <v>5140</v>
      </c>
      <c r="E1718" s="1" t="s">
        <v>7</v>
      </c>
      <c r="F1718" s="1" t="s">
        <v>3920</v>
      </c>
      <c r="G1718" s="1" t="str">
        <f>RT_enz[[#This Row],[rxn_src]]&amp;"_"&amp;RT_enz[[#This Row],[dir]]</f>
        <v>FACOAE180_c_FWD</v>
      </c>
      <c r="H1718" s="1" t="str">
        <f>_xlfn.XLOOKUP(RT_enz[[#This Row],[Column1]],SC_enz[name_dir],SC_enz[name_dir],"")</f>
        <v/>
      </c>
      <c r="I1718" s="1" t="str">
        <f>_xlfn.XLOOKUP(RT_enz[[#This Row],[rxn_src]],SC_enz[rxn_src],SC_enz[rxn_src],"")</f>
        <v/>
      </c>
      <c r="J1718" s="2" t="str">
        <f>_xlfn.XLOOKUP(RT_enz[[#This Row],[Column1]],RT_gsm[Column3],RT_gsm[Column3],"")</f>
        <v>FACOAE180_c_FWD</v>
      </c>
    </row>
    <row r="1719" spans="1:10" ht="16" hidden="1" x14ac:dyDescent="0.2">
      <c r="A1719" s="1" t="s">
        <v>5142</v>
      </c>
      <c r="B1719" s="1" t="s">
        <v>3902</v>
      </c>
      <c r="C1719" s="1" t="s">
        <v>5135</v>
      </c>
      <c r="D1719" s="1" t="s">
        <v>5136</v>
      </c>
      <c r="E1719" s="1" t="s">
        <v>7</v>
      </c>
      <c r="F1719" s="1" t="s">
        <v>3920</v>
      </c>
      <c r="G1719" s="1" t="str">
        <f>RT_enz[[#This Row],[rxn_src]]&amp;"_"&amp;RT_enz[[#This Row],[dir]]</f>
        <v>FACOAE180_c_FWD</v>
      </c>
      <c r="H1719" s="1" t="str">
        <f>_xlfn.XLOOKUP(RT_enz[[#This Row],[Column1]],SC_enz[name_dir],SC_enz[name_dir],"")</f>
        <v/>
      </c>
      <c r="I1719" s="1" t="str">
        <f>_xlfn.XLOOKUP(RT_enz[[#This Row],[rxn_src]],SC_enz[rxn_src],SC_enz[rxn_src],"")</f>
        <v/>
      </c>
      <c r="J1719" s="2" t="str">
        <f>_xlfn.XLOOKUP(RT_enz[[#This Row],[Column1]],RT_gsm[Column3],RT_gsm[Column3],"")</f>
        <v>FACOAE180_c_FWD</v>
      </c>
    </row>
    <row r="1720" spans="1:10" ht="16" hidden="1" x14ac:dyDescent="0.2">
      <c r="A1720" s="1" t="s">
        <v>1437</v>
      </c>
      <c r="B1720" s="1" t="s">
        <v>3902</v>
      </c>
      <c r="C1720" s="1" t="s">
        <v>5132</v>
      </c>
      <c r="D1720" s="1" t="s">
        <v>5133</v>
      </c>
      <c r="E1720" s="1" t="s">
        <v>7</v>
      </c>
      <c r="F1720" s="1" t="s">
        <v>3920</v>
      </c>
      <c r="G1720" s="1" t="str">
        <f>RT_enz[[#This Row],[rxn_src]]&amp;"_"&amp;RT_enz[[#This Row],[dir]]</f>
        <v>FACOAE180_x_FWD</v>
      </c>
      <c r="H1720" s="1" t="str">
        <f>_xlfn.XLOOKUP(RT_enz[[#This Row],[Column1]],SC_enz[name_dir],SC_enz[name_dir],"")</f>
        <v>FACOAE180_x_FWD</v>
      </c>
      <c r="I1720" s="1" t="str">
        <f>_xlfn.XLOOKUP(RT_enz[[#This Row],[rxn_src]],SC_enz[rxn_src],SC_enz[rxn_src],"")</f>
        <v>FACOAE180_x</v>
      </c>
      <c r="J1720" s="2" t="str">
        <f>_xlfn.XLOOKUP(RT_enz[[#This Row],[Column1]],RT_gsm[Column3],RT_gsm[Column3],"")</f>
        <v>FACOAE180_x_FWD</v>
      </c>
    </row>
    <row r="1721" spans="1:10" ht="16" hidden="1" x14ac:dyDescent="0.2">
      <c r="A1721" s="1" t="s">
        <v>5143</v>
      </c>
      <c r="B1721" s="1" t="s">
        <v>3902</v>
      </c>
      <c r="C1721" s="1" t="s">
        <v>5139</v>
      </c>
      <c r="D1721" s="1" t="s">
        <v>5140</v>
      </c>
      <c r="E1721" s="1" t="s">
        <v>7</v>
      </c>
      <c r="F1721" s="1" t="s">
        <v>3920</v>
      </c>
      <c r="G1721" s="1" t="str">
        <f>RT_enz[[#This Row],[rxn_src]]&amp;"_"&amp;RT_enz[[#This Row],[dir]]</f>
        <v>FACOAE181_c_FWD</v>
      </c>
      <c r="H1721" s="1" t="str">
        <f>_xlfn.XLOOKUP(RT_enz[[#This Row],[Column1]],SC_enz[name_dir],SC_enz[name_dir],"")</f>
        <v/>
      </c>
      <c r="I1721" s="1" t="str">
        <f>_xlfn.XLOOKUP(RT_enz[[#This Row],[rxn_src]],SC_enz[rxn_src],SC_enz[rxn_src],"")</f>
        <v/>
      </c>
      <c r="J1721" s="2" t="str">
        <f>_xlfn.XLOOKUP(RT_enz[[#This Row],[Column1]],RT_gsm[Column3],RT_gsm[Column3],"")</f>
        <v>FACOAE181_c_FWD</v>
      </c>
    </row>
    <row r="1722" spans="1:10" ht="16" hidden="1" x14ac:dyDescent="0.2">
      <c r="A1722" s="1" t="s">
        <v>5143</v>
      </c>
      <c r="B1722" s="1" t="s">
        <v>3902</v>
      </c>
      <c r="C1722" s="1" t="s">
        <v>5135</v>
      </c>
      <c r="D1722" s="1" t="s">
        <v>5136</v>
      </c>
      <c r="E1722" s="1" t="s">
        <v>7</v>
      </c>
      <c r="F1722" s="1" t="s">
        <v>3920</v>
      </c>
      <c r="G1722" s="1" t="str">
        <f>RT_enz[[#This Row],[rxn_src]]&amp;"_"&amp;RT_enz[[#This Row],[dir]]</f>
        <v>FACOAE181_c_FWD</v>
      </c>
      <c r="H1722" s="1" t="str">
        <f>_xlfn.XLOOKUP(RT_enz[[#This Row],[Column1]],SC_enz[name_dir],SC_enz[name_dir],"")</f>
        <v/>
      </c>
      <c r="I1722" s="1" t="str">
        <f>_xlfn.XLOOKUP(RT_enz[[#This Row],[rxn_src]],SC_enz[rxn_src],SC_enz[rxn_src],"")</f>
        <v/>
      </c>
      <c r="J1722" s="2" t="str">
        <f>_xlfn.XLOOKUP(RT_enz[[#This Row],[Column1]],RT_gsm[Column3],RT_gsm[Column3],"")</f>
        <v>FACOAE181_c_FWD</v>
      </c>
    </row>
    <row r="1723" spans="1:10" ht="16" hidden="1" x14ac:dyDescent="0.2">
      <c r="A1723" s="1" t="s">
        <v>1881</v>
      </c>
      <c r="B1723" s="1" t="s">
        <v>3902</v>
      </c>
      <c r="C1723" s="1" t="s">
        <v>5132</v>
      </c>
      <c r="D1723" s="1" t="s">
        <v>5133</v>
      </c>
      <c r="E1723" s="1" t="s">
        <v>7</v>
      </c>
      <c r="F1723" s="1" t="s">
        <v>3920</v>
      </c>
      <c r="G1723" s="1" t="str">
        <f>RT_enz[[#This Row],[rxn_src]]&amp;"_"&amp;RT_enz[[#This Row],[dir]]</f>
        <v>FACOAE181_x_FWD</v>
      </c>
      <c r="H1723" s="1" t="str">
        <f>_xlfn.XLOOKUP(RT_enz[[#This Row],[Column1]],SC_enz[name_dir],SC_enz[name_dir],"")</f>
        <v>FACOAE181_x_FWD</v>
      </c>
      <c r="I1723" s="1" t="str">
        <f>_xlfn.XLOOKUP(RT_enz[[#This Row],[rxn_src]],SC_enz[rxn_src],SC_enz[rxn_src],"")</f>
        <v>FACOAE181_x</v>
      </c>
      <c r="J1723" s="2" t="str">
        <f>_xlfn.XLOOKUP(RT_enz[[#This Row],[Column1]],RT_gsm[Column3],RT_gsm[Column3],"")</f>
        <v>FACOAE181_x_FWD</v>
      </c>
    </row>
    <row r="1724" spans="1:10" ht="16" hidden="1" x14ac:dyDescent="0.2">
      <c r="A1724" s="1" t="s">
        <v>5144</v>
      </c>
      <c r="B1724" s="1" t="s">
        <v>3902</v>
      </c>
      <c r="C1724" s="1" t="s">
        <v>5139</v>
      </c>
      <c r="D1724" s="1" t="s">
        <v>5140</v>
      </c>
      <c r="E1724" s="1" t="s">
        <v>7</v>
      </c>
      <c r="F1724" s="1" t="s">
        <v>3920</v>
      </c>
      <c r="G1724" s="1" t="str">
        <f>RT_enz[[#This Row],[rxn_src]]&amp;"_"&amp;RT_enz[[#This Row],[dir]]</f>
        <v>FACOAE182_c_FWD</v>
      </c>
      <c r="H1724" s="1" t="str">
        <f>_xlfn.XLOOKUP(RT_enz[[#This Row],[Column1]],SC_enz[name_dir],SC_enz[name_dir],"")</f>
        <v/>
      </c>
      <c r="I1724" s="1" t="str">
        <f>_xlfn.XLOOKUP(RT_enz[[#This Row],[rxn_src]],SC_enz[rxn_src],SC_enz[rxn_src],"")</f>
        <v/>
      </c>
      <c r="J1724" s="2" t="str">
        <f>_xlfn.XLOOKUP(RT_enz[[#This Row],[Column1]],RT_gsm[Column3],RT_gsm[Column3],"")</f>
        <v>FACOAE182_c_FWD</v>
      </c>
    </row>
    <row r="1725" spans="1:10" ht="16" hidden="1" x14ac:dyDescent="0.2">
      <c r="A1725" s="1" t="s">
        <v>5144</v>
      </c>
      <c r="B1725" s="1" t="s">
        <v>3902</v>
      </c>
      <c r="C1725" s="1" t="s">
        <v>5135</v>
      </c>
      <c r="D1725" s="1" t="s">
        <v>5136</v>
      </c>
      <c r="E1725" s="1" t="s">
        <v>7</v>
      </c>
      <c r="F1725" s="1" t="s">
        <v>3920</v>
      </c>
      <c r="G1725" s="1" t="str">
        <f>RT_enz[[#This Row],[rxn_src]]&amp;"_"&amp;RT_enz[[#This Row],[dir]]</f>
        <v>FACOAE182_c_FWD</v>
      </c>
      <c r="H1725" s="1" t="str">
        <f>_xlfn.XLOOKUP(RT_enz[[#This Row],[Column1]],SC_enz[name_dir],SC_enz[name_dir],"")</f>
        <v/>
      </c>
      <c r="I1725" s="1" t="str">
        <f>_xlfn.XLOOKUP(RT_enz[[#This Row],[rxn_src]],SC_enz[rxn_src],SC_enz[rxn_src],"")</f>
        <v/>
      </c>
      <c r="J1725" s="2" t="str">
        <f>_xlfn.XLOOKUP(RT_enz[[#This Row],[Column1]],RT_gsm[Column3],RT_gsm[Column3],"")</f>
        <v>FACOAE182_c_FWD</v>
      </c>
    </row>
    <row r="1726" spans="1:10" ht="16" hidden="1" x14ac:dyDescent="0.2">
      <c r="A1726" s="1" t="s">
        <v>5145</v>
      </c>
      <c r="B1726" s="1" t="s">
        <v>3902</v>
      </c>
      <c r="C1726" s="1" t="s">
        <v>5132</v>
      </c>
      <c r="D1726" s="1" t="s">
        <v>5133</v>
      </c>
      <c r="E1726" s="1" t="s">
        <v>7</v>
      </c>
      <c r="F1726" s="1" t="s">
        <v>3920</v>
      </c>
      <c r="G1726" s="1" t="str">
        <f>RT_enz[[#This Row],[rxn_src]]&amp;"_"&amp;RT_enz[[#This Row],[dir]]</f>
        <v>FACOAE182_x_FWD</v>
      </c>
      <c r="H1726" s="1" t="str">
        <f>_xlfn.XLOOKUP(RT_enz[[#This Row],[Column1]],SC_enz[name_dir],SC_enz[name_dir],"")</f>
        <v/>
      </c>
      <c r="I1726" s="1" t="str">
        <f>_xlfn.XLOOKUP(RT_enz[[#This Row],[rxn_src]],SC_enz[rxn_src],SC_enz[rxn_src],"")</f>
        <v/>
      </c>
      <c r="J1726" s="2" t="str">
        <f>_xlfn.XLOOKUP(RT_enz[[#This Row],[Column1]],RT_gsm[Column3],RT_gsm[Column3],"")</f>
        <v>FACOAE182_x_FWD</v>
      </c>
    </row>
    <row r="1727" spans="1:10" ht="16" hidden="1" x14ac:dyDescent="0.2">
      <c r="A1727" s="1" t="s">
        <v>5146</v>
      </c>
      <c r="B1727" s="1" t="s">
        <v>3902</v>
      </c>
      <c r="C1727" s="1" t="s">
        <v>5139</v>
      </c>
      <c r="D1727" s="1" t="s">
        <v>5140</v>
      </c>
      <c r="E1727" s="1" t="s">
        <v>7</v>
      </c>
      <c r="F1727" s="1" t="s">
        <v>3920</v>
      </c>
      <c r="G1727" s="1" t="str">
        <f>RT_enz[[#This Row],[rxn_src]]&amp;"_"&amp;RT_enz[[#This Row],[dir]]</f>
        <v>FACOAE183_c_FWD</v>
      </c>
      <c r="H1727" s="1" t="str">
        <f>_xlfn.XLOOKUP(RT_enz[[#This Row],[Column1]],SC_enz[name_dir],SC_enz[name_dir],"")</f>
        <v/>
      </c>
      <c r="I1727" s="1" t="str">
        <f>_xlfn.XLOOKUP(RT_enz[[#This Row],[rxn_src]],SC_enz[rxn_src],SC_enz[rxn_src],"")</f>
        <v/>
      </c>
      <c r="J1727" s="2" t="str">
        <f>_xlfn.XLOOKUP(RT_enz[[#This Row],[Column1]],RT_gsm[Column3],RT_gsm[Column3],"")</f>
        <v>FACOAE183_c_FWD</v>
      </c>
    </row>
    <row r="1728" spans="1:10" ht="16" hidden="1" x14ac:dyDescent="0.2">
      <c r="A1728" s="1" t="s">
        <v>5146</v>
      </c>
      <c r="B1728" s="1" t="s">
        <v>3902</v>
      </c>
      <c r="C1728" s="1" t="s">
        <v>5135</v>
      </c>
      <c r="D1728" s="1" t="s">
        <v>5136</v>
      </c>
      <c r="E1728" s="1" t="s">
        <v>7</v>
      </c>
      <c r="F1728" s="1" t="s">
        <v>3920</v>
      </c>
      <c r="G1728" s="1" t="str">
        <f>RT_enz[[#This Row],[rxn_src]]&amp;"_"&amp;RT_enz[[#This Row],[dir]]</f>
        <v>FACOAE183_c_FWD</v>
      </c>
      <c r="H1728" s="1" t="str">
        <f>_xlfn.XLOOKUP(RT_enz[[#This Row],[Column1]],SC_enz[name_dir],SC_enz[name_dir],"")</f>
        <v/>
      </c>
      <c r="I1728" s="1" t="str">
        <f>_xlfn.XLOOKUP(RT_enz[[#This Row],[rxn_src]],SC_enz[rxn_src],SC_enz[rxn_src],"")</f>
        <v/>
      </c>
      <c r="J1728" s="2" t="str">
        <f>_xlfn.XLOOKUP(RT_enz[[#This Row],[Column1]],RT_gsm[Column3],RT_gsm[Column3],"")</f>
        <v>FACOAE183_c_FWD</v>
      </c>
    </row>
    <row r="1729" spans="1:10" ht="16" hidden="1" x14ac:dyDescent="0.2">
      <c r="A1729" s="1" t="s">
        <v>5147</v>
      </c>
      <c r="B1729" s="1" t="s">
        <v>3902</v>
      </c>
      <c r="C1729" s="1" t="s">
        <v>5132</v>
      </c>
      <c r="D1729" s="1" t="s">
        <v>5133</v>
      </c>
      <c r="E1729" s="1" t="s">
        <v>7</v>
      </c>
      <c r="F1729" s="1" t="s">
        <v>3920</v>
      </c>
      <c r="G1729" s="1" t="str">
        <f>RT_enz[[#This Row],[rxn_src]]&amp;"_"&amp;RT_enz[[#This Row],[dir]]</f>
        <v>FACOAE183_x_FWD</v>
      </c>
      <c r="H1729" s="1" t="str">
        <f>_xlfn.XLOOKUP(RT_enz[[#This Row],[Column1]],SC_enz[name_dir],SC_enz[name_dir],"")</f>
        <v/>
      </c>
      <c r="I1729" s="1" t="str">
        <f>_xlfn.XLOOKUP(RT_enz[[#This Row],[rxn_src]],SC_enz[rxn_src],SC_enz[rxn_src],"")</f>
        <v/>
      </c>
      <c r="J1729" s="2" t="str">
        <f>_xlfn.XLOOKUP(RT_enz[[#This Row],[Column1]],RT_gsm[Column3],RT_gsm[Column3],"")</f>
        <v>FACOAE183_x_FWD</v>
      </c>
    </row>
    <row r="1730" spans="1:10" ht="16" hidden="1" x14ac:dyDescent="0.2">
      <c r="A1730" s="1" t="s">
        <v>1878</v>
      </c>
      <c r="B1730" s="1" t="s">
        <v>3902</v>
      </c>
      <c r="C1730" s="1" t="s">
        <v>5132</v>
      </c>
      <c r="D1730" s="1" t="s">
        <v>5133</v>
      </c>
      <c r="E1730" s="1" t="s">
        <v>7</v>
      </c>
      <c r="F1730" s="1" t="s">
        <v>3920</v>
      </c>
      <c r="G1730" s="1" t="str">
        <f>RT_enz[[#This Row],[rxn_src]]&amp;"_"&amp;RT_enz[[#This Row],[dir]]</f>
        <v>FACOAE40_x_FWD</v>
      </c>
      <c r="H1730" s="1" t="str">
        <f>_xlfn.XLOOKUP(RT_enz[[#This Row],[Column1]],SC_enz[name_dir],SC_enz[name_dir],"")</f>
        <v>FACOAE40_x_FWD</v>
      </c>
      <c r="I1730" s="1" t="str">
        <f>_xlfn.XLOOKUP(RT_enz[[#This Row],[rxn_src]],SC_enz[rxn_src],SC_enz[rxn_src],"")</f>
        <v>FACOAE40_x</v>
      </c>
      <c r="J1730" s="2" t="str">
        <f>_xlfn.XLOOKUP(RT_enz[[#This Row],[Column1]],RT_gsm[Column3],RT_gsm[Column3],"")</f>
        <v>FACOAE40_x_FWD</v>
      </c>
    </row>
    <row r="1731" spans="1:10" ht="16" hidden="1" x14ac:dyDescent="0.2">
      <c r="A1731" s="1" t="s">
        <v>1879</v>
      </c>
      <c r="B1731" s="1" t="s">
        <v>3902</v>
      </c>
      <c r="C1731" s="1" t="s">
        <v>5132</v>
      </c>
      <c r="D1731" s="1" t="s">
        <v>5133</v>
      </c>
      <c r="E1731" s="1" t="s">
        <v>7</v>
      </c>
      <c r="F1731" s="1" t="s">
        <v>3920</v>
      </c>
      <c r="G1731" s="1" t="str">
        <f>RT_enz[[#This Row],[rxn_src]]&amp;"_"&amp;RT_enz[[#This Row],[dir]]</f>
        <v>FACOAE60_x_FWD</v>
      </c>
      <c r="H1731" s="1" t="str">
        <f>_xlfn.XLOOKUP(RT_enz[[#This Row],[Column1]],SC_enz[name_dir],SC_enz[name_dir],"")</f>
        <v>FACOAE60_x_FWD</v>
      </c>
      <c r="I1731" s="1" t="str">
        <f>_xlfn.XLOOKUP(RT_enz[[#This Row],[rxn_src]],SC_enz[rxn_src],SC_enz[rxn_src],"")</f>
        <v>FACOAE60_x</v>
      </c>
      <c r="J1731" s="2" t="str">
        <f>_xlfn.XLOOKUP(RT_enz[[#This Row],[Column1]],RT_gsm[Column3],RT_gsm[Column3],"")</f>
        <v>FACOAE60_x_FWD</v>
      </c>
    </row>
    <row r="1732" spans="1:10" ht="16" hidden="1" x14ac:dyDescent="0.2">
      <c r="A1732" s="1" t="s">
        <v>1438</v>
      </c>
      <c r="B1732" s="1" t="s">
        <v>3902</v>
      </c>
      <c r="C1732" s="1" t="s">
        <v>5132</v>
      </c>
      <c r="D1732" s="1" t="s">
        <v>5133</v>
      </c>
      <c r="E1732" s="1" t="s">
        <v>7</v>
      </c>
      <c r="F1732" s="1" t="s">
        <v>3920</v>
      </c>
      <c r="G1732" s="1" t="str">
        <f>RT_enz[[#This Row],[rxn_src]]&amp;"_"&amp;RT_enz[[#This Row],[dir]]</f>
        <v>FACOAE80_x_FWD</v>
      </c>
      <c r="H1732" s="1" t="str">
        <f>_xlfn.XLOOKUP(RT_enz[[#This Row],[Column1]],SC_enz[name_dir],SC_enz[name_dir],"")</f>
        <v>FACOAE80_x_FWD</v>
      </c>
      <c r="I1732" s="1" t="str">
        <f>_xlfn.XLOOKUP(RT_enz[[#This Row],[rxn_src]],SC_enz[rxn_src],SC_enz[rxn_src],"")</f>
        <v>FACOAE80_x</v>
      </c>
      <c r="J1732" s="2" t="str">
        <f>_xlfn.XLOOKUP(RT_enz[[#This Row],[Column1]],RT_gsm[Column3],RT_gsm[Column3],"")</f>
        <v>FACOAE80_x_FWD</v>
      </c>
    </row>
    <row r="1733" spans="1:10" ht="16" hidden="1" x14ac:dyDescent="0.2">
      <c r="A1733" s="1" t="s">
        <v>5148</v>
      </c>
      <c r="B1733" s="1" t="s">
        <v>3902</v>
      </c>
      <c r="C1733" s="1" t="s">
        <v>4281</v>
      </c>
      <c r="D1733" s="1" t="s">
        <v>4282</v>
      </c>
      <c r="E1733" s="1" t="s">
        <v>7</v>
      </c>
      <c r="F1733" s="1" t="s">
        <v>3920</v>
      </c>
      <c r="G1733" s="1" t="str">
        <f>RT_enz[[#This Row],[rxn_src]]&amp;"_"&amp;RT_enz[[#This Row],[dir]]</f>
        <v>FACOAL100_c_FWD</v>
      </c>
      <c r="H1733" s="1" t="str">
        <f>_xlfn.XLOOKUP(RT_enz[[#This Row],[Column1]],SC_enz[name_dir],SC_enz[name_dir],"")</f>
        <v/>
      </c>
      <c r="I1733" s="1" t="str">
        <f>_xlfn.XLOOKUP(RT_enz[[#This Row],[rxn_src]],SC_enz[rxn_src],SC_enz[rxn_src],"")</f>
        <v/>
      </c>
      <c r="J1733" s="2" t="str">
        <f>_xlfn.XLOOKUP(RT_enz[[#This Row],[Column1]],RT_gsm[Column3],RT_gsm[Column3],"")</f>
        <v>FACOAL100_c_FWD</v>
      </c>
    </row>
    <row r="1734" spans="1:10" ht="16" hidden="1" x14ac:dyDescent="0.2">
      <c r="A1734" s="1" t="s">
        <v>802</v>
      </c>
      <c r="B1734" s="1" t="s">
        <v>3902</v>
      </c>
      <c r="C1734" s="1" t="s">
        <v>5149</v>
      </c>
      <c r="D1734" s="1" t="s">
        <v>5150</v>
      </c>
      <c r="E1734" s="1" t="s">
        <v>7</v>
      </c>
      <c r="F1734" s="1" t="s">
        <v>3920</v>
      </c>
      <c r="G1734" s="1" t="str">
        <f>RT_enz[[#This Row],[rxn_src]]&amp;"_"&amp;RT_enz[[#This Row],[dir]]</f>
        <v>FACOAL100_x_FWD</v>
      </c>
      <c r="H1734" s="1" t="str">
        <f>_xlfn.XLOOKUP(RT_enz[[#This Row],[Column1]],SC_enz[name_dir],SC_enz[name_dir],"")</f>
        <v>FACOAL100_x_FWD</v>
      </c>
      <c r="I1734" s="1" t="str">
        <f>_xlfn.XLOOKUP(RT_enz[[#This Row],[rxn_src]],SC_enz[rxn_src],SC_enz[rxn_src],"")</f>
        <v>FACOAL100_x</v>
      </c>
      <c r="J1734" s="2" t="str">
        <f>_xlfn.XLOOKUP(RT_enz[[#This Row],[Column1]],RT_gsm[Column3],RT_gsm[Column3],"")</f>
        <v>FACOAL100_x_FWD</v>
      </c>
    </row>
    <row r="1735" spans="1:10" ht="16" hidden="1" x14ac:dyDescent="0.2">
      <c r="A1735" s="1" t="s">
        <v>802</v>
      </c>
      <c r="B1735" s="1" t="s">
        <v>3902</v>
      </c>
      <c r="C1735" s="1" t="s">
        <v>5151</v>
      </c>
      <c r="D1735" s="1" t="s">
        <v>5152</v>
      </c>
      <c r="E1735" s="1" t="s">
        <v>7</v>
      </c>
      <c r="F1735" s="1" t="s">
        <v>3920</v>
      </c>
      <c r="G1735" s="1" t="str">
        <f>RT_enz[[#This Row],[rxn_src]]&amp;"_"&amp;RT_enz[[#This Row],[dir]]</f>
        <v>FACOAL100_x_FWD</v>
      </c>
      <c r="H1735" s="1" t="str">
        <f>_xlfn.XLOOKUP(RT_enz[[#This Row],[Column1]],SC_enz[name_dir],SC_enz[name_dir],"")</f>
        <v>FACOAL100_x_FWD</v>
      </c>
      <c r="I1735" s="1" t="str">
        <f>_xlfn.XLOOKUP(RT_enz[[#This Row],[rxn_src]],SC_enz[rxn_src],SC_enz[rxn_src],"")</f>
        <v>FACOAL100_x</v>
      </c>
      <c r="J1735" s="2" t="str">
        <f>_xlfn.XLOOKUP(RT_enz[[#This Row],[Column1]],RT_gsm[Column3],RT_gsm[Column3],"")</f>
        <v>FACOAL100_x_FWD</v>
      </c>
    </row>
    <row r="1736" spans="1:10" ht="16" hidden="1" x14ac:dyDescent="0.2">
      <c r="A1736" s="1" t="s">
        <v>5153</v>
      </c>
      <c r="B1736" s="1" t="s">
        <v>3902</v>
      </c>
      <c r="C1736" s="1" t="s">
        <v>4281</v>
      </c>
      <c r="D1736" s="1" t="s">
        <v>4282</v>
      </c>
      <c r="E1736" s="1" t="s">
        <v>7</v>
      </c>
      <c r="F1736" s="1" t="s">
        <v>3920</v>
      </c>
      <c r="G1736" s="1" t="str">
        <f>RT_enz[[#This Row],[rxn_src]]&amp;"_"&amp;RT_enz[[#This Row],[dir]]</f>
        <v>FACOAL120_c_FWD</v>
      </c>
      <c r="H1736" s="1" t="str">
        <f>_xlfn.XLOOKUP(RT_enz[[#This Row],[Column1]],SC_enz[name_dir],SC_enz[name_dir],"")</f>
        <v/>
      </c>
      <c r="I1736" s="1" t="str">
        <f>_xlfn.XLOOKUP(RT_enz[[#This Row],[rxn_src]],SC_enz[rxn_src],SC_enz[rxn_src],"")</f>
        <v/>
      </c>
      <c r="J1736" s="2" t="str">
        <f>_xlfn.XLOOKUP(RT_enz[[#This Row],[Column1]],RT_gsm[Column3],RT_gsm[Column3],"")</f>
        <v>FACOAL120_c_FWD</v>
      </c>
    </row>
    <row r="1737" spans="1:10" ht="16" hidden="1" x14ac:dyDescent="0.2">
      <c r="A1737" s="1" t="s">
        <v>1856</v>
      </c>
      <c r="B1737" s="1" t="s">
        <v>3902</v>
      </c>
      <c r="C1737" s="1" t="s">
        <v>5154</v>
      </c>
      <c r="D1737" s="1" t="s">
        <v>5155</v>
      </c>
      <c r="E1737" s="1" t="s">
        <v>7</v>
      </c>
      <c r="F1737" s="1" t="s">
        <v>3920</v>
      </c>
      <c r="G1737" s="1" t="str">
        <f>RT_enz[[#This Row],[rxn_src]]&amp;"_"&amp;RT_enz[[#This Row],[dir]]</f>
        <v>FACOAL120_l_FWD</v>
      </c>
      <c r="H1737" s="1" t="str">
        <f>_xlfn.XLOOKUP(RT_enz[[#This Row],[Column1]],SC_enz[name_dir],SC_enz[name_dir],"")</f>
        <v>FACOAL120_l_FWD</v>
      </c>
      <c r="I1737" s="1" t="str">
        <f>_xlfn.XLOOKUP(RT_enz[[#This Row],[rxn_src]],SC_enz[rxn_src],SC_enz[rxn_src],"")</f>
        <v>FACOAL120_l</v>
      </c>
      <c r="J1737" s="2" t="str">
        <f>_xlfn.XLOOKUP(RT_enz[[#This Row],[Column1]],RT_gsm[Column3],RT_gsm[Column3],"")</f>
        <v>FACOAL120_l_FWD</v>
      </c>
    </row>
    <row r="1738" spans="1:10" ht="16" hidden="1" x14ac:dyDescent="0.2">
      <c r="A1738" s="1" t="s">
        <v>1845</v>
      </c>
      <c r="B1738" s="1" t="s">
        <v>3902</v>
      </c>
      <c r="C1738" s="1" t="s">
        <v>5156</v>
      </c>
      <c r="D1738" s="1" t="s">
        <v>5157</v>
      </c>
      <c r="E1738" s="1" t="s">
        <v>7</v>
      </c>
      <c r="F1738" s="1" t="s">
        <v>3920</v>
      </c>
      <c r="G1738" s="1" t="str">
        <f>RT_enz[[#This Row],[rxn_src]]&amp;"_"&amp;RT_enz[[#This Row],[dir]]</f>
        <v>FACOAL120_rm_FWD</v>
      </c>
      <c r="H1738" s="1" t="str">
        <f>_xlfn.XLOOKUP(RT_enz[[#This Row],[Column1]],SC_enz[name_dir],SC_enz[name_dir],"")</f>
        <v>FACOAL120_rm_FWD</v>
      </c>
      <c r="I1738" s="1" t="str">
        <f>_xlfn.XLOOKUP(RT_enz[[#This Row],[rxn_src]],SC_enz[rxn_src],SC_enz[rxn_src],"")</f>
        <v>FACOAL120_rm</v>
      </c>
      <c r="J1738" s="2" t="str">
        <f>_xlfn.XLOOKUP(RT_enz[[#This Row],[Column1]],RT_gsm[Column3],RT_gsm[Column3],"")</f>
        <v>FACOAL120_rm_FWD</v>
      </c>
    </row>
    <row r="1739" spans="1:10" ht="16" hidden="1" x14ac:dyDescent="0.2">
      <c r="A1739" s="1" t="s">
        <v>805</v>
      </c>
      <c r="B1739" s="1" t="s">
        <v>3902</v>
      </c>
      <c r="C1739" s="1" t="s">
        <v>5149</v>
      </c>
      <c r="D1739" s="1" t="s">
        <v>5150</v>
      </c>
      <c r="E1739" s="1" t="s">
        <v>7</v>
      </c>
      <c r="F1739" s="1" t="s">
        <v>3920</v>
      </c>
      <c r="G1739" s="1" t="str">
        <f>RT_enz[[#This Row],[rxn_src]]&amp;"_"&amp;RT_enz[[#This Row],[dir]]</f>
        <v>FACOAL120_x_FWD</v>
      </c>
      <c r="H1739" s="1" t="str">
        <f>_xlfn.XLOOKUP(RT_enz[[#This Row],[Column1]],SC_enz[name_dir],SC_enz[name_dir],"")</f>
        <v>FACOAL120_x_FWD</v>
      </c>
      <c r="I1739" s="1" t="str">
        <f>_xlfn.XLOOKUP(RT_enz[[#This Row],[rxn_src]],SC_enz[rxn_src],SC_enz[rxn_src],"")</f>
        <v>FACOAL120_x</v>
      </c>
      <c r="J1739" s="2" t="str">
        <f>_xlfn.XLOOKUP(RT_enz[[#This Row],[Column1]],RT_gsm[Column3],RT_gsm[Column3],"")</f>
        <v>FACOAL120_x_FWD</v>
      </c>
    </row>
    <row r="1740" spans="1:10" ht="16" hidden="1" x14ac:dyDescent="0.2">
      <c r="A1740" s="1" t="s">
        <v>805</v>
      </c>
      <c r="B1740" s="1" t="s">
        <v>3902</v>
      </c>
      <c r="C1740" s="1" t="s">
        <v>5151</v>
      </c>
      <c r="D1740" s="1" t="s">
        <v>5152</v>
      </c>
      <c r="E1740" s="1" t="s">
        <v>7</v>
      </c>
      <c r="F1740" s="1" t="s">
        <v>3920</v>
      </c>
      <c r="G1740" s="1" t="str">
        <f>RT_enz[[#This Row],[rxn_src]]&amp;"_"&amp;RT_enz[[#This Row],[dir]]</f>
        <v>FACOAL120_x_FWD</v>
      </c>
      <c r="H1740" s="1" t="str">
        <f>_xlfn.XLOOKUP(RT_enz[[#This Row],[Column1]],SC_enz[name_dir],SC_enz[name_dir],"")</f>
        <v>FACOAL120_x_FWD</v>
      </c>
      <c r="I1740" s="1" t="str">
        <f>_xlfn.XLOOKUP(RT_enz[[#This Row],[rxn_src]],SC_enz[rxn_src],SC_enz[rxn_src],"")</f>
        <v>FACOAL120_x</v>
      </c>
      <c r="J1740" s="2" t="str">
        <f>_xlfn.XLOOKUP(RT_enz[[#This Row],[Column1]],RT_gsm[Column3],RT_gsm[Column3],"")</f>
        <v>FACOAL120_x_FWD</v>
      </c>
    </row>
    <row r="1741" spans="1:10" ht="16" hidden="1" x14ac:dyDescent="0.2">
      <c r="A1741" s="1" t="s">
        <v>1857</v>
      </c>
      <c r="B1741" s="1" t="s">
        <v>3902</v>
      </c>
      <c r="C1741" s="1" t="s">
        <v>5154</v>
      </c>
      <c r="D1741" s="1" t="s">
        <v>5155</v>
      </c>
      <c r="E1741" s="1" t="s">
        <v>7</v>
      </c>
      <c r="F1741" s="1" t="s">
        <v>3920</v>
      </c>
      <c r="G1741" s="1" t="str">
        <f>RT_enz[[#This Row],[rxn_src]]&amp;"_"&amp;RT_enz[[#This Row],[dir]]</f>
        <v>FACOAL140_l_FWD</v>
      </c>
      <c r="H1741" s="1" t="str">
        <f>_xlfn.XLOOKUP(RT_enz[[#This Row],[Column1]],SC_enz[name_dir],SC_enz[name_dir],"")</f>
        <v>FACOAL140_l_FWD</v>
      </c>
      <c r="I1741" s="1" t="str">
        <f>_xlfn.XLOOKUP(RT_enz[[#This Row],[rxn_src]],SC_enz[rxn_src],SC_enz[rxn_src],"")</f>
        <v>FACOAL140_l</v>
      </c>
      <c r="J1741" s="2" t="str">
        <f>_xlfn.XLOOKUP(RT_enz[[#This Row],[Column1]],RT_gsm[Column3],RT_gsm[Column3],"")</f>
        <v>FACOAL140_l_FWD</v>
      </c>
    </row>
    <row r="1742" spans="1:10" ht="16" hidden="1" x14ac:dyDescent="0.2">
      <c r="A1742" s="1" t="s">
        <v>1849</v>
      </c>
      <c r="B1742" s="1" t="s">
        <v>3902</v>
      </c>
      <c r="C1742" s="1" t="s">
        <v>5156</v>
      </c>
      <c r="D1742" s="1" t="s">
        <v>5157</v>
      </c>
      <c r="E1742" s="1" t="s">
        <v>7</v>
      </c>
      <c r="F1742" s="1" t="s">
        <v>3920</v>
      </c>
      <c r="G1742" s="1" t="str">
        <f>RT_enz[[#This Row],[rxn_src]]&amp;"_"&amp;RT_enz[[#This Row],[dir]]</f>
        <v>FACOAL140_rm_FWD</v>
      </c>
      <c r="H1742" s="1" t="str">
        <f>_xlfn.XLOOKUP(RT_enz[[#This Row],[Column1]],SC_enz[name_dir],SC_enz[name_dir],"")</f>
        <v>FACOAL140_rm_FWD</v>
      </c>
      <c r="I1742" s="1" t="str">
        <f>_xlfn.XLOOKUP(RT_enz[[#This Row],[rxn_src]],SC_enz[rxn_src],SC_enz[rxn_src],"")</f>
        <v>FACOAL140_rm</v>
      </c>
      <c r="J1742" s="2" t="str">
        <f>_xlfn.XLOOKUP(RT_enz[[#This Row],[Column1]],RT_gsm[Column3],RT_gsm[Column3],"")</f>
        <v>FACOAL140_rm_FWD</v>
      </c>
    </row>
    <row r="1743" spans="1:10" ht="16" hidden="1" x14ac:dyDescent="0.2">
      <c r="A1743" s="1" t="s">
        <v>808</v>
      </c>
      <c r="B1743" s="1" t="s">
        <v>3902</v>
      </c>
      <c r="C1743" s="1" t="s">
        <v>5149</v>
      </c>
      <c r="D1743" s="1" t="s">
        <v>5150</v>
      </c>
      <c r="E1743" s="1" t="s">
        <v>7</v>
      </c>
      <c r="F1743" s="1" t="s">
        <v>3920</v>
      </c>
      <c r="G1743" s="1" t="str">
        <f>RT_enz[[#This Row],[rxn_src]]&amp;"_"&amp;RT_enz[[#This Row],[dir]]</f>
        <v>FACOAL140_x_FWD</v>
      </c>
      <c r="H1743" s="1" t="str">
        <f>_xlfn.XLOOKUP(RT_enz[[#This Row],[Column1]],SC_enz[name_dir],SC_enz[name_dir],"")</f>
        <v>FACOAL140_x_FWD</v>
      </c>
      <c r="I1743" s="1" t="str">
        <f>_xlfn.XLOOKUP(RT_enz[[#This Row],[rxn_src]],SC_enz[rxn_src],SC_enz[rxn_src],"")</f>
        <v>FACOAL140_x</v>
      </c>
      <c r="J1743" s="2" t="str">
        <f>_xlfn.XLOOKUP(RT_enz[[#This Row],[Column1]],RT_gsm[Column3],RT_gsm[Column3],"")</f>
        <v>FACOAL140_x_FWD</v>
      </c>
    </row>
    <row r="1744" spans="1:10" ht="16" hidden="1" x14ac:dyDescent="0.2">
      <c r="A1744" s="1" t="s">
        <v>808</v>
      </c>
      <c r="B1744" s="1" t="s">
        <v>3902</v>
      </c>
      <c r="C1744" s="1" t="s">
        <v>5151</v>
      </c>
      <c r="D1744" s="1" t="s">
        <v>5152</v>
      </c>
      <c r="E1744" s="1" t="s">
        <v>7</v>
      </c>
      <c r="F1744" s="1" t="s">
        <v>3920</v>
      </c>
      <c r="G1744" s="1" t="str">
        <f>RT_enz[[#This Row],[rxn_src]]&amp;"_"&amp;RT_enz[[#This Row],[dir]]</f>
        <v>FACOAL140_x_FWD</v>
      </c>
      <c r="H1744" s="1" t="str">
        <f>_xlfn.XLOOKUP(RT_enz[[#This Row],[Column1]],SC_enz[name_dir],SC_enz[name_dir],"")</f>
        <v>FACOAL140_x_FWD</v>
      </c>
      <c r="I1744" s="1" t="str">
        <f>_xlfn.XLOOKUP(RT_enz[[#This Row],[rxn_src]],SC_enz[rxn_src],SC_enz[rxn_src],"")</f>
        <v>FACOAL140_x</v>
      </c>
      <c r="J1744" s="2" t="str">
        <f>_xlfn.XLOOKUP(RT_enz[[#This Row],[Column1]],RT_gsm[Column3],RT_gsm[Column3],"")</f>
        <v>FACOAL140_x_FWD</v>
      </c>
    </row>
    <row r="1745" spans="1:10" ht="16" hidden="1" x14ac:dyDescent="0.2">
      <c r="A1745" s="1" t="s">
        <v>1858</v>
      </c>
      <c r="B1745" s="1" t="s">
        <v>3902</v>
      </c>
      <c r="C1745" s="1" t="s">
        <v>5154</v>
      </c>
      <c r="D1745" s="1" t="s">
        <v>5155</v>
      </c>
      <c r="E1745" s="1" t="s">
        <v>7</v>
      </c>
      <c r="F1745" s="1" t="s">
        <v>3920</v>
      </c>
      <c r="G1745" s="1" t="str">
        <f>RT_enz[[#This Row],[rxn_src]]&amp;"_"&amp;RT_enz[[#This Row],[dir]]</f>
        <v>FACOAL160_l_FWD</v>
      </c>
      <c r="H1745" s="1" t="str">
        <f>_xlfn.XLOOKUP(RT_enz[[#This Row],[Column1]],SC_enz[name_dir],SC_enz[name_dir],"")</f>
        <v>FACOAL160_l_FWD</v>
      </c>
      <c r="I1745" s="1" t="str">
        <f>_xlfn.XLOOKUP(RT_enz[[#This Row],[rxn_src]],SC_enz[rxn_src],SC_enz[rxn_src],"")</f>
        <v>FACOAL160_l</v>
      </c>
      <c r="J1745" s="2" t="str">
        <f>_xlfn.XLOOKUP(RT_enz[[#This Row],[Column1]],RT_gsm[Column3],RT_gsm[Column3],"")</f>
        <v>FACOAL160_l_FWD</v>
      </c>
    </row>
    <row r="1746" spans="1:10" ht="16" hidden="1" x14ac:dyDescent="0.2">
      <c r="A1746" s="1" t="s">
        <v>1852</v>
      </c>
      <c r="B1746" s="1" t="s">
        <v>3902</v>
      </c>
      <c r="C1746" s="1" t="s">
        <v>5156</v>
      </c>
      <c r="D1746" s="1" t="s">
        <v>5157</v>
      </c>
      <c r="E1746" s="1" t="s">
        <v>7</v>
      </c>
      <c r="F1746" s="1" t="s">
        <v>3920</v>
      </c>
      <c r="G1746" s="1" t="str">
        <f>RT_enz[[#This Row],[rxn_src]]&amp;"_"&amp;RT_enz[[#This Row],[dir]]</f>
        <v>FACOAL160_rm_FWD</v>
      </c>
      <c r="H1746" s="1" t="str">
        <f>_xlfn.XLOOKUP(RT_enz[[#This Row],[Column1]],SC_enz[name_dir],SC_enz[name_dir],"")</f>
        <v>FACOAL160_rm_FWD</v>
      </c>
      <c r="I1746" s="1" t="str">
        <f>_xlfn.XLOOKUP(RT_enz[[#This Row],[rxn_src]],SC_enz[rxn_src],SC_enz[rxn_src],"")</f>
        <v>FACOAL160_rm</v>
      </c>
      <c r="J1746" s="2" t="str">
        <f>_xlfn.XLOOKUP(RT_enz[[#This Row],[Column1]],RT_gsm[Column3],RT_gsm[Column3],"")</f>
        <v>FACOAL160_rm_FWD</v>
      </c>
    </row>
    <row r="1747" spans="1:10" ht="16" hidden="1" x14ac:dyDescent="0.2">
      <c r="A1747" s="1" t="s">
        <v>806</v>
      </c>
      <c r="B1747" s="1" t="s">
        <v>3902</v>
      </c>
      <c r="C1747" s="1" t="s">
        <v>5149</v>
      </c>
      <c r="D1747" s="1" t="s">
        <v>5150</v>
      </c>
      <c r="E1747" s="1" t="s">
        <v>7</v>
      </c>
      <c r="F1747" s="1" t="s">
        <v>3920</v>
      </c>
      <c r="G1747" s="1" t="str">
        <f>RT_enz[[#This Row],[rxn_src]]&amp;"_"&amp;RT_enz[[#This Row],[dir]]</f>
        <v>FACOAL160_x_FWD</v>
      </c>
      <c r="H1747" s="1" t="str">
        <f>_xlfn.XLOOKUP(RT_enz[[#This Row],[Column1]],SC_enz[name_dir],SC_enz[name_dir],"")</f>
        <v>FACOAL160_x_FWD</v>
      </c>
      <c r="I1747" s="1" t="str">
        <f>_xlfn.XLOOKUP(RT_enz[[#This Row],[rxn_src]],SC_enz[rxn_src],SC_enz[rxn_src],"")</f>
        <v>FACOAL160_x</v>
      </c>
      <c r="J1747" s="2" t="str">
        <f>_xlfn.XLOOKUP(RT_enz[[#This Row],[Column1]],RT_gsm[Column3],RT_gsm[Column3],"")</f>
        <v>FACOAL160_x_FWD</v>
      </c>
    </row>
    <row r="1748" spans="1:10" ht="16" hidden="1" x14ac:dyDescent="0.2">
      <c r="A1748" s="1" t="s">
        <v>806</v>
      </c>
      <c r="B1748" s="1" t="s">
        <v>3902</v>
      </c>
      <c r="C1748" s="1" t="s">
        <v>5151</v>
      </c>
      <c r="D1748" s="1" t="s">
        <v>5152</v>
      </c>
      <c r="E1748" s="1" t="s">
        <v>7</v>
      </c>
      <c r="F1748" s="1" t="s">
        <v>3920</v>
      </c>
      <c r="G1748" s="1" t="str">
        <f>RT_enz[[#This Row],[rxn_src]]&amp;"_"&amp;RT_enz[[#This Row],[dir]]</f>
        <v>FACOAL160_x_FWD</v>
      </c>
      <c r="H1748" s="1" t="str">
        <f>_xlfn.XLOOKUP(RT_enz[[#This Row],[Column1]],SC_enz[name_dir],SC_enz[name_dir],"")</f>
        <v>FACOAL160_x_FWD</v>
      </c>
      <c r="I1748" s="1" t="str">
        <f>_xlfn.XLOOKUP(RT_enz[[#This Row],[rxn_src]],SC_enz[rxn_src],SC_enz[rxn_src],"")</f>
        <v>FACOAL160_x</v>
      </c>
      <c r="J1748" s="2" t="str">
        <f>_xlfn.XLOOKUP(RT_enz[[#This Row],[Column1]],RT_gsm[Column3],RT_gsm[Column3],"")</f>
        <v>FACOAL160_x_FWD</v>
      </c>
    </row>
    <row r="1749" spans="1:10" ht="16" hidden="1" x14ac:dyDescent="0.2">
      <c r="A1749" s="1" t="s">
        <v>1859</v>
      </c>
      <c r="B1749" s="1" t="s">
        <v>3902</v>
      </c>
      <c r="C1749" s="1" t="s">
        <v>5154</v>
      </c>
      <c r="D1749" s="1" t="s">
        <v>5155</v>
      </c>
      <c r="E1749" s="1" t="s">
        <v>7</v>
      </c>
      <c r="F1749" s="1" t="s">
        <v>3920</v>
      </c>
      <c r="G1749" s="1" t="str">
        <f>RT_enz[[#This Row],[rxn_src]]&amp;"_"&amp;RT_enz[[#This Row],[dir]]</f>
        <v>FACOAL161_l_FWD</v>
      </c>
      <c r="H1749" s="1" t="str">
        <f>_xlfn.XLOOKUP(RT_enz[[#This Row],[Column1]],SC_enz[name_dir],SC_enz[name_dir],"")</f>
        <v>FACOAL161_l_FWD</v>
      </c>
      <c r="I1749" s="1" t="str">
        <f>_xlfn.XLOOKUP(RT_enz[[#This Row],[rxn_src]],SC_enz[rxn_src],SC_enz[rxn_src],"")</f>
        <v>FACOAL161_l</v>
      </c>
      <c r="J1749" s="2" t="str">
        <f>_xlfn.XLOOKUP(RT_enz[[#This Row],[Column1]],RT_gsm[Column3],RT_gsm[Column3],"")</f>
        <v>FACOAL161_l_FWD</v>
      </c>
    </row>
    <row r="1750" spans="1:10" ht="16" hidden="1" x14ac:dyDescent="0.2">
      <c r="A1750" s="1" t="s">
        <v>1853</v>
      </c>
      <c r="B1750" s="1" t="s">
        <v>3902</v>
      </c>
      <c r="C1750" s="1" t="s">
        <v>5156</v>
      </c>
      <c r="D1750" s="1" t="s">
        <v>5157</v>
      </c>
      <c r="E1750" s="1" t="s">
        <v>7</v>
      </c>
      <c r="F1750" s="1" t="s">
        <v>3920</v>
      </c>
      <c r="G1750" s="1" t="str">
        <f>RT_enz[[#This Row],[rxn_src]]&amp;"_"&amp;RT_enz[[#This Row],[dir]]</f>
        <v>FACOAL161_rm_FWD</v>
      </c>
      <c r="H1750" s="1" t="str">
        <f>_xlfn.XLOOKUP(RT_enz[[#This Row],[Column1]],SC_enz[name_dir],SC_enz[name_dir],"")</f>
        <v>FACOAL161_rm_FWD</v>
      </c>
      <c r="I1750" s="1" t="str">
        <f>_xlfn.XLOOKUP(RT_enz[[#This Row],[rxn_src]],SC_enz[rxn_src],SC_enz[rxn_src],"")</f>
        <v>FACOAL161_rm</v>
      </c>
      <c r="J1750" s="2" t="str">
        <f>_xlfn.XLOOKUP(RT_enz[[#This Row],[Column1]],RT_gsm[Column3],RT_gsm[Column3],"")</f>
        <v>FACOAL161_rm_FWD</v>
      </c>
    </row>
    <row r="1751" spans="1:10" ht="16" hidden="1" x14ac:dyDescent="0.2">
      <c r="A1751" s="1" t="s">
        <v>1862</v>
      </c>
      <c r="B1751" s="1" t="s">
        <v>3902</v>
      </c>
      <c r="C1751" s="1" t="s">
        <v>5149</v>
      </c>
      <c r="D1751" s="1" t="s">
        <v>5150</v>
      </c>
      <c r="E1751" s="1" t="s">
        <v>7</v>
      </c>
      <c r="F1751" s="1" t="s">
        <v>3920</v>
      </c>
      <c r="G1751" s="1" t="str">
        <f>RT_enz[[#This Row],[rxn_src]]&amp;"_"&amp;RT_enz[[#This Row],[dir]]</f>
        <v>FACOAL161_x_FWD</v>
      </c>
      <c r="H1751" s="1" t="str">
        <f>_xlfn.XLOOKUP(RT_enz[[#This Row],[Column1]],SC_enz[name_dir],SC_enz[name_dir],"")</f>
        <v>FACOAL161_x_FWD</v>
      </c>
      <c r="I1751" s="1" t="str">
        <f>_xlfn.XLOOKUP(RT_enz[[#This Row],[rxn_src]],SC_enz[rxn_src],SC_enz[rxn_src],"")</f>
        <v>FACOAL161_x</v>
      </c>
      <c r="J1751" s="2" t="str">
        <f>_xlfn.XLOOKUP(RT_enz[[#This Row],[Column1]],RT_gsm[Column3],RT_gsm[Column3],"")</f>
        <v>FACOAL161_x_FWD</v>
      </c>
    </row>
    <row r="1752" spans="1:10" ht="16" hidden="1" x14ac:dyDescent="0.2">
      <c r="A1752" s="1" t="s">
        <v>1862</v>
      </c>
      <c r="B1752" s="1" t="s">
        <v>3902</v>
      </c>
      <c r="C1752" s="1" t="s">
        <v>5151</v>
      </c>
      <c r="D1752" s="1" t="s">
        <v>5152</v>
      </c>
      <c r="E1752" s="1" t="s">
        <v>7</v>
      </c>
      <c r="F1752" s="1" t="s">
        <v>3920</v>
      </c>
      <c r="G1752" s="1" t="str">
        <f>RT_enz[[#This Row],[rxn_src]]&amp;"_"&amp;RT_enz[[#This Row],[dir]]</f>
        <v>FACOAL161_x_FWD</v>
      </c>
      <c r="H1752" s="1" t="str">
        <f>_xlfn.XLOOKUP(RT_enz[[#This Row],[Column1]],SC_enz[name_dir],SC_enz[name_dir],"")</f>
        <v>FACOAL161_x_FWD</v>
      </c>
      <c r="I1752" s="1" t="str">
        <f>_xlfn.XLOOKUP(RT_enz[[#This Row],[rxn_src]],SC_enz[rxn_src],SC_enz[rxn_src],"")</f>
        <v>FACOAL161_x</v>
      </c>
      <c r="J1752" s="2" t="str">
        <f>_xlfn.XLOOKUP(RT_enz[[#This Row],[Column1]],RT_gsm[Column3],RT_gsm[Column3],"")</f>
        <v>FACOAL161_x_FWD</v>
      </c>
    </row>
    <row r="1753" spans="1:10" ht="16" hidden="1" x14ac:dyDescent="0.2">
      <c r="A1753" s="1" t="s">
        <v>1860</v>
      </c>
      <c r="B1753" s="1" t="s">
        <v>3902</v>
      </c>
      <c r="C1753" s="1" t="s">
        <v>5154</v>
      </c>
      <c r="D1753" s="1" t="s">
        <v>5155</v>
      </c>
      <c r="E1753" s="1" t="s">
        <v>7</v>
      </c>
      <c r="F1753" s="1" t="s">
        <v>3920</v>
      </c>
      <c r="G1753" s="1" t="str">
        <f>RT_enz[[#This Row],[rxn_src]]&amp;"_"&amp;RT_enz[[#This Row],[dir]]</f>
        <v>FACOAL180_l_FWD</v>
      </c>
      <c r="H1753" s="1" t="str">
        <f>_xlfn.XLOOKUP(RT_enz[[#This Row],[Column1]],SC_enz[name_dir],SC_enz[name_dir],"")</f>
        <v>FACOAL180_l_FWD</v>
      </c>
      <c r="I1753" s="1" t="str">
        <f>_xlfn.XLOOKUP(RT_enz[[#This Row],[rxn_src]],SC_enz[rxn_src],SC_enz[rxn_src],"")</f>
        <v>FACOAL180_l</v>
      </c>
      <c r="J1753" s="2" t="str">
        <f>_xlfn.XLOOKUP(RT_enz[[#This Row],[Column1]],RT_gsm[Column3],RT_gsm[Column3],"")</f>
        <v>FACOAL180_l_FWD</v>
      </c>
    </row>
    <row r="1754" spans="1:10" ht="16" hidden="1" x14ac:dyDescent="0.2">
      <c r="A1754" s="1" t="s">
        <v>1854</v>
      </c>
      <c r="B1754" s="1" t="s">
        <v>3902</v>
      </c>
      <c r="C1754" s="1" t="s">
        <v>5156</v>
      </c>
      <c r="D1754" s="1" t="s">
        <v>5157</v>
      </c>
      <c r="E1754" s="1" t="s">
        <v>7</v>
      </c>
      <c r="F1754" s="1" t="s">
        <v>3920</v>
      </c>
      <c r="G1754" s="1" t="str">
        <f>RT_enz[[#This Row],[rxn_src]]&amp;"_"&amp;RT_enz[[#This Row],[dir]]</f>
        <v>FACOAL180_rm_FWD</v>
      </c>
      <c r="H1754" s="1" t="str">
        <f>_xlfn.XLOOKUP(RT_enz[[#This Row],[Column1]],SC_enz[name_dir],SC_enz[name_dir],"")</f>
        <v>FACOAL180_rm_FWD</v>
      </c>
      <c r="I1754" s="1" t="str">
        <f>_xlfn.XLOOKUP(RT_enz[[#This Row],[rxn_src]],SC_enz[rxn_src],SC_enz[rxn_src],"")</f>
        <v>FACOAL180_rm</v>
      </c>
      <c r="J1754" s="2" t="str">
        <f>_xlfn.XLOOKUP(RT_enz[[#This Row],[Column1]],RT_gsm[Column3],RT_gsm[Column3],"")</f>
        <v>FACOAL180_rm_FWD</v>
      </c>
    </row>
    <row r="1755" spans="1:10" ht="16" hidden="1" x14ac:dyDescent="0.2">
      <c r="A1755" s="1" t="s">
        <v>1863</v>
      </c>
      <c r="B1755" s="1" t="s">
        <v>3902</v>
      </c>
      <c r="C1755" s="1" t="s">
        <v>5149</v>
      </c>
      <c r="D1755" s="1" t="s">
        <v>5150</v>
      </c>
      <c r="E1755" s="1" t="s">
        <v>7</v>
      </c>
      <c r="F1755" s="1" t="s">
        <v>3920</v>
      </c>
      <c r="G1755" s="1" t="str">
        <f>RT_enz[[#This Row],[rxn_src]]&amp;"_"&amp;RT_enz[[#This Row],[dir]]</f>
        <v>FACOAL180_x_FWD</v>
      </c>
      <c r="H1755" s="1" t="str">
        <f>_xlfn.XLOOKUP(RT_enz[[#This Row],[Column1]],SC_enz[name_dir],SC_enz[name_dir],"")</f>
        <v>FACOAL180_x_FWD</v>
      </c>
      <c r="I1755" s="1" t="str">
        <f>_xlfn.XLOOKUP(RT_enz[[#This Row],[rxn_src]],SC_enz[rxn_src],SC_enz[rxn_src],"")</f>
        <v>FACOAL180_x</v>
      </c>
      <c r="J1755" s="2" t="str">
        <f>_xlfn.XLOOKUP(RT_enz[[#This Row],[Column1]],RT_gsm[Column3],RT_gsm[Column3],"")</f>
        <v>FACOAL180_x_FWD</v>
      </c>
    </row>
    <row r="1756" spans="1:10" ht="16" hidden="1" x14ac:dyDescent="0.2">
      <c r="A1756" s="1" t="s">
        <v>1863</v>
      </c>
      <c r="B1756" s="1" t="s">
        <v>3902</v>
      </c>
      <c r="C1756" s="1" t="s">
        <v>5151</v>
      </c>
      <c r="D1756" s="1" t="s">
        <v>5152</v>
      </c>
      <c r="E1756" s="1" t="s">
        <v>7</v>
      </c>
      <c r="F1756" s="1" t="s">
        <v>3920</v>
      </c>
      <c r="G1756" s="1" t="str">
        <f>RT_enz[[#This Row],[rxn_src]]&amp;"_"&amp;RT_enz[[#This Row],[dir]]</f>
        <v>FACOAL180_x_FWD</v>
      </c>
      <c r="H1756" s="1" t="str">
        <f>_xlfn.XLOOKUP(RT_enz[[#This Row],[Column1]],SC_enz[name_dir],SC_enz[name_dir],"")</f>
        <v>FACOAL180_x_FWD</v>
      </c>
      <c r="I1756" s="1" t="str">
        <f>_xlfn.XLOOKUP(RT_enz[[#This Row],[rxn_src]],SC_enz[rxn_src],SC_enz[rxn_src],"")</f>
        <v>FACOAL180_x</v>
      </c>
      <c r="J1756" s="2" t="str">
        <f>_xlfn.XLOOKUP(RT_enz[[#This Row],[Column1]],RT_gsm[Column3],RT_gsm[Column3],"")</f>
        <v>FACOAL180_x_FWD</v>
      </c>
    </row>
    <row r="1757" spans="1:10" ht="16" hidden="1" x14ac:dyDescent="0.2">
      <c r="A1757" s="1" t="s">
        <v>1861</v>
      </c>
      <c r="B1757" s="1" t="s">
        <v>3902</v>
      </c>
      <c r="C1757" s="1" t="s">
        <v>5154</v>
      </c>
      <c r="D1757" s="1" t="s">
        <v>5155</v>
      </c>
      <c r="E1757" s="1" t="s">
        <v>7</v>
      </c>
      <c r="F1757" s="1" t="s">
        <v>3920</v>
      </c>
      <c r="G1757" s="1" t="str">
        <f>RT_enz[[#This Row],[rxn_src]]&amp;"_"&amp;RT_enz[[#This Row],[dir]]</f>
        <v>FACOAL181_l_FWD</v>
      </c>
      <c r="H1757" s="1" t="str">
        <f>_xlfn.XLOOKUP(RT_enz[[#This Row],[Column1]],SC_enz[name_dir],SC_enz[name_dir],"")</f>
        <v>FACOAL181_l_FWD</v>
      </c>
      <c r="I1757" s="1" t="str">
        <f>_xlfn.XLOOKUP(RT_enz[[#This Row],[rxn_src]],SC_enz[rxn_src],SC_enz[rxn_src],"")</f>
        <v>FACOAL181_l</v>
      </c>
      <c r="J1757" s="2" t="str">
        <f>_xlfn.XLOOKUP(RT_enz[[#This Row],[Column1]],RT_gsm[Column3],RT_gsm[Column3],"")</f>
        <v>FACOAL181_l_FWD</v>
      </c>
    </row>
    <row r="1758" spans="1:10" ht="16" hidden="1" x14ac:dyDescent="0.2">
      <c r="A1758" s="1" t="s">
        <v>1855</v>
      </c>
      <c r="B1758" s="1" t="s">
        <v>3902</v>
      </c>
      <c r="C1758" s="1" t="s">
        <v>5156</v>
      </c>
      <c r="D1758" s="1" t="s">
        <v>5157</v>
      </c>
      <c r="E1758" s="1" t="s">
        <v>7</v>
      </c>
      <c r="F1758" s="1" t="s">
        <v>3920</v>
      </c>
      <c r="G1758" s="1" t="str">
        <f>RT_enz[[#This Row],[rxn_src]]&amp;"_"&amp;RT_enz[[#This Row],[dir]]</f>
        <v>FACOAL181_rm_FWD</v>
      </c>
      <c r="H1758" s="1" t="str">
        <f>_xlfn.XLOOKUP(RT_enz[[#This Row],[Column1]],SC_enz[name_dir],SC_enz[name_dir],"")</f>
        <v>FACOAL181_rm_FWD</v>
      </c>
      <c r="I1758" s="1" t="str">
        <f>_xlfn.XLOOKUP(RT_enz[[#This Row],[rxn_src]],SC_enz[rxn_src],SC_enz[rxn_src],"")</f>
        <v>FACOAL181_rm</v>
      </c>
      <c r="J1758" s="2" t="str">
        <f>_xlfn.XLOOKUP(RT_enz[[#This Row],[Column1]],RT_gsm[Column3],RT_gsm[Column3],"")</f>
        <v>FACOAL181_rm_FWD</v>
      </c>
    </row>
    <row r="1759" spans="1:10" ht="16" hidden="1" x14ac:dyDescent="0.2">
      <c r="A1759" s="1" t="s">
        <v>1864</v>
      </c>
      <c r="B1759" s="1" t="s">
        <v>3902</v>
      </c>
      <c r="C1759" s="1" t="s">
        <v>5149</v>
      </c>
      <c r="D1759" s="1" t="s">
        <v>5150</v>
      </c>
      <c r="E1759" s="1" t="s">
        <v>7</v>
      </c>
      <c r="F1759" s="1" t="s">
        <v>3920</v>
      </c>
      <c r="G1759" s="1" t="str">
        <f>RT_enz[[#This Row],[rxn_src]]&amp;"_"&amp;RT_enz[[#This Row],[dir]]</f>
        <v>FACOAL181_x_FWD</v>
      </c>
      <c r="H1759" s="1" t="str">
        <f>_xlfn.XLOOKUP(RT_enz[[#This Row],[Column1]],SC_enz[name_dir],SC_enz[name_dir],"")</f>
        <v>FACOAL181_x_FWD</v>
      </c>
      <c r="I1759" s="1" t="str">
        <f>_xlfn.XLOOKUP(RT_enz[[#This Row],[rxn_src]],SC_enz[rxn_src],SC_enz[rxn_src],"")</f>
        <v>FACOAL181_x</v>
      </c>
      <c r="J1759" s="2" t="str">
        <f>_xlfn.XLOOKUP(RT_enz[[#This Row],[Column1]],RT_gsm[Column3],RT_gsm[Column3],"")</f>
        <v>FACOAL181_x_FWD</v>
      </c>
    </row>
    <row r="1760" spans="1:10" ht="16" hidden="1" x14ac:dyDescent="0.2">
      <c r="A1760" s="1" t="s">
        <v>1864</v>
      </c>
      <c r="B1760" s="1" t="s">
        <v>3902</v>
      </c>
      <c r="C1760" s="1" t="s">
        <v>5151</v>
      </c>
      <c r="D1760" s="1" t="s">
        <v>5152</v>
      </c>
      <c r="E1760" s="1" t="s">
        <v>7</v>
      </c>
      <c r="F1760" s="1" t="s">
        <v>3920</v>
      </c>
      <c r="G1760" s="1" t="str">
        <f>RT_enz[[#This Row],[rxn_src]]&amp;"_"&amp;RT_enz[[#This Row],[dir]]</f>
        <v>FACOAL181_x_FWD</v>
      </c>
      <c r="H1760" s="1" t="str">
        <f>_xlfn.XLOOKUP(RT_enz[[#This Row],[Column1]],SC_enz[name_dir],SC_enz[name_dir],"")</f>
        <v>FACOAL181_x_FWD</v>
      </c>
      <c r="I1760" s="1" t="str">
        <f>_xlfn.XLOOKUP(RT_enz[[#This Row],[rxn_src]],SC_enz[rxn_src],SC_enz[rxn_src],"")</f>
        <v>FACOAL181_x</v>
      </c>
      <c r="J1760" s="2" t="str">
        <f>_xlfn.XLOOKUP(RT_enz[[#This Row],[Column1]],RT_gsm[Column3],RT_gsm[Column3],"")</f>
        <v>FACOAL181_x_FWD</v>
      </c>
    </row>
    <row r="1761" spans="1:10" ht="16" hidden="1" x14ac:dyDescent="0.2">
      <c r="A1761" s="1" t="s">
        <v>5158</v>
      </c>
      <c r="B1761" s="1" t="s">
        <v>3902</v>
      </c>
      <c r="C1761" s="1" t="s">
        <v>5154</v>
      </c>
      <c r="D1761" s="1" t="s">
        <v>5155</v>
      </c>
      <c r="E1761" s="1" t="s">
        <v>7</v>
      </c>
      <c r="F1761" s="1" t="s">
        <v>3920</v>
      </c>
      <c r="G1761" s="1" t="str">
        <f>RT_enz[[#This Row],[rxn_src]]&amp;"_"&amp;RT_enz[[#This Row],[dir]]</f>
        <v>FACOAL182_l_FWD</v>
      </c>
      <c r="H1761" s="1" t="str">
        <f>_xlfn.XLOOKUP(RT_enz[[#This Row],[Column1]],SC_enz[name_dir],SC_enz[name_dir],"")</f>
        <v/>
      </c>
      <c r="I1761" s="1" t="str">
        <f>_xlfn.XLOOKUP(RT_enz[[#This Row],[rxn_src]],SC_enz[rxn_src],SC_enz[rxn_src],"")</f>
        <v/>
      </c>
      <c r="J1761" s="2" t="str">
        <f>_xlfn.XLOOKUP(RT_enz[[#This Row],[Column1]],RT_gsm[Column3],RT_gsm[Column3],"")</f>
        <v>FACOAL182_l_FWD</v>
      </c>
    </row>
    <row r="1762" spans="1:10" ht="16" hidden="1" x14ac:dyDescent="0.2">
      <c r="A1762" s="1" t="s">
        <v>5159</v>
      </c>
      <c r="B1762" s="1" t="s">
        <v>3902</v>
      </c>
      <c r="C1762" s="1" t="s">
        <v>5156</v>
      </c>
      <c r="D1762" s="1" t="s">
        <v>5157</v>
      </c>
      <c r="E1762" s="1" t="s">
        <v>7</v>
      </c>
      <c r="F1762" s="1" t="s">
        <v>3920</v>
      </c>
      <c r="G1762" s="1" t="str">
        <f>RT_enz[[#This Row],[rxn_src]]&amp;"_"&amp;RT_enz[[#This Row],[dir]]</f>
        <v>FACOAL182_rm_FWD</v>
      </c>
      <c r="H1762" s="1" t="str">
        <f>_xlfn.XLOOKUP(RT_enz[[#This Row],[Column1]],SC_enz[name_dir],SC_enz[name_dir],"")</f>
        <v/>
      </c>
      <c r="I1762" s="1" t="str">
        <f>_xlfn.XLOOKUP(RT_enz[[#This Row],[rxn_src]],SC_enz[rxn_src],SC_enz[rxn_src],"")</f>
        <v/>
      </c>
      <c r="J1762" s="2" t="str">
        <f>_xlfn.XLOOKUP(RT_enz[[#This Row],[Column1]],RT_gsm[Column3],RT_gsm[Column3],"")</f>
        <v>FACOAL182_rm_FWD</v>
      </c>
    </row>
    <row r="1763" spans="1:10" ht="16" hidden="1" x14ac:dyDescent="0.2">
      <c r="A1763" s="1" t="s">
        <v>5160</v>
      </c>
      <c r="B1763" s="1" t="s">
        <v>3902</v>
      </c>
      <c r="C1763" s="1" t="s">
        <v>5149</v>
      </c>
      <c r="D1763" s="1" t="s">
        <v>5150</v>
      </c>
      <c r="E1763" s="1" t="s">
        <v>7</v>
      </c>
      <c r="F1763" s="1" t="s">
        <v>3920</v>
      </c>
      <c r="G1763" s="1" t="str">
        <f>RT_enz[[#This Row],[rxn_src]]&amp;"_"&amp;RT_enz[[#This Row],[dir]]</f>
        <v>FACOAL182_x_FWD</v>
      </c>
      <c r="H1763" s="1" t="str">
        <f>_xlfn.XLOOKUP(RT_enz[[#This Row],[Column1]],SC_enz[name_dir],SC_enz[name_dir],"")</f>
        <v/>
      </c>
      <c r="I1763" s="1" t="str">
        <f>_xlfn.XLOOKUP(RT_enz[[#This Row],[rxn_src]],SC_enz[rxn_src],SC_enz[rxn_src],"")</f>
        <v/>
      </c>
      <c r="J1763" s="2" t="str">
        <f>_xlfn.XLOOKUP(RT_enz[[#This Row],[Column1]],RT_gsm[Column3],RT_gsm[Column3],"")</f>
        <v>FACOAL182_x_FWD</v>
      </c>
    </row>
    <row r="1764" spans="1:10" ht="16" hidden="1" x14ac:dyDescent="0.2">
      <c r="A1764" s="1" t="s">
        <v>5160</v>
      </c>
      <c r="B1764" s="1" t="s">
        <v>3902</v>
      </c>
      <c r="C1764" s="1" t="s">
        <v>5151</v>
      </c>
      <c r="D1764" s="1" t="s">
        <v>5152</v>
      </c>
      <c r="E1764" s="1" t="s">
        <v>7</v>
      </c>
      <c r="F1764" s="1" t="s">
        <v>3920</v>
      </c>
      <c r="G1764" s="1" t="str">
        <f>RT_enz[[#This Row],[rxn_src]]&amp;"_"&amp;RT_enz[[#This Row],[dir]]</f>
        <v>FACOAL182_x_FWD</v>
      </c>
      <c r="H1764" s="1" t="str">
        <f>_xlfn.XLOOKUP(RT_enz[[#This Row],[Column1]],SC_enz[name_dir],SC_enz[name_dir],"")</f>
        <v/>
      </c>
      <c r="I1764" s="1" t="str">
        <f>_xlfn.XLOOKUP(RT_enz[[#This Row],[rxn_src]],SC_enz[rxn_src],SC_enz[rxn_src],"")</f>
        <v/>
      </c>
      <c r="J1764" s="2" t="str">
        <f>_xlfn.XLOOKUP(RT_enz[[#This Row],[Column1]],RT_gsm[Column3],RT_gsm[Column3],"")</f>
        <v>FACOAL182_x_FWD</v>
      </c>
    </row>
    <row r="1765" spans="1:10" ht="16" hidden="1" x14ac:dyDescent="0.2">
      <c r="A1765" s="1" t="s">
        <v>5161</v>
      </c>
      <c r="B1765" s="1" t="s">
        <v>3902</v>
      </c>
      <c r="C1765" s="1" t="s">
        <v>5154</v>
      </c>
      <c r="D1765" s="1" t="s">
        <v>5155</v>
      </c>
      <c r="E1765" s="1" t="s">
        <v>7</v>
      </c>
      <c r="F1765" s="1" t="s">
        <v>3920</v>
      </c>
      <c r="G1765" s="1" t="str">
        <f>RT_enz[[#This Row],[rxn_src]]&amp;"_"&amp;RT_enz[[#This Row],[dir]]</f>
        <v>FACOAL183_l_FWD</v>
      </c>
      <c r="H1765" s="1" t="str">
        <f>_xlfn.XLOOKUP(RT_enz[[#This Row],[Column1]],SC_enz[name_dir],SC_enz[name_dir],"")</f>
        <v/>
      </c>
      <c r="I1765" s="1" t="str">
        <f>_xlfn.XLOOKUP(RT_enz[[#This Row],[rxn_src]],SC_enz[rxn_src],SC_enz[rxn_src],"")</f>
        <v/>
      </c>
      <c r="J1765" s="2" t="str">
        <f>_xlfn.XLOOKUP(RT_enz[[#This Row],[Column1]],RT_gsm[Column3],RT_gsm[Column3],"")</f>
        <v>FACOAL183_l_FWD</v>
      </c>
    </row>
    <row r="1766" spans="1:10" ht="16" hidden="1" x14ac:dyDescent="0.2">
      <c r="A1766" s="1" t="s">
        <v>5162</v>
      </c>
      <c r="B1766" s="1" t="s">
        <v>3902</v>
      </c>
      <c r="C1766" s="1" t="s">
        <v>5156</v>
      </c>
      <c r="D1766" s="1" t="s">
        <v>5157</v>
      </c>
      <c r="E1766" s="1" t="s">
        <v>7</v>
      </c>
      <c r="F1766" s="1" t="s">
        <v>3920</v>
      </c>
      <c r="G1766" s="1" t="str">
        <f>RT_enz[[#This Row],[rxn_src]]&amp;"_"&amp;RT_enz[[#This Row],[dir]]</f>
        <v>FACOAL183_rm_FWD</v>
      </c>
      <c r="H1766" s="1" t="str">
        <f>_xlfn.XLOOKUP(RT_enz[[#This Row],[Column1]],SC_enz[name_dir],SC_enz[name_dir],"")</f>
        <v/>
      </c>
      <c r="I1766" s="1" t="str">
        <f>_xlfn.XLOOKUP(RT_enz[[#This Row],[rxn_src]],SC_enz[rxn_src],SC_enz[rxn_src],"")</f>
        <v/>
      </c>
      <c r="J1766" s="2" t="str">
        <f>_xlfn.XLOOKUP(RT_enz[[#This Row],[Column1]],RT_gsm[Column3],RT_gsm[Column3],"")</f>
        <v>FACOAL183_rm_FWD</v>
      </c>
    </row>
    <row r="1767" spans="1:10" ht="16" hidden="1" x14ac:dyDescent="0.2">
      <c r="A1767" s="1" t="s">
        <v>5163</v>
      </c>
      <c r="B1767" s="1" t="s">
        <v>3902</v>
      </c>
      <c r="C1767" s="1" t="s">
        <v>5149</v>
      </c>
      <c r="D1767" s="1" t="s">
        <v>5150</v>
      </c>
      <c r="E1767" s="1" t="s">
        <v>7</v>
      </c>
      <c r="F1767" s="1" t="s">
        <v>3920</v>
      </c>
      <c r="G1767" s="1" t="str">
        <f>RT_enz[[#This Row],[rxn_src]]&amp;"_"&amp;RT_enz[[#This Row],[dir]]</f>
        <v>FACOAL183_x_FWD</v>
      </c>
      <c r="H1767" s="1" t="str">
        <f>_xlfn.XLOOKUP(RT_enz[[#This Row],[Column1]],SC_enz[name_dir],SC_enz[name_dir],"")</f>
        <v/>
      </c>
      <c r="I1767" s="1" t="str">
        <f>_xlfn.XLOOKUP(RT_enz[[#This Row],[rxn_src]],SC_enz[rxn_src],SC_enz[rxn_src],"")</f>
        <v/>
      </c>
      <c r="J1767" s="2" t="str">
        <f>_xlfn.XLOOKUP(RT_enz[[#This Row],[Column1]],RT_gsm[Column3],RT_gsm[Column3],"")</f>
        <v>FACOAL183_x_FWD</v>
      </c>
    </row>
    <row r="1768" spans="1:10" ht="16" hidden="1" x14ac:dyDescent="0.2">
      <c r="A1768" s="1" t="s">
        <v>5163</v>
      </c>
      <c r="B1768" s="1" t="s">
        <v>3902</v>
      </c>
      <c r="C1768" s="1" t="s">
        <v>5151</v>
      </c>
      <c r="D1768" s="1" t="s">
        <v>5152</v>
      </c>
      <c r="E1768" s="1" t="s">
        <v>7</v>
      </c>
      <c r="F1768" s="1" t="s">
        <v>3920</v>
      </c>
      <c r="G1768" s="1" t="str">
        <f>RT_enz[[#This Row],[rxn_src]]&amp;"_"&amp;RT_enz[[#This Row],[dir]]</f>
        <v>FACOAL183_x_FWD</v>
      </c>
      <c r="H1768" s="1" t="str">
        <f>_xlfn.XLOOKUP(RT_enz[[#This Row],[Column1]],SC_enz[name_dir],SC_enz[name_dir],"")</f>
        <v/>
      </c>
      <c r="I1768" s="1" t="str">
        <f>_xlfn.XLOOKUP(RT_enz[[#This Row],[rxn_src]],SC_enz[rxn_src],SC_enz[rxn_src],"")</f>
        <v/>
      </c>
      <c r="J1768" s="2" t="str">
        <f>_xlfn.XLOOKUP(RT_enz[[#This Row],[Column1]],RT_gsm[Column3],RT_gsm[Column3],"")</f>
        <v>FACOAL183_x_FWD</v>
      </c>
    </row>
    <row r="1769" spans="1:10" ht="16" hidden="1" x14ac:dyDescent="0.2">
      <c r="A1769" s="1" t="s">
        <v>1865</v>
      </c>
      <c r="B1769" s="1" t="s">
        <v>3902</v>
      </c>
      <c r="C1769" s="1" t="s">
        <v>5164</v>
      </c>
      <c r="D1769" s="1" t="s">
        <v>5165</v>
      </c>
      <c r="E1769" s="1" t="s">
        <v>7</v>
      </c>
      <c r="F1769" s="1" t="s">
        <v>3920</v>
      </c>
      <c r="G1769" s="1" t="str">
        <f>RT_enz[[#This Row],[rxn_src]]&amp;"_"&amp;RT_enz[[#This Row],[dir]]</f>
        <v>FACOAL200_en_FWD</v>
      </c>
      <c r="H1769" s="1" t="str">
        <f>_xlfn.XLOOKUP(RT_enz[[#This Row],[Column1]],SC_enz[name_dir],SC_enz[name_dir],"")</f>
        <v>FACOAL200_en_FWD</v>
      </c>
      <c r="I1769" s="1" t="str">
        <f>_xlfn.XLOOKUP(RT_enz[[#This Row],[rxn_src]],SC_enz[rxn_src],SC_enz[rxn_src],"")</f>
        <v>FACOAL200_en</v>
      </c>
      <c r="J1769" s="2" t="str">
        <f>_xlfn.XLOOKUP(RT_enz[[#This Row],[Column1]],RT_gsm[Column3],RT_gsm[Column3],"")</f>
        <v>FACOAL200_en_FWD</v>
      </c>
    </row>
    <row r="1770" spans="1:10" ht="16" hidden="1" x14ac:dyDescent="0.2">
      <c r="A1770" s="1" t="s">
        <v>5166</v>
      </c>
      <c r="B1770" s="1" t="s">
        <v>3902</v>
      </c>
      <c r="C1770" s="1" t="s">
        <v>5167</v>
      </c>
      <c r="D1770" s="1" t="s">
        <v>5168</v>
      </c>
      <c r="E1770" s="1" t="s">
        <v>7</v>
      </c>
      <c r="F1770" s="1" t="s">
        <v>3920</v>
      </c>
      <c r="G1770" s="1" t="str">
        <f>RT_enz[[#This Row],[rxn_src]]&amp;"_"&amp;RT_enz[[#This Row],[dir]]</f>
        <v>FACOAL200_l_FWD</v>
      </c>
      <c r="H1770" s="1" t="str">
        <f>_xlfn.XLOOKUP(RT_enz[[#This Row],[Column1]],SC_enz[name_dir],SC_enz[name_dir],"")</f>
        <v/>
      </c>
      <c r="I1770" s="1" t="str">
        <f>_xlfn.XLOOKUP(RT_enz[[#This Row],[rxn_src]],SC_enz[rxn_src],SC_enz[rxn_src],"")</f>
        <v/>
      </c>
      <c r="J1770" s="2" t="str">
        <f>_xlfn.XLOOKUP(RT_enz[[#This Row],[Column1]],RT_gsm[Column3],RT_gsm[Column3],"")</f>
        <v>FACOAL200_l_FWD</v>
      </c>
    </row>
    <row r="1771" spans="1:10" ht="16" hidden="1" x14ac:dyDescent="0.2">
      <c r="A1771" s="1" t="s">
        <v>5169</v>
      </c>
      <c r="B1771" s="1" t="s">
        <v>3902</v>
      </c>
      <c r="C1771" s="1" t="s">
        <v>5170</v>
      </c>
      <c r="D1771" s="1" t="s">
        <v>5171</v>
      </c>
      <c r="E1771" s="1" t="s">
        <v>7</v>
      </c>
      <c r="F1771" s="1" t="s">
        <v>3920</v>
      </c>
      <c r="G1771" s="1" t="str">
        <f>RT_enz[[#This Row],[rxn_src]]&amp;"_"&amp;RT_enz[[#This Row],[dir]]</f>
        <v>FACOAL200_rm_FWD</v>
      </c>
      <c r="H1771" s="1" t="str">
        <f>_xlfn.XLOOKUP(RT_enz[[#This Row],[Column1]],SC_enz[name_dir],SC_enz[name_dir],"")</f>
        <v/>
      </c>
      <c r="I1771" s="1" t="str">
        <f>_xlfn.XLOOKUP(RT_enz[[#This Row],[rxn_src]],SC_enz[rxn_src],SC_enz[rxn_src],"")</f>
        <v/>
      </c>
      <c r="J1771" s="2" t="str">
        <f>_xlfn.XLOOKUP(RT_enz[[#This Row],[Column1]],RT_gsm[Column3],RT_gsm[Column3],"")</f>
        <v>FACOAL200_rm_FWD</v>
      </c>
    </row>
    <row r="1772" spans="1:10" ht="16" hidden="1" x14ac:dyDescent="0.2">
      <c r="A1772" s="1" t="s">
        <v>5172</v>
      </c>
      <c r="B1772" s="1" t="s">
        <v>3902</v>
      </c>
      <c r="C1772" s="1" t="s">
        <v>5151</v>
      </c>
      <c r="D1772" s="1" t="s">
        <v>5152</v>
      </c>
      <c r="E1772" s="1" t="s">
        <v>7</v>
      </c>
      <c r="F1772" s="1" t="s">
        <v>3920</v>
      </c>
      <c r="G1772" s="1" t="str">
        <f>RT_enz[[#This Row],[rxn_src]]&amp;"_"&amp;RT_enz[[#This Row],[dir]]</f>
        <v>FACOAL200_x_FWD</v>
      </c>
      <c r="H1772" s="1" t="str">
        <f>_xlfn.XLOOKUP(RT_enz[[#This Row],[Column1]],SC_enz[name_dir],SC_enz[name_dir],"")</f>
        <v/>
      </c>
      <c r="I1772" s="1" t="str">
        <f>_xlfn.XLOOKUP(RT_enz[[#This Row],[rxn_src]],SC_enz[rxn_src],SC_enz[rxn_src],"")</f>
        <v/>
      </c>
      <c r="J1772" s="2" t="str">
        <f>_xlfn.XLOOKUP(RT_enz[[#This Row],[Column1]],RT_gsm[Column3],RT_gsm[Column3],"")</f>
        <v>FACOAL200_x_FWD</v>
      </c>
    </row>
    <row r="1773" spans="1:10" ht="16" hidden="1" x14ac:dyDescent="0.2">
      <c r="A1773" s="1" t="s">
        <v>1869</v>
      </c>
      <c r="B1773" s="1" t="s">
        <v>3902</v>
      </c>
      <c r="C1773" s="1" t="s">
        <v>5164</v>
      </c>
      <c r="D1773" s="1" t="s">
        <v>5165</v>
      </c>
      <c r="E1773" s="1" t="s">
        <v>7</v>
      </c>
      <c r="F1773" s="1" t="s">
        <v>3920</v>
      </c>
      <c r="G1773" s="1" t="str">
        <f>RT_enz[[#This Row],[rxn_src]]&amp;"_"&amp;RT_enz[[#This Row],[dir]]</f>
        <v>FACOAL220_en_FWD</v>
      </c>
      <c r="H1773" s="1" t="str">
        <f>_xlfn.XLOOKUP(RT_enz[[#This Row],[Column1]],SC_enz[name_dir],SC_enz[name_dir],"")</f>
        <v>FACOAL220_en_FWD</v>
      </c>
      <c r="I1773" s="1" t="str">
        <f>_xlfn.XLOOKUP(RT_enz[[#This Row],[rxn_src]],SC_enz[rxn_src],SC_enz[rxn_src],"")</f>
        <v>FACOAL220_en</v>
      </c>
      <c r="J1773" s="2" t="str">
        <f>_xlfn.XLOOKUP(RT_enz[[#This Row],[Column1]],RT_gsm[Column3],RT_gsm[Column3],"")</f>
        <v>FACOAL220_en_FWD</v>
      </c>
    </row>
    <row r="1774" spans="1:10" ht="16" hidden="1" x14ac:dyDescent="0.2">
      <c r="A1774" s="1" t="s">
        <v>1872</v>
      </c>
      <c r="B1774" s="1" t="s">
        <v>3902</v>
      </c>
      <c r="C1774" s="1" t="s">
        <v>5167</v>
      </c>
      <c r="D1774" s="1" t="s">
        <v>5168</v>
      </c>
      <c r="E1774" s="1" t="s">
        <v>7</v>
      </c>
      <c r="F1774" s="1" t="s">
        <v>3920</v>
      </c>
      <c r="G1774" s="1" t="str">
        <f>RT_enz[[#This Row],[rxn_src]]&amp;"_"&amp;RT_enz[[#This Row],[dir]]</f>
        <v>FACOAL220_l_FWD</v>
      </c>
      <c r="H1774" s="1" t="str">
        <f>_xlfn.XLOOKUP(RT_enz[[#This Row],[Column1]],SC_enz[name_dir],SC_enz[name_dir],"")</f>
        <v>FACOAL220_l_FWD</v>
      </c>
      <c r="I1774" s="1" t="str">
        <f>_xlfn.XLOOKUP(RT_enz[[#This Row],[rxn_src]],SC_enz[rxn_src],SC_enz[rxn_src],"")</f>
        <v>FACOAL220_l</v>
      </c>
      <c r="J1774" s="2" t="str">
        <f>_xlfn.XLOOKUP(RT_enz[[#This Row],[Column1]],RT_gsm[Column3],RT_gsm[Column3],"")</f>
        <v>FACOAL220_l_FWD</v>
      </c>
    </row>
    <row r="1775" spans="1:10" ht="16" hidden="1" x14ac:dyDescent="0.2">
      <c r="A1775" s="1" t="s">
        <v>5173</v>
      </c>
      <c r="B1775" s="1" t="s">
        <v>3902</v>
      </c>
      <c r="C1775" s="1" t="s">
        <v>5170</v>
      </c>
      <c r="D1775" s="1" t="s">
        <v>5171</v>
      </c>
      <c r="E1775" s="1" t="s">
        <v>7</v>
      </c>
      <c r="F1775" s="1" t="s">
        <v>3920</v>
      </c>
      <c r="G1775" s="1" t="str">
        <f>RT_enz[[#This Row],[rxn_src]]&amp;"_"&amp;RT_enz[[#This Row],[dir]]</f>
        <v>FACOAL220_rm_FWD</v>
      </c>
      <c r="H1775" s="1" t="str">
        <f>_xlfn.XLOOKUP(RT_enz[[#This Row],[Column1]],SC_enz[name_dir],SC_enz[name_dir],"")</f>
        <v/>
      </c>
      <c r="I1775" s="1" t="str">
        <f>_xlfn.XLOOKUP(RT_enz[[#This Row],[rxn_src]],SC_enz[rxn_src],SC_enz[rxn_src],"")</f>
        <v/>
      </c>
      <c r="J1775" s="2" t="str">
        <f>_xlfn.XLOOKUP(RT_enz[[#This Row],[Column1]],RT_gsm[Column3],RT_gsm[Column3],"")</f>
        <v>FACOAL220_rm_FWD</v>
      </c>
    </row>
    <row r="1776" spans="1:10" ht="16" hidden="1" x14ac:dyDescent="0.2">
      <c r="A1776" s="1" t="s">
        <v>5174</v>
      </c>
      <c r="B1776" s="1" t="s">
        <v>3902</v>
      </c>
      <c r="C1776" s="1" t="s">
        <v>5151</v>
      </c>
      <c r="D1776" s="1" t="s">
        <v>5152</v>
      </c>
      <c r="E1776" s="1" t="s">
        <v>7</v>
      </c>
      <c r="F1776" s="1" t="s">
        <v>3920</v>
      </c>
      <c r="G1776" s="1" t="str">
        <f>RT_enz[[#This Row],[rxn_src]]&amp;"_"&amp;RT_enz[[#This Row],[dir]]</f>
        <v>FACOAL220_x_FWD</v>
      </c>
      <c r="H1776" s="1" t="str">
        <f>_xlfn.XLOOKUP(RT_enz[[#This Row],[Column1]],SC_enz[name_dir],SC_enz[name_dir],"")</f>
        <v/>
      </c>
      <c r="I1776" s="1" t="str">
        <f>_xlfn.XLOOKUP(RT_enz[[#This Row],[rxn_src]],SC_enz[rxn_src],SC_enz[rxn_src],"")</f>
        <v/>
      </c>
      <c r="J1776" s="2" t="str">
        <f>_xlfn.XLOOKUP(RT_enz[[#This Row],[Column1]],RT_gsm[Column3],RT_gsm[Column3],"")</f>
        <v>FACOAL220_x_FWD</v>
      </c>
    </row>
    <row r="1777" spans="1:10" ht="16" hidden="1" x14ac:dyDescent="0.2">
      <c r="A1777" s="1" t="s">
        <v>1870</v>
      </c>
      <c r="B1777" s="1" t="s">
        <v>3902</v>
      </c>
      <c r="C1777" s="1" t="s">
        <v>5164</v>
      </c>
      <c r="D1777" s="1" t="s">
        <v>5165</v>
      </c>
      <c r="E1777" s="1" t="s">
        <v>7</v>
      </c>
      <c r="F1777" s="1" t="s">
        <v>3920</v>
      </c>
      <c r="G1777" s="1" t="str">
        <f>RT_enz[[#This Row],[rxn_src]]&amp;"_"&amp;RT_enz[[#This Row],[dir]]</f>
        <v>FACOAL240_en_FWD</v>
      </c>
      <c r="H1777" s="1" t="str">
        <f>_xlfn.XLOOKUP(RT_enz[[#This Row],[Column1]],SC_enz[name_dir],SC_enz[name_dir],"")</f>
        <v>FACOAL240_en_FWD</v>
      </c>
      <c r="I1777" s="1" t="str">
        <f>_xlfn.XLOOKUP(RT_enz[[#This Row],[rxn_src]],SC_enz[rxn_src],SC_enz[rxn_src],"")</f>
        <v>FACOAL240_en</v>
      </c>
      <c r="J1777" s="2" t="str">
        <f>_xlfn.XLOOKUP(RT_enz[[#This Row],[Column1]],RT_gsm[Column3],RT_gsm[Column3],"")</f>
        <v>FACOAL240_en_FWD</v>
      </c>
    </row>
    <row r="1778" spans="1:10" ht="16" hidden="1" x14ac:dyDescent="0.2">
      <c r="A1778" s="1" t="s">
        <v>1876</v>
      </c>
      <c r="B1778" s="1" t="s">
        <v>3902</v>
      </c>
      <c r="C1778" s="1" t="s">
        <v>5167</v>
      </c>
      <c r="D1778" s="1" t="s">
        <v>5168</v>
      </c>
      <c r="E1778" s="1" t="s">
        <v>7</v>
      </c>
      <c r="F1778" s="1" t="s">
        <v>3920</v>
      </c>
      <c r="G1778" s="1" t="str">
        <f>RT_enz[[#This Row],[rxn_src]]&amp;"_"&amp;RT_enz[[#This Row],[dir]]</f>
        <v>FACOAL240_l_FWD</v>
      </c>
      <c r="H1778" s="1" t="str">
        <f>_xlfn.XLOOKUP(RT_enz[[#This Row],[Column1]],SC_enz[name_dir],SC_enz[name_dir],"")</f>
        <v>FACOAL240_l_FWD</v>
      </c>
      <c r="I1778" s="1" t="str">
        <f>_xlfn.XLOOKUP(RT_enz[[#This Row],[rxn_src]],SC_enz[rxn_src],SC_enz[rxn_src],"")</f>
        <v>FACOAL240_l</v>
      </c>
      <c r="J1778" s="2" t="str">
        <f>_xlfn.XLOOKUP(RT_enz[[#This Row],[Column1]],RT_gsm[Column3],RT_gsm[Column3],"")</f>
        <v>FACOAL240_l_FWD</v>
      </c>
    </row>
    <row r="1779" spans="1:10" ht="16" hidden="1" x14ac:dyDescent="0.2">
      <c r="A1779" s="1" t="s">
        <v>5175</v>
      </c>
      <c r="B1779" s="1" t="s">
        <v>3902</v>
      </c>
      <c r="C1779" s="1" t="s">
        <v>5170</v>
      </c>
      <c r="D1779" s="1" t="s">
        <v>5171</v>
      </c>
      <c r="E1779" s="1" t="s">
        <v>7</v>
      </c>
      <c r="F1779" s="1" t="s">
        <v>3920</v>
      </c>
      <c r="G1779" s="1" t="str">
        <f>RT_enz[[#This Row],[rxn_src]]&amp;"_"&amp;RT_enz[[#This Row],[dir]]</f>
        <v>FACOAL240_rm_FWD</v>
      </c>
      <c r="H1779" s="1" t="str">
        <f>_xlfn.XLOOKUP(RT_enz[[#This Row],[Column1]],SC_enz[name_dir],SC_enz[name_dir],"")</f>
        <v/>
      </c>
      <c r="I1779" s="1" t="str">
        <f>_xlfn.XLOOKUP(RT_enz[[#This Row],[rxn_src]],SC_enz[rxn_src],SC_enz[rxn_src],"")</f>
        <v/>
      </c>
      <c r="J1779" s="2" t="str">
        <f>_xlfn.XLOOKUP(RT_enz[[#This Row],[Column1]],RT_gsm[Column3],RT_gsm[Column3],"")</f>
        <v>FACOAL240_rm_FWD</v>
      </c>
    </row>
    <row r="1780" spans="1:10" ht="16" hidden="1" x14ac:dyDescent="0.2">
      <c r="A1780" s="1" t="s">
        <v>5176</v>
      </c>
      <c r="B1780" s="1" t="s">
        <v>3902</v>
      </c>
      <c r="C1780" s="1" t="s">
        <v>5151</v>
      </c>
      <c r="D1780" s="1" t="s">
        <v>5152</v>
      </c>
      <c r="E1780" s="1" t="s">
        <v>7</v>
      </c>
      <c r="F1780" s="1" t="s">
        <v>3920</v>
      </c>
      <c r="G1780" s="1" t="str">
        <f>RT_enz[[#This Row],[rxn_src]]&amp;"_"&amp;RT_enz[[#This Row],[dir]]</f>
        <v>FACOAL240_x_FWD</v>
      </c>
      <c r="H1780" s="1" t="str">
        <f>_xlfn.XLOOKUP(RT_enz[[#This Row],[Column1]],SC_enz[name_dir],SC_enz[name_dir],"")</f>
        <v/>
      </c>
      <c r="I1780" s="1" t="str">
        <f>_xlfn.XLOOKUP(RT_enz[[#This Row],[rxn_src]],SC_enz[rxn_src],SC_enz[rxn_src],"")</f>
        <v/>
      </c>
      <c r="J1780" s="2" t="str">
        <f>_xlfn.XLOOKUP(RT_enz[[#This Row],[Column1]],RT_gsm[Column3],RT_gsm[Column3],"")</f>
        <v>FACOAL240_x_FWD</v>
      </c>
    </row>
    <row r="1781" spans="1:10" ht="16" hidden="1" x14ac:dyDescent="0.2">
      <c r="A1781" s="1" t="s">
        <v>1871</v>
      </c>
      <c r="B1781" s="1" t="s">
        <v>3902</v>
      </c>
      <c r="C1781" s="1" t="s">
        <v>5164</v>
      </c>
      <c r="D1781" s="1" t="s">
        <v>5165</v>
      </c>
      <c r="E1781" s="1" t="s">
        <v>7</v>
      </c>
      <c r="F1781" s="1" t="s">
        <v>3920</v>
      </c>
      <c r="G1781" s="1" t="str">
        <f>RT_enz[[#This Row],[rxn_src]]&amp;"_"&amp;RT_enz[[#This Row],[dir]]</f>
        <v>FACOAL260_en_FWD</v>
      </c>
      <c r="H1781" s="1" t="str">
        <f>_xlfn.XLOOKUP(RT_enz[[#This Row],[Column1]],SC_enz[name_dir],SC_enz[name_dir],"")</f>
        <v>FACOAL260_en_FWD</v>
      </c>
      <c r="I1781" s="1" t="str">
        <f>_xlfn.XLOOKUP(RT_enz[[#This Row],[rxn_src]],SC_enz[rxn_src],SC_enz[rxn_src],"")</f>
        <v>FACOAL260_en</v>
      </c>
      <c r="J1781" s="2" t="str">
        <f>_xlfn.XLOOKUP(RT_enz[[#This Row],[Column1]],RT_gsm[Column3],RT_gsm[Column3],"")</f>
        <v>FACOAL260_en_FWD</v>
      </c>
    </row>
    <row r="1782" spans="1:10" ht="16" hidden="1" x14ac:dyDescent="0.2">
      <c r="A1782" s="1" t="s">
        <v>1877</v>
      </c>
      <c r="B1782" s="1" t="s">
        <v>3902</v>
      </c>
      <c r="C1782" s="1" t="s">
        <v>5167</v>
      </c>
      <c r="D1782" s="1" t="s">
        <v>5168</v>
      </c>
      <c r="E1782" s="1" t="s">
        <v>7</v>
      </c>
      <c r="F1782" s="1" t="s">
        <v>3920</v>
      </c>
      <c r="G1782" s="1" t="str">
        <f>RT_enz[[#This Row],[rxn_src]]&amp;"_"&amp;RT_enz[[#This Row],[dir]]</f>
        <v>FACOAL260_l_FWD</v>
      </c>
      <c r="H1782" s="1" t="str">
        <f>_xlfn.XLOOKUP(RT_enz[[#This Row],[Column1]],SC_enz[name_dir],SC_enz[name_dir],"")</f>
        <v>FACOAL260_l_FWD</v>
      </c>
      <c r="I1782" s="1" t="str">
        <f>_xlfn.XLOOKUP(RT_enz[[#This Row],[rxn_src]],SC_enz[rxn_src],SC_enz[rxn_src],"")</f>
        <v>FACOAL260_l</v>
      </c>
      <c r="J1782" s="2" t="str">
        <f>_xlfn.XLOOKUP(RT_enz[[#This Row],[Column1]],RT_gsm[Column3],RT_gsm[Column3],"")</f>
        <v>FACOAL260_l_FWD</v>
      </c>
    </row>
    <row r="1783" spans="1:10" ht="16" hidden="1" x14ac:dyDescent="0.2">
      <c r="A1783" s="1" t="s">
        <v>5177</v>
      </c>
      <c r="B1783" s="1" t="s">
        <v>3902</v>
      </c>
      <c r="C1783" s="1" t="s">
        <v>5170</v>
      </c>
      <c r="D1783" s="1" t="s">
        <v>5171</v>
      </c>
      <c r="E1783" s="1" t="s">
        <v>7</v>
      </c>
      <c r="F1783" s="1" t="s">
        <v>3920</v>
      </c>
      <c r="G1783" s="1" t="str">
        <f>RT_enz[[#This Row],[rxn_src]]&amp;"_"&amp;RT_enz[[#This Row],[dir]]</f>
        <v>FACOAL260_rm_FWD</v>
      </c>
      <c r="H1783" s="1" t="str">
        <f>_xlfn.XLOOKUP(RT_enz[[#This Row],[Column1]],SC_enz[name_dir],SC_enz[name_dir],"")</f>
        <v/>
      </c>
      <c r="I1783" s="1" t="str">
        <f>_xlfn.XLOOKUP(RT_enz[[#This Row],[rxn_src]],SC_enz[rxn_src],SC_enz[rxn_src],"")</f>
        <v/>
      </c>
      <c r="J1783" s="2" t="str">
        <f>_xlfn.XLOOKUP(RT_enz[[#This Row],[Column1]],RT_gsm[Column3],RT_gsm[Column3],"")</f>
        <v>FACOAL260_rm_FWD</v>
      </c>
    </row>
    <row r="1784" spans="1:10" ht="16" hidden="1" x14ac:dyDescent="0.2">
      <c r="A1784" s="1" t="s">
        <v>5178</v>
      </c>
      <c r="B1784" s="1" t="s">
        <v>3902</v>
      </c>
      <c r="C1784" s="1" t="s">
        <v>5151</v>
      </c>
      <c r="D1784" s="1" t="s">
        <v>5152</v>
      </c>
      <c r="E1784" s="1" t="s">
        <v>7</v>
      </c>
      <c r="F1784" s="1" t="s">
        <v>3920</v>
      </c>
      <c r="G1784" s="1" t="str">
        <f>RT_enz[[#This Row],[rxn_src]]&amp;"_"&amp;RT_enz[[#This Row],[dir]]</f>
        <v>FACOAL260_x_FWD</v>
      </c>
      <c r="H1784" s="1" t="str">
        <f>_xlfn.XLOOKUP(RT_enz[[#This Row],[Column1]],SC_enz[name_dir],SC_enz[name_dir],"")</f>
        <v/>
      </c>
      <c r="I1784" s="1" t="str">
        <f>_xlfn.XLOOKUP(RT_enz[[#This Row],[rxn_src]],SC_enz[rxn_src],SC_enz[rxn_src],"")</f>
        <v/>
      </c>
      <c r="J1784" s="2" t="str">
        <f>_xlfn.XLOOKUP(RT_enz[[#This Row],[Column1]],RT_gsm[Column3],RT_gsm[Column3],"")</f>
        <v>FACOAL260_x_FWD</v>
      </c>
    </row>
    <row r="1785" spans="1:10" ht="16" hidden="1" x14ac:dyDescent="0.2">
      <c r="A1785" s="1" t="s">
        <v>5179</v>
      </c>
      <c r="B1785" s="1" t="s">
        <v>3902</v>
      </c>
      <c r="C1785" s="1" t="s">
        <v>4281</v>
      </c>
      <c r="D1785" s="1" t="s">
        <v>4282</v>
      </c>
      <c r="E1785" s="1" t="s">
        <v>7</v>
      </c>
      <c r="F1785" s="1" t="s">
        <v>3920</v>
      </c>
      <c r="G1785" s="1" t="str">
        <f>RT_enz[[#This Row],[rxn_src]]&amp;"_"&amp;RT_enz[[#This Row],[dir]]</f>
        <v>FACOAL40_c_FWD</v>
      </c>
      <c r="H1785" s="1" t="str">
        <f>_xlfn.XLOOKUP(RT_enz[[#This Row],[Column1]],SC_enz[name_dir],SC_enz[name_dir],"")</f>
        <v/>
      </c>
      <c r="I1785" s="1" t="str">
        <f>_xlfn.XLOOKUP(RT_enz[[#This Row],[rxn_src]],SC_enz[rxn_src],SC_enz[rxn_src],"")</f>
        <v/>
      </c>
      <c r="J1785" s="2" t="str">
        <f>_xlfn.XLOOKUP(RT_enz[[#This Row],[Column1]],RT_gsm[Column3],RT_gsm[Column3],"")</f>
        <v>FACOAL40_c_FWD</v>
      </c>
    </row>
    <row r="1786" spans="1:10" ht="16" hidden="1" x14ac:dyDescent="0.2">
      <c r="A1786" s="1" t="s">
        <v>5180</v>
      </c>
      <c r="B1786" s="1" t="s">
        <v>3902</v>
      </c>
      <c r="C1786" s="1" t="s">
        <v>5181</v>
      </c>
      <c r="D1786" s="1" t="s">
        <v>5182</v>
      </c>
      <c r="E1786" s="1" t="s">
        <v>7</v>
      </c>
      <c r="F1786" s="1" t="s">
        <v>3920</v>
      </c>
      <c r="G1786" s="1" t="str">
        <f>RT_enz[[#This Row],[rxn_src]]&amp;"_"&amp;RT_enz[[#This Row],[dir]]</f>
        <v>FACOAL40o_x_FWD</v>
      </c>
      <c r="H1786" s="1" t="str">
        <f>_xlfn.XLOOKUP(RT_enz[[#This Row],[Column1]],SC_enz[name_dir],SC_enz[name_dir],"")</f>
        <v/>
      </c>
      <c r="I1786" s="1" t="str">
        <f>_xlfn.XLOOKUP(RT_enz[[#This Row],[rxn_src]],SC_enz[rxn_src],SC_enz[rxn_src],"")</f>
        <v/>
      </c>
      <c r="J1786" s="2" t="str">
        <f>_xlfn.XLOOKUP(RT_enz[[#This Row],[Column1]],RT_gsm[Column3],RT_gsm[Column3],"")</f>
        <v>FACOAL40o_x_FWD</v>
      </c>
    </row>
    <row r="1787" spans="1:10" ht="16" hidden="1" x14ac:dyDescent="0.2">
      <c r="A1787" s="1" t="s">
        <v>5183</v>
      </c>
      <c r="B1787" s="1" t="s">
        <v>3902</v>
      </c>
      <c r="C1787" s="1" t="s">
        <v>4281</v>
      </c>
      <c r="D1787" s="1" t="s">
        <v>4282</v>
      </c>
      <c r="E1787" s="1" t="s">
        <v>7</v>
      </c>
      <c r="F1787" s="1" t="s">
        <v>3920</v>
      </c>
      <c r="G1787" s="1" t="str">
        <f>RT_enz[[#This Row],[rxn_src]]&amp;"_"&amp;RT_enz[[#This Row],[dir]]</f>
        <v>FACOAL60_c_FWD</v>
      </c>
      <c r="H1787" s="1" t="str">
        <f>_xlfn.XLOOKUP(RT_enz[[#This Row],[Column1]],SC_enz[name_dir],SC_enz[name_dir],"")</f>
        <v/>
      </c>
      <c r="I1787" s="1" t="str">
        <f>_xlfn.XLOOKUP(RT_enz[[#This Row],[rxn_src]],SC_enz[rxn_src],SC_enz[rxn_src],"")</f>
        <v/>
      </c>
      <c r="J1787" s="2" t="str">
        <f>_xlfn.XLOOKUP(RT_enz[[#This Row],[Column1]],RT_gsm[Column3],RT_gsm[Column3],"")</f>
        <v>FACOAL60_c_FWD</v>
      </c>
    </row>
    <row r="1788" spans="1:10" ht="16" hidden="1" x14ac:dyDescent="0.2">
      <c r="A1788" s="1" t="s">
        <v>5184</v>
      </c>
      <c r="B1788" s="1" t="s">
        <v>3902</v>
      </c>
      <c r="C1788" s="1" t="s">
        <v>4281</v>
      </c>
      <c r="D1788" s="1" t="s">
        <v>4282</v>
      </c>
      <c r="E1788" s="1" t="s">
        <v>7</v>
      </c>
      <c r="F1788" s="1" t="s">
        <v>3920</v>
      </c>
      <c r="G1788" s="1" t="str">
        <f>RT_enz[[#This Row],[rxn_src]]&amp;"_"&amp;RT_enz[[#This Row],[dir]]</f>
        <v>FACOAL80_c_FWD</v>
      </c>
      <c r="H1788" s="1" t="str">
        <f>_xlfn.XLOOKUP(RT_enz[[#This Row],[Column1]],SC_enz[name_dir],SC_enz[name_dir],"")</f>
        <v/>
      </c>
      <c r="I1788" s="1" t="str">
        <f>_xlfn.XLOOKUP(RT_enz[[#This Row],[rxn_src]],SC_enz[rxn_src],SC_enz[rxn_src],"")</f>
        <v/>
      </c>
      <c r="J1788" s="2" t="str">
        <f>_xlfn.XLOOKUP(RT_enz[[#This Row],[Column1]],RT_gsm[Column3],RT_gsm[Column3],"")</f>
        <v>FACOAL80_c_FWD</v>
      </c>
    </row>
    <row r="1789" spans="1:10" ht="16" hidden="1" x14ac:dyDescent="0.2">
      <c r="A1789" s="1" t="s">
        <v>807</v>
      </c>
      <c r="B1789" s="1" t="s">
        <v>3902</v>
      </c>
      <c r="C1789" s="1" t="s">
        <v>5149</v>
      </c>
      <c r="D1789" s="1" t="s">
        <v>5150</v>
      </c>
      <c r="E1789" s="1" t="s">
        <v>7</v>
      </c>
      <c r="F1789" s="1" t="s">
        <v>3920</v>
      </c>
      <c r="G1789" s="1" t="str">
        <f>RT_enz[[#This Row],[rxn_src]]&amp;"_"&amp;RT_enz[[#This Row],[dir]]</f>
        <v>FACOAL80_x_FWD</v>
      </c>
      <c r="H1789" s="1" t="str">
        <f>_xlfn.XLOOKUP(RT_enz[[#This Row],[Column1]],SC_enz[name_dir],SC_enz[name_dir],"")</f>
        <v>FACOAL80_x_FWD</v>
      </c>
      <c r="I1789" s="1" t="str">
        <f>_xlfn.XLOOKUP(RT_enz[[#This Row],[rxn_src]],SC_enz[rxn_src],SC_enz[rxn_src],"")</f>
        <v>FACOAL80_x</v>
      </c>
      <c r="J1789" s="2" t="str">
        <f>_xlfn.XLOOKUP(RT_enz[[#This Row],[Column1]],RT_gsm[Column3],RT_gsm[Column3],"")</f>
        <v>FACOAL80_x_FWD</v>
      </c>
    </row>
    <row r="1790" spans="1:10" ht="16" hidden="1" x14ac:dyDescent="0.2">
      <c r="A1790" s="1" t="s">
        <v>807</v>
      </c>
      <c r="B1790" s="1" t="s">
        <v>3902</v>
      </c>
      <c r="C1790" s="1" t="s">
        <v>5151</v>
      </c>
      <c r="D1790" s="1" t="s">
        <v>5152</v>
      </c>
      <c r="E1790" s="1" t="s">
        <v>7</v>
      </c>
      <c r="F1790" s="1" t="s">
        <v>3920</v>
      </c>
      <c r="G1790" s="1" t="str">
        <f>RT_enz[[#This Row],[rxn_src]]&amp;"_"&amp;RT_enz[[#This Row],[dir]]</f>
        <v>FACOAL80_x_FWD</v>
      </c>
      <c r="H1790" s="1" t="str">
        <f>_xlfn.XLOOKUP(RT_enz[[#This Row],[Column1]],SC_enz[name_dir],SC_enz[name_dir],"")</f>
        <v>FACOAL80_x_FWD</v>
      </c>
      <c r="I1790" s="1" t="str">
        <f>_xlfn.XLOOKUP(RT_enz[[#This Row],[rxn_src]],SC_enz[rxn_src],SC_enz[rxn_src],"")</f>
        <v>FACOAL80_x</v>
      </c>
      <c r="J1790" s="2" t="str">
        <f>_xlfn.XLOOKUP(RT_enz[[#This Row],[Column1]],RT_gsm[Column3],RT_gsm[Column3],"")</f>
        <v>FACOAL80_x_FWD</v>
      </c>
    </row>
    <row r="1791" spans="1:10" ht="16" hidden="1" x14ac:dyDescent="0.2">
      <c r="A1791" s="1" t="s">
        <v>2133</v>
      </c>
      <c r="B1791" s="1" t="s">
        <v>3902</v>
      </c>
      <c r="C1791" s="1" t="s">
        <v>5185</v>
      </c>
      <c r="D1791" s="1" t="s">
        <v>5186</v>
      </c>
      <c r="E1791" s="1" t="s">
        <v>7</v>
      </c>
      <c r="F1791" s="1" t="s">
        <v>3920</v>
      </c>
      <c r="G1791" s="1" t="str">
        <f>RT_enz[[#This Row],[rxn_src]]&amp;"_"&amp;RT_enz[[#This Row],[dir]]</f>
        <v>FADH2t_c_m_FWD</v>
      </c>
      <c r="H1791" s="1" t="str">
        <f>_xlfn.XLOOKUP(RT_enz[[#This Row],[Column1]],SC_enz[name_dir],SC_enz[name_dir],"")</f>
        <v>FADH2t_c_m_FWD</v>
      </c>
      <c r="I1791" s="1" t="str">
        <f>_xlfn.XLOOKUP(RT_enz[[#This Row],[rxn_src]],SC_enz[rxn_src],SC_enz[rxn_src],"")</f>
        <v>FADH2t_c_m</v>
      </c>
      <c r="J1791" s="2" t="str">
        <f>_xlfn.XLOOKUP(RT_enz[[#This Row],[Column1]],RT_gsm[Column3],RT_gsm[Column3],"")</f>
        <v>FADH2t_c_m_FWD</v>
      </c>
    </row>
    <row r="1792" spans="1:10" ht="16" hidden="1" x14ac:dyDescent="0.2">
      <c r="A1792" s="1" t="s">
        <v>3345</v>
      </c>
      <c r="B1792" s="1" t="s">
        <v>3902</v>
      </c>
      <c r="C1792" s="1" t="s">
        <v>5185</v>
      </c>
      <c r="D1792" s="1" t="s">
        <v>5186</v>
      </c>
      <c r="E1792" s="1" t="s">
        <v>7</v>
      </c>
      <c r="F1792" s="1" t="s">
        <v>3920</v>
      </c>
      <c r="G1792" s="1" t="str">
        <f>RT_enz[[#This Row],[rxn_src]]&amp;"_"&amp;RT_enz[[#This Row],[dir]]</f>
        <v>FADt_c_m_FWD</v>
      </c>
      <c r="H1792" s="1" t="str">
        <f>_xlfn.XLOOKUP(RT_enz[[#This Row],[Column1]],SC_enz[name_dir],SC_enz[name_dir],"")</f>
        <v>FADt_c_m_FWD</v>
      </c>
      <c r="I1792" s="1" t="str">
        <f>_xlfn.XLOOKUP(RT_enz[[#This Row],[rxn_src]],SC_enz[rxn_src],SC_enz[rxn_src],"")</f>
        <v>FADt_c_m</v>
      </c>
      <c r="J1792" s="2" t="str">
        <f>_xlfn.XLOOKUP(RT_enz[[#This Row],[Column1]],RT_gsm[Column3],RT_gsm[Column3],"")</f>
        <v>FADt_c_m_FWD</v>
      </c>
    </row>
    <row r="1793" spans="1:10" ht="16" hidden="1" x14ac:dyDescent="0.2">
      <c r="A1793" s="1" t="s">
        <v>819</v>
      </c>
      <c r="B1793" s="1" t="s">
        <v>3902</v>
      </c>
      <c r="C1793" s="1" t="s">
        <v>4397</v>
      </c>
      <c r="D1793" s="1" t="s">
        <v>4398</v>
      </c>
      <c r="E1793" s="1" t="s">
        <v>7</v>
      </c>
      <c r="F1793" s="1" t="s">
        <v>3920</v>
      </c>
      <c r="G1793" s="1" t="str">
        <f>RT_enz[[#This Row],[rxn_src]]&amp;"_"&amp;RT_enz[[#This Row],[dir]]</f>
        <v>FALDH_c_FWD</v>
      </c>
      <c r="H1793" s="1" t="str">
        <f>_xlfn.XLOOKUP(RT_enz[[#This Row],[Column1]],SC_enz[name_dir],SC_enz[name_dir],"")</f>
        <v>FALDH_c_FWD</v>
      </c>
      <c r="I1793" s="1" t="str">
        <f>_xlfn.XLOOKUP(RT_enz[[#This Row],[rxn_src]],SC_enz[rxn_src],SC_enz[rxn_src],"")</f>
        <v>FALDH_c</v>
      </c>
      <c r="J1793" s="2" t="str">
        <f>_xlfn.XLOOKUP(RT_enz[[#This Row],[Column1]],RT_gsm[Column3],RT_gsm[Column3],"")</f>
        <v>FALDH_c_FWD</v>
      </c>
    </row>
    <row r="1794" spans="1:10" ht="16" hidden="1" x14ac:dyDescent="0.2">
      <c r="A1794" s="1" t="s">
        <v>5187</v>
      </c>
      <c r="B1794" s="1" t="s">
        <v>3902</v>
      </c>
      <c r="C1794" s="1" t="s">
        <v>142</v>
      </c>
      <c r="D1794" s="1" t="s">
        <v>143</v>
      </c>
      <c r="E1794" s="1" t="s">
        <v>12</v>
      </c>
      <c r="F1794" s="1" t="s">
        <v>4889</v>
      </c>
      <c r="G1794" s="1" t="str">
        <f>RT_enz[[#This Row],[rxn_src]]&amp;"_"&amp;RT_enz[[#This Row],[dir]]</f>
        <v>FALPDt_c_en_FWD</v>
      </c>
      <c r="H1794" s="1" t="str">
        <f>_xlfn.XLOOKUP(RT_enz[[#This Row],[Column1]],SC_enz[name_dir],SC_enz[name_dir],"")</f>
        <v/>
      </c>
      <c r="I1794" s="1" t="str">
        <f>_xlfn.XLOOKUP(RT_enz[[#This Row],[rxn_src]],SC_enz[rxn_src],SC_enz[rxn_src],"")</f>
        <v/>
      </c>
      <c r="J1794" s="2" t="str">
        <f>_xlfn.XLOOKUP(RT_enz[[#This Row],[Column1]],RT_gsm[Column3],RT_gsm[Column3],"")</f>
        <v>FALPDt_c_en_FWD</v>
      </c>
    </row>
    <row r="1795" spans="1:10" ht="16" hidden="1" x14ac:dyDescent="0.2">
      <c r="A1795" s="1" t="s">
        <v>5187</v>
      </c>
      <c r="B1795" s="1" t="s">
        <v>3903</v>
      </c>
      <c r="C1795" s="1" t="s">
        <v>142</v>
      </c>
      <c r="D1795" s="1" t="s">
        <v>143</v>
      </c>
      <c r="E1795" s="1" t="s">
        <v>12</v>
      </c>
      <c r="F1795" s="1" t="s">
        <v>4889</v>
      </c>
      <c r="G1795" s="1" t="str">
        <f>RT_enz[[#This Row],[rxn_src]]&amp;"_"&amp;RT_enz[[#This Row],[dir]]</f>
        <v>FALPDt_c_en_REV</v>
      </c>
      <c r="H1795" s="1" t="str">
        <f>_xlfn.XLOOKUP(RT_enz[[#This Row],[Column1]],SC_enz[name_dir],SC_enz[name_dir],"")</f>
        <v/>
      </c>
      <c r="I1795" s="1" t="str">
        <f>_xlfn.XLOOKUP(RT_enz[[#This Row],[rxn_src]],SC_enz[rxn_src],SC_enz[rxn_src],"")</f>
        <v/>
      </c>
      <c r="J1795" s="2" t="str">
        <f>_xlfn.XLOOKUP(RT_enz[[#This Row],[Column1]],RT_gsm[Column3],RT_gsm[Column3],"")</f>
        <v>FALPDt_c_en_REV</v>
      </c>
    </row>
    <row r="1796" spans="1:10" ht="16" hidden="1" x14ac:dyDescent="0.2">
      <c r="A1796" s="1" t="s">
        <v>5188</v>
      </c>
      <c r="B1796" s="1" t="s">
        <v>3902</v>
      </c>
      <c r="C1796" s="1" t="s">
        <v>142</v>
      </c>
      <c r="D1796" s="1" t="s">
        <v>143</v>
      </c>
      <c r="E1796" s="1" t="s">
        <v>12</v>
      </c>
      <c r="F1796" s="1" t="s">
        <v>4889</v>
      </c>
      <c r="G1796" s="1" t="str">
        <f>RT_enz[[#This Row],[rxn_src]]&amp;"_"&amp;RT_enz[[#This Row],[dir]]</f>
        <v>FALPDt_c_l_FWD</v>
      </c>
      <c r="H1796" s="1" t="str">
        <f>_xlfn.XLOOKUP(RT_enz[[#This Row],[Column1]],SC_enz[name_dir],SC_enz[name_dir],"")</f>
        <v/>
      </c>
      <c r="I1796" s="1" t="str">
        <f>_xlfn.XLOOKUP(RT_enz[[#This Row],[rxn_src]],SC_enz[rxn_src],SC_enz[rxn_src],"")</f>
        <v/>
      </c>
      <c r="J1796" s="2" t="str">
        <f>_xlfn.XLOOKUP(RT_enz[[#This Row],[Column1]],RT_gsm[Column3],RT_gsm[Column3],"")</f>
        <v>FALPDt_c_l_FWD</v>
      </c>
    </row>
    <row r="1797" spans="1:10" ht="16" hidden="1" x14ac:dyDescent="0.2">
      <c r="A1797" s="1" t="s">
        <v>5188</v>
      </c>
      <c r="B1797" s="1" t="s">
        <v>3903</v>
      </c>
      <c r="C1797" s="1" t="s">
        <v>142</v>
      </c>
      <c r="D1797" s="1" t="s">
        <v>143</v>
      </c>
      <c r="E1797" s="1" t="s">
        <v>12</v>
      </c>
      <c r="F1797" s="1" t="s">
        <v>4889</v>
      </c>
      <c r="G1797" s="1" t="str">
        <f>RT_enz[[#This Row],[rxn_src]]&amp;"_"&amp;RT_enz[[#This Row],[dir]]</f>
        <v>FALPDt_c_l_REV</v>
      </c>
      <c r="H1797" s="1" t="str">
        <f>_xlfn.XLOOKUP(RT_enz[[#This Row],[Column1]],SC_enz[name_dir],SC_enz[name_dir],"")</f>
        <v/>
      </c>
      <c r="I1797" s="1" t="str">
        <f>_xlfn.XLOOKUP(RT_enz[[#This Row],[rxn_src]],SC_enz[rxn_src],SC_enz[rxn_src],"")</f>
        <v/>
      </c>
      <c r="J1797" s="2" t="str">
        <f>_xlfn.XLOOKUP(RT_enz[[#This Row],[Column1]],RT_gsm[Column3],RT_gsm[Column3],"")</f>
        <v>FALPDt_c_l_REV</v>
      </c>
    </row>
    <row r="1798" spans="1:10" ht="16" hidden="1" x14ac:dyDescent="0.2">
      <c r="A1798" s="1" t="s">
        <v>5189</v>
      </c>
      <c r="B1798" s="1" t="s">
        <v>3902</v>
      </c>
      <c r="C1798" s="1" t="s">
        <v>142</v>
      </c>
      <c r="D1798" s="1" t="s">
        <v>143</v>
      </c>
      <c r="E1798" s="1" t="s">
        <v>12</v>
      </c>
      <c r="F1798" s="1" t="s">
        <v>4889</v>
      </c>
      <c r="G1798" s="1" t="str">
        <f>RT_enz[[#This Row],[rxn_src]]&amp;"_"&amp;RT_enz[[#This Row],[dir]]</f>
        <v>FALPDt_c_m_FWD</v>
      </c>
      <c r="H1798" s="1" t="str">
        <f>_xlfn.XLOOKUP(RT_enz[[#This Row],[Column1]],SC_enz[name_dir],SC_enz[name_dir],"")</f>
        <v/>
      </c>
      <c r="I1798" s="1" t="str">
        <f>_xlfn.XLOOKUP(RT_enz[[#This Row],[rxn_src]],SC_enz[rxn_src],SC_enz[rxn_src],"")</f>
        <v/>
      </c>
      <c r="J1798" s="2" t="str">
        <f>_xlfn.XLOOKUP(RT_enz[[#This Row],[Column1]],RT_gsm[Column3],RT_gsm[Column3],"")</f>
        <v>FALPDt_c_m_FWD</v>
      </c>
    </row>
    <row r="1799" spans="1:10" ht="16" hidden="1" x14ac:dyDescent="0.2">
      <c r="A1799" s="1" t="s">
        <v>5189</v>
      </c>
      <c r="B1799" s="1" t="s">
        <v>3903</v>
      </c>
      <c r="C1799" s="1" t="s">
        <v>142</v>
      </c>
      <c r="D1799" s="1" t="s">
        <v>143</v>
      </c>
      <c r="E1799" s="1" t="s">
        <v>12</v>
      </c>
      <c r="F1799" s="1" t="s">
        <v>4889</v>
      </c>
      <c r="G1799" s="1" t="str">
        <f>RT_enz[[#This Row],[rxn_src]]&amp;"_"&amp;RT_enz[[#This Row],[dir]]</f>
        <v>FALPDt_c_m_REV</v>
      </c>
      <c r="H1799" s="1" t="str">
        <f>_xlfn.XLOOKUP(RT_enz[[#This Row],[Column1]],SC_enz[name_dir],SC_enz[name_dir],"")</f>
        <v/>
      </c>
      <c r="I1799" s="1" t="str">
        <f>_xlfn.XLOOKUP(RT_enz[[#This Row],[rxn_src]],SC_enz[rxn_src],SC_enz[rxn_src],"")</f>
        <v/>
      </c>
      <c r="J1799" s="2" t="str">
        <f>_xlfn.XLOOKUP(RT_enz[[#This Row],[Column1]],RT_gsm[Column3],RT_gsm[Column3],"")</f>
        <v>FALPDt_c_m_REV</v>
      </c>
    </row>
    <row r="1800" spans="1:10" ht="16" hidden="1" x14ac:dyDescent="0.2">
      <c r="A1800" s="1" t="s">
        <v>5190</v>
      </c>
      <c r="B1800" s="1" t="s">
        <v>3902</v>
      </c>
      <c r="C1800" s="1" t="s">
        <v>142</v>
      </c>
      <c r="D1800" s="1" t="s">
        <v>143</v>
      </c>
      <c r="E1800" s="1" t="s">
        <v>12</v>
      </c>
      <c r="F1800" s="1" t="s">
        <v>4889</v>
      </c>
      <c r="G1800" s="1" t="str">
        <f>RT_enz[[#This Row],[rxn_src]]&amp;"_"&amp;RT_enz[[#This Row],[dir]]</f>
        <v>FALPDt_c_mm_FWD</v>
      </c>
      <c r="H1800" s="1" t="str">
        <f>_xlfn.XLOOKUP(RT_enz[[#This Row],[Column1]],SC_enz[name_dir],SC_enz[name_dir],"")</f>
        <v/>
      </c>
      <c r="I1800" s="1" t="str">
        <f>_xlfn.XLOOKUP(RT_enz[[#This Row],[rxn_src]],SC_enz[rxn_src],SC_enz[rxn_src],"")</f>
        <v/>
      </c>
      <c r="J1800" s="2" t="str">
        <f>_xlfn.XLOOKUP(RT_enz[[#This Row],[Column1]],RT_gsm[Column3],RT_gsm[Column3],"")</f>
        <v>FALPDt_c_mm_FWD</v>
      </c>
    </row>
    <row r="1801" spans="1:10" ht="16" hidden="1" x14ac:dyDescent="0.2">
      <c r="A1801" s="1" t="s">
        <v>5190</v>
      </c>
      <c r="B1801" s="1" t="s">
        <v>3903</v>
      </c>
      <c r="C1801" s="1" t="s">
        <v>142</v>
      </c>
      <c r="D1801" s="1" t="s">
        <v>143</v>
      </c>
      <c r="E1801" s="1" t="s">
        <v>12</v>
      </c>
      <c r="F1801" s="1" t="s">
        <v>4889</v>
      </c>
      <c r="G1801" s="1" t="str">
        <f>RT_enz[[#This Row],[rxn_src]]&amp;"_"&amp;RT_enz[[#This Row],[dir]]</f>
        <v>FALPDt_c_mm_REV</v>
      </c>
      <c r="H1801" s="1" t="str">
        <f>_xlfn.XLOOKUP(RT_enz[[#This Row],[Column1]],SC_enz[name_dir],SC_enz[name_dir],"")</f>
        <v/>
      </c>
      <c r="I1801" s="1" t="str">
        <f>_xlfn.XLOOKUP(RT_enz[[#This Row],[rxn_src]],SC_enz[rxn_src],SC_enz[rxn_src],"")</f>
        <v/>
      </c>
      <c r="J1801" s="2" t="str">
        <f>_xlfn.XLOOKUP(RT_enz[[#This Row],[Column1]],RT_gsm[Column3],RT_gsm[Column3],"")</f>
        <v>FALPDt_c_mm_REV</v>
      </c>
    </row>
    <row r="1802" spans="1:10" ht="16" hidden="1" x14ac:dyDescent="0.2">
      <c r="A1802" s="1" t="s">
        <v>5191</v>
      </c>
      <c r="B1802" s="1" t="s">
        <v>3902</v>
      </c>
      <c r="C1802" s="1" t="s">
        <v>142</v>
      </c>
      <c r="D1802" s="1" t="s">
        <v>143</v>
      </c>
      <c r="E1802" s="1" t="s">
        <v>12</v>
      </c>
      <c r="F1802" s="1" t="s">
        <v>4889</v>
      </c>
      <c r="G1802" s="1" t="str">
        <f>RT_enz[[#This Row],[rxn_src]]&amp;"_"&amp;RT_enz[[#This Row],[dir]]</f>
        <v>FALPDt_c_rm_FWD</v>
      </c>
      <c r="H1802" s="1" t="str">
        <f>_xlfn.XLOOKUP(RT_enz[[#This Row],[Column1]],SC_enz[name_dir],SC_enz[name_dir],"")</f>
        <v/>
      </c>
      <c r="I1802" s="1" t="str">
        <f>_xlfn.XLOOKUP(RT_enz[[#This Row],[rxn_src]],SC_enz[rxn_src],SC_enz[rxn_src],"")</f>
        <v/>
      </c>
      <c r="J1802" s="2" t="str">
        <f>_xlfn.XLOOKUP(RT_enz[[#This Row],[Column1]],RT_gsm[Column3],RT_gsm[Column3],"")</f>
        <v>FALPDt_c_rm_FWD</v>
      </c>
    </row>
    <row r="1803" spans="1:10" ht="16" hidden="1" x14ac:dyDescent="0.2">
      <c r="A1803" s="1" t="s">
        <v>5191</v>
      </c>
      <c r="B1803" s="1" t="s">
        <v>3903</v>
      </c>
      <c r="C1803" s="1" t="s">
        <v>142</v>
      </c>
      <c r="D1803" s="1" t="s">
        <v>143</v>
      </c>
      <c r="E1803" s="1" t="s">
        <v>12</v>
      </c>
      <c r="F1803" s="1" t="s">
        <v>4889</v>
      </c>
      <c r="G1803" s="1" t="str">
        <f>RT_enz[[#This Row],[rxn_src]]&amp;"_"&amp;RT_enz[[#This Row],[dir]]</f>
        <v>FALPDt_c_rm_REV</v>
      </c>
      <c r="H1803" s="1" t="str">
        <f>_xlfn.XLOOKUP(RT_enz[[#This Row],[Column1]],SC_enz[name_dir],SC_enz[name_dir],"")</f>
        <v/>
      </c>
      <c r="I1803" s="1" t="str">
        <f>_xlfn.XLOOKUP(RT_enz[[#This Row],[rxn_src]],SC_enz[rxn_src],SC_enz[rxn_src],"")</f>
        <v/>
      </c>
      <c r="J1803" s="2" t="str">
        <f>_xlfn.XLOOKUP(RT_enz[[#This Row],[Column1]],RT_gsm[Column3],RT_gsm[Column3],"")</f>
        <v>FALPDt_c_rm_REV</v>
      </c>
    </row>
    <row r="1804" spans="1:10" ht="16" hidden="1" x14ac:dyDescent="0.2">
      <c r="A1804" s="1" t="s">
        <v>837</v>
      </c>
      <c r="B1804" s="1" t="s">
        <v>3902</v>
      </c>
      <c r="C1804" s="1" t="s">
        <v>5192</v>
      </c>
      <c r="D1804" s="1" t="s">
        <v>5193</v>
      </c>
      <c r="E1804" s="1" t="s">
        <v>7</v>
      </c>
      <c r="F1804" s="1" t="s">
        <v>3920</v>
      </c>
      <c r="G1804" s="1" t="str">
        <f>RT_enz[[#This Row],[rxn_src]]&amp;"_"&amp;RT_enz[[#This Row],[dir]]</f>
        <v>FBA_c_FWD</v>
      </c>
      <c r="H1804" s="1" t="str">
        <f>_xlfn.XLOOKUP(RT_enz[[#This Row],[Column1]],SC_enz[name_dir],SC_enz[name_dir],"")</f>
        <v>FBA_c_FWD</v>
      </c>
      <c r="I1804" s="1" t="str">
        <f>_xlfn.XLOOKUP(RT_enz[[#This Row],[rxn_src]],SC_enz[rxn_src],SC_enz[rxn_src],"")</f>
        <v>FBA_c</v>
      </c>
      <c r="J1804" s="2" t="str">
        <f>_xlfn.XLOOKUP(RT_enz[[#This Row],[Column1]],RT_gsm[Column3],RT_gsm[Column3],"")</f>
        <v>FBA_c_FWD</v>
      </c>
    </row>
    <row r="1805" spans="1:10" ht="16" hidden="1" x14ac:dyDescent="0.2">
      <c r="A1805" s="1" t="s">
        <v>837</v>
      </c>
      <c r="B1805" s="1" t="s">
        <v>3903</v>
      </c>
      <c r="C1805" s="1" t="s">
        <v>5192</v>
      </c>
      <c r="D1805" s="1" t="s">
        <v>5193</v>
      </c>
      <c r="E1805" s="1" t="s">
        <v>7</v>
      </c>
      <c r="F1805" s="1" t="s">
        <v>3920</v>
      </c>
      <c r="G1805" s="1" t="str">
        <f>RT_enz[[#This Row],[rxn_src]]&amp;"_"&amp;RT_enz[[#This Row],[dir]]</f>
        <v>FBA_c_REV</v>
      </c>
      <c r="H1805" s="1" t="str">
        <f>_xlfn.XLOOKUP(RT_enz[[#This Row],[Column1]],SC_enz[name_dir],SC_enz[name_dir],"")</f>
        <v>FBA_c_REV</v>
      </c>
      <c r="I1805" s="1" t="str">
        <f>_xlfn.XLOOKUP(RT_enz[[#This Row],[rxn_src]],SC_enz[rxn_src],SC_enz[rxn_src],"")</f>
        <v>FBA_c</v>
      </c>
      <c r="J1805" s="2" t="str">
        <f>_xlfn.XLOOKUP(RT_enz[[#This Row],[Column1]],RT_gsm[Column3],RT_gsm[Column3],"")</f>
        <v>FBA_c_REV</v>
      </c>
    </row>
    <row r="1806" spans="1:10" ht="16" hidden="1" x14ac:dyDescent="0.2">
      <c r="A1806" s="1" t="s">
        <v>685</v>
      </c>
      <c r="B1806" s="1" t="s">
        <v>3902</v>
      </c>
      <c r="C1806" s="1" t="s">
        <v>5192</v>
      </c>
      <c r="D1806" s="1" t="s">
        <v>5193</v>
      </c>
      <c r="E1806" s="1" t="s">
        <v>7</v>
      </c>
      <c r="F1806" s="1" t="s">
        <v>3920</v>
      </c>
      <c r="G1806" s="1" t="str">
        <f>RT_enz[[#This Row],[rxn_src]]&amp;"_"&amp;RT_enz[[#This Row],[dir]]</f>
        <v>FBA2_c_FWD</v>
      </c>
      <c r="H1806" s="1" t="str">
        <f>_xlfn.XLOOKUP(RT_enz[[#This Row],[Column1]],SC_enz[name_dir],SC_enz[name_dir],"")</f>
        <v>FBA2_c_FWD</v>
      </c>
      <c r="I1806" s="1" t="str">
        <f>_xlfn.XLOOKUP(RT_enz[[#This Row],[rxn_src]],SC_enz[rxn_src],SC_enz[rxn_src],"")</f>
        <v>FBA2_c</v>
      </c>
      <c r="J1806" s="2" t="str">
        <f>_xlfn.XLOOKUP(RT_enz[[#This Row],[Column1]],RT_gsm[Column3],RT_gsm[Column3],"")</f>
        <v>FBA2_c_FWD</v>
      </c>
    </row>
    <row r="1807" spans="1:10" ht="16" hidden="1" x14ac:dyDescent="0.2">
      <c r="A1807" s="1" t="s">
        <v>685</v>
      </c>
      <c r="B1807" s="1" t="s">
        <v>3903</v>
      </c>
      <c r="C1807" s="1" t="s">
        <v>5192</v>
      </c>
      <c r="D1807" s="1" t="s">
        <v>5193</v>
      </c>
      <c r="E1807" s="1" t="s">
        <v>7</v>
      </c>
      <c r="F1807" s="1" t="s">
        <v>3920</v>
      </c>
      <c r="G1807" s="1" t="str">
        <f>RT_enz[[#This Row],[rxn_src]]&amp;"_"&amp;RT_enz[[#This Row],[dir]]</f>
        <v>FBA2_c_REV</v>
      </c>
      <c r="H1807" s="1" t="str">
        <f>_xlfn.XLOOKUP(RT_enz[[#This Row],[Column1]],SC_enz[name_dir],SC_enz[name_dir],"")</f>
        <v>FBA2_c_REV</v>
      </c>
      <c r="I1807" s="1" t="str">
        <f>_xlfn.XLOOKUP(RT_enz[[#This Row],[rxn_src]],SC_enz[rxn_src],SC_enz[rxn_src],"")</f>
        <v>FBA2_c</v>
      </c>
      <c r="J1807" s="2" t="str">
        <f>_xlfn.XLOOKUP(RT_enz[[#This Row],[Column1]],RT_gsm[Column3],RT_gsm[Column3],"")</f>
        <v>FBA2_c_REV</v>
      </c>
    </row>
    <row r="1808" spans="1:10" ht="16" hidden="1" x14ac:dyDescent="0.2">
      <c r="A1808" s="1" t="s">
        <v>1610</v>
      </c>
      <c r="B1808" s="1" t="s">
        <v>3902</v>
      </c>
      <c r="C1808" s="1" t="s">
        <v>5192</v>
      </c>
      <c r="D1808" s="1" t="s">
        <v>5193</v>
      </c>
      <c r="E1808" s="1" t="s">
        <v>7</v>
      </c>
      <c r="F1808" s="1" t="s">
        <v>3920</v>
      </c>
      <c r="G1808" s="1" t="str">
        <f>RT_enz[[#This Row],[rxn_src]]&amp;"_"&amp;RT_enz[[#This Row],[dir]]</f>
        <v>FBA3_c_FWD</v>
      </c>
      <c r="H1808" s="1" t="str">
        <f>_xlfn.XLOOKUP(RT_enz[[#This Row],[Column1]],SC_enz[name_dir],SC_enz[name_dir],"")</f>
        <v>FBA3_c_FWD</v>
      </c>
      <c r="I1808" s="1" t="str">
        <f>_xlfn.XLOOKUP(RT_enz[[#This Row],[rxn_src]],SC_enz[rxn_src],SC_enz[rxn_src],"")</f>
        <v>FBA3_c</v>
      </c>
      <c r="J1808" s="2" t="str">
        <f>_xlfn.XLOOKUP(RT_enz[[#This Row],[Column1]],RT_gsm[Column3],RT_gsm[Column3],"")</f>
        <v>FBA3_c_FWD</v>
      </c>
    </row>
    <row r="1809" spans="1:10" ht="16" hidden="1" x14ac:dyDescent="0.2">
      <c r="A1809" s="1" t="s">
        <v>1610</v>
      </c>
      <c r="B1809" s="1" t="s">
        <v>3903</v>
      </c>
      <c r="C1809" s="1" t="s">
        <v>5192</v>
      </c>
      <c r="D1809" s="1" t="s">
        <v>5193</v>
      </c>
      <c r="E1809" s="1" t="s">
        <v>7</v>
      </c>
      <c r="F1809" s="1" t="s">
        <v>3920</v>
      </c>
      <c r="G1809" s="1" t="str">
        <f>RT_enz[[#This Row],[rxn_src]]&amp;"_"&amp;RT_enz[[#This Row],[dir]]</f>
        <v>FBA3_c_REV</v>
      </c>
      <c r="H1809" s="1" t="str">
        <f>_xlfn.XLOOKUP(RT_enz[[#This Row],[Column1]],SC_enz[name_dir],SC_enz[name_dir],"")</f>
        <v>FBA3_c_REV</v>
      </c>
      <c r="I1809" s="1" t="str">
        <f>_xlfn.XLOOKUP(RT_enz[[#This Row],[rxn_src]],SC_enz[rxn_src],SC_enz[rxn_src],"")</f>
        <v>FBA3_c</v>
      </c>
      <c r="J1809" s="2" t="str">
        <f>_xlfn.XLOOKUP(RT_enz[[#This Row],[Column1]],RT_gsm[Column3],RT_gsm[Column3],"")</f>
        <v>FBA3_c_REV</v>
      </c>
    </row>
    <row r="1810" spans="1:10" ht="16" hidden="1" x14ac:dyDescent="0.2">
      <c r="A1810" s="1" t="s">
        <v>834</v>
      </c>
      <c r="B1810" s="1" t="s">
        <v>3902</v>
      </c>
      <c r="C1810" s="1" t="s">
        <v>5194</v>
      </c>
      <c r="D1810" s="1" t="s">
        <v>5195</v>
      </c>
      <c r="E1810" s="1" t="s">
        <v>7</v>
      </c>
      <c r="F1810" s="1" t="s">
        <v>3920</v>
      </c>
      <c r="G1810" s="1" t="str">
        <f>RT_enz[[#This Row],[rxn_src]]&amp;"_"&amp;RT_enz[[#This Row],[dir]]</f>
        <v>FBP_c_FWD</v>
      </c>
      <c r="H1810" s="1" t="str">
        <f>_xlfn.XLOOKUP(RT_enz[[#This Row],[Column1]],SC_enz[name_dir],SC_enz[name_dir],"")</f>
        <v>FBP_c_FWD</v>
      </c>
      <c r="I1810" s="1" t="str">
        <f>_xlfn.XLOOKUP(RT_enz[[#This Row],[rxn_src]],SC_enz[rxn_src],SC_enz[rxn_src],"")</f>
        <v>FBP_c</v>
      </c>
      <c r="J1810" s="2" t="str">
        <f>_xlfn.XLOOKUP(RT_enz[[#This Row],[Column1]],RT_gsm[Column3],RT_gsm[Column3],"")</f>
        <v>FBP_c_FWD</v>
      </c>
    </row>
    <row r="1811" spans="1:10" ht="16" hidden="1" x14ac:dyDescent="0.2">
      <c r="A1811" s="1" t="s">
        <v>829</v>
      </c>
      <c r="B1811" s="1" t="s">
        <v>3902</v>
      </c>
      <c r="C1811" s="1" t="s">
        <v>5196</v>
      </c>
      <c r="D1811" s="1" t="s">
        <v>5197</v>
      </c>
      <c r="E1811" s="1" t="s">
        <v>7</v>
      </c>
      <c r="F1811" s="1" t="s">
        <v>3920</v>
      </c>
      <c r="G1811" s="1" t="str">
        <f>RT_enz[[#This Row],[rxn_src]]&amp;"_"&amp;RT_enz[[#This Row],[dir]]</f>
        <v>FBP2_c_FWD</v>
      </c>
      <c r="H1811" s="1" t="str">
        <f>_xlfn.XLOOKUP(RT_enz[[#This Row],[Column1]],SC_enz[name_dir],SC_enz[name_dir],"")</f>
        <v>FBP2_c_FWD</v>
      </c>
      <c r="I1811" s="1" t="str">
        <f>_xlfn.XLOOKUP(RT_enz[[#This Row],[rxn_src]],SC_enz[rxn_src],SC_enz[rxn_src],"")</f>
        <v>FBP2_c</v>
      </c>
      <c r="J1811" s="2" t="str">
        <f>_xlfn.XLOOKUP(RT_enz[[#This Row],[Column1]],RT_gsm[Column3],RT_gsm[Column3],"")</f>
        <v>FBP2_c_FWD</v>
      </c>
    </row>
    <row r="1812" spans="1:10" ht="16" hidden="1" x14ac:dyDescent="0.2">
      <c r="A1812" s="1" t="s">
        <v>829</v>
      </c>
      <c r="B1812" s="1" t="s">
        <v>3902</v>
      </c>
      <c r="C1812" s="1" t="s">
        <v>5198</v>
      </c>
      <c r="D1812" s="1" t="s">
        <v>5199</v>
      </c>
      <c r="E1812" s="1" t="s">
        <v>7</v>
      </c>
      <c r="F1812" s="1" t="s">
        <v>3920</v>
      </c>
      <c r="G1812" s="1" t="str">
        <f>RT_enz[[#This Row],[rxn_src]]&amp;"_"&amp;RT_enz[[#This Row],[dir]]</f>
        <v>FBP2_c_FWD</v>
      </c>
      <c r="H1812" s="1" t="str">
        <f>_xlfn.XLOOKUP(RT_enz[[#This Row],[Column1]],SC_enz[name_dir],SC_enz[name_dir],"")</f>
        <v>FBP2_c_FWD</v>
      </c>
      <c r="I1812" s="1" t="str">
        <f>_xlfn.XLOOKUP(RT_enz[[#This Row],[rxn_src]],SC_enz[rxn_src],SC_enz[rxn_src],"")</f>
        <v>FBP2_c</v>
      </c>
      <c r="J1812" s="2" t="str">
        <f>_xlfn.XLOOKUP(RT_enz[[#This Row],[Column1]],RT_gsm[Column3],RT_gsm[Column3],"")</f>
        <v>FBP2_c_FWD</v>
      </c>
    </row>
    <row r="1813" spans="1:10" ht="16" hidden="1" x14ac:dyDescent="0.2">
      <c r="A1813" s="1" t="s">
        <v>809</v>
      </c>
      <c r="B1813" s="1" t="s">
        <v>3902</v>
      </c>
      <c r="C1813" s="1" t="s">
        <v>5200</v>
      </c>
      <c r="D1813" s="1" t="s">
        <v>5201</v>
      </c>
      <c r="E1813" s="1" t="s">
        <v>7</v>
      </c>
      <c r="F1813" s="1" t="s">
        <v>3920</v>
      </c>
      <c r="G1813" s="1" t="str">
        <f>RT_enz[[#This Row],[rxn_src]]&amp;"_"&amp;RT_enz[[#This Row],[dir]]</f>
        <v>FCLT_m_FWD</v>
      </c>
      <c r="H1813" s="1" t="str">
        <f>_xlfn.XLOOKUP(RT_enz[[#This Row],[Column1]],SC_enz[name_dir],SC_enz[name_dir],"")</f>
        <v>FCLT_m_FWD</v>
      </c>
      <c r="I1813" s="1" t="str">
        <f>_xlfn.XLOOKUP(RT_enz[[#This Row],[rxn_src]],SC_enz[rxn_src],SC_enz[rxn_src],"")</f>
        <v>FCLT_m</v>
      </c>
      <c r="J1813" s="2" t="str">
        <f>_xlfn.XLOOKUP(RT_enz[[#This Row],[Column1]],RT_gsm[Column3],RT_gsm[Column3],"")</f>
        <v>FCLT_m_FWD</v>
      </c>
    </row>
    <row r="1814" spans="1:10" ht="16" hidden="1" x14ac:dyDescent="0.2">
      <c r="A1814" s="1" t="s">
        <v>820</v>
      </c>
      <c r="B1814" s="1" t="s">
        <v>3902</v>
      </c>
      <c r="C1814" s="1" t="s">
        <v>5202</v>
      </c>
      <c r="D1814" s="1" t="s">
        <v>5203</v>
      </c>
      <c r="E1814" s="1" t="s">
        <v>7</v>
      </c>
      <c r="F1814" s="1" t="s">
        <v>3920</v>
      </c>
      <c r="G1814" s="1" t="str">
        <f>RT_enz[[#This Row],[rxn_src]]&amp;"_"&amp;RT_enz[[#This Row],[dir]]</f>
        <v>FDH_c_FWD</v>
      </c>
      <c r="H1814" s="1" t="str">
        <f>_xlfn.XLOOKUP(RT_enz[[#This Row],[Column1]],SC_enz[name_dir],SC_enz[name_dir],"")</f>
        <v>FDH_c_FWD</v>
      </c>
      <c r="I1814" s="1" t="str">
        <f>_xlfn.XLOOKUP(RT_enz[[#This Row],[rxn_src]],SC_enz[rxn_src],SC_enz[rxn_src],"")</f>
        <v>FDH_c</v>
      </c>
      <c r="J1814" s="2" t="str">
        <f>_xlfn.XLOOKUP(RT_enz[[#This Row],[Column1]],RT_gsm[Column3],RT_gsm[Column3],"")</f>
        <v>FDH_c_FWD</v>
      </c>
    </row>
    <row r="1815" spans="1:10" ht="16" hidden="1" x14ac:dyDescent="0.2">
      <c r="A1815" s="1" t="s">
        <v>2185</v>
      </c>
      <c r="B1815" s="1" t="s">
        <v>3902</v>
      </c>
      <c r="C1815" s="1" t="s">
        <v>5204</v>
      </c>
      <c r="D1815" s="1" t="s">
        <v>5205</v>
      </c>
      <c r="E1815" s="1" t="s">
        <v>7</v>
      </c>
      <c r="F1815" s="1" t="s">
        <v>3920</v>
      </c>
      <c r="G1815" s="1" t="str">
        <f>RT_enz[[#This Row],[rxn_src]]&amp;"_"&amp;RT_enz[[#This Row],[dir]]</f>
        <v>FE2t_c_e_FWD</v>
      </c>
      <c r="H1815" s="1" t="str">
        <f>_xlfn.XLOOKUP(RT_enz[[#This Row],[Column1]],SC_enz[name_dir],SC_enz[name_dir],"")</f>
        <v>FE2t_c_e_FWD</v>
      </c>
      <c r="I1815" s="1" t="str">
        <f>_xlfn.XLOOKUP(RT_enz[[#This Row],[rxn_src]],SC_enz[rxn_src],SC_enz[rxn_src],"")</f>
        <v>FE2t_c_e</v>
      </c>
      <c r="J1815" s="2" t="str">
        <f>_xlfn.XLOOKUP(RT_enz[[#This Row],[Column1]],RT_gsm[Column3],RT_gsm[Column3],"")</f>
        <v>FE2t_c_e_FWD</v>
      </c>
    </row>
    <row r="1816" spans="1:10" ht="16" hidden="1" x14ac:dyDescent="0.2">
      <c r="A1816" s="1" t="s">
        <v>2185</v>
      </c>
      <c r="B1816" s="1" t="s">
        <v>3902</v>
      </c>
      <c r="C1816" s="1" t="s">
        <v>5206</v>
      </c>
      <c r="D1816" s="1" t="s">
        <v>5207</v>
      </c>
      <c r="E1816" s="1" t="s">
        <v>7</v>
      </c>
      <c r="F1816" s="1" t="s">
        <v>3920</v>
      </c>
      <c r="G1816" s="1" t="str">
        <f>RT_enz[[#This Row],[rxn_src]]&amp;"_"&amp;RT_enz[[#This Row],[dir]]</f>
        <v>FE2t_c_e_FWD</v>
      </c>
      <c r="H1816" s="1" t="str">
        <f>_xlfn.XLOOKUP(RT_enz[[#This Row],[Column1]],SC_enz[name_dir],SC_enz[name_dir],"")</f>
        <v>FE2t_c_e_FWD</v>
      </c>
      <c r="I1816" s="1" t="str">
        <f>_xlfn.XLOOKUP(RT_enz[[#This Row],[rxn_src]],SC_enz[rxn_src],SC_enz[rxn_src],"")</f>
        <v>FE2t_c_e</v>
      </c>
      <c r="J1816" s="2" t="str">
        <f>_xlfn.XLOOKUP(RT_enz[[#This Row],[Column1]],RT_gsm[Column3],RT_gsm[Column3],"")</f>
        <v>FE2t_c_e_FWD</v>
      </c>
    </row>
    <row r="1817" spans="1:10" ht="16" hidden="1" x14ac:dyDescent="0.2">
      <c r="A1817" s="1" t="s">
        <v>2190</v>
      </c>
      <c r="B1817" s="1" t="s">
        <v>3902</v>
      </c>
      <c r="C1817" s="1" t="s">
        <v>142</v>
      </c>
      <c r="D1817" s="1" t="s">
        <v>143</v>
      </c>
      <c r="E1817" s="1" t="s">
        <v>12</v>
      </c>
      <c r="F1817" s="1" t="s">
        <v>4477</v>
      </c>
      <c r="G1817" s="1" t="str">
        <f>RT_enz[[#This Row],[rxn_src]]&amp;"_"&amp;RT_enz[[#This Row],[dir]]</f>
        <v>FE2t_c_m_FWD</v>
      </c>
      <c r="H1817" s="1" t="str">
        <f>_xlfn.XLOOKUP(RT_enz[[#This Row],[Column1]],SC_enz[name_dir],SC_enz[name_dir],"")</f>
        <v>FE2t_c_m_FWD</v>
      </c>
      <c r="I1817" s="1" t="str">
        <f>_xlfn.XLOOKUP(RT_enz[[#This Row],[rxn_src]],SC_enz[rxn_src],SC_enz[rxn_src],"")</f>
        <v>FE2t_c_m</v>
      </c>
      <c r="J1817" s="2" t="str">
        <f>_xlfn.XLOOKUP(RT_enz[[#This Row],[Column1]],RT_gsm[Column3],RT_gsm[Column3],"")</f>
        <v>FE2t_c_m_FWD</v>
      </c>
    </row>
    <row r="1818" spans="1:10" ht="16" hidden="1" x14ac:dyDescent="0.2">
      <c r="A1818" s="1" t="s">
        <v>5208</v>
      </c>
      <c r="B1818" s="1" t="s">
        <v>3902</v>
      </c>
      <c r="C1818" s="1" t="s">
        <v>1642</v>
      </c>
      <c r="D1818" s="1" t="s">
        <v>143</v>
      </c>
      <c r="E1818" s="1" t="s">
        <v>12</v>
      </c>
      <c r="F1818" s="1"/>
      <c r="G1818" s="1" t="str">
        <f>RT_enz[[#This Row],[rxn_src]]&amp;"_"&amp;RT_enz[[#This Row],[dir]]</f>
        <v>FE2t_c_rm_FWD</v>
      </c>
      <c r="H1818" s="1" t="str">
        <f>_xlfn.XLOOKUP(RT_enz[[#This Row],[Column1]],SC_enz[name_dir],SC_enz[name_dir],"")</f>
        <v/>
      </c>
      <c r="I1818" s="1" t="str">
        <f>_xlfn.XLOOKUP(RT_enz[[#This Row],[rxn_src]],SC_enz[rxn_src],SC_enz[rxn_src],"")</f>
        <v/>
      </c>
      <c r="J1818" s="2" t="str">
        <f>_xlfn.XLOOKUP(RT_enz[[#This Row],[Column1]],RT_gsm[Column3],RT_gsm[Column3],"")</f>
        <v>FE2t_c_rm_FWD</v>
      </c>
    </row>
    <row r="1819" spans="1:10" ht="16" hidden="1" x14ac:dyDescent="0.2">
      <c r="A1819" s="1" t="s">
        <v>5209</v>
      </c>
      <c r="B1819" s="1" t="s">
        <v>3902</v>
      </c>
      <c r="C1819" s="1" t="s">
        <v>5210</v>
      </c>
      <c r="D1819" s="1" t="s">
        <v>5211</v>
      </c>
      <c r="E1819" s="1" t="s">
        <v>12</v>
      </c>
      <c r="F1819" s="1" t="s">
        <v>4477</v>
      </c>
      <c r="G1819" s="1" t="str">
        <f>RT_enz[[#This Row],[rxn_src]]&amp;"_"&amp;RT_enz[[#This Row],[dir]]</f>
        <v>FE3t_c_e_FWD</v>
      </c>
      <c r="H1819" s="1" t="str">
        <f>_xlfn.XLOOKUP(RT_enz[[#This Row],[Column1]],SC_enz[name_dir],SC_enz[name_dir],"")</f>
        <v/>
      </c>
      <c r="I1819" s="1" t="str">
        <f>_xlfn.XLOOKUP(RT_enz[[#This Row],[rxn_src]],SC_enz[rxn_src],SC_enz[rxn_src],"")</f>
        <v/>
      </c>
      <c r="J1819" s="2" t="str">
        <f>_xlfn.XLOOKUP(RT_enz[[#This Row],[Column1]],RT_gsm[Column3],RT_gsm[Column3],"")</f>
        <v>FE3t_c_e_FWD</v>
      </c>
    </row>
    <row r="1820" spans="1:10" ht="16" hidden="1" x14ac:dyDescent="0.2">
      <c r="A1820" s="1" t="s">
        <v>5212</v>
      </c>
      <c r="B1820" s="1" t="s">
        <v>3902</v>
      </c>
      <c r="C1820" s="1" t="s">
        <v>1642</v>
      </c>
      <c r="D1820" s="1" t="s">
        <v>143</v>
      </c>
      <c r="E1820" s="1" t="s">
        <v>12</v>
      </c>
      <c r="F1820" s="1"/>
      <c r="G1820" s="1" t="str">
        <f>RT_enz[[#This Row],[rxn_src]]&amp;"_"&amp;RT_enz[[#This Row],[dir]]</f>
        <v>FE3t_c_m_FWD</v>
      </c>
      <c r="H1820" s="1" t="str">
        <f>_xlfn.XLOOKUP(RT_enz[[#This Row],[Column1]],SC_enz[name_dir],SC_enz[name_dir],"")</f>
        <v/>
      </c>
      <c r="I1820" s="1" t="str">
        <f>_xlfn.XLOOKUP(RT_enz[[#This Row],[rxn_src]],SC_enz[rxn_src],SC_enz[rxn_src],"")</f>
        <v/>
      </c>
      <c r="J1820" s="2" t="str">
        <f>_xlfn.XLOOKUP(RT_enz[[#This Row],[Column1]],RT_gsm[Column3],RT_gsm[Column3],"")</f>
        <v>FE3t_c_m_FWD</v>
      </c>
    </row>
    <row r="1821" spans="1:10" ht="16" hidden="1" x14ac:dyDescent="0.2">
      <c r="A1821" s="1" t="s">
        <v>5212</v>
      </c>
      <c r="B1821" s="1" t="s">
        <v>3903</v>
      </c>
      <c r="C1821" s="1" t="s">
        <v>1642</v>
      </c>
      <c r="D1821" s="1" t="s">
        <v>143</v>
      </c>
      <c r="E1821" s="1" t="s">
        <v>12</v>
      </c>
      <c r="F1821" s="1">
        <v>0</v>
      </c>
      <c r="G1821" s="1" t="str">
        <f>RT_enz[[#This Row],[rxn_src]]&amp;"_"&amp;RT_enz[[#This Row],[dir]]</f>
        <v>FE3t_c_m_REV</v>
      </c>
      <c r="H1821" s="1" t="str">
        <f>_xlfn.XLOOKUP(RT_enz[[#This Row],[Column1]],SC_enz[name_dir],SC_enz[name_dir],"")</f>
        <v/>
      </c>
      <c r="I1821" s="1" t="str">
        <f>_xlfn.XLOOKUP(RT_enz[[#This Row],[rxn_src]],SC_enz[rxn_src],SC_enz[rxn_src],"")</f>
        <v/>
      </c>
      <c r="J1821" s="2" t="str">
        <f>_xlfn.XLOOKUP(RT_enz[[#This Row],[Column1]],RT_gsm[Column3],RT_gsm[Column3],"")</f>
        <v>FE3t_c_m_REV</v>
      </c>
    </row>
    <row r="1822" spans="1:10" ht="16" hidden="1" x14ac:dyDescent="0.2">
      <c r="A1822" s="1" t="s">
        <v>5213</v>
      </c>
      <c r="B1822" s="1" t="s">
        <v>3902</v>
      </c>
      <c r="C1822" s="1" t="s">
        <v>142</v>
      </c>
      <c r="D1822" s="1" t="s">
        <v>143</v>
      </c>
      <c r="E1822" s="1" t="s">
        <v>12</v>
      </c>
      <c r="F1822" s="1"/>
      <c r="G1822" s="1" t="str">
        <f>RT_enz[[#This Row],[rxn_src]]&amp;"_"&amp;RT_enz[[#This Row],[dir]]</f>
        <v>FE3t_c_rm_FWD</v>
      </c>
      <c r="H1822" s="1" t="str">
        <f>_xlfn.XLOOKUP(RT_enz[[#This Row],[Column1]],SC_enz[name_dir],SC_enz[name_dir],"")</f>
        <v/>
      </c>
      <c r="I1822" s="1" t="str">
        <f>_xlfn.XLOOKUP(RT_enz[[#This Row],[rxn_src]],SC_enz[rxn_src],SC_enz[rxn_src],"")</f>
        <v/>
      </c>
      <c r="J1822" s="2" t="str">
        <f>_xlfn.XLOOKUP(RT_enz[[#This Row],[Column1]],RT_gsm[Column3],RT_gsm[Column3],"")</f>
        <v>FE3t_c_rm_FWD</v>
      </c>
    </row>
    <row r="1823" spans="1:10" ht="16" hidden="1" x14ac:dyDescent="0.2">
      <c r="A1823" s="1" t="s">
        <v>5213</v>
      </c>
      <c r="B1823" s="1" t="s">
        <v>3903</v>
      </c>
      <c r="C1823" s="1" t="s">
        <v>142</v>
      </c>
      <c r="D1823" s="1" t="s">
        <v>143</v>
      </c>
      <c r="E1823" s="1" t="s">
        <v>12</v>
      </c>
      <c r="F1823" s="1"/>
      <c r="G1823" s="1" t="str">
        <f>RT_enz[[#This Row],[rxn_src]]&amp;"_"&amp;RT_enz[[#This Row],[dir]]</f>
        <v>FE3t_c_rm_REV</v>
      </c>
      <c r="H1823" s="1" t="str">
        <f>_xlfn.XLOOKUP(RT_enz[[#This Row],[Column1]],SC_enz[name_dir],SC_enz[name_dir],"")</f>
        <v/>
      </c>
      <c r="I1823" s="1" t="str">
        <f>_xlfn.XLOOKUP(RT_enz[[#This Row],[rxn_src]],SC_enz[rxn_src],SC_enz[rxn_src],"")</f>
        <v/>
      </c>
      <c r="J1823" s="2" t="str">
        <f>_xlfn.XLOOKUP(RT_enz[[#This Row],[Column1]],RT_gsm[Column3],RT_gsm[Column3],"")</f>
        <v>FE3t_c_rm_REV</v>
      </c>
    </row>
    <row r="1824" spans="1:10" ht="16" hidden="1" x14ac:dyDescent="0.2">
      <c r="A1824" s="1" t="s">
        <v>3521</v>
      </c>
      <c r="B1824" s="1" t="s">
        <v>3902</v>
      </c>
      <c r="C1824" s="1" t="s">
        <v>3522</v>
      </c>
      <c r="D1824" s="1" t="s">
        <v>5214</v>
      </c>
      <c r="E1824" s="1" t="s">
        <v>12</v>
      </c>
      <c r="F1824" s="1" t="s">
        <v>3524</v>
      </c>
      <c r="G1824" s="1" t="str">
        <f>RT_enz[[#This Row],[rxn_src]]&amp;"_"&amp;RT_enz[[#This Row],[dir]]</f>
        <v>FECOOR_m_FWD</v>
      </c>
      <c r="H1824" s="1" t="str">
        <f>_xlfn.XLOOKUP(RT_enz[[#This Row],[Column1]],SC_enz[name_dir],SC_enz[name_dir],"")</f>
        <v>FECOOR_m_FWD</v>
      </c>
      <c r="I1824" s="1" t="str">
        <f>_xlfn.XLOOKUP(RT_enz[[#This Row],[rxn_src]],SC_enz[rxn_src],SC_enz[rxn_src],"")</f>
        <v>FECOOR_m</v>
      </c>
      <c r="J1824" s="2" t="str">
        <f>_xlfn.XLOOKUP(RT_enz[[#This Row],[Column1]],RT_gsm[Column3],RT_gsm[Column3],"")</f>
        <v>FECOOR_m_FWD</v>
      </c>
    </row>
    <row r="1825" spans="1:10" ht="16" hidden="1" x14ac:dyDescent="0.2">
      <c r="A1825" s="1" t="s">
        <v>3521</v>
      </c>
      <c r="B1825" s="1" t="s">
        <v>3902</v>
      </c>
      <c r="C1825" s="1" t="s">
        <v>3525</v>
      </c>
      <c r="D1825" s="1" t="s">
        <v>5215</v>
      </c>
      <c r="E1825" s="1" t="s">
        <v>12</v>
      </c>
      <c r="F1825" s="1" t="s">
        <v>3527</v>
      </c>
      <c r="G1825" s="1" t="str">
        <f>RT_enz[[#This Row],[rxn_src]]&amp;"_"&amp;RT_enz[[#This Row],[dir]]</f>
        <v>FECOOR_m_FWD</v>
      </c>
      <c r="H1825" s="1" t="str">
        <f>_xlfn.XLOOKUP(RT_enz[[#This Row],[Column1]],SC_enz[name_dir],SC_enz[name_dir],"")</f>
        <v>FECOOR_m_FWD</v>
      </c>
      <c r="I1825" s="1" t="str">
        <f>_xlfn.XLOOKUP(RT_enz[[#This Row],[rxn_src]],SC_enz[rxn_src],SC_enz[rxn_src],"")</f>
        <v>FECOOR_m</v>
      </c>
      <c r="J1825" s="2" t="str">
        <f>_xlfn.XLOOKUP(RT_enz[[#This Row],[Column1]],RT_gsm[Column3],RT_gsm[Column3],"")</f>
        <v>FECOOR_m_FWD</v>
      </c>
    </row>
    <row r="1826" spans="1:10" ht="16" hidden="1" x14ac:dyDescent="0.2">
      <c r="A1826" s="1" t="s">
        <v>3521</v>
      </c>
      <c r="B1826" s="1" t="s">
        <v>3902</v>
      </c>
      <c r="C1826" s="1" t="s">
        <v>5216</v>
      </c>
      <c r="D1826" s="1" t="s">
        <v>5217</v>
      </c>
      <c r="E1826" s="1" t="s">
        <v>12</v>
      </c>
      <c r="F1826" s="1" t="s">
        <v>3524</v>
      </c>
      <c r="G1826" s="1" t="str">
        <f>RT_enz[[#This Row],[rxn_src]]&amp;"_"&amp;RT_enz[[#This Row],[dir]]</f>
        <v>FECOOR_m_FWD</v>
      </c>
      <c r="H1826" s="1" t="str">
        <f>_xlfn.XLOOKUP(RT_enz[[#This Row],[Column1]],SC_enz[name_dir],SC_enz[name_dir],"")</f>
        <v>FECOOR_m_FWD</v>
      </c>
      <c r="I1826" s="1" t="str">
        <f>_xlfn.XLOOKUP(RT_enz[[#This Row],[rxn_src]],SC_enz[rxn_src],SC_enz[rxn_src],"")</f>
        <v>FECOOR_m</v>
      </c>
      <c r="J1826" s="2" t="str">
        <f>_xlfn.XLOOKUP(RT_enz[[#This Row],[Column1]],RT_gsm[Column3],RT_gsm[Column3],"")</f>
        <v>FECOOR_m_FWD</v>
      </c>
    </row>
    <row r="1827" spans="1:10" ht="16" hidden="1" x14ac:dyDescent="0.2">
      <c r="A1827" s="1" t="s">
        <v>3521</v>
      </c>
      <c r="B1827" s="1" t="s">
        <v>3902</v>
      </c>
      <c r="C1827" s="1" t="s">
        <v>5218</v>
      </c>
      <c r="D1827" s="1" t="s">
        <v>5219</v>
      </c>
      <c r="E1827" s="1" t="s">
        <v>12</v>
      </c>
      <c r="F1827" s="1" t="s">
        <v>3527</v>
      </c>
      <c r="G1827" s="1" t="str">
        <f>RT_enz[[#This Row],[rxn_src]]&amp;"_"&amp;RT_enz[[#This Row],[dir]]</f>
        <v>FECOOR_m_FWD</v>
      </c>
      <c r="H1827" s="1" t="str">
        <f>_xlfn.XLOOKUP(RT_enz[[#This Row],[Column1]],SC_enz[name_dir],SC_enz[name_dir],"")</f>
        <v>FECOOR_m_FWD</v>
      </c>
      <c r="I1827" s="1" t="str">
        <f>_xlfn.XLOOKUP(RT_enz[[#This Row],[rxn_src]],SC_enz[rxn_src],SC_enz[rxn_src],"")</f>
        <v>FECOOR_m</v>
      </c>
      <c r="J1827" s="2" t="str">
        <f>_xlfn.XLOOKUP(RT_enz[[#This Row],[Column1]],RT_gsm[Column3],RT_gsm[Column3],"")</f>
        <v>FECOOR_m_FWD</v>
      </c>
    </row>
    <row r="1828" spans="1:10" ht="16" hidden="1" x14ac:dyDescent="0.2">
      <c r="A1828" s="1" t="s">
        <v>2902</v>
      </c>
      <c r="B1828" s="1" t="s">
        <v>3902</v>
      </c>
      <c r="C1828" s="1" t="s">
        <v>1642</v>
      </c>
      <c r="D1828" s="1" t="s">
        <v>143</v>
      </c>
      <c r="E1828" s="1" t="s">
        <v>7</v>
      </c>
      <c r="F1828" s="1"/>
      <c r="G1828" s="1" t="str">
        <f>RT_enz[[#This Row],[rxn_src]]&amp;"_"&amp;RT_enz[[#This Row],[dir]]</f>
        <v>FECOSTt_c_rm_FWD</v>
      </c>
      <c r="H1828" s="1" t="str">
        <f>_xlfn.XLOOKUP(RT_enz[[#This Row],[Column1]],SC_enz[name_dir],SC_enz[name_dir],"")</f>
        <v>FECOSTt_c_rm_FWD</v>
      </c>
      <c r="I1828" s="1" t="str">
        <f>_xlfn.XLOOKUP(RT_enz[[#This Row],[rxn_src]],SC_enz[rxn_src],SC_enz[rxn_src],"")</f>
        <v>FECOSTt_c_rm</v>
      </c>
      <c r="J1828" s="2" t="str">
        <f>_xlfn.XLOOKUP(RT_enz[[#This Row],[Column1]],RT_gsm[Column3],RT_gsm[Column3],"")</f>
        <v>FECOSTt_c_rm_FWD</v>
      </c>
    </row>
    <row r="1829" spans="1:10" ht="16" hidden="1" x14ac:dyDescent="0.2">
      <c r="A1829" s="1" t="s">
        <v>2902</v>
      </c>
      <c r="B1829" s="1" t="s">
        <v>3903</v>
      </c>
      <c r="C1829" s="1" t="s">
        <v>1642</v>
      </c>
      <c r="D1829" s="1" t="s">
        <v>143</v>
      </c>
      <c r="E1829" s="1" t="s">
        <v>7</v>
      </c>
      <c r="F1829" s="1"/>
      <c r="G1829" s="1" t="str">
        <f>RT_enz[[#This Row],[rxn_src]]&amp;"_"&amp;RT_enz[[#This Row],[dir]]</f>
        <v>FECOSTt_c_rm_REV</v>
      </c>
      <c r="H1829" s="1" t="str">
        <f>_xlfn.XLOOKUP(RT_enz[[#This Row],[Column1]],SC_enz[name_dir],SC_enz[name_dir],"")</f>
        <v>FECOSTt_c_rm_REV</v>
      </c>
      <c r="I1829" s="1" t="str">
        <f>_xlfn.XLOOKUP(RT_enz[[#This Row],[rxn_src]],SC_enz[rxn_src],SC_enz[rxn_src],"")</f>
        <v>FECOSTt_c_rm</v>
      </c>
      <c r="J1829" s="2" t="str">
        <f>_xlfn.XLOOKUP(RT_enz[[#This Row],[Column1]],RT_gsm[Column3],RT_gsm[Column3],"")</f>
        <v>FECOSTt_c_rm_REV</v>
      </c>
    </row>
    <row r="1830" spans="1:10" ht="16" hidden="1" x14ac:dyDescent="0.2">
      <c r="A1830" s="1" t="s">
        <v>2968</v>
      </c>
      <c r="B1830" s="1" t="s">
        <v>3902</v>
      </c>
      <c r="C1830" s="1" t="s">
        <v>1642</v>
      </c>
      <c r="D1830" s="1" t="s">
        <v>143</v>
      </c>
      <c r="E1830" s="1" t="s">
        <v>7</v>
      </c>
      <c r="F1830" s="1"/>
      <c r="G1830" s="1" t="str">
        <f>RT_enz[[#This Row],[rxn_src]]&amp;"_"&amp;RT_enz[[#This Row],[dir]]</f>
        <v>FECOSTt_l_rm_FWD</v>
      </c>
      <c r="H1830" s="1" t="str">
        <f>_xlfn.XLOOKUP(RT_enz[[#This Row],[Column1]],SC_enz[name_dir],SC_enz[name_dir],"")</f>
        <v>FECOSTt_l_rm_FWD</v>
      </c>
      <c r="I1830" s="1" t="str">
        <f>_xlfn.XLOOKUP(RT_enz[[#This Row],[rxn_src]],SC_enz[rxn_src],SC_enz[rxn_src],"")</f>
        <v>FECOSTt_l_rm</v>
      </c>
      <c r="J1830" s="2" t="str">
        <f>_xlfn.XLOOKUP(RT_enz[[#This Row],[Column1]],RT_gsm[Column3],RT_gsm[Column3],"")</f>
        <v>FECOSTt_l_rm_FWD</v>
      </c>
    </row>
    <row r="1831" spans="1:10" ht="16" hidden="1" x14ac:dyDescent="0.2">
      <c r="A1831" s="1" t="s">
        <v>2968</v>
      </c>
      <c r="B1831" s="1" t="s">
        <v>3903</v>
      </c>
      <c r="C1831" s="1" t="s">
        <v>1642</v>
      </c>
      <c r="D1831" s="1" t="s">
        <v>143</v>
      </c>
      <c r="E1831" s="1" t="s">
        <v>7</v>
      </c>
      <c r="F1831" s="1"/>
      <c r="G1831" s="1" t="str">
        <f>RT_enz[[#This Row],[rxn_src]]&amp;"_"&amp;RT_enz[[#This Row],[dir]]</f>
        <v>FECOSTt_l_rm_REV</v>
      </c>
      <c r="H1831" s="1" t="str">
        <f>_xlfn.XLOOKUP(RT_enz[[#This Row],[Column1]],SC_enz[name_dir],SC_enz[name_dir],"")</f>
        <v>FECOSTt_l_rm_REV</v>
      </c>
      <c r="I1831" s="1" t="str">
        <f>_xlfn.XLOOKUP(RT_enz[[#This Row],[rxn_src]],SC_enz[rxn_src],SC_enz[rxn_src],"")</f>
        <v>FECOSTt_l_rm</v>
      </c>
      <c r="J1831" s="2" t="str">
        <f>_xlfn.XLOOKUP(RT_enz[[#This Row],[Column1]],RT_gsm[Column3],RT_gsm[Column3],"")</f>
        <v>FECOSTt_l_rm_REV</v>
      </c>
    </row>
    <row r="1832" spans="1:10" ht="16" hidden="1" x14ac:dyDescent="0.2">
      <c r="A1832" s="1" t="s">
        <v>3515</v>
      </c>
      <c r="B1832" s="1" t="s">
        <v>3902</v>
      </c>
      <c r="C1832" s="1" t="s">
        <v>3516</v>
      </c>
      <c r="D1832" s="1" t="s">
        <v>5220</v>
      </c>
      <c r="E1832" s="1" t="s">
        <v>12</v>
      </c>
      <c r="F1832" s="1" t="s">
        <v>3920</v>
      </c>
      <c r="G1832" s="1" t="str">
        <f>RT_enz[[#This Row],[rxn_src]]&amp;"_"&amp;RT_enz[[#This Row],[dir]]</f>
        <v>FECPOR_m_FWD</v>
      </c>
      <c r="H1832" s="1" t="str">
        <f>_xlfn.XLOOKUP(RT_enz[[#This Row],[Column1]],SC_enz[name_dir],SC_enz[name_dir],"")</f>
        <v>FECPOR_m_FWD</v>
      </c>
      <c r="I1832" s="1" t="str">
        <f>_xlfn.XLOOKUP(RT_enz[[#This Row],[rxn_src]],SC_enz[rxn_src],SC_enz[rxn_src],"")</f>
        <v>FECPOR_m</v>
      </c>
      <c r="J1832" s="2" t="str">
        <f>_xlfn.XLOOKUP(RT_enz[[#This Row],[Column1]],RT_gsm[Column3],RT_gsm[Column3],"")</f>
        <v>FECPOR_m_FWD</v>
      </c>
    </row>
    <row r="1833" spans="1:10" ht="16" hidden="1" x14ac:dyDescent="0.2">
      <c r="A1833" s="1" t="s">
        <v>3515</v>
      </c>
      <c r="B1833" s="1" t="s">
        <v>3902</v>
      </c>
      <c r="C1833" s="1" t="s">
        <v>5221</v>
      </c>
      <c r="D1833" s="1" t="s">
        <v>5222</v>
      </c>
      <c r="E1833" s="1" t="s">
        <v>12</v>
      </c>
      <c r="F1833" s="1" t="s">
        <v>3920</v>
      </c>
      <c r="G1833" s="1" t="str">
        <f>RT_enz[[#This Row],[rxn_src]]&amp;"_"&amp;RT_enz[[#This Row],[dir]]</f>
        <v>FECPOR_m_FWD</v>
      </c>
      <c r="H1833" s="1" t="str">
        <f>_xlfn.XLOOKUP(RT_enz[[#This Row],[Column1]],SC_enz[name_dir],SC_enz[name_dir],"")</f>
        <v>FECPOR_m_FWD</v>
      </c>
      <c r="I1833" s="1" t="str">
        <f>_xlfn.XLOOKUP(RT_enz[[#This Row],[rxn_src]],SC_enz[rxn_src],SC_enz[rxn_src],"")</f>
        <v>FECPOR_m</v>
      </c>
      <c r="J1833" s="2" t="str">
        <f>_xlfn.XLOOKUP(RT_enz[[#This Row],[Column1]],RT_gsm[Column3],RT_gsm[Column3],"")</f>
        <v>FECPOR_m_FWD</v>
      </c>
    </row>
    <row r="1834" spans="1:10" ht="16" hidden="1" x14ac:dyDescent="0.2">
      <c r="A1834" s="1" t="s">
        <v>5223</v>
      </c>
      <c r="B1834" s="1" t="s">
        <v>3902</v>
      </c>
      <c r="C1834" s="1" t="s">
        <v>5224</v>
      </c>
      <c r="D1834" s="1" t="s">
        <v>5225</v>
      </c>
      <c r="E1834" s="1" t="s">
        <v>12</v>
      </c>
      <c r="F1834" s="1" t="s">
        <v>5226</v>
      </c>
      <c r="G1834" s="1" t="str">
        <f>RT_enz[[#This Row],[rxn_src]]&amp;"_"&amp;RT_enz[[#This Row],[dir]]</f>
        <v>FECRq9_m_FWD</v>
      </c>
      <c r="H1834" s="1" t="str">
        <f>_xlfn.XLOOKUP(RT_enz[[#This Row],[Column1]],SC_enz[name_dir],SC_enz[name_dir],"")</f>
        <v/>
      </c>
      <c r="I1834" s="1" t="str">
        <f>_xlfn.XLOOKUP(RT_enz[[#This Row],[rxn_src]],SC_enz[rxn_src],SC_enz[rxn_src],"")</f>
        <v/>
      </c>
      <c r="J1834" s="2" t="str">
        <f>_xlfn.XLOOKUP(RT_enz[[#This Row],[Column1]],RT_gsm[Column3],RT_gsm[Column3],"")</f>
        <v>FECRq9_m_FWD</v>
      </c>
    </row>
    <row r="1835" spans="1:10" ht="16" hidden="1" x14ac:dyDescent="0.2">
      <c r="A1835" s="1" t="s">
        <v>5227</v>
      </c>
      <c r="B1835" s="1" t="s">
        <v>3902</v>
      </c>
      <c r="C1835" s="1" t="s">
        <v>5228</v>
      </c>
      <c r="D1835" s="1" t="s">
        <v>5229</v>
      </c>
      <c r="E1835" s="1" t="s">
        <v>7</v>
      </c>
      <c r="F1835" s="1" t="s">
        <v>3920</v>
      </c>
      <c r="G1835" s="1" t="str">
        <f>RT_enz[[#This Row],[rxn_src]]&amp;"_"&amp;RT_enz[[#This Row],[dir]]</f>
        <v>FER_c_FWD</v>
      </c>
      <c r="H1835" s="1" t="str">
        <f>_xlfn.XLOOKUP(RT_enz[[#This Row],[Column1]],SC_enz[name_dir],SC_enz[name_dir],"")</f>
        <v/>
      </c>
      <c r="I1835" s="1" t="str">
        <f>_xlfn.XLOOKUP(RT_enz[[#This Row],[rxn_src]],SC_enz[rxn_src],SC_enz[rxn_src],"")</f>
        <v/>
      </c>
      <c r="J1835" s="2" t="str">
        <f>_xlfn.XLOOKUP(RT_enz[[#This Row],[Column1]],RT_gsm[Column3],RT_gsm[Column3],"")</f>
        <v>FER_c_FWD</v>
      </c>
    </row>
    <row r="1836" spans="1:10" ht="16" hidden="1" x14ac:dyDescent="0.2">
      <c r="A1836" s="1" t="s">
        <v>1304</v>
      </c>
      <c r="B1836" s="1" t="s">
        <v>3902</v>
      </c>
      <c r="C1836" s="1" t="s">
        <v>4080</v>
      </c>
      <c r="D1836" s="1" t="s">
        <v>4081</v>
      </c>
      <c r="E1836" s="1" t="s">
        <v>7</v>
      </c>
      <c r="F1836" s="1" t="s">
        <v>3920</v>
      </c>
      <c r="G1836" s="1" t="str">
        <f>RT_enz[[#This Row],[rxn_src]]&amp;"_"&amp;RT_enz[[#This Row],[dir]]</f>
        <v>FKYNH_c_FWD</v>
      </c>
      <c r="H1836" s="1" t="str">
        <f>_xlfn.XLOOKUP(RT_enz[[#This Row],[Column1]],SC_enz[name_dir],SC_enz[name_dir],"")</f>
        <v>FKYNH_c_FWD</v>
      </c>
      <c r="I1836" s="1" t="str">
        <f>_xlfn.XLOOKUP(RT_enz[[#This Row],[rxn_src]],SC_enz[rxn_src],SC_enz[rxn_src],"")</f>
        <v>FKYNH_c</v>
      </c>
      <c r="J1836" s="2" t="str">
        <f>_xlfn.XLOOKUP(RT_enz[[#This Row],[Column1]],RT_gsm[Column3],RT_gsm[Column3],"")</f>
        <v>FKYNH_c_FWD</v>
      </c>
    </row>
    <row r="1837" spans="1:10" ht="16" hidden="1" x14ac:dyDescent="0.2">
      <c r="A1837" s="1" t="s">
        <v>1304</v>
      </c>
      <c r="B1837" s="1" t="s">
        <v>3902</v>
      </c>
      <c r="C1837" s="1" t="s">
        <v>5230</v>
      </c>
      <c r="D1837" s="1" t="s">
        <v>5231</v>
      </c>
      <c r="E1837" s="1" t="s">
        <v>7</v>
      </c>
      <c r="F1837" s="1" t="s">
        <v>3920</v>
      </c>
      <c r="G1837" s="1" t="str">
        <f>RT_enz[[#This Row],[rxn_src]]&amp;"_"&amp;RT_enz[[#This Row],[dir]]</f>
        <v>FKYNH_c_FWD</v>
      </c>
      <c r="H1837" s="1" t="str">
        <f>_xlfn.XLOOKUP(RT_enz[[#This Row],[Column1]],SC_enz[name_dir],SC_enz[name_dir],"")</f>
        <v>FKYNH_c_FWD</v>
      </c>
      <c r="I1837" s="1" t="str">
        <f>_xlfn.XLOOKUP(RT_enz[[#This Row],[rxn_src]],SC_enz[rxn_src],SC_enz[rxn_src],"")</f>
        <v>FKYNH_c</v>
      </c>
      <c r="J1837" s="2" t="str">
        <f>_xlfn.XLOOKUP(RT_enz[[#This Row],[Column1]],RT_gsm[Column3],RT_gsm[Column3],"")</f>
        <v>FKYNH_c_FWD</v>
      </c>
    </row>
    <row r="1838" spans="1:10" ht="16" hidden="1" x14ac:dyDescent="0.2">
      <c r="A1838" s="1" t="s">
        <v>1304</v>
      </c>
      <c r="B1838" s="1" t="s">
        <v>3902</v>
      </c>
      <c r="C1838" s="1" t="s">
        <v>5232</v>
      </c>
      <c r="D1838" s="1" t="s">
        <v>5233</v>
      </c>
      <c r="E1838" s="1" t="s">
        <v>7</v>
      </c>
      <c r="F1838" s="1" t="s">
        <v>3920</v>
      </c>
      <c r="G1838" s="1" t="str">
        <f>RT_enz[[#This Row],[rxn_src]]&amp;"_"&amp;RT_enz[[#This Row],[dir]]</f>
        <v>FKYNH_c_FWD</v>
      </c>
      <c r="H1838" s="1" t="str">
        <f>_xlfn.XLOOKUP(RT_enz[[#This Row],[Column1]],SC_enz[name_dir],SC_enz[name_dir],"")</f>
        <v>FKYNH_c_FWD</v>
      </c>
      <c r="I1838" s="1" t="str">
        <f>_xlfn.XLOOKUP(RT_enz[[#This Row],[rxn_src]],SC_enz[rxn_src],SC_enz[rxn_src],"")</f>
        <v>FKYNH_c</v>
      </c>
      <c r="J1838" s="2" t="str">
        <f>_xlfn.XLOOKUP(RT_enz[[#This Row],[Column1]],RT_gsm[Column3],RT_gsm[Column3],"")</f>
        <v>FKYNH_c_FWD</v>
      </c>
    </row>
    <row r="1839" spans="1:10" ht="16" hidden="1" x14ac:dyDescent="0.2">
      <c r="A1839" s="1" t="s">
        <v>1256</v>
      </c>
      <c r="B1839" s="1" t="s">
        <v>3902</v>
      </c>
      <c r="C1839" s="1" t="s">
        <v>5234</v>
      </c>
      <c r="D1839" s="1" t="s">
        <v>5235</v>
      </c>
      <c r="E1839" s="1" t="s">
        <v>7</v>
      </c>
      <c r="F1839" s="1" t="s">
        <v>3920</v>
      </c>
      <c r="G1839" s="1" t="str">
        <f>RT_enz[[#This Row],[rxn_src]]&amp;"_"&amp;RT_enz[[#This Row],[dir]]</f>
        <v>FMETTRS_m_FWD</v>
      </c>
      <c r="H1839" s="1" t="str">
        <f>_xlfn.XLOOKUP(RT_enz[[#This Row],[Column1]],SC_enz[name_dir],SC_enz[name_dir],"")</f>
        <v>FMETTRS_m_FWD</v>
      </c>
      <c r="I1839" s="1" t="str">
        <f>_xlfn.XLOOKUP(RT_enz[[#This Row],[rxn_src]],SC_enz[rxn_src],SC_enz[rxn_src],"")</f>
        <v>FMETTRS_m</v>
      </c>
      <c r="J1839" s="2" t="str">
        <f>_xlfn.XLOOKUP(RT_enz[[#This Row],[Column1]],RT_gsm[Column3],RT_gsm[Column3],"")</f>
        <v>FMETTRS_m_FWD</v>
      </c>
    </row>
    <row r="1840" spans="1:10" ht="16" hidden="1" x14ac:dyDescent="0.2">
      <c r="A1840" s="1" t="s">
        <v>2605</v>
      </c>
      <c r="B1840" s="1" t="s">
        <v>3902</v>
      </c>
      <c r="C1840" s="1" t="s">
        <v>5236</v>
      </c>
      <c r="D1840" s="1" t="s">
        <v>5237</v>
      </c>
      <c r="E1840" s="1" t="s">
        <v>7</v>
      </c>
      <c r="F1840" s="1" t="s">
        <v>3920</v>
      </c>
      <c r="G1840" s="1" t="str">
        <f>RT_enz[[#This Row],[rxn_src]]&amp;"_"&amp;RT_enz[[#This Row],[dir]]</f>
        <v>FMNAT_m_FWD</v>
      </c>
      <c r="H1840" s="1" t="str">
        <f>_xlfn.XLOOKUP(RT_enz[[#This Row],[Column1]],SC_enz[name_dir],SC_enz[name_dir],"")</f>
        <v>FMNAT_m_FWD</v>
      </c>
      <c r="I1840" s="1" t="str">
        <f>_xlfn.XLOOKUP(RT_enz[[#This Row],[rxn_src]],SC_enz[rxn_src],SC_enz[rxn_src],"")</f>
        <v>FMNAT_m</v>
      </c>
      <c r="J1840" s="2" t="str">
        <f>_xlfn.XLOOKUP(RT_enz[[#This Row],[Column1]],RT_gsm[Column3],RT_gsm[Column3],"")</f>
        <v>FMNAT_m_FWD</v>
      </c>
    </row>
    <row r="1841" spans="1:10" ht="16" hidden="1" x14ac:dyDescent="0.2">
      <c r="A1841" s="1" t="s">
        <v>815</v>
      </c>
      <c r="B1841" s="1" t="s">
        <v>3902</v>
      </c>
      <c r="C1841" s="1" t="s">
        <v>5238</v>
      </c>
      <c r="D1841" s="1" t="s">
        <v>5239</v>
      </c>
      <c r="E1841" s="1" t="s">
        <v>12</v>
      </c>
      <c r="F1841" s="1"/>
      <c r="G1841" s="1" t="str">
        <f>RT_enz[[#This Row],[rxn_src]]&amp;"_"&amp;RT_enz[[#This Row],[dir]]</f>
        <v>FMNRx_c_FWD</v>
      </c>
      <c r="H1841" s="1" t="str">
        <f>_xlfn.XLOOKUP(RT_enz[[#This Row],[Column1]],SC_enz[name_dir],SC_enz[name_dir],"")</f>
        <v>FMNRx_c_FWD</v>
      </c>
      <c r="I1841" s="1" t="str">
        <f>_xlfn.XLOOKUP(RT_enz[[#This Row],[rxn_src]],SC_enz[rxn_src],SC_enz[rxn_src],"")</f>
        <v>FMNRx_c</v>
      </c>
      <c r="J1841" s="2" t="str">
        <f>_xlfn.XLOOKUP(RT_enz[[#This Row],[Column1]],RT_gsm[Column3],RT_gsm[Column3],"")</f>
        <v>FMNRx_c_FWD</v>
      </c>
    </row>
    <row r="1842" spans="1:10" ht="16" hidden="1" x14ac:dyDescent="0.2">
      <c r="A1842" s="1" t="s">
        <v>818</v>
      </c>
      <c r="B1842" s="1" t="s">
        <v>3902</v>
      </c>
      <c r="C1842" s="1" t="s">
        <v>5238</v>
      </c>
      <c r="D1842" s="1" t="s">
        <v>5239</v>
      </c>
      <c r="E1842" s="1" t="s">
        <v>12</v>
      </c>
      <c r="F1842" s="1"/>
      <c r="G1842" s="1" t="str">
        <f>RT_enz[[#This Row],[rxn_src]]&amp;"_"&amp;RT_enz[[#This Row],[dir]]</f>
        <v>FMNRx2_c_FWD</v>
      </c>
      <c r="H1842" s="1" t="str">
        <f>_xlfn.XLOOKUP(RT_enz[[#This Row],[Column1]],SC_enz[name_dir],SC_enz[name_dir],"")</f>
        <v>FMNRx2_c_FWD</v>
      </c>
      <c r="I1842" s="1" t="str">
        <f>_xlfn.XLOOKUP(RT_enz[[#This Row],[rxn_src]],SC_enz[rxn_src],SC_enz[rxn_src],"")</f>
        <v>FMNRx2_c</v>
      </c>
      <c r="J1842" s="2" t="str">
        <f>_xlfn.XLOOKUP(RT_enz[[#This Row],[Column1]],RT_gsm[Column3],RT_gsm[Column3],"")</f>
        <v>FMNRx2_c_FWD</v>
      </c>
    </row>
    <row r="1843" spans="1:10" ht="16" hidden="1" x14ac:dyDescent="0.2">
      <c r="A1843" s="1" t="s">
        <v>731</v>
      </c>
      <c r="B1843" s="1" t="s">
        <v>3902</v>
      </c>
      <c r="C1843" s="1" t="s">
        <v>4948</v>
      </c>
      <c r="D1843" s="1" t="s">
        <v>4949</v>
      </c>
      <c r="E1843" s="1" t="s">
        <v>7</v>
      </c>
      <c r="F1843" s="1" t="s">
        <v>3920</v>
      </c>
      <c r="G1843" s="1" t="str">
        <f>RT_enz[[#This Row],[rxn_src]]&amp;"_"&amp;RT_enz[[#This Row],[dir]]</f>
        <v>FOLD3_m_FWD</v>
      </c>
      <c r="H1843" s="1" t="str">
        <f>_xlfn.XLOOKUP(RT_enz[[#This Row],[Column1]],SC_enz[name_dir],SC_enz[name_dir],"")</f>
        <v>FOLD3_m_FWD</v>
      </c>
      <c r="I1843" s="1" t="str">
        <f>_xlfn.XLOOKUP(RT_enz[[#This Row],[rxn_src]],SC_enz[rxn_src],SC_enz[rxn_src],"")</f>
        <v>FOLD3_m</v>
      </c>
      <c r="J1843" s="2" t="str">
        <f>_xlfn.XLOOKUP(RT_enz[[#This Row],[Column1]],RT_gsm[Column3],RT_gsm[Column3],"")</f>
        <v>FOLD3_m_FWD</v>
      </c>
    </row>
    <row r="1844" spans="1:10" ht="16" hidden="1" x14ac:dyDescent="0.2">
      <c r="A1844" s="1" t="s">
        <v>5240</v>
      </c>
      <c r="B1844" s="1" t="s">
        <v>3902</v>
      </c>
      <c r="C1844" s="1" t="s">
        <v>4942</v>
      </c>
      <c r="D1844" s="1" t="s">
        <v>4943</v>
      </c>
      <c r="E1844" s="1" t="s">
        <v>7</v>
      </c>
      <c r="F1844" s="1" t="s">
        <v>3920</v>
      </c>
      <c r="G1844" s="1" t="str">
        <f>RT_enz[[#This Row],[rxn_src]]&amp;"_"&amp;RT_enz[[#This Row],[dir]]</f>
        <v>FOLR_c_FWD</v>
      </c>
      <c r="H1844" s="1" t="str">
        <f>_xlfn.XLOOKUP(RT_enz[[#This Row],[Column1]],SC_enz[name_dir],SC_enz[name_dir],"")</f>
        <v/>
      </c>
      <c r="I1844" s="1" t="str">
        <f>_xlfn.XLOOKUP(RT_enz[[#This Row],[rxn_src]],SC_enz[rxn_src],SC_enz[rxn_src],"")</f>
        <v/>
      </c>
      <c r="J1844" s="2" t="str">
        <f>_xlfn.XLOOKUP(RT_enz[[#This Row],[Column1]],RT_gsm[Column3],RT_gsm[Column3],"")</f>
        <v>FOLR_c_FWD</v>
      </c>
    </row>
    <row r="1845" spans="1:10" ht="16" hidden="1" x14ac:dyDescent="0.2">
      <c r="A1845" s="1" t="s">
        <v>5241</v>
      </c>
      <c r="B1845" s="1" t="s">
        <v>3902</v>
      </c>
      <c r="C1845" s="1" t="s">
        <v>4944</v>
      </c>
      <c r="D1845" s="1" t="s">
        <v>4945</v>
      </c>
      <c r="E1845" s="1" t="s">
        <v>7</v>
      </c>
      <c r="F1845" s="1" t="s">
        <v>3920</v>
      </c>
      <c r="G1845" s="1" t="str">
        <f>RT_enz[[#This Row],[rxn_src]]&amp;"_"&amp;RT_enz[[#This Row],[dir]]</f>
        <v>FOLR_m_FWD</v>
      </c>
      <c r="H1845" s="1" t="str">
        <f>_xlfn.XLOOKUP(RT_enz[[#This Row],[Column1]],SC_enz[name_dir],SC_enz[name_dir],"")</f>
        <v/>
      </c>
      <c r="I1845" s="1" t="str">
        <f>_xlfn.XLOOKUP(RT_enz[[#This Row],[rxn_src]],SC_enz[rxn_src],SC_enz[rxn_src],"")</f>
        <v/>
      </c>
      <c r="J1845" s="2" t="str">
        <f>_xlfn.XLOOKUP(RT_enz[[#This Row],[Column1]],RT_gsm[Column3],RT_gsm[Column3],"")</f>
        <v>FOLR_m_FWD</v>
      </c>
    </row>
    <row r="1846" spans="1:10" ht="16" hidden="1" x14ac:dyDescent="0.2">
      <c r="A1846" s="1" t="s">
        <v>2138</v>
      </c>
      <c r="B1846" s="1" t="s">
        <v>3902</v>
      </c>
      <c r="C1846" s="1" t="s">
        <v>1642</v>
      </c>
      <c r="D1846" s="1" t="s">
        <v>143</v>
      </c>
      <c r="E1846" s="1" t="s">
        <v>12</v>
      </c>
      <c r="F1846" s="1" t="s">
        <v>3920</v>
      </c>
      <c r="G1846" s="1" t="str">
        <f>RT_enz[[#This Row],[rxn_src]]&amp;"_"&amp;RT_enz[[#This Row],[dir]]</f>
        <v>FOLt_c_e_FWD</v>
      </c>
      <c r="H1846" s="1" t="str">
        <f>_xlfn.XLOOKUP(RT_enz[[#This Row],[Column1]],SC_enz[name_dir],SC_enz[name_dir],"")</f>
        <v>FOLt_c_e_FWD</v>
      </c>
      <c r="I1846" s="1" t="str">
        <f>_xlfn.XLOOKUP(RT_enz[[#This Row],[rxn_src]],SC_enz[rxn_src],SC_enz[rxn_src],"")</f>
        <v>FOLt_c_e</v>
      </c>
      <c r="J1846" s="2" t="str">
        <f>_xlfn.XLOOKUP(RT_enz[[#This Row],[Column1]],RT_gsm[Column3],RT_gsm[Column3],"")</f>
        <v>FOLt_c_e_FWD</v>
      </c>
    </row>
    <row r="1847" spans="1:10" ht="16" hidden="1" x14ac:dyDescent="0.2">
      <c r="A1847" s="1" t="s">
        <v>2138</v>
      </c>
      <c r="B1847" s="1" t="s">
        <v>3903</v>
      </c>
      <c r="C1847" s="1" t="s">
        <v>1642</v>
      </c>
      <c r="D1847" s="1" t="s">
        <v>143</v>
      </c>
      <c r="E1847" s="1" t="s">
        <v>12</v>
      </c>
      <c r="F1847" s="1" t="s">
        <v>3920</v>
      </c>
      <c r="G1847" s="1" t="str">
        <f>RT_enz[[#This Row],[rxn_src]]&amp;"_"&amp;RT_enz[[#This Row],[dir]]</f>
        <v>FOLt_c_e_REV</v>
      </c>
      <c r="H1847" s="1" t="str">
        <f>_xlfn.XLOOKUP(RT_enz[[#This Row],[Column1]],SC_enz[name_dir],SC_enz[name_dir],"")</f>
        <v>FOLt_c_e_REV</v>
      </c>
      <c r="I1847" s="1" t="str">
        <f>_xlfn.XLOOKUP(RT_enz[[#This Row],[rxn_src]],SC_enz[rxn_src],SC_enz[rxn_src],"")</f>
        <v>FOLt_c_e</v>
      </c>
      <c r="J1847" s="2" t="str">
        <f>_xlfn.XLOOKUP(RT_enz[[#This Row],[Column1]],RT_gsm[Column3],RT_gsm[Column3],"")</f>
        <v>FOLt_c_e_REV</v>
      </c>
    </row>
    <row r="1848" spans="1:10" ht="16" hidden="1" x14ac:dyDescent="0.2">
      <c r="A1848" s="1" t="s">
        <v>2610</v>
      </c>
      <c r="B1848" s="1" t="s">
        <v>3902</v>
      </c>
      <c r="C1848" s="1" t="s">
        <v>142</v>
      </c>
      <c r="D1848" s="1" t="s">
        <v>143</v>
      </c>
      <c r="E1848" s="1" t="s">
        <v>12</v>
      </c>
      <c r="F1848" s="1" t="s">
        <v>5242</v>
      </c>
      <c r="G1848" s="1" t="str">
        <f>RT_enz[[#This Row],[rxn_src]]&amp;"_"&amp;RT_enz[[#This Row],[dir]]</f>
        <v>FORt_c_e_FWD</v>
      </c>
      <c r="H1848" s="1" t="str">
        <f>_xlfn.XLOOKUP(RT_enz[[#This Row],[Column1]],SC_enz[name_dir],SC_enz[name_dir],"")</f>
        <v>FORt_c_e_FWD</v>
      </c>
      <c r="I1848" s="1" t="str">
        <f>_xlfn.XLOOKUP(RT_enz[[#This Row],[rxn_src]],SC_enz[rxn_src],SC_enz[rxn_src],"")</f>
        <v>FORt_c_e</v>
      </c>
      <c r="J1848" s="2" t="str">
        <f>_xlfn.XLOOKUP(RT_enz[[#This Row],[Column1]],RT_gsm[Column3],RT_gsm[Column3],"")</f>
        <v>FORt_c_e_FWD</v>
      </c>
    </row>
    <row r="1849" spans="1:10" ht="16" hidden="1" x14ac:dyDescent="0.2">
      <c r="A1849" s="1" t="s">
        <v>2610</v>
      </c>
      <c r="B1849" s="1" t="s">
        <v>3903</v>
      </c>
      <c r="C1849" s="1" t="s">
        <v>142</v>
      </c>
      <c r="D1849" s="1" t="s">
        <v>143</v>
      </c>
      <c r="E1849" s="1" t="s">
        <v>12</v>
      </c>
      <c r="F1849" s="1" t="s">
        <v>5242</v>
      </c>
      <c r="G1849" s="1" t="str">
        <f>RT_enz[[#This Row],[rxn_src]]&amp;"_"&amp;RT_enz[[#This Row],[dir]]</f>
        <v>FORt_c_e_REV</v>
      </c>
      <c r="H1849" s="1" t="str">
        <f>_xlfn.XLOOKUP(RT_enz[[#This Row],[Column1]],SC_enz[name_dir],SC_enz[name_dir],"")</f>
        <v>FORt_c_e_REV</v>
      </c>
      <c r="I1849" s="1" t="str">
        <f>_xlfn.XLOOKUP(RT_enz[[#This Row],[rxn_src]],SC_enz[rxn_src],SC_enz[rxn_src],"")</f>
        <v>FORt_c_e</v>
      </c>
      <c r="J1849" s="2" t="str">
        <f>_xlfn.XLOOKUP(RT_enz[[#This Row],[Column1]],RT_gsm[Column3],RT_gsm[Column3],"")</f>
        <v>FORt_c_e_REV</v>
      </c>
    </row>
    <row r="1850" spans="1:10" ht="16" hidden="1" x14ac:dyDescent="0.2">
      <c r="A1850" s="1" t="s">
        <v>2609</v>
      </c>
      <c r="B1850" s="1" t="s">
        <v>3902</v>
      </c>
      <c r="C1850" s="1" t="s">
        <v>1642</v>
      </c>
      <c r="D1850" s="1" t="s">
        <v>143</v>
      </c>
      <c r="E1850" s="1" t="s">
        <v>7</v>
      </c>
      <c r="F1850" s="1"/>
      <c r="G1850" s="1" t="str">
        <f>RT_enz[[#This Row],[rxn_src]]&amp;"_"&amp;RT_enz[[#This Row],[dir]]</f>
        <v>FORt_c_m_FWD</v>
      </c>
      <c r="H1850" s="1" t="str">
        <f>_xlfn.XLOOKUP(RT_enz[[#This Row],[Column1]],SC_enz[name_dir],SC_enz[name_dir],"")</f>
        <v>FORt_c_m_FWD</v>
      </c>
      <c r="I1850" s="1" t="str">
        <f>_xlfn.XLOOKUP(RT_enz[[#This Row],[rxn_src]],SC_enz[rxn_src],SC_enz[rxn_src],"")</f>
        <v>FORt_c_m</v>
      </c>
      <c r="J1850" s="2" t="str">
        <f>_xlfn.XLOOKUP(RT_enz[[#This Row],[Column1]],RT_gsm[Column3],RT_gsm[Column3],"")</f>
        <v>FORt_c_m_FWD</v>
      </c>
    </row>
    <row r="1851" spans="1:10" ht="16" hidden="1" x14ac:dyDescent="0.2">
      <c r="A1851" s="1" t="s">
        <v>844</v>
      </c>
      <c r="B1851" s="1" t="s">
        <v>3902</v>
      </c>
      <c r="C1851" s="1" t="s">
        <v>5243</v>
      </c>
      <c r="D1851" s="1" t="s">
        <v>5244</v>
      </c>
      <c r="E1851" s="1" t="s">
        <v>7</v>
      </c>
      <c r="F1851" s="1" t="s">
        <v>3920</v>
      </c>
      <c r="G1851" s="1" t="str">
        <f>RT_enz[[#This Row],[rxn_src]]&amp;"_"&amp;RT_enz[[#This Row],[dir]]</f>
        <v>FRD_c_FWD</v>
      </c>
      <c r="H1851" s="1" t="str">
        <f>_xlfn.XLOOKUP(RT_enz[[#This Row],[Column1]],SC_enz[name_dir],SC_enz[name_dir],"")</f>
        <v>FRD_c_FWD</v>
      </c>
      <c r="I1851" s="1" t="str">
        <f>_xlfn.XLOOKUP(RT_enz[[#This Row],[rxn_src]],SC_enz[rxn_src],SC_enz[rxn_src],"")</f>
        <v>FRD_c</v>
      </c>
      <c r="J1851" s="2" t="str">
        <f>_xlfn.XLOOKUP(RT_enz[[#This Row],[Column1]],RT_gsm[Column3],RT_gsm[Column3],"")</f>
        <v>FRD_c_FWD</v>
      </c>
    </row>
    <row r="1852" spans="1:10" ht="16" hidden="1" x14ac:dyDescent="0.2">
      <c r="A1852" s="1" t="s">
        <v>5245</v>
      </c>
      <c r="B1852" s="1" t="s">
        <v>3902</v>
      </c>
      <c r="C1852" s="1" t="s">
        <v>142</v>
      </c>
      <c r="D1852" s="1" t="s">
        <v>143</v>
      </c>
      <c r="E1852" s="1" t="s">
        <v>12</v>
      </c>
      <c r="F1852" s="1" t="s">
        <v>4889</v>
      </c>
      <c r="G1852" s="1" t="str">
        <f>RT_enz[[#This Row],[rxn_src]]&amp;"_"&amp;RT_enz[[#This Row],[dir]]</f>
        <v>FRDPt_c_l_FWD</v>
      </c>
      <c r="H1852" s="1" t="str">
        <f>_xlfn.XLOOKUP(RT_enz[[#This Row],[Column1]],SC_enz[name_dir],SC_enz[name_dir],"")</f>
        <v/>
      </c>
      <c r="I1852" s="1" t="str">
        <f>_xlfn.XLOOKUP(RT_enz[[#This Row],[rxn_src]],SC_enz[rxn_src],SC_enz[rxn_src],"")</f>
        <v/>
      </c>
      <c r="J1852" s="2" t="str">
        <f>_xlfn.XLOOKUP(RT_enz[[#This Row],[Column1]],RT_gsm[Column3],RT_gsm[Column3],"")</f>
        <v>FRDPt_c_l_FWD</v>
      </c>
    </row>
    <row r="1853" spans="1:10" ht="16" hidden="1" x14ac:dyDescent="0.2">
      <c r="A1853" s="1" t="s">
        <v>5245</v>
      </c>
      <c r="B1853" s="1" t="s">
        <v>3903</v>
      </c>
      <c r="C1853" s="1" t="s">
        <v>142</v>
      </c>
      <c r="D1853" s="1" t="s">
        <v>143</v>
      </c>
      <c r="E1853" s="1" t="s">
        <v>12</v>
      </c>
      <c r="F1853" s="1" t="s">
        <v>4889</v>
      </c>
      <c r="G1853" s="1" t="str">
        <f>RT_enz[[#This Row],[rxn_src]]&amp;"_"&amp;RT_enz[[#This Row],[dir]]</f>
        <v>FRDPt_c_l_REV</v>
      </c>
      <c r="H1853" s="1" t="str">
        <f>_xlfn.XLOOKUP(RT_enz[[#This Row],[Column1]],SC_enz[name_dir],SC_enz[name_dir],"")</f>
        <v/>
      </c>
      <c r="I1853" s="1" t="str">
        <f>_xlfn.XLOOKUP(RT_enz[[#This Row],[rxn_src]],SC_enz[rxn_src],SC_enz[rxn_src],"")</f>
        <v/>
      </c>
      <c r="J1853" s="2" t="str">
        <f>_xlfn.XLOOKUP(RT_enz[[#This Row],[Column1]],RT_gsm[Column3],RT_gsm[Column3],"")</f>
        <v>FRDPt_c_l_REV</v>
      </c>
    </row>
    <row r="1854" spans="1:10" ht="16" hidden="1" x14ac:dyDescent="0.2">
      <c r="A1854" s="1" t="s">
        <v>2599</v>
      </c>
      <c r="B1854" s="1" t="s">
        <v>3902</v>
      </c>
      <c r="C1854" s="1" t="s">
        <v>1642</v>
      </c>
      <c r="D1854" s="1" t="s">
        <v>143</v>
      </c>
      <c r="E1854" s="1" t="s">
        <v>7</v>
      </c>
      <c r="F1854" s="1"/>
      <c r="G1854" s="1" t="str">
        <f>RT_enz[[#This Row],[rxn_src]]&amp;"_"&amp;RT_enz[[#This Row],[dir]]</f>
        <v>FRDPt_c_m_FWD</v>
      </c>
      <c r="H1854" s="1" t="str">
        <f>_xlfn.XLOOKUP(RT_enz[[#This Row],[Column1]],SC_enz[name_dir],SC_enz[name_dir],"")</f>
        <v>FRDPt_c_m_FWD</v>
      </c>
      <c r="I1854" s="1" t="str">
        <f>_xlfn.XLOOKUP(RT_enz[[#This Row],[rxn_src]],SC_enz[rxn_src],SC_enz[rxn_src],"")</f>
        <v>FRDPt_c_m</v>
      </c>
      <c r="J1854" s="2" t="str">
        <f>_xlfn.XLOOKUP(RT_enz[[#This Row],[Column1]],RT_gsm[Column3],RT_gsm[Column3],"")</f>
        <v>FRDPt_c_m_FWD</v>
      </c>
    </row>
    <row r="1855" spans="1:10" ht="16" hidden="1" x14ac:dyDescent="0.2">
      <c r="A1855" s="1" t="s">
        <v>2599</v>
      </c>
      <c r="B1855" s="1" t="s">
        <v>3903</v>
      </c>
      <c r="C1855" s="1" t="s">
        <v>1642</v>
      </c>
      <c r="D1855" s="1" t="s">
        <v>143</v>
      </c>
      <c r="E1855" s="1" t="s">
        <v>7</v>
      </c>
      <c r="F1855" s="1"/>
      <c r="G1855" s="1" t="str">
        <f>RT_enz[[#This Row],[rxn_src]]&amp;"_"&amp;RT_enz[[#This Row],[dir]]</f>
        <v>FRDPt_c_m_REV</v>
      </c>
      <c r="H1855" s="1" t="str">
        <f>_xlfn.XLOOKUP(RT_enz[[#This Row],[Column1]],SC_enz[name_dir],SC_enz[name_dir],"")</f>
        <v>FRDPt_c_m_REV</v>
      </c>
      <c r="I1855" s="1" t="str">
        <f>_xlfn.XLOOKUP(RT_enz[[#This Row],[rxn_src]],SC_enz[rxn_src],SC_enz[rxn_src],"")</f>
        <v>FRDPt_c_m</v>
      </c>
      <c r="J1855" s="2" t="str">
        <f>_xlfn.XLOOKUP(RT_enz[[#This Row],[Column1]],RT_gsm[Column3],RT_gsm[Column3],"")</f>
        <v>FRDPt_c_m_REV</v>
      </c>
    </row>
    <row r="1856" spans="1:10" ht="16" hidden="1" x14ac:dyDescent="0.2">
      <c r="A1856" s="1" t="s">
        <v>5246</v>
      </c>
      <c r="B1856" s="1" t="s">
        <v>3902</v>
      </c>
      <c r="C1856" s="1" t="s">
        <v>5247</v>
      </c>
      <c r="D1856" s="1" t="s">
        <v>5248</v>
      </c>
      <c r="E1856" s="1" t="s">
        <v>7</v>
      </c>
      <c r="F1856" s="1" t="s">
        <v>3920</v>
      </c>
      <c r="G1856" s="1" t="str">
        <f>RT_enz[[#This Row],[rxn_src]]&amp;"_"&amp;RT_enz[[#This Row],[dir]]</f>
        <v>FRMDAH_c_FWD</v>
      </c>
      <c r="H1856" s="1" t="str">
        <f>_xlfn.XLOOKUP(RT_enz[[#This Row],[Column1]],SC_enz[name_dir],SC_enz[name_dir],"")</f>
        <v/>
      </c>
      <c r="I1856" s="1" t="str">
        <f>_xlfn.XLOOKUP(RT_enz[[#This Row],[rxn_src]],SC_enz[rxn_src],SC_enz[rxn_src],"")</f>
        <v/>
      </c>
      <c r="J1856" s="2" t="str">
        <f>_xlfn.XLOOKUP(RT_enz[[#This Row],[Column1]],RT_gsm[Column3],RT_gsm[Column3],"")</f>
        <v>FRMDAH_c_FWD</v>
      </c>
    </row>
    <row r="1857" spans="1:10" ht="16" hidden="1" x14ac:dyDescent="0.2">
      <c r="A1857" s="1" t="s">
        <v>5249</v>
      </c>
      <c r="B1857" s="1" t="s">
        <v>3902</v>
      </c>
      <c r="C1857" s="1" t="s">
        <v>5250</v>
      </c>
      <c r="D1857" s="1" t="s">
        <v>5251</v>
      </c>
      <c r="E1857" s="1" t="s">
        <v>7</v>
      </c>
      <c r="F1857" s="1" t="s">
        <v>3920</v>
      </c>
      <c r="G1857" s="1" t="str">
        <f>RT_enz[[#This Row],[rxn_src]]&amp;"_"&amp;RT_enz[[#This Row],[dir]]</f>
        <v>FRMDH_c_FWD</v>
      </c>
      <c r="H1857" s="1" t="str">
        <f>_xlfn.XLOOKUP(RT_enz[[#This Row],[Column1]],SC_enz[name_dir],SC_enz[name_dir],"")</f>
        <v/>
      </c>
      <c r="I1857" s="1" t="str">
        <f>_xlfn.XLOOKUP(RT_enz[[#This Row],[rxn_src]],SC_enz[rxn_src],SC_enz[rxn_src],"")</f>
        <v/>
      </c>
      <c r="J1857" s="2" t="str">
        <f>_xlfn.XLOOKUP(RT_enz[[#This Row],[Column1]],RT_gsm[Column3],RT_gsm[Column3],"")</f>
        <v>FRMDH_c_FWD</v>
      </c>
    </row>
    <row r="1858" spans="1:10" ht="16" hidden="1" x14ac:dyDescent="0.2">
      <c r="A1858" s="1" t="s">
        <v>5249</v>
      </c>
      <c r="B1858" s="1" t="s">
        <v>3903</v>
      </c>
      <c r="C1858" s="1" t="s">
        <v>5250</v>
      </c>
      <c r="D1858" s="1" t="s">
        <v>5251</v>
      </c>
      <c r="E1858" s="1" t="s">
        <v>7</v>
      </c>
      <c r="F1858" s="1" t="s">
        <v>3920</v>
      </c>
      <c r="G1858" s="1" t="str">
        <f>RT_enz[[#This Row],[rxn_src]]&amp;"_"&amp;RT_enz[[#This Row],[dir]]</f>
        <v>FRMDH_c_REV</v>
      </c>
      <c r="H1858" s="1" t="str">
        <f>_xlfn.XLOOKUP(RT_enz[[#This Row],[Column1]],SC_enz[name_dir],SC_enz[name_dir],"")</f>
        <v/>
      </c>
      <c r="I1858" s="1" t="str">
        <f>_xlfn.XLOOKUP(RT_enz[[#This Row],[rxn_src]],SC_enz[rxn_src],SC_enz[rxn_src],"")</f>
        <v/>
      </c>
      <c r="J1858" s="2" t="str">
        <f>_xlfn.XLOOKUP(RT_enz[[#This Row],[Column1]],RT_gsm[Column3],RT_gsm[Column3],"")</f>
        <v>FRMDH_c_REV</v>
      </c>
    </row>
    <row r="1859" spans="1:10" ht="16" hidden="1" x14ac:dyDescent="0.2">
      <c r="A1859" s="1" t="s">
        <v>799</v>
      </c>
      <c r="B1859" s="1" t="s">
        <v>3902</v>
      </c>
      <c r="C1859" s="1" t="s">
        <v>5252</v>
      </c>
      <c r="D1859" s="1" t="s">
        <v>5253</v>
      </c>
      <c r="E1859" s="1" t="s">
        <v>7</v>
      </c>
      <c r="F1859" s="1" t="s">
        <v>3920</v>
      </c>
      <c r="G1859" s="1" t="str">
        <f>RT_enz[[#This Row],[rxn_src]]&amp;"_"&amp;RT_enz[[#This Row],[dir]]</f>
        <v>FRTT_c_FWD</v>
      </c>
      <c r="H1859" s="1" t="str">
        <f>_xlfn.XLOOKUP(RT_enz[[#This Row],[Column1]],SC_enz[name_dir],SC_enz[name_dir],"")</f>
        <v>FRTT_c_FWD</v>
      </c>
      <c r="I1859" s="1" t="str">
        <f>_xlfn.XLOOKUP(RT_enz[[#This Row],[rxn_src]],SC_enz[rxn_src],SC_enz[rxn_src],"")</f>
        <v>FRTT_c</v>
      </c>
      <c r="J1859" s="2" t="str">
        <f>_xlfn.XLOOKUP(RT_enz[[#This Row],[Column1]],RT_gsm[Column3],RT_gsm[Column3],"")</f>
        <v>FRTT_c_FWD</v>
      </c>
    </row>
    <row r="1860" spans="1:10" ht="16" hidden="1" x14ac:dyDescent="0.2">
      <c r="A1860" s="1" t="s">
        <v>609</v>
      </c>
      <c r="B1860" s="1" t="s">
        <v>3902</v>
      </c>
      <c r="C1860" s="1" t="s">
        <v>5254</v>
      </c>
      <c r="D1860" s="1" t="s">
        <v>5255</v>
      </c>
      <c r="E1860" s="1" t="s">
        <v>7</v>
      </c>
      <c r="F1860" s="1" t="s">
        <v>3920</v>
      </c>
      <c r="G1860" s="1" t="str">
        <f>RT_enz[[#This Row],[rxn_src]]&amp;"_"&amp;RT_enz[[#This Row],[dir]]</f>
        <v>FRTT_l_FWD</v>
      </c>
      <c r="H1860" s="1" t="str">
        <f>_xlfn.XLOOKUP(RT_enz[[#This Row],[Column1]],SC_enz[name_dir],SC_enz[name_dir],"")</f>
        <v>FRTT_l_FWD</v>
      </c>
      <c r="I1860" s="1" t="str">
        <f>_xlfn.XLOOKUP(RT_enz[[#This Row],[rxn_src]],SC_enz[rxn_src],SC_enz[rxn_src],"")</f>
        <v>FRTT_l</v>
      </c>
      <c r="J1860" s="2" t="str">
        <f>_xlfn.XLOOKUP(RT_enz[[#This Row],[Column1]],RT_gsm[Column3],RT_gsm[Column3],"")</f>
        <v>FRTT_l_FWD</v>
      </c>
    </row>
    <row r="1861" spans="1:10" ht="16" hidden="1" x14ac:dyDescent="0.2">
      <c r="A1861" s="1" t="s">
        <v>2614</v>
      </c>
      <c r="B1861" s="1" t="s">
        <v>3902</v>
      </c>
      <c r="C1861" s="1" t="s">
        <v>142</v>
      </c>
      <c r="D1861" s="1" t="s">
        <v>143</v>
      </c>
      <c r="E1861" s="1" t="s">
        <v>7</v>
      </c>
      <c r="F1861" s="1"/>
      <c r="G1861" s="1" t="str">
        <f>RT_enz[[#This Row],[rxn_src]]&amp;"_"&amp;RT_enz[[#This Row],[dir]]</f>
        <v>FRUK_c_FWD</v>
      </c>
      <c r="H1861" s="1" t="str">
        <f>_xlfn.XLOOKUP(RT_enz[[#This Row],[Column1]],SC_enz[name_dir],SC_enz[name_dir],"")</f>
        <v>FRUK_c_FWD</v>
      </c>
      <c r="I1861" s="1" t="str">
        <f>_xlfn.XLOOKUP(RT_enz[[#This Row],[rxn_src]],SC_enz[rxn_src],SC_enz[rxn_src],"")</f>
        <v>FRUK_c</v>
      </c>
      <c r="J1861" s="2" t="str">
        <f>_xlfn.XLOOKUP(RT_enz[[#This Row],[Column1]],RT_gsm[Column3],RT_gsm[Column3],"")</f>
        <v>FRUK_c_FWD</v>
      </c>
    </row>
    <row r="1862" spans="1:10" ht="16" hidden="1" x14ac:dyDescent="0.2">
      <c r="A1862" s="1" t="s">
        <v>2081</v>
      </c>
      <c r="B1862" s="1" t="s">
        <v>3902</v>
      </c>
      <c r="C1862" s="1" t="s">
        <v>5256</v>
      </c>
      <c r="D1862" s="1" t="s">
        <v>5257</v>
      </c>
      <c r="E1862" s="1" t="s">
        <v>7</v>
      </c>
      <c r="F1862" s="1" t="s">
        <v>3920</v>
      </c>
      <c r="G1862" s="1" t="str">
        <f>RT_enz[[#This Row],[rxn_src]]&amp;"_"&amp;RT_enz[[#This Row],[dir]]</f>
        <v>FRUtps_e_FWD</v>
      </c>
      <c r="H1862" s="1" t="str">
        <f>_xlfn.XLOOKUP(RT_enz[[#This Row],[Column1]],SC_enz[name_dir],SC_enz[name_dir],"")</f>
        <v>FRUtps_e_FWD</v>
      </c>
      <c r="I1862" s="1" t="str">
        <f>_xlfn.XLOOKUP(RT_enz[[#This Row],[rxn_src]],SC_enz[rxn_src],SC_enz[rxn_src],"")</f>
        <v>FRUtps_e</v>
      </c>
      <c r="J1862" s="2" t="str">
        <f>_xlfn.XLOOKUP(RT_enz[[#This Row],[Column1]],RT_gsm[Column3],RT_gsm[Column3],"")</f>
        <v>FRUtps_e_FWD</v>
      </c>
    </row>
    <row r="1863" spans="1:10" ht="16" hidden="1" x14ac:dyDescent="0.2">
      <c r="A1863" s="1" t="s">
        <v>2081</v>
      </c>
      <c r="B1863" s="1" t="s">
        <v>3902</v>
      </c>
      <c r="C1863" s="1" t="s">
        <v>5258</v>
      </c>
      <c r="D1863" s="1" t="s">
        <v>5259</v>
      </c>
      <c r="E1863" s="1" t="s">
        <v>7</v>
      </c>
      <c r="F1863" s="1" t="s">
        <v>3920</v>
      </c>
      <c r="G1863" s="1" t="str">
        <f>RT_enz[[#This Row],[rxn_src]]&amp;"_"&amp;RT_enz[[#This Row],[dir]]</f>
        <v>FRUtps_e_FWD</v>
      </c>
      <c r="H1863" s="1" t="str">
        <f>_xlfn.XLOOKUP(RT_enz[[#This Row],[Column1]],SC_enz[name_dir],SC_enz[name_dir],"")</f>
        <v>FRUtps_e_FWD</v>
      </c>
      <c r="I1863" s="1" t="str">
        <f>_xlfn.XLOOKUP(RT_enz[[#This Row],[rxn_src]],SC_enz[rxn_src],SC_enz[rxn_src],"")</f>
        <v>FRUtps_e</v>
      </c>
      <c r="J1863" s="2" t="str">
        <f>_xlfn.XLOOKUP(RT_enz[[#This Row],[Column1]],RT_gsm[Column3],RT_gsm[Column3],"")</f>
        <v>FRUtps_e_FWD</v>
      </c>
    </row>
    <row r="1864" spans="1:10" ht="16" hidden="1" x14ac:dyDescent="0.2">
      <c r="A1864" s="1" t="s">
        <v>2081</v>
      </c>
      <c r="B1864" s="1" t="s">
        <v>3902</v>
      </c>
      <c r="C1864" s="1" t="s">
        <v>5260</v>
      </c>
      <c r="D1864" s="1" t="s">
        <v>5261</v>
      </c>
      <c r="E1864" s="1" t="s">
        <v>7</v>
      </c>
      <c r="F1864" s="1" t="s">
        <v>3920</v>
      </c>
      <c r="G1864" s="1" t="str">
        <f>RT_enz[[#This Row],[rxn_src]]&amp;"_"&amp;RT_enz[[#This Row],[dir]]</f>
        <v>FRUtps_e_FWD</v>
      </c>
      <c r="H1864" s="1" t="str">
        <f>_xlfn.XLOOKUP(RT_enz[[#This Row],[Column1]],SC_enz[name_dir],SC_enz[name_dir],"")</f>
        <v>FRUtps_e_FWD</v>
      </c>
      <c r="I1864" s="1" t="str">
        <f>_xlfn.XLOOKUP(RT_enz[[#This Row],[rxn_src]],SC_enz[rxn_src],SC_enz[rxn_src],"")</f>
        <v>FRUtps_e</v>
      </c>
      <c r="J1864" s="2" t="str">
        <f>_xlfn.XLOOKUP(RT_enz[[#This Row],[Column1]],RT_gsm[Column3],RT_gsm[Column3],"")</f>
        <v>FRUtps_e_FWD</v>
      </c>
    </row>
    <row r="1865" spans="1:10" ht="16" hidden="1" x14ac:dyDescent="0.2">
      <c r="A1865" s="1" t="s">
        <v>2081</v>
      </c>
      <c r="B1865" s="1" t="s">
        <v>3902</v>
      </c>
      <c r="C1865" s="1" t="s">
        <v>5262</v>
      </c>
      <c r="D1865" s="1" t="s">
        <v>5263</v>
      </c>
      <c r="E1865" s="1" t="s">
        <v>7</v>
      </c>
      <c r="F1865" s="1" t="s">
        <v>3920</v>
      </c>
      <c r="G1865" s="1" t="str">
        <f>RT_enz[[#This Row],[rxn_src]]&amp;"_"&amp;RT_enz[[#This Row],[dir]]</f>
        <v>FRUtps_e_FWD</v>
      </c>
      <c r="H1865" s="1" t="str">
        <f>_xlfn.XLOOKUP(RT_enz[[#This Row],[Column1]],SC_enz[name_dir],SC_enz[name_dir],"")</f>
        <v>FRUtps_e_FWD</v>
      </c>
      <c r="I1865" s="1" t="str">
        <f>_xlfn.XLOOKUP(RT_enz[[#This Row],[rxn_src]],SC_enz[rxn_src],SC_enz[rxn_src],"")</f>
        <v>FRUtps_e</v>
      </c>
      <c r="J1865" s="2" t="str">
        <f>_xlfn.XLOOKUP(RT_enz[[#This Row],[Column1]],RT_gsm[Column3],RT_gsm[Column3],"")</f>
        <v>FRUtps_e_FWD</v>
      </c>
    </row>
    <row r="1866" spans="1:10" ht="16" hidden="1" x14ac:dyDescent="0.2">
      <c r="A1866" s="1" t="s">
        <v>2081</v>
      </c>
      <c r="B1866" s="1" t="s">
        <v>3902</v>
      </c>
      <c r="C1866" s="1" t="s">
        <v>5264</v>
      </c>
      <c r="D1866" s="1" t="s">
        <v>5265</v>
      </c>
      <c r="E1866" s="1" t="s">
        <v>7</v>
      </c>
      <c r="F1866" s="1" t="s">
        <v>3920</v>
      </c>
      <c r="G1866" s="1" t="str">
        <f>RT_enz[[#This Row],[rxn_src]]&amp;"_"&amp;RT_enz[[#This Row],[dir]]</f>
        <v>FRUtps_e_FWD</v>
      </c>
      <c r="H1866" s="1" t="str">
        <f>_xlfn.XLOOKUP(RT_enz[[#This Row],[Column1]],SC_enz[name_dir],SC_enz[name_dir],"")</f>
        <v>FRUtps_e_FWD</v>
      </c>
      <c r="I1866" s="1" t="str">
        <f>_xlfn.XLOOKUP(RT_enz[[#This Row],[rxn_src]],SC_enz[rxn_src],SC_enz[rxn_src],"")</f>
        <v>FRUtps_e</v>
      </c>
      <c r="J1866" s="2" t="str">
        <f>_xlfn.XLOOKUP(RT_enz[[#This Row],[Column1]],RT_gsm[Column3],RT_gsm[Column3],"")</f>
        <v>FRUtps_e_FWD</v>
      </c>
    </row>
    <row r="1867" spans="1:10" ht="16" hidden="1" x14ac:dyDescent="0.2">
      <c r="A1867" s="1" t="s">
        <v>2081</v>
      </c>
      <c r="B1867" s="1" t="s">
        <v>3902</v>
      </c>
      <c r="C1867" s="1" t="s">
        <v>5266</v>
      </c>
      <c r="D1867" s="1" t="s">
        <v>5267</v>
      </c>
      <c r="E1867" s="1" t="s">
        <v>7</v>
      </c>
      <c r="F1867" s="1" t="s">
        <v>3920</v>
      </c>
      <c r="G1867" s="1" t="str">
        <f>RT_enz[[#This Row],[rxn_src]]&amp;"_"&amp;RT_enz[[#This Row],[dir]]</f>
        <v>FRUtps_e_FWD</v>
      </c>
      <c r="H1867" s="1" t="str">
        <f>_xlfn.XLOOKUP(RT_enz[[#This Row],[Column1]],SC_enz[name_dir],SC_enz[name_dir],"")</f>
        <v>FRUtps_e_FWD</v>
      </c>
      <c r="I1867" s="1" t="str">
        <f>_xlfn.XLOOKUP(RT_enz[[#This Row],[rxn_src]],SC_enz[rxn_src],SC_enz[rxn_src],"")</f>
        <v>FRUtps_e</v>
      </c>
      <c r="J1867" s="2" t="str">
        <f>_xlfn.XLOOKUP(RT_enz[[#This Row],[Column1]],RT_gsm[Column3],RT_gsm[Column3],"")</f>
        <v>FRUtps_e_FWD</v>
      </c>
    </row>
    <row r="1868" spans="1:10" ht="16" hidden="1" x14ac:dyDescent="0.2">
      <c r="A1868" s="1" t="s">
        <v>2081</v>
      </c>
      <c r="B1868" s="1" t="s">
        <v>3902</v>
      </c>
      <c r="C1868" s="1" t="s">
        <v>5268</v>
      </c>
      <c r="D1868" s="1" t="s">
        <v>5269</v>
      </c>
      <c r="E1868" s="1" t="s">
        <v>7</v>
      </c>
      <c r="F1868" s="1" t="s">
        <v>3920</v>
      </c>
      <c r="G1868" s="1" t="str">
        <f>RT_enz[[#This Row],[rxn_src]]&amp;"_"&amp;RT_enz[[#This Row],[dir]]</f>
        <v>FRUtps_e_FWD</v>
      </c>
      <c r="H1868" s="1" t="str">
        <f>_xlfn.XLOOKUP(RT_enz[[#This Row],[Column1]],SC_enz[name_dir],SC_enz[name_dir],"")</f>
        <v>FRUtps_e_FWD</v>
      </c>
      <c r="I1868" s="1" t="str">
        <f>_xlfn.XLOOKUP(RT_enz[[#This Row],[rxn_src]],SC_enz[rxn_src],SC_enz[rxn_src],"")</f>
        <v>FRUtps_e</v>
      </c>
      <c r="J1868" s="2" t="str">
        <f>_xlfn.XLOOKUP(RT_enz[[#This Row],[Column1]],RT_gsm[Column3],RT_gsm[Column3],"")</f>
        <v>FRUtps_e_FWD</v>
      </c>
    </row>
    <row r="1869" spans="1:10" ht="16" hidden="1" x14ac:dyDescent="0.2">
      <c r="A1869" s="1" t="s">
        <v>5270</v>
      </c>
      <c r="B1869" s="1" t="s">
        <v>3902</v>
      </c>
      <c r="C1869" s="1" t="s">
        <v>5271</v>
      </c>
      <c r="D1869" s="1" t="s">
        <v>5272</v>
      </c>
      <c r="E1869" s="1" t="s">
        <v>7</v>
      </c>
      <c r="F1869" s="1" t="s">
        <v>3920</v>
      </c>
      <c r="G1869" s="1" t="str">
        <f>RT_enz[[#This Row],[rxn_src]]&amp;"_"&amp;RT_enz[[#This Row],[dir]]</f>
        <v>FTHFCL_c_FWD</v>
      </c>
      <c r="H1869" s="1" t="str">
        <f>_xlfn.XLOOKUP(RT_enz[[#This Row],[Column1]],SC_enz[name_dir],SC_enz[name_dir],"")</f>
        <v/>
      </c>
      <c r="I1869" s="1" t="str">
        <f>_xlfn.XLOOKUP(RT_enz[[#This Row],[rxn_src]],SC_enz[rxn_src],SC_enz[rxn_src],"")</f>
        <v/>
      </c>
      <c r="J1869" s="2" t="str">
        <f>_xlfn.XLOOKUP(RT_enz[[#This Row],[Column1]],RT_gsm[Column3],RT_gsm[Column3],"")</f>
        <v>FTHFCL_c_FWD</v>
      </c>
    </row>
    <row r="1870" spans="1:10" ht="16" hidden="1" x14ac:dyDescent="0.2">
      <c r="A1870" s="1" t="s">
        <v>823</v>
      </c>
      <c r="B1870" s="1" t="s">
        <v>3902</v>
      </c>
      <c r="C1870" s="1" t="s">
        <v>142</v>
      </c>
      <c r="D1870" s="1" t="s">
        <v>143</v>
      </c>
      <c r="E1870" s="1" t="s">
        <v>7</v>
      </c>
      <c r="F1870" s="1" t="s">
        <v>3920</v>
      </c>
      <c r="G1870" s="1" t="str">
        <f>RT_enz[[#This Row],[rxn_src]]&amp;"_"&amp;RT_enz[[#This Row],[dir]]</f>
        <v>FTHFL_c_FWD</v>
      </c>
      <c r="H1870" s="1" t="str">
        <f>_xlfn.XLOOKUP(RT_enz[[#This Row],[Column1]],SC_enz[name_dir],SC_enz[name_dir],"")</f>
        <v>FTHFL_c_FWD</v>
      </c>
      <c r="I1870" s="1" t="str">
        <f>_xlfn.XLOOKUP(RT_enz[[#This Row],[rxn_src]],SC_enz[rxn_src],SC_enz[rxn_src],"")</f>
        <v>FTHFL_c</v>
      </c>
      <c r="J1870" s="2" t="str">
        <f>_xlfn.XLOOKUP(RT_enz[[#This Row],[Column1]],RT_gsm[Column3],RT_gsm[Column3],"")</f>
        <v>FTHFL_c_FWD</v>
      </c>
    </row>
    <row r="1871" spans="1:10" ht="16" hidden="1" x14ac:dyDescent="0.2">
      <c r="A1871" s="1" t="s">
        <v>823</v>
      </c>
      <c r="B1871" s="1" t="s">
        <v>3903</v>
      </c>
      <c r="C1871" s="1" t="s">
        <v>142</v>
      </c>
      <c r="D1871" s="1" t="s">
        <v>143</v>
      </c>
      <c r="E1871" s="1" t="s">
        <v>7</v>
      </c>
      <c r="F1871" s="1" t="s">
        <v>3920</v>
      </c>
      <c r="G1871" s="1" t="str">
        <f>RT_enz[[#This Row],[rxn_src]]&amp;"_"&amp;RT_enz[[#This Row],[dir]]</f>
        <v>FTHFL_c_REV</v>
      </c>
      <c r="H1871" s="1" t="str">
        <f>_xlfn.XLOOKUP(RT_enz[[#This Row],[Column1]],SC_enz[name_dir],SC_enz[name_dir],"")</f>
        <v>FTHFL_c_REV</v>
      </c>
      <c r="I1871" s="1" t="str">
        <f>_xlfn.XLOOKUP(RT_enz[[#This Row],[rxn_src]],SC_enz[rxn_src],SC_enz[rxn_src],"")</f>
        <v>FTHFL_c</v>
      </c>
      <c r="J1871" s="2" t="str">
        <f>_xlfn.XLOOKUP(RT_enz[[#This Row],[Column1]],RT_gsm[Column3],RT_gsm[Column3],"")</f>
        <v>FTHFL_c_REV</v>
      </c>
    </row>
    <row r="1872" spans="1:10" ht="16" hidden="1" x14ac:dyDescent="0.2">
      <c r="A1872" s="1" t="s">
        <v>826</v>
      </c>
      <c r="B1872" s="1" t="s">
        <v>3902</v>
      </c>
      <c r="C1872" s="1" t="s">
        <v>5273</v>
      </c>
      <c r="D1872" s="1" t="s">
        <v>5274</v>
      </c>
      <c r="E1872" s="1" t="s">
        <v>7</v>
      </c>
      <c r="F1872" s="1" t="s">
        <v>3920</v>
      </c>
      <c r="G1872" s="1" t="str">
        <f>RT_enz[[#This Row],[rxn_src]]&amp;"_"&amp;RT_enz[[#This Row],[dir]]</f>
        <v>FTHFL_m_FWD</v>
      </c>
      <c r="H1872" s="1" t="str">
        <f>_xlfn.XLOOKUP(RT_enz[[#This Row],[Column1]],SC_enz[name_dir],SC_enz[name_dir],"")</f>
        <v>FTHFL_m_FWD</v>
      </c>
      <c r="I1872" s="1" t="str">
        <f>_xlfn.XLOOKUP(RT_enz[[#This Row],[rxn_src]],SC_enz[rxn_src],SC_enz[rxn_src],"")</f>
        <v>FTHFL_m</v>
      </c>
      <c r="J1872" s="2" t="str">
        <f>_xlfn.XLOOKUP(RT_enz[[#This Row],[Column1]],RT_gsm[Column3],RT_gsm[Column3],"")</f>
        <v>FTHFL_m_FWD</v>
      </c>
    </row>
    <row r="1873" spans="1:10" ht="16" hidden="1" x14ac:dyDescent="0.2">
      <c r="A1873" s="1" t="s">
        <v>826</v>
      </c>
      <c r="B1873" s="1" t="s">
        <v>3903</v>
      </c>
      <c r="C1873" s="1" t="s">
        <v>5273</v>
      </c>
      <c r="D1873" s="1" t="s">
        <v>5274</v>
      </c>
      <c r="E1873" s="1" t="s">
        <v>7</v>
      </c>
      <c r="F1873" s="1" t="s">
        <v>3920</v>
      </c>
      <c r="G1873" s="1" t="str">
        <f>RT_enz[[#This Row],[rxn_src]]&amp;"_"&amp;RT_enz[[#This Row],[dir]]</f>
        <v>FTHFL_m_REV</v>
      </c>
      <c r="H1873" s="1" t="str">
        <f>_xlfn.XLOOKUP(RT_enz[[#This Row],[Column1]],SC_enz[name_dir],SC_enz[name_dir],"")</f>
        <v>FTHFL_m_REV</v>
      </c>
      <c r="I1873" s="1" t="str">
        <f>_xlfn.XLOOKUP(RT_enz[[#This Row],[rxn_src]],SC_enz[rxn_src],SC_enz[rxn_src],"")</f>
        <v>FTHFL_m</v>
      </c>
      <c r="J1873" s="2" t="str">
        <f>_xlfn.XLOOKUP(RT_enz[[#This Row],[Column1]],RT_gsm[Column3],RT_gsm[Column3],"")</f>
        <v>FTHFL_m_REV</v>
      </c>
    </row>
    <row r="1874" spans="1:10" ht="16" hidden="1" x14ac:dyDescent="0.2">
      <c r="A1874" s="1" t="s">
        <v>3535</v>
      </c>
      <c r="B1874" s="1" t="s">
        <v>3902</v>
      </c>
      <c r="C1874" s="1" t="s">
        <v>5275</v>
      </c>
      <c r="D1874" s="1" t="s">
        <v>5276</v>
      </c>
      <c r="E1874" s="1" t="s">
        <v>7</v>
      </c>
      <c r="F1874" s="1" t="s">
        <v>3920</v>
      </c>
      <c r="G1874" s="1" t="str">
        <f>RT_enz[[#This Row],[rxn_src]]&amp;"_"&amp;RT_enz[[#This Row],[dir]]</f>
        <v>FUM_c_FWD</v>
      </c>
      <c r="H1874" s="1" t="str">
        <f>_xlfn.XLOOKUP(RT_enz[[#This Row],[Column1]],SC_enz[name_dir],SC_enz[name_dir],"")</f>
        <v>FUM_c_FWD</v>
      </c>
      <c r="I1874" s="1" t="str">
        <f>_xlfn.XLOOKUP(RT_enz[[#This Row],[rxn_src]],SC_enz[rxn_src],SC_enz[rxn_src],"")</f>
        <v>FUM_c</v>
      </c>
      <c r="J1874" s="2" t="str">
        <f>_xlfn.XLOOKUP(RT_enz[[#This Row],[Column1]],RT_gsm[Column3],RT_gsm[Column3],"")</f>
        <v>FUM_c_FWD</v>
      </c>
    </row>
    <row r="1875" spans="1:10" ht="16" hidden="1" x14ac:dyDescent="0.2">
      <c r="A1875" s="1" t="s">
        <v>3535</v>
      </c>
      <c r="B1875" s="1" t="s">
        <v>3903</v>
      </c>
      <c r="C1875" s="1" t="s">
        <v>5275</v>
      </c>
      <c r="D1875" s="1" t="s">
        <v>5276</v>
      </c>
      <c r="E1875" s="1" t="s">
        <v>7</v>
      </c>
      <c r="F1875" s="1" t="s">
        <v>3920</v>
      </c>
      <c r="G1875" s="1" t="str">
        <f>RT_enz[[#This Row],[rxn_src]]&amp;"_"&amp;RT_enz[[#This Row],[dir]]</f>
        <v>FUM_c_REV</v>
      </c>
      <c r="H1875" s="1" t="str">
        <f>_xlfn.XLOOKUP(RT_enz[[#This Row],[Column1]],SC_enz[name_dir],SC_enz[name_dir],"")</f>
        <v>FUM_c_REV</v>
      </c>
      <c r="I1875" s="1" t="str">
        <f>_xlfn.XLOOKUP(RT_enz[[#This Row],[rxn_src]],SC_enz[rxn_src],SC_enz[rxn_src],"")</f>
        <v>FUM_c</v>
      </c>
      <c r="J1875" s="2" t="str">
        <f>_xlfn.XLOOKUP(RT_enz[[#This Row],[Column1]],RT_gsm[Column3],RT_gsm[Column3],"")</f>
        <v>FUM_c_REV</v>
      </c>
    </row>
    <row r="1876" spans="1:10" ht="16" hidden="1" x14ac:dyDescent="0.2">
      <c r="A1876" s="1" t="s">
        <v>3532</v>
      </c>
      <c r="B1876" s="1" t="s">
        <v>3902</v>
      </c>
      <c r="C1876" s="1" t="s">
        <v>5277</v>
      </c>
      <c r="D1876" s="1" t="s">
        <v>5278</v>
      </c>
      <c r="E1876" s="1" t="s">
        <v>7</v>
      </c>
      <c r="F1876" s="1" t="s">
        <v>3920</v>
      </c>
      <c r="G1876" s="1" t="str">
        <f>RT_enz[[#This Row],[rxn_src]]&amp;"_"&amp;RT_enz[[#This Row],[dir]]</f>
        <v>FUM_m_FWD</v>
      </c>
      <c r="H1876" s="1" t="str">
        <f>_xlfn.XLOOKUP(RT_enz[[#This Row],[Column1]],SC_enz[name_dir],SC_enz[name_dir],"")</f>
        <v>FUM_m_FWD</v>
      </c>
      <c r="I1876" s="1" t="str">
        <f>_xlfn.XLOOKUP(RT_enz[[#This Row],[rxn_src]],SC_enz[rxn_src],SC_enz[rxn_src],"")</f>
        <v>FUM_m</v>
      </c>
      <c r="J1876" s="2" t="str">
        <f>_xlfn.XLOOKUP(RT_enz[[#This Row],[Column1]],RT_gsm[Column3],RT_gsm[Column3],"")</f>
        <v>FUM_m_FWD</v>
      </c>
    </row>
    <row r="1877" spans="1:10" ht="16" hidden="1" x14ac:dyDescent="0.2">
      <c r="A1877" s="1" t="s">
        <v>3532</v>
      </c>
      <c r="B1877" s="1" t="s">
        <v>3903</v>
      </c>
      <c r="C1877" s="1" t="s">
        <v>5277</v>
      </c>
      <c r="D1877" s="1" t="s">
        <v>5278</v>
      </c>
      <c r="E1877" s="1" t="s">
        <v>7</v>
      </c>
      <c r="F1877" s="1" t="s">
        <v>3920</v>
      </c>
      <c r="G1877" s="1" t="str">
        <f>RT_enz[[#This Row],[rxn_src]]&amp;"_"&amp;RT_enz[[#This Row],[dir]]</f>
        <v>FUM_m_REV</v>
      </c>
      <c r="H1877" s="1" t="str">
        <f>_xlfn.XLOOKUP(RT_enz[[#This Row],[Column1]],SC_enz[name_dir],SC_enz[name_dir],"")</f>
        <v>FUM_m_REV</v>
      </c>
      <c r="I1877" s="1" t="str">
        <f>_xlfn.XLOOKUP(RT_enz[[#This Row],[rxn_src]],SC_enz[rxn_src],SC_enz[rxn_src],"")</f>
        <v>FUM_m</v>
      </c>
      <c r="J1877" s="2" t="str">
        <f>_xlfn.XLOOKUP(RT_enz[[#This Row],[Column1]],RT_gsm[Column3],RT_gsm[Column3],"")</f>
        <v>FUM_m_REV</v>
      </c>
    </row>
    <row r="1878" spans="1:10" ht="16" hidden="1" x14ac:dyDescent="0.2">
      <c r="A1878" s="1" t="s">
        <v>5279</v>
      </c>
      <c r="B1878" s="1" t="s">
        <v>3902</v>
      </c>
      <c r="C1878" s="1" t="s">
        <v>5280</v>
      </c>
      <c r="D1878" s="1" t="s">
        <v>5281</v>
      </c>
      <c r="E1878" s="1" t="s">
        <v>7</v>
      </c>
      <c r="F1878" s="1" t="s">
        <v>3920</v>
      </c>
      <c r="G1878" s="1" t="str">
        <f>RT_enz[[#This Row],[rxn_src]]&amp;"_"&amp;RT_enz[[#This Row],[dir]]</f>
        <v>FUMACACH_c_FWD</v>
      </c>
      <c r="H1878" s="1" t="str">
        <f>_xlfn.XLOOKUP(RT_enz[[#This Row],[Column1]],SC_enz[name_dir],SC_enz[name_dir],"")</f>
        <v/>
      </c>
      <c r="I1878" s="1" t="str">
        <f>_xlfn.XLOOKUP(RT_enz[[#This Row],[rxn_src]],SC_enz[rxn_src],SC_enz[rxn_src],"")</f>
        <v/>
      </c>
      <c r="J1878" s="2" t="str">
        <f>_xlfn.XLOOKUP(RT_enz[[#This Row],[Column1]],RT_gsm[Column3],RT_gsm[Column3],"")</f>
        <v>FUMACACH_c_FWD</v>
      </c>
    </row>
    <row r="1879" spans="1:10" ht="16" hidden="1" x14ac:dyDescent="0.2">
      <c r="A1879" s="1" t="s">
        <v>5279</v>
      </c>
      <c r="B1879" s="1" t="s">
        <v>3903</v>
      </c>
      <c r="C1879" s="1" t="s">
        <v>5280</v>
      </c>
      <c r="D1879" s="1" t="s">
        <v>5281</v>
      </c>
      <c r="E1879" s="1" t="s">
        <v>7</v>
      </c>
      <c r="F1879" s="1" t="s">
        <v>3920</v>
      </c>
      <c r="G1879" s="1" t="str">
        <f>RT_enz[[#This Row],[rxn_src]]&amp;"_"&amp;RT_enz[[#This Row],[dir]]</f>
        <v>FUMACACH_c_REV</v>
      </c>
      <c r="H1879" s="1" t="str">
        <f>_xlfn.XLOOKUP(RT_enz[[#This Row],[Column1]],SC_enz[name_dir],SC_enz[name_dir],"")</f>
        <v/>
      </c>
      <c r="I1879" s="1" t="str">
        <f>_xlfn.XLOOKUP(RT_enz[[#This Row],[rxn_src]],SC_enz[rxn_src],SC_enz[rxn_src],"")</f>
        <v/>
      </c>
      <c r="J1879" s="2" t="str">
        <f>_xlfn.XLOOKUP(RT_enz[[#This Row],[Column1]],RT_gsm[Column3],RT_gsm[Column3],"")</f>
        <v>FUMACACH_c_REV</v>
      </c>
    </row>
    <row r="1880" spans="1:10" ht="16" hidden="1" x14ac:dyDescent="0.2">
      <c r="A1880" s="1" t="s">
        <v>5282</v>
      </c>
      <c r="B1880" s="1" t="s">
        <v>3902</v>
      </c>
      <c r="C1880" s="1" t="s">
        <v>5283</v>
      </c>
      <c r="D1880" s="1" t="s">
        <v>5284</v>
      </c>
      <c r="E1880" s="1" t="s">
        <v>7</v>
      </c>
      <c r="F1880" s="1" t="s">
        <v>3920</v>
      </c>
      <c r="G1880" s="1" t="str">
        <f>RT_enz[[#This Row],[rxn_src]]&amp;"_"&amp;RT_enz[[#This Row],[dir]]</f>
        <v>FUMACACH_m_FWD</v>
      </c>
      <c r="H1880" s="1" t="str">
        <f>_xlfn.XLOOKUP(RT_enz[[#This Row],[Column1]],SC_enz[name_dir],SC_enz[name_dir],"")</f>
        <v/>
      </c>
      <c r="I1880" s="1" t="str">
        <f>_xlfn.XLOOKUP(RT_enz[[#This Row],[rxn_src]],SC_enz[rxn_src],SC_enz[rxn_src],"")</f>
        <v/>
      </c>
      <c r="J1880" s="2" t="str">
        <f>_xlfn.XLOOKUP(RT_enz[[#This Row],[Column1]],RT_gsm[Column3],RT_gsm[Column3],"")</f>
        <v>FUMACACH_m_FWD</v>
      </c>
    </row>
    <row r="1881" spans="1:10" ht="16" hidden="1" x14ac:dyDescent="0.2">
      <c r="A1881" s="1" t="s">
        <v>5282</v>
      </c>
      <c r="B1881" s="1" t="s">
        <v>3902</v>
      </c>
      <c r="C1881" s="1" t="s">
        <v>5285</v>
      </c>
      <c r="D1881" s="1" t="s">
        <v>5286</v>
      </c>
      <c r="E1881" s="1" t="s">
        <v>7</v>
      </c>
      <c r="F1881" s="1" t="s">
        <v>3920</v>
      </c>
      <c r="G1881" s="1" t="str">
        <f>RT_enz[[#This Row],[rxn_src]]&amp;"_"&amp;RT_enz[[#This Row],[dir]]</f>
        <v>FUMACACH_m_FWD</v>
      </c>
      <c r="H1881" s="1" t="str">
        <f>_xlfn.XLOOKUP(RT_enz[[#This Row],[Column1]],SC_enz[name_dir],SC_enz[name_dir],"")</f>
        <v/>
      </c>
      <c r="I1881" s="1" t="str">
        <f>_xlfn.XLOOKUP(RT_enz[[#This Row],[rxn_src]],SC_enz[rxn_src],SC_enz[rxn_src],"")</f>
        <v/>
      </c>
      <c r="J1881" s="2" t="str">
        <f>_xlfn.XLOOKUP(RT_enz[[#This Row],[Column1]],RT_gsm[Column3],RT_gsm[Column3],"")</f>
        <v>FUMACACH_m_FWD</v>
      </c>
    </row>
    <row r="1882" spans="1:10" ht="16" hidden="1" x14ac:dyDescent="0.2">
      <c r="A1882" s="1" t="s">
        <v>5282</v>
      </c>
      <c r="B1882" s="1" t="s">
        <v>3902</v>
      </c>
      <c r="C1882" s="1" t="s">
        <v>5287</v>
      </c>
      <c r="D1882" s="1" t="s">
        <v>5288</v>
      </c>
      <c r="E1882" s="1" t="s">
        <v>7</v>
      </c>
      <c r="F1882" s="1" t="s">
        <v>3920</v>
      </c>
      <c r="G1882" s="1" t="str">
        <f>RT_enz[[#This Row],[rxn_src]]&amp;"_"&amp;RT_enz[[#This Row],[dir]]</f>
        <v>FUMACACH_m_FWD</v>
      </c>
      <c r="H1882" s="1" t="str">
        <f>_xlfn.XLOOKUP(RT_enz[[#This Row],[Column1]],SC_enz[name_dir],SC_enz[name_dir],"")</f>
        <v/>
      </c>
      <c r="I1882" s="1" t="str">
        <f>_xlfn.XLOOKUP(RT_enz[[#This Row],[rxn_src]],SC_enz[rxn_src],SC_enz[rxn_src],"")</f>
        <v/>
      </c>
      <c r="J1882" s="2" t="str">
        <f>_xlfn.XLOOKUP(RT_enz[[#This Row],[Column1]],RT_gsm[Column3],RT_gsm[Column3],"")</f>
        <v>FUMACACH_m_FWD</v>
      </c>
    </row>
    <row r="1883" spans="1:10" ht="16" hidden="1" x14ac:dyDescent="0.2">
      <c r="A1883" s="1" t="s">
        <v>2613</v>
      </c>
      <c r="B1883" s="1" t="s">
        <v>3902</v>
      </c>
      <c r="C1883" s="1" t="s">
        <v>1642</v>
      </c>
      <c r="D1883" s="1" t="s">
        <v>143</v>
      </c>
      <c r="E1883" s="1" t="s">
        <v>7</v>
      </c>
      <c r="F1883" s="1"/>
      <c r="G1883" s="1" t="str">
        <f>RT_enz[[#This Row],[rxn_src]]&amp;"_"&amp;RT_enz[[#This Row],[dir]]</f>
        <v>FUMt_c_e_FWD</v>
      </c>
      <c r="H1883" s="1" t="str">
        <f>_xlfn.XLOOKUP(RT_enz[[#This Row],[Column1]],SC_enz[name_dir],SC_enz[name_dir],"")</f>
        <v>FUMt_c_e_FWD</v>
      </c>
      <c r="I1883" s="1" t="str">
        <f>_xlfn.XLOOKUP(RT_enz[[#This Row],[rxn_src]],SC_enz[rxn_src],SC_enz[rxn_src],"")</f>
        <v>FUMt_c_e</v>
      </c>
      <c r="J1883" s="2" t="str">
        <f>_xlfn.XLOOKUP(RT_enz[[#This Row],[Column1]],RT_gsm[Column3],RT_gsm[Column3],"")</f>
        <v>FUMt_c_e_FWD</v>
      </c>
    </row>
    <row r="1884" spans="1:10" ht="16" hidden="1" x14ac:dyDescent="0.2">
      <c r="A1884" s="1" t="s">
        <v>2613</v>
      </c>
      <c r="B1884" s="1" t="s">
        <v>3903</v>
      </c>
      <c r="C1884" s="1" t="s">
        <v>1642</v>
      </c>
      <c r="D1884" s="1" t="s">
        <v>143</v>
      </c>
      <c r="E1884" s="1" t="s">
        <v>7</v>
      </c>
      <c r="F1884" s="1"/>
      <c r="G1884" s="1" t="str">
        <f>RT_enz[[#This Row],[rxn_src]]&amp;"_"&amp;RT_enz[[#This Row],[dir]]</f>
        <v>FUMt_c_e_REV</v>
      </c>
      <c r="H1884" s="1" t="str">
        <f>_xlfn.XLOOKUP(RT_enz[[#This Row],[Column1]],SC_enz[name_dir],SC_enz[name_dir],"")</f>
        <v>FUMt_c_e_REV</v>
      </c>
      <c r="I1884" s="1" t="str">
        <f>_xlfn.XLOOKUP(RT_enz[[#This Row],[rxn_src]],SC_enz[rxn_src],SC_enz[rxn_src],"")</f>
        <v>FUMt_c_e</v>
      </c>
      <c r="J1884" s="2" t="str">
        <f>_xlfn.XLOOKUP(RT_enz[[#This Row],[Column1]],RT_gsm[Column3],RT_gsm[Column3],"")</f>
        <v>FUMt_c_e_REV</v>
      </c>
    </row>
    <row r="1885" spans="1:10" ht="16" hidden="1" x14ac:dyDescent="0.2">
      <c r="A1885" s="1" t="s">
        <v>5289</v>
      </c>
      <c r="B1885" s="1" t="s">
        <v>3902</v>
      </c>
      <c r="C1885" s="1" t="s">
        <v>142</v>
      </c>
      <c r="D1885" s="1" t="s">
        <v>143</v>
      </c>
      <c r="E1885" s="1" t="s">
        <v>12</v>
      </c>
      <c r="F1885" s="1" t="s">
        <v>4889</v>
      </c>
      <c r="G1885" s="1" t="str">
        <f>RT_enz[[#This Row],[rxn_src]]&amp;"_"&amp;RT_enz[[#This Row],[dir]]</f>
        <v>G00006t_c_r_FWD</v>
      </c>
      <c r="H1885" s="1" t="str">
        <f>_xlfn.XLOOKUP(RT_enz[[#This Row],[Column1]],SC_enz[name_dir],SC_enz[name_dir],"")</f>
        <v/>
      </c>
      <c r="I1885" s="1" t="str">
        <f>_xlfn.XLOOKUP(RT_enz[[#This Row],[rxn_src]],SC_enz[rxn_src],SC_enz[rxn_src],"")</f>
        <v/>
      </c>
      <c r="J1885" s="2" t="str">
        <f>_xlfn.XLOOKUP(RT_enz[[#This Row],[Column1]],RT_gsm[Column3],RT_gsm[Column3],"")</f>
        <v>G00006t_c_r_FWD</v>
      </c>
    </row>
    <row r="1886" spans="1:10" ht="16" hidden="1" x14ac:dyDescent="0.2">
      <c r="A1886" s="1" t="s">
        <v>5289</v>
      </c>
      <c r="B1886" s="1" t="s">
        <v>3903</v>
      </c>
      <c r="C1886" s="1" t="s">
        <v>142</v>
      </c>
      <c r="D1886" s="1" t="s">
        <v>143</v>
      </c>
      <c r="E1886" s="1" t="s">
        <v>12</v>
      </c>
      <c r="F1886" s="1" t="s">
        <v>4889</v>
      </c>
      <c r="G1886" s="1" t="str">
        <f>RT_enz[[#This Row],[rxn_src]]&amp;"_"&amp;RT_enz[[#This Row],[dir]]</f>
        <v>G00006t_c_r_REV</v>
      </c>
      <c r="H1886" s="1" t="str">
        <f>_xlfn.XLOOKUP(RT_enz[[#This Row],[Column1]],SC_enz[name_dir],SC_enz[name_dir],"")</f>
        <v/>
      </c>
      <c r="I1886" s="1" t="str">
        <f>_xlfn.XLOOKUP(RT_enz[[#This Row],[rxn_src]],SC_enz[rxn_src],SC_enz[rxn_src],"")</f>
        <v/>
      </c>
      <c r="J1886" s="2" t="str">
        <f>_xlfn.XLOOKUP(RT_enz[[#This Row],[Column1]],RT_gsm[Column3],RT_gsm[Column3],"")</f>
        <v>G00006t_c_r_REV</v>
      </c>
    </row>
    <row r="1887" spans="1:10" ht="16" hidden="1" x14ac:dyDescent="0.2">
      <c r="A1887" s="1" t="s">
        <v>5290</v>
      </c>
      <c r="B1887" s="1" t="s">
        <v>3902</v>
      </c>
      <c r="C1887" s="1" t="s">
        <v>142</v>
      </c>
      <c r="D1887" s="1" t="s">
        <v>143</v>
      </c>
      <c r="E1887" s="1" t="s">
        <v>12</v>
      </c>
      <c r="F1887" s="1" t="s">
        <v>4889</v>
      </c>
      <c r="G1887" s="1" t="str">
        <f>RT_enz[[#This Row],[rxn_src]]&amp;"_"&amp;RT_enz[[#This Row],[dir]]</f>
        <v>G00011t_g_r_FWD</v>
      </c>
      <c r="H1887" s="1" t="str">
        <f>_xlfn.XLOOKUP(RT_enz[[#This Row],[Column1]],SC_enz[name_dir],SC_enz[name_dir],"")</f>
        <v/>
      </c>
      <c r="I1887" s="1" t="str">
        <f>_xlfn.XLOOKUP(RT_enz[[#This Row],[rxn_src]],SC_enz[rxn_src],SC_enz[rxn_src],"")</f>
        <v/>
      </c>
      <c r="J1887" s="2" t="str">
        <f>_xlfn.XLOOKUP(RT_enz[[#This Row],[Column1]],RT_gsm[Column3],RT_gsm[Column3],"")</f>
        <v>G00011t_g_r_FWD</v>
      </c>
    </row>
    <row r="1888" spans="1:10" ht="16" hidden="1" x14ac:dyDescent="0.2">
      <c r="A1888" s="1" t="s">
        <v>5290</v>
      </c>
      <c r="B1888" s="1" t="s">
        <v>3903</v>
      </c>
      <c r="C1888" s="1" t="s">
        <v>142</v>
      </c>
      <c r="D1888" s="1" t="s">
        <v>143</v>
      </c>
      <c r="E1888" s="1" t="s">
        <v>12</v>
      </c>
      <c r="F1888" s="1" t="s">
        <v>4889</v>
      </c>
      <c r="G1888" s="1" t="str">
        <f>RT_enz[[#This Row],[rxn_src]]&amp;"_"&amp;RT_enz[[#This Row],[dir]]</f>
        <v>G00011t_g_r_REV</v>
      </c>
      <c r="H1888" s="1" t="str">
        <f>_xlfn.XLOOKUP(RT_enz[[#This Row],[Column1]],SC_enz[name_dir],SC_enz[name_dir],"")</f>
        <v/>
      </c>
      <c r="I1888" s="1" t="str">
        <f>_xlfn.XLOOKUP(RT_enz[[#This Row],[rxn_src]],SC_enz[rxn_src],SC_enz[rxn_src],"")</f>
        <v/>
      </c>
      <c r="J1888" s="2" t="str">
        <f>_xlfn.XLOOKUP(RT_enz[[#This Row],[Column1]],RT_gsm[Column3],RT_gsm[Column3],"")</f>
        <v>G00011t_g_r_REV</v>
      </c>
    </row>
    <row r="1889" spans="1:10" ht="16" hidden="1" x14ac:dyDescent="0.2">
      <c r="A1889" s="1" t="s">
        <v>5291</v>
      </c>
      <c r="B1889" s="1" t="s">
        <v>3902</v>
      </c>
      <c r="C1889" s="1" t="s">
        <v>142</v>
      </c>
      <c r="D1889" s="1" t="s">
        <v>143</v>
      </c>
      <c r="E1889" s="1" t="s">
        <v>12</v>
      </c>
      <c r="F1889" s="1" t="s">
        <v>4889</v>
      </c>
      <c r="G1889" s="1" t="str">
        <f>RT_enz[[#This Row],[rxn_src]]&amp;"_"&amp;RT_enz[[#This Row],[dir]]</f>
        <v>G13027t_g_r_FWD</v>
      </c>
      <c r="H1889" s="1" t="str">
        <f>_xlfn.XLOOKUP(RT_enz[[#This Row],[Column1]],SC_enz[name_dir],SC_enz[name_dir],"")</f>
        <v/>
      </c>
      <c r="I1889" s="1" t="str">
        <f>_xlfn.XLOOKUP(RT_enz[[#This Row],[rxn_src]],SC_enz[rxn_src],SC_enz[rxn_src],"")</f>
        <v/>
      </c>
      <c r="J1889" s="2" t="str">
        <f>_xlfn.XLOOKUP(RT_enz[[#This Row],[Column1]],RT_gsm[Column3],RT_gsm[Column3],"")</f>
        <v>G13027t_g_r_FWD</v>
      </c>
    </row>
    <row r="1890" spans="1:10" ht="16" hidden="1" x14ac:dyDescent="0.2">
      <c r="A1890" s="1" t="s">
        <v>5291</v>
      </c>
      <c r="B1890" s="1" t="s">
        <v>3903</v>
      </c>
      <c r="C1890" s="1" t="s">
        <v>142</v>
      </c>
      <c r="D1890" s="1" t="s">
        <v>143</v>
      </c>
      <c r="E1890" s="1" t="s">
        <v>12</v>
      </c>
      <c r="F1890" s="1" t="s">
        <v>4889</v>
      </c>
      <c r="G1890" s="1" t="str">
        <f>RT_enz[[#This Row],[rxn_src]]&amp;"_"&amp;RT_enz[[#This Row],[dir]]</f>
        <v>G13027t_g_r_REV</v>
      </c>
      <c r="H1890" s="1" t="str">
        <f>_xlfn.XLOOKUP(RT_enz[[#This Row],[Column1]],SC_enz[name_dir],SC_enz[name_dir],"")</f>
        <v/>
      </c>
      <c r="I1890" s="1" t="str">
        <f>_xlfn.XLOOKUP(RT_enz[[#This Row],[rxn_src]],SC_enz[rxn_src],SC_enz[rxn_src],"")</f>
        <v/>
      </c>
      <c r="J1890" s="2" t="str">
        <f>_xlfn.XLOOKUP(RT_enz[[#This Row],[Column1]],RT_gsm[Column3],RT_gsm[Column3],"")</f>
        <v>G13027t_g_r_REV</v>
      </c>
    </row>
    <row r="1891" spans="1:10" ht="16" hidden="1" x14ac:dyDescent="0.2">
      <c r="A1891" s="1" t="s">
        <v>3805</v>
      </c>
      <c r="B1891" s="1" t="s">
        <v>3902</v>
      </c>
      <c r="C1891" s="1" t="s">
        <v>5292</v>
      </c>
      <c r="D1891" s="1" t="s">
        <v>5293</v>
      </c>
      <c r="E1891" s="1" t="s">
        <v>7</v>
      </c>
      <c r="F1891" s="1" t="s">
        <v>3920</v>
      </c>
      <c r="G1891" s="1" t="str">
        <f>RT_enz[[#This Row],[rxn_src]]&amp;"_"&amp;RT_enz[[#This Row],[dir]]</f>
        <v>G3PAT_l_FWD</v>
      </c>
      <c r="H1891" s="1" t="str">
        <f>_xlfn.XLOOKUP(RT_enz[[#This Row],[Column1]],SC_enz[name_dir],SC_enz[name_dir],"")</f>
        <v>G3PAT_l_FWD</v>
      </c>
      <c r="I1891" s="1" t="str">
        <f>_xlfn.XLOOKUP(RT_enz[[#This Row],[rxn_src]],SC_enz[rxn_src],SC_enz[rxn_src],"")</f>
        <v>G3PAT_l</v>
      </c>
      <c r="J1891" s="2" t="str">
        <f>_xlfn.XLOOKUP(RT_enz[[#This Row],[Column1]],RT_gsm[Column3],RT_gsm[Column3],"")</f>
        <v>G3PAT_l_FWD</v>
      </c>
    </row>
    <row r="1892" spans="1:10" ht="16" hidden="1" x14ac:dyDescent="0.2">
      <c r="A1892" s="1" t="s">
        <v>3103</v>
      </c>
      <c r="B1892" s="1" t="s">
        <v>3902</v>
      </c>
      <c r="C1892" s="1" t="s">
        <v>5294</v>
      </c>
      <c r="D1892" s="1" t="s">
        <v>5295</v>
      </c>
      <c r="E1892" s="1" t="s">
        <v>12</v>
      </c>
      <c r="F1892" s="1" t="s">
        <v>5296</v>
      </c>
      <c r="G1892" s="1" t="str">
        <f>RT_enz[[#This Row],[rxn_src]]&amp;"_"&amp;RT_enz[[#This Row],[dir]]</f>
        <v>G3PAT_rm_FWD</v>
      </c>
      <c r="H1892" s="1" t="str">
        <f>_xlfn.XLOOKUP(RT_enz[[#This Row],[Column1]],SC_enz[name_dir],SC_enz[name_dir],"")</f>
        <v>G3PAT_rm_FWD</v>
      </c>
      <c r="I1892" s="1" t="str">
        <f>_xlfn.XLOOKUP(RT_enz[[#This Row],[rxn_src]],SC_enz[rxn_src],SC_enz[rxn_src],"")</f>
        <v>G3PAT_rm</v>
      </c>
      <c r="J1892" s="2" t="str">
        <f>_xlfn.XLOOKUP(RT_enz[[#This Row],[Column1]],RT_gsm[Column3],RT_gsm[Column3],"")</f>
        <v>G3PAT_rm_FWD</v>
      </c>
    </row>
    <row r="1893" spans="1:10" ht="16" hidden="1" x14ac:dyDescent="0.2">
      <c r="A1893" s="1" t="s">
        <v>3103</v>
      </c>
      <c r="B1893" s="1" t="s">
        <v>3902</v>
      </c>
      <c r="C1893" s="1" t="s">
        <v>5297</v>
      </c>
      <c r="D1893" s="1" t="s">
        <v>5298</v>
      </c>
      <c r="E1893" s="1" t="s">
        <v>12</v>
      </c>
      <c r="F1893" s="1" t="s">
        <v>5296</v>
      </c>
      <c r="G1893" s="1" t="str">
        <f>RT_enz[[#This Row],[rxn_src]]&amp;"_"&amp;RT_enz[[#This Row],[dir]]</f>
        <v>G3PAT_rm_FWD</v>
      </c>
      <c r="H1893" s="1" t="str">
        <f>_xlfn.XLOOKUP(RT_enz[[#This Row],[Column1]],SC_enz[name_dir],SC_enz[name_dir],"")</f>
        <v>G3PAT_rm_FWD</v>
      </c>
      <c r="I1893" s="1" t="str">
        <f>_xlfn.XLOOKUP(RT_enz[[#This Row],[rxn_src]],SC_enz[rxn_src],SC_enz[rxn_src],"")</f>
        <v>G3PAT_rm</v>
      </c>
      <c r="J1893" s="2" t="str">
        <f>_xlfn.XLOOKUP(RT_enz[[#This Row],[Column1]],RT_gsm[Column3],RT_gsm[Column3],"")</f>
        <v>G3PAT_rm_FWD</v>
      </c>
    </row>
    <row r="1894" spans="1:10" ht="16" hidden="1" x14ac:dyDescent="0.2">
      <c r="A1894" s="1" t="s">
        <v>2159</v>
      </c>
      <c r="B1894" s="1" t="s">
        <v>3902</v>
      </c>
      <c r="C1894" s="1" t="s">
        <v>5299</v>
      </c>
      <c r="D1894" s="1" t="s">
        <v>5300</v>
      </c>
      <c r="E1894" s="1" t="s">
        <v>7</v>
      </c>
      <c r="F1894" s="1" t="s">
        <v>3920</v>
      </c>
      <c r="G1894" s="1" t="str">
        <f>RT_enz[[#This Row],[rxn_src]]&amp;"_"&amp;RT_enz[[#This Row],[dir]]</f>
        <v>G3PCt_c_e_FWD</v>
      </c>
      <c r="H1894" s="1" t="str">
        <f>_xlfn.XLOOKUP(RT_enz[[#This Row],[Column1]],SC_enz[name_dir],SC_enz[name_dir],"")</f>
        <v>G3PCt_c_e_FWD</v>
      </c>
      <c r="I1894" s="1" t="str">
        <f>_xlfn.XLOOKUP(RT_enz[[#This Row],[rxn_src]],SC_enz[rxn_src],SC_enz[rxn_src],"")</f>
        <v>G3PCt_c_e</v>
      </c>
      <c r="J1894" s="2" t="str">
        <f>_xlfn.XLOOKUP(RT_enz[[#This Row],[Column1]],RT_gsm[Column3],RT_gsm[Column3],"")</f>
        <v>G3PCt_c_e_FWD</v>
      </c>
    </row>
    <row r="1895" spans="1:10" ht="16" hidden="1" x14ac:dyDescent="0.2">
      <c r="A1895" s="1" t="s">
        <v>2159</v>
      </c>
      <c r="B1895" s="1" t="s">
        <v>3903</v>
      </c>
      <c r="C1895" s="1" t="s">
        <v>5299</v>
      </c>
      <c r="D1895" s="1" t="s">
        <v>5300</v>
      </c>
      <c r="E1895" s="1" t="s">
        <v>7</v>
      </c>
      <c r="F1895" s="1" t="s">
        <v>3920</v>
      </c>
      <c r="G1895" s="1" t="str">
        <f>RT_enz[[#This Row],[rxn_src]]&amp;"_"&amp;RT_enz[[#This Row],[dir]]</f>
        <v>G3PCt_c_e_REV</v>
      </c>
      <c r="H1895" s="1" t="str">
        <f>_xlfn.XLOOKUP(RT_enz[[#This Row],[Column1]],SC_enz[name_dir],SC_enz[name_dir],"")</f>
        <v>G3PCt_c_e_REV</v>
      </c>
      <c r="I1895" s="1" t="str">
        <f>_xlfn.XLOOKUP(RT_enz[[#This Row],[rxn_src]],SC_enz[rxn_src],SC_enz[rxn_src],"")</f>
        <v>G3PCt_c_e</v>
      </c>
      <c r="J1895" s="2" t="str">
        <f>_xlfn.XLOOKUP(RT_enz[[#This Row],[Column1]],RT_gsm[Column3],RT_gsm[Column3],"")</f>
        <v>G3PCt_c_e_REV</v>
      </c>
    </row>
    <row r="1896" spans="1:10" ht="16" hidden="1" x14ac:dyDescent="0.2">
      <c r="A1896" s="1" t="s">
        <v>2934</v>
      </c>
      <c r="B1896" s="1" t="s">
        <v>3902</v>
      </c>
      <c r="C1896" s="1" t="s">
        <v>142</v>
      </c>
      <c r="D1896" s="1" t="s">
        <v>143</v>
      </c>
      <c r="E1896" s="1" t="s">
        <v>12</v>
      </c>
      <c r="F1896" s="1" t="s">
        <v>4477</v>
      </c>
      <c r="G1896" s="1" t="str">
        <f>RT_enz[[#This Row],[rxn_src]]&amp;"_"&amp;RT_enz[[#This Row],[dir]]</f>
        <v>G3PCt_c_en_FWD</v>
      </c>
      <c r="H1896" s="1" t="str">
        <f>_xlfn.XLOOKUP(RT_enz[[#This Row],[Column1]],SC_enz[name_dir],SC_enz[name_dir],"")</f>
        <v>G3PCt_c_en_FWD</v>
      </c>
      <c r="I1896" s="1" t="str">
        <f>_xlfn.XLOOKUP(RT_enz[[#This Row],[rxn_src]],SC_enz[rxn_src],SC_enz[rxn_src],"")</f>
        <v>G3PCt_c_en</v>
      </c>
      <c r="J1896" s="2" t="str">
        <f>_xlfn.XLOOKUP(RT_enz[[#This Row],[Column1]],RT_gsm[Column3],RT_gsm[Column3],"")</f>
        <v>G3PCt_c_en_FWD</v>
      </c>
    </row>
    <row r="1897" spans="1:10" ht="16" hidden="1" x14ac:dyDescent="0.2">
      <c r="A1897" s="1" t="s">
        <v>2934</v>
      </c>
      <c r="B1897" s="1" t="s">
        <v>3903</v>
      </c>
      <c r="C1897" s="1" t="s">
        <v>142</v>
      </c>
      <c r="D1897" s="1" t="s">
        <v>143</v>
      </c>
      <c r="E1897" s="1" t="s">
        <v>12</v>
      </c>
      <c r="F1897" s="1" t="s">
        <v>4477</v>
      </c>
      <c r="G1897" s="1" t="str">
        <f>RT_enz[[#This Row],[rxn_src]]&amp;"_"&amp;RT_enz[[#This Row],[dir]]</f>
        <v>G3PCt_c_en_REV</v>
      </c>
      <c r="H1897" s="1" t="str">
        <f>_xlfn.XLOOKUP(RT_enz[[#This Row],[Column1]],SC_enz[name_dir],SC_enz[name_dir],"")</f>
        <v>G3PCt_c_en_REV</v>
      </c>
      <c r="I1897" s="1" t="str">
        <f>_xlfn.XLOOKUP(RT_enz[[#This Row],[rxn_src]],SC_enz[rxn_src],SC_enz[rxn_src],"")</f>
        <v>G3PCt_c_en</v>
      </c>
      <c r="J1897" s="2" t="str">
        <f>_xlfn.XLOOKUP(RT_enz[[#This Row],[Column1]],RT_gsm[Column3],RT_gsm[Column3],"")</f>
        <v>G3PCt_c_en_REV</v>
      </c>
    </row>
    <row r="1898" spans="1:10" ht="16" hidden="1" x14ac:dyDescent="0.2">
      <c r="A1898" s="1" t="s">
        <v>2906</v>
      </c>
      <c r="B1898" s="1" t="s">
        <v>3902</v>
      </c>
      <c r="C1898" s="1" t="s">
        <v>1642</v>
      </c>
      <c r="D1898" s="1" t="s">
        <v>143</v>
      </c>
      <c r="E1898" s="1" t="s">
        <v>7</v>
      </c>
      <c r="F1898" s="1"/>
      <c r="G1898" s="1" t="str">
        <f>RT_enz[[#This Row],[rxn_src]]&amp;"_"&amp;RT_enz[[#This Row],[dir]]</f>
        <v>G3PCt_c_rm_FWD</v>
      </c>
      <c r="H1898" s="1" t="str">
        <f>_xlfn.XLOOKUP(RT_enz[[#This Row],[Column1]],SC_enz[name_dir],SC_enz[name_dir],"")</f>
        <v>G3PCt_c_rm_FWD</v>
      </c>
      <c r="I1898" s="1" t="str">
        <f>_xlfn.XLOOKUP(RT_enz[[#This Row],[rxn_src]],SC_enz[rxn_src],SC_enz[rxn_src],"")</f>
        <v>G3PCt_c_rm</v>
      </c>
      <c r="J1898" s="2" t="str">
        <f>_xlfn.XLOOKUP(RT_enz[[#This Row],[Column1]],RT_gsm[Column3],RT_gsm[Column3],"")</f>
        <v>G3PCt_c_rm_FWD</v>
      </c>
    </row>
    <row r="1899" spans="1:10" ht="16" hidden="1" x14ac:dyDescent="0.2">
      <c r="A1899" s="1" t="s">
        <v>2906</v>
      </c>
      <c r="B1899" s="1" t="s">
        <v>3903</v>
      </c>
      <c r="C1899" s="1" t="s">
        <v>1642</v>
      </c>
      <c r="D1899" s="1" t="s">
        <v>143</v>
      </c>
      <c r="E1899" s="1" t="s">
        <v>7</v>
      </c>
      <c r="F1899" s="1"/>
      <c r="G1899" s="1" t="str">
        <f>RT_enz[[#This Row],[rxn_src]]&amp;"_"&amp;RT_enz[[#This Row],[dir]]</f>
        <v>G3PCt_c_rm_REV</v>
      </c>
      <c r="H1899" s="1" t="str">
        <f>_xlfn.XLOOKUP(RT_enz[[#This Row],[Column1]],SC_enz[name_dir],SC_enz[name_dir],"")</f>
        <v>G3PCt_c_rm_REV</v>
      </c>
      <c r="I1899" s="1" t="str">
        <f>_xlfn.XLOOKUP(RT_enz[[#This Row],[rxn_src]],SC_enz[rxn_src],SC_enz[rxn_src],"")</f>
        <v>G3PCt_c_rm</v>
      </c>
      <c r="J1899" s="2" t="str">
        <f>_xlfn.XLOOKUP(RT_enz[[#This Row],[Column1]],RT_gsm[Column3],RT_gsm[Column3],"")</f>
        <v>G3PCt_c_rm_REV</v>
      </c>
    </row>
    <row r="1900" spans="1:10" ht="16" hidden="1" x14ac:dyDescent="0.2">
      <c r="A1900" s="1" t="s">
        <v>3554</v>
      </c>
      <c r="B1900" s="1" t="s">
        <v>3902</v>
      </c>
      <c r="C1900" s="1" t="s">
        <v>5301</v>
      </c>
      <c r="D1900" s="1" t="s">
        <v>5302</v>
      </c>
      <c r="E1900" s="1" t="s">
        <v>7</v>
      </c>
      <c r="F1900" s="1" t="s">
        <v>3920</v>
      </c>
      <c r="G1900" s="1" t="str">
        <f>RT_enz[[#This Row],[rxn_src]]&amp;"_"&amp;RT_enz[[#This Row],[dir]]</f>
        <v>G3PD1i_m_FWD</v>
      </c>
      <c r="H1900" s="1" t="str">
        <f>_xlfn.XLOOKUP(RT_enz[[#This Row],[Column1]],SC_enz[name_dir],SC_enz[name_dir],"")</f>
        <v>G3PD1i_m_FWD</v>
      </c>
      <c r="I1900" s="1" t="str">
        <f>_xlfn.XLOOKUP(RT_enz[[#This Row],[rxn_src]],SC_enz[rxn_src],SC_enz[rxn_src],"")</f>
        <v>G3PD1i_m</v>
      </c>
      <c r="J1900" s="2" t="str">
        <f>_xlfn.XLOOKUP(RT_enz[[#This Row],[Column1]],RT_gsm[Column3],RT_gsm[Column3],"")</f>
        <v>G3PD1i_m_FWD</v>
      </c>
    </row>
    <row r="1901" spans="1:10" ht="16" hidden="1" x14ac:dyDescent="0.2">
      <c r="A1901" s="1" t="s">
        <v>5303</v>
      </c>
      <c r="B1901" s="1" t="s">
        <v>3902</v>
      </c>
      <c r="C1901" s="1" t="s">
        <v>5304</v>
      </c>
      <c r="D1901" s="1" t="s">
        <v>5305</v>
      </c>
      <c r="E1901" s="1" t="s">
        <v>7</v>
      </c>
      <c r="F1901" s="1" t="s">
        <v>3920</v>
      </c>
      <c r="G1901" s="1" t="str">
        <f>RT_enz[[#This Row],[rxn_src]]&amp;"_"&amp;RT_enz[[#This Row],[dir]]</f>
        <v>G3PD1i_x_FWD</v>
      </c>
      <c r="H1901" s="1" t="str">
        <f>_xlfn.XLOOKUP(RT_enz[[#This Row],[Column1]],SC_enz[name_dir],SC_enz[name_dir],"")</f>
        <v/>
      </c>
      <c r="I1901" s="1" t="str">
        <f>_xlfn.XLOOKUP(RT_enz[[#This Row],[rxn_src]],SC_enz[rxn_src],SC_enz[rxn_src],"")</f>
        <v/>
      </c>
      <c r="J1901" s="2" t="str">
        <f>_xlfn.XLOOKUP(RT_enz[[#This Row],[Column1]],RT_gsm[Column3],RT_gsm[Column3],"")</f>
        <v>G3PD1i_x_FWD</v>
      </c>
    </row>
    <row r="1902" spans="1:10" ht="16" hidden="1" x14ac:dyDescent="0.2">
      <c r="A1902" s="1" t="s">
        <v>947</v>
      </c>
      <c r="B1902" s="1" t="s">
        <v>3902</v>
      </c>
      <c r="C1902" s="1" t="s">
        <v>5306</v>
      </c>
      <c r="D1902" s="1" t="s">
        <v>5307</v>
      </c>
      <c r="E1902" s="1" t="s">
        <v>7</v>
      </c>
      <c r="F1902" s="1" t="s">
        <v>3920</v>
      </c>
      <c r="G1902" s="1" t="str">
        <f>RT_enz[[#This Row],[rxn_src]]&amp;"_"&amp;RT_enz[[#This Row],[dir]]</f>
        <v>G3PD1r_c_FWD</v>
      </c>
      <c r="H1902" s="1" t="str">
        <f>_xlfn.XLOOKUP(RT_enz[[#This Row],[Column1]],SC_enz[name_dir],SC_enz[name_dir],"")</f>
        <v>G3PD1r_c_FWD</v>
      </c>
      <c r="I1902" s="1" t="str">
        <f>_xlfn.XLOOKUP(RT_enz[[#This Row],[rxn_src]],SC_enz[rxn_src],SC_enz[rxn_src],"")</f>
        <v>G3PD1r_c</v>
      </c>
      <c r="J1902" s="2" t="str">
        <f>_xlfn.XLOOKUP(RT_enz[[#This Row],[Column1]],RT_gsm[Column3],RT_gsm[Column3],"")</f>
        <v>G3PD1r_c_FWD</v>
      </c>
    </row>
    <row r="1903" spans="1:10" ht="16" hidden="1" x14ac:dyDescent="0.2">
      <c r="A1903" s="1" t="s">
        <v>947</v>
      </c>
      <c r="B1903" s="1" t="s">
        <v>3903</v>
      </c>
      <c r="C1903" s="1" t="s">
        <v>5306</v>
      </c>
      <c r="D1903" s="1" t="s">
        <v>5307</v>
      </c>
      <c r="E1903" s="1" t="s">
        <v>12</v>
      </c>
      <c r="F1903" s="1" t="s">
        <v>3920</v>
      </c>
      <c r="G1903" s="1" t="str">
        <f>RT_enz[[#This Row],[rxn_src]]&amp;"_"&amp;RT_enz[[#This Row],[dir]]</f>
        <v>G3PD1r_c_REV</v>
      </c>
      <c r="H1903" s="1" t="str">
        <f>_xlfn.XLOOKUP(RT_enz[[#This Row],[Column1]],SC_enz[name_dir],SC_enz[name_dir],"")</f>
        <v>G3PD1r_c_REV</v>
      </c>
      <c r="I1903" s="1" t="str">
        <f>_xlfn.XLOOKUP(RT_enz[[#This Row],[rxn_src]],SC_enz[rxn_src],SC_enz[rxn_src],"")</f>
        <v>G3PD1r_c</v>
      </c>
      <c r="J1903" s="2" t="str">
        <f>_xlfn.XLOOKUP(RT_enz[[#This Row],[Column1]],RT_gsm[Column3],RT_gsm[Column3],"")</f>
        <v>G3PD1r_c_REV</v>
      </c>
    </row>
    <row r="1904" spans="1:10" ht="16" hidden="1" x14ac:dyDescent="0.2">
      <c r="A1904" s="1" t="s">
        <v>947</v>
      </c>
      <c r="B1904" s="1" t="s">
        <v>3902</v>
      </c>
      <c r="C1904" s="1" t="s">
        <v>5308</v>
      </c>
      <c r="D1904" s="1" t="s">
        <v>5309</v>
      </c>
      <c r="E1904" s="1" t="s">
        <v>7</v>
      </c>
      <c r="F1904" s="1" t="s">
        <v>3920</v>
      </c>
      <c r="G1904" s="1" t="str">
        <f>RT_enz[[#This Row],[rxn_src]]&amp;"_"&amp;RT_enz[[#This Row],[dir]]</f>
        <v>G3PD1r_c_FWD</v>
      </c>
      <c r="H1904" s="1" t="str">
        <f>_xlfn.XLOOKUP(RT_enz[[#This Row],[Column1]],SC_enz[name_dir],SC_enz[name_dir],"")</f>
        <v>G3PD1r_c_FWD</v>
      </c>
      <c r="I1904" s="1" t="str">
        <f>_xlfn.XLOOKUP(RT_enz[[#This Row],[rxn_src]],SC_enz[rxn_src],SC_enz[rxn_src],"")</f>
        <v>G3PD1r_c</v>
      </c>
      <c r="J1904" s="2" t="str">
        <f>_xlfn.XLOOKUP(RT_enz[[#This Row],[Column1]],RT_gsm[Column3],RT_gsm[Column3],"")</f>
        <v>G3PD1r_c_FWD</v>
      </c>
    </row>
    <row r="1905" spans="1:10" ht="16" hidden="1" x14ac:dyDescent="0.2">
      <c r="A1905" s="1" t="s">
        <v>947</v>
      </c>
      <c r="B1905" s="1" t="s">
        <v>3903</v>
      </c>
      <c r="C1905" s="1" t="s">
        <v>5308</v>
      </c>
      <c r="D1905" s="1" t="s">
        <v>5309</v>
      </c>
      <c r="E1905" s="1" t="s">
        <v>12</v>
      </c>
      <c r="F1905" s="1" t="s">
        <v>3920</v>
      </c>
      <c r="G1905" s="1" t="str">
        <f>RT_enz[[#This Row],[rxn_src]]&amp;"_"&amp;RT_enz[[#This Row],[dir]]</f>
        <v>G3PD1r_c_REV</v>
      </c>
      <c r="H1905" s="1" t="str">
        <f>_xlfn.XLOOKUP(RT_enz[[#This Row],[Column1]],SC_enz[name_dir],SC_enz[name_dir],"")</f>
        <v>G3PD1r_c_REV</v>
      </c>
      <c r="I1905" s="1" t="str">
        <f>_xlfn.XLOOKUP(RT_enz[[#This Row],[rxn_src]],SC_enz[rxn_src],SC_enz[rxn_src],"")</f>
        <v>G3PD1r_c</v>
      </c>
      <c r="J1905" s="2" t="str">
        <f>_xlfn.XLOOKUP(RT_enz[[#This Row],[Column1]],RT_gsm[Column3],RT_gsm[Column3],"")</f>
        <v>G3PD1r_c_REV</v>
      </c>
    </row>
    <row r="1906" spans="1:10" ht="16" hidden="1" x14ac:dyDescent="0.2">
      <c r="A1906" s="1" t="s">
        <v>944</v>
      </c>
      <c r="B1906" s="1" t="s">
        <v>3902</v>
      </c>
      <c r="C1906" s="1" t="s">
        <v>5310</v>
      </c>
      <c r="D1906" s="1" t="s">
        <v>5311</v>
      </c>
      <c r="E1906" s="1" t="s">
        <v>7</v>
      </c>
      <c r="F1906" s="1" t="s">
        <v>3920</v>
      </c>
      <c r="G1906" s="1" t="str">
        <f>RT_enz[[#This Row],[rxn_src]]&amp;"_"&amp;RT_enz[[#This Row],[dir]]</f>
        <v>G3PDf_m_FWD</v>
      </c>
      <c r="H1906" s="1" t="str">
        <f>_xlfn.XLOOKUP(RT_enz[[#This Row],[Column1]],SC_enz[name_dir],SC_enz[name_dir],"")</f>
        <v>G3PDf_m_FWD</v>
      </c>
      <c r="I1906" s="1" t="str">
        <f>_xlfn.XLOOKUP(RT_enz[[#This Row],[rxn_src]],SC_enz[rxn_src],SC_enz[rxn_src],"")</f>
        <v>G3PDf_m</v>
      </c>
      <c r="J1906" s="2" t="str">
        <f>_xlfn.XLOOKUP(RT_enz[[#This Row],[Column1]],RT_gsm[Column3],RT_gsm[Column3],"")</f>
        <v>G3PDf_m_FWD</v>
      </c>
    </row>
    <row r="1907" spans="1:10" ht="16" hidden="1" x14ac:dyDescent="0.2">
      <c r="A1907" s="1" t="s">
        <v>2156</v>
      </c>
      <c r="B1907" s="1" t="s">
        <v>3902</v>
      </c>
      <c r="C1907" s="1" t="s">
        <v>5299</v>
      </c>
      <c r="D1907" s="1" t="s">
        <v>5300</v>
      </c>
      <c r="E1907" s="1" t="s">
        <v>7</v>
      </c>
      <c r="F1907" s="1" t="s">
        <v>3920</v>
      </c>
      <c r="G1907" s="1" t="str">
        <f>RT_enz[[#This Row],[rxn_src]]&amp;"_"&amp;RT_enz[[#This Row],[dir]]</f>
        <v>G3PIt_c_e_FWD</v>
      </c>
      <c r="H1907" s="1" t="str">
        <f>_xlfn.XLOOKUP(RT_enz[[#This Row],[Column1]],SC_enz[name_dir],SC_enz[name_dir],"")</f>
        <v>G3PIt_c_e_FWD</v>
      </c>
      <c r="I1907" s="1" t="str">
        <f>_xlfn.XLOOKUP(RT_enz[[#This Row],[rxn_src]],SC_enz[rxn_src],SC_enz[rxn_src],"")</f>
        <v>G3PIt_c_e</v>
      </c>
      <c r="J1907" s="2" t="str">
        <f>_xlfn.XLOOKUP(RT_enz[[#This Row],[Column1]],RT_gsm[Column3],RT_gsm[Column3],"")</f>
        <v>G3PIt_c_e_FWD</v>
      </c>
    </row>
    <row r="1908" spans="1:10" ht="16" hidden="1" x14ac:dyDescent="0.2">
      <c r="A1908" s="1" t="s">
        <v>2156</v>
      </c>
      <c r="B1908" s="1" t="s">
        <v>3903</v>
      </c>
      <c r="C1908" s="1" t="s">
        <v>5299</v>
      </c>
      <c r="D1908" s="1" t="s">
        <v>5300</v>
      </c>
      <c r="E1908" s="1" t="s">
        <v>7</v>
      </c>
      <c r="F1908" s="1" t="s">
        <v>3920</v>
      </c>
      <c r="G1908" s="1" t="str">
        <f>RT_enz[[#This Row],[rxn_src]]&amp;"_"&amp;RT_enz[[#This Row],[dir]]</f>
        <v>G3PIt_c_e_REV</v>
      </c>
      <c r="H1908" s="1" t="str">
        <f>_xlfn.XLOOKUP(RT_enz[[#This Row],[Column1]],SC_enz[name_dir],SC_enz[name_dir],"")</f>
        <v>G3PIt_c_e_REV</v>
      </c>
      <c r="I1908" s="1" t="str">
        <f>_xlfn.XLOOKUP(RT_enz[[#This Row],[rxn_src]],SC_enz[rxn_src],SC_enz[rxn_src],"")</f>
        <v>G3PIt_c_e</v>
      </c>
      <c r="J1908" s="2" t="str">
        <f>_xlfn.XLOOKUP(RT_enz[[#This Row],[Column1]],RT_gsm[Column3],RT_gsm[Column3],"")</f>
        <v>G3PIt_c_e_REV</v>
      </c>
    </row>
    <row r="1909" spans="1:10" ht="16" hidden="1" x14ac:dyDescent="0.2">
      <c r="A1909" s="1" t="s">
        <v>2935</v>
      </c>
      <c r="B1909" s="1" t="s">
        <v>3902</v>
      </c>
      <c r="C1909" s="1" t="s">
        <v>142</v>
      </c>
      <c r="D1909" s="1" t="s">
        <v>143</v>
      </c>
      <c r="E1909" s="1" t="s">
        <v>12</v>
      </c>
      <c r="F1909" s="1" t="s">
        <v>4477</v>
      </c>
      <c r="G1909" s="1" t="str">
        <f>RT_enz[[#This Row],[rxn_src]]&amp;"_"&amp;RT_enz[[#This Row],[dir]]</f>
        <v>G3PIt_c_en_FWD</v>
      </c>
      <c r="H1909" s="1" t="str">
        <f>_xlfn.XLOOKUP(RT_enz[[#This Row],[Column1]],SC_enz[name_dir],SC_enz[name_dir],"")</f>
        <v>G3PIt_c_en_FWD</v>
      </c>
      <c r="I1909" s="1" t="str">
        <f>_xlfn.XLOOKUP(RT_enz[[#This Row],[rxn_src]],SC_enz[rxn_src],SC_enz[rxn_src],"")</f>
        <v>G3PIt_c_en</v>
      </c>
      <c r="J1909" s="2" t="str">
        <f>_xlfn.XLOOKUP(RT_enz[[#This Row],[Column1]],RT_gsm[Column3],RT_gsm[Column3],"")</f>
        <v>G3PIt_c_en_FWD</v>
      </c>
    </row>
    <row r="1910" spans="1:10" ht="16" hidden="1" x14ac:dyDescent="0.2">
      <c r="A1910" s="1" t="s">
        <v>2935</v>
      </c>
      <c r="B1910" s="1" t="s">
        <v>3903</v>
      </c>
      <c r="C1910" s="1" t="s">
        <v>142</v>
      </c>
      <c r="D1910" s="1" t="s">
        <v>143</v>
      </c>
      <c r="E1910" s="1" t="s">
        <v>12</v>
      </c>
      <c r="F1910" s="1" t="s">
        <v>4477</v>
      </c>
      <c r="G1910" s="1" t="str">
        <f>RT_enz[[#This Row],[rxn_src]]&amp;"_"&amp;RT_enz[[#This Row],[dir]]</f>
        <v>G3PIt_c_en_REV</v>
      </c>
      <c r="H1910" s="1" t="str">
        <f>_xlfn.XLOOKUP(RT_enz[[#This Row],[Column1]],SC_enz[name_dir],SC_enz[name_dir],"")</f>
        <v>G3PIt_c_en_REV</v>
      </c>
      <c r="I1910" s="1" t="str">
        <f>_xlfn.XLOOKUP(RT_enz[[#This Row],[rxn_src]],SC_enz[rxn_src],SC_enz[rxn_src],"")</f>
        <v>G3PIt_c_en</v>
      </c>
      <c r="J1910" s="2" t="str">
        <f>_xlfn.XLOOKUP(RT_enz[[#This Row],[Column1]],RT_gsm[Column3],RT_gsm[Column3],"")</f>
        <v>G3PIt_c_en_REV</v>
      </c>
    </row>
    <row r="1911" spans="1:10" ht="16" hidden="1" x14ac:dyDescent="0.2">
      <c r="A1911" s="1" t="s">
        <v>939</v>
      </c>
      <c r="B1911" s="1" t="s">
        <v>3902</v>
      </c>
      <c r="C1911" s="1" t="s">
        <v>5312</v>
      </c>
      <c r="D1911" s="1" t="s">
        <v>5313</v>
      </c>
      <c r="E1911" s="1" t="s">
        <v>7</v>
      </c>
      <c r="F1911" s="1" t="s">
        <v>3920</v>
      </c>
      <c r="G1911" s="1" t="str">
        <f>RT_enz[[#This Row],[rxn_src]]&amp;"_"&amp;RT_enz[[#This Row],[dir]]</f>
        <v>G3PT_c_FWD</v>
      </c>
      <c r="H1911" s="1" t="str">
        <f>_xlfn.XLOOKUP(RT_enz[[#This Row],[Column1]],SC_enz[name_dir],SC_enz[name_dir],"")</f>
        <v>G3PT_c_FWD</v>
      </c>
      <c r="I1911" s="1" t="str">
        <f>_xlfn.XLOOKUP(RT_enz[[#This Row],[rxn_src]],SC_enz[rxn_src],SC_enz[rxn_src],"")</f>
        <v>G3PT_c</v>
      </c>
      <c r="J1911" s="2" t="str">
        <f>_xlfn.XLOOKUP(RT_enz[[#This Row],[Column1]],RT_gsm[Column3],RT_gsm[Column3],"")</f>
        <v>G3PT_c_FWD</v>
      </c>
    </row>
    <row r="1912" spans="1:10" ht="16" hidden="1" x14ac:dyDescent="0.2">
      <c r="A1912" s="1" t="s">
        <v>2692</v>
      </c>
      <c r="B1912" s="1" t="s">
        <v>3902</v>
      </c>
      <c r="C1912" s="1" t="s">
        <v>1642</v>
      </c>
      <c r="D1912" s="1" t="s">
        <v>143</v>
      </c>
      <c r="E1912" s="1" t="s">
        <v>7</v>
      </c>
      <c r="F1912" s="1" t="s">
        <v>3920</v>
      </c>
      <c r="G1912" s="1" t="str">
        <f>RT_enz[[#This Row],[rxn_src]]&amp;"_"&amp;RT_enz[[#This Row],[dir]]</f>
        <v>G5SADr_c_FWD</v>
      </c>
      <c r="H1912" s="1" t="str">
        <f>_xlfn.XLOOKUP(RT_enz[[#This Row],[Column1]],SC_enz[name_dir],SC_enz[name_dir],"")</f>
        <v>G5SADr_c_FWD</v>
      </c>
      <c r="I1912" s="1" t="str">
        <f>_xlfn.XLOOKUP(RT_enz[[#This Row],[rxn_src]],SC_enz[rxn_src],SC_enz[rxn_src],"")</f>
        <v>G5SADr_c</v>
      </c>
      <c r="J1912" s="2" t="str">
        <f>_xlfn.XLOOKUP(RT_enz[[#This Row],[Column1]],RT_gsm[Column3],RT_gsm[Column3],"")</f>
        <v>G5SADr_c_FWD</v>
      </c>
    </row>
    <row r="1913" spans="1:10" ht="16" hidden="1" x14ac:dyDescent="0.2">
      <c r="A1913" s="1" t="s">
        <v>2692</v>
      </c>
      <c r="B1913" s="1" t="s">
        <v>3903</v>
      </c>
      <c r="C1913" s="1" t="s">
        <v>1642</v>
      </c>
      <c r="D1913" s="1" t="s">
        <v>143</v>
      </c>
      <c r="E1913" s="1" t="s">
        <v>7</v>
      </c>
      <c r="F1913" s="1" t="s">
        <v>3920</v>
      </c>
      <c r="G1913" s="1" t="str">
        <f>RT_enz[[#This Row],[rxn_src]]&amp;"_"&amp;RT_enz[[#This Row],[dir]]</f>
        <v>G5SADr_c_REV</v>
      </c>
      <c r="H1913" s="1" t="str">
        <f>_xlfn.XLOOKUP(RT_enz[[#This Row],[Column1]],SC_enz[name_dir],SC_enz[name_dir],"")</f>
        <v>G5SADr_c_REV</v>
      </c>
      <c r="I1913" s="1" t="str">
        <f>_xlfn.XLOOKUP(RT_enz[[#This Row],[rxn_src]],SC_enz[rxn_src],SC_enz[rxn_src],"")</f>
        <v>G5SADr_c</v>
      </c>
      <c r="J1913" s="2" t="str">
        <f>_xlfn.XLOOKUP(RT_enz[[#This Row],[Column1]],RT_gsm[Column3],RT_gsm[Column3],"")</f>
        <v>G5SADr_c_REV</v>
      </c>
    </row>
    <row r="1914" spans="1:10" ht="16" hidden="1" x14ac:dyDescent="0.2">
      <c r="A1914" s="1" t="s">
        <v>5314</v>
      </c>
      <c r="B1914" s="1" t="s">
        <v>3902</v>
      </c>
      <c r="C1914" s="1" t="s">
        <v>1642</v>
      </c>
      <c r="D1914" s="1" t="s">
        <v>143</v>
      </c>
      <c r="E1914" s="1" t="s">
        <v>7</v>
      </c>
      <c r="F1914" s="1" t="s">
        <v>3920</v>
      </c>
      <c r="G1914" s="1" t="str">
        <f>RT_enz[[#This Row],[rxn_src]]&amp;"_"&amp;RT_enz[[#This Row],[dir]]</f>
        <v>G5SADr_m_FWD</v>
      </c>
      <c r="H1914" s="1" t="str">
        <f>_xlfn.XLOOKUP(RT_enz[[#This Row],[Column1]],SC_enz[name_dir],SC_enz[name_dir],"")</f>
        <v/>
      </c>
      <c r="I1914" s="1" t="str">
        <f>_xlfn.XLOOKUP(RT_enz[[#This Row],[rxn_src]],SC_enz[rxn_src],SC_enz[rxn_src],"")</f>
        <v/>
      </c>
      <c r="J1914" s="2" t="str">
        <f>_xlfn.XLOOKUP(RT_enz[[#This Row],[Column1]],RT_gsm[Column3],RT_gsm[Column3],"")</f>
        <v>G5SADr_m_FWD</v>
      </c>
    </row>
    <row r="1915" spans="1:10" ht="16" hidden="1" x14ac:dyDescent="0.2">
      <c r="A1915" s="1" t="s">
        <v>5314</v>
      </c>
      <c r="B1915" s="1" t="s">
        <v>3903</v>
      </c>
      <c r="C1915" s="1" t="s">
        <v>1642</v>
      </c>
      <c r="D1915" s="1" t="s">
        <v>143</v>
      </c>
      <c r="E1915" s="1" t="s">
        <v>7</v>
      </c>
      <c r="F1915" s="1" t="s">
        <v>3920</v>
      </c>
      <c r="G1915" s="1" t="str">
        <f>RT_enz[[#This Row],[rxn_src]]&amp;"_"&amp;RT_enz[[#This Row],[dir]]</f>
        <v>G5SADr_m_REV</v>
      </c>
      <c r="H1915" s="1" t="str">
        <f>_xlfn.XLOOKUP(RT_enz[[#This Row],[Column1]],SC_enz[name_dir],SC_enz[name_dir],"")</f>
        <v/>
      </c>
      <c r="I1915" s="1" t="str">
        <f>_xlfn.XLOOKUP(RT_enz[[#This Row],[rxn_src]],SC_enz[rxn_src],SC_enz[rxn_src],"")</f>
        <v/>
      </c>
      <c r="J1915" s="2" t="str">
        <f>_xlfn.XLOOKUP(RT_enz[[#This Row],[Column1]],RT_gsm[Column3],RT_gsm[Column3],"")</f>
        <v>G5SADr_m_REV</v>
      </c>
    </row>
    <row r="1916" spans="1:10" ht="16" hidden="1" x14ac:dyDescent="0.2">
      <c r="A1916" s="1" t="s">
        <v>890</v>
      </c>
      <c r="B1916" s="1" t="s">
        <v>3902</v>
      </c>
      <c r="C1916" s="1" t="s">
        <v>5315</v>
      </c>
      <c r="D1916" s="1" t="s">
        <v>5316</v>
      </c>
      <c r="E1916" s="1" t="s">
        <v>7</v>
      </c>
      <c r="F1916" s="1" t="s">
        <v>3920</v>
      </c>
      <c r="G1916" s="1" t="str">
        <f>RT_enz[[#This Row],[rxn_src]]&amp;"_"&amp;RT_enz[[#This Row],[dir]]</f>
        <v>G5SDy_c_FWD</v>
      </c>
      <c r="H1916" s="1" t="str">
        <f>_xlfn.XLOOKUP(RT_enz[[#This Row],[Column1]],SC_enz[name_dir],SC_enz[name_dir],"")</f>
        <v>G5SDy_c_FWD</v>
      </c>
      <c r="I1916" s="1" t="str">
        <f>_xlfn.XLOOKUP(RT_enz[[#This Row],[rxn_src]],SC_enz[rxn_src],SC_enz[rxn_src],"")</f>
        <v>G5SDy_c</v>
      </c>
      <c r="J1916" s="2" t="str">
        <f>_xlfn.XLOOKUP(RT_enz[[#This Row],[Column1]],RT_gsm[Column3],RT_gsm[Column3],"")</f>
        <v>G5SDy_c_FWD</v>
      </c>
    </row>
    <row r="1917" spans="1:10" ht="16" hidden="1" x14ac:dyDescent="0.2">
      <c r="A1917" s="1" t="s">
        <v>866</v>
      </c>
      <c r="B1917" s="1" t="s">
        <v>3902</v>
      </c>
      <c r="C1917" s="1" t="s">
        <v>142</v>
      </c>
      <c r="D1917" s="1" t="s">
        <v>143</v>
      </c>
      <c r="E1917" s="1" t="s">
        <v>7</v>
      </c>
      <c r="F1917" s="1"/>
      <c r="G1917" s="1" t="str">
        <f>RT_enz[[#This Row],[rxn_src]]&amp;"_"&amp;RT_enz[[#This Row],[dir]]</f>
        <v>G6PDA_c_FWD</v>
      </c>
      <c r="H1917" s="1" t="str">
        <f>_xlfn.XLOOKUP(RT_enz[[#This Row],[Column1]],SC_enz[name_dir],SC_enz[name_dir],"")</f>
        <v>G6PDA_c_FWD</v>
      </c>
      <c r="I1917" s="1" t="str">
        <f>_xlfn.XLOOKUP(RT_enz[[#This Row],[rxn_src]],SC_enz[rxn_src],SC_enz[rxn_src],"")</f>
        <v>G6PDA_c</v>
      </c>
      <c r="J1917" s="2" t="str">
        <f>_xlfn.XLOOKUP(RT_enz[[#This Row],[Column1]],RT_gsm[Column3],RT_gsm[Column3],"")</f>
        <v>G6PDA_c_FWD</v>
      </c>
    </row>
    <row r="1918" spans="1:10" ht="16" hidden="1" x14ac:dyDescent="0.2">
      <c r="A1918" s="1" t="s">
        <v>867</v>
      </c>
      <c r="B1918" s="1" t="s">
        <v>3902</v>
      </c>
      <c r="C1918" s="1" t="s">
        <v>5317</v>
      </c>
      <c r="D1918" s="1" t="s">
        <v>5318</v>
      </c>
      <c r="E1918" s="1" t="s">
        <v>7</v>
      </c>
      <c r="F1918" s="1" t="s">
        <v>3920</v>
      </c>
      <c r="G1918" s="1" t="str">
        <f>RT_enz[[#This Row],[rxn_src]]&amp;"_"&amp;RT_enz[[#This Row],[dir]]</f>
        <v>G6PDH2i_c_FWD</v>
      </c>
      <c r="H1918" s="1" t="str">
        <f>_xlfn.XLOOKUP(RT_enz[[#This Row],[Column1]],SC_enz[name_dir],SC_enz[name_dir],"")</f>
        <v>G6PDH2i_c_FWD</v>
      </c>
      <c r="I1918" s="1" t="str">
        <f>_xlfn.XLOOKUP(RT_enz[[#This Row],[rxn_src]],SC_enz[rxn_src],SC_enz[rxn_src],"")</f>
        <v>G6PDH2i_c</v>
      </c>
      <c r="J1918" s="2" t="str">
        <f>_xlfn.XLOOKUP(RT_enz[[#This Row],[Column1]],RT_gsm[Column3],RT_gsm[Column3],"")</f>
        <v>G6PDH2i_c_FWD</v>
      </c>
    </row>
    <row r="1919" spans="1:10" ht="16" hidden="1" x14ac:dyDescent="0.2">
      <c r="A1919" s="1" t="s">
        <v>5319</v>
      </c>
      <c r="B1919" s="1" t="s">
        <v>3902</v>
      </c>
      <c r="C1919" s="1" t="s">
        <v>5320</v>
      </c>
      <c r="D1919" s="1" t="s">
        <v>5321</v>
      </c>
      <c r="E1919" s="1" t="s">
        <v>7</v>
      </c>
      <c r="F1919" s="1" t="s">
        <v>3920</v>
      </c>
      <c r="G1919" s="1" t="str">
        <f>RT_enz[[#This Row],[rxn_src]]&amp;"_"&amp;RT_enz[[#This Row],[dir]]</f>
        <v>G6PE_c_FWD</v>
      </c>
      <c r="H1919" s="1" t="str">
        <f>_xlfn.XLOOKUP(RT_enz[[#This Row],[Column1]],SC_enz[name_dir],SC_enz[name_dir],"")</f>
        <v/>
      </c>
      <c r="I1919" s="1" t="str">
        <f>_xlfn.XLOOKUP(RT_enz[[#This Row],[rxn_src]],SC_enz[rxn_src],SC_enz[rxn_src],"")</f>
        <v/>
      </c>
      <c r="J1919" s="2" t="str">
        <f>_xlfn.XLOOKUP(RT_enz[[#This Row],[Column1]],RT_gsm[Column3],RT_gsm[Column3],"")</f>
        <v>G6PE_c_FWD</v>
      </c>
    </row>
    <row r="1920" spans="1:10" ht="16" hidden="1" x14ac:dyDescent="0.2">
      <c r="A1920" s="1" t="s">
        <v>5319</v>
      </c>
      <c r="B1920" s="1" t="s">
        <v>3903</v>
      </c>
      <c r="C1920" s="1" t="s">
        <v>5320</v>
      </c>
      <c r="D1920" s="1" t="s">
        <v>5321</v>
      </c>
      <c r="E1920" s="1" t="s">
        <v>7</v>
      </c>
      <c r="F1920" s="1" t="s">
        <v>3920</v>
      </c>
      <c r="G1920" s="1" t="str">
        <f>RT_enz[[#This Row],[rxn_src]]&amp;"_"&amp;RT_enz[[#This Row],[dir]]</f>
        <v>G6PE_c_REV</v>
      </c>
      <c r="H1920" s="1" t="str">
        <f>_xlfn.XLOOKUP(RT_enz[[#This Row],[Column1]],SC_enz[name_dir],SC_enz[name_dir],"")</f>
        <v/>
      </c>
      <c r="I1920" s="1" t="str">
        <f>_xlfn.XLOOKUP(RT_enz[[#This Row],[rxn_src]],SC_enz[rxn_src],SC_enz[rxn_src],"")</f>
        <v/>
      </c>
      <c r="J1920" s="2" t="str">
        <f>_xlfn.XLOOKUP(RT_enz[[#This Row],[Column1]],RT_gsm[Column3],RT_gsm[Column3],"")</f>
        <v>G6PE_c_REV</v>
      </c>
    </row>
    <row r="1921" spans="1:10" ht="16" hidden="1" x14ac:dyDescent="0.2">
      <c r="A1921" s="1" t="s">
        <v>851</v>
      </c>
      <c r="B1921" s="1" t="s">
        <v>3902</v>
      </c>
      <c r="C1921" s="1" t="s">
        <v>5322</v>
      </c>
      <c r="D1921" s="1" t="s">
        <v>5323</v>
      </c>
      <c r="E1921" s="1" t="s">
        <v>7</v>
      </c>
      <c r="F1921" s="1" t="s">
        <v>3920</v>
      </c>
      <c r="G1921" s="1" t="str">
        <f>RT_enz[[#This Row],[rxn_src]]&amp;"_"&amp;RT_enz[[#This Row],[dir]]</f>
        <v>GALKi_c_FWD</v>
      </c>
      <c r="H1921" s="1" t="str">
        <f>_xlfn.XLOOKUP(RT_enz[[#This Row],[Column1]],SC_enz[name_dir],SC_enz[name_dir],"")</f>
        <v>GALKi_c_FWD</v>
      </c>
      <c r="I1921" s="1" t="str">
        <f>_xlfn.XLOOKUP(RT_enz[[#This Row],[rxn_src]],SC_enz[rxn_src],SC_enz[rxn_src],"")</f>
        <v>GALKi_c</v>
      </c>
      <c r="J1921" s="2" t="str">
        <f>_xlfn.XLOOKUP(RT_enz[[#This Row],[Column1]],RT_gsm[Column3],RT_gsm[Column3],"")</f>
        <v>GALKi_c_FWD</v>
      </c>
    </row>
    <row r="1922" spans="1:10" ht="16" hidden="1" x14ac:dyDescent="0.2">
      <c r="A1922" s="1" t="s">
        <v>5324</v>
      </c>
      <c r="B1922" s="1" t="s">
        <v>3902</v>
      </c>
      <c r="C1922" s="1" t="s">
        <v>5325</v>
      </c>
      <c r="D1922" s="1" t="s">
        <v>5326</v>
      </c>
      <c r="E1922" s="1" t="s">
        <v>7</v>
      </c>
      <c r="F1922" s="1" t="s">
        <v>3920</v>
      </c>
      <c r="G1922" s="1" t="str">
        <f>RT_enz[[#This Row],[rxn_src]]&amp;"_"&amp;RT_enz[[#This Row],[dir]]</f>
        <v>GALOX_e_FWD</v>
      </c>
      <c r="H1922" s="1" t="str">
        <f>_xlfn.XLOOKUP(RT_enz[[#This Row],[Column1]],SC_enz[name_dir],SC_enz[name_dir],"")</f>
        <v/>
      </c>
      <c r="I1922" s="1" t="str">
        <f>_xlfn.XLOOKUP(RT_enz[[#This Row],[rxn_src]],SC_enz[rxn_src],SC_enz[rxn_src],"")</f>
        <v/>
      </c>
      <c r="J1922" s="2" t="str">
        <f>_xlfn.XLOOKUP(RT_enz[[#This Row],[Column1]],RT_gsm[Column3],RT_gsm[Column3],"")</f>
        <v>GALOX_e_FWD</v>
      </c>
    </row>
    <row r="1923" spans="1:10" ht="16" hidden="1" x14ac:dyDescent="0.2">
      <c r="A1923" s="1" t="s">
        <v>5327</v>
      </c>
      <c r="B1923" s="1" t="s">
        <v>3902</v>
      </c>
      <c r="C1923" s="1" t="s">
        <v>5328</v>
      </c>
      <c r="D1923" s="1" t="s">
        <v>5329</v>
      </c>
      <c r="E1923" s="1" t="s">
        <v>7</v>
      </c>
      <c r="F1923" s="1" t="s">
        <v>3920</v>
      </c>
      <c r="G1923" s="1" t="str">
        <f>RT_enz[[#This Row],[rxn_src]]&amp;"_"&amp;RT_enz[[#This Row],[dir]]</f>
        <v>GALT_c_FWD</v>
      </c>
      <c r="H1923" s="1" t="str">
        <f>_xlfn.XLOOKUP(RT_enz[[#This Row],[Column1]],SC_enz[name_dir],SC_enz[name_dir],"")</f>
        <v/>
      </c>
      <c r="I1923" s="1" t="str">
        <f>_xlfn.XLOOKUP(RT_enz[[#This Row],[rxn_src]],SC_enz[rxn_src],SC_enz[rxn_src],"")</f>
        <v/>
      </c>
      <c r="J1923" s="2" t="str">
        <f>_xlfn.XLOOKUP(RT_enz[[#This Row],[Column1]],RT_gsm[Column3],RT_gsm[Column3],"")</f>
        <v>GALT_c_FWD</v>
      </c>
    </row>
    <row r="1924" spans="1:10" ht="16" hidden="1" x14ac:dyDescent="0.2">
      <c r="A1924" s="1" t="s">
        <v>2112</v>
      </c>
      <c r="B1924" s="1" t="s">
        <v>3902</v>
      </c>
      <c r="C1924" s="1" t="s">
        <v>5330</v>
      </c>
      <c r="D1924" s="1" t="s">
        <v>5331</v>
      </c>
      <c r="E1924" s="1" t="s">
        <v>7</v>
      </c>
      <c r="F1924" s="1" t="s">
        <v>3920</v>
      </c>
      <c r="G1924" s="1" t="str">
        <f>RT_enz[[#This Row],[rxn_src]]&amp;"_"&amp;RT_enz[[#This Row],[dir]]</f>
        <v>GALtps_e_FWD</v>
      </c>
      <c r="H1924" s="1" t="str">
        <f>_xlfn.XLOOKUP(RT_enz[[#This Row],[Column1]],SC_enz[name_dir],SC_enz[name_dir],"")</f>
        <v>GALtps_e_FWD</v>
      </c>
      <c r="I1924" s="1" t="str">
        <f>_xlfn.XLOOKUP(RT_enz[[#This Row],[rxn_src]],SC_enz[rxn_src],SC_enz[rxn_src],"")</f>
        <v>GALtps_e</v>
      </c>
      <c r="J1924" s="2" t="str">
        <f>_xlfn.XLOOKUP(RT_enz[[#This Row],[Column1]],RT_gsm[Column3],RT_gsm[Column3],"")</f>
        <v>GALtps_e_FWD</v>
      </c>
    </row>
    <row r="1925" spans="1:10" ht="16" hidden="1" x14ac:dyDescent="0.2">
      <c r="A1925" s="1" t="s">
        <v>2112</v>
      </c>
      <c r="B1925" s="1" t="s">
        <v>3902</v>
      </c>
      <c r="C1925" s="1" t="s">
        <v>5264</v>
      </c>
      <c r="D1925" s="1" t="s">
        <v>5265</v>
      </c>
      <c r="E1925" s="1" t="s">
        <v>7</v>
      </c>
      <c r="F1925" s="1" t="s">
        <v>3920</v>
      </c>
      <c r="G1925" s="1" t="str">
        <f>RT_enz[[#This Row],[rxn_src]]&amp;"_"&amp;RT_enz[[#This Row],[dir]]</f>
        <v>GALtps_e_FWD</v>
      </c>
      <c r="H1925" s="1" t="str">
        <f>_xlfn.XLOOKUP(RT_enz[[#This Row],[Column1]],SC_enz[name_dir],SC_enz[name_dir],"")</f>
        <v>GALtps_e_FWD</v>
      </c>
      <c r="I1925" s="1" t="str">
        <f>_xlfn.XLOOKUP(RT_enz[[#This Row],[rxn_src]],SC_enz[rxn_src],SC_enz[rxn_src],"")</f>
        <v>GALtps_e</v>
      </c>
      <c r="J1925" s="2" t="str">
        <f>_xlfn.XLOOKUP(RT_enz[[#This Row],[Column1]],RT_gsm[Column3],RT_gsm[Column3],"")</f>
        <v>GALtps_e_FWD</v>
      </c>
    </row>
    <row r="1926" spans="1:10" ht="16" hidden="1" x14ac:dyDescent="0.2">
      <c r="A1926" s="1" t="s">
        <v>2112</v>
      </c>
      <c r="B1926" s="1" t="s">
        <v>3902</v>
      </c>
      <c r="C1926" s="1" t="s">
        <v>5266</v>
      </c>
      <c r="D1926" s="1" t="s">
        <v>5267</v>
      </c>
      <c r="E1926" s="1" t="s">
        <v>7</v>
      </c>
      <c r="F1926" s="1" t="s">
        <v>3920</v>
      </c>
      <c r="G1926" s="1" t="str">
        <f>RT_enz[[#This Row],[rxn_src]]&amp;"_"&amp;RT_enz[[#This Row],[dir]]</f>
        <v>GALtps_e_FWD</v>
      </c>
      <c r="H1926" s="1" t="str">
        <f>_xlfn.XLOOKUP(RT_enz[[#This Row],[Column1]],SC_enz[name_dir],SC_enz[name_dir],"")</f>
        <v>GALtps_e_FWD</v>
      </c>
      <c r="I1926" s="1" t="str">
        <f>_xlfn.XLOOKUP(RT_enz[[#This Row],[rxn_src]],SC_enz[rxn_src],SC_enz[rxn_src],"")</f>
        <v>GALtps_e</v>
      </c>
      <c r="J1926" s="2" t="str">
        <f>_xlfn.XLOOKUP(RT_enz[[#This Row],[Column1]],RT_gsm[Column3],RT_gsm[Column3],"")</f>
        <v>GALtps_e_FWD</v>
      </c>
    </row>
    <row r="1927" spans="1:10" ht="16" hidden="1" x14ac:dyDescent="0.2">
      <c r="A1927" s="1" t="s">
        <v>2112</v>
      </c>
      <c r="B1927" s="1" t="s">
        <v>3902</v>
      </c>
      <c r="C1927" s="1" t="s">
        <v>5268</v>
      </c>
      <c r="D1927" s="1" t="s">
        <v>5269</v>
      </c>
      <c r="E1927" s="1" t="s">
        <v>7</v>
      </c>
      <c r="F1927" s="1" t="s">
        <v>3920</v>
      </c>
      <c r="G1927" s="1" t="str">
        <f>RT_enz[[#This Row],[rxn_src]]&amp;"_"&amp;RT_enz[[#This Row],[dir]]</f>
        <v>GALtps_e_FWD</v>
      </c>
      <c r="H1927" s="1" t="str">
        <f>_xlfn.XLOOKUP(RT_enz[[#This Row],[Column1]],SC_enz[name_dir],SC_enz[name_dir],"")</f>
        <v>GALtps_e_FWD</v>
      </c>
      <c r="I1927" s="1" t="str">
        <f>_xlfn.XLOOKUP(RT_enz[[#This Row],[rxn_src]],SC_enz[rxn_src],SC_enz[rxn_src],"")</f>
        <v>GALtps_e</v>
      </c>
      <c r="J1927" s="2" t="str">
        <f>_xlfn.XLOOKUP(RT_enz[[#This Row],[Column1]],RT_gsm[Column3],RT_gsm[Column3],"")</f>
        <v>GALtps_e_FWD</v>
      </c>
    </row>
    <row r="1928" spans="1:10" ht="16" hidden="1" x14ac:dyDescent="0.2">
      <c r="A1928" s="1" t="s">
        <v>1752</v>
      </c>
      <c r="B1928" s="1" t="s">
        <v>3902</v>
      </c>
      <c r="C1928" s="1" t="s">
        <v>5332</v>
      </c>
      <c r="D1928" s="1" t="s">
        <v>5333</v>
      </c>
      <c r="E1928" s="1" t="s">
        <v>7</v>
      </c>
      <c r="F1928" s="1" t="s">
        <v>3920</v>
      </c>
      <c r="G1928" s="1" t="str">
        <f>RT_enz[[#This Row],[rxn_src]]&amp;"_"&amp;RT_enz[[#This Row],[dir]]</f>
        <v>GALUi_c_FWD</v>
      </c>
      <c r="H1928" s="1" t="str">
        <f>_xlfn.XLOOKUP(RT_enz[[#This Row],[Column1]],SC_enz[name_dir],SC_enz[name_dir],"")</f>
        <v>GALUi_c_FWD</v>
      </c>
      <c r="I1928" s="1" t="str">
        <f>_xlfn.XLOOKUP(RT_enz[[#This Row],[rxn_src]],SC_enz[rxn_src],SC_enz[rxn_src],"")</f>
        <v>GALUi_c</v>
      </c>
      <c r="J1928" s="2" t="str">
        <f>_xlfn.XLOOKUP(RT_enz[[#This Row],[Column1]],RT_gsm[Column3],RT_gsm[Column3],"")</f>
        <v>GALUi_c_FWD</v>
      </c>
    </row>
    <row r="1929" spans="1:10" ht="16" hidden="1" x14ac:dyDescent="0.2">
      <c r="A1929" s="1" t="s">
        <v>1752</v>
      </c>
      <c r="B1929" s="1" t="s">
        <v>3903</v>
      </c>
      <c r="C1929" s="1" t="s">
        <v>5332</v>
      </c>
      <c r="D1929" s="1" t="s">
        <v>5333</v>
      </c>
      <c r="E1929" s="1" t="s">
        <v>7</v>
      </c>
      <c r="F1929" s="1" t="s">
        <v>3920</v>
      </c>
      <c r="G1929" s="1" t="str">
        <f>RT_enz[[#This Row],[rxn_src]]&amp;"_"&amp;RT_enz[[#This Row],[dir]]</f>
        <v>GALUi_c_REV</v>
      </c>
      <c r="H1929" s="1" t="str">
        <f>_xlfn.XLOOKUP(RT_enz[[#This Row],[Column1]],SC_enz[name_dir],SC_enz[name_dir],"")</f>
        <v>GALUi_c_REV</v>
      </c>
      <c r="I1929" s="1" t="str">
        <f>_xlfn.XLOOKUP(RT_enz[[#This Row],[rxn_src]],SC_enz[rxn_src],SC_enz[rxn_src],"")</f>
        <v>GALUi_c</v>
      </c>
      <c r="J1929" s="2" t="str">
        <f>_xlfn.XLOOKUP(RT_enz[[#This Row],[Column1]],RT_gsm[Column3],RT_gsm[Column3],"")</f>
        <v>GALUi_c_REV</v>
      </c>
    </row>
    <row r="1930" spans="1:10" ht="16" hidden="1" x14ac:dyDescent="0.2">
      <c r="A1930" s="1" t="s">
        <v>2550</v>
      </c>
      <c r="B1930" s="1" t="s">
        <v>3902</v>
      </c>
      <c r="C1930" s="1" t="s">
        <v>1642</v>
      </c>
      <c r="D1930" s="1" t="s">
        <v>143</v>
      </c>
      <c r="E1930" s="1" t="s">
        <v>7</v>
      </c>
      <c r="F1930" s="1"/>
      <c r="G1930" s="1" t="str">
        <f>RT_enz[[#This Row],[rxn_src]]&amp;"_"&amp;RT_enz[[#This Row],[dir]]</f>
        <v>GAM6Pt_c_FWD</v>
      </c>
      <c r="H1930" s="1" t="str">
        <f>_xlfn.XLOOKUP(RT_enz[[#This Row],[Column1]],SC_enz[name_dir],SC_enz[name_dir],"")</f>
        <v>GAM6Pt_c_FWD</v>
      </c>
      <c r="I1930" s="1" t="str">
        <f>_xlfn.XLOOKUP(RT_enz[[#This Row],[rxn_src]],SC_enz[rxn_src],SC_enz[rxn_src],"")</f>
        <v>GAM6Pt_c</v>
      </c>
      <c r="J1930" s="2" t="str">
        <f>_xlfn.XLOOKUP(RT_enz[[#This Row],[Column1]],RT_gsm[Column3],RT_gsm[Column3],"")</f>
        <v>GAM6Pt_c_FWD</v>
      </c>
    </row>
    <row r="1931" spans="1:10" ht="16" hidden="1" x14ac:dyDescent="0.2">
      <c r="A1931" s="1" t="s">
        <v>2550</v>
      </c>
      <c r="B1931" s="1" t="s">
        <v>3903</v>
      </c>
      <c r="C1931" s="1" t="s">
        <v>1642</v>
      </c>
      <c r="D1931" s="1" t="s">
        <v>143</v>
      </c>
      <c r="E1931" s="1" t="s">
        <v>7</v>
      </c>
      <c r="F1931" s="1"/>
      <c r="G1931" s="1" t="str">
        <f>RT_enz[[#This Row],[rxn_src]]&amp;"_"&amp;RT_enz[[#This Row],[dir]]</f>
        <v>GAM6Pt_c_REV</v>
      </c>
      <c r="H1931" s="1" t="str">
        <f>_xlfn.XLOOKUP(RT_enz[[#This Row],[Column1]],SC_enz[name_dir],SC_enz[name_dir],"")</f>
        <v>GAM6Pt_c_REV</v>
      </c>
      <c r="I1931" s="1" t="str">
        <f>_xlfn.XLOOKUP(RT_enz[[#This Row],[rxn_src]],SC_enz[rxn_src],SC_enz[rxn_src],"")</f>
        <v>GAM6Pt_c</v>
      </c>
      <c r="J1931" s="2" t="str">
        <f>_xlfn.XLOOKUP(RT_enz[[#This Row],[Column1]],RT_gsm[Column3],RT_gsm[Column3],"")</f>
        <v>GAM6Pt_c_REV</v>
      </c>
    </row>
    <row r="1932" spans="1:10" ht="16" hidden="1" x14ac:dyDescent="0.2">
      <c r="A1932" s="1" t="s">
        <v>926</v>
      </c>
      <c r="B1932" s="1" t="s">
        <v>3902</v>
      </c>
      <c r="C1932" s="1" t="s">
        <v>5334</v>
      </c>
      <c r="D1932" s="1" t="s">
        <v>5335</v>
      </c>
      <c r="E1932" s="1" t="s">
        <v>7</v>
      </c>
      <c r="F1932" s="1" t="s">
        <v>3920</v>
      </c>
      <c r="G1932" s="1" t="str">
        <f>RT_enz[[#This Row],[rxn_src]]&amp;"_"&amp;RT_enz[[#This Row],[dir]]</f>
        <v>GAPD_c_FWD</v>
      </c>
      <c r="H1932" s="1" t="str">
        <f>_xlfn.XLOOKUP(RT_enz[[#This Row],[Column1]],SC_enz[name_dir],SC_enz[name_dir],"")</f>
        <v>GAPD_c_FWD</v>
      </c>
      <c r="I1932" s="1" t="str">
        <f>_xlfn.XLOOKUP(RT_enz[[#This Row],[rxn_src]],SC_enz[rxn_src],SC_enz[rxn_src],"")</f>
        <v>GAPD_c</v>
      </c>
      <c r="J1932" s="2" t="str">
        <f>_xlfn.XLOOKUP(RT_enz[[#This Row],[Column1]],RT_gsm[Column3],RT_gsm[Column3],"")</f>
        <v>GAPD_c_FWD</v>
      </c>
    </row>
    <row r="1933" spans="1:10" ht="16" hidden="1" x14ac:dyDescent="0.2">
      <c r="A1933" s="1" t="s">
        <v>926</v>
      </c>
      <c r="B1933" s="1" t="s">
        <v>3903</v>
      </c>
      <c r="C1933" s="1" t="s">
        <v>5334</v>
      </c>
      <c r="D1933" s="1" t="s">
        <v>5335</v>
      </c>
      <c r="E1933" s="1" t="s">
        <v>12</v>
      </c>
      <c r="F1933" s="1" t="s">
        <v>3920</v>
      </c>
      <c r="G1933" s="1" t="str">
        <f>RT_enz[[#This Row],[rxn_src]]&amp;"_"&amp;RT_enz[[#This Row],[dir]]</f>
        <v>GAPD_c_REV</v>
      </c>
      <c r="H1933" s="1" t="str">
        <f>_xlfn.XLOOKUP(RT_enz[[#This Row],[Column1]],SC_enz[name_dir],SC_enz[name_dir],"")</f>
        <v>GAPD_c_REV</v>
      </c>
      <c r="I1933" s="1" t="str">
        <f>_xlfn.XLOOKUP(RT_enz[[#This Row],[rxn_src]],SC_enz[rxn_src],SC_enz[rxn_src],"")</f>
        <v>GAPD_c</v>
      </c>
      <c r="J1933" s="2" t="str">
        <f>_xlfn.XLOOKUP(RT_enz[[#This Row],[Column1]],RT_gsm[Column3],RT_gsm[Column3],"")</f>
        <v>GAPD_c_REV</v>
      </c>
    </row>
    <row r="1934" spans="1:10" ht="16" hidden="1" x14ac:dyDescent="0.2">
      <c r="A1934" s="1" t="s">
        <v>926</v>
      </c>
      <c r="B1934" s="1" t="s">
        <v>3902</v>
      </c>
      <c r="C1934" s="1" t="s">
        <v>5336</v>
      </c>
      <c r="D1934" s="1" t="s">
        <v>5337</v>
      </c>
      <c r="E1934" s="1" t="s">
        <v>7</v>
      </c>
      <c r="F1934" s="1" t="s">
        <v>3920</v>
      </c>
      <c r="G1934" s="1" t="str">
        <f>RT_enz[[#This Row],[rxn_src]]&amp;"_"&amp;RT_enz[[#This Row],[dir]]</f>
        <v>GAPD_c_FWD</v>
      </c>
      <c r="H1934" s="1" t="str">
        <f>_xlfn.XLOOKUP(RT_enz[[#This Row],[Column1]],SC_enz[name_dir],SC_enz[name_dir],"")</f>
        <v>GAPD_c_FWD</v>
      </c>
      <c r="I1934" s="1" t="str">
        <f>_xlfn.XLOOKUP(RT_enz[[#This Row],[rxn_src]],SC_enz[rxn_src],SC_enz[rxn_src],"")</f>
        <v>GAPD_c</v>
      </c>
      <c r="J1934" s="2" t="str">
        <f>_xlfn.XLOOKUP(RT_enz[[#This Row],[Column1]],RT_gsm[Column3],RT_gsm[Column3],"")</f>
        <v>GAPD_c_FWD</v>
      </c>
    </row>
    <row r="1935" spans="1:10" ht="16" hidden="1" x14ac:dyDescent="0.2">
      <c r="A1935" s="1" t="s">
        <v>926</v>
      </c>
      <c r="B1935" s="1" t="s">
        <v>3903</v>
      </c>
      <c r="C1935" s="1" t="s">
        <v>5336</v>
      </c>
      <c r="D1935" s="1" t="s">
        <v>5337</v>
      </c>
      <c r="E1935" s="1" t="s">
        <v>12</v>
      </c>
      <c r="F1935" s="1" t="s">
        <v>3920</v>
      </c>
      <c r="G1935" s="1" t="str">
        <f>RT_enz[[#This Row],[rxn_src]]&amp;"_"&amp;RT_enz[[#This Row],[dir]]</f>
        <v>GAPD_c_REV</v>
      </c>
      <c r="H1935" s="1" t="str">
        <f>_xlfn.XLOOKUP(RT_enz[[#This Row],[Column1]],SC_enz[name_dir],SC_enz[name_dir],"")</f>
        <v>GAPD_c_REV</v>
      </c>
      <c r="I1935" s="1" t="str">
        <f>_xlfn.XLOOKUP(RT_enz[[#This Row],[rxn_src]],SC_enz[rxn_src],SC_enz[rxn_src],"")</f>
        <v>GAPD_c</v>
      </c>
      <c r="J1935" s="2" t="str">
        <f>_xlfn.XLOOKUP(RT_enz[[#This Row],[Column1]],RT_gsm[Column3],RT_gsm[Column3],"")</f>
        <v>GAPD_c_REV</v>
      </c>
    </row>
    <row r="1936" spans="1:10" ht="16" hidden="1" x14ac:dyDescent="0.2">
      <c r="A1936" s="1" t="s">
        <v>953</v>
      </c>
      <c r="B1936" s="1" t="s">
        <v>3902</v>
      </c>
      <c r="C1936" s="1" t="s">
        <v>5338</v>
      </c>
      <c r="D1936" s="1" t="s">
        <v>5339</v>
      </c>
      <c r="E1936" s="1" t="s">
        <v>7</v>
      </c>
      <c r="F1936" s="1" t="s">
        <v>3920</v>
      </c>
      <c r="G1936" s="1" t="str">
        <f>RT_enz[[#This Row],[rxn_src]]&amp;"_"&amp;RT_enz[[#This Row],[dir]]</f>
        <v>GARFT_c_FWD</v>
      </c>
      <c r="H1936" s="1" t="str">
        <f>_xlfn.XLOOKUP(RT_enz[[#This Row],[Column1]],SC_enz[name_dir],SC_enz[name_dir],"")</f>
        <v>GARFT_c_FWD</v>
      </c>
      <c r="I1936" s="1" t="str">
        <f>_xlfn.XLOOKUP(RT_enz[[#This Row],[rxn_src]],SC_enz[rxn_src],SC_enz[rxn_src],"")</f>
        <v>GARFT_c</v>
      </c>
      <c r="J1936" s="2" t="str">
        <f>_xlfn.XLOOKUP(RT_enz[[#This Row],[Column1]],RT_gsm[Column3],RT_gsm[Column3],"")</f>
        <v>GARFT_c_FWD</v>
      </c>
    </row>
    <row r="1937" spans="1:10" ht="16" hidden="1" x14ac:dyDescent="0.2">
      <c r="A1937" s="1" t="s">
        <v>5340</v>
      </c>
      <c r="B1937" s="1" t="s">
        <v>3902</v>
      </c>
      <c r="C1937" s="1" t="s">
        <v>5341</v>
      </c>
      <c r="D1937" s="1" t="s">
        <v>5342</v>
      </c>
      <c r="E1937" s="1" t="s">
        <v>7</v>
      </c>
      <c r="F1937" s="1" t="s">
        <v>3920</v>
      </c>
      <c r="G1937" s="1" t="str">
        <f>RT_enz[[#This Row],[rxn_src]]&amp;"_"&amp;RT_enz[[#This Row],[dir]]</f>
        <v>GBBOX_c_FWD</v>
      </c>
      <c r="H1937" s="1" t="str">
        <f>_xlfn.XLOOKUP(RT_enz[[#This Row],[Column1]],SC_enz[name_dir],SC_enz[name_dir],"")</f>
        <v/>
      </c>
      <c r="I1937" s="1" t="str">
        <f>_xlfn.XLOOKUP(RT_enz[[#This Row],[rxn_src]],SC_enz[rxn_src],SC_enz[rxn_src],"")</f>
        <v/>
      </c>
      <c r="J1937" s="2" t="str">
        <f>_xlfn.XLOOKUP(RT_enz[[#This Row],[Column1]],RT_gsm[Column3],RT_gsm[Column3],"")</f>
        <v>GBBOX_c_FWD</v>
      </c>
    </row>
    <row r="1938" spans="1:10" ht="16" hidden="1" x14ac:dyDescent="0.2">
      <c r="A1938" s="1" t="s">
        <v>2634</v>
      </c>
      <c r="B1938" s="1" t="s">
        <v>3902</v>
      </c>
      <c r="C1938" s="1" t="s">
        <v>1642</v>
      </c>
      <c r="D1938" s="1" t="s">
        <v>143</v>
      </c>
      <c r="E1938" s="1" t="s">
        <v>7</v>
      </c>
      <c r="F1938" s="1"/>
      <c r="G1938" s="1" t="str">
        <f>RT_enz[[#This Row],[rxn_src]]&amp;"_"&amp;RT_enz[[#This Row],[dir]]</f>
        <v>GCALDt_c_e_FWD</v>
      </c>
      <c r="H1938" s="1" t="str">
        <f>_xlfn.XLOOKUP(RT_enz[[#This Row],[Column1]],SC_enz[name_dir],SC_enz[name_dir],"")</f>
        <v>GCALDt_c_e_FWD</v>
      </c>
      <c r="I1938" s="1" t="str">
        <f>_xlfn.XLOOKUP(RT_enz[[#This Row],[rxn_src]],SC_enz[rxn_src],SC_enz[rxn_src],"")</f>
        <v>GCALDt_c_e</v>
      </c>
      <c r="J1938" s="2" t="str">
        <f>_xlfn.XLOOKUP(RT_enz[[#This Row],[Column1]],RT_gsm[Column3],RT_gsm[Column3],"")</f>
        <v>GCALDt_c_e_FWD</v>
      </c>
    </row>
    <row r="1939" spans="1:10" ht="16" hidden="1" x14ac:dyDescent="0.2">
      <c r="A1939" s="1" t="s">
        <v>2634</v>
      </c>
      <c r="B1939" s="1" t="s">
        <v>3903</v>
      </c>
      <c r="C1939" s="1" t="s">
        <v>1642</v>
      </c>
      <c r="D1939" s="1" t="s">
        <v>143</v>
      </c>
      <c r="E1939" s="1" t="s">
        <v>7</v>
      </c>
      <c r="F1939" s="1"/>
      <c r="G1939" s="1" t="str">
        <f>RT_enz[[#This Row],[rxn_src]]&amp;"_"&amp;RT_enz[[#This Row],[dir]]</f>
        <v>GCALDt_c_e_REV</v>
      </c>
      <c r="H1939" s="1" t="str">
        <f>_xlfn.XLOOKUP(RT_enz[[#This Row],[Column1]],SC_enz[name_dir],SC_enz[name_dir],"")</f>
        <v>GCALDt_c_e_REV</v>
      </c>
      <c r="I1939" s="1" t="str">
        <f>_xlfn.XLOOKUP(RT_enz[[#This Row],[rxn_src]],SC_enz[rxn_src],SC_enz[rxn_src],"")</f>
        <v>GCALDt_c_e</v>
      </c>
      <c r="J1939" s="2" t="str">
        <f>_xlfn.XLOOKUP(RT_enz[[#This Row],[Column1]],RT_gsm[Column3],RT_gsm[Column3],"")</f>
        <v>GCALDt_c_e_REV</v>
      </c>
    </row>
    <row r="1940" spans="1:10" ht="16" hidden="1" x14ac:dyDescent="0.2">
      <c r="A1940" s="1" t="s">
        <v>2633</v>
      </c>
      <c r="B1940" s="1" t="s">
        <v>3902</v>
      </c>
      <c r="C1940" s="1" t="s">
        <v>1642</v>
      </c>
      <c r="D1940" s="1" t="s">
        <v>143</v>
      </c>
      <c r="E1940" s="1" t="s">
        <v>7</v>
      </c>
      <c r="F1940" s="1"/>
      <c r="G1940" s="1" t="str">
        <f>RT_enz[[#This Row],[rxn_src]]&amp;"_"&amp;RT_enz[[#This Row],[dir]]</f>
        <v>GCALDt_c_m_FWD</v>
      </c>
      <c r="H1940" s="1" t="str">
        <f>_xlfn.XLOOKUP(RT_enz[[#This Row],[Column1]],SC_enz[name_dir],SC_enz[name_dir],"")</f>
        <v>GCALDt_c_m_FWD</v>
      </c>
      <c r="I1940" s="1" t="str">
        <f>_xlfn.XLOOKUP(RT_enz[[#This Row],[rxn_src]],SC_enz[rxn_src],SC_enz[rxn_src],"")</f>
        <v>GCALDt_c_m</v>
      </c>
      <c r="J1940" s="2" t="str">
        <f>_xlfn.XLOOKUP(RT_enz[[#This Row],[Column1]],RT_gsm[Column3],RT_gsm[Column3],"")</f>
        <v>GCALDt_c_m_FWD</v>
      </c>
    </row>
    <row r="1941" spans="1:10" ht="16" hidden="1" x14ac:dyDescent="0.2">
      <c r="A1941" s="1" t="s">
        <v>2633</v>
      </c>
      <c r="B1941" s="1" t="s">
        <v>3903</v>
      </c>
      <c r="C1941" s="1" t="s">
        <v>1642</v>
      </c>
      <c r="D1941" s="1" t="s">
        <v>143</v>
      </c>
      <c r="E1941" s="1" t="s">
        <v>7</v>
      </c>
      <c r="F1941" s="1"/>
      <c r="G1941" s="1" t="str">
        <f>RT_enz[[#This Row],[rxn_src]]&amp;"_"&amp;RT_enz[[#This Row],[dir]]</f>
        <v>GCALDt_c_m_REV</v>
      </c>
      <c r="H1941" s="1" t="str">
        <f>_xlfn.XLOOKUP(RT_enz[[#This Row],[Column1]],SC_enz[name_dir],SC_enz[name_dir],"")</f>
        <v>GCALDt_c_m_REV</v>
      </c>
      <c r="I1941" s="1" t="str">
        <f>_xlfn.XLOOKUP(RT_enz[[#This Row],[rxn_src]],SC_enz[rxn_src],SC_enz[rxn_src],"")</f>
        <v>GCALDt_c_m</v>
      </c>
      <c r="J1941" s="2" t="str">
        <f>_xlfn.XLOOKUP(RT_enz[[#This Row],[Column1]],RT_gsm[Column3],RT_gsm[Column3],"")</f>
        <v>GCALDt_c_m_REV</v>
      </c>
    </row>
    <row r="1942" spans="1:10" ht="16" hidden="1" x14ac:dyDescent="0.2">
      <c r="A1942" s="1" t="s">
        <v>2618</v>
      </c>
      <c r="B1942" s="1" t="s">
        <v>3902</v>
      </c>
      <c r="C1942" s="1" t="s">
        <v>142</v>
      </c>
      <c r="D1942" s="1" t="s">
        <v>143</v>
      </c>
      <c r="E1942" s="1" t="s">
        <v>12</v>
      </c>
      <c r="F1942" s="1" t="s">
        <v>4477</v>
      </c>
      <c r="G1942" s="1" t="str">
        <f>RT_enz[[#This Row],[rxn_src]]&amp;"_"&amp;RT_enz[[#This Row],[dir]]</f>
        <v>GDPMANNt_c_g_FWD</v>
      </c>
      <c r="H1942" s="1" t="str">
        <f>_xlfn.XLOOKUP(RT_enz[[#This Row],[Column1]],SC_enz[name_dir],SC_enz[name_dir],"")</f>
        <v>GDPMANNt_c_g_FWD</v>
      </c>
      <c r="I1942" s="1" t="str">
        <f>_xlfn.XLOOKUP(RT_enz[[#This Row],[rxn_src]],SC_enz[rxn_src],SC_enz[rxn_src],"")</f>
        <v>GDPMANNt_c_g</v>
      </c>
      <c r="J1942" s="2" t="str">
        <f>_xlfn.XLOOKUP(RT_enz[[#This Row],[Column1]],RT_gsm[Column3],RT_gsm[Column3],"")</f>
        <v>GDPMANNt_c_g_FWD</v>
      </c>
    </row>
    <row r="1943" spans="1:10" ht="16" hidden="1" x14ac:dyDescent="0.2">
      <c r="A1943" s="1" t="s">
        <v>2618</v>
      </c>
      <c r="B1943" s="1" t="s">
        <v>3903</v>
      </c>
      <c r="C1943" s="1" t="s">
        <v>142</v>
      </c>
      <c r="D1943" s="1" t="s">
        <v>143</v>
      </c>
      <c r="E1943" s="1" t="s">
        <v>12</v>
      </c>
      <c r="F1943" s="1" t="s">
        <v>4477</v>
      </c>
      <c r="G1943" s="1" t="str">
        <f>RT_enz[[#This Row],[rxn_src]]&amp;"_"&amp;RT_enz[[#This Row],[dir]]</f>
        <v>GDPMANNt_c_g_REV</v>
      </c>
      <c r="H1943" s="1" t="str">
        <f>_xlfn.XLOOKUP(RT_enz[[#This Row],[Column1]],SC_enz[name_dir],SC_enz[name_dir],"")</f>
        <v>GDPMANNt_c_g_REV</v>
      </c>
      <c r="I1943" s="1" t="str">
        <f>_xlfn.XLOOKUP(RT_enz[[#This Row],[rxn_src]],SC_enz[rxn_src],SC_enz[rxn_src],"")</f>
        <v>GDPMANNt_c_g</v>
      </c>
      <c r="J1943" s="2" t="str">
        <f>_xlfn.XLOOKUP(RT_enz[[#This Row],[Column1]],RT_gsm[Column3],RT_gsm[Column3],"")</f>
        <v>GDPMANNt_c_g_REV</v>
      </c>
    </row>
    <row r="1944" spans="1:10" ht="16" hidden="1" x14ac:dyDescent="0.2">
      <c r="A1944" s="1" t="s">
        <v>2139</v>
      </c>
      <c r="B1944" s="1" t="s">
        <v>3902</v>
      </c>
      <c r="C1944" s="1" t="s">
        <v>5343</v>
      </c>
      <c r="D1944" s="1" t="s">
        <v>5344</v>
      </c>
      <c r="E1944" s="1" t="s">
        <v>7</v>
      </c>
      <c r="F1944" s="1" t="s">
        <v>3920</v>
      </c>
      <c r="G1944" s="1" t="str">
        <f>RT_enz[[#This Row],[rxn_src]]&amp;"_"&amp;RT_enz[[#This Row],[dir]]</f>
        <v>GDPMANt_c_g_FWD</v>
      </c>
      <c r="H1944" s="1" t="str">
        <f>_xlfn.XLOOKUP(RT_enz[[#This Row],[Column1]],SC_enz[name_dir],SC_enz[name_dir],"")</f>
        <v>GDPMANt_c_g_FWD</v>
      </c>
      <c r="I1944" s="1" t="str">
        <f>_xlfn.XLOOKUP(RT_enz[[#This Row],[rxn_src]],SC_enz[rxn_src],SC_enz[rxn_src],"")</f>
        <v>GDPMANt_c_g</v>
      </c>
      <c r="J1944" s="2" t="str">
        <f>_xlfn.XLOOKUP(RT_enz[[#This Row],[Column1]],RT_gsm[Column3],RT_gsm[Column3],"")</f>
        <v>GDPMANt_c_g_FWD</v>
      </c>
    </row>
    <row r="1945" spans="1:10" ht="16" hidden="1" x14ac:dyDescent="0.2">
      <c r="A1945" s="1" t="s">
        <v>2616</v>
      </c>
      <c r="B1945" s="1" t="s">
        <v>3902</v>
      </c>
      <c r="C1945" s="1" t="s">
        <v>1642</v>
      </c>
      <c r="D1945" s="1" t="s">
        <v>143</v>
      </c>
      <c r="E1945" s="1" t="s">
        <v>7</v>
      </c>
      <c r="F1945" s="1"/>
      <c r="G1945" s="1" t="str">
        <f>RT_enz[[#This Row],[rxn_src]]&amp;"_"&amp;RT_enz[[#This Row],[dir]]</f>
        <v>GDPt_c_g_FWD</v>
      </c>
      <c r="H1945" s="1" t="str">
        <f>_xlfn.XLOOKUP(RT_enz[[#This Row],[Column1]],SC_enz[name_dir],SC_enz[name_dir],"")</f>
        <v>GDPt_c_g_FWD</v>
      </c>
      <c r="I1945" s="1" t="str">
        <f>_xlfn.XLOOKUP(RT_enz[[#This Row],[rxn_src]],SC_enz[rxn_src],SC_enz[rxn_src],"")</f>
        <v>GDPt_c_g</v>
      </c>
      <c r="J1945" s="2" t="str">
        <f>_xlfn.XLOOKUP(RT_enz[[#This Row],[Column1]],RT_gsm[Column3],RT_gsm[Column3],"")</f>
        <v>GDPt_c_g_FWD</v>
      </c>
    </row>
    <row r="1946" spans="1:10" ht="16" hidden="1" x14ac:dyDescent="0.2">
      <c r="A1946" s="1" t="s">
        <v>2616</v>
      </c>
      <c r="B1946" s="1" t="s">
        <v>3903</v>
      </c>
      <c r="C1946" s="1" t="s">
        <v>1642</v>
      </c>
      <c r="D1946" s="1" t="s">
        <v>143</v>
      </c>
      <c r="E1946" s="1" t="s">
        <v>7</v>
      </c>
      <c r="F1946" s="1"/>
      <c r="G1946" s="1" t="str">
        <f>RT_enz[[#This Row],[rxn_src]]&amp;"_"&amp;RT_enz[[#This Row],[dir]]</f>
        <v>GDPt_c_g_REV</v>
      </c>
      <c r="H1946" s="1" t="str">
        <f>_xlfn.XLOOKUP(RT_enz[[#This Row],[Column1]],SC_enz[name_dir],SC_enz[name_dir],"")</f>
        <v>GDPt_c_g_REV</v>
      </c>
      <c r="I1946" s="1" t="str">
        <f>_xlfn.XLOOKUP(RT_enz[[#This Row],[rxn_src]],SC_enz[rxn_src],SC_enz[rxn_src],"")</f>
        <v>GDPt_c_g</v>
      </c>
      <c r="J1946" s="2" t="str">
        <f>_xlfn.XLOOKUP(RT_enz[[#This Row],[Column1]],RT_gsm[Column3],RT_gsm[Column3],"")</f>
        <v>GDPt_c_g_REV</v>
      </c>
    </row>
    <row r="1947" spans="1:10" ht="16" hidden="1" x14ac:dyDescent="0.2">
      <c r="A1947" s="1" t="s">
        <v>2617</v>
      </c>
      <c r="B1947" s="1" t="s">
        <v>3902</v>
      </c>
      <c r="C1947" s="1" t="s">
        <v>1642</v>
      </c>
      <c r="D1947" s="1" t="s">
        <v>143</v>
      </c>
      <c r="E1947" s="1" t="s">
        <v>7</v>
      </c>
      <c r="F1947" s="1"/>
      <c r="G1947" s="1" t="str">
        <f>RT_enz[[#This Row],[rxn_src]]&amp;"_"&amp;RT_enz[[#This Row],[dir]]</f>
        <v>GDPt_c_n_FWD</v>
      </c>
      <c r="H1947" s="1" t="str">
        <f>_xlfn.XLOOKUP(RT_enz[[#This Row],[Column1]],SC_enz[name_dir],SC_enz[name_dir],"")</f>
        <v>GDPt_c_n_FWD</v>
      </c>
      <c r="I1947" s="1" t="str">
        <f>_xlfn.XLOOKUP(RT_enz[[#This Row],[rxn_src]],SC_enz[rxn_src],SC_enz[rxn_src],"")</f>
        <v>GDPt_c_n</v>
      </c>
      <c r="J1947" s="2" t="str">
        <f>_xlfn.XLOOKUP(RT_enz[[#This Row],[Column1]],RT_gsm[Column3],RT_gsm[Column3],"")</f>
        <v>GDPt_c_n_FWD</v>
      </c>
    </row>
    <row r="1948" spans="1:10" ht="16" hidden="1" x14ac:dyDescent="0.2">
      <c r="A1948" s="1" t="s">
        <v>2617</v>
      </c>
      <c r="B1948" s="1" t="s">
        <v>3903</v>
      </c>
      <c r="C1948" s="1" t="s">
        <v>1642</v>
      </c>
      <c r="D1948" s="1" t="s">
        <v>143</v>
      </c>
      <c r="E1948" s="1" t="s">
        <v>7</v>
      </c>
      <c r="F1948" s="1"/>
      <c r="G1948" s="1" t="str">
        <f>RT_enz[[#This Row],[rxn_src]]&amp;"_"&amp;RT_enz[[#This Row],[dir]]</f>
        <v>GDPt_c_n_REV</v>
      </c>
      <c r="H1948" s="1" t="str">
        <f>_xlfn.XLOOKUP(RT_enz[[#This Row],[Column1]],SC_enz[name_dir],SC_enz[name_dir],"")</f>
        <v>GDPt_c_n_REV</v>
      </c>
      <c r="I1948" s="1" t="str">
        <f>_xlfn.XLOOKUP(RT_enz[[#This Row],[rxn_src]],SC_enz[rxn_src],SC_enz[rxn_src],"")</f>
        <v>GDPt_c_n</v>
      </c>
      <c r="J1948" s="2" t="str">
        <f>_xlfn.XLOOKUP(RT_enz[[#This Row],[Column1]],RT_gsm[Column3],RT_gsm[Column3],"")</f>
        <v>GDPt_c_n_REV</v>
      </c>
    </row>
    <row r="1949" spans="1:10" ht="16" hidden="1" x14ac:dyDescent="0.2">
      <c r="A1949" s="1" t="s">
        <v>5345</v>
      </c>
      <c r="B1949" s="1" t="s">
        <v>3902</v>
      </c>
      <c r="C1949" s="1" t="s">
        <v>1642</v>
      </c>
      <c r="D1949" s="1" t="s">
        <v>143</v>
      </c>
      <c r="E1949" s="1" t="s">
        <v>12</v>
      </c>
      <c r="F1949" s="1" t="s">
        <v>3920</v>
      </c>
      <c r="G1949" s="1" t="str">
        <f>RT_enz[[#This Row],[rxn_src]]&amp;"_"&amp;RT_enz[[#This Row],[dir]]</f>
        <v>GENERIC_ca2metal2_c_FWD</v>
      </c>
      <c r="H1949" s="1" t="str">
        <f>_xlfn.XLOOKUP(RT_enz[[#This Row],[Column1]],SC_enz[name_dir],SC_enz[name_dir],"")</f>
        <v/>
      </c>
      <c r="I1949" s="1" t="str">
        <f>_xlfn.XLOOKUP(RT_enz[[#This Row],[rxn_src]],SC_enz[rxn_src],SC_enz[rxn_src],"")</f>
        <v/>
      </c>
      <c r="J1949" s="2" t="str">
        <f>_xlfn.XLOOKUP(RT_enz[[#This Row],[Column1]],RT_gsm[Column3],RT_gsm[Column3],"")</f>
        <v>GENERIC_ca2metal2_c_FWD</v>
      </c>
    </row>
    <row r="1950" spans="1:10" ht="16" hidden="1" x14ac:dyDescent="0.2">
      <c r="A1950" s="1" t="s">
        <v>5346</v>
      </c>
      <c r="B1950" s="1" t="s">
        <v>3902</v>
      </c>
      <c r="C1950" s="1" t="s">
        <v>1642</v>
      </c>
      <c r="D1950" s="1" t="s">
        <v>143</v>
      </c>
      <c r="E1950" s="1" t="s">
        <v>12</v>
      </c>
      <c r="F1950" s="1" t="s">
        <v>3920</v>
      </c>
      <c r="G1950" s="1" t="str">
        <f>RT_enz[[#This Row],[rxn_src]]&amp;"_"&amp;RT_enz[[#This Row],[dir]]</f>
        <v>GENERIC_ca2metal2_e_FWD</v>
      </c>
      <c r="H1950" s="1" t="str">
        <f>_xlfn.XLOOKUP(RT_enz[[#This Row],[Column1]],SC_enz[name_dir],SC_enz[name_dir],"")</f>
        <v/>
      </c>
      <c r="I1950" s="1" t="str">
        <f>_xlfn.XLOOKUP(RT_enz[[#This Row],[rxn_src]],SC_enz[rxn_src],SC_enz[rxn_src],"")</f>
        <v/>
      </c>
      <c r="J1950" s="2" t="str">
        <f>_xlfn.XLOOKUP(RT_enz[[#This Row],[Column1]],RT_gsm[Column3],RT_gsm[Column3],"")</f>
        <v>GENERIC_ca2metal2_e_FWD</v>
      </c>
    </row>
    <row r="1951" spans="1:10" ht="16" hidden="1" x14ac:dyDescent="0.2">
      <c r="A1951" s="1" t="s">
        <v>5347</v>
      </c>
      <c r="B1951" s="1" t="s">
        <v>3902</v>
      </c>
      <c r="C1951" s="1" t="s">
        <v>1642</v>
      </c>
      <c r="D1951" s="1" t="s">
        <v>143</v>
      </c>
      <c r="E1951" s="1" t="s">
        <v>12</v>
      </c>
      <c r="F1951" s="1" t="s">
        <v>3920</v>
      </c>
      <c r="G1951" s="1" t="str">
        <f>RT_enz[[#This Row],[rxn_src]]&amp;"_"&amp;RT_enz[[#This Row],[dir]]</f>
        <v>GENERIC_cobalt2metal2_c_FWD</v>
      </c>
      <c r="H1951" s="1" t="str">
        <f>_xlfn.XLOOKUP(RT_enz[[#This Row],[Column1]],SC_enz[name_dir],SC_enz[name_dir],"")</f>
        <v/>
      </c>
      <c r="I1951" s="1" t="str">
        <f>_xlfn.XLOOKUP(RT_enz[[#This Row],[rxn_src]],SC_enz[rxn_src],SC_enz[rxn_src],"")</f>
        <v/>
      </c>
      <c r="J1951" s="2" t="str">
        <f>_xlfn.XLOOKUP(RT_enz[[#This Row],[Column1]],RT_gsm[Column3],RT_gsm[Column3],"")</f>
        <v>GENERIC_cobalt2metal2_c_FWD</v>
      </c>
    </row>
    <row r="1952" spans="1:10" ht="16" hidden="1" x14ac:dyDescent="0.2">
      <c r="A1952" s="1" t="s">
        <v>5348</v>
      </c>
      <c r="B1952" s="1" t="s">
        <v>3902</v>
      </c>
      <c r="C1952" s="1" t="s">
        <v>1642</v>
      </c>
      <c r="D1952" s="1" t="s">
        <v>143</v>
      </c>
      <c r="E1952" s="1" t="s">
        <v>12</v>
      </c>
      <c r="F1952" s="1" t="s">
        <v>3920</v>
      </c>
      <c r="G1952" s="1" t="str">
        <f>RT_enz[[#This Row],[rxn_src]]&amp;"_"&amp;RT_enz[[#This Row],[dir]]</f>
        <v>GENERIC_cobalt2metal2_e_FWD</v>
      </c>
      <c r="H1952" s="1" t="str">
        <f>_xlfn.XLOOKUP(RT_enz[[#This Row],[Column1]],SC_enz[name_dir],SC_enz[name_dir],"")</f>
        <v/>
      </c>
      <c r="I1952" s="1" t="str">
        <f>_xlfn.XLOOKUP(RT_enz[[#This Row],[rxn_src]],SC_enz[rxn_src],SC_enz[rxn_src],"")</f>
        <v/>
      </c>
      <c r="J1952" s="2" t="str">
        <f>_xlfn.XLOOKUP(RT_enz[[#This Row],[Column1]],RT_gsm[Column3],RT_gsm[Column3],"")</f>
        <v>GENERIC_cobalt2metal2_e_FWD</v>
      </c>
    </row>
    <row r="1953" spans="1:10" ht="16" hidden="1" x14ac:dyDescent="0.2">
      <c r="A1953" s="1" t="s">
        <v>5349</v>
      </c>
      <c r="B1953" s="1" t="s">
        <v>3902</v>
      </c>
      <c r="C1953" s="1" t="s">
        <v>1642</v>
      </c>
      <c r="D1953" s="1" t="s">
        <v>143</v>
      </c>
      <c r="E1953" s="1" t="s">
        <v>12</v>
      </c>
      <c r="F1953" s="1" t="s">
        <v>3920</v>
      </c>
      <c r="G1953" s="1" t="str">
        <f>RT_enz[[#This Row],[rxn_src]]&amp;"_"&amp;RT_enz[[#This Row],[dir]]</f>
        <v>GENERIC_cu2metal2_c_FWD</v>
      </c>
      <c r="H1953" s="1" t="str">
        <f>_xlfn.XLOOKUP(RT_enz[[#This Row],[Column1]],SC_enz[name_dir],SC_enz[name_dir],"")</f>
        <v/>
      </c>
      <c r="I1953" s="1" t="str">
        <f>_xlfn.XLOOKUP(RT_enz[[#This Row],[rxn_src]],SC_enz[rxn_src],SC_enz[rxn_src],"")</f>
        <v/>
      </c>
      <c r="J1953" s="2" t="str">
        <f>_xlfn.XLOOKUP(RT_enz[[#This Row],[Column1]],RT_gsm[Column3],RT_gsm[Column3],"")</f>
        <v>GENERIC_cu2metal2_c_FWD</v>
      </c>
    </row>
    <row r="1954" spans="1:10" ht="16" hidden="1" x14ac:dyDescent="0.2">
      <c r="A1954" s="1" t="s">
        <v>5350</v>
      </c>
      <c r="B1954" s="1" t="s">
        <v>3902</v>
      </c>
      <c r="C1954" s="1" t="s">
        <v>1642</v>
      </c>
      <c r="D1954" s="1" t="s">
        <v>143</v>
      </c>
      <c r="E1954" s="1" t="s">
        <v>12</v>
      </c>
      <c r="F1954" s="1" t="s">
        <v>3920</v>
      </c>
      <c r="G1954" s="1" t="str">
        <f>RT_enz[[#This Row],[rxn_src]]&amp;"_"&amp;RT_enz[[#This Row],[dir]]</f>
        <v>GENERIC_cu2metal2_e_FWD</v>
      </c>
      <c r="H1954" s="1" t="str">
        <f>_xlfn.XLOOKUP(RT_enz[[#This Row],[Column1]],SC_enz[name_dir],SC_enz[name_dir],"")</f>
        <v/>
      </c>
      <c r="I1954" s="1" t="str">
        <f>_xlfn.XLOOKUP(RT_enz[[#This Row],[rxn_src]],SC_enz[rxn_src],SC_enz[rxn_src],"")</f>
        <v/>
      </c>
      <c r="J1954" s="2" t="str">
        <f>_xlfn.XLOOKUP(RT_enz[[#This Row],[Column1]],RT_gsm[Column3],RT_gsm[Column3],"")</f>
        <v>GENERIC_cu2metal2_e_FWD</v>
      </c>
    </row>
    <row r="1955" spans="1:10" ht="16" hidden="1" x14ac:dyDescent="0.2">
      <c r="A1955" s="1" t="s">
        <v>5351</v>
      </c>
      <c r="B1955" s="1" t="s">
        <v>3902</v>
      </c>
      <c r="C1955" s="1" t="s">
        <v>1642</v>
      </c>
      <c r="D1955" s="1" t="s">
        <v>143</v>
      </c>
      <c r="E1955" s="1" t="s">
        <v>12</v>
      </c>
      <c r="F1955" s="1" t="s">
        <v>3920</v>
      </c>
      <c r="G1955" s="1" t="str">
        <f>RT_enz[[#This Row],[rxn_src]]&amp;"_"&amp;RT_enz[[#This Row],[dir]]</f>
        <v>GENERIC_fe2feCATION_c_FWD</v>
      </c>
      <c r="H1955" s="1" t="str">
        <f>_xlfn.XLOOKUP(RT_enz[[#This Row],[Column1]],SC_enz[name_dir],SC_enz[name_dir],"")</f>
        <v/>
      </c>
      <c r="I1955" s="1" t="str">
        <f>_xlfn.XLOOKUP(RT_enz[[#This Row],[rxn_src]],SC_enz[rxn_src],SC_enz[rxn_src],"")</f>
        <v/>
      </c>
      <c r="J1955" s="2" t="str">
        <f>_xlfn.XLOOKUP(RT_enz[[#This Row],[Column1]],RT_gsm[Column3],RT_gsm[Column3],"")</f>
        <v>GENERIC_fe2feCATION_c_FWD</v>
      </c>
    </row>
    <row r="1956" spans="1:10" ht="16" hidden="1" x14ac:dyDescent="0.2">
      <c r="A1956" s="1" t="s">
        <v>5352</v>
      </c>
      <c r="B1956" s="1" t="s">
        <v>3902</v>
      </c>
      <c r="C1956" s="1" t="s">
        <v>1642</v>
      </c>
      <c r="D1956" s="1" t="s">
        <v>143</v>
      </c>
      <c r="E1956" s="1" t="s">
        <v>12</v>
      </c>
      <c r="F1956" s="1" t="s">
        <v>3920</v>
      </c>
      <c r="G1956" s="1" t="str">
        <f>RT_enz[[#This Row],[rxn_src]]&amp;"_"&amp;RT_enz[[#This Row],[dir]]</f>
        <v>GENERIC_fe2feCATION_e_FWD</v>
      </c>
      <c r="H1956" s="1" t="str">
        <f>_xlfn.XLOOKUP(RT_enz[[#This Row],[Column1]],SC_enz[name_dir],SC_enz[name_dir],"")</f>
        <v/>
      </c>
      <c r="I1956" s="1" t="str">
        <f>_xlfn.XLOOKUP(RT_enz[[#This Row],[rxn_src]],SC_enz[rxn_src],SC_enz[rxn_src],"")</f>
        <v/>
      </c>
      <c r="J1956" s="2" t="str">
        <f>_xlfn.XLOOKUP(RT_enz[[#This Row],[Column1]],RT_gsm[Column3],RT_gsm[Column3],"")</f>
        <v>GENERIC_fe2feCATION_e_FWD</v>
      </c>
    </row>
    <row r="1957" spans="1:10" ht="16" hidden="1" x14ac:dyDescent="0.2">
      <c r="A1957" s="1" t="s">
        <v>5353</v>
      </c>
      <c r="B1957" s="1" t="s">
        <v>3902</v>
      </c>
      <c r="C1957" s="1" t="s">
        <v>1642</v>
      </c>
      <c r="D1957" s="1" t="s">
        <v>143</v>
      </c>
      <c r="E1957" s="1" t="s">
        <v>12</v>
      </c>
      <c r="F1957" s="1" t="s">
        <v>3920</v>
      </c>
      <c r="G1957" s="1" t="str">
        <f>RT_enz[[#This Row],[rxn_src]]&amp;"_"&amp;RT_enz[[#This Row],[dir]]</f>
        <v>GENERIC_fe2feCATION_m_FWD</v>
      </c>
      <c r="H1957" s="1" t="str">
        <f>_xlfn.XLOOKUP(RT_enz[[#This Row],[Column1]],SC_enz[name_dir],SC_enz[name_dir],"")</f>
        <v/>
      </c>
      <c r="I1957" s="1" t="str">
        <f>_xlfn.XLOOKUP(RT_enz[[#This Row],[rxn_src]],SC_enz[rxn_src],SC_enz[rxn_src],"")</f>
        <v/>
      </c>
      <c r="J1957" s="2" t="str">
        <f>_xlfn.XLOOKUP(RT_enz[[#This Row],[Column1]],RT_gsm[Column3],RT_gsm[Column3],"")</f>
        <v>GENERIC_fe2feCATION_m_FWD</v>
      </c>
    </row>
    <row r="1958" spans="1:10" ht="16" hidden="1" x14ac:dyDescent="0.2">
      <c r="A1958" s="1" t="s">
        <v>5354</v>
      </c>
      <c r="B1958" s="1" t="s">
        <v>3902</v>
      </c>
      <c r="C1958" s="1" t="s">
        <v>1642</v>
      </c>
      <c r="D1958" s="1" t="s">
        <v>143</v>
      </c>
      <c r="E1958" s="1" t="s">
        <v>12</v>
      </c>
      <c r="F1958" s="1" t="s">
        <v>3920</v>
      </c>
      <c r="G1958" s="1" t="str">
        <f>RT_enz[[#This Row],[rxn_src]]&amp;"_"&amp;RT_enz[[#This Row],[dir]]</f>
        <v>GENERIC_fe2metal2_c_FWD</v>
      </c>
      <c r="H1958" s="1" t="str">
        <f>_xlfn.XLOOKUP(RT_enz[[#This Row],[Column1]],SC_enz[name_dir],SC_enz[name_dir],"")</f>
        <v/>
      </c>
      <c r="I1958" s="1" t="str">
        <f>_xlfn.XLOOKUP(RT_enz[[#This Row],[rxn_src]],SC_enz[rxn_src],SC_enz[rxn_src],"")</f>
        <v/>
      </c>
      <c r="J1958" s="2" t="str">
        <f>_xlfn.XLOOKUP(RT_enz[[#This Row],[Column1]],RT_gsm[Column3],RT_gsm[Column3],"")</f>
        <v>GENERIC_fe2metal2_c_FWD</v>
      </c>
    </row>
    <row r="1959" spans="1:10" ht="16" hidden="1" x14ac:dyDescent="0.2">
      <c r="A1959" s="1" t="s">
        <v>5355</v>
      </c>
      <c r="B1959" s="1" t="s">
        <v>3902</v>
      </c>
      <c r="C1959" s="1" t="s">
        <v>1642</v>
      </c>
      <c r="D1959" s="1" t="s">
        <v>143</v>
      </c>
      <c r="E1959" s="1" t="s">
        <v>12</v>
      </c>
      <c r="F1959" s="1" t="s">
        <v>3920</v>
      </c>
      <c r="G1959" s="1" t="str">
        <f>RT_enz[[#This Row],[rxn_src]]&amp;"_"&amp;RT_enz[[#This Row],[dir]]</f>
        <v>GENERIC_fe2metal2_e_FWD</v>
      </c>
      <c r="H1959" s="1" t="str">
        <f>_xlfn.XLOOKUP(RT_enz[[#This Row],[Column1]],SC_enz[name_dir],SC_enz[name_dir],"")</f>
        <v/>
      </c>
      <c r="I1959" s="1" t="str">
        <f>_xlfn.XLOOKUP(RT_enz[[#This Row],[rxn_src]],SC_enz[rxn_src],SC_enz[rxn_src],"")</f>
        <v/>
      </c>
      <c r="J1959" s="2" t="str">
        <f>_xlfn.XLOOKUP(RT_enz[[#This Row],[Column1]],RT_gsm[Column3],RT_gsm[Column3],"")</f>
        <v>GENERIC_fe2metal2_e_FWD</v>
      </c>
    </row>
    <row r="1960" spans="1:10" ht="16" hidden="1" x14ac:dyDescent="0.2">
      <c r="A1960" s="1" t="s">
        <v>5356</v>
      </c>
      <c r="B1960" s="1" t="s">
        <v>3902</v>
      </c>
      <c r="C1960" s="1" t="s">
        <v>1642</v>
      </c>
      <c r="D1960" s="1" t="s">
        <v>143</v>
      </c>
      <c r="E1960" s="1" t="s">
        <v>12</v>
      </c>
      <c r="F1960" s="1" t="s">
        <v>3920</v>
      </c>
      <c r="G1960" s="1" t="str">
        <f>RT_enz[[#This Row],[rxn_src]]&amp;"_"&amp;RT_enz[[#This Row],[dir]]</f>
        <v>GENERIC_fe2metal2_m_FWD</v>
      </c>
      <c r="H1960" s="1" t="str">
        <f>_xlfn.XLOOKUP(RT_enz[[#This Row],[Column1]],SC_enz[name_dir],SC_enz[name_dir],"")</f>
        <v/>
      </c>
      <c r="I1960" s="1" t="str">
        <f>_xlfn.XLOOKUP(RT_enz[[#This Row],[rxn_src]],SC_enz[rxn_src],SC_enz[rxn_src],"")</f>
        <v/>
      </c>
      <c r="J1960" s="2" t="str">
        <f>_xlfn.XLOOKUP(RT_enz[[#This Row],[Column1]],RT_gsm[Column3],RT_gsm[Column3],"")</f>
        <v>GENERIC_fe2metal2_m_FWD</v>
      </c>
    </row>
    <row r="1961" spans="1:10" ht="16" hidden="1" x14ac:dyDescent="0.2">
      <c r="A1961" s="1" t="s">
        <v>5357</v>
      </c>
      <c r="B1961" s="1" t="s">
        <v>3902</v>
      </c>
      <c r="C1961" s="1" t="s">
        <v>1642</v>
      </c>
      <c r="D1961" s="1" t="s">
        <v>143</v>
      </c>
      <c r="E1961" s="1" t="s">
        <v>12</v>
      </c>
      <c r="F1961" s="1" t="s">
        <v>3920</v>
      </c>
      <c r="G1961" s="1" t="str">
        <f>RT_enz[[#This Row],[rxn_src]]&amp;"_"&amp;RT_enz[[#This Row],[dir]]</f>
        <v>GENERIC_fe3feCATION_c_FWD</v>
      </c>
      <c r="H1961" s="1" t="str">
        <f>_xlfn.XLOOKUP(RT_enz[[#This Row],[Column1]],SC_enz[name_dir],SC_enz[name_dir],"")</f>
        <v/>
      </c>
      <c r="I1961" s="1" t="str">
        <f>_xlfn.XLOOKUP(RT_enz[[#This Row],[rxn_src]],SC_enz[rxn_src],SC_enz[rxn_src],"")</f>
        <v/>
      </c>
      <c r="J1961" s="2" t="str">
        <f>_xlfn.XLOOKUP(RT_enz[[#This Row],[Column1]],RT_gsm[Column3],RT_gsm[Column3],"")</f>
        <v>GENERIC_fe3feCATION_c_FWD</v>
      </c>
    </row>
    <row r="1962" spans="1:10" ht="16" hidden="1" x14ac:dyDescent="0.2">
      <c r="A1962" s="1" t="s">
        <v>5358</v>
      </c>
      <c r="B1962" s="1" t="s">
        <v>3902</v>
      </c>
      <c r="C1962" s="1" t="s">
        <v>1642</v>
      </c>
      <c r="D1962" s="1" t="s">
        <v>143</v>
      </c>
      <c r="E1962" s="1" t="s">
        <v>12</v>
      </c>
      <c r="F1962" s="1" t="s">
        <v>3920</v>
      </c>
      <c r="G1962" s="1" t="str">
        <f>RT_enz[[#This Row],[rxn_src]]&amp;"_"&amp;RT_enz[[#This Row],[dir]]</f>
        <v>GENERIC_fe3feCATION_e_FWD</v>
      </c>
      <c r="H1962" s="1" t="str">
        <f>_xlfn.XLOOKUP(RT_enz[[#This Row],[Column1]],SC_enz[name_dir],SC_enz[name_dir],"")</f>
        <v/>
      </c>
      <c r="I1962" s="1" t="str">
        <f>_xlfn.XLOOKUP(RT_enz[[#This Row],[rxn_src]],SC_enz[rxn_src],SC_enz[rxn_src],"")</f>
        <v/>
      </c>
      <c r="J1962" s="2" t="str">
        <f>_xlfn.XLOOKUP(RT_enz[[#This Row],[Column1]],RT_gsm[Column3],RT_gsm[Column3],"")</f>
        <v>GENERIC_fe3feCATION_e_FWD</v>
      </c>
    </row>
    <row r="1963" spans="1:10" ht="16" hidden="1" x14ac:dyDescent="0.2">
      <c r="A1963" s="1" t="s">
        <v>5359</v>
      </c>
      <c r="B1963" s="1" t="s">
        <v>3902</v>
      </c>
      <c r="C1963" s="1" t="s">
        <v>1642</v>
      </c>
      <c r="D1963" s="1" t="s">
        <v>143</v>
      </c>
      <c r="E1963" s="1" t="s">
        <v>12</v>
      </c>
      <c r="F1963" s="1" t="s">
        <v>3920</v>
      </c>
      <c r="G1963" s="1" t="str">
        <f>RT_enz[[#This Row],[rxn_src]]&amp;"_"&amp;RT_enz[[#This Row],[dir]]</f>
        <v>GENERIC_hCATION1_c_FWD</v>
      </c>
      <c r="H1963" s="1" t="str">
        <f>_xlfn.XLOOKUP(RT_enz[[#This Row],[Column1]],SC_enz[name_dir],SC_enz[name_dir],"")</f>
        <v/>
      </c>
      <c r="I1963" s="1" t="str">
        <f>_xlfn.XLOOKUP(RT_enz[[#This Row],[rxn_src]],SC_enz[rxn_src],SC_enz[rxn_src],"")</f>
        <v/>
      </c>
      <c r="J1963" s="2" t="str">
        <f>_xlfn.XLOOKUP(RT_enz[[#This Row],[Column1]],RT_gsm[Column3],RT_gsm[Column3],"")</f>
        <v>GENERIC_hCATION1_c_FWD</v>
      </c>
    </row>
    <row r="1964" spans="1:10" ht="16" hidden="1" x14ac:dyDescent="0.2">
      <c r="A1964" s="1" t="s">
        <v>5360</v>
      </c>
      <c r="B1964" s="1" t="s">
        <v>3902</v>
      </c>
      <c r="C1964" s="1" t="s">
        <v>1642</v>
      </c>
      <c r="D1964" s="1" t="s">
        <v>143</v>
      </c>
      <c r="E1964" s="1" t="s">
        <v>12</v>
      </c>
      <c r="F1964" s="1" t="s">
        <v>3920</v>
      </c>
      <c r="G1964" s="1" t="str">
        <f>RT_enz[[#This Row],[rxn_src]]&amp;"_"&amp;RT_enz[[#This Row],[dir]]</f>
        <v>GENERIC_hCATION1_e_FWD</v>
      </c>
      <c r="H1964" s="1" t="str">
        <f>_xlfn.XLOOKUP(RT_enz[[#This Row],[Column1]],SC_enz[name_dir],SC_enz[name_dir],"")</f>
        <v/>
      </c>
      <c r="I1964" s="1" t="str">
        <f>_xlfn.XLOOKUP(RT_enz[[#This Row],[rxn_src]],SC_enz[rxn_src],SC_enz[rxn_src],"")</f>
        <v/>
      </c>
      <c r="J1964" s="2" t="str">
        <f>_xlfn.XLOOKUP(RT_enz[[#This Row],[Column1]],RT_gsm[Column3],RT_gsm[Column3],"")</f>
        <v>GENERIC_hCATION1_e_FWD</v>
      </c>
    </row>
    <row r="1965" spans="1:10" ht="16" hidden="1" x14ac:dyDescent="0.2">
      <c r="A1965" s="1" t="s">
        <v>5361</v>
      </c>
      <c r="B1965" s="1" t="s">
        <v>3902</v>
      </c>
      <c r="C1965" s="1" t="s">
        <v>1642</v>
      </c>
      <c r="D1965" s="1" t="s">
        <v>143</v>
      </c>
      <c r="E1965" s="1" t="s">
        <v>12</v>
      </c>
      <c r="F1965" s="1" t="s">
        <v>3920</v>
      </c>
      <c r="G1965" s="1" t="str">
        <f>RT_enz[[#This Row],[rxn_src]]&amp;"_"&amp;RT_enz[[#This Row],[dir]]</f>
        <v>GENERIC_hCATION1_en_FWD</v>
      </c>
      <c r="H1965" s="1" t="str">
        <f>_xlfn.XLOOKUP(RT_enz[[#This Row],[Column1]],SC_enz[name_dir],SC_enz[name_dir],"")</f>
        <v/>
      </c>
      <c r="I1965" s="1" t="str">
        <f>_xlfn.XLOOKUP(RT_enz[[#This Row],[rxn_src]],SC_enz[rxn_src],SC_enz[rxn_src],"")</f>
        <v/>
      </c>
      <c r="J1965" s="2" t="str">
        <f>_xlfn.XLOOKUP(RT_enz[[#This Row],[Column1]],RT_gsm[Column3],RT_gsm[Column3],"")</f>
        <v>GENERIC_hCATION1_en_FWD</v>
      </c>
    </row>
    <row r="1966" spans="1:10" ht="16" hidden="1" x14ac:dyDescent="0.2">
      <c r="A1966" s="1" t="s">
        <v>5362</v>
      </c>
      <c r="B1966" s="1" t="s">
        <v>3902</v>
      </c>
      <c r="C1966" s="1" t="s">
        <v>1642</v>
      </c>
      <c r="D1966" s="1" t="s">
        <v>143</v>
      </c>
      <c r="E1966" s="1" t="s">
        <v>12</v>
      </c>
      <c r="F1966" s="1" t="s">
        <v>3920</v>
      </c>
      <c r="G1966" s="1" t="str">
        <f>RT_enz[[#This Row],[rxn_src]]&amp;"_"&amp;RT_enz[[#This Row],[dir]]</f>
        <v>GENERIC_hCATION1_g_FWD</v>
      </c>
      <c r="H1966" s="1" t="str">
        <f>_xlfn.XLOOKUP(RT_enz[[#This Row],[Column1]],SC_enz[name_dir],SC_enz[name_dir],"")</f>
        <v/>
      </c>
      <c r="I1966" s="1" t="str">
        <f>_xlfn.XLOOKUP(RT_enz[[#This Row],[rxn_src]],SC_enz[rxn_src],SC_enz[rxn_src],"")</f>
        <v/>
      </c>
      <c r="J1966" s="2" t="str">
        <f>_xlfn.XLOOKUP(RT_enz[[#This Row],[Column1]],RT_gsm[Column3],RT_gsm[Column3],"")</f>
        <v>GENERIC_hCATION1_g_FWD</v>
      </c>
    </row>
    <row r="1967" spans="1:10" ht="16" hidden="1" x14ac:dyDescent="0.2">
      <c r="A1967" s="1" t="s">
        <v>5363</v>
      </c>
      <c r="B1967" s="1" t="s">
        <v>3902</v>
      </c>
      <c r="C1967" s="1" t="s">
        <v>1642</v>
      </c>
      <c r="D1967" s="1" t="s">
        <v>143</v>
      </c>
      <c r="E1967" s="1" t="s">
        <v>12</v>
      </c>
      <c r="F1967" s="1" t="s">
        <v>3920</v>
      </c>
      <c r="G1967" s="1" t="str">
        <f>RT_enz[[#This Row],[rxn_src]]&amp;"_"&amp;RT_enz[[#This Row],[dir]]</f>
        <v>GENERIC_hCATION1_gm_FWD</v>
      </c>
      <c r="H1967" s="1" t="str">
        <f>_xlfn.XLOOKUP(RT_enz[[#This Row],[Column1]],SC_enz[name_dir],SC_enz[name_dir],"")</f>
        <v/>
      </c>
      <c r="I1967" s="1" t="str">
        <f>_xlfn.XLOOKUP(RT_enz[[#This Row],[rxn_src]],SC_enz[rxn_src],SC_enz[rxn_src],"")</f>
        <v/>
      </c>
      <c r="J1967" s="2" t="str">
        <f>_xlfn.XLOOKUP(RT_enz[[#This Row],[Column1]],RT_gsm[Column3],RT_gsm[Column3],"")</f>
        <v>GENERIC_hCATION1_gm_FWD</v>
      </c>
    </row>
    <row r="1968" spans="1:10" ht="16" hidden="1" x14ac:dyDescent="0.2">
      <c r="A1968" s="1" t="s">
        <v>5364</v>
      </c>
      <c r="B1968" s="1" t="s">
        <v>3902</v>
      </c>
      <c r="C1968" s="1" t="s">
        <v>1642</v>
      </c>
      <c r="D1968" s="1" t="s">
        <v>143</v>
      </c>
      <c r="E1968" s="1" t="s">
        <v>12</v>
      </c>
      <c r="F1968" s="1" t="s">
        <v>3920</v>
      </c>
      <c r="G1968" s="1" t="str">
        <f>RT_enz[[#This Row],[rxn_src]]&amp;"_"&amp;RT_enz[[#This Row],[dir]]</f>
        <v>GENERIC_hCATION1_l_FWD</v>
      </c>
      <c r="H1968" s="1" t="str">
        <f>_xlfn.XLOOKUP(RT_enz[[#This Row],[Column1]],SC_enz[name_dir],SC_enz[name_dir],"")</f>
        <v/>
      </c>
      <c r="I1968" s="1" t="str">
        <f>_xlfn.XLOOKUP(RT_enz[[#This Row],[rxn_src]],SC_enz[rxn_src],SC_enz[rxn_src],"")</f>
        <v/>
      </c>
      <c r="J1968" s="2" t="str">
        <f>_xlfn.XLOOKUP(RT_enz[[#This Row],[Column1]],RT_gsm[Column3],RT_gsm[Column3],"")</f>
        <v>GENERIC_hCATION1_l_FWD</v>
      </c>
    </row>
    <row r="1969" spans="1:10" ht="16" hidden="1" x14ac:dyDescent="0.2">
      <c r="A1969" s="1" t="s">
        <v>5365</v>
      </c>
      <c r="B1969" s="1" t="s">
        <v>3902</v>
      </c>
      <c r="C1969" s="1" t="s">
        <v>1642</v>
      </c>
      <c r="D1969" s="1" t="s">
        <v>143</v>
      </c>
      <c r="E1969" s="1" t="s">
        <v>12</v>
      </c>
      <c r="F1969" s="1" t="s">
        <v>3920</v>
      </c>
      <c r="G1969" s="1" t="str">
        <f>RT_enz[[#This Row],[rxn_src]]&amp;"_"&amp;RT_enz[[#This Row],[dir]]</f>
        <v>GENERIC_hCATION1_m_FWD</v>
      </c>
      <c r="H1969" s="1" t="str">
        <f>_xlfn.XLOOKUP(RT_enz[[#This Row],[Column1]],SC_enz[name_dir],SC_enz[name_dir],"")</f>
        <v/>
      </c>
      <c r="I1969" s="1" t="str">
        <f>_xlfn.XLOOKUP(RT_enz[[#This Row],[rxn_src]],SC_enz[rxn_src],SC_enz[rxn_src],"")</f>
        <v/>
      </c>
      <c r="J1969" s="2" t="str">
        <f>_xlfn.XLOOKUP(RT_enz[[#This Row],[Column1]],RT_gsm[Column3],RT_gsm[Column3],"")</f>
        <v>GENERIC_hCATION1_m_FWD</v>
      </c>
    </row>
    <row r="1970" spans="1:10" ht="16" hidden="1" x14ac:dyDescent="0.2">
      <c r="A1970" s="1" t="s">
        <v>5366</v>
      </c>
      <c r="B1970" s="1" t="s">
        <v>3902</v>
      </c>
      <c r="C1970" s="1" t="s">
        <v>1642</v>
      </c>
      <c r="D1970" s="1" t="s">
        <v>143</v>
      </c>
      <c r="E1970" s="1" t="s">
        <v>12</v>
      </c>
      <c r="F1970" s="1" t="s">
        <v>3920</v>
      </c>
      <c r="G1970" s="1" t="str">
        <f>RT_enz[[#This Row],[rxn_src]]&amp;"_"&amp;RT_enz[[#This Row],[dir]]</f>
        <v>GENERIC_hCATION1_mm_FWD</v>
      </c>
      <c r="H1970" s="1" t="str">
        <f>_xlfn.XLOOKUP(RT_enz[[#This Row],[Column1]],SC_enz[name_dir],SC_enz[name_dir],"")</f>
        <v/>
      </c>
      <c r="I1970" s="1" t="str">
        <f>_xlfn.XLOOKUP(RT_enz[[#This Row],[rxn_src]],SC_enz[rxn_src],SC_enz[rxn_src],"")</f>
        <v/>
      </c>
      <c r="J1970" s="2" t="str">
        <f>_xlfn.XLOOKUP(RT_enz[[#This Row],[Column1]],RT_gsm[Column3],RT_gsm[Column3],"")</f>
        <v>GENERIC_hCATION1_mm_FWD</v>
      </c>
    </row>
    <row r="1971" spans="1:10" ht="16" hidden="1" x14ac:dyDescent="0.2">
      <c r="A1971" s="1" t="s">
        <v>5367</v>
      </c>
      <c r="B1971" s="1" t="s">
        <v>3902</v>
      </c>
      <c r="C1971" s="1" t="s">
        <v>1642</v>
      </c>
      <c r="D1971" s="1" t="s">
        <v>143</v>
      </c>
      <c r="E1971" s="1" t="s">
        <v>12</v>
      </c>
      <c r="F1971" s="1" t="s">
        <v>3920</v>
      </c>
      <c r="G1971" s="1" t="str">
        <f>RT_enz[[#This Row],[rxn_src]]&amp;"_"&amp;RT_enz[[#This Row],[dir]]</f>
        <v>GENERIC_hCATION1_n_FWD</v>
      </c>
      <c r="H1971" s="1" t="str">
        <f>_xlfn.XLOOKUP(RT_enz[[#This Row],[Column1]],SC_enz[name_dir],SC_enz[name_dir],"")</f>
        <v/>
      </c>
      <c r="I1971" s="1" t="str">
        <f>_xlfn.XLOOKUP(RT_enz[[#This Row],[rxn_src]],SC_enz[rxn_src],SC_enz[rxn_src],"")</f>
        <v/>
      </c>
      <c r="J1971" s="2" t="str">
        <f>_xlfn.XLOOKUP(RT_enz[[#This Row],[Column1]],RT_gsm[Column3],RT_gsm[Column3],"")</f>
        <v>GENERIC_hCATION1_n_FWD</v>
      </c>
    </row>
    <row r="1972" spans="1:10" ht="16" hidden="1" x14ac:dyDescent="0.2">
      <c r="A1972" s="1" t="s">
        <v>5368</v>
      </c>
      <c r="B1972" s="1" t="s">
        <v>3902</v>
      </c>
      <c r="C1972" s="1" t="s">
        <v>1642</v>
      </c>
      <c r="D1972" s="1" t="s">
        <v>143</v>
      </c>
      <c r="E1972" s="1" t="s">
        <v>12</v>
      </c>
      <c r="F1972" s="1" t="s">
        <v>3920</v>
      </c>
      <c r="G1972" s="1" t="str">
        <f>RT_enz[[#This Row],[rxn_src]]&amp;"_"&amp;RT_enz[[#This Row],[dir]]</f>
        <v>GENERIC_hCATION1_r_FWD</v>
      </c>
      <c r="H1972" s="1" t="str">
        <f>_xlfn.XLOOKUP(RT_enz[[#This Row],[Column1]],SC_enz[name_dir],SC_enz[name_dir],"")</f>
        <v/>
      </c>
      <c r="I1972" s="1" t="str">
        <f>_xlfn.XLOOKUP(RT_enz[[#This Row],[rxn_src]],SC_enz[rxn_src],SC_enz[rxn_src],"")</f>
        <v/>
      </c>
      <c r="J1972" s="2" t="str">
        <f>_xlfn.XLOOKUP(RT_enz[[#This Row],[Column1]],RT_gsm[Column3],RT_gsm[Column3],"")</f>
        <v>GENERIC_hCATION1_r_FWD</v>
      </c>
    </row>
    <row r="1973" spans="1:10" ht="16" hidden="1" x14ac:dyDescent="0.2">
      <c r="A1973" s="1" t="s">
        <v>5369</v>
      </c>
      <c r="B1973" s="1" t="s">
        <v>3902</v>
      </c>
      <c r="C1973" s="1" t="s">
        <v>1642</v>
      </c>
      <c r="D1973" s="1" t="s">
        <v>143</v>
      </c>
      <c r="E1973" s="1" t="s">
        <v>12</v>
      </c>
      <c r="F1973" s="1" t="s">
        <v>3920</v>
      </c>
      <c r="G1973" s="1" t="str">
        <f>RT_enz[[#This Row],[rxn_src]]&amp;"_"&amp;RT_enz[[#This Row],[dir]]</f>
        <v>GENERIC_hCATION1_rm_FWD</v>
      </c>
      <c r="H1973" s="1" t="str">
        <f>_xlfn.XLOOKUP(RT_enz[[#This Row],[Column1]],SC_enz[name_dir],SC_enz[name_dir],"")</f>
        <v/>
      </c>
      <c r="I1973" s="1" t="str">
        <f>_xlfn.XLOOKUP(RT_enz[[#This Row],[rxn_src]],SC_enz[rxn_src],SC_enz[rxn_src],"")</f>
        <v/>
      </c>
      <c r="J1973" s="2" t="str">
        <f>_xlfn.XLOOKUP(RT_enz[[#This Row],[Column1]],RT_gsm[Column3],RT_gsm[Column3],"")</f>
        <v>GENERIC_hCATION1_rm_FWD</v>
      </c>
    </row>
    <row r="1974" spans="1:10" ht="16" hidden="1" x14ac:dyDescent="0.2">
      <c r="A1974" s="1" t="s">
        <v>5370</v>
      </c>
      <c r="B1974" s="1" t="s">
        <v>3902</v>
      </c>
      <c r="C1974" s="1" t="s">
        <v>1642</v>
      </c>
      <c r="D1974" s="1" t="s">
        <v>143</v>
      </c>
      <c r="E1974" s="1" t="s">
        <v>12</v>
      </c>
      <c r="F1974" s="1" t="s">
        <v>3920</v>
      </c>
      <c r="G1974" s="1" t="str">
        <f>RT_enz[[#This Row],[rxn_src]]&amp;"_"&amp;RT_enz[[#This Row],[dir]]</f>
        <v>GENERIC_hCATION1_v_FWD</v>
      </c>
      <c r="H1974" s="1" t="str">
        <f>_xlfn.XLOOKUP(RT_enz[[#This Row],[Column1]],SC_enz[name_dir],SC_enz[name_dir],"")</f>
        <v/>
      </c>
      <c r="I1974" s="1" t="str">
        <f>_xlfn.XLOOKUP(RT_enz[[#This Row],[rxn_src]],SC_enz[rxn_src],SC_enz[rxn_src],"")</f>
        <v/>
      </c>
      <c r="J1974" s="2" t="str">
        <f>_xlfn.XLOOKUP(RT_enz[[#This Row],[Column1]],RT_gsm[Column3],RT_gsm[Column3],"")</f>
        <v>GENERIC_hCATION1_v_FWD</v>
      </c>
    </row>
    <row r="1975" spans="1:10" ht="16" hidden="1" x14ac:dyDescent="0.2">
      <c r="A1975" s="1" t="s">
        <v>5371</v>
      </c>
      <c r="B1975" s="1" t="s">
        <v>3902</v>
      </c>
      <c r="C1975" s="1" t="s">
        <v>1642</v>
      </c>
      <c r="D1975" s="1" t="s">
        <v>143</v>
      </c>
      <c r="E1975" s="1" t="s">
        <v>12</v>
      </c>
      <c r="F1975" s="1" t="s">
        <v>3920</v>
      </c>
      <c r="G1975" s="1" t="str">
        <f>RT_enz[[#This Row],[rxn_src]]&amp;"_"&amp;RT_enz[[#This Row],[dir]]</f>
        <v>GENERIC_hCATION1_vm_FWD</v>
      </c>
      <c r="H1975" s="1" t="str">
        <f>_xlfn.XLOOKUP(RT_enz[[#This Row],[Column1]],SC_enz[name_dir],SC_enz[name_dir],"")</f>
        <v/>
      </c>
      <c r="I1975" s="1" t="str">
        <f>_xlfn.XLOOKUP(RT_enz[[#This Row],[rxn_src]],SC_enz[rxn_src],SC_enz[rxn_src],"")</f>
        <v/>
      </c>
      <c r="J1975" s="2" t="str">
        <f>_xlfn.XLOOKUP(RT_enz[[#This Row],[Column1]],RT_gsm[Column3],RT_gsm[Column3],"")</f>
        <v>GENERIC_hCATION1_vm_FWD</v>
      </c>
    </row>
    <row r="1976" spans="1:10" ht="16" hidden="1" x14ac:dyDescent="0.2">
      <c r="A1976" s="1" t="s">
        <v>5372</v>
      </c>
      <c r="B1976" s="1" t="s">
        <v>3902</v>
      </c>
      <c r="C1976" s="1" t="s">
        <v>1642</v>
      </c>
      <c r="D1976" s="1" t="s">
        <v>143</v>
      </c>
      <c r="E1976" s="1" t="s">
        <v>12</v>
      </c>
      <c r="F1976" s="1" t="s">
        <v>3920</v>
      </c>
      <c r="G1976" s="1" t="str">
        <f>RT_enz[[#This Row],[rxn_src]]&amp;"_"&amp;RT_enz[[#This Row],[dir]]</f>
        <v>GENERIC_hCATION1_x_FWD</v>
      </c>
      <c r="H1976" s="1" t="str">
        <f>_xlfn.XLOOKUP(RT_enz[[#This Row],[Column1]],SC_enz[name_dir],SC_enz[name_dir],"")</f>
        <v/>
      </c>
      <c r="I1976" s="1" t="str">
        <f>_xlfn.XLOOKUP(RT_enz[[#This Row],[rxn_src]],SC_enz[rxn_src],SC_enz[rxn_src],"")</f>
        <v/>
      </c>
      <c r="J1976" s="2" t="str">
        <f>_xlfn.XLOOKUP(RT_enz[[#This Row],[Column1]],RT_gsm[Column3],RT_gsm[Column3],"")</f>
        <v>GENERIC_hCATION1_x_FWD</v>
      </c>
    </row>
    <row r="1977" spans="1:10" ht="16" hidden="1" x14ac:dyDescent="0.2">
      <c r="A1977" s="1" t="s">
        <v>5373</v>
      </c>
      <c r="B1977" s="1" t="s">
        <v>3902</v>
      </c>
      <c r="C1977" s="1" t="s">
        <v>1642</v>
      </c>
      <c r="D1977" s="1" t="s">
        <v>143</v>
      </c>
      <c r="E1977" s="1" t="s">
        <v>12</v>
      </c>
      <c r="F1977" s="1" t="s">
        <v>3920</v>
      </c>
      <c r="G1977" s="1" t="str">
        <f>RT_enz[[#This Row],[rxn_src]]&amp;"_"&amp;RT_enz[[#This Row],[dir]]</f>
        <v>GENERIC_hemeAheme_c_FWD</v>
      </c>
      <c r="H1977" s="1" t="str">
        <f>_xlfn.XLOOKUP(RT_enz[[#This Row],[Column1]],SC_enz[name_dir],SC_enz[name_dir],"")</f>
        <v/>
      </c>
      <c r="I1977" s="1" t="str">
        <f>_xlfn.XLOOKUP(RT_enz[[#This Row],[rxn_src]],SC_enz[rxn_src],SC_enz[rxn_src],"")</f>
        <v/>
      </c>
      <c r="J1977" s="2" t="str">
        <f>_xlfn.XLOOKUP(RT_enz[[#This Row],[Column1]],RT_gsm[Column3],RT_gsm[Column3],"")</f>
        <v>GENERIC_hemeAheme_c_FWD</v>
      </c>
    </row>
    <row r="1978" spans="1:10" ht="16" hidden="1" x14ac:dyDescent="0.2">
      <c r="A1978" s="1" t="s">
        <v>5374</v>
      </c>
      <c r="B1978" s="1" t="s">
        <v>3902</v>
      </c>
      <c r="C1978" s="1" t="s">
        <v>1642</v>
      </c>
      <c r="D1978" s="1" t="s">
        <v>143</v>
      </c>
      <c r="E1978" s="1" t="s">
        <v>12</v>
      </c>
      <c r="F1978" s="1" t="s">
        <v>3920</v>
      </c>
      <c r="G1978" s="1" t="str">
        <f>RT_enz[[#This Row],[rxn_src]]&amp;"_"&amp;RT_enz[[#This Row],[dir]]</f>
        <v>GENERIC_hemeAheme_m_FWD</v>
      </c>
      <c r="H1978" s="1" t="str">
        <f>_xlfn.XLOOKUP(RT_enz[[#This Row],[Column1]],SC_enz[name_dir],SC_enz[name_dir],"")</f>
        <v/>
      </c>
      <c r="I1978" s="1" t="str">
        <f>_xlfn.XLOOKUP(RT_enz[[#This Row],[rxn_src]],SC_enz[rxn_src],SC_enz[rxn_src],"")</f>
        <v/>
      </c>
      <c r="J1978" s="2" t="str">
        <f>_xlfn.XLOOKUP(RT_enz[[#This Row],[Column1]],RT_gsm[Column3],RT_gsm[Column3],"")</f>
        <v>GENERIC_hemeAheme_m_FWD</v>
      </c>
    </row>
    <row r="1979" spans="1:10" ht="16" hidden="1" x14ac:dyDescent="0.2">
      <c r="A1979" s="1" t="s">
        <v>5375</v>
      </c>
      <c r="B1979" s="1" t="s">
        <v>3902</v>
      </c>
      <c r="C1979" s="1" t="s">
        <v>1642</v>
      </c>
      <c r="D1979" s="1" t="s">
        <v>143</v>
      </c>
      <c r="E1979" s="1" t="s">
        <v>12</v>
      </c>
      <c r="F1979" s="1" t="s">
        <v>3920</v>
      </c>
      <c r="G1979" s="1" t="str">
        <f>RT_enz[[#This Row],[rxn_src]]&amp;"_"&amp;RT_enz[[#This Row],[dir]]</f>
        <v>GENERIC_hemeOheme_m_FWD</v>
      </c>
      <c r="H1979" s="1" t="str">
        <f>_xlfn.XLOOKUP(RT_enz[[#This Row],[Column1]],SC_enz[name_dir],SC_enz[name_dir],"")</f>
        <v/>
      </c>
      <c r="I1979" s="1" t="str">
        <f>_xlfn.XLOOKUP(RT_enz[[#This Row],[rxn_src]],SC_enz[rxn_src],SC_enz[rxn_src],"")</f>
        <v/>
      </c>
      <c r="J1979" s="2" t="str">
        <f>_xlfn.XLOOKUP(RT_enz[[#This Row],[Column1]],RT_gsm[Column3],RT_gsm[Column3],"")</f>
        <v>GENERIC_hemeOheme_m_FWD</v>
      </c>
    </row>
    <row r="1980" spans="1:10" ht="16" hidden="1" x14ac:dyDescent="0.2">
      <c r="A1980" s="1" t="s">
        <v>5376</v>
      </c>
      <c r="B1980" s="1" t="s">
        <v>3902</v>
      </c>
      <c r="C1980" s="1" t="s">
        <v>1642</v>
      </c>
      <c r="D1980" s="1" t="s">
        <v>143</v>
      </c>
      <c r="E1980" s="1" t="s">
        <v>12</v>
      </c>
      <c r="F1980" s="1" t="s">
        <v>3920</v>
      </c>
      <c r="G1980" s="1" t="str">
        <f>RT_enz[[#This Row],[rxn_src]]&amp;"_"&amp;RT_enz[[#This Row],[dir]]</f>
        <v>GENERIC_kCATION1_c_FWD</v>
      </c>
      <c r="H1980" s="1" t="str">
        <f>_xlfn.XLOOKUP(RT_enz[[#This Row],[Column1]],SC_enz[name_dir],SC_enz[name_dir],"")</f>
        <v/>
      </c>
      <c r="I1980" s="1" t="str">
        <f>_xlfn.XLOOKUP(RT_enz[[#This Row],[rxn_src]],SC_enz[rxn_src],SC_enz[rxn_src],"")</f>
        <v/>
      </c>
      <c r="J1980" s="2" t="str">
        <f>_xlfn.XLOOKUP(RT_enz[[#This Row],[Column1]],RT_gsm[Column3],RT_gsm[Column3],"")</f>
        <v>GENERIC_kCATION1_c_FWD</v>
      </c>
    </row>
    <row r="1981" spans="1:10" ht="16" hidden="1" x14ac:dyDescent="0.2">
      <c r="A1981" s="1" t="s">
        <v>5377</v>
      </c>
      <c r="B1981" s="1" t="s">
        <v>3902</v>
      </c>
      <c r="C1981" s="1" t="s">
        <v>1642</v>
      </c>
      <c r="D1981" s="1" t="s">
        <v>143</v>
      </c>
      <c r="E1981" s="1" t="s">
        <v>12</v>
      </c>
      <c r="F1981" s="1" t="s">
        <v>3920</v>
      </c>
      <c r="G1981" s="1" t="str">
        <f>RT_enz[[#This Row],[rxn_src]]&amp;"_"&amp;RT_enz[[#This Row],[dir]]</f>
        <v>GENERIC_kCATION1_e_FWD</v>
      </c>
      <c r="H1981" s="1" t="str">
        <f>_xlfn.XLOOKUP(RT_enz[[#This Row],[Column1]],SC_enz[name_dir],SC_enz[name_dir],"")</f>
        <v/>
      </c>
      <c r="I1981" s="1" t="str">
        <f>_xlfn.XLOOKUP(RT_enz[[#This Row],[rxn_src]],SC_enz[rxn_src],SC_enz[rxn_src],"")</f>
        <v/>
      </c>
      <c r="J1981" s="2" t="str">
        <f>_xlfn.XLOOKUP(RT_enz[[#This Row],[Column1]],RT_gsm[Column3],RT_gsm[Column3],"")</f>
        <v>GENERIC_kCATION1_e_FWD</v>
      </c>
    </row>
    <row r="1982" spans="1:10" ht="16" hidden="1" x14ac:dyDescent="0.2">
      <c r="A1982" s="1" t="s">
        <v>5378</v>
      </c>
      <c r="B1982" s="1" t="s">
        <v>3902</v>
      </c>
      <c r="C1982" s="1" t="s">
        <v>1642</v>
      </c>
      <c r="D1982" s="1" t="s">
        <v>143</v>
      </c>
      <c r="E1982" s="1" t="s">
        <v>12</v>
      </c>
      <c r="F1982" s="1" t="s">
        <v>3920</v>
      </c>
      <c r="G1982" s="1" t="str">
        <f>RT_enz[[#This Row],[rxn_src]]&amp;"_"&amp;RT_enz[[#This Row],[dir]]</f>
        <v>GENERIC_kCATION1_m_FWD</v>
      </c>
      <c r="H1982" s="1" t="str">
        <f>_xlfn.XLOOKUP(RT_enz[[#This Row],[Column1]],SC_enz[name_dir],SC_enz[name_dir],"")</f>
        <v/>
      </c>
      <c r="I1982" s="1" t="str">
        <f>_xlfn.XLOOKUP(RT_enz[[#This Row],[rxn_src]],SC_enz[rxn_src],SC_enz[rxn_src],"")</f>
        <v/>
      </c>
      <c r="J1982" s="2" t="str">
        <f>_xlfn.XLOOKUP(RT_enz[[#This Row],[Column1]],RT_gsm[Column3],RT_gsm[Column3],"")</f>
        <v>GENERIC_kCATION1_m_FWD</v>
      </c>
    </row>
    <row r="1983" spans="1:10" ht="16" hidden="1" x14ac:dyDescent="0.2">
      <c r="A1983" s="1" t="s">
        <v>5379</v>
      </c>
      <c r="B1983" s="1" t="s">
        <v>3902</v>
      </c>
      <c r="C1983" s="1" t="s">
        <v>1642</v>
      </c>
      <c r="D1983" s="1" t="s">
        <v>143</v>
      </c>
      <c r="E1983" s="1" t="s">
        <v>12</v>
      </c>
      <c r="F1983" s="1" t="s">
        <v>3920</v>
      </c>
      <c r="G1983" s="1" t="str">
        <f>RT_enz[[#This Row],[rxn_src]]&amp;"_"&amp;RT_enz[[#This Row],[dir]]</f>
        <v>GENERIC_mg2metal2_c_FWD</v>
      </c>
      <c r="H1983" s="1" t="str">
        <f>_xlfn.XLOOKUP(RT_enz[[#This Row],[Column1]],SC_enz[name_dir],SC_enz[name_dir],"")</f>
        <v/>
      </c>
      <c r="I1983" s="1" t="str">
        <f>_xlfn.XLOOKUP(RT_enz[[#This Row],[rxn_src]],SC_enz[rxn_src],SC_enz[rxn_src],"")</f>
        <v/>
      </c>
      <c r="J1983" s="2" t="str">
        <f>_xlfn.XLOOKUP(RT_enz[[#This Row],[Column1]],RT_gsm[Column3],RT_gsm[Column3],"")</f>
        <v>GENERIC_mg2metal2_c_FWD</v>
      </c>
    </row>
    <row r="1984" spans="1:10" ht="16" hidden="1" x14ac:dyDescent="0.2">
      <c r="A1984" s="1" t="s">
        <v>5380</v>
      </c>
      <c r="B1984" s="1" t="s">
        <v>3902</v>
      </c>
      <c r="C1984" s="1" t="s">
        <v>1642</v>
      </c>
      <c r="D1984" s="1" t="s">
        <v>143</v>
      </c>
      <c r="E1984" s="1" t="s">
        <v>12</v>
      </c>
      <c r="F1984" s="1" t="s">
        <v>3920</v>
      </c>
      <c r="G1984" s="1" t="str">
        <f>RT_enz[[#This Row],[rxn_src]]&amp;"_"&amp;RT_enz[[#This Row],[dir]]</f>
        <v>GENERIC_mg2metal2_e_FWD</v>
      </c>
      <c r="H1984" s="1" t="str">
        <f>_xlfn.XLOOKUP(RT_enz[[#This Row],[Column1]],SC_enz[name_dir],SC_enz[name_dir],"")</f>
        <v/>
      </c>
      <c r="I1984" s="1" t="str">
        <f>_xlfn.XLOOKUP(RT_enz[[#This Row],[rxn_src]],SC_enz[rxn_src],SC_enz[rxn_src],"")</f>
        <v/>
      </c>
      <c r="J1984" s="2" t="str">
        <f>_xlfn.XLOOKUP(RT_enz[[#This Row],[Column1]],RT_gsm[Column3],RT_gsm[Column3],"")</f>
        <v>GENERIC_mg2metal2_e_FWD</v>
      </c>
    </row>
    <row r="1985" spans="1:10" ht="16" hidden="1" x14ac:dyDescent="0.2">
      <c r="A1985" s="1" t="s">
        <v>5381</v>
      </c>
      <c r="B1985" s="1" t="s">
        <v>3902</v>
      </c>
      <c r="C1985" s="1" t="s">
        <v>1642</v>
      </c>
      <c r="D1985" s="1" t="s">
        <v>143</v>
      </c>
      <c r="E1985" s="1" t="s">
        <v>12</v>
      </c>
      <c r="F1985" s="1" t="s">
        <v>3920</v>
      </c>
      <c r="G1985" s="1" t="str">
        <f>RT_enz[[#This Row],[rxn_src]]&amp;"_"&amp;RT_enz[[#This Row],[dir]]</f>
        <v>GENERIC_mg2mg2ormn2_c_FWD</v>
      </c>
      <c r="H1985" s="1" t="str">
        <f>_xlfn.XLOOKUP(RT_enz[[#This Row],[Column1]],SC_enz[name_dir],SC_enz[name_dir],"")</f>
        <v/>
      </c>
      <c r="I1985" s="1" t="str">
        <f>_xlfn.XLOOKUP(RT_enz[[#This Row],[rxn_src]],SC_enz[rxn_src],SC_enz[rxn_src],"")</f>
        <v/>
      </c>
      <c r="J1985" s="2" t="str">
        <f>_xlfn.XLOOKUP(RT_enz[[#This Row],[Column1]],RT_gsm[Column3],RT_gsm[Column3],"")</f>
        <v>GENERIC_mg2mg2ormn2_c_FWD</v>
      </c>
    </row>
    <row r="1986" spans="1:10" ht="16" hidden="1" x14ac:dyDescent="0.2">
      <c r="A1986" s="1" t="s">
        <v>5382</v>
      </c>
      <c r="B1986" s="1" t="s">
        <v>3902</v>
      </c>
      <c r="C1986" s="1" t="s">
        <v>1642</v>
      </c>
      <c r="D1986" s="1" t="s">
        <v>143</v>
      </c>
      <c r="E1986" s="1" t="s">
        <v>12</v>
      </c>
      <c r="F1986" s="1" t="s">
        <v>3920</v>
      </c>
      <c r="G1986" s="1" t="str">
        <f>RT_enz[[#This Row],[rxn_src]]&amp;"_"&amp;RT_enz[[#This Row],[dir]]</f>
        <v>GENERIC_mg2mg2ormn2_e_FWD</v>
      </c>
      <c r="H1986" s="1" t="str">
        <f>_xlfn.XLOOKUP(RT_enz[[#This Row],[Column1]],SC_enz[name_dir],SC_enz[name_dir],"")</f>
        <v/>
      </c>
      <c r="I1986" s="1" t="str">
        <f>_xlfn.XLOOKUP(RT_enz[[#This Row],[rxn_src]],SC_enz[rxn_src],SC_enz[rxn_src],"")</f>
        <v/>
      </c>
      <c r="J1986" s="2" t="str">
        <f>_xlfn.XLOOKUP(RT_enz[[#This Row],[Column1]],RT_gsm[Column3],RT_gsm[Column3],"")</f>
        <v>GENERIC_mg2mg2ormn2_e_FWD</v>
      </c>
    </row>
    <row r="1987" spans="1:10" ht="16" hidden="1" x14ac:dyDescent="0.2">
      <c r="A1987" s="1" t="s">
        <v>5383</v>
      </c>
      <c r="B1987" s="1" t="s">
        <v>3902</v>
      </c>
      <c r="C1987" s="1" t="s">
        <v>1642</v>
      </c>
      <c r="D1987" s="1" t="s">
        <v>143</v>
      </c>
      <c r="E1987" s="1" t="s">
        <v>12</v>
      </c>
      <c r="F1987" s="1" t="s">
        <v>3920</v>
      </c>
      <c r="G1987" s="1" t="str">
        <f>RT_enz[[#This Row],[rxn_src]]&amp;"_"&amp;RT_enz[[#This Row],[dir]]</f>
        <v>GENERIC_mn2metal2_c_FWD</v>
      </c>
      <c r="H1987" s="1" t="str">
        <f>_xlfn.XLOOKUP(RT_enz[[#This Row],[Column1]],SC_enz[name_dir],SC_enz[name_dir],"")</f>
        <v/>
      </c>
      <c r="I1987" s="1" t="str">
        <f>_xlfn.XLOOKUP(RT_enz[[#This Row],[rxn_src]],SC_enz[rxn_src],SC_enz[rxn_src],"")</f>
        <v/>
      </c>
      <c r="J1987" s="2" t="str">
        <f>_xlfn.XLOOKUP(RT_enz[[#This Row],[Column1]],RT_gsm[Column3],RT_gsm[Column3],"")</f>
        <v>GENERIC_mn2metal2_c_FWD</v>
      </c>
    </row>
    <row r="1988" spans="1:10" ht="16" hidden="1" x14ac:dyDescent="0.2">
      <c r="A1988" s="1" t="s">
        <v>5384</v>
      </c>
      <c r="B1988" s="1" t="s">
        <v>3902</v>
      </c>
      <c r="C1988" s="1" t="s">
        <v>1642</v>
      </c>
      <c r="D1988" s="1" t="s">
        <v>143</v>
      </c>
      <c r="E1988" s="1" t="s">
        <v>12</v>
      </c>
      <c r="F1988" s="1" t="s">
        <v>3920</v>
      </c>
      <c r="G1988" s="1" t="str">
        <f>RT_enz[[#This Row],[rxn_src]]&amp;"_"&amp;RT_enz[[#This Row],[dir]]</f>
        <v>GENERIC_mn2metal2_e_FWD</v>
      </c>
      <c r="H1988" s="1" t="str">
        <f>_xlfn.XLOOKUP(RT_enz[[#This Row],[Column1]],SC_enz[name_dir],SC_enz[name_dir],"")</f>
        <v/>
      </c>
      <c r="I1988" s="1" t="str">
        <f>_xlfn.XLOOKUP(RT_enz[[#This Row],[rxn_src]],SC_enz[rxn_src],SC_enz[rxn_src],"")</f>
        <v/>
      </c>
      <c r="J1988" s="2" t="str">
        <f>_xlfn.XLOOKUP(RT_enz[[#This Row],[Column1]],RT_gsm[Column3],RT_gsm[Column3],"")</f>
        <v>GENERIC_mn2metal2_e_FWD</v>
      </c>
    </row>
    <row r="1989" spans="1:10" ht="16" hidden="1" x14ac:dyDescent="0.2">
      <c r="A1989" s="1" t="s">
        <v>5385</v>
      </c>
      <c r="B1989" s="1" t="s">
        <v>3902</v>
      </c>
      <c r="C1989" s="1" t="s">
        <v>1642</v>
      </c>
      <c r="D1989" s="1" t="s">
        <v>143</v>
      </c>
      <c r="E1989" s="1" t="s">
        <v>12</v>
      </c>
      <c r="F1989" s="1" t="s">
        <v>3920</v>
      </c>
      <c r="G1989" s="1" t="str">
        <f>RT_enz[[#This Row],[rxn_src]]&amp;"_"&amp;RT_enz[[#This Row],[dir]]</f>
        <v>GENERIC_mn2mg2ormn2_c_FWD</v>
      </c>
      <c r="H1989" s="1" t="str">
        <f>_xlfn.XLOOKUP(RT_enz[[#This Row],[Column1]],SC_enz[name_dir],SC_enz[name_dir],"")</f>
        <v/>
      </c>
      <c r="I1989" s="1" t="str">
        <f>_xlfn.XLOOKUP(RT_enz[[#This Row],[rxn_src]],SC_enz[rxn_src],SC_enz[rxn_src],"")</f>
        <v/>
      </c>
      <c r="J1989" s="2" t="str">
        <f>_xlfn.XLOOKUP(RT_enz[[#This Row],[Column1]],RT_gsm[Column3],RT_gsm[Column3],"")</f>
        <v>GENERIC_mn2mg2ormn2_c_FWD</v>
      </c>
    </row>
    <row r="1990" spans="1:10" ht="16" hidden="1" x14ac:dyDescent="0.2">
      <c r="A1990" s="1" t="s">
        <v>5386</v>
      </c>
      <c r="B1990" s="1" t="s">
        <v>3902</v>
      </c>
      <c r="C1990" s="1" t="s">
        <v>1642</v>
      </c>
      <c r="D1990" s="1" t="s">
        <v>143</v>
      </c>
      <c r="E1990" s="1" t="s">
        <v>12</v>
      </c>
      <c r="F1990" s="1" t="s">
        <v>3920</v>
      </c>
      <c r="G1990" s="1" t="str">
        <f>RT_enz[[#This Row],[rxn_src]]&amp;"_"&amp;RT_enz[[#This Row],[dir]]</f>
        <v>GENERIC_mn2mg2ormn2_e_FWD</v>
      </c>
      <c r="H1990" s="1" t="str">
        <f>_xlfn.XLOOKUP(RT_enz[[#This Row],[Column1]],SC_enz[name_dir],SC_enz[name_dir],"")</f>
        <v/>
      </c>
      <c r="I1990" s="1" t="str">
        <f>_xlfn.XLOOKUP(RT_enz[[#This Row],[rxn_src]],SC_enz[rxn_src],SC_enz[rxn_src],"")</f>
        <v/>
      </c>
      <c r="J1990" s="2" t="str">
        <f>_xlfn.XLOOKUP(RT_enz[[#This Row],[Column1]],RT_gsm[Column3],RT_gsm[Column3],"")</f>
        <v>GENERIC_mn2mg2ormn2_e_FWD</v>
      </c>
    </row>
    <row r="1991" spans="1:10" ht="16" hidden="1" x14ac:dyDescent="0.2">
      <c r="A1991" s="1" t="s">
        <v>5387</v>
      </c>
      <c r="B1991" s="1" t="s">
        <v>3902</v>
      </c>
      <c r="C1991" s="1" t="s">
        <v>1642</v>
      </c>
      <c r="D1991" s="1" t="s">
        <v>143</v>
      </c>
      <c r="E1991" s="1" t="s">
        <v>12</v>
      </c>
      <c r="F1991" s="1" t="s">
        <v>3920</v>
      </c>
      <c r="G1991" s="1" t="str">
        <f>RT_enz[[#This Row],[rxn_src]]&amp;"_"&amp;RT_enz[[#This Row],[dir]]</f>
        <v>GENERIC_na1CATION1_c_FWD</v>
      </c>
      <c r="H1991" s="1" t="str">
        <f>_xlfn.XLOOKUP(RT_enz[[#This Row],[Column1]],SC_enz[name_dir],SC_enz[name_dir],"")</f>
        <v/>
      </c>
      <c r="I1991" s="1" t="str">
        <f>_xlfn.XLOOKUP(RT_enz[[#This Row],[rxn_src]],SC_enz[rxn_src],SC_enz[rxn_src],"")</f>
        <v/>
      </c>
      <c r="J1991" s="2" t="str">
        <f>_xlfn.XLOOKUP(RT_enz[[#This Row],[Column1]],RT_gsm[Column3],RT_gsm[Column3],"")</f>
        <v>GENERIC_na1CATION1_c_FWD</v>
      </c>
    </row>
    <row r="1992" spans="1:10" ht="16" hidden="1" x14ac:dyDescent="0.2">
      <c r="A1992" s="1" t="s">
        <v>5388</v>
      </c>
      <c r="B1992" s="1" t="s">
        <v>3902</v>
      </c>
      <c r="C1992" s="1" t="s">
        <v>1642</v>
      </c>
      <c r="D1992" s="1" t="s">
        <v>143</v>
      </c>
      <c r="E1992" s="1" t="s">
        <v>12</v>
      </c>
      <c r="F1992" s="1" t="s">
        <v>3920</v>
      </c>
      <c r="G1992" s="1" t="str">
        <f>RT_enz[[#This Row],[rxn_src]]&amp;"_"&amp;RT_enz[[#This Row],[dir]]</f>
        <v>GENERIC_na1CATION1_e_FWD</v>
      </c>
      <c r="H1992" s="1" t="str">
        <f>_xlfn.XLOOKUP(RT_enz[[#This Row],[Column1]],SC_enz[name_dir],SC_enz[name_dir],"")</f>
        <v/>
      </c>
      <c r="I1992" s="1" t="str">
        <f>_xlfn.XLOOKUP(RT_enz[[#This Row],[rxn_src]],SC_enz[rxn_src],SC_enz[rxn_src],"")</f>
        <v/>
      </c>
      <c r="J1992" s="2" t="str">
        <f>_xlfn.XLOOKUP(RT_enz[[#This Row],[Column1]],RT_gsm[Column3],RT_gsm[Column3],"")</f>
        <v>GENERIC_na1CATION1_e_FWD</v>
      </c>
    </row>
    <row r="1993" spans="1:10" ht="16" hidden="1" x14ac:dyDescent="0.2">
      <c r="A1993" s="1" t="s">
        <v>5389</v>
      </c>
      <c r="B1993" s="1" t="s">
        <v>3902</v>
      </c>
      <c r="C1993" s="1" t="s">
        <v>1642</v>
      </c>
      <c r="D1993" s="1" t="s">
        <v>143</v>
      </c>
      <c r="E1993" s="1" t="s">
        <v>12</v>
      </c>
      <c r="F1993" s="1" t="s">
        <v>3920</v>
      </c>
      <c r="G1993" s="1" t="str">
        <f>RT_enz[[#This Row],[rxn_src]]&amp;"_"&amp;RT_enz[[#This Row],[dir]]</f>
        <v>GENERIC_ni2metal2_c_FWD</v>
      </c>
      <c r="H1993" s="1" t="str">
        <f>_xlfn.XLOOKUP(RT_enz[[#This Row],[Column1]],SC_enz[name_dir],SC_enz[name_dir],"")</f>
        <v/>
      </c>
      <c r="I1993" s="1" t="str">
        <f>_xlfn.XLOOKUP(RT_enz[[#This Row],[rxn_src]],SC_enz[rxn_src],SC_enz[rxn_src],"")</f>
        <v/>
      </c>
      <c r="J1993" s="2" t="str">
        <f>_xlfn.XLOOKUP(RT_enz[[#This Row],[Column1]],RT_gsm[Column3],RT_gsm[Column3],"")</f>
        <v>GENERIC_ni2metal2_c_FWD</v>
      </c>
    </row>
    <row r="1994" spans="1:10" ht="16" hidden="1" x14ac:dyDescent="0.2">
      <c r="A1994" s="1" t="s">
        <v>5390</v>
      </c>
      <c r="B1994" s="1" t="s">
        <v>3902</v>
      </c>
      <c r="C1994" s="1" t="s">
        <v>1642</v>
      </c>
      <c r="D1994" s="1" t="s">
        <v>143</v>
      </c>
      <c r="E1994" s="1" t="s">
        <v>12</v>
      </c>
      <c r="F1994" s="1" t="s">
        <v>3920</v>
      </c>
      <c r="G1994" s="1" t="str">
        <f>RT_enz[[#This Row],[rxn_src]]&amp;"_"&amp;RT_enz[[#This Row],[dir]]</f>
        <v>GENERIC_ni2metal2_e_FWD</v>
      </c>
      <c r="H1994" s="1" t="str">
        <f>_xlfn.XLOOKUP(RT_enz[[#This Row],[Column1]],SC_enz[name_dir],SC_enz[name_dir],"")</f>
        <v/>
      </c>
      <c r="I1994" s="1" t="str">
        <f>_xlfn.XLOOKUP(RT_enz[[#This Row],[rxn_src]],SC_enz[rxn_src],SC_enz[rxn_src],"")</f>
        <v/>
      </c>
      <c r="J1994" s="2" t="str">
        <f>_xlfn.XLOOKUP(RT_enz[[#This Row],[Column1]],RT_gsm[Column3],RT_gsm[Column3],"")</f>
        <v>GENERIC_ni2metal2_e_FWD</v>
      </c>
    </row>
    <row r="1995" spans="1:10" ht="16" hidden="1" x14ac:dyDescent="0.2">
      <c r="A1995" s="1" t="s">
        <v>5391</v>
      </c>
      <c r="B1995" s="1" t="s">
        <v>3902</v>
      </c>
      <c r="C1995" s="1" t="s">
        <v>1642</v>
      </c>
      <c r="D1995" s="1" t="s">
        <v>143</v>
      </c>
      <c r="E1995" s="1" t="s">
        <v>12</v>
      </c>
      <c r="F1995" s="1" t="s">
        <v>3920</v>
      </c>
      <c r="G1995" s="1" t="str">
        <f>RT_enz[[#This Row],[rxn_src]]&amp;"_"&amp;RT_enz[[#This Row],[dir]]</f>
        <v>GENERIC_phemeheme_m_FWD</v>
      </c>
      <c r="H1995" s="1" t="str">
        <f>_xlfn.XLOOKUP(RT_enz[[#This Row],[Column1]],SC_enz[name_dir],SC_enz[name_dir],"")</f>
        <v/>
      </c>
      <c r="I1995" s="1" t="str">
        <f>_xlfn.XLOOKUP(RT_enz[[#This Row],[rxn_src]],SC_enz[rxn_src],SC_enz[rxn_src],"")</f>
        <v/>
      </c>
      <c r="J1995" s="2" t="str">
        <f>_xlfn.XLOOKUP(RT_enz[[#This Row],[Column1]],RT_gsm[Column3],RT_gsm[Column3],"")</f>
        <v>GENERIC_phemeheme_m_FWD</v>
      </c>
    </row>
    <row r="1996" spans="1:10" ht="16" hidden="1" x14ac:dyDescent="0.2">
      <c r="A1996" s="1" t="s">
        <v>5392</v>
      </c>
      <c r="B1996" s="1" t="s">
        <v>3902</v>
      </c>
      <c r="C1996" s="1" t="s">
        <v>1642</v>
      </c>
      <c r="D1996" s="1" t="s">
        <v>143</v>
      </c>
      <c r="E1996" s="1" t="s">
        <v>12</v>
      </c>
      <c r="F1996" s="1" t="s">
        <v>3920</v>
      </c>
      <c r="G1996" s="1" t="str">
        <f>RT_enz[[#This Row],[rxn_src]]&amp;"_"&amp;RT_enz[[#This Row],[dir]]</f>
        <v>GENERIC_shemeheme_c_FWD</v>
      </c>
      <c r="H1996" s="1" t="str">
        <f>_xlfn.XLOOKUP(RT_enz[[#This Row],[Column1]],SC_enz[name_dir],SC_enz[name_dir],"")</f>
        <v/>
      </c>
      <c r="I1996" s="1" t="str">
        <f>_xlfn.XLOOKUP(RT_enz[[#This Row],[rxn_src]],SC_enz[rxn_src],SC_enz[rxn_src],"")</f>
        <v/>
      </c>
      <c r="J1996" s="2" t="str">
        <f>_xlfn.XLOOKUP(RT_enz[[#This Row],[Column1]],RT_gsm[Column3],RT_gsm[Column3],"")</f>
        <v>GENERIC_shemeheme_c_FWD</v>
      </c>
    </row>
    <row r="1997" spans="1:10" ht="16" hidden="1" x14ac:dyDescent="0.2">
      <c r="A1997" s="1" t="s">
        <v>5393</v>
      </c>
      <c r="B1997" s="1" t="s">
        <v>3902</v>
      </c>
      <c r="C1997" s="1" t="s">
        <v>1642</v>
      </c>
      <c r="D1997" s="1" t="s">
        <v>143</v>
      </c>
      <c r="E1997" s="1" t="s">
        <v>12</v>
      </c>
      <c r="F1997" s="1" t="s">
        <v>3920</v>
      </c>
      <c r="G1997" s="1" t="str">
        <f>RT_enz[[#This Row],[rxn_src]]&amp;"_"&amp;RT_enz[[#This Row],[dir]]</f>
        <v>GENERIC_zn2metal2_c_FWD</v>
      </c>
      <c r="H1997" s="1" t="str">
        <f>_xlfn.XLOOKUP(RT_enz[[#This Row],[Column1]],SC_enz[name_dir],SC_enz[name_dir],"")</f>
        <v/>
      </c>
      <c r="I1997" s="1" t="str">
        <f>_xlfn.XLOOKUP(RT_enz[[#This Row],[rxn_src]],SC_enz[rxn_src],SC_enz[rxn_src],"")</f>
        <v/>
      </c>
      <c r="J1997" s="2" t="str">
        <f>_xlfn.XLOOKUP(RT_enz[[#This Row],[Column1]],RT_gsm[Column3],RT_gsm[Column3],"")</f>
        <v>GENERIC_zn2metal2_c_FWD</v>
      </c>
    </row>
    <row r="1998" spans="1:10" ht="16" hidden="1" x14ac:dyDescent="0.2">
      <c r="A1998" s="1" t="s">
        <v>5394</v>
      </c>
      <c r="B1998" s="1" t="s">
        <v>3902</v>
      </c>
      <c r="C1998" s="1" t="s">
        <v>1642</v>
      </c>
      <c r="D1998" s="1" t="s">
        <v>143</v>
      </c>
      <c r="E1998" s="1" t="s">
        <v>12</v>
      </c>
      <c r="F1998" s="1" t="s">
        <v>3920</v>
      </c>
      <c r="G1998" s="1" t="str">
        <f>RT_enz[[#This Row],[rxn_src]]&amp;"_"&amp;RT_enz[[#This Row],[dir]]</f>
        <v>GENERIC_zn2metal2_e_FWD</v>
      </c>
      <c r="H1998" s="1" t="str">
        <f>_xlfn.XLOOKUP(RT_enz[[#This Row],[Column1]],SC_enz[name_dir],SC_enz[name_dir],"")</f>
        <v/>
      </c>
      <c r="I1998" s="1" t="str">
        <f>_xlfn.XLOOKUP(RT_enz[[#This Row],[rxn_src]],SC_enz[rxn_src],SC_enz[rxn_src],"")</f>
        <v/>
      </c>
      <c r="J1998" s="2" t="str">
        <f>_xlfn.XLOOKUP(RT_enz[[#This Row],[Column1]],RT_gsm[Column3],RT_gsm[Column3],"")</f>
        <v>GENERIC_zn2metal2_e_FWD</v>
      </c>
    </row>
    <row r="1999" spans="1:10" ht="16" hidden="1" x14ac:dyDescent="0.2">
      <c r="A1999" s="1" t="s">
        <v>901</v>
      </c>
      <c r="B1999" s="1" t="s">
        <v>3902</v>
      </c>
      <c r="C1999" s="1" t="s">
        <v>5395</v>
      </c>
      <c r="D1999" s="1" t="s">
        <v>5396</v>
      </c>
      <c r="E1999" s="1" t="s">
        <v>12</v>
      </c>
      <c r="F1999" s="1" t="s">
        <v>5397</v>
      </c>
      <c r="G1999" s="1" t="str">
        <f>RT_enz[[#This Row],[rxn_src]]&amp;"_"&amp;RT_enz[[#This Row],[dir]]</f>
        <v>GF6PTA_c_FWD</v>
      </c>
      <c r="H1999" s="1" t="str">
        <f>_xlfn.XLOOKUP(RT_enz[[#This Row],[Column1]],SC_enz[name_dir],SC_enz[name_dir],"")</f>
        <v>GF6PTA_c_FWD</v>
      </c>
      <c r="I1999" s="1" t="str">
        <f>_xlfn.XLOOKUP(RT_enz[[#This Row],[rxn_src]],SC_enz[rxn_src],SC_enz[rxn_src],"")</f>
        <v>GF6PTA_c</v>
      </c>
      <c r="J1999" s="2" t="str">
        <f>_xlfn.XLOOKUP(RT_enz[[#This Row],[Column1]],RT_gsm[Column3],RT_gsm[Column3],"")</f>
        <v>GF6PTA_c_FWD</v>
      </c>
    </row>
    <row r="2000" spans="1:10" ht="16" hidden="1" x14ac:dyDescent="0.2">
      <c r="A2000" s="1" t="s">
        <v>857</v>
      </c>
      <c r="B2000" s="1" t="s">
        <v>3902</v>
      </c>
      <c r="C2000" s="1" t="s">
        <v>142</v>
      </c>
      <c r="D2000" s="1" t="s">
        <v>143</v>
      </c>
      <c r="E2000" s="1" t="s">
        <v>7</v>
      </c>
      <c r="F2000" s="1"/>
      <c r="G2000" s="1" t="str">
        <f>RT_enz[[#This Row],[rxn_src]]&amp;"_"&amp;RT_enz[[#This Row],[dir]]</f>
        <v>GGTT_c_FWD</v>
      </c>
      <c r="H2000" s="1" t="str">
        <f>_xlfn.XLOOKUP(RT_enz[[#This Row],[Column1]],SC_enz[name_dir],SC_enz[name_dir],"")</f>
        <v>GGTT_c_FWD</v>
      </c>
      <c r="I2000" s="1" t="str">
        <f>_xlfn.XLOOKUP(RT_enz[[#This Row],[rxn_src]],SC_enz[rxn_src],SC_enz[rxn_src],"")</f>
        <v>GGTT_c</v>
      </c>
      <c r="J2000" s="2" t="str">
        <f>_xlfn.XLOOKUP(RT_enz[[#This Row],[Column1]],RT_gsm[Column3],RT_gsm[Column3],"")</f>
        <v>GGTT_c_FWD</v>
      </c>
    </row>
    <row r="2001" spans="1:10" ht="16" hidden="1" x14ac:dyDescent="0.2">
      <c r="A2001" s="1" t="s">
        <v>613</v>
      </c>
      <c r="B2001" s="1" t="s">
        <v>3902</v>
      </c>
      <c r="C2001" s="1" t="s">
        <v>5254</v>
      </c>
      <c r="D2001" s="1" t="s">
        <v>5255</v>
      </c>
      <c r="E2001" s="1" t="s">
        <v>7</v>
      </c>
      <c r="F2001" s="1" t="s">
        <v>3920</v>
      </c>
      <c r="G2001" s="1" t="str">
        <f>RT_enz[[#This Row],[rxn_src]]&amp;"_"&amp;RT_enz[[#This Row],[dir]]</f>
        <v>GGTT_l_FWD</v>
      </c>
      <c r="H2001" s="1" t="str">
        <f>_xlfn.XLOOKUP(RT_enz[[#This Row],[Column1]],SC_enz[name_dir],SC_enz[name_dir],"")</f>
        <v>GGTT_l_FWD</v>
      </c>
      <c r="I2001" s="1" t="str">
        <f>_xlfn.XLOOKUP(RT_enz[[#This Row],[rxn_src]],SC_enz[rxn_src],SC_enz[rxn_src],"")</f>
        <v>GGTT_l</v>
      </c>
      <c r="J2001" s="2" t="str">
        <f>_xlfn.XLOOKUP(RT_enz[[#This Row],[Column1]],RT_gsm[Column3],RT_gsm[Column3],"")</f>
        <v>GGTT_l_FWD</v>
      </c>
    </row>
    <row r="2002" spans="1:10" ht="16" hidden="1" x14ac:dyDescent="0.2">
      <c r="A2002" s="1" t="s">
        <v>957</v>
      </c>
      <c r="B2002" s="1" t="s">
        <v>3902</v>
      </c>
      <c r="C2002" s="1" t="s">
        <v>5398</v>
      </c>
      <c r="D2002" s="1" t="s">
        <v>5399</v>
      </c>
      <c r="E2002" s="1" t="s">
        <v>7</v>
      </c>
      <c r="F2002" s="1" t="s">
        <v>3920</v>
      </c>
      <c r="G2002" s="1" t="str">
        <f>RT_enz[[#This Row],[rxn_src]]&amp;"_"&amp;RT_enz[[#This Row],[dir]]</f>
        <v>GHMT2r_c_FWD</v>
      </c>
      <c r="H2002" s="1" t="str">
        <f>_xlfn.XLOOKUP(RT_enz[[#This Row],[Column1]],SC_enz[name_dir],SC_enz[name_dir],"")</f>
        <v>GHMT2r_c_FWD</v>
      </c>
      <c r="I2002" s="1" t="str">
        <f>_xlfn.XLOOKUP(RT_enz[[#This Row],[rxn_src]],SC_enz[rxn_src],SC_enz[rxn_src],"")</f>
        <v>GHMT2r_c</v>
      </c>
      <c r="J2002" s="2" t="str">
        <f>_xlfn.XLOOKUP(RT_enz[[#This Row],[Column1]],RT_gsm[Column3],RT_gsm[Column3],"")</f>
        <v>GHMT2r_c_FWD</v>
      </c>
    </row>
    <row r="2003" spans="1:10" ht="16" hidden="1" x14ac:dyDescent="0.2">
      <c r="A2003" s="1" t="s">
        <v>957</v>
      </c>
      <c r="B2003" s="1" t="s">
        <v>3903</v>
      </c>
      <c r="C2003" s="1" t="s">
        <v>5398</v>
      </c>
      <c r="D2003" s="1" t="s">
        <v>5399</v>
      </c>
      <c r="E2003" s="1" t="s">
        <v>7</v>
      </c>
      <c r="F2003" s="1" t="s">
        <v>3920</v>
      </c>
      <c r="G2003" s="1" t="str">
        <f>RT_enz[[#This Row],[rxn_src]]&amp;"_"&amp;RT_enz[[#This Row],[dir]]</f>
        <v>GHMT2r_c_REV</v>
      </c>
      <c r="H2003" s="1" t="str">
        <f>_xlfn.XLOOKUP(RT_enz[[#This Row],[Column1]],SC_enz[name_dir],SC_enz[name_dir],"")</f>
        <v>GHMT2r_c_REV</v>
      </c>
      <c r="I2003" s="1" t="str">
        <f>_xlfn.XLOOKUP(RT_enz[[#This Row],[rxn_src]],SC_enz[rxn_src],SC_enz[rxn_src],"")</f>
        <v>GHMT2r_c</v>
      </c>
      <c r="J2003" s="2" t="str">
        <f>_xlfn.XLOOKUP(RT_enz[[#This Row],[Column1]],RT_gsm[Column3],RT_gsm[Column3],"")</f>
        <v>GHMT2r_c_REV</v>
      </c>
    </row>
    <row r="2004" spans="1:10" ht="16" hidden="1" x14ac:dyDescent="0.2">
      <c r="A2004" s="1" t="s">
        <v>960</v>
      </c>
      <c r="B2004" s="1" t="s">
        <v>3902</v>
      </c>
      <c r="C2004" s="1" t="s">
        <v>142</v>
      </c>
      <c r="D2004" s="1" t="s">
        <v>143</v>
      </c>
      <c r="E2004" s="1" t="s">
        <v>7</v>
      </c>
      <c r="F2004" s="1" t="s">
        <v>3920</v>
      </c>
      <c r="G2004" s="1" t="str">
        <f>RT_enz[[#This Row],[rxn_src]]&amp;"_"&amp;RT_enz[[#This Row],[dir]]</f>
        <v>GHMT2r_m_FWD</v>
      </c>
      <c r="H2004" s="1" t="str">
        <f>_xlfn.XLOOKUP(RT_enz[[#This Row],[Column1]],SC_enz[name_dir],SC_enz[name_dir],"")</f>
        <v>GHMT2r_m_FWD</v>
      </c>
      <c r="I2004" s="1" t="str">
        <f>_xlfn.XLOOKUP(RT_enz[[#This Row],[rxn_src]],SC_enz[rxn_src],SC_enz[rxn_src],"")</f>
        <v>GHMT2r_m</v>
      </c>
      <c r="J2004" s="2" t="str">
        <f>_xlfn.XLOOKUP(RT_enz[[#This Row],[Column1]],RT_gsm[Column3],RT_gsm[Column3],"")</f>
        <v>GHMT2r_m_FWD</v>
      </c>
    </row>
    <row r="2005" spans="1:10" ht="16" hidden="1" x14ac:dyDescent="0.2">
      <c r="A2005" s="1" t="s">
        <v>960</v>
      </c>
      <c r="B2005" s="1" t="s">
        <v>3903</v>
      </c>
      <c r="C2005" s="1" t="s">
        <v>142</v>
      </c>
      <c r="D2005" s="1" t="s">
        <v>143</v>
      </c>
      <c r="E2005" s="1" t="s">
        <v>7</v>
      </c>
      <c r="F2005" s="1" t="s">
        <v>3920</v>
      </c>
      <c r="G2005" s="1" t="str">
        <f>RT_enz[[#This Row],[rxn_src]]&amp;"_"&amp;RT_enz[[#This Row],[dir]]</f>
        <v>GHMT2r_m_REV</v>
      </c>
      <c r="H2005" s="1" t="str">
        <f>_xlfn.XLOOKUP(RT_enz[[#This Row],[Column1]],SC_enz[name_dir],SC_enz[name_dir],"")</f>
        <v>GHMT2r_m_REV</v>
      </c>
      <c r="I2005" s="1" t="str">
        <f>_xlfn.XLOOKUP(RT_enz[[#This Row],[rxn_src]],SC_enz[rxn_src],SC_enz[rxn_src],"")</f>
        <v>GHMT2r_m</v>
      </c>
      <c r="J2005" s="2" t="str">
        <f>_xlfn.XLOOKUP(RT_enz[[#This Row],[Column1]],RT_gsm[Column3],RT_gsm[Column3],"")</f>
        <v>GHMT2r_m_REV</v>
      </c>
    </row>
    <row r="2006" spans="1:10" ht="16" hidden="1" x14ac:dyDescent="0.2">
      <c r="A2006" s="1" t="s">
        <v>5400</v>
      </c>
      <c r="B2006" s="1" t="s">
        <v>3902</v>
      </c>
      <c r="C2006" s="1" t="s">
        <v>142</v>
      </c>
      <c r="D2006" s="1" t="s">
        <v>143</v>
      </c>
      <c r="E2006" s="1" t="s">
        <v>12</v>
      </c>
      <c r="F2006" s="1" t="s">
        <v>4889</v>
      </c>
      <c r="G2006" s="1" t="str">
        <f>RT_enz[[#This Row],[rxn_src]]&amp;"_"&amp;RT_enz[[#This Row],[dir]]</f>
        <v>GHMT3_m_FWD</v>
      </c>
      <c r="H2006" s="1" t="str">
        <f>_xlfn.XLOOKUP(RT_enz[[#This Row],[Column1]],SC_enz[name_dir],SC_enz[name_dir],"")</f>
        <v/>
      </c>
      <c r="I2006" s="1" t="str">
        <f>_xlfn.XLOOKUP(RT_enz[[#This Row],[rxn_src]],SC_enz[rxn_src],SC_enz[rxn_src],"")</f>
        <v/>
      </c>
      <c r="J2006" s="2" t="str">
        <f>_xlfn.XLOOKUP(RT_enz[[#This Row],[Column1]],RT_gsm[Column3],RT_gsm[Column3],"")</f>
        <v>GHMT3_m_FWD</v>
      </c>
    </row>
    <row r="2007" spans="1:10" ht="16" hidden="1" x14ac:dyDescent="0.2">
      <c r="A2007" s="1" t="s">
        <v>1007</v>
      </c>
      <c r="B2007" s="1" t="s">
        <v>3902</v>
      </c>
      <c r="C2007" s="1" t="s">
        <v>4919</v>
      </c>
      <c r="D2007" s="1" t="s">
        <v>4920</v>
      </c>
      <c r="E2007" s="1" t="s">
        <v>7</v>
      </c>
      <c r="F2007" s="1" t="s">
        <v>3920</v>
      </c>
      <c r="G2007" s="1" t="str">
        <f>RT_enz[[#This Row],[rxn_src]]&amp;"_"&amp;RT_enz[[#This Row],[dir]]</f>
        <v>GK1_c_FWD</v>
      </c>
      <c r="H2007" s="1" t="str">
        <f>_xlfn.XLOOKUP(RT_enz[[#This Row],[Column1]],SC_enz[name_dir],SC_enz[name_dir],"")</f>
        <v>GK1_c_FWD</v>
      </c>
      <c r="I2007" s="1" t="str">
        <f>_xlfn.XLOOKUP(RT_enz[[#This Row],[rxn_src]],SC_enz[rxn_src],SC_enz[rxn_src],"")</f>
        <v>GK1_c</v>
      </c>
      <c r="J2007" s="2" t="str">
        <f>_xlfn.XLOOKUP(RT_enz[[#This Row],[Column1]],RT_gsm[Column3],RT_gsm[Column3],"")</f>
        <v>GK1_c_FWD</v>
      </c>
    </row>
    <row r="2008" spans="1:10" ht="16" hidden="1" x14ac:dyDescent="0.2">
      <c r="A2008" s="1" t="s">
        <v>1007</v>
      </c>
      <c r="B2008" s="1" t="s">
        <v>3902</v>
      </c>
      <c r="C2008" s="1" t="s">
        <v>4921</v>
      </c>
      <c r="D2008" s="1" t="s">
        <v>4922</v>
      </c>
      <c r="E2008" s="1" t="s">
        <v>7</v>
      </c>
      <c r="F2008" s="1" t="s">
        <v>3920</v>
      </c>
      <c r="G2008" s="1" t="str">
        <f>RT_enz[[#This Row],[rxn_src]]&amp;"_"&amp;RT_enz[[#This Row],[dir]]</f>
        <v>GK1_c_FWD</v>
      </c>
      <c r="H2008" s="1" t="str">
        <f>_xlfn.XLOOKUP(RT_enz[[#This Row],[Column1]],SC_enz[name_dir],SC_enz[name_dir],"")</f>
        <v>GK1_c_FWD</v>
      </c>
      <c r="I2008" s="1" t="str">
        <f>_xlfn.XLOOKUP(RT_enz[[#This Row],[rxn_src]],SC_enz[rxn_src],SC_enz[rxn_src],"")</f>
        <v>GK1_c</v>
      </c>
      <c r="J2008" s="2" t="str">
        <f>_xlfn.XLOOKUP(RT_enz[[#This Row],[Column1]],RT_gsm[Column3],RT_gsm[Column3],"")</f>
        <v>GK1_c_FWD</v>
      </c>
    </row>
    <row r="2009" spans="1:10" ht="16" hidden="1" x14ac:dyDescent="0.2">
      <c r="A2009" s="1" t="s">
        <v>1008</v>
      </c>
      <c r="B2009" s="1" t="s">
        <v>3902</v>
      </c>
      <c r="C2009" s="1" t="s">
        <v>4919</v>
      </c>
      <c r="D2009" s="1" t="s">
        <v>4920</v>
      </c>
      <c r="E2009" s="1" t="s">
        <v>7</v>
      </c>
      <c r="F2009" s="1" t="s">
        <v>3920</v>
      </c>
      <c r="G2009" s="1" t="str">
        <f>RT_enz[[#This Row],[rxn_src]]&amp;"_"&amp;RT_enz[[#This Row],[dir]]</f>
        <v>GK2_c_FWD</v>
      </c>
      <c r="H2009" s="1" t="str">
        <f>_xlfn.XLOOKUP(RT_enz[[#This Row],[Column1]],SC_enz[name_dir],SC_enz[name_dir],"")</f>
        <v>GK2_c_FWD</v>
      </c>
      <c r="I2009" s="1" t="str">
        <f>_xlfn.XLOOKUP(RT_enz[[#This Row],[rxn_src]],SC_enz[rxn_src],SC_enz[rxn_src],"")</f>
        <v>GK2_c</v>
      </c>
      <c r="J2009" s="2" t="str">
        <f>_xlfn.XLOOKUP(RT_enz[[#This Row],[Column1]],RT_gsm[Column3],RT_gsm[Column3],"")</f>
        <v>GK2_c_FWD</v>
      </c>
    </row>
    <row r="2010" spans="1:10" ht="16" hidden="1" x14ac:dyDescent="0.2">
      <c r="A2010" s="1" t="s">
        <v>1008</v>
      </c>
      <c r="B2010" s="1" t="s">
        <v>3903</v>
      </c>
      <c r="C2010" s="1" t="s">
        <v>4919</v>
      </c>
      <c r="D2010" s="1" t="s">
        <v>4920</v>
      </c>
      <c r="E2010" s="1" t="s">
        <v>7</v>
      </c>
      <c r="F2010" s="1" t="s">
        <v>3920</v>
      </c>
      <c r="G2010" s="1" t="str">
        <f>RT_enz[[#This Row],[rxn_src]]&amp;"_"&amp;RT_enz[[#This Row],[dir]]</f>
        <v>GK2_c_REV</v>
      </c>
      <c r="H2010" s="1" t="str">
        <f>_xlfn.XLOOKUP(RT_enz[[#This Row],[Column1]],SC_enz[name_dir],SC_enz[name_dir],"")</f>
        <v>GK2_c_REV</v>
      </c>
      <c r="I2010" s="1" t="str">
        <f>_xlfn.XLOOKUP(RT_enz[[#This Row],[rxn_src]],SC_enz[rxn_src],SC_enz[rxn_src],"")</f>
        <v>GK2_c</v>
      </c>
      <c r="J2010" s="2" t="str">
        <f>_xlfn.XLOOKUP(RT_enz[[#This Row],[Column1]],RT_gsm[Column3],RT_gsm[Column3],"")</f>
        <v>GK2_c_REV</v>
      </c>
    </row>
    <row r="2011" spans="1:10" ht="16" hidden="1" x14ac:dyDescent="0.2">
      <c r="A2011" s="1" t="s">
        <v>5401</v>
      </c>
      <c r="B2011" s="1" t="s">
        <v>3902</v>
      </c>
      <c r="C2011" s="1" t="s">
        <v>5402</v>
      </c>
      <c r="D2011" s="1" t="s">
        <v>5403</v>
      </c>
      <c r="E2011" s="1" t="s">
        <v>7</v>
      </c>
      <c r="F2011" s="1" t="s">
        <v>3920</v>
      </c>
      <c r="G2011" s="1" t="str">
        <f>RT_enz[[#This Row],[rxn_src]]&amp;"_"&amp;RT_enz[[#This Row],[dir]]</f>
        <v>GLCDx_c_FWD</v>
      </c>
      <c r="H2011" s="1" t="str">
        <f>_xlfn.XLOOKUP(RT_enz[[#This Row],[Column1]],SC_enz[name_dir],SC_enz[name_dir],"")</f>
        <v/>
      </c>
      <c r="I2011" s="1" t="str">
        <f>_xlfn.XLOOKUP(RT_enz[[#This Row],[rxn_src]],SC_enz[rxn_src],SC_enz[rxn_src],"")</f>
        <v/>
      </c>
      <c r="J2011" s="2" t="str">
        <f>_xlfn.XLOOKUP(RT_enz[[#This Row],[Column1]],RT_gsm[Column3],RT_gsm[Column3],"")</f>
        <v>GLCDx_c_FWD</v>
      </c>
    </row>
    <row r="2012" spans="1:10" ht="16" hidden="1" x14ac:dyDescent="0.2">
      <c r="A2012" s="1" t="s">
        <v>5401</v>
      </c>
      <c r="B2012" s="1" t="s">
        <v>3903</v>
      </c>
      <c r="C2012" s="1" t="s">
        <v>5402</v>
      </c>
      <c r="D2012" s="1" t="s">
        <v>5403</v>
      </c>
      <c r="E2012" s="1" t="s">
        <v>12</v>
      </c>
      <c r="F2012" s="1" t="s">
        <v>3920</v>
      </c>
      <c r="G2012" s="1" t="str">
        <f>RT_enz[[#This Row],[rxn_src]]&amp;"_"&amp;RT_enz[[#This Row],[dir]]</f>
        <v>GLCDx_c_REV</v>
      </c>
      <c r="H2012" s="1" t="str">
        <f>_xlfn.XLOOKUP(RT_enz[[#This Row],[Column1]],SC_enz[name_dir],SC_enz[name_dir],"")</f>
        <v/>
      </c>
      <c r="I2012" s="1" t="str">
        <f>_xlfn.XLOOKUP(RT_enz[[#This Row],[rxn_src]],SC_enz[rxn_src],SC_enz[rxn_src],"")</f>
        <v/>
      </c>
      <c r="J2012" s="2" t="str">
        <f>_xlfn.XLOOKUP(RT_enz[[#This Row],[Column1]],RT_gsm[Column3],RT_gsm[Column3],"")</f>
        <v>GLCDx_c_REV</v>
      </c>
    </row>
    <row r="2013" spans="1:10" ht="16" hidden="1" x14ac:dyDescent="0.2">
      <c r="A2013" s="1" t="s">
        <v>5401</v>
      </c>
      <c r="B2013" s="1" t="s">
        <v>3902</v>
      </c>
      <c r="C2013" s="1" t="s">
        <v>5404</v>
      </c>
      <c r="D2013" s="1" t="s">
        <v>5405</v>
      </c>
      <c r="E2013" s="1" t="s">
        <v>7</v>
      </c>
      <c r="F2013" s="1" t="s">
        <v>3920</v>
      </c>
      <c r="G2013" s="1" t="str">
        <f>RT_enz[[#This Row],[rxn_src]]&amp;"_"&amp;RT_enz[[#This Row],[dir]]</f>
        <v>GLCDx_c_FWD</v>
      </c>
      <c r="H2013" s="1" t="str">
        <f>_xlfn.XLOOKUP(RT_enz[[#This Row],[Column1]],SC_enz[name_dir],SC_enz[name_dir],"")</f>
        <v/>
      </c>
      <c r="I2013" s="1" t="str">
        <f>_xlfn.XLOOKUP(RT_enz[[#This Row],[rxn_src]],SC_enz[rxn_src],SC_enz[rxn_src],"")</f>
        <v/>
      </c>
      <c r="J2013" s="2" t="str">
        <f>_xlfn.XLOOKUP(RT_enz[[#This Row],[Column1]],RT_gsm[Column3],RT_gsm[Column3],"")</f>
        <v>GLCDx_c_FWD</v>
      </c>
    </row>
    <row r="2014" spans="1:10" ht="16" hidden="1" x14ac:dyDescent="0.2">
      <c r="A2014" s="1" t="s">
        <v>5401</v>
      </c>
      <c r="B2014" s="1" t="s">
        <v>3903</v>
      </c>
      <c r="C2014" s="1" t="s">
        <v>5404</v>
      </c>
      <c r="D2014" s="1" t="s">
        <v>5405</v>
      </c>
      <c r="E2014" s="1" t="s">
        <v>12</v>
      </c>
      <c r="F2014" s="1" t="s">
        <v>3920</v>
      </c>
      <c r="G2014" s="1" t="str">
        <f>RT_enz[[#This Row],[rxn_src]]&amp;"_"&amp;RT_enz[[#This Row],[dir]]</f>
        <v>GLCDx_c_REV</v>
      </c>
      <c r="H2014" s="1" t="str">
        <f>_xlfn.XLOOKUP(RT_enz[[#This Row],[Column1]],SC_enz[name_dir],SC_enz[name_dir],"")</f>
        <v/>
      </c>
      <c r="I2014" s="1" t="str">
        <f>_xlfn.XLOOKUP(RT_enz[[#This Row],[rxn_src]],SC_enz[rxn_src],SC_enz[rxn_src],"")</f>
        <v/>
      </c>
      <c r="J2014" s="2" t="str">
        <f>_xlfn.XLOOKUP(RT_enz[[#This Row],[Column1]],RT_gsm[Column3],RT_gsm[Column3],"")</f>
        <v>GLCDx_c_REV</v>
      </c>
    </row>
    <row r="2015" spans="1:10" ht="16" hidden="1" x14ac:dyDescent="0.2">
      <c r="A2015" s="1" t="s">
        <v>859</v>
      </c>
      <c r="B2015" s="1" t="s">
        <v>3902</v>
      </c>
      <c r="C2015" s="1" t="s">
        <v>5406</v>
      </c>
      <c r="D2015" s="1" t="s">
        <v>5407</v>
      </c>
      <c r="E2015" s="1" t="s">
        <v>12</v>
      </c>
      <c r="F2015" s="1" t="s">
        <v>3920</v>
      </c>
      <c r="G2015" s="1" t="str">
        <f>RT_enz[[#This Row],[rxn_src]]&amp;"_"&amp;RT_enz[[#This Row],[dir]]</f>
        <v>GLCGSD_c_FWD</v>
      </c>
      <c r="H2015" s="1" t="str">
        <f>_xlfn.XLOOKUP(RT_enz[[#This Row],[Column1]],SC_enz[name_dir],SC_enz[name_dir],"")</f>
        <v>GLCGSD_c_FWD</v>
      </c>
      <c r="I2015" s="1" t="str">
        <f>_xlfn.XLOOKUP(RT_enz[[#This Row],[rxn_src]],SC_enz[rxn_src],SC_enz[rxn_src],"")</f>
        <v>GLCGSD_c</v>
      </c>
      <c r="J2015" s="2" t="str">
        <f>_xlfn.XLOOKUP(RT_enz[[#This Row],[Column1]],RT_gsm[Column3],RT_gsm[Column3],"")</f>
        <v>GLCGSD_c_FWD</v>
      </c>
    </row>
    <row r="2016" spans="1:10" ht="16" hidden="1" x14ac:dyDescent="0.2">
      <c r="A2016" s="1" t="s">
        <v>863</v>
      </c>
      <c r="B2016" s="1" t="s">
        <v>3902</v>
      </c>
      <c r="C2016" s="1" t="s">
        <v>5408</v>
      </c>
      <c r="D2016" s="1" t="s">
        <v>5409</v>
      </c>
      <c r="E2016" s="1" t="s">
        <v>7</v>
      </c>
      <c r="F2016" s="1" t="s">
        <v>3920</v>
      </c>
      <c r="G2016" s="1" t="str">
        <f>RT_enz[[#This Row],[rxn_src]]&amp;"_"&amp;RT_enz[[#This Row],[dir]]</f>
        <v>GLCGSD_v_FWD</v>
      </c>
      <c r="H2016" s="1" t="str">
        <f>_xlfn.XLOOKUP(RT_enz[[#This Row],[Column1]],SC_enz[name_dir],SC_enz[name_dir],"")</f>
        <v>GLCGSD_v_FWD</v>
      </c>
      <c r="I2016" s="1" t="str">
        <f>_xlfn.XLOOKUP(RT_enz[[#This Row],[rxn_src]],SC_enz[rxn_src],SC_enz[rxn_src],"")</f>
        <v>GLCGSD_v</v>
      </c>
      <c r="J2016" s="2" t="str">
        <f>_xlfn.XLOOKUP(RT_enz[[#This Row],[Column1]],RT_gsm[Column3],RT_gsm[Column3],"")</f>
        <v>GLCGSD_v_FWD</v>
      </c>
    </row>
    <row r="2017" spans="1:10" ht="16" hidden="1" x14ac:dyDescent="0.2">
      <c r="A2017" s="1" t="s">
        <v>5410</v>
      </c>
      <c r="B2017" s="1" t="s">
        <v>3902</v>
      </c>
      <c r="C2017" s="1" t="s">
        <v>5411</v>
      </c>
      <c r="D2017" s="1" t="s">
        <v>5412</v>
      </c>
      <c r="E2017" s="1" t="s">
        <v>7</v>
      </c>
      <c r="F2017" s="1" t="s">
        <v>3920</v>
      </c>
      <c r="G2017" s="1" t="str">
        <f>RT_enz[[#This Row],[rxn_src]]&amp;"_"&amp;RT_enz[[#This Row],[dir]]</f>
        <v>GLCNtps_e_FWD</v>
      </c>
      <c r="H2017" s="1" t="str">
        <f>_xlfn.XLOOKUP(RT_enz[[#This Row],[Column1]],SC_enz[name_dir],SC_enz[name_dir],"")</f>
        <v/>
      </c>
      <c r="I2017" s="1" t="str">
        <f>_xlfn.XLOOKUP(RT_enz[[#This Row],[rxn_src]],SC_enz[rxn_src],SC_enz[rxn_src],"")</f>
        <v/>
      </c>
      <c r="J2017" s="2" t="str">
        <f>_xlfn.XLOOKUP(RT_enz[[#This Row],[Column1]],RT_gsm[Column3],RT_gsm[Column3],"")</f>
        <v>GLCNtps_e_FWD</v>
      </c>
    </row>
    <row r="2018" spans="1:10" ht="16" hidden="1" x14ac:dyDescent="0.2">
      <c r="A2018" s="1" t="s">
        <v>5410</v>
      </c>
      <c r="B2018" s="1" t="s">
        <v>3903</v>
      </c>
      <c r="C2018" s="1" t="s">
        <v>5411</v>
      </c>
      <c r="D2018" s="1" t="s">
        <v>5412</v>
      </c>
      <c r="E2018" s="1" t="s">
        <v>7</v>
      </c>
      <c r="F2018" s="1" t="s">
        <v>3920</v>
      </c>
      <c r="G2018" s="1" t="str">
        <f>RT_enz[[#This Row],[rxn_src]]&amp;"_"&amp;RT_enz[[#This Row],[dir]]</f>
        <v>GLCNtps_e_REV</v>
      </c>
      <c r="H2018" s="1" t="str">
        <f>_xlfn.XLOOKUP(RT_enz[[#This Row],[Column1]],SC_enz[name_dir],SC_enz[name_dir],"")</f>
        <v/>
      </c>
      <c r="I2018" s="1" t="str">
        <f>_xlfn.XLOOKUP(RT_enz[[#This Row],[rxn_src]],SC_enz[rxn_src],SC_enz[rxn_src],"")</f>
        <v/>
      </c>
      <c r="J2018" s="2" t="str">
        <f>_xlfn.XLOOKUP(RT_enz[[#This Row],[Column1]],RT_gsm[Column3],RT_gsm[Column3],"")</f>
        <v>GLCNtps_e_REV</v>
      </c>
    </row>
    <row r="2019" spans="1:10" ht="16" hidden="1" x14ac:dyDescent="0.2">
      <c r="A2019" s="1" t="s">
        <v>964</v>
      </c>
      <c r="B2019" s="1" t="s">
        <v>3902</v>
      </c>
      <c r="C2019" s="1" t="s">
        <v>5413</v>
      </c>
      <c r="D2019" s="1" t="s">
        <v>5414</v>
      </c>
      <c r="E2019" s="1" t="s">
        <v>7</v>
      </c>
      <c r="F2019" s="1" t="s">
        <v>3920</v>
      </c>
      <c r="G2019" s="1" t="str">
        <f>RT_enz[[#This Row],[rxn_src]]&amp;"_"&amp;RT_enz[[#This Row],[dir]]</f>
        <v>GLCP_c_FWD</v>
      </c>
      <c r="H2019" s="1" t="str">
        <f>_xlfn.XLOOKUP(RT_enz[[#This Row],[Column1]],SC_enz[name_dir],SC_enz[name_dir],"")</f>
        <v>GLCP_c_FWD</v>
      </c>
      <c r="I2019" s="1" t="str">
        <f>_xlfn.XLOOKUP(RT_enz[[#This Row],[rxn_src]],SC_enz[rxn_src],SC_enz[rxn_src],"")</f>
        <v>GLCP_c</v>
      </c>
      <c r="J2019" s="2" t="str">
        <f>_xlfn.XLOOKUP(RT_enz[[#This Row],[Column1]],RT_gsm[Column3],RT_gsm[Column3],"")</f>
        <v>GLCP_c_FWD</v>
      </c>
    </row>
    <row r="2020" spans="1:10" ht="16" hidden="1" x14ac:dyDescent="0.2">
      <c r="A2020" s="1" t="s">
        <v>2143</v>
      </c>
      <c r="B2020" s="1" t="s">
        <v>3902</v>
      </c>
      <c r="C2020" s="1" t="s">
        <v>5256</v>
      </c>
      <c r="D2020" s="1" t="s">
        <v>5257</v>
      </c>
      <c r="E2020" s="1" t="s">
        <v>7</v>
      </c>
      <c r="F2020" s="1" t="s">
        <v>3920</v>
      </c>
      <c r="G2020" s="1" t="str">
        <f>RT_enz[[#This Row],[rxn_src]]&amp;"_"&amp;RT_enz[[#This Row],[dir]]</f>
        <v>GLCt_c_e_FWD</v>
      </c>
      <c r="H2020" s="1" t="str">
        <f>_xlfn.XLOOKUP(RT_enz[[#This Row],[Column1]],SC_enz[name_dir],SC_enz[name_dir],"")</f>
        <v>GLCt_c_e_FWD</v>
      </c>
      <c r="I2020" s="1" t="str">
        <f>_xlfn.XLOOKUP(RT_enz[[#This Row],[rxn_src]],SC_enz[rxn_src],SC_enz[rxn_src],"")</f>
        <v>GLCt_c_e</v>
      </c>
      <c r="J2020" s="2" t="str">
        <f>_xlfn.XLOOKUP(RT_enz[[#This Row],[Column1]],RT_gsm[Column3],RT_gsm[Column3],"")</f>
        <v>GLCt_c_e_FWD</v>
      </c>
    </row>
    <row r="2021" spans="1:10" ht="16" hidden="1" x14ac:dyDescent="0.2">
      <c r="A2021" s="1" t="s">
        <v>2143</v>
      </c>
      <c r="B2021" s="1" t="s">
        <v>3902</v>
      </c>
      <c r="C2021" s="1" t="s">
        <v>5415</v>
      </c>
      <c r="D2021" s="1" t="s">
        <v>5416</v>
      </c>
      <c r="E2021" s="1" t="s">
        <v>7</v>
      </c>
      <c r="F2021" s="1" t="s">
        <v>3920</v>
      </c>
      <c r="G2021" s="1" t="str">
        <f>RT_enz[[#This Row],[rxn_src]]&amp;"_"&amp;RT_enz[[#This Row],[dir]]</f>
        <v>GLCt_c_e_FWD</v>
      </c>
      <c r="H2021" s="1" t="str">
        <f>_xlfn.XLOOKUP(RT_enz[[#This Row],[Column1]],SC_enz[name_dir],SC_enz[name_dir],"")</f>
        <v>GLCt_c_e_FWD</v>
      </c>
      <c r="I2021" s="1" t="str">
        <f>_xlfn.XLOOKUP(RT_enz[[#This Row],[rxn_src]],SC_enz[rxn_src],SC_enz[rxn_src],"")</f>
        <v>GLCt_c_e</v>
      </c>
      <c r="J2021" s="2" t="str">
        <f>_xlfn.XLOOKUP(RT_enz[[#This Row],[Column1]],RT_gsm[Column3],RT_gsm[Column3],"")</f>
        <v>GLCt_c_e_FWD</v>
      </c>
    </row>
    <row r="2022" spans="1:10" ht="16" hidden="1" x14ac:dyDescent="0.2">
      <c r="A2022" s="1" t="s">
        <v>2143</v>
      </c>
      <c r="B2022" s="1" t="s">
        <v>3902</v>
      </c>
      <c r="C2022" s="1" t="s">
        <v>5258</v>
      </c>
      <c r="D2022" s="1" t="s">
        <v>5259</v>
      </c>
      <c r="E2022" s="1" t="s">
        <v>7</v>
      </c>
      <c r="F2022" s="1" t="s">
        <v>3920</v>
      </c>
      <c r="G2022" s="1" t="str">
        <f>RT_enz[[#This Row],[rxn_src]]&amp;"_"&amp;RT_enz[[#This Row],[dir]]</f>
        <v>GLCt_c_e_FWD</v>
      </c>
      <c r="H2022" s="1" t="str">
        <f>_xlfn.XLOOKUP(RT_enz[[#This Row],[Column1]],SC_enz[name_dir],SC_enz[name_dir],"")</f>
        <v>GLCt_c_e_FWD</v>
      </c>
      <c r="I2022" s="1" t="str">
        <f>_xlfn.XLOOKUP(RT_enz[[#This Row],[rxn_src]],SC_enz[rxn_src],SC_enz[rxn_src],"")</f>
        <v>GLCt_c_e</v>
      </c>
      <c r="J2022" s="2" t="str">
        <f>_xlfn.XLOOKUP(RT_enz[[#This Row],[Column1]],RT_gsm[Column3],RT_gsm[Column3],"")</f>
        <v>GLCt_c_e_FWD</v>
      </c>
    </row>
    <row r="2023" spans="1:10" ht="16" hidden="1" x14ac:dyDescent="0.2">
      <c r="A2023" s="1" t="s">
        <v>2143</v>
      </c>
      <c r="B2023" s="1" t="s">
        <v>3902</v>
      </c>
      <c r="C2023" s="1" t="s">
        <v>5330</v>
      </c>
      <c r="D2023" s="1" t="s">
        <v>5331</v>
      </c>
      <c r="E2023" s="1" t="s">
        <v>7</v>
      </c>
      <c r="F2023" s="1" t="s">
        <v>3920</v>
      </c>
      <c r="G2023" s="1" t="str">
        <f>RT_enz[[#This Row],[rxn_src]]&amp;"_"&amp;RT_enz[[#This Row],[dir]]</f>
        <v>GLCt_c_e_FWD</v>
      </c>
      <c r="H2023" s="1" t="str">
        <f>_xlfn.XLOOKUP(RT_enz[[#This Row],[Column1]],SC_enz[name_dir],SC_enz[name_dir],"")</f>
        <v>GLCt_c_e_FWD</v>
      </c>
      <c r="I2023" s="1" t="str">
        <f>_xlfn.XLOOKUP(RT_enz[[#This Row],[rxn_src]],SC_enz[rxn_src],SC_enz[rxn_src],"")</f>
        <v>GLCt_c_e</v>
      </c>
      <c r="J2023" s="2" t="str">
        <f>_xlfn.XLOOKUP(RT_enz[[#This Row],[Column1]],RT_gsm[Column3],RT_gsm[Column3],"")</f>
        <v>GLCt_c_e_FWD</v>
      </c>
    </row>
    <row r="2024" spans="1:10" ht="16" hidden="1" x14ac:dyDescent="0.2">
      <c r="A2024" s="1" t="s">
        <v>2143</v>
      </c>
      <c r="B2024" s="1" t="s">
        <v>3902</v>
      </c>
      <c r="C2024" s="1" t="s">
        <v>5260</v>
      </c>
      <c r="D2024" s="1" t="s">
        <v>5261</v>
      </c>
      <c r="E2024" s="1" t="s">
        <v>7</v>
      </c>
      <c r="F2024" s="1" t="s">
        <v>3920</v>
      </c>
      <c r="G2024" s="1" t="str">
        <f>RT_enz[[#This Row],[rxn_src]]&amp;"_"&amp;RT_enz[[#This Row],[dir]]</f>
        <v>GLCt_c_e_FWD</v>
      </c>
      <c r="H2024" s="1" t="str">
        <f>_xlfn.XLOOKUP(RT_enz[[#This Row],[Column1]],SC_enz[name_dir],SC_enz[name_dir],"")</f>
        <v>GLCt_c_e_FWD</v>
      </c>
      <c r="I2024" s="1" t="str">
        <f>_xlfn.XLOOKUP(RT_enz[[#This Row],[rxn_src]],SC_enz[rxn_src],SC_enz[rxn_src],"")</f>
        <v>GLCt_c_e</v>
      </c>
      <c r="J2024" s="2" t="str">
        <f>_xlfn.XLOOKUP(RT_enz[[#This Row],[Column1]],RT_gsm[Column3],RT_gsm[Column3],"")</f>
        <v>GLCt_c_e_FWD</v>
      </c>
    </row>
    <row r="2025" spans="1:10" ht="16" hidden="1" x14ac:dyDescent="0.2">
      <c r="A2025" s="1" t="s">
        <v>2143</v>
      </c>
      <c r="B2025" s="1" t="s">
        <v>3902</v>
      </c>
      <c r="C2025" s="1" t="s">
        <v>5262</v>
      </c>
      <c r="D2025" s="1" t="s">
        <v>5263</v>
      </c>
      <c r="E2025" s="1" t="s">
        <v>7</v>
      </c>
      <c r="F2025" s="1" t="s">
        <v>3920</v>
      </c>
      <c r="G2025" s="1" t="str">
        <f>RT_enz[[#This Row],[rxn_src]]&amp;"_"&amp;RT_enz[[#This Row],[dir]]</f>
        <v>GLCt_c_e_FWD</v>
      </c>
      <c r="H2025" s="1" t="str">
        <f>_xlfn.XLOOKUP(RT_enz[[#This Row],[Column1]],SC_enz[name_dir],SC_enz[name_dir],"")</f>
        <v>GLCt_c_e_FWD</v>
      </c>
      <c r="I2025" s="1" t="str">
        <f>_xlfn.XLOOKUP(RT_enz[[#This Row],[rxn_src]],SC_enz[rxn_src],SC_enz[rxn_src],"")</f>
        <v>GLCt_c_e</v>
      </c>
      <c r="J2025" s="2" t="str">
        <f>_xlfn.XLOOKUP(RT_enz[[#This Row],[Column1]],RT_gsm[Column3],RT_gsm[Column3],"")</f>
        <v>GLCt_c_e_FWD</v>
      </c>
    </row>
    <row r="2026" spans="1:10" ht="16" hidden="1" x14ac:dyDescent="0.2">
      <c r="A2026" s="1" t="s">
        <v>2143</v>
      </c>
      <c r="B2026" s="1" t="s">
        <v>3902</v>
      </c>
      <c r="C2026" s="1" t="s">
        <v>5264</v>
      </c>
      <c r="D2026" s="1" t="s">
        <v>5265</v>
      </c>
      <c r="E2026" s="1" t="s">
        <v>7</v>
      </c>
      <c r="F2026" s="1" t="s">
        <v>3920</v>
      </c>
      <c r="G2026" s="1" t="str">
        <f>RT_enz[[#This Row],[rxn_src]]&amp;"_"&amp;RT_enz[[#This Row],[dir]]</f>
        <v>GLCt_c_e_FWD</v>
      </c>
      <c r="H2026" s="1" t="str">
        <f>_xlfn.XLOOKUP(RT_enz[[#This Row],[Column1]],SC_enz[name_dir],SC_enz[name_dir],"")</f>
        <v>GLCt_c_e_FWD</v>
      </c>
      <c r="I2026" s="1" t="str">
        <f>_xlfn.XLOOKUP(RT_enz[[#This Row],[rxn_src]],SC_enz[rxn_src],SC_enz[rxn_src],"")</f>
        <v>GLCt_c_e</v>
      </c>
      <c r="J2026" s="2" t="str">
        <f>_xlfn.XLOOKUP(RT_enz[[#This Row],[Column1]],RT_gsm[Column3],RT_gsm[Column3],"")</f>
        <v>GLCt_c_e_FWD</v>
      </c>
    </row>
    <row r="2027" spans="1:10" ht="16" hidden="1" x14ac:dyDescent="0.2">
      <c r="A2027" s="1" t="s">
        <v>2143</v>
      </c>
      <c r="B2027" s="1" t="s">
        <v>3902</v>
      </c>
      <c r="C2027" s="1" t="s">
        <v>5266</v>
      </c>
      <c r="D2027" s="1" t="s">
        <v>5267</v>
      </c>
      <c r="E2027" s="1" t="s">
        <v>7</v>
      </c>
      <c r="F2027" s="1" t="s">
        <v>3920</v>
      </c>
      <c r="G2027" s="1" t="str">
        <f>RT_enz[[#This Row],[rxn_src]]&amp;"_"&amp;RT_enz[[#This Row],[dir]]</f>
        <v>GLCt_c_e_FWD</v>
      </c>
      <c r="H2027" s="1" t="str">
        <f>_xlfn.XLOOKUP(RT_enz[[#This Row],[Column1]],SC_enz[name_dir],SC_enz[name_dir],"")</f>
        <v>GLCt_c_e_FWD</v>
      </c>
      <c r="I2027" s="1" t="str">
        <f>_xlfn.XLOOKUP(RT_enz[[#This Row],[rxn_src]],SC_enz[rxn_src],SC_enz[rxn_src],"")</f>
        <v>GLCt_c_e</v>
      </c>
      <c r="J2027" s="2" t="str">
        <f>_xlfn.XLOOKUP(RT_enz[[#This Row],[Column1]],RT_gsm[Column3],RT_gsm[Column3],"")</f>
        <v>GLCt_c_e_FWD</v>
      </c>
    </row>
    <row r="2028" spans="1:10" ht="16" hidden="1" x14ac:dyDescent="0.2">
      <c r="A2028" s="1" t="s">
        <v>2143</v>
      </c>
      <c r="B2028" s="1" t="s">
        <v>3902</v>
      </c>
      <c r="C2028" s="1" t="s">
        <v>5417</v>
      </c>
      <c r="D2028" s="1" t="s">
        <v>5418</v>
      </c>
      <c r="E2028" s="1" t="s">
        <v>7</v>
      </c>
      <c r="F2028" s="1" t="s">
        <v>3920</v>
      </c>
      <c r="G2028" s="1" t="str">
        <f>RT_enz[[#This Row],[rxn_src]]&amp;"_"&amp;RT_enz[[#This Row],[dir]]</f>
        <v>GLCt_c_e_FWD</v>
      </c>
      <c r="H2028" s="1" t="str">
        <f>_xlfn.XLOOKUP(RT_enz[[#This Row],[Column1]],SC_enz[name_dir],SC_enz[name_dir],"")</f>
        <v>GLCt_c_e_FWD</v>
      </c>
      <c r="I2028" s="1" t="str">
        <f>_xlfn.XLOOKUP(RT_enz[[#This Row],[rxn_src]],SC_enz[rxn_src],SC_enz[rxn_src],"")</f>
        <v>GLCt_c_e</v>
      </c>
      <c r="J2028" s="2" t="str">
        <f>_xlfn.XLOOKUP(RT_enz[[#This Row],[Column1]],RT_gsm[Column3],RT_gsm[Column3],"")</f>
        <v>GLCt_c_e_FWD</v>
      </c>
    </row>
    <row r="2029" spans="1:10" ht="16" hidden="1" x14ac:dyDescent="0.2">
      <c r="A2029" s="1" t="s">
        <v>2143</v>
      </c>
      <c r="B2029" s="1" t="s">
        <v>3902</v>
      </c>
      <c r="C2029" s="1" t="s">
        <v>5268</v>
      </c>
      <c r="D2029" s="1" t="s">
        <v>5269</v>
      </c>
      <c r="E2029" s="1" t="s">
        <v>7</v>
      </c>
      <c r="F2029" s="1" t="s">
        <v>3920</v>
      </c>
      <c r="G2029" s="1" t="str">
        <f>RT_enz[[#This Row],[rxn_src]]&amp;"_"&amp;RT_enz[[#This Row],[dir]]</f>
        <v>GLCt_c_e_FWD</v>
      </c>
      <c r="H2029" s="1" t="str">
        <f>_xlfn.XLOOKUP(RT_enz[[#This Row],[Column1]],SC_enz[name_dir],SC_enz[name_dir],"")</f>
        <v>GLCt_c_e_FWD</v>
      </c>
      <c r="I2029" s="1" t="str">
        <f>_xlfn.XLOOKUP(RT_enz[[#This Row],[rxn_src]],SC_enz[rxn_src],SC_enz[rxn_src],"")</f>
        <v>GLCt_c_e</v>
      </c>
      <c r="J2029" s="2" t="str">
        <f>_xlfn.XLOOKUP(RT_enz[[#This Row],[Column1]],RT_gsm[Column3],RT_gsm[Column3],"")</f>
        <v>GLCt_c_e_FWD</v>
      </c>
    </row>
    <row r="2030" spans="1:10" ht="16" hidden="1" x14ac:dyDescent="0.2">
      <c r="A2030" s="1" t="s">
        <v>5419</v>
      </c>
      <c r="B2030" s="1" t="s">
        <v>3902</v>
      </c>
      <c r="C2030" s="1" t="s">
        <v>142</v>
      </c>
      <c r="D2030" s="1" t="s">
        <v>143</v>
      </c>
      <c r="E2030" s="1" t="s">
        <v>12</v>
      </c>
      <c r="F2030" s="1" t="s">
        <v>4889</v>
      </c>
      <c r="G2030" s="1" t="str">
        <f>RT_enz[[#This Row],[rxn_src]]&amp;"_"&amp;RT_enz[[#This Row],[dir]]</f>
        <v>GLCt_c_r_FWD</v>
      </c>
      <c r="H2030" s="1" t="str">
        <f>_xlfn.XLOOKUP(RT_enz[[#This Row],[Column1]],SC_enz[name_dir],SC_enz[name_dir],"")</f>
        <v/>
      </c>
      <c r="I2030" s="1" t="str">
        <f>_xlfn.XLOOKUP(RT_enz[[#This Row],[rxn_src]],SC_enz[rxn_src],SC_enz[rxn_src],"")</f>
        <v/>
      </c>
      <c r="J2030" s="2" t="str">
        <f>_xlfn.XLOOKUP(RT_enz[[#This Row],[Column1]],RT_gsm[Column3],RT_gsm[Column3],"")</f>
        <v>GLCt_c_r_FWD</v>
      </c>
    </row>
    <row r="2031" spans="1:10" ht="16" hidden="1" x14ac:dyDescent="0.2">
      <c r="A2031" s="1" t="s">
        <v>5419</v>
      </c>
      <c r="B2031" s="1" t="s">
        <v>3903</v>
      </c>
      <c r="C2031" s="1" t="s">
        <v>142</v>
      </c>
      <c r="D2031" s="1" t="s">
        <v>143</v>
      </c>
      <c r="E2031" s="1" t="s">
        <v>12</v>
      </c>
      <c r="F2031" s="1" t="s">
        <v>4889</v>
      </c>
      <c r="G2031" s="1" t="str">
        <f>RT_enz[[#This Row],[rxn_src]]&amp;"_"&amp;RT_enz[[#This Row],[dir]]</f>
        <v>GLCt_c_r_REV</v>
      </c>
      <c r="H2031" s="1" t="str">
        <f>_xlfn.XLOOKUP(RT_enz[[#This Row],[Column1]],SC_enz[name_dir],SC_enz[name_dir],"")</f>
        <v/>
      </c>
      <c r="I2031" s="1" t="str">
        <f>_xlfn.XLOOKUP(RT_enz[[#This Row],[rxn_src]],SC_enz[rxn_src],SC_enz[rxn_src],"")</f>
        <v/>
      </c>
      <c r="J2031" s="2" t="str">
        <f>_xlfn.XLOOKUP(RT_enz[[#This Row],[Column1]],RT_gsm[Column3],RT_gsm[Column3],"")</f>
        <v>GLCt_c_r_REV</v>
      </c>
    </row>
    <row r="2032" spans="1:10" ht="16" hidden="1" x14ac:dyDescent="0.2">
      <c r="A2032" s="1" t="s">
        <v>2619</v>
      </c>
      <c r="B2032" s="1" t="s">
        <v>3902</v>
      </c>
      <c r="C2032" s="1" t="s">
        <v>5420</v>
      </c>
      <c r="D2032" s="1" t="s">
        <v>5421</v>
      </c>
      <c r="E2032" s="1" t="s">
        <v>7</v>
      </c>
      <c r="F2032" s="1" t="s">
        <v>3920</v>
      </c>
      <c r="G2032" s="1" t="str">
        <f>RT_enz[[#This Row],[rxn_src]]&amp;"_"&amp;RT_enz[[#This Row],[dir]]</f>
        <v>GLCt_c_v_FWD</v>
      </c>
      <c r="H2032" s="1" t="str">
        <f>_xlfn.XLOOKUP(RT_enz[[#This Row],[Column1]],SC_enz[name_dir],SC_enz[name_dir],"")</f>
        <v>GLCt_c_v_FWD</v>
      </c>
      <c r="I2032" s="1" t="str">
        <f>_xlfn.XLOOKUP(RT_enz[[#This Row],[rxn_src]],SC_enz[rxn_src],SC_enz[rxn_src],"")</f>
        <v>GLCt_c_v</v>
      </c>
      <c r="J2032" s="2" t="str">
        <f>_xlfn.XLOOKUP(RT_enz[[#This Row],[Column1]],RT_gsm[Column3],RT_gsm[Column3],"")</f>
        <v>GLCt_c_v_FWD</v>
      </c>
    </row>
    <row r="2033" spans="1:10" ht="16" hidden="1" x14ac:dyDescent="0.2">
      <c r="A2033" s="1" t="s">
        <v>2619</v>
      </c>
      <c r="B2033" s="1" t="s">
        <v>3903</v>
      </c>
      <c r="C2033" s="1" t="s">
        <v>5420</v>
      </c>
      <c r="D2033" s="1" t="s">
        <v>5421</v>
      </c>
      <c r="E2033" s="1" t="s">
        <v>7</v>
      </c>
      <c r="F2033" s="1" t="s">
        <v>3920</v>
      </c>
      <c r="G2033" s="1" t="str">
        <f>RT_enz[[#This Row],[rxn_src]]&amp;"_"&amp;RT_enz[[#This Row],[dir]]</f>
        <v>GLCt_c_v_REV</v>
      </c>
      <c r="H2033" s="1" t="str">
        <f>_xlfn.XLOOKUP(RT_enz[[#This Row],[Column1]],SC_enz[name_dir],SC_enz[name_dir],"")</f>
        <v>GLCt_c_v_REV</v>
      </c>
      <c r="I2033" s="1" t="str">
        <f>_xlfn.XLOOKUP(RT_enz[[#This Row],[rxn_src]],SC_enz[rxn_src],SC_enz[rxn_src],"")</f>
        <v>GLCt_c_v</v>
      </c>
      <c r="J2033" s="2" t="str">
        <f>_xlfn.XLOOKUP(RT_enz[[#This Row],[Column1]],RT_gsm[Column3],RT_gsm[Column3],"")</f>
        <v>GLCt_c_v_REV</v>
      </c>
    </row>
    <row r="2034" spans="1:10" ht="16" hidden="1" x14ac:dyDescent="0.2">
      <c r="A2034" s="1" t="s">
        <v>5422</v>
      </c>
      <c r="B2034" s="1" t="s">
        <v>3902</v>
      </c>
      <c r="C2034" s="1" t="s">
        <v>5423</v>
      </c>
      <c r="D2034" s="1" t="s">
        <v>5424</v>
      </c>
      <c r="E2034" s="1" t="s">
        <v>7</v>
      </c>
      <c r="F2034" s="1" t="s">
        <v>3920</v>
      </c>
      <c r="G2034" s="1" t="str">
        <f>RT_enz[[#This Row],[rxn_src]]&amp;"_"&amp;RT_enz[[#This Row],[dir]]</f>
        <v>GLCtps_e_FWD</v>
      </c>
      <c r="H2034" s="1" t="str">
        <f>_xlfn.XLOOKUP(RT_enz[[#This Row],[Column1]],SC_enz[name_dir],SC_enz[name_dir],"")</f>
        <v/>
      </c>
      <c r="I2034" s="1" t="str">
        <f>_xlfn.XLOOKUP(RT_enz[[#This Row],[rxn_src]],SC_enz[rxn_src],SC_enz[rxn_src],"")</f>
        <v/>
      </c>
      <c r="J2034" s="2" t="str">
        <f>_xlfn.XLOOKUP(RT_enz[[#This Row],[Column1]],RT_gsm[Column3],RT_gsm[Column3],"")</f>
        <v>GLCtps_e_FWD</v>
      </c>
    </row>
    <row r="2035" spans="1:10" ht="16" hidden="1" x14ac:dyDescent="0.2">
      <c r="A2035" s="1" t="s">
        <v>5422</v>
      </c>
      <c r="B2035" s="1" t="s">
        <v>3903</v>
      </c>
      <c r="C2035" s="1" t="s">
        <v>5423</v>
      </c>
      <c r="D2035" s="1" t="s">
        <v>5424</v>
      </c>
      <c r="E2035" s="1" t="s">
        <v>7</v>
      </c>
      <c r="F2035" s="1" t="s">
        <v>3920</v>
      </c>
      <c r="G2035" s="1" t="str">
        <f>RT_enz[[#This Row],[rxn_src]]&amp;"_"&amp;RT_enz[[#This Row],[dir]]</f>
        <v>GLCtps_e_REV</v>
      </c>
      <c r="H2035" s="1" t="str">
        <f>_xlfn.XLOOKUP(RT_enz[[#This Row],[Column1]],SC_enz[name_dir],SC_enz[name_dir],"")</f>
        <v/>
      </c>
      <c r="I2035" s="1" t="str">
        <f>_xlfn.XLOOKUP(RT_enz[[#This Row],[rxn_src]],SC_enz[rxn_src],SC_enz[rxn_src],"")</f>
        <v/>
      </c>
      <c r="J2035" s="2" t="str">
        <f>_xlfn.XLOOKUP(RT_enz[[#This Row],[Column1]],RT_gsm[Column3],RT_gsm[Column3],"")</f>
        <v>GLCtps_e_REV</v>
      </c>
    </row>
    <row r="2036" spans="1:10" ht="16" hidden="1" x14ac:dyDescent="0.2">
      <c r="A2036" s="1" t="s">
        <v>898</v>
      </c>
      <c r="B2036" s="1" t="s">
        <v>3902</v>
      </c>
      <c r="C2036" s="1" t="s">
        <v>5425</v>
      </c>
      <c r="D2036" s="1" t="s">
        <v>5426</v>
      </c>
      <c r="E2036" s="1" t="s">
        <v>7</v>
      </c>
      <c r="F2036" s="1" t="s">
        <v>3920</v>
      </c>
      <c r="G2036" s="1" t="str">
        <f>RT_enz[[#This Row],[rxn_src]]&amp;"_"&amp;RT_enz[[#This Row],[dir]]</f>
        <v>GLNS_c_FWD</v>
      </c>
      <c r="H2036" s="1" t="str">
        <f>_xlfn.XLOOKUP(RT_enz[[#This Row],[Column1]],SC_enz[name_dir],SC_enz[name_dir],"")</f>
        <v>GLNS_c_FWD</v>
      </c>
      <c r="I2036" s="1" t="str">
        <f>_xlfn.XLOOKUP(RT_enz[[#This Row],[rxn_src]],SC_enz[rxn_src],SC_enz[rxn_src],"")</f>
        <v>GLNS_c</v>
      </c>
      <c r="J2036" s="2" t="str">
        <f>_xlfn.XLOOKUP(RT_enz[[#This Row],[Column1]],RT_gsm[Column3],RT_gsm[Column3],"")</f>
        <v>GLNS_c_FWD</v>
      </c>
    </row>
    <row r="2037" spans="1:10" ht="16" hidden="1" x14ac:dyDescent="0.2">
      <c r="A2037" s="1" t="s">
        <v>2696</v>
      </c>
      <c r="B2037" s="1" t="s">
        <v>3902</v>
      </c>
      <c r="C2037" s="1" t="s">
        <v>1642</v>
      </c>
      <c r="D2037" s="1" t="s">
        <v>143</v>
      </c>
      <c r="E2037" s="1" t="s">
        <v>7</v>
      </c>
      <c r="F2037" s="1"/>
      <c r="G2037" s="1" t="str">
        <f>RT_enz[[#This Row],[rxn_src]]&amp;"_"&amp;RT_enz[[#This Row],[dir]]</f>
        <v>GLNt_c_n_FWD</v>
      </c>
      <c r="H2037" s="1" t="str">
        <f>_xlfn.XLOOKUP(RT_enz[[#This Row],[Column1]],SC_enz[name_dir],SC_enz[name_dir],"")</f>
        <v>GLNt_c_n_FWD</v>
      </c>
      <c r="I2037" s="1" t="str">
        <f>_xlfn.XLOOKUP(RT_enz[[#This Row],[rxn_src]],SC_enz[rxn_src],SC_enz[rxn_src],"")</f>
        <v>GLNt_c_n</v>
      </c>
      <c r="J2037" s="2" t="str">
        <f>_xlfn.XLOOKUP(RT_enz[[#This Row],[Column1]],RT_gsm[Column3],RT_gsm[Column3],"")</f>
        <v>GLNt_c_n_FWD</v>
      </c>
    </row>
    <row r="2038" spans="1:10" ht="16" hidden="1" x14ac:dyDescent="0.2">
      <c r="A2038" s="1" t="s">
        <v>2696</v>
      </c>
      <c r="B2038" s="1" t="s">
        <v>3903</v>
      </c>
      <c r="C2038" s="1" t="s">
        <v>1642</v>
      </c>
      <c r="D2038" s="1" t="s">
        <v>143</v>
      </c>
      <c r="E2038" s="1" t="s">
        <v>7</v>
      </c>
      <c r="F2038" s="1"/>
      <c r="G2038" s="1" t="str">
        <f>RT_enz[[#This Row],[rxn_src]]&amp;"_"&amp;RT_enz[[#This Row],[dir]]</f>
        <v>GLNt_c_n_REV</v>
      </c>
      <c r="H2038" s="1" t="str">
        <f>_xlfn.XLOOKUP(RT_enz[[#This Row],[Column1]],SC_enz[name_dir],SC_enz[name_dir],"")</f>
        <v>GLNt_c_n_REV</v>
      </c>
      <c r="I2038" s="1" t="str">
        <f>_xlfn.XLOOKUP(RT_enz[[#This Row],[rxn_src]],SC_enz[rxn_src],SC_enz[rxn_src],"")</f>
        <v>GLNt_c_n</v>
      </c>
      <c r="J2038" s="2" t="str">
        <f>_xlfn.XLOOKUP(RT_enz[[#This Row],[Column1]],RT_gsm[Column3],RT_gsm[Column3],"")</f>
        <v>GLNt_c_n_REV</v>
      </c>
    </row>
    <row r="2039" spans="1:10" ht="16" hidden="1" x14ac:dyDescent="0.2">
      <c r="A2039" s="1" t="s">
        <v>2244</v>
      </c>
      <c r="B2039" s="1" t="s">
        <v>3902</v>
      </c>
      <c r="C2039" s="1" t="s">
        <v>4531</v>
      </c>
      <c r="D2039" s="1" t="s">
        <v>4532</v>
      </c>
      <c r="E2039" s="1" t="s">
        <v>7</v>
      </c>
      <c r="F2039" s="1" t="s">
        <v>3920</v>
      </c>
      <c r="G2039" s="1" t="str">
        <f>RT_enz[[#This Row],[rxn_src]]&amp;"_"&amp;RT_enz[[#This Row],[dir]]</f>
        <v>GLNtpa_v_FWD</v>
      </c>
      <c r="H2039" s="1" t="str">
        <f>_xlfn.XLOOKUP(RT_enz[[#This Row],[Column1]],SC_enz[name_dir],SC_enz[name_dir],"")</f>
        <v>GLNtpa_v_FWD</v>
      </c>
      <c r="I2039" s="1" t="str">
        <f>_xlfn.XLOOKUP(RT_enz[[#This Row],[rxn_src]],SC_enz[rxn_src],SC_enz[rxn_src],"")</f>
        <v>GLNtpa_v</v>
      </c>
      <c r="J2039" s="2" t="str">
        <f>_xlfn.XLOOKUP(RT_enz[[#This Row],[Column1]],RT_gsm[Column3],RT_gsm[Column3],"")</f>
        <v>GLNtpa_v_FWD</v>
      </c>
    </row>
    <row r="2040" spans="1:10" ht="16" hidden="1" x14ac:dyDescent="0.2">
      <c r="A2040" s="1" t="s">
        <v>2245</v>
      </c>
      <c r="B2040" s="1" t="s">
        <v>3902</v>
      </c>
      <c r="C2040" s="1" t="s">
        <v>4533</v>
      </c>
      <c r="D2040" s="1" t="s">
        <v>4534</v>
      </c>
      <c r="E2040" s="1" t="s">
        <v>7</v>
      </c>
      <c r="F2040" s="1" t="s">
        <v>3920</v>
      </c>
      <c r="G2040" s="1" t="str">
        <f>RT_enz[[#This Row],[rxn_src]]&amp;"_"&amp;RT_enz[[#This Row],[dir]]</f>
        <v>GLNtps_v_FWD</v>
      </c>
      <c r="H2040" s="1" t="str">
        <f>_xlfn.XLOOKUP(RT_enz[[#This Row],[Column1]],SC_enz[name_dir],SC_enz[name_dir],"")</f>
        <v>GLNtps_v_FWD</v>
      </c>
      <c r="I2040" s="1" t="str">
        <f>_xlfn.XLOOKUP(RT_enz[[#This Row],[rxn_src]],SC_enz[rxn_src],SC_enz[rxn_src],"")</f>
        <v>GLNtps_v</v>
      </c>
      <c r="J2040" s="2" t="str">
        <f>_xlfn.XLOOKUP(RT_enz[[#This Row],[Column1]],RT_gsm[Column3],RT_gsm[Column3],"")</f>
        <v>GLNtps_v_FWD</v>
      </c>
    </row>
    <row r="2041" spans="1:10" ht="16" hidden="1" x14ac:dyDescent="0.2">
      <c r="A2041" s="1" t="s">
        <v>906</v>
      </c>
      <c r="B2041" s="1" t="s">
        <v>3902</v>
      </c>
      <c r="C2041" s="1" t="s">
        <v>5427</v>
      </c>
      <c r="D2041" s="1" t="s">
        <v>5428</v>
      </c>
      <c r="E2041" s="1" t="s">
        <v>7</v>
      </c>
      <c r="F2041" s="1" t="s">
        <v>3920</v>
      </c>
      <c r="G2041" s="1" t="str">
        <f>RT_enz[[#This Row],[rxn_src]]&amp;"_"&amp;RT_enz[[#This Row],[dir]]</f>
        <v>GLNTRS_c_FWD</v>
      </c>
      <c r="H2041" s="1" t="str">
        <f>_xlfn.XLOOKUP(RT_enz[[#This Row],[Column1]],SC_enz[name_dir],SC_enz[name_dir],"")</f>
        <v>GLNTRS_c_FWD</v>
      </c>
      <c r="I2041" s="1" t="str">
        <f>_xlfn.XLOOKUP(RT_enz[[#This Row],[rxn_src]],SC_enz[rxn_src],SC_enz[rxn_src],"")</f>
        <v>GLNTRS_c</v>
      </c>
      <c r="J2041" s="2" t="str">
        <f>_xlfn.XLOOKUP(RT_enz[[#This Row],[Column1]],RT_gsm[Column3],RT_gsm[Column3],"")</f>
        <v>GLNTRS_c_FWD</v>
      </c>
    </row>
    <row r="2042" spans="1:10" ht="16" hidden="1" x14ac:dyDescent="0.2">
      <c r="A2042" s="1" t="s">
        <v>873</v>
      </c>
      <c r="B2042" s="1" t="s">
        <v>3902</v>
      </c>
      <c r="C2042" s="1" t="s">
        <v>5429</v>
      </c>
      <c r="D2042" s="1" t="s">
        <v>5430</v>
      </c>
      <c r="E2042" s="1" t="s">
        <v>7</v>
      </c>
      <c r="F2042" s="1" t="s">
        <v>3920</v>
      </c>
      <c r="G2042" s="1" t="str">
        <f>RT_enz[[#This Row],[rxn_src]]&amp;"_"&amp;RT_enz[[#This Row],[dir]]</f>
        <v>GLU5K_c_FWD</v>
      </c>
      <c r="H2042" s="1" t="str">
        <f>_xlfn.XLOOKUP(RT_enz[[#This Row],[Column1]],SC_enz[name_dir],SC_enz[name_dir],"")</f>
        <v>GLU5K_c_FWD</v>
      </c>
      <c r="I2042" s="1" t="str">
        <f>_xlfn.XLOOKUP(RT_enz[[#This Row],[rxn_src]],SC_enz[rxn_src],SC_enz[rxn_src],"")</f>
        <v>GLU5K_c</v>
      </c>
      <c r="J2042" s="2" t="str">
        <f>_xlfn.XLOOKUP(RT_enz[[#This Row],[Column1]],RT_gsm[Column3],RT_gsm[Column3],"")</f>
        <v>GLU5K_c_FWD</v>
      </c>
    </row>
    <row r="2043" spans="1:10" ht="16" hidden="1" x14ac:dyDescent="0.2">
      <c r="A2043" s="1" t="s">
        <v>854</v>
      </c>
      <c r="B2043" s="1" t="s">
        <v>3902</v>
      </c>
      <c r="C2043" s="1" t="s">
        <v>5431</v>
      </c>
      <c r="D2043" s="1" t="s">
        <v>5432</v>
      </c>
      <c r="E2043" s="1" t="s">
        <v>7</v>
      </c>
      <c r="F2043" s="1" t="s">
        <v>3920</v>
      </c>
      <c r="G2043" s="1" t="str">
        <f>RT_enz[[#This Row],[rxn_src]]&amp;"_"&amp;RT_enz[[#This Row],[dir]]</f>
        <v>GLUCYS_c_FWD</v>
      </c>
      <c r="H2043" s="1" t="str">
        <f>_xlfn.XLOOKUP(RT_enz[[#This Row],[Column1]],SC_enz[name_dir],SC_enz[name_dir],"")</f>
        <v>GLUCYS_c_FWD</v>
      </c>
      <c r="I2043" s="1" t="str">
        <f>_xlfn.XLOOKUP(RT_enz[[#This Row],[rxn_src]],SC_enz[rxn_src],SC_enz[rxn_src],"")</f>
        <v>GLUCYS_c</v>
      </c>
      <c r="J2043" s="2" t="str">
        <f>_xlfn.XLOOKUP(RT_enz[[#This Row],[Column1]],RT_gsm[Column3],RT_gsm[Column3],"")</f>
        <v>GLUCYS_c_FWD</v>
      </c>
    </row>
    <row r="2044" spans="1:10" ht="16" hidden="1" x14ac:dyDescent="0.2">
      <c r="A2044" s="1" t="s">
        <v>854</v>
      </c>
      <c r="B2044" s="1" t="s">
        <v>3902</v>
      </c>
      <c r="C2044" s="1" t="s">
        <v>5433</v>
      </c>
      <c r="D2044" s="1" t="s">
        <v>5434</v>
      </c>
      <c r="E2044" s="1" t="s">
        <v>7</v>
      </c>
      <c r="F2044" s="1" t="s">
        <v>3920</v>
      </c>
      <c r="G2044" s="1" t="str">
        <f>RT_enz[[#This Row],[rxn_src]]&amp;"_"&amp;RT_enz[[#This Row],[dir]]</f>
        <v>GLUCYS_c_FWD</v>
      </c>
      <c r="H2044" s="1" t="str">
        <f>_xlfn.XLOOKUP(RT_enz[[#This Row],[Column1]],SC_enz[name_dir],SC_enz[name_dir],"")</f>
        <v>GLUCYS_c_FWD</v>
      </c>
      <c r="I2044" s="1" t="str">
        <f>_xlfn.XLOOKUP(RT_enz[[#This Row],[rxn_src]],SC_enz[rxn_src],SC_enz[rxn_src],"")</f>
        <v>GLUCYS_c</v>
      </c>
      <c r="J2044" s="2" t="str">
        <f>_xlfn.XLOOKUP(RT_enz[[#This Row],[Column1]],RT_gsm[Column3],RT_gsm[Column3],"")</f>
        <v>GLUCYS_c_FWD</v>
      </c>
    </row>
    <row r="2045" spans="1:10" ht="16" hidden="1" x14ac:dyDescent="0.2">
      <c r="A2045" s="1" t="s">
        <v>876</v>
      </c>
      <c r="B2045" s="1" t="s">
        <v>3902</v>
      </c>
      <c r="C2045" s="1" t="s">
        <v>5435</v>
      </c>
      <c r="D2045" s="1" t="s">
        <v>5436</v>
      </c>
      <c r="E2045" s="1" t="s">
        <v>7</v>
      </c>
      <c r="F2045" s="1" t="s">
        <v>3920</v>
      </c>
      <c r="G2045" s="1" t="str">
        <f>RT_enz[[#This Row],[rxn_src]]&amp;"_"&amp;RT_enz[[#This Row],[dir]]</f>
        <v>GLUDC_c_FWD</v>
      </c>
      <c r="H2045" s="1" t="str">
        <f>_xlfn.XLOOKUP(RT_enz[[#This Row],[Column1]],SC_enz[name_dir],SC_enz[name_dir],"")</f>
        <v>GLUDC_c_FWD</v>
      </c>
      <c r="I2045" s="1" t="str">
        <f>_xlfn.XLOOKUP(RT_enz[[#This Row],[rxn_src]],SC_enz[rxn_src],SC_enz[rxn_src],"")</f>
        <v>GLUDC_c</v>
      </c>
      <c r="J2045" s="2" t="str">
        <f>_xlfn.XLOOKUP(RT_enz[[#This Row],[Column1]],RT_gsm[Column3],RT_gsm[Column3],"")</f>
        <v>GLUDC_c_FWD</v>
      </c>
    </row>
    <row r="2046" spans="1:10" ht="16" hidden="1" x14ac:dyDescent="0.2">
      <c r="A2046" s="1" t="s">
        <v>876</v>
      </c>
      <c r="B2046" s="1" t="s">
        <v>3902</v>
      </c>
      <c r="C2046" s="1" t="s">
        <v>5437</v>
      </c>
      <c r="D2046" s="1" t="s">
        <v>5438</v>
      </c>
      <c r="E2046" s="1" t="s">
        <v>7</v>
      </c>
      <c r="F2046" s="1" t="s">
        <v>3920</v>
      </c>
      <c r="G2046" s="1" t="str">
        <f>RT_enz[[#This Row],[rxn_src]]&amp;"_"&amp;RT_enz[[#This Row],[dir]]</f>
        <v>GLUDC_c_FWD</v>
      </c>
      <c r="H2046" s="1" t="str">
        <f>_xlfn.XLOOKUP(RT_enz[[#This Row],[Column1]],SC_enz[name_dir],SC_enz[name_dir],"")</f>
        <v>GLUDC_c_FWD</v>
      </c>
      <c r="I2046" s="1" t="str">
        <f>_xlfn.XLOOKUP(RT_enz[[#This Row],[rxn_src]],SC_enz[rxn_src],SC_enz[rxn_src],"")</f>
        <v>GLUDC_c</v>
      </c>
      <c r="J2046" s="2" t="str">
        <f>_xlfn.XLOOKUP(RT_enz[[#This Row],[Column1]],RT_gsm[Column3],RT_gsm[Column3],"")</f>
        <v>GLUDC_c_FWD</v>
      </c>
    </row>
    <row r="2047" spans="1:10" ht="16" hidden="1" x14ac:dyDescent="0.2">
      <c r="A2047" s="1" t="s">
        <v>876</v>
      </c>
      <c r="B2047" s="1" t="s">
        <v>3902</v>
      </c>
      <c r="C2047" s="1" t="s">
        <v>5439</v>
      </c>
      <c r="D2047" s="1" t="s">
        <v>5440</v>
      </c>
      <c r="E2047" s="1" t="s">
        <v>7</v>
      </c>
      <c r="F2047" s="1" t="s">
        <v>3920</v>
      </c>
      <c r="G2047" s="1" t="str">
        <f>RT_enz[[#This Row],[rxn_src]]&amp;"_"&amp;RT_enz[[#This Row],[dir]]</f>
        <v>GLUDC_c_FWD</v>
      </c>
      <c r="H2047" s="1" t="str">
        <f>_xlfn.XLOOKUP(RT_enz[[#This Row],[Column1]],SC_enz[name_dir],SC_enz[name_dir],"")</f>
        <v>GLUDC_c_FWD</v>
      </c>
      <c r="I2047" s="1" t="str">
        <f>_xlfn.XLOOKUP(RT_enz[[#This Row],[rxn_src]],SC_enz[rxn_src],SC_enz[rxn_src],"")</f>
        <v>GLUDC_c</v>
      </c>
      <c r="J2047" s="2" t="str">
        <f>_xlfn.XLOOKUP(RT_enz[[#This Row],[Column1]],RT_gsm[Column3],RT_gsm[Column3],"")</f>
        <v>GLUDC_c_FWD</v>
      </c>
    </row>
    <row r="2048" spans="1:10" ht="16" hidden="1" x14ac:dyDescent="0.2">
      <c r="A2048" s="1" t="s">
        <v>879</v>
      </c>
      <c r="B2048" s="1" t="s">
        <v>3902</v>
      </c>
      <c r="C2048" s="1" t="s">
        <v>5441</v>
      </c>
      <c r="D2048" s="1" t="s">
        <v>5442</v>
      </c>
      <c r="E2048" s="1" t="s">
        <v>7</v>
      </c>
      <c r="F2048" s="1" t="s">
        <v>3920</v>
      </c>
      <c r="G2048" s="1" t="str">
        <f>RT_enz[[#This Row],[rxn_src]]&amp;"_"&amp;RT_enz[[#This Row],[dir]]</f>
        <v>GLUDxi_c_FWD</v>
      </c>
      <c r="H2048" s="1" t="str">
        <f>_xlfn.XLOOKUP(RT_enz[[#This Row],[Column1]],SC_enz[name_dir],SC_enz[name_dir],"")</f>
        <v>GLUDxi_c_FWD</v>
      </c>
      <c r="I2048" s="1" t="str">
        <f>_xlfn.XLOOKUP(RT_enz[[#This Row],[rxn_src]],SC_enz[rxn_src],SC_enz[rxn_src],"")</f>
        <v>GLUDxi_c</v>
      </c>
      <c r="J2048" s="2" t="str">
        <f>_xlfn.XLOOKUP(RT_enz[[#This Row],[Column1]],RT_gsm[Column3],RT_gsm[Column3],"")</f>
        <v>GLUDxi_c_FWD</v>
      </c>
    </row>
    <row r="2049" spans="1:10" ht="16" hidden="1" x14ac:dyDescent="0.2">
      <c r="A2049" s="1" t="s">
        <v>882</v>
      </c>
      <c r="B2049" s="1" t="s">
        <v>3902</v>
      </c>
      <c r="C2049" s="1" t="s">
        <v>5443</v>
      </c>
      <c r="D2049" s="1" t="s">
        <v>5444</v>
      </c>
      <c r="E2049" s="1" t="s">
        <v>7</v>
      </c>
      <c r="F2049" s="1" t="s">
        <v>3920</v>
      </c>
      <c r="G2049" s="1" t="str">
        <f>RT_enz[[#This Row],[rxn_src]]&amp;"_"&amp;RT_enz[[#This Row],[dir]]</f>
        <v>GLUDy_c_FWD</v>
      </c>
      <c r="H2049" s="1" t="str">
        <f>_xlfn.XLOOKUP(RT_enz[[#This Row],[Column1]],SC_enz[name_dir],SC_enz[name_dir],"")</f>
        <v>GLUDy_c_FWD</v>
      </c>
      <c r="I2049" s="1" t="str">
        <f>_xlfn.XLOOKUP(RT_enz[[#This Row],[rxn_src]],SC_enz[rxn_src],SC_enz[rxn_src],"")</f>
        <v>GLUDy_c</v>
      </c>
      <c r="J2049" s="2" t="str">
        <f>_xlfn.XLOOKUP(RT_enz[[#This Row],[Column1]],RT_gsm[Column3],RT_gsm[Column3],"")</f>
        <v>GLUDy_c_FWD</v>
      </c>
    </row>
    <row r="2050" spans="1:10" ht="16" hidden="1" x14ac:dyDescent="0.2">
      <c r="A2050" s="1" t="s">
        <v>893</v>
      </c>
      <c r="B2050" s="1" t="s">
        <v>3902</v>
      </c>
      <c r="C2050" s="1" t="s">
        <v>5445</v>
      </c>
      <c r="D2050" s="1" t="s">
        <v>5446</v>
      </c>
      <c r="E2050" s="1" t="s">
        <v>7</v>
      </c>
      <c r="F2050" s="1" t="s">
        <v>3920</v>
      </c>
      <c r="G2050" s="1" t="str">
        <f>RT_enz[[#This Row],[rxn_src]]&amp;"_"&amp;RT_enz[[#This Row],[dir]]</f>
        <v>GLUN_c_FWD</v>
      </c>
      <c r="H2050" s="1" t="str">
        <f>_xlfn.XLOOKUP(RT_enz[[#This Row],[Column1]],SC_enz[name_dir],SC_enz[name_dir],"")</f>
        <v>GLUN_c_FWD</v>
      </c>
      <c r="I2050" s="1" t="str">
        <f>_xlfn.XLOOKUP(RT_enz[[#This Row],[rxn_src]],SC_enz[rxn_src],SC_enz[rxn_src],"")</f>
        <v>GLUN_c</v>
      </c>
      <c r="J2050" s="2" t="str">
        <f>_xlfn.XLOOKUP(RT_enz[[#This Row],[Column1]],RT_gsm[Column3],RT_gsm[Column3],"")</f>
        <v>GLUN_c_FWD</v>
      </c>
    </row>
    <row r="2051" spans="1:10" ht="16" hidden="1" x14ac:dyDescent="0.2">
      <c r="A2051" s="1" t="s">
        <v>5447</v>
      </c>
      <c r="B2051" s="1" t="s">
        <v>3902</v>
      </c>
      <c r="C2051" s="1" t="s">
        <v>4524</v>
      </c>
      <c r="D2051" s="1" t="s">
        <v>4525</v>
      </c>
      <c r="E2051" s="1" t="s">
        <v>7</v>
      </c>
      <c r="F2051" s="1" t="s">
        <v>3920</v>
      </c>
      <c r="G2051" s="1" t="str">
        <f>RT_enz[[#This Row],[rxn_src]]&amp;"_"&amp;RT_enz[[#This Row],[dir]]</f>
        <v>GLUN_e_FWD</v>
      </c>
      <c r="H2051" s="1" t="str">
        <f>_xlfn.XLOOKUP(RT_enz[[#This Row],[Column1]],SC_enz[name_dir],SC_enz[name_dir],"")</f>
        <v/>
      </c>
      <c r="I2051" s="1" t="str">
        <f>_xlfn.XLOOKUP(RT_enz[[#This Row],[rxn_src]],SC_enz[rxn_src],SC_enz[rxn_src],"")</f>
        <v/>
      </c>
      <c r="J2051" s="2" t="str">
        <f>_xlfn.XLOOKUP(RT_enz[[#This Row],[Column1]],RT_gsm[Column3],RT_gsm[Column3],"")</f>
        <v>GLUN_e_FWD</v>
      </c>
    </row>
    <row r="2052" spans="1:10" ht="16" hidden="1" x14ac:dyDescent="0.2">
      <c r="A2052" s="1" t="s">
        <v>5447</v>
      </c>
      <c r="B2052" s="1" t="s">
        <v>3902</v>
      </c>
      <c r="C2052" s="1" t="s">
        <v>4526</v>
      </c>
      <c r="D2052" s="1" t="s">
        <v>4527</v>
      </c>
      <c r="E2052" s="1" t="s">
        <v>7</v>
      </c>
      <c r="F2052" s="1" t="s">
        <v>3920</v>
      </c>
      <c r="G2052" s="1" t="str">
        <f>RT_enz[[#This Row],[rxn_src]]&amp;"_"&amp;RT_enz[[#This Row],[dir]]</f>
        <v>GLUN_e_FWD</v>
      </c>
      <c r="H2052" s="1" t="str">
        <f>_xlfn.XLOOKUP(RT_enz[[#This Row],[Column1]],SC_enz[name_dir],SC_enz[name_dir],"")</f>
        <v/>
      </c>
      <c r="I2052" s="1" t="str">
        <f>_xlfn.XLOOKUP(RT_enz[[#This Row],[rxn_src]],SC_enz[rxn_src],SC_enz[rxn_src],"")</f>
        <v/>
      </c>
      <c r="J2052" s="2" t="str">
        <f>_xlfn.XLOOKUP(RT_enz[[#This Row],[Column1]],RT_gsm[Column3],RT_gsm[Column3],"")</f>
        <v>GLUN_e_FWD</v>
      </c>
    </row>
    <row r="2053" spans="1:10" ht="16" hidden="1" x14ac:dyDescent="0.2">
      <c r="A2053" s="1" t="s">
        <v>1506</v>
      </c>
      <c r="B2053" s="1" t="s">
        <v>3902</v>
      </c>
      <c r="C2053" s="1" t="s">
        <v>5448</v>
      </c>
      <c r="D2053" s="1" t="s">
        <v>5449</v>
      </c>
      <c r="E2053" s="1" t="s">
        <v>7</v>
      </c>
      <c r="F2053" s="1" t="s">
        <v>3920</v>
      </c>
      <c r="G2053" s="1" t="str">
        <f>RT_enz[[#This Row],[rxn_src]]&amp;"_"&amp;RT_enz[[#This Row],[dir]]</f>
        <v>GLUPRT_c_FWD</v>
      </c>
      <c r="H2053" s="1" t="str">
        <f>_xlfn.XLOOKUP(RT_enz[[#This Row],[Column1]],SC_enz[name_dir],SC_enz[name_dir],"")</f>
        <v>GLUPRT_c_FWD</v>
      </c>
      <c r="I2053" s="1" t="str">
        <f>_xlfn.XLOOKUP(RT_enz[[#This Row],[rxn_src]],SC_enz[rxn_src],SC_enz[rxn_src],"")</f>
        <v>GLUPRT_c</v>
      </c>
      <c r="J2053" s="2" t="str">
        <f>_xlfn.XLOOKUP(RT_enz[[#This Row],[Column1]],RT_gsm[Column3],RT_gsm[Column3],"")</f>
        <v>GLUPRT_c_FWD</v>
      </c>
    </row>
    <row r="2054" spans="1:10" ht="16" hidden="1" x14ac:dyDescent="0.2">
      <c r="A2054" s="1" t="s">
        <v>5450</v>
      </c>
      <c r="B2054" s="1" t="s">
        <v>3902</v>
      </c>
      <c r="C2054" s="1" t="s">
        <v>5451</v>
      </c>
      <c r="D2054" s="1" t="s">
        <v>5452</v>
      </c>
      <c r="E2054" s="1" t="s">
        <v>7</v>
      </c>
      <c r="F2054" s="1" t="s">
        <v>3920</v>
      </c>
      <c r="G2054" s="1" t="str">
        <f>RT_enz[[#This Row],[rxn_src]]&amp;"_"&amp;RT_enz[[#This Row],[dir]]</f>
        <v>GLUR_c_FWD</v>
      </c>
      <c r="H2054" s="1" t="str">
        <f>_xlfn.XLOOKUP(RT_enz[[#This Row],[Column1]],SC_enz[name_dir],SC_enz[name_dir],"")</f>
        <v/>
      </c>
      <c r="I2054" s="1" t="str">
        <f>_xlfn.XLOOKUP(RT_enz[[#This Row],[rxn_src]],SC_enz[rxn_src],SC_enz[rxn_src],"")</f>
        <v/>
      </c>
      <c r="J2054" s="2" t="str">
        <f>_xlfn.XLOOKUP(RT_enz[[#This Row],[Column1]],RT_gsm[Column3],RT_gsm[Column3],"")</f>
        <v>GLUR_c_FWD</v>
      </c>
    </row>
    <row r="2055" spans="1:10" ht="16" hidden="1" x14ac:dyDescent="0.2">
      <c r="A2055" s="1" t="s">
        <v>5450</v>
      </c>
      <c r="B2055" s="1" t="s">
        <v>3903</v>
      </c>
      <c r="C2055" s="1" t="s">
        <v>5451</v>
      </c>
      <c r="D2055" s="1" t="s">
        <v>5452</v>
      </c>
      <c r="E2055" s="1" t="s">
        <v>7</v>
      </c>
      <c r="F2055" s="1" t="s">
        <v>3920</v>
      </c>
      <c r="G2055" s="1" t="str">
        <f>RT_enz[[#This Row],[rxn_src]]&amp;"_"&amp;RT_enz[[#This Row],[dir]]</f>
        <v>GLUR_c_REV</v>
      </c>
      <c r="H2055" s="1" t="str">
        <f>_xlfn.XLOOKUP(RT_enz[[#This Row],[Column1]],SC_enz[name_dir],SC_enz[name_dir],"")</f>
        <v/>
      </c>
      <c r="I2055" s="1" t="str">
        <f>_xlfn.XLOOKUP(RT_enz[[#This Row],[rxn_src]],SC_enz[rxn_src],SC_enz[rxn_src],"")</f>
        <v/>
      </c>
      <c r="J2055" s="2" t="str">
        <f>_xlfn.XLOOKUP(RT_enz[[#This Row],[Column1]],RT_gsm[Column3],RT_gsm[Column3],"")</f>
        <v>GLUR_c_REV</v>
      </c>
    </row>
    <row r="2056" spans="1:10" ht="16" hidden="1" x14ac:dyDescent="0.2">
      <c r="A2056" s="1" t="s">
        <v>887</v>
      </c>
      <c r="B2056" s="1" t="s">
        <v>3902</v>
      </c>
      <c r="C2056" s="1" t="s">
        <v>5453</v>
      </c>
      <c r="D2056" s="1" t="s">
        <v>5454</v>
      </c>
      <c r="E2056" s="1" t="s">
        <v>7</v>
      </c>
      <c r="F2056" s="1" t="s">
        <v>3920</v>
      </c>
      <c r="G2056" s="1" t="str">
        <f>RT_enz[[#This Row],[rxn_src]]&amp;"_"&amp;RT_enz[[#This Row],[dir]]</f>
        <v>GLUSx_c_FWD</v>
      </c>
      <c r="H2056" s="1" t="str">
        <f>_xlfn.XLOOKUP(RT_enz[[#This Row],[Column1]],SC_enz[name_dir],SC_enz[name_dir],"")</f>
        <v>GLUSx_c_FWD</v>
      </c>
      <c r="I2056" s="1" t="str">
        <f>_xlfn.XLOOKUP(RT_enz[[#This Row],[rxn_src]],SC_enz[rxn_src],SC_enz[rxn_src],"")</f>
        <v>GLUSx_c</v>
      </c>
      <c r="J2056" s="2" t="str">
        <f>_xlfn.XLOOKUP(RT_enz[[#This Row],[Column1]],RT_gsm[Column3],RT_gsm[Column3],"")</f>
        <v>GLUSx_c_FWD</v>
      </c>
    </row>
    <row r="2057" spans="1:10" ht="16" hidden="1" x14ac:dyDescent="0.2">
      <c r="A2057" s="1" t="s">
        <v>2239</v>
      </c>
      <c r="B2057" s="1" t="s">
        <v>3902</v>
      </c>
      <c r="C2057" s="1" t="s">
        <v>5455</v>
      </c>
      <c r="D2057" s="1" t="s">
        <v>5456</v>
      </c>
      <c r="E2057" s="1" t="s">
        <v>7</v>
      </c>
      <c r="F2057" s="1" t="s">
        <v>3920</v>
      </c>
      <c r="G2057" s="1" t="str">
        <f>RT_enz[[#This Row],[rxn_src]]&amp;"_"&amp;RT_enz[[#This Row],[dir]]</f>
        <v>GLUt_c_m_FWD</v>
      </c>
      <c r="H2057" s="1" t="str">
        <f>_xlfn.XLOOKUP(RT_enz[[#This Row],[Column1]],SC_enz[name_dir],SC_enz[name_dir],"")</f>
        <v>GLUt_c_m_FWD</v>
      </c>
      <c r="I2057" s="1" t="str">
        <f>_xlfn.XLOOKUP(RT_enz[[#This Row],[rxn_src]],SC_enz[rxn_src],SC_enz[rxn_src],"")</f>
        <v>GLUt_c_m</v>
      </c>
      <c r="J2057" s="2" t="str">
        <f>_xlfn.XLOOKUP(RT_enz[[#This Row],[Column1]],RT_gsm[Column3],RT_gsm[Column3],"")</f>
        <v>GLUt_c_m_FWD</v>
      </c>
    </row>
    <row r="2058" spans="1:10" ht="16" hidden="1" x14ac:dyDescent="0.2">
      <c r="A2058" s="1" t="s">
        <v>2239</v>
      </c>
      <c r="B2058" s="1" t="s">
        <v>3902</v>
      </c>
      <c r="C2058" s="1" t="s">
        <v>4541</v>
      </c>
      <c r="D2058" s="1" t="s">
        <v>4542</v>
      </c>
      <c r="E2058" s="1" t="s">
        <v>7</v>
      </c>
      <c r="F2058" s="1" t="s">
        <v>3920</v>
      </c>
      <c r="G2058" s="1" t="str">
        <f>RT_enz[[#This Row],[rxn_src]]&amp;"_"&amp;RT_enz[[#This Row],[dir]]</f>
        <v>GLUt_c_m_FWD</v>
      </c>
      <c r="H2058" s="1" t="str">
        <f>_xlfn.XLOOKUP(RT_enz[[#This Row],[Column1]],SC_enz[name_dir],SC_enz[name_dir],"")</f>
        <v>GLUt_c_m_FWD</v>
      </c>
      <c r="I2058" s="1" t="str">
        <f>_xlfn.XLOOKUP(RT_enz[[#This Row],[rxn_src]],SC_enz[rxn_src],SC_enz[rxn_src],"")</f>
        <v>GLUt_c_m</v>
      </c>
      <c r="J2058" s="2" t="str">
        <f>_xlfn.XLOOKUP(RT_enz[[#This Row],[Column1]],RT_gsm[Column3],RT_gsm[Column3],"")</f>
        <v>GLUt_c_m_FWD</v>
      </c>
    </row>
    <row r="2059" spans="1:10" ht="16" hidden="1" x14ac:dyDescent="0.2">
      <c r="A2059" s="1" t="s">
        <v>2694</v>
      </c>
      <c r="B2059" s="1" t="s">
        <v>3902</v>
      </c>
      <c r="C2059" s="1" t="s">
        <v>1642</v>
      </c>
      <c r="D2059" s="1" t="s">
        <v>143</v>
      </c>
      <c r="E2059" s="1" t="s">
        <v>7</v>
      </c>
      <c r="F2059" s="1"/>
      <c r="G2059" s="1" t="str">
        <f>RT_enz[[#This Row],[rxn_src]]&amp;"_"&amp;RT_enz[[#This Row],[dir]]</f>
        <v>GLUt_c_n_FWD</v>
      </c>
      <c r="H2059" s="1" t="str">
        <f>_xlfn.XLOOKUP(RT_enz[[#This Row],[Column1]],SC_enz[name_dir],SC_enz[name_dir],"")</f>
        <v>GLUt_c_n_FWD</v>
      </c>
      <c r="I2059" s="1" t="str">
        <f>_xlfn.XLOOKUP(RT_enz[[#This Row],[rxn_src]],SC_enz[rxn_src],SC_enz[rxn_src],"")</f>
        <v>GLUt_c_n</v>
      </c>
      <c r="J2059" s="2" t="str">
        <f>_xlfn.XLOOKUP(RT_enz[[#This Row],[Column1]],RT_gsm[Column3],RT_gsm[Column3],"")</f>
        <v>GLUt_c_n_FWD</v>
      </c>
    </row>
    <row r="2060" spans="1:10" ht="16" hidden="1" x14ac:dyDescent="0.2">
      <c r="A2060" s="1" t="s">
        <v>2694</v>
      </c>
      <c r="B2060" s="1" t="s">
        <v>3903</v>
      </c>
      <c r="C2060" s="1" t="s">
        <v>1642</v>
      </c>
      <c r="D2060" s="1" t="s">
        <v>143</v>
      </c>
      <c r="E2060" s="1" t="s">
        <v>7</v>
      </c>
      <c r="F2060" s="1"/>
      <c r="G2060" s="1" t="str">
        <f>RT_enz[[#This Row],[rxn_src]]&amp;"_"&amp;RT_enz[[#This Row],[dir]]</f>
        <v>GLUt_c_n_REV</v>
      </c>
      <c r="H2060" s="1" t="str">
        <f>_xlfn.XLOOKUP(RT_enz[[#This Row],[Column1]],SC_enz[name_dir],SC_enz[name_dir],"")</f>
        <v>GLUt_c_n_REV</v>
      </c>
      <c r="I2060" s="1" t="str">
        <f>_xlfn.XLOOKUP(RT_enz[[#This Row],[rxn_src]],SC_enz[rxn_src],SC_enz[rxn_src],"")</f>
        <v>GLUt_c_n</v>
      </c>
      <c r="J2060" s="2" t="str">
        <f>_xlfn.XLOOKUP(RT_enz[[#This Row],[Column1]],RT_gsm[Column3],RT_gsm[Column3],"")</f>
        <v>GLUt_c_n_REV</v>
      </c>
    </row>
    <row r="2061" spans="1:10" ht="16" hidden="1" x14ac:dyDescent="0.2">
      <c r="A2061" s="1" t="s">
        <v>5457</v>
      </c>
      <c r="B2061" s="1" t="s">
        <v>3902</v>
      </c>
      <c r="C2061" s="1" t="s">
        <v>5458</v>
      </c>
      <c r="D2061" s="1" t="s">
        <v>5459</v>
      </c>
      <c r="E2061" s="1" t="s">
        <v>7</v>
      </c>
      <c r="F2061" s="1" t="s">
        <v>3920</v>
      </c>
      <c r="G2061" s="1" t="str">
        <f>RT_enz[[#This Row],[rxn_src]]&amp;"_"&amp;RT_enz[[#This Row],[dir]]</f>
        <v>GLUTCOADH_m_FWD</v>
      </c>
      <c r="H2061" s="1" t="str">
        <f>_xlfn.XLOOKUP(RT_enz[[#This Row],[Column1]],SC_enz[name_dir],SC_enz[name_dir],"")</f>
        <v/>
      </c>
      <c r="I2061" s="1" t="str">
        <f>_xlfn.XLOOKUP(RT_enz[[#This Row],[rxn_src]],SC_enz[rxn_src],SC_enz[rxn_src],"")</f>
        <v/>
      </c>
      <c r="J2061" s="2" t="str">
        <f>_xlfn.XLOOKUP(RT_enz[[#This Row],[Column1]],RT_gsm[Column3],RT_gsm[Column3],"")</f>
        <v>GLUTCOADH_m_FWD</v>
      </c>
    </row>
    <row r="2062" spans="1:10" ht="16" hidden="1" x14ac:dyDescent="0.2">
      <c r="A2062" s="1" t="s">
        <v>5457</v>
      </c>
      <c r="B2062" s="1" t="s">
        <v>3903</v>
      </c>
      <c r="C2062" s="1" t="s">
        <v>5458</v>
      </c>
      <c r="D2062" s="1" t="s">
        <v>5459</v>
      </c>
      <c r="E2062" s="1" t="s">
        <v>7</v>
      </c>
      <c r="F2062" s="1" t="s">
        <v>3920</v>
      </c>
      <c r="G2062" s="1" t="str">
        <f>RT_enz[[#This Row],[rxn_src]]&amp;"_"&amp;RT_enz[[#This Row],[dir]]</f>
        <v>GLUTCOADH_m_REV</v>
      </c>
      <c r="H2062" s="1" t="str">
        <f>_xlfn.XLOOKUP(RT_enz[[#This Row],[Column1]],SC_enz[name_dir],SC_enz[name_dir],"")</f>
        <v/>
      </c>
      <c r="I2062" s="1" t="str">
        <f>_xlfn.XLOOKUP(RT_enz[[#This Row],[rxn_src]],SC_enz[rxn_src],SC_enz[rxn_src],"")</f>
        <v/>
      </c>
      <c r="J2062" s="2" t="str">
        <f>_xlfn.XLOOKUP(RT_enz[[#This Row],[Column1]],RT_gsm[Column3],RT_gsm[Column3],"")</f>
        <v>GLUTCOADH_m_REV</v>
      </c>
    </row>
    <row r="2063" spans="1:10" ht="16" hidden="1" x14ac:dyDescent="0.2">
      <c r="A2063" s="1" t="s">
        <v>2243</v>
      </c>
      <c r="B2063" s="1" t="s">
        <v>3902</v>
      </c>
      <c r="C2063" s="1" t="s">
        <v>4389</v>
      </c>
      <c r="D2063" s="1" t="s">
        <v>4390</v>
      </c>
      <c r="E2063" s="1" t="s">
        <v>7</v>
      </c>
      <c r="F2063" s="1" t="s">
        <v>3920</v>
      </c>
      <c r="G2063" s="1" t="str">
        <f>RT_enz[[#This Row],[rxn_src]]&amp;"_"&amp;RT_enz[[#This Row],[dir]]</f>
        <v>GLUtps_e_FWD</v>
      </c>
      <c r="H2063" s="1" t="str">
        <f>_xlfn.XLOOKUP(RT_enz[[#This Row],[Column1]],SC_enz[name_dir],SC_enz[name_dir],"")</f>
        <v>GLUtps_e_FWD</v>
      </c>
      <c r="I2063" s="1" t="str">
        <f>_xlfn.XLOOKUP(RT_enz[[#This Row],[rxn_src]],SC_enz[rxn_src],SC_enz[rxn_src],"")</f>
        <v>GLUtps_e</v>
      </c>
      <c r="J2063" s="2" t="str">
        <f>_xlfn.XLOOKUP(RT_enz[[#This Row],[Column1]],RT_gsm[Column3],RT_gsm[Column3],"")</f>
        <v>GLUtps_e_FWD</v>
      </c>
    </row>
    <row r="2064" spans="1:10" ht="16" hidden="1" x14ac:dyDescent="0.2">
      <c r="A2064" s="1" t="s">
        <v>2243</v>
      </c>
      <c r="B2064" s="1" t="s">
        <v>3903</v>
      </c>
      <c r="C2064" s="1" t="s">
        <v>4389</v>
      </c>
      <c r="D2064" s="1" t="s">
        <v>4390</v>
      </c>
      <c r="E2064" s="1" t="s">
        <v>12</v>
      </c>
      <c r="F2064" s="1" t="s">
        <v>3920</v>
      </c>
      <c r="G2064" s="1" t="str">
        <f>RT_enz[[#This Row],[rxn_src]]&amp;"_"&amp;RT_enz[[#This Row],[dir]]</f>
        <v>GLUtps_e_REV</v>
      </c>
      <c r="H2064" s="1" t="str">
        <f>_xlfn.XLOOKUP(RT_enz[[#This Row],[Column1]],SC_enz[name_dir],SC_enz[name_dir],"")</f>
        <v>GLUtps_e_REV</v>
      </c>
      <c r="I2064" s="1" t="str">
        <f>_xlfn.XLOOKUP(RT_enz[[#This Row],[rxn_src]],SC_enz[rxn_src],SC_enz[rxn_src],"")</f>
        <v>GLUtps_e</v>
      </c>
      <c r="J2064" s="2" t="str">
        <f>_xlfn.XLOOKUP(RT_enz[[#This Row],[Column1]],RT_gsm[Column3],RT_gsm[Column3],"")</f>
        <v>GLUtps_e_REV</v>
      </c>
    </row>
    <row r="2065" spans="1:10" ht="16" hidden="1" x14ac:dyDescent="0.2">
      <c r="A2065" s="1" t="s">
        <v>2243</v>
      </c>
      <c r="B2065" s="1" t="s">
        <v>3902</v>
      </c>
      <c r="C2065" s="1" t="s">
        <v>4391</v>
      </c>
      <c r="D2065" s="1" t="s">
        <v>4392</v>
      </c>
      <c r="E2065" s="1" t="s">
        <v>7</v>
      </c>
      <c r="F2065" s="1" t="s">
        <v>3920</v>
      </c>
      <c r="G2065" s="1" t="str">
        <f>RT_enz[[#This Row],[rxn_src]]&amp;"_"&amp;RT_enz[[#This Row],[dir]]</f>
        <v>GLUtps_e_FWD</v>
      </c>
      <c r="H2065" s="1" t="str">
        <f>_xlfn.XLOOKUP(RT_enz[[#This Row],[Column1]],SC_enz[name_dir],SC_enz[name_dir],"")</f>
        <v>GLUtps_e_FWD</v>
      </c>
      <c r="I2065" s="1" t="str">
        <f>_xlfn.XLOOKUP(RT_enz[[#This Row],[rxn_src]],SC_enz[rxn_src],SC_enz[rxn_src],"")</f>
        <v>GLUtps_e</v>
      </c>
      <c r="J2065" s="2" t="str">
        <f>_xlfn.XLOOKUP(RT_enz[[#This Row],[Column1]],RT_gsm[Column3],RT_gsm[Column3],"")</f>
        <v>GLUtps_e_FWD</v>
      </c>
    </row>
    <row r="2066" spans="1:10" ht="16" hidden="1" x14ac:dyDescent="0.2">
      <c r="A2066" s="1" t="s">
        <v>2243</v>
      </c>
      <c r="B2066" s="1" t="s">
        <v>3903</v>
      </c>
      <c r="C2066" s="1" t="s">
        <v>4391</v>
      </c>
      <c r="D2066" s="1" t="s">
        <v>4392</v>
      </c>
      <c r="E2066" s="1" t="s">
        <v>12</v>
      </c>
      <c r="F2066" s="1" t="s">
        <v>3920</v>
      </c>
      <c r="G2066" s="1" t="str">
        <f>RT_enz[[#This Row],[rxn_src]]&amp;"_"&amp;RT_enz[[#This Row],[dir]]</f>
        <v>GLUtps_e_REV</v>
      </c>
      <c r="H2066" s="1" t="str">
        <f>_xlfn.XLOOKUP(RT_enz[[#This Row],[Column1]],SC_enz[name_dir],SC_enz[name_dir],"")</f>
        <v>GLUtps_e_REV</v>
      </c>
      <c r="I2066" s="1" t="str">
        <f>_xlfn.XLOOKUP(RT_enz[[#This Row],[rxn_src]],SC_enz[rxn_src],SC_enz[rxn_src],"")</f>
        <v>GLUtps_e</v>
      </c>
      <c r="J2066" s="2" t="str">
        <f>_xlfn.XLOOKUP(RT_enz[[#This Row],[Column1]],RT_gsm[Column3],RT_gsm[Column3],"")</f>
        <v>GLUtps_e_REV</v>
      </c>
    </row>
    <row r="2067" spans="1:10" ht="16" hidden="1" x14ac:dyDescent="0.2">
      <c r="A2067" s="1" t="s">
        <v>2242</v>
      </c>
      <c r="B2067" s="1" t="s">
        <v>3902</v>
      </c>
      <c r="C2067" s="1" t="s">
        <v>4558</v>
      </c>
      <c r="D2067" s="1" t="s">
        <v>4559</v>
      </c>
      <c r="E2067" s="1" t="s">
        <v>7</v>
      </c>
      <c r="F2067" s="1" t="s">
        <v>3920</v>
      </c>
      <c r="G2067" s="1" t="str">
        <f>RT_enz[[#This Row],[rxn_src]]&amp;"_"&amp;RT_enz[[#This Row],[dir]]</f>
        <v>GLUtps_v_FWD</v>
      </c>
      <c r="H2067" s="1" t="str">
        <f>_xlfn.XLOOKUP(RT_enz[[#This Row],[Column1]],SC_enz[name_dir],SC_enz[name_dir],"")</f>
        <v>GLUtps_v_FWD</v>
      </c>
      <c r="I2067" s="1" t="str">
        <f>_xlfn.XLOOKUP(RT_enz[[#This Row],[rxn_src]],SC_enz[rxn_src],SC_enz[rxn_src],"")</f>
        <v>GLUtps_v</v>
      </c>
      <c r="J2067" s="2" t="str">
        <f>_xlfn.XLOOKUP(RT_enz[[#This Row],[Column1]],RT_gsm[Column3],RT_gsm[Column3],"")</f>
        <v>GLUtps_v_FWD</v>
      </c>
    </row>
    <row r="2068" spans="1:10" ht="16" hidden="1" x14ac:dyDescent="0.2">
      <c r="A2068" s="1" t="s">
        <v>909</v>
      </c>
      <c r="B2068" s="1" t="s">
        <v>3902</v>
      </c>
      <c r="C2068" s="1" t="s">
        <v>5460</v>
      </c>
      <c r="D2068" s="1" t="s">
        <v>5461</v>
      </c>
      <c r="E2068" s="1" t="s">
        <v>7</v>
      </c>
      <c r="F2068" s="1" t="s">
        <v>3920</v>
      </c>
      <c r="G2068" s="1" t="str">
        <f>RT_enz[[#This Row],[rxn_src]]&amp;"_"&amp;RT_enz[[#This Row],[dir]]</f>
        <v>GLUTRS_c_FWD</v>
      </c>
      <c r="H2068" s="1" t="str">
        <f>_xlfn.XLOOKUP(RT_enz[[#This Row],[Column1]],SC_enz[name_dir],SC_enz[name_dir],"")</f>
        <v>GLUTRS_c_FWD</v>
      </c>
      <c r="I2068" s="1" t="str">
        <f>_xlfn.XLOOKUP(RT_enz[[#This Row],[rxn_src]],SC_enz[rxn_src],SC_enz[rxn_src],"")</f>
        <v>GLUTRS_c</v>
      </c>
      <c r="J2068" s="2" t="str">
        <f>_xlfn.XLOOKUP(RT_enz[[#This Row],[Column1]],RT_gsm[Column3],RT_gsm[Column3],"")</f>
        <v>GLUTRS_c_FWD</v>
      </c>
    </row>
    <row r="2069" spans="1:10" ht="16" hidden="1" x14ac:dyDescent="0.2">
      <c r="A2069" s="1" t="s">
        <v>913</v>
      </c>
      <c r="B2069" s="1" t="s">
        <v>3902</v>
      </c>
      <c r="C2069" s="1" t="s">
        <v>5462</v>
      </c>
      <c r="D2069" s="1" t="s">
        <v>5463</v>
      </c>
      <c r="E2069" s="1" t="s">
        <v>7</v>
      </c>
      <c r="F2069" s="1" t="s">
        <v>3920</v>
      </c>
      <c r="G2069" s="1" t="str">
        <f>RT_enz[[#This Row],[rxn_src]]&amp;"_"&amp;RT_enz[[#This Row],[dir]]</f>
        <v>GLUTRS_m_FWD</v>
      </c>
      <c r="H2069" s="1" t="str">
        <f>_xlfn.XLOOKUP(RT_enz[[#This Row],[Column1]],SC_enz[name_dir],SC_enz[name_dir],"")</f>
        <v>GLUTRS_m_FWD</v>
      </c>
      <c r="I2069" s="1" t="str">
        <f>_xlfn.XLOOKUP(RT_enz[[#This Row],[rxn_src]],SC_enz[rxn_src],SC_enz[rxn_src],"")</f>
        <v>GLUTRS_m</v>
      </c>
      <c r="J2069" s="2" t="str">
        <f>_xlfn.XLOOKUP(RT_enz[[#This Row],[Column1]],RT_gsm[Column3],RT_gsm[Column3],"")</f>
        <v>GLUTRS_m_FWD</v>
      </c>
    </row>
    <row r="2070" spans="1:10" ht="16" hidden="1" x14ac:dyDescent="0.2">
      <c r="A2070" s="1" t="s">
        <v>2637</v>
      </c>
      <c r="B2070" s="1" t="s">
        <v>3902</v>
      </c>
      <c r="C2070" s="1" t="s">
        <v>142</v>
      </c>
      <c r="D2070" s="1" t="s">
        <v>143</v>
      </c>
      <c r="E2070" s="1" t="s">
        <v>12</v>
      </c>
      <c r="F2070" s="1" t="s">
        <v>4477</v>
      </c>
      <c r="G2070" s="1" t="str">
        <f>RT_enz[[#This Row],[rxn_src]]&amp;"_"&amp;RT_enz[[#This Row],[dir]]</f>
        <v>GLXt_c_e_FWD</v>
      </c>
      <c r="H2070" s="1" t="str">
        <f>_xlfn.XLOOKUP(RT_enz[[#This Row],[Column1]],SC_enz[name_dir],SC_enz[name_dir],"")</f>
        <v>GLXt_c_e_FWD</v>
      </c>
      <c r="I2070" s="1" t="str">
        <f>_xlfn.XLOOKUP(RT_enz[[#This Row],[rxn_src]],SC_enz[rxn_src],SC_enz[rxn_src],"")</f>
        <v>GLXt_c_e</v>
      </c>
      <c r="J2070" s="2" t="str">
        <f>_xlfn.XLOOKUP(RT_enz[[#This Row],[Column1]],RT_gsm[Column3],RT_gsm[Column3],"")</f>
        <v>GLXt_c_e_FWD</v>
      </c>
    </row>
    <row r="2071" spans="1:10" ht="16" hidden="1" x14ac:dyDescent="0.2">
      <c r="A2071" s="1" t="s">
        <v>2637</v>
      </c>
      <c r="B2071" s="1" t="s">
        <v>3903</v>
      </c>
      <c r="C2071" s="1" t="s">
        <v>142</v>
      </c>
      <c r="D2071" s="1" t="s">
        <v>143</v>
      </c>
      <c r="E2071" s="1" t="s">
        <v>12</v>
      </c>
      <c r="F2071" s="1" t="s">
        <v>4477</v>
      </c>
      <c r="G2071" s="1" t="str">
        <f>RT_enz[[#This Row],[rxn_src]]&amp;"_"&amp;RT_enz[[#This Row],[dir]]</f>
        <v>GLXt_c_e_REV</v>
      </c>
      <c r="H2071" s="1" t="str">
        <f>_xlfn.XLOOKUP(RT_enz[[#This Row],[Column1]],SC_enz[name_dir],SC_enz[name_dir],"")</f>
        <v>GLXt_c_e_REV</v>
      </c>
      <c r="I2071" s="1" t="str">
        <f>_xlfn.XLOOKUP(RT_enz[[#This Row],[rxn_src]],SC_enz[rxn_src],SC_enz[rxn_src],"")</f>
        <v>GLXt_c_e</v>
      </c>
      <c r="J2071" s="2" t="str">
        <f>_xlfn.XLOOKUP(RT_enz[[#This Row],[Column1]],RT_gsm[Column3],RT_gsm[Column3],"")</f>
        <v>GLXt_c_e_REV</v>
      </c>
    </row>
    <row r="2072" spans="1:10" ht="16" hidden="1" x14ac:dyDescent="0.2">
      <c r="A2072" s="1" t="s">
        <v>2638</v>
      </c>
      <c r="B2072" s="1" t="s">
        <v>3902</v>
      </c>
      <c r="C2072" s="1" t="s">
        <v>1642</v>
      </c>
      <c r="D2072" s="1" t="s">
        <v>143</v>
      </c>
      <c r="E2072" s="1" t="s">
        <v>7</v>
      </c>
      <c r="F2072" s="1"/>
      <c r="G2072" s="1" t="str">
        <f>RT_enz[[#This Row],[rxn_src]]&amp;"_"&amp;RT_enz[[#This Row],[dir]]</f>
        <v>GLXt_c_x_FWD</v>
      </c>
      <c r="H2072" s="1" t="str">
        <f>_xlfn.XLOOKUP(RT_enz[[#This Row],[Column1]],SC_enz[name_dir],SC_enz[name_dir],"")</f>
        <v>GLXt_c_x_FWD</v>
      </c>
      <c r="I2072" s="1" t="str">
        <f>_xlfn.XLOOKUP(RT_enz[[#This Row],[rxn_src]],SC_enz[rxn_src],SC_enz[rxn_src],"")</f>
        <v>GLXt_c_x</v>
      </c>
      <c r="J2072" s="2" t="str">
        <f>_xlfn.XLOOKUP(RT_enz[[#This Row],[Column1]],RT_gsm[Column3],RT_gsm[Column3],"")</f>
        <v>GLXt_c_x_FWD</v>
      </c>
    </row>
    <row r="2073" spans="1:10" ht="16" hidden="1" x14ac:dyDescent="0.2">
      <c r="A2073" s="1" t="s">
        <v>2638</v>
      </c>
      <c r="B2073" s="1" t="s">
        <v>3903</v>
      </c>
      <c r="C2073" s="1" t="s">
        <v>1642</v>
      </c>
      <c r="D2073" s="1" t="s">
        <v>143</v>
      </c>
      <c r="E2073" s="1" t="s">
        <v>7</v>
      </c>
      <c r="F2073" s="1"/>
      <c r="G2073" s="1" t="str">
        <f>RT_enz[[#This Row],[rxn_src]]&amp;"_"&amp;RT_enz[[#This Row],[dir]]</f>
        <v>GLXt_c_x_REV</v>
      </c>
      <c r="H2073" s="1" t="str">
        <f>_xlfn.XLOOKUP(RT_enz[[#This Row],[Column1]],SC_enz[name_dir],SC_enz[name_dir],"")</f>
        <v>GLXt_c_x_REV</v>
      </c>
      <c r="I2073" s="1" t="str">
        <f>_xlfn.XLOOKUP(RT_enz[[#This Row],[rxn_src]],SC_enz[rxn_src],SC_enz[rxn_src],"")</f>
        <v>GLXt_c_x</v>
      </c>
      <c r="J2073" s="2" t="str">
        <f>_xlfn.XLOOKUP(RT_enz[[#This Row],[Column1]],RT_gsm[Column3],RT_gsm[Column3],"")</f>
        <v>GLXt_c_x_REV</v>
      </c>
    </row>
    <row r="2074" spans="1:10" ht="16" hidden="1" x14ac:dyDescent="0.2">
      <c r="A2074" s="1" t="s">
        <v>956</v>
      </c>
      <c r="B2074" s="1" t="s">
        <v>3902</v>
      </c>
      <c r="C2074" s="1" t="s">
        <v>142</v>
      </c>
      <c r="D2074" s="1" t="s">
        <v>143</v>
      </c>
      <c r="E2074" s="1" t="s">
        <v>7</v>
      </c>
      <c r="F2074" s="1"/>
      <c r="G2074" s="1" t="str">
        <f>RT_enz[[#This Row],[rxn_src]]&amp;"_"&amp;RT_enz[[#This Row],[dir]]</f>
        <v>GLYAT_c_FWD</v>
      </c>
      <c r="H2074" s="1" t="str">
        <f>_xlfn.XLOOKUP(RT_enz[[#This Row],[Column1]],SC_enz[name_dir],SC_enz[name_dir],"")</f>
        <v>GLYAT_c_FWD</v>
      </c>
      <c r="I2074" s="1" t="str">
        <f>_xlfn.XLOOKUP(RT_enz[[#This Row],[rxn_src]],SC_enz[rxn_src],SC_enz[rxn_src],"")</f>
        <v>GLYAT_c</v>
      </c>
      <c r="J2074" s="2" t="str">
        <f>_xlfn.XLOOKUP(RT_enz[[#This Row],[Column1]],RT_gsm[Column3],RT_gsm[Column3],"")</f>
        <v>GLYAT_c_FWD</v>
      </c>
    </row>
    <row r="2075" spans="1:10" ht="16" hidden="1" x14ac:dyDescent="0.2">
      <c r="A2075" s="1" t="s">
        <v>2917</v>
      </c>
      <c r="B2075" s="1" t="s">
        <v>3902</v>
      </c>
      <c r="C2075" s="1" t="s">
        <v>1642</v>
      </c>
      <c r="D2075" s="1" t="s">
        <v>143</v>
      </c>
      <c r="E2075" s="1" t="s">
        <v>7</v>
      </c>
      <c r="F2075" s="1"/>
      <c r="G2075" s="1" t="str">
        <f>RT_enz[[#This Row],[rxn_src]]&amp;"_"&amp;RT_enz[[#This Row],[dir]]</f>
        <v>GLYC3Pt_c_l_FWD</v>
      </c>
      <c r="H2075" s="1" t="str">
        <f>_xlfn.XLOOKUP(RT_enz[[#This Row],[Column1]],SC_enz[name_dir],SC_enz[name_dir],"")</f>
        <v>GLYC3Pt_c_l_FWD</v>
      </c>
      <c r="I2075" s="1" t="str">
        <f>_xlfn.XLOOKUP(RT_enz[[#This Row],[rxn_src]],SC_enz[rxn_src],SC_enz[rxn_src],"")</f>
        <v>GLYC3Pt_c_l</v>
      </c>
      <c r="J2075" s="2" t="str">
        <f>_xlfn.XLOOKUP(RT_enz[[#This Row],[Column1]],RT_gsm[Column3],RT_gsm[Column3],"")</f>
        <v>GLYC3Pt_c_l_FWD</v>
      </c>
    </row>
    <row r="2076" spans="1:10" ht="16" hidden="1" x14ac:dyDescent="0.2">
      <c r="A2076" s="1" t="s">
        <v>2917</v>
      </c>
      <c r="B2076" s="1" t="s">
        <v>3903</v>
      </c>
      <c r="C2076" s="1" t="s">
        <v>1642</v>
      </c>
      <c r="D2076" s="1" t="s">
        <v>143</v>
      </c>
      <c r="E2076" s="1" t="s">
        <v>7</v>
      </c>
      <c r="F2076" s="1"/>
      <c r="G2076" s="1" t="str">
        <f>RT_enz[[#This Row],[rxn_src]]&amp;"_"&amp;RT_enz[[#This Row],[dir]]</f>
        <v>GLYC3Pt_c_l_REV</v>
      </c>
      <c r="H2076" s="1" t="str">
        <f>_xlfn.XLOOKUP(RT_enz[[#This Row],[Column1]],SC_enz[name_dir],SC_enz[name_dir],"")</f>
        <v>GLYC3Pt_c_l_REV</v>
      </c>
      <c r="I2076" s="1" t="str">
        <f>_xlfn.XLOOKUP(RT_enz[[#This Row],[rxn_src]],SC_enz[rxn_src],SC_enz[rxn_src],"")</f>
        <v>GLYC3Pt_c_l</v>
      </c>
      <c r="J2076" s="2" t="str">
        <f>_xlfn.XLOOKUP(RT_enz[[#This Row],[Column1]],RT_gsm[Column3],RT_gsm[Column3],"")</f>
        <v>GLYC3Pt_c_l_REV</v>
      </c>
    </row>
    <row r="2077" spans="1:10" ht="16" hidden="1" x14ac:dyDescent="0.2">
      <c r="A2077" s="1" t="s">
        <v>2626</v>
      </c>
      <c r="B2077" s="1" t="s">
        <v>3902</v>
      </c>
      <c r="C2077" s="1" t="s">
        <v>1642</v>
      </c>
      <c r="D2077" s="1" t="s">
        <v>143</v>
      </c>
      <c r="E2077" s="1" t="s">
        <v>7</v>
      </c>
      <c r="F2077" s="1"/>
      <c r="G2077" s="1" t="str">
        <f>RT_enz[[#This Row],[rxn_src]]&amp;"_"&amp;RT_enz[[#This Row],[dir]]</f>
        <v>GLYC3Pt_c_m_FWD</v>
      </c>
      <c r="H2077" s="1" t="str">
        <f>_xlfn.XLOOKUP(RT_enz[[#This Row],[Column1]],SC_enz[name_dir],SC_enz[name_dir],"")</f>
        <v>GLYC3Pt_c_m_FWD</v>
      </c>
      <c r="I2077" s="1" t="str">
        <f>_xlfn.XLOOKUP(RT_enz[[#This Row],[rxn_src]],SC_enz[rxn_src],SC_enz[rxn_src],"")</f>
        <v>GLYC3Pt_c_m</v>
      </c>
      <c r="J2077" s="2" t="str">
        <f>_xlfn.XLOOKUP(RT_enz[[#This Row],[Column1]],RT_gsm[Column3],RT_gsm[Column3],"")</f>
        <v>GLYC3Pt_c_m_FWD</v>
      </c>
    </row>
    <row r="2078" spans="1:10" ht="16" hidden="1" x14ac:dyDescent="0.2">
      <c r="A2078" s="1" t="s">
        <v>2626</v>
      </c>
      <c r="B2078" s="1" t="s">
        <v>3903</v>
      </c>
      <c r="C2078" s="1" t="s">
        <v>1642</v>
      </c>
      <c r="D2078" s="1" t="s">
        <v>143</v>
      </c>
      <c r="E2078" s="1" t="s">
        <v>7</v>
      </c>
      <c r="F2078" s="1"/>
      <c r="G2078" s="1" t="str">
        <f>RT_enz[[#This Row],[rxn_src]]&amp;"_"&amp;RT_enz[[#This Row],[dir]]</f>
        <v>GLYC3Pt_c_m_REV</v>
      </c>
      <c r="H2078" s="1" t="str">
        <f>_xlfn.XLOOKUP(RT_enz[[#This Row],[Column1]],SC_enz[name_dir],SC_enz[name_dir],"")</f>
        <v>GLYC3Pt_c_m_REV</v>
      </c>
      <c r="I2078" s="1" t="str">
        <f>_xlfn.XLOOKUP(RT_enz[[#This Row],[rxn_src]],SC_enz[rxn_src],SC_enz[rxn_src],"")</f>
        <v>GLYC3Pt_c_m</v>
      </c>
      <c r="J2078" s="2" t="str">
        <f>_xlfn.XLOOKUP(RT_enz[[#This Row],[Column1]],RT_gsm[Column3],RT_gsm[Column3],"")</f>
        <v>GLYC3Pt_c_m_REV</v>
      </c>
    </row>
    <row r="2079" spans="1:10" ht="16" hidden="1" x14ac:dyDescent="0.2">
      <c r="A2079" s="1" t="s">
        <v>2887</v>
      </c>
      <c r="B2079" s="1" t="s">
        <v>3902</v>
      </c>
      <c r="C2079" s="1" t="s">
        <v>1642</v>
      </c>
      <c r="D2079" s="1" t="s">
        <v>143</v>
      </c>
      <c r="E2079" s="1" t="s">
        <v>7</v>
      </c>
      <c r="F2079" s="1"/>
      <c r="G2079" s="1" t="str">
        <f>RT_enz[[#This Row],[rxn_src]]&amp;"_"&amp;RT_enz[[#This Row],[dir]]</f>
        <v>GLYC3Pt_c_rm_FWD</v>
      </c>
      <c r="H2079" s="1" t="str">
        <f>_xlfn.XLOOKUP(RT_enz[[#This Row],[Column1]],SC_enz[name_dir],SC_enz[name_dir],"")</f>
        <v>GLYC3Pt_c_rm_FWD</v>
      </c>
      <c r="I2079" s="1" t="str">
        <f>_xlfn.XLOOKUP(RT_enz[[#This Row],[rxn_src]],SC_enz[rxn_src],SC_enz[rxn_src],"")</f>
        <v>GLYC3Pt_c_rm</v>
      </c>
      <c r="J2079" s="2" t="str">
        <f>_xlfn.XLOOKUP(RT_enz[[#This Row],[Column1]],RT_gsm[Column3],RT_gsm[Column3],"")</f>
        <v>GLYC3Pt_c_rm_FWD</v>
      </c>
    </row>
    <row r="2080" spans="1:10" ht="16" hidden="1" x14ac:dyDescent="0.2">
      <c r="A2080" s="1" t="s">
        <v>2887</v>
      </c>
      <c r="B2080" s="1" t="s">
        <v>3903</v>
      </c>
      <c r="C2080" s="1" t="s">
        <v>1642</v>
      </c>
      <c r="D2080" s="1" t="s">
        <v>143</v>
      </c>
      <c r="E2080" s="1" t="s">
        <v>7</v>
      </c>
      <c r="F2080" s="1"/>
      <c r="G2080" s="1" t="str">
        <f>RT_enz[[#This Row],[rxn_src]]&amp;"_"&amp;RT_enz[[#This Row],[dir]]</f>
        <v>GLYC3Pt_c_rm_REV</v>
      </c>
      <c r="H2080" s="1" t="str">
        <f>_xlfn.XLOOKUP(RT_enz[[#This Row],[Column1]],SC_enz[name_dir],SC_enz[name_dir],"")</f>
        <v>GLYC3Pt_c_rm_REV</v>
      </c>
      <c r="I2080" s="1" t="str">
        <f>_xlfn.XLOOKUP(RT_enz[[#This Row],[rxn_src]],SC_enz[rxn_src],SC_enz[rxn_src],"")</f>
        <v>GLYC3Pt_c_rm</v>
      </c>
      <c r="J2080" s="2" t="str">
        <f>_xlfn.XLOOKUP(RT_enz[[#This Row],[Column1]],RT_gsm[Column3],RT_gsm[Column3],"")</f>
        <v>GLYC3Pt_c_rm_REV</v>
      </c>
    </row>
    <row r="2081" spans="1:10" ht="16" hidden="1" x14ac:dyDescent="0.2">
      <c r="A2081" s="1" t="s">
        <v>5464</v>
      </c>
      <c r="B2081" s="1" t="s">
        <v>3902</v>
      </c>
      <c r="C2081" s="1" t="s">
        <v>142</v>
      </c>
      <c r="D2081" s="1" t="s">
        <v>143</v>
      </c>
      <c r="E2081" s="1" t="s">
        <v>12</v>
      </c>
      <c r="F2081" s="1" t="s">
        <v>4477</v>
      </c>
      <c r="G2081" s="1" t="str">
        <f>RT_enz[[#This Row],[rxn_src]]&amp;"_"&amp;RT_enz[[#This Row],[dir]]</f>
        <v>GLYC3Pt_c_x_FWD</v>
      </c>
      <c r="H2081" s="1" t="str">
        <f>_xlfn.XLOOKUP(RT_enz[[#This Row],[Column1]],SC_enz[name_dir],SC_enz[name_dir],"")</f>
        <v/>
      </c>
      <c r="I2081" s="1" t="str">
        <f>_xlfn.XLOOKUP(RT_enz[[#This Row],[rxn_src]],SC_enz[rxn_src],SC_enz[rxn_src],"")</f>
        <v/>
      </c>
      <c r="J2081" s="2" t="str">
        <f>_xlfn.XLOOKUP(RT_enz[[#This Row],[Column1]],RT_gsm[Column3],RT_gsm[Column3],"")</f>
        <v>GLYC3Pt_c_x_FWD</v>
      </c>
    </row>
    <row r="2082" spans="1:10" ht="16" hidden="1" x14ac:dyDescent="0.2">
      <c r="A2082" s="1" t="s">
        <v>5464</v>
      </c>
      <c r="B2082" s="1" t="s">
        <v>3903</v>
      </c>
      <c r="C2082" s="1" t="s">
        <v>142</v>
      </c>
      <c r="D2082" s="1" t="s">
        <v>143</v>
      </c>
      <c r="E2082" s="1" t="s">
        <v>12</v>
      </c>
      <c r="F2082" s="1" t="s">
        <v>4477</v>
      </c>
      <c r="G2082" s="1" t="str">
        <f>RT_enz[[#This Row],[rxn_src]]&amp;"_"&amp;RT_enz[[#This Row],[dir]]</f>
        <v>GLYC3Pt_c_x_REV</v>
      </c>
      <c r="H2082" s="1" t="str">
        <f>_xlfn.XLOOKUP(RT_enz[[#This Row],[Column1]],SC_enz[name_dir],SC_enz[name_dir],"")</f>
        <v/>
      </c>
      <c r="I2082" s="1" t="str">
        <f>_xlfn.XLOOKUP(RT_enz[[#This Row],[rxn_src]],SC_enz[rxn_src],SC_enz[rxn_src],"")</f>
        <v/>
      </c>
      <c r="J2082" s="2" t="str">
        <f>_xlfn.XLOOKUP(RT_enz[[#This Row],[Column1]],RT_gsm[Column3],RT_gsm[Column3],"")</f>
        <v>GLYC3Pt_c_x_REV</v>
      </c>
    </row>
    <row r="2083" spans="1:10" ht="16" hidden="1" x14ac:dyDescent="0.2">
      <c r="A2083" s="1" t="s">
        <v>2990</v>
      </c>
      <c r="B2083" s="1" t="s">
        <v>3902</v>
      </c>
      <c r="C2083" s="1" t="s">
        <v>1642</v>
      </c>
      <c r="D2083" s="1" t="s">
        <v>143</v>
      </c>
      <c r="E2083" s="1" t="s">
        <v>7</v>
      </c>
      <c r="F2083" s="1"/>
      <c r="G2083" s="1" t="str">
        <f>RT_enz[[#This Row],[rxn_src]]&amp;"_"&amp;RT_enz[[#This Row],[dir]]</f>
        <v>GLYC3Pt_m_mm_FWD</v>
      </c>
      <c r="H2083" s="1" t="str">
        <f>_xlfn.XLOOKUP(RT_enz[[#This Row],[Column1]],SC_enz[name_dir],SC_enz[name_dir],"")</f>
        <v>GLYC3Pt_m_mm_FWD</v>
      </c>
      <c r="I2083" s="1" t="str">
        <f>_xlfn.XLOOKUP(RT_enz[[#This Row],[rxn_src]],SC_enz[rxn_src],SC_enz[rxn_src],"")</f>
        <v>GLYC3Pt_m_mm</v>
      </c>
      <c r="J2083" s="2" t="str">
        <f>_xlfn.XLOOKUP(RT_enz[[#This Row],[Column1]],RT_gsm[Column3],RT_gsm[Column3],"")</f>
        <v>GLYC3Pt_m_mm_FWD</v>
      </c>
    </row>
    <row r="2084" spans="1:10" ht="16" hidden="1" x14ac:dyDescent="0.2">
      <c r="A2084" s="1" t="s">
        <v>2990</v>
      </c>
      <c r="B2084" s="1" t="s">
        <v>3903</v>
      </c>
      <c r="C2084" s="1" t="s">
        <v>1642</v>
      </c>
      <c r="D2084" s="1" t="s">
        <v>143</v>
      </c>
      <c r="E2084" s="1" t="s">
        <v>7</v>
      </c>
      <c r="F2084" s="1"/>
      <c r="G2084" s="1" t="str">
        <f>RT_enz[[#This Row],[rxn_src]]&amp;"_"&amp;RT_enz[[#This Row],[dir]]</f>
        <v>GLYC3Pt_m_mm_REV</v>
      </c>
      <c r="H2084" s="1" t="str">
        <f>_xlfn.XLOOKUP(RT_enz[[#This Row],[Column1]],SC_enz[name_dir],SC_enz[name_dir],"")</f>
        <v>GLYC3Pt_m_mm_REV</v>
      </c>
      <c r="I2084" s="1" t="str">
        <f>_xlfn.XLOOKUP(RT_enz[[#This Row],[rxn_src]],SC_enz[rxn_src],SC_enz[rxn_src],"")</f>
        <v>GLYC3Pt_m_mm</v>
      </c>
      <c r="J2084" s="2" t="str">
        <f>_xlfn.XLOOKUP(RT_enz[[#This Row],[Column1]],RT_gsm[Column3],RT_gsm[Column3],"")</f>
        <v>GLYC3Pt_m_mm_REV</v>
      </c>
    </row>
    <row r="2085" spans="1:10" ht="16" hidden="1" x14ac:dyDescent="0.2">
      <c r="A2085" s="1" t="s">
        <v>933</v>
      </c>
      <c r="B2085" s="1" t="s">
        <v>3902</v>
      </c>
      <c r="C2085" s="1" t="s">
        <v>5465</v>
      </c>
      <c r="D2085" s="1" t="s">
        <v>5466</v>
      </c>
      <c r="E2085" s="1" t="s">
        <v>7</v>
      </c>
      <c r="F2085" s="1" t="s">
        <v>3920</v>
      </c>
      <c r="G2085" s="1" t="str">
        <f>RT_enz[[#This Row],[rxn_src]]&amp;"_"&amp;RT_enz[[#This Row],[dir]]</f>
        <v>GLYCDy_c_FWD</v>
      </c>
      <c r="H2085" s="1" t="str">
        <f>_xlfn.XLOOKUP(RT_enz[[#This Row],[Column1]],SC_enz[name_dir],SC_enz[name_dir],"")</f>
        <v>GLYCDy_c_FWD</v>
      </c>
      <c r="I2085" s="1" t="str">
        <f>_xlfn.XLOOKUP(RT_enz[[#This Row],[rxn_src]],SC_enz[rxn_src],SC_enz[rxn_src],"")</f>
        <v>GLYCDy_c</v>
      </c>
      <c r="J2085" s="2" t="str">
        <f>_xlfn.XLOOKUP(RT_enz[[#This Row],[Column1]],RT_gsm[Column3],RT_gsm[Column3],"")</f>
        <v>GLYCDy_c_FWD</v>
      </c>
    </row>
    <row r="2086" spans="1:10" ht="16" hidden="1" x14ac:dyDescent="0.2">
      <c r="A2086" s="1" t="s">
        <v>5467</v>
      </c>
      <c r="B2086" s="1" t="s">
        <v>3902</v>
      </c>
      <c r="C2086" s="1" t="s">
        <v>5468</v>
      </c>
      <c r="D2086" s="1" t="s">
        <v>5469</v>
      </c>
      <c r="E2086" s="1" t="s">
        <v>7</v>
      </c>
      <c r="F2086" s="1" t="s">
        <v>3920</v>
      </c>
      <c r="G2086" s="1" t="str">
        <f>RT_enz[[#This Row],[rxn_src]]&amp;"_"&amp;RT_enz[[#This Row],[dir]]</f>
        <v>GLYCK_c_FWD</v>
      </c>
      <c r="H2086" s="1" t="str">
        <f>_xlfn.XLOOKUP(RT_enz[[#This Row],[Column1]],SC_enz[name_dir],SC_enz[name_dir],"")</f>
        <v/>
      </c>
      <c r="I2086" s="1" t="str">
        <f>_xlfn.XLOOKUP(RT_enz[[#This Row],[rxn_src]],SC_enz[rxn_src],SC_enz[rxn_src],"")</f>
        <v/>
      </c>
      <c r="J2086" s="2" t="str">
        <f>_xlfn.XLOOKUP(RT_enz[[#This Row],[Column1]],RT_gsm[Column3],RT_gsm[Column3],"")</f>
        <v>GLYCK_c_FWD</v>
      </c>
    </row>
    <row r="2087" spans="1:10" ht="16" hidden="1" x14ac:dyDescent="0.2">
      <c r="A2087" s="1" t="s">
        <v>3557</v>
      </c>
      <c r="B2087" s="1" t="s">
        <v>3902</v>
      </c>
      <c r="C2087" s="1" t="s">
        <v>3558</v>
      </c>
      <c r="D2087" s="1" t="s">
        <v>5470</v>
      </c>
      <c r="E2087" s="1" t="s">
        <v>12</v>
      </c>
      <c r="F2087" s="1" t="s">
        <v>3560</v>
      </c>
      <c r="G2087" s="1" t="str">
        <f>RT_enz[[#This Row],[rxn_src]]&amp;"_"&amp;RT_enz[[#This Row],[dir]]</f>
        <v>GLYCL_m_FWD</v>
      </c>
      <c r="H2087" s="1" t="str">
        <f>_xlfn.XLOOKUP(RT_enz[[#This Row],[Column1]],SC_enz[name_dir],SC_enz[name_dir],"")</f>
        <v>GLYCL_m_FWD</v>
      </c>
      <c r="I2087" s="1" t="str">
        <f>_xlfn.XLOOKUP(RT_enz[[#This Row],[rxn_src]],SC_enz[rxn_src],SC_enz[rxn_src],"")</f>
        <v>GLYCL_m</v>
      </c>
      <c r="J2087" s="2" t="str">
        <f>_xlfn.XLOOKUP(RT_enz[[#This Row],[Column1]],RT_gsm[Column3],RT_gsm[Column3],"")</f>
        <v>GLYCL_m_FWD</v>
      </c>
    </row>
    <row r="2088" spans="1:10" ht="16" hidden="1" x14ac:dyDescent="0.2">
      <c r="A2088" s="1" t="s">
        <v>3557</v>
      </c>
      <c r="B2088" s="1" t="s">
        <v>3903</v>
      </c>
      <c r="C2088" s="1" t="s">
        <v>3558</v>
      </c>
      <c r="D2088" s="1" t="s">
        <v>5470</v>
      </c>
      <c r="E2088" s="1" t="s">
        <v>12</v>
      </c>
      <c r="F2088" s="1" t="s">
        <v>3560</v>
      </c>
      <c r="G2088" s="1" t="str">
        <f>RT_enz[[#This Row],[rxn_src]]&amp;"_"&amp;RT_enz[[#This Row],[dir]]</f>
        <v>GLYCL_m_REV</v>
      </c>
      <c r="H2088" s="1" t="str">
        <f>_xlfn.XLOOKUP(RT_enz[[#This Row],[Column1]],SC_enz[name_dir],SC_enz[name_dir],"")</f>
        <v>GLYCL_m_REV</v>
      </c>
      <c r="I2088" s="1" t="str">
        <f>_xlfn.XLOOKUP(RT_enz[[#This Row],[rxn_src]],SC_enz[rxn_src],SC_enz[rxn_src],"")</f>
        <v>GLYCL_m</v>
      </c>
      <c r="J2088" s="2" t="str">
        <f>_xlfn.XLOOKUP(RT_enz[[#This Row],[Column1]],RT_gsm[Column3],RT_gsm[Column3],"")</f>
        <v>GLYCL_m_REV</v>
      </c>
    </row>
    <row r="2089" spans="1:10" ht="16" hidden="1" x14ac:dyDescent="0.2">
      <c r="A2089" s="1" t="s">
        <v>2175</v>
      </c>
      <c r="B2089" s="1" t="s">
        <v>3902</v>
      </c>
      <c r="C2089" s="1" t="s">
        <v>1642</v>
      </c>
      <c r="D2089" s="1" t="s">
        <v>143</v>
      </c>
      <c r="E2089" s="1" t="s">
        <v>12</v>
      </c>
      <c r="F2089" s="1" t="s">
        <v>3920</v>
      </c>
      <c r="G2089" s="1" t="str">
        <f>RT_enz[[#This Row],[rxn_src]]&amp;"_"&amp;RT_enz[[#This Row],[dir]]</f>
        <v>GLYCOGENt_c_v_FWD</v>
      </c>
      <c r="H2089" s="1" t="str">
        <f>_xlfn.XLOOKUP(RT_enz[[#This Row],[Column1]],SC_enz[name_dir],SC_enz[name_dir],"")</f>
        <v>GLYCOGENt_c_v_FWD</v>
      </c>
      <c r="I2089" s="1" t="str">
        <f>_xlfn.XLOOKUP(RT_enz[[#This Row],[rxn_src]],SC_enz[rxn_src],SC_enz[rxn_src],"")</f>
        <v>GLYCOGENt_c_v</v>
      </c>
      <c r="J2089" s="2" t="str">
        <f>_xlfn.XLOOKUP(RT_enz[[#This Row],[Column1]],RT_gsm[Column3],RT_gsm[Column3],"")</f>
        <v>GLYCOGENt_c_v_FWD</v>
      </c>
    </row>
    <row r="2090" spans="1:10" ht="16" hidden="1" x14ac:dyDescent="0.2">
      <c r="A2090" s="1" t="s">
        <v>2925</v>
      </c>
      <c r="B2090" s="1" t="s">
        <v>3902</v>
      </c>
      <c r="C2090" s="1" t="s">
        <v>1642</v>
      </c>
      <c r="D2090" s="1" t="s">
        <v>143</v>
      </c>
      <c r="E2090" s="1" t="s">
        <v>7</v>
      </c>
      <c r="F2090" s="1"/>
      <c r="G2090" s="1" t="str">
        <f>RT_enz[[#This Row],[rxn_src]]&amp;"_"&amp;RT_enz[[#This Row],[dir]]</f>
        <v>GLYCt_c_l_FWD</v>
      </c>
      <c r="H2090" s="1" t="str">
        <f>_xlfn.XLOOKUP(RT_enz[[#This Row],[Column1]],SC_enz[name_dir],SC_enz[name_dir],"")</f>
        <v>GLYCt_c_l_FWD</v>
      </c>
      <c r="I2090" s="1" t="str">
        <f>_xlfn.XLOOKUP(RT_enz[[#This Row],[rxn_src]],SC_enz[rxn_src],SC_enz[rxn_src],"")</f>
        <v>GLYCt_c_l</v>
      </c>
      <c r="J2090" s="2" t="str">
        <f>_xlfn.XLOOKUP(RT_enz[[#This Row],[Column1]],RT_gsm[Column3],RT_gsm[Column3],"")</f>
        <v>GLYCt_c_l_FWD</v>
      </c>
    </row>
    <row r="2091" spans="1:10" ht="16" hidden="1" x14ac:dyDescent="0.2">
      <c r="A2091" s="1" t="s">
        <v>2925</v>
      </c>
      <c r="B2091" s="1" t="s">
        <v>3903</v>
      </c>
      <c r="C2091" s="1" t="s">
        <v>1642</v>
      </c>
      <c r="D2091" s="1" t="s">
        <v>143</v>
      </c>
      <c r="E2091" s="1" t="s">
        <v>7</v>
      </c>
      <c r="F2091" s="1"/>
      <c r="G2091" s="1" t="str">
        <f>RT_enz[[#This Row],[rxn_src]]&amp;"_"&amp;RT_enz[[#This Row],[dir]]</f>
        <v>GLYCt_c_l_REV</v>
      </c>
      <c r="H2091" s="1" t="str">
        <f>_xlfn.XLOOKUP(RT_enz[[#This Row],[Column1]],SC_enz[name_dir],SC_enz[name_dir],"")</f>
        <v>GLYCt_c_l_REV</v>
      </c>
      <c r="I2091" s="1" t="str">
        <f>_xlfn.XLOOKUP(RT_enz[[#This Row],[rxn_src]],SC_enz[rxn_src],SC_enz[rxn_src],"")</f>
        <v>GLYCt_c_l</v>
      </c>
      <c r="J2091" s="2" t="str">
        <f>_xlfn.XLOOKUP(RT_enz[[#This Row],[Column1]],RT_gsm[Column3],RT_gsm[Column3],"")</f>
        <v>GLYCt_c_l_REV</v>
      </c>
    </row>
    <row r="2092" spans="1:10" ht="16" hidden="1" x14ac:dyDescent="0.2">
      <c r="A2092" s="1" t="s">
        <v>5471</v>
      </c>
      <c r="B2092" s="1" t="s">
        <v>3902</v>
      </c>
      <c r="C2092" s="1" t="s">
        <v>142</v>
      </c>
      <c r="D2092" s="1" t="s">
        <v>143</v>
      </c>
      <c r="E2092" s="1" t="s">
        <v>12</v>
      </c>
      <c r="F2092" s="1" t="s">
        <v>4477</v>
      </c>
      <c r="G2092" s="1" t="str">
        <f>RT_enz[[#This Row],[rxn_src]]&amp;"_"&amp;RT_enz[[#This Row],[dir]]</f>
        <v>GLYCt_c_m_FWD</v>
      </c>
      <c r="H2092" s="1" t="str">
        <f>_xlfn.XLOOKUP(RT_enz[[#This Row],[Column1]],SC_enz[name_dir],SC_enz[name_dir],"")</f>
        <v/>
      </c>
      <c r="I2092" s="1" t="str">
        <f>_xlfn.XLOOKUP(RT_enz[[#This Row],[rxn_src]],SC_enz[rxn_src],SC_enz[rxn_src],"")</f>
        <v/>
      </c>
      <c r="J2092" s="2" t="str">
        <f>_xlfn.XLOOKUP(RT_enz[[#This Row],[Column1]],RT_gsm[Column3],RT_gsm[Column3],"")</f>
        <v>GLYCt_c_m_FWD</v>
      </c>
    </row>
    <row r="2093" spans="1:10" ht="16" hidden="1" x14ac:dyDescent="0.2">
      <c r="A2093" s="1" t="s">
        <v>2160</v>
      </c>
      <c r="B2093" s="1" t="s">
        <v>3902</v>
      </c>
      <c r="C2093" s="1" t="s">
        <v>5330</v>
      </c>
      <c r="D2093" s="1" t="s">
        <v>5331</v>
      </c>
      <c r="E2093" s="1" t="s">
        <v>7</v>
      </c>
      <c r="F2093" s="1" t="s">
        <v>3920</v>
      </c>
      <c r="G2093" s="1" t="str">
        <f>RT_enz[[#This Row],[rxn_src]]&amp;"_"&amp;RT_enz[[#This Row],[dir]]</f>
        <v>GLYCtps_e_FWD</v>
      </c>
      <c r="H2093" s="1" t="str">
        <f>_xlfn.XLOOKUP(RT_enz[[#This Row],[Column1]],SC_enz[name_dir],SC_enz[name_dir],"")</f>
        <v>GLYCtps_e_FWD</v>
      </c>
      <c r="I2093" s="1" t="str">
        <f>_xlfn.XLOOKUP(RT_enz[[#This Row],[rxn_src]],SC_enz[rxn_src],SC_enz[rxn_src],"")</f>
        <v>GLYCtps_e</v>
      </c>
      <c r="J2093" s="2" t="str">
        <f>_xlfn.XLOOKUP(RT_enz[[#This Row],[Column1]],RT_gsm[Column3],RT_gsm[Column3],"")</f>
        <v>GLYCtps_e_FWD</v>
      </c>
    </row>
    <row r="2094" spans="1:10" ht="16" hidden="1" x14ac:dyDescent="0.2">
      <c r="A2094" s="1" t="s">
        <v>2160</v>
      </c>
      <c r="B2094" s="1" t="s">
        <v>3903</v>
      </c>
      <c r="C2094" s="1" t="s">
        <v>5330</v>
      </c>
      <c r="D2094" s="1" t="s">
        <v>5331</v>
      </c>
      <c r="E2094" s="1" t="s">
        <v>7</v>
      </c>
      <c r="F2094" s="1" t="s">
        <v>3920</v>
      </c>
      <c r="G2094" s="1" t="str">
        <f>RT_enz[[#This Row],[rxn_src]]&amp;"_"&amp;RT_enz[[#This Row],[dir]]</f>
        <v>GLYCtps_e_REV</v>
      </c>
      <c r="H2094" s="1" t="str">
        <f>_xlfn.XLOOKUP(RT_enz[[#This Row],[Column1]],SC_enz[name_dir],SC_enz[name_dir],"")</f>
        <v>GLYCtps_e_REV</v>
      </c>
      <c r="I2094" s="1" t="str">
        <f>_xlfn.XLOOKUP(RT_enz[[#This Row],[rxn_src]],SC_enz[rxn_src],SC_enz[rxn_src],"")</f>
        <v>GLYCtps_e</v>
      </c>
      <c r="J2094" s="2" t="str">
        <f>_xlfn.XLOOKUP(RT_enz[[#This Row],[Column1]],RT_gsm[Column3],RT_gsm[Column3],"")</f>
        <v>GLYCtps_e_REV</v>
      </c>
    </row>
    <row r="2095" spans="1:10" ht="16" hidden="1" x14ac:dyDescent="0.2">
      <c r="A2095" s="1" t="s">
        <v>3561</v>
      </c>
      <c r="B2095" s="1" t="s">
        <v>3902</v>
      </c>
      <c r="C2095" s="1" t="s">
        <v>5472</v>
      </c>
      <c r="D2095" s="1" t="s">
        <v>5473</v>
      </c>
      <c r="E2095" s="1" t="s">
        <v>12</v>
      </c>
      <c r="F2095" s="1" t="s">
        <v>3920</v>
      </c>
      <c r="G2095" s="1" t="str">
        <f>RT_enz[[#This Row],[rxn_src]]&amp;"_"&amp;RT_enz[[#This Row],[dir]]</f>
        <v>GLYGS_c_FWD</v>
      </c>
      <c r="H2095" s="1" t="str">
        <f>_xlfn.XLOOKUP(RT_enz[[#This Row],[Column1]],SC_enz[name_dir],SC_enz[name_dir],"")</f>
        <v>GLYGS_c_FWD</v>
      </c>
      <c r="I2095" s="1" t="str">
        <f>_xlfn.XLOOKUP(RT_enz[[#This Row],[rxn_src]],SC_enz[rxn_src],SC_enz[rxn_src],"")</f>
        <v>GLYGS_c</v>
      </c>
      <c r="J2095" s="2" t="str">
        <f>_xlfn.XLOOKUP(RT_enz[[#This Row],[Column1]],RT_gsm[Column3],RT_gsm[Column3],"")</f>
        <v>GLYGS_c_FWD</v>
      </c>
    </row>
    <row r="2096" spans="1:10" ht="16" hidden="1" x14ac:dyDescent="0.2">
      <c r="A2096" s="1" t="s">
        <v>936</v>
      </c>
      <c r="B2096" s="1" t="s">
        <v>3902</v>
      </c>
      <c r="C2096" s="1" t="s">
        <v>5474</v>
      </c>
      <c r="D2096" s="1" t="s">
        <v>5475</v>
      </c>
      <c r="E2096" s="1" t="s">
        <v>7</v>
      </c>
      <c r="F2096" s="1" t="s">
        <v>3920</v>
      </c>
      <c r="G2096" s="1" t="str">
        <f>RT_enz[[#This Row],[rxn_src]]&amp;"_"&amp;RT_enz[[#This Row],[dir]]</f>
        <v>GLYK_c_FWD</v>
      </c>
      <c r="H2096" s="1" t="str">
        <f>_xlfn.XLOOKUP(RT_enz[[#This Row],[Column1]],SC_enz[name_dir],SC_enz[name_dir],"")</f>
        <v>GLYK_c_FWD</v>
      </c>
      <c r="I2096" s="1" t="str">
        <f>_xlfn.XLOOKUP(RT_enz[[#This Row],[rxn_src]],SC_enz[rxn_src],SC_enz[rxn_src],"")</f>
        <v>GLYK_c</v>
      </c>
      <c r="J2096" s="2" t="str">
        <f>_xlfn.XLOOKUP(RT_enz[[#This Row],[Column1]],RT_gsm[Column3],RT_gsm[Column3],"")</f>
        <v>GLYK_c_FWD</v>
      </c>
    </row>
    <row r="2097" spans="1:10" ht="16" hidden="1" x14ac:dyDescent="0.2">
      <c r="A2097" s="1" t="s">
        <v>1056</v>
      </c>
      <c r="B2097" s="1" t="s">
        <v>3902</v>
      </c>
      <c r="C2097" s="1" t="s">
        <v>5476</v>
      </c>
      <c r="D2097" s="1" t="s">
        <v>5477</v>
      </c>
      <c r="E2097" s="1" t="s">
        <v>7</v>
      </c>
      <c r="F2097" s="1" t="s">
        <v>3920</v>
      </c>
      <c r="G2097" s="1" t="str">
        <f>RT_enz[[#This Row],[rxn_src]]&amp;"_"&amp;RT_enz[[#This Row],[dir]]</f>
        <v>GLYOX_c_FWD</v>
      </c>
      <c r="H2097" s="1" t="str">
        <f>_xlfn.XLOOKUP(RT_enz[[#This Row],[Column1]],SC_enz[name_dir],SC_enz[name_dir],"")</f>
        <v>GLYOX_c_FWD</v>
      </c>
      <c r="I2097" s="1" t="str">
        <f>_xlfn.XLOOKUP(RT_enz[[#This Row],[rxn_src]],SC_enz[rxn_src],SC_enz[rxn_src],"")</f>
        <v>GLYOX_c</v>
      </c>
      <c r="J2097" s="2" t="str">
        <f>_xlfn.XLOOKUP(RT_enz[[#This Row],[Column1]],RT_gsm[Column3],RT_gsm[Column3],"")</f>
        <v>GLYOX_c_FWD</v>
      </c>
    </row>
    <row r="2098" spans="1:10" ht="16" hidden="1" x14ac:dyDescent="0.2">
      <c r="A2098" s="1" t="s">
        <v>1059</v>
      </c>
      <c r="B2098" s="1" t="s">
        <v>3902</v>
      </c>
      <c r="C2098" s="1" t="s">
        <v>5478</v>
      </c>
      <c r="D2098" s="1" t="s">
        <v>5479</v>
      </c>
      <c r="E2098" s="1" t="s">
        <v>7</v>
      </c>
      <c r="F2098" s="1" t="s">
        <v>3920</v>
      </c>
      <c r="G2098" s="1" t="str">
        <f>RT_enz[[#This Row],[rxn_src]]&amp;"_"&amp;RT_enz[[#This Row],[dir]]</f>
        <v>GLYOX_m_FWD</v>
      </c>
      <c r="H2098" s="1" t="str">
        <f>_xlfn.XLOOKUP(RT_enz[[#This Row],[Column1]],SC_enz[name_dir],SC_enz[name_dir],"")</f>
        <v>GLYOX_m_FWD</v>
      </c>
      <c r="I2098" s="1" t="str">
        <f>_xlfn.XLOOKUP(RT_enz[[#This Row],[rxn_src]],SC_enz[rxn_src],SC_enz[rxn_src],"")</f>
        <v>GLYOX_m</v>
      </c>
      <c r="J2098" s="2" t="str">
        <f>_xlfn.XLOOKUP(RT_enz[[#This Row],[Column1]],RT_gsm[Column3],RT_gsm[Column3],"")</f>
        <v>GLYOX_m_FWD</v>
      </c>
    </row>
    <row r="2099" spans="1:10" ht="16" hidden="1" x14ac:dyDescent="0.2">
      <c r="A2099" s="1" t="s">
        <v>2628</v>
      </c>
      <c r="B2099" s="1" t="s">
        <v>3902</v>
      </c>
      <c r="C2099" s="1" t="s">
        <v>5480</v>
      </c>
      <c r="D2099" s="1" t="s">
        <v>5481</v>
      </c>
      <c r="E2099" s="1" t="s">
        <v>7</v>
      </c>
      <c r="F2099" s="1" t="s">
        <v>3920</v>
      </c>
      <c r="G2099" s="1" t="str">
        <f>RT_enz[[#This Row],[rxn_src]]&amp;"_"&amp;RT_enz[[#This Row],[dir]]</f>
        <v>GLYt_c_m_FWD</v>
      </c>
      <c r="H2099" s="1" t="str">
        <f>_xlfn.XLOOKUP(RT_enz[[#This Row],[Column1]],SC_enz[name_dir],SC_enz[name_dir],"")</f>
        <v>GLYt_c_m_FWD</v>
      </c>
      <c r="I2099" s="1" t="str">
        <f>_xlfn.XLOOKUP(RT_enz[[#This Row],[rxn_src]],SC_enz[rxn_src],SC_enz[rxn_src],"")</f>
        <v>GLYt_c_m</v>
      </c>
      <c r="J2099" s="2" t="str">
        <f>_xlfn.XLOOKUP(RT_enz[[#This Row],[Column1]],RT_gsm[Column3],RT_gsm[Column3],"")</f>
        <v>GLYt_c_m_FWD</v>
      </c>
    </row>
    <row r="2100" spans="1:10" ht="16" hidden="1" x14ac:dyDescent="0.2">
      <c r="A2100" s="1" t="s">
        <v>2628</v>
      </c>
      <c r="B2100" s="1" t="s">
        <v>3903</v>
      </c>
      <c r="C2100" s="1" t="s">
        <v>5480</v>
      </c>
      <c r="D2100" s="1" t="s">
        <v>5481</v>
      </c>
      <c r="E2100" s="1" t="s">
        <v>12</v>
      </c>
      <c r="F2100" s="1" t="s">
        <v>3920</v>
      </c>
      <c r="G2100" s="1" t="str">
        <f>RT_enz[[#This Row],[rxn_src]]&amp;"_"&amp;RT_enz[[#This Row],[dir]]</f>
        <v>GLYt_c_m_REV</v>
      </c>
      <c r="H2100" s="1" t="str">
        <f>_xlfn.XLOOKUP(RT_enz[[#This Row],[Column1]],SC_enz[name_dir],SC_enz[name_dir],"")</f>
        <v>GLYt_c_m_REV</v>
      </c>
      <c r="I2100" s="1" t="str">
        <f>_xlfn.XLOOKUP(RT_enz[[#This Row],[rxn_src]],SC_enz[rxn_src],SC_enz[rxn_src],"")</f>
        <v>GLYt_c_m</v>
      </c>
      <c r="J2100" s="2" t="str">
        <f>_xlfn.XLOOKUP(RT_enz[[#This Row],[Column1]],RT_gsm[Column3],RT_gsm[Column3],"")</f>
        <v>GLYt_c_m_REV</v>
      </c>
    </row>
    <row r="2101" spans="1:10" ht="16" hidden="1" x14ac:dyDescent="0.2">
      <c r="A2101" s="1" t="s">
        <v>2628</v>
      </c>
      <c r="B2101" s="1" t="s">
        <v>3902</v>
      </c>
      <c r="C2101" s="1" t="s">
        <v>5455</v>
      </c>
      <c r="D2101" s="1" t="s">
        <v>5456</v>
      </c>
      <c r="E2101" s="1" t="s">
        <v>7</v>
      </c>
      <c r="F2101" s="1" t="s">
        <v>3920</v>
      </c>
      <c r="G2101" s="1" t="str">
        <f>RT_enz[[#This Row],[rxn_src]]&amp;"_"&amp;RT_enz[[#This Row],[dir]]</f>
        <v>GLYt_c_m_FWD</v>
      </c>
      <c r="H2101" s="1" t="str">
        <f>_xlfn.XLOOKUP(RT_enz[[#This Row],[Column1]],SC_enz[name_dir],SC_enz[name_dir],"")</f>
        <v>GLYt_c_m_FWD</v>
      </c>
      <c r="I2101" s="1" t="str">
        <f>_xlfn.XLOOKUP(RT_enz[[#This Row],[rxn_src]],SC_enz[rxn_src],SC_enz[rxn_src],"")</f>
        <v>GLYt_c_m</v>
      </c>
      <c r="J2101" s="2" t="str">
        <f>_xlfn.XLOOKUP(RT_enz[[#This Row],[Column1]],RT_gsm[Column3],RT_gsm[Column3],"")</f>
        <v>GLYt_c_m_FWD</v>
      </c>
    </row>
    <row r="2102" spans="1:10" ht="16" hidden="1" x14ac:dyDescent="0.2">
      <c r="A2102" s="1" t="s">
        <v>2628</v>
      </c>
      <c r="B2102" s="1" t="s">
        <v>3903</v>
      </c>
      <c r="C2102" s="1" t="s">
        <v>5455</v>
      </c>
      <c r="D2102" s="1" t="s">
        <v>5456</v>
      </c>
      <c r="E2102" s="1" t="s">
        <v>12</v>
      </c>
      <c r="F2102" s="1" t="s">
        <v>3920</v>
      </c>
      <c r="G2102" s="1" t="str">
        <f>RT_enz[[#This Row],[rxn_src]]&amp;"_"&amp;RT_enz[[#This Row],[dir]]</f>
        <v>GLYt_c_m_REV</v>
      </c>
      <c r="H2102" s="1" t="str">
        <f>_xlfn.XLOOKUP(RT_enz[[#This Row],[Column1]],SC_enz[name_dir],SC_enz[name_dir],"")</f>
        <v>GLYt_c_m_REV</v>
      </c>
      <c r="I2102" s="1" t="str">
        <f>_xlfn.XLOOKUP(RT_enz[[#This Row],[rxn_src]],SC_enz[rxn_src],SC_enz[rxn_src],"")</f>
        <v>GLYt_c_m</v>
      </c>
      <c r="J2102" s="2" t="str">
        <f>_xlfn.XLOOKUP(RT_enz[[#This Row],[Column1]],RT_gsm[Column3],RT_gsm[Column3],"")</f>
        <v>GLYt_c_m_REV</v>
      </c>
    </row>
    <row r="2103" spans="1:10" ht="16" hidden="1" x14ac:dyDescent="0.2">
      <c r="A2103" s="1" t="s">
        <v>2168</v>
      </c>
      <c r="B2103" s="1" t="s">
        <v>3902</v>
      </c>
      <c r="C2103" s="1" t="s">
        <v>4389</v>
      </c>
      <c r="D2103" s="1" t="s">
        <v>4390</v>
      </c>
      <c r="E2103" s="1" t="s">
        <v>7</v>
      </c>
      <c r="F2103" s="1" t="s">
        <v>3920</v>
      </c>
      <c r="G2103" s="1" t="str">
        <f>RT_enz[[#This Row],[rxn_src]]&amp;"_"&amp;RT_enz[[#This Row],[dir]]</f>
        <v>GLYtps_e_FWD</v>
      </c>
      <c r="H2103" s="1" t="str">
        <f>_xlfn.XLOOKUP(RT_enz[[#This Row],[Column1]],SC_enz[name_dir],SC_enz[name_dir],"")</f>
        <v>GLYtps_e_FWD</v>
      </c>
      <c r="I2103" s="1" t="str">
        <f>_xlfn.XLOOKUP(RT_enz[[#This Row],[rxn_src]],SC_enz[rxn_src],SC_enz[rxn_src],"")</f>
        <v>GLYtps_e</v>
      </c>
      <c r="J2103" s="2" t="str">
        <f>_xlfn.XLOOKUP(RT_enz[[#This Row],[Column1]],RT_gsm[Column3],RT_gsm[Column3],"")</f>
        <v>GLYtps_e_FWD</v>
      </c>
    </row>
    <row r="2104" spans="1:10" ht="16" hidden="1" x14ac:dyDescent="0.2">
      <c r="A2104" s="1" t="s">
        <v>2168</v>
      </c>
      <c r="B2104" s="1" t="s">
        <v>3903</v>
      </c>
      <c r="C2104" s="1" t="s">
        <v>4389</v>
      </c>
      <c r="D2104" s="1" t="s">
        <v>4390</v>
      </c>
      <c r="E2104" s="1" t="s">
        <v>12</v>
      </c>
      <c r="F2104" s="1" t="s">
        <v>3920</v>
      </c>
      <c r="G2104" s="1" t="str">
        <f>RT_enz[[#This Row],[rxn_src]]&amp;"_"&amp;RT_enz[[#This Row],[dir]]</f>
        <v>GLYtps_e_REV</v>
      </c>
      <c r="H2104" s="1" t="str">
        <f>_xlfn.XLOOKUP(RT_enz[[#This Row],[Column1]],SC_enz[name_dir],SC_enz[name_dir],"")</f>
        <v>GLYtps_e_REV</v>
      </c>
      <c r="I2104" s="1" t="str">
        <f>_xlfn.XLOOKUP(RT_enz[[#This Row],[rxn_src]],SC_enz[rxn_src],SC_enz[rxn_src],"")</f>
        <v>GLYtps_e</v>
      </c>
      <c r="J2104" s="2" t="str">
        <f>_xlfn.XLOOKUP(RT_enz[[#This Row],[Column1]],RT_gsm[Column3],RT_gsm[Column3],"")</f>
        <v>GLYtps_e_REV</v>
      </c>
    </row>
    <row r="2105" spans="1:10" ht="16" hidden="1" x14ac:dyDescent="0.2">
      <c r="A2105" s="1" t="s">
        <v>2168</v>
      </c>
      <c r="B2105" s="1" t="s">
        <v>3902</v>
      </c>
      <c r="C2105" s="1" t="s">
        <v>4037</v>
      </c>
      <c r="D2105" s="1" t="s">
        <v>4038</v>
      </c>
      <c r="E2105" s="1" t="s">
        <v>7</v>
      </c>
      <c r="F2105" s="1" t="s">
        <v>3920</v>
      </c>
      <c r="G2105" s="1" t="str">
        <f>RT_enz[[#This Row],[rxn_src]]&amp;"_"&amp;RT_enz[[#This Row],[dir]]</f>
        <v>GLYtps_e_FWD</v>
      </c>
      <c r="H2105" s="1" t="str">
        <f>_xlfn.XLOOKUP(RT_enz[[#This Row],[Column1]],SC_enz[name_dir],SC_enz[name_dir],"")</f>
        <v>GLYtps_e_FWD</v>
      </c>
      <c r="I2105" s="1" t="str">
        <f>_xlfn.XLOOKUP(RT_enz[[#This Row],[rxn_src]],SC_enz[rxn_src],SC_enz[rxn_src],"")</f>
        <v>GLYtps_e</v>
      </c>
      <c r="J2105" s="2" t="str">
        <f>_xlfn.XLOOKUP(RT_enz[[#This Row],[Column1]],RT_gsm[Column3],RT_gsm[Column3],"")</f>
        <v>GLYtps_e_FWD</v>
      </c>
    </row>
    <row r="2106" spans="1:10" ht="16" hidden="1" x14ac:dyDescent="0.2">
      <c r="A2106" s="1" t="s">
        <v>2168</v>
      </c>
      <c r="B2106" s="1" t="s">
        <v>3903</v>
      </c>
      <c r="C2106" s="1" t="s">
        <v>4037</v>
      </c>
      <c r="D2106" s="1" t="s">
        <v>4038</v>
      </c>
      <c r="E2106" s="1" t="s">
        <v>12</v>
      </c>
      <c r="F2106" s="1" t="s">
        <v>3920</v>
      </c>
      <c r="G2106" s="1" t="str">
        <f>RT_enz[[#This Row],[rxn_src]]&amp;"_"&amp;RT_enz[[#This Row],[dir]]</f>
        <v>GLYtps_e_REV</v>
      </c>
      <c r="H2106" s="1" t="str">
        <f>_xlfn.XLOOKUP(RT_enz[[#This Row],[Column1]],SC_enz[name_dir],SC_enz[name_dir],"")</f>
        <v>GLYtps_e_REV</v>
      </c>
      <c r="I2106" s="1" t="str">
        <f>_xlfn.XLOOKUP(RT_enz[[#This Row],[rxn_src]],SC_enz[rxn_src],SC_enz[rxn_src],"")</f>
        <v>GLYtps_e</v>
      </c>
      <c r="J2106" s="2" t="str">
        <f>_xlfn.XLOOKUP(RT_enz[[#This Row],[Column1]],RT_gsm[Column3],RT_gsm[Column3],"")</f>
        <v>GLYtps_e_REV</v>
      </c>
    </row>
    <row r="2107" spans="1:10" ht="16" hidden="1" x14ac:dyDescent="0.2">
      <c r="A2107" s="1" t="s">
        <v>2168</v>
      </c>
      <c r="B2107" s="1" t="s">
        <v>3902</v>
      </c>
      <c r="C2107" s="1" t="s">
        <v>4391</v>
      </c>
      <c r="D2107" s="1" t="s">
        <v>4392</v>
      </c>
      <c r="E2107" s="1" t="s">
        <v>7</v>
      </c>
      <c r="F2107" s="1" t="s">
        <v>3920</v>
      </c>
      <c r="G2107" s="1" t="str">
        <f>RT_enz[[#This Row],[rxn_src]]&amp;"_"&amp;RT_enz[[#This Row],[dir]]</f>
        <v>GLYtps_e_FWD</v>
      </c>
      <c r="H2107" s="1" t="str">
        <f>_xlfn.XLOOKUP(RT_enz[[#This Row],[Column1]],SC_enz[name_dir],SC_enz[name_dir],"")</f>
        <v>GLYtps_e_FWD</v>
      </c>
      <c r="I2107" s="1" t="str">
        <f>_xlfn.XLOOKUP(RT_enz[[#This Row],[rxn_src]],SC_enz[rxn_src],SC_enz[rxn_src],"")</f>
        <v>GLYtps_e</v>
      </c>
      <c r="J2107" s="2" t="str">
        <f>_xlfn.XLOOKUP(RT_enz[[#This Row],[Column1]],RT_gsm[Column3],RT_gsm[Column3],"")</f>
        <v>GLYtps_e_FWD</v>
      </c>
    </row>
    <row r="2108" spans="1:10" ht="16" hidden="1" x14ac:dyDescent="0.2">
      <c r="A2108" s="1" t="s">
        <v>2168</v>
      </c>
      <c r="B2108" s="1" t="s">
        <v>3903</v>
      </c>
      <c r="C2108" s="1" t="s">
        <v>4391</v>
      </c>
      <c r="D2108" s="1" t="s">
        <v>4392</v>
      </c>
      <c r="E2108" s="1" t="s">
        <v>12</v>
      </c>
      <c r="F2108" s="1" t="s">
        <v>3920</v>
      </c>
      <c r="G2108" s="1" t="str">
        <f>RT_enz[[#This Row],[rxn_src]]&amp;"_"&amp;RT_enz[[#This Row],[dir]]</f>
        <v>GLYtps_e_REV</v>
      </c>
      <c r="H2108" s="1" t="str">
        <f>_xlfn.XLOOKUP(RT_enz[[#This Row],[Column1]],SC_enz[name_dir],SC_enz[name_dir],"")</f>
        <v>GLYtps_e_REV</v>
      </c>
      <c r="I2108" s="1" t="str">
        <f>_xlfn.XLOOKUP(RT_enz[[#This Row],[rxn_src]],SC_enz[rxn_src],SC_enz[rxn_src],"")</f>
        <v>GLYtps_e</v>
      </c>
      <c r="J2108" s="2" t="str">
        <f>_xlfn.XLOOKUP(RT_enz[[#This Row],[Column1]],RT_gsm[Column3],RT_gsm[Column3],"")</f>
        <v>GLYtps_e_REV</v>
      </c>
    </row>
    <row r="2109" spans="1:10" ht="16" hidden="1" x14ac:dyDescent="0.2">
      <c r="A2109" s="1" t="s">
        <v>967</v>
      </c>
      <c r="B2109" s="1" t="s">
        <v>3902</v>
      </c>
      <c r="C2109" s="1" t="s">
        <v>5482</v>
      </c>
      <c r="D2109" s="1" t="s">
        <v>5483</v>
      </c>
      <c r="E2109" s="1" t="s">
        <v>7</v>
      </c>
      <c r="F2109" s="1" t="s">
        <v>3920</v>
      </c>
      <c r="G2109" s="1" t="str">
        <f>RT_enz[[#This Row],[rxn_src]]&amp;"_"&amp;RT_enz[[#This Row],[dir]]</f>
        <v>GLYTRS_c_FWD</v>
      </c>
      <c r="H2109" s="1" t="str">
        <f>_xlfn.XLOOKUP(RT_enz[[#This Row],[Column1]],SC_enz[name_dir],SC_enz[name_dir],"")</f>
        <v>GLYTRS_c_FWD</v>
      </c>
      <c r="I2109" s="1" t="str">
        <f>_xlfn.XLOOKUP(RT_enz[[#This Row],[rxn_src]],SC_enz[rxn_src],SC_enz[rxn_src],"")</f>
        <v>GLYTRS_c</v>
      </c>
      <c r="J2109" s="2" t="str">
        <f>_xlfn.XLOOKUP(RT_enz[[#This Row],[Column1]],RT_gsm[Column3],RT_gsm[Column3],"")</f>
        <v>GLYTRS_c_FWD</v>
      </c>
    </row>
    <row r="2110" spans="1:10" ht="16" hidden="1" x14ac:dyDescent="0.2">
      <c r="A2110" s="1" t="s">
        <v>5484</v>
      </c>
      <c r="B2110" s="1" t="s">
        <v>3902</v>
      </c>
      <c r="C2110" s="1" t="s">
        <v>5485</v>
      </c>
      <c r="D2110" s="1" t="s">
        <v>5486</v>
      </c>
      <c r="E2110" s="1" t="s">
        <v>7</v>
      </c>
      <c r="F2110" s="1" t="s">
        <v>3920</v>
      </c>
      <c r="G2110" s="1" t="str">
        <f>RT_enz[[#This Row],[rxn_src]]&amp;"_"&amp;RT_enz[[#This Row],[dir]]</f>
        <v>GMAND_c_FWD</v>
      </c>
      <c r="H2110" s="1" t="str">
        <f>_xlfn.XLOOKUP(RT_enz[[#This Row],[Column1]],SC_enz[name_dir],SC_enz[name_dir],"")</f>
        <v/>
      </c>
      <c r="I2110" s="1" t="str">
        <f>_xlfn.XLOOKUP(RT_enz[[#This Row],[rxn_src]],SC_enz[rxn_src],SC_enz[rxn_src],"")</f>
        <v/>
      </c>
      <c r="J2110" s="2" t="str">
        <f>_xlfn.XLOOKUP(RT_enz[[#This Row],[Column1]],RT_gsm[Column3],RT_gsm[Column3],"")</f>
        <v>GMAND_c_FWD</v>
      </c>
    </row>
    <row r="2111" spans="1:10" ht="16" hidden="1" x14ac:dyDescent="0.2">
      <c r="A2111" s="1" t="s">
        <v>5484</v>
      </c>
      <c r="B2111" s="1" t="s">
        <v>3902</v>
      </c>
      <c r="C2111" s="1" t="s">
        <v>5487</v>
      </c>
      <c r="D2111" s="1" t="s">
        <v>5488</v>
      </c>
      <c r="E2111" s="1" t="s">
        <v>7</v>
      </c>
      <c r="F2111" s="1" t="s">
        <v>3920</v>
      </c>
      <c r="G2111" s="1" t="str">
        <f>RT_enz[[#This Row],[rxn_src]]&amp;"_"&amp;RT_enz[[#This Row],[dir]]</f>
        <v>GMAND_c_FWD</v>
      </c>
      <c r="H2111" s="1" t="str">
        <f>_xlfn.XLOOKUP(RT_enz[[#This Row],[Column1]],SC_enz[name_dir],SC_enz[name_dir],"")</f>
        <v/>
      </c>
      <c r="I2111" s="1" t="str">
        <f>_xlfn.XLOOKUP(RT_enz[[#This Row],[rxn_src]],SC_enz[rxn_src],SC_enz[rxn_src],"")</f>
        <v/>
      </c>
      <c r="J2111" s="2" t="str">
        <f>_xlfn.XLOOKUP(RT_enz[[#This Row],[Column1]],RT_gsm[Column3],RT_gsm[Column3],"")</f>
        <v>GMAND_c_FWD</v>
      </c>
    </row>
    <row r="2112" spans="1:10" ht="16" hidden="1" x14ac:dyDescent="0.2">
      <c r="A2112" s="1" t="s">
        <v>972</v>
      </c>
      <c r="B2112" s="1" t="s">
        <v>3902</v>
      </c>
      <c r="C2112" s="1" t="s">
        <v>5489</v>
      </c>
      <c r="D2112" s="1" t="s">
        <v>5490</v>
      </c>
      <c r="E2112" s="1" t="s">
        <v>7</v>
      </c>
      <c r="F2112" s="1" t="s">
        <v>3920</v>
      </c>
      <c r="G2112" s="1" t="str">
        <f>RT_enz[[#This Row],[rxn_src]]&amp;"_"&amp;RT_enz[[#This Row],[dir]]</f>
        <v>GMPS2_c_FWD</v>
      </c>
      <c r="H2112" s="1" t="str">
        <f>_xlfn.XLOOKUP(RT_enz[[#This Row],[Column1]],SC_enz[name_dir],SC_enz[name_dir],"")</f>
        <v>GMPS2_c_FWD</v>
      </c>
      <c r="I2112" s="1" t="str">
        <f>_xlfn.XLOOKUP(RT_enz[[#This Row],[rxn_src]],SC_enz[rxn_src],SC_enz[rxn_src],"")</f>
        <v>GMPS2_c</v>
      </c>
      <c r="J2112" s="2" t="str">
        <f>_xlfn.XLOOKUP(RT_enz[[#This Row],[Column1]],RT_gsm[Column3],RT_gsm[Column3],"")</f>
        <v>GMPS2_c_FWD</v>
      </c>
    </row>
    <row r="2113" spans="1:10" ht="16" hidden="1" x14ac:dyDescent="0.2">
      <c r="A2113" s="1" t="s">
        <v>1463</v>
      </c>
      <c r="B2113" s="1" t="s">
        <v>3902</v>
      </c>
      <c r="C2113" s="1" t="s">
        <v>5491</v>
      </c>
      <c r="D2113" s="1" t="s">
        <v>5492</v>
      </c>
      <c r="E2113" s="1" t="s">
        <v>7</v>
      </c>
      <c r="F2113" s="1" t="s">
        <v>3920</v>
      </c>
      <c r="G2113" s="1" t="str">
        <f>RT_enz[[#This Row],[rxn_src]]&amp;"_"&amp;RT_enz[[#This Row],[dir]]</f>
        <v>GND_c_FWD</v>
      </c>
      <c r="H2113" s="1" t="str">
        <f>_xlfn.XLOOKUP(RT_enz[[#This Row],[Column1]],SC_enz[name_dir],SC_enz[name_dir],"")</f>
        <v>GND_c_FWD</v>
      </c>
      <c r="I2113" s="1" t="str">
        <f>_xlfn.XLOOKUP(RT_enz[[#This Row],[rxn_src]],SC_enz[rxn_src],SC_enz[rxn_src],"")</f>
        <v>GND_c</v>
      </c>
      <c r="J2113" s="2" t="str">
        <f>_xlfn.XLOOKUP(RT_enz[[#This Row],[Column1]],RT_gsm[Column3],RT_gsm[Column3],"")</f>
        <v>GND_c_FWD</v>
      </c>
    </row>
    <row r="2114" spans="1:10" ht="16" hidden="1" x14ac:dyDescent="0.2">
      <c r="A2114" s="1" t="s">
        <v>1463</v>
      </c>
      <c r="B2114" s="1" t="s">
        <v>3902</v>
      </c>
      <c r="C2114" s="1" t="s">
        <v>5493</v>
      </c>
      <c r="D2114" s="1" t="s">
        <v>5494</v>
      </c>
      <c r="E2114" s="1" t="s">
        <v>7</v>
      </c>
      <c r="F2114" s="1" t="s">
        <v>3920</v>
      </c>
      <c r="G2114" s="1" t="str">
        <f>RT_enz[[#This Row],[rxn_src]]&amp;"_"&amp;RT_enz[[#This Row],[dir]]</f>
        <v>GND_c_FWD</v>
      </c>
      <c r="H2114" s="1" t="str">
        <f>_xlfn.XLOOKUP(RT_enz[[#This Row],[Column1]],SC_enz[name_dir],SC_enz[name_dir],"")</f>
        <v>GND_c_FWD</v>
      </c>
      <c r="I2114" s="1" t="str">
        <f>_xlfn.XLOOKUP(RT_enz[[#This Row],[rxn_src]],SC_enz[rxn_src],SC_enz[rxn_src],"")</f>
        <v>GND_c</v>
      </c>
      <c r="J2114" s="2" t="str">
        <f>_xlfn.XLOOKUP(RT_enz[[#This Row],[Column1]],RT_gsm[Column3],RT_gsm[Column3],"")</f>
        <v>GND_c_FWD</v>
      </c>
    </row>
    <row r="2115" spans="1:10" ht="16" hidden="1" x14ac:dyDescent="0.2">
      <c r="A2115" s="1" t="s">
        <v>5495</v>
      </c>
      <c r="B2115" s="1" t="s">
        <v>3902</v>
      </c>
      <c r="C2115" s="1" t="s">
        <v>5496</v>
      </c>
      <c r="D2115" s="1" t="s">
        <v>5497</v>
      </c>
      <c r="E2115" s="1" t="s">
        <v>7</v>
      </c>
      <c r="F2115" s="1" t="s">
        <v>3920</v>
      </c>
      <c r="G2115" s="1" t="str">
        <f>RT_enz[[#This Row],[rxn_src]]&amp;"_"&amp;RT_enz[[#This Row],[dir]]</f>
        <v>GNK_c_FWD</v>
      </c>
      <c r="H2115" s="1" t="str">
        <f>_xlfn.XLOOKUP(RT_enz[[#This Row],[Column1]],SC_enz[name_dir],SC_enz[name_dir],"")</f>
        <v/>
      </c>
      <c r="I2115" s="1" t="str">
        <f>_xlfn.XLOOKUP(RT_enz[[#This Row],[rxn_src]],SC_enz[rxn_src],SC_enz[rxn_src],"")</f>
        <v/>
      </c>
      <c r="J2115" s="2" t="str">
        <f>_xlfn.XLOOKUP(RT_enz[[#This Row],[Column1]],RT_gsm[Column3],RT_gsm[Column3],"")</f>
        <v>GNK_c_FWD</v>
      </c>
    </row>
    <row r="2116" spans="1:10" ht="16" hidden="1" x14ac:dyDescent="0.2">
      <c r="A2116" s="1" t="s">
        <v>5498</v>
      </c>
      <c r="B2116" s="1" t="s">
        <v>3902</v>
      </c>
      <c r="C2116" s="1" t="s">
        <v>5499</v>
      </c>
      <c r="D2116" s="1" t="s">
        <v>5500</v>
      </c>
      <c r="E2116" s="1" t="s">
        <v>12</v>
      </c>
      <c r="F2116" s="1" t="s">
        <v>5501</v>
      </c>
      <c r="G2116" s="1" t="str">
        <f>RT_enz[[#This Row],[rxn_src]]&amp;"_"&amp;RT_enz[[#This Row],[dir]]</f>
        <v>GPIA1_c_FWD</v>
      </c>
      <c r="H2116" s="1" t="str">
        <f>_xlfn.XLOOKUP(RT_enz[[#This Row],[Column1]],SC_enz[name_dir],SC_enz[name_dir],"")</f>
        <v/>
      </c>
      <c r="I2116" s="1" t="str">
        <f>_xlfn.XLOOKUP(RT_enz[[#This Row],[rxn_src]],SC_enz[rxn_src],SC_enz[rxn_src],"")</f>
        <v/>
      </c>
      <c r="J2116" s="2" t="str">
        <f>_xlfn.XLOOKUP(RT_enz[[#This Row],[Column1]],RT_gsm[Column3],RT_gsm[Column3],"")</f>
        <v>GPIA1_c_FWD</v>
      </c>
    </row>
    <row r="2117" spans="1:10" ht="16" hidden="1" x14ac:dyDescent="0.2">
      <c r="A2117" s="1" t="s">
        <v>5498</v>
      </c>
      <c r="B2117" s="1" t="s">
        <v>3902</v>
      </c>
      <c r="C2117" s="1" t="s">
        <v>5502</v>
      </c>
      <c r="D2117" s="1" t="s">
        <v>5503</v>
      </c>
      <c r="E2117" s="1" t="s">
        <v>12</v>
      </c>
      <c r="F2117" s="1" t="s">
        <v>5501</v>
      </c>
      <c r="G2117" s="1" t="str">
        <f>RT_enz[[#This Row],[rxn_src]]&amp;"_"&amp;RT_enz[[#This Row],[dir]]</f>
        <v>GPIA1_c_FWD</v>
      </c>
      <c r="H2117" s="1" t="str">
        <f>_xlfn.XLOOKUP(RT_enz[[#This Row],[Column1]],SC_enz[name_dir],SC_enz[name_dir],"")</f>
        <v/>
      </c>
      <c r="I2117" s="1" t="str">
        <f>_xlfn.XLOOKUP(RT_enz[[#This Row],[rxn_src]],SC_enz[rxn_src],SC_enz[rxn_src],"")</f>
        <v/>
      </c>
      <c r="J2117" s="2" t="str">
        <f>_xlfn.XLOOKUP(RT_enz[[#This Row],[Column1]],RT_gsm[Column3],RT_gsm[Column3],"")</f>
        <v>GPIA1_c_FWD</v>
      </c>
    </row>
    <row r="2118" spans="1:10" ht="16" hidden="1" x14ac:dyDescent="0.2">
      <c r="A2118" s="1" t="s">
        <v>5504</v>
      </c>
      <c r="B2118" s="1" t="s">
        <v>3902</v>
      </c>
      <c r="C2118" s="1" t="s">
        <v>5505</v>
      </c>
      <c r="D2118" s="1" t="s">
        <v>5506</v>
      </c>
      <c r="E2118" s="1" t="s">
        <v>7</v>
      </c>
      <c r="F2118" s="1" t="s">
        <v>3920</v>
      </c>
      <c r="G2118" s="1" t="str">
        <f>RT_enz[[#This Row],[rxn_src]]&amp;"_"&amp;RT_enz[[#This Row],[dir]]</f>
        <v>GPIA10a_r_FWD</v>
      </c>
      <c r="H2118" s="1" t="str">
        <f>_xlfn.XLOOKUP(RT_enz[[#This Row],[Column1]],SC_enz[name_dir],SC_enz[name_dir],"")</f>
        <v/>
      </c>
      <c r="I2118" s="1" t="str">
        <f>_xlfn.XLOOKUP(RT_enz[[#This Row],[rxn_src]],SC_enz[rxn_src],SC_enz[rxn_src],"")</f>
        <v/>
      </c>
      <c r="J2118" s="2" t="str">
        <f>_xlfn.XLOOKUP(RT_enz[[#This Row],[Column1]],RT_gsm[Column3],RT_gsm[Column3],"")</f>
        <v>GPIA10a_r_FWD</v>
      </c>
    </row>
    <row r="2119" spans="1:10" ht="16" hidden="1" x14ac:dyDescent="0.2">
      <c r="A2119" s="1" t="s">
        <v>5504</v>
      </c>
      <c r="B2119" s="1" t="s">
        <v>3902</v>
      </c>
      <c r="C2119" s="1" t="s">
        <v>5507</v>
      </c>
      <c r="D2119" s="1" t="s">
        <v>5508</v>
      </c>
      <c r="E2119" s="1" t="s">
        <v>7</v>
      </c>
      <c r="F2119" s="1" t="s">
        <v>3920</v>
      </c>
      <c r="G2119" s="1" t="str">
        <f>RT_enz[[#This Row],[rxn_src]]&amp;"_"&amp;RT_enz[[#This Row],[dir]]</f>
        <v>GPIA10a_r_FWD</v>
      </c>
      <c r="H2119" s="1" t="str">
        <f>_xlfn.XLOOKUP(RT_enz[[#This Row],[Column1]],SC_enz[name_dir],SC_enz[name_dir],"")</f>
        <v/>
      </c>
      <c r="I2119" s="1" t="str">
        <f>_xlfn.XLOOKUP(RT_enz[[#This Row],[rxn_src]],SC_enz[rxn_src],SC_enz[rxn_src],"")</f>
        <v/>
      </c>
      <c r="J2119" s="2" t="str">
        <f>_xlfn.XLOOKUP(RT_enz[[#This Row],[Column1]],RT_gsm[Column3],RT_gsm[Column3],"")</f>
        <v>GPIA10a_r_FWD</v>
      </c>
    </row>
    <row r="2120" spans="1:10" ht="16" hidden="1" x14ac:dyDescent="0.2">
      <c r="A2120" s="1" t="s">
        <v>5509</v>
      </c>
      <c r="B2120" s="1" t="s">
        <v>3902</v>
      </c>
      <c r="C2120" s="1" t="s">
        <v>5510</v>
      </c>
      <c r="D2120" s="1" t="s">
        <v>5511</v>
      </c>
      <c r="E2120" s="1" t="s">
        <v>7</v>
      </c>
      <c r="F2120" s="1" t="s">
        <v>3920</v>
      </c>
      <c r="G2120" s="1" t="str">
        <f>RT_enz[[#This Row],[rxn_src]]&amp;"_"&amp;RT_enz[[#This Row],[dir]]</f>
        <v>GPIA2_c_FWD</v>
      </c>
      <c r="H2120" s="1" t="str">
        <f>_xlfn.XLOOKUP(RT_enz[[#This Row],[Column1]],SC_enz[name_dir],SC_enz[name_dir],"")</f>
        <v/>
      </c>
      <c r="I2120" s="1" t="str">
        <f>_xlfn.XLOOKUP(RT_enz[[#This Row],[rxn_src]],SC_enz[rxn_src],SC_enz[rxn_src],"")</f>
        <v/>
      </c>
      <c r="J2120" s="2" t="str">
        <f>_xlfn.XLOOKUP(RT_enz[[#This Row],[Column1]],RT_gsm[Column3],RT_gsm[Column3],"")</f>
        <v>GPIA2_c_FWD</v>
      </c>
    </row>
    <row r="2121" spans="1:10" ht="16" hidden="1" x14ac:dyDescent="0.2">
      <c r="A2121" s="1" t="s">
        <v>5512</v>
      </c>
      <c r="B2121" s="1" t="s">
        <v>3902</v>
      </c>
      <c r="C2121" s="1" t="s">
        <v>5513</v>
      </c>
      <c r="D2121" s="1" t="s">
        <v>5514</v>
      </c>
      <c r="E2121" s="1" t="s">
        <v>7</v>
      </c>
      <c r="F2121" s="1" t="s">
        <v>3920</v>
      </c>
      <c r="G2121" s="1" t="str">
        <f>RT_enz[[#This Row],[rxn_src]]&amp;"_"&amp;RT_enz[[#This Row],[dir]]</f>
        <v>GPIA3_c_r_FWD</v>
      </c>
      <c r="H2121" s="1" t="str">
        <f>_xlfn.XLOOKUP(RT_enz[[#This Row],[Column1]],SC_enz[name_dir],SC_enz[name_dir],"")</f>
        <v/>
      </c>
      <c r="I2121" s="1" t="str">
        <f>_xlfn.XLOOKUP(RT_enz[[#This Row],[rxn_src]],SC_enz[rxn_src],SC_enz[rxn_src],"")</f>
        <v/>
      </c>
      <c r="J2121" s="2" t="str">
        <f>_xlfn.XLOOKUP(RT_enz[[#This Row],[Column1]],RT_gsm[Column3],RT_gsm[Column3],"")</f>
        <v>GPIA3_c_r_FWD</v>
      </c>
    </row>
    <row r="2122" spans="1:10" ht="16" hidden="1" x14ac:dyDescent="0.2">
      <c r="A2122" s="1" t="s">
        <v>5515</v>
      </c>
      <c r="B2122" s="1" t="s">
        <v>3902</v>
      </c>
      <c r="C2122" s="1" t="s">
        <v>5516</v>
      </c>
      <c r="D2122" s="1" t="s">
        <v>5517</v>
      </c>
      <c r="E2122" s="1" t="s">
        <v>7</v>
      </c>
      <c r="F2122" s="1" t="s">
        <v>3920</v>
      </c>
      <c r="G2122" s="1" t="str">
        <f>RT_enz[[#This Row],[rxn_src]]&amp;"_"&amp;RT_enz[[#This Row],[dir]]</f>
        <v>GPIA4_r_FWD</v>
      </c>
      <c r="H2122" s="1" t="str">
        <f>_xlfn.XLOOKUP(RT_enz[[#This Row],[Column1]],SC_enz[name_dir],SC_enz[name_dir],"")</f>
        <v/>
      </c>
      <c r="I2122" s="1" t="str">
        <f>_xlfn.XLOOKUP(RT_enz[[#This Row],[rxn_src]],SC_enz[rxn_src],SC_enz[rxn_src],"")</f>
        <v/>
      </c>
      <c r="J2122" s="2" t="str">
        <f>_xlfn.XLOOKUP(RT_enz[[#This Row],[Column1]],RT_gsm[Column3],RT_gsm[Column3],"")</f>
        <v>GPIA4_r_FWD</v>
      </c>
    </row>
    <row r="2123" spans="1:10" ht="16" hidden="1" x14ac:dyDescent="0.2">
      <c r="A2123" s="1" t="s">
        <v>3573</v>
      </c>
      <c r="B2123" s="1" t="s">
        <v>3902</v>
      </c>
      <c r="C2123" s="1" t="s">
        <v>5518</v>
      </c>
      <c r="D2123" s="1" t="s">
        <v>5519</v>
      </c>
      <c r="E2123" s="1" t="s">
        <v>12</v>
      </c>
      <c r="F2123" s="1" t="s">
        <v>5520</v>
      </c>
      <c r="G2123" s="1" t="str">
        <f>RT_enz[[#This Row],[rxn_src]]&amp;"_"&amp;RT_enz[[#This Row],[dir]]</f>
        <v>GPIA5_r_FWD</v>
      </c>
      <c r="H2123" s="1" t="str">
        <f>_xlfn.XLOOKUP(RT_enz[[#This Row],[Column1]],SC_enz[name_dir],SC_enz[name_dir],"")</f>
        <v>GPIA5_r_FWD</v>
      </c>
      <c r="I2123" s="1" t="str">
        <f>_xlfn.XLOOKUP(RT_enz[[#This Row],[rxn_src]],SC_enz[rxn_src],SC_enz[rxn_src],"")</f>
        <v>GPIA5_r</v>
      </c>
      <c r="J2123" s="2" t="str">
        <f>_xlfn.XLOOKUP(RT_enz[[#This Row],[Column1]],RT_gsm[Column3],RT_gsm[Column3],"")</f>
        <v>GPIA5_r_FWD</v>
      </c>
    </row>
    <row r="2124" spans="1:10" ht="16" hidden="1" x14ac:dyDescent="0.2">
      <c r="A2124" s="1" t="s">
        <v>3573</v>
      </c>
      <c r="B2124" s="1" t="s">
        <v>3902</v>
      </c>
      <c r="C2124" s="1" t="s">
        <v>5521</v>
      </c>
      <c r="D2124" s="1" t="s">
        <v>5522</v>
      </c>
      <c r="E2124" s="1" t="s">
        <v>12</v>
      </c>
      <c r="F2124" s="1" t="s">
        <v>5520</v>
      </c>
      <c r="G2124" s="1" t="str">
        <f>RT_enz[[#This Row],[rxn_src]]&amp;"_"&amp;RT_enz[[#This Row],[dir]]</f>
        <v>GPIA5_r_FWD</v>
      </c>
      <c r="H2124" s="1" t="str">
        <f>_xlfn.XLOOKUP(RT_enz[[#This Row],[Column1]],SC_enz[name_dir],SC_enz[name_dir],"")</f>
        <v>GPIA5_r_FWD</v>
      </c>
      <c r="I2124" s="1" t="str">
        <f>_xlfn.XLOOKUP(RT_enz[[#This Row],[rxn_src]],SC_enz[rxn_src],SC_enz[rxn_src],"")</f>
        <v>GPIA5_r</v>
      </c>
      <c r="J2124" s="2" t="str">
        <f>_xlfn.XLOOKUP(RT_enz[[#This Row],[Column1]],RT_gsm[Column3],RT_gsm[Column3],"")</f>
        <v>GPIA5_r_FWD</v>
      </c>
    </row>
    <row r="2125" spans="1:10" ht="16" hidden="1" x14ac:dyDescent="0.2">
      <c r="A2125" s="1" t="s">
        <v>978</v>
      </c>
      <c r="B2125" s="1" t="s">
        <v>3902</v>
      </c>
      <c r="C2125" s="1" t="s">
        <v>5516</v>
      </c>
      <c r="D2125" s="1" t="s">
        <v>5517</v>
      </c>
      <c r="E2125" s="1" t="s">
        <v>7</v>
      </c>
      <c r="F2125" s="1" t="s">
        <v>3920</v>
      </c>
      <c r="G2125" s="1" t="str">
        <f>RT_enz[[#This Row],[rxn_src]]&amp;"_"&amp;RT_enz[[#This Row],[dir]]</f>
        <v>GPIA6_r_FWD</v>
      </c>
      <c r="H2125" s="1" t="str">
        <f>_xlfn.XLOOKUP(RT_enz[[#This Row],[Column1]],SC_enz[name_dir],SC_enz[name_dir],"")</f>
        <v>GPIA6_r_FWD</v>
      </c>
      <c r="I2125" s="1" t="str">
        <f>_xlfn.XLOOKUP(RT_enz[[#This Row],[rxn_src]],SC_enz[rxn_src],SC_enz[rxn_src],"")</f>
        <v>GPIA6_r</v>
      </c>
      <c r="J2125" s="2" t="str">
        <f>_xlfn.XLOOKUP(RT_enz[[#This Row],[Column1]],RT_gsm[Column3],RT_gsm[Column3],"")</f>
        <v>GPIA6_r_FWD</v>
      </c>
    </row>
    <row r="2126" spans="1:10" ht="16" hidden="1" x14ac:dyDescent="0.2">
      <c r="A2126" s="1" t="s">
        <v>981</v>
      </c>
      <c r="B2126" s="1" t="s">
        <v>3902</v>
      </c>
      <c r="C2126" s="1" t="s">
        <v>5523</v>
      </c>
      <c r="D2126" s="1" t="s">
        <v>5524</v>
      </c>
      <c r="E2126" s="1" t="s">
        <v>7</v>
      </c>
      <c r="F2126" s="1" t="s">
        <v>3920</v>
      </c>
      <c r="G2126" s="1" t="str">
        <f>RT_enz[[#This Row],[rxn_src]]&amp;"_"&amp;RT_enz[[#This Row],[dir]]</f>
        <v>GPIA7_r_FWD</v>
      </c>
      <c r="H2126" s="1" t="str">
        <f>_xlfn.XLOOKUP(RT_enz[[#This Row],[Column1]],SC_enz[name_dir],SC_enz[name_dir],"")</f>
        <v>GPIA7_r_FWD</v>
      </c>
      <c r="I2126" s="1" t="str">
        <f>_xlfn.XLOOKUP(RT_enz[[#This Row],[rxn_src]],SC_enz[rxn_src],SC_enz[rxn_src],"")</f>
        <v>GPIA7_r</v>
      </c>
      <c r="J2126" s="2" t="str">
        <f>_xlfn.XLOOKUP(RT_enz[[#This Row],[Column1]],RT_gsm[Column3],RT_gsm[Column3],"")</f>
        <v>GPIA7_r_FWD</v>
      </c>
    </row>
    <row r="2127" spans="1:10" ht="16" hidden="1" x14ac:dyDescent="0.2">
      <c r="A2127" s="1" t="s">
        <v>5525</v>
      </c>
      <c r="B2127" s="1" t="s">
        <v>3902</v>
      </c>
      <c r="C2127" s="1" t="s">
        <v>5526</v>
      </c>
      <c r="D2127" s="1" t="s">
        <v>5527</v>
      </c>
      <c r="E2127" s="1" t="s">
        <v>7</v>
      </c>
      <c r="F2127" s="1" t="s">
        <v>3920</v>
      </c>
      <c r="G2127" s="1" t="str">
        <f>RT_enz[[#This Row],[rxn_src]]&amp;"_"&amp;RT_enz[[#This Row],[dir]]</f>
        <v>GPIA8a_r_FWD</v>
      </c>
      <c r="H2127" s="1" t="str">
        <f>_xlfn.XLOOKUP(RT_enz[[#This Row],[Column1]],SC_enz[name_dir],SC_enz[name_dir],"")</f>
        <v/>
      </c>
      <c r="I2127" s="1" t="str">
        <f>_xlfn.XLOOKUP(RT_enz[[#This Row],[rxn_src]],SC_enz[rxn_src],SC_enz[rxn_src],"")</f>
        <v/>
      </c>
      <c r="J2127" s="2" t="str">
        <f>_xlfn.XLOOKUP(RT_enz[[#This Row],[Column1]],RT_gsm[Column3],RT_gsm[Column3],"")</f>
        <v>GPIA8a_r_FWD</v>
      </c>
    </row>
    <row r="2128" spans="1:10" ht="16" hidden="1" x14ac:dyDescent="0.2">
      <c r="A2128" s="1" t="s">
        <v>5528</v>
      </c>
      <c r="B2128" s="1" t="s">
        <v>3902</v>
      </c>
      <c r="C2128" s="1" t="s">
        <v>5505</v>
      </c>
      <c r="D2128" s="1" t="s">
        <v>5506</v>
      </c>
      <c r="E2128" s="1" t="s">
        <v>7</v>
      </c>
      <c r="F2128" s="1" t="s">
        <v>3920</v>
      </c>
      <c r="G2128" s="1" t="str">
        <f>RT_enz[[#This Row],[rxn_src]]&amp;"_"&amp;RT_enz[[#This Row],[dir]]</f>
        <v>GPIA8b_r_FWD</v>
      </c>
      <c r="H2128" s="1" t="str">
        <f>_xlfn.XLOOKUP(RT_enz[[#This Row],[Column1]],SC_enz[name_dir],SC_enz[name_dir],"")</f>
        <v/>
      </c>
      <c r="I2128" s="1" t="str">
        <f>_xlfn.XLOOKUP(RT_enz[[#This Row],[rxn_src]],SC_enz[rxn_src],SC_enz[rxn_src],"")</f>
        <v/>
      </c>
      <c r="J2128" s="2" t="str">
        <f>_xlfn.XLOOKUP(RT_enz[[#This Row],[Column1]],RT_gsm[Column3],RT_gsm[Column3],"")</f>
        <v>GPIA8b_r_FWD</v>
      </c>
    </row>
    <row r="2129" spans="1:10" ht="16" hidden="1" x14ac:dyDescent="0.2">
      <c r="A2129" s="1" t="s">
        <v>5528</v>
      </c>
      <c r="B2129" s="1" t="s">
        <v>3902</v>
      </c>
      <c r="C2129" s="1" t="s">
        <v>5529</v>
      </c>
      <c r="D2129" s="1" t="s">
        <v>5530</v>
      </c>
      <c r="E2129" s="1" t="s">
        <v>7</v>
      </c>
      <c r="F2129" s="1" t="s">
        <v>3920</v>
      </c>
      <c r="G2129" s="1" t="str">
        <f>RT_enz[[#This Row],[rxn_src]]&amp;"_"&amp;RT_enz[[#This Row],[dir]]</f>
        <v>GPIA8b_r_FWD</v>
      </c>
      <c r="H2129" s="1" t="str">
        <f>_xlfn.XLOOKUP(RT_enz[[#This Row],[Column1]],SC_enz[name_dir],SC_enz[name_dir],"")</f>
        <v/>
      </c>
      <c r="I2129" s="1" t="str">
        <f>_xlfn.XLOOKUP(RT_enz[[#This Row],[rxn_src]],SC_enz[rxn_src],SC_enz[rxn_src],"")</f>
        <v/>
      </c>
      <c r="J2129" s="2" t="str">
        <f>_xlfn.XLOOKUP(RT_enz[[#This Row],[Column1]],RT_gsm[Column3],RT_gsm[Column3],"")</f>
        <v>GPIA8b_r_FWD</v>
      </c>
    </row>
    <row r="2130" spans="1:10" ht="16" hidden="1" x14ac:dyDescent="0.2">
      <c r="A2130" s="1" t="s">
        <v>5531</v>
      </c>
      <c r="B2130" s="1" t="s">
        <v>3902</v>
      </c>
      <c r="C2130" s="1" t="s">
        <v>5529</v>
      </c>
      <c r="D2130" s="1" t="s">
        <v>5530</v>
      </c>
      <c r="E2130" s="1" t="s">
        <v>7</v>
      </c>
      <c r="F2130" s="1" t="s">
        <v>3920</v>
      </c>
      <c r="G2130" s="1" t="str">
        <f>RT_enz[[#This Row],[rxn_src]]&amp;"_"&amp;RT_enz[[#This Row],[dir]]</f>
        <v>GPIA9a_r_FWD</v>
      </c>
      <c r="H2130" s="1" t="str">
        <f>_xlfn.XLOOKUP(RT_enz[[#This Row],[Column1]],SC_enz[name_dir],SC_enz[name_dir],"")</f>
        <v/>
      </c>
      <c r="I2130" s="1" t="str">
        <f>_xlfn.XLOOKUP(RT_enz[[#This Row],[rxn_src]],SC_enz[rxn_src],SC_enz[rxn_src],"")</f>
        <v/>
      </c>
      <c r="J2130" s="2" t="str">
        <f>_xlfn.XLOOKUP(RT_enz[[#This Row],[Column1]],RT_gsm[Column3],RT_gsm[Column3],"")</f>
        <v>GPIA9a_r_FWD</v>
      </c>
    </row>
    <row r="2131" spans="1:10" ht="16" hidden="1" x14ac:dyDescent="0.2">
      <c r="A2131" s="1" t="s">
        <v>858</v>
      </c>
      <c r="B2131" s="1" t="s">
        <v>3902</v>
      </c>
      <c r="C2131" s="1" t="s">
        <v>4975</v>
      </c>
      <c r="D2131" s="1" t="s">
        <v>4976</v>
      </c>
      <c r="E2131" s="1" t="s">
        <v>7</v>
      </c>
      <c r="F2131" s="1" t="s">
        <v>3920</v>
      </c>
      <c r="G2131" s="1" t="str">
        <f>RT_enz[[#This Row],[rxn_src]]&amp;"_"&amp;RT_enz[[#This Row],[dir]]</f>
        <v>GRTT_c_FWD</v>
      </c>
      <c r="H2131" s="1" t="str">
        <f>_xlfn.XLOOKUP(RT_enz[[#This Row],[Column1]],SC_enz[name_dir],SC_enz[name_dir],"")</f>
        <v>GRTT_c_FWD</v>
      </c>
      <c r="I2131" s="1" t="str">
        <f>_xlfn.XLOOKUP(RT_enz[[#This Row],[rxn_src]],SC_enz[rxn_src],SC_enz[rxn_src],"")</f>
        <v>GRTT_c</v>
      </c>
      <c r="J2131" s="2" t="str">
        <f>_xlfn.XLOOKUP(RT_enz[[#This Row],[Column1]],RT_gsm[Column3],RT_gsm[Column3],"")</f>
        <v>GRTT_c_FWD</v>
      </c>
    </row>
    <row r="2132" spans="1:10" ht="16" hidden="1" x14ac:dyDescent="0.2">
      <c r="A2132" s="1" t="s">
        <v>2640</v>
      </c>
      <c r="B2132" s="1" t="s">
        <v>3902</v>
      </c>
      <c r="C2132" s="1" t="s">
        <v>142</v>
      </c>
      <c r="D2132" s="1" t="s">
        <v>143</v>
      </c>
      <c r="E2132" s="1" t="s">
        <v>7</v>
      </c>
      <c r="F2132" s="1"/>
      <c r="G2132" s="1" t="str">
        <f>RT_enz[[#This Row],[rxn_src]]&amp;"_"&amp;RT_enz[[#This Row],[dir]]</f>
        <v>GSNK_c_FWD</v>
      </c>
      <c r="H2132" s="1" t="str">
        <f>_xlfn.XLOOKUP(RT_enz[[#This Row],[Column1]],SC_enz[name_dir],SC_enz[name_dir],"")</f>
        <v>GSNK_c_FWD</v>
      </c>
      <c r="I2132" s="1" t="str">
        <f>_xlfn.XLOOKUP(RT_enz[[#This Row],[rxn_src]],SC_enz[rxn_src],SC_enz[rxn_src],"")</f>
        <v>GSNK_c</v>
      </c>
      <c r="J2132" s="2" t="str">
        <f>_xlfn.XLOOKUP(RT_enz[[#This Row],[Column1]],RT_gsm[Column3],RT_gsm[Column3],"")</f>
        <v>GSNK_c_FWD</v>
      </c>
    </row>
    <row r="2133" spans="1:10" ht="16" hidden="1" x14ac:dyDescent="0.2">
      <c r="A2133" s="1" t="s">
        <v>2642</v>
      </c>
      <c r="B2133" s="1" t="s">
        <v>3902</v>
      </c>
      <c r="C2133" s="1" t="s">
        <v>1642</v>
      </c>
      <c r="D2133" s="1" t="s">
        <v>143</v>
      </c>
      <c r="E2133" s="1" t="s">
        <v>7</v>
      </c>
      <c r="F2133" s="1"/>
      <c r="G2133" s="1" t="str">
        <f>RT_enz[[#This Row],[rxn_src]]&amp;"_"&amp;RT_enz[[#This Row],[dir]]</f>
        <v>GSNt_c_e_FWD</v>
      </c>
      <c r="H2133" s="1" t="str">
        <f>_xlfn.XLOOKUP(RT_enz[[#This Row],[Column1]],SC_enz[name_dir],SC_enz[name_dir],"")</f>
        <v>GSNt_c_e_FWD</v>
      </c>
      <c r="I2133" s="1" t="str">
        <f>_xlfn.XLOOKUP(RT_enz[[#This Row],[rxn_src]],SC_enz[rxn_src],SC_enz[rxn_src],"")</f>
        <v>GSNt_c_e</v>
      </c>
      <c r="J2133" s="2" t="str">
        <f>_xlfn.XLOOKUP(RT_enz[[#This Row],[Column1]],RT_gsm[Column3],RT_gsm[Column3],"")</f>
        <v>GSNt_c_e_FWD</v>
      </c>
    </row>
    <row r="2134" spans="1:10" ht="16" hidden="1" x14ac:dyDescent="0.2">
      <c r="A2134" s="1" t="s">
        <v>2641</v>
      </c>
      <c r="B2134" s="1" t="s">
        <v>3902</v>
      </c>
      <c r="C2134" s="1" t="s">
        <v>1642</v>
      </c>
      <c r="D2134" s="1" t="s">
        <v>143</v>
      </c>
      <c r="E2134" s="1" t="s">
        <v>7</v>
      </c>
      <c r="F2134" s="1"/>
      <c r="G2134" s="1" t="str">
        <f>RT_enz[[#This Row],[rxn_src]]&amp;"_"&amp;RT_enz[[#This Row],[dir]]</f>
        <v>GSNt_c_m_FWD</v>
      </c>
      <c r="H2134" s="1" t="str">
        <f>_xlfn.XLOOKUP(RT_enz[[#This Row],[Column1]],SC_enz[name_dir],SC_enz[name_dir],"")</f>
        <v>GSNt_c_m_FWD</v>
      </c>
      <c r="I2134" s="1" t="str">
        <f>_xlfn.XLOOKUP(RT_enz[[#This Row],[rxn_src]],SC_enz[rxn_src],SC_enz[rxn_src],"")</f>
        <v>GSNt_c_m</v>
      </c>
      <c r="J2134" s="2" t="str">
        <f>_xlfn.XLOOKUP(RT_enz[[#This Row],[Column1]],RT_gsm[Column3],RT_gsm[Column3],"")</f>
        <v>GSNt_c_m_FWD</v>
      </c>
    </row>
    <row r="2135" spans="1:10" ht="16" hidden="1" x14ac:dyDescent="0.2">
      <c r="A2135" s="1" t="s">
        <v>3538</v>
      </c>
      <c r="B2135" s="1" t="s">
        <v>3902</v>
      </c>
      <c r="C2135" s="1" t="s">
        <v>3539</v>
      </c>
      <c r="D2135" s="1" t="s">
        <v>5532</v>
      </c>
      <c r="E2135" s="1" t="s">
        <v>12</v>
      </c>
      <c r="F2135" s="1" t="s">
        <v>3920</v>
      </c>
      <c r="G2135" s="1" t="str">
        <f>RT_enz[[#This Row],[rxn_src]]&amp;"_"&amp;RT_enz[[#This Row],[dir]]</f>
        <v>GTHO_c_FWD</v>
      </c>
      <c r="H2135" s="1" t="str">
        <f>_xlfn.XLOOKUP(RT_enz[[#This Row],[Column1]],SC_enz[name_dir],SC_enz[name_dir],"")</f>
        <v>GTHO_c_FWD</v>
      </c>
      <c r="I2135" s="1" t="str">
        <f>_xlfn.XLOOKUP(RT_enz[[#This Row],[rxn_src]],SC_enz[rxn_src],SC_enz[rxn_src],"")</f>
        <v>GTHO_c</v>
      </c>
      <c r="J2135" s="2" t="str">
        <f>_xlfn.XLOOKUP(RT_enz[[#This Row],[Column1]],RT_gsm[Column3],RT_gsm[Column3],"")</f>
        <v>GTHO_c_FWD</v>
      </c>
    </row>
    <row r="2136" spans="1:10" ht="16" hidden="1" x14ac:dyDescent="0.2">
      <c r="A2136" s="1" t="s">
        <v>3538</v>
      </c>
      <c r="B2136" s="1" t="s">
        <v>3902</v>
      </c>
      <c r="C2136" s="1" t="s">
        <v>3544</v>
      </c>
      <c r="D2136" s="1" t="s">
        <v>5533</v>
      </c>
      <c r="E2136" s="1" t="s">
        <v>12</v>
      </c>
      <c r="F2136" s="1" t="s">
        <v>3920</v>
      </c>
      <c r="G2136" s="1" t="str">
        <f>RT_enz[[#This Row],[rxn_src]]&amp;"_"&amp;RT_enz[[#This Row],[dir]]</f>
        <v>GTHO_c_FWD</v>
      </c>
      <c r="H2136" s="1" t="str">
        <f>_xlfn.XLOOKUP(RT_enz[[#This Row],[Column1]],SC_enz[name_dir],SC_enz[name_dir],"")</f>
        <v>GTHO_c_FWD</v>
      </c>
      <c r="I2136" s="1" t="str">
        <f>_xlfn.XLOOKUP(RT_enz[[#This Row],[rxn_src]],SC_enz[rxn_src],SC_enz[rxn_src],"")</f>
        <v>GTHO_c</v>
      </c>
      <c r="J2136" s="2" t="str">
        <f>_xlfn.XLOOKUP(RT_enz[[#This Row],[Column1]],RT_gsm[Column3],RT_gsm[Column3],"")</f>
        <v>GTHO_c_FWD</v>
      </c>
    </row>
    <row r="2137" spans="1:10" ht="16" hidden="1" x14ac:dyDescent="0.2">
      <c r="A2137" s="1" t="s">
        <v>3538</v>
      </c>
      <c r="B2137" s="1" t="s">
        <v>3902</v>
      </c>
      <c r="C2137" s="1" t="s">
        <v>3541</v>
      </c>
      <c r="D2137" s="1" t="s">
        <v>5534</v>
      </c>
      <c r="E2137" s="1" t="s">
        <v>12</v>
      </c>
      <c r="F2137" s="1" t="s">
        <v>3543</v>
      </c>
      <c r="G2137" s="1" t="str">
        <f>RT_enz[[#This Row],[rxn_src]]&amp;"_"&amp;RT_enz[[#This Row],[dir]]</f>
        <v>GTHO_c_FWD</v>
      </c>
      <c r="H2137" s="1" t="str">
        <f>_xlfn.XLOOKUP(RT_enz[[#This Row],[Column1]],SC_enz[name_dir],SC_enz[name_dir],"")</f>
        <v>GTHO_c_FWD</v>
      </c>
      <c r="I2137" s="1" t="str">
        <f>_xlfn.XLOOKUP(RT_enz[[#This Row],[rxn_src]],SC_enz[rxn_src],SC_enz[rxn_src],"")</f>
        <v>GTHO_c</v>
      </c>
      <c r="J2137" s="2" t="str">
        <f>_xlfn.XLOOKUP(RT_enz[[#This Row],[Column1]],RT_gsm[Column3],RT_gsm[Column3],"")</f>
        <v>GTHO_c_FWD</v>
      </c>
    </row>
    <row r="2138" spans="1:10" ht="16" hidden="1" x14ac:dyDescent="0.2">
      <c r="A2138" s="1" t="s">
        <v>3548</v>
      </c>
      <c r="B2138" s="1" t="s">
        <v>3902</v>
      </c>
      <c r="C2138" s="1" t="s">
        <v>3549</v>
      </c>
      <c r="D2138" s="1" t="s">
        <v>5535</v>
      </c>
      <c r="E2138" s="1" t="s">
        <v>12</v>
      </c>
      <c r="F2138" s="1" t="s">
        <v>3551</v>
      </c>
      <c r="G2138" s="1" t="str">
        <f>RT_enz[[#This Row],[rxn_src]]&amp;"_"&amp;RT_enz[[#This Row],[dir]]</f>
        <v>GTHO_m_FWD</v>
      </c>
      <c r="H2138" s="1" t="str">
        <f>_xlfn.XLOOKUP(RT_enz[[#This Row],[Column1]],SC_enz[name_dir],SC_enz[name_dir],"")</f>
        <v>GTHO_m_FWD</v>
      </c>
      <c r="I2138" s="1" t="str">
        <f>_xlfn.XLOOKUP(RT_enz[[#This Row],[rxn_src]],SC_enz[rxn_src],SC_enz[rxn_src],"")</f>
        <v>GTHO_m</v>
      </c>
      <c r="J2138" s="2" t="str">
        <f>_xlfn.XLOOKUP(RT_enz[[#This Row],[Column1]],RT_gsm[Column3],RT_gsm[Column3],"")</f>
        <v>GTHO_m_FWD</v>
      </c>
    </row>
    <row r="2139" spans="1:10" ht="16" hidden="1" x14ac:dyDescent="0.2">
      <c r="A2139" s="1" t="s">
        <v>5536</v>
      </c>
      <c r="B2139" s="1" t="s">
        <v>3902</v>
      </c>
      <c r="C2139" s="1" t="s">
        <v>142</v>
      </c>
      <c r="D2139" s="1" t="s">
        <v>143</v>
      </c>
      <c r="E2139" s="1" t="s">
        <v>12</v>
      </c>
      <c r="F2139" s="1" t="s">
        <v>4477</v>
      </c>
      <c r="G2139" s="1" t="str">
        <f>RT_enz[[#This Row],[rxn_src]]&amp;"_"&amp;RT_enz[[#This Row],[dir]]</f>
        <v>GTHOXt_c_FWD</v>
      </c>
      <c r="H2139" s="1" t="str">
        <f>_xlfn.XLOOKUP(RT_enz[[#This Row],[Column1]],SC_enz[name_dir],SC_enz[name_dir],"")</f>
        <v/>
      </c>
      <c r="I2139" s="1" t="str">
        <f>_xlfn.XLOOKUP(RT_enz[[#This Row],[rxn_src]],SC_enz[rxn_src],SC_enz[rxn_src],"")</f>
        <v/>
      </c>
      <c r="J2139" s="2" t="str">
        <f>_xlfn.XLOOKUP(RT_enz[[#This Row],[Column1]],RT_gsm[Column3],RT_gsm[Column3],"")</f>
        <v>GTHOXt_c_FWD</v>
      </c>
    </row>
    <row r="2140" spans="1:10" ht="16" hidden="1" x14ac:dyDescent="0.2">
      <c r="A2140" s="1" t="s">
        <v>916</v>
      </c>
      <c r="B2140" s="1" t="s">
        <v>3902</v>
      </c>
      <c r="C2140" s="1" t="s">
        <v>5537</v>
      </c>
      <c r="D2140" s="1" t="s">
        <v>5538</v>
      </c>
      <c r="E2140" s="1" t="s">
        <v>7</v>
      </c>
      <c r="F2140" s="1" t="s">
        <v>3920</v>
      </c>
      <c r="G2140" s="1" t="str">
        <f>RT_enz[[#This Row],[rxn_src]]&amp;"_"&amp;RT_enz[[#This Row],[dir]]</f>
        <v>GTHP_c_FWD</v>
      </c>
      <c r="H2140" s="1" t="str">
        <f>_xlfn.XLOOKUP(RT_enz[[#This Row],[Column1]],SC_enz[name_dir],SC_enz[name_dir],"")</f>
        <v>GTHP_c_FWD</v>
      </c>
      <c r="I2140" s="1" t="str">
        <f>_xlfn.XLOOKUP(RT_enz[[#This Row],[rxn_src]],SC_enz[rxn_src],SC_enz[rxn_src],"")</f>
        <v>GTHP_c</v>
      </c>
      <c r="J2140" s="2" t="str">
        <f>_xlfn.XLOOKUP(RT_enz[[#This Row],[Column1]],RT_gsm[Column3],RT_gsm[Column3],"")</f>
        <v>GTHP_c_FWD</v>
      </c>
    </row>
    <row r="2141" spans="1:10" ht="16" hidden="1" x14ac:dyDescent="0.2">
      <c r="A2141" s="1" t="s">
        <v>916</v>
      </c>
      <c r="B2141" s="1" t="s">
        <v>3903</v>
      </c>
      <c r="C2141" s="1" t="s">
        <v>5537</v>
      </c>
      <c r="D2141" s="1" t="s">
        <v>5538</v>
      </c>
      <c r="E2141" s="1" t="s">
        <v>12</v>
      </c>
      <c r="F2141" s="1" t="s">
        <v>3920</v>
      </c>
      <c r="G2141" s="1" t="str">
        <f>RT_enz[[#This Row],[rxn_src]]&amp;"_"&amp;RT_enz[[#This Row],[dir]]</f>
        <v>GTHP_c_REV</v>
      </c>
      <c r="H2141" s="1" t="str">
        <f>_xlfn.XLOOKUP(RT_enz[[#This Row],[Column1]],SC_enz[name_dir],SC_enz[name_dir],"")</f>
        <v>GTHP_c_REV</v>
      </c>
      <c r="I2141" s="1" t="str">
        <f>_xlfn.XLOOKUP(RT_enz[[#This Row],[rxn_src]],SC_enz[rxn_src],SC_enz[rxn_src],"")</f>
        <v>GTHP_c</v>
      </c>
      <c r="J2141" s="2" t="str">
        <f>_xlfn.XLOOKUP(RT_enz[[#This Row],[Column1]],RT_gsm[Column3],RT_gsm[Column3],"")</f>
        <v>GTHP_c_REV</v>
      </c>
    </row>
    <row r="2142" spans="1:10" ht="16" hidden="1" x14ac:dyDescent="0.2">
      <c r="A2142" s="1" t="s">
        <v>916</v>
      </c>
      <c r="B2142" s="1" t="s">
        <v>3902</v>
      </c>
      <c r="C2142" s="1" t="s">
        <v>5539</v>
      </c>
      <c r="D2142" s="1" t="s">
        <v>5540</v>
      </c>
      <c r="E2142" s="1" t="s">
        <v>7</v>
      </c>
      <c r="F2142" s="1" t="s">
        <v>3920</v>
      </c>
      <c r="G2142" s="1" t="str">
        <f>RT_enz[[#This Row],[rxn_src]]&amp;"_"&amp;RT_enz[[#This Row],[dir]]</f>
        <v>GTHP_c_FWD</v>
      </c>
      <c r="H2142" s="1" t="str">
        <f>_xlfn.XLOOKUP(RT_enz[[#This Row],[Column1]],SC_enz[name_dir],SC_enz[name_dir],"")</f>
        <v>GTHP_c_FWD</v>
      </c>
      <c r="I2142" s="1" t="str">
        <f>_xlfn.XLOOKUP(RT_enz[[#This Row],[rxn_src]],SC_enz[rxn_src],SC_enz[rxn_src],"")</f>
        <v>GTHP_c</v>
      </c>
      <c r="J2142" s="2" t="str">
        <f>_xlfn.XLOOKUP(RT_enz[[#This Row],[Column1]],RT_gsm[Column3],RT_gsm[Column3],"")</f>
        <v>GTHP_c_FWD</v>
      </c>
    </row>
    <row r="2143" spans="1:10" ht="16" hidden="1" x14ac:dyDescent="0.2">
      <c r="A2143" s="1" t="s">
        <v>916</v>
      </c>
      <c r="B2143" s="1" t="s">
        <v>3903</v>
      </c>
      <c r="C2143" s="1" t="s">
        <v>5539</v>
      </c>
      <c r="D2143" s="1" t="s">
        <v>5540</v>
      </c>
      <c r="E2143" s="1" t="s">
        <v>12</v>
      </c>
      <c r="F2143" s="1" t="s">
        <v>3920</v>
      </c>
      <c r="G2143" s="1" t="str">
        <f>RT_enz[[#This Row],[rxn_src]]&amp;"_"&amp;RT_enz[[#This Row],[dir]]</f>
        <v>GTHP_c_REV</v>
      </c>
      <c r="H2143" s="1" t="str">
        <f>_xlfn.XLOOKUP(RT_enz[[#This Row],[Column1]],SC_enz[name_dir],SC_enz[name_dir],"")</f>
        <v>GTHP_c_REV</v>
      </c>
      <c r="I2143" s="1" t="str">
        <f>_xlfn.XLOOKUP(RT_enz[[#This Row],[rxn_src]],SC_enz[rxn_src],SC_enz[rxn_src],"")</f>
        <v>GTHP_c</v>
      </c>
      <c r="J2143" s="2" t="str">
        <f>_xlfn.XLOOKUP(RT_enz[[#This Row],[Column1]],RT_gsm[Column3],RT_gsm[Column3],"")</f>
        <v>GTHP_c_REV</v>
      </c>
    </row>
    <row r="2144" spans="1:10" ht="16" hidden="1" x14ac:dyDescent="0.2">
      <c r="A2144" s="1" t="s">
        <v>916</v>
      </c>
      <c r="B2144" s="1" t="s">
        <v>3902</v>
      </c>
      <c r="C2144" s="1" t="s">
        <v>5541</v>
      </c>
      <c r="D2144" s="1" t="s">
        <v>5542</v>
      </c>
      <c r="E2144" s="1" t="s">
        <v>7</v>
      </c>
      <c r="F2144" s="1" t="s">
        <v>3920</v>
      </c>
      <c r="G2144" s="1" t="str">
        <f>RT_enz[[#This Row],[rxn_src]]&amp;"_"&amp;RT_enz[[#This Row],[dir]]</f>
        <v>GTHP_c_FWD</v>
      </c>
      <c r="H2144" s="1" t="str">
        <f>_xlfn.XLOOKUP(RT_enz[[#This Row],[Column1]],SC_enz[name_dir],SC_enz[name_dir],"")</f>
        <v>GTHP_c_FWD</v>
      </c>
      <c r="I2144" s="1" t="str">
        <f>_xlfn.XLOOKUP(RT_enz[[#This Row],[rxn_src]],SC_enz[rxn_src],SC_enz[rxn_src],"")</f>
        <v>GTHP_c</v>
      </c>
      <c r="J2144" s="2" t="str">
        <f>_xlfn.XLOOKUP(RT_enz[[#This Row],[Column1]],RT_gsm[Column3],RT_gsm[Column3],"")</f>
        <v>GTHP_c_FWD</v>
      </c>
    </row>
    <row r="2145" spans="1:10" ht="16" hidden="1" x14ac:dyDescent="0.2">
      <c r="A2145" s="1" t="s">
        <v>916</v>
      </c>
      <c r="B2145" s="1" t="s">
        <v>3903</v>
      </c>
      <c r="C2145" s="1" t="s">
        <v>5541</v>
      </c>
      <c r="D2145" s="1" t="s">
        <v>5542</v>
      </c>
      <c r="E2145" s="1" t="s">
        <v>12</v>
      </c>
      <c r="F2145" s="1" t="s">
        <v>3920</v>
      </c>
      <c r="G2145" s="1" t="str">
        <f>RT_enz[[#This Row],[rxn_src]]&amp;"_"&amp;RT_enz[[#This Row],[dir]]</f>
        <v>GTHP_c_REV</v>
      </c>
      <c r="H2145" s="1" t="str">
        <f>_xlfn.XLOOKUP(RT_enz[[#This Row],[Column1]],SC_enz[name_dir],SC_enz[name_dir],"")</f>
        <v>GTHP_c_REV</v>
      </c>
      <c r="I2145" s="1" t="str">
        <f>_xlfn.XLOOKUP(RT_enz[[#This Row],[rxn_src]],SC_enz[rxn_src],SC_enz[rxn_src],"")</f>
        <v>GTHP_c</v>
      </c>
      <c r="J2145" s="2" t="str">
        <f>_xlfn.XLOOKUP(RT_enz[[#This Row],[Column1]],RT_gsm[Column3],RT_gsm[Column3],"")</f>
        <v>GTHP_c_REV</v>
      </c>
    </row>
    <row r="2146" spans="1:10" ht="16" hidden="1" x14ac:dyDescent="0.2">
      <c r="A2146" s="1" t="s">
        <v>919</v>
      </c>
      <c r="B2146" s="1" t="s">
        <v>3902</v>
      </c>
      <c r="C2146" s="1" t="s">
        <v>5543</v>
      </c>
      <c r="D2146" s="1" t="s">
        <v>5544</v>
      </c>
      <c r="E2146" s="1" t="s">
        <v>7</v>
      </c>
      <c r="F2146" s="1" t="s">
        <v>3920</v>
      </c>
      <c r="G2146" s="1" t="str">
        <f>RT_enz[[#This Row],[rxn_src]]&amp;"_"&amp;RT_enz[[#This Row],[dir]]</f>
        <v>GTHP_m_FWD</v>
      </c>
      <c r="H2146" s="1" t="str">
        <f>_xlfn.XLOOKUP(RT_enz[[#This Row],[Column1]],SC_enz[name_dir],SC_enz[name_dir],"")</f>
        <v>GTHP_m_FWD</v>
      </c>
      <c r="I2146" s="1" t="str">
        <f>_xlfn.XLOOKUP(RT_enz[[#This Row],[rxn_src]],SC_enz[rxn_src],SC_enz[rxn_src],"")</f>
        <v>GTHP_m</v>
      </c>
      <c r="J2146" s="2" t="str">
        <f>_xlfn.XLOOKUP(RT_enz[[#This Row],[Column1]],RT_gsm[Column3],RT_gsm[Column3],"")</f>
        <v>GTHP_m_FWD</v>
      </c>
    </row>
    <row r="2147" spans="1:10" ht="16" hidden="1" x14ac:dyDescent="0.2">
      <c r="A2147" s="1" t="s">
        <v>919</v>
      </c>
      <c r="B2147" s="1" t="s">
        <v>3903</v>
      </c>
      <c r="C2147" s="1" t="s">
        <v>5543</v>
      </c>
      <c r="D2147" s="1" t="s">
        <v>5544</v>
      </c>
      <c r="E2147" s="1" t="s">
        <v>12</v>
      </c>
      <c r="F2147" s="1" t="s">
        <v>3920</v>
      </c>
      <c r="G2147" s="1" t="str">
        <f>RT_enz[[#This Row],[rxn_src]]&amp;"_"&amp;RT_enz[[#This Row],[dir]]</f>
        <v>GTHP_m_REV</v>
      </c>
      <c r="H2147" s="1" t="str">
        <f>_xlfn.XLOOKUP(RT_enz[[#This Row],[Column1]],SC_enz[name_dir],SC_enz[name_dir],"")</f>
        <v>GTHP_m_REV</v>
      </c>
      <c r="I2147" s="1" t="str">
        <f>_xlfn.XLOOKUP(RT_enz[[#This Row],[rxn_src]],SC_enz[rxn_src],SC_enz[rxn_src],"")</f>
        <v>GTHP_m</v>
      </c>
      <c r="J2147" s="2" t="str">
        <f>_xlfn.XLOOKUP(RT_enz[[#This Row],[Column1]],RT_gsm[Column3],RT_gsm[Column3],"")</f>
        <v>GTHP_m_REV</v>
      </c>
    </row>
    <row r="2148" spans="1:10" ht="16" hidden="1" x14ac:dyDescent="0.2">
      <c r="A2148" s="1" t="s">
        <v>919</v>
      </c>
      <c r="B2148" s="1" t="s">
        <v>3902</v>
      </c>
      <c r="C2148" s="1" t="s">
        <v>5545</v>
      </c>
      <c r="D2148" s="1" t="s">
        <v>5546</v>
      </c>
      <c r="E2148" s="1" t="s">
        <v>7</v>
      </c>
      <c r="F2148" s="1" t="s">
        <v>3920</v>
      </c>
      <c r="G2148" s="1" t="str">
        <f>RT_enz[[#This Row],[rxn_src]]&amp;"_"&amp;RT_enz[[#This Row],[dir]]</f>
        <v>GTHP_m_FWD</v>
      </c>
      <c r="H2148" s="1" t="str">
        <f>_xlfn.XLOOKUP(RT_enz[[#This Row],[Column1]],SC_enz[name_dir],SC_enz[name_dir],"")</f>
        <v>GTHP_m_FWD</v>
      </c>
      <c r="I2148" s="1" t="str">
        <f>_xlfn.XLOOKUP(RT_enz[[#This Row],[rxn_src]],SC_enz[rxn_src],SC_enz[rxn_src],"")</f>
        <v>GTHP_m</v>
      </c>
      <c r="J2148" s="2" t="str">
        <f>_xlfn.XLOOKUP(RT_enz[[#This Row],[Column1]],RT_gsm[Column3],RT_gsm[Column3],"")</f>
        <v>GTHP_m_FWD</v>
      </c>
    </row>
    <row r="2149" spans="1:10" ht="16" hidden="1" x14ac:dyDescent="0.2">
      <c r="A2149" s="1" t="s">
        <v>919</v>
      </c>
      <c r="B2149" s="1" t="s">
        <v>3903</v>
      </c>
      <c r="C2149" s="1" t="s">
        <v>5545</v>
      </c>
      <c r="D2149" s="1" t="s">
        <v>5546</v>
      </c>
      <c r="E2149" s="1" t="s">
        <v>12</v>
      </c>
      <c r="F2149" s="1" t="s">
        <v>3920</v>
      </c>
      <c r="G2149" s="1" t="str">
        <f>RT_enz[[#This Row],[rxn_src]]&amp;"_"&amp;RT_enz[[#This Row],[dir]]</f>
        <v>GTHP_m_REV</v>
      </c>
      <c r="H2149" s="1" t="str">
        <f>_xlfn.XLOOKUP(RT_enz[[#This Row],[Column1]],SC_enz[name_dir],SC_enz[name_dir],"")</f>
        <v>GTHP_m_REV</v>
      </c>
      <c r="I2149" s="1" t="str">
        <f>_xlfn.XLOOKUP(RT_enz[[#This Row],[rxn_src]],SC_enz[rxn_src],SC_enz[rxn_src],"")</f>
        <v>GTHP_m</v>
      </c>
      <c r="J2149" s="2" t="str">
        <f>_xlfn.XLOOKUP(RT_enz[[#This Row],[Column1]],RT_gsm[Column3],RT_gsm[Column3],"")</f>
        <v>GTHP_m_REV</v>
      </c>
    </row>
    <row r="2150" spans="1:10" ht="16" hidden="1" x14ac:dyDescent="0.2">
      <c r="A2150" s="1" t="s">
        <v>2150</v>
      </c>
      <c r="B2150" s="1" t="s">
        <v>3902</v>
      </c>
      <c r="C2150" s="1" t="s">
        <v>5547</v>
      </c>
      <c r="D2150" s="1" t="s">
        <v>5548</v>
      </c>
      <c r="E2150" s="1" t="s">
        <v>7</v>
      </c>
      <c r="F2150" s="1" t="s">
        <v>3920</v>
      </c>
      <c r="G2150" s="1" t="str">
        <f>RT_enz[[#This Row],[rxn_src]]&amp;"_"&amp;RT_enz[[#This Row],[dir]]</f>
        <v>GTHRDt_c_e_FWD</v>
      </c>
      <c r="H2150" s="1" t="str">
        <f>_xlfn.XLOOKUP(RT_enz[[#This Row],[Column1]],SC_enz[name_dir],SC_enz[name_dir],"")</f>
        <v>GTHRDt_c_e_FWD</v>
      </c>
      <c r="I2150" s="1" t="str">
        <f>_xlfn.XLOOKUP(RT_enz[[#This Row],[rxn_src]],SC_enz[rxn_src],SC_enz[rxn_src],"")</f>
        <v>GTHRDt_c_e</v>
      </c>
      <c r="J2150" s="2" t="str">
        <f>_xlfn.XLOOKUP(RT_enz[[#This Row],[Column1]],RT_gsm[Column3],RT_gsm[Column3],"")</f>
        <v>GTHRDt_c_e_FWD</v>
      </c>
    </row>
    <row r="2151" spans="1:10" ht="16" hidden="1" x14ac:dyDescent="0.2">
      <c r="A2151" s="1" t="s">
        <v>2153</v>
      </c>
      <c r="B2151" s="1" t="s">
        <v>3902</v>
      </c>
      <c r="C2151" s="1" t="s">
        <v>5549</v>
      </c>
      <c r="D2151" s="1" t="s">
        <v>5550</v>
      </c>
      <c r="E2151" s="1" t="s">
        <v>7</v>
      </c>
      <c r="F2151" s="1" t="s">
        <v>3920</v>
      </c>
      <c r="G2151" s="1" t="str">
        <f>RT_enz[[#This Row],[rxn_src]]&amp;"_"&amp;RT_enz[[#This Row],[dir]]</f>
        <v>GTHRDt_c_v_FWD</v>
      </c>
      <c r="H2151" s="1" t="str">
        <f>_xlfn.XLOOKUP(RT_enz[[#This Row],[Column1]],SC_enz[name_dir],SC_enz[name_dir],"")</f>
        <v>GTHRDt_c_v_FWD</v>
      </c>
      <c r="I2151" s="1" t="str">
        <f>_xlfn.XLOOKUP(RT_enz[[#This Row],[rxn_src]],SC_enz[rxn_src],SC_enz[rxn_src],"")</f>
        <v>GTHRDt_c_v</v>
      </c>
      <c r="J2151" s="2" t="str">
        <f>_xlfn.XLOOKUP(RT_enz[[#This Row],[Column1]],RT_gsm[Column3],RT_gsm[Column3],"")</f>
        <v>GTHRDt_c_v_FWD</v>
      </c>
    </row>
    <row r="2152" spans="1:10" ht="16" hidden="1" x14ac:dyDescent="0.2">
      <c r="A2152" s="1" t="s">
        <v>2153</v>
      </c>
      <c r="B2152" s="1" t="s">
        <v>3903</v>
      </c>
      <c r="C2152" s="1" t="s">
        <v>5549</v>
      </c>
      <c r="D2152" s="1" t="s">
        <v>5550</v>
      </c>
      <c r="E2152" s="1" t="s">
        <v>7</v>
      </c>
      <c r="F2152" s="1" t="s">
        <v>3920</v>
      </c>
      <c r="G2152" s="1" t="str">
        <f>RT_enz[[#This Row],[rxn_src]]&amp;"_"&amp;RT_enz[[#This Row],[dir]]</f>
        <v>GTHRDt_c_v_REV</v>
      </c>
      <c r="H2152" s="1" t="str">
        <f>_xlfn.XLOOKUP(RT_enz[[#This Row],[Column1]],SC_enz[name_dir],SC_enz[name_dir],"")</f>
        <v>GTHRDt_c_v_REV</v>
      </c>
      <c r="I2152" s="1" t="str">
        <f>_xlfn.XLOOKUP(RT_enz[[#This Row],[rxn_src]],SC_enz[rxn_src],SC_enz[rxn_src],"")</f>
        <v>GTHRDt_c_v</v>
      </c>
      <c r="J2152" s="2" t="str">
        <f>_xlfn.XLOOKUP(RT_enz[[#This Row],[Column1]],RT_gsm[Column3],RT_gsm[Column3],"")</f>
        <v>GTHRDt_c_v_REV</v>
      </c>
    </row>
    <row r="2153" spans="1:10" ht="16" hidden="1" x14ac:dyDescent="0.2">
      <c r="A2153" s="1" t="s">
        <v>1982</v>
      </c>
      <c r="B2153" s="1" t="s">
        <v>3902</v>
      </c>
      <c r="C2153" s="1" t="s">
        <v>5549</v>
      </c>
      <c r="D2153" s="1" t="s">
        <v>5550</v>
      </c>
      <c r="E2153" s="1" t="s">
        <v>7</v>
      </c>
      <c r="F2153" s="1" t="s">
        <v>3920</v>
      </c>
      <c r="G2153" s="1" t="str">
        <f>RT_enz[[#This Row],[rxn_src]]&amp;"_"&amp;RT_enz[[#This Row],[dir]]</f>
        <v>GTHRDtabc_v_FWD</v>
      </c>
      <c r="H2153" s="1" t="str">
        <f>_xlfn.XLOOKUP(RT_enz[[#This Row],[Column1]],SC_enz[name_dir],SC_enz[name_dir],"")</f>
        <v>GTHRDtabc_v_FWD</v>
      </c>
      <c r="I2153" s="1" t="str">
        <f>_xlfn.XLOOKUP(RT_enz[[#This Row],[rxn_src]],SC_enz[rxn_src],SC_enz[rxn_src],"")</f>
        <v>GTHRDtabc_v</v>
      </c>
      <c r="J2153" s="2" t="str">
        <f>_xlfn.XLOOKUP(RT_enz[[#This Row],[Column1]],RT_gsm[Column3],RT_gsm[Column3],"")</f>
        <v>GTHRDtabc_v_FWD</v>
      </c>
    </row>
    <row r="2154" spans="1:10" ht="16" hidden="1" x14ac:dyDescent="0.2">
      <c r="A2154" s="1" t="s">
        <v>923</v>
      </c>
      <c r="B2154" s="1" t="s">
        <v>3902</v>
      </c>
      <c r="C2154" s="1" t="s">
        <v>5551</v>
      </c>
      <c r="D2154" s="1" t="s">
        <v>5552</v>
      </c>
      <c r="E2154" s="1" t="s">
        <v>7</v>
      </c>
      <c r="F2154" s="1" t="s">
        <v>3920</v>
      </c>
      <c r="G2154" s="1" t="str">
        <f>RT_enz[[#This Row],[rxn_src]]&amp;"_"&amp;RT_enz[[#This Row],[dir]]</f>
        <v>GTHS_c_FWD</v>
      </c>
      <c r="H2154" s="1" t="str">
        <f>_xlfn.XLOOKUP(RT_enz[[#This Row],[Column1]],SC_enz[name_dir],SC_enz[name_dir],"")</f>
        <v>GTHS_c_FWD</v>
      </c>
      <c r="I2154" s="1" t="str">
        <f>_xlfn.XLOOKUP(RT_enz[[#This Row],[rxn_src]],SC_enz[rxn_src],SC_enz[rxn_src],"")</f>
        <v>GTHS_c</v>
      </c>
      <c r="J2154" s="2" t="str">
        <f>_xlfn.XLOOKUP(RT_enz[[#This Row],[Column1]],RT_gsm[Column3],RT_gsm[Column3],"")</f>
        <v>GTHS_c_FWD</v>
      </c>
    </row>
    <row r="2155" spans="1:10" ht="16" hidden="1" x14ac:dyDescent="0.2">
      <c r="A2155" s="1" t="s">
        <v>847</v>
      </c>
      <c r="B2155" s="1" t="s">
        <v>3902</v>
      </c>
      <c r="C2155" s="1" t="s">
        <v>5553</v>
      </c>
      <c r="D2155" s="1" t="s">
        <v>5554</v>
      </c>
      <c r="E2155" s="1" t="s">
        <v>7</v>
      </c>
      <c r="F2155" s="1" t="s">
        <v>3920</v>
      </c>
      <c r="G2155" s="1" t="str">
        <f>RT_enz[[#This Row],[rxn_src]]&amp;"_"&amp;RT_enz[[#This Row],[dir]]</f>
        <v>GTMLT_c_FWD</v>
      </c>
      <c r="H2155" s="1" t="str">
        <f>_xlfn.XLOOKUP(RT_enz[[#This Row],[Column1]],SC_enz[name_dir],SC_enz[name_dir],"")</f>
        <v>GTMLT_c_FWD</v>
      </c>
      <c r="I2155" s="1" t="str">
        <f>_xlfn.XLOOKUP(RT_enz[[#This Row],[rxn_src]],SC_enz[rxn_src],SC_enz[rxn_src],"")</f>
        <v>GTMLT_c</v>
      </c>
      <c r="J2155" s="2" t="str">
        <f>_xlfn.XLOOKUP(RT_enz[[#This Row],[Column1]],RT_gsm[Column3],RT_gsm[Column3],"")</f>
        <v>GTMLT_c_FWD</v>
      </c>
    </row>
    <row r="2156" spans="1:10" ht="16" hidden="1" x14ac:dyDescent="0.2">
      <c r="A2156" s="1" t="s">
        <v>993</v>
      </c>
      <c r="B2156" s="1" t="s">
        <v>3902</v>
      </c>
      <c r="C2156" s="1" t="s">
        <v>5555</v>
      </c>
      <c r="D2156" s="1" t="s">
        <v>5556</v>
      </c>
      <c r="E2156" s="1" t="s">
        <v>7</v>
      </c>
      <c r="F2156" s="1" t="s">
        <v>3920</v>
      </c>
      <c r="G2156" s="1" t="str">
        <f>RT_enz[[#This Row],[rxn_src]]&amp;"_"&amp;RT_enz[[#This Row],[dir]]</f>
        <v>GTPCI_c_FWD</v>
      </c>
      <c r="H2156" s="1" t="str">
        <f>_xlfn.XLOOKUP(RT_enz[[#This Row],[Column1]],SC_enz[name_dir],SC_enz[name_dir],"")</f>
        <v>GTPCI_c_FWD</v>
      </c>
      <c r="I2156" s="1" t="str">
        <f>_xlfn.XLOOKUP(RT_enz[[#This Row],[rxn_src]],SC_enz[rxn_src],SC_enz[rxn_src],"")</f>
        <v>GTPCI_c</v>
      </c>
      <c r="J2156" s="2" t="str">
        <f>_xlfn.XLOOKUP(RT_enz[[#This Row],[Column1]],RT_gsm[Column3],RT_gsm[Column3],"")</f>
        <v>GTPCI_c_FWD</v>
      </c>
    </row>
    <row r="2157" spans="1:10" ht="16" hidden="1" x14ac:dyDescent="0.2">
      <c r="A2157" s="1" t="s">
        <v>997</v>
      </c>
      <c r="B2157" s="1" t="s">
        <v>3902</v>
      </c>
      <c r="C2157" s="1" t="s">
        <v>5557</v>
      </c>
      <c r="D2157" s="1" t="s">
        <v>5558</v>
      </c>
      <c r="E2157" s="1" t="s">
        <v>7</v>
      </c>
      <c r="F2157" s="1" t="s">
        <v>3920</v>
      </c>
      <c r="G2157" s="1" t="str">
        <f>RT_enz[[#This Row],[rxn_src]]&amp;"_"&amp;RT_enz[[#This Row],[dir]]</f>
        <v>GTPCII2_c_FWD</v>
      </c>
      <c r="H2157" s="1" t="str">
        <f>_xlfn.XLOOKUP(RT_enz[[#This Row],[Column1]],SC_enz[name_dir],SC_enz[name_dir],"")</f>
        <v>GTPCII2_c_FWD</v>
      </c>
      <c r="I2157" s="1" t="str">
        <f>_xlfn.XLOOKUP(RT_enz[[#This Row],[rxn_src]],SC_enz[rxn_src],SC_enz[rxn_src],"")</f>
        <v>GTPCII2_c</v>
      </c>
      <c r="J2157" s="2" t="str">
        <f>_xlfn.XLOOKUP(RT_enz[[#This Row],[Column1]],RT_gsm[Column3],RT_gsm[Column3],"")</f>
        <v>GTPCII2_c_FWD</v>
      </c>
    </row>
    <row r="2158" spans="1:10" ht="16" hidden="1" x14ac:dyDescent="0.2">
      <c r="A2158" s="1" t="s">
        <v>5559</v>
      </c>
      <c r="B2158" s="1" t="s">
        <v>3902</v>
      </c>
      <c r="C2158" s="1" t="s">
        <v>5560</v>
      </c>
      <c r="D2158" s="1" t="s">
        <v>5561</v>
      </c>
      <c r="E2158" s="1" t="s">
        <v>7</v>
      </c>
      <c r="F2158" s="1" t="s">
        <v>3920</v>
      </c>
      <c r="G2158" s="1" t="str">
        <f>RT_enz[[#This Row],[rxn_src]]&amp;"_"&amp;RT_enz[[#This Row],[dir]]</f>
        <v>GTPDPDP_c_FWD</v>
      </c>
      <c r="H2158" s="1" t="str">
        <f>_xlfn.XLOOKUP(RT_enz[[#This Row],[Column1]],SC_enz[name_dir],SC_enz[name_dir],"")</f>
        <v/>
      </c>
      <c r="I2158" s="1" t="str">
        <f>_xlfn.XLOOKUP(RT_enz[[#This Row],[rxn_src]],SC_enz[rxn_src],SC_enz[rxn_src],"")</f>
        <v/>
      </c>
      <c r="J2158" s="2" t="str">
        <f>_xlfn.XLOOKUP(RT_enz[[#This Row],[Column1]],RT_gsm[Column3],RT_gsm[Column3],"")</f>
        <v>GTPDPDP_c_FWD</v>
      </c>
    </row>
    <row r="2159" spans="1:10" ht="16" hidden="1" x14ac:dyDescent="0.2">
      <c r="A2159" s="1" t="s">
        <v>5559</v>
      </c>
      <c r="B2159" s="1" t="s">
        <v>3902</v>
      </c>
      <c r="C2159" s="1" t="s">
        <v>4930</v>
      </c>
      <c r="D2159" s="1" t="s">
        <v>4931</v>
      </c>
      <c r="E2159" s="1" t="s">
        <v>7</v>
      </c>
      <c r="F2159" s="1" t="s">
        <v>3920</v>
      </c>
      <c r="G2159" s="1" t="str">
        <f>RT_enz[[#This Row],[rxn_src]]&amp;"_"&amp;RT_enz[[#This Row],[dir]]</f>
        <v>GTPDPDP_c_FWD</v>
      </c>
      <c r="H2159" s="1" t="str">
        <f>_xlfn.XLOOKUP(RT_enz[[#This Row],[Column1]],SC_enz[name_dir],SC_enz[name_dir],"")</f>
        <v/>
      </c>
      <c r="I2159" s="1" t="str">
        <f>_xlfn.XLOOKUP(RT_enz[[#This Row],[rxn_src]],SC_enz[rxn_src],SC_enz[rxn_src],"")</f>
        <v/>
      </c>
      <c r="J2159" s="2" t="str">
        <f>_xlfn.XLOOKUP(RT_enz[[#This Row],[Column1]],RT_gsm[Column3],RT_gsm[Column3],"")</f>
        <v>GTPDPDP_c_FWD</v>
      </c>
    </row>
    <row r="2160" spans="1:10" ht="16" hidden="1" x14ac:dyDescent="0.2">
      <c r="A2160" s="1" t="s">
        <v>2176</v>
      </c>
      <c r="B2160" s="1" t="s">
        <v>3902</v>
      </c>
      <c r="C2160" s="1" t="s">
        <v>5562</v>
      </c>
      <c r="D2160" s="1" t="s">
        <v>5563</v>
      </c>
      <c r="E2160" s="1" t="s">
        <v>7</v>
      </c>
      <c r="F2160" s="1" t="s">
        <v>3920</v>
      </c>
      <c r="G2160" s="1" t="str">
        <f>RT_enz[[#This Row],[rxn_src]]&amp;"_"&amp;RT_enz[[#This Row],[dir]]</f>
        <v>GTPGDPtp_m_FWD</v>
      </c>
      <c r="H2160" s="1" t="str">
        <f>_xlfn.XLOOKUP(RT_enz[[#This Row],[Column1]],SC_enz[name_dir],SC_enz[name_dir],"")</f>
        <v>GTPGDPtp_m_FWD</v>
      </c>
      <c r="I2160" s="1" t="str">
        <f>_xlfn.XLOOKUP(RT_enz[[#This Row],[rxn_src]],SC_enz[rxn_src],SC_enz[rxn_src],"")</f>
        <v>GTPGDPtp_m</v>
      </c>
      <c r="J2160" s="2" t="str">
        <f>_xlfn.XLOOKUP(RT_enz[[#This Row],[Column1]],RT_gsm[Column3],RT_gsm[Column3],"")</f>
        <v>GTPGDPtp_m_FWD</v>
      </c>
    </row>
    <row r="2161" spans="1:10" ht="16" hidden="1" x14ac:dyDescent="0.2">
      <c r="A2161" s="1" t="s">
        <v>1000</v>
      </c>
      <c r="B2161" s="1" t="s">
        <v>3902</v>
      </c>
      <c r="C2161" s="1" t="s">
        <v>5564</v>
      </c>
      <c r="D2161" s="1" t="s">
        <v>5565</v>
      </c>
      <c r="E2161" s="1" t="s">
        <v>7</v>
      </c>
      <c r="F2161" s="1" t="s">
        <v>3920</v>
      </c>
      <c r="G2161" s="1" t="str">
        <f>RT_enz[[#This Row],[rxn_src]]&amp;"_"&amp;RT_enz[[#This Row],[dir]]</f>
        <v>GUAD_1_c_FWD</v>
      </c>
      <c r="H2161" s="1" t="str">
        <f>_xlfn.XLOOKUP(RT_enz[[#This Row],[Column1]],SC_enz[name_dir],SC_enz[name_dir],"")</f>
        <v>GUAD_1_c_FWD</v>
      </c>
      <c r="I2161" s="1" t="str">
        <f>_xlfn.XLOOKUP(RT_enz[[#This Row],[rxn_src]],SC_enz[rxn_src],SC_enz[rxn_src],"")</f>
        <v>GUAD_1_c</v>
      </c>
      <c r="J2161" s="2" t="str">
        <f>_xlfn.XLOOKUP(RT_enz[[#This Row],[Column1]],RT_gsm[Column3],RT_gsm[Column3],"")</f>
        <v>GUAD_1_c_FWD</v>
      </c>
    </row>
    <row r="2162" spans="1:10" ht="16" hidden="1" x14ac:dyDescent="0.2">
      <c r="A2162" s="1" t="s">
        <v>1000</v>
      </c>
      <c r="B2162" s="1" t="s">
        <v>3902</v>
      </c>
      <c r="C2162" s="1" t="s">
        <v>5566</v>
      </c>
      <c r="D2162" s="1" t="s">
        <v>5567</v>
      </c>
      <c r="E2162" s="1" t="s">
        <v>7</v>
      </c>
      <c r="F2162" s="1" t="s">
        <v>3920</v>
      </c>
      <c r="G2162" s="1" t="str">
        <f>RT_enz[[#This Row],[rxn_src]]&amp;"_"&amp;RT_enz[[#This Row],[dir]]</f>
        <v>GUAD_1_c_FWD</v>
      </c>
      <c r="H2162" s="1" t="str">
        <f>_xlfn.XLOOKUP(RT_enz[[#This Row],[Column1]],SC_enz[name_dir],SC_enz[name_dir],"")</f>
        <v>GUAD_1_c_FWD</v>
      </c>
      <c r="I2162" s="1" t="str">
        <f>_xlfn.XLOOKUP(RT_enz[[#This Row],[rxn_src]],SC_enz[rxn_src],SC_enz[rxn_src],"")</f>
        <v>GUAD_1_c</v>
      </c>
      <c r="J2162" s="2" t="str">
        <f>_xlfn.XLOOKUP(RT_enz[[#This Row],[Column1]],RT_gsm[Column3],RT_gsm[Column3],"")</f>
        <v>GUAD_1_c_FWD</v>
      </c>
    </row>
    <row r="2163" spans="1:10" ht="16" hidden="1" x14ac:dyDescent="0.2">
      <c r="A2163" s="1" t="s">
        <v>1000</v>
      </c>
      <c r="B2163" s="1" t="s">
        <v>3902</v>
      </c>
      <c r="C2163" s="1" t="s">
        <v>5568</v>
      </c>
      <c r="D2163" s="1" t="s">
        <v>5569</v>
      </c>
      <c r="E2163" s="1" t="s">
        <v>7</v>
      </c>
      <c r="F2163" s="1" t="s">
        <v>3920</v>
      </c>
      <c r="G2163" s="1" t="str">
        <f>RT_enz[[#This Row],[rxn_src]]&amp;"_"&amp;RT_enz[[#This Row],[dir]]</f>
        <v>GUAD_1_c_FWD</v>
      </c>
      <c r="H2163" s="1" t="str">
        <f>_xlfn.XLOOKUP(RT_enz[[#This Row],[Column1]],SC_enz[name_dir],SC_enz[name_dir],"")</f>
        <v>GUAD_1_c_FWD</v>
      </c>
      <c r="I2163" s="1" t="str">
        <f>_xlfn.XLOOKUP(RT_enz[[#This Row],[rxn_src]],SC_enz[rxn_src],SC_enz[rxn_src],"")</f>
        <v>GUAD_1_c</v>
      </c>
      <c r="J2163" s="2" t="str">
        <f>_xlfn.XLOOKUP(RT_enz[[#This Row],[Column1]],RT_gsm[Column3],RT_gsm[Column3],"")</f>
        <v>GUAD_1_c_FWD</v>
      </c>
    </row>
    <row r="2164" spans="1:10" ht="16" hidden="1" x14ac:dyDescent="0.2">
      <c r="A2164" s="1" t="s">
        <v>1003</v>
      </c>
      <c r="B2164" s="1" t="s">
        <v>3902</v>
      </c>
      <c r="C2164" s="1" t="s">
        <v>5570</v>
      </c>
      <c r="D2164" s="1" t="s">
        <v>5571</v>
      </c>
      <c r="E2164" s="1" t="s">
        <v>7</v>
      </c>
      <c r="F2164" s="1" t="s">
        <v>3920</v>
      </c>
      <c r="G2164" s="1" t="str">
        <f>RT_enz[[#This Row],[rxn_src]]&amp;"_"&amp;RT_enz[[#This Row],[dir]]</f>
        <v>GUAPRT_c_FWD</v>
      </c>
      <c r="H2164" s="1" t="str">
        <f>_xlfn.XLOOKUP(RT_enz[[#This Row],[Column1]],SC_enz[name_dir],SC_enz[name_dir],"")</f>
        <v>GUAPRT_c_FWD</v>
      </c>
      <c r="I2164" s="1" t="str">
        <f>_xlfn.XLOOKUP(RT_enz[[#This Row],[rxn_src]],SC_enz[rxn_src],SC_enz[rxn_src],"")</f>
        <v>GUAPRT_c</v>
      </c>
      <c r="J2164" s="2" t="str">
        <f>_xlfn.XLOOKUP(RT_enz[[#This Row],[Column1]],RT_gsm[Column3],RT_gsm[Column3],"")</f>
        <v>GUAPRT_c_FWD</v>
      </c>
    </row>
    <row r="2165" spans="1:10" ht="16" hidden="1" x14ac:dyDescent="0.2">
      <c r="A2165" s="1" t="s">
        <v>1003</v>
      </c>
      <c r="B2165" s="1" t="s">
        <v>3902</v>
      </c>
      <c r="C2165" s="1" t="s">
        <v>4328</v>
      </c>
      <c r="D2165" s="1" t="s">
        <v>4329</v>
      </c>
      <c r="E2165" s="1" t="s">
        <v>7</v>
      </c>
      <c r="F2165" s="1" t="s">
        <v>3920</v>
      </c>
      <c r="G2165" s="1" t="str">
        <f>RT_enz[[#This Row],[rxn_src]]&amp;"_"&amp;RT_enz[[#This Row],[dir]]</f>
        <v>GUAPRT_c_FWD</v>
      </c>
      <c r="H2165" s="1" t="str">
        <f>_xlfn.XLOOKUP(RT_enz[[#This Row],[Column1]],SC_enz[name_dir],SC_enz[name_dir],"")</f>
        <v>GUAPRT_c_FWD</v>
      </c>
      <c r="I2165" s="1" t="str">
        <f>_xlfn.XLOOKUP(RT_enz[[#This Row],[rxn_src]],SC_enz[rxn_src],SC_enz[rxn_src],"")</f>
        <v>GUAPRT_c</v>
      </c>
      <c r="J2165" s="2" t="str">
        <f>_xlfn.XLOOKUP(RT_enz[[#This Row],[Column1]],RT_gsm[Column3],RT_gsm[Column3],"")</f>
        <v>GUAPRT_c_FWD</v>
      </c>
    </row>
    <row r="2166" spans="1:10" ht="16" hidden="1" x14ac:dyDescent="0.2">
      <c r="A2166" s="1" t="s">
        <v>2639</v>
      </c>
      <c r="B2166" s="1" t="s">
        <v>3902</v>
      </c>
      <c r="C2166" s="1" t="s">
        <v>1642</v>
      </c>
      <c r="D2166" s="1" t="s">
        <v>143</v>
      </c>
      <c r="E2166" s="1" t="s">
        <v>7</v>
      </c>
      <c r="F2166" s="1"/>
      <c r="G2166" s="1" t="str">
        <f>RT_enz[[#This Row],[rxn_src]]&amp;"_"&amp;RT_enz[[#This Row],[dir]]</f>
        <v>GUAt_c_m_FWD</v>
      </c>
      <c r="H2166" s="1" t="str">
        <f>_xlfn.XLOOKUP(RT_enz[[#This Row],[Column1]],SC_enz[name_dir],SC_enz[name_dir],"")</f>
        <v>GUAt_c_m_FWD</v>
      </c>
      <c r="I2166" s="1" t="str">
        <f>_xlfn.XLOOKUP(RT_enz[[#This Row],[rxn_src]],SC_enz[rxn_src],SC_enz[rxn_src],"")</f>
        <v>GUAt_c_m</v>
      </c>
      <c r="J2166" s="2" t="str">
        <f>_xlfn.XLOOKUP(RT_enz[[#This Row],[Column1]],RT_gsm[Column3],RT_gsm[Column3],"")</f>
        <v>GUAt_c_m_FWD</v>
      </c>
    </row>
    <row r="2167" spans="1:10" ht="16" hidden="1" x14ac:dyDescent="0.2">
      <c r="A2167" s="1" t="s">
        <v>2639</v>
      </c>
      <c r="B2167" s="1" t="s">
        <v>3903</v>
      </c>
      <c r="C2167" s="1" t="s">
        <v>1642</v>
      </c>
      <c r="D2167" s="1" t="s">
        <v>143</v>
      </c>
      <c r="E2167" s="1" t="s">
        <v>7</v>
      </c>
      <c r="F2167" s="1"/>
      <c r="G2167" s="1" t="str">
        <f>RT_enz[[#This Row],[rxn_src]]&amp;"_"&amp;RT_enz[[#This Row],[dir]]</f>
        <v>GUAt_c_m_REV</v>
      </c>
      <c r="H2167" s="1" t="str">
        <f>_xlfn.XLOOKUP(RT_enz[[#This Row],[Column1]],SC_enz[name_dir],SC_enz[name_dir],"")</f>
        <v>GUAt_c_m_REV</v>
      </c>
      <c r="I2167" s="1" t="str">
        <f>_xlfn.XLOOKUP(RT_enz[[#This Row],[rxn_src]],SC_enz[rxn_src],SC_enz[rxn_src],"")</f>
        <v>GUAt_c_m</v>
      </c>
      <c r="J2167" s="2" t="str">
        <f>_xlfn.XLOOKUP(RT_enz[[#This Row],[Column1]],RT_gsm[Column3],RT_gsm[Column3],"")</f>
        <v>GUAt_c_m_REV</v>
      </c>
    </row>
    <row r="2168" spans="1:10" ht="16" hidden="1" x14ac:dyDescent="0.2">
      <c r="A2168" s="1" t="s">
        <v>2179</v>
      </c>
      <c r="B2168" s="1" t="s">
        <v>3902</v>
      </c>
      <c r="C2168" s="1" t="s">
        <v>4301</v>
      </c>
      <c r="D2168" s="1" t="s">
        <v>4302</v>
      </c>
      <c r="E2168" s="1" t="s">
        <v>7</v>
      </c>
      <c r="F2168" s="1" t="s">
        <v>3920</v>
      </c>
      <c r="G2168" s="1" t="str">
        <f>RT_enz[[#This Row],[rxn_src]]&amp;"_"&amp;RT_enz[[#This Row],[dir]]</f>
        <v>GUAtps_e_FWD</v>
      </c>
      <c r="H2168" s="1" t="str">
        <f>_xlfn.XLOOKUP(RT_enz[[#This Row],[Column1]],SC_enz[name_dir],SC_enz[name_dir],"")</f>
        <v>GUAtps_e_FWD</v>
      </c>
      <c r="I2168" s="1" t="str">
        <f>_xlfn.XLOOKUP(RT_enz[[#This Row],[rxn_src]],SC_enz[rxn_src],SC_enz[rxn_src],"")</f>
        <v>GUAtps_e</v>
      </c>
      <c r="J2168" s="2" t="str">
        <f>_xlfn.XLOOKUP(RT_enz[[#This Row],[Column1]],RT_gsm[Column3],RT_gsm[Column3],"")</f>
        <v>GUAtps_e_FWD</v>
      </c>
    </row>
    <row r="2169" spans="1:10" ht="16" hidden="1" x14ac:dyDescent="0.2">
      <c r="A2169" s="1" t="s">
        <v>2179</v>
      </c>
      <c r="B2169" s="1" t="s">
        <v>3903</v>
      </c>
      <c r="C2169" s="1" t="s">
        <v>4301</v>
      </c>
      <c r="D2169" s="1" t="s">
        <v>4302</v>
      </c>
      <c r="E2169" s="1" t="s">
        <v>7</v>
      </c>
      <c r="F2169" s="1" t="s">
        <v>3920</v>
      </c>
      <c r="G2169" s="1" t="str">
        <f>RT_enz[[#This Row],[rxn_src]]&amp;"_"&amp;RT_enz[[#This Row],[dir]]</f>
        <v>GUAtps_e_REV</v>
      </c>
      <c r="H2169" s="1" t="str">
        <f>_xlfn.XLOOKUP(RT_enz[[#This Row],[Column1]],SC_enz[name_dir],SC_enz[name_dir],"")</f>
        <v>GUAtps_e_REV</v>
      </c>
      <c r="I2169" s="1" t="str">
        <f>_xlfn.XLOOKUP(RT_enz[[#This Row],[rxn_src]],SC_enz[rxn_src],SC_enz[rxn_src],"")</f>
        <v>GUAtps_e</v>
      </c>
      <c r="J2169" s="2" t="str">
        <f>_xlfn.XLOOKUP(RT_enz[[#This Row],[Column1]],RT_gsm[Column3],RT_gsm[Column3],"")</f>
        <v>GUAtps_e_REV</v>
      </c>
    </row>
    <row r="2170" spans="1:10" ht="16" hidden="1" x14ac:dyDescent="0.2">
      <c r="A2170" s="1" t="s">
        <v>2655</v>
      </c>
      <c r="B2170" s="1" t="s">
        <v>3902</v>
      </c>
      <c r="C2170" s="1" t="s">
        <v>1642</v>
      </c>
      <c r="D2170" s="1" t="s">
        <v>143</v>
      </c>
      <c r="E2170" s="1" t="s">
        <v>7</v>
      </c>
      <c r="F2170" s="1"/>
      <c r="G2170" s="1" t="str">
        <f>RT_enz[[#This Row],[rxn_src]]&amp;"_"&amp;RT_enz[[#This Row],[dir]]</f>
        <v>H2O2t_c_n_FWD</v>
      </c>
      <c r="H2170" s="1" t="str">
        <f>_xlfn.XLOOKUP(RT_enz[[#This Row],[Column1]],SC_enz[name_dir],SC_enz[name_dir],"")</f>
        <v>H2O2t_c_n_FWD</v>
      </c>
      <c r="I2170" s="1" t="str">
        <f>_xlfn.XLOOKUP(RT_enz[[#This Row],[rxn_src]],SC_enz[rxn_src],SC_enz[rxn_src],"")</f>
        <v>H2O2t_c_n</v>
      </c>
      <c r="J2170" s="2" t="str">
        <f>_xlfn.XLOOKUP(RT_enz[[#This Row],[Column1]],RT_gsm[Column3],RT_gsm[Column3],"")</f>
        <v>H2O2t_c_n_FWD</v>
      </c>
    </row>
    <row r="2171" spans="1:10" ht="16" hidden="1" x14ac:dyDescent="0.2">
      <c r="A2171" s="1" t="s">
        <v>2655</v>
      </c>
      <c r="B2171" s="1" t="s">
        <v>3903</v>
      </c>
      <c r="C2171" s="1" t="s">
        <v>1642</v>
      </c>
      <c r="D2171" s="1" t="s">
        <v>143</v>
      </c>
      <c r="E2171" s="1" t="s">
        <v>7</v>
      </c>
      <c r="F2171" s="1"/>
      <c r="G2171" s="1" t="str">
        <f>RT_enz[[#This Row],[rxn_src]]&amp;"_"&amp;RT_enz[[#This Row],[dir]]</f>
        <v>H2O2t_c_n_REV</v>
      </c>
      <c r="H2171" s="1" t="str">
        <f>_xlfn.XLOOKUP(RT_enz[[#This Row],[Column1]],SC_enz[name_dir],SC_enz[name_dir],"")</f>
        <v>H2O2t_c_n_REV</v>
      </c>
      <c r="I2171" s="1" t="str">
        <f>_xlfn.XLOOKUP(RT_enz[[#This Row],[rxn_src]],SC_enz[rxn_src],SC_enz[rxn_src],"")</f>
        <v>H2O2t_c_n</v>
      </c>
      <c r="J2171" s="2" t="str">
        <f>_xlfn.XLOOKUP(RT_enz[[#This Row],[Column1]],RT_gsm[Column3],RT_gsm[Column3],"")</f>
        <v>H2O2t_c_n_REV</v>
      </c>
    </row>
    <row r="2172" spans="1:10" ht="16" hidden="1" x14ac:dyDescent="0.2">
      <c r="A2172" s="1" t="s">
        <v>2408</v>
      </c>
      <c r="B2172" s="1" t="s">
        <v>3902</v>
      </c>
      <c r="C2172" s="1" t="s">
        <v>5572</v>
      </c>
      <c r="D2172" s="1" t="s">
        <v>5573</v>
      </c>
      <c r="E2172" s="1" t="s">
        <v>7</v>
      </c>
      <c r="F2172" s="1" t="s">
        <v>3920</v>
      </c>
      <c r="G2172" s="1" t="str">
        <f>RT_enz[[#This Row],[rxn_src]]&amp;"_"&amp;RT_enz[[#This Row],[dir]]</f>
        <v>H2Ot_c_e_FWD</v>
      </c>
      <c r="H2172" s="1" t="str">
        <f>_xlfn.XLOOKUP(RT_enz[[#This Row],[Column1]],SC_enz[name_dir],SC_enz[name_dir],"")</f>
        <v>H2Ot_c_e_FWD</v>
      </c>
      <c r="I2172" s="1" t="str">
        <f>_xlfn.XLOOKUP(RT_enz[[#This Row],[rxn_src]],SC_enz[rxn_src],SC_enz[rxn_src],"")</f>
        <v>H2Ot_c_e</v>
      </c>
      <c r="J2172" s="2" t="str">
        <f>_xlfn.XLOOKUP(RT_enz[[#This Row],[Column1]],RT_gsm[Column3],RT_gsm[Column3],"")</f>
        <v>H2Ot_c_e_FWD</v>
      </c>
    </row>
    <row r="2173" spans="1:10" ht="16" hidden="1" x14ac:dyDescent="0.2">
      <c r="A2173" s="1" t="s">
        <v>2408</v>
      </c>
      <c r="B2173" s="1" t="s">
        <v>3903</v>
      </c>
      <c r="C2173" s="1" t="s">
        <v>5572</v>
      </c>
      <c r="D2173" s="1" t="s">
        <v>5573</v>
      </c>
      <c r="E2173" s="1" t="s">
        <v>12</v>
      </c>
      <c r="F2173" s="1" t="s">
        <v>3920</v>
      </c>
      <c r="G2173" s="1" t="str">
        <f>RT_enz[[#This Row],[rxn_src]]&amp;"_"&amp;RT_enz[[#This Row],[dir]]</f>
        <v>H2Ot_c_e_REV</v>
      </c>
      <c r="H2173" s="1" t="str">
        <f>_xlfn.XLOOKUP(RT_enz[[#This Row],[Column1]],SC_enz[name_dir],SC_enz[name_dir],"")</f>
        <v>H2Ot_c_e_REV</v>
      </c>
      <c r="I2173" s="1" t="str">
        <f>_xlfn.XLOOKUP(RT_enz[[#This Row],[rxn_src]],SC_enz[rxn_src],SC_enz[rxn_src],"")</f>
        <v>H2Ot_c_e</v>
      </c>
      <c r="J2173" s="2" t="str">
        <f>_xlfn.XLOOKUP(RT_enz[[#This Row],[Column1]],RT_gsm[Column3],RT_gsm[Column3],"")</f>
        <v>H2Ot_c_e_REV</v>
      </c>
    </row>
    <row r="2174" spans="1:10" ht="16" hidden="1" x14ac:dyDescent="0.2">
      <c r="A2174" s="1" t="s">
        <v>2408</v>
      </c>
      <c r="B2174" s="1" t="s">
        <v>3902</v>
      </c>
      <c r="C2174" s="1" t="s">
        <v>5574</v>
      </c>
      <c r="D2174" s="1" t="s">
        <v>5575</v>
      </c>
      <c r="E2174" s="1" t="s">
        <v>7</v>
      </c>
      <c r="F2174" s="1" t="s">
        <v>3920</v>
      </c>
      <c r="G2174" s="1" t="str">
        <f>RT_enz[[#This Row],[rxn_src]]&amp;"_"&amp;RT_enz[[#This Row],[dir]]</f>
        <v>H2Ot_c_e_FWD</v>
      </c>
      <c r="H2174" s="1" t="str">
        <f>_xlfn.XLOOKUP(RT_enz[[#This Row],[Column1]],SC_enz[name_dir],SC_enz[name_dir],"")</f>
        <v>H2Ot_c_e_FWD</v>
      </c>
      <c r="I2174" s="1" t="str">
        <f>_xlfn.XLOOKUP(RT_enz[[#This Row],[rxn_src]],SC_enz[rxn_src],SC_enz[rxn_src],"")</f>
        <v>H2Ot_c_e</v>
      </c>
      <c r="J2174" s="2" t="str">
        <f>_xlfn.XLOOKUP(RT_enz[[#This Row],[Column1]],RT_gsm[Column3],RT_gsm[Column3],"")</f>
        <v>H2Ot_c_e_FWD</v>
      </c>
    </row>
    <row r="2175" spans="1:10" ht="16" hidden="1" x14ac:dyDescent="0.2">
      <c r="A2175" s="1" t="s">
        <v>2408</v>
      </c>
      <c r="B2175" s="1" t="s">
        <v>3903</v>
      </c>
      <c r="C2175" s="1" t="s">
        <v>5574</v>
      </c>
      <c r="D2175" s="1" t="s">
        <v>5575</v>
      </c>
      <c r="E2175" s="1" t="s">
        <v>12</v>
      </c>
      <c r="F2175" s="1" t="s">
        <v>3920</v>
      </c>
      <c r="G2175" s="1" t="str">
        <f>RT_enz[[#This Row],[rxn_src]]&amp;"_"&amp;RT_enz[[#This Row],[dir]]</f>
        <v>H2Ot_c_e_REV</v>
      </c>
      <c r="H2175" s="1" t="str">
        <f>_xlfn.XLOOKUP(RT_enz[[#This Row],[Column1]],SC_enz[name_dir],SC_enz[name_dir],"")</f>
        <v>H2Ot_c_e_REV</v>
      </c>
      <c r="I2175" s="1" t="str">
        <f>_xlfn.XLOOKUP(RT_enz[[#This Row],[rxn_src]],SC_enz[rxn_src],SC_enz[rxn_src],"")</f>
        <v>H2Ot_c_e</v>
      </c>
      <c r="J2175" s="2" t="str">
        <f>_xlfn.XLOOKUP(RT_enz[[#This Row],[Column1]],RT_gsm[Column3],RT_gsm[Column3],"")</f>
        <v>H2Ot_c_e_REV</v>
      </c>
    </row>
    <row r="2176" spans="1:10" ht="16" hidden="1" x14ac:dyDescent="0.2">
      <c r="A2176" s="1" t="s">
        <v>2932</v>
      </c>
      <c r="B2176" s="1" t="s">
        <v>3902</v>
      </c>
      <c r="C2176" s="1" t="s">
        <v>1642</v>
      </c>
      <c r="D2176" s="1" t="s">
        <v>143</v>
      </c>
      <c r="E2176" s="1" t="s">
        <v>7</v>
      </c>
      <c r="F2176" s="1"/>
      <c r="G2176" s="1" t="str">
        <f>RT_enz[[#This Row],[rxn_src]]&amp;"_"&amp;RT_enz[[#This Row],[dir]]</f>
        <v>H2Ot_c_en_FWD</v>
      </c>
      <c r="H2176" s="1" t="str">
        <f>_xlfn.XLOOKUP(RT_enz[[#This Row],[Column1]],SC_enz[name_dir],SC_enz[name_dir],"")</f>
        <v>H2Ot_c_en_FWD</v>
      </c>
      <c r="I2176" s="1" t="str">
        <f>_xlfn.XLOOKUP(RT_enz[[#This Row],[rxn_src]],SC_enz[rxn_src],SC_enz[rxn_src],"")</f>
        <v>H2Ot_c_en</v>
      </c>
      <c r="J2176" s="2" t="str">
        <f>_xlfn.XLOOKUP(RT_enz[[#This Row],[Column1]],RT_gsm[Column3],RT_gsm[Column3],"")</f>
        <v>H2Ot_c_en_FWD</v>
      </c>
    </row>
    <row r="2177" spans="1:10" ht="16" hidden="1" x14ac:dyDescent="0.2">
      <c r="A2177" s="1" t="s">
        <v>2932</v>
      </c>
      <c r="B2177" s="1" t="s">
        <v>3903</v>
      </c>
      <c r="C2177" s="1" t="s">
        <v>1642</v>
      </c>
      <c r="D2177" s="1" t="s">
        <v>143</v>
      </c>
      <c r="E2177" s="1" t="s">
        <v>7</v>
      </c>
      <c r="F2177" s="1"/>
      <c r="G2177" s="1" t="str">
        <f>RT_enz[[#This Row],[rxn_src]]&amp;"_"&amp;RT_enz[[#This Row],[dir]]</f>
        <v>H2Ot_c_en_REV</v>
      </c>
      <c r="H2177" s="1" t="str">
        <f>_xlfn.XLOOKUP(RT_enz[[#This Row],[Column1]],SC_enz[name_dir],SC_enz[name_dir],"")</f>
        <v>H2Ot_c_en_REV</v>
      </c>
      <c r="I2177" s="1" t="str">
        <f>_xlfn.XLOOKUP(RT_enz[[#This Row],[rxn_src]],SC_enz[rxn_src],SC_enz[rxn_src],"")</f>
        <v>H2Ot_c_en</v>
      </c>
      <c r="J2177" s="2" t="str">
        <f>_xlfn.XLOOKUP(RT_enz[[#This Row],[Column1]],RT_gsm[Column3],RT_gsm[Column3],"")</f>
        <v>H2Ot_c_en_REV</v>
      </c>
    </row>
    <row r="2178" spans="1:10" ht="16" hidden="1" x14ac:dyDescent="0.2">
      <c r="A2178" s="1" t="s">
        <v>2830</v>
      </c>
      <c r="B2178" s="1" t="s">
        <v>3902</v>
      </c>
      <c r="C2178" s="1" t="s">
        <v>1642</v>
      </c>
      <c r="D2178" s="1" t="s">
        <v>143</v>
      </c>
      <c r="E2178" s="1" t="s">
        <v>7</v>
      </c>
      <c r="F2178" s="1"/>
      <c r="G2178" s="1" t="str">
        <f>RT_enz[[#This Row],[rxn_src]]&amp;"_"&amp;RT_enz[[#This Row],[dir]]</f>
        <v>H2Ot_c_g_FWD</v>
      </c>
      <c r="H2178" s="1" t="str">
        <f>_xlfn.XLOOKUP(RT_enz[[#This Row],[Column1]],SC_enz[name_dir],SC_enz[name_dir],"")</f>
        <v>H2Ot_c_g_FWD</v>
      </c>
      <c r="I2178" s="1" t="str">
        <f>_xlfn.XLOOKUP(RT_enz[[#This Row],[rxn_src]],SC_enz[rxn_src],SC_enz[rxn_src],"")</f>
        <v>H2Ot_c_g</v>
      </c>
      <c r="J2178" s="2" t="str">
        <f>_xlfn.XLOOKUP(RT_enz[[#This Row],[Column1]],RT_gsm[Column3],RT_gsm[Column3],"")</f>
        <v>H2Ot_c_g_FWD</v>
      </c>
    </row>
    <row r="2179" spans="1:10" ht="16" hidden="1" x14ac:dyDescent="0.2">
      <c r="A2179" s="1" t="s">
        <v>2830</v>
      </c>
      <c r="B2179" s="1" t="s">
        <v>3903</v>
      </c>
      <c r="C2179" s="1" t="s">
        <v>1642</v>
      </c>
      <c r="D2179" s="1" t="s">
        <v>143</v>
      </c>
      <c r="E2179" s="1" t="s">
        <v>7</v>
      </c>
      <c r="F2179" s="1"/>
      <c r="G2179" s="1" t="str">
        <f>RT_enz[[#This Row],[rxn_src]]&amp;"_"&amp;RT_enz[[#This Row],[dir]]</f>
        <v>H2Ot_c_g_REV</v>
      </c>
      <c r="H2179" s="1" t="str">
        <f>_xlfn.XLOOKUP(RT_enz[[#This Row],[Column1]],SC_enz[name_dir],SC_enz[name_dir],"")</f>
        <v>H2Ot_c_g_REV</v>
      </c>
      <c r="I2179" s="1" t="str">
        <f>_xlfn.XLOOKUP(RT_enz[[#This Row],[rxn_src]],SC_enz[rxn_src],SC_enz[rxn_src],"")</f>
        <v>H2Ot_c_g</v>
      </c>
      <c r="J2179" s="2" t="str">
        <f>_xlfn.XLOOKUP(RT_enz[[#This Row],[Column1]],RT_gsm[Column3],RT_gsm[Column3],"")</f>
        <v>H2Ot_c_g_REV</v>
      </c>
    </row>
    <row r="2180" spans="1:10" ht="16" hidden="1" x14ac:dyDescent="0.2">
      <c r="A2180" s="1" t="s">
        <v>2950</v>
      </c>
      <c r="B2180" s="1" t="s">
        <v>3902</v>
      </c>
      <c r="C2180" s="1" t="s">
        <v>1642</v>
      </c>
      <c r="D2180" s="1" t="s">
        <v>143</v>
      </c>
      <c r="E2180" s="1" t="s">
        <v>7</v>
      </c>
      <c r="F2180" s="1"/>
      <c r="G2180" s="1" t="str">
        <f>RT_enz[[#This Row],[rxn_src]]&amp;"_"&amp;RT_enz[[#This Row],[dir]]</f>
        <v>H2Ot_c_gm_FWD</v>
      </c>
      <c r="H2180" s="1" t="str">
        <f>_xlfn.XLOOKUP(RT_enz[[#This Row],[Column1]],SC_enz[name_dir],SC_enz[name_dir],"")</f>
        <v>H2Ot_c_gm_FWD</v>
      </c>
      <c r="I2180" s="1" t="str">
        <f>_xlfn.XLOOKUP(RT_enz[[#This Row],[rxn_src]],SC_enz[rxn_src],SC_enz[rxn_src],"")</f>
        <v>H2Ot_c_gm</v>
      </c>
      <c r="J2180" s="2" t="str">
        <f>_xlfn.XLOOKUP(RT_enz[[#This Row],[Column1]],RT_gsm[Column3],RT_gsm[Column3],"")</f>
        <v>H2Ot_c_gm_FWD</v>
      </c>
    </row>
    <row r="2181" spans="1:10" ht="16" hidden="1" x14ac:dyDescent="0.2">
      <c r="A2181" s="1" t="s">
        <v>2950</v>
      </c>
      <c r="B2181" s="1" t="s">
        <v>3903</v>
      </c>
      <c r="C2181" s="1" t="s">
        <v>1642</v>
      </c>
      <c r="D2181" s="1" t="s">
        <v>143</v>
      </c>
      <c r="E2181" s="1" t="s">
        <v>7</v>
      </c>
      <c r="F2181" s="1"/>
      <c r="G2181" s="1" t="str">
        <f>RT_enz[[#This Row],[rxn_src]]&amp;"_"&amp;RT_enz[[#This Row],[dir]]</f>
        <v>H2Ot_c_gm_REV</v>
      </c>
      <c r="H2181" s="1" t="str">
        <f>_xlfn.XLOOKUP(RT_enz[[#This Row],[Column1]],SC_enz[name_dir],SC_enz[name_dir],"")</f>
        <v>H2Ot_c_gm_REV</v>
      </c>
      <c r="I2181" s="1" t="str">
        <f>_xlfn.XLOOKUP(RT_enz[[#This Row],[rxn_src]],SC_enz[rxn_src],SC_enz[rxn_src],"")</f>
        <v>H2Ot_c_gm</v>
      </c>
      <c r="J2181" s="2" t="str">
        <f>_xlfn.XLOOKUP(RT_enz[[#This Row],[Column1]],RT_gsm[Column3],RT_gsm[Column3],"")</f>
        <v>H2Ot_c_gm_REV</v>
      </c>
    </row>
    <row r="2182" spans="1:10" ht="16" hidden="1" x14ac:dyDescent="0.2">
      <c r="A2182" s="1" t="s">
        <v>2924</v>
      </c>
      <c r="B2182" s="1" t="s">
        <v>3902</v>
      </c>
      <c r="C2182" s="1" t="s">
        <v>1642</v>
      </c>
      <c r="D2182" s="1" t="s">
        <v>143</v>
      </c>
      <c r="E2182" s="1" t="s">
        <v>7</v>
      </c>
      <c r="F2182" s="1"/>
      <c r="G2182" s="1" t="str">
        <f>RT_enz[[#This Row],[rxn_src]]&amp;"_"&amp;RT_enz[[#This Row],[dir]]</f>
        <v>H2Ot_c_l_FWD</v>
      </c>
      <c r="H2182" s="1" t="str">
        <f>_xlfn.XLOOKUP(RT_enz[[#This Row],[Column1]],SC_enz[name_dir],SC_enz[name_dir],"")</f>
        <v>H2Ot_c_l_FWD</v>
      </c>
      <c r="I2182" s="1" t="str">
        <f>_xlfn.XLOOKUP(RT_enz[[#This Row],[rxn_src]],SC_enz[rxn_src],SC_enz[rxn_src],"")</f>
        <v>H2Ot_c_l</v>
      </c>
      <c r="J2182" s="2" t="str">
        <f>_xlfn.XLOOKUP(RT_enz[[#This Row],[Column1]],RT_gsm[Column3],RT_gsm[Column3],"")</f>
        <v>H2Ot_c_l_FWD</v>
      </c>
    </row>
    <row r="2183" spans="1:10" ht="16" hidden="1" x14ac:dyDescent="0.2">
      <c r="A2183" s="1" t="s">
        <v>2924</v>
      </c>
      <c r="B2183" s="1" t="s">
        <v>3903</v>
      </c>
      <c r="C2183" s="1" t="s">
        <v>1642</v>
      </c>
      <c r="D2183" s="1" t="s">
        <v>143</v>
      </c>
      <c r="E2183" s="1" t="s">
        <v>7</v>
      </c>
      <c r="F2183" s="1"/>
      <c r="G2183" s="1" t="str">
        <f>RT_enz[[#This Row],[rxn_src]]&amp;"_"&amp;RT_enz[[#This Row],[dir]]</f>
        <v>H2Ot_c_l_REV</v>
      </c>
      <c r="H2183" s="1" t="str">
        <f>_xlfn.XLOOKUP(RT_enz[[#This Row],[Column1]],SC_enz[name_dir],SC_enz[name_dir],"")</f>
        <v>H2Ot_c_l_REV</v>
      </c>
      <c r="I2183" s="1" t="str">
        <f>_xlfn.XLOOKUP(RT_enz[[#This Row],[rxn_src]],SC_enz[rxn_src],SC_enz[rxn_src],"")</f>
        <v>H2Ot_c_l</v>
      </c>
      <c r="J2183" s="2" t="str">
        <f>_xlfn.XLOOKUP(RT_enz[[#This Row],[Column1]],RT_gsm[Column3],RT_gsm[Column3],"")</f>
        <v>H2Ot_c_l_REV</v>
      </c>
    </row>
    <row r="2184" spans="1:10" ht="16" hidden="1" x14ac:dyDescent="0.2">
      <c r="A2184" s="1" t="s">
        <v>2831</v>
      </c>
      <c r="B2184" s="1" t="s">
        <v>3902</v>
      </c>
      <c r="C2184" s="1" t="s">
        <v>1642</v>
      </c>
      <c r="D2184" s="1" t="s">
        <v>143</v>
      </c>
      <c r="E2184" s="1" t="s">
        <v>7</v>
      </c>
      <c r="F2184" s="1"/>
      <c r="G2184" s="1" t="str">
        <f>RT_enz[[#This Row],[rxn_src]]&amp;"_"&amp;RT_enz[[#This Row],[dir]]</f>
        <v>H2Ot_c_m_FWD</v>
      </c>
      <c r="H2184" s="1" t="str">
        <f>_xlfn.XLOOKUP(RT_enz[[#This Row],[Column1]],SC_enz[name_dir],SC_enz[name_dir],"")</f>
        <v>H2Ot_c_m_FWD</v>
      </c>
      <c r="I2184" s="1" t="str">
        <f>_xlfn.XLOOKUP(RT_enz[[#This Row],[rxn_src]],SC_enz[rxn_src],SC_enz[rxn_src],"")</f>
        <v>H2Ot_c_m</v>
      </c>
      <c r="J2184" s="2" t="str">
        <f>_xlfn.XLOOKUP(RT_enz[[#This Row],[Column1]],RT_gsm[Column3],RT_gsm[Column3],"")</f>
        <v>H2Ot_c_m_FWD</v>
      </c>
    </row>
    <row r="2185" spans="1:10" ht="16" hidden="1" x14ac:dyDescent="0.2">
      <c r="A2185" s="1" t="s">
        <v>2831</v>
      </c>
      <c r="B2185" s="1" t="s">
        <v>3903</v>
      </c>
      <c r="C2185" s="1" t="s">
        <v>1642</v>
      </c>
      <c r="D2185" s="1" t="s">
        <v>143</v>
      </c>
      <c r="E2185" s="1" t="s">
        <v>7</v>
      </c>
      <c r="F2185" s="1"/>
      <c r="G2185" s="1" t="str">
        <f>RT_enz[[#This Row],[rxn_src]]&amp;"_"&amp;RT_enz[[#This Row],[dir]]</f>
        <v>H2Ot_c_m_REV</v>
      </c>
      <c r="H2185" s="1" t="str">
        <f>_xlfn.XLOOKUP(RT_enz[[#This Row],[Column1]],SC_enz[name_dir],SC_enz[name_dir],"")</f>
        <v>H2Ot_c_m_REV</v>
      </c>
      <c r="I2185" s="1" t="str">
        <f>_xlfn.XLOOKUP(RT_enz[[#This Row],[rxn_src]],SC_enz[rxn_src],SC_enz[rxn_src],"")</f>
        <v>H2Ot_c_m</v>
      </c>
      <c r="J2185" s="2" t="str">
        <f>_xlfn.XLOOKUP(RT_enz[[#This Row],[Column1]],RT_gsm[Column3],RT_gsm[Column3],"")</f>
        <v>H2Ot_c_m_REV</v>
      </c>
    </row>
    <row r="2186" spans="1:10" ht="16" hidden="1" x14ac:dyDescent="0.2">
      <c r="A2186" s="1" t="s">
        <v>2956</v>
      </c>
      <c r="B2186" s="1" t="s">
        <v>3902</v>
      </c>
      <c r="C2186" s="1" t="s">
        <v>1642</v>
      </c>
      <c r="D2186" s="1" t="s">
        <v>143</v>
      </c>
      <c r="E2186" s="1" t="s">
        <v>7</v>
      </c>
      <c r="F2186" s="1"/>
      <c r="G2186" s="1" t="str">
        <f>RT_enz[[#This Row],[rxn_src]]&amp;"_"&amp;RT_enz[[#This Row],[dir]]</f>
        <v>H2Ot_c_mm_FWD</v>
      </c>
      <c r="H2186" s="1" t="str">
        <f>_xlfn.XLOOKUP(RT_enz[[#This Row],[Column1]],SC_enz[name_dir],SC_enz[name_dir],"")</f>
        <v>H2Ot_c_mm_FWD</v>
      </c>
      <c r="I2186" s="1" t="str">
        <f>_xlfn.XLOOKUP(RT_enz[[#This Row],[rxn_src]],SC_enz[rxn_src],SC_enz[rxn_src],"")</f>
        <v>H2Ot_c_mm</v>
      </c>
      <c r="J2186" s="2" t="str">
        <f>_xlfn.XLOOKUP(RT_enz[[#This Row],[Column1]],RT_gsm[Column3],RT_gsm[Column3],"")</f>
        <v>H2Ot_c_mm_FWD</v>
      </c>
    </row>
    <row r="2187" spans="1:10" ht="16" hidden="1" x14ac:dyDescent="0.2">
      <c r="A2187" s="1" t="s">
        <v>2956</v>
      </c>
      <c r="B2187" s="1" t="s">
        <v>3903</v>
      </c>
      <c r="C2187" s="1" t="s">
        <v>1642</v>
      </c>
      <c r="D2187" s="1" t="s">
        <v>143</v>
      </c>
      <c r="E2187" s="1" t="s">
        <v>7</v>
      </c>
      <c r="F2187" s="1"/>
      <c r="G2187" s="1" t="str">
        <f>RT_enz[[#This Row],[rxn_src]]&amp;"_"&amp;RT_enz[[#This Row],[dir]]</f>
        <v>H2Ot_c_mm_REV</v>
      </c>
      <c r="H2187" s="1" t="str">
        <f>_xlfn.XLOOKUP(RT_enz[[#This Row],[Column1]],SC_enz[name_dir],SC_enz[name_dir],"")</f>
        <v>H2Ot_c_mm_REV</v>
      </c>
      <c r="I2187" s="1" t="str">
        <f>_xlfn.XLOOKUP(RT_enz[[#This Row],[rxn_src]],SC_enz[rxn_src],SC_enz[rxn_src],"")</f>
        <v>H2Ot_c_mm</v>
      </c>
      <c r="J2187" s="2" t="str">
        <f>_xlfn.XLOOKUP(RT_enz[[#This Row],[Column1]],RT_gsm[Column3],RT_gsm[Column3],"")</f>
        <v>H2Ot_c_mm_REV</v>
      </c>
    </row>
    <row r="2188" spans="1:10" ht="16" hidden="1" x14ac:dyDescent="0.2">
      <c r="A2188" s="1" t="s">
        <v>2832</v>
      </c>
      <c r="B2188" s="1" t="s">
        <v>3902</v>
      </c>
      <c r="C2188" s="1" t="s">
        <v>1642</v>
      </c>
      <c r="D2188" s="1" t="s">
        <v>143</v>
      </c>
      <c r="E2188" s="1" t="s">
        <v>7</v>
      </c>
      <c r="F2188" s="1"/>
      <c r="G2188" s="1" t="str">
        <f>RT_enz[[#This Row],[rxn_src]]&amp;"_"&amp;RT_enz[[#This Row],[dir]]</f>
        <v>H2Ot_c_n_FWD</v>
      </c>
      <c r="H2188" s="1" t="str">
        <f>_xlfn.XLOOKUP(RT_enz[[#This Row],[Column1]],SC_enz[name_dir],SC_enz[name_dir],"")</f>
        <v>H2Ot_c_n_FWD</v>
      </c>
      <c r="I2188" s="1" t="str">
        <f>_xlfn.XLOOKUP(RT_enz[[#This Row],[rxn_src]],SC_enz[rxn_src],SC_enz[rxn_src],"")</f>
        <v>H2Ot_c_n</v>
      </c>
      <c r="J2188" s="2" t="str">
        <f>_xlfn.XLOOKUP(RT_enz[[#This Row],[Column1]],RT_gsm[Column3],RT_gsm[Column3],"")</f>
        <v>H2Ot_c_n_FWD</v>
      </c>
    </row>
    <row r="2189" spans="1:10" ht="16" hidden="1" x14ac:dyDescent="0.2">
      <c r="A2189" s="1" t="s">
        <v>2832</v>
      </c>
      <c r="B2189" s="1" t="s">
        <v>3903</v>
      </c>
      <c r="C2189" s="1" t="s">
        <v>1642</v>
      </c>
      <c r="D2189" s="1" t="s">
        <v>143</v>
      </c>
      <c r="E2189" s="1" t="s">
        <v>7</v>
      </c>
      <c r="F2189" s="1"/>
      <c r="G2189" s="1" t="str">
        <f>RT_enz[[#This Row],[rxn_src]]&amp;"_"&amp;RT_enz[[#This Row],[dir]]</f>
        <v>H2Ot_c_n_REV</v>
      </c>
      <c r="H2189" s="1" t="str">
        <f>_xlfn.XLOOKUP(RT_enz[[#This Row],[Column1]],SC_enz[name_dir],SC_enz[name_dir],"")</f>
        <v>H2Ot_c_n_REV</v>
      </c>
      <c r="I2189" s="1" t="str">
        <f>_xlfn.XLOOKUP(RT_enz[[#This Row],[rxn_src]],SC_enz[rxn_src],SC_enz[rxn_src],"")</f>
        <v>H2Ot_c_n</v>
      </c>
      <c r="J2189" s="2" t="str">
        <f>_xlfn.XLOOKUP(RT_enz[[#This Row],[Column1]],RT_gsm[Column3],RT_gsm[Column3],"")</f>
        <v>H2Ot_c_n_REV</v>
      </c>
    </row>
    <row r="2190" spans="1:10" ht="16" hidden="1" x14ac:dyDescent="0.2">
      <c r="A2190" s="1" t="s">
        <v>2829</v>
      </c>
      <c r="B2190" s="1" t="s">
        <v>3902</v>
      </c>
      <c r="C2190" s="1" t="s">
        <v>1642</v>
      </c>
      <c r="D2190" s="1" t="s">
        <v>143</v>
      </c>
      <c r="E2190" s="1" t="s">
        <v>7</v>
      </c>
      <c r="F2190" s="1"/>
      <c r="G2190" s="1" t="str">
        <f>RT_enz[[#This Row],[rxn_src]]&amp;"_"&amp;RT_enz[[#This Row],[dir]]</f>
        <v>H2Ot_c_r_FWD</v>
      </c>
      <c r="H2190" s="1" t="str">
        <f>_xlfn.XLOOKUP(RT_enz[[#This Row],[Column1]],SC_enz[name_dir],SC_enz[name_dir],"")</f>
        <v>H2Ot_c_r_FWD</v>
      </c>
      <c r="I2190" s="1" t="str">
        <f>_xlfn.XLOOKUP(RT_enz[[#This Row],[rxn_src]],SC_enz[rxn_src],SC_enz[rxn_src],"")</f>
        <v>H2Ot_c_r</v>
      </c>
      <c r="J2190" s="2" t="str">
        <f>_xlfn.XLOOKUP(RT_enz[[#This Row],[Column1]],RT_gsm[Column3],RT_gsm[Column3],"")</f>
        <v>H2Ot_c_r_FWD</v>
      </c>
    </row>
    <row r="2191" spans="1:10" ht="16" hidden="1" x14ac:dyDescent="0.2">
      <c r="A2191" s="1" t="s">
        <v>2829</v>
      </c>
      <c r="B2191" s="1" t="s">
        <v>3903</v>
      </c>
      <c r="C2191" s="1" t="s">
        <v>1642</v>
      </c>
      <c r="D2191" s="1" t="s">
        <v>143</v>
      </c>
      <c r="E2191" s="1" t="s">
        <v>7</v>
      </c>
      <c r="F2191" s="1"/>
      <c r="G2191" s="1" t="str">
        <f>RT_enz[[#This Row],[rxn_src]]&amp;"_"&amp;RT_enz[[#This Row],[dir]]</f>
        <v>H2Ot_c_r_REV</v>
      </c>
      <c r="H2191" s="1" t="str">
        <f>_xlfn.XLOOKUP(RT_enz[[#This Row],[Column1]],SC_enz[name_dir],SC_enz[name_dir],"")</f>
        <v>H2Ot_c_r_REV</v>
      </c>
      <c r="I2191" s="1" t="str">
        <f>_xlfn.XLOOKUP(RT_enz[[#This Row],[rxn_src]],SC_enz[rxn_src],SC_enz[rxn_src],"")</f>
        <v>H2Ot_c_r</v>
      </c>
      <c r="J2191" s="2" t="str">
        <f>_xlfn.XLOOKUP(RT_enz[[#This Row],[Column1]],RT_gsm[Column3],RT_gsm[Column3],"")</f>
        <v>H2Ot_c_r_REV</v>
      </c>
    </row>
    <row r="2192" spans="1:10" ht="16" hidden="1" x14ac:dyDescent="0.2">
      <c r="A2192" s="1" t="s">
        <v>2879</v>
      </c>
      <c r="B2192" s="1" t="s">
        <v>3902</v>
      </c>
      <c r="C2192" s="1" t="s">
        <v>1642</v>
      </c>
      <c r="D2192" s="1" t="s">
        <v>143</v>
      </c>
      <c r="E2192" s="1" t="s">
        <v>7</v>
      </c>
      <c r="F2192" s="1"/>
      <c r="G2192" s="1" t="str">
        <f>RT_enz[[#This Row],[rxn_src]]&amp;"_"&amp;RT_enz[[#This Row],[dir]]</f>
        <v>H2Ot_c_rm_FWD</v>
      </c>
      <c r="H2192" s="1" t="str">
        <f>_xlfn.XLOOKUP(RT_enz[[#This Row],[Column1]],SC_enz[name_dir],SC_enz[name_dir],"")</f>
        <v>H2Ot_c_rm_FWD</v>
      </c>
      <c r="I2192" s="1" t="str">
        <f>_xlfn.XLOOKUP(RT_enz[[#This Row],[rxn_src]],SC_enz[rxn_src],SC_enz[rxn_src],"")</f>
        <v>H2Ot_c_rm</v>
      </c>
      <c r="J2192" s="2" t="str">
        <f>_xlfn.XLOOKUP(RT_enz[[#This Row],[Column1]],RT_gsm[Column3],RT_gsm[Column3],"")</f>
        <v>H2Ot_c_rm_FWD</v>
      </c>
    </row>
    <row r="2193" spans="1:10" ht="16" hidden="1" x14ac:dyDescent="0.2">
      <c r="A2193" s="1" t="s">
        <v>2879</v>
      </c>
      <c r="B2193" s="1" t="s">
        <v>3903</v>
      </c>
      <c r="C2193" s="1" t="s">
        <v>1642</v>
      </c>
      <c r="D2193" s="1" t="s">
        <v>143</v>
      </c>
      <c r="E2193" s="1" t="s">
        <v>7</v>
      </c>
      <c r="F2193" s="1"/>
      <c r="G2193" s="1" t="str">
        <f>RT_enz[[#This Row],[rxn_src]]&amp;"_"&amp;RT_enz[[#This Row],[dir]]</f>
        <v>H2Ot_c_rm_REV</v>
      </c>
      <c r="H2193" s="1" t="str">
        <f>_xlfn.XLOOKUP(RT_enz[[#This Row],[Column1]],SC_enz[name_dir],SC_enz[name_dir],"")</f>
        <v>H2Ot_c_rm_REV</v>
      </c>
      <c r="I2193" s="1" t="str">
        <f>_xlfn.XLOOKUP(RT_enz[[#This Row],[rxn_src]],SC_enz[rxn_src],SC_enz[rxn_src],"")</f>
        <v>H2Ot_c_rm</v>
      </c>
      <c r="J2193" s="2" t="str">
        <f>_xlfn.XLOOKUP(RT_enz[[#This Row],[Column1]],RT_gsm[Column3],RT_gsm[Column3],"")</f>
        <v>H2Ot_c_rm_REV</v>
      </c>
    </row>
    <row r="2194" spans="1:10" ht="16" hidden="1" x14ac:dyDescent="0.2">
      <c r="A2194" s="1" t="s">
        <v>2834</v>
      </c>
      <c r="B2194" s="1" t="s">
        <v>3902</v>
      </c>
      <c r="C2194" s="1" t="s">
        <v>1642</v>
      </c>
      <c r="D2194" s="1" t="s">
        <v>143</v>
      </c>
      <c r="E2194" s="1" t="s">
        <v>7</v>
      </c>
      <c r="F2194" s="1"/>
      <c r="G2194" s="1" t="str">
        <f>RT_enz[[#This Row],[rxn_src]]&amp;"_"&amp;RT_enz[[#This Row],[dir]]</f>
        <v>H2Ot_c_v_FWD</v>
      </c>
      <c r="H2194" s="1" t="str">
        <f>_xlfn.XLOOKUP(RT_enz[[#This Row],[Column1]],SC_enz[name_dir],SC_enz[name_dir],"")</f>
        <v>H2Ot_c_v_FWD</v>
      </c>
      <c r="I2194" s="1" t="str">
        <f>_xlfn.XLOOKUP(RT_enz[[#This Row],[rxn_src]],SC_enz[rxn_src],SC_enz[rxn_src],"")</f>
        <v>H2Ot_c_v</v>
      </c>
      <c r="J2194" s="2" t="str">
        <f>_xlfn.XLOOKUP(RT_enz[[#This Row],[Column1]],RT_gsm[Column3],RT_gsm[Column3],"")</f>
        <v>H2Ot_c_v_FWD</v>
      </c>
    </row>
    <row r="2195" spans="1:10" ht="16" hidden="1" x14ac:dyDescent="0.2">
      <c r="A2195" s="1" t="s">
        <v>2834</v>
      </c>
      <c r="B2195" s="1" t="s">
        <v>3903</v>
      </c>
      <c r="C2195" s="1" t="s">
        <v>1642</v>
      </c>
      <c r="D2195" s="1" t="s">
        <v>143</v>
      </c>
      <c r="E2195" s="1" t="s">
        <v>7</v>
      </c>
      <c r="F2195" s="1"/>
      <c r="G2195" s="1" t="str">
        <f>RT_enz[[#This Row],[rxn_src]]&amp;"_"&amp;RT_enz[[#This Row],[dir]]</f>
        <v>H2Ot_c_v_REV</v>
      </c>
      <c r="H2195" s="1" t="str">
        <f>_xlfn.XLOOKUP(RT_enz[[#This Row],[Column1]],SC_enz[name_dir],SC_enz[name_dir],"")</f>
        <v>H2Ot_c_v_REV</v>
      </c>
      <c r="I2195" s="1" t="str">
        <f>_xlfn.XLOOKUP(RT_enz[[#This Row],[rxn_src]],SC_enz[rxn_src],SC_enz[rxn_src],"")</f>
        <v>H2Ot_c_v</v>
      </c>
      <c r="J2195" s="2" t="str">
        <f>_xlfn.XLOOKUP(RT_enz[[#This Row],[Column1]],RT_gsm[Column3],RT_gsm[Column3],"")</f>
        <v>H2Ot_c_v_REV</v>
      </c>
    </row>
    <row r="2196" spans="1:10" ht="16" hidden="1" x14ac:dyDescent="0.2">
      <c r="A2196" s="1" t="s">
        <v>2944</v>
      </c>
      <c r="B2196" s="1" t="s">
        <v>3902</v>
      </c>
      <c r="C2196" s="1" t="s">
        <v>1642</v>
      </c>
      <c r="D2196" s="1" t="s">
        <v>143</v>
      </c>
      <c r="E2196" s="1" t="s">
        <v>7</v>
      </c>
      <c r="F2196" s="1"/>
      <c r="G2196" s="1" t="str">
        <f>RT_enz[[#This Row],[rxn_src]]&amp;"_"&amp;RT_enz[[#This Row],[dir]]</f>
        <v>H2Ot_c_vm_FWD</v>
      </c>
      <c r="H2196" s="1" t="str">
        <f>_xlfn.XLOOKUP(RT_enz[[#This Row],[Column1]],SC_enz[name_dir],SC_enz[name_dir],"")</f>
        <v>H2Ot_c_vm_FWD</v>
      </c>
      <c r="I2196" s="1" t="str">
        <f>_xlfn.XLOOKUP(RT_enz[[#This Row],[rxn_src]],SC_enz[rxn_src],SC_enz[rxn_src],"")</f>
        <v>H2Ot_c_vm</v>
      </c>
      <c r="J2196" s="2" t="str">
        <f>_xlfn.XLOOKUP(RT_enz[[#This Row],[Column1]],RT_gsm[Column3],RT_gsm[Column3],"")</f>
        <v>H2Ot_c_vm_FWD</v>
      </c>
    </row>
    <row r="2197" spans="1:10" ht="16" hidden="1" x14ac:dyDescent="0.2">
      <c r="A2197" s="1" t="s">
        <v>2944</v>
      </c>
      <c r="B2197" s="1" t="s">
        <v>3903</v>
      </c>
      <c r="C2197" s="1" t="s">
        <v>1642</v>
      </c>
      <c r="D2197" s="1" t="s">
        <v>143</v>
      </c>
      <c r="E2197" s="1" t="s">
        <v>7</v>
      </c>
      <c r="F2197" s="1"/>
      <c r="G2197" s="1" t="str">
        <f>RT_enz[[#This Row],[rxn_src]]&amp;"_"&amp;RT_enz[[#This Row],[dir]]</f>
        <v>H2Ot_c_vm_REV</v>
      </c>
      <c r="H2197" s="1" t="str">
        <f>_xlfn.XLOOKUP(RT_enz[[#This Row],[Column1]],SC_enz[name_dir],SC_enz[name_dir],"")</f>
        <v>H2Ot_c_vm_REV</v>
      </c>
      <c r="I2197" s="1" t="str">
        <f>_xlfn.XLOOKUP(RT_enz[[#This Row],[rxn_src]],SC_enz[rxn_src],SC_enz[rxn_src],"")</f>
        <v>H2Ot_c_vm</v>
      </c>
      <c r="J2197" s="2" t="str">
        <f>_xlfn.XLOOKUP(RT_enz[[#This Row],[Column1]],RT_gsm[Column3],RT_gsm[Column3],"")</f>
        <v>H2Ot_c_vm_REV</v>
      </c>
    </row>
    <row r="2198" spans="1:10" ht="16" hidden="1" x14ac:dyDescent="0.2">
      <c r="A2198" s="1" t="s">
        <v>2833</v>
      </c>
      <c r="B2198" s="1" t="s">
        <v>3902</v>
      </c>
      <c r="C2198" s="1" t="s">
        <v>1642</v>
      </c>
      <c r="D2198" s="1" t="s">
        <v>143</v>
      </c>
      <c r="E2198" s="1" t="s">
        <v>7</v>
      </c>
      <c r="F2198" s="1"/>
      <c r="G2198" s="1" t="str">
        <f>RT_enz[[#This Row],[rxn_src]]&amp;"_"&amp;RT_enz[[#This Row],[dir]]</f>
        <v>H2Ot_c_x_FWD</v>
      </c>
      <c r="H2198" s="1" t="str">
        <f>_xlfn.XLOOKUP(RT_enz[[#This Row],[Column1]],SC_enz[name_dir],SC_enz[name_dir],"")</f>
        <v>H2Ot_c_x_FWD</v>
      </c>
      <c r="I2198" s="1" t="str">
        <f>_xlfn.XLOOKUP(RT_enz[[#This Row],[rxn_src]],SC_enz[rxn_src],SC_enz[rxn_src],"")</f>
        <v>H2Ot_c_x</v>
      </c>
      <c r="J2198" s="2" t="str">
        <f>_xlfn.XLOOKUP(RT_enz[[#This Row],[Column1]],RT_gsm[Column3],RT_gsm[Column3],"")</f>
        <v>H2Ot_c_x_FWD</v>
      </c>
    </row>
    <row r="2199" spans="1:10" ht="16" hidden="1" x14ac:dyDescent="0.2">
      <c r="A2199" s="1" t="s">
        <v>2833</v>
      </c>
      <c r="B2199" s="1" t="s">
        <v>3903</v>
      </c>
      <c r="C2199" s="1" t="s">
        <v>1642</v>
      </c>
      <c r="D2199" s="1" t="s">
        <v>143</v>
      </c>
      <c r="E2199" s="1" t="s">
        <v>7</v>
      </c>
      <c r="F2199" s="1"/>
      <c r="G2199" s="1" t="str">
        <f>RT_enz[[#This Row],[rxn_src]]&amp;"_"&amp;RT_enz[[#This Row],[dir]]</f>
        <v>H2Ot_c_x_REV</v>
      </c>
      <c r="H2199" s="1" t="str">
        <f>_xlfn.XLOOKUP(RT_enz[[#This Row],[Column1]],SC_enz[name_dir],SC_enz[name_dir],"")</f>
        <v>H2Ot_c_x_REV</v>
      </c>
      <c r="I2199" s="1" t="str">
        <f>_xlfn.XLOOKUP(RT_enz[[#This Row],[rxn_src]],SC_enz[rxn_src],SC_enz[rxn_src],"")</f>
        <v>H2Ot_c_x</v>
      </c>
      <c r="J2199" s="2" t="str">
        <f>_xlfn.XLOOKUP(RT_enz[[#This Row],[Column1]],RT_gsm[Column3],RT_gsm[Column3],"")</f>
        <v>H2Ot_c_x_REV</v>
      </c>
    </row>
    <row r="2200" spans="1:10" ht="16" hidden="1" x14ac:dyDescent="0.2">
      <c r="A2200" s="1" t="s">
        <v>5576</v>
      </c>
      <c r="B2200" s="1" t="s">
        <v>3902</v>
      </c>
      <c r="C2200" s="1" t="s">
        <v>5577</v>
      </c>
      <c r="D2200" s="1" t="s">
        <v>5578</v>
      </c>
      <c r="E2200" s="1" t="s">
        <v>7</v>
      </c>
      <c r="F2200" s="1" t="s">
        <v>3920</v>
      </c>
      <c r="G2200" s="1" t="str">
        <f>RT_enz[[#This Row],[rxn_src]]&amp;"_"&amp;RT_enz[[#This Row],[dir]]</f>
        <v>HACD100i_m_FWD</v>
      </c>
      <c r="H2200" s="1" t="str">
        <f>_xlfn.XLOOKUP(RT_enz[[#This Row],[Column1]],SC_enz[name_dir],SC_enz[name_dir],"")</f>
        <v/>
      </c>
      <c r="I2200" s="1" t="str">
        <f>_xlfn.XLOOKUP(RT_enz[[#This Row],[rxn_src]],SC_enz[rxn_src],SC_enz[rxn_src],"")</f>
        <v/>
      </c>
      <c r="J2200" s="2" t="str">
        <f>_xlfn.XLOOKUP(RT_enz[[#This Row],[Column1]],RT_gsm[Column3],RT_gsm[Column3],"")</f>
        <v>HACD100i_m_FWD</v>
      </c>
    </row>
    <row r="2201" spans="1:10" ht="16" hidden="1" x14ac:dyDescent="0.2">
      <c r="A2201" s="1" t="s">
        <v>1912</v>
      </c>
      <c r="B2201" s="1" t="s">
        <v>3902</v>
      </c>
      <c r="C2201" s="1" t="s">
        <v>5037</v>
      </c>
      <c r="D2201" s="1" t="s">
        <v>5038</v>
      </c>
      <c r="E2201" s="1" t="s">
        <v>7</v>
      </c>
      <c r="F2201" s="1" t="s">
        <v>3920</v>
      </c>
      <c r="G2201" s="1" t="str">
        <f>RT_enz[[#This Row],[rxn_src]]&amp;"_"&amp;RT_enz[[#This Row],[dir]]</f>
        <v>HACD100i_x_FWD</v>
      </c>
      <c r="H2201" s="1" t="str">
        <f>_xlfn.XLOOKUP(RT_enz[[#This Row],[Column1]],SC_enz[name_dir],SC_enz[name_dir],"")</f>
        <v>HACD100i_x_FWD</v>
      </c>
      <c r="I2201" s="1" t="str">
        <f>_xlfn.XLOOKUP(RT_enz[[#This Row],[rxn_src]],SC_enz[rxn_src],SC_enz[rxn_src],"")</f>
        <v>HACD100i_x</v>
      </c>
      <c r="J2201" s="2" t="str">
        <f>_xlfn.XLOOKUP(RT_enz[[#This Row],[Column1]],RT_gsm[Column3],RT_gsm[Column3],"")</f>
        <v>HACD100i_x_FWD</v>
      </c>
    </row>
    <row r="2202" spans="1:10" ht="16" hidden="1" x14ac:dyDescent="0.2">
      <c r="A2202" s="1" t="s">
        <v>1912</v>
      </c>
      <c r="B2202" s="1" t="s">
        <v>3902</v>
      </c>
      <c r="C2202" s="1" t="s">
        <v>5579</v>
      </c>
      <c r="D2202" s="1" t="s">
        <v>5580</v>
      </c>
      <c r="E2202" s="1" t="s">
        <v>7</v>
      </c>
      <c r="F2202" s="1" t="s">
        <v>3920</v>
      </c>
      <c r="G2202" s="1" t="str">
        <f>RT_enz[[#This Row],[rxn_src]]&amp;"_"&amp;RT_enz[[#This Row],[dir]]</f>
        <v>HACD100i_x_FWD</v>
      </c>
      <c r="H2202" s="1" t="str">
        <f>_xlfn.XLOOKUP(RT_enz[[#This Row],[Column1]],SC_enz[name_dir],SC_enz[name_dir],"")</f>
        <v>HACD100i_x_FWD</v>
      </c>
      <c r="I2202" s="1" t="str">
        <f>_xlfn.XLOOKUP(RT_enz[[#This Row],[rxn_src]],SC_enz[rxn_src],SC_enz[rxn_src],"")</f>
        <v>HACD100i_x</v>
      </c>
      <c r="J2202" s="2" t="str">
        <f>_xlfn.XLOOKUP(RT_enz[[#This Row],[Column1]],RT_gsm[Column3],RT_gsm[Column3],"")</f>
        <v>HACD100i_x_FWD</v>
      </c>
    </row>
    <row r="2203" spans="1:10" ht="16" hidden="1" x14ac:dyDescent="0.2">
      <c r="A2203" s="1" t="s">
        <v>5581</v>
      </c>
      <c r="B2203" s="1" t="s">
        <v>3902</v>
      </c>
      <c r="C2203" s="1" t="s">
        <v>5037</v>
      </c>
      <c r="D2203" s="1" t="s">
        <v>5038</v>
      </c>
      <c r="E2203" s="1" t="s">
        <v>7</v>
      </c>
      <c r="F2203" s="1" t="s">
        <v>3920</v>
      </c>
      <c r="G2203" s="1" t="str">
        <f>RT_enz[[#This Row],[rxn_src]]&amp;"_"&amp;RT_enz[[#This Row],[dir]]</f>
        <v>HACD101ei_x_FWD</v>
      </c>
      <c r="H2203" s="1" t="str">
        <f>_xlfn.XLOOKUP(RT_enz[[#This Row],[Column1]],SC_enz[name_dir],SC_enz[name_dir],"")</f>
        <v/>
      </c>
      <c r="I2203" s="1" t="str">
        <f>_xlfn.XLOOKUP(RT_enz[[#This Row],[rxn_src]],SC_enz[rxn_src],SC_enz[rxn_src],"")</f>
        <v/>
      </c>
      <c r="J2203" s="2" t="str">
        <f>_xlfn.XLOOKUP(RT_enz[[#This Row],[Column1]],RT_gsm[Column3],RT_gsm[Column3],"")</f>
        <v>HACD101ei_x_FWD</v>
      </c>
    </row>
    <row r="2204" spans="1:10" ht="16" hidden="1" x14ac:dyDescent="0.2">
      <c r="A2204" s="1" t="s">
        <v>5581</v>
      </c>
      <c r="B2204" s="1" t="s">
        <v>3902</v>
      </c>
      <c r="C2204" s="1" t="s">
        <v>5579</v>
      </c>
      <c r="D2204" s="1" t="s">
        <v>5580</v>
      </c>
      <c r="E2204" s="1" t="s">
        <v>7</v>
      </c>
      <c r="F2204" s="1" t="s">
        <v>3920</v>
      </c>
      <c r="G2204" s="1" t="str">
        <f>RT_enz[[#This Row],[rxn_src]]&amp;"_"&amp;RT_enz[[#This Row],[dir]]</f>
        <v>HACD101ei_x_FWD</v>
      </c>
      <c r="H2204" s="1" t="str">
        <f>_xlfn.XLOOKUP(RT_enz[[#This Row],[Column1]],SC_enz[name_dir],SC_enz[name_dir],"")</f>
        <v/>
      </c>
      <c r="I2204" s="1" t="str">
        <f>_xlfn.XLOOKUP(RT_enz[[#This Row],[rxn_src]],SC_enz[rxn_src],SC_enz[rxn_src],"")</f>
        <v/>
      </c>
      <c r="J2204" s="2" t="str">
        <f>_xlfn.XLOOKUP(RT_enz[[#This Row],[Column1]],RT_gsm[Column3],RT_gsm[Column3],"")</f>
        <v>HACD101ei_x_FWD</v>
      </c>
    </row>
    <row r="2205" spans="1:10" ht="16" hidden="1" x14ac:dyDescent="0.2">
      <c r="A2205" s="1" t="s">
        <v>5582</v>
      </c>
      <c r="B2205" s="1" t="s">
        <v>3902</v>
      </c>
      <c r="C2205" s="1" t="s">
        <v>5577</v>
      </c>
      <c r="D2205" s="1" t="s">
        <v>5578</v>
      </c>
      <c r="E2205" s="1" t="s">
        <v>7</v>
      </c>
      <c r="F2205" s="1" t="s">
        <v>3920</v>
      </c>
      <c r="G2205" s="1" t="str">
        <f>RT_enz[[#This Row],[rxn_src]]&amp;"_"&amp;RT_enz[[#This Row],[dir]]</f>
        <v>HACD120i_m_FWD</v>
      </c>
      <c r="H2205" s="1" t="str">
        <f>_xlfn.XLOOKUP(RT_enz[[#This Row],[Column1]],SC_enz[name_dir],SC_enz[name_dir],"")</f>
        <v/>
      </c>
      <c r="I2205" s="1" t="str">
        <f>_xlfn.XLOOKUP(RT_enz[[#This Row],[rxn_src]],SC_enz[rxn_src],SC_enz[rxn_src],"")</f>
        <v/>
      </c>
      <c r="J2205" s="2" t="str">
        <f>_xlfn.XLOOKUP(RT_enz[[#This Row],[Column1]],RT_gsm[Column3],RT_gsm[Column3],"")</f>
        <v>HACD120i_m_FWD</v>
      </c>
    </row>
    <row r="2206" spans="1:10" ht="16" hidden="1" x14ac:dyDescent="0.2">
      <c r="A2206" s="1" t="s">
        <v>1913</v>
      </c>
      <c r="B2206" s="1" t="s">
        <v>3902</v>
      </c>
      <c r="C2206" s="1" t="s">
        <v>5037</v>
      </c>
      <c r="D2206" s="1" t="s">
        <v>5038</v>
      </c>
      <c r="E2206" s="1" t="s">
        <v>7</v>
      </c>
      <c r="F2206" s="1" t="s">
        <v>3920</v>
      </c>
      <c r="G2206" s="1" t="str">
        <f>RT_enz[[#This Row],[rxn_src]]&amp;"_"&amp;RT_enz[[#This Row],[dir]]</f>
        <v>HACD120i_x_FWD</v>
      </c>
      <c r="H2206" s="1" t="str">
        <f>_xlfn.XLOOKUP(RT_enz[[#This Row],[Column1]],SC_enz[name_dir],SC_enz[name_dir],"")</f>
        <v>HACD120i_x_FWD</v>
      </c>
      <c r="I2206" s="1" t="str">
        <f>_xlfn.XLOOKUP(RT_enz[[#This Row],[rxn_src]],SC_enz[rxn_src],SC_enz[rxn_src],"")</f>
        <v>HACD120i_x</v>
      </c>
      <c r="J2206" s="2" t="str">
        <f>_xlfn.XLOOKUP(RT_enz[[#This Row],[Column1]],RT_gsm[Column3],RT_gsm[Column3],"")</f>
        <v>HACD120i_x_FWD</v>
      </c>
    </row>
    <row r="2207" spans="1:10" ht="16" hidden="1" x14ac:dyDescent="0.2">
      <c r="A2207" s="1" t="s">
        <v>1913</v>
      </c>
      <c r="B2207" s="1" t="s">
        <v>3902</v>
      </c>
      <c r="C2207" s="1" t="s">
        <v>5579</v>
      </c>
      <c r="D2207" s="1" t="s">
        <v>5580</v>
      </c>
      <c r="E2207" s="1" t="s">
        <v>7</v>
      </c>
      <c r="F2207" s="1" t="s">
        <v>3920</v>
      </c>
      <c r="G2207" s="1" t="str">
        <f>RT_enz[[#This Row],[rxn_src]]&amp;"_"&amp;RT_enz[[#This Row],[dir]]</f>
        <v>HACD120i_x_FWD</v>
      </c>
      <c r="H2207" s="1" t="str">
        <f>_xlfn.XLOOKUP(RT_enz[[#This Row],[Column1]],SC_enz[name_dir],SC_enz[name_dir],"")</f>
        <v>HACD120i_x_FWD</v>
      </c>
      <c r="I2207" s="1" t="str">
        <f>_xlfn.XLOOKUP(RT_enz[[#This Row],[rxn_src]],SC_enz[rxn_src],SC_enz[rxn_src],"")</f>
        <v>HACD120i_x</v>
      </c>
      <c r="J2207" s="2" t="str">
        <f>_xlfn.XLOOKUP(RT_enz[[#This Row],[Column1]],RT_gsm[Column3],RT_gsm[Column3],"")</f>
        <v>HACD120i_x_FWD</v>
      </c>
    </row>
    <row r="2208" spans="1:10" ht="16" hidden="1" x14ac:dyDescent="0.2">
      <c r="A2208" s="1" t="s">
        <v>5583</v>
      </c>
      <c r="B2208" s="1" t="s">
        <v>3902</v>
      </c>
      <c r="C2208" s="1" t="s">
        <v>5577</v>
      </c>
      <c r="D2208" s="1" t="s">
        <v>5578</v>
      </c>
      <c r="E2208" s="1" t="s">
        <v>7</v>
      </c>
      <c r="F2208" s="1" t="s">
        <v>3920</v>
      </c>
      <c r="G2208" s="1" t="str">
        <f>RT_enz[[#This Row],[rxn_src]]&amp;"_"&amp;RT_enz[[#This Row],[dir]]</f>
        <v>HACD121ai_m_FWD</v>
      </c>
      <c r="H2208" s="1" t="str">
        <f>_xlfn.XLOOKUP(RT_enz[[#This Row],[Column1]],SC_enz[name_dir],SC_enz[name_dir],"")</f>
        <v/>
      </c>
      <c r="I2208" s="1" t="str">
        <f>_xlfn.XLOOKUP(RT_enz[[#This Row],[rxn_src]],SC_enz[rxn_src],SC_enz[rxn_src],"")</f>
        <v/>
      </c>
      <c r="J2208" s="2" t="str">
        <f>_xlfn.XLOOKUP(RT_enz[[#This Row],[Column1]],RT_gsm[Column3],RT_gsm[Column3],"")</f>
        <v>HACD121ai_m_FWD</v>
      </c>
    </row>
    <row r="2209" spans="1:10" ht="16" hidden="1" x14ac:dyDescent="0.2">
      <c r="A2209" s="1" t="s">
        <v>1925</v>
      </c>
      <c r="B2209" s="1" t="s">
        <v>3902</v>
      </c>
      <c r="C2209" s="1" t="s">
        <v>5037</v>
      </c>
      <c r="D2209" s="1" t="s">
        <v>5038</v>
      </c>
      <c r="E2209" s="1" t="s">
        <v>7</v>
      </c>
      <c r="F2209" s="1" t="s">
        <v>3920</v>
      </c>
      <c r="G2209" s="1" t="str">
        <f>RT_enz[[#This Row],[rxn_src]]&amp;"_"&amp;RT_enz[[#This Row],[dir]]</f>
        <v>HACD121ai_x_FWD</v>
      </c>
      <c r="H2209" s="1" t="str">
        <f>_xlfn.XLOOKUP(RT_enz[[#This Row],[Column1]],SC_enz[name_dir],SC_enz[name_dir],"")</f>
        <v>HACD121ai_x_FWD</v>
      </c>
      <c r="I2209" s="1" t="str">
        <f>_xlfn.XLOOKUP(RT_enz[[#This Row],[rxn_src]],SC_enz[rxn_src],SC_enz[rxn_src],"")</f>
        <v>HACD121ai_x</v>
      </c>
      <c r="J2209" s="2" t="str">
        <f>_xlfn.XLOOKUP(RT_enz[[#This Row],[Column1]],RT_gsm[Column3],RT_gsm[Column3],"")</f>
        <v>HACD121ai_x_FWD</v>
      </c>
    </row>
    <row r="2210" spans="1:10" ht="16" hidden="1" x14ac:dyDescent="0.2">
      <c r="A2210" s="1" t="s">
        <v>1925</v>
      </c>
      <c r="B2210" s="1" t="s">
        <v>3902</v>
      </c>
      <c r="C2210" s="1" t="s">
        <v>5579</v>
      </c>
      <c r="D2210" s="1" t="s">
        <v>5580</v>
      </c>
      <c r="E2210" s="1" t="s">
        <v>7</v>
      </c>
      <c r="F2210" s="1" t="s">
        <v>3920</v>
      </c>
      <c r="G2210" s="1" t="str">
        <f>RT_enz[[#This Row],[rxn_src]]&amp;"_"&amp;RT_enz[[#This Row],[dir]]</f>
        <v>HACD121ai_x_FWD</v>
      </c>
      <c r="H2210" s="1" t="str">
        <f>_xlfn.XLOOKUP(RT_enz[[#This Row],[Column1]],SC_enz[name_dir],SC_enz[name_dir],"")</f>
        <v>HACD121ai_x_FWD</v>
      </c>
      <c r="I2210" s="1" t="str">
        <f>_xlfn.XLOOKUP(RT_enz[[#This Row],[rxn_src]],SC_enz[rxn_src],SC_enz[rxn_src],"")</f>
        <v>HACD121ai_x</v>
      </c>
      <c r="J2210" s="2" t="str">
        <f>_xlfn.XLOOKUP(RT_enz[[#This Row],[Column1]],RT_gsm[Column3],RT_gsm[Column3],"")</f>
        <v>HACD121ai_x_FWD</v>
      </c>
    </row>
    <row r="2211" spans="1:10" ht="16" hidden="1" x14ac:dyDescent="0.2">
      <c r="A2211" s="1" t="s">
        <v>5584</v>
      </c>
      <c r="B2211" s="1" t="s">
        <v>3902</v>
      </c>
      <c r="C2211" s="1" t="s">
        <v>5037</v>
      </c>
      <c r="D2211" s="1" t="s">
        <v>5038</v>
      </c>
      <c r="E2211" s="1" t="s">
        <v>7</v>
      </c>
      <c r="F2211" s="1" t="s">
        <v>3920</v>
      </c>
      <c r="G2211" s="1" t="str">
        <f>RT_enz[[#This Row],[rxn_src]]&amp;"_"&amp;RT_enz[[#This Row],[dir]]</f>
        <v>HACD121di_x_FWD</v>
      </c>
      <c r="H2211" s="1" t="str">
        <f>_xlfn.XLOOKUP(RT_enz[[#This Row],[Column1]],SC_enz[name_dir],SC_enz[name_dir],"")</f>
        <v/>
      </c>
      <c r="I2211" s="1" t="str">
        <f>_xlfn.XLOOKUP(RT_enz[[#This Row],[rxn_src]],SC_enz[rxn_src],SC_enz[rxn_src],"")</f>
        <v/>
      </c>
      <c r="J2211" s="2" t="str">
        <f>_xlfn.XLOOKUP(RT_enz[[#This Row],[Column1]],RT_gsm[Column3],RT_gsm[Column3],"")</f>
        <v>HACD121di_x_FWD</v>
      </c>
    </row>
    <row r="2212" spans="1:10" ht="16" hidden="1" x14ac:dyDescent="0.2">
      <c r="A2212" s="1" t="s">
        <v>5584</v>
      </c>
      <c r="B2212" s="1" t="s">
        <v>3902</v>
      </c>
      <c r="C2212" s="1" t="s">
        <v>5579</v>
      </c>
      <c r="D2212" s="1" t="s">
        <v>5580</v>
      </c>
      <c r="E2212" s="1" t="s">
        <v>7</v>
      </c>
      <c r="F2212" s="1" t="s">
        <v>3920</v>
      </c>
      <c r="G2212" s="1" t="str">
        <f>RT_enz[[#This Row],[rxn_src]]&amp;"_"&amp;RT_enz[[#This Row],[dir]]</f>
        <v>HACD121di_x_FWD</v>
      </c>
      <c r="H2212" s="1" t="str">
        <f>_xlfn.XLOOKUP(RT_enz[[#This Row],[Column1]],SC_enz[name_dir],SC_enz[name_dir],"")</f>
        <v/>
      </c>
      <c r="I2212" s="1" t="str">
        <f>_xlfn.XLOOKUP(RT_enz[[#This Row],[rxn_src]],SC_enz[rxn_src],SC_enz[rxn_src],"")</f>
        <v/>
      </c>
      <c r="J2212" s="2" t="str">
        <f>_xlfn.XLOOKUP(RT_enz[[#This Row],[Column1]],RT_gsm[Column3],RT_gsm[Column3],"")</f>
        <v>HACD121di_x_FWD</v>
      </c>
    </row>
    <row r="2213" spans="1:10" ht="16" hidden="1" x14ac:dyDescent="0.2">
      <c r="A2213" s="1" t="s">
        <v>5585</v>
      </c>
      <c r="B2213" s="1" t="s">
        <v>3902</v>
      </c>
      <c r="C2213" s="1" t="s">
        <v>5037</v>
      </c>
      <c r="D2213" s="1" t="s">
        <v>5038</v>
      </c>
      <c r="E2213" s="1" t="s">
        <v>7</v>
      </c>
      <c r="F2213" s="1" t="s">
        <v>3920</v>
      </c>
      <c r="G2213" s="1" t="str">
        <f>RT_enz[[#This Row],[rxn_src]]&amp;"_"&amp;RT_enz[[#This Row],[dir]]</f>
        <v>HACD122ei_x_FWD</v>
      </c>
      <c r="H2213" s="1" t="str">
        <f>_xlfn.XLOOKUP(RT_enz[[#This Row],[Column1]],SC_enz[name_dir],SC_enz[name_dir],"")</f>
        <v/>
      </c>
      <c r="I2213" s="1" t="str">
        <f>_xlfn.XLOOKUP(RT_enz[[#This Row],[rxn_src]],SC_enz[rxn_src],SC_enz[rxn_src],"")</f>
        <v/>
      </c>
      <c r="J2213" s="2" t="str">
        <f>_xlfn.XLOOKUP(RT_enz[[#This Row],[Column1]],RT_gsm[Column3],RT_gsm[Column3],"")</f>
        <v>HACD122ei_x_FWD</v>
      </c>
    </row>
    <row r="2214" spans="1:10" ht="16" hidden="1" x14ac:dyDescent="0.2">
      <c r="A2214" s="1" t="s">
        <v>5585</v>
      </c>
      <c r="B2214" s="1" t="s">
        <v>3902</v>
      </c>
      <c r="C2214" s="1" t="s">
        <v>5579</v>
      </c>
      <c r="D2214" s="1" t="s">
        <v>5580</v>
      </c>
      <c r="E2214" s="1" t="s">
        <v>7</v>
      </c>
      <c r="F2214" s="1" t="s">
        <v>3920</v>
      </c>
      <c r="G2214" s="1" t="str">
        <f>RT_enz[[#This Row],[rxn_src]]&amp;"_"&amp;RT_enz[[#This Row],[dir]]</f>
        <v>HACD122ei_x_FWD</v>
      </c>
      <c r="H2214" s="1" t="str">
        <f>_xlfn.XLOOKUP(RT_enz[[#This Row],[Column1]],SC_enz[name_dir],SC_enz[name_dir],"")</f>
        <v/>
      </c>
      <c r="I2214" s="1" t="str">
        <f>_xlfn.XLOOKUP(RT_enz[[#This Row],[rxn_src]],SC_enz[rxn_src],SC_enz[rxn_src],"")</f>
        <v/>
      </c>
      <c r="J2214" s="2" t="str">
        <f>_xlfn.XLOOKUP(RT_enz[[#This Row],[Column1]],RT_gsm[Column3],RT_gsm[Column3],"")</f>
        <v>HACD122ei_x_FWD</v>
      </c>
    </row>
    <row r="2215" spans="1:10" ht="16" hidden="1" x14ac:dyDescent="0.2">
      <c r="A2215" s="1" t="s">
        <v>5586</v>
      </c>
      <c r="B2215" s="1" t="s">
        <v>3902</v>
      </c>
      <c r="C2215" s="1" t="s">
        <v>5577</v>
      </c>
      <c r="D2215" s="1" t="s">
        <v>5578</v>
      </c>
      <c r="E2215" s="1" t="s">
        <v>7</v>
      </c>
      <c r="F2215" s="1" t="s">
        <v>3920</v>
      </c>
      <c r="G2215" s="1" t="str">
        <f>RT_enz[[#This Row],[rxn_src]]&amp;"_"&amp;RT_enz[[#This Row],[dir]]</f>
        <v>HACD140i_m_FWD</v>
      </c>
      <c r="H2215" s="1" t="str">
        <f>_xlfn.XLOOKUP(RT_enz[[#This Row],[Column1]],SC_enz[name_dir],SC_enz[name_dir],"")</f>
        <v/>
      </c>
      <c r="I2215" s="1" t="str">
        <f>_xlfn.XLOOKUP(RT_enz[[#This Row],[rxn_src]],SC_enz[rxn_src],SC_enz[rxn_src],"")</f>
        <v/>
      </c>
      <c r="J2215" s="2" t="str">
        <f>_xlfn.XLOOKUP(RT_enz[[#This Row],[Column1]],RT_gsm[Column3],RT_gsm[Column3],"")</f>
        <v>HACD140i_m_FWD</v>
      </c>
    </row>
    <row r="2216" spans="1:10" ht="16" hidden="1" x14ac:dyDescent="0.2">
      <c r="A2216" s="1" t="s">
        <v>104</v>
      </c>
      <c r="B2216" s="1" t="s">
        <v>3902</v>
      </c>
      <c r="C2216" s="1" t="s">
        <v>5037</v>
      </c>
      <c r="D2216" s="1" t="s">
        <v>5038</v>
      </c>
      <c r="E2216" s="1" t="s">
        <v>7</v>
      </c>
      <c r="F2216" s="1" t="s">
        <v>3920</v>
      </c>
      <c r="G2216" s="1" t="str">
        <f>RT_enz[[#This Row],[rxn_src]]&amp;"_"&amp;RT_enz[[#This Row],[dir]]</f>
        <v>HACD140i_x_FWD</v>
      </c>
      <c r="H2216" s="1" t="str">
        <f>_xlfn.XLOOKUP(RT_enz[[#This Row],[Column1]],SC_enz[name_dir],SC_enz[name_dir],"")</f>
        <v>HACD140i_x_FWD</v>
      </c>
      <c r="I2216" s="1" t="str">
        <f>_xlfn.XLOOKUP(RT_enz[[#This Row],[rxn_src]],SC_enz[rxn_src],SC_enz[rxn_src],"")</f>
        <v>HACD140i_x</v>
      </c>
      <c r="J2216" s="2" t="str">
        <f>_xlfn.XLOOKUP(RT_enz[[#This Row],[Column1]],RT_gsm[Column3],RT_gsm[Column3],"")</f>
        <v>HACD140i_x_FWD</v>
      </c>
    </row>
    <row r="2217" spans="1:10" ht="16" hidden="1" x14ac:dyDescent="0.2">
      <c r="A2217" s="1" t="s">
        <v>104</v>
      </c>
      <c r="B2217" s="1" t="s">
        <v>3902</v>
      </c>
      <c r="C2217" s="1" t="s">
        <v>5579</v>
      </c>
      <c r="D2217" s="1" t="s">
        <v>5580</v>
      </c>
      <c r="E2217" s="1" t="s">
        <v>7</v>
      </c>
      <c r="F2217" s="1" t="s">
        <v>3920</v>
      </c>
      <c r="G2217" s="1" t="str">
        <f>RT_enz[[#This Row],[rxn_src]]&amp;"_"&amp;RT_enz[[#This Row],[dir]]</f>
        <v>HACD140i_x_FWD</v>
      </c>
      <c r="H2217" s="1" t="str">
        <f>_xlfn.XLOOKUP(RT_enz[[#This Row],[Column1]],SC_enz[name_dir],SC_enz[name_dir],"")</f>
        <v>HACD140i_x_FWD</v>
      </c>
      <c r="I2217" s="1" t="str">
        <f>_xlfn.XLOOKUP(RT_enz[[#This Row],[rxn_src]],SC_enz[rxn_src],SC_enz[rxn_src],"")</f>
        <v>HACD140i_x</v>
      </c>
      <c r="J2217" s="2" t="str">
        <f>_xlfn.XLOOKUP(RT_enz[[#This Row],[Column1]],RT_gsm[Column3],RT_gsm[Column3],"")</f>
        <v>HACD140i_x_FWD</v>
      </c>
    </row>
    <row r="2218" spans="1:10" ht="16" hidden="1" x14ac:dyDescent="0.2">
      <c r="A2218" s="1" t="s">
        <v>5587</v>
      </c>
      <c r="B2218" s="1" t="s">
        <v>3902</v>
      </c>
      <c r="C2218" s="1" t="s">
        <v>5577</v>
      </c>
      <c r="D2218" s="1" t="s">
        <v>5578</v>
      </c>
      <c r="E2218" s="1" t="s">
        <v>7</v>
      </c>
      <c r="F2218" s="1" t="s">
        <v>3920</v>
      </c>
      <c r="G2218" s="1" t="str">
        <f>RT_enz[[#This Row],[rxn_src]]&amp;"_"&amp;RT_enz[[#This Row],[dir]]</f>
        <v>HACD141ai_m_FWD</v>
      </c>
      <c r="H2218" s="1" t="str">
        <f>_xlfn.XLOOKUP(RT_enz[[#This Row],[Column1]],SC_enz[name_dir],SC_enz[name_dir],"")</f>
        <v/>
      </c>
      <c r="I2218" s="1" t="str">
        <f>_xlfn.XLOOKUP(RT_enz[[#This Row],[rxn_src]],SC_enz[rxn_src],SC_enz[rxn_src],"")</f>
        <v/>
      </c>
      <c r="J2218" s="2" t="str">
        <f>_xlfn.XLOOKUP(RT_enz[[#This Row],[Column1]],RT_gsm[Column3],RT_gsm[Column3],"")</f>
        <v>HACD141ai_m_FWD</v>
      </c>
    </row>
    <row r="2219" spans="1:10" ht="16" hidden="1" x14ac:dyDescent="0.2">
      <c r="A2219" s="1" t="s">
        <v>1928</v>
      </c>
      <c r="B2219" s="1" t="s">
        <v>3902</v>
      </c>
      <c r="C2219" s="1" t="s">
        <v>5037</v>
      </c>
      <c r="D2219" s="1" t="s">
        <v>5038</v>
      </c>
      <c r="E2219" s="1" t="s">
        <v>7</v>
      </c>
      <c r="F2219" s="1" t="s">
        <v>3920</v>
      </c>
      <c r="G2219" s="1" t="str">
        <f>RT_enz[[#This Row],[rxn_src]]&amp;"_"&amp;RT_enz[[#This Row],[dir]]</f>
        <v>HACD141ai_x_FWD</v>
      </c>
      <c r="H2219" s="1" t="str">
        <f>_xlfn.XLOOKUP(RT_enz[[#This Row],[Column1]],SC_enz[name_dir],SC_enz[name_dir],"")</f>
        <v>HACD141ai_x_FWD</v>
      </c>
      <c r="I2219" s="1" t="str">
        <f>_xlfn.XLOOKUP(RT_enz[[#This Row],[rxn_src]],SC_enz[rxn_src],SC_enz[rxn_src],"")</f>
        <v>HACD141ai_x</v>
      </c>
      <c r="J2219" s="2" t="str">
        <f>_xlfn.XLOOKUP(RT_enz[[#This Row],[Column1]],RT_gsm[Column3],RT_gsm[Column3],"")</f>
        <v>HACD141ai_x_FWD</v>
      </c>
    </row>
    <row r="2220" spans="1:10" ht="16" hidden="1" x14ac:dyDescent="0.2">
      <c r="A2220" s="1" t="s">
        <v>1928</v>
      </c>
      <c r="B2220" s="1" t="s">
        <v>3902</v>
      </c>
      <c r="C2220" s="1" t="s">
        <v>5579</v>
      </c>
      <c r="D2220" s="1" t="s">
        <v>5580</v>
      </c>
      <c r="E2220" s="1" t="s">
        <v>7</v>
      </c>
      <c r="F2220" s="1" t="s">
        <v>3920</v>
      </c>
      <c r="G2220" s="1" t="str">
        <f>RT_enz[[#This Row],[rxn_src]]&amp;"_"&amp;RT_enz[[#This Row],[dir]]</f>
        <v>HACD141ai_x_FWD</v>
      </c>
      <c r="H2220" s="1" t="str">
        <f>_xlfn.XLOOKUP(RT_enz[[#This Row],[Column1]],SC_enz[name_dir],SC_enz[name_dir],"")</f>
        <v>HACD141ai_x_FWD</v>
      </c>
      <c r="I2220" s="1" t="str">
        <f>_xlfn.XLOOKUP(RT_enz[[#This Row],[rxn_src]],SC_enz[rxn_src],SC_enz[rxn_src],"")</f>
        <v>HACD141ai_x</v>
      </c>
      <c r="J2220" s="2" t="str">
        <f>_xlfn.XLOOKUP(RT_enz[[#This Row],[Column1]],RT_gsm[Column3],RT_gsm[Column3],"")</f>
        <v>HACD141ai_x_FWD</v>
      </c>
    </row>
    <row r="2221" spans="1:10" ht="16" hidden="1" x14ac:dyDescent="0.2">
      <c r="A2221" s="1" t="s">
        <v>5588</v>
      </c>
      <c r="B2221" s="1" t="s">
        <v>3902</v>
      </c>
      <c r="C2221" s="1" t="s">
        <v>5577</v>
      </c>
      <c r="D2221" s="1" t="s">
        <v>5578</v>
      </c>
      <c r="E2221" s="1" t="s">
        <v>7</v>
      </c>
      <c r="F2221" s="1" t="s">
        <v>3920</v>
      </c>
      <c r="G2221" s="1" t="str">
        <f>RT_enz[[#This Row],[rxn_src]]&amp;"_"&amp;RT_enz[[#This Row],[dir]]</f>
        <v>HACD141bi_m_FWD</v>
      </c>
      <c r="H2221" s="1" t="str">
        <f>_xlfn.XLOOKUP(RT_enz[[#This Row],[Column1]],SC_enz[name_dir],SC_enz[name_dir],"")</f>
        <v/>
      </c>
      <c r="I2221" s="1" t="str">
        <f>_xlfn.XLOOKUP(RT_enz[[#This Row],[rxn_src]],SC_enz[rxn_src],SC_enz[rxn_src],"")</f>
        <v/>
      </c>
      <c r="J2221" s="2" t="str">
        <f>_xlfn.XLOOKUP(RT_enz[[#This Row],[Column1]],RT_gsm[Column3],RT_gsm[Column3],"")</f>
        <v>HACD141bi_m_FWD</v>
      </c>
    </row>
    <row r="2222" spans="1:10" ht="16" hidden="1" x14ac:dyDescent="0.2">
      <c r="A2222" s="1" t="s">
        <v>1924</v>
      </c>
      <c r="B2222" s="1" t="s">
        <v>3902</v>
      </c>
      <c r="C2222" s="1" t="s">
        <v>5037</v>
      </c>
      <c r="D2222" s="1" t="s">
        <v>5038</v>
      </c>
      <c r="E2222" s="1" t="s">
        <v>7</v>
      </c>
      <c r="F2222" s="1" t="s">
        <v>3920</v>
      </c>
      <c r="G2222" s="1" t="str">
        <f>RT_enz[[#This Row],[rxn_src]]&amp;"_"&amp;RT_enz[[#This Row],[dir]]</f>
        <v>HACD141bi_x_FWD</v>
      </c>
      <c r="H2222" s="1" t="str">
        <f>_xlfn.XLOOKUP(RT_enz[[#This Row],[Column1]],SC_enz[name_dir],SC_enz[name_dir],"")</f>
        <v>HACD141bi_x_FWD</v>
      </c>
      <c r="I2222" s="1" t="str">
        <f>_xlfn.XLOOKUP(RT_enz[[#This Row],[rxn_src]],SC_enz[rxn_src],SC_enz[rxn_src],"")</f>
        <v>HACD141bi_x</v>
      </c>
      <c r="J2222" s="2" t="str">
        <f>_xlfn.XLOOKUP(RT_enz[[#This Row],[Column1]],RT_gsm[Column3],RT_gsm[Column3],"")</f>
        <v>HACD141bi_x_FWD</v>
      </c>
    </row>
    <row r="2223" spans="1:10" ht="16" hidden="1" x14ac:dyDescent="0.2">
      <c r="A2223" s="1" t="s">
        <v>1924</v>
      </c>
      <c r="B2223" s="1" t="s">
        <v>3902</v>
      </c>
      <c r="C2223" s="1" t="s">
        <v>5579</v>
      </c>
      <c r="D2223" s="1" t="s">
        <v>5580</v>
      </c>
      <c r="E2223" s="1" t="s">
        <v>7</v>
      </c>
      <c r="F2223" s="1" t="s">
        <v>3920</v>
      </c>
      <c r="G2223" s="1" t="str">
        <f>RT_enz[[#This Row],[rxn_src]]&amp;"_"&amp;RT_enz[[#This Row],[dir]]</f>
        <v>HACD141bi_x_FWD</v>
      </c>
      <c r="H2223" s="1" t="str">
        <f>_xlfn.XLOOKUP(RT_enz[[#This Row],[Column1]],SC_enz[name_dir],SC_enz[name_dir],"")</f>
        <v>HACD141bi_x_FWD</v>
      </c>
      <c r="I2223" s="1" t="str">
        <f>_xlfn.XLOOKUP(RT_enz[[#This Row],[rxn_src]],SC_enz[rxn_src],SC_enz[rxn_src],"")</f>
        <v>HACD141bi_x</v>
      </c>
      <c r="J2223" s="2" t="str">
        <f>_xlfn.XLOOKUP(RT_enz[[#This Row],[Column1]],RT_gsm[Column3],RT_gsm[Column3],"")</f>
        <v>HACD141bi_x_FWD</v>
      </c>
    </row>
    <row r="2224" spans="1:10" ht="16" hidden="1" x14ac:dyDescent="0.2">
      <c r="A2224" s="1" t="s">
        <v>5589</v>
      </c>
      <c r="B2224" s="1" t="s">
        <v>3902</v>
      </c>
      <c r="C2224" s="1" t="s">
        <v>5037</v>
      </c>
      <c r="D2224" s="1" t="s">
        <v>5038</v>
      </c>
      <c r="E2224" s="1" t="s">
        <v>7</v>
      </c>
      <c r="F2224" s="1" t="s">
        <v>3920</v>
      </c>
      <c r="G2224" s="1" t="str">
        <f>RT_enz[[#This Row],[rxn_src]]&amp;"_"&amp;RT_enz[[#This Row],[dir]]</f>
        <v>HACD142i_x_FWD</v>
      </c>
      <c r="H2224" s="1" t="str">
        <f>_xlfn.XLOOKUP(RT_enz[[#This Row],[Column1]],SC_enz[name_dir],SC_enz[name_dir],"")</f>
        <v/>
      </c>
      <c r="I2224" s="1" t="str">
        <f>_xlfn.XLOOKUP(RT_enz[[#This Row],[rxn_src]],SC_enz[rxn_src],SC_enz[rxn_src],"")</f>
        <v/>
      </c>
      <c r="J2224" s="2" t="str">
        <f>_xlfn.XLOOKUP(RT_enz[[#This Row],[Column1]],RT_gsm[Column3],RT_gsm[Column3],"")</f>
        <v>HACD142i_x_FWD</v>
      </c>
    </row>
    <row r="2225" spans="1:10" ht="16" hidden="1" x14ac:dyDescent="0.2">
      <c r="A2225" s="1" t="s">
        <v>5589</v>
      </c>
      <c r="B2225" s="1" t="s">
        <v>3902</v>
      </c>
      <c r="C2225" s="1" t="s">
        <v>5579</v>
      </c>
      <c r="D2225" s="1" t="s">
        <v>5580</v>
      </c>
      <c r="E2225" s="1" t="s">
        <v>7</v>
      </c>
      <c r="F2225" s="1" t="s">
        <v>3920</v>
      </c>
      <c r="G2225" s="1" t="str">
        <f>RT_enz[[#This Row],[rxn_src]]&amp;"_"&amp;RT_enz[[#This Row],[dir]]</f>
        <v>HACD142i_x_FWD</v>
      </c>
      <c r="H2225" s="1" t="str">
        <f>_xlfn.XLOOKUP(RT_enz[[#This Row],[Column1]],SC_enz[name_dir],SC_enz[name_dir],"")</f>
        <v/>
      </c>
      <c r="I2225" s="1" t="str">
        <f>_xlfn.XLOOKUP(RT_enz[[#This Row],[rxn_src]],SC_enz[rxn_src],SC_enz[rxn_src],"")</f>
        <v/>
      </c>
      <c r="J2225" s="2" t="str">
        <f>_xlfn.XLOOKUP(RT_enz[[#This Row],[Column1]],RT_gsm[Column3],RT_gsm[Column3],"")</f>
        <v>HACD142i_x_FWD</v>
      </c>
    </row>
    <row r="2226" spans="1:10" ht="16" hidden="1" x14ac:dyDescent="0.2">
      <c r="A2226" s="1" t="s">
        <v>5590</v>
      </c>
      <c r="B2226" s="1" t="s">
        <v>3902</v>
      </c>
      <c r="C2226" s="1" t="s">
        <v>5037</v>
      </c>
      <c r="D2226" s="1" t="s">
        <v>5038</v>
      </c>
      <c r="E2226" s="1" t="s">
        <v>7</v>
      </c>
      <c r="F2226" s="1" t="s">
        <v>3920</v>
      </c>
      <c r="G2226" s="1" t="str">
        <f>RT_enz[[#This Row],[rxn_src]]&amp;"_"&amp;RT_enz[[#This Row],[dir]]</f>
        <v>HACD143i_x_FWD</v>
      </c>
      <c r="H2226" s="1" t="str">
        <f>_xlfn.XLOOKUP(RT_enz[[#This Row],[Column1]],SC_enz[name_dir],SC_enz[name_dir],"")</f>
        <v/>
      </c>
      <c r="I2226" s="1" t="str">
        <f>_xlfn.XLOOKUP(RT_enz[[#This Row],[rxn_src]],SC_enz[rxn_src],SC_enz[rxn_src],"")</f>
        <v/>
      </c>
      <c r="J2226" s="2" t="str">
        <f>_xlfn.XLOOKUP(RT_enz[[#This Row],[Column1]],RT_gsm[Column3],RT_gsm[Column3],"")</f>
        <v>HACD143i_x_FWD</v>
      </c>
    </row>
    <row r="2227" spans="1:10" ht="16" hidden="1" x14ac:dyDescent="0.2">
      <c r="A2227" s="1" t="s">
        <v>5590</v>
      </c>
      <c r="B2227" s="1" t="s">
        <v>3902</v>
      </c>
      <c r="C2227" s="1" t="s">
        <v>5579</v>
      </c>
      <c r="D2227" s="1" t="s">
        <v>5580</v>
      </c>
      <c r="E2227" s="1" t="s">
        <v>7</v>
      </c>
      <c r="F2227" s="1" t="s">
        <v>3920</v>
      </c>
      <c r="G2227" s="1" t="str">
        <f>RT_enz[[#This Row],[rxn_src]]&amp;"_"&amp;RT_enz[[#This Row],[dir]]</f>
        <v>HACD143i_x_FWD</v>
      </c>
      <c r="H2227" s="1" t="str">
        <f>_xlfn.XLOOKUP(RT_enz[[#This Row],[Column1]],SC_enz[name_dir],SC_enz[name_dir],"")</f>
        <v/>
      </c>
      <c r="I2227" s="1" t="str">
        <f>_xlfn.XLOOKUP(RT_enz[[#This Row],[rxn_src]],SC_enz[rxn_src],SC_enz[rxn_src],"")</f>
        <v/>
      </c>
      <c r="J2227" s="2" t="str">
        <f>_xlfn.XLOOKUP(RT_enz[[#This Row],[Column1]],RT_gsm[Column3],RT_gsm[Column3],"")</f>
        <v>HACD143i_x_FWD</v>
      </c>
    </row>
    <row r="2228" spans="1:10" ht="16" hidden="1" x14ac:dyDescent="0.2">
      <c r="A2228" s="1" t="s">
        <v>5591</v>
      </c>
      <c r="B2228" s="1" t="s">
        <v>3902</v>
      </c>
      <c r="C2228" s="1" t="s">
        <v>5577</v>
      </c>
      <c r="D2228" s="1" t="s">
        <v>5578</v>
      </c>
      <c r="E2228" s="1" t="s">
        <v>7</v>
      </c>
      <c r="F2228" s="1" t="s">
        <v>3920</v>
      </c>
      <c r="G2228" s="1" t="str">
        <f>RT_enz[[#This Row],[rxn_src]]&amp;"_"&amp;RT_enz[[#This Row],[dir]]</f>
        <v>HACD160i_m_FWD</v>
      </c>
      <c r="H2228" s="1" t="str">
        <f>_xlfn.XLOOKUP(RT_enz[[#This Row],[Column1]],SC_enz[name_dir],SC_enz[name_dir],"")</f>
        <v/>
      </c>
      <c r="I2228" s="1" t="str">
        <f>_xlfn.XLOOKUP(RT_enz[[#This Row],[rxn_src]],SC_enz[rxn_src],SC_enz[rxn_src],"")</f>
        <v/>
      </c>
      <c r="J2228" s="2" t="str">
        <f>_xlfn.XLOOKUP(RT_enz[[#This Row],[Column1]],RT_gsm[Column3],RT_gsm[Column3],"")</f>
        <v>HACD160i_m_FWD</v>
      </c>
    </row>
    <row r="2229" spans="1:10" ht="16" hidden="1" x14ac:dyDescent="0.2">
      <c r="A2229" s="1" t="s">
        <v>1914</v>
      </c>
      <c r="B2229" s="1" t="s">
        <v>3902</v>
      </c>
      <c r="C2229" s="1" t="s">
        <v>5037</v>
      </c>
      <c r="D2229" s="1" t="s">
        <v>5038</v>
      </c>
      <c r="E2229" s="1" t="s">
        <v>7</v>
      </c>
      <c r="F2229" s="1" t="s">
        <v>3920</v>
      </c>
      <c r="G2229" s="1" t="str">
        <f>RT_enz[[#This Row],[rxn_src]]&amp;"_"&amp;RT_enz[[#This Row],[dir]]</f>
        <v>HACD160i_x_FWD</v>
      </c>
      <c r="H2229" s="1" t="str">
        <f>_xlfn.XLOOKUP(RT_enz[[#This Row],[Column1]],SC_enz[name_dir],SC_enz[name_dir],"")</f>
        <v>HACD160i_x_FWD</v>
      </c>
      <c r="I2229" s="1" t="str">
        <f>_xlfn.XLOOKUP(RT_enz[[#This Row],[rxn_src]],SC_enz[rxn_src],SC_enz[rxn_src],"")</f>
        <v>HACD160i_x</v>
      </c>
      <c r="J2229" s="2" t="str">
        <f>_xlfn.XLOOKUP(RT_enz[[#This Row],[Column1]],RT_gsm[Column3],RT_gsm[Column3],"")</f>
        <v>HACD160i_x_FWD</v>
      </c>
    </row>
    <row r="2230" spans="1:10" ht="16" hidden="1" x14ac:dyDescent="0.2">
      <c r="A2230" s="1" t="s">
        <v>1914</v>
      </c>
      <c r="B2230" s="1" t="s">
        <v>3902</v>
      </c>
      <c r="C2230" s="1" t="s">
        <v>5579</v>
      </c>
      <c r="D2230" s="1" t="s">
        <v>5580</v>
      </c>
      <c r="E2230" s="1" t="s">
        <v>7</v>
      </c>
      <c r="F2230" s="1" t="s">
        <v>3920</v>
      </c>
      <c r="G2230" s="1" t="str">
        <f>RT_enz[[#This Row],[rxn_src]]&amp;"_"&amp;RT_enz[[#This Row],[dir]]</f>
        <v>HACD160i_x_FWD</v>
      </c>
      <c r="H2230" s="1" t="str">
        <f>_xlfn.XLOOKUP(RT_enz[[#This Row],[Column1]],SC_enz[name_dir],SC_enz[name_dir],"")</f>
        <v>HACD160i_x_FWD</v>
      </c>
      <c r="I2230" s="1" t="str">
        <f>_xlfn.XLOOKUP(RT_enz[[#This Row],[rxn_src]],SC_enz[rxn_src],SC_enz[rxn_src],"")</f>
        <v>HACD160i_x</v>
      </c>
      <c r="J2230" s="2" t="str">
        <f>_xlfn.XLOOKUP(RT_enz[[#This Row],[Column1]],RT_gsm[Column3],RT_gsm[Column3],"")</f>
        <v>HACD160i_x_FWD</v>
      </c>
    </row>
    <row r="2231" spans="1:10" ht="16" hidden="1" x14ac:dyDescent="0.2">
      <c r="A2231" s="1" t="s">
        <v>5592</v>
      </c>
      <c r="B2231" s="1" t="s">
        <v>3902</v>
      </c>
      <c r="C2231" s="1" t="s">
        <v>5577</v>
      </c>
      <c r="D2231" s="1" t="s">
        <v>5578</v>
      </c>
      <c r="E2231" s="1" t="s">
        <v>7</v>
      </c>
      <c r="F2231" s="1" t="s">
        <v>3920</v>
      </c>
      <c r="G2231" s="1" t="str">
        <f>RT_enz[[#This Row],[rxn_src]]&amp;"_"&amp;RT_enz[[#This Row],[dir]]</f>
        <v>HACD161ai_m_FWD</v>
      </c>
      <c r="H2231" s="1" t="str">
        <f>_xlfn.XLOOKUP(RT_enz[[#This Row],[Column1]],SC_enz[name_dir],SC_enz[name_dir],"")</f>
        <v/>
      </c>
      <c r="I2231" s="1" t="str">
        <f>_xlfn.XLOOKUP(RT_enz[[#This Row],[rxn_src]],SC_enz[rxn_src],SC_enz[rxn_src],"")</f>
        <v/>
      </c>
      <c r="J2231" s="2" t="str">
        <f>_xlfn.XLOOKUP(RT_enz[[#This Row],[Column1]],RT_gsm[Column3],RT_gsm[Column3],"")</f>
        <v>HACD161ai_m_FWD</v>
      </c>
    </row>
    <row r="2232" spans="1:10" ht="16" hidden="1" x14ac:dyDescent="0.2">
      <c r="A2232" s="1" t="s">
        <v>1927</v>
      </c>
      <c r="B2232" s="1" t="s">
        <v>3902</v>
      </c>
      <c r="C2232" s="1" t="s">
        <v>5037</v>
      </c>
      <c r="D2232" s="1" t="s">
        <v>5038</v>
      </c>
      <c r="E2232" s="1" t="s">
        <v>7</v>
      </c>
      <c r="F2232" s="1" t="s">
        <v>3920</v>
      </c>
      <c r="G2232" s="1" t="str">
        <f>RT_enz[[#This Row],[rxn_src]]&amp;"_"&amp;RT_enz[[#This Row],[dir]]</f>
        <v>HACD161ai_x_FWD</v>
      </c>
      <c r="H2232" s="1" t="str">
        <f>_xlfn.XLOOKUP(RT_enz[[#This Row],[Column1]],SC_enz[name_dir],SC_enz[name_dir],"")</f>
        <v>HACD161ai_x_FWD</v>
      </c>
      <c r="I2232" s="1" t="str">
        <f>_xlfn.XLOOKUP(RT_enz[[#This Row],[rxn_src]],SC_enz[rxn_src],SC_enz[rxn_src],"")</f>
        <v>HACD161ai_x</v>
      </c>
      <c r="J2232" s="2" t="str">
        <f>_xlfn.XLOOKUP(RT_enz[[#This Row],[Column1]],RT_gsm[Column3],RT_gsm[Column3],"")</f>
        <v>HACD161ai_x_FWD</v>
      </c>
    </row>
    <row r="2233" spans="1:10" ht="16" hidden="1" x14ac:dyDescent="0.2">
      <c r="A2233" s="1" t="s">
        <v>1927</v>
      </c>
      <c r="B2233" s="1" t="s">
        <v>3902</v>
      </c>
      <c r="C2233" s="1" t="s">
        <v>5579</v>
      </c>
      <c r="D2233" s="1" t="s">
        <v>5580</v>
      </c>
      <c r="E2233" s="1" t="s">
        <v>7</v>
      </c>
      <c r="F2233" s="1" t="s">
        <v>3920</v>
      </c>
      <c r="G2233" s="1" t="str">
        <f>RT_enz[[#This Row],[rxn_src]]&amp;"_"&amp;RT_enz[[#This Row],[dir]]</f>
        <v>HACD161ai_x_FWD</v>
      </c>
      <c r="H2233" s="1" t="str">
        <f>_xlfn.XLOOKUP(RT_enz[[#This Row],[Column1]],SC_enz[name_dir],SC_enz[name_dir],"")</f>
        <v>HACD161ai_x_FWD</v>
      </c>
      <c r="I2233" s="1" t="str">
        <f>_xlfn.XLOOKUP(RT_enz[[#This Row],[rxn_src]],SC_enz[rxn_src],SC_enz[rxn_src],"")</f>
        <v>HACD161ai_x</v>
      </c>
      <c r="J2233" s="2" t="str">
        <f>_xlfn.XLOOKUP(RT_enz[[#This Row],[Column1]],RT_gsm[Column3],RT_gsm[Column3],"")</f>
        <v>HACD161ai_x_FWD</v>
      </c>
    </row>
    <row r="2234" spans="1:10" ht="16" hidden="1" x14ac:dyDescent="0.2">
      <c r="A2234" s="1" t="s">
        <v>5593</v>
      </c>
      <c r="B2234" s="1" t="s">
        <v>3902</v>
      </c>
      <c r="C2234" s="1" t="s">
        <v>5577</v>
      </c>
      <c r="D2234" s="1" t="s">
        <v>5578</v>
      </c>
      <c r="E2234" s="1" t="s">
        <v>7</v>
      </c>
      <c r="F2234" s="1" t="s">
        <v>3920</v>
      </c>
      <c r="G2234" s="1" t="str">
        <f>RT_enz[[#This Row],[rxn_src]]&amp;"_"&amp;RT_enz[[#This Row],[dir]]</f>
        <v>HACD161bi_m_FWD</v>
      </c>
      <c r="H2234" s="1" t="str">
        <f>_xlfn.XLOOKUP(RT_enz[[#This Row],[Column1]],SC_enz[name_dir],SC_enz[name_dir],"")</f>
        <v/>
      </c>
      <c r="I2234" s="1" t="str">
        <f>_xlfn.XLOOKUP(RT_enz[[#This Row],[rxn_src]],SC_enz[rxn_src],SC_enz[rxn_src],"")</f>
        <v/>
      </c>
      <c r="J2234" s="2" t="str">
        <f>_xlfn.XLOOKUP(RT_enz[[#This Row],[Column1]],RT_gsm[Column3],RT_gsm[Column3],"")</f>
        <v>HACD161bi_m_FWD</v>
      </c>
    </row>
    <row r="2235" spans="1:10" ht="16" hidden="1" x14ac:dyDescent="0.2">
      <c r="A2235" s="1" t="s">
        <v>1923</v>
      </c>
      <c r="B2235" s="1" t="s">
        <v>3902</v>
      </c>
      <c r="C2235" s="1" t="s">
        <v>5037</v>
      </c>
      <c r="D2235" s="1" t="s">
        <v>5038</v>
      </c>
      <c r="E2235" s="1" t="s">
        <v>7</v>
      </c>
      <c r="F2235" s="1" t="s">
        <v>3920</v>
      </c>
      <c r="G2235" s="1" t="str">
        <f>RT_enz[[#This Row],[rxn_src]]&amp;"_"&amp;RT_enz[[#This Row],[dir]]</f>
        <v>HACD161bi_x_FWD</v>
      </c>
      <c r="H2235" s="1" t="str">
        <f>_xlfn.XLOOKUP(RT_enz[[#This Row],[Column1]],SC_enz[name_dir],SC_enz[name_dir],"")</f>
        <v>HACD161bi_x_FWD</v>
      </c>
      <c r="I2235" s="1" t="str">
        <f>_xlfn.XLOOKUP(RT_enz[[#This Row],[rxn_src]],SC_enz[rxn_src],SC_enz[rxn_src],"")</f>
        <v>HACD161bi_x</v>
      </c>
      <c r="J2235" s="2" t="str">
        <f>_xlfn.XLOOKUP(RT_enz[[#This Row],[Column1]],RT_gsm[Column3],RT_gsm[Column3],"")</f>
        <v>HACD161bi_x_FWD</v>
      </c>
    </row>
    <row r="2236" spans="1:10" ht="16" hidden="1" x14ac:dyDescent="0.2">
      <c r="A2236" s="1" t="s">
        <v>1923</v>
      </c>
      <c r="B2236" s="1" t="s">
        <v>3902</v>
      </c>
      <c r="C2236" s="1" t="s">
        <v>5579</v>
      </c>
      <c r="D2236" s="1" t="s">
        <v>5580</v>
      </c>
      <c r="E2236" s="1" t="s">
        <v>7</v>
      </c>
      <c r="F2236" s="1" t="s">
        <v>3920</v>
      </c>
      <c r="G2236" s="1" t="str">
        <f>RT_enz[[#This Row],[rxn_src]]&amp;"_"&amp;RT_enz[[#This Row],[dir]]</f>
        <v>HACD161bi_x_FWD</v>
      </c>
      <c r="H2236" s="1" t="str">
        <f>_xlfn.XLOOKUP(RT_enz[[#This Row],[Column1]],SC_enz[name_dir],SC_enz[name_dir],"")</f>
        <v>HACD161bi_x_FWD</v>
      </c>
      <c r="I2236" s="1" t="str">
        <f>_xlfn.XLOOKUP(RT_enz[[#This Row],[rxn_src]],SC_enz[rxn_src],SC_enz[rxn_src],"")</f>
        <v>HACD161bi_x</v>
      </c>
      <c r="J2236" s="2" t="str">
        <f>_xlfn.XLOOKUP(RT_enz[[#This Row],[Column1]],RT_gsm[Column3],RT_gsm[Column3],"")</f>
        <v>HACD161bi_x_FWD</v>
      </c>
    </row>
    <row r="2237" spans="1:10" ht="16" hidden="1" x14ac:dyDescent="0.2">
      <c r="A2237" s="1" t="s">
        <v>5594</v>
      </c>
      <c r="B2237" s="1" t="s">
        <v>3902</v>
      </c>
      <c r="C2237" s="1" t="s">
        <v>5037</v>
      </c>
      <c r="D2237" s="1" t="s">
        <v>5038</v>
      </c>
      <c r="E2237" s="1" t="s">
        <v>7</v>
      </c>
      <c r="F2237" s="1" t="s">
        <v>3920</v>
      </c>
      <c r="G2237" s="1" t="str">
        <f>RT_enz[[#This Row],[rxn_src]]&amp;"_"&amp;RT_enz[[#This Row],[dir]]</f>
        <v>HACD162i_x_FWD</v>
      </c>
      <c r="H2237" s="1" t="str">
        <f>_xlfn.XLOOKUP(RT_enz[[#This Row],[Column1]],SC_enz[name_dir],SC_enz[name_dir],"")</f>
        <v/>
      </c>
      <c r="I2237" s="1" t="str">
        <f>_xlfn.XLOOKUP(RT_enz[[#This Row],[rxn_src]],SC_enz[rxn_src],SC_enz[rxn_src],"")</f>
        <v/>
      </c>
      <c r="J2237" s="2" t="str">
        <f>_xlfn.XLOOKUP(RT_enz[[#This Row],[Column1]],RT_gsm[Column3],RT_gsm[Column3],"")</f>
        <v>HACD162i_x_FWD</v>
      </c>
    </row>
    <row r="2238" spans="1:10" ht="16" hidden="1" x14ac:dyDescent="0.2">
      <c r="A2238" s="1" t="s">
        <v>5594</v>
      </c>
      <c r="B2238" s="1" t="s">
        <v>3902</v>
      </c>
      <c r="C2238" s="1" t="s">
        <v>5579</v>
      </c>
      <c r="D2238" s="1" t="s">
        <v>5580</v>
      </c>
      <c r="E2238" s="1" t="s">
        <v>7</v>
      </c>
      <c r="F2238" s="1" t="s">
        <v>3920</v>
      </c>
      <c r="G2238" s="1" t="str">
        <f>RT_enz[[#This Row],[rxn_src]]&amp;"_"&amp;RT_enz[[#This Row],[dir]]</f>
        <v>HACD162i_x_FWD</v>
      </c>
      <c r="H2238" s="1" t="str">
        <f>_xlfn.XLOOKUP(RT_enz[[#This Row],[Column1]],SC_enz[name_dir],SC_enz[name_dir],"")</f>
        <v/>
      </c>
      <c r="I2238" s="1" t="str">
        <f>_xlfn.XLOOKUP(RT_enz[[#This Row],[rxn_src]],SC_enz[rxn_src],SC_enz[rxn_src],"")</f>
        <v/>
      </c>
      <c r="J2238" s="2" t="str">
        <f>_xlfn.XLOOKUP(RT_enz[[#This Row],[Column1]],RT_gsm[Column3],RT_gsm[Column3],"")</f>
        <v>HACD162i_x_FWD</v>
      </c>
    </row>
    <row r="2239" spans="1:10" ht="16" hidden="1" x14ac:dyDescent="0.2">
      <c r="A2239" s="1" t="s">
        <v>5595</v>
      </c>
      <c r="B2239" s="1" t="s">
        <v>3902</v>
      </c>
      <c r="C2239" s="1" t="s">
        <v>5037</v>
      </c>
      <c r="D2239" s="1" t="s">
        <v>5038</v>
      </c>
      <c r="E2239" s="1" t="s">
        <v>7</v>
      </c>
      <c r="F2239" s="1" t="s">
        <v>3920</v>
      </c>
      <c r="G2239" s="1" t="str">
        <f>RT_enz[[#This Row],[rxn_src]]&amp;"_"&amp;RT_enz[[#This Row],[dir]]</f>
        <v>HACD163i_x_FWD</v>
      </c>
      <c r="H2239" s="1" t="str">
        <f>_xlfn.XLOOKUP(RT_enz[[#This Row],[Column1]],SC_enz[name_dir],SC_enz[name_dir],"")</f>
        <v/>
      </c>
      <c r="I2239" s="1" t="str">
        <f>_xlfn.XLOOKUP(RT_enz[[#This Row],[rxn_src]],SC_enz[rxn_src],SC_enz[rxn_src],"")</f>
        <v/>
      </c>
      <c r="J2239" s="2" t="str">
        <f>_xlfn.XLOOKUP(RT_enz[[#This Row],[Column1]],RT_gsm[Column3],RT_gsm[Column3],"")</f>
        <v>HACD163i_x_FWD</v>
      </c>
    </row>
    <row r="2240" spans="1:10" ht="16" hidden="1" x14ac:dyDescent="0.2">
      <c r="A2240" s="1" t="s">
        <v>5595</v>
      </c>
      <c r="B2240" s="1" t="s">
        <v>3902</v>
      </c>
      <c r="C2240" s="1" t="s">
        <v>5579</v>
      </c>
      <c r="D2240" s="1" t="s">
        <v>5580</v>
      </c>
      <c r="E2240" s="1" t="s">
        <v>7</v>
      </c>
      <c r="F2240" s="1" t="s">
        <v>3920</v>
      </c>
      <c r="G2240" s="1" t="str">
        <f>RT_enz[[#This Row],[rxn_src]]&amp;"_"&amp;RT_enz[[#This Row],[dir]]</f>
        <v>HACD163i_x_FWD</v>
      </c>
      <c r="H2240" s="1" t="str">
        <f>_xlfn.XLOOKUP(RT_enz[[#This Row],[Column1]],SC_enz[name_dir],SC_enz[name_dir],"")</f>
        <v/>
      </c>
      <c r="I2240" s="1" t="str">
        <f>_xlfn.XLOOKUP(RT_enz[[#This Row],[rxn_src]],SC_enz[rxn_src],SC_enz[rxn_src],"")</f>
        <v/>
      </c>
      <c r="J2240" s="2" t="str">
        <f>_xlfn.XLOOKUP(RT_enz[[#This Row],[Column1]],RT_gsm[Column3],RT_gsm[Column3],"")</f>
        <v>HACD163i_x_FWD</v>
      </c>
    </row>
    <row r="2241" spans="1:10" ht="16" hidden="1" x14ac:dyDescent="0.2">
      <c r="A2241" s="1" t="s">
        <v>5596</v>
      </c>
      <c r="B2241" s="1" t="s">
        <v>3902</v>
      </c>
      <c r="C2241" s="1" t="s">
        <v>5577</v>
      </c>
      <c r="D2241" s="1" t="s">
        <v>5578</v>
      </c>
      <c r="E2241" s="1" t="s">
        <v>7</v>
      </c>
      <c r="F2241" s="1" t="s">
        <v>3920</v>
      </c>
      <c r="G2241" s="1" t="str">
        <f>RT_enz[[#This Row],[rxn_src]]&amp;"_"&amp;RT_enz[[#This Row],[dir]]</f>
        <v>HACD180i_m_FWD</v>
      </c>
      <c r="H2241" s="1" t="str">
        <f>_xlfn.XLOOKUP(RT_enz[[#This Row],[Column1]],SC_enz[name_dir],SC_enz[name_dir],"")</f>
        <v/>
      </c>
      <c r="I2241" s="1" t="str">
        <f>_xlfn.XLOOKUP(RT_enz[[#This Row],[rxn_src]],SC_enz[rxn_src],SC_enz[rxn_src],"")</f>
        <v/>
      </c>
      <c r="J2241" s="2" t="str">
        <f>_xlfn.XLOOKUP(RT_enz[[#This Row],[Column1]],RT_gsm[Column3],RT_gsm[Column3],"")</f>
        <v>HACD180i_m_FWD</v>
      </c>
    </row>
    <row r="2242" spans="1:10" ht="16" hidden="1" x14ac:dyDescent="0.2">
      <c r="A2242" s="1" t="s">
        <v>1915</v>
      </c>
      <c r="B2242" s="1" t="s">
        <v>3902</v>
      </c>
      <c r="C2242" s="1" t="s">
        <v>5037</v>
      </c>
      <c r="D2242" s="1" t="s">
        <v>5038</v>
      </c>
      <c r="E2242" s="1" t="s">
        <v>7</v>
      </c>
      <c r="F2242" s="1" t="s">
        <v>3920</v>
      </c>
      <c r="G2242" s="1" t="str">
        <f>RT_enz[[#This Row],[rxn_src]]&amp;"_"&amp;RT_enz[[#This Row],[dir]]</f>
        <v>HACD180i_x_FWD</v>
      </c>
      <c r="H2242" s="1" t="str">
        <f>_xlfn.XLOOKUP(RT_enz[[#This Row],[Column1]],SC_enz[name_dir],SC_enz[name_dir],"")</f>
        <v>HACD180i_x_FWD</v>
      </c>
      <c r="I2242" s="1" t="str">
        <f>_xlfn.XLOOKUP(RT_enz[[#This Row],[rxn_src]],SC_enz[rxn_src],SC_enz[rxn_src],"")</f>
        <v>HACD180i_x</v>
      </c>
      <c r="J2242" s="2" t="str">
        <f>_xlfn.XLOOKUP(RT_enz[[#This Row],[Column1]],RT_gsm[Column3],RT_gsm[Column3],"")</f>
        <v>HACD180i_x_FWD</v>
      </c>
    </row>
    <row r="2243" spans="1:10" ht="16" hidden="1" x14ac:dyDescent="0.2">
      <c r="A2243" s="1" t="s">
        <v>1915</v>
      </c>
      <c r="B2243" s="1" t="s">
        <v>3902</v>
      </c>
      <c r="C2243" s="1" t="s">
        <v>5579</v>
      </c>
      <c r="D2243" s="1" t="s">
        <v>5580</v>
      </c>
      <c r="E2243" s="1" t="s">
        <v>7</v>
      </c>
      <c r="F2243" s="1" t="s">
        <v>3920</v>
      </c>
      <c r="G2243" s="1" t="str">
        <f>RT_enz[[#This Row],[rxn_src]]&amp;"_"&amp;RT_enz[[#This Row],[dir]]</f>
        <v>HACD180i_x_FWD</v>
      </c>
      <c r="H2243" s="1" t="str">
        <f>_xlfn.XLOOKUP(RT_enz[[#This Row],[Column1]],SC_enz[name_dir],SC_enz[name_dir],"")</f>
        <v>HACD180i_x_FWD</v>
      </c>
      <c r="I2243" s="1" t="str">
        <f>_xlfn.XLOOKUP(RT_enz[[#This Row],[rxn_src]],SC_enz[rxn_src],SC_enz[rxn_src],"")</f>
        <v>HACD180i_x</v>
      </c>
      <c r="J2243" s="2" t="str">
        <f>_xlfn.XLOOKUP(RT_enz[[#This Row],[Column1]],RT_gsm[Column3],RT_gsm[Column3],"")</f>
        <v>HACD180i_x_FWD</v>
      </c>
    </row>
    <row r="2244" spans="1:10" ht="16" hidden="1" x14ac:dyDescent="0.2">
      <c r="A2244" s="1" t="s">
        <v>5597</v>
      </c>
      <c r="B2244" s="1" t="s">
        <v>3902</v>
      </c>
      <c r="C2244" s="1" t="s">
        <v>5577</v>
      </c>
      <c r="D2244" s="1" t="s">
        <v>5578</v>
      </c>
      <c r="E2244" s="1" t="s">
        <v>7</v>
      </c>
      <c r="F2244" s="1" t="s">
        <v>3920</v>
      </c>
      <c r="G2244" s="1" t="str">
        <f>RT_enz[[#This Row],[rxn_src]]&amp;"_"&amp;RT_enz[[#This Row],[dir]]</f>
        <v>HACD181ai_m_FWD</v>
      </c>
      <c r="H2244" s="1" t="str">
        <f>_xlfn.XLOOKUP(RT_enz[[#This Row],[Column1]],SC_enz[name_dir],SC_enz[name_dir],"")</f>
        <v/>
      </c>
      <c r="I2244" s="1" t="str">
        <f>_xlfn.XLOOKUP(RT_enz[[#This Row],[rxn_src]],SC_enz[rxn_src],SC_enz[rxn_src],"")</f>
        <v/>
      </c>
      <c r="J2244" s="2" t="str">
        <f>_xlfn.XLOOKUP(RT_enz[[#This Row],[Column1]],RT_gsm[Column3],RT_gsm[Column3],"")</f>
        <v>HACD181ai_m_FWD</v>
      </c>
    </row>
    <row r="2245" spans="1:10" ht="16" hidden="1" x14ac:dyDescent="0.2">
      <c r="A2245" s="1" t="s">
        <v>1926</v>
      </c>
      <c r="B2245" s="1" t="s">
        <v>3902</v>
      </c>
      <c r="C2245" s="1" t="s">
        <v>5037</v>
      </c>
      <c r="D2245" s="1" t="s">
        <v>5038</v>
      </c>
      <c r="E2245" s="1" t="s">
        <v>7</v>
      </c>
      <c r="F2245" s="1" t="s">
        <v>3920</v>
      </c>
      <c r="G2245" s="1" t="str">
        <f>RT_enz[[#This Row],[rxn_src]]&amp;"_"&amp;RT_enz[[#This Row],[dir]]</f>
        <v>HACD181ai_x_FWD</v>
      </c>
      <c r="H2245" s="1" t="str">
        <f>_xlfn.XLOOKUP(RT_enz[[#This Row],[Column1]],SC_enz[name_dir],SC_enz[name_dir],"")</f>
        <v>HACD181ai_x_FWD</v>
      </c>
      <c r="I2245" s="1" t="str">
        <f>_xlfn.XLOOKUP(RT_enz[[#This Row],[rxn_src]],SC_enz[rxn_src],SC_enz[rxn_src],"")</f>
        <v>HACD181ai_x</v>
      </c>
      <c r="J2245" s="2" t="str">
        <f>_xlfn.XLOOKUP(RT_enz[[#This Row],[Column1]],RT_gsm[Column3],RT_gsm[Column3],"")</f>
        <v>HACD181ai_x_FWD</v>
      </c>
    </row>
    <row r="2246" spans="1:10" ht="16" hidden="1" x14ac:dyDescent="0.2">
      <c r="A2246" s="1" t="s">
        <v>1926</v>
      </c>
      <c r="B2246" s="1" t="s">
        <v>3902</v>
      </c>
      <c r="C2246" s="1" t="s">
        <v>5579</v>
      </c>
      <c r="D2246" s="1" t="s">
        <v>5580</v>
      </c>
      <c r="E2246" s="1" t="s">
        <v>7</v>
      </c>
      <c r="F2246" s="1" t="s">
        <v>3920</v>
      </c>
      <c r="G2246" s="1" t="str">
        <f>RT_enz[[#This Row],[rxn_src]]&amp;"_"&amp;RT_enz[[#This Row],[dir]]</f>
        <v>HACD181ai_x_FWD</v>
      </c>
      <c r="H2246" s="1" t="str">
        <f>_xlfn.XLOOKUP(RT_enz[[#This Row],[Column1]],SC_enz[name_dir],SC_enz[name_dir],"")</f>
        <v>HACD181ai_x_FWD</v>
      </c>
      <c r="I2246" s="1" t="str">
        <f>_xlfn.XLOOKUP(RT_enz[[#This Row],[rxn_src]],SC_enz[rxn_src],SC_enz[rxn_src],"")</f>
        <v>HACD181ai_x</v>
      </c>
      <c r="J2246" s="2" t="str">
        <f>_xlfn.XLOOKUP(RT_enz[[#This Row],[Column1]],RT_gsm[Column3],RT_gsm[Column3],"")</f>
        <v>HACD181ai_x_FWD</v>
      </c>
    </row>
    <row r="2247" spans="1:10" ht="16" hidden="1" x14ac:dyDescent="0.2">
      <c r="A2247" s="1" t="s">
        <v>5598</v>
      </c>
      <c r="B2247" s="1" t="s">
        <v>3902</v>
      </c>
      <c r="C2247" s="1" t="s">
        <v>5037</v>
      </c>
      <c r="D2247" s="1" t="s">
        <v>5038</v>
      </c>
      <c r="E2247" s="1" t="s">
        <v>7</v>
      </c>
      <c r="F2247" s="1" t="s">
        <v>3920</v>
      </c>
      <c r="G2247" s="1" t="str">
        <f>RT_enz[[#This Row],[rxn_src]]&amp;"_"&amp;RT_enz[[#This Row],[dir]]</f>
        <v>HACD182i_x_FWD</v>
      </c>
      <c r="H2247" s="1" t="str">
        <f>_xlfn.XLOOKUP(RT_enz[[#This Row],[Column1]],SC_enz[name_dir],SC_enz[name_dir],"")</f>
        <v/>
      </c>
      <c r="I2247" s="1" t="str">
        <f>_xlfn.XLOOKUP(RT_enz[[#This Row],[rxn_src]],SC_enz[rxn_src],SC_enz[rxn_src],"")</f>
        <v/>
      </c>
      <c r="J2247" s="2" t="str">
        <f>_xlfn.XLOOKUP(RT_enz[[#This Row],[Column1]],RT_gsm[Column3],RT_gsm[Column3],"")</f>
        <v>HACD182i_x_FWD</v>
      </c>
    </row>
    <row r="2248" spans="1:10" ht="16" hidden="1" x14ac:dyDescent="0.2">
      <c r="A2248" s="1" t="s">
        <v>5598</v>
      </c>
      <c r="B2248" s="1" t="s">
        <v>3902</v>
      </c>
      <c r="C2248" s="1" t="s">
        <v>5579</v>
      </c>
      <c r="D2248" s="1" t="s">
        <v>5580</v>
      </c>
      <c r="E2248" s="1" t="s">
        <v>7</v>
      </c>
      <c r="F2248" s="1" t="s">
        <v>3920</v>
      </c>
      <c r="G2248" s="1" t="str">
        <f>RT_enz[[#This Row],[rxn_src]]&amp;"_"&amp;RT_enz[[#This Row],[dir]]</f>
        <v>HACD182i_x_FWD</v>
      </c>
      <c r="H2248" s="1" t="str">
        <f>_xlfn.XLOOKUP(RT_enz[[#This Row],[Column1]],SC_enz[name_dir],SC_enz[name_dir],"")</f>
        <v/>
      </c>
      <c r="I2248" s="1" t="str">
        <f>_xlfn.XLOOKUP(RT_enz[[#This Row],[rxn_src]],SC_enz[rxn_src],SC_enz[rxn_src],"")</f>
        <v/>
      </c>
      <c r="J2248" s="2" t="str">
        <f>_xlfn.XLOOKUP(RT_enz[[#This Row],[Column1]],RT_gsm[Column3],RT_gsm[Column3],"")</f>
        <v>HACD182i_x_FWD</v>
      </c>
    </row>
    <row r="2249" spans="1:10" ht="16" hidden="1" x14ac:dyDescent="0.2">
      <c r="A2249" s="1" t="s">
        <v>5599</v>
      </c>
      <c r="B2249" s="1" t="s">
        <v>3902</v>
      </c>
      <c r="C2249" s="1" t="s">
        <v>5037</v>
      </c>
      <c r="D2249" s="1" t="s">
        <v>5038</v>
      </c>
      <c r="E2249" s="1" t="s">
        <v>7</v>
      </c>
      <c r="F2249" s="1" t="s">
        <v>3920</v>
      </c>
      <c r="G2249" s="1" t="str">
        <f>RT_enz[[#This Row],[rxn_src]]&amp;"_"&amp;RT_enz[[#This Row],[dir]]</f>
        <v>HACD183i_x_FWD</v>
      </c>
      <c r="H2249" s="1" t="str">
        <f>_xlfn.XLOOKUP(RT_enz[[#This Row],[Column1]],SC_enz[name_dir],SC_enz[name_dir],"")</f>
        <v/>
      </c>
      <c r="I2249" s="1" t="str">
        <f>_xlfn.XLOOKUP(RT_enz[[#This Row],[rxn_src]],SC_enz[rxn_src],SC_enz[rxn_src],"")</f>
        <v/>
      </c>
      <c r="J2249" s="2" t="str">
        <f>_xlfn.XLOOKUP(RT_enz[[#This Row],[Column1]],RT_gsm[Column3],RT_gsm[Column3],"")</f>
        <v>HACD183i_x_FWD</v>
      </c>
    </row>
    <row r="2250" spans="1:10" ht="16" hidden="1" x14ac:dyDescent="0.2">
      <c r="A2250" s="1" t="s">
        <v>5599</v>
      </c>
      <c r="B2250" s="1" t="s">
        <v>3902</v>
      </c>
      <c r="C2250" s="1" t="s">
        <v>5579</v>
      </c>
      <c r="D2250" s="1" t="s">
        <v>5580</v>
      </c>
      <c r="E2250" s="1" t="s">
        <v>7</v>
      </c>
      <c r="F2250" s="1" t="s">
        <v>3920</v>
      </c>
      <c r="G2250" s="1" t="str">
        <f>RT_enz[[#This Row],[rxn_src]]&amp;"_"&amp;RT_enz[[#This Row],[dir]]</f>
        <v>HACD183i_x_FWD</v>
      </c>
      <c r="H2250" s="1" t="str">
        <f>_xlfn.XLOOKUP(RT_enz[[#This Row],[Column1]],SC_enz[name_dir],SC_enz[name_dir],"")</f>
        <v/>
      </c>
      <c r="I2250" s="1" t="str">
        <f>_xlfn.XLOOKUP(RT_enz[[#This Row],[rxn_src]],SC_enz[rxn_src],SC_enz[rxn_src],"")</f>
        <v/>
      </c>
      <c r="J2250" s="2" t="str">
        <f>_xlfn.XLOOKUP(RT_enz[[#This Row],[Column1]],RT_gsm[Column3],RT_gsm[Column3],"")</f>
        <v>HACD183i_x_FWD</v>
      </c>
    </row>
    <row r="2251" spans="1:10" ht="16" hidden="1" x14ac:dyDescent="0.2">
      <c r="A2251" s="1" t="s">
        <v>1920</v>
      </c>
      <c r="B2251" s="1" t="s">
        <v>3902</v>
      </c>
      <c r="C2251" s="1" t="s">
        <v>5037</v>
      </c>
      <c r="D2251" s="1" t="s">
        <v>5038</v>
      </c>
      <c r="E2251" s="1" t="s">
        <v>7</v>
      </c>
      <c r="F2251" s="1" t="s">
        <v>3920</v>
      </c>
      <c r="G2251" s="1" t="str">
        <f>RT_enz[[#This Row],[rxn_src]]&amp;"_"&amp;RT_enz[[#This Row],[dir]]</f>
        <v>HACD200i_x_FWD</v>
      </c>
      <c r="H2251" s="1" t="str">
        <f>_xlfn.XLOOKUP(RT_enz[[#This Row],[Column1]],SC_enz[name_dir],SC_enz[name_dir],"")</f>
        <v>HACD200i_x_FWD</v>
      </c>
      <c r="I2251" s="1" t="str">
        <f>_xlfn.XLOOKUP(RT_enz[[#This Row],[rxn_src]],SC_enz[rxn_src],SC_enz[rxn_src],"")</f>
        <v>HACD200i_x</v>
      </c>
      <c r="J2251" s="2" t="str">
        <f>_xlfn.XLOOKUP(RT_enz[[#This Row],[Column1]],RT_gsm[Column3],RT_gsm[Column3],"")</f>
        <v>HACD200i_x_FWD</v>
      </c>
    </row>
    <row r="2252" spans="1:10" ht="16" hidden="1" x14ac:dyDescent="0.2">
      <c r="A2252" s="1" t="s">
        <v>1920</v>
      </c>
      <c r="B2252" s="1" t="s">
        <v>3902</v>
      </c>
      <c r="C2252" s="1" t="s">
        <v>5579</v>
      </c>
      <c r="D2252" s="1" t="s">
        <v>5580</v>
      </c>
      <c r="E2252" s="1" t="s">
        <v>7</v>
      </c>
      <c r="F2252" s="1" t="s">
        <v>3920</v>
      </c>
      <c r="G2252" s="1" t="str">
        <f>RT_enz[[#This Row],[rxn_src]]&amp;"_"&amp;RT_enz[[#This Row],[dir]]</f>
        <v>HACD200i_x_FWD</v>
      </c>
      <c r="H2252" s="1" t="str">
        <f>_xlfn.XLOOKUP(RT_enz[[#This Row],[Column1]],SC_enz[name_dir],SC_enz[name_dir],"")</f>
        <v>HACD200i_x_FWD</v>
      </c>
      <c r="I2252" s="1" t="str">
        <f>_xlfn.XLOOKUP(RT_enz[[#This Row],[rxn_src]],SC_enz[rxn_src],SC_enz[rxn_src],"")</f>
        <v>HACD200i_x</v>
      </c>
      <c r="J2252" s="2" t="str">
        <f>_xlfn.XLOOKUP(RT_enz[[#This Row],[Column1]],RT_gsm[Column3],RT_gsm[Column3],"")</f>
        <v>HACD200i_x_FWD</v>
      </c>
    </row>
    <row r="2253" spans="1:10" ht="16" hidden="1" x14ac:dyDescent="0.2">
      <c r="A2253" s="1" t="s">
        <v>1921</v>
      </c>
      <c r="B2253" s="1" t="s">
        <v>3902</v>
      </c>
      <c r="C2253" s="1" t="s">
        <v>5037</v>
      </c>
      <c r="D2253" s="1" t="s">
        <v>5038</v>
      </c>
      <c r="E2253" s="1" t="s">
        <v>7</v>
      </c>
      <c r="F2253" s="1" t="s">
        <v>3920</v>
      </c>
      <c r="G2253" s="1" t="str">
        <f>RT_enz[[#This Row],[rxn_src]]&amp;"_"&amp;RT_enz[[#This Row],[dir]]</f>
        <v>HACD220i_x_FWD</v>
      </c>
      <c r="H2253" s="1" t="str">
        <f>_xlfn.XLOOKUP(RT_enz[[#This Row],[Column1]],SC_enz[name_dir],SC_enz[name_dir],"")</f>
        <v>HACD220i_x_FWD</v>
      </c>
      <c r="I2253" s="1" t="str">
        <f>_xlfn.XLOOKUP(RT_enz[[#This Row],[rxn_src]],SC_enz[rxn_src],SC_enz[rxn_src],"")</f>
        <v>HACD220i_x</v>
      </c>
      <c r="J2253" s="2" t="str">
        <f>_xlfn.XLOOKUP(RT_enz[[#This Row],[Column1]],RT_gsm[Column3],RT_gsm[Column3],"")</f>
        <v>HACD220i_x_FWD</v>
      </c>
    </row>
    <row r="2254" spans="1:10" ht="16" hidden="1" x14ac:dyDescent="0.2">
      <c r="A2254" s="1" t="s">
        <v>1921</v>
      </c>
      <c r="B2254" s="1" t="s">
        <v>3902</v>
      </c>
      <c r="C2254" s="1" t="s">
        <v>5579</v>
      </c>
      <c r="D2254" s="1" t="s">
        <v>5580</v>
      </c>
      <c r="E2254" s="1" t="s">
        <v>7</v>
      </c>
      <c r="F2254" s="1" t="s">
        <v>3920</v>
      </c>
      <c r="G2254" s="1" t="str">
        <f>RT_enz[[#This Row],[rxn_src]]&amp;"_"&amp;RT_enz[[#This Row],[dir]]</f>
        <v>HACD220i_x_FWD</v>
      </c>
      <c r="H2254" s="1" t="str">
        <f>_xlfn.XLOOKUP(RT_enz[[#This Row],[Column1]],SC_enz[name_dir],SC_enz[name_dir],"")</f>
        <v>HACD220i_x_FWD</v>
      </c>
      <c r="I2254" s="1" t="str">
        <f>_xlfn.XLOOKUP(RT_enz[[#This Row],[rxn_src]],SC_enz[rxn_src],SC_enz[rxn_src],"")</f>
        <v>HACD220i_x</v>
      </c>
      <c r="J2254" s="2" t="str">
        <f>_xlfn.XLOOKUP(RT_enz[[#This Row],[Column1]],RT_gsm[Column3],RT_gsm[Column3],"")</f>
        <v>HACD220i_x_FWD</v>
      </c>
    </row>
    <row r="2255" spans="1:10" ht="16" hidden="1" x14ac:dyDescent="0.2">
      <c r="A2255" s="1" t="s">
        <v>1922</v>
      </c>
      <c r="B2255" s="1" t="s">
        <v>3902</v>
      </c>
      <c r="C2255" s="1" t="s">
        <v>5037</v>
      </c>
      <c r="D2255" s="1" t="s">
        <v>5038</v>
      </c>
      <c r="E2255" s="1" t="s">
        <v>7</v>
      </c>
      <c r="F2255" s="1" t="s">
        <v>3920</v>
      </c>
      <c r="G2255" s="1" t="str">
        <f>RT_enz[[#This Row],[rxn_src]]&amp;"_"&amp;RT_enz[[#This Row],[dir]]</f>
        <v>HACD240i_x_FWD</v>
      </c>
      <c r="H2255" s="1" t="str">
        <f>_xlfn.XLOOKUP(RT_enz[[#This Row],[Column1]],SC_enz[name_dir],SC_enz[name_dir],"")</f>
        <v>HACD240i_x_FWD</v>
      </c>
      <c r="I2255" s="1" t="str">
        <f>_xlfn.XLOOKUP(RT_enz[[#This Row],[rxn_src]],SC_enz[rxn_src],SC_enz[rxn_src],"")</f>
        <v>HACD240i_x</v>
      </c>
      <c r="J2255" s="2" t="str">
        <f>_xlfn.XLOOKUP(RT_enz[[#This Row],[Column1]],RT_gsm[Column3],RT_gsm[Column3],"")</f>
        <v>HACD240i_x_FWD</v>
      </c>
    </row>
    <row r="2256" spans="1:10" ht="16" hidden="1" x14ac:dyDescent="0.2">
      <c r="A2256" s="1" t="s">
        <v>1922</v>
      </c>
      <c r="B2256" s="1" t="s">
        <v>3902</v>
      </c>
      <c r="C2256" s="1" t="s">
        <v>5579</v>
      </c>
      <c r="D2256" s="1" t="s">
        <v>5580</v>
      </c>
      <c r="E2256" s="1" t="s">
        <v>7</v>
      </c>
      <c r="F2256" s="1" t="s">
        <v>3920</v>
      </c>
      <c r="G2256" s="1" t="str">
        <f>RT_enz[[#This Row],[rxn_src]]&amp;"_"&amp;RT_enz[[#This Row],[dir]]</f>
        <v>HACD240i_x_FWD</v>
      </c>
      <c r="H2256" s="1" t="str">
        <f>_xlfn.XLOOKUP(RT_enz[[#This Row],[Column1]],SC_enz[name_dir],SC_enz[name_dir],"")</f>
        <v>HACD240i_x_FWD</v>
      </c>
      <c r="I2256" s="1" t="str">
        <f>_xlfn.XLOOKUP(RT_enz[[#This Row],[rxn_src]],SC_enz[rxn_src],SC_enz[rxn_src],"")</f>
        <v>HACD240i_x</v>
      </c>
      <c r="J2256" s="2" t="str">
        <f>_xlfn.XLOOKUP(RT_enz[[#This Row],[Column1]],RT_gsm[Column3],RT_gsm[Column3],"")</f>
        <v>HACD240i_x_FWD</v>
      </c>
    </row>
    <row r="2257" spans="1:10" ht="16" hidden="1" x14ac:dyDescent="0.2">
      <c r="A2257" s="1" t="s">
        <v>1916</v>
      </c>
      <c r="B2257" s="1" t="s">
        <v>3902</v>
      </c>
      <c r="C2257" s="1" t="s">
        <v>5037</v>
      </c>
      <c r="D2257" s="1" t="s">
        <v>5038</v>
      </c>
      <c r="E2257" s="1" t="s">
        <v>7</v>
      </c>
      <c r="F2257" s="1" t="s">
        <v>3920</v>
      </c>
      <c r="G2257" s="1" t="str">
        <f>RT_enz[[#This Row],[rxn_src]]&amp;"_"&amp;RT_enz[[#This Row],[dir]]</f>
        <v>HACD260i_x_FWD</v>
      </c>
      <c r="H2257" s="1" t="str">
        <f>_xlfn.XLOOKUP(RT_enz[[#This Row],[Column1]],SC_enz[name_dir],SC_enz[name_dir],"")</f>
        <v>HACD260i_x_FWD</v>
      </c>
      <c r="I2257" s="1" t="str">
        <f>_xlfn.XLOOKUP(RT_enz[[#This Row],[rxn_src]],SC_enz[rxn_src],SC_enz[rxn_src],"")</f>
        <v>HACD260i_x</v>
      </c>
      <c r="J2257" s="2" t="str">
        <f>_xlfn.XLOOKUP(RT_enz[[#This Row],[Column1]],RT_gsm[Column3],RT_gsm[Column3],"")</f>
        <v>HACD260i_x_FWD</v>
      </c>
    </row>
    <row r="2258" spans="1:10" ht="16" hidden="1" x14ac:dyDescent="0.2">
      <c r="A2258" s="1" t="s">
        <v>1916</v>
      </c>
      <c r="B2258" s="1" t="s">
        <v>3902</v>
      </c>
      <c r="C2258" s="1" t="s">
        <v>5579</v>
      </c>
      <c r="D2258" s="1" t="s">
        <v>5580</v>
      </c>
      <c r="E2258" s="1" t="s">
        <v>7</v>
      </c>
      <c r="F2258" s="1" t="s">
        <v>3920</v>
      </c>
      <c r="G2258" s="1" t="str">
        <f>RT_enz[[#This Row],[rxn_src]]&amp;"_"&amp;RT_enz[[#This Row],[dir]]</f>
        <v>HACD260i_x_FWD</v>
      </c>
      <c r="H2258" s="1" t="str">
        <f>_xlfn.XLOOKUP(RT_enz[[#This Row],[Column1]],SC_enz[name_dir],SC_enz[name_dir],"")</f>
        <v>HACD260i_x_FWD</v>
      </c>
      <c r="I2258" s="1" t="str">
        <f>_xlfn.XLOOKUP(RT_enz[[#This Row],[rxn_src]],SC_enz[rxn_src],SC_enz[rxn_src],"")</f>
        <v>HACD260i_x</v>
      </c>
      <c r="J2258" s="2" t="str">
        <f>_xlfn.XLOOKUP(RT_enz[[#This Row],[Column1]],RT_gsm[Column3],RT_gsm[Column3],"")</f>
        <v>HACD260i_x_FWD</v>
      </c>
    </row>
    <row r="2259" spans="1:10" ht="16" hidden="1" x14ac:dyDescent="0.2">
      <c r="A2259" s="1" t="s">
        <v>5600</v>
      </c>
      <c r="B2259" s="1" t="s">
        <v>3902</v>
      </c>
      <c r="C2259" s="1" t="s">
        <v>5577</v>
      </c>
      <c r="D2259" s="1" t="s">
        <v>5578</v>
      </c>
      <c r="E2259" s="1" t="s">
        <v>7</v>
      </c>
      <c r="F2259" s="1" t="s">
        <v>3920</v>
      </c>
      <c r="G2259" s="1" t="str">
        <f>RT_enz[[#This Row],[rxn_src]]&amp;"_"&amp;RT_enz[[#This Row],[dir]]</f>
        <v>HACD40i_m_FWD</v>
      </c>
      <c r="H2259" s="1" t="str">
        <f>_xlfn.XLOOKUP(RT_enz[[#This Row],[Column1]],SC_enz[name_dir],SC_enz[name_dir],"")</f>
        <v/>
      </c>
      <c r="I2259" s="1" t="str">
        <f>_xlfn.XLOOKUP(RT_enz[[#This Row],[rxn_src]],SC_enz[rxn_src],SC_enz[rxn_src],"")</f>
        <v/>
      </c>
      <c r="J2259" s="2" t="str">
        <f>_xlfn.XLOOKUP(RT_enz[[#This Row],[Column1]],RT_gsm[Column3],RT_gsm[Column3],"")</f>
        <v>HACD40i_m_FWD</v>
      </c>
    </row>
    <row r="2260" spans="1:10" ht="16" hidden="1" x14ac:dyDescent="0.2">
      <c r="A2260" s="1" t="s">
        <v>1917</v>
      </c>
      <c r="B2260" s="1" t="s">
        <v>3902</v>
      </c>
      <c r="C2260" s="1" t="s">
        <v>5037</v>
      </c>
      <c r="D2260" s="1" t="s">
        <v>5038</v>
      </c>
      <c r="E2260" s="1" t="s">
        <v>7</v>
      </c>
      <c r="F2260" s="1" t="s">
        <v>3920</v>
      </c>
      <c r="G2260" s="1" t="str">
        <f>RT_enz[[#This Row],[rxn_src]]&amp;"_"&amp;RT_enz[[#This Row],[dir]]</f>
        <v>HACD40i_x_FWD</v>
      </c>
      <c r="H2260" s="1" t="str">
        <f>_xlfn.XLOOKUP(RT_enz[[#This Row],[Column1]],SC_enz[name_dir],SC_enz[name_dir],"")</f>
        <v>HACD40i_x_FWD</v>
      </c>
      <c r="I2260" s="1" t="str">
        <f>_xlfn.XLOOKUP(RT_enz[[#This Row],[rxn_src]],SC_enz[rxn_src],SC_enz[rxn_src],"")</f>
        <v>HACD40i_x</v>
      </c>
      <c r="J2260" s="2" t="str">
        <f>_xlfn.XLOOKUP(RT_enz[[#This Row],[Column1]],RT_gsm[Column3],RT_gsm[Column3],"")</f>
        <v>HACD40i_x_FWD</v>
      </c>
    </row>
    <row r="2261" spans="1:10" ht="16" hidden="1" x14ac:dyDescent="0.2">
      <c r="A2261" s="1" t="s">
        <v>1917</v>
      </c>
      <c r="B2261" s="1" t="s">
        <v>3902</v>
      </c>
      <c r="C2261" s="1" t="s">
        <v>5579</v>
      </c>
      <c r="D2261" s="1" t="s">
        <v>5580</v>
      </c>
      <c r="E2261" s="1" t="s">
        <v>7</v>
      </c>
      <c r="F2261" s="1" t="s">
        <v>3920</v>
      </c>
      <c r="G2261" s="1" t="str">
        <f>RT_enz[[#This Row],[rxn_src]]&amp;"_"&amp;RT_enz[[#This Row],[dir]]</f>
        <v>HACD40i_x_FWD</v>
      </c>
      <c r="H2261" s="1" t="str">
        <f>_xlfn.XLOOKUP(RT_enz[[#This Row],[Column1]],SC_enz[name_dir],SC_enz[name_dir],"")</f>
        <v>HACD40i_x_FWD</v>
      </c>
      <c r="I2261" s="1" t="str">
        <f>_xlfn.XLOOKUP(RT_enz[[#This Row],[rxn_src]],SC_enz[rxn_src],SC_enz[rxn_src],"")</f>
        <v>HACD40i_x</v>
      </c>
      <c r="J2261" s="2" t="str">
        <f>_xlfn.XLOOKUP(RT_enz[[#This Row],[Column1]],RT_gsm[Column3],RT_gsm[Column3],"")</f>
        <v>HACD40i_x_FWD</v>
      </c>
    </row>
    <row r="2262" spans="1:10" ht="16" hidden="1" x14ac:dyDescent="0.2">
      <c r="A2262" s="1" t="s">
        <v>5601</v>
      </c>
      <c r="B2262" s="1" t="s">
        <v>3902</v>
      </c>
      <c r="C2262" s="1" t="s">
        <v>5602</v>
      </c>
      <c r="D2262" s="1" t="s">
        <v>5603</v>
      </c>
      <c r="E2262" s="1" t="s">
        <v>7</v>
      </c>
      <c r="F2262" s="1" t="s">
        <v>3920</v>
      </c>
      <c r="G2262" s="1" t="str">
        <f>RT_enz[[#This Row],[rxn_src]]&amp;"_"&amp;RT_enz[[#This Row],[dir]]</f>
        <v>HACD40y_c_FWD</v>
      </c>
      <c r="H2262" s="1" t="str">
        <f>_xlfn.XLOOKUP(RT_enz[[#This Row],[Column1]],SC_enz[name_dir],SC_enz[name_dir],"")</f>
        <v/>
      </c>
      <c r="I2262" s="1" t="str">
        <f>_xlfn.XLOOKUP(RT_enz[[#This Row],[rxn_src]],SC_enz[rxn_src],SC_enz[rxn_src],"")</f>
        <v/>
      </c>
      <c r="J2262" s="2" t="str">
        <f>_xlfn.XLOOKUP(RT_enz[[#This Row],[Column1]],RT_gsm[Column3],RT_gsm[Column3],"")</f>
        <v>HACD40y_c_FWD</v>
      </c>
    </row>
    <row r="2263" spans="1:10" ht="16" hidden="1" x14ac:dyDescent="0.2">
      <c r="A2263" s="1" t="s">
        <v>5601</v>
      </c>
      <c r="B2263" s="1" t="s">
        <v>3903</v>
      </c>
      <c r="C2263" s="1" t="s">
        <v>5602</v>
      </c>
      <c r="D2263" s="1" t="s">
        <v>5603</v>
      </c>
      <c r="E2263" s="1" t="s">
        <v>7</v>
      </c>
      <c r="F2263" s="1" t="s">
        <v>3920</v>
      </c>
      <c r="G2263" s="1" t="str">
        <f>RT_enz[[#This Row],[rxn_src]]&amp;"_"&amp;RT_enz[[#This Row],[dir]]</f>
        <v>HACD40y_c_REV</v>
      </c>
      <c r="H2263" s="1" t="str">
        <f>_xlfn.XLOOKUP(RT_enz[[#This Row],[Column1]],SC_enz[name_dir],SC_enz[name_dir],"")</f>
        <v/>
      </c>
      <c r="I2263" s="1" t="str">
        <f>_xlfn.XLOOKUP(RT_enz[[#This Row],[rxn_src]],SC_enz[rxn_src],SC_enz[rxn_src],"")</f>
        <v/>
      </c>
      <c r="J2263" s="2" t="str">
        <f>_xlfn.XLOOKUP(RT_enz[[#This Row],[Column1]],RT_gsm[Column3],RT_gsm[Column3],"")</f>
        <v>HACD40y_c_REV</v>
      </c>
    </row>
    <row r="2264" spans="1:10" ht="16" hidden="1" x14ac:dyDescent="0.2">
      <c r="A2264" s="1" t="s">
        <v>5604</v>
      </c>
      <c r="B2264" s="1" t="s">
        <v>3902</v>
      </c>
      <c r="C2264" s="1" t="s">
        <v>5577</v>
      </c>
      <c r="D2264" s="1" t="s">
        <v>5578</v>
      </c>
      <c r="E2264" s="1" t="s">
        <v>7</v>
      </c>
      <c r="F2264" s="1" t="s">
        <v>3920</v>
      </c>
      <c r="G2264" s="1" t="str">
        <f>RT_enz[[#This Row],[rxn_src]]&amp;"_"&amp;RT_enz[[#This Row],[dir]]</f>
        <v>HACD60i_m_FWD</v>
      </c>
      <c r="H2264" s="1" t="str">
        <f>_xlfn.XLOOKUP(RT_enz[[#This Row],[Column1]],SC_enz[name_dir],SC_enz[name_dir],"")</f>
        <v/>
      </c>
      <c r="I2264" s="1" t="str">
        <f>_xlfn.XLOOKUP(RT_enz[[#This Row],[rxn_src]],SC_enz[rxn_src],SC_enz[rxn_src],"")</f>
        <v/>
      </c>
      <c r="J2264" s="2" t="str">
        <f>_xlfn.XLOOKUP(RT_enz[[#This Row],[Column1]],RT_gsm[Column3],RT_gsm[Column3],"")</f>
        <v>HACD60i_m_FWD</v>
      </c>
    </row>
    <row r="2265" spans="1:10" ht="16" hidden="1" x14ac:dyDescent="0.2">
      <c r="A2265" s="1" t="s">
        <v>1918</v>
      </c>
      <c r="B2265" s="1" t="s">
        <v>3902</v>
      </c>
      <c r="C2265" s="1" t="s">
        <v>5037</v>
      </c>
      <c r="D2265" s="1" t="s">
        <v>5038</v>
      </c>
      <c r="E2265" s="1" t="s">
        <v>7</v>
      </c>
      <c r="F2265" s="1" t="s">
        <v>3920</v>
      </c>
      <c r="G2265" s="1" t="str">
        <f>RT_enz[[#This Row],[rxn_src]]&amp;"_"&amp;RT_enz[[#This Row],[dir]]</f>
        <v>HACD60i_x_FWD</v>
      </c>
      <c r="H2265" s="1" t="str">
        <f>_xlfn.XLOOKUP(RT_enz[[#This Row],[Column1]],SC_enz[name_dir],SC_enz[name_dir],"")</f>
        <v>HACD60i_x_FWD</v>
      </c>
      <c r="I2265" s="1" t="str">
        <f>_xlfn.XLOOKUP(RT_enz[[#This Row],[rxn_src]],SC_enz[rxn_src],SC_enz[rxn_src],"")</f>
        <v>HACD60i_x</v>
      </c>
      <c r="J2265" s="2" t="str">
        <f>_xlfn.XLOOKUP(RT_enz[[#This Row],[Column1]],RT_gsm[Column3],RT_gsm[Column3],"")</f>
        <v>HACD60i_x_FWD</v>
      </c>
    </row>
    <row r="2266" spans="1:10" ht="16" hidden="1" x14ac:dyDescent="0.2">
      <c r="A2266" s="1" t="s">
        <v>1918</v>
      </c>
      <c r="B2266" s="1" t="s">
        <v>3902</v>
      </c>
      <c r="C2266" s="1" t="s">
        <v>5579</v>
      </c>
      <c r="D2266" s="1" t="s">
        <v>5580</v>
      </c>
      <c r="E2266" s="1" t="s">
        <v>7</v>
      </c>
      <c r="F2266" s="1" t="s">
        <v>3920</v>
      </c>
      <c r="G2266" s="1" t="str">
        <f>RT_enz[[#This Row],[rxn_src]]&amp;"_"&amp;RT_enz[[#This Row],[dir]]</f>
        <v>HACD60i_x_FWD</v>
      </c>
      <c r="H2266" s="1" t="str">
        <f>_xlfn.XLOOKUP(RT_enz[[#This Row],[Column1]],SC_enz[name_dir],SC_enz[name_dir],"")</f>
        <v>HACD60i_x_FWD</v>
      </c>
      <c r="I2266" s="1" t="str">
        <f>_xlfn.XLOOKUP(RT_enz[[#This Row],[rxn_src]],SC_enz[rxn_src],SC_enz[rxn_src],"")</f>
        <v>HACD60i_x</v>
      </c>
      <c r="J2266" s="2" t="str">
        <f>_xlfn.XLOOKUP(RT_enz[[#This Row],[Column1]],RT_gsm[Column3],RT_gsm[Column3],"")</f>
        <v>HACD60i_x_FWD</v>
      </c>
    </row>
    <row r="2267" spans="1:10" ht="16" hidden="1" x14ac:dyDescent="0.2">
      <c r="A2267" s="1" t="s">
        <v>5605</v>
      </c>
      <c r="B2267" s="1" t="s">
        <v>3902</v>
      </c>
      <c r="C2267" s="1" t="s">
        <v>5577</v>
      </c>
      <c r="D2267" s="1" t="s">
        <v>5578</v>
      </c>
      <c r="E2267" s="1" t="s">
        <v>7</v>
      </c>
      <c r="F2267" s="1" t="s">
        <v>3920</v>
      </c>
      <c r="G2267" s="1" t="str">
        <f>RT_enz[[#This Row],[rxn_src]]&amp;"_"&amp;RT_enz[[#This Row],[dir]]</f>
        <v>HACD80i_m_FWD</v>
      </c>
      <c r="H2267" s="1" t="str">
        <f>_xlfn.XLOOKUP(RT_enz[[#This Row],[Column1]],SC_enz[name_dir],SC_enz[name_dir],"")</f>
        <v/>
      </c>
      <c r="I2267" s="1" t="str">
        <f>_xlfn.XLOOKUP(RT_enz[[#This Row],[rxn_src]],SC_enz[rxn_src],SC_enz[rxn_src],"")</f>
        <v/>
      </c>
      <c r="J2267" s="2" t="str">
        <f>_xlfn.XLOOKUP(RT_enz[[#This Row],[Column1]],RT_gsm[Column3],RT_gsm[Column3],"")</f>
        <v>HACD80i_m_FWD</v>
      </c>
    </row>
    <row r="2268" spans="1:10" ht="16" hidden="1" x14ac:dyDescent="0.2">
      <c r="A2268" s="1" t="s">
        <v>1919</v>
      </c>
      <c r="B2268" s="1" t="s">
        <v>3902</v>
      </c>
      <c r="C2268" s="1" t="s">
        <v>5037</v>
      </c>
      <c r="D2268" s="1" t="s">
        <v>5038</v>
      </c>
      <c r="E2268" s="1" t="s">
        <v>7</v>
      </c>
      <c r="F2268" s="1" t="s">
        <v>3920</v>
      </c>
      <c r="G2268" s="1" t="str">
        <f>RT_enz[[#This Row],[rxn_src]]&amp;"_"&amp;RT_enz[[#This Row],[dir]]</f>
        <v>HACD80i_x_FWD</v>
      </c>
      <c r="H2268" s="1" t="str">
        <f>_xlfn.XLOOKUP(RT_enz[[#This Row],[Column1]],SC_enz[name_dir],SC_enz[name_dir],"")</f>
        <v>HACD80i_x_FWD</v>
      </c>
      <c r="I2268" s="1" t="str">
        <f>_xlfn.XLOOKUP(RT_enz[[#This Row],[rxn_src]],SC_enz[rxn_src],SC_enz[rxn_src],"")</f>
        <v>HACD80i_x</v>
      </c>
      <c r="J2268" s="2" t="str">
        <f>_xlfn.XLOOKUP(RT_enz[[#This Row],[Column1]],RT_gsm[Column3],RT_gsm[Column3],"")</f>
        <v>HACD80i_x_FWD</v>
      </c>
    </row>
    <row r="2269" spans="1:10" ht="16" hidden="1" x14ac:dyDescent="0.2">
      <c r="A2269" s="1" t="s">
        <v>1919</v>
      </c>
      <c r="B2269" s="1" t="s">
        <v>3902</v>
      </c>
      <c r="C2269" s="1" t="s">
        <v>5579</v>
      </c>
      <c r="D2269" s="1" t="s">
        <v>5580</v>
      </c>
      <c r="E2269" s="1" t="s">
        <v>7</v>
      </c>
      <c r="F2269" s="1" t="s">
        <v>3920</v>
      </c>
      <c r="G2269" s="1" t="str">
        <f>RT_enz[[#This Row],[rxn_src]]&amp;"_"&amp;RT_enz[[#This Row],[dir]]</f>
        <v>HACD80i_x_FWD</v>
      </c>
      <c r="H2269" s="1" t="str">
        <f>_xlfn.XLOOKUP(RT_enz[[#This Row],[Column1]],SC_enz[name_dir],SC_enz[name_dir],"")</f>
        <v>HACD80i_x_FWD</v>
      </c>
      <c r="I2269" s="1" t="str">
        <f>_xlfn.XLOOKUP(RT_enz[[#This Row],[rxn_src]],SC_enz[rxn_src],SC_enz[rxn_src],"")</f>
        <v>HACD80i_x</v>
      </c>
      <c r="J2269" s="2" t="str">
        <f>_xlfn.XLOOKUP(RT_enz[[#This Row],[Column1]],RT_gsm[Column3],RT_gsm[Column3],"")</f>
        <v>HACD80i_x_FWD</v>
      </c>
    </row>
    <row r="2270" spans="1:10" ht="16" hidden="1" x14ac:dyDescent="0.2">
      <c r="A2270" s="1" t="s">
        <v>5606</v>
      </c>
      <c r="B2270" s="1" t="s">
        <v>3902</v>
      </c>
      <c r="C2270" s="1" t="s">
        <v>5607</v>
      </c>
      <c r="D2270" s="1" t="s">
        <v>5608</v>
      </c>
      <c r="E2270" s="1" t="s">
        <v>7</v>
      </c>
      <c r="F2270" s="1" t="s">
        <v>3920</v>
      </c>
      <c r="G2270" s="1" t="str">
        <f>RT_enz[[#This Row],[rxn_src]]&amp;"_"&amp;RT_enz[[#This Row],[dir]]</f>
        <v>HACDm40_c_FWD</v>
      </c>
      <c r="H2270" s="1" t="str">
        <f>_xlfn.XLOOKUP(RT_enz[[#This Row],[Column1]],SC_enz[name_dir],SC_enz[name_dir],"")</f>
        <v/>
      </c>
      <c r="I2270" s="1" t="str">
        <f>_xlfn.XLOOKUP(RT_enz[[#This Row],[rxn_src]],SC_enz[rxn_src],SC_enz[rxn_src],"")</f>
        <v/>
      </c>
      <c r="J2270" s="2" t="str">
        <f>_xlfn.XLOOKUP(RT_enz[[#This Row],[Column1]],RT_gsm[Column3],RT_gsm[Column3],"")</f>
        <v>HACDm40_c_FWD</v>
      </c>
    </row>
    <row r="2271" spans="1:10" ht="16" hidden="1" x14ac:dyDescent="0.2">
      <c r="A2271" s="1" t="s">
        <v>5606</v>
      </c>
      <c r="B2271" s="1" t="s">
        <v>3903</v>
      </c>
      <c r="C2271" s="1" t="s">
        <v>5607</v>
      </c>
      <c r="D2271" s="1" t="s">
        <v>5608</v>
      </c>
      <c r="E2271" s="1" t="s">
        <v>7</v>
      </c>
      <c r="F2271" s="1" t="s">
        <v>3920</v>
      </c>
      <c r="G2271" s="1" t="str">
        <f>RT_enz[[#This Row],[rxn_src]]&amp;"_"&amp;RT_enz[[#This Row],[dir]]</f>
        <v>HACDm40_c_REV</v>
      </c>
      <c r="H2271" s="1" t="str">
        <f>_xlfn.XLOOKUP(RT_enz[[#This Row],[Column1]],SC_enz[name_dir],SC_enz[name_dir],"")</f>
        <v/>
      </c>
      <c r="I2271" s="1" t="str">
        <f>_xlfn.XLOOKUP(RT_enz[[#This Row],[rxn_src]],SC_enz[rxn_src],SC_enz[rxn_src],"")</f>
        <v/>
      </c>
      <c r="J2271" s="2" t="str">
        <f>_xlfn.XLOOKUP(RT_enz[[#This Row],[Column1]],RT_gsm[Column3],RT_gsm[Column3],"")</f>
        <v>HACDm40_c_REV</v>
      </c>
    </row>
    <row r="2272" spans="1:10" ht="16" hidden="1" x14ac:dyDescent="0.2">
      <c r="A2272" s="1" t="s">
        <v>1035</v>
      </c>
      <c r="B2272" s="1" t="s">
        <v>3902</v>
      </c>
      <c r="C2272" s="1" t="s">
        <v>4261</v>
      </c>
      <c r="D2272" s="1" t="s">
        <v>4262</v>
      </c>
      <c r="E2272" s="1" t="s">
        <v>7</v>
      </c>
      <c r="F2272" s="1" t="s">
        <v>3920</v>
      </c>
      <c r="G2272" s="1" t="str">
        <f>RT_enz[[#This Row],[rxn_src]]&amp;"_"&amp;RT_enz[[#This Row],[dir]]</f>
        <v>HACNH_m_FWD</v>
      </c>
      <c r="H2272" s="1" t="str">
        <f>_xlfn.XLOOKUP(RT_enz[[#This Row],[Column1]],SC_enz[name_dir],SC_enz[name_dir],"")</f>
        <v>HACNH_m_FWD</v>
      </c>
      <c r="I2272" s="1" t="str">
        <f>_xlfn.XLOOKUP(RT_enz[[#This Row],[rxn_src]],SC_enz[rxn_src],SC_enz[rxn_src],"")</f>
        <v>HACNH_m</v>
      </c>
      <c r="J2272" s="2" t="str">
        <f>_xlfn.XLOOKUP(RT_enz[[#This Row],[Column1]],RT_gsm[Column3],RT_gsm[Column3],"")</f>
        <v>HACNH_m_FWD</v>
      </c>
    </row>
    <row r="2273" spans="1:10" ht="16" hidden="1" x14ac:dyDescent="0.2">
      <c r="A2273" s="1" t="s">
        <v>1035</v>
      </c>
      <c r="B2273" s="1" t="s">
        <v>3903</v>
      </c>
      <c r="C2273" s="1" t="s">
        <v>4261</v>
      </c>
      <c r="D2273" s="1" t="s">
        <v>4262</v>
      </c>
      <c r="E2273" s="1" t="s">
        <v>12</v>
      </c>
      <c r="F2273" s="1" t="s">
        <v>3920</v>
      </c>
      <c r="G2273" s="1" t="str">
        <f>RT_enz[[#This Row],[rxn_src]]&amp;"_"&amp;RT_enz[[#This Row],[dir]]</f>
        <v>HACNH_m_REV</v>
      </c>
      <c r="H2273" s="1" t="str">
        <f>_xlfn.XLOOKUP(RT_enz[[#This Row],[Column1]],SC_enz[name_dir],SC_enz[name_dir],"")</f>
        <v>HACNH_m_REV</v>
      </c>
      <c r="I2273" s="1" t="str">
        <f>_xlfn.XLOOKUP(RT_enz[[#This Row],[rxn_src]],SC_enz[rxn_src],SC_enz[rxn_src],"")</f>
        <v>HACNH_m</v>
      </c>
      <c r="J2273" s="2" t="str">
        <f>_xlfn.XLOOKUP(RT_enz[[#This Row],[Column1]],RT_gsm[Column3],RT_gsm[Column3],"")</f>
        <v>HACNH_m_REV</v>
      </c>
    </row>
    <row r="2274" spans="1:10" ht="16" hidden="1" x14ac:dyDescent="0.2">
      <c r="A2274" s="1" t="s">
        <v>1035</v>
      </c>
      <c r="B2274" s="1" t="s">
        <v>3902</v>
      </c>
      <c r="C2274" s="1" t="s">
        <v>4263</v>
      </c>
      <c r="D2274" s="1" t="s">
        <v>4264</v>
      </c>
      <c r="E2274" s="1" t="s">
        <v>7</v>
      </c>
      <c r="F2274" s="1" t="s">
        <v>3920</v>
      </c>
      <c r="G2274" s="1" t="str">
        <f>RT_enz[[#This Row],[rxn_src]]&amp;"_"&amp;RT_enz[[#This Row],[dir]]</f>
        <v>HACNH_m_FWD</v>
      </c>
      <c r="H2274" s="1" t="str">
        <f>_xlfn.XLOOKUP(RT_enz[[#This Row],[Column1]],SC_enz[name_dir],SC_enz[name_dir],"")</f>
        <v>HACNH_m_FWD</v>
      </c>
      <c r="I2274" s="1" t="str">
        <f>_xlfn.XLOOKUP(RT_enz[[#This Row],[rxn_src]],SC_enz[rxn_src],SC_enz[rxn_src],"")</f>
        <v>HACNH_m</v>
      </c>
      <c r="J2274" s="2" t="str">
        <f>_xlfn.XLOOKUP(RT_enz[[#This Row],[Column1]],RT_gsm[Column3],RT_gsm[Column3],"")</f>
        <v>HACNH_m_FWD</v>
      </c>
    </row>
    <row r="2275" spans="1:10" ht="16" hidden="1" x14ac:dyDescent="0.2">
      <c r="A2275" s="1" t="s">
        <v>1035</v>
      </c>
      <c r="B2275" s="1" t="s">
        <v>3903</v>
      </c>
      <c r="C2275" s="1" t="s">
        <v>4263</v>
      </c>
      <c r="D2275" s="1" t="s">
        <v>4264</v>
      </c>
      <c r="E2275" s="1" t="s">
        <v>12</v>
      </c>
      <c r="F2275" s="1" t="s">
        <v>3920</v>
      </c>
      <c r="G2275" s="1" t="str">
        <f>RT_enz[[#This Row],[rxn_src]]&amp;"_"&amp;RT_enz[[#This Row],[dir]]</f>
        <v>HACNH_m_REV</v>
      </c>
      <c r="H2275" s="1" t="str">
        <f>_xlfn.XLOOKUP(RT_enz[[#This Row],[Column1]],SC_enz[name_dir],SC_enz[name_dir],"")</f>
        <v>HACNH_m_REV</v>
      </c>
      <c r="I2275" s="1" t="str">
        <f>_xlfn.XLOOKUP(RT_enz[[#This Row],[rxn_src]],SC_enz[rxn_src],SC_enz[rxn_src],"")</f>
        <v>HACNH_m</v>
      </c>
      <c r="J2275" s="2" t="str">
        <f>_xlfn.XLOOKUP(RT_enz[[#This Row],[Column1]],RT_gsm[Column3],RT_gsm[Column3],"")</f>
        <v>HACNH_m_REV</v>
      </c>
    </row>
    <row r="2276" spans="1:10" ht="16" hidden="1" x14ac:dyDescent="0.2">
      <c r="A2276" s="1" t="s">
        <v>1035</v>
      </c>
      <c r="B2276" s="1" t="s">
        <v>3902</v>
      </c>
      <c r="C2276" s="1" t="s">
        <v>5609</v>
      </c>
      <c r="D2276" s="1" t="s">
        <v>5610</v>
      </c>
      <c r="E2276" s="1" t="s">
        <v>7</v>
      </c>
      <c r="F2276" s="1" t="s">
        <v>3920</v>
      </c>
      <c r="G2276" s="1" t="str">
        <f>RT_enz[[#This Row],[rxn_src]]&amp;"_"&amp;RT_enz[[#This Row],[dir]]</f>
        <v>HACNH_m_FWD</v>
      </c>
      <c r="H2276" s="1" t="str">
        <f>_xlfn.XLOOKUP(RT_enz[[#This Row],[Column1]],SC_enz[name_dir],SC_enz[name_dir],"")</f>
        <v>HACNH_m_FWD</v>
      </c>
      <c r="I2276" s="1" t="str">
        <f>_xlfn.XLOOKUP(RT_enz[[#This Row],[rxn_src]],SC_enz[rxn_src],SC_enz[rxn_src],"")</f>
        <v>HACNH_m</v>
      </c>
      <c r="J2276" s="2" t="str">
        <f>_xlfn.XLOOKUP(RT_enz[[#This Row],[Column1]],RT_gsm[Column3],RT_gsm[Column3],"")</f>
        <v>HACNH_m_FWD</v>
      </c>
    </row>
    <row r="2277" spans="1:10" ht="16" hidden="1" x14ac:dyDescent="0.2">
      <c r="A2277" s="1" t="s">
        <v>1035</v>
      </c>
      <c r="B2277" s="1" t="s">
        <v>3903</v>
      </c>
      <c r="C2277" s="1" t="s">
        <v>5609</v>
      </c>
      <c r="D2277" s="1" t="s">
        <v>5610</v>
      </c>
      <c r="E2277" s="1" t="s">
        <v>12</v>
      </c>
      <c r="F2277" s="1" t="s">
        <v>3920</v>
      </c>
      <c r="G2277" s="1" t="str">
        <f>RT_enz[[#This Row],[rxn_src]]&amp;"_"&amp;RT_enz[[#This Row],[dir]]</f>
        <v>HACNH_m_REV</v>
      </c>
      <c r="H2277" s="1" t="str">
        <f>_xlfn.XLOOKUP(RT_enz[[#This Row],[Column1]],SC_enz[name_dir],SC_enz[name_dir],"")</f>
        <v>HACNH_m_REV</v>
      </c>
      <c r="I2277" s="1" t="str">
        <f>_xlfn.XLOOKUP(RT_enz[[#This Row],[rxn_src]],SC_enz[rxn_src],SC_enz[rxn_src],"")</f>
        <v>HACNH_m</v>
      </c>
      <c r="J2277" s="2" t="str">
        <f>_xlfn.XLOOKUP(RT_enz[[#This Row],[Column1]],RT_gsm[Column3],RT_gsm[Column3],"")</f>
        <v>HACNH_m_REV</v>
      </c>
    </row>
    <row r="2278" spans="1:10" ht="16" hidden="1" x14ac:dyDescent="0.2">
      <c r="A2278" s="1" t="s">
        <v>60</v>
      </c>
      <c r="B2278" s="1" t="s">
        <v>3902</v>
      </c>
      <c r="C2278" s="1" t="s">
        <v>5609</v>
      </c>
      <c r="D2278" s="1" t="s">
        <v>5610</v>
      </c>
      <c r="E2278" s="1" t="s">
        <v>7</v>
      </c>
      <c r="F2278" s="1" t="s">
        <v>3920</v>
      </c>
      <c r="G2278" s="1" t="str">
        <f>RT_enz[[#This Row],[rxn_src]]&amp;"_"&amp;RT_enz[[#This Row],[dir]]</f>
        <v>HCITR_m_FWD</v>
      </c>
      <c r="H2278" s="1" t="str">
        <f>_xlfn.XLOOKUP(RT_enz[[#This Row],[Column1]],SC_enz[name_dir],SC_enz[name_dir],"")</f>
        <v>HCITR_m_FWD</v>
      </c>
      <c r="I2278" s="1" t="str">
        <f>_xlfn.XLOOKUP(RT_enz[[#This Row],[rxn_src]],SC_enz[rxn_src],SC_enz[rxn_src],"")</f>
        <v>HCITR_m</v>
      </c>
      <c r="J2278" s="2" t="str">
        <f>_xlfn.XLOOKUP(RT_enz[[#This Row],[Column1]],RT_gsm[Column3],RT_gsm[Column3],"")</f>
        <v>HCITR_m_FWD</v>
      </c>
    </row>
    <row r="2279" spans="1:10" ht="16" hidden="1" x14ac:dyDescent="0.2">
      <c r="A2279" s="1" t="s">
        <v>60</v>
      </c>
      <c r="B2279" s="1" t="s">
        <v>3903</v>
      </c>
      <c r="C2279" s="1" t="s">
        <v>5609</v>
      </c>
      <c r="D2279" s="1" t="s">
        <v>5610</v>
      </c>
      <c r="E2279" s="1" t="s">
        <v>7</v>
      </c>
      <c r="F2279" s="1" t="s">
        <v>3920</v>
      </c>
      <c r="G2279" s="1" t="str">
        <f>RT_enz[[#This Row],[rxn_src]]&amp;"_"&amp;RT_enz[[#This Row],[dir]]</f>
        <v>HCITR_m_REV</v>
      </c>
      <c r="H2279" s="1" t="str">
        <f>_xlfn.XLOOKUP(RT_enz[[#This Row],[Column1]],SC_enz[name_dir],SC_enz[name_dir],"")</f>
        <v>HCITR_m_REV</v>
      </c>
      <c r="I2279" s="1" t="str">
        <f>_xlfn.XLOOKUP(RT_enz[[#This Row],[rxn_src]],SC_enz[rxn_src],SC_enz[rxn_src],"")</f>
        <v>HCITR_m</v>
      </c>
      <c r="J2279" s="2" t="str">
        <f>_xlfn.XLOOKUP(RT_enz[[#This Row],[Column1]],RT_gsm[Column3],RT_gsm[Column3],"")</f>
        <v>HCITR_m_REV</v>
      </c>
    </row>
    <row r="2280" spans="1:10" ht="16" hidden="1" x14ac:dyDescent="0.2">
      <c r="A2280" s="1" t="s">
        <v>1779</v>
      </c>
      <c r="B2280" s="1" t="s">
        <v>3902</v>
      </c>
      <c r="C2280" s="1" t="s">
        <v>5611</v>
      </c>
      <c r="D2280" s="1" t="s">
        <v>5612</v>
      </c>
      <c r="E2280" s="1" t="s">
        <v>7</v>
      </c>
      <c r="F2280" s="1" t="s">
        <v>3920</v>
      </c>
      <c r="G2280" s="1" t="str">
        <f>RT_enz[[#This Row],[rxn_src]]&amp;"_"&amp;RT_enz[[#This Row],[dir]]</f>
        <v>HCITS_m_FWD</v>
      </c>
      <c r="H2280" s="1" t="str">
        <f>_xlfn.XLOOKUP(RT_enz[[#This Row],[Column1]],SC_enz[name_dir],SC_enz[name_dir],"")</f>
        <v>HCITS_m_FWD</v>
      </c>
      <c r="I2280" s="1" t="str">
        <f>_xlfn.XLOOKUP(RT_enz[[#This Row],[rxn_src]],SC_enz[rxn_src],SC_enz[rxn_src],"")</f>
        <v>HCITS_m</v>
      </c>
      <c r="J2280" s="2" t="str">
        <f>_xlfn.XLOOKUP(RT_enz[[#This Row],[Column1]],RT_gsm[Column3],RT_gsm[Column3],"")</f>
        <v>HCITS_m_FWD</v>
      </c>
    </row>
    <row r="2281" spans="1:10" ht="16" hidden="1" x14ac:dyDescent="0.2">
      <c r="A2281" s="1" t="s">
        <v>5613</v>
      </c>
      <c r="B2281" s="1" t="s">
        <v>3902</v>
      </c>
      <c r="C2281" s="1" t="s">
        <v>5614</v>
      </c>
      <c r="D2281" s="1" t="s">
        <v>5615</v>
      </c>
      <c r="E2281" s="1" t="s">
        <v>7</v>
      </c>
      <c r="F2281" s="1" t="s">
        <v>3920</v>
      </c>
      <c r="G2281" s="1" t="str">
        <f>RT_enz[[#This Row],[rxn_src]]&amp;"_"&amp;RT_enz[[#This Row],[dir]]</f>
        <v>HCITS_n_FWD</v>
      </c>
      <c r="H2281" s="1" t="str">
        <f>_xlfn.XLOOKUP(RT_enz[[#This Row],[Column1]],SC_enz[name_dir],SC_enz[name_dir],"")</f>
        <v/>
      </c>
      <c r="I2281" s="1" t="str">
        <f>_xlfn.XLOOKUP(RT_enz[[#This Row],[rxn_src]],SC_enz[rxn_src],SC_enz[rxn_src],"")</f>
        <v/>
      </c>
      <c r="J2281" s="2" t="str">
        <f>_xlfn.XLOOKUP(RT_enz[[#This Row],[Column1]],RT_gsm[Column3],RT_gsm[Column3],"")</f>
        <v>HCITS_n_FWD</v>
      </c>
    </row>
    <row r="2282" spans="1:10" ht="16" hidden="1" x14ac:dyDescent="0.2">
      <c r="A2282" s="1" t="s">
        <v>2512</v>
      </c>
      <c r="B2282" s="1" t="s">
        <v>3902</v>
      </c>
      <c r="C2282" s="1" t="s">
        <v>5616</v>
      </c>
      <c r="D2282" s="1" t="s">
        <v>5617</v>
      </c>
      <c r="E2282" s="1" t="s">
        <v>7</v>
      </c>
      <c r="F2282" s="1" t="s">
        <v>3920</v>
      </c>
      <c r="G2282" s="1" t="str">
        <f>RT_enz[[#This Row],[rxn_src]]&amp;"_"&amp;RT_enz[[#This Row],[dir]]</f>
        <v>HCO3E_c_FWD</v>
      </c>
      <c r="H2282" s="1" t="str">
        <f>_xlfn.XLOOKUP(RT_enz[[#This Row],[Column1]],SC_enz[name_dir],SC_enz[name_dir],"")</f>
        <v>HCO3E_c_FWD</v>
      </c>
      <c r="I2282" s="1" t="str">
        <f>_xlfn.XLOOKUP(RT_enz[[#This Row],[rxn_src]],SC_enz[rxn_src],SC_enz[rxn_src],"")</f>
        <v>HCO3E_c</v>
      </c>
      <c r="J2282" s="2" t="str">
        <f>_xlfn.XLOOKUP(RT_enz[[#This Row],[Column1]],RT_gsm[Column3],RT_gsm[Column3],"")</f>
        <v>HCO3E_c_FWD</v>
      </c>
    </row>
    <row r="2283" spans="1:10" ht="16" hidden="1" x14ac:dyDescent="0.2">
      <c r="A2283" s="1" t="s">
        <v>2512</v>
      </c>
      <c r="B2283" s="1" t="s">
        <v>3903</v>
      </c>
      <c r="C2283" s="1" t="s">
        <v>5616</v>
      </c>
      <c r="D2283" s="1" t="s">
        <v>5617</v>
      </c>
      <c r="E2283" s="1" t="s">
        <v>7</v>
      </c>
      <c r="F2283" s="1" t="s">
        <v>3920</v>
      </c>
      <c r="G2283" s="1" t="str">
        <f>RT_enz[[#This Row],[rxn_src]]&amp;"_"&amp;RT_enz[[#This Row],[dir]]</f>
        <v>HCO3E_c_REV</v>
      </c>
      <c r="H2283" s="1" t="str">
        <f>_xlfn.XLOOKUP(RT_enz[[#This Row],[Column1]],SC_enz[name_dir],SC_enz[name_dir],"")</f>
        <v>HCO3E_c_REV</v>
      </c>
      <c r="I2283" s="1" t="str">
        <f>_xlfn.XLOOKUP(RT_enz[[#This Row],[rxn_src]],SC_enz[rxn_src],SC_enz[rxn_src],"")</f>
        <v>HCO3E_c</v>
      </c>
      <c r="J2283" s="2" t="str">
        <f>_xlfn.XLOOKUP(RT_enz[[#This Row],[Column1]],RT_gsm[Column3],RT_gsm[Column3],"")</f>
        <v>HCO3E_c_REV</v>
      </c>
    </row>
    <row r="2284" spans="1:10" ht="16" hidden="1" x14ac:dyDescent="0.2">
      <c r="A2284" s="1" t="s">
        <v>2515</v>
      </c>
      <c r="B2284" s="1" t="s">
        <v>3902</v>
      </c>
      <c r="C2284" s="1" t="s">
        <v>142</v>
      </c>
      <c r="D2284" s="1" t="s">
        <v>143</v>
      </c>
      <c r="E2284" s="1" t="s">
        <v>7</v>
      </c>
      <c r="F2284" s="1"/>
      <c r="G2284" s="1" t="str">
        <f>RT_enz[[#This Row],[rxn_src]]&amp;"_"&amp;RT_enz[[#This Row],[dir]]</f>
        <v>HCO3E_e_FWD</v>
      </c>
      <c r="H2284" s="1" t="str">
        <f>_xlfn.XLOOKUP(RT_enz[[#This Row],[Column1]],SC_enz[name_dir],SC_enz[name_dir],"")</f>
        <v>HCO3E_e_FWD</v>
      </c>
      <c r="I2284" s="1" t="str">
        <f>_xlfn.XLOOKUP(RT_enz[[#This Row],[rxn_src]],SC_enz[rxn_src],SC_enz[rxn_src],"")</f>
        <v>HCO3E_e</v>
      </c>
      <c r="J2284" s="2" t="str">
        <f>_xlfn.XLOOKUP(RT_enz[[#This Row],[Column1]],RT_gsm[Column3],RT_gsm[Column3],"")</f>
        <v>HCO3E_e_FWD</v>
      </c>
    </row>
    <row r="2285" spans="1:10" ht="16" hidden="1" x14ac:dyDescent="0.2">
      <c r="A2285" s="1" t="s">
        <v>2515</v>
      </c>
      <c r="B2285" s="1" t="s">
        <v>3903</v>
      </c>
      <c r="C2285" s="1" t="s">
        <v>142</v>
      </c>
      <c r="D2285" s="1" t="s">
        <v>143</v>
      </c>
      <c r="E2285" s="1" t="s">
        <v>7</v>
      </c>
      <c r="F2285" s="1"/>
      <c r="G2285" s="1" t="str">
        <f>RT_enz[[#This Row],[rxn_src]]&amp;"_"&amp;RT_enz[[#This Row],[dir]]</f>
        <v>HCO3E_e_REV</v>
      </c>
      <c r="H2285" s="1" t="str">
        <f>_xlfn.XLOOKUP(RT_enz[[#This Row],[Column1]],SC_enz[name_dir],SC_enz[name_dir],"")</f>
        <v>HCO3E_e_REV</v>
      </c>
      <c r="I2285" s="1" t="str">
        <f>_xlfn.XLOOKUP(RT_enz[[#This Row],[rxn_src]],SC_enz[rxn_src],SC_enz[rxn_src],"")</f>
        <v>HCO3E_e</v>
      </c>
      <c r="J2285" s="2" t="str">
        <f>_xlfn.XLOOKUP(RT_enz[[#This Row],[Column1]],RT_gsm[Column3],RT_gsm[Column3],"")</f>
        <v>HCO3E_e_REV</v>
      </c>
    </row>
    <row r="2286" spans="1:10" ht="16" hidden="1" x14ac:dyDescent="0.2">
      <c r="A2286" s="1" t="s">
        <v>2510</v>
      </c>
      <c r="B2286" s="1" t="s">
        <v>3902</v>
      </c>
      <c r="C2286" s="1" t="s">
        <v>142</v>
      </c>
      <c r="D2286" s="1" t="s">
        <v>143</v>
      </c>
      <c r="E2286" s="1" t="s">
        <v>7</v>
      </c>
      <c r="F2286" s="1"/>
      <c r="G2286" s="1" t="str">
        <f>RT_enz[[#This Row],[rxn_src]]&amp;"_"&amp;RT_enz[[#This Row],[dir]]</f>
        <v>HCO3E_m_FWD</v>
      </c>
      <c r="H2286" s="1" t="str">
        <f>_xlfn.XLOOKUP(RT_enz[[#This Row],[Column1]],SC_enz[name_dir],SC_enz[name_dir],"")</f>
        <v>HCO3E_m_FWD</v>
      </c>
      <c r="I2286" s="1" t="str">
        <f>_xlfn.XLOOKUP(RT_enz[[#This Row],[rxn_src]],SC_enz[rxn_src],SC_enz[rxn_src],"")</f>
        <v>HCO3E_m</v>
      </c>
      <c r="J2286" s="2" t="str">
        <f>_xlfn.XLOOKUP(RT_enz[[#This Row],[Column1]],RT_gsm[Column3],RT_gsm[Column3],"")</f>
        <v>HCO3E_m_FWD</v>
      </c>
    </row>
    <row r="2287" spans="1:10" ht="16" hidden="1" x14ac:dyDescent="0.2">
      <c r="A2287" s="1" t="s">
        <v>2510</v>
      </c>
      <c r="B2287" s="1" t="s">
        <v>3903</v>
      </c>
      <c r="C2287" s="1" t="s">
        <v>142</v>
      </c>
      <c r="D2287" s="1" t="s">
        <v>143</v>
      </c>
      <c r="E2287" s="1" t="s">
        <v>7</v>
      </c>
      <c r="F2287" s="1"/>
      <c r="G2287" s="1" t="str">
        <f>RT_enz[[#This Row],[rxn_src]]&amp;"_"&amp;RT_enz[[#This Row],[dir]]</f>
        <v>HCO3E_m_REV</v>
      </c>
      <c r="H2287" s="1" t="str">
        <f>_xlfn.XLOOKUP(RT_enz[[#This Row],[Column1]],SC_enz[name_dir],SC_enz[name_dir],"")</f>
        <v>HCO3E_m_REV</v>
      </c>
      <c r="I2287" s="1" t="str">
        <f>_xlfn.XLOOKUP(RT_enz[[#This Row],[rxn_src]],SC_enz[rxn_src],SC_enz[rxn_src],"")</f>
        <v>HCO3E_m</v>
      </c>
      <c r="J2287" s="2" t="str">
        <f>_xlfn.XLOOKUP(RT_enz[[#This Row],[Column1]],RT_gsm[Column3],RT_gsm[Column3],"")</f>
        <v>HCO3E_m_REV</v>
      </c>
    </row>
    <row r="2288" spans="1:10" ht="16" hidden="1" x14ac:dyDescent="0.2">
      <c r="A2288" s="1" t="s">
        <v>2511</v>
      </c>
      <c r="B2288" s="1" t="s">
        <v>3902</v>
      </c>
      <c r="C2288" s="1" t="s">
        <v>142</v>
      </c>
      <c r="D2288" s="1" t="s">
        <v>143</v>
      </c>
      <c r="E2288" s="1" t="s">
        <v>7</v>
      </c>
      <c r="F2288" s="1"/>
      <c r="G2288" s="1" t="str">
        <f>RT_enz[[#This Row],[rxn_src]]&amp;"_"&amp;RT_enz[[#This Row],[dir]]</f>
        <v>HCO3E_n_FWD</v>
      </c>
      <c r="H2288" s="1" t="str">
        <f>_xlfn.XLOOKUP(RT_enz[[#This Row],[Column1]],SC_enz[name_dir],SC_enz[name_dir],"")</f>
        <v>HCO3E_n_FWD</v>
      </c>
      <c r="I2288" s="1" t="str">
        <f>_xlfn.XLOOKUP(RT_enz[[#This Row],[rxn_src]],SC_enz[rxn_src],SC_enz[rxn_src],"")</f>
        <v>HCO3E_n</v>
      </c>
      <c r="J2288" s="2" t="str">
        <f>_xlfn.XLOOKUP(RT_enz[[#This Row],[Column1]],RT_gsm[Column3],RT_gsm[Column3],"")</f>
        <v>HCO3E_n_FWD</v>
      </c>
    </row>
    <row r="2289" spans="1:10" ht="16" hidden="1" x14ac:dyDescent="0.2">
      <c r="A2289" s="1" t="s">
        <v>2511</v>
      </c>
      <c r="B2289" s="1" t="s">
        <v>3903</v>
      </c>
      <c r="C2289" s="1" t="s">
        <v>142</v>
      </c>
      <c r="D2289" s="1" t="s">
        <v>143</v>
      </c>
      <c r="E2289" s="1" t="s">
        <v>7</v>
      </c>
      <c r="F2289" s="1"/>
      <c r="G2289" s="1" t="str">
        <f>RT_enz[[#This Row],[rxn_src]]&amp;"_"&amp;RT_enz[[#This Row],[dir]]</f>
        <v>HCO3E_n_REV</v>
      </c>
      <c r="H2289" s="1" t="str">
        <f>_xlfn.XLOOKUP(RT_enz[[#This Row],[Column1]],SC_enz[name_dir],SC_enz[name_dir],"")</f>
        <v>HCO3E_n_REV</v>
      </c>
      <c r="I2289" s="1" t="str">
        <f>_xlfn.XLOOKUP(RT_enz[[#This Row],[rxn_src]],SC_enz[rxn_src],SC_enz[rxn_src],"")</f>
        <v>HCO3E_n</v>
      </c>
      <c r="J2289" s="2" t="str">
        <f>_xlfn.XLOOKUP(RT_enz[[#This Row],[Column1]],RT_gsm[Column3],RT_gsm[Column3],"")</f>
        <v>HCO3E_n_REV</v>
      </c>
    </row>
    <row r="2290" spans="1:10" ht="16" hidden="1" x14ac:dyDescent="0.2">
      <c r="A2290" s="1" t="s">
        <v>2516</v>
      </c>
      <c r="B2290" s="1" t="s">
        <v>3902</v>
      </c>
      <c r="C2290" s="1" t="s">
        <v>1642</v>
      </c>
      <c r="D2290" s="1" t="s">
        <v>143</v>
      </c>
      <c r="E2290" s="1" t="s">
        <v>7</v>
      </c>
      <c r="F2290" s="1"/>
      <c r="G2290" s="1" t="str">
        <f>RT_enz[[#This Row],[rxn_src]]&amp;"_"&amp;RT_enz[[#This Row],[dir]]</f>
        <v>HCO3t_c_n_FWD</v>
      </c>
      <c r="H2290" s="1" t="str">
        <f>_xlfn.XLOOKUP(RT_enz[[#This Row],[Column1]],SC_enz[name_dir],SC_enz[name_dir],"")</f>
        <v>HCO3t_c_n_FWD</v>
      </c>
      <c r="I2290" s="1" t="str">
        <f>_xlfn.XLOOKUP(RT_enz[[#This Row],[rxn_src]],SC_enz[rxn_src],SC_enz[rxn_src],"")</f>
        <v>HCO3t_c_n</v>
      </c>
      <c r="J2290" s="2" t="str">
        <f>_xlfn.XLOOKUP(RT_enz[[#This Row],[Column1]],RT_gsm[Column3],RT_gsm[Column3],"")</f>
        <v/>
      </c>
    </row>
    <row r="2291" spans="1:10" ht="16" hidden="1" x14ac:dyDescent="0.2">
      <c r="A2291" s="1" t="s">
        <v>2516</v>
      </c>
      <c r="B2291" s="1" t="s">
        <v>3903</v>
      </c>
      <c r="C2291" s="1" t="s">
        <v>1642</v>
      </c>
      <c r="D2291" s="1" t="s">
        <v>143</v>
      </c>
      <c r="E2291" s="1" t="s">
        <v>7</v>
      </c>
      <c r="F2291" s="1"/>
      <c r="G2291" s="1" t="str">
        <f>RT_enz[[#This Row],[rxn_src]]&amp;"_"&amp;RT_enz[[#This Row],[dir]]</f>
        <v>HCO3t_c_n_REV</v>
      </c>
      <c r="H2291" s="1" t="str">
        <f>_xlfn.XLOOKUP(RT_enz[[#This Row],[Column1]],SC_enz[name_dir],SC_enz[name_dir],"")</f>
        <v>HCO3t_c_n_REV</v>
      </c>
      <c r="I2291" s="1" t="str">
        <f>_xlfn.XLOOKUP(RT_enz[[#This Row],[rxn_src]],SC_enz[rxn_src],SC_enz[rxn_src],"")</f>
        <v>HCO3t_c_n</v>
      </c>
      <c r="J2291" s="2" t="str">
        <f>_xlfn.XLOOKUP(RT_enz[[#This Row],[Column1]],RT_gsm[Column3],RT_gsm[Column3],"")</f>
        <v>HCO3t_c_n_REV</v>
      </c>
    </row>
    <row r="2292" spans="1:10" ht="16" hidden="1" x14ac:dyDescent="0.2">
      <c r="A2292" s="1" t="s">
        <v>1038</v>
      </c>
      <c r="B2292" s="1" t="s">
        <v>3902</v>
      </c>
      <c r="C2292" s="1" t="s">
        <v>5618</v>
      </c>
      <c r="D2292" s="1" t="s">
        <v>5619</v>
      </c>
      <c r="E2292" s="1" t="s">
        <v>7</v>
      </c>
      <c r="F2292" s="1" t="s">
        <v>3920</v>
      </c>
      <c r="G2292" s="1" t="str">
        <f>RT_enz[[#This Row],[rxn_src]]&amp;"_"&amp;RT_enz[[#This Row],[dir]]</f>
        <v>HCYSMT_c_FWD</v>
      </c>
      <c r="H2292" s="1" t="str">
        <f>_xlfn.XLOOKUP(RT_enz[[#This Row],[Column1]],SC_enz[name_dir],SC_enz[name_dir],"")</f>
        <v>HCYSMT_c_FWD</v>
      </c>
      <c r="I2292" s="1" t="str">
        <f>_xlfn.XLOOKUP(RT_enz[[#This Row],[rxn_src]],SC_enz[rxn_src],SC_enz[rxn_src],"")</f>
        <v>HCYSMT_c</v>
      </c>
      <c r="J2292" s="2" t="str">
        <f>_xlfn.XLOOKUP(RT_enz[[#This Row],[Column1]],RT_gsm[Column3],RT_gsm[Column3],"")</f>
        <v>HCYSMT_c_FWD</v>
      </c>
    </row>
    <row r="2293" spans="1:10" ht="16" hidden="1" x14ac:dyDescent="0.2">
      <c r="A2293" s="1" t="s">
        <v>2653</v>
      </c>
      <c r="B2293" s="1" t="s">
        <v>3902</v>
      </c>
      <c r="C2293" s="1" t="s">
        <v>4482</v>
      </c>
      <c r="D2293" s="1" t="s">
        <v>4483</v>
      </c>
      <c r="E2293" s="1" t="s">
        <v>12</v>
      </c>
      <c r="F2293" s="1" t="s">
        <v>4477</v>
      </c>
      <c r="G2293" s="1" t="str">
        <f>RT_enz[[#This Row],[rxn_src]]&amp;"_"&amp;RT_enz[[#This Row],[dir]]</f>
        <v>HDCAt_c_e_FWD</v>
      </c>
      <c r="H2293" s="1" t="str">
        <f>_xlfn.XLOOKUP(RT_enz[[#This Row],[Column1]],SC_enz[name_dir],SC_enz[name_dir],"")</f>
        <v>HDCAt_c_e_FWD</v>
      </c>
      <c r="I2293" s="1" t="str">
        <f>_xlfn.XLOOKUP(RT_enz[[#This Row],[rxn_src]],SC_enz[rxn_src],SC_enz[rxn_src],"")</f>
        <v>HDCAt_c_e</v>
      </c>
      <c r="J2293" s="2" t="str">
        <f>_xlfn.XLOOKUP(RT_enz[[#This Row],[Column1]],RT_gsm[Column3],RT_gsm[Column3],"")</f>
        <v>HDCAt_c_e_FWD</v>
      </c>
    </row>
    <row r="2294" spans="1:10" ht="16" hidden="1" x14ac:dyDescent="0.2">
      <c r="A2294" s="1" t="s">
        <v>2653</v>
      </c>
      <c r="B2294" s="1" t="s">
        <v>3903</v>
      </c>
      <c r="C2294" s="1" t="s">
        <v>4482</v>
      </c>
      <c r="D2294" s="1" t="s">
        <v>4483</v>
      </c>
      <c r="E2294" s="1" t="s">
        <v>12</v>
      </c>
      <c r="F2294" s="1" t="s">
        <v>4477</v>
      </c>
      <c r="G2294" s="1" t="str">
        <f>RT_enz[[#This Row],[rxn_src]]&amp;"_"&amp;RT_enz[[#This Row],[dir]]</f>
        <v>HDCAt_c_e_REV</v>
      </c>
      <c r="H2294" s="1" t="str">
        <f>_xlfn.XLOOKUP(RT_enz[[#This Row],[Column1]],SC_enz[name_dir],SC_enz[name_dir],"")</f>
        <v>HDCAt_c_e_REV</v>
      </c>
      <c r="I2294" s="1" t="str">
        <f>_xlfn.XLOOKUP(RT_enz[[#This Row],[rxn_src]],SC_enz[rxn_src],SC_enz[rxn_src],"")</f>
        <v>HDCAt_c_e</v>
      </c>
      <c r="J2294" s="2" t="str">
        <f>_xlfn.XLOOKUP(RT_enz[[#This Row],[Column1]],RT_gsm[Column3],RT_gsm[Column3],"")</f>
        <v>HDCAt_c_e_REV</v>
      </c>
    </row>
    <row r="2295" spans="1:10" ht="16" hidden="1" x14ac:dyDescent="0.2">
      <c r="A2295" s="1" t="s">
        <v>2936</v>
      </c>
      <c r="B2295" s="1" t="s">
        <v>3902</v>
      </c>
      <c r="C2295" s="1" t="s">
        <v>1642</v>
      </c>
      <c r="D2295" s="1" t="s">
        <v>143</v>
      </c>
      <c r="E2295" s="1" t="s">
        <v>7</v>
      </c>
      <c r="F2295" s="1"/>
      <c r="G2295" s="1" t="str">
        <f>RT_enz[[#This Row],[rxn_src]]&amp;"_"&amp;RT_enz[[#This Row],[dir]]</f>
        <v>HDCAt_c_en_FWD</v>
      </c>
      <c r="H2295" s="1" t="str">
        <f>_xlfn.XLOOKUP(RT_enz[[#This Row],[Column1]],SC_enz[name_dir],SC_enz[name_dir],"")</f>
        <v>HDCAt_c_en_FWD</v>
      </c>
      <c r="I2295" s="1" t="str">
        <f>_xlfn.XLOOKUP(RT_enz[[#This Row],[rxn_src]],SC_enz[rxn_src],SC_enz[rxn_src],"")</f>
        <v>HDCAt_c_en</v>
      </c>
      <c r="J2295" s="2" t="str">
        <f>_xlfn.XLOOKUP(RT_enz[[#This Row],[Column1]],RT_gsm[Column3],RT_gsm[Column3],"")</f>
        <v>HDCAt_c_en_FWD</v>
      </c>
    </row>
    <row r="2296" spans="1:10" ht="16" hidden="1" x14ac:dyDescent="0.2">
      <c r="A2296" s="1" t="s">
        <v>2936</v>
      </c>
      <c r="B2296" s="1" t="s">
        <v>3903</v>
      </c>
      <c r="C2296" s="1" t="s">
        <v>1642</v>
      </c>
      <c r="D2296" s="1" t="s">
        <v>143</v>
      </c>
      <c r="E2296" s="1" t="s">
        <v>7</v>
      </c>
      <c r="F2296" s="1"/>
      <c r="G2296" s="1" t="str">
        <f>RT_enz[[#This Row],[rxn_src]]&amp;"_"&amp;RT_enz[[#This Row],[dir]]</f>
        <v>HDCAt_c_en_REV</v>
      </c>
      <c r="H2296" s="1" t="str">
        <f>_xlfn.XLOOKUP(RT_enz[[#This Row],[Column1]],SC_enz[name_dir],SC_enz[name_dir],"")</f>
        <v>HDCAt_c_en_REV</v>
      </c>
      <c r="I2296" s="1" t="str">
        <f>_xlfn.XLOOKUP(RT_enz[[#This Row],[rxn_src]],SC_enz[rxn_src],SC_enz[rxn_src],"")</f>
        <v>HDCAt_c_en</v>
      </c>
      <c r="J2296" s="2" t="str">
        <f>_xlfn.XLOOKUP(RT_enz[[#This Row],[Column1]],RT_gsm[Column3],RT_gsm[Column3],"")</f>
        <v>HDCAt_c_en_REV</v>
      </c>
    </row>
    <row r="2297" spans="1:10" ht="16" hidden="1" x14ac:dyDescent="0.2">
      <c r="A2297" s="1" t="s">
        <v>2907</v>
      </c>
      <c r="B2297" s="1" t="s">
        <v>3902</v>
      </c>
      <c r="C2297" s="1" t="s">
        <v>1642</v>
      </c>
      <c r="D2297" s="1" t="s">
        <v>143</v>
      </c>
      <c r="E2297" s="1" t="s">
        <v>7</v>
      </c>
      <c r="F2297" s="1"/>
      <c r="G2297" s="1" t="str">
        <f>RT_enz[[#This Row],[rxn_src]]&amp;"_"&amp;RT_enz[[#This Row],[dir]]</f>
        <v>HDCAt_c_l_FWD</v>
      </c>
      <c r="H2297" s="1" t="str">
        <f>_xlfn.XLOOKUP(RT_enz[[#This Row],[Column1]],SC_enz[name_dir],SC_enz[name_dir],"")</f>
        <v>HDCAt_c_l_FWD</v>
      </c>
      <c r="I2297" s="1" t="str">
        <f>_xlfn.XLOOKUP(RT_enz[[#This Row],[rxn_src]],SC_enz[rxn_src],SC_enz[rxn_src],"")</f>
        <v>HDCAt_c_l</v>
      </c>
      <c r="J2297" s="2" t="str">
        <f>_xlfn.XLOOKUP(RT_enz[[#This Row],[Column1]],RT_gsm[Column3],RT_gsm[Column3],"")</f>
        <v>HDCAt_c_l_FWD</v>
      </c>
    </row>
    <row r="2298" spans="1:10" ht="16" hidden="1" x14ac:dyDescent="0.2">
      <c r="A2298" s="1" t="s">
        <v>2907</v>
      </c>
      <c r="B2298" s="1" t="s">
        <v>3903</v>
      </c>
      <c r="C2298" s="1" t="s">
        <v>1642</v>
      </c>
      <c r="D2298" s="1" t="s">
        <v>143</v>
      </c>
      <c r="E2298" s="1" t="s">
        <v>7</v>
      </c>
      <c r="F2298" s="1"/>
      <c r="G2298" s="1" t="str">
        <f>RT_enz[[#This Row],[rxn_src]]&amp;"_"&amp;RT_enz[[#This Row],[dir]]</f>
        <v>HDCAt_c_l_REV</v>
      </c>
      <c r="H2298" s="1" t="str">
        <f>_xlfn.XLOOKUP(RT_enz[[#This Row],[Column1]],SC_enz[name_dir],SC_enz[name_dir],"")</f>
        <v>HDCAt_c_l_REV</v>
      </c>
      <c r="I2298" s="1" t="str">
        <f>_xlfn.XLOOKUP(RT_enz[[#This Row],[rxn_src]],SC_enz[rxn_src],SC_enz[rxn_src],"")</f>
        <v>HDCAt_c_l</v>
      </c>
      <c r="J2298" s="2" t="str">
        <f>_xlfn.XLOOKUP(RT_enz[[#This Row],[Column1]],RT_gsm[Column3],RT_gsm[Column3],"")</f>
        <v>HDCAt_c_l_REV</v>
      </c>
    </row>
    <row r="2299" spans="1:10" ht="16" hidden="1" x14ac:dyDescent="0.2">
      <c r="A2299" s="1" t="s">
        <v>2960</v>
      </c>
      <c r="B2299" s="1" t="s">
        <v>3902</v>
      </c>
      <c r="C2299" s="1" t="s">
        <v>1642</v>
      </c>
      <c r="D2299" s="1" t="s">
        <v>143</v>
      </c>
      <c r="E2299" s="1" t="s">
        <v>7</v>
      </c>
      <c r="F2299" s="1"/>
      <c r="G2299" s="1" t="str">
        <f>RT_enz[[#This Row],[rxn_src]]&amp;"_"&amp;RT_enz[[#This Row],[dir]]</f>
        <v>HDCAt_c_mm_FWD</v>
      </c>
      <c r="H2299" s="1" t="str">
        <f>_xlfn.XLOOKUP(RT_enz[[#This Row],[Column1]],SC_enz[name_dir],SC_enz[name_dir],"")</f>
        <v>HDCAt_c_mm_FWD</v>
      </c>
      <c r="I2299" s="1" t="str">
        <f>_xlfn.XLOOKUP(RT_enz[[#This Row],[rxn_src]],SC_enz[rxn_src],SC_enz[rxn_src],"")</f>
        <v>HDCAt_c_mm</v>
      </c>
      <c r="J2299" s="2" t="str">
        <f>_xlfn.XLOOKUP(RT_enz[[#This Row],[Column1]],RT_gsm[Column3],RT_gsm[Column3],"")</f>
        <v>HDCAt_c_mm_FWD</v>
      </c>
    </row>
    <row r="2300" spans="1:10" ht="16" hidden="1" x14ac:dyDescent="0.2">
      <c r="A2300" s="1" t="s">
        <v>2960</v>
      </c>
      <c r="B2300" s="1" t="s">
        <v>3903</v>
      </c>
      <c r="C2300" s="1" t="s">
        <v>1642</v>
      </c>
      <c r="D2300" s="1" t="s">
        <v>143</v>
      </c>
      <c r="E2300" s="1" t="s">
        <v>7</v>
      </c>
      <c r="F2300" s="1"/>
      <c r="G2300" s="1" t="str">
        <f>RT_enz[[#This Row],[rxn_src]]&amp;"_"&amp;RT_enz[[#This Row],[dir]]</f>
        <v>HDCAt_c_mm_REV</v>
      </c>
      <c r="H2300" s="1" t="str">
        <f>_xlfn.XLOOKUP(RT_enz[[#This Row],[Column1]],SC_enz[name_dir],SC_enz[name_dir],"")</f>
        <v>HDCAt_c_mm_REV</v>
      </c>
      <c r="I2300" s="1" t="str">
        <f>_xlfn.XLOOKUP(RT_enz[[#This Row],[rxn_src]],SC_enz[rxn_src],SC_enz[rxn_src],"")</f>
        <v>HDCAt_c_mm</v>
      </c>
      <c r="J2300" s="2" t="str">
        <f>_xlfn.XLOOKUP(RT_enz[[#This Row],[Column1]],RT_gsm[Column3],RT_gsm[Column3],"")</f>
        <v>HDCAt_c_mm_REV</v>
      </c>
    </row>
    <row r="2301" spans="1:10" ht="16" hidden="1" x14ac:dyDescent="0.2">
      <c r="A2301" s="1" t="s">
        <v>2863</v>
      </c>
      <c r="B2301" s="1" t="s">
        <v>3902</v>
      </c>
      <c r="C2301" s="1" t="s">
        <v>1642</v>
      </c>
      <c r="D2301" s="1" t="s">
        <v>143</v>
      </c>
      <c r="E2301" s="1" t="s">
        <v>7</v>
      </c>
      <c r="F2301" s="1"/>
      <c r="G2301" s="1" t="str">
        <f>RT_enz[[#This Row],[rxn_src]]&amp;"_"&amp;RT_enz[[#This Row],[dir]]</f>
        <v>HDCAt_c_rm_FWD</v>
      </c>
      <c r="H2301" s="1" t="str">
        <f>_xlfn.XLOOKUP(RT_enz[[#This Row],[Column1]],SC_enz[name_dir],SC_enz[name_dir],"")</f>
        <v>HDCAt_c_rm_FWD</v>
      </c>
      <c r="I2301" s="1" t="str">
        <f>_xlfn.XLOOKUP(RT_enz[[#This Row],[rxn_src]],SC_enz[rxn_src],SC_enz[rxn_src],"")</f>
        <v>HDCAt_c_rm</v>
      </c>
      <c r="J2301" s="2" t="str">
        <f>_xlfn.XLOOKUP(RT_enz[[#This Row],[Column1]],RT_gsm[Column3],RT_gsm[Column3],"")</f>
        <v>HDCAt_c_rm_FWD</v>
      </c>
    </row>
    <row r="2302" spans="1:10" ht="16" hidden="1" x14ac:dyDescent="0.2">
      <c r="A2302" s="1" t="s">
        <v>2863</v>
      </c>
      <c r="B2302" s="1" t="s">
        <v>3903</v>
      </c>
      <c r="C2302" s="1" t="s">
        <v>1642</v>
      </c>
      <c r="D2302" s="1" t="s">
        <v>143</v>
      </c>
      <c r="E2302" s="1" t="s">
        <v>7</v>
      </c>
      <c r="F2302" s="1"/>
      <c r="G2302" s="1" t="str">
        <f>RT_enz[[#This Row],[rxn_src]]&amp;"_"&amp;RT_enz[[#This Row],[dir]]</f>
        <v>HDCAt_c_rm_REV</v>
      </c>
      <c r="H2302" s="1" t="str">
        <f>_xlfn.XLOOKUP(RT_enz[[#This Row],[Column1]],SC_enz[name_dir],SC_enz[name_dir],"")</f>
        <v>HDCAt_c_rm_REV</v>
      </c>
      <c r="I2302" s="1" t="str">
        <f>_xlfn.XLOOKUP(RT_enz[[#This Row],[rxn_src]],SC_enz[rxn_src],SC_enz[rxn_src],"")</f>
        <v>HDCAt_c_rm</v>
      </c>
      <c r="J2302" s="2" t="str">
        <f>_xlfn.XLOOKUP(RT_enz[[#This Row],[Column1]],RT_gsm[Column3],RT_gsm[Column3],"")</f>
        <v>HDCAt_c_rm_REV</v>
      </c>
    </row>
    <row r="2303" spans="1:10" ht="16" hidden="1" x14ac:dyDescent="0.2">
      <c r="A2303" s="1" t="s">
        <v>2654</v>
      </c>
      <c r="B2303" s="1" t="s">
        <v>3902</v>
      </c>
      <c r="C2303" s="1" t="s">
        <v>4482</v>
      </c>
      <c r="D2303" s="1" t="s">
        <v>4483</v>
      </c>
      <c r="E2303" s="1" t="s">
        <v>12</v>
      </c>
      <c r="F2303" s="1" t="s">
        <v>4477</v>
      </c>
      <c r="G2303" s="1" t="str">
        <f>RT_enz[[#This Row],[rxn_src]]&amp;"_"&amp;RT_enz[[#This Row],[dir]]</f>
        <v>HDCEAt_c_e_FWD</v>
      </c>
      <c r="H2303" s="1" t="str">
        <f>_xlfn.XLOOKUP(RT_enz[[#This Row],[Column1]],SC_enz[name_dir],SC_enz[name_dir],"")</f>
        <v>HDCEAt_c_e_FWD</v>
      </c>
      <c r="I2303" s="1" t="str">
        <f>_xlfn.XLOOKUP(RT_enz[[#This Row],[rxn_src]],SC_enz[rxn_src],SC_enz[rxn_src],"")</f>
        <v>HDCEAt_c_e</v>
      </c>
      <c r="J2303" s="2" t="str">
        <f>_xlfn.XLOOKUP(RT_enz[[#This Row],[Column1]],RT_gsm[Column3],RT_gsm[Column3],"")</f>
        <v>HDCEAt_c_e_FWD</v>
      </c>
    </row>
    <row r="2304" spans="1:10" ht="16" hidden="1" x14ac:dyDescent="0.2">
      <c r="A2304" s="1" t="s">
        <v>2654</v>
      </c>
      <c r="B2304" s="1" t="s">
        <v>3903</v>
      </c>
      <c r="C2304" s="1" t="s">
        <v>4482</v>
      </c>
      <c r="D2304" s="1" t="s">
        <v>4483</v>
      </c>
      <c r="E2304" s="1" t="s">
        <v>12</v>
      </c>
      <c r="F2304" s="1" t="s">
        <v>4477</v>
      </c>
      <c r="G2304" s="1" t="str">
        <f>RT_enz[[#This Row],[rxn_src]]&amp;"_"&amp;RT_enz[[#This Row],[dir]]</f>
        <v>HDCEAt_c_e_REV</v>
      </c>
      <c r="H2304" s="1" t="str">
        <f>_xlfn.XLOOKUP(RT_enz[[#This Row],[Column1]],SC_enz[name_dir],SC_enz[name_dir],"")</f>
        <v>HDCEAt_c_e_REV</v>
      </c>
      <c r="I2304" s="1" t="str">
        <f>_xlfn.XLOOKUP(RT_enz[[#This Row],[rxn_src]],SC_enz[rxn_src],SC_enz[rxn_src],"")</f>
        <v>HDCEAt_c_e</v>
      </c>
      <c r="J2304" s="2" t="str">
        <f>_xlfn.XLOOKUP(RT_enz[[#This Row],[Column1]],RT_gsm[Column3],RT_gsm[Column3],"")</f>
        <v>HDCEAt_c_e_REV</v>
      </c>
    </row>
    <row r="2305" spans="1:10" ht="16" hidden="1" x14ac:dyDescent="0.2">
      <c r="A2305" s="1" t="s">
        <v>2937</v>
      </c>
      <c r="B2305" s="1" t="s">
        <v>3902</v>
      </c>
      <c r="C2305" s="1" t="s">
        <v>1642</v>
      </c>
      <c r="D2305" s="1" t="s">
        <v>143</v>
      </c>
      <c r="E2305" s="1" t="s">
        <v>7</v>
      </c>
      <c r="F2305" s="1"/>
      <c r="G2305" s="1" t="str">
        <f>RT_enz[[#This Row],[rxn_src]]&amp;"_"&amp;RT_enz[[#This Row],[dir]]</f>
        <v>HDCEAt_c_en_FWD</v>
      </c>
      <c r="H2305" s="1" t="str">
        <f>_xlfn.XLOOKUP(RT_enz[[#This Row],[Column1]],SC_enz[name_dir],SC_enz[name_dir],"")</f>
        <v>HDCEAt_c_en_FWD</v>
      </c>
      <c r="I2305" s="1" t="str">
        <f>_xlfn.XLOOKUP(RT_enz[[#This Row],[rxn_src]],SC_enz[rxn_src],SC_enz[rxn_src],"")</f>
        <v>HDCEAt_c_en</v>
      </c>
      <c r="J2305" s="2" t="str">
        <f>_xlfn.XLOOKUP(RT_enz[[#This Row],[Column1]],RT_gsm[Column3],RT_gsm[Column3],"")</f>
        <v>HDCEAt_c_en_FWD</v>
      </c>
    </row>
    <row r="2306" spans="1:10" ht="16" hidden="1" x14ac:dyDescent="0.2">
      <c r="A2306" s="1" t="s">
        <v>2937</v>
      </c>
      <c r="B2306" s="1" t="s">
        <v>3903</v>
      </c>
      <c r="C2306" s="1" t="s">
        <v>1642</v>
      </c>
      <c r="D2306" s="1" t="s">
        <v>143</v>
      </c>
      <c r="E2306" s="1" t="s">
        <v>7</v>
      </c>
      <c r="F2306" s="1"/>
      <c r="G2306" s="1" t="str">
        <f>RT_enz[[#This Row],[rxn_src]]&amp;"_"&amp;RT_enz[[#This Row],[dir]]</f>
        <v>HDCEAt_c_en_REV</v>
      </c>
      <c r="H2306" s="1" t="str">
        <f>_xlfn.XLOOKUP(RT_enz[[#This Row],[Column1]],SC_enz[name_dir],SC_enz[name_dir],"")</f>
        <v>HDCEAt_c_en_REV</v>
      </c>
      <c r="I2306" s="1" t="str">
        <f>_xlfn.XLOOKUP(RT_enz[[#This Row],[rxn_src]],SC_enz[rxn_src],SC_enz[rxn_src],"")</f>
        <v>HDCEAt_c_en</v>
      </c>
      <c r="J2306" s="2" t="str">
        <f>_xlfn.XLOOKUP(RT_enz[[#This Row],[Column1]],RT_gsm[Column3],RT_gsm[Column3],"")</f>
        <v>HDCEAt_c_en_REV</v>
      </c>
    </row>
    <row r="2307" spans="1:10" ht="16" hidden="1" x14ac:dyDescent="0.2">
      <c r="A2307" s="1" t="s">
        <v>2908</v>
      </c>
      <c r="B2307" s="1" t="s">
        <v>3902</v>
      </c>
      <c r="C2307" s="1" t="s">
        <v>1642</v>
      </c>
      <c r="D2307" s="1" t="s">
        <v>143</v>
      </c>
      <c r="E2307" s="1" t="s">
        <v>7</v>
      </c>
      <c r="F2307" s="1"/>
      <c r="G2307" s="1" t="str">
        <f>RT_enz[[#This Row],[rxn_src]]&amp;"_"&amp;RT_enz[[#This Row],[dir]]</f>
        <v>HDCEAt_c_l_FWD</v>
      </c>
      <c r="H2307" s="1" t="str">
        <f>_xlfn.XLOOKUP(RT_enz[[#This Row],[Column1]],SC_enz[name_dir],SC_enz[name_dir],"")</f>
        <v>HDCEAt_c_l_FWD</v>
      </c>
      <c r="I2307" s="1" t="str">
        <f>_xlfn.XLOOKUP(RT_enz[[#This Row],[rxn_src]],SC_enz[rxn_src],SC_enz[rxn_src],"")</f>
        <v>HDCEAt_c_l</v>
      </c>
      <c r="J2307" s="2" t="str">
        <f>_xlfn.XLOOKUP(RT_enz[[#This Row],[Column1]],RT_gsm[Column3],RT_gsm[Column3],"")</f>
        <v>HDCEAt_c_l_FWD</v>
      </c>
    </row>
    <row r="2308" spans="1:10" ht="16" hidden="1" x14ac:dyDescent="0.2">
      <c r="A2308" s="1" t="s">
        <v>2908</v>
      </c>
      <c r="B2308" s="1" t="s">
        <v>3903</v>
      </c>
      <c r="C2308" s="1" t="s">
        <v>1642</v>
      </c>
      <c r="D2308" s="1" t="s">
        <v>143</v>
      </c>
      <c r="E2308" s="1" t="s">
        <v>7</v>
      </c>
      <c r="F2308" s="1"/>
      <c r="G2308" s="1" t="str">
        <f>RT_enz[[#This Row],[rxn_src]]&amp;"_"&amp;RT_enz[[#This Row],[dir]]</f>
        <v>HDCEAt_c_l_REV</v>
      </c>
      <c r="H2308" s="1" t="str">
        <f>_xlfn.XLOOKUP(RT_enz[[#This Row],[Column1]],SC_enz[name_dir],SC_enz[name_dir],"")</f>
        <v>HDCEAt_c_l_REV</v>
      </c>
      <c r="I2308" s="1" t="str">
        <f>_xlfn.XLOOKUP(RT_enz[[#This Row],[rxn_src]],SC_enz[rxn_src],SC_enz[rxn_src],"")</f>
        <v>HDCEAt_c_l</v>
      </c>
      <c r="J2308" s="2" t="str">
        <f>_xlfn.XLOOKUP(RT_enz[[#This Row],[Column1]],RT_gsm[Column3],RT_gsm[Column3],"")</f>
        <v>HDCEAt_c_l_REV</v>
      </c>
    </row>
    <row r="2309" spans="1:10" ht="16" hidden="1" x14ac:dyDescent="0.2">
      <c r="A2309" s="1" t="s">
        <v>2864</v>
      </c>
      <c r="B2309" s="1" t="s">
        <v>3902</v>
      </c>
      <c r="C2309" s="1" t="s">
        <v>1642</v>
      </c>
      <c r="D2309" s="1" t="s">
        <v>143</v>
      </c>
      <c r="E2309" s="1" t="s">
        <v>7</v>
      </c>
      <c r="F2309" s="1"/>
      <c r="G2309" s="1" t="str">
        <f>RT_enz[[#This Row],[rxn_src]]&amp;"_"&amp;RT_enz[[#This Row],[dir]]</f>
        <v>HDCEAt_c_rm_FWD</v>
      </c>
      <c r="H2309" s="1" t="str">
        <f>_xlfn.XLOOKUP(RT_enz[[#This Row],[Column1]],SC_enz[name_dir],SC_enz[name_dir],"")</f>
        <v>HDCEAt_c_rm_FWD</v>
      </c>
      <c r="I2309" s="1" t="str">
        <f>_xlfn.XLOOKUP(RT_enz[[#This Row],[rxn_src]],SC_enz[rxn_src],SC_enz[rxn_src],"")</f>
        <v>HDCEAt_c_rm</v>
      </c>
      <c r="J2309" s="2" t="str">
        <f>_xlfn.XLOOKUP(RT_enz[[#This Row],[Column1]],RT_gsm[Column3],RT_gsm[Column3],"")</f>
        <v>HDCEAt_c_rm_FWD</v>
      </c>
    </row>
    <row r="2310" spans="1:10" ht="16" hidden="1" x14ac:dyDescent="0.2">
      <c r="A2310" s="1" t="s">
        <v>2864</v>
      </c>
      <c r="B2310" s="1" t="s">
        <v>3903</v>
      </c>
      <c r="C2310" s="1" t="s">
        <v>1642</v>
      </c>
      <c r="D2310" s="1" t="s">
        <v>143</v>
      </c>
      <c r="E2310" s="1" t="s">
        <v>7</v>
      </c>
      <c r="F2310" s="1"/>
      <c r="G2310" s="1" t="str">
        <f>RT_enz[[#This Row],[rxn_src]]&amp;"_"&amp;RT_enz[[#This Row],[dir]]</f>
        <v>HDCEAt_c_rm_REV</v>
      </c>
      <c r="H2310" s="1" t="str">
        <f>_xlfn.XLOOKUP(RT_enz[[#This Row],[Column1]],SC_enz[name_dir],SC_enz[name_dir],"")</f>
        <v>HDCEAt_c_rm_REV</v>
      </c>
      <c r="I2310" s="1" t="str">
        <f>_xlfn.XLOOKUP(RT_enz[[#This Row],[rxn_src]],SC_enz[rxn_src],SC_enz[rxn_src],"")</f>
        <v>HDCEAt_c_rm</v>
      </c>
      <c r="J2310" s="2" t="str">
        <f>_xlfn.XLOOKUP(RT_enz[[#This Row],[Column1]],RT_gsm[Column3],RT_gsm[Column3],"")</f>
        <v>HDCEAt_c_rm_REV</v>
      </c>
    </row>
    <row r="2311" spans="1:10" ht="16" hidden="1" x14ac:dyDescent="0.2">
      <c r="A2311" s="1" t="s">
        <v>2914</v>
      </c>
      <c r="B2311" s="1" t="s">
        <v>3902</v>
      </c>
      <c r="C2311" s="1" t="s">
        <v>1642</v>
      </c>
      <c r="D2311" s="1" t="s">
        <v>143</v>
      </c>
      <c r="E2311" s="1" t="s">
        <v>7</v>
      </c>
      <c r="F2311" s="1"/>
      <c r="G2311" s="1" t="str">
        <f>RT_enz[[#This Row],[rxn_src]]&amp;"_"&amp;RT_enz[[#This Row],[dir]]</f>
        <v>HDCOAt_c_l_FWD</v>
      </c>
      <c r="H2311" s="1" t="str">
        <f>_xlfn.XLOOKUP(RT_enz[[#This Row],[Column1]],SC_enz[name_dir],SC_enz[name_dir],"")</f>
        <v>HDCOAt_c_l_FWD</v>
      </c>
      <c r="I2311" s="1" t="str">
        <f>_xlfn.XLOOKUP(RT_enz[[#This Row],[rxn_src]],SC_enz[rxn_src],SC_enz[rxn_src],"")</f>
        <v>HDCOAt_c_l</v>
      </c>
      <c r="J2311" s="2" t="str">
        <f>_xlfn.XLOOKUP(RT_enz[[#This Row],[Column1]],RT_gsm[Column3],RT_gsm[Column3],"")</f>
        <v>HDCOAt_c_l_FWD</v>
      </c>
    </row>
    <row r="2312" spans="1:10" ht="16" hidden="1" x14ac:dyDescent="0.2">
      <c r="A2312" s="1" t="s">
        <v>2914</v>
      </c>
      <c r="B2312" s="1" t="s">
        <v>3903</v>
      </c>
      <c r="C2312" s="1" t="s">
        <v>1642</v>
      </c>
      <c r="D2312" s="1" t="s">
        <v>143</v>
      </c>
      <c r="E2312" s="1" t="s">
        <v>7</v>
      </c>
      <c r="F2312" s="1"/>
      <c r="G2312" s="1" t="str">
        <f>RT_enz[[#This Row],[rxn_src]]&amp;"_"&amp;RT_enz[[#This Row],[dir]]</f>
        <v>HDCOAt_c_l_REV</v>
      </c>
      <c r="H2312" s="1" t="str">
        <f>_xlfn.XLOOKUP(RT_enz[[#This Row],[Column1]],SC_enz[name_dir],SC_enz[name_dir],"")</f>
        <v>HDCOAt_c_l_REV</v>
      </c>
      <c r="I2312" s="1" t="str">
        <f>_xlfn.XLOOKUP(RT_enz[[#This Row],[rxn_src]],SC_enz[rxn_src],SC_enz[rxn_src],"")</f>
        <v>HDCOAt_c_l</v>
      </c>
      <c r="J2312" s="2" t="str">
        <f>_xlfn.XLOOKUP(RT_enz[[#This Row],[Column1]],RT_gsm[Column3],RT_gsm[Column3],"")</f>
        <v>HDCOAt_c_l_REV</v>
      </c>
    </row>
    <row r="2313" spans="1:10" ht="16" hidden="1" x14ac:dyDescent="0.2">
      <c r="A2313" s="1" t="s">
        <v>2958</v>
      </c>
      <c r="B2313" s="1" t="s">
        <v>3902</v>
      </c>
      <c r="C2313" s="1" t="s">
        <v>1642</v>
      </c>
      <c r="D2313" s="1" t="s">
        <v>143</v>
      </c>
      <c r="E2313" s="1" t="s">
        <v>7</v>
      </c>
      <c r="F2313" s="1"/>
      <c r="G2313" s="1" t="str">
        <f>RT_enz[[#This Row],[rxn_src]]&amp;"_"&amp;RT_enz[[#This Row],[dir]]</f>
        <v>HDCOAt_c_mm_FWD</v>
      </c>
      <c r="H2313" s="1" t="str">
        <f>_xlfn.XLOOKUP(RT_enz[[#This Row],[Column1]],SC_enz[name_dir],SC_enz[name_dir],"")</f>
        <v>HDCOAt_c_mm_FWD</v>
      </c>
      <c r="I2313" s="1" t="str">
        <f>_xlfn.XLOOKUP(RT_enz[[#This Row],[rxn_src]],SC_enz[rxn_src],SC_enz[rxn_src],"")</f>
        <v>HDCOAt_c_mm</v>
      </c>
      <c r="J2313" s="2" t="str">
        <f>_xlfn.XLOOKUP(RT_enz[[#This Row],[Column1]],RT_gsm[Column3],RT_gsm[Column3],"")</f>
        <v>HDCOAt_c_mm_FWD</v>
      </c>
    </row>
    <row r="2314" spans="1:10" ht="16" hidden="1" x14ac:dyDescent="0.2">
      <c r="A2314" s="1" t="s">
        <v>2958</v>
      </c>
      <c r="B2314" s="1" t="s">
        <v>3903</v>
      </c>
      <c r="C2314" s="1" t="s">
        <v>1642</v>
      </c>
      <c r="D2314" s="1" t="s">
        <v>143</v>
      </c>
      <c r="E2314" s="1" t="s">
        <v>7</v>
      </c>
      <c r="F2314" s="1"/>
      <c r="G2314" s="1" t="str">
        <f>RT_enz[[#This Row],[rxn_src]]&amp;"_"&amp;RT_enz[[#This Row],[dir]]</f>
        <v>HDCOAt_c_mm_REV</v>
      </c>
      <c r="H2314" s="1" t="str">
        <f>_xlfn.XLOOKUP(RT_enz[[#This Row],[Column1]],SC_enz[name_dir],SC_enz[name_dir],"")</f>
        <v>HDCOAt_c_mm_REV</v>
      </c>
      <c r="I2314" s="1" t="str">
        <f>_xlfn.XLOOKUP(RT_enz[[#This Row],[rxn_src]],SC_enz[rxn_src],SC_enz[rxn_src],"")</f>
        <v>HDCOAt_c_mm</v>
      </c>
      <c r="J2314" s="2" t="str">
        <f>_xlfn.XLOOKUP(RT_enz[[#This Row],[Column1]],RT_gsm[Column3],RT_gsm[Column3],"")</f>
        <v>HDCOAt_c_mm_REV</v>
      </c>
    </row>
    <row r="2315" spans="1:10" ht="16" hidden="1" x14ac:dyDescent="0.2">
      <c r="A2315" s="1" t="s">
        <v>2871</v>
      </c>
      <c r="B2315" s="1" t="s">
        <v>3902</v>
      </c>
      <c r="C2315" s="1" t="s">
        <v>1642</v>
      </c>
      <c r="D2315" s="1" t="s">
        <v>143</v>
      </c>
      <c r="E2315" s="1" t="s">
        <v>7</v>
      </c>
      <c r="F2315" s="1"/>
      <c r="G2315" s="1" t="str">
        <f>RT_enz[[#This Row],[rxn_src]]&amp;"_"&amp;RT_enz[[#This Row],[dir]]</f>
        <v>HDCOAt_c_rm_FWD</v>
      </c>
      <c r="H2315" s="1" t="str">
        <f>_xlfn.XLOOKUP(RT_enz[[#This Row],[Column1]],SC_enz[name_dir],SC_enz[name_dir],"")</f>
        <v>HDCOAt_c_rm_FWD</v>
      </c>
      <c r="I2315" s="1" t="str">
        <f>_xlfn.XLOOKUP(RT_enz[[#This Row],[rxn_src]],SC_enz[rxn_src],SC_enz[rxn_src],"")</f>
        <v>HDCOAt_c_rm</v>
      </c>
      <c r="J2315" s="2" t="str">
        <f>_xlfn.XLOOKUP(RT_enz[[#This Row],[Column1]],RT_gsm[Column3],RT_gsm[Column3],"")</f>
        <v>HDCOAt_c_rm_FWD</v>
      </c>
    </row>
    <row r="2316" spans="1:10" ht="16" hidden="1" x14ac:dyDescent="0.2">
      <c r="A2316" s="1" t="s">
        <v>2871</v>
      </c>
      <c r="B2316" s="1" t="s">
        <v>3903</v>
      </c>
      <c r="C2316" s="1" t="s">
        <v>1642</v>
      </c>
      <c r="D2316" s="1" t="s">
        <v>143</v>
      </c>
      <c r="E2316" s="1" t="s">
        <v>7</v>
      </c>
      <c r="F2316" s="1"/>
      <c r="G2316" s="1" t="str">
        <f>RT_enz[[#This Row],[rxn_src]]&amp;"_"&amp;RT_enz[[#This Row],[dir]]</f>
        <v>HDCOAt_c_rm_REV</v>
      </c>
      <c r="H2316" s="1" t="str">
        <f>_xlfn.XLOOKUP(RT_enz[[#This Row],[Column1]],SC_enz[name_dir],SC_enz[name_dir],"")</f>
        <v>HDCOAt_c_rm_REV</v>
      </c>
      <c r="I2316" s="1" t="str">
        <f>_xlfn.XLOOKUP(RT_enz[[#This Row],[rxn_src]],SC_enz[rxn_src],SC_enz[rxn_src],"")</f>
        <v>HDCOAt_c_rm</v>
      </c>
      <c r="J2316" s="2" t="str">
        <f>_xlfn.XLOOKUP(RT_enz[[#This Row],[Column1]],RT_gsm[Column3],RT_gsm[Column3],"")</f>
        <v>HDCOAt_c_rm_REV</v>
      </c>
    </row>
    <row r="2317" spans="1:10" ht="16" hidden="1" x14ac:dyDescent="0.2">
      <c r="A2317" s="1" t="s">
        <v>2995</v>
      </c>
      <c r="B2317" s="1" t="s">
        <v>3902</v>
      </c>
      <c r="C2317" s="1" t="s">
        <v>1642</v>
      </c>
      <c r="D2317" s="1" t="s">
        <v>143</v>
      </c>
      <c r="E2317" s="1" t="s">
        <v>7</v>
      </c>
      <c r="F2317" s="1"/>
      <c r="G2317" s="1" t="str">
        <f>RT_enz[[#This Row],[rxn_src]]&amp;"_"&amp;RT_enz[[#This Row],[dir]]</f>
        <v>HEMEAt_c_m_FWD</v>
      </c>
      <c r="H2317" s="1" t="str">
        <f>_xlfn.XLOOKUP(RT_enz[[#This Row],[Column1]],SC_enz[name_dir],SC_enz[name_dir],"")</f>
        <v>HEMEAt_c_m_FWD</v>
      </c>
      <c r="I2317" s="1" t="str">
        <f>_xlfn.XLOOKUP(RT_enz[[#This Row],[rxn_src]],SC_enz[rxn_src],SC_enz[rxn_src],"")</f>
        <v>HEMEAt_c_m</v>
      </c>
      <c r="J2317" s="2" t="str">
        <f>_xlfn.XLOOKUP(RT_enz[[#This Row],[Column1]],RT_gsm[Column3],RT_gsm[Column3],"")</f>
        <v>HEMEAt_c_m_FWD</v>
      </c>
    </row>
    <row r="2318" spans="1:10" ht="16" hidden="1" x14ac:dyDescent="0.2">
      <c r="A2318" s="1" t="s">
        <v>2995</v>
      </c>
      <c r="B2318" s="1" t="s">
        <v>3903</v>
      </c>
      <c r="C2318" s="1" t="s">
        <v>1642</v>
      </c>
      <c r="D2318" s="1" t="s">
        <v>143</v>
      </c>
      <c r="E2318" s="1" t="s">
        <v>7</v>
      </c>
      <c r="F2318" s="1"/>
      <c r="G2318" s="1" t="str">
        <f>RT_enz[[#This Row],[rxn_src]]&amp;"_"&amp;RT_enz[[#This Row],[dir]]</f>
        <v>HEMEAt_c_m_REV</v>
      </c>
      <c r="H2318" s="1" t="str">
        <f>_xlfn.XLOOKUP(RT_enz[[#This Row],[Column1]],SC_enz[name_dir],SC_enz[name_dir],"")</f>
        <v>HEMEAt_c_m_REV</v>
      </c>
      <c r="I2318" s="1" t="str">
        <f>_xlfn.XLOOKUP(RT_enz[[#This Row],[rxn_src]],SC_enz[rxn_src],SC_enz[rxn_src],"")</f>
        <v>HEMEAt_c_m</v>
      </c>
      <c r="J2318" s="2" t="str">
        <f>_xlfn.XLOOKUP(RT_enz[[#This Row],[Column1]],RT_gsm[Column3],RT_gsm[Column3],"")</f>
        <v>HEMEAt_c_m_REV</v>
      </c>
    </row>
    <row r="2319" spans="1:10" ht="16" hidden="1" x14ac:dyDescent="0.2">
      <c r="A2319" s="1" t="s">
        <v>1009</v>
      </c>
      <c r="B2319" s="1" t="s">
        <v>3902</v>
      </c>
      <c r="C2319" s="1" t="s">
        <v>5620</v>
      </c>
      <c r="D2319" s="1" t="s">
        <v>5621</v>
      </c>
      <c r="E2319" s="1" t="s">
        <v>7</v>
      </c>
      <c r="F2319" s="1" t="s">
        <v>3920</v>
      </c>
      <c r="G2319" s="1" t="str">
        <f>RT_enz[[#This Row],[rxn_src]]&amp;"_"&amp;RT_enz[[#This Row],[dir]]</f>
        <v>HEMEOS_m_FWD</v>
      </c>
      <c r="H2319" s="1" t="str">
        <f>_xlfn.XLOOKUP(RT_enz[[#This Row],[Column1]],SC_enz[name_dir],SC_enz[name_dir],"")</f>
        <v>HEMEOS_m_FWD</v>
      </c>
      <c r="I2319" s="1" t="str">
        <f>_xlfn.XLOOKUP(RT_enz[[#This Row],[rxn_src]],SC_enz[rxn_src],SC_enz[rxn_src],"")</f>
        <v>HEMEOS_m</v>
      </c>
      <c r="J2319" s="2" t="str">
        <f>_xlfn.XLOOKUP(RT_enz[[#This Row],[Column1]],RT_gsm[Column3],RT_gsm[Column3],"")</f>
        <v>HEMEOS_m_FWD</v>
      </c>
    </row>
    <row r="2320" spans="1:10" ht="16" hidden="1" x14ac:dyDescent="0.2">
      <c r="A2320" s="1" t="s">
        <v>1065</v>
      </c>
      <c r="B2320" s="1" t="s">
        <v>3902</v>
      </c>
      <c r="C2320" s="1" t="s">
        <v>5622</v>
      </c>
      <c r="D2320" s="1" t="s">
        <v>5623</v>
      </c>
      <c r="E2320" s="1" t="s">
        <v>7</v>
      </c>
      <c r="F2320" s="1" t="s">
        <v>3920</v>
      </c>
      <c r="G2320" s="1" t="str">
        <f>RT_enz[[#This Row],[rxn_src]]&amp;"_"&amp;RT_enz[[#This Row],[dir]]</f>
        <v>HETZK_c_FWD</v>
      </c>
      <c r="H2320" s="1" t="str">
        <f>_xlfn.XLOOKUP(RT_enz[[#This Row],[Column1]],SC_enz[name_dir],SC_enz[name_dir],"")</f>
        <v>HETZK_c_FWD</v>
      </c>
      <c r="I2320" s="1" t="str">
        <f>_xlfn.XLOOKUP(RT_enz[[#This Row],[rxn_src]],SC_enz[rxn_src],SC_enz[rxn_src],"")</f>
        <v>HETZK_c</v>
      </c>
      <c r="J2320" s="2" t="str">
        <f>_xlfn.XLOOKUP(RT_enz[[#This Row],[Column1]],RT_gsm[Column3],RT_gsm[Column3],"")</f>
        <v>HETZK_c_FWD</v>
      </c>
    </row>
    <row r="2321" spans="1:10" ht="16" hidden="1" x14ac:dyDescent="0.2">
      <c r="A2321" s="1" t="s">
        <v>1019</v>
      </c>
      <c r="B2321" s="1" t="s">
        <v>3902</v>
      </c>
      <c r="C2321" s="1" t="s">
        <v>5624</v>
      </c>
      <c r="D2321" s="1" t="s">
        <v>5625</v>
      </c>
      <c r="E2321" s="1" t="s">
        <v>7</v>
      </c>
      <c r="F2321" s="1" t="s">
        <v>3920</v>
      </c>
      <c r="G2321" s="1" t="str">
        <f>RT_enz[[#This Row],[rxn_src]]&amp;"_"&amp;RT_enz[[#This Row],[dir]]</f>
        <v>HEX1_c_FWD</v>
      </c>
      <c r="H2321" s="1" t="str">
        <f>_xlfn.XLOOKUP(RT_enz[[#This Row],[Column1]],SC_enz[name_dir],SC_enz[name_dir],"")</f>
        <v>HEX1_c_FWD</v>
      </c>
      <c r="I2321" s="1" t="str">
        <f>_xlfn.XLOOKUP(RT_enz[[#This Row],[rxn_src]],SC_enz[rxn_src],SC_enz[rxn_src],"")</f>
        <v>HEX1_c</v>
      </c>
      <c r="J2321" s="2" t="str">
        <f>_xlfn.XLOOKUP(RT_enz[[#This Row],[Column1]],RT_gsm[Column3],RT_gsm[Column3],"")</f>
        <v>HEX1_c_FWD</v>
      </c>
    </row>
    <row r="2322" spans="1:10" ht="16" hidden="1" x14ac:dyDescent="0.2">
      <c r="A2322" s="1" t="s">
        <v>1019</v>
      </c>
      <c r="B2322" s="1" t="s">
        <v>3902</v>
      </c>
      <c r="C2322" s="1" t="s">
        <v>5626</v>
      </c>
      <c r="D2322" s="1" t="s">
        <v>5627</v>
      </c>
      <c r="E2322" s="1" t="s">
        <v>7</v>
      </c>
      <c r="F2322" s="1" t="s">
        <v>3920</v>
      </c>
      <c r="G2322" s="1" t="str">
        <f>RT_enz[[#This Row],[rxn_src]]&amp;"_"&amp;RT_enz[[#This Row],[dir]]</f>
        <v>HEX1_c_FWD</v>
      </c>
      <c r="H2322" s="1" t="str">
        <f>_xlfn.XLOOKUP(RT_enz[[#This Row],[Column1]],SC_enz[name_dir],SC_enz[name_dir],"")</f>
        <v>HEX1_c_FWD</v>
      </c>
      <c r="I2322" s="1" t="str">
        <f>_xlfn.XLOOKUP(RT_enz[[#This Row],[rxn_src]],SC_enz[rxn_src],SC_enz[rxn_src],"")</f>
        <v>HEX1_c</v>
      </c>
      <c r="J2322" s="2" t="str">
        <f>_xlfn.XLOOKUP(RT_enz[[#This Row],[Column1]],RT_gsm[Column3],RT_gsm[Column3],"")</f>
        <v>HEX1_c_FWD</v>
      </c>
    </row>
    <row r="2323" spans="1:10" ht="16" hidden="1" x14ac:dyDescent="0.2">
      <c r="A2323" s="1" t="s">
        <v>1022</v>
      </c>
      <c r="B2323" s="1" t="s">
        <v>3902</v>
      </c>
      <c r="C2323" s="1" t="s">
        <v>5626</v>
      </c>
      <c r="D2323" s="1" t="s">
        <v>5627</v>
      </c>
      <c r="E2323" s="1" t="s">
        <v>7</v>
      </c>
      <c r="F2323" s="1" t="s">
        <v>3920</v>
      </c>
      <c r="G2323" s="1" t="str">
        <f>RT_enz[[#This Row],[rxn_src]]&amp;"_"&amp;RT_enz[[#This Row],[dir]]</f>
        <v>HEX4_c_FWD</v>
      </c>
      <c r="H2323" s="1" t="str">
        <f>_xlfn.XLOOKUP(RT_enz[[#This Row],[Column1]],SC_enz[name_dir],SC_enz[name_dir],"")</f>
        <v>HEX4_c_FWD</v>
      </c>
      <c r="I2323" s="1" t="str">
        <f>_xlfn.XLOOKUP(RT_enz[[#This Row],[rxn_src]],SC_enz[rxn_src],SC_enz[rxn_src],"")</f>
        <v>HEX4_c</v>
      </c>
      <c r="J2323" s="2" t="str">
        <f>_xlfn.XLOOKUP(RT_enz[[#This Row],[Column1]],RT_gsm[Column3],RT_gsm[Column3],"")</f>
        <v>HEX4_c_FWD</v>
      </c>
    </row>
    <row r="2324" spans="1:10" ht="16" hidden="1" x14ac:dyDescent="0.2">
      <c r="A2324" s="1" t="s">
        <v>1012</v>
      </c>
      <c r="B2324" s="1" t="s">
        <v>3902</v>
      </c>
      <c r="C2324" s="1" t="s">
        <v>5626</v>
      </c>
      <c r="D2324" s="1" t="s">
        <v>5627</v>
      </c>
      <c r="E2324" s="1" t="s">
        <v>7</v>
      </c>
      <c r="F2324" s="1" t="s">
        <v>3920</v>
      </c>
      <c r="G2324" s="1" t="str">
        <f>RT_enz[[#This Row],[rxn_src]]&amp;"_"&amp;RT_enz[[#This Row],[dir]]</f>
        <v>HEX7_c_FWD</v>
      </c>
      <c r="H2324" s="1" t="str">
        <f>_xlfn.XLOOKUP(RT_enz[[#This Row],[Column1]],SC_enz[name_dir],SC_enz[name_dir],"")</f>
        <v>HEX7_c_FWD</v>
      </c>
      <c r="I2324" s="1" t="str">
        <f>_xlfn.XLOOKUP(RT_enz[[#This Row],[rxn_src]],SC_enz[rxn_src],SC_enz[rxn_src],"")</f>
        <v>HEX7_c</v>
      </c>
      <c r="J2324" s="2" t="str">
        <f>_xlfn.XLOOKUP(RT_enz[[#This Row],[Column1]],RT_gsm[Column3],RT_gsm[Column3],"")</f>
        <v>HEX7_c_FWD</v>
      </c>
    </row>
    <row r="2325" spans="1:10" ht="16" hidden="1" x14ac:dyDescent="0.2">
      <c r="A2325" s="1" t="s">
        <v>5628</v>
      </c>
      <c r="B2325" s="1" t="s">
        <v>3902</v>
      </c>
      <c r="C2325" s="1" t="s">
        <v>5626</v>
      </c>
      <c r="D2325" s="1" t="s">
        <v>5627</v>
      </c>
      <c r="E2325" s="1" t="s">
        <v>7</v>
      </c>
      <c r="F2325" s="1" t="s">
        <v>3920</v>
      </c>
      <c r="G2325" s="1" t="str">
        <f>RT_enz[[#This Row],[rxn_src]]&amp;"_"&amp;RT_enz[[#This Row],[dir]]</f>
        <v>HEX7b_c_FWD</v>
      </c>
      <c r="H2325" s="1" t="str">
        <f>_xlfn.XLOOKUP(RT_enz[[#This Row],[Column1]],SC_enz[name_dir],SC_enz[name_dir],"")</f>
        <v/>
      </c>
      <c r="I2325" s="1" t="str">
        <f>_xlfn.XLOOKUP(RT_enz[[#This Row],[rxn_src]],SC_enz[rxn_src],SC_enz[rxn_src],"")</f>
        <v/>
      </c>
      <c r="J2325" s="2" t="str">
        <f>_xlfn.XLOOKUP(RT_enz[[#This Row],[Column1]],RT_gsm[Column3],RT_gsm[Column3],"")</f>
        <v>HEX7b_c_FWD</v>
      </c>
    </row>
    <row r="2326" spans="1:10" ht="16" hidden="1" x14ac:dyDescent="0.2">
      <c r="A2326" s="1" t="s">
        <v>5628</v>
      </c>
      <c r="B2326" s="1" t="s">
        <v>3903</v>
      </c>
      <c r="C2326" s="1" t="s">
        <v>5626</v>
      </c>
      <c r="D2326" s="1" t="s">
        <v>5627</v>
      </c>
      <c r="E2326" s="1" t="s">
        <v>7</v>
      </c>
      <c r="F2326" s="1" t="s">
        <v>3920</v>
      </c>
      <c r="G2326" s="1" t="str">
        <f>RT_enz[[#This Row],[rxn_src]]&amp;"_"&amp;RT_enz[[#This Row],[dir]]</f>
        <v>HEX7b_c_REV</v>
      </c>
      <c r="H2326" s="1" t="str">
        <f>_xlfn.XLOOKUP(RT_enz[[#This Row],[Column1]],SC_enz[name_dir],SC_enz[name_dir],"")</f>
        <v/>
      </c>
      <c r="I2326" s="1" t="str">
        <f>_xlfn.XLOOKUP(RT_enz[[#This Row],[rxn_src]],SC_enz[rxn_src],SC_enz[rxn_src],"")</f>
        <v/>
      </c>
      <c r="J2326" s="2" t="str">
        <f>_xlfn.XLOOKUP(RT_enz[[#This Row],[Column1]],RT_gsm[Column3],RT_gsm[Column3],"")</f>
        <v>HEX7b_c_REV</v>
      </c>
    </row>
    <row r="2327" spans="1:10" ht="16" hidden="1" x14ac:dyDescent="0.2">
      <c r="A2327" s="1" t="s">
        <v>5629</v>
      </c>
      <c r="B2327" s="1" t="s">
        <v>3902</v>
      </c>
      <c r="C2327" s="1" t="s">
        <v>5630</v>
      </c>
      <c r="D2327" s="1" t="s">
        <v>5631</v>
      </c>
      <c r="E2327" s="1" t="s">
        <v>7</v>
      </c>
      <c r="F2327" s="1" t="s">
        <v>3920</v>
      </c>
      <c r="G2327" s="1" t="str">
        <f>RT_enz[[#This Row],[rxn_src]]&amp;"_"&amp;RT_enz[[#This Row],[dir]]</f>
        <v>HGENDO_c_FWD</v>
      </c>
      <c r="H2327" s="1" t="str">
        <f>_xlfn.XLOOKUP(RT_enz[[#This Row],[Column1]],SC_enz[name_dir],SC_enz[name_dir],"")</f>
        <v/>
      </c>
      <c r="I2327" s="1" t="str">
        <f>_xlfn.XLOOKUP(RT_enz[[#This Row],[rxn_src]],SC_enz[rxn_src],SC_enz[rxn_src],"")</f>
        <v/>
      </c>
      <c r="J2327" s="2" t="str">
        <f>_xlfn.XLOOKUP(RT_enz[[#This Row],[Column1]],RT_gsm[Column3],RT_gsm[Column3],"")</f>
        <v>HGENDO_c_FWD</v>
      </c>
    </row>
    <row r="2328" spans="1:10" ht="16" hidden="1" x14ac:dyDescent="0.2">
      <c r="A2328" s="1" t="s">
        <v>5632</v>
      </c>
      <c r="B2328" s="1" t="s">
        <v>3902</v>
      </c>
      <c r="C2328" s="1" t="s">
        <v>5633</v>
      </c>
      <c r="D2328" s="1" t="s">
        <v>5634</v>
      </c>
      <c r="E2328" s="1" t="s">
        <v>7</v>
      </c>
      <c r="F2328" s="1" t="s">
        <v>3920</v>
      </c>
      <c r="G2328" s="1" t="str">
        <f>RT_enz[[#This Row],[rxn_src]]&amp;"_"&amp;RT_enz[[#This Row],[dir]]</f>
        <v>HIBH_m_FWD</v>
      </c>
      <c r="H2328" s="1" t="str">
        <f>_xlfn.XLOOKUP(RT_enz[[#This Row],[Column1]],SC_enz[name_dir],SC_enz[name_dir],"")</f>
        <v/>
      </c>
      <c r="I2328" s="1" t="str">
        <f>_xlfn.XLOOKUP(RT_enz[[#This Row],[rxn_src]],SC_enz[rxn_src],SC_enz[rxn_src],"")</f>
        <v/>
      </c>
      <c r="J2328" s="2" t="str">
        <f>_xlfn.XLOOKUP(RT_enz[[#This Row],[Column1]],RT_gsm[Column3],RT_gsm[Column3],"")</f>
        <v>HIBH_m_FWD</v>
      </c>
    </row>
    <row r="2329" spans="1:10" ht="16" hidden="1" x14ac:dyDescent="0.2">
      <c r="A2329" s="1" t="s">
        <v>5632</v>
      </c>
      <c r="B2329" s="1" t="s">
        <v>3903</v>
      </c>
      <c r="C2329" s="1" t="s">
        <v>5633</v>
      </c>
      <c r="D2329" s="1" t="s">
        <v>5634</v>
      </c>
      <c r="E2329" s="1" t="s">
        <v>7</v>
      </c>
      <c r="F2329" s="1" t="s">
        <v>3920</v>
      </c>
      <c r="G2329" s="1" t="str">
        <f>RT_enz[[#This Row],[rxn_src]]&amp;"_"&amp;RT_enz[[#This Row],[dir]]</f>
        <v>HIBH_m_REV</v>
      </c>
      <c r="H2329" s="1" t="str">
        <f>_xlfn.XLOOKUP(RT_enz[[#This Row],[Column1]],SC_enz[name_dir],SC_enz[name_dir],"")</f>
        <v/>
      </c>
      <c r="I2329" s="1" t="str">
        <f>_xlfn.XLOOKUP(RT_enz[[#This Row],[rxn_src]],SC_enz[rxn_src],SC_enz[rxn_src],"")</f>
        <v/>
      </c>
      <c r="J2329" s="2" t="str">
        <f>_xlfn.XLOOKUP(RT_enz[[#This Row],[Column1]],RT_gsm[Column3],RT_gsm[Column3],"")</f>
        <v>HIBH_m_REV</v>
      </c>
    </row>
    <row r="2330" spans="1:10" ht="16" hidden="1" x14ac:dyDescent="0.2">
      <c r="A2330" s="1" t="s">
        <v>5635</v>
      </c>
      <c r="B2330" s="1" t="s">
        <v>3902</v>
      </c>
      <c r="C2330" s="1" t="s">
        <v>5636</v>
      </c>
      <c r="D2330" s="1" t="s">
        <v>5637</v>
      </c>
      <c r="E2330" s="1" t="s">
        <v>7</v>
      </c>
      <c r="F2330" s="1" t="s">
        <v>3920</v>
      </c>
      <c r="G2330" s="1" t="str">
        <f>RT_enz[[#This Row],[rxn_src]]&amp;"_"&amp;RT_enz[[#This Row],[dir]]</f>
        <v>HIBTD_c_FWD</v>
      </c>
      <c r="H2330" s="1" t="str">
        <f>_xlfn.XLOOKUP(RT_enz[[#This Row],[Column1]],SC_enz[name_dir],SC_enz[name_dir],"")</f>
        <v/>
      </c>
      <c r="I2330" s="1" t="str">
        <f>_xlfn.XLOOKUP(RT_enz[[#This Row],[rxn_src]],SC_enz[rxn_src],SC_enz[rxn_src],"")</f>
        <v/>
      </c>
      <c r="J2330" s="2" t="str">
        <f>_xlfn.XLOOKUP(RT_enz[[#This Row],[Column1]],RT_gsm[Column3],RT_gsm[Column3],"")</f>
        <v>HIBTD_c_FWD</v>
      </c>
    </row>
    <row r="2331" spans="1:10" ht="16" hidden="1" x14ac:dyDescent="0.2">
      <c r="A2331" s="1" t="s">
        <v>5635</v>
      </c>
      <c r="B2331" s="1" t="s">
        <v>3903</v>
      </c>
      <c r="C2331" s="1" t="s">
        <v>5636</v>
      </c>
      <c r="D2331" s="1" t="s">
        <v>5637</v>
      </c>
      <c r="E2331" s="1" t="s">
        <v>7</v>
      </c>
      <c r="F2331" s="1" t="s">
        <v>3920</v>
      </c>
      <c r="G2331" s="1" t="str">
        <f>RT_enz[[#This Row],[rxn_src]]&amp;"_"&amp;RT_enz[[#This Row],[dir]]</f>
        <v>HIBTD_c_REV</v>
      </c>
      <c r="H2331" s="1" t="str">
        <f>_xlfn.XLOOKUP(RT_enz[[#This Row],[Column1]],SC_enz[name_dir],SC_enz[name_dir],"")</f>
        <v/>
      </c>
      <c r="I2331" s="1" t="str">
        <f>_xlfn.XLOOKUP(RT_enz[[#This Row],[rxn_src]],SC_enz[rxn_src],SC_enz[rxn_src],"")</f>
        <v/>
      </c>
      <c r="J2331" s="2" t="str">
        <f>_xlfn.XLOOKUP(RT_enz[[#This Row],[Column1]],RT_gsm[Column3],RT_gsm[Column3],"")</f>
        <v>HIBTD_c_REV</v>
      </c>
    </row>
    <row r="2332" spans="1:10" ht="16" hidden="1" x14ac:dyDescent="0.2">
      <c r="A2332" s="1" t="s">
        <v>1043</v>
      </c>
      <c r="B2332" s="1" t="s">
        <v>3902</v>
      </c>
      <c r="C2332" s="1" t="s">
        <v>5638</v>
      </c>
      <c r="D2332" s="1" t="s">
        <v>5639</v>
      </c>
      <c r="E2332" s="1" t="s">
        <v>7</v>
      </c>
      <c r="F2332" s="1" t="s">
        <v>3920</v>
      </c>
      <c r="G2332" s="1" t="str">
        <f>RT_enz[[#This Row],[rxn_src]]&amp;"_"&amp;RT_enz[[#This Row],[dir]]</f>
        <v>HICITD_m_FWD</v>
      </c>
      <c r="H2332" s="1" t="str">
        <f>_xlfn.XLOOKUP(RT_enz[[#This Row],[Column1]],SC_enz[name_dir],SC_enz[name_dir],"")</f>
        <v>HICITD_m_FWD</v>
      </c>
      <c r="I2332" s="1" t="str">
        <f>_xlfn.XLOOKUP(RT_enz[[#This Row],[rxn_src]],SC_enz[rxn_src],SC_enz[rxn_src],"")</f>
        <v>HICITD_m</v>
      </c>
      <c r="J2332" s="2" t="str">
        <f>_xlfn.XLOOKUP(RT_enz[[#This Row],[Column1]],RT_gsm[Column3],RT_gsm[Column3],"")</f>
        <v>HICITD_m_FWD</v>
      </c>
    </row>
    <row r="2333" spans="1:10" ht="16" hidden="1" x14ac:dyDescent="0.2">
      <c r="A2333" s="1" t="s">
        <v>3774</v>
      </c>
      <c r="B2333" s="1" t="s">
        <v>3902</v>
      </c>
      <c r="C2333" s="1" t="s">
        <v>142</v>
      </c>
      <c r="D2333" s="1" t="s">
        <v>143</v>
      </c>
      <c r="E2333" s="1" t="s">
        <v>12</v>
      </c>
      <c r="F2333" s="1" t="s">
        <v>4477</v>
      </c>
      <c r="G2333" s="1" t="str">
        <f>RT_enz[[#This Row],[rxn_src]]&amp;"_"&amp;RT_enz[[#This Row],[dir]]</f>
        <v>HISt_c_m_FWD</v>
      </c>
      <c r="H2333" s="1" t="str">
        <f>_xlfn.XLOOKUP(RT_enz[[#This Row],[Column1]],SC_enz[name_dir],SC_enz[name_dir],"")</f>
        <v>HISt_c_m_FWD</v>
      </c>
      <c r="I2333" s="1" t="str">
        <f>_xlfn.XLOOKUP(RT_enz[[#This Row],[rxn_src]],SC_enz[rxn_src],SC_enz[rxn_src],"")</f>
        <v>HISt_c_m</v>
      </c>
      <c r="J2333" s="2" t="str">
        <f>_xlfn.XLOOKUP(RT_enz[[#This Row],[Column1]],RT_gsm[Column3],RT_gsm[Column3],"")</f>
        <v>HISt_c_m_FWD</v>
      </c>
    </row>
    <row r="2334" spans="1:10" ht="16" hidden="1" x14ac:dyDescent="0.2">
      <c r="A2334" s="1" t="s">
        <v>1023</v>
      </c>
      <c r="B2334" s="1" t="s">
        <v>3902</v>
      </c>
      <c r="C2334" s="1" t="s">
        <v>5640</v>
      </c>
      <c r="D2334" s="1" t="s">
        <v>5641</v>
      </c>
      <c r="E2334" s="1" t="s">
        <v>7</v>
      </c>
      <c r="F2334" s="1" t="s">
        <v>3920</v>
      </c>
      <c r="G2334" s="1" t="str">
        <f>RT_enz[[#This Row],[rxn_src]]&amp;"_"&amp;RT_enz[[#This Row],[dir]]</f>
        <v>HISTD_c_FWD</v>
      </c>
      <c r="H2334" s="1" t="str">
        <f>_xlfn.XLOOKUP(RT_enz[[#This Row],[Column1]],SC_enz[name_dir],SC_enz[name_dir],"")</f>
        <v>HISTD_c_FWD</v>
      </c>
      <c r="I2334" s="1" t="str">
        <f>_xlfn.XLOOKUP(RT_enz[[#This Row],[rxn_src]],SC_enz[rxn_src],SC_enz[rxn_src],"")</f>
        <v>HISTD_c</v>
      </c>
      <c r="J2334" s="2" t="str">
        <f>_xlfn.XLOOKUP(RT_enz[[#This Row],[Column1]],RT_gsm[Column3],RT_gsm[Column3],"")</f>
        <v>HISTD_c_FWD</v>
      </c>
    </row>
    <row r="2335" spans="1:10" ht="16" hidden="1" x14ac:dyDescent="0.2">
      <c r="A2335" s="1" t="s">
        <v>1026</v>
      </c>
      <c r="B2335" s="1" t="s">
        <v>3902</v>
      </c>
      <c r="C2335" s="1" t="s">
        <v>5642</v>
      </c>
      <c r="D2335" s="1" t="s">
        <v>5643</v>
      </c>
      <c r="E2335" s="1" t="s">
        <v>7</v>
      </c>
      <c r="F2335" s="1" t="s">
        <v>3920</v>
      </c>
      <c r="G2335" s="1" t="str">
        <f>RT_enz[[#This Row],[rxn_src]]&amp;"_"&amp;RT_enz[[#This Row],[dir]]</f>
        <v>HISTP_c_FWD</v>
      </c>
      <c r="H2335" s="1" t="str">
        <f>_xlfn.XLOOKUP(RT_enz[[#This Row],[Column1]],SC_enz[name_dir],SC_enz[name_dir],"")</f>
        <v>HISTP_c_FWD</v>
      </c>
      <c r="I2335" s="1" t="str">
        <f>_xlfn.XLOOKUP(RT_enz[[#This Row],[rxn_src]],SC_enz[rxn_src],SC_enz[rxn_src],"")</f>
        <v>HISTP_c</v>
      </c>
      <c r="J2335" s="2" t="str">
        <f>_xlfn.XLOOKUP(RT_enz[[#This Row],[Column1]],RT_gsm[Column3],RT_gsm[Column3],"")</f>
        <v>HISTP_c_FWD</v>
      </c>
    </row>
    <row r="2336" spans="1:10" ht="16" hidden="1" x14ac:dyDescent="0.2">
      <c r="A2336" s="1" t="s">
        <v>2247</v>
      </c>
      <c r="B2336" s="1" t="s">
        <v>3902</v>
      </c>
      <c r="C2336" s="1" t="s">
        <v>4497</v>
      </c>
      <c r="D2336" s="1" t="s">
        <v>4498</v>
      </c>
      <c r="E2336" s="1" t="s">
        <v>7</v>
      </c>
      <c r="F2336" s="1" t="s">
        <v>3920</v>
      </c>
      <c r="G2336" s="1" t="str">
        <f>RT_enz[[#This Row],[rxn_src]]&amp;"_"&amp;RT_enz[[#This Row],[dir]]</f>
        <v>HIStpa_v_FWD</v>
      </c>
      <c r="H2336" s="1" t="str">
        <f>_xlfn.XLOOKUP(RT_enz[[#This Row],[Column1]],SC_enz[name_dir],SC_enz[name_dir],"")</f>
        <v>HIStpa_v_FWD</v>
      </c>
      <c r="I2336" s="1" t="str">
        <f>_xlfn.XLOOKUP(RT_enz[[#This Row],[rxn_src]],SC_enz[rxn_src],SC_enz[rxn_src],"")</f>
        <v>HIStpa_v</v>
      </c>
      <c r="J2336" s="2" t="str">
        <f>_xlfn.XLOOKUP(RT_enz[[#This Row],[Column1]],RT_gsm[Column3],RT_gsm[Column3],"")</f>
        <v>HIStpa_v_FWD</v>
      </c>
    </row>
    <row r="2337" spans="1:10" ht="16" hidden="1" x14ac:dyDescent="0.2">
      <c r="A2337" s="1" t="s">
        <v>2247</v>
      </c>
      <c r="B2337" s="1" t="s">
        <v>3902</v>
      </c>
      <c r="C2337" s="1" t="s">
        <v>5644</v>
      </c>
      <c r="D2337" s="1" t="s">
        <v>5645</v>
      </c>
      <c r="E2337" s="1" t="s">
        <v>7</v>
      </c>
      <c r="F2337" s="1" t="s">
        <v>3920</v>
      </c>
      <c r="G2337" s="1" t="str">
        <f>RT_enz[[#This Row],[rxn_src]]&amp;"_"&amp;RT_enz[[#This Row],[dir]]</f>
        <v>HIStpa_v_FWD</v>
      </c>
      <c r="H2337" s="1" t="str">
        <f>_xlfn.XLOOKUP(RT_enz[[#This Row],[Column1]],SC_enz[name_dir],SC_enz[name_dir],"")</f>
        <v>HIStpa_v_FWD</v>
      </c>
      <c r="I2337" s="1" t="str">
        <f>_xlfn.XLOOKUP(RT_enz[[#This Row],[rxn_src]],SC_enz[rxn_src],SC_enz[rxn_src],"")</f>
        <v>HIStpa_v</v>
      </c>
      <c r="J2337" s="2" t="str">
        <f>_xlfn.XLOOKUP(RT_enz[[#This Row],[Column1]],RT_gsm[Column3],RT_gsm[Column3],"")</f>
        <v>HIStpa_v_FWD</v>
      </c>
    </row>
    <row r="2338" spans="1:10" ht="16" hidden="1" x14ac:dyDescent="0.2">
      <c r="A2338" s="1" t="s">
        <v>3580</v>
      </c>
      <c r="B2338" s="1" t="s">
        <v>3902</v>
      </c>
      <c r="C2338" s="1" t="s">
        <v>5646</v>
      </c>
      <c r="D2338" s="1" t="s">
        <v>5647</v>
      </c>
      <c r="E2338" s="1" t="s">
        <v>7</v>
      </c>
      <c r="F2338" s="1" t="s">
        <v>3920</v>
      </c>
      <c r="G2338" s="1" t="str">
        <f>RT_enz[[#This Row],[rxn_src]]&amp;"_"&amp;RT_enz[[#This Row],[dir]]</f>
        <v>HISTRS_c_FWD</v>
      </c>
      <c r="H2338" s="1" t="str">
        <f>_xlfn.XLOOKUP(RT_enz[[#This Row],[Column1]],SC_enz[name_dir],SC_enz[name_dir],"")</f>
        <v>HISTRS_c_FWD</v>
      </c>
      <c r="I2338" s="1" t="str">
        <f>_xlfn.XLOOKUP(RT_enz[[#This Row],[rxn_src]],SC_enz[rxn_src],SC_enz[rxn_src],"")</f>
        <v>HISTRS_c</v>
      </c>
      <c r="J2338" s="2" t="str">
        <f>_xlfn.XLOOKUP(RT_enz[[#This Row],[Column1]],RT_gsm[Column3],RT_gsm[Column3],"")</f>
        <v>HISTRS_c_FWD</v>
      </c>
    </row>
    <row r="2339" spans="1:10" ht="16" hidden="1" x14ac:dyDescent="0.2">
      <c r="A2339" s="1" t="s">
        <v>3583</v>
      </c>
      <c r="B2339" s="1" t="s">
        <v>3902</v>
      </c>
      <c r="C2339" s="1" t="s">
        <v>5648</v>
      </c>
      <c r="D2339" s="1" t="s">
        <v>5649</v>
      </c>
      <c r="E2339" s="1" t="s">
        <v>7</v>
      </c>
      <c r="F2339" s="1" t="s">
        <v>3920</v>
      </c>
      <c r="G2339" s="1" t="str">
        <f>RT_enz[[#This Row],[rxn_src]]&amp;"_"&amp;RT_enz[[#This Row],[dir]]</f>
        <v>HISTRS_m_FWD</v>
      </c>
      <c r="H2339" s="1" t="str">
        <f>_xlfn.XLOOKUP(RT_enz[[#This Row],[Column1]],SC_enz[name_dir],SC_enz[name_dir],"")</f>
        <v>HISTRS_m_FWD</v>
      </c>
      <c r="I2339" s="1" t="str">
        <f>_xlfn.XLOOKUP(RT_enz[[#This Row],[rxn_src]],SC_enz[rxn_src],SC_enz[rxn_src],"")</f>
        <v>HISTRS_m</v>
      </c>
      <c r="J2339" s="2" t="str">
        <f>_xlfn.XLOOKUP(RT_enz[[#This Row],[Column1]],RT_gsm[Column3],RT_gsm[Column3],"")</f>
        <v>HISTRS_m_FWD</v>
      </c>
    </row>
    <row r="2340" spans="1:10" ht="16" hidden="1" x14ac:dyDescent="0.2">
      <c r="A2340" s="1" t="s">
        <v>101</v>
      </c>
      <c r="B2340" s="1" t="s">
        <v>3902</v>
      </c>
      <c r="C2340" s="1" t="s">
        <v>5650</v>
      </c>
      <c r="D2340" s="1" t="s">
        <v>5651</v>
      </c>
      <c r="E2340" s="1" t="s">
        <v>7</v>
      </c>
      <c r="F2340" s="1" t="s">
        <v>3920</v>
      </c>
      <c r="G2340" s="1" t="str">
        <f>RT_enz[[#This Row],[rxn_src]]&amp;"_"&amp;RT_enz[[#This Row],[dir]]</f>
        <v>HKYNH_c_FWD</v>
      </c>
      <c r="H2340" s="1" t="str">
        <f>_xlfn.XLOOKUP(RT_enz[[#This Row],[Column1]],SC_enz[name_dir],SC_enz[name_dir],"")</f>
        <v>HKYNH_c_FWD</v>
      </c>
      <c r="I2340" s="1" t="str">
        <f>_xlfn.XLOOKUP(RT_enz[[#This Row],[rxn_src]],SC_enz[rxn_src],SC_enz[rxn_src],"")</f>
        <v>HKYNH_c</v>
      </c>
      <c r="J2340" s="2" t="str">
        <f>_xlfn.XLOOKUP(RT_enz[[#This Row],[Column1]],RT_gsm[Column3],RT_gsm[Column3],"")</f>
        <v>HKYNH_c_FWD</v>
      </c>
    </row>
    <row r="2341" spans="1:10" ht="16" hidden="1" x14ac:dyDescent="0.2">
      <c r="A2341" s="1" t="s">
        <v>5652</v>
      </c>
      <c r="B2341" s="1" t="s">
        <v>3902</v>
      </c>
      <c r="C2341" s="1" t="s">
        <v>5653</v>
      </c>
      <c r="D2341" s="1" t="s">
        <v>5654</v>
      </c>
      <c r="E2341" s="1" t="s">
        <v>7</v>
      </c>
      <c r="F2341" s="1" t="s">
        <v>3920</v>
      </c>
      <c r="G2341" s="1" t="str">
        <f>RT_enz[[#This Row],[rxn_src]]&amp;"_"&amp;RT_enz[[#This Row],[dir]]</f>
        <v>HLYSMT_m_FWD</v>
      </c>
      <c r="H2341" s="1" t="str">
        <f>_xlfn.XLOOKUP(RT_enz[[#This Row],[Column1]],SC_enz[name_dir],SC_enz[name_dir],"")</f>
        <v/>
      </c>
      <c r="I2341" s="1" t="str">
        <f>_xlfn.XLOOKUP(RT_enz[[#This Row],[rxn_src]],SC_enz[rxn_src],SC_enz[rxn_src],"")</f>
        <v/>
      </c>
      <c r="J2341" s="2" t="str">
        <f>_xlfn.XLOOKUP(RT_enz[[#This Row],[Column1]],RT_gsm[Column3],RT_gsm[Column3],"")</f>
        <v>HLYSMT_m_FWD</v>
      </c>
    </row>
    <row r="2342" spans="1:10" ht="16" hidden="1" x14ac:dyDescent="0.2">
      <c r="A2342" s="1" t="s">
        <v>5652</v>
      </c>
      <c r="B2342" s="1" t="s">
        <v>3902</v>
      </c>
      <c r="C2342" s="1" t="s">
        <v>5655</v>
      </c>
      <c r="D2342" s="1" t="s">
        <v>5656</v>
      </c>
      <c r="E2342" s="1" t="s">
        <v>7</v>
      </c>
      <c r="F2342" s="1" t="s">
        <v>3920</v>
      </c>
      <c r="G2342" s="1" t="str">
        <f>RT_enz[[#This Row],[rxn_src]]&amp;"_"&amp;RT_enz[[#This Row],[dir]]</f>
        <v>HLYSMT_m_FWD</v>
      </c>
      <c r="H2342" s="1" t="str">
        <f>_xlfn.XLOOKUP(RT_enz[[#This Row],[Column1]],SC_enz[name_dir],SC_enz[name_dir],"")</f>
        <v/>
      </c>
      <c r="I2342" s="1" t="str">
        <f>_xlfn.XLOOKUP(RT_enz[[#This Row],[rxn_src]],SC_enz[rxn_src],SC_enz[rxn_src],"")</f>
        <v/>
      </c>
      <c r="J2342" s="2" t="str">
        <f>_xlfn.XLOOKUP(RT_enz[[#This Row],[Column1]],RT_gsm[Column3],RT_gsm[Column3],"")</f>
        <v>HLYSMT_m_FWD</v>
      </c>
    </row>
    <row r="2343" spans="1:10" ht="16" hidden="1" x14ac:dyDescent="0.2">
      <c r="A2343" s="1" t="s">
        <v>5652</v>
      </c>
      <c r="B2343" s="1" t="s">
        <v>3902</v>
      </c>
      <c r="C2343" s="1" t="s">
        <v>5657</v>
      </c>
      <c r="D2343" s="1" t="s">
        <v>5658</v>
      </c>
      <c r="E2343" s="1" t="s">
        <v>7</v>
      </c>
      <c r="F2343" s="1" t="s">
        <v>3920</v>
      </c>
      <c r="G2343" s="1" t="str">
        <f>RT_enz[[#This Row],[rxn_src]]&amp;"_"&amp;RT_enz[[#This Row],[dir]]</f>
        <v>HLYSMT_m_FWD</v>
      </c>
      <c r="H2343" s="1" t="str">
        <f>_xlfn.XLOOKUP(RT_enz[[#This Row],[Column1]],SC_enz[name_dir],SC_enz[name_dir],"")</f>
        <v/>
      </c>
      <c r="I2343" s="1" t="str">
        <f>_xlfn.XLOOKUP(RT_enz[[#This Row],[rxn_src]],SC_enz[rxn_src],SC_enz[rxn_src],"")</f>
        <v/>
      </c>
      <c r="J2343" s="2" t="str">
        <f>_xlfn.XLOOKUP(RT_enz[[#This Row],[Column1]],RT_gsm[Column3],RT_gsm[Column3],"")</f>
        <v>HLYSMT_m_FWD</v>
      </c>
    </row>
    <row r="2344" spans="1:10" ht="16" hidden="1" x14ac:dyDescent="0.2">
      <c r="A2344" s="1" t="s">
        <v>5652</v>
      </c>
      <c r="B2344" s="1" t="s">
        <v>3902</v>
      </c>
      <c r="C2344" s="1" t="s">
        <v>5659</v>
      </c>
      <c r="D2344" s="1" t="s">
        <v>5660</v>
      </c>
      <c r="E2344" s="1" t="s">
        <v>7</v>
      </c>
      <c r="F2344" s="1" t="s">
        <v>5661</v>
      </c>
      <c r="G2344" s="1" t="str">
        <f>RT_enz[[#This Row],[rxn_src]]&amp;"_"&amp;RT_enz[[#This Row],[dir]]</f>
        <v>HLYSMT_m_FWD</v>
      </c>
      <c r="H2344" s="1" t="str">
        <f>_xlfn.XLOOKUP(RT_enz[[#This Row],[Column1]],SC_enz[name_dir],SC_enz[name_dir],"")</f>
        <v/>
      </c>
      <c r="I2344" s="1" t="str">
        <f>_xlfn.XLOOKUP(RT_enz[[#This Row],[rxn_src]],SC_enz[rxn_src],SC_enz[rxn_src],"")</f>
        <v/>
      </c>
      <c r="J2344" s="2" t="str">
        <f>_xlfn.XLOOKUP(RT_enz[[#This Row],[Column1]],RT_gsm[Column3],RT_gsm[Column3],"")</f>
        <v>HLYSMT_m_FWD</v>
      </c>
    </row>
    <row r="2345" spans="1:10" ht="16" hidden="1" x14ac:dyDescent="0.2">
      <c r="A2345" s="1" t="s">
        <v>5652</v>
      </c>
      <c r="B2345" s="1" t="s">
        <v>3902</v>
      </c>
      <c r="C2345" s="1" t="s">
        <v>5662</v>
      </c>
      <c r="D2345" s="1" t="s">
        <v>5663</v>
      </c>
      <c r="E2345" s="1" t="s">
        <v>7</v>
      </c>
      <c r="F2345" s="1" t="s">
        <v>3920</v>
      </c>
      <c r="G2345" s="1" t="str">
        <f>RT_enz[[#This Row],[rxn_src]]&amp;"_"&amp;RT_enz[[#This Row],[dir]]</f>
        <v>HLYSMT_m_FWD</v>
      </c>
      <c r="H2345" s="1" t="str">
        <f>_xlfn.XLOOKUP(RT_enz[[#This Row],[Column1]],SC_enz[name_dir],SC_enz[name_dir],"")</f>
        <v/>
      </c>
      <c r="I2345" s="1" t="str">
        <f>_xlfn.XLOOKUP(RT_enz[[#This Row],[rxn_src]],SC_enz[rxn_src],SC_enz[rxn_src],"")</f>
        <v/>
      </c>
      <c r="J2345" s="2" t="str">
        <f>_xlfn.XLOOKUP(RT_enz[[#This Row],[Column1]],RT_gsm[Column3],RT_gsm[Column3],"")</f>
        <v>HLYSMT_m_FWD</v>
      </c>
    </row>
    <row r="2346" spans="1:10" ht="16" hidden="1" x14ac:dyDescent="0.2">
      <c r="A2346" s="1" t="s">
        <v>5652</v>
      </c>
      <c r="B2346" s="1" t="s">
        <v>3902</v>
      </c>
      <c r="C2346" s="1" t="s">
        <v>5664</v>
      </c>
      <c r="D2346" s="1" t="s">
        <v>5665</v>
      </c>
      <c r="E2346" s="1" t="s">
        <v>7</v>
      </c>
      <c r="F2346" s="1" t="s">
        <v>3920</v>
      </c>
      <c r="G2346" s="1" t="str">
        <f>RT_enz[[#This Row],[rxn_src]]&amp;"_"&amp;RT_enz[[#This Row],[dir]]</f>
        <v>HLYSMT_m_FWD</v>
      </c>
      <c r="H2346" s="1" t="str">
        <f>_xlfn.XLOOKUP(RT_enz[[#This Row],[Column1]],SC_enz[name_dir],SC_enz[name_dir],"")</f>
        <v/>
      </c>
      <c r="I2346" s="1" t="str">
        <f>_xlfn.XLOOKUP(RT_enz[[#This Row],[rxn_src]],SC_enz[rxn_src],SC_enz[rxn_src],"")</f>
        <v/>
      </c>
      <c r="J2346" s="2" t="str">
        <f>_xlfn.XLOOKUP(RT_enz[[#This Row],[Column1]],RT_gsm[Column3],RT_gsm[Column3],"")</f>
        <v>HLYSMT_m_FWD</v>
      </c>
    </row>
    <row r="2347" spans="1:10" ht="16" hidden="1" x14ac:dyDescent="0.2">
      <c r="A2347" s="1" t="s">
        <v>5652</v>
      </c>
      <c r="B2347" s="1" t="s">
        <v>3902</v>
      </c>
      <c r="C2347" s="1" t="s">
        <v>5666</v>
      </c>
      <c r="D2347" s="1" t="s">
        <v>5667</v>
      </c>
      <c r="E2347" s="1" t="s">
        <v>7</v>
      </c>
      <c r="F2347" s="1" t="s">
        <v>3920</v>
      </c>
      <c r="G2347" s="1" t="str">
        <f>RT_enz[[#This Row],[rxn_src]]&amp;"_"&amp;RT_enz[[#This Row],[dir]]</f>
        <v>HLYSMT_m_FWD</v>
      </c>
      <c r="H2347" s="1" t="str">
        <f>_xlfn.XLOOKUP(RT_enz[[#This Row],[Column1]],SC_enz[name_dir],SC_enz[name_dir],"")</f>
        <v/>
      </c>
      <c r="I2347" s="1" t="str">
        <f>_xlfn.XLOOKUP(RT_enz[[#This Row],[rxn_src]],SC_enz[rxn_src],SC_enz[rxn_src],"")</f>
        <v/>
      </c>
      <c r="J2347" s="2" t="str">
        <f>_xlfn.XLOOKUP(RT_enz[[#This Row],[Column1]],RT_gsm[Column3],RT_gsm[Column3],"")</f>
        <v>HLYSMT_m_FWD</v>
      </c>
    </row>
    <row r="2348" spans="1:10" ht="16" hidden="1" x14ac:dyDescent="0.2">
      <c r="A2348" s="1" t="s">
        <v>1071</v>
      </c>
      <c r="B2348" s="1" t="s">
        <v>3902</v>
      </c>
      <c r="C2348" s="1" t="s">
        <v>5668</v>
      </c>
      <c r="D2348" s="1" t="s">
        <v>5669</v>
      </c>
      <c r="E2348" s="1" t="s">
        <v>7</v>
      </c>
      <c r="F2348" s="1" t="s">
        <v>3920</v>
      </c>
      <c r="G2348" s="1" t="str">
        <f>RT_enz[[#This Row],[rxn_src]]&amp;"_"&amp;RT_enz[[#This Row],[dir]]</f>
        <v>HMGCOAR_c_FWD</v>
      </c>
      <c r="H2348" s="1" t="str">
        <f>_xlfn.XLOOKUP(RT_enz[[#This Row],[Column1]],SC_enz[name_dir],SC_enz[name_dir],"")</f>
        <v>HMGCOAR_c_FWD</v>
      </c>
      <c r="I2348" s="1" t="str">
        <f>_xlfn.XLOOKUP(RT_enz[[#This Row],[rxn_src]],SC_enz[rxn_src],SC_enz[rxn_src],"")</f>
        <v>HMGCOAR_c</v>
      </c>
      <c r="J2348" s="2" t="str">
        <f>_xlfn.XLOOKUP(RT_enz[[#This Row],[Column1]],RT_gsm[Column3],RT_gsm[Column3],"")</f>
        <v>HMGCOAR_c_FWD</v>
      </c>
    </row>
    <row r="2349" spans="1:10" ht="16" hidden="1" x14ac:dyDescent="0.2">
      <c r="A2349" s="1" t="s">
        <v>1076</v>
      </c>
      <c r="B2349" s="1" t="s">
        <v>3902</v>
      </c>
      <c r="C2349" s="1" t="s">
        <v>5670</v>
      </c>
      <c r="D2349" s="1" t="s">
        <v>5671</v>
      </c>
      <c r="E2349" s="1" t="s">
        <v>7</v>
      </c>
      <c r="F2349" s="1" t="s">
        <v>3920</v>
      </c>
      <c r="G2349" s="1" t="str">
        <f>RT_enz[[#This Row],[rxn_src]]&amp;"_"&amp;RT_enz[[#This Row],[dir]]</f>
        <v>HMGCOAS_c_FWD</v>
      </c>
      <c r="H2349" s="1" t="str">
        <f>_xlfn.XLOOKUP(RT_enz[[#This Row],[Column1]],SC_enz[name_dir],SC_enz[name_dir],"")</f>
        <v>HMGCOAS_c_FWD</v>
      </c>
      <c r="I2349" s="1" t="str">
        <f>_xlfn.XLOOKUP(RT_enz[[#This Row],[rxn_src]],SC_enz[rxn_src],SC_enz[rxn_src],"")</f>
        <v>HMGCOAS_c</v>
      </c>
      <c r="J2349" s="2" t="str">
        <f>_xlfn.XLOOKUP(RT_enz[[#This Row],[Column1]],RT_gsm[Column3],RT_gsm[Column3],"")</f>
        <v>HMGCOAS_c_FWD</v>
      </c>
    </row>
    <row r="2350" spans="1:10" ht="16" hidden="1" x14ac:dyDescent="0.2">
      <c r="A2350" s="1" t="s">
        <v>1079</v>
      </c>
      <c r="B2350" s="1" t="s">
        <v>3902</v>
      </c>
      <c r="C2350" s="1" t="s">
        <v>5672</v>
      </c>
      <c r="D2350" s="1" t="s">
        <v>5673</v>
      </c>
      <c r="E2350" s="1" t="s">
        <v>7</v>
      </c>
      <c r="F2350" s="1" t="s">
        <v>3920</v>
      </c>
      <c r="G2350" s="1" t="str">
        <f>RT_enz[[#This Row],[rxn_src]]&amp;"_"&amp;RT_enz[[#This Row],[dir]]</f>
        <v>HMGCOAS_m_FWD</v>
      </c>
      <c r="H2350" s="1" t="str">
        <f>_xlfn.XLOOKUP(RT_enz[[#This Row],[Column1]],SC_enz[name_dir],SC_enz[name_dir],"")</f>
        <v>HMGCOAS_m_FWD</v>
      </c>
      <c r="I2350" s="1" t="str">
        <f>_xlfn.XLOOKUP(RT_enz[[#This Row],[rxn_src]],SC_enz[rxn_src],SC_enz[rxn_src],"")</f>
        <v>HMGCOAS_m</v>
      </c>
      <c r="J2350" s="2" t="str">
        <f>_xlfn.XLOOKUP(RT_enz[[#This Row],[Column1]],RT_gsm[Column3],RT_gsm[Column3],"")</f>
        <v>HMGCOAS_m_FWD</v>
      </c>
    </row>
    <row r="2351" spans="1:10" ht="16" hidden="1" x14ac:dyDescent="0.2">
      <c r="A2351" s="1" t="s">
        <v>2656</v>
      </c>
      <c r="B2351" s="1" t="s">
        <v>3902</v>
      </c>
      <c r="C2351" s="1" t="s">
        <v>1642</v>
      </c>
      <c r="D2351" s="1" t="s">
        <v>143</v>
      </c>
      <c r="E2351" s="1" t="s">
        <v>7</v>
      </c>
      <c r="F2351" s="1"/>
      <c r="G2351" s="1" t="str">
        <f>RT_enz[[#This Row],[rxn_src]]&amp;"_"&amp;RT_enz[[#This Row],[dir]]</f>
        <v>HMGCOAt_c_m_FWD</v>
      </c>
      <c r="H2351" s="1" t="str">
        <f>_xlfn.XLOOKUP(RT_enz[[#This Row],[Column1]],SC_enz[name_dir],SC_enz[name_dir],"")</f>
        <v>HMGCOAt_c_m_FWD</v>
      </c>
      <c r="I2351" s="1" t="str">
        <f>_xlfn.XLOOKUP(RT_enz[[#This Row],[rxn_src]],SC_enz[rxn_src],SC_enz[rxn_src],"")</f>
        <v>HMGCOAt_c_m</v>
      </c>
      <c r="J2351" s="2" t="str">
        <f>_xlfn.XLOOKUP(RT_enz[[#This Row],[Column1]],RT_gsm[Column3],RT_gsm[Column3],"")</f>
        <v>HMGCOAt_c_m_FWD</v>
      </c>
    </row>
    <row r="2352" spans="1:10" ht="16" hidden="1" x14ac:dyDescent="0.2">
      <c r="A2352" s="1" t="s">
        <v>2656</v>
      </c>
      <c r="B2352" s="1" t="s">
        <v>3903</v>
      </c>
      <c r="C2352" s="1" t="s">
        <v>1642</v>
      </c>
      <c r="D2352" s="1" t="s">
        <v>143</v>
      </c>
      <c r="E2352" s="1" t="s">
        <v>7</v>
      </c>
      <c r="F2352" s="1"/>
      <c r="G2352" s="1" t="str">
        <f>RT_enz[[#This Row],[rxn_src]]&amp;"_"&amp;RT_enz[[#This Row],[dir]]</f>
        <v>HMGCOAt_c_m_REV</v>
      </c>
      <c r="H2352" s="1" t="str">
        <f>_xlfn.XLOOKUP(RT_enz[[#This Row],[Column1]],SC_enz[name_dir],SC_enz[name_dir],"")</f>
        <v>HMGCOAt_c_m_REV</v>
      </c>
      <c r="I2352" s="1" t="str">
        <f>_xlfn.XLOOKUP(RT_enz[[#This Row],[rxn_src]],SC_enz[rxn_src],SC_enz[rxn_src],"")</f>
        <v>HMGCOAt_c_m</v>
      </c>
      <c r="J2352" s="2" t="str">
        <f>_xlfn.XLOOKUP(RT_enz[[#This Row],[Column1]],RT_gsm[Column3],RT_gsm[Column3],"")</f>
        <v>HMGCOAt_c_m_REV</v>
      </c>
    </row>
    <row r="2353" spans="1:10" ht="16" hidden="1" x14ac:dyDescent="0.2">
      <c r="A2353" s="1" t="s">
        <v>1080</v>
      </c>
      <c r="B2353" s="1" t="s">
        <v>3902</v>
      </c>
      <c r="C2353" s="1" t="s">
        <v>5674</v>
      </c>
      <c r="D2353" s="1" t="s">
        <v>5675</v>
      </c>
      <c r="E2353" s="1" t="s">
        <v>7</v>
      </c>
      <c r="F2353" s="1" t="s">
        <v>3920</v>
      </c>
      <c r="G2353" s="1" t="str">
        <f>RT_enz[[#This Row],[rxn_src]]&amp;"_"&amp;RT_enz[[#This Row],[dir]]</f>
        <v>HMPK1_c_FWD</v>
      </c>
      <c r="H2353" s="1" t="str">
        <f>_xlfn.XLOOKUP(RT_enz[[#This Row],[Column1]],SC_enz[name_dir],SC_enz[name_dir],"")</f>
        <v>HMPK1_c_FWD</v>
      </c>
      <c r="I2353" s="1" t="str">
        <f>_xlfn.XLOOKUP(RT_enz[[#This Row],[rxn_src]],SC_enz[rxn_src],SC_enz[rxn_src],"")</f>
        <v>HMPK1_c</v>
      </c>
      <c r="J2353" s="2" t="str">
        <f>_xlfn.XLOOKUP(RT_enz[[#This Row],[Column1]],RT_gsm[Column3],RT_gsm[Column3],"")</f>
        <v>HMPK1_c_FWD</v>
      </c>
    </row>
    <row r="2354" spans="1:10" ht="16" hidden="1" x14ac:dyDescent="0.2">
      <c r="A2354" s="1" t="s">
        <v>3576</v>
      </c>
      <c r="B2354" s="1" t="s">
        <v>3902</v>
      </c>
      <c r="C2354" s="1" t="s">
        <v>3577</v>
      </c>
      <c r="D2354" s="1" t="s">
        <v>5676</v>
      </c>
      <c r="E2354" s="1" t="s">
        <v>12</v>
      </c>
      <c r="F2354" s="1" t="s">
        <v>5677</v>
      </c>
      <c r="G2354" s="1" t="str">
        <f>RT_enz[[#This Row],[rxn_src]]&amp;"_"&amp;RT_enz[[#This Row],[dir]]</f>
        <v>HOMOX_m_FWD</v>
      </c>
      <c r="H2354" s="1" t="str">
        <f>_xlfn.XLOOKUP(RT_enz[[#This Row],[Column1]],SC_enz[name_dir],SC_enz[name_dir],"")</f>
        <v>HOMOX_m_FWD</v>
      </c>
      <c r="I2354" s="1" t="str">
        <f>_xlfn.XLOOKUP(RT_enz[[#This Row],[rxn_src]],SC_enz[rxn_src],SC_enz[rxn_src],"")</f>
        <v>HOMOX_m</v>
      </c>
      <c r="J2354" s="2" t="str">
        <f>_xlfn.XLOOKUP(RT_enz[[#This Row],[Column1]],RT_gsm[Column3],RT_gsm[Column3],"")</f>
        <v>HOMOX_m_FWD</v>
      </c>
    </row>
    <row r="2355" spans="1:10" ht="16" hidden="1" x14ac:dyDescent="0.2">
      <c r="A2355" s="1" t="s">
        <v>2698</v>
      </c>
      <c r="B2355" s="1" t="s">
        <v>3902</v>
      </c>
      <c r="C2355" s="1" t="s">
        <v>1642</v>
      </c>
      <c r="D2355" s="1" t="s">
        <v>143</v>
      </c>
      <c r="E2355" s="1" t="s">
        <v>7</v>
      </c>
      <c r="F2355" s="1"/>
      <c r="G2355" s="1" t="str">
        <f>RT_enz[[#This Row],[rxn_src]]&amp;"_"&amp;RT_enz[[#This Row],[dir]]</f>
        <v>HOMt_c_e_FWD</v>
      </c>
      <c r="H2355" s="1" t="str">
        <f>_xlfn.XLOOKUP(RT_enz[[#This Row],[Column1]],SC_enz[name_dir],SC_enz[name_dir],"")</f>
        <v>HOMt_c_e_FWD</v>
      </c>
      <c r="I2355" s="1" t="str">
        <f>_xlfn.XLOOKUP(RT_enz[[#This Row],[rxn_src]],SC_enz[rxn_src],SC_enz[rxn_src],"")</f>
        <v>HOMt_c_e</v>
      </c>
      <c r="J2355" s="2" t="str">
        <f>_xlfn.XLOOKUP(RT_enz[[#This Row],[Column1]],RT_gsm[Column3],RT_gsm[Column3],"")</f>
        <v>HOMt_c_e_FWD</v>
      </c>
    </row>
    <row r="2356" spans="1:10" ht="16" hidden="1" x14ac:dyDescent="0.2">
      <c r="A2356" s="1" t="s">
        <v>2698</v>
      </c>
      <c r="B2356" s="1" t="s">
        <v>3903</v>
      </c>
      <c r="C2356" s="1" t="s">
        <v>1642</v>
      </c>
      <c r="D2356" s="1" t="s">
        <v>143</v>
      </c>
      <c r="E2356" s="1" t="s">
        <v>7</v>
      </c>
      <c r="F2356" s="1"/>
      <c r="G2356" s="1" t="str">
        <f>RT_enz[[#This Row],[rxn_src]]&amp;"_"&amp;RT_enz[[#This Row],[dir]]</f>
        <v>HOMt_c_e_REV</v>
      </c>
      <c r="H2356" s="1" t="str">
        <f>_xlfn.XLOOKUP(RT_enz[[#This Row],[Column1]],SC_enz[name_dir],SC_enz[name_dir],"")</f>
        <v>HOMt_c_e_REV</v>
      </c>
      <c r="I2356" s="1" t="str">
        <f>_xlfn.XLOOKUP(RT_enz[[#This Row],[rxn_src]],SC_enz[rxn_src],SC_enz[rxn_src],"")</f>
        <v>HOMt_c_e</v>
      </c>
      <c r="J2356" s="2" t="str">
        <f>_xlfn.XLOOKUP(RT_enz[[#This Row],[Column1]],RT_gsm[Column3],RT_gsm[Column3],"")</f>
        <v>HOMt_c_e_REV</v>
      </c>
    </row>
    <row r="2357" spans="1:10" ht="16" hidden="1" x14ac:dyDescent="0.2">
      <c r="A2357" s="1" t="s">
        <v>34</v>
      </c>
      <c r="B2357" s="1" t="s">
        <v>3902</v>
      </c>
      <c r="C2357" s="1" t="s">
        <v>4948</v>
      </c>
      <c r="D2357" s="1" t="s">
        <v>4949</v>
      </c>
      <c r="E2357" s="1" t="s">
        <v>7</v>
      </c>
      <c r="F2357" s="1" t="s">
        <v>3920</v>
      </c>
      <c r="G2357" s="1" t="str">
        <f>RT_enz[[#This Row],[rxn_src]]&amp;"_"&amp;RT_enz[[#This Row],[dir]]</f>
        <v>HPPK2_m_FWD</v>
      </c>
      <c r="H2357" s="1" t="str">
        <f>_xlfn.XLOOKUP(RT_enz[[#This Row],[Column1]],SC_enz[name_dir],SC_enz[name_dir],"")</f>
        <v>HPPK2_m_FWD</v>
      </c>
      <c r="I2357" s="1" t="str">
        <f>_xlfn.XLOOKUP(RT_enz[[#This Row],[rxn_src]],SC_enz[rxn_src],SC_enz[rxn_src],"")</f>
        <v>HPPK2_m</v>
      </c>
      <c r="J2357" s="2" t="str">
        <f>_xlfn.XLOOKUP(RT_enz[[#This Row],[Column1]],RT_gsm[Column3],RT_gsm[Column3],"")</f>
        <v>HPPK2_m_FWD</v>
      </c>
    </row>
    <row r="2358" spans="1:10" ht="16" hidden="1" x14ac:dyDescent="0.2">
      <c r="A2358" s="1" t="s">
        <v>1181</v>
      </c>
      <c r="B2358" s="1" t="s">
        <v>3902</v>
      </c>
      <c r="C2358" s="1" t="s">
        <v>5678</v>
      </c>
      <c r="D2358" s="1" t="s">
        <v>5679</v>
      </c>
      <c r="E2358" s="1" t="s">
        <v>7</v>
      </c>
      <c r="F2358" s="1" t="s">
        <v>3920</v>
      </c>
      <c r="G2358" s="1" t="str">
        <f>RT_enz[[#This Row],[rxn_src]]&amp;"_"&amp;RT_enz[[#This Row],[dir]]</f>
        <v>HPRORy_c_FWD</v>
      </c>
      <c r="H2358" s="1" t="str">
        <f>_xlfn.XLOOKUP(RT_enz[[#This Row],[Column1]],SC_enz[name_dir],SC_enz[name_dir],"")</f>
        <v>HPRORy_c_FWD</v>
      </c>
      <c r="I2358" s="1" t="str">
        <f>_xlfn.XLOOKUP(RT_enz[[#This Row],[rxn_src]],SC_enz[rxn_src],SC_enz[rxn_src],"")</f>
        <v>HPRORy_c</v>
      </c>
      <c r="J2358" s="2" t="str">
        <f>_xlfn.XLOOKUP(RT_enz[[#This Row],[Column1]],RT_gsm[Column3],RT_gsm[Column3],"")</f>
        <v>HPRORy_c_FWD</v>
      </c>
    </row>
    <row r="2359" spans="1:10" ht="16" hidden="1" x14ac:dyDescent="0.2">
      <c r="A2359" s="1" t="s">
        <v>5680</v>
      </c>
      <c r="B2359" s="1" t="s">
        <v>3902</v>
      </c>
      <c r="C2359" s="1" t="s">
        <v>5681</v>
      </c>
      <c r="D2359" s="1" t="s">
        <v>5682</v>
      </c>
      <c r="E2359" s="1" t="s">
        <v>7</v>
      </c>
      <c r="F2359" s="1" t="s">
        <v>3920</v>
      </c>
      <c r="G2359" s="1" t="str">
        <f>RT_enz[[#This Row],[rxn_src]]&amp;"_"&amp;RT_enz[[#This Row],[dir]]</f>
        <v>HQLOR_c_FWD</v>
      </c>
      <c r="H2359" s="1" t="str">
        <f>_xlfn.XLOOKUP(RT_enz[[#This Row],[Column1]],SC_enz[name_dir],SC_enz[name_dir],"")</f>
        <v/>
      </c>
      <c r="I2359" s="1" t="str">
        <f>_xlfn.XLOOKUP(RT_enz[[#This Row],[rxn_src]],SC_enz[rxn_src],SC_enz[rxn_src],"")</f>
        <v/>
      </c>
      <c r="J2359" s="2" t="str">
        <f>_xlfn.XLOOKUP(RT_enz[[#This Row],[Column1]],RT_gsm[Column3],RT_gsm[Column3],"")</f>
        <v>HQLOR_c_FWD</v>
      </c>
    </row>
    <row r="2360" spans="1:10" ht="16" hidden="1" x14ac:dyDescent="0.2">
      <c r="A2360" s="1" t="s">
        <v>1046</v>
      </c>
      <c r="B2360" s="1" t="s">
        <v>3902</v>
      </c>
      <c r="C2360" s="1" t="s">
        <v>5683</v>
      </c>
      <c r="D2360" s="1" t="s">
        <v>5684</v>
      </c>
      <c r="E2360" s="1" t="s">
        <v>12</v>
      </c>
      <c r="F2360" s="1" t="s">
        <v>5685</v>
      </c>
      <c r="G2360" s="1" t="str">
        <f>RT_enz[[#This Row],[rxn_src]]&amp;"_"&amp;RT_enz[[#This Row],[dir]]</f>
        <v>HSDx_c_FWD</v>
      </c>
      <c r="H2360" s="1" t="str">
        <f>_xlfn.XLOOKUP(RT_enz[[#This Row],[Column1]],SC_enz[name_dir],SC_enz[name_dir],"")</f>
        <v>HSDx_c_FWD</v>
      </c>
      <c r="I2360" s="1" t="str">
        <f>_xlfn.XLOOKUP(RT_enz[[#This Row],[rxn_src]],SC_enz[rxn_src],SC_enz[rxn_src],"")</f>
        <v>HSDx_c</v>
      </c>
      <c r="J2360" s="2" t="str">
        <f>_xlfn.XLOOKUP(RT_enz[[#This Row],[Column1]],RT_gsm[Column3],RT_gsm[Column3],"")</f>
        <v>HSDx_c_FWD</v>
      </c>
    </row>
    <row r="2361" spans="1:10" ht="16" hidden="1" x14ac:dyDescent="0.2">
      <c r="A2361" s="1" t="s">
        <v>1046</v>
      </c>
      <c r="B2361" s="1" t="s">
        <v>3902</v>
      </c>
      <c r="C2361" s="1" t="s">
        <v>5686</v>
      </c>
      <c r="D2361" s="1" t="s">
        <v>5687</v>
      </c>
      <c r="E2361" s="1" t="s">
        <v>12</v>
      </c>
      <c r="F2361" s="1" t="s">
        <v>5685</v>
      </c>
      <c r="G2361" s="1" t="str">
        <f>RT_enz[[#This Row],[rxn_src]]&amp;"_"&amp;RT_enz[[#This Row],[dir]]</f>
        <v>HSDx_c_FWD</v>
      </c>
      <c r="H2361" s="1" t="str">
        <f>_xlfn.XLOOKUP(RT_enz[[#This Row],[Column1]],SC_enz[name_dir],SC_enz[name_dir],"")</f>
        <v>HSDx_c_FWD</v>
      </c>
      <c r="I2361" s="1" t="str">
        <f>_xlfn.XLOOKUP(RT_enz[[#This Row],[rxn_src]],SC_enz[rxn_src],SC_enz[rxn_src],"")</f>
        <v>HSDx_c</v>
      </c>
      <c r="J2361" s="2" t="str">
        <f>_xlfn.XLOOKUP(RT_enz[[#This Row],[Column1]],RT_gsm[Column3],RT_gsm[Column3],"")</f>
        <v>HSDx_c_FWD</v>
      </c>
    </row>
    <row r="2362" spans="1:10" ht="16" hidden="1" x14ac:dyDescent="0.2">
      <c r="A2362" s="1" t="s">
        <v>1049</v>
      </c>
      <c r="B2362" s="1" t="s">
        <v>3902</v>
      </c>
      <c r="C2362" s="1" t="s">
        <v>5683</v>
      </c>
      <c r="D2362" s="1" t="s">
        <v>5684</v>
      </c>
      <c r="E2362" s="1" t="s">
        <v>12</v>
      </c>
      <c r="F2362" s="1" t="s">
        <v>5685</v>
      </c>
      <c r="G2362" s="1" t="str">
        <f>RT_enz[[#This Row],[rxn_src]]&amp;"_"&amp;RT_enz[[#This Row],[dir]]</f>
        <v>HSDy_c_FWD</v>
      </c>
      <c r="H2362" s="1" t="str">
        <f>_xlfn.XLOOKUP(RT_enz[[#This Row],[Column1]],SC_enz[name_dir],SC_enz[name_dir],"")</f>
        <v>HSDy_c_FWD</v>
      </c>
      <c r="I2362" s="1" t="str">
        <f>_xlfn.XLOOKUP(RT_enz[[#This Row],[rxn_src]],SC_enz[rxn_src],SC_enz[rxn_src],"")</f>
        <v>HSDy_c</v>
      </c>
      <c r="J2362" s="2" t="str">
        <f>_xlfn.XLOOKUP(RT_enz[[#This Row],[Column1]],RT_gsm[Column3],RT_gsm[Column3],"")</f>
        <v>HSDy_c_FWD</v>
      </c>
    </row>
    <row r="2363" spans="1:10" ht="16" hidden="1" x14ac:dyDescent="0.2">
      <c r="A2363" s="1" t="s">
        <v>1049</v>
      </c>
      <c r="B2363" s="1" t="s">
        <v>3902</v>
      </c>
      <c r="C2363" s="1" t="s">
        <v>5686</v>
      </c>
      <c r="D2363" s="1" t="s">
        <v>5687</v>
      </c>
      <c r="E2363" s="1" t="s">
        <v>12</v>
      </c>
      <c r="F2363" s="1" t="s">
        <v>5685</v>
      </c>
      <c r="G2363" s="1" t="str">
        <f>RT_enz[[#This Row],[rxn_src]]&amp;"_"&amp;RT_enz[[#This Row],[dir]]</f>
        <v>HSDy_c_FWD</v>
      </c>
      <c r="H2363" s="1" t="str">
        <f>_xlfn.XLOOKUP(RT_enz[[#This Row],[Column1]],SC_enz[name_dir],SC_enz[name_dir],"")</f>
        <v>HSDy_c_FWD</v>
      </c>
      <c r="I2363" s="1" t="str">
        <f>_xlfn.XLOOKUP(RT_enz[[#This Row],[rxn_src]],SC_enz[rxn_src],SC_enz[rxn_src],"")</f>
        <v>HSDy_c</v>
      </c>
      <c r="J2363" s="2" t="str">
        <f>_xlfn.XLOOKUP(RT_enz[[#This Row],[Column1]],RT_gsm[Column3],RT_gsm[Column3],"")</f>
        <v>HSDy_c_FWD</v>
      </c>
    </row>
    <row r="2364" spans="1:10" ht="16" hidden="1" x14ac:dyDescent="0.2">
      <c r="A2364" s="1" t="s">
        <v>1053</v>
      </c>
      <c r="B2364" s="1" t="s">
        <v>3902</v>
      </c>
      <c r="C2364" s="1" t="s">
        <v>5688</v>
      </c>
      <c r="D2364" s="1" t="s">
        <v>5689</v>
      </c>
      <c r="E2364" s="1" t="s">
        <v>7</v>
      </c>
      <c r="F2364" s="1" t="s">
        <v>3920</v>
      </c>
      <c r="G2364" s="1" t="str">
        <f>RT_enz[[#This Row],[rxn_src]]&amp;"_"&amp;RT_enz[[#This Row],[dir]]</f>
        <v>HSERTA_c_FWD</v>
      </c>
      <c r="H2364" s="1" t="str">
        <f>_xlfn.XLOOKUP(RT_enz[[#This Row],[Column1]],SC_enz[name_dir],SC_enz[name_dir],"")</f>
        <v>HSERTA_c_FWD</v>
      </c>
      <c r="I2364" s="1" t="str">
        <f>_xlfn.XLOOKUP(RT_enz[[#This Row],[rxn_src]],SC_enz[rxn_src],SC_enz[rxn_src],"")</f>
        <v>HSERTA_c</v>
      </c>
      <c r="J2364" s="2" t="str">
        <f>_xlfn.XLOOKUP(RT_enz[[#This Row],[Column1]],RT_gsm[Column3],RT_gsm[Column3],"")</f>
        <v>HSERTA_c_FWD</v>
      </c>
    </row>
    <row r="2365" spans="1:10" ht="16" hidden="1" x14ac:dyDescent="0.2">
      <c r="A2365" s="1" t="s">
        <v>1050</v>
      </c>
      <c r="B2365" s="1" t="s">
        <v>3902</v>
      </c>
      <c r="C2365" s="1" t="s">
        <v>5690</v>
      </c>
      <c r="D2365" s="1" t="s">
        <v>5691</v>
      </c>
      <c r="E2365" s="1" t="s">
        <v>7</v>
      </c>
      <c r="F2365" s="1" t="s">
        <v>3920</v>
      </c>
      <c r="G2365" s="1" t="str">
        <f>RT_enz[[#This Row],[rxn_src]]&amp;"_"&amp;RT_enz[[#This Row],[dir]]</f>
        <v>HSK_c_FWD</v>
      </c>
      <c r="H2365" s="1" t="str">
        <f>_xlfn.XLOOKUP(RT_enz[[#This Row],[Column1]],SC_enz[name_dir],SC_enz[name_dir],"")</f>
        <v>HSK_c_FWD</v>
      </c>
      <c r="I2365" s="1" t="str">
        <f>_xlfn.XLOOKUP(RT_enz[[#This Row],[rxn_src]],SC_enz[rxn_src],SC_enz[rxn_src],"")</f>
        <v>HSK_c</v>
      </c>
      <c r="J2365" s="2" t="str">
        <f>_xlfn.XLOOKUP(RT_enz[[#This Row],[Column1]],RT_gsm[Column3],RT_gsm[Column3],"")</f>
        <v>HSK_c_FWD</v>
      </c>
    </row>
    <row r="2366" spans="1:10" ht="16" hidden="1" x14ac:dyDescent="0.2">
      <c r="A2366" s="1" t="s">
        <v>1029</v>
      </c>
      <c r="B2366" s="1" t="s">
        <v>3902</v>
      </c>
      <c r="C2366" s="1" t="s">
        <v>5692</v>
      </c>
      <c r="D2366" s="1" t="s">
        <v>5693</v>
      </c>
      <c r="E2366" s="1" t="s">
        <v>7</v>
      </c>
      <c r="F2366" s="1" t="s">
        <v>3920</v>
      </c>
      <c r="G2366" s="1" t="str">
        <f>RT_enz[[#This Row],[rxn_src]]&amp;"_"&amp;RT_enz[[#This Row],[dir]]</f>
        <v>HSTPT_c_FWD</v>
      </c>
      <c r="H2366" s="1" t="str">
        <f>_xlfn.XLOOKUP(RT_enz[[#This Row],[Column1]],SC_enz[name_dir],SC_enz[name_dir],"")</f>
        <v>HSTPT_c_FWD</v>
      </c>
      <c r="I2366" s="1" t="str">
        <f>_xlfn.XLOOKUP(RT_enz[[#This Row],[rxn_src]],SC_enz[rxn_src],SC_enz[rxn_src],"")</f>
        <v>HSTPT_c</v>
      </c>
      <c r="J2366" s="2" t="str">
        <f>_xlfn.XLOOKUP(RT_enz[[#This Row],[Column1]],RT_gsm[Column3],RT_gsm[Column3],"")</f>
        <v>HSTPT_c_FWD</v>
      </c>
    </row>
    <row r="2367" spans="1:10" ht="16" hidden="1" x14ac:dyDescent="0.2">
      <c r="A2367" s="1" t="s">
        <v>2643</v>
      </c>
      <c r="B2367" s="1" t="s">
        <v>3902</v>
      </c>
      <c r="C2367" s="1" t="s">
        <v>1642</v>
      </c>
      <c r="D2367" s="1" t="s">
        <v>143</v>
      </c>
      <c r="E2367" s="1" t="s">
        <v>7</v>
      </c>
      <c r="F2367" s="1"/>
      <c r="G2367" s="1" t="str">
        <f>RT_enz[[#This Row],[rxn_src]]&amp;"_"&amp;RT_enz[[#This Row],[dir]]</f>
        <v>Ht_c_e_FWD</v>
      </c>
      <c r="H2367" s="1" t="str">
        <f>_xlfn.XLOOKUP(RT_enz[[#This Row],[Column1]],SC_enz[name_dir],SC_enz[name_dir],"")</f>
        <v>Ht_c_e_FWD</v>
      </c>
      <c r="I2367" s="1" t="str">
        <f>_xlfn.XLOOKUP(RT_enz[[#This Row],[rxn_src]],SC_enz[rxn_src],SC_enz[rxn_src],"")</f>
        <v>Ht_c_e</v>
      </c>
      <c r="J2367" s="2" t="str">
        <f>_xlfn.XLOOKUP(RT_enz[[#This Row],[Column1]],RT_gsm[Column3],RT_gsm[Column3],"")</f>
        <v>Ht_c_e_FWD</v>
      </c>
    </row>
    <row r="2368" spans="1:10" ht="16" hidden="1" x14ac:dyDescent="0.2">
      <c r="A2368" s="1" t="s">
        <v>2931</v>
      </c>
      <c r="B2368" s="1" t="s">
        <v>3902</v>
      </c>
      <c r="C2368" s="1" t="s">
        <v>1642</v>
      </c>
      <c r="D2368" s="1" t="s">
        <v>143</v>
      </c>
      <c r="E2368" s="1" t="s">
        <v>7</v>
      </c>
      <c r="F2368" s="1"/>
      <c r="G2368" s="1" t="str">
        <f>RT_enz[[#This Row],[rxn_src]]&amp;"_"&amp;RT_enz[[#This Row],[dir]]</f>
        <v>Ht_c_en_FWD</v>
      </c>
      <c r="H2368" s="1" t="str">
        <f>_xlfn.XLOOKUP(RT_enz[[#This Row],[Column1]],SC_enz[name_dir],SC_enz[name_dir],"")</f>
        <v>Ht_c_en_FWD</v>
      </c>
      <c r="I2368" s="1" t="str">
        <f>_xlfn.XLOOKUP(RT_enz[[#This Row],[rxn_src]],SC_enz[rxn_src],SC_enz[rxn_src],"")</f>
        <v>Ht_c_en</v>
      </c>
      <c r="J2368" s="2" t="str">
        <f>_xlfn.XLOOKUP(RT_enz[[#This Row],[Column1]],RT_gsm[Column3],RT_gsm[Column3],"")</f>
        <v>Ht_c_en_FWD</v>
      </c>
    </row>
    <row r="2369" spans="1:10" ht="16" hidden="1" x14ac:dyDescent="0.2">
      <c r="A2369" s="1" t="s">
        <v>2931</v>
      </c>
      <c r="B2369" s="1" t="s">
        <v>3903</v>
      </c>
      <c r="C2369" s="1" t="s">
        <v>1642</v>
      </c>
      <c r="D2369" s="1" t="s">
        <v>143</v>
      </c>
      <c r="E2369" s="1" t="s">
        <v>7</v>
      </c>
      <c r="F2369" s="1"/>
      <c r="G2369" s="1" t="str">
        <f>RT_enz[[#This Row],[rxn_src]]&amp;"_"&amp;RT_enz[[#This Row],[dir]]</f>
        <v>Ht_c_en_REV</v>
      </c>
      <c r="H2369" s="1" t="str">
        <f>_xlfn.XLOOKUP(RT_enz[[#This Row],[Column1]],SC_enz[name_dir],SC_enz[name_dir],"")</f>
        <v>Ht_c_en_REV</v>
      </c>
      <c r="I2369" s="1" t="str">
        <f>_xlfn.XLOOKUP(RT_enz[[#This Row],[rxn_src]],SC_enz[rxn_src],SC_enz[rxn_src],"")</f>
        <v>Ht_c_en</v>
      </c>
      <c r="J2369" s="2" t="str">
        <f>_xlfn.XLOOKUP(RT_enz[[#This Row],[Column1]],RT_gsm[Column3],RT_gsm[Column3],"")</f>
        <v>Ht_c_en_REV</v>
      </c>
    </row>
    <row r="2370" spans="1:10" ht="16" hidden="1" x14ac:dyDescent="0.2">
      <c r="A2370" s="1" t="s">
        <v>2645</v>
      </c>
      <c r="B2370" s="1" t="s">
        <v>3902</v>
      </c>
      <c r="C2370" s="1" t="s">
        <v>1642</v>
      </c>
      <c r="D2370" s="1" t="s">
        <v>143</v>
      </c>
      <c r="E2370" s="1" t="s">
        <v>7</v>
      </c>
      <c r="F2370" s="1"/>
      <c r="G2370" s="1" t="str">
        <f>RT_enz[[#This Row],[rxn_src]]&amp;"_"&amp;RT_enz[[#This Row],[dir]]</f>
        <v>Ht_c_g_FWD</v>
      </c>
      <c r="H2370" s="1" t="str">
        <f>_xlfn.XLOOKUP(RT_enz[[#This Row],[Column1]],SC_enz[name_dir],SC_enz[name_dir],"")</f>
        <v>Ht_c_g_FWD</v>
      </c>
      <c r="I2370" s="1" t="str">
        <f>_xlfn.XLOOKUP(RT_enz[[#This Row],[rxn_src]],SC_enz[rxn_src],SC_enz[rxn_src],"")</f>
        <v>Ht_c_g</v>
      </c>
      <c r="J2370" s="2" t="str">
        <f>_xlfn.XLOOKUP(RT_enz[[#This Row],[Column1]],RT_gsm[Column3],RT_gsm[Column3],"")</f>
        <v>Ht_c_g_FWD</v>
      </c>
    </row>
    <row r="2371" spans="1:10" ht="16" hidden="1" x14ac:dyDescent="0.2">
      <c r="A2371" s="1" t="s">
        <v>2645</v>
      </c>
      <c r="B2371" s="1" t="s">
        <v>3903</v>
      </c>
      <c r="C2371" s="1" t="s">
        <v>1642</v>
      </c>
      <c r="D2371" s="1" t="s">
        <v>143</v>
      </c>
      <c r="E2371" s="1" t="s">
        <v>7</v>
      </c>
      <c r="F2371" s="1"/>
      <c r="G2371" s="1" t="str">
        <f>RT_enz[[#This Row],[rxn_src]]&amp;"_"&amp;RT_enz[[#This Row],[dir]]</f>
        <v>Ht_c_g_REV</v>
      </c>
      <c r="H2371" s="1" t="str">
        <f>_xlfn.XLOOKUP(RT_enz[[#This Row],[Column1]],SC_enz[name_dir],SC_enz[name_dir],"")</f>
        <v>Ht_c_g_REV</v>
      </c>
      <c r="I2371" s="1" t="str">
        <f>_xlfn.XLOOKUP(RT_enz[[#This Row],[rxn_src]],SC_enz[rxn_src],SC_enz[rxn_src],"")</f>
        <v>Ht_c_g</v>
      </c>
      <c r="J2371" s="2" t="str">
        <f>_xlfn.XLOOKUP(RT_enz[[#This Row],[Column1]],RT_gsm[Column3],RT_gsm[Column3],"")</f>
        <v>Ht_c_g_REV</v>
      </c>
    </row>
    <row r="2372" spans="1:10" ht="16" hidden="1" x14ac:dyDescent="0.2">
      <c r="A2372" s="1" t="s">
        <v>2952</v>
      </c>
      <c r="B2372" s="1" t="s">
        <v>3902</v>
      </c>
      <c r="C2372" s="1" t="s">
        <v>1642</v>
      </c>
      <c r="D2372" s="1" t="s">
        <v>143</v>
      </c>
      <c r="E2372" s="1" t="s">
        <v>7</v>
      </c>
      <c r="F2372" s="1"/>
      <c r="G2372" s="1" t="str">
        <f>RT_enz[[#This Row],[rxn_src]]&amp;"_"&amp;RT_enz[[#This Row],[dir]]</f>
        <v>Ht_c_gm_FWD</v>
      </c>
      <c r="H2372" s="1" t="str">
        <f>_xlfn.XLOOKUP(RT_enz[[#This Row],[Column1]],SC_enz[name_dir],SC_enz[name_dir],"")</f>
        <v>Ht_c_gm_FWD</v>
      </c>
      <c r="I2372" s="1" t="str">
        <f>_xlfn.XLOOKUP(RT_enz[[#This Row],[rxn_src]],SC_enz[rxn_src],SC_enz[rxn_src],"")</f>
        <v>Ht_c_gm</v>
      </c>
      <c r="J2372" s="2" t="str">
        <f>_xlfn.XLOOKUP(RT_enz[[#This Row],[Column1]],RT_gsm[Column3],RT_gsm[Column3],"")</f>
        <v>Ht_c_gm_FWD</v>
      </c>
    </row>
    <row r="2373" spans="1:10" ht="16" hidden="1" x14ac:dyDescent="0.2">
      <c r="A2373" s="1" t="s">
        <v>2952</v>
      </c>
      <c r="B2373" s="1" t="s">
        <v>3903</v>
      </c>
      <c r="C2373" s="1" t="s">
        <v>1642</v>
      </c>
      <c r="D2373" s="1" t="s">
        <v>143</v>
      </c>
      <c r="E2373" s="1" t="s">
        <v>7</v>
      </c>
      <c r="F2373" s="1"/>
      <c r="G2373" s="1" t="str">
        <f>RT_enz[[#This Row],[rxn_src]]&amp;"_"&amp;RT_enz[[#This Row],[dir]]</f>
        <v>Ht_c_gm_REV</v>
      </c>
      <c r="H2373" s="1" t="str">
        <f>_xlfn.XLOOKUP(RT_enz[[#This Row],[Column1]],SC_enz[name_dir],SC_enz[name_dir],"")</f>
        <v>Ht_c_gm_REV</v>
      </c>
      <c r="I2373" s="1" t="str">
        <f>_xlfn.XLOOKUP(RT_enz[[#This Row],[rxn_src]],SC_enz[rxn_src],SC_enz[rxn_src],"")</f>
        <v>Ht_c_gm</v>
      </c>
      <c r="J2373" s="2" t="str">
        <f>_xlfn.XLOOKUP(RT_enz[[#This Row],[Column1]],RT_gsm[Column3],RT_gsm[Column3],"")</f>
        <v>Ht_c_gm_REV</v>
      </c>
    </row>
    <row r="2374" spans="1:10" ht="16" hidden="1" x14ac:dyDescent="0.2">
      <c r="A2374" s="1" t="s">
        <v>2646</v>
      </c>
      <c r="B2374" s="1" t="s">
        <v>3902</v>
      </c>
      <c r="C2374" s="1" t="s">
        <v>1642</v>
      </c>
      <c r="D2374" s="1" t="s">
        <v>143</v>
      </c>
      <c r="E2374" s="1" t="s">
        <v>7</v>
      </c>
      <c r="F2374" s="1"/>
      <c r="G2374" s="1" t="str">
        <f>RT_enz[[#This Row],[rxn_src]]&amp;"_"&amp;RT_enz[[#This Row],[dir]]</f>
        <v>Ht_c_l_FWD</v>
      </c>
      <c r="H2374" s="1" t="str">
        <f>_xlfn.XLOOKUP(RT_enz[[#This Row],[Column1]],SC_enz[name_dir],SC_enz[name_dir],"")</f>
        <v>Ht_c_l_FWD</v>
      </c>
      <c r="I2374" s="1" t="str">
        <f>_xlfn.XLOOKUP(RT_enz[[#This Row],[rxn_src]],SC_enz[rxn_src],SC_enz[rxn_src],"")</f>
        <v>Ht_c_l</v>
      </c>
      <c r="J2374" s="2" t="str">
        <f>_xlfn.XLOOKUP(RT_enz[[#This Row],[Column1]],RT_gsm[Column3],RT_gsm[Column3],"")</f>
        <v>Ht_c_l_FWD</v>
      </c>
    </row>
    <row r="2375" spans="1:10" ht="16" hidden="1" x14ac:dyDescent="0.2">
      <c r="A2375" s="1" t="s">
        <v>2646</v>
      </c>
      <c r="B2375" s="1" t="s">
        <v>3903</v>
      </c>
      <c r="C2375" s="1" t="s">
        <v>1642</v>
      </c>
      <c r="D2375" s="1" t="s">
        <v>143</v>
      </c>
      <c r="E2375" s="1" t="s">
        <v>7</v>
      </c>
      <c r="F2375" s="1"/>
      <c r="G2375" s="1" t="str">
        <f>RT_enz[[#This Row],[rxn_src]]&amp;"_"&amp;RT_enz[[#This Row],[dir]]</f>
        <v>Ht_c_l_REV</v>
      </c>
      <c r="H2375" s="1" t="str">
        <f>_xlfn.XLOOKUP(RT_enz[[#This Row],[Column1]],SC_enz[name_dir],SC_enz[name_dir],"")</f>
        <v>Ht_c_l_REV</v>
      </c>
      <c r="I2375" s="1" t="str">
        <f>_xlfn.XLOOKUP(RT_enz[[#This Row],[rxn_src]],SC_enz[rxn_src],SC_enz[rxn_src],"")</f>
        <v>Ht_c_l</v>
      </c>
      <c r="J2375" s="2" t="str">
        <f>_xlfn.XLOOKUP(RT_enz[[#This Row],[Column1]],RT_gsm[Column3],RT_gsm[Column3],"")</f>
        <v>Ht_c_l_REV</v>
      </c>
    </row>
    <row r="2376" spans="1:10" ht="16" hidden="1" x14ac:dyDescent="0.2">
      <c r="A2376" s="1" t="s">
        <v>2844</v>
      </c>
      <c r="B2376" s="1" t="s">
        <v>3902</v>
      </c>
      <c r="C2376" s="1" t="s">
        <v>1642</v>
      </c>
      <c r="D2376" s="1" t="s">
        <v>143</v>
      </c>
      <c r="E2376" s="1" t="s">
        <v>7</v>
      </c>
      <c r="F2376" s="1"/>
      <c r="G2376" s="1" t="str">
        <f>RT_enz[[#This Row],[rxn_src]]&amp;"_"&amp;RT_enz[[#This Row],[dir]]</f>
        <v>Ht_c_m_FWD</v>
      </c>
      <c r="H2376" s="1" t="str">
        <f>_xlfn.XLOOKUP(RT_enz[[#This Row],[Column1]],SC_enz[name_dir],SC_enz[name_dir],"")</f>
        <v>Ht_c_m_FWD</v>
      </c>
      <c r="I2376" s="1" t="str">
        <f>_xlfn.XLOOKUP(RT_enz[[#This Row],[rxn_src]],SC_enz[rxn_src],SC_enz[rxn_src],"")</f>
        <v>Ht_c_m</v>
      </c>
      <c r="J2376" s="2" t="str">
        <f>_xlfn.XLOOKUP(RT_enz[[#This Row],[Column1]],RT_gsm[Column3],RT_gsm[Column3],"")</f>
        <v>Ht_c_m_FWD</v>
      </c>
    </row>
    <row r="2377" spans="1:10" ht="16" hidden="1" x14ac:dyDescent="0.2">
      <c r="A2377" s="1" t="s">
        <v>2647</v>
      </c>
      <c r="B2377" s="1" t="s">
        <v>3902</v>
      </c>
      <c r="C2377" s="1" t="s">
        <v>1642</v>
      </c>
      <c r="D2377" s="1" t="s">
        <v>143</v>
      </c>
      <c r="E2377" s="1" t="s">
        <v>7</v>
      </c>
      <c r="F2377" s="1"/>
      <c r="G2377" s="1" t="str">
        <f>RT_enz[[#This Row],[rxn_src]]&amp;"_"&amp;RT_enz[[#This Row],[dir]]</f>
        <v>Ht_c_n_FWD</v>
      </c>
      <c r="H2377" s="1" t="str">
        <f>_xlfn.XLOOKUP(RT_enz[[#This Row],[Column1]],SC_enz[name_dir],SC_enz[name_dir],"")</f>
        <v>Ht_c_n_FWD</v>
      </c>
      <c r="I2377" s="1" t="str">
        <f>_xlfn.XLOOKUP(RT_enz[[#This Row],[rxn_src]],SC_enz[rxn_src],SC_enz[rxn_src],"")</f>
        <v>Ht_c_n</v>
      </c>
      <c r="J2377" s="2" t="str">
        <f>_xlfn.XLOOKUP(RT_enz[[#This Row],[Column1]],RT_gsm[Column3],RT_gsm[Column3],"")</f>
        <v>Ht_c_n_FWD</v>
      </c>
    </row>
    <row r="2378" spans="1:10" ht="16" hidden="1" x14ac:dyDescent="0.2">
      <c r="A2378" s="1" t="s">
        <v>2647</v>
      </c>
      <c r="B2378" s="1" t="s">
        <v>3903</v>
      </c>
      <c r="C2378" s="1" t="s">
        <v>1642</v>
      </c>
      <c r="D2378" s="1" t="s">
        <v>143</v>
      </c>
      <c r="E2378" s="1" t="s">
        <v>7</v>
      </c>
      <c r="F2378" s="1"/>
      <c r="G2378" s="1" t="str">
        <f>RT_enz[[#This Row],[rxn_src]]&amp;"_"&amp;RT_enz[[#This Row],[dir]]</f>
        <v>Ht_c_n_REV</v>
      </c>
      <c r="H2378" s="1" t="str">
        <f>_xlfn.XLOOKUP(RT_enz[[#This Row],[Column1]],SC_enz[name_dir],SC_enz[name_dir],"")</f>
        <v>Ht_c_n_REV</v>
      </c>
      <c r="I2378" s="1" t="str">
        <f>_xlfn.XLOOKUP(RT_enz[[#This Row],[rxn_src]],SC_enz[rxn_src],SC_enz[rxn_src],"")</f>
        <v>Ht_c_n</v>
      </c>
      <c r="J2378" s="2" t="str">
        <f>_xlfn.XLOOKUP(RT_enz[[#This Row],[Column1]],RT_gsm[Column3],RT_gsm[Column3],"")</f>
        <v>Ht_c_n_REV</v>
      </c>
    </row>
    <row r="2379" spans="1:10" ht="16" hidden="1" x14ac:dyDescent="0.2">
      <c r="A2379" s="1" t="s">
        <v>2644</v>
      </c>
      <c r="B2379" s="1" t="s">
        <v>3902</v>
      </c>
      <c r="C2379" s="1" t="s">
        <v>1642</v>
      </c>
      <c r="D2379" s="1" t="s">
        <v>143</v>
      </c>
      <c r="E2379" s="1" t="s">
        <v>7</v>
      </c>
      <c r="F2379" s="1"/>
      <c r="G2379" s="1" t="str">
        <f>RT_enz[[#This Row],[rxn_src]]&amp;"_"&amp;RT_enz[[#This Row],[dir]]</f>
        <v>Ht_c_r_FWD</v>
      </c>
      <c r="H2379" s="1" t="str">
        <f>_xlfn.XLOOKUP(RT_enz[[#This Row],[Column1]],SC_enz[name_dir],SC_enz[name_dir],"")</f>
        <v>Ht_c_r_FWD</v>
      </c>
      <c r="I2379" s="1" t="str">
        <f>_xlfn.XLOOKUP(RT_enz[[#This Row],[rxn_src]],SC_enz[rxn_src],SC_enz[rxn_src],"")</f>
        <v>Ht_c_r</v>
      </c>
      <c r="J2379" s="2" t="str">
        <f>_xlfn.XLOOKUP(RT_enz[[#This Row],[Column1]],RT_gsm[Column3],RT_gsm[Column3],"")</f>
        <v>Ht_c_r_FWD</v>
      </c>
    </row>
    <row r="2380" spans="1:10" ht="16" hidden="1" x14ac:dyDescent="0.2">
      <c r="A2380" s="1" t="s">
        <v>2644</v>
      </c>
      <c r="B2380" s="1" t="s">
        <v>3903</v>
      </c>
      <c r="C2380" s="1" t="s">
        <v>1642</v>
      </c>
      <c r="D2380" s="1" t="s">
        <v>143</v>
      </c>
      <c r="E2380" s="1" t="s">
        <v>7</v>
      </c>
      <c r="F2380" s="1"/>
      <c r="G2380" s="1" t="str">
        <f>RT_enz[[#This Row],[rxn_src]]&amp;"_"&amp;RT_enz[[#This Row],[dir]]</f>
        <v>Ht_c_r_REV</v>
      </c>
      <c r="H2380" s="1" t="str">
        <f>_xlfn.XLOOKUP(RT_enz[[#This Row],[Column1]],SC_enz[name_dir],SC_enz[name_dir],"")</f>
        <v>Ht_c_r_REV</v>
      </c>
      <c r="I2380" s="1" t="str">
        <f>_xlfn.XLOOKUP(RT_enz[[#This Row],[rxn_src]],SC_enz[rxn_src],SC_enz[rxn_src],"")</f>
        <v>Ht_c_r</v>
      </c>
      <c r="J2380" s="2" t="str">
        <f>_xlfn.XLOOKUP(RT_enz[[#This Row],[Column1]],RT_gsm[Column3],RT_gsm[Column3],"")</f>
        <v>Ht_c_r_REV</v>
      </c>
    </row>
    <row r="2381" spans="1:10" ht="16" hidden="1" x14ac:dyDescent="0.2">
      <c r="A2381" s="1" t="s">
        <v>2878</v>
      </c>
      <c r="B2381" s="1" t="s">
        <v>3902</v>
      </c>
      <c r="C2381" s="1" t="s">
        <v>1642</v>
      </c>
      <c r="D2381" s="1" t="s">
        <v>143</v>
      </c>
      <c r="E2381" s="1" t="s">
        <v>7</v>
      </c>
      <c r="F2381" s="1"/>
      <c r="G2381" s="1" t="str">
        <f>RT_enz[[#This Row],[rxn_src]]&amp;"_"&amp;RT_enz[[#This Row],[dir]]</f>
        <v>Ht_c_rm_FWD</v>
      </c>
      <c r="H2381" s="1" t="str">
        <f>_xlfn.XLOOKUP(RT_enz[[#This Row],[Column1]],SC_enz[name_dir],SC_enz[name_dir],"")</f>
        <v>Ht_c_rm_FWD</v>
      </c>
      <c r="I2381" s="1" t="str">
        <f>_xlfn.XLOOKUP(RT_enz[[#This Row],[rxn_src]],SC_enz[rxn_src],SC_enz[rxn_src],"")</f>
        <v>Ht_c_rm</v>
      </c>
      <c r="J2381" s="2" t="str">
        <f>_xlfn.XLOOKUP(RT_enz[[#This Row],[Column1]],RT_gsm[Column3],RT_gsm[Column3],"")</f>
        <v>Ht_c_rm_FWD</v>
      </c>
    </row>
    <row r="2382" spans="1:10" ht="16" hidden="1" x14ac:dyDescent="0.2">
      <c r="A2382" s="1" t="s">
        <v>2878</v>
      </c>
      <c r="B2382" s="1" t="s">
        <v>3903</v>
      </c>
      <c r="C2382" s="1" t="s">
        <v>1642</v>
      </c>
      <c r="D2382" s="1" t="s">
        <v>143</v>
      </c>
      <c r="E2382" s="1" t="s">
        <v>7</v>
      </c>
      <c r="F2382" s="1"/>
      <c r="G2382" s="1" t="str">
        <f>RT_enz[[#This Row],[rxn_src]]&amp;"_"&amp;RT_enz[[#This Row],[dir]]</f>
        <v>Ht_c_rm_REV</v>
      </c>
      <c r="H2382" s="1" t="str">
        <f>_xlfn.XLOOKUP(RT_enz[[#This Row],[Column1]],SC_enz[name_dir],SC_enz[name_dir],"")</f>
        <v>Ht_c_rm_REV</v>
      </c>
      <c r="I2382" s="1" t="str">
        <f>_xlfn.XLOOKUP(RT_enz[[#This Row],[rxn_src]],SC_enz[rxn_src],SC_enz[rxn_src],"")</f>
        <v>Ht_c_rm</v>
      </c>
      <c r="J2382" s="2" t="str">
        <f>_xlfn.XLOOKUP(RT_enz[[#This Row],[Column1]],RT_gsm[Column3],RT_gsm[Column3],"")</f>
        <v>Ht_c_rm_REV</v>
      </c>
    </row>
    <row r="2383" spans="1:10" ht="16" hidden="1" x14ac:dyDescent="0.2">
      <c r="A2383" s="1" t="s">
        <v>2649</v>
      </c>
      <c r="B2383" s="1" t="s">
        <v>3902</v>
      </c>
      <c r="C2383" s="1" t="s">
        <v>1642</v>
      </c>
      <c r="D2383" s="1" t="s">
        <v>143</v>
      </c>
      <c r="E2383" s="1" t="s">
        <v>7</v>
      </c>
      <c r="F2383" s="1"/>
      <c r="G2383" s="1" t="str">
        <f>RT_enz[[#This Row],[rxn_src]]&amp;"_"&amp;RT_enz[[#This Row],[dir]]</f>
        <v>Ht_c_v_FWD</v>
      </c>
      <c r="H2383" s="1" t="str">
        <f>_xlfn.XLOOKUP(RT_enz[[#This Row],[Column1]],SC_enz[name_dir],SC_enz[name_dir],"")</f>
        <v>Ht_c_v_FWD</v>
      </c>
      <c r="I2383" s="1" t="str">
        <f>_xlfn.XLOOKUP(RT_enz[[#This Row],[rxn_src]],SC_enz[rxn_src],SC_enz[rxn_src],"")</f>
        <v>Ht_c_v</v>
      </c>
      <c r="J2383" s="2" t="str">
        <f>_xlfn.XLOOKUP(RT_enz[[#This Row],[Column1]],RT_gsm[Column3],RT_gsm[Column3],"")</f>
        <v>Ht_c_v_FWD</v>
      </c>
    </row>
    <row r="2384" spans="1:10" ht="16" x14ac:dyDescent="0.2">
      <c r="A2384" s="1" t="s">
        <v>2649</v>
      </c>
      <c r="B2384" s="1" t="s">
        <v>3903</v>
      </c>
      <c r="C2384" s="1" t="s">
        <v>1642</v>
      </c>
      <c r="D2384" s="1" t="s">
        <v>143</v>
      </c>
      <c r="E2384" s="1" t="s">
        <v>7</v>
      </c>
      <c r="F2384" s="1"/>
      <c r="G2384" s="1" t="str">
        <f>RT_enz[[#This Row],[rxn_src]]&amp;"_"&amp;RT_enz[[#This Row],[dir]]</f>
        <v>Ht_c_v_REV</v>
      </c>
      <c r="H2384" s="1" t="str">
        <f>_xlfn.XLOOKUP(RT_enz[[#This Row],[Column1]],SC_enz[name_dir],SC_enz[name_dir],"")</f>
        <v>Ht_c_v_REV</v>
      </c>
      <c r="I2384" s="1" t="str">
        <f>_xlfn.XLOOKUP(RT_enz[[#This Row],[rxn_src]],SC_enz[rxn_src],SC_enz[rxn_src],"")</f>
        <v>Ht_c_v</v>
      </c>
      <c r="J2384" s="2" t="str">
        <f>_xlfn.XLOOKUP(RT_enz[[#This Row],[Column1]],RT_gsm[Column3],RT_gsm[Column3],"")</f>
        <v>Ht_c_v_REV</v>
      </c>
    </row>
    <row r="2385" spans="1:10" ht="16" hidden="1" x14ac:dyDescent="0.2">
      <c r="A2385" s="1" t="s">
        <v>2946</v>
      </c>
      <c r="B2385" s="1" t="s">
        <v>3902</v>
      </c>
      <c r="C2385" s="1" t="s">
        <v>1642</v>
      </c>
      <c r="D2385" s="1" t="s">
        <v>143</v>
      </c>
      <c r="E2385" s="1" t="s">
        <v>7</v>
      </c>
      <c r="F2385" s="1"/>
      <c r="G2385" s="1" t="str">
        <f>RT_enz[[#This Row],[rxn_src]]&amp;"_"&amp;RT_enz[[#This Row],[dir]]</f>
        <v>Ht_c_vm_FWD</v>
      </c>
      <c r="H2385" s="1" t="str">
        <f>_xlfn.XLOOKUP(RT_enz[[#This Row],[Column1]],SC_enz[name_dir],SC_enz[name_dir],"")</f>
        <v>Ht_c_vm_FWD</v>
      </c>
      <c r="I2385" s="1" t="str">
        <f>_xlfn.XLOOKUP(RT_enz[[#This Row],[rxn_src]],SC_enz[rxn_src],SC_enz[rxn_src],"")</f>
        <v>Ht_c_vm</v>
      </c>
      <c r="J2385" s="2" t="str">
        <f>_xlfn.XLOOKUP(RT_enz[[#This Row],[Column1]],RT_gsm[Column3],RT_gsm[Column3],"")</f>
        <v>Ht_c_vm_FWD</v>
      </c>
    </row>
    <row r="2386" spans="1:10" ht="16" hidden="1" x14ac:dyDescent="0.2">
      <c r="A2386" s="1" t="s">
        <v>2946</v>
      </c>
      <c r="B2386" s="1" t="s">
        <v>3903</v>
      </c>
      <c r="C2386" s="1" t="s">
        <v>1642</v>
      </c>
      <c r="D2386" s="1" t="s">
        <v>143</v>
      </c>
      <c r="E2386" s="1" t="s">
        <v>7</v>
      </c>
      <c r="F2386" s="1"/>
      <c r="G2386" s="1" t="str">
        <f>RT_enz[[#This Row],[rxn_src]]&amp;"_"&amp;RT_enz[[#This Row],[dir]]</f>
        <v>Ht_c_vm_REV</v>
      </c>
      <c r="H2386" s="1" t="str">
        <f>_xlfn.XLOOKUP(RT_enz[[#This Row],[Column1]],SC_enz[name_dir],SC_enz[name_dir],"")</f>
        <v>Ht_c_vm_REV</v>
      </c>
      <c r="I2386" s="1" t="str">
        <f>_xlfn.XLOOKUP(RT_enz[[#This Row],[rxn_src]],SC_enz[rxn_src],SC_enz[rxn_src],"")</f>
        <v>Ht_c_vm</v>
      </c>
      <c r="J2386" s="2" t="str">
        <f>_xlfn.XLOOKUP(RT_enz[[#This Row],[Column1]],RT_gsm[Column3],RT_gsm[Column3],"")</f>
        <v>Ht_c_vm_REV</v>
      </c>
    </row>
    <row r="2387" spans="1:10" ht="16" hidden="1" x14ac:dyDescent="0.2">
      <c r="A2387" s="1" t="s">
        <v>2648</v>
      </c>
      <c r="B2387" s="1" t="s">
        <v>3902</v>
      </c>
      <c r="C2387" s="1" t="s">
        <v>1642</v>
      </c>
      <c r="D2387" s="1" t="s">
        <v>143</v>
      </c>
      <c r="E2387" s="1" t="s">
        <v>7</v>
      </c>
      <c r="F2387" s="1"/>
      <c r="G2387" s="1" t="str">
        <f>RT_enz[[#This Row],[rxn_src]]&amp;"_"&amp;RT_enz[[#This Row],[dir]]</f>
        <v>Ht_c_x_FWD</v>
      </c>
      <c r="H2387" s="1" t="str">
        <f>_xlfn.XLOOKUP(RT_enz[[#This Row],[Column1]],SC_enz[name_dir],SC_enz[name_dir],"")</f>
        <v>Ht_c_x_FWD</v>
      </c>
      <c r="I2387" s="1" t="str">
        <f>_xlfn.XLOOKUP(RT_enz[[#This Row],[rxn_src]],SC_enz[rxn_src],SC_enz[rxn_src],"")</f>
        <v>Ht_c_x</v>
      </c>
      <c r="J2387" s="2" t="str">
        <f>_xlfn.XLOOKUP(RT_enz[[#This Row],[Column1]],RT_gsm[Column3],RT_gsm[Column3],"")</f>
        <v>Ht_c_x_FWD</v>
      </c>
    </row>
    <row r="2388" spans="1:10" ht="16" hidden="1" x14ac:dyDescent="0.2">
      <c r="A2388" s="1" t="s">
        <v>2648</v>
      </c>
      <c r="B2388" s="1" t="s">
        <v>3903</v>
      </c>
      <c r="C2388" s="1" t="s">
        <v>1642</v>
      </c>
      <c r="D2388" s="1" t="s">
        <v>143</v>
      </c>
      <c r="E2388" s="1" t="s">
        <v>7</v>
      </c>
      <c r="F2388" s="1"/>
      <c r="G2388" s="1" t="str">
        <f>RT_enz[[#This Row],[rxn_src]]&amp;"_"&amp;RT_enz[[#This Row],[dir]]</f>
        <v>Ht_c_x_REV</v>
      </c>
      <c r="H2388" s="1" t="str">
        <f>_xlfn.XLOOKUP(RT_enz[[#This Row],[Column1]],SC_enz[name_dir],SC_enz[name_dir],"")</f>
        <v>Ht_c_x_REV</v>
      </c>
      <c r="I2388" s="1" t="str">
        <f>_xlfn.XLOOKUP(RT_enz[[#This Row],[rxn_src]],SC_enz[rxn_src],SC_enz[rxn_src],"")</f>
        <v>Ht_c_x</v>
      </c>
      <c r="J2388" s="2" t="str">
        <f>_xlfn.XLOOKUP(RT_enz[[#This Row],[Column1]],RT_gsm[Column3],RT_gsm[Column3],"")</f>
        <v>Ht_c_x_REV</v>
      </c>
    </row>
    <row r="2389" spans="1:10" ht="16" hidden="1" x14ac:dyDescent="0.2">
      <c r="A2389" s="1" t="s">
        <v>2989</v>
      </c>
      <c r="B2389" s="1" t="s">
        <v>3902</v>
      </c>
      <c r="C2389" s="1" t="s">
        <v>1642</v>
      </c>
      <c r="D2389" s="1" t="s">
        <v>143</v>
      </c>
      <c r="E2389" s="1" t="s">
        <v>7</v>
      </c>
      <c r="F2389" s="1"/>
      <c r="G2389" s="1" t="str">
        <f>RT_enz[[#This Row],[rxn_src]]&amp;"_"&amp;RT_enz[[#This Row],[dir]]</f>
        <v>Ht_m_mm_FWD</v>
      </c>
      <c r="H2389" s="1" t="str">
        <f>_xlfn.XLOOKUP(RT_enz[[#This Row],[Column1]],SC_enz[name_dir],SC_enz[name_dir],"")</f>
        <v>Ht_m_mm_FWD</v>
      </c>
      <c r="I2389" s="1" t="str">
        <f>_xlfn.XLOOKUP(RT_enz[[#This Row],[rxn_src]],SC_enz[rxn_src],SC_enz[rxn_src],"")</f>
        <v>Ht_m_mm</v>
      </c>
      <c r="J2389" s="2" t="str">
        <f>_xlfn.XLOOKUP(RT_enz[[#This Row],[Column1]],RT_gsm[Column3],RT_gsm[Column3],"")</f>
        <v>Ht_m_mm_FWD</v>
      </c>
    </row>
    <row r="2390" spans="1:10" ht="16" hidden="1" x14ac:dyDescent="0.2">
      <c r="A2390" s="1" t="s">
        <v>2989</v>
      </c>
      <c r="B2390" s="1" t="s">
        <v>3903</v>
      </c>
      <c r="C2390" s="1" t="s">
        <v>1642</v>
      </c>
      <c r="D2390" s="1" t="s">
        <v>143</v>
      </c>
      <c r="E2390" s="1" t="s">
        <v>7</v>
      </c>
      <c r="F2390" s="1"/>
      <c r="G2390" s="1" t="str">
        <f>RT_enz[[#This Row],[rxn_src]]&amp;"_"&amp;RT_enz[[#This Row],[dir]]</f>
        <v>Ht_m_mm_REV</v>
      </c>
      <c r="H2390" s="1" t="str">
        <f>_xlfn.XLOOKUP(RT_enz[[#This Row],[Column1]],SC_enz[name_dir],SC_enz[name_dir],"")</f>
        <v>Ht_m_mm_REV</v>
      </c>
      <c r="I2390" s="1" t="str">
        <f>_xlfn.XLOOKUP(RT_enz[[#This Row],[rxn_src]],SC_enz[rxn_src],SC_enz[rxn_src],"")</f>
        <v>Ht_m_mm</v>
      </c>
      <c r="J2390" s="2" t="str">
        <f>_xlfn.XLOOKUP(RT_enz[[#This Row],[Column1]],RT_gsm[Column3],RT_gsm[Column3],"")</f>
        <v>Ht_m_mm_REV</v>
      </c>
    </row>
    <row r="2391" spans="1:10" ht="16" hidden="1" x14ac:dyDescent="0.2">
      <c r="A2391" s="1" t="s">
        <v>5694</v>
      </c>
      <c r="B2391" s="1" t="s">
        <v>3902</v>
      </c>
      <c r="C2391" s="1" t="s">
        <v>5695</v>
      </c>
      <c r="D2391" s="1" t="s">
        <v>5696</v>
      </c>
      <c r="E2391" s="1" t="s">
        <v>7</v>
      </c>
      <c r="F2391" s="1" t="s">
        <v>3920</v>
      </c>
      <c r="G2391" s="1" t="str">
        <f>RT_enz[[#This Row],[rxn_src]]&amp;"_"&amp;RT_enz[[#This Row],[dir]]</f>
        <v>HXAND_c_FWD</v>
      </c>
      <c r="H2391" s="1" t="str">
        <f>_xlfn.XLOOKUP(RT_enz[[#This Row],[Column1]],SC_enz[name_dir],SC_enz[name_dir],"")</f>
        <v/>
      </c>
      <c r="I2391" s="1" t="str">
        <f>_xlfn.XLOOKUP(RT_enz[[#This Row],[rxn_src]],SC_enz[rxn_src],SC_enz[rxn_src],"")</f>
        <v/>
      </c>
      <c r="J2391" s="2" t="str">
        <f>_xlfn.XLOOKUP(RT_enz[[#This Row],[Column1]],RT_gsm[Column3],RT_gsm[Column3],"")</f>
        <v>HXAND_c_FWD</v>
      </c>
    </row>
    <row r="2392" spans="1:10" ht="16" hidden="1" x14ac:dyDescent="0.2">
      <c r="A2392" s="1" t="s">
        <v>5694</v>
      </c>
      <c r="B2392" s="1" t="s">
        <v>3903</v>
      </c>
      <c r="C2392" s="1" t="s">
        <v>5695</v>
      </c>
      <c r="D2392" s="1" t="s">
        <v>5696</v>
      </c>
      <c r="E2392" s="1" t="s">
        <v>7</v>
      </c>
      <c r="F2392" s="1" t="s">
        <v>3920</v>
      </c>
      <c r="G2392" s="1" t="str">
        <f>RT_enz[[#This Row],[rxn_src]]&amp;"_"&amp;RT_enz[[#This Row],[dir]]</f>
        <v>HXAND_c_REV</v>
      </c>
      <c r="H2392" s="1" t="str">
        <f>_xlfn.XLOOKUP(RT_enz[[#This Row],[Column1]],SC_enz[name_dir],SC_enz[name_dir],"")</f>
        <v/>
      </c>
      <c r="I2392" s="1" t="str">
        <f>_xlfn.XLOOKUP(RT_enz[[#This Row],[rxn_src]],SC_enz[rxn_src],SC_enz[rxn_src],"")</f>
        <v/>
      </c>
      <c r="J2392" s="2" t="str">
        <f>_xlfn.XLOOKUP(RT_enz[[#This Row],[Column1]],RT_gsm[Column3],RT_gsm[Column3],"")</f>
        <v>HXAND_c_REV</v>
      </c>
    </row>
    <row r="2393" spans="1:10" ht="16" hidden="1" x14ac:dyDescent="0.2">
      <c r="A2393" s="1" t="s">
        <v>2658</v>
      </c>
      <c r="B2393" s="1" t="s">
        <v>3902</v>
      </c>
      <c r="C2393" s="1" t="s">
        <v>1642</v>
      </c>
      <c r="D2393" s="1" t="s">
        <v>143</v>
      </c>
      <c r="E2393" s="1" t="s">
        <v>7</v>
      </c>
      <c r="F2393" s="1"/>
      <c r="G2393" s="1" t="str">
        <f>RT_enz[[#This Row],[rxn_src]]&amp;"_"&amp;RT_enz[[#This Row],[dir]]</f>
        <v>HXANt_c_e_FWD</v>
      </c>
      <c r="H2393" s="1" t="str">
        <f>_xlfn.XLOOKUP(RT_enz[[#This Row],[Column1]],SC_enz[name_dir],SC_enz[name_dir],"")</f>
        <v>HXANt_c_e_FWD</v>
      </c>
      <c r="I2393" s="1" t="str">
        <f>_xlfn.XLOOKUP(RT_enz[[#This Row],[rxn_src]],SC_enz[rxn_src],SC_enz[rxn_src],"")</f>
        <v>HXANt_c_e</v>
      </c>
      <c r="J2393" s="2" t="str">
        <f>_xlfn.XLOOKUP(RT_enz[[#This Row],[Column1]],RT_gsm[Column3],RT_gsm[Column3],"")</f>
        <v>HXANt_c_e_FWD</v>
      </c>
    </row>
    <row r="2394" spans="1:10" ht="16" hidden="1" x14ac:dyDescent="0.2">
      <c r="A2394" s="1" t="s">
        <v>2658</v>
      </c>
      <c r="B2394" s="1" t="s">
        <v>3903</v>
      </c>
      <c r="C2394" s="1" t="s">
        <v>1642</v>
      </c>
      <c r="D2394" s="1" t="s">
        <v>143</v>
      </c>
      <c r="E2394" s="1" t="s">
        <v>7</v>
      </c>
      <c r="F2394" s="1"/>
      <c r="G2394" s="1" t="str">
        <f>RT_enz[[#This Row],[rxn_src]]&amp;"_"&amp;RT_enz[[#This Row],[dir]]</f>
        <v>HXANt_c_e_REV</v>
      </c>
      <c r="H2394" s="1" t="str">
        <f>_xlfn.XLOOKUP(RT_enz[[#This Row],[Column1]],SC_enz[name_dir],SC_enz[name_dir],"")</f>
        <v>HXANt_c_e_REV</v>
      </c>
      <c r="I2394" s="1" t="str">
        <f>_xlfn.XLOOKUP(RT_enz[[#This Row],[rxn_src]],SC_enz[rxn_src],SC_enz[rxn_src],"")</f>
        <v>HXANt_c_e</v>
      </c>
      <c r="J2394" s="2" t="str">
        <f>_xlfn.XLOOKUP(RT_enz[[#This Row],[Column1]],RT_gsm[Column3],RT_gsm[Column3],"")</f>
        <v>HXANt_c_e_REV</v>
      </c>
    </row>
    <row r="2395" spans="1:10" ht="16" hidden="1" x14ac:dyDescent="0.2">
      <c r="A2395" s="1" t="s">
        <v>2856</v>
      </c>
      <c r="B2395" s="1" t="s">
        <v>3902</v>
      </c>
      <c r="C2395" s="1" t="s">
        <v>142</v>
      </c>
      <c r="D2395" s="1" t="s">
        <v>143</v>
      </c>
      <c r="E2395" s="1" t="s">
        <v>12</v>
      </c>
      <c r="F2395" s="1" t="s">
        <v>4477</v>
      </c>
      <c r="G2395" s="1" t="str">
        <f>RT_enz[[#This Row],[rxn_src]]&amp;"_"&amp;RT_enz[[#This Row],[dir]]</f>
        <v>HXAt_c_e_FWD</v>
      </c>
      <c r="H2395" s="1" t="str">
        <f>_xlfn.XLOOKUP(RT_enz[[#This Row],[Column1]],SC_enz[name_dir],SC_enz[name_dir],"")</f>
        <v>HXAt_c_e_FWD</v>
      </c>
      <c r="I2395" s="1" t="str">
        <f>_xlfn.XLOOKUP(RT_enz[[#This Row],[rxn_src]],SC_enz[rxn_src],SC_enz[rxn_src],"")</f>
        <v>HXAt_c_e</v>
      </c>
      <c r="J2395" s="2" t="str">
        <f>_xlfn.XLOOKUP(RT_enz[[#This Row],[Column1]],RT_gsm[Column3],RT_gsm[Column3],"")</f>
        <v>HXAt_c_e_FWD</v>
      </c>
    </row>
    <row r="2396" spans="1:10" ht="16" hidden="1" x14ac:dyDescent="0.2">
      <c r="A2396" s="1" t="s">
        <v>2856</v>
      </c>
      <c r="B2396" s="1" t="s">
        <v>3903</v>
      </c>
      <c r="C2396" s="1" t="s">
        <v>142</v>
      </c>
      <c r="D2396" s="1" t="s">
        <v>143</v>
      </c>
      <c r="E2396" s="1" t="s">
        <v>12</v>
      </c>
      <c r="F2396" s="1" t="s">
        <v>4477</v>
      </c>
      <c r="G2396" s="1" t="str">
        <f>RT_enz[[#This Row],[rxn_src]]&amp;"_"&amp;RT_enz[[#This Row],[dir]]</f>
        <v>HXAt_c_e_REV</v>
      </c>
      <c r="H2396" s="1" t="str">
        <f>_xlfn.XLOOKUP(RT_enz[[#This Row],[Column1]],SC_enz[name_dir],SC_enz[name_dir],"")</f>
        <v>HXAt_c_e_REV</v>
      </c>
      <c r="I2396" s="1" t="str">
        <f>_xlfn.XLOOKUP(RT_enz[[#This Row],[rxn_src]],SC_enz[rxn_src],SC_enz[rxn_src],"")</f>
        <v>HXAt_c_e</v>
      </c>
      <c r="J2396" s="2" t="str">
        <f>_xlfn.XLOOKUP(RT_enz[[#This Row],[Column1]],RT_gsm[Column3],RT_gsm[Column3],"")</f>
        <v>HXAt_c_e_REV</v>
      </c>
    </row>
    <row r="2397" spans="1:10" ht="16" hidden="1" x14ac:dyDescent="0.2">
      <c r="A2397" s="1" t="s">
        <v>2860</v>
      </c>
      <c r="B2397" s="1" t="s">
        <v>3902</v>
      </c>
      <c r="C2397" s="1" t="s">
        <v>1642</v>
      </c>
      <c r="D2397" s="1" t="s">
        <v>143</v>
      </c>
      <c r="E2397" s="1" t="s">
        <v>7</v>
      </c>
      <c r="F2397" s="1"/>
      <c r="G2397" s="1" t="str">
        <f>RT_enz[[#This Row],[rxn_src]]&amp;"_"&amp;RT_enz[[#This Row],[dir]]</f>
        <v>HXAt_c_x_FWD</v>
      </c>
      <c r="H2397" s="1" t="str">
        <f>_xlfn.XLOOKUP(RT_enz[[#This Row],[Column1]],SC_enz[name_dir],SC_enz[name_dir],"")</f>
        <v>HXAt_c_x_FWD</v>
      </c>
      <c r="I2397" s="1" t="str">
        <f>_xlfn.XLOOKUP(RT_enz[[#This Row],[rxn_src]],SC_enz[rxn_src],SC_enz[rxn_src],"")</f>
        <v>HXAt_c_x</v>
      </c>
      <c r="J2397" s="2" t="str">
        <f>_xlfn.XLOOKUP(RT_enz[[#This Row],[Column1]],RT_gsm[Column3],RT_gsm[Column3],"")</f>
        <v>HXAt_c_x_FWD</v>
      </c>
    </row>
    <row r="2398" spans="1:10" ht="16" hidden="1" x14ac:dyDescent="0.2">
      <c r="A2398" s="1" t="s">
        <v>2860</v>
      </c>
      <c r="B2398" s="1" t="s">
        <v>3903</v>
      </c>
      <c r="C2398" s="1" t="s">
        <v>1642</v>
      </c>
      <c r="D2398" s="1" t="s">
        <v>143</v>
      </c>
      <c r="E2398" s="1" t="s">
        <v>7</v>
      </c>
      <c r="F2398" s="1"/>
      <c r="G2398" s="1" t="str">
        <f>RT_enz[[#This Row],[rxn_src]]&amp;"_"&amp;RT_enz[[#This Row],[dir]]</f>
        <v>HXAt_c_x_REV</v>
      </c>
      <c r="H2398" s="1" t="str">
        <f>_xlfn.XLOOKUP(RT_enz[[#This Row],[Column1]],SC_enz[name_dir],SC_enz[name_dir],"")</f>
        <v>HXAt_c_x_REV</v>
      </c>
      <c r="I2398" s="1" t="str">
        <f>_xlfn.XLOOKUP(RT_enz[[#This Row],[rxn_src]],SC_enz[rxn_src],SC_enz[rxn_src],"")</f>
        <v>HXAt_c_x</v>
      </c>
      <c r="J2398" s="2" t="str">
        <f>_xlfn.XLOOKUP(RT_enz[[#This Row],[Column1]],RT_gsm[Column3],RT_gsm[Column3],"")</f>
        <v>HXAt_c_x_REV</v>
      </c>
    </row>
    <row r="2399" spans="1:10" ht="16" hidden="1" x14ac:dyDescent="0.2">
      <c r="A2399" s="1" t="s">
        <v>5697</v>
      </c>
      <c r="B2399" s="1" t="s">
        <v>3902</v>
      </c>
      <c r="C2399" s="1" t="s">
        <v>142</v>
      </c>
      <c r="D2399" s="1" t="s">
        <v>143</v>
      </c>
      <c r="E2399" s="1" t="s">
        <v>12</v>
      </c>
      <c r="F2399" s="1" t="s">
        <v>4477</v>
      </c>
      <c r="G2399" s="1" t="str">
        <f>RT_enz[[#This Row],[rxn_src]]&amp;"_"&amp;RT_enz[[#This Row],[dir]]</f>
        <v>HXCAt_c_e_FWD</v>
      </c>
      <c r="H2399" s="1" t="str">
        <f>_xlfn.XLOOKUP(RT_enz[[#This Row],[Column1]],SC_enz[name_dir],SC_enz[name_dir],"")</f>
        <v/>
      </c>
      <c r="I2399" s="1" t="str">
        <f>_xlfn.XLOOKUP(RT_enz[[#This Row],[rxn_src]],SC_enz[rxn_src],SC_enz[rxn_src],"")</f>
        <v/>
      </c>
      <c r="J2399" s="2" t="str">
        <f>_xlfn.XLOOKUP(RT_enz[[#This Row],[Column1]],RT_gsm[Column3],RT_gsm[Column3],"")</f>
        <v>HXCAt_c_e_FWD</v>
      </c>
    </row>
    <row r="2400" spans="1:10" ht="16" hidden="1" x14ac:dyDescent="0.2">
      <c r="A2400" s="1" t="s">
        <v>5697</v>
      </c>
      <c r="B2400" s="1" t="s">
        <v>3903</v>
      </c>
      <c r="C2400" s="1" t="s">
        <v>142</v>
      </c>
      <c r="D2400" s="1" t="s">
        <v>143</v>
      </c>
      <c r="E2400" s="1" t="s">
        <v>12</v>
      </c>
      <c r="F2400" s="1" t="s">
        <v>4477</v>
      </c>
      <c r="G2400" s="1" t="str">
        <f>RT_enz[[#This Row],[rxn_src]]&amp;"_"&amp;RT_enz[[#This Row],[dir]]</f>
        <v>HXCAt_c_e_REV</v>
      </c>
      <c r="H2400" s="1" t="str">
        <f>_xlfn.XLOOKUP(RT_enz[[#This Row],[Column1]],SC_enz[name_dir],SC_enz[name_dir],"")</f>
        <v/>
      </c>
      <c r="I2400" s="1" t="str">
        <f>_xlfn.XLOOKUP(RT_enz[[#This Row],[rxn_src]],SC_enz[rxn_src],SC_enz[rxn_src],"")</f>
        <v/>
      </c>
      <c r="J2400" s="2" t="str">
        <f>_xlfn.XLOOKUP(RT_enz[[#This Row],[Column1]],RT_gsm[Column3],RT_gsm[Column3],"")</f>
        <v>HXCAt_c_e_REV</v>
      </c>
    </row>
    <row r="2401" spans="1:10" ht="16" hidden="1" x14ac:dyDescent="0.2">
      <c r="A2401" s="1" t="s">
        <v>5698</v>
      </c>
      <c r="B2401" s="1" t="s">
        <v>3902</v>
      </c>
      <c r="C2401" s="1" t="s">
        <v>142</v>
      </c>
      <c r="D2401" s="1" t="s">
        <v>143</v>
      </c>
      <c r="E2401" s="1" t="s">
        <v>12</v>
      </c>
      <c r="F2401" s="1" t="s">
        <v>4477</v>
      </c>
      <c r="G2401" s="1" t="str">
        <f>RT_enz[[#This Row],[rxn_src]]&amp;"_"&amp;RT_enz[[#This Row],[dir]]</f>
        <v>HXCAt_c_rm_FWD</v>
      </c>
      <c r="H2401" s="1" t="str">
        <f>_xlfn.XLOOKUP(RT_enz[[#This Row],[Column1]],SC_enz[name_dir],SC_enz[name_dir],"")</f>
        <v/>
      </c>
      <c r="I2401" s="1" t="str">
        <f>_xlfn.XLOOKUP(RT_enz[[#This Row],[rxn_src]],SC_enz[rxn_src],SC_enz[rxn_src],"")</f>
        <v/>
      </c>
      <c r="J2401" s="2" t="str">
        <f>_xlfn.XLOOKUP(RT_enz[[#This Row],[Column1]],RT_gsm[Column3],RT_gsm[Column3],"")</f>
        <v>HXCAt_c_rm_FWD</v>
      </c>
    </row>
    <row r="2402" spans="1:10" ht="16" hidden="1" x14ac:dyDescent="0.2">
      <c r="A2402" s="1" t="s">
        <v>5698</v>
      </c>
      <c r="B2402" s="1" t="s">
        <v>3903</v>
      </c>
      <c r="C2402" s="1" t="s">
        <v>142</v>
      </c>
      <c r="D2402" s="1" t="s">
        <v>143</v>
      </c>
      <c r="E2402" s="1" t="s">
        <v>12</v>
      </c>
      <c r="F2402" s="1" t="s">
        <v>4477</v>
      </c>
      <c r="G2402" s="1" t="str">
        <f>RT_enz[[#This Row],[rxn_src]]&amp;"_"&amp;RT_enz[[#This Row],[dir]]</f>
        <v>HXCAt_c_rm_REV</v>
      </c>
      <c r="H2402" s="1" t="str">
        <f>_xlfn.XLOOKUP(RT_enz[[#This Row],[Column1]],SC_enz[name_dir],SC_enz[name_dir],"")</f>
        <v/>
      </c>
      <c r="I2402" s="1" t="str">
        <f>_xlfn.XLOOKUP(RT_enz[[#This Row],[rxn_src]],SC_enz[rxn_src],SC_enz[rxn_src],"")</f>
        <v/>
      </c>
      <c r="J2402" s="2" t="str">
        <f>_xlfn.XLOOKUP(RT_enz[[#This Row],[Column1]],RT_gsm[Column3],RT_gsm[Column3],"")</f>
        <v>HXCAt_c_rm_REV</v>
      </c>
    </row>
    <row r="2403" spans="1:10" ht="16" hidden="1" x14ac:dyDescent="0.2">
      <c r="A2403" s="1" t="s">
        <v>2982</v>
      </c>
      <c r="B2403" s="1" t="s">
        <v>3902</v>
      </c>
      <c r="C2403" s="1" t="s">
        <v>1642</v>
      </c>
      <c r="D2403" s="1" t="s">
        <v>143</v>
      </c>
      <c r="E2403" s="1" t="s">
        <v>7</v>
      </c>
      <c r="F2403" s="1"/>
      <c r="G2403" s="1" t="str">
        <f>RT_enz[[#This Row],[rxn_src]]&amp;"_"&amp;RT_enz[[#This Row],[dir]]</f>
        <v>HXCAt_en_rm_FWD</v>
      </c>
      <c r="H2403" s="1" t="str">
        <f>_xlfn.XLOOKUP(RT_enz[[#This Row],[Column1]],SC_enz[name_dir],SC_enz[name_dir],"")</f>
        <v>HXCAt_en_rm_FWD</v>
      </c>
      <c r="I2403" s="1" t="str">
        <f>_xlfn.XLOOKUP(RT_enz[[#This Row],[rxn_src]],SC_enz[rxn_src],SC_enz[rxn_src],"")</f>
        <v>HXCAt_en_rm</v>
      </c>
      <c r="J2403" s="2" t="str">
        <f>_xlfn.XLOOKUP(RT_enz[[#This Row],[Column1]],RT_gsm[Column3],RT_gsm[Column3],"")</f>
        <v>HXCAt_en_rm_FWD</v>
      </c>
    </row>
    <row r="2404" spans="1:10" ht="16" hidden="1" x14ac:dyDescent="0.2">
      <c r="A2404" s="1" t="s">
        <v>2982</v>
      </c>
      <c r="B2404" s="1" t="s">
        <v>3903</v>
      </c>
      <c r="C2404" s="1" t="s">
        <v>1642</v>
      </c>
      <c r="D2404" s="1" t="s">
        <v>143</v>
      </c>
      <c r="E2404" s="1" t="s">
        <v>7</v>
      </c>
      <c r="F2404" s="1"/>
      <c r="G2404" s="1" t="str">
        <f>RT_enz[[#This Row],[rxn_src]]&amp;"_"&amp;RT_enz[[#This Row],[dir]]</f>
        <v>HXCAt_en_rm_REV</v>
      </c>
      <c r="H2404" s="1" t="str">
        <f>_xlfn.XLOOKUP(RT_enz[[#This Row],[Column1]],SC_enz[name_dir],SC_enz[name_dir],"")</f>
        <v>HXCAt_en_rm_REV</v>
      </c>
      <c r="I2404" s="1" t="str">
        <f>_xlfn.XLOOKUP(RT_enz[[#This Row],[rxn_src]],SC_enz[rxn_src],SC_enz[rxn_src],"")</f>
        <v>HXCAt_en_rm</v>
      </c>
      <c r="J2404" s="2" t="str">
        <f>_xlfn.XLOOKUP(RT_enz[[#This Row],[Column1]],RT_gsm[Column3],RT_gsm[Column3],"")</f>
        <v>HXCAt_en_rm_REV</v>
      </c>
    </row>
    <row r="2405" spans="1:10" ht="16" hidden="1" x14ac:dyDescent="0.2">
      <c r="A2405" s="1" t="s">
        <v>2966</v>
      </c>
      <c r="B2405" s="1" t="s">
        <v>3902</v>
      </c>
      <c r="C2405" s="1" t="s">
        <v>1642</v>
      </c>
      <c r="D2405" s="1" t="s">
        <v>143</v>
      </c>
      <c r="E2405" s="1" t="s">
        <v>7</v>
      </c>
      <c r="F2405" s="1"/>
      <c r="G2405" s="1" t="str">
        <f>RT_enz[[#This Row],[rxn_src]]&amp;"_"&amp;RT_enz[[#This Row],[dir]]</f>
        <v>HXCAt_l_rm_FWD</v>
      </c>
      <c r="H2405" s="1" t="str">
        <f>_xlfn.XLOOKUP(RT_enz[[#This Row],[Column1]],SC_enz[name_dir],SC_enz[name_dir],"")</f>
        <v>HXCAt_l_rm_FWD</v>
      </c>
      <c r="I2405" s="1" t="str">
        <f>_xlfn.XLOOKUP(RT_enz[[#This Row],[rxn_src]],SC_enz[rxn_src],SC_enz[rxn_src],"")</f>
        <v>HXCAt_l_rm</v>
      </c>
      <c r="J2405" s="2" t="str">
        <f>_xlfn.XLOOKUP(RT_enz[[#This Row],[Column1]],RT_gsm[Column3],RT_gsm[Column3],"")</f>
        <v>HXCAt_l_rm_FWD</v>
      </c>
    </row>
    <row r="2406" spans="1:10" ht="16" hidden="1" x14ac:dyDescent="0.2">
      <c r="A2406" s="1" t="s">
        <v>2966</v>
      </c>
      <c r="B2406" s="1" t="s">
        <v>3903</v>
      </c>
      <c r="C2406" s="1" t="s">
        <v>1642</v>
      </c>
      <c r="D2406" s="1" t="s">
        <v>143</v>
      </c>
      <c r="E2406" s="1" t="s">
        <v>7</v>
      </c>
      <c r="F2406" s="1"/>
      <c r="G2406" s="1" t="str">
        <f>RT_enz[[#This Row],[rxn_src]]&amp;"_"&amp;RT_enz[[#This Row],[dir]]</f>
        <v>HXCAt_l_rm_REV</v>
      </c>
      <c r="H2406" s="1" t="str">
        <f>_xlfn.XLOOKUP(RT_enz[[#This Row],[Column1]],SC_enz[name_dir],SC_enz[name_dir],"")</f>
        <v>HXCAt_l_rm_REV</v>
      </c>
      <c r="I2406" s="1" t="str">
        <f>_xlfn.XLOOKUP(RT_enz[[#This Row],[rxn_src]],SC_enz[rxn_src],SC_enz[rxn_src],"")</f>
        <v>HXCAt_l_rm</v>
      </c>
      <c r="J2406" s="2" t="str">
        <f>_xlfn.XLOOKUP(RT_enz[[#This Row],[Column1]],RT_gsm[Column3],RT_gsm[Column3],"")</f>
        <v>HXCAt_l_rm_REV</v>
      </c>
    </row>
    <row r="2407" spans="1:10" ht="16" hidden="1" x14ac:dyDescent="0.2">
      <c r="A2407" s="1" t="s">
        <v>2986</v>
      </c>
      <c r="B2407" s="1" t="s">
        <v>3902</v>
      </c>
      <c r="C2407" s="1" t="s">
        <v>1642</v>
      </c>
      <c r="D2407" s="1" t="s">
        <v>143</v>
      </c>
      <c r="E2407" s="1" t="s">
        <v>7</v>
      </c>
      <c r="F2407" s="1"/>
      <c r="G2407" s="1" t="str">
        <f>RT_enz[[#This Row],[rxn_src]]&amp;"_"&amp;RT_enz[[#This Row],[dir]]</f>
        <v>HXCAt_r_rm_FWD</v>
      </c>
      <c r="H2407" s="1" t="str">
        <f>_xlfn.XLOOKUP(RT_enz[[#This Row],[Column1]],SC_enz[name_dir],SC_enz[name_dir],"")</f>
        <v>HXCAt_r_rm_FWD</v>
      </c>
      <c r="I2407" s="1" t="str">
        <f>_xlfn.XLOOKUP(RT_enz[[#This Row],[rxn_src]],SC_enz[rxn_src],SC_enz[rxn_src],"")</f>
        <v>HXCAt_r_rm</v>
      </c>
      <c r="J2407" s="2" t="str">
        <f>_xlfn.XLOOKUP(RT_enz[[#This Row],[Column1]],RT_gsm[Column3],RT_gsm[Column3],"")</f>
        <v>HXCAt_r_rm_FWD</v>
      </c>
    </row>
    <row r="2408" spans="1:10" ht="16" hidden="1" x14ac:dyDescent="0.2">
      <c r="A2408" s="1" t="s">
        <v>2986</v>
      </c>
      <c r="B2408" s="1" t="s">
        <v>3903</v>
      </c>
      <c r="C2408" s="1" t="s">
        <v>1642</v>
      </c>
      <c r="D2408" s="1" t="s">
        <v>143</v>
      </c>
      <c r="E2408" s="1" t="s">
        <v>7</v>
      </c>
      <c r="F2408" s="1"/>
      <c r="G2408" s="1" t="str">
        <f>RT_enz[[#This Row],[rxn_src]]&amp;"_"&amp;RT_enz[[#This Row],[dir]]</f>
        <v>HXCAt_r_rm_REV</v>
      </c>
      <c r="H2408" s="1" t="str">
        <f>_xlfn.XLOOKUP(RT_enz[[#This Row],[Column1]],SC_enz[name_dir],SC_enz[name_dir],"")</f>
        <v>HXCAt_r_rm_REV</v>
      </c>
      <c r="I2408" s="1" t="str">
        <f>_xlfn.XLOOKUP(RT_enz[[#This Row],[rxn_src]],SC_enz[rxn_src],SC_enz[rxn_src],"")</f>
        <v>HXCAt_r_rm</v>
      </c>
      <c r="J2408" s="2" t="str">
        <f>_xlfn.XLOOKUP(RT_enz[[#This Row],[Column1]],RT_gsm[Column3],RT_gsm[Column3],"")</f>
        <v>HXCAt_r_rm_REV</v>
      </c>
    </row>
    <row r="2409" spans="1:10" ht="16" hidden="1" x14ac:dyDescent="0.2">
      <c r="A2409" s="1" t="s">
        <v>2943</v>
      </c>
      <c r="B2409" s="1" t="s">
        <v>3902</v>
      </c>
      <c r="C2409" s="1" t="s">
        <v>1642</v>
      </c>
      <c r="D2409" s="1" t="s">
        <v>143</v>
      </c>
      <c r="E2409" s="1" t="s">
        <v>7</v>
      </c>
      <c r="F2409" s="1"/>
      <c r="G2409" s="1" t="str">
        <f>RT_enz[[#This Row],[rxn_src]]&amp;"_"&amp;RT_enz[[#This Row],[dir]]</f>
        <v>HXCCOAt_c_en_FWD</v>
      </c>
      <c r="H2409" s="1" t="str">
        <f>_xlfn.XLOOKUP(RT_enz[[#This Row],[Column1]],SC_enz[name_dir],SC_enz[name_dir],"")</f>
        <v>HXCCOAt_c_en_FWD</v>
      </c>
      <c r="I2409" s="1" t="str">
        <f>_xlfn.XLOOKUP(RT_enz[[#This Row],[rxn_src]],SC_enz[rxn_src],SC_enz[rxn_src],"")</f>
        <v>HXCCOAt_c_en</v>
      </c>
      <c r="J2409" s="2" t="str">
        <f>_xlfn.XLOOKUP(RT_enz[[#This Row],[Column1]],RT_gsm[Column3],RT_gsm[Column3],"")</f>
        <v>HXCCOAt_c_en_FWD</v>
      </c>
    </row>
    <row r="2410" spans="1:10" ht="16" hidden="1" x14ac:dyDescent="0.2">
      <c r="A2410" s="1" t="s">
        <v>2943</v>
      </c>
      <c r="B2410" s="1" t="s">
        <v>3903</v>
      </c>
      <c r="C2410" s="1" t="s">
        <v>1642</v>
      </c>
      <c r="D2410" s="1" t="s">
        <v>143</v>
      </c>
      <c r="E2410" s="1" t="s">
        <v>7</v>
      </c>
      <c r="F2410" s="1"/>
      <c r="G2410" s="1" t="str">
        <f>RT_enz[[#This Row],[rxn_src]]&amp;"_"&amp;RT_enz[[#This Row],[dir]]</f>
        <v>HXCCOAt_c_en_REV</v>
      </c>
      <c r="H2410" s="1" t="str">
        <f>_xlfn.XLOOKUP(RT_enz[[#This Row],[Column1]],SC_enz[name_dir],SC_enz[name_dir],"")</f>
        <v>HXCCOAt_c_en_REV</v>
      </c>
      <c r="I2410" s="1" t="str">
        <f>_xlfn.XLOOKUP(RT_enz[[#This Row],[rxn_src]],SC_enz[rxn_src],SC_enz[rxn_src],"")</f>
        <v>HXCCOAt_c_en</v>
      </c>
      <c r="J2410" s="2" t="str">
        <f>_xlfn.XLOOKUP(RT_enz[[#This Row],[Column1]],RT_gsm[Column3],RT_gsm[Column3],"")</f>
        <v>HXCCOAt_c_en_REV</v>
      </c>
    </row>
    <row r="2411" spans="1:10" ht="16" hidden="1" x14ac:dyDescent="0.2">
      <c r="A2411" s="1" t="s">
        <v>2928</v>
      </c>
      <c r="B2411" s="1" t="s">
        <v>3902</v>
      </c>
      <c r="C2411" s="1" t="s">
        <v>1642</v>
      </c>
      <c r="D2411" s="1" t="s">
        <v>143</v>
      </c>
      <c r="E2411" s="1" t="s">
        <v>7</v>
      </c>
      <c r="F2411" s="1"/>
      <c r="G2411" s="1" t="str">
        <f>RT_enz[[#This Row],[rxn_src]]&amp;"_"&amp;RT_enz[[#This Row],[dir]]</f>
        <v>HXCCOAt_c_l_FWD</v>
      </c>
      <c r="H2411" s="1" t="str">
        <f>_xlfn.XLOOKUP(RT_enz[[#This Row],[Column1]],SC_enz[name_dir],SC_enz[name_dir],"")</f>
        <v>HXCCOAt_c_l_FWD</v>
      </c>
      <c r="I2411" s="1" t="str">
        <f>_xlfn.XLOOKUP(RT_enz[[#This Row],[rxn_src]],SC_enz[rxn_src],SC_enz[rxn_src],"")</f>
        <v>HXCCOAt_c_l</v>
      </c>
      <c r="J2411" s="2" t="str">
        <f>_xlfn.XLOOKUP(RT_enz[[#This Row],[Column1]],RT_gsm[Column3],RT_gsm[Column3],"")</f>
        <v>HXCCOAt_c_l_FWD</v>
      </c>
    </row>
    <row r="2412" spans="1:10" ht="16" hidden="1" x14ac:dyDescent="0.2">
      <c r="A2412" s="1" t="s">
        <v>2928</v>
      </c>
      <c r="B2412" s="1" t="s">
        <v>3903</v>
      </c>
      <c r="C2412" s="1" t="s">
        <v>1642</v>
      </c>
      <c r="D2412" s="1" t="s">
        <v>143</v>
      </c>
      <c r="E2412" s="1" t="s">
        <v>7</v>
      </c>
      <c r="F2412" s="1"/>
      <c r="G2412" s="1" t="str">
        <f>RT_enz[[#This Row],[rxn_src]]&amp;"_"&amp;RT_enz[[#This Row],[dir]]</f>
        <v>HXCCOAt_c_l_REV</v>
      </c>
      <c r="H2412" s="1" t="str">
        <f>_xlfn.XLOOKUP(RT_enz[[#This Row],[Column1]],SC_enz[name_dir],SC_enz[name_dir],"")</f>
        <v>HXCCOAt_c_l_REV</v>
      </c>
      <c r="I2412" s="1" t="str">
        <f>_xlfn.XLOOKUP(RT_enz[[#This Row],[rxn_src]],SC_enz[rxn_src],SC_enz[rxn_src],"")</f>
        <v>HXCCOAt_c_l</v>
      </c>
      <c r="J2412" s="2" t="str">
        <f>_xlfn.XLOOKUP(RT_enz[[#This Row],[Column1]],RT_gsm[Column3],RT_gsm[Column3],"")</f>
        <v>HXCCOAt_c_l_REV</v>
      </c>
    </row>
    <row r="2413" spans="1:10" ht="16" hidden="1" x14ac:dyDescent="0.2">
      <c r="A2413" s="1" t="s">
        <v>2651</v>
      </c>
      <c r="B2413" s="1" t="s">
        <v>3902</v>
      </c>
      <c r="C2413" s="1" t="s">
        <v>1642</v>
      </c>
      <c r="D2413" s="1" t="s">
        <v>143</v>
      </c>
      <c r="E2413" s="1" t="s">
        <v>7</v>
      </c>
      <c r="F2413" s="1"/>
      <c r="G2413" s="1" t="str">
        <f>RT_enz[[#This Row],[rxn_src]]&amp;"_"&amp;RT_enz[[#This Row],[dir]]</f>
        <v>HXCCOAt_c_r_FWD</v>
      </c>
      <c r="H2413" s="1" t="str">
        <f>_xlfn.XLOOKUP(RT_enz[[#This Row],[Column1]],SC_enz[name_dir],SC_enz[name_dir],"")</f>
        <v>HXCCOAt_c_r_FWD</v>
      </c>
      <c r="I2413" s="1" t="str">
        <f>_xlfn.XLOOKUP(RT_enz[[#This Row],[rxn_src]],SC_enz[rxn_src],SC_enz[rxn_src],"")</f>
        <v>HXCCOAt_c_r</v>
      </c>
      <c r="J2413" s="2" t="str">
        <f>_xlfn.XLOOKUP(RT_enz[[#This Row],[Column1]],RT_gsm[Column3],RT_gsm[Column3],"")</f>
        <v>HXCCOAt_c_r_FWD</v>
      </c>
    </row>
    <row r="2414" spans="1:10" ht="16" hidden="1" x14ac:dyDescent="0.2">
      <c r="A2414" s="1" t="s">
        <v>2651</v>
      </c>
      <c r="B2414" s="1" t="s">
        <v>3903</v>
      </c>
      <c r="C2414" s="1" t="s">
        <v>1642</v>
      </c>
      <c r="D2414" s="1" t="s">
        <v>143</v>
      </c>
      <c r="E2414" s="1" t="s">
        <v>7</v>
      </c>
      <c r="F2414" s="1"/>
      <c r="G2414" s="1" t="str">
        <f>RT_enz[[#This Row],[rxn_src]]&amp;"_"&amp;RT_enz[[#This Row],[dir]]</f>
        <v>HXCCOAt_c_r_REV</v>
      </c>
      <c r="H2414" s="1" t="str">
        <f>_xlfn.XLOOKUP(RT_enz[[#This Row],[Column1]],SC_enz[name_dir],SC_enz[name_dir],"")</f>
        <v>HXCCOAt_c_r_REV</v>
      </c>
      <c r="I2414" s="1" t="str">
        <f>_xlfn.XLOOKUP(RT_enz[[#This Row],[rxn_src]],SC_enz[rxn_src],SC_enz[rxn_src],"")</f>
        <v>HXCCOAt_c_r</v>
      </c>
      <c r="J2414" s="2" t="str">
        <f>_xlfn.XLOOKUP(RT_enz[[#This Row],[Column1]],RT_gsm[Column3],RT_gsm[Column3],"")</f>
        <v>HXCCOAt_c_r_REV</v>
      </c>
    </row>
    <row r="2415" spans="1:10" ht="16" hidden="1" x14ac:dyDescent="0.2">
      <c r="A2415" s="1" t="s">
        <v>2877</v>
      </c>
      <c r="B2415" s="1" t="s">
        <v>3902</v>
      </c>
      <c r="C2415" s="1" t="s">
        <v>1642</v>
      </c>
      <c r="D2415" s="1" t="s">
        <v>143</v>
      </c>
      <c r="E2415" s="1" t="s">
        <v>7</v>
      </c>
      <c r="F2415" s="1"/>
      <c r="G2415" s="1" t="str">
        <f>RT_enz[[#This Row],[rxn_src]]&amp;"_"&amp;RT_enz[[#This Row],[dir]]</f>
        <v>HXCCOAt_c_rm_FWD</v>
      </c>
      <c r="H2415" s="1" t="str">
        <f>_xlfn.XLOOKUP(RT_enz[[#This Row],[Column1]],SC_enz[name_dir],SC_enz[name_dir],"")</f>
        <v>HXCCOAt_c_rm_FWD</v>
      </c>
      <c r="I2415" s="1" t="str">
        <f>_xlfn.XLOOKUP(RT_enz[[#This Row],[rxn_src]],SC_enz[rxn_src],SC_enz[rxn_src],"")</f>
        <v>HXCCOAt_c_rm</v>
      </c>
      <c r="J2415" s="2" t="str">
        <f>_xlfn.XLOOKUP(RT_enz[[#This Row],[Column1]],RT_gsm[Column3],RT_gsm[Column3],"")</f>
        <v>HXCCOAt_c_rm_FWD</v>
      </c>
    </row>
    <row r="2416" spans="1:10" ht="16" hidden="1" x14ac:dyDescent="0.2">
      <c r="A2416" s="1" t="s">
        <v>2877</v>
      </c>
      <c r="B2416" s="1" t="s">
        <v>3903</v>
      </c>
      <c r="C2416" s="1" t="s">
        <v>1642</v>
      </c>
      <c r="D2416" s="1" t="s">
        <v>143</v>
      </c>
      <c r="E2416" s="1" t="s">
        <v>7</v>
      </c>
      <c r="F2416" s="1"/>
      <c r="G2416" s="1" t="str">
        <f>RT_enz[[#This Row],[rxn_src]]&amp;"_"&amp;RT_enz[[#This Row],[dir]]</f>
        <v>HXCCOAt_c_rm_REV</v>
      </c>
      <c r="H2416" s="1" t="str">
        <f>_xlfn.XLOOKUP(RT_enz[[#This Row],[Column1]],SC_enz[name_dir],SC_enz[name_dir],"")</f>
        <v>HXCCOAt_c_rm_REV</v>
      </c>
      <c r="I2416" s="1" t="str">
        <f>_xlfn.XLOOKUP(RT_enz[[#This Row],[rxn_src]],SC_enz[rxn_src],SC_enz[rxn_src],"")</f>
        <v>HXCCOAt_c_rm</v>
      </c>
      <c r="J2416" s="2" t="str">
        <f>_xlfn.XLOOKUP(RT_enz[[#This Row],[Column1]],RT_gsm[Column3],RT_gsm[Column3],"")</f>
        <v>HXCCOAt_c_rm_REV</v>
      </c>
    </row>
    <row r="2417" spans="1:10" ht="16" hidden="1" x14ac:dyDescent="0.2">
      <c r="A2417" s="1" t="s">
        <v>2770</v>
      </c>
      <c r="B2417" s="1" t="s">
        <v>3902</v>
      </c>
      <c r="C2417" s="1" t="s">
        <v>142</v>
      </c>
      <c r="D2417" s="1" t="s">
        <v>143</v>
      </c>
      <c r="E2417" s="1" t="s">
        <v>7</v>
      </c>
      <c r="F2417" s="1"/>
      <c r="G2417" s="1" t="str">
        <f>RT_enz[[#This Row],[rxn_src]]&amp;"_"&amp;RT_enz[[#This Row],[dir]]</f>
        <v>HYPOE_c_FWD</v>
      </c>
      <c r="H2417" s="1" t="str">
        <f>_xlfn.XLOOKUP(RT_enz[[#This Row],[Column1]],SC_enz[name_dir],SC_enz[name_dir],"")</f>
        <v>HYPOE_c_FWD</v>
      </c>
      <c r="I2417" s="1" t="str">
        <f>_xlfn.XLOOKUP(RT_enz[[#This Row],[rxn_src]],SC_enz[rxn_src],SC_enz[rxn_src],"")</f>
        <v>HYPOE_c</v>
      </c>
      <c r="J2417" s="2" t="str">
        <f>_xlfn.XLOOKUP(RT_enz[[#This Row],[Column1]],RT_gsm[Column3],RT_gsm[Column3],"")</f>
        <v>HYPOE_c_FWD</v>
      </c>
    </row>
    <row r="2418" spans="1:10" ht="16" hidden="1" x14ac:dyDescent="0.2">
      <c r="A2418" s="1" t="s">
        <v>2195</v>
      </c>
      <c r="B2418" s="1" t="s">
        <v>3902</v>
      </c>
      <c r="C2418" s="1" t="s">
        <v>1642</v>
      </c>
      <c r="D2418" s="1" t="s">
        <v>143</v>
      </c>
      <c r="E2418" s="1" t="s">
        <v>12</v>
      </c>
      <c r="F2418" s="1" t="s">
        <v>3920</v>
      </c>
      <c r="G2418" s="1" t="str">
        <f>RT_enz[[#This Row],[rxn_src]]&amp;"_"&amp;RT_enz[[#This Row],[dir]]</f>
        <v>IAMACt_c_e_FWD</v>
      </c>
      <c r="H2418" s="1" t="str">
        <f>_xlfn.XLOOKUP(RT_enz[[#This Row],[Column1]],SC_enz[name_dir],SC_enz[name_dir],"")</f>
        <v>IAMACt_c_e_FWD</v>
      </c>
      <c r="I2418" s="1" t="str">
        <f>_xlfn.XLOOKUP(RT_enz[[#This Row],[rxn_src]],SC_enz[rxn_src],SC_enz[rxn_src],"")</f>
        <v>IAMACt_c_e</v>
      </c>
      <c r="J2418" s="2" t="str">
        <f>_xlfn.XLOOKUP(RT_enz[[#This Row],[Column1]],RT_gsm[Column3],RT_gsm[Column3],"")</f>
        <v>IAMACt_c_e_FWD</v>
      </c>
    </row>
    <row r="2419" spans="1:10" ht="16" hidden="1" x14ac:dyDescent="0.2">
      <c r="A2419" s="1" t="s">
        <v>2668</v>
      </c>
      <c r="B2419" s="1" t="s">
        <v>3902</v>
      </c>
      <c r="C2419" s="1" t="s">
        <v>1642</v>
      </c>
      <c r="D2419" s="1" t="s">
        <v>143</v>
      </c>
      <c r="E2419" s="1" t="s">
        <v>7</v>
      </c>
      <c r="F2419" s="1"/>
      <c r="G2419" s="1" t="str">
        <f>RT_enz[[#This Row],[rxn_src]]&amp;"_"&amp;RT_enz[[#This Row],[dir]]</f>
        <v>IAMOHt_c_e_FWD</v>
      </c>
      <c r="H2419" s="1" t="str">
        <f>_xlfn.XLOOKUP(RT_enz[[#This Row],[Column1]],SC_enz[name_dir],SC_enz[name_dir],"")</f>
        <v>IAMOHt_c_e_FWD</v>
      </c>
      <c r="I2419" s="1" t="str">
        <f>_xlfn.XLOOKUP(RT_enz[[#This Row],[rxn_src]],SC_enz[rxn_src],SC_enz[rxn_src],"")</f>
        <v>IAMOHt_c_e</v>
      </c>
      <c r="J2419" s="2" t="str">
        <f>_xlfn.XLOOKUP(RT_enz[[#This Row],[Column1]],RT_gsm[Column3],RT_gsm[Column3],"")</f>
        <v>IAMOHt_c_e_FWD</v>
      </c>
    </row>
    <row r="2420" spans="1:10" ht="16" hidden="1" x14ac:dyDescent="0.2">
      <c r="A2420" s="1" t="s">
        <v>2668</v>
      </c>
      <c r="B2420" s="1" t="s">
        <v>3903</v>
      </c>
      <c r="C2420" s="1" t="s">
        <v>1642</v>
      </c>
      <c r="D2420" s="1" t="s">
        <v>143</v>
      </c>
      <c r="E2420" s="1" t="s">
        <v>7</v>
      </c>
      <c r="F2420" s="1"/>
      <c r="G2420" s="1" t="str">
        <f>RT_enz[[#This Row],[rxn_src]]&amp;"_"&amp;RT_enz[[#This Row],[dir]]</f>
        <v>IAMOHt_c_e_REV</v>
      </c>
      <c r="H2420" s="1" t="str">
        <f>_xlfn.XLOOKUP(RT_enz[[#This Row],[Column1]],SC_enz[name_dir],SC_enz[name_dir],"")</f>
        <v>IAMOHt_c_e_REV</v>
      </c>
      <c r="I2420" s="1" t="str">
        <f>_xlfn.XLOOKUP(RT_enz[[#This Row],[rxn_src]],SC_enz[rxn_src],SC_enz[rxn_src],"")</f>
        <v>IAMOHt_c_e</v>
      </c>
      <c r="J2420" s="2" t="str">
        <f>_xlfn.XLOOKUP(RT_enz[[#This Row],[Column1]],RT_gsm[Column3],RT_gsm[Column3],"")</f>
        <v>IAMOHt_c_e_REV</v>
      </c>
    </row>
    <row r="2421" spans="1:10" ht="16" hidden="1" x14ac:dyDescent="0.2">
      <c r="A2421" s="1" t="s">
        <v>2669</v>
      </c>
      <c r="B2421" s="1" t="s">
        <v>3902</v>
      </c>
      <c r="C2421" s="1" t="s">
        <v>1642</v>
      </c>
      <c r="D2421" s="1" t="s">
        <v>143</v>
      </c>
      <c r="E2421" s="1" t="s">
        <v>7</v>
      </c>
      <c r="F2421" s="1"/>
      <c r="G2421" s="1" t="str">
        <f>RT_enz[[#This Row],[rxn_src]]&amp;"_"&amp;RT_enz[[#This Row],[dir]]</f>
        <v>IAMOHt_c_m_FWD</v>
      </c>
      <c r="H2421" s="1" t="str">
        <f>_xlfn.XLOOKUP(RT_enz[[#This Row],[Column1]],SC_enz[name_dir],SC_enz[name_dir],"")</f>
        <v>IAMOHt_c_m_FWD</v>
      </c>
      <c r="I2421" s="1" t="str">
        <f>_xlfn.XLOOKUP(RT_enz[[#This Row],[rxn_src]],SC_enz[rxn_src],SC_enz[rxn_src],"")</f>
        <v>IAMOHt_c_m</v>
      </c>
      <c r="J2421" s="2" t="str">
        <f>_xlfn.XLOOKUP(RT_enz[[#This Row],[Column1]],RT_gsm[Column3],RT_gsm[Column3],"")</f>
        <v>IAMOHt_c_m_FWD</v>
      </c>
    </row>
    <row r="2422" spans="1:10" ht="16" hidden="1" x14ac:dyDescent="0.2">
      <c r="A2422" s="1" t="s">
        <v>2669</v>
      </c>
      <c r="B2422" s="1" t="s">
        <v>3903</v>
      </c>
      <c r="C2422" s="1" t="s">
        <v>1642</v>
      </c>
      <c r="D2422" s="1" t="s">
        <v>143</v>
      </c>
      <c r="E2422" s="1" t="s">
        <v>7</v>
      </c>
      <c r="F2422" s="1"/>
      <c r="G2422" s="1" t="str">
        <f>RT_enz[[#This Row],[rxn_src]]&amp;"_"&amp;RT_enz[[#This Row],[dir]]</f>
        <v>IAMOHt_c_m_REV</v>
      </c>
      <c r="H2422" s="1" t="str">
        <f>_xlfn.XLOOKUP(RT_enz[[#This Row],[Column1]],SC_enz[name_dir],SC_enz[name_dir],"")</f>
        <v>IAMOHt_c_m_REV</v>
      </c>
      <c r="I2422" s="1" t="str">
        <f>_xlfn.XLOOKUP(RT_enz[[#This Row],[rxn_src]],SC_enz[rxn_src],SC_enz[rxn_src],"")</f>
        <v>IAMOHt_c_m</v>
      </c>
      <c r="J2422" s="2" t="str">
        <f>_xlfn.XLOOKUP(RT_enz[[#This Row],[Column1]],RT_gsm[Column3],RT_gsm[Column3],"")</f>
        <v>IAMOHt_c_m_REV</v>
      </c>
    </row>
    <row r="2423" spans="1:10" ht="16" hidden="1" x14ac:dyDescent="0.2">
      <c r="A2423" s="1" t="s">
        <v>2442</v>
      </c>
      <c r="B2423" s="1" t="s">
        <v>3902</v>
      </c>
      <c r="C2423" s="1" t="s">
        <v>1642</v>
      </c>
      <c r="D2423" s="1" t="s">
        <v>143</v>
      </c>
      <c r="E2423" s="1" t="s">
        <v>7</v>
      </c>
      <c r="F2423" s="1"/>
      <c r="G2423" s="1" t="str">
        <f>RT_enz[[#This Row],[rxn_src]]&amp;"_"&amp;RT_enz[[#This Row],[dir]]</f>
        <v>IBTALDt_c_e_FWD</v>
      </c>
      <c r="H2423" s="1" t="str">
        <f>_xlfn.XLOOKUP(RT_enz[[#This Row],[Column1]],SC_enz[name_dir],SC_enz[name_dir],"")</f>
        <v>IBTALDt_c_e_FWD</v>
      </c>
      <c r="I2423" s="1" t="str">
        <f>_xlfn.XLOOKUP(RT_enz[[#This Row],[rxn_src]],SC_enz[rxn_src],SC_enz[rxn_src],"")</f>
        <v>IBTALDt_c_e</v>
      </c>
      <c r="J2423" s="2" t="str">
        <f>_xlfn.XLOOKUP(RT_enz[[#This Row],[Column1]],RT_gsm[Column3],RT_gsm[Column3],"")</f>
        <v>IBTALDt_c_e_FWD</v>
      </c>
    </row>
    <row r="2424" spans="1:10" ht="16" hidden="1" x14ac:dyDescent="0.2">
      <c r="A2424" s="1" t="s">
        <v>2442</v>
      </c>
      <c r="B2424" s="1" t="s">
        <v>3903</v>
      </c>
      <c r="C2424" s="1" t="s">
        <v>1642</v>
      </c>
      <c r="D2424" s="1" t="s">
        <v>143</v>
      </c>
      <c r="E2424" s="1" t="s">
        <v>7</v>
      </c>
      <c r="F2424" s="1"/>
      <c r="G2424" s="1" t="str">
        <f>RT_enz[[#This Row],[rxn_src]]&amp;"_"&amp;RT_enz[[#This Row],[dir]]</f>
        <v>IBTALDt_c_e_REV</v>
      </c>
      <c r="H2424" s="1" t="str">
        <f>_xlfn.XLOOKUP(RT_enz[[#This Row],[Column1]],SC_enz[name_dir],SC_enz[name_dir],"")</f>
        <v>IBTALDt_c_e_REV</v>
      </c>
      <c r="I2424" s="1" t="str">
        <f>_xlfn.XLOOKUP(RT_enz[[#This Row],[rxn_src]],SC_enz[rxn_src],SC_enz[rxn_src],"")</f>
        <v>IBTALDt_c_e</v>
      </c>
      <c r="J2424" s="2" t="str">
        <f>_xlfn.XLOOKUP(RT_enz[[#This Row],[Column1]],RT_gsm[Column3],RT_gsm[Column3],"")</f>
        <v>IBTALDt_c_e_REV</v>
      </c>
    </row>
    <row r="2425" spans="1:10" ht="16" hidden="1" x14ac:dyDescent="0.2">
      <c r="A2425" s="1" t="s">
        <v>2443</v>
      </c>
      <c r="B2425" s="1" t="s">
        <v>3902</v>
      </c>
      <c r="C2425" s="1" t="s">
        <v>1642</v>
      </c>
      <c r="D2425" s="1" t="s">
        <v>143</v>
      </c>
      <c r="E2425" s="1" t="s">
        <v>7</v>
      </c>
      <c r="F2425" s="1"/>
      <c r="G2425" s="1" t="str">
        <f>RT_enz[[#This Row],[rxn_src]]&amp;"_"&amp;RT_enz[[#This Row],[dir]]</f>
        <v>IBTALDt_c_m_FWD</v>
      </c>
      <c r="H2425" s="1" t="str">
        <f>_xlfn.XLOOKUP(RT_enz[[#This Row],[Column1]],SC_enz[name_dir],SC_enz[name_dir],"")</f>
        <v>IBTALDt_c_m_FWD</v>
      </c>
      <c r="I2425" s="1" t="str">
        <f>_xlfn.XLOOKUP(RT_enz[[#This Row],[rxn_src]],SC_enz[rxn_src],SC_enz[rxn_src],"")</f>
        <v>IBTALDt_c_m</v>
      </c>
      <c r="J2425" s="2" t="str">
        <f>_xlfn.XLOOKUP(RT_enz[[#This Row],[Column1]],RT_gsm[Column3],RT_gsm[Column3],"")</f>
        <v>IBTALDt_c_m_FWD</v>
      </c>
    </row>
    <row r="2426" spans="1:10" ht="16" hidden="1" x14ac:dyDescent="0.2">
      <c r="A2426" s="1" t="s">
        <v>2443</v>
      </c>
      <c r="B2426" s="1" t="s">
        <v>3903</v>
      </c>
      <c r="C2426" s="1" t="s">
        <v>1642</v>
      </c>
      <c r="D2426" s="1" t="s">
        <v>143</v>
      </c>
      <c r="E2426" s="1" t="s">
        <v>7</v>
      </c>
      <c r="F2426" s="1"/>
      <c r="G2426" s="1" t="str">
        <f>RT_enz[[#This Row],[rxn_src]]&amp;"_"&amp;RT_enz[[#This Row],[dir]]</f>
        <v>IBTALDt_c_m_REV</v>
      </c>
      <c r="H2426" s="1" t="str">
        <f>_xlfn.XLOOKUP(RT_enz[[#This Row],[Column1]],SC_enz[name_dir],SC_enz[name_dir],"")</f>
        <v>IBTALDt_c_m_REV</v>
      </c>
      <c r="I2426" s="1" t="str">
        <f>_xlfn.XLOOKUP(RT_enz[[#This Row],[rxn_src]],SC_enz[rxn_src],SC_enz[rxn_src],"")</f>
        <v>IBTALDt_c_m</v>
      </c>
      <c r="J2426" s="2" t="str">
        <f>_xlfn.XLOOKUP(RT_enz[[#This Row],[Column1]],RT_gsm[Column3],RT_gsm[Column3],"")</f>
        <v>IBTALDt_c_m_REV</v>
      </c>
    </row>
    <row r="2427" spans="1:10" ht="16" hidden="1" x14ac:dyDescent="0.2">
      <c r="A2427" s="1" t="s">
        <v>2196</v>
      </c>
      <c r="B2427" s="1" t="s">
        <v>3902</v>
      </c>
      <c r="C2427" s="1" t="s">
        <v>1642</v>
      </c>
      <c r="D2427" s="1" t="s">
        <v>143</v>
      </c>
      <c r="E2427" s="1" t="s">
        <v>12</v>
      </c>
      <c r="F2427" s="1" t="s">
        <v>3920</v>
      </c>
      <c r="G2427" s="1" t="str">
        <f>RT_enz[[#This Row],[rxn_src]]&amp;"_"&amp;RT_enz[[#This Row],[dir]]</f>
        <v>IBUTACt_c_e_FWD</v>
      </c>
      <c r="H2427" s="1" t="str">
        <f>_xlfn.XLOOKUP(RT_enz[[#This Row],[Column1]],SC_enz[name_dir],SC_enz[name_dir],"")</f>
        <v>IBUTACt_c_e_FWD</v>
      </c>
      <c r="I2427" s="1" t="str">
        <f>_xlfn.XLOOKUP(RT_enz[[#This Row],[rxn_src]],SC_enz[rxn_src],SC_enz[rxn_src],"")</f>
        <v>IBUTACt_c_e</v>
      </c>
      <c r="J2427" s="2" t="str">
        <f>_xlfn.XLOOKUP(RT_enz[[#This Row],[Column1]],RT_gsm[Column3],RT_gsm[Column3],"")</f>
        <v>IBUTACt_c_e_FWD</v>
      </c>
    </row>
    <row r="2428" spans="1:10" ht="16" hidden="1" x14ac:dyDescent="0.2">
      <c r="A2428" s="1" t="s">
        <v>2673</v>
      </c>
      <c r="B2428" s="1" t="s">
        <v>3902</v>
      </c>
      <c r="C2428" s="1" t="s">
        <v>1642</v>
      </c>
      <c r="D2428" s="1" t="s">
        <v>143</v>
      </c>
      <c r="E2428" s="1" t="s">
        <v>7</v>
      </c>
      <c r="F2428" s="1"/>
      <c r="G2428" s="1" t="str">
        <f>RT_enz[[#This Row],[rxn_src]]&amp;"_"&amp;RT_enz[[#This Row],[dir]]</f>
        <v>IBUTOHt_c_e_FWD</v>
      </c>
      <c r="H2428" s="1" t="str">
        <f>_xlfn.XLOOKUP(RT_enz[[#This Row],[Column1]],SC_enz[name_dir],SC_enz[name_dir],"")</f>
        <v>IBUTOHt_c_e_FWD</v>
      </c>
      <c r="I2428" s="1" t="str">
        <f>_xlfn.XLOOKUP(RT_enz[[#This Row],[rxn_src]],SC_enz[rxn_src],SC_enz[rxn_src],"")</f>
        <v>IBUTOHt_c_e</v>
      </c>
      <c r="J2428" s="2" t="str">
        <f>_xlfn.XLOOKUP(RT_enz[[#This Row],[Column1]],RT_gsm[Column3],RT_gsm[Column3],"")</f>
        <v>IBUTOHt_c_e_FWD</v>
      </c>
    </row>
    <row r="2429" spans="1:10" ht="16" hidden="1" x14ac:dyDescent="0.2">
      <c r="A2429" s="1" t="s">
        <v>2673</v>
      </c>
      <c r="B2429" s="1" t="s">
        <v>3903</v>
      </c>
      <c r="C2429" s="1" t="s">
        <v>1642</v>
      </c>
      <c r="D2429" s="1" t="s">
        <v>143</v>
      </c>
      <c r="E2429" s="1" t="s">
        <v>7</v>
      </c>
      <c r="F2429" s="1"/>
      <c r="G2429" s="1" t="str">
        <f>RT_enz[[#This Row],[rxn_src]]&amp;"_"&amp;RT_enz[[#This Row],[dir]]</f>
        <v>IBUTOHt_c_e_REV</v>
      </c>
      <c r="H2429" s="1" t="str">
        <f>_xlfn.XLOOKUP(RT_enz[[#This Row],[Column1]],SC_enz[name_dir],SC_enz[name_dir],"")</f>
        <v>IBUTOHt_c_e_REV</v>
      </c>
      <c r="I2429" s="1" t="str">
        <f>_xlfn.XLOOKUP(RT_enz[[#This Row],[rxn_src]],SC_enz[rxn_src],SC_enz[rxn_src],"")</f>
        <v>IBUTOHt_c_e</v>
      </c>
      <c r="J2429" s="2" t="str">
        <f>_xlfn.XLOOKUP(RT_enz[[#This Row],[Column1]],RT_gsm[Column3],RT_gsm[Column3],"")</f>
        <v>IBUTOHt_c_e_REV</v>
      </c>
    </row>
    <row r="2430" spans="1:10" ht="16" hidden="1" x14ac:dyDescent="0.2">
      <c r="A2430" s="1" t="s">
        <v>2674</v>
      </c>
      <c r="B2430" s="1" t="s">
        <v>3902</v>
      </c>
      <c r="C2430" s="1" t="s">
        <v>1642</v>
      </c>
      <c r="D2430" s="1" t="s">
        <v>143</v>
      </c>
      <c r="E2430" s="1" t="s">
        <v>7</v>
      </c>
      <c r="F2430" s="1"/>
      <c r="G2430" s="1" t="str">
        <f>RT_enz[[#This Row],[rxn_src]]&amp;"_"&amp;RT_enz[[#This Row],[dir]]</f>
        <v>IBUTOHt_c_m_FWD</v>
      </c>
      <c r="H2430" s="1" t="str">
        <f>_xlfn.XLOOKUP(RT_enz[[#This Row],[Column1]],SC_enz[name_dir],SC_enz[name_dir],"")</f>
        <v>IBUTOHt_c_m_FWD</v>
      </c>
      <c r="I2430" s="1" t="str">
        <f>_xlfn.XLOOKUP(RT_enz[[#This Row],[rxn_src]],SC_enz[rxn_src],SC_enz[rxn_src],"")</f>
        <v>IBUTOHt_c_m</v>
      </c>
      <c r="J2430" s="2" t="str">
        <f>_xlfn.XLOOKUP(RT_enz[[#This Row],[Column1]],RT_gsm[Column3],RT_gsm[Column3],"")</f>
        <v>IBUTOHt_c_m_FWD</v>
      </c>
    </row>
    <row r="2431" spans="1:10" ht="16" hidden="1" x14ac:dyDescent="0.2">
      <c r="A2431" s="1" t="s">
        <v>2674</v>
      </c>
      <c r="B2431" s="1" t="s">
        <v>3903</v>
      </c>
      <c r="C2431" s="1" t="s">
        <v>1642</v>
      </c>
      <c r="D2431" s="1" t="s">
        <v>143</v>
      </c>
      <c r="E2431" s="1" t="s">
        <v>7</v>
      </c>
      <c r="F2431" s="1"/>
      <c r="G2431" s="1" t="str">
        <f>RT_enz[[#This Row],[rxn_src]]&amp;"_"&amp;RT_enz[[#This Row],[dir]]</f>
        <v>IBUTOHt_c_m_REV</v>
      </c>
      <c r="H2431" s="1" t="str">
        <f>_xlfn.XLOOKUP(RT_enz[[#This Row],[Column1]],SC_enz[name_dir],SC_enz[name_dir],"")</f>
        <v>IBUTOHt_c_m_REV</v>
      </c>
      <c r="I2431" s="1" t="str">
        <f>_xlfn.XLOOKUP(RT_enz[[#This Row],[rxn_src]],SC_enz[rxn_src],SC_enz[rxn_src],"")</f>
        <v>IBUTOHt_c_m</v>
      </c>
      <c r="J2431" s="2" t="str">
        <f>_xlfn.XLOOKUP(RT_enz[[#This Row],[Column1]],RT_gsm[Column3],RT_gsm[Column3],"")</f>
        <v>IBUTOHt_c_m_REV</v>
      </c>
    </row>
    <row r="2432" spans="1:10" ht="16" hidden="1" x14ac:dyDescent="0.2">
      <c r="A2432" s="1" t="s">
        <v>3593</v>
      </c>
      <c r="B2432" s="1" t="s">
        <v>3902</v>
      </c>
      <c r="C2432" s="1" t="s">
        <v>3594</v>
      </c>
      <c r="D2432" s="1" t="s">
        <v>5699</v>
      </c>
      <c r="E2432" s="1" t="s">
        <v>12</v>
      </c>
      <c r="F2432" s="1" t="s">
        <v>3596</v>
      </c>
      <c r="G2432" s="1" t="str">
        <f>RT_enz[[#This Row],[rxn_src]]&amp;"_"&amp;RT_enz[[#This Row],[dir]]</f>
        <v>ICDHx_m_FWD</v>
      </c>
      <c r="H2432" s="1" t="str">
        <f>_xlfn.XLOOKUP(RT_enz[[#This Row],[Column1]],SC_enz[name_dir],SC_enz[name_dir],"")</f>
        <v>ICDHx_m_FWD</v>
      </c>
      <c r="I2432" s="1" t="str">
        <f>_xlfn.XLOOKUP(RT_enz[[#This Row],[rxn_src]],SC_enz[rxn_src],SC_enz[rxn_src],"")</f>
        <v>ICDHx_m</v>
      </c>
      <c r="J2432" s="2" t="str">
        <f>_xlfn.XLOOKUP(RT_enz[[#This Row],[Column1]],RT_gsm[Column3],RT_gsm[Column3],"")</f>
        <v>ICDHx_m_FWD</v>
      </c>
    </row>
    <row r="2433" spans="1:10" ht="16" hidden="1" x14ac:dyDescent="0.2">
      <c r="A2433" s="1" t="s">
        <v>1794</v>
      </c>
      <c r="B2433" s="1" t="s">
        <v>3902</v>
      </c>
      <c r="C2433" s="1" t="s">
        <v>5700</v>
      </c>
      <c r="D2433" s="1" t="s">
        <v>5701</v>
      </c>
      <c r="E2433" s="1" t="s">
        <v>7</v>
      </c>
      <c r="F2433" s="1" t="s">
        <v>3920</v>
      </c>
      <c r="G2433" s="1" t="str">
        <f>RT_enz[[#This Row],[rxn_src]]&amp;"_"&amp;RT_enz[[#This Row],[dir]]</f>
        <v>ICDHyi_m_FWD</v>
      </c>
      <c r="H2433" s="1" t="str">
        <f>_xlfn.XLOOKUP(RT_enz[[#This Row],[Column1]],SC_enz[name_dir],SC_enz[name_dir],"")</f>
        <v>ICDHyi_m_FWD</v>
      </c>
      <c r="I2433" s="1" t="str">
        <f>_xlfn.XLOOKUP(RT_enz[[#This Row],[rxn_src]],SC_enz[rxn_src],SC_enz[rxn_src],"")</f>
        <v>ICDHyi_m</v>
      </c>
      <c r="J2433" s="2" t="str">
        <f>_xlfn.XLOOKUP(RT_enz[[#This Row],[Column1]],RT_gsm[Column3],RT_gsm[Column3],"")</f>
        <v>ICDHyi_m_FWD</v>
      </c>
    </row>
    <row r="2434" spans="1:10" ht="16" hidden="1" x14ac:dyDescent="0.2">
      <c r="A2434" s="1" t="s">
        <v>1137</v>
      </c>
      <c r="B2434" s="1" t="s">
        <v>3902</v>
      </c>
      <c r="C2434" s="1" t="s">
        <v>5702</v>
      </c>
      <c r="D2434" s="1" t="s">
        <v>5703</v>
      </c>
      <c r="E2434" s="1" t="s">
        <v>7</v>
      </c>
      <c r="F2434" s="1" t="s">
        <v>3920</v>
      </c>
      <c r="G2434" s="1" t="str">
        <f>RT_enz[[#This Row],[rxn_src]]&amp;"_"&amp;RT_enz[[#This Row],[dir]]</f>
        <v>ICL_1_c_FWD</v>
      </c>
      <c r="H2434" s="1" t="str">
        <f>_xlfn.XLOOKUP(RT_enz[[#This Row],[Column1]],SC_enz[name_dir],SC_enz[name_dir],"")</f>
        <v>ICL_1_c_FWD</v>
      </c>
      <c r="I2434" s="1" t="str">
        <f>_xlfn.XLOOKUP(RT_enz[[#This Row],[rxn_src]],SC_enz[rxn_src],SC_enz[rxn_src],"")</f>
        <v>ICL_1_c</v>
      </c>
      <c r="J2434" s="2" t="str">
        <f>_xlfn.XLOOKUP(RT_enz[[#This Row],[Column1]],RT_gsm[Column3],RT_gsm[Column3],"")</f>
        <v>ICL_1_c_FWD</v>
      </c>
    </row>
    <row r="2435" spans="1:10" ht="16" hidden="1" x14ac:dyDescent="0.2">
      <c r="A2435" s="1" t="s">
        <v>2940</v>
      </c>
      <c r="B2435" s="1" t="s">
        <v>3902</v>
      </c>
      <c r="C2435" s="1" t="s">
        <v>1642</v>
      </c>
      <c r="D2435" s="1" t="s">
        <v>143</v>
      </c>
      <c r="E2435" s="1" t="s">
        <v>7</v>
      </c>
      <c r="F2435" s="1"/>
      <c r="G2435" s="1" t="str">
        <f>RT_enz[[#This Row],[rxn_src]]&amp;"_"&amp;RT_enz[[#This Row],[dir]]</f>
        <v>ICOSCOAt_c_en_FWD</v>
      </c>
      <c r="H2435" s="1" t="str">
        <f>_xlfn.XLOOKUP(RT_enz[[#This Row],[Column1]],SC_enz[name_dir],SC_enz[name_dir],"")</f>
        <v>ICOSCOAt_c_en_FWD</v>
      </c>
      <c r="I2435" s="1" t="str">
        <f>_xlfn.XLOOKUP(RT_enz[[#This Row],[rxn_src]],SC_enz[rxn_src],SC_enz[rxn_src],"")</f>
        <v>ICOSCOAt_c_en</v>
      </c>
      <c r="J2435" s="2" t="str">
        <f>_xlfn.XLOOKUP(RT_enz[[#This Row],[Column1]],RT_gsm[Column3],RT_gsm[Column3],"")</f>
        <v>ICOSCOAt_c_en_FWD</v>
      </c>
    </row>
    <row r="2436" spans="1:10" ht="16" hidden="1" x14ac:dyDescent="0.2">
      <c r="A2436" s="1" t="s">
        <v>2940</v>
      </c>
      <c r="B2436" s="1" t="s">
        <v>3903</v>
      </c>
      <c r="C2436" s="1" t="s">
        <v>1642</v>
      </c>
      <c r="D2436" s="1" t="s">
        <v>143</v>
      </c>
      <c r="E2436" s="1" t="s">
        <v>7</v>
      </c>
      <c r="F2436" s="1"/>
      <c r="G2436" s="1" t="str">
        <f>RT_enz[[#This Row],[rxn_src]]&amp;"_"&amp;RT_enz[[#This Row],[dir]]</f>
        <v>ICOSCOAt_c_en_REV</v>
      </c>
      <c r="H2436" s="1" t="str">
        <f>_xlfn.XLOOKUP(RT_enz[[#This Row],[Column1]],SC_enz[name_dir],SC_enz[name_dir],"")</f>
        <v>ICOSCOAt_c_en_REV</v>
      </c>
      <c r="I2436" s="1" t="str">
        <f>_xlfn.XLOOKUP(RT_enz[[#This Row],[rxn_src]],SC_enz[rxn_src],SC_enz[rxn_src],"")</f>
        <v>ICOSCOAt_c_en</v>
      </c>
      <c r="J2436" s="2" t="str">
        <f>_xlfn.XLOOKUP(RT_enz[[#This Row],[Column1]],RT_gsm[Column3],RT_gsm[Column3],"")</f>
        <v>ICOSCOAt_c_en_REV</v>
      </c>
    </row>
    <row r="2437" spans="1:10" ht="16" hidden="1" x14ac:dyDescent="0.2">
      <c r="A2437" s="1" t="s">
        <v>2874</v>
      </c>
      <c r="B2437" s="1" t="s">
        <v>3902</v>
      </c>
      <c r="C2437" s="1" t="s">
        <v>1642</v>
      </c>
      <c r="D2437" s="1" t="s">
        <v>143</v>
      </c>
      <c r="E2437" s="1" t="s">
        <v>7</v>
      </c>
      <c r="F2437" s="1"/>
      <c r="G2437" s="1" t="str">
        <f>RT_enz[[#This Row],[rxn_src]]&amp;"_"&amp;RT_enz[[#This Row],[dir]]</f>
        <v>ICOSCOAt_c_rm_FWD</v>
      </c>
      <c r="H2437" s="1" t="str">
        <f>_xlfn.XLOOKUP(RT_enz[[#This Row],[Column1]],SC_enz[name_dir],SC_enz[name_dir],"")</f>
        <v>ICOSCOAt_c_rm_FWD</v>
      </c>
      <c r="I2437" s="1" t="str">
        <f>_xlfn.XLOOKUP(RT_enz[[#This Row],[rxn_src]],SC_enz[rxn_src],SC_enz[rxn_src],"")</f>
        <v>ICOSCOAt_c_rm</v>
      </c>
      <c r="J2437" s="2" t="str">
        <f>_xlfn.XLOOKUP(RT_enz[[#This Row],[Column1]],RT_gsm[Column3],RT_gsm[Column3],"")</f>
        <v>ICOSCOAt_c_rm_FWD</v>
      </c>
    </row>
    <row r="2438" spans="1:10" ht="16" hidden="1" x14ac:dyDescent="0.2">
      <c r="A2438" s="1" t="s">
        <v>2874</v>
      </c>
      <c r="B2438" s="1" t="s">
        <v>3903</v>
      </c>
      <c r="C2438" s="1" t="s">
        <v>1642</v>
      </c>
      <c r="D2438" s="1" t="s">
        <v>143</v>
      </c>
      <c r="E2438" s="1" t="s">
        <v>7</v>
      </c>
      <c r="F2438" s="1"/>
      <c r="G2438" s="1" t="str">
        <f>RT_enz[[#This Row],[rxn_src]]&amp;"_"&amp;RT_enz[[#This Row],[dir]]</f>
        <v>ICOSCOAt_c_rm_REV</v>
      </c>
      <c r="H2438" s="1" t="str">
        <f>_xlfn.XLOOKUP(RT_enz[[#This Row],[Column1]],SC_enz[name_dir],SC_enz[name_dir],"")</f>
        <v>ICOSCOAt_c_rm_REV</v>
      </c>
      <c r="I2438" s="1" t="str">
        <f>_xlfn.XLOOKUP(RT_enz[[#This Row],[rxn_src]],SC_enz[rxn_src],SC_enz[rxn_src],"")</f>
        <v>ICOSCOAt_c_rm</v>
      </c>
      <c r="J2438" s="2" t="str">
        <f>_xlfn.XLOOKUP(RT_enz[[#This Row],[Column1]],RT_gsm[Column3],RT_gsm[Column3],"")</f>
        <v>ICOSCOAt_c_rm_REV</v>
      </c>
    </row>
    <row r="2439" spans="1:10" ht="16" hidden="1" x14ac:dyDescent="0.2">
      <c r="A2439" s="1" t="s">
        <v>2661</v>
      </c>
      <c r="B2439" s="1" t="s">
        <v>3902</v>
      </c>
      <c r="C2439" s="1" t="s">
        <v>1642</v>
      </c>
      <c r="D2439" s="1" t="s">
        <v>143</v>
      </c>
      <c r="E2439" s="1" t="s">
        <v>7</v>
      </c>
      <c r="F2439" s="1"/>
      <c r="G2439" s="1" t="str">
        <f>RT_enz[[#This Row],[rxn_src]]&amp;"_"&amp;RT_enz[[#This Row],[dir]]</f>
        <v>ID3ACALDt_c_e_FWD</v>
      </c>
      <c r="H2439" s="1" t="str">
        <f>_xlfn.XLOOKUP(RT_enz[[#This Row],[Column1]],SC_enz[name_dir],SC_enz[name_dir],"")</f>
        <v>ID3ACALDt_c_e_FWD</v>
      </c>
      <c r="I2439" s="1" t="str">
        <f>_xlfn.XLOOKUP(RT_enz[[#This Row],[rxn_src]],SC_enz[rxn_src],SC_enz[rxn_src],"")</f>
        <v>ID3ACALDt_c_e</v>
      </c>
      <c r="J2439" s="2" t="str">
        <f>_xlfn.XLOOKUP(RT_enz[[#This Row],[Column1]],RT_gsm[Column3],RT_gsm[Column3],"")</f>
        <v>ID3ACALDt_c_e_FWD</v>
      </c>
    </row>
    <row r="2440" spans="1:10" ht="16" hidden="1" x14ac:dyDescent="0.2">
      <c r="A2440" s="1" t="s">
        <v>2661</v>
      </c>
      <c r="B2440" s="1" t="s">
        <v>3903</v>
      </c>
      <c r="C2440" s="1" t="s">
        <v>1642</v>
      </c>
      <c r="D2440" s="1" t="s">
        <v>143</v>
      </c>
      <c r="E2440" s="1" t="s">
        <v>7</v>
      </c>
      <c r="F2440" s="1"/>
      <c r="G2440" s="1" t="str">
        <f>RT_enz[[#This Row],[rxn_src]]&amp;"_"&amp;RT_enz[[#This Row],[dir]]</f>
        <v>ID3ACALDt_c_e_REV</v>
      </c>
      <c r="H2440" s="1" t="str">
        <f>_xlfn.XLOOKUP(RT_enz[[#This Row],[Column1]],SC_enz[name_dir],SC_enz[name_dir],"")</f>
        <v>ID3ACALDt_c_e_REV</v>
      </c>
      <c r="I2440" s="1" t="str">
        <f>_xlfn.XLOOKUP(RT_enz[[#This Row],[rxn_src]],SC_enz[rxn_src],SC_enz[rxn_src],"")</f>
        <v>ID3ACALDt_c_e</v>
      </c>
      <c r="J2440" s="2" t="str">
        <f>_xlfn.XLOOKUP(RT_enz[[#This Row],[Column1]],RT_gsm[Column3],RT_gsm[Column3],"")</f>
        <v>ID3ACALDt_c_e_REV</v>
      </c>
    </row>
    <row r="2441" spans="1:10" ht="16" hidden="1" x14ac:dyDescent="0.2">
      <c r="A2441" s="1" t="s">
        <v>2660</v>
      </c>
      <c r="B2441" s="1" t="s">
        <v>3902</v>
      </c>
      <c r="C2441" s="1" t="s">
        <v>1642</v>
      </c>
      <c r="D2441" s="1" t="s">
        <v>143</v>
      </c>
      <c r="E2441" s="1" t="s">
        <v>7</v>
      </c>
      <c r="F2441" s="1"/>
      <c r="G2441" s="1" t="str">
        <f>RT_enz[[#This Row],[rxn_src]]&amp;"_"&amp;RT_enz[[#This Row],[dir]]</f>
        <v>ID3ACALDt_c_m_FWD</v>
      </c>
      <c r="H2441" s="1" t="str">
        <f>_xlfn.XLOOKUP(RT_enz[[#This Row],[Column1]],SC_enz[name_dir],SC_enz[name_dir],"")</f>
        <v>ID3ACALDt_c_m_FWD</v>
      </c>
      <c r="I2441" s="1" t="str">
        <f>_xlfn.XLOOKUP(RT_enz[[#This Row],[rxn_src]],SC_enz[rxn_src],SC_enz[rxn_src],"")</f>
        <v>ID3ACALDt_c_m</v>
      </c>
      <c r="J2441" s="2" t="str">
        <f>_xlfn.XLOOKUP(RT_enz[[#This Row],[Column1]],RT_gsm[Column3],RT_gsm[Column3],"")</f>
        <v>ID3ACALDt_c_m_FWD</v>
      </c>
    </row>
    <row r="2442" spans="1:10" ht="16" hidden="1" x14ac:dyDescent="0.2">
      <c r="A2442" s="1" t="s">
        <v>2660</v>
      </c>
      <c r="B2442" s="1" t="s">
        <v>3903</v>
      </c>
      <c r="C2442" s="1" t="s">
        <v>1642</v>
      </c>
      <c r="D2442" s="1" t="s">
        <v>143</v>
      </c>
      <c r="E2442" s="1" t="s">
        <v>7</v>
      </c>
      <c r="F2442" s="1"/>
      <c r="G2442" s="1" t="str">
        <f>RT_enz[[#This Row],[rxn_src]]&amp;"_"&amp;RT_enz[[#This Row],[dir]]</f>
        <v>ID3ACALDt_c_m_REV</v>
      </c>
      <c r="H2442" s="1" t="str">
        <f>_xlfn.XLOOKUP(RT_enz[[#This Row],[Column1]],SC_enz[name_dir],SC_enz[name_dir],"")</f>
        <v>ID3ACALDt_c_m_REV</v>
      </c>
      <c r="I2442" s="1" t="str">
        <f>_xlfn.XLOOKUP(RT_enz[[#This Row],[rxn_src]],SC_enz[rxn_src],SC_enz[rxn_src],"")</f>
        <v>ID3ACALDt_c_m</v>
      </c>
      <c r="J2442" s="2" t="str">
        <f>_xlfn.XLOOKUP(RT_enz[[#This Row],[Column1]],RT_gsm[Column3],RT_gsm[Column3],"")</f>
        <v>ID3ACALDt_c_m_REV</v>
      </c>
    </row>
    <row r="2443" spans="1:10" ht="16" hidden="1" x14ac:dyDescent="0.2">
      <c r="A2443" s="1" t="s">
        <v>1088</v>
      </c>
      <c r="B2443" s="1" t="s">
        <v>3902</v>
      </c>
      <c r="C2443" s="1" t="s">
        <v>5704</v>
      </c>
      <c r="D2443" s="1" t="s">
        <v>5705</v>
      </c>
      <c r="E2443" s="1" t="s">
        <v>7</v>
      </c>
      <c r="F2443" s="1" t="s">
        <v>3920</v>
      </c>
      <c r="G2443" s="1" t="str">
        <f>RT_enz[[#This Row],[rxn_src]]&amp;"_"&amp;RT_enz[[#This Row],[dir]]</f>
        <v>IG3PS_c_FWD</v>
      </c>
      <c r="H2443" s="1" t="str">
        <f>_xlfn.XLOOKUP(RT_enz[[#This Row],[Column1]],SC_enz[name_dir],SC_enz[name_dir],"")</f>
        <v>IG3PS_c_FWD</v>
      </c>
      <c r="I2443" s="1" t="str">
        <f>_xlfn.XLOOKUP(RT_enz[[#This Row],[rxn_src]],SC_enz[rxn_src],SC_enz[rxn_src],"")</f>
        <v>IG3PS_c</v>
      </c>
      <c r="J2443" s="2" t="str">
        <f>_xlfn.XLOOKUP(RT_enz[[#This Row],[Column1]],RT_gsm[Column3],RT_gsm[Column3],"")</f>
        <v>IG3PS_c_FWD</v>
      </c>
    </row>
    <row r="2444" spans="1:10" ht="16" hidden="1" x14ac:dyDescent="0.2">
      <c r="A2444" s="1" t="s">
        <v>1091</v>
      </c>
      <c r="B2444" s="1" t="s">
        <v>3902</v>
      </c>
      <c r="C2444" s="1" t="s">
        <v>5706</v>
      </c>
      <c r="D2444" s="1" t="s">
        <v>5707</v>
      </c>
      <c r="E2444" s="1" t="s">
        <v>7</v>
      </c>
      <c r="F2444" s="1" t="s">
        <v>3920</v>
      </c>
      <c r="G2444" s="1" t="str">
        <f>RT_enz[[#This Row],[rxn_src]]&amp;"_"&amp;RT_enz[[#This Row],[dir]]</f>
        <v>IGPDH_c_FWD</v>
      </c>
      <c r="H2444" s="1" t="str">
        <f>_xlfn.XLOOKUP(RT_enz[[#This Row],[Column1]],SC_enz[name_dir],SC_enz[name_dir],"")</f>
        <v>IGPDH_c_FWD</v>
      </c>
      <c r="I2444" s="1" t="str">
        <f>_xlfn.XLOOKUP(RT_enz[[#This Row],[rxn_src]],SC_enz[rxn_src],SC_enz[rxn_src],"")</f>
        <v>IGPDH_c</v>
      </c>
      <c r="J2444" s="2" t="str">
        <f>_xlfn.XLOOKUP(RT_enz[[#This Row],[Column1]],RT_gsm[Column3],RT_gsm[Column3],"")</f>
        <v>IGPDH_c_FWD</v>
      </c>
    </row>
    <row r="2445" spans="1:10" ht="16" hidden="1" x14ac:dyDescent="0.2">
      <c r="A2445" s="1" t="s">
        <v>1101</v>
      </c>
      <c r="B2445" s="1" t="s">
        <v>3902</v>
      </c>
      <c r="C2445" s="1" t="s">
        <v>5708</v>
      </c>
      <c r="D2445" s="1" t="s">
        <v>5709</v>
      </c>
      <c r="E2445" s="1" t="s">
        <v>7</v>
      </c>
      <c r="F2445" s="1" t="s">
        <v>3920</v>
      </c>
      <c r="G2445" s="1" t="str">
        <f>RT_enz[[#This Row],[rxn_src]]&amp;"_"&amp;RT_enz[[#This Row],[dir]]</f>
        <v>IGPS_c_FWD</v>
      </c>
      <c r="H2445" s="1" t="str">
        <f>_xlfn.XLOOKUP(RT_enz[[#This Row],[Column1]],SC_enz[name_dir],SC_enz[name_dir],"")</f>
        <v>IGPS_c_FWD</v>
      </c>
      <c r="I2445" s="1" t="str">
        <f>_xlfn.XLOOKUP(RT_enz[[#This Row],[rxn_src]],SC_enz[rxn_src],SC_enz[rxn_src],"")</f>
        <v>IGPS_c</v>
      </c>
      <c r="J2445" s="2" t="str">
        <f>_xlfn.XLOOKUP(RT_enz[[#This Row],[Column1]],RT_gsm[Column3],RT_gsm[Column3],"")</f>
        <v>IGPS_c_FWD</v>
      </c>
    </row>
    <row r="2446" spans="1:10" ht="16" hidden="1" x14ac:dyDescent="0.2">
      <c r="A2446" s="1" t="s">
        <v>2700</v>
      </c>
      <c r="B2446" s="1" t="s">
        <v>3902</v>
      </c>
      <c r="C2446" s="1" t="s">
        <v>1642</v>
      </c>
      <c r="D2446" s="1" t="s">
        <v>143</v>
      </c>
      <c r="E2446" s="1" t="s">
        <v>7</v>
      </c>
      <c r="F2446" s="1"/>
      <c r="G2446" s="1" t="str">
        <f>RT_enz[[#This Row],[rxn_src]]&amp;"_"&amp;RT_enz[[#This Row],[dir]]</f>
        <v>ILEt_c_m_FWD</v>
      </c>
      <c r="H2446" s="1" t="str">
        <f>_xlfn.XLOOKUP(RT_enz[[#This Row],[Column1]],SC_enz[name_dir],SC_enz[name_dir],"")</f>
        <v>ILEt_c_m_FWD</v>
      </c>
      <c r="I2446" s="1" t="str">
        <f>_xlfn.XLOOKUP(RT_enz[[#This Row],[rxn_src]],SC_enz[rxn_src],SC_enz[rxn_src],"")</f>
        <v>ILEt_c_m</v>
      </c>
      <c r="J2446" s="2" t="str">
        <f>_xlfn.XLOOKUP(RT_enz[[#This Row],[Column1]],RT_gsm[Column3],RT_gsm[Column3],"")</f>
        <v>ILEt_c_m_FWD</v>
      </c>
    </row>
    <row r="2447" spans="1:10" ht="16" x14ac:dyDescent="0.2">
      <c r="A2447" s="1" t="s">
        <v>2255</v>
      </c>
      <c r="B2447" s="1" t="s">
        <v>3902</v>
      </c>
      <c r="C2447" s="1" t="s">
        <v>5710</v>
      </c>
      <c r="D2447" s="1" t="s">
        <v>5711</v>
      </c>
      <c r="E2447" s="1" t="s">
        <v>7</v>
      </c>
      <c r="F2447" s="1" t="s">
        <v>3920</v>
      </c>
      <c r="G2447" s="1" t="str">
        <f>RT_enz[[#This Row],[rxn_src]]&amp;"_"&amp;RT_enz[[#This Row],[dir]]</f>
        <v>ILEt_c_v_FWD</v>
      </c>
      <c r="H2447" s="1" t="str">
        <f>_xlfn.XLOOKUP(RT_enz[[#This Row],[Column1]],SC_enz[name_dir],SC_enz[name_dir],"")</f>
        <v>ILEt_c_v_FWD</v>
      </c>
      <c r="I2447" s="1" t="str">
        <f>_xlfn.XLOOKUP(RT_enz[[#This Row],[rxn_src]],SC_enz[rxn_src],SC_enz[rxn_src],"")</f>
        <v>ILEt_c_v</v>
      </c>
      <c r="J2447" s="2" t="str">
        <f>_xlfn.XLOOKUP(RT_enz[[#This Row],[Column1]],RT_gsm[Column3],RT_gsm[Column3],"")</f>
        <v>ILEt_c_v_FWD</v>
      </c>
    </row>
    <row r="2448" spans="1:10" ht="16" hidden="1" x14ac:dyDescent="0.2">
      <c r="A2448" s="1" t="s">
        <v>1140</v>
      </c>
      <c r="B2448" s="1" t="s">
        <v>3902</v>
      </c>
      <c r="C2448" s="1" t="s">
        <v>5712</v>
      </c>
      <c r="D2448" s="1" t="s">
        <v>5713</v>
      </c>
      <c r="E2448" s="1" t="s">
        <v>7</v>
      </c>
      <c r="F2448" s="1" t="s">
        <v>3920</v>
      </c>
      <c r="G2448" s="1" t="str">
        <f>RT_enz[[#This Row],[rxn_src]]&amp;"_"&amp;RT_enz[[#This Row],[dir]]</f>
        <v>ILETA_c_FWD</v>
      </c>
      <c r="H2448" s="1" t="str">
        <f>_xlfn.XLOOKUP(RT_enz[[#This Row],[Column1]],SC_enz[name_dir],SC_enz[name_dir],"")</f>
        <v>ILETA_c_FWD</v>
      </c>
      <c r="I2448" s="1" t="str">
        <f>_xlfn.XLOOKUP(RT_enz[[#This Row],[rxn_src]],SC_enz[rxn_src],SC_enz[rxn_src],"")</f>
        <v>ILETA_c</v>
      </c>
      <c r="J2448" s="2" t="str">
        <f>_xlfn.XLOOKUP(RT_enz[[#This Row],[Column1]],RT_gsm[Column3],RT_gsm[Column3],"")</f>
        <v>ILETA_c_FWD</v>
      </c>
    </row>
    <row r="2449" spans="1:10" ht="16" hidden="1" x14ac:dyDescent="0.2">
      <c r="A2449" s="1" t="s">
        <v>1140</v>
      </c>
      <c r="B2449" s="1" t="s">
        <v>3903</v>
      </c>
      <c r="C2449" s="1" t="s">
        <v>5712</v>
      </c>
      <c r="D2449" s="1" t="s">
        <v>5713</v>
      </c>
      <c r="E2449" s="1" t="s">
        <v>12</v>
      </c>
      <c r="F2449" s="1" t="s">
        <v>3920</v>
      </c>
      <c r="G2449" s="1" t="str">
        <f>RT_enz[[#This Row],[rxn_src]]&amp;"_"&amp;RT_enz[[#This Row],[dir]]</f>
        <v>ILETA_c_REV</v>
      </c>
      <c r="H2449" s="1" t="str">
        <f>_xlfn.XLOOKUP(RT_enz[[#This Row],[Column1]],SC_enz[name_dir],SC_enz[name_dir],"")</f>
        <v>ILETA_c_REV</v>
      </c>
      <c r="I2449" s="1" t="str">
        <f>_xlfn.XLOOKUP(RT_enz[[#This Row],[rxn_src]],SC_enz[rxn_src],SC_enz[rxn_src],"")</f>
        <v>ILETA_c</v>
      </c>
      <c r="J2449" s="2" t="str">
        <f>_xlfn.XLOOKUP(RT_enz[[#This Row],[Column1]],RT_gsm[Column3],RT_gsm[Column3],"")</f>
        <v>ILETA_c_REV</v>
      </c>
    </row>
    <row r="2450" spans="1:10" ht="16" hidden="1" x14ac:dyDescent="0.2">
      <c r="A2450" s="1" t="s">
        <v>1140</v>
      </c>
      <c r="B2450" s="1" t="s">
        <v>3902</v>
      </c>
      <c r="C2450" s="1" t="s">
        <v>5714</v>
      </c>
      <c r="D2450" s="1" t="s">
        <v>5715</v>
      </c>
      <c r="E2450" s="1" t="s">
        <v>7</v>
      </c>
      <c r="F2450" s="1" t="s">
        <v>3920</v>
      </c>
      <c r="G2450" s="1" t="str">
        <f>RT_enz[[#This Row],[rxn_src]]&amp;"_"&amp;RT_enz[[#This Row],[dir]]</f>
        <v>ILETA_c_FWD</v>
      </c>
      <c r="H2450" s="1" t="str">
        <f>_xlfn.XLOOKUP(RT_enz[[#This Row],[Column1]],SC_enz[name_dir],SC_enz[name_dir],"")</f>
        <v>ILETA_c_FWD</v>
      </c>
      <c r="I2450" s="1" t="str">
        <f>_xlfn.XLOOKUP(RT_enz[[#This Row],[rxn_src]],SC_enz[rxn_src],SC_enz[rxn_src],"")</f>
        <v>ILETA_c</v>
      </c>
      <c r="J2450" s="2" t="str">
        <f>_xlfn.XLOOKUP(RT_enz[[#This Row],[Column1]],RT_gsm[Column3],RT_gsm[Column3],"")</f>
        <v>ILETA_c_FWD</v>
      </c>
    </row>
    <row r="2451" spans="1:10" ht="16" hidden="1" x14ac:dyDescent="0.2">
      <c r="A2451" s="1" t="s">
        <v>1140</v>
      </c>
      <c r="B2451" s="1" t="s">
        <v>3903</v>
      </c>
      <c r="C2451" s="1" t="s">
        <v>5714</v>
      </c>
      <c r="D2451" s="1" t="s">
        <v>5715</v>
      </c>
      <c r="E2451" s="1" t="s">
        <v>12</v>
      </c>
      <c r="F2451" s="1" t="s">
        <v>3920</v>
      </c>
      <c r="G2451" s="1" t="str">
        <f>RT_enz[[#This Row],[rxn_src]]&amp;"_"&amp;RT_enz[[#This Row],[dir]]</f>
        <v>ILETA_c_REV</v>
      </c>
      <c r="H2451" s="1" t="str">
        <f>_xlfn.XLOOKUP(RT_enz[[#This Row],[Column1]],SC_enz[name_dir],SC_enz[name_dir],"")</f>
        <v>ILETA_c_REV</v>
      </c>
      <c r="I2451" s="1" t="str">
        <f>_xlfn.XLOOKUP(RT_enz[[#This Row],[rxn_src]],SC_enz[rxn_src],SC_enz[rxn_src],"")</f>
        <v>ILETA_c</v>
      </c>
      <c r="J2451" s="2" t="str">
        <f>_xlfn.XLOOKUP(RT_enz[[#This Row],[Column1]],RT_gsm[Column3],RT_gsm[Column3],"")</f>
        <v>ILETA_c_REV</v>
      </c>
    </row>
    <row r="2452" spans="1:10" ht="16" hidden="1" x14ac:dyDescent="0.2">
      <c r="A2452" s="1" t="s">
        <v>1141</v>
      </c>
      <c r="B2452" s="1" t="s">
        <v>3902</v>
      </c>
      <c r="C2452" s="1" t="s">
        <v>5716</v>
      </c>
      <c r="D2452" s="1" t="s">
        <v>5717</v>
      </c>
      <c r="E2452" s="1" t="s">
        <v>7</v>
      </c>
      <c r="F2452" s="1" t="s">
        <v>3920</v>
      </c>
      <c r="G2452" s="1" t="str">
        <f>RT_enz[[#This Row],[rxn_src]]&amp;"_"&amp;RT_enz[[#This Row],[dir]]</f>
        <v>ILETA_m_FWD</v>
      </c>
      <c r="H2452" s="1" t="str">
        <f>_xlfn.XLOOKUP(RT_enz[[#This Row],[Column1]],SC_enz[name_dir],SC_enz[name_dir],"")</f>
        <v>ILETA_m_FWD</v>
      </c>
      <c r="I2452" s="1" t="str">
        <f>_xlfn.XLOOKUP(RT_enz[[#This Row],[rxn_src]],SC_enz[rxn_src],SC_enz[rxn_src],"")</f>
        <v>ILETA_m</v>
      </c>
      <c r="J2452" s="2" t="str">
        <f>_xlfn.XLOOKUP(RT_enz[[#This Row],[Column1]],RT_gsm[Column3],RT_gsm[Column3],"")</f>
        <v>ILETA_m_FWD</v>
      </c>
    </row>
    <row r="2453" spans="1:10" ht="16" hidden="1" x14ac:dyDescent="0.2">
      <c r="A2453" s="1" t="s">
        <v>1141</v>
      </c>
      <c r="B2453" s="1" t="s">
        <v>3903</v>
      </c>
      <c r="C2453" s="1" t="s">
        <v>5716</v>
      </c>
      <c r="D2453" s="1" t="s">
        <v>5717</v>
      </c>
      <c r="E2453" s="1" t="s">
        <v>7</v>
      </c>
      <c r="F2453" s="1" t="s">
        <v>3920</v>
      </c>
      <c r="G2453" s="1" t="str">
        <f>RT_enz[[#This Row],[rxn_src]]&amp;"_"&amp;RT_enz[[#This Row],[dir]]</f>
        <v>ILETA_m_REV</v>
      </c>
      <c r="H2453" s="1" t="str">
        <f>_xlfn.XLOOKUP(RT_enz[[#This Row],[Column1]],SC_enz[name_dir],SC_enz[name_dir],"")</f>
        <v>ILETA_m_REV</v>
      </c>
      <c r="I2453" s="1" t="str">
        <f>_xlfn.XLOOKUP(RT_enz[[#This Row],[rxn_src]],SC_enz[rxn_src],SC_enz[rxn_src],"")</f>
        <v>ILETA_m</v>
      </c>
      <c r="J2453" s="2" t="str">
        <f>_xlfn.XLOOKUP(RT_enz[[#This Row],[Column1]],RT_gsm[Column3],RT_gsm[Column3],"")</f>
        <v>ILETA_m_REV</v>
      </c>
    </row>
    <row r="2454" spans="1:10" ht="16" hidden="1" x14ac:dyDescent="0.2">
      <c r="A2454" s="1" t="s">
        <v>2258</v>
      </c>
      <c r="B2454" s="1" t="s">
        <v>3902</v>
      </c>
      <c r="C2454" s="1" t="s">
        <v>4531</v>
      </c>
      <c r="D2454" s="1" t="s">
        <v>4532</v>
      </c>
      <c r="E2454" s="1" t="s">
        <v>7</v>
      </c>
      <c r="F2454" s="1" t="s">
        <v>3920</v>
      </c>
      <c r="G2454" s="1" t="str">
        <f>RT_enz[[#This Row],[rxn_src]]&amp;"_"&amp;RT_enz[[#This Row],[dir]]</f>
        <v>ILEtpa_v_FWD</v>
      </c>
      <c r="H2454" s="1" t="str">
        <f>_xlfn.XLOOKUP(RT_enz[[#This Row],[Column1]],SC_enz[name_dir],SC_enz[name_dir],"")</f>
        <v>ILEtpa_v_FWD</v>
      </c>
      <c r="I2454" s="1" t="str">
        <f>_xlfn.XLOOKUP(RT_enz[[#This Row],[rxn_src]],SC_enz[rxn_src],SC_enz[rxn_src],"")</f>
        <v>ILEtpa_v</v>
      </c>
      <c r="J2454" s="2" t="str">
        <f>_xlfn.XLOOKUP(RT_enz[[#This Row],[Column1]],RT_gsm[Column3],RT_gsm[Column3],"")</f>
        <v>ILEtpa_v_FWD</v>
      </c>
    </row>
    <row r="2455" spans="1:10" ht="16" hidden="1" x14ac:dyDescent="0.2">
      <c r="A2455" s="1" t="s">
        <v>2259</v>
      </c>
      <c r="B2455" s="1" t="s">
        <v>3902</v>
      </c>
      <c r="C2455" s="1" t="s">
        <v>4533</v>
      </c>
      <c r="D2455" s="1" t="s">
        <v>4534</v>
      </c>
      <c r="E2455" s="1" t="s">
        <v>7</v>
      </c>
      <c r="F2455" s="1" t="s">
        <v>3920</v>
      </c>
      <c r="G2455" s="1" t="str">
        <f>RT_enz[[#This Row],[rxn_src]]&amp;"_"&amp;RT_enz[[#This Row],[dir]]</f>
        <v>ILEtps_v_FWD</v>
      </c>
      <c r="H2455" s="1" t="str">
        <f>_xlfn.XLOOKUP(RT_enz[[#This Row],[Column1]],SC_enz[name_dir],SC_enz[name_dir],"")</f>
        <v>ILEtps_v_FWD</v>
      </c>
      <c r="I2455" s="1" t="str">
        <f>_xlfn.XLOOKUP(RT_enz[[#This Row],[rxn_src]],SC_enz[rxn_src],SC_enz[rxn_src],"")</f>
        <v>ILEtps_v</v>
      </c>
      <c r="J2455" s="2" t="str">
        <f>_xlfn.XLOOKUP(RT_enz[[#This Row],[Column1]],RT_gsm[Column3],RT_gsm[Column3],"")</f>
        <v>ILEtps_v_FWD</v>
      </c>
    </row>
    <row r="2456" spans="1:10" ht="16" hidden="1" x14ac:dyDescent="0.2">
      <c r="A2456" s="1" t="s">
        <v>1142</v>
      </c>
      <c r="B2456" s="1" t="s">
        <v>3902</v>
      </c>
      <c r="C2456" s="1" t="s">
        <v>5718</v>
      </c>
      <c r="D2456" s="1" t="s">
        <v>5719</v>
      </c>
      <c r="E2456" s="1" t="s">
        <v>7</v>
      </c>
      <c r="F2456" s="1" t="s">
        <v>3920</v>
      </c>
      <c r="G2456" s="1" t="str">
        <f>RT_enz[[#This Row],[rxn_src]]&amp;"_"&amp;RT_enz[[#This Row],[dir]]</f>
        <v>ILETRS_c_FWD</v>
      </c>
      <c r="H2456" s="1" t="str">
        <f>_xlfn.XLOOKUP(RT_enz[[#This Row],[Column1]],SC_enz[name_dir],SC_enz[name_dir],"")</f>
        <v>ILETRS_c_FWD</v>
      </c>
      <c r="I2456" s="1" t="str">
        <f>_xlfn.XLOOKUP(RT_enz[[#This Row],[rxn_src]],SC_enz[rxn_src],SC_enz[rxn_src],"")</f>
        <v>ILETRS_c</v>
      </c>
      <c r="J2456" s="2" t="str">
        <f>_xlfn.XLOOKUP(RT_enz[[#This Row],[Column1]],RT_gsm[Column3],RT_gsm[Column3],"")</f>
        <v>ILETRS_c_FWD</v>
      </c>
    </row>
    <row r="2457" spans="1:10" ht="16" hidden="1" x14ac:dyDescent="0.2">
      <c r="A2457" s="1" t="s">
        <v>1145</v>
      </c>
      <c r="B2457" s="1" t="s">
        <v>3902</v>
      </c>
      <c r="C2457" s="1" t="s">
        <v>5720</v>
      </c>
      <c r="D2457" s="1" t="s">
        <v>5721</v>
      </c>
      <c r="E2457" s="1" t="s">
        <v>7</v>
      </c>
      <c r="F2457" s="1" t="s">
        <v>3920</v>
      </c>
      <c r="G2457" s="1" t="str">
        <f>RT_enz[[#This Row],[rxn_src]]&amp;"_"&amp;RT_enz[[#This Row],[dir]]</f>
        <v>ILETRS_m_FWD</v>
      </c>
      <c r="H2457" s="1" t="str">
        <f>_xlfn.XLOOKUP(RT_enz[[#This Row],[Column1]],SC_enz[name_dir],SC_enz[name_dir],"")</f>
        <v>ILETRS_m_FWD</v>
      </c>
      <c r="I2457" s="1" t="str">
        <f>_xlfn.XLOOKUP(RT_enz[[#This Row],[rxn_src]],SC_enz[rxn_src],SC_enz[rxn_src],"")</f>
        <v>ILETRS_m</v>
      </c>
      <c r="J2457" s="2" t="str">
        <f>_xlfn.XLOOKUP(RT_enz[[#This Row],[Column1]],RT_gsm[Column3],RT_gsm[Column3],"")</f>
        <v>ILETRS_m_FWD</v>
      </c>
    </row>
    <row r="2458" spans="1:10" ht="16" hidden="1" x14ac:dyDescent="0.2">
      <c r="A2458" s="1" t="s">
        <v>1113</v>
      </c>
      <c r="B2458" s="1" t="s">
        <v>3902</v>
      </c>
      <c r="C2458" s="1" t="s">
        <v>4371</v>
      </c>
      <c r="D2458" s="1" t="s">
        <v>4372</v>
      </c>
      <c r="E2458" s="1" t="s">
        <v>7</v>
      </c>
      <c r="F2458" s="1" t="s">
        <v>3920</v>
      </c>
      <c r="G2458" s="1" t="str">
        <f>RT_enz[[#This Row],[rxn_src]]&amp;"_"&amp;RT_enz[[#This Row],[dir]]</f>
        <v>IMPC_c_FWD</v>
      </c>
      <c r="H2458" s="1" t="str">
        <f>_xlfn.XLOOKUP(RT_enz[[#This Row],[Column1]],SC_enz[name_dir],SC_enz[name_dir],"")</f>
        <v>IMPC_c_FWD</v>
      </c>
      <c r="I2458" s="1" t="str">
        <f>_xlfn.XLOOKUP(RT_enz[[#This Row],[rxn_src]],SC_enz[rxn_src],SC_enz[rxn_src],"")</f>
        <v>IMPC_c</v>
      </c>
      <c r="J2458" s="2" t="str">
        <f>_xlfn.XLOOKUP(RT_enz[[#This Row],[Column1]],RT_gsm[Column3],RT_gsm[Column3],"")</f>
        <v>IMPC_c_FWD</v>
      </c>
    </row>
    <row r="2459" spans="1:10" ht="16" hidden="1" x14ac:dyDescent="0.2">
      <c r="A2459" s="1" t="s">
        <v>1113</v>
      </c>
      <c r="B2459" s="1" t="s">
        <v>3903</v>
      </c>
      <c r="C2459" s="1" t="s">
        <v>4371</v>
      </c>
      <c r="D2459" s="1" t="s">
        <v>4372</v>
      </c>
      <c r="E2459" s="1" t="s">
        <v>7</v>
      </c>
      <c r="F2459" s="1" t="s">
        <v>3920</v>
      </c>
      <c r="G2459" s="1" t="str">
        <f>RT_enz[[#This Row],[rxn_src]]&amp;"_"&amp;RT_enz[[#This Row],[dir]]</f>
        <v>IMPC_c_REV</v>
      </c>
      <c r="H2459" s="1" t="str">
        <f>_xlfn.XLOOKUP(RT_enz[[#This Row],[Column1]],SC_enz[name_dir],SC_enz[name_dir],"")</f>
        <v>IMPC_c_REV</v>
      </c>
      <c r="I2459" s="1" t="str">
        <f>_xlfn.XLOOKUP(RT_enz[[#This Row],[rxn_src]],SC_enz[rxn_src],SC_enz[rxn_src],"")</f>
        <v>IMPC_c</v>
      </c>
      <c r="J2459" s="2" t="str">
        <f>_xlfn.XLOOKUP(RT_enz[[#This Row],[Column1]],RT_gsm[Column3],RT_gsm[Column3],"")</f>
        <v>IMPC_c_REV</v>
      </c>
    </row>
    <row r="2460" spans="1:10" ht="16" hidden="1" x14ac:dyDescent="0.2">
      <c r="A2460" s="1" t="s">
        <v>1094</v>
      </c>
      <c r="B2460" s="1" t="s">
        <v>3902</v>
      </c>
      <c r="C2460" s="1" t="s">
        <v>5722</v>
      </c>
      <c r="D2460" s="1" t="s">
        <v>5723</v>
      </c>
      <c r="E2460" s="1" t="s">
        <v>7</v>
      </c>
      <c r="F2460" s="1" t="s">
        <v>3920</v>
      </c>
      <c r="G2460" s="1" t="str">
        <f>RT_enz[[#This Row],[rxn_src]]&amp;"_"&amp;RT_enz[[#This Row],[dir]]</f>
        <v>IMPD_c_FWD</v>
      </c>
      <c r="H2460" s="1" t="str">
        <f>_xlfn.XLOOKUP(RT_enz[[#This Row],[Column1]],SC_enz[name_dir],SC_enz[name_dir],"")</f>
        <v>IMPD_c_FWD</v>
      </c>
      <c r="I2460" s="1" t="str">
        <f>_xlfn.XLOOKUP(RT_enz[[#This Row],[rxn_src]],SC_enz[rxn_src],SC_enz[rxn_src],"")</f>
        <v>IMPD_c</v>
      </c>
      <c r="J2460" s="2" t="str">
        <f>_xlfn.XLOOKUP(RT_enz[[#This Row],[Column1]],RT_gsm[Column3],RT_gsm[Column3],"")</f>
        <v>IMPD_c_FWD</v>
      </c>
    </row>
    <row r="2461" spans="1:10" ht="16" hidden="1" x14ac:dyDescent="0.2">
      <c r="A2461" s="1" t="s">
        <v>2662</v>
      </c>
      <c r="B2461" s="1" t="s">
        <v>3902</v>
      </c>
      <c r="C2461" s="1" t="s">
        <v>1642</v>
      </c>
      <c r="D2461" s="1" t="s">
        <v>143</v>
      </c>
      <c r="E2461" s="1" t="s">
        <v>7</v>
      </c>
      <c r="F2461" s="1"/>
      <c r="G2461" s="1" t="str">
        <f>RT_enz[[#This Row],[rxn_src]]&amp;"_"&amp;RT_enz[[#This Row],[dir]]</f>
        <v>IND3ACt_c_m_FWD</v>
      </c>
      <c r="H2461" s="1" t="str">
        <f>_xlfn.XLOOKUP(RT_enz[[#This Row],[Column1]],SC_enz[name_dir],SC_enz[name_dir],"")</f>
        <v>IND3ACt_c_m_FWD</v>
      </c>
      <c r="I2461" s="1" t="str">
        <f>_xlfn.XLOOKUP(RT_enz[[#This Row],[rxn_src]],SC_enz[rxn_src],SC_enz[rxn_src],"")</f>
        <v>IND3ACt_c_m</v>
      </c>
      <c r="J2461" s="2" t="str">
        <f>_xlfn.XLOOKUP(RT_enz[[#This Row],[Column1]],RT_gsm[Column3],RT_gsm[Column3],"")</f>
        <v>IND3ACt_c_m_FWD</v>
      </c>
    </row>
    <row r="2462" spans="1:10" ht="16" hidden="1" x14ac:dyDescent="0.2">
      <c r="A2462" s="1" t="s">
        <v>2662</v>
      </c>
      <c r="B2462" s="1" t="s">
        <v>3903</v>
      </c>
      <c r="C2462" s="1" t="s">
        <v>1642</v>
      </c>
      <c r="D2462" s="1" t="s">
        <v>143</v>
      </c>
      <c r="E2462" s="1" t="s">
        <v>7</v>
      </c>
      <c r="F2462" s="1"/>
      <c r="G2462" s="1" t="str">
        <f>RT_enz[[#This Row],[rxn_src]]&amp;"_"&amp;RT_enz[[#This Row],[dir]]</f>
        <v>IND3ACt_c_m_REV</v>
      </c>
      <c r="H2462" s="1" t="str">
        <f>_xlfn.XLOOKUP(RT_enz[[#This Row],[Column1]],SC_enz[name_dir],SC_enz[name_dir],"")</f>
        <v>IND3ACt_c_m_REV</v>
      </c>
      <c r="I2462" s="1" t="str">
        <f>_xlfn.XLOOKUP(RT_enz[[#This Row],[rxn_src]],SC_enz[rxn_src],SC_enz[rxn_src],"")</f>
        <v>IND3ACt_c_m</v>
      </c>
      <c r="J2462" s="2" t="str">
        <f>_xlfn.XLOOKUP(RT_enz[[#This Row],[Column1]],RT_gsm[Column3],RT_gsm[Column3],"")</f>
        <v>IND3ACt_c_m_REV</v>
      </c>
    </row>
    <row r="2463" spans="1:10" ht="16" hidden="1" x14ac:dyDescent="0.2">
      <c r="A2463" s="1" t="s">
        <v>2820</v>
      </c>
      <c r="B2463" s="1" t="s">
        <v>3902</v>
      </c>
      <c r="C2463" s="1" t="s">
        <v>1642</v>
      </c>
      <c r="D2463" s="1" t="s">
        <v>143</v>
      </c>
      <c r="E2463" s="1" t="s">
        <v>7</v>
      </c>
      <c r="F2463" s="1"/>
      <c r="G2463" s="1" t="str">
        <f>RT_enz[[#This Row],[rxn_src]]&amp;"_"&amp;RT_enz[[#This Row],[dir]]</f>
        <v>IND3ETHt_c_e_FWD</v>
      </c>
      <c r="H2463" s="1" t="str">
        <f>_xlfn.XLOOKUP(RT_enz[[#This Row],[Column1]],SC_enz[name_dir],SC_enz[name_dir],"")</f>
        <v>IND3ETHt_c_e_FWD</v>
      </c>
      <c r="I2463" s="1" t="str">
        <f>_xlfn.XLOOKUP(RT_enz[[#This Row],[rxn_src]],SC_enz[rxn_src],SC_enz[rxn_src],"")</f>
        <v>IND3ETHt_c_e</v>
      </c>
      <c r="J2463" s="2" t="str">
        <f>_xlfn.XLOOKUP(RT_enz[[#This Row],[Column1]],RT_gsm[Column3],RT_gsm[Column3],"")</f>
        <v>IND3ETHt_c_e_FWD</v>
      </c>
    </row>
    <row r="2464" spans="1:10" ht="16" hidden="1" x14ac:dyDescent="0.2">
      <c r="A2464" s="1" t="s">
        <v>2820</v>
      </c>
      <c r="B2464" s="1" t="s">
        <v>3903</v>
      </c>
      <c r="C2464" s="1" t="s">
        <v>1642</v>
      </c>
      <c r="D2464" s="1" t="s">
        <v>143</v>
      </c>
      <c r="E2464" s="1" t="s">
        <v>7</v>
      </c>
      <c r="F2464" s="1"/>
      <c r="G2464" s="1" t="str">
        <f>RT_enz[[#This Row],[rxn_src]]&amp;"_"&amp;RT_enz[[#This Row],[dir]]</f>
        <v>IND3ETHt_c_e_REV</v>
      </c>
      <c r="H2464" s="1" t="str">
        <f>_xlfn.XLOOKUP(RT_enz[[#This Row],[Column1]],SC_enz[name_dir],SC_enz[name_dir],"")</f>
        <v>IND3ETHt_c_e_REV</v>
      </c>
      <c r="I2464" s="1" t="str">
        <f>_xlfn.XLOOKUP(RT_enz[[#This Row],[rxn_src]],SC_enz[rxn_src],SC_enz[rxn_src],"")</f>
        <v>IND3ETHt_c_e</v>
      </c>
      <c r="J2464" s="2" t="str">
        <f>_xlfn.XLOOKUP(RT_enz[[#This Row],[Column1]],RT_gsm[Column3],RT_gsm[Column3],"")</f>
        <v>IND3ETHt_c_e_REV</v>
      </c>
    </row>
    <row r="2465" spans="1:10" ht="16" hidden="1" x14ac:dyDescent="0.2">
      <c r="A2465" s="1" t="s">
        <v>2821</v>
      </c>
      <c r="B2465" s="1" t="s">
        <v>3902</v>
      </c>
      <c r="C2465" s="1" t="s">
        <v>1642</v>
      </c>
      <c r="D2465" s="1" t="s">
        <v>143</v>
      </c>
      <c r="E2465" s="1" t="s">
        <v>7</v>
      </c>
      <c r="F2465" s="1"/>
      <c r="G2465" s="1" t="str">
        <f>RT_enz[[#This Row],[rxn_src]]&amp;"_"&amp;RT_enz[[#This Row],[dir]]</f>
        <v>IND3ETHt_c_m_FWD</v>
      </c>
      <c r="H2465" s="1" t="str">
        <f>_xlfn.XLOOKUP(RT_enz[[#This Row],[Column1]],SC_enz[name_dir],SC_enz[name_dir],"")</f>
        <v>IND3ETHt_c_m_FWD</v>
      </c>
      <c r="I2465" s="1" t="str">
        <f>_xlfn.XLOOKUP(RT_enz[[#This Row],[rxn_src]],SC_enz[rxn_src],SC_enz[rxn_src],"")</f>
        <v>IND3ETHt_c_m</v>
      </c>
      <c r="J2465" s="2" t="str">
        <f>_xlfn.XLOOKUP(RT_enz[[#This Row],[Column1]],RT_gsm[Column3],RT_gsm[Column3],"")</f>
        <v>IND3ETHt_c_m_FWD</v>
      </c>
    </row>
    <row r="2466" spans="1:10" ht="16" hidden="1" x14ac:dyDescent="0.2">
      <c r="A2466" s="1" t="s">
        <v>2821</v>
      </c>
      <c r="B2466" s="1" t="s">
        <v>3903</v>
      </c>
      <c r="C2466" s="1" t="s">
        <v>1642</v>
      </c>
      <c r="D2466" s="1" t="s">
        <v>143</v>
      </c>
      <c r="E2466" s="1" t="s">
        <v>7</v>
      </c>
      <c r="F2466" s="1"/>
      <c r="G2466" s="1" t="str">
        <f>RT_enz[[#This Row],[rxn_src]]&amp;"_"&amp;RT_enz[[#This Row],[dir]]</f>
        <v>IND3ETHt_c_m_REV</v>
      </c>
      <c r="H2466" s="1" t="str">
        <f>_xlfn.XLOOKUP(RT_enz[[#This Row],[Column1]],SC_enz[name_dir],SC_enz[name_dir],"")</f>
        <v>IND3ETHt_c_m_REV</v>
      </c>
      <c r="I2466" s="1" t="str">
        <f>_xlfn.XLOOKUP(RT_enz[[#This Row],[rxn_src]],SC_enz[rxn_src],SC_enz[rxn_src],"")</f>
        <v>IND3ETHt_c_m</v>
      </c>
      <c r="J2466" s="2" t="str">
        <f>_xlfn.XLOOKUP(RT_enz[[#This Row],[Column1]],RT_gsm[Column3],RT_gsm[Column3],"")</f>
        <v>IND3ETHt_c_m_REV</v>
      </c>
    </row>
    <row r="2467" spans="1:10" ht="16" hidden="1" x14ac:dyDescent="0.2">
      <c r="A2467" s="1" t="s">
        <v>1105</v>
      </c>
      <c r="B2467" s="1" t="s">
        <v>3902</v>
      </c>
      <c r="C2467" s="1" t="s">
        <v>3982</v>
      </c>
      <c r="D2467" s="1" t="s">
        <v>3983</v>
      </c>
      <c r="E2467" s="1" t="s">
        <v>7</v>
      </c>
      <c r="F2467" s="1" t="s">
        <v>3920</v>
      </c>
      <c r="G2467" s="1" t="str">
        <f>RT_enz[[#This Row],[rxn_src]]&amp;"_"&amp;RT_enz[[#This Row],[dir]]</f>
        <v>INDPYRD_c_FWD</v>
      </c>
      <c r="H2467" s="1" t="str">
        <f>_xlfn.XLOOKUP(RT_enz[[#This Row],[Column1]],SC_enz[name_dir],SC_enz[name_dir],"")</f>
        <v>INDPYRD_c_FWD</v>
      </c>
      <c r="I2467" s="1" t="str">
        <f>_xlfn.XLOOKUP(RT_enz[[#This Row],[rxn_src]],SC_enz[rxn_src],SC_enz[rxn_src],"")</f>
        <v>INDPYRD_c</v>
      </c>
      <c r="J2467" s="2" t="str">
        <f>_xlfn.XLOOKUP(RT_enz[[#This Row],[Column1]],RT_gsm[Column3],RT_gsm[Column3],"")</f>
        <v>INDPYRD_c_FWD</v>
      </c>
    </row>
    <row r="2468" spans="1:10" ht="16" hidden="1" x14ac:dyDescent="0.2">
      <c r="A2468" s="1" t="s">
        <v>5724</v>
      </c>
      <c r="B2468" s="1" t="s">
        <v>3902</v>
      </c>
      <c r="C2468" s="1" t="s">
        <v>5725</v>
      </c>
      <c r="D2468" s="1" t="s">
        <v>5726</v>
      </c>
      <c r="E2468" s="1" t="s">
        <v>7</v>
      </c>
      <c r="F2468" s="1" t="s">
        <v>3920</v>
      </c>
      <c r="G2468" s="1" t="str">
        <f>RT_enz[[#This Row],[rxn_src]]&amp;"_"&amp;RT_enz[[#This Row],[dir]]</f>
        <v>INO3GALT_c_FWD</v>
      </c>
      <c r="H2468" s="1" t="str">
        <f>_xlfn.XLOOKUP(RT_enz[[#This Row],[Column1]],SC_enz[name_dir],SC_enz[name_dir],"")</f>
        <v/>
      </c>
      <c r="I2468" s="1" t="str">
        <f>_xlfn.XLOOKUP(RT_enz[[#This Row],[rxn_src]],SC_enz[rxn_src],SC_enz[rxn_src],"")</f>
        <v/>
      </c>
      <c r="J2468" s="2" t="str">
        <f>_xlfn.XLOOKUP(RT_enz[[#This Row],[Column1]],RT_gsm[Column3],RT_gsm[Column3],"")</f>
        <v>INO3GALT_c_FWD</v>
      </c>
    </row>
    <row r="2469" spans="1:10" ht="16" hidden="1" x14ac:dyDescent="0.2">
      <c r="A2469" s="1" t="s">
        <v>5724</v>
      </c>
      <c r="B2469" s="1" t="s">
        <v>3903</v>
      </c>
      <c r="C2469" s="1" t="s">
        <v>5725</v>
      </c>
      <c r="D2469" s="1" t="s">
        <v>5726</v>
      </c>
      <c r="E2469" s="1" t="s">
        <v>12</v>
      </c>
      <c r="F2469" s="1" t="s">
        <v>3920</v>
      </c>
      <c r="G2469" s="1" t="str">
        <f>RT_enz[[#This Row],[rxn_src]]&amp;"_"&amp;RT_enz[[#This Row],[dir]]</f>
        <v>INO3GALT_c_REV</v>
      </c>
      <c r="H2469" s="1" t="str">
        <f>_xlfn.XLOOKUP(RT_enz[[#This Row],[Column1]],SC_enz[name_dir],SC_enz[name_dir],"")</f>
        <v/>
      </c>
      <c r="I2469" s="1" t="str">
        <f>_xlfn.XLOOKUP(RT_enz[[#This Row],[rxn_src]],SC_enz[rxn_src],SC_enz[rxn_src],"")</f>
        <v/>
      </c>
      <c r="J2469" s="2" t="str">
        <f>_xlfn.XLOOKUP(RT_enz[[#This Row],[Column1]],RT_gsm[Column3],RT_gsm[Column3],"")</f>
        <v>INO3GALT_c_REV</v>
      </c>
    </row>
    <row r="2470" spans="1:10" ht="16" hidden="1" x14ac:dyDescent="0.2">
      <c r="A2470" s="1" t="s">
        <v>5724</v>
      </c>
      <c r="B2470" s="1" t="s">
        <v>3902</v>
      </c>
      <c r="C2470" s="1" t="s">
        <v>5727</v>
      </c>
      <c r="D2470" s="1" t="s">
        <v>5728</v>
      </c>
      <c r="E2470" s="1" t="s">
        <v>7</v>
      </c>
      <c r="F2470" s="1" t="s">
        <v>3920</v>
      </c>
      <c r="G2470" s="1" t="str">
        <f>RT_enz[[#This Row],[rxn_src]]&amp;"_"&amp;RT_enz[[#This Row],[dir]]</f>
        <v>INO3GALT_c_FWD</v>
      </c>
      <c r="H2470" s="1" t="str">
        <f>_xlfn.XLOOKUP(RT_enz[[#This Row],[Column1]],SC_enz[name_dir],SC_enz[name_dir],"")</f>
        <v/>
      </c>
      <c r="I2470" s="1" t="str">
        <f>_xlfn.XLOOKUP(RT_enz[[#This Row],[rxn_src]],SC_enz[rxn_src],SC_enz[rxn_src],"")</f>
        <v/>
      </c>
      <c r="J2470" s="2" t="str">
        <f>_xlfn.XLOOKUP(RT_enz[[#This Row],[Column1]],RT_gsm[Column3],RT_gsm[Column3],"")</f>
        <v>INO3GALT_c_FWD</v>
      </c>
    </row>
    <row r="2471" spans="1:10" ht="16" hidden="1" x14ac:dyDescent="0.2">
      <c r="A2471" s="1" t="s">
        <v>5724</v>
      </c>
      <c r="B2471" s="1" t="s">
        <v>3903</v>
      </c>
      <c r="C2471" s="1" t="s">
        <v>5727</v>
      </c>
      <c r="D2471" s="1" t="s">
        <v>5728</v>
      </c>
      <c r="E2471" s="1" t="s">
        <v>12</v>
      </c>
      <c r="F2471" s="1" t="s">
        <v>3920</v>
      </c>
      <c r="G2471" s="1" t="str">
        <f>RT_enz[[#This Row],[rxn_src]]&amp;"_"&amp;RT_enz[[#This Row],[dir]]</f>
        <v>INO3GALT_c_REV</v>
      </c>
      <c r="H2471" s="1" t="str">
        <f>_xlfn.XLOOKUP(RT_enz[[#This Row],[Column1]],SC_enz[name_dir],SC_enz[name_dir],"")</f>
        <v/>
      </c>
      <c r="I2471" s="1" t="str">
        <f>_xlfn.XLOOKUP(RT_enz[[#This Row],[rxn_src]],SC_enz[rxn_src],SC_enz[rxn_src],"")</f>
        <v/>
      </c>
      <c r="J2471" s="2" t="str">
        <f>_xlfn.XLOOKUP(RT_enz[[#This Row],[Column1]],RT_gsm[Column3],RT_gsm[Column3],"")</f>
        <v>INO3GALT_c_REV</v>
      </c>
    </row>
    <row r="2472" spans="1:10" ht="16" hidden="1" x14ac:dyDescent="0.2">
      <c r="A2472" s="1" t="s">
        <v>5729</v>
      </c>
      <c r="B2472" s="1" t="s">
        <v>3902</v>
      </c>
      <c r="C2472" s="1" t="s">
        <v>5730</v>
      </c>
      <c r="D2472" s="1" t="s">
        <v>5731</v>
      </c>
      <c r="E2472" s="1" t="s">
        <v>7</v>
      </c>
      <c r="F2472" s="1" t="s">
        <v>3920</v>
      </c>
      <c r="G2472" s="1" t="str">
        <f>RT_enz[[#This Row],[rxn_src]]&amp;"_"&amp;RT_enz[[#This Row],[dir]]</f>
        <v>INOSHP3H_v_FWD</v>
      </c>
      <c r="H2472" s="1" t="str">
        <f>_xlfn.XLOOKUP(RT_enz[[#This Row],[Column1]],SC_enz[name_dir],SC_enz[name_dir],"")</f>
        <v/>
      </c>
      <c r="I2472" s="1" t="str">
        <f>_xlfn.XLOOKUP(RT_enz[[#This Row],[rxn_src]],SC_enz[rxn_src],SC_enz[rxn_src],"")</f>
        <v/>
      </c>
      <c r="J2472" s="2" t="str">
        <f>_xlfn.XLOOKUP(RT_enz[[#This Row],[Column1]],RT_gsm[Column3],RT_gsm[Column3],"")</f>
        <v>INOSHP3H_v_FWD</v>
      </c>
    </row>
    <row r="2473" spans="1:10" ht="16" hidden="1" x14ac:dyDescent="0.2">
      <c r="A2473" s="1" t="s">
        <v>2664</v>
      </c>
      <c r="B2473" s="1" t="s">
        <v>3902</v>
      </c>
      <c r="C2473" s="1" t="s">
        <v>1642</v>
      </c>
      <c r="D2473" s="1" t="s">
        <v>143</v>
      </c>
      <c r="E2473" s="1" t="s">
        <v>7</v>
      </c>
      <c r="F2473" s="1"/>
      <c r="G2473" s="1" t="str">
        <f>RT_enz[[#This Row],[rxn_src]]&amp;"_"&amp;RT_enz[[#This Row],[dir]]</f>
        <v>INOSHPt_c_n_FWD</v>
      </c>
      <c r="H2473" s="1" t="str">
        <f>_xlfn.XLOOKUP(RT_enz[[#This Row],[Column1]],SC_enz[name_dir],SC_enz[name_dir],"")</f>
        <v>INOSHPt_c_n_FWD</v>
      </c>
      <c r="I2473" s="1" t="str">
        <f>_xlfn.XLOOKUP(RT_enz[[#This Row],[rxn_src]],SC_enz[rxn_src],SC_enz[rxn_src],"")</f>
        <v>INOSHPt_c_n</v>
      </c>
      <c r="J2473" s="2" t="str">
        <f>_xlfn.XLOOKUP(RT_enz[[#This Row],[Column1]],RT_gsm[Column3],RT_gsm[Column3],"")</f>
        <v>INOSHPt_c_n_FWD</v>
      </c>
    </row>
    <row r="2474" spans="1:10" ht="16" hidden="1" x14ac:dyDescent="0.2">
      <c r="A2474" s="1" t="s">
        <v>2664</v>
      </c>
      <c r="B2474" s="1" t="s">
        <v>3903</v>
      </c>
      <c r="C2474" s="1" t="s">
        <v>1642</v>
      </c>
      <c r="D2474" s="1" t="s">
        <v>143</v>
      </c>
      <c r="E2474" s="1" t="s">
        <v>7</v>
      </c>
      <c r="F2474" s="1"/>
      <c r="G2474" s="1" t="str">
        <f>RT_enz[[#This Row],[rxn_src]]&amp;"_"&amp;RT_enz[[#This Row],[dir]]</f>
        <v>INOSHPt_c_n_REV</v>
      </c>
      <c r="H2474" s="1" t="str">
        <f>_xlfn.XLOOKUP(RT_enz[[#This Row],[Column1]],SC_enz[name_dir],SC_enz[name_dir],"")</f>
        <v>INOSHPt_c_n_REV</v>
      </c>
      <c r="I2474" s="1" t="str">
        <f>_xlfn.XLOOKUP(RT_enz[[#This Row],[rxn_src]],SC_enz[rxn_src],SC_enz[rxn_src],"")</f>
        <v>INOSHPt_c_n</v>
      </c>
      <c r="J2474" s="2" t="str">
        <f>_xlfn.XLOOKUP(RT_enz[[#This Row],[Column1]],RT_gsm[Column3],RT_gsm[Column3],"")</f>
        <v>INOSHPt_c_n_REV</v>
      </c>
    </row>
    <row r="2475" spans="1:10" ht="16" hidden="1" x14ac:dyDescent="0.2">
      <c r="A2475" s="1" t="s">
        <v>2898</v>
      </c>
      <c r="B2475" s="1" t="s">
        <v>3902</v>
      </c>
      <c r="C2475" s="1" t="s">
        <v>1642</v>
      </c>
      <c r="D2475" s="1" t="s">
        <v>143</v>
      </c>
      <c r="E2475" s="1" t="s">
        <v>7</v>
      </c>
      <c r="F2475" s="1"/>
      <c r="G2475" s="1" t="str">
        <f>RT_enz[[#This Row],[rxn_src]]&amp;"_"&amp;RT_enz[[#This Row],[dir]]</f>
        <v>INOSTt_c_rm_FWD</v>
      </c>
      <c r="H2475" s="1" t="str">
        <f>_xlfn.XLOOKUP(RT_enz[[#This Row],[Column1]],SC_enz[name_dir],SC_enz[name_dir],"")</f>
        <v>INOSTt_c_rm_FWD</v>
      </c>
      <c r="I2475" s="1" t="str">
        <f>_xlfn.XLOOKUP(RT_enz[[#This Row],[rxn_src]],SC_enz[rxn_src],SC_enz[rxn_src],"")</f>
        <v>INOSTt_c_rm</v>
      </c>
      <c r="J2475" s="2" t="str">
        <f>_xlfn.XLOOKUP(RT_enz[[#This Row],[Column1]],RT_gsm[Column3],RT_gsm[Column3],"")</f>
        <v>INOSTt_c_rm_FWD</v>
      </c>
    </row>
    <row r="2476" spans="1:10" ht="16" hidden="1" x14ac:dyDescent="0.2">
      <c r="A2476" s="1" t="s">
        <v>2898</v>
      </c>
      <c r="B2476" s="1" t="s">
        <v>3903</v>
      </c>
      <c r="C2476" s="1" t="s">
        <v>1642</v>
      </c>
      <c r="D2476" s="1" t="s">
        <v>143</v>
      </c>
      <c r="E2476" s="1" t="s">
        <v>7</v>
      </c>
      <c r="F2476" s="1"/>
      <c r="G2476" s="1" t="str">
        <f>RT_enz[[#This Row],[rxn_src]]&amp;"_"&amp;RT_enz[[#This Row],[dir]]</f>
        <v>INOSTt_c_rm_REV</v>
      </c>
      <c r="H2476" s="1" t="str">
        <f>_xlfn.XLOOKUP(RT_enz[[#This Row],[Column1]],SC_enz[name_dir],SC_enz[name_dir],"")</f>
        <v>INOSTt_c_rm_REV</v>
      </c>
      <c r="I2476" s="1" t="str">
        <f>_xlfn.XLOOKUP(RT_enz[[#This Row],[rxn_src]],SC_enz[rxn_src],SC_enz[rxn_src],"")</f>
        <v>INOSTt_c_rm</v>
      </c>
      <c r="J2476" s="2" t="str">
        <f>_xlfn.XLOOKUP(RT_enz[[#This Row],[Column1]],RT_gsm[Column3],RT_gsm[Column3],"")</f>
        <v>INOSTt_c_rm_REV</v>
      </c>
    </row>
    <row r="2477" spans="1:10" ht="16" hidden="1" x14ac:dyDescent="0.2">
      <c r="A2477" s="1" t="s">
        <v>2180</v>
      </c>
      <c r="B2477" s="1" t="s">
        <v>3902</v>
      </c>
      <c r="C2477" s="1" t="s">
        <v>5732</v>
      </c>
      <c r="D2477" s="1" t="s">
        <v>5733</v>
      </c>
      <c r="E2477" s="1" t="s">
        <v>7</v>
      </c>
      <c r="F2477" s="1" t="s">
        <v>3920</v>
      </c>
      <c r="G2477" s="1" t="str">
        <f>RT_enz[[#This Row],[rxn_src]]&amp;"_"&amp;RT_enz[[#This Row],[dir]]</f>
        <v>INOSTtps_e_FWD</v>
      </c>
      <c r="H2477" s="1" t="str">
        <f>_xlfn.XLOOKUP(RT_enz[[#This Row],[Column1]],SC_enz[name_dir],SC_enz[name_dir],"")</f>
        <v>INOSTtps_e_FWD</v>
      </c>
      <c r="I2477" s="1" t="str">
        <f>_xlfn.XLOOKUP(RT_enz[[#This Row],[rxn_src]],SC_enz[rxn_src],SC_enz[rxn_src],"")</f>
        <v>INOSTtps_e</v>
      </c>
      <c r="J2477" s="2" t="str">
        <f>_xlfn.XLOOKUP(RT_enz[[#This Row],[Column1]],RT_gsm[Column3],RT_gsm[Column3],"")</f>
        <v>INOSTtps_e_FWD</v>
      </c>
    </row>
    <row r="2478" spans="1:10" ht="16" hidden="1" x14ac:dyDescent="0.2">
      <c r="A2478" s="1" t="s">
        <v>2180</v>
      </c>
      <c r="B2478" s="1" t="s">
        <v>3902</v>
      </c>
      <c r="C2478" s="1" t="s">
        <v>5417</v>
      </c>
      <c r="D2478" s="1" t="s">
        <v>5418</v>
      </c>
      <c r="E2478" s="1" t="s">
        <v>7</v>
      </c>
      <c r="F2478" s="1" t="s">
        <v>3920</v>
      </c>
      <c r="G2478" s="1" t="str">
        <f>RT_enz[[#This Row],[rxn_src]]&amp;"_"&amp;RT_enz[[#This Row],[dir]]</f>
        <v>INOSTtps_e_FWD</v>
      </c>
      <c r="H2478" s="1" t="str">
        <f>_xlfn.XLOOKUP(RT_enz[[#This Row],[Column1]],SC_enz[name_dir],SC_enz[name_dir],"")</f>
        <v>INOSTtps_e_FWD</v>
      </c>
      <c r="I2478" s="1" t="str">
        <f>_xlfn.XLOOKUP(RT_enz[[#This Row],[rxn_src]],SC_enz[rxn_src],SC_enz[rxn_src],"")</f>
        <v>INOSTtps_e</v>
      </c>
      <c r="J2478" s="2" t="str">
        <f>_xlfn.XLOOKUP(RT_enz[[#This Row],[Column1]],RT_gsm[Column3],RT_gsm[Column3],"")</f>
        <v>INOSTtps_e_FWD</v>
      </c>
    </row>
    <row r="2479" spans="1:10" ht="16" hidden="1" x14ac:dyDescent="0.2">
      <c r="A2479" s="1" t="s">
        <v>2665</v>
      </c>
      <c r="B2479" s="1" t="s">
        <v>3902</v>
      </c>
      <c r="C2479" s="1" t="s">
        <v>142</v>
      </c>
      <c r="D2479" s="1" t="s">
        <v>143</v>
      </c>
      <c r="E2479" s="1" t="s">
        <v>7</v>
      </c>
      <c r="F2479" s="1"/>
      <c r="G2479" s="1" t="str">
        <f>RT_enz[[#This Row],[rxn_src]]&amp;"_"&amp;RT_enz[[#This Row],[dir]]</f>
        <v>INSK_c_FWD</v>
      </c>
      <c r="H2479" s="1" t="str">
        <f>_xlfn.XLOOKUP(RT_enz[[#This Row],[Column1]],SC_enz[name_dir],SC_enz[name_dir],"")</f>
        <v>INSK_c_FWD</v>
      </c>
      <c r="I2479" s="1" t="str">
        <f>_xlfn.XLOOKUP(RT_enz[[#This Row],[rxn_src]],SC_enz[rxn_src],SC_enz[rxn_src],"")</f>
        <v>INSK_c</v>
      </c>
      <c r="J2479" s="2" t="str">
        <f>_xlfn.XLOOKUP(RT_enz[[#This Row],[Column1]],RT_gsm[Column3],RT_gsm[Column3],"")</f>
        <v>INSK_c_FWD</v>
      </c>
    </row>
    <row r="2480" spans="1:10" ht="16" hidden="1" x14ac:dyDescent="0.2">
      <c r="A2480" s="1" t="s">
        <v>2663</v>
      </c>
      <c r="B2480" s="1" t="s">
        <v>3902</v>
      </c>
      <c r="C2480" s="1" t="s">
        <v>1642</v>
      </c>
      <c r="D2480" s="1" t="s">
        <v>143</v>
      </c>
      <c r="E2480" s="1" t="s">
        <v>7</v>
      </c>
      <c r="F2480" s="1"/>
      <c r="G2480" s="1" t="str">
        <f>RT_enz[[#This Row],[rxn_src]]&amp;"_"&amp;RT_enz[[#This Row],[dir]]</f>
        <v>INSt_c_e_FWD</v>
      </c>
      <c r="H2480" s="1" t="str">
        <f>_xlfn.XLOOKUP(RT_enz[[#This Row],[Column1]],SC_enz[name_dir],SC_enz[name_dir],"")</f>
        <v>INSt_c_e_FWD</v>
      </c>
      <c r="I2480" s="1" t="str">
        <f>_xlfn.XLOOKUP(RT_enz[[#This Row],[rxn_src]],SC_enz[rxn_src],SC_enz[rxn_src],"")</f>
        <v>INSt_c_e</v>
      </c>
      <c r="J2480" s="2" t="str">
        <f>_xlfn.XLOOKUP(RT_enz[[#This Row],[Column1]],RT_gsm[Column3],RT_gsm[Column3],"")</f>
        <v>INSt_c_e_FWD</v>
      </c>
    </row>
    <row r="2481" spans="1:10" ht="16" hidden="1" x14ac:dyDescent="0.2">
      <c r="A2481" s="1" t="s">
        <v>3860</v>
      </c>
      <c r="B2481" s="1" t="s">
        <v>3902</v>
      </c>
      <c r="C2481" s="1" t="s">
        <v>5734</v>
      </c>
      <c r="D2481" s="1" t="s">
        <v>5735</v>
      </c>
      <c r="E2481" s="1" t="s">
        <v>7</v>
      </c>
      <c r="F2481" s="1" t="s">
        <v>3920</v>
      </c>
      <c r="G2481" s="1" t="str">
        <f>RT_enz[[#This Row],[rxn_src]]&amp;"_"&amp;RT_enz[[#This Row],[dir]]</f>
        <v>IPCS_g_FWD</v>
      </c>
      <c r="H2481" s="1" t="str">
        <f>_xlfn.XLOOKUP(RT_enz[[#This Row],[Column1]],SC_enz[name_dir],SC_enz[name_dir],"")</f>
        <v>IPCS_g_FWD</v>
      </c>
      <c r="I2481" s="1" t="str">
        <f>_xlfn.XLOOKUP(RT_enz[[#This Row],[rxn_src]],SC_enz[rxn_src],SC_enz[rxn_src],"")</f>
        <v>IPCS_g</v>
      </c>
      <c r="J2481" s="2" t="str">
        <f>_xlfn.XLOOKUP(RT_enz[[#This Row],[Column1]],RT_gsm[Column3],RT_gsm[Column3],"")</f>
        <v>IPCS_g_FWD</v>
      </c>
    </row>
    <row r="2482" spans="1:10" ht="16" hidden="1" x14ac:dyDescent="0.2">
      <c r="A2482" s="1" t="s">
        <v>3342</v>
      </c>
      <c r="B2482" s="1" t="s">
        <v>3902</v>
      </c>
      <c r="C2482" s="1" t="s">
        <v>1642</v>
      </c>
      <c r="D2482" s="1" t="s">
        <v>143</v>
      </c>
      <c r="E2482" s="1" t="s">
        <v>7</v>
      </c>
      <c r="F2482" s="1"/>
      <c r="G2482" s="1" t="str">
        <f>RT_enz[[#This Row],[rxn_src]]&amp;"_"&amp;RT_enz[[#This Row],[dir]]</f>
        <v>IPCt_g_r_FWD</v>
      </c>
      <c r="H2482" s="1" t="str">
        <f>_xlfn.XLOOKUP(RT_enz[[#This Row],[Column1]],SC_enz[name_dir],SC_enz[name_dir],"")</f>
        <v>IPCt_g_r_FWD</v>
      </c>
      <c r="I2482" s="1" t="str">
        <f>_xlfn.XLOOKUP(RT_enz[[#This Row],[rxn_src]],SC_enz[rxn_src],SC_enz[rxn_src],"")</f>
        <v>IPCt_g_r</v>
      </c>
      <c r="J2482" s="2" t="str">
        <f>_xlfn.XLOOKUP(RT_enz[[#This Row],[Column1]],RT_gsm[Column3],RT_gsm[Column3],"")</f>
        <v>IPCt_g_r_FWD</v>
      </c>
    </row>
    <row r="2483" spans="1:10" ht="16" hidden="1" x14ac:dyDescent="0.2">
      <c r="A2483" s="1" t="s">
        <v>3342</v>
      </c>
      <c r="B2483" s="1" t="s">
        <v>3903</v>
      </c>
      <c r="C2483" s="1" t="s">
        <v>1642</v>
      </c>
      <c r="D2483" s="1" t="s">
        <v>143</v>
      </c>
      <c r="E2483" s="1" t="s">
        <v>7</v>
      </c>
      <c r="F2483" s="1"/>
      <c r="G2483" s="1" t="str">
        <f>RT_enz[[#This Row],[rxn_src]]&amp;"_"&amp;RT_enz[[#This Row],[dir]]</f>
        <v>IPCt_g_r_REV</v>
      </c>
      <c r="H2483" s="1" t="str">
        <f>_xlfn.XLOOKUP(RT_enz[[#This Row],[Column1]],SC_enz[name_dir],SC_enz[name_dir],"")</f>
        <v>IPCt_g_r_REV</v>
      </c>
      <c r="I2483" s="1" t="str">
        <f>_xlfn.XLOOKUP(RT_enz[[#This Row],[rxn_src]],SC_enz[rxn_src],SC_enz[rxn_src],"")</f>
        <v>IPCt_g_r</v>
      </c>
      <c r="J2483" s="2" t="str">
        <f>_xlfn.XLOOKUP(RT_enz[[#This Row],[Column1]],RT_gsm[Column3],RT_gsm[Column3],"")</f>
        <v>IPCt_g_r_REV</v>
      </c>
    </row>
    <row r="2484" spans="1:10" ht="16" hidden="1" x14ac:dyDescent="0.2">
      <c r="A2484" s="1" t="s">
        <v>1148</v>
      </c>
      <c r="B2484" s="1" t="s">
        <v>3902</v>
      </c>
      <c r="C2484" s="1" t="s">
        <v>5736</v>
      </c>
      <c r="D2484" s="1" t="s">
        <v>5737</v>
      </c>
      <c r="E2484" s="1" t="s">
        <v>7</v>
      </c>
      <c r="F2484" s="1" t="s">
        <v>3920</v>
      </c>
      <c r="G2484" s="1" t="str">
        <f>RT_enz[[#This Row],[rxn_src]]&amp;"_"&amp;RT_enz[[#This Row],[dir]]</f>
        <v>IPDDI_c_FWD</v>
      </c>
      <c r="H2484" s="1" t="str">
        <f>_xlfn.XLOOKUP(RT_enz[[#This Row],[Column1]],SC_enz[name_dir],SC_enz[name_dir],"")</f>
        <v>IPDDI_c_FWD</v>
      </c>
      <c r="I2484" s="1" t="str">
        <f>_xlfn.XLOOKUP(RT_enz[[#This Row],[rxn_src]],SC_enz[rxn_src],SC_enz[rxn_src],"")</f>
        <v>IPDDI_c</v>
      </c>
      <c r="J2484" s="2" t="str">
        <f>_xlfn.XLOOKUP(RT_enz[[#This Row],[Column1]],RT_gsm[Column3],RT_gsm[Column3],"")</f>
        <v>IPDDI_c_FWD</v>
      </c>
    </row>
    <row r="2485" spans="1:10" ht="16" hidden="1" x14ac:dyDescent="0.2">
      <c r="A2485" s="1" t="s">
        <v>1148</v>
      </c>
      <c r="B2485" s="1" t="s">
        <v>3903</v>
      </c>
      <c r="C2485" s="1" t="s">
        <v>5736</v>
      </c>
      <c r="D2485" s="1" t="s">
        <v>5737</v>
      </c>
      <c r="E2485" s="1" t="s">
        <v>7</v>
      </c>
      <c r="F2485" s="1" t="s">
        <v>3920</v>
      </c>
      <c r="G2485" s="1" t="str">
        <f>RT_enz[[#This Row],[rxn_src]]&amp;"_"&amp;RT_enz[[#This Row],[dir]]</f>
        <v>IPDDI_c_REV</v>
      </c>
      <c r="H2485" s="1" t="str">
        <f>_xlfn.XLOOKUP(RT_enz[[#This Row],[Column1]],SC_enz[name_dir],SC_enz[name_dir],"")</f>
        <v>IPDDI_c_REV</v>
      </c>
      <c r="I2485" s="1" t="str">
        <f>_xlfn.XLOOKUP(RT_enz[[#This Row],[rxn_src]],SC_enz[rxn_src],SC_enz[rxn_src],"")</f>
        <v>IPDDI_c</v>
      </c>
      <c r="J2485" s="2" t="str">
        <f>_xlfn.XLOOKUP(RT_enz[[#This Row],[Column1]],RT_gsm[Column3],RT_gsm[Column3],"")</f>
        <v>IPDDI_c_REV</v>
      </c>
    </row>
    <row r="2486" spans="1:10" ht="16" hidden="1" x14ac:dyDescent="0.2">
      <c r="A2486" s="1" t="s">
        <v>5738</v>
      </c>
      <c r="B2486" s="1" t="s">
        <v>3902</v>
      </c>
      <c r="C2486" s="1" t="s">
        <v>142</v>
      </c>
      <c r="D2486" s="1" t="s">
        <v>143</v>
      </c>
      <c r="E2486" s="1" t="s">
        <v>12</v>
      </c>
      <c r="F2486" s="1" t="s">
        <v>4477</v>
      </c>
      <c r="G2486" s="1" t="str">
        <f>RT_enz[[#This Row],[rxn_src]]&amp;"_"&amp;RT_enz[[#This Row],[dir]]</f>
        <v>IPDPt_c_l_FWD</v>
      </c>
      <c r="H2486" s="1" t="str">
        <f>_xlfn.XLOOKUP(RT_enz[[#This Row],[Column1]],SC_enz[name_dir],SC_enz[name_dir],"")</f>
        <v/>
      </c>
      <c r="I2486" s="1" t="str">
        <f>_xlfn.XLOOKUP(RT_enz[[#This Row],[rxn_src]],SC_enz[rxn_src],SC_enz[rxn_src],"")</f>
        <v/>
      </c>
      <c r="J2486" s="2" t="str">
        <f>_xlfn.XLOOKUP(RT_enz[[#This Row],[Column1]],RT_gsm[Column3],RT_gsm[Column3],"")</f>
        <v>IPDPt_c_l_FWD</v>
      </c>
    </row>
    <row r="2487" spans="1:10" ht="16" hidden="1" x14ac:dyDescent="0.2">
      <c r="A2487" s="1" t="s">
        <v>5738</v>
      </c>
      <c r="B2487" s="1" t="s">
        <v>3903</v>
      </c>
      <c r="C2487" s="1" t="s">
        <v>142</v>
      </c>
      <c r="D2487" s="1" t="s">
        <v>143</v>
      </c>
      <c r="E2487" s="1" t="s">
        <v>12</v>
      </c>
      <c r="F2487" s="1" t="s">
        <v>4477</v>
      </c>
      <c r="G2487" s="1" t="str">
        <f>RT_enz[[#This Row],[rxn_src]]&amp;"_"&amp;RT_enz[[#This Row],[dir]]</f>
        <v>IPDPt_c_l_REV</v>
      </c>
      <c r="H2487" s="1" t="str">
        <f>_xlfn.XLOOKUP(RT_enz[[#This Row],[Column1]],SC_enz[name_dir],SC_enz[name_dir],"")</f>
        <v/>
      </c>
      <c r="I2487" s="1" t="str">
        <f>_xlfn.XLOOKUP(RT_enz[[#This Row],[rxn_src]],SC_enz[rxn_src],SC_enz[rxn_src],"")</f>
        <v/>
      </c>
      <c r="J2487" s="2" t="str">
        <f>_xlfn.XLOOKUP(RT_enz[[#This Row],[Column1]],RT_gsm[Column3],RT_gsm[Column3],"")</f>
        <v>IPDPt_c_l_REV</v>
      </c>
    </row>
    <row r="2488" spans="1:10" ht="16" hidden="1" x14ac:dyDescent="0.2">
      <c r="A2488" s="1" t="s">
        <v>2197</v>
      </c>
      <c r="B2488" s="1" t="s">
        <v>3902</v>
      </c>
      <c r="C2488" s="1" t="s">
        <v>1642</v>
      </c>
      <c r="D2488" s="1" t="s">
        <v>143</v>
      </c>
      <c r="E2488" s="1" t="s">
        <v>12</v>
      </c>
      <c r="F2488" s="1" t="s">
        <v>3920</v>
      </c>
      <c r="G2488" s="1" t="str">
        <f>RT_enz[[#This Row],[rxn_src]]&amp;"_"&amp;RT_enz[[#This Row],[dir]]</f>
        <v>IPDPt_c_m_FWD</v>
      </c>
      <c r="H2488" s="1" t="str">
        <f>_xlfn.XLOOKUP(RT_enz[[#This Row],[Column1]],SC_enz[name_dir],SC_enz[name_dir],"")</f>
        <v>IPDPt_c_m_FWD</v>
      </c>
      <c r="I2488" s="1" t="str">
        <f>_xlfn.XLOOKUP(RT_enz[[#This Row],[rxn_src]],SC_enz[rxn_src],SC_enz[rxn_src],"")</f>
        <v>IPDPt_c_m</v>
      </c>
      <c r="J2488" s="2" t="str">
        <f>_xlfn.XLOOKUP(RT_enz[[#This Row],[Column1]],RT_gsm[Column3],RT_gsm[Column3],"")</f>
        <v>IPDPt_c_m_FWD</v>
      </c>
    </row>
    <row r="2489" spans="1:10" ht="16" hidden="1" x14ac:dyDescent="0.2">
      <c r="A2489" s="1" t="s">
        <v>2197</v>
      </c>
      <c r="B2489" s="1" t="s">
        <v>3903</v>
      </c>
      <c r="C2489" s="1" t="s">
        <v>1642</v>
      </c>
      <c r="D2489" s="1" t="s">
        <v>143</v>
      </c>
      <c r="E2489" s="1" t="s">
        <v>12</v>
      </c>
      <c r="F2489" s="1" t="s">
        <v>3920</v>
      </c>
      <c r="G2489" s="1" t="str">
        <f>RT_enz[[#This Row],[rxn_src]]&amp;"_"&amp;RT_enz[[#This Row],[dir]]</f>
        <v>IPDPt_c_m_REV</v>
      </c>
      <c r="H2489" s="1" t="str">
        <f>_xlfn.XLOOKUP(RT_enz[[#This Row],[Column1]],SC_enz[name_dir],SC_enz[name_dir],"")</f>
        <v>IPDPt_c_m_REV</v>
      </c>
      <c r="I2489" s="1" t="str">
        <f>_xlfn.XLOOKUP(RT_enz[[#This Row],[rxn_src]],SC_enz[rxn_src],SC_enz[rxn_src],"")</f>
        <v>IPDPt_c_m</v>
      </c>
      <c r="J2489" s="2" t="str">
        <f>_xlfn.XLOOKUP(RT_enz[[#This Row],[Column1]],RT_gsm[Column3],RT_gsm[Column3],"")</f>
        <v>IPDPt_c_m_REV</v>
      </c>
    </row>
    <row r="2490" spans="1:10" ht="16" hidden="1" x14ac:dyDescent="0.2">
      <c r="A2490" s="1" t="s">
        <v>1122</v>
      </c>
      <c r="B2490" s="1" t="s">
        <v>3902</v>
      </c>
      <c r="C2490" s="1" t="s">
        <v>5739</v>
      </c>
      <c r="D2490" s="1" t="s">
        <v>5740</v>
      </c>
      <c r="E2490" s="1" t="s">
        <v>7</v>
      </c>
      <c r="F2490" s="1" t="s">
        <v>3920</v>
      </c>
      <c r="G2490" s="1" t="str">
        <f>RT_enz[[#This Row],[rxn_src]]&amp;"_"&amp;RT_enz[[#This Row],[dir]]</f>
        <v>IPK2_n_FWD</v>
      </c>
      <c r="H2490" s="1" t="str">
        <f>_xlfn.XLOOKUP(RT_enz[[#This Row],[Column1]],SC_enz[name_dir],SC_enz[name_dir],"")</f>
        <v>IPK2_n_FWD</v>
      </c>
      <c r="I2490" s="1" t="str">
        <f>_xlfn.XLOOKUP(RT_enz[[#This Row],[rxn_src]],SC_enz[rxn_src],SC_enz[rxn_src],"")</f>
        <v>IPK2_n</v>
      </c>
      <c r="J2490" s="2" t="str">
        <f>_xlfn.XLOOKUP(RT_enz[[#This Row],[Column1]],RT_gsm[Column3],RT_gsm[Column3],"")</f>
        <v>IPK2_n_FWD</v>
      </c>
    </row>
    <row r="2491" spans="1:10" ht="16" hidden="1" x14ac:dyDescent="0.2">
      <c r="A2491" s="1" t="s">
        <v>1126</v>
      </c>
      <c r="B2491" s="1" t="s">
        <v>3902</v>
      </c>
      <c r="C2491" s="1" t="s">
        <v>5739</v>
      </c>
      <c r="D2491" s="1" t="s">
        <v>5740</v>
      </c>
      <c r="E2491" s="1" t="s">
        <v>7</v>
      </c>
      <c r="F2491" s="1" t="s">
        <v>3920</v>
      </c>
      <c r="G2491" s="1" t="str">
        <f>RT_enz[[#This Row],[rxn_src]]&amp;"_"&amp;RT_enz[[#This Row],[dir]]</f>
        <v>IPK3_n_FWD</v>
      </c>
      <c r="H2491" s="1" t="str">
        <f>_xlfn.XLOOKUP(RT_enz[[#This Row],[Column1]],SC_enz[name_dir],SC_enz[name_dir],"")</f>
        <v>IPK3_n_FWD</v>
      </c>
      <c r="I2491" s="1" t="str">
        <f>_xlfn.XLOOKUP(RT_enz[[#This Row],[rxn_src]],SC_enz[rxn_src],SC_enz[rxn_src],"")</f>
        <v>IPK3_n</v>
      </c>
      <c r="J2491" s="2" t="str">
        <f>_xlfn.XLOOKUP(RT_enz[[#This Row],[Column1]],RT_gsm[Column3],RT_gsm[Column3],"")</f>
        <v>IPK3_n_FWD</v>
      </c>
    </row>
    <row r="2492" spans="1:10" ht="16" hidden="1" x14ac:dyDescent="0.2">
      <c r="A2492" s="1" t="s">
        <v>1127</v>
      </c>
      <c r="B2492" s="1" t="s">
        <v>3902</v>
      </c>
      <c r="C2492" s="1" t="s">
        <v>5739</v>
      </c>
      <c r="D2492" s="1" t="s">
        <v>5740</v>
      </c>
      <c r="E2492" s="1" t="s">
        <v>7</v>
      </c>
      <c r="F2492" s="1" t="s">
        <v>3920</v>
      </c>
      <c r="G2492" s="1" t="str">
        <f>RT_enz[[#This Row],[rxn_src]]&amp;"_"&amp;RT_enz[[#This Row],[dir]]</f>
        <v>IPK4_n_FWD</v>
      </c>
      <c r="H2492" s="1" t="str">
        <f>_xlfn.XLOOKUP(RT_enz[[#This Row],[Column1]],SC_enz[name_dir],SC_enz[name_dir],"")</f>
        <v>IPK4_n_FWD</v>
      </c>
      <c r="I2492" s="1" t="str">
        <f>_xlfn.XLOOKUP(RT_enz[[#This Row],[rxn_src]],SC_enz[rxn_src],SC_enz[rxn_src],"")</f>
        <v>IPK4_n</v>
      </c>
      <c r="J2492" s="2" t="str">
        <f>_xlfn.XLOOKUP(RT_enz[[#This Row],[Column1]],RT_gsm[Column3],RT_gsm[Column3],"")</f>
        <v>IPK4_n_FWD</v>
      </c>
    </row>
    <row r="2493" spans="1:10" ht="16" hidden="1" x14ac:dyDescent="0.2">
      <c r="A2493" s="1" t="s">
        <v>1128</v>
      </c>
      <c r="B2493" s="1" t="s">
        <v>3902</v>
      </c>
      <c r="C2493" s="1" t="s">
        <v>5739</v>
      </c>
      <c r="D2493" s="1" t="s">
        <v>5740</v>
      </c>
      <c r="E2493" s="1" t="s">
        <v>7</v>
      </c>
      <c r="F2493" s="1" t="s">
        <v>3920</v>
      </c>
      <c r="G2493" s="1" t="str">
        <f>RT_enz[[#This Row],[rxn_src]]&amp;"_"&amp;RT_enz[[#This Row],[dir]]</f>
        <v>IPK5_n_FWD</v>
      </c>
      <c r="H2493" s="1" t="str">
        <f>_xlfn.XLOOKUP(RT_enz[[#This Row],[Column1]],SC_enz[name_dir],SC_enz[name_dir],"")</f>
        <v>IPK5_n_FWD</v>
      </c>
      <c r="I2493" s="1" t="str">
        <f>_xlfn.XLOOKUP(RT_enz[[#This Row],[rxn_src]],SC_enz[rxn_src],SC_enz[rxn_src],"")</f>
        <v>IPK5_n</v>
      </c>
      <c r="J2493" s="2" t="str">
        <f>_xlfn.XLOOKUP(RT_enz[[#This Row],[Column1]],RT_gsm[Column3],RT_gsm[Column3],"")</f>
        <v>IPK5_n_FWD</v>
      </c>
    </row>
    <row r="2494" spans="1:10" ht="16" hidden="1" x14ac:dyDescent="0.2">
      <c r="A2494" s="1" t="s">
        <v>114</v>
      </c>
      <c r="B2494" s="1" t="s">
        <v>3902</v>
      </c>
      <c r="C2494" s="1" t="s">
        <v>5741</v>
      </c>
      <c r="D2494" s="1" t="s">
        <v>5742</v>
      </c>
      <c r="E2494" s="1" t="s">
        <v>7</v>
      </c>
      <c r="F2494" s="1" t="s">
        <v>3920</v>
      </c>
      <c r="G2494" s="1" t="str">
        <f>RT_enz[[#This Row],[rxn_src]]&amp;"_"&amp;RT_enz[[#This Row],[dir]]</f>
        <v>IPMD_c_FWD</v>
      </c>
      <c r="H2494" s="1" t="str">
        <f>_xlfn.XLOOKUP(RT_enz[[#This Row],[Column1]],SC_enz[name_dir],SC_enz[name_dir],"")</f>
        <v>IPMD_c_FWD</v>
      </c>
      <c r="I2494" s="1" t="str">
        <f>_xlfn.XLOOKUP(RT_enz[[#This Row],[rxn_src]],SC_enz[rxn_src],SC_enz[rxn_src],"")</f>
        <v>IPMD_c</v>
      </c>
      <c r="J2494" s="2" t="str">
        <f>_xlfn.XLOOKUP(RT_enz[[#This Row],[Column1]],RT_gsm[Column3],RT_gsm[Column3],"")</f>
        <v>IPMD_c_FWD</v>
      </c>
    </row>
    <row r="2495" spans="1:10" ht="16" hidden="1" x14ac:dyDescent="0.2">
      <c r="A2495" s="1" t="s">
        <v>113</v>
      </c>
      <c r="B2495" s="1" t="s">
        <v>3902</v>
      </c>
      <c r="C2495" s="1" t="s">
        <v>5743</v>
      </c>
      <c r="D2495" s="1" t="s">
        <v>5744</v>
      </c>
      <c r="E2495" s="1" t="s">
        <v>7</v>
      </c>
      <c r="F2495" s="1" t="s">
        <v>3920</v>
      </c>
      <c r="G2495" s="1" t="str">
        <f>RT_enz[[#This Row],[rxn_src]]&amp;"_"&amp;RT_enz[[#This Row],[dir]]</f>
        <v>IPPMIa_c_FWD</v>
      </c>
      <c r="H2495" s="1" t="str">
        <f>_xlfn.XLOOKUP(RT_enz[[#This Row],[Column1]],SC_enz[name_dir],SC_enz[name_dir],"")</f>
        <v>IPPMIa_c_FWD</v>
      </c>
      <c r="I2495" s="1" t="str">
        <f>_xlfn.XLOOKUP(RT_enz[[#This Row],[rxn_src]],SC_enz[rxn_src],SC_enz[rxn_src],"")</f>
        <v>IPPMIa_c</v>
      </c>
      <c r="J2495" s="2" t="str">
        <f>_xlfn.XLOOKUP(RT_enz[[#This Row],[Column1]],RT_gsm[Column3],RT_gsm[Column3],"")</f>
        <v>IPPMIa_c_FWD</v>
      </c>
    </row>
    <row r="2496" spans="1:10" ht="16" hidden="1" x14ac:dyDescent="0.2">
      <c r="A2496" s="1" t="s">
        <v>113</v>
      </c>
      <c r="B2496" s="1" t="s">
        <v>3903</v>
      </c>
      <c r="C2496" s="1" t="s">
        <v>5743</v>
      </c>
      <c r="D2496" s="1" t="s">
        <v>5744</v>
      </c>
      <c r="E2496" s="1" t="s">
        <v>7</v>
      </c>
      <c r="F2496" s="1" t="s">
        <v>3920</v>
      </c>
      <c r="G2496" s="1" t="str">
        <f>RT_enz[[#This Row],[rxn_src]]&amp;"_"&amp;RT_enz[[#This Row],[dir]]</f>
        <v>IPPMIa_c_REV</v>
      </c>
      <c r="H2496" s="1" t="str">
        <f>_xlfn.XLOOKUP(RT_enz[[#This Row],[Column1]],SC_enz[name_dir],SC_enz[name_dir],"")</f>
        <v>IPPMIa_c_REV</v>
      </c>
      <c r="I2496" s="1" t="str">
        <f>_xlfn.XLOOKUP(RT_enz[[#This Row],[rxn_src]],SC_enz[rxn_src],SC_enz[rxn_src],"")</f>
        <v>IPPMIa_c</v>
      </c>
      <c r="J2496" s="2" t="str">
        <f>_xlfn.XLOOKUP(RT_enz[[#This Row],[Column1]],RT_gsm[Column3],RT_gsm[Column3],"")</f>
        <v>IPPMIa_c_REV</v>
      </c>
    </row>
    <row r="2497" spans="1:10" ht="16" hidden="1" x14ac:dyDescent="0.2">
      <c r="A2497" s="1" t="s">
        <v>47</v>
      </c>
      <c r="B2497" s="1" t="s">
        <v>3902</v>
      </c>
      <c r="C2497" s="1" t="s">
        <v>5743</v>
      </c>
      <c r="D2497" s="1" t="s">
        <v>5744</v>
      </c>
      <c r="E2497" s="1" t="s">
        <v>7</v>
      </c>
      <c r="F2497" s="1" t="s">
        <v>3920</v>
      </c>
      <c r="G2497" s="1" t="str">
        <f>RT_enz[[#This Row],[rxn_src]]&amp;"_"&amp;RT_enz[[#This Row],[dir]]</f>
        <v>IPPMIb_c_FWD</v>
      </c>
      <c r="H2497" s="1" t="str">
        <f>_xlfn.XLOOKUP(RT_enz[[#This Row],[Column1]],SC_enz[name_dir],SC_enz[name_dir],"")</f>
        <v>IPPMIb_c_FWD</v>
      </c>
      <c r="I2497" s="1" t="str">
        <f>_xlfn.XLOOKUP(RT_enz[[#This Row],[rxn_src]],SC_enz[rxn_src],SC_enz[rxn_src],"")</f>
        <v>IPPMIb_c</v>
      </c>
      <c r="J2497" s="2" t="str">
        <f>_xlfn.XLOOKUP(RT_enz[[#This Row],[Column1]],RT_gsm[Column3],RT_gsm[Column3],"")</f>
        <v>IPPMIb_c_FWD</v>
      </c>
    </row>
    <row r="2498" spans="1:10" ht="16" hidden="1" x14ac:dyDescent="0.2">
      <c r="A2498" s="1" t="s">
        <v>47</v>
      </c>
      <c r="B2498" s="1" t="s">
        <v>3903</v>
      </c>
      <c r="C2498" s="1" t="s">
        <v>5743</v>
      </c>
      <c r="D2498" s="1" t="s">
        <v>5744</v>
      </c>
      <c r="E2498" s="1" t="s">
        <v>7</v>
      </c>
      <c r="F2498" s="1" t="s">
        <v>3920</v>
      </c>
      <c r="G2498" s="1" t="str">
        <f>RT_enz[[#This Row],[rxn_src]]&amp;"_"&amp;RT_enz[[#This Row],[dir]]</f>
        <v>IPPMIb_c_REV</v>
      </c>
      <c r="H2498" s="1" t="str">
        <f>_xlfn.XLOOKUP(RT_enz[[#This Row],[Column1]],SC_enz[name_dir],SC_enz[name_dir],"")</f>
        <v>IPPMIb_c_REV</v>
      </c>
      <c r="I2498" s="1" t="str">
        <f>_xlfn.XLOOKUP(RT_enz[[#This Row],[rxn_src]],SC_enz[rxn_src],SC_enz[rxn_src],"")</f>
        <v>IPPMIb_c</v>
      </c>
      <c r="J2498" s="2" t="str">
        <f>_xlfn.XLOOKUP(RT_enz[[#This Row],[Column1]],RT_gsm[Column3],RT_gsm[Column3],"")</f>
        <v>IPPMIb_c_REV</v>
      </c>
    </row>
    <row r="2499" spans="1:10" ht="16" hidden="1" x14ac:dyDescent="0.2">
      <c r="A2499" s="1" t="s">
        <v>50</v>
      </c>
      <c r="B2499" s="1" t="s">
        <v>3902</v>
      </c>
      <c r="C2499" s="1" t="s">
        <v>5745</v>
      </c>
      <c r="D2499" s="1" t="s">
        <v>5746</v>
      </c>
      <c r="E2499" s="1" t="s">
        <v>7</v>
      </c>
      <c r="F2499" s="1" t="s">
        <v>3920</v>
      </c>
      <c r="G2499" s="1" t="str">
        <f>RT_enz[[#This Row],[rxn_src]]&amp;"_"&amp;RT_enz[[#This Row],[dir]]</f>
        <v>IPPS_c_FWD</v>
      </c>
      <c r="H2499" s="1" t="str">
        <f>_xlfn.XLOOKUP(RT_enz[[#This Row],[Column1]],SC_enz[name_dir],SC_enz[name_dir],"")</f>
        <v>IPPS_c_FWD</v>
      </c>
      <c r="I2499" s="1" t="str">
        <f>_xlfn.XLOOKUP(RT_enz[[#This Row],[rxn_src]],SC_enz[rxn_src],SC_enz[rxn_src],"")</f>
        <v>IPPS_c</v>
      </c>
      <c r="J2499" s="2" t="str">
        <f>_xlfn.XLOOKUP(RT_enz[[#This Row],[Column1]],RT_gsm[Column3],RT_gsm[Column3],"")</f>
        <v>IPPS_c_FWD</v>
      </c>
    </row>
    <row r="2500" spans="1:10" ht="16" hidden="1" x14ac:dyDescent="0.2">
      <c r="A2500" s="1" t="s">
        <v>149</v>
      </c>
      <c r="B2500" s="1" t="s">
        <v>3902</v>
      </c>
      <c r="C2500" s="1" t="s">
        <v>4077</v>
      </c>
      <c r="D2500" s="1" t="s">
        <v>4078</v>
      </c>
      <c r="E2500" s="1" t="s">
        <v>7</v>
      </c>
      <c r="F2500" s="1" t="s">
        <v>3920</v>
      </c>
      <c r="G2500" s="1" t="str">
        <f>RT_enz[[#This Row],[rxn_src]]&amp;"_"&amp;RT_enz[[#This Row],[dir]]</f>
        <v>IPPYP1_c_FWD</v>
      </c>
      <c r="H2500" s="1" t="str">
        <f>_xlfn.XLOOKUP(RT_enz[[#This Row],[Column1]],SC_enz[name_dir],SC_enz[name_dir],"")</f>
        <v>IPPYP1_c_FWD</v>
      </c>
      <c r="I2500" s="1" t="str">
        <f>_xlfn.XLOOKUP(RT_enz[[#This Row],[rxn_src]],SC_enz[rxn_src],SC_enz[rxn_src],"")</f>
        <v>IPPYP1_c</v>
      </c>
      <c r="J2500" s="2" t="str">
        <f>_xlfn.XLOOKUP(RT_enz[[#This Row],[Column1]],RT_gsm[Column3],RT_gsm[Column3],"")</f>
        <v>IPPYP1_c_FWD</v>
      </c>
    </row>
    <row r="2501" spans="1:10" ht="16" hidden="1" x14ac:dyDescent="0.2">
      <c r="A2501" s="1" t="s">
        <v>187</v>
      </c>
      <c r="B2501" s="1" t="s">
        <v>3902</v>
      </c>
      <c r="C2501" s="1" t="s">
        <v>4060</v>
      </c>
      <c r="D2501" s="1" t="s">
        <v>4061</v>
      </c>
      <c r="E2501" s="1" t="s">
        <v>7</v>
      </c>
      <c r="F2501" s="1" t="s">
        <v>3920</v>
      </c>
      <c r="G2501" s="1" t="str">
        <f>RT_enz[[#This Row],[rxn_src]]&amp;"_"&amp;RT_enz[[#This Row],[dir]]</f>
        <v>IPPYP2_c_FWD</v>
      </c>
      <c r="H2501" s="1" t="str">
        <f>_xlfn.XLOOKUP(RT_enz[[#This Row],[Column1]],SC_enz[name_dir],SC_enz[name_dir],"")</f>
        <v>IPPYP2_c_FWD</v>
      </c>
      <c r="I2501" s="1" t="str">
        <f>_xlfn.XLOOKUP(RT_enz[[#This Row],[rxn_src]],SC_enz[rxn_src],SC_enz[rxn_src],"")</f>
        <v>IPPYP2_c</v>
      </c>
      <c r="J2501" s="2" t="str">
        <f>_xlfn.XLOOKUP(RT_enz[[#This Row],[Column1]],RT_gsm[Column3],RT_gsm[Column3],"")</f>
        <v>IPPYP2_c_FWD</v>
      </c>
    </row>
    <row r="2502" spans="1:10" ht="16" hidden="1" x14ac:dyDescent="0.2">
      <c r="A2502" s="1" t="s">
        <v>188</v>
      </c>
      <c r="B2502" s="1" t="s">
        <v>3902</v>
      </c>
      <c r="C2502" s="1" t="s">
        <v>4060</v>
      </c>
      <c r="D2502" s="1" t="s">
        <v>4061</v>
      </c>
      <c r="E2502" s="1" t="s">
        <v>7</v>
      </c>
      <c r="F2502" s="1" t="s">
        <v>3920</v>
      </c>
      <c r="G2502" s="1" t="str">
        <f>RT_enz[[#This Row],[rxn_src]]&amp;"_"&amp;RT_enz[[#This Row],[dir]]</f>
        <v>IPPYP3_c_FWD</v>
      </c>
      <c r="H2502" s="1" t="str">
        <f>_xlfn.XLOOKUP(RT_enz[[#This Row],[Column1]],SC_enz[name_dir],SC_enz[name_dir],"")</f>
        <v>IPPYP3_c_FWD</v>
      </c>
      <c r="I2502" s="1" t="str">
        <f>_xlfn.XLOOKUP(RT_enz[[#This Row],[rxn_src]],SC_enz[rxn_src],SC_enz[rxn_src],"")</f>
        <v>IPPYP3_c</v>
      </c>
      <c r="J2502" s="2" t="str">
        <f>_xlfn.XLOOKUP(RT_enz[[#This Row],[Column1]],RT_gsm[Column3],RT_gsm[Column3],"")</f>
        <v>IPPYP3_c_FWD</v>
      </c>
    </row>
    <row r="2503" spans="1:10" ht="16" hidden="1" x14ac:dyDescent="0.2">
      <c r="A2503" s="1" t="s">
        <v>200</v>
      </c>
      <c r="B2503" s="1" t="s">
        <v>3902</v>
      </c>
      <c r="C2503" s="1" t="s">
        <v>4077</v>
      </c>
      <c r="D2503" s="1" t="s">
        <v>4078</v>
      </c>
      <c r="E2503" s="1" t="s">
        <v>7</v>
      </c>
      <c r="F2503" s="1" t="s">
        <v>3920</v>
      </c>
      <c r="G2503" s="1" t="str">
        <f>RT_enz[[#This Row],[rxn_src]]&amp;"_"&amp;RT_enz[[#This Row],[dir]]</f>
        <v>IPPYP4_c_FWD</v>
      </c>
      <c r="H2503" s="1" t="str">
        <f>_xlfn.XLOOKUP(RT_enz[[#This Row],[Column1]],SC_enz[name_dir],SC_enz[name_dir],"")</f>
        <v>IPPYP4_c_FWD</v>
      </c>
      <c r="I2503" s="1" t="str">
        <f>_xlfn.XLOOKUP(RT_enz[[#This Row],[rxn_src]],SC_enz[rxn_src],SC_enz[rxn_src],"")</f>
        <v>IPPYP4_c</v>
      </c>
      <c r="J2503" s="2" t="str">
        <f>_xlfn.XLOOKUP(RT_enz[[#This Row],[Column1]],RT_gsm[Column3],RT_gsm[Column3],"")</f>
        <v>IPPYP4_c_FWD</v>
      </c>
    </row>
    <row r="2504" spans="1:10" ht="16" hidden="1" x14ac:dyDescent="0.2">
      <c r="A2504" s="1" t="s">
        <v>3272</v>
      </c>
      <c r="B2504" s="1" t="s">
        <v>3902</v>
      </c>
      <c r="C2504" s="1" t="s">
        <v>5747</v>
      </c>
      <c r="D2504" s="1" t="s">
        <v>5748</v>
      </c>
      <c r="E2504" s="1" t="s">
        <v>7</v>
      </c>
      <c r="F2504" s="1" t="s">
        <v>3920</v>
      </c>
      <c r="G2504" s="1" t="str">
        <f>RT_enz[[#This Row],[rxn_src]]&amp;"_"&amp;RT_enz[[#This Row],[dir]]</f>
        <v>IPT_g_FWD</v>
      </c>
      <c r="H2504" s="1" t="str">
        <f>_xlfn.XLOOKUP(RT_enz[[#This Row],[Column1]],SC_enz[name_dir],SC_enz[name_dir],"")</f>
        <v>IPT_g_FWD</v>
      </c>
      <c r="I2504" s="1" t="str">
        <f>_xlfn.XLOOKUP(RT_enz[[#This Row],[rxn_src]],SC_enz[rxn_src],SC_enz[rxn_src],"")</f>
        <v>IPT_g</v>
      </c>
      <c r="J2504" s="2" t="str">
        <f>_xlfn.XLOOKUP(RT_enz[[#This Row],[Column1]],RT_gsm[Column3],RT_gsm[Column3],"")</f>
        <v>IPT_g_FWD</v>
      </c>
    </row>
    <row r="2505" spans="1:10" ht="16" hidden="1" x14ac:dyDescent="0.2">
      <c r="A2505" s="1" t="s">
        <v>3597</v>
      </c>
      <c r="B2505" s="1" t="s">
        <v>3902</v>
      </c>
      <c r="C2505" s="1" t="s">
        <v>3598</v>
      </c>
      <c r="D2505" s="1" t="s">
        <v>5749</v>
      </c>
      <c r="E2505" s="1" t="s">
        <v>12</v>
      </c>
      <c r="F2505" s="1" t="s">
        <v>3600</v>
      </c>
      <c r="G2505" s="1" t="str">
        <f>RT_enz[[#This Row],[rxn_src]]&amp;"_"&amp;RT_enz[[#This Row],[dir]]</f>
        <v>ITCOAL_m_FWD</v>
      </c>
      <c r="H2505" s="1" t="str">
        <f>_xlfn.XLOOKUP(RT_enz[[#This Row],[Column1]],SC_enz[name_dir],SC_enz[name_dir],"")</f>
        <v>ITCOAL_m_FWD</v>
      </c>
      <c r="I2505" s="1" t="str">
        <f>_xlfn.XLOOKUP(RT_enz[[#This Row],[rxn_src]],SC_enz[rxn_src],SC_enz[rxn_src],"")</f>
        <v>ITCOAL_m</v>
      </c>
      <c r="J2505" s="2" t="str">
        <f>_xlfn.XLOOKUP(RT_enz[[#This Row],[Column1]],RT_gsm[Column3],RT_gsm[Column3],"")</f>
        <v>ITCOAL_m_FWD</v>
      </c>
    </row>
    <row r="2506" spans="1:10" ht="16" hidden="1" x14ac:dyDescent="0.2">
      <c r="A2506" s="1" t="s">
        <v>3597</v>
      </c>
      <c r="B2506" s="1" t="s">
        <v>3903</v>
      </c>
      <c r="C2506" s="1" t="s">
        <v>3598</v>
      </c>
      <c r="D2506" s="1" t="s">
        <v>5749</v>
      </c>
      <c r="E2506" s="1" t="s">
        <v>12</v>
      </c>
      <c r="F2506" s="1" t="s">
        <v>3600</v>
      </c>
      <c r="G2506" s="1" t="str">
        <f>RT_enz[[#This Row],[rxn_src]]&amp;"_"&amp;RT_enz[[#This Row],[dir]]</f>
        <v>ITCOAL_m_REV</v>
      </c>
      <c r="H2506" s="1" t="str">
        <f>_xlfn.XLOOKUP(RT_enz[[#This Row],[Column1]],SC_enz[name_dir],SC_enz[name_dir],"")</f>
        <v>ITCOAL_m_REV</v>
      </c>
      <c r="I2506" s="1" t="str">
        <f>_xlfn.XLOOKUP(RT_enz[[#This Row],[rxn_src]],SC_enz[rxn_src],SC_enz[rxn_src],"")</f>
        <v>ITCOAL_m</v>
      </c>
      <c r="J2506" s="2" t="str">
        <f>_xlfn.XLOOKUP(RT_enz[[#This Row],[Column1]],RT_gsm[Column3],RT_gsm[Column3],"")</f>
        <v>ITCOAL_m_REV</v>
      </c>
    </row>
    <row r="2507" spans="1:10" ht="16" hidden="1" x14ac:dyDescent="0.2">
      <c r="A2507" s="1" t="s">
        <v>207</v>
      </c>
      <c r="B2507" s="1" t="s">
        <v>3902</v>
      </c>
      <c r="C2507" s="1" t="s">
        <v>5750</v>
      </c>
      <c r="D2507" s="1" t="s">
        <v>5751</v>
      </c>
      <c r="E2507" s="1" t="s">
        <v>7</v>
      </c>
      <c r="F2507" s="1" t="s">
        <v>3920</v>
      </c>
      <c r="G2507" s="1" t="str">
        <f>RT_enz[[#This Row],[rxn_src]]&amp;"_"&amp;RT_enz[[#This Row],[dir]]</f>
        <v>KARA1i_m_FWD</v>
      </c>
      <c r="H2507" s="1" t="str">
        <f>_xlfn.XLOOKUP(RT_enz[[#This Row],[Column1]],SC_enz[name_dir],SC_enz[name_dir],"")</f>
        <v>KARA1i_m_FWD</v>
      </c>
      <c r="I2507" s="1" t="str">
        <f>_xlfn.XLOOKUP(RT_enz[[#This Row],[rxn_src]],SC_enz[rxn_src],SC_enz[rxn_src],"")</f>
        <v>KARA1i_m</v>
      </c>
      <c r="J2507" s="2" t="str">
        <f>_xlfn.XLOOKUP(RT_enz[[#This Row],[Column1]],RT_gsm[Column3],RT_gsm[Column3],"")</f>
        <v>KARA1i_m_FWD</v>
      </c>
    </row>
    <row r="2508" spans="1:10" ht="16" hidden="1" x14ac:dyDescent="0.2">
      <c r="A2508" s="1" t="s">
        <v>1151</v>
      </c>
      <c r="B2508" s="1" t="s">
        <v>3902</v>
      </c>
      <c r="C2508" s="1" t="s">
        <v>5750</v>
      </c>
      <c r="D2508" s="1" t="s">
        <v>5751</v>
      </c>
      <c r="E2508" s="1" t="s">
        <v>7</v>
      </c>
      <c r="F2508" s="1" t="s">
        <v>3920</v>
      </c>
      <c r="G2508" s="1" t="str">
        <f>RT_enz[[#This Row],[rxn_src]]&amp;"_"&amp;RT_enz[[#This Row],[dir]]</f>
        <v>KARA2i_m_FWD</v>
      </c>
      <c r="H2508" s="1" t="str">
        <f>_xlfn.XLOOKUP(RT_enz[[#This Row],[Column1]],SC_enz[name_dir],SC_enz[name_dir],"")</f>
        <v>KARA2i_m_FWD</v>
      </c>
      <c r="I2508" s="1" t="str">
        <f>_xlfn.XLOOKUP(RT_enz[[#This Row],[rxn_src]],SC_enz[rxn_src],SC_enz[rxn_src],"")</f>
        <v>KARA2i_m</v>
      </c>
      <c r="J2508" s="2" t="str">
        <f>_xlfn.XLOOKUP(RT_enz[[#This Row],[Column1]],RT_gsm[Column3],RT_gsm[Column3],"")</f>
        <v>KARA2i_m_FWD</v>
      </c>
    </row>
    <row r="2509" spans="1:10" ht="16" hidden="1" x14ac:dyDescent="0.2">
      <c r="A2509" s="1" t="s">
        <v>5752</v>
      </c>
      <c r="B2509" s="1" t="s">
        <v>3902</v>
      </c>
      <c r="C2509" s="1" t="s">
        <v>142</v>
      </c>
      <c r="D2509" s="1" t="s">
        <v>143</v>
      </c>
      <c r="E2509" s="1" t="s">
        <v>12</v>
      </c>
      <c r="F2509" s="1" t="s">
        <v>4477</v>
      </c>
      <c r="G2509" s="1" t="str">
        <f>RT_enz[[#This Row],[rxn_src]]&amp;"_"&amp;RT_enz[[#This Row],[dir]]</f>
        <v>Kt_c_e_FWD</v>
      </c>
      <c r="H2509" s="1" t="str">
        <f>_xlfn.XLOOKUP(RT_enz[[#This Row],[Column1]],SC_enz[name_dir],SC_enz[name_dir],"")</f>
        <v/>
      </c>
      <c r="I2509" s="1" t="str">
        <f>_xlfn.XLOOKUP(RT_enz[[#This Row],[rxn_src]],SC_enz[rxn_src],SC_enz[rxn_src],"")</f>
        <v/>
      </c>
      <c r="J2509" s="2" t="str">
        <f>_xlfn.XLOOKUP(RT_enz[[#This Row],[Column1]],RT_gsm[Column3],RT_gsm[Column3],"")</f>
        <v>Kt_c_e_FWD</v>
      </c>
    </row>
    <row r="2510" spans="1:10" ht="16" hidden="1" x14ac:dyDescent="0.2">
      <c r="A2510" s="1" t="s">
        <v>5753</v>
      </c>
      <c r="B2510" s="1" t="s">
        <v>3902</v>
      </c>
      <c r="C2510" s="1" t="s">
        <v>5754</v>
      </c>
      <c r="D2510" s="1" t="s">
        <v>5755</v>
      </c>
      <c r="E2510" s="1" t="s">
        <v>7</v>
      </c>
      <c r="F2510" s="1" t="s">
        <v>3920</v>
      </c>
      <c r="G2510" s="1" t="str">
        <f>RT_enz[[#This Row],[rxn_src]]&amp;"_"&amp;RT_enz[[#This Row],[dir]]</f>
        <v>Kt_c_m_FWD</v>
      </c>
      <c r="H2510" s="1" t="str">
        <f>_xlfn.XLOOKUP(RT_enz[[#This Row],[Column1]],SC_enz[name_dir],SC_enz[name_dir],"")</f>
        <v/>
      </c>
      <c r="I2510" s="1" t="str">
        <f>_xlfn.XLOOKUP(RT_enz[[#This Row],[rxn_src]],SC_enz[rxn_src],SC_enz[rxn_src],"")</f>
        <v/>
      </c>
      <c r="J2510" s="2" t="str">
        <f>_xlfn.XLOOKUP(RT_enz[[#This Row],[Column1]],RT_gsm[Column3],RT_gsm[Column3],"")</f>
        <v>Kt_c_m_FWD</v>
      </c>
    </row>
    <row r="2511" spans="1:10" ht="16" hidden="1" x14ac:dyDescent="0.2">
      <c r="A2511" s="1" t="s">
        <v>5753</v>
      </c>
      <c r="B2511" s="1" t="s">
        <v>3903</v>
      </c>
      <c r="C2511" s="1" t="s">
        <v>5754</v>
      </c>
      <c r="D2511" s="1" t="s">
        <v>5755</v>
      </c>
      <c r="E2511" s="1" t="s">
        <v>7</v>
      </c>
      <c r="F2511" s="1" t="s">
        <v>3920</v>
      </c>
      <c r="G2511" s="1" t="str">
        <f>RT_enz[[#This Row],[rxn_src]]&amp;"_"&amp;RT_enz[[#This Row],[dir]]</f>
        <v>Kt_c_m_REV</v>
      </c>
      <c r="H2511" s="1" t="str">
        <f>_xlfn.XLOOKUP(RT_enz[[#This Row],[Column1]],SC_enz[name_dir],SC_enz[name_dir],"")</f>
        <v/>
      </c>
      <c r="I2511" s="1" t="str">
        <f>_xlfn.XLOOKUP(RT_enz[[#This Row],[rxn_src]],SC_enz[rxn_src],SC_enz[rxn_src],"")</f>
        <v/>
      </c>
      <c r="J2511" s="2" t="str">
        <f>_xlfn.XLOOKUP(RT_enz[[#This Row],[Column1]],RT_gsm[Column3],RT_gsm[Column3],"")</f>
        <v>Kt_c_m_REV</v>
      </c>
    </row>
    <row r="2512" spans="1:10" ht="16" hidden="1" x14ac:dyDescent="0.2">
      <c r="A2512" s="1" t="s">
        <v>2340</v>
      </c>
      <c r="B2512" s="1" t="s">
        <v>3902</v>
      </c>
      <c r="C2512" s="1" t="s">
        <v>5756</v>
      </c>
      <c r="D2512" s="1" t="s">
        <v>5757</v>
      </c>
      <c r="E2512" s="1" t="s">
        <v>7</v>
      </c>
      <c r="F2512" s="1" t="s">
        <v>3920</v>
      </c>
      <c r="G2512" s="1" t="str">
        <f>RT_enz[[#This Row],[rxn_src]]&amp;"_"&amp;RT_enz[[#This Row],[dir]]</f>
        <v>Ktps_e_FWD</v>
      </c>
      <c r="H2512" s="1" t="str">
        <f>_xlfn.XLOOKUP(RT_enz[[#This Row],[Column1]],SC_enz[name_dir],SC_enz[name_dir],"")</f>
        <v>Ktps_e_FWD</v>
      </c>
      <c r="I2512" s="1" t="str">
        <f>_xlfn.XLOOKUP(RT_enz[[#This Row],[rxn_src]],SC_enz[rxn_src],SC_enz[rxn_src],"")</f>
        <v>Ktps_e</v>
      </c>
      <c r="J2512" s="2" t="str">
        <f>_xlfn.XLOOKUP(RT_enz[[#This Row],[Column1]],RT_gsm[Column3],RT_gsm[Column3],"")</f>
        <v>Ktps_e_FWD</v>
      </c>
    </row>
    <row r="2513" spans="1:10" ht="16" hidden="1" x14ac:dyDescent="0.2">
      <c r="A2513" s="1" t="s">
        <v>1152</v>
      </c>
      <c r="B2513" s="1" t="s">
        <v>3902</v>
      </c>
      <c r="C2513" s="1" t="s">
        <v>5650</v>
      </c>
      <c r="D2513" s="1" t="s">
        <v>5651</v>
      </c>
      <c r="E2513" s="1" t="s">
        <v>7</v>
      </c>
      <c r="F2513" s="1" t="s">
        <v>3920</v>
      </c>
      <c r="G2513" s="1" t="str">
        <f>RT_enz[[#This Row],[rxn_src]]&amp;"_"&amp;RT_enz[[#This Row],[dir]]</f>
        <v>KYN_c_FWD</v>
      </c>
      <c r="H2513" s="1" t="str">
        <f>_xlfn.XLOOKUP(RT_enz[[#This Row],[Column1]],SC_enz[name_dir],SC_enz[name_dir],"")</f>
        <v>KYN_c_FWD</v>
      </c>
      <c r="I2513" s="1" t="str">
        <f>_xlfn.XLOOKUP(RT_enz[[#This Row],[rxn_src]],SC_enz[rxn_src],SC_enz[rxn_src],"")</f>
        <v>KYN_c</v>
      </c>
      <c r="J2513" s="2" t="str">
        <f>_xlfn.XLOOKUP(RT_enz[[#This Row],[Column1]],RT_gsm[Column3],RT_gsm[Column3],"")</f>
        <v>KYN_c_FWD</v>
      </c>
    </row>
    <row r="2514" spans="1:10" ht="16" hidden="1" x14ac:dyDescent="0.2">
      <c r="A2514" s="1" t="s">
        <v>1153</v>
      </c>
      <c r="B2514" s="1" t="s">
        <v>3902</v>
      </c>
      <c r="C2514" s="1" t="s">
        <v>5758</v>
      </c>
      <c r="D2514" s="1" t="s">
        <v>5759</v>
      </c>
      <c r="E2514" s="1" t="s">
        <v>7</v>
      </c>
      <c r="F2514" s="1" t="s">
        <v>3920</v>
      </c>
      <c r="G2514" s="1" t="str">
        <f>RT_enz[[#This Row],[rxn_src]]&amp;"_"&amp;RT_enz[[#This Row],[dir]]</f>
        <v>KYN3OX_c_FWD</v>
      </c>
      <c r="H2514" s="1" t="str">
        <f>_xlfn.XLOOKUP(RT_enz[[#This Row],[Column1]],SC_enz[name_dir],SC_enz[name_dir],"")</f>
        <v>KYN3OX_c_FWD</v>
      </c>
      <c r="I2514" s="1" t="str">
        <f>_xlfn.XLOOKUP(RT_enz[[#This Row],[rxn_src]],SC_enz[rxn_src],SC_enz[rxn_src],"")</f>
        <v>KYN3OX_c</v>
      </c>
      <c r="J2514" s="2" t="str">
        <f>_xlfn.XLOOKUP(RT_enz[[#This Row],[Column1]],RT_gsm[Column3],RT_gsm[Column3],"")</f>
        <v>KYN3OX_c_FWD</v>
      </c>
    </row>
    <row r="2515" spans="1:10" ht="16" hidden="1" x14ac:dyDescent="0.2">
      <c r="A2515" s="1" t="s">
        <v>1785</v>
      </c>
      <c r="B2515" s="1" t="s">
        <v>3902</v>
      </c>
      <c r="C2515" s="1" t="s">
        <v>4080</v>
      </c>
      <c r="D2515" s="1" t="s">
        <v>4081</v>
      </c>
      <c r="E2515" s="1" t="s">
        <v>7</v>
      </c>
      <c r="F2515" s="1" t="s">
        <v>3920</v>
      </c>
      <c r="G2515" s="1" t="str">
        <f>RT_enz[[#This Row],[rxn_src]]&amp;"_"&amp;RT_enz[[#This Row],[dir]]</f>
        <v>KYNAT2_c_FWD</v>
      </c>
      <c r="H2515" s="1" t="str">
        <f>_xlfn.XLOOKUP(RT_enz[[#This Row],[Column1]],SC_enz[name_dir],SC_enz[name_dir],"")</f>
        <v>KYNAT2_c_FWD</v>
      </c>
      <c r="I2515" s="1" t="str">
        <f>_xlfn.XLOOKUP(RT_enz[[#This Row],[rxn_src]],SC_enz[rxn_src],SC_enz[rxn_src],"")</f>
        <v>KYNAT2_c</v>
      </c>
      <c r="J2515" s="2" t="str">
        <f>_xlfn.XLOOKUP(RT_enz[[#This Row],[Column1]],RT_gsm[Column3],RT_gsm[Column3],"")</f>
        <v>KYNAT2_c_FWD</v>
      </c>
    </row>
    <row r="2516" spans="1:10" ht="16" hidden="1" x14ac:dyDescent="0.2">
      <c r="A2516" s="1" t="s">
        <v>1785</v>
      </c>
      <c r="B2516" s="1" t="s">
        <v>3903</v>
      </c>
      <c r="C2516" s="1" t="s">
        <v>4080</v>
      </c>
      <c r="D2516" s="1" t="s">
        <v>4081</v>
      </c>
      <c r="E2516" s="1" t="s">
        <v>12</v>
      </c>
      <c r="F2516" s="1" t="s">
        <v>3920</v>
      </c>
      <c r="G2516" s="1" t="str">
        <f>RT_enz[[#This Row],[rxn_src]]&amp;"_"&amp;RT_enz[[#This Row],[dir]]</f>
        <v>KYNAT2_c_REV</v>
      </c>
      <c r="H2516" s="1" t="str">
        <f>_xlfn.XLOOKUP(RT_enz[[#This Row],[Column1]],SC_enz[name_dir],SC_enz[name_dir],"")</f>
        <v>KYNAT2_c_REV</v>
      </c>
      <c r="I2516" s="1" t="str">
        <f>_xlfn.XLOOKUP(RT_enz[[#This Row],[rxn_src]],SC_enz[rxn_src],SC_enz[rxn_src],"")</f>
        <v>KYNAT2_c</v>
      </c>
      <c r="J2516" s="2" t="str">
        <f>_xlfn.XLOOKUP(RT_enz[[#This Row],[Column1]],RT_gsm[Column3],RT_gsm[Column3],"")</f>
        <v>KYNAT2_c_REV</v>
      </c>
    </row>
    <row r="2517" spans="1:10" ht="16" hidden="1" x14ac:dyDescent="0.2">
      <c r="A2517" s="1" t="s">
        <v>1785</v>
      </c>
      <c r="B2517" s="1" t="s">
        <v>3902</v>
      </c>
      <c r="C2517" s="1" t="s">
        <v>4082</v>
      </c>
      <c r="D2517" s="1" t="s">
        <v>4083</v>
      </c>
      <c r="E2517" s="1" t="s">
        <v>7</v>
      </c>
      <c r="F2517" s="1" t="s">
        <v>3920</v>
      </c>
      <c r="G2517" s="1" t="str">
        <f>RT_enz[[#This Row],[rxn_src]]&amp;"_"&amp;RT_enz[[#This Row],[dir]]</f>
        <v>KYNAT2_c_FWD</v>
      </c>
      <c r="H2517" s="1" t="str">
        <f>_xlfn.XLOOKUP(RT_enz[[#This Row],[Column1]],SC_enz[name_dir],SC_enz[name_dir],"")</f>
        <v>KYNAT2_c_FWD</v>
      </c>
      <c r="I2517" s="1" t="str">
        <f>_xlfn.XLOOKUP(RT_enz[[#This Row],[rxn_src]],SC_enz[rxn_src],SC_enz[rxn_src],"")</f>
        <v>KYNAT2_c</v>
      </c>
      <c r="J2517" s="2" t="str">
        <f>_xlfn.XLOOKUP(RT_enz[[#This Row],[Column1]],RT_gsm[Column3],RT_gsm[Column3],"")</f>
        <v>KYNAT2_c_FWD</v>
      </c>
    </row>
    <row r="2518" spans="1:10" ht="16" hidden="1" x14ac:dyDescent="0.2">
      <c r="A2518" s="1" t="s">
        <v>1785</v>
      </c>
      <c r="B2518" s="1" t="s">
        <v>3903</v>
      </c>
      <c r="C2518" s="1" t="s">
        <v>4082</v>
      </c>
      <c r="D2518" s="1" t="s">
        <v>4083</v>
      </c>
      <c r="E2518" s="1" t="s">
        <v>12</v>
      </c>
      <c r="F2518" s="1" t="s">
        <v>3920</v>
      </c>
      <c r="G2518" s="1" t="str">
        <f>RT_enz[[#This Row],[rxn_src]]&amp;"_"&amp;RT_enz[[#This Row],[dir]]</f>
        <v>KYNAT2_c_REV</v>
      </c>
      <c r="H2518" s="1" t="str">
        <f>_xlfn.XLOOKUP(RT_enz[[#This Row],[Column1]],SC_enz[name_dir],SC_enz[name_dir],"")</f>
        <v>KYNAT2_c_REV</v>
      </c>
      <c r="I2518" s="1" t="str">
        <f>_xlfn.XLOOKUP(RT_enz[[#This Row],[rxn_src]],SC_enz[rxn_src],SC_enz[rxn_src],"")</f>
        <v>KYNAT2_c</v>
      </c>
      <c r="J2518" s="2" t="str">
        <f>_xlfn.XLOOKUP(RT_enz[[#This Row],[Column1]],RT_gsm[Column3],RT_gsm[Column3],"")</f>
        <v>KYNAT2_c_REV</v>
      </c>
    </row>
    <row r="2519" spans="1:10" ht="16" hidden="1" x14ac:dyDescent="0.2">
      <c r="A2519" s="1" t="s">
        <v>5760</v>
      </c>
      <c r="B2519" s="1" t="s">
        <v>3902</v>
      </c>
      <c r="C2519" s="1" t="s">
        <v>5761</v>
      </c>
      <c r="D2519" s="1" t="s">
        <v>5762</v>
      </c>
      <c r="E2519" s="1" t="s">
        <v>7</v>
      </c>
      <c r="F2519" s="1" t="s">
        <v>3920</v>
      </c>
      <c r="G2519" s="1" t="str">
        <f>RT_enz[[#This Row],[rxn_src]]&amp;"_"&amp;RT_enz[[#This Row],[dir]]</f>
        <v>LACDtps_c_FWD</v>
      </c>
      <c r="H2519" s="1" t="str">
        <f>_xlfn.XLOOKUP(RT_enz[[#This Row],[Column1]],SC_enz[name_dir],SC_enz[name_dir],"")</f>
        <v/>
      </c>
      <c r="I2519" s="1" t="str">
        <f>_xlfn.XLOOKUP(RT_enz[[#This Row],[rxn_src]],SC_enz[rxn_src],SC_enz[rxn_src],"")</f>
        <v/>
      </c>
      <c r="J2519" s="2" t="str">
        <f>_xlfn.XLOOKUP(RT_enz[[#This Row],[Column1]],RT_gsm[Column3],RT_gsm[Column3],"")</f>
        <v>LACDtps_c_FWD</v>
      </c>
    </row>
    <row r="2520" spans="1:10" ht="16" hidden="1" x14ac:dyDescent="0.2">
      <c r="A2520" s="1" t="s">
        <v>5760</v>
      </c>
      <c r="B2520" s="1" t="s">
        <v>3903</v>
      </c>
      <c r="C2520" s="1" t="s">
        <v>5761</v>
      </c>
      <c r="D2520" s="1" t="s">
        <v>5762</v>
      </c>
      <c r="E2520" s="1" t="s">
        <v>7</v>
      </c>
      <c r="F2520" s="1" t="s">
        <v>3920</v>
      </c>
      <c r="G2520" s="1" t="str">
        <f>RT_enz[[#This Row],[rxn_src]]&amp;"_"&amp;RT_enz[[#This Row],[dir]]</f>
        <v>LACDtps_c_REV</v>
      </c>
      <c r="H2520" s="1" t="str">
        <f>_xlfn.XLOOKUP(RT_enz[[#This Row],[Column1]],SC_enz[name_dir],SC_enz[name_dir],"")</f>
        <v/>
      </c>
      <c r="I2520" s="1" t="str">
        <f>_xlfn.XLOOKUP(RT_enz[[#This Row],[rxn_src]],SC_enz[rxn_src],SC_enz[rxn_src],"")</f>
        <v/>
      </c>
      <c r="J2520" s="2" t="str">
        <f>_xlfn.XLOOKUP(RT_enz[[#This Row],[Column1]],RT_gsm[Column3],RT_gsm[Column3],"")</f>
        <v>LACDtps_c_REV</v>
      </c>
    </row>
    <row r="2521" spans="1:10" ht="16" hidden="1" x14ac:dyDescent="0.2">
      <c r="A2521" s="1" t="s">
        <v>5763</v>
      </c>
      <c r="B2521" s="1" t="s">
        <v>3902</v>
      </c>
      <c r="C2521" s="1" t="s">
        <v>5761</v>
      </c>
      <c r="D2521" s="1" t="s">
        <v>5762</v>
      </c>
      <c r="E2521" s="1" t="s">
        <v>7</v>
      </c>
      <c r="F2521" s="1" t="s">
        <v>3920</v>
      </c>
      <c r="G2521" s="1" t="str">
        <f>RT_enz[[#This Row],[rxn_src]]&amp;"_"&amp;RT_enz[[#This Row],[dir]]</f>
        <v>LACLtps_c_FWD</v>
      </c>
      <c r="H2521" s="1" t="str">
        <f>_xlfn.XLOOKUP(RT_enz[[#This Row],[Column1]],SC_enz[name_dir],SC_enz[name_dir],"")</f>
        <v/>
      </c>
      <c r="I2521" s="1" t="str">
        <f>_xlfn.XLOOKUP(RT_enz[[#This Row],[rxn_src]],SC_enz[rxn_src],SC_enz[rxn_src],"")</f>
        <v/>
      </c>
      <c r="J2521" s="2" t="str">
        <f>_xlfn.XLOOKUP(RT_enz[[#This Row],[Column1]],RT_gsm[Column3],RT_gsm[Column3],"")</f>
        <v>LACLtps_c_FWD</v>
      </c>
    </row>
    <row r="2522" spans="1:10" ht="16" hidden="1" x14ac:dyDescent="0.2">
      <c r="A2522" s="1" t="s">
        <v>2124</v>
      </c>
      <c r="B2522" s="1" t="s">
        <v>3902</v>
      </c>
      <c r="C2522" s="1" t="s">
        <v>1642</v>
      </c>
      <c r="D2522" s="1" t="s">
        <v>143</v>
      </c>
      <c r="E2522" s="1" t="s">
        <v>12</v>
      </c>
      <c r="F2522" s="1" t="s">
        <v>3920</v>
      </c>
      <c r="G2522" s="1" t="str">
        <f>RT_enz[[#This Row],[rxn_src]]&amp;"_"&amp;RT_enz[[#This Row],[dir]]</f>
        <v>LACPYRt_c_m_FWD</v>
      </c>
      <c r="H2522" s="1" t="str">
        <f>_xlfn.XLOOKUP(RT_enz[[#This Row],[Column1]],SC_enz[name_dir],SC_enz[name_dir],"")</f>
        <v>LACPYRt_c_m_FWD</v>
      </c>
      <c r="I2522" s="1" t="str">
        <f>_xlfn.XLOOKUP(RT_enz[[#This Row],[rxn_src]],SC_enz[rxn_src],SC_enz[rxn_src],"")</f>
        <v>LACPYRt_c_m</v>
      </c>
      <c r="J2522" s="2" t="str">
        <f>_xlfn.XLOOKUP(RT_enz[[#This Row],[Column1]],RT_gsm[Column3],RT_gsm[Column3],"")</f>
        <v>LACPYRt_c_m_FWD</v>
      </c>
    </row>
    <row r="2523" spans="1:10" ht="16" hidden="1" x14ac:dyDescent="0.2">
      <c r="A2523" s="1" t="s">
        <v>2124</v>
      </c>
      <c r="B2523" s="1" t="s">
        <v>3903</v>
      </c>
      <c r="C2523" s="1" t="s">
        <v>1642</v>
      </c>
      <c r="D2523" s="1" t="s">
        <v>143</v>
      </c>
      <c r="E2523" s="1" t="s">
        <v>12</v>
      </c>
      <c r="F2523" s="1" t="s">
        <v>3920</v>
      </c>
      <c r="G2523" s="1" t="str">
        <f>RT_enz[[#This Row],[rxn_src]]&amp;"_"&amp;RT_enz[[#This Row],[dir]]</f>
        <v>LACPYRt_c_m_REV</v>
      </c>
      <c r="H2523" s="1" t="str">
        <f>_xlfn.XLOOKUP(RT_enz[[#This Row],[Column1]],SC_enz[name_dir],SC_enz[name_dir],"")</f>
        <v>LACPYRt_c_m_REV</v>
      </c>
      <c r="I2523" s="1" t="str">
        <f>_xlfn.XLOOKUP(RT_enz[[#This Row],[rxn_src]],SC_enz[rxn_src],SC_enz[rxn_src],"")</f>
        <v>LACPYRt_c_m</v>
      </c>
      <c r="J2523" s="2" t="str">
        <f>_xlfn.XLOOKUP(RT_enz[[#This Row],[Column1]],RT_gsm[Column3],RT_gsm[Column3],"")</f>
        <v>LACPYRt_c_m_REV</v>
      </c>
    </row>
    <row r="2524" spans="1:10" ht="16" hidden="1" x14ac:dyDescent="0.2">
      <c r="A2524" s="1" t="s">
        <v>2261</v>
      </c>
      <c r="B2524" s="1" t="s">
        <v>3902</v>
      </c>
      <c r="C2524" s="1" t="s">
        <v>5764</v>
      </c>
      <c r="D2524" s="1" t="s">
        <v>5765</v>
      </c>
      <c r="E2524" s="1" t="s">
        <v>7</v>
      </c>
      <c r="F2524" s="1" t="s">
        <v>3920</v>
      </c>
      <c r="G2524" s="1" t="str">
        <f>RT_enz[[#This Row],[rxn_src]]&amp;"_"&amp;RT_enz[[#This Row],[dir]]</f>
        <v>LACt_c_m_FWD</v>
      </c>
      <c r="H2524" s="1" t="str">
        <f>_xlfn.XLOOKUP(RT_enz[[#This Row],[Column1]],SC_enz[name_dir],SC_enz[name_dir],"")</f>
        <v>LACt_c_m_FWD</v>
      </c>
      <c r="I2524" s="1" t="str">
        <f>_xlfn.XLOOKUP(RT_enz[[#This Row],[rxn_src]],SC_enz[rxn_src],SC_enz[rxn_src],"")</f>
        <v>LACt_c_m</v>
      </c>
      <c r="J2524" s="2" t="str">
        <f>_xlfn.XLOOKUP(RT_enz[[#This Row],[Column1]],RT_gsm[Column3],RT_gsm[Column3],"")</f>
        <v>LACt_c_m_FWD</v>
      </c>
    </row>
    <row r="2525" spans="1:10" ht="16" hidden="1" x14ac:dyDescent="0.2">
      <c r="A2525" s="1" t="s">
        <v>2261</v>
      </c>
      <c r="B2525" s="1" t="s">
        <v>3903</v>
      </c>
      <c r="C2525" s="1" t="s">
        <v>5764</v>
      </c>
      <c r="D2525" s="1" t="s">
        <v>5765</v>
      </c>
      <c r="E2525" s="1" t="s">
        <v>7</v>
      </c>
      <c r="F2525" s="1" t="s">
        <v>3920</v>
      </c>
      <c r="G2525" s="1" t="str">
        <f>RT_enz[[#This Row],[rxn_src]]&amp;"_"&amp;RT_enz[[#This Row],[dir]]</f>
        <v>LACt_c_m_REV</v>
      </c>
      <c r="H2525" s="1" t="str">
        <f>_xlfn.XLOOKUP(RT_enz[[#This Row],[Column1]],SC_enz[name_dir],SC_enz[name_dir],"")</f>
        <v>LACt_c_m_REV</v>
      </c>
      <c r="I2525" s="1" t="str">
        <f>_xlfn.XLOOKUP(RT_enz[[#This Row],[rxn_src]],SC_enz[rxn_src],SC_enz[rxn_src],"")</f>
        <v>LACt_c_m</v>
      </c>
      <c r="J2525" s="2" t="str">
        <f>_xlfn.XLOOKUP(RT_enz[[#This Row],[Column1]],RT_gsm[Column3],RT_gsm[Column3],"")</f>
        <v>LACt_c_m_REV</v>
      </c>
    </row>
    <row r="2526" spans="1:10" ht="16" hidden="1" x14ac:dyDescent="0.2">
      <c r="A2526" s="1" t="s">
        <v>2123</v>
      </c>
      <c r="B2526" s="1" t="s">
        <v>3902</v>
      </c>
      <c r="C2526" s="1" t="s">
        <v>1642</v>
      </c>
      <c r="D2526" s="1" t="s">
        <v>143</v>
      </c>
      <c r="E2526" s="1" t="s">
        <v>12</v>
      </c>
      <c r="F2526" s="1" t="s">
        <v>3920</v>
      </c>
      <c r="G2526" s="1" t="str">
        <f>RT_enz[[#This Row],[rxn_src]]&amp;"_"&amp;RT_enz[[#This Row],[dir]]</f>
        <v>LACtps_m_FWD</v>
      </c>
      <c r="H2526" s="1" t="str">
        <f>_xlfn.XLOOKUP(RT_enz[[#This Row],[Column1]],SC_enz[name_dir],SC_enz[name_dir],"")</f>
        <v>LACtps_m_FWD</v>
      </c>
      <c r="I2526" s="1" t="str">
        <f>_xlfn.XLOOKUP(RT_enz[[#This Row],[rxn_src]],SC_enz[rxn_src],SC_enz[rxn_src],"")</f>
        <v>LACtps_m</v>
      </c>
      <c r="J2526" s="2" t="str">
        <f>_xlfn.XLOOKUP(RT_enz[[#This Row],[Column1]],RT_gsm[Column3],RT_gsm[Column3],"")</f>
        <v>LACtps_m_FWD</v>
      </c>
    </row>
    <row r="2527" spans="1:10" ht="16" hidden="1" x14ac:dyDescent="0.2">
      <c r="A2527" s="1" t="s">
        <v>1184</v>
      </c>
      <c r="B2527" s="1" t="s">
        <v>3902</v>
      </c>
      <c r="C2527" s="1" t="s">
        <v>5766</v>
      </c>
      <c r="D2527" s="1" t="s">
        <v>5767</v>
      </c>
      <c r="E2527" s="1" t="s">
        <v>7</v>
      </c>
      <c r="F2527" s="1" t="s">
        <v>3920</v>
      </c>
      <c r="G2527" s="1" t="str">
        <f>RT_enz[[#This Row],[rxn_src]]&amp;"_"&amp;RT_enz[[#This Row],[dir]]</f>
        <v>LALDO3_c_FWD</v>
      </c>
      <c r="H2527" s="1" t="str">
        <f>_xlfn.XLOOKUP(RT_enz[[#This Row],[Column1]],SC_enz[name_dir],SC_enz[name_dir],"")</f>
        <v>LALDO3_c_FWD</v>
      </c>
      <c r="I2527" s="1" t="str">
        <f>_xlfn.XLOOKUP(RT_enz[[#This Row],[rxn_src]],SC_enz[rxn_src],SC_enz[rxn_src],"")</f>
        <v>LALDO3_c</v>
      </c>
      <c r="J2527" s="2" t="str">
        <f>_xlfn.XLOOKUP(RT_enz[[#This Row],[Column1]],RT_gsm[Column3],RT_gsm[Column3],"")</f>
        <v>LALDO3_c_FWD</v>
      </c>
    </row>
    <row r="2528" spans="1:10" ht="16" hidden="1" x14ac:dyDescent="0.2">
      <c r="A2528" s="1" t="s">
        <v>2288</v>
      </c>
      <c r="B2528" s="1" t="s">
        <v>3902</v>
      </c>
      <c r="C2528" s="1" t="s">
        <v>5079</v>
      </c>
      <c r="D2528" s="1" t="s">
        <v>5080</v>
      </c>
      <c r="E2528" s="1" t="s">
        <v>7</v>
      </c>
      <c r="F2528" s="1" t="s">
        <v>3920</v>
      </c>
      <c r="G2528" s="1" t="str">
        <f>RT_enz[[#This Row],[rxn_src]]&amp;"_"&amp;RT_enz[[#This Row],[dir]]</f>
        <v>LANOSTt_c_e_FWD</v>
      </c>
      <c r="H2528" s="1" t="str">
        <f>_xlfn.XLOOKUP(RT_enz[[#This Row],[Column1]],SC_enz[name_dir],SC_enz[name_dir],"")</f>
        <v>LANOSTt_c_e_FWD</v>
      </c>
      <c r="I2528" s="1" t="str">
        <f>_xlfn.XLOOKUP(RT_enz[[#This Row],[rxn_src]],SC_enz[rxn_src],SC_enz[rxn_src],"")</f>
        <v>LANOSTt_c_e</v>
      </c>
      <c r="J2528" s="2" t="str">
        <f>_xlfn.XLOOKUP(RT_enz[[#This Row],[Column1]],RT_gsm[Column3],RT_gsm[Column3],"")</f>
        <v>LANOSTt_c_e_FWD</v>
      </c>
    </row>
    <row r="2529" spans="1:10" ht="16" hidden="1" x14ac:dyDescent="0.2">
      <c r="A2529" s="1" t="s">
        <v>2288</v>
      </c>
      <c r="B2529" s="1" t="s">
        <v>3903</v>
      </c>
      <c r="C2529" s="1" t="s">
        <v>5079</v>
      </c>
      <c r="D2529" s="1" t="s">
        <v>5080</v>
      </c>
      <c r="E2529" s="1" t="s">
        <v>7</v>
      </c>
      <c r="F2529" s="1" t="s">
        <v>3920</v>
      </c>
      <c r="G2529" s="1" t="str">
        <f>RT_enz[[#This Row],[rxn_src]]&amp;"_"&amp;RT_enz[[#This Row],[dir]]</f>
        <v>LANOSTt_c_e_REV</v>
      </c>
      <c r="H2529" s="1" t="str">
        <f>_xlfn.XLOOKUP(RT_enz[[#This Row],[Column1]],SC_enz[name_dir],SC_enz[name_dir],"")</f>
        <v>LANOSTt_c_e_REV</v>
      </c>
      <c r="I2529" s="1" t="str">
        <f>_xlfn.XLOOKUP(RT_enz[[#This Row],[rxn_src]],SC_enz[rxn_src],SC_enz[rxn_src],"")</f>
        <v>LANOSTt_c_e</v>
      </c>
      <c r="J2529" s="2" t="str">
        <f>_xlfn.XLOOKUP(RT_enz[[#This Row],[Column1]],RT_gsm[Column3],RT_gsm[Column3],"")</f>
        <v>LANOSTt_c_e_REV</v>
      </c>
    </row>
    <row r="2530" spans="1:10" ht="16" hidden="1" x14ac:dyDescent="0.2">
      <c r="A2530" s="1" t="s">
        <v>2903</v>
      </c>
      <c r="B2530" s="1" t="s">
        <v>3902</v>
      </c>
      <c r="C2530" s="1" t="s">
        <v>1642</v>
      </c>
      <c r="D2530" s="1" t="s">
        <v>143</v>
      </c>
      <c r="E2530" s="1" t="s">
        <v>7</v>
      </c>
      <c r="F2530" s="1"/>
      <c r="G2530" s="1" t="str">
        <f>RT_enz[[#This Row],[rxn_src]]&amp;"_"&amp;RT_enz[[#This Row],[dir]]</f>
        <v>LANOSTt_c_rm_FWD</v>
      </c>
      <c r="H2530" s="1" t="str">
        <f>_xlfn.XLOOKUP(RT_enz[[#This Row],[Column1]],SC_enz[name_dir],SC_enz[name_dir],"")</f>
        <v>LANOSTt_c_rm_FWD</v>
      </c>
      <c r="I2530" s="1" t="str">
        <f>_xlfn.XLOOKUP(RT_enz[[#This Row],[rxn_src]],SC_enz[rxn_src],SC_enz[rxn_src],"")</f>
        <v>LANOSTt_c_rm</v>
      </c>
      <c r="J2530" s="2" t="str">
        <f>_xlfn.XLOOKUP(RT_enz[[#This Row],[Column1]],RT_gsm[Column3],RT_gsm[Column3],"")</f>
        <v>LANOSTt_c_rm_FWD</v>
      </c>
    </row>
    <row r="2531" spans="1:10" ht="16" hidden="1" x14ac:dyDescent="0.2">
      <c r="A2531" s="1" t="s">
        <v>2903</v>
      </c>
      <c r="B2531" s="1" t="s">
        <v>3903</v>
      </c>
      <c r="C2531" s="1" t="s">
        <v>1642</v>
      </c>
      <c r="D2531" s="1" t="s">
        <v>143</v>
      </c>
      <c r="E2531" s="1" t="s">
        <v>7</v>
      </c>
      <c r="F2531" s="1"/>
      <c r="G2531" s="1" t="str">
        <f>RT_enz[[#This Row],[rxn_src]]&amp;"_"&amp;RT_enz[[#This Row],[dir]]</f>
        <v>LANOSTt_c_rm_REV</v>
      </c>
      <c r="H2531" s="1" t="str">
        <f>_xlfn.XLOOKUP(RT_enz[[#This Row],[Column1]],SC_enz[name_dir],SC_enz[name_dir],"")</f>
        <v>LANOSTt_c_rm_REV</v>
      </c>
      <c r="I2531" s="1" t="str">
        <f>_xlfn.XLOOKUP(RT_enz[[#This Row],[rxn_src]],SC_enz[rxn_src],SC_enz[rxn_src],"")</f>
        <v>LANOSTt_c_rm</v>
      </c>
      <c r="J2531" s="2" t="str">
        <f>_xlfn.XLOOKUP(RT_enz[[#This Row],[Column1]],RT_gsm[Column3],RT_gsm[Column3],"")</f>
        <v>LANOSTt_c_rm_REV</v>
      </c>
    </row>
    <row r="2532" spans="1:10" ht="16" hidden="1" x14ac:dyDescent="0.2">
      <c r="A2532" s="1" t="s">
        <v>2969</v>
      </c>
      <c r="B2532" s="1" t="s">
        <v>3902</v>
      </c>
      <c r="C2532" s="1" t="s">
        <v>1642</v>
      </c>
      <c r="D2532" s="1" t="s">
        <v>143</v>
      </c>
      <c r="E2532" s="1" t="s">
        <v>7</v>
      </c>
      <c r="F2532" s="1"/>
      <c r="G2532" s="1" t="str">
        <f>RT_enz[[#This Row],[rxn_src]]&amp;"_"&amp;RT_enz[[#This Row],[dir]]</f>
        <v>LANOSTt_l_rm_FWD</v>
      </c>
      <c r="H2532" s="1" t="str">
        <f>_xlfn.XLOOKUP(RT_enz[[#This Row],[Column1]],SC_enz[name_dir],SC_enz[name_dir],"")</f>
        <v>LANOSTt_l_rm_FWD</v>
      </c>
      <c r="I2532" s="1" t="str">
        <f>_xlfn.XLOOKUP(RT_enz[[#This Row],[rxn_src]],SC_enz[rxn_src],SC_enz[rxn_src],"")</f>
        <v>LANOSTt_l_rm</v>
      </c>
      <c r="J2532" s="2" t="str">
        <f>_xlfn.XLOOKUP(RT_enz[[#This Row],[Column1]],RT_gsm[Column3],RT_gsm[Column3],"")</f>
        <v>LANOSTt_l_rm_FWD</v>
      </c>
    </row>
    <row r="2533" spans="1:10" ht="16" hidden="1" x14ac:dyDescent="0.2">
      <c r="A2533" s="1" t="s">
        <v>2969</v>
      </c>
      <c r="B2533" s="1" t="s">
        <v>3903</v>
      </c>
      <c r="C2533" s="1" t="s">
        <v>1642</v>
      </c>
      <c r="D2533" s="1" t="s">
        <v>143</v>
      </c>
      <c r="E2533" s="1" t="s">
        <v>7</v>
      </c>
      <c r="F2533" s="1"/>
      <c r="G2533" s="1" t="str">
        <f>RT_enz[[#This Row],[rxn_src]]&amp;"_"&amp;RT_enz[[#This Row],[dir]]</f>
        <v>LANOSTt_l_rm_REV</v>
      </c>
      <c r="H2533" s="1" t="str">
        <f>_xlfn.XLOOKUP(RT_enz[[#This Row],[Column1]],SC_enz[name_dir],SC_enz[name_dir],"")</f>
        <v>LANOSTt_l_rm_REV</v>
      </c>
      <c r="I2533" s="1" t="str">
        <f>_xlfn.XLOOKUP(RT_enz[[#This Row],[rxn_src]],SC_enz[rxn_src],SC_enz[rxn_src],"")</f>
        <v>LANOSTt_l_rm</v>
      </c>
      <c r="J2533" s="2" t="str">
        <f>_xlfn.XLOOKUP(RT_enz[[#This Row],[Column1]],RT_gsm[Column3],RT_gsm[Column3],"")</f>
        <v>LANOSTt_l_rm_REV</v>
      </c>
    </row>
    <row r="2534" spans="1:10" ht="16" hidden="1" x14ac:dyDescent="0.2">
      <c r="A2534" s="1" t="s">
        <v>1200</v>
      </c>
      <c r="B2534" s="1" t="s">
        <v>3902</v>
      </c>
      <c r="C2534" s="1" t="s">
        <v>5766</v>
      </c>
      <c r="D2534" s="1" t="s">
        <v>5767</v>
      </c>
      <c r="E2534" s="1" t="s">
        <v>7</v>
      </c>
      <c r="F2534" s="1" t="s">
        <v>3920</v>
      </c>
      <c r="G2534" s="1" t="str">
        <f>RT_enz[[#This Row],[rxn_src]]&amp;"_"&amp;RT_enz[[#This Row],[dir]]</f>
        <v>LCADi_c_FWD</v>
      </c>
      <c r="H2534" s="1" t="str">
        <f>_xlfn.XLOOKUP(RT_enz[[#This Row],[Column1]],SC_enz[name_dir],SC_enz[name_dir],"")</f>
        <v>LCADi_c_FWD</v>
      </c>
      <c r="I2534" s="1" t="str">
        <f>_xlfn.XLOOKUP(RT_enz[[#This Row],[rxn_src]],SC_enz[rxn_src],SC_enz[rxn_src],"")</f>
        <v>LCADi_c</v>
      </c>
      <c r="J2534" s="2" t="str">
        <f>_xlfn.XLOOKUP(RT_enz[[#This Row],[Column1]],RT_gsm[Column3],RT_gsm[Column3],"")</f>
        <v>LCADi_c_FWD</v>
      </c>
    </row>
    <row r="2535" spans="1:10" ht="16" hidden="1" x14ac:dyDescent="0.2">
      <c r="A2535" s="1" t="s">
        <v>5768</v>
      </c>
      <c r="B2535" s="1" t="s">
        <v>3902</v>
      </c>
      <c r="C2535" s="1" t="s">
        <v>4552</v>
      </c>
      <c r="D2535" s="1" t="s">
        <v>4553</v>
      </c>
      <c r="E2535" s="1" t="s">
        <v>7</v>
      </c>
      <c r="F2535" s="1" t="s">
        <v>3920</v>
      </c>
      <c r="G2535" s="1" t="str">
        <f>RT_enz[[#This Row],[rxn_src]]&amp;"_"&amp;RT_enz[[#This Row],[dir]]</f>
        <v>LCYSTAT_c_FWD</v>
      </c>
      <c r="H2535" s="1" t="str">
        <f>_xlfn.XLOOKUP(RT_enz[[#This Row],[Column1]],SC_enz[name_dir],SC_enz[name_dir],"")</f>
        <v/>
      </c>
      <c r="I2535" s="1" t="str">
        <f>_xlfn.XLOOKUP(RT_enz[[#This Row],[rxn_src]],SC_enz[rxn_src],SC_enz[rxn_src],"")</f>
        <v/>
      </c>
      <c r="J2535" s="2" t="str">
        <f>_xlfn.XLOOKUP(RT_enz[[#This Row],[Column1]],RT_gsm[Column3],RT_gsm[Column3],"")</f>
        <v>LCYSTAT_c_FWD</v>
      </c>
    </row>
    <row r="2536" spans="1:10" ht="16" hidden="1" x14ac:dyDescent="0.2">
      <c r="A2536" s="1" t="s">
        <v>5768</v>
      </c>
      <c r="B2536" s="1" t="s">
        <v>3903</v>
      </c>
      <c r="C2536" s="1" t="s">
        <v>4552</v>
      </c>
      <c r="D2536" s="1" t="s">
        <v>4553</v>
      </c>
      <c r="E2536" s="1" t="s">
        <v>7</v>
      </c>
      <c r="F2536" s="1" t="s">
        <v>3920</v>
      </c>
      <c r="G2536" s="1" t="str">
        <f>RT_enz[[#This Row],[rxn_src]]&amp;"_"&amp;RT_enz[[#This Row],[dir]]</f>
        <v>LCYSTAT_c_REV</v>
      </c>
      <c r="H2536" s="1" t="str">
        <f>_xlfn.XLOOKUP(RT_enz[[#This Row],[Column1]],SC_enz[name_dir],SC_enz[name_dir],"")</f>
        <v/>
      </c>
      <c r="I2536" s="1" t="str">
        <f>_xlfn.XLOOKUP(RT_enz[[#This Row],[rxn_src]],SC_enz[rxn_src],SC_enz[rxn_src],"")</f>
        <v/>
      </c>
      <c r="J2536" s="2" t="str">
        <f>_xlfn.XLOOKUP(RT_enz[[#This Row],[Column1]],RT_gsm[Column3],RT_gsm[Column3],"")</f>
        <v>LCYSTAT_c_REV</v>
      </c>
    </row>
    <row r="2537" spans="1:10" ht="16" hidden="1" x14ac:dyDescent="0.2">
      <c r="A2537" s="1" t="s">
        <v>5769</v>
      </c>
      <c r="B2537" s="1" t="s">
        <v>3902</v>
      </c>
      <c r="C2537" s="1" t="s">
        <v>5770</v>
      </c>
      <c r="D2537" s="1" t="s">
        <v>5771</v>
      </c>
      <c r="E2537" s="1" t="s">
        <v>7</v>
      </c>
      <c r="F2537" s="1" t="s">
        <v>3920</v>
      </c>
      <c r="G2537" s="1" t="str">
        <f>RT_enz[[#This Row],[rxn_src]]&amp;"_"&amp;RT_enz[[#This Row],[dir]]</f>
        <v>LDH_L_x_FWD</v>
      </c>
      <c r="H2537" s="1" t="str">
        <f>_xlfn.XLOOKUP(RT_enz[[#This Row],[Column1]],SC_enz[name_dir],SC_enz[name_dir],"")</f>
        <v/>
      </c>
      <c r="I2537" s="1" t="str">
        <f>_xlfn.XLOOKUP(RT_enz[[#This Row],[rxn_src]],SC_enz[rxn_src],SC_enz[rxn_src],"")</f>
        <v/>
      </c>
      <c r="J2537" s="2" t="str">
        <f>_xlfn.XLOOKUP(RT_enz[[#This Row],[Column1]],RT_gsm[Column3],RT_gsm[Column3],"")</f>
        <v>LDH_L_x_FWD</v>
      </c>
    </row>
    <row r="2538" spans="1:10" ht="16" x14ac:dyDescent="0.2">
      <c r="A2538" s="1" t="s">
        <v>2263</v>
      </c>
      <c r="B2538" s="1" t="s">
        <v>3902</v>
      </c>
      <c r="C2538" s="1" t="s">
        <v>5710</v>
      </c>
      <c r="D2538" s="1" t="s">
        <v>5711</v>
      </c>
      <c r="E2538" s="1" t="s">
        <v>7</v>
      </c>
      <c r="F2538" s="1" t="s">
        <v>3920</v>
      </c>
      <c r="G2538" s="1" t="str">
        <f>RT_enz[[#This Row],[rxn_src]]&amp;"_"&amp;RT_enz[[#This Row],[dir]]</f>
        <v>LEUt_c_v_FWD</v>
      </c>
      <c r="H2538" s="1" t="str">
        <f>_xlfn.XLOOKUP(RT_enz[[#This Row],[Column1]],SC_enz[name_dir],SC_enz[name_dir],"")</f>
        <v>LEUt_c_v_FWD</v>
      </c>
      <c r="I2538" s="1" t="str">
        <f>_xlfn.XLOOKUP(RT_enz[[#This Row],[rxn_src]],SC_enz[rxn_src],SC_enz[rxn_src],"")</f>
        <v>LEUt_c_v</v>
      </c>
      <c r="J2538" s="2" t="str">
        <f>_xlfn.XLOOKUP(RT_enz[[#This Row],[Column1]],RT_gsm[Column3],RT_gsm[Column3],"")</f>
        <v>LEUt_c_v_FWD</v>
      </c>
    </row>
    <row r="2539" spans="1:10" ht="16" hidden="1" x14ac:dyDescent="0.2">
      <c r="A2539" s="1" t="s">
        <v>1207</v>
      </c>
      <c r="B2539" s="1" t="s">
        <v>3902</v>
      </c>
      <c r="C2539" s="1" t="s">
        <v>5712</v>
      </c>
      <c r="D2539" s="1" t="s">
        <v>5713</v>
      </c>
      <c r="E2539" s="1" t="s">
        <v>7</v>
      </c>
      <c r="F2539" s="1" t="s">
        <v>3920</v>
      </c>
      <c r="G2539" s="1" t="str">
        <f>RT_enz[[#This Row],[rxn_src]]&amp;"_"&amp;RT_enz[[#This Row],[dir]]</f>
        <v>LEUTA_c_FWD</v>
      </c>
      <c r="H2539" s="1" t="str">
        <f>_xlfn.XLOOKUP(RT_enz[[#This Row],[Column1]],SC_enz[name_dir],SC_enz[name_dir],"")</f>
        <v>LEUTA_c_FWD</v>
      </c>
      <c r="I2539" s="1" t="str">
        <f>_xlfn.XLOOKUP(RT_enz[[#This Row],[rxn_src]],SC_enz[rxn_src],SC_enz[rxn_src],"")</f>
        <v>LEUTA_c</v>
      </c>
      <c r="J2539" s="2" t="str">
        <f>_xlfn.XLOOKUP(RT_enz[[#This Row],[Column1]],RT_gsm[Column3],RT_gsm[Column3],"")</f>
        <v>LEUTA_c_FWD</v>
      </c>
    </row>
    <row r="2540" spans="1:10" ht="16" hidden="1" x14ac:dyDescent="0.2">
      <c r="A2540" s="1" t="s">
        <v>1207</v>
      </c>
      <c r="B2540" s="1" t="s">
        <v>3903</v>
      </c>
      <c r="C2540" s="1" t="s">
        <v>5712</v>
      </c>
      <c r="D2540" s="1" t="s">
        <v>5713</v>
      </c>
      <c r="E2540" s="1" t="s">
        <v>12</v>
      </c>
      <c r="F2540" s="1" t="s">
        <v>3920</v>
      </c>
      <c r="G2540" s="1" t="str">
        <f>RT_enz[[#This Row],[rxn_src]]&amp;"_"&amp;RT_enz[[#This Row],[dir]]</f>
        <v>LEUTA_c_REV</v>
      </c>
      <c r="H2540" s="1" t="str">
        <f>_xlfn.XLOOKUP(RT_enz[[#This Row],[Column1]],SC_enz[name_dir],SC_enz[name_dir],"")</f>
        <v>LEUTA_c_REV</v>
      </c>
      <c r="I2540" s="1" t="str">
        <f>_xlfn.XLOOKUP(RT_enz[[#This Row],[rxn_src]],SC_enz[rxn_src],SC_enz[rxn_src],"")</f>
        <v>LEUTA_c</v>
      </c>
      <c r="J2540" s="2" t="str">
        <f>_xlfn.XLOOKUP(RT_enz[[#This Row],[Column1]],RT_gsm[Column3],RT_gsm[Column3],"")</f>
        <v>LEUTA_c_REV</v>
      </c>
    </row>
    <row r="2541" spans="1:10" ht="16" hidden="1" x14ac:dyDescent="0.2">
      <c r="A2541" s="1" t="s">
        <v>1207</v>
      </c>
      <c r="B2541" s="1" t="s">
        <v>3902</v>
      </c>
      <c r="C2541" s="1" t="s">
        <v>5714</v>
      </c>
      <c r="D2541" s="1" t="s">
        <v>5715</v>
      </c>
      <c r="E2541" s="1" t="s">
        <v>7</v>
      </c>
      <c r="F2541" s="1" t="s">
        <v>3920</v>
      </c>
      <c r="G2541" s="1" t="str">
        <f>RT_enz[[#This Row],[rxn_src]]&amp;"_"&amp;RT_enz[[#This Row],[dir]]</f>
        <v>LEUTA_c_FWD</v>
      </c>
      <c r="H2541" s="1" t="str">
        <f>_xlfn.XLOOKUP(RT_enz[[#This Row],[Column1]],SC_enz[name_dir],SC_enz[name_dir],"")</f>
        <v>LEUTA_c_FWD</v>
      </c>
      <c r="I2541" s="1" t="str">
        <f>_xlfn.XLOOKUP(RT_enz[[#This Row],[rxn_src]],SC_enz[rxn_src],SC_enz[rxn_src],"")</f>
        <v>LEUTA_c</v>
      </c>
      <c r="J2541" s="2" t="str">
        <f>_xlfn.XLOOKUP(RT_enz[[#This Row],[Column1]],RT_gsm[Column3],RT_gsm[Column3],"")</f>
        <v>LEUTA_c_FWD</v>
      </c>
    </row>
    <row r="2542" spans="1:10" ht="16" hidden="1" x14ac:dyDescent="0.2">
      <c r="A2542" s="1" t="s">
        <v>1207</v>
      </c>
      <c r="B2542" s="1" t="s">
        <v>3903</v>
      </c>
      <c r="C2542" s="1" t="s">
        <v>5714</v>
      </c>
      <c r="D2542" s="1" t="s">
        <v>5715</v>
      </c>
      <c r="E2542" s="1" t="s">
        <v>12</v>
      </c>
      <c r="F2542" s="1" t="s">
        <v>3920</v>
      </c>
      <c r="G2542" s="1" t="str">
        <f>RT_enz[[#This Row],[rxn_src]]&amp;"_"&amp;RT_enz[[#This Row],[dir]]</f>
        <v>LEUTA_c_REV</v>
      </c>
      <c r="H2542" s="1" t="str">
        <f>_xlfn.XLOOKUP(RT_enz[[#This Row],[Column1]],SC_enz[name_dir],SC_enz[name_dir],"")</f>
        <v>LEUTA_c_REV</v>
      </c>
      <c r="I2542" s="1" t="str">
        <f>_xlfn.XLOOKUP(RT_enz[[#This Row],[rxn_src]],SC_enz[rxn_src],SC_enz[rxn_src],"")</f>
        <v>LEUTA_c</v>
      </c>
      <c r="J2542" s="2" t="str">
        <f>_xlfn.XLOOKUP(RT_enz[[#This Row],[Column1]],RT_gsm[Column3],RT_gsm[Column3],"")</f>
        <v>LEUTA_c_REV</v>
      </c>
    </row>
    <row r="2543" spans="1:10" ht="16" hidden="1" x14ac:dyDescent="0.2">
      <c r="A2543" s="1" t="s">
        <v>1208</v>
      </c>
      <c r="B2543" s="1" t="s">
        <v>3902</v>
      </c>
      <c r="C2543" s="1" t="s">
        <v>5716</v>
      </c>
      <c r="D2543" s="1" t="s">
        <v>5717</v>
      </c>
      <c r="E2543" s="1" t="s">
        <v>7</v>
      </c>
      <c r="F2543" s="1" t="s">
        <v>3920</v>
      </c>
      <c r="G2543" s="1" t="str">
        <f>RT_enz[[#This Row],[rxn_src]]&amp;"_"&amp;RT_enz[[#This Row],[dir]]</f>
        <v>LEUTA_m_FWD</v>
      </c>
      <c r="H2543" s="1" t="str">
        <f>_xlfn.XLOOKUP(RT_enz[[#This Row],[Column1]],SC_enz[name_dir],SC_enz[name_dir],"")</f>
        <v>LEUTA_m_FWD</v>
      </c>
      <c r="I2543" s="1" t="str">
        <f>_xlfn.XLOOKUP(RT_enz[[#This Row],[rxn_src]],SC_enz[rxn_src],SC_enz[rxn_src],"")</f>
        <v>LEUTA_m</v>
      </c>
      <c r="J2543" s="2" t="str">
        <f>_xlfn.XLOOKUP(RT_enz[[#This Row],[Column1]],RT_gsm[Column3],RT_gsm[Column3],"")</f>
        <v>LEUTA_m_FWD</v>
      </c>
    </row>
    <row r="2544" spans="1:10" ht="16" hidden="1" x14ac:dyDescent="0.2">
      <c r="A2544" s="1" t="s">
        <v>1208</v>
      </c>
      <c r="B2544" s="1" t="s">
        <v>3903</v>
      </c>
      <c r="C2544" s="1" t="s">
        <v>5716</v>
      </c>
      <c r="D2544" s="1" t="s">
        <v>5717</v>
      </c>
      <c r="E2544" s="1" t="s">
        <v>7</v>
      </c>
      <c r="F2544" s="1" t="s">
        <v>3920</v>
      </c>
      <c r="G2544" s="1" t="str">
        <f>RT_enz[[#This Row],[rxn_src]]&amp;"_"&amp;RT_enz[[#This Row],[dir]]</f>
        <v>LEUTA_m_REV</v>
      </c>
      <c r="H2544" s="1" t="str">
        <f>_xlfn.XLOOKUP(RT_enz[[#This Row],[Column1]],SC_enz[name_dir],SC_enz[name_dir],"")</f>
        <v>LEUTA_m_REV</v>
      </c>
      <c r="I2544" s="1" t="str">
        <f>_xlfn.XLOOKUP(RT_enz[[#This Row],[rxn_src]],SC_enz[rxn_src],SC_enz[rxn_src],"")</f>
        <v>LEUTA_m</v>
      </c>
      <c r="J2544" s="2" t="str">
        <f>_xlfn.XLOOKUP(RT_enz[[#This Row],[Column1]],RT_gsm[Column3],RT_gsm[Column3],"")</f>
        <v>LEUTA_m_REV</v>
      </c>
    </row>
    <row r="2545" spans="1:10" ht="16" hidden="1" x14ac:dyDescent="0.2">
      <c r="A2545" s="1" t="s">
        <v>2264</v>
      </c>
      <c r="B2545" s="1" t="s">
        <v>3902</v>
      </c>
      <c r="C2545" s="1" t="s">
        <v>4531</v>
      </c>
      <c r="D2545" s="1" t="s">
        <v>4532</v>
      </c>
      <c r="E2545" s="1" t="s">
        <v>7</v>
      </c>
      <c r="F2545" s="1" t="s">
        <v>3920</v>
      </c>
      <c r="G2545" s="1" t="str">
        <f>RT_enz[[#This Row],[rxn_src]]&amp;"_"&amp;RT_enz[[#This Row],[dir]]</f>
        <v>LEUtpa_v_FWD</v>
      </c>
      <c r="H2545" s="1" t="str">
        <f>_xlfn.XLOOKUP(RT_enz[[#This Row],[Column1]],SC_enz[name_dir],SC_enz[name_dir],"")</f>
        <v>LEUtpa_v_FWD</v>
      </c>
      <c r="I2545" s="1" t="str">
        <f>_xlfn.XLOOKUP(RT_enz[[#This Row],[rxn_src]],SC_enz[rxn_src],SC_enz[rxn_src],"")</f>
        <v>LEUtpa_v</v>
      </c>
      <c r="J2545" s="2" t="str">
        <f>_xlfn.XLOOKUP(RT_enz[[#This Row],[Column1]],RT_gsm[Column3],RT_gsm[Column3],"")</f>
        <v>LEUtpa_v_FWD</v>
      </c>
    </row>
    <row r="2546" spans="1:10" ht="16" hidden="1" x14ac:dyDescent="0.2">
      <c r="A2546" s="1" t="s">
        <v>2265</v>
      </c>
      <c r="B2546" s="1" t="s">
        <v>3902</v>
      </c>
      <c r="C2546" s="1" t="s">
        <v>4533</v>
      </c>
      <c r="D2546" s="1" t="s">
        <v>4534</v>
      </c>
      <c r="E2546" s="1" t="s">
        <v>7</v>
      </c>
      <c r="F2546" s="1" t="s">
        <v>3920</v>
      </c>
      <c r="G2546" s="1" t="str">
        <f>RT_enz[[#This Row],[rxn_src]]&amp;"_"&amp;RT_enz[[#This Row],[dir]]</f>
        <v>LEUtps_v_FWD</v>
      </c>
      <c r="H2546" s="1" t="str">
        <f>_xlfn.XLOOKUP(RT_enz[[#This Row],[Column1]],SC_enz[name_dir],SC_enz[name_dir],"")</f>
        <v>LEUtps_v_FWD</v>
      </c>
      <c r="I2546" s="1" t="str">
        <f>_xlfn.XLOOKUP(RT_enz[[#This Row],[rxn_src]],SC_enz[rxn_src],SC_enz[rxn_src],"")</f>
        <v>LEUtps_v</v>
      </c>
      <c r="J2546" s="2" t="str">
        <f>_xlfn.XLOOKUP(RT_enz[[#This Row],[Column1]],RT_gsm[Column3],RT_gsm[Column3],"")</f>
        <v>LEUtps_v_FWD</v>
      </c>
    </row>
    <row r="2547" spans="1:10" ht="16" hidden="1" x14ac:dyDescent="0.2">
      <c r="A2547" s="1" t="s">
        <v>1209</v>
      </c>
      <c r="B2547" s="1" t="s">
        <v>3902</v>
      </c>
      <c r="C2547" s="1" t="s">
        <v>5772</v>
      </c>
      <c r="D2547" s="1" t="s">
        <v>5773</v>
      </c>
      <c r="E2547" s="1" t="s">
        <v>7</v>
      </c>
      <c r="F2547" s="1" t="s">
        <v>3920</v>
      </c>
      <c r="G2547" s="1" t="str">
        <f>RT_enz[[#This Row],[rxn_src]]&amp;"_"&amp;RT_enz[[#This Row],[dir]]</f>
        <v>LEUTRS_c_FWD</v>
      </c>
      <c r="H2547" s="1" t="str">
        <f>_xlfn.XLOOKUP(RT_enz[[#This Row],[Column1]],SC_enz[name_dir],SC_enz[name_dir],"")</f>
        <v>LEUTRS_c_FWD</v>
      </c>
      <c r="I2547" s="1" t="str">
        <f>_xlfn.XLOOKUP(RT_enz[[#This Row],[rxn_src]],SC_enz[rxn_src],SC_enz[rxn_src],"")</f>
        <v>LEUTRS_c</v>
      </c>
      <c r="J2547" s="2" t="str">
        <f>_xlfn.XLOOKUP(RT_enz[[#This Row],[Column1]],RT_gsm[Column3],RT_gsm[Column3],"")</f>
        <v>LEUTRS_c_FWD</v>
      </c>
    </row>
    <row r="2548" spans="1:10" ht="16" hidden="1" x14ac:dyDescent="0.2">
      <c r="A2548" s="1" t="s">
        <v>1201</v>
      </c>
      <c r="B2548" s="1" t="s">
        <v>3902</v>
      </c>
      <c r="C2548" s="1" t="s">
        <v>5774</v>
      </c>
      <c r="D2548" s="1" t="s">
        <v>5775</v>
      </c>
      <c r="E2548" s="1" t="s">
        <v>7</v>
      </c>
      <c r="F2548" s="1" t="s">
        <v>3920</v>
      </c>
      <c r="G2548" s="1" t="str">
        <f>RT_enz[[#This Row],[rxn_src]]&amp;"_"&amp;RT_enz[[#This Row],[dir]]</f>
        <v>LGTHL_c_FWD</v>
      </c>
      <c r="H2548" s="1" t="str">
        <f>_xlfn.XLOOKUP(RT_enz[[#This Row],[Column1]],SC_enz[name_dir],SC_enz[name_dir],"")</f>
        <v>LGTHL_c_FWD</v>
      </c>
      <c r="I2548" s="1" t="str">
        <f>_xlfn.XLOOKUP(RT_enz[[#This Row],[rxn_src]],SC_enz[rxn_src],SC_enz[rxn_src],"")</f>
        <v>LGTHL_c</v>
      </c>
      <c r="J2548" s="2" t="str">
        <f>_xlfn.XLOOKUP(RT_enz[[#This Row],[Column1]],RT_gsm[Column3],RT_gsm[Column3],"")</f>
        <v>LGTHL_c_FWD</v>
      </c>
    </row>
    <row r="2549" spans="1:10" ht="16" hidden="1" x14ac:dyDescent="0.2">
      <c r="A2549" s="1" t="s">
        <v>1201</v>
      </c>
      <c r="B2549" s="1" t="s">
        <v>3902</v>
      </c>
      <c r="C2549" s="1" t="s">
        <v>5776</v>
      </c>
      <c r="D2549" s="1" t="s">
        <v>5777</v>
      </c>
      <c r="E2549" s="1" t="s">
        <v>7</v>
      </c>
      <c r="F2549" s="1" t="s">
        <v>3920</v>
      </c>
      <c r="G2549" s="1" t="str">
        <f>RT_enz[[#This Row],[rxn_src]]&amp;"_"&amp;RT_enz[[#This Row],[dir]]</f>
        <v>LGTHL_c_FWD</v>
      </c>
      <c r="H2549" s="1" t="str">
        <f>_xlfn.XLOOKUP(RT_enz[[#This Row],[Column1]],SC_enz[name_dir],SC_enz[name_dir],"")</f>
        <v>LGTHL_c_FWD</v>
      </c>
      <c r="I2549" s="1" t="str">
        <f>_xlfn.XLOOKUP(RT_enz[[#This Row],[rxn_src]],SC_enz[rxn_src],SC_enz[rxn_src],"")</f>
        <v>LGTHL_c</v>
      </c>
      <c r="J2549" s="2" t="str">
        <f>_xlfn.XLOOKUP(RT_enz[[#This Row],[Column1]],RT_gsm[Column3],RT_gsm[Column3],"")</f>
        <v>LGTHL_c_FWD</v>
      </c>
    </row>
    <row r="2550" spans="1:10" ht="16" hidden="1" x14ac:dyDescent="0.2">
      <c r="A2550" s="1" t="s">
        <v>5778</v>
      </c>
      <c r="B2550" s="1" t="s">
        <v>3902</v>
      </c>
      <c r="C2550" s="1" t="s">
        <v>142</v>
      </c>
      <c r="D2550" s="1" t="s">
        <v>143</v>
      </c>
      <c r="E2550" s="1" t="s">
        <v>12</v>
      </c>
      <c r="F2550" s="1" t="s">
        <v>4477</v>
      </c>
      <c r="G2550" s="1" t="str">
        <f>RT_enz[[#This Row],[rxn_src]]&amp;"_"&amp;RT_enz[[#This Row],[dir]]</f>
        <v>LINOCOAt_c_l_FWD</v>
      </c>
      <c r="H2550" s="1" t="str">
        <f>_xlfn.XLOOKUP(RT_enz[[#This Row],[Column1]],SC_enz[name_dir],SC_enz[name_dir],"")</f>
        <v/>
      </c>
      <c r="I2550" s="1" t="str">
        <f>_xlfn.XLOOKUP(RT_enz[[#This Row],[rxn_src]],SC_enz[rxn_src],SC_enz[rxn_src],"")</f>
        <v/>
      </c>
      <c r="J2550" s="2" t="str">
        <f>_xlfn.XLOOKUP(RT_enz[[#This Row],[Column1]],RT_gsm[Column3],RT_gsm[Column3],"")</f>
        <v>LINOCOAt_c_l_FWD</v>
      </c>
    </row>
    <row r="2551" spans="1:10" ht="16" hidden="1" x14ac:dyDescent="0.2">
      <c r="A2551" s="1" t="s">
        <v>5778</v>
      </c>
      <c r="B2551" s="1" t="s">
        <v>3903</v>
      </c>
      <c r="C2551" s="1" t="s">
        <v>142</v>
      </c>
      <c r="D2551" s="1" t="s">
        <v>143</v>
      </c>
      <c r="E2551" s="1" t="s">
        <v>12</v>
      </c>
      <c r="F2551" s="1" t="s">
        <v>4477</v>
      </c>
      <c r="G2551" s="1" t="str">
        <f>RT_enz[[#This Row],[rxn_src]]&amp;"_"&amp;RT_enz[[#This Row],[dir]]</f>
        <v>LINOCOAt_c_l_REV</v>
      </c>
      <c r="H2551" s="1" t="str">
        <f>_xlfn.XLOOKUP(RT_enz[[#This Row],[Column1]],SC_enz[name_dir],SC_enz[name_dir],"")</f>
        <v/>
      </c>
      <c r="I2551" s="1" t="str">
        <f>_xlfn.XLOOKUP(RT_enz[[#This Row],[rxn_src]],SC_enz[rxn_src],SC_enz[rxn_src],"")</f>
        <v/>
      </c>
      <c r="J2551" s="2" t="str">
        <f>_xlfn.XLOOKUP(RT_enz[[#This Row],[Column1]],RT_gsm[Column3],RT_gsm[Column3],"")</f>
        <v>LINOCOAt_c_l_REV</v>
      </c>
    </row>
    <row r="2552" spans="1:10" ht="16" hidden="1" x14ac:dyDescent="0.2">
      <c r="A2552" s="1" t="s">
        <v>5779</v>
      </c>
      <c r="B2552" s="1" t="s">
        <v>3902</v>
      </c>
      <c r="C2552" s="1" t="s">
        <v>142</v>
      </c>
      <c r="D2552" s="1" t="s">
        <v>143</v>
      </c>
      <c r="E2552" s="1" t="s">
        <v>12</v>
      </c>
      <c r="F2552" s="1" t="s">
        <v>4477</v>
      </c>
      <c r="G2552" s="1" t="str">
        <f>RT_enz[[#This Row],[rxn_src]]&amp;"_"&amp;RT_enz[[#This Row],[dir]]</f>
        <v>LINOCOAt_c_rm_FWD</v>
      </c>
      <c r="H2552" s="1" t="str">
        <f>_xlfn.XLOOKUP(RT_enz[[#This Row],[Column1]],SC_enz[name_dir],SC_enz[name_dir],"")</f>
        <v/>
      </c>
      <c r="I2552" s="1" t="str">
        <f>_xlfn.XLOOKUP(RT_enz[[#This Row],[rxn_src]],SC_enz[rxn_src],SC_enz[rxn_src],"")</f>
        <v/>
      </c>
      <c r="J2552" s="2" t="str">
        <f>_xlfn.XLOOKUP(RT_enz[[#This Row],[Column1]],RT_gsm[Column3],RT_gsm[Column3],"")</f>
        <v>LINOCOAt_c_rm_FWD</v>
      </c>
    </row>
    <row r="2553" spans="1:10" ht="16" hidden="1" x14ac:dyDescent="0.2">
      <c r="A2553" s="1" t="s">
        <v>5779</v>
      </c>
      <c r="B2553" s="1" t="s">
        <v>3903</v>
      </c>
      <c r="C2553" s="1" t="s">
        <v>142</v>
      </c>
      <c r="D2553" s="1" t="s">
        <v>143</v>
      </c>
      <c r="E2553" s="1" t="s">
        <v>12</v>
      </c>
      <c r="F2553" s="1" t="s">
        <v>4477</v>
      </c>
      <c r="G2553" s="1" t="str">
        <f>RT_enz[[#This Row],[rxn_src]]&amp;"_"&amp;RT_enz[[#This Row],[dir]]</f>
        <v>LINOCOAt_c_rm_REV</v>
      </c>
      <c r="H2553" s="1" t="str">
        <f>_xlfn.XLOOKUP(RT_enz[[#This Row],[Column1]],SC_enz[name_dir],SC_enz[name_dir],"")</f>
        <v/>
      </c>
      <c r="I2553" s="1" t="str">
        <f>_xlfn.XLOOKUP(RT_enz[[#This Row],[rxn_src]],SC_enz[rxn_src],SC_enz[rxn_src],"")</f>
        <v/>
      </c>
      <c r="J2553" s="2" t="str">
        <f>_xlfn.XLOOKUP(RT_enz[[#This Row],[Column1]],RT_gsm[Column3],RT_gsm[Column3],"")</f>
        <v>LINOCOAt_c_rm_REV</v>
      </c>
    </row>
    <row r="2554" spans="1:10" ht="16" hidden="1" x14ac:dyDescent="0.2">
      <c r="A2554" s="1" t="s">
        <v>5780</v>
      </c>
      <c r="B2554" s="1" t="s">
        <v>3902</v>
      </c>
      <c r="C2554" s="1" t="s">
        <v>142</v>
      </c>
      <c r="D2554" s="1" t="s">
        <v>143</v>
      </c>
      <c r="E2554" s="1" t="s">
        <v>12</v>
      </c>
      <c r="F2554" s="1" t="s">
        <v>4477</v>
      </c>
      <c r="G2554" s="1" t="str">
        <f>RT_enz[[#This Row],[rxn_src]]&amp;"_"&amp;RT_enz[[#This Row],[dir]]</f>
        <v>LINOEAt_c_l_FWD</v>
      </c>
      <c r="H2554" s="1" t="str">
        <f>_xlfn.XLOOKUP(RT_enz[[#This Row],[Column1]],SC_enz[name_dir],SC_enz[name_dir],"")</f>
        <v/>
      </c>
      <c r="I2554" s="1" t="str">
        <f>_xlfn.XLOOKUP(RT_enz[[#This Row],[rxn_src]],SC_enz[rxn_src],SC_enz[rxn_src],"")</f>
        <v/>
      </c>
      <c r="J2554" s="2" t="str">
        <f>_xlfn.XLOOKUP(RT_enz[[#This Row],[Column1]],RT_gsm[Column3],RT_gsm[Column3],"")</f>
        <v>LINOEAt_c_l_FWD</v>
      </c>
    </row>
    <row r="2555" spans="1:10" ht="16" hidden="1" x14ac:dyDescent="0.2">
      <c r="A2555" s="1" t="s">
        <v>5780</v>
      </c>
      <c r="B2555" s="1" t="s">
        <v>3903</v>
      </c>
      <c r="C2555" s="1" t="s">
        <v>142</v>
      </c>
      <c r="D2555" s="1" t="s">
        <v>143</v>
      </c>
      <c r="E2555" s="1" t="s">
        <v>12</v>
      </c>
      <c r="F2555" s="1" t="s">
        <v>4477</v>
      </c>
      <c r="G2555" s="1" t="str">
        <f>RT_enz[[#This Row],[rxn_src]]&amp;"_"&amp;RT_enz[[#This Row],[dir]]</f>
        <v>LINOEAt_c_l_REV</v>
      </c>
      <c r="H2555" s="1" t="str">
        <f>_xlfn.XLOOKUP(RT_enz[[#This Row],[Column1]],SC_enz[name_dir],SC_enz[name_dir],"")</f>
        <v/>
      </c>
      <c r="I2555" s="1" t="str">
        <f>_xlfn.XLOOKUP(RT_enz[[#This Row],[rxn_src]],SC_enz[rxn_src],SC_enz[rxn_src],"")</f>
        <v/>
      </c>
      <c r="J2555" s="2" t="str">
        <f>_xlfn.XLOOKUP(RT_enz[[#This Row],[Column1]],RT_gsm[Column3],RT_gsm[Column3],"")</f>
        <v>LINOEAt_c_l_REV</v>
      </c>
    </row>
    <row r="2556" spans="1:10" ht="16" hidden="1" x14ac:dyDescent="0.2">
      <c r="A2556" s="1" t="s">
        <v>5781</v>
      </c>
      <c r="B2556" s="1" t="s">
        <v>3902</v>
      </c>
      <c r="C2556" s="1" t="s">
        <v>142</v>
      </c>
      <c r="D2556" s="1" t="s">
        <v>143</v>
      </c>
      <c r="E2556" s="1" t="s">
        <v>12</v>
      </c>
      <c r="F2556" s="1" t="s">
        <v>4477</v>
      </c>
      <c r="G2556" s="1" t="str">
        <f>RT_enz[[#This Row],[rxn_src]]&amp;"_"&amp;RT_enz[[#This Row],[dir]]</f>
        <v>LINOLENt_c_l_FWD</v>
      </c>
      <c r="H2556" s="1" t="str">
        <f>_xlfn.XLOOKUP(RT_enz[[#This Row],[Column1]],SC_enz[name_dir],SC_enz[name_dir],"")</f>
        <v/>
      </c>
      <c r="I2556" s="1" t="str">
        <f>_xlfn.XLOOKUP(RT_enz[[#This Row],[rxn_src]],SC_enz[rxn_src],SC_enz[rxn_src],"")</f>
        <v/>
      </c>
      <c r="J2556" s="2" t="str">
        <f>_xlfn.XLOOKUP(RT_enz[[#This Row],[Column1]],RT_gsm[Column3],RT_gsm[Column3],"")</f>
        <v>LINOLENt_c_l_FWD</v>
      </c>
    </row>
    <row r="2557" spans="1:10" ht="16" hidden="1" x14ac:dyDescent="0.2">
      <c r="A2557" s="1" t="s">
        <v>5781</v>
      </c>
      <c r="B2557" s="1" t="s">
        <v>3903</v>
      </c>
      <c r="C2557" s="1" t="s">
        <v>142</v>
      </c>
      <c r="D2557" s="1" t="s">
        <v>143</v>
      </c>
      <c r="E2557" s="1" t="s">
        <v>12</v>
      </c>
      <c r="F2557" s="1" t="s">
        <v>4477</v>
      </c>
      <c r="G2557" s="1" t="str">
        <f>RT_enz[[#This Row],[rxn_src]]&amp;"_"&amp;RT_enz[[#This Row],[dir]]</f>
        <v>LINOLENt_c_l_REV</v>
      </c>
      <c r="H2557" s="1" t="str">
        <f>_xlfn.XLOOKUP(RT_enz[[#This Row],[Column1]],SC_enz[name_dir],SC_enz[name_dir],"")</f>
        <v/>
      </c>
      <c r="I2557" s="1" t="str">
        <f>_xlfn.XLOOKUP(RT_enz[[#This Row],[rxn_src]],SC_enz[rxn_src],SC_enz[rxn_src],"")</f>
        <v/>
      </c>
      <c r="J2557" s="2" t="str">
        <f>_xlfn.XLOOKUP(RT_enz[[#This Row],[Column1]],RT_gsm[Column3],RT_gsm[Column3],"")</f>
        <v>LINOLENt_c_l_REV</v>
      </c>
    </row>
    <row r="2558" spans="1:10" ht="16" hidden="1" x14ac:dyDescent="0.2">
      <c r="A2558" s="1" t="s">
        <v>5782</v>
      </c>
      <c r="B2558" s="1" t="s">
        <v>3902</v>
      </c>
      <c r="C2558" s="1" t="s">
        <v>142</v>
      </c>
      <c r="D2558" s="1" t="s">
        <v>143</v>
      </c>
      <c r="E2558" s="1" t="s">
        <v>12</v>
      </c>
      <c r="F2558" s="1" t="s">
        <v>4477</v>
      </c>
      <c r="G2558" s="1" t="str">
        <f>RT_enz[[#This Row],[rxn_src]]&amp;"_"&amp;RT_enz[[#This Row],[dir]]</f>
        <v>LINOLNCOAt_c_l_FWD</v>
      </c>
      <c r="H2558" s="1" t="str">
        <f>_xlfn.XLOOKUP(RT_enz[[#This Row],[Column1]],SC_enz[name_dir],SC_enz[name_dir],"")</f>
        <v/>
      </c>
      <c r="I2558" s="1" t="str">
        <f>_xlfn.XLOOKUP(RT_enz[[#This Row],[rxn_src]],SC_enz[rxn_src],SC_enz[rxn_src],"")</f>
        <v/>
      </c>
      <c r="J2558" s="2" t="str">
        <f>_xlfn.XLOOKUP(RT_enz[[#This Row],[Column1]],RT_gsm[Column3],RT_gsm[Column3],"")</f>
        <v>LINOLNCOAt_c_l_FWD</v>
      </c>
    </row>
    <row r="2559" spans="1:10" ht="16" hidden="1" x14ac:dyDescent="0.2">
      <c r="A2559" s="1" t="s">
        <v>5782</v>
      </c>
      <c r="B2559" s="1" t="s">
        <v>3903</v>
      </c>
      <c r="C2559" s="1" t="s">
        <v>142</v>
      </c>
      <c r="D2559" s="1" t="s">
        <v>143</v>
      </c>
      <c r="E2559" s="1" t="s">
        <v>12</v>
      </c>
      <c r="F2559" s="1" t="s">
        <v>4477</v>
      </c>
      <c r="G2559" s="1" t="str">
        <f>RT_enz[[#This Row],[rxn_src]]&amp;"_"&amp;RT_enz[[#This Row],[dir]]</f>
        <v>LINOLNCOAt_c_l_REV</v>
      </c>
      <c r="H2559" s="1" t="str">
        <f>_xlfn.XLOOKUP(RT_enz[[#This Row],[Column1]],SC_enz[name_dir],SC_enz[name_dir],"")</f>
        <v/>
      </c>
      <c r="I2559" s="1" t="str">
        <f>_xlfn.XLOOKUP(RT_enz[[#This Row],[rxn_src]],SC_enz[rxn_src],SC_enz[rxn_src],"")</f>
        <v/>
      </c>
      <c r="J2559" s="2" t="str">
        <f>_xlfn.XLOOKUP(RT_enz[[#This Row],[Column1]],RT_gsm[Column3],RT_gsm[Column3],"")</f>
        <v>LINOLNCOAt_c_l_REV</v>
      </c>
    </row>
    <row r="2560" spans="1:10" ht="16" hidden="1" x14ac:dyDescent="0.2">
      <c r="A2560" s="1" t="s">
        <v>5783</v>
      </c>
      <c r="B2560" s="1" t="s">
        <v>3902</v>
      </c>
      <c r="C2560" s="1" t="s">
        <v>142</v>
      </c>
      <c r="D2560" s="1" t="s">
        <v>143</v>
      </c>
      <c r="E2560" s="1" t="s">
        <v>12</v>
      </c>
      <c r="F2560" s="1" t="s">
        <v>4477</v>
      </c>
      <c r="G2560" s="1" t="str">
        <f>RT_enz[[#This Row],[rxn_src]]&amp;"_"&amp;RT_enz[[#This Row],[dir]]</f>
        <v>LINOLNCOAt_c_rm_FWD</v>
      </c>
      <c r="H2560" s="1" t="str">
        <f>_xlfn.XLOOKUP(RT_enz[[#This Row],[Column1]],SC_enz[name_dir],SC_enz[name_dir],"")</f>
        <v/>
      </c>
      <c r="I2560" s="1" t="str">
        <f>_xlfn.XLOOKUP(RT_enz[[#This Row],[rxn_src]],SC_enz[rxn_src],SC_enz[rxn_src],"")</f>
        <v/>
      </c>
      <c r="J2560" s="2" t="str">
        <f>_xlfn.XLOOKUP(RT_enz[[#This Row],[Column1]],RT_gsm[Column3],RT_gsm[Column3],"")</f>
        <v>LINOLNCOAt_c_rm_FWD</v>
      </c>
    </row>
    <row r="2561" spans="1:10" ht="16" hidden="1" x14ac:dyDescent="0.2">
      <c r="A2561" s="1" t="s">
        <v>5783</v>
      </c>
      <c r="B2561" s="1" t="s">
        <v>3903</v>
      </c>
      <c r="C2561" s="1" t="s">
        <v>142</v>
      </c>
      <c r="D2561" s="1" t="s">
        <v>143</v>
      </c>
      <c r="E2561" s="1" t="s">
        <v>12</v>
      </c>
      <c r="F2561" s="1" t="s">
        <v>4477</v>
      </c>
      <c r="G2561" s="1" t="str">
        <f>RT_enz[[#This Row],[rxn_src]]&amp;"_"&amp;RT_enz[[#This Row],[dir]]</f>
        <v>LINOLNCOAt_c_rm_REV</v>
      </c>
      <c r="H2561" s="1" t="str">
        <f>_xlfn.XLOOKUP(RT_enz[[#This Row],[Column1]],SC_enz[name_dir],SC_enz[name_dir],"")</f>
        <v/>
      </c>
      <c r="I2561" s="1" t="str">
        <f>_xlfn.XLOOKUP(RT_enz[[#This Row],[rxn_src]],SC_enz[rxn_src],SC_enz[rxn_src],"")</f>
        <v/>
      </c>
      <c r="J2561" s="2" t="str">
        <f>_xlfn.XLOOKUP(RT_enz[[#This Row],[Column1]],RT_gsm[Column3],RT_gsm[Column3],"")</f>
        <v>LINOLNCOAt_c_rm_REV</v>
      </c>
    </row>
    <row r="2562" spans="1:10" ht="16" hidden="1" x14ac:dyDescent="0.2">
      <c r="A2562" s="1" t="s">
        <v>5784</v>
      </c>
      <c r="B2562" s="1" t="s">
        <v>3902</v>
      </c>
      <c r="C2562" s="1" t="s">
        <v>5785</v>
      </c>
      <c r="D2562" s="1" t="s">
        <v>5786</v>
      </c>
      <c r="E2562" s="1" t="s">
        <v>12</v>
      </c>
      <c r="F2562" s="1"/>
      <c r="G2562" s="1" t="str">
        <f>RT_enz[[#This Row],[rxn_src]]&amp;"_"&amp;RT_enz[[#This Row],[dir]]</f>
        <v>LIPOCT_m_FWD</v>
      </c>
      <c r="H2562" s="1" t="str">
        <f>_xlfn.XLOOKUP(RT_enz[[#This Row],[Column1]],SC_enz[name_dir],SC_enz[name_dir],"")</f>
        <v/>
      </c>
      <c r="I2562" s="1" t="str">
        <f>_xlfn.XLOOKUP(RT_enz[[#This Row],[rxn_src]],SC_enz[rxn_src],SC_enz[rxn_src],"")</f>
        <v/>
      </c>
      <c r="J2562" s="2" t="str">
        <f>_xlfn.XLOOKUP(RT_enz[[#This Row],[Column1]],RT_gsm[Column3],RT_gsm[Column3],"")</f>
        <v>LIPOCT_m_FWD</v>
      </c>
    </row>
    <row r="2563" spans="1:10" ht="16" hidden="1" x14ac:dyDescent="0.2">
      <c r="A2563" s="1" t="s">
        <v>3898</v>
      </c>
      <c r="B2563" s="1" t="s">
        <v>3902</v>
      </c>
      <c r="C2563" s="1" t="s">
        <v>5787</v>
      </c>
      <c r="D2563" s="1" t="s">
        <v>5788</v>
      </c>
      <c r="E2563" s="1" t="s">
        <v>12</v>
      </c>
      <c r="F2563" s="1" t="s">
        <v>5789</v>
      </c>
      <c r="G2563" s="1" t="str">
        <f>RT_enz[[#This Row],[rxn_src]]&amp;"_"&amp;RT_enz[[#This Row],[dir]]</f>
        <v>LLFC2O_c_FWD</v>
      </c>
      <c r="H2563" s="1" t="str">
        <f>_xlfn.XLOOKUP(RT_enz[[#This Row],[Column1]],SC_enz[name_dir],SC_enz[name_dir],"")</f>
        <v>LLFC2O_c_FWD</v>
      </c>
      <c r="I2563" s="1" t="str">
        <f>_xlfn.XLOOKUP(RT_enz[[#This Row],[rxn_src]],SC_enz[rxn_src],SC_enz[rxn_src],"")</f>
        <v>LLFC2O_c</v>
      </c>
      <c r="J2563" s="2" t="str">
        <f>_xlfn.XLOOKUP(RT_enz[[#This Row],[Column1]],RT_gsm[Column3],RT_gsm[Column3],"")</f>
        <v>LLFC2O_c_FWD</v>
      </c>
    </row>
    <row r="2564" spans="1:10" ht="16" hidden="1" x14ac:dyDescent="0.2">
      <c r="A2564" s="1" t="s">
        <v>3898</v>
      </c>
      <c r="B2564" s="1" t="s">
        <v>3902</v>
      </c>
      <c r="C2564" s="1" t="s">
        <v>5790</v>
      </c>
      <c r="D2564" s="1" t="s">
        <v>5791</v>
      </c>
      <c r="E2564" s="1" t="s">
        <v>12</v>
      </c>
      <c r="F2564" s="1" t="s">
        <v>5789</v>
      </c>
      <c r="G2564" s="1" t="str">
        <f>RT_enz[[#This Row],[rxn_src]]&amp;"_"&amp;RT_enz[[#This Row],[dir]]</f>
        <v>LLFC2O_c_FWD</v>
      </c>
      <c r="H2564" s="1" t="str">
        <f>_xlfn.XLOOKUP(RT_enz[[#This Row],[Column1]],SC_enz[name_dir],SC_enz[name_dir],"")</f>
        <v>LLFC2O_c_FWD</v>
      </c>
      <c r="I2564" s="1" t="str">
        <f>_xlfn.XLOOKUP(RT_enz[[#This Row],[rxn_src]],SC_enz[rxn_src],SC_enz[rxn_src],"")</f>
        <v>LLFC2O_c</v>
      </c>
      <c r="J2564" s="2" t="str">
        <f>_xlfn.XLOOKUP(RT_enz[[#This Row],[Column1]],RT_gsm[Column3],RT_gsm[Column3],"")</f>
        <v>LLFC2O_c_FWD</v>
      </c>
    </row>
    <row r="2565" spans="1:10" ht="16" hidden="1" x14ac:dyDescent="0.2">
      <c r="A2565" s="1" t="s">
        <v>3493</v>
      </c>
      <c r="B2565" s="1" t="s">
        <v>3902</v>
      </c>
      <c r="C2565" s="1" t="s">
        <v>3494</v>
      </c>
      <c r="D2565" s="1" t="s">
        <v>5792</v>
      </c>
      <c r="E2565" s="1" t="s">
        <v>12</v>
      </c>
      <c r="F2565" s="1" t="s">
        <v>3920</v>
      </c>
      <c r="G2565" s="1" t="str">
        <f>RT_enz[[#This Row],[rxn_src]]&amp;"_"&amp;RT_enz[[#This Row],[dir]]</f>
        <v>LNS14DMy_c_FWD</v>
      </c>
      <c r="H2565" s="1" t="str">
        <f>_xlfn.XLOOKUP(RT_enz[[#This Row],[Column1]],SC_enz[name_dir],SC_enz[name_dir],"")</f>
        <v>LNS14DMy_c_FWD</v>
      </c>
      <c r="I2565" s="1" t="str">
        <f>_xlfn.XLOOKUP(RT_enz[[#This Row],[rxn_src]],SC_enz[rxn_src],SC_enz[rxn_src],"")</f>
        <v>LNS14DMy_c</v>
      </c>
      <c r="J2565" s="2" t="str">
        <f>_xlfn.XLOOKUP(RT_enz[[#This Row],[Column1]],RT_gsm[Column3],RT_gsm[Column3],"")</f>
        <v>LNS14DMy_c_FWD</v>
      </c>
    </row>
    <row r="2566" spans="1:10" ht="16" hidden="1" x14ac:dyDescent="0.2">
      <c r="A2566" s="1" t="s">
        <v>1204</v>
      </c>
      <c r="B2566" s="1" t="s">
        <v>3902</v>
      </c>
      <c r="C2566" s="1" t="s">
        <v>5793</v>
      </c>
      <c r="D2566" s="1" t="s">
        <v>5794</v>
      </c>
      <c r="E2566" s="1" t="s">
        <v>7</v>
      </c>
      <c r="F2566" s="1" t="s">
        <v>3920</v>
      </c>
      <c r="G2566" s="1" t="str">
        <f>RT_enz[[#This Row],[rxn_src]]&amp;"_"&amp;RT_enz[[#This Row],[dir]]</f>
        <v>LNSTLS_c_FWD</v>
      </c>
      <c r="H2566" s="1" t="str">
        <f>_xlfn.XLOOKUP(RT_enz[[#This Row],[Column1]],SC_enz[name_dir],SC_enz[name_dir],"")</f>
        <v>LNSTLS_c_FWD</v>
      </c>
      <c r="I2566" s="1" t="str">
        <f>_xlfn.XLOOKUP(RT_enz[[#This Row],[rxn_src]],SC_enz[rxn_src],SC_enz[rxn_src],"")</f>
        <v>LNSTLS_c</v>
      </c>
      <c r="J2566" s="2" t="str">
        <f>_xlfn.XLOOKUP(RT_enz[[#This Row],[Column1]],RT_gsm[Column3],RT_gsm[Column3],"")</f>
        <v>LNSTLS_c_FWD</v>
      </c>
    </row>
    <row r="2567" spans="1:10" ht="16" hidden="1" x14ac:dyDescent="0.2">
      <c r="A2567" s="1" t="s">
        <v>3174</v>
      </c>
      <c r="B2567" s="1" t="s">
        <v>3902</v>
      </c>
      <c r="C2567" s="1" t="s">
        <v>4927</v>
      </c>
      <c r="D2567" s="1" t="s">
        <v>4928</v>
      </c>
      <c r="E2567" s="1" t="s">
        <v>7</v>
      </c>
      <c r="F2567" s="1" t="s">
        <v>3920</v>
      </c>
      <c r="G2567" s="1" t="str">
        <f>RT_enz[[#This Row],[rxn_src]]&amp;"_"&amp;RT_enz[[#This Row],[dir]]</f>
        <v>LPAP_vm_FWD</v>
      </c>
      <c r="H2567" s="1" t="str">
        <f>_xlfn.XLOOKUP(RT_enz[[#This Row],[Column1]],SC_enz[name_dir],SC_enz[name_dir],"")</f>
        <v>LPAP_vm_FWD</v>
      </c>
      <c r="I2567" s="1" t="str">
        <f>_xlfn.XLOOKUP(RT_enz[[#This Row],[rxn_src]],SC_enz[rxn_src],SC_enz[rxn_src],"")</f>
        <v>LPAP_vm</v>
      </c>
      <c r="J2567" s="2" t="str">
        <f>_xlfn.XLOOKUP(RT_enz[[#This Row],[Column1]],RT_gsm[Column3],RT_gsm[Column3],"")</f>
        <v>LPAP_vm_FWD</v>
      </c>
    </row>
    <row r="2568" spans="1:10" ht="16" hidden="1" x14ac:dyDescent="0.2">
      <c r="A2568" s="1" t="s">
        <v>3197</v>
      </c>
      <c r="B2568" s="1" t="s">
        <v>3902</v>
      </c>
      <c r="C2568" s="1" t="s">
        <v>3933</v>
      </c>
      <c r="D2568" s="1" t="s">
        <v>3934</v>
      </c>
      <c r="E2568" s="1" t="s">
        <v>7</v>
      </c>
      <c r="F2568" s="1" t="s">
        <v>3920</v>
      </c>
      <c r="G2568" s="1" t="str">
        <f>RT_enz[[#This Row],[rxn_src]]&amp;"_"&amp;RT_enz[[#This Row],[dir]]</f>
        <v>LPCAT_mm_FWD</v>
      </c>
      <c r="H2568" s="1" t="str">
        <f>_xlfn.XLOOKUP(RT_enz[[#This Row],[Column1]],SC_enz[name_dir],SC_enz[name_dir],"")</f>
        <v>LPCAT_mm_FWD</v>
      </c>
      <c r="I2568" s="1" t="str">
        <f>_xlfn.XLOOKUP(RT_enz[[#This Row],[rxn_src]],SC_enz[rxn_src],SC_enz[rxn_src],"")</f>
        <v>LPCAT_mm</v>
      </c>
      <c r="J2568" s="2" t="str">
        <f>_xlfn.XLOOKUP(RT_enz[[#This Row],[Column1]],RT_gsm[Column3],RT_gsm[Column3],"")</f>
        <v>LPCAT_mm_FWD</v>
      </c>
    </row>
    <row r="2569" spans="1:10" ht="16" hidden="1" x14ac:dyDescent="0.2">
      <c r="A2569" s="1" t="s">
        <v>3247</v>
      </c>
      <c r="B2569" s="1" t="s">
        <v>3902</v>
      </c>
      <c r="C2569" s="1" t="s">
        <v>5795</v>
      </c>
      <c r="D2569" s="1" t="s">
        <v>5796</v>
      </c>
      <c r="E2569" s="1" t="s">
        <v>7</v>
      </c>
      <c r="F2569" s="1" t="s">
        <v>3920</v>
      </c>
      <c r="G2569" s="1" t="str">
        <f>RT_enz[[#This Row],[rxn_src]]&amp;"_"&amp;RT_enz[[#This Row],[dir]]</f>
        <v>LPIAT_rm_FWD</v>
      </c>
      <c r="H2569" s="1" t="str">
        <f>_xlfn.XLOOKUP(RT_enz[[#This Row],[Column1]],SC_enz[name_dir],SC_enz[name_dir],"")</f>
        <v>LPIAT_rm_FWD</v>
      </c>
      <c r="I2569" s="1" t="str">
        <f>_xlfn.XLOOKUP(RT_enz[[#This Row],[rxn_src]],SC_enz[rxn_src],SC_enz[rxn_src],"")</f>
        <v>LPIAT_rm</v>
      </c>
      <c r="J2569" s="2" t="str">
        <f>_xlfn.XLOOKUP(RT_enz[[#This Row],[Column1]],RT_gsm[Column3],RT_gsm[Column3],"")</f>
        <v>LPIAT_rm_FWD</v>
      </c>
    </row>
    <row r="2570" spans="1:10" ht="16" hidden="1" x14ac:dyDescent="0.2">
      <c r="A2570" s="1" t="s">
        <v>1190</v>
      </c>
      <c r="B2570" s="1" t="s">
        <v>3902</v>
      </c>
      <c r="C2570" s="1" t="s">
        <v>4564</v>
      </c>
      <c r="D2570" s="1" t="s">
        <v>4565</v>
      </c>
      <c r="E2570" s="1" t="s">
        <v>7</v>
      </c>
      <c r="F2570" s="1" t="s">
        <v>3920</v>
      </c>
      <c r="G2570" s="1" t="str">
        <f>RT_enz[[#This Row],[rxn_src]]&amp;"_"&amp;RT_enz[[#This Row],[dir]]</f>
        <v>LSERDHi_c_FWD</v>
      </c>
      <c r="H2570" s="1" t="str">
        <f>_xlfn.XLOOKUP(RT_enz[[#This Row],[Column1]],SC_enz[name_dir],SC_enz[name_dir],"")</f>
        <v>LSERDHi_c_FWD</v>
      </c>
      <c r="I2570" s="1" t="str">
        <f>_xlfn.XLOOKUP(RT_enz[[#This Row],[rxn_src]],SC_enz[rxn_src],SC_enz[rxn_src],"")</f>
        <v>LSERDHi_c</v>
      </c>
      <c r="J2570" s="2" t="str">
        <f>_xlfn.XLOOKUP(RT_enz[[#This Row],[Column1]],RT_gsm[Column3],RT_gsm[Column3],"")</f>
        <v>LSERDHi_c_FWD</v>
      </c>
    </row>
    <row r="2571" spans="1:10" ht="16" hidden="1" x14ac:dyDescent="0.2">
      <c r="A2571" s="1" t="s">
        <v>3606</v>
      </c>
      <c r="B2571" s="1" t="s">
        <v>3902</v>
      </c>
      <c r="C2571" s="1" t="s">
        <v>5797</v>
      </c>
      <c r="D2571" s="1" t="s">
        <v>5798</v>
      </c>
      <c r="E2571" s="1" t="s">
        <v>7</v>
      </c>
      <c r="F2571" s="1" t="s">
        <v>3920</v>
      </c>
      <c r="G2571" s="1" t="str">
        <f>RT_enz[[#This Row],[rxn_src]]&amp;"_"&amp;RT_enz[[#This Row],[dir]]</f>
        <v>LTA4H_c_FWD</v>
      </c>
      <c r="H2571" s="1" t="str">
        <f>_xlfn.XLOOKUP(RT_enz[[#This Row],[Column1]],SC_enz[name_dir],SC_enz[name_dir],"")</f>
        <v>LTA4H_c_FWD</v>
      </c>
      <c r="I2571" s="1" t="str">
        <f>_xlfn.XLOOKUP(RT_enz[[#This Row],[rxn_src]],SC_enz[rxn_src],SC_enz[rxn_src],"")</f>
        <v>LTA4H_c</v>
      </c>
      <c r="J2571" s="2" t="str">
        <f>_xlfn.XLOOKUP(RT_enz[[#This Row],[Column1]],RT_gsm[Column3],RT_gsm[Column3],"")</f>
        <v>LTA4H_c_FWD</v>
      </c>
    </row>
    <row r="2572" spans="1:10" ht="16" hidden="1" x14ac:dyDescent="0.2">
      <c r="A2572" s="1" t="s">
        <v>3606</v>
      </c>
      <c r="B2572" s="1" t="s">
        <v>3903</v>
      </c>
      <c r="C2572" s="1" t="s">
        <v>5797</v>
      </c>
      <c r="D2572" s="1" t="s">
        <v>5798</v>
      </c>
      <c r="E2572" s="1" t="s">
        <v>7</v>
      </c>
      <c r="F2572" s="1" t="s">
        <v>3920</v>
      </c>
      <c r="G2572" s="1" t="str">
        <f>RT_enz[[#This Row],[rxn_src]]&amp;"_"&amp;RT_enz[[#This Row],[dir]]</f>
        <v>LTA4H_c_REV</v>
      </c>
      <c r="H2572" s="1" t="str">
        <f>_xlfn.XLOOKUP(RT_enz[[#This Row],[Column1]],SC_enz[name_dir],SC_enz[name_dir],"")</f>
        <v>LTA4H_c_REV</v>
      </c>
      <c r="I2572" s="1" t="str">
        <f>_xlfn.XLOOKUP(RT_enz[[#This Row],[rxn_src]],SC_enz[rxn_src],SC_enz[rxn_src],"")</f>
        <v>LTA4H_c</v>
      </c>
      <c r="J2572" s="2" t="str">
        <f>_xlfn.XLOOKUP(RT_enz[[#This Row],[Column1]],RT_gsm[Column3],RT_gsm[Column3],"")</f>
        <v>LTA4H_c_REV</v>
      </c>
    </row>
    <row r="2573" spans="1:10" ht="16" hidden="1" x14ac:dyDescent="0.2">
      <c r="A2573" s="1" t="s">
        <v>3609</v>
      </c>
      <c r="B2573" s="1" t="s">
        <v>3902</v>
      </c>
      <c r="C2573" s="1" t="s">
        <v>5799</v>
      </c>
      <c r="D2573" s="1" t="s">
        <v>5800</v>
      </c>
      <c r="E2573" s="1" t="s">
        <v>7</v>
      </c>
      <c r="F2573" s="1" t="s">
        <v>3920</v>
      </c>
      <c r="G2573" s="1" t="str">
        <f>RT_enz[[#This Row],[rxn_src]]&amp;"_"&amp;RT_enz[[#This Row],[dir]]</f>
        <v>LTA4H_n_FWD</v>
      </c>
      <c r="H2573" s="1" t="str">
        <f>_xlfn.XLOOKUP(RT_enz[[#This Row],[Column1]],SC_enz[name_dir],SC_enz[name_dir],"")</f>
        <v>LTA4H_n_FWD</v>
      </c>
      <c r="I2573" s="1" t="str">
        <f>_xlfn.XLOOKUP(RT_enz[[#This Row],[rxn_src]],SC_enz[rxn_src],SC_enz[rxn_src],"")</f>
        <v>LTA4H_n</v>
      </c>
      <c r="J2573" s="2" t="str">
        <f>_xlfn.XLOOKUP(RT_enz[[#This Row],[Column1]],RT_gsm[Column3],RT_gsm[Column3],"")</f>
        <v>LTA4H_n_FWD</v>
      </c>
    </row>
    <row r="2574" spans="1:10" ht="16" hidden="1" x14ac:dyDescent="0.2">
      <c r="A2574" s="1" t="s">
        <v>3609</v>
      </c>
      <c r="B2574" s="1" t="s">
        <v>3903</v>
      </c>
      <c r="C2574" s="1" t="s">
        <v>5799</v>
      </c>
      <c r="D2574" s="1" t="s">
        <v>5800</v>
      </c>
      <c r="E2574" s="1" t="s">
        <v>7</v>
      </c>
      <c r="F2574" s="1" t="s">
        <v>3920</v>
      </c>
      <c r="G2574" s="1" t="str">
        <f>RT_enz[[#This Row],[rxn_src]]&amp;"_"&amp;RT_enz[[#This Row],[dir]]</f>
        <v>LTA4H_n_REV</v>
      </c>
      <c r="H2574" s="1" t="str">
        <f>_xlfn.XLOOKUP(RT_enz[[#This Row],[Column1]],SC_enz[name_dir],SC_enz[name_dir],"")</f>
        <v>LTA4H_n_REV</v>
      </c>
      <c r="I2574" s="1" t="str">
        <f>_xlfn.XLOOKUP(RT_enz[[#This Row],[rxn_src]],SC_enz[rxn_src],SC_enz[rxn_src],"")</f>
        <v>LTA4H_n</v>
      </c>
      <c r="J2574" s="2" t="str">
        <f>_xlfn.XLOOKUP(RT_enz[[#This Row],[Column1]],RT_gsm[Column3],RT_gsm[Column3],"")</f>
        <v>LTA4H_n_REV</v>
      </c>
    </row>
    <row r="2575" spans="1:10" ht="16" hidden="1" x14ac:dyDescent="0.2">
      <c r="A2575" s="1" t="s">
        <v>3612</v>
      </c>
      <c r="B2575" s="1" t="s">
        <v>3902</v>
      </c>
      <c r="C2575" s="1" t="s">
        <v>5797</v>
      </c>
      <c r="D2575" s="1" t="s">
        <v>5798</v>
      </c>
      <c r="E2575" s="1" t="s">
        <v>7</v>
      </c>
      <c r="F2575" s="1" t="s">
        <v>3920</v>
      </c>
      <c r="G2575" s="1" t="str">
        <f>RT_enz[[#This Row],[rxn_src]]&amp;"_"&amp;RT_enz[[#This Row],[dir]]</f>
        <v>LTA4H2_c_FWD</v>
      </c>
      <c r="H2575" s="1" t="str">
        <f>_xlfn.XLOOKUP(RT_enz[[#This Row],[Column1]],SC_enz[name_dir],SC_enz[name_dir],"")</f>
        <v>LTA4H2_c_FWD</v>
      </c>
      <c r="I2575" s="1" t="str">
        <f>_xlfn.XLOOKUP(RT_enz[[#This Row],[rxn_src]],SC_enz[rxn_src],SC_enz[rxn_src],"")</f>
        <v>LTA4H2_c</v>
      </c>
      <c r="J2575" s="2" t="str">
        <f>_xlfn.XLOOKUP(RT_enz[[#This Row],[Column1]],RT_gsm[Column3],RT_gsm[Column3],"")</f>
        <v>LTA4H2_c_FWD</v>
      </c>
    </row>
    <row r="2576" spans="1:10" ht="16" hidden="1" x14ac:dyDescent="0.2">
      <c r="A2576" s="1" t="s">
        <v>3612</v>
      </c>
      <c r="B2576" s="1" t="s">
        <v>3903</v>
      </c>
      <c r="C2576" s="1" t="s">
        <v>5797</v>
      </c>
      <c r="D2576" s="1" t="s">
        <v>5798</v>
      </c>
      <c r="E2576" s="1" t="s">
        <v>7</v>
      </c>
      <c r="F2576" s="1" t="s">
        <v>3920</v>
      </c>
      <c r="G2576" s="1" t="str">
        <f>RT_enz[[#This Row],[rxn_src]]&amp;"_"&amp;RT_enz[[#This Row],[dir]]</f>
        <v>LTA4H2_c_REV</v>
      </c>
      <c r="H2576" s="1" t="str">
        <f>_xlfn.XLOOKUP(RT_enz[[#This Row],[Column1]],SC_enz[name_dir],SC_enz[name_dir],"")</f>
        <v>LTA4H2_c_REV</v>
      </c>
      <c r="I2576" s="1" t="str">
        <f>_xlfn.XLOOKUP(RT_enz[[#This Row],[rxn_src]],SC_enz[rxn_src],SC_enz[rxn_src],"")</f>
        <v>LTA4H2_c</v>
      </c>
      <c r="J2576" s="2" t="str">
        <f>_xlfn.XLOOKUP(RT_enz[[#This Row],[Column1]],RT_gsm[Column3],RT_gsm[Column3],"")</f>
        <v>LTA4H2_c_REV</v>
      </c>
    </row>
    <row r="2577" spans="1:10" ht="16" hidden="1" x14ac:dyDescent="0.2">
      <c r="A2577" s="1" t="s">
        <v>3613</v>
      </c>
      <c r="B2577" s="1" t="s">
        <v>3902</v>
      </c>
      <c r="C2577" s="1" t="s">
        <v>5799</v>
      </c>
      <c r="D2577" s="1" t="s">
        <v>5800</v>
      </c>
      <c r="E2577" s="1" t="s">
        <v>7</v>
      </c>
      <c r="F2577" s="1" t="s">
        <v>3920</v>
      </c>
      <c r="G2577" s="1" t="str">
        <f>RT_enz[[#This Row],[rxn_src]]&amp;"_"&amp;RT_enz[[#This Row],[dir]]</f>
        <v>LTA4H2_n_FWD</v>
      </c>
      <c r="H2577" s="1" t="str">
        <f>_xlfn.XLOOKUP(RT_enz[[#This Row],[Column1]],SC_enz[name_dir],SC_enz[name_dir],"")</f>
        <v>LTA4H2_n_FWD</v>
      </c>
      <c r="I2577" s="1" t="str">
        <f>_xlfn.XLOOKUP(RT_enz[[#This Row],[rxn_src]],SC_enz[rxn_src],SC_enz[rxn_src],"")</f>
        <v>LTA4H2_n</v>
      </c>
      <c r="J2577" s="2" t="str">
        <f>_xlfn.XLOOKUP(RT_enz[[#This Row],[Column1]],RT_gsm[Column3],RT_gsm[Column3],"")</f>
        <v>LTA4H2_n_FWD</v>
      </c>
    </row>
    <row r="2578" spans="1:10" ht="16" hidden="1" x14ac:dyDescent="0.2">
      <c r="A2578" s="1" t="s">
        <v>3613</v>
      </c>
      <c r="B2578" s="1" t="s">
        <v>3903</v>
      </c>
      <c r="C2578" s="1" t="s">
        <v>5799</v>
      </c>
      <c r="D2578" s="1" t="s">
        <v>5800</v>
      </c>
      <c r="E2578" s="1" t="s">
        <v>7</v>
      </c>
      <c r="F2578" s="1" t="s">
        <v>3920</v>
      </c>
      <c r="G2578" s="1" t="str">
        <f>RT_enz[[#This Row],[rxn_src]]&amp;"_"&amp;RT_enz[[#This Row],[dir]]</f>
        <v>LTA4H2_n_REV</v>
      </c>
      <c r="H2578" s="1" t="str">
        <f>_xlfn.XLOOKUP(RT_enz[[#This Row],[Column1]],SC_enz[name_dir],SC_enz[name_dir],"")</f>
        <v>LTA4H2_n_REV</v>
      </c>
      <c r="I2578" s="1" t="str">
        <f>_xlfn.XLOOKUP(RT_enz[[#This Row],[rxn_src]],SC_enz[rxn_src],SC_enz[rxn_src],"")</f>
        <v>LTA4H2_n</v>
      </c>
      <c r="J2578" s="2" t="str">
        <f>_xlfn.XLOOKUP(RT_enz[[#This Row],[Column1]],RT_gsm[Column3],RT_gsm[Column3],"")</f>
        <v>LTA4H2_n_REV</v>
      </c>
    </row>
    <row r="2579" spans="1:10" ht="16" hidden="1" x14ac:dyDescent="0.2">
      <c r="A2579" s="1" t="s">
        <v>3614</v>
      </c>
      <c r="B2579" s="1" t="s">
        <v>3902</v>
      </c>
      <c r="C2579" s="1" t="s">
        <v>5797</v>
      </c>
      <c r="D2579" s="1" t="s">
        <v>5798</v>
      </c>
      <c r="E2579" s="1" t="s">
        <v>7</v>
      </c>
      <c r="F2579" s="1" t="s">
        <v>3920</v>
      </c>
      <c r="G2579" s="1" t="str">
        <f>RT_enz[[#This Row],[rxn_src]]&amp;"_"&amp;RT_enz[[#This Row],[dir]]</f>
        <v>LTA4H3_c_FWD</v>
      </c>
      <c r="H2579" s="1" t="str">
        <f>_xlfn.XLOOKUP(RT_enz[[#This Row],[Column1]],SC_enz[name_dir],SC_enz[name_dir],"")</f>
        <v>LTA4H3_c_FWD</v>
      </c>
      <c r="I2579" s="1" t="str">
        <f>_xlfn.XLOOKUP(RT_enz[[#This Row],[rxn_src]],SC_enz[rxn_src],SC_enz[rxn_src],"")</f>
        <v>LTA4H3_c</v>
      </c>
      <c r="J2579" s="2" t="str">
        <f>_xlfn.XLOOKUP(RT_enz[[#This Row],[Column1]],RT_gsm[Column3],RT_gsm[Column3],"")</f>
        <v>LTA4H3_c_FWD</v>
      </c>
    </row>
    <row r="2580" spans="1:10" ht="16" hidden="1" x14ac:dyDescent="0.2">
      <c r="A2580" s="1" t="s">
        <v>3614</v>
      </c>
      <c r="B2580" s="1" t="s">
        <v>3903</v>
      </c>
      <c r="C2580" s="1" t="s">
        <v>5797</v>
      </c>
      <c r="D2580" s="1" t="s">
        <v>5798</v>
      </c>
      <c r="E2580" s="1" t="s">
        <v>7</v>
      </c>
      <c r="F2580" s="1" t="s">
        <v>3920</v>
      </c>
      <c r="G2580" s="1" t="str">
        <f>RT_enz[[#This Row],[rxn_src]]&amp;"_"&amp;RT_enz[[#This Row],[dir]]</f>
        <v>LTA4H3_c_REV</v>
      </c>
      <c r="H2580" s="1" t="str">
        <f>_xlfn.XLOOKUP(RT_enz[[#This Row],[Column1]],SC_enz[name_dir],SC_enz[name_dir],"")</f>
        <v>LTA4H3_c_REV</v>
      </c>
      <c r="I2580" s="1" t="str">
        <f>_xlfn.XLOOKUP(RT_enz[[#This Row],[rxn_src]],SC_enz[rxn_src],SC_enz[rxn_src],"")</f>
        <v>LTA4H3_c</v>
      </c>
      <c r="J2580" s="2" t="str">
        <f>_xlfn.XLOOKUP(RT_enz[[#This Row],[Column1]],RT_gsm[Column3],RT_gsm[Column3],"")</f>
        <v>LTA4H3_c_REV</v>
      </c>
    </row>
    <row r="2581" spans="1:10" ht="16" hidden="1" x14ac:dyDescent="0.2">
      <c r="A2581" s="1" t="s">
        <v>3615</v>
      </c>
      <c r="B2581" s="1" t="s">
        <v>3902</v>
      </c>
      <c r="C2581" s="1" t="s">
        <v>5799</v>
      </c>
      <c r="D2581" s="1" t="s">
        <v>5800</v>
      </c>
      <c r="E2581" s="1" t="s">
        <v>7</v>
      </c>
      <c r="F2581" s="1" t="s">
        <v>3920</v>
      </c>
      <c r="G2581" s="1" t="str">
        <f>RT_enz[[#This Row],[rxn_src]]&amp;"_"&amp;RT_enz[[#This Row],[dir]]</f>
        <v>LTA4H3_n_FWD</v>
      </c>
      <c r="H2581" s="1" t="str">
        <f>_xlfn.XLOOKUP(RT_enz[[#This Row],[Column1]],SC_enz[name_dir],SC_enz[name_dir],"")</f>
        <v>LTA4H3_n_FWD</v>
      </c>
      <c r="I2581" s="1" t="str">
        <f>_xlfn.XLOOKUP(RT_enz[[#This Row],[rxn_src]],SC_enz[rxn_src],SC_enz[rxn_src],"")</f>
        <v>LTA4H3_n</v>
      </c>
      <c r="J2581" s="2" t="str">
        <f>_xlfn.XLOOKUP(RT_enz[[#This Row],[Column1]],RT_gsm[Column3],RT_gsm[Column3],"")</f>
        <v>LTA4H3_n_FWD</v>
      </c>
    </row>
    <row r="2582" spans="1:10" ht="16" hidden="1" x14ac:dyDescent="0.2">
      <c r="A2582" s="1" t="s">
        <v>3615</v>
      </c>
      <c r="B2582" s="1" t="s">
        <v>3903</v>
      </c>
      <c r="C2582" s="1" t="s">
        <v>5799</v>
      </c>
      <c r="D2582" s="1" t="s">
        <v>5800</v>
      </c>
      <c r="E2582" s="1" t="s">
        <v>7</v>
      </c>
      <c r="F2582" s="1" t="s">
        <v>3920</v>
      </c>
      <c r="G2582" s="1" t="str">
        <f>RT_enz[[#This Row],[rxn_src]]&amp;"_"&amp;RT_enz[[#This Row],[dir]]</f>
        <v>LTA4H3_n_REV</v>
      </c>
      <c r="H2582" s="1" t="str">
        <f>_xlfn.XLOOKUP(RT_enz[[#This Row],[Column1]],SC_enz[name_dir],SC_enz[name_dir],"")</f>
        <v>LTA4H3_n_REV</v>
      </c>
      <c r="I2582" s="1" t="str">
        <f>_xlfn.XLOOKUP(RT_enz[[#This Row],[rxn_src]],SC_enz[rxn_src],SC_enz[rxn_src],"")</f>
        <v>LTA4H3_n</v>
      </c>
      <c r="J2582" s="2" t="str">
        <f>_xlfn.XLOOKUP(RT_enz[[#This Row],[Column1]],RT_gsm[Column3],RT_gsm[Column3],"")</f>
        <v>LTA4H3_n_REV</v>
      </c>
    </row>
    <row r="2583" spans="1:10" ht="16" hidden="1" x14ac:dyDescent="0.2">
      <c r="A2583" s="1" t="s">
        <v>5801</v>
      </c>
      <c r="B2583" s="1" t="s">
        <v>3902</v>
      </c>
      <c r="C2583" s="1" t="s">
        <v>5802</v>
      </c>
      <c r="D2583" s="1" t="s">
        <v>5803</v>
      </c>
      <c r="E2583" s="1" t="s">
        <v>7</v>
      </c>
      <c r="F2583" s="1" t="s">
        <v>3920</v>
      </c>
      <c r="G2583" s="1" t="str">
        <f>RT_enz[[#This Row],[rxn_src]]&amp;"_"&amp;RT_enz[[#This Row],[dir]]</f>
        <v>LYSN6MOX_c_FWD</v>
      </c>
      <c r="H2583" s="1" t="str">
        <f>_xlfn.XLOOKUP(RT_enz[[#This Row],[Column1]],SC_enz[name_dir],SC_enz[name_dir],"")</f>
        <v/>
      </c>
      <c r="I2583" s="1" t="str">
        <f>_xlfn.XLOOKUP(RT_enz[[#This Row],[rxn_src]],SC_enz[rxn_src],SC_enz[rxn_src],"")</f>
        <v/>
      </c>
      <c r="J2583" s="2" t="str">
        <f>_xlfn.XLOOKUP(RT_enz[[#This Row],[Column1]],RT_gsm[Column3],RT_gsm[Column3],"")</f>
        <v>LYSN6MOX_c_FWD</v>
      </c>
    </row>
    <row r="2584" spans="1:10" ht="16" hidden="1" x14ac:dyDescent="0.2">
      <c r="A2584" s="1" t="s">
        <v>3778</v>
      </c>
      <c r="B2584" s="1" t="s">
        <v>3902</v>
      </c>
      <c r="C2584" s="1" t="s">
        <v>142</v>
      </c>
      <c r="D2584" s="1" t="s">
        <v>143</v>
      </c>
      <c r="E2584" s="1" t="s">
        <v>12</v>
      </c>
      <c r="F2584" s="1" t="s">
        <v>4477</v>
      </c>
      <c r="G2584" s="1" t="str">
        <f>RT_enz[[#This Row],[rxn_src]]&amp;"_"&amp;RT_enz[[#This Row],[dir]]</f>
        <v>LYSt_c_m_FWD</v>
      </c>
      <c r="H2584" s="1" t="str">
        <f>_xlfn.XLOOKUP(RT_enz[[#This Row],[Column1]],SC_enz[name_dir],SC_enz[name_dir],"")</f>
        <v>LYSt_c_m_FWD</v>
      </c>
      <c r="I2584" s="1" t="str">
        <f>_xlfn.XLOOKUP(RT_enz[[#This Row],[rxn_src]],SC_enz[rxn_src],SC_enz[rxn_src],"")</f>
        <v>LYSt_c_m</v>
      </c>
      <c r="J2584" s="2" t="str">
        <f>_xlfn.XLOOKUP(RT_enz[[#This Row],[Column1]],RT_gsm[Column3],RT_gsm[Column3],"")</f>
        <v>LYSt_c_m_FWD</v>
      </c>
    </row>
    <row r="2585" spans="1:10" ht="16" hidden="1" x14ac:dyDescent="0.2">
      <c r="A2585" s="1" t="s">
        <v>2267</v>
      </c>
      <c r="B2585" s="1" t="s">
        <v>3902</v>
      </c>
      <c r="C2585" s="1" t="s">
        <v>4497</v>
      </c>
      <c r="D2585" s="1" t="s">
        <v>4498</v>
      </c>
      <c r="E2585" s="1" t="s">
        <v>7</v>
      </c>
      <c r="F2585" s="1" t="s">
        <v>3920</v>
      </c>
      <c r="G2585" s="1" t="str">
        <f>RT_enz[[#This Row],[rxn_src]]&amp;"_"&amp;RT_enz[[#This Row],[dir]]</f>
        <v>LYStpa_v_FWD</v>
      </c>
      <c r="H2585" s="1" t="str">
        <f>_xlfn.XLOOKUP(RT_enz[[#This Row],[Column1]],SC_enz[name_dir],SC_enz[name_dir],"")</f>
        <v>LYStpa_v_FWD</v>
      </c>
      <c r="I2585" s="1" t="str">
        <f>_xlfn.XLOOKUP(RT_enz[[#This Row],[rxn_src]],SC_enz[rxn_src],SC_enz[rxn_src],"")</f>
        <v>LYStpa_v</v>
      </c>
      <c r="J2585" s="2" t="str">
        <f>_xlfn.XLOOKUP(RT_enz[[#This Row],[Column1]],RT_gsm[Column3],RT_gsm[Column3],"")</f>
        <v>LYStpa_v_FWD</v>
      </c>
    </row>
    <row r="2586" spans="1:10" ht="16" hidden="1" x14ac:dyDescent="0.2">
      <c r="A2586" s="1" t="s">
        <v>2267</v>
      </c>
      <c r="B2586" s="1" t="s">
        <v>3902</v>
      </c>
      <c r="C2586" s="1" t="s">
        <v>5644</v>
      </c>
      <c r="D2586" s="1" t="s">
        <v>5645</v>
      </c>
      <c r="E2586" s="1" t="s">
        <v>7</v>
      </c>
      <c r="F2586" s="1" t="s">
        <v>3920</v>
      </c>
      <c r="G2586" s="1" t="str">
        <f>RT_enz[[#This Row],[rxn_src]]&amp;"_"&amp;RT_enz[[#This Row],[dir]]</f>
        <v>LYStpa_v_FWD</v>
      </c>
      <c r="H2586" s="1" t="str">
        <f>_xlfn.XLOOKUP(RT_enz[[#This Row],[Column1]],SC_enz[name_dir],SC_enz[name_dir],"")</f>
        <v>LYStpa_v_FWD</v>
      </c>
      <c r="I2586" s="1" t="str">
        <f>_xlfn.XLOOKUP(RT_enz[[#This Row],[rxn_src]],SC_enz[rxn_src],SC_enz[rxn_src],"")</f>
        <v>LYStpa_v</v>
      </c>
      <c r="J2586" s="2" t="str">
        <f>_xlfn.XLOOKUP(RT_enz[[#This Row],[Column1]],RT_gsm[Column3],RT_gsm[Column3],"")</f>
        <v>LYStpa_v_FWD</v>
      </c>
    </row>
    <row r="2587" spans="1:10" ht="16" hidden="1" x14ac:dyDescent="0.2">
      <c r="A2587" s="1" t="s">
        <v>2268</v>
      </c>
      <c r="B2587" s="1" t="s">
        <v>3902</v>
      </c>
      <c r="C2587" s="1" t="s">
        <v>4391</v>
      </c>
      <c r="D2587" s="1" t="s">
        <v>4392</v>
      </c>
      <c r="E2587" s="1" t="s">
        <v>7</v>
      </c>
      <c r="F2587" s="1" t="s">
        <v>3920</v>
      </c>
      <c r="G2587" s="1" t="str">
        <f>RT_enz[[#This Row],[rxn_src]]&amp;"_"&amp;RT_enz[[#This Row],[dir]]</f>
        <v>LYStps_e_FWD</v>
      </c>
      <c r="H2587" s="1" t="str">
        <f>_xlfn.XLOOKUP(RT_enz[[#This Row],[Column1]],SC_enz[name_dir],SC_enz[name_dir],"")</f>
        <v>LYStps_e_FWD</v>
      </c>
      <c r="I2587" s="1" t="str">
        <f>_xlfn.XLOOKUP(RT_enz[[#This Row],[rxn_src]],SC_enz[rxn_src],SC_enz[rxn_src],"")</f>
        <v>LYStps_e</v>
      </c>
      <c r="J2587" s="2" t="str">
        <f>_xlfn.XLOOKUP(RT_enz[[#This Row],[Column1]],RT_gsm[Column3],RT_gsm[Column3],"")</f>
        <v>LYStps_e_FWD</v>
      </c>
    </row>
    <row r="2588" spans="1:10" ht="16" hidden="1" x14ac:dyDescent="0.2">
      <c r="A2588" s="1" t="s">
        <v>2268</v>
      </c>
      <c r="B2588" s="1" t="s">
        <v>3903</v>
      </c>
      <c r="C2588" s="1" t="s">
        <v>4391</v>
      </c>
      <c r="D2588" s="1" t="s">
        <v>4392</v>
      </c>
      <c r="E2588" s="1" t="s">
        <v>7</v>
      </c>
      <c r="F2588" s="1" t="s">
        <v>3920</v>
      </c>
      <c r="G2588" s="1" t="str">
        <f>RT_enz[[#This Row],[rxn_src]]&amp;"_"&amp;RT_enz[[#This Row],[dir]]</f>
        <v>LYStps_e_REV</v>
      </c>
      <c r="H2588" s="1" t="str">
        <f>_xlfn.XLOOKUP(RT_enz[[#This Row],[Column1]],SC_enz[name_dir],SC_enz[name_dir],"")</f>
        <v>LYStps_e_REV</v>
      </c>
      <c r="I2588" s="1" t="str">
        <f>_xlfn.XLOOKUP(RT_enz[[#This Row],[rxn_src]],SC_enz[rxn_src],SC_enz[rxn_src],"")</f>
        <v>LYStps_e</v>
      </c>
      <c r="J2588" s="2" t="str">
        <f>_xlfn.XLOOKUP(RT_enz[[#This Row],[Column1]],RT_gsm[Column3],RT_gsm[Column3],"")</f>
        <v>LYStps_e_REV</v>
      </c>
    </row>
    <row r="2589" spans="1:10" ht="16" hidden="1" x14ac:dyDescent="0.2">
      <c r="A2589" s="1" t="s">
        <v>1215</v>
      </c>
      <c r="B2589" s="1" t="s">
        <v>3902</v>
      </c>
      <c r="C2589" s="1" t="s">
        <v>5804</v>
      </c>
      <c r="D2589" s="1" t="s">
        <v>5805</v>
      </c>
      <c r="E2589" s="1" t="s">
        <v>7</v>
      </c>
      <c r="F2589" s="1" t="s">
        <v>3920</v>
      </c>
      <c r="G2589" s="1" t="str">
        <f>RT_enz[[#This Row],[rxn_src]]&amp;"_"&amp;RT_enz[[#This Row],[dir]]</f>
        <v>LYSTRS_c_FWD</v>
      </c>
      <c r="H2589" s="1" t="str">
        <f>_xlfn.XLOOKUP(RT_enz[[#This Row],[Column1]],SC_enz[name_dir],SC_enz[name_dir],"")</f>
        <v>LYSTRS_c_FWD</v>
      </c>
      <c r="I2589" s="1" t="str">
        <f>_xlfn.XLOOKUP(RT_enz[[#This Row],[rxn_src]],SC_enz[rxn_src],SC_enz[rxn_src],"")</f>
        <v>LYSTRS_c</v>
      </c>
      <c r="J2589" s="2" t="str">
        <f>_xlfn.XLOOKUP(RT_enz[[#This Row],[Column1]],RT_gsm[Column3],RT_gsm[Column3],"")</f>
        <v>LYSTRS_c_FWD</v>
      </c>
    </row>
    <row r="2590" spans="1:10" ht="16" hidden="1" x14ac:dyDescent="0.2">
      <c r="A2590" s="1" t="s">
        <v>1290</v>
      </c>
      <c r="B2590" s="1" t="s">
        <v>3902</v>
      </c>
      <c r="C2590" s="1" t="s">
        <v>5806</v>
      </c>
      <c r="D2590" s="1" t="s">
        <v>5807</v>
      </c>
      <c r="E2590" s="1" t="s">
        <v>7</v>
      </c>
      <c r="F2590" s="1" t="s">
        <v>3920</v>
      </c>
      <c r="G2590" s="1" t="str">
        <f>RT_enz[[#This Row],[rxn_src]]&amp;"_"&amp;RT_enz[[#This Row],[dir]]</f>
        <v>M1PS_c_FWD</v>
      </c>
      <c r="H2590" s="1" t="str">
        <f>_xlfn.XLOOKUP(RT_enz[[#This Row],[Column1]],SC_enz[name_dir],SC_enz[name_dir],"")</f>
        <v>M1PS_c_FWD</v>
      </c>
      <c r="I2590" s="1" t="str">
        <f>_xlfn.XLOOKUP(RT_enz[[#This Row],[rxn_src]],SC_enz[rxn_src],SC_enz[rxn_src],"")</f>
        <v>M1PS_c</v>
      </c>
      <c r="J2590" s="2" t="str">
        <f>_xlfn.XLOOKUP(RT_enz[[#This Row],[Column1]],RT_gsm[Column3],RT_gsm[Column3],"")</f>
        <v>M1PS_c_FWD</v>
      </c>
    </row>
    <row r="2591" spans="1:10" ht="16" hidden="1" x14ac:dyDescent="0.2">
      <c r="A2591" s="1" t="s">
        <v>5808</v>
      </c>
      <c r="B2591" s="1" t="s">
        <v>3902</v>
      </c>
      <c r="C2591" s="1" t="s">
        <v>5809</v>
      </c>
      <c r="D2591" s="1" t="s">
        <v>5810</v>
      </c>
      <c r="E2591" s="1" t="s">
        <v>7</v>
      </c>
      <c r="F2591" s="1" t="s">
        <v>3920</v>
      </c>
      <c r="G2591" s="1" t="str">
        <f>RT_enz[[#This Row],[rxn_src]]&amp;"_"&amp;RT_enz[[#This Row],[dir]]</f>
        <v>MACACI_c_FWD</v>
      </c>
      <c r="H2591" s="1" t="str">
        <f>_xlfn.XLOOKUP(RT_enz[[#This Row],[Column1]],SC_enz[name_dir],SC_enz[name_dir],"")</f>
        <v/>
      </c>
      <c r="I2591" s="1" t="str">
        <f>_xlfn.XLOOKUP(RT_enz[[#This Row],[rxn_src]],SC_enz[rxn_src],SC_enz[rxn_src],"")</f>
        <v/>
      </c>
      <c r="J2591" s="2" t="str">
        <f>_xlfn.XLOOKUP(RT_enz[[#This Row],[Column1]],RT_gsm[Column3],RT_gsm[Column3],"")</f>
        <v>MACACI_c_FWD</v>
      </c>
    </row>
    <row r="2592" spans="1:10" ht="16" hidden="1" x14ac:dyDescent="0.2">
      <c r="A2592" s="1" t="s">
        <v>5808</v>
      </c>
      <c r="B2592" s="1" t="s">
        <v>3903</v>
      </c>
      <c r="C2592" s="1" t="s">
        <v>5809</v>
      </c>
      <c r="D2592" s="1" t="s">
        <v>5810</v>
      </c>
      <c r="E2592" s="1" t="s">
        <v>12</v>
      </c>
      <c r="F2592" s="1" t="s">
        <v>3920</v>
      </c>
      <c r="G2592" s="1" t="str">
        <f>RT_enz[[#This Row],[rxn_src]]&amp;"_"&amp;RT_enz[[#This Row],[dir]]</f>
        <v>MACACI_c_REV</v>
      </c>
      <c r="H2592" s="1" t="str">
        <f>_xlfn.XLOOKUP(RT_enz[[#This Row],[Column1]],SC_enz[name_dir],SC_enz[name_dir],"")</f>
        <v/>
      </c>
      <c r="I2592" s="1" t="str">
        <f>_xlfn.XLOOKUP(RT_enz[[#This Row],[rxn_src]],SC_enz[rxn_src],SC_enz[rxn_src],"")</f>
        <v/>
      </c>
      <c r="J2592" s="2" t="str">
        <f>_xlfn.XLOOKUP(RT_enz[[#This Row],[Column1]],RT_gsm[Column3],RT_gsm[Column3],"")</f>
        <v>MACACI_c_REV</v>
      </c>
    </row>
    <row r="2593" spans="1:10" ht="16" hidden="1" x14ac:dyDescent="0.2">
      <c r="A2593" s="1" t="s">
        <v>5808</v>
      </c>
      <c r="B2593" s="1" t="s">
        <v>3902</v>
      </c>
      <c r="C2593" s="1" t="s">
        <v>5811</v>
      </c>
      <c r="D2593" s="1" t="s">
        <v>5812</v>
      </c>
      <c r="E2593" s="1" t="s">
        <v>7</v>
      </c>
      <c r="F2593" s="1" t="s">
        <v>3920</v>
      </c>
      <c r="G2593" s="1" t="str">
        <f>RT_enz[[#This Row],[rxn_src]]&amp;"_"&amp;RT_enz[[#This Row],[dir]]</f>
        <v>MACACI_c_FWD</v>
      </c>
      <c r="H2593" s="1" t="str">
        <f>_xlfn.XLOOKUP(RT_enz[[#This Row],[Column1]],SC_enz[name_dir],SC_enz[name_dir],"")</f>
        <v/>
      </c>
      <c r="I2593" s="1" t="str">
        <f>_xlfn.XLOOKUP(RT_enz[[#This Row],[rxn_src]],SC_enz[rxn_src],SC_enz[rxn_src],"")</f>
        <v/>
      </c>
      <c r="J2593" s="2" t="str">
        <f>_xlfn.XLOOKUP(RT_enz[[#This Row],[Column1]],RT_gsm[Column3],RT_gsm[Column3],"")</f>
        <v>MACACI_c_FWD</v>
      </c>
    </row>
    <row r="2594" spans="1:10" ht="16" hidden="1" x14ac:dyDescent="0.2">
      <c r="A2594" s="1" t="s">
        <v>5808</v>
      </c>
      <c r="B2594" s="1" t="s">
        <v>3903</v>
      </c>
      <c r="C2594" s="1" t="s">
        <v>5811</v>
      </c>
      <c r="D2594" s="1" t="s">
        <v>5812</v>
      </c>
      <c r="E2594" s="1" t="s">
        <v>12</v>
      </c>
      <c r="F2594" s="1" t="s">
        <v>3920</v>
      </c>
      <c r="G2594" s="1" t="str">
        <f>RT_enz[[#This Row],[rxn_src]]&amp;"_"&amp;RT_enz[[#This Row],[dir]]</f>
        <v>MACACI_c_REV</v>
      </c>
      <c r="H2594" s="1" t="str">
        <f>_xlfn.XLOOKUP(RT_enz[[#This Row],[Column1]],SC_enz[name_dir],SC_enz[name_dir],"")</f>
        <v/>
      </c>
      <c r="I2594" s="1" t="str">
        <f>_xlfn.XLOOKUP(RT_enz[[#This Row],[rxn_src]],SC_enz[rxn_src],SC_enz[rxn_src],"")</f>
        <v/>
      </c>
      <c r="J2594" s="2" t="str">
        <f>_xlfn.XLOOKUP(RT_enz[[#This Row],[Column1]],RT_gsm[Column3],RT_gsm[Column3],"")</f>
        <v>MACACI_c_REV</v>
      </c>
    </row>
    <row r="2595" spans="1:10" ht="16" hidden="1" x14ac:dyDescent="0.2">
      <c r="A2595" s="1" t="s">
        <v>3164</v>
      </c>
      <c r="B2595" s="1" t="s">
        <v>3902</v>
      </c>
      <c r="C2595" s="1" t="s">
        <v>5813</v>
      </c>
      <c r="D2595" s="1" t="s">
        <v>5814</v>
      </c>
      <c r="E2595" s="1" t="s">
        <v>7</v>
      </c>
      <c r="F2595" s="1" t="s">
        <v>3920</v>
      </c>
      <c r="G2595" s="1" t="str">
        <f>RT_enz[[#This Row],[rxn_src]]&amp;"_"&amp;RT_enz[[#This Row],[dir]]</f>
        <v>MAGL_l_FWD</v>
      </c>
      <c r="H2595" s="1" t="str">
        <f>_xlfn.XLOOKUP(RT_enz[[#This Row],[Column1]],SC_enz[name_dir],SC_enz[name_dir],"")</f>
        <v>MAGL_l_FWD</v>
      </c>
      <c r="I2595" s="1" t="str">
        <f>_xlfn.XLOOKUP(RT_enz[[#This Row],[rxn_src]],SC_enz[rxn_src],SC_enz[rxn_src],"")</f>
        <v>MAGL_l</v>
      </c>
      <c r="J2595" s="2" t="str">
        <f>_xlfn.XLOOKUP(RT_enz[[#This Row],[Column1]],RT_gsm[Column3],RT_gsm[Column3],"")</f>
        <v>MAGL_l_FWD</v>
      </c>
    </row>
    <row r="2596" spans="1:10" ht="16" hidden="1" x14ac:dyDescent="0.2">
      <c r="A2596" s="1" t="s">
        <v>5815</v>
      </c>
      <c r="B2596" s="1" t="s">
        <v>3902</v>
      </c>
      <c r="C2596" s="1" t="s">
        <v>142</v>
      </c>
      <c r="D2596" s="1" t="s">
        <v>143</v>
      </c>
      <c r="E2596" s="1" t="s">
        <v>12</v>
      </c>
      <c r="F2596" s="1" t="s">
        <v>3920</v>
      </c>
      <c r="G2596" s="1" t="str">
        <f>RT_enz[[#This Row],[rxn_src]]&amp;"_"&amp;RT_enz[[#This Row],[dir]]</f>
        <v>MAGL_m_FWD</v>
      </c>
      <c r="H2596" s="1" t="str">
        <f>_xlfn.XLOOKUP(RT_enz[[#This Row],[Column1]],SC_enz[name_dir],SC_enz[name_dir],"")</f>
        <v/>
      </c>
      <c r="I2596" s="1" t="str">
        <f>_xlfn.XLOOKUP(RT_enz[[#This Row],[rxn_src]],SC_enz[rxn_src],SC_enz[rxn_src],"")</f>
        <v/>
      </c>
      <c r="J2596" s="2" t="str">
        <f>_xlfn.XLOOKUP(RT_enz[[#This Row],[Column1]],RT_gsm[Column3],RT_gsm[Column3],"")</f>
        <v>MAGL_m_FWD</v>
      </c>
    </row>
    <row r="2597" spans="1:10" ht="16" hidden="1" x14ac:dyDescent="0.2">
      <c r="A2597" s="1" t="s">
        <v>2867</v>
      </c>
      <c r="B2597" s="1" t="s">
        <v>3902</v>
      </c>
      <c r="C2597" s="1" t="s">
        <v>1642</v>
      </c>
      <c r="D2597" s="1" t="s">
        <v>143</v>
      </c>
      <c r="E2597" s="1" t="s">
        <v>7</v>
      </c>
      <c r="F2597" s="1"/>
      <c r="G2597" s="1" t="str">
        <f>RT_enz[[#This Row],[rxn_src]]&amp;"_"&amp;RT_enz[[#This Row],[dir]]</f>
        <v>MALCOAt_c_rm_FWD</v>
      </c>
      <c r="H2597" s="1" t="str">
        <f>_xlfn.XLOOKUP(RT_enz[[#This Row],[Column1]],SC_enz[name_dir],SC_enz[name_dir],"")</f>
        <v>MALCOAt_c_rm_FWD</v>
      </c>
      <c r="I2597" s="1" t="str">
        <f>_xlfn.XLOOKUP(RT_enz[[#This Row],[rxn_src]],SC_enz[rxn_src],SC_enz[rxn_src],"")</f>
        <v>MALCOAt_c_rm</v>
      </c>
      <c r="J2597" s="2" t="str">
        <f>_xlfn.XLOOKUP(RT_enz[[#This Row],[Column1]],RT_gsm[Column3],RT_gsm[Column3],"")</f>
        <v>MALCOAt_c_rm_FWD</v>
      </c>
    </row>
    <row r="2598" spans="1:10" ht="16" hidden="1" x14ac:dyDescent="0.2">
      <c r="A2598" s="1" t="s">
        <v>2867</v>
      </c>
      <c r="B2598" s="1" t="s">
        <v>3903</v>
      </c>
      <c r="C2598" s="1" t="s">
        <v>1642</v>
      </c>
      <c r="D2598" s="1" t="s">
        <v>143</v>
      </c>
      <c r="E2598" s="1" t="s">
        <v>7</v>
      </c>
      <c r="F2598" s="1"/>
      <c r="G2598" s="1" t="str">
        <f>RT_enz[[#This Row],[rxn_src]]&amp;"_"&amp;RT_enz[[#This Row],[dir]]</f>
        <v>MALCOAt_c_rm_REV</v>
      </c>
      <c r="H2598" s="1" t="str">
        <f>_xlfn.XLOOKUP(RT_enz[[#This Row],[Column1]],SC_enz[name_dir],SC_enz[name_dir],"")</f>
        <v>MALCOAt_c_rm_REV</v>
      </c>
      <c r="I2598" s="1" t="str">
        <f>_xlfn.XLOOKUP(RT_enz[[#This Row],[rxn_src]],SC_enz[rxn_src],SC_enz[rxn_src],"")</f>
        <v>MALCOAt_c_rm</v>
      </c>
      <c r="J2598" s="2" t="str">
        <f>_xlfn.XLOOKUP(RT_enz[[#This Row],[Column1]],RT_gsm[Column3],RT_gsm[Column3],"")</f>
        <v>MALCOAt_c_rm_REV</v>
      </c>
    </row>
    <row r="2599" spans="1:10" ht="16" hidden="1" x14ac:dyDescent="0.2">
      <c r="A2599" s="1" t="s">
        <v>2718</v>
      </c>
      <c r="B2599" s="1" t="s">
        <v>3902</v>
      </c>
      <c r="C2599" s="1" t="s">
        <v>1642</v>
      </c>
      <c r="D2599" s="1" t="s">
        <v>143</v>
      </c>
      <c r="E2599" s="1" t="s">
        <v>7</v>
      </c>
      <c r="F2599" s="1"/>
      <c r="G2599" s="1" t="str">
        <f>RT_enz[[#This Row],[rxn_src]]&amp;"_"&amp;RT_enz[[#This Row],[dir]]</f>
        <v>MALOAAta_x_FWD</v>
      </c>
      <c r="H2599" s="1" t="str">
        <f>_xlfn.XLOOKUP(RT_enz[[#This Row],[Column1]],SC_enz[name_dir],SC_enz[name_dir],"")</f>
        <v>MALOAAta_x_FWD</v>
      </c>
      <c r="I2599" s="1" t="str">
        <f>_xlfn.XLOOKUP(RT_enz[[#This Row],[rxn_src]],SC_enz[rxn_src],SC_enz[rxn_src],"")</f>
        <v>MALOAAta_x</v>
      </c>
      <c r="J2599" s="2" t="str">
        <f>_xlfn.XLOOKUP(RT_enz[[#This Row],[Column1]],RT_gsm[Column3],RT_gsm[Column3],"")</f>
        <v>MALOAAta_x_FWD</v>
      </c>
    </row>
    <row r="2600" spans="1:10" ht="16" hidden="1" x14ac:dyDescent="0.2">
      <c r="A2600" s="1" t="s">
        <v>2718</v>
      </c>
      <c r="B2600" s="1" t="s">
        <v>3903</v>
      </c>
      <c r="C2600" s="1" t="s">
        <v>1642</v>
      </c>
      <c r="D2600" s="1" t="s">
        <v>143</v>
      </c>
      <c r="E2600" s="1" t="s">
        <v>7</v>
      </c>
      <c r="F2600" s="1"/>
      <c r="G2600" s="1" t="str">
        <f>RT_enz[[#This Row],[rxn_src]]&amp;"_"&amp;RT_enz[[#This Row],[dir]]</f>
        <v>MALOAAta_x_REV</v>
      </c>
      <c r="H2600" s="1" t="str">
        <f>_xlfn.XLOOKUP(RT_enz[[#This Row],[Column1]],SC_enz[name_dir],SC_enz[name_dir],"")</f>
        <v>MALOAAta_x_REV</v>
      </c>
      <c r="I2600" s="1" t="str">
        <f>_xlfn.XLOOKUP(RT_enz[[#This Row],[rxn_src]],SC_enz[rxn_src],SC_enz[rxn_src],"")</f>
        <v>MALOAAta_x</v>
      </c>
      <c r="J2600" s="2" t="str">
        <f>_xlfn.XLOOKUP(RT_enz[[#This Row],[Column1]],RT_gsm[Column3],RT_gsm[Column3],"")</f>
        <v>MALOAAta_x_REV</v>
      </c>
    </row>
    <row r="2601" spans="1:10" ht="16" hidden="1" x14ac:dyDescent="0.2">
      <c r="A2601" s="1" t="s">
        <v>1230</v>
      </c>
      <c r="B2601" s="1" t="s">
        <v>3902</v>
      </c>
      <c r="C2601" s="1" t="s">
        <v>5816</v>
      </c>
      <c r="D2601" s="1" t="s">
        <v>5817</v>
      </c>
      <c r="E2601" s="1" t="s">
        <v>7</v>
      </c>
      <c r="F2601" s="1" t="s">
        <v>3920</v>
      </c>
      <c r="G2601" s="1" t="str">
        <f>RT_enz[[#This Row],[rxn_src]]&amp;"_"&amp;RT_enz[[#This Row],[dir]]</f>
        <v>MALS_c_FWD</v>
      </c>
      <c r="H2601" s="1" t="str">
        <f>_xlfn.XLOOKUP(RT_enz[[#This Row],[Column1]],SC_enz[name_dir],SC_enz[name_dir],"")</f>
        <v>MALS_c_FWD</v>
      </c>
      <c r="I2601" s="1" t="str">
        <f>_xlfn.XLOOKUP(RT_enz[[#This Row],[rxn_src]],SC_enz[rxn_src],SC_enz[rxn_src],"")</f>
        <v>MALS_c</v>
      </c>
      <c r="J2601" s="2" t="str">
        <f>_xlfn.XLOOKUP(RT_enz[[#This Row],[Column1]],RT_gsm[Column3],RT_gsm[Column3],"")</f>
        <v>MALS_c_FWD</v>
      </c>
    </row>
    <row r="2602" spans="1:10" ht="16" hidden="1" x14ac:dyDescent="0.2">
      <c r="A2602" s="1" t="s">
        <v>442</v>
      </c>
      <c r="B2602" s="1" t="s">
        <v>3902</v>
      </c>
      <c r="C2602" s="1" t="s">
        <v>5818</v>
      </c>
      <c r="D2602" s="1" t="s">
        <v>5819</v>
      </c>
      <c r="E2602" s="1" t="s">
        <v>7</v>
      </c>
      <c r="F2602" s="1" t="s">
        <v>3920</v>
      </c>
      <c r="G2602" s="1" t="str">
        <f>RT_enz[[#This Row],[rxn_src]]&amp;"_"&amp;RT_enz[[#This Row],[dir]]</f>
        <v>MALT_c_FWD</v>
      </c>
      <c r="H2602" s="1" t="str">
        <f>_xlfn.XLOOKUP(RT_enz[[#This Row],[Column1]],SC_enz[name_dir],SC_enz[name_dir],"")</f>
        <v>MALT_c_FWD</v>
      </c>
      <c r="I2602" s="1" t="str">
        <f>_xlfn.XLOOKUP(RT_enz[[#This Row],[rxn_src]],SC_enz[rxn_src],SC_enz[rxn_src],"")</f>
        <v>MALT_c</v>
      </c>
      <c r="J2602" s="2" t="str">
        <f>_xlfn.XLOOKUP(RT_enz[[#This Row],[Column1]],RT_gsm[Column3],RT_gsm[Column3],"")</f>
        <v>MALT_c_FWD</v>
      </c>
    </row>
    <row r="2603" spans="1:10" ht="16" hidden="1" x14ac:dyDescent="0.2">
      <c r="A2603" s="1" t="s">
        <v>2703</v>
      </c>
      <c r="B2603" s="1" t="s">
        <v>3902</v>
      </c>
      <c r="C2603" s="1" t="s">
        <v>1642</v>
      </c>
      <c r="D2603" s="1" t="s">
        <v>143</v>
      </c>
      <c r="E2603" s="1" t="s">
        <v>7</v>
      </c>
      <c r="F2603" s="1"/>
      <c r="G2603" s="1" t="str">
        <f>RT_enz[[#This Row],[rxn_src]]&amp;"_"&amp;RT_enz[[#This Row],[dir]]</f>
        <v>MALt_c_e_FWD</v>
      </c>
      <c r="H2603" s="1" t="str">
        <f>_xlfn.XLOOKUP(RT_enz[[#This Row],[Column1]],SC_enz[name_dir],SC_enz[name_dir],"")</f>
        <v>MALt_c_e_FWD</v>
      </c>
      <c r="I2603" s="1" t="str">
        <f>_xlfn.XLOOKUP(RT_enz[[#This Row],[rxn_src]],SC_enz[rxn_src],SC_enz[rxn_src],"")</f>
        <v>MALt_c_e</v>
      </c>
      <c r="J2603" s="2" t="str">
        <f>_xlfn.XLOOKUP(RT_enz[[#This Row],[Column1]],RT_gsm[Column3],RT_gsm[Column3],"")</f>
        <v>MALt_c_e_FWD</v>
      </c>
    </row>
    <row r="2604" spans="1:10" ht="16" hidden="1" x14ac:dyDescent="0.2">
      <c r="A2604" s="1" t="s">
        <v>2703</v>
      </c>
      <c r="B2604" s="1" t="s">
        <v>3903</v>
      </c>
      <c r="C2604" s="1" t="s">
        <v>1642</v>
      </c>
      <c r="D2604" s="1" t="s">
        <v>143</v>
      </c>
      <c r="E2604" s="1" t="s">
        <v>7</v>
      </c>
      <c r="F2604" s="1"/>
      <c r="G2604" s="1" t="str">
        <f>RT_enz[[#This Row],[rxn_src]]&amp;"_"&amp;RT_enz[[#This Row],[dir]]</f>
        <v>MALt_c_e_REV</v>
      </c>
      <c r="H2604" s="1" t="str">
        <f>_xlfn.XLOOKUP(RT_enz[[#This Row],[Column1]],SC_enz[name_dir],SC_enz[name_dir],"")</f>
        <v>MALt_c_e_REV</v>
      </c>
      <c r="I2604" s="1" t="str">
        <f>_xlfn.XLOOKUP(RT_enz[[#This Row],[rxn_src]],SC_enz[rxn_src],SC_enz[rxn_src],"")</f>
        <v>MALt_c_e</v>
      </c>
      <c r="J2604" s="2" t="str">
        <f>_xlfn.XLOOKUP(RT_enz[[#This Row],[Column1]],RT_gsm[Column3],RT_gsm[Column3],"")</f>
        <v>MALt_c_e_REV</v>
      </c>
    </row>
    <row r="2605" spans="1:10" ht="16" hidden="1" x14ac:dyDescent="0.2">
      <c r="A2605" s="1" t="s">
        <v>2289</v>
      </c>
      <c r="B2605" s="1" t="s">
        <v>3902</v>
      </c>
      <c r="C2605" s="1" t="s">
        <v>5820</v>
      </c>
      <c r="D2605" s="1" t="s">
        <v>5821</v>
      </c>
      <c r="E2605" s="1" t="s">
        <v>7</v>
      </c>
      <c r="F2605" s="1" t="s">
        <v>3920</v>
      </c>
      <c r="G2605" s="1" t="str">
        <f>RT_enz[[#This Row],[rxn_src]]&amp;"_"&amp;RT_enz[[#This Row],[dir]]</f>
        <v>MALt2_m_FWD</v>
      </c>
      <c r="H2605" s="1" t="str">
        <f>_xlfn.XLOOKUP(RT_enz[[#This Row],[Column1]],SC_enz[name_dir],SC_enz[name_dir],"")</f>
        <v>MALt2_m_FWD</v>
      </c>
      <c r="I2605" s="1" t="str">
        <f>_xlfn.XLOOKUP(RT_enz[[#This Row],[rxn_src]],SC_enz[rxn_src],SC_enz[rxn_src],"")</f>
        <v>MALt2_m</v>
      </c>
      <c r="J2605" s="2" t="str">
        <f>_xlfn.XLOOKUP(RT_enz[[#This Row],[Column1]],RT_gsm[Column3],RT_gsm[Column3],"")</f>
        <v>MALt2_m_FWD</v>
      </c>
    </row>
    <row r="2606" spans="1:10" ht="16" hidden="1" x14ac:dyDescent="0.2">
      <c r="A2606" s="1" t="s">
        <v>2292</v>
      </c>
      <c r="B2606" s="1" t="s">
        <v>3902</v>
      </c>
      <c r="C2606" s="1" t="s">
        <v>5822</v>
      </c>
      <c r="D2606" s="1" t="s">
        <v>5823</v>
      </c>
      <c r="E2606" s="1" t="s">
        <v>7</v>
      </c>
      <c r="F2606" s="1" t="s">
        <v>3920</v>
      </c>
      <c r="G2606" s="1" t="str">
        <f>RT_enz[[#This Row],[rxn_src]]&amp;"_"&amp;RT_enz[[#This Row],[dir]]</f>
        <v>MALTtps_e_FWD</v>
      </c>
      <c r="H2606" s="1" t="str">
        <f>_xlfn.XLOOKUP(RT_enz[[#This Row],[Column1]],SC_enz[name_dir],SC_enz[name_dir],"")</f>
        <v>MALTtps_e_FWD</v>
      </c>
      <c r="I2606" s="1" t="str">
        <f>_xlfn.XLOOKUP(RT_enz[[#This Row],[rxn_src]],SC_enz[rxn_src],SC_enz[rxn_src],"")</f>
        <v>MALTtps_e</v>
      </c>
      <c r="J2606" s="2" t="str">
        <f>_xlfn.XLOOKUP(RT_enz[[#This Row],[Column1]],RT_gsm[Column3],RT_gsm[Column3],"")</f>
        <v>MALTtps_e_FWD</v>
      </c>
    </row>
    <row r="2607" spans="1:10" ht="16" hidden="1" x14ac:dyDescent="0.2">
      <c r="A2607" s="1" t="s">
        <v>1241</v>
      </c>
      <c r="B2607" s="1" t="s">
        <v>3902</v>
      </c>
      <c r="C2607" s="1" t="s">
        <v>5824</v>
      </c>
      <c r="D2607" s="1" t="s">
        <v>5825</v>
      </c>
      <c r="E2607" s="1" t="s">
        <v>7</v>
      </c>
      <c r="F2607" s="1" t="s">
        <v>3920</v>
      </c>
      <c r="G2607" s="1" t="str">
        <f>RT_enz[[#This Row],[rxn_src]]&amp;"_"&amp;RT_enz[[#This Row],[dir]]</f>
        <v>MAN1PT_c_FWD</v>
      </c>
      <c r="H2607" s="1" t="str">
        <f>_xlfn.XLOOKUP(RT_enz[[#This Row],[Column1]],SC_enz[name_dir],SC_enz[name_dir],"")</f>
        <v>MAN1PT_c_FWD</v>
      </c>
      <c r="I2607" s="1" t="str">
        <f>_xlfn.XLOOKUP(RT_enz[[#This Row],[rxn_src]],SC_enz[rxn_src],SC_enz[rxn_src],"")</f>
        <v>MAN1PT_c</v>
      </c>
      <c r="J2607" s="2" t="str">
        <f>_xlfn.XLOOKUP(RT_enz[[#This Row],[Column1]],RT_gsm[Column3],RT_gsm[Column3],"")</f>
        <v>MAN1PT_c_FWD</v>
      </c>
    </row>
    <row r="2608" spans="1:10" ht="16" hidden="1" x14ac:dyDescent="0.2">
      <c r="A2608" s="1" t="s">
        <v>1244</v>
      </c>
      <c r="B2608" s="1" t="s">
        <v>3902</v>
      </c>
      <c r="C2608" s="1" t="s">
        <v>5826</v>
      </c>
      <c r="D2608" s="1" t="s">
        <v>5827</v>
      </c>
      <c r="E2608" s="1" t="s">
        <v>7</v>
      </c>
      <c r="F2608" s="1" t="s">
        <v>3920</v>
      </c>
      <c r="G2608" s="1" t="str">
        <f>RT_enz[[#This Row],[rxn_src]]&amp;"_"&amp;RT_enz[[#This Row],[dir]]</f>
        <v>MAN6PI_c_FWD</v>
      </c>
      <c r="H2608" s="1" t="str">
        <f>_xlfn.XLOOKUP(RT_enz[[#This Row],[Column1]],SC_enz[name_dir],SC_enz[name_dir],"")</f>
        <v>MAN6PI_c_FWD</v>
      </c>
      <c r="I2608" s="1" t="str">
        <f>_xlfn.XLOOKUP(RT_enz[[#This Row],[rxn_src]],SC_enz[rxn_src],SC_enz[rxn_src],"")</f>
        <v>MAN6PI_c</v>
      </c>
      <c r="J2608" s="2" t="str">
        <f>_xlfn.XLOOKUP(RT_enz[[#This Row],[Column1]],RT_gsm[Column3],RT_gsm[Column3],"")</f>
        <v>MAN6PI_c_FWD</v>
      </c>
    </row>
    <row r="2609" spans="1:10" ht="16" hidden="1" x14ac:dyDescent="0.2">
      <c r="A2609" s="1" t="s">
        <v>1244</v>
      </c>
      <c r="B2609" s="1" t="s">
        <v>3903</v>
      </c>
      <c r="C2609" s="1" t="s">
        <v>5826</v>
      </c>
      <c r="D2609" s="1" t="s">
        <v>5827</v>
      </c>
      <c r="E2609" s="1" t="s">
        <v>7</v>
      </c>
      <c r="F2609" s="1" t="s">
        <v>3920</v>
      </c>
      <c r="G2609" s="1" t="str">
        <f>RT_enz[[#This Row],[rxn_src]]&amp;"_"&amp;RT_enz[[#This Row],[dir]]</f>
        <v>MAN6PI_c_REV</v>
      </c>
      <c r="H2609" s="1" t="str">
        <f>_xlfn.XLOOKUP(RT_enz[[#This Row],[Column1]],SC_enz[name_dir],SC_enz[name_dir],"")</f>
        <v>MAN6PI_c_REV</v>
      </c>
      <c r="I2609" s="1" t="str">
        <f>_xlfn.XLOOKUP(RT_enz[[#This Row],[rxn_src]],SC_enz[rxn_src],SC_enz[rxn_src],"")</f>
        <v>MAN6PI_c</v>
      </c>
      <c r="J2609" s="2" t="str">
        <f>_xlfn.XLOOKUP(RT_enz[[#This Row],[Column1]],RT_gsm[Column3],RT_gsm[Column3],"")</f>
        <v>MAN6PI_c_REV</v>
      </c>
    </row>
    <row r="2610" spans="1:10" ht="16" hidden="1" x14ac:dyDescent="0.2">
      <c r="A2610" s="1" t="s">
        <v>5828</v>
      </c>
      <c r="B2610" s="1" t="s">
        <v>3902</v>
      </c>
      <c r="C2610" s="1" t="s">
        <v>5829</v>
      </c>
      <c r="D2610" s="1" t="s">
        <v>5830</v>
      </c>
      <c r="E2610" s="1" t="s">
        <v>7</v>
      </c>
      <c r="F2610" s="1" t="s">
        <v>3920</v>
      </c>
      <c r="G2610" s="1" t="str">
        <f>RT_enz[[#This Row],[rxn_src]]&amp;"_"&amp;RT_enz[[#This Row],[dir]]</f>
        <v>MANNAN14H_c_FWD</v>
      </c>
      <c r="H2610" s="1" t="str">
        <f>_xlfn.XLOOKUP(RT_enz[[#This Row],[Column1]],SC_enz[name_dir],SC_enz[name_dir],"")</f>
        <v/>
      </c>
      <c r="I2610" s="1" t="str">
        <f>_xlfn.XLOOKUP(RT_enz[[#This Row],[rxn_src]],SC_enz[rxn_src],SC_enz[rxn_src],"")</f>
        <v/>
      </c>
      <c r="J2610" s="2" t="str">
        <f>_xlfn.XLOOKUP(RT_enz[[#This Row],[Column1]],RT_gsm[Column3],RT_gsm[Column3],"")</f>
        <v>MANNAN14H_c_FWD</v>
      </c>
    </row>
    <row r="2611" spans="1:10" ht="16" hidden="1" x14ac:dyDescent="0.2">
      <c r="A2611" s="1" t="s">
        <v>5831</v>
      </c>
      <c r="B2611" s="1" t="s">
        <v>3902</v>
      </c>
      <c r="C2611" s="1" t="s">
        <v>5832</v>
      </c>
      <c r="D2611" s="1" t="s">
        <v>5833</v>
      </c>
      <c r="E2611" s="1" t="s">
        <v>7</v>
      </c>
      <c r="F2611" s="1" t="s">
        <v>3920</v>
      </c>
      <c r="G2611" s="1" t="str">
        <f>RT_enz[[#This Row],[rxn_src]]&amp;"_"&amp;RT_enz[[#This Row],[dir]]</f>
        <v>MANNANH_c_FWD</v>
      </c>
      <c r="H2611" s="1" t="str">
        <f>_xlfn.XLOOKUP(RT_enz[[#This Row],[Column1]],SC_enz[name_dir],SC_enz[name_dir],"")</f>
        <v/>
      </c>
      <c r="I2611" s="1" t="str">
        <f>_xlfn.XLOOKUP(RT_enz[[#This Row],[rxn_src]],SC_enz[rxn_src],SC_enz[rxn_src],"")</f>
        <v/>
      </c>
      <c r="J2611" s="2" t="str">
        <f>_xlfn.XLOOKUP(RT_enz[[#This Row],[Column1]],RT_gsm[Column3],RT_gsm[Column3],"")</f>
        <v>MANNANH_c_FWD</v>
      </c>
    </row>
    <row r="2612" spans="1:10" ht="16" hidden="1" x14ac:dyDescent="0.2">
      <c r="A2612" s="1" t="s">
        <v>5831</v>
      </c>
      <c r="B2612" s="1" t="s">
        <v>3903</v>
      </c>
      <c r="C2612" s="1" t="s">
        <v>5832</v>
      </c>
      <c r="D2612" s="1" t="s">
        <v>5833</v>
      </c>
      <c r="E2612" s="1" t="s">
        <v>7</v>
      </c>
      <c r="F2612" s="1" t="s">
        <v>3920</v>
      </c>
      <c r="G2612" s="1" t="str">
        <f>RT_enz[[#This Row],[rxn_src]]&amp;"_"&amp;RT_enz[[#This Row],[dir]]</f>
        <v>MANNANH_c_REV</v>
      </c>
      <c r="H2612" s="1" t="str">
        <f>_xlfn.XLOOKUP(RT_enz[[#This Row],[Column1]],SC_enz[name_dir],SC_enz[name_dir],"")</f>
        <v/>
      </c>
      <c r="I2612" s="1" t="str">
        <f>_xlfn.XLOOKUP(RT_enz[[#This Row],[rxn_src]],SC_enz[rxn_src],SC_enz[rxn_src],"")</f>
        <v/>
      </c>
      <c r="J2612" s="2" t="str">
        <f>_xlfn.XLOOKUP(RT_enz[[#This Row],[Column1]],RT_gsm[Column3],RT_gsm[Column3],"")</f>
        <v>MANNANH_c_REV</v>
      </c>
    </row>
    <row r="2613" spans="1:10" ht="16" hidden="1" x14ac:dyDescent="0.2">
      <c r="A2613" s="1" t="s">
        <v>5834</v>
      </c>
      <c r="B2613" s="1" t="s">
        <v>3902</v>
      </c>
      <c r="C2613" s="1" t="s">
        <v>5835</v>
      </c>
      <c r="D2613" s="1" t="s">
        <v>5836</v>
      </c>
      <c r="E2613" s="1" t="s">
        <v>7</v>
      </c>
      <c r="F2613" s="1" t="s">
        <v>3920</v>
      </c>
      <c r="G2613" s="1" t="str">
        <f>RT_enz[[#This Row],[rxn_src]]&amp;"_"&amp;RT_enz[[#This Row],[dir]]</f>
        <v>MANNANH_e_FWD</v>
      </c>
      <c r="H2613" s="1" t="str">
        <f>_xlfn.XLOOKUP(RT_enz[[#This Row],[Column1]],SC_enz[name_dir],SC_enz[name_dir],"")</f>
        <v/>
      </c>
      <c r="I2613" s="1" t="str">
        <f>_xlfn.XLOOKUP(RT_enz[[#This Row],[rxn_src]],SC_enz[rxn_src],SC_enz[rxn_src],"")</f>
        <v/>
      </c>
      <c r="J2613" s="2" t="str">
        <f>_xlfn.XLOOKUP(RT_enz[[#This Row],[Column1]],RT_gsm[Column3],RT_gsm[Column3],"")</f>
        <v>MANNANH_e_FWD</v>
      </c>
    </row>
    <row r="2614" spans="1:10" ht="16" hidden="1" x14ac:dyDescent="0.2">
      <c r="A2614" s="1" t="s">
        <v>5834</v>
      </c>
      <c r="B2614" s="1" t="s">
        <v>3903</v>
      </c>
      <c r="C2614" s="1" t="s">
        <v>5835</v>
      </c>
      <c r="D2614" s="1" t="s">
        <v>5836</v>
      </c>
      <c r="E2614" s="1" t="s">
        <v>12</v>
      </c>
      <c r="F2614" s="1" t="s">
        <v>3920</v>
      </c>
      <c r="G2614" s="1" t="str">
        <f>RT_enz[[#This Row],[rxn_src]]&amp;"_"&amp;RT_enz[[#This Row],[dir]]</f>
        <v>MANNANH_e_REV</v>
      </c>
      <c r="H2614" s="1" t="str">
        <f>_xlfn.XLOOKUP(RT_enz[[#This Row],[Column1]],SC_enz[name_dir],SC_enz[name_dir],"")</f>
        <v/>
      </c>
      <c r="I2614" s="1" t="str">
        <f>_xlfn.XLOOKUP(RT_enz[[#This Row],[rxn_src]],SC_enz[rxn_src],SC_enz[rxn_src],"")</f>
        <v/>
      </c>
      <c r="J2614" s="2" t="str">
        <f>_xlfn.XLOOKUP(RT_enz[[#This Row],[Column1]],RT_gsm[Column3],RT_gsm[Column3],"")</f>
        <v>MANNANH_e_REV</v>
      </c>
    </row>
    <row r="2615" spans="1:10" ht="16" hidden="1" x14ac:dyDescent="0.2">
      <c r="A2615" s="1" t="s">
        <v>5834</v>
      </c>
      <c r="B2615" s="1" t="s">
        <v>3902</v>
      </c>
      <c r="C2615" s="1" t="s">
        <v>5837</v>
      </c>
      <c r="D2615" s="1" t="s">
        <v>5838</v>
      </c>
      <c r="E2615" s="1" t="s">
        <v>7</v>
      </c>
      <c r="F2615" s="1" t="s">
        <v>3920</v>
      </c>
      <c r="G2615" s="1" t="str">
        <f>RT_enz[[#This Row],[rxn_src]]&amp;"_"&amp;RT_enz[[#This Row],[dir]]</f>
        <v>MANNANH_e_FWD</v>
      </c>
      <c r="H2615" s="1" t="str">
        <f>_xlfn.XLOOKUP(RT_enz[[#This Row],[Column1]],SC_enz[name_dir],SC_enz[name_dir],"")</f>
        <v/>
      </c>
      <c r="I2615" s="1" t="str">
        <f>_xlfn.XLOOKUP(RT_enz[[#This Row],[rxn_src]],SC_enz[rxn_src],SC_enz[rxn_src],"")</f>
        <v/>
      </c>
      <c r="J2615" s="2" t="str">
        <f>_xlfn.XLOOKUP(RT_enz[[#This Row],[Column1]],RT_gsm[Column3],RT_gsm[Column3],"")</f>
        <v>MANNANH_e_FWD</v>
      </c>
    </row>
    <row r="2616" spans="1:10" ht="16" hidden="1" x14ac:dyDescent="0.2">
      <c r="A2616" s="1" t="s">
        <v>5834</v>
      </c>
      <c r="B2616" s="1" t="s">
        <v>3903</v>
      </c>
      <c r="C2616" s="1" t="s">
        <v>5837</v>
      </c>
      <c r="D2616" s="1" t="s">
        <v>5838</v>
      </c>
      <c r="E2616" s="1" t="s">
        <v>12</v>
      </c>
      <c r="F2616" s="1" t="s">
        <v>3920</v>
      </c>
      <c r="G2616" s="1" t="str">
        <f>RT_enz[[#This Row],[rxn_src]]&amp;"_"&amp;RT_enz[[#This Row],[dir]]</f>
        <v>MANNANH_e_REV</v>
      </c>
      <c r="H2616" s="1" t="str">
        <f>_xlfn.XLOOKUP(RT_enz[[#This Row],[Column1]],SC_enz[name_dir],SC_enz[name_dir],"")</f>
        <v/>
      </c>
      <c r="I2616" s="1" t="str">
        <f>_xlfn.XLOOKUP(RT_enz[[#This Row],[rxn_src]],SC_enz[rxn_src],SC_enz[rxn_src],"")</f>
        <v/>
      </c>
      <c r="J2616" s="2" t="str">
        <f>_xlfn.XLOOKUP(RT_enz[[#This Row],[Column1]],RT_gsm[Column3],RT_gsm[Column3],"")</f>
        <v>MANNANH_e_REV</v>
      </c>
    </row>
    <row r="2617" spans="1:10" ht="16" hidden="1" x14ac:dyDescent="0.2">
      <c r="A2617" s="1" t="s">
        <v>5834</v>
      </c>
      <c r="B2617" s="1" t="s">
        <v>3902</v>
      </c>
      <c r="C2617" s="1" t="s">
        <v>5839</v>
      </c>
      <c r="D2617" s="1" t="s">
        <v>5840</v>
      </c>
      <c r="E2617" s="1" t="s">
        <v>7</v>
      </c>
      <c r="F2617" s="1" t="s">
        <v>3920</v>
      </c>
      <c r="G2617" s="1" t="str">
        <f>RT_enz[[#This Row],[rxn_src]]&amp;"_"&amp;RT_enz[[#This Row],[dir]]</f>
        <v>MANNANH_e_FWD</v>
      </c>
      <c r="H2617" s="1" t="str">
        <f>_xlfn.XLOOKUP(RT_enz[[#This Row],[Column1]],SC_enz[name_dir],SC_enz[name_dir],"")</f>
        <v/>
      </c>
      <c r="I2617" s="1" t="str">
        <f>_xlfn.XLOOKUP(RT_enz[[#This Row],[rxn_src]],SC_enz[rxn_src],SC_enz[rxn_src],"")</f>
        <v/>
      </c>
      <c r="J2617" s="2" t="str">
        <f>_xlfn.XLOOKUP(RT_enz[[#This Row],[Column1]],RT_gsm[Column3],RT_gsm[Column3],"")</f>
        <v>MANNANH_e_FWD</v>
      </c>
    </row>
    <row r="2618" spans="1:10" ht="16" hidden="1" x14ac:dyDescent="0.2">
      <c r="A2618" s="1" t="s">
        <v>5834</v>
      </c>
      <c r="B2618" s="1" t="s">
        <v>3903</v>
      </c>
      <c r="C2618" s="1" t="s">
        <v>5839</v>
      </c>
      <c r="D2618" s="1" t="s">
        <v>5840</v>
      </c>
      <c r="E2618" s="1" t="s">
        <v>12</v>
      </c>
      <c r="F2618" s="1" t="s">
        <v>3920</v>
      </c>
      <c r="G2618" s="1" t="str">
        <f>RT_enz[[#This Row],[rxn_src]]&amp;"_"&amp;RT_enz[[#This Row],[dir]]</f>
        <v>MANNANH_e_REV</v>
      </c>
      <c r="H2618" s="1" t="str">
        <f>_xlfn.XLOOKUP(RT_enz[[#This Row],[Column1]],SC_enz[name_dir],SC_enz[name_dir],"")</f>
        <v/>
      </c>
      <c r="I2618" s="1" t="str">
        <f>_xlfn.XLOOKUP(RT_enz[[#This Row],[rxn_src]],SC_enz[rxn_src],SC_enz[rxn_src],"")</f>
        <v/>
      </c>
      <c r="J2618" s="2" t="str">
        <f>_xlfn.XLOOKUP(RT_enz[[#This Row],[Column1]],RT_gsm[Column3],RT_gsm[Column3],"")</f>
        <v>MANNANH_e_REV</v>
      </c>
    </row>
    <row r="2619" spans="1:10" ht="16" hidden="1" x14ac:dyDescent="0.2">
      <c r="A2619" s="1" t="s">
        <v>5834</v>
      </c>
      <c r="B2619" s="1" t="s">
        <v>3902</v>
      </c>
      <c r="C2619" s="1" t="s">
        <v>5841</v>
      </c>
      <c r="D2619" s="1" t="s">
        <v>5842</v>
      </c>
      <c r="E2619" s="1" t="s">
        <v>7</v>
      </c>
      <c r="F2619" s="1" t="s">
        <v>3920</v>
      </c>
      <c r="G2619" s="1" t="str">
        <f>RT_enz[[#This Row],[rxn_src]]&amp;"_"&amp;RT_enz[[#This Row],[dir]]</f>
        <v>MANNANH_e_FWD</v>
      </c>
      <c r="H2619" s="1" t="str">
        <f>_xlfn.XLOOKUP(RT_enz[[#This Row],[Column1]],SC_enz[name_dir],SC_enz[name_dir],"")</f>
        <v/>
      </c>
      <c r="I2619" s="1" t="str">
        <f>_xlfn.XLOOKUP(RT_enz[[#This Row],[rxn_src]],SC_enz[rxn_src],SC_enz[rxn_src],"")</f>
        <v/>
      </c>
      <c r="J2619" s="2" t="str">
        <f>_xlfn.XLOOKUP(RT_enz[[#This Row],[Column1]],RT_gsm[Column3],RT_gsm[Column3],"")</f>
        <v>MANNANH_e_FWD</v>
      </c>
    </row>
    <row r="2620" spans="1:10" ht="16" hidden="1" x14ac:dyDescent="0.2">
      <c r="A2620" s="1" t="s">
        <v>5834</v>
      </c>
      <c r="B2620" s="1" t="s">
        <v>3903</v>
      </c>
      <c r="C2620" s="1" t="s">
        <v>5841</v>
      </c>
      <c r="D2620" s="1" t="s">
        <v>5842</v>
      </c>
      <c r="E2620" s="1" t="s">
        <v>12</v>
      </c>
      <c r="F2620" s="1" t="s">
        <v>3920</v>
      </c>
      <c r="G2620" s="1" t="str">
        <f>RT_enz[[#This Row],[rxn_src]]&amp;"_"&amp;RT_enz[[#This Row],[dir]]</f>
        <v>MANNANH_e_REV</v>
      </c>
      <c r="H2620" s="1" t="str">
        <f>_xlfn.XLOOKUP(RT_enz[[#This Row],[Column1]],SC_enz[name_dir],SC_enz[name_dir],"")</f>
        <v/>
      </c>
      <c r="I2620" s="1" t="str">
        <f>_xlfn.XLOOKUP(RT_enz[[#This Row],[rxn_src]],SC_enz[rxn_src],SC_enz[rxn_src],"")</f>
        <v/>
      </c>
      <c r="J2620" s="2" t="str">
        <f>_xlfn.XLOOKUP(RT_enz[[#This Row],[Column1]],RT_gsm[Column3],RT_gsm[Column3],"")</f>
        <v>MANNANH_e_REV</v>
      </c>
    </row>
    <row r="2621" spans="1:10" ht="16" hidden="1" x14ac:dyDescent="0.2">
      <c r="A2621" s="1" t="s">
        <v>5834</v>
      </c>
      <c r="B2621" s="1" t="s">
        <v>3902</v>
      </c>
      <c r="C2621" s="1" t="s">
        <v>5843</v>
      </c>
      <c r="D2621" s="1" t="s">
        <v>5844</v>
      </c>
      <c r="E2621" s="1" t="s">
        <v>7</v>
      </c>
      <c r="F2621" s="1" t="s">
        <v>3920</v>
      </c>
      <c r="G2621" s="1" t="str">
        <f>RT_enz[[#This Row],[rxn_src]]&amp;"_"&amp;RT_enz[[#This Row],[dir]]</f>
        <v>MANNANH_e_FWD</v>
      </c>
      <c r="H2621" s="1" t="str">
        <f>_xlfn.XLOOKUP(RT_enz[[#This Row],[Column1]],SC_enz[name_dir],SC_enz[name_dir],"")</f>
        <v/>
      </c>
      <c r="I2621" s="1" t="str">
        <f>_xlfn.XLOOKUP(RT_enz[[#This Row],[rxn_src]],SC_enz[rxn_src],SC_enz[rxn_src],"")</f>
        <v/>
      </c>
      <c r="J2621" s="2" t="str">
        <f>_xlfn.XLOOKUP(RT_enz[[#This Row],[Column1]],RT_gsm[Column3],RT_gsm[Column3],"")</f>
        <v>MANNANH_e_FWD</v>
      </c>
    </row>
    <row r="2622" spans="1:10" ht="16" hidden="1" x14ac:dyDescent="0.2">
      <c r="A2622" s="1" t="s">
        <v>5834</v>
      </c>
      <c r="B2622" s="1" t="s">
        <v>3903</v>
      </c>
      <c r="C2622" s="1" t="s">
        <v>5843</v>
      </c>
      <c r="D2622" s="1" t="s">
        <v>5844</v>
      </c>
      <c r="E2622" s="1" t="s">
        <v>12</v>
      </c>
      <c r="F2622" s="1" t="s">
        <v>3920</v>
      </c>
      <c r="G2622" s="1" t="str">
        <f>RT_enz[[#This Row],[rxn_src]]&amp;"_"&amp;RT_enz[[#This Row],[dir]]</f>
        <v>MANNANH_e_REV</v>
      </c>
      <c r="H2622" s="1" t="str">
        <f>_xlfn.XLOOKUP(RT_enz[[#This Row],[Column1]],SC_enz[name_dir],SC_enz[name_dir],"")</f>
        <v/>
      </c>
      <c r="I2622" s="1" t="str">
        <f>_xlfn.XLOOKUP(RT_enz[[#This Row],[rxn_src]],SC_enz[rxn_src],SC_enz[rxn_src],"")</f>
        <v/>
      </c>
      <c r="J2622" s="2" t="str">
        <f>_xlfn.XLOOKUP(RT_enz[[#This Row],[Column1]],RT_gsm[Column3],RT_gsm[Column3],"")</f>
        <v>MANNANH_e_REV</v>
      </c>
    </row>
    <row r="2623" spans="1:10" ht="16" hidden="1" x14ac:dyDescent="0.2">
      <c r="A2623" s="1" t="s">
        <v>2720</v>
      </c>
      <c r="B2623" s="1" t="s">
        <v>3902</v>
      </c>
      <c r="C2623" s="1" t="s">
        <v>1642</v>
      </c>
      <c r="D2623" s="1" t="s">
        <v>143</v>
      </c>
      <c r="E2623" s="1" t="s">
        <v>7</v>
      </c>
      <c r="F2623" s="1"/>
      <c r="G2623" s="1" t="str">
        <f>RT_enz[[#This Row],[rxn_src]]&amp;"_"&amp;RT_enz[[#This Row],[dir]]</f>
        <v>MANNANt_c_r_FWD</v>
      </c>
      <c r="H2623" s="1" t="str">
        <f>_xlfn.XLOOKUP(RT_enz[[#This Row],[Column1]],SC_enz[name_dir],SC_enz[name_dir],"")</f>
        <v>MANNANt_c_r_FWD</v>
      </c>
      <c r="I2623" s="1" t="str">
        <f>_xlfn.XLOOKUP(RT_enz[[#This Row],[rxn_src]],SC_enz[rxn_src],SC_enz[rxn_src],"")</f>
        <v>MANNANt_c_r</v>
      </c>
      <c r="J2623" s="2" t="str">
        <f>_xlfn.XLOOKUP(RT_enz[[#This Row],[Column1]],RT_gsm[Column3],RT_gsm[Column3],"")</f>
        <v>MANNANt_c_r_FWD</v>
      </c>
    </row>
    <row r="2624" spans="1:10" ht="16" hidden="1" x14ac:dyDescent="0.2">
      <c r="A2624" s="1" t="s">
        <v>2720</v>
      </c>
      <c r="B2624" s="1" t="s">
        <v>3903</v>
      </c>
      <c r="C2624" s="1" t="s">
        <v>1642</v>
      </c>
      <c r="D2624" s="1" t="s">
        <v>143</v>
      </c>
      <c r="E2624" s="1" t="s">
        <v>7</v>
      </c>
      <c r="F2624" s="1"/>
      <c r="G2624" s="1" t="str">
        <f>RT_enz[[#This Row],[rxn_src]]&amp;"_"&amp;RT_enz[[#This Row],[dir]]</f>
        <v>MANNANt_c_r_REV</v>
      </c>
      <c r="H2624" s="1" t="str">
        <f>_xlfn.XLOOKUP(RT_enz[[#This Row],[Column1]],SC_enz[name_dir],SC_enz[name_dir],"")</f>
        <v>MANNANt_c_r_REV</v>
      </c>
      <c r="I2624" s="1" t="str">
        <f>_xlfn.XLOOKUP(RT_enz[[#This Row],[rxn_src]],SC_enz[rxn_src],SC_enz[rxn_src],"")</f>
        <v>MANNANt_c_r</v>
      </c>
      <c r="J2624" s="2" t="str">
        <f>_xlfn.XLOOKUP(RT_enz[[#This Row],[Column1]],RT_gsm[Column3],RT_gsm[Column3],"")</f>
        <v>MANNANt_c_r_REV</v>
      </c>
    </row>
    <row r="2625" spans="1:10" ht="16" hidden="1" x14ac:dyDescent="0.2">
      <c r="A2625" s="1" t="s">
        <v>5845</v>
      </c>
      <c r="B2625" s="1" t="s">
        <v>3902</v>
      </c>
      <c r="C2625" s="1" t="s">
        <v>142</v>
      </c>
      <c r="D2625" s="1" t="s">
        <v>143</v>
      </c>
      <c r="E2625" s="1" t="s">
        <v>12</v>
      </c>
      <c r="F2625" s="1" t="s">
        <v>4477</v>
      </c>
      <c r="G2625" s="1" t="str">
        <f>RT_enz[[#This Row],[rxn_src]]&amp;"_"&amp;RT_enz[[#This Row],[dir]]</f>
        <v>MANt_c_g_FWD</v>
      </c>
      <c r="H2625" s="1" t="str">
        <f>_xlfn.XLOOKUP(RT_enz[[#This Row],[Column1]],SC_enz[name_dir],SC_enz[name_dir],"")</f>
        <v/>
      </c>
      <c r="I2625" s="1" t="str">
        <f>_xlfn.XLOOKUP(RT_enz[[#This Row],[rxn_src]],SC_enz[rxn_src],SC_enz[rxn_src],"")</f>
        <v/>
      </c>
      <c r="J2625" s="2" t="str">
        <f>_xlfn.XLOOKUP(RT_enz[[#This Row],[Column1]],RT_gsm[Column3],RT_gsm[Column3],"")</f>
        <v>MANt_c_g_FWD</v>
      </c>
    </row>
    <row r="2626" spans="1:10" ht="16" hidden="1" x14ac:dyDescent="0.2">
      <c r="A2626" s="1" t="s">
        <v>5845</v>
      </c>
      <c r="B2626" s="1" t="s">
        <v>3903</v>
      </c>
      <c r="C2626" s="1" t="s">
        <v>142</v>
      </c>
      <c r="D2626" s="1" t="s">
        <v>143</v>
      </c>
      <c r="E2626" s="1" t="s">
        <v>12</v>
      </c>
      <c r="F2626" s="1" t="s">
        <v>4477</v>
      </c>
      <c r="G2626" s="1" t="str">
        <f>RT_enz[[#This Row],[rxn_src]]&amp;"_"&amp;RT_enz[[#This Row],[dir]]</f>
        <v>MANt_c_g_REV</v>
      </c>
      <c r="H2626" s="1" t="str">
        <f>_xlfn.XLOOKUP(RT_enz[[#This Row],[Column1]],SC_enz[name_dir],SC_enz[name_dir],"")</f>
        <v/>
      </c>
      <c r="I2626" s="1" t="str">
        <f>_xlfn.XLOOKUP(RT_enz[[#This Row],[rxn_src]],SC_enz[rxn_src],SC_enz[rxn_src],"")</f>
        <v/>
      </c>
      <c r="J2626" s="2" t="str">
        <f>_xlfn.XLOOKUP(RT_enz[[#This Row],[Column1]],RT_gsm[Column3],RT_gsm[Column3],"")</f>
        <v>MANt_c_g_REV</v>
      </c>
    </row>
    <row r="2627" spans="1:10" ht="16" hidden="1" x14ac:dyDescent="0.2">
      <c r="A2627" s="1" t="s">
        <v>2125</v>
      </c>
      <c r="B2627" s="1" t="s">
        <v>3902</v>
      </c>
      <c r="C2627" s="1" t="s">
        <v>5256</v>
      </c>
      <c r="D2627" s="1" t="s">
        <v>5257</v>
      </c>
      <c r="E2627" s="1" t="s">
        <v>7</v>
      </c>
      <c r="F2627" s="1" t="s">
        <v>3920</v>
      </c>
      <c r="G2627" s="1" t="str">
        <f>RT_enz[[#This Row],[rxn_src]]&amp;"_"&amp;RT_enz[[#This Row],[dir]]</f>
        <v>MANtps_e_FWD</v>
      </c>
      <c r="H2627" s="1" t="str">
        <f>_xlfn.XLOOKUP(RT_enz[[#This Row],[Column1]],SC_enz[name_dir],SC_enz[name_dir],"")</f>
        <v>MANtps_e_FWD</v>
      </c>
      <c r="I2627" s="1" t="str">
        <f>_xlfn.XLOOKUP(RT_enz[[#This Row],[rxn_src]],SC_enz[rxn_src],SC_enz[rxn_src],"")</f>
        <v>MANtps_e</v>
      </c>
      <c r="J2627" s="2" t="str">
        <f>_xlfn.XLOOKUP(RT_enz[[#This Row],[Column1]],RT_gsm[Column3],RT_gsm[Column3],"")</f>
        <v>MANtps_e_FWD</v>
      </c>
    </row>
    <row r="2628" spans="1:10" ht="16" hidden="1" x14ac:dyDescent="0.2">
      <c r="A2628" s="1" t="s">
        <v>2125</v>
      </c>
      <c r="B2628" s="1" t="s">
        <v>3902</v>
      </c>
      <c r="C2628" s="1" t="s">
        <v>5258</v>
      </c>
      <c r="D2628" s="1" t="s">
        <v>5259</v>
      </c>
      <c r="E2628" s="1" t="s">
        <v>7</v>
      </c>
      <c r="F2628" s="1" t="s">
        <v>3920</v>
      </c>
      <c r="G2628" s="1" t="str">
        <f>RT_enz[[#This Row],[rxn_src]]&amp;"_"&amp;RT_enz[[#This Row],[dir]]</f>
        <v>MANtps_e_FWD</v>
      </c>
      <c r="H2628" s="1" t="str">
        <f>_xlfn.XLOOKUP(RT_enz[[#This Row],[Column1]],SC_enz[name_dir],SC_enz[name_dir],"")</f>
        <v>MANtps_e_FWD</v>
      </c>
      <c r="I2628" s="1" t="str">
        <f>_xlfn.XLOOKUP(RT_enz[[#This Row],[rxn_src]],SC_enz[rxn_src],SC_enz[rxn_src],"")</f>
        <v>MANtps_e</v>
      </c>
      <c r="J2628" s="2" t="str">
        <f>_xlfn.XLOOKUP(RT_enz[[#This Row],[Column1]],RT_gsm[Column3],RT_gsm[Column3],"")</f>
        <v>MANtps_e_FWD</v>
      </c>
    </row>
    <row r="2629" spans="1:10" ht="16" hidden="1" x14ac:dyDescent="0.2">
      <c r="A2629" s="1" t="s">
        <v>2125</v>
      </c>
      <c r="B2629" s="1" t="s">
        <v>3902</v>
      </c>
      <c r="C2629" s="1" t="s">
        <v>5260</v>
      </c>
      <c r="D2629" s="1" t="s">
        <v>5261</v>
      </c>
      <c r="E2629" s="1" t="s">
        <v>7</v>
      </c>
      <c r="F2629" s="1" t="s">
        <v>3920</v>
      </c>
      <c r="G2629" s="1" t="str">
        <f>RT_enz[[#This Row],[rxn_src]]&amp;"_"&amp;RT_enz[[#This Row],[dir]]</f>
        <v>MANtps_e_FWD</v>
      </c>
      <c r="H2629" s="1" t="str">
        <f>_xlfn.XLOOKUP(RT_enz[[#This Row],[Column1]],SC_enz[name_dir],SC_enz[name_dir],"")</f>
        <v>MANtps_e_FWD</v>
      </c>
      <c r="I2629" s="1" t="str">
        <f>_xlfn.XLOOKUP(RT_enz[[#This Row],[rxn_src]],SC_enz[rxn_src],SC_enz[rxn_src],"")</f>
        <v>MANtps_e</v>
      </c>
      <c r="J2629" s="2" t="str">
        <f>_xlfn.XLOOKUP(RT_enz[[#This Row],[Column1]],RT_gsm[Column3],RT_gsm[Column3],"")</f>
        <v>MANtps_e_FWD</v>
      </c>
    </row>
    <row r="2630" spans="1:10" ht="16" hidden="1" x14ac:dyDescent="0.2">
      <c r="A2630" s="1" t="s">
        <v>2125</v>
      </c>
      <c r="B2630" s="1" t="s">
        <v>3902</v>
      </c>
      <c r="C2630" s="1" t="s">
        <v>5262</v>
      </c>
      <c r="D2630" s="1" t="s">
        <v>5263</v>
      </c>
      <c r="E2630" s="1" t="s">
        <v>7</v>
      </c>
      <c r="F2630" s="1" t="s">
        <v>3920</v>
      </c>
      <c r="G2630" s="1" t="str">
        <f>RT_enz[[#This Row],[rxn_src]]&amp;"_"&amp;RT_enz[[#This Row],[dir]]</f>
        <v>MANtps_e_FWD</v>
      </c>
      <c r="H2630" s="1" t="str">
        <f>_xlfn.XLOOKUP(RT_enz[[#This Row],[Column1]],SC_enz[name_dir],SC_enz[name_dir],"")</f>
        <v>MANtps_e_FWD</v>
      </c>
      <c r="I2630" s="1" t="str">
        <f>_xlfn.XLOOKUP(RT_enz[[#This Row],[rxn_src]],SC_enz[rxn_src],SC_enz[rxn_src],"")</f>
        <v>MANtps_e</v>
      </c>
      <c r="J2630" s="2" t="str">
        <f>_xlfn.XLOOKUP(RT_enz[[#This Row],[Column1]],RT_gsm[Column3],RT_gsm[Column3],"")</f>
        <v>MANtps_e_FWD</v>
      </c>
    </row>
    <row r="2631" spans="1:10" ht="16" hidden="1" x14ac:dyDescent="0.2">
      <c r="A2631" s="1" t="s">
        <v>2125</v>
      </c>
      <c r="B2631" s="1" t="s">
        <v>3902</v>
      </c>
      <c r="C2631" s="1" t="s">
        <v>5264</v>
      </c>
      <c r="D2631" s="1" t="s">
        <v>5265</v>
      </c>
      <c r="E2631" s="1" t="s">
        <v>7</v>
      </c>
      <c r="F2631" s="1" t="s">
        <v>3920</v>
      </c>
      <c r="G2631" s="1" t="str">
        <f>RT_enz[[#This Row],[rxn_src]]&amp;"_"&amp;RT_enz[[#This Row],[dir]]</f>
        <v>MANtps_e_FWD</v>
      </c>
      <c r="H2631" s="1" t="str">
        <f>_xlfn.XLOOKUP(RT_enz[[#This Row],[Column1]],SC_enz[name_dir],SC_enz[name_dir],"")</f>
        <v>MANtps_e_FWD</v>
      </c>
      <c r="I2631" s="1" t="str">
        <f>_xlfn.XLOOKUP(RT_enz[[#This Row],[rxn_src]],SC_enz[rxn_src],SC_enz[rxn_src],"")</f>
        <v>MANtps_e</v>
      </c>
      <c r="J2631" s="2" t="str">
        <f>_xlfn.XLOOKUP(RT_enz[[#This Row],[Column1]],RT_gsm[Column3],RT_gsm[Column3],"")</f>
        <v>MANtps_e_FWD</v>
      </c>
    </row>
    <row r="2632" spans="1:10" ht="16" hidden="1" x14ac:dyDescent="0.2">
      <c r="A2632" s="1" t="s">
        <v>2125</v>
      </c>
      <c r="B2632" s="1" t="s">
        <v>3902</v>
      </c>
      <c r="C2632" s="1" t="s">
        <v>5266</v>
      </c>
      <c r="D2632" s="1" t="s">
        <v>5267</v>
      </c>
      <c r="E2632" s="1" t="s">
        <v>7</v>
      </c>
      <c r="F2632" s="1" t="s">
        <v>3920</v>
      </c>
      <c r="G2632" s="1" t="str">
        <f>RT_enz[[#This Row],[rxn_src]]&amp;"_"&amp;RT_enz[[#This Row],[dir]]</f>
        <v>MANtps_e_FWD</v>
      </c>
      <c r="H2632" s="1" t="str">
        <f>_xlfn.XLOOKUP(RT_enz[[#This Row],[Column1]],SC_enz[name_dir],SC_enz[name_dir],"")</f>
        <v>MANtps_e_FWD</v>
      </c>
      <c r="I2632" s="1" t="str">
        <f>_xlfn.XLOOKUP(RT_enz[[#This Row],[rxn_src]],SC_enz[rxn_src],SC_enz[rxn_src],"")</f>
        <v>MANtps_e</v>
      </c>
      <c r="J2632" s="2" t="str">
        <f>_xlfn.XLOOKUP(RT_enz[[#This Row],[Column1]],RT_gsm[Column3],RT_gsm[Column3],"")</f>
        <v>MANtps_e_FWD</v>
      </c>
    </row>
    <row r="2633" spans="1:10" ht="16" hidden="1" x14ac:dyDescent="0.2">
      <c r="A2633" s="1" t="s">
        <v>2125</v>
      </c>
      <c r="B2633" s="1" t="s">
        <v>3902</v>
      </c>
      <c r="C2633" s="1" t="s">
        <v>5268</v>
      </c>
      <c r="D2633" s="1" t="s">
        <v>5269</v>
      </c>
      <c r="E2633" s="1" t="s">
        <v>7</v>
      </c>
      <c r="F2633" s="1" t="s">
        <v>3920</v>
      </c>
      <c r="G2633" s="1" t="str">
        <f>RT_enz[[#This Row],[rxn_src]]&amp;"_"&amp;RT_enz[[#This Row],[dir]]</f>
        <v>MANtps_e_FWD</v>
      </c>
      <c r="H2633" s="1" t="str">
        <f>_xlfn.XLOOKUP(RT_enz[[#This Row],[Column1]],SC_enz[name_dir],SC_enz[name_dir],"")</f>
        <v>MANtps_e_FWD</v>
      </c>
      <c r="I2633" s="1" t="str">
        <f>_xlfn.XLOOKUP(RT_enz[[#This Row],[rxn_src]],SC_enz[rxn_src],SC_enz[rxn_src],"")</f>
        <v>MANtps_e</v>
      </c>
      <c r="J2633" s="2" t="str">
        <f>_xlfn.XLOOKUP(RT_enz[[#This Row],[Column1]],RT_gsm[Column3],RT_gsm[Column3],"")</f>
        <v>MANtps_e_FWD</v>
      </c>
    </row>
    <row r="2634" spans="1:10" ht="16" hidden="1" x14ac:dyDescent="0.2">
      <c r="A2634" s="1" t="s">
        <v>5846</v>
      </c>
      <c r="B2634" s="1" t="s">
        <v>3902</v>
      </c>
      <c r="C2634" s="1" t="s">
        <v>5847</v>
      </c>
      <c r="D2634" s="1" t="s">
        <v>5848</v>
      </c>
      <c r="E2634" s="1" t="s">
        <v>7</v>
      </c>
      <c r="F2634" s="1" t="s">
        <v>3920</v>
      </c>
      <c r="G2634" s="1" t="str">
        <f>RT_enz[[#This Row],[rxn_src]]&amp;"_"&amp;RT_enz[[#This Row],[dir]]</f>
        <v>MASCBRx_c_FWD</v>
      </c>
      <c r="H2634" s="1" t="str">
        <f>_xlfn.XLOOKUP(RT_enz[[#This Row],[Column1]],SC_enz[name_dir],SC_enz[name_dir],"")</f>
        <v/>
      </c>
      <c r="I2634" s="1" t="str">
        <f>_xlfn.XLOOKUP(RT_enz[[#This Row],[rxn_src]],SC_enz[rxn_src],SC_enz[rxn_src],"")</f>
        <v/>
      </c>
      <c r="J2634" s="2" t="str">
        <f>_xlfn.XLOOKUP(RT_enz[[#This Row],[Column1]],RT_gsm[Column3],RT_gsm[Column3],"")</f>
        <v>MASCBRx_c_FWD</v>
      </c>
    </row>
    <row r="2635" spans="1:10" ht="16" hidden="1" x14ac:dyDescent="0.2">
      <c r="A2635" s="1" t="s">
        <v>5849</v>
      </c>
      <c r="B2635" s="1" t="s">
        <v>3902</v>
      </c>
      <c r="C2635" s="1" t="s">
        <v>5850</v>
      </c>
      <c r="D2635" s="1" t="s">
        <v>5851</v>
      </c>
      <c r="E2635" s="1" t="s">
        <v>12</v>
      </c>
      <c r="F2635" s="1" t="s">
        <v>5852</v>
      </c>
      <c r="G2635" s="1" t="str">
        <f>RT_enz[[#This Row],[rxn_src]]&amp;"_"&amp;RT_enz[[#This Row],[dir]]</f>
        <v>MCCC_m_FWD</v>
      </c>
      <c r="H2635" s="1" t="str">
        <f>_xlfn.XLOOKUP(RT_enz[[#This Row],[Column1]],SC_enz[name_dir],SC_enz[name_dir],"")</f>
        <v/>
      </c>
      <c r="I2635" s="1" t="str">
        <f>_xlfn.XLOOKUP(RT_enz[[#This Row],[rxn_src]],SC_enz[rxn_src],SC_enz[rxn_src],"")</f>
        <v/>
      </c>
      <c r="J2635" s="2" t="str">
        <f>_xlfn.XLOOKUP(RT_enz[[#This Row],[Column1]],RT_gsm[Column3],RT_gsm[Column3],"")</f>
        <v>MCCC_m_FWD</v>
      </c>
    </row>
    <row r="2636" spans="1:10" ht="16" hidden="1" x14ac:dyDescent="0.2">
      <c r="A2636" s="1" t="s">
        <v>1273</v>
      </c>
      <c r="B2636" s="1" t="s">
        <v>3902</v>
      </c>
      <c r="C2636" s="1" t="s">
        <v>5853</v>
      </c>
      <c r="D2636" s="1" t="s">
        <v>5854</v>
      </c>
      <c r="E2636" s="1" t="s">
        <v>7</v>
      </c>
      <c r="F2636" s="1" t="s">
        <v>3920</v>
      </c>
      <c r="G2636" s="1" t="str">
        <f>RT_enz[[#This Row],[rxn_src]]&amp;"_"&amp;RT_enz[[#This Row],[dir]]</f>
        <v>MCITL2_m_FWD</v>
      </c>
      <c r="H2636" s="1" t="str">
        <f>_xlfn.XLOOKUP(RT_enz[[#This Row],[Column1]],SC_enz[name_dir],SC_enz[name_dir],"")</f>
        <v>MCITL2_m_FWD</v>
      </c>
      <c r="I2636" s="1" t="str">
        <f>_xlfn.XLOOKUP(RT_enz[[#This Row],[rxn_src]],SC_enz[rxn_src],SC_enz[rxn_src],"")</f>
        <v>MCITL2_m</v>
      </c>
      <c r="J2636" s="2" t="str">
        <f>_xlfn.XLOOKUP(RT_enz[[#This Row],[Column1]],RT_gsm[Column3],RT_gsm[Column3],"")</f>
        <v>MCITL2_m_FWD</v>
      </c>
    </row>
    <row r="2637" spans="1:10" ht="16" hidden="1" x14ac:dyDescent="0.2">
      <c r="A2637" s="1" t="s">
        <v>1273</v>
      </c>
      <c r="B2637" s="1" t="s">
        <v>3902</v>
      </c>
      <c r="C2637" s="1" t="s">
        <v>5855</v>
      </c>
      <c r="D2637" s="1" t="s">
        <v>5856</v>
      </c>
      <c r="E2637" s="1" t="s">
        <v>7</v>
      </c>
      <c r="F2637" s="1" t="s">
        <v>3920</v>
      </c>
      <c r="G2637" s="1" t="str">
        <f>RT_enz[[#This Row],[rxn_src]]&amp;"_"&amp;RT_enz[[#This Row],[dir]]</f>
        <v>MCITL2_m_FWD</v>
      </c>
      <c r="H2637" s="1" t="str">
        <f>_xlfn.XLOOKUP(RT_enz[[#This Row],[Column1]],SC_enz[name_dir],SC_enz[name_dir],"")</f>
        <v>MCITL2_m_FWD</v>
      </c>
      <c r="I2637" s="1" t="str">
        <f>_xlfn.XLOOKUP(RT_enz[[#This Row],[rxn_src]],SC_enz[rxn_src],SC_enz[rxn_src],"")</f>
        <v>MCITL2_m</v>
      </c>
      <c r="J2637" s="2" t="str">
        <f>_xlfn.XLOOKUP(RT_enz[[#This Row],[Column1]],RT_gsm[Column3],RT_gsm[Column3],"")</f>
        <v>MCITL2_m_FWD</v>
      </c>
    </row>
    <row r="2638" spans="1:10" ht="16" hidden="1" x14ac:dyDescent="0.2">
      <c r="A2638" s="1" t="s">
        <v>63</v>
      </c>
      <c r="B2638" s="1" t="s">
        <v>3902</v>
      </c>
      <c r="C2638" s="1" t="s">
        <v>4838</v>
      </c>
      <c r="D2638" s="1" t="s">
        <v>5857</v>
      </c>
      <c r="E2638" s="1" t="s">
        <v>7</v>
      </c>
      <c r="F2638" s="1" t="s">
        <v>3920</v>
      </c>
      <c r="G2638" s="1" t="str">
        <f>RT_enz[[#This Row],[rxn_src]]&amp;"_"&amp;RT_enz[[#This Row],[dir]]</f>
        <v>MCITS_m_FWD</v>
      </c>
      <c r="H2638" s="1" t="str">
        <f>_xlfn.XLOOKUP(RT_enz[[#This Row],[Column1]],SC_enz[name_dir],SC_enz[name_dir],"")</f>
        <v>MCITS_m_FWD</v>
      </c>
      <c r="I2638" s="1" t="str">
        <f>_xlfn.XLOOKUP(RT_enz[[#This Row],[rxn_src]],SC_enz[rxn_src],SC_enz[rxn_src],"")</f>
        <v>MCITS_m</v>
      </c>
      <c r="J2638" s="2" t="str">
        <f>_xlfn.XLOOKUP(RT_enz[[#This Row],[Column1]],RT_gsm[Column3],RT_gsm[Column3],"")</f>
        <v>MCITS_m_FWD</v>
      </c>
    </row>
    <row r="2639" spans="1:10" ht="16" hidden="1" x14ac:dyDescent="0.2">
      <c r="A2639" s="1" t="s">
        <v>63</v>
      </c>
      <c r="B2639" s="1" t="s">
        <v>3902</v>
      </c>
      <c r="C2639" s="1" t="s">
        <v>4840</v>
      </c>
      <c r="D2639" s="1" t="s">
        <v>5858</v>
      </c>
      <c r="E2639" s="1" t="s">
        <v>7</v>
      </c>
      <c r="F2639" s="1" t="s">
        <v>3920</v>
      </c>
      <c r="G2639" s="1" t="str">
        <f>RT_enz[[#This Row],[rxn_src]]&amp;"_"&amp;RT_enz[[#This Row],[dir]]</f>
        <v>MCITS_m_FWD</v>
      </c>
      <c r="H2639" s="1" t="str">
        <f>_xlfn.XLOOKUP(RT_enz[[#This Row],[Column1]],SC_enz[name_dir],SC_enz[name_dir],"")</f>
        <v>MCITS_m_FWD</v>
      </c>
      <c r="I2639" s="1" t="str">
        <f>_xlfn.XLOOKUP(RT_enz[[#This Row],[rxn_src]],SC_enz[rxn_src],SC_enz[rxn_src],"")</f>
        <v>MCITS_m</v>
      </c>
      <c r="J2639" s="2" t="str">
        <f>_xlfn.XLOOKUP(RT_enz[[#This Row],[Column1]],RT_gsm[Column3],RT_gsm[Column3],"")</f>
        <v>MCITS_m_FWD</v>
      </c>
    </row>
    <row r="2640" spans="1:10" ht="16" hidden="1" x14ac:dyDescent="0.2">
      <c r="A2640" s="1" t="s">
        <v>5859</v>
      </c>
      <c r="B2640" s="1" t="s">
        <v>3902</v>
      </c>
      <c r="C2640" s="1" t="s">
        <v>3954</v>
      </c>
      <c r="D2640" s="1" t="s">
        <v>3955</v>
      </c>
      <c r="E2640" s="1" t="s">
        <v>7</v>
      </c>
      <c r="F2640" s="1" t="s">
        <v>3920</v>
      </c>
      <c r="G2640" s="1" t="str">
        <f>RT_enz[[#This Row],[rxn_src]]&amp;"_"&amp;RT_enz[[#This Row],[dir]]</f>
        <v>MCOATA_c_FWD</v>
      </c>
      <c r="H2640" s="1" t="str">
        <f>_xlfn.XLOOKUP(RT_enz[[#This Row],[Column1]],SC_enz[name_dir],SC_enz[name_dir],"")</f>
        <v/>
      </c>
      <c r="I2640" s="1" t="str">
        <f>_xlfn.XLOOKUP(RT_enz[[#This Row],[rxn_src]],SC_enz[rxn_src],SC_enz[rxn_src],"")</f>
        <v/>
      </c>
      <c r="J2640" s="2" t="str">
        <f>_xlfn.XLOOKUP(RT_enz[[#This Row],[Column1]],RT_gsm[Column3],RT_gsm[Column3],"")</f>
        <v>MCOATA_c_FWD</v>
      </c>
    </row>
    <row r="2641" spans="1:10" ht="16" hidden="1" x14ac:dyDescent="0.2">
      <c r="A2641" s="1" t="s">
        <v>5859</v>
      </c>
      <c r="B2641" s="1" t="s">
        <v>3902</v>
      </c>
      <c r="C2641" s="1" t="s">
        <v>4010</v>
      </c>
      <c r="D2641" s="1" t="s">
        <v>4011</v>
      </c>
      <c r="E2641" s="1" t="s">
        <v>7</v>
      </c>
      <c r="F2641" s="1" t="s">
        <v>3920</v>
      </c>
      <c r="G2641" s="1" t="str">
        <f>RT_enz[[#This Row],[rxn_src]]&amp;"_"&amp;RT_enz[[#This Row],[dir]]</f>
        <v>MCOATA_c_FWD</v>
      </c>
      <c r="H2641" s="1" t="str">
        <f>_xlfn.XLOOKUP(RT_enz[[#This Row],[Column1]],SC_enz[name_dir],SC_enz[name_dir],"")</f>
        <v/>
      </c>
      <c r="I2641" s="1" t="str">
        <f>_xlfn.XLOOKUP(RT_enz[[#This Row],[rxn_src]],SC_enz[rxn_src],SC_enz[rxn_src],"")</f>
        <v/>
      </c>
      <c r="J2641" s="2" t="str">
        <f>_xlfn.XLOOKUP(RT_enz[[#This Row],[Column1]],RT_gsm[Column3],RT_gsm[Column3],"")</f>
        <v>MCOATA_c_FWD</v>
      </c>
    </row>
    <row r="2642" spans="1:10" ht="16" hidden="1" x14ac:dyDescent="0.2">
      <c r="A2642" s="1" t="s">
        <v>3616</v>
      </c>
      <c r="B2642" s="1" t="s">
        <v>3902</v>
      </c>
      <c r="C2642" s="1" t="s">
        <v>3617</v>
      </c>
      <c r="D2642" s="1" t="s">
        <v>5860</v>
      </c>
      <c r="E2642" s="1" t="s">
        <v>12</v>
      </c>
      <c r="F2642" s="1" t="s">
        <v>5861</v>
      </c>
      <c r="G2642" s="1" t="str">
        <f>RT_enz[[#This Row],[rxn_src]]&amp;"_"&amp;RT_enz[[#This Row],[dir]]</f>
        <v>MCOATA_m_FWD</v>
      </c>
      <c r="H2642" s="1" t="str">
        <f>_xlfn.XLOOKUP(RT_enz[[#This Row],[Column1]],SC_enz[name_dir],SC_enz[name_dir],"")</f>
        <v>MCOATA_m_FWD</v>
      </c>
      <c r="I2642" s="1" t="str">
        <f>_xlfn.XLOOKUP(RT_enz[[#This Row],[rxn_src]],SC_enz[rxn_src],SC_enz[rxn_src],"")</f>
        <v>MCOATA_m</v>
      </c>
      <c r="J2642" s="2" t="str">
        <f>_xlfn.XLOOKUP(RT_enz[[#This Row],[Column1]],RT_gsm[Column3],RT_gsm[Column3],"")</f>
        <v>MCOATA_m_FWD</v>
      </c>
    </row>
    <row r="2643" spans="1:10" ht="16" hidden="1" x14ac:dyDescent="0.2">
      <c r="A2643" s="1" t="s">
        <v>3616</v>
      </c>
      <c r="B2643" s="1" t="s">
        <v>3903</v>
      </c>
      <c r="C2643" s="1" t="s">
        <v>3617</v>
      </c>
      <c r="D2643" s="1" t="s">
        <v>5860</v>
      </c>
      <c r="E2643" s="1" t="s">
        <v>12</v>
      </c>
      <c r="F2643" s="1" t="s">
        <v>5861</v>
      </c>
      <c r="G2643" s="1" t="str">
        <f>RT_enz[[#This Row],[rxn_src]]&amp;"_"&amp;RT_enz[[#This Row],[dir]]</f>
        <v>MCOATA_m_REV</v>
      </c>
      <c r="H2643" s="1" t="str">
        <f>_xlfn.XLOOKUP(RT_enz[[#This Row],[Column1]],SC_enz[name_dir],SC_enz[name_dir],"")</f>
        <v>MCOATA_m_REV</v>
      </c>
      <c r="I2643" s="1" t="str">
        <f>_xlfn.XLOOKUP(RT_enz[[#This Row],[rxn_src]],SC_enz[rxn_src],SC_enz[rxn_src],"")</f>
        <v>MCOATA_m</v>
      </c>
      <c r="J2643" s="2" t="str">
        <f>_xlfn.XLOOKUP(RT_enz[[#This Row],[Column1]],RT_gsm[Column3],RT_gsm[Column3],"")</f>
        <v>MCOATA_m_REV</v>
      </c>
    </row>
    <row r="2644" spans="1:10" ht="16" hidden="1" x14ac:dyDescent="0.2">
      <c r="A2644" s="1" t="s">
        <v>1224</v>
      </c>
      <c r="B2644" s="1" t="s">
        <v>3902</v>
      </c>
      <c r="C2644" s="1" t="s">
        <v>5862</v>
      </c>
      <c r="D2644" s="1" t="s">
        <v>5863</v>
      </c>
      <c r="E2644" s="1" t="s">
        <v>7</v>
      </c>
      <c r="F2644" s="1" t="s">
        <v>3920</v>
      </c>
      <c r="G2644" s="1" t="str">
        <f>RT_enz[[#This Row],[rxn_src]]&amp;"_"&amp;RT_enz[[#This Row],[dir]]</f>
        <v>MDH_c_FWD</v>
      </c>
      <c r="H2644" s="1" t="str">
        <f>_xlfn.XLOOKUP(RT_enz[[#This Row],[Column1]],SC_enz[name_dir],SC_enz[name_dir],"")</f>
        <v>MDH_c_FWD</v>
      </c>
      <c r="I2644" s="1" t="str">
        <f>_xlfn.XLOOKUP(RT_enz[[#This Row],[rxn_src]],SC_enz[rxn_src],SC_enz[rxn_src],"")</f>
        <v>MDH_c</v>
      </c>
      <c r="J2644" s="2" t="str">
        <f>_xlfn.XLOOKUP(RT_enz[[#This Row],[Column1]],RT_gsm[Column3],RT_gsm[Column3],"")</f>
        <v>MDH_c_FWD</v>
      </c>
    </row>
    <row r="2645" spans="1:10" ht="16" hidden="1" x14ac:dyDescent="0.2">
      <c r="A2645" s="1" t="s">
        <v>1224</v>
      </c>
      <c r="B2645" s="1" t="s">
        <v>3903</v>
      </c>
      <c r="C2645" s="1" t="s">
        <v>5862</v>
      </c>
      <c r="D2645" s="1" t="s">
        <v>5863</v>
      </c>
      <c r="E2645" s="1" t="s">
        <v>7</v>
      </c>
      <c r="F2645" s="1" t="s">
        <v>3920</v>
      </c>
      <c r="G2645" s="1" t="str">
        <f>RT_enz[[#This Row],[rxn_src]]&amp;"_"&amp;RT_enz[[#This Row],[dir]]</f>
        <v>MDH_c_REV</v>
      </c>
      <c r="H2645" s="1" t="str">
        <f>_xlfn.XLOOKUP(RT_enz[[#This Row],[Column1]],SC_enz[name_dir],SC_enz[name_dir],"")</f>
        <v>MDH_c_REV</v>
      </c>
      <c r="I2645" s="1" t="str">
        <f>_xlfn.XLOOKUP(RT_enz[[#This Row],[rxn_src]],SC_enz[rxn_src],SC_enz[rxn_src],"")</f>
        <v>MDH_c</v>
      </c>
      <c r="J2645" s="2" t="str">
        <f>_xlfn.XLOOKUP(RT_enz[[#This Row],[Column1]],RT_gsm[Column3],RT_gsm[Column3],"")</f>
        <v>MDH_c_REV</v>
      </c>
    </row>
    <row r="2646" spans="1:10" ht="16" hidden="1" x14ac:dyDescent="0.2">
      <c r="A2646" s="1" t="s">
        <v>1221</v>
      </c>
      <c r="B2646" s="1" t="s">
        <v>3902</v>
      </c>
      <c r="C2646" s="1" t="s">
        <v>5864</v>
      </c>
      <c r="D2646" s="1" t="s">
        <v>5865</v>
      </c>
      <c r="E2646" s="1" t="s">
        <v>7</v>
      </c>
      <c r="F2646" s="1" t="s">
        <v>3920</v>
      </c>
      <c r="G2646" s="1" t="str">
        <f>RT_enz[[#This Row],[rxn_src]]&amp;"_"&amp;RT_enz[[#This Row],[dir]]</f>
        <v>MDH_m_FWD</v>
      </c>
      <c r="H2646" s="1" t="str">
        <f>_xlfn.XLOOKUP(RT_enz[[#This Row],[Column1]],SC_enz[name_dir],SC_enz[name_dir],"")</f>
        <v>MDH_m_FWD</v>
      </c>
      <c r="I2646" s="1" t="str">
        <f>_xlfn.XLOOKUP(RT_enz[[#This Row],[rxn_src]],SC_enz[rxn_src],SC_enz[rxn_src],"")</f>
        <v>MDH_m</v>
      </c>
      <c r="J2646" s="2" t="str">
        <f>_xlfn.XLOOKUP(RT_enz[[#This Row],[Column1]],RT_gsm[Column3],RT_gsm[Column3],"")</f>
        <v>MDH_m_FWD</v>
      </c>
    </row>
    <row r="2647" spans="1:10" ht="16" hidden="1" x14ac:dyDescent="0.2">
      <c r="A2647" s="1" t="s">
        <v>1221</v>
      </c>
      <c r="B2647" s="1" t="s">
        <v>3903</v>
      </c>
      <c r="C2647" s="1" t="s">
        <v>5864</v>
      </c>
      <c r="D2647" s="1" t="s">
        <v>5865</v>
      </c>
      <c r="E2647" s="1" t="s">
        <v>7</v>
      </c>
      <c r="F2647" s="1" t="s">
        <v>3920</v>
      </c>
      <c r="G2647" s="1" t="str">
        <f>RT_enz[[#This Row],[rxn_src]]&amp;"_"&amp;RT_enz[[#This Row],[dir]]</f>
        <v>MDH_m_REV</v>
      </c>
      <c r="H2647" s="1" t="str">
        <f>_xlfn.XLOOKUP(RT_enz[[#This Row],[Column1]],SC_enz[name_dir],SC_enz[name_dir],"")</f>
        <v>MDH_m_REV</v>
      </c>
      <c r="I2647" s="1" t="str">
        <f>_xlfn.XLOOKUP(RT_enz[[#This Row],[rxn_src]],SC_enz[rxn_src],SC_enz[rxn_src],"")</f>
        <v>MDH_m</v>
      </c>
      <c r="J2647" s="2" t="str">
        <f>_xlfn.XLOOKUP(RT_enz[[#This Row],[Column1]],RT_gsm[Column3],RT_gsm[Column3],"")</f>
        <v>MDH_m_REV</v>
      </c>
    </row>
    <row r="2648" spans="1:10" ht="16" hidden="1" x14ac:dyDescent="0.2">
      <c r="A2648" s="1" t="s">
        <v>5866</v>
      </c>
      <c r="B2648" s="1" t="s">
        <v>3902</v>
      </c>
      <c r="C2648" s="1" t="s">
        <v>5867</v>
      </c>
      <c r="D2648" s="1" t="s">
        <v>5868</v>
      </c>
      <c r="E2648" s="1" t="s">
        <v>7</v>
      </c>
      <c r="F2648" s="1" t="s">
        <v>3920</v>
      </c>
      <c r="G2648" s="1" t="str">
        <f>RT_enz[[#This Row],[rxn_src]]&amp;"_"&amp;RT_enz[[#This Row],[dir]]</f>
        <v>MDLDH_x_FWD</v>
      </c>
      <c r="H2648" s="1" t="str">
        <f>_xlfn.XLOOKUP(RT_enz[[#This Row],[Column1]],SC_enz[name_dir],SC_enz[name_dir],"")</f>
        <v/>
      </c>
      <c r="I2648" s="1" t="str">
        <f>_xlfn.XLOOKUP(RT_enz[[#This Row],[rxn_src]],SC_enz[rxn_src],SC_enz[rxn_src],"")</f>
        <v/>
      </c>
      <c r="J2648" s="2" t="str">
        <f>_xlfn.XLOOKUP(RT_enz[[#This Row],[Column1]],RT_gsm[Column3],RT_gsm[Column3],"")</f>
        <v>MDLDH_x_FWD</v>
      </c>
    </row>
    <row r="2649" spans="1:10" ht="16" hidden="1" x14ac:dyDescent="0.2">
      <c r="A2649" s="1" t="s">
        <v>5866</v>
      </c>
      <c r="B2649" s="1" t="s">
        <v>3903</v>
      </c>
      <c r="C2649" s="1" t="s">
        <v>5867</v>
      </c>
      <c r="D2649" s="1" t="s">
        <v>5868</v>
      </c>
      <c r="E2649" s="1" t="s">
        <v>7</v>
      </c>
      <c r="F2649" s="1" t="s">
        <v>3920</v>
      </c>
      <c r="G2649" s="1" t="str">
        <f>RT_enz[[#This Row],[rxn_src]]&amp;"_"&amp;RT_enz[[#This Row],[dir]]</f>
        <v>MDLDH_x_REV</v>
      </c>
      <c r="H2649" s="1" t="str">
        <f>_xlfn.XLOOKUP(RT_enz[[#This Row],[Column1]],SC_enz[name_dir],SC_enz[name_dir],"")</f>
        <v/>
      </c>
      <c r="I2649" s="1" t="str">
        <f>_xlfn.XLOOKUP(RT_enz[[#This Row],[rxn_src]],SC_enz[rxn_src],SC_enz[rxn_src],"")</f>
        <v/>
      </c>
      <c r="J2649" s="2" t="str">
        <f>_xlfn.XLOOKUP(RT_enz[[#This Row],[Column1]],RT_gsm[Column3],RT_gsm[Column3],"")</f>
        <v>MDLDH_x_REV</v>
      </c>
    </row>
    <row r="2650" spans="1:10" ht="16" hidden="1" x14ac:dyDescent="0.2">
      <c r="A2650" s="1" t="s">
        <v>181</v>
      </c>
      <c r="B2650" s="1" t="s">
        <v>3902</v>
      </c>
      <c r="C2650" s="1" t="s">
        <v>5869</v>
      </c>
      <c r="D2650" s="1" t="s">
        <v>5870</v>
      </c>
      <c r="E2650" s="1" t="s">
        <v>7</v>
      </c>
      <c r="F2650" s="1" t="s">
        <v>3920</v>
      </c>
      <c r="G2650" s="1" t="str">
        <f>RT_enz[[#This Row],[rxn_src]]&amp;"_"&amp;RT_enz[[#This Row],[dir]]</f>
        <v>MDRPD_c_FWD</v>
      </c>
      <c r="H2650" s="1" t="str">
        <f>_xlfn.XLOOKUP(RT_enz[[#This Row],[Column1]],SC_enz[name_dir],SC_enz[name_dir],"")</f>
        <v>MDRPD_c_FWD</v>
      </c>
      <c r="I2650" s="1" t="str">
        <f>_xlfn.XLOOKUP(RT_enz[[#This Row],[rxn_src]],SC_enz[rxn_src],SC_enz[rxn_src],"")</f>
        <v>MDRPD_c</v>
      </c>
      <c r="J2650" s="2" t="str">
        <f>_xlfn.XLOOKUP(RT_enz[[#This Row],[Column1]],RT_gsm[Column3],RT_gsm[Column3],"")</f>
        <v>MDRPD_c_FWD</v>
      </c>
    </row>
    <row r="2651" spans="1:10" ht="16" hidden="1" x14ac:dyDescent="0.2">
      <c r="A2651" s="1" t="s">
        <v>1237</v>
      </c>
      <c r="B2651" s="1" t="s">
        <v>3902</v>
      </c>
      <c r="C2651" s="1" t="s">
        <v>5871</v>
      </c>
      <c r="D2651" s="1" t="s">
        <v>5872</v>
      </c>
      <c r="E2651" s="1" t="s">
        <v>7</v>
      </c>
      <c r="F2651" s="1" t="s">
        <v>3920</v>
      </c>
      <c r="G2651" s="1" t="str">
        <f>RT_enz[[#This Row],[rxn_src]]&amp;"_"&amp;RT_enz[[#This Row],[dir]]</f>
        <v>ME1_m_FWD</v>
      </c>
      <c r="H2651" s="1" t="str">
        <f>_xlfn.XLOOKUP(RT_enz[[#This Row],[Column1]],SC_enz[name_dir],SC_enz[name_dir],"")</f>
        <v>ME1_m_FWD</v>
      </c>
      <c r="I2651" s="1" t="str">
        <f>_xlfn.XLOOKUP(RT_enz[[#This Row],[rxn_src]],SC_enz[rxn_src],SC_enz[rxn_src],"")</f>
        <v>ME1_m</v>
      </c>
      <c r="J2651" s="2" t="str">
        <f>_xlfn.XLOOKUP(RT_enz[[#This Row],[Column1]],RT_gsm[Column3],RT_gsm[Column3],"")</f>
        <v>ME1_m_FWD</v>
      </c>
    </row>
    <row r="2652" spans="1:10" ht="16" hidden="1" x14ac:dyDescent="0.2">
      <c r="A2652" s="1" t="s">
        <v>5873</v>
      </c>
      <c r="B2652" s="1" t="s">
        <v>3902</v>
      </c>
      <c r="C2652" s="1" t="s">
        <v>5874</v>
      </c>
      <c r="D2652" s="1" t="s">
        <v>5875</v>
      </c>
      <c r="E2652" s="1" t="s">
        <v>7</v>
      </c>
      <c r="F2652" s="1" t="s">
        <v>3920</v>
      </c>
      <c r="G2652" s="1" t="str">
        <f>RT_enz[[#This Row],[rxn_src]]&amp;"_"&amp;RT_enz[[#This Row],[dir]]</f>
        <v>ME2_c_FWD</v>
      </c>
      <c r="H2652" s="1" t="str">
        <f>_xlfn.XLOOKUP(RT_enz[[#This Row],[Column1]],SC_enz[name_dir],SC_enz[name_dir],"")</f>
        <v/>
      </c>
      <c r="I2652" s="1" t="str">
        <f>_xlfn.XLOOKUP(RT_enz[[#This Row],[rxn_src]],SC_enz[rxn_src],SC_enz[rxn_src],"")</f>
        <v/>
      </c>
      <c r="J2652" s="2" t="str">
        <f>_xlfn.XLOOKUP(RT_enz[[#This Row],[Column1]],RT_gsm[Column3],RT_gsm[Column3],"")</f>
        <v>ME2_c_FWD</v>
      </c>
    </row>
    <row r="2653" spans="1:10" ht="16" hidden="1" x14ac:dyDescent="0.2">
      <c r="A2653" s="1" t="s">
        <v>1240</v>
      </c>
      <c r="B2653" s="1" t="s">
        <v>3902</v>
      </c>
      <c r="C2653" s="1" t="s">
        <v>5871</v>
      </c>
      <c r="D2653" s="1" t="s">
        <v>5872</v>
      </c>
      <c r="E2653" s="1" t="s">
        <v>7</v>
      </c>
      <c r="F2653" s="1" t="s">
        <v>3920</v>
      </c>
      <c r="G2653" s="1" t="str">
        <f>RT_enz[[#This Row],[rxn_src]]&amp;"_"&amp;RT_enz[[#This Row],[dir]]</f>
        <v>ME2_m_FWD</v>
      </c>
      <c r="H2653" s="1" t="str">
        <f>_xlfn.XLOOKUP(RT_enz[[#This Row],[Column1]],SC_enz[name_dir],SC_enz[name_dir],"")</f>
        <v>ME2_m_FWD</v>
      </c>
      <c r="I2653" s="1" t="str">
        <f>_xlfn.XLOOKUP(RT_enz[[#This Row],[rxn_src]],SC_enz[rxn_src],SC_enz[rxn_src],"")</f>
        <v>ME2_m</v>
      </c>
      <c r="J2653" s="2" t="str">
        <f>_xlfn.XLOOKUP(RT_enz[[#This Row],[Column1]],RT_gsm[Column3],RT_gsm[Column3],"")</f>
        <v>ME2_m_FWD</v>
      </c>
    </row>
    <row r="2654" spans="1:10" ht="16" hidden="1" x14ac:dyDescent="0.2">
      <c r="A2654" s="1" t="s">
        <v>5876</v>
      </c>
      <c r="B2654" s="1" t="s">
        <v>3902</v>
      </c>
      <c r="C2654" s="1" t="s">
        <v>5877</v>
      </c>
      <c r="D2654" s="1" t="s">
        <v>5878</v>
      </c>
      <c r="E2654" s="1" t="s">
        <v>7</v>
      </c>
      <c r="F2654" s="1" t="s">
        <v>3920</v>
      </c>
      <c r="G2654" s="1" t="str">
        <f>RT_enz[[#This Row],[rxn_src]]&amp;"_"&amp;RT_enz[[#This Row],[dir]]</f>
        <v>MERLACOR_c_FWD</v>
      </c>
      <c r="H2654" s="1" t="str">
        <f>_xlfn.XLOOKUP(RT_enz[[#This Row],[Column1]],SC_enz[name_dir],SC_enz[name_dir],"")</f>
        <v/>
      </c>
      <c r="I2654" s="1" t="str">
        <f>_xlfn.XLOOKUP(RT_enz[[#This Row],[rxn_src]],SC_enz[rxn_src],SC_enz[rxn_src],"")</f>
        <v/>
      </c>
      <c r="J2654" s="2" t="str">
        <f>_xlfn.XLOOKUP(RT_enz[[#This Row],[Column1]],RT_gsm[Column3],RT_gsm[Column3],"")</f>
        <v>MERLACOR_c_FWD</v>
      </c>
    </row>
    <row r="2655" spans="1:10" ht="16" hidden="1" x14ac:dyDescent="0.2">
      <c r="A2655" s="1" t="s">
        <v>5876</v>
      </c>
      <c r="B2655" s="1" t="s">
        <v>3903</v>
      </c>
      <c r="C2655" s="1" t="s">
        <v>5877</v>
      </c>
      <c r="D2655" s="1" t="s">
        <v>5878</v>
      </c>
      <c r="E2655" s="1" t="s">
        <v>7</v>
      </c>
      <c r="F2655" s="1" t="s">
        <v>3920</v>
      </c>
      <c r="G2655" s="1" t="str">
        <f>RT_enz[[#This Row],[rxn_src]]&amp;"_"&amp;RT_enz[[#This Row],[dir]]</f>
        <v>MERLACOR_c_REV</v>
      </c>
      <c r="H2655" s="1" t="str">
        <f>_xlfn.XLOOKUP(RT_enz[[#This Row],[Column1]],SC_enz[name_dir],SC_enz[name_dir],"")</f>
        <v/>
      </c>
      <c r="I2655" s="1" t="str">
        <f>_xlfn.XLOOKUP(RT_enz[[#This Row],[rxn_src]],SC_enz[rxn_src],SC_enz[rxn_src],"")</f>
        <v/>
      </c>
      <c r="J2655" s="2" t="str">
        <f>_xlfn.XLOOKUP(RT_enz[[#This Row],[Column1]],RT_gsm[Column3],RT_gsm[Column3],"")</f>
        <v>MERLACOR_c_REV</v>
      </c>
    </row>
    <row r="2656" spans="1:10" ht="16" hidden="1" x14ac:dyDescent="0.2">
      <c r="A2656" s="1" t="s">
        <v>1249</v>
      </c>
      <c r="B2656" s="1" t="s">
        <v>3902</v>
      </c>
      <c r="C2656" s="1" t="s">
        <v>5879</v>
      </c>
      <c r="D2656" s="1" t="s">
        <v>5880</v>
      </c>
      <c r="E2656" s="1" t="s">
        <v>7</v>
      </c>
      <c r="F2656" s="1" t="s">
        <v>3920</v>
      </c>
      <c r="G2656" s="1" t="str">
        <f>RT_enz[[#This Row],[rxn_src]]&amp;"_"&amp;RT_enz[[#This Row],[dir]]</f>
        <v>METAT_c_FWD</v>
      </c>
      <c r="H2656" s="1" t="str">
        <f>_xlfn.XLOOKUP(RT_enz[[#This Row],[Column1]],SC_enz[name_dir],SC_enz[name_dir],"")</f>
        <v>METAT_c_FWD</v>
      </c>
      <c r="I2656" s="1" t="str">
        <f>_xlfn.XLOOKUP(RT_enz[[#This Row],[rxn_src]],SC_enz[rxn_src],SC_enz[rxn_src],"")</f>
        <v>METAT_c</v>
      </c>
      <c r="J2656" s="2" t="str">
        <f>_xlfn.XLOOKUP(RT_enz[[#This Row],[Column1]],RT_gsm[Column3],RT_gsm[Column3],"")</f>
        <v>METAT_c_FWD</v>
      </c>
    </row>
    <row r="2657" spans="1:10" ht="16" hidden="1" x14ac:dyDescent="0.2">
      <c r="A2657" s="1" t="s">
        <v>657</v>
      </c>
      <c r="B2657" s="1" t="s">
        <v>3902</v>
      </c>
      <c r="C2657" s="1" t="s">
        <v>5881</v>
      </c>
      <c r="D2657" s="1" t="s">
        <v>5882</v>
      </c>
      <c r="E2657" s="1" t="s">
        <v>7</v>
      </c>
      <c r="F2657" s="1" t="s">
        <v>3920</v>
      </c>
      <c r="G2657" s="1" t="str">
        <f>RT_enz[[#This Row],[rxn_src]]&amp;"_"&amp;RT_enz[[#This Row],[dir]]</f>
        <v>METB1_c_FWD</v>
      </c>
      <c r="H2657" s="1" t="str">
        <f>_xlfn.XLOOKUP(RT_enz[[#This Row],[Column1]],SC_enz[name_dir],SC_enz[name_dir],"")</f>
        <v>METB1_c_FWD</v>
      </c>
      <c r="I2657" s="1" t="str">
        <f>_xlfn.XLOOKUP(RT_enz[[#This Row],[rxn_src]],SC_enz[rxn_src],SC_enz[rxn_src],"")</f>
        <v>METB1_c</v>
      </c>
      <c r="J2657" s="2" t="str">
        <f>_xlfn.XLOOKUP(RT_enz[[#This Row],[Column1]],RT_gsm[Column3],RT_gsm[Column3],"")</f>
        <v>METB1_c_FWD</v>
      </c>
    </row>
    <row r="2658" spans="1:10" ht="16" hidden="1" x14ac:dyDescent="0.2">
      <c r="A2658" s="1" t="s">
        <v>657</v>
      </c>
      <c r="B2658" s="1" t="s">
        <v>3902</v>
      </c>
      <c r="C2658" s="1" t="s">
        <v>5883</v>
      </c>
      <c r="D2658" s="1" t="s">
        <v>5884</v>
      </c>
      <c r="E2658" s="1" t="s">
        <v>7</v>
      </c>
      <c r="F2658" s="1" t="s">
        <v>3920</v>
      </c>
      <c r="G2658" s="1" t="str">
        <f>RT_enz[[#This Row],[rxn_src]]&amp;"_"&amp;RT_enz[[#This Row],[dir]]</f>
        <v>METB1_c_FWD</v>
      </c>
      <c r="H2658" s="1" t="str">
        <f>_xlfn.XLOOKUP(RT_enz[[#This Row],[Column1]],SC_enz[name_dir],SC_enz[name_dir],"")</f>
        <v>METB1_c_FWD</v>
      </c>
      <c r="I2658" s="1" t="str">
        <f>_xlfn.XLOOKUP(RT_enz[[#This Row],[rxn_src]],SC_enz[rxn_src],SC_enz[rxn_src],"")</f>
        <v>METB1_c</v>
      </c>
      <c r="J2658" s="2" t="str">
        <f>_xlfn.XLOOKUP(RT_enz[[#This Row],[Column1]],RT_gsm[Column3],RT_gsm[Column3],"")</f>
        <v>METB1_c_FWD</v>
      </c>
    </row>
    <row r="2659" spans="1:10" ht="16" hidden="1" x14ac:dyDescent="0.2">
      <c r="A2659" s="1" t="s">
        <v>657</v>
      </c>
      <c r="B2659" s="1" t="s">
        <v>3902</v>
      </c>
      <c r="C2659" s="1" t="s">
        <v>5885</v>
      </c>
      <c r="D2659" s="1" t="s">
        <v>5886</v>
      </c>
      <c r="E2659" s="1" t="s">
        <v>7</v>
      </c>
      <c r="F2659" s="1" t="s">
        <v>3920</v>
      </c>
      <c r="G2659" s="1" t="str">
        <f>RT_enz[[#This Row],[rxn_src]]&amp;"_"&amp;RT_enz[[#This Row],[dir]]</f>
        <v>METB1_c_FWD</v>
      </c>
      <c r="H2659" s="1" t="str">
        <f>_xlfn.XLOOKUP(RT_enz[[#This Row],[Column1]],SC_enz[name_dir],SC_enz[name_dir],"")</f>
        <v>METB1_c_FWD</v>
      </c>
      <c r="I2659" s="1" t="str">
        <f>_xlfn.XLOOKUP(RT_enz[[#This Row],[rxn_src]],SC_enz[rxn_src],SC_enz[rxn_src],"")</f>
        <v>METB1_c</v>
      </c>
      <c r="J2659" s="2" t="str">
        <f>_xlfn.XLOOKUP(RT_enz[[#This Row],[Column1]],RT_gsm[Column3],RT_gsm[Column3],"")</f>
        <v>METB1_c_FWD</v>
      </c>
    </row>
    <row r="2660" spans="1:10" ht="16" hidden="1" x14ac:dyDescent="0.2">
      <c r="A2660" s="1" t="s">
        <v>1255</v>
      </c>
      <c r="B2660" s="1" t="s">
        <v>3902</v>
      </c>
      <c r="C2660" s="1" t="s">
        <v>5887</v>
      </c>
      <c r="D2660" s="1" t="s">
        <v>5888</v>
      </c>
      <c r="E2660" s="1" t="s">
        <v>7</v>
      </c>
      <c r="F2660" s="1" t="s">
        <v>3920</v>
      </c>
      <c r="G2660" s="1" t="str">
        <f>RT_enz[[#This Row],[rxn_src]]&amp;"_"&amp;RT_enz[[#This Row],[dir]]</f>
        <v>METS_c_FWD</v>
      </c>
      <c r="H2660" s="1" t="str">
        <f>_xlfn.XLOOKUP(RT_enz[[#This Row],[Column1]],SC_enz[name_dir],SC_enz[name_dir],"")</f>
        <v>METS_c_FWD</v>
      </c>
      <c r="I2660" s="1" t="str">
        <f>_xlfn.XLOOKUP(RT_enz[[#This Row],[rxn_src]],SC_enz[rxn_src],SC_enz[rxn_src],"")</f>
        <v>METS_c</v>
      </c>
      <c r="J2660" s="2" t="str">
        <f>_xlfn.XLOOKUP(RT_enz[[#This Row],[Column1]],RT_gsm[Column3],RT_gsm[Column3],"")</f>
        <v>METS_c_FWD</v>
      </c>
    </row>
    <row r="2661" spans="1:10" ht="16" hidden="1" x14ac:dyDescent="0.2">
      <c r="A2661" s="1" t="s">
        <v>2721</v>
      </c>
      <c r="B2661" s="1" t="s">
        <v>3902</v>
      </c>
      <c r="C2661" s="1" t="s">
        <v>142</v>
      </c>
      <c r="D2661" s="1" t="s">
        <v>143</v>
      </c>
      <c r="E2661" s="1" t="s">
        <v>12</v>
      </c>
      <c r="F2661" s="1" t="s">
        <v>4477</v>
      </c>
      <c r="G2661" s="1" t="str">
        <f>RT_enz[[#This Row],[rxn_src]]&amp;"_"&amp;RT_enz[[#This Row],[dir]]</f>
        <v>METt_c_m_FWD</v>
      </c>
      <c r="H2661" s="1" t="str">
        <f>_xlfn.XLOOKUP(RT_enz[[#This Row],[Column1]],SC_enz[name_dir],SC_enz[name_dir],"")</f>
        <v>METt_c_m_FWD</v>
      </c>
      <c r="I2661" s="1" t="str">
        <f>_xlfn.XLOOKUP(RT_enz[[#This Row],[rxn_src]],SC_enz[rxn_src],SC_enz[rxn_src],"")</f>
        <v>METt_c_m</v>
      </c>
      <c r="J2661" s="2" t="str">
        <f>_xlfn.XLOOKUP(RT_enz[[#This Row],[Column1]],RT_gsm[Column3],RT_gsm[Column3],"")</f>
        <v>METt_c_m_FWD</v>
      </c>
    </row>
    <row r="2662" spans="1:10" ht="16" hidden="1" x14ac:dyDescent="0.2">
      <c r="A2662" s="1" t="s">
        <v>2271</v>
      </c>
      <c r="B2662" s="1" t="s">
        <v>3902</v>
      </c>
      <c r="C2662" s="1" t="s">
        <v>5889</v>
      </c>
      <c r="D2662" s="1" t="s">
        <v>5890</v>
      </c>
      <c r="E2662" s="1" t="s">
        <v>7</v>
      </c>
      <c r="F2662" s="1" t="s">
        <v>3920</v>
      </c>
      <c r="G2662" s="1" t="str">
        <f>RT_enz[[#This Row],[rxn_src]]&amp;"_"&amp;RT_enz[[#This Row],[dir]]</f>
        <v>METtps_e_FWD</v>
      </c>
      <c r="H2662" s="1" t="str">
        <f>_xlfn.XLOOKUP(RT_enz[[#This Row],[Column1]],SC_enz[name_dir],SC_enz[name_dir],"")</f>
        <v>METtps_e_FWD</v>
      </c>
      <c r="I2662" s="1" t="str">
        <f>_xlfn.XLOOKUP(RT_enz[[#This Row],[rxn_src]],SC_enz[rxn_src],SC_enz[rxn_src],"")</f>
        <v>METtps_e</v>
      </c>
      <c r="J2662" s="2" t="str">
        <f>_xlfn.XLOOKUP(RT_enz[[#This Row],[Column1]],RT_gsm[Column3],RT_gsm[Column3],"")</f>
        <v>METtps_e_FWD</v>
      </c>
    </row>
    <row r="2663" spans="1:10" ht="16" hidden="1" x14ac:dyDescent="0.2">
      <c r="A2663" s="1" t="s">
        <v>2271</v>
      </c>
      <c r="B2663" s="1" t="s">
        <v>3903</v>
      </c>
      <c r="C2663" s="1" t="s">
        <v>5889</v>
      </c>
      <c r="D2663" s="1" t="s">
        <v>5890</v>
      </c>
      <c r="E2663" s="1" t="s">
        <v>12</v>
      </c>
      <c r="F2663" s="1" t="s">
        <v>3920</v>
      </c>
      <c r="G2663" s="1" t="str">
        <f>RT_enz[[#This Row],[rxn_src]]&amp;"_"&amp;RT_enz[[#This Row],[dir]]</f>
        <v>METtps_e_REV</v>
      </c>
      <c r="H2663" s="1" t="str">
        <f>_xlfn.XLOOKUP(RT_enz[[#This Row],[Column1]],SC_enz[name_dir],SC_enz[name_dir],"")</f>
        <v>METtps_e_REV</v>
      </c>
      <c r="I2663" s="1" t="str">
        <f>_xlfn.XLOOKUP(RT_enz[[#This Row],[rxn_src]],SC_enz[rxn_src],SC_enz[rxn_src],"")</f>
        <v>METtps_e</v>
      </c>
      <c r="J2663" s="2" t="str">
        <f>_xlfn.XLOOKUP(RT_enz[[#This Row],[Column1]],RT_gsm[Column3],RT_gsm[Column3],"")</f>
        <v>METtps_e_REV</v>
      </c>
    </row>
    <row r="2664" spans="1:10" ht="16" hidden="1" x14ac:dyDescent="0.2">
      <c r="A2664" s="1" t="s">
        <v>2271</v>
      </c>
      <c r="B2664" s="1" t="s">
        <v>3902</v>
      </c>
      <c r="C2664" s="1" t="s">
        <v>4391</v>
      </c>
      <c r="D2664" s="1" t="s">
        <v>4392</v>
      </c>
      <c r="E2664" s="1" t="s">
        <v>7</v>
      </c>
      <c r="F2664" s="1" t="s">
        <v>3920</v>
      </c>
      <c r="G2664" s="1" t="str">
        <f>RT_enz[[#This Row],[rxn_src]]&amp;"_"&amp;RT_enz[[#This Row],[dir]]</f>
        <v>METtps_e_FWD</v>
      </c>
      <c r="H2664" s="1" t="str">
        <f>_xlfn.XLOOKUP(RT_enz[[#This Row],[Column1]],SC_enz[name_dir],SC_enz[name_dir],"")</f>
        <v>METtps_e_FWD</v>
      </c>
      <c r="I2664" s="1" t="str">
        <f>_xlfn.XLOOKUP(RT_enz[[#This Row],[rxn_src]],SC_enz[rxn_src],SC_enz[rxn_src],"")</f>
        <v>METtps_e</v>
      </c>
      <c r="J2664" s="2" t="str">
        <f>_xlfn.XLOOKUP(RT_enz[[#This Row],[Column1]],RT_gsm[Column3],RT_gsm[Column3],"")</f>
        <v>METtps_e_FWD</v>
      </c>
    </row>
    <row r="2665" spans="1:10" ht="16" hidden="1" x14ac:dyDescent="0.2">
      <c r="A2665" s="1" t="s">
        <v>2271</v>
      </c>
      <c r="B2665" s="1" t="s">
        <v>3903</v>
      </c>
      <c r="C2665" s="1" t="s">
        <v>4391</v>
      </c>
      <c r="D2665" s="1" t="s">
        <v>4392</v>
      </c>
      <c r="E2665" s="1" t="s">
        <v>12</v>
      </c>
      <c r="F2665" s="1" t="s">
        <v>3920</v>
      </c>
      <c r="G2665" s="1" t="str">
        <f>RT_enz[[#This Row],[rxn_src]]&amp;"_"&amp;RT_enz[[#This Row],[dir]]</f>
        <v>METtps_e_REV</v>
      </c>
      <c r="H2665" s="1" t="str">
        <f>_xlfn.XLOOKUP(RT_enz[[#This Row],[Column1]],SC_enz[name_dir],SC_enz[name_dir],"")</f>
        <v>METtps_e_REV</v>
      </c>
      <c r="I2665" s="1" t="str">
        <f>_xlfn.XLOOKUP(RT_enz[[#This Row],[rxn_src]],SC_enz[rxn_src],SC_enz[rxn_src],"")</f>
        <v>METtps_e</v>
      </c>
      <c r="J2665" s="2" t="str">
        <f>_xlfn.XLOOKUP(RT_enz[[#This Row],[Column1]],RT_gsm[Column3],RT_gsm[Column3],"")</f>
        <v>METtps_e_REV</v>
      </c>
    </row>
    <row r="2666" spans="1:10" ht="16" hidden="1" x14ac:dyDescent="0.2">
      <c r="A2666" s="1" t="s">
        <v>1262</v>
      </c>
      <c r="B2666" s="1" t="s">
        <v>3902</v>
      </c>
      <c r="C2666" s="1" t="s">
        <v>5891</v>
      </c>
      <c r="D2666" s="1" t="s">
        <v>5892</v>
      </c>
      <c r="E2666" s="1" t="s">
        <v>7</v>
      </c>
      <c r="F2666" s="1" t="s">
        <v>3920</v>
      </c>
      <c r="G2666" s="1" t="str">
        <f>RT_enz[[#This Row],[rxn_src]]&amp;"_"&amp;RT_enz[[#This Row],[dir]]</f>
        <v>METTRS_c_FWD</v>
      </c>
      <c r="H2666" s="1" t="str">
        <f>_xlfn.XLOOKUP(RT_enz[[#This Row],[Column1]],SC_enz[name_dir],SC_enz[name_dir],"")</f>
        <v>METTRS_c_FWD</v>
      </c>
      <c r="I2666" s="1" t="str">
        <f>_xlfn.XLOOKUP(RT_enz[[#This Row],[rxn_src]],SC_enz[rxn_src],SC_enz[rxn_src],"")</f>
        <v>METTRS_c</v>
      </c>
      <c r="J2666" s="2" t="str">
        <f>_xlfn.XLOOKUP(RT_enz[[#This Row],[Column1]],RT_gsm[Column3],RT_gsm[Column3],"")</f>
        <v>METTRS_c_FWD</v>
      </c>
    </row>
    <row r="2667" spans="1:10" ht="16" hidden="1" x14ac:dyDescent="0.2">
      <c r="A2667" s="1" t="s">
        <v>1265</v>
      </c>
      <c r="B2667" s="1" t="s">
        <v>3902</v>
      </c>
      <c r="C2667" s="1" t="s">
        <v>5893</v>
      </c>
      <c r="D2667" s="1" t="s">
        <v>5894</v>
      </c>
      <c r="E2667" s="1" t="s">
        <v>7</v>
      </c>
      <c r="F2667" s="1" t="s">
        <v>3920</v>
      </c>
      <c r="G2667" s="1" t="str">
        <f>RT_enz[[#This Row],[rxn_src]]&amp;"_"&amp;RT_enz[[#This Row],[dir]]</f>
        <v>METTRS_m_FWD</v>
      </c>
      <c r="H2667" s="1" t="str">
        <f>_xlfn.XLOOKUP(RT_enz[[#This Row],[Column1]],SC_enz[name_dir],SC_enz[name_dir],"")</f>
        <v>METTRS_m_FWD</v>
      </c>
      <c r="I2667" s="1" t="str">
        <f>_xlfn.XLOOKUP(RT_enz[[#This Row],[rxn_src]],SC_enz[rxn_src],SC_enz[rxn_src],"")</f>
        <v>METTRS_m</v>
      </c>
      <c r="J2667" s="2" t="str">
        <f>_xlfn.XLOOKUP(RT_enz[[#This Row],[Column1]],RT_gsm[Column3],RT_gsm[Column3],"")</f>
        <v>METTRS_m_FWD</v>
      </c>
    </row>
    <row r="2668" spans="1:10" ht="16" hidden="1" x14ac:dyDescent="0.2">
      <c r="A2668" s="1" t="s">
        <v>1276</v>
      </c>
      <c r="B2668" s="1" t="s">
        <v>3902</v>
      </c>
      <c r="C2668" s="1" t="s">
        <v>5895</v>
      </c>
      <c r="D2668" s="1" t="s">
        <v>5896</v>
      </c>
      <c r="E2668" s="1" t="s">
        <v>7</v>
      </c>
      <c r="F2668" s="1" t="s">
        <v>3920</v>
      </c>
      <c r="G2668" s="1" t="str">
        <f>RT_enz[[#This Row],[rxn_src]]&amp;"_"&amp;RT_enz[[#This Row],[dir]]</f>
        <v>MEVK1_c_FWD</v>
      </c>
      <c r="H2668" s="1" t="str">
        <f>_xlfn.XLOOKUP(RT_enz[[#This Row],[Column1]],SC_enz[name_dir],SC_enz[name_dir],"")</f>
        <v>MEVK1_c_FWD</v>
      </c>
      <c r="I2668" s="1" t="str">
        <f>_xlfn.XLOOKUP(RT_enz[[#This Row],[rxn_src]],SC_enz[rxn_src],SC_enz[rxn_src],"")</f>
        <v>MEVK1_c</v>
      </c>
      <c r="J2668" s="2" t="str">
        <f>_xlfn.XLOOKUP(RT_enz[[#This Row],[Column1]],RT_gsm[Column3],RT_gsm[Column3],"")</f>
        <v>MEVK1_c_FWD</v>
      </c>
    </row>
    <row r="2669" spans="1:10" ht="16" hidden="1" x14ac:dyDescent="0.2">
      <c r="A2669" s="1" t="s">
        <v>1279</v>
      </c>
      <c r="B2669" s="1" t="s">
        <v>3902</v>
      </c>
      <c r="C2669" s="1" t="s">
        <v>5895</v>
      </c>
      <c r="D2669" s="1" t="s">
        <v>5896</v>
      </c>
      <c r="E2669" s="1" t="s">
        <v>7</v>
      </c>
      <c r="F2669" s="1" t="s">
        <v>3920</v>
      </c>
      <c r="G2669" s="1" t="str">
        <f>RT_enz[[#This Row],[rxn_src]]&amp;"_"&amp;RT_enz[[#This Row],[dir]]</f>
        <v>MEVK2_c_FWD</v>
      </c>
      <c r="H2669" s="1" t="str">
        <f>_xlfn.XLOOKUP(RT_enz[[#This Row],[Column1]],SC_enz[name_dir],SC_enz[name_dir],"")</f>
        <v>MEVK2_c_FWD</v>
      </c>
      <c r="I2669" s="1" t="str">
        <f>_xlfn.XLOOKUP(RT_enz[[#This Row],[rxn_src]],SC_enz[rxn_src],SC_enz[rxn_src],"")</f>
        <v>MEVK2_c</v>
      </c>
      <c r="J2669" s="2" t="str">
        <f>_xlfn.XLOOKUP(RT_enz[[#This Row],[Column1]],RT_gsm[Column3],RT_gsm[Column3],"")</f>
        <v>MEVK2_c_FWD</v>
      </c>
    </row>
    <row r="2670" spans="1:10" ht="16" hidden="1" x14ac:dyDescent="0.2">
      <c r="A2670" s="1" t="s">
        <v>1280</v>
      </c>
      <c r="B2670" s="1" t="s">
        <v>3902</v>
      </c>
      <c r="C2670" s="1" t="s">
        <v>5895</v>
      </c>
      <c r="D2670" s="1" t="s">
        <v>5896</v>
      </c>
      <c r="E2670" s="1" t="s">
        <v>7</v>
      </c>
      <c r="F2670" s="1" t="s">
        <v>3920</v>
      </c>
      <c r="G2670" s="1" t="str">
        <f>RT_enz[[#This Row],[rxn_src]]&amp;"_"&amp;RT_enz[[#This Row],[dir]]</f>
        <v>MEVK3_c_FWD</v>
      </c>
      <c r="H2670" s="1" t="str">
        <f>_xlfn.XLOOKUP(RT_enz[[#This Row],[Column1]],SC_enz[name_dir],SC_enz[name_dir],"")</f>
        <v>MEVK3_c_FWD</v>
      </c>
      <c r="I2670" s="1" t="str">
        <f>_xlfn.XLOOKUP(RT_enz[[#This Row],[rxn_src]],SC_enz[rxn_src],SC_enz[rxn_src],"")</f>
        <v>MEVK3_c</v>
      </c>
      <c r="J2670" s="2" t="str">
        <f>_xlfn.XLOOKUP(RT_enz[[#This Row],[Column1]],RT_gsm[Column3],RT_gsm[Column3],"")</f>
        <v>MEVK3_c_FWD</v>
      </c>
    </row>
    <row r="2671" spans="1:10" ht="16" hidden="1" x14ac:dyDescent="0.2">
      <c r="A2671" s="1" t="s">
        <v>1281</v>
      </c>
      <c r="B2671" s="1" t="s">
        <v>3902</v>
      </c>
      <c r="C2671" s="1" t="s">
        <v>5895</v>
      </c>
      <c r="D2671" s="1" t="s">
        <v>5896</v>
      </c>
      <c r="E2671" s="1" t="s">
        <v>7</v>
      </c>
      <c r="F2671" s="1" t="s">
        <v>3920</v>
      </c>
      <c r="G2671" s="1" t="str">
        <f>RT_enz[[#This Row],[rxn_src]]&amp;"_"&amp;RT_enz[[#This Row],[dir]]</f>
        <v>MEVK4_c_FWD</v>
      </c>
      <c r="H2671" s="1" t="str">
        <f>_xlfn.XLOOKUP(RT_enz[[#This Row],[Column1]],SC_enz[name_dir],SC_enz[name_dir],"")</f>
        <v>MEVK4_c_FWD</v>
      </c>
      <c r="I2671" s="1" t="str">
        <f>_xlfn.XLOOKUP(RT_enz[[#This Row],[rxn_src]],SC_enz[rxn_src],SC_enz[rxn_src],"")</f>
        <v>MEVK4_c</v>
      </c>
      <c r="J2671" s="2" t="str">
        <f>_xlfn.XLOOKUP(RT_enz[[#This Row],[Column1]],RT_gsm[Column3],RT_gsm[Column3],"")</f>
        <v>MEVK4_c_FWD</v>
      </c>
    </row>
    <row r="2672" spans="1:10" ht="16" hidden="1" x14ac:dyDescent="0.2">
      <c r="A2672" s="1" t="s">
        <v>1988</v>
      </c>
      <c r="B2672" s="1" t="s">
        <v>3902</v>
      </c>
      <c r="C2672" s="1" t="s">
        <v>1642</v>
      </c>
      <c r="D2672" s="1" t="s">
        <v>143</v>
      </c>
      <c r="E2672" s="1" t="s">
        <v>12</v>
      </c>
      <c r="F2672" s="1" t="s">
        <v>3920</v>
      </c>
      <c r="G2672" s="1" t="str">
        <f>RT_enz[[#This Row],[rxn_src]]&amp;"_"&amp;RT_enz[[#This Row],[dir]]</f>
        <v>MEVt_c_e_FWD</v>
      </c>
      <c r="H2672" s="1" t="str">
        <f>_xlfn.XLOOKUP(RT_enz[[#This Row],[Column1]],SC_enz[name_dir],SC_enz[name_dir],"")</f>
        <v>MEVt_c_e_FWD</v>
      </c>
      <c r="I2672" s="1" t="str">
        <f>_xlfn.XLOOKUP(RT_enz[[#This Row],[rxn_src]],SC_enz[rxn_src],SC_enz[rxn_src],"")</f>
        <v>MEVt_c_e</v>
      </c>
      <c r="J2672" s="2" t="str">
        <f>_xlfn.XLOOKUP(RT_enz[[#This Row],[Column1]],RT_gsm[Column3],RT_gsm[Column3],"")</f>
        <v>MEVt_c_e_FWD</v>
      </c>
    </row>
    <row r="2673" spans="1:10" ht="16" hidden="1" x14ac:dyDescent="0.2">
      <c r="A2673" s="1" t="s">
        <v>1988</v>
      </c>
      <c r="B2673" s="1" t="s">
        <v>3903</v>
      </c>
      <c r="C2673" s="1" t="s">
        <v>1642</v>
      </c>
      <c r="D2673" s="1" t="s">
        <v>143</v>
      </c>
      <c r="E2673" s="1" t="s">
        <v>12</v>
      </c>
      <c r="F2673" s="1" t="s">
        <v>3920</v>
      </c>
      <c r="G2673" s="1" t="str">
        <f>RT_enz[[#This Row],[rxn_src]]&amp;"_"&amp;RT_enz[[#This Row],[dir]]</f>
        <v>MEVt_c_e_REV</v>
      </c>
      <c r="H2673" s="1" t="str">
        <f>_xlfn.XLOOKUP(RT_enz[[#This Row],[Column1]],SC_enz[name_dir],SC_enz[name_dir],"")</f>
        <v>MEVt_c_e_REV</v>
      </c>
      <c r="I2673" s="1" t="str">
        <f>_xlfn.XLOOKUP(RT_enz[[#This Row],[rxn_src]],SC_enz[rxn_src],SC_enz[rxn_src],"")</f>
        <v>MEVt_c_e</v>
      </c>
      <c r="J2673" s="2" t="str">
        <f>_xlfn.XLOOKUP(RT_enz[[#This Row],[Column1]],RT_gsm[Column3],RT_gsm[Column3],"")</f>
        <v>MEVt_c_e_REV</v>
      </c>
    </row>
    <row r="2674" spans="1:10" ht="16" hidden="1" x14ac:dyDescent="0.2">
      <c r="A2674" s="1" t="s">
        <v>5897</v>
      </c>
      <c r="B2674" s="1" t="s">
        <v>3902</v>
      </c>
      <c r="C2674" s="1" t="s">
        <v>142</v>
      </c>
      <c r="D2674" s="1" t="s">
        <v>143</v>
      </c>
      <c r="E2674" s="1" t="s">
        <v>12</v>
      </c>
      <c r="F2674" s="1" t="s">
        <v>4477</v>
      </c>
      <c r="G2674" s="1" t="str">
        <f>RT_enz[[#This Row],[rxn_src]]&amp;"_"&amp;RT_enz[[#This Row],[dir]]</f>
        <v>MG2t_c_e_FWD</v>
      </c>
      <c r="H2674" s="1" t="str">
        <f>_xlfn.XLOOKUP(RT_enz[[#This Row],[Column1]],SC_enz[name_dir],SC_enz[name_dir],"")</f>
        <v/>
      </c>
      <c r="I2674" s="1" t="str">
        <f>_xlfn.XLOOKUP(RT_enz[[#This Row],[rxn_src]],SC_enz[rxn_src],SC_enz[rxn_src],"")</f>
        <v/>
      </c>
      <c r="J2674" s="2" t="str">
        <f>_xlfn.XLOOKUP(RT_enz[[#This Row],[Column1]],RT_gsm[Column3],RT_gsm[Column3],"")</f>
        <v>MG2t_c_e_FWD</v>
      </c>
    </row>
    <row r="2675" spans="1:10" ht="16" hidden="1" x14ac:dyDescent="0.2">
      <c r="A2675" s="1" t="s">
        <v>5898</v>
      </c>
      <c r="B2675" s="1" t="s">
        <v>3902</v>
      </c>
      <c r="C2675" s="1" t="s">
        <v>5899</v>
      </c>
      <c r="D2675" s="1" t="s">
        <v>5900</v>
      </c>
      <c r="E2675" s="1" t="s">
        <v>7</v>
      </c>
      <c r="F2675" s="1" t="s">
        <v>3920</v>
      </c>
      <c r="G2675" s="1" t="str">
        <f>RT_enz[[#This Row],[rxn_src]]&amp;"_"&amp;RT_enz[[#This Row],[dir]]</f>
        <v>MGCH_m_FWD</v>
      </c>
      <c r="H2675" s="1" t="str">
        <f>_xlfn.XLOOKUP(RT_enz[[#This Row],[Column1]],SC_enz[name_dir],SC_enz[name_dir],"")</f>
        <v/>
      </c>
      <c r="I2675" s="1" t="str">
        <f>_xlfn.XLOOKUP(RT_enz[[#This Row],[rxn_src]],SC_enz[rxn_src],SC_enz[rxn_src],"")</f>
        <v/>
      </c>
      <c r="J2675" s="2" t="str">
        <f>_xlfn.XLOOKUP(RT_enz[[#This Row],[Column1]],RT_gsm[Column3],RT_gsm[Column3],"")</f>
        <v>MGCH_m_FWD</v>
      </c>
    </row>
    <row r="2676" spans="1:10" ht="16" hidden="1" x14ac:dyDescent="0.2">
      <c r="A2676" s="1" t="s">
        <v>5898</v>
      </c>
      <c r="B2676" s="1" t="s">
        <v>3903</v>
      </c>
      <c r="C2676" s="1" t="s">
        <v>5899</v>
      </c>
      <c r="D2676" s="1" t="s">
        <v>5900</v>
      </c>
      <c r="E2676" s="1" t="s">
        <v>7</v>
      </c>
      <c r="F2676" s="1" t="s">
        <v>3920</v>
      </c>
      <c r="G2676" s="1" t="str">
        <f>RT_enz[[#This Row],[rxn_src]]&amp;"_"&amp;RT_enz[[#This Row],[dir]]</f>
        <v>MGCH_m_REV</v>
      </c>
      <c r="H2676" s="1" t="str">
        <f>_xlfn.XLOOKUP(RT_enz[[#This Row],[Column1]],SC_enz[name_dir],SC_enz[name_dir],"")</f>
        <v/>
      </c>
      <c r="I2676" s="1" t="str">
        <f>_xlfn.XLOOKUP(RT_enz[[#This Row],[rxn_src]],SC_enz[rxn_src],SC_enz[rxn_src],"")</f>
        <v/>
      </c>
      <c r="J2676" s="2" t="str">
        <f>_xlfn.XLOOKUP(RT_enz[[#This Row],[Column1]],RT_gsm[Column3],RT_gsm[Column3],"")</f>
        <v>MGCH_m_REV</v>
      </c>
    </row>
    <row r="2677" spans="1:10" ht="16" hidden="1" x14ac:dyDescent="0.2">
      <c r="A2677" s="1" t="s">
        <v>2722</v>
      </c>
      <c r="B2677" s="1" t="s">
        <v>3902</v>
      </c>
      <c r="C2677" s="1" t="s">
        <v>142</v>
      </c>
      <c r="D2677" s="1" t="s">
        <v>143</v>
      </c>
      <c r="E2677" s="1" t="s">
        <v>7</v>
      </c>
      <c r="F2677" s="1"/>
      <c r="G2677" s="1" t="str">
        <f>RT_enz[[#This Row],[rxn_src]]&amp;"_"&amp;RT_enz[[#This Row],[dir]]</f>
        <v>MGSA_c_FWD</v>
      </c>
      <c r="H2677" s="1" t="str">
        <f>_xlfn.XLOOKUP(RT_enz[[#This Row],[Column1]],SC_enz[name_dir],SC_enz[name_dir],"")</f>
        <v>MGSA_c_FWD</v>
      </c>
      <c r="I2677" s="1" t="str">
        <f>_xlfn.XLOOKUP(RT_enz[[#This Row],[rxn_src]],SC_enz[rxn_src],SC_enz[rxn_src],"")</f>
        <v>MGSA_c</v>
      </c>
      <c r="J2677" s="2" t="str">
        <f>_xlfn.XLOOKUP(RT_enz[[#This Row],[Column1]],RT_gsm[Column3],RT_gsm[Column3],"")</f>
        <v>MGSA_c_FWD</v>
      </c>
    </row>
    <row r="2678" spans="1:10" ht="16" hidden="1" x14ac:dyDescent="0.2">
      <c r="A2678" s="1" t="s">
        <v>178</v>
      </c>
      <c r="B2678" s="1" t="s">
        <v>3902</v>
      </c>
      <c r="C2678" s="1" t="s">
        <v>5887</v>
      </c>
      <c r="D2678" s="1" t="s">
        <v>5888</v>
      </c>
      <c r="E2678" s="1" t="s">
        <v>7</v>
      </c>
      <c r="F2678" s="1" t="s">
        <v>3920</v>
      </c>
      <c r="G2678" s="1" t="str">
        <f>RT_enz[[#This Row],[rxn_src]]&amp;"_"&amp;RT_enz[[#This Row],[dir]]</f>
        <v>MHPGLUT_c_FWD</v>
      </c>
      <c r="H2678" s="1" t="str">
        <f>_xlfn.XLOOKUP(RT_enz[[#This Row],[Column1]],SC_enz[name_dir],SC_enz[name_dir],"")</f>
        <v>MHPGLUT_c_FWD</v>
      </c>
      <c r="I2678" s="1" t="str">
        <f>_xlfn.XLOOKUP(RT_enz[[#This Row],[rxn_src]],SC_enz[rxn_src],SC_enz[rxn_src],"")</f>
        <v>MHPGLUT_c</v>
      </c>
      <c r="J2678" s="2" t="str">
        <f>_xlfn.XLOOKUP(RT_enz[[#This Row],[Column1]],RT_gsm[Column3],RT_gsm[Column3],"")</f>
        <v>MHPGLUT_c_FWD</v>
      </c>
    </row>
    <row r="2679" spans="1:10" ht="16" hidden="1" x14ac:dyDescent="0.2">
      <c r="A2679" s="1" t="s">
        <v>2424</v>
      </c>
      <c r="B2679" s="1" t="s">
        <v>3902</v>
      </c>
      <c r="C2679" s="1" t="s">
        <v>1642</v>
      </c>
      <c r="D2679" s="1" t="s">
        <v>143</v>
      </c>
      <c r="E2679" s="1" t="s">
        <v>12</v>
      </c>
      <c r="F2679" s="1" t="s">
        <v>3920</v>
      </c>
      <c r="G2679" s="1" t="str">
        <f>RT_enz[[#This Row],[rxn_src]]&amp;"_"&amp;RT_enz[[#This Row],[dir]]</f>
        <v>MI13456Pt_c_n_FWD</v>
      </c>
      <c r="H2679" s="1" t="str">
        <f>_xlfn.XLOOKUP(RT_enz[[#This Row],[Column1]],SC_enz[name_dir],SC_enz[name_dir],"")</f>
        <v>MI13456Pt_c_n_FWD</v>
      </c>
      <c r="I2679" s="1" t="str">
        <f>_xlfn.XLOOKUP(RT_enz[[#This Row],[rxn_src]],SC_enz[rxn_src],SC_enz[rxn_src],"")</f>
        <v>MI13456Pt_c_n</v>
      </c>
      <c r="J2679" s="2" t="str">
        <f>_xlfn.XLOOKUP(RT_enz[[#This Row],[Column1]],RT_gsm[Column3],RT_gsm[Column3],"")</f>
        <v>MI13456Pt_c_n_FWD</v>
      </c>
    </row>
    <row r="2680" spans="1:10" ht="16" hidden="1" x14ac:dyDescent="0.2">
      <c r="A2680" s="1" t="s">
        <v>2424</v>
      </c>
      <c r="B2680" s="1" t="s">
        <v>3903</v>
      </c>
      <c r="C2680" s="1" t="s">
        <v>1642</v>
      </c>
      <c r="D2680" s="1" t="s">
        <v>143</v>
      </c>
      <c r="E2680" s="1" t="s">
        <v>12</v>
      </c>
      <c r="F2680" s="1" t="s">
        <v>3920</v>
      </c>
      <c r="G2680" s="1" t="str">
        <f>RT_enz[[#This Row],[rxn_src]]&amp;"_"&amp;RT_enz[[#This Row],[dir]]</f>
        <v>MI13456Pt_c_n_REV</v>
      </c>
      <c r="H2680" s="1" t="str">
        <f>_xlfn.XLOOKUP(RT_enz[[#This Row],[Column1]],SC_enz[name_dir],SC_enz[name_dir],"")</f>
        <v>MI13456Pt_c_n_REV</v>
      </c>
      <c r="I2680" s="1" t="str">
        <f>_xlfn.XLOOKUP(RT_enz[[#This Row],[rxn_src]],SC_enz[rxn_src],SC_enz[rxn_src],"")</f>
        <v>MI13456Pt_c_n</v>
      </c>
      <c r="J2680" s="2" t="str">
        <f>_xlfn.XLOOKUP(RT_enz[[#This Row],[Column1]],RT_gsm[Column3],RT_gsm[Column3],"")</f>
        <v>MI13456Pt_c_n_REV</v>
      </c>
    </row>
    <row r="2681" spans="1:10" ht="16" hidden="1" x14ac:dyDescent="0.2">
      <c r="A2681" s="1" t="s">
        <v>5901</v>
      </c>
      <c r="B2681" s="1" t="s">
        <v>3902</v>
      </c>
      <c r="C2681" s="1" t="s">
        <v>5902</v>
      </c>
      <c r="D2681" s="1" t="s">
        <v>5903</v>
      </c>
      <c r="E2681" s="1" t="s">
        <v>7</v>
      </c>
      <c r="F2681" s="1" t="s">
        <v>3920</v>
      </c>
      <c r="G2681" s="1" t="str">
        <f>RT_enz[[#This Row],[rxn_src]]&amp;"_"&amp;RT_enz[[#This Row],[dir]]</f>
        <v>MI134PPH_c_FWD</v>
      </c>
      <c r="H2681" s="1" t="str">
        <f>_xlfn.XLOOKUP(RT_enz[[#This Row],[Column1]],SC_enz[name_dir],SC_enz[name_dir],"")</f>
        <v/>
      </c>
      <c r="I2681" s="1" t="str">
        <f>_xlfn.XLOOKUP(RT_enz[[#This Row],[rxn_src]],SC_enz[rxn_src],SC_enz[rxn_src],"")</f>
        <v/>
      </c>
      <c r="J2681" s="2" t="str">
        <f>_xlfn.XLOOKUP(RT_enz[[#This Row],[Column1]],RT_gsm[Column3],RT_gsm[Column3],"")</f>
        <v>MI134PPH_c_FWD</v>
      </c>
    </row>
    <row r="2682" spans="1:10" ht="16" hidden="1" x14ac:dyDescent="0.2">
      <c r="A2682" s="1" t="s">
        <v>5901</v>
      </c>
      <c r="B2682" s="1" t="s">
        <v>3903</v>
      </c>
      <c r="C2682" s="1" t="s">
        <v>5902</v>
      </c>
      <c r="D2682" s="1" t="s">
        <v>5903</v>
      </c>
      <c r="E2682" s="1" t="s">
        <v>7</v>
      </c>
      <c r="F2682" s="1" t="s">
        <v>3920</v>
      </c>
      <c r="G2682" s="1" t="str">
        <f>RT_enz[[#This Row],[rxn_src]]&amp;"_"&amp;RT_enz[[#This Row],[dir]]</f>
        <v>MI134PPH_c_REV</v>
      </c>
      <c r="H2682" s="1" t="str">
        <f>_xlfn.XLOOKUP(RT_enz[[#This Row],[Column1]],SC_enz[name_dir],SC_enz[name_dir],"")</f>
        <v/>
      </c>
      <c r="I2682" s="1" t="str">
        <f>_xlfn.XLOOKUP(RT_enz[[#This Row],[rxn_src]],SC_enz[rxn_src],SC_enz[rxn_src],"")</f>
        <v/>
      </c>
      <c r="J2682" s="2" t="str">
        <f>_xlfn.XLOOKUP(RT_enz[[#This Row],[Column1]],RT_gsm[Column3],RT_gsm[Column3],"")</f>
        <v>MI134PPH_c_REV</v>
      </c>
    </row>
    <row r="2683" spans="1:10" ht="16" hidden="1" x14ac:dyDescent="0.2">
      <c r="A2683" s="1" t="s">
        <v>1285</v>
      </c>
      <c r="B2683" s="1" t="s">
        <v>3902</v>
      </c>
      <c r="C2683" s="1" t="s">
        <v>5904</v>
      </c>
      <c r="D2683" s="1" t="s">
        <v>5905</v>
      </c>
      <c r="E2683" s="1" t="s">
        <v>7</v>
      </c>
      <c r="F2683" s="1" t="s">
        <v>3920</v>
      </c>
      <c r="G2683" s="1" t="str">
        <f>RT_enz[[#This Row],[rxn_src]]&amp;"_"&amp;RT_enz[[#This Row],[dir]]</f>
        <v>MI1PP_c_FWD</v>
      </c>
      <c r="H2683" s="1" t="str">
        <f>_xlfn.XLOOKUP(RT_enz[[#This Row],[Column1]],SC_enz[name_dir],SC_enz[name_dir],"")</f>
        <v>MI1PP_c_FWD</v>
      </c>
      <c r="I2683" s="1" t="str">
        <f>_xlfn.XLOOKUP(RT_enz[[#This Row],[rxn_src]],SC_enz[rxn_src],SC_enz[rxn_src],"")</f>
        <v>MI1PP_c</v>
      </c>
      <c r="J2683" s="2" t="str">
        <f>_xlfn.XLOOKUP(RT_enz[[#This Row],[Column1]],RT_gsm[Column3],RT_gsm[Column3],"")</f>
        <v>MI1PP_c_FWD</v>
      </c>
    </row>
    <row r="2684" spans="1:10" ht="16" hidden="1" x14ac:dyDescent="0.2">
      <c r="A2684" s="1" t="s">
        <v>1285</v>
      </c>
      <c r="B2684" s="1" t="s">
        <v>3902</v>
      </c>
      <c r="C2684" s="1" t="s">
        <v>5906</v>
      </c>
      <c r="D2684" s="1" t="s">
        <v>5907</v>
      </c>
      <c r="E2684" s="1" t="s">
        <v>7</v>
      </c>
      <c r="F2684" s="1" t="s">
        <v>3920</v>
      </c>
      <c r="G2684" s="1" t="str">
        <f>RT_enz[[#This Row],[rxn_src]]&amp;"_"&amp;RT_enz[[#This Row],[dir]]</f>
        <v>MI1PP_c_FWD</v>
      </c>
      <c r="H2684" s="1" t="str">
        <f>_xlfn.XLOOKUP(RT_enz[[#This Row],[Column1]],SC_enz[name_dir],SC_enz[name_dir],"")</f>
        <v>MI1PP_c_FWD</v>
      </c>
      <c r="I2684" s="1" t="str">
        <f>_xlfn.XLOOKUP(RT_enz[[#This Row],[rxn_src]],SC_enz[rxn_src],SC_enz[rxn_src],"")</f>
        <v>MI1PP_c</v>
      </c>
      <c r="J2684" s="2" t="str">
        <f>_xlfn.XLOOKUP(RT_enz[[#This Row],[Column1]],RT_gsm[Column3],RT_gsm[Column3],"")</f>
        <v>MI1PP_c_FWD</v>
      </c>
    </row>
    <row r="2685" spans="1:10" ht="16" hidden="1" x14ac:dyDescent="0.2">
      <c r="A2685" s="1" t="s">
        <v>2425</v>
      </c>
      <c r="B2685" s="1" t="s">
        <v>3902</v>
      </c>
      <c r="C2685" s="1" t="s">
        <v>1642</v>
      </c>
      <c r="D2685" s="1" t="s">
        <v>143</v>
      </c>
      <c r="E2685" s="1" t="s">
        <v>12</v>
      </c>
      <c r="F2685" s="1" t="s">
        <v>3920</v>
      </c>
      <c r="G2685" s="1" t="str">
        <f>RT_enz[[#This Row],[rxn_src]]&amp;"_"&amp;RT_enz[[#This Row],[dir]]</f>
        <v>MI1Pt_c_r_FWD</v>
      </c>
      <c r="H2685" s="1" t="str">
        <f>_xlfn.XLOOKUP(RT_enz[[#This Row],[Column1]],SC_enz[name_dir],SC_enz[name_dir],"")</f>
        <v>MI1Pt_c_r_FWD</v>
      </c>
      <c r="I2685" s="1" t="str">
        <f>_xlfn.XLOOKUP(RT_enz[[#This Row],[rxn_src]],SC_enz[rxn_src],SC_enz[rxn_src],"")</f>
        <v>MI1Pt_c_r</v>
      </c>
      <c r="J2685" s="2" t="str">
        <f>_xlfn.XLOOKUP(RT_enz[[#This Row],[Column1]],RT_gsm[Column3],RT_gsm[Column3],"")</f>
        <v>MI1Pt_c_r_FWD</v>
      </c>
    </row>
    <row r="2686" spans="1:10" ht="16" hidden="1" x14ac:dyDescent="0.2">
      <c r="A2686" s="1" t="s">
        <v>2425</v>
      </c>
      <c r="B2686" s="1" t="s">
        <v>3903</v>
      </c>
      <c r="C2686" s="1" t="s">
        <v>1642</v>
      </c>
      <c r="D2686" s="1" t="s">
        <v>143</v>
      </c>
      <c r="E2686" s="1" t="s">
        <v>12</v>
      </c>
      <c r="F2686" s="1" t="s">
        <v>3920</v>
      </c>
      <c r="G2686" s="1" t="str">
        <f>RT_enz[[#This Row],[rxn_src]]&amp;"_"&amp;RT_enz[[#This Row],[dir]]</f>
        <v>MI1Pt_c_r_REV</v>
      </c>
      <c r="H2686" s="1" t="str">
        <f>_xlfn.XLOOKUP(RT_enz[[#This Row],[Column1]],SC_enz[name_dir],SC_enz[name_dir],"")</f>
        <v>MI1Pt_c_r_REV</v>
      </c>
      <c r="I2686" s="1" t="str">
        <f>_xlfn.XLOOKUP(RT_enz[[#This Row],[rxn_src]],SC_enz[rxn_src],SC_enz[rxn_src],"")</f>
        <v>MI1Pt_c_r</v>
      </c>
      <c r="J2686" s="2" t="str">
        <f>_xlfn.XLOOKUP(RT_enz[[#This Row],[Column1]],RT_gsm[Column3],RT_gsm[Column3],"")</f>
        <v>MI1Pt_c_r_REV</v>
      </c>
    </row>
    <row r="2687" spans="1:10" ht="16" hidden="1" x14ac:dyDescent="0.2">
      <c r="A2687" s="1" t="s">
        <v>3344</v>
      </c>
      <c r="B2687" s="1" t="s">
        <v>3902</v>
      </c>
      <c r="C2687" s="1" t="s">
        <v>1642</v>
      </c>
      <c r="D2687" s="1" t="s">
        <v>143</v>
      </c>
      <c r="E2687" s="1" t="s">
        <v>7</v>
      </c>
      <c r="F2687" s="1"/>
      <c r="G2687" s="1" t="str">
        <f>RT_enz[[#This Row],[rxn_src]]&amp;"_"&amp;RT_enz[[#This Row],[dir]]</f>
        <v>MIP2Ct_g_r_FWD</v>
      </c>
      <c r="H2687" s="1" t="str">
        <f>_xlfn.XLOOKUP(RT_enz[[#This Row],[Column1]],SC_enz[name_dir],SC_enz[name_dir],"")</f>
        <v>MIP2Ct_g_r_FWD</v>
      </c>
      <c r="I2687" s="1" t="str">
        <f>_xlfn.XLOOKUP(RT_enz[[#This Row],[rxn_src]],SC_enz[rxn_src],SC_enz[rxn_src],"")</f>
        <v>MIP2Ct_g_r</v>
      </c>
      <c r="J2687" s="2" t="str">
        <f>_xlfn.XLOOKUP(RT_enz[[#This Row],[Column1]],RT_gsm[Column3],RT_gsm[Column3],"")</f>
        <v>MIP2Ct_g_r_FWD</v>
      </c>
    </row>
    <row r="2688" spans="1:10" ht="16" hidden="1" x14ac:dyDescent="0.2">
      <c r="A2688" s="1" t="s">
        <v>3344</v>
      </c>
      <c r="B2688" s="1" t="s">
        <v>3903</v>
      </c>
      <c r="C2688" s="1" t="s">
        <v>1642</v>
      </c>
      <c r="D2688" s="1" t="s">
        <v>143</v>
      </c>
      <c r="E2688" s="1" t="s">
        <v>7</v>
      </c>
      <c r="F2688" s="1"/>
      <c r="G2688" s="1" t="str">
        <f>RT_enz[[#This Row],[rxn_src]]&amp;"_"&amp;RT_enz[[#This Row],[dir]]</f>
        <v>MIP2Ct_g_r_REV</v>
      </c>
      <c r="H2688" s="1" t="str">
        <f>_xlfn.XLOOKUP(RT_enz[[#This Row],[Column1]],SC_enz[name_dir],SC_enz[name_dir],"")</f>
        <v>MIP2Ct_g_r_REV</v>
      </c>
      <c r="I2688" s="1" t="str">
        <f>_xlfn.XLOOKUP(RT_enz[[#This Row],[rxn_src]],SC_enz[rxn_src],SC_enz[rxn_src],"")</f>
        <v>MIP2Ct_g_r</v>
      </c>
      <c r="J2688" s="2" t="str">
        <f>_xlfn.XLOOKUP(RT_enz[[#This Row],[Column1]],RT_gsm[Column3],RT_gsm[Column3],"")</f>
        <v>MIP2Ct_g_r_REV</v>
      </c>
    </row>
    <row r="2689" spans="1:10" ht="16" hidden="1" x14ac:dyDescent="0.2">
      <c r="A2689" s="1" t="s">
        <v>3864</v>
      </c>
      <c r="B2689" s="1" t="s">
        <v>3902</v>
      </c>
      <c r="C2689" s="1" t="s">
        <v>5908</v>
      </c>
      <c r="D2689" s="1" t="s">
        <v>5909</v>
      </c>
      <c r="E2689" s="1" t="s">
        <v>7</v>
      </c>
      <c r="F2689" s="1" t="s">
        <v>3920</v>
      </c>
      <c r="G2689" s="1" t="str">
        <f>RT_enz[[#This Row],[rxn_src]]&amp;"_"&amp;RT_enz[[#This Row],[dir]]</f>
        <v>MIPCS_g_FWD</v>
      </c>
      <c r="H2689" s="1" t="str">
        <f>_xlfn.XLOOKUP(RT_enz[[#This Row],[Column1]],SC_enz[name_dir],SC_enz[name_dir],"")</f>
        <v>MIPCS_g_FWD</v>
      </c>
      <c r="I2689" s="1" t="str">
        <f>_xlfn.XLOOKUP(RT_enz[[#This Row],[rxn_src]],SC_enz[rxn_src],SC_enz[rxn_src],"")</f>
        <v>MIPCS_g</v>
      </c>
      <c r="J2689" s="2" t="str">
        <f>_xlfn.XLOOKUP(RT_enz[[#This Row],[Column1]],RT_gsm[Column3],RT_gsm[Column3],"")</f>
        <v>MIPCS_g_FWD</v>
      </c>
    </row>
    <row r="2690" spans="1:10" ht="16" hidden="1" x14ac:dyDescent="0.2">
      <c r="A2690" s="1" t="s">
        <v>3343</v>
      </c>
      <c r="B2690" s="1" t="s">
        <v>3902</v>
      </c>
      <c r="C2690" s="1" t="s">
        <v>1642</v>
      </c>
      <c r="D2690" s="1" t="s">
        <v>143</v>
      </c>
      <c r="E2690" s="1" t="s">
        <v>7</v>
      </c>
      <c r="F2690" s="1"/>
      <c r="G2690" s="1" t="str">
        <f>RT_enz[[#This Row],[rxn_src]]&amp;"_"&amp;RT_enz[[#This Row],[dir]]</f>
        <v>MIPCt_g_r_FWD</v>
      </c>
      <c r="H2690" s="1" t="str">
        <f>_xlfn.XLOOKUP(RT_enz[[#This Row],[Column1]],SC_enz[name_dir],SC_enz[name_dir],"")</f>
        <v>MIPCt_g_r_FWD</v>
      </c>
      <c r="I2690" s="1" t="str">
        <f>_xlfn.XLOOKUP(RT_enz[[#This Row],[rxn_src]],SC_enz[rxn_src],SC_enz[rxn_src],"")</f>
        <v>MIPCt_g_r</v>
      </c>
      <c r="J2690" s="2" t="str">
        <f>_xlfn.XLOOKUP(RT_enz[[#This Row],[Column1]],RT_gsm[Column3],RT_gsm[Column3],"")</f>
        <v>MIPCt_g_r_FWD</v>
      </c>
    </row>
    <row r="2691" spans="1:10" ht="16" hidden="1" x14ac:dyDescent="0.2">
      <c r="A2691" s="1" t="s">
        <v>3343</v>
      </c>
      <c r="B2691" s="1" t="s">
        <v>3903</v>
      </c>
      <c r="C2691" s="1" t="s">
        <v>1642</v>
      </c>
      <c r="D2691" s="1" t="s">
        <v>143</v>
      </c>
      <c r="E2691" s="1" t="s">
        <v>7</v>
      </c>
      <c r="F2691" s="1"/>
      <c r="G2691" s="1" t="str">
        <f>RT_enz[[#This Row],[rxn_src]]&amp;"_"&amp;RT_enz[[#This Row],[dir]]</f>
        <v>MIPCt_g_r_REV</v>
      </c>
      <c r="H2691" s="1" t="str">
        <f>_xlfn.XLOOKUP(RT_enz[[#This Row],[Column1]],SC_enz[name_dir],SC_enz[name_dir],"")</f>
        <v>MIPCt_g_r_REV</v>
      </c>
      <c r="I2691" s="1" t="str">
        <f>_xlfn.XLOOKUP(RT_enz[[#This Row],[rxn_src]],SC_enz[rxn_src],SC_enz[rxn_src],"")</f>
        <v>MIPCt_g_r</v>
      </c>
      <c r="J2691" s="2" t="str">
        <f>_xlfn.XLOOKUP(RT_enz[[#This Row],[Column1]],RT_gsm[Column3],RT_gsm[Column3],"")</f>
        <v>MIPCt_g_r_REV</v>
      </c>
    </row>
    <row r="2692" spans="1:10" ht="16" hidden="1" x14ac:dyDescent="0.2">
      <c r="A2692" s="1" t="s">
        <v>5910</v>
      </c>
      <c r="B2692" s="1" t="s">
        <v>3902</v>
      </c>
      <c r="C2692" s="1" t="s">
        <v>142</v>
      </c>
      <c r="D2692" s="1" t="s">
        <v>143</v>
      </c>
      <c r="E2692" s="1" t="s">
        <v>12</v>
      </c>
      <c r="F2692" s="1" t="s">
        <v>4477</v>
      </c>
      <c r="G2692" s="1" t="str">
        <f>RT_enz[[#This Row],[rxn_src]]&amp;"_"&amp;RT_enz[[#This Row],[dir]]</f>
        <v>MN2t_c_e_FWD</v>
      </c>
      <c r="H2692" s="1" t="str">
        <f>_xlfn.XLOOKUP(RT_enz[[#This Row],[Column1]],SC_enz[name_dir],SC_enz[name_dir],"")</f>
        <v/>
      </c>
      <c r="I2692" s="1" t="str">
        <f>_xlfn.XLOOKUP(RT_enz[[#This Row],[rxn_src]],SC_enz[rxn_src],SC_enz[rxn_src],"")</f>
        <v/>
      </c>
      <c r="J2692" s="2" t="str">
        <f>_xlfn.XLOOKUP(RT_enz[[#This Row],[Column1]],RT_gsm[Column3],RT_gsm[Column3],"")</f>
        <v>MN2t_c_e_FWD</v>
      </c>
    </row>
    <row r="2693" spans="1:10" ht="16" hidden="1" x14ac:dyDescent="0.2">
      <c r="A2693" s="1" t="s">
        <v>5911</v>
      </c>
      <c r="B2693" s="1" t="s">
        <v>3902</v>
      </c>
      <c r="C2693" s="1" t="s">
        <v>142</v>
      </c>
      <c r="D2693" s="1" t="s">
        <v>143</v>
      </c>
      <c r="E2693" s="1" t="s">
        <v>12</v>
      </c>
      <c r="F2693" s="1" t="s">
        <v>4477</v>
      </c>
      <c r="G2693" s="1" t="str">
        <f>RT_enz[[#This Row],[rxn_src]]&amp;"_"&amp;RT_enz[[#This Row],[dir]]</f>
        <v>MOBDt_c_e_FWD</v>
      </c>
      <c r="H2693" s="1" t="str">
        <f>_xlfn.XLOOKUP(RT_enz[[#This Row],[Column1]],SC_enz[name_dir],SC_enz[name_dir],"")</f>
        <v/>
      </c>
      <c r="I2693" s="1" t="str">
        <f>_xlfn.XLOOKUP(RT_enz[[#This Row],[rxn_src]],SC_enz[rxn_src],SC_enz[rxn_src],"")</f>
        <v/>
      </c>
      <c r="J2693" s="2" t="str">
        <f>_xlfn.XLOOKUP(RT_enz[[#This Row],[Column1]],RT_gsm[Column3],RT_gsm[Column3],"")</f>
        <v>MOBDt_c_e_FWD</v>
      </c>
    </row>
    <row r="2694" spans="1:10" ht="16" hidden="1" x14ac:dyDescent="0.2">
      <c r="A2694" s="1" t="s">
        <v>5912</v>
      </c>
      <c r="B2694" s="1" t="s">
        <v>3902</v>
      </c>
      <c r="C2694" s="1" t="s">
        <v>5913</v>
      </c>
      <c r="D2694" s="1" t="s">
        <v>5914</v>
      </c>
      <c r="E2694" s="1" t="s">
        <v>7</v>
      </c>
      <c r="F2694" s="1" t="s">
        <v>3920</v>
      </c>
      <c r="G2694" s="1" t="str">
        <f>RT_enz[[#This Row],[rxn_src]]&amp;"_"&amp;RT_enz[[#This Row],[dir]]</f>
        <v>MPYRCNST_c_FWD</v>
      </c>
      <c r="H2694" s="1" t="str">
        <f>_xlfn.XLOOKUP(RT_enz[[#This Row],[Column1]],SC_enz[name_dir],SC_enz[name_dir],"")</f>
        <v/>
      </c>
      <c r="I2694" s="1" t="str">
        <f>_xlfn.XLOOKUP(RT_enz[[#This Row],[rxn_src]],SC_enz[rxn_src],SC_enz[rxn_src],"")</f>
        <v/>
      </c>
      <c r="J2694" s="2" t="str">
        <f>_xlfn.XLOOKUP(RT_enz[[#This Row],[Column1]],RT_gsm[Column3],RT_gsm[Column3],"")</f>
        <v>MPYRCNST_c_FWD</v>
      </c>
    </row>
    <row r="2695" spans="1:10" ht="16" hidden="1" x14ac:dyDescent="0.2">
      <c r="A2695" s="1" t="s">
        <v>5912</v>
      </c>
      <c r="B2695" s="1" t="s">
        <v>3903</v>
      </c>
      <c r="C2695" s="1" t="s">
        <v>5913</v>
      </c>
      <c r="D2695" s="1" t="s">
        <v>5914</v>
      </c>
      <c r="E2695" s="1" t="s">
        <v>7</v>
      </c>
      <c r="F2695" s="1" t="s">
        <v>3920</v>
      </c>
      <c r="G2695" s="1" t="str">
        <f>RT_enz[[#This Row],[rxn_src]]&amp;"_"&amp;RT_enz[[#This Row],[dir]]</f>
        <v>MPYRCNST_c_REV</v>
      </c>
      <c r="H2695" s="1" t="str">
        <f>_xlfn.XLOOKUP(RT_enz[[#This Row],[Column1]],SC_enz[name_dir],SC_enz[name_dir],"")</f>
        <v/>
      </c>
      <c r="I2695" s="1" t="str">
        <f>_xlfn.XLOOKUP(RT_enz[[#This Row],[rxn_src]],SC_enz[rxn_src],SC_enz[rxn_src],"")</f>
        <v/>
      </c>
      <c r="J2695" s="2" t="str">
        <f>_xlfn.XLOOKUP(RT_enz[[#This Row],[Column1]],RT_gsm[Column3],RT_gsm[Column3],"")</f>
        <v>MPYRCNST_c_REV</v>
      </c>
    </row>
    <row r="2696" spans="1:10" ht="16" hidden="1" x14ac:dyDescent="0.2">
      <c r="A2696" s="1" t="s">
        <v>152</v>
      </c>
      <c r="B2696" s="1" t="s">
        <v>3902</v>
      </c>
      <c r="C2696" s="1" t="s">
        <v>5915</v>
      </c>
      <c r="D2696" s="1" t="s">
        <v>5916</v>
      </c>
      <c r="E2696" s="1" t="s">
        <v>7</v>
      </c>
      <c r="F2696" s="1" t="s">
        <v>3920</v>
      </c>
      <c r="G2696" s="1" t="str">
        <f>RT_enz[[#This Row],[rxn_src]]&amp;"_"&amp;RT_enz[[#This Row],[dir]]</f>
        <v>MTAP_c_FWD</v>
      </c>
      <c r="H2696" s="1" t="str">
        <f>_xlfn.XLOOKUP(RT_enz[[#This Row],[Column1]],SC_enz[name_dir],SC_enz[name_dir],"")</f>
        <v>MTAP_c_FWD</v>
      </c>
      <c r="I2696" s="1" t="str">
        <f>_xlfn.XLOOKUP(RT_enz[[#This Row],[rxn_src]],SC_enz[rxn_src],SC_enz[rxn_src],"")</f>
        <v>MTAP_c</v>
      </c>
      <c r="J2696" s="2" t="str">
        <f>_xlfn.XLOOKUP(RT_enz[[#This Row],[Column1]],RT_gsm[Column3],RT_gsm[Column3],"")</f>
        <v>MTAP_c_FWD</v>
      </c>
    </row>
    <row r="2697" spans="1:10" ht="16" hidden="1" x14ac:dyDescent="0.2">
      <c r="A2697" s="1" t="s">
        <v>1248</v>
      </c>
      <c r="B2697" s="1" t="s">
        <v>3902</v>
      </c>
      <c r="C2697" s="1" t="s">
        <v>142</v>
      </c>
      <c r="D2697" s="1" t="s">
        <v>143</v>
      </c>
      <c r="E2697" s="1" t="s">
        <v>7</v>
      </c>
      <c r="F2697" s="1" t="s">
        <v>3920</v>
      </c>
      <c r="G2697" s="1" t="str">
        <f>RT_enz[[#This Row],[rxn_src]]&amp;"_"&amp;RT_enz[[#This Row],[dir]]</f>
        <v>MTHFC_c_FWD</v>
      </c>
      <c r="H2697" s="1" t="str">
        <f>_xlfn.XLOOKUP(RT_enz[[#This Row],[Column1]],SC_enz[name_dir],SC_enz[name_dir],"")</f>
        <v>MTHFC_c_FWD</v>
      </c>
      <c r="I2697" s="1" t="str">
        <f>_xlfn.XLOOKUP(RT_enz[[#This Row],[rxn_src]],SC_enz[rxn_src],SC_enz[rxn_src],"")</f>
        <v>MTHFC_c</v>
      </c>
      <c r="J2697" s="2" t="str">
        <f>_xlfn.XLOOKUP(RT_enz[[#This Row],[Column1]],RT_gsm[Column3],RT_gsm[Column3],"")</f>
        <v>MTHFC_c_FWD</v>
      </c>
    </row>
    <row r="2698" spans="1:10" ht="16" hidden="1" x14ac:dyDescent="0.2">
      <c r="A2698" s="1" t="s">
        <v>1248</v>
      </c>
      <c r="B2698" s="1" t="s">
        <v>3903</v>
      </c>
      <c r="C2698" s="1" t="s">
        <v>142</v>
      </c>
      <c r="D2698" s="1" t="s">
        <v>143</v>
      </c>
      <c r="E2698" s="1" t="s">
        <v>7</v>
      </c>
      <c r="F2698" s="1" t="s">
        <v>3920</v>
      </c>
      <c r="G2698" s="1" t="str">
        <f>RT_enz[[#This Row],[rxn_src]]&amp;"_"&amp;RT_enz[[#This Row],[dir]]</f>
        <v>MTHFC_c_REV</v>
      </c>
      <c r="H2698" s="1" t="str">
        <f>_xlfn.XLOOKUP(RT_enz[[#This Row],[Column1]],SC_enz[name_dir],SC_enz[name_dir],"")</f>
        <v>MTHFC_c_REV</v>
      </c>
      <c r="I2698" s="1" t="str">
        <f>_xlfn.XLOOKUP(RT_enz[[#This Row],[rxn_src]],SC_enz[rxn_src],SC_enz[rxn_src],"")</f>
        <v>MTHFC_c</v>
      </c>
      <c r="J2698" s="2" t="str">
        <f>_xlfn.XLOOKUP(RT_enz[[#This Row],[Column1]],RT_gsm[Column3],RT_gsm[Column3],"")</f>
        <v>MTHFC_c_REV</v>
      </c>
    </row>
    <row r="2699" spans="1:10" ht="16" hidden="1" x14ac:dyDescent="0.2">
      <c r="A2699" s="1" t="s">
        <v>1247</v>
      </c>
      <c r="B2699" s="1" t="s">
        <v>3902</v>
      </c>
      <c r="C2699" s="1" t="s">
        <v>5273</v>
      </c>
      <c r="D2699" s="1" t="s">
        <v>5274</v>
      </c>
      <c r="E2699" s="1" t="s">
        <v>7</v>
      </c>
      <c r="F2699" s="1" t="s">
        <v>3920</v>
      </c>
      <c r="G2699" s="1" t="str">
        <f>RT_enz[[#This Row],[rxn_src]]&amp;"_"&amp;RT_enz[[#This Row],[dir]]</f>
        <v>MTHFC_m_FWD</v>
      </c>
      <c r="H2699" s="1" t="str">
        <f>_xlfn.XLOOKUP(RT_enz[[#This Row],[Column1]],SC_enz[name_dir],SC_enz[name_dir],"")</f>
        <v>MTHFC_m_FWD</v>
      </c>
      <c r="I2699" s="1" t="str">
        <f>_xlfn.XLOOKUP(RT_enz[[#This Row],[rxn_src]],SC_enz[rxn_src],SC_enz[rxn_src],"")</f>
        <v>MTHFC_m</v>
      </c>
      <c r="J2699" s="2" t="str">
        <f>_xlfn.XLOOKUP(RT_enz[[#This Row],[Column1]],RT_gsm[Column3],RT_gsm[Column3],"")</f>
        <v>MTHFC_m_FWD</v>
      </c>
    </row>
    <row r="2700" spans="1:10" ht="16" hidden="1" x14ac:dyDescent="0.2">
      <c r="A2700" s="1" t="s">
        <v>1247</v>
      </c>
      <c r="B2700" s="1" t="s">
        <v>3903</v>
      </c>
      <c r="C2700" s="1" t="s">
        <v>5273</v>
      </c>
      <c r="D2700" s="1" t="s">
        <v>5274</v>
      </c>
      <c r="E2700" s="1" t="s">
        <v>7</v>
      </c>
      <c r="F2700" s="1" t="s">
        <v>3920</v>
      </c>
      <c r="G2700" s="1" t="str">
        <f>RT_enz[[#This Row],[rxn_src]]&amp;"_"&amp;RT_enz[[#This Row],[dir]]</f>
        <v>MTHFC_m_REV</v>
      </c>
      <c r="H2700" s="1" t="str">
        <f>_xlfn.XLOOKUP(RT_enz[[#This Row],[Column1]],SC_enz[name_dir],SC_enz[name_dir],"")</f>
        <v>MTHFC_m_REV</v>
      </c>
      <c r="I2700" s="1" t="str">
        <f>_xlfn.XLOOKUP(RT_enz[[#This Row],[rxn_src]],SC_enz[rxn_src],SC_enz[rxn_src],"")</f>
        <v>MTHFC_m</v>
      </c>
      <c r="J2700" s="2" t="str">
        <f>_xlfn.XLOOKUP(RT_enz[[#This Row],[Column1]],RT_gsm[Column3],RT_gsm[Column3],"")</f>
        <v>MTHFC_m_REV</v>
      </c>
    </row>
    <row r="2701" spans="1:10" ht="16" hidden="1" x14ac:dyDescent="0.2">
      <c r="A2701" s="1" t="s">
        <v>1271</v>
      </c>
      <c r="B2701" s="1" t="s">
        <v>3902</v>
      </c>
      <c r="C2701" s="1" t="s">
        <v>5273</v>
      </c>
      <c r="D2701" s="1" t="s">
        <v>5274</v>
      </c>
      <c r="E2701" s="1" t="s">
        <v>12</v>
      </c>
      <c r="F2701" s="1" t="s">
        <v>5917</v>
      </c>
      <c r="G2701" s="1" t="str">
        <f>RT_enz[[#This Row],[rxn_src]]&amp;"_"&amp;RT_enz[[#This Row],[dir]]</f>
        <v>MTHFD_c_FWD</v>
      </c>
      <c r="H2701" s="1" t="str">
        <f>_xlfn.XLOOKUP(RT_enz[[#This Row],[Column1]],SC_enz[name_dir],SC_enz[name_dir],"")</f>
        <v>MTHFD_c_FWD</v>
      </c>
      <c r="I2701" s="1" t="str">
        <f>_xlfn.XLOOKUP(RT_enz[[#This Row],[rxn_src]],SC_enz[rxn_src],SC_enz[rxn_src],"")</f>
        <v>MTHFD_c</v>
      </c>
      <c r="J2701" s="2" t="str">
        <f>_xlfn.XLOOKUP(RT_enz[[#This Row],[Column1]],RT_gsm[Column3],RT_gsm[Column3],"")</f>
        <v>MTHFD_c_FWD</v>
      </c>
    </row>
    <row r="2702" spans="1:10" ht="16" hidden="1" x14ac:dyDescent="0.2">
      <c r="A2702" s="1" t="s">
        <v>1271</v>
      </c>
      <c r="B2702" s="1" t="s">
        <v>3903</v>
      </c>
      <c r="C2702" s="1" t="s">
        <v>5273</v>
      </c>
      <c r="D2702" s="1" t="s">
        <v>5274</v>
      </c>
      <c r="E2702" s="1" t="s">
        <v>12</v>
      </c>
      <c r="F2702" s="1" t="s">
        <v>5917</v>
      </c>
      <c r="G2702" s="1" t="str">
        <f>RT_enz[[#This Row],[rxn_src]]&amp;"_"&amp;RT_enz[[#This Row],[dir]]</f>
        <v>MTHFD_c_REV</v>
      </c>
      <c r="H2702" s="1" t="str">
        <f>_xlfn.XLOOKUP(RT_enz[[#This Row],[Column1]],SC_enz[name_dir],SC_enz[name_dir],"")</f>
        <v>MTHFD_c_REV</v>
      </c>
      <c r="I2702" s="1" t="str">
        <f>_xlfn.XLOOKUP(RT_enz[[#This Row],[rxn_src]],SC_enz[rxn_src],SC_enz[rxn_src],"")</f>
        <v>MTHFD_c</v>
      </c>
      <c r="J2702" s="2" t="str">
        <f>_xlfn.XLOOKUP(RT_enz[[#This Row],[Column1]],RT_gsm[Column3],RT_gsm[Column3],"")</f>
        <v>MTHFD_c_REV</v>
      </c>
    </row>
    <row r="2703" spans="1:10" ht="16" hidden="1" x14ac:dyDescent="0.2">
      <c r="A2703" s="1" t="s">
        <v>1272</v>
      </c>
      <c r="B2703" s="1" t="s">
        <v>3902</v>
      </c>
      <c r="C2703" s="1" t="s">
        <v>5273</v>
      </c>
      <c r="D2703" s="1" t="s">
        <v>5274</v>
      </c>
      <c r="E2703" s="1" t="s">
        <v>7</v>
      </c>
      <c r="F2703" s="1" t="s">
        <v>3920</v>
      </c>
      <c r="G2703" s="1" t="str">
        <f>RT_enz[[#This Row],[rxn_src]]&amp;"_"&amp;RT_enz[[#This Row],[dir]]</f>
        <v>MTHFD_m_FWD</v>
      </c>
      <c r="H2703" s="1" t="str">
        <f>_xlfn.XLOOKUP(RT_enz[[#This Row],[Column1]],SC_enz[name_dir],SC_enz[name_dir],"")</f>
        <v>MTHFD_m_FWD</v>
      </c>
      <c r="I2703" s="1" t="str">
        <f>_xlfn.XLOOKUP(RT_enz[[#This Row],[rxn_src]],SC_enz[rxn_src],SC_enz[rxn_src],"")</f>
        <v>MTHFD_m</v>
      </c>
      <c r="J2703" s="2" t="str">
        <f>_xlfn.XLOOKUP(RT_enz[[#This Row],[Column1]],RT_gsm[Column3],RT_gsm[Column3],"")</f>
        <v>MTHFD_m_FWD</v>
      </c>
    </row>
    <row r="2704" spans="1:10" ht="16" hidden="1" x14ac:dyDescent="0.2">
      <c r="A2704" s="1" t="s">
        <v>1272</v>
      </c>
      <c r="B2704" s="1" t="s">
        <v>3903</v>
      </c>
      <c r="C2704" s="1" t="s">
        <v>5273</v>
      </c>
      <c r="D2704" s="1" t="s">
        <v>5274</v>
      </c>
      <c r="E2704" s="1" t="s">
        <v>7</v>
      </c>
      <c r="F2704" s="1" t="s">
        <v>3920</v>
      </c>
      <c r="G2704" s="1" t="str">
        <f>RT_enz[[#This Row],[rxn_src]]&amp;"_"&amp;RT_enz[[#This Row],[dir]]</f>
        <v>MTHFD_m_REV</v>
      </c>
      <c r="H2704" s="1" t="str">
        <f>_xlfn.XLOOKUP(RT_enz[[#This Row],[Column1]],SC_enz[name_dir],SC_enz[name_dir],"")</f>
        <v>MTHFD_m_REV</v>
      </c>
      <c r="I2704" s="1" t="str">
        <f>_xlfn.XLOOKUP(RT_enz[[#This Row],[rxn_src]],SC_enz[rxn_src],SC_enz[rxn_src],"")</f>
        <v>MTHFD_m</v>
      </c>
      <c r="J2704" s="2" t="str">
        <f>_xlfn.XLOOKUP(RT_enz[[#This Row],[Column1]],RT_gsm[Column3],RT_gsm[Column3],"")</f>
        <v>MTHFD_m_REV</v>
      </c>
    </row>
    <row r="2705" spans="1:10" ht="16" hidden="1" x14ac:dyDescent="0.2">
      <c r="A2705" s="1" t="s">
        <v>1268</v>
      </c>
      <c r="B2705" s="1" t="s">
        <v>3902</v>
      </c>
      <c r="C2705" s="1" t="s">
        <v>5918</v>
      </c>
      <c r="D2705" s="1" t="s">
        <v>5919</v>
      </c>
      <c r="E2705" s="1" t="s">
        <v>7</v>
      </c>
      <c r="F2705" s="1" t="s">
        <v>3920</v>
      </c>
      <c r="G2705" s="1" t="str">
        <f>RT_enz[[#This Row],[rxn_src]]&amp;"_"&amp;RT_enz[[#This Row],[dir]]</f>
        <v>MTHFD2i_c_FWD</v>
      </c>
      <c r="H2705" s="1" t="str">
        <f>_xlfn.XLOOKUP(RT_enz[[#This Row],[Column1]],SC_enz[name_dir],SC_enz[name_dir],"")</f>
        <v>MTHFD2i_c_FWD</v>
      </c>
      <c r="I2705" s="1" t="str">
        <f>_xlfn.XLOOKUP(RT_enz[[#This Row],[rxn_src]],SC_enz[rxn_src],SC_enz[rxn_src],"")</f>
        <v>MTHFD2i_c</v>
      </c>
      <c r="J2705" s="2" t="str">
        <f>_xlfn.XLOOKUP(RT_enz[[#This Row],[Column1]],RT_gsm[Column3],RT_gsm[Column3],"")</f>
        <v>MTHFD2i_c_FWD</v>
      </c>
    </row>
    <row r="2706" spans="1:10" ht="16" hidden="1" x14ac:dyDescent="0.2">
      <c r="A2706" s="1" t="s">
        <v>167</v>
      </c>
      <c r="B2706" s="1" t="s">
        <v>3902</v>
      </c>
      <c r="C2706" s="1" t="s">
        <v>5920</v>
      </c>
      <c r="D2706" s="1" t="s">
        <v>5921</v>
      </c>
      <c r="E2706" s="1" t="s">
        <v>12</v>
      </c>
      <c r="F2706" s="1" t="s">
        <v>3920</v>
      </c>
      <c r="G2706" s="1" t="str">
        <f>RT_enz[[#This Row],[rxn_src]]&amp;"_"&amp;RT_enz[[#This Row],[dir]]</f>
        <v>MTHFR3_c_FWD</v>
      </c>
      <c r="H2706" s="1" t="str">
        <f>_xlfn.XLOOKUP(RT_enz[[#This Row],[Column1]],SC_enz[name_dir],SC_enz[name_dir],"")</f>
        <v>MTHFR3_c_FWD</v>
      </c>
      <c r="I2706" s="1" t="str">
        <f>_xlfn.XLOOKUP(RT_enz[[#This Row],[rxn_src]],SC_enz[rxn_src],SC_enz[rxn_src],"")</f>
        <v>MTHFR3_c</v>
      </c>
      <c r="J2706" s="2" t="str">
        <f>_xlfn.XLOOKUP(RT_enz[[#This Row],[Column1]],RT_gsm[Column3],RT_gsm[Column3],"")</f>
        <v>MTHFR3_c_FWD</v>
      </c>
    </row>
    <row r="2707" spans="1:10" ht="16" hidden="1" x14ac:dyDescent="0.2">
      <c r="A2707" s="1" t="s">
        <v>124</v>
      </c>
      <c r="B2707" s="1" t="s">
        <v>3902</v>
      </c>
      <c r="C2707" s="1" t="s">
        <v>5922</v>
      </c>
      <c r="D2707" s="1" t="s">
        <v>5923</v>
      </c>
      <c r="E2707" s="1" t="s">
        <v>7</v>
      </c>
      <c r="F2707" s="1" t="s">
        <v>3920</v>
      </c>
      <c r="G2707" s="1" t="str">
        <f>RT_enz[[#This Row],[rxn_src]]&amp;"_"&amp;RT_enz[[#This Row],[dir]]</f>
        <v>MTMOHT_m_FWD</v>
      </c>
      <c r="H2707" s="1" t="str">
        <f>_xlfn.XLOOKUP(RT_enz[[#This Row],[Column1]],SC_enz[name_dir],SC_enz[name_dir],"")</f>
        <v>MTMOHT_m_FWD</v>
      </c>
      <c r="I2707" s="1" t="str">
        <f>_xlfn.XLOOKUP(RT_enz[[#This Row],[rxn_src]],SC_enz[rxn_src],SC_enz[rxn_src],"")</f>
        <v>MTMOHT_m</v>
      </c>
      <c r="J2707" s="2" t="str">
        <f>_xlfn.XLOOKUP(RT_enz[[#This Row],[Column1]],RT_gsm[Column3],RT_gsm[Column3],"")</f>
        <v>MTMOHT_m_FWD</v>
      </c>
    </row>
    <row r="2708" spans="1:10" ht="16" hidden="1" x14ac:dyDescent="0.2">
      <c r="A2708" s="1" t="s">
        <v>184</v>
      </c>
      <c r="B2708" s="1" t="s">
        <v>3902</v>
      </c>
      <c r="C2708" s="1" t="s">
        <v>5924</v>
      </c>
      <c r="D2708" s="1" t="s">
        <v>5925</v>
      </c>
      <c r="E2708" s="1" t="s">
        <v>7</v>
      </c>
      <c r="F2708" s="1" t="s">
        <v>3920</v>
      </c>
      <c r="G2708" s="1" t="str">
        <f>RT_enz[[#This Row],[rxn_src]]&amp;"_"&amp;RT_enz[[#This Row],[dir]]</f>
        <v>MTRI_c_FWD</v>
      </c>
      <c r="H2708" s="1" t="str">
        <f>_xlfn.XLOOKUP(RT_enz[[#This Row],[Column1]],SC_enz[name_dir],SC_enz[name_dir],"")</f>
        <v>MTRI_c_FWD</v>
      </c>
      <c r="I2708" s="1" t="str">
        <f>_xlfn.XLOOKUP(RT_enz[[#This Row],[rxn_src]],SC_enz[rxn_src],SC_enz[rxn_src],"")</f>
        <v>MTRI_c</v>
      </c>
      <c r="J2708" s="2" t="str">
        <f>_xlfn.XLOOKUP(RT_enz[[#This Row],[Column1]],RT_gsm[Column3],RT_gsm[Column3],"")</f>
        <v>MTRI_c_FWD</v>
      </c>
    </row>
    <row r="2709" spans="1:10" ht="16" hidden="1" x14ac:dyDescent="0.2">
      <c r="A2709" s="1" t="s">
        <v>184</v>
      </c>
      <c r="B2709" s="1" t="s">
        <v>3903</v>
      </c>
      <c r="C2709" s="1" t="s">
        <v>5924</v>
      </c>
      <c r="D2709" s="1" t="s">
        <v>5925</v>
      </c>
      <c r="E2709" s="1" t="s">
        <v>7</v>
      </c>
      <c r="F2709" s="1" t="s">
        <v>3920</v>
      </c>
      <c r="G2709" s="1" t="str">
        <f>RT_enz[[#This Row],[rxn_src]]&amp;"_"&amp;RT_enz[[#This Row],[dir]]</f>
        <v>MTRI_c_REV</v>
      </c>
      <c r="H2709" s="1" t="str">
        <f>_xlfn.XLOOKUP(RT_enz[[#This Row],[Column1]],SC_enz[name_dir],SC_enz[name_dir],"")</f>
        <v>MTRI_c_REV</v>
      </c>
      <c r="I2709" s="1" t="str">
        <f>_xlfn.XLOOKUP(RT_enz[[#This Row],[rxn_src]],SC_enz[rxn_src],SC_enz[rxn_src],"")</f>
        <v>MTRI_c</v>
      </c>
      <c r="J2709" s="2" t="str">
        <f>_xlfn.XLOOKUP(RT_enz[[#This Row],[Column1]],RT_gsm[Column3],RT_gsm[Column3],"")</f>
        <v>MTRI_c_REV</v>
      </c>
    </row>
    <row r="2710" spans="1:10" ht="16" hidden="1" x14ac:dyDescent="0.2">
      <c r="A2710" s="1" t="s">
        <v>5926</v>
      </c>
      <c r="B2710" s="1" t="s">
        <v>3902</v>
      </c>
      <c r="C2710" s="1" t="s">
        <v>5927</v>
      </c>
      <c r="D2710" s="1" t="s">
        <v>5928</v>
      </c>
      <c r="E2710" s="1" t="s">
        <v>7</v>
      </c>
      <c r="F2710" s="1" t="s">
        <v>3920</v>
      </c>
      <c r="G2710" s="1" t="str">
        <f>RT_enz[[#This Row],[rxn_src]]&amp;"_"&amp;RT_enz[[#This Row],[dir]]</f>
        <v>MUCOCI_c_FWD</v>
      </c>
      <c r="H2710" s="1" t="str">
        <f>_xlfn.XLOOKUP(RT_enz[[#This Row],[Column1]],SC_enz[name_dir],SC_enz[name_dir],"")</f>
        <v/>
      </c>
      <c r="I2710" s="1" t="str">
        <f>_xlfn.XLOOKUP(RT_enz[[#This Row],[rxn_src]],SC_enz[rxn_src],SC_enz[rxn_src],"")</f>
        <v/>
      </c>
      <c r="J2710" s="2" t="str">
        <f>_xlfn.XLOOKUP(RT_enz[[#This Row],[Column1]],RT_gsm[Column3],RT_gsm[Column3],"")</f>
        <v>MUCOCI_c_FWD</v>
      </c>
    </row>
    <row r="2711" spans="1:10" ht="16" hidden="1" x14ac:dyDescent="0.2">
      <c r="A2711" s="1" t="s">
        <v>5926</v>
      </c>
      <c r="B2711" s="1" t="s">
        <v>3903</v>
      </c>
      <c r="C2711" s="1" t="s">
        <v>5927</v>
      </c>
      <c r="D2711" s="1" t="s">
        <v>5928</v>
      </c>
      <c r="E2711" s="1" t="s">
        <v>7</v>
      </c>
      <c r="F2711" s="1" t="s">
        <v>3920</v>
      </c>
      <c r="G2711" s="1" t="str">
        <f>RT_enz[[#This Row],[rxn_src]]&amp;"_"&amp;RT_enz[[#This Row],[dir]]</f>
        <v>MUCOCI_c_REV</v>
      </c>
      <c r="H2711" s="1" t="str">
        <f>_xlfn.XLOOKUP(RT_enz[[#This Row],[Column1]],SC_enz[name_dir],SC_enz[name_dir],"")</f>
        <v/>
      </c>
      <c r="I2711" s="1" t="str">
        <f>_xlfn.XLOOKUP(RT_enz[[#This Row],[rxn_src]],SC_enz[rxn_src],SC_enz[rxn_src],"")</f>
        <v/>
      </c>
      <c r="J2711" s="2" t="str">
        <f>_xlfn.XLOOKUP(RT_enz[[#This Row],[Column1]],RT_gsm[Column3],RT_gsm[Column3],"")</f>
        <v>MUCOCI_c_REV</v>
      </c>
    </row>
    <row r="2712" spans="1:10" ht="16" hidden="1" x14ac:dyDescent="0.2">
      <c r="A2712" s="1" t="s">
        <v>5929</v>
      </c>
      <c r="B2712" s="1" t="s">
        <v>3902</v>
      </c>
      <c r="C2712" s="1" t="s">
        <v>5930</v>
      </c>
      <c r="D2712" s="1" t="s">
        <v>5931</v>
      </c>
      <c r="E2712" s="1" t="s">
        <v>7</v>
      </c>
      <c r="F2712" s="1" t="s">
        <v>3920</v>
      </c>
      <c r="G2712" s="1" t="str">
        <f>RT_enz[[#This Row],[rxn_src]]&amp;"_"&amp;RT_enz[[#This Row],[dir]]</f>
        <v>MUCOCI_e_FWD</v>
      </c>
      <c r="H2712" s="1" t="str">
        <f>_xlfn.XLOOKUP(RT_enz[[#This Row],[Column1]],SC_enz[name_dir],SC_enz[name_dir],"")</f>
        <v/>
      </c>
      <c r="I2712" s="1" t="str">
        <f>_xlfn.XLOOKUP(RT_enz[[#This Row],[rxn_src]],SC_enz[rxn_src],SC_enz[rxn_src],"")</f>
        <v/>
      </c>
      <c r="J2712" s="2" t="str">
        <f>_xlfn.XLOOKUP(RT_enz[[#This Row],[Column1]],RT_gsm[Column3],RT_gsm[Column3],"")</f>
        <v>MUCOCI_e_FWD</v>
      </c>
    </row>
    <row r="2713" spans="1:10" ht="16" hidden="1" x14ac:dyDescent="0.2">
      <c r="A2713" s="1" t="s">
        <v>5929</v>
      </c>
      <c r="B2713" s="1" t="s">
        <v>3903</v>
      </c>
      <c r="C2713" s="1" t="s">
        <v>5930</v>
      </c>
      <c r="D2713" s="1" t="s">
        <v>5931</v>
      </c>
      <c r="E2713" s="1" t="s">
        <v>7</v>
      </c>
      <c r="F2713" s="1" t="s">
        <v>3920</v>
      </c>
      <c r="G2713" s="1" t="str">
        <f>RT_enz[[#This Row],[rxn_src]]&amp;"_"&amp;RT_enz[[#This Row],[dir]]</f>
        <v>MUCOCI_e_REV</v>
      </c>
      <c r="H2713" s="1" t="str">
        <f>_xlfn.XLOOKUP(RT_enz[[#This Row],[Column1]],SC_enz[name_dir],SC_enz[name_dir],"")</f>
        <v/>
      </c>
      <c r="I2713" s="1" t="str">
        <f>_xlfn.XLOOKUP(RT_enz[[#This Row],[rxn_src]],SC_enz[rxn_src],SC_enz[rxn_src],"")</f>
        <v/>
      </c>
      <c r="J2713" s="2" t="str">
        <f>_xlfn.XLOOKUP(RT_enz[[#This Row],[Column1]],RT_gsm[Column3],RT_gsm[Column3],"")</f>
        <v>MUCOCI_e_REV</v>
      </c>
    </row>
    <row r="2714" spans="1:10" ht="16" hidden="1" x14ac:dyDescent="0.2">
      <c r="A2714" s="1" t="s">
        <v>2308</v>
      </c>
      <c r="B2714" s="1" t="s">
        <v>3902</v>
      </c>
      <c r="C2714" s="1" t="s">
        <v>5932</v>
      </c>
      <c r="D2714" s="1" t="s">
        <v>5933</v>
      </c>
      <c r="E2714" s="1" t="s">
        <v>7</v>
      </c>
      <c r="F2714" s="1" t="s">
        <v>3920</v>
      </c>
      <c r="G2714" s="1" t="str">
        <f>RT_enz[[#This Row],[rxn_src]]&amp;"_"&amp;RT_enz[[#This Row],[dir]]</f>
        <v>NACt_c_e_FWD</v>
      </c>
      <c r="H2714" s="1" t="str">
        <f>_xlfn.XLOOKUP(RT_enz[[#This Row],[Column1]],SC_enz[name_dir],SC_enz[name_dir],"")</f>
        <v>NACt_c_e_FWD</v>
      </c>
      <c r="I2714" s="1" t="str">
        <f>_xlfn.XLOOKUP(RT_enz[[#This Row],[rxn_src]],SC_enz[rxn_src],SC_enz[rxn_src],"")</f>
        <v>NACt_c_e</v>
      </c>
      <c r="J2714" s="2" t="str">
        <f>_xlfn.XLOOKUP(RT_enz[[#This Row],[Column1]],RT_gsm[Column3],RT_gsm[Column3],"")</f>
        <v>NACt_c_e_FWD</v>
      </c>
    </row>
    <row r="2715" spans="1:10" ht="16" hidden="1" x14ac:dyDescent="0.2">
      <c r="A2715" s="1" t="s">
        <v>2308</v>
      </c>
      <c r="B2715" s="1" t="s">
        <v>3903</v>
      </c>
      <c r="C2715" s="1" t="s">
        <v>5932</v>
      </c>
      <c r="D2715" s="1" t="s">
        <v>5933</v>
      </c>
      <c r="E2715" s="1" t="s">
        <v>7</v>
      </c>
      <c r="F2715" s="1" t="s">
        <v>3920</v>
      </c>
      <c r="G2715" s="1" t="str">
        <f>RT_enz[[#This Row],[rxn_src]]&amp;"_"&amp;RT_enz[[#This Row],[dir]]</f>
        <v>NACt_c_e_REV</v>
      </c>
      <c r="H2715" s="1" t="str">
        <f>_xlfn.XLOOKUP(RT_enz[[#This Row],[Column1]],SC_enz[name_dir],SC_enz[name_dir],"")</f>
        <v>NACt_c_e_REV</v>
      </c>
      <c r="I2715" s="1" t="str">
        <f>_xlfn.XLOOKUP(RT_enz[[#This Row],[rxn_src]],SC_enz[rxn_src],SC_enz[rxn_src],"")</f>
        <v>NACt_c_e</v>
      </c>
      <c r="J2715" s="2" t="str">
        <f>_xlfn.XLOOKUP(RT_enz[[#This Row],[Column1]],RT_gsm[Column3],RT_gsm[Column3],"")</f>
        <v>NACt_c_e_REV</v>
      </c>
    </row>
    <row r="2716" spans="1:10" ht="16" hidden="1" x14ac:dyDescent="0.2">
      <c r="A2716" s="1" t="s">
        <v>1307</v>
      </c>
      <c r="B2716" s="1" t="s">
        <v>3902</v>
      </c>
      <c r="C2716" s="1" t="s">
        <v>5934</v>
      </c>
      <c r="D2716" s="1" t="s">
        <v>5935</v>
      </c>
      <c r="E2716" s="1" t="s">
        <v>7</v>
      </c>
      <c r="F2716" s="1" t="s">
        <v>3920</v>
      </c>
      <c r="G2716" s="1" t="str">
        <f>RT_enz[[#This Row],[rxn_src]]&amp;"_"&amp;RT_enz[[#This Row],[dir]]</f>
        <v>NADDP_x_FWD</v>
      </c>
      <c r="H2716" s="1" t="str">
        <f>_xlfn.XLOOKUP(RT_enz[[#This Row],[Column1]],SC_enz[name_dir],SC_enz[name_dir],"")</f>
        <v>NADDP_x_FWD</v>
      </c>
      <c r="I2716" s="1" t="str">
        <f>_xlfn.XLOOKUP(RT_enz[[#This Row],[rxn_src]],SC_enz[rxn_src],SC_enz[rxn_src],"")</f>
        <v>NADDP_x</v>
      </c>
      <c r="J2716" s="2" t="str">
        <f>_xlfn.XLOOKUP(RT_enz[[#This Row],[Column1]],RT_gsm[Column3],RT_gsm[Column3],"")</f>
        <v>NADDP_x_FWD</v>
      </c>
    </row>
    <row r="2717" spans="1:10" ht="16" hidden="1" x14ac:dyDescent="0.2">
      <c r="A2717" s="1" t="s">
        <v>5936</v>
      </c>
      <c r="B2717" s="1" t="s">
        <v>3902</v>
      </c>
      <c r="C2717" s="1" t="s">
        <v>5937</v>
      </c>
      <c r="D2717" s="1" t="s">
        <v>5938</v>
      </c>
      <c r="E2717" s="1" t="s">
        <v>12</v>
      </c>
      <c r="F2717" s="1" t="s">
        <v>5939</v>
      </c>
      <c r="G2717" s="1" t="str">
        <f>RT_enz[[#This Row],[rxn_src]]&amp;"_"&amp;RT_enz[[#This Row],[dir]]</f>
        <v>NADHcplxI_c_m_FWD</v>
      </c>
      <c r="H2717" s="1" t="str">
        <f>_xlfn.XLOOKUP(RT_enz[[#This Row],[Column1]],SC_enz[name_dir],SC_enz[name_dir],"")</f>
        <v/>
      </c>
      <c r="I2717" s="1" t="str">
        <f>_xlfn.XLOOKUP(RT_enz[[#This Row],[rxn_src]],SC_enz[rxn_src],SC_enz[rxn_src],"")</f>
        <v/>
      </c>
      <c r="J2717" s="2" t="str">
        <f>_xlfn.XLOOKUP(RT_enz[[#This Row],[Column1]],RT_gsm[Column3],RT_gsm[Column3],"")</f>
        <v>NADHcplxI_c_m_FWD</v>
      </c>
    </row>
    <row r="2718" spans="1:10" ht="16" hidden="1" x14ac:dyDescent="0.2">
      <c r="A2718" s="1" t="s">
        <v>5936</v>
      </c>
      <c r="B2718" s="1" t="s">
        <v>3902</v>
      </c>
      <c r="C2718" s="1" t="s">
        <v>5940</v>
      </c>
      <c r="D2718" s="1" t="s">
        <v>5941</v>
      </c>
      <c r="E2718" s="1" t="s">
        <v>12</v>
      </c>
      <c r="F2718" s="1" t="s">
        <v>5942</v>
      </c>
      <c r="G2718" s="1" t="str">
        <f>RT_enz[[#This Row],[rxn_src]]&amp;"_"&amp;RT_enz[[#This Row],[dir]]</f>
        <v>NADHcplxI_c_m_FWD</v>
      </c>
      <c r="H2718" s="1" t="str">
        <f>_xlfn.XLOOKUP(RT_enz[[#This Row],[Column1]],SC_enz[name_dir],SC_enz[name_dir],"")</f>
        <v/>
      </c>
      <c r="I2718" s="1" t="str">
        <f>_xlfn.XLOOKUP(RT_enz[[#This Row],[rxn_src]],SC_enz[rxn_src],SC_enz[rxn_src],"")</f>
        <v/>
      </c>
      <c r="J2718" s="2" t="str">
        <f>_xlfn.XLOOKUP(RT_enz[[#This Row],[Column1]],RT_gsm[Column3],RT_gsm[Column3],"")</f>
        <v>NADHcplxI_c_m_FWD</v>
      </c>
    </row>
    <row r="2719" spans="1:10" ht="16" hidden="1" x14ac:dyDescent="0.2">
      <c r="A2719" s="1" t="s">
        <v>5936</v>
      </c>
      <c r="B2719" s="1" t="s">
        <v>3902</v>
      </c>
      <c r="C2719" s="1" t="s">
        <v>5943</v>
      </c>
      <c r="D2719" s="1" t="s">
        <v>5944</v>
      </c>
      <c r="E2719" s="1" t="s">
        <v>12</v>
      </c>
      <c r="F2719" s="1" t="s">
        <v>5942</v>
      </c>
      <c r="G2719" s="1" t="str">
        <f>RT_enz[[#This Row],[rxn_src]]&amp;"_"&amp;RT_enz[[#This Row],[dir]]</f>
        <v>NADHcplxI_c_m_FWD</v>
      </c>
      <c r="H2719" s="1" t="str">
        <f>_xlfn.XLOOKUP(RT_enz[[#This Row],[Column1]],SC_enz[name_dir],SC_enz[name_dir],"")</f>
        <v/>
      </c>
      <c r="I2719" s="1" t="str">
        <f>_xlfn.XLOOKUP(RT_enz[[#This Row],[rxn_src]],SC_enz[rxn_src],SC_enz[rxn_src],"")</f>
        <v/>
      </c>
      <c r="J2719" s="2" t="str">
        <f>_xlfn.XLOOKUP(RT_enz[[#This Row],[Column1]],RT_gsm[Column3],RT_gsm[Column3],"")</f>
        <v>NADHcplxI_c_m_FWD</v>
      </c>
    </row>
    <row r="2720" spans="1:10" ht="16" hidden="1" x14ac:dyDescent="0.2">
      <c r="A2720" s="1" t="s">
        <v>5936</v>
      </c>
      <c r="B2720" s="1" t="s">
        <v>3902</v>
      </c>
      <c r="C2720" s="1" t="s">
        <v>5945</v>
      </c>
      <c r="D2720" s="1" t="s">
        <v>5946</v>
      </c>
      <c r="E2720" s="1" t="s">
        <v>12</v>
      </c>
      <c r="F2720" s="1" t="s">
        <v>5942</v>
      </c>
      <c r="G2720" s="1" t="str">
        <f>RT_enz[[#This Row],[rxn_src]]&amp;"_"&amp;RT_enz[[#This Row],[dir]]</f>
        <v>NADHcplxI_c_m_FWD</v>
      </c>
      <c r="H2720" s="1" t="str">
        <f>_xlfn.XLOOKUP(RT_enz[[#This Row],[Column1]],SC_enz[name_dir],SC_enz[name_dir],"")</f>
        <v/>
      </c>
      <c r="I2720" s="1" t="str">
        <f>_xlfn.XLOOKUP(RT_enz[[#This Row],[rxn_src]],SC_enz[rxn_src],SC_enz[rxn_src],"")</f>
        <v/>
      </c>
      <c r="J2720" s="2" t="str">
        <f>_xlfn.XLOOKUP(RT_enz[[#This Row],[Column1]],RT_gsm[Column3],RT_gsm[Column3],"")</f>
        <v>NADHcplxI_c_m_FWD</v>
      </c>
    </row>
    <row r="2721" spans="1:10" ht="16" hidden="1" x14ac:dyDescent="0.2">
      <c r="A2721" s="1" t="s">
        <v>5936</v>
      </c>
      <c r="B2721" s="1" t="s">
        <v>3902</v>
      </c>
      <c r="C2721" s="1" t="s">
        <v>5947</v>
      </c>
      <c r="D2721" s="1" t="s">
        <v>5948</v>
      </c>
      <c r="E2721" s="1" t="s">
        <v>12</v>
      </c>
      <c r="F2721" s="1" t="s">
        <v>5942</v>
      </c>
      <c r="G2721" s="1" t="str">
        <f>RT_enz[[#This Row],[rxn_src]]&amp;"_"&amp;RT_enz[[#This Row],[dir]]</f>
        <v>NADHcplxI_c_m_FWD</v>
      </c>
      <c r="H2721" s="1" t="str">
        <f>_xlfn.XLOOKUP(RT_enz[[#This Row],[Column1]],SC_enz[name_dir],SC_enz[name_dir],"")</f>
        <v/>
      </c>
      <c r="I2721" s="1" t="str">
        <f>_xlfn.XLOOKUP(RT_enz[[#This Row],[rxn_src]],SC_enz[rxn_src],SC_enz[rxn_src],"")</f>
        <v/>
      </c>
      <c r="J2721" s="2" t="str">
        <f>_xlfn.XLOOKUP(RT_enz[[#This Row],[Column1]],RT_gsm[Column3],RT_gsm[Column3],"")</f>
        <v>NADHcplxI_c_m_FWD</v>
      </c>
    </row>
    <row r="2722" spans="1:10" ht="16" hidden="1" x14ac:dyDescent="0.2">
      <c r="A2722" s="1" t="s">
        <v>5936</v>
      </c>
      <c r="B2722" s="1" t="s">
        <v>3902</v>
      </c>
      <c r="C2722" s="1" t="s">
        <v>5949</v>
      </c>
      <c r="D2722" s="1" t="s">
        <v>5950</v>
      </c>
      <c r="E2722" s="1" t="s">
        <v>12</v>
      </c>
      <c r="F2722" s="1" t="s">
        <v>5942</v>
      </c>
      <c r="G2722" s="1" t="str">
        <f>RT_enz[[#This Row],[rxn_src]]&amp;"_"&amp;RT_enz[[#This Row],[dir]]</f>
        <v>NADHcplxI_c_m_FWD</v>
      </c>
      <c r="H2722" s="1" t="str">
        <f>_xlfn.XLOOKUP(RT_enz[[#This Row],[Column1]],SC_enz[name_dir],SC_enz[name_dir],"")</f>
        <v/>
      </c>
      <c r="I2722" s="1" t="str">
        <f>_xlfn.XLOOKUP(RT_enz[[#This Row],[rxn_src]],SC_enz[rxn_src],SC_enz[rxn_src],"")</f>
        <v/>
      </c>
      <c r="J2722" s="2" t="str">
        <f>_xlfn.XLOOKUP(RT_enz[[#This Row],[Column1]],RT_gsm[Column3],RT_gsm[Column3],"")</f>
        <v>NADHcplxI_c_m_FWD</v>
      </c>
    </row>
    <row r="2723" spans="1:10" ht="16" hidden="1" x14ac:dyDescent="0.2">
      <c r="A2723" s="1" t="s">
        <v>5936</v>
      </c>
      <c r="B2723" s="1" t="s">
        <v>3902</v>
      </c>
      <c r="C2723" s="1" t="s">
        <v>5951</v>
      </c>
      <c r="D2723" s="1" t="s">
        <v>5952</v>
      </c>
      <c r="E2723" s="1" t="s">
        <v>12</v>
      </c>
      <c r="F2723" s="1" t="s">
        <v>5942</v>
      </c>
      <c r="G2723" s="1" t="str">
        <f>RT_enz[[#This Row],[rxn_src]]&amp;"_"&amp;RT_enz[[#This Row],[dir]]</f>
        <v>NADHcplxI_c_m_FWD</v>
      </c>
      <c r="H2723" s="1" t="str">
        <f>_xlfn.XLOOKUP(RT_enz[[#This Row],[Column1]],SC_enz[name_dir],SC_enz[name_dir],"")</f>
        <v/>
      </c>
      <c r="I2723" s="1" t="str">
        <f>_xlfn.XLOOKUP(RT_enz[[#This Row],[rxn_src]],SC_enz[rxn_src],SC_enz[rxn_src],"")</f>
        <v/>
      </c>
      <c r="J2723" s="2" t="str">
        <f>_xlfn.XLOOKUP(RT_enz[[#This Row],[Column1]],RT_gsm[Column3],RT_gsm[Column3],"")</f>
        <v>NADHcplxI_c_m_FWD</v>
      </c>
    </row>
    <row r="2724" spans="1:10" ht="16" hidden="1" x14ac:dyDescent="0.2">
      <c r="A2724" s="1" t="s">
        <v>5936</v>
      </c>
      <c r="B2724" s="1" t="s">
        <v>3902</v>
      </c>
      <c r="C2724" s="1" t="s">
        <v>5953</v>
      </c>
      <c r="D2724" s="1" t="s">
        <v>5954</v>
      </c>
      <c r="E2724" s="1" t="s">
        <v>12</v>
      </c>
      <c r="F2724" s="1" t="s">
        <v>5942</v>
      </c>
      <c r="G2724" s="1" t="str">
        <f>RT_enz[[#This Row],[rxn_src]]&amp;"_"&amp;RT_enz[[#This Row],[dir]]</f>
        <v>NADHcplxI_c_m_FWD</v>
      </c>
      <c r="H2724" s="1" t="str">
        <f>_xlfn.XLOOKUP(RT_enz[[#This Row],[Column1]],SC_enz[name_dir],SC_enz[name_dir],"")</f>
        <v/>
      </c>
      <c r="I2724" s="1" t="str">
        <f>_xlfn.XLOOKUP(RT_enz[[#This Row],[rxn_src]],SC_enz[rxn_src],SC_enz[rxn_src],"")</f>
        <v/>
      </c>
      <c r="J2724" s="2" t="str">
        <f>_xlfn.XLOOKUP(RT_enz[[#This Row],[Column1]],RT_gsm[Column3],RT_gsm[Column3],"")</f>
        <v>NADHcplxI_c_m_FWD</v>
      </c>
    </row>
    <row r="2725" spans="1:10" ht="16" hidden="1" x14ac:dyDescent="0.2">
      <c r="A2725" s="1" t="s">
        <v>5936</v>
      </c>
      <c r="B2725" s="1" t="s">
        <v>3902</v>
      </c>
      <c r="C2725" s="1" t="s">
        <v>5955</v>
      </c>
      <c r="D2725" s="1" t="s">
        <v>5956</v>
      </c>
      <c r="E2725" s="1" t="s">
        <v>12</v>
      </c>
      <c r="F2725" s="1" t="s">
        <v>5942</v>
      </c>
      <c r="G2725" s="1" t="str">
        <f>RT_enz[[#This Row],[rxn_src]]&amp;"_"&amp;RT_enz[[#This Row],[dir]]</f>
        <v>NADHcplxI_c_m_FWD</v>
      </c>
      <c r="H2725" s="1" t="str">
        <f>_xlfn.XLOOKUP(RT_enz[[#This Row],[Column1]],SC_enz[name_dir],SC_enz[name_dir],"")</f>
        <v/>
      </c>
      <c r="I2725" s="1" t="str">
        <f>_xlfn.XLOOKUP(RT_enz[[#This Row],[rxn_src]],SC_enz[rxn_src],SC_enz[rxn_src],"")</f>
        <v/>
      </c>
      <c r="J2725" s="2" t="str">
        <f>_xlfn.XLOOKUP(RT_enz[[#This Row],[Column1]],RT_gsm[Column3],RT_gsm[Column3],"")</f>
        <v>NADHcplxI_c_m_FWD</v>
      </c>
    </row>
    <row r="2726" spans="1:10" ht="16" hidden="1" x14ac:dyDescent="0.2">
      <c r="A2726" s="1" t="s">
        <v>1336</v>
      </c>
      <c r="B2726" s="1" t="s">
        <v>3902</v>
      </c>
      <c r="C2726" s="1" t="s">
        <v>5957</v>
      </c>
      <c r="D2726" s="1" t="s">
        <v>5958</v>
      </c>
      <c r="E2726" s="1" t="s">
        <v>7</v>
      </c>
      <c r="F2726" s="1" t="s">
        <v>3920</v>
      </c>
      <c r="G2726" s="1" t="str">
        <f>RT_enz[[#This Row],[rxn_src]]&amp;"_"&amp;RT_enz[[#This Row],[dir]]</f>
        <v>NADHK1_c_FWD</v>
      </c>
      <c r="H2726" s="1" t="str">
        <f>_xlfn.XLOOKUP(RT_enz[[#This Row],[Column1]],SC_enz[name_dir],SC_enz[name_dir],"")</f>
        <v>NADHK1_c_FWD</v>
      </c>
      <c r="I2726" s="1" t="str">
        <f>_xlfn.XLOOKUP(RT_enz[[#This Row],[rxn_src]],SC_enz[rxn_src],SC_enz[rxn_src],"")</f>
        <v>NADHK1_c</v>
      </c>
      <c r="J2726" s="2" t="str">
        <f>_xlfn.XLOOKUP(RT_enz[[#This Row],[Column1]],RT_gsm[Column3],RT_gsm[Column3],"")</f>
        <v>NADHK1_c_FWD</v>
      </c>
    </row>
    <row r="2727" spans="1:10" ht="16" hidden="1" x14ac:dyDescent="0.2">
      <c r="A2727" s="1" t="s">
        <v>1337</v>
      </c>
      <c r="B2727" s="1" t="s">
        <v>3902</v>
      </c>
      <c r="C2727" s="1" t="s">
        <v>5959</v>
      </c>
      <c r="D2727" s="1" t="s">
        <v>5960</v>
      </c>
      <c r="E2727" s="1" t="s">
        <v>7</v>
      </c>
      <c r="F2727" s="1" t="s">
        <v>3920</v>
      </c>
      <c r="G2727" s="1" t="str">
        <f>RT_enz[[#This Row],[rxn_src]]&amp;"_"&amp;RT_enz[[#This Row],[dir]]</f>
        <v>NADHK1_m_FWD</v>
      </c>
      <c r="H2727" s="1" t="str">
        <f>_xlfn.XLOOKUP(RT_enz[[#This Row],[Column1]],SC_enz[name_dir],SC_enz[name_dir],"")</f>
        <v>NADHK1_m_FWD</v>
      </c>
      <c r="I2727" s="1" t="str">
        <f>_xlfn.XLOOKUP(RT_enz[[#This Row],[rxn_src]],SC_enz[rxn_src],SC_enz[rxn_src],"")</f>
        <v>NADHK1_m</v>
      </c>
      <c r="J2727" s="2" t="str">
        <f>_xlfn.XLOOKUP(RT_enz[[#This Row],[Column1]],RT_gsm[Column3],RT_gsm[Column3],"")</f>
        <v>NADHK1_m_FWD</v>
      </c>
    </row>
    <row r="2728" spans="1:10" ht="16" hidden="1" x14ac:dyDescent="0.2">
      <c r="A2728" s="1" t="s">
        <v>5961</v>
      </c>
      <c r="B2728" s="1" t="s">
        <v>3902</v>
      </c>
      <c r="C2728" s="1" t="s">
        <v>5962</v>
      </c>
      <c r="D2728" s="1" t="s">
        <v>5963</v>
      </c>
      <c r="E2728" s="1" t="s">
        <v>7</v>
      </c>
      <c r="F2728" s="1" t="s">
        <v>3920</v>
      </c>
      <c r="G2728" s="1" t="str">
        <f>RT_enz[[#This Row],[rxn_src]]&amp;"_"&amp;RT_enz[[#This Row],[dir]]</f>
        <v>NADHq9_c_FWD</v>
      </c>
      <c r="H2728" s="1" t="str">
        <f>_xlfn.XLOOKUP(RT_enz[[#This Row],[Column1]],SC_enz[name_dir],SC_enz[name_dir],"")</f>
        <v/>
      </c>
      <c r="I2728" s="1" t="str">
        <f>_xlfn.XLOOKUP(RT_enz[[#This Row],[rxn_src]],SC_enz[rxn_src],SC_enz[rxn_src],"")</f>
        <v/>
      </c>
      <c r="J2728" s="2" t="str">
        <f>_xlfn.XLOOKUP(RT_enz[[#This Row],[Column1]],RT_gsm[Column3],RT_gsm[Column3],"")</f>
        <v>NADHq9_c_FWD</v>
      </c>
    </row>
    <row r="2729" spans="1:10" ht="16" hidden="1" x14ac:dyDescent="0.2">
      <c r="A2729" s="1" t="s">
        <v>5961</v>
      </c>
      <c r="B2729" s="1" t="s">
        <v>3902</v>
      </c>
      <c r="C2729" s="1" t="s">
        <v>5964</v>
      </c>
      <c r="D2729" s="1" t="s">
        <v>5965</v>
      </c>
      <c r="E2729" s="1" t="s">
        <v>7</v>
      </c>
      <c r="F2729" s="1" t="s">
        <v>3920</v>
      </c>
      <c r="G2729" s="1" t="str">
        <f>RT_enz[[#This Row],[rxn_src]]&amp;"_"&amp;RT_enz[[#This Row],[dir]]</f>
        <v>NADHq9_c_FWD</v>
      </c>
      <c r="H2729" s="1" t="str">
        <f>_xlfn.XLOOKUP(RT_enz[[#This Row],[Column1]],SC_enz[name_dir],SC_enz[name_dir],"")</f>
        <v/>
      </c>
      <c r="I2729" s="1" t="str">
        <f>_xlfn.XLOOKUP(RT_enz[[#This Row],[rxn_src]],SC_enz[rxn_src],SC_enz[rxn_src],"")</f>
        <v/>
      </c>
      <c r="J2729" s="2" t="str">
        <f>_xlfn.XLOOKUP(RT_enz[[#This Row],[Column1]],RT_gsm[Column3],RT_gsm[Column3],"")</f>
        <v>NADHq9_c_FWD</v>
      </c>
    </row>
    <row r="2730" spans="1:10" ht="16" hidden="1" x14ac:dyDescent="0.2">
      <c r="A2730" s="1" t="s">
        <v>2885</v>
      </c>
      <c r="B2730" s="1" t="s">
        <v>3902</v>
      </c>
      <c r="C2730" s="1" t="s">
        <v>1642</v>
      </c>
      <c r="D2730" s="1" t="s">
        <v>143</v>
      </c>
      <c r="E2730" s="1" t="s">
        <v>7</v>
      </c>
      <c r="F2730" s="1"/>
      <c r="G2730" s="1" t="str">
        <f>RT_enz[[#This Row],[rxn_src]]&amp;"_"&amp;RT_enz[[#This Row],[dir]]</f>
        <v>NADHt_c_rm_FWD</v>
      </c>
      <c r="H2730" s="1" t="str">
        <f>_xlfn.XLOOKUP(RT_enz[[#This Row],[Column1]],SC_enz[name_dir],SC_enz[name_dir],"")</f>
        <v>NADHt_c_rm_FWD</v>
      </c>
      <c r="I2730" s="1" t="str">
        <f>_xlfn.XLOOKUP(RT_enz[[#This Row],[rxn_src]],SC_enz[rxn_src],SC_enz[rxn_src],"")</f>
        <v>NADHt_c_rm</v>
      </c>
      <c r="J2730" s="2" t="str">
        <f>_xlfn.XLOOKUP(RT_enz[[#This Row],[Column1]],RT_gsm[Column3],RT_gsm[Column3],"")</f>
        <v>NADHt_c_rm_FWD</v>
      </c>
    </row>
    <row r="2731" spans="1:10" ht="16" hidden="1" x14ac:dyDescent="0.2">
      <c r="A2731" s="1" t="s">
        <v>2885</v>
      </c>
      <c r="B2731" s="1" t="s">
        <v>3903</v>
      </c>
      <c r="C2731" s="1" t="s">
        <v>1642</v>
      </c>
      <c r="D2731" s="1" t="s">
        <v>143</v>
      </c>
      <c r="E2731" s="1" t="s">
        <v>7</v>
      </c>
      <c r="F2731" s="1"/>
      <c r="G2731" s="1" t="str">
        <f>RT_enz[[#This Row],[rxn_src]]&amp;"_"&amp;RT_enz[[#This Row],[dir]]</f>
        <v>NADHt_c_rm_REV</v>
      </c>
      <c r="H2731" s="1" t="str">
        <f>_xlfn.XLOOKUP(RT_enz[[#This Row],[Column1]],SC_enz[name_dir],SC_enz[name_dir],"")</f>
        <v>NADHt_c_rm_REV</v>
      </c>
      <c r="I2731" s="1" t="str">
        <f>_xlfn.XLOOKUP(RT_enz[[#This Row],[rxn_src]],SC_enz[rxn_src],SC_enz[rxn_src],"")</f>
        <v>NADHt_c_rm</v>
      </c>
      <c r="J2731" s="2" t="str">
        <f>_xlfn.XLOOKUP(RT_enz[[#This Row],[Column1]],RT_gsm[Column3],RT_gsm[Column3],"")</f>
        <v>NADHt_c_rm_REV</v>
      </c>
    </row>
    <row r="2732" spans="1:10" ht="16" hidden="1" x14ac:dyDescent="0.2">
      <c r="A2732" s="1" t="s">
        <v>1310</v>
      </c>
      <c r="B2732" s="1" t="s">
        <v>3902</v>
      </c>
      <c r="C2732" s="1" t="s">
        <v>5957</v>
      </c>
      <c r="D2732" s="1" t="s">
        <v>5958</v>
      </c>
      <c r="E2732" s="1" t="s">
        <v>7</v>
      </c>
      <c r="F2732" s="1" t="s">
        <v>3920</v>
      </c>
      <c r="G2732" s="1" t="str">
        <f>RT_enz[[#This Row],[rxn_src]]&amp;"_"&amp;RT_enz[[#This Row],[dir]]</f>
        <v>NADK_c_FWD</v>
      </c>
      <c r="H2732" s="1" t="str">
        <f>_xlfn.XLOOKUP(RT_enz[[#This Row],[Column1]],SC_enz[name_dir],SC_enz[name_dir],"")</f>
        <v>NADK_c_FWD</v>
      </c>
      <c r="I2732" s="1" t="str">
        <f>_xlfn.XLOOKUP(RT_enz[[#This Row],[rxn_src]],SC_enz[rxn_src],SC_enz[rxn_src],"")</f>
        <v>NADK_c</v>
      </c>
      <c r="J2732" s="2" t="str">
        <f>_xlfn.XLOOKUP(RT_enz[[#This Row],[Column1]],RT_gsm[Column3],RT_gsm[Column3],"")</f>
        <v>NADK_c_FWD</v>
      </c>
    </row>
    <row r="2733" spans="1:10" ht="16" hidden="1" x14ac:dyDescent="0.2">
      <c r="A2733" s="1" t="s">
        <v>1315</v>
      </c>
      <c r="B2733" s="1" t="s">
        <v>3902</v>
      </c>
      <c r="C2733" s="1" t="s">
        <v>5959</v>
      </c>
      <c r="D2733" s="1" t="s">
        <v>5960</v>
      </c>
      <c r="E2733" s="1" t="s">
        <v>7</v>
      </c>
      <c r="F2733" s="1" t="s">
        <v>3920</v>
      </c>
      <c r="G2733" s="1" t="str">
        <f>RT_enz[[#This Row],[rxn_src]]&amp;"_"&amp;RT_enz[[#This Row],[dir]]</f>
        <v>NADK_m_FWD</v>
      </c>
      <c r="H2733" s="1" t="str">
        <f>_xlfn.XLOOKUP(RT_enz[[#This Row],[Column1]],SC_enz[name_dir],SC_enz[name_dir],"")</f>
        <v>NADK_m_FWD</v>
      </c>
      <c r="I2733" s="1" t="str">
        <f>_xlfn.XLOOKUP(RT_enz[[#This Row],[rxn_src]],SC_enz[rxn_src],SC_enz[rxn_src],"")</f>
        <v>NADK_m</v>
      </c>
      <c r="J2733" s="2" t="str">
        <f>_xlfn.XLOOKUP(RT_enz[[#This Row],[Column1]],RT_gsm[Column3],RT_gsm[Column3],"")</f>
        <v>NADK_m_FWD</v>
      </c>
    </row>
    <row r="2734" spans="1:10" ht="16" hidden="1" x14ac:dyDescent="0.2">
      <c r="A2734" s="1" t="s">
        <v>1318</v>
      </c>
      <c r="B2734" s="1" t="s">
        <v>3902</v>
      </c>
      <c r="C2734" s="1" t="s">
        <v>5966</v>
      </c>
      <c r="D2734" s="1" t="s">
        <v>5967</v>
      </c>
      <c r="E2734" s="1" t="s">
        <v>7</v>
      </c>
      <c r="F2734" s="1" t="s">
        <v>3920</v>
      </c>
      <c r="G2734" s="1" t="str">
        <f>RT_enz[[#This Row],[rxn_src]]&amp;"_"&amp;RT_enz[[#This Row],[dir]]</f>
        <v>NADN_n_FWD</v>
      </c>
      <c r="H2734" s="1" t="str">
        <f>_xlfn.XLOOKUP(RT_enz[[#This Row],[Column1]],SC_enz[name_dir],SC_enz[name_dir],"")</f>
        <v>NADN_n_FWD</v>
      </c>
      <c r="I2734" s="1" t="str">
        <f>_xlfn.XLOOKUP(RT_enz[[#This Row],[rxn_src]],SC_enz[rxn_src],SC_enz[rxn_src],"")</f>
        <v>NADN_n</v>
      </c>
      <c r="J2734" s="2" t="str">
        <f>_xlfn.XLOOKUP(RT_enz[[#This Row],[Column1]],RT_gsm[Column3],RT_gsm[Column3],"")</f>
        <v>NADN_n_FWD</v>
      </c>
    </row>
    <row r="2735" spans="1:10" ht="16" hidden="1" x14ac:dyDescent="0.2">
      <c r="A2735" s="1" t="s">
        <v>1318</v>
      </c>
      <c r="B2735" s="1" t="s">
        <v>3902</v>
      </c>
      <c r="C2735" s="1" t="s">
        <v>5968</v>
      </c>
      <c r="D2735" s="1" t="s">
        <v>5969</v>
      </c>
      <c r="E2735" s="1" t="s">
        <v>7</v>
      </c>
      <c r="F2735" s="1" t="s">
        <v>3920</v>
      </c>
      <c r="G2735" s="1" t="str">
        <f>RT_enz[[#This Row],[rxn_src]]&amp;"_"&amp;RT_enz[[#This Row],[dir]]</f>
        <v>NADN_n_FWD</v>
      </c>
      <c r="H2735" s="1" t="str">
        <f>_xlfn.XLOOKUP(RT_enz[[#This Row],[Column1]],SC_enz[name_dir],SC_enz[name_dir],"")</f>
        <v>NADN_n_FWD</v>
      </c>
      <c r="I2735" s="1" t="str">
        <f>_xlfn.XLOOKUP(RT_enz[[#This Row],[rxn_src]],SC_enz[rxn_src],SC_enz[rxn_src],"")</f>
        <v>NADN_n</v>
      </c>
      <c r="J2735" s="2" t="str">
        <f>_xlfn.XLOOKUP(RT_enz[[#This Row],[Column1]],RT_gsm[Column3],RT_gsm[Column3],"")</f>
        <v>NADN_n_FWD</v>
      </c>
    </row>
    <row r="2736" spans="1:10" ht="16" hidden="1" x14ac:dyDescent="0.2">
      <c r="A2736" s="1" t="s">
        <v>1318</v>
      </c>
      <c r="B2736" s="1" t="s">
        <v>3902</v>
      </c>
      <c r="C2736" s="1" t="s">
        <v>5970</v>
      </c>
      <c r="D2736" s="1" t="s">
        <v>5971</v>
      </c>
      <c r="E2736" s="1" t="s">
        <v>7</v>
      </c>
      <c r="F2736" s="1" t="s">
        <v>3920</v>
      </c>
      <c r="G2736" s="1" t="str">
        <f>RT_enz[[#This Row],[rxn_src]]&amp;"_"&amp;RT_enz[[#This Row],[dir]]</f>
        <v>NADN_n_FWD</v>
      </c>
      <c r="H2736" s="1" t="str">
        <f>_xlfn.XLOOKUP(RT_enz[[#This Row],[Column1]],SC_enz[name_dir],SC_enz[name_dir],"")</f>
        <v>NADN_n_FWD</v>
      </c>
      <c r="I2736" s="1" t="str">
        <f>_xlfn.XLOOKUP(RT_enz[[#This Row],[rxn_src]],SC_enz[rxn_src],SC_enz[rxn_src],"")</f>
        <v>NADN_n</v>
      </c>
      <c r="J2736" s="2" t="str">
        <f>_xlfn.XLOOKUP(RT_enz[[#This Row],[Column1]],RT_gsm[Column3],RT_gsm[Column3],"")</f>
        <v>NADN_n_FWD</v>
      </c>
    </row>
    <row r="2737" spans="1:10" ht="16" hidden="1" x14ac:dyDescent="0.2">
      <c r="A2737" s="1" t="s">
        <v>2919</v>
      </c>
      <c r="B2737" s="1" t="s">
        <v>3902</v>
      </c>
      <c r="C2737" s="1" t="s">
        <v>1642</v>
      </c>
      <c r="D2737" s="1" t="s">
        <v>143</v>
      </c>
      <c r="E2737" s="1" t="s">
        <v>7</v>
      </c>
      <c r="F2737" s="1"/>
      <c r="G2737" s="1" t="str">
        <f>RT_enz[[#This Row],[rxn_src]]&amp;"_"&amp;RT_enz[[#This Row],[dir]]</f>
        <v>NADPHt_c_l_FWD</v>
      </c>
      <c r="H2737" s="1" t="str">
        <f>_xlfn.XLOOKUP(RT_enz[[#This Row],[Column1]],SC_enz[name_dir],SC_enz[name_dir],"")</f>
        <v>NADPHt_c_l_FWD</v>
      </c>
      <c r="I2737" s="1" t="str">
        <f>_xlfn.XLOOKUP(RT_enz[[#This Row],[rxn_src]],SC_enz[rxn_src],SC_enz[rxn_src],"")</f>
        <v>NADPHt_c_l</v>
      </c>
      <c r="J2737" s="2" t="str">
        <f>_xlfn.XLOOKUP(RT_enz[[#This Row],[Column1]],RT_gsm[Column3],RT_gsm[Column3],"")</f>
        <v>NADPHt_c_l_FWD</v>
      </c>
    </row>
    <row r="2738" spans="1:10" ht="16" hidden="1" x14ac:dyDescent="0.2">
      <c r="A2738" s="1" t="s">
        <v>2919</v>
      </c>
      <c r="B2738" s="1" t="s">
        <v>3903</v>
      </c>
      <c r="C2738" s="1" t="s">
        <v>1642</v>
      </c>
      <c r="D2738" s="1" t="s">
        <v>143</v>
      </c>
      <c r="E2738" s="1" t="s">
        <v>7</v>
      </c>
      <c r="F2738" s="1"/>
      <c r="G2738" s="1" t="str">
        <f>RT_enz[[#This Row],[rxn_src]]&amp;"_"&amp;RT_enz[[#This Row],[dir]]</f>
        <v>NADPHt_c_l_REV</v>
      </c>
      <c r="H2738" s="1" t="str">
        <f>_xlfn.XLOOKUP(RT_enz[[#This Row],[Column1]],SC_enz[name_dir],SC_enz[name_dir],"")</f>
        <v>NADPHt_c_l_REV</v>
      </c>
      <c r="I2738" s="1" t="str">
        <f>_xlfn.XLOOKUP(RT_enz[[#This Row],[rxn_src]],SC_enz[rxn_src],SC_enz[rxn_src],"")</f>
        <v>NADPHt_c_l</v>
      </c>
      <c r="J2738" s="2" t="str">
        <f>_xlfn.XLOOKUP(RT_enz[[#This Row],[Column1]],RT_gsm[Column3],RT_gsm[Column3],"")</f>
        <v>NADPHt_c_l_REV</v>
      </c>
    </row>
    <row r="2739" spans="1:10" ht="16" hidden="1" x14ac:dyDescent="0.2">
      <c r="A2739" s="1" t="s">
        <v>2726</v>
      </c>
      <c r="B2739" s="1" t="s">
        <v>3902</v>
      </c>
      <c r="C2739" s="1" t="s">
        <v>1642</v>
      </c>
      <c r="D2739" s="1" t="s">
        <v>143</v>
      </c>
      <c r="E2739" s="1" t="s">
        <v>7</v>
      </c>
      <c r="F2739" s="1"/>
      <c r="G2739" s="1" t="str">
        <f>RT_enz[[#This Row],[rxn_src]]&amp;"_"&amp;RT_enz[[#This Row],[dir]]</f>
        <v>NADPHt_c_r_FWD</v>
      </c>
      <c r="H2739" s="1" t="str">
        <f>_xlfn.XLOOKUP(RT_enz[[#This Row],[Column1]],SC_enz[name_dir],SC_enz[name_dir],"")</f>
        <v>NADPHt_c_r_FWD</v>
      </c>
      <c r="I2739" s="1" t="str">
        <f>_xlfn.XLOOKUP(RT_enz[[#This Row],[rxn_src]],SC_enz[rxn_src],SC_enz[rxn_src],"")</f>
        <v>NADPHt_c_r</v>
      </c>
      <c r="J2739" s="2" t="str">
        <f>_xlfn.XLOOKUP(RT_enz[[#This Row],[Column1]],RT_gsm[Column3],RT_gsm[Column3],"")</f>
        <v>NADPHt_c_r_FWD</v>
      </c>
    </row>
    <row r="2740" spans="1:10" ht="16" hidden="1" x14ac:dyDescent="0.2">
      <c r="A2740" s="1" t="s">
        <v>2726</v>
      </c>
      <c r="B2740" s="1" t="s">
        <v>3903</v>
      </c>
      <c r="C2740" s="1" t="s">
        <v>1642</v>
      </c>
      <c r="D2740" s="1" t="s">
        <v>143</v>
      </c>
      <c r="E2740" s="1" t="s">
        <v>7</v>
      </c>
      <c r="F2740" s="1"/>
      <c r="G2740" s="1" t="str">
        <f>RT_enz[[#This Row],[rxn_src]]&amp;"_"&amp;RT_enz[[#This Row],[dir]]</f>
        <v>NADPHt_c_r_REV</v>
      </c>
      <c r="H2740" s="1" t="str">
        <f>_xlfn.XLOOKUP(RT_enz[[#This Row],[Column1]],SC_enz[name_dir],SC_enz[name_dir],"")</f>
        <v>NADPHt_c_r_REV</v>
      </c>
      <c r="I2740" s="1" t="str">
        <f>_xlfn.XLOOKUP(RT_enz[[#This Row],[rxn_src]],SC_enz[rxn_src],SC_enz[rxn_src],"")</f>
        <v>NADPHt_c_r</v>
      </c>
      <c r="J2740" s="2" t="str">
        <f>_xlfn.XLOOKUP(RT_enz[[#This Row],[Column1]],RT_gsm[Column3],RT_gsm[Column3],"")</f>
        <v>NADPHt_c_r_REV</v>
      </c>
    </row>
    <row r="2741" spans="1:10" ht="16" hidden="1" x14ac:dyDescent="0.2">
      <c r="A2741" s="1" t="s">
        <v>2882</v>
      </c>
      <c r="B2741" s="1" t="s">
        <v>3902</v>
      </c>
      <c r="C2741" s="1" t="s">
        <v>1642</v>
      </c>
      <c r="D2741" s="1" t="s">
        <v>143</v>
      </c>
      <c r="E2741" s="1" t="s">
        <v>7</v>
      </c>
      <c r="F2741" s="1"/>
      <c r="G2741" s="1" t="str">
        <f>RT_enz[[#This Row],[rxn_src]]&amp;"_"&amp;RT_enz[[#This Row],[dir]]</f>
        <v>NADPHt_c_rm_FWD</v>
      </c>
      <c r="H2741" s="1" t="str">
        <f>_xlfn.XLOOKUP(RT_enz[[#This Row],[Column1]],SC_enz[name_dir],SC_enz[name_dir],"")</f>
        <v>NADPHt_c_rm_FWD</v>
      </c>
      <c r="I2741" s="1" t="str">
        <f>_xlfn.XLOOKUP(RT_enz[[#This Row],[rxn_src]],SC_enz[rxn_src],SC_enz[rxn_src],"")</f>
        <v>NADPHt_c_rm</v>
      </c>
      <c r="J2741" s="2" t="str">
        <f>_xlfn.XLOOKUP(RT_enz[[#This Row],[Column1]],RT_gsm[Column3],RT_gsm[Column3],"")</f>
        <v>NADPHt_c_rm_FWD</v>
      </c>
    </row>
    <row r="2742" spans="1:10" ht="16" hidden="1" x14ac:dyDescent="0.2">
      <c r="A2742" s="1" t="s">
        <v>2882</v>
      </c>
      <c r="B2742" s="1" t="s">
        <v>3903</v>
      </c>
      <c r="C2742" s="1" t="s">
        <v>1642</v>
      </c>
      <c r="D2742" s="1" t="s">
        <v>143</v>
      </c>
      <c r="E2742" s="1" t="s">
        <v>7</v>
      </c>
      <c r="F2742" s="1"/>
      <c r="G2742" s="1" t="str">
        <f>RT_enz[[#This Row],[rxn_src]]&amp;"_"&amp;RT_enz[[#This Row],[dir]]</f>
        <v>NADPHt_c_rm_REV</v>
      </c>
      <c r="H2742" s="1" t="str">
        <f>_xlfn.XLOOKUP(RT_enz[[#This Row],[Column1]],SC_enz[name_dir],SC_enz[name_dir],"")</f>
        <v>NADPHt_c_rm_REV</v>
      </c>
      <c r="I2742" s="1" t="str">
        <f>_xlfn.XLOOKUP(RT_enz[[#This Row],[rxn_src]],SC_enz[rxn_src],SC_enz[rxn_src],"")</f>
        <v>NADPHt_c_rm</v>
      </c>
      <c r="J2742" s="2" t="str">
        <f>_xlfn.XLOOKUP(RT_enz[[#This Row],[Column1]],RT_gsm[Column3],RT_gsm[Column3],"")</f>
        <v>NADPHt_c_rm_REV</v>
      </c>
    </row>
    <row r="2743" spans="1:10" ht="16" hidden="1" x14ac:dyDescent="0.2">
      <c r="A2743" s="1" t="s">
        <v>5972</v>
      </c>
      <c r="B2743" s="1" t="s">
        <v>3902</v>
      </c>
      <c r="C2743" s="1" t="s">
        <v>142</v>
      </c>
      <c r="D2743" s="1" t="s">
        <v>143</v>
      </c>
      <c r="E2743" s="1" t="s">
        <v>12</v>
      </c>
      <c r="F2743" s="1" t="s">
        <v>4477</v>
      </c>
      <c r="G2743" s="1" t="str">
        <f>RT_enz[[#This Row],[rxn_src]]&amp;"_"&amp;RT_enz[[#This Row],[dir]]</f>
        <v>NADPHt_c_x_FWD</v>
      </c>
      <c r="H2743" s="1" t="str">
        <f>_xlfn.XLOOKUP(RT_enz[[#This Row],[Column1]],SC_enz[name_dir],SC_enz[name_dir],"")</f>
        <v/>
      </c>
      <c r="I2743" s="1" t="str">
        <f>_xlfn.XLOOKUP(RT_enz[[#This Row],[rxn_src]],SC_enz[rxn_src],SC_enz[rxn_src],"")</f>
        <v/>
      </c>
      <c r="J2743" s="2" t="str">
        <f>_xlfn.XLOOKUP(RT_enz[[#This Row],[Column1]],RT_gsm[Column3],RT_gsm[Column3],"")</f>
        <v>NADPHt_c_x_FWD</v>
      </c>
    </row>
    <row r="2744" spans="1:10" ht="16" hidden="1" x14ac:dyDescent="0.2">
      <c r="A2744" s="1" t="s">
        <v>5972</v>
      </c>
      <c r="B2744" s="1" t="s">
        <v>3903</v>
      </c>
      <c r="C2744" s="1" t="s">
        <v>142</v>
      </c>
      <c r="D2744" s="1" t="s">
        <v>143</v>
      </c>
      <c r="E2744" s="1" t="s">
        <v>12</v>
      </c>
      <c r="F2744" s="1" t="s">
        <v>4477</v>
      </c>
      <c r="G2744" s="1" t="str">
        <f>RT_enz[[#This Row],[rxn_src]]&amp;"_"&amp;RT_enz[[#This Row],[dir]]</f>
        <v>NADPHt_c_x_REV</v>
      </c>
      <c r="H2744" s="1" t="str">
        <f>_xlfn.XLOOKUP(RT_enz[[#This Row],[Column1]],SC_enz[name_dir],SC_enz[name_dir],"")</f>
        <v/>
      </c>
      <c r="I2744" s="1" t="str">
        <f>_xlfn.XLOOKUP(RT_enz[[#This Row],[rxn_src]],SC_enz[rxn_src],SC_enz[rxn_src],"")</f>
        <v/>
      </c>
      <c r="J2744" s="2" t="str">
        <f>_xlfn.XLOOKUP(RT_enz[[#This Row],[Column1]],RT_gsm[Column3],RT_gsm[Column3],"")</f>
        <v>NADPHt_c_x_REV</v>
      </c>
    </row>
    <row r="2745" spans="1:10" ht="16" hidden="1" x14ac:dyDescent="0.2">
      <c r="A2745" s="1" t="s">
        <v>5973</v>
      </c>
      <c r="B2745" s="1" t="s">
        <v>3902</v>
      </c>
      <c r="C2745" s="1" t="s">
        <v>142</v>
      </c>
      <c r="D2745" s="1" t="s">
        <v>143</v>
      </c>
      <c r="E2745" s="1" t="s">
        <v>12</v>
      </c>
      <c r="F2745" s="1" t="s">
        <v>4477</v>
      </c>
      <c r="G2745" s="1" t="str">
        <f>RT_enz[[#This Row],[rxn_src]]&amp;"_"&amp;RT_enz[[#This Row],[dir]]</f>
        <v>NADPt_c_e_FWD</v>
      </c>
      <c r="H2745" s="1" t="str">
        <f>_xlfn.XLOOKUP(RT_enz[[#This Row],[Column1]],SC_enz[name_dir],SC_enz[name_dir],"")</f>
        <v/>
      </c>
      <c r="I2745" s="1" t="str">
        <f>_xlfn.XLOOKUP(RT_enz[[#This Row],[rxn_src]],SC_enz[rxn_src],SC_enz[rxn_src],"")</f>
        <v/>
      </c>
      <c r="J2745" s="2" t="str">
        <f>_xlfn.XLOOKUP(RT_enz[[#This Row],[Column1]],RT_gsm[Column3],RT_gsm[Column3],"")</f>
        <v>NADPt_c_e_FWD</v>
      </c>
    </row>
    <row r="2746" spans="1:10" ht="16" hidden="1" x14ac:dyDescent="0.2">
      <c r="A2746" s="1" t="s">
        <v>2920</v>
      </c>
      <c r="B2746" s="1" t="s">
        <v>3902</v>
      </c>
      <c r="C2746" s="1" t="s">
        <v>1642</v>
      </c>
      <c r="D2746" s="1" t="s">
        <v>143</v>
      </c>
      <c r="E2746" s="1" t="s">
        <v>7</v>
      </c>
      <c r="F2746" s="1"/>
      <c r="G2746" s="1" t="str">
        <f>RT_enz[[#This Row],[rxn_src]]&amp;"_"&amp;RT_enz[[#This Row],[dir]]</f>
        <v>NADPt_c_l_FWD</v>
      </c>
      <c r="H2746" s="1" t="str">
        <f>_xlfn.XLOOKUP(RT_enz[[#This Row],[Column1]],SC_enz[name_dir],SC_enz[name_dir],"")</f>
        <v>NADPt_c_l_FWD</v>
      </c>
      <c r="I2746" s="1" t="str">
        <f>_xlfn.XLOOKUP(RT_enz[[#This Row],[rxn_src]],SC_enz[rxn_src],SC_enz[rxn_src],"")</f>
        <v>NADPt_c_l</v>
      </c>
      <c r="J2746" s="2" t="str">
        <f>_xlfn.XLOOKUP(RT_enz[[#This Row],[Column1]],RT_gsm[Column3],RT_gsm[Column3],"")</f>
        <v>NADPt_c_l_FWD</v>
      </c>
    </row>
    <row r="2747" spans="1:10" ht="16" hidden="1" x14ac:dyDescent="0.2">
      <c r="A2747" s="1" t="s">
        <v>2920</v>
      </c>
      <c r="B2747" s="1" t="s">
        <v>3903</v>
      </c>
      <c r="C2747" s="1" t="s">
        <v>1642</v>
      </c>
      <c r="D2747" s="1" t="s">
        <v>143</v>
      </c>
      <c r="E2747" s="1" t="s">
        <v>7</v>
      </c>
      <c r="F2747" s="1"/>
      <c r="G2747" s="1" t="str">
        <f>RT_enz[[#This Row],[rxn_src]]&amp;"_"&amp;RT_enz[[#This Row],[dir]]</f>
        <v>NADPt_c_l_REV</v>
      </c>
      <c r="H2747" s="1" t="str">
        <f>_xlfn.XLOOKUP(RT_enz[[#This Row],[Column1]],SC_enz[name_dir],SC_enz[name_dir],"")</f>
        <v>NADPt_c_l_REV</v>
      </c>
      <c r="I2747" s="1" t="str">
        <f>_xlfn.XLOOKUP(RT_enz[[#This Row],[rxn_src]],SC_enz[rxn_src],SC_enz[rxn_src],"")</f>
        <v>NADPt_c_l</v>
      </c>
      <c r="J2747" s="2" t="str">
        <f>_xlfn.XLOOKUP(RT_enz[[#This Row],[Column1]],RT_gsm[Column3],RT_gsm[Column3],"")</f>
        <v>NADPt_c_l_REV</v>
      </c>
    </row>
    <row r="2748" spans="1:10" ht="16" hidden="1" x14ac:dyDescent="0.2">
      <c r="A2748" s="1" t="s">
        <v>2725</v>
      </c>
      <c r="B2748" s="1" t="s">
        <v>3902</v>
      </c>
      <c r="C2748" s="1" t="s">
        <v>1642</v>
      </c>
      <c r="D2748" s="1" t="s">
        <v>143</v>
      </c>
      <c r="E2748" s="1" t="s">
        <v>7</v>
      </c>
      <c r="F2748" s="1"/>
      <c r="G2748" s="1" t="str">
        <f>RT_enz[[#This Row],[rxn_src]]&amp;"_"&amp;RT_enz[[#This Row],[dir]]</f>
        <v>NADPt_c_r_FWD</v>
      </c>
      <c r="H2748" s="1" t="str">
        <f>_xlfn.XLOOKUP(RT_enz[[#This Row],[Column1]],SC_enz[name_dir],SC_enz[name_dir],"")</f>
        <v>NADPt_c_r_FWD</v>
      </c>
      <c r="I2748" s="1" t="str">
        <f>_xlfn.XLOOKUP(RT_enz[[#This Row],[rxn_src]],SC_enz[rxn_src],SC_enz[rxn_src],"")</f>
        <v>NADPt_c_r</v>
      </c>
      <c r="J2748" s="2" t="str">
        <f>_xlfn.XLOOKUP(RT_enz[[#This Row],[Column1]],RT_gsm[Column3],RT_gsm[Column3],"")</f>
        <v>NADPt_c_r_FWD</v>
      </c>
    </row>
    <row r="2749" spans="1:10" ht="16" hidden="1" x14ac:dyDescent="0.2">
      <c r="A2749" s="1" t="s">
        <v>2725</v>
      </c>
      <c r="B2749" s="1" t="s">
        <v>3903</v>
      </c>
      <c r="C2749" s="1" t="s">
        <v>1642</v>
      </c>
      <c r="D2749" s="1" t="s">
        <v>143</v>
      </c>
      <c r="E2749" s="1" t="s">
        <v>7</v>
      </c>
      <c r="F2749" s="1"/>
      <c r="G2749" s="1" t="str">
        <f>RT_enz[[#This Row],[rxn_src]]&amp;"_"&amp;RT_enz[[#This Row],[dir]]</f>
        <v>NADPt_c_r_REV</v>
      </c>
      <c r="H2749" s="1" t="str">
        <f>_xlfn.XLOOKUP(RT_enz[[#This Row],[Column1]],SC_enz[name_dir],SC_enz[name_dir],"")</f>
        <v>NADPt_c_r_REV</v>
      </c>
      <c r="I2749" s="1" t="str">
        <f>_xlfn.XLOOKUP(RT_enz[[#This Row],[rxn_src]],SC_enz[rxn_src],SC_enz[rxn_src],"")</f>
        <v>NADPt_c_r</v>
      </c>
      <c r="J2749" s="2" t="str">
        <f>_xlfn.XLOOKUP(RT_enz[[#This Row],[Column1]],RT_gsm[Column3],RT_gsm[Column3],"")</f>
        <v>NADPt_c_r_REV</v>
      </c>
    </row>
    <row r="2750" spans="1:10" ht="16" hidden="1" x14ac:dyDescent="0.2">
      <c r="A2750" s="1" t="s">
        <v>2883</v>
      </c>
      <c r="B2750" s="1" t="s">
        <v>3902</v>
      </c>
      <c r="C2750" s="1" t="s">
        <v>1642</v>
      </c>
      <c r="D2750" s="1" t="s">
        <v>143</v>
      </c>
      <c r="E2750" s="1" t="s">
        <v>7</v>
      </c>
      <c r="F2750" s="1"/>
      <c r="G2750" s="1" t="str">
        <f>RT_enz[[#This Row],[rxn_src]]&amp;"_"&amp;RT_enz[[#This Row],[dir]]</f>
        <v>NADPt_c_rm_FWD</v>
      </c>
      <c r="H2750" s="1" t="str">
        <f>_xlfn.XLOOKUP(RT_enz[[#This Row],[Column1]],SC_enz[name_dir],SC_enz[name_dir],"")</f>
        <v>NADPt_c_rm_FWD</v>
      </c>
      <c r="I2750" s="1" t="str">
        <f>_xlfn.XLOOKUP(RT_enz[[#This Row],[rxn_src]],SC_enz[rxn_src],SC_enz[rxn_src],"")</f>
        <v>NADPt_c_rm</v>
      </c>
      <c r="J2750" s="2" t="str">
        <f>_xlfn.XLOOKUP(RT_enz[[#This Row],[Column1]],RT_gsm[Column3],RT_gsm[Column3],"")</f>
        <v>NADPt_c_rm_FWD</v>
      </c>
    </row>
    <row r="2751" spans="1:10" ht="16" hidden="1" x14ac:dyDescent="0.2">
      <c r="A2751" s="1" t="s">
        <v>2883</v>
      </c>
      <c r="B2751" s="1" t="s">
        <v>3903</v>
      </c>
      <c r="C2751" s="1" t="s">
        <v>1642</v>
      </c>
      <c r="D2751" s="1" t="s">
        <v>143</v>
      </c>
      <c r="E2751" s="1" t="s">
        <v>7</v>
      </c>
      <c r="F2751" s="1"/>
      <c r="G2751" s="1" t="str">
        <f>RT_enz[[#This Row],[rxn_src]]&amp;"_"&amp;RT_enz[[#This Row],[dir]]</f>
        <v>NADPt_c_rm_REV</v>
      </c>
      <c r="H2751" s="1" t="str">
        <f>_xlfn.XLOOKUP(RT_enz[[#This Row],[Column1]],SC_enz[name_dir],SC_enz[name_dir],"")</f>
        <v>NADPt_c_rm_REV</v>
      </c>
      <c r="I2751" s="1" t="str">
        <f>_xlfn.XLOOKUP(RT_enz[[#This Row],[rxn_src]],SC_enz[rxn_src],SC_enz[rxn_src],"")</f>
        <v>NADPt_c_rm</v>
      </c>
      <c r="J2751" s="2" t="str">
        <f>_xlfn.XLOOKUP(RT_enz[[#This Row],[Column1]],RT_gsm[Column3],RT_gsm[Column3],"")</f>
        <v>NADPt_c_rm_REV</v>
      </c>
    </row>
    <row r="2752" spans="1:10" ht="16" hidden="1" x14ac:dyDescent="0.2">
      <c r="A2752" s="1" t="s">
        <v>5974</v>
      </c>
      <c r="B2752" s="1" t="s">
        <v>3902</v>
      </c>
      <c r="C2752" s="1" t="s">
        <v>142</v>
      </c>
      <c r="D2752" s="1" t="s">
        <v>143</v>
      </c>
      <c r="E2752" s="1" t="s">
        <v>12</v>
      </c>
      <c r="F2752" s="1" t="s">
        <v>4477</v>
      </c>
      <c r="G2752" s="1" t="str">
        <f>RT_enz[[#This Row],[rxn_src]]&amp;"_"&amp;RT_enz[[#This Row],[dir]]</f>
        <v>NADPt_c_x_FWD</v>
      </c>
      <c r="H2752" s="1" t="str">
        <f>_xlfn.XLOOKUP(RT_enz[[#This Row],[Column1]],SC_enz[name_dir],SC_enz[name_dir],"")</f>
        <v/>
      </c>
      <c r="I2752" s="1" t="str">
        <f>_xlfn.XLOOKUP(RT_enz[[#This Row],[rxn_src]],SC_enz[rxn_src],SC_enz[rxn_src],"")</f>
        <v/>
      </c>
      <c r="J2752" s="2" t="str">
        <f>_xlfn.XLOOKUP(RT_enz[[#This Row],[Column1]],RT_gsm[Column3],RT_gsm[Column3],"")</f>
        <v>NADPt_c_x_FWD</v>
      </c>
    </row>
    <row r="2753" spans="1:10" ht="16" hidden="1" x14ac:dyDescent="0.2">
      <c r="A2753" s="1" t="s">
        <v>5974</v>
      </c>
      <c r="B2753" s="1" t="s">
        <v>3903</v>
      </c>
      <c r="C2753" s="1" t="s">
        <v>142</v>
      </c>
      <c r="D2753" s="1" t="s">
        <v>143</v>
      </c>
      <c r="E2753" s="1" t="s">
        <v>12</v>
      </c>
      <c r="F2753" s="1" t="s">
        <v>4477</v>
      </c>
      <c r="G2753" s="1" t="str">
        <f>RT_enz[[#This Row],[rxn_src]]&amp;"_"&amp;RT_enz[[#This Row],[dir]]</f>
        <v>NADPt_c_x_REV</v>
      </c>
      <c r="H2753" s="1" t="str">
        <f>_xlfn.XLOOKUP(RT_enz[[#This Row],[Column1]],SC_enz[name_dir],SC_enz[name_dir],"")</f>
        <v/>
      </c>
      <c r="I2753" s="1" t="str">
        <f>_xlfn.XLOOKUP(RT_enz[[#This Row],[rxn_src]],SC_enz[rxn_src],SC_enz[rxn_src],"")</f>
        <v/>
      </c>
      <c r="J2753" s="2" t="str">
        <f>_xlfn.XLOOKUP(RT_enz[[#This Row],[Column1]],RT_gsm[Column3],RT_gsm[Column3],"")</f>
        <v>NADPt_c_x_REV</v>
      </c>
    </row>
    <row r="2754" spans="1:10" ht="16" hidden="1" x14ac:dyDescent="0.2">
      <c r="A2754" s="1" t="s">
        <v>3622</v>
      </c>
      <c r="B2754" s="1" t="s">
        <v>3902</v>
      </c>
      <c r="C2754" s="1" t="s">
        <v>5975</v>
      </c>
      <c r="D2754" s="1" t="s">
        <v>5976</v>
      </c>
      <c r="E2754" s="1" t="s">
        <v>7</v>
      </c>
      <c r="F2754" s="1" t="s">
        <v>3920</v>
      </c>
      <c r="G2754" s="1" t="str">
        <f>RT_enz[[#This Row],[rxn_src]]&amp;"_"&amp;RT_enz[[#This Row],[dir]]</f>
        <v>NADS2_c_FWD</v>
      </c>
      <c r="H2754" s="1" t="str">
        <f>_xlfn.XLOOKUP(RT_enz[[#This Row],[Column1]],SC_enz[name_dir],SC_enz[name_dir],"")</f>
        <v>NADS2_c_FWD</v>
      </c>
      <c r="I2754" s="1" t="str">
        <f>_xlfn.XLOOKUP(RT_enz[[#This Row],[rxn_src]],SC_enz[rxn_src],SC_enz[rxn_src],"")</f>
        <v>NADS2_c</v>
      </c>
      <c r="J2754" s="2" t="str">
        <f>_xlfn.XLOOKUP(RT_enz[[#This Row],[Column1]],RT_gsm[Column3],RT_gsm[Column3],"")</f>
        <v>NADS2_c_FWD</v>
      </c>
    </row>
    <row r="2755" spans="1:10" ht="16" hidden="1" x14ac:dyDescent="0.2">
      <c r="A2755" s="1" t="s">
        <v>3625</v>
      </c>
      <c r="B2755" s="1" t="s">
        <v>3902</v>
      </c>
      <c r="C2755" s="1" t="s">
        <v>5977</v>
      </c>
      <c r="D2755" s="1" t="s">
        <v>5978</v>
      </c>
      <c r="E2755" s="1" t="s">
        <v>7</v>
      </c>
      <c r="F2755" s="1" t="s">
        <v>3920</v>
      </c>
      <c r="G2755" s="1" t="str">
        <f>RT_enz[[#This Row],[rxn_src]]&amp;"_"&amp;RT_enz[[#This Row],[dir]]</f>
        <v>NADS2_n_FWD</v>
      </c>
      <c r="H2755" s="1" t="str">
        <f>_xlfn.XLOOKUP(RT_enz[[#This Row],[Column1]],SC_enz[name_dir],SC_enz[name_dir],"")</f>
        <v>NADS2_n_FWD</v>
      </c>
      <c r="I2755" s="1" t="str">
        <f>_xlfn.XLOOKUP(RT_enz[[#This Row],[rxn_src]],SC_enz[rxn_src],SC_enz[rxn_src],"")</f>
        <v>NADS2_n</v>
      </c>
      <c r="J2755" s="2" t="str">
        <f>_xlfn.XLOOKUP(RT_enz[[#This Row],[Column1]],RT_gsm[Column3],RT_gsm[Column3],"")</f>
        <v>NADS2_n_FWD</v>
      </c>
    </row>
    <row r="2756" spans="1:10" ht="16" hidden="1" x14ac:dyDescent="0.2">
      <c r="A2756" s="1" t="s">
        <v>3625</v>
      </c>
      <c r="B2756" s="1" t="s">
        <v>3903</v>
      </c>
      <c r="C2756" s="1" t="s">
        <v>5977</v>
      </c>
      <c r="D2756" s="1" t="s">
        <v>5978</v>
      </c>
      <c r="E2756" s="1" t="s">
        <v>7</v>
      </c>
      <c r="F2756" s="1" t="s">
        <v>3920</v>
      </c>
      <c r="G2756" s="1" t="str">
        <f>RT_enz[[#This Row],[rxn_src]]&amp;"_"&amp;RT_enz[[#This Row],[dir]]</f>
        <v>NADS2_n_REV</v>
      </c>
      <c r="H2756" s="1" t="str">
        <f>_xlfn.XLOOKUP(RT_enz[[#This Row],[Column1]],SC_enz[name_dir],SC_enz[name_dir],"")</f>
        <v>NADS2_n_REV</v>
      </c>
      <c r="I2756" s="1" t="str">
        <f>_xlfn.XLOOKUP(RT_enz[[#This Row],[rxn_src]],SC_enz[rxn_src],SC_enz[rxn_src],"")</f>
        <v>NADS2_n</v>
      </c>
      <c r="J2756" s="2" t="str">
        <f>_xlfn.XLOOKUP(RT_enz[[#This Row],[Column1]],RT_gsm[Column3],RT_gsm[Column3],"")</f>
        <v>NADS2_n_REV</v>
      </c>
    </row>
    <row r="2757" spans="1:10" ht="16" hidden="1" x14ac:dyDescent="0.2">
      <c r="A2757" s="1" t="s">
        <v>5979</v>
      </c>
      <c r="B2757" s="1" t="s">
        <v>3902</v>
      </c>
      <c r="C2757" s="1" t="s">
        <v>142</v>
      </c>
      <c r="D2757" s="1" t="s">
        <v>143</v>
      </c>
      <c r="E2757" s="1" t="s">
        <v>12</v>
      </c>
      <c r="F2757" s="1" t="s">
        <v>4477</v>
      </c>
      <c r="G2757" s="1" t="str">
        <f>RT_enz[[#This Row],[rxn_src]]&amp;"_"&amp;RT_enz[[#This Row],[dir]]</f>
        <v>NADt_c_e_FWD</v>
      </c>
      <c r="H2757" s="1" t="str">
        <f>_xlfn.XLOOKUP(RT_enz[[#This Row],[Column1]],SC_enz[name_dir],SC_enz[name_dir],"")</f>
        <v/>
      </c>
      <c r="I2757" s="1" t="str">
        <f>_xlfn.XLOOKUP(RT_enz[[#This Row],[rxn_src]],SC_enz[rxn_src],SC_enz[rxn_src],"")</f>
        <v/>
      </c>
      <c r="J2757" s="2" t="str">
        <f>_xlfn.XLOOKUP(RT_enz[[#This Row],[Column1]],RT_gsm[Column3],RT_gsm[Column3],"")</f>
        <v>NADt_c_e_FWD</v>
      </c>
    </row>
    <row r="2758" spans="1:10" ht="16" hidden="1" x14ac:dyDescent="0.2">
      <c r="A2758" s="1" t="s">
        <v>2300</v>
      </c>
      <c r="B2758" s="1" t="s">
        <v>3902</v>
      </c>
      <c r="C2758" s="1" t="s">
        <v>5980</v>
      </c>
      <c r="D2758" s="1" t="s">
        <v>5981</v>
      </c>
      <c r="E2758" s="1" t="s">
        <v>7</v>
      </c>
      <c r="F2758" s="1" t="s">
        <v>3920</v>
      </c>
      <c r="G2758" s="1" t="str">
        <f>RT_enz[[#This Row],[rxn_src]]&amp;"_"&amp;RT_enz[[#This Row],[dir]]</f>
        <v>NADt_c_m_FWD</v>
      </c>
      <c r="H2758" s="1" t="str">
        <f>_xlfn.XLOOKUP(RT_enz[[#This Row],[Column1]],SC_enz[name_dir],SC_enz[name_dir],"")</f>
        <v>NADt_c_m_FWD</v>
      </c>
      <c r="I2758" s="1" t="str">
        <f>_xlfn.XLOOKUP(RT_enz[[#This Row],[rxn_src]],SC_enz[rxn_src],SC_enz[rxn_src],"")</f>
        <v>NADt_c_m</v>
      </c>
      <c r="J2758" s="2" t="str">
        <f>_xlfn.XLOOKUP(RT_enz[[#This Row],[Column1]],RT_gsm[Column3],RT_gsm[Column3],"")</f>
        <v>NADt_c_m_FWD</v>
      </c>
    </row>
    <row r="2759" spans="1:10" ht="16" hidden="1" x14ac:dyDescent="0.2">
      <c r="A2759" s="1" t="s">
        <v>2300</v>
      </c>
      <c r="B2759" s="1" t="s">
        <v>3902</v>
      </c>
      <c r="C2759" s="1" t="s">
        <v>5982</v>
      </c>
      <c r="D2759" s="1" t="s">
        <v>5983</v>
      </c>
      <c r="E2759" s="1" t="s">
        <v>7</v>
      </c>
      <c r="F2759" s="1" t="s">
        <v>3920</v>
      </c>
      <c r="G2759" s="1" t="str">
        <f>RT_enz[[#This Row],[rxn_src]]&amp;"_"&amp;RT_enz[[#This Row],[dir]]</f>
        <v>NADt_c_m_FWD</v>
      </c>
      <c r="H2759" s="1" t="str">
        <f>_xlfn.XLOOKUP(RT_enz[[#This Row],[Column1]],SC_enz[name_dir],SC_enz[name_dir],"")</f>
        <v>NADt_c_m_FWD</v>
      </c>
      <c r="I2759" s="1" t="str">
        <f>_xlfn.XLOOKUP(RT_enz[[#This Row],[rxn_src]],SC_enz[rxn_src],SC_enz[rxn_src],"")</f>
        <v>NADt_c_m</v>
      </c>
      <c r="J2759" s="2" t="str">
        <f>_xlfn.XLOOKUP(RT_enz[[#This Row],[Column1]],RT_gsm[Column3],RT_gsm[Column3],"")</f>
        <v>NADt_c_m_FWD</v>
      </c>
    </row>
    <row r="2760" spans="1:10" ht="16" hidden="1" x14ac:dyDescent="0.2">
      <c r="A2760" s="1" t="s">
        <v>2886</v>
      </c>
      <c r="B2760" s="1" t="s">
        <v>3902</v>
      </c>
      <c r="C2760" s="1" t="s">
        <v>1642</v>
      </c>
      <c r="D2760" s="1" t="s">
        <v>143</v>
      </c>
      <c r="E2760" s="1" t="s">
        <v>7</v>
      </c>
      <c r="F2760" s="1"/>
      <c r="G2760" s="1" t="str">
        <f>RT_enz[[#This Row],[rxn_src]]&amp;"_"&amp;RT_enz[[#This Row],[dir]]</f>
        <v>NADt_c_rm_FWD</v>
      </c>
      <c r="H2760" s="1" t="str">
        <f>_xlfn.XLOOKUP(RT_enz[[#This Row],[Column1]],SC_enz[name_dir],SC_enz[name_dir],"")</f>
        <v>NADt_c_rm_FWD</v>
      </c>
      <c r="I2760" s="1" t="str">
        <f>_xlfn.XLOOKUP(RT_enz[[#This Row],[rxn_src]],SC_enz[rxn_src],SC_enz[rxn_src],"")</f>
        <v>NADt_c_rm</v>
      </c>
      <c r="J2760" s="2" t="str">
        <f>_xlfn.XLOOKUP(RT_enz[[#This Row],[Column1]],RT_gsm[Column3],RT_gsm[Column3],"")</f>
        <v>NADt_c_rm_FWD</v>
      </c>
    </row>
    <row r="2761" spans="1:10" ht="16" hidden="1" x14ac:dyDescent="0.2">
      <c r="A2761" s="1" t="s">
        <v>2886</v>
      </c>
      <c r="B2761" s="1" t="s">
        <v>3903</v>
      </c>
      <c r="C2761" s="1" t="s">
        <v>1642</v>
      </c>
      <c r="D2761" s="1" t="s">
        <v>143</v>
      </c>
      <c r="E2761" s="1" t="s">
        <v>7</v>
      </c>
      <c r="F2761" s="1"/>
      <c r="G2761" s="1" t="str">
        <f>RT_enz[[#This Row],[rxn_src]]&amp;"_"&amp;RT_enz[[#This Row],[dir]]</f>
        <v>NADt_c_rm_REV</v>
      </c>
      <c r="H2761" s="1" t="str">
        <f>_xlfn.XLOOKUP(RT_enz[[#This Row],[Column1]],SC_enz[name_dir],SC_enz[name_dir],"")</f>
        <v>NADt_c_rm_REV</v>
      </c>
      <c r="I2761" s="1" t="str">
        <f>_xlfn.XLOOKUP(RT_enz[[#This Row],[rxn_src]],SC_enz[rxn_src],SC_enz[rxn_src],"")</f>
        <v>NADt_c_rm</v>
      </c>
      <c r="J2761" s="2" t="str">
        <f>_xlfn.XLOOKUP(RT_enz[[#This Row],[Column1]],RT_gsm[Column3],RT_gsm[Column3],"")</f>
        <v>NADt_c_rm_REV</v>
      </c>
    </row>
    <row r="2762" spans="1:10" ht="16" hidden="1" x14ac:dyDescent="0.2">
      <c r="A2762" s="1" t="s">
        <v>2305</v>
      </c>
      <c r="B2762" s="1" t="s">
        <v>3902</v>
      </c>
      <c r="C2762" s="1" t="s">
        <v>5980</v>
      </c>
      <c r="D2762" s="1" t="s">
        <v>5981</v>
      </c>
      <c r="E2762" s="1" t="s">
        <v>7</v>
      </c>
      <c r="F2762" s="1" t="s">
        <v>3920</v>
      </c>
      <c r="G2762" s="1" t="str">
        <f>RT_enz[[#This Row],[rxn_src]]&amp;"_"&amp;RT_enz[[#This Row],[dir]]</f>
        <v>NADt1_m_FWD</v>
      </c>
      <c r="H2762" s="1" t="str">
        <f>_xlfn.XLOOKUP(RT_enz[[#This Row],[Column1]],SC_enz[name_dir],SC_enz[name_dir],"")</f>
        <v>NADt1_m_FWD</v>
      </c>
      <c r="I2762" s="1" t="str">
        <f>_xlfn.XLOOKUP(RT_enz[[#This Row],[rxn_src]],SC_enz[rxn_src],SC_enz[rxn_src],"")</f>
        <v>NADt1_m</v>
      </c>
      <c r="J2762" s="2" t="str">
        <f>_xlfn.XLOOKUP(RT_enz[[#This Row],[Column1]],RT_gsm[Column3],RT_gsm[Column3],"")</f>
        <v>NADt1_m_FWD</v>
      </c>
    </row>
    <row r="2763" spans="1:10" ht="16" hidden="1" x14ac:dyDescent="0.2">
      <c r="A2763" s="1" t="s">
        <v>2306</v>
      </c>
      <c r="B2763" s="1" t="s">
        <v>3902</v>
      </c>
      <c r="C2763" s="1" t="s">
        <v>5980</v>
      </c>
      <c r="D2763" s="1" t="s">
        <v>5981</v>
      </c>
      <c r="E2763" s="1" t="s">
        <v>7</v>
      </c>
      <c r="F2763" s="1" t="s">
        <v>3920</v>
      </c>
      <c r="G2763" s="1" t="str">
        <f>RT_enz[[#This Row],[rxn_src]]&amp;"_"&amp;RT_enz[[#This Row],[dir]]</f>
        <v>NADt2_m_FWD</v>
      </c>
      <c r="H2763" s="1" t="str">
        <f>_xlfn.XLOOKUP(RT_enz[[#This Row],[Column1]],SC_enz[name_dir],SC_enz[name_dir],"")</f>
        <v>NADt2_m_FWD</v>
      </c>
      <c r="I2763" s="1" t="str">
        <f>_xlfn.XLOOKUP(RT_enz[[#This Row],[rxn_src]],SC_enz[rxn_src],SC_enz[rxn_src],"")</f>
        <v>NADt2_m</v>
      </c>
      <c r="J2763" s="2" t="str">
        <f>_xlfn.XLOOKUP(RT_enz[[#This Row],[Column1]],RT_gsm[Column3],RT_gsm[Column3],"")</f>
        <v>NADt2_m_FWD</v>
      </c>
    </row>
    <row r="2764" spans="1:10" ht="16" hidden="1" x14ac:dyDescent="0.2">
      <c r="A2764" s="1" t="s">
        <v>2307</v>
      </c>
      <c r="B2764" s="1" t="s">
        <v>3902</v>
      </c>
      <c r="C2764" s="1" t="s">
        <v>5980</v>
      </c>
      <c r="D2764" s="1" t="s">
        <v>5981</v>
      </c>
      <c r="E2764" s="1" t="s">
        <v>7</v>
      </c>
      <c r="F2764" s="1" t="s">
        <v>3920</v>
      </c>
      <c r="G2764" s="1" t="str">
        <f>RT_enz[[#This Row],[rxn_src]]&amp;"_"&amp;RT_enz[[#This Row],[dir]]</f>
        <v>NADt3_m_FWD</v>
      </c>
      <c r="H2764" s="1" t="str">
        <f>_xlfn.XLOOKUP(RT_enz[[#This Row],[Column1]],SC_enz[name_dir],SC_enz[name_dir],"")</f>
        <v>NADt3_m_FWD</v>
      </c>
      <c r="I2764" s="1" t="str">
        <f>_xlfn.XLOOKUP(RT_enz[[#This Row],[rxn_src]],SC_enz[rxn_src],SC_enz[rxn_src],"")</f>
        <v>NADt3_m</v>
      </c>
      <c r="J2764" s="2" t="str">
        <f>_xlfn.XLOOKUP(RT_enz[[#This Row],[Column1]],RT_gsm[Column3],RT_gsm[Column3],"")</f>
        <v>NADt3_m_FWD</v>
      </c>
    </row>
    <row r="2765" spans="1:10" ht="16" hidden="1" x14ac:dyDescent="0.2">
      <c r="A2765" s="1" t="s">
        <v>1341</v>
      </c>
      <c r="B2765" s="1" t="s">
        <v>3902</v>
      </c>
      <c r="C2765" s="1" t="s">
        <v>5984</v>
      </c>
      <c r="D2765" s="1" t="s">
        <v>5985</v>
      </c>
      <c r="E2765" s="1" t="s">
        <v>7</v>
      </c>
      <c r="F2765" s="1" t="s">
        <v>3920</v>
      </c>
      <c r="G2765" s="1" t="str">
        <f>RT_enz[[#This Row],[rxn_src]]&amp;"_"&amp;RT_enz[[#This Row],[dir]]</f>
        <v>NAMNPP_c_FWD</v>
      </c>
      <c r="H2765" s="1" t="str">
        <f>_xlfn.XLOOKUP(RT_enz[[#This Row],[Column1]],SC_enz[name_dir],SC_enz[name_dir],"")</f>
        <v>NAMNPP_c_FWD</v>
      </c>
      <c r="I2765" s="1" t="str">
        <f>_xlfn.XLOOKUP(RT_enz[[#This Row],[rxn_src]],SC_enz[rxn_src],SC_enz[rxn_src],"")</f>
        <v>NAMNPP_c</v>
      </c>
      <c r="J2765" s="2" t="str">
        <f>_xlfn.XLOOKUP(RT_enz[[#This Row],[Column1]],RT_gsm[Column3],RT_gsm[Column3],"")</f>
        <v>NAMNPP_c_FWD</v>
      </c>
    </row>
    <row r="2766" spans="1:10" ht="16" hidden="1" x14ac:dyDescent="0.2">
      <c r="A2766" s="1" t="s">
        <v>1344</v>
      </c>
      <c r="B2766" s="1" t="s">
        <v>3902</v>
      </c>
      <c r="C2766" s="1" t="s">
        <v>5986</v>
      </c>
      <c r="D2766" s="1" t="s">
        <v>5987</v>
      </c>
      <c r="E2766" s="1" t="s">
        <v>7</v>
      </c>
      <c r="F2766" s="1" t="s">
        <v>3920</v>
      </c>
      <c r="G2766" s="1" t="str">
        <f>RT_enz[[#This Row],[rxn_src]]&amp;"_"&amp;RT_enz[[#This Row],[dir]]</f>
        <v>NAMNPP_m_FWD</v>
      </c>
      <c r="H2766" s="1" t="str">
        <f>_xlfn.XLOOKUP(RT_enz[[#This Row],[Column1]],SC_enz[name_dir],SC_enz[name_dir],"")</f>
        <v>NAMNPP_m_FWD</v>
      </c>
      <c r="I2766" s="1" t="str">
        <f>_xlfn.XLOOKUP(RT_enz[[#This Row],[rxn_src]],SC_enz[rxn_src],SC_enz[rxn_src],"")</f>
        <v>NAMNPP_m</v>
      </c>
      <c r="J2766" s="2" t="str">
        <f>_xlfn.XLOOKUP(RT_enz[[#This Row],[Column1]],RT_gsm[Column3],RT_gsm[Column3],"")</f>
        <v>NAMNPP_m_FWD</v>
      </c>
    </row>
    <row r="2767" spans="1:10" ht="16" hidden="1" x14ac:dyDescent="0.2">
      <c r="A2767" s="1" t="s">
        <v>5988</v>
      </c>
      <c r="B2767" s="1" t="s">
        <v>3902</v>
      </c>
      <c r="C2767" s="1" t="s">
        <v>5989</v>
      </c>
      <c r="D2767" s="1" t="s">
        <v>5990</v>
      </c>
      <c r="E2767" s="1" t="s">
        <v>7</v>
      </c>
      <c r="F2767" s="1" t="s">
        <v>3920</v>
      </c>
      <c r="G2767" s="1" t="str">
        <f>RT_enz[[#This Row],[rxn_src]]&amp;"_"&amp;RT_enz[[#This Row],[dir]]</f>
        <v>NAtpa_c_FWD</v>
      </c>
      <c r="H2767" s="1" t="str">
        <f>_xlfn.XLOOKUP(RT_enz[[#This Row],[Column1]],SC_enz[name_dir],SC_enz[name_dir],"")</f>
        <v/>
      </c>
      <c r="I2767" s="1" t="str">
        <f>_xlfn.XLOOKUP(RT_enz[[#This Row],[rxn_src]],SC_enz[rxn_src],SC_enz[rxn_src],"")</f>
        <v/>
      </c>
      <c r="J2767" s="2" t="str">
        <f>_xlfn.XLOOKUP(RT_enz[[#This Row],[Column1]],RT_gsm[Column3],RT_gsm[Column3],"")</f>
        <v>NAtpa_c_FWD</v>
      </c>
    </row>
    <row r="2768" spans="1:10" ht="16" hidden="1" x14ac:dyDescent="0.2">
      <c r="A2768" s="1" t="s">
        <v>5988</v>
      </c>
      <c r="B2768" s="1" t="s">
        <v>3903</v>
      </c>
      <c r="C2768" s="1" t="s">
        <v>5989</v>
      </c>
      <c r="D2768" s="1" t="s">
        <v>5990</v>
      </c>
      <c r="E2768" s="1" t="s">
        <v>12</v>
      </c>
      <c r="F2768" s="1" t="s">
        <v>3920</v>
      </c>
      <c r="G2768" s="1" t="str">
        <f>RT_enz[[#This Row],[rxn_src]]&amp;"_"&amp;RT_enz[[#This Row],[dir]]</f>
        <v>NAtpa_c_REV</v>
      </c>
      <c r="H2768" s="1" t="str">
        <f>_xlfn.XLOOKUP(RT_enz[[#This Row],[Column1]],SC_enz[name_dir],SC_enz[name_dir],"")</f>
        <v/>
      </c>
      <c r="I2768" s="1" t="str">
        <f>_xlfn.XLOOKUP(RT_enz[[#This Row],[rxn_src]],SC_enz[rxn_src],SC_enz[rxn_src],"")</f>
        <v/>
      </c>
      <c r="J2768" s="2" t="str">
        <f>_xlfn.XLOOKUP(RT_enz[[#This Row],[Column1]],RT_gsm[Column3],RT_gsm[Column3],"")</f>
        <v>NAtpa_c_REV</v>
      </c>
    </row>
    <row r="2769" spans="1:10" ht="16" hidden="1" x14ac:dyDescent="0.2">
      <c r="A2769" s="1" t="s">
        <v>5988</v>
      </c>
      <c r="B2769" s="1" t="s">
        <v>3902</v>
      </c>
      <c r="C2769" s="1" t="s">
        <v>5991</v>
      </c>
      <c r="D2769" s="1" t="s">
        <v>5992</v>
      </c>
      <c r="E2769" s="1" t="s">
        <v>7</v>
      </c>
      <c r="F2769" s="1" t="s">
        <v>3920</v>
      </c>
      <c r="G2769" s="1" t="str">
        <f>RT_enz[[#This Row],[rxn_src]]&amp;"_"&amp;RT_enz[[#This Row],[dir]]</f>
        <v>NAtpa_c_FWD</v>
      </c>
      <c r="H2769" s="1" t="str">
        <f>_xlfn.XLOOKUP(RT_enz[[#This Row],[Column1]],SC_enz[name_dir],SC_enz[name_dir],"")</f>
        <v/>
      </c>
      <c r="I2769" s="1" t="str">
        <f>_xlfn.XLOOKUP(RT_enz[[#This Row],[rxn_src]],SC_enz[rxn_src],SC_enz[rxn_src],"")</f>
        <v/>
      </c>
      <c r="J2769" s="2" t="str">
        <f>_xlfn.XLOOKUP(RT_enz[[#This Row],[Column1]],RT_gsm[Column3],RT_gsm[Column3],"")</f>
        <v>NAtpa_c_FWD</v>
      </c>
    </row>
    <row r="2770" spans="1:10" ht="16" hidden="1" x14ac:dyDescent="0.2">
      <c r="A2770" s="1" t="s">
        <v>5988</v>
      </c>
      <c r="B2770" s="1" t="s">
        <v>3903</v>
      </c>
      <c r="C2770" s="1" t="s">
        <v>5991</v>
      </c>
      <c r="D2770" s="1" t="s">
        <v>5992</v>
      </c>
      <c r="E2770" s="1" t="s">
        <v>12</v>
      </c>
      <c r="F2770" s="1" t="s">
        <v>3920</v>
      </c>
      <c r="G2770" s="1" t="str">
        <f>RT_enz[[#This Row],[rxn_src]]&amp;"_"&amp;RT_enz[[#This Row],[dir]]</f>
        <v>NAtpa_c_REV</v>
      </c>
      <c r="H2770" s="1" t="str">
        <f>_xlfn.XLOOKUP(RT_enz[[#This Row],[Column1]],SC_enz[name_dir],SC_enz[name_dir],"")</f>
        <v/>
      </c>
      <c r="I2770" s="1" t="str">
        <f>_xlfn.XLOOKUP(RT_enz[[#This Row],[rxn_src]],SC_enz[rxn_src],SC_enz[rxn_src],"")</f>
        <v/>
      </c>
      <c r="J2770" s="2" t="str">
        <f>_xlfn.XLOOKUP(RT_enz[[#This Row],[Column1]],RT_gsm[Column3],RT_gsm[Column3],"")</f>
        <v>NAtpa_c_REV</v>
      </c>
    </row>
    <row r="2771" spans="1:10" ht="16" hidden="1" x14ac:dyDescent="0.2">
      <c r="A2771" s="1" t="s">
        <v>2728</v>
      </c>
      <c r="B2771" s="1" t="s">
        <v>3902</v>
      </c>
      <c r="C2771" s="1" t="s">
        <v>1642</v>
      </c>
      <c r="D2771" s="1" t="s">
        <v>143</v>
      </c>
      <c r="E2771" s="1" t="s">
        <v>7</v>
      </c>
      <c r="F2771" s="1"/>
      <c r="G2771" s="1" t="str">
        <f>RT_enz[[#This Row],[rxn_src]]&amp;"_"&amp;RT_enz[[#This Row],[dir]]</f>
        <v>NCAMt_c_n_FWD</v>
      </c>
      <c r="H2771" s="1" t="str">
        <f>_xlfn.XLOOKUP(RT_enz[[#This Row],[Column1]],SC_enz[name_dir],SC_enz[name_dir],"")</f>
        <v>NCAMt_c_n_FWD</v>
      </c>
      <c r="I2771" s="1" t="str">
        <f>_xlfn.XLOOKUP(RT_enz[[#This Row],[rxn_src]],SC_enz[rxn_src],SC_enz[rxn_src],"")</f>
        <v>NCAMt_c_n</v>
      </c>
      <c r="J2771" s="2" t="str">
        <f>_xlfn.XLOOKUP(RT_enz[[#This Row],[Column1]],RT_gsm[Column3],RT_gsm[Column3],"")</f>
        <v>NCAMt_c_n_FWD</v>
      </c>
    </row>
    <row r="2772" spans="1:10" ht="16" hidden="1" x14ac:dyDescent="0.2">
      <c r="A2772" s="1" t="s">
        <v>2728</v>
      </c>
      <c r="B2772" s="1" t="s">
        <v>3903</v>
      </c>
      <c r="C2772" s="1" t="s">
        <v>1642</v>
      </c>
      <c r="D2772" s="1" t="s">
        <v>143</v>
      </c>
      <c r="E2772" s="1" t="s">
        <v>7</v>
      </c>
      <c r="F2772" s="1"/>
      <c r="G2772" s="1" t="str">
        <f>RT_enz[[#This Row],[rxn_src]]&amp;"_"&amp;RT_enz[[#This Row],[dir]]</f>
        <v>NCAMt_c_n_REV</v>
      </c>
      <c r="H2772" s="1" t="str">
        <f>_xlfn.XLOOKUP(RT_enz[[#This Row],[Column1]],SC_enz[name_dir],SC_enz[name_dir],"")</f>
        <v>NCAMt_c_n_REV</v>
      </c>
      <c r="I2772" s="1" t="str">
        <f>_xlfn.XLOOKUP(RT_enz[[#This Row],[rxn_src]],SC_enz[rxn_src],SC_enz[rxn_src],"")</f>
        <v>NCAMt_c_n</v>
      </c>
      <c r="J2772" s="2" t="str">
        <f>_xlfn.XLOOKUP(RT_enz[[#This Row],[Column1]],RT_gsm[Column3],RT_gsm[Column3],"")</f>
        <v>NCAMt_c_n_REV</v>
      </c>
    </row>
    <row r="2773" spans="1:10" ht="16" hidden="1" x14ac:dyDescent="0.2">
      <c r="A2773" s="1" t="s">
        <v>1364</v>
      </c>
      <c r="B2773" s="1" t="s">
        <v>3902</v>
      </c>
      <c r="C2773" s="1" t="s">
        <v>4566</v>
      </c>
      <c r="D2773" s="1" t="s">
        <v>4567</v>
      </c>
      <c r="E2773" s="1" t="s">
        <v>7</v>
      </c>
      <c r="F2773" s="1" t="s">
        <v>3920</v>
      </c>
      <c r="G2773" s="1" t="str">
        <f>RT_enz[[#This Row],[rxn_src]]&amp;"_"&amp;RT_enz[[#This Row],[dir]]</f>
        <v>NDP1_c_FWD</v>
      </c>
      <c r="H2773" s="1" t="str">
        <f>_xlfn.XLOOKUP(RT_enz[[#This Row],[Column1]],SC_enz[name_dir],SC_enz[name_dir],"")</f>
        <v>NDP1_c_FWD</v>
      </c>
      <c r="I2773" s="1" t="str">
        <f>_xlfn.XLOOKUP(RT_enz[[#This Row],[rxn_src]],SC_enz[rxn_src],SC_enz[rxn_src],"")</f>
        <v>NDP1_c</v>
      </c>
      <c r="J2773" s="2" t="str">
        <f>_xlfn.XLOOKUP(RT_enz[[#This Row],[Column1]],RT_gsm[Column3],RT_gsm[Column3],"")</f>
        <v>NDP1_c_FWD</v>
      </c>
    </row>
    <row r="2774" spans="1:10" ht="16" hidden="1" x14ac:dyDescent="0.2">
      <c r="A2774" s="1" t="s">
        <v>1374</v>
      </c>
      <c r="B2774" s="1" t="s">
        <v>3902</v>
      </c>
      <c r="C2774" s="1" t="s">
        <v>4566</v>
      </c>
      <c r="D2774" s="1" t="s">
        <v>4567</v>
      </c>
      <c r="E2774" s="1" t="s">
        <v>7</v>
      </c>
      <c r="F2774" s="1" t="s">
        <v>3920</v>
      </c>
      <c r="G2774" s="1" t="str">
        <f>RT_enz[[#This Row],[rxn_src]]&amp;"_"&amp;RT_enz[[#This Row],[dir]]</f>
        <v>NDP10_c_FWD</v>
      </c>
      <c r="H2774" s="1" t="str">
        <f>_xlfn.XLOOKUP(RT_enz[[#This Row],[Column1]],SC_enz[name_dir],SC_enz[name_dir],"")</f>
        <v>NDP10_c_FWD</v>
      </c>
      <c r="I2774" s="1" t="str">
        <f>_xlfn.XLOOKUP(RT_enz[[#This Row],[rxn_src]],SC_enz[rxn_src],SC_enz[rxn_src],"")</f>
        <v>NDP10_c</v>
      </c>
      <c r="J2774" s="2" t="str">
        <f>_xlfn.XLOOKUP(RT_enz[[#This Row],[Column1]],RT_gsm[Column3],RT_gsm[Column3],"")</f>
        <v>NDP10_c_FWD</v>
      </c>
    </row>
    <row r="2775" spans="1:10" ht="16" hidden="1" x14ac:dyDescent="0.2">
      <c r="A2775" s="1" t="s">
        <v>1368</v>
      </c>
      <c r="B2775" s="1" t="s">
        <v>3902</v>
      </c>
      <c r="C2775" s="1" t="s">
        <v>4566</v>
      </c>
      <c r="D2775" s="1" t="s">
        <v>4567</v>
      </c>
      <c r="E2775" s="1" t="s">
        <v>7</v>
      </c>
      <c r="F2775" s="1" t="s">
        <v>3920</v>
      </c>
      <c r="G2775" s="1" t="str">
        <f>RT_enz[[#This Row],[rxn_src]]&amp;"_"&amp;RT_enz[[#This Row],[dir]]</f>
        <v>NDP3_c_FWD</v>
      </c>
      <c r="H2775" s="1" t="str">
        <f>_xlfn.XLOOKUP(RT_enz[[#This Row],[Column1]],SC_enz[name_dir],SC_enz[name_dir],"")</f>
        <v>NDP3_c_FWD</v>
      </c>
      <c r="I2775" s="1" t="str">
        <f>_xlfn.XLOOKUP(RT_enz[[#This Row],[rxn_src]],SC_enz[rxn_src],SC_enz[rxn_src],"")</f>
        <v>NDP3_c</v>
      </c>
      <c r="J2775" s="2" t="str">
        <f>_xlfn.XLOOKUP(RT_enz[[#This Row],[Column1]],RT_gsm[Column3],RT_gsm[Column3],"")</f>
        <v>NDP3_c_FWD</v>
      </c>
    </row>
    <row r="2776" spans="1:10" ht="16" hidden="1" x14ac:dyDescent="0.2">
      <c r="A2776" s="1" t="s">
        <v>1393</v>
      </c>
      <c r="B2776" s="1" t="s">
        <v>3902</v>
      </c>
      <c r="C2776" s="1" t="s">
        <v>5993</v>
      </c>
      <c r="D2776" s="1" t="s">
        <v>5994</v>
      </c>
      <c r="E2776" s="1" t="s">
        <v>7</v>
      </c>
      <c r="F2776" s="1" t="s">
        <v>3920</v>
      </c>
      <c r="G2776" s="1" t="str">
        <f>RT_enz[[#This Row],[rxn_src]]&amp;"_"&amp;RT_enz[[#This Row],[dir]]</f>
        <v>NDP3_g_FWD</v>
      </c>
      <c r="H2776" s="1" t="str">
        <f>_xlfn.XLOOKUP(RT_enz[[#This Row],[Column1]],SC_enz[name_dir],SC_enz[name_dir],"")</f>
        <v>NDP3_g_FWD</v>
      </c>
      <c r="I2776" s="1" t="str">
        <f>_xlfn.XLOOKUP(RT_enz[[#This Row],[rxn_src]],SC_enz[rxn_src],SC_enz[rxn_src],"")</f>
        <v>NDP3_g</v>
      </c>
      <c r="J2776" s="2" t="str">
        <f>_xlfn.XLOOKUP(RT_enz[[#This Row],[Column1]],RT_gsm[Column3],RT_gsm[Column3],"")</f>
        <v>NDP3_g_FWD</v>
      </c>
    </row>
    <row r="2777" spans="1:10" ht="16" hidden="1" x14ac:dyDescent="0.2">
      <c r="A2777" s="1" t="s">
        <v>2734</v>
      </c>
      <c r="B2777" s="1" t="s">
        <v>3902</v>
      </c>
      <c r="C2777" s="1" t="s">
        <v>4566</v>
      </c>
      <c r="D2777" s="1" t="s">
        <v>4567</v>
      </c>
      <c r="E2777" s="1" t="s">
        <v>7</v>
      </c>
      <c r="F2777" s="1" t="s">
        <v>3920</v>
      </c>
      <c r="G2777" s="1" t="str">
        <f>RT_enz[[#This Row],[rxn_src]]&amp;"_"&amp;RT_enz[[#This Row],[dir]]</f>
        <v>NDP4_c_FWD</v>
      </c>
      <c r="H2777" s="1" t="str">
        <f>_xlfn.XLOOKUP(RT_enz[[#This Row],[Column1]],SC_enz[name_dir],SC_enz[name_dir],"")</f>
        <v>NDP4_c_FWD</v>
      </c>
      <c r="I2777" s="1" t="str">
        <f>_xlfn.XLOOKUP(RT_enz[[#This Row],[rxn_src]],SC_enz[rxn_src],SC_enz[rxn_src],"")</f>
        <v>NDP4_c</v>
      </c>
      <c r="J2777" s="2" t="str">
        <f>_xlfn.XLOOKUP(RT_enz[[#This Row],[Column1]],RT_gsm[Column3],RT_gsm[Column3],"")</f>
        <v>NDP4_c_FWD</v>
      </c>
    </row>
    <row r="2778" spans="1:10" ht="16" hidden="1" x14ac:dyDescent="0.2">
      <c r="A2778" s="1" t="s">
        <v>1373</v>
      </c>
      <c r="B2778" s="1" t="s">
        <v>3902</v>
      </c>
      <c r="C2778" s="1" t="s">
        <v>4566</v>
      </c>
      <c r="D2778" s="1" t="s">
        <v>4567</v>
      </c>
      <c r="E2778" s="1" t="s">
        <v>7</v>
      </c>
      <c r="F2778" s="1" t="s">
        <v>3920</v>
      </c>
      <c r="G2778" s="1" t="str">
        <f>RT_enz[[#This Row],[rxn_src]]&amp;"_"&amp;RT_enz[[#This Row],[dir]]</f>
        <v>NDP5_c_FWD</v>
      </c>
      <c r="H2778" s="1" t="str">
        <f>_xlfn.XLOOKUP(RT_enz[[#This Row],[Column1]],SC_enz[name_dir],SC_enz[name_dir],"")</f>
        <v>NDP5_c_FWD</v>
      </c>
      <c r="I2778" s="1" t="str">
        <f>_xlfn.XLOOKUP(RT_enz[[#This Row],[rxn_src]],SC_enz[rxn_src],SC_enz[rxn_src],"")</f>
        <v>NDP5_c</v>
      </c>
      <c r="J2778" s="2" t="str">
        <f>_xlfn.XLOOKUP(RT_enz[[#This Row],[Column1]],RT_gsm[Column3],RT_gsm[Column3],"")</f>
        <v>NDP5_c_FWD</v>
      </c>
    </row>
    <row r="2779" spans="1:10" ht="16" hidden="1" x14ac:dyDescent="0.2">
      <c r="A2779" s="1" t="s">
        <v>1369</v>
      </c>
      <c r="B2779" s="1" t="s">
        <v>3902</v>
      </c>
      <c r="C2779" s="1" t="s">
        <v>4566</v>
      </c>
      <c r="D2779" s="1" t="s">
        <v>4567</v>
      </c>
      <c r="E2779" s="1" t="s">
        <v>7</v>
      </c>
      <c r="F2779" s="1" t="s">
        <v>3920</v>
      </c>
      <c r="G2779" s="1" t="str">
        <f>RT_enz[[#This Row],[rxn_src]]&amp;"_"&amp;RT_enz[[#This Row],[dir]]</f>
        <v>NDP7_c_FWD</v>
      </c>
      <c r="H2779" s="1" t="str">
        <f>_xlfn.XLOOKUP(RT_enz[[#This Row],[Column1]],SC_enz[name_dir],SC_enz[name_dir],"")</f>
        <v>NDP7_c_FWD</v>
      </c>
      <c r="I2779" s="1" t="str">
        <f>_xlfn.XLOOKUP(RT_enz[[#This Row],[rxn_src]],SC_enz[rxn_src],SC_enz[rxn_src],"")</f>
        <v>NDP7_c</v>
      </c>
      <c r="J2779" s="2" t="str">
        <f>_xlfn.XLOOKUP(RT_enz[[#This Row],[Column1]],RT_gsm[Column3],RT_gsm[Column3],"")</f>
        <v>NDP7_c_FWD</v>
      </c>
    </row>
    <row r="2780" spans="1:10" ht="16" hidden="1" x14ac:dyDescent="0.2">
      <c r="A2780" s="1" t="s">
        <v>1370</v>
      </c>
      <c r="B2780" s="1" t="s">
        <v>3902</v>
      </c>
      <c r="C2780" s="1" t="s">
        <v>5995</v>
      </c>
      <c r="D2780" s="1" t="s">
        <v>5996</v>
      </c>
      <c r="E2780" s="1" t="s">
        <v>7</v>
      </c>
      <c r="F2780" s="1" t="s">
        <v>3920</v>
      </c>
      <c r="G2780" s="1" t="str">
        <f>RT_enz[[#This Row],[rxn_src]]&amp;"_"&amp;RT_enz[[#This Row],[dir]]</f>
        <v>NDP7_g_FWD</v>
      </c>
      <c r="H2780" s="1" t="str">
        <f>_xlfn.XLOOKUP(RT_enz[[#This Row],[Column1]],SC_enz[name_dir],SC_enz[name_dir],"")</f>
        <v>NDP7_g_FWD</v>
      </c>
      <c r="I2780" s="1" t="str">
        <f>_xlfn.XLOOKUP(RT_enz[[#This Row],[rxn_src]],SC_enz[rxn_src],SC_enz[rxn_src],"")</f>
        <v>NDP7_g</v>
      </c>
      <c r="J2780" s="2" t="str">
        <f>_xlfn.XLOOKUP(RT_enz[[#This Row],[Column1]],RT_gsm[Column3],RT_gsm[Column3],"")</f>
        <v>NDP7_g_FWD</v>
      </c>
    </row>
    <row r="2781" spans="1:10" ht="16" hidden="1" x14ac:dyDescent="0.2">
      <c r="A2781" s="1" t="s">
        <v>1370</v>
      </c>
      <c r="B2781" s="1" t="s">
        <v>3902</v>
      </c>
      <c r="C2781" s="1" t="s">
        <v>5993</v>
      </c>
      <c r="D2781" s="1" t="s">
        <v>5994</v>
      </c>
      <c r="E2781" s="1" t="s">
        <v>7</v>
      </c>
      <c r="F2781" s="1" t="s">
        <v>3920</v>
      </c>
      <c r="G2781" s="1" t="str">
        <f>RT_enz[[#This Row],[rxn_src]]&amp;"_"&amp;RT_enz[[#This Row],[dir]]</f>
        <v>NDP7_g_FWD</v>
      </c>
      <c r="H2781" s="1" t="str">
        <f>_xlfn.XLOOKUP(RT_enz[[#This Row],[Column1]],SC_enz[name_dir],SC_enz[name_dir],"")</f>
        <v>NDP7_g_FWD</v>
      </c>
      <c r="I2781" s="1" t="str">
        <f>_xlfn.XLOOKUP(RT_enz[[#This Row],[rxn_src]],SC_enz[rxn_src],SC_enz[rxn_src],"")</f>
        <v>NDP7_g</v>
      </c>
      <c r="J2781" s="2" t="str">
        <f>_xlfn.XLOOKUP(RT_enz[[#This Row],[Column1]],RT_gsm[Column3],RT_gsm[Column3],"")</f>
        <v>NDP7_g_FWD</v>
      </c>
    </row>
    <row r="2782" spans="1:10" ht="16" hidden="1" x14ac:dyDescent="0.2">
      <c r="A2782" s="1" t="s">
        <v>2561</v>
      </c>
      <c r="B2782" s="1" t="s">
        <v>3902</v>
      </c>
      <c r="C2782" s="1" t="s">
        <v>142</v>
      </c>
      <c r="D2782" s="1" t="s">
        <v>143</v>
      </c>
      <c r="E2782" s="1" t="s">
        <v>7</v>
      </c>
      <c r="F2782" s="1"/>
      <c r="G2782" s="1" t="str">
        <f>RT_enz[[#This Row],[rxn_src]]&amp;"_"&amp;RT_enz[[#This Row],[dir]]</f>
        <v>NDPDA1_c_FWD</v>
      </c>
      <c r="H2782" s="1" t="str">
        <f>_xlfn.XLOOKUP(RT_enz[[#This Row],[Column1]],SC_enz[name_dir],SC_enz[name_dir],"")</f>
        <v>NDPDA1_c_FWD</v>
      </c>
      <c r="I2782" s="1" t="str">
        <f>_xlfn.XLOOKUP(RT_enz[[#This Row],[rxn_src]],SC_enz[rxn_src],SC_enz[rxn_src],"")</f>
        <v>NDPDA1_c</v>
      </c>
      <c r="J2782" s="2" t="str">
        <f>_xlfn.XLOOKUP(RT_enz[[#This Row],[Column1]],RT_gsm[Column3],RT_gsm[Column3],"")</f>
        <v>NDPDA1_c_FWD</v>
      </c>
    </row>
    <row r="2783" spans="1:10" ht="16" hidden="1" x14ac:dyDescent="0.2">
      <c r="A2783" s="1" t="s">
        <v>2562</v>
      </c>
      <c r="B2783" s="1" t="s">
        <v>3902</v>
      </c>
      <c r="C2783" s="1" t="s">
        <v>142</v>
      </c>
      <c r="D2783" s="1" t="s">
        <v>143</v>
      </c>
      <c r="E2783" s="1" t="s">
        <v>7</v>
      </c>
      <c r="F2783" s="1"/>
      <c r="G2783" s="1" t="str">
        <f>RT_enz[[#This Row],[rxn_src]]&amp;"_"&amp;RT_enz[[#This Row],[dir]]</f>
        <v>NDPDA2_c_FWD</v>
      </c>
      <c r="H2783" s="1" t="str">
        <f>_xlfn.XLOOKUP(RT_enz[[#This Row],[Column1]],SC_enz[name_dir],SC_enz[name_dir],"")</f>
        <v>NDPDA2_c_FWD</v>
      </c>
      <c r="I2783" s="1" t="str">
        <f>_xlfn.XLOOKUP(RT_enz[[#This Row],[rxn_src]],SC_enz[rxn_src],SC_enz[rxn_src],"")</f>
        <v>NDPDA2_c</v>
      </c>
      <c r="J2783" s="2" t="str">
        <f>_xlfn.XLOOKUP(RT_enz[[#This Row],[Column1]],RT_gsm[Column3],RT_gsm[Column3],"")</f>
        <v>NDPDA2_c_FWD</v>
      </c>
    </row>
    <row r="2784" spans="1:10" ht="16" hidden="1" x14ac:dyDescent="0.2">
      <c r="A2784" s="1" t="s">
        <v>1383</v>
      </c>
      <c r="B2784" s="1" t="s">
        <v>3902</v>
      </c>
      <c r="C2784" s="1" t="s">
        <v>5997</v>
      </c>
      <c r="D2784" s="1" t="s">
        <v>5998</v>
      </c>
      <c r="E2784" s="1" t="s">
        <v>7</v>
      </c>
      <c r="F2784" s="1" t="s">
        <v>3920</v>
      </c>
      <c r="G2784" s="1" t="str">
        <f>RT_enz[[#This Row],[rxn_src]]&amp;"_"&amp;RT_enz[[#This Row],[dir]]</f>
        <v>NDPK1_c_FWD</v>
      </c>
      <c r="H2784" s="1" t="str">
        <f>_xlfn.XLOOKUP(RT_enz[[#This Row],[Column1]],SC_enz[name_dir],SC_enz[name_dir],"")</f>
        <v>NDPK1_c_FWD</v>
      </c>
      <c r="I2784" s="1" t="str">
        <f>_xlfn.XLOOKUP(RT_enz[[#This Row],[rxn_src]],SC_enz[rxn_src],SC_enz[rxn_src],"")</f>
        <v>NDPK1_c</v>
      </c>
      <c r="J2784" s="2" t="str">
        <f>_xlfn.XLOOKUP(RT_enz[[#This Row],[Column1]],RT_gsm[Column3],RT_gsm[Column3],"")</f>
        <v>NDPK1_c_FWD</v>
      </c>
    </row>
    <row r="2785" spans="1:10" ht="16" hidden="1" x14ac:dyDescent="0.2">
      <c r="A2785" s="1" t="s">
        <v>1383</v>
      </c>
      <c r="B2785" s="1" t="s">
        <v>3902</v>
      </c>
      <c r="C2785" s="1" t="s">
        <v>5999</v>
      </c>
      <c r="D2785" s="1" t="s">
        <v>6000</v>
      </c>
      <c r="E2785" s="1" t="s">
        <v>7</v>
      </c>
      <c r="F2785" s="1" t="s">
        <v>3920</v>
      </c>
      <c r="G2785" s="1" t="str">
        <f>RT_enz[[#This Row],[rxn_src]]&amp;"_"&amp;RT_enz[[#This Row],[dir]]</f>
        <v>NDPK1_c_FWD</v>
      </c>
      <c r="H2785" s="1" t="str">
        <f>_xlfn.XLOOKUP(RT_enz[[#This Row],[Column1]],SC_enz[name_dir],SC_enz[name_dir],"")</f>
        <v>NDPK1_c_FWD</v>
      </c>
      <c r="I2785" s="1" t="str">
        <f>_xlfn.XLOOKUP(RT_enz[[#This Row],[rxn_src]],SC_enz[rxn_src],SC_enz[rxn_src],"")</f>
        <v>NDPK1_c</v>
      </c>
      <c r="J2785" s="2" t="str">
        <f>_xlfn.XLOOKUP(RT_enz[[#This Row],[Column1]],RT_gsm[Column3],RT_gsm[Column3],"")</f>
        <v>NDPK1_c_FWD</v>
      </c>
    </row>
    <row r="2786" spans="1:10" ht="16" hidden="1" x14ac:dyDescent="0.2">
      <c r="A2786" s="1" t="s">
        <v>1385</v>
      </c>
      <c r="B2786" s="1" t="s">
        <v>3902</v>
      </c>
      <c r="C2786" s="1" t="s">
        <v>5997</v>
      </c>
      <c r="D2786" s="1" t="s">
        <v>5998</v>
      </c>
      <c r="E2786" s="1" t="s">
        <v>7</v>
      </c>
      <c r="F2786" s="1" t="s">
        <v>3920</v>
      </c>
      <c r="G2786" s="1" t="str">
        <f>RT_enz[[#This Row],[rxn_src]]&amp;"_"&amp;RT_enz[[#This Row],[dir]]</f>
        <v>NDPK10_c_FWD</v>
      </c>
      <c r="H2786" s="1" t="str">
        <f>_xlfn.XLOOKUP(RT_enz[[#This Row],[Column1]],SC_enz[name_dir],SC_enz[name_dir],"")</f>
        <v>NDPK10_c_FWD</v>
      </c>
      <c r="I2786" s="1" t="str">
        <f>_xlfn.XLOOKUP(RT_enz[[#This Row],[rxn_src]],SC_enz[rxn_src],SC_enz[rxn_src],"")</f>
        <v>NDPK10_c</v>
      </c>
      <c r="J2786" s="2" t="str">
        <f>_xlfn.XLOOKUP(RT_enz[[#This Row],[Column1]],RT_gsm[Column3],RT_gsm[Column3],"")</f>
        <v>NDPK10_c_FWD</v>
      </c>
    </row>
    <row r="2787" spans="1:10" ht="16" hidden="1" x14ac:dyDescent="0.2">
      <c r="A2787" s="1" t="s">
        <v>1385</v>
      </c>
      <c r="B2787" s="1" t="s">
        <v>3902</v>
      </c>
      <c r="C2787" s="1" t="s">
        <v>5999</v>
      </c>
      <c r="D2787" s="1" t="s">
        <v>6000</v>
      </c>
      <c r="E2787" s="1" t="s">
        <v>7</v>
      </c>
      <c r="F2787" s="1" t="s">
        <v>3920</v>
      </c>
      <c r="G2787" s="1" t="str">
        <f>RT_enz[[#This Row],[rxn_src]]&amp;"_"&amp;RT_enz[[#This Row],[dir]]</f>
        <v>NDPK10_c_FWD</v>
      </c>
      <c r="H2787" s="1" t="str">
        <f>_xlfn.XLOOKUP(RT_enz[[#This Row],[Column1]],SC_enz[name_dir],SC_enz[name_dir],"")</f>
        <v>NDPK10_c_FWD</v>
      </c>
      <c r="I2787" s="1" t="str">
        <f>_xlfn.XLOOKUP(RT_enz[[#This Row],[rxn_src]],SC_enz[rxn_src],SC_enz[rxn_src],"")</f>
        <v>NDPK10_c</v>
      </c>
      <c r="J2787" s="2" t="str">
        <f>_xlfn.XLOOKUP(RT_enz[[#This Row],[Column1]],RT_gsm[Column3],RT_gsm[Column3],"")</f>
        <v>NDPK10_c_FWD</v>
      </c>
    </row>
    <row r="2788" spans="1:10" ht="16" hidden="1" x14ac:dyDescent="0.2">
      <c r="A2788" s="1" t="s">
        <v>1394</v>
      </c>
      <c r="B2788" s="1" t="s">
        <v>3902</v>
      </c>
      <c r="C2788" s="1" t="s">
        <v>5997</v>
      </c>
      <c r="D2788" s="1" t="s">
        <v>5998</v>
      </c>
      <c r="E2788" s="1" t="s">
        <v>7</v>
      </c>
      <c r="F2788" s="1" t="s">
        <v>3920</v>
      </c>
      <c r="G2788" s="1" t="str">
        <f>RT_enz[[#This Row],[rxn_src]]&amp;"_"&amp;RT_enz[[#This Row],[dir]]</f>
        <v>NDPK2_c_FWD</v>
      </c>
      <c r="H2788" s="1" t="str">
        <f>_xlfn.XLOOKUP(RT_enz[[#This Row],[Column1]],SC_enz[name_dir],SC_enz[name_dir],"")</f>
        <v>NDPK2_c_FWD</v>
      </c>
      <c r="I2788" s="1" t="str">
        <f>_xlfn.XLOOKUP(RT_enz[[#This Row],[rxn_src]],SC_enz[rxn_src],SC_enz[rxn_src],"")</f>
        <v>NDPK2_c</v>
      </c>
      <c r="J2788" s="2" t="str">
        <f>_xlfn.XLOOKUP(RT_enz[[#This Row],[Column1]],RT_gsm[Column3],RT_gsm[Column3],"")</f>
        <v>NDPK2_c_FWD</v>
      </c>
    </row>
    <row r="2789" spans="1:10" ht="16" hidden="1" x14ac:dyDescent="0.2">
      <c r="A2789" s="1" t="s">
        <v>1394</v>
      </c>
      <c r="B2789" s="1" t="s">
        <v>3902</v>
      </c>
      <c r="C2789" s="1" t="s">
        <v>5999</v>
      </c>
      <c r="D2789" s="1" t="s">
        <v>6000</v>
      </c>
      <c r="E2789" s="1" t="s">
        <v>7</v>
      </c>
      <c r="F2789" s="1" t="s">
        <v>3920</v>
      </c>
      <c r="G2789" s="1" t="str">
        <f>RT_enz[[#This Row],[rxn_src]]&amp;"_"&amp;RT_enz[[#This Row],[dir]]</f>
        <v>NDPK2_c_FWD</v>
      </c>
      <c r="H2789" s="1" t="str">
        <f>_xlfn.XLOOKUP(RT_enz[[#This Row],[Column1]],SC_enz[name_dir],SC_enz[name_dir],"")</f>
        <v>NDPK2_c_FWD</v>
      </c>
      <c r="I2789" s="1" t="str">
        <f>_xlfn.XLOOKUP(RT_enz[[#This Row],[rxn_src]],SC_enz[rxn_src],SC_enz[rxn_src],"")</f>
        <v>NDPK2_c</v>
      </c>
      <c r="J2789" s="2" t="str">
        <f>_xlfn.XLOOKUP(RT_enz[[#This Row],[Column1]],RT_gsm[Column3],RT_gsm[Column3],"")</f>
        <v>NDPK2_c_FWD</v>
      </c>
    </row>
    <row r="2790" spans="1:10" ht="16" hidden="1" x14ac:dyDescent="0.2">
      <c r="A2790" s="1" t="s">
        <v>1375</v>
      </c>
      <c r="B2790" s="1" t="s">
        <v>3902</v>
      </c>
      <c r="C2790" s="1" t="s">
        <v>5997</v>
      </c>
      <c r="D2790" s="1" t="s">
        <v>5998</v>
      </c>
      <c r="E2790" s="1" t="s">
        <v>7</v>
      </c>
      <c r="F2790" s="1" t="s">
        <v>3920</v>
      </c>
      <c r="G2790" s="1" t="str">
        <f>RT_enz[[#This Row],[rxn_src]]&amp;"_"&amp;RT_enz[[#This Row],[dir]]</f>
        <v>NDPK3_c_FWD</v>
      </c>
      <c r="H2790" s="1" t="str">
        <f>_xlfn.XLOOKUP(RT_enz[[#This Row],[Column1]],SC_enz[name_dir],SC_enz[name_dir],"")</f>
        <v>NDPK3_c_FWD</v>
      </c>
      <c r="I2790" s="1" t="str">
        <f>_xlfn.XLOOKUP(RT_enz[[#This Row],[rxn_src]],SC_enz[rxn_src],SC_enz[rxn_src],"")</f>
        <v>NDPK3_c</v>
      </c>
      <c r="J2790" s="2" t="str">
        <f>_xlfn.XLOOKUP(RT_enz[[#This Row],[Column1]],RT_gsm[Column3],RT_gsm[Column3],"")</f>
        <v>NDPK3_c_FWD</v>
      </c>
    </row>
    <row r="2791" spans="1:10" ht="16" hidden="1" x14ac:dyDescent="0.2">
      <c r="A2791" s="1" t="s">
        <v>1375</v>
      </c>
      <c r="B2791" s="1" t="s">
        <v>3902</v>
      </c>
      <c r="C2791" s="1" t="s">
        <v>5999</v>
      </c>
      <c r="D2791" s="1" t="s">
        <v>6000</v>
      </c>
      <c r="E2791" s="1" t="s">
        <v>7</v>
      </c>
      <c r="F2791" s="1" t="s">
        <v>3920</v>
      </c>
      <c r="G2791" s="1" t="str">
        <f>RT_enz[[#This Row],[rxn_src]]&amp;"_"&amp;RT_enz[[#This Row],[dir]]</f>
        <v>NDPK3_c_FWD</v>
      </c>
      <c r="H2791" s="1" t="str">
        <f>_xlfn.XLOOKUP(RT_enz[[#This Row],[Column1]],SC_enz[name_dir],SC_enz[name_dir],"")</f>
        <v>NDPK3_c_FWD</v>
      </c>
      <c r="I2791" s="1" t="str">
        <f>_xlfn.XLOOKUP(RT_enz[[#This Row],[rxn_src]],SC_enz[rxn_src],SC_enz[rxn_src],"")</f>
        <v>NDPK3_c</v>
      </c>
      <c r="J2791" s="2" t="str">
        <f>_xlfn.XLOOKUP(RT_enz[[#This Row],[Column1]],RT_gsm[Column3],RT_gsm[Column3],"")</f>
        <v>NDPK3_c_FWD</v>
      </c>
    </row>
    <row r="2792" spans="1:10" ht="16" hidden="1" x14ac:dyDescent="0.2">
      <c r="A2792" s="1" t="s">
        <v>1382</v>
      </c>
      <c r="B2792" s="1" t="s">
        <v>3902</v>
      </c>
      <c r="C2792" s="1" t="s">
        <v>5997</v>
      </c>
      <c r="D2792" s="1" t="s">
        <v>5998</v>
      </c>
      <c r="E2792" s="1" t="s">
        <v>7</v>
      </c>
      <c r="F2792" s="1" t="s">
        <v>3920</v>
      </c>
      <c r="G2792" s="1" t="str">
        <f>RT_enz[[#This Row],[rxn_src]]&amp;"_"&amp;RT_enz[[#This Row],[dir]]</f>
        <v>NDPK4_c_FWD</v>
      </c>
      <c r="H2792" s="1" t="str">
        <f>_xlfn.XLOOKUP(RT_enz[[#This Row],[Column1]],SC_enz[name_dir],SC_enz[name_dir],"")</f>
        <v>NDPK4_c_FWD</v>
      </c>
      <c r="I2792" s="1" t="str">
        <f>_xlfn.XLOOKUP(RT_enz[[#This Row],[rxn_src]],SC_enz[rxn_src],SC_enz[rxn_src],"")</f>
        <v>NDPK4_c</v>
      </c>
      <c r="J2792" s="2" t="str">
        <f>_xlfn.XLOOKUP(RT_enz[[#This Row],[Column1]],RT_gsm[Column3],RT_gsm[Column3],"")</f>
        <v>NDPK4_c_FWD</v>
      </c>
    </row>
    <row r="2793" spans="1:10" ht="16" hidden="1" x14ac:dyDescent="0.2">
      <c r="A2793" s="1" t="s">
        <v>1382</v>
      </c>
      <c r="B2793" s="1" t="s">
        <v>3902</v>
      </c>
      <c r="C2793" s="1" t="s">
        <v>5999</v>
      </c>
      <c r="D2793" s="1" t="s">
        <v>6000</v>
      </c>
      <c r="E2793" s="1" t="s">
        <v>7</v>
      </c>
      <c r="F2793" s="1" t="s">
        <v>3920</v>
      </c>
      <c r="G2793" s="1" t="str">
        <f>RT_enz[[#This Row],[rxn_src]]&amp;"_"&amp;RT_enz[[#This Row],[dir]]</f>
        <v>NDPK4_c_FWD</v>
      </c>
      <c r="H2793" s="1" t="str">
        <f>_xlfn.XLOOKUP(RT_enz[[#This Row],[Column1]],SC_enz[name_dir],SC_enz[name_dir],"")</f>
        <v>NDPK4_c_FWD</v>
      </c>
      <c r="I2793" s="1" t="str">
        <f>_xlfn.XLOOKUP(RT_enz[[#This Row],[rxn_src]],SC_enz[rxn_src],SC_enz[rxn_src],"")</f>
        <v>NDPK4_c</v>
      </c>
      <c r="J2793" s="2" t="str">
        <f>_xlfn.XLOOKUP(RT_enz[[#This Row],[Column1]],RT_gsm[Column3],RT_gsm[Column3],"")</f>
        <v>NDPK4_c_FWD</v>
      </c>
    </row>
    <row r="2794" spans="1:10" ht="16" hidden="1" x14ac:dyDescent="0.2">
      <c r="A2794" s="1" t="s">
        <v>1381</v>
      </c>
      <c r="B2794" s="1" t="s">
        <v>3902</v>
      </c>
      <c r="C2794" s="1" t="s">
        <v>5997</v>
      </c>
      <c r="D2794" s="1" t="s">
        <v>5998</v>
      </c>
      <c r="E2794" s="1" t="s">
        <v>7</v>
      </c>
      <c r="F2794" s="1" t="s">
        <v>3920</v>
      </c>
      <c r="G2794" s="1" t="str">
        <f>RT_enz[[#This Row],[rxn_src]]&amp;"_"&amp;RT_enz[[#This Row],[dir]]</f>
        <v>NDPK5_c_FWD</v>
      </c>
      <c r="H2794" s="1" t="str">
        <f>_xlfn.XLOOKUP(RT_enz[[#This Row],[Column1]],SC_enz[name_dir],SC_enz[name_dir],"")</f>
        <v>NDPK5_c_FWD</v>
      </c>
      <c r="I2794" s="1" t="str">
        <f>_xlfn.XLOOKUP(RT_enz[[#This Row],[rxn_src]],SC_enz[rxn_src],SC_enz[rxn_src],"")</f>
        <v>NDPK5_c</v>
      </c>
      <c r="J2794" s="2" t="str">
        <f>_xlfn.XLOOKUP(RT_enz[[#This Row],[Column1]],RT_gsm[Column3],RT_gsm[Column3],"")</f>
        <v>NDPK5_c_FWD</v>
      </c>
    </row>
    <row r="2795" spans="1:10" ht="16" hidden="1" x14ac:dyDescent="0.2">
      <c r="A2795" s="1" t="s">
        <v>1381</v>
      </c>
      <c r="B2795" s="1" t="s">
        <v>3902</v>
      </c>
      <c r="C2795" s="1" t="s">
        <v>5999</v>
      </c>
      <c r="D2795" s="1" t="s">
        <v>6000</v>
      </c>
      <c r="E2795" s="1" t="s">
        <v>7</v>
      </c>
      <c r="F2795" s="1" t="s">
        <v>3920</v>
      </c>
      <c r="G2795" s="1" t="str">
        <f>RT_enz[[#This Row],[rxn_src]]&amp;"_"&amp;RT_enz[[#This Row],[dir]]</f>
        <v>NDPK5_c_FWD</v>
      </c>
      <c r="H2795" s="1" t="str">
        <f>_xlfn.XLOOKUP(RT_enz[[#This Row],[Column1]],SC_enz[name_dir],SC_enz[name_dir],"")</f>
        <v>NDPK5_c_FWD</v>
      </c>
      <c r="I2795" s="1" t="str">
        <f>_xlfn.XLOOKUP(RT_enz[[#This Row],[rxn_src]],SC_enz[rxn_src],SC_enz[rxn_src],"")</f>
        <v>NDPK5_c</v>
      </c>
      <c r="J2795" s="2" t="str">
        <f>_xlfn.XLOOKUP(RT_enz[[#This Row],[Column1]],RT_gsm[Column3],RT_gsm[Column3],"")</f>
        <v>NDPK5_c_FWD</v>
      </c>
    </row>
    <row r="2796" spans="1:10" ht="16" hidden="1" x14ac:dyDescent="0.2">
      <c r="A2796" s="1" t="s">
        <v>1386</v>
      </c>
      <c r="B2796" s="1" t="s">
        <v>3902</v>
      </c>
      <c r="C2796" s="1" t="s">
        <v>5997</v>
      </c>
      <c r="D2796" s="1" t="s">
        <v>5998</v>
      </c>
      <c r="E2796" s="1" t="s">
        <v>7</v>
      </c>
      <c r="F2796" s="1" t="s">
        <v>3920</v>
      </c>
      <c r="G2796" s="1" t="str">
        <f>RT_enz[[#This Row],[rxn_src]]&amp;"_"&amp;RT_enz[[#This Row],[dir]]</f>
        <v>NDPK6_c_FWD</v>
      </c>
      <c r="H2796" s="1" t="str">
        <f>_xlfn.XLOOKUP(RT_enz[[#This Row],[Column1]],SC_enz[name_dir],SC_enz[name_dir],"")</f>
        <v>NDPK6_c_FWD</v>
      </c>
      <c r="I2796" s="1" t="str">
        <f>_xlfn.XLOOKUP(RT_enz[[#This Row],[rxn_src]],SC_enz[rxn_src],SC_enz[rxn_src],"")</f>
        <v>NDPK6_c</v>
      </c>
      <c r="J2796" s="2" t="str">
        <f>_xlfn.XLOOKUP(RT_enz[[#This Row],[Column1]],RT_gsm[Column3],RT_gsm[Column3],"")</f>
        <v>NDPK6_c_FWD</v>
      </c>
    </row>
    <row r="2797" spans="1:10" ht="16" hidden="1" x14ac:dyDescent="0.2">
      <c r="A2797" s="1" t="s">
        <v>1386</v>
      </c>
      <c r="B2797" s="1" t="s">
        <v>3902</v>
      </c>
      <c r="C2797" s="1" t="s">
        <v>5999</v>
      </c>
      <c r="D2797" s="1" t="s">
        <v>6000</v>
      </c>
      <c r="E2797" s="1" t="s">
        <v>7</v>
      </c>
      <c r="F2797" s="1" t="s">
        <v>3920</v>
      </c>
      <c r="G2797" s="1" t="str">
        <f>RT_enz[[#This Row],[rxn_src]]&amp;"_"&amp;RT_enz[[#This Row],[dir]]</f>
        <v>NDPK6_c_FWD</v>
      </c>
      <c r="H2797" s="1" t="str">
        <f>_xlfn.XLOOKUP(RT_enz[[#This Row],[Column1]],SC_enz[name_dir],SC_enz[name_dir],"")</f>
        <v>NDPK6_c_FWD</v>
      </c>
      <c r="I2797" s="1" t="str">
        <f>_xlfn.XLOOKUP(RT_enz[[#This Row],[rxn_src]],SC_enz[rxn_src],SC_enz[rxn_src],"")</f>
        <v>NDPK6_c</v>
      </c>
      <c r="J2797" s="2" t="str">
        <f>_xlfn.XLOOKUP(RT_enz[[#This Row],[Column1]],RT_gsm[Column3],RT_gsm[Column3],"")</f>
        <v>NDPK6_c_FWD</v>
      </c>
    </row>
    <row r="2798" spans="1:10" ht="16" hidden="1" x14ac:dyDescent="0.2">
      <c r="A2798" s="1" t="s">
        <v>1380</v>
      </c>
      <c r="B2798" s="1" t="s">
        <v>3902</v>
      </c>
      <c r="C2798" s="1" t="s">
        <v>5997</v>
      </c>
      <c r="D2798" s="1" t="s">
        <v>5998</v>
      </c>
      <c r="E2798" s="1" t="s">
        <v>7</v>
      </c>
      <c r="F2798" s="1" t="s">
        <v>3920</v>
      </c>
      <c r="G2798" s="1" t="str">
        <f>RT_enz[[#This Row],[rxn_src]]&amp;"_"&amp;RT_enz[[#This Row],[dir]]</f>
        <v>NDPK7_c_FWD</v>
      </c>
      <c r="H2798" s="1" t="str">
        <f>_xlfn.XLOOKUP(RT_enz[[#This Row],[Column1]],SC_enz[name_dir],SC_enz[name_dir],"")</f>
        <v>NDPK7_c_FWD</v>
      </c>
      <c r="I2798" s="1" t="str">
        <f>_xlfn.XLOOKUP(RT_enz[[#This Row],[rxn_src]],SC_enz[rxn_src],SC_enz[rxn_src],"")</f>
        <v>NDPK7_c</v>
      </c>
      <c r="J2798" s="2" t="str">
        <f>_xlfn.XLOOKUP(RT_enz[[#This Row],[Column1]],RT_gsm[Column3],RT_gsm[Column3],"")</f>
        <v>NDPK7_c_FWD</v>
      </c>
    </row>
    <row r="2799" spans="1:10" ht="16" hidden="1" x14ac:dyDescent="0.2">
      <c r="A2799" s="1" t="s">
        <v>1380</v>
      </c>
      <c r="B2799" s="1" t="s">
        <v>3902</v>
      </c>
      <c r="C2799" s="1" t="s">
        <v>5999</v>
      </c>
      <c r="D2799" s="1" t="s">
        <v>6000</v>
      </c>
      <c r="E2799" s="1" t="s">
        <v>7</v>
      </c>
      <c r="F2799" s="1" t="s">
        <v>3920</v>
      </c>
      <c r="G2799" s="1" t="str">
        <f>RT_enz[[#This Row],[rxn_src]]&amp;"_"&amp;RT_enz[[#This Row],[dir]]</f>
        <v>NDPK7_c_FWD</v>
      </c>
      <c r="H2799" s="1" t="str">
        <f>_xlfn.XLOOKUP(RT_enz[[#This Row],[Column1]],SC_enz[name_dir],SC_enz[name_dir],"")</f>
        <v>NDPK7_c_FWD</v>
      </c>
      <c r="I2799" s="1" t="str">
        <f>_xlfn.XLOOKUP(RT_enz[[#This Row],[rxn_src]],SC_enz[rxn_src],SC_enz[rxn_src],"")</f>
        <v>NDPK7_c</v>
      </c>
      <c r="J2799" s="2" t="str">
        <f>_xlfn.XLOOKUP(RT_enz[[#This Row],[Column1]],RT_gsm[Column3],RT_gsm[Column3],"")</f>
        <v>NDPK7_c_FWD</v>
      </c>
    </row>
    <row r="2800" spans="1:10" ht="16" hidden="1" x14ac:dyDescent="0.2">
      <c r="A2800" s="1" t="s">
        <v>1379</v>
      </c>
      <c r="B2800" s="1" t="s">
        <v>3902</v>
      </c>
      <c r="C2800" s="1" t="s">
        <v>5997</v>
      </c>
      <c r="D2800" s="1" t="s">
        <v>5998</v>
      </c>
      <c r="E2800" s="1" t="s">
        <v>7</v>
      </c>
      <c r="F2800" s="1" t="s">
        <v>3920</v>
      </c>
      <c r="G2800" s="1" t="str">
        <f>RT_enz[[#This Row],[rxn_src]]&amp;"_"&amp;RT_enz[[#This Row],[dir]]</f>
        <v>NDPK8_c_FWD</v>
      </c>
      <c r="H2800" s="1" t="str">
        <f>_xlfn.XLOOKUP(RT_enz[[#This Row],[Column1]],SC_enz[name_dir],SC_enz[name_dir],"")</f>
        <v>NDPK8_c_FWD</v>
      </c>
      <c r="I2800" s="1" t="str">
        <f>_xlfn.XLOOKUP(RT_enz[[#This Row],[rxn_src]],SC_enz[rxn_src],SC_enz[rxn_src],"")</f>
        <v>NDPK8_c</v>
      </c>
      <c r="J2800" s="2" t="str">
        <f>_xlfn.XLOOKUP(RT_enz[[#This Row],[Column1]],RT_gsm[Column3],RT_gsm[Column3],"")</f>
        <v>NDPK8_c_FWD</v>
      </c>
    </row>
    <row r="2801" spans="1:10" ht="16" hidden="1" x14ac:dyDescent="0.2">
      <c r="A2801" s="1" t="s">
        <v>1379</v>
      </c>
      <c r="B2801" s="1" t="s">
        <v>3902</v>
      </c>
      <c r="C2801" s="1" t="s">
        <v>5999</v>
      </c>
      <c r="D2801" s="1" t="s">
        <v>6000</v>
      </c>
      <c r="E2801" s="1" t="s">
        <v>7</v>
      </c>
      <c r="F2801" s="1" t="s">
        <v>3920</v>
      </c>
      <c r="G2801" s="1" t="str">
        <f>RT_enz[[#This Row],[rxn_src]]&amp;"_"&amp;RT_enz[[#This Row],[dir]]</f>
        <v>NDPK8_c_FWD</v>
      </c>
      <c r="H2801" s="1" t="str">
        <f>_xlfn.XLOOKUP(RT_enz[[#This Row],[Column1]],SC_enz[name_dir],SC_enz[name_dir],"")</f>
        <v>NDPK8_c_FWD</v>
      </c>
      <c r="I2801" s="1" t="str">
        <f>_xlfn.XLOOKUP(RT_enz[[#This Row],[rxn_src]],SC_enz[rxn_src],SC_enz[rxn_src],"")</f>
        <v>NDPK8_c</v>
      </c>
      <c r="J2801" s="2" t="str">
        <f>_xlfn.XLOOKUP(RT_enz[[#This Row],[Column1]],RT_gsm[Column3],RT_gsm[Column3],"")</f>
        <v>NDPK8_c_FWD</v>
      </c>
    </row>
    <row r="2802" spans="1:10" ht="16" hidden="1" x14ac:dyDescent="0.2">
      <c r="A2802" s="1" t="s">
        <v>1384</v>
      </c>
      <c r="B2802" s="1" t="s">
        <v>3902</v>
      </c>
      <c r="C2802" s="1" t="s">
        <v>5997</v>
      </c>
      <c r="D2802" s="1" t="s">
        <v>5998</v>
      </c>
      <c r="E2802" s="1" t="s">
        <v>7</v>
      </c>
      <c r="F2802" s="1" t="s">
        <v>3920</v>
      </c>
      <c r="G2802" s="1" t="str">
        <f>RT_enz[[#This Row],[rxn_src]]&amp;"_"&amp;RT_enz[[#This Row],[dir]]</f>
        <v>NDPK9_c_FWD</v>
      </c>
      <c r="H2802" s="1" t="str">
        <f>_xlfn.XLOOKUP(RT_enz[[#This Row],[Column1]],SC_enz[name_dir],SC_enz[name_dir],"")</f>
        <v>NDPK9_c_FWD</v>
      </c>
      <c r="I2802" s="1" t="str">
        <f>_xlfn.XLOOKUP(RT_enz[[#This Row],[rxn_src]],SC_enz[rxn_src],SC_enz[rxn_src],"")</f>
        <v>NDPK9_c</v>
      </c>
      <c r="J2802" s="2" t="str">
        <f>_xlfn.XLOOKUP(RT_enz[[#This Row],[Column1]],RT_gsm[Column3],RT_gsm[Column3],"")</f>
        <v>NDPK9_c_FWD</v>
      </c>
    </row>
    <row r="2803" spans="1:10" ht="16" hidden="1" x14ac:dyDescent="0.2">
      <c r="A2803" s="1" t="s">
        <v>1384</v>
      </c>
      <c r="B2803" s="1" t="s">
        <v>3902</v>
      </c>
      <c r="C2803" s="1" t="s">
        <v>5999</v>
      </c>
      <c r="D2803" s="1" t="s">
        <v>6000</v>
      </c>
      <c r="E2803" s="1" t="s">
        <v>7</v>
      </c>
      <c r="F2803" s="1" t="s">
        <v>3920</v>
      </c>
      <c r="G2803" s="1" t="str">
        <f>RT_enz[[#This Row],[rxn_src]]&amp;"_"&amp;RT_enz[[#This Row],[dir]]</f>
        <v>NDPK9_c_FWD</v>
      </c>
      <c r="H2803" s="1" t="str">
        <f>_xlfn.XLOOKUP(RT_enz[[#This Row],[Column1]],SC_enz[name_dir],SC_enz[name_dir],"")</f>
        <v>NDPK9_c_FWD</v>
      </c>
      <c r="I2803" s="1" t="str">
        <f>_xlfn.XLOOKUP(RT_enz[[#This Row],[rxn_src]],SC_enz[rxn_src],SC_enz[rxn_src],"")</f>
        <v>NDPK9_c</v>
      </c>
      <c r="J2803" s="2" t="str">
        <f>_xlfn.XLOOKUP(RT_enz[[#This Row],[Column1]],RT_gsm[Column3],RT_gsm[Column3],"")</f>
        <v>NDPK9_c_FWD</v>
      </c>
    </row>
    <row r="2804" spans="1:10" ht="16" hidden="1" x14ac:dyDescent="0.2">
      <c r="A2804" s="1" t="s">
        <v>2297</v>
      </c>
      <c r="B2804" s="1" t="s">
        <v>3902</v>
      </c>
      <c r="C2804" s="1" t="s">
        <v>6001</v>
      </c>
      <c r="D2804" s="1" t="s">
        <v>6002</v>
      </c>
      <c r="E2804" s="1" t="s">
        <v>7</v>
      </c>
      <c r="F2804" s="1" t="s">
        <v>3920</v>
      </c>
      <c r="G2804" s="1" t="str">
        <f>RT_enz[[#This Row],[rxn_src]]&amp;"_"&amp;RT_enz[[#This Row],[dir]]</f>
        <v>NFORTYR2t_c_e_FWD</v>
      </c>
      <c r="H2804" s="1" t="str">
        <f>_xlfn.XLOOKUP(RT_enz[[#This Row],[Column1]],SC_enz[name_dir],SC_enz[name_dir],"")</f>
        <v>NFORTYR2t_c_e_FWD</v>
      </c>
      <c r="I2804" s="1" t="str">
        <f>_xlfn.XLOOKUP(RT_enz[[#This Row],[rxn_src]],SC_enz[rxn_src],SC_enz[rxn_src],"")</f>
        <v>NFORTYR2t_c_e</v>
      </c>
      <c r="J2804" s="2" t="str">
        <f>_xlfn.XLOOKUP(RT_enz[[#This Row],[Column1]],RT_gsm[Column3],RT_gsm[Column3],"")</f>
        <v>NFORTYR2t_c_e_FWD</v>
      </c>
    </row>
    <row r="2805" spans="1:10" ht="16" hidden="1" x14ac:dyDescent="0.2">
      <c r="A2805" s="1" t="s">
        <v>3619</v>
      </c>
      <c r="B2805" s="1" t="s">
        <v>3902</v>
      </c>
      <c r="C2805" s="1" t="s">
        <v>6003</v>
      </c>
      <c r="D2805" s="1" t="s">
        <v>6004</v>
      </c>
      <c r="E2805" s="1" t="s">
        <v>7</v>
      </c>
      <c r="F2805" s="1" t="s">
        <v>3920</v>
      </c>
      <c r="G2805" s="1" t="str">
        <f>RT_enz[[#This Row],[rxn_src]]&amp;"_"&amp;RT_enz[[#This Row],[dir]]</f>
        <v>NFTYROX_c_FWD</v>
      </c>
      <c r="H2805" s="1" t="str">
        <f>_xlfn.XLOOKUP(RT_enz[[#This Row],[Column1]],SC_enz[name_dir],SC_enz[name_dir],"")</f>
        <v>NFTYROX_c_FWD</v>
      </c>
      <c r="I2805" s="1" t="str">
        <f>_xlfn.XLOOKUP(RT_enz[[#This Row],[rxn_src]],SC_enz[rxn_src],SC_enz[rxn_src],"")</f>
        <v>NFTYROX_c</v>
      </c>
      <c r="J2805" s="2" t="str">
        <f>_xlfn.XLOOKUP(RT_enz[[#This Row],[Column1]],RT_gsm[Column3],RT_gsm[Column3],"")</f>
        <v>NFTYROX_c_FWD</v>
      </c>
    </row>
    <row r="2806" spans="1:10" ht="16" hidden="1" x14ac:dyDescent="0.2">
      <c r="A2806" s="1" t="s">
        <v>6005</v>
      </c>
      <c r="B2806" s="1" t="s">
        <v>3902</v>
      </c>
      <c r="C2806" s="1" t="s">
        <v>6006</v>
      </c>
      <c r="D2806" s="1" t="s">
        <v>6007</v>
      </c>
      <c r="E2806" s="1" t="s">
        <v>7</v>
      </c>
      <c r="F2806" s="1" t="s">
        <v>3920</v>
      </c>
      <c r="G2806" s="1" t="str">
        <f>RT_enz[[#This Row],[rxn_src]]&amp;"_"&amp;RT_enz[[#This Row],[dir]]</f>
        <v>NGLYCANS1_c_FWD</v>
      </c>
      <c r="H2806" s="1" t="str">
        <f>_xlfn.XLOOKUP(RT_enz[[#This Row],[Column1]],SC_enz[name_dir],SC_enz[name_dir],"")</f>
        <v/>
      </c>
      <c r="I2806" s="1" t="str">
        <f>_xlfn.XLOOKUP(RT_enz[[#This Row],[rxn_src]],SC_enz[rxn_src],SC_enz[rxn_src],"")</f>
        <v/>
      </c>
      <c r="J2806" s="2" t="str">
        <f>_xlfn.XLOOKUP(RT_enz[[#This Row],[Column1]],RT_gsm[Column3],RT_gsm[Column3],"")</f>
        <v>NGLYCANS1_c_FWD</v>
      </c>
    </row>
    <row r="2807" spans="1:10" ht="16" hidden="1" x14ac:dyDescent="0.2">
      <c r="A2807" s="1" t="s">
        <v>6008</v>
      </c>
      <c r="B2807" s="1" t="s">
        <v>3902</v>
      </c>
      <c r="C2807" s="1" t="s">
        <v>6009</v>
      </c>
      <c r="D2807" s="1" t="s">
        <v>6010</v>
      </c>
      <c r="E2807" s="1" t="s">
        <v>7</v>
      </c>
      <c r="F2807" s="1" t="s">
        <v>3920</v>
      </c>
      <c r="G2807" s="1" t="str">
        <f>RT_enz[[#This Row],[rxn_src]]&amp;"_"&amp;RT_enz[[#This Row],[dir]]</f>
        <v>NGLYCANS10_r_FWD</v>
      </c>
      <c r="H2807" s="1" t="str">
        <f>_xlfn.XLOOKUP(RT_enz[[#This Row],[Column1]],SC_enz[name_dir],SC_enz[name_dir],"")</f>
        <v/>
      </c>
      <c r="I2807" s="1" t="str">
        <f>_xlfn.XLOOKUP(RT_enz[[#This Row],[rxn_src]],SC_enz[rxn_src],SC_enz[rxn_src],"")</f>
        <v/>
      </c>
      <c r="J2807" s="2" t="str">
        <f>_xlfn.XLOOKUP(RT_enz[[#This Row],[Column1]],RT_gsm[Column3],RT_gsm[Column3],"")</f>
        <v>NGLYCANS10_r_FWD</v>
      </c>
    </row>
    <row r="2808" spans="1:10" ht="16" hidden="1" x14ac:dyDescent="0.2">
      <c r="A2808" s="1" t="s">
        <v>6008</v>
      </c>
      <c r="B2808" s="1" t="s">
        <v>3903</v>
      </c>
      <c r="C2808" s="1" t="s">
        <v>6009</v>
      </c>
      <c r="D2808" s="1" t="s">
        <v>6010</v>
      </c>
      <c r="E2808" s="1" t="s">
        <v>7</v>
      </c>
      <c r="F2808" s="1" t="s">
        <v>3920</v>
      </c>
      <c r="G2808" s="1" t="str">
        <f>RT_enz[[#This Row],[rxn_src]]&amp;"_"&amp;RT_enz[[#This Row],[dir]]</f>
        <v>NGLYCANS10_r_REV</v>
      </c>
      <c r="H2808" s="1" t="str">
        <f>_xlfn.XLOOKUP(RT_enz[[#This Row],[Column1]],SC_enz[name_dir],SC_enz[name_dir],"")</f>
        <v/>
      </c>
      <c r="I2808" s="1" t="str">
        <f>_xlfn.XLOOKUP(RT_enz[[#This Row],[rxn_src]],SC_enz[rxn_src],SC_enz[rxn_src],"")</f>
        <v/>
      </c>
      <c r="J2808" s="2" t="str">
        <f>_xlfn.XLOOKUP(RT_enz[[#This Row],[Column1]],RT_gsm[Column3],RT_gsm[Column3],"")</f>
        <v>NGLYCANS10_r_REV</v>
      </c>
    </row>
    <row r="2809" spans="1:10" ht="16" hidden="1" x14ac:dyDescent="0.2">
      <c r="A2809" s="1" t="s">
        <v>6011</v>
      </c>
      <c r="B2809" s="1" t="s">
        <v>3902</v>
      </c>
      <c r="C2809" s="1" t="s">
        <v>6012</v>
      </c>
      <c r="D2809" s="1" t="s">
        <v>6013</v>
      </c>
      <c r="E2809" s="1" t="s">
        <v>7</v>
      </c>
      <c r="F2809" s="1" t="s">
        <v>3920</v>
      </c>
      <c r="G2809" s="1" t="str">
        <f>RT_enz[[#This Row],[rxn_src]]&amp;"_"&amp;RT_enz[[#This Row],[dir]]</f>
        <v>NGLYCANS11_r_FWD</v>
      </c>
      <c r="H2809" s="1" t="str">
        <f>_xlfn.XLOOKUP(RT_enz[[#This Row],[Column1]],SC_enz[name_dir],SC_enz[name_dir],"")</f>
        <v/>
      </c>
      <c r="I2809" s="1" t="str">
        <f>_xlfn.XLOOKUP(RT_enz[[#This Row],[rxn_src]],SC_enz[rxn_src],SC_enz[rxn_src],"")</f>
        <v/>
      </c>
      <c r="J2809" s="2" t="str">
        <f>_xlfn.XLOOKUP(RT_enz[[#This Row],[Column1]],RT_gsm[Column3],RT_gsm[Column3],"")</f>
        <v>NGLYCANS11_r_FWD</v>
      </c>
    </row>
    <row r="2810" spans="1:10" ht="16" hidden="1" x14ac:dyDescent="0.2">
      <c r="A2810" s="1" t="s">
        <v>6011</v>
      </c>
      <c r="B2810" s="1" t="s">
        <v>3903</v>
      </c>
      <c r="C2810" s="1" t="s">
        <v>6012</v>
      </c>
      <c r="D2810" s="1" t="s">
        <v>6013</v>
      </c>
      <c r="E2810" s="1" t="s">
        <v>7</v>
      </c>
      <c r="F2810" s="1" t="s">
        <v>3920</v>
      </c>
      <c r="G2810" s="1" t="str">
        <f>RT_enz[[#This Row],[rxn_src]]&amp;"_"&amp;RT_enz[[#This Row],[dir]]</f>
        <v>NGLYCANS11_r_REV</v>
      </c>
      <c r="H2810" s="1" t="str">
        <f>_xlfn.XLOOKUP(RT_enz[[#This Row],[Column1]],SC_enz[name_dir],SC_enz[name_dir],"")</f>
        <v/>
      </c>
      <c r="I2810" s="1" t="str">
        <f>_xlfn.XLOOKUP(RT_enz[[#This Row],[rxn_src]],SC_enz[rxn_src],SC_enz[rxn_src],"")</f>
        <v/>
      </c>
      <c r="J2810" s="2" t="str">
        <f>_xlfn.XLOOKUP(RT_enz[[#This Row],[Column1]],RT_gsm[Column3],RT_gsm[Column3],"")</f>
        <v>NGLYCANS11_r_REV</v>
      </c>
    </row>
    <row r="2811" spans="1:10" ht="16" hidden="1" x14ac:dyDescent="0.2">
      <c r="A2811" s="1" t="s">
        <v>6014</v>
      </c>
      <c r="B2811" s="1" t="s">
        <v>3902</v>
      </c>
      <c r="C2811" s="1" t="s">
        <v>6015</v>
      </c>
      <c r="D2811" s="1" t="s">
        <v>6016</v>
      </c>
      <c r="E2811" s="1" t="s">
        <v>7</v>
      </c>
      <c r="F2811" s="1" t="s">
        <v>3920</v>
      </c>
      <c r="G2811" s="1" t="str">
        <f>RT_enz[[#This Row],[rxn_src]]&amp;"_"&amp;RT_enz[[#This Row],[dir]]</f>
        <v>NGLYCANS12_r_FWD</v>
      </c>
      <c r="H2811" s="1" t="str">
        <f>_xlfn.XLOOKUP(RT_enz[[#This Row],[Column1]],SC_enz[name_dir],SC_enz[name_dir],"")</f>
        <v/>
      </c>
      <c r="I2811" s="1" t="str">
        <f>_xlfn.XLOOKUP(RT_enz[[#This Row],[rxn_src]],SC_enz[rxn_src],SC_enz[rxn_src],"")</f>
        <v/>
      </c>
      <c r="J2811" s="2" t="str">
        <f>_xlfn.XLOOKUP(RT_enz[[#This Row],[Column1]],RT_gsm[Column3],RT_gsm[Column3],"")</f>
        <v>NGLYCANS12_r_FWD</v>
      </c>
    </row>
    <row r="2812" spans="1:10" ht="16" hidden="1" x14ac:dyDescent="0.2">
      <c r="A2812" s="1" t="s">
        <v>6014</v>
      </c>
      <c r="B2812" s="1" t="s">
        <v>3903</v>
      </c>
      <c r="C2812" s="1" t="s">
        <v>6015</v>
      </c>
      <c r="D2812" s="1" t="s">
        <v>6016</v>
      </c>
      <c r="E2812" s="1" t="s">
        <v>7</v>
      </c>
      <c r="F2812" s="1" t="s">
        <v>3920</v>
      </c>
      <c r="G2812" s="1" t="str">
        <f>RT_enz[[#This Row],[rxn_src]]&amp;"_"&amp;RT_enz[[#This Row],[dir]]</f>
        <v>NGLYCANS12_r_REV</v>
      </c>
      <c r="H2812" s="1" t="str">
        <f>_xlfn.XLOOKUP(RT_enz[[#This Row],[Column1]],SC_enz[name_dir],SC_enz[name_dir],"")</f>
        <v/>
      </c>
      <c r="I2812" s="1" t="str">
        <f>_xlfn.XLOOKUP(RT_enz[[#This Row],[rxn_src]],SC_enz[rxn_src],SC_enz[rxn_src],"")</f>
        <v/>
      </c>
      <c r="J2812" s="2" t="str">
        <f>_xlfn.XLOOKUP(RT_enz[[#This Row],[Column1]],RT_gsm[Column3],RT_gsm[Column3],"")</f>
        <v>NGLYCANS12_r_REV</v>
      </c>
    </row>
    <row r="2813" spans="1:10" ht="16" hidden="1" x14ac:dyDescent="0.2">
      <c r="A2813" s="1" t="s">
        <v>6017</v>
      </c>
      <c r="B2813" s="1" t="s">
        <v>3902</v>
      </c>
      <c r="C2813" s="1" t="s">
        <v>6018</v>
      </c>
      <c r="D2813" s="1" t="s">
        <v>6019</v>
      </c>
      <c r="E2813" s="1" t="s">
        <v>7</v>
      </c>
      <c r="F2813" s="1" t="s">
        <v>3920</v>
      </c>
      <c r="G2813" s="1" t="str">
        <f>RT_enz[[#This Row],[rxn_src]]&amp;"_"&amp;RT_enz[[#This Row],[dir]]</f>
        <v>NGLYCANS13_r_FWD</v>
      </c>
      <c r="H2813" s="1" t="str">
        <f>_xlfn.XLOOKUP(RT_enz[[#This Row],[Column1]],SC_enz[name_dir],SC_enz[name_dir],"")</f>
        <v/>
      </c>
      <c r="I2813" s="1" t="str">
        <f>_xlfn.XLOOKUP(RT_enz[[#This Row],[rxn_src]],SC_enz[rxn_src],SC_enz[rxn_src],"")</f>
        <v/>
      </c>
      <c r="J2813" s="2" t="str">
        <f>_xlfn.XLOOKUP(RT_enz[[#This Row],[Column1]],RT_gsm[Column3],RT_gsm[Column3],"")</f>
        <v>NGLYCANS13_r_FWD</v>
      </c>
    </row>
    <row r="2814" spans="1:10" ht="16" hidden="1" x14ac:dyDescent="0.2">
      <c r="A2814" s="1" t="s">
        <v>6017</v>
      </c>
      <c r="B2814" s="1" t="s">
        <v>3903</v>
      </c>
      <c r="C2814" s="1" t="s">
        <v>6018</v>
      </c>
      <c r="D2814" s="1" t="s">
        <v>6019</v>
      </c>
      <c r="E2814" s="1" t="s">
        <v>7</v>
      </c>
      <c r="F2814" s="1" t="s">
        <v>3920</v>
      </c>
      <c r="G2814" s="1" t="str">
        <f>RT_enz[[#This Row],[rxn_src]]&amp;"_"&amp;RT_enz[[#This Row],[dir]]</f>
        <v>NGLYCANS13_r_REV</v>
      </c>
      <c r="H2814" s="1" t="str">
        <f>_xlfn.XLOOKUP(RT_enz[[#This Row],[Column1]],SC_enz[name_dir],SC_enz[name_dir],"")</f>
        <v/>
      </c>
      <c r="I2814" s="1" t="str">
        <f>_xlfn.XLOOKUP(RT_enz[[#This Row],[rxn_src]],SC_enz[rxn_src],SC_enz[rxn_src],"")</f>
        <v/>
      </c>
      <c r="J2814" s="2" t="str">
        <f>_xlfn.XLOOKUP(RT_enz[[#This Row],[Column1]],RT_gsm[Column3],RT_gsm[Column3],"")</f>
        <v>NGLYCANS13_r_REV</v>
      </c>
    </row>
    <row r="2815" spans="1:10" ht="16" hidden="1" x14ac:dyDescent="0.2">
      <c r="A2815" s="1" t="s">
        <v>6020</v>
      </c>
      <c r="B2815" s="1" t="s">
        <v>3902</v>
      </c>
      <c r="C2815" s="1" t="s">
        <v>6021</v>
      </c>
      <c r="D2815" s="1" t="s">
        <v>6022</v>
      </c>
      <c r="E2815" s="1" t="s">
        <v>7</v>
      </c>
      <c r="F2815" s="1" t="s">
        <v>3920</v>
      </c>
      <c r="G2815" s="1" t="str">
        <f>RT_enz[[#This Row],[rxn_src]]&amp;"_"&amp;RT_enz[[#This Row],[dir]]</f>
        <v>NGLYCANS14_r_FWD</v>
      </c>
      <c r="H2815" s="1" t="str">
        <f>_xlfn.XLOOKUP(RT_enz[[#This Row],[Column1]],SC_enz[name_dir],SC_enz[name_dir],"")</f>
        <v/>
      </c>
      <c r="I2815" s="1" t="str">
        <f>_xlfn.XLOOKUP(RT_enz[[#This Row],[rxn_src]],SC_enz[rxn_src],SC_enz[rxn_src],"")</f>
        <v/>
      </c>
      <c r="J2815" s="2" t="str">
        <f>_xlfn.XLOOKUP(RT_enz[[#This Row],[Column1]],RT_gsm[Column3],RT_gsm[Column3],"")</f>
        <v>NGLYCANS14_r_FWD</v>
      </c>
    </row>
    <row r="2816" spans="1:10" ht="16" hidden="1" x14ac:dyDescent="0.2">
      <c r="A2816" s="1" t="s">
        <v>6020</v>
      </c>
      <c r="B2816" s="1" t="s">
        <v>3903</v>
      </c>
      <c r="C2816" s="1" t="s">
        <v>6021</v>
      </c>
      <c r="D2816" s="1" t="s">
        <v>6022</v>
      </c>
      <c r="E2816" s="1" t="s">
        <v>7</v>
      </c>
      <c r="F2816" s="1" t="s">
        <v>3920</v>
      </c>
      <c r="G2816" s="1" t="str">
        <f>RT_enz[[#This Row],[rxn_src]]&amp;"_"&amp;RT_enz[[#This Row],[dir]]</f>
        <v>NGLYCANS14_r_REV</v>
      </c>
      <c r="H2816" s="1" t="str">
        <f>_xlfn.XLOOKUP(RT_enz[[#This Row],[Column1]],SC_enz[name_dir],SC_enz[name_dir],"")</f>
        <v/>
      </c>
      <c r="I2816" s="1" t="str">
        <f>_xlfn.XLOOKUP(RT_enz[[#This Row],[rxn_src]],SC_enz[rxn_src],SC_enz[rxn_src],"")</f>
        <v/>
      </c>
      <c r="J2816" s="2" t="str">
        <f>_xlfn.XLOOKUP(RT_enz[[#This Row],[Column1]],RT_gsm[Column3],RT_gsm[Column3],"")</f>
        <v>NGLYCANS14_r_REV</v>
      </c>
    </row>
    <row r="2817" spans="1:10" ht="16" hidden="1" x14ac:dyDescent="0.2">
      <c r="A2817" s="1" t="s">
        <v>6023</v>
      </c>
      <c r="B2817" s="1" t="s">
        <v>3902</v>
      </c>
      <c r="C2817" s="1" t="s">
        <v>6024</v>
      </c>
      <c r="D2817" s="1" t="s">
        <v>6025</v>
      </c>
      <c r="E2817" s="1" t="s">
        <v>7</v>
      </c>
      <c r="F2817" s="1" t="s">
        <v>3920</v>
      </c>
      <c r="G2817" s="1" t="str">
        <f>RT_enz[[#This Row],[rxn_src]]&amp;"_"&amp;RT_enz[[#This Row],[dir]]</f>
        <v>NGLYCANS15_r_FWD</v>
      </c>
      <c r="H2817" s="1" t="str">
        <f>_xlfn.XLOOKUP(RT_enz[[#This Row],[Column1]],SC_enz[name_dir],SC_enz[name_dir],"")</f>
        <v/>
      </c>
      <c r="I2817" s="1" t="str">
        <f>_xlfn.XLOOKUP(RT_enz[[#This Row],[rxn_src]],SC_enz[rxn_src],SC_enz[rxn_src],"")</f>
        <v/>
      </c>
      <c r="J2817" s="2" t="str">
        <f>_xlfn.XLOOKUP(RT_enz[[#This Row],[Column1]],RT_gsm[Column3],RT_gsm[Column3],"")</f>
        <v>NGLYCANS15_r_FWD</v>
      </c>
    </row>
    <row r="2818" spans="1:10" ht="16" hidden="1" x14ac:dyDescent="0.2">
      <c r="A2818" s="1" t="s">
        <v>6023</v>
      </c>
      <c r="B2818" s="1" t="s">
        <v>3903</v>
      </c>
      <c r="C2818" s="1" t="s">
        <v>6024</v>
      </c>
      <c r="D2818" s="1" t="s">
        <v>6025</v>
      </c>
      <c r="E2818" s="1" t="s">
        <v>7</v>
      </c>
      <c r="F2818" s="1" t="s">
        <v>3920</v>
      </c>
      <c r="G2818" s="1" t="str">
        <f>RT_enz[[#This Row],[rxn_src]]&amp;"_"&amp;RT_enz[[#This Row],[dir]]</f>
        <v>NGLYCANS15_r_REV</v>
      </c>
      <c r="H2818" s="1" t="str">
        <f>_xlfn.XLOOKUP(RT_enz[[#This Row],[Column1]],SC_enz[name_dir],SC_enz[name_dir],"")</f>
        <v/>
      </c>
      <c r="I2818" s="1" t="str">
        <f>_xlfn.XLOOKUP(RT_enz[[#This Row],[rxn_src]],SC_enz[rxn_src],SC_enz[rxn_src],"")</f>
        <v/>
      </c>
      <c r="J2818" s="2" t="str">
        <f>_xlfn.XLOOKUP(RT_enz[[#This Row],[Column1]],RT_gsm[Column3],RT_gsm[Column3],"")</f>
        <v>NGLYCANS15_r_REV</v>
      </c>
    </row>
    <row r="2819" spans="1:10" ht="16" hidden="1" x14ac:dyDescent="0.2">
      <c r="A2819" s="1" t="s">
        <v>6026</v>
      </c>
      <c r="B2819" s="1" t="s">
        <v>3902</v>
      </c>
      <c r="C2819" s="1" t="s">
        <v>6027</v>
      </c>
      <c r="D2819" s="1" t="s">
        <v>6028</v>
      </c>
      <c r="E2819" s="1" t="s">
        <v>7</v>
      </c>
      <c r="F2819" s="1" t="s">
        <v>3920</v>
      </c>
      <c r="G2819" s="1" t="str">
        <f>RT_enz[[#This Row],[rxn_src]]&amp;"_"&amp;RT_enz[[#This Row],[dir]]</f>
        <v>NGLYCANS16_r_FWD</v>
      </c>
      <c r="H2819" s="1" t="str">
        <f>_xlfn.XLOOKUP(RT_enz[[#This Row],[Column1]],SC_enz[name_dir],SC_enz[name_dir],"")</f>
        <v/>
      </c>
      <c r="I2819" s="1" t="str">
        <f>_xlfn.XLOOKUP(RT_enz[[#This Row],[rxn_src]],SC_enz[rxn_src],SC_enz[rxn_src],"")</f>
        <v/>
      </c>
      <c r="J2819" s="2" t="str">
        <f>_xlfn.XLOOKUP(RT_enz[[#This Row],[Column1]],RT_gsm[Column3],RT_gsm[Column3],"")</f>
        <v>NGLYCANS16_r_FWD</v>
      </c>
    </row>
    <row r="2820" spans="1:10" ht="16" hidden="1" x14ac:dyDescent="0.2">
      <c r="A2820" s="1" t="s">
        <v>6026</v>
      </c>
      <c r="B2820" s="1" t="s">
        <v>3903</v>
      </c>
      <c r="C2820" s="1" t="s">
        <v>6027</v>
      </c>
      <c r="D2820" s="1" t="s">
        <v>6028</v>
      </c>
      <c r="E2820" s="1" t="s">
        <v>7</v>
      </c>
      <c r="F2820" s="1" t="s">
        <v>3920</v>
      </c>
      <c r="G2820" s="1" t="str">
        <f>RT_enz[[#This Row],[rxn_src]]&amp;"_"&amp;RT_enz[[#This Row],[dir]]</f>
        <v>NGLYCANS16_r_REV</v>
      </c>
      <c r="H2820" s="1" t="str">
        <f>_xlfn.XLOOKUP(RT_enz[[#This Row],[Column1]],SC_enz[name_dir],SC_enz[name_dir],"")</f>
        <v/>
      </c>
      <c r="I2820" s="1" t="str">
        <f>_xlfn.XLOOKUP(RT_enz[[#This Row],[rxn_src]],SC_enz[rxn_src],SC_enz[rxn_src],"")</f>
        <v/>
      </c>
      <c r="J2820" s="2" t="str">
        <f>_xlfn.XLOOKUP(RT_enz[[#This Row],[Column1]],RT_gsm[Column3],RT_gsm[Column3],"")</f>
        <v>NGLYCANS16_r_REV</v>
      </c>
    </row>
    <row r="2821" spans="1:10" ht="16" hidden="1" x14ac:dyDescent="0.2">
      <c r="A2821" s="1" t="s">
        <v>6029</v>
      </c>
      <c r="B2821" s="1" t="s">
        <v>3902</v>
      </c>
      <c r="C2821" s="1" t="s">
        <v>6030</v>
      </c>
      <c r="D2821" s="1" t="s">
        <v>6031</v>
      </c>
      <c r="E2821" s="1" t="s">
        <v>7</v>
      </c>
      <c r="F2821" s="1" t="s">
        <v>3920</v>
      </c>
      <c r="G2821" s="1" t="str">
        <f>RT_enz[[#This Row],[rxn_src]]&amp;"_"&amp;RT_enz[[#This Row],[dir]]</f>
        <v>NGLYCANS17_r_FWD</v>
      </c>
      <c r="H2821" s="1" t="str">
        <f>_xlfn.XLOOKUP(RT_enz[[#This Row],[Column1]],SC_enz[name_dir],SC_enz[name_dir],"")</f>
        <v/>
      </c>
      <c r="I2821" s="1" t="str">
        <f>_xlfn.XLOOKUP(RT_enz[[#This Row],[rxn_src]],SC_enz[rxn_src],SC_enz[rxn_src],"")</f>
        <v/>
      </c>
      <c r="J2821" s="2" t="str">
        <f>_xlfn.XLOOKUP(RT_enz[[#This Row],[Column1]],RT_gsm[Column3],RT_gsm[Column3],"")</f>
        <v>NGLYCANS17_r_FWD</v>
      </c>
    </row>
    <row r="2822" spans="1:10" ht="16" hidden="1" x14ac:dyDescent="0.2">
      <c r="A2822" s="1" t="s">
        <v>6029</v>
      </c>
      <c r="B2822" s="1" t="s">
        <v>3903</v>
      </c>
      <c r="C2822" s="1" t="s">
        <v>6030</v>
      </c>
      <c r="D2822" s="1" t="s">
        <v>6031</v>
      </c>
      <c r="E2822" s="1" t="s">
        <v>7</v>
      </c>
      <c r="F2822" s="1" t="s">
        <v>3920</v>
      </c>
      <c r="G2822" s="1" t="str">
        <f>RT_enz[[#This Row],[rxn_src]]&amp;"_"&amp;RT_enz[[#This Row],[dir]]</f>
        <v>NGLYCANS17_r_REV</v>
      </c>
      <c r="H2822" s="1" t="str">
        <f>_xlfn.XLOOKUP(RT_enz[[#This Row],[Column1]],SC_enz[name_dir],SC_enz[name_dir],"")</f>
        <v/>
      </c>
      <c r="I2822" s="1" t="str">
        <f>_xlfn.XLOOKUP(RT_enz[[#This Row],[rxn_src]],SC_enz[rxn_src],SC_enz[rxn_src],"")</f>
        <v/>
      </c>
      <c r="J2822" s="2" t="str">
        <f>_xlfn.XLOOKUP(RT_enz[[#This Row],[Column1]],RT_gsm[Column3],RT_gsm[Column3],"")</f>
        <v>NGLYCANS17_r_REV</v>
      </c>
    </row>
    <row r="2823" spans="1:10" ht="16" hidden="1" x14ac:dyDescent="0.2">
      <c r="A2823" s="1" t="s">
        <v>6032</v>
      </c>
      <c r="B2823" s="1" t="s">
        <v>3902</v>
      </c>
      <c r="C2823" s="1" t="s">
        <v>6030</v>
      </c>
      <c r="D2823" s="1" t="s">
        <v>6031</v>
      </c>
      <c r="E2823" s="1" t="s">
        <v>7</v>
      </c>
      <c r="F2823" s="1" t="s">
        <v>3920</v>
      </c>
      <c r="G2823" s="1" t="str">
        <f>RT_enz[[#This Row],[rxn_src]]&amp;"_"&amp;RT_enz[[#This Row],[dir]]</f>
        <v>NGLYCANS18_r_FWD</v>
      </c>
      <c r="H2823" s="1" t="str">
        <f>_xlfn.XLOOKUP(RT_enz[[#This Row],[Column1]],SC_enz[name_dir],SC_enz[name_dir],"")</f>
        <v/>
      </c>
      <c r="I2823" s="1" t="str">
        <f>_xlfn.XLOOKUP(RT_enz[[#This Row],[rxn_src]],SC_enz[rxn_src],SC_enz[rxn_src],"")</f>
        <v/>
      </c>
      <c r="J2823" s="2" t="str">
        <f>_xlfn.XLOOKUP(RT_enz[[#This Row],[Column1]],RT_gsm[Column3],RT_gsm[Column3],"")</f>
        <v>NGLYCANS18_r_FWD</v>
      </c>
    </row>
    <row r="2824" spans="1:10" ht="16" hidden="1" x14ac:dyDescent="0.2">
      <c r="A2824" s="1" t="s">
        <v>6032</v>
      </c>
      <c r="B2824" s="1" t="s">
        <v>3903</v>
      </c>
      <c r="C2824" s="1" t="s">
        <v>6030</v>
      </c>
      <c r="D2824" s="1" t="s">
        <v>6031</v>
      </c>
      <c r="E2824" s="1" t="s">
        <v>7</v>
      </c>
      <c r="F2824" s="1" t="s">
        <v>3920</v>
      </c>
      <c r="G2824" s="1" t="str">
        <f>RT_enz[[#This Row],[rxn_src]]&amp;"_"&amp;RT_enz[[#This Row],[dir]]</f>
        <v>NGLYCANS18_r_REV</v>
      </c>
      <c r="H2824" s="1" t="str">
        <f>_xlfn.XLOOKUP(RT_enz[[#This Row],[Column1]],SC_enz[name_dir],SC_enz[name_dir],"")</f>
        <v/>
      </c>
      <c r="I2824" s="1" t="str">
        <f>_xlfn.XLOOKUP(RT_enz[[#This Row],[rxn_src]],SC_enz[rxn_src],SC_enz[rxn_src],"")</f>
        <v/>
      </c>
      <c r="J2824" s="2" t="str">
        <f>_xlfn.XLOOKUP(RT_enz[[#This Row],[Column1]],RT_gsm[Column3],RT_gsm[Column3],"")</f>
        <v>NGLYCANS18_r_REV</v>
      </c>
    </row>
    <row r="2825" spans="1:10" ht="16" hidden="1" x14ac:dyDescent="0.2">
      <c r="A2825" s="1" t="s">
        <v>6033</v>
      </c>
      <c r="B2825" s="1" t="s">
        <v>3902</v>
      </c>
      <c r="C2825" s="1" t="s">
        <v>6034</v>
      </c>
      <c r="D2825" s="1" t="s">
        <v>6035</v>
      </c>
      <c r="E2825" s="1" t="s">
        <v>7</v>
      </c>
      <c r="F2825" s="1" t="s">
        <v>3920</v>
      </c>
      <c r="G2825" s="1" t="str">
        <f>RT_enz[[#This Row],[rxn_src]]&amp;"_"&amp;RT_enz[[#This Row],[dir]]</f>
        <v>NGLYCANS19_g_FWD</v>
      </c>
      <c r="H2825" s="1" t="str">
        <f>_xlfn.XLOOKUP(RT_enz[[#This Row],[Column1]],SC_enz[name_dir],SC_enz[name_dir],"")</f>
        <v/>
      </c>
      <c r="I2825" s="1" t="str">
        <f>_xlfn.XLOOKUP(RT_enz[[#This Row],[rxn_src]],SC_enz[rxn_src],SC_enz[rxn_src],"")</f>
        <v/>
      </c>
      <c r="J2825" s="2" t="str">
        <f>_xlfn.XLOOKUP(RT_enz[[#This Row],[Column1]],RT_gsm[Column3],RT_gsm[Column3],"")</f>
        <v>NGLYCANS19_g_FWD</v>
      </c>
    </row>
    <row r="2826" spans="1:10" ht="16" hidden="1" x14ac:dyDescent="0.2">
      <c r="A2826" s="1" t="s">
        <v>6033</v>
      </c>
      <c r="B2826" s="1" t="s">
        <v>3903</v>
      </c>
      <c r="C2826" s="1" t="s">
        <v>6034</v>
      </c>
      <c r="D2826" s="1" t="s">
        <v>6035</v>
      </c>
      <c r="E2826" s="1" t="s">
        <v>12</v>
      </c>
      <c r="F2826" s="1" t="s">
        <v>3920</v>
      </c>
      <c r="G2826" s="1" t="str">
        <f>RT_enz[[#This Row],[rxn_src]]&amp;"_"&amp;RT_enz[[#This Row],[dir]]</f>
        <v>NGLYCANS19_g_REV</v>
      </c>
      <c r="H2826" s="1" t="str">
        <f>_xlfn.XLOOKUP(RT_enz[[#This Row],[Column1]],SC_enz[name_dir],SC_enz[name_dir],"")</f>
        <v/>
      </c>
      <c r="I2826" s="1" t="str">
        <f>_xlfn.XLOOKUP(RT_enz[[#This Row],[rxn_src]],SC_enz[rxn_src],SC_enz[rxn_src],"")</f>
        <v/>
      </c>
      <c r="J2826" s="2" t="str">
        <f>_xlfn.XLOOKUP(RT_enz[[#This Row],[Column1]],RT_gsm[Column3],RT_gsm[Column3],"")</f>
        <v>NGLYCANS19_g_REV</v>
      </c>
    </row>
    <row r="2827" spans="1:10" ht="16" hidden="1" x14ac:dyDescent="0.2">
      <c r="A2827" s="1" t="s">
        <v>6033</v>
      </c>
      <c r="B2827" s="1" t="s">
        <v>3902</v>
      </c>
      <c r="C2827" s="1" t="s">
        <v>6036</v>
      </c>
      <c r="D2827" s="1" t="s">
        <v>6037</v>
      </c>
      <c r="E2827" s="1" t="s">
        <v>7</v>
      </c>
      <c r="F2827" s="1" t="s">
        <v>3920</v>
      </c>
      <c r="G2827" s="1" t="str">
        <f>RT_enz[[#This Row],[rxn_src]]&amp;"_"&amp;RT_enz[[#This Row],[dir]]</f>
        <v>NGLYCANS19_g_FWD</v>
      </c>
      <c r="H2827" s="1" t="str">
        <f>_xlfn.XLOOKUP(RT_enz[[#This Row],[Column1]],SC_enz[name_dir],SC_enz[name_dir],"")</f>
        <v/>
      </c>
      <c r="I2827" s="1" t="str">
        <f>_xlfn.XLOOKUP(RT_enz[[#This Row],[rxn_src]],SC_enz[rxn_src],SC_enz[rxn_src],"")</f>
        <v/>
      </c>
      <c r="J2827" s="2" t="str">
        <f>_xlfn.XLOOKUP(RT_enz[[#This Row],[Column1]],RT_gsm[Column3],RT_gsm[Column3],"")</f>
        <v>NGLYCANS19_g_FWD</v>
      </c>
    </row>
    <row r="2828" spans="1:10" ht="16" hidden="1" x14ac:dyDescent="0.2">
      <c r="A2828" s="1" t="s">
        <v>6033</v>
      </c>
      <c r="B2828" s="1" t="s">
        <v>3903</v>
      </c>
      <c r="C2828" s="1" t="s">
        <v>6036</v>
      </c>
      <c r="D2828" s="1" t="s">
        <v>6037</v>
      </c>
      <c r="E2828" s="1" t="s">
        <v>12</v>
      </c>
      <c r="F2828" s="1" t="s">
        <v>3920</v>
      </c>
      <c r="G2828" s="1" t="str">
        <f>RT_enz[[#This Row],[rxn_src]]&amp;"_"&amp;RT_enz[[#This Row],[dir]]</f>
        <v>NGLYCANS19_g_REV</v>
      </c>
      <c r="H2828" s="1" t="str">
        <f>_xlfn.XLOOKUP(RT_enz[[#This Row],[Column1]],SC_enz[name_dir],SC_enz[name_dir],"")</f>
        <v/>
      </c>
      <c r="I2828" s="1" t="str">
        <f>_xlfn.XLOOKUP(RT_enz[[#This Row],[rxn_src]],SC_enz[rxn_src],SC_enz[rxn_src],"")</f>
        <v/>
      </c>
      <c r="J2828" s="2" t="str">
        <f>_xlfn.XLOOKUP(RT_enz[[#This Row],[Column1]],RT_gsm[Column3],RT_gsm[Column3],"")</f>
        <v>NGLYCANS19_g_REV</v>
      </c>
    </row>
    <row r="2829" spans="1:10" ht="16" hidden="1" x14ac:dyDescent="0.2">
      <c r="A2829" s="1" t="s">
        <v>6038</v>
      </c>
      <c r="B2829" s="1" t="s">
        <v>3902</v>
      </c>
      <c r="C2829" s="1" t="s">
        <v>3791</v>
      </c>
      <c r="D2829" s="1" t="s">
        <v>6039</v>
      </c>
      <c r="E2829" s="1" t="s">
        <v>12</v>
      </c>
      <c r="F2829" s="1" t="s">
        <v>3793</v>
      </c>
      <c r="G2829" s="1" t="str">
        <f>RT_enz[[#This Row],[rxn_src]]&amp;"_"&amp;RT_enz[[#This Row],[dir]]</f>
        <v>NGLYCANS2_c_FWD</v>
      </c>
      <c r="H2829" s="1" t="str">
        <f>_xlfn.XLOOKUP(RT_enz[[#This Row],[Column1]],SC_enz[name_dir],SC_enz[name_dir],"")</f>
        <v/>
      </c>
      <c r="I2829" s="1" t="str">
        <f>_xlfn.XLOOKUP(RT_enz[[#This Row],[rxn_src]],SC_enz[rxn_src],SC_enz[rxn_src],"")</f>
        <v/>
      </c>
      <c r="J2829" s="2" t="str">
        <f>_xlfn.XLOOKUP(RT_enz[[#This Row],[Column1]],RT_gsm[Column3],RT_gsm[Column3],"")</f>
        <v>NGLYCANS2_c_FWD</v>
      </c>
    </row>
    <row r="2830" spans="1:10" ht="16" x14ac:dyDescent="0.2">
      <c r="A2830" s="1" t="s">
        <v>6038</v>
      </c>
      <c r="B2830" s="1" t="s">
        <v>3903</v>
      </c>
      <c r="C2830" s="1" t="s">
        <v>3791</v>
      </c>
      <c r="D2830" s="1" t="s">
        <v>6039</v>
      </c>
      <c r="E2830" s="1" t="s">
        <v>12</v>
      </c>
      <c r="F2830" s="1" t="s">
        <v>3793</v>
      </c>
      <c r="G2830" s="1" t="str">
        <f>RT_enz[[#This Row],[rxn_src]]&amp;"_"&amp;RT_enz[[#This Row],[dir]]</f>
        <v>NGLYCANS2_c_REV</v>
      </c>
      <c r="H2830" s="1" t="str">
        <f>_xlfn.XLOOKUP(RT_enz[[#This Row],[Column1]],SC_enz[name_dir],SC_enz[name_dir],"")</f>
        <v/>
      </c>
      <c r="I2830" s="1" t="str">
        <f>_xlfn.XLOOKUP(RT_enz[[#This Row],[rxn_src]],SC_enz[rxn_src],SC_enz[rxn_src],"")</f>
        <v/>
      </c>
      <c r="J2830" s="2" t="str">
        <f>_xlfn.XLOOKUP(RT_enz[[#This Row],[Column1]],RT_gsm[Column3],RT_gsm[Column3],"")</f>
        <v/>
      </c>
    </row>
    <row r="2831" spans="1:10" ht="16" hidden="1" x14ac:dyDescent="0.2">
      <c r="A2831" s="1" t="s">
        <v>6040</v>
      </c>
      <c r="B2831" s="1" t="s">
        <v>3902</v>
      </c>
      <c r="C2831" s="1" t="s">
        <v>3927</v>
      </c>
      <c r="D2831" s="1" t="s">
        <v>3928</v>
      </c>
      <c r="E2831" s="1" t="s">
        <v>7</v>
      </c>
      <c r="F2831" s="1" t="s">
        <v>3920</v>
      </c>
      <c r="G2831" s="1" t="str">
        <f>RT_enz[[#This Row],[rxn_src]]&amp;"_"&amp;RT_enz[[#This Row],[dir]]</f>
        <v>NGLYCANS3_c_FWD</v>
      </c>
      <c r="H2831" s="1" t="str">
        <f>_xlfn.XLOOKUP(RT_enz[[#This Row],[Column1]],SC_enz[name_dir],SC_enz[name_dir],"")</f>
        <v/>
      </c>
      <c r="I2831" s="1" t="str">
        <f>_xlfn.XLOOKUP(RT_enz[[#This Row],[rxn_src]],SC_enz[rxn_src],SC_enz[rxn_src],"")</f>
        <v/>
      </c>
      <c r="J2831" s="2" t="str">
        <f>_xlfn.XLOOKUP(RT_enz[[#This Row],[Column1]],RT_gsm[Column3],RT_gsm[Column3],"")</f>
        <v>NGLYCANS3_c_FWD</v>
      </c>
    </row>
    <row r="2832" spans="1:10" ht="16" hidden="1" x14ac:dyDescent="0.2">
      <c r="A2832" s="1" t="s">
        <v>6040</v>
      </c>
      <c r="B2832" s="1" t="s">
        <v>3903</v>
      </c>
      <c r="C2832" s="1" t="s">
        <v>3927</v>
      </c>
      <c r="D2832" s="1" t="s">
        <v>3928</v>
      </c>
      <c r="E2832" s="1" t="s">
        <v>7</v>
      </c>
      <c r="F2832" s="1" t="s">
        <v>3920</v>
      </c>
      <c r="G2832" s="1" t="str">
        <f>RT_enz[[#This Row],[rxn_src]]&amp;"_"&amp;RT_enz[[#This Row],[dir]]</f>
        <v>NGLYCANS3_c_REV</v>
      </c>
      <c r="H2832" s="1" t="str">
        <f>_xlfn.XLOOKUP(RT_enz[[#This Row],[Column1]],SC_enz[name_dir],SC_enz[name_dir],"")</f>
        <v/>
      </c>
      <c r="I2832" s="1" t="str">
        <f>_xlfn.XLOOKUP(RT_enz[[#This Row],[rxn_src]],SC_enz[rxn_src],SC_enz[rxn_src],"")</f>
        <v/>
      </c>
      <c r="J2832" s="2" t="str">
        <f>_xlfn.XLOOKUP(RT_enz[[#This Row],[Column1]],RT_gsm[Column3],RT_gsm[Column3],"")</f>
        <v>NGLYCANS3_c_REV</v>
      </c>
    </row>
    <row r="2833" spans="1:10" ht="16" hidden="1" x14ac:dyDescent="0.2">
      <c r="A2833" s="1" t="s">
        <v>6041</v>
      </c>
      <c r="B2833" s="1" t="s">
        <v>3902</v>
      </c>
      <c r="C2833" s="1" t="s">
        <v>6042</v>
      </c>
      <c r="D2833" s="1" t="s">
        <v>6043</v>
      </c>
      <c r="E2833" s="1" t="s">
        <v>7</v>
      </c>
      <c r="F2833" s="1" t="s">
        <v>3920</v>
      </c>
      <c r="G2833" s="1" t="str">
        <f>RT_enz[[#This Row],[rxn_src]]&amp;"_"&amp;RT_enz[[#This Row],[dir]]</f>
        <v>NGLYCANS4_c_FWD</v>
      </c>
      <c r="H2833" s="1" t="str">
        <f>_xlfn.XLOOKUP(RT_enz[[#This Row],[Column1]],SC_enz[name_dir],SC_enz[name_dir],"")</f>
        <v/>
      </c>
      <c r="I2833" s="1" t="str">
        <f>_xlfn.XLOOKUP(RT_enz[[#This Row],[rxn_src]],SC_enz[rxn_src],SC_enz[rxn_src],"")</f>
        <v/>
      </c>
      <c r="J2833" s="2" t="str">
        <f>_xlfn.XLOOKUP(RT_enz[[#This Row],[Column1]],RT_gsm[Column3],RT_gsm[Column3],"")</f>
        <v>NGLYCANS4_c_FWD</v>
      </c>
    </row>
    <row r="2834" spans="1:10" ht="16" hidden="1" x14ac:dyDescent="0.2">
      <c r="A2834" s="1" t="s">
        <v>6041</v>
      </c>
      <c r="B2834" s="1" t="s">
        <v>3903</v>
      </c>
      <c r="C2834" s="1" t="s">
        <v>6042</v>
      </c>
      <c r="D2834" s="1" t="s">
        <v>6043</v>
      </c>
      <c r="E2834" s="1" t="s">
        <v>7</v>
      </c>
      <c r="F2834" s="1" t="s">
        <v>3920</v>
      </c>
      <c r="G2834" s="1" t="str">
        <f>RT_enz[[#This Row],[rxn_src]]&amp;"_"&amp;RT_enz[[#This Row],[dir]]</f>
        <v>NGLYCANS4_c_REV</v>
      </c>
      <c r="H2834" s="1" t="str">
        <f>_xlfn.XLOOKUP(RT_enz[[#This Row],[Column1]],SC_enz[name_dir],SC_enz[name_dir],"")</f>
        <v/>
      </c>
      <c r="I2834" s="1" t="str">
        <f>_xlfn.XLOOKUP(RT_enz[[#This Row],[rxn_src]],SC_enz[rxn_src],SC_enz[rxn_src],"")</f>
        <v/>
      </c>
      <c r="J2834" s="2" t="str">
        <f>_xlfn.XLOOKUP(RT_enz[[#This Row],[Column1]],RT_gsm[Column3],RT_gsm[Column3],"")</f>
        <v>NGLYCANS4_c_REV</v>
      </c>
    </row>
    <row r="2835" spans="1:10" ht="16" hidden="1" x14ac:dyDescent="0.2">
      <c r="A2835" s="1" t="s">
        <v>6044</v>
      </c>
      <c r="B2835" s="1" t="s">
        <v>3902</v>
      </c>
      <c r="C2835" s="1" t="s">
        <v>6042</v>
      </c>
      <c r="D2835" s="1" t="s">
        <v>6043</v>
      </c>
      <c r="E2835" s="1" t="s">
        <v>7</v>
      </c>
      <c r="F2835" s="1" t="s">
        <v>3920</v>
      </c>
      <c r="G2835" s="1" t="str">
        <f>RT_enz[[#This Row],[rxn_src]]&amp;"_"&amp;RT_enz[[#This Row],[dir]]</f>
        <v>NGLYCANS5_c_FWD</v>
      </c>
      <c r="H2835" s="1" t="str">
        <f>_xlfn.XLOOKUP(RT_enz[[#This Row],[Column1]],SC_enz[name_dir],SC_enz[name_dir],"")</f>
        <v/>
      </c>
      <c r="I2835" s="1" t="str">
        <f>_xlfn.XLOOKUP(RT_enz[[#This Row],[rxn_src]],SC_enz[rxn_src],SC_enz[rxn_src],"")</f>
        <v/>
      </c>
      <c r="J2835" s="2" t="str">
        <f>_xlfn.XLOOKUP(RT_enz[[#This Row],[Column1]],RT_gsm[Column3],RT_gsm[Column3],"")</f>
        <v>NGLYCANS5_c_FWD</v>
      </c>
    </row>
    <row r="2836" spans="1:10" ht="16" hidden="1" x14ac:dyDescent="0.2">
      <c r="A2836" s="1" t="s">
        <v>6044</v>
      </c>
      <c r="B2836" s="1" t="s">
        <v>3903</v>
      </c>
      <c r="C2836" s="1" t="s">
        <v>6042</v>
      </c>
      <c r="D2836" s="1" t="s">
        <v>6043</v>
      </c>
      <c r="E2836" s="1" t="s">
        <v>7</v>
      </c>
      <c r="F2836" s="1" t="s">
        <v>3920</v>
      </c>
      <c r="G2836" s="1" t="str">
        <f>RT_enz[[#This Row],[rxn_src]]&amp;"_"&amp;RT_enz[[#This Row],[dir]]</f>
        <v>NGLYCANS5_c_REV</v>
      </c>
      <c r="H2836" s="1" t="str">
        <f>_xlfn.XLOOKUP(RT_enz[[#This Row],[Column1]],SC_enz[name_dir],SC_enz[name_dir],"")</f>
        <v/>
      </c>
      <c r="I2836" s="1" t="str">
        <f>_xlfn.XLOOKUP(RT_enz[[#This Row],[rxn_src]],SC_enz[rxn_src],SC_enz[rxn_src],"")</f>
        <v/>
      </c>
      <c r="J2836" s="2" t="str">
        <f>_xlfn.XLOOKUP(RT_enz[[#This Row],[Column1]],RT_gsm[Column3],RT_gsm[Column3],"")</f>
        <v>NGLYCANS5_c_REV</v>
      </c>
    </row>
    <row r="2837" spans="1:10" ht="16" hidden="1" x14ac:dyDescent="0.2">
      <c r="A2837" s="1" t="s">
        <v>6045</v>
      </c>
      <c r="B2837" s="1" t="s">
        <v>3902</v>
      </c>
      <c r="C2837" s="1" t="s">
        <v>6046</v>
      </c>
      <c r="D2837" s="1" t="s">
        <v>6047</v>
      </c>
      <c r="E2837" s="1" t="s">
        <v>7</v>
      </c>
      <c r="F2837" s="1" t="s">
        <v>3920</v>
      </c>
      <c r="G2837" s="1" t="str">
        <f>RT_enz[[#This Row],[rxn_src]]&amp;"_"&amp;RT_enz[[#This Row],[dir]]</f>
        <v>NGLYCANS6_c_FWD</v>
      </c>
      <c r="H2837" s="1" t="str">
        <f>_xlfn.XLOOKUP(RT_enz[[#This Row],[Column1]],SC_enz[name_dir],SC_enz[name_dir],"")</f>
        <v/>
      </c>
      <c r="I2837" s="1" t="str">
        <f>_xlfn.XLOOKUP(RT_enz[[#This Row],[rxn_src]],SC_enz[rxn_src],SC_enz[rxn_src],"")</f>
        <v/>
      </c>
      <c r="J2837" s="2" t="str">
        <f>_xlfn.XLOOKUP(RT_enz[[#This Row],[Column1]],RT_gsm[Column3],RT_gsm[Column3],"")</f>
        <v>NGLYCANS6_c_FWD</v>
      </c>
    </row>
    <row r="2838" spans="1:10" ht="16" hidden="1" x14ac:dyDescent="0.2">
      <c r="A2838" s="1" t="s">
        <v>6045</v>
      </c>
      <c r="B2838" s="1" t="s">
        <v>3903</v>
      </c>
      <c r="C2838" s="1" t="s">
        <v>6046</v>
      </c>
      <c r="D2838" s="1" t="s">
        <v>6047</v>
      </c>
      <c r="E2838" s="1" t="s">
        <v>7</v>
      </c>
      <c r="F2838" s="1" t="s">
        <v>3920</v>
      </c>
      <c r="G2838" s="1" t="str">
        <f>RT_enz[[#This Row],[rxn_src]]&amp;"_"&amp;RT_enz[[#This Row],[dir]]</f>
        <v>NGLYCANS6_c_REV</v>
      </c>
      <c r="H2838" s="1" t="str">
        <f>_xlfn.XLOOKUP(RT_enz[[#This Row],[Column1]],SC_enz[name_dir],SC_enz[name_dir],"")</f>
        <v/>
      </c>
      <c r="I2838" s="1" t="str">
        <f>_xlfn.XLOOKUP(RT_enz[[#This Row],[rxn_src]],SC_enz[rxn_src],SC_enz[rxn_src],"")</f>
        <v/>
      </c>
      <c r="J2838" s="2" t="str">
        <f>_xlfn.XLOOKUP(RT_enz[[#This Row],[Column1]],RT_gsm[Column3],RT_gsm[Column3],"")</f>
        <v>NGLYCANS6_c_REV</v>
      </c>
    </row>
    <row r="2839" spans="1:10" ht="16" hidden="1" x14ac:dyDescent="0.2">
      <c r="A2839" s="1" t="s">
        <v>6048</v>
      </c>
      <c r="B2839" s="1" t="s">
        <v>3902</v>
      </c>
      <c r="C2839" s="1" t="s">
        <v>6046</v>
      </c>
      <c r="D2839" s="1" t="s">
        <v>6047</v>
      </c>
      <c r="E2839" s="1" t="s">
        <v>7</v>
      </c>
      <c r="F2839" s="1" t="s">
        <v>3920</v>
      </c>
      <c r="G2839" s="1" t="str">
        <f>RT_enz[[#This Row],[rxn_src]]&amp;"_"&amp;RT_enz[[#This Row],[dir]]</f>
        <v>NGLYCANS7_c_FWD</v>
      </c>
      <c r="H2839" s="1" t="str">
        <f>_xlfn.XLOOKUP(RT_enz[[#This Row],[Column1]],SC_enz[name_dir],SC_enz[name_dir],"")</f>
        <v/>
      </c>
      <c r="I2839" s="1" t="str">
        <f>_xlfn.XLOOKUP(RT_enz[[#This Row],[rxn_src]],SC_enz[rxn_src],SC_enz[rxn_src],"")</f>
        <v/>
      </c>
      <c r="J2839" s="2" t="str">
        <f>_xlfn.XLOOKUP(RT_enz[[#This Row],[Column1]],RT_gsm[Column3],RT_gsm[Column3],"")</f>
        <v>NGLYCANS7_c_FWD</v>
      </c>
    </row>
    <row r="2840" spans="1:10" ht="16" hidden="1" x14ac:dyDescent="0.2">
      <c r="A2840" s="1" t="s">
        <v>6048</v>
      </c>
      <c r="B2840" s="1" t="s">
        <v>3903</v>
      </c>
      <c r="C2840" s="1" t="s">
        <v>6046</v>
      </c>
      <c r="D2840" s="1" t="s">
        <v>6047</v>
      </c>
      <c r="E2840" s="1" t="s">
        <v>7</v>
      </c>
      <c r="F2840" s="1" t="s">
        <v>3920</v>
      </c>
      <c r="G2840" s="1" t="str">
        <f>RT_enz[[#This Row],[rxn_src]]&amp;"_"&amp;RT_enz[[#This Row],[dir]]</f>
        <v>NGLYCANS7_c_REV</v>
      </c>
      <c r="H2840" s="1" t="str">
        <f>_xlfn.XLOOKUP(RT_enz[[#This Row],[Column1]],SC_enz[name_dir],SC_enz[name_dir],"")</f>
        <v/>
      </c>
      <c r="I2840" s="1" t="str">
        <f>_xlfn.XLOOKUP(RT_enz[[#This Row],[rxn_src]],SC_enz[rxn_src],SC_enz[rxn_src],"")</f>
        <v/>
      </c>
      <c r="J2840" s="2" t="str">
        <f>_xlfn.XLOOKUP(RT_enz[[#This Row],[Column1]],RT_gsm[Column3],RT_gsm[Column3],"")</f>
        <v>NGLYCANS7_c_REV</v>
      </c>
    </row>
    <row r="2841" spans="1:10" ht="16" hidden="1" x14ac:dyDescent="0.2">
      <c r="A2841" s="1" t="s">
        <v>6049</v>
      </c>
      <c r="B2841" s="1" t="s">
        <v>3902</v>
      </c>
      <c r="C2841" s="1" t="s">
        <v>6050</v>
      </c>
      <c r="D2841" s="1" t="s">
        <v>6051</v>
      </c>
      <c r="E2841" s="1" t="s">
        <v>7</v>
      </c>
      <c r="F2841" s="1" t="s">
        <v>3920</v>
      </c>
      <c r="G2841" s="1" t="str">
        <f>RT_enz[[#This Row],[rxn_src]]&amp;"_"&amp;RT_enz[[#This Row],[dir]]</f>
        <v>NGLYCANS8_r_FWD</v>
      </c>
      <c r="H2841" s="1" t="str">
        <f>_xlfn.XLOOKUP(RT_enz[[#This Row],[Column1]],SC_enz[name_dir],SC_enz[name_dir],"")</f>
        <v/>
      </c>
      <c r="I2841" s="1" t="str">
        <f>_xlfn.XLOOKUP(RT_enz[[#This Row],[rxn_src]],SC_enz[rxn_src],SC_enz[rxn_src],"")</f>
        <v/>
      </c>
      <c r="J2841" s="2" t="str">
        <f>_xlfn.XLOOKUP(RT_enz[[#This Row],[Column1]],RT_gsm[Column3],RT_gsm[Column3],"")</f>
        <v>NGLYCANS8_r_FWD</v>
      </c>
    </row>
    <row r="2842" spans="1:10" ht="16" hidden="1" x14ac:dyDescent="0.2">
      <c r="A2842" s="1" t="s">
        <v>6049</v>
      </c>
      <c r="B2842" s="1" t="s">
        <v>3903</v>
      </c>
      <c r="C2842" s="1" t="s">
        <v>6050</v>
      </c>
      <c r="D2842" s="1" t="s">
        <v>6051</v>
      </c>
      <c r="E2842" s="1" t="s">
        <v>7</v>
      </c>
      <c r="F2842" s="1" t="s">
        <v>3920</v>
      </c>
      <c r="G2842" s="1" t="str">
        <f>RT_enz[[#This Row],[rxn_src]]&amp;"_"&amp;RT_enz[[#This Row],[dir]]</f>
        <v>NGLYCANS8_r_REV</v>
      </c>
      <c r="H2842" s="1" t="str">
        <f>_xlfn.XLOOKUP(RT_enz[[#This Row],[Column1]],SC_enz[name_dir],SC_enz[name_dir],"")</f>
        <v/>
      </c>
      <c r="I2842" s="1" t="str">
        <f>_xlfn.XLOOKUP(RT_enz[[#This Row],[rxn_src]],SC_enz[rxn_src],SC_enz[rxn_src],"")</f>
        <v/>
      </c>
      <c r="J2842" s="2" t="str">
        <f>_xlfn.XLOOKUP(RT_enz[[#This Row],[Column1]],RT_gsm[Column3],RT_gsm[Column3],"")</f>
        <v>NGLYCANS8_r_REV</v>
      </c>
    </row>
    <row r="2843" spans="1:10" ht="16" hidden="1" x14ac:dyDescent="0.2">
      <c r="A2843" s="1" t="s">
        <v>6052</v>
      </c>
      <c r="B2843" s="1" t="s">
        <v>3902</v>
      </c>
      <c r="C2843" s="1" t="s">
        <v>6012</v>
      </c>
      <c r="D2843" s="1" t="s">
        <v>6013</v>
      </c>
      <c r="E2843" s="1" t="s">
        <v>7</v>
      </c>
      <c r="F2843" s="1" t="s">
        <v>3920</v>
      </c>
      <c r="G2843" s="1" t="str">
        <f>RT_enz[[#This Row],[rxn_src]]&amp;"_"&amp;RT_enz[[#This Row],[dir]]</f>
        <v>NGLYCANS9_r_FWD</v>
      </c>
      <c r="H2843" s="1" t="str">
        <f>_xlfn.XLOOKUP(RT_enz[[#This Row],[Column1]],SC_enz[name_dir],SC_enz[name_dir],"")</f>
        <v/>
      </c>
      <c r="I2843" s="1" t="str">
        <f>_xlfn.XLOOKUP(RT_enz[[#This Row],[rxn_src]],SC_enz[rxn_src],SC_enz[rxn_src],"")</f>
        <v/>
      </c>
      <c r="J2843" s="2" t="str">
        <f>_xlfn.XLOOKUP(RT_enz[[#This Row],[Column1]],RT_gsm[Column3],RT_gsm[Column3],"")</f>
        <v>NGLYCANS9_r_FWD</v>
      </c>
    </row>
    <row r="2844" spans="1:10" ht="16" hidden="1" x14ac:dyDescent="0.2">
      <c r="A2844" s="1" t="s">
        <v>6052</v>
      </c>
      <c r="B2844" s="1" t="s">
        <v>3903</v>
      </c>
      <c r="C2844" s="1" t="s">
        <v>6012</v>
      </c>
      <c r="D2844" s="1" t="s">
        <v>6013</v>
      </c>
      <c r="E2844" s="1" t="s">
        <v>7</v>
      </c>
      <c r="F2844" s="1" t="s">
        <v>3920</v>
      </c>
      <c r="G2844" s="1" t="str">
        <f>RT_enz[[#This Row],[rxn_src]]&amp;"_"&amp;RT_enz[[#This Row],[dir]]</f>
        <v>NGLYCANS9_r_REV</v>
      </c>
      <c r="H2844" s="1" t="str">
        <f>_xlfn.XLOOKUP(RT_enz[[#This Row],[Column1]],SC_enz[name_dir],SC_enz[name_dir],"")</f>
        <v/>
      </c>
      <c r="I2844" s="1" t="str">
        <f>_xlfn.XLOOKUP(RT_enz[[#This Row],[rxn_src]],SC_enz[rxn_src],SC_enz[rxn_src],"")</f>
        <v/>
      </c>
      <c r="J2844" s="2" t="str">
        <f>_xlfn.XLOOKUP(RT_enz[[#This Row],[Column1]],RT_gsm[Column3],RT_gsm[Column3],"")</f>
        <v>NGLYCANS9_r_REV</v>
      </c>
    </row>
    <row r="2845" spans="1:10" ht="16" hidden="1" x14ac:dyDescent="0.2">
      <c r="A2845" s="1" t="s">
        <v>2043</v>
      </c>
      <c r="B2845" s="1" t="s">
        <v>3902</v>
      </c>
      <c r="C2845" s="1" t="s">
        <v>6053</v>
      </c>
      <c r="D2845" s="1" t="s">
        <v>6054</v>
      </c>
      <c r="E2845" s="1" t="s">
        <v>7</v>
      </c>
      <c r="F2845" s="1" t="s">
        <v>3920</v>
      </c>
      <c r="G2845" s="1" t="str">
        <f>RT_enz[[#This Row],[rxn_src]]&amp;"_"&amp;RT_enz[[#This Row],[dir]]</f>
        <v>NH4t_c_e_FWD</v>
      </c>
      <c r="H2845" s="1" t="str">
        <f>_xlfn.XLOOKUP(RT_enz[[#This Row],[Column1]],SC_enz[name_dir],SC_enz[name_dir],"")</f>
        <v>NH4t_c_e_FWD</v>
      </c>
      <c r="I2845" s="1" t="str">
        <f>_xlfn.XLOOKUP(RT_enz[[#This Row],[rxn_src]],SC_enz[rxn_src],SC_enz[rxn_src],"")</f>
        <v>NH4t_c_e</v>
      </c>
      <c r="J2845" s="2" t="str">
        <f>_xlfn.XLOOKUP(RT_enz[[#This Row],[Column1]],RT_gsm[Column3],RT_gsm[Column3],"")</f>
        <v>NH4t_c_e_FWD</v>
      </c>
    </row>
    <row r="2846" spans="1:10" ht="16" hidden="1" x14ac:dyDescent="0.2">
      <c r="A2846" s="1" t="s">
        <v>2043</v>
      </c>
      <c r="B2846" s="1" t="s">
        <v>3903</v>
      </c>
      <c r="C2846" s="1" t="s">
        <v>6053</v>
      </c>
      <c r="D2846" s="1" t="s">
        <v>6054</v>
      </c>
      <c r="E2846" s="1" t="s">
        <v>7</v>
      </c>
      <c r="F2846" s="1" t="s">
        <v>3920</v>
      </c>
      <c r="G2846" s="1" t="str">
        <f>RT_enz[[#This Row],[rxn_src]]&amp;"_"&amp;RT_enz[[#This Row],[dir]]</f>
        <v>NH4t_c_e_REV</v>
      </c>
      <c r="H2846" s="1" t="str">
        <f>_xlfn.XLOOKUP(RT_enz[[#This Row],[Column1]],SC_enz[name_dir],SC_enz[name_dir],"")</f>
        <v>NH4t_c_e_REV</v>
      </c>
      <c r="I2846" s="1" t="str">
        <f>_xlfn.XLOOKUP(RT_enz[[#This Row],[rxn_src]],SC_enz[rxn_src],SC_enz[rxn_src],"")</f>
        <v>NH4t_c_e</v>
      </c>
      <c r="J2846" s="2" t="str">
        <f>_xlfn.XLOOKUP(RT_enz[[#This Row],[Column1]],RT_gsm[Column3],RT_gsm[Column3],"")</f>
        <v>NH4t_c_e_REV</v>
      </c>
    </row>
    <row r="2847" spans="1:10" ht="16" hidden="1" x14ac:dyDescent="0.2">
      <c r="A2847" s="1" t="s">
        <v>2727</v>
      </c>
      <c r="B2847" s="1" t="s">
        <v>3902</v>
      </c>
      <c r="C2847" s="1" t="s">
        <v>1642</v>
      </c>
      <c r="D2847" s="1" t="s">
        <v>143</v>
      </c>
      <c r="E2847" s="1" t="s">
        <v>7</v>
      </c>
      <c r="F2847" s="1"/>
      <c r="G2847" s="1" t="str">
        <f>RT_enz[[#This Row],[rxn_src]]&amp;"_"&amp;RT_enz[[#This Row],[dir]]</f>
        <v>NH4t_c_m_FWD</v>
      </c>
      <c r="H2847" s="1" t="str">
        <f>_xlfn.XLOOKUP(RT_enz[[#This Row],[Column1]],SC_enz[name_dir],SC_enz[name_dir],"")</f>
        <v>NH4t_c_m_FWD</v>
      </c>
      <c r="I2847" s="1" t="str">
        <f>_xlfn.XLOOKUP(RT_enz[[#This Row],[rxn_src]],SC_enz[rxn_src],SC_enz[rxn_src],"")</f>
        <v>NH4t_c_m</v>
      </c>
      <c r="J2847" s="2" t="str">
        <f>_xlfn.XLOOKUP(RT_enz[[#This Row],[Column1]],RT_gsm[Column3],RT_gsm[Column3],"")</f>
        <v>NH4t_c_m_FWD</v>
      </c>
    </row>
    <row r="2848" spans="1:10" ht="16" hidden="1" x14ac:dyDescent="0.2">
      <c r="A2848" s="1" t="s">
        <v>2727</v>
      </c>
      <c r="B2848" s="1" t="s">
        <v>3903</v>
      </c>
      <c r="C2848" s="1" t="s">
        <v>1642</v>
      </c>
      <c r="D2848" s="1" t="s">
        <v>143</v>
      </c>
      <c r="E2848" s="1" t="s">
        <v>7</v>
      </c>
      <c r="F2848" s="1"/>
      <c r="G2848" s="1" t="str">
        <f>RT_enz[[#This Row],[rxn_src]]&amp;"_"&amp;RT_enz[[#This Row],[dir]]</f>
        <v>NH4t_c_m_REV</v>
      </c>
      <c r="H2848" s="1" t="str">
        <f>_xlfn.XLOOKUP(RT_enz[[#This Row],[Column1]],SC_enz[name_dir],SC_enz[name_dir],"")</f>
        <v>NH4t_c_m_REV</v>
      </c>
      <c r="I2848" s="1" t="str">
        <f>_xlfn.XLOOKUP(RT_enz[[#This Row],[rxn_src]],SC_enz[rxn_src],SC_enz[rxn_src],"")</f>
        <v>NH4t_c_m</v>
      </c>
      <c r="J2848" s="2" t="str">
        <f>_xlfn.XLOOKUP(RT_enz[[#This Row],[Column1]],RT_gsm[Column3],RT_gsm[Column3],"")</f>
        <v>NH4t_c_m_REV</v>
      </c>
    </row>
    <row r="2849" spans="1:10" ht="16" hidden="1" x14ac:dyDescent="0.2">
      <c r="A2849" s="1" t="s">
        <v>3392</v>
      </c>
      <c r="B2849" s="1" t="s">
        <v>3902</v>
      </c>
      <c r="C2849" s="1" t="s">
        <v>1642</v>
      </c>
      <c r="D2849" s="1" t="s">
        <v>143</v>
      </c>
      <c r="E2849" s="1" t="s">
        <v>7</v>
      </c>
      <c r="F2849" s="1"/>
      <c r="G2849" s="1" t="str">
        <f>RT_enz[[#This Row],[rxn_src]]&amp;"_"&amp;RT_enz[[#This Row],[dir]]</f>
        <v>NI2t_c_e_FWD</v>
      </c>
      <c r="H2849" s="1" t="str">
        <f>_xlfn.XLOOKUP(RT_enz[[#This Row],[Column1]],SC_enz[name_dir],SC_enz[name_dir],"")</f>
        <v>NI2t_c_e_FWD</v>
      </c>
      <c r="I2849" s="1" t="str">
        <f>_xlfn.XLOOKUP(RT_enz[[#This Row],[rxn_src]],SC_enz[rxn_src],SC_enz[rxn_src],"")</f>
        <v>NI2t_c_e</v>
      </c>
      <c r="J2849" s="2" t="str">
        <f>_xlfn.XLOOKUP(RT_enz[[#This Row],[Column1]],RT_gsm[Column3],RT_gsm[Column3],"")</f>
        <v>NI2t_c_e_FWD</v>
      </c>
    </row>
    <row r="2850" spans="1:10" ht="16" hidden="1" x14ac:dyDescent="0.2">
      <c r="A2850" s="1" t="s">
        <v>6055</v>
      </c>
      <c r="B2850" s="1" t="s">
        <v>3902</v>
      </c>
      <c r="C2850" s="1" t="s">
        <v>6056</v>
      </c>
      <c r="D2850" s="1" t="s">
        <v>6057</v>
      </c>
      <c r="E2850" s="1" t="s">
        <v>7</v>
      </c>
      <c r="F2850" s="1" t="s">
        <v>3920</v>
      </c>
      <c r="G2850" s="1" t="str">
        <f>RT_enz[[#This Row],[rxn_src]]&amp;"_"&amp;RT_enz[[#This Row],[dir]]</f>
        <v>NITROPP_c_FWD</v>
      </c>
      <c r="H2850" s="1" t="str">
        <f>_xlfn.XLOOKUP(RT_enz[[#This Row],[Column1]],SC_enz[name_dir],SC_enz[name_dir],"")</f>
        <v/>
      </c>
      <c r="I2850" s="1" t="str">
        <f>_xlfn.XLOOKUP(RT_enz[[#This Row],[rxn_src]],SC_enz[rxn_src],SC_enz[rxn_src],"")</f>
        <v/>
      </c>
      <c r="J2850" s="2" t="str">
        <f>_xlfn.XLOOKUP(RT_enz[[#This Row],[Column1]],RT_gsm[Column3],RT_gsm[Column3],"")</f>
        <v>NITROPP_c_FWD</v>
      </c>
    </row>
    <row r="2851" spans="1:10" ht="16" hidden="1" x14ac:dyDescent="0.2">
      <c r="A2851" s="1" t="s">
        <v>6055</v>
      </c>
      <c r="B2851" s="1" t="s">
        <v>3902</v>
      </c>
      <c r="C2851" s="1" t="s">
        <v>6058</v>
      </c>
      <c r="D2851" s="1" t="s">
        <v>6059</v>
      </c>
      <c r="E2851" s="1" t="s">
        <v>7</v>
      </c>
      <c r="F2851" s="1" t="s">
        <v>3920</v>
      </c>
      <c r="G2851" s="1" t="str">
        <f>RT_enz[[#This Row],[rxn_src]]&amp;"_"&amp;RT_enz[[#This Row],[dir]]</f>
        <v>NITROPP_c_FWD</v>
      </c>
      <c r="H2851" s="1" t="str">
        <f>_xlfn.XLOOKUP(RT_enz[[#This Row],[Column1]],SC_enz[name_dir],SC_enz[name_dir],"")</f>
        <v/>
      </c>
      <c r="I2851" s="1" t="str">
        <f>_xlfn.XLOOKUP(RT_enz[[#This Row],[rxn_src]],SC_enz[rxn_src],SC_enz[rxn_src],"")</f>
        <v/>
      </c>
      <c r="J2851" s="2" t="str">
        <f>_xlfn.XLOOKUP(RT_enz[[#This Row],[Column1]],RT_gsm[Column3],RT_gsm[Column3],"")</f>
        <v>NITROPP_c_FWD</v>
      </c>
    </row>
    <row r="2852" spans="1:10" ht="16" hidden="1" x14ac:dyDescent="0.2">
      <c r="A2852" s="1" t="s">
        <v>6060</v>
      </c>
      <c r="B2852" s="1" t="s">
        <v>3902</v>
      </c>
      <c r="C2852" s="1" t="s">
        <v>6061</v>
      </c>
      <c r="D2852" s="1" t="s">
        <v>6062</v>
      </c>
      <c r="E2852" s="1" t="s">
        <v>7</v>
      </c>
      <c r="F2852" s="1" t="s">
        <v>3920</v>
      </c>
      <c r="G2852" s="1" t="str">
        <f>RT_enz[[#This Row],[rxn_src]]&amp;"_"&amp;RT_enz[[#This Row],[dir]]</f>
        <v>NITRx_c_FWD</v>
      </c>
      <c r="H2852" s="1" t="str">
        <f>_xlfn.XLOOKUP(RT_enz[[#This Row],[Column1]],SC_enz[name_dir],SC_enz[name_dir],"")</f>
        <v/>
      </c>
      <c r="I2852" s="1" t="str">
        <f>_xlfn.XLOOKUP(RT_enz[[#This Row],[rxn_src]],SC_enz[rxn_src],SC_enz[rxn_src],"")</f>
        <v/>
      </c>
      <c r="J2852" s="2" t="str">
        <f>_xlfn.XLOOKUP(RT_enz[[#This Row],[Column1]],RT_gsm[Column3],RT_gsm[Column3],"")</f>
        <v>NITRx_c_FWD</v>
      </c>
    </row>
    <row r="2853" spans="1:10" ht="16" hidden="1" x14ac:dyDescent="0.2">
      <c r="A2853" s="1" t="s">
        <v>6060</v>
      </c>
      <c r="B2853" s="1" t="s">
        <v>3903</v>
      </c>
      <c r="C2853" s="1" t="s">
        <v>6061</v>
      </c>
      <c r="D2853" s="1" t="s">
        <v>6062</v>
      </c>
      <c r="E2853" s="1" t="s">
        <v>12</v>
      </c>
      <c r="F2853" s="1" t="s">
        <v>3920</v>
      </c>
      <c r="G2853" s="1" t="str">
        <f>RT_enz[[#This Row],[rxn_src]]&amp;"_"&amp;RT_enz[[#This Row],[dir]]</f>
        <v>NITRx_c_REV</v>
      </c>
      <c r="H2853" s="1" t="str">
        <f>_xlfn.XLOOKUP(RT_enz[[#This Row],[Column1]],SC_enz[name_dir],SC_enz[name_dir],"")</f>
        <v/>
      </c>
      <c r="I2853" s="1" t="str">
        <f>_xlfn.XLOOKUP(RT_enz[[#This Row],[rxn_src]],SC_enz[rxn_src],SC_enz[rxn_src],"")</f>
        <v/>
      </c>
      <c r="J2853" s="2" t="str">
        <f>_xlfn.XLOOKUP(RT_enz[[#This Row],[Column1]],RT_gsm[Column3],RT_gsm[Column3],"")</f>
        <v>NITRx_c_REV</v>
      </c>
    </row>
    <row r="2854" spans="1:10" ht="16" hidden="1" x14ac:dyDescent="0.2">
      <c r="A2854" s="1" t="s">
        <v>6060</v>
      </c>
      <c r="B2854" s="1" t="s">
        <v>3902</v>
      </c>
      <c r="C2854" s="1" t="s">
        <v>6063</v>
      </c>
      <c r="D2854" s="1" t="s">
        <v>6064</v>
      </c>
      <c r="E2854" s="1" t="s">
        <v>7</v>
      </c>
      <c r="F2854" s="1" t="s">
        <v>3920</v>
      </c>
      <c r="G2854" s="1" t="str">
        <f>RT_enz[[#This Row],[rxn_src]]&amp;"_"&amp;RT_enz[[#This Row],[dir]]</f>
        <v>NITRx_c_FWD</v>
      </c>
      <c r="H2854" s="1" t="str">
        <f>_xlfn.XLOOKUP(RT_enz[[#This Row],[Column1]],SC_enz[name_dir],SC_enz[name_dir],"")</f>
        <v/>
      </c>
      <c r="I2854" s="1" t="str">
        <f>_xlfn.XLOOKUP(RT_enz[[#This Row],[rxn_src]],SC_enz[rxn_src],SC_enz[rxn_src],"")</f>
        <v/>
      </c>
      <c r="J2854" s="2" t="str">
        <f>_xlfn.XLOOKUP(RT_enz[[#This Row],[Column1]],RT_gsm[Column3],RT_gsm[Column3],"")</f>
        <v>NITRx_c_FWD</v>
      </c>
    </row>
    <row r="2855" spans="1:10" ht="16" hidden="1" x14ac:dyDescent="0.2">
      <c r="A2855" s="1" t="s">
        <v>6060</v>
      </c>
      <c r="B2855" s="1" t="s">
        <v>3903</v>
      </c>
      <c r="C2855" s="1" t="s">
        <v>6063</v>
      </c>
      <c r="D2855" s="1" t="s">
        <v>6064</v>
      </c>
      <c r="E2855" s="1" t="s">
        <v>12</v>
      </c>
      <c r="F2855" s="1" t="s">
        <v>3920</v>
      </c>
      <c r="G2855" s="1" t="str">
        <f>RT_enz[[#This Row],[rxn_src]]&amp;"_"&amp;RT_enz[[#This Row],[dir]]</f>
        <v>NITRx_c_REV</v>
      </c>
      <c r="H2855" s="1" t="str">
        <f>_xlfn.XLOOKUP(RT_enz[[#This Row],[Column1]],SC_enz[name_dir],SC_enz[name_dir],"")</f>
        <v/>
      </c>
      <c r="I2855" s="1" t="str">
        <f>_xlfn.XLOOKUP(RT_enz[[#This Row],[rxn_src]],SC_enz[rxn_src],SC_enz[rxn_src],"")</f>
        <v/>
      </c>
      <c r="J2855" s="2" t="str">
        <f>_xlfn.XLOOKUP(RT_enz[[#This Row],[Column1]],RT_gsm[Column3],RT_gsm[Column3],"")</f>
        <v>NITRx_c_REV</v>
      </c>
    </row>
    <row r="2856" spans="1:10" ht="16" hidden="1" x14ac:dyDescent="0.2">
      <c r="A2856" s="1" t="s">
        <v>6065</v>
      </c>
      <c r="B2856" s="1" t="s">
        <v>3902</v>
      </c>
      <c r="C2856" s="1" t="s">
        <v>6063</v>
      </c>
      <c r="D2856" s="1" t="s">
        <v>6064</v>
      </c>
      <c r="E2856" s="1" t="s">
        <v>7</v>
      </c>
      <c r="F2856" s="1" t="s">
        <v>3920</v>
      </c>
      <c r="G2856" s="1" t="str">
        <f>RT_enz[[#This Row],[rxn_src]]&amp;"_"&amp;RT_enz[[#This Row],[dir]]</f>
        <v>NITRy_c_FWD</v>
      </c>
      <c r="H2856" s="1" t="str">
        <f>_xlfn.XLOOKUP(RT_enz[[#This Row],[Column1]],SC_enz[name_dir],SC_enz[name_dir],"")</f>
        <v/>
      </c>
      <c r="I2856" s="1" t="str">
        <f>_xlfn.XLOOKUP(RT_enz[[#This Row],[rxn_src]],SC_enz[rxn_src],SC_enz[rxn_src],"")</f>
        <v/>
      </c>
      <c r="J2856" s="2" t="str">
        <f>_xlfn.XLOOKUP(RT_enz[[#This Row],[Column1]],RT_gsm[Column3],RT_gsm[Column3],"")</f>
        <v>NITRy_c_FWD</v>
      </c>
    </row>
    <row r="2857" spans="1:10" ht="16" hidden="1" x14ac:dyDescent="0.2">
      <c r="A2857" s="1" t="s">
        <v>2733</v>
      </c>
      <c r="B2857" s="1" t="s">
        <v>3902</v>
      </c>
      <c r="C2857" s="1" t="s">
        <v>1642</v>
      </c>
      <c r="D2857" s="1" t="s">
        <v>143</v>
      </c>
      <c r="E2857" s="1" t="s">
        <v>7</v>
      </c>
      <c r="F2857" s="1"/>
      <c r="G2857" s="1" t="str">
        <f>RT_enz[[#This Row],[rxn_src]]&amp;"_"&amp;RT_enz[[#This Row],[dir]]</f>
        <v>NMNt_c_e_FWD</v>
      </c>
      <c r="H2857" s="1" t="str">
        <f>_xlfn.XLOOKUP(RT_enz[[#This Row],[Column1]],SC_enz[name_dir],SC_enz[name_dir],"")</f>
        <v>NMNt_c_e_FWD</v>
      </c>
      <c r="I2857" s="1" t="str">
        <f>_xlfn.XLOOKUP(RT_enz[[#This Row],[rxn_src]],SC_enz[rxn_src],SC_enz[rxn_src],"")</f>
        <v>NMNt_c_e</v>
      </c>
      <c r="J2857" s="2" t="str">
        <f>_xlfn.XLOOKUP(RT_enz[[#This Row],[Column1]],RT_gsm[Column3],RT_gsm[Column3],"")</f>
        <v>NMNt_c_e_FWD</v>
      </c>
    </row>
    <row r="2858" spans="1:10" ht="16" hidden="1" x14ac:dyDescent="0.2">
      <c r="A2858" s="1" t="s">
        <v>2731</v>
      </c>
      <c r="B2858" s="1" t="s">
        <v>3902</v>
      </c>
      <c r="C2858" s="1" t="s">
        <v>1642</v>
      </c>
      <c r="D2858" s="1" t="s">
        <v>143</v>
      </c>
      <c r="E2858" s="1" t="s">
        <v>7</v>
      </c>
      <c r="F2858" s="1"/>
      <c r="G2858" s="1" t="str">
        <f>RT_enz[[#This Row],[rxn_src]]&amp;"_"&amp;RT_enz[[#This Row],[dir]]</f>
        <v>NMNt_c_n_FWD</v>
      </c>
      <c r="H2858" s="1" t="str">
        <f>_xlfn.XLOOKUP(RT_enz[[#This Row],[Column1]],SC_enz[name_dir],SC_enz[name_dir],"")</f>
        <v>NMNt_c_n_FWD</v>
      </c>
      <c r="I2858" s="1" t="str">
        <f>_xlfn.XLOOKUP(RT_enz[[#This Row],[rxn_src]],SC_enz[rxn_src],SC_enz[rxn_src],"")</f>
        <v>NMNt_c_n</v>
      </c>
      <c r="J2858" s="2" t="str">
        <f>_xlfn.XLOOKUP(RT_enz[[#This Row],[Column1]],RT_gsm[Column3],RT_gsm[Column3],"")</f>
        <v>NMNt_c_n_FWD</v>
      </c>
    </row>
    <row r="2859" spans="1:10" ht="16" hidden="1" x14ac:dyDescent="0.2">
      <c r="A2859" s="1" t="s">
        <v>2731</v>
      </c>
      <c r="B2859" s="1" t="s">
        <v>3903</v>
      </c>
      <c r="C2859" s="1" t="s">
        <v>1642</v>
      </c>
      <c r="D2859" s="1" t="s">
        <v>143</v>
      </c>
      <c r="E2859" s="1" t="s">
        <v>7</v>
      </c>
      <c r="F2859" s="1"/>
      <c r="G2859" s="1" t="str">
        <f>RT_enz[[#This Row],[rxn_src]]&amp;"_"&amp;RT_enz[[#This Row],[dir]]</f>
        <v>NMNt_c_n_REV</v>
      </c>
      <c r="H2859" s="1" t="str">
        <f>_xlfn.XLOOKUP(RT_enz[[#This Row],[Column1]],SC_enz[name_dir],SC_enz[name_dir],"")</f>
        <v>NMNt_c_n_REV</v>
      </c>
      <c r="I2859" s="1" t="str">
        <f>_xlfn.XLOOKUP(RT_enz[[#This Row],[rxn_src]],SC_enz[rxn_src],SC_enz[rxn_src],"")</f>
        <v>NMNt_c_n</v>
      </c>
      <c r="J2859" s="2" t="str">
        <f>_xlfn.XLOOKUP(RT_enz[[#This Row],[Column1]],RT_gsm[Column3],RT_gsm[Column3],"")</f>
        <v>NMNt_c_n_REV</v>
      </c>
    </row>
    <row r="2860" spans="1:10" ht="16" hidden="1" x14ac:dyDescent="0.2">
      <c r="A2860" s="1" t="s">
        <v>2732</v>
      </c>
      <c r="B2860" s="1" t="s">
        <v>3902</v>
      </c>
      <c r="C2860" s="1" t="s">
        <v>1642</v>
      </c>
      <c r="D2860" s="1" t="s">
        <v>143</v>
      </c>
      <c r="E2860" s="1" t="s">
        <v>7</v>
      </c>
      <c r="F2860" s="1"/>
      <c r="G2860" s="1" t="str">
        <f>RT_enz[[#This Row],[rxn_src]]&amp;"_"&amp;RT_enz[[#This Row],[dir]]</f>
        <v>NMNt_c_x_FWD</v>
      </c>
      <c r="H2860" s="1" t="str">
        <f>_xlfn.XLOOKUP(RT_enz[[#This Row],[Column1]],SC_enz[name_dir],SC_enz[name_dir],"")</f>
        <v>NMNt_c_x_FWD</v>
      </c>
      <c r="I2860" s="1" t="str">
        <f>_xlfn.XLOOKUP(RT_enz[[#This Row],[rxn_src]],SC_enz[rxn_src],SC_enz[rxn_src],"")</f>
        <v>NMNt_c_x</v>
      </c>
      <c r="J2860" s="2" t="str">
        <f>_xlfn.XLOOKUP(RT_enz[[#This Row],[Column1]],RT_gsm[Column3],RT_gsm[Column3],"")</f>
        <v>NMNt_c_x_FWD</v>
      </c>
    </row>
    <row r="2861" spans="1:10" ht="16" hidden="1" x14ac:dyDescent="0.2">
      <c r="A2861" s="1" t="s">
        <v>2732</v>
      </c>
      <c r="B2861" s="1" t="s">
        <v>3903</v>
      </c>
      <c r="C2861" s="1" t="s">
        <v>1642</v>
      </c>
      <c r="D2861" s="1" t="s">
        <v>143</v>
      </c>
      <c r="E2861" s="1" t="s">
        <v>7</v>
      </c>
      <c r="F2861" s="1"/>
      <c r="G2861" s="1" t="str">
        <f>RT_enz[[#This Row],[rxn_src]]&amp;"_"&amp;RT_enz[[#This Row],[dir]]</f>
        <v>NMNt_c_x_REV</v>
      </c>
      <c r="H2861" s="1" t="str">
        <f>_xlfn.XLOOKUP(RT_enz[[#This Row],[Column1]],SC_enz[name_dir],SC_enz[name_dir],"")</f>
        <v>NMNt_c_x_REV</v>
      </c>
      <c r="I2861" s="1" t="str">
        <f>_xlfn.XLOOKUP(RT_enz[[#This Row],[rxn_src]],SC_enz[rxn_src],SC_enz[rxn_src],"")</f>
        <v>NMNt_c_x</v>
      </c>
      <c r="J2861" s="2" t="str">
        <f>_xlfn.XLOOKUP(RT_enz[[#This Row],[Column1]],RT_gsm[Column3],RT_gsm[Column3],"")</f>
        <v>NMNt_c_x_REV</v>
      </c>
    </row>
    <row r="2862" spans="1:10" ht="16" hidden="1" x14ac:dyDescent="0.2">
      <c r="A2862" s="1" t="s">
        <v>1345</v>
      </c>
      <c r="B2862" s="1" t="s">
        <v>3902</v>
      </c>
      <c r="C2862" s="1" t="s">
        <v>6066</v>
      </c>
      <c r="D2862" s="1" t="s">
        <v>6067</v>
      </c>
      <c r="E2862" s="1" t="s">
        <v>7</v>
      </c>
      <c r="F2862" s="1" t="s">
        <v>3920</v>
      </c>
      <c r="G2862" s="1" t="str">
        <f>RT_enz[[#This Row],[rxn_src]]&amp;"_"&amp;RT_enz[[#This Row],[dir]]</f>
        <v>NNAM_c_FWD</v>
      </c>
      <c r="H2862" s="1" t="str">
        <f>_xlfn.XLOOKUP(RT_enz[[#This Row],[Column1]],SC_enz[name_dir],SC_enz[name_dir],"")</f>
        <v>NNAM_c_FWD</v>
      </c>
      <c r="I2862" s="1" t="str">
        <f>_xlfn.XLOOKUP(RT_enz[[#This Row],[rxn_src]],SC_enz[rxn_src],SC_enz[rxn_src],"")</f>
        <v>NNAM_c</v>
      </c>
      <c r="J2862" s="2" t="str">
        <f>_xlfn.XLOOKUP(RT_enz[[#This Row],[Column1]],RT_gsm[Column3],RT_gsm[Column3],"")</f>
        <v>NNAM_c_FWD</v>
      </c>
    </row>
    <row r="2863" spans="1:10" ht="16" hidden="1" x14ac:dyDescent="0.2">
      <c r="A2863" s="1" t="s">
        <v>1358</v>
      </c>
      <c r="B2863" s="1" t="s">
        <v>3902</v>
      </c>
      <c r="C2863" s="1" t="s">
        <v>4456</v>
      </c>
      <c r="D2863" s="1" t="s">
        <v>4457</v>
      </c>
      <c r="E2863" s="1" t="s">
        <v>7</v>
      </c>
      <c r="F2863" s="1" t="s">
        <v>3920</v>
      </c>
      <c r="G2863" s="1" t="str">
        <f>RT_enz[[#This Row],[rxn_src]]&amp;"_"&amp;RT_enz[[#This Row],[dir]]</f>
        <v>NNATi_c_FWD</v>
      </c>
      <c r="H2863" s="1" t="str">
        <f>_xlfn.XLOOKUP(RT_enz[[#This Row],[Column1]],SC_enz[name_dir],SC_enz[name_dir],"")</f>
        <v>NNATi_c_FWD</v>
      </c>
      <c r="I2863" s="1" t="str">
        <f>_xlfn.XLOOKUP(RT_enz[[#This Row],[rxn_src]],SC_enz[rxn_src],SC_enz[rxn_src],"")</f>
        <v>NNATi_c</v>
      </c>
      <c r="J2863" s="2" t="str">
        <f>_xlfn.XLOOKUP(RT_enz[[#This Row],[Column1]],RT_gsm[Column3],RT_gsm[Column3],"")</f>
        <v>NNATi_c_FWD</v>
      </c>
    </row>
    <row r="2864" spans="1:10" ht="16" hidden="1" x14ac:dyDescent="0.2">
      <c r="A2864" s="1" t="s">
        <v>1359</v>
      </c>
      <c r="B2864" s="1" t="s">
        <v>3902</v>
      </c>
      <c r="C2864" s="1" t="s">
        <v>6068</v>
      </c>
      <c r="D2864" s="1" t="s">
        <v>6069</v>
      </c>
      <c r="E2864" s="1" t="s">
        <v>7</v>
      </c>
      <c r="F2864" s="1" t="s">
        <v>3920</v>
      </c>
      <c r="G2864" s="1" t="str">
        <f>RT_enz[[#This Row],[rxn_src]]&amp;"_"&amp;RT_enz[[#This Row],[dir]]</f>
        <v>NNDPR_c_FWD</v>
      </c>
      <c r="H2864" s="1" t="str">
        <f>_xlfn.XLOOKUP(RT_enz[[#This Row],[Column1]],SC_enz[name_dir],SC_enz[name_dir],"")</f>
        <v>NNDPR_c_FWD</v>
      </c>
      <c r="I2864" s="1" t="str">
        <f>_xlfn.XLOOKUP(RT_enz[[#This Row],[rxn_src]],SC_enz[rxn_src],SC_enz[rxn_src],"")</f>
        <v>NNDPR_c</v>
      </c>
      <c r="J2864" s="2" t="str">
        <f>_xlfn.XLOOKUP(RT_enz[[#This Row],[Column1]],RT_gsm[Column3],RT_gsm[Column3],"")</f>
        <v>NNDPR_c_FWD</v>
      </c>
    </row>
    <row r="2865" spans="1:10" ht="16" hidden="1" x14ac:dyDescent="0.2">
      <c r="A2865" s="1" t="s">
        <v>1363</v>
      </c>
      <c r="B2865" s="1" t="s">
        <v>3902</v>
      </c>
      <c r="C2865" s="1" t="s">
        <v>6070</v>
      </c>
      <c r="D2865" s="1" t="s">
        <v>6071</v>
      </c>
      <c r="E2865" s="1" t="s">
        <v>7</v>
      </c>
      <c r="F2865" s="1" t="s">
        <v>3920</v>
      </c>
      <c r="G2865" s="1" t="str">
        <f>RT_enz[[#This Row],[rxn_src]]&amp;"_"&amp;RT_enz[[#This Row],[dir]]</f>
        <v>NNDPR_m_FWD</v>
      </c>
      <c r="H2865" s="1" t="str">
        <f>_xlfn.XLOOKUP(RT_enz[[#This Row],[Column1]],SC_enz[name_dir],SC_enz[name_dir],"")</f>
        <v>NNDPR_m_FWD</v>
      </c>
      <c r="I2865" s="1" t="str">
        <f>_xlfn.XLOOKUP(RT_enz[[#This Row],[rxn_src]],SC_enz[rxn_src],SC_enz[rxn_src],"")</f>
        <v>NNDPR_m</v>
      </c>
      <c r="J2865" s="2" t="str">
        <f>_xlfn.XLOOKUP(RT_enz[[#This Row],[Column1]],RT_gsm[Column3],RT_gsm[Column3],"")</f>
        <v>NNDPR_m_FWD</v>
      </c>
    </row>
    <row r="2866" spans="1:10" ht="16" hidden="1" x14ac:dyDescent="0.2">
      <c r="A2866" s="1" t="s">
        <v>1348</v>
      </c>
      <c r="B2866" s="1" t="s">
        <v>3902</v>
      </c>
      <c r="C2866" s="1" t="s">
        <v>6072</v>
      </c>
      <c r="D2866" s="1" t="s">
        <v>6073</v>
      </c>
      <c r="E2866" s="1" t="s">
        <v>7</v>
      </c>
      <c r="F2866" s="1" t="s">
        <v>3920</v>
      </c>
      <c r="G2866" s="1" t="str">
        <f>RT_enz[[#This Row],[rxn_src]]&amp;"_"&amp;RT_enz[[#This Row],[dir]]</f>
        <v>NNMT_c_FWD</v>
      </c>
      <c r="H2866" s="1" t="str">
        <f>_xlfn.XLOOKUP(RT_enz[[#This Row],[Column1]],SC_enz[name_dir],SC_enz[name_dir],"")</f>
        <v>NNMT_c_FWD</v>
      </c>
      <c r="I2866" s="1" t="str">
        <f>_xlfn.XLOOKUP(RT_enz[[#This Row],[rxn_src]],SC_enz[rxn_src],SC_enz[rxn_src],"")</f>
        <v>NNMT_c</v>
      </c>
      <c r="J2866" s="2" t="str">
        <f>_xlfn.XLOOKUP(RT_enz[[#This Row],[Column1]],RT_gsm[Column3],RT_gsm[Column3],"")</f>
        <v>NNMT_c_FWD</v>
      </c>
    </row>
    <row r="2867" spans="1:10" ht="16" hidden="1" x14ac:dyDescent="0.2">
      <c r="A2867" s="1" t="s">
        <v>1348</v>
      </c>
      <c r="B2867" s="1" t="s">
        <v>3902</v>
      </c>
      <c r="C2867" s="1" t="s">
        <v>6074</v>
      </c>
      <c r="D2867" s="1" t="s">
        <v>6075</v>
      </c>
      <c r="E2867" s="1" t="s">
        <v>7</v>
      </c>
      <c r="F2867" s="1" t="s">
        <v>3920</v>
      </c>
      <c r="G2867" s="1" t="str">
        <f>RT_enz[[#This Row],[rxn_src]]&amp;"_"&amp;RT_enz[[#This Row],[dir]]</f>
        <v>NNMT_c_FWD</v>
      </c>
      <c r="H2867" s="1" t="str">
        <f>_xlfn.XLOOKUP(RT_enz[[#This Row],[Column1]],SC_enz[name_dir],SC_enz[name_dir],"")</f>
        <v>NNMT_c_FWD</v>
      </c>
      <c r="I2867" s="1" t="str">
        <f>_xlfn.XLOOKUP(RT_enz[[#This Row],[rxn_src]],SC_enz[rxn_src],SC_enz[rxn_src],"")</f>
        <v>NNMT_c</v>
      </c>
      <c r="J2867" s="2" t="str">
        <f>_xlfn.XLOOKUP(RT_enz[[#This Row],[Column1]],RT_gsm[Column3],RT_gsm[Column3],"")</f>
        <v>NNMT_c_FWD</v>
      </c>
    </row>
    <row r="2868" spans="1:10" ht="16" hidden="1" x14ac:dyDescent="0.2">
      <c r="A2868" s="1" t="s">
        <v>1348</v>
      </c>
      <c r="B2868" s="1" t="s">
        <v>3902</v>
      </c>
      <c r="C2868" s="1" t="s">
        <v>6076</v>
      </c>
      <c r="D2868" s="1" t="s">
        <v>6077</v>
      </c>
      <c r="E2868" s="1" t="s">
        <v>7</v>
      </c>
      <c r="F2868" s="1" t="s">
        <v>3920</v>
      </c>
      <c r="G2868" s="1" t="str">
        <f>RT_enz[[#This Row],[rxn_src]]&amp;"_"&amp;RT_enz[[#This Row],[dir]]</f>
        <v>NNMT_c_FWD</v>
      </c>
      <c r="H2868" s="1" t="str">
        <f>_xlfn.XLOOKUP(RT_enz[[#This Row],[Column1]],SC_enz[name_dir],SC_enz[name_dir],"")</f>
        <v>NNMT_c_FWD</v>
      </c>
      <c r="I2868" s="1" t="str">
        <f>_xlfn.XLOOKUP(RT_enz[[#This Row],[rxn_src]],SC_enz[rxn_src],SC_enz[rxn_src],"")</f>
        <v>NNMT_c</v>
      </c>
      <c r="J2868" s="2" t="str">
        <f>_xlfn.XLOOKUP(RT_enz[[#This Row],[Column1]],RT_gsm[Column3],RT_gsm[Column3],"")</f>
        <v>NNMT_c_FWD</v>
      </c>
    </row>
    <row r="2869" spans="1:10" ht="16" hidden="1" x14ac:dyDescent="0.2">
      <c r="A2869" s="1" t="s">
        <v>6078</v>
      </c>
      <c r="B2869" s="1" t="s">
        <v>3902</v>
      </c>
      <c r="C2869" s="1" t="s">
        <v>6079</v>
      </c>
      <c r="D2869" s="1" t="s">
        <v>6080</v>
      </c>
      <c r="E2869" s="1" t="s">
        <v>7</v>
      </c>
      <c r="F2869" s="1" t="s">
        <v>3920</v>
      </c>
      <c r="G2869" s="1" t="str">
        <f>RT_enz[[#This Row],[rxn_src]]&amp;"_"&amp;RT_enz[[#This Row],[dir]]</f>
        <v>NO3t_c_e_FWD</v>
      </c>
      <c r="H2869" s="1" t="str">
        <f>_xlfn.XLOOKUP(RT_enz[[#This Row],[Column1]],SC_enz[name_dir],SC_enz[name_dir],"")</f>
        <v/>
      </c>
      <c r="I2869" s="1" t="str">
        <f>_xlfn.XLOOKUP(RT_enz[[#This Row],[rxn_src]],SC_enz[rxn_src],SC_enz[rxn_src],"")</f>
        <v/>
      </c>
      <c r="J2869" s="2" t="str">
        <f>_xlfn.XLOOKUP(RT_enz[[#This Row],[Column1]],RT_gsm[Column3],RT_gsm[Column3],"")</f>
        <v>NO3t_c_e_FWD</v>
      </c>
    </row>
    <row r="2870" spans="1:10" ht="16" hidden="1" x14ac:dyDescent="0.2">
      <c r="A2870" s="1" t="s">
        <v>6078</v>
      </c>
      <c r="B2870" s="1" t="s">
        <v>3903</v>
      </c>
      <c r="C2870" s="1" t="s">
        <v>6079</v>
      </c>
      <c r="D2870" s="1" t="s">
        <v>6080</v>
      </c>
      <c r="E2870" s="1" t="s">
        <v>7</v>
      </c>
      <c r="F2870" s="1" t="s">
        <v>3920</v>
      </c>
      <c r="G2870" s="1" t="str">
        <f>RT_enz[[#This Row],[rxn_src]]&amp;"_"&amp;RT_enz[[#This Row],[dir]]</f>
        <v>NO3t_c_e_REV</v>
      </c>
      <c r="H2870" s="1" t="str">
        <f>_xlfn.XLOOKUP(RT_enz[[#This Row],[Column1]],SC_enz[name_dir],SC_enz[name_dir],"")</f>
        <v/>
      </c>
      <c r="I2870" s="1" t="str">
        <f>_xlfn.XLOOKUP(RT_enz[[#This Row],[rxn_src]],SC_enz[rxn_src],SC_enz[rxn_src],"")</f>
        <v/>
      </c>
      <c r="J2870" s="2" t="str">
        <f>_xlfn.XLOOKUP(RT_enz[[#This Row],[Column1]],RT_gsm[Column3],RT_gsm[Column3],"")</f>
        <v>NO3t_c_e_REV</v>
      </c>
    </row>
    <row r="2871" spans="1:10" ht="16" hidden="1" x14ac:dyDescent="0.2">
      <c r="A2871" s="1" t="s">
        <v>6081</v>
      </c>
      <c r="B2871" s="1" t="s">
        <v>3902</v>
      </c>
      <c r="C2871" s="1" t="s">
        <v>6082</v>
      </c>
      <c r="D2871" s="1" t="s">
        <v>6083</v>
      </c>
      <c r="E2871" s="1" t="s">
        <v>7</v>
      </c>
      <c r="F2871" s="1" t="s">
        <v>3920</v>
      </c>
      <c r="G2871" s="1" t="str">
        <f>RT_enz[[#This Row],[rxn_src]]&amp;"_"&amp;RT_enz[[#This Row],[dir]]</f>
        <v>NOX_c_FWD</v>
      </c>
      <c r="H2871" s="1" t="str">
        <f>_xlfn.XLOOKUP(RT_enz[[#This Row],[Column1]],SC_enz[name_dir],SC_enz[name_dir],"")</f>
        <v/>
      </c>
      <c r="I2871" s="1" t="str">
        <f>_xlfn.XLOOKUP(RT_enz[[#This Row],[rxn_src]],SC_enz[rxn_src],SC_enz[rxn_src],"")</f>
        <v/>
      </c>
      <c r="J2871" s="2" t="str">
        <f>_xlfn.XLOOKUP(RT_enz[[#This Row],[Column1]],RT_gsm[Column3],RT_gsm[Column3],"")</f>
        <v>NOX_c_FWD</v>
      </c>
    </row>
    <row r="2872" spans="1:10" ht="16" hidden="1" x14ac:dyDescent="0.2">
      <c r="A2872" s="1" t="s">
        <v>2475</v>
      </c>
      <c r="B2872" s="1" t="s">
        <v>3902</v>
      </c>
      <c r="C2872" s="1" t="s">
        <v>142</v>
      </c>
      <c r="D2872" s="1" t="s">
        <v>143</v>
      </c>
      <c r="E2872" s="1" t="s">
        <v>7</v>
      </c>
      <c r="F2872" s="1"/>
      <c r="G2872" s="1" t="str">
        <f>RT_enz[[#This Row],[rxn_src]]&amp;"_"&amp;RT_enz[[#This Row],[dir]]</f>
        <v>NTD10pp_c_FWD</v>
      </c>
      <c r="H2872" s="1" t="str">
        <f>_xlfn.XLOOKUP(RT_enz[[#This Row],[Column1]],SC_enz[name_dir],SC_enz[name_dir],"")</f>
        <v>NTD10pp_c_FWD</v>
      </c>
      <c r="I2872" s="1" t="str">
        <f>_xlfn.XLOOKUP(RT_enz[[#This Row],[rxn_src]],SC_enz[rxn_src],SC_enz[rxn_src],"")</f>
        <v>NTD10pp_c</v>
      </c>
      <c r="J2872" s="2" t="str">
        <f>_xlfn.XLOOKUP(RT_enz[[#This Row],[Column1]],RT_gsm[Column3],RT_gsm[Column3],"")</f>
        <v>NTD10pp_c_FWD</v>
      </c>
    </row>
    <row r="2873" spans="1:10" ht="16" hidden="1" x14ac:dyDescent="0.2">
      <c r="A2873" s="1" t="s">
        <v>2474</v>
      </c>
      <c r="B2873" s="1" t="s">
        <v>3902</v>
      </c>
      <c r="C2873" s="1" t="s">
        <v>142</v>
      </c>
      <c r="D2873" s="1" t="s">
        <v>143</v>
      </c>
      <c r="E2873" s="1" t="s">
        <v>7</v>
      </c>
      <c r="F2873" s="1"/>
      <c r="G2873" s="1" t="str">
        <f>RT_enz[[#This Row],[rxn_src]]&amp;"_"&amp;RT_enz[[#This Row],[dir]]</f>
        <v>NTD1pp_c_FWD</v>
      </c>
      <c r="H2873" s="1" t="str">
        <f>_xlfn.XLOOKUP(RT_enz[[#This Row],[Column1]],SC_enz[name_dir],SC_enz[name_dir],"")</f>
        <v>NTD1pp_c_FWD</v>
      </c>
      <c r="I2873" s="1" t="str">
        <f>_xlfn.XLOOKUP(RT_enz[[#This Row],[rxn_src]],SC_enz[rxn_src],SC_enz[rxn_src],"")</f>
        <v>NTD1pp_c</v>
      </c>
      <c r="J2873" s="2" t="str">
        <f>_xlfn.XLOOKUP(RT_enz[[#This Row],[Column1]],RT_gsm[Column3],RT_gsm[Column3],"")</f>
        <v>NTD1pp_c_FWD</v>
      </c>
    </row>
    <row r="2874" spans="1:10" ht="16" hidden="1" x14ac:dyDescent="0.2">
      <c r="A2874" s="1" t="s">
        <v>163</v>
      </c>
      <c r="B2874" s="1" t="s">
        <v>3902</v>
      </c>
      <c r="C2874" s="1" t="s">
        <v>6084</v>
      </c>
      <c r="D2874" s="1" t="s">
        <v>6085</v>
      </c>
      <c r="E2874" s="1" t="s">
        <v>7</v>
      </c>
      <c r="F2874" s="1" t="s">
        <v>3920</v>
      </c>
      <c r="G2874" s="1" t="str">
        <f>RT_enz[[#This Row],[rxn_src]]&amp;"_"&amp;RT_enz[[#This Row],[dir]]</f>
        <v>NTD2pp_c_FWD</v>
      </c>
      <c r="H2874" s="1" t="str">
        <f>_xlfn.XLOOKUP(RT_enz[[#This Row],[Column1]],SC_enz[name_dir],SC_enz[name_dir],"")</f>
        <v>NTD2pp_c_FWD</v>
      </c>
      <c r="I2874" s="1" t="str">
        <f>_xlfn.XLOOKUP(RT_enz[[#This Row],[rxn_src]],SC_enz[rxn_src],SC_enz[rxn_src],"")</f>
        <v>NTD2pp_c</v>
      </c>
      <c r="J2874" s="2" t="str">
        <f>_xlfn.XLOOKUP(RT_enz[[#This Row],[Column1]],RT_gsm[Column3],RT_gsm[Column3],"")</f>
        <v>NTD2pp_c_FWD</v>
      </c>
    </row>
    <row r="2875" spans="1:10" ht="16" hidden="1" x14ac:dyDescent="0.2">
      <c r="A2875" s="1" t="s">
        <v>2471</v>
      </c>
      <c r="B2875" s="1" t="s">
        <v>3902</v>
      </c>
      <c r="C2875" s="1" t="s">
        <v>142</v>
      </c>
      <c r="D2875" s="1" t="s">
        <v>143</v>
      </c>
      <c r="E2875" s="1" t="s">
        <v>7</v>
      </c>
      <c r="F2875" s="1"/>
      <c r="G2875" s="1" t="str">
        <f>RT_enz[[#This Row],[rxn_src]]&amp;"_"&amp;RT_enz[[#This Row],[dir]]</f>
        <v>NTD3pp_c_FWD</v>
      </c>
      <c r="H2875" s="1" t="str">
        <f>_xlfn.XLOOKUP(RT_enz[[#This Row],[Column1]],SC_enz[name_dir],SC_enz[name_dir],"")</f>
        <v>NTD3pp_c_FWD</v>
      </c>
      <c r="I2875" s="1" t="str">
        <f>_xlfn.XLOOKUP(RT_enz[[#This Row],[rxn_src]],SC_enz[rxn_src],SC_enz[rxn_src],"")</f>
        <v>NTD3pp_c</v>
      </c>
      <c r="J2875" s="2" t="str">
        <f>_xlfn.XLOOKUP(RT_enz[[#This Row],[Column1]],RT_gsm[Column3],RT_gsm[Column3],"")</f>
        <v>NTD3pp_c_FWD</v>
      </c>
    </row>
    <row r="2876" spans="1:10" ht="16" hidden="1" x14ac:dyDescent="0.2">
      <c r="A2876" s="1" t="s">
        <v>155</v>
      </c>
      <c r="B2876" s="1" t="s">
        <v>3902</v>
      </c>
      <c r="C2876" s="1" t="s">
        <v>6084</v>
      </c>
      <c r="D2876" s="1" t="s">
        <v>6085</v>
      </c>
      <c r="E2876" s="1" t="s">
        <v>7</v>
      </c>
      <c r="F2876" s="1" t="s">
        <v>3920</v>
      </c>
      <c r="G2876" s="1" t="str">
        <f>RT_enz[[#This Row],[rxn_src]]&amp;"_"&amp;RT_enz[[#This Row],[dir]]</f>
        <v>NTD4pp_c_FWD</v>
      </c>
      <c r="H2876" s="1" t="str">
        <f>_xlfn.XLOOKUP(RT_enz[[#This Row],[Column1]],SC_enz[name_dir],SC_enz[name_dir],"")</f>
        <v>NTD4pp_c_FWD</v>
      </c>
      <c r="I2876" s="1" t="str">
        <f>_xlfn.XLOOKUP(RT_enz[[#This Row],[rxn_src]],SC_enz[rxn_src],SC_enz[rxn_src],"")</f>
        <v>NTD4pp_c</v>
      </c>
      <c r="J2876" s="2" t="str">
        <f>_xlfn.XLOOKUP(RT_enz[[#This Row],[Column1]],RT_gsm[Column3],RT_gsm[Column3],"")</f>
        <v>NTD4pp_c_FWD</v>
      </c>
    </row>
    <row r="2877" spans="1:10" ht="16" hidden="1" x14ac:dyDescent="0.2">
      <c r="A2877" s="1" t="s">
        <v>2473</v>
      </c>
      <c r="B2877" s="1" t="s">
        <v>3902</v>
      </c>
      <c r="C2877" s="1" t="s">
        <v>142</v>
      </c>
      <c r="D2877" s="1" t="s">
        <v>143</v>
      </c>
      <c r="E2877" s="1" t="s">
        <v>7</v>
      </c>
      <c r="F2877" s="1"/>
      <c r="G2877" s="1" t="str">
        <f>RT_enz[[#This Row],[rxn_src]]&amp;"_"&amp;RT_enz[[#This Row],[dir]]</f>
        <v>NTD5_c_FWD</v>
      </c>
      <c r="H2877" s="1" t="str">
        <f>_xlfn.XLOOKUP(RT_enz[[#This Row],[Column1]],SC_enz[name_dir],SC_enz[name_dir],"")</f>
        <v>NTD5_c_FWD</v>
      </c>
      <c r="I2877" s="1" t="str">
        <f>_xlfn.XLOOKUP(RT_enz[[#This Row],[rxn_src]],SC_enz[rxn_src],SC_enz[rxn_src],"")</f>
        <v>NTD5_c</v>
      </c>
      <c r="J2877" s="2" t="str">
        <f>_xlfn.XLOOKUP(RT_enz[[#This Row],[Column1]],RT_gsm[Column3],RT_gsm[Column3],"")</f>
        <v>NTD5_c_FWD</v>
      </c>
    </row>
    <row r="2878" spans="1:10" ht="16" hidden="1" x14ac:dyDescent="0.2">
      <c r="A2878" s="1" t="s">
        <v>2470</v>
      </c>
      <c r="B2878" s="1" t="s">
        <v>3902</v>
      </c>
      <c r="C2878" s="1" t="s">
        <v>142</v>
      </c>
      <c r="D2878" s="1" t="s">
        <v>143</v>
      </c>
      <c r="E2878" s="1" t="s">
        <v>7</v>
      </c>
      <c r="F2878" s="1"/>
      <c r="G2878" s="1" t="str">
        <f>RT_enz[[#This Row],[rxn_src]]&amp;"_"&amp;RT_enz[[#This Row],[dir]]</f>
        <v>NTD6pp_c_FWD</v>
      </c>
      <c r="H2878" s="1" t="str">
        <f>_xlfn.XLOOKUP(RT_enz[[#This Row],[Column1]],SC_enz[name_dir],SC_enz[name_dir],"")</f>
        <v>NTD6pp_c_FWD</v>
      </c>
      <c r="I2878" s="1" t="str">
        <f>_xlfn.XLOOKUP(RT_enz[[#This Row],[rxn_src]],SC_enz[rxn_src],SC_enz[rxn_src],"")</f>
        <v>NTD6pp_c</v>
      </c>
      <c r="J2878" s="2" t="str">
        <f>_xlfn.XLOOKUP(RT_enz[[#This Row],[Column1]],RT_gsm[Column3],RT_gsm[Column3],"")</f>
        <v>NTD6pp_c_FWD</v>
      </c>
    </row>
    <row r="2879" spans="1:10" ht="16" hidden="1" x14ac:dyDescent="0.2">
      <c r="A2879" s="1" t="s">
        <v>2469</v>
      </c>
      <c r="B2879" s="1" t="s">
        <v>3902</v>
      </c>
      <c r="C2879" s="1" t="s">
        <v>142</v>
      </c>
      <c r="D2879" s="1" t="s">
        <v>143</v>
      </c>
      <c r="E2879" s="1" t="s">
        <v>7</v>
      </c>
      <c r="F2879" s="1"/>
      <c r="G2879" s="1" t="str">
        <f>RT_enz[[#This Row],[rxn_src]]&amp;"_"&amp;RT_enz[[#This Row],[dir]]</f>
        <v>NTD7pp_c_FWD</v>
      </c>
      <c r="H2879" s="1" t="str">
        <f>_xlfn.XLOOKUP(RT_enz[[#This Row],[Column1]],SC_enz[name_dir],SC_enz[name_dir],"")</f>
        <v>NTD7pp_c_FWD</v>
      </c>
      <c r="I2879" s="1" t="str">
        <f>_xlfn.XLOOKUP(RT_enz[[#This Row],[rxn_src]],SC_enz[rxn_src],SC_enz[rxn_src],"")</f>
        <v>NTD7pp_c</v>
      </c>
      <c r="J2879" s="2" t="str">
        <f>_xlfn.XLOOKUP(RT_enz[[#This Row],[Column1]],RT_gsm[Column3],RT_gsm[Column3],"")</f>
        <v>NTD7pp_c_FWD</v>
      </c>
    </row>
    <row r="2880" spans="1:10" ht="16" hidden="1" x14ac:dyDescent="0.2">
      <c r="A2880" s="1" t="s">
        <v>2472</v>
      </c>
      <c r="B2880" s="1" t="s">
        <v>3902</v>
      </c>
      <c r="C2880" s="1" t="s">
        <v>142</v>
      </c>
      <c r="D2880" s="1" t="s">
        <v>143</v>
      </c>
      <c r="E2880" s="1" t="s">
        <v>7</v>
      </c>
      <c r="F2880" s="1"/>
      <c r="G2880" s="1" t="str">
        <f>RT_enz[[#This Row],[rxn_src]]&amp;"_"&amp;RT_enz[[#This Row],[dir]]</f>
        <v>NTD8_c_FWD</v>
      </c>
      <c r="H2880" s="1" t="str">
        <f>_xlfn.XLOOKUP(RT_enz[[#This Row],[Column1]],SC_enz[name_dir],SC_enz[name_dir],"")</f>
        <v>NTD8_c_FWD</v>
      </c>
      <c r="I2880" s="1" t="str">
        <f>_xlfn.XLOOKUP(RT_enz[[#This Row],[rxn_src]],SC_enz[rxn_src],SC_enz[rxn_src],"")</f>
        <v>NTD8_c</v>
      </c>
      <c r="J2880" s="2" t="str">
        <f>_xlfn.XLOOKUP(RT_enz[[#This Row],[Column1]],RT_gsm[Column3],RT_gsm[Column3],"")</f>
        <v>NTD8_c_FWD</v>
      </c>
    </row>
    <row r="2881" spans="1:10" ht="16" hidden="1" x14ac:dyDescent="0.2">
      <c r="A2881" s="1" t="s">
        <v>1392</v>
      </c>
      <c r="B2881" s="1" t="s">
        <v>3902</v>
      </c>
      <c r="C2881" s="1" t="s">
        <v>4566</v>
      </c>
      <c r="D2881" s="1" t="s">
        <v>4567</v>
      </c>
      <c r="E2881" s="1" t="s">
        <v>7</v>
      </c>
      <c r="F2881" s="1" t="s">
        <v>3920</v>
      </c>
      <c r="G2881" s="1" t="str">
        <f>RT_enz[[#This Row],[rxn_src]]&amp;"_"&amp;RT_enz[[#This Row],[dir]]</f>
        <v>NTP10_c_FWD</v>
      </c>
      <c r="H2881" s="1" t="str">
        <f>_xlfn.XLOOKUP(RT_enz[[#This Row],[Column1]],SC_enz[name_dir],SC_enz[name_dir],"")</f>
        <v>NTP10_c_FWD</v>
      </c>
      <c r="I2881" s="1" t="str">
        <f>_xlfn.XLOOKUP(RT_enz[[#This Row],[rxn_src]],SC_enz[rxn_src],SC_enz[rxn_src],"")</f>
        <v>NTP10_c</v>
      </c>
      <c r="J2881" s="2" t="str">
        <f>_xlfn.XLOOKUP(RT_enz[[#This Row],[Column1]],RT_gsm[Column3],RT_gsm[Column3],"")</f>
        <v>NTP10_c_FWD</v>
      </c>
    </row>
    <row r="2882" spans="1:10" ht="16" hidden="1" x14ac:dyDescent="0.2">
      <c r="A2882" s="1" t="s">
        <v>1387</v>
      </c>
      <c r="B2882" s="1" t="s">
        <v>3902</v>
      </c>
      <c r="C2882" s="1" t="s">
        <v>4566</v>
      </c>
      <c r="D2882" s="1" t="s">
        <v>4567</v>
      </c>
      <c r="E2882" s="1" t="s">
        <v>7</v>
      </c>
      <c r="F2882" s="1" t="s">
        <v>3920</v>
      </c>
      <c r="G2882" s="1" t="str">
        <f>RT_enz[[#This Row],[rxn_src]]&amp;"_"&amp;RT_enz[[#This Row],[dir]]</f>
        <v>NTP3_c_FWD</v>
      </c>
      <c r="H2882" s="1" t="str">
        <f>_xlfn.XLOOKUP(RT_enz[[#This Row],[Column1]],SC_enz[name_dir],SC_enz[name_dir],"")</f>
        <v>NTP3_c_FWD</v>
      </c>
      <c r="I2882" s="1" t="str">
        <f>_xlfn.XLOOKUP(RT_enz[[#This Row],[rxn_src]],SC_enz[rxn_src],SC_enz[rxn_src],"")</f>
        <v>NTP3_c</v>
      </c>
      <c r="J2882" s="2" t="str">
        <f>_xlfn.XLOOKUP(RT_enz[[#This Row],[Column1]],RT_gsm[Column3],RT_gsm[Column3],"")</f>
        <v>NTP3_c_FWD</v>
      </c>
    </row>
    <row r="2883" spans="1:10" ht="16" hidden="1" x14ac:dyDescent="0.2">
      <c r="A2883" s="1" t="s">
        <v>1387</v>
      </c>
      <c r="B2883" s="1" t="s">
        <v>3902</v>
      </c>
      <c r="C2883" s="1" t="s">
        <v>6086</v>
      </c>
      <c r="D2883" s="1" t="s">
        <v>6087</v>
      </c>
      <c r="E2883" s="1" t="s">
        <v>7</v>
      </c>
      <c r="F2883" s="1" t="s">
        <v>3920</v>
      </c>
      <c r="G2883" s="1" t="str">
        <f>RT_enz[[#This Row],[rxn_src]]&amp;"_"&amp;RT_enz[[#This Row],[dir]]</f>
        <v>NTP3_c_FWD</v>
      </c>
      <c r="H2883" s="1" t="str">
        <f>_xlfn.XLOOKUP(RT_enz[[#This Row],[Column1]],SC_enz[name_dir],SC_enz[name_dir],"")</f>
        <v>NTP3_c_FWD</v>
      </c>
      <c r="I2883" s="1" t="str">
        <f>_xlfn.XLOOKUP(RT_enz[[#This Row],[rxn_src]],SC_enz[rxn_src],SC_enz[rxn_src],"")</f>
        <v>NTP3_c</v>
      </c>
      <c r="J2883" s="2" t="str">
        <f>_xlfn.XLOOKUP(RT_enz[[#This Row],[Column1]],RT_gsm[Column3],RT_gsm[Column3],"")</f>
        <v>NTP3_c_FWD</v>
      </c>
    </row>
    <row r="2884" spans="1:10" ht="16" hidden="1" x14ac:dyDescent="0.2">
      <c r="A2884" s="1" t="s">
        <v>1387</v>
      </c>
      <c r="B2884" s="1" t="s">
        <v>3902</v>
      </c>
      <c r="C2884" s="1" t="s">
        <v>6088</v>
      </c>
      <c r="D2884" s="1" t="s">
        <v>6089</v>
      </c>
      <c r="E2884" s="1" t="s">
        <v>7</v>
      </c>
      <c r="F2884" s="1" t="s">
        <v>3920</v>
      </c>
      <c r="G2884" s="1" t="str">
        <f>RT_enz[[#This Row],[rxn_src]]&amp;"_"&amp;RT_enz[[#This Row],[dir]]</f>
        <v>NTP3_c_FWD</v>
      </c>
      <c r="H2884" s="1" t="str">
        <f>_xlfn.XLOOKUP(RT_enz[[#This Row],[Column1]],SC_enz[name_dir],SC_enz[name_dir],"")</f>
        <v>NTP3_c_FWD</v>
      </c>
      <c r="I2884" s="1" t="str">
        <f>_xlfn.XLOOKUP(RT_enz[[#This Row],[rxn_src]],SC_enz[rxn_src],SC_enz[rxn_src],"")</f>
        <v>NTP3_c</v>
      </c>
      <c r="J2884" s="2" t="str">
        <f>_xlfn.XLOOKUP(RT_enz[[#This Row],[Column1]],RT_gsm[Column3],RT_gsm[Column3],"")</f>
        <v>NTP3_c_FWD</v>
      </c>
    </row>
    <row r="2885" spans="1:10" ht="16" hidden="1" x14ac:dyDescent="0.2">
      <c r="A2885" s="1" t="s">
        <v>2735</v>
      </c>
      <c r="B2885" s="1" t="s">
        <v>3902</v>
      </c>
      <c r="C2885" s="1" t="s">
        <v>4566</v>
      </c>
      <c r="D2885" s="1" t="s">
        <v>4567</v>
      </c>
      <c r="E2885" s="1" t="s">
        <v>7</v>
      </c>
      <c r="F2885" s="1" t="s">
        <v>3920</v>
      </c>
      <c r="G2885" s="1" t="str">
        <f>RT_enz[[#This Row],[rxn_src]]&amp;"_"&amp;RT_enz[[#This Row],[dir]]</f>
        <v>NTP4_c_FWD</v>
      </c>
      <c r="H2885" s="1" t="str">
        <f>_xlfn.XLOOKUP(RT_enz[[#This Row],[Column1]],SC_enz[name_dir],SC_enz[name_dir],"")</f>
        <v>NTP4_c_FWD</v>
      </c>
      <c r="I2885" s="1" t="str">
        <f>_xlfn.XLOOKUP(RT_enz[[#This Row],[rxn_src]],SC_enz[rxn_src],SC_enz[rxn_src],"")</f>
        <v>NTP4_c</v>
      </c>
      <c r="J2885" s="2" t="str">
        <f>_xlfn.XLOOKUP(RT_enz[[#This Row],[Column1]],RT_gsm[Column3],RT_gsm[Column3],"")</f>
        <v>NTP4_c_FWD</v>
      </c>
    </row>
    <row r="2886" spans="1:10" ht="16" hidden="1" x14ac:dyDescent="0.2">
      <c r="A2886" s="1" t="s">
        <v>1391</v>
      </c>
      <c r="B2886" s="1" t="s">
        <v>3902</v>
      </c>
      <c r="C2886" s="1" t="s">
        <v>4566</v>
      </c>
      <c r="D2886" s="1" t="s">
        <v>4567</v>
      </c>
      <c r="E2886" s="1" t="s">
        <v>7</v>
      </c>
      <c r="F2886" s="1" t="s">
        <v>3920</v>
      </c>
      <c r="G2886" s="1" t="str">
        <f>RT_enz[[#This Row],[rxn_src]]&amp;"_"&amp;RT_enz[[#This Row],[dir]]</f>
        <v>NTP5_c_FWD</v>
      </c>
      <c r="H2886" s="1" t="str">
        <f>_xlfn.XLOOKUP(RT_enz[[#This Row],[Column1]],SC_enz[name_dir],SC_enz[name_dir],"")</f>
        <v>NTP5_c_FWD</v>
      </c>
      <c r="I2886" s="1" t="str">
        <f>_xlfn.XLOOKUP(RT_enz[[#This Row],[rxn_src]],SC_enz[rxn_src],SC_enz[rxn_src],"")</f>
        <v>NTP5_c</v>
      </c>
      <c r="J2886" s="2" t="str">
        <f>_xlfn.XLOOKUP(RT_enz[[#This Row],[Column1]],RT_gsm[Column3],RT_gsm[Column3],"")</f>
        <v>NTP5_c_FWD</v>
      </c>
    </row>
    <row r="2887" spans="1:10" ht="16" hidden="1" x14ac:dyDescent="0.2">
      <c r="A2887" s="1" t="s">
        <v>1390</v>
      </c>
      <c r="B2887" s="1" t="s">
        <v>3902</v>
      </c>
      <c r="C2887" s="1" t="s">
        <v>4566</v>
      </c>
      <c r="D2887" s="1" t="s">
        <v>4567</v>
      </c>
      <c r="E2887" s="1" t="s">
        <v>7</v>
      </c>
      <c r="F2887" s="1" t="s">
        <v>3920</v>
      </c>
      <c r="G2887" s="1" t="str">
        <f>RT_enz[[#This Row],[rxn_src]]&amp;"_"&amp;RT_enz[[#This Row],[dir]]</f>
        <v>NTP7_c_FWD</v>
      </c>
      <c r="H2887" s="1" t="str">
        <f>_xlfn.XLOOKUP(RT_enz[[#This Row],[Column1]],SC_enz[name_dir],SC_enz[name_dir],"")</f>
        <v>NTP7_c_FWD</v>
      </c>
      <c r="I2887" s="1" t="str">
        <f>_xlfn.XLOOKUP(RT_enz[[#This Row],[rxn_src]],SC_enz[rxn_src],SC_enz[rxn_src],"")</f>
        <v>NTP7_c</v>
      </c>
      <c r="J2887" s="2" t="str">
        <f>_xlfn.XLOOKUP(RT_enz[[#This Row],[Column1]],RT_gsm[Column3],RT_gsm[Column3],"")</f>
        <v>NTP7_c_FWD</v>
      </c>
    </row>
    <row r="2888" spans="1:10" ht="16" hidden="1" x14ac:dyDescent="0.2">
      <c r="A2888" s="1" t="s">
        <v>2560</v>
      </c>
      <c r="B2888" s="1" t="s">
        <v>3902</v>
      </c>
      <c r="C2888" s="1" t="s">
        <v>142</v>
      </c>
      <c r="D2888" s="1" t="s">
        <v>143</v>
      </c>
      <c r="E2888" s="1" t="s">
        <v>7</v>
      </c>
      <c r="F2888" s="1"/>
      <c r="G2888" s="1" t="str">
        <f>RT_enz[[#This Row],[rxn_src]]&amp;"_"&amp;RT_enz[[#This Row],[dir]]</f>
        <v>NTPDA2_c_FWD</v>
      </c>
      <c r="H2888" s="1" t="str">
        <f>_xlfn.XLOOKUP(RT_enz[[#This Row],[Column1]],SC_enz[name_dir],SC_enz[name_dir],"")</f>
        <v>NTPDA2_c_FWD</v>
      </c>
      <c r="I2888" s="1" t="str">
        <f>_xlfn.XLOOKUP(RT_enz[[#This Row],[rxn_src]],SC_enz[rxn_src],SC_enz[rxn_src],"")</f>
        <v>NTPDA2_c</v>
      </c>
      <c r="J2888" s="2" t="str">
        <f>_xlfn.XLOOKUP(RT_enz[[#This Row],[Column1]],RT_gsm[Column3],RT_gsm[Column3],"")</f>
        <v>NTPDA2_c_FWD</v>
      </c>
    </row>
    <row r="2889" spans="1:10" ht="16" hidden="1" x14ac:dyDescent="0.2">
      <c r="A2889" s="1" t="s">
        <v>2739</v>
      </c>
      <c r="B2889" s="1" t="s">
        <v>3902</v>
      </c>
      <c r="C2889" s="1" t="s">
        <v>1642</v>
      </c>
      <c r="D2889" s="1" t="s">
        <v>143</v>
      </c>
      <c r="E2889" s="1" t="s">
        <v>7</v>
      </c>
      <c r="F2889" s="1"/>
      <c r="G2889" s="1" t="str">
        <f>RT_enz[[#This Row],[rxn_src]]&amp;"_"&amp;RT_enz[[#This Row],[dir]]</f>
        <v>O2t_c_e_FWD</v>
      </c>
      <c r="H2889" s="1" t="str">
        <f>_xlfn.XLOOKUP(RT_enz[[#This Row],[Column1]],SC_enz[name_dir],SC_enz[name_dir],"")</f>
        <v>O2t_c_e_FWD</v>
      </c>
      <c r="I2889" s="1" t="str">
        <f>_xlfn.XLOOKUP(RT_enz[[#This Row],[rxn_src]],SC_enz[rxn_src],SC_enz[rxn_src],"")</f>
        <v>O2t_c_e</v>
      </c>
      <c r="J2889" s="2" t="str">
        <f>_xlfn.XLOOKUP(RT_enz[[#This Row],[Column1]],RT_gsm[Column3],RT_gsm[Column3],"")</f>
        <v>O2t_c_e_FWD</v>
      </c>
    </row>
    <row r="2890" spans="1:10" ht="16" hidden="1" x14ac:dyDescent="0.2">
      <c r="A2890" s="1" t="s">
        <v>2739</v>
      </c>
      <c r="B2890" s="1" t="s">
        <v>3903</v>
      </c>
      <c r="C2890" s="1" t="s">
        <v>1642</v>
      </c>
      <c r="D2890" s="1" t="s">
        <v>143</v>
      </c>
      <c r="E2890" s="1" t="s">
        <v>7</v>
      </c>
      <c r="F2890" s="1"/>
      <c r="G2890" s="1" t="str">
        <f>RT_enz[[#This Row],[rxn_src]]&amp;"_"&amp;RT_enz[[#This Row],[dir]]</f>
        <v>O2t_c_e_REV</v>
      </c>
      <c r="H2890" s="1" t="str">
        <f>_xlfn.XLOOKUP(RT_enz[[#This Row],[Column1]],SC_enz[name_dir],SC_enz[name_dir],"")</f>
        <v>O2t_c_e_REV</v>
      </c>
      <c r="I2890" s="1" t="str">
        <f>_xlfn.XLOOKUP(RT_enz[[#This Row],[rxn_src]],SC_enz[rxn_src],SC_enz[rxn_src],"")</f>
        <v>O2t_c_e</v>
      </c>
      <c r="J2890" s="2" t="str">
        <f>_xlfn.XLOOKUP(RT_enz[[#This Row],[Column1]],RT_gsm[Column3],RT_gsm[Column3],"")</f>
        <v>O2t_c_e_REV</v>
      </c>
    </row>
    <row r="2891" spans="1:10" ht="16" hidden="1" x14ac:dyDescent="0.2">
      <c r="A2891" s="1" t="s">
        <v>2738</v>
      </c>
      <c r="B2891" s="1" t="s">
        <v>3902</v>
      </c>
      <c r="C2891" s="1" t="s">
        <v>1642</v>
      </c>
      <c r="D2891" s="1" t="s">
        <v>143</v>
      </c>
      <c r="E2891" s="1" t="s">
        <v>7</v>
      </c>
      <c r="F2891" s="1"/>
      <c r="G2891" s="1" t="str">
        <f>RT_enz[[#This Row],[rxn_src]]&amp;"_"&amp;RT_enz[[#This Row],[dir]]</f>
        <v>O2t_c_m_FWD</v>
      </c>
      <c r="H2891" s="1" t="str">
        <f>_xlfn.XLOOKUP(RT_enz[[#This Row],[Column1]],SC_enz[name_dir],SC_enz[name_dir],"")</f>
        <v>O2t_c_m_FWD</v>
      </c>
      <c r="I2891" s="1" t="str">
        <f>_xlfn.XLOOKUP(RT_enz[[#This Row],[rxn_src]],SC_enz[rxn_src],SC_enz[rxn_src],"")</f>
        <v>O2t_c_m</v>
      </c>
      <c r="J2891" s="2" t="str">
        <f>_xlfn.XLOOKUP(RT_enz[[#This Row],[Column1]],RT_gsm[Column3],RT_gsm[Column3],"")</f>
        <v>O2t_c_m_FWD</v>
      </c>
    </row>
    <row r="2892" spans="1:10" ht="16" hidden="1" x14ac:dyDescent="0.2">
      <c r="A2892" s="1" t="s">
        <v>2738</v>
      </c>
      <c r="B2892" s="1" t="s">
        <v>3903</v>
      </c>
      <c r="C2892" s="1" t="s">
        <v>1642</v>
      </c>
      <c r="D2892" s="1" t="s">
        <v>143</v>
      </c>
      <c r="E2892" s="1" t="s">
        <v>7</v>
      </c>
      <c r="F2892" s="1"/>
      <c r="G2892" s="1" t="str">
        <f>RT_enz[[#This Row],[rxn_src]]&amp;"_"&amp;RT_enz[[#This Row],[dir]]</f>
        <v>O2t_c_m_REV</v>
      </c>
      <c r="H2892" s="1" t="str">
        <f>_xlfn.XLOOKUP(RT_enz[[#This Row],[Column1]],SC_enz[name_dir],SC_enz[name_dir],"")</f>
        <v>O2t_c_m_REV</v>
      </c>
      <c r="I2892" s="1" t="str">
        <f>_xlfn.XLOOKUP(RT_enz[[#This Row],[rxn_src]],SC_enz[rxn_src],SC_enz[rxn_src],"")</f>
        <v>O2t_c_m</v>
      </c>
      <c r="J2892" s="2" t="str">
        <f>_xlfn.XLOOKUP(RT_enz[[#This Row],[Column1]],RT_gsm[Column3],RT_gsm[Column3],"")</f>
        <v>O2t_c_m_REV</v>
      </c>
    </row>
    <row r="2893" spans="1:10" ht="16" hidden="1" x14ac:dyDescent="0.2">
      <c r="A2893" s="1" t="s">
        <v>2737</v>
      </c>
      <c r="B2893" s="1" t="s">
        <v>3902</v>
      </c>
      <c r="C2893" s="1" t="s">
        <v>1642</v>
      </c>
      <c r="D2893" s="1" t="s">
        <v>143</v>
      </c>
      <c r="E2893" s="1" t="s">
        <v>7</v>
      </c>
      <c r="F2893" s="1"/>
      <c r="G2893" s="1" t="str">
        <f>RT_enz[[#This Row],[rxn_src]]&amp;"_"&amp;RT_enz[[#This Row],[dir]]</f>
        <v>O2t_c_r_FWD</v>
      </c>
      <c r="H2893" s="1" t="str">
        <f>_xlfn.XLOOKUP(RT_enz[[#This Row],[Column1]],SC_enz[name_dir],SC_enz[name_dir],"")</f>
        <v>O2t_c_r_FWD</v>
      </c>
      <c r="I2893" s="1" t="str">
        <f>_xlfn.XLOOKUP(RT_enz[[#This Row],[rxn_src]],SC_enz[rxn_src],SC_enz[rxn_src],"")</f>
        <v>O2t_c_r</v>
      </c>
      <c r="J2893" s="2" t="str">
        <f>_xlfn.XLOOKUP(RT_enz[[#This Row],[Column1]],RT_gsm[Column3],RT_gsm[Column3],"")</f>
        <v>O2t_c_r_FWD</v>
      </c>
    </row>
    <row r="2894" spans="1:10" ht="16" hidden="1" x14ac:dyDescent="0.2">
      <c r="A2894" s="1" t="s">
        <v>2737</v>
      </c>
      <c r="B2894" s="1" t="s">
        <v>3903</v>
      </c>
      <c r="C2894" s="1" t="s">
        <v>1642</v>
      </c>
      <c r="D2894" s="1" t="s">
        <v>143</v>
      </c>
      <c r="E2894" s="1" t="s">
        <v>7</v>
      </c>
      <c r="F2894" s="1"/>
      <c r="G2894" s="1" t="str">
        <f>RT_enz[[#This Row],[rxn_src]]&amp;"_"&amp;RT_enz[[#This Row],[dir]]</f>
        <v>O2t_c_r_REV</v>
      </c>
      <c r="H2894" s="1" t="str">
        <f>_xlfn.XLOOKUP(RT_enz[[#This Row],[Column1]],SC_enz[name_dir],SC_enz[name_dir],"")</f>
        <v>O2t_c_r_REV</v>
      </c>
      <c r="I2894" s="1" t="str">
        <f>_xlfn.XLOOKUP(RT_enz[[#This Row],[rxn_src]],SC_enz[rxn_src],SC_enz[rxn_src],"")</f>
        <v>O2t_c_r</v>
      </c>
      <c r="J2894" s="2" t="str">
        <f>_xlfn.XLOOKUP(RT_enz[[#This Row],[Column1]],RT_gsm[Column3],RT_gsm[Column3],"")</f>
        <v>O2t_c_r_REV</v>
      </c>
    </row>
    <row r="2895" spans="1:10" ht="16" hidden="1" x14ac:dyDescent="0.2">
      <c r="A2895" s="1" t="s">
        <v>2884</v>
      </c>
      <c r="B2895" s="1" t="s">
        <v>3902</v>
      </c>
      <c r="C2895" s="1" t="s">
        <v>1642</v>
      </c>
      <c r="D2895" s="1" t="s">
        <v>143</v>
      </c>
      <c r="E2895" s="1" t="s">
        <v>7</v>
      </c>
      <c r="F2895" s="1"/>
      <c r="G2895" s="1" t="str">
        <f>RT_enz[[#This Row],[rxn_src]]&amp;"_"&amp;RT_enz[[#This Row],[dir]]</f>
        <v>O2t_c_rm_FWD</v>
      </c>
      <c r="H2895" s="1" t="str">
        <f>_xlfn.XLOOKUP(RT_enz[[#This Row],[Column1]],SC_enz[name_dir],SC_enz[name_dir],"")</f>
        <v>O2t_c_rm_FWD</v>
      </c>
      <c r="I2895" s="1" t="str">
        <f>_xlfn.XLOOKUP(RT_enz[[#This Row],[rxn_src]],SC_enz[rxn_src],SC_enz[rxn_src],"")</f>
        <v>O2t_c_rm</v>
      </c>
      <c r="J2895" s="2" t="str">
        <f>_xlfn.XLOOKUP(RT_enz[[#This Row],[Column1]],RT_gsm[Column3],RT_gsm[Column3],"")</f>
        <v>O2t_c_rm_FWD</v>
      </c>
    </row>
    <row r="2896" spans="1:10" ht="16" hidden="1" x14ac:dyDescent="0.2">
      <c r="A2896" s="1" t="s">
        <v>2884</v>
      </c>
      <c r="B2896" s="1" t="s">
        <v>3903</v>
      </c>
      <c r="C2896" s="1" t="s">
        <v>1642</v>
      </c>
      <c r="D2896" s="1" t="s">
        <v>143</v>
      </c>
      <c r="E2896" s="1" t="s">
        <v>7</v>
      </c>
      <c r="F2896" s="1"/>
      <c r="G2896" s="1" t="str">
        <f>RT_enz[[#This Row],[rxn_src]]&amp;"_"&amp;RT_enz[[#This Row],[dir]]</f>
        <v>O2t_c_rm_REV</v>
      </c>
      <c r="H2896" s="1" t="str">
        <f>_xlfn.XLOOKUP(RT_enz[[#This Row],[Column1]],SC_enz[name_dir],SC_enz[name_dir],"")</f>
        <v>O2t_c_rm_REV</v>
      </c>
      <c r="I2896" s="1" t="str">
        <f>_xlfn.XLOOKUP(RT_enz[[#This Row],[rxn_src]],SC_enz[rxn_src],SC_enz[rxn_src],"")</f>
        <v>O2t_c_rm</v>
      </c>
      <c r="J2896" s="2" t="str">
        <f>_xlfn.XLOOKUP(RT_enz[[#This Row],[Column1]],RT_gsm[Column3],RT_gsm[Column3],"")</f>
        <v>O2t_c_rm_REV</v>
      </c>
    </row>
    <row r="2897" spans="1:10" ht="16" hidden="1" x14ac:dyDescent="0.2">
      <c r="A2897" s="1" t="s">
        <v>2740</v>
      </c>
      <c r="B2897" s="1" t="s">
        <v>3902</v>
      </c>
      <c r="C2897" s="1" t="s">
        <v>1642</v>
      </c>
      <c r="D2897" s="1" t="s">
        <v>143</v>
      </c>
      <c r="E2897" s="1" t="s">
        <v>7</v>
      </c>
      <c r="F2897" s="1"/>
      <c r="G2897" s="1" t="str">
        <f>RT_enz[[#This Row],[rxn_src]]&amp;"_"&amp;RT_enz[[#This Row],[dir]]</f>
        <v>O2t_c_x_FWD</v>
      </c>
      <c r="H2897" s="1" t="str">
        <f>_xlfn.XLOOKUP(RT_enz[[#This Row],[Column1]],SC_enz[name_dir],SC_enz[name_dir],"")</f>
        <v>O2t_c_x_FWD</v>
      </c>
      <c r="I2897" s="1" t="str">
        <f>_xlfn.XLOOKUP(RT_enz[[#This Row],[rxn_src]],SC_enz[rxn_src],SC_enz[rxn_src],"")</f>
        <v>O2t_c_x</v>
      </c>
      <c r="J2897" s="2" t="str">
        <f>_xlfn.XLOOKUP(RT_enz[[#This Row],[Column1]],RT_gsm[Column3],RT_gsm[Column3],"")</f>
        <v>O2t_c_x_FWD</v>
      </c>
    </row>
    <row r="2898" spans="1:10" ht="16" hidden="1" x14ac:dyDescent="0.2">
      <c r="A2898" s="1" t="s">
        <v>2740</v>
      </c>
      <c r="B2898" s="1" t="s">
        <v>3903</v>
      </c>
      <c r="C2898" s="1" t="s">
        <v>1642</v>
      </c>
      <c r="D2898" s="1" t="s">
        <v>143</v>
      </c>
      <c r="E2898" s="1" t="s">
        <v>7</v>
      </c>
      <c r="F2898" s="1"/>
      <c r="G2898" s="1" t="str">
        <f>RT_enz[[#This Row],[rxn_src]]&amp;"_"&amp;RT_enz[[#This Row],[dir]]</f>
        <v>O2t_c_x_REV</v>
      </c>
      <c r="H2898" s="1" t="str">
        <f>_xlfn.XLOOKUP(RT_enz[[#This Row],[Column1]],SC_enz[name_dir],SC_enz[name_dir],"")</f>
        <v>O2t_c_x_REV</v>
      </c>
      <c r="I2898" s="1" t="str">
        <f>_xlfn.XLOOKUP(RT_enz[[#This Row],[rxn_src]],SC_enz[rxn_src],SC_enz[rxn_src],"")</f>
        <v>O2t_c_x</v>
      </c>
      <c r="J2898" s="2" t="str">
        <f>_xlfn.XLOOKUP(RT_enz[[#This Row],[Column1]],RT_gsm[Column3],RT_gsm[Column3],"")</f>
        <v>O2t_c_x_REV</v>
      </c>
    </row>
    <row r="2899" spans="1:10" ht="16" hidden="1" x14ac:dyDescent="0.2">
      <c r="A2899" s="1" t="s">
        <v>3022</v>
      </c>
      <c r="B2899" s="1" t="s">
        <v>3902</v>
      </c>
      <c r="C2899" s="1" t="s">
        <v>6090</v>
      </c>
      <c r="D2899" s="1" t="s">
        <v>6091</v>
      </c>
      <c r="E2899" s="1" t="s">
        <v>7</v>
      </c>
      <c r="F2899" s="1" t="s">
        <v>3920</v>
      </c>
      <c r="G2899" s="1" t="str">
        <f>RT_enz[[#This Row],[rxn_src]]&amp;"_"&amp;RT_enz[[#This Row],[dir]]</f>
        <v>OAADC_c_FWD</v>
      </c>
      <c r="H2899" s="1" t="str">
        <f>_xlfn.XLOOKUP(RT_enz[[#This Row],[Column1]],SC_enz[name_dir],SC_enz[name_dir],"")</f>
        <v>OAADC_c_FWD</v>
      </c>
      <c r="I2899" s="1" t="str">
        <f>_xlfn.XLOOKUP(RT_enz[[#This Row],[rxn_src]],SC_enz[rxn_src],SC_enz[rxn_src],"")</f>
        <v>OAADC_c</v>
      </c>
      <c r="J2899" s="2" t="str">
        <f>_xlfn.XLOOKUP(RT_enz[[#This Row],[Column1]],RT_gsm[Column3],RT_gsm[Column3],"")</f>
        <v>OAADC_c_FWD</v>
      </c>
    </row>
    <row r="2900" spans="1:10" ht="16" hidden="1" x14ac:dyDescent="0.2">
      <c r="A2900" s="1" t="s">
        <v>2743</v>
      </c>
      <c r="B2900" s="1" t="s">
        <v>3902</v>
      </c>
      <c r="C2900" s="1" t="s">
        <v>1642</v>
      </c>
      <c r="D2900" s="1" t="s">
        <v>143</v>
      </c>
      <c r="E2900" s="1" t="s">
        <v>7</v>
      </c>
      <c r="F2900" s="1"/>
      <c r="G2900" s="1" t="str">
        <f>RT_enz[[#This Row],[rxn_src]]&amp;"_"&amp;RT_enz[[#This Row],[dir]]</f>
        <v>OAAt_c_e_FWD</v>
      </c>
      <c r="H2900" s="1" t="str">
        <f>_xlfn.XLOOKUP(RT_enz[[#This Row],[Column1]],SC_enz[name_dir],SC_enz[name_dir],"")</f>
        <v>OAAt_c_e_FWD</v>
      </c>
      <c r="I2900" s="1" t="str">
        <f>_xlfn.XLOOKUP(RT_enz[[#This Row],[rxn_src]],SC_enz[rxn_src],SC_enz[rxn_src],"")</f>
        <v>OAAt_c_e</v>
      </c>
      <c r="J2900" s="2" t="str">
        <f>_xlfn.XLOOKUP(RT_enz[[#This Row],[Column1]],RT_gsm[Column3],RT_gsm[Column3],"")</f>
        <v>OAAt_c_e_FWD</v>
      </c>
    </row>
    <row r="2901" spans="1:10" ht="16" hidden="1" x14ac:dyDescent="0.2">
      <c r="A2901" s="1" t="s">
        <v>2743</v>
      </c>
      <c r="B2901" s="1" t="s">
        <v>3903</v>
      </c>
      <c r="C2901" s="1" t="s">
        <v>1642</v>
      </c>
      <c r="D2901" s="1" t="s">
        <v>143</v>
      </c>
      <c r="E2901" s="1" t="s">
        <v>7</v>
      </c>
      <c r="F2901" s="1"/>
      <c r="G2901" s="1" t="str">
        <f>RT_enz[[#This Row],[rxn_src]]&amp;"_"&amp;RT_enz[[#This Row],[dir]]</f>
        <v>OAAt_c_e_REV</v>
      </c>
      <c r="H2901" s="1" t="str">
        <f>_xlfn.XLOOKUP(RT_enz[[#This Row],[Column1]],SC_enz[name_dir],SC_enz[name_dir],"")</f>
        <v>OAAt_c_e_REV</v>
      </c>
      <c r="I2901" s="1" t="str">
        <f>_xlfn.XLOOKUP(RT_enz[[#This Row],[rxn_src]],SC_enz[rxn_src],SC_enz[rxn_src],"")</f>
        <v>OAAt_c_e</v>
      </c>
      <c r="J2901" s="2" t="str">
        <f>_xlfn.XLOOKUP(RT_enz[[#This Row],[Column1]],RT_gsm[Column3],RT_gsm[Column3],"")</f>
        <v>OAAt_c_e_REV</v>
      </c>
    </row>
    <row r="2902" spans="1:10" ht="16" hidden="1" x14ac:dyDescent="0.2">
      <c r="A2902" s="1" t="s">
        <v>2315</v>
      </c>
      <c r="B2902" s="1" t="s">
        <v>3902</v>
      </c>
      <c r="C2902" s="1" t="s">
        <v>6092</v>
      </c>
      <c r="D2902" s="1" t="s">
        <v>6093</v>
      </c>
      <c r="E2902" s="1" t="s">
        <v>7</v>
      </c>
      <c r="F2902" s="1" t="s">
        <v>3920</v>
      </c>
      <c r="G2902" s="1" t="str">
        <f>RT_enz[[#This Row],[rxn_src]]&amp;"_"&amp;RT_enz[[#This Row],[dir]]</f>
        <v>OAAtps_m_FWD</v>
      </c>
      <c r="H2902" s="1" t="str">
        <f>_xlfn.XLOOKUP(RT_enz[[#This Row],[Column1]],SC_enz[name_dir],SC_enz[name_dir],"")</f>
        <v>OAAtps_m_FWD</v>
      </c>
      <c r="I2902" s="1" t="str">
        <f>_xlfn.XLOOKUP(RT_enz[[#This Row],[rxn_src]],SC_enz[rxn_src],SC_enz[rxn_src],"")</f>
        <v>OAAtps_m</v>
      </c>
      <c r="J2902" s="2" t="str">
        <f>_xlfn.XLOOKUP(RT_enz[[#This Row],[Column1]],RT_gsm[Column3],RT_gsm[Column3],"")</f>
        <v>OAAtps_m_FWD</v>
      </c>
    </row>
    <row r="2903" spans="1:10" ht="16" hidden="1" x14ac:dyDescent="0.2">
      <c r="A2903" s="1" t="s">
        <v>6094</v>
      </c>
      <c r="B2903" s="1" t="s">
        <v>3902</v>
      </c>
      <c r="C2903" s="1" t="s">
        <v>6095</v>
      </c>
      <c r="D2903" s="1" t="s">
        <v>6096</v>
      </c>
      <c r="E2903" s="1" t="s">
        <v>7</v>
      </c>
      <c r="F2903" s="1" t="s">
        <v>3920</v>
      </c>
      <c r="G2903" s="1" t="str">
        <f>RT_enz[[#This Row],[rxn_src]]&amp;"_"&amp;RT_enz[[#This Row],[dir]]</f>
        <v>OAR1_c_FWD</v>
      </c>
      <c r="H2903" s="1" t="str">
        <f>_xlfn.XLOOKUP(RT_enz[[#This Row],[Column1]],SC_enz[name_dir],SC_enz[name_dir],"")</f>
        <v/>
      </c>
      <c r="I2903" s="1" t="str">
        <f>_xlfn.XLOOKUP(RT_enz[[#This Row],[rxn_src]],SC_enz[rxn_src],SC_enz[rxn_src],"")</f>
        <v/>
      </c>
      <c r="J2903" s="2" t="str">
        <f>_xlfn.XLOOKUP(RT_enz[[#This Row],[Column1]],RT_gsm[Column3],RT_gsm[Column3],"")</f>
        <v>OAR1_c_FWD</v>
      </c>
    </row>
    <row r="2904" spans="1:10" ht="16" hidden="1" x14ac:dyDescent="0.2">
      <c r="A2904" s="1" t="s">
        <v>6094</v>
      </c>
      <c r="B2904" s="1" t="s">
        <v>3903</v>
      </c>
      <c r="C2904" s="1" t="s">
        <v>6095</v>
      </c>
      <c r="D2904" s="1" t="s">
        <v>6096</v>
      </c>
      <c r="E2904" s="1" t="s">
        <v>7</v>
      </c>
      <c r="F2904" s="1" t="s">
        <v>3920</v>
      </c>
      <c r="G2904" s="1" t="str">
        <f>RT_enz[[#This Row],[rxn_src]]&amp;"_"&amp;RT_enz[[#This Row],[dir]]</f>
        <v>OAR1_c_REV</v>
      </c>
      <c r="H2904" s="1" t="str">
        <f>_xlfn.XLOOKUP(RT_enz[[#This Row],[Column1]],SC_enz[name_dir],SC_enz[name_dir],"")</f>
        <v/>
      </c>
      <c r="I2904" s="1" t="str">
        <f>_xlfn.XLOOKUP(RT_enz[[#This Row],[rxn_src]],SC_enz[rxn_src],SC_enz[rxn_src],"")</f>
        <v/>
      </c>
      <c r="J2904" s="2" t="str">
        <f>_xlfn.XLOOKUP(RT_enz[[#This Row],[Column1]],RT_gsm[Column3],RT_gsm[Column3],"")</f>
        <v>OAR1_c_REV</v>
      </c>
    </row>
    <row r="2905" spans="1:10" ht="16" hidden="1" x14ac:dyDescent="0.2">
      <c r="A2905" s="1" t="s">
        <v>6097</v>
      </c>
      <c r="B2905" s="1" t="s">
        <v>3902</v>
      </c>
      <c r="C2905" s="1" t="s">
        <v>6095</v>
      </c>
      <c r="D2905" s="1" t="s">
        <v>6096</v>
      </c>
      <c r="E2905" s="1" t="s">
        <v>7</v>
      </c>
      <c r="F2905" s="1" t="s">
        <v>3920</v>
      </c>
      <c r="G2905" s="1" t="str">
        <f>RT_enz[[#This Row],[rxn_src]]&amp;"_"&amp;RT_enz[[#This Row],[dir]]</f>
        <v>OAR2_c_FWD</v>
      </c>
      <c r="H2905" s="1" t="str">
        <f>_xlfn.XLOOKUP(RT_enz[[#This Row],[Column1]],SC_enz[name_dir],SC_enz[name_dir],"")</f>
        <v/>
      </c>
      <c r="I2905" s="1" t="str">
        <f>_xlfn.XLOOKUP(RT_enz[[#This Row],[rxn_src]],SC_enz[rxn_src],SC_enz[rxn_src],"")</f>
        <v/>
      </c>
      <c r="J2905" s="2" t="str">
        <f>_xlfn.XLOOKUP(RT_enz[[#This Row],[Column1]],RT_gsm[Column3],RT_gsm[Column3],"")</f>
        <v>OAR2_c_FWD</v>
      </c>
    </row>
    <row r="2906" spans="1:10" ht="16" hidden="1" x14ac:dyDescent="0.2">
      <c r="A2906" s="1" t="s">
        <v>6097</v>
      </c>
      <c r="B2906" s="1" t="s">
        <v>3903</v>
      </c>
      <c r="C2906" s="1" t="s">
        <v>6095</v>
      </c>
      <c r="D2906" s="1" t="s">
        <v>6096</v>
      </c>
      <c r="E2906" s="1" t="s">
        <v>7</v>
      </c>
      <c r="F2906" s="1" t="s">
        <v>3920</v>
      </c>
      <c r="G2906" s="1" t="str">
        <f>RT_enz[[#This Row],[rxn_src]]&amp;"_"&amp;RT_enz[[#This Row],[dir]]</f>
        <v>OAR2_c_REV</v>
      </c>
      <c r="H2906" s="1" t="str">
        <f>_xlfn.XLOOKUP(RT_enz[[#This Row],[Column1]],SC_enz[name_dir],SC_enz[name_dir],"")</f>
        <v/>
      </c>
      <c r="I2906" s="1" t="str">
        <f>_xlfn.XLOOKUP(RT_enz[[#This Row],[rxn_src]],SC_enz[rxn_src],SC_enz[rxn_src],"")</f>
        <v/>
      </c>
      <c r="J2906" s="2" t="str">
        <f>_xlfn.XLOOKUP(RT_enz[[#This Row],[Column1]],RT_gsm[Column3],RT_gsm[Column3],"")</f>
        <v>OAR2_c_REV</v>
      </c>
    </row>
    <row r="2907" spans="1:10" ht="16" hidden="1" x14ac:dyDescent="0.2">
      <c r="A2907" s="1" t="s">
        <v>6098</v>
      </c>
      <c r="B2907" s="1" t="s">
        <v>3902</v>
      </c>
      <c r="C2907" s="1" t="s">
        <v>6099</v>
      </c>
      <c r="D2907" s="1" t="s">
        <v>6100</v>
      </c>
      <c r="E2907" s="1" t="s">
        <v>7</v>
      </c>
      <c r="F2907" s="1" t="s">
        <v>3920</v>
      </c>
      <c r="G2907" s="1" t="str">
        <f>RT_enz[[#This Row],[rxn_src]]&amp;"_"&amp;RT_enz[[#This Row],[dir]]</f>
        <v>OAR3_m_FWD</v>
      </c>
      <c r="H2907" s="1" t="str">
        <f>_xlfn.XLOOKUP(RT_enz[[#This Row],[Column1]],SC_enz[name_dir],SC_enz[name_dir],"")</f>
        <v/>
      </c>
      <c r="I2907" s="1" t="str">
        <f>_xlfn.XLOOKUP(RT_enz[[#This Row],[rxn_src]],SC_enz[rxn_src],SC_enz[rxn_src],"")</f>
        <v/>
      </c>
      <c r="J2907" s="2" t="str">
        <f>_xlfn.XLOOKUP(RT_enz[[#This Row],[Column1]],RT_gsm[Column3],RT_gsm[Column3],"")</f>
        <v>OAR3_m_FWD</v>
      </c>
    </row>
    <row r="2908" spans="1:10" ht="16" hidden="1" x14ac:dyDescent="0.2">
      <c r="A2908" s="1" t="s">
        <v>6098</v>
      </c>
      <c r="B2908" s="1" t="s">
        <v>3903</v>
      </c>
      <c r="C2908" s="1" t="s">
        <v>6099</v>
      </c>
      <c r="D2908" s="1" t="s">
        <v>6100</v>
      </c>
      <c r="E2908" s="1" t="s">
        <v>7</v>
      </c>
      <c r="F2908" s="1" t="s">
        <v>3920</v>
      </c>
      <c r="G2908" s="1" t="str">
        <f>RT_enz[[#This Row],[rxn_src]]&amp;"_"&amp;RT_enz[[#This Row],[dir]]</f>
        <v>OAR3_m_REV</v>
      </c>
      <c r="H2908" s="1" t="str">
        <f>_xlfn.XLOOKUP(RT_enz[[#This Row],[Column1]],SC_enz[name_dir],SC_enz[name_dir],"")</f>
        <v/>
      </c>
      <c r="I2908" s="1" t="str">
        <f>_xlfn.XLOOKUP(RT_enz[[#This Row],[rxn_src]],SC_enz[rxn_src],SC_enz[rxn_src],"")</f>
        <v/>
      </c>
      <c r="J2908" s="2" t="str">
        <f>_xlfn.XLOOKUP(RT_enz[[#This Row],[Column1]],RT_gsm[Column3],RT_gsm[Column3],"")</f>
        <v>OAR3_m_REV</v>
      </c>
    </row>
    <row r="2909" spans="1:10" ht="16" hidden="1" x14ac:dyDescent="0.2">
      <c r="A2909" s="1" t="s">
        <v>1402</v>
      </c>
      <c r="B2909" s="1" t="s">
        <v>3902</v>
      </c>
      <c r="C2909" s="1" t="s">
        <v>6101</v>
      </c>
      <c r="D2909" s="1" t="s">
        <v>6102</v>
      </c>
      <c r="E2909" s="1" t="s">
        <v>7</v>
      </c>
      <c r="F2909" s="1" t="s">
        <v>3920</v>
      </c>
      <c r="G2909" s="1" t="str">
        <f>RT_enz[[#This Row],[rxn_src]]&amp;"_"&amp;RT_enz[[#This Row],[dir]]</f>
        <v>OCBT_c_FWD</v>
      </c>
      <c r="H2909" s="1" t="str">
        <f>_xlfn.XLOOKUP(RT_enz[[#This Row],[Column1]],SC_enz[name_dir],SC_enz[name_dir],"")</f>
        <v>OCBT_c_FWD</v>
      </c>
      <c r="I2909" s="1" t="str">
        <f>_xlfn.XLOOKUP(RT_enz[[#This Row],[rxn_src]],SC_enz[rxn_src],SC_enz[rxn_src],"")</f>
        <v>OCBT_c</v>
      </c>
      <c r="J2909" s="2" t="str">
        <f>_xlfn.XLOOKUP(RT_enz[[#This Row],[Column1]],RT_gsm[Column3],RT_gsm[Column3],"")</f>
        <v>OCBT_c_FWD</v>
      </c>
    </row>
    <row r="2910" spans="1:10" ht="16" hidden="1" x14ac:dyDescent="0.2">
      <c r="A2910" s="1" t="s">
        <v>2741</v>
      </c>
      <c r="B2910" s="1" t="s">
        <v>3902</v>
      </c>
      <c r="C2910" s="1" t="s">
        <v>4482</v>
      </c>
      <c r="D2910" s="1" t="s">
        <v>4483</v>
      </c>
      <c r="E2910" s="1" t="s">
        <v>12</v>
      </c>
      <c r="F2910" s="1" t="s">
        <v>4477</v>
      </c>
      <c r="G2910" s="1" t="str">
        <f>RT_enz[[#This Row],[rxn_src]]&amp;"_"&amp;RT_enz[[#This Row],[dir]]</f>
        <v>OCDCAt_c_e_FWD</v>
      </c>
      <c r="H2910" s="1" t="str">
        <f>_xlfn.XLOOKUP(RT_enz[[#This Row],[Column1]],SC_enz[name_dir],SC_enz[name_dir],"")</f>
        <v>OCDCAt_c_e_FWD</v>
      </c>
      <c r="I2910" s="1" t="str">
        <f>_xlfn.XLOOKUP(RT_enz[[#This Row],[rxn_src]],SC_enz[rxn_src],SC_enz[rxn_src],"")</f>
        <v>OCDCAt_c_e</v>
      </c>
      <c r="J2910" s="2" t="str">
        <f>_xlfn.XLOOKUP(RT_enz[[#This Row],[Column1]],RT_gsm[Column3],RT_gsm[Column3],"")</f>
        <v>OCDCAt_c_e_FWD</v>
      </c>
    </row>
    <row r="2911" spans="1:10" ht="16" hidden="1" x14ac:dyDescent="0.2">
      <c r="A2911" s="1" t="s">
        <v>2741</v>
      </c>
      <c r="B2911" s="1" t="s">
        <v>3903</v>
      </c>
      <c r="C2911" s="1" t="s">
        <v>4482</v>
      </c>
      <c r="D2911" s="1" t="s">
        <v>4483</v>
      </c>
      <c r="E2911" s="1" t="s">
        <v>12</v>
      </c>
      <c r="F2911" s="1" t="s">
        <v>4477</v>
      </c>
      <c r="G2911" s="1" t="str">
        <f>RT_enz[[#This Row],[rxn_src]]&amp;"_"&amp;RT_enz[[#This Row],[dir]]</f>
        <v>OCDCAt_c_e_REV</v>
      </c>
      <c r="H2911" s="1" t="str">
        <f>_xlfn.XLOOKUP(RT_enz[[#This Row],[Column1]],SC_enz[name_dir],SC_enz[name_dir],"")</f>
        <v>OCDCAt_c_e_REV</v>
      </c>
      <c r="I2911" s="1" t="str">
        <f>_xlfn.XLOOKUP(RT_enz[[#This Row],[rxn_src]],SC_enz[rxn_src],SC_enz[rxn_src],"")</f>
        <v>OCDCAt_c_e</v>
      </c>
      <c r="J2911" s="2" t="str">
        <f>_xlfn.XLOOKUP(RT_enz[[#This Row],[Column1]],RT_gsm[Column3],RT_gsm[Column3],"")</f>
        <v>OCDCAt_c_e_REV</v>
      </c>
    </row>
    <row r="2912" spans="1:10" ht="16" hidden="1" x14ac:dyDescent="0.2">
      <c r="A2912" s="1" t="s">
        <v>2938</v>
      </c>
      <c r="B2912" s="1" t="s">
        <v>3902</v>
      </c>
      <c r="C2912" s="1" t="s">
        <v>1642</v>
      </c>
      <c r="D2912" s="1" t="s">
        <v>143</v>
      </c>
      <c r="E2912" s="1" t="s">
        <v>7</v>
      </c>
      <c r="F2912" s="1"/>
      <c r="G2912" s="1" t="str">
        <f>RT_enz[[#This Row],[rxn_src]]&amp;"_"&amp;RT_enz[[#This Row],[dir]]</f>
        <v>OCDCAt_c_en_FWD</v>
      </c>
      <c r="H2912" s="1" t="str">
        <f>_xlfn.XLOOKUP(RT_enz[[#This Row],[Column1]],SC_enz[name_dir],SC_enz[name_dir],"")</f>
        <v>OCDCAt_c_en_FWD</v>
      </c>
      <c r="I2912" s="1" t="str">
        <f>_xlfn.XLOOKUP(RT_enz[[#This Row],[rxn_src]],SC_enz[rxn_src],SC_enz[rxn_src],"")</f>
        <v>OCDCAt_c_en</v>
      </c>
      <c r="J2912" s="2" t="str">
        <f>_xlfn.XLOOKUP(RT_enz[[#This Row],[Column1]],RT_gsm[Column3],RT_gsm[Column3],"")</f>
        <v>OCDCAt_c_en_FWD</v>
      </c>
    </row>
    <row r="2913" spans="1:10" ht="16" hidden="1" x14ac:dyDescent="0.2">
      <c r="A2913" s="1" t="s">
        <v>2938</v>
      </c>
      <c r="B2913" s="1" t="s">
        <v>3903</v>
      </c>
      <c r="C2913" s="1" t="s">
        <v>1642</v>
      </c>
      <c r="D2913" s="1" t="s">
        <v>143</v>
      </c>
      <c r="E2913" s="1" t="s">
        <v>7</v>
      </c>
      <c r="F2913" s="1"/>
      <c r="G2913" s="1" t="str">
        <f>RT_enz[[#This Row],[rxn_src]]&amp;"_"&amp;RT_enz[[#This Row],[dir]]</f>
        <v>OCDCAt_c_en_REV</v>
      </c>
      <c r="H2913" s="1" t="str">
        <f>_xlfn.XLOOKUP(RT_enz[[#This Row],[Column1]],SC_enz[name_dir],SC_enz[name_dir],"")</f>
        <v>OCDCAt_c_en_REV</v>
      </c>
      <c r="I2913" s="1" t="str">
        <f>_xlfn.XLOOKUP(RT_enz[[#This Row],[rxn_src]],SC_enz[rxn_src],SC_enz[rxn_src],"")</f>
        <v>OCDCAt_c_en</v>
      </c>
      <c r="J2913" s="2" t="str">
        <f>_xlfn.XLOOKUP(RT_enz[[#This Row],[Column1]],RT_gsm[Column3],RT_gsm[Column3],"")</f>
        <v>OCDCAt_c_en_REV</v>
      </c>
    </row>
    <row r="2914" spans="1:10" ht="16" hidden="1" x14ac:dyDescent="0.2">
      <c r="A2914" s="1" t="s">
        <v>2909</v>
      </c>
      <c r="B2914" s="1" t="s">
        <v>3902</v>
      </c>
      <c r="C2914" s="1" t="s">
        <v>1642</v>
      </c>
      <c r="D2914" s="1" t="s">
        <v>143</v>
      </c>
      <c r="E2914" s="1" t="s">
        <v>7</v>
      </c>
      <c r="F2914" s="1"/>
      <c r="G2914" s="1" t="str">
        <f>RT_enz[[#This Row],[rxn_src]]&amp;"_"&amp;RT_enz[[#This Row],[dir]]</f>
        <v>OCDCAt_c_l_FWD</v>
      </c>
      <c r="H2914" s="1" t="str">
        <f>_xlfn.XLOOKUP(RT_enz[[#This Row],[Column1]],SC_enz[name_dir],SC_enz[name_dir],"")</f>
        <v>OCDCAt_c_l_FWD</v>
      </c>
      <c r="I2914" s="1" t="str">
        <f>_xlfn.XLOOKUP(RT_enz[[#This Row],[rxn_src]],SC_enz[rxn_src],SC_enz[rxn_src],"")</f>
        <v>OCDCAt_c_l</v>
      </c>
      <c r="J2914" s="2" t="str">
        <f>_xlfn.XLOOKUP(RT_enz[[#This Row],[Column1]],RT_gsm[Column3],RT_gsm[Column3],"")</f>
        <v>OCDCAt_c_l_FWD</v>
      </c>
    </row>
    <row r="2915" spans="1:10" ht="16" hidden="1" x14ac:dyDescent="0.2">
      <c r="A2915" s="1" t="s">
        <v>2909</v>
      </c>
      <c r="B2915" s="1" t="s">
        <v>3903</v>
      </c>
      <c r="C2915" s="1" t="s">
        <v>1642</v>
      </c>
      <c r="D2915" s="1" t="s">
        <v>143</v>
      </c>
      <c r="E2915" s="1" t="s">
        <v>7</v>
      </c>
      <c r="F2915" s="1"/>
      <c r="G2915" s="1" t="str">
        <f>RT_enz[[#This Row],[rxn_src]]&amp;"_"&amp;RT_enz[[#This Row],[dir]]</f>
        <v>OCDCAt_c_l_REV</v>
      </c>
      <c r="H2915" s="1" t="str">
        <f>_xlfn.XLOOKUP(RT_enz[[#This Row],[Column1]],SC_enz[name_dir],SC_enz[name_dir],"")</f>
        <v>OCDCAt_c_l_REV</v>
      </c>
      <c r="I2915" s="1" t="str">
        <f>_xlfn.XLOOKUP(RT_enz[[#This Row],[rxn_src]],SC_enz[rxn_src],SC_enz[rxn_src],"")</f>
        <v>OCDCAt_c_l</v>
      </c>
      <c r="J2915" s="2" t="str">
        <f>_xlfn.XLOOKUP(RT_enz[[#This Row],[Column1]],RT_gsm[Column3],RT_gsm[Column3],"")</f>
        <v>OCDCAt_c_l_REV</v>
      </c>
    </row>
    <row r="2916" spans="1:10" ht="16" hidden="1" x14ac:dyDescent="0.2">
      <c r="A2916" s="1" t="s">
        <v>2961</v>
      </c>
      <c r="B2916" s="1" t="s">
        <v>3902</v>
      </c>
      <c r="C2916" s="1" t="s">
        <v>1642</v>
      </c>
      <c r="D2916" s="1" t="s">
        <v>143</v>
      </c>
      <c r="E2916" s="1" t="s">
        <v>7</v>
      </c>
      <c r="F2916" s="1"/>
      <c r="G2916" s="1" t="str">
        <f>RT_enz[[#This Row],[rxn_src]]&amp;"_"&amp;RT_enz[[#This Row],[dir]]</f>
        <v>OCDCAt_c_mm_FWD</v>
      </c>
      <c r="H2916" s="1" t="str">
        <f>_xlfn.XLOOKUP(RT_enz[[#This Row],[Column1]],SC_enz[name_dir],SC_enz[name_dir],"")</f>
        <v>OCDCAt_c_mm_FWD</v>
      </c>
      <c r="I2916" s="1" t="str">
        <f>_xlfn.XLOOKUP(RT_enz[[#This Row],[rxn_src]],SC_enz[rxn_src],SC_enz[rxn_src],"")</f>
        <v>OCDCAt_c_mm</v>
      </c>
      <c r="J2916" s="2" t="str">
        <f>_xlfn.XLOOKUP(RT_enz[[#This Row],[Column1]],RT_gsm[Column3],RT_gsm[Column3],"")</f>
        <v>OCDCAt_c_mm_FWD</v>
      </c>
    </row>
    <row r="2917" spans="1:10" ht="16" hidden="1" x14ac:dyDescent="0.2">
      <c r="A2917" s="1" t="s">
        <v>2961</v>
      </c>
      <c r="B2917" s="1" t="s">
        <v>3903</v>
      </c>
      <c r="C2917" s="1" t="s">
        <v>1642</v>
      </c>
      <c r="D2917" s="1" t="s">
        <v>143</v>
      </c>
      <c r="E2917" s="1" t="s">
        <v>7</v>
      </c>
      <c r="F2917" s="1"/>
      <c r="G2917" s="1" t="str">
        <f>RT_enz[[#This Row],[rxn_src]]&amp;"_"&amp;RT_enz[[#This Row],[dir]]</f>
        <v>OCDCAt_c_mm_REV</v>
      </c>
      <c r="H2917" s="1" t="str">
        <f>_xlfn.XLOOKUP(RT_enz[[#This Row],[Column1]],SC_enz[name_dir],SC_enz[name_dir],"")</f>
        <v>OCDCAt_c_mm_REV</v>
      </c>
      <c r="I2917" s="1" t="str">
        <f>_xlfn.XLOOKUP(RT_enz[[#This Row],[rxn_src]],SC_enz[rxn_src],SC_enz[rxn_src],"")</f>
        <v>OCDCAt_c_mm</v>
      </c>
      <c r="J2917" s="2" t="str">
        <f>_xlfn.XLOOKUP(RT_enz[[#This Row],[Column1]],RT_gsm[Column3],RT_gsm[Column3],"")</f>
        <v>OCDCAt_c_mm_REV</v>
      </c>
    </row>
    <row r="2918" spans="1:10" ht="16" hidden="1" x14ac:dyDescent="0.2">
      <c r="A2918" s="1" t="s">
        <v>2865</v>
      </c>
      <c r="B2918" s="1" t="s">
        <v>3902</v>
      </c>
      <c r="C2918" s="1" t="s">
        <v>1642</v>
      </c>
      <c r="D2918" s="1" t="s">
        <v>143</v>
      </c>
      <c r="E2918" s="1" t="s">
        <v>7</v>
      </c>
      <c r="F2918" s="1"/>
      <c r="G2918" s="1" t="str">
        <f>RT_enz[[#This Row],[rxn_src]]&amp;"_"&amp;RT_enz[[#This Row],[dir]]</f>
        <v>OCDCAt_c_rm_FWD</v>
      </c>
      <c r="H2918" s="1" t="str">
        <f>_xlfn.XLOOKUP(RT_enz[[#This Row],[Column1]],SC_enz[name_dir],SC_enz[name_dir],"")</f>
        <v>OCDCAt_c_rm_FWD</v>
      </c>
      <c r="I2918" s="1" t="str">
        <f>_xlfn.XLOOKUP(RT_enz[[#This Row],[rxn_src]],SC_enz[rxn_src],SC_enz[rxn_src],"")</f>
        <v>OCDCAt_c_rm</v>
      </c>
      <c r="J2918" s="2" t="str">
        <f>_xlfn.XLOOKUP(RT_enz[[#This Row],[Column1]],RT_gsm[Column3],RT_gsm[Column3],"")</f>
        <v>OCDCAt_c_rm_FWD</v>
      </c>
    </row>
    <row r="2919" spans="1:10" ht="16" hidden="1" x14ac:dyDescent="0.2">
      <c r="A2919" s="1" t="s">
        <v>2865</v>
      </c>
      <c r="B2919" s="1" t="s">
        <v>3903</v>
      </c>
      <c r="C2919" s="1" t="s">
        <v>1642</v>
      </c>
      <c r="D2919" s="1" t="s">
        <v>143</v>
      </c>
      <c r="E2919" s="1" t="s">
        <v>7</v>
      </c>
      <c r="F2919" s="1"/>
      <c r="G2919" s="1" t="str">
        <f>RT_enz[[#This Row],[rxn_src]]&amp;"_"&amp;RT_enz[[#This Row],[dir]]</f>
        <v>OCDCAt_c_rm_REV</v>
      </c>
      <c r="H2919" s="1" t="str">
        <f>_xlfn.XLOOKUP(RT_enz[[#This Row],[Column1]],SC_enz[name_dir],SC_enz[name_dir],"")</f>
        <v>OCDCAt_c_rm_REV</v>
      </c>
      <c r="I2919" s="1" t="str">
        <f>_xlfn.XLOOKUP(RT_enz[[#This Row],[rxn_src]],SC_enz[rxn_src],SC_enz[rxn_src],"")</f>
        <v>OCDCAt_c_rm</v>
      </c>
      <c r="J2919" s="2" t="str">
        <f>_xlfn.XLOOKUP(RT_enz[[#This Row],[Column1]],RT_gsm[Column3],RT_gsm[Column3],"")</f>
        <v>OCDCAt_c_rm_REV</v>
      </c>
    </row>
    <row r="2920" spans="1:10" ht="16" hidden="1" x14ac:dyDescent="0.2">
      <c r="A2920" s="1" t="s">
        <v>2857</v>
      </c>
      <c r="B2920" s="1" t="s">
        <v>3902</v>
      </c>
      <c r="C2920" s="1" t="s">
        <v>4482</v>
      </c>
      <c r="D2920" s="1" t="s">
        <v>4483</v>
      </c>
      <c r="E2920" s="1" t="s">
        <v>12</v>
      </c>
      <c r="F2920" s="1" t="s">
        <v>4477</v>
      </c>
      <c r="G2920" s="1" t="str">
        <f>RT_enz[[#This Row],[rxn_src]]&amp;"_"&amp;RT_enz[[#This Row],[dir]]</f>
        <v>OCDCEAt_c_e_FWD</v>
      </c>
      <c r="H2920" s="1" t="str">
        <f>_xlfn.XLOOKUP(RT_enz[[#This Row],[Column1]],SC_enz[name_dir],SC_enz[name_dir],"")</f>
        <v>OCDCEAt_c_e_FWD</v>
      </c>
      <c r="I2920" s="1" t="str">
        <f>_xlfn.XLOOKUP(RT_enz[[#This Row],[rxn_src]],SC_enz[rxn_src],SC_enz[rxn_src],"")</f>
        <v>OCDCEAt_c_e</v>
      </c>
      <c r="J2920" s="2" t="str">
        <f>_xlfn.XLOOKUP(RT_enz[[#This Row],[Column1]],RT_gsm[Column3],RT_gsm[Column3],"")</f>
        <v>OCDCEAt_c_e_FWD</v>
      </c>
    </row>
    <row r="2921" spans="1:10" ht="16" hidden="1" x14ac:dyDescent="0.2">
      <c r="A2921" s="1" t="s">
        <v>2857</v>
      </c>
      <c r="B2921" s="1" t="s">
        <v>3903</v>
      </c>
      <c r="C2921" s="1" t="s">
        <v>4482</v>
      </c>
      <c r="D2921" s="1" t="s">
        <v>4483</v>
      </c>
      <c r="E2921" s="1" t="s">
        <v>12</v>
      </c>
      <c r="F2921" s="1" t="s">
        <v>4477</v>
      </c>
      <c r="G2921" s="1" t="str">
        <f>RT_enz[[#This Row],[rxn_src]]&amp;"_"&amp;RT_enz[[#This Row],[dir]]</f>
        <v>OCDCEAt_c_e_REV</v>
      </c>
      <c r="H2921" s="1" t="str">
        <f>_xlfn.XLOOKUP(RT_enz[[#This Row],[Column1]],SC_enz[name_dir],SC_enz[name_dir],"")</f>
        <v>OCDCEAt_c_e_REV</v>
      </c>
      <c r="I2921" s="1" t="str">
        <f>_xlfn.XLOOKUP(RT_enz[[#This Row],[rxn_src]],SC_enz[rxn_src],SC_enz[rxn_src],"")</f>
        <v>OCDCEAt_c_e</v>
      </c>
      <c r="J2921" s="2" t="str">
        <f>_xlfn.XLOOKUP(RT_enz[[#This Row],[Column1]],RT_gsm[Column3],RT_gsm[Column3],"")</f>
        <v>OCDCEAt_c_e_REV</v>
      </c>
    </row>
    <row r="2922" spans="1:10" ht="16" hidden="1" x14ac:dyDescent="0.2">
      <c r="A2922" s="1" t="s">
        <v>2939</v>
      </c>
      <c r="B2922" s="1" t="s">
        <v>3902</v>
      </c>
      <c r="C2922" s="1" t="s">
        <v>1642</v>
      </c>
      <c r="D2922" s="1" t="s">
        <v>143</v>
      </c>
      <c r="E2922" s="1" t="s">
        <v>7</v>
      </c>
      <c r="F2922" s="1"/>
      <c r="G2922" s="1" t="str">
        <f>RT_enz[[#This Row],[rxn_src]]&amp;"_"&amp;RT_enz[[#This Row],[dir]]</f>
        <v>OCDCEAt_c_en_FWD</v>
      </c>
      <c r="H2922" s="1" t="str">
        <f>_xlfn.XLOOKUP(RT_enz[[#This Row],[Column1]],SC_enz[name_dir],SC_enz[name_dir],"")</f>
        <v>OCDCEAt_c_en_FWD</v>
      </c>
      <c r="I2922" s="1" t="str">
        <f>_xlfn.XLOOKUP(RT_enz[[#This Row],[rxn_src]],SC_enz[rxn_src],SC_enz[rxn_src],"")</f>
        <v>OCDCEAt_c_en</v>
      </c>
      <c r="J2922" s="2" t="str">
        <f>_xlfn.XLOOKUP(RT_enz[[#This Row],[Column1]],RT_gsm[Column3],RT_gsm[Column3],"")</f>
        <v>OCDCEAt_c_en_FWD</v>
      </c>
    </row>
    <row r="2923" spans="1:10" ht="16" hidden="1" x14ac:dyDescent="0.2">
      <c r="A2923" s="1" t="s">
        <v>2939</v>
      </c>
      <c r="B2923" s="1" t="s">
        <v>3903</v>
      </c>
      <c r="C2923" s="1" t="s">
        <v>1642</v>
      </c>
      <c r="D2923" s="1" t="s">
        <v>143</v>
      </c>
      <c r="E2923" s="1" t="s">
        <v>7</v>
      </c>
      <c r="F2923" s="1"/>
      <c r="G2923" s="1" t="str">
        <f>RT_enz[[#This Row],[rxn_src]]&amp;"_"&amp;RT_enz[[#This Row],[dir]]</f>
        <v>OCDCEAt_c_en_REV</v>
      </c>
      <c r="H2923" s="1" t="str">
        <f>_xlfn.XLOOKUP(RT_enz[[#This Row],[Column1]],SC_enz[name_dir],SC_enz[name_dir],"")</f>
        <v>OCDCEAt_c_en_REV</v>
      </c>
      <c r="I2923" s="1" t="str">
        <f>_xlfn.XLOOKUP(RT_enz[[#This Row],[rxn_src]],SC_enz[rxn_src],SC_enz[rxn_src],"")</f>
        <v>OCDCEAt_c_en</v>
      </c>
      <c r="J2923" s="2" t="str">
        <f>_xlfn.XLOOKUP(RT_enz[[#This Row],[Column1]],RT_gsm[Column3],RT_gsm[Column3],"")</f>
        <v>OCDCEAt_c_en_REV</v>
      </c>
    </row>
    <row r="2924" spans="1:10" ht="16" hidden="1" x14ac:dyDescent="0.2">
      <c r="A2924" s="1" t="s">
        <v>2910</v>
      </c>
      <c r="B2924" s="1" t="s">
        <v>3902</v>
      </c>
      <c r="C2924" s="1" t="s">
        <v>1642</v>
      </c>
      <c r="D2924" s="1" t="s">
        <v>143</v>
      </c>
      <c r="E2924" s="1" t="s">
        <v>7</v>
      </c>
      <c r="F2924" s="1"/>
      <c r="G2924" s="1" t="str">
        <f>RT_enz[[#This Row],[rxn_src]]&amp;"_"&amp;RT_enz[[#This Row],[dir]]</f>
        <v>OCDCEAt_c_l_FWD</v>
      </c>
      <c r="H2924" s="1" t="str">
        <f>_xlfn.XLOOKUP(RT_enz[[#This Row],[Column1]],SC_enz[name_dir],SC_enz[name_dir],"")</f>
        <v>OCDCEAt_c_l_FWD</v>
      </c>
      <c r="I2924" s="1" t="str">
        <f>_xlfn.XLOOKUP(RT_enz[[#This Row],[rxn_src]],SC_enz[rxn_src],SC_enz[rxn_src],"")</f>
        <v>OCDCEAt_c_l</v>
      </c>
      <c r="J2924" s="2" t="str">
        <f>_xlfn.XLOOKUP(RT_enz[[#This Row],[Column1]],RT_gsm[Column3],RT_gsm[Column3],"")</f>
        <v>OCDCEAt_c_l_FWD</v>
      </c>
    </row>
    <row r="2925" spans="1:10" ht="16" hidden="1" x14ac:dyDescent="0.2">
      <c r="A2925" s="1" t="s">
        <v>2910</v>
      </c>
      <c r="B2925" s="1" t="s">
        <v>3903</v>
      </c>
      <c r="C2925" s="1" t="s">
        <v>1642</v>
      </c>
      <c r="D2925" s="1" t="s">
        <v>143</v>
      </c>
      <c r="E2925" s="1" t="s">
        <v>7</v>
      </c>
      <c r="F2925" s="1"/>
      <c r="G2925" s="1" t="str">
        <f>RT_enz[[#This Row],[rxn_src]]&amp;"_"&amp;RT_enz[[#This Row],[dir]]</f>
        <v>OCDCEAt_c_l_REV</v>
      </c>
      <c r="H2925" s="1" t="str">
        <f>_xlfn.XLOOKUP(RT_enz[[#This Row],[Column1]],SC_enz[name_dir],SC_enz[name_dir],"")</f>
        <v>OCDCEAt_c_l_REV</v>
      </c>
      <c r="I2925" s="1" t="str">
        <f>_xlfn.XLOOKUP(RT_enz[[#This Row],[rxn_src]],SC_enz[rxn_src],SC_enz[rxn_src],"")</f>
        <v>OCDCEAt_c_l</v>
      </c>
      <c r="J2925" s="2" t="str">
        <f>_xlfn.XLOOKUP(RT_enz[[#This Row],[Column1]],RT_gsm[Column3],RT_gsm[Column3],"")</f>
        <v>OCDCEAt_c_l_REV</v>
      </c>
    </row>
    <row r="2926" spans="1:10" ht="16" hidden="1" x14ac:dyDescent="0.2">
      <c r="A2926" s="1" t="s">
        <v>2866</v>
      </c>
      <c r="B2926" s="1" t="s">
        <v>3902</v>
      </c>
      <c r="C2926" s="1" t="s">
        <v>1642</v>
      </c>
      <c r="D2926" s="1" t="s">
        <v>143</v>
      </c>
      <c r="E2926" s="1" t="s">
        <v>7</v>
      </c>
      <c r="F2926" s="1"/>
      <c r="G2926" s="1" t="str">
        <f>RT_enz[[#This Row],[rxn_src]]&amp;"_"&amp;RT_enz[[#This Row],[dir]]</f>
        <v>OCDCEAt_c_rm_FWD</v>
      </c>
      <c r="H2926" s="1" t="str">
        <f>_xlfn.XLOOKUP(RT_enz[[#This Row],[Column1]],SC_enz[name_dir],SC_enz[name_dir],"")</f>
        <v>OCDCEAt_c_rm_FWD</v>
      </c>
      <c r="I2926" s="1" t="str">
        <f>_xlfn.XLOOKUP(RT_enz[[#This Row],[rxn_src]],SC_enz[rxn_src],SC_enz[rxn_src],"")</f>
        <v>OCDCEAt_c_rm</v>
      </c>
      <c r="J2926" s="2" t="str">
        <f>_xlfn.XLOOKUP(RT_enz[[#This Row],[Column1]],RT_gsm[Column3],RT_gsm[Column3],"")</f>
        <v>OCDCEAt_c_rm_FWD</v>
      </c>
    </row>
    <row r="2927" spans="1:10" ht="16" hidden="1" x14ac:dyDescent="0.2">
      <c r="A2927" s="1" t="s">
        <v>2866</v>
      </c>
      <c r="B2927" s="1" t="s">
        <v>3903</v>
      </c>
      <c r="C2927" s="1" t="s">
        <v>1642</v>
      </c>
      <c r="D2927" s="1" t="s">
        <v>143</v>
      </c>
      <c r="E2927" s="1" t="s">
        <v>7</v>
      </c>
      <c r="F2927" s="1"/>
      <c r="G2927" s="1" t="str">
        <f>RT_enz[[#This Row],[rxn_src]]&amp;"_"&amp;RT_enz[[#This Row],[dir]]</f>
        <v>OCDCEAt_c_rm_REV</v>
      </c>
      <c r="H2927" s="1" t="str">
        <f>_xlfn.XLOOKUP(RT_enz[[#This Row],[Column1]],SC_enz[name_dir],SC_enz[name_dir],"")</f>
        <v>OCDCEAt_c_rm_REV</v>
      </c>
      <c r="I2927" s="1" t="str">
        <f>_xlfn.XLOOKUP(RT_enz[[#This Row],[rxn_src]],SC_enz[rxn_src],SC_enz[rxn_src],"")</f>
        <v>OCDCEAt_c_rm</v>
      </c>
      <c r="J2927" s="2" t="str">
        <f>_xlfn.XLOOKUP(RT_enz[[#This Row],[Column1]],RT_gsm[Column3],RT_gsm[Column3],"")</f>
        <v>OCDCEAt_c_rm_REV</v>
      </c>
    </row>
    <row r="2928" spans="1:10" ht="16" hidden="1" x14ac:dyDescent="0.2">
      <c r="A2928" s="1" t="s">
        <v>6103</v>
      </c>
      <c r="B2928" s="1" t="s">
        <v>3902</v>
      </c>
      <c r="C2928" s="1" t="s">
        <v>4007</v>
      </c>
      <c r="D2928" s="1" t="s">
        <v>4008</v>
      </c>
      <c r="E2928" s="1" t="s">
        <v>7</v>
      </c>
      <c r="F2928" s="1" t="s">
        <v>3920</v>
      </c>
      <c r="G2928" s="1" t="str">
        <f>RT_enz[[#This Row],[rxn_src]]&amp;"_"&amp;RT_enz[[#This Row],[dir]]</f>
        <v>OCOAT1_m_FWD</v>
      </c>
      <c r="H2928" s="1" t="str">
        <f>_xlfn.XLOOKUP(RT_enz[[#This Row],[Column1]],SC_enz[name_dir],SC_enz[name_dir],"")</f>
        <v/>
      </c>
      <c r="I2928" s="1" t="str">
        <f>_xlfn.XLOOKUP(RT_enz[[#This Row],[rxn_src]],SC_enz[rxn_src],SC_enz[rxn_src],"")</f>
        <v/>
      </c>
      <c r="J2928" s="2" t="str">
        <f>_xlfn.XLOOKUP(RT_enz[[#This Row],[Column1]],RT_gsm[Column3],RT_gsm[Column3],"")</f>
        <v>OCOAT1_m_FWD</v>
      </c>
    </row>
    <row r="2929" spans="1:10" ht="16" hidden="1" x14ac:dyDescent="0.2">
      <c r="A2929" s="1" t="s">
        <v>2849</v>
      </c>
      <c r="B2929" s="1" t="s">
        <v>3902</v>
      </c>
      <c r="C2929" s="1" t="s">
        <v>4482</v>
      </c>
      <c r="D2929" s="1" t="s">
        <v>4483</v>
      </c>
      <c r="E2929" s="1" t="s">
        <v>12</v>
      </c>
      <c r="F2929" s="1" t="s">
        <v>4477</v>
      </c>
      <c r="G2929" s="1" t="str">
        <f>RT_enz[[#This Row],[rxn_src]]&amp;"_"&amp;RT_enz[[#This Row],[dir]]</f>
        <v>OCTAt_c_e_FWD</v>
      </c>
      <c r="H2929" s="1" t="str">
        <f>_xlfn.XLOOKUP(RT_enz[[#This Row],[Column1]],SC_enz[name_dir],SC_enz[name_dir],"")</f>
        <v>OCTAt_c_e_FWD</v>
      </c>
      <c r="I2929" s="1" t="str">
        <f>_xlfn.XLOOKUP(RT_enz[[#This Row],[rxn_src]],SC_enz[rxn_src],SC_enz[rxn_src],"")</f>
        <v>OCTAt_c_e</v>
      </c>
      <c r="J2929" s="2" t="str">
        <f>_xlfn.XLOOKUP(RT_enz[[#This Row],[Column1]],RT_gsm[Column3],RT_gsm[Column3],"")</f>
        <v>OCTAt_c_e_FWD</v>
      </c>
    </row>
    <row r="2930" spans="1:10" ht="16" hidden="1" x14ac:dyDescent="0.2">
      <c r="A2930" s="1" t="s">
        <v>2849</v>
      </c>
      <c r="B2930" s="1" t="s">
        <v>3903</v>
      </c>
      <c r="C2930" s="1" t="s">
        <v>4482</v>
      </c>
      <c r="D2930" s="1" t="s">
        <v>4483</v>
      </c>
      <c r="E2930" s="1" t="s">
        <v>12</v>
      </c>
      <c r="F2930" s="1" t="s">
        <v>4477</v>
      </c>
      <c r="G2930" s="1" t="str">
        <f>RT_enz[[#This Row],[rxn_src]]&amp;"_"&amp;RT_enz[[#This Row],[dir]]</f>
        <v>OCTAt_c_e_REV</v>
      </c>
      <c r="H2930" s="1" t="str">
        <f>_xlfn.XLOOKUP(RT_enz[[#This Row],[Column1]],SC_enz[name_dir],SC_enz[name_dir],"")</f>
        <v>OCTAt_c_e_REV</v>
      </c>
      <c r="I2930" s="1" t="str">
        <f>_xlfn.XLOOKUP(RT_enz[[#This Row],[rxn_src]],SC_enz[rxn_src],SC_enz[rxn_src],"")</f>
        <v>OCTAt_c_e</v>
      </c>
      <c r="J2930" s="2" t="str">
        <f>_xlfn.XLOOKUP(RT_enz[[#This Row],[Column1]],RT_gsm[Column3],RT_gsm[Column3],"")</f>
        <v>OCTAt_c_e_REV</v>
      </c>
    </row>
    <row r="2931" spans="1:10" ht="16" hidden="1" x14ac:dyDescent="0.2">
      <c r="A2931" s="1" t="s">
        <v>2602</v>
      </c>
      <c r="B2931" s="1" t="s">
        <v>3902</v>
      </c>
      <c r="C2931" s="1" t="s">
        <v>4890</v>
      </c>
      <c r="D2931" s="1" t="s">
        <v>4891</v>
      </c>
      <c r="E2931" s="1" t="s">
        <v>7</v>
      </c>
      <c r="F2931" s="1" t="s">
        <v>3920</v>
      </c>
      <c r="G2931" s="1" t="str">
        <f>RT_enz[[#This Row],[rxn_src]]&amp;"_"&amp;RT_enz[[#This Row],[dir]]</f>
        <v>OCTAt_c_x_FWD</v>
      </c>
      <c r="H2931" s="1" t="str">
        <f>_xlfn.XLOOKUP(RT_enz[[#This Row],[Column1]],SC_enz[name_dir],SC_enz[name_dir],"")</f>
        <v>OCTAt_c_x_FWD</v>
      </c>
      <c r="I2931" s="1" t="str">
        <f>_xlfn.XLOOKUP(RT_enz[[#This Row],[rxn_src]],SC_enz[rxn_src],SC_enz[rxn_src],"")</f>
        <v>OCTAt_c_x</v>
      </c>
      <c r="J2931" s="2" t="str">
        <f>_xlfn.XLOOKUP(RT_enz[[#This Row],[Column1]],RT_gsm[Column3],RT_gsm[Column3],"")</f>
        <v>OCTAt_c_x_FWD</v>
      </c>
    </row>
    <row r="2932" spans="1:10" ht="16" hidden="1" x14ac:dyDescent="0.2">
      <c r="A2932" s="1" t="s">
        <v>2602</v>
      </c>
      <c r="B2932" s="1" t="s">
        <v>3903</v>
      </c>
      <c r="C2932" s="1" t="s">
        <v>4890</v>
      </c>
      <c r="D2932" s="1" t="s">
        <v>4891</v>
      </c>
      <c r="E2932" s="1" t="s">
        <v>12</v>
      </c>
      <c r="F2932" s="1" t="s">
        <v>3920</v>
      </c>
      <c r="G2932" s="1" t="str">
        <f>RT_enz[[#This Row],[rxn_src]]&amp;"_"&amp;RT_enz[[#This Row],[dir]]</f>
        <v>OCTAt_c_x_REV</v>
      </c>
      <c r="H2932" s="1" t="str">
        <f>_xlfn.XLOOKUP(RT_enz[[#This Row],[Column1]],SC_enz[name_dir],SC_enz[name_dir],"")</f>
        <v>OCTAt_c_x_REV</v>
      </c>
      <c r="I2932" s="1" t="str">
        <f>_xlfn.XLOOKUP(RT_enz[[#This Row],[rxn_src]],SC_enz[rxn_src],SC_enz[rxn_src],"")</f>
        <v>OCTAt_c_x</v>
      </c>
      <c r="J2932" s="2" t="str">
        <f>_xlfn.XLOOKUP(RT_enz[[#This Row],[Column1]],RT_gsm[Column3],RT_gsm[Column3],"")</f>
        <v>OCTAt_c_x_REV</v>
      </c>
    </row>
    <row r="2933" spans="1:10" ht="16" hidden="1" x14ac:dyDescent="0.2">
      <c r="A2933" s="1" t="s">
        <v>2602</v>
      </c>
      <c r="B2933" s="1" t="s">
        <v>3902</v>
      </c>
      <c r="C2933" s="1" t="s">
        <v>1642</v>
      </c>
      <c r="D2933" s="1" t="s">
        <v>143</v>
      </c>
      <c r="E2933" s="1" t="s">
        <v>7</v>
      </c>
      <c r="F2933" s="1" t="s">
        <v>3920</v>
      </c>
      <c r="G2933" s="1" t="str">
        <f>RT_enz[[#This Row],[rxn_src]]&amp;"_"&amp;RT_enz[[#This Row],[dir]]</f>
        <v>OCTAt_c_x_FWD</v>
      </c>
      <c r="H2933" s="1" t="str">
        <f>_xlfn.XLOOKUP(RT_enz[[#This Row],[Column1]],SC_enz[name_dir],SC_enz[name_dir],"")</f>
        <v>OCTAt_c_x_FWD</v>
      </c>
      <c r="I2933" s="1" t="str">
        <f>_xlfn.XLOOKUP(RT_enz[[#This Row],[rxn_src]],SC_enz[rxn_src],SC_enz[rxn_src],"")</f>
        <v>OCTAt_c_x</v>
      </c>
      <c r="J2933" s="2" t="str">
        <f>_xlfn.XLOOKUP(RT_enz[[#This Row],[Column1]],RT_gsm[Column3],RT_gsm[Column3],"")</f>
        <v>OCTAt_c_x_FWD</v>
      </c>
    </row>
    <row r="2934" spans="1:10" ht="16" hidden="1" x14ac:dyDescent="0.2">
      <c r="A2934" s="1" t="s">
        <v>2602</v>
      </c>
      <c r="B2934" s="1" t="s">
        <v>3903</v>
      </c>
      <c r="C2934" s="1" t="s">
        <v>1642</v>
      </c>
      <c r="D2934" s="1" t="s">
        <v>143</v>
      </c>
      <c r="E2934" s="1" t="s">
        <v>12</v>
      </c>
      <c r="F2934" s="1" t="s">
        <v>3920</v>
      </c>
      <c r="G2934" s="1" t="str">
        <f>RT_enz[[#This Row],[rxn_src]]&amp;"_"&amp;RT_enz[[#This Row],[dir]]</f>
        <v>OCTAt_c_x_REV</v>
      </c>
      <c r="H2934" s="1" t="str">
        <f>_xlfn.XLOOKUP(RT_enz[[#This Row],[Column1]],SC_enz[name_dir],SC_enz[name_dir],"")</f>
        <v>OCTAt_c_x_REV</v>
      </c>
      <c r="I2934" s="1" t="str">
        <f>_xlfn.XLOOKUP(RT_enz[[#This Row],[rxn_src]],SC_enz[rxn_src],SC_enz[rxn_src],"")</f>
        <v>OCTAt_c_x</v>
      </c>
      <c r="J2934" s="2" t="str">
        <f>_xlfn.XLOOKUP(RT_enz[[#This Row],[Column1]],RT_gsm[Column3],RT_gsm[Column3],"")</f>
        <v>OCTAt_c_x_REV</v>
      </c>
    </row>
    <row r="2935" spans="1:10" ht="16" hidden="1" x14ac:dyDescent="0.2">
      <c r="A2935" s="1" t="s">
        <v>2916</v>
      </c>
      <c r="B2935" s="1" t="s">
        <v>3902</v>
      </c>
      <c r="C2935" s="1" t="s">
        <v>1642</v>
      </c>
      <c r="D2935" s="1" t="s">
        <v>143</v>
      </c>
      <c r="E2935" s="1" t="s">
        <v>7</v>
      </c>
      <c r="F2935" s="1"/>
      <c r="G2935" s="1" t="str">
        <f>RT_enz[[#This Row],[rxn_src]]&amp;"_"&amp;RT_enz[[#This Row],[dir]]</f>
        <v>ODECOAt_c_l_FWD</v>
      </c>
      <c r="H2935" s="1" t="str">
        <f>_xlfn.XLOOKUP(RT_enz[[#This Row],[Column1]],SC_enz[name_dir],SC_enz[name_dir],"")</f>
        <v>ODECOAt_c_l_FWD</v>
      </c>
      <c r="I2935" s="1" t="str">
        <f>_xlfn.XLOOKUP(RT_enz[[#This Row],[rxn_src]],SC_enz[rxn_src],SC_enz[rxn_src],"")</f>
        <v>ODECOAt_c_l</v>
      </c>
      <c r="J2935" s="2" t="str">
        <f>_xlfn.XLOOKUP(RT_enz[[#This Row],[Column1]],RT_gsm[Column3],RT_gsm[Column3],"")</f>
        <v>ODECOAt_c_l_FWD</v>
      </c>
    </row>
    <row r="2936" spans="1:10" ht="16" hidden="1" x14ac:dyDescent="0.2">
      <c r="A2936" s="1" t="s">
        <v>2916</v>
      </c>
      <c r="B2936" s="1" t="s">
        <v>3903</v>
      </c>
      <c r="C2936" s="1" t="s">
        <v>1642</v>
      </c>
      <c r="D2936" s="1" t="s">
        <v>143</v>
      </c>
      <c r="E2936" s="1" t="s">
        <v>7</v>
      </c>
      <c r="F2936" s="1"/>
      <c r="G2936" s="1" t="str">
        <f>RT_enz[[#This Row],[rxn_src]]&amp;"_"&amp;RT_enz[[#This Row],[dir]]</f>
        <v>ODECOAt_c_l_REV</v>
      </c>
      <c r="H2936" s="1" t="str">
        <f>_xlfn.XLOOKUP(RT_enz[[#This Row],[Column1]],SC_enz[name_dir],SC_enz[name_dir],"")</f>
        <v>ODECOAt_c_l_REV</v>
      </c>
      <c r="I2936" s="1" t="str">
        <f>_xlfn.XLOOKUP(RT_enz[[#This Row],[rxn_src]],SC_enz[rxn_src],SC_enz[rxn_src],"")</f>
        <v>ODECOAt_c_l</v>
      </c>
      <c r="J2936" s="2" t="str">
        <f>_xlfn.XLOOKUP(RT_enz[[#This Row],[Column1]],RT_gsm[Column3],RT_gsm[Column3],"")</f>
        <v>ODECOAt_c_l_REV</v>
      </c>
    </row>
    <row r="2937" spans="1:10" ht="16" hidden="1" x14ac:dyDescent="0.2">
      <c r="A2937" s="1" t="s">
        <v>2959</v>
      </c>
      <c r="B2937" s="1" t="s">
        <v>3902</v>
      </c>
      <c r="C2937" s="1" t="s">
        <v>1642</v>
      </c>
      <c r="D2937" s="1" t="s">
        <v>143</v>
      </c>
      <c r="E2937" s="1" t="s">
        <v>7</v>
      </c>
      <c r="F2937" s="1"/>
      <c r="G2937" s="1" t="str">
        <f>RT_enz[[#This Row],[rxn_src]]&amp;"_"&amp;RT_enz[[#This Row],[dir]]</f>
        <v>ODECOAt_c_mm_FWD</v>
      </c>
      <c r="H2937" s="1" t="str">
        <f>_xlfn.XLOOKUP(RT_enz[[#This Row],[Column1]],SC_enz[name_dir],SC_enz[name_dir],"")</f>
        <v>ODECOAt_c_mm_FWD</v>
      </c>
      <c r="I2937" s="1" t="str">
        <f>_xlfn.XLOOKUP(RT_enz[[#This Row],[rxn_src]],SC_enz[rxn_src],SC_enz[rxn_src],"")</f>
        <v>ODECOAt_c_mm</v>
      </c>
      <c r="J2937" s="2" t="str">
        <f>_xlfn.XLOOKUP(RT_enz[[#This Row],[Column1]],RT_gsm[Column3],RT_gsm[Column3],"")</f>
        <v>ODECOAt_c_mm_FWD</v>
      </c>
    </row>
    <row r="2938" spans="1:10" ht="16" hidden="1" x14ac:dyDescent="0.2">
      <c r="A2938" s="1" t="s">
        <v>2959</v>
      </c>
      <c r="B2938" s="1" t="s">
        <v>3903</v>
      </c>
      <c r="C2938" s="1" t="s">
        <v>1642</v>
      </c>
      <c r="D2938" s="1" t="s">
        <v>143</v>
      </c>
      <c r="E2938" s="1" t="s">
        <v>7</v>
      </c>
      <c r="F2938" s="1"/>
      <c r="G2938" s="1" t="str">
        <f>RT_enz[[#This Row],[rxn_src]]&amp;"_"&amp;RT_enz[[#This Row],[dir]]</f>
        <v>ODECOAt_c_mm_REV</v>
      </c>
      <c r="H2938" s="1" t="str">
        <f>_xlfn.XLOOKUP(RT_enz[[#This Row],[Column1]],SC_enz[name_dir],SC_enz[name_dir],"")</f>
        <v>ODECOAt_c_mm_REV</v>
      </c>
      <c r="I2938" s="1" t="str">
        <f>_xlfn.XLOOKUP(RT_enz[[#This Row],[rxn_src]],SC_enz[rxn_src],SC_enz[rxn_src],"")</f>
        <v>ODECOAt_c_mm</v>
      </c>
      <c r="J2938" s="2" t="str">
        <f>_xlfn.XLOOKUP(RT_enz[[#This Row],[Column1]],RT_gsm[Column3],RT_gsm[Column3],"")</f>
        <v>ODECOAt_c_mm_REV</v>
      </c>
    </row>
    <row r="2939" spans="1:10" ht="16" hidden="1" x14ac:dyDescent="0.2">
      <c r="A2939" s="1" t="s">
        <v>2873</v>
      </c>
      <c r="B2939" s="1" t="s">
        <v>3902</v>
      </c>
      <c r="C2939" s="1" t="s">
        <v>1642</v>
      </c>
      <c r="D2939" s="1" t="s">
        <v>143</v>
      </c>
      <c r="E2939" s="1" t="s">
        <v>7</v>
      </c>
      <c r="F2939" s="1"/>
      <c r="G2939" s="1" t="str">
        <f>RT_enz[[#This Row],[rxn_src]]&amp;"_"&amp;RT_enz[[#This Row],[dir]]</f>
        <v>ODECOAt_c_rm_FWD</v>
      </c>
      <c r="H2939" s="1" t="str">
        <f>_xlfn.XLOOKUP(RT_enz[[#This Row],[Column1]],SC_enz[name_dir],SC_enz[name_dir],"")</f>
        <v>ODECOAt_c_rm_FWD</v>
      </c>
      <c r="I2939" s="1" t="str">
        <f>_xlfn.XLOOKUP(RT_enz[[#This Row],[rxn_src]],SC_enz[rxn_src],SC_enz[rxn_src],"")</f>
        <v>ODECOAt_c_rm</v>
      </c>
      <c r="J2939" s="2" t="str">
        <f>_xlfn.XLOOKUP(RT_enz[[#This Row],[Column1]],RT_gsm[Column3],RT_gsm[Column3],"")</f>
        <v>ODECOAt_c_rm_FWD</v>
      </c>
    </row>
    <row r="2940" spans="1:10" ht="16" hidden="1" x14ac:dyDescent="0.2">
      <c r="A2940" s="1" t="s">
        <v>2873</v>
      </c>
      <c r="B2940" s="1" t="s">
        <v>3903</v>
      </c>
      <c r="C2940" s="1" t="s">
        <v>1642</v>
      </c>
      <c r="D2940" s="1" t="s">
        <v>143</v>
      </c>
      <c r="E2940" s="1" t="s">
        <v>7</v>
      </c>
      <c r="F2940" s="1"/>
      <c r="G2940" s="1" t="str">
        <f>RT_enz[[#This Row],[rxn_src]]&amp;"_"&amp;RT_enz[[#This Row],[dir]]</f>
        <v>ODECOAt_c_rm_REV</v>
      </c>
      <c r="H2940" s="1" t="str">
        <f>_xlfn.XLOOKUP(RT_enz[[#This Row],[Column1]],SC_enz[name_dir],SC_enz[name_dir],"")</f>
        <v>ODECOAt_c_rm_REV</v>
      </c>
      <c r="I2940" s="1" t="str">
        <f>_xlfn.XLOOKUP(RT_enz[[#This Row],[rxn_src]],SC_enz[rxn_src],SC_enz[rxn_src],"")</f>
        <v>ODECOAt_c_rm</v>
      </c>
      <c r="J2940" s="2" t="str">
        <f>_xlfn.XLOOKUP(RT_enz[[#This Row],[Column1]],RT_gsm[Column3],RT_gsm[Column3],"")</f>
        <v>ODECOAt_c_rm_REV</v>
      </c>
    </row>
    <row r="2941" spans="1:10" ht="16" hidden="1" x14ac:dyDescent="0.2">
      <c r="A2941" s="1" t="s">
        <v>6104</v>
      </c>
      <c r="B2941" s="1" t="s">
        <v>3902</v>
      </c>
      <c r="C2941" s="1" t="s">
        <v>6105</v>
      </c>
      <c r="D2941" s="1" t="s">
        <v>6106</v>
      </c>
      <c r="E2941" s="1" t="s">
        <v>7</v>
      </c>
      <c r="F2941" s="1" t="s">
        <v>3920</v>
      </c>
      <c r="G2941" s="1" t="str">
        <f>RT_enz[[#This Row],[rxn_src]]&amp;"_"&amp;RT_enz[[#This Row],[dir]]</f>
        <v>OGLYCANS_B3GAT1_r_FWD</v>
      </c>
      <c r="H2941" s="1" t="str">
        <f>_xlfn.XLOOKUP(RT_enz[[#This Row],[Column1]],SC_enz[name_dir],SC_enz[name_dir],"")</f>
        <v/>
      </c>
      <c r="I2941" s="1" t="str">
        <f>_xlfn.XLOOKUP(RT_enz[[#This Row],[rxn_src]],SC_enz[rxn_src],SC_enz[rxn_src],"")</f>
        <v/>
      </c>
      <c r="J2941" s="2" t="str">
        <f>_xlfn.XLOOKUP(RT_enz[[#This Row],[Column1]],RT_gsm[Column3],RT_gsm[Column3],"")</f>
        <v>OGLYCANS_B3GAT1_r_FWD</v>
      </c>
    </row>
    <row r="2942" spans="1:10" ht="16" hidden="1" x14ac:dyDescent="0.2">
      <c r="A2942" s="1" t="s">
        <v>6104</v>
      </c>
      <c r="B2942" s="1" t="s">
        <v>3903</v>
      </c>
      <c r="C2942" s="1" t="s">
        <v>6105</v>
      </c>
      <c r="D2942" s="1" t="s">
        <v>6106</v>
      </c>
      <c r="E2942" s="1" t="s">
        <v>7</v>
      </c>
      <c r="F2942" s="1" t="s">
        <v>3920</v>
      </c>
      <c r="G2942" s="1" t="str">
        <f>RT_enz[[#This Row],[rxn_src]]&amp;"_"&amp;RT_enz[[#This Row],[dir]]</f>
        <v>OGLYCANS_B3GAT1_r_REV</v>
      </c>
      <c r="H2942" s="1" t="str">
        <f>_xlfn.XLOOKUP(RT_enz[[#This Row],[Column1]],SC_enz[name_dir],SC_enz[name_dir],"")</f>
        <v/>
      </c>
      <c r="I2942" s="1" t="str">
        <f>_xlfn.XLOOKUP(RT_enz[[#This Row],[rxn_src]],SC_enz[rxn_src],SC_enz[rxn_src],"")</f>
        <v/>
      </c>
      <c r="J2942" s="2" t="str">
        <f>_xlfn.XLOOKUP(RT_enz[[#This Row],[Column1]],RT_gsm[Column3],RT_gsm[Column3],"")</f>
        <v>OGLYCANS_B3GAT1_r_REV</v>
      </c>
    </row>
    <row r="2943" spans="1:10" ht="16" hidden="1" x14ac:dyDescent="0.2">
      <c r="A2943" s="1" t="s">
        <v>6107</v>
      </c>
      <c r="B2943" s="1" t="s">
        <v>3902</v>
      </c>
      <c r="C2943" s="1" t="s">
        <v>3504</v>
      </c>
      <c r="D2943" s="1" t="s">
        <v>4993</v>
      </c>
      <c r="E2943" s="1" t="s">
        <v>12</v>
      </c>
      <c r="F2943" s="1" t="s">
        <v>6108</v>
      </c>
      <c r="G2943" s="1" t="str">
        <f>RT_enz[[#This Row],[rxn_src]]&amp;"_"&amp;RT_enz[[#This Row],[dir]]</f>
        <v>OGLYCANS1_r_FWD</v>
      </c>
      <c r="H2943" s="1" t="str">
        <f>_xlfn.XLOOKUP(RT_enz[[#This Row],[Column1]],SC_enz[name_dir],SC_enz[name_dir],"")</f>
        <v/>
      </c>
      <c r="I2943" s="1" t="str">
        <f>_xlfn.XLOOKUP(RT_enz[[#This Row],[rxn_src]],SC_enz[rxn_src],SC_enz[rxn_src],"")</f>
        <v/>
      </c>
      <c r="J2943" s="2" t="str">
        <f>_xlfn.XLOOKUP(RT_enz[[#This Row],[Column1]],RT_gsm[Column3],RT_gsm[Column3],"")</f>
        <v>OGLYCANS1_r_FWD</v>
      </c>
    </row>
    <row r="2944" spans="1:10" ht="16" hidden="1" x14ac:dyDescent="0.2">
      <c r="A2944" s="1" t="s">
        <v>6107</v>
      </c>
      <c r="B2944" s="1" t="s">
        <v>3902</v>
      </c>
      <c r="C2944" s="1" t="s">
        <v>4994</v>
      </c>
      <c r="D2944" s="1" t="s">
        <v>4995</v>
      </c>
      <c r="E2944" s="1" t="s">
        <v>12</v>
      </c>
      <c r="F2944" s="1" t="s">
        <v>6108</v>
      </c>
      <c r="G2944" s="1" t="str">
        <f>RT_enz[[#This Row],[rxn_src]]&amp;"_"&amp;RT_enz[[#This Row],[dir]]</f>
        <v>OGLYCANS1_r_FWD</v>
      </c>
      <c r="H2944" s="1" t="str">
        <f>_xlfn.XLOOKUP(RT_enz[[#This Row],[Column1]],SC_enz[name_dir],SC_enz[name_dir],"")</f>
        <v/>
      </c>
      <c r="I2944" s="1" t="str">
        <f>_xlfn.XLOOKUP(RT_enz[[#This Row],[rxn_src]],SC_enz[rxn_src],SC_enz[rxn_src],"")</f>
        <v/>
      </c>
      <c r="J2944" s="2" t="str">
        <f>_xlfn.XLOOKUP(RT_enz[[#This Row],[Column1]],RT_gsm[Column3],RT_gsm[Column3],"")</f>
        <v>OGLYCANS1_r_FWD</v>
      </c>
    </row>
    <row r="2945" spans="1:10" ht="16" hidden="1" x14ac:dyDescent="0.2">
      <c r="A2945" s="1" t="s">
        <v>6109</v>
      </c>
      <c r="B2945" s="1" t="s">
        <v>3902</v>
      </c>
      <c r="C2945" s="1" t="s">
        <v>6110</v>
      </c>
      <c r="D2945" s="1" t="s">
        <v>6111</v>
      </c>
      <c r="E2945" s="1" t="s">
        <v>7</v>
      </c>
      <c r="F2945" s="1" t="s">
        <v>3920</v>
      </c>
      <c r="G2945" s="1" t="str">
        <f>RT_enz[[#This Row],[rxn_src]]&amp;"_"&amp;RT_enz[[#This Row],[dir]]</f>
        <v>OGLYCANS2_g_FWD</v>
      </c>
      <c r="H2945" s="1" t="str">
        <f>_xlfn.XLOOKUP(RT_enz[[#This Row],[Column1]],SC_enz[name_dir],SC_enz[name_dir],"")</f>
        <v/>
      </c>
      <c r="I2945" s="1" t="str">
        <f>_xlfn.XLOOKUP(RT_enz[[#This Row],[rxn_src]],SC_enz[rxn_src],SC_enz[rxn_src],"")</f>
        <v/>
      </c>
      <c r="J2945" s="2" t="str">
        <f>_xlfn.XLOOKUP(RT_enz[[#This Row],[Column1]],RT_gsm[Column3],RT_gsm[Column3],"")</f>
        <v>OGLYCANS2_g_FWD</v>
      </c>
    </row>
    <row r="2946" spans="1:10" ht="16" hidden="1" x14ac:dyDescent="0.2">
      <c r="A2946" s="1" t="s">
        <v>6109</v>
      </c>
      <c r="B2946" s="1" t="s">
        <v>3902</v>
      </c>
      <c r="C2946" s="1" t="s">
        <v>3918</v>
      </c>
      <c r="D2946" s="1" t="s">
        <v>3919</v>
      </c>
      <c r="E2946" s="1" t="s">
        <v>7</v>
      </c>
      <c r="F2946" s="1" t="s">
        <v>3920</v>
      </c>
      <c r="G2946" s="1" t="str">
        <f>RT_enz[[#This Row],[rxn_src]]&amp;"_"&amp;RT_enz[[#This Row],[dir]]</f>
        <v>OGLYCANS2_g_FWD</v>
      </c>
      <c r="H2946" s="1" t="str">
        <f>_xlfn.XLOOKUP(RT_enz[[#This Row],[Column1]],SC_enz[name_dir],SC_enz[name_dir],"")</f>
        <v/>
      </c>
      <c r="I2946" s="1" t="str">
        <f>_xlfn.XLOOKUP(RT_enz[[#This Row],[rxn_src]],SC_enz[rxn_src],SC_enz[rxn_src],"")</f>
        <v/>
      </c>
      <c r="J2946" s="2" t="str">
        <f>_xlfn.XLOOKUP(RT_enz[[#This Row],[Column1]],RT_gsm[Column3],RT_gsm[Column3],"")</f>
        <v>OGLYCANS2_g_FWD</v>
      </c>
    </row>
    <row r="2947" spans="1:10" ht="16" hidden="1" x14ac:dyDescent="0.2">
      <c r="A2947" s="1" t="s">
        <v>6109</v>
      </c>
      <c r="B2947" s="1" t="s">
        <v>3902</v>
      </c>
      <c r="C2947" s="1" t="s">
        <v>3921</v>
      </c>
      <c r="D2947" s="1" t="s">
        <v>3922</v>
      </c>
      <c r="E2947" s="1" t="s">
        <v>7</v>
      </c>
      <c r="F2947" s="1" t="s">
        <v>3920</v>
      </c>
      <c r="G2947" s="1" t="str">
        <f>RT_enz[[#This Row],[rxn_src]]&amp;"_"&amp;RT_enz[[#This Row],[dir]]</f>
        <v>OGLYCANS2_g_FWD</v>
      </c>
      <c r="H2947" s="1" t="str">
        <f>_xlfn.XLOOKUP(RT_enz[[#This Row],[Column1]],SC_enz[name_dir],SC_enz[name_dir],"")</f>
        <v/>
      </c>
      <c r="I2947" s="1" t="str">
        <f>_xlfn.XLOOKUP(RT_enz[[#This Row],[rxn_src]],SC_enz[rxn_src],SC_enz[rxn_src],"")</f>
        <v/>
      </c>
      <c r="J2947" s="2" t="str">
        <f>_xlfn.XLOOKUP(RT_enz[[#This Row],[Column1]],RT_gsm[Column3],RT_gsm[Column3],"")</f>
        <v>OGLYCANS2_g_FWD</v>
      </c>
    </row>
    <row r="2948" spans="1:10" ht="16" hidden="1" x14ac:dyDescent="0.2">
      <c r="A2948" s="1" t="s">
        <v>6109</v>
      </c>
      <c r="B2948" s="1" t="s">
        <v>3902</v>
      </c>
      <c r="C2948" s="1" t="s">
        <v>6112</v>
      </c>
      <c r="D2948" s="1" t="s">
        <v>6113</v>
      </c>
      <c r="E2948" s="1" t="s">
        <v>7</v>
      </c>
      <c r="F2948" s="1" t="s">
        <v>3920</v>
      </c>
      <c r="G2948" s="1" t="str">
        <f>RT_enz[[#This Row],[rxn_src]]&amp;"_"&amp;RT_enz[[#This Row],[dir]]</f>
        <v>OGLYCANS2_g_FWD</v>
      </c>
      <c r="H2948" s="1" t="str">
        <f>_xlfn.XLOOKUP(RT_enz[[#This Row],[Column1]],SC_enz[name_dir],SC_enz[name_dir],"")</f>
        <v/>
      </c>
      <c r="I2948" s="1" t="str">
        <f>_xlfn.XLOOKUP(RT_enz[[#This Row],[rxn_src]],SC_enz[rxn_src],SC_enz[rxn_src],"")</f>
        <v/>
      </c>
      <c r="J2948" s="2" t="str">
        <f>_xlfn.XLOOKUP(RT_enz[[#This Row],[Column1]],RT_gsm[Column3],RT_gsm[Column3],"")</f>
        <v>OGLYCANS2_g_FWD</v>
      </c>
    </row>
    <row r="2949" spans="1:10" ht="16" hidden="1" x14ac:dyDescent="0.2">
      <c r="A2949" s="1" t="s">
        <v>6114</v>
      </c>
      <c r="B2949" s="1" t="s">
        <v>3902</v>
      </c>
      <c r="C2949" s="1" t="s">
        <v>6110</v>
      </c>
      <c r="D2949" s="1" t="s">
        <v>6111</v>
      </c>
      <c r="E2949" s="1" t="s">
        <v>7</v>
      </c>
      <c r="F2949" s="1" t="s">
        <v>3920</v>
      </c>
      <c r="G2949" s="1" t="str">
        <f>RT_enz[[#This Row],[rxn_src]]&amp;"_"&amp;RT_enz[[#This Row],[dir]]</f>
        <v>OGLYCANS3_g_FWD</v>
      </c>
      <c r="H2949" s="1" t="str">
        <f>_xlfn.XLOOKUP(RT_enz[[#This Row],[Column1]],SC_enz[name_dir],SC_enz[name_dir],"")</f>
        <v/>
      </c>
      <c r="I2949" s="1" t="str">
        <f>_xlfn.XLOOKUP(RT_enz[[#This Row],[rxn_src]],SC_enz[rxn_src],SC_enz[rxn_src],"")</f>
        <v/>
      </c>
      <c r="J2949" s="2" t="str">
        <f>_xlfn.XLOOKUP(RT_enz[[#This Row],[Column1]],RT_gsm[Column3],RT_gsm[Column3],"")</f>
        <v>OGLYCANS3_g_FWD</v>
      </c>
    </row>
    <row r="2950" spans="1:10" ht="16" hidden="1" x14ac:dyDescent="0.2">
      <c r="A2950" s="1" t="s">
        <v>6114</v>
      </c>
      <c r="B2950" s="1" t="s">
        <v>3902</v>
      </c>
      <c r="C2950" s="1" t="s">
        <v>3918</v>
      </c>
      <c r="D2950" s="1" t="s">
        <v>3919</v>
      </c>
      <c r="E2950" s="1" t="s">
        <v>7</v>
      </c>
      <c r="F2950" s="1" t="s">
        <v>3920</v>
      </c>
      <c r="G2950" s="1" t="str">
        <f>RT_enz[[#This Row],[rxn_src]]&amp;"_"&amp;RT_enz[[#This Row],[dir]]</f>
        <v>OGLYCANS3_g_FWD</v>
      </c>
      <c r="H2950" s="1" t="str">
        <f>_xlfn.XLOOKUP(RT_enz[[#This Row],[Column1]],SC_enz[name_dir],SC_enz[name_dir],"")</f>
        <v/>
      </c>
      <c r="I2950" s="1" t="str">
        <f>_xlfn.XLOOKUP(RT_enz[[#This Row],[rxn_src]],SC_enz[rxn_src],SC_enz[rxn_src],"")</f>
        <v/>
      </c>
      <c r="J2950" s="2" t="str">
        <f>_xlfn.XLOOKUP(RT_enz[[#This Row],[Column1]],RT_gsm[Column3],RT_gsm[Column3],"")</f>
        <v>OGLYCANS3_g_FWD</v>
      </c>
    </row>
    <row r="2951" spans="1:10" ht="16" hidden="1" x14ac:dyDescent="0.2">
      <c r="A2951" s="1" t="s">
        <v>6114</v>
      </c>
      <c r="B2951" s="1" t="s">
        <v>3902</v>
      </c>
      <c r="C2951" s="1" t="s">
        <v>3921</v>
      </c>
      <c r="D2951" s="1" t="s">
        <v>3922</v>
      </c>
      <c r="E2951" s="1" t="s">
        <v>7</v>
      </c>
      <c r="F2951" s="1" t="s">
        <v>3920</v>
      </c>
      <c r="G2951" s="1" t="str">
        <f>RT_enz[[#This Row],[rxn_src]]&amp;"_"&amp;RT_enz[[#This Row],[dir]]</f>
        <v>OGLYCANS3_g_FWD</v>
      </c>
      <c r="H2951" s="1" t="str">
        <f>_xlfn.XLOOKUP(RT_enz[[#This Row],[Column1]],SC_enz[name_dir],SC_enz[name_dir],"")</f>
        <v/>
      </c>
      <c r="I2951" s="1" t="str">
        <f>_xlfn.XLOOKUP(RT_enz[[#This Row],[rxn_src]],SC_enz[rxn_src],SC_enz[rxn_src],"")</f>
        <v/>
      </c>
      <c r="J2951" s="2" t="str">
        <f>_xlfn.XLOOKUP(RT_enz[[#This Row],[Column1]],RT_gsm[Column3],RT_gsm[Column3],"")</f>
        <v>OGLYCANS3_g_FWD</v>
      </c>
    </row>
    <row r="2952" spans="1:10" ht="16" hidden="1" x14ac:dyDescent="0.2">
      <c r="A2952" s="1" t="s">
        <v>6114</v>
      </c>
      <c r="B2952" s="1" t="s">
        <v>3902</v>
      </c>
      <c r="C2952" s="1" t="s">
        <v>6112</v>
      </c>
      <c r="D2952" s="1" t="s">
        <v>6113</v>
      </c>
      <c r="E2952" s="1" t="s">
        <v>7</v>
      </c>
      <c r="F2952" s="1" t="s">
        <v>3920</v>
      </c>
      <c r="G2952" s="1" t="str">
        <f>RT_enz[[#This Row],[rxn_src]]&amp;"_"&amp;RT_enz[[#This Row],[dir]]</f>
        <v>OGLYCANS3_g_FWD</v>
      </c>
      <c r="H2952" s="1" t="str">
        <f>_xlfn.XLOOKUP(RT_enz[[#This Row],[Column1]],SC_enz[name_dir],SC_enz[name_dir],"")</f>
        <v/>
      </c>
      <c r="I2952" s="1" t="str">
        <f>_xlfn.XLOOKUP(RT_enz[[#This Row],[rxn_src]],SC_enz[rxn_src],SC_enz[rxn_src],"")</f>
        <v/>
      </c>
      <c r="J2952" s="2" t="str">
        <f>_xlfn.XLOOKUP(RT_enz[[#This Row],[Column1]],RT_gsm[Column3],RT_gsm[Column3],"")</f>
        <v>OGLYCANS3_g_FWD</v>
      </c>
    </row>
    <row r="2953" spans="1:10" ht="16" hidden="1" x14ac:dyDescent="0.2">
      <c r="A2953" s="1" t="s">
        <v>6115</v>
      </c>
      <c r="B2953" s="1" t="s">
        <v>3902</v>
      </c>
      <c r="C2953" s="1" t="s">
        <v>6116</v>
      </c>
      <c r="D2953" s="1" t="s">
        <v>6117</v>
      </c>
      <c r="E2953" s="1" t="s">
        <v>7</v>
      </c>
      <c r="F2953" s="1" t="s">
        <v>3920</v>
      </c>
      <c r="G2953" s="1" t="str">
        <f>RT_enz[[#This Row],[rxn_src]]&amp;"_"&amp;RT_enz[[#This Row],[dir]]</f>
        <v>OGLYCANS4_g_FWD</v>
      </c>
      <c r="H2953" s="1" t="str">
        <f>_xlfn.XLOOKUP(RT_enz[[#This Row],[Column1]],SC_enz[name_dir],SC_enz[name_dir],"")</f>
        <v/>
      </c>
      <c r="I2953" s="1" t="str">
        <f>_xlfn.XLOOKUP(RT_enz[[#This Row],[rxn_src]],SC_enz[rxn_src],SC_enz[rxn_src],"")</f>
        <v/>
      </c>
      <c r="J2953" s="2" t="str">
        <f>_xlfn.XLOOKUP(RT_enz[[#This Row],[Column1]],RT_gsm[Column3],RT_gsm[Column3],"")</f>
        <v>OGLYCANS4_g_FWD</v>
      </c>
    </row>
    <row r="2954" spans="1:10" ht="16" hidden="1" x14ac:dyDescent="0.2">
      <c r="A2954" s="1" t="s">
        <v>6115</v>
      </c>
      <c r="B2954" s="1" t="s">
        <v>3902</v>
      </c>
      <c r="C2954" s="1" t="s">
        <v>6118</v>
      </c>
      <c r="D2954" s="1" t="s">
        <v>6119</v>
      </c>
      <c r="E2954" s="1" t="s">
        <v>7</v>
      </c>
      <c r="F2954" s="1" t="s">
        <v>3920</v>
      </c>
      <c r="G2954" s="1" t="str">
        <f>RT_enz[[#This Row],[rxn_src]]&amp;"_"&amp;RT_enz[[#This Row],[dir]]</f>
        <v>OGLYCANS4_g_FWD</v>
      </c>
      <c r="H2954" s="1" t="str">
        <f>_xlfn.XLOOKUP(RT_enz[[#This Row],[Column1]],SC_enz[name_dir],SC_enz[name_dir],"")</f>
        <v/>
      </c>
      <c r="I2954" s="1" t="str">
        <f>_xlfn.XLOOKUP(RT_enz[[#This Row],[rxn_src]],SC_enz[rxn_src],SC_enz[rxn_src],"")</f>
        <v/>
      </c>
      <c r="J2954" s="2" t="str">
        <f>_xlfn.XLOOKUP(RT_enz[[#This Row],[Column1]],RT_gsm[Column3],RT_gsm[Column3],"")</f>
        <v>OGLYCANS4_g_FWD</v>
      </c>
    </row>
    <row r="2955" spans="1:10" ht="16" hidden="1" x14ac:dyDescent="0.2">
      <c r="A2955" s="1" t="s">
        <v>6120</v>
      </c>
      <c r="B2955" s="1" t="s">
        <v>3902</v>
      </c>
      <c r="C2955" s="1" t="s">
        <v>6116</v>
      </c>
      <c r="D2955" s="1" t="s">
        <v>6117</v>
      </c>
      <c r="E2955" s="1" t="s">
        <v>7</v>
      </c>
      <c r="F2955" s="1" t="s">
        <v>3920</v>
      </c>
      <c r="G2955" s="1" t="str">
        <f>RT_enz[[#This Row],[rxn_src]]&amp;"_"&amp;RT_enz[[#This Row],[dir]]</f>
        <v>OGLYCANS5_g_FWD</v>
      </c>
      <c r="H2955" s="1" t="str">
        <f>_xlfn.XLOOKUP(RT_enz[[#This Row],[Column1]],SC_enz[name_dir],SC_enz[name_dir],"")</f>
        <v/>
      </c>
      <c r="I2955" s="1" t="str">
        <f>_xlfn.XLOOKUP(RT_enz[[#This Row],[rxn_src]],SC_enz[rxn_src],SC_enz[rxn_src],"")</f>
        <v/>
      </c>
      <c r="J2955" s="2" t="str">
        <f>_xlfn.XLOOKUP(RT_enz[[#This Row],[Column1]],RT_gsm[Column3],RT_gsm[Column3],"")</f>
        <v>OGLYCANS5_g_FWD</v>
      </c>
    </row>
    <row r="2956" spans="1:10" ht="16" hidden="1" x14ac:dyDescent="0.2">
      <c r="A2956" s="1" t="s">
        <v>6120</v>
      </c>
      <c r="B2956" s="1" t="s">
        <v>3902</v>
      </c>
      <c r="C2956" s="1" t="s">
        <v>6118</v>
      </c>
      <c r="D2956" s="1" t="s">
        <v>6119</v>
      </c>
      <c r="E2956" s="1" t="s">
        <v>7</v>
      </c>
      <c r="F2956" s="1" t="s">
        <v>3920</v>
      </c>
      <c r="G2956" s="1" t="str">
        <f>RT_enz[[#This Row],[rxn_src]]&amp;"_"&amp;RT_enz[[#This Row],[dir]]</f>
        <v>OGLYCANS5_g_FWD</v>
      </c>
      <c r="H2956" s="1" t="str">
        <f>_xlfn.XLOOKUP(RT_enz[[#This Row],[Column1]],SC_enz[name_dir],SC_enz[name_dir],"")</f>
        <v/>
      </c>
      <c r="I2956" s="1" t="str">
        <f>_xlfn.XLOOKUP(RT_enz[[#This Row],[rxn_src]],SC_enz[rxn_src],SC_enz[rxn_src],"")</f>
        <v/>
      </c>
      <c r="J2956" s="2" t="str">
        <f>_xlfn.XLOOKUP(RT_enz[[#This Row],[Column1]],RT_gsm[Column3],RT_gsm[Column3],"")</f>
        <v>OGLYCANS5_g_FWD</v>
      </c>
    </row>
    <row r="2957" spans="1:10" ht="16" hidden="1" x14ac:dyDescent="0.2">
      <c r="A2957" s="1" t="s">
        <v>67</v>
      </c>
      <c r="B2957" s="1" t="s">
        <v>3902</v>
      </c>
      <c r="C2957" s="1" t="s">
        <v>5712</v>
      </c>
      <c r="D2957" s="1" t="s">
        <v>5713</v>
      </c>
      <c r="E2957" s="1" t="s">
        <v>7</v>
      </c>
      <c r="F2957" s="1" t="s">
        <v>3920</v>
      </c>
      <c r="G2957" s="1" t="str">
        <f>RT_enz[[#This Row],[rxn_src]]&amp;"_"&amp;RT_enz[[#This Row],[dir]]</f>
        <v>OMCDC_c_FWD</v>
      </c>
      <c r="H2957" s="1" t="str">
        <f>_xlfn.XLOOKUP(RT_enz[[#This Row],[Column1]],SC_enz[name_dir],SC_enz[name_dir],"")</f>
        <v>OMCDC_c_FWD</v>
      </c>
      <c r="I2957" s="1" t="str">
        <f>_xlfn.XLOOKUP(RT_enz[[#This Row],[rxn_src]],SC_enz[rxn_src],SC_enz[rxn_src],"")</f>
        <v>OMCDC_c</v>
      </c>
      <c r="J2957" s="2" t="str">
        <f>_xlfn.XLOOKUP(RT_enz[[#This Row],[Column1]],RT_gsm[Column3],RT_gsm[Column3],"")</f>
        <v>OMCDC_c_FWD</v>
      </c>
    </row>
    <row r="2958" spans="1:10" ht="16" hidden="1" x14ac:dyDescent="0.2">
      <c r="A2958" s="1" t="s">
        <v>68</v>
      </c>
      <c r="B2958" s="1" t="s">
        <v>3902</v>
      </c>
      <c r="C2958" s="1" t="s">
        <v>5716</v>
      </c>
      <c r="D2958" s="1" t="s">
        <v>5717</v>
      </c>
      <c r="E2958" s="1" t="s">
        <v>7</v>
      </c>
      <c r="F2958" s="1" t="s">
        <v>3920</v>
      </c>
      <c r="G2958" s="1" t="str">
        <f>RT_enz[[#This Row],[rxn_src]]&amp;"_"&amp;RT_enz[[#This Row],[dir]]</f>
        <v>OMCDC_m_FWD</v>
      </c>
      <c r="H2958" s="1" t="str">
        <f>_xlfn.XLOOKUP(RT_enz[[#This Row],[Column1]],SC_enz[name_dir],SC_enz[name_dir],"")</f>
        <v>OMCDC_m_FWD</v>
      </c>
      <c r="I2958" s="1" t="str">
        <f>_xlfn.XLOOKUP(RT_enz[[#This Row],[rxn_src]],SC_enz[rxn_src],SC_enz[rxn_src],"")</f>
        <v>OMCDC_m</v>
      </c>
      <c r="J2958" s="2" t="str">
        <f>_xlfn.XLOOKUP(RT_enz[[#This Row],[Column1]],RT_gsm[Column3],RT_gsm[Column3],"")</f>
        <v>OMCDC_m_FWD</v>
      </c>
    </row>
    <row r="2959" spans="1:10" ht="16" hidden="1" x14ac:dyDescent="0.2">
      <c r="A2959" s="1" t="s">
        <v>1419</v>
      </c>
      <c r="B2959" s="1" t="s">
        <v>3902</v>
      </c>
      <c r="C2959" s="1" t="s">
        <v>6121</v>
      </c>
      <c r="D2959" s="1" t="s">
        <v>6122</v>
      </c>
      <c r="E2959" s="1" t="s">
        <v>7</v>
      </c>
      <c r="F2959" s="1" t="s">
        <v>3920</v>
      </c>
      <c r="G2959" s="1" t="str">
        <f>RT_enz[[#This Row],[rxn_src]]&amp;"_"&amp;RT_enz[[#This Row],[dir]]</f>
        <v>OMPDC_c_FWD</v>
      </c>
      <c r="H2959" s="1" t="str">
        <f>_xlfn.XLOOKUP(RT_enz[[#This Row],[Column1]],SC_enz[name_dir],SC_enz[name_dir],"")</f>
        <v>OMPDC_c_FWD</v>
      </c>
      <c r="I2959" s="1" t="str">
        <f>_xlfn.XLOOKUP(RT_enz[[#This Row],[rxn_src]],SC_enz[rxn_src],SC_enz[rxn_src],"")</f>
        <v>OMPDC_c</v>
      </c>
      <c r="J2959" s="2" t="str">
        <f>_xlfn.XLOOKUP(RT_enz[[#This Row],[Column1]],RT_gsm[Column3],RT_gsm[Column3],"")</f>
        <v>OMPDC_c_FWD</v>
      </c>
    </row>
    <row r="2960" spans="1:10" ht="16" hidden="1" x14ac:dyDescent="0.2">
      <c r="A2960" s="1" t="s">
        <v>6123</v>
      </c>
      <c r="B2960" s="1" t="s">
        <v>3902</v>
      </c>
      <c r="C2960" s="1" t="s">
        <v>6124</v>
      </c>
      <c r="D2960" s="1" t="s">
        <v>6125</v>
      </c>
      <c r="E2960" s="1" t="s">
        <v>7</v>
      </c>
      <c r="F2960" s="1" t="s">
        <v>3920</v>
      </c>
      <c r="G2960" s="1" t="str">
        <f>RT_enz[[#This Row],[rxn_src]]&amp;"_"&amp;RT_enz[[#This Row],[dir]]</f>
        <v>OPAH_c_FWD</v>
      </c>
      <c r="H2960" s="1" t="str">
        <f>_xlfn.XLOOKUP(RT_enz[[#This Row],[Column1]],SC_enz[name_dir],SC_enz[name_dir],"")</f>
        <v/>
      </c>
      <c r="I2960" s="1" t="str">
        <f>_xlfn.XLOOKUP(RT_enz[[#This Row],[rxn_src]],SC_enz[rxn_src],SC_enz[rxn_src],"")</f>
        <v/>
      </c>
      <c r="J2960" s="2" t="str">
        <f>_xlfn.XLOOKUP(RT_enz[[#This Row],[Column1]],RT_gsm[Column3],RT_gsm[Column3],"")</f>
        <v>OPAH_c_FWD</v>
      </c>
    </row>
    <row r="2961" spans="1:10" ht="16" hidden="1" x14ac:dyDescent="0.2">
      <c r="A2961" s="1" t="s">
        <v>6123</v>
      </c>
      <c r="B2961" s="1" t="s">
        <v>3903</v>
      </c>
      <c r="C2961" s="1" t="s">
        <v>6124</v>
      </c>
      <c r="D2961" s="1" t="s">
        <v>6125</v>
      </c>
      <c r="E2961" s="1" t="s">
        <v>12</v>
      </c>
      <c r="F2961" s="1" t="s">
        <v>3920</v>
      </c>
      <c r="G2961" s="1" t="str">
        <f>RT_enz[[#This Row],[rxn_src]]&amp;"_"&amp;RT_enz[[#This Row],[dir]]</f>
        <v>OPAH_c_REV</v>
      </c>
      <c r="H2961" s="1" t="str">
        <f>_xlfn.XLOOKUP(RT_enz[[#This Row],[Column1]],SC_enz[name_dir],SC_enz[name_dir],"")</f>
        <v/>
      </c>
      <c r="I2961" s="1" t="str">
        <f>_xlfn.XLOOKUP(RT_enz[[#This Row],[rxn_src]],SC_enz[rxn_src],SC_enz[rxn_src],"")</f>
        <v/>
      </c>
      <c r="J2961" s="2" t="str">
        <f>_xlfn.XLOOKUP(RT_enz[[#This Row],[Column1]],RT_gsm[Column3],RT_gsm[Column3],"")</f>
        <v>OPAH_c_REV</v>
      </c>
    </row>
    <row r="2962" spans="1:10" ht="16" hidden="1" x14ac:dyDescent="0.2">
      <c r="A2962" s="1" t="s">
        <v>6123</v>
      </c>
      <c r="B2962" s="1" t="s">
        <v>3902</v>
      </c>
      <c r="C2962" s="1" t="s">
        <v>6126</v>
      </c>
      <c r="D2962" s="1" t="s">
        <v>6127</v>
      </c>
      <c r="E2962" s="1" t="s">
        <v>7</v>
      </c>
      <c r="F2962" s="1" t="s">
        <v>3920</v>
      </c>
      <c r="G2962" s="1" t="str">
        <f>RT_enz[[#This Row],[rxn_src]]&amp;"_"&amp;RT_enz[[#This Row],[dir]]</f>
        <v>OPAH_c_FWD</v>
      </c>
      <c r="H2962" s="1" t="str">
        <f>_xlfn.XLOOKUP(RT_enz[[#This Row],[Column1]],SC_enz[name_dir],SC_enz[name_dir],"")</f>
        <v/>
      </c>
      <c r="I2962" s="1" t="str">
        <f>_xlfn.XLOOKUP(RT_enz[[#This Row],[rxn_src]],SC_enz[rxn_src],SC_enz[rxn_src],"")</f>
        <v/>
      </c>
      <c r="J2962" s="2" t="str">
        <f>_xlfn.XLOOKUP(RT_enz[[#This Row],[Column1]],RT_gsm[Column3],RT_gsm[Column3],"")</f>
        <v>OPAH_c_FWD</v>
      </c>
    </row>
    <row r="2963" spans="1:10" ht="16" hidden="1" x14ac:dyDescent="0.2">
      <c r="A2963" s="1" t="s">
        <v>6123</v>
      </c>
      <c r="B2963" s="1" t="s">
        <v>3903</v>
      </c>
      <c r="C2963" s="1" t="s">
        <v>6126</v>
      </c>
      <c r="D2963" s="1" t="s">
        <v>6127</v>
      </c>
      <c r="E2963" s="1" t="s">
        <v>12</v>
      </c>
      <c r="F2963" s="1" t="s">
        <v>3920</v>
      </c>
      <c r="G2963" s="1" t="str">
        <f>RT_enz[[#This Row],[rxn_src]]&amp;"_"&amp;RT_enz[[#This Row],[dir]]</f>
        <v>OPAH_c_REV</v>
      </c>
      <c r="H2963" s="1" t="str">
        <f>_xlfn.XLOOKUP(RT_enz[[#This Row],[Column1]],SC_enz[name_dir],SC_enz[name_dir],"")</f>
        <v/>
      </c>
      <c r="I2963" s="1" t="str">
        <f>_xlfn.XLOOKUP(RT_enz[[#This Row],[rxn_src]],SC_enz[rxn_src],SC_enz[rxn_src],"")</f>
        <v/>
      </c>
      <c r="J2963" s="2" t="str">
        <f>_xlfn.XLOOKUP(RT_enz[[#This Row],[Column1]],RT_gsm[Column3],RT_gsm[Column3],"")</f>
        <v>OPAH_c_REV</v>
      </c>
    </row>
    <row r="2964" spans="1:10" ht="16" hidden="1" x14ac:dyDescent="0.2">
      <c r="A2964" s="1" t="s">
        <v>6123</v>
      </c>
      <c r="B2964" s="1" t="s">
        <v>3902</v>
      </c>
      <c r="C2964" s="1" t="s">
        <v>6128</v>
      </c>
      <c r="D2964" s="1" t="s">
        <v>6129</v>
      </c>
      <c r="E2964" s="1" t="s">
        <v>7</v>
      </c>
      <c r="F2964" s="1" t="s">
        <v>3920</v>
      </c>
      <c r="G2964" s="1" t="str">
        <f>RT_enz[[#This Row],[rxn_src]]&amp;"_"&amp;RT_enz[[#This Row],[dir]]</f>
        <v>OPAH_c_FWD</v>
      </c>
      <c r="H2964" s="1" t="str">
        <f>_xlfn.XLOOKUP(RT_enz[[#This Row],[Column1]],SC_enz[name_dir],SC_enz[name_dir],"")</f>
        <v/>
      </c>
      <c r="I2964" s="1" t="str">
        <f>_xlfn.XLOOKUP(RT_enz[[#This Row],[rxn_src]],SC_enz[rxn_src],SC_enz[rxn_src],"")</f>
        <v/>
      </c>
      <c r="J2964" s="2" t="str">
        <f>_xlfn.XLOOKUP(RT_enz[[#This Row],[Column1]],RT_gsm[Column3],RT_gsm[Column3],"")</f>
        <v>OPAH_c_FWD</v>
      </c>
    </row>
    <row r="2965" spans="1:10" ht="16" hidden="1" x14ac:dyDescent="0.2">
      <c r="A2965" s="1" t="s">
        <v>6123</v>
      </c>
      <c r="B2965" s="1" t="s">
        <v>3903</v>
      </c>
      <c r="C2965" s="1" t="s">
        <v>6128</v>
      </c>
      <c r="D2965" s="1" t="s">
        <v>6129</v>
      </c>
      <c r="E2965" s="1" t="s">
        <v>12</v>
      </c>
      <c r="F2965" s="1" t="s">
        <v>3920</v>
      </c>
      <c r="G2965" s="1" t="str">
        <f>RT_enz[[#This Row],[rxn_src]]&amp;"_"&amp;RT_enz[[#This Row],[dir]]</f>
        <v>OPAH_c_REV</v>
      </c>
      <c r="H2965" s="1" t="str">
        <f>_xlfn.XLOOKUP(RT_enz[[#This Row],[Column1]],SC_enz[name_dir],SC_enz[name_dir],"")</f>
        <v/>
      </c>
      <c r="I2965" s="1" t="str">
        <f>_xlfn.XLOOKUP(RT_enz[[#This Row],[rxn_src]],SC_enz[rxn_src],SC_enz[rxn_src],"")</f>
        <v/>
      </c>
      <c r="J2965" s="2" t="str">
        <f>_xlfn.XLOOKUP(RT_enz[[#This Row],[Column1]],RT_gsm[Column3],RT_gsm[Column3],"")</f>
        <v>OPAH_c_REV</v>
      </c>
    </row>
    <row r="2966" spans="1:10" ht="16" hidden="1" x14ac:dyDescent="0.2">
      <c r="A2966" s="1" t="s">
        <v>6123</v>
      </c>
      <c r="B2966" s="1" t="s">
        <v>3902</v>
      </c>
      <c r="C2966" s="1" t="s">
        <v>6130</v>
      </c>
      <c r="D2966" s="1" t="s">
        <v>6131</v>
      </c>
      <c r="E2966" s="1" t="s">
        <v>7</v>
      </c>
      <c r="F2966" s="1" t="s">
        <v>3920</v>
      </c>
      <c r="G2966" s="1" t="str">
        <f>RT_enz[[#This Row],[rxn_src]]&amp;"_"&amp;RT_enz[[#This Row],[dir]]</f>
        <v>OPAH_c_FWD</v>
      </c>
      <c r="H2966" s="1" t="str">
        <f>_xlfn.XLOOKUP(RT_enz[[#This Row],[Column1]],SC_enz[name_dir],SC_enz[name_dir],"")</f>
        <v/>
      </c>
      <c r="I2966" s="1" t="str">
        <f>_xlfn.XLOOKUP(RT_enz[[#This Row],[rxn_src]],SC_enz[rxn_src],SC_enz[rxn_src],"")</f>
        <v/>
      </c>
      <c r="J2966" s="2" t="str">
        <f>_xlfn.XLOOKUP(RT_enz[[#This Row],[Column1]],RT_gsm[Column3],RT_gsm[Column3],"")</f>
        <v>OPAH_c_FWD</v>
      </c>
    </row>
    <row r="2967" spans="1:10" ht="16" hidden="1" x14ac:dyDescent="0.2">
      <c r="A2967" s="1" t="s">
        <v>6123</v>
      </c>
      <c r="B2967" s="1" t="s">
        <v>3903</v>
      </c>
      <c r="C2967" s="1" t="s">
        <v>6130</v>
      </c>
      <c r="D2967" s="1" t="s">
        <v>6131</v>
      </c>
      <c r="E2967" s="1" t="s">
        <v>12</v>
      </c>
      <c r="F2967" s="1" t="s">
        <v>3920</v>
      </c>
      <c r="G2967" s="1" t="str">
        <f>RT_enz[[#This Row],[rxn_src]]&amp;"_"&amp;RT_enz[[#This Row],[dir]]</f>
        <v>OPAH_c_REV</v>
      </c>
      <c r="H2967" s="1" t="str">
        <f>_xlfn.XLOOKUP(RT_enz[[#This Row],[Column1]],SC_enz[name_dir],SC_enz[name_dir],"")</f>
        <v/>
      </c>
      <c r="I2967" s="1" t="str">
        <f>_xlfn.XLOOKUP(RT_enz[[#This Row],[rxn_src]],SC_enz[rxn_src],SC_enz[rxn_src],"")</f>
        <v/>
      </c>
      <c r="J2967" s="2" t="str">
        <f>_xlfn.XLOOKUP(RT_enz[[#This Row],[Column1]],RT_gsm[Column3],RT_gsm[Column3],"")</f>
        <v>OPAH_c_REV</v>
      </c>
    </row>
    <row r="2968" spans="1:10" ht="16" hidden="1" x14ac:dyDescent="0.2">
      <c r="A2968" s="1" t="s">
        <v>6132</v>
      </c>
      <c r="B2968" s="1" t="s">
        <v>3902</v>
      </c>
      <c r="C2968" s="1" t="s">
        <v>6133</v>
      </c>
      <c r="D2968" s="1" t="s">
        <v>6134</v>
      </c>
      <c r="E2968" s="1" t="s">
        <v>7</v>
      </c>
      <c r="F2968" s="1" t="s">
        <v>3920</v>
      </c>
      <c r="G2968" s="1" t="str">
        <f>RT_enz[[#This Row],[rxn_src]]&amp;"_"&amp;RT_enz[[#This Row],[dir]]</f>
        <v>ORNCD_m_FWD</v>
      </c>
      <c r="H2968" s="1" t="str">
        <f>_xlfn.XLOOKUP(RT_enz[[#This Row],[Column1]],SC_enz[name_dir],SC_enz[name_dir],"")</f>
        <v/>
      </c>
      <c r="I2968" s="1" t="str">
        <f>_xlfn.XLOOKUP(RT_enz[[#This Row],[rxn_src]],SC_enz[rxn_src],SC_enz[rxn_src],"")</f>
        <v/>
      </c>
      <c r="J2968" s="2" t="str">
        <f>_xlfn.XLOOKUP(RT_enz[[#This Row],[Column1]],RT_gsm[Column3],RT_gsm[Column3],"")</f>
        <v>ORNCD_m_FWD</v>
      </c>
    </row>
    <row r="2969" spans="1:10" ht="16" hidden="1" x14ac:dyDescent="0.2">
      <c r="A2969" s="1" t="s">
        <v>1406</v>
      </c>
      <c r="B2969" s="1" t="s">
        <v>3902</v>
      </c>
      <c r="C2969" s="1" t="s">
        <v>6135</v>
      </c>
      <c r="D2969" s="1" t="s">
        <v>6136</v>
      </c>
      <c r="E2969" s="1" t="s">
        <v>7</v>
      </c>
      <c r="F2969" s="1" t="s">
        <v>3920</v>
      </c>
      <c r="G2969" s="1" t="str">
        <f>RT_enz[[#This Row],[rxn_src]]&amp;"_"&amp;RT_enz[[#This Row],[dir]]</f>
        <v>ORNDC_c_FWD</v>
      </c>
      <c r="H2969" s="1" t="str">
        <f>_xlfn.XLOOKUP(RT_enz[[#This Row],[Column1]],SC_enz[name_dir],SC_enz[name_dir],"")</f>
        <v>ORNDC_c_FWD</v>
      </c>
      <c r="I2969" s="1" t="str">
        <f>_xlfn.XLOOKUP(RT_enz[[#This Row],[rxn_src]],SC_enz[rxn_src],SC_enz[rxn_src],"")</f>
        <v>ORNDC_c</v>
      </c>
      <c r="J2969" s="2" t="str">
        <f>_xlfn.XLOOKUP(RT_enz[[#This Row],[Column1]],RT_gsm[Column3],RT_gsm[Column3],"")</f>
        <v>ORNDC_c_FWD</v>
      </c>
    </row>
    <row r="2970" spans="1:10" ht="16" hidden="1" x14ac:dyDescent="0.2">
      <c r="A2970" s="1" t="s">
        <v>6137</v>
      </c>
      <c r="B2970" s="1" t="s">
        <v>3902</v>
      </c>
      <c r="C2970" s="1" t="s">
        <v>5802</v>
      </c>
      <c r="D2970" s="1" t="s">
        <v>5803</v>
      </c>
      <c r="E2970" s="1" t="s">
        <v>7</v>
      </c>
      <c r="F2970" s="1" t="s">
        <v>3920</v>
      </c>
      <c r="G2970" s="1" t="str">
        <f>RT_enz[[#This Row],[rxn_src]]&amp;"_"&amp;RT_enz[[#This Row],[dir]]</f>
        <v>ORNN5MOX_c_FWD</v>
      </c>
      <c r="H2970" s="1" t="str">
        <f>_xlfn.XLOOKUP(RT_enz[[#This Row],[Column1]],SC_enz[name_dir],SC_enz[name_dir],"")</f>
        <v/>
      </c>
      <c r="I2970" s="1" t="str">
        <f>_xlfn.XLOOKUP(RT_enz[[#This Row],[rxn_src]],SC_enz[rxn_src],SC_enz[rxn_src],"")</f>
        <v/>
      </c>
      <c r="J2970" s="2" t="str">
        <f>_xlfn.XLOOKUP(RT_enz[[#This Row],[Column1]],RT_gsm[Column3],RT_gsm[Column3],"")</f>
        <v>ORNN5MOX_c_FWD</v>
      </c>
    </row>
    <row r="2971" spans="1:10" ht="16" hidden="1" x14ac:dyDescent="0.2">
      <c r="A2971" s="1" t="s">
        <v>1411</v>
      </c>
      <c r="B2971" s="1" t="s">
        <v>3902</v>
      </c>
      <c r="C2971" s="1" t="s">
        <v>6138</v>
      </c>
      <c r="D2971" s="1" t="s">
        <v>6139</v>
      </c>
      <c r="E2971" s="1" t="s">
        <v>7</v>
      </c>
      <c r="F2971" s="1" t="s">
        <v>3920</v>
      </c>
      <c r="G2971" s="1" t="str">
        <f>RT_enz[[#This Row],[rxn_src]]&amp;"_"&amp;RT_enz[[#This Row],[dir]]</f>
        <v>ORNTA_c_FWD</v>
      </c>
      <c r="H2971" s="1" t="str">
        <f>_xlfn.XLOOKUP(RT_enz[[#This Row],[Column1]],SC_enz[name_dir],SC_enz[name_dir],"")</f>
        <v>ORNTA_c_FWD</v>
      </c>
      <c r="I2971" s="1" t="str">
        <f>_xlfn.XLOOKUP(RT_enz[[#This Row],[rxn_src]],SC_enz[rxn_src],SC_enz[rxn_src],"")</f>
        <v>ORNTA_c</v>
      </c>
      <c r="J2971" s="2" t="str">
        <f>_xlfn.XLOOKUP(RT_enz[[#This Row],[Column1]],RT_gsm[Column3],RT_gsm[Column3],"")</f>
        <v>ORNTA_c_FWD</v>
      </c>
    </row>
    <row r="2972" spans="1:10" ht="16" hidden="1" x14ac:dyDescent="0.2">
      <c r="A2972" s="1" t="s">
        <v>1410</v>
      </c>
      <c r="B2972" s="1" t="s">
        <v>3902</v>
      </c>
      <c r="C2972" s="1" t="s">
        <v>6140</v>
      </c>
      <c r="D2972" s="1" t="s">
        <v>6141</v>
      </c>
      <c r="E2972" s="1" t="s">
        <v>7</v>
      </c>
      <c r="F2972" s="1" t="s">
        <v>3920</v>
      </c>
      <c r="G2972" s="1" t="str">
        <f>RT_enz[[#This Row],[rxn_src]]&amp;"_"&amp;RT_enz[[#This Row],[dir]]</f>
        <v>ORNTACi_m_FWD</v>
      </c>
      <c r="H2972" s="1" t="str">
        <f>_xlfn.XLOOKUP(RT_enz[[#This Row],[Column1]],SC_enz[name_dir],SC_enz[name_dir],"")</f>
        <v>ORNTACi_m_FWD</v>
      </c>
      <c r="I2972" s="1" t="str">
        <f>_xlfn.XLOOKUP(RT_enz[[#This Row],[rxn_src]],SC_enz[rxn_src],SC_enz[rxn_src],"")</f>
        <v>ORNTACi_m</v>
      </c>
      <c r="J2972" s="2" t="str">
        <f>_xlfn.XLOOKUP(RT_enz[[#This Row],[Column1]],RT_gsm[Column3],RT_gsm[Column3],"")</f>
        <v>ORNTACi_m_FWD</v>
      </c>
    </row>
    <row r="2973" spans="1:10" ht="16" hidden="1" x14ac:dyDescent="0.2">
      <c r="A2973" s="1" t="s">
        <v>2311</v>
      </c>
      <c r="B2973" s="1" t="s">
        <v>3902</v>
      </c>
      <c r="C2973" s="1" t="s">
        <v>6142</v>
      </c>
      <c r="D2973" s="1" t="s">
        <v>6143</v>
      </c>
      <c r="E2973" s="1" t="s">
        <v>7</v>
      </c>
      <c r="F2973" s="1" t="s">
        <v>3920</v>
      </c>
      <c r="G2973" s="1" t="str">
        <f>RT_enz[[#This Row],[rxn_src]]&amp;"_"&amp;RT_enz[[#This Row],[dir]]</f>
        <v>ORNtpa_m_FWD</v>
      </c>
      <c r="H2973" s="1" t="str">
        <f>_xlfn.XLOOKUP(RT_enz[[#This Row],[Column1]],SC_enz[name_dir],SC_enz[name_dir],"")</f>
        <v>ORNtpa_m_FWD</v>
      </c>
      <c r="I2973" s="1" t="str">
        <f>_xlfn.XLOOKUP(RT_enz[[#This Row],[rxn_src]],SC_enz[rxn_src],SC_enz[rxn_src],"")</f>
        <v>ORNtpa_m</v>
      </c>
      <c r="J2973" s="2" t="str">
        <f>_xlfn.XLOOKUP(RT_enz[[#This Row],[Column1]],RT_gsm[Column3],RT_gsm[Column3],"")</f>
        <v>ORNtpa_m_FWD</v>
      </c>
    </row>
    <row r="2974" spans="1:10" ht="16" hidden="1" x14ac:dyDescent="0.2">
      <c r="A2974" s="1" t="s">
        <v>2314</v>
      </c>
      <c r="B2974" s="1" t="s">
        <v>3902</v>
      </c>
      <c r="C2974" s="1" t="s">
        <v>4499</v>
      </c>
      <c r="D2974" s="1" t="s">
        <v>4500</v>
      </c>
      <c r="E2974" s="1" t="s">
        <v>7</v>
      </c>
      <c r="F2974" s="1" t="s">
        <v>3920</v>
      </c>
      <c r="G2974" s="1" t="str">
        <f>RT_enz[[#This Row],[rxn_src]]&amp;"_"&amp;RT_enz[[#This Row],[dir]]</f>
        <v>ORNtps_e_FWD</v>
      </c>
      <c r="H2974" s="1" t="str">
        <f>_xlfn.XLOOKUP(RT_enz[[#This Row],[Column1]],SC_enz[name_dir],SC_enz[name_dir],"")</f>
        <v>ORNtps_e_FWD</v>
      </c>
      <c r="I2974" s="1" t="str">
        <f>_xlfn.XLOOKUP(RT_enz[[#This Row],[rxn_src]],SC_enz[rxn_src],SC_enz[rxn_src],"")</f>
        <v>ORNtps_e</v>
      </c>
      <c r="J2974" s="2" t="str">
        <f>_xlfn.XLOOKUP(RT_enz[[#This Row],[Column1]],RT_gsm[Column3],RT_gsm[Column3],"")</f>
        <v>ORNtps_e_FWD</v>
      </c>
    </row>
    <row r="2975" spans="1:10" ht="16" hidden="1" x14ac:dyDescent="0.2">
      <c r="A2975" s="1" t="s">
        <v>2314</v>
      </c>
      <c r="B2975" s="1" t="s">
        <v>3903</v>
      </c>
      <c r="C2975" s="1" t="s">
        <v>4499</v>
      </c>
      <c r="D2975" s="1" t="s">
        <v>4500</v>
      </c>
      <c r="E2975" s="1" t="s">
        <v>12</v>
      </c>
      <c r="F2975" s="1" t="s">
        <v>3920</v>
      </c>
      <c r="G2975" s="1" t="str">
        <f>RT_enz[[#This Row],[rxn_src]]&amp;"_"&amp;RT_enz[[#This Row],[dir]]</f>
        <v>ORNtps_e_REV</v>
      </c>
      <c r="H2975" s="1" t="str">
        <f>_xlfn.XLOOKUP(RT_enz[[#This Row],[Column1]],SC_enz[name_dir],SC_enz[name_dir],"")</f>
        <v>ORNtps_e_REV</v>
      </c>
      <c r="I2975" s="1" t="str">
        <f>_xlfn.XLOOKUP(RT_enz[[#This Row],[rxn_src]],SC_enz[rxn_src],SC_enz[rxn_src],"")</f>
        <v>ORNtps_e</v>
      </c>
      <c r="J2975" s="2" t="str">
        <f>_xlfn.XLOOKUP(RT_enz[[#This Row],[Column1]],RT_gsm[Column3],RT_gsm[Column3],"")</f>
        <v>ORNtps_e_REV</v>
      </c>
    </row>
    <row r="2976" spans="1:10" ht="16" hidden="1" x14ac:dyDescent="0.2">
      <c r="A2976" s="1" t="s">
        <v>2314</v>
      </c>
      <c r="B2976" s="1" t="s">
        <v>3902</v>
      </c>
      <c r="C2976" s="1" t="s">
        <v>4391</v>
      </c>
      <c r="D2976" s="1" t="s">
        <v>4392</v>
      </c>
      <c r="E2976" s="1" t="s">
        <v>7</v>
      </c>
      <c r="F2976" s="1" t="s">
        <v>3920</v>
      </c>
      <c r="G2976" s="1" t="str">
        <f>RT_enz[[#This Row],[rxn_src]]&amp;"_"&amp;RT_enz[[#This Row],[dir]]</f>
        <v>ORNtps_e_FWD</v>
      </c>
      <c r="H2976" s="1" t="str">
        <f>_xlfn.XLOOKUP(RT_enz[[#This Row],[Column1]],SC_enz[name_dir],SC_enz[name_dir],"")</f>
        <v>ORNtps_e_FWD</v>
      </c>
      <c r="I2976" s="1" t="str">
        <f>_xlfn.XLOOKUP(RT_enz[[#This Row],[rxn_src]],SC_enz[rxn_src],SC_enz[rxn_src],"")</f>
        <v>ORNtps_e</v>
      </c>
      <c r="J2976" s="2" t="str">
        <f>_xlfn.XLOOKUP(RT_enz[[#This Row],[Column1]],RT_gsm[Column3],RT_gsm[Column3],"")</f>
        <v>ORNtps_e_FWD</v>
      </c>
    </row>
    <row r="2977" spans="1:10" ht="16" hidden="1" x14ac:dyDescent="0.2">
      <c r="A2977" s="1" t="s">
        <v>2314</v>
      </c>
      <c r="B2977" s="1" t="s">
        <v>3903</v>
      </c>
      <c r="C2977" s="1" t="s">
        <v>4391</v>
      </c>
      <c r="D2977" s="1" t="s">
        <v>4392</v>
      </c>
      <c r="E2977" s="1" t="s">
        <v>12</v>
      </c>
      <c r="F2977" s="1" t="s">
        <v>3920</v>
      </c>
      <c r="G2977" s="1" t="str">
        <f>RT_enz[[#This Row],[rxn_src]]&amp;"_"&amp;RT_enz[[#This Row],[dir]]</f>
        <v>ORNtps_e_REV</v>
      </c>
      <c r="H2977" s="1" t="str">
        <f>_xlfn.XLOOKUP(RT_enz[[#This Row],[Column1]],SC_enz[name_dir],SC_enz[name_dir],"")</f>
        <v>ORNtps_e_REV</v>
      </c>
      <c r="I2977" s="1" t="str">
        <f>_xlfn.XLOOKUP(RT_enz[[#This Row],[rxn_src]],SC_enz[rxn_src],SC_enz[rxn_src],"")</f>
        <v>ORNtps_e</v>
      </c>
      <c r="J2977" s="2" t="str">
        <f>_xlfn.XLOOKUP(RT_enz[[#This Row],[Column1]],RT_gsm[Column3],RT_gsm[Column3],"")</f>
        <v>ORNtps_e_REV</v>
      </c>
    </row>
    <row r="2978" spans="1:10" ht="16" hidden="1" x14ac:dyDescent="0.2">
      <c r="A2978" s="1" t="s">
        <v>1414</v>
      </c>
      <c r="B2978" s="1" t="s">
        <v>3902</v>
      </c>
      <c r="C2978" s="1" t="s">
        <v>6144</v>
      </c>
      <c r="D2978" s="1" t="s">
        <v>6145</v>
      </c>
      <c r="E2978" s="1" t="s">
        <v>7</v>
      </c>
      <c r="F2978" s="1" t="s">
        <v>3920</v>
      </c>
      <c r="G2978" s="1" t="str">
        <f>RT_enz[[#This Row],[rxn_src]]&amp;"_"&amp;RT_enz[[#This Row],[dir]]</f>
        <v>ORPT_c_FWD</v>
      </c>
      <c r="H2978" s="1" t="str">
        <f>_xlfn.XLOOKUP(RT_enz[[#This Row],[Column1]],SC_enz[name_dir],SC_enz[name_dir],"")</f>
        <v>ORPT_c_FWD</v>
      </c>
      <c r="I2978" s="1" t="str">
        <f>_xlfn.XLOOKUP(RT_enz[[#This Row],[rxn_src]],SC_enz[rxn_src],SC_enz[rxn_src],"")</f>
        <v>ORPT_c</v>
      </c>
      <c r="J2978" s="2" t="str">
        <f>_xlfn.XLOOKUP(RT_enz[[#This Row],[Column1]],RT_gsm[Column3],RT_gsm[Column3],"")</f>
        <v>ORPT_c_FWD</v>
      </c>
    </row>
    <row r="2979" spans="1:10" ht="16" hidden="1" x14ac:dyDescent="0.2">
      <c r="A2979" s="1" t="s">
        <v>1414</v>
      </c>
      <c r="B2979" s="1" t="s">
        <v>3903</v>
      </c>
      <c r="C2979" s="1" t="s">
        <v>6144</v>
      </c>
      <c r="D2979" s="1" t="s">
        <v>6145</v>
      </c>
      <c r="E2979" s="1" t="s">
        <v>7</v>
      </c>
      <c r="F2979" s="1" t="s">
        <v>3920</v>
      </c>
      <c r="G2979" s="1" t="str">
        <f>RT_enz[[#This Row],[rxn_src]]&amp;"_"&amp;RT_enz[[#This Row],[dir]]</f>
        <v>ORPT_c_REV</v>
      </c>
      <c r="H2979" s="1" t="str">
        <f>_xlfn.XLOOKUP(RT_enz[[#This Row],[Column1]],SC_enz[name_dir],SC_enz[name_dir],"")</f>
        <v>ORPT_c_REV</v>
      </c>
      <c r="I2979" s="1" t="str">
        <f>_xlfn.XLOOKUP(RT_enz[[#This Row],[rxn_src]],SC_enz[rxn_src],SC_enz[rxn_src],"")</f>
        <v>ORPT_c</v>
      </c>
      <c r="J2979" s="2" t="str">
        <f>_xlfn.XLOOKUP(RT_enz[[#This Row],[Column1]],RT_gsm[Column3],RT_gsm[Column3],"")</f>
        <v>ORPT_c_REV</v>
      </c>
    </row>
    <row r="2980" spans="1:10" ht="16" hidden="1" x14ac:dyDescent="0.2">
      <c r="A2980" s="1" t="s">
        <v>6146</v>
      </c>
      <c r="B2980" s="1" t="s">
        <v>3902</v>
      </c>
      <c r="C2980" s="1" t="s">
        <v>4067</v>
      </c>
      <c r="D2980" s="1" t="s">
        <v>4068</v>
      </c>
      <c r="E2980" s="1" t="s">
        <v>7</v>
      </c>
      <c r="F2980" s="1" t="s">
        <v>3920</v>
      </c>
      <c r="G2980" s="1" t="str">
        <f>RT_enz[[#This Row],[rxn_src]]&amp;"_"&amp;RT_enz[[#This Row],[dir]]</f>
        <v>P5CD2_m_FWD</v>
      </c>
      <c r="H2980" s="1" t="str">
        <f>_xlfn.XLOOKUP(RT_enz[[#This Row],[Column1]],SC_enz[name_dir],SC_enz[name_dir],"")</f>
        <v/>
      </c>
      <c r="I2980" s="1" t="str">
        <f>_xlfn.XLOOKUP(RT_enz[[#This Row],[rxn_src]],SC_enz[rxn_src],SC_enz[rxn_src],"")</f>
        <v/>
      </c>
      <c r="J2980" s="2" t="str">
        <f>_xlfn.XLOOKUP(RT_enz[[#This Row],[Column1]],RT_gsm[Column3],RT_gsm[Column3],"")</f>
        <v>P5CD2_m_FWD</v>
      </c>
    </row>
    <row r="2981" spans="1:10" ht="16" hidden="1" x14ac:dyDescent="0.2">
      <c r="A2981" s="1" t="s">
        <v>1556</v>
      </c>
      <c r="B2981" s="1" t="s">
        <v>3902</v>
      </c>
      <c r="C2981" s="1" t="s">
        <v>5678</v>
      </c>
      <c r="D2981" s="1" t="s">
        <v>5679</v>
      </c>
      <c r="E2981" s="1" t="s">
        <v>7</v>
      </c>
      <c r="F2981" s="1" t="s">
        <v>3920</v>
      </c>
      <c r="G2981" s="1" t="str">
        <f>RT_enz[[#This Row],[rxn_src]]&amp;"_"&amp;RT_enz[[#This Row],[dir]]</f>
        <v>P5CR_c_FWD</v>
      </c>
      <c r="H2981" s="1" t="str">
        <f>_xlfn.XLOOKUP(RT_enz[[#This Row],[Column1]],SC_enz[name_dir],SC_enz[name_dir],"")</f>
        <v>P5CR_c_FWD</v>
      </c>
      <c r="I2981" s="1" t="str">
        <f>_xlfn.XLOOKUP(RT_enz[[#This Row],[rxn_src]],SC_enz[rxn_src],SC_enz[rxn_src],"")</f>
        <v>P5CR_c</v>
      </c>
      <c r="J2981" s="2" t="str">
        <f>_xlfn.XLOOKUP(RT_enz[[#This Row],[Column1]],RT_gsm[Column3],RT_gsm[Column3],"")</f>
        <v>P5CR_c_FWD</v>
      </c>
    </row>
    <row r="2982" spans="1:10" ht="16" hidden="1" x14ac:dyDescent="0.2">
      <c r="A2982" s="1" t="s">
        <v>2757</v>
      </c>
      <c r="B2982" s="1" t="s">
        <v>3902</v>
      </c>
      <c r="C2982" s="1" t="s">
        <v>1642</v>
      </c>
      <c r="D2982" s="1" t="s">
        <v>143</v>
      </c>
      <c r="E2982" s="1" t="s">
        <v>7</v>
      </c>
      <c r="F2982" s="1"/>
      <c r="G2982" s="1" t="str">
        <f>RT_enz[[#This Row],[rxn_src]]&amp;"_"&amp;RT_enz[[#This Row],[dir]]</f>
        <v>PACALDt_c_e_FWD</v>
      </c>
      <c r="H2982" s="1" t="str">
        <f>_xlfn.XLOOKUP(RT_enz[[#This Row],[Column1]],SC_enz[name_dir],SC_enz[name_dir],"")</f>
        <v>PACALDt_c_e_FWD</v>
      </c>
      <c r="I2982" s="1" t="str">
        <f>_xlfn.XLOOKUP(RT_enz[[#This Row],[rxn_src]],SC_enz[rxn_src],SC_enz[rxn_src],"")</f>
        <v>PACALDt_c_e</v>
      </c>
      <c r="J2982" s="2" t="str">
        <f>_xlfn.XLOOKUP(RT_enz[[#This Row],[Column1]],RT_gsm[Column3],RT_gsm[Column3],"")</f>
        <v>PACALDt_c_e_FWD</v>
      </c>
    </row>
    <row r="2983" spans="1:10" ht="16" hidden="1" x14ac:dyDescent="0.2">
      <c r="A2983" s="1" t="s">
        <v>2757</v>
      </c>
      <c r="B2983" s="1" t="s">
        <v>3903</v>
      </c>
      <c r="C2983" s="1" t="s">
        <v>1642</v>
      </c>
      <c r="D2983" s="1" t="s">
        <v>143</v>
      </c>
      <c r="E2983" s="1" t="s">
        <v>7</v>
      </c>
      <c r="F2983" s="1"/>
      <c r="G2983" s="1" t="str">
        <f>RT_enz[[#This Row],[rxn_src]]&amp;"_"&amp;RT_enz[[#This Row],[dir]]</f>
        <v>PACALDt_c_e_REV</v>
      </c>
      <c r="H2983" s="1" t="str">
        <f>_xlfn.XLOOKUP(RT_enz[[#This Row],[Column1]],SC_enz[name_dir],SC_enz[name_dir],"")</f>
        <v>PACALDt_c_e_REV</v>
      </c>
      <c r="I2983" s="1" t="str">
        <f>_xlfn.XLOOKUP(RT_enz[[#This Row],[rxn_src]],SC_enz[rxn_src],SC_enz[rxn_src],"")</f>
        <v>PACALDt_c_e</v>
      </c>
      <c r="J2983" s="2" t="str">
        <f>_xlfn.XLOOKUP(RT_enz[[#This Row],[Column1]],RT_gsm[Column3],RT_gsm[Column3],"")</f>
        <v>PACALDt_c_e_REV</v>
      </c>
    </row>
    <row r="2984" spans="1:10" ht="16" hidden="1" x14ac:dyDescent="0.2">
      <c r="A2984" s="1" t="s">
        <v>2758</v>
      </c>
      <c r="B2984" s="1" t="s">
        <v>3902</v>
      </c>
      <c r="C2984" s="1" t="s">
        <v>1642</v>
      </c>
      <c r="D2984" s="1" t="s">
        <v>143</v>
      </c>
      <c r="E2984" s="1" t="s">
        <v>7</v>
      </c>
      <c r="F2984" s="1"/>
      <c r="G2984" s="1" t="str">
        <f>RT_enz[[#This Row],[rxn_src]]&amp;"_"&amp;RT_enz[[#This Row],[dir]]</f>
        <v>PACALDt_c_m_FWD</v>
      </c>
      <c r="H2984" s="1" t="str">
        <f>_xlfn.XLOOKUP(RT_enz[[#This Row],[Column1]],SC_enz[name_dir],SC_enz[name_dir],"")</f>
        <v>PACALDt_c_m_FWD</v>
      </c>
      <c r="I2984" s="1" t="str">
        <f>_xlfn.XLOOKUP(RT_enz[[#This Row],[rxn_src]],SC_enz[rxn_src],SC_enz[rxn_src],"")</f>
        <v>PACALDt_c_m</v>
      </c>
      <c r="J2984" s="2" t="str">
        <f>_xlfn.XLOOKUP(RT_enz[[#This Row],[Column1]],RT_gsm[Column3],RT_gsm[Column3],"")</f>
        <v>PACALDt_c_m_FWD</v>
      </c>
    </row>
    <row r="2985" spans="1:10" ht="16" hidden="1" x14ac:dyDescent="0.2">
      <c r="A2985" s="1" t="s">
        <v>2758</v>
      </c>
      <c r="B2985" s="1" t="s">
        <v>3903</v>
      </c>
      <c r="C2985" s="1" t="s">
        <v>1642</v>
      </c>
      <c r="D2985" s="1" t="s">
        <v>143</v>
      </c>
      <c r="E2985" s="1" t="s">
        <v>7</v>
      </c>
      <c r="F2985" s="1"/>
      <c r="G2985" s="1" t="str">
        <f>RT_enz[[#This Row],[rxn_src]]&amp;"_"&amp;RT_enz[[#This Row],[dir]]</f>
        <v>PACALDt_c_m_REV</v>
      </c>
      <c r="H2985" s="1" t="str">
        <f>_xlfn.XLOOKUP(RT_enz[[#This Row],[Column1]],SC_enz[name_dir],SC_enz[name_dir],"")</f>
        <v>PACALDt_c_m_REV</v>
      </c>
      <c r="I2985" s="1" t="str">
        <f>_xlfn.XLOOKUP(RT_enz[[#This Row],[rxn_src]],SC_enz[rxn_src],SC_enz[rxn_src],"")</f>
        <v>PACALDt_c_m</v>
      </c>
      <c r="J2985" s="2" t="str">
        <f>_xlfn.XLOOKUP(RT_enz[[#This Row],[Column1]],RT_gsm[Column3],RT_gsm[Column3],"")</f>
        <v>PACALDt_c_m_REV</v>
      </c>
    </row>
    <row r="2986" spans="1:10" ht="16" hidden="1" x14ac:dyDescent="0.2">
      <c r="A2986" s="1" t="s">
        <v>6147</v>
      </c>
      <c r="B2986" s="1" t="s">
        <v>3902</v>
      </c>
      <c r="C2986" s="1" t="s">
        <v>6148</v>
      </c>
      <c r="D2986" s="1" t="s">
        <v>6149</v>
      </c>
      <c r="E2986" s="1" t="s">
        <v>7</v>
      </c>
      <c r="F2986" s="1" t="s">
        <v>3920</v>
      </c>
      <c r="G2986" s="1" t="str">
        <f>RT_enz[[#This Row],[rxn_src]]&amp;"_"&amp;RT_enz[[#This Row],[dir]]</f>
        <v>PACCOAE_c_FWD</v>
      </c>
      <c r="H2986" s="1" t="str">
        <f>_xlfn.XLOOKUP(RT_enz[[#This Row],[Column1]],SC_enz[name_dir],SC_enz[name_dir],"")</f>
        <v/>
      </c>
      <c r="I2986" s="1" t="str">
        <f>_xlfn.XLOOKUP(RT_enz[[#This Row],[rxn_src]],SC_enz[rxn_src],SC_enz[rxn_src],"")</f>
        <v/>
      </c>
      <c r="J2986" s="2" t="str">
        <f>_xlfn.XLOOKUP(RT_enz[[#This Row],[Column1]],RT_gsm[Column3],RT_gsm[Column3],"")</f>
        <v>PACCOAE_c_FWD</v>
      </c>
    </row>
    <row r="2987" spans="1:10" ht="16" hidden="1" x14ac:dyDescent="0.2">
      <c r="A2987" s="1" t="s">
        <v>6150</v>
      </c>
      <c r="B2987" s="1" t="s">
        <v>3902</v>
      </c>
      <c r="C2987" s="1" t="s">
        <v>6151</v>
      </c>
      <c r="D2987" s="1" t="s">
        <v>6152</v>
      </c>
      <c r="E2987" s="1" t="s">
        <v>7</v>
      </c>
      <c r="F2987" s="1" t="s">
        <v>3920</v>
      </c>
      <c r="G2987" s="1" t="str">
        <f>RT_enz[[#This Row],[rxn_src]]&amp;"_"&amp;RT_enz[[#This Row],[dir]]</f>
        <v>PACCOAE_x_FWD</v>
      </c>
      <c r="H2987" s="1" t="str">
        <f>_xlfn.XLOOKUP(RT_enz[[#This Row],[Column1]],SC_enz[name_dir],SC_enz[name_dir],"")</f>
        <v/>
      </c>
      <c r="I2987" s="1" t="str">
        <f>_xlfn.XLOOKUP(RT_enz[[#This Row],[rxn_src]],SC_enz[rxn_src],SC_enz[rxn_src],"")</f>
        <v/>
      </c>
      <c r="J2987" s="2" t="str">
        <f>_xlfn.XLOOKUP(RT_enz[[#This Row],[Column1]],RT_gsm[Column3],RT_gsm[Column3],"")</f>
        <v>PACCOAE_x_FWD</v>
      </c>
    </row>
    <row r="2988" spans="1:10" ht="16" hidden="1" x14ac:dyDescent="0.2">
      <c r="A2988" s="1" t="s">
        <v>6153</v>
      </c>
      <c r="B2988" s="1" t="s">
        <v>3902</v>
      </c>
      <c r="C2988" s="1" t="s">
        <v>4056</v>
      </c>
      <c r="D2988" s="1" t="s">
        <v>4057</v>
      </c>
      <c r="E2988" s="1" t="s">
        <v>7</v>
      </c>
      <c r="F2988" s="1" t="s">
        <v>3920</v>
      </c>
      <c r="G2988" s="1" t="str">
        <f>RT_enz[[#This Row],[rxn_src]]&amp;"_"&amp;RT_enz[[#This Row],[dir]]</f>
        <v>PACCOAL_x_FWD</v>
      </c>
      <c r="H2988" s="1" t="str">
        <f>_xlfn.XLOOKUP(RT_enz[[#This Row],[Column1]],SC_enz[name_dir],SC_enz[name_dir],"")</f>
        <v/>
      </c>
      <c r="I2988" s="1" t="str">
        <f>_xlfn.XLOOKUP(RT_enz[[#This Row],[rxn_src]],SC_enz[rxn_src],SC_enz[rxn_src],"")</f>
        <v/>
      </c>
      <c r="J2988" s="2" t="str">
        <f>_xlfn.XLOOKUP(RT_enz[[#This Row],[Column1]],RT_gsm[Column3],RT_gsm[Column3],"")</f>
        <v>PACCOAL_x_FWD</v>
      </c>
    </row>
    <row r="2989" spans="1:10" ht="16" hidden="1" x14ac:dyDescent="0.2">
      <c r="A2989" s="1" t="s">
        <v>6154</v>
      </c>
      <c r="B2989" s="1" t="s">
        <v>3902</v>
      </c>
      <c r="C2989" s="1" t="s">
        <v>142</v>
      </c>
      <c r="D2989" s="1" t="s">
        <v>143</v>
      </c>
      <c r="E2989" s="1" t="s">
        <v>7</v>
      </c>
      <c r="F2989" s="1" t="s">
        <v>3920</v>
      </c>
      <c r="G2989" s="1" t="str">
        <f>RT_enz[[#This Row],[rxn_src]]&amp;"_"&amp;RT_enz[[#This Row],[dir]]</f>
        <v>PACt_c_x_FWD</v>
      </c>
      <c r="H2989" s="1" t="str">
        <f>_xlfn.XLOOKUP(RT_enz[[#This Row],[Column1]],SC_enz[name_dir],SC_enz[name_dir],"")</f>
        <v/>
      </c>
      <c r="I2989" s="1" t="str">
        <f>_xlfn.XLOOKUP(RT_enz[[#This Row],[rxn_src]],SC_enz[rxn_src],SC_enz[rxn_src],"")</f>
        <v/>
      </c>
      <c r="J2989" s="2" t="str">
        <f>_xlfn.XLOOKUP(RT_enz[[#This Row],[Column1]],RT_gsm[Column3],RT_gsm[Column3],"")</f>
        <v>PACt_c_x_FWD</v>
      </c>
    </row>
    <row r="2990" spans="1:10" ht="16" hidden="1" x14ac:dyDescent="0.2">
      <c r="A2990" s="1" t="s">
        <v>6154</v>
      </c>
      <c r="B2990" s="1" t="s">
        <v>3903</v>
      </c>
      <c r="C2990" s="1" t="s">
        <v>142</v>
      </c>
      <c r="D2990" s="1" t="s">
        <v>143</v>
      </c>
      <c r="E2990" s="1" t="s">
        <v>7</v>
      </c>
      <c r="F2990" s="1" t="s">
        <v>3920</v>
      </c>
      <c r="G2990" s="1" t="str">
        <f>RT_enz[[#This Row],[rxn_src]]&amp;"_"&amp;RT_enz[[#This Row],[dir]]</f>
        <v>PACt_c_x_REV</v>
      </c>
      <c r="H2990" s="1" t="str">
        <f>_xlfn.XLOOKUP(RT_enz[[#This Row],[Column1]],SC_enz[name_dir],SC_enz[name_dir],"")</f>
        <v/>
      </c>
      <c r="I2990" s="1" t="str">
        <f>_xlfn.XLOOKUP(RT_enz[[#This Row],[rxn_src]],SC_enz[rxn_src],SC_enz[rxn_src],"")</f>
        <v/>
      </c>
      <c r="J2990" s="2" t="str">
        <f>_xlfn.XLOOKUP(RT_enz[[#This Row],[Column1]],RT_gsm[Column3],RT_gsm[Column3],"")</f>
        <v>PACt_c_x_REV</v>
      </c>
    </row>
    <row r="2991" spans="1:10" ht="16" hidden="1" x14ac:dyDescent="0.2">
      <c r="A2991" s="1" t="s">
        <v>6155</v>
      </c>
      <c r="B2991" s="1" t="s">
        <v>3902</v>
      </c>
      <c r="C2991" s="1" t="s">
        <v>4450</v>
      </c>
      <c r="D2991" s="1" t="s">
        <v>4451</v>
      </c>
      <c r="E2991" s="1" t="s">
        <v>7</v>
      </c>
      <c r="F2991" s="1" t="s">
        <v>3920</v>
      </c>
      <c r="G2991" s="1" t="str">
        <f>RT_enz[[#This Row],[rxn_src]]&amp;"_"&amp;RT_enz[[#This Row],[dir]]</f>
        <v>PADAH_c_FWD</v>
      </c>
      <c r="H2991" s="1" t="str">
        <f>_xlfn.XLOOKUP(RT_enz[[#This Row],[Column1]],SC_enz[name_dir],SC_enz[name_dir],"")</f>
        <v/>
      </c>
      <c r="I2991" s="1" t="str">
        <f>_xlfn.XLOOKUP(RT_enz[[#This Row],[rxn_src]],SC_enz[rxn_src],SC_enz[rxn_src],"")</f>
        <v/>
      </c>
      <c r="J2991" s="2" t="str">
        <f>_xlfn.XLOOKUP(RT_enz[[#This Row],[Column1]],RT_gsm[Column3],RT_gsm[Column3],"")</f>
        <v>PADAH_c_FWD</v>
      </c>
    </row>
    <row r="2992" spans="1:10" ht="16" hidden="1" x14ac:dyDescent="0.2">
      <c r="A2992" s="1" t="s">
        <v>6155</v>
      </c>
      <c r="B2992" s="1" t="s">
        <v>3903</v>
      </c>
      <c r="C2992" s="1" t="s">
        <v>4450</v>
      </c>
      <c r="D2992" s="1" t="s">
        <v>4451</v>
      </c>
      <c r="E2992" s="1" t="s">
        <v>7</v>
      </c>
      <c r="F2992" s="1" t="s">
        <v>3920</v>
      </c>
      <c r="G2992" s="1" t="str">
        <f>RT_enz[[#This Row],[rxn_src]]&amp;"_"&amp;RT_enz[[#This Row],[dir]]</f>
        <v>PADAH_c_REV</v>
      </c>
      <c r="H2992" s="1" t="str">
        <f>_xlfn.XLOOKUP(RT_enz[[#This Row],[Column1]],SC_enz[name_dir],SC_enz[name_dir],"")</f>
        <v/>
      </c>
      <c r="I2992" s="1" t="str">
        <f>_xlfn.XLOOKUP(RT_enz[[#This Row],[rxn_src]],SC_enz[rxn_src],SC_enz[rxn_src],"")</f>
        <v/>
      </c>
      <c r="J2992" s="2" t="str">
        <f>_xlfn.XLOOKUP(RT_enz[[#This Row],[Column1]],RT_gsm[Column3],RT_gsm[Column3],"")</f>
        <v>PADAH_c_REV</v>
      </c>
    </row>
    <row r="2993" spans="1:10" ht="16" hidden="1" x14ac:dyDescent="0.2">
      <c r="A2993" s="1" t="s">
        <v>6156</v>
      </c>
      <c r="B2993" s="1" t="s">
        <v>3902</v>
      </c>
      <c r="C2993" s="1" t="s">
        <v>6157</v>
      </c>
      <c r="D2993" s="1" t="s">
        <v>6158</v>
      </c>
      <c r="E2993" s="1" t="s">
        <v>7</v>
      </c>
      <c r="F2993" s="1" t="s">
        <v>3920</v>
      </c>
      <c r="G2993" s="1" t="str">
        <f>RT_enz[[#This Row],[rxn_src]]&amp;"_"&amp;RT_enz[[#This Row],[dir]]</f>
        <v>PAFH_c_FWD</v>
      </c>
      <c r="H2993" s="1" t="str">
        <f>_xlfn.XLOOKUP(RT_enz[[#This Row],[Column1]],SC_enz[name_dir],SC_enz[name_dir],"")</f>
        <v/>
      </c>
      <c r="I2993" s="1" t="str">
        <f>_xlfn.XLOOKUP(RT_enz[[#This Row],[rxn_src]],SC_enz[rxn_src],SC_enz[rxn_src],"")</f>
        <v/>
      </c>
      <c r="J2993" s="2" t="str">
        <f>_xlfn.XLOOKUP(RT_enz[[#This Row],[Column1]],RT_gsm[Column3],RT_gsm[Column3],"")</f>
        <v>PAFH_c_FWD</v>
      </c>
    </row>
    <row r="2994" spans="1:10" ht="16" hidden="1" x14ac:dyDescent="0.2">
      <c r="A2994" s="1" t="s">
        <v>3340</v>
      </c>
      <c r="B2994" s="1" t="s">
        <v>3902</v>
      </c>
      <c r="C2994" s="1" t="s">
        <v>1642</v>
      </c>
      <c r="D2994" s="1" t="s">
        <v>143</v>
      </c>
      <c r="E2994" s="1" t="s">
        <v>7</v>
      </c>
      <c r="F2994" s="1"/>
      <c r="G2994" s="1" t="str">
        <f>RT_enz[[#This Row],[rxn_src]]&amp;"_"&amp;RT_enz[[#This Row],[dir]]</f>
        <v>PAIL35Pt_c_vm_FWD</v>
      </c>
      <c r="H2994" s="1" t="str">
        <f>_xlfn.XLOOKUP(RT_enz[[#This Row],[Column1]],SC_enz[name_dir],SC_enz[name_dir],"")</f>
        <v>PAIL35Pt_c_vm_FWD</v>
      </c>
      <c r="I2994" s="1" t="str">
        <f>_xlfn.XLOOKUP(RT_enz[[#This Row],[rxn_src]],SC_enz[rxn_src],SC_enz[rxn_src],"")</f>
        <v>PAIL35Pt_c_vm</v>
      </c>
      <c r="J2994" s="2" t="str">
        <f>_xlfn.XLOOKUP(RT_enz[[#This Row],[Column1]],RT_gsm[Column3],RT_gsm[Column3],"")</f>
        <v>PAIL35Pt_c_vm_FWD</v>
      </c>
    </row>
    <row r="2995" spans="1:10" ht="16" hidden="1" x14ac:dyDescent="0.2">
      <c r="A2995" s="1" t="s">
        <v>3340</v>
      </c>
      <c r="B2995" s="1" t="s">
        <v>3903</v>
      </c>
      <c r="C2995" s="1" t="s">
        <v>1642</v>
      </c>
      <c r="D2995" s="1" t="s">
        <v>143</v>
      </c>
      <c r="E2995" s="1" t="s">
        <v>7</v>
      </c>
      <c r="F2995" s="1"/>
      <c r="G2995" s="1" t="str">
        <f>RT_enz[[#This Row],[rxn_src]]&amp;"_"&amp;RT_enz[[#This Row],[dir]]</f>
        <v>PAIL35Pt_c_vm_REV</v>
      </c>
      <c r="H2995" s="1" t="str">
        <f>_xlfn.XLOOKUP(RT_enz[[#This Row],[Column1]],SC_enz[name_dir],SC_enz[name_dir],"")</f>
        <v>PAIL35Pt_c_vm_REV</v>
      </c>
      <c r="I2995" s="1" t="str">
        <f>_xlfn.XLOOKUP(RT_enz[[#This Row],[rxn_src]],SC_enz[rxn_src],SC_enz[rxn_src],"")</f>
        <v>PAIL35Pt_c_vm</v>
      </c>
      <c r="J2995" s="2" t="str">
        <f>_xlfn.XLOOKUP(RT_enz[[#This Row],[Column1]],RT_gsm[Column3],RT_gsm[Column3],"")</f>
        <v>PAIL35Pt_c_vm_REV</v>
      </c>
    </row>
    <row r="2996" spans="1:10" ht="16" hidden="1" x14ac:dyDescent="0.2">
      <c r="A2996" s="1" t="s">
        <v>3341</v>
      </c>
      <c r="B2996" s="1" t="s">
        <v>3902</v>
      </c>
      <c r="C2996" s="1" t="s">
        <v>1642</v>
      </c>
      <c r="D2996" s="1" t="s">
        <v>143</v>
      </c>
      <c r="E2996" s="1" t="s">
        <v>7</v>
      </c>
      <c r="F2996" s="1"/>
      <c r="G2996" s="1" t="str">
        <f>RT_enz[[#This Row],[rxn_src]]&amp;"_"&amp;RT_enz[[#This Row],[dir]]</f>
        <v>PAIL35Pt_en_vm_FWD</v>
      </c>
      <c r="H2996" s="1" t="str">
        <f>_xlfn.XLOOKUP(RT_enz[[#This Row],[Column1]],SC_enz[name_dir],SC_enz[name_dir],"")</f>
        <v>PAIL35Pt_en_vm_FWD</v>
      </c>
      <c r="I2996" s="1" t="str">
        <f>_xlfn.XLOOKUP(RT_enz[[#This Row],[rxn_src]],SC_enz[rxn_src],SC_enz[rxn_src],"")</f>
        <v>PAIL35Pt_en_vm</v>
      </c>
      <c r="J2996" s="2" t="str">
        <f>_xlfn.XLOOKUP(RT_enz[[#This Row],[Column1]],RT_gsm[Column3],RT_gsm[Column3],"")</f>
        <v>PAIL35Pt_en_vm_FWD</v>
      </c>
    </row>
    <row r="2997" spans="1:10" ht="16" hidden="1" x14ac:dyDescent="0.2">
      <c r="A2997" s="1" t="s">
        <v>3341</v>
      </c>
      <c r="B2997" s="1" t="s">
        <v>3903</v>
      </c>
      <c r="C2997" s="1" t="s">
        <v>1642</v>
      </c>
      <c r="D2997" s="1" t="s">
        <v>143</v>
      </c>
      <c r="E2997" s="1" t="s">
        <v>7</v>
      </c>
      <c r="F2997" s="1"/>
      <c r="G2997" s="1" t="str">
        <f>RT_enz[[#This Row],[rxn_src]]&amp;"_"&amp;RT_enz[[#This Row],[dir]]</f>
        <v>PAIL35Pt_en_vm_REV</v>
      </c>
      <c r="H2997" s="1" t="str">
        <f>_xlfn.XLOOKUP(RT_enz[[#This Row],[Column1]],SC_enz[name_dir],SC_enz[name_dir],"")</f>
        <v>PAIL35Pt_en_vm_REV</v>
      </c>
      <c r="I2997" s="1" t="str">
        <f>_xlfn.XLOOKUP(RT_enz[[#This Row],[rxn_src]],SC_enz[rxn_src],SC_enz[rxn_src],"")</f>
        <v>PAIL35Pt_en_vm</v>
      </c>
      <c r="J2997" s="2" t="str">
        <f>_xlfn.XLOOKUP(RT_enz[[#This Row],[Column1]],RT_gsm[Column3],RT_gsm[Column3],"")</f>
        <v>PAIL35Pt_en_vm_REV</v>
      </c>
    </row>
    <row r="2998" spans="1:10" ht="16" hidden="1" x14ac:dyDescent="0.2">
      <c r="A2998" s="1" t="s">
        <v>3846</v>
      </c>
      <c r="B2998" s="1" t="s">
        <v>3902</v>
      </c>
      <c r="C2998" s="1" t="s">
        <v>6159</v>
      </c>
      <c r="D2998" s="1" t="s">
        <v>6160</v>
      </c>
      <c r="E2998" s="1" t="s">
        <v>12</v>
      </c>
      <c r="F2998" s="1" t="s">
        <v>6161</v>
      </c>
      <c r="G2998" s="1" t="str">
        <f>RT_enz[[#This Row],[rxn_src]]&amp;"_"&amp;RT_enz[[#This Row],[dir]]</f>
        <v>PAIL3K_vm_FWD</v>
      </c>
      <c r="H2998" s="1" t="str">
        <f>_xlfn.XLOOKUP(RT_enz[[#This Row],[Column1]],SC_enz[name_dir],SC_enz[name_dir],"")</f>
        <v>PAIL3K_vm_FWD</v>
      </c>
      <c r="I2998" s="1" t="str">
        <f>_xlfn.XLOOKUP(RT_enz[[#This Row],[rxn_src]],SC_enz[rxn_src],SC_enz[rxn_src],"")</f>
        <v>PAIL3K_vm</v>
      </c>
      <c r="J2998" s="2" t="str">
        <f>_xlfn.XLOOKUP(RT_enz[[#This Row],[Column1]],RT_gsm[Column3],RT_gsm[Column3],"")</f>
        <v>PAIL3K_vm_FWD</v>
      </c>
    </row>
    <row r="2999" spans="1:10" ht="16" hidden="1" x14ac:dyDescent="0.2">
      <c r="A2999" s="1" t="s">
        <v>3846</v>
      </c>
      <c r="B2999" s="1" t="s">
        <v>3902</v>
      </c>
      <c r="C2999" s="1" t="s">
        <v>3847</v>
      </c>
      <c r="D2999" s="1" t="s">
        <v>6162</v>
      </c>
      <c r="E2999" s="1" t="s">
        <v>12</v>
      </c>
      <c r="F2999" s="1" t="s">
        <v>6161</v>
      </c>
      <c r="G2999" s="1" t="str">
        <f>RT_enz[[#This Row],[rxn_src]]&amp;"_"&amp;RT_enz[[#This Row],[dir]]</f>
        <v>PAIL3K_vm_FWD</v>
      </c>
      <c r="H2999" s="1" t="str">
        <f>_xlfn.XLOOKUP(RT_enz[[#This Row],[Column1]],SC_enz[name_dir],SC_enz[name_dir],"")</f>
        <v>PAIL3K_vm_FWD</v>
      </c>
      <c r="I2999" s="1" t="str">
        <f>_xlfn.XLOOKUP(RT_enz[[#This Row],[rxn_src]],SC_enz[rxn_src],SC_enz[rxn_src],"")</f>
        <v>PAIL3K_vm</v>
      </c>
      <c r="J2999" s="2" t="str">
        <f>_xlfn.XLOOKUP(RT_enz[[#This Row],[Column1]],RT_gsm[Column3],RT_gsm[Column3],"")</f>
        <v>PAIL3K_vm_FWD</v>
      </c>
    </row>
    <row r="3000" spans="1:10" ht="16" hidden="1" x14ac:dyDescent="0.2">
      <c r="A3000" s="1" t="s">
        <v>3338</v>
      </c>
      <c r="B3000" s="1" t="s">
        <v>3902</v>
      </c>
      <c r="C3000" s="1" t="s">
        <v>1642</v>
      </c>
      <c r="D3000" s="1" t="s">
        <v>143</v>
      </c>
      <c r="E3000" s="1" t="s">
        <v>7</v>
      </c>
      <c r="F3000" s="1"/>
      <c r="G3000" s="1" t="str">
        <f>RT_enz[[#This Row],[rxn_src]]&amp;"_"&amp;RT_enz[[#This Row],[dir]]</f>
        <v>PAIL3Pt_gm_vm_FWD</v>
      </c>
      <c r="H3000" s="1" t="str">
        <f>_xlfn.XLOOKUP(RT_enz[[#This Row],[Column1]],SC_enz[name_dir],SC_enz[name_dir],"")</f>
        <v>PAIL3Pt_gm_vm_FWD</v>
      </c>
      <c r="I3000" s="1" t="str">
        <f>_xlfn.XLOOKUP(RT_enz[[#This Row],[rxn_src]],SC_enz[rxn_src],SC_enz[rxn_src],"")</f>
        <v>PAIL3Pt_gm_vm</v>
      </c>
      <c r="J3000" s="2" t="str">
        <f>_xlfn.XLOOKUP(RT_enz[[#This Row],[Column1]],RT_gsm[Column3],RT_gsm[Column3],"")</f>
        <v>PAIL3Pt_gm_vm_FWD</v>
      </c>
    </row>
    <row r="3001" spans="1:10" ht="16" hidden="1" x14ac:dyDescent="0.2">
      <c r="A3001" s="1" t="s">
        <v>3338</v>
      </c>
      <c r="B3001" s="1" t="s">
        <v>3903</v>
      </c>
      <c r="C3001" s="1" t="s">
        <v>1642</v>
      </c>
      <c r="D3001" s="1" t="s">
        <v>143</v>
      </c>
      <c r="E3001" s="1" t="s">
        <v>7</v>
      </c>
      <c r="F3001" s="1"/>
      <c r="G3001" s="1" t="str">
        <f>RT_enz[[#This Row],[rxn_src]]&amp;"_"&amp;RT_enz[[#This Row],[dir]]</f>
        <v>PAIL3Pt_gm_vm_REV</v>
      </c>
      <c r="H3001" s="1" t="str">
        <f>_xlfn.XLOOKUP(RT_enz[[#This Row],[Column1]],SC_enz[name_dir],SC_enz[name_dir],"")</f>
        <v>PAIL3Pt_gm_vm_REV</v>
      </c>
      <c r="I3001" s="1" t="str">
        <f>_xlfn.XLOOKUP(RT_enz[[#This Row],[rxn_src]],SC_enz[rxn_src],SC_enz[rxn_src],"")</f>
        <v>PAIL3Pt_gm_vm</v>
      </c>
      <c r="J3001" s="2" t="str">
        <f>_xlfn.XLOOKUP(RT_enz[[#This Row],[Column1]],RT_gsm[Column3],RT_gsm[Column3],"")</f>
        <v>PAIL3Pt_gm_vm_REV</v>
      </c>
    </row>
    <row r="3002" spans="1:10" ht="16" hidden="1" x14ac:dyDescent="0.2">
      <c r="A3002" s="1" t="s">
        <v>3339</v>
      </c>
      <c r="B3002" s="1" t="s">
        <v>3902</v>
      </c>
      <c r="C3002" s="1" t="s">
        <v>1642</v>
      </c>
      <c r="D3002" s="1" t="s">
        <v>143</v>
      </c>
      <c r="E3002" s="1" t="s">
        <v>7</v>
      </c>
      <c r="F3002" s="1"/>
      <c r="G3002" s="1" t="str">
        <f>RT_enz[[#This Row],[rxn_src]]&amp;"_"&amp;RT_enz[[#This Row],[dir]]</f>
        <v>PAIL3Pt_rm_vm_FWD</v>
      </c>
      <c r="H3002" s="1" t="str">
        <f>_xlfn.XLOOKUP(RT_enz[[#This Row],[Column1]],SC_enz[name_dir],SC_enz[name_dir],"")</f>
        <v>PAIL3Pt_rm_vm_FWD</v>
      </c>
      <c r="I3002" s="1" t="str">
        <f>_xlfn.XLOOKUP(RT_enz[[#This Row],[rxn_src]],SC_enz[rxn_src],SC_enz[rxn_src],"")</f>
        <v>PAIL3Pt_rm_vm</v>
      </c>
      <c r="J3002" s="2" t="str">
        <f>_xlfn.XLOOKUP(RT_enz[[#This Row],[Column1]],RT_gsm[Column3],RT_gsm[Column3],"")</f>
        <v>PAIL3Pt_rm_vm_FWD</v>
      </c>
    </row>
    <row r="3003" spans="1:10" ht="16" hidden="1" x14ac:dyDescent="0.2">
      <c r="A3003" s="1" t="s">
        <v>3339</v>
      </c>
      <c r="B3003" s="1" t="s">
        <v>3903</v>
      </c>
      <c r="C3003" s="1" t="s">
        <v>1642</v>
      </c>
      <c r="D3003" s="1" t="s">
        <v>143</v>
      </c>
      <c r="E3003" s="1" t="s">
        <v>7</v>
      </c>
      <c r="F3003" s="1"/>
      <c r="G3003" s="1" t="str">
        <f>RT_enz[[#This Row],[rxn_src]]&amp;"_"&amp;RT_enz[[#This Row],[dir]]</f>
        <v>PAIL3Pt_rm_vm_REV</v>
      </c>
      <c r="H3003" s="1" t="str">
        <f>_xlfn.XLOOKUP(RT_enz[[#This Row],[Column1]],SC_enz[name_dir],SC_enz[name_dir],"")</f>
        <v>PAIL3Pt_rm_vm_REV</v>
      </c>
      <c r="I3003" s="1" t="str">
        <f>_xlfn.XLOOKUP(RT_enz[[#This Row],[rxn_src]],SC_enz[rxn_src],SC_enz[rxn_src],"")</f>
        <v>PAIL3Pt_rm_vm</v>
      </c>
      <c r="J3003" s="2" t="str">
        <f>_xlfn.XLOOKUP(RT_enz[[#This Row],[Column1]],RT_gsm[Column3],RT_gsm[Column3],"")</f>
        <v>PAIL3Pt_rm_vm_REV</v>
      </c>
    </row>
    <row r="3004" spans="1:10" ht="16" hidden="1" x14ac:dyDescent="0.2">
      <c r="A3004" s="1" t="s">
        <v>3336</v>
      </c>
      <c r="B3004" s="1" t="s">
        <v>3902</v>
      </c>
      <c r="C3004" s="1" t="s">
        <v>1642</v>
      </c>
      <c r="D3004" s="1" t="s">
        <v>143</v>
      </c>
      <c r="E3004" s="1" t="s">
        <v>7</v>
      </c>
      <c r="F3004" s="1"/>
      <c r="G3004" s="1" t="str">
        <f>RT_enz[[#This Row],[rxn_src]]&amp;"_"&amp;RT_enz[[#This Row],[dir]]</f>
        <v>PAIL45Pt_c_en_FWD</v>
      </c>
      <c r="H3004" s="1" t="str">
        <f>_xlfn.XLOOKUP(RT_enz[[#This Row],[Column1]],SC_enz[name_dir],SC_enz[name_dir],"")</f>
        <v>PAIL45Pt_c_en_FWD</v>
      </c>
      <c r="I3004" s="1" t="str">
        <f>_xlfn.XLOOKUP(RT_enz[[#This Row],[rxn_src]],SC_enz[rxn_src],SC_enz[rxn_src],"")</f>
        <v>PAIL45Pt_c_en</v>
      </c>
      <c r="J3004" s="2" t="str">
        <f>_xlfn.XLOOKUP(RT_enz[[#This Row],[Column1]],RT_gsm[Column3],RT_gsm[Column3],"")</f>
        <v>PAIL45Pt_c_en_FWD</v>
      </c>
    </row>
    <row r="3005" spans="1:10" ht="16" hidden="1" x14ac:dyDescent="0.2">
      <c r="A3005" s="1" t="s">
        <v>3336</v>
      </c>
      <c r="B3005" s="1" t="s">
        <v>3903</v>
      </c>
      <c r="C3005" s="1" t="s">
        <v>1642</v>
      </c>
      <c r="D3005" s="1" t="s">
        <v>143</v>
      </c>
      <c r="E3005" s="1" t="s">
        <v>7</v>
      </c>
      <c r="F3005" s="1"/>
      <c r="G3005" s="1" t="str">
        <f>RT_enz[[#This Row],[rxn_src]]&amp;"_"&amp;RT_enz[[#This Row],[dir]]</f>
        <v>PAIL45Pt_c_en_REV</v>
      </c>
      <c r="H3005" s="1" t="str">
        <f>_xlfn.XLOOKUP(RT_enz[[#This Row],[Column1]],SC_enz[name_dir],SC_enz[name_dir],"")</f>
        <v>PAIL45Pt_c_en_REV</v>
      </c>
      <c r="I3005" s="1" t="str">
        <f>_xlfn.XLOOKUP(RT_enz[[#This Row],[rxn_src]],SC_enz[rxn_src],SC_enz[rxn_src],"")</f>
        <v>PAIL45Pt_c_en</v>
      </c>
      <c r="J3005" s="2" t="str">
        <f>_xlfn.XLOOKUP(RT_enz[[#This Row],[Column1]],RT_gsm[Column3],RT_gsm[Column3],"")</f>
        <v>PAIL45Pt_c_en_REV</v>
      </c>
    </row>
    <row r="3006" spans="1:10" ht="16" hidden="1" x14ac:dyDescent="0.2">
      <c r="A3006" s="1" t="s">
        <v>3335</v>
      </c>
      <c r="B3006" s="1" t="s">
        <v>3902</v>
      </c>
      <c r="C3006" s="1" t="s">
        <v>1642</v>
      </c>
      <c r="D3006" s="1" t="s">
        <v>143</v>
      </c>
      <c r="E3006" s="1" t="s">
        <v>7</v>
      </c>
      <c r="F3006" s="1"/>
      <c r="G3006" s="1" t="str">
        <f>RT_enz[[#This Row],[rxn_src]]&amp;"_"&amp;RT_enz[[#This Row],[dir]]</f>
        <v>PAIL45Pt_c_n_FWD</v>
      </c>
      <c r="H3006" s="1" t="str">
        <f>_xlfn.XLOOKUP(RT_enz[[#This Row],[Column1]],SC_enz[name_dir],SC_enz[name_dir],"")</f>
        <v>PAIL45Pt_c_n_FWD</v>
      </c>
      <c r="I3006" s="1" t="str">
        <f>_xlfn.XLOOKUP(RT_enz[[#This Row],[rxn_src]],SC_enz[rxn_src],SC_enz[rxn_src],"")</f>
        <v>PAIL45Pt_c_n</v>
      </c>
      <c r="J3006" s="2" t="str">
        <f>_xlfn.XLOOKUP(RT_enz[[#This Row],[Column1]],RT_gsm[Column3],RT_gsm[Column3],"")</f>
        <v>PAIL45Pt_c_n_FWD</v>
      </c>
    </row>
    <row r="3007" spans="1:10" ht="16" hidden="1" x14ac:dyDescent="0.2">
      <c r="A3007" s="1" t="s">
        <v>3335</v>
      </c>
      <c r="B3007" s="1" t="s">
        <v>3903</v>
      </c>
      <c r="C3007" s="1" t="s">
        <v>1642</v>
      </c>
      <c r="D3007" s="1" t="s">
        <v>143</v>
      </c>
      <c r="E3007" s="1" t="s">
        <v>7</v>
      </c>
      <c r="F3007" s="1"/>
      <c r="G3007" s="1" t="str">
        <f>RT_enz[[#This Row],[rxn_src]]&amp;"_"&amp;RT_enz[[#This Row],[dir]]</f>
        <v>PAIL45Pt_c_n_REV</v>
      </c>
      <c r="H3007" s="1" t="str">
        <f>_xlfn.XLOOKUP(RT_enz[[#This Row],[Column1]],SC_enz[name_dir],SC_enz[name_dir],"")</f>
        <v>PAIL45Pt_c_n_REV</v>
      </c>
      <c r="I3007" s="1" t="str">
        <f>_xlfn.XLOOKUP(RT_enz[[#This Row],[rxn_src]],SC_enz[rxn_src],SC_enz[rxn_src],"")</f>
        <v>PAIL45Pt_c_n</v>
      </c>
      <c r="J3007" s="2" t="str">
        <f>_xlfn.XLOOKUP(RT_enz[[#This Row],[Column1]],RT_gsm[Column3],RT_gsm[Column3],"")</f>
        <v>PAIL45Pt_c_n_REV</v>
      </c>
    </row>
    <row r="3008" spans="1:10" ht="16" hidden="1" x14ac:dyDescent="0.2">
      <c r="A3008" s="1" t="s">
        <v>3337</v>
      </c>
      <c r="B3008" s="1" t="s">
        <v>3902</v>
      </c>
      <c r="C3008" s="1" t="s">
        <v>1642</v>
      </c>
      <c r="D3008" s="1" t="s">
        <v>143</v>
      </c>
      <c r="E3008" s="1" t="s">
        <v>7</v>
      </c>
      <c r="F3008" s="1"/>
      <c r="G3008" s="1" t="str">
        <f>RT_enz[[#This Row],[rxn_src]]&amp;"_"&amp;RT_enz[[#This Row],[dir]]</f>
        <v>PAIL45Pt_en_rm_FWD</v>
      </c>
      <c r="H3008" s="1" t="str">
        <f>_xlfn.XLOOKUP(RT_enz[[#This Row],[Column1]],SC_enz[name_dir],SC_enz[name_dir],"")</f>
        <v>PAIL45Pt_en_rm_FWD</v>
      </c>
      <c r="I3008" s="1" t="str">
        <f>_xlfn.XLOOKUP(RT_enz[[#This Row],[rxn_src]],SC_enz[rxn_src],SC_enz[rxn_src],"")</f>
        <v>PAIL45Pt_en_rm</v>
      </c>
      <c r="J3008" s="2" t="str">
        <f>_xlfn.XLOOKUP(RT_enz[[#This Row],[Column1]],RT_gsm[Column3],RT_gsm[Column3],"")</f>
        <v>PAIL45Pt_en_rm_FWD</v>
      </c>
    </row>
    <row r="3009" spans="1:10" ht="16" hidden="1" x14ac:dyDescent="0.2">
      <c r="A3009" s="1" t="s">
        <v>3337</v>
      </c>
      <c r="B3009" s="1" t="s">
        <v>3903</v>
      </c>
      <c r="C3009" s="1" t="s">
        <v>1642</v>
      </c>
      <c r="D3009" s="1" t="s">
        <v>143</v>
      </c>
      <c r="E3009" s="1" t="s">
        <v>7</v>
      </c>
      <c r="F3009" s="1"/>
      <c r="G3009" s="1" t="str">
        <f>RT_enz[[#This Row],[rxn_src]]&amp;"_"&amp;RT_enz[[#This Row],[dir]]</f>
        <v>PAIL45Pt_en_rm_REV</v>
      </c>
      <c r="H3009" s="1" t="str">
        <f>_xlfn.XLOOKUP(RT_enz[[#This Row],[Column1]],SC_enz[name_dir],SC_enz[name_dir],"")</f>
        <v>PAIL45Pt_en_rm_REV</v>
      </c>
      <c r="I3009" s="1" t="str">
        <f>_xlfn.XLOOKUP(RT_enz[[#This Row],[rxn_src]],SC_enz[rxn_src],SC_enz[rxn_src],"")</f>
        <v>PAIL45Pt_en_rm</v>
      </c>
      <c r="J3009" s="2" t="str">
        <f>_xlfn.XLOOKUP(RT_enz[[#This Row],[Column1]],RT_gsm[Column3],RT_gsm[Column3],"")</f>
        <v>PAIL45Pt_en_rm_REV</v>
      </c>
    </row>
    <row r="3010" spans="1:10" ht="16" hidden="1" x14ac:dyDescent="0.2">
      <c r="A3010" s="1" t="s">
        <v>3250</v>
      </c>
      <c r="B3010" s="1" t="s">
        <v>3902</v>
      </c>
      <c r="C3010" s="1" t="s">
        <v>6163</v>
      </c>
      <c r="D3010" s="1" t="s">
        <v>6164</v>
      </c>
      <c r="E3010" s="1" t="s">
        <v>7</v>
      </c>
      <c r="F3010" s="1" t="s">
        <v>3920</v>
      </c>
      <c r="G3010" s="1" t="str">
        <f>RT_enz[[#This Row],[rxn_src]]&amp;"_"&amp;RT_enz[[#This Row],[dir]]</f>
        <v>PAIL4K_en_FWD</v>
      </c>
      <c r="H3010" s="1" t="str">
        <f>_xlfn.XLOOKUP(RT_enz[[#This Row],[Column1]],SC_enz[name_dir],SC_enz[name_dir],"")</f>
        <v>PAIL4K_en_FWD</v>
      </c>
      <c r="I3010" s="1" t="str">
        <f>_xlfn.XLOOKUP(RT_enz[[#This Row],[rxn_src]],SC_enz[rxn_src],SC_enz[rxn_src],"")</f>
        <v>PAIL4K_en</v>
      </c>
      <c r="J3010" s="2" t="str">
        <f>_xlfn.XLOOKUP(RT_enz[[#This Row],[Column1]],RT_gsm[Column3],RT_gsm[Column3],"")</f>
        <v>PAIL4K_en_FWD</v>
      </c>
    </row>
    <row r="3011" spans="1:10" ht="16" hidden="1" x14ac:dyDescent="0.2">
      <c r="A3011" s="1" t="s">
        <v>3250</v>
      </c>
      <c r="B3011" s="1" t="s">
        <v>3902</v>
      </c>
      <c r="C3011" s="1" t="s">
        <v>6165</v>
      </c>
      <c r="D3011" s="1" t="s">
        <v>6166</v>
      </c>
      <c r="E3011" s="1" t="s">
        <v>7</v>
      </c>
      <c r="F3011" s="1" t="s">
        <v>3920</v>
      </c>
      <c r="G3011" s="1" t="str">
        <f>RT_enz[[#This Row],[rxn_src]]&amp;"_"&amp;RT_enz[[#This Row],[dir]]</f>
        <v>PAIL4K_en_FWD</v>
      </c>
      <c r="H3011" s="1" t="str">
        <f>_xlfn.XLOOKUP(RT_enz[[#This Row],[Column1]],SC_enz[name_dir],SC_enz[name_dir],"")</f>
        <v>PAIL4K_en_FWD</v>
      </c>
      <c r="I3011" s="1" t="str">
        <f>_xlfn.XLOOKUP(RT_enz[[#This Row],[rxn_src]],SC_enz[rxn_src],SC_enz[rxn_src],"")</f>
        <v>PAIL4K_en</v>
      </c>
      <c r="J3011" s="2" t="str">
        <f>_xlfn.XLOOKUP(RT_enz[[#This Row],[Column1]],RT_gsm[Column3],RT_gsm[Column3],"")</f>
        <v>PAIL4K_en_FWD</v>
      </c>
    </row>
    <row r="3012" spans="1:10" ht="16" hidden="1" x14ac:dyDescent="0.2">
      <c r="A3012" s="1" t="s">
        <v>3842</v>
      </c>
      <c r="B3012" s="1" t="s">
        <v>3902</v>
      </c>
      <c r="C3012" s="1" t="s">
        <v>3843</v>
      </c>
      <c r="D3012" s="1" t="s">
        <v>6167</v>
      </c>
      <c r="E3012" s="1" t="s">
        <v>12</v>
      </c>
      <c r="F3012" s="1" t="s">
        <v>5861</v>
      </c>
      <c r="G3012" s="1" t="str">
        <f>RT_enz[[#This Row],[rxn_src]]&amp;"_"&amp;RT_enz[[#This Row],[dir]]</f>
        <v>PAIL4K_gm_FWD</v>
      </c>
      <c r="H3012" s="1" t="str">
        <f>_xlfn.XLOOKUP(RT_enz[[#This Row],[Column1]],SC_enz[name_dir],SC_enz[name_dir],"")</f>
        <v>PAIL4K_gm_FWD</v>
      </c>
      <c r="I3012" s="1" t="str">
        <f>_xlfn.XLOOKUP(RT_enz[[#This Row],[rxn_src]],SC_enz[rxn_src],SC_enz[rxn_src],"")</f>
        <v>PAIL4K_gm</v>
      </c>
      <c r="J3012" s="2" t="str">
        <f>_xlfn.XLOOKUP(RT_enz[[#This Row],[Column1]],RT_gsm[Column3],RT_gsm[Column3],"")</f>
        <v>PAIL4K_gm_FWD</v>
      </c>
    </row>
    <row r="3013" spans="1:10" ht="16" hidden="1" x14ac:dyDescent="0.2">
      <c r="A3013" s="1" t="s">
        <v>3254</v>
      </c>
      <c r="B3013" s="1" t="s">
        <v>3902</v>
      </c>
      <c r="C3013" s="1" t="s">
        <v>6168</v>
      </c>
      <c r="D3013" s="1" t="s">
        <v>6169</v>
      </c>
      <c r="E3013" s="1" t="s">
        <v>7</v>
      </c>
      <c r="F3013" s="1" t="s">
        <v>3920</v>
      </c>
      <c r="G3013" s="1" t="str">
        <f>RT_enz[[#This Row],[rxn_src]]&amp;"_"&amp;RT_enz[[#This Row],[dir]]</f>
        <v>PAIL4K_n_FWD</v>
      </c>
      <c r="H3013" s="1" t="str">
        <f>_xlfn.XLOOKUP(RT_enz[[#This Row],[Column1]],SC_enz[name_dir],SC_enz[name_dir],"")</f>
        <v>PAIL4K_n_FWD</v>
      </c>
      <c r="I3013" s="1" t="str">
        <f>_xlfn.XLOOKUP(RT_enz[[#This Row],[rxn_src]],SC_enz[rxn_src],SC_enz[rxn_src],"")</f>
        <v>PAIL4K_n</v>
      </c>
      <c r="J3013" s="2" t="str">
        <f>_xlfn.XLOOKUP(RT_enz[[#This Row],[Column1]],RT_gsm[Column3],RT_gsm[Column3],"")</f>
        <v>PAIL4K_n_FWD</v>
      </c>
    </row>
    <row r="3014" spans="1:10" ht="16" hidden="1" x14ac:dyDescent="0.2">
      <c r="A3014" s="1" t="s">
        <v>3839</v>
      </c>
      <c r="B3014" s="1" t="s">
        <v>3902</v>
      </c>
      <c r="C3014" s="1" t="s">
        <v>6170</v>
      </c>
      <c r="D3014" s="1" t="s">
        <v>6171</v>
      </c>
      <c r="E3014" s="1" t="s">
        <v>7</v>
      </c>
      <c r="F3014" s="1" t="s">
        <v>3920</v>
      </c>
      <c r="G3014" s="1" t="str">
        <f>RT_enz[[#This Row],[rxn_src]]&amp;"_"&amp;RT_enz[[#This Row],[dir]]</f>
        <v>PAIL4K_vm_FWD</v>
      </c>
      <c r="H3014" s="1" t="str">
        <f>_xlfn.XLOOKUP(RT_enz[[#This Row],[Column1]],SC_enz[name_dir],SC_enz[name_dir],"")</f>
        <v>PAIL4K_vm_FWD</v>
      </c>
      <c r="I3014" s="1" t="str">
        <f>_xlfn.XLOOKUP(RT_enz[[#This Row],[rxn_src]],SC_enz[rxn_src],SC_enz[rxn_src],"")</f>
        <v>PAIL4K_vm</v>
      </c>
      <c r="J3014" s="2" t="str">
        <f>_xlfn.XLOOKUP(RT_enz[[#This Row],[Column1]],RT_gsm[Column3],RT_gsm[Column3],"")</f>
        <v>PAIL4K_vm_FWD</v>
      </c>
    </row>
    <row r="3015" spans="1:10" ht="16" hidden="1" x14ac:dyDescent="0.2">
      <c r="A3015" s="1" t="s">
        <v>3333</v>
      </c>
      <c r="B3015" s="1" t="s">
        <v>3902</v>
      </c>
      <c r="C3015" s="1" t="s">
        <v>1642</v>
      </c>
      <c r="D3015" s="1" t="s">
        <v>143</v>
      </c>
      <c r="E3015" s="1" t="s">
        <v>7</v>
      </c>
      <c r="F3015" s="1"/>
      <c r="G3015" s="1" t="str">
        <f>RT_enz[[#This Row],[rxn_src]]&amp;"_"&amp;RT_enz[[#This Row],[dir]]</f>
        <v>PAIL4Pt_c_en_FWD</v>
      </c>
      <c r="H3015" s="1" t="str">
        <f>_xlfn.XLOOKUP(RT_enz[[#This Row],[Column1]],SC_enz[name_dir],SC_enz[name_dir],"")</f>
        <v>PAIL4Pt_c_en_FWD</v>
      </c>
      <c r="I3015" s="1" t="str">
        <f>_xlfn.XLOOKUP(RT_enz[[#This Row],[rxn_src]],SC_enz[rxn_src],SC_enz[rxn_src],"")</f>
        <v>PAIL4Pt_c_en</v>
      </c>
      <c r="J3015" s="2" t="str">
        <f>_xlfn.XLOOKUP(RT_enz[[#This Row],[Column1]],RT_gsm[Column3],RT_gsm[Column3],"")</f>
        <v>PAIL4Pt_c_en_FWD</v>
      </c>
    </row>
    <row r="3016" spans="1:10" ht="16" hidden="1" x14ac:dyDescent="0.2">
      <c r="A3016" s="1" t="s">
        <v>3333</v>
      </c>
      <c r="B3016" s="1" t="s">
        <v>3903</v>
      </c>
      <c r="C3016" s="1" t="s">
        <v>1642</v>
      </c>
      <c r="D3016" s="1" t="s">
        <v>143</v>
      </c>
      <c r="E3016" s="1" t="s">
        <v>7</v>
      </c>
      <c r="F3016" s="1"/>
      <c r="G3016" s="1" t="str">
        <f>RT_enz[[#This Row],[rxn_src]]&amp;"_"&amp;RT_enz[[#This Row],[dir]]</f>
        <v>PAIL4Pt_c_en_REV</v>
      </c>
      <c r="H3016" s="1" t="str">
        <f>_xlfn.XLOOKUP(RT_enz[[#This Row],[Column1]],SC_enz[name_dir],SC_enz[name_dir],"")</f>
        <v>PAIL4Pt_c_en_REV</v>
      </c>
      <c r="I3016" s="1" t="str">
        <f>_xlfn.XLOOKUP(RT_enz[[#This Row],[rxn_src]],SC_enz[rxn_src],SC_enz[rxn_src],"")</f>
        <v>PAIL4Pt_c_en</v>
      </c>
      <c r="J3016" s="2" t="str">
        <f>_xlfn.XLOOKUP(RT_enz[[#This Row],[Column1]],RT_gsm[Column3],RT_gsm[Column3],"")</f>
        <v>PAIL4Pt_c_en_REV</v>
      </c>
    </row>
    <row r="3017" spans="1:10" ht="16" hidden="1" x14ac:dyDescent="0.2">
      <c r="A3017" s="1" t="s">
        <v>3334</v>
      </c>
      <c r="B3017" s="1" t="s">
        <v>3902</v>
      </c>
      <c r="C3017" s="1" t="s">
        <v>1642</v>
      </c>
      <c r="D3017" s="1" t="s">
        <v>143</v>
      </c>
      <c r="E3017" s="1" t="s">
        <v>7</v>
      </c>
      <c r="F3017" s="1"/>
      <c r="G3017" s="1" t="str">
        <f>RT_enz[[#This Row],[rxn_src]]&amp;"_"&amp;RT_enz[[#This Row],[dir]]</f>
        <v>PAIL4Pt_en_rm_FWD</v>
      </c>
      <c r="H3017" s="1" t="str">
        <f>_xlfn.XLOOKUP(RT_enz[[#This Row],[Column1]],SC_enz[name_dir],SC_enz[name_dir],"")</f>
        <v>PAIL4Pt_en_rm_FWD</v>
      </c>
      <c r="I3017" s="1" t="str">
        <f>_xlfn.XLOOKUP(RT_enz[[#This Row],[rxn_src]],SC_enz[rxn_src],SC_enz[rxn_src],"")</f>
        <v>PAIL4Pt_en_rm</v>
      </c>
      <c r="J3017" s="2" t="str">
        <f>_xlfn.XLOOKUP(RT_enz[[#This Row],[Column1]],RT_gsm[Column3],RT_gsm[Column3],"")</f>
        <v>PAIL4Pt_en_rm_FWD</v>
      </c>
    </row>
    <row r="3018" spans="1:10" ht="16" hidden="1" x14ac:dyDescent="0.2">
      <c r="A3018" s="1" t="s">
        <v>3334</v>
      </c>
      <c r="B3018" s="1" t="s">
        <v>3903</v>
      </c>
      <c r="C3018" s="1" t="s">
        <v>1642</v>
      </c>
      <c r="D3018" s="1" t="s">
        <v>143</v>
      </c>
      <c r="E3018" s="1" t="s">
        <v>7</v>
      </c>
      <c r="F3018" s="1"/>
      <c r="G3018" s="1" t="str">
        <f>RT_enz[[#This Row],[rxn_src]]&amp;"_"&amp;RT_enz[[#This Row],[dir]]</f>
        <v>PAIL4Pt_en_rm_REV</v>
      </c>
      <c r="H3018" s="1" t="str">
        <f>_xlfn.XLOOKUP(RT_enz[[#This Row],[Column1]],SC_enz[name_dir],SC_enz[name_dir],"")</f>
        <v>PAIL4Pt_en_rm_REV</v>
      </c>
      <c r="I3018" s="1" t="str">
        <f>_xlfn.XLOOKUP(RT_enz[[#This Row],[rxn_src]],SC_enz[rxn_src],SC_enz[rxn_src],"")</f>
        <v>PAIL4Pt_en_rm</v>
      </c>
      <c r="J3018" s="2" t="str">
        <f>_xlfn.XLOOKUP(RT_enz[[#This Row],[Column1]],RT_gsm[Column3],RT_gsm[Column3],"")</f>
        <v>PAIL4Pt_en_rm_REV</v>
      </c>
    </row>
    <row r="3019" spans="1:10" ht="16" hidden="1" x14ac:dyDescent="0.2">
      <c r="A3019" s="1" t="s">
        <v>3127</v>
      </c>
      <c r="B3019" s="1" t="s">
        <v>3902</v>
      </c>
      <c r="C3019" s="1" t="s">
        <v>6172</v>
      </c>
      <c r="D3019" s="1" t="s">
        <v>6173</v>
      </c>
      <c r="E3019" s="1" t="s">
        <v>7</v>
      </c>
      <c r="F3019" s="1" t="s">
        <v>3920</v>
      </c>
      <c r="G3019" s="1" t="str">
        <f>RT_enz[[#This Row],[rxn_src]]&amp;"_"&amp;RT_enz[[#This Row],[dir]]</f>
        <v>PAILS_rm_FWD</v>
      </c>
      <c r="H3019" s="1" t="str">
        <f>_xlfn.XLOOKUP(RT_enz[[#This Row],[Column1]],SC_enz[name_dir],SC_enz[name_dir],"")</f>
        <v>PAILS_rm_FWD</v>
      </c>
      <c r="I3019" s="1" t="str">
        <f>_xlfn.XLOOKUP(RT_enz[[#This Row],[rxn_src]],SC_enz[rxn_src],SC_enz[rxn_src],"")</f>
        <v>PAILS_rm</v>
      </c>
      <c r="J3019" s="2" t="str">
        <f>_xlfn.XLOOKUP(RT_enz[[#This Row],[Column1]],RT_gsm[Column3],RT_gsm[Column3],"")</f>
        <v>PAILS_rm_FWD</v>
      </c>
    </row>
    <row r="3020" spans="1:10" ht="16" hidden="1" x14ac:dyDescent="0.2">
      <c r="A3020" s="1" t="s">
        <v>3314</v>
      </c>
      <c r="B3020" s="1" t="s">
        <v>3902</v>
      </c>
      <c r="C3020" s="1" t="s">
        <v>1642</v>
      </c>
      <c r="D3020" s="1" t="s">
        <v>143</v>
      </c>
      <c r="E3020" s="1" t="s">
        <v>7</v>
      </c>
      <c r="F3020" s="1"/>
      <c r="G3020" s="1" t="str">
        <f>RT_enz[[#This Row],[rxn_src]]&amp;"_"&amp;RT_enz[[#This Row],[dir]]</f>
        <v>PAILt_c_rm_FWD</v>
      </c>
      <c r="H3020" s="1" t="str">
        <f>_xlfn.XLOOKUP(RT_enz[[#This Row],[Column1]],SC_enz[name_dir],SC_enz[name_dir],"")</f>
        <v>PAILt_c_rm_FWD</v>
      </c>
      <c r="I3020" s="1" t="str">
        <f>_xlfn.XLOOKUP(RT_enz[[#This Row],[rxn_src]],SC_enz[rxn_src],SC_enz[rxn_src],"")</f>
        <v>PAILt_c_rm</v>
      </c>
      <c r="J3020" s="2" t="str">
        <f>_xlfn.XLOOKUP(RT_enz[[#This Row],[Column1]],RT_gsm[Column3],RT_gsm[Column3],"")</f>
        <v>PAILt_c_rm_FWD</v>
      </c>
    </row>
    <row r="3021" spans="1:10" ht="16" hidden="1" x14ac:dyDescent="0.2">
      <c r="A3021" s="1" t="s">
        <v>3314</v>
      </c>
      <c r="B3021" s="1" t="s">
        <v>3903</v>
      </c>
      <c r="C3021" s="1" t="s">
        <v>1642</v>
      </c>
      <c r="D3021" s="1" t="s">
        <v>143</v>
      </c>
      <c r="E3021" s="1" t="s">
        <v>7</v>
      </c>
      <c r="F3021" s="1"/>
      <c r="G3021" s="1" t="str">
        <f>RT_enz[[#This Row],[rxn_src]]&amp;"_"&amp;RT_enz[[#This Row],[dir]]</f>
        <v>PAILt_c_rm_REV</v>
      </c>
      <c r="H3021" s="1" t="str">
        <f>_xlfn.XLOOKUP(RT_enz[[#This Row],[Column1]],SC_enz[name_dir],SC_enz[name_dir],"")</f>
        <v>PAILt_c_rm_REV</v>
      </c>
      <c r="I3021" s="1" t="str">
        <f>_xlfn.XLOOKUP(RT_enz[[#This Row],[rxn_src]],SC_enz[rxn_src],SC_enz[rxn_src],"")</f>
        <v>PAILt_c_rm</v>
      </c>
      <c r="J3021" s="2" t="str">
        <f>_xlfn.XLOOKUP(RT_enz[[#This Row],[Column1]],RT_gsm[Column3],RT_gsm[Column3],"")</f>
        <v>PAILt_c_rm_REV</v>
      </c>
    </row>
    <row r="3022" spans="1:10" ht="16" hidden="1" x14ac:dyDescent="0.2">
      <c r="A3022" s="1" t="s">
        <v>3315</v>
      </c>
      <c r="B3022" s="1" t="s">
        <v>3902</v>
      </c>
      <c r="C3022" s="1" t="s">
        <v>1642</v>
      </c>
      <c r="D3022" s="1" t="s">
        <v>143</v>
      </c>
      <c r="E3022" s="1" t="s">
        <v>7</v>
      </c>
      <c r="F3022" s="1"/>
      <c r="G3022" s="1" t="str">
        <f>RT_enz[[#This Row],[rxn_src]]&amp;"_"&amp;RT_enz[[#This Row],[dir]]</f>
        <v>PAILt_en_rm_FWD</v>
      </c>
      <c r="H3022" s="1" t="str">
        <f>_xlfn.XLOOKUP(RT_enz[[#This Row],[Column1]],SC_enz[name_dir],SC_enz[name_dir],"")</f>
        <v>PAILt_en_rm_FWD</v>
      </c>
      <c r="I3022" s="1" t="str">
        <f>_xlfn.XLOOKUP(RT_enz[[#This Row],[rxn_src]],SC_enz[rxn_src],SC_enz[rxn_src],"")</f>
        <v>PAILt_en_rm</v>
      </c>
      <c r="J3022" s="2" t="str">
        <f>_xlfn.XLOOKUP(RT_enz[[#This Row],[Column1]],RT_gsm[Column3],RT_gsm[Column3],"")</f>
        <v>PAILt_en_rm_FWD</v>
      </c>
    </row>
    <row r="3023" spans="1:10" ht="16" hidden="1" x14ac:dyDescent="0.2">
      <c r="A3023" s="1" t="s">
        <v>3315</v>
      </c>
      <c r="B3023" s="1" t="s">
        <v>3903</v>
      </c>
      <c r="C3023" s="1" t="s">
        <v>1642</v>
      </c>
      <c r="D3023" s="1" t="s">
        <v>143</v>
      </c>
      <c r="E3023" s="1" t="s">
        <v>7</v>
      </c>
      <c r="F3023" s="1"/>
      <c r="G3023" s="1" t="str">
        <f>RT_enz[[#This Row],[rxn_src]]&amp;"_"&amp;RT_enz[[#This Row],[dir]]</f>
        <v>PAILt_en_rm_REV</v>
      </c>
      <c r="H3023" s="1" t="str">
        <f>_xlfn.XLOOKUP(RT_enz[[#This Row],[Column1]],SC_enz[name_dir],SC_enz[name_dir],"")</f>
        <v>PAILt_en_rm_REV</v>
      </c>
      <c r="I3023" s="1" t="str">
        <f>_xlfn.XLOOKUP(RT_enz[[#This Row],[rxn_src]],SC_enz[rxn_src],SC_enz[rxn_src],"")</f>
        <v>PAILt_en_rm</v>
      </c>
      <c r="J3023" s="2" t="str">
        <f>_xlfn.XLOOKUP(RT_enz[[#This Row],[Column1]],RT_gsm[Column3],RT_gsm[Column3],"")</f>
        <v>PAILt_en_rm_REV</v>
      </c>
    </row>
    <row r="3024" spans="1:10" ht="16" hidden="1" x14ac:dyDescent="0.2">
      <c r="A3024" s="1" t="s">
        <v>3317</v>
      </c>
      <c r="B3024" s="1" t="s">
        <v>3902</v>
      </c>
      <c r="C3024" s="1" t="s">
        <v>1642</v>
      </c>
      <c r="D3024" s="1" t="s">
        <v>143</v>
      </c>
      <c r="E3024" s="1" t="s">
        <v>7</v>
      </c>
      <c r="F3024" s="1"/>
      <c r="G3024" s="1" t="str">
        <f>RT_enz[[#This Row],[rxn_src]]&amp;"_"&amp;RT_enz[[#This Row],[dir]]</f>
        <v>PAILt_gm_rm_FWD</v>
      </c>
      <c r="H3024" s="1" t="str">
        <f>_xlfn.XLOOKUP(RT_enz[[#This Row],[Column1]],SC_enz[name_dir],SC_enz[name_dir],"")</f>
        <v>PAILt_gm_rm_FWD</v>
      </c>
      <c r="I3024" s="1" t="str">
        <f>_xlfn.XLOOKUP(RT_enz[[#This Row],[rxn_src]],SC_enz[rxn_src],SC_enz[rxn_src],"")</f>
        <v>PAILt_gm_rm</v>
      </c>
      <c r="J3024" s="2" t="str">
        <f>_xlfn.XLOOKUP(RT_enz[[#This Row],[Column1]],RT_gsm[Column3],RT_gsm[Column3],"")</f>
        <v>PAILt_gm_rm_FWD</v>
      </c>
    </row>
    <row r="3025" spans="1:10" ht="16" hidden="1" x14ac:dyDescent="0.2">
      <c r="A3025" s="1" t="s">
        <v>3317</v>
      </c>
      <c r="B3025" s="1" t="s">
        <v>3903</v>
      </c>
      <c r="C3025" s="1" t="s">
        <v>1642</v>
      </c>
      <c r="D3025" s="1" t="s">
        <v>143</v>
      </c>
      <c r="E3025" s="1" t="s">
        <v>7</v>
      </c>
      <c r="F3025" s="1"/>
      <c r="G3025" s="1" t="str">
        <f>RT_enz[[#This Row],[rxn_src]]&amp;"_"&amp;RT_enz[[#This Row],[dir]]</f>
        <v>PAILt_gm_rm_REV</v>
      </c>
      <c r="H3025" s="1" t="str">
        <f>_xlfn.XLOOKUP(RT_enz[[#This Row],[Column1]],SC_enz[name_dir],SC_enz[name_dir],"")</f>
        <v>PAILt_gm_rm_REV</v>
      </c>
      <c r="I3025" s="1" t="str">
        <f>_xlfn.XLOOKUP(RT_enz[[#This Row],[rxn_src]],SC_enz[rxn_src],SC_enz[rxn_src],"")</f>
        <v>PAILt_gm_rm</v>
      </c>
      <c r="J3025" s="2" t="str">
        <f>_xlfn.XLOOKUP(RT_enz[[#This Row],[Column1]],RT_gsm[Column3],RT_gsm[Column3],"")</f>
        <v>PAILt_gm_rm_REV</v>
      </c>
    </row>
    <row r="3026" spans="1:10" ht="16" hidden="1" x14ac:dyDescent="0.2">
      <c r="A3026" s="1" t="s">
        <v>3318</v>
      </c>
      <c r="B3026" s="1" t="s">
        <v>3902</v>
      </c>
      <c r="C3026" s="1" t="s">
        <v>1642</v>
      </c>
      <c r="D3026" s="1" t="s">
        <v>143</v>
      </c>
      <c r="E3026" s="1" t="s">
        <v>7</v>
      </c>
      <c r="F3026" s="1"/>
      <c r="G3026" s="1" t="str">
        <f>RT_enz[[#This Row],[rxn_src]]&amp;"_"&amp;RT_enz[[#This Row],[dir]]</f>
        <v>PAILt_n_rm_FWD</v>
      </c>
      <c r="H3026" s="1" t="str">
        <f>_xlfn.XLOOKUP(RT_enz[[#This Row],[Column1]],SC_enz[name_dir],SC_enz[name_dir],"")</f>
        <v>PAILt_n_rm_FWD</v>
      </c>
      <c r="I3026" s="1" t="str">
        <f>_xlfn.XLOOKUP(RT_enz[[#This Row],[rxn_src]],SC_enz[rxn_src],SC_enz[rxn_src],"")</f>
        <v>PAILt_n_rm</v>
      </c>
      <c r="J3026" s="2" t="str">
        <f>_xlfn.XLOOKUP(RT_enz[[#This Row],[Column1]],RT_gsm[Column3],RT_gsm[Column3],"")</f>
        <v>PAILt_n_rm_FWD</v>
      </c>
    </row>
    <row r="3027" spans="1:10" ht="16" hidden="1" x14ac:dyDescent="0.2">
      <c r="A3027" s="1" t="s">
        <v>3318</v>
      </c>
      <c r="B3027" s="1" t="s">
        <v>3903</v>
      </c>
      <c r="C3027" s="1" t="s">
        <v>1642</v>
      </c>
      <c r="D3027" s="1" t="s">
        <v>143</v>
      </c>
      <c r="E3027" s="1" t="s">
        <v>7</v>
      </c>
      <c r="F3027" s="1"/>
      <c r="G3027" s="1" t="str">
        <f>RT_enz[[#This Row],[rxn_src]]&amp;"_"&amp;RT_enz[[#This Row],[dir]]</f>
        <v>PAILt_n_rm_REV</v>
      </c>
      <c r="H3027" s="1" t="str">
        <f>_xlfn.XLOOKUP(RT_enz[[#This Row],[Column1]],SC_enz[name_dir],SC_enz[name_dir],"")</f>
        <v>PAILt_n_rm_REV</v>
      </c>
      <c r="I3027" s="1" t="str">
        <f>_xlfn.XLOOKUP(RT_enz[[#This Row],[rxn_src]],SC_enz[rxn_src],SC_enz[rxn_src],"")</f>
        <v>PAILt_n_rm</v>
      </c>
      <c r="J3027" s="2" t="str">
        <f>_xlfn.XLOOKUP(RT_enz[[#This Row],[Column1]],RT_gsm[Column3],RT_gsm[Column3],"")</f>
        <v>PAILt_n_rm_REV</v>
      </c>
    </row>
    <row r="3028" spans="1:10" ht="16" hidden="1" x14ac:dyDescent="0.2">
      <c r="A3028" s="1" t="s">
        <v>3316</v>
      </c>
      <c r="B3028" s="1" t="s">
        <v>3902</v>
      </c>
      <c r="C3028" s="1" t="s">
        <v>1642</v>
      </c>
      <c r="D3028" s="1" t="s">
        <v>143</v>
      </c>
      <c r="E3028" s="1" t="s">
        <v>7</v>
      </c>
      <c r="F3028" s="1"/>
      <c r="G3028" s="1" t="str">
        <f>RT_enz[[#This Row],[rxn_src]]&amp;"_"&amp;RT_enz[[#This Row],[dir]]</f>
        <v>PAILt_rm_vm_FWD</v>
      </c>
      <c r="H3028" s="1" t="str">
        <f>_xlfn.XLOOKUP(RT_enz[[#This Row],[Column1]],SC_enz[name_dir],SC_enz[name_dir],"")</f>
        <v>PAILt_rm_vm_FWD</v>
      </c>
      <c r="I3028" s="1" t="str">
        <f>_xlfn.XLOOKUP(RT_enz[[#This Row],[rxn_src]],SC_enz[rxn_src],SC_enz[rxn_src],"")</f>
        <v>PAILt_rm_vm</v>
      </c>
      <c r="J3028" s="2" t="str">
        <f>_xlfn.XLOOKUP(RT_enz[[#This Row],[Column1]],RT_gsm[Column3],RT_gsm[Column3],"")</f>
        <v>PAILt_rm_vm_FWD</v>
      </c>
    </row>
    <row r="3029" spans="1:10" ht="16" hidden="1" x14ac:dyDescent="0.2">
      <c r="A3029" s="1" t="s">
        <v>3316</v>
      </c>
      <c r="B3029" s="1" t="s">
        <v>3903</v>
      </c>
      <c r="C3029" s="1" t="s">
        <v>1642</v>
      </c>
      <c r="D3029" s="1" t="s">
        <v>143</v>
      </c>
      <c r="E3029" s="1" t="s">
        <v>7</v>
      </c>
      <c r="F3029" s="1"/>
      <c r="G3029" s="1" t="str">
        <f>RT_enz[[#This Row],[rxn_src]]&amp;"_"&amp;RT_enz[[#This Row],[dir]]</f>
        <v>PAILt_rm_vm_REV</v>
      </c>
      <c r="H3029" s="1" t="str">
        <f>_xlfn.XLOOKUP(RT_enz[[#This Row],[Column1]],SC_enz[name_dir],SC_enz[name_dir],"")</f>
        <v>PAILt_rm_vm_REV</v>
      </c>
      <c r="I3029" s="1" t="str">
        <f>_xlfn.XLOOKUP(RT_enz[[#This Row],[rxn_src]],SC_enz[rxn_src],SC_enz[rxn_src],"")</f>
        <v>PAILt_rm_vm</v>
      </c>
      <c r="J3029" s="2" t="str">
        <f>_xlfn.XLOOKUP(RT_enz[[#This Row],[Column1]],RT_gsm[Column3],RT_gsm[Column3],"")</f>
        <v>PAILt_rm_vm_REV</v>
      </c>
    </row>
    <row r="3030" spans="1:10" ht="16" hidden="1" x14ac:dyDescent="0.2">
      <c r="A3030" s="1" t="s">
        <v>2751</v>
      </c>
      <c r="B3030" s="1" t="s">
        <v>3902</v>
      </c>
      <c r="C3030" s="1" t="s">
        <v>1642</v>
      </c>
      <c r="D3030" s="1" t="s">
        <v>143</v>
      </c>
      <c r="E3030" s="1" t="s">
        <v>7</v>
      </c>
      <c r="F3030" s="1"/>
      <c r="G3030" s="1" t="str">
        <f>RT_enz[[#This Row],[rxn_src]]&amp;"_"&amp;RT_enz[[#This Row],[dir]]</f>
        <v>PAN4Pt_c_m_FWD</v>
      </c>
      <c r="H3030" s="1" t="str">
        <f>_xlfn.XLOOKUP(RT_enz[[#This Row],[Column1]],SC_enz[name_dir],SC_enz[name_dir],"")</f>
        <v>PAN4Pt_c_m_FWD</v>
      </c>
      <c r="I3030" s="1" t="str">
        <f>_xlfn.XLOOKUP(RT_enz[[#This Row],[rxn_src]],SC_enz[rxn_src],SC_enz[rxn_src],"")</f>
        <v>PAN4Pt_c_m</v>
      </c>
      <c r="J3030" s="2" t="str">
        <f>_xlfn.XLOOKUP(RT_enz[[#This Row],[Column1]],RT_gsm[Column3],RT_gsm[Column3],"")</f>
        <v>PAN4Pt_c_m_FWD</v>
      </c>
    </row>
    <row r="3031" spans="1:10" ht="16" hidden="1" x14ac:dyDescent="0.2">
      <c r="A3031" s="1" t="s">
        <v>2751</v>
      </c>
      <c r="B3031" s="1" t="s">
        <v>3903</v>
      </c>
      <c r="C3031" s="1" t="s">
        <v>1642</v>
      </c>
      <c r="D3031" s="1" t="s">
        <v>143</v>
      </c>
      <c r="E3031" s="1" t="s">
        <v>7</v>
      </c>
      <c r="F3031" s="1"/>
      <c r="G3031" s="1" t="str">
        <f>RT_enz[[#This Row],[rxn_src]]&amp;"_"&amp;RT_enz[[#This Row],[dir]]</f>
        <v>PAN4Pt_c_m_REV</v>
      </c>
      <c r="H3031" s="1" t="str">
        <f>_xlfn.XLOOKUP(RT_enz[[#This Row],[Column1]],SC_enz[name_dir],SC_enz[name_dir],"")</f>
        <v>PAN4Pt_c_m_REV</v>
      </c>
      <c r="I3031" s="1" t="str">
        <f>_xlfn.XLOOKUP(RT_enz[[#This Row],[rxn_src]],SC_enz[rxn_src],SC_enz[rxn_src],"")</f>
        <v>PAN4Pt_c_m</v>
      </c>
      <c r="J3031" s="2" t="str">
        <f>_xlfn.XLOOKUP(RT_enz[[#This Row],[Column1]],RT_gsm[Column3],RT_gsm[Column3],"")</f>
        <v>PAN4Pt_c_m_REV</v>
      </c>
    </row>
    <row r="3032" spans="1:10" ht="16" hidden="1" x14ac:dyDescent="0.2">
      <c r="A3032" s="1" t="s">
        <v>3143</v>
      </c>
      <c r="B3032" s="1" t="s">
        <v>3902</v>
      </c>
      <c r="C3032" s="1" t="s">
        <v>6174</v>
      </c>
      <c r="D3032" s="1" t="s">
        <v>6175</v>
      </c>
      <c r="E3032" s="1" t="s">
        <v>7</v>
      </c>
      <c r="F3032" s="1" t="s">
        <v>3920</v>
      </c>
      <c r="G3032" s="1" t="str">
        <f>RT_enz[[#This Row],[rxn_src]]&amp;"_"&amp;RT_enz[[#This Row],[dir]]</f>
        <v>PAP_rm_FWD</v>
      </c>
      <c r="H3032" s="1" t="str">
        <f>_xlfn.XLOOKUP(RT_enz[[#This Row],[Column1]],SC_enz[name_dir],SC_enz[name_dir],"")</f>
        <v>PAP_rm_FWD</v>
      </c>
      <c r="I3032" s="1" t="str">
        <f>_xlfn.XLOOKUP(RT_enz[[#This Row],[rxn_src]],SC_enz[rxn_src],SC_enz[rxn_src],"")</f>
        <v>PAP_rm</v>
      </c>
      <c r="J3032" s="2" t="str">
        <f>_xlfn.XLOOKUP(RT_enz[[#This Row],[Column1]],RT_gsm[Column3],RT_gsm[Column3],"")</f>
        <v>PAP_rm_FWD</v>
      </c>
    </row>
    <row r="3033" spans="1:10" ht="16" hidden="1" x14ac:dyDescent="0.2">
      <c r="A3033" s="1" t="s">
        <v>3146</v>
      </c>
      <c r="B3033" s="1" t="s">
        <v>3902</v>
      </c>
      <c r="C3033" s="1" t="s">
        <v>4927</v>
      </c>
      <c r="D3033" s="1" t="s">
        <v>4928</v>
      </c>
      <c r="E3033" s="1" t="s">
        <v>7</v>
      </c>
      <c r="F3033" s="1" t="s">
        <v>3920</v>
      </c>
      <c r="G3033" s="1" t="str">
        <f>RT_enz[[#This Row],[rxn_src]]&amp;"_"&amp;RT_enz[[#This Row],[dir]]</f>
        <v>PAP_vm_FWD</v>
      </c>
      <c r="H3033" s="1" t="str">
        <f>_xlfn.XLOOKUP(RT_enz[[#This Row],[Column1]],SC_enz[name_dir],SC_enz[name_dir],"")</f>
        <v>PAP_vm_FWD</v>
      </c>
      <c r="I3033" s="1" t="str">
        <f>_xlfn.XLOOKUP(RT_enz[[#This Row],[rxn_src]],SC_enz[rxn_src],SC_enz[rxn_src],"")</f>
        <v>PAP_vm</v>
      </c>
      <c r="J3033" s="2" t="str">
        <f>_xlfn.XLOOKUP(RT_enz[[#This Row],[Column1]],RT_gsm[Column3],RT_gsm[Column3],"")</f>
        <v>PAP_vm_FWD</v>
      </c>
    </row>
    <row r="3034" spans="1:10" ht="16" hidden="1" x14ac:dyDescent="0.2">
      <c r="A3034" s="1" t="s">
        <v>3636</v>
      </c>
      <c r="B3034" s="1" t="s">
        <v>3902</v>
      </c>
      <c r="C3034" s="1" t="s">
        <v>3640</v>
      </c>
      <c r="D3034" s="1" t="s">
        <v>6176</v>
      </c>
      <c r="E3034" s="1" t="s">
        <v>12</v>
      </c>
      <c r="F3034" s="1" t="s">
        <v>6177</v>
      </c>
      <c r="G3034" s="1" t="str">
        <f>RT_enz[[#This Row],[rxn_src]]&amp;"_"&amp;RT_enz[[#This Row],[dir]]</f>
        <v>PAPSR_c_FWD</v>
      </c>
      <c r="H3034" s="1" t="str">
        <f>_xlfn.XLOOKUP(RT_enz[[#This Row],[Column1]],SC_enz[name_dir],SC_enz[name_dir],"")</f>
        <v>PAPSR_c_FWD</v>
      </c>
      <c r="I3034" s="1" t="str">
        <f>_xlfn.XLOOKUP(RT_enz[[#This Row],[rxn_src]],SC_enz[rxn_src],SC_enz[rxn_src],"")</f>
        <v>PAPSR_c</v>
      </c>
      <c r="J3034" s="2" t="str">
        <f>_xlfn.XLOOKUP(RT_enz[[#This Row],[Column1]],RT_gsm[Column3],RT_gsm[Column3],"")</f>
        <v>PAPSR_c_FWD</v>
      </c>
    </row>
    <row r="3035" spans="1:10" ht="16" hidden="1" x14ac:dyDescent="0.2">
      <c r="A3035" s="1" t="s">
        <v>3636</v>
      </c>
      <c r="B3035" s="1" t="s">
        <v>3902</v>
      </c>
      <c r="C3035" s="1" t="s">
        <v>3637</v>
      </c>
      <c r="D3035" s="1" t="s">
        <v>6178</v>
      </c>
      <c r="E3035" s="1" t="s">
        <v>12</v>
      </c>
      <c r="F3035" s="1" t="s">
        <v>6177</v>
      </c>
      <c r="G3035" s="1" t="str">
        <f>RT_enz[[#This Row],[rxn_src]]&amp;"_"&amp;RT_enz[[#This Row],[dir]]</f>
        <v>PAPSR_c_FWD</v>
      </c>
      <c r="H3035" s="1" t="str">
        <f>_xlfn.XLOOKUP(RT_enz[[#This Row],[Column1]],SC_enz[name_dir],SC_enz[name_dir],"")</f>
        <v>PAPSR_c_FWD</v>
      </c>
      <c r="I3035" s="1" t="str">
        <f>_xlfn.XLOOKUP(RT_enz[[#This Row],[rxn_src]],SC_enz[rxn_src],SC_enz[rxn_src],"")</f>
        <v>PAPSR_c</v>
      </c>
      <c r="J3035" s="2" t="str">
        <f>_xlfn.XLOOKUP(RT_enz[[#This Row],[Column1]],RT_gsm[Column3],RT_gsm[Column3],"")</f>
        <v>PAPSR_c_FWD</v>
      </c>
    </row>
    <row r="3036" spans="1:10" ht="16" hidden="1" x14ac:dyDescent="0.2">
      <c r="A3036" s="1" t="s">
        <v>2753</v>
      </c>
      <c r="B3036" s="1" t="s">
        <v>3902</v>
      </c>
      <c r="C3036" s="1" t="s">
        <v>1642</v>
      </c>
      <c r="D3036" s="1" t="s">
        <v>143</v>
      </c>
      <c r="E3036" s="1" t="s">
        <v>7</v>
      </c>
      <c r="F3036" s="1"/>
      <c r="G3036" s="1" t="str">
        <f>RT_enz[[#This Row],[rxn_src]]&amp;"_"&amp;RT_enz[[#This Row],[dir]]</f>
        <v>PAPt_c_FWD</v>
      </c>
      <c r="H3036" s="1" t="str">
        <f>_xlfn.XLOOKUP(RT_enz[[#This Row],[Column1]],SC_enz[name_dir],SC_enz[name_dir],"")</f>
        <v>PAPt_c_FWD</v>
      </c>
      <c r="I3036" s="1" t="str">
        <f>_xlfn.XLOOKUP(RT_enz[[#This Row],[rxn_src]],SC_enz[rxn_src],SC_enz[rxn_src],"")</f>
        <v>PAPt_c</v>
      </c>
      <c r="J3036" s="2" t="str">
        <f>_xlfn.XLOOKUP(RT_enz[[#This Row],[Column1]],RT_gsm[Column3],RT_gsm[Column3],"")</f>
        <v>PAPt_c_FWD</v>
      </c>
    </row>
    <row r="3037" spans="1:10" ht="16" hidden="1" x14ac:dyDescent="0.2">
      <c r="A3037" s="1" t="s">
        <v>2753</v>
      </c>
      <c r="B3037" s="1" t="s">
        <v>3903</v>
      </c>
      <c r="C3037" s="1" t="s">
        <v>1642</v>
      </c>
      <c r="D3037" s="1" t="s">
        <v>143</v>
      </c>
      <c r="E3037" s="1" t="s">
        <v>7</v>
      </c>
      <c r="F3037" s="1"/>
      <c r="G3037" s="1" t="str">
        <f>RT_enz[[#This Row],[rxn_src]]&amp;"_"&amp;RT_enz[[#This Row],[dir]]</f>
        <v>PAPt_c_REV</v>
      </c>
      <c r="H3037" s="1" t="str">
        <f>_xlfn.XLOOKUP(RT_enz[[#This Row],[Column1]],SC_enz[name_dir],SC_enz[name_dir],"")</f>
        <v>PAPt_c_REV</v>
      </c>
      <c r="I3037" s="1" t="str">
        <f>_xlfn.XLOOKUP(RT_enz[[#This Row],[rxn_src]],SC_enz[rxn_src],SC_enz[rxn_src],"")</f>
        <v>PAPt_c</v>
      </c>
      <c r="J3037" s="2" t="str">
        <f>_xlfn.XLOOKUP(RT_enz[[#This Row],[Column1]],RT_gsm[Column3],RT_gsm[Column3],"")</f>
        <v>PAPt_c_REV</v>
      </c>
    </row>
    <row r="3038" spans="1:10" ht="16" hidden="1" x14ac:dyDescent="0.2">
      <c r="A3038" s="1" t="s">
        <v>2495</v>
      </c>
      <c r="B3038" s="1" t="s">
        <v>3902</v>
      </c>
      <c r="C3038" s="1" t="s">
        <v>142</v>
      </c>
      <c r="D3038" s="1" t="s">
        <v>143</v>
      </c>
      <c r="E3038" s="1" t="s">
        <v>12</v>
      </c>
      <c r="F3038" s="1" t="s">
        <v>4477</v>
      </c>
      <c r="G3038" s="1" t="str">
        <f>RT_enz[[#This Row],[rxn_src]]&amp;"_"&amp;RT_enz[[#This Row],[dir]]</f>
        <v>PAPt_c_m_FWD</v>
      </c>
      <c r="H3038" s="1" t="str">
        <f>_xlfn.XLOOKUP(RT_enz[[#This Row],[Column1]],SC_enz[name_dir],SC_enz[name_dir],"")</f>
        <v>PAPt_c_m_FWD</v>
      </c>
      <c r="I3038" s="1" t="str">
        <f>_xlfn.XLOOKUP(RT_enz[[#This Row],[rxn_src]],SC_enz[rxn_src],SC_enz[rxn_src],"")</f>
        <v>PAPt_c_m</v>
      </c>
      <c r="J3038" s="2" t="str">
        <f>_xlfn.XLOOKUP(RT_enz[[#This Row],[Column1]],RT_gsm[Column3],RT_gsm[Column3],"")</f>
        <v>PAPt_c_m_FWD</v>
      </c>
    </row>
    <row r="3039" spans="1:10" ht="16" hidden="1" x14ac:dyDescent="0.2">
      <c r="A3039" s="1" t="s">
        <v>2495</v>
      </c>
      <c r="B3039" s="1" t="s">
        <v>3903</v>
      </c>
      <c r="C3039" s="1" t="s">
        <v>142</v>
      </c>
      <c r="D3039" s="1" t="s">
        <v>143</v>
      </c>
      <c r="E3039" s="1" t="s">
        <v>12</v>
      </c>
      <c r="F3039" s="1" t="s">
        <v>4477</v>
      </c>
      <c r="G3039" s="1" t="str">
        <f>RT_enz[[#This Row],[rxn_src]]&amp;"_"&amp;RT_enz[[#This Row],[dir]]</f>
        <v>PAPt_c_m_REV</v>
      </c>
      <c r="H3039" s="1" t="str">
        <f>_xlfn.XLOOKUP(RT_enz[[#This Row],[Column1]],SC_enz[name_dir],SC_enz[name_dir],"")</f>
        <v>PAPt_c_m_REV</v>
      </c>
      <c r="I3039" s="1" t="str">
        <f>_xlfn.XLOOKUP(RT_enz[[#This Row],[rxn_src]],SC_enz[rxn_src],SC_enz[rxn_src],"")</f>
        <v>PAPt_c_m</v>
      </c>
      <c r="J3039" s="2" t="str">
        <f>_xlfn.XLOOKUP(RT_enz[[#This Row],[Column1]],RT_gsm[Column3],RT_gsm[Column3],"")</f>
        <v>PAPt_c_m_REV</v>
      </c>
    </row>
    <row r="3040" spans="1:10" ht="16" hidden="1" x14ac:dyDescent="0.2">
      <c r="A3040" s="1" t="s">
        <v>3293</v>
      </c>
      <c r="B3040" s="1" t="s">
        <v>3902</v>
      </c>
      <c r="C3040" s="1" t="s">
        <v>1642</v>
      </c>
      <c r="D3040" s="1" t="s">
        <v>143</v>
      </c>
      <c r="E3040" s="1" t="s">
        <v>7</v>
      </c>
      <c r="F3040" s="1"/>
      <c r="G3040" s="1" t="str">
        <f>RT_enz[[#This Row],[rxn_src]]&amp;"_"&amp;RT_enz[[#This Row],[dir]]</f>
        <v>PAt_en_rm_FWD</v>
      </c>
      <c r="H3040" s="1" t="str">
        <f>_xlfn.XLOOKUP(RT_enz[[#This Row],[Column1]],SC_enz[name_dir],SC_enz[name_dir],"")</f>
        <v>PAt_en_rm_FWD</v>
      </c>
      <c r="I3040" s="1" t="str">
        <f>_xlfn.XLOOKUP(RT_enz[[#This Row],[rxn_src]],SC_enz[rxn_src],SC_enz[rxn_src],"")</f>
        <v>PAt_en_rm</v>
      </c>
      <c r="J3040" s="2" t="str">
        <f>_xlfn.XLOOKUP(RT_enz[[#This Row],[Column1]],RT_gsm[Column3],RT_gsm[Column3],"")</f>
        <v>PAt_en_rm_FWD</v>
      </c>
    </row>
    <row r="3041" spans="1:10" ht="16" hidden="1" x14ac:dyDescent="0.2">
      <c r="A3041" s="1" t="s">
        <v>3293</v>
      </c>
      <c r="B3041" s="1" t="s">
        <v>3903</v>
      </c>
      <c r="C3041" s="1" t="s">
        <v>1642</v>
      </c>
      <c r="D3041" s="1" t="s">
        <v>143</v>
      </c>
      <c r="E3041" s="1" t="s">
        <v>7</v>
      </c>
      <c r="F3041" s="1"/>
      <c r="G3041" s="1" t="str">
        <f>RT_enz[[#This Row],[rxn_src]]&amp;"_"&amp;RT_enz[[#This Row],[dir]]</f>
        <v>PAt_en_rm_REV</v>
      </c>
      <c r="H3041" s="1" t="str">
        <f>_xlfn.XLOOKUP(RT_enz[[#This Row],[Column1]],SC_enz[name_dir],SC_enz[name_dir],"")</f>
        <v>PAt_en_rm_REV</v>
      </c>
      <c r="I3041" s="1" t="str">
        <f>_xlfn.XLOOKUP(RT_enz[[#This Row],[rxn_src]],SC_enz[rxn_src],SC_enz[rxn_src],"")</f>
        <v>PAt_en_rm</v>
      </c>
      <c r="J3041" s="2" t="str">
        <f>_xlfn.XLOOKUP(RT_enz[[#This Row],[Column1]],RT_gsm[Column3],RT_gsm[Column3],"")</f>
        <v>PAt_en_rm_REV</v>
      </c>
    </row>
    <row r="3042" spans="1:10" ht="16" hidden="1" x14ac:dyDescent="0.2">
      <c r="A3042" s="1" t="s">
        <v>3289</v>
      </c>
      <c r="B3042" s="1" t="s">
        <v>3902</v>
      </c>
      <c r="C3042" s="1" t="s">
        <v>1642</v>
      </c>
      <c r="D3042" s="1" t="s">
        <v>143</v>
      </c>
      <c r="E3042" s="1" t="s">
        <v>7</v>
      </c>
      <c r="F3042" s="1"/>
      <c r="G3042" s="1" t="str">
        <f>RT_enz[[#This Row],[rxn_src]]&amp;"_"&amp;RT_enz[[#This Row],[dir]]</f>
        <v>PAt_gm_rm_FWD</v>
      </c>
      <c r="H3042" s="1" t="str">
        <f>_xlfn.XLOOKUP(RT_enz[[#This Row],[Column1]],SC_enz[name_dir],SC_enz[name_dir],"")</f>
        <v>PAt_gm_rm_FWD</v>
      </c>
      <c r="I3042" s="1" t="str">
        <f>_xlfn.XLOOKUP(RT_enz[[#This Row],[rxn_src]],SC_enz[rxn_src],SC_enz[rxn_src],"")</f>
        <v>PAt_gm_rm</v>
      </c>
      <c r="J3042" s="2" t="str">
        <f>_xlfn.XLOOKUP(RT_enz[[#This Row],[Column1]],RT_gsm[Column3],RT_gsm[Column3],"")</f>
        <v>PAt_gm_rm_FWD</v>
      </c>
    </row>
    <row r="3043" spans="1:10" ht="16" hidden="1" x14ac:dyDescent="0.2">
      <c r="A3043" s="1" t="s">
        <v>3289</v>
      </c>
      <c r="B3043" s="1" t="s">
        <v>3903</v>
      </c>
      <c r="C3043" s="1" t="s">
        <v>1642</v>
      </c>
      <c r="D3043" s="1" t="s">
        <v>143</v>
      </c>
      <c r="E3043" s="1" t="s">
        <v>7</v>
      </c>
      <c r="F3043" s="1"/>
      <c r="G3043" s="1" t="str">
        <f>RT_enz[[#This Row],[rxn_src]]&amp;"_"&amp;RT_enz[[#This Row],[dir]]</f>
        <v>PAt_gm_rm_REV</v>
      </c>
      <c r="H3043" s="1" t="str">
        <f>_xlfn.XLOOKUP(RT_enz[[#This Row],[Column1]],SC_enz[name_dir],SC_enz[name_dir],"")</f>
        <v>PAt_gm_rm_REV</v>
      </c>
      <c r="I3043" s="1" t="str">
        <f>_xlfn.XLOOKUP(RT_enz[[#This Row],[rxn_src]],SC_enz[rxn_src],SC_enz[rxn_src],"")</f>
        <v>PAt_gm_rm</v>
      </c>
      <c r="J3043" s="2" t="str">
        <f>_xlfn.XLOOKUP(RT_enz[[#This Row],[Column1]],RT_gsm[Column3],RT_gsm[Column3],"")</f>
        <v>PAt_gm_rm_REV</v>
      </c>
    </row>
    <row r="3044" spans="1:10" ht="16" hidden="1" x14ac:dyDescent="0.2">
      <c r="A3044" s="1" t="s">
        <v>3290</v>
      </c>
      <c r="B3044" s="1" t="s">
        <v>3902</v>
      </c>
      <c r="C3044" s="1" t="s">
        <v>1642</v>
      </c>
      <c r="D3044" s="1" t="s">
        <v>143</v>
      </c>
      <c r="E3044" s="1" t="s">
        <v>7</v>
      </c>
      <c r="F3044" s="1"/>
      <c r="G3044" s="1" t="str">
        <f>RT_enz[[#This Row],[rxn_src]]&amp;"_"&amp;RT_enz[[#This Row],[dir]]</f>
        <v>PAt_l_rm_FWD</v>
      </c>
      <c r="H3044" s="1" t="str">
        <f>_xlfn.XLOOKUP(RT_enz[[#This Row],[Column1]],SC_enz[name_dir],SC_enz[name_dir],"")</f>
        <v>PAt_l_rm_FWD</v>
      </c>
      <c r="I3044" s="1" t="str">
        <f>_xlfn.XLOOKUP(RT_enz[[#This Row],[rxn_src]],SC_enz[rxn_src],SC_enz[rxn_src],"")</f>
        <v>PAt_l_rm</v>
      </c>
      <c r="J3044" s="2" t="str">
        <f>_xlfn.XLOOKUP(RT_enz[[#This Row],[Column1]],RT_gsm[Column3],RT_gsm[Column3],"")</f>
        <v>PAt_l_rm_FWD</v>
      </c>
    </row>
    <row r="3045" spans="1:10" ht="16" hidden="1" x14ac:dyDescent="0.2">
      <c r="A3045" s="1" t="s">
        <v>3290</v>
      </c>
      <c r="B3045" s="1" t="s">
        <v>3903</v>
      </c>
      <c r="C3045" s="1" t="s">
        <v>1642</v>
      </c>
      <c r="D3045" s="1" t="s">
        <v>143</v>
      </c>
      <c r="E3045" s="1" t="s">
        <v>7</v>
      </c>
      <c r="F3045" s="1"/>
      <c r="G3045" s="1" t="str">
        <f>RT_enz[[#This Row],[rxn_src]]&amp;"_"&amp;RT_enz[[#This Row],[dir]]</f>
        <v>PAt_l_rm_REV</v>
      </c>
      <c r="H3045" s="1" t="str">
        <f>_xlfn.XLOOKUP(RT_enz[[#This Row],[Column1]],SC_enz[name_dir],SC_enz[name_dir],"")</f>
        <v>PAt_l_rm_REV</v>
      </c>
      <c r="I3045" s="1" t="str">
        <f>_xlfn.XLOOKUP(RT_enz[[#This Row],[rxn_src]],SC_enz[rxn_src],SC_enz[rxn_src],"")</f>
        <v>PAt_l_rm</v>
      </c>
      <c r="J3045" s="2" t="str">
        <f>_xlfn.XLOOKUP(RT_enz[[#This Row],[Column1]],RT_gsm[Column3],RT_gsm[Column3],"")</f>
        <v>PAt_l_rm_REV</v>
      </c>
    </row>
    <row r="3046" spans="1:10" ht="16" hidden="1" x14ac:dyDescent="0.2">
      <c r="A3046" s="1" t="s">
        <v>3291</v>
      </c>
      <c r="B3046" s="1" t="s">
        <v>3902</v>
      </c>
      <c r="C3046" s="1" t="s">
        <v>1642</v>
      </c>
      <c r="D3046" s="1" t="s">
        <v>143</v>
      </c>
      <c r="E3046" s="1" t="s">
        <v>7</v>
      </c>
      <c r="F3046" s="1"/>
      <c r="G3046" s="1" t="str">
        <f>RT_enz[[#This Row],[rxn_src]]&amp;"_"&amp;RT_enz[[#This Row],[dir]]</f>
        <v>PAt_mm_rm_FWD</v>
      </c>
      <c r="H3046" s="1" t="str">
        <f>_xlfn.XLOOKUP(RT_enz[[#This Row],[Column1]],SC_enz[name_dir],SC_enz[name_dir],"")</f>
        <v>PAt_mm_rm_FWD</v>
      </c>
      <c r="I3046" s="1" t="str">
        <f>_xlfn.XLOOKUP(RT_enz[[#This Row],[rxn_src]],SC_enz[rxn_src],SC_enz[rxn_src],"")</f>
        <v>PAt_mm_rm</v>
      </c>
      <c r="J3046" s="2" t="str">
        <f>_xlfn.XLOOKUP(RT_enz[[#This Row],[Column1]],RT_gsm[Column3],RT_gsm[Column3],"")</f>
        <v>PAt_mm_rm_FWD</v>
      </c>
    </row>
    <row r="3047" spans="1:10" ht="16" hidden="1" x14ac:dyDescent="0.2">
      <c r="A3047" s="1" t="s">
        <v>3291</v>
      </c>
      <c r="B3047" s="1" t="s">
        <v>3903</v>
      </c>
      <c r="C3047" s="1" t="s">
        <v>1642</v>
      </c>
      <c r="D3047" s="1" t="s">
        <v>143</v>
      </c>
      <c r="E3047" s="1" t="s">
        <v>7</v>
      </c>
      <c r="F3047" s="1"/>
      <c r="G3047" s="1" t="str">
        <f>RT_enz[[#This Row],[rxn_src]]&amp;"_"&amp;RT_enz[[#This Row],[dir]]</f>
        <v>PAt_mm_rm_REV</v>
      </c>
      <c r="H3047" s="1" t="str">
        <f>_xlfn.XLOOKUP(RT_enz[[#This Row],[Column1]],SC_enz[name_dir],SC_enz[name_dir],"")</f>
        <v>PAt_mm_rm_REV</v>
      </c>
      <c r="I3047" s="1" t="str">
        <f>_xlfn.XLOOKUP(RT_enz[[#This Row],[rxn_src]],SC_enz[rxn_src],SC_enz[rxn_src],"")</f>
        <v>PAt_mm_rm</v>
      </c>
      <c r="J3047" s="2" t="str">
        <f>_xlfn.XLOOKUP(RT_enz[[#This Row],[Column1]],RT_gsm[Column3],RT_gsm[Column3],"")</f>
        <v>PAt_mm_rm_REV</v>
      </c>
    </row>
    <row r="3048" spans="1:10" ht="16" hidden="1" x14ac:dyDescent="0.2">
      <c r="A3048" s="1" t="s">
        <v>3292</v>
      </c>
      <c r="B3048" s="1" t="s">
        <v>3902</v>
      </c>
      <c r="C3048" s="1" t="s">
        <v>1642</v>
      </c>
      <c r="D3048" s="1" t="s">
        <v>143</v>
      </c>
      <c r="E3048" s="1" t="s">
        <v>7</v>
      </c>
      <c r="F3048" s="1"/>
      <c r="G3048" s="1" t="str">
        <f>RT_enz[[#This Row],[rxn_src]]&amp;"_"&amp;RT_enz[[#This Row],[dir]]</f>
        <v>PAt_rm_vm_FWD</v>
      </c>
      <c r="H3048" s="1" t="str">
        <f>_xlfn.XLOOKUP(RT_enz[[#This Row],[Column1]],SC_enz[name_dir],SC_enz[name_dir],"")</f>
        <v>PAt_rm_vm_FWD</v>
      </c>
      <c r="I3048" s="1" t="str">
        <f>_xlfn.XLOOKUP(RT_enz[[#This Row],[rxn_src]],SC_enz[rxn_src],SC_enz[rxn_src],"")</f>
        <v>PAt_rm_vm</v>
      </c>
      <c r="J3048" s="2" t="str">
        <f>_xlfn.XLOOKUP(RT_enz[[#This Row],[Column1]],RT_gsm[Column3],RT_gsm[Column3],"")</f>
        <v>PAt_rm_vm_FWD</v>
      </c>
    </row>
    <row r="3049" spans="1:10" ht="16" hidden="1" x14ac:dyDescent="0.2">
      <c r="A3049" s="1" t="s">
        <v>3292</v>
      </c>
      <c r="B3049" s="1" t="s">
        <v>3903</v>
      </c>
      <c r="C3049" s="1" t="s">
        <v>1642</v>
      </c>
      <c r="D3049" s="1" t="s">
        <v>143</v>
      </c>
      <c r="E3049" s="1" t="s">
        <v>7</v>
      </c>
      <c r="F3049" s="1"/>
      <c r="G3049" s="1" t="str">
        <f>RT_enz[[#This Row],[rxn_src]]&amp;"_"&amp;RT_enz[[#This Row],[dir]]</f>
        <v>PAt_rm_vm_REV</v>
      </c>
      <c r="H3049" s="1" t="str">
        <f>_xlfn.XLOOKUP(RT_enz[[#This Row],[Column1]],SC_enz[name_dir],SC_enz[name_dir],"")</f>
        <v>PAt_rm_vm_REV</v>
      </c>
      <c r="I3049" s="1" t="str">
        <f>_xlfn.XLOOKUP(RT_enz[[#This Row],[rxn_src]],SC_enz[rxn_src],SC_enz[rxn_src],"")</f>
        <v>PAt_rm_vm</v>
      </c>
      <c r="J3049" s="2" t="str">
        <f>_xlfn.XLOOKUP(RT_enz[[#This Row],[Column1]],RT_gsm[Column3],RT_gsm[Column3],"")</f>
        <v>PAt_rm_vm_REV</v>
      </c>
    </row>
    <row r="3050" spans="1:10" ht="16" hidden="1" x14ac:dyDescent="0.2">
      <c r="A3050" s="1" t="s">
        <v>1428</v>
      </c>
      <c r="B3050" s="1" t="s">
        <v>3902</v>
      </c>
      <c r="C3050" s="1" t="s">
        <v>6179</v>
      </c>
      <c r="D3050" s="1" t="s">
        <v>6180</v>
      </c>
      <c r="E3050" s="1" t="s">
        <v>7</v>
      </c>
      <c r="F3050" s="1" t="s">
        <v>3920</v>
      </c>
      <c r="G3050" s="1" t="str">
        <f>RT_enz[[#This Row],[rxn_src]]&amp;"_"&amp;RT_enz[[#This Row],[dir]]</f>
        <v>PBAL_c_FWD</v>
      </c>
      <c r="H3050" s="1" t="str">
        <f>_xlfn.XLOOKUP(RT_enz[[#This Row],[Column1]],SC_enz[name_dir],SC_enz[name_dir],"")</f>
        <v>PBAL_c_FWD</v>
      </c>
      <c r="I3050" s="1" t="str">
        <f>_xlfn.XLOOKUP(RT_enz[[#This Row],[rxn_src]],SC_enz[rxn_src],SC_enz[rxn_src],"")</f>
        <v>PBAL_c</v>
      </c>
      <c r="J3050" s="2" t="str">
        <f>_xlfn.XLOOKUP(RT_enz[[#This Row],[Column1]],RT_gsm[Column3],RT_gsm[Column3],"")</f>
        <v>PBAL_c_FWD</v>
      </c>
    </row>
    <row r="3051" spans="1:10" ht="16" hidden="1" x14ac:dyDescent="0.2">
      <c r="A3051" s="1" t="s">
        <v>1557</v>
      </c>
      <c r="B3051" s="1" t="s">
        <v>3902</v>
      </c>
      <c r="C3051" s="1" t="s">
        <v>6181</v>
      </c>
      <c r="D3051" s="1" t="s">
        <v>6182</v>
      </c>
      <c r="E3051" s="1" t="s">
        <v>7</v>
      </c>
      <c r="F3051" s="1" t="s">
        <v>3920</v>
      </c>
      <c r="G3051" s="1" t="str">
        <f>RT_enz[[#This Row],[rxn_src]]&amp;"_"&amp;RT_enz[[#This Row],[dir]]</f>
        <v>PC_c_FWD</v>
      </c>
      <c r="H3051" s="1" t="str">
        <f>_xlfn.XLOOKUP(RT_enz[[#This Row],[Column1]],SC_enz[name_dir],SC_enz[name_dir],"")</f>
        <v>PC_c_FWD</v>
      </c>
      <c r="I3051" s="1" t="str">
        <f>_xlfn.XLOOKUP(RT_enz[[#This Row],[rxn_src]],SC_enz[rxn_src],SC_enz[rxn_src],"")</f>
        <v>PC_c</v>
      </c>
      <c r="J3051" s="2" t="str">
        <f>_xlfn.XLOOKUP(RT_enz[[#This Row],[Column1]],RT_gsm[Column3],RT_gsm[Column3],"")</f>
        <v>PC_c_FWD</v>
      </c>
    </row>
    <row r="3052" spans="1:10" ht="16" hidden="1" x14ac:dyDescent="0.2">
      <c r="A3052" s="1" t="s">
        <v>1557</v>
      </c>
      <c r="B3052" s="1" t="s">
        <v>3902</v>
      </c>
      <c r="C3052" s="1" t="s">
        <v>6183</v>
      </c>
      <c r="D3052" s="1" t="s">
        <v>6184</v>
      </c>
      <c r="E3052" s="1" t="s">
        <v>7</v>
      </c>
      <c r="F3052" s="1" t="s">
        <v>3920</v>
      </c>
      <c r="G3052" s="1" t="str">
        <f>RT_enz[[#This Row],[rxn_src]]&amp;"_"&amp;RT_enz[[#This Row],[dir]]</f>
        <v>PC_c_FWD</v>
      </c>
      <c r="H3052" s="1" t="str">
        <f>_xlfn.XLOOKUP(RT_enz[[#This Row],[Column1]],SC_enz[name_dir],SC_enz[name_dir],"")</f>
        <v>PC_c_FWD</v>
      </c>
      <c r="I3052" s="1" t="str">
        <f>_xlfn.XLOOKUP(RT_enz[[#This Row],[rxn_src]],SC_enz[rxn_src],SC_enz[rxn_src],"")</f>
        <v>PC_c</v>
      </c>
      <c r="J3052" s="2" t="str">
        <f>_xlfn.XLOOKUP(RT_enz[[#This Row],[Column1]],RT_gsm[Column3],RT_gsm[Column3],"")</f>
        <v>PC_c_FWD</v>
      </c>
    </row>
    <row r="3053" spans="1:10" ht="16" hidden="1" x14ac:dyDescent="0.2">
      <c r="A3053" s="1" t="s">
        <v>6185</v>
      </c>
      <c r="B3053" s="1" t="s">
        <v>3902</v>
      </c>
      <c r="C3053" s="1" t="s">
        <v>6186</v>
      </c>
      <c r="D3053" s="1" t="s">
        <v>6187</v>
      </c>
      <c r="E3053" s="1" t="s">
        <v>7</v>
      </c>
      <c r="F3053" s="1" t="s">
        <v>3920</v>
      </c>
      <c r="G3053" s="1" t="str">
        <f>RT_enz[[#This Row],[rxn_src]]&amp;"_"&amp;RT_enz[[#This Row],[dir]]</f>
        <v>PCLAD_c_FWD</v>
      </c>
      <c r="H3053" s="1" t="str">
        <f>_xlfn.XLOOKUP(RT_enz[[#This Row],[Column1]],SC_enz[name_dir],SC_enz[name_dir],"")</f>
        <v/>
      </c>
      <c r="I3053" s="1" t="str">
        <f>_xlfn.XLOOKUP(RT_enz[[#This Row],[rxn_src]],SC_enz[rxn_src],SC_enz[rxn_src],"")</f>
        <v/>
      </c>
      <c r="J3053" s="2" t="str">
        <f>_xlfn.XLOOKUP(RT_enz[[#This Row],[Column1]],RT_gsm[Column3],RT_gsm[Column3],"")</f>
        <v>PCLAD_c_FWD</v>
      </c>
    </row>
    <row r="3054" spans="1:10" ht="16" hidden="1" x14ac:dyDescent="0.2">
      <c r="A3054" s="1" t="s">
        <v>6185</v>
      </c>
      <c r="B3054" s="1" t="s">
        <v>3903</v>
      </c>
      <c r="C3054" s="1" t="s">
        <v>6186</v>
      </c>
      <c r="D3054" s="1" t="s">
        <v>6187</v>
      </c>
      <c r="E3054" s="1" t="s">
        <v>7</v>
      </c>
      <c r="F3054" s="1" t="s">
        <v>3920</v>
      </c>
      <c r="G3054" s="1" t="str">
        <f>RT_enz[[#This Row],[rxn_src]]&amp;"_"&amp;RT_enz[[#This Row],[dir]]</f>
        <v>PCLAD_c_REV</v>
      </c>
      <c r="H3054" s="1" t="str">
        <f>_xlfn.XLOOKUP(RT_enz[[#This Row],[Column1]],SC_enz[name_dir],SC_enz[name_dir],"")</f>
        <v/>
      </c>
      <c r="I3054" s="1" t="str">
        <f>_xlfn.XLOOKUP(RT_enz[[#This Row],[rxn_src]],SC_enz[rxn_src],SC_enz[rxn_src],"")</f>
        <v/>
      </c>
      <c r="J3054" s="2" t="str">
        <f>_xlfn.XLOOKUP(RT_enz[[#This Row],[Column1]],RT_gsm[Column3],RT_gsm[Column3],"")</f>
        <v>PCLAD_c_REV</v>
      </c>
    </row>
    <row r="3055" spans="1:10" ht="16" hidden="1" x14ac:dyDescent="0.2">
      <c r="A3055" s="1" t="s">
        <v>6188</v>
      </c>
      <c r="B3055" s="1" t="s">
        <v>3902</v>
      </c>
      <c r="C3055" s="1" t="s">
        <v>142</v>
      </c>
      <c r="D3055" s="1" t="s">
        <v>143</v>
      </c>
      <c r="E3055" s="1" t="s">
        <v>12</v>
      </c>
      <c r="F3055" s="1" t="s">
        <v>3920</v>
      </c>
      <c r="G3055" s="1" t="str">
        <f>RT_enz[[#This Row],[rxn_src]]&amp;"_"&amp;RT_enz[[#This Row],[dir]]</f>
        <v>PCOATA140_c_FWD</v>
      </c>
      <c r="H3055" s="1" t="str">
        <f>_xlfn.XLOOKUP(RT_enz[[#This Row],[Column1]],SC_enz[name_dir],SC_enz[name_dir],"")</f>
        <v/>
      </c>
      <c r="I3055" s="1" t="str">
        <f>_xlfn.XLOOKUP(RT_enz[[#This Row],[rxn_src]],SC_enz[rxn_src],SC_enz[rxn_src],"")</f>
        <v/>
      </c>
      <c r="J3055" s="2" t="str">
        <f>_xlfn.XLOOKUP(RT_enz[[#This Row],[Column1]],RT_gsm[Column3],RT_gsm[Column3],"")</f>
        <v>PCOATA140_c_FWD</v>
      </c>
    </row>
    <row r="3056" spans="1:10" ht="16" hidden="1" x14ac:dyDescent="0.2">
      <c r="A3056" s="1" t="s">
        <v>6188</v>
      </c>
      <c r="B3056" s="1" t="s">
        <v>3903</v>
      </c>
      <c r="C3056" s="1" t="s">
        <v>142</v>
      </c>
      <c r="D3056" s="1" t="s">
        <v>143</v>
      </c>
      <c r="E3056" s="1" t="s">
        <v>12</v>
      </c>
      <c r="F3056" s="1" t="s">
        <v>3920</v>
      </c>
      <c r="G3056" s="1" t="str">
        <f>RT_enz[[#This Row],[rxn_src]]&amp;"_"&amp;RT_enz[[#This Row],[dir]]</f>
        <v>PCOATA140_c_REV</v>
      </c>
      <c r="H3056" s="1" t="str">
        <f>_xlfn.XLOOKUP(RT_enz[[#This Row],[Column1]],SC_enz[name_dir],SC_enz[name_dir],"")</f>
        <v/>
      </c>
      <c r="I3056" s="1" t="str">
        <f>_xlfn.XLOOKUP(RT_enz[[#This Row],[rxn_src]],SC_enz[rxn_src],SC_enz[rxn_src],"")</f>
        <v/>
      </c>
      <c r="J3056" s="2" t="str">
        <f>_xlfn.XLOOKUP(RT_enz[[#This Row],[Column1]],RT_gsm[Column3],RT_gsm[Column3],"")</f>
        <v>PCOATA140_c_REV</v>
      </c>
    </row>
    <row r="3057" spans="1:10" ht="16" hidden="1" x14ac:dyDescent="0.2">
      <c r="A3057" s="1" t="s">
        <v>6189</v>
      </c>
      <c r="B3057" s="1" t="s">
        <v>3902</v>
      </c>
      <c r="C3057" s="1" t="s">
        <v>3954</v>
      </c>
      <c r="D3057" s="1" t="s">
        <v>3955</v>
      </c>
      <c r="E3057" s="1" t="s">
        <v>7</v>
      </c>
      <c r="F3057" s="1" t="s">
        <v>3920</v>
      </c>
      <c r="G3057" s="1" t="str">
        <f>RT_enz[[#This Row],[rxn_src]]&amp;"_"&amp;RT_enz[[#This Row],[dir]]</f>
        <v>PCOATA160_c_FWD</v>
      </c>
      <c r="H3057" s="1" t="str">
        <f>_xlfn.XLOOKUP(RT_enz[[#This Row],[Column1]],SC_enz[name_dir],SC_enz[name_dir],"")</f>
        <v/>
      </c>
      <c r="I3057" s="1" t="str">
        <f>_xlfn.XLOOKUP(RT_enz[[#This Row],[rxn_src]],SC_enz[rxn_src],SC_enz[rxn_src],"")</f>
        <v/>
      </c>
      <c r="J3057" s="2" t="str">
        <f>_xlfn.XLOOKUP(RT_enz[[#This Row],[Column1]],RT_gsm[Column3],RT_gsm[Column3],"")</f>
        <v>PCOATA160_c_FWD</v>
      </c>
    </row>
    <row r="3058" spans="1:10" ht="16" hidden="1" x14ac:dyDescent="0.2">
      <c r="A3058" s="1" t="s">
        <v>6189</v>
      </c>
      <c r="B3058" s="1" t="s">
        <v>3903</v>
      </c>
      <c r="C3058" s="1" t="s">
        <v>3954</v>
      </c>
      <c r="D3058" s="1" t="s">
        <v>3955</v>
      </c>
      <c r="E3058" s="1" t="s">
        <v>7</v>
      </c>
      <c r="F3058" s="1" t="s">
        <v>3920</v>
      </c>
      <c r="G3058" s="1" t="str">
        <f>RT_enz[[#This Row],[rxn_src]]&amp;"_"&amp;RT_enz[[#This Row],[dir]]</f>
        <v>PCOATA160_c_REV</v>
      </c>
      <c r="H3058" s="1" t="str">
        <f>_xlfn.XLOOKUP(RT_enz[[#This Row],[Column1]],SC_enz[name_dir],SC_enz[name_dir],"")</f>
        <v/>
      </c>
      <c r="I3058" s="1" t="str">
        <f>_xlfn.XLOOKUP(RT_enz[[#This Row],[rxn_src]],SC_enz[rxn_src],SC_enz[rxn_src],"")</f>
        <v/>
      </c>
      <c r="J3058" s="2" t="str">
        <f>_xlfn.XLOOKUP(RT_enz[[#This Row],[Column1]],RT_gsm[Column3],RT_gsm[Column3],"")</f>
        <v>PCOATA160_c_REV</v>
      </c>
    </row>
    <row r="3059" spans="1:10" ht="16" hidden="1" x14ac:dyDescent="0.2">
      <c r="A3059" s="1" t="s">
        <v>6190</v>
      </c>
      <c r="B3059" s="1" t="s">
        <v>3902</v>
      </c>
      <c r="C3059" s="1" t="s">
        <v>3954</v>
      </c>
      <c r="D3059" s="1" t="s">
        <v>3955</v>
      </c>
      <c r="E3059" s="1" t="s">
        <v>7</v>
      </c>
      <c r="F3059" s="1" t="s">
        <v>3920</v>
      </c>
      <c r="G3059" s="1" t="str">
        <f>RT_enz[[#This Row],[rxn_src]]&amp;"_"&amp;RT_enz[[#This Row],[dir]]</f>
        <v>PCOATA180_c_FWD</v>
      </c>
      <c r="H3059" s="1" t="str">
        <f>_xlfn.XLOOKUP(RT_enz[[#This Row],[Column1]],SC_enz[name_dir],SC_enz[name_dir],"")</f>
        <v/>
      </c>
      <c r="I3059" s="1" t="str">
        <f>_xlfn.XLOOKUP(RT_enz[[#This Row],[rxn_src]],SC_enz[rxn_src],SC_enz[rxn_src],"")</f>
        <v/>
      </c>
      <c r="J3059" s="2" t="str">
        <f>_xlfn.XLOOKUP(RT_enz[[#This Row],[Column1]],RT_gsm[Column3],RT_gsm[Column3],"")</f>
        <v>PCOATA180_c_FWD</v>
      </c>
    </row>
    <row r="3060" spans="1:10" ht="16" hidden="1" x14ac:dyDescent="0.2">
      <c r="A3060" s="1" t="s">
        <v>6190</v>
      </c>
      <c r="B3060" s="1" t="s">
        <v>3903</v>
      </c>
      <c r="C3060" s="1" t="s">
        <v>3954</v>
      </c>
      <c r="D3060" s="1" t="s">
        <v>3955</v>
      </c>
      <c r="E3060" s="1" t="s">
        <v>7</v>
      </c>
      <c r="F3060" s="1" t="s">
        <v>3920</v>
      </c>
      <c r="G3060" s="1" t="str">
        <f>RT_enz[[#This Row],[rxn_src]]&amp;"_"&amp;RT_enz[[#This Row],[dir]]</f>
        <v>PCOATA180_c_REV</v>
      </c>
      <c r="H3060" s="1" t="str">
        <f>_xlfn.XLOOKUP(RT_enz[[#This Row],[Column1]],SC_enz[name_dir],SC_enz[name_dir],"")</f>
        <v/>
      </c>
      <c r="I3060" s="1" t="str">
        <f>_xlfn.XLOOKUP(RT_enz[[#This Row],[rxn_src]],SC_enz[rxn_src],SC_enz[rxn_src],"")</f>
        <v/>
      </c>
      <c r="J3060" s="2" t="str">
        <f>_xlfn.XLOOKUP(RT_enz[[#This Row],[Column1]],RT_gsm[Column3],RT_gsm[Column3],"")</f>
        <v>PCOATA180_c_REV</v>
      </c>
    </row>
    <row r="3061" spans="1:10" ht="16" hidden="1" x14ac:dyDescent="0.2">
      <c r="A3061" s="1" t="s">
        <v>3323</v>
      </c>
      <c r="B3061" s="1" t="s">
        <v>3902</v>
      </c>
      <c r="C3061" s="1" t="s">
        <v>1642</v>
      </c>
      <c r="D3061" s="1" t="s">
        <v>143</v>
      </c>
      <c r="E3061" s="1" t="s">
        <v>7</v>
      </c>
      <c r="F3061" s="1"/>
      <c r="G3061" s="1" t="str">
        <f>RT_enz[[#This Row],[rxn_src]]&amp;"_"&amp;RT_enz[[#This Row],[dir]]</f>
        <v>PCt_c_rm_FWD</v>
      </c>
      <c r="H3061" s="1" t="str">
        <f>_xlfn.XLOOKUP(RT_enz[[#This Row],[Column1]],SC_enz[name_dir],SC_enz[name_dir],"")</f>
        <v>PCt_c_rm_FWD</v>
      </c>
      <c r="I3061" s="1" t="str">
        <f>_xlfn.XLOOKUP(RT_enz[[#This Row],[rxn_src]],SC_enz[rxn_src],SC_enz[rxn_src],"")</f>
        <v>PCt_c_rm</v>
      </c>
      <c r="J3061" s="2" t="str">
        <f>_xlfn.XLOOKUP(RT_enz[[#This Row],[Column1]],RT_gsm[Column3],RT_gsm[Column3],"")</f>
        <v>PCt_c_rm_FWD</v>
      </c>
    </row>
    <row r="3062" spans="1:10" ht="16" hidden="1" x14ac:dyDescent="0.2">
      <c r="A3062" s="1" t="s">
        <v>3323</v>
      </c>
      <c r="B3062" s="1" t="s">
        <v>3903</v>
      </c>
      <c r="C3062" s="1" t="s">
        <v>1642</v>
      </c>
      <c r="D3062" s="1" t="s">
        <v>143</v>
      </c>
      <c r="E3062" s="1" t="s">
        <v>7</v>
      </c>
      <c r="F3062" s="1"/>
      <c r="G3062" s="1" t="str">
        <f>RT_enz[[#This Row],[rxn_src]]&amp;"_"&amp;RT_enz[[#This Row],[dir]]</f>
        <v>PCt_c_rm_REV</v>
      </c>
      <c r="H3062" s="1" t="str">
        <f>_xlfn.XLOOKUP(RT_enz[[#This Row],[Column1]],SC_enz[name_dir],SC_enz[name_dir],"")</f>
        <v>PCt_c_rm_REV</v>
      </c>
      <c r="I3062" s="1" t="str">
        <f>_xlfn.XLOOKUP(RT_enz[[#This Row],[rxn_src]],SC_enz[rxn_src],SC_enz[rxn_src],"")</f>
        <v>PCt_c_rm</v>
      </c>
      <c r="J3062" s="2" t="str">
        <f>_xlfn.XLOOKUP(RT_enz[[#This Row],[Column1]],RT_gsm[Column3],RT_gsm[Column3],"")</f>
        <v>PCt_c_rm_REV</v>
      </c>
    </row>
    <row r="3063" spans="1:10" ht="16" hidden="1" x14ac:dyDescent="0.2">
      <c r="A3063" s="1" t="s">
        <v>3321</v>
      </c>
      <c r="B3063" s="1" t="s">
        <v>3902</v>
      </c>
      <c r="C3063" s="1" t="s">
        <v>1642</v>
      </c>
      <c r="D3063" s="1" t="s">
        <v>143</v>
      </c>
      <c r="E3063" s="1" t="s">
        <v>7</v>
      </c>
      <c r="F3063" s="1"/>
      <c r="G3063" s="1" t="str">
        <f>RT_enz[[#This Row],[rxn_src]]&amp;"_"&amp;RT_enz[[#This Row],[dir]]</f>
        <v>PCt_en_rm_FWD</v>
      </c>
      <c r="H3063" s="1" t="str">
        <f>_xlfn.XLOOKUP(RT_enz[[#This Row],[Column1]],SC_enz[name_dir],SC_enz[name_dir],"")</f>
        <v>PCt_en_rm_FWD</v>
      </c>
      <c r="I3063" s="1" t="str">
        <f>_xlfn.XLOOKUP(RT_enz[[#This Row],[rxn_src]],SC_enz[rxn_src],SC_enz[rxn_src],"")</f>
        <v>PCt_en_rm</v>
      </c>
      <c r="J3063" s="2" t="str">
        <f>_xlfn.XLOOKUP(RT_enz[[#This Row],[Column1]],RT_gsm[Column3],RT_gsm[Column3],"")</f>
        <v>PCt_en_rm_FWD</v>
      </c>
    </row>
    <row r="3064" spans="1:10" ht="16" hidden="1" x14ac:dyDescent="0.2">
      <c r="A3064" s="1" t="s">
        <v>3321</v>
      </c>
      <c r="B3064" s="1" t="s">
        <v>3903</v>
      </c>
      <c r="C3064" s="1" t="s">
        <v>1642</v>
      </c>
      <c r="D3064" s="1" t="s">
        <v>143</v>
      </c>
      <c r="E3064" s="1" t="s">
        <v>7</v>
      </c>
      <c r="F3064" s="1"/>
      <c r="G3064" s="1" t="str">
        <f>RT_enz[[#This Row],[rxn_src]]&amp;"_"&amp;RT_enz[[#This Row],[dir]]</f>
        <v>PCt_en_rm_REV</v>
      </c>
      <c r="H3064" s="1" t="str">
        <f>_xlfn.XLOOKUP(RT_enz[[#This Row],[Column1]],SC_enz[name_dir],SC_enz[name_dir],"")</f>
        <v>PCt_en_rm_REV</v>
      </c>
      <c r="I3064" s="1" t="str">
        <f>_xlfn.XLOOKUP(RT_enz[[#This Row],[rxn_src]],SC_enz[rxn_src],SC_enz[rxn_src],"")</f>
        <v>PCt_en_rm</v>
      </c>
      <c r="J3064" s="2" t="str">
        <f>_xlfn.XLOOKUP(RT_enz[[#This Row],[Column1]],RT_gsm[Column3],RT_gsm[Column3],"")</f>
        <v>PCt_en_rm_REV</v>
      </c>
    </row>
    <row r="3065" spans="1:10" ht="16" hidden="1" x14ac:dyDescent="0.2">
      <c r="A3065" s="1" t="s">
        <v>3320</v>
      </c>
      <c r="B3065" s="1" t="s">
        <v>3902</v>
      </c>
      <c r="C3065" s="1" t="s">
        <v>1642</v>
      </c>
      <c r="D3065" s="1" t="s">
        <v>143</v>
      </c>
      <c r="E3065" s="1" t="s">
        <v>7</v>
      </c>
      <c r="F3065" s="1"/>
      <c r="G3065" s="1" t="str">
        <f>RT_enz[[#This Row],[rxn_src]]&amp;"_"&amp;RT_enz[[#This Row],[dir]]</f>
        <v>PCt_l_rm_FWD</v>
      </c>
      <c r="H3065" s="1" t="str">
        <f>_xlfn.XLOOKUP(RT_enz[[#This Row],[Column1]],SC_enz[name_dir],SC_enz[name_dir],"")</f>
        <v>PCt_l_rm_FWD</v>
      </c>
      <c r="I3065" s="1" t="str">
        <f>_xlfn.XLOOKUP(RT_enz[[#This Row],[rxn_src]],SC_enz[rxn_src],SC_enz[rxn_src],"")</f>
        <v>PCt_l_rm</v>
      </c>
      <c r="J3065" s="2" t="str">
        <f>_xlfn.XLOOKUP(RT_enz[[#This Row],[Column1]],RT_gsm[Column3],RT_gsm[Column3],"")</f>
        <v>PCt_l_rm_FWD</v>
      </c>
    </row>
    <row r="3066" spans="1:10" ht="16" hidden="1" x14ac:dyDescent="0.2">
      <c r="A3066" s="1" t="s">
        <v>3320</v>
      </c>
      <c r="B3066" s="1" t="s">
        <v>3903</v>
      </c>
      <c r="C3066" s="1" t="s">
        <v>1642</v>
      </c>
      <c r="D3066" s="1" t="s">
        <v>143</v>
      </c>
      <c r="E3066" s="1" t="s">
        <v>7</v>
      </c>
      <c r="F3066" s="1"/>
      <c r="G3066" s="1" t="str">
        <f>RT_enz[[#This Row],[rxn_src]]&amp;"_"&amp;RT_enz[[#This Row],[dir]]</f>
        <v>PCt_l_rm_REV</v>
      </c>
      <c r="H3066" s="1" t="str">
        <f>_xlfn.XLOOKUP(RT_enz[[#This Row],[Column1]],SC_enz[name_dir],SC_enz[name_dir],"")</f>
        <v>PCt_l_rm_REV</v>
      </c>
      <c r="I3066" s="1" t="str">
        <f>_xlfn.XLOOKUP(RT_enz[[#This Row],[rxn_src]],SC_enz[rxn_src],SC_enz[rxn_src],"")</f>
        <v>PCt_l_rm</v>
      </c>
      <c r="J3066" s="2" t="str">
        <f>_xlfn.XLOOKUP(RT_enz[[#This Row],[Column1]],RT_gsm[Column3],RT_gsm[Column3],"")</f>
        <v>PCt_l_rm_REV</v>
      </c>
    </row>
    <row r="3067" spans="1:10" ht="16" hidden="1" x14ac:dyDescent="0.2">
      <c r="A3067" s="1" t="s">
        <v>3322</v>
      </c>
      <c r="B3067" s="1" t="s">
        <v>3902</v>
      </c>
      <c r="C3067" s="1" t="s">
        <v>1642</v>
      </c>
      <c r="D3067" s="1" t="s">
        <v>143</v>
      </c>
      <c r="E3067" s="1" t="s">
        <v>7</v>
      </c>
      <c r="F3067" s="1"/>
      <c r="G3067" s="1" t="str">
        <f>RT_enz[[#This Row],[rxn_src]]&amp;"_"&amp;RT_enz[[#This Row],[dir]]</f>
        <v>PCt_mm_rm_FWD</v>
      </c>
      <c r="H3067" s="1" t="str">
        <f>_xlfn.XLOOKUP(RT_enz[[#This Row],[Column1]],SC_enz[name_dir],SC_enz[name_dir],"")</f>
        <v>PCt_mm_rm_FWD</v>
      </c>
      <c r="I3067" s="1" t="str">
        <f>_xlfn.XLOOKUP(RT_enz[[#This Row],[rxn_src]],SC_enz[rxn_src],SC_enz[rxn_src],"")</f>
        <v>PCt_mm_rm</v>
      </c>
      <c r="J3067" s="2" t="str">
        <f>_xlfn.XLOOKUP(RT_enz[[#This Row],[Column1]],RT_gsm[Column3],RT_gsm[Column3],"")</f>
        <v>PCt_mm_rm_FWD</v>
      </c>
    </row>
    <row r="3068" spans="1:10" ht="16" hidden="1" x14ac:dyDescent="0.2">
      <c r="A3068" s="1" t="s">
        <v>3322</v>
      </c>
      <c r="B3068" s="1" t="s">
        <v>3903</v>
      </c>
      <c r="C3068" s="1" t="s">
        <v>1642</v>
      </c>
      <c r="D3068" s="1" t="s">
        <v>143</v>
      </c>
      <c r="E3068" s="1" t="s">
        <v>7</v>
      </c>
      <c r="F3068" s="1"/>
      <c r="G3068" s="1" t="str">
        <f>RT_enz[[#This Row],[rxn_src]]&amp;"_"&amp;RT_enz[[#This Row],[dir]]</f>
        <v>PCt_mm_rm_REV</v>
      </c>
      <c r="H3068" s="1" t="str">
        <f>_xlfn.XLOOKUP(RT_enz[[#This Row],[Column1]],SC_enz[name_dir],SC_enz[name_dir],"")</f>
        <v>PCt_mm_rm_REV</v>
      </c>
      <c r="I3068" s="1" t="str">
        <f>_xlfn.XLOOKUP(RT_enz[[#This Row],[rxn_src]],SC_enz[rxn_src],SC_enz[rxn_src],"")</f>
        <v>PCt_mm_rm</v>
      </c>
      <c r="J3068" s="2" t="str">
        <f>_xlfn.XLOOKUP(RT_enz[[#This Row],[Column1]],RT_gsm[Column3],RT_gsm[Column3],"")</f>
        <v>PCt_mm_rm_REV</v>
      </c>
    </row>
    <row r="3069" spans="1:10" ht="16" hidden="1" x14ac:dyDescent="0.2">
      <c r="A3069" s="1" t="s">
        <v>3180</v>
      </c>
      <c r="B3069" s="1" t="s">
        <v>3902</v>
      </c>
      <c r="C3069" s="1" t="s">
        <v>6191</v>
      </c>
      <c r="D3069" s="1" t="s">
        <v>6192</v>
      </c>
      <c r="E3069" s="1" t="s">
        <v>7</v>
      </c>
      <c r="F3069" s="1" t="s">
        <v>3920</v>
      </c>
      <c r="G3069" s="1" t="str">
        <f>RT_enz[[#This Row],[rxn_src]]&amp;"_"&amp;RT_enz[[#This Row],[dir]]</f>
        <v>PDAGATpc_rm_FWD</v>
      </c>
      <c r="H3069" s="1" t="str">
        <f>_xlfn.XLOOKUP(RT_enz[[#This Row],[Column1]],SC_enz[name_dir],SC_enz[name_dir],"")</f>
        <v>PDAGATpc_rm_FWD</v>
      </c>
      <c r="I3069" s="1" t="str">
        <f>_xlfn.XLOOKUP(RT_enz[[#This Row],[rxn_src]],SC_enz[rxn_src],SC_enz[rxn_src],"")</f>
        <v>PDAGATpc_rm</v>
      </c>
      <c r="J3069" s="2" t="str">
        <f>_xlfn.XLOOKUP(RT_enz[[#This Row],[Column1]],RT_gsm[Column3],RT_gsm[Column3],"")</f>
        <v>PDAGATpc_rm_FWD</v>
      </c>
    </row>
    <row r="3070" spans="1:10" ht="16" hidden="1" x14ac:dyDescent="0.2">
      <c r="A3070" s="1" t="s">
        <v>3180</v>
      </c>
      <c r="B3070" s="1" t="s">
        <v>3903</v>
      </c>
      <c r="C3070" s="1" t="s">
        <v>6191</v>
      </c>
      <c r="D3070" s="1" t="s">
        <v>6192</v>
      </c>
      <c r="E3070" s="1" t="s">
        <v>7</v>
      </c>
      <c r="F3070" s="1" t="s">
        <v>3920</v>
      </c>
      <c r="G3070" s="1" t="str">
        <f>RT_enz[[#This Row],[rxn_src]]&amp;"_"&amp;RT_enz[[#This Row],[dir]]</f>
        <v>PDAGATpc_rm_REV</v>
      </c>
      <c r="H3070" s="1" t="str">
        <f>_xlfn.XLOOKUP(RT_enz[[#This Row],[Column1]],SC_enz[name_dir],SC_enz[name_dir],"")</f>
        <v>PDAGATpc_rm_REV</v>
      </c>
      <c r="I3070" s="1" t="str">
        <f>_xlfn.XLOOKUP(RT_enz[[#This Row],[rxn_src]],SC_enz[rxn_src],SC_enz[rxn_src],"")</f>
        <v>PDAGATpc_rm</v>
      </c>
      <c r="J3070" s="2" t="str">
        <f>_xlfn.XLOOKUP(RT_enz[[#This Row],[Column1]],RT_gsm[Column3],RT_gsm[Column3],"")</f>
        <v>PDAGATpc_rm_REV</v>
      </c>
    </row>
    <row r="3071" spans="1:10" ht="16" hidden="1" x14ac:dyDescent="0.2">
      <c r="A3071" s="1" t="s">
        <v>3177</v>
      </c>
      <c r="B3071" s="1" t="s">
        <v>3902</v>
      </c>
      <c r="C3071" s="1" t="s">
        <v>6191</v>
      </c>
      <c r="D3071" s="1" t="s">
        <v>6192</v>
      </c>
      <c r="E3071" s="1" t="s">
        <v>7</v>
      </c>
      <c r="F3071" s="1" t="s">
        <v>3920</v>
      </c>
      <c r="G3071" s="1" t="str">
        <f>RT_enz[[#This Row],[rxn_src]]&amp;"_"&amp;RT_enz[[#This Row],[dir]]</f>
        <v>PDAGATpe_rm_FWD</v>
      </c>
      <c r="H3071" s="1" t="str">
        <f>_xlfn.XLOOKUP(RT_enz[[#This Row],[Column1]],SC_enz[name_dir],SC_enz[name_dir],"")</f>
        <v>PDAGATpe_rm_FWD</v>
      </c>
      <c r="I3071" s="1" t="str">
        <f>_xlfn.XLOOKUP(RT_enz[[#This Row],[rxn_src]],SC_enz[rxn_src],SC_enz[rxn_src],"")</f>
        <v>PDAGATpe_rm</v>
      </c>
      <c r="J3071" s="2" t="str">
        <f>_xlfn.XLOOKUP(RT_enz[[#This Row],[Column1]],RT_gsm[Column3],RT_gsm[Column3],"")</f>
        <v>PDAGATpe_rm_FWD</v>
      </c>
    </row>
    <row r="3072" spans="1:10" ht="16" hidden="1" x14ac:dyDescent="0.2">
      <c r="A3072" s="1" t="s">
        <v>3177</v>
      </c>
      <c r="B3072" s="1" t="s">
        <v>3903</v>
      </c>
      <c r="C3072" s="1" t="s">
        <v>6191</v>
      </c>
      <c r="D3072" s="1" t="s">
        <v>6192</v>
      </c>
      <c r="E3072" s="1" t="s">
        <v>7</v>
      </c>
      <c r="F3072" s="1" t="s">
        <v>3920</v>
      </c>
      <c r="G3072" s="1" t="str">
        <f>RT_enz[[#This Row],[rxn_src]]&amp;"_"&amp;RT_enz[[#This Row],[dir]]</f>
        <v>PDAGATpe_rm_REV</v>
      </c>
      <c r="H3072" s="1" t="str">
        <f>_xlfn.XLOOKUP(RT_enz[[#This Row],[Column1]],SC_enz[name_dir],SC_enz[name_dir],"")</f>
        <v>PDAGATpe_rm_REV</v>
      </c>
      <c r="I3072" s="1" t="str">
        <f>_xlfn.XLOOKUP(RT_enz[[#This Row],[rxn_src]],SC_enz[rxn_src],SC_enz[rxn_src],"")</f>
        <v>PDAGATpe_rm</v>
      </c>
      <c r="J3072" s="2" t="str">
        <f>_xlfn.XLOOKUP(RT_enz[[#This Row],[Column1]],RT_gsm[Column3],RT_gsm[Column3],"")</f>
        <v>PDAGATpe_rm_REV</v>
      </c>
    </row>
    <row r="3073" spans="1:10" ht="16" hidden="1" x14ac:dyDescent="0.2">
      <c r="A3073" s="1" t="s">
        <v>72</v>
      </c>
      <c r="B3073" s="1" t="s">
        <v>3902</v>
      </c>
      <c r="C3073" s="1" t="s">
        <v>6193</v>
      </c>
      <c r="D3073" s="1" t="s">
        <v>6194</v>
      </c>
      <c r="E3073" s="1" t="s">
        <v>7</v>
      </c>
      <c r="F3073" s="1" t="s">
        <v>3920</v>
      </c>
      <c r="G3073" s="1" t="str">
        <f>RT_enz[[#This Row],[rxn_src]]&amp;"_"&amp;RT_enz[[#This Row],[dir]]</f>
        <v>PDE1_c_FWD</v>
      </c>
      <c r="H3073" s="1" t="str">
        <f>_xlfn.XLOOKUP(RT_enz[[#This Row],[Column1]],SC_enz[name_dir],SC_enz[name_dir],"")</f>
        <v>PDE1_c_FWD</v>
      </c>
      <c r="I3073" s="1" t="str">
        <f>_xlfn.XLOOKUP(RT_enz[[#This Row],[rxn_src]],SC_enz[rxn_src],SC_enz[rxn_src],"")</f>
        <v>PDE1_c</v>
      </c>
      <c r="J3073" s="2" t="str">
        <f>_xlfn.XLOOKUP(RT_enz[[#This Row],[Column1]],RT_gsm[Column3],RT_gsm[Column3],"")</f>
        <v>PDE1_c_FWD</v>
      </c>
    </row>
    <row r="3074" spans="1:10" ht="16" hidden="1" x14ac:dyDescent="0.2">
      <c r="A3074" s="1" t="s">
        <v>72</v>
      </c>
      <c r="B3074" s="1" t="s">
        <v>3902</v>
      </c>
      <c r="C3074" s="1" t="s">
        <v>6195</v>
      </c>
      <c r="D3074" s="1" t="s">
        <v>6196</v>
      </c>
      <c r="E3074" s="1" t="s">
        <v>7</v>
      </c>
      <c r="F3074" s="1" t="s">
        <v>3920</v>
      </c>
      <c r="G3074" s="1" t="str">
        <f>RT_enz[[#This Row],[rxn_src]]&amp;"_"&amp;RT_enz[[#This Row],[dir]]</f>
        <v>PDE1_c_FWD</v>
      </c>
      <c r="H3074" s="1" t="str">
        <f>_xlfn.XLOOKUP(RT_enz[[#This Row],[Column1]],SC_enz[name_dir],SC_enz[name_dir],"")</f>
        <v>PDE1_c_FWD</v>
      </c>
      <c r="I3074" s="1" t="str">
        <f>_xlfn.XLOOKUP(RT_enz[[#This Row],[rxn_src]],SC_enz[rxn_src],SC_enz[rxn_src],"")</f>
        <v>PDE1_c</v>
      </c>
      <c r="J3074" s="2" t="str">
        <f>_xlfn.XLOOKUP(RT_enz[[#This Row],[Column1]],RT_gsm[Column3],RT_gsm[Column3],"")</f>
        <v>PDE1_c_FWD</v>
      </c>
    </row>
    <row r="3075" spans="1:10" ht="16" hidden="1" x14ac:dyDescent="0.2">
      <c r="A3075" s="1" t="s">
        <v>77</v>
      </c>
      <c r="B3075" s="1" t="s">
        <v>3902</v>
      </c>
      <c r="C3075" s="1" t="s">
        <v>6193</v>
      </c>
      <c r="D3075" s="1" t="s">
        <v>6194</v>
      </c>
      <c r="E3075" s="1" t="s">
        <v>7</v>
      </c>
      <c r="F3075" s="1" t="s">
        <v>3920</v>
      </c>
      <c r="G3075" s="1" t="str">
        <f>RT_enz[[#This Row],[rxn_src]]&amp;"_"&amp;RT_enz[[#This Row],[dir]]</f>
        <v>PDE2_c_FWD</v>
      </c>
      <c r="H3075" s="1" t="str">
        <f>_xlfn.XLOOKUP(RT_enz[[#This Row],[Column1]],SC_enz[name_dir],SC_enz[name_dir],"")</f>
        <v>PDE2_c_FWD</v>
      </c>
      <c r="I3075" s="1" t="str">
        <f>_xlfn.XLOOKUP(RT_enz[[#This Row],[rxn_src]],SC_enz[rxn_src],SC_enz[rxn_src],"")</f>
        <v>PDE2_c</v>
      </c>
      <c r="J3075" s="2" t="str">
        <f>_xlfn.XLOOKUP(RT_enz[[#This Row],[Column1]],RT_gsm[Column3],RT_gsm[Column3],"")</f>
        <v>PDE2_c_FWD</v>
      </c>
    </row>
    <row r="3076" spans="1:10" ht="16" hidden="1" x14ac:dyDescent="0.2">
      <c r="A3076" s="1" t="s">
        <v>77</v>
      </c>
      <c r="B3076" s="1" t="s">
        <v>3902</v>
      </c>
      <c r="C3076" s="1" t="s">
        <v>6195</v>
      </c>
      <c r="D3076" s="1" t="s">
        <v>6196</v>
      </c>
      <c r="E3076" s="1" t="s">
        <v>7</v>
      </c>
      <c r="F3076" s="1" t="s">
        <v>3920</v>
      </c>
      <c r="G3076" s="1" t="str">
        <f>RT_enz[[#This Row],[rxn_src]]&amp;"_"&amp;RT_enz[[#This Row],[dir]]</f>
        <v>PDE2_c_FWD</v>
      </c>
      <c r="H3076" s="1" t="str">
        <f>_xlfn.XLOOKUP(RT_enz[[#This Row],[Column1]],SC_enz[name_dir],SC_enz[name_dir],"")</f>
        <v>PDE2_c_FWD</v>
      </c>
      <c r="I3076" s="1" t="str">
        <f>_xlfn.XLOOKUP(RT_enz[[#This Row],[rxn_src]],SC_enz[rxn_src],SC_enz[rxn_src],"")</f>
        <v>PDE2_c</v>
      </c>
      <c r="J3076" s="2" t="str">
        <f>_xlfn.XLOOKUP(RT_enz[[#This Row],[Column1]],RT_gsm[Column3],RT_gsm[Column3],"")</f>
        <v>PDE2_c_FWD</v>
      </c>
    </row>
    <row r="3077" spans="1:10" ht="16" hidden="1" x14ac:dyDescent="0.2">
      <c r="A3077" s="1" t="s">
        <v>78</v>
      </c>
      <c r="B3077" s="1" t="s">
        <v>3902</v>
      </c>
      <c r="C3077" s="1" t="s">
        <v>6193</v>
      </c>
      <c r="D3077" s="1" t="s">
        <v>6194</v>
      </c>
      <c r="E3077" s="1" t="s">
        <v>7</v>
      </c>
      <c r="F3077" s="1" t="s">
        <v>3920</v>
      </c>
      <c r="G3077" s="1" t="str">
        <f>RT_enz[[#This Row],[rxn_src]]&amp;"_"&amp;RT_enz[[#This Row],[dir]]</f>
        <v>PDE3_c_FWD</v>
      </c>
      <c r="H3077" s="1" t="str">
        <f>_xlfn.XLOOKUP(RT_enz[[#This Row],[Column1]],SC_enz[name_dir],SC_enz[name_dir],"")</f>
        <v>PDE3_c_FWD</v>
      </c>
      <c r="I3077" s="1" t="str">
        <f>_xlfn.XLOOKUP(RT_enz[[#This Row],[rxn_src]],SC_enz[rxn_src],SC_enz[rxn_src],"")</f>
        <v>PDE3_c</v>
      </c>
      <c r="J3077" s="2" t="str">
        <f>_xlfn.XLOOKUP(RT_enz[[#This Row],[Column1]],RT_gsm[Column3],RT_gsm[Column3],"")</f>
        <v>PDE3_c_FWD</v>
      </c>
    </row>
    <row r="3078" spans="1:10" ht="16" hidden="1" x14ac:dyDescent="0.2">
      <c r="A3078" s="1" t="s">
        <v>79</v>
      </c>
      <c r="B3078" s="1" t="s">
        <v>3902</v>
      </c>
      <c r="C3078" s="1" t="s">
        <v>6193</v>
      </c>
      <c r="D3078" s="1" t="s">
        <v>6194</v>
      </c>
      <c r="E3078" s="1" t="s">
        <v>7</v>
      </c>
      <c r="F3078" s="1" t="s">
        <v>3920</v>
      </c>
      <c r="G3078" s="1" t="str">
        <f>RT_enz[[#This Row],[rxn_src]]&amp;"_"&amp;RT_enz[[#This Row],[dir]]</f>
        <v>PDE4_c_FWD</v>
      </c>
      <c r="H3078" s="1" t="str">
        <f>_xlfn.XLOOKUP(RT_enz[[#This Row],[Column1]],SC_enz[name_dir],SC_enz[name_dir],"")</f>
        <v>PDE4_c_FWD</v>
      </c>
      <c r="I3078" s="1" t="str">
        <f>_xlfn.XLOOKUP(RT_enz[[#This Row],[rxn_src]],SC_enz[rxn_src],SC_enz[rxn_src],"")</f>
        <v>PDE4_c</v>
      </c>
      <c r="J3078" s="2" t="str">
        <f>_xlfn.XLOOKUP(RT_enz[[#This Row],[Column1]],RT_gsm[Column3],RT_gsm[Column3],"")</f>
        <v>PDE4_c_FWD</v>
      </c>
    </row>
    <row r="3079" spans="1:10" ht="16" hidden="1" x14ac:dyDescent="0.2">
      <c r="A3079" s="1" t="s">
        <v>80</v>
      </c>
      <c r="B3079" s="1" t="s">
        <v>3902</v>
      </c>
      <c r="C3079" s="1" t="s">
        <v>6193</v>
      </c>
      <c r="D3079" s="1" t="s">
        <v>6194</v>
      </c>
      <c r="E3079" s="1" t="s">
        <v>7</v>
      </c>
      <c r="F3079" s="1" t="s">
        <v>3920</v>
      </c>
      <c r="G3079" s="1" t="str">
        <f>RT_enz[[#This Row],[rxn_src]]&amp;"_"&amp;RT_enz[[#This Row],[dir]]</f>
        <v>PDE5_c_FWD</v>
      </c>
      <c r="H3079" s="1" t="str">
        <f>_xlfn.XLOOKUP(RT_enz[[#This Row],[Column1]],SC_enz[name_dir],SC_enz[name_dir],"")</f>
        <v>PDE5_c_FWD</v>
      </c>
      <c r="I3079" s="1" t="str">
        <f>_xlfn.XLOOKUP(RT_enz[[#This Row],[rxn_src]],SC_enz[rxn_src],SC_enz[rxn_src],"")</f>
        <v>PDE5_c</v>
      </c>
      <c r="J3079" s="2" t="str">
        <f>_xlfn.XLOOKUP(RT_enz[[#This Row],[Column1]],RT_gsm[Column3],RT_gsm[Column3],"")</f>
        <v>PDE5_c_FWD</v>
      </c>
    </row>
    <row r="3080" spans="1:10" ht="16" hidden="1" x14ac:dyDescent="0.2">
      <c r="A3080" s="1" t="s">
        <v>3668</v>
      </c>
      <c r="B3080" s="1" t="s">
        <v>3902</v>
      </c>
      <c r="C3080" s="1" t="s">
        <v>3669</v>
      </c>
      <c r="D3080" s="1" t="s">
        <v>6197</v>
      </c>
      <c r="E3080" s="1" t="s">
        <v>12</v>
      </c>
      <c r="F3080" s="1" t="s">
        <v>5861</v>
      </c>
      <c r="G3080" s="1" t="str">
        <f>RT_enz[[#This Row],[rxn_src]]&amp;"_"&amp;RT_enz[[#This Row],[dir]]</f>
        <v>PDH_m_FWD</v>
      </c>
      <c r="H3080" s="1" t="str">
        <f>_xlfn.XLOOKUP(RT_enz[[#This Row],[Column1]],SC_enz[name_dir],SC_enz[name_dir],"")</f>
        <v>PDH_m_FWD</v>
      </c>
      <c r="I3080" s="1" t="str">
        <f>_xlfn.XLOOKUP(RT_enz[[#This Row],[rxn_src]],SC_enz[rxn_src],SC_enz[rxn_src],"")</f>
        <v>PDH_m</v>
      </c>
      <c r="J3080" s="2" t="str">
        <f>_xlfn.XLOOKUP(RT_enz[[#This Row],[Column1]],RT_gsm[Column3],RT_gsm[Column3],"")</f>
        <v>PDH_m_FWD</v>
      </c>
    </row>
    <row r="3081" spans="1:10" ht="16" hidden="1" x14ac:dyDescent="0.2">
      <c r="A3081" s="1" t="s">
        <v>3196</v>
      </c>
      <c r="B3081" s="1" t="s">
        <v>3902</v>
      </c>
      <c r="C3081" s="1" t="s">
        <v>6198</v>
      </c>
      <c r="D3081" s="1" t="s">
        <v>6199</v>
      </c>
      <c r="E3081" s="1" t="s">
        <v>7</v>
      </c>
      <c r="F3081" s="1" t="s">
        <v>3920</v>
      </c>
      <c r="G3081" s="1" t="str">
        <f>RT_enz[[#This Row],[rxn_src]]&amp;"_"&amp;RT_enz[[#This Row],[dir]]</f>
        <v>PDMEMT_rm_FWD</v>
      </c>
      <c r="H3081" s="1" t="str">
        <f>_xlfn.XLOOKUP(RT_enz[[#This Row],[Column1]],SC_enz[name_dir],SC_enz[name_dir],"")</f>
        <v>PDMEMT_rm_FWD</v>
      </c>
      <c r="I3081" s="1" t="str">
        <f>_xlfn.XLOOKUP(RT_enz[[#This Row],[rxn_src]],SC_enz[rxn_src],SC_enz[rxn_src],"")</f>
        <v>PDMEMT_rm</v>
      </c>
      <c r="J3081" s="2" t="str">
        <f>_xlfn.XLOOKUP(RT_enz[[#This Row],[Column1]],RT_gsm[Column3],RT_gsm[Column3],"")</f>
        <v>PDMEMT_rm_FWD</v>
      </c>
    </row>
    <row r="3082" spans="1:10" ht="16" hidden="1" x14ac:dyDescent="0.2">
      <c r="A3082" s="1" t="s">
        <v>1554</v>
      </c>
      <c r="B3082" s="1" t="s">
        <v>3902</v>
      </c>
      <c r="C3082" s="1" t="s">
        <v>6200</v>
      </c>
      <c r="D3082" s="1" t="s">
        <v>6201</v>
      </c>
      <c r="E3082" s="1" t="s">
        <v>7</v>
      </c>
      <c r="F3082" s="1" t="s">
        <v>3920</v>
      </c>
      <c r="G3082" s="1" t="str">
        <f>RT_enz[[#This Row],[rxn_src]]&amp;"_"&amp;RT_enz[[#This Row],[dir]]</f>
        <v>PDX5POi_c_FWD</v>
      </c>
      <c r="H3082" s="1" t="str">
        <f>_xlfn.XLOOKUP(RT_enz[[#This Row],[Column1]],SC_enz[name_dir],SC_enz[name_dir],"")</f>
        <v>PDX5POi_c_FWD</v>
      </c>
      <c r="I3082" s="1" t="str">
        <f>_xlfn.XLOOKUP(RT_enz[[#This Row],[rxn_src]],SC_enz[rxn_src],SC_enz[rxn_src],"")</f>
        <v>PDX5POi_c</v>
      </c>
      <c r="J3082" s="2" t="str">
        <f>_xlfn.XLOOKUP(RT_enz[[#This Row],[Column1]],RT_gsm[Column3],RT_gsm[Column3],"")</f>
        <v>PDX5POi_c_FWD</v>
      </c>
    </row>
    <row r="3083" spans="1:10" ht="16" hidden="1" x14ac:dyDescent="0.2">
      <c r="A3083" s="1" t="s">
        <v>3190</v>
      </c>
      <c r="B3083" s="1" t="s">
        <v>3902</v>
      </c>
      <c r="C3083" s="1" t="s">
        <v>6202</v>
      </c>
      <c r="D3083" s="1" t="s">
        <v>6203</v>
      </c>
      <c r="E3083" s="1" t="s">
        <v>7</v>
      </c>
      <c r="F3083" s="1" t="s">
        <v>3920</v>
      </c>
      <c r="G3083" s="1" t="str">
        <f>RT_enz[[#This Row],[rxn_src]]&amp;"_"&amp;RT_enz[[#This Row],[dir]]</f>
        <v>PEMT_rm_FWD</v>
      </c>
      <c r="H3083" s="1" t="str">
        <f>_xlfn.XLOOKUP(RT_enz[[#This Row],[Column1]],SC_enz[name_dir],SC_enz[name_dir],"")</f>
        <v>PEMT_rm_FWD</v>
      </c>
      <c r="I3083" s="1" t="str">
        <f>_xlfn.XLOOKUP(RT_enz[[#This Row],[rxn_src]],SC_enz[rxn_src],SC_enz[rxn_src],"")</f>
        <v>PEMT_rm</v>
      </c>
      <c r="J3083" s="2" t="str">
        <f>_xlfn.XLOOKUP(RT_enz[[#This Row],[Column1]],RT_gsm[Column3],RT_gsm[Column3],"")</f>
        <v>PEMT_rm_FWD</v>
      </c>
    </row>
    <row r="3084" spans="1:10" ht="16" hidden="1" x14ac:dyDescent="0.2">
      <c r="A3084" s="1" t="s">
        <v>3190</v>
      </c>
      <c r="B3084" s="1" t="s">
        <v>3902</v>
      </c>
      <c r="C3084" s="1" t="s">
        <v>6198</v>
      </c>
      <c r="D3084" s="1" t="s">
        <v>6199</v>
      </c>
      <c r="E3084" s="1" t="s">
        <v>7</v>
      </c>
      <c r="F3084" s="1" t="s">
        <v>3920</v>
      </c>
      <c r="G3084" s="1" t="str">
        <f>RT_enz[[#This Row],[rxn_src]]&amp;"_"&amp;RT_enz[[#This Row],[dir]]</f>
        <v>PEMT_rm_FWD</v>
      </c>
      <c r="H3084" s="1" t="str">
        <f>_xlfn.XLOOKUP(RT_enz[[#This Row],[Column1]],SC_enz[name_dir],SC_enz[name_dir],"")</f>
        <v>PEMT_rm_FWD</v>
      </c>
      <c r="I3084" s="1" t="str">
        <f>_xlfn.XLOOKUP(RT_enz[[#This Row],[rxn_src]],SC_enz[rxn_src],SC_enz[rxn_src],"")</f>
        <v>PEMT_rm</v>
      </c>
      <c r="J3084" s="2" t="str">
        <f>_xlfn.XLOOKUP(RT_enz[[#This Row],[Column1]],RT_gsm[Column3],RT_gsm[Column3],"")</f>
        <v>PEMT_rm_FWD</v>
      </c>
    </row>
    <row r="3085" spans="1:10" ht="16" hidden="1" x14ac:dyDescent="0.2">
      <c r="A3085" s="1" t="s">
        <v>2321</v>
      </c>
      <c r="B3085" s="1" t="s">
        <v>3902</v>
      </c>
      <c r="C3085" s="1" t="s">
        <v>1642</v>
      </c>
      <c r="D3085" s="1" t="s">
        <v>143</v>
      </c>
      <c r="E3085" s="1" t="s">
        <v>12</v>
      </c>
      <c r="F3085" s="1" t="s">
        <v>3920</v>
      </c>
      <c r="G3085" s="1" t="str">
        <f>RT_enz[[#This Row],[rxn_src]]&amp;"_"&amp;RT_enz[[#This Row],[dir]]</f>
        <v>PENDPt_c_m_FWD</v>
      </c>
      <c r="H3085" s="1" t="str">
        <f>_xlfn.XLOOKUP(RT_enz[[#This Row],[Column1]],SC_enz[name_dir],SC_enz[name_dir],"")</f>
        <v>PENDPt_c_m_FWD</v>
      </c>
      <c r="I3085" s="1" t="str">
        <f>_xlfn.XLOOKUP(RT_enz[[#This Row],[rxn_src]],SC_enz[rxn_src],SC_enz[rxn_src],"")</f>
        <v>PENDPt_c_m</v>
      </c>
      <c r="J3085" s="2" t="str">
        <f>_xlfn.XLOOKUP(RT_enz[[#This Row],[Column1]],RT_gsm[Column3],RT_gsm[Column3],"")</f>
        <v>PENDPt_c_m_FWD</v>
      </c>
    </row>
    <row r="3086" spans="1:10" ht="16" hidden="1" x14ac:dyDescent="0.2">
      <c r="A3086" s="1" t="s">
        <v>2321</v>
      </c>
      <c r="B3086" s="1" t="s">
        <v>3903</v>
      </c>
      <c r="C3086" s="1" t="s">
        <v>1642</v>
      </c>
      <c r="D3086" s="1" t="s">
        <v>143</v>
      </c>
      <c r="E3086" s="1" t="s">
        <v>12</v>
      </c>
      <c r="F3086" s="1" t="s">
        <v>3920</v>
      </c>
      <c r="G3086" s="1" t="str">
        <f>RT_enz[[#This Row],[rxn_src]]&amp;"_"&amp;RT_enz[[#This Row],[dir]]</f>
        <v>PENDPt_c_m_REV</v>
      </c>
      <c r="H3086" s="1" t="str">
        <f>_xlfn.XLOOKUP(RT_enz[[#This Row],[Column1]],SC_enz[name_dir],SC_enz[name_dir],"")</f>
        <v>PENDPt_c_m_REV</v>
      </c>
      <c r="I3086" s="1" t="str">
        <f>_xlfn.XLOOKUP(RT_enz[[#This Row],[rxn_src]],SC_enz[rxn_src],SC_enz[rxn_src],"")</f>
        <v>PENDPt_c_m</v>
      </c>
      <c r="J3086" s="2" t="str">
        <f>_xlfn.XLOOKUP(RT_enz[[#This Row],[Column1]],RT_gsm[Column3],RT_gsm[Column3],"")</f>
        <v>PENDPt_c_m_REV</v>
      </c>
    </row>
    <row r="3087" spans="1:10" ht="16" hidden="1" x14ac:dyDescent="0.2">
      <c r="A3087" s="1" t="s">
        <v>6204</v>
      </c>
      <c r="B3087" s="1" t="s">
        <v>3902</v>
      </c>
      <c r="C3087" s="1" t="s">
        <v>142</v>
      </c>
      <c r="D3087" s="1" t="s">
        <v>143</v>
      </c>
      <c r="E3087" s="1" t="s">
        <v>12</v>
      </c>
      <c r="F3087" s="1" t="s">
        <v>4477</v>
      </c>
      <c r="G3087" s="1" t="str">
        <f>RT_enz[[#This Row],[rxn_src]]&amp;"_"&amp;RT_enz[[#This Row],[dir]]</f>
        <v>PEt_c_r_FWD</v>
      </c>
      <c r="H3087" s="1" t="str">
        <f>_xlfn.XLOOKUP(RT_enz[[#This Row],[Column1]],SC_enz[name_dir],SC_enz[name_dir],"")</f>
        <v/>
      </c>
      <c r="I3087" s="1" t="str">
        <f>_xlfn.XLOOKUP(RT_enz[[#This Row],[rxn_src]],SC_enz[rxn_src],SC_enz[rxn_src],"")</f>
        <v/>
      </c>
      <c r="J3087" s="2" t="str">
        <f>_xlfn.XLOOKUP(RT_enz[[#This Row],[Column1]],RT_gsm[Column3],RT_gsm[Column3],"")</f>
        <v>PEt_c_r_FWD</v>
      </c>
    </row>
    <row r="3088" spans="1:10" ht="16" hidden="1" x14ac:dyDescent="0.2">
      <c r="A3088" s="1" t="s">
        <v>6204</v>
      </c>
      <c r="B3088" s="1" t="s">
        <v>3903</v>
      </c>
      <c r="C3088" s="1" t="s">
        <v>142</v>
      </c>
      <c r="D3088" s="1" t="s">
        <v>143</v>
      </c>
      <c r="E3088" s="1" t="s">
        <v>12</v>
      </c>
      <c r="F3088" s="1" t="s">
        <v>4477</v>
      </c>
      <c r="G3088" s="1" t="str">
        <f>RT_enz[[#This Row],[rxn_src]]&amp;"_"&amp;RT_enz[[#This Row],[dir]]</f>
        <v>PEt_c_r_REV</v>
      </c>
      <c r="H3088" s="1" t="str">
        <f>_xlfn.XLOOKUP(RT_enz[[#This Row],[Column1]],SC_enz[name_dir],SC_enz[name_dir],"")</f>
        <v/>
      </c>
      <c r="I3088" s="1" t="str">
        <f>_xlfn.XLOOKUP(RT_enz[[#This Row],[rxn_src]],SC_enz[rxn_src],SC_enz[rxn_src],"")</f>
        <v/>
      </c>
      <c r="J3088" s="2" t="str">
        <f>_xlfn.XLOOKUP(RT_enz[[#This Row],[Column1]],RT_gsm[Column3],RT_gsm[Column3],"")</f>
        <v>PEt_c_r_REV</v>
      </c>
    </row>
    <row r="3089" spans="1:10" ht="16" hidden="1" x14ac:dyDescent="0.2">
      <c r="A3089" s="1" t="s">
        <v>3329</v>
      </c>
      <c r="B3089" s="1" t="s">
        <v>3902</v>
      </c>
      <c r="C3089" s="1" t="s">
        <v>1642</v>
      </c>
      <c r="D3089" s="1" t="s">
        <v>143</v>
      </c>
      <c r="E3089" s="1" t="s">
        <v>7</v>
      </c>
      <c r="F3089" s="1"/>
      <c r="G3089" s="1" t="str">
        <f>RT_enz[[#This Row],[rxn_src]]&amp;"_"&amp;RT_enz[[#This Row],[dir]]</f>
        <v>PEt_c_rm_FWD</v>
      </c>
      <c r="H3089" s="1" t="str">
        <f>_xlfn.XLOOKUP(RT_enz[[#This Row],[Column1]],SC_enz[name_dir],SC_enz[name_dir],"")</f>
        <v>PEt_c_rm_FWD</v>
      </c>
      <c r="I3089" s="1" t="str">
        <f>_xlfn.XLOOKUP(RT_enz[[#This Row],[rxn_src]],SC_enz[rxn_src],SC_enz[rxn_src],"")</f>
        <v>PEt_c_rm</v>
      </c>
      <c r="J3089" s="2" t="str">
        <f>_xlfn.XLOOKUP(RT_enz[[#This Row],[Column1]],RT_gsm[Column3],RT_gsm[Column3],"")</f>
        <v>PEt_c_rm_FWD</v>
      </c>
    </row>
    <row r="3090" spans="1:10" ht="16" hidden="1" x14ac:dyDescent="0.2">
      <c r="A3090" s="1" t="s">
        <v>3329</v>
      </c>
      <c r="B3090" s="1" t="s">
        <v>3903</v>
      </c>
      <c r="C3090" s="1" t="s">
        <v>1642</v>
      </c>
      <c r="D3090" s="1" t="s">
        <v>143</v>
      </c>
      <c r="E3090" s="1" t="s">
        <v>7</v>
      </c>
      <c r="F3090" s="1"/>
      <c r="G3090" s="1" t="str">
        <f>RT_enz[[#This Row],[rxn_src]]&amp;"_"&amp;RT_enz[[#This Row],[dir]]</f>
        <v>PEt_c_rm_REV</v>
      </c>
      <c r="H3090" s="1" t="str">
        <f>_xlfn.XLOOKUP(RT_enz[[#This Row],[Column1]],SC_enz[name_dir],SC_enz[name_dir],"")</f>
        <v>PEt_c_rm_REV</v>
      </c>
      <c r="I3090" s="1" t="str">
        <f>_xlfn.XLOOKUP(RT_enz[[#This Row],[rxn_src]],SC_enz[rxn_src],SC_enz[rxn_src],"")</f>
        <v>PEt_c_rm</v>
      </c>
      <c r="J3090" s="2" t="str">
        <f>_xlfn.XLOOKUP(RT_enz[[#This Row],[Column1]],RT_gsm[Column3],RT_gsm[Column3],"")</f>
        <v>PEt_c_rm_REV</v>
      </c>
    </row>
    <row r="3091" spans="1:10" ht="16" hidden="1" x14ac:dyDescent="0.2">
      <c r="A3091" s="1" t="s">
        <v>3330</v>
      </c>
      <c r="B3091" s="1" t="s">
        <v>3902</v>
      </c>
      <c r="C3091" s="1" t="s">
        <v>1642</v>
      </c>
      <c r="D3091" s="1" t="s">
        <v>143</v>
      </c>
      <c r="E3091" s="1" t="s">
        <v>7</v>
      </c>
      <c r="F3091" s="1"/>
      <c r="G3091" s="1" t="str">
        <f>RT_enz[[#This Row],[rxn_src]]&amp;"_"&amp;RT_enz[[#This Row],[dir]]</f>
        <v>PEt_en_rm_FWD</v>
      </c>
      <c r="H3091" s="1" t="str">
        <f>_xlfn.XLOOKUP(RT_enz[[#This Row],[Column1]],SC_enz[name_dir],SC_enz[name_dir],"")</f>
        <v>PEt_en_rm_FWD</v>
      </c>
      <c r="I3091" s="1" t="str">
        <f>_xlfn.XLOOKUP(RT_enz[[#This Row],[rxn_src]],SC_enz[rxn_src],SC_enz[rxn_src],"")</f>
        <v>PEt_en_rm</v>
      </c>
      <c r="J3091" s="2" t="str">
        <f>_xlfn.XLOOKUP(RT_enz[[#This Row],[Column1]],RT_gsm[Column3],RT_gsm[Column3],"")</f>
        <v>PEt_en_rm_FWD</v>
      </c>
    </row>
    <row r="3092" spans="1:10" ht="16" hidden="1" x14ac:dyDescent="0.2">
      <c r="A3092" s="1" t="s">
        <v>3330</v>
      </c>
      <c r="B3092" s="1" t="s">
        <v>3903</v>
      </c>
      <c r="C3092" s="1" t="s">
        <v>1642</v>
      </c>
      <c r="D3092" s="1" t="s">
        <v>143</v>
      </c>
      <c r="E3092" s="1" t="s">
        <v>7</v>
      </c>
      <c r="F3092" s="1"/>
      <c r="G3092" s="1" t="str">
        <f>RT_enz[[#This Row],[rxn_src]]&amp;"_"&amp;RT_enz[[#This Row],[dir]]</f>
        <v>PEt_en_rm_REV</v>
      </c>
      <c r="H3092" s="1" t="str">
        <f>_xlfn.XLOOKUP(RT_enz[[#This Row],[Column1]],SC_enz[name_dir],SC_enz[name_dir],"")</f>
        <v>PEt_en_rm_REV</v>
      </c>
      <c r="I3092" s="1" t="str">
        <f>_xlfn.XLOOKUP(RT_enz[[#This Row],[rxn_src]],SC_enz[rxn_src],SC_enz[rxn_src],"")</f>
        <v>PEt_en_rm</v>
      </c>
      <c r="J3092" s="2" t="str">
        <f>_xlfn.XLOOKUP(RT_enz[[#This Row],[Column1]],RT_gsm[Column3],RT_gsm[Column3],"")</f>
        <v>PEt_en_rm_REV</v>
      </c>
    </row>
    <row r="3093" spans="1:10" ht="16" hidden="1" x14ac:dyDescent="0.2">
      <c r="A3093" s="1" t="s">
        <v>3325</v>
      </c>
      <c r="B3093" s="1" t="s">
        <v>3902</v>
      </c>
      <c r="C3093" s="1" t="s">
        <v>142</v>
      </c>
      <c r="D3093" s="1" t="s">
        <v>143</v>
      </c>
      <c r="E3093" s="1" t="s">
        <v>12</v>
      </c>
      <c r="F3093" s="1" t="s">
        <v>4477</v>
      </c>
      <c r="G3093" s="1" t="str">
        <f>RT_enz[[#This Row],[rxn_src]]&amp;"_"&amp;RT_enz[[#This Row],[dir]]</f>
        <v>PEt_gm_rm_FWD</v>
      </c>
      <c r="H3093" s="1" t="str">
        <f>_xlfn.XLOOKUP(RT_enz[[#This Row],[Column1]],SC_enz[name_dir],SC_enz[name_dir],"")</f>
        <v>PEt_gm_rm_FWD</v>
      </c>
      <c r="I3093" s="1" t="str">
        <f>_xlfn.XLOOKUP(RT_enz[[#This Row],[rxn_src]],SC_enz[rxn_src],SC_enz[rxn_src],"")</f>
        <v>PEt_gm_rm</v>
      </c>
      <c r="J3093" s="2" t="str">
        <f>_xlfn.XLOOKUP(RT_enz[[#This Row],[Column1]],RT_gsm[Column3],RT_gsm[Column3],"")</f>
        <v>PEt_gm_rm_FWD</v>
      </c>
    </row>
    <row r="3094" spans="1:10" ht="16" hidden="1" x14ac:dyDescent="0.2">
      <c r="A3094" s="1" t="s">
        <v>3325</v>
      </c>
      <c r="B3094" s="1" t="s">
        <v>3903</v>
      </c>
      <c r="C3094" s="1" t="s">
        <v>142</v>
      </c>
      <c r="D3094" s="1" t="s">
        <v>143</v>
      </c>
      <c r="E3094" s="1" t="s">
        <v>12</v>
      </c>
      <c r="F3094" s="1" t="s">
        <v>4477</v>
      </c>
      <c r="G3094" s="1" t="str">
        <f>RT_enz[[#This Row],[rxn_src]]&amp;"_"&amp;RT_enz[[#This Row],[dir]]</f>
        <v>PEt_gm_rm_REV</v>
      </c>
      <c r="H3094" s="1" t="str">
        <f>_xlfn.XLOOKUP(RT_enz[[#This Row],[Column1]],SC_enz[name_dir],SC_enz[name_dir],"")</f>
        <v>PEt_gm_rm_REV</v>
      </c>
      <c r="I3094" s="1" t="str">
        <f>_xlfn.XLOOKUP(RT_enz[[#This Row],[rxn_src]],SC_enz[rxn_src],SC_enz[rxn_src],"")</f>
        <v>PEt_gm_rm</v>
      </c>
      <c r="J3094" s="2" t="str">
        <f>_xlfn.XLOOKUP(RT_enz[[#This Row],[Column1]],RT_gsm[Column3],RT_gsm[Column3],"")</f>
        <v>PEt_gm_rm_REV</v>
      </c>
    </row>
    <row r="3095" spans="1:10" ht="16" hidden="1" x14ac:dyDescent="0.2">
      <c r="A3095" s="1" t="s">
        <v>3324</v>
      </c>
      <c r="B3095" s="1" t="s">
        <v>3902</v>
      </c>
      <c r="C3095" s="1" t="s">
        <v>1642</v>
      </c>
      <c r="D3095" s="1" t="s">
        <v>143</v>
      </c>
      <c r="E3095" s="1" t="s">
        <v>7</v>
      </c>
      <c r="F3095" s="1"/>
      <c r="G3095" s="1" t="str">
        <f>RT_enz[[#This Row],[rxn_src]]&amp;"_"&amp;RT_enz[[#This Row],[dir]]</f>
        <v>PEt_l_rm_FWD</v>
      </c>
      <c r="H3095" s="1" t="str">
        <f>_xlfn.XLOOKUP(RT_enz[[#This Row],[Column1]],SC_enz[name_dir],SC_enz[name_dir],"")</f>
        <v>PEt_l_rm_FWD</v>
      </c>
      <c r="I3095" s="1" t="str">
        <f>_xlfn.XLOOKUP(RT_enz[[#This Row],[rxn_src]],SC_enz[rxn_src],SC_enz[rxn_src],"")</f>
        <v>PEt_l_rm</v>
      </c>
      <c r="J3095" s="2" t="str">
        <f>_xlfn.XLOOKUP(RT_enz[[#This Row],[Column1]],RT_gsm[Column3],RT_gsm[Column3],"")</f>
        <v>PEt_l_rm_FWD</v>
      </c>
    </row>
    <row r="3096" spans="1:10" ht="16" hidden="1" x14ac:dyDescent="0.2">
      <c r="A3096" s="1" t="s">
        <v>3324</v>
      </c>
      <c r="B3096" s="1" t="s">
        <v>3903</v>
      </c>
      <c r="C3096" s="1" t="s">
        <v>1642</v>
      </c>
      <c r="D3096" s="1" t="s">
        <v>143</v>
      </c>
      <c r="E3096" s="1" t="s">
        <v>7</v>
      </c>
      <c r="F3096" s="1"/>
      <c r="G3096" s="1" t="str">
        <f>RT_enz[[#This Row],[rxn_src]]&amp;"_"&amp;RT_enz[[#This Row],[dir]]</f>
        <v>PEt_l_rm_REV</v>
      </c>
      <c r="H3096" s="1" t="str">
        <f>_xlfn.XLOOKUP(RT_enz[[#This Row],[Column1]],SC_enz[name_dir],SC_enz[name_dir],"")</f>
        <v>PEt_l_rm_REV</v>
      </c>
      <c r="I3096" s="1" t="str">
        <f>_xlfn.XLOOKUP(RT_enz[[#This Row],[rxn_src]],SC_enz[rxn_src],SC_enz[rxn_src],"")</f>
        <v>PEt_l_rm</v>
      </c>
      <c r="J3096" s="2" t="str">
        <f>_xlfn.XLOOKUP(RT_enz[[#This Row],[Column1]],RT_gsm[Column3],RT_gsm[Column3],"")</f>
        <v>PEt_l_rm_REV</v>
      </c>
    </row>
    <row r="3097" spans="1:10" ht="16" hidden="1" x14ac:dyDescent="0.2">
      <c r="A3097" s="1" t="s">
        <v>3331</v>
      </c>
      <c r="B3097" s="1" t="s">
        <v>3902</v>
      </c>
      <c r="C3097" s="1" t="s">
        <v>1642</v>
      </c>
      <c r="D3097" s="1" t="s">
        <v>143</v>
      </c>
      <c r="E3097" s="1" t="s">
        <v>7</v>
      </c>
      <c r="F3097" s="1"/>
      <c r="G3097" s="1" t="str">
        <f>RT_enz[[#This Row],[rxn_src]]&amp;"_"&amp;RT_enz[[#This Row],[dir]]</f>
        <v>PEt_mm_rm_FWD</v>
      </c>
      <c r="H3097" s="1" t="str">
        <f>_xlfn.XLOOKUP(RT_enz[[#This Row],[Column1]],SC_enz[name_dir],SC_enz[name_dir],"")</f>
        <v>PEt_mm_rm_FWD</v>
      </c>
      <c r="I3097" s="1" t="str">
        <f>_xlfn.XLOOKUP(RT_enz[[#This Row],[rxn_src]],SC_enz[rxn_src],SC_enz[rxn_src],"")</f>
        <v>PEt_mm_rm</v>
      </c>
      <c r="J3097" s="2" t="str">
        <f>_xlfn.XLOOKUP(RT_enz[[#This Row],[Column1]],RT_gsm[Column3],RT_gsm[Column3],"")</f>
        <v>PEt_mm_rm_FWD</v>
      </c>
    </row>
    <row r="3098" spans="1:10" ht="16" hidden="1" x14ac:dyDescent="0.2">
      <c r="A3098" s="1" t="s">
        <v>3331</v>
      </c>
      <c r="B3098" s="1" t="s">
        <v>3903</v>
      </c>
      <c r="C3098" s="1" t="s">
        <v>1642</v>
      </c>
      <c r="D3098" s="1" t="s">
        <v>143</v>
      </c>
      <c r="E3098" s="1" t="s">
        <v>7</v>
      </c>
      <c r="F3098" s="1"/>
      <c r="G3098" s="1" t="str">
        <f>RT_enz[[#This Row],[rxn_src]]&amp;"_"&amp;RT_enz[[#This Row],[dir]]</f>
        <v>PEt_mm_rm_REV</v>
      </c>
      <c r="H3098" s="1" t="str">
        <f>_xlfn.XLOOKUP(RT_enz[[#This Row],[Column1]],SC_enz[name_dir],SC_enz[name_dir],"")</f>
        <v>PEt_mm_rm_REV</v>
      </c>
      <c r="I3098" s="1" t="str">
        <f>_xlfn.XLOOKUP(RT_enz[[#This Row],[rxn_src]],SC_enz[rxn_src],SC_enz[rxn_src],"")</f>
        <v>PEt_mm_rm</v>
      </c>
      <c r="J3098" s="2" t="str">
        <f>_xlfn.XLOOKUP(RT_enz[[#This Row],[Column1]],RT_gsm[Column3],RT_gsm[Column3],"")</f>
        <v>PEt_mm_rm_REV</v>
      </c>
    </row>
    <row r="3099" spans="1:10" ht="16" hidden="1" x14ac:dyDescent="0.2">
      <c r="A3099" s="1" t="s">
        <v>3332</v>
      </c>
      <c r="B3099" s="1" t="s">
        <v>3902</v>
      </c>
      <c r="C3099" s="1" t="s">
        <v>1642</v>
      </c>
      <c r="D3099" s="1" t="s">
        <v>143</v>
      </c>
      <c r="E3099" s="1" t="s">
        <v>7</v>
      </c>
      <c r="F3099" s="1"/>
      <c r="G3099" s="1" t="str">
        <f>RT_enz[[#This Row],[rxn_src]]&amp;"_"&amp;RT_enz[[#This Row],[dir]]</f>
        <v>PEt_rm_vm_FWD</v>
      </c>
      <c r="H3099" s="1" t="str">
        <f>_xlfn.XLOOKUP(RT_enz[[#This Row],[Column1]],SC_enz[name_dir],SC_enz[name_dir],"")</f>
        <v>PEt_rm_vm_FWD</v>
      </c>
      <c r="I3099" s="1" t="str">
        <f>_xlfn.XLOOKUP(RT_enz[[#This Row],[rxn_src]],SC_enz[rxn_src],SC_enz[rxn_src],"")</f>
        <v>PEt_rm_vm</v>
      </c>
      <c r="J3099" s="2" t="str">
        <f>_xlfn.XLOOKUP(RT_enz[[#This Row],[Column1]],RT_gsm[Column3],RT_gsm[Column3],"")</f>
        <v>PEt_rm_vm_FWD</v>
      </c>
    </row>
    <row r="3100" spans="1:10" ht="16" hidden="1" x14ac:dyDescent="0.2">
      <c r="A3100" s="1" t="s">
        <v>3332</v>
      </c>
      <c r="B3100" s="1" t="s">
        <v>3903</v>
      </c>
      <c r="C3100" s="1" t="s">
        <v>1642</v>
      </c>
      <c r="D3100" s="1" t="s">
        <v>143</v>
      </c>
      <c r="E3100" s="1" t="s">
        <v>7</v>
      </c>
      <c r="F3100" s="1"/>
      <c r="G3100" s="1" t="str">
        <f>RT_enz[[#This Row],[rxn_src]]&amp;"_"&amp;RT_enz[[#This Row],[dir]]</f>
        <v>PEt_rm_vm_REV</v>
      </c>
      <c r="H3100" s="1" t="str">
        <f>_xlfn.XLOOKUP(RT_enz[[#This Row],[Column1]],SC_enz[name_dir],SC_enz[name_dir],"")</f>
        <v>PEt_rm_vm_REV</v>
      </c>
      <c r="I3100" s="1" t="str">
        <f>_xlfn.XLOOKUP(RT_enz[[#This Row],[rxn_src]],SC_enz[rxn_src],SC_enz[rxn_src],"")</f>
        <v>PEt_rm_vm</v>
      </c>
      <c r="J3100" s="2" t="str">
        <f>_xlfn.XLOOKUP(RT_enz[[#This Row],[Column1]],RT_gsm[Column3],RT_gsm[Column3],"")</f>
        <v>PEt_rm_vm_REV</v>
      </c>
    </row>
    <row r="3101" spans="1:10" ht="16" hidden="1" x14ac:dyDescent="0.2">
      <c r="A3101" s="1" t="s">
        <v>6205</v>
      </c>
      <c r="B3101" s="1" t="s">
        <v>3902</v>
      </c>
      <c r="C3101" s="1" t="s">
        <v>4870</v>
      </c>
      <c r="D3101" s="1" t="s">
        <v>4871</v>
      </c>
      <c r="E3101" s="1" t="s">
        <v>7</v>
      </c>
      <c r="F3101" s="1" t="s">
        <v>3920</v>
      </c>
      <c r="G3101" s="1" t="str">
        <f>RT_enz[[#This Row],[rxn_src]]&amp;"_"&amp;RT_enz[[#This Row],[dir]]</f>
        <v>PEtabc_m_FWD</v>
      </c>
      <c r="H3101" s="1" t="str">
        <f>_xlfn.XLOOKUP(RT_enz[[#This Row],[Column1]],SC_enz[name_dir],SC_enz[name_dir],"")</f>
        <v/>
      </c>
      <c r="I3101" s="1" t="str">
        <f>_xlfn.XLOOKUP(RT_enz[[#This Row],[rxn_src]],SC_enz[rxn_src],SC_enz[rxn_src],"")</f>
        <v/>
      </c>
      <c r="J3101" s="2" t="str">
        <f>_xlfn.XLOOKUP(RT_enz[[#This Row],[Column1]],RT_gsm[Column3],RT_gsm[Column3],"")</f>
        <v>PEtabc_m_FWD</v>
      </c>
    </row>
    <row r="3102" spans="1:10" ht="16" hidden="1" x14ac:dyDescent="0.2">
      <c r="A3102" s="1" t="s">
        <v>6205</v>
      </c>
      <c r="B3102" s="1" t="s">
        <v>3903</v>
      </c>
      <c r="C3102" s="1" t="s">
        <v>4870</v>
      </c>
      <c r="D3102" s="1" t="s">
        <v>4871</v>
      </c>
      <c r="E3102" s="1" t="s">
        <v>12</v>
      </c>
      <c r="F3102" s="1" t="s">
        <v>3920</v>
      </c>
      <c r="G3102" s="1" t="str">
        <f>RT_enz[[#This Row],[rxn_src]]&amp;"_"&amp;RT_enz[[#This Row],[dir]]</f>
        <v>PEtabc_m_REV</v>
      </c>
      <c r="H3102" s="1" t="str">
        <f>_xlfn.XLOOKUP(RT_enz[[#This Row],[Column1]],SC_enz[name_dir],SC_enz[name_dir],"")</f>
        <v/>
      </c>
      <c r="I3102" s="1" t="str">
        <f>_xlfn.XLOOKUP(RT_enz[[#This Row],[rxn_src]],SC_enz[rxn_src],SC_enz[rxn_src],"")</f>
        <v/>
      </c>
      <c r="J3102" s="2" t="str">
        <f>_xlfn.XLOOKUP(RT_enz[[#This Row],[Column1]],RT_gsm[Column3],RT_gsm[Column3],"")</f>
        <v>PEtabc_m_REV</v>
      </c>
    </row>
    <row r="3103" spans="1:10" ht="16" hidden="1" x14ac:dyDescent="0.2">
      <c r="A3103" s="1" t="s">
        <v>6205</v>
      </c>
      <c r="B3103" s="1" t="s">
        <v>3902</v>
      </c>
      <c r="C3103" s="1" t="s">
        <v>4872</v>
      </c>
      <c r="D3103" s="1" t="s">
        <v>4873</v>
      </c>
      <c r="E3103" s="1" t="s">
        <v>7</v>
      </c>
      <c r="F3103" s="1" t="s">
        <v>3920</v>
      </c>
      <c r="G3103" s="1" t="str">
        <f>RT_enz[[#This Row],[rxn_src]]&amp;"_"&amp;RT_enz[[#This Row],[dir]]</f>
        <v>PEtabc_m_FWD</v>
      </c>
      <c r="H3103" s="1" t="str">
        <f>_xlfn.XLOOKUP(RT_enz[[#This Row],[Column1]],SC_enz[name_dir],SC_enz[name_dir],"")</f>
        <v/>
      </c>
      <c r="I3103" s="1" t="str">
        <f>_xlfn.XLOOKUP(RT_enz[[#This Row],[rxn_src]],SC_enz[rxn_src],SC_enz[rxn_src],"")</f>
        <v/>
      </c>
      <c r="J3103" s="2" t="str">
        <f>_xlfn.XLOOKUP(RT_enz[[#This Row],[Column1]],RT_gsm[Column3],RT_gsm[Column3],"")</f>
        <v>PEtabc_m_FWD</v>
      </c>
    </row>
    <row r="3104" spans="1:10" ht="16" hidden="1" x14ac:dyDescent="0.2">
      <c r="A3104" s="1" t="s">
        <v>6205</v>
      </c>
      <c r="B3104" s="1" t="s">
        <v>3903</v>
      </c>
      <c r="C3104" s="1" t="s">
        <v>4872</v>
      </c>
      <c r="D3104" s="1" t="s">
        <v>4873</v>
      </c>
      <c r="E3104" s="1" t="s">
        <v>12</v>
      </c>
      <c r="F3104" s="1" t="s">
        <v>3920</v>
      </c>
      <c r="G3104" s="1" t="str">
        <f>RT_enz[[#This Row],[rxn_src]]&amp;"_"&amp;RT_enz[[#This Row],[dir]]</f>
        <v>PEtabc_m_REV</v>
      </c>
      <c r="H3104" s="1" t="str">
        <f>_xlfn.XLOOKUP(RT_enz[[#This Row],[Column1]],SC_enz[name_dir],SC_enz[name_dir],"")</f>
        <v/>
      </c>
      <c r="I3104" s="1" t="str">
        <f>_xlfn.XLOOKUP(RT_enz[[#This Row],[rxn_src]],SC_enz[rxn_src],SC_enz[rxn_src],"")</f>
        <v/>
      </c>
      <c r="J3104" s="2" t="str">
        <f>_xlfn.XLOOKUP(RT_enz[[#This Row],[Column1]],RT_gsm[Column3],RT_gsm[Column3],"")</f>
        <v>PEtabc_m_REV</v>
      </c>
    </row>
    <row r="3105" spans="1:10" ht="16" hidden="1" x14ac:dyDescent="0.2">
      <c r="A3105" s="1" t="s">
        <v>3643</v>
      </c>
      <c r="B3105" s="1" t="s">
        <v>3902</v>
      </c>
      <c r="C3105" s="1" t="s">
        <v>6206</v>
      </c>
      <c r="D3105" s="1" t="s">
        <v>6207</v>
      </c>
      <c r="E3105" s="1" t="s">
        <v>7</v>
      </c>
      <c r="F3105" s="1" t="s">
        <v>3920</v>
      </c>
      <c r="G3105" s="1" t="str">
        <f>RT_enz[[#This Row],[rxn_src]]&amp;"_"&amp;RT_enz[[#This Row],[dir]]</f>
        <v>PFK_c_FWD</v>
      </c>
      <c r="H3105" s="1" t="str">
        <f>_xlfn.XLOOKUP(RT_enz[[#This Row],[Column1]],SC_enz[name_dir],SC_enz[name_dir],"")</f>
        <v>PFK_c_FWD</v>
      </c>
      <c r="I3105" s="1" t="str">
        <f>_xlfn.XLOOKUP(RT_enz[[#This Row],[rxn_src]],SC_enz[rxn_src],SC_enz[rxn_src],"")</f>
        <v>PFK_c</v>
      </c>
      <c r="J3105" s="2" t="str">
        <f>_xlfn.XLOOKUP(RT_enz[[#This Row],[Column1]],RT_gsm[Column3],RT_gsm[Column3],"")</f>
        <v>PFK_c_FWD</v>
      </c>
    </row>
    <row r="3106" spans="1:10" ht="16" hidden="1" x14ac:dyDescent="0.2">
      <c r="A3106" s="1" t="s">
        <v>3643</v>
      </c>
      <c r="B3106" s="1" t="s">
        <v>3902</v>
      </c>
      <c r="C3106" s="1" t="s">
        <v>6208</v>
      </c>
      <c r="D3106" s="1" t="s">
        <v>6209</v>
      </c>
      <c r="E3106" s="1" t="s">
        <v>7</v>
      </c>
      <c r="F3106" s="1" t="s">
        <v>3920</v>
      </c>
      <c r="G3106" s="1" t="str">
        <f>RT_enz[[#This Row],[rxn_src]]&amp;"_"&amp;RT_enz[[#This Row],[dir]]</f>
        <v>PFK_c_FWD</v>
      </c>
      <c r="H3106" s="1" t="str">
        <f>_xlfn.XLOOKUP(RT_enz[[#This Row],[Column1]],SC_enz[name_dir],SC_enz[name_dir],"")</f>
        <v>PFK_c_FWD</v>
      </c>
      <c r="I3106" s="1" t="str">
        <f>_xlfn.XLOOKUP(RT_enz[[#This Row],[rxn_src]],SC_enz[rxn_src],SC_enz[rxn_src],"")</f>
        <v>PFK_c</v>
      </c>
      <c r="J3106" s="2" t="str">
        <f>_xlfn.XLOOKUP(RT_enz[[#This Row],[Column1]],RT_gsm[Column3],RT_gsm[Column3],"")</f>
        <v>PFK_c_FWD</v>
      </c>
    </row>
    <row r="3107" spans="1:10" ht="16" hidden="1" x14ac:dyDescent="0.2">
      <c r="A3107" s="1" t="s">
        <v>3643</v>
      </c>
      <c r="B3107" s="1" t="s">
        <v>3902</v>
      </c>
      <c r="C3107" s="1" t="s">
        <v>6210</v>
      </c>
      <c r="D3107" s="1" t="s">
        <v>6211</v>
      </c>
      <c r="E3107" s="1" t="s">
        <v>7</v>
      </c>
      <c r="F3107" s="1" t="s">
        <v>3920</v>
      </c>
      <c r="G3107" s="1" t="str">
        <f>RT_enz[[#This Row],[rxn_src]]&amp;"_"&amp;RT_enz[[#This Row],[dir]]</f>
        <v>PFK_c_FWD</v>
      </c>
      <c r="H3107" s="1" t="str">
        <f>_xlfn.XLOOKUP(RT_enz[[#This Row],[Column1]],SC_enz[name_dir],SC_enz[name_dir],"")</f>
        <v>PFK_c_FWD</v>
      </c>
      <c r="I3107" s="1" t="str">
        <f>_xlfn.XLOOKUP(RT_enz[[#This Row],[rxn_src]],SC_enz[rxn_src],SC_enz[rxn_src],"")</f>
        <v>PFK_c</v>
      </c>
      <c r="J3107" s="2" t="str">
        <f>_xlfn.XLOOKUP(RT_enz[[#This Row],[Column1]],RT_gsm[Column3],RT_gsm[Column3],"")</f>
        <v>PFK_c_FWD</v>
      </c>
    </row>
    <row r="3108" spans="1:10" ht="16" hidden="1" x14ac:dyDescent="0.2">
      <c r="A3108" s="1" t="s">
        <v>1468</v>
      </c>
      <c r="B3108" s="1" t="s">
        <v>3902</v>
      </c>
      <c r="C3108" s="1" t="s">
        <v>4168</v>
      </c>
      <c r="D3108" s="1" t="s">
        <v>4169</v>
      </c>
      <c r="E3108" s="1" t="s">
        <v>7</v>
      </c>
      <c r="F3108" s="1" t="s">
        <v>3920</v>
      </c>
      <c r="G3108" s="1" t="str">
        <f>RT_enz[[#This Row],[rxn_src]]&amp;"_"&amp;RT_enz[[#This Row],[dir]]</f>
        <v>PGAMT_c_FWD</v>
      </c>
      <c r="H3108" s="1" t="str">
        <f>_xlfn.XLOOKUP(RT_enz[[#This Row],[Column1]],SC_enz[name_dir],SC_enz[name_dir],"")</f>
        <v>PGAMT_c_FWD</v>
      </c>
      <c r="I3108" s="1" t="str">
        <f>_xlfn.XLOOKUP(RT_enz[[#This Row],[rxn_src]],SC_enz[rxn_src],SC_enz[rxn_src],"")</f>
        <v>PGAMT_c</v>
      </c>
      <c r="J3108" s="2" t="str">
        <f>_xlfn.XLOOKUP(RT_enz[[#This Row],[Column1]],RT_gsm[Column3],RT_gsm[Column3],"")</f>
        <v>PGAMT_c_FWD</v>
      </c>
    </row>
    <row r="3109" spans="1:10" ht="16" hidden="1" x14ac:dyDescent="0.2">
      <c r="A3109" s="1" t="s">
        <v>1468</v>
      </c>
      <c r="B3109" s="1" t="s">
        <v>3903</v>
      </c>
      <c r="C3109" s="1" t="s">
        <v>4168</v>
      </c>
      <c r="D3109" s="1" t="s">
        <v>4169</v>
      </c>
      <c r="E3109" s="1" t="s">
        <v>7</v>
      </c>
      <c r="F3109" s="1" t="s">
        <v>3920</v>
      </c>
      <c r="G3109" s="1" t="str">
        <f>RT_enz[[#This Row],[rxn_src]]&amp;"_"&amp;RT_enz[[#This Row],[dir]]</f>
        <v>PGAMT_c_REV</v>
      </c>
      <c r="H3109" s="1" t="str">
        <f>_xlfn.XLOOKUP(RT_enz[[#This Row],[Column1]],SC_enz[name_dir],SC_enz[name_dir],"")</f>
        <v>PGAMT_c_REV</v>
      </c>
      <c r="I3109" s="1" t="str">
        <f>_xlfn.XLOOKUP(RT_enz[[#This Row],[rxn_src]],SC_enz[rxn_src],SC_enz[rxn_src],"")</f>
        <v>PGAMT_c</v>
      </c>
      <c r="J3109" s="2" t="str">
        <f>_xlfn.XLOOKUP(RT_enz[[#This Row],[Column1]],RT_gsm[Column3],RT_gsm[Column3],"")</f>
        <v>PGAMT_c_REV</v>
      </c>
    </row>
    <row r="3110" spans="1:10" ht="16" hidden="1" x14ac:dyDescent="0.2">
      <c r="A3110" s="1" t="s">
        <v>1469</v>
      </c>
      <c r="B3110" s="1" t="s">
        <v>3902</v>
      </c>
      <c r="C3110" s="1" t="s">
        <v>6212</v>
      </c>
      <c r="D3110" s="1" t="s">
        <v>6213</v>
      </c>
      <c r="E3110" s="1" t="s">
        <v>7</v>
      </c>
      <c r="F3110" s="1" t="s">
        <v>3920</v>
      </c>
      <c r="G3110" s="1" t="str">
        <f>RT_enz[[#This Row],[rxn_src]]&amp;"_"&amp;RT_enz[[#This Row],[dir]]</f>
        <v>PGCD_c_FWD</v>
      </c>
      <c r="H3110" s="1" t="str">
        <f>_xlfn.XLOOKUP(RT_enz[[#This Row],[Column1]],SC_enz[name_dir],SC_enz[name_dir],"")</f>
        <v>PGCD_c_FWD</v>
      </c>
      <c r="I3110" s="1" t="str">
        <f>_xlfn.XLOOKUP(RT_enz[[#This Row],[rxn_src]],SC_enz[rxn_src],SC_enz[rxn_src],"")</f>
        <v>PGCD_c</v>
      </c>
      <c r="J3110" s="2" t="str">
        <f>_xlfn.XLOOKUP(RT_enz[[#This Row],[Column1]],RT_gsm[Column3],RT_gsm[Column3],"")</f>
        <v>PGCD_c_FWD</v>
      </c>
    </row>
    <row r="3111" spans="1:10" ht="16" hidden="1" x14ac:dyDescent="0.2">
      <c r="A3111" s="1" t="s">
        <v>1469</v>
      </c>
      <c r="B3111" s="1" t="s">
        <v>3902</v>
      </c>
      <c r="C3111" s="1" t="s">
        <v>6214</v>
      </c>
      <c r="D3111" s="1" t="s">
        <v>6215</v>
      </c>
      <c r="E3111" s="1" t="s">
        <v>7</v>
      </c>
      <c r="F3111" s="1" t="s">
        <v>3920</v>
      </c>
      <c r="G3111" s="1" t="str">
        <f>RT_enz[[#This Row],[rxn_src]]&amp;"_"&amp;RT_enz[[#This Row],[dir]]</f>
        <v>PGCD_c_FWD</v>
      </c>
      <c r="H3111" s="1" t="str">
        <f>_xlfn.XLOOKUP(RT_enz[[#This Row],[Column1]],SC_enz[name_dir],SC_enz[name_dir],"")</f>
        <v>PGCD_c_FWD</v>
      </c>
      <c r="I3111" s="1" t="str">
        <f>_xlfn.XLOOKUP(RT_enz[[#This Row],[rxn_src]],SC_enz[rxn_src],SC_enz[rxn_src],"")</f>
        <v>PGCD_c</v>
      </c>
      <c r="J3111" s="2" t="str">
        <f>_xlfn.XLOOKUP(RT_enz[[#This Row],[Column1]],RT_gsm[Column3],RT_gsm[Column3],"")</f>
        <v>PGCD_c_FWD</v>
      </c>
    </row>
    <row r="3112" spans="1:10" ht="16" hidden="1" x14ac:dyDescent="0.2">
      <c r="A3112" s="1" t="s">
        <v>1469</v>
      </c>
      <c r="B3112" s="1" t="s">
        <v>3902</v>
      </c>
      <c r="C3112" s="1" t="s">
        <v>6216</v>
      </c>
      <c r="D3112" s="1" t="s">
        <v>6217</v>
      </c>
      <c r="E3112" s="1" t="s">
        <v>7</v>
      </c>
      <c r="F3112" s="1" t="s">
        <v>3920</v>
      </c>
      <c r="G3112" s="1" t="str">
        <f>RT_enz[[#This Row],[rxn_src]]&amp;"_"&amp;RT_enz[[#This Row],[dir]]</f>
        <v>PGCD_c_FWD</v>
      </c>
      <c r="H3112" s="1" t="str">
        <f>_xlfn.XLOOKUP(RT_enz[[#This Row],[Column1]],SC_enz[name_dir],SC_enz[name_dir],"")</f>
        <v>PGCD_c_FWD</v>
      </c>
      <c r="I3112" s="1" t="str">
        <f>_xlfn.XLOOKUP(RT_enz[[#This Row],[rxn_src]],SC_enz[rxn_src],SC_enz[rxn_src],"")</f>
        <v>PGCD_c</v>
      </c>
      <c r="J3112" s="2" t="str">
        <f>_xlfn.XLOOKUP(RT_enz[[#This Row],[Column1]],RT_gsm[Column3],RT_gsm[Column3],"")</f>
        <v>PGCD_c_FWD</v>
      </c>
    </row>
    <row r="3113" spans="1:10" ht="16" hidden="1" x14ac:dyDescent="0.2">
      <c r="A3113" s="1" t="s">
        <v>6218</v>
      </c>
      <c r="B3113" s="1" t="s">
        <v>3902</v>
      </c>
      <c r="C3113" s="1" t="s">
        <v>6219</v>
      </c>
      <c r="D3113" s="1" t="s">
        <v>6220</v>
      </c>
      <c r="E3113" s="1" t="s">
        <v>7</v>
      </c>
      <c r="F3113" s="1" t="s">
        <v>3920</v>
      </c>
      <c r="G3113" s="1" t="str">
        <f>RT_enz[[#This Row],[rxn_src]]&amp;"_"&amp;RT_enz[[#This Row],[dir]]</f>
        <v>PGCPH_c_FWD</v>
      </c>
      <c r="H3113" s="1" t="str">
        <f>_xlfn.XLOOKUP(RT_enz[[#This Row],[Column1]],SC_enz[name_dir],SC_enz[name_dir],"")</f>
        <v/>
      </c>
      <c r="I3113" s="1" t="str">
        <f>_xlfn.XLOOKUP(RT_enz[[#This Row],[rxn_src]],SC_enz[rxn_src],SC_enz[rxn_src],"")</f>
        <v/>
      </c>
      <c r="J3113" s="2" t="str">
        <f>_xlfn.XLOOKUP(RT_enz[[#This Row],[Column1]],RT_gsm[Column3],RT_gsm[Column3],"")</f>
        <v>PGCPH_c_FWD</v>
      </c>
    </row>
    <row r="3114" spans="1:10" ht="16" hidden="1" x14ac:dyDescent="0.2">
      <c r="A3114" s="1" t="s">
        <v>870</v>
      </c>
      <c r="B3114" s="1" t="s">
        <v>3902</v>
      </c>
      <c r="C3114" s="1" t="s">
        <v>6221</v>
      </c>
      <c r="D3114" s="1" t="s">
        <v>6222</v>
      </c>
      <c r="E3114" s="1" t="s">
        <v>7</v>
      </c>
      <c r="F3114" s="1" t="s">
        <v>3920</v>
      </c>
      <c r="G3114" s="1" t="str">
        <f>RT_enz[[#This Row],[rxn_src]]&amp;"_"&amp;RT_enz[[#This Row],[dir]]</f>
        <v>PGI_c_FWD</v>
      </c>
      <c r="H3114" s="1" t="str">
        <f>_xlfn.XLOOKUP(RT_enz[[#This Row],[Column1]],SC_enz[name_dir],SC_enz[name_dir],"")</f>
        <v>PGI_c_FWD</v>
      </c>
      <c r="I3114" s="1" t="str">
        <f>_xlfn.XLOOKUP(RT_enz[[#This Row],[rxn_src]],SC_enz[rxn_src],SC_enz[rxn_src],"")</f>
        <v>PGI_c</v>
      </c>
      <c r="J3114" s="2" t="str">
        <f>_xlfn.XLOOKUP(RT_enz[[#This Row],[Column1]],RT_gsm[Column3],RT_gsm[Column3],"")</f>
        <v>PGI_c_FWD</v>
      </c>
    </row>
    <row r="3115" spans="1:10" ht="16" hidden="1" x14ac:dyDescent="0.2">
      <c r="A3115" s="1" t="s">
        <v>870</v>
      </c>
      <c r="B3115" s="1" t="s">
        <v>3903</v>
      </c>
      <c r="C3115" s="1" t="s">
        <v>6221</v>
      </c>
      <c r="D3115" s="1" t="s">
        <v>6222</v>
      </c>
      <c r="E3115" s="1" t="s">
        <v>7</v>
      </c>
      <c r="F3115" s="1" t="s">
        <v>3920</v>
      </c>
      <c r="G3115" s="1" t="str">
        <f>RT_enz[[#This Row],[rxn_src]]&amp;"_"&amp;RT_enz[[#This Row],[dir]]</f>
        <v>PGI_c_REV</v>
      </c>
      <c r="H3115" s="1" t="str">
        <f>_xlfn.XLOOKUP(RT_enz[[#This Row],[Column1]],SC_enz[name_dir],SC_enz[name_dir],"")</f>
        <v>PGI_c_REV</v>
      </c>
      <c r="I3115" s="1" t="str">
        <f>_xlfn.XLOOKUP(RT_enz[[#This Row],[rxn_src]],SC_enz[rxn_src],SC_enz[rxn_src],"")</f>
        <v>PGI_c</v>
      </c>
      <c r="J3115" s="2" t="str">
        <f>_xlfn.XLOOKUP(RT_enz[[#This Row],[Column1]],RT_gsm[Column3],RT_gsm[Column3],"")</f>
        <v>PGI_c_REV</v>
      </c>
    </row>
    <row r="3116" spans="1:10" ht="16" hidden="1" x14ac:dyDescent="0.2">
      <c r="A3116" s="1" t="s">
        <v>1474</v>
      </c>
      <c r="B3116" s="1" t="s">
        <v>3902</v>
      </c>
      <c r="C3116" s="1" t="s">
        <v>6223</v>
      </c>
      <c r="D3116" s="1" t="s">
        <v>6224</v>
      </c>
      <c r="E3116" s="1" t="s">
        <v>7</v>
      </c>
      <c r="F3116" s="1" t="s">
        <v>3920</v>
      </c>
      <c r="G3116" s="1" t="str">
        <f>RT_enz[[#This Row],[rxn_src]]&amp;"_"&amp;RT_enz[[#This Row],[dir]]</f>
        <v>PGK_c_FWD</v>
      </c>
      <c r="H3116" s="1" t="str">
        <f>_xlfn.XLOOKUP(RT_enz[[#This Row],[Column1]],SC_enz[name_dir],SC_enz[name_dir],"")</f>
        <v>PGK_c_FWD</v>
      </c>
      <c r="I3116" s="1" t="str">
        <f>_xlfn.XLOOKUP(RT_enz[[#This Row],[rxn_src]],SC_enz[rxn_src],SC_enz[rxn_src],"")</f>
        <v>PGK_c</v>
      </c>
      <c r="J3116" s="2" t="str">
        <f>_xlfn.XLOOKUP(RT_enz[[#This Row],[Column1]],RT_gsm[Column3],RT_gsm[Column3],"")</f>
        <v>PGK_c_FWD</v>
      </c>
    </row>
    <row r="3117" spans="1:10" ht="16" hidden="1" x14ac:dyDescent="0.2">
      <c r="A3117" s="1" t="s">
        <v>1474</v>
      </c>
      <c r="B3117" s="1" t="s">
        <v>3903</v>
      </c>
      <c r="C3117" s="1" t="s">
        <v>6223</v>
      </c>
      <c r="D3117" s="1" t="s">
        <v>6224</v>
      </c>
      <c r="E3117" s="1" t="s">
        <v>7</v>
      </c>
      <c r="F3117" s="1" t="s">
        <v>3920</v>
      </c>
      <c r="G3117" s="1" t="str">
        <f>RT_enz[[#This Row],[rxn_src]]&amp;"_"&amp;RT_enz[[#This Row],[dir]]</f>
        <v>PGK_c_REV</v>
      </c>
      <c r="H3117" s="1" t="str">
        <f>_xlfn.XLOOKUP(RT_enz[[#This Row],[Column1]],SC_enz[name_dir],SC_enz[name_dir],"")</f>
        <v>PGK_c_REV</v>
      </c>
      <c r="I3117" s="1" t="str">
        <f>_xlfn.XLOOKUP(RT_enz[[#This Row],[rxn_src]],SC_enz[rxn_src],SC_enz[rxn_src],"")</f>
        <v>PGK_c</v>
      </c>
      <c r="J3117" s="2" t="str">
        <f>_xlfn.XLOOKUP(RT_enz[[#This Row],[Column1]],RT_gsm[Column3],RT_gsm[Column3],"")</f>
        <v>PGK_c_REV</v>
      </c>
    </row>
    <row r="3118" spans="1:10" ht="16" hidden="1" x14ac:dyDescent="0.2">
      <c r="A3118" s="1" t="s">
        <v>194</v>
      </c>
      <c r="B3118" s="1" t="s">
        <v>3902</v>
      </c>
      <c r="C3118" s="1" t="s">
        <v>6225</v>
      </c>
      <c r="D3118" s="1" t="s">
        <v>6226</v>
      </c>
      <c r="E3118" s="1" t="s">
        <v>7</v>
      </c>
      <c r="F3118" s="1" t="s">
        <v>3920</v>
      </c>
      <c r="G3118" s="1" t="str">
        <f>RT_enz[[#This Row],[rxn_src]]&amp;"_"&amp;RT_enz[[#This Row],[dir]]</f>
        <v>PGL_c_FWD</v>
      </c>
      <c r="H3118" s="1" t="str">
        <f>_xlfn.XLOOKUP(RT_enz[[#This Row],[Column1]],SC_enz[name_dir],SC_enz[name_dir],"")</f>
        <v>PGL_c_FWD</v>
      </c>
      <c r="I3118" s="1" t="str">
        <f>_xlfn.XLOOKUP(RT_enz[[#This Row],[rxn_src]],SC_enz[rxn_src],SC_enz[rxn_src],"")</f>
        <v>PGL_c</v>
      </c>
      <c r="J3118" s="2" t="str">
        <f>_xlfn.XLOOKUP(RT_enz[[#This Row],[Column1]],RT_gsm[Column3],RT_gsm[Column3],"")</f>
        <v>PGL_c_FWD</v>
      </c>
    </row>
    <row r="3119" spans="1:10" ht="16" hidden="1" x14ac:dyDescent="0.2">
      <c r="A3119" s="1" t="s">
        <v>6227</v>
      </c>
      <c r="B3119" s="1" t="s">
        <v>3902</v>
      </c>
      <c r="C3119" s="1" t="s">
        <v>6056</v>
      </c>
      <c r="D3119" s="1" t="s">
        <v>6057</v>
      </c>
      <c r="E3119" s="1" t="s">
        <v>7</v>
      </c>
      <c r="F3119" s="1" t="s">
        <v>3920</v>
      </c>
      <c r="G3119" s="1" t="str">
        <f>RT_enz[[#This Row],[rxn_src]]&amp;"_"&amp;RT_enz[[#This Row],[dir]]</f>
        <v>PGLYCP_c_FWD</v>
      </c>
      <c r="H3119" s="1" t="str">
        <f>_xlfn.XLOOKUP(RT_enz[[#This Row],[Column1]],SC_enz[name_dir],SC_enz[name_dir],"")</f>
        <v/>
      </c>
      <c r="I3119" s="1" t="str">
        <f>_xlfn.XLOOKUP(RT_enz[[#This Row],[rxn_src]],SC_enz[rxn_src],SC_enz[rxn_src],"")</f>
        <v/>
      </c>
      <c r="J3119" s="2" t="str">
        <f>_xlfn.XLOOKUP(RT_enz[[#This Row],[Column1]],RT_gsm[Column3],RT_gsm[Column3],"")</f>
        <v>PGLYCP_c_FWD</v>
      </c>
    </row>
    <row r="3120" spans="1:10" ht="16" hidden="1" x14ac:dyDescent="0.2">
      <c r="A3120" s="1" t="s">
        <v>6227</v>
      </c>
      <c r="B3120" s="1" t="s">
        <v>3902</v>
      </c>
      <c r="C3120" s="1" t="s">
        <v>6058</v>
      </c>
      <c r="D3120" s="1" t="s">
        <v>6059</v>
      </c>
      <c r="E3120" s="1" t="s">
        <v>7</v>
      </c>
      <c r="F3120" s="1" t="s">
        <v>3920</v>
      </c>
      <c r="G3120" s="1" t="str">
        <f>RT_enz[[#This Row],[rxn_src]]&amp;"_"&amp;RT_enz[[#This Row],[dir]]</f>
        <v>PGLYCP_c_FWD</v>
      </c>
      <c r="H3120" s="1" t="str">
        <f>_xlfn.XLOOKUP(RT_enz[[#This Row],[Column1]],SC_enz[name_dir],SC_enz[name_dir],"")</f>
        <v/>
      </c>
      <c r="I3120" s="1" t="str">
        <f>_xlfn.XLOOKUP(RT_enz[[#This Row],[rxn_src]],SC_enz[rxn_src],SC_enz[rxn_src],"")</f>
        <v/>
      </c>
      <c r="J3120" s="2" t="str">
        <f>_xlfn.XLOOKUP(RT_enz[[#This Row],[Column1]],RT_gsm[Column3],RT_gsm[Column3],"")</f>
        <v>PGLYCP_c_FWD</v>
      </c>
    </row>
    <row r="3121" spans="1:10" ht="16" hidden="1" x14ac:dyDescent="0.2">
      <c r="A3121" s="1" t="s">
        <v>1477</v>
      </c>
      <c r="B3121" s="1" t="s">
        <v>3902</v>
      </c>
      <c r="C3121" s="1" t="s">
        <v>5000</v>
      </c>
      <c r="D3121" s="1" t="s">
        <v>5001</v>
      </c>
      <c r="E3121" s="1" t="s">
        <v>7</v>
      </c>
      <c r="F3121" s="1" t="s">
        <v>3920</v>
      </c>
      <c r="G3121" s="1" t="str">
        <f>RT_enz[[#This Row],[rxn_src]]&amp;"_"&amp;RT_enz[[#This Row],[dir]]</f>
        <v>PGM_c_FWD</v>
      </c>
      <c r="H3121" s="1" t="str">
        <f>_xlfn.XLOOKUP(RT_enz[[#This Row],[Column1]],SC_enz[name_dir],SC_enz[name_dir],"")</f>
        <v>PGM_c_FWD</v>
      </c>
      <c r="I3121" s="1" t="str">
        <f>_xlfn.XLOOKUP(RT_enz[[#This Row],[rxn_src]],SC_enz[rxn_src],SC_enz[rxn_src],"")</f>
        <v>PGM_c</v>
      </c>
      <c r="J3121" s="2" t="str">
        <f>_xlfn.XLOOKUP(RT_enz[[#This Row],[Column1]],RT_gsm[Column3],RT_gsm[Column3],"")</f>
        <v>PGM_c_FWD</v>
      </c>
    </row>
    <row r="3122" spans="1:10" ht="16" hidden="1" x14ac:dyDescent="0.2">
      <c r="A3122" s="1" t="s">
        <v>1477</v>
      </c>
      <c r="B3122" s="1" t="s">
        <v>3903</v>
      </c>
      <c r="C3122" s="1" t="s">
        <v>5000</v>
      </c>
      <c r="D3122" s="1" t="s">
        <v>5001</v>
      </c>
      <c r="E3122" s="1" t="s">
        <v>12</v>
      </c>
      <c r="F3122" s="1" t="s">
        <v>3920</v>
      </c>
      <c r="G3122" s="1" t="str">
        <f>RT_enz[[#This Row],[rxn_src]]&amp;"_"&amp;RT_enz[[#This Row],[dir]]</f>
        <v>PGM_c_REV</v>
      </c>
      <c r="H3122" s="1" t="str">
        <f>_xlfn.XLOOKUP(RT_enz[[#This Row],[Column1]],SC_enz[name_dir],SC_enz[name_dir],"")</f>
        <v>PGM_c_REV</v>
      </c>
      <c r="I3122" s="1" t="str">
        <f>_xlfn.XLOOKUP(RT_enz[[#This Row],[rxn_src]],SC_enz[rxn_src],SC_enz[rxn_src],"")</f>
        <v>PGM_c</v>
      </c>
      <c r="J3122" s="2" t="str">
        <f>_xlfn.XLOOKUP(RT_enz[[#This Row],[Column1]],RT_gsm[Column3],RT_gsm[Column3],"")</f>
        <v>PGM_c_REV</v>
      </c>
    </row>
    <row r="3123" spans="1:10" ht="16" hidden="1" x14ac:dyDescent="0.2">
      <c r="A3123" s="1" t="s">
        <v>1477</v>
      </c>
      <c r="B3123" s="1" t="s">
        <v>3902</v>
      </c>
      <c r="C3123" s="1" t="s">
        <v>6228</v>
      </c>
      <c r="D3123" s="1" t="s">
        <v>6229</v>
      </c>
      <c r="E3123" s="1" t="s">
        <v>7</v>
      </c>
      <c r="F3123" s="1" t="s">
        <v>3920</v>
      </c>
      <c r="G3123" s="1" t="str">
        <f>RT_enz[[#This Row],[rxn_src]]&amp;"_"&amp;RT_enz[[#This Row],[dir]]</f>
        <v>PGM_c_FWD</v>
      </c>
      <c r="H3123" s="1" t="str">
        <f>_xlfn.XLOOKUP(RT_enz[[#This Row],[Column1]],SC_enz[name_dir],SC_enz[name_dir],"")</f>
        <v>PGM_c_FWD</v>
      </c>
      <c r="I3123" s="1" t="str">
        <f>_xlfn.XLOOKUP(RT_enz[[#This Row],[rxn_src]],SC_enz[rxn_src],SC_enz[rxn_src],"")</f>
        <v>PGM_c</v>
      </c>
      <c r="J3123" s="2" t="str">
        <f>_xlfn.XLOOKUP(RT_enz[[#This Row],[Column1]],RT_gsm[Column3],RT_gsm[Column3],"")</f>
        <v>PGM_c_FWD</v>
      </c>
    </row>
    <row r="3124" spans="1:10" ht="16" hidden="1" x14ac:dyDescent="0.2">
      <c r="A3124" s="1" t="s">
        <v>1477</v>
      </c>
      <c r="B3124" s="1" t="s">
        <v>3903</v>
      </c>
      <c r="C3124" s="1" t="s">
        <v>6228</v>
      </c>
      <c r="D3124" s="1" t="s">
        <v>6229</v>
      </c>
      <c r="E3124" s="1" t="s">
        <v>12</v>
      </c>
      <c r="F3124" s="1" t="s">
        <v>3920</v>
      </c>
      <c r="G3124" s="1" t="str">
        <f>RT_enz[[#This Row],[rxn_src]]&amp;"_"&amp;RT_enz[[#This Row],[dir]]</f>
        <v>PGM_c_REV</v>
      </c>
      <c r="H3124" s="1" t="str">
        <f>_xlfn.XLOOKUP(RT_enz[[#This Row],[Column1]],SC_enz[name_dir],SC_enz[name_dir],"")</f>
        <v>PGM_c_REV</v>
      </c>
      <c r="I3124" s="1" t="str">
        <f>_xlfn.XLOOKUP(RT_enz[[#This Row],[rxn_src]],SC_enz[rxn_src],SC_enz[rxn_src],"")</f>
        <v>PGM_c</v>
      </c>
      <c r="J3124" s="2" t="str">
        <f>_xlfn.XLOOKUP(RT_enz[[#This Row],[Column1]],RT_gsm[Column3],RT_gsm[Column3],"")</f>
        <v>PGM_c_REV</v>
      </c>
    </row>
    <row r="3125" spans="1:10" ht="16" hidden="1" x14ac:dyDescent="0.2">
      <c r="A3125" s="1" t="s">
        <v>1458</v>
      </c>
      <c r="B3125" s="1" t="s">
        <v>3902</v>
      </c>
      <c r="C3125" s="1" t="s">
        <v>6230</v>
      </c>
      <c r="D3125" s="1" t="s">
        <v>6231</v>
      </c>
      <c r="E3125" s="1" t="s">
        <v>7</v>
      </c>
      <c r="F3125" s="1" t="s">
        <v>3920</v>
      </c>
      <c r="G3125" s="1" t="str">
        <f>RT_enz[[#This Row],[rxn_src]]&amp;"_"&amp;RT_enz[[#This Row],[dir]]</f>
        <v>PGMT_c_FWD</v>
      </c>
      <c r="H3125" s="1" t="str">
        <f>_xlfn.XLOOKUP(RT_enz[[#This Row],[Column1]],SC_enz[name_dir],SC_enz[name_dir],"")</f>
        <v>PGMT_c_FWD</v>
      </c>
      <c r="I3125" s="1" t="str">
        <f>_xlfn.XLOOKUP(RT_enz[[#This Row],[rxn_src]],SC_enz[rxn_src],SC_enz[rxn_src],"")</f>
        <v>PGMT_c</v>
      </c>
      <c r="J3125" s="2" t="str">
        <f>_xlfn.XLOOKUP(RT_enz[[#This Row],[Column1]],RT_gsm[Column3],RT_gsm[Column3],"")</f>
        <v>PGMT_c_FWD</v>
      </c>
    </row>
    <row r="3126" spans="1:10" ht="16" hidden="1" x14ac:dyDescent="0.2">
      <c r="A3126" s="1" t="s">
        <v>1458</v>
      </c>
      <c r="B3126" s="1" t="s">
        <v>3903</v>
      </c>
      <c r="C3126" s="1" t="s">
        <v>6230</v>
      </c>
      <c r="D3126" s="1" t="s">
        <v>6231</v>
      </c>
      <c r="E3126" s="1" t="s">
        <v>7</v>
      </c>
      <c r="F3126" s="1" t="s">
        <v>3920</v>
      </c>
      <c r="G3126" s="1" t="str">
        <f>RT_enz[[#This Row],[rxn_src]]&amp;"_"&amp;RT_enz[[#This Row],[dir]]</f>
        <v>PGMT_c_REV</v>
      </c>
      <c r="H3126" s="1" t="str">
        <f>_xlfn.XLOOKUP(RT_enz[[#This Row],[Column1]],SC_enz[name_dir],SC_enz[name_dir],"")</f>
        <v>PGMT_c_REV</v>
      </c>
      <c r="I3126" s="1" t="str">
        <f>_xlfn.XLOOKUP(RT_enz[[#This Row],[rxn_src]],SC_enz[rxn_src],SC_enz[rxn_src],"")</f>
        <v>PGMT_c</v>
      </c>
      <c r="J3126" s="2" t="str">
        <f>_xlfn.XLOOKUP(RT_enz[[#This Row],[Column1]],RT_gsm[Column3],RT_gsm[Column3],"")</f>
        <v>PGMT_c_REV</v>
      </c>
    </row>
    <row r="3127" spans="1:10" ht="16" hidden="1" x14ac:dyDescent="0.2">
      <c r="A3127" s="1" t="s">
        <v>3133</v>
      </c>
      <c r="B3127" s="1" t="s">
        <v>3902</v>
      </c>
      <c r="C3127" s="1" t="s">
        <v>6232</v>
      </c>
      <c r="D3127" s="1" t="s">
        <v>6233</v>
      </c>
      <c r="E3127" s="1" t="s">
        <v>7</v>
      </c>
      <c r="F3127" s="1" t="s">
        <v>3920</v>
      </c>
      <c r="G3127" s="1" t="str">
        <f>RT_enz[[#This Row],[rxn_src]]&amp;"_"&amp;RT_enz[[#This Row],[dir]]</f>
        <v>PGPP_mm_FWD</v>
      </c>
      <c r="H3127" s="1" t="str">
        <f>_xlfn.XLOOKUP(RT_enz[[#This Row],[Column1]],SC_enz[name_dir],SC_enz[name_dir],"")</f>
        <v>PGPP_mm_FWD</v>
      </c>
      <c r="I3127" s="1" t="str">
        <f>_xlfn.XLOOKUP(RT_enz[[#This Row],[rxn_src]],SC_enz[rxn_src],SC_enz[rxn_src],"")</f>
        <v>PGPP_mm</v>
      </c>
      <c r="J3127" s="2" t="str">
        <f>_xlfn.XLOOKUP(RT_enz[[#This Row],[Column1]],RT_gsm[Column3],RT_gsm[Column3],"")</f>
        <v>PGPP_mm_FWD</v>
      </c>
    </row>
    <row r="3128" spans="1:10" ht="16" hidden="1" x14ac:dyDescent="0.2">
      <c r="A3128" s="1" t="s">
        <v>3130</v>
      </c>
      <c r="B3128" s="1" t="s">
        <v>3902</v>
      </c>
      <c r="C3128" s="1" t="s">
        <v>6234</v>
      </c>
      <c r="D3128" s="1" t="s">
        <v>6235</v>
      </c>
      <c r="E3128" s="1" t="s">
        <v>7</v>
      </c>
      <c r="F3128" s="1" t="s">
        <v>3920</v>
      </c>
      <c r="G3128" s="1" t="str">
        <f>RT_enz[[#This Row],[rxn_src]]&amp;"_"&amp;RT_enz[[#This Row],[dir]]</f>
        <v>PGPS_mm_FWD</v>
      </c>
      <c r="H3128" s="1" t="str">
        <f>_xlfn.XLOOKUP(RT_enz[[#This Row],[Column1]],SC_enz[name_dir],SC_enz[name_dir],"")</f>
        <v>PGPS_mm_FWD</v>
      </c>
      <c r="I3128" s="1" t="str">
        <f>_xlfn.XLOOKUP(RT_enz[[#This Row],[rxn_src]],SC_enz[rxn_src],SC_enz[rxn_src],"")</f>
        <v>PGPS_mm</v>
      </c>
      <c r="J3128" s="2" t="str">
        <f>_xlfn.XLOOKUP(RT_enz[[#This Row],[Column1]],RT_gsm[Column3],RT_gsm[Column3],"")</f>
        <v>PGPS_mm_FWD</v>
      </c>
    </row>
    <row r="3129" spans="1:10" ht="16" hidden="1" x14ac:dyDescent="0.2">
      <c r="A3129" s="1" t="s">
        <v>6236</v>
      </c>
      <c r="B3129" s="1" t="s">
        <v>3902</v>
      </c>
      <c r="C3129" s="1" t="s">
        <v>6237</v>
      </c>
      <c r="D3129" s="1" t="s">
        <v>6238</v>
      </c>
      <c r="E3129" s="1" t="s">
        <v>7</v>
      </c>
      <c r="F3129" s="1" t="s">
        <v>3920</v>
      </c>
      <c r="G3129" s="1" t="str">
        <f>RT_enz[[#This Row],[rxn_src]]&amp;"_"&amp;RT_enz[[#This Row],[dir]]</f>
        <v>PGS_x_FWD</v>
      </c>
      <c r="H3129" s="1" t="str">
        <f>_xlfn.XLOOKUP(RT_enz[[#This Row],[Column1]],SC_enz[name_dir],SC_enz[name_dir],"")</f>
        <v/>
      </c>
      <c r="I3129" s="1" t="str">
        <f>_xlfn.XLOOKUP(RT_enz[[#This Row],[rxn_src]],SC_enz[rxn_src],SC_enz[rxn_src],"")</f>
        <v/>
      </c>
      <c r="J3129" s="2" t="str">
        <f>_xlfn.XLOOKUP(RT_enz[[#This Row],[Column1]],RT_gsm[Column3],RT_gsm[Column3],"")</f>
        <v>PGS_x_FWD</v>
      </c>
    </row>
    <row r="3130" spans="1:10" ht="16" hidden="1" x14ac:dyDescent="0.2">
      <c r="A3130" s="1" t="s">
        <v>6239</v>
      </c>
      <c r="B3130" s="1" t="s">
        <v>3902</v>
      </c>
      <c r="C3130" s="1" t="s">
        <v>4870</v>
      </c>
      <c r="D3130" s="1" t="s">
        <v>4871</v>
      </c>
      <c r="E3130" s="1" t="s">
        <v>7</v>
      </c>
      <c r="F3130" s="1" t="s">
        <v>3920</v>
      </c>
      <c r="G3130" s="1" t="str">
        <f>RT_enz[[#This Row],[rxn_src]]&amp;"_"&amp;RT_enz[[#This Row],[dir]]</f>
        <v>PGt_c_m_FWD</v>
      </c>
      <c r="H3130" s="1" t="str">
        <f>_xlfn.XLOOKUP(RT_enz[[#This Row],[Column1]],SC_enz[name_dir],SC_enz[name_dir],"")</f>
        <v/>
      </c>
      <c r="I3130" s="1" t="str">
        <f>_xlfn.XLOOKUP(RT_enz[[#This Row],[rxn_src]],SC_enz[rxn_src],SC_enz[rxn_src],"")</f>
        <v/>
      </c>
      <c r="J3130" s="2" t="str">
        <f>_xlfn.XLOOKUP(RT_enz[[#This Row],[Column1]],RT_gsm[Column3],RT_gsm[Column3],"")</f>
        <v>PGt_c_m_FWD</v>
      </c>
    </row>
    <row r="3131" spans="1:10" ht="16" hidden="1" x14ac:dyDescent="0.2">
      <c r="A3131" s="1" t="s">
        <v>6239</v>
      </c>
      <c r="B3131" s="1" t="s">
        <v>3903</v>
      </c>
      <c r="C3131" s="1" t="s">
        <v>4870</v>
      </c>
      <c r="D3131" s="1" t="s">
        <v>4871</v>
      </c>
      <c r="E3131" s="1" t="s">
        <v>12</v>
      </c>
      <c r="F3131" s="1" t="s">
        <v>3920</v>
      </c>
      <c r="G3131" s="1" t="str">
        <f>RT_enz[[#This Row],[rxn_src]]&amp;"_"&amp;RT_enz[[#This Row],[dir]]</f>
        <v>PGt_c_m_REV</v>
      </c>
      <c r="H3131" s="1" t="str">
        <f>_xlfn.XLOOKUP(RT_enz[[#This Row],[Column1]],SC_enz[name_dir],SC_enz[name_dir],"")</f>
        <v/>
      </c>
      <c r="I3131" s="1" t="str">
        <f>_xlfn.XLOOKUP(RT_enz[[#This Row],[rxn_src]],SC_enz[rxn_src],SC_enz[rxn_src],"")</f>
        <v/>
      </c>
      <c r="J3131" s="2" t="str">
        <f>_xlfn.XLOOKUP(RT_enz[[#This Row],[Column1]],RT_gsm[Column3],RT_gsm[Column3],"")</f>
        <v>PGt_c_m_REV</v>
      </c>
    </row>
    <row r="3132" spans="1:10" ht="16" hidden="1" x14ac:dyDescent="0.2">
      <c r="A3132" s="1" t="s">
        <v>6239</v>
      </c>
      <c r="B3132" s="1" t="s">
        <v>3902</v>
      </c>
      <c r="C3132" s="1" t="s">
        <v>4872</v>
      </c>
      <c r="D3132" s="1" t="s">
        <v>4873</v>
      </c>
      <c r="E3132" s="1" t="s">
        <v>7</v>
      </c>
      <c r="F3132" s="1" t="s">
        <v>3920</v>
      </c>
      <c r="G3132" s="1" t="str">
        <f>RT_enz[[#This Row],[rxn_src]]&amp;"_"&amp;RT_enz[[#This Row],[dir]]</f>
        <v>PGt_c_m_FWD</v>
      </c>
      <c r="H3132" s="1" t="str">
        <f>_xlfn.XLOOKUP(RT_enz[[#This Row],[Column1]],SC_enz[name_dir],SC_enz[name_dir],"")</f>
        <v/>
      </c>
      <c r="I3132" s="1" t="str">
        <f>_xlfn.XLOOKUP(RT_enz[[#This Row],[rxn_src]],SC_enz[rxn_src],SC_enz[rxn_src],"")</f>
        <v/>
      </c>
      <c r="J3132" s="2" t="str">
        <f>_xlfn.XLOOKUP(RT_enz[[#This Row],[Column1]],RT_gsm[Column3],RT_gsm[Column3],"")</f>
        <v>PGt_c_m_FWD</v>
      </c>
    </row>
    <row r="3133" spans="1:10" ht="16" hidden="1" x14ac:dyDescent="0.2">
      <c r="A3133" s="1" t="s">
        <v>6239</v>
      </c>
      <c r="B3133" s="1" t="s">
        <v>3903</v>
      </c>
      <c r="C3133" s="1" t="s">
        <v>4872</v>
      </c>
      <c r="D3133" s="1" t="s">
        <v>4873</v>
      </c>
      <c r="E3133" s="1" t="s">
        <v>12</v>
      </c>
      <c r="F3133" s="1" t="s">
        <v>3920</v>
      </c>
      <c r="G3133" s="1" t="str">
        <f>RT_enz[[#This Row],[rxn_src]]&amp;"_"&amp;RT_enz[[#This Row],[dir]]</f>
        <v>PGt_c_m_REV</v>
      </c>
      <c r="H3133" s="1" t="str">
        <f>_xlfn.XLOOKUP(RT_enz[[#This Row],[Column1]],SC_enz[name_dir],SC_enz[name_dir],"")</f>
        <v/>
      </c>
      <c r="I3133" s="1" t="str">
        <f>_xlfn.XLOOKUP(RT_enz[[#This Row],[rxn_src]],SC_enz[rxn_src],SC_enz[rxn_src],"")</f>
        <v/>
      </c>
      <c r="J3133" s="2" t="str">
        <f>_xlfn.XLOOKUP(RT_enz[[#This Row],[Column1]],RT_gsm[Column3],RT_gsm[Column3],"")</f>
        <v>PGt_c_m_REV</v>
      </c>
    </row>
    <row r="3134" spans="1:10" ht="16" hidden="1" x14ac:dyDescent="0.2">
      <c r="A3134" s="1" t="s">
        <v>6240</v>
      </c>
      <c r="B3134" s="1" t="s">
        <v>3902</v>
      </c>
      <c r="C3134" s="1" t="s">
        <v>6241</v>
      </c>
      <c r="D3134" s="1" t="s">
        <v>6242</v>
      </c>
      <c r="E3134" s="1" t="s">
        <v>7</v>
      </c>
      <c r="F3134" s="1" t="s">
        <v>3920</v>
      </c>
      <c r="G3134" s="1" t="str">
        <f>RT_enz[[#This Row],[rxn_src]]&amp;"_"&amp;RT_enz[[#This Row],[dir]]</f>
        <v>PHACRDC1_c_FWD</v>
      </c>
      <c r="H3134" s="1" t="str">
        <f>_xlfn.XLOOKUP(RT_enz[[#This Row],[Column1]],SC_enz[name_dir],SC_enz[name_dir],"")</f>
        <v/>
      </c>
      <c r="I3134" s="1" t="str">
        <f>_xlfn.XLOOKUP(RT_enz[[#This Row],[rxn_src]],SC_enz[rxn_src],SC_enz[rxn_src],"")</f>
        <v/>
      </c>
      <c r="J3134" s="2" t="str">
        <f>_xlfn.XLOOKUP(RT_enz[[#This Row],[Column1]],RT_gsm[Column3],RT_gsm[Column3],"")</f>
        <v>PHACRDC1_c_FWD</v>
      </c>
    </row>
    <row r="3135" spans="1:10" ht="16" hidden="1" x14ac:dyDescent="0.2">
      <c r="A3135" s="1" t="s">
        <v>6240</v>
      </c>
      <c r="B3135" s="1" t="s">
        <v>3903</v>
      </c>
      <c r="C3135" s="1" t="s">
        <v>6241</v>
      </c>
      <c r="D3135" s="1" t="s">
        <v>6242</v>
      </c>
      <c r="E3135" s="1" t="s">
        <v>7</v>
      </c>
      <c r="F3135" s="1" t="s">
        <v>3920</v>
      </c>
      <c r="G3135" s="1" t="str">
        <f>RT_enz[[#This Row],[rxn_src]]&amp;"_"&amp;RT_enz[[#This Row],[dir]]</f>
        <v>PHACRDC1_c_REV</v>
      </c>
      <c r="H3135" s="1" t="str">
        <f>_xlfn.XLOOKUP(RT_enz[[#This Row],[Column1]],SC_enz[name_dir],SC_enz[name_dir],"")</f>
        <v/>
      </c>
      <c r="I3135" s="1" t="str">
        <f>_xlfn.XLOOKUP(RT_enz[[#This Row],[rxn_src]],SC_enz[rxn_src],SC_enz[rxn_src],"")</f>
        <v/>
      </c>
      <c r="J3135" s="2" t="str">
        <f>_xlfn.XLOOKUP(RT_enz[[#This Row],[Column1]],RT_gsm[Column3],RT_gsm[Column3],"")</f>
        <v>PHACRDC1_c_REV</v>
      </c>
    </row>
    <row r="3136" spans="1:10" ht="16" hidden="1" x14ac:dyDescent="0.2">
      <c r="A3136" s="1" t="s">
        <v>6243</v>
      </c>
      <c r="B3136" s="1" t="s">
        <v>3902</v>
      </c>
      <c r="C3136" s="1" t="s">
        <v>6241</v>
      </c>
      <c r="D3136" s="1" t="s">
        <v>6242</v>
      </c>
      <c r="E3136" s="1" t="s">
        <v>7</v>
      </c>
      <c r="F3136" s="1" t="s">
        <v>3920</v>
      </c>
      <c r="G3136" s="1" t="str">
        <f>RT_enz[[#This Row],[rxn_src]]&amp;"_"&amp;RT_enz[[#This Row],[dir]]</f>
        <v>PHACRDC2_c_FWD</v>
      </c>
      <c r="H3136" s="1" t="str">
        <f>_xlfn.XLOOKUP(RT_enz[[#This Row],[Column1]],SC_enz[name_dir],SC_enz[name_dir],"")</f>
        <v/>
      </c>
      <c r="I3136" s="1" t="str">
        <f>_xlfn.XLOOKUP(RT_enz[[#This Row],[rxn_src]],SC_enz[rxn_src],SC_enz[rxn_src],"")</f>
        <v/>
      </c>
      <c r="J3136" s="2" t="str">
        <f>_xlfn.XLOOKUP(RT_enz[[#This Row],[Column1]],RT_gsm[Column3],RT_gsm[Column3],"")</f>
        <v>PHACRDC2_c_FWD</v>
      </c>
    </row>
    <row r="3137" spans="1:10" ht="16" hidden="1" x14ac:dyDescent="0.2">
      <c r="A3137" s="1" t="s">
        <v>6243</v>
      </c>
      <c r="B3137" s="1" t="s">
        <v>3903</v>
      </c>
      <c r="C3137" s="1" t="s">
        <v>6241</v>
      </c>
      <c r="D3137" s="1" t="s">
        <v>6242</v>
      </c>
      <c r="E3137" s="1" t="s">
        <v>7</v>
      </c>
      <c r="F3137" s="1" t="s">
        <v>3920</v>
      </c>
      <c r="G3137" s="1" t="str">
        <f>RT_enz[[#This Row],[rxn_src]]&amp;"_"&amp;RT_enz[[#This Row],[dir]]</f>
        <v>PHACRDC2_c_REV</v>
      </c>
      <c r="H3137" s="1" t="str">
        <f>_xlfn.XLOOKUP(RT_enz[[#This Row],[Column1]],SC_enz[name_dir],SC_enz[name_dir],"")</f>
        <v/>
      </c>
      <c r="I3137" s="1" t="str">
        <f>_xlfn.XLOOKUP(RT_enz[[#This Row],[rxn_src]],SC_enz[rxn_src],SC_enz[rxn_src],"")</f>
        <v/>
      </c>
      <c r="J3137" s="2" t="str">
        <f>_xlfn.XLOOKUP(RT_enz[[#This Row],[Column1]],RT_gsm[Column3],RT_gsm[Column3],"")</f>
        <v>PHACRDC2_c_REV</v>
      </c>
    </row>
    <row r="3138" spans="1:10" ht="16" hidden="1" x14ac:dyDescent="0.2">
      <c r="A3138" s="1" t="s">
        <v>6244</v>
      </c>
      <c r="B3138" s="1" t="s">
        <v>3902</v>
      </c>
      <c r="C3138" s="1" t="s">
        <v>6241</v>
      </c>
      <c r="D3138" s="1" t="s">
        <v>6242</v>
      </c>
      <c r="E3138" s="1" t="s">
        <v>7</v>
      </c>
      <c r="F3138" s="1" t="s">
        <v>3920</v>
      </c>
      <c r="G3138" s="1" t="str">
        <f>RT_enz[[#This Row],[rxn_src]]&amp;"_"&amp;RT_enz[[#This Row],[dir]]</f>
        <v>PHACRDC3_c_FWD</v>
      </c>
      <c r="H3138" s="1" t="str">
        <f>_xlfn.XLOOKUP(RT_enz[[#This Row],[Column1]],SC_enz[name_dir],SC_enz[name_dir],"")</f>
        <v/>
      </c>
      <c r="I3138" s="1" t="str">
        <f>_xlfn.XLOOKUP(RT_enz[[#This Row],[rxn_src]],SC_enz[rxn_src],SC_enz[rxn_src],"")</f>
        <v/>
      </c>
      <c r="J3138" s="2" t="str">
        <f>_xlfn.XLOOKUP(RT_enz[[#This Row],[Column1]],RT_gsm[Column3],RT_gsm[Column3],"")</f>
        <v>PHACRDC3_c_FWD</v>
      </c>
    </row>
    <row r="3139" spans="1:10" ht="16" hidden="1" x14ac:dyDescent="0.2">
      <c r="A3139" s="1" t="s">
        <v>6244</v>
      </c>
      <c r="B3139" s="1" t="s">
        <v>3903</v>
      </c>
      <c r="C3139" s="1" t="s">
        <v>6241</v>
      </c>
      <c r="D3139" s="1" t="s">
        <v>6242</v>
      </c>
      <c r="E3139" s="1" t="s">
        <v>7</v>
      </c>
      <c r="F3139" s="1" t="s">
        <v>3920</v>
      </c>
      <c r="G3139" s="1" t="str">
        <f>RT_enz[[#This Row],[rxn_src]]&amp;"_"&amp;RT_enz[[#This Row],[dir]]</f>
        <v>PHACRDC3_c_REV</v>
      </c>
      <c r="H3139" s="1" t="str">
        <f>_xlfn.XLOOKUP(RT_enz[[#This Row],[Column1]],SC_enz[name_dir],SC_enz[name_dir],"")</f>
        <v/>
      </c>
      <c r="I3139" s="1" t="str">
        <f>_xlfn.XLOOKUP(RT_enz[[#This Row],[rxn_src]],SC_enz[rxn_src],SC_enz[rxn_src],"")</f>
        <v/>
      </c>
      <c r="J3139" s="2" t="str">
        <f>_xlfn.XLOOKUP(RT_enz[[#This Row],[Column1]],RT_gsm[Column3],RT_gsm[Column3],"")</f>
        <v>PHACRDC3_c_REV</v>
      </c>
    </row>
    <row r="3140" spans="1:10" ht="16" hidden="1" x14ac:dyDescent="0.2">
      <c r="A3140" s="1" t="s">
        <v>6245</v>
      </c>
      <c r="B3140" s="1" t="s">
        <v>3902</v>
      </c>
      <c r="C3140" s="1" t="s">
        <v>6241</v>
      </c>
      <c r="D3140" s="1" t="s">
        <v>6242</v>
      </c>
      <c r="E3140" s="1" t="s">
        <v>7</v>
      </c>
      <c r="F3140" s="1" t="s">
        <v>3920</v>
      </c>
      <c r="G3140" s="1" t="str">
        <f>RT_enz[[#This Row],[rxn_src]]&amp;"_"&amp;RT_enz[[#This Row],[dir]]</f>
        <v>PHACRDC4_c_FWD</v>
      </c>
      <c r="H3140" s="1" t="str">
        <f>_xlfn.XLOOKUP(RT_enz[[#This Row],[Column1]],SC_enz[name_dir],SC_enz[name_dir],"")</f>
        <v/>
      </c>
      <c r="I3140" s="1" t="str">
        <f>_xlfn.XLOOKUP(RT_enz[[#This Row],[rxn_src]],SC_enz[rxn_src],SC_enz[rxn_src],"")</f>
        <v/>
      </c>
      <c r="J3140" s="2" t="str">
        <f>_xlfn.XLOOKUP(RT_enz[[#This Row],[Column1]],RT_gsm[Column3],RT_gsm[Column3],"")</f>
        <v>PHACRDC4_c_FWD</v>
      </c>
    </row>
    <row r="3141" spans="1:10" ht="16" hidden="1" x14ac:dyDescent="0.2">
      <c r="A3141" s="1" t="s">
        <v>6245</v>
      </c>
      <c r="B3141" s="1" t="s">
        <v>3903</v>
      </c>
      <c r="C3141" s="1" t="s">
        <v>6241</v>
      </c>
      <c r="D3141" s="1" t="s">
        <v>6242</v>
      </c>
      <c r="E3141" s="1" t="s">
        <v>7</v>
      </c>
      <c r="F3141" s="1" t="s">
        <v>3920</v>
      </c>
      <c r="G3141" s="1" t="str">
        <f>RT_enz[[#This Row],[rxn_src]]&amp;"_"&amp;RT_enz[[#This Row],[dir]]</f>
        <v>PHACRDC4_c_REV</v>
      </c>
      <c r="H3141" s="1" t="str">
        <f>_xlfn.XLOOKUP(RT_enz[[#This Row],[Column1]],SC_enz[name_dir],SC_enz[name_dir],"")</f>
        <v/>
      </c>
      <c r="I3141" s="1" t="str">
        <f>_xlfn.XLOOKUP(RT_enz[[#This Row],[rxn_src]],SC_enz[rxn_src],SC_enz[rxn_src],"")</f>
        <v/>
      </c>
      <c r="J3141" s="2" t="str">
        <f>_xlfn.XLOOKUP(RT_enz[[#This Row],[Column1]],RT_gsm[Column3],RT_gsm[Column3],"")</f>
        <v>PHACRDC4_c_REV</v>
      </c>
    </row>
    <row r="3142" spans="1:10" ht="16" hidden="1" x14ac:dyDescent="0.2">
      <c r="A3142" s="1" t="s">
        <v>1156</v>
      </c>
      <c r="B3142" s="1" t="s">
        <v>3902</v>
      </c>
      <c r="C3142" s="1" t="s">
        <v>4067</v>
      </c>
      <c r="D3142" s="1" t="s">
        <v>4068</v>
      </c>
      <c r="E3142" s="1" t="s">
        <v>7</v>
      </c>
      <c r="F3142" s="1" t="s">
        <v>3920</v>
      </c>
      <c r="G3142" s="1" t="str">
        <f>RT_enz[[#This Row],[rxn_src]]&amp;"_"&amp;RT_enz[[#This Row],[dir]]</f>
        <v>PHCD_m_FWD</v>
      </c>
      <c r="H3142" s="1" t="str">
        <f>_xlfn.XLOOKUP(RT_enz[[#This Row],[Column1]],SC_enz[name_dir],SC_enz[name_dir],"")</f>
        <v>PHCD_m_FWD</v>
      </c>
      <c r="I3142" s="1" t="str">
        <f>_xlfn.XLOOKUP(RT_enz[[#This Row],[rxn_src]],SC_enz[rxn_src],SC_enz[rxn_src],"")</f>
        <v>PHCD_m</v>
      </c>
      <c r="J3142" s="2" t="str">
        <f>_xlfn.XLOOKUP(RT_enz[[#This Row],[Column1]],RT_gsm[Column3],RT_gsm[Column3],"")</f>
        <v/>
      </c>
    </row>
    <row r="3143" spans="1:10" ht="16" hidden="1" x14ac:dyDescent="0.2">
      <c r="A3143" s="1" t="s">
        <v>2676</v>
      </c>
      <c r="B3143" s="1" t="s">
        <v>3902</v>
      </c>
      <c r="C3143" s="1" t="s">
        <v>1642</v>
      </c>
      <c r="D3143" s="1" t="s">
        <v>143</v>
      </c>
      <c r="E3143" s="1" t="s">
        <v>7</v>
      </c>
      <c r="F3143" s="1"/>
      <c r="G3143" s="1" t="str">
        <f>RT_enz[[#This Row],[rxn_src]]&amp;"_"&amp;RT_enz[[#This Row],[dir]]</f>
        <v>PHCHGS_m_FWD</v>
      </c>
      <c r="H3143" s="1" t="str">
        <f>_xlfn.XLOOKUP(RT_enz[[#This Row],[Column1]],SC_enz[name_dir],SC_enz[name_dir],"")</f>
        <v>PHCHGS_m_FWD</v>
      </c>
      <c r="I3143" s="1" t="str">
        <f>_xlfn.XLOOKUP(RT_enz[[#This Row],[rxn_src]],SC_enz[rxn_src],SC_enz[rxn_src],"")</f>
        <v>PHCHGS_m</v>
      </c>
      <c r="J3143" s="2" t="str">
        <f>_xlfn.XLOOKUP(RT_enz[[#This Row],[Column1]],RT_gsm[Column3],RT_gsm[Column3],"")</f>
        <v>PHCHGS_m_FWD</v>
      </c>
    </row>
    <row r="3144" spans="1:10" ht="16" hidden="1" x14ac:dyDescent="0.2">
      <c r="A3144" s="1" t="s">
        <v>2322</v>
      </c>
      <c r="B3144" s="1" t="s">
        <v>3902</v>
      </c>
      <c r="C3144" s="1" t="s">
        <v>1642</v>
      </c>
      <c r="D3144" s="1" t="s">
        <v>143</v>
      </c>
      <c r="E3144" s="1" t="s">
        <v>12</v>
      </c>
      <c r="F3144" s="1" t="s">
        <v>3920</v>
      </c>
      <c r="G3144" s="1" t="str">
        <f>RT_enz[[#This Row],[rxn_src]]&amp;"_"&amp;RT_enz[[#This Row],[dir]]</f>
        <v>PHEACt_c_e_FWD</v>
      </c>
      <c r="H3144" s="1" t="str">
        <f>_xlfn.XLOOKUP(RT_enz[[#This Row],[Column1]],SC_enz[name_dir],SC_enz[name_dir],"")</f>
        <v>PHEACt_c_e_FWD</v>
      </c>
      <c r="I3144" s="1" t="str">
        <f>_xlfn.XLOOKUP(RT_enz[[#This Row],[rxn_src]],SC_enz[rxn_src],SC_enz[rxn_src],"")</f>
        <v>PHEACt_c_e</v>
      </c>
      <c r="J3144" s="2" t="str">
        <f>_xlfn.XLOOKUP(RT_enz[[#This Row],[Column1]],RT_gsm[Column3],RT_gsm[Column3],"")</f>
        <v>PHEACt_c_e_FWD</v>
      </c>
    </row>
    <row r="3145" spans="1:10" ht="16" hidden="1" x14ac:dyDescent="0.2">
      <c r="A3145" s="1" t="s">
        <v>6246</v>
      </c>
      <c r="B3145" s="1" t="s">
        <v>3902</v>
      </c>
      <c r="C3145" s="1" t="s">
        <v>6247</v>
      </c>
      <c r="D3145" s="1" t="s">
        <v>6248</v>
      </c>
      <c r="E3145" s="1" t="s">
        <v>7</v>
      </c>
      <c r="F3145" s="1" t="s">
        <v>3920</v>
      </c>
      <c r="G3145" s="1" t="str">
        <f>RT_enz[[#This Row],[rxn_src]]&amp;"_"&amp;RT_enz[[#This Row],[dir]]</f>
        <v>PHEN2MOXy_c_FWD</v>
      </c>
      <c r="H3145" s="1" t="str">
        <f>_xlfn.XLOOKUP(RT_enz[[#This Row],[Column1]],SC_enz[name_dir],SC_enz[name_dir],"")</f>
        <v/>
      </c>
      <c r="I3145" s="1" t="str">
        <f>_xlfn.XLOOKUP(RT_enz[[#This Row],[rxn_src]],SC_enz[rxn_src],SC_enz[rxn_src],"")</f>
        <v/>
      </c>
      <c r="J3145" s="2" t="str">
        <f>_xlfn.XLOOKUP(RT_enz[[#This Row],[Column1]],RT_gsm[Column3],RT_gsm[Column3],"")</f>
        <v>PHEN2MOXy_c_FWD</v>
      </c>
    </row>
    <row r="3146" spans="1:10" ht="16" hidden="1" x14ac:dyDescent="0.2">
      <c r="A3146" s="1" t="s">
        <v>6246</v>
      </c>
      <c r="B3146" s="1" t="s">
        <v>3902</v>
      </c>
      <c r="C3146" s="1" t="s">
        <v>6249</v>
      </c>
      <c r="D3146" s="1" t="s">
        <v>6250</v>
      </c>
      <c r="E3146" s="1" t="s">
        <v>7</v>
      </c>
      <c r="F3146" s="1" t="s">
        <v>3920</v>
      </c>
      <c r="G3146" s="1" t="str">
        <f>RT_enz[[#This Row],[rxn_src]]&amp;"_"&amp;RT_enz[[#This Row],[dir]]</f>
        <v>PHEN2MOXy_c_FWD</v>
      </c>
      <c r="H3146" s="1" t="str">
        <f>_xlfn.XLOOKUP(RT_enz[[#This Row],[Column1]],SC_enz[name_dir],SC_enz[name_dir],"")</f>
        <v/>
      </c>
      <c r="I3146" s="1" t="str">
        <f>_xlfn.XLOOKUP(RT_enz[[#This Row],[rxn_src]],SC_enz[rxn_src],SC_enz[rxn_src],"")</f>
        <v/>
      </c>
      <c r="J3146" s="2" t="str">
        <f>_xlfn.XLOOKUP(RT_enz[[#This Row],[Column1]],RT_gsm[Column3],RT_gsm[Column3],"")</f>
        <v>PHEN2MOXy_c_FWD</v>
      </c>
    </row>
    <row r="3147" spans="1:10" ht="16" hidden="1" x14ac:dyDescent="0.2">
      <c r="A3147" s="1" t="s">
        <v>6246</v>
      </c>
      <c r="B3147" s="1" t="s">
        <v>3902</v>
      </c>
      <c r="C3147" s="1" t="s">
        <v>6251</v>
      </c>
      <c r="D3147" s="1" t="s">
        <v>6252</v>
      </c>
      <c r="E3147" s="1" t="s">
        <v>7</v>
      </c>
      <c r="F3147" s="1" t="s">
        <v>3920</v>
      </c>
      <c r="G3147" s="1" t="str">
        <f>RT_enz[[#This Row],[rxn_src]]&amp;"_"&amp;RT_enz[[#This Row],[dir]]</f>
        <v>PHEN2MOXy_c_FWD</v>
      </c>
      <c r="H3147" s="1" t="str">
        <f>_xlfn.XLOOKUP(RT_enz[[#This Row],[Column1]],SC_enz[name_dir],SC_enz[name_dir],"")</f>
        <v/>
      </c>
      <c r="I3147" s="1" t="str">
        <f>_xlfn.XLOOKUP(RT_enz[[#This Row],[rxn_src]],SC_enz[rxn_src],SC_enz[rxn_src],"")</f>
        <v/>
      </c>
      <c r="J3147" s="2" t="str">
        <f>_xlfn.XLOOKUP(RT_enz[[#This Row],[Column1]],RT_gsm[Column3],RT_gsm[Column3],"")</f>
        <v>PHEN2MOXy_c_FWD</v>
      </c>
    </row>
    <row r="3148" spans="1:10" ht="16" hidden="1" x14ac:dyDescent="0.2">
      <c r="A3148" s="1" t="s">
        <v>2759</v>
      </c>
      <c r="B3148" s="1" t="s">
        <v>3902</v>
      </c>
      <c r="C3148" s="1" t="s">
        <v>1642</v>
      </c>
      <c r="D3148" s="1" t="s">
        <v>143</v>
      </c>
      <c r="E3148" s="1" t="s">
        <v>7</v>
      </c>
      <c r="F3148" s="1"/>
      <c r="G3148" s="1" t="str">
        <f>RT_enz[[#This Row],[rxn_src]]&amp;"_"&amp;RT_enz[[#This Row],[dir]]</f>
        <v>PHEt_c_m_FWD</v>
      </c>
      <c r="H3148" s="1" t="str">
        <f>_xlfn.XLOOKUP(RT_enz[[#This Row],[Column1]],SC_enz[name_dir],SC_enz[name_dir],"")</f>
        <v>PHEt_c_m_FWD</v>
      </c>
      <c r="I3148" s="1" t="str">
        <f>_xlfn.XLOOKUP(RT_enz[[#This Row],[rxn_src]],SC_enz[rxn_src],SC_enz[rxn_src],"")</f>
        <v>PHEt_c_m</v>
      </c>
      <c r="J3148" s="2" t="str">
        <f>_xlfn.XLOOKUP(RT_enz[[#This Row],[Column1]],RT_gsm[Column3],RT_gsm[Column3],"")</f>
        <v>PHEt_c_m_FWD</v>
      </c>
    </row>
    <row r="3149" spans="1:10" ht="16" hidden="1" x14ac:dyDescent="0.2">
      <c r="A3149" s="1" t="s">
        <v>1439</v>
      </c>
      <c r="B3149" s="1" t="s">
        <v>3902</v>
      </c>
      <c r="C3149" s="1" t="s">
        <v>4552</v>
      </c>
      <c r="D3149" s="1" t="s">
        <v>4553</v>
      </c>
      <c r="E3149" s="1" t="s">
        <v>7</v>
      </c>
      <c r="F3149" s="1" t="s">
        <v>3920</v>
      </c>
      <c r="G3149" s="1" t="str">
        <f>RT_enz[[#This Row],[rxn_src]]&amp;"_"&amp;RT_enz[[#This Row],[dir]]</f>
        <v>PHETA1_c_FWD</v>
      </c>
      <c r="H3149" s="1" t="str">
        <f>_xlfn.XLOOKUP(RT_enz[[#This Row],[Column1]],SC_enz[name_dir],SC_enz[name_dir],"")</f>
        <v>PHETA1_c_FWD</v>
      </c>
      <c r="I3149" s="1" t="str">
        <f>_xlfn.XLOOKUP(RT_enz[[#This Row],[rxn_src]],SC_enz[rxn_src],SC_enz[rxn_src],"")</f>
        <v>PHETA1_c</v>
      </c>
      <c r="J3149" s="2" t="str">
        <f>_xlfn.XLOOKUP(RT_enz[[#This Row],[Column1]],RT_gsm[Column3],RT_gsm[Column3],"")</f>
        <v>PHETA1_c_FWD</v>
      </c>
    </row>
    <row r="3150" spans="1:10" ht="16" hidden="1" x14ac:dyDescent="0.2">
      <c r="A3150" s="1" t="s">
        <v>1439</v>
      </c>
      <c r="B3150" s="1" t="s">
        <v>3903</v>
      </c>
      <c r="C3150" s="1" t="s">
        <v>4552</v>
      </c>
      <c r="D3150" s="1" t="s">
        <v>4553</v>
      </c>
      <c r="E3150" s="1" t="s">
        <v>12</v>
      </c>
      <c r="F3150" s="1" t="s">
        <v>3920</v>
      </c>
      <c r="G3150" s="1" t="str">
        <f>RT_enz[[#This Row],[rxn_src]]&amp;"_"&amp;RT_enz[[#This Row],[dir]]</f>
        <v>PHETA1_c_REV</v>
      </c>
      <c r="H3150" s="1" t="str">
        <f>_xlfn.XLOOKUP(RT_enz[[#This Row],[Column1]],SC_enz[name_dir],SC_enz[name_dir],"")</f>
        <v>PHETA1_c_REV</v>
      </c>
      <c r="I3150" s="1" t="str">
        <f>_xlfn.XLOOKUP(RT_enz[[#This Row],[rxn_src]],SC_enz[rxn_src],SC_enz[rxn_src],"")</f>
        <v>PHETA1_c</v>
      </c>
      <c r="J3150" s="2" t="str">
        <f>_xlfn.XLOOKUP(RT_enz[[#This Row],[Column1]],RT_gsm[Column3],RT_gsm[Column3],"")</f>
        <v>PHETA1_c_REV</v>
      </c>
    </row>
    <row r="3151" spans="1:10" ht="16" hidden="1" x14ac:dyDescent="0.2">
      <c r="A3151" s="1" t="s">
        <v>1439</v>
      </c>
      <c r="B3151" s="1" t="s">
        <v>3902</v>
      </c>
      <c r="C3151" s="1" t="s">
        <v>4084</v>
      </c>
      <c r="D3151" s="1" t="s">
        <v>4085</v>
      </c>
      <c r="E3151" s="1" t="s">
        <v>7</v>
      </c>
      <c r="F3151" s="1" t="s">
        <v>3920</v>
      </c>
      <c r="G3151" s="1" t="str">
        <f>RT_enz[[#This Row],[rxn_src]]&amp;"_"&amp;RT_enz[[#This Row],[dir]]</f>
        <v>PHETA1_c_FWD</v>
      </c>
      <c r="H3151" s="1" t="str">
        <f>_xlfn.XLOOKUP(RT_enz[[#This Row],[Column1]],SC_enz[name_dir],SC_enz[name_dir],"")</f>
        <v>PHETA1_c_FWD</v>
      </c>
      <c r="I3151" s="1" t="str">
        <f>_xlfn.XLOOKUP(RT_enz[[#This Row],[rxn_src]],SC_enz[rxn_src],SC_enz[rxn_src],"")</f>
        <v>PHETA1_c</v>
      </c>
      <c r="J3151" s="2" t="str">
        <f>_xlfn.XLOOKUP(RT_enz[[#This Row],[Column1]],RT_gsm[Column3],RT_gsm[Column3],"")</f>
        <v>PHETA1_c_FWD</v>
      </c>
    </row>
    <row r="3152" spans="1:10" ht="16" hidden="1" x14ac:dyDescent="0.2">
      <c r="A3152" s="1" t="s">
        <v>1439</v>
      </c>
      <c r="B3152" s="1" t="s">
        <v>3903</v>
      </c>
      <c r="C3152" s="1" t="s">
        <v>4084</v>
      </c>
      <c r="D3152" s="1" t="s">
        <v>4085</v>
      </c>
      <c r="E3152" s="1" t="s">
        <v>12</v>
      </c>
      <c r="F3152" s="1" t="s">
        <v>3920</v>
      </c>
      <c r="G3152" s="1" t="str">
        <f>RT_enz[[#This Row],[rxn_src]]&amp;"_"&amp;RT_enz[[#This Row],[dir]]</f>
        <v>PHETA1_c_REV</v>
      </c>
      <c r="H3152" s="1" t="str">
        <f>_xlfn.XLOOKUP(RT_enz[[#This Row],[Column1]],SC_enz[name_dir],SC_enz[name_dir],"")</f>
        <v>PHETA1_c_REV</v>
      </c>
      <c r="I3152" s="1" t="str">
        <f>_xlfn.XLOOKUP(RT_enz[[#This Row],[rxn_src]],SC_enz[rxn_src],SC_enz[rxn_src],"")</f>
        <v>PHETA1_c</v>
      </c>
      <c r="J3152" s="2" t="str">
        <f>_xlfn.XLOOKUP(RT_enz[[#This Row],[Column1]],RT_gsm[Column3],RT_gsm[Column3],"")</f>
        <v>PHETA1_c_REV</v>
      </c>
    </row>
    <row r="3153" spans="1:10" ht="16" hidden="1" x14ac:dyDescent="0.2">
      <c r="A3153" s="1" t="s">
        <v>1439</v>
      </c>
      <c r="B3153" s="1" t="s">
        <v>3902</v>
      </c>
      <c r="C3153" s="1" t="s">
        <v>6253</v>
      </c>
      <c r="D3153" s="1" t="s">
        <v>6254</v>
      </c>
      <c r="E3153" s="1" t="s">
        <v>7</v>
      </c>
      <c r="F3153" s="1" t="s">
        <v>3920</v>
      </c>
      <c r="G3153" s="1" t="str">
        <f>RT_enz[[#This Row],[rxn_src]]&amp;"_"&amp;RT_enz[[#This Row],[dir]]</f>
        <v>PHETA1_c_FWD</v>
      </c>
      <c r="H3153" s="1" t="str">
        <f>_xlfn.XLOOKUP(RT_enz[[#This Row],[Column1]],SC_enz[name_dir],SC_enz[name_dir],"")</f>
        <v>PHETA1_c_FWD</v>
      </c>
      <c r="I3153" s="1" t="str">
        <f>_xlfn.XLOOKUP(RT_enz[[#This Row],[rxn_src]],SC_enz[rxn_src],SC_enz[rxn_src],"")</f>
        <v>PHETA1_c</v>
      </c>
      <c r="J3153" s="2" t="str">
        <f>_xlfn.XLOOKUP(RT_enz[[#This Row],[Column1]],RT_gsm[Column3],RT_gsm[Column3],"")</f>
        <v>PHETA1_c_FWD</v>
      </c>
    </row>
    <row r="3154" spans="1:10" ht="16" hidden="1" x14ac:dyDescent="0.2">
      <c r="A3154" s="1" t="s">
        <v>1439</v>
      </c>
      <c r="B3154" s="1" t="s">
        <v>3903</v>
      </c>
      <c r="C3154" s="1" t="s">
        <v>6253</v>
      </c>
      <c r="D3154" s="1" t="s">
        <v>6254</v>
      </c>
      <c r="E3154" s="1" t="s">
        <v>12</v>
      </c>
      <c r="F3154" s="1" t="s">
        <v>3920</v>
      </c>
      <c r="G3154" s="1" t="str">
        <f>RT_enz[[#This Row],[rxn_src]]&amp;"_"&amp;RT_enz[[#This Row],[dir]]</f>
        <v>PHETA1_c_REV</v>
      </c>
      <c r="H3154" s="1" t="str">
        <f>_xlfn.XLOOKUP(RT_enz[[#This Row],[Column1]],SC_enz[name_dir],SC_enz[name_dir],"")</f>
        <v>PHETA1_c_REV</v>
      </c>
      <c r="I3154" s="1" t="str">
        <f>_xlfn.XLOOKUP(RT_enz[[#This Row],[rxn_src]],SC_enz[rxn_src],SC_enz[rxn_src],"")</f>
        <v>PHETA1_c</v>
      </c>
      <c r="J3154" s="2" t="str">
        <f>_xlfn.XLOOKUP(RT_enz[[#This Row],[Column1]],RT_gsm[Column3],RT_gsm[Column3],"")</f>
        <v>PHETA1_c_REV</v>
      </c>
    </row>
    <row r="3155" spans="1:10" ht="16" hidden="1" x14ac:dyDescent="0.2">
      <c r="A3155" s="1" t="s">
        <v>6255</v>
      </c>
      <c r="B3155" s="1" t="s">
        <v>3902</v>
      </c>
      <c r="C3155" s="1" t="s">
        <v>4554</v>
      </c>
      <c r="D3155" s="1" t="s">
        <v>4555</v>
      </c>
      <c r="E3155" s="1" t="s">
        <v>7</v>
      </c>
      <c r="F3155" s="1" t="s">
        <v>3920</v>
      </c>
      <c r="G3155" s="1" t="str">
        <f>RT_enz[[#This Row],[rxn_src]]&amp;"_"&amp;RT_enz[[#This Row],[dir]]</f>
        <v>PHETA1_m_FWD</v>
      </c>
      <c r="H3155" s="1" t="str">
        <f>_xlfn.XLOOKUP(RT_enz[[#This Row],[Column1]],SC_enz[name_dir],SC_enz[name_dir],"")</f>
        <v/>
      </c>
      <c r="I3155" s="1" t="str">
        <f>_xlfn.XLOOKUP(RT_enz[[#This Row],[rxn_src]],SC_enz[rxn_src],SC_enz[rxn_src],"")</f>
        <v/>
      </c>
      <c r="J3155" s="2" t="str">
        <f>_xlfn.XLOOKUP(RT_enz[[#This Row],[Column1]],RT_gsm[Column3],RT_gsm[Column3],"")</f>
        <v>PHETA1_m_FWD</v>
      </c>
    </row>
    <row r="3156" spans="1:10" ht="16" hidden="1" x14ac:dyDescent="0.2">
      <c r="A3156" s="1" t="s">
        <v>2276</v>
      </c>
      <c r="B3156" s="1" t="s">
        <v>3902</v>
      </c>
      <c r="C3156" s="1" t="s">
        <v>4391</v>
      </c>
      <c r="D3156" s="1" t="s">
        <v>4392</v>
      </c>
      <c r="E3156" s="1" t="s">
        <v>7</v>
      </c>
      <c r="F3156" s="1" t="s">
        <v>3920</v>
      </c>
      <c r="G3156" s="1" t="str">
        <f>RT_enz[[#This Row],[rxn_src]]&amp;"_"&amp;RT_enz[[#This Row],[dir]]</f>
        <v>PHEtps_e_FWD</v>
      </c>
      <c r="H3156" s="1" t="str">
        <f>_xlfn.XLOOKUP(RT_enz[[#This Row],[Column1]],SC_enz[name_dir],SC_enz[name_dir],"")</f>
        <v>PHEtps_e_FWD</v>
      </c>
      <c r="I3156" s="1" t="str">
        <f>_xlfn.XLOOKUP(RT_enz[[#This Row],[rxn_src]],SC_enz[rxn_src],SC_enz[rxn_src],"")</f>
        <v>PHEtps_e</v>
      </c>
      <c r="J3156" s="2" t="str">
        <f>_xlfn.XLOOKUP(RT_enz[[#This Row],[Column1]],RT_gsm[Column3],RT_gsm[Column3],"")</f>
        <v>PHEtps_e_FWD</v>
      </c>
    </row>
    <row r="3157" spans="1:10" ht="16" hidden="1" x14ac:dyDescent="0.2">
      <c r="A3157" s="1" t="s">
        <v>2276</v>
      </c>
      <c r="B3157" s="1" t="s">
        <v>3903</v>
      </c>
      <c r="C3157" s="1" t="s">
        <v>4391</v>
      </c>
      <c r="D3157" s="1" t="s">
        <v>4392</v>
      </c>
      <c r="E3157" s="1" t="s">
        <v>7</v>
      </c>
      <c r="F3157" s="1" t="s">
        <v>3920</v>
      </c>
      <c r="G3157" s="1" t="str">
        <f>RT_enz[[#This Row],[rxn_src]]&amp;"_"&amp;RT_enz[[#This Row],[dir]]</f>
        <v>PHEtps_e_REV</v>
      </c>
      <c r="H3157" s="1" t="str">
        <f>_xlfn.XLOOKUP(RT_enz[[#This Row],[Column1]],SC_enz[name_dir],SC_enz[name_dir],"")</f>
        <v>PHEtps_e_REV</v>
      </c>
      <c r="I3157" s="1" t="str">
        <f>_xlfn.XLOOKUP(RT_enz[[#This Row],[rxn_src]],SC_enz[rxn_src],SC_enz[rxn_src],"")</f>
        <v>PHEtps_e</v>
      </c>
      <c r="J3157" s="2" t="str">
        <f>_xlfn.XLOOKUP(RT_enz[[#This Row],[Column1]],RT_gsm[Column3],RT_gsm[Column3],"")</f>
        <v>PHEtps_e_REV</v>
      </c>
    </row>
    <row r="3158" spans="1:10" ht="16" hidden="1" x14ac:dyDescent="0.2">
      <c r="A3158" s="1" t="s">
        <v>3632</v>
      </c>
      <c r="B3158" s="1" t="s">
        <v>3902</v>
      </c>
      <c r="C3158" s="1" t="s">
        <v>3633</v>
      </c>
      <c r="D3158" s="1" t="s">
        <v>6256</v>
      </c>
      <c r="E3158" s="1" t="s">
        <v>12</v>
      </c>
      <c r="F3158" s="1" t="s">
        <v>3635</v>
      </c>
      <c r="G3158" s="1" t="str">
        <f>RT_enz[[#This Row],[rxn_src]]&amp;"_"&amp;RT_enz[[#This Row],[dir]]</f>
        <v>PHETRS_c_FWD</v>
      </c>
      <c r="H3158" s="1" t="str">
        <f>_xlfn.XLOOKUP(RT_enz[[#This Row],[Column1]],SC_enz[name_dir],SC_enz[name_dir],"")</f>
        <v>PHETRS_c_FWD</v>
      </c>
      <c r="I3158" s="1" t="str">
        <f>_xlfn.XLOOKUP(RT_enz[[#This Row],[rxn_src]],SC_enz[rxn_src],SC_enz[rxn_src],"")</f>
        <v>PHETRS_c</v>
      </c>
      <c r="J3158" s="2" t="str">
        <f>_xlfn.XLOOKUP(RT_enz[[#This Row],[Column1]],RT_gsm[Column3],RT_gsm[Column3],"")</f>
        <v>PHETRS_c_FWD</v>
      </c>
    </row>
    <row r="3159" spans="1:10" ht="16" hidden="1" x14ac:dyDescent="0.2">
      <c r="A3159" s="1" t="s">
        <v>1440</v>
      </c>
      <c r="B3159" s="1" t="s">
        <v>3902</v>
      </c>
      <c r="C3159" s="1" t="s">
        <v>6257</v>
      </c>
      <c r="D3159" s="1" t="s">
        <v>6258</v>
      </c>
      <c r="E3159" s="1" t="s">
        <v>7</v>
      </c>
      <c r="F3159" s="1" t="s">
        <v>3920</v>
      </c>
      <c r="G3159" s="1" t="str">
        <f>RT_enz[[#This Row],[rxn_src]]&amp;"_"&amp;RT_enz[[#This Row],[dir]]</f>
        <v>PHETRS_m_FWD</v>
      </c>
      <c r="H3159" s="1" t="str">
        <f>_xlfn.XLOOKUP(RT_enz[[#This Row],[Column1]],SC_enz[name_dir],SC_enz[name_dir],"")</f>
        <v>PHETRS_m_FWD</v>
      </c>
      <c r="I3159" s="1" t="str">
        <f>_xlfn.XLOOKUP(RT_enz[[#This Row],[rxn_src]],SC_enz[rxn_src],SC_enz[rxn_src],"")</f>
        <v>PHETRS_m</v>
      </c>
      <c r="J3159" s="2" t="str">
        <f>_xlfn.XLOOKUP(RT_enz[[#This Row],[Column1]],RT_gsm[Column3],RT_gsm[Column3],"")</f>
        <v>PHETRS_m_FWD</v>
      </c>
    </row>
    <row r="3160" spans="1:10" ht="16" hidden="1" x14ac:dyDescent="0.2">
      <c r="A3160" s="1" t="s">
        <v>6259</v>
      </c>
      <c r="B3160" s="1" t="s">
        <v>3902</v>
      </c>
      <c r="C3160" s="1" t="s">
        <v>6260</v>
      </c>
      <c r="D3160" s="1" t="s">
        <v>6261</v>
      </c>
      <c r="E3160" s="1" t="s">
        <v>7</v>
      </c>
      <c r="F3160" s="1" t="s">
        <v>3920</v>
      </c>
      <c r="G3160" s="1" t="str">
        <f>RT_enz[[#This Row],[rxn_src]]&amp;"_"&amp;RT_enz[[#This Row],[dir]]</f>
        <v>PHYTOED1_c_FWD</v>
      </c>
      <c r="H3160" s="1" t="str">
        <f>_xlfn.XLOOKUP(RT_enz[[#This Row],[Column1]],SC_enz[name_dir],SC_enz[name_dir],"")</f>
        <v/>
      </c>
      <c r="I3160" s="1" t="str">
        <f>_xlfn.XLOOKUP(RT_enz[[#This Row],[rxn_src]],SC_enz[rxn_src],SC_enz[rxn_src],"")</f>
        <v/>
      </c>
      <c r="J3160" s="2" t="str">
        <f>_xlfn.XLOOKUP(RT_enz[[#This Row],[Column1]],RT_gsm[Column3],RT_gsm[Column3],"")</f>
        <v>PHYTOED1_c_FWD</v>
      </c>
    </row>
    <row r="3161" spans="1:10" ht="16" hidden="1" x14ac:dyDescent="0.2">
      <c r="A3161" s="1" t="s">
        <v>6262</v>
      </c>
      <c r="B3161" s="1" t="s">
        <v>3902</v>
      </c>
      <c r="C3161" s="1" t="s">
        <v>6260</v>
      </c>
      <c r="D3161" s="1" t="s">
        <v>6261</v>
      </c>
      <c r="E3161" s="1" t="s">
        <v>7</v>
      </c>
      <c r="F3161" s="1" t="s">
        <v>3920</v>
      </c>
      <c r="G3161" s="1" t="str">
        <f>RT_enz[[#This Row],[rxn_src]]&amp;"_"&amp;RT_enz[[#This Row],[dir]]</f>
        <v>PHYTOED2_c_FWD</v>
      </c>
      <c r="H3161" s="1" t="str">
        <f>_xlfn.XLOOKUP(RT_enz[[#This Row],[Column1]],SC_enz[name_dir],SC_enz[name_dir],"")</f>
        <v/>
      </c>
      <c r="I3161" s="1" t="str">
        <f>_xlfn.XLOOKUP(RT_enz[[#This Row],[rxn_src]],SC_enz[rxn_src],SC_enz[rxn_src],"")</f>
        <v/>
      </c>
      <c r="J3161" s="2" t="str">
        <f>_xlfn.XLOOKUP(RT_enz[[#This Row],[Column1]],RT_gsm[Column3],RT_gsm[Column3],"")</f>
        <v>PHYTOED2_c_FWD</v>
      </c>
    </row>
    <row r="3162" spans="1:10" ht="16" hidden="1" x14ac:dyDescent="0.2">
      <c r="A3162" s="1" t="s">
        <v>6263</v>
      </c>
      <c r="B3162" s="1" t="s">
        <v>3902</v>
      </c>
      <c r="C3162" s="1" t="s">
        <v>6260</v>
      </c>
      <c r="D3162" s="1" t="s">
        <v>6261</v>
      </c>
      <c r="E3162" s="1" t="s">
        <v>7</v>
      </c>
      <c r="F3162" s="1" t="s">
        <v>3920</v>
      </c>
      <c r="G3162" s="1" t="str">
        <f>RT_enz[[#This Row],[rxn_src]]&amp;"_"&amp;RT_enz[[#This Row],[dir]]</f>
        <v>PHYTOED3_c_FWD</v>
      </c>
      <c r="H3162" s="1" t="str">
        <f>_xlfn.XLOOKUP(RT_enz[[#This Row],[Column1]],SC_enz[name_dir],SC_enz[name_dir],"")</f>
        <v/>
      </c>
      <c r="I3162" s="1" t="str">
        <f>_xlfn.XLOOKUP(RT_enz[[#This Row],[rxn_src]],SC_enz[rxn_src],SC_enz[rxn_src],"")</f>
        <v/>
      </c>
      <c r="J3162" s="2" t="str">
        <f>_xlfn.XLOOKUP(RT_enz[[#This Row],[Column1]],RT_gsm[Column3],RT_gsm[Column3],"")</f>
        <v>PHYTOED3_c_FWD</v>
      </c>
    </row>
    <row r="3163" spans="1:10" ht="16" hidden="1" x14ac:dyDescent="0.2">
      <c r="A3163" s="1" t="s">
        <v>6264</v>
      </c>
      <c r="B3163" s="1" t="s">
        <v>3902</v>
      </c>
      <c r="C3163" s="1" t="s">
        <v>6260</v>
      </c>
      <c r="D3163" s="1" t="s">
        <v>6261</v>
      </c>
      <c r="E3163" s="1" t="s">
        <v>7</v>
      </c>
      <c r="F3163" s="1" t="s">
        <v>3920</v>
      </c>
      <c r="G3163" s="1" t="str">
        <f>RT_enz[[#This Row],[rxn_src]]&amp;"_"&amp;RT_enz[[#This Row],[dir]]</f>
        <v>PHYTOED4_c_FWD</v>
      </c>
      <c r="H3163" s="1" t="str">
        <f>_xlfn.XLOOKUP(RT_enz[[#This Row],[Column1]],SC_enz[name_dir],SC_enz[name_dir],"")</f>
        <v/>
      </c>
      <c r="I3163" s="1" t="str">
        <f>_xlfn.XLOOKUP(RT_enz[[#This Row],[rxn_src]],SC_enz[rxn_src],SC_enz[rxn_src],"")</f>
        <v/>
      </c>
      <c r="J3163" s="2" t="str">
        <f>_xlfn.XLOOKUP(RT_enz[[#This Row],[Column1]],RT_gsm[Column3],RT_gsm[Column3],"")</f>
        <v>PHYTOED4_c_FWD</v>
      </c>
    </row>
    <row r="3164" spans="1:10" ht="16" hidden="1" x14ac:dyDescent="0.2">
      <c r="A3164" s="1" t="s">
        <v>6265</v>
      </c>
      <c r="B3164" s="1" t="s">
        <v>3902</v>
      </c>
      <c r="C3164" s="1" t="s">
        <v>6260</v>
      </c>
      <c r="D3164" s="1" t="s">
        <v>6261</v>
      </c>
      <c r="E3164" s="1" t="s">
        <v>7</v>
      </c>
      <c r="F3164" s="1" t="s">
        <v>3920</v>
      </c>
      <c r="G3164" s="1" t="str">
        <f>RT_enz[[#This Row],[rxn_src]]&amp;"_"&amp;RT_enz[[#This Row],[dir]]</f>
        <v>PHYTOED5_c_FWD</v>
      </c>
      <c r="H3164" s="1" t="str">
        <f>_xlfn.XLOOKUP(RT_enz[[#This Row],[Column1]],SC_enz[name_dir],SC_enz[name_dir],"")</f>
        <v/>
      </c>
      <c r="I3164" s="1" t="str">
        <f>_xlfn.XLOOKUP(RT_enz[[#This Row],[rxn_src]],SC_enz[rxn_src],SC_enz[rxn_src],"")</f>
        <v/>
      </c>
      <c r="J3164" s="2" t="str">
        <f>_xlfn.XLOOKUP(RT_enz[[#This Row],[Column1]],RT_gsm[Column3],RT_gsm[Column3],"")</f>
        <v>PHYTOED5_c_FWD</v>
      </c>
    </row>
    <row r="3165" spans="1:10" ht="16" hidden="1" x14ac:dyDescent="0.2">
      <c r="A3165" s="1" t="s">
        <v>6266</v>
      </c>
      <c r="B3165" s="1" t="s">
        <v>3902</v>
      </c>
      <c r="C3165" s="1" t="s">
        <v>4627</v>
      </c>
      <c r="D3165" s="1" t="s">
        <v>4628</v>
      </c>
      <c r="E3165" s="1" t="s">
        <v>7</v>
      </c>
      <c r="F3165" s="1" t="s">
        <v>3920</v>
      </c>
      <c r="G3165" s="1" t="str">
        <f>RT_enz[[#This Row],[rxn_src]]&amp;"_"&amp;RT_enz[[#This Row],[dir]]</f>
        <v>PHYTOES_c_FWD</v>
      </c>
      <c r="H3165" s="1" t="str">
        <f>_xlfn.XLOOKUP(RT_enz[[#This Row],[Column1]],SC_enz[name_dir],SC_enz[name_dir],"")</f>
        <v/>
      </c>
      <c r="I3165" s="1" t="str">
        <f>_xlfn.XLOOKUP(RT_enz[[#This Row],[rxn_src]],SC_enz[rxn_src],SC_enz[rxn_src],"")</f>
        <v/>
      </c>
      <c r="J3165" s="2" t="str">
        <f>_xlfn.XLOOKUP(RT_enz[[#This Row],[Column1]],RT_gsm[Column3],RT_gsm[Column3],"")</f>
        <v>PHYTOES_c_FWD</v>
      </c>
    </row>
    <row r="3166" spans="1:10" ht="16" hidden="1" x14ac:dyDescent="0.2">
      <c r="A3166" s="1" t="s">
        <v>6266</v>
      </c>
      <c r="B3166" s="1" t="s">
        <v>3903</v>
      </c>
      <c r="C3166" s="1" t="s">
        <v>4627</v>
      </c>
      <c r="D3166" s="1" t="s">
        <v>4628</v>
      </c>
      <c r="E3166" s="1" t="s">
        <v>12</v>
      </c>
      <c r="F3166" s="1" t="s">
        <v>3920</v>
      </c>
      <c r="G3166" s="1" t="str">
        <f>RT_enz[[#This Row],[rxn_src]]&amp;"_"&amp;RT_enz[[#This Row],[dir]]</f>
        <v>PHYTOES_c_REV</v>
      </c>
      <c r="H3166" s="1" t="str">
        <f>_xlfn.XLOOKUP(RT_enz[[#This Row],[Column1]],SC_enz[name_dir],SC_enz[name_dir],"")</f>
        <v/>
      </c>
      <c r="I3166" s="1" t="str">
        <f>_xlfn.XLOOKUP(RT_enz[[#This Row],[rxn_src]],SC_enz[rxn_src],SC_enz[rxn_src],"")</f>
        <v/>
      </c>
      <c r="J3166" s="2" t="str">
        <f>_xlfn.XLOOKUP(RT_enz[[#This Row],[Column1]],RT_gsm[Column3],RT_gsm[Column3],"")</f>
        <v>PHYTOES_c_REV</v>
      </c>
    </row>
    <row r="3167" spans="1:10" ht="16" hidden="1" x14ac:dyDescent="0.2">
      <c r="A3167" s="1" t="s">
        <v>6266</v>
      </c>
      <c r="B3167" s="1" t="s">
        <v>3902</v>
      </c>
      <c r="C3167" s="1" t="s">
        <v>6267</v>
      </c>
      <c r="D3167" s="1" t="s">
        <v>6268</v>
      </c>
      <c r="E3167" s="1" t="s">
        <v>7</v>
      </c>
      <c r="F3167" s="1" t="s">
        <v>3920</v>
      </c>
      <c r="G3167" s="1" t="str">
        <f>RT_enz[[#This Row],[rxn_src]]&amp;"_"&amp;RT_enz[[#This Row],[dir]]</f>
        <v>PHYTOES_c_FWD</v>
      </c>
      <c r="H3167" s="1" t="str">
        <f>_xlfn.XLOOKUP(RT_enz[[#This Row],[Column1]],SC_enz[name_dir],SC_enz[name_dir],"")</f>
        <v/>
      </c>
      <c r="I3167" s="1" t="str">
        <f>_xlfn.XLOOKUP(RT_enz[[#This Row],[rxn_src]],SC_enz[rxn_src],SC_enz[rxn_src],"")</f>
        <v/>
      </c>
      <c r="J3167" s="2" t="str">
        <f>_xlfn.XLOOKUP(RT_enz[[#This Row],[Column1]],RT_gsm[Column3],RT_gsm[Column3],"")</f>
        <v>PHYTOES_c_FWD</v>
      </c>
    </row>
    <row r="3168" spans="1:10" ht="16" hidden="1" x14ac:dyDescent="0.2">
      <c r="A3168" s="1" t="s">
        <v>6266</v>
      </c>
      <c r="B3168" s="1" t="s">
        <v>3903</v>
      </c>
      <c r="C3168" s="1" t="s">
        <v>6267</v>
      </c>
      <c r="D3168" s="1" t="s">
        <v>6268</v>
      </c>
      <c r="E3168" s="1" t="s">
        <v>12</v>
      </c>
      <c r="F3168" s="1" t="s">
        <v>3920</v>
      </c>
      <c r="G3168" s="1" t="str">
        <f>RT_enz[[#This Row],[rxn_src]]&amp;"_"&amp;RT_enz[[#This Row],[dir]]</f>
        <v>PHYTOES_c_REV</v>
      </c>
      <c r="H3168" s="1" t="str">
        <f>_xlfn.XLOOKUP(RT_enz[[#This Row],[Column1]],SC_enz[name_dir],SC_enz[name_dir],"")</f>
        <v/>
      </c>
      <c r="I3168" s="1" t="str">
        <f>_xlfn.XLOOKUP(RT_enz[[#This Row],[rxn_src]],SC_enz[rxn_src],SC_enz[rxn_src],"")</f>
        <v/>
      </c>
      <c r="J3168" s="2" t="str">
        <f>_xlfn.XLOOKUP(RT_enz[[#This Row],[Column1]],RT_gsm[Column3],RT_gsm[Column3],"")</f>
        <v>PHYTOES_c_REV</v>
      </c>
    </row>
    <row r="3169" spans="1:10" ht="16" hidden="1" x14ac:dyDescent="0.2">
      <c r="A3169" s="1" t="s">
        <v>3271</v>
      </c>
      <c r="B3169" s="1" t="s">
        <v>3902</v>
      </c>
      <c r="C3169" s="1" t="s">
        <v>6269</v>
      </c>
      <c r="D3169" s="1" t="s">
        <v>6270</v>
      </c>
      <c r="E3169" s="1" t="s">
        <v>7</v>
      </c>
      <c r="F3169" s="1" t="s">
        <v>3920</v>
      </c>
      <c r="G3169" s="1" t="str">
        <f>RT_enz[[#This Row],[rxn_src]]&amp;"_"&amp;RT_enz[[#This Row],[dir]]</f>
        <v>PI35P5P_c_FWD</v>
      </c>
      <c r="H3169" s="1" t="str">
        <f>_xlfn.XLOOKUP(RT_enz[[#This Row],[Column1]],SC_enz[name_dir],SC_enz[name_dir],"")</f>
        <v>PI35P5P_c_FWD</v>
      </c>
      <c r="I3169" s="1" t="str">
        <f>_xlfn.XLOOKUP(RT_enz[[#This Row],[rxn_src]],SC_enz[rxn_src],SC_enz[rxn_src],"")</f>
        <v>PI35P5P_c</v>
      </c>
      <c r="J3169" s="2" t="str">
        <f>_xlfn.XLOOKUP(RT_enz[[#This Row],[Column1]],RT_gsm[Column3],RT_gsm[Column3],"")</f>
        <v>PI35P5P_c_FWD</v>
      </c>
    </row>
    <row r="3170" spans="1:10" ht="16" hidden="1" x14ac:dyDescent="0.2">
      <c r="A3170" s="1" t="s">
        <v>3271</v>
      </c>
      <c r="B3170" s="1" t="s">
        <v>3902</v>
      </c>
      <c r="C3170" s="1" t="s">
        <v>6271</v>
      </c>
      <c r="D3170" s="1" t="s">
        <v>6272</v>
      </c>
      <c r="E3170" s="1" t="s">
        <v>7</v>
      </c>
      <c r="F3170" s="1" t="s">
        <v>3920</v>
      </c>
      <c r="G3170" s="1" t="str">
        <f>RT_enz[[#This Row],[rxn_src]]&amp;"_"&amp;RT_enz[[#This Row],[dir]]</f>
        <v>PI35P5P_c_FWD</v>
      </c>
      <c r="H3170" s="1" t="str">
        <f>_xlfn.XLOOKUP(RT_enz[[#This Row],[Column1]],SC_enz[name_dir],SC_enz[name_dir],"")</f>
        <v>PI35P5P_c_FWD</v>
      </c>
      <c r="I3170" s="1" t="str">
        <f>_xlfn.XLOOKUP(RT_enz[[#This Row],[rxn_src]],SC_enz[rxn_src],SC_enz[rxn_src],"")</f>
        <v>PI35P5P_c</v>
      </c>
      <c r="J3170" s="2" t="str">
        <f>_xlfn.XLOOKUP(RT_enz[[#This Row],[Column1]],RT_gsm[Column3],RT_gsm[Column3],"")</f>
        <v>PI35P5P_c_FWD</v>
      </c>
    </row>
    <row r="3171" spans="1:10" ht="16" hidden="1" x14ac:dyDescent="0.2">
      <c r="A3171" s="1" t="s">
        <v>3270</v>
      </c>
      <c r="B3171" s="1" t="s">
        <v>3902</v>
      </c>
      <c r="C3171" s="1" t="s">
        <v>6273</v>
      </c>
      <c r="D3171" s="1" t="s">
        <v>6274</v>
      </c>
      <c r="E3171" s="1" t="s">
        <v>7</v>
      </c>
      <c r="F3171" s="1" t="s">
        <v>3920</v>
      </c>
      <c r="G3171" s="1" t="str">
        <f>RT_enz[[#This Row],[rxn_src]]&amp;"_"&amp;RT_enz[[#This Row],[dir]]</f>
        <v>PI35P5P_en_FWD</v>
      </c>
      <c r="H3171" s="1" t="str">
        <f>_xlfn.XLOOKUP(RT_enz[[#This Row],[Column1]],SC_enz[name_dir],SC_enz[name_dir],"")</f>
        <v>PI35P5P_en_FWD</v>
      </c>
      <c r="I3171" s="1" t="str">
        <f>_xlfn.XLOOKUP(RT_enz[[#This Row],[rxn_src]],SC_enz[rxn_src],SC_enz[rxn_src],"")</f>
        <v>PI35P5P_en</v>
      </c>
      <c r="J3171" s="2" t="str">
        <f>_xlfn.XLOOKUP(RT_enz[[#This Row],[Column1]],RT_gsm[Column3],RT_gsm[Column3],"")</f>
        <v>PI35P5P_en_FWD</v>
      </c>
    </row>
    <row r="3172" spans="1:10" ht="16" hidden="1" x14ac:dyDescent="0.2">
      <c r="A3172" s="1" t="s">
        <v>3270</v>
      </c>
      <c r="B3172" s="1" t="s">
        <v>3902</v>
      </c>
      <c r="C3172" s="1" t="s">
        <v>6275</v>
      </c>
      <c r="D3172" s="1" t="s">
        <v>6276</v>
      </c>
      <c r="E3172" s="1" t="s">
        <v>7</v>
      </c>
      <c r="F3172" s="1" t="s">
        <v>3920</v>
      </c>
      <c r="G3172" s="1" t="str">
        <f>RT_enz[[#This Row],[rxn_src]]&amp;"_"&amp;RT_enz[[#This Row],[dir]]</f>
        <v>PI35P5P_en_FWD</v>
      </c>
      <c r="H3172" s="1" t="str">
        <f>_xlfn.XLOOKUP(RT_enz[[#This Row],[Column1]],SC_enz[name_dir],SC_enz[name_dir],"")</f>
        <v>PI35P5P_en_FWD</v>
      </c>
      <c r="I3172" s="1" t="str">
        <f>_xlfn.XLOOKUP(RT_enz[[#This Row],[rxn_src]],SC_enz[rxn_src],SC_enz[rxn_src],"")</f>
        <v>PI35P5P_en</v>
      </c>
      <c r="J3172" s="2" t="str">
        <f>_xlfn.XLOOKUP(RT_enz[[#This Row],[Column1]],RT_gsm[Column3],RT_gsm[Column3],"")</f>
        <v>PI35P5P_en_FWD</v>
      </c>
    </row>
    <row r="3173" spans="1:10" ht="16" hidden="1" x14ac:dyDescent="0.2">
      <c r="A3173" s="1" t="s">
        <v>3856</v>
      </c>
      <c r="B3173" s="1" t="s">
        <v>3902</v>
      </c>
      <c r="C3173" s="1" t="s">
        <v>3857</v>
      </c>
      <c r="D3173" s="1" t="s">
        <v>6277</v>
      </c>
      <c r="E3173" s="1" t="s">
        <v>12</v>
      </c>
      <c r="F3173" s="1" t="s">
        <v>5861</v>
      </c>
      <c r="G3173" s="1" t="str">
        <f>RT_enz[[#This Row],[rxn_src]]&amp;"_"&amp;RT_enz[[#This Row],[dir]]</f>
        <v>PI35P5P_vm_FWD</v>
      </c>
      <c r="H3173" s="1" t="str">
        <f>_xlfn.XLOOKUP(RT_enz[[#This Row],[Column1]],SC_enz[name_dir],SC_enz[name_dir],"")</f>
        <v>PI35P5P_vm_FWD</v>
      </c>
      <c r="I3173" s="1" t="str">
        <f>_xlfn.XLOOKUP(RT_enz[[#This Row],[rxn_src]],SC_enz[rxn_src],SC_enz[rxn_src],"")</f>
        <v>PI35P5P_vm</v>
      </c>
      <c r="J3173" s="2" t="str">
        <f>_xlfn.XLOOKUP(RT_enz[[#This Row],[Column1]],RT_gsm[Column3],RT_gsm[Column3],"")</f>
        <v>PI35P5P_vm_FWD</v>
      </c>
    </row>
    <row r="3174" spans="1:10" ht="16" hidden="1" x14ac:dyDescent="0.2">
      <c r="A3174" s="1" t="s">
        <v>3266</v>
      </c>
      <c r="B3174" s="1" t="s">
        <v>3902</v>
      </c>
      <c r="C3174" s="1" t="s">
        <v>6278</v>
      </c>
      <c r="D3174" s="1" t="s">
        <v>6279</v>
      </c>
      <c r="E3174" s="1" t="s">
        <v>7</v>
      </c>
      <c r="F3174" s="1" t="s">
        <v>3920</v>
      </c>
      <c r="G3174" s="1" t="str">
        <f>RT_enz[[#This Row],[rxn_src]]&amp;"_"&amp;RT_enz[[#This Row],[dir]]</f>
        <v>PI3P5K_vm_FWD</v>
      </c>
      <c r="H3174" s="1" t="str">
        <f>_xlfn.XLOOKUP(RT_enz[[#This Row],[Column1]],SC_enz[name_dir],SC_enz[name_dir],"")</f>
        <v>PI3P5K_vm_FWD</v>
      </c>
      <c r="I3174" s="1" t="str">
        <f>_xlfn.XLOOKUP(RT_enz[[#This Row],[rxn_src]],SC_enz[rxn_src],SC_enz[rxn_src],"")</f>
        <v>PI3P5K_vm</v>
      </c>
      <c r="J3174" s="2" t="str">
        <f>_xlfn.XLOOKUP(RT_enz[[#This Row],[Column1]],RT_gsm[Column3],RT_gsm[Column3],"")</f>
        <v>PI3P5K_vm_FWD</v>
      </c>
    </row>
    <row r="3175" spans="1:10" ht="16" hidden="1" x14ac:dyDescent="0.2">
      <c r="A3175" s="1" t="s">
        <v>3242</v>
      </c>
      <c r="B3175" s="1" t="s">
        <v>3902</v>
      </c>
      <c r="C3175" s="1" t="s">
        <v>6280</v>
      </c>
      <c r="D3175" s="1" t="s">
        <v>6281</v>
      </c>
      <c r="E3175" s="1" t="s">
        <v>7</v>
      </c>
      <c r="F3175" s="1" t="s">
        <v>3920</v>
      </c>
      <c r="G3175" s="1" t="str">
        <f>RT_enz[[#This Row],[rxn_src]]&amp;"_"&amp;RT_enz[[#This Row],[dir]]</f>
        <v>PI3PP_c_FWD</v>
      </c>
      <c r="H3175" s="1" t="str">
        <f>_xlfn.XLOOKUP(RT_enz[[#This Row],[Column1]],SC_enz[name_dir],SC_enz[name_dir],"")</f>
        <v>PI3PP_c_FWD</v>
      </c>
      <c r="I3175" s="1" t="str">
        <f>_xlfn.XLOOKUP(RT_enz[[#This Row],[rxn_src]],SC_enz[rxn_src],SC_enz[rxn_src],"")</f>
        <v>PI3PP_c</v>
      </c>
      <c r="J3175" s="2" t="str">
        <f>_xlfn.XLOOKUP(RT_enz[[#This Row],[Column1]],RT_gsm[Column3],RT_gsm[Column3],"")</f>
        <v>PI3PP_c_FWD</v>
      </c>
    </row>
    <row r="3176" spans="1:10" ht="16" hidden="1" x14ac:dyDescent="0.2">
      <c r="A3176" s="1" t="s">
        <v>3242</v>
      </c>
      <c r="B3176" s="1" t="s">
        <v>3902</v>
      </c>
      <c r="C3176" s="1" t="s">
        <v>6269</v>
      </c>
      <c r="D3176" s="1" t="s">
        <v>6270</v>
      </c>
      <c r="E3176" s="1" t="s">
        <v>7</v>
      </c>
      <c r="F3176" s="1" t="s">
        <v>3920</v>
      </c>
      <c r="G3176" s="1" t="str">
        <f>RT_enz[[#This Row],[rxn_src]]&amp;"_"&amp;RT_enz[[#This Row],[dir]]</f>
        <v>PI3PP_c_FWD</v>
      </c>
      <c r="H3176" s="1" t="str">
        <f>_xlfn.XLOOKUP(RT_enz[[#This Row],[Column1]],SC_enz[name_dir],SC_enz[name_dir],"")</f>
        <v>PI3PP_c_FWD</v>
      </c>
      <c r="I3176" s="1" t="str">
        <f>_xlfn.XLOOKUP(RT_enz[[#This Row],[rxn_src]],SC_enz[rxn_src],SC_enz[rxn_src],"")</f>
        <v>PI3PP_c</v>
      </c>
      <c r="J3176" s="2" t="str">
        <f>_xlfn.XLOOKUP(RT_enz[[#This Row],[Column1]],RT_gsm[Column3],RT_gsm[Column3],"")</f>
        <v>PI3PP_c_FWD</v>
      </c>
    </row>
    <row r="3177" spans="1:10" ht="16" hidden="1" x14ac:dyDescent="0.2">
      <c r="A3177" s="1" t="s">
        <v>3242</v>
      </c>
      <c r="B3177" s="1" t="s">
        <v>3902</v>
      </c>
      <c r="C3177" s="1" t="s">
        <v>6271</v>
      </c>
      <c r="D3177" s="1" t="s">
        <v>6272</v>
      </c>
      <c r="E3177" s="1" t="s">
        <v>7</v>
      </c>
      <c r="F3177" s="1" t="s">
        <v>3920</v>
      </c>
      <c r="G3177" s="1" t="str">
        <f>RT_enz[[#This Row],[rxn_src]]&amp;"_"&amp;RT_enz[[#This Row],[dir]]</f>
        <v>PI3PP_c_FWD</v>
      </c>
      <c r="H3177" s="1" t="str">
        <f>_xlfn.XLOOKUP(RT_enz[[#This Row],[Column1]],SC_enz[name_dir],SC_enz[name_dir],"")</f>
        <v>PI3PP_c_FWD</v>
      </c>
      <c r="I3177" s="1" t="str">
        <f>_xlfn.XLOOKUP(RT_enz[[#This Row],[rxn_src]],SC_enz[rxn_src],SC_enz[rxn_src],"")</f>
        <v>PI3PP_c</v>
      </c>
      <c r="J3177" s="2" t="str">
        <f>_xlfn.XLOOKUP(RT_enz[[#This Row],[Column1]],RT_gsm[Column3],RT_gsm[Column3],"")</f>
        <v>PI3PP_c_FWD</v>
      </c>
    </row>
    <row r="3178" spans="1:10" ht="16" hidden="1" x14ac:dyDescent="0.2">
      <c r="A3178" s="1" t="s">
        <v>3235</v>
      </c>
      <c r="B3178" s="1" t="s">
        <v>3902</v>
      </c>
      <c r="C3178" s="1" t="s">
        <v>6273</v>
      </c>
      <c r="D3178" s="1" t="s">
        <v>6274</v>
      </c>
      <c r="E3178" s="1" t="s">
        <v>7</v>
      </c>
      <c r="F3178" s="1" t="s">
        <v>3920</v>
      </c>
      <c r="G3178" s="1" t="str">
        <f>RT_enz[[#This Row],[rxn_src]]&amp;"_"&amp;RT_enz[[#This Row],[dir]]</f>
        <v>PI3PP_en_FWD</v>
      </c>
      <c r="H3178" s="1" t="str">
        <f>_xlfn.XLOOKUP(RT_enz[[#This Row],[Column1]],SC_enz[name_dir],SC_enz[name_dir],"")</f>
        <v>PI3PP_en_FWD</v>
      </c>
      <c r="I3178" s="1" t="str">
        <f>_xlfn.XLOOKUP(RT_enz[[#This Row],[rxn_src]],SC_enz[rxn_src],SC_enz[rxn_src],"")</f>
        <v>PI3PP_en</v>
      </c>
      <c r="J3178" s="2" t="str">
        <f>_xlfn.XLOOKUP(RT_enz[[#This Row],[Column1]],RT_gsm[Column3],RT_gsm[Column3],"")</f>
        <v>PI3PP_en_FWD</v>
      </c>
    </row>
    <row r="3179" spans="1:10" ht="16" hidden="1" x14ac:dyDescent="0.2">
      <c r="A3179" s="1" t="s">
        <v>3235</v>
      </c>
      <c r="B3179" s="1" t="s">
        <v>3902</v>
      </c>
      <c r="C3179" s="1" t="s">
        <v>6275</v>
      </c>
      <c r="D3179" s="1" t="s">
        <v>6276</v>
      </c>
      <c r="E3179" s="1" t="s">
        <v>7</v>
      </c>
      <c r="F3179" s="1" t="s">
        <v>3920</v>
      </c>
      <c r="G3179" s="1" t="str">
        <f>RT_enz[[#This Row],[rxn_src]]&amp;"_"&amp;RT_enz[[#This Row],[dir]]</f>
        <v>PI3PP_en_FWD</v>
      </c>
      <c r="H3179" s="1" t="str">
        <f>_xlfn.XLOOKUP(RT_enz[[#This Row],[Column1]],SC_enz[name_dir],SC_enz[name_dir],"")</f>
        <v>PI3PP_en_FWD</v>
      </c>
      <c r="I3179" s="1" t="str">
        <f>_xlfn.XLOOKUP(RT_enz[[#This Row],[rxn_src]],SC_enz[rxn_src],SC_enz[rxn_src],"")</f>
        <v>PI3PP_en</v>
      </c>
      <c r="J3179" s="2" t="str">
        <f>_xlfn.XLOOKUP(RT_enz[[#This Row],[Column1]],RT_gsm[Column3],RT_gsm[Column3],"")</f>
        <v>PI3PP_en_FWD</v>
      </c>
    </row>
    <row r="3180" spans="1:10" ht="16" hidden="1" x14ac:dyDescent="0.2">
      <c r="A3180" s="1" t="s">
        <v>3832</v>
      </c>
      <c r="B3180" s="1" t="s">
        <v>3902</v>
      </c>
      <c r="C3180" s="1" t="s">
        <v>6282</v>
      </c>
      <c r="D3180" s="1" t="s">
        <v>6283</v>
      </c>
      <c r="E3180" s="1" t="s">
        <v>7</v>
      </c>
      <c r="F3180" s="1" t="s">
        <v>3920</v>
      </c>
      <c r="G3180" s="1" t="str">
        <f>RT_enz[[#This Row],[rxn_src]]&amp;"_"&amp;RT_enz[[#This Row],[dir]]</f>
        <v>PI3PP_gm_FWD</v>
      </c>
      <c r="H3180" s="1" t="str">
        <f>_xlfn.XLOOKUP(RT_enz[[#This Row],[Column1]],SC_enz[name_dir],SC_enz[name_dir],"")</f>
        <v>PI3PP_gm_FWD</v>
      </c>
      <c r="I3180" s="1" t="str">
        <f>_xlfn.XLOOKUP(RT_enz[[#This Row],[rxn_src]],SC_enz[rxn_src],SC_enz[rxn_src],"")</f>
        <v>PI3PP_gm</v>
      </c>
      <c r="J3180" s="2" t="str">
        <f>_xlfn.XLOOKUP(RT_enz[[#This Row],[Column1]],RT_gsm[Column3],RT_gsm[Column3],"")</f>
        <v>PI3PP_gm_FWD</v>
      </c>
    </row>
    <row r="3181" spans="1:10" ht="16" hidden="1" x14ac:dyDescent="0.2">
      <c r="A3181" s="1" t="s">
        <v>3828</v>
      </c>
      <c r="B3181" s="1" t="s">
        <v>3902</v>
      </c>
      <c r="C3181" s="1" t="s">
        <v>6284</v>
      </c>
      <c r="D3181" s="1" t="s">
        <v>6285</v>
      </c>
      <c r="E3181" s="1" t="s">
        <v>7</v>
      </c>
      <c r="F3181" s="1" t="s">
        <v>3920</v>
      </c>
      <c r="G3181" s="1" t="str">
        <f>RT_enz[[#This Row],[rxn_src]]&amp;"_"&amp;RT_enz[[#This Row],[dir]]</f>
        <v>PI3PP_rm_FWD</v>
      </c>
      <c r="H3181" s="1" t="str">
        <f>_xlfn.XLOOKUP(RT_enz[[#This Row],[Column1]],SC_enz[name_dir],SC_enz[name_dir],"")</f>
        <v>PI3PP_rm_FWD</v>
      </c>
      <c r="I3181" s="1" t="str">
        <f>_xlfn.XLOOKUP(RT_enz[[#This Row],[rxn_src]],SC_enz[rxn_src],SC_enz[rxn_src],"")</f>
        <v>PI3PP_rm</v>
      </c>
      <c r="J3181" s="2" t="str">
        <f>_xlfn.XLOOKUP(RT_enz[[#This Row],[Column1]],RT_gsm[Column3],RT_gsm[Column3],"")</f>
        <v>PI3PP_rm_FWD</v>
      </c>
    </row>
    <row r="3182" spans="1:10" ht="16" hidden="1" x14ac:dyDescent="0.2">
      <c r="A3182" s="1" t="s">
        <v>3258</v>
      </c>
      <c r="B3182" s="1" t="s">
        <v>3902</v>
      </c>
      <c r="C3182" s="1" t="s">
        <v>6286</v>
      </c>
      <c r="D3182" s="1" t="s">
        <v>6287</v>
      </c>
      <c r="E3182" s="1" t="s">
        <v>7</v>
      </c>
      <c r="F3182" s="1" t="s">
        <v>3920</v>
      </c>
      <c r="G3182" s="1" t="str">
        <f>RT_enz[[#This Row],[rxn_src]]&amp;"_"&amp;RT_enz[[#This Row],[dir]]</f>
        <v>PI45P5P_c_FWD</v>
      </c>
      <c r="H3182" s="1" t="str">
        <f>_xlfn.XLOOKUP(RT_enz[[#This Row],[Column1]],SC_enz[name_dir],SC_enz[name_dir],"")</f>
        <v>PI45P5P_c_FWD</v>
      </c>
      <c r="I3182" s="1" t="str">
        <f>_xlfn.XLOOKUP(RT_enz[[#This Row],[rxn_src]],SC_enz[rxn_src],SC_enz[rxn_src],"")</f>
        <v>PI45P5P_c</v>
      </c>
      <c r="J3182" s="2" t="str">
        <f>_xlfn.XLOOKUP(RT_enz[[#This Row],[Column1]],RT_gsm[Column3],RT_gsm[Column3],"")</f>
        <v>PI45P5P_c_FWD</v>
      </c>
    </row>
    <row r="3183" spans="1:10" ht="16" hidden="1" x14ac:dyDescent="0.2">
      <c r="A3183" s="1" t="s">
        <v>3258</v>
      </c>
      <c r="B3183" s="1" t="s">
        <v>3902</v>
      </c>
      <c r="C3183" s="1" t="s">
        <v>6269</v>
      </c>
      <c r="D3183" s="1" t="s">
        <v>6270</v>
      </c>
      <c r="E3183" s="1" t="s">
        <v>7</v>
      </c>
      <c r="F3183" s="1" t="s">
        <v>3920</v>
      </c>
      <c r="G3183" s="1" t="str">
        <f>RT_enz[[#This Row],[rxn_src]]&amp;"_"&amp;RT_enz[[#This Row],[dir]]</f>
        <v>PI45P5P_c_FWD</v>
      </c>
      <c r="H3183" s="1" t="str">
        <f>_xlfn.XLOOKUP(RT_enz[[#This Row],[Column1]],SC_enz[name_dir],SC_enz[name_dir],"")</f>
        <v>PI45P5P_c_FWD</v>
      </c>
      <c r="I3183" s="1" t="str">
        <f>_xlfn.XLOOKUP(RT_enz[[#This Row],[rxn_src]],SC_enz[rxn_src],SC_enz[rxn_src],"")</f>
        <v>PI45P5P_c</v>
      </c>
      <c r="J3183" s="2" t="str">
        <f>_xlfn.XLOOKUP(RT_enz[[#This Row],[Column1]],RT_gsm[Column3],RT_gsm[Column3],"")</f>
        <v>PI45P5P_c_FWD</v>
      </c>
    </row>
    <row r="3184" spans="1:10" ht="16" hidden="1" x14ac:dyDescent="0.2">
      <c r="A3184" s="1" t="s">
        <v>3258</v>
      </c>
      <c r="B3184" s="1" t="s">
        <v>3902</v>
      </c>
      <c r="C3184" s="1" t="s">
        <v>6271</v>
      </c>
      <c r="D3184" s="1" t="s">
        <v>6272</v>
      </c>
      <c r="E3184" s="1" t="s">
        <v>7</v>
      </c>
      <c r="F3184" s="1" t="s">
        <v>3920</v>
      </c>
      <c r="G3184" s="1" t="str">
        <f>RT_enz[[#This Row],[rxn_src]]&amp;"_"&amp;RT_enz[[#This Row],[dir]]</f>
        <v>PI45P5P_c_FWD</v>
      </c>
      <c r="H3184" s="1" t="str">
        <f>_xlfn.XLOOKUP(RT_enz[[#This Row],[Column1]],SC_enz[name_dir],SC_enz[name_dir],"")</f>
        <v>PI45P5P_c_FWD</v>
      </c>
      <c r="I3184" s="1" t="str">
        <f>_xlfn.XLOOKUP(RT_enz[[#This Row],[rxn_src]],SC_enz[rxn_src],SC_enz[rxn_src],"")</f>
        <v>PI45P5P_c</v>
      </c>
      <c r="J3184" s="2" t="str">
        <f>_xlfn.XLOOKUP(RT_enz[[#This Row],[Column1]],RT_gsm[Column3],RT_gsm[Column3],"")</f>
        <v>PI45P5P_c_FWD</v>
      </c>
    </row>
    <row r="3185" spans="1:10" ht="16" hidden="1" x14ac:dyDescent="0.2">
      <c r="A3185" s="1" t="s">
        <v>3258</v>
      </c>
      <c r="B3185" s="1" t="s">
        <v>3902</v>
      </c>
      <c r="C3185" s="1" t="s">
        <v>6288</v>
      </c>
      <c r="D3185" s="1" t="s">
        <v>6289</v>
      </c>
      <c r="E3185" s="1" t="s">
        <v>7</v>
      </c>
      <c r="F3185" s="1" t="s">
        <v>3920</v>
      </c>
      <c r="G3185" s="1" t="str">
        <f>RT_enz[[#This Row],[rxn_src]]&amp;"_"&amp;RT_enz[[#This Row],[dir]]</f>
        <v>PI45P5P_c_FWD</v>
      </c>
      <c r="H3185" s="1" t="str">
        <f>_xlfn.XLOOKUP(RT_enz[[#This Row],[Column1]],SC_enz[name_dir],SC_enz[name_dir],"")</f>
        <v>PI45P5P_c_FWD</v>
      </c>
      <c r="I3185" s="1" t="str">
        <f>_xlfn.XLOOKUP(RT_enz[[#This Row],[rxn_src]],SC_enz[rxn_src],SC_enz[rxn_src],"")</f>
        <v>PI45P5P_c</v>
      </c>
      <c r="J3185" s="2" t="str">
        <f>_xlfn.XLOOKUP(RT_enz[[#This Row],[Column1]],RT_gsm[Column3],RT_gsm[Column3],"")</f>
        <v>PI45P5P_c_FWD</v>
      </c>
    </row>
    <row r="3186" spans="1:10" ht="16" hidden="1" x14ac:dyDescent="0.2">
      <c r="A3186" s="1" t="s">
        <v>3262</v>
      </c>
      <c r="B3186" s="1" t="s">
        <v>3902</v>
      </c>
      <c r="C3186" s="1" t="s">
        <v>6290</v>
      </c>
      <c r="D3186" s="1" t="s">
        <v>6291</v>
      </c>
      <c r="E3186" s="1" t="s">
        <v>7</v>
      </c>
      <c r="F3186" s="1" t="s">
        <v>3920</v>
      </c>
      <c r="G3186" s="1" t="str">
        <f>RT_enz[[#This Row],[rxn_src]]&amp;"_"&amp;RT_enz[[#This Row],[dir]]</f>
        <v>PI45P5P_en_FWD</v>
      </c>
      <c r="H3186" s="1" t="str">
        <f>_xlfn.XLOOKUP(RT_enz[[#This Row],[Column1]],SC_enz[name_dir],SC_enz[name_dir],"")</f>
        <v>PI45P5P_en_FWD</v>
      </c>
      <c r="I3186" s="1" t="str">
        <f>_xlfn.XLOOKUP(RT_enz[[#This Row],[rxn_src]],SC_enz[rxn_src],SC_enz[rxn_src],"")</f>
        <v>PI45P5P_en</v>
      </c>
      <c r="J3186" s="2" t="str">
        <f>_xlfn.XLOOKUP(RT_enz[[#This Row],[Column1]],RT_gsm[Column3],RT_gsm[Column3],"")</f>
        <v>PI45P5P_en_FWD</v>
      </c>
    </row>
    <row r="3187" spans="1:10" ht="16" hidden="1" x14ac:dyDescent="0.2">
      <c r="A3187" s="1" t="s">
        <v>3262</v>
      </c>
      <c r="B3187" s="1" t="s">
        <v>3902</v>
      </c>
      <c r="C3187" s="1" t="s">
        <v>6273</v>
      </c>
      <c r="D3187" s="1" t="s">
        <v>6274</v>
      </c>
      <c r="E3187" s="1" t="s">
        <v>7</v>
      </c>
      <c r="F3187" s="1" t="s">
        <v>3920</v>
      </c>
      <c r="G3187" s="1" t="str">
        <f>RT_enz[[#This Row],[rxn_src]]&amp;"_"&amp;RT_enz[[#This Row],[dir]]</f>
        <v>PI45P5P_en_FWD</v>
      </c>
      <c r="H3187" s="1" t="str">
        <f>_xlfn.XLOOKUP(RT_enz[[#This Row],[Column1]],SC_enz[name_dir],SC_enz[name_dir],"")</f>
        <v>PI45P5P_en_FWD</v>
      </c>
      <c r="I3187" s="1" t="str">
        <f>_xlfn.XLOOKUP(RT_enz[[#This Row],[rxn_src]],SC_enz[rxn_src],SC_enz[rxn_src],"")</f>
        <v>PI45P5P_en</v>
      </c>
      <c r="J3187" s="2" t="str">
        <f>_xlfn.XLOOKUP(RT_enz[[#This Row],[Column1]],RT_gsm[Column3],RT_gsm[Column3],"")</f>
        <v>PI45P5P_en_FWD</v>
      </c>
    </row>
    <row r="3188" spans="1:10" ht="16" hidden="1" x14ac:dyDescent="0.2">
      <c r="A3188" s="1" t="s">
        <v>3262</v>
      </c>
      <c r="B3188" s="1" t="s">
        <v>3902</v>
      </c>
      <c r="C3188" s="1" t="s">
        <v>6275</v>
      </c>
      <c r="D3188" s="1" t="s">
        <v>6276</v>
      </c>
      <c r="E3188" s="1" t="s">
        <v>7</v>
      </c>
      <c r="F3188" s="1" t="s">
        <v>3920</v>
      </c>
      <c r="G3188" s="1" t="str">
        <f>RT_enz[[#This Row],[rxn_src]]&amp;"_"&amp;RT_enz[[#This Row],[dir]]</f>
        <v>PI45P5P_en_FWD</v>
      </c>
      <c r="H3188" s="1" t="str">
        <f>_xlfn.XLOOKUP(RT_enz[[#This Row],[Column1]],SC_enz[name_dir],SC_enz[name_dir],"")</f>
        <v>PI45P5P_en_FWD</v>
      </c>
      <c r="I3188" s="1" t="str">
        <f>_xlfn.XLOOKUP(RT_enz[[#This Row],[rxn_src]],SC_enz[rxn_src],SC_enz[rxn_src],"")</f>
        <v>PI45P5P_en</v>
      </c>
      <c r="J3188" s="2" t="str">
        <f>_xlfn.XLOOKUP(RT_enz[[#This Row],[Column1]],RT_gsm[Column3],RT_gsm[Column3],"")</f>
        <v>PI45P5P_en_FWD</v>
      </c>
    </row>
    <row r="3189" spans="1:10" ht="16" hidden="1" x14ac:dyDescent="0.2">
      <c r="A3189" s="1" t="s">
        <v>3262</v>
      </c>
      <c r="B3189" s="1" t="s">
        <v>3902</v>
      </c>
      <c r="C3189" s="1" t="s">
        <v>6292</v>
      </c>
      <c r="D3189" s="1" t="s">
        <v>6293</v>
      </c>
      <c r="E3189" s="1" t="s">
        <v>7</v>
      </c>
      <c r="F3189" s="1" t="s">
        <v>3920</v>
      </c>
      <c r="G3189" s="1" t="str">
        <f>RT_enz[[#This Row],[rxn_src]]&amp;"_"&amp;RT_enz[[#This Row],[dir]]</f>
        <v>PI45P5P_en_FWD</v>
      </c>
      <c r="H3189" s="1" t="str">
        <f>_xlfn.XLOOKUP(RT_enz[[#This Row],[Column1]],SC_enz[name_dir],SC_enz[name_dir],"")</f>
        <v>PI45P5P_en_FWD</v>
      </c>
      <c r="I3189" s="1" t="str">
        <f>_xlfn.XLOOKUP(RT_enz[[#This Row],[rxn_src]],SC_enz[rxn_src],SC_enz[rxn_src],"")</f>
        <v>PI45P5P_en</v>
      </c>
      <c r="J3189" s="2" t="str">
        <f>_xlfn.XLOOKUP(RT_enz[[#This Row],[Column1]],RT_gsm[Column3],RT_gsm[Column3],"")</f>
        <v>PI45P5P_en_FWD</v>
      </c>
    </row>
    <row r="3190" spans="1:10" ht="16" hidden="1" x14ac:dyDescent="0.2">
      <c r="A3190" s="1" t="s">
        <v>3853</v>
      </c>
      <c r="B3190" s="1" t="s">
        <v>3902</v>
      </c>
      <c r="C3190" s="1" t="s">
        <v>6294</v>
      </c>
      <c r="D3190" s="1" t="s">
        <v>6295</v>
      </c>
      <c r="E3190" s="1" t="s">
        <v>7</v>
      </c>
      <c r="F3190" s="1" t="s">
        <v>3920</v>
      </c>
      <c r="G3190" s="1" t="str">
        <f>RT_enz[[#This Row],[rxn_src]]&amp;"_"&amp;RT_enz[[#This Row],[dir]]</f>
        <v>PI4P5K_en_FWD</v>
      </c>
      <c r="H3190" s="1" t="str">
        <f>_xlfn.XLOOKUP(RT_enz[[#This Row],[Column1]],SC_enz[name_dir],SC_enz[name_dir],"")</f>
        <v>PI4P5K_en_FWD</v>
      </c>
      <c r="I3190" s="1" t="str">
        <f>_xlfn.XLOOKUP(RT_enz[[#This Row],[rxn_src]],SC_enz[rxn_src],SC_enz[rxn_src],"")</f>
        <v>PI4P5K_en</v>
      </c>
      <c r="J3190" s="2" t="str">
        <f>_xlfn.XLOOKUP(RT_enz[[#This Row],[Column1]],RT_gsm[Column3],RT_gsm[Column3],"")</f>
        <v>PI4P5K_en_FWD</v>
      </c>
    </row>
    <row r="3191" spans="1:10" ht="16" hidden="1" x14ac:dyDescent="0.2">
      <c r="A3191" s="1" t="s">
        <v>3850</v>
      </c>
      <c r="B3191" s="1" t="s">
        <v>3902</v>
      </c>
      <c r="C3191" s="1" t="s">
        <v>6296</v>
      </c>
      <c r="D3191" s="1" t="s">
        <v>6297</v>
      </c>
      <c r="E3191" s="1" t="s">
        <v>7</v>
      </c>
      <c r="F3191" s="1" t="s">
        <v>3920</v>
      </c>
      <c r="G3191" s="1" t="str">
        <f>RT_enz[[#This Row],[rxn_src]]&amp;"_"&amp;RT_enz[[#This Row],[dir]]</f>
        <v>PI4P5K_n_FWD</v>
      </c>
      <c r="H3191" s="1" t="str">
        <f>_xlfn.XLOOKUP(RT_enz[[#This Row],[Column1]],SC_enz[name_dir],SC_enz[name_dir],"")</f>
        <v>PI4P5K_n_FWD</v>
      </c>
      <c r="I3191" s="1" t="str">
        <f>_xlfn.XLOOKUP(RT_enz[[#This Row],[rxn_src]],SC_enz[rxn_src],SC_enz[rxn_src],"")</f>
        <v>PI4P5K_n</v>
      </c>
      <c r="J3191" s="2" t="str">
        <f>_xlfn.XLOOKUP(RT_enz[[#This Row],[Column1]],RT_gsm[Column3],RT_gsm[Column3],"")</f>
        <v>PI4P5K_n_FWD</v>
      </c>
    </row>
    <row r="3192" spans="1:10" ht="16" hidden="1" x14ac:dyDescent="0.2">
      <c r="A3192" s="1" t="s">
        <v>3246</v>
      </c>
      <c r="B3192" s="1" t="s">
        <v>3902</v>
      </c>
      <c r="C3192" s="1" t="s">
        <v>6269</v>
      </c>
      <c r="D3192" s="1" t="s">
        <v>6270</v>
      </c>
      <c r="E3192" s="1" t="s">
        <v>7</v>
      </c>
      <c r="F3192" s="1" t="s">
        <v>3920</v>
      </c>
      <c r="G3192" s="1" t="str">
        <f>RT_enz[[#This Row],[rxn_src]]&amp;"_"&amp;RT_enz[[#This Row],[dir]]</f>
        <v>PI4PP_c_FWD</v>
      </c>
      <c r="H3192" s="1" t="str">
        <f>_xlfn.XLOOKUP(RT_enz[[#This Row],[Column1]],SC_enz[name_dir],SC_enz[name_dir],"")</f>
        <v>PI4PP_c_FWD</v>
      </c>
      <c r="I3192" s="1" t="str">
        <f>_xlfn.XLOOKUP(RT_enz[[#This Row],[rxn_src]],SC_enz[rxn_src],SC_enz[rxn_src],"")</f>
        <v>PI4PP_c</v>
      </c>
      <c r="J3192" s="2" t="str">
        <f>_xlfn.XLOOKUP(RT_enz[[#This Row],[Column1]],RT_gsm[Column3],RT_gsm[Column3],"")</f>
        <v>PI4PP_c_FWD</v>
      </c>
    </row>
    <row r="3193" spans="1:10" ht="16" hidden="1" x14ac:dyDescent="0.2">
      <c r="A3193" s="1" t="s">
        <v>3246</v>
      </c>
      <c r="B3193" s="1" t="s">
        <v>3902</v>
      </c>
      <c r="C3193" s="1" t="s">
        <v>6271</v>
      </c>
      <c r="D3193" s="1" t="s">
        <v>6272</v>
      </c>
      <c r="E3193" s="1" t="s">
        <v>7</v>
      </c>
      <c r="F3193" s="1" t="s">
        <v>3920</v>
      </c>
      <c r="G3193" s="1" t="str">
        <f>RT_enz[[#This Row],[rxn_src]]&amp;"_"&amp;RT_enz[[#This Row],[dir]]</f>
        <v>PI4PP_c_FWD</v>
      </c>
      <c r="H3193" s="1" t="str">
        <f>_xlfn.XLOOKUP(RT_enz[[#This Row],[Column1]],SC_enz[name_dir],SC_enz[name_dir],"")</f>
        <v>PI4PP_c_FWD</v>
      </c>
      <c r="I3193" s="1" t="str">
        <f>_xlfn.XLOOKUP(RT_enz[[#This Row],[rxn_src]],SC_enz[rxn_src],SC_enz[rxn_src],"")</f>
        <v>PI4PP_c</v>
      </c>
      <c r="J3193" s="2" t="str">
        <f>_xlfn.XLOOKUP(RT_enz[[#This Row],[Column1]],RT_gsm[Column3],RT_gsm[Column3],"")</f>
        <v>PI4PP_c_FWD</v>
      </c>
    </row>
    <row r="3194" spans="1:10" ht="16" hidden="1" x14ac:dyDescent="0.2">
      <c r="A3194" s="1" t="s">
        <v>3245</v>
      </c>
      <c r="B3194" s="1" t="s">
        <v>3902</v>
      </c>
      <c r="C3194" s="1" t="s">
        <v>6273</v>
      </c>
      <c r="D3194" s="1" t="s">
        <v>6274</v>
      </c>
      <c r="E3194" s="1" t="s">
        <v>7</v>
      </c>
      <c r="F3194" s="1" t="s">
        <v>3920</v>
      </c>
      <c r="G3194" s="1" t="str">
        <f>RT_enz[[#This Row],[rxn_src]]&amp;"_"&amp;RT_enz[[#This Row],[dir]]</f>
        <v>PI4PP_en_FWD</v>
      </c>
      <c r="H3194" s="1" t="str">
        <f>_xlfn.XLOOKUP(RT_enz[[#This Row],[Column1]],SC_enz[name_dir],SC_enz[name_dir],"")</f>
        <v>PI4PP_en_FWD</v>
      </c>
      <c r="I3194" s="1" t="str">
        <f>_xlfn.XLOOKUP(RT_enz[[#This Row],[rxn_src]],SC_enz[rxn_src],SC_enz[rxn_src],"")</f>
        <v>PI4PP_en</v>
      </c>
      <c r="J3194" s="2" t="str">
        <f>_xlfn.XLOOKUP(RT_enz[[#This Row],[Column1]],RT_gsm[Column3],RT_gsm[Column3],"")</f>
        <v>PI4PP_en_FWD</v>
      </c>
    </row>
    <row r="3195" spans="1:10" ht="16" hidden="1" x14ac:dyDescent="0.2">
      <c r="A3195" s="1" t="s">
        <v>3245</v>
      </c>
      <c r="B3195" s="1" t="s">
        <v>3902</v>
      </c>
      <c r="C3195" s="1" t="s">
        <v>6275</v>
      </c>
      <c r="D3195" s="1" t="s">
        <v>6276</v>
      </c>
      <c r="E3195" s="1" t="s">
        <v>7</v>
      </c>
      <c r="F3195" s="1" t="s">
        <v>3920</v>
      </c>
      <c r="G3195" s="1" t="str">
        <f>RT_enz[[#This Row],[rxn_src]]&amp;"_"&amp;RT_enz[[#This Row],[dir]]</f>
        <v>PI4PP_en_FWD</v>
      </c>
      <c r="H3195" s="1" t="str">
        <f>_xlfn.XLOOKUP(RT_enz[[#This Row],[Column1]],SC_enz[name_dir],SC_enz[name_dir],"")</f>
        <v>PI4PP_en_FWD</v>
      </c>
      <c r="I3195" s="1" t="str">
        <f>_xlfn.XLOOKUP(RT_enz[[#This Row],[rxn_src]],SC_enz[rxn_src],SC_enz[rxn_src],"")</f>
        <v>PI4PP_en</v>
      </c>
      <c r="J3195" s="2" t="str">
        <f>_xlfn.XLOOKUP(RT_enz[[#This Row],[Column1]],RT_gsm[Column3],RT_gsm[Column3],"")</f>
        <v>PI4PP_en_FWD</v>
      </c>
    </row>
    <row r="3196" spans="1:10" ht="16" hidden="1" x14ac:dyDescent="0.2">
      <c r="A3196" s="1" t="s">
        <v>3836</v>
      </c>
      <c r="B3196" s="1" t="s">
        <v>3902</v>
      </c>
      <c r="C3196" s="1" t="s">
        <v>6282</v>
      </c>
      <c r="D3196" s="1" t="s">
        <v>6283</v>
      </c>
      <c r="E3196" s="1" t="s">
        <v>7</v>
      </c>
      <c r="F3196" s="1" t="s">
        <v>3920</v>
      </c>
      <c r="G3196" s="1" t="str">
        <f>RT_enz[[#This Row],[rxn_src]]&amp;"_"&amp;RT_enz[[#This Row],[dir]]</f>
        <v>PI4PP_gm_FWD</v>
      </c>
      <c r="H3196" s="1" t="str">
        <f>_xlfn.XLOOKUP(RT_enz[[#This Row],[Column1]],SC_enz[name_dir],SC_enz[name_dir],"")</f>
        <v>PI4PP_gm_FWD</v>
      </c>
      <c r="I3196" s="1" t="str">
        <f>_xlfn.XLOOKUP(RT_enz[[#This Row],[rxn_src]],SC_enz[rxn_src],SC_enz[rxn_src],"")</f>
        <v>PI4PP_gm</v>
      </c>
      <c r="J3196" s="2" t="str">
        <f>_xlfn.XLOOKUP(RT_enz[[#This Row],[Column1]],RT_gsm[Column3],RT_gsm[Column3],"")</f>
        <v>PI4PP_gm_FWD</v>
      </c>
    </row>
    <row r="3197" spans="1:10" ht="16" hidden="1" x14ac:dyDescent="0.2">
      <c r="A3197" s="1" t="s">
        <v>3835</v>
      </c>
      <c r="B3197" s="1" t="s">
        <v>3902</v>
      </c>
      <c r="C3197" s="1" t="s">
        <v>6284</v>
      </c>
      <c r="D3197" s="1" t="s">
        <v>6285</v>
      </c>
      <c r="E3197" s="1" t="s">
        <v>7</v>
      </c>
      <c r="F3197" s="1" t="s">
        <v>3920</v>
      </c>
      <c r="G3197" s="1" t="str">
        <f>RT_enz[[#This Row],[rxn_src]]&amp;"_"&amp;RT_enz[[#This Row],[dir]]</f>
        <v>PI4PP_rm_FWD</v>
      </c>
      <c r="H3197" s="1" t="str">
        <f>_xlfn.XLOOKUP(RT_enz[[#This Row],[Column1]],SC_enz[name_dir],SC_enz[name_dir],"")</f>
        <v>PI4PP_rm_FWD</v>
      </c>
      <c r="I3197" s="1" t="str">
        <f>_xlfn.XLOOKUP(RT_enz[[#This Row],[rxn_src]],SC_enz[rxn_src],SC_enz[rxn_src],"")</f>
        <v>PI4PP_rm</v>
      </c>
      <c r="J3197" s="2" t="str">
        <f>_xlfn.XLOOKUP(RT_enz[[#This Row],[Column1]],RT_gsm[Column3],RT_gsm[Column3],"")</f>
        <v>PI4PP_rm_FWD</v>
      </c>
    </row>
    <row r="3198" spans="1:10" ht="16" hidden="1" x14ac:dyDescent="0.2">
      <c r="A3198" s="1" t="s">
        <v>2933</v>
      </c>
      <c r="B3198" s="1" t="s">
        <v>3902</v>
      </c>
      <c r="C3198" s="1" t="s">
        <v>142</v>
      </c>
      <c r="D3198" s="1" t="s">
        <v>143</v>
      </c>
      <c r="E3198" s="1" t="s">
        <v>12</v>
      </c>
      <c r="F3198" s="1" t="s">
        <v>4477</v>
      </c>
      <c r="G3198" s="1" t="str">
        <f>RT_enz[[#This Row],[rxn_src]]&amp;"_"&amp;RT_enz[[#This Row],[dir]]</f>
        <v>PIt_c_en_FWD</v>
      </c>
      <c r="H3198" s="1" t="str">
        <f>_xlfn.XLOOKUP(RT_enz[[#This Row],[Column1]],SC_enz[name_dir],SC_enz[name_dir],"")</f>
        <v>PIt_c_en_FWD</v>
      </c>
      <c r="I3198" s="1" t="str">
        <f>_xlfn.XLOOKUP(RT_enz[[#This Row],[rxn_src]],SC_enz[rxn_src],SC_enz[rxn_src],"")</f>
        <v>PIt_c_en</v>
      </c>
      <c r="J3198" s="2" t="str">
        <f>_xlfn.XLOOKUP(RT_enz[[#This Row],[Column1]],RT_gsm[Column3],RT_gsm[Column3],"")</f>
        <v>PIt_c_en_FWD</v>
      </c>
    </row>
    <row r="3199" spans="1:10" ht="16" hidden="1" x14ac:dyDescent="0.2">
      <c r="A3199" s="1" t="s">
        <v>2933</v>
      </c>
      <c r="B3199" s="1" t="s">
        <v>3903</v>
      </c>
      <c r="C3199" s="1" t="s">
        <v>142</v>
      </c>
      <c r="D3199" s="1" t="s">
        <v>143</v>
      </c>
      <c r="E3199" s="1" t="s">
        <v>12</v>
      </c>
      <c r="F3199" s="1" t="s">
        <v>4477</v>
      </c>
      <c r="G3199" s="1" t="str">
        <f>RT_enz[[#This Row],[rxn_src]]&amp;"_"&amp;RT_enz[[#This Row],[dir]]</f>
        <v>PIt_c_en_REV</v>
      </c>
      <c r="H3199" s="1" t="str">
        <f>_xlfn.XLOOKUP(RT_enz[[#This Row],[Column1]],SC_enz[name_dir],SC_enz[name_dir],"")</f>
        <v>PIt_c_en_REV</v>
      </c>
      <c r="I3199" s="1" t="str">
        <f>_xlfn.XLOOKUP(RT_enz[[#This Row],[rxn_src]],SC_enz[rxn_src],SC_enz[rxn_src],"")</f>
        <v>PIt_c_en</v>
      </c>
      <c r="J3199" s="2" t="str">
        <f>_xlfn.XLOOKUP(RT_enz[[#This Row],[Column1]],RT_gsm[Column3],RT_gsm[Column3],"")</f>
        <v>PIt_c_en_REV</v>
      </c>
    </row>
    <row r="3200" spans="1:10" ht="16" hidden="1" x14ac:dyDescent="0.2">
      <c r="A3200" s="1" t="s">
        <v>2951</v>
      </c>
      <c r="B3200" s="1" t="s">
        <v>3902</v>
      </c>
      <c r="C3200" s="1" t="s">
        <v>1642</v>
      </c>
      <c r="D3200" s="1" t="s">
        <v>143</v>
      </c>
      <c r="E3200" s="1" t="s">
        <v>7</v>
      </c>
      <c r="F3200" s="1"/>
      <c r="G3200" s="1" t="str">
        <f>RT_enz[[#This Row],[rxn_src]]&amp;"_"&amp;RT_enz[[#This Row],[dir]]</f>
        <v>PIt_c_gm_FWD</v>
      </c>
      <c r="H3200" s="1" t="str">
        <f>_xlfn.XLOOKUP(RT_enz[[#This Row],[Column1]],SC_enz[name_dir],SC_enz[name_dir],"")</f>
        <v>PIt_c_gm_FWD</v>
      </c>
      <c r="I3200" s="1" t="str">
        <f>_xlfn.XLOOKUP(RT_enz[[#This Row],[rxn_src]],SC_enz[rxn_src],SC_enz[rxn_src],"")</f>
        <v>PIt_c_gm</v>
      </c>
      <c r="J3200" s="2" t="str">
        <f>_xlfn.XLOOKUP(RT_enz[[#This Row],[Column1]],RT_gsm[Column3],RT_gsm[Column3],"")</f>
        <v>PIt_c_gm_FWD</v>
      </c>
    </row>
    <row r="3201" spans="1:10" ht="16" hidden="1" x14ac:dyDescent="0.2">
      <c r="A3201" s="1" t="s">
        <v>2951</v>
      </c>
      <c r="B3201" s="1" t="s">
        <v>3903</v>
      </c>
      <c r="C3201" s="1" t="s">
        <v>1642</v>
      </c>
      <c r="D3201" s="1" t="s">
        <v>143</v>
      </c>
      <c r="E3201" s="1" t="s">
        <v>7</v>
      </c>
      <c r="F3201" s="1"/>
      <c r="G3201" s="1" t="str">
        <f>RT_enz[[#This Row],[rxn_src]]&amp;"_"&amp;RT_enz[[#This Row],[dir]]</f>
        <v>PIt_c_gm_REV</v>
      </c>
      <c r="H3201" s="1" t="str">
        <f>_xlfn.XLOOKUP(RT_enz[[#This Row],[Column1]],SC_enz[name_dir],SC_enz[name_dir],"")</f>
        <v>PIt_c_gm_REV</v>
      </c>
      <c r="I3201" s="1" t="str">
        <f>_xlfn.XLOOKUP(RT_enz[[#This Row],[rxn_src]],SC_enz[rxn_src],SC_enz[rxn_src],"")</f>
        <v>PIt_c_gm</v>
      </c>
      <c r="J3201" s="2" t="str">
        <f>_xlfn.XLOOKUP(RT_enz[[#This Row],[Column1]],RT_gsm[Column3],RT_gsm[Column3],"")</f>
        <v>PIt_c_gm_REV</v>
      </c>
    </row>
    <row r="3202" spans="1:10" ht="16" hidden="1" x14ac:dyDescent="0.2">
      <c r="A3202" s="1" t="s">
        <v>2890</v>
      </c>
      <c r="B3202" s="1" t="s">
        <v>3902</v>
      </c>
      <c r="C3202" s="1" t="s">
        <v>1642</v>
      </c>
      <c r="D3202" s="1" t="s">
        <v>143</v>
      </c>
      <c r="E3202" s="1" t="s">
        <v>7</v>
      </c>
      <c r="F3202" s="1"/>
      <c r="G3202" s="1" t="str">
        <f>RT_enz[[#This Row],[rxn_src]]&amp;"_"&amp;RT_enz[[#This Row],[dir]]</f>
        <v>PIt_c_rm_FWD</v>
      </c>
      <c r="H3202" s="1" t="str">
        <f>_xlfn.XLOOKUP(RT_enz[[#This Row],[Column1]],SC_enz[name_dir],SC_enz[name_dir],"")</f>
        <v>PIt_c_rm_FWD</v>
      </c>
      <c r="I3202" s="1" t="str">
        <f>_xlfn.XLOOKUP(RT_enz[[#This Row],[rxn_src]],SC_enz[rxn_src],SC_enz[rxn_src],"")</f>
        <v>PIt_c_rm</v>
      </c>
      <c r="J3202" s="2" t="str">
        <f>_xlfn.XLOOKUP(RT_enz[[#This Row],[Column1]],RT_gsm[Column3],RT_gsm[Column3],"")</f>
        <v>PIt_c_rm_FWD</v>
      </c>
    </row>
    <row r="3203" spans="1:10" ht="16" hidden="1" x14ac:dyDescent="0.2">
      <c r="A3203" s="1" t="s">
        <v>2890</v>
      </c>
      <c r="B3203" s="1" t="s">
        <v>3903</v>
      </c>
      <c r="C3203" s="1" t="s">
        <v>1642</v>
      </c>
      <c r="D3203" s="1" t="s">
        <v>143</v>
      </c>
      <c r="E3203" s="1" t="s">
        <v>7</v>
      </c>
      <c r="F3203" s="1"/>
      <c r="G3203" s="1" t="str">
        <f>RT_enz[[#This Row],[rxn_src]]&amp;"_"&amp;RT_enz[[#This Row],[dir]]</f>
        <v>PIt_c_rm_REV</v>
      </c>
      <c r="H3203" s="1" t="str">
        <f>_xlfn.XLOOKUP(RT_enz[[#This Row],[Column1]],SC_enz[name_dir],SC_enz[name_dir],"")</f>
        <v>PIt_c_rm_REV</v>
      </c>
      <c r="I3203" s="1" t="str">
        <f>_xlfn.XLOOKUP(RT_enz[[#This Row],[rxn_src]],SC_enz[rxn_src],SC_enz[rxn_src],"")</f>
        <v>PIt_c_rm</v>
      </c>
      <c r="J3203" s="2" t="str">
        <f>_xlfn.XLOOKUP(RT_enz[[#This Row],[Column1]],RT_gsm[Column3],RT_gsm[Column3],"")</f>
        <v>PIt_c_rm_REV</v>
      </c>
    </row>
    <row r="3204" spans="1:10" ht="16" hidden="1" x14ac:dyDescent="0.2">
      <c r="A3204" s="1" t="s">
        <v>2761</v>
      </c>
      <c r="B3204" s="1" t="s">
        <v>3902</v>
      </c>
      <c r="C3204" s="1" t="s">
        <v>6298</v>
      </c>
      <c r="D3204" s="1" t="s">
        <v>6299</v>
      </c>
      <c r="E3204" s="1" t="s">
        <v>7</v>
      </c>
      <c r="F3204" s="1" t="s">
        <v>3920</v>
      </c>
      <c r="G3204" s="1" t="str">
        <f>RT_enz[[#This Row],[rxn_src]]&amp;"_"&amp;RT_enz[[#This Row],[dir]]</f>
        <v>PIt_c_v_FWD</v>
      </c>
      <c r="H3204" s="1" t="str">
        <f>_xlfn.XLOOKUP(RT_enz[[#This Row],[Column1]],SC_enz[name_dir],SC_enz[name_dir],"")</f>
        <v>PIt_c_v_FWD</v>
      </c>
      <c r="I3204" s="1" t="str">
        <f>_xlfn.XLOOKUP(RT_enz[[#This Row],[rxn_src]],SC_enz[rxn_src],SC_enz[rxn_src],"")</f>
        <v>PIt_c_v</v>
      </c>
      <c r="J3204" s="2" t="str">
        <f>_xlfn.XLOOKUP(RT_enz[[#This Row],[Column1]],RT_gsm[Column3],RT_gsm[Column3],"")</f>
        <v>PIt_c_v_FWD</v>
      </c>
    </row>
    <row r="3205" spans="1:10" ht="16" hidden="1" x14ac:dyDescent="0.2">
      <c r="A3205" s="1" t="s">
        <v>2761</v>
      </c>
      <c r="B3205" s="1" t="s">
        <v>3903</v>
      </c>
      <c r="C3205" s="1" t="s">
        <v>6298</v>
      </c>
      <c r="D3205" s="1" t="s">
        <v>6299</v>
      </c>
      <c r="E3205" s="1" t="s">
        <v>12</v>
      </c>
      <c r="F3205" s="1" t="s">
        <v>3920</v>
      </c>
      <c r="G3205" s="1" t="str">
        <f>RT_enz[[#This Row],[rxn_src]]&amp;"_"&amp;RT_enz[[#This Row],[dir]]</f>
        <v>PIt_c_v_REV</v>
      </c>
      <c r="H3205" s="1" t="str">
        <f>_xlfn.XLOOKUP(RT_enz[[#This Row],[Column1]],SC_enz[name_dir],SC_enz[name_dir],"")</f>
        <v>PIt_c_v_REV</v>
      </c>
      <c r="I3205" s="1" t="str">
        <f>_xlfn.XLOOKUP(RT_enz[[#This Row],[rxn_src]],SC_enz[rxn_src],SC_enz[rxn_src],"")</f>
        <v>PIt_c_v</v>
      </c>
      <c r="J3205" s="2" t="str">
        <f>_xlfn.XLOOKUP(RT_enz[[#This Row],[Column1]],RT_gsm[Column3],RT_gsm[Column3],"")</f>
        <v>PIt_c_v_REV</v>
      </c>
    </row>
    <row r="3206" spans="1:10" ht="16" hidden="1" x14ac:dyDescent="0.2">
      <c r="A3206" s="1" t="s">
        <v>2761</v>
      </c>
      <c r="B3206" s="1" t="s">
        <v>3902</v>
      </c>
      <c r="C3206" s="1" t="s">
        <v>6300</v>
      </c>
      <c r="D3206" s="1" t="s">
        <v>6301</v>
      </c>
      <c r="E3206" s="1" t="s">
        <v>7</v>
      </c>
      <c r="F3206" s="1" t="s">
        <v>3920</v>
      </c>
      <c r="G3206" s="1" t="str">
        <f>RT_enz[[#This Row],[rxn_src]]&amp;"_"&amp;RT_enz[[#This Row],[dir]]</f>
        <v>PIt_c_v_FWD</v>
      </c>
      <c r="H3206" s="1" t="str">
        <f>_xlfn.XLOOKUP(RT_enz[[#This Row],[Column1]],SC_enz[name_dir],SC_enz[name_dir],"")</f>
        <v>PIt_c_v_FWD</v>
      </c>
      <c r="I3206" s="1" t="str">
        <f>_xlfn.XLOOKUP(RT_enz[[#This Row],[rxn_src]],SC_enz[rxn_src],SC_enz[rxn_src],"")</f>
        <v>PIt_c_v</v>
      </c>
      <c r="J3206" s="2" t="str">
        <f>_xlfn.XLOOKUP(RT_enz[[#This Row],[Column1]],RT_gsm[Column3],RT_gsm[Column3],"")</f>
        <v>PIt_c_v_FWD</v>
      </c>
    </row>
    <row r="3207" spans="1:10" ht="16" hidden="1" x14ac:dyDescent="0.2">
      <c r="A3207" s="1" t="s">
        <v>2761</v>
      </c>
      <c r="B3207" s="1" t="s">
        <v>3903</v>
      </c>
      <c r="C3207" s="1" t="s">
        <v>6300</v>
      </c>
      <c r="D3207" s="1" t="s">
        <v>6301</v>
      </c>
      <c r="E3207" s="1" t="s">
        <v>12</v>
      </c>
      <c r="F3207" s="1" t="s">
        <v>3920</v>
      </c>
      <c r="G3207" s="1" t="str">
        <f>RT_enz[[#This Row],[rxn_src]]&amp;"_"&amp;RT_enz[[#This Row],[dir]]</f>
        <v>PIt_c_v_REV</v>
      </c>
      <c r="H3207" s="1" t="str">
        <f>_xlfn.XLOOKUP(RT_enz[[#This Row],[Column1]],SC_enz[name_dir],SC_enz[name_dir],"")</f>
        <v>PIt_c_v_REV</v>
      </c>
      <c r="I3207" s="1" t="str">
        <f>_xlfn.XLOOKUP(RT_enz[[#This Row],[rxn_src]],SC_enz[rxn_src],SC_enz[rxn_src],"")</f>
        <v>PIt_c_v</v>
      </c>
      <c r="J3207" s="2" t="str">
        <f>_xlfn.XLOOKUP(RT_enz[[#This Row],[Column1]],RT_gsm[Column3],RT_gsm[Column3],"")</f>
        <v>PIt_c_v_REV</v>
      </c>
    </row>
    <row r="3208" spans="1:10" ht="16" hidden="1" x14ac:dyDescent="0.2">
      <c r="A3208" s="1" t="s">
        <v>2761</v>
      </c>
      <c r="B3208" s="1" t="s">
        <v>3902</v>
      </c>
      <c r="C3208" s="1" t="s">
        <v>1642</v>
      </c>
      <c r="D3208" s="1" t="s">
        <v>143</v>
      </c>
      <c r="E3208" s="1" t="s">
        <v>7</v>
      </c>
      <c r="F3208" s="1" t="s">
        <v>3920</v>
      </c>
      <c r="G3208" s="1" t="str">
        <f>RT_enz[[#This Row],[rxn_src]]&amp;"_"&amp;RT_enz[[#This Row],[dir]]</f>
        <v>PIt_c_v_FWD</v>
      </c>
      <c r="H3208" s="1" t="str">
        <f>_xlfn.XLOOKUP(RT_enz[[#This Row],[Column1]],SC_enz[name_dir],SC_enz[name_dir],"")</f>
        <v>PIt_c_v_FWD</v>
      </c>
      <c r="I3208" s="1" t="str">
        <f>_xlfn.XLOOKUP(RT_enz[[#This Row],[rxn_src]],SC_enz[rxn_src],SC_enz[rxn_src],"")</f>
        <v>PIt_c_v</v>
      </c>
      <c r="J3208" s="2" t="str">
        <f>_xlfn.XLOOKUP(RT_enz[[#This Row],[Column1]],RT_gsm[Column3],RT_gsm[Column3],"")</f>
        <v>PIt_c_v_FWD</v>
      </c>
    </row>
    <row r="3209" spans="1:10" ht="16" hidden="1" x14ac:dyDescent="0.2">
      <c r="A3209" s="1" t="s">
        <v>2761</v>
      </c>
      <c r="B3209" s="1" t="s">
        <v>3903</v>
      </c>
      <c r="C3209" s="1" t="s">
        <v>1642</v>
      </c>
      <c r="D3209" s="1" t="s">
        <v>143</v>
      </c>
      <c r="E3209" s="1" t="s">
        <v>12</v>
      </c>
      <c r="F3209" s="1" t="s">
        <v>3920</v>
      </c>
      <c r="G3209" s="1" t="str">
        <f>RT_enz[[#This Row],[rxn_src]]&amp;"_"&amp;RT_enz[[#This Row],[dir]]</f>
        <v>PIt_c_v_REV</v>
      </c>
      <c r="H3209" s="1" t="str">
        <f>_xlfn.XLOOKUP(RT_enz[[#This Row],[Column1]],SC_enz[name_dir],SC_enz[name_dir],"")</f>
        <v>PIt_c_v_REV</v>
      </c>
      <c r="I3209" s="1" t="str">
        <f>_xlfn.XLOOKUP(RT_enz[[#This Row],[rxn_src]],SC_enz[rxn_src],SC_enz[rxn_src],"")</f>
        <v>PIt_c_v</v>
      </c>
      <c r="J3209" s="2" t="str">
        <f>_xlfn.XLOOKUP(RT_enz[[#This Row],[Column1]],RT_gsm[Column3],RT_gsm[Column3],"")</f>
        <v>PIt_c_v_REV</v>
      </c>
    </row>
    <row r="3210" spans="1:10" ht="16" hidden="1" x14ac:dyDescent="0.2">
      <c r="A3210" s="1" t="s">
        <v>2945</v>
      </c>
      <c r="B3210" s="1" t="s">
        <v>3902</v>
      </c>
      <c r="C3210" s="1" t="s">
        <v>6302</v>
      </c>
      <c r="D3210" s="1" t="s">
        <v>6303</v>
      </c>
      <c r="E3210" s="1" t="s">
        <v>7</v>
      </c>
      <c r="F3210" s="1" t="s">
        <v>3920</v>
      </c>
      <c r="G3210" s="1" t="str">
        <f>RT_enz[[#This Row],[rxn_src]]&amp;"_"&amp;RT_enz[[#This Row],[dir]]</f>
        <v>PIt_c_vm_FWD</v>
      </c>
      <c r="H3210" s="1" t="str">
        <f>_xlfn.XLOOKUP(RT_enz[[#This Row],[Column1]],SC_enz[name_dir],SC_enz[name_dir],"")</f>
        <v>PIt_c_vm_FWD</v>
      </c>
      <c r="I3210" s="1" t="str">
        <f>_xlfn.XLOOKUP(RT_enz[[#This Row],[rxn_src]],SC_enz[rxn_src],SC_enz[rxn_src],"")</f>
        <v>PIt_c_vm</v>
      </c>
      <c r="J3210" s="2" t="str">
        <f>_xlfn.XLOOKUP(RT_enz[[#This Row],[Column1]],RT_gsm[Column3],RT_gsm[Column3],"")</f>
        <v>PIt_c_vm_FWD</v>
      </c>
    </row>
    <row r="3211" spans="1:10" ht="16" hidden="1" x14ac:dyDescent="0.2">
      <c r="A3211" s="1" t="s">
        <v>2945</v>
      </c>
      <c r="B3211" s="1" t="s">
        <v>3903</v>
      </c>
      <c r="C3211" s="1" t="s">
        <v>6302</v>
      </c>
      <c r="D3211" s="1" t="s">
        <v>6303</v>
      </c>
      <c r="E3211" s="1" t="s">
        <v>12</v>
      </c>
      <c r="F3211" s="1" t="s">
        <v>3920</v>
      </c>
      <c r="G3211" s="1" t="str">
        <f>RT_enz[[#This Row],[rxn_src]]&amp;"_"&amp;RT_enz[[#This Row],[dir]]</f>
        <v>PIt_c_vm_REV</v>
      </c>
      <c r="H3211" s="1" t="str">
        <f>_xlfn.XLOOKUP(RT_enz[[#This Row],[Column1]],SC_enz[name_dir],SC_enz[name_dir],"")</f>
        <v>PIt_c_vm_REV</v>
      </c>
      <c r="I3211" s="1" t="str">
        <f>_xlfn.XLOOKUP(RT_enz[[#This Row],[rxn_src]],SC_enz[rxn_src],SC_enz[rxn_src],"")</f>
        <v>PIt_c_vm</v>
      </c>
      <c r="J3211" s="2" t="str">
        <f>_xlfn.XLOOKUP(RT_enz[[#This Row],[Column1]],RT_gsm[Column3],RT_gsm[Column3],"")</f>
        <v>PIt_c_vm_REV</v>
      </c>
    </row>
    <row r="3212" spans="1:10" ht="16" hidden="1" x14ac:dyDescent="0.2">
      <c r="A3212" s="1" t="s">
        <v>2945</v>
      </c>
      <c r="B3212" s="1" t="s">
        <v>3902</v>
      </c>
      <c r="C3212" s="1" t="s">
        <v>6304</v>
      </c>
      <c r="D3212" s="1" t="s">
        <v>6305</v>
      </c>
      <c r="E3212" s="1" t="s">
        <v>7</v>
      </c>
      <c r="F3212" s="1" t="s">
        <v>3920</v>
      </c>
      <c r="G3212" s="1" t="str">
        <f>RT_enz[[#This Row],[rxn_src]]&amp;"_"&amp;RT_enz[[#This Row],[dir]]</f>
        <v>PIt_c_vm_FWD</v>
      </c>
      <c r="H3212" s="1" t="str">
        <f>_xlfn.XLOOKUP(RT_enz[[#This Row],[Column1]],SC_enz[name_dir],SC_enz[name_dir],"")</f>
        <v>PIt_c_vm_FWD</v>
      </c>
      <c r="I3212" s="1" t="str">
        <f>_xlfn.XLOOKUP(RT_enz[[#This Row],[rxn_src]],SC_enz[rxn_src],SC_enz[rxn_src],"")</f>
        <v>PIt_c_vm</v>
      </c>
      <c r="J3212" s="2" t="str">
        <f>_xlfn.XLOOKUP(RT_enz[[#This Row],[Column1]],RT_gsm[Column3],RT_gsm[Column3],"")</f>
        <v>PIt_c_vm_FWD</v>
      </c>
    </row>
    <row r="3213" spans="1:10" ht="16" hidden="1" x14ac:dyDescent="0.2">
      <c r="A3213" s="1" t="s">
        <v>2945</v>
      </c>
      <c r="B3213" s="1" t="s">
        <v>3903</v>
      </c>
      <c r="C3213" s="1" t="s">
        <v>6304</v>
      </c>
      <c r="D3213" s="1" t="s">
        <v>6305</v>
      </c>
      <c r="E3213" s="1" t="s">
        <v>12</v>
      </c>
      <c r="F3213" s="1" t="s">
        <v>3920</v>
      </c>
      <c r="G3213" s="1" t="str">
        <f>RT_enz[[#This Row],[rxn_src]]&amp;"_"&amp;RT_enz[[#This Row],[dir]]</f>
        <v>PIt_c_vm_REV</v>
      </c>
      <c r="H3213" s="1" t="str">
        <f>_xlfn.XLOOKUP(RT_enz[[#This Row],[Column1]],SC_enz[name_dir],SC_enz[name_dir],"")</f>
        <v>PIt_c_vm_REV</v>
      </c>
      <c r="I3213" s="1" t="str">
        <f>_xlfn.XLOOKUP(RT_enz[[#This Row],[rxn_src]],SC_enz[rxn_src],SC_enz[rxn_src],"")</f>
        <v>PIt_c_vm</v>
      </c>
      <c r="J3213" s="2" t="str">
        <f>_xlfn.XLOOKUP(RT_enz[[#This Row],[Column1]],RT_gsm[Column3],RT_gsm[Column3],"")</f>
        <v>PIt_c_vm_REV</v>
      </c>
    </row>
    <row r="3214" spans="1:10" ht="16" hidden="1" x14ac:dyDescent="0.2">
      <c r="A3214" s="1" t="s">
        <v>2945</v>
      </c>
      <c r="B3214" s="1" t="s">
        <v>3902</v>
      </c>
      <c r="C3214" s="1" t="s">
        <v>1642</v>
      </c>
      <c r="D3214" s="1" t="s">
        <v>143</v>
      </c>
      <c r="E3214" s="1" t="s">
        <v>7</v>
      </c>
      <c r="F3214" s="1" t="s">
        <v>3920</v>
      </c>
      <c r="G3214" s="1" t="str">
        <f>RT_enz[[#This Row],[rxn_src]]&amp;"_"&amp;RT_enz[[#This Row],[dir]]</f>
        <v>PIt_c_vm_FWD</v>
      </c>
      <c r="H3214" s="1" t="str">
        <f>_xlfn.XLOOKUP(RT_enz[[#This Row],[Column1]],SC_enz[name_dir],SC_enz[name_dir],"")</f>
        <v>PIt_c_vm_FWD</v>
      </c>
      <c r="I3214" s="1" t="str">
        <f>_xlfn.XLOOKUP(RT_enz[[#This Row],[rxn_src]],SC_enz[rxn_src],SC_enz[rxn_src],"")</f>
        <v>PIt_c_vm</v>
      </c>
      <c r="J3214" s="2" t="str">
        <f>_xlfn.XLOOKUP(RT_enz[[#This Row],[Column1]],RT_gsm[Column3],RT_gsm[Column3],"")</f>
        <v>PIt_c_vm_FWD</v>
      </c>
    </row>
    <row r="3215" spans="1:10" ht="16" hidden="1" x14ac:dyDescent="0.2">
      <c r="A3215" s="1" t="s">
        <v>2945</v>
      </c>
      <c r="B3215" s="1" t="s">
        <v>3903</v>
      </c>
      <c r="C3215" s="1" t="s">
        <v>1642</v>
      </c>
      <c r="D3215" s="1" t="s">
        <v>143</v>
      </c>
      <c r="E3215" s="1" t="s">
        <v>12</v>
      </c>
      <c r="F3215" s="1" t="s">
        <v>3920</v>
      </c>
      <c r="G3215" s="1" t="str">
        <f>RT_enz[[#This Row],[rxn_src]]&amp;"_"&amp;RT_enz[[#This Row],[dir]]</f>
        <v>PIt_c_vm_REV</v>
      </c>
      <c r="H3215" s="1" t="str">
        <f>_xlfn.XLOOKUP(RT_enz[[#This Row],[Column1]],SC_enz[name_dir],SC_enz[name_dir],"")</f>
        <v>PIt_c_vm_REV</v>
      </c>
      <c r="I3215" s="1" t="str">
        <f>_xlfn.XLOOKUP(RT_enz[[#This Row],[rxn_src]],SC_enz[rxn_src],SC_enz[rxn_src],"")</f>
        <v>PIt_c_vm</v>
      </c>
      <c r="J3215" s="2" t="str">
        <f>_xlfn.XLOOKUP(RT_enz[[#This Row],[Column1]],RT_gsm[Column3],RT_gsm[Column3],"")</f>
        <v>PIt_c_vm_REV</v>
      </c>
    </row>
    <row r="3216" spans="1:10" ht="16" hidden="1" x14ac:dyDescent="0.2">
      <c r="A3216" s="1" t="s">
        <v>2993</v>
      </c>
      <c r="B3216" s="1" t="s">
        <v>3902</v>
      </c>
      <c r="C3216" s="1" t="s">
        <v>142</v>
      </c>
      <c r="D3216" s="1" t="s">
        <v>143</v>
      </c>
      <c r="E3216" s="1" t="s">
        <v>12</v>
      </c>
      <c r="F3216" s="1" t="s">
        <v>4477</v>
      </c>
      <c r="G3216" s="1" t="str">
        <f>RT_enz[[#This Row],[rxn_src]]&amp;"_"&amp;RT_enz[[#This Row],[dir]]</f>
        <v>PIt_m_mm_FWD</v>
      </c>
      <c r="H3216" s="1" t="str">
        <f>_xlfn.XLOOKUP(RT_enz[[#This Row],[Column1]],SC_enz[name_dir],SC_enz[name_dir],"")</f>
        <v>PIt_m_mm_FWD</v>
      </c>
      <c r="I3216" s="1" t="str">
        <f>_xlfn.XLOOKUP(RT_enz[[#This Row],[rxn_src]],SC_enz[rxn_src],SC_enz[rxn_src],"")</f>
        <v>PIt_m_mm</v>
      </c>
      <c r="J3216" s="2" t="str">
        <f>_xlfn.XLOOKUP(RT_enz[[#This Row],[Column1]],RT_gsm[Column3],RT_gsm[Column3],"")</f>
        <v>PIt_m_mm_FWD</v>
      </c>
    </row>
    <row r="3217" spans="1:10" ht="16" hidden="1" x14ac:dyDescent="0.2">
      <c r="A3217" s="1" t="s">
        <v>2993</v>
      </c>
      <c r="B3217" s="1" t="s">
        <v>3903</v>
      </c>
      <c r="C3217" s="1" t="s">
        <v>142</v>
      </c>
      <c r="D3217" s="1" t="s">
        <v>143</v>
      </c>
      <c r="E3217" s="1" t="s">
        <v>12</v>
      </c>
      <c r="F3217" s="1" t="s">
        <v>4477</v>
      </c>
      <c r="G3217" s="1" t="str">
        <f>RT_enz[[#This Row],[rxn_src]]&amp;"_"&amp;RT_enz[[#This Row],[dir]]</f>
        <v>PIt_m_mm_REV</v>
      </c>
      <c r="H3217" s="1" t="str">
        <f>_xlfn.XLOOKUP(RT_enz[[#This Row],[Column1]],SC_enz[name_dir],SC_enz[name_dir],"")</f>
        <v>PIt_m_mm_REV</v>
      </c>
      <c r="I3217" s="1" t="str">
        <f>_xlfn.XLOOKUP(RT_enz[[#This Row],[rxn_src]],SC_enz[rxn_src],SC_enz[rxn_src],"")</f>
        <v>PIt_m_mm</v>
      </c>
      <c r="J3217" s="2" t="str">
        <f>_xlfn.XLOOKUP(RT_enz[[#This Row],[Column1]],RT_gsm[Column3],RT_gsm[Column3],"")</f>
        <v>PIt_m_mm_REV</v>
      </c>
    </row>
    <row r="3218" spans="1:10" ht="16" hidden="1" x14ac:dyDescent="0.2">
      <c r="A3218" s="1" t="s">
        <v>2988</v>
      </c>
      <c r="B3218" s="1" t="s">
        <v>3902</v>
      </c>
      <c r="C3218" s="1" t="s">
        <v>1642</v>
      </c>
      <c r="D3218" s="1" t="s">
        <v>143</v>
      </c>
      <c r="E3218" s="1" t="s">
        <v>7</v>
      </c>
      <c r="F3218" s="1"/>
      <c r="G3218" s="1" t="str">
        <f>RT_enz[[#This Row],[rxn_src]]&amp;"_"&amp;RT_enz[[#This Row],[dir]]</f>
        <v>PIt_r_rm_FWD</v>
      </c>
      <c r="H3218" s="1" t="str">
        <f>_xlfn.XLOOKUP(RT_enz[[#This Row],[Column1]],SC_enz[name_dir],SC_enz[name_dir],"")</f>
        <v>PIt_r_rm_FWD</v>
      </c>
      <c r="I3218" s="1" t="str">
        <f>_xlfn.XLOOKUP(RT_enz[[#This Row],[rxn_src]],SC_enz[rxn_src],SC_enz[rxn_src],"")</f>
        <v>PIt_r_rm</v>
      </c>
      <c r="J3218" s="2" t="str">
        <f>_xlfn.XLOOKUP(RT_enz[[#This Row],[Column1]],RT_gsm[Column3],RT_gsm[Column3],"")</f>
        <v>PIt_r_rm_FWD</v>
      </c>
    </row>
    <row r="3219" spans="1:10" ht="16" hidden="1" x14ac:dyDescent="0.2">
      <c r="A3219" s="1" t="s">
        <v>2323</v>
      </c>
      <c r="B3219" s="1" t="s">
        <v>3902</v>
      </c>
      <c r="C3219" s="1" t="s">
        <v>6306</v>
      </c>
      <c r="D3219" s="1" t="s">
        <v>6307</v>
      </c>
      <c r="E3219" s="1" t="s">
        <v>7</v>
      </c>
      <c r="F3219" s="1" t="s">
        <v>3920</v>
      </c>
      <c r="G3219" s="1" t="str">
        <f>RT_enz[[#This Row],[rxn_src]]&amp;"_"&amp;RT_enz[[#This Row],[dir]]</f>
        <v>PItps_e_FWD</v>
      </c>
      <c r="H3219" s="1" t="str">
        <f>_xlfn.XLOOKUP(RT_enz[[#This Row],[Column1]],SC_enz[name_dir],SC_enz[name_dir],"")</f>
        <v>PItps_e_FWD</v>
      </c>
      <c r="I3219" s="1" t="str">
        <f>_xlfn.XLOOKUP(RT_enz[[#This Row],[rxn_src]],SC_enz[rxn_src],SC_enz[rxn_src],"")</f>
        <v>PItps_e</v>
      </c>
      <c r="J3219" s="2" t="str">
        <f>_xlfn.XLOOKUP(RT_enz[[#This Row],[Column1]],RT_gsm[Column3],RT_gsm[Column3],"")</f>
        <v>PItps_e_FWD</v>
      </c>
    </row>
    <row r="3220" spans="1:10" ht="16" hidden="1" x14ac:dyDescent="0.2">
      <c r="A3220" s="1" t="s">
        <v>2323</v>
      </c>
      <c r="B3220" s="1" t="s">
        <v>3903</v>
      </c>
      <c r="C3220" s="1" t="s">
        <v>6306</v>
      </c>
      <c r="D3220" s="1" t="s">
        <v>6307</v>
      </c>
      <c r="E3220" s="1" t="s">
        <v>12</v>
      </c>
      <c r="F3220" s="1" t="s">
        <v>3920</v>
      </c>
      <c r="G3220" s="1" t="str">
        <f>RT_enz[[#This Row],[rxn_src]]&amp;"_"&amp;RT_enz[[#This Row],[dir]]</f>
        <v>PItps_e_REV</v>
      </c>
      <c r="H3220" s="1" t="str">
        <f>_xlfn.XLOOKUP(RT_enz[[#This Row],[Column1]],SC_enz[name_dir],SC_enz[name_dir],"")</f>
        <v>PItps_e_REV</v>
      </c>
      <c r="I3220" s="1" t="str">
        <f>_xlfn.XLOOKUP(RT_enz[[#This Row],[rxn_src]],SC_enz[rxn_src],SC_enz[rxn_src],"")</f>
        <v>PItps_e</v>
      </c>
      <c r="J3220" s="2" t="str">
        <f>_xlfn.XLOOKUP(RT_enz[[#This Row],[Column1]],RT_gsm[Column3],RT_gsm[Column3],"")</f>
        <v>PItps_e_REV</v>
      </c>
    </row>
    <row r="3221" spans="1:10" ht="16" hidden="1" x14ac:dyDescent="0.2">
      <c r="A3221" s="1" t="s">
        <v>2323</v>
      </c>
      <c r="B3221" s="1" t="s">
        <v>3902</v>
      </c>
      <c r="C3221" s="1" t="s">
        <v>6308</v>
      </c>
      <c r="D3221" s="1" t="s">
        <v>6309</v>
      </c>
      <c r="E3221" s="1" t="s">
        <v>7</v>
      </c>
      <c r="F3221" s="1" t="s">
        <v>3920</v>
      </c>
      <c r="G3221" s="1" t="str">
        <f>RT_enz[[#This Row],[rxn_src]]&amp;"_"&amp;RT_enz[[#This Row],[dir]]</f>
        <v>PItps_e_FWD</v>
      </c>
      <c r="H3221" s="1" t="str">
        <f>_xlfn.XLOOKUP(RT_enz[[#This Row],[Column1]],SC_enz[name_dir],SC_enz[name_dir],"")</f>
        <v>PItps_e_FWD</v>
      </c>
      <c r="I3221" s="1" t="str">
        <f>_xlfn.XLOOKUP(RT_enz[[#This Row],[rxn_src]],SC_enz[rxn_src],SC_enz[rxn_src],"")</f>
        <v>PItps_e</v>
      </c>
      <c r="J3221" s="2" t="str">
        <f>_xlfn.XLOOKUP(RT_enz[[#This Row],[Column1]],RT_gsm[Column3],RT_gsm[Column3],"")</f>
        <v>PItps_e_FWD</v>
      </c>
    </row>
    <row r="3222" spans="1:10" ht="16" hidden="1" x14ac:dyDescent="0.2">
      <c r="A3222" s="1" t="s">
        <v>2323</v>
      </c>
      <c r="B3222" s="1" t="s">
        <v>3903</v>
      </c>
      <c r="C3222" s="1" t="s">
        <v>6308</v>
      </c>
      <c r="D3222" s="1" t="s">
        <v>6309</v>
      </c>
      <c r="E3222" s="1" t="s">
        <v>12</v>
      </c>
      <c r="F3222" s="1" t="s">
        <v>3920</v>
      </c>
      <c r="G3222" s="1" t="str">
        <f>RT_enz[[#This Row],[rxn_src]]&amp;"_"&amp;RT_enz[[#This Row],[dir]]</f>
        <v>PItps_e_REV</v>
      </c>
      <c r="H3222" s="1" t="str">
        <f>_xlfn.XLOOKUP(RT_enz[[#This Row],[Column1]],SC_enz[name_dir],SC_enz[name_dir],"")</f>
        <v>PItps_e_REV</v>
      </c>
      <c r="I3222" s="1" t="str">
        <f>_xlfn.XLOOKUP(RT_enz[[#This Row],[rxn_src]],SC_enz[rxn_src],SC_enz[rxn_src],"")</f>
        <v>PItps_e</v>
      </c>
      <c r="J3222" s="2" t="str">
        <f>_xlfn.XLOOKUP(RT_enz[[#This Row],[Column1]],RT_gsm[Column3],RT_gsm[Column3],"")</f>
        <v>PItps_e_REV</v>
      </c>
    </row>
    <row r="3223" spans="1:10" ht="16" hidden="1" x14ac:dyDescent="0.2">
      <c r="A3223" s="1" t="s">
        <v>2335</v>
      </c>
      <c r="B3223" s="1" t="s">
        <v>3902</v>
      </c>
      <c r="C3223" s="1" t="s">
        <v>6310</v>
      </c>
      <c r="D3223" s="1" t="s">
        <v>6311</v>
      </c>
      <c r="E3223" s="1" t="s">
        <v>7</v>
      </c>
      <c r="F3223" s="1" t="s">
        <v>3920</v>
      </c>
      <c r="G3223" s="1" t="str">
        <f>RT_enz[[#This Row],[rxn_src]]&amp;"_"&amp;RT_enz[[#This Row],[dir]]</f>
        <v>PItps_m_FWD</v>
      </c>
      <c r="H3223" s="1" t="str">
        <f>_xlfn.XLOOKUP(RT_enz[[#This Row],[Column1]],SC_enz[name_dir],SC_enz[name_dir],"")</f>
        <v>PItps_m_FWD</v>
      </c>
      <c r="I3223" s="1" t="str">
        <f>_xlfn.XLOOKUP(RT_enz[[#This Row],[rxn_src]],SC_enz[rxn_src],SC_enz[rxn_src],"")</f>
        <v>PItps_m</v>
      </c>
      <c r="J3223" s="2" t="str">
        <f>_xlfn.XLOOKUP(RT_enz[[#This Row],[Column1]],RT_gsm[Column3],RT_gsm[Column3],"")</f>
        <v>PItps_m_FWD</v>
      </c>
    </row>
    <row r="3224" spans="1:10" ht="16" hidden="1" x14ac:dyDescent="0.2">
      <c r="A3224" s="1" t="s">
        <v>2335</v>
      </c>
      <c r="B3224" s="1" t="s">
        <v>3902</v>
      </c>
      <c r="C3224" s="1" t="s">
        <v>6312</v>
      </c>
      <c r="D3224" s="1" t="s">
        <v>6313</v>
      </c>
      <c r="E3224" s="1" t="s">
        <v>7</v>
      </c>
      <c r="F3224" s="1" t="s">
        <v>3920</v>
      </c>
      <c r="G3224" s="1" t="str">
        <f>RT_enz[[#This Row],[rxn_src]]&amp;"_"&amp;RT_enz[[#This Row],[dir]]</f>
        <v>PItps_m_FWD</v>
      </c>
      <c r="H3224" s="1" t="str">
        <f>_xlfn.XLOOKUP(RT_enz[[#This Row],[Column1]],SC_enz[name_dir],SC_enz[name_dir],"")</f>
        <v>PItps_m_FWD</v>
      </c>
      <c r="I3224" s="1" t="str">
        <f>_xlfn.XLOOKUP(RT_enz[[#This Row],[rxn_src]],SC_enz[rxn_src],SC_enz[rxn_src],"")</f>
        <v>PItps_m</v>
      </c>
      <c r="J3224" s="2" t="str">
        <f>_xlfn.XLOOKUP(RT_enz[[#This Row],[Column1]],RT_gsm[Column3],RT_gsm[Column3],"")</f>
        <v>PItps_m_FWD</v>
      </c>
    </row>
    <row r="3225" spans="1:10" ht="16" hidden="1" x14ac:dyDescent="0.2">
      <c r="A3225" s="1" t="s">
        <v>6314</v>
      </c>
      <c r="B3225" s="1" t="s">
        <v>3902</v>
      </c>
      <c r="C3225" s="1" t="s">
        <v>6315</v>
      </c>
      <c r="D3225" s="1" t="s">
        <v>6316</v>
      </c>
      <c r="E3225" s="1" t="s">
        <v>7</v>
      </c>
      <c r="F3225" s="1" t="s">
        <v>3920</v>
      </c>
      <c r="G3225" s="1" t="str">
        <f>RT_enz[[#This Row],[rxn_src]]&amp;"_"&amp;RT_enz[[#This Row],[dir]]</f>
        <v>PKETF_c_FWD</v>
      </c>
      <c r="H3225" s="1" t="str">
        <f>_xlfn.XLOOKUP(RT_enz[[#This Row],[Column1]],SC_enz[name_dir],SC_enz[name_dir],"")</f>
        <v/>
      </c>
      <c r="I3225" s="1" t="str">
        <f>_xlfn.XLOOKUP(RT_enz[[#This Row],[rxn_src]],SC_enz[rxn_src],SC_enz[rxn_src],"")</f>
        <v/>
      </c>
      <c r="J3225" s="2" t="str">
        <f>_xlfn.XLOOKUP(RT_enz[[#This Row],[Column1]],RT_gsm[Column3],RT_gsm[Column3],"")</f>
        <v>PKETF_c_FWD</v>
      </c>
    </row>
    <row r="3226" spans="1:10" ht="16" hidden="1" x14ac:dyDescent="0.2">
      <c r="A3226" s="1" t="s">
        <v>6317</v>
      </c>
      <c r="B3226" s="1" t="s">
        <v>3902</v>
      </c>
      <c r="C3226" s="1" t="s">
        <v>6315</v>
      </c>
      <c r="D3226" s="1" t="s">
        <v>6316</v>
      </c>
      <c r="E3226" s="1" t="s">
        <v>7</v>
      </c>
      <c r="F3226" s="1" t="s">
        <v>3920</v>
      </c>
      <c r="G3226" s="1" t="str">
        <f>RT_enz[[#This Row],[rxn_src]]&amp;"_"&amp;RT_enz[[#This Row],[dir]]</f>
        <v>PKETX_c_FWD</v>
      </c>
      <c r="H3226" s="1" t="str">
        <f>_xlfn.XLOOKUP(RT_enz[[#This Row],[Column1]],SC_enz[name_dir],SC_enz[name_dir],"")</f>
        <v/>
      </c>
      <c r="I3226" s="1" t="str">
        <f>_xlfn.XLOOKUP(RT_enz[[#This Row],[rxn_src]],SC_enz[rxn_src],SC_enz[rxn_src],"")</f>
        <v/>
      </c>
      <c r="J3226" s="2" t="str">
        <f>_xlfn.XLOOKUP(RT_enz[[#This Row],[Column1]],RT_gsm[Column3],RT_gsm[Column3],"")</f>
        <v>PKETX_c_FWD</v>
      </c>
    </row>
    <row r="3227" spans="1:10" ht="16" hidden="1" x14ac:dyDescent="0.2">
      <c r="A3227" s="1" t="s">
        <v>6318</v>
      </c>
      <c r="B3227" s="1" t="s">
        <v>3902</v>
      </c>
      <c r="C3227" s="1" t="s">
        <v>6319</v>
      </c>
      <c r="D3227" s="1" t="s">
        <v>6320</v>
      </c>
      <c r="E3227" s="1" t="s">
        <v>7</v>
      </c>
      <c r="F3227" s="1" t="s">
        <v>3920</v>
      </c>
      <c r="G3227" s="1" t="str">
        <f>RT_enz[[#This Row],[rxn_src]]&amp;"_"&amp;RT_enz[[#This Row],[dir]]</f>
        <v>PLAA1lpc_en_FWD</v>
      </c>
      <c r="H3227" s="1" t="str">
        <f>_xlfn.XLOOKUP(RT_enz[[#This Row],[Column1]],SC_enz[name_dir],SC_enz[name_dir],"")</f>
        <v/>
      </c>
      <c r="I3227" s="1" t="str">
        <f>_xlfn.XLOOKUP(RT_enz[[#This Row],[rxn_src]],SC_enz[rxn_src],SC_enz[rxn_src],"")</f>
        <v/>
      </c>
      <c r="J3227" s="2" t="str">
        <f>_xlfn.XLOOKUP(RT_enz[[#This Row],[Column1]],RT_gsm[Column3],RT_gsm[Column3],"")</f>
        <v>PLAA1lpc_en_FWD</v>
      </c>
    </row>
    <row r="3228" spans="1:10" ht="16" hidden="1" x14ac:dyDescent="0.2">
      <c r="A3228" s="1" t="s">
        <v>6321</v>
      </c>
      <c r="B3228" s="1" t="s">
        <v>3902</v>
      </c>
      <c r="C3228" s="1" t="s">
        <v>6322</v>
      </c>
      <c r="D3228" s="1" t="s">
        <v>6323</v>
      </c>
      <c r="E3228" s="1" t="s">
        <v>7</v>
      </c>
      <c r="F3228" s="1" t="s">
        <v>3920</v>
      </c>
      <c r="G3228" s="1" t="str">
        <f>RT_enz[[#This Row],[rxn_src]]&amp;"_"&amp;RT_enz[[#This Row],[dir]]</f>
        <v>PLAA1lpc_mm_FWD</v>
      </c>
      <c r="H3228" s="1" t="str">
        <f>_xlfn.XLOOKUP(RT_enz[[#This Row],[Column1]],SC_enz[name_dir],SC_enz[name_dir],"")</f>
        <v/>
      </c>
      <c r="I3228" s="1" t="str">
        <f>_xlfn.XLOOKUP(RT_enz[[#This Row],[rxn_src]],SC_enz[rxn_src],SC_enz[rxn_src],"")</f>
        <v/>
      </c>
      <c r="J3228" s="2" t="str">
        <f>_xlfn.XLOOKUP(RT_enz[[#This Row],[Column1]],RT_gsm[Column3],RT_gsm[Column3],"")</f>
        <v>PLAA1lpc_mm_FWD</v>
      </c>
    </row>
    <row r="3229" spans="1:10" ht="16" hidden="1" x14ac:dyDescent="0.2">
      <c r="A3229" s="1" t="s">
        <v>6324</v>
      </c>
      <c r="B3229" s="1" t="s">
        <v>3902</v>
      </c>
      <c r="C3229" s="1" t="s">
        <v>6325</v>
      </c>
      <c r="D3229" s="1" t="s">
        <v>6326</v>
      </c>
      <c r="E3229" s="1" t="s">
        <v>7</v>
      </c>
      <c r="F3229" s="1" t="s">
        <v>3920</v>
      </c>
      <c r="G3229" s="1" t="str">
        <f>RT_enz[[#This Row],[rxn_src]]&amp;"_"&amp;RT_enz[[#This Row],[dir]]</f>
        <v>PLAA1lpc_rm_FWD</v>
      </c>
      <c r="H3229" s="1" t="str">
        <f>_xlfn.XLOOKUP(RT_enz[[#This Row],[Column1]],SC_enz[name_dir],SC_enz[name_dir],"")</f>
        <v/>
      </c>
      <c r="I3229" s="1" t="str">
        <f>_xlfn.XLOOKUP(RT_enz[[#This Row],[rxn_src]],SC_enz[rxn_src],SC_enz[rxn_src],"")</f>
        <v/>
      </c>
      <c r="J3229" s="2" t="str">
        <f>_xlfn.XLOOKUP(RT_enz[[#This Row],[Column1]],RT_gsm[Column3],RT_gsm[Column3],"")</f>
        <v>PLAA1lpc_rm_FWD</v>
      </c>
    </row>
    <row r="3230" spans="1:10" ht="16" hidden="1" x14ac:dyDescent="0.2">
      <c r="A3230" s="1" t="s">
        <v>6327</v>
      </c>
      <c r="B3230" s="1" t="s">
        <v>3902</v>
      </c>
      <c r="C3230" s="1" t="s">
        <v>6319</v>
      </c>
      <c r="D3230" s="1" t="s">
        <v>6320</v>
      </c>
      <c r="E3230" s="1" t="s">
        <v>7</v>
      </c>
      <c r="F3230" s="1" t="s">
        <v>3920</v>
      </c>
      <c r="G3230" s="1" t="str">
        <f>RT_enz[[#This Row],[rxn_src]]&amp;"_"&amp;RT_enz[[#This Row],[dir]]</f>
        <v>PLAA1lpe_en_FWD</v>
      </c>
      <c r="H3230" s="1" t="str">
        <f>_xlfn.XLOOKUP(RT_enz[[#This Row],[Column1]],SC_enz[name_dir],SC_enz[name_dir],"")</f>
        <v/>
      </c>
      <c r="I3230" s="1" t="str">
        <f>_xlfn.XLOOKUP(RT_enz[[#This Row],[rxn_src]],SC_enz[rxn_src],SC_enz[rxn_src],"")</f>
        <v/>
      </c>
      <c r="J3230" s="2" t="str">
        <f>_xlfn.XLOOKUP(RT_enz[[#This Row],[Column1]],RT_gsm[Column3],RT_gsm[Column3],"")</f>
        <v>PLAA1lpe_en_FWD</v>
      </c>
    </row>
    <row r="3231" spans="1:10" ht="16" hidden="1" x14ac:dyDescent="0.2">
      <c r="A3231" s="1" t="s">
        <v>6328</v>
      </c>
      <c r="B3231" s="1" t="s">
        <v>3902</v>
      </c>
      <c r="C3231" s="1" t="s">
        <v>6322</v>
      </c>
      <c r="D3231" s="1" t="s">
        <v>6323</v>
      </c>
      <c r="E3231" s="1" t="s">
        <v>7</v>
      </c>
      <c r="F3231" s="1" t="s">
        <v>3920</v>
      </c>
      <c r="G3231" s="1" t="str">
        <f>RT_enz[[#This Row],[rxn_src]]&amp;"_"&amp;RT_enz[[#This Row],[dir]]</f>
        <v>PLAA1lpe_mm_FWD</v>
      </c>
      <c r="H3231" s="1" t="str">
        <f>_xlfn.XLOOKUP(RT_enz[[#This Row],[Column1]],SC_enz[name_dir],SC_enz[name_dir],"")</f>
        <v/>
      </c>
      <c r="I3231" s="1" t="str">
        <f>_xlfn.XLOOKUP(RT_enz[[#This Row],[rxn_src]],SC_enz[rxn_src],SC_enz[rxn_src],"")</f>
        <v/>
      </c>
      <c r="J3231" s="2" t="str">
        <f>_xlfn.XLOOKUP(RT_enz[[#This Row],[Column1]],RT_gsm[Column3],RT_gsm[Column3],"")</f>
        <v>PLAA1lpe_mm_FWD</v>
      </c>
    </row>
    <row r="3232" spans="1:10" ht="16" hidden="1" x14ac:dyDescent="0.2">
      <c r="A3232" s="1" t="s">
        <v>6329</v>
      </c>
      <c r="B3232" s="1" t="s">
        <v>3902</v>
      </c>
      <c r="C3232" s="1" t="s">
        <v>6319</v>
      </c>
      <c r="D3232" s="1" t="s">
        <v>6320</v>
      </c>
      <c r="E3232" s="1" t="s">
        <v>7</v>
      </c>
      <c r="F3232" s="1" t="s">
        <v>3920</v>
      </c>
      <c r="G3232" s="1" t="str">
        <f>RT_enz[[#This Row],[rxn_src]]&amp;"_"&amp;RT_enz[[#This Row],[dir]]</f>
        <v>PLAA2pc_en_FWD</v>
      </c>
      <c r="H3232" s="1" t="str">
        <f>_xlfn.XLOOKUP(RT_enz[[#This Row],[Column1]],SC_enz[name_dir],SC_enz[name_dir],"")</f>
        <v/>
      </c>
      <c r="I3232" s="1" t="str">
        <f>_xlfn.XLOOKUP(RT_enz[[#This Row],[rxn_src]],SC_enz[rxn_src],SC_enz[rxn_src],"")</f>
        <v/>
      </c>
      <c r="J3232" s="2" t="str">
        <f>_xlfn.XLOOKUP(RT_enz[[#This Row],[Column1]],RT_gsm[Column3],RT_gsm[Column3],"")</f>
        <v>PLAA2pc_en_FWD</v>
      </c>
    </row>
    <row r="3233" spans="1:10" ht="16" hidden="1" x14ac:dyDescent="0.2">
      <c r="A3233" s="1" t="s">
        <v>6330</v>
      </c>
      <c r="B3233" s="1" t="s">
        <v>3902</v>
      </c>
      <c r="C3233" s="1" t="s">
        <v>6331</v>
      </c>
      <c r="D3233" s="1" t="s">
        <v>6332</v>
      </c>
      <c r="E3233" s="1" t="s">
        <v>7</v>
      </c>
      <c r="F3233" s="1" t="s">
        <v>3920</v>
      </c>
      <c r="G3233" s="1" t="str">
        <f>RT_enz[[#This Row],[rxn_src]]&amp;"_"&amp;RT_enz[[#This Row],[dir]]</f>
        <v>PLAA2pc_mm_FWD</v>
      </c>
      <c r="H3233" s="1" t="str">
        <f>_xlfn.XLOOKUP(RT_enz[[#This Row],[Column1]],SC_enz[name_dir],SC_enz[name_dir],"")</f>
        <v/>
      </c>
      <c r="I3233" s="1" t="str">
        <f>_xlfn.XLOOKUP(RT_enz[[#This Row],[rxn_src]],SC_enz[rxn_src],SC_enz[rxn_src],"")</f>
        <v/>
      </c>
      <c r="J3233" s="2" t="str">
        <f>_xlfn.XLOOKUP(RT_enz[[#This Row],[Column1]],RT_gsm[Column3],RT_gsm[Column3],"")</f>
        <v>PLAA2pc_mm_FWD</v>
      </c>
    </row>
    <row r="3234" spans="1:10" ht="16" hidden="1" x14ac:dyDescent="0.2">
      <c r="A3234" s="1" t="s">
        <v>6333</v>
      </c>
      <c r="B3234" s="1" t="s">
        <v>3902</v>
      </c>
      <c r="C3234" s="1" t="s">
        <v>6325</v>
      </c>
      <c r="D3234" s="1" t="s">
        <v>6326</v>
      </c>
      <c r="E3234" s="1" t="s">
        <v>7</v>
      </c>
      <c r="F3234" s="1" t="s">
        <v>3920</v>
      </c>
      <c r="G3234" s="1" t="str">
        <f>RT_enz[[#This Row],[rxn_src]]&amp;"_"&amp;RT_enz[[#This Row],[dir]]</f>
        <v>PLAA2pc_rm_FWD</v>
      </c>
      <c r="H3234" s="1" t="str">
        <f>_xlfn.XLOOKUP(RT_enz[[#This Row],[Column1]],SC_enz[name_dir],SC_enz[name_dir],"")</f>
        <v/>
      </c>
      <c r="I3234" s="1" t="str">
        <f>_xlfn.XLOOKUP(RT_enz[[#This Row],[rxn_src]],SC_enz[rxn_src],SC_enz[rxn_src],"")</f>
        <v/>
      </c>
      <c r="J3234" s="2" t="str">
        <f>_xlfn.XLOOKUP(RT_enz[[#This Row],[Column1]],RT_gsm[Column3],RT_gsm[Column3],"")</f>
        <v>PLAA2pc_rm_FWD</v>
      </c>
    </row>
    <row r="3235" spans="1:10" ht="16" hidden="1" x14ac:dyDescent="0.2">
      <c r="A3235" s="1" t="s">
        <v>6334</v>
      </c>
      <c r="B3235" s="1" t="s">
        <v>3902</v>
      </c>
      <c r="C3235" s="1" t="s">
        <v>6319</v>
      </c>
      <c r="D3235" s="1" t="s">
        <v>6320</v>
      </c>
      <c r="E3235" s="1" t="s">
        <v>7</v>
      </c>
      <c r="F3235" s="1" t="s">
        <v>3920</v>
      </c>
      <c r="G3235" s="1" t="str">
        <f>RT_enz[[#This Row],[rxn_src]]&amp;"_"&amp;RT_enz[[#This Row],[dir]]</f>
        <v>PLAA2pe_en_FWD</v>
      </c>
      <c r="H3235" s="1" t="str">
        <f>_xlfn.XLOOKUP(RT_enz[[#This Row],[Column1]],SC_enz[name_dir],SC_enz[name_dir],"")</f>
        <v/>
      </c>
      <c r="I3235" s="1" t="str">
        <f>_xlfn.XLOOKUP(RT_enz[[#This Row],[rxn_src]],SC_enz[rxn_src],SC_enz[rxn_src],"")</f>
        <v/>
      </c>
      <c r="J3235" s="2" t="str">
        <f>_xlfn.XLOOKUP(RT_enz[[#This Row],[Column1]],RT_gsm[Column3],RT_gsm[Column3],"")</f>
        <v>PLAA2pe_en_FWD</v>
      </c>
    </row>
    <row r="3236" spans="1:10" ht="16" hidden="1" x14ac:dyDescent="0.2">
      <c r="A3236" s="1" t="s">
        <v>6335</v>
      </c>
      <c r="B3236" s="1" t="s">
        <v>3902</v>
      </c>
      <c r="C3236" s="1" t="s">
        <v>6331</v>
      </c>
      <c r="D3236" s="1" t="s">
        <v>6332</v>
      </c>
      <c r="E3236" s="1" t="s">
        <v>7</v>
      </c>
      <c r="F3236" s="1" t="s">
        <v>3920</v>
      </c>
      <c r="G3236" s="1" t="str">
        <f>RT_enz[[#This Row],[rxn_src]]&amp;"_"&amp;RT_enz[[#This Row],[dir]]</f>
        <v>PLAA2pe_mm_FWD</v>
      </c>
      <c r="H3236" s="1" t="str">
        <f>_xlfn.XLOOKUP(RT_enz[[#This Row],[Column1]],SC_enz[name_dir],SC_enz[name_dir],"")</f>
        <v/>
      </c>
      <c r="I3236" s="1" t="str">
        <f>_xlfn.XLOOKUP(RT_enz[[#This Row],[rxn_src]],SC_enz[rxn_src],SC_enz[rxn_src],"")</f>
        <v/>
      </c>
      <c r="J3236" s="2" t="str">
        <f>_xlfn.XLOOKUP(RT_enz[[#This Row],[Column1]],RT_gsm[Column3],RT_gsm[Column3],"")</f>
        <v>PLAA2pe_mm_FWD</v>
      </c>
    </row>
    <row r="3237" spans="1:10" ht="16" hidden="1" x14ac:dyDescent="0.2">
      <c r="A3237" s="1" t="s">
        <v>3823</v>
      </c>
      <c r="B3237" s="1" t="s">
        <v>3902</v>
      </c>
      <c r="C3237" s="1" t="s">
        <v>6336</v>
      </c>
      <c r="D3237" s="1" t="s">
        <v>6337</v>
      </c>
      <c r="E3237" s="1" t="s">
        <v>7</v>
      </c>
      <c r="F3237" s="1" t="s">
        <v>3920</v>
      </c>
      <c r="G3237" s="1" t="str">
        <f>RT_enz[[#This Row],[rxn_src]]&amp;"_"&amp;RT_enz[[#This Row],[dir]]</f>
        <v>PLACipc_m_FWD</v>
      </c>
      <c r="H3237" s="1" t="str">
        <f>_xlfn.XLOOKUP(RT_enz[[#This Row],[Column1]],SC_enz[name_dir],SC_enz[name_dir],"")</f>
        <v>PLACipc_m_FWD</v>
      </c>
      <c r="I3237" s="1" t="str">
        <f>_xlfn.XLOOKUP(RT_enz[[#This Row],[rxn_src]],SC_enz[rxn_src],SC_enz[rxn_src],"")</f>
        <v>PLACipc_m</v>
      </c>
      <c r="J3237" s="2" t="str">
        <f>_xlfn.XLOOKUP(RT_enz[[#This Row],[Column1]],RT_gsm[Column3],RT_gsm[Column3],"")</f>
        <v>PLACipc_m_FWD</v>
      </c>
    </row>
    <row r="3238" spans="1:10" ht="16" hidden="1" x14ac:dyDescent="0.2">
      <c r="A3238" s="1" t="s">
        <v>3818</v>
      </c>
      <c r="B3238" s="1" t="s">
        <v>3902</v>
      </c>
      <c r="C3238" s="1" t="s">
        <v>6338</v>
      </c>
      <c r="D3238" s="1" t="s">
        <v>6339</v>
      </c>
      <c r="E3238" s="1" t="s">
        <v>7</v>
      </c>
      <c r="F3238" s="1" t="s">
        <v>3920</v>
      </c>
      <c r="G3238" s="1" t="str">
        <f>RT_enz[[#This Row],[rxn_src]]&amp;"_"&amp;RT_enz[[#This Row],[dir]]</f>
        <v>PLACipc_r_FWD</v>
      </c>
      <c r="H3238" s="1" t="str">
        <f>_xlfn.XLOOKUP(RT_enz[[#This Row],[Column1]],SC_enz[name_dir],SC_enz[name_dir],"")</f>
        <v>PLACipc_r_FWD</v>
      </c>
      <c r="I3238" s="1" t="str">
        <f>_xlfn.XLOOKUP(RT_enz[[#This Row],[rxn_src]],SC_enz[rxn_src],SC_enz[rxn_src],"")</f>
        <v>PLACipc_r</v>
      </c>
      <c r="J3238" s="2" t="str">
        <f>_xlfn.XLOOKUP(RT_enz[[#This Row],[Column1]],RT_gsm[Column3],RT_gsm[Column3],"")</f>
        <v>PLACipc_r_FWD</v>
      </c>
    </row>
    <row r="3239" spans="1:10" ht="16" hidden="1" x14ac:dyDescent="0.2">
      <c r="A3239" s="1" t="s">
        <v>3827</v>
      </c>
      <c r="B3239" s="1" t="s">
        <v>3902</v>
      </c>
      <c r="C3239" s="1" t="s">
        <v>6336</v>
      </c>
      <c r="D3239" s="1" t="s">
        <v>6337</v>
      </c>
      <c r="E3239" s="1" t="s">
        <v>7</v>
      </c>
      <c r="F3239" s="1" t="s">
        <v>3920</v>
      </c>
      <c r="G3239" s="1" t="str">
        <f>RT_enz[[#This Row],[rxn_src]]&amp;"_"&amp;RT_enz[[#This Row],[dir]]</f>
        <v>PLACmip2c_m_FWD</v>
      </c>
      <c r="H3239" s="1" t="str">
        <f>_xlfn.XLOOKUP(RT_enz[[#This Row],[Column1]],SC_enz[name_dir],SC_enz[name_dir],"")</f>
        <v>PLACmip2c_m_FWD</v>
      </c>
      <c r="I3239" s="1" t="str">
        <f>_xlfn.XLOOKUP(RT_enz[[#This Row],[rxn_src]],SC_enz[rxn_src],SC_enz[rxn_src],"")</f>
        <v>PLACmip2c_m</v>
      </c>
      <c r="J3239" s="2" t="str">
        <f>_xlfn.XLOOKUP(RT_enz[[#This Row],[Column1]],RT_gsm[Column3],RT_gsm[Column3],"")</f>
        <v>PLACmip2c_m_FWD</v>
      </c>
    </row>
    <row r="3240" spans="1:10" ht="16" hidden="1" x14ac:dyDescent="0.2">
      <c r="A3240" s="1" t="s">
        <v>3822</v>
      </c>
      <c r="B3240" s="1" t="s">
        <v>3902</v>
      </c>
      <c r="C3240" s="1" t="s">
        <v>6338</v>
      </c>
      <c r="D3240" s="1" t="s">
        <v>6339</v>
      </c>
      <c r="E3240" s="1" t="s">
        <v>7</v>
      </c>
      <c r="F3240" s="1" t="s">
        <v>3920</v>
      </c>
      <c r="G3240" s="1" t="str">
        <f>RT_enz[[#This Row],[rxn_src]]&amp;"_"&amp;RT_enz[[#This Row],[dir]]</f>
        <v>PLACmip2c_r_FWD</v>
      </c>
      <c r="H3240" s="1" t="str">
        <f>_xlfn.XLOOKUP(RT_enz[[#This Row],[Column1]],SC_enz[name_dir],SC_enz[name_dir],"")</f>
        <v>PLACmip2c_r_FWD</v>
      </c>
      <c r="I3240" s="1" t="str">
        <f>_xlfn.XLOOKUP(RT_enz[[#This Row],[rxn_src]],SC_enz[rxn_src],SC_enz[rxn_src],"")</f>
        <v>PLACmip2c_r</v>
      </c>
      <c r="J3240" s="2" t="str">
        <f>_xlfn.XLOOKUP(RT_enz[[#This Row],[Column1]],RT_gsm[Column3],RT_gsm[Column3],"")</f>
        <v>PLACmip2c_r_FWD</v>
      </c>
    </row>
    <row r="3241" spans="1:10" ht="16" hidden="1" x14ac:dyDescent="0.2">
      <c r="A3241" s="1" t="s">
        <v>3826</v>
      </c>
      <c r="B3241" s="1" t="s">
        <v>3902</v>
      </c>
      <c r="C3241" s="1" t="s">
        <v>6336</v>
      </c>
      <c r="D3241" s="1" t="s">
        <v>6337</v>
      </c>
      <c r="E3241" s="1" t="s">
        <v>7</v>
      </c>
      <c r="F3241" s="1" t="s">
        <v>3920</v>
      </c>
      <c r="G3241" s="1" t="str">
        <f>RT_enz[[#This Row],[rxn_src]]&amp;"_"&amp;RT_enz[[#This Row],[dir]]</f>
        <v>PLACmipc_m_FWD</v>
      </c>
      <c r="H3241" s="1" t="str">
        <f>_xlfn.XLOOKUP(RT_enz[[#This Row],[Column1]],SC_enz[name_dir],SC_enz[name_dir],"")</f>
        <v>PLACmipc_m_FWD</v>
      </c>
      <c r="I3241" s="1" t="str">
        <f>_xlfn.XLOOKUP(RT_enz[[#This Row],[rxn_src]],SC_enz[rxn_src],SC_enz[rxn_src],"")</f>
        <v>PLACmipc_m</v>
      </c>
      <c r="J3241" s="2" t="str">
        <f>_xlfn.XLOOKUP(RT_enz[[#This Row],[Column1]],RT_gsm[Column3],RT_gsm[Column3],"")</f>
        <v>PLACmipc_m_FWD</v>
      </c>
    </row>
    <row r="3242" spans="1:10" ht="16" hidden="1" x14ac:dyDescent="0.2">
      <c r="A3242" s="1" t="s">
        <v>3821</v>
      </c>
      <c r="B3242" s="1" t="s">
        <v>3902</v>
      </c>
      <c r="C3242" s="1" t="s">
        <v>6338</v>
      </c>
      <c r="D3242" s="1" t="s">
        <v>6339</v>
      </c>
      <c r="E3242" s="1" t="s">
        <v>7</v>
      </c>
      <c r="F3242" s="1" t="s">
        <v>3920</v>
      </c>
      <c r="G3242" s="1" t="str">
        <f>RT_enz[[#This Row],[rxn_src]]&amp;"_"&amp;RT_enz[[#This Row],[dir]]</f>
        <v>PLACmipc_r_FWD</v>
      </c>
      <c r="H3242" s="1" t="str">
        <f>_xlfn.XLOOKUP(RT_enz[[#This Row],[Column1]],SC_enz[name_dir],SC_enz[name_dir],"")</f>
        <v>PLACmipc_r_FWD</v>
      </c>
      <c r="I3242" s="1" t="str">
        <f>_xlfn.XLOOKUP(RT_enz[[#This Row],[rxn_src]],SC_enz[rxn_src],SC_enz[rxn_src],"")</f>
        <v>PLACmipc_r</v>
      </c>
      <c r="J3242" s="2" t="str">
        <f>_xlfn.XLOOKUP(RT_enz[[#This Row],[Column1]],RT_gsm[Column3],RT_gsm[Column3],"")</f>
        <v>PLACmipc_r_FWD</v>
      </c>
    </row>
    <row r="3243" spans="1:10" ht="16" hidden="1" x14ac:dyDescent="0.2">
      <c r="A3243" s="1" t="s">
        <v>6340</v>
      </c>
      <c r="B3243" s="1" t="s">
        <v>3902</v>
      </c>
      <c r="C3243" s="1" t="s">
        <v>6341</v>
      </c>
      <c r="D3243" s="1" t="s">
        <v>6342</v>
      </c>
      <c r="E3243" s="1" t="s">
        <v>7</v>
      </c>
      <c r="F3243" s="1" t="s">
        <v>3920</v>
      </c>
      <c r="G3243" s="1" t="str">
        <f>RT_enz[[#This Row],[rxn_src]]&amp;"_"&amp;RT_enz[[#This Row],[dir]]</f>
        <v>PLACpail_c_FWD</v>
      </c>
      <c r="H3243" s="1" t="str">
        <f>_xlfn.XLOOKUP(RT_enz[[#This Row],[Column1]],SC_enz[name_dir],SC_enz[name_dir],"")</f>
        <v/>
      </c>
      <c r="I3243" s="1" t="str">
        <f>_xlfn.XLOOKUP(RT_enz[[#This Row],[rxn_src]],SC_enz[rxn_src],SC_enz[rxn_src],"")</f>
        <v/>
      </c>
      <c r="J3243" s="2" t="str">
        <f>_xlfn.XLOOKUP(RT_enz[[#This Row],[Column1]],RT_gsm[Column3],RT_gsm[Column3],"")</f>
        <v>PLACpail_c_FWD</v>
      </c>
    </row>
    <row r="3244" spans="1:10" ht="16" hidden="1" x14ac:dyDescent="0.2">
      <c r="A3244" s="1" t="s">
        <v>3223</v>
      </c>
      <c r="B3244" s="1" t="s">
        <v>3902</v>
      </c>
      <c r="C3244" s="1" t="s">
        <v>6343</v>
      </c>
      <c r="D3244" s="1" t="s">
        <v>6344</v>
      </c>
      <c r="E3244" s="1" t="s">
        <v>7</v>
      </c>
      <c r="F3244" s="1" t="s">
        <v>3920</v>
      </c>
      <c r="G3244" s="1" t="str">
        <f>RT_enz[[#This Row],[rxn_src]]&amp;"_"&amp;RT_enz[[#This Row],[dir]]</f>
        <v>PLACpail45p_c_FWD</v>
      </c>
      <c r="H3244" s="1" t="str">
        <f>_xlfn.XLOOKUP(RT_enz[[#This Row],[Column1]],SC_enz[name_dir],SC_enz[name_dir],"")</f>
        <v>PLACpail45p_c_FWD</v>
      </c>
      <c r="I3244" s="1" t="str">
        <f>_xlfn.XLOOKUP(RT_enz[[#This Row],[rxn_src]],SC_enz[rxn_src],SC_enz[rxn_src],"")</f>
        <v>PLACpail45p_c</v>
      </c>
      <c r="J3244" s="2" t="str">
        <f>_xlfn.XLOOKUP(RT_enz[[#This Row],[Column1]],RT_gsm[Column3],RT_gsm[Column3],"")</f>
        <v>PLACpail45p_c_FWD</v>
      </c>
    </row>
    <row r="3245" spans="1:10" ht="16" hidden="1" x14ac:dyDescent="0.2">
      <c r="A3245" s="1" t="s">
        <v>3227</v>
      </c>
      <c r="B3245" s="1" t="s">
        <v>3902</v>
      </c>
      <c r="C3245" s="1" t="s">
        <v>6345</v>
      </c>
      <c r="D3245" s="1" t="s">
        <v>6346</v>
      </c>
      <c r="E3245" s="1" t="s">
        <v>7</v>
      </c>
      <c r="F3245" s="1" t="s">
        <v>3920</v>
      </c>
      <c r="G3245" s="1" t="str">
        <f>RT_enz[[#This Row],[rxn_src]]&amp;"_"&amp;RT_enz[[#This Row],[dir]]</f>
        <v>PLACpail45p_n_FWD</v>
      </c>
      <c r="H3245" s="1" t="str">
        <f>_xlfn.XLOOKUP(RT_enz[[#This Row],[Column1]],SC_enz[name_dir],SC_enz[name_dir],"")</f>
        <v>PLACpail45p_n_FWD</v>
      </c>
      <c r="I3245" s="1" t="str">
        <f>_xlfn.XLOOKUP(RT_enz[[#This Row],[rxn_src]],SC_enz[rxn_src],SC_enz[rxn_src],"")</f>
        <v>PLACpail45p_n</v>
      </c>
      <c r="J3245" s="2" t="str">
        <f>_xlfn.XLOOKUP(RT_enz[[#This Row],[Column1]],RT_gsm[Column3],RT_gsm[Column3],"")</f>
        <v>PLACpail45p_n_FWD</v>
      </c>
    </row>
    <row r="3246" spans="1:10" ht="16" hidden="1" x14ac:dyDescent="0.2">
      <c r="A3246" s="1" t="s">
        <v>3228</v>
      </c>
      <c r="B3246" s="1" t="s">
        <v>3902</v>
      </c>
      <c r="C3246" s="1" t="s">
        <v>6347</v>
      </c>
      <c r="D3246" s="1" t="s">
        <v>6348</v>
      </c>
      <c r="E3246" s="1" t="s">
        <v>7</v>
      </c>
      <c r="F3246" s="1" t="s">
        <v>3920</v>
      </c>
      <c r="G3246" s="1" t="str">
        <f>RT_enz[[#This Row],[rxn_src]]&amp;"_"&amp;RT_enz[[#This Row],[dir]]</f>
        <v>PLACpg_mm_FWD</v>
      </c>
      <c r="H3246" s="1" t="str">
        <f>_xlfn.XLOOKUP(RT_enz[[#This Row],[Column1]],SC_enz[name_dir],SC_enz[name_dir],"")</f>
        <v>PLACpg_mm_FWD</v>
      </c>
      <c r="I3246" s="1" t="str">
        <f>_xlfn.XLOOKUP(RT_enz[[#This Row],[rxn_src]],SC_enz[rxn_src],SC_enz[rxn_src],"")</f>
        <v>PLACpg_mm</v>
      </c>
      <c r="J3246" s="2" t="str">
        <f>_xlfn.XLOOKUP(RT_enz[[#This Row],[Column1]],RT_gsm[Column3],RT_gsm[Column3],"")</f>
        <v>PLACpg_mm_FWD</v>
      </c>
    </row>
    <row r="3247" spans="1:10" ht="16" hidden="1" x14ac:dyDescent="0.2">
      <c r="A3247" s="1" t="s">
        <v>3231</v>
      </c>
      <c r="B3247" s="1" t="s">
        <v>3902</v>
      </c>
      <c r="C3247" s="1" t="s">
        <v>6349</v>
      </c>
      <c r="D3247" s="1" t="s">
        <v>6350</v>
      </c>
      <c r="E3247" s="1" t="s">
        <v>7</v>
      </c>
      <c r="F3247" s="1" t="s">
        <v>3920</v>
      </c>
      <c r="G3247" s="1" t="str">
        <f>RT_enz[[#This Row],[rxn_src]]&amp;"_"&amp;RT_enz[[#This Row],[dir]]</f>
        <v>PLADpc_en_FWD</v>
      </c>
      <c r="H3247" s="1" t="str">
        <f>_xlfn.XLOOKUP(RT_enz[[#This Row],[Column1]],SC_enz[name_dir],SC_enz[name_dir],"")</f>
        <v>PLADpc_en_FWD</v>
      </c>
      <c r="I3247" s="1" t="str">
        <f>_xlfn.XLOOKUP(RT_enz[[#This Row],[rxn_src]],SC_enz[rxn_src],SC_enz[rxn_src],"")</f>
        <v>PLADpc_en</v>
      </c>
      <c r="J3247" s="2" t="str">
        <f>_xlfn.XLOOKUP(RT_enz[[#This Row],[Column1]],RT_gsm[Column3],RT_gsm[Column3],"")</f>
        <v>PLADpc_en_FWD</v>
      </c>
    </row>
    <row r="3248" spans="1:10" ht="16" hidden="1" x14ac:dyDescent="0.2">
      <c r="A3248" s="1" t="s">
        <v>3231</v>
      </c>
      <c r="B3248" s="1" t="s">
        <v>3902</v>
      </c>
      <c r="C3248" s="1" t="s">
        <v>6351</v>
      </c>
      <c r="D3248" s="1" t="s">
        <v>6352</v>
      </c>
      <c r="E3248" s="1" t="s">
        <v>7</v>
      </c>
      <c r="F3248" s="1" t="s">
        <v>3920</v>
      </c>
      <c r="G3248" s="1" t="str">
        <f>RT_enz[[#This Row],[rxn_src]]&amp;"_"&amp;RT_enz[[#This Row],[dir]]</f>
        <v>PLADpc_en_FWD</v>
      </c>
      <c r="H3248" s="1" t="str">
        <f>_xlfn.XLOOKUP(RT_enz[[#This Row],[Column1]],SC_enz[name_dir],SC_enz[name_dir],"")</f>
        <v>PLADpc_en_FWD</v>
      </c>
      <c r="I3248" s="1" t="str">
        <f>_xlfn.XLOOKUP(RT_enz[[#This Row],[rxn_src]],SC_enz[rxn_src],SC_enz[rxn_src],"")</f>
        <v>PLADpc_en</v>
      </c>
      <c r="J3248" s="2" t="str">
        <f>_xlfn.XLOOKUP(RT_enz[[#This Row],[Column1]],RT_gsm[Column3],RT_gsm[Column3],"")</f>
        <v>PLADpc_en_FWD</v>
      </c>
    </row>
    <row r="3249" spans="1:10" ht="16" hidden="1" x14ac:dyDescent="0.2">
      <c r="A3249" s="1" t="s">
        <v>1480</v>
      </c>
      <c r="B3249" s="1" t="s">
        <v>3902</v>
      </c>
      <c r="C3249" s="1" t="s">
        <v>6353</v>
      </c>
      <c r="D3249" s="1" t="s">
        <v>6354</v>
      </c>
      <c r="E3249" s="1" t="s">
        <v>7</v>
      </c>
      <c r="F3249" s="1" t="s">
        <v>3920</v>
      </c>
      <c r="G3249" s="1" t="str">
        <f>RT_enz[[#This Row],[rxn_src]]&amp;"_"&amp;RT_enz[[#This Row],[dir]]</f>
        <v>PMANM_c_FWD</v>
      </c>
      <c r="H3249" s="1" t="str">
        <f>_xlfn.XLOOKUP(RT_enz[[#This Row],[Column1]],SC_enz[name_dir],SC_enz[name_dir],"")</f>
        <v>PMANM_c_FWD</v>
      </c>
      <c r="I3249" s="1" t="str">
        <f>_xlfn.XLOOKUP(RT_enz[[#This Row],[rxn_src]],SC_enz[rxn_src],SC_enz[rxn_src],"")</f>
        <v>PMANM_c</v>
      </c>
      <c r="J3249" s="2" t="str">
        <f>_xlfn.XLOOKUP(RT_enz[[#This Row],[Column1]],RT_gsm[Column3],RT_gsm[Column3],"")</f>
        <v>PMANM_c_FWD</v>
      </c>
    </row>
    <row r="3250" spans="1:10" ht="16" hidden="1" x14ac:dyDescent="0.2">
      <c r="A3250" s="1" t="s">
        <v>1480</v>
      </c>
      <c r="B3250" s="1" t="s">
        <v>3903</v>
      </c>
      <c r="C3250" s="1" t="s">
        <v>6353</v>
      </c>
      <c r="D3250" s="1" t="s">
        <v>6354</v>
      </c>
      <c r="E3250" s="1" t="s">
        <v>7</v>
      </c>
      <c r="F3250" s="1" t="s">
        <v>3920</v>
      </c>
      <c r="G3250" s="1" t="str">
        <f>RT_enz[[#This Row],[rxn_src]]&amp;"_"&amp;RT_enz[[#This Row],[dir]]</f>
        <v>PMANM_c_REV</v>
      </c>
      <c r="H3250" s="1" t="str">
        <f>_xlfn.XLOOKUP(RT_enz[[#This Row],[Column1]],SC_enz[name_dir],SC_enz[name_dir],"")</f>
        <v>PMANM_c_REV</v>
      </c>
      <c r="I3250" s="1" t="str">
        <f>_xlfn.XLOOKUP(RT_enz[[#This Row],[rxn_src]],SC_enz[rxn_src],SC_enz[rxn_src],"")</f>
        <v>PMANM_c</v>
      </c>
      <c r="J3250" s="2" t="str">
        <f>_xlfn.XLOOKUP(RT_enz[[#This Row],[Column1]],RT_gsm[Column3],RT_gsm[Column3],"")</f>
        <v>PMANM_c_REV</v>
      </c>
    </row>
    <row r="3251" spans="1:10" ht="16" hidden="1" x14ac:dyDescent="0.2">
      <c r="A3251" s="1" t="s">
        <v>2772</v>
      </c>
      <c r="B3251" s="1" t="s">
        <v>3902</v>
      </c>
      <c r="C3251" s="1" t="s">
        <v>142</v>
      </c>
      <c r="D3251" s="1" t="s">
        <v>143</v>
      </c>
      <c r="E3251" s="1" t="s">
        <v>7</v>
      </c>
      <c r="F3251" s="1"/>
      <c r="G3251" s="1" t="str">
        <f>RT_enz[[#This Row],[rxn_src]]&amp;"_"&amp;RT_enz[[#This Row],[dir]]</f>
        <v>PMDPHT_c_FWD</v>
      </c>
      <c r="H3251" s="1" t="str">
        <f>_xlfn.XLOOKUP(RT_enz[[#This Row],[Column1]],SC_enz[name_dir],SC_enz[name_dir],"")</f>
        <v>PMDPHT_c_FWD</v>
      </c>
      <c r="I3251" s="1" t="str">
        <f>_xlfn.XLOOKUP(RT_enz[[#This Row],[rxn_src]],SC_enz[rxn_src],SC_enz[rxn_src],"")</f>
        <v>PMDPHT_c</v>
      </c>
      <c r="J3251" s="2" t="str">
        <f>_xlfn.XLOOKUP(RT_enz[[#This Row],[Column1]],RT_gsm[Column3],RT_gsm[Column3],"")</f>
        <v>PMDPHT_c_FWD</v>
      </c>
    </row>
    <row r="3252" spans="1:10" ht="16" hidden="1" x14ac:dyDescent="0.2">
      <c r="A3252" s="1" t="s">
        <v>3193</v>
      </c>
      <c r="B3252" s="1" t="s">
        <v>3902</v>
      </c>
      <c r="C3252" s="1" t="s">
        <v>6198</v>
      </c>
      <c r="D3252" s="1" t="s">
        <v>6199</v>
      </c>
      <c r="E3252" s="1" t="s">
        <v>7</v>
      </c>
      <c r="F3252" s="1" t="s">
        <v>3920</v>
      </c>
      <c r="G3252" s="1" t="str">
        <f>RT_enz[[#This Row],[rxn_src]]&amp;"_"&amp;RT_enz[[#This Row],[dir]]</f>
        <v>PMEMT_rm_FWD</v>
      </c>
      <c r="H3252" s="1" t="str">
        <f>_xlfn.XLOOKUP(RT_enz[[#This Row],[Column1]],SC_enz[name_dir],SC_enz[name_dir],"")</f>
        <v>PMEMT_rm_FWD</v>
      </c>
      <c r="I3252" s="1" t="str">
        <f>_xlfn.XLOOKUP(RT_enz[[#This Row],[rxn_src]],SC_enz[rxn_src],SC_enz[rxn_src],"")</f>
        <v>PMEMT_rm</v>
      </c>
      <c r="J3252" s="2" t="str">
        <f>_xlfn.XLOOKUP(RT_enz[[#This Row],[Column1]],RT_gsm[Column3],RT_gsm[Column3],"")</f>
        <v>PMEMT_rm_FWD</v>
      </c>
    </row>
    <row r="3253" spans="1:10" ht="16" hidden="1" x14ac:dyDescent="0.2">
      <c r="A3253" s="1" t="s">
        <v>1484</v>
      </c>
      <c r="B3253" s="1" t="s">
        <v>3902</v>
      </c>
      <c r="C3253" s="1" t="s">
        <v>6355</v>
      </c>
      <c r="D3253" s="1" t="s">
        <v>6356</v>
      </c>
      <c r="E3253" s="1" t="s">
        <v>7</v>
      </c>
      <c r="F3253" s="1" t="s">
        <v>3920</v>
      </c>
      <c r="G3253" s="1" t="str">
        <f>RT_enz[[#This Row],[rxn_src]]&amp;"_"&amp;RT_enz[[#This Row],[dir]]</f>
        <v>PMEVK_c_FWD</v>
      </c>
      <c r="H3253" s="1" t="str">
        <f>_xlfn.XLOOKUP(RT_enz[[#This Row],[Column1]],SC_enz[name_dir],SC_enz[name_dir],"")</f>
        <v>PMEVK_c_FWD</v>
      </c>
      <c r="I3253" s="1" t="str">
        <f>_xlfn.XLOOKUP(RT_enz[[#This Row],[rxn_src]],SC_enz[rxn_src],SC_enz[rxn_src],"")</f>
        <v>PMEVK_c</v>
      </c>
      <c r="J3253" s="2" t="str">
        <f>_xlfn.XLOOKUP(RT_enz[[#This Row],[Column1]],RT_gsm[Column3],RT_gsm[Column3],"")</f>
        <v>PMEVK_c_FWD</v>
      </c>
    </row>
    <row r="3254" spans="1:10" ht="16" hidden="1" x14ac:dyDescent="0.2">
      <c r="A3254" s="1" t="s">
        <v>177</v>
      </c>
      <c r="B3254" s="1" t="s">
        <v>3902</v>
      </c>
      <c r="C3254" s="1" t="s">
        <v>4077</v>
      </c>
      <c r="D3254" s="1" t="s">
        <v>4078</v>
      </c>
      <c r="E3254" s="1" t="s">
        <v>7</v>
      </c>
      <c r="F3254" s="1" t="s">
        <v>3920</v>
      </c>
      <c r="G3254" s="1" t="str">
        <f>RT_enz[[#This Row],[rxn_src]]&amp;"_"&amp;RT_enz[[#This Row],[dir]]</f>
        <v>PMI12346PS_c_FWD</v>
      </c>
      <c r="H3254" s="1" t="str">
        <f>_xlfn.XLOOKUP(RT_enz[[#This Row],[Column1]],SC_enz[name_dir],SC_enz[name_dir],"")</f>
        <v>PMI12346PS_c_FWD</v>
      </c>
      <c r="I3254" s="1" t="str">
        <f>_xlfn.XLOOKUP(RT_enz[[#This Row],[rxn_src]],SC_enz[rxn_src],SC_enz[rxn_src],"")</f>
        <v>PMI12346PS_c</v>
      </c>
      <c r="J3254" s="2" t="str">
        <f>_xlfn.XLOOKUP(RT_enz[[#This Row],[Column1]],RT_gsm[Column3],RT_gsm[Column3],"")</f>
        <v>PMI12346PS_c_FWD</v>
      </c>
    </row>
    <row r="3255" spans="1:10" ht="16" hidden="1" x14ac:dyDescent="0.2">
      <c r="A3255" s="1" t="s">
        <v>749</v>
      </c>
      <c r="B3255" s="1" t="s">
        <v>3902</v>
      </c>
      <c r="C3255" s="1" t="s">
        <v>4077</v>
      </c>
      <c r="D3255" s="1" t="s">
        <v>4078</v>
      </c>
      <c r="E3255" s="1" t="s">
        <v>7</v>
      </c>
      <c r="F3255" s="1" t="s">
        <v>3920</v>
      </c>
      <c r="G3255" s="1" t="str">
        <f>RT_enz[[#This Row],[rxn_src]]&amp;"_"&amp;RT_enz[[#This Row],[dir]]</f>
        <v>PMI1346PS_c_FWD</v>
      </c>
      <c r="H3255" s="1" t="str">
        <f>_xlfn.XLOOKUP(RT_enz[[#This Row],[Column1]],SC_enz[name_dir],SC_enz[name_dir],"")</f>
        <v>PMI1346PS_c_FWD</v>
      </c>
      <c r="I3255" s="1" t="str">
        <f>_xlfn.XLOOKUP(RT_enz[[#This Row],[rxn_src]],SC_enz[rxn_src],SC_enz[rxn_src],"")</f>
        <v>PMI1346PS_c</v>
      </c>
      <c r="J3255" s="2" t="str">
        <f>_xlfn.XLOOKUP(RT_enz[[#This Row],[Column1]],RT_gsm[Column3],RT_gsm[Column3],"")</f>
        <v>PMI1346PS_c_FWD</v>
      </c>
    </row>
    <row r="3256" spans="1:10" ht="16" hidden="1" x14ac:dyDescent="0.2">
      <c r="A3256" s="1" t="s">
        <v>1483</v>
      </c>
      <c r="B3256" s="1" t="s">
        <v>3902</v>
      </c>
      <c r="C3256" s="1" t="s">
        <v>5674</v>
      </c>
      <c r="D3256" s="1" t="s">
        <v>5675</v>
      </c>
      <c r="E3256" s="1" t="s">
        <v>7</v>
      </c>
      <c r="F3256" s="1" t="s">
        <v>3920</v>
      </c>
      <c r="G3256" s="1" t="str">
        <f>RT_enz[[#This Row],[rxn_src]]&amp;"_"&amp;RT_enz[[#This Row],[dir]]</f>
        <v>PMPK_c_FWD</v>
      </c>
      <c r="H3256" s="1" t="str">
        <f>_xlfn.XLOOKUP(RT_enz[[#This Row],[Column1]],SC_enz[name_dir],SC_enz[name_dir],"")</f>
        <v>PMPK_c_FWD</v>
      </c>
      <c r="I3256" s="1" t="str">
        <f>_xlfn.XLOOKUP(RT_enz[[#This Row],[rxn_src]],SC_enz[rxn_src],SC_enz[rxn_src],"")</f>
        <v>PMPK_c</v>
      </c>
      <c r="J3256" s="2" t="str">
        <f>_xlfn.XLOOKUP(RT_enz[[#This Row],[Column1]],RT_gsm[Column3],RT_gsm[Column3],"")</f>
        <v>PMPK_c_FWD</v>
      </c>
    </row>
    <row r="3257" spans="1:10" ht="16" hidden="1" x14ac:dyDescent="0.2">
      <c r="A3257" s="1" t="s">
        <v>2913</v>
      </c>
      <c r="B3257" s="1" t="s">
        <v>3902</v>
      </c>
      <c r="C3257" s="1" t="s">
        <v>1642</v>
      </c>
      <c r="D3257" s="1" t="s">
        <v>143</v>
      </c>
      <c r="E3257" s="1" t="s">
        <v>7</v>
      </c>
      <c r="F3257" s="1"/>
      <c r="G3257" s="1" t="str">
        <f>RT_enz[[#This Row],[rxn_src]]&amp;"_"&amp;RT_enz[[#This Row],[dir]]</f>
        <v>PMTCOAt_c_l_FWD</v>
      </c>
      <c r="H3257" s="1" t="str">
        <f>_xlfn.XLOOKUP(RT_enz[[#This Row],[Column1]],SC_enz[name_dir],SC_enz[name_dir],"")</f>
        <v>PMTCOAt_c_l_FWD</v>
      </c>
      <c r="I3257" s="1" t="str">
        <f>_xlfn.XLOOKUP(RT_enz[[#This Row],[rxn_src]],SC_enz[rxn_src],SC_enz[rxn_src],"")</f>
        <v>PMTCOAt_c_l</v>
      </c>
      <c r="J3257" s="2" t="str">
        <f>_xlfn.XLOOKUP(RT_enz[[#This Row],[Column1]],RT_gsm[Column3],RT_gsm[Column3],"")</f>
        <v>PMTCOAt_c_l_FWD</v>
      </c>
    </row>
    <row r="3258" spans="1:10" ht="16" hidden="1" x14ac:dyDescent="0.2">
      <c r="A3258" s="1" t="s">
        <v>2913</v>
      </c>
      <c r="B3258" s="1" t="s">
        <v>3903</v>
      </c>
      <c r="C3258" s="1" t="s">
        <v>1642</v>
      </c>
      <c r="D3258" s="1" t="s">
        <v>143</v>
      </c>
      <c r="E3258" s="1" t="s">
        <v>7</v>
      </c>
      <c r="F3258" s="1"/>
      <c r="G3258" s="1" t="str">
        <f>RT_enz[[#This Row],[rxn_src]]&amp;"_"&amp;RT_enz[[#This Row],[dir]]</f>
        <v>PMTCOAt_c_l_REV</v>
      </c>
      <c r="H3258" s="1" t="str">
        <f>_xlfn.XLOOKUP(RT_enz[[#This Row],[Column1]],SC_enz[name_dir],SC_enz[name_dir],"")</f>
        <v>PMTCOAt_c_l_REV</v>
      </c>
      <c r="I3258" s="1" t="str">
        <f>_xlfn.XLOOKUP(RT_enz[[#This Row],[rxn_src]],SC_enz[rxn_src],SC_enz[rxn_src],"")</f>
        <v>PMTCOAt_c_l</v>
      </c>
      <c r="J3258" s="2" t="str">
        <f>_xlfn.XLOOKUP(RT_enz[[#This Row],[Column1]],RT_gsm[Column3],RT_gsm[Column3],"")</f>
        <v>PMTCOAt_c_l_REV</v>
      </c>
    </row>
    <row r="3259" spans="1:10" ht="16" hidden="1" x14ac:dyDescent="0.2">
      <c r="A3259" s="1" t="s">
        <v>2750</v>
      </c>
      <c r="B3259" s="1" t="s">
        <v>3902</v>
      </c>
      <c r="C3259" s="1" t="s">
        <v>1642</v>
      </c>
      <c r="D3259" s="1" t="s">
        <v>143</v>
      </c>
      <c r="E3259" s="1" t="s">
        <v>7</v>
      </c>
      <c r="F3259" s="1"/>
      <c r="G3259" s="1" t="str">
        <f>RT_enz[[#This Row],[rxn_src]]&amp;"_"&amp;RT_enz[[#This Row],[dir]]</f>
        <v>PMTCOAt_c_r_FWD</v>
      </c>
      <c r="H3259" s="1" t="str">
        <f>_xlfn.XLOOKUP(RT_enz[[#This Row],[Column1]],SC_enz[name_dir],SC_enz[name_dir],"")</f>
        <v>PMTCOAt_c_r_FWD</v>
      </c>
      <c r="I3259" s="1" t="str">
        <f>_xlfn.XLOOKUP(RT_enz[[#This Row],[rxn_src]],SC_enz[rxn_src],SC_enz[rxn_src],"")</f>
        <v>PMTCOAt_c_r</v>
      </c>
      <c r="J3259" s="2" t="str">
        <f>_xlfn.XLOOKUP(RT_enz[[#This Row],[Column1]],RT_gsm[Column3],RT_gsm[Column3],"")</f>
        <v>PMTCOAt_c_r_FWD</v>
      </c>
    </row>
    <row r="3260" spans="1:10" ht="16" hidden="1" x14ac:dyDescent="0.2">
      <c r="A3260" s="1" t="s">
        <v>2750</v>
      </c>
      <c r="B3260" s="1" t="s">
        <v>3903</v>
      </c>
      <c r="C3260" s="1" t="s">
        <v>1642</v>
      </c>
      <c r="D3260" s="1" t="s">
        <v>143</v>
      </c>
      <c r="E3260" s="1" t="s">
        <v>7</v>
      </c>
      <c r="F3260" s="1"/>
      <c r="G3260" s="1" t="str">
        <f>RT_enz[[#This Row],[rxn_src]]&amp;"_"&amp;RT_enz[[#This Row],[dir]]</f>
        <v>PMTCOAt_c_r_REV</v>
      </c>
      <c r="H3260" s="1" t="str">
        <f>_xlfn.XLOOKUP(RT_enz[[#This Row],[Column1]],SC_enz[name_dir],SC_enz[name_dir],"")</f>
        <v>PMTCOAt_c_r_REV</v>
      </c>
      <c r="I3260" s="1" t="str">
        <f>_xlfn.XLOOKUP(RT_enz[[#This Row],[rxn_src]],SC_enz[rxn_src],SC_enz[rxn_src],"")</f>
        <v>PMTCOAt_c_r</v>
      </c>
      <c r="J3260" s="2" t="str">
        <f>_xlfn.XLOOKUP(RT_enz[[#This Row],[Column1]],RT_gsm[Column3],RT_gsm[Column3],"")</f>
        <v>PMTCOAt_c_r_REV</v>
      </c>
    </row>
    <row r="3261" spans="1:10" ht="16" hidden="1" x14ac:dyDescent="0.2">
      <c r="A3261" s="1" t="s">
        <v>2870</v>
      </c>
      <c r="B3261" s="1" t="s">
        <v>3902</v>
      </c>
      <c r="C3261" s="1" t="s">
        <v>1642</v>
      </c>
      <c r="D3261" s="1" t="s">
        <v>143</v>
      </c>
      <c r="E3261" s="1" t="s">
        <v>7</v>
      </c>
      <c r="F3261" s="1"/>
      <c r="G3261" s="1" t="str">
        <f>RT_enz[[#This Row],[rxn_src]]&amp;"_"&amp;RT_enz[[#This Row],[dir]]</f>
        <v>PMTCOAt_c_rm_FWD</v>
      </c>
      <c r="H3261" s="1" t="str">
        <f>_xlfn.XLOOKUP(RT_enz[[#This Row],[Column1]],SC_enz[name_dir],SC_enz[name_dir],"")</f>
        <v>PMTCOAt_c_rm_FWD</v>
      </c>
      <c r="I3261" s="1" t="str">
        <f>_xlfn.XLOOKUP(RT_enz[[#This Row],[rxn_src]],SC_enz[rxn_src],SC_enz[rxn_src],"")</f>
        <v>PMTCOAt_c_rm</v>
      </c>
      <c r="J3261" s="2" t="str">
        <f>_xlfn.XLOOKUP(RT_enz[[#This Row],[Column1]],RT_gsm[Column3],RT_gsm[Column3],"")</f>
        <v>PMTCOAt_c_rm_FWD</v>
      </c>
    </row>
    <row r="3262" spans="1:10" ht="16" hidden="1" x14ac:dyDescent="0.2">
      <c r="A3262" s="1" t="s">
        <v>2870</v>
      </c>
      <c r="B3262" s="1" t="s">
        <v>3903</v>
      </c>
      <c r="C3262" s="1" t="s">
        <v>1642</v>
      </c>
      <c r="D3262" s="1" t="s">
        <v>143</v>
      </c>
      <c r="E3262" s="1" t="s">
        <v>7</v>
      </c>
      <c r="F3262" s="1"/>
      <c r="G3262" s="1" t="str">
        <f>RT_enz[[#This Row],[rxn_src]]&amp;"_"&amp;RT_enz[[#This Row],[dir]]</f>
        <v>PMTCOAt_c_rm_REV</v>
      </c>
      <c r="H3262" s="1" t="str">
        <f>_xlfn.XLOOKUP(RT_enz[[#This Row],[Column1]],SC_enz[name_dir],SC_enz[name_dir],"")</f>
        <v>PMTCOAt_c_rm_REV</v>
      </c>
      <c r="I3262" s="1" t="str">
        <f>_xlfn.XLOOKUP(RT_enz[[#This Row],[rxn_src]],SC_enz[rxn_src],SC_enz[rxn_src],"")</f>
        <v>PMTCOAt_c_rm</v>
      </c>
      <c r="J3262" s="2" t="str">
        <f>_xlfn.XLOOKUP(RT_enz[[#This Row],[Column1]],RT_gsm[Column3],RT_gsm[Column3],"")</f>
        <v>PMTCOAt_c_rm_REV</v>
      </c>
    </row>
    <row r="3263" spans="1:10" ht="16" hidden="1" x14ac:dyDescent="0.2">
      <c r="A3263" s="1" t="s">
        <v>3667</v>
      </c>
      <c r="B3263" s="1" t="s">
        <v>3902</v>
      </c>
      <c r="C3263" s="1" t="s">
        <v>6357</v>
      </c>
      <c r="D3263" s="1" t="s">
        <v>6358</v>
      </c>
      <c r="E3263" s="1" t="s">
        <v>12</v>
      </c>
      <c r="F3263" s="1" t="s">
        <v>5861</v>
      </c>
      <c r="G3263" s="1" t="str">
        <f>RT_enz[[#This Row],[rxn_src]]&amp;"_"&amp;RT_enz[[#This Row],[dir]]</f>
        <v>PNP_c_FWD</v>
      </c>
      <c r="H3263" s="1" t="str">
        <f>_xlfn.XLOOKUP(RT_enz[[#This Row],[Column1]],SC_enz[name_dir],SC_enz[name_dir],"")</f>
        <v>PNP_c_FWD</v>
      </c>
      <c r="I3263" s="1" t="str">
        <f>_xlfn.XLOOKUP(RT_enz[[#This Row],[rxn_src]],SC_enz[rxn_src],SC_enz[rxn_src],"")</f>
        <v>PNP_c</v>
      </c>
      <c r="J3263" s="2" t="str">
        <f>_xlfn.XLOOKUP(RT_enz[[#This Row],[Column1]],RT_gsm[Column3],RT_gsm[Column3],"")</f>
        <v>PNP_c_FWD</v>
      </c>
    </row>
    <row r="3264" spans="1:10" ht="16" hidden="1" x14ac:dyDescent="0.2">
      <c r="A3264" s="1" t="s">
        <v>1425</v>
      </c>
      <c r="B3264" s="1" t="s">
        <v>3902</v>
      </c>
      <c r="C3264" s="1" t="s">
        <v>6359</v>
      </c>
      <c r="D3264" s="1" t="s">
        <v>6360</v>
      </c>
      <c r="E3264" s="1" t="s">
        <v>7</v>
      </c>
      <c r="F3264" s="1" t="s">
        <v>3920</v>
      </c>
      <c r="G3264" s="1" t="str">
        <f>RT_enz[[#This Row],[rxn_src]]&amp;"_"&amp;RT_enz[[#This Row],[dir]]</f>
        <v>PNTK_c_FWD</v>
      </c>
      <c r="H3264" s="1" t="str">
        <f>_xlfn.XLOOKUP(RT_enz[[#This Row],[Column1]],SC_enz[name_dir],SC_enz[name_dir],"")</f>
        <v>PNTK_c_FWD</v>
      </c>
      <c r="I3264" s="1" t="str">
        <f>_xlfn.XLOOKUP(RT_enz[[#This Row],[rxn_src]],SC_enz[rxn_src],SC_enz[rxn_src],"")</f>
        <v>PNTK_c</v>
      </c>
      <c r="J3264" s="2" t="str">
        <f>_xlfn.XLOOKUP(RT_enz[[#This Row],[Column1]],RT_gsm[Column3],RT_gsm[Column3],"")</f>
        <v>PNTK_c_FWD</v>
      </c>
    </row>
    <row r="3265" spans="1:10" ht="16" hidden="1" x14ac:dyDescent="0.2">
      <c r="A3265" s="1" t="s">
        <v>2318</v>
      </c>
      <c r="B3265" s="1" t="s">
        <v>3902</v>
      </c>
      <c r="C3265" s="1" t="s">
        <v>6361</v>
      </c>
      <c r="D3265" s="1" t="s">
        <v>6362</v>
      </c>
      <c r="E3265" s="1" t="s">
        <v>7</v>
      </c>
      <c r="F3265" s="1" t="s">
        <v>3920</v>
      </c>
      <c r="G3265" s="1" t="str">
        <f>RT_enz[[#This Row],[rxn_src]]&amp;"_"&amp;RT_enz[[#This Row],[dir]]</f>
        <v>PNTOtps_e_FWD</v>
      </c>
      <c r="H3265" s="1" t="str">
        <f>_xlfn.XLOOKUP(RT_enz[[#This Row],[Column1]],SC_enz[name_dir],SC_enz[name_dir],"")</f>
        <v>PNTOtps_e_FWD</v>
      </c>
      <c r="I3265" s="1" t="str">
        <f>_xlfn.XLOOKUP(RT_enz[[#This Row],[rxn_src]],SC_enz[rxn_src],SC_enz[rxn_src],"")</f>
        <v>PNTOtps_e</v>
      </c>
      <c r="J3265" s="2" t="str">
        <f>_xlfn.XLOOKUP(RT_enz[[#This Row],[Column1]],RT_gsm[Column3],RT_gsm[Column3],"")</f>
        <v>PNTOtps_e_FWD</v>
      </c>
    </row>
    <row r="3266" spans="1:10" ht="16" hidden="1" x14ac:dyDescent="0.2">
      <c r="A3266" s="1" t="s">
        <v>2318</v>
      </c>
      <c r="B3266" s="1" t="s">
        <v>3903</v>
      </c>
      <c r="C3266" s="1" t="s">
        <v>6361</v>
      </c>
      <c r="D3266" s="1" t="s">
        <v>6362</v>
      </c>
      <c r="E3266" s="1" t="s">
        <v>7</v>
      </c>
      <c r="F3266" s="1" t="s">
        <v>3920</v>
      </c>
      <c r="G3266" s="1" t="str">
        <f>RT_enz[[#This Row],[rxn_src]]&amp;"_"&amp;RT_enz[[#This Row],[dir]]</f>
        <v>PNTOtps_e_REV</v>
      </c>
      <c r="H3266" s="1" t="str">
        <f>_xlfn.XLOOKUP(RT_enz[[#This Row],[Column1]],SC_enz[name_dir],SC_enz[name_dir],"")</f>
        <v>PNTOtps_e_REV</v>
      </c>
      <c r="I3266" s="1" t="str">
        <f>_xlfn.XLOOKUP(RT_enz[[#This Row],[rxn_src]],SC_enz[rxn_src],SC_enz[rxn_src],"")</f>
        <v>PNTOtps_e</v>
      </c>
      <c r="J3266" s="2" t="str">
        <f>_xlfn.XLOOKUP(RT_enz[[#This Row],[Column1]],RT_gsm[Column3],RT_gsm[Column3],"")</f>
        <v>PNTOtps_e_REV</v>
      </c>
    </row>
    <row r="3267" spans="1:10" ht="16" hidden="1" x14ac:dyDescent="0.2">
      <c r="A3267" s="1" t="s">
        <v>1522</v>
      </c>
      <c r="B3267" s="1" t="s">
        <v>3902</v>
      </c>
      <c r="C3267" s="1" t="s">
        <v>6363</v>
      </c>
      <c r="D3267" s="1" t="s">
        <v>6364</v>
      </c>
      <c r="E3267" s="1" t="s">
        <v>7</v>
      </c>
      <c r="F3267" s="1" t="s">
        <v>3920</v>
      </c>
      <c r="G3267" s="1" t="str">
        <f>RT_enz[[#This Row],[rxn_src]]&amp;"_"&amp;RT_enz[[#This Row],[dir]]</f>
        <v>POLYAO1_c_FWD</v>
      </c>
      <c r="H3267" s="1" t="str">
        <f>_xlfn.XLOOKUP(RT_enz[[#This Row],[Column1]],SC_enz[name_dir],SC_enz[name_dir],"")</f>
        <v>POLYAO1_c_FWD</v>
      </c>
      <c r="I3267" s="1" t="str">
        <f>_xlfn.XLOOKUP(RT_enz[[#This Row],[rxn_src]],SC_enz[rxn_src],SC_enz[rxn_src],"")</f>
        <v>POLYAO1_c</v>
      </c>
      <c r="J3267" s="2" t="str">
        <f>_xlfn.XLOOKUP(RT_enz[[#This Row],[Column1]],RT_gsm[Column3],RT_gsm[Column3],"")</f>
        <v>POLYAO1_c_FWD</v>
      </c>
    </row>
    <row r="3268" spans="1:10" ht="16" hidden="1" x14ac:dyDescent="0.2">
      <c r="A3268" s="1" t="s">
        <v>1528</v>
      </c>
      <c r="B3268" s="1" t="s">
        <v>3902</v>
      </c>
      <c r="C3268" s="1" t="s">
        <v>6363</v>
      </c>
      <c r="D3268" s="1" t="s">
        <v>6364</v>
      </c>
      <c r="E3268" s="1" t="s">
        <v>7</v>
      </c>
      <c r="F3268" s="1" t="s">
        <v>3920</v>
      </c>
      <c r="G3268" s="1" t="str">
        <f>RT_enz[[#This Row],[rxn_src]]&amp;"_"&amp;RT_enz[[#This Row],[dir]]</f>
        <v>POLYAO2_c_FWD</v>
      </c>
      <c r="H3268" s="1" t="str">
        <f>_xlfn.XLOOKUP(RT_enz[[#This Row],[Column1]],SC_enz[name_dir],SC_enz[name_dir],"")</f>
        <v>POLYAO2_c_FWD</v>
      </c>
      <c r="I3268" s="1" t="str">
        <f>_xlfn.XLOOKUP(RT_enz[[#This Row],[rxn_src]],SC_enz[rxn_src],SC_enz[rxn_src],"")</f>
        <v>POLYAO2_c</v>
      </c>
      <c r="J3268" s="2" t="str">
        <f>_xlfn.XLOOKUP(RT_enz[[#This Row],[Column1]],RT_gsm[Column3],RT_gsm[Column3],"")</f>
        <v>POLYAO2_c_FWD</v>
      </c>
    </row>
    <row r="3269" spans="1:10" ht="16" hidden="1" x14ac:dyDescent="0.2">
      <c r="A3269" s="1" t="s">
        <v>1529</v>
      </c>
      <c r="B3269" s="1" t="s">
        <v>3902</v>
      </c>
      <c r="C3269" s="1" t="s">
        <v>6363</v>
      </c>
      <c r="D3269" s="1" t="s">
        <v>6364</v>
      </c>
      <c r="E3269" s="1" t="s">
        <v>7</v>
      </c>
      <c r="F3269" s="1" t="s">
        <v>3920</v>
      </c>
      <c r="G3269" s="1" t="str">
        <f>RT_enz[[#This Row],[rxn_src]]&amp;"_"&amp;RT_enz[[#This Row],[dir]]</f>
        <v>POLYAO3_c_FWD</v>
      </c>
      <c r="H3269" s="1" t="str">
        <f>_xlfn.XLOOKUP(RT_enz[[#This Row],[Column1]],SC_enz[name_dir],SC_enz[name_dir],"")</f>
        <v>POLYAO3_c_FWD</v>
      </c>
      <c r="I3269" s="1" t="str">
        <f>_xlfn.XLOOKUP(RT_enz[[#This Row],[rxn_src]],SC_enz[rxn_src],SC_enz[rxn_src],"")</f>
        <v>POLYAO3_c</v>
      </c>
      <c r="J3269" s="2" t="str">
        <f>_xlfn.XLOOKUP(RT_enz[[#This Row],[Column1]],RT_gsm[Column3],RT_gsm[Column3],"")</f>
        <v>POLYAO3_c_FWD</v>
      </c>
    </row>
    <row r="3270" spans="1:10" ht="16" hidden="1" x14ac:dyDescent="0.2">
      <c r="A3270" s="1" t="s">
        <v>1106</v>
      </c>
      <c r="B3270" s="1" t="s">
        <v>3902</v>
      </c>
      <c r="C3270" s="1" t="s">
        <v>6365</v>
      </c>
      <c r="D3270" s="1" t="s">
        <v>6366</v>
      </c>
      <c r="E3270" s="1" t="s">
        <v>7</v>
      </c>
      <c r="F3270" s="1" t="s">
        <v>3920</v>
      </c>
      <c r="G3270" s="1" t="str">
        <f>RT_enz[[#This Row],[rxn_src]]&amp;"_"&amp;RT_enz[[#This Row],[dir]]</f>
        <v>PPA_c_FWD</v>
      </c>
      <c r="H3270" s="1" t="str">
        <f>_xlfn.XLOOKUP(RT_enz[[#This Row],[Column1]],SC_enz[name_dir],SC_enz[name_dir],"")</f>
        <v>PPA_c_FWD</v>
      </c>
      <c r="I3270" s="1" t="str">
        <f>_xlfn.XLOOKUP(RT_enz[[#This Row],[rxn_src]],SC_enz[rxn_src],SC_enz[rxn_src],"")</f>
        <v>PPA_c</v>
      </c>
      <c r="J3270" s="2" t="str">
        <f>_xlfn.XLOOKUP(RT_enz[[#This Row],[Column1]],RT_gsm[Column3],RT_gsm[Column3],"")</f>
        <v>PPA_c_FWD</v>
      </c>
    </row>
    <row r="3271" spans="1:10" ht="16" hidden="1" x14ac:dyDescent="0.2">
      <c r="A3271" s="1" t="s">
        <v>6367</v>
      </c>
      <c r="B3271" s="1" t="s">
        <v>3902</v>
      </c>
      <c r="C3271" s="1" t="s">
        <v>142</v>
      </c>
      <c r="D3271" s="1" t="s">
        <v>143</v>
      </c>
      <c r="E3271" s="1" t="s">
        <v>12</v>
      </c>
      <c r="F3271" s="1" t="s">
        <v>4477</v>
      </c>
      <c r="G3271" s="1" t="str">
        <f>RT_enz[[#This Row],[rxn_src]]&amp;"_"&amp;RT_enz[[#This Row],[dir]]</f>
        <v>PPAt_c_e_FWD</v>
      </c>
      <c r="H3271" s="1" t="str">
        <f>_xlfn.XLOOKUP(RT_enz[[#This Row],[Column1]],SC_enz[name_dir],SC_enz[name_dir],"")</f>
        <v/>
      </c>
      <c r="I3271" s="1" t="str">
        <f>_xlfn.XLOOKUP(RT_enz[[#This Row],[rxn_src]],SC_enz[rxn_src],SC_enz[rxn_src],"")</f>
        <v/>
      </c>
      <c r="J3271" s="2" t="str">
        <f>_xlfn.XLOOKUP(RT_enz[[#This Row],[Column1]],RT_gsm[Column3],RT_gsm[Column3],"")</f>
        <v>PPAt_c_e_FWD</v>
      </c>
    </row>
    <row r="3272" spans="1:10" ht="16" hidden="1" x14ac:dyDescent="0.2">
      <c r="A3272" s="1" t="s">
        <v>6367</v>
      </c>
      <c r="B3272" s="1" t="s">
        <v>3903</v>
      </c>
      <c r="C3272" s="1" t="s">
        <v>142</v>
      </c>
      <c r="D3272" s="1" t="s">
        <v>143</v>
      </c>
      <c r="E3272" s="1" t="s">
        <v>12</v>
      </c>
      <c r="F3272" s="1" t="s">
        <v>4477</v>
      </c>
      <c r="G3272" s="1" t="str">
        <f>RT_enz[[#This Row],[rxn_src]]&amp;"_"&amp;RT_enz[[#This Row],[dir]]</f>
        <v>PPAt_c_e_REV</v>
      </c>
      <c r="H3272" s="1" t="str">
        <f>_xlfn.XLOOKUP(RT_enz[[#This Row],[Column1]],SC_enz[name_dir],SC_enz[name_dir],"")</f>
        <v/>
      </c>
      <c r="I3272" s="1" t="str">
        <f>_xlfn.XLOOKUP(RT_enz[[#This Row],[rxn_src]],SC_enz[rxn_src],SC_enz[rxn_src],"")</f>
        <v/>
      </c>
      <c r="J3272" s="2" t="str">
        <f>_xlfn.XLOOKUP(RT_enz[[#This Row],[Column1]],RT_gsm[Column3],RT_gsm[Column3],"")</f>
        <v>PPAt_c_e_REV</v>
      </c>
    </row>
    <row r="3273" spans="1:10" ht="16" hidden="1" x14ac:dyDescent="0.2">
      <c r="A3273" s="1" t="s">
        <v>6368</v>
      </c>
      <c r="B3273" s="1" t="s">
        <v>3902</v>
      </c>
      <c r="C3273" s="1" t="s">
        <v>142</v>
      </c>
      <c r="D3273" s="1" t="s">
        <v>143</v>
      </c>
      <c r="E3273" s="1" t="s">
        <v>12</v>
      </c>
      <c r="F3273" s="1" t="s">
        <v>4477</v>
      </c>
      <c r="G3273" s="1" t="str">
        <f>RT_enz[[#This Row],[rxn_src]]&amp;"_"&amp;RT_enz[[#This Row],[dir]]</f>
        <v>PPAt_c_m_FWD</v>
      </c>
      <c r="H3273" s="1" t="str">
        <f>_xlfn.XLOOKUP(RT_enz[[#This Row],[Column1]],SC_enz[name_dir],SC_enz[name_dir],"")</f>
        <v/>
      </c>
      <c r="I3273" s="1" t="str">
        <f>_xlfn.XLOOKUP(RT_enz[[#This Row],[rxn_src]],SC_enz[rxn_src],SC_enz[rxn_src],"")</f>
        <v/>
      </c>
      <c r="J3273" s="2" t="str">
        <f>_xlfn.XLOOKUP(RT_enz[[#This Row],[Column1]],RT_gsm[Column3],RT_gsm[Column3],"")</f>
        <v>PPAt_c_m_FWD</v>
      </c>
    </row>
    <row r="3274" spans="1:10" ht="16" hidden="1" x14ac:dyDescent="0.2">
      <c r="A3274" s="1" t="s">
        <v>6368</v>
      </c>
      <c r="B3274" s="1" t="s">
        <v>3903</v>
      </c>
      <c r="C3274" s="1" t="s">
        <v>142</v>
      </c>
      <c r="D3274" s="1" t="s">
        <v>143</v>
      </c>
      <c r="E3274" s="1" t="s">
        <v>12</v>
      </c>
      <c r="F3274" s="1" t="s">
        <v>4477</v>
      </c>
      <c r="G3274" s="1" t="str">
        <f>RT_enz[[#This Row],[rxn_src]]&amp;"_"&amp;RT_enz[[#This Row],[dir]]</f>
        <v>PPAt_c_m_REV</v>
      </c>
      <c r="H3274" s="1" t="str">
        <f>_xlfn.XLOOKUP(RT_enz[[#This Row],[Column1]],SC_enz[name_dir],SC_enz[name_dir],"")</f>
        <v/>
      </c>
      <c r="I3274" s="1" t="str">
        <f>_xlfn.XLOOKUP(RT_enz[[#This Row],[rxn_src]],SC_enz[rxn_src],SC_enz[rxn_src],"")</f>
        <v/>
      </c>
      <c r="J3274" s="2" t="str">
        <f>_xlfn.XLOOKUP(RT_enz[[#This Row],[Column1]],RT_gsm[Column3],RT_gsm[Column3],"")</f>
        <v>PPAt_c_m_REV</v>
      </c>
    </row>
    <row r="3275" spans="1:10" ht="16" hidden="1" x14ac:dyDescent="0.2">
      <c r="A3275" s="1" t="s">
        <v>1068</v>
      </c>
      <c r="B3275" s="1" t="s">
        <v>3902</v>
      </c>
      <c r="C3275" s="1" t="s">
        <v>6369</v>
      </c>
      <c r="D3275" s="1" t="s">
        <v>6370</v>
      </c>
      <c r="E3275" s="1" t="s">
        <v>7</v>
      </c>
      <c r="F3275" s="1" t="s">
        <v>3920</v>
      </c>
      <c r="G3275" s="1" t="str">
        <f>RT_enz[[#This Row],[rxn_src]]&amp;"_"&amp;RT_enz[[#This Row],[dir]]</f>
        <v>PPBNGD_c_FWD</v>
      </c>
      <c r="H3275" s="1" t="str">
        <f>_xlfn.XLOOKUP(RT_enz[[#This Row],[Column1]],SC_enz[name_dir],SC_enz[name_dir],"")</f>
        <v>PPBNGD_c_FWD</v>
      </c>
      <c r="I3275" s="1" t="str">
        <f>_xlfn.XLOOKUP(RT_enz[[#This Row],[rxn_src]],SC_enz[rxn_src],SC_enz[rxn_src],"")</f>
        <v>PPBNGD_c</v>
      </c>
      <c r="J3275" s="2" t="str">
        <f>_xlfn.XLOOKUP(RT_enz[[#This Row],[Column1]],RT_gsm[Column3],RT_gsm[Column3],"")</f>
        <v>PPBNGD_c_FWD</v>
      </c>
    </row>
    <row r="3276" spans="1:10" ht="16" hidden="1" x14ac:dyDescent="0.2">
      <c r="A3276" s="1" t="s">
        <v>1525</v>
      </c>
      <c r="B3276" s="1" t="s">
        <v>3902</v>
      </c>
      <c r="C3276" s="1" t="s">
        <v>6371</v>
      </c>
      <c r="D3276" s="1" t="s">
        <v>6372</v>
      </c>
      <c r="E3276" s="1" t="s">
        <v>7</v>
      </c>
      <c r="F3276" s="1" t="s">
        <v>3920</v>
      </c>
      <c r="G3276" s="1" t="str">
        <f>RT_enz[[#This Row],[rxn_src]]&amp;"_"&amp;RT_enz[[#This Row],[dir]]</f>
        <v>PPBNGS_1_c_FWD</v>
      </c>
      <c r="H3276" s="1" t="str">
        <f>_xlfn.XLOOKUP(RT_enz[[#This Row],[Column1]],SC_enz[name_dir],SC_enz[name_dir],"")</f>
        <v>PPBNGS_1_c_FWD</v>
      </c>
      <c r="I3276" s="1" t="str">
        <f>_xlfn.XLOOKUP(RT_enz[[#This Row],[rxn_src]],SC_enz[rxn_src],SC_enz[rxn_src],"")</f>
        <v>PPBNGS_1_c</v>
      </c>
      <c r="J3276" s="2" t="str">
        <f>_xlfn.XLOOKUP(RT_enz[[#This Row],[Column1]],RT_gsm[Column3],RT_gsm[Column3],"")</f>
        <v>PPBNGS_1_c_FWD</v>
      </c>
    </row>
    <row r="3277" spans="1:10" ht="16" hidden="1" x14ac:dyDescent="0.2">
      <c r="A3277" s="1" t="s">
        <v>3647</v>
      </c>
      <c r="B3277" s="1" t="s">
        <v>3902</v>
      </c>
      <c r="C3277" s="1" t="s">
        <v>6373</v>
      </c>
      <c r="D3277" s="1" t="s">
        <v>6374</v>
      </c>
      <c r="E3277" s="1" t="s">
        <v>7</v>
      </c>
      <c r="F3277" s="1" t="s">
        <v>3920</v>
      </c>
      <c r="G3277" s="1" t="str">
        <f>RT_enz[[#This Row],[rxn_src]]&amp;"_"&amp;RT_enz[[#This Row],[dir]]</f>
        <v>PPCDC_c_FWD</v>
      </c>
      <c r="H3277" s="1" t="str">
        <f>_xlfn.XLOOKUP(RT_enz[[#This Row],[Column1]],SC_enz[name_dir],SC_enz[name_dir],"")</f>
        <v>PPCDC_c_FWD</v>
      </c>
      <c r="I3277" s="1" t="str">
        <f>_xlfn.XLOOKUP(RT_enz[[#This Row],[rxn_src]],SC_enz[rxn_src],SC_enz[rxn_src],"")</f>
        <v>PPCDC_c</v>
      </c>
      <c r="J3277" s="2" t="str">
        <f>_xlfn.XLOOKUP(RT_enz[[#This Row],[Column1]],RT_gsm[Column3],RT_gsm[Column3],"")</f>
        <v>PPCDC_c_FWD</v>
      </c>
    </row>
    <row r="3278" spans="1:10" ht="16" hidden="1" x14ac:dyDescent="0.2">
      <c r="A3278" s="1" t="s">
        <v>1452</v>
      </c>
      <c r="B3278" s="1" t="s">
        <v>3902</v>
      </c>
      <c r="C3278" s="1" t="s">
        <v>6375</v>
      </c>
      <c r="D3278" s="1" t="s">
        <v>6376</v>
      </c>
      <c r="E3278" s="1" t="s">
        <v>7</v>
      </c>
      <c r="F3278" s="1" t="s">
        <v>3920</v>
      </c>
      <c r="G3278" s="1" t="str">
        <f>RT_enz[[#This Row],[rxn_src]]&amp;"_"&amp;RT_enz[[#This Row],[dir]]</f>
        <v>PPCK_c_FWD</v>
      </c>
      <c r="H3278" s="1" t="str">
        <f>_xlfn.XLOOKUP(RT_enz[[#This Row],[Column1]],SC_enz[name_dir],SC_enz[name_dir],"")</f>
        <v>PPCK_c_FWD</v>
      </c>
      <c r="I3278" s="1" t="str">
        <f>_xlfn.XLOOKUP(RT_enz[[#This Row],[rxn_src]],SC_enz[rxn_src],SC_enz[rxn_src],"")</f>
        <v>PPCK_c</v>
      </c>
      <c r="J3278" s="2" t="str">
        <f>_xlfn.XLOOKUP(RT_enz[[#This Row],[Column1]],RT_gsm[Column3],RT_gsm[Column3],"")</f>
        <v>PPCK_c_FWD</v>
      </c>
    </row>
    <row r="3279" spans="1:10" ht="16" hidden="1" x14ac:dyDescent="0.2">
      <c r="A3279" s="1" t="s">
        <v>6377</v>
      </c>
      <c r="B3279" s="1" t="s">
        <v>3902</v>
      </c>
      <c r="C3279" s="1" t="s">
        <v>6378</v>
      </c>
      <c r="D3279" s="1" t="s">
        <v>6379</v>
      </c>
      <c r="E3279" s="1" t="s">
        <v>7</v>
      </c>
      <c r="F3279" s="1" t="s">
        <v>3920</v>
      </c>
      <c r="G3279" s="1" t="str">
        <f>RT_enz[[#This Row],[rxn_src]]&amp;"_"&amp;RT_enz[[#This Row],[dir]]</f>
        <v>PPGPPDP_c_FWD</v>
      </c>
      <c r="H3279" s="1" t="str">
        <f>_xlfn.XLOOKUP(RT_enz[[#This Row],[Column1]],SC_enz[name_dir],SC_enz[name_dir],"")</f>
        <v/>
      </c>
      <c r="I3279" s="1" t="str">
        <f>_xlfn.XLOOKUP(RT_enz[[#This Row],[rxn_src]],SC_enz[rxn_src],SC_enz[rxn_src],"")</f>
        <v/>
      </c>
      <c r="J3279" s="2" t="str">
        <f>_xlfn.XLOOKUP(RT_enz[[#This Row],[Column1]],RT_gsm[Column3],RT_gsm[Column3],"")</f>
        <v>PPGPPDP_c_FWD</v>
      </c>
    </row>
    <row r="3280" spans="1:10" ht="16" hidden="1" x14ac:dyDescent="0.2">
      <c r="A3280" s="1" t="s">
        <v>2923</v>
      </c>
      <c r="B3280" s="1" t="s">
        <v>3902</v>
      </c>
      <c r="C3280" s="1" t="s">
        <v>1642</v>
      </c>
      <c r="D3280" s="1" t="s">
        <v>143</v>
      </c>
      <c r="E3280" s="1" t="s">
        <v>7</v>
      </c>
      <c r="F3280" s="1"/>
      <c r="G3280" s="1" t="str">
        <f>RT_enz[[#This Row],[rxn_src]]&amp;"_"&amp;RT_enz[[#This Row],[dir]]</f>
        <v>PPIt_c_l_FWD</v>
      </c>
      <c r="H3280" s="1" t="str">
        <f>_xlfn.XLOOKUP(RT_enz[[#This Row],[Column1]],SC_enz[name_dir],SC_enz[name_dir],"")</f>
        <v>PPIt_c_l_FWD</v>
      </c>
      <c r="I3280" s="1" t="str">
        <f>_xlfn.XLOOKUP(RT_enz[[#This Row],[rxn_src]],SC_enz[rxn_src],SC_enz[rxn_src],"")</f>
        <v>PPIt_c_l</v>
      </c>
      <c r="J3280" s="2" t="str">
        <f>_xlfn.XLOOKUP(RT_enz[[#This Row],[Column1]],RT_gsm[Column3],RT_gsm[Column3],"")</f>
        <v>PPIt_c_l_FWD</v>
      </c>
    </row>
    <row r="3281" spans="1:10" ht="16" hidden="1" x14ac:dyDescent="0.2">
      <c r="A3281" s="1" t="s">
        <v>2923</v>
      </c>
      <c r="B3281" s="1" t="s">
        <v>3903</v>
      </c>
      <c r="C3281" s="1" t="s">
        <v>1642</v>
      </c>
      <c r="D3281" s="1" t="s">
        <v>143</v>
      </c>
      <c r="E3281" s="1" t="s">
        <v>7</v>
      </c>
      <c r="F3281" s="1"/>
      <c r="G3281" s="1" t="str">
        <f>RT_enz[[#This Row],[rxn_src]]&amp;"_"&amp;RT_enz[[#This Row],[dir]]</f>
        <v>PPIt_c_l_REV</v>
      </c>
      <c r="H3281" s="1" t="str">
        <f>_xlfn.XLOOKUP(RT_enz[[#This Row],[Column1]],SC_enz[name_dir],SC_enz[name_dir],"")</f>
        <v>PPIt_c_l_REV</v>
      </c>
      <c r="I3281" s="1" t="str">
        <f>_xlfn.XLOOKUP(RT_enz[[#This Row],[rxn_src]],SC_enz[rxn_src],SC_enz[rxn_src],"")</f>
        <v>PPIt_c_l</v>
      </c>
      <c r="J3281" s="2" t="str">
        <f>_xlfn.XLOOKUP(RT_enz[[#This Row],[Column1]],RT_gsm[Column3],RT_gsm[Column3],"")</f>
        <v>PPIt_c_l_REV</v>
      </c>
    </row>
    <row r="3282" spans="1:10" ht="16" hidden="1" x14ac:dyDescent="0.2">
      <c r="A3282" s="1" t="s">
        <v>2774</v>
      </c>
      <c r="B3282" s="1" t="s">
        <v>3902</v>
      </c>
      <c r="C3282" s="1" t="s">
        <v>1642</v>
      </c>
      <c r="D3282" s="1" t="s">
        <v>143</v>
      </c>
      <c r="E3282" s="1" t="s">
        <v>7</v>
      </c>
      <c r="F3282" s="1"/>
      <c r="G3282" s="1" t="str">
        <f>RT_enz[[#This Row],[rxn_src]]&amp;"_"&amp;RT_enz[[#This Row],[dir]]</f>
        <v>PPIt_c_m_FWD</v>
      </c>
      <c r="H3282" s="1" t="str">
        <f>_xlfn.XLOOKUP(RT_enz[[#This Row],[Column1]],SC_enz[name_dir],SC_enz[name_dir],"")</f>
        <v>PPIt_c_m_FWD</v>
      </c>
      <c r="I3282" s="1" t="str">
        <f>_xlfn.XLOOKUP(RT_enz[[#This Row],[rxn_src]],SC_enz[rxn_src],SC_enz[rxn_src],"")</f>
        <v>PPIt_c_m</v>
      </c>
      <c r="J3282" s="2" t="str">
        <f>_xlfn.XLOOKUP(RT_enz[[#This Row],[Column1]],RT_gsm[Column3],RT_gsm[Column3],"")</f>
        <v>PPIt_c_m_FWD</v>
      </c>
    </row>
    <row r="3283" spans="1:10" ht="16" hidden="1" x14ac:dyDescent="0.2">
      <c r="A3283" s="1" t="s">
        <v>2774</v>
      </c>
      <c r="B3283" s="1" t="s">
        <v>3903</v>
      </c>
      <c r="C3283" s="1" t="s">
        <v>1642</v>
      </c>
      <c r="D3283" s="1" t="s">
        <v>143</v>
      </c>
      <c r="E3283" s="1" t="s">
        <v>7</v>
      </c>
      <c r="F3283" s="1"/>
      <c r="G3283" s="1" t="str">
        <f>RT_enz[[#This Row],[rxn_src]]&amp;"_"&amp;RT_enz[[#This Row],[dir]]</f>
        <v>PPIt_c_m_REV</v>
      </c>
      <c r="H3283" s="1" t="str">
        <f>_xlfn.XLOOKUP(RT_enz[[#This Row],[Column1]],SC_enz[name_dir],SC_enz[name_dir],"")</f>
        <v>PPIt_c_m_REV</v>
      </c>
      <c r="I3283" s="1" t="str">
        <f>_xlfn.XLOOKUP(RT_enz[[#This Row],[rxn_src]],SC_enz[rxn_src],SC_enz[rxn_src],"")</f>
        <v>PPIt_c_m</v>
      </c>
      <c r="J3283" s="2" t="str">
        <f>_xlfn.XLOOKUP(RT_enz[[#This Row],[Column1]],RT_gsm[Column3],RT_gsm[Column3],"")</f>
        <v>PPIt_c_m_REV</v>
      </c>
    </row>
    <row r="3284" spans="1:10" ht="16" hidden="1" x14ac:dyDescent="0.2">
      <c r="A3284" s="1" t="s">
        <v>2889</v>
      </c>
      <c r="B3284" s="1" t="s">
        <v>3902</v>
      </c>
      <c r="C3284" s="1" t="s">
        <v>1642</v>
      </c>
      <c r="D3284" s="1" t="s">
        <v>143</v>
      </c>
      <c r="E3284" s="1" t="s">
        <v>7</v>
      </c>
      <c r="F3284" s="1"/>
      <c r="G3284" s="1" t="str">
        <f>RT_enz[[#This Row],[rxn_src]]&amp;"_"&amp;RT_enz[[#This Row],[dir]]</f>
        <v>PPIt_c_rm_FWD</v>
      </c>
      <c r="H3284" s="1" t="str">
        <f>_xlfn.XLOOKUP(RT_enz[[#This Row],[Column1]],SC_enz[name_dir],SC_enz[name_dir],"")</f>
        <v>PPIt_c_rm_FWD</v>
      </c>
      <c r="I3284" s="1" t="str">
        <f>_xlfn.XLOOKUP(RT_enz[[#This Row],[rxn_src]],SC_enz[rxn_src],SC_enz[rxn_src],"")</f>
        <v>PPIt_c_rm</v>
      </c>
      <c r="J3284" s="2" t="str">
        <f>_xlfn.XLOOKUP(RT_enz[[#This Row],[Column1]],RT_gsm[Column3],RT_gsm[Column3],"")</f>
        <v>PPIt_c_rm_FWD</v>
      </c>
    </row>
    <row r="3285" spans="1:10" ht="16" hidden="1" x14ac:dyDescent="0.2">
      <c r="A3285" s="1" t="s">
        <v>2889</v>
      </c>
      <c r="B3285" s="1" t="s">
        <v>3903</v>
      </c>
      <c r="C3285" s="1" t="s">
        <v>1642</v>
      </c>
      <c r="D3285" s="1" t="s">
        <v>143</v>
      </c>
      <c r="E3285" s="1" t="s">
        <v>7</v>
      </c>
      <c r="F3285" s="1"/>
      <c r="G3285" s="1" t="str">
        <f>RT_enz[[#This Row],[rxn_src]]&amp;"_"&amp;RT_enz[[#This Row],[dir]]</f>
        <v>PPIt_c_rm_REV</v>
      </c>
      <c r="H3285" s="1" t="str">
        <f>_xlfn.XLOOKUP(RT_enz[[#This Row],[Column1]],SC_enz[name_dir],SC_enz[name_dir],"")</f>
        <v>PPIt_c_rm_REV</v>
      </c>
      <c r="I3285" s="1" t="str">
        <f>_xlfn.XLOOKUP(RT_enz[[#This Row],[rxn_src]],SC_enz[rxn_src],SC_enz[rxn_src],"")</f>
        <v>PPIt_c_rm</v>
      </c>
      <c r="J3285" s="2" t="str">
        <f>_xlfn.XLOOKUP(RT_enz[[#This Row],[Column1]],RT_gsm[Column3],RT_gsm[Column3],"")</f>
        <v>PPIt_c_rm_REV</v>
      </c>
    </row>
    <row r="3286" spans="1:10" ht="16" hidden="1" x14ac:dyDescent="0.2">
      <c r="A3286" s="1" t="s">
        <v>2582</v>
      </c>
      <c r="B3286" s="1" t="s">
        <v>3902</v>
      </c>
      <c r="C3286" s="1" t="s">
        <v>1642</v>
      </c>
      <c r="D3286" s="1" t="s">
        <v>143</v>
      </c>
      <c r="E3286" s="1" t="s">
        <v>7</v>
      </c>
      <c r="F3286" s="1"/>
      <c r="G3286" s="1" t="str">
        <f>RT_enz[[#This Row],[rxn_src]]&amp;"_"&amp;RT_enz[[#This Row],[dir]]</f>
        <v>PPIt_c_x_FWD</v>
      </c>
      <c r="H3286" s="1" t="str">
        <f>_xlfn.XLOOKUP(RT_enz[[#This Row],[Column1]],SC_enz[name_dir],SC_enz[name_dir],"")</f>
        <v>PPIt_c_x_FWD</v>
      </c>
      <c r="I3286" s="1" t="str">
        <f>_xlfn.XLOOKUP(RT_enz[[#This Row],[rxn_src]],SC_enz[rxn_src],SC_enz[rxn_src],"")</f>
        <v>PPIt_c_x</v>
      </c>
      <c r="J3286" s="2" t="str">
        <f>_xlfn.XLOOKUP(RT_enz[[#This Row],[Column1]],RT_gsm[Column3],RT_gsm[Column3],"")</f>
        <v>PPIt_c_x_FWD</v>
      </c>
    </row>
    <row r="3287" spans="1:10" ht="16" hidden="1" x14ac:dyDescent="0.2">
      <c r="A3287" s="1" t="s">
        <v>2582</v>
      </c>
      <c r="B3287" s="1" t="s">
        <v>3903</v>
      </c>
      <c r="C3287" s="1" t="s">
        <v>1642</v>
      </c>
      <c r="D3287" s="1" t="s">
        <v>143</v>
      </c>
      <c r="E3287" s="1" t="s">
        <v>7</v>
      </c>
      <c r="F3287" s="1"/>
      <c r="G3287" s="1" t="str">
        <f>RT_enz[[#This Row],[rxn_src]]&amp;"_"&amp;RT_enz[[#This Row],[dir]]</f>
        <v>PPIt_c_x_REV</v>
      </c>
      <c r="H3287" s="1" t="str">
        <f>_xlfn.XLOOKUP(RT_enz[[#This Row],[Column1]],SC_enz[name_dir],SC_enz[name_dir],"")</f>
        <v>PPIt_c_x_REV</v>
      </c>
      <c r="I3287" s="1" t="str">
        <f>_xlfn.XLOOKUP(RT_enz[[#This Row],[rxn_src]],SC_enz[rxn_src],SC_enz[rxn_src],"")</f>
        <v>PPIt_c_x</v>
      </c>
      <c r="J3287" s="2" t="str">
        <f>_xlfn.XLOOKUP(RT_enz[[#This Row],[Column1]],RT_gsm[Column3],RT_gsm[Column3],"")</f>
        <v>PPIt_c_x_REV</v>
      </c>
    </row>
    <row r="3288" spans="1:10" ht="16" hidden="1" x14ac:dyDescent="0.2">
      <c r="A3288" s="1" t="s">
        <v>2994</v>
      </c>
      <c r="B3288" s="1" t="s">
        <v>3902</v>
      </c>
      <c r="C3288" s="1" t="s">
        <v>1642</v>
      </c>
      <c r="D3288" s="1" t="s">
        <v>143</v>
      </c>
      <c r="E3288" s="1" t="s">
        <v>7</v>
      </c>
      <c r="F3288" s="1"/>
      <c r="G3288" s="1" t="str">
        <f>RT_enz[[#This Row],[rxn_src]]&amp;"_"&amp;RT_enz[[#This Row],[dir]]</f>
        <v>PPIt_m_mm_FWD</v>
      </c>
      <c r="H3288" s="1" t="str">
        <f>_xlfn.XLOOKUP(RT_enz[[#This Row],[Column1]],SC_enz[name_dir],SC_enz[name_dir],"")</f>
        <v>PPIt_m_mm_FWD</v>
      </c>
      <c r="I3288" s="1" t="str">
        <f>_xlfn.XLOOKUP(RT_enz[[#This Row],[rxn_src]],SC_enz[rxn_src],SC_enz[rxn_src],"")</f>
        <v>PPIt_m_mm</v>
      </c>
      <c r="J3288" s="2" t="str">
        <f>_xlfn.XLOOKUP(RT_enz[[#This Row],[Column1]],RT_gsm[Column3],RT_gsm[Column3],"")</f>
        <v>PPIt_m_mm_FWD</v>
      </c>
    </row>
    <row r="3289" spans="1:10" ht="16" hidden="1" x14ac:dyDescent="0.2">
      <c r="A3289" s="1" t="s">
        <v>2994</v>
      </c>
      <c r="B3289" s="1" t="s">
        <v>3903</v>
      </c>
      <c r="C3289" s="1" t="s">
        <v>1642</v>
      </c>
      <c r="D3289" s="1" t="s">
        <v>143</v>
      </c>
      <c r="E3289" s="1" t="s">
        <v>7</v>
      </c>
      <c r="F3289" s="1"/>
      <c r="G3289" s="1" t="str">
        <f>RT_enz[[#This Row],[rxn_src]]&amp;"_"&amp;RT_enz[[#This Row],[dir]]</f>
        <v>PPIt_m_mm_REV</v>
      </c>
      <c r="H3289" s="1" t="str">
        <f>_xlfn.XLOOKUP(RT_enz[[#This Row],[Column1]],SC_enz[name_dir],SC_enz[name_dir],"")</f>
        <v>PPIt_m_mm_REV</v>
      </c>
      <c r="I3289" s="1" t="str">
        <f>_xlfn.XLOOKUP(RT_enz[[#This Row],[rxn_src]],SC_enz[rxn_src],SC_enz[rxn_src],"")</f>
        <v>PPIt_m_mm</v>
      </c>
      <c r="J3289" s="2" t="str">
        <f>_xlfn.XLOOKUP(RT_enz[[#This Row],[Column1]],RT_gsm[Column3],RT_gsm[Column3],"")</f>
        <v>PPIt_m_mm_REV</v>
      </c>
    </row>
    <row r="3290" spans="1:10" ht="16" hidden="1" x14ac:dyDescent="0.2">
      <c r="A3290" s="1" t="s">
        <v>1490</v>
      </c>
      <c r="B3290" s="1" t="s">
        <v>3902</v>
      </c>
      <c r="C3290" s="1" t="s">
        <v>6230</v>
      </c>
      <c r="D3290" s="1" t="s">
        <v>6231</v>
      </c>
      <c r="E3290" s="1" t="s">
        <v>7</v>
      </c>
      <c r="F3290" s="1" t="s">
        <v>3920</v>
      </c>
      <c r="G3290" s="1" t="str">
        <f>RT_enz[[#This Row],[rxn_src]]&amp;"_"&amp;RT_enz[[#This Row],[dir]]</f>
        <v>PPM_c_FWD</v>
      </c>
      <c r="H3290" s="1" t="str">
        <f>_xlfn.XLOOKUP(RT_enz[[#This Row],[Column1]],SC_enz[name_dir],SC_enz[name_dir],"")</f>
        <v>PPM_c_FWD</v>
      </c>
      <c r="I3290" s="1" t="str">
        <f>_xlfn.XLOOKUP(RT_enz[[#This Row],[rxn_src]],SC_enz[rxn_src],SC_enz[rxn_src],"")</f>
        <v>PPM_c</v>
      </c>
      <c r="J3290" s="2" t="str">
        <f>_xlfn.XLOOKUP(RT_enz[[#This Row],[Column1]],RT_gsm[Column3],RT_gsm[Column3],"")</f>
        <v>PPM_c_FWD</v>
      </c>
    </row>
    <row r="3291" spans="1:10" ht="16" hidden="1" x14ac:dyDescent="0.2">
      <c r="A3291" s="1" t="s">
        <v>1490</v>
      </c>
      <c r="B3291" s="1" t="s">
        <v>3903</v>
      </c>
      <c r="C3291" s="1" t="s">
        <v>6230</v>
      </c>
      <c r="D3291" s="1" t="s">
        <v>6231</v>
      </c>
      <c r="E3291" s="1" t="s">
        <v>12</v>
      </c>
      <c r="F3291" s="1" t="s">
        <v>3920</v>
      </c>
      <c r="G3291" s="1" t="str">
        <f>RT_enz[[#This Row],[rxn_src]]&amp;"_"&amp;RT_enz[[#This Row],[dir]]</f>
        <v>PPM_c_REV</v>
      </c>
      <c r="H3291" s="1" t="str">
        <f>_xlfn.XLOOKUP(RT_enz[[#This Row],[Column1]],SC_enz[name_dir],SC_enz[name_dir],"")</f>
        <v>PPM_c_REV</v>
      </c>
      <c r="I3291" s="1" t="str">
        <f>_xlfn.XLOOKUP(RT_enz[[#This Row],[rxn_src]],SC_enz[rxn_src],SC_enz[rxn_src],"")</f>
        <v>PPM_c</v>
      </c>
      <c r="J3291" s="2" t="str">
        <f>_xlfn.XLOOKUP(RT_enz[[#This Row],[Column1]],RT_gsm[Column3],RT_gsm[Column3],"")</f>
        <v>PPM_c_REV</v>
      </c>
    </row>
    <row r="3292" spans="1:10" ht="16" hidden="1" x14ac:dyDescent="0.2">
      <c r="A3292" s="1" t="s">
        <v>1490</v>
      </c>
      <c r="B3292" s="1" t="s">
        <v>3902</v>
      </c>
      <c r="C3292" s="1" t="s">
        <v>6380</v>
      </c>
      <c r="D3292" s="1" t="s">
        <v>6381</v>
      </c>
      <c r="E3292" s="1" t="s">
        <v>7</v>
      </c>
      <c r="F3292" s="1" t="s">
        <v>3920</v>
      </c>
      <c r="G3292" s="1" t="str">
        <f>RT_enz[[#This Row],[rxn_src]]&amp;"_"&amp;RT_enz[[#This Row],[dir]]</f>
        <v>PPM_c_FWD</v>
      </c>
      <c r="H3292" s="1" t="str">
        <f>_xlfn.XLOOKUP(RT_enz[[#This Row],[Column1]],SC_enz[name_dir],SC_enz[name_dir],"")</f>
        <v>PPM_c_FWD</v>
      </c>
      <c r="I3292" s="1" t="str">
        <f>_xlfn.XLOOKUP(RT_enz[[#This Row],[rxn_src]],SC_enz[rxn_src],SC_enz[rxn_src],"")</f>
        <v>PPM_c</v>
      </c>
      <c r="J3292" s="2" t="str">
        <f>_xlfn.XLOOKUP(RT_enz[[#This Row],[Column1]],RT_gsm[Column3],RT_gsm[Column3],"")</f>
        <v>PPM_c_FWD</v>
      </c>
    </row>
    <row r="3293" spans="1:10" ht="16" hidden="1" x14ac:dyDescent="0.2">
      <c r="A3293" s="1" t="s">
        <v>1490</v>
      </c>
      <c r="B3293" s="1" t="s">
        <v>3903</v>
      </c>
      <c r="C3293" s="1" t="s">
        <v>6380</v>
      </c>
      <c r="D3293" s="1" t="s">
        <v>6381</v>
      </c>
      <c r="E3293" s="1" t="s">
        <v>12</v>
      </c>
      <c r="F3293" s="1" t="s">
        <v>3920</v>
      </c>
      <c r="G3293" s="1" t="str">
        <f>RT_enz[[#This Row],[rxn_src]]&amp;"_"&amp;RT_enz[[#This Row],[dir]]</f>
        <v>PPM_c_REV</v>
      </c>
      <c r="H3293" s="1" t="str">
        <f>_xlfn.XLOOKUP(RT_enz[[#This Row],[Column1]],SC_enz[name_dir],SC_enz[name_dir],"")</f>
        <v>PPM_c_REV</v>
      </c>
      <c r="I3293" s="1" t="str">
        <f>_xlfn.XLOOKUP(RT_enz[[#This Row],[rxn_src]],SC_enz[rxn_src],SC_enz[rxn_src],"")</f>
        <v>PPM_c</v>
      </c>
      <c r="J3293" s="2" t="str">
        <f>_xlfn.XLOOKUP(RT_enz[[#This Row],[Column1]],RT_gsm[Column3],RT_gsm[Column3],"")</f>
        <v>PPM_c_REV</v>
      </c>
    </row>
    <row r="3294" spans="1:10" ht="16" hidden="1" x14ac:dyDescent="0.2">
      <c r="A3294" s="1" t="s">
        <v>1487</v>
      </c>
      <c r="B3294" s="1" t="s">
        <v>3902</v>
      </c>
      <c r="C3294" s="1" t="s">
        <v>6382</v>
      </c>
      <c r="D3294" s="1" t="s">
        <v>6383</v>
      </c>
      <c r="E3294" s="1" t="s">
        <v>7</v>
      </c>
      <c r="F3294" s="1" t="s">
        <v>3920</v>
      </c>
      <c r="G3294" s="1" t="str">
        <f>RT_enz[[#This Row],[rxn_src]]&amp;"_"&amp;RT_enz[[#This Row],[dir]]</f>
        <v>PPNCL2_c_FWD</v>
      </c>
      <c r="H3294" s="1" t="str">
        <f>_xlfn.XLOOKUP(RT_enz[[#This Row],[Column1]],SC_enz[name_dir],SC_enz[name_dir],"")</f>
        <v>PPNCL2_c_FWD</v>
      </c>
      <c r="I3294" s="1" t="str">
        <f>_xlfn.XLOOKUP(RT_enz[[#This Row],[rxn_src]],SC_enz[rxn_src],SC_enz[rxn_src],"")</f>
        <v>PPNCL2_c</v>
      </c>
      <c r="J3294" s="2" t="str">
        <f>_xlfn.XLOOKUP(RT_enz[[#This Row],[Column1]],RT_gsm[Column3],RT_gsm[Column3],"")</f>
        <v>PPNCL2_c_FWD</v>
      </c>
    </row>
    <row r="3295" spans="1:10" ht="16" hidden="1" x14ac:dyDescent="0.2">
      <c r="A3295" s="1" t="s">
        <v>1533</v>
      </c>
      <c r="B3295" s="1" t="s">
        <v>3902</v>
      </c>
      <c r="C3295" s="1" t="s">
        <v>6384</v>
      </c>
      <c r="D3295" s="1" t="s">
        <v>6385</v>
      </c>
      <c r="E3295" s="1" t="s">
        <v>7</v>
      </c>
      <c r="F3295" s="1" t="s">
        <v>3920</v>
      </c>
      <c r="G3295" s="1" t="str">
        <f>RT_enz[[#This Row],[rxn_src]]&amp;"_"&amp;RT_enz[[#This Row],[dir]]</f>
        <v>PPND2_c_FWD</v>
      </c>
      <c r="H3295" s="1" t="str">
        <f>_xlfn.XLOOKUP(RT_enz[[#This Row],[Column1]],SC_enz[name_dir],SC_enz[name_dir],"")</f>
        <v>PPND2_c_FWD</v>
      </c>
      <c r="I3295" s="1" t="str">
        <f>_xlfn.XLOOKUP(RT_enz[[#This Row],[rxn_src]],SC_enz[rxn_src],SC_enz[rxn_src],"")</f>
        <v>PPND2_c</v>
      </c>
      <c r="J3295" s="2" t="str">
        <f>_xlfn.XLOOKUP(RT_enz[[#This Row],[Column1]],RT_gsm[Column3],RT_gsm[Column3],"")</f>
        <v>PPND2_c_FWD</v>
      </c>
    </row>
    <row r="3296" spans="1:10" ht="16" hidden="1" x14ac:dyDescent="0.2">
      <c r="A3296" s="1" t="s">
        <v>1530</v>
      </c>
      <c r="B3296" s="1" t="s">
        <v>3902</v>
      </c>
      <c r="C3296" s="1" t="s">
        <v>4512</v>
      </c>
      <c r="D3296" s="1" t="s">
        <v>4513</v>
      </c>
      <c r="E3296" s="1" t="s">
        <v>7</v>
      </c>
      <c r="F3296" s="1" t="s">
        <v>3920</v>
      </c>
      <c r="G3296" s="1" t="str">
        <f>RT_enz[[#This Row],[rxn_src]]&amp;"_"&amp;RT_enz[[#This Row],[dir]]</f>
        <v>PPNDH_c_FWD</v>
      </c>
      <c r="H3296" s="1" t="str">
        <f>_xlfn.XLOOKUP(RT_enz[[#This Row],[Column1]],SC_enz[name_dir],SC_enz[name_dir],"")</f>
        <v>PPNDH_c_FWD</v>
      </c>
      <c r="I3296" s="1" t="str">
        <f>_xlfn.XLOOKUP(RT_enz[[#This Row],[rxn_src]],SC_enz[rxn_src],SC_enz[rxn_src],"")</f>
        <v>PPNDH_c</v>
      </c>
      <c r="J3296" s="2" t="str">
        <f>_xlfn.XLOOKUP(RT_enz[[#This Row],[Column1]],RT_gsm[Column3],RT_gsm[Column3],"")</f>
        <v>PPNDH_c_FWD</v>
      </c>
    </row>
    <row r="3297" spans="1:10" ht="16" hidden="1" x14ac:dyDescent="0.2">
      <c r="A3297" s="1" t="s">
        <v>2763</v>
      </c>
      <c r="B3297" s="1" t="s">
        <v>3902</v>
      </c>
      <c r="C3297" s="1" t="s">
        <v>1642</v>
      </c>
      <c r="D3297" s="1" t="s">
        <v>143</v>
      </c>
      <c r="E3297" s="1" t="s">
        <v>7</v>
      </c>
      <c r="F3297" s="1"/>
      <c r="G3297" s="1" t="str">
        <f>RT_enz[[#This Row],[rxn_src]]&amp;"_"&amp;RT_enz[[#This Row],[dir]]</f>
        <v>PPPG9t_c_m_FWD</v>
      </c>
      <c r="H3297" s="1" t="str">
        <f>_xlfn.XLOOKUP(RT_enz[[#This Row],[Column1]],SC_enz[name_dir],SC_enz[name_dir],"")</f>
        <v>PPPG9t_c_m_FWD</v>
      </c>
      <c r="I3297" s="1" t="str">
        <f>_xlfn.XLOOKUP(RT_enz[[#This Row],[rxn_src]],SC_enz[rxn_src],SC_enz[rxn_src],"")</f>
        <v>PPPG9t_c_m</v>
      </c>
      <c r="J3297" s="2" t="str">
        <f>_xlfn.XLOOKUP(RT_enz[[#This Row],[Column1]],RT_gsm[Column3],RT_gsm[Column3],"")</f>
        <v>PPPG9t_c_m_FWD</v>
      </c>
    </row>
    <row r="3298" spans="1:10" ht="16" hidden="1" x14ac:dyDescent="0.2">
      <c r="A3298" s="1" t="s">
        <v>2763</v>
      </c>
      <c r="B3298" s="1" t="s">
        <v>3903</v>
      </c>
      <c r="C3298" s="1" t="s">
        <v>1642</v>
      </c>
      <c r="D3298" s="1" t="s">
        <v>143</v>
      </c>
      <c r="E3298" s="1" t="s">
        <v>7</v>
      </c>
      <c r="F3298" s="1"/>
      <c r="G3298" s="1" t="str">
        <f>RT_enz[[#This Row],[rxn_src]]&amp;"_"&amp;RT_enz[[#This Row],[dir]]</f>
        <v>PPPG9t_c_m_REV</v>
      </c>
      <c r="H3298" s="1" t="str">
        <f>_xlfn.XLOOKUP(RT_enz[[#This Row],[Column1]],SC_enz[name_dir],SC_enz[name_dir],"")</f>
        <v>PPPG9t_c_m_REV</v>
      </c>
      <c r="I3298" s="1" t="str">
        <f>_xlfn.XLOOKUP(RT_enz[[#This Row],[rxn_src]],SC_enz[rxn_src],SC_enz[rxn_src],"")</f>
        <v>PPPG9t_c_m</v>
      </c>
      <c r="J3298" s="2" t="str">
        <f>_xlfn.XLOOKUP(RT_enz[[#This Row],[Column1]],RT_gsm[Column3],RT_gsm[Column3],"")</f>
        <v>PPPG9t_c_m_REV</v>
      </c>
    </row>
    <row r="3299" spans="1:10" ht="16" hidden="1" x14ac:dyDescent="0.2">
      <c r="A3299" s="1" t="s">
        <v>1542</v>
      </c>
      <c r="B3299" s="1" t="s">
        <v>3902</v>
      </c>
      <c r="C3299" s="1" t="s">
        <v>6386</v>
      </c>
      <c r="D3299" s="1" t="s">
        <v>6387</v>
      </c>
      <c r="E3299" s="1" t="s">
        <v>7</v>
      </c>
      <c r="F3299" s="1" t="s">
        <v>3920</v>
      </c>
      <c r="G3299" s="1" t="str">
        <f>RT_enz[[#This Row],[rxn_src]]&amp;"_"&amp;RT_enz[[#This Row],[dir]]</f>
        <v>PPPGO_m_FWD</v>
      </c>
      <c r="H3299" s="1" t="str">
        <f>_xlfn.XLOOKUP(RT_enz[[#This Row],[Column1]],SC_enz[name_dir],SC_enz[name_dir],"")</f>
        <v>PPPGO_m_FWD</v>
      </c>
      <c r="I3299" s="1" t="str">
        <f>_xlfn.XLOOKUP(RT_enz[[#This Row],[rxn_src]],SC_enz[rxn_src],SC_enz[rxn_src],"")</f>
        <v>PPPGO_m</v>
      </c>
      <c r="J3299" s="2" t="str">
        <f>_xlfn.XLOOKUP(RT_enz[[#This Row],[Column1]],RT_gsm[Column3],RT_gsm[Column3],"")</f>
        <v>PPPGO_m_FWD</v>
      </c>
    </row>
    <row r="3300" spans="1:10" ht="16" hidden="1" x14ac:dyDescent="0.2">
      <c r="A3300" s="1" t="s">
        <v>614</v>
      </c>
      <c r="B3300" s="1" t="s">
        <v>3902</v>
      </c>
      <c r="C3300" s="1" t="s">
        <v>5254</v>
      </c>
      <c r="D3300" s="1" t="s">
        <v>5255</v>
      </c>
      <c r="E3300" s="1" t="s">
        <v>7</v>
      </c>
      <c r="F3300" s="1" t="s">
        <v>3920</v>
      </c>
      <c r="G3300" s="1" t="str">
        <f>RT_enz[[#This Row],[rxn_src]]&amp;"_"&amp;RT_enz[[#This Row],[dir]]</f>
        <v>PPTT_l_FWD</v>
      </c>
      <c r="H3300" s="1" t="str">
        <f>_xlfn.XLOOKUP(RT_enz[[#This Row],[Column1]],SC_enz[name_dir],SC_enz[name_dir],"")</f>
        <v>PPTT_l_FWD</v>
      </c>
      <c r="I3300" s="1" t="str">
        <f>_xlfn.XLOOKUP(RT_enz[[#This Row],[rxn_src]],SC_enz[rxn_src],SC_enz[rxn_src],"")</f>
        <v>PPTT_l</v>
      </c>
      <c r="J3300" s="2" t="str">
        <f>_xlfn.XLOOKUP(RT_enz[[#This Row],[Column1]],RT_gsm[Column3],RT_gsm[Column3],"")</f>
        <v>PPTT_l_FWD</v>
      </c>
    </row>
    <row r="3301" spans="1:10" ht="16" hidden="1" x14ac:dyDescent="0.2">
      <c r="A3301" s="1" t="s">
        <v>1686</v>
      </c>
      <c r="B3301" s="1" t="s">
        <v>3902</v>
      </c>
      <c r="C3301" s="1" t="s">
        <v>6388</v>
      </c>
      <c r="D3301" s="1" t="s">
        <v>6389</v>
      </c>
      <c r="E3301" s="1" t="s">
        <v>7</v>
      </c>
      <c r="F3301" s="1" t="s">
        <v>3920</v>
      </c>
      <c r="G3301" s="1" t="str">
        <f>RT_enz[[#This Row],[rxn_src]]&amp;"_"&amp;RT_enz[[#This Row],[dir]]</f>
        <v>PPTT_m_FWD</v>
      </c>
      <c r="H3301" s="1" t="str">
        <f>_xlfn.XLOOKUP(RT_enz[[#This Row],[Column1]],SC_enz[name_dir],SC_enz[name_dir],"")</f>
        <v>PPTT_m_FWD</v>
      </c>
      <c r="I3301" s="1" t="str">
        <f>_xlfn.XLOOKUP(RT_enz[[#This Row],[rxn_src]],SC_enz[rxn_src],SC_enz[rxn_src],"")</f>
        <v>PPTT_m</v>
      </c>
      <c r="J3301" s="2" t="str">
        <f>_xlfn.XLOOKUP(RT_enz[[#This Row],[Column1]],RT_gsm[Column3],RT_gsm[Column3],"")</f>
        <v>PPTT_m_FWD</v>
      </c>
    </row>
    <row r="3302" spans="1:10" ht="16" hidden="1" x14ac:dyDescent="0.2">
      <c r="A3302" s="1" t="s">
        <v>1505</v>
      </c>
      <c r="B3302" s="1" t="s">
        <v>3902</v>
      </c>
      <c r="C3302" s="1" t="s">
        <v>6390</v>
      </c>
      <c r="D3302" s="1" t="s">
        <v>6391</v>
      </c>
      <c r="E3302" s="1" t="s">
        <v>7</v>
      </c>
      <c r="F3302" s="1" t="s">
        <v>3920</v>
      </c>
      <c r="G3302" s="1" t="str">
        <f>RT_enz[[#This Row],[rxn_src]]&amp;"_"&amp;RT_enz[[#This Row],[dir]]</f>
        <v>PRAGSi_c_FWD</v>
      </c>
      <c r="H3302" s="1" t="str">
        <f>_xlfn.XLOOKUP(RT_enz[[#This Row],[Column1]],SC_enz[name_dir],SC_enz[name_dir],"")</f>
        <v>PRAGSi_c_FWD</v>
      </c>
      <c r="I3302" s="1" t="str">
        <f>_xlfn.XLOOKUP(RT_enz[[#This Row],[rxn_src]],SC_enz[rxn_src],SC_enz[rxn_src],"")</f>
        <v>PRAGSi_c</v>
      </c>
      <c r="J3302" s="2" t="str">
        <f>_xlfn.XLOOKUP(RT_enz[[#This Row],[Column1]],RT_gsm[Column3],RT_gsm[Column3],"")</f>
        <v>PRAGSi_c_FWD</v>
      </c>
    </row>
    <row r="3303" spans="1:10" ht="16" hidden="1" x14ac:dyDescent="0.2">
      <c r="A3303" s="1" t="s">
        <v>1502</v>
      </c>
      <c r="B3303" s="1" t="s">
        <v>3902</v>
      </c>
      <c r="C3303" s="1" t="s">
        <v>5708</v>
      </c>
      <c r="D3303" s="1" t="s">
        <v>5709</v>
      </c>
      <c r="E3303" s="1" t="s">
        <v>7</v>
      </c>
      <c r="F3303" s="1" t="s">
        <v>3920</v>
      </c>
      <c r="G3303" s="1" t="str">
        <f>RT_enz[[#This Row],[rxn_src]]&amp;"_"&amp;RT_enz[[#This Row],[dir]]</f>
        <v>PRAIi_c_FWD</v>
      </c>
      <c r="H3303" s="1" t="str">
        <f>_xlfn.XLOOKUP(RT_enz[[#This Row],[Column1]],SC_enz[name_dir],SC_enz[name_dir],"")</f>
        <v>PRAIi_c_FWD</v>
      </c>
      <c r="I3303" s="1" t="str">
        <f>_xlfn.XLOOKUP(RT_enz[[#This Row],[rxn_src]],SC_enz[rxn_src],SC_enz[rxn_src],"")</f>
        <v>PRAIi_c</v>
      </c>
      <c r="J3303" s="2" t="str">
        <f>_xlfn.XLOOKUP(RT_enz[[#This Row],[Column1]],RT_gsm[Column3],RT_gsm[Column3],"")</f>
        <v>PRAIi_c_FWD</v>
      </c>
    </row>
    <row r="3304" spans="1:10" ht="16" hidden="1" x14ac:dyDescent="0.2">
      <c r="A3304" s="1" t="s">
        <v>1446</v>
      </c>
      <c r="B3304" s="1" t="s">
        <v>3902</v>
      </c>
      <c r="C3304" s="1" t="s">
        <v>6390</v>
      </c>
      <c r="D3304" s="1" t="s">
        <v>6391</v>
      </c>
      <c r="E3304" s="1" t="s">
        <v>7</v>
      </c>
      <c r="F3304" s="1" t="s">
        <v>3920</v>
      </c>
      <c r="G3304" s="1" t="str">
        <f>RT_enz[[#This Row],[rxn_src]]&amp;"_"&amp;RT_enz[[#This Row],[dir]]</f>
        <v>PRAIS_c_FWD</v>
      </c>
      <c r="H3304" s="1" t="str">
        <f>_xlfn.XLOOKUP(RT_enz[[#This Row],[Column1]],SC_enz[name_dir],SC_enz[name_dir],"")</f>
        <v>PRAIS_c_FWD</v>
      </c>
      <c r="I3304" s="1" t="str">
        <f>_xlfn.XLOOKUP(RT_enz[[#This Row],[rxn_src]],SC_enz[rxn_src],SC_enz[rxn_src],"")</f>
        <v>PRAIS_c</v>
      </c>
      <c r="J3304" s="2" t="str">
        <f>_xlfn.XLOOKUP(RT_enz[[#This Row],[Column1]],RT_gsm[Column3],RT_gsm[Column3],"")</f>
        <v>PRAIS_c_FWD</v>
      </c>
    </row>
    <row r="3305" spans="1:10" ht="16" hidden="1" x14ac:dyDescent="0.2">
      <c r="A3305" s="1" t="s">
        <v>1496</v>
      </c>
      <c r="B3305" s="1" t="s">
        <v>3902</v>
      </c>
      <c r="C3305" s="1" t="s">
        <v>5640</v>
      </c>
      <c r="D3305" s="1" t="s">
        <v>5641</v>
      </c>
      <c r="E3305" s="1" t="s">
        <v>7</v>
      </c>
      <c r="F3305" s="1" t="s">
        <v>3920</v>
      </c>
      <c r="G3305" s="1" t="str">
        <f>RT_enz[[#This Row],[rxn_src]]&amp;"_"&amp;RT_enz[[#This Row],[dir]]</f>
        <v>PRAMPC_c_FWD</v>
      </c>
      <c r="H3305" s="1" t="str">
        <f>_xlfn.XLOOKUP(RT_enz[[#This Row],[Column1]],SC_enz[name_dir],SC_enz[name_dir],"")</f>
        <v>PRAMPC_c_FWD</v>
      </c>
      <c r="I3305" s="1" t="str">
        <f>_xlfn.XLOOKUP(RT_enz[[#This Row],[rxn_src]],SC_enz[rxn_src],SC_enz[rxn_src],"")</f>
        <v>PRAMPC_c</v>
      </c>
      <c r="J3305" s="2" t="str">
        <f>_xlfn.XLOOKUP(RT_enz[[#This Row],[Column1]],RT_gsm[Column3],RT_gsm[Column3],"")</f>
        <v>PRAMPC_c_FWD</v>
      </c>
    </row>
    <row r="3306" spans="1:10" ht="16" hidden="1" x14ac:dyDescent="0.2">
      <c r="A3306" s="1" t="s">
        <v>1493</v>
      </c>
      <c r="B3306" s="1" t="s">
        <v>3902</v>
      </c>
      <c r="C3306" s="1" t="s">
        <v>6392</v>
      </c>
      <c r="D3306" s="1" t="s">
        <v>6393</v>
      </c>
      <c r="E3306" s="1" t="s">
        <v>7</v>
      </c>
      <c r="F3306" s="1" t="s">
        <v>3920</v>
      </c>
      <c r="G3306" s="1" t="str">
        <f>RT_enz[[#This Row],[rxn_src]]&amp;"_"&amp;RT_enz[[#This Row],[dir]]</f>
        <v>PRASCSi_c_FWD</v>
      </c>
      <c r="H3306" s="1" t="str">
        <f>_xlfn.XLOOKUP(RT_enz[[#This Row],[Column1]],SC_enz[name_dir],SC_enz[name_dir],"")</f>
        <v>PRASCSi_c_FWD</v>
      </c>
      <c r="I3306" s="1" t="str">
        <f>_xlfn.XLOOKUP(RT_enz[[#This Row],[rxn_src]],SC_enz[rxn_src],SC_enz[rxn_src],"")</f>
        <v>PRASCSi_c</v>
      </c>
      <c r="J3306" s="2" t="str">
        <f>_xlfn.XLOOKUP(RT_enz[[#This Row],[Column1]],RT_gsm[Column3],RT_gsm[Column3],"")</f>
        <v>PRASCSi_c_FWD</v>
      </c>
    </row>
    <row r="3307" spans="1:10" ht="16" hidden="1" x14ac:dyDescent="0.2">
      <c r="A3307" s="1" t="s">
        <v>1497</v>
      </c>
      <c r="B3307" s="1" t="s">
        <v>3902</v>
      </c>
      <c r="C3307" s="1" t="s">
        <v>5640</v>
      </c>
      <c r="D3307" s="1" t="s">
        <v>5641</v>
      </c>
      <c r="E3307" s="1" t="s">
        <v>7</v>
      </c>
      <c r="F3307" s="1" t="s">
        <v>3920</v>
      </c>
      <c r="G3307" s="1" t="str">
        <f>RT_enz[[#This Row],[rxn_src]]&amp;"_"&amp;RT_enz[[#This Row],[dir]]</f>
        <v>PRATPP_c_FWD</v>
      </c>
      <c r="H3307" s="1" t="str">
        <f>_xlfn.XLOOKUP(RT_enz[[#This Row],[Column1]],SC_enz[name_dir],SC_enz[name_dir],"")</f>
        <v>PRATPP_c_FWD</v>
      </c>
      <c r="I3307" s="1" t="str">
        <f>_xlfn.XLOOKUP(RT_enz[[#This Row],[rxn_src]],SC_enz[rxn_src],SC_enz[rxn_src],"")</f>
        <v>PRATPP_c</v>
      </c>
      <c r="J3307" s="2" t="str">
        <f>_xlfn.XLOOKUP(RT_enz[[#This Row],[Column1]],RT_gsm[Column3],RT_gsm[Column3],"")</f>
        <v>PRATPP_c_FWD</v>
      </c>
    </row>
    <row r="3308" spans="1:10" ht="16" hidden="1" x14ac:dyDescent="0.2">
      <c r="A3308" s="1" t="s">
        <v>6394</v>
      </c>
      <c r="B3308" s="1" t="s">
        <v>3902</v>
      </c>
      <c r="C3308" s="1" t="s">
        <v>142</v>
      </c>
      <c r="D3308" s="1" t="s">
        <v>143</v>
      </c>
      <c r="E3308" s="1" t="s">
        <v>12</v>
      </c>
      <c r="F3308" s="1" t="s">
        <v>4477</v>
      </c>
      <c r="G3308" s="1" t="str">
        <f>RT_enz[[#This Row],[rxn_src]]&amp;"_"&amp;RT_enz[[#This Row],[dir]]</f>
        <v>PREN9DPt_c_l_FWD</v>
      </c>
      <c r="H3308" s="1" t="str">
        <f>_xlfn.XLOOKUP(RT_enz[[#This Row],[Column1]],SC_enz[name_dir],SC_enz[name_dir],"")</f>
        <v/>
      </c>
      <c r="I3308" s="1" t="str">
        <f>_xlfn.XLOOKUP(RT_enz[[#This Row],[rxn_src]],SC_enz[rxn_src],SC_enz[rxn_src],"")</f>
        <v/>
      </c>
      <c r="J3308" s="2" t="str">
        <f>_xlfn.XLOOKUP(RT_enz[[#This Row],[Column1]],RT_gsm[Column3],RT_gsm[Column3],"")</f>
        <v>PREN9DPt_c_l_FWD</v>
      </c>
    </row>
    <row r="3309" spans="1:10" ht="16" hidden="1" x14ac:dyDescent="0.2">
      <c r="A3309" s="1" t="s">
        <v>6394</v>
      </c>
      <c r="B3309" s="1" t="s">
        <v>3903</v>
      </c>
      <c r="C3309" s="1" t="s">
        <v>142</v>
      </c>
      <c r="D3309" s="1" t="s">
        <v>143</v>
      </c>
      <c r="E3309" s="1" t="s">
        <v>12</v>
      </c>
      <c r="F3309" s="1" t="s">
        <v>4477</v>
      </c>
      <c r="G3309" s="1" t="str">
        <f>RT_enz[[#This Row],[rxn_src]]&amp;"_"&amp;RT_enz[[#This Row],[dir]]</f>
        <v>PREN9DPt_c_l_REV</v>
      </c>
      <c r="H3309" s="1" t="str">
        <f>_xlfn.XLOOKUP(RT_enz[[#This Row],[Column1]],SC_enz[name_dir],SC_enz[name_dir],"")</f>
        <v/>
      </c>
      <c r="I3309" s="1" t="str">
        <f>_xlfn.XLOOKUP(RT_enz[[#This Row],[rxn_src]],SC_enz[rxn_src],SC_enz[rxn_src],"")</f>
        <v/>
      </c>
      <c r="J3309" s="2" t="str">
        <f>_xlfn.XLOOKUP(RT_enz[[#This Row],[Column1]],RT_gsm[Column3],RT_gsm[Column3],"")</f>
        <v>PREN9DPt_c_l_REV</v>
      </c>
    </row>
    <row r="3310" spans="1:10" ht="16" hidden="1" x14ac:dyDescent="0.2">
      <c r="A3310" s="1" t="s">
        <v>6395</v>
      </c>
      <c r="B3310" s="1" t="s">
        <v>3902</v>
      </c>
      <c r="C3310" s="1" t="s">
        <v>142</v>
      </c>
      <c r="D3310" s="1" t="s">
        <v>143</v>
      </c>
      <c r="E3310" s="1" t="s">
        <v>12</v>
      </c>
      <c r="F3310" s="1" t="s">
        <v>4477</v>
      </c>
      <c r="G3310" s="1" t="str">
        <f>RT_enz[[#This Row],[rxn_src]]&amp;"_"&amp;RT_enz[[#This Row],[dir]]</f>
        <v>PREN9DPt_c_m_FWD</v>
      </c>
      <c r="H3310" s="1" t="str">
        <f>_xlfn.XLOOKUP(RT_enz[[#This Row],[Column1]],SC_enz[name_dir],SC_enz[name_dir],"")</f>
        <v/>
      </c>
      <c r="I3310" s="1" t="str">
        <f>_xlfn.XLOOKUP(RT_enz[[#This Row],[rxn_src]],SC_enz[rxn_src],SC_enz[rxn_src],"")</f>
        <v/>
      </c>
      <c r="J3310" s="2" t="str">
        <f>_xlfn.XLOOKUP(RT_enz[[#This Row],[Column1]],RT_gsm[Column3],RT_gsm[Column3],"")</f>
        <v>PREN9DPt_c_m_FWD</v>
      </c>
    </row>
    <row r="3311" spans="1:10" ht="16" hidden="1" x14ac:dyDescent="0.2">
      <c r="A3311" s="1" t="s">
        <v>6395</v>
      </c>
      <c r="B3311" s="1" t="s">
        <v>3903</v>
      </c>
      <c r="C3311" s="1" t="s">
        <v>142</v>
      </c>
      <c r="D3311" s="1" t="s">
        <v>143</v>
      </c>
      <c r="E3311" s="1" t="s">
        <v>12</v>
      </c>
      <c r="F3311" s="1" t="s">
        <v>4477</v>
      </c>
      <c r="G3311" s="1" t="str">
        <f>RT_enz[[#This Row],[rxn_src]]&amp;"_"&amp;RT_enz[[#This Row],[dir]]</f>
        <v>PREN9DPt_c_m_REV</v>
      </c>
      <c r="H3311" s="1" t="str">
        <f>_xlfn.XLOOKUP(RT_enz[[#This Row],[Column1]],SC_enz[name_dir],SC_enz[name_dir],"")</f>
        <v/>
      </c>
      <c r="I3311" s="1" t="str">
        <f>_xlfn.XLOOKUP(RT_enz[[#This Row],[rxn_src]],SC_enz[rxn_src],SC_enz[rxn_src],"")</f>
        <v/>
      </c>
      <c r="J3311" s="2" t="str">
        <f>_xlfn.XLOOKUP(RT_enz[[#This Row],[Column1]],RT_gsm[Column3],RT_gsm[Column3],"")</f>
        <v>PREN9DPt_c_m_REV</v>
      </c>
    </row>
    <row r="3312" spans="1:10" ht="16" hidden="1" x14ac:dyDescent="0.2">
      <c r="A3312" s="1" t="s">
        <v>619</v>
      </c>
      <c r="B3312" s="1" t="s">
        <v>3902</v>
      </c>
      <c r="C3312" s="1" t="s">
        <v>5254</v>
      </c>
      <c r="D3312" s="1" t="s">
        <v>5255</v>
      </c>
      <c r="E3312" s="1" t="s">
        <v>7</v>
      </c>
      <c r="F3312" s="1" t="s">
        <v>3920</v>
      </c>
      <c r="G3312" s="1" t="str">
        <f>RT_enz[[#This Row],[rxn_src]]&amp;"_"&amp;RT_enz[[#This Row],[dir]]</f>
        <v>PRENT10_l_FWD</v>
      </c>
      <c r="H3312" s="1" t="str">
        <f>_xlfn.XLOOKUP(RT_enz[[#This Row],[Column1]],SC_enz[name_dir],SC_enz[name_dir],"")</f>
        <v>PRENT10_l_FWD</v>
      </c>
      <c r="I3312" s="1" t="str">
        <f>_xlfn.XLOOKUP(RT_enz[[#This Row],[rxn_src]],SC_enz[rxn_src],SC_enz[rxn_src],"")</f>
        <v>PRENT10_l</v>
      </c>
      <c r="J3312" s="2" t="str">
        <f>_xlfn.XLOOKUP(RT_enz[[#This Row],[Column1]],RT_gsm[Column3],RT_gsm[Column3],"")</f>
        <v>PRENT10_l_FWD</v>
      </c>
    </row>
    <row r="3313" spans="1:10" ht="16" hidden="1" x14ac:dyDescent="0.2">
      <c r="A3313" s="1" t="s">
        <v>620</v>
      </c>
      <c r="B3313" s="1" t="s">
        <v>3902</v>
      </c>
      <c r="C3313" s="1" t="s">
        <v>5254</v>
      </c>
      <c r="D3313" s="1" t="s">
        <v>5255</v>
      </c>
      <c r="E3313" s="1" t="s">
        <v>7</v>
      </c>
      <c r="F3313" s="1" t="s">
        <v>3920</v>
      </c>
      <c r="G3313" s="1" t="str">
        <f>RT_enz[[#This Row],[rxn_src]]&amp;"_"&amp;RT_enz[[#This Row],[dir]]</f>
        <v>PRENT11_l_FWD</v>
      </c>
      <c r="H3313" s="1" t="str">
        <f>_xlfn.XLOOKUP(RT_enz[[#This Row],[Column1]],SC_enz[name_dir],SC_enz[name_dir],"")</f>
        <v>PRENT11_l_FWD</v>
      </c>
      <c r="I3313" s="1" t="str">
        <f>_xlfn.XLOOKUP(RT_enz[[#This Row],[rxn_src]],SC_enz[rxn_src],SC_enz[rxn_src],"")</f>
        <v>PRENT11_l</v>
      </c>
      <c r="J3313" s="2" t="str">
        <f>_xlfn.XLOOKUP(RT_enz[[#This Row],[Column1]],RT_gsm[Column3],RT_gsm[Column3],"")</f>
        <v>PRENT11_l_FWD</v>
      </c>
    </row>
    <row r="3314" spans="1:10" ht="16" hidden="1" x14ac:dyDescent="0.2">
      <c r="A3314" s="1" t="s">
        <v>621</v>
      </c>
      <c r="B3314" s="1" t="s">
        <v>3902</v>
      </c>
      <c r="C3314" s="1" t="s">
        <v>5254</v>
      </c>
      <c r="D3314" s="1" t="s">
        <v>5255</v>
      </c>
      <c r="E3314" s="1" t="s">
        <v>7</v>
      </c>
      <c r="F3314" s="1" t="s">
        <v>3920</v>
      </c>
      <c r="G3314" s="1" t="str">
        <f>RT_enz[[#This Row],[rxn_src]]&amp;"_"&amp;RT_enz[[#This Row],[dir]]</f>
        <v>PRENT12_l_FWD</v>
      </c>
      <c r="H3314" s="1" t="str">
        <f>_xlfn.XLOOKUP(RT_enz[[#This Row],[Column1]],SC_enz[name_dir],SC_enz[name_dir],"")</f>
        <v>PRENT12_l_FWD</v>
      </c>
      <c r="I3314" s="1" t="str">
        <f>_xlfn.XLOOKUP(RT_enz[[#This Row],[rxn_src]],SC_enz[rxn_src],SC_enz[rxn_src],"")</f>
        <v>PRENT12_l</v>
      </c>
      <c r="J3314" s="2" t="str">
        <f>_xlfn.XLOOKUP(RT_enz[[#This Row],[Column1]],RT_gsm[Column3],RT_gsm[Column3],"")</f>
        <v>PRENT12_l_FWD</v>
      </c>
    </row>
    <row r="3315" spans="1:10" ht="16" hidden="1" x14ac:dyDescent="0.2">
      <c r="A3315" s="1" t="s">
        <v>622</v>
      </c>
      <c r="B3315" s="1" t="s">
        <v>3902</v>
      </c>
      <c r="C3315" s="1" t="s">
        <v>5254</v>
      </c>
      <c r="D3315" s="1" t="s">
        <v>5255</v>
      </c>
      <c r="E3315" s="1" t="s">
        <v>7</v>
      </c>
      <c r="F3315" s="1" t="s">
        <v>3920</v>
      </c>
      <c r="G3315" s="1" t="str">
        <f>RT_enz[[#This Row],[rxn_src]]&amp;"_"&amp;RT_enz[[#This Row],[dir]]</f>
        <v>PRENT13_l_FWD</v>
      </c>
      <c r="H3315" s="1" t="str">
        <f>_xlfn.XLOOKUP(RT_enz[[#This Row],[Column1]],SC_enz[name_dir],SC_enz[name_dir],"")</f>
        <v>PRENT13_l_FWD</v>
      </c>
      <c r="I3315" s="1" t="str">
        <f>_xlfn.XLOOKUP(RT_enz[[#This Row],[rxn_src]],SC_enz[rxn_src],SC_enz[rxn_src],"")</f>
        <v>PRENT13_l</v>
      </c>
      <c r="J3315" s="2" t="str">
        <f>_xlfn.XLOOKUP(RT_enz[[#This Row],[Column1]],RT_gsm[Column3],RT_gsm[Column3],"")</f>
        <v>PRENT13_l_FWD</v>
      </c>
    </row>
    <row r="3316" spans="1:10" ht="16" hidden="1" x14ac:dyDescent="0.2">
      <c r="A3316" s="1" t="s">
        <v>623</v>
      </c>
      <c r="B3316" s="1" t="s">
        <v>3902</v>
      </c>
      <c r="C3316" s="1" t="s">
        <v>5254</v>
      </c>
      <c r="D3316" s="1" t="s">
        <v>5255</v>
      </c>
      <c r="E3316" s="1" t="s">
        <v>7</v>
      </c>
      <c r="F3316" s="1" t="s">
        <v>3920</v>
      </c>
      <c r="G3316" s="1" t="str">
        <f>RT_enz[[#This Row],[rxn_src]]&amp;"_"&amp;RT_enz[[#This Row],[dir]]</f>
        <v>PRENT14_l_FWD</v>
      </c>
      <c r="H3316" s="1" t="str">
        <f>_xlfn.XLOOKUP(RT_enz[[#This Row],[Column1]],SC_enz[name_dir],SC_enz[name_dir],"")</f>
        <v>PRENT14_l_FWD</v>
      </c>
      <c r="I3316" s="1" t="str">
        <f>_xlfn.XLOOKUP(RT_enz[[#This Row],[rxn_src]],SC_enz[rxn_src],SC_enz[rxn_src],"")</f>
        <v>PRENT14_l</v>
      </c>
      <c r="J3316" s="2" t="str">
        <f>_xlfn.XLOOKUP(RT_enz[[#This Row],[Column1]],RT_gsm[Column3],RT_gsm[Column3],"")</f>
        <v>PRENT14_l_FWD</v>
      </c>
    </row>
    <row r="3317" spans="1:10" ht="16" hidden="1" x14ac:dyDescent="0.2">
      <c r="A3317" s="1" t="s">
        <v>624</v>
      </c>
      <c r="B3317" s="1" t="s">
        <v>3902</v>
      </c>
      <c r="C3317" s="1" t="s">
        <v>5254</v>
      </c>
      <c r="D3317" s="1" t="s">
        <v>5255</v>
      </c>
      <c r="E3317" s="1" t="s">
        <v>7</v>
      </c>
      <c r="F3317" s="1" t="s">
        <v>3920</v>
      </c>
      <c r="G3317" s="1" t="str">
        <f>RT_enz[[#This Row],[rxn_src]]&amp;"_"&amp;RT_enz[[#This Row],[dir]]</f>
        <v>PRENT15_l_FWD</v>
      </c>
      <c r="H3317" s="1" t="str">
        <f>_xlfn.XLOOKUP(RT_enz[[#This Row],[Column1]],SC_enz[name_dir],SC_enz[name_dir],"")</f>
        <v>PRENT15_l_FWD</v>
      </c>
      <c r="I3317" s="1" t="str">
        <f>_xlfn.XLOOKUP(RT_enz[[#This Row],[rxn_src]],SC_enz[rxn_src],SC_enz[rxn_src],"")</f>
        <v>PRENT15_l</v>
      </c>
      <c r="J3317" s="2" t="str">
        <f>_xlfn.XLOOKUP(RT_enz[[#This Row],[Column1]],RT_gsm[Column3],RT_gsm[Column3],"")</f>
        <v>PRENT15_l_FWD</v>
      </c>
    </row>
    <row r="3318" spans="1:10" ht="16" hidden="1" x14ac:dyDescent="0.2">
      <c r="A3318" s="1" t="s">
        <v>625</v>
      </c>
      <c r="B3318" s="1" t="s">
        <v>3902</v>
      </c>
      <c r="C3318" s="1" t="s">
        <v>5254</v>
      </c>
      <c r="D3318" s="1" t="s">
        <v>5255</v>
      </c>
      <c r="E3318" s="1" t="s">
        <v>7</v>
      </c>
      <c r="F3318" s="1" t="s">
        <v>3920</v>
      </c>
      <c r="G3318" s="1" t="str">
        <f>RT_enz[[#This Row],[rxn_src]]&amp;"_"&amp;RT_enz[[#This Row],[dir]]</f>
        <v>PRENT16_l_FWD</v>
      </c>
      <c r="H3318" s="1" t="str">
        <f>_xlfn.XLOOKUP(RT_enz[[#This Row],[Column1]],SC_enz[name_dir],SC_enz[name_dir],"")</f>
        <v>PRENT16_l_FWD</v>
      </c>
      <c r="I3318" s="1" t="str">
        <f>_xlfn.XLOOKUP(RT_enz[[#This Row],[rxn_src]],SC_enz[rxn_src],SC_enz[rxn_src],"")</f>
        <v>PRENT16_l</v>
      </c>
      <c r="J3318" s="2" t="str">
        <f>_xlfn.XLOOKUP(RT_enz[[#This Row],[Column1]],RT_gsm[Column3],RT_gsm[Column3],"")</f>
        <v>PRENT16_l_FWD</v>
      </c>
    </row>
    <row r="3319" spans="1:10" ht="16" hidden="1" x14ac:dyDescent="0.2">
      <c r="A3319" s="1" t="s">
        <v>625</v>
      </c>
      <c r="B3319" s="1" t="s">
        <v>3903</v>
      </c>
      <c r="C3319" s="1" t="s">
        <v>5254</v>
      </c>
      <c r="D3319" s="1" t="s">
        <v>5255</v>
      </c>
      <c r="E3319" s="1" t="s">
        <v>7</v>
      </c>
      <c r="F3319" s="1" t="s">
        <v>3920</v>
      </c>
      <c r="G3319" s="1" t="str">
        <f>RT_enz[[#This Row],[rxn_src]]&amp;"_"&amp;RT_enz[[#This Row],[dir]]</f>
        <v>PRENT16_l_REV</v>
      </c>
      <c r="H3319" s="1" t="str">
        <f>_xlfn.XLOOKUP(RT_enz[[#This Row],[Column1]],SC_enz[name_dir],SC_enz[name_dir],"")</f>
        <v>PRENT16_l_REV</v>
      </c>
      <c r="I3319" s="1" t="str">
        <f>_xlfn.XLOOKUP(RT_enz[[#This Row],[rxn_src]],SC_enz[rxn_src],SC_enz[rxn_src],"")</f>
        <v>PRENT16_l</v>
      </c>
      <c r="J3319" s="2" t="str">
        <f>_xlfn.XLOOKUP(RT_enz[[#This Row],[Column1]],RT_gsm[Column3],RT_gsm[Column3],"")</f>
        <v>PRENT16_l_REV</v>
      </c>
    </row>
    <row r="3320" spans="1:10" ht="16" hidden="1" x14ac:dyDescent="0.2">
      <c r="A3320" s="1" t="s">
        <v>626</v>
      </c>
      <c r="B3320" s="1" t="s">
        <v>3902</v>
      </c>
      <c r="C3320" s="1" t="s">
        <v>5254</v>
      </c>
      <c r="D3320" s="1" t="s">
        <v>5255</v>
      </c>
      <c r="E3320" s="1" t="s">
        <v>7</v>
      </c>
      <c r="F3320" s="1" t="s">
        <v>3920</v>
      </c>
      <c r="G3320" s="1" t="str">
        <f>RT_enz[[#This Row],[rxn_src]]&amp;"_"&amp;RT_enz[[#This Row],[dir]]</f>
        <v>PRENT17_l_FWD</v>
      </c>
      <c r="H3320" s="1" t="str">
        <f>_xlfn.XLOOKUP(RT_enz[[#This Row],[Column1]],SC_enz[name_dir],SC_enz[name_dir],"")</f>
        <v>PRENT17_l_FWD</v>
      </c>
      <c r="I3320" s="1" t="str">
        <f>_xlfn.XLOOKUP(RT_enz[[#This Row],[rxn_src]],SC_enz[rxn_src],SC_enz[rxn_src],"")</f>
        <v>PRENT17_l</v>
      </c>
      <c r="J3320" s="2" t="str">
        <f>_xlfn.XLOOKUP(RT_enz[[#This Row],[Column1]],RT_gsm[Column3],RT_gsm[Column3],"")</f>
        <v>PRENT17_l_FWD</v>
      </c>
    </row>
    <row r="3321" spans="1:10" ht="16" hidden="1" x14ac:dyDescent="0.2">
      <c r="A3321" s="1" t="s">
        <v>626</v>
      </c>
      <c r="B3321" s="1" t="s">
        <v>3903</v>
      </c>
      <c r="C3321" s="1" t="s">
        <v>5254</v>
      </c>
      <c r="D3321" s="1" t="s">
        <v>5255</v>
      </c>
      <c r="E3321" s="1" t="s">
        <v>7</v>
      </c>
      <c r="F3321" s="1" t="s">
        <v>3920</v>
      </c>
      <c r="G3321" s="1" t="str">
        <f>RT_enz[[#This Row],[rxn_src]]&amp;"_"&amp;RT_enz[[#This Row],[dir]]</f>
        <v>PRENT17_l_REV</v>
      </c>
      <c r="H3321" s="1" t="str">
        <f>_xlfn.XLOOKUP(RT_enz[[#This Row],[Column1]],SC_enz[name_dir],SC_enz[name_dir],"")</f>
        <v>PRENT17_l_REV</v>
      </c>
      <c r="I3321" s="1" t="str">
        <f>_xlfn.XLOOKUP(RT_enz[[#This Row],[rxn_src]],SC_enz[rxn_src],SC_enz[rxn_src],"")</f>
        <v>PRENT17_l</v>
      </c>
      <c r="J3321" s="2" t="str">
        <f>_xlfn.XLOOKUP(RT_enz[[#This Row],[Column1]],RT_gsm[Column3],RT_gsm[Column3],"")</f>
        <v>PRENT17_l_REV</v>
      </c>
    </row>
    <row r="3322" spans="1:10" ht="16" hidden="1" x14ac:dyDescent="0.2">
      <c r="A3322" s="1" t="s">
        <v>627</v>
      </c>
      <c r="B3322" s="1" t="s">
        <v>3902</v>
      </c>
      <c r="C3322" s="1" t="s">
        <v>5254</v>
      </c>
      <c r="D3322" s="1" t="s">
        <v>5255</v>
      </c>
      <c r="E3322" s="1" t="s">
        <v>7</v>
      </c>
      <c r="F3322" s="1" t="s">
        <v>3920</v>
      </c>
      <c r="G3322" s="1" t="str">
        <f>RT_enz[[#This Row],[rxn_src]]&amp;"_"&amp;RT_enz[[#This Row],[dir]]</f>
        <v>PRENT18_l_FWD</v>
      </c>
      <c r="H3322" s="1" t="str">
        <f>_xlfn.XLOOKUP(RT_enz[[#This Row],[Column1]],SC_enz[name_dir],SC_enz[name_dir],"")</f>
        <v>PRENT18_l_FWD</v>
      </c>
      <c r="I3322" s="1" t="str">
        <f>_xlfn.XLOOKUP(RT_enz[[#This Row],[rxn_src]],SC_enz[rxn_src],SC_enz[rxn_src],"")</f>
        <v>PRENT18_l</v>
      </c>
      <c r="J3322" s="2" t="str">
        <f>_xlfn.XLOOKUP(RT_enz[[#This Row],[Column1]],RT_gsm[Column3],RT_gsm[Column3],"")</f>
        <v>PRENT18_l_FWD</v>
      </c>
    </row>
    <row r="3323" spans="1:10" ht="16" hidden="1" x14ac:dyDescent="0.2">
      <c r="A3323" s="1" t="s">
        <v>628</v>
      </c>
      <c r="B3323" s="1" t="s">
        <v>3902</v>
      </c>
      <c r="C3323" s="1" t="s">
        <v>5254</v>
      </c>
      <c r="D3323" s="1" t="s">
        <v>5255</v>
      </c>
      <c r="E3323" s="1" t="s">
        <v>7</v>
      </c>
      <c r="F3323" s="1" t="s">
        <v>3920</v>
      </c>
      <c r="G3323" s="1" t="str">
        <f>RT_enz[[#This Row],[rxn_src]]&amp;"_"&amp;RT_enz[[#This Row],[dir]]</f>
        <v>PRENT19_l_FWD</v>
      </c>
      <c r="H3323" s="1" t="str">
        <f>_xlfn.XLOOKUP(RT_enz[[#This Row],[Column1]],SC_enz[name_dir],SC_enz[name_dir],"")</f>
        <v>PRENT19_l_FWD</v>
      </c>
      <c r="I3323" s="1" t="str">
        <f>_xlfn.XLOOKUP(RT_enz[[#This Row],[rxn_src]],SC_enz[rxn_src],SC_enz[rxn_src],"")</f>
        <v>PRENT19_l</v>
      </c>
      <c r="J3323" s="2" t="str">
        <f>_xlfn.XLOOKUP(RT_enz[[#This Row],[Column1]],RT_gsm[Column3],RT_gsm[Column3],"")</f>
        <v>PRENT19_l_FWD</v>
      </c>
    </row>
    <row r="3324" spans="1:10" ht="16" hidden="1" x14ac:dyDescent="0.2">
      <c r="A3324" s="1" t="s">
        <v>629</v>
      </c>
      <c r="B3324" s="1" t="s">
        <v>3902</v>
      </c>
      <c r="C3324" s="1" t="s">
        <v>5254</v>
      </c>
      <c r="D3324" s="1" t="s">
        <v>5255</v>
      </c>
      <c r="E3324" s="1" t="s">
        <v>7</v>
      </c>
      <c r="F3324" s="1" t="s">
        <v>3920</v>
      </c>
      <c r="G3324" s="1" t="str">
        <f>RT_enz[[#This Row],[rxn_src]]&amp;"_"&amp;RT_enz[[#This Row],[dir]]</f>
        <v>PRENT20_l_FWD</v>
      </c>
      <c r="H3324" s="1" t="str">
        <f>_xlfn.XLOOKUP(RT_enz[[#This Row],[Column1]],SC_enz[name_dir],SC_enz[name_dir],"")</f>
        <v>PRENT20_l_FWD</v>
      </c>
      <c r="I3324" s="1" t="str">
        <f>_xlfn.XLOOKUP(RT_enz[[#This Row],[rxn_src]],SC_enz[rxn_src],SC_enz[rxn_src],"")</f>
        <v>PRENT20_l</v>
      </c>
      <c r="J3324" s="2" t="str">
        <f>_xlfn.XLOOKUP(RT_enz[[#This Row],[Column1]],RT_gsm[Column3],RT_gsm[Column3],"")</f>
        <v>PRENT20_l_FWD</v>
      </c>
    </row>
    <row r="3325" spans="1:10" ht="16" hidden="1" x14ac:dyDescent="0.2">
      <c r="A3325" s="1" t="s">
        <v>630</v>
      </c>
      <c r="B3325" s="1" t="s">
        <v>3902</v>
      </c>
      <c r="C3325" s="1" t="s">
        <v>5254</v>
      </c>
      <c r="D3325" s="1" t="s">
        <v>5255</v>
      </c>
      <c r="E3325" s="1" t="s">
        <v>7</v>
      </c>
      <c r="F3325" s="1" t="s">
        <v>3920</v>
      </c>
      <c r="G3325" s="1" t="str">
        <f>RT_enz[[#This Row],[rxn_src]]&amp;"_"&amp;RT_enz[[#This Row],[dir]]</f>
        <v>PRENT21_l_FWD</v>
      </c>
      <c r="H3325" s="1" t="str">
        <f>_xlfn.XLOOKUP(RT_enz[[#This Row],[Column1]],SC_enz[name_dir],SC_enz[name_dir],"")</f>
        <v>PRENT21_l_FWD</v>
      </c>
      <c r="I3325" s="1" t="str">
        <f>_xlfn.XLOOKUP(RT_enz[[#This Row],[rxn_src]],SC_enz[rxn_src],SC_enz[rxn_src],"")</f>
        <v>PRENT21_l</v>
      </c>
      <c r="J3325" s="2" t="str">
        <f>_xlfn.XLOOKUP(RT_enz[[#This Row],[Column1]],RT_gsm[Column3],RT_gsm[Column3],"")</f>
        <v>PRENT21_l_FWD</v>
      </c>
    </row>
    <row r="3326" spans="1:10" ht="16" hidden="1" x14ac:dyDescent="0.2">
      <c r="A3326" s="1" t="s">
        <v>615</v>
      </c>
      <c r="B3326" s="1" t="s">
        <v>3902</v>
      </c>
      <c r="C3326" s="1" t="s">
        <v>5254</v>
      </c>
      <c r="D3326" s="1" t="s">
        <v>5255</v>
      </c>
      <c r="E3326" s="1" t="s">
        <v>7</v>
      </c>
      <c r="F3326" s="1" t="s">
        <v>3920</v>
      </c>
      <c r="G3326" s="1" t="str">
        <f>RT_enz[[#This Row],[rxn_src]]&amp;"_"&amp;RT_enz[[#This Row],[dir]]</f>
        <v>PRENT6_l_FWD</v>
      </c>
      <c r="H3326" s="1" t="str">
        <f>_xlfn.XLOOKUP(RT_enz[[#This Row],[Column1]],SC_enz[name_dir],SC_enz[name_dir],"")</f>
        <v>PRENT6_l_FWD</v>
      </c>
      <c r="I3326" s="1" t="str">
        <f>_xlfn.XLOOKUP(RT_enz[[#This Row],[rxn_src]],SC_enz[rxn_src],SC_enz[rxn_src],"")</f>
        <v>PRENT6_l</v>
      </c>
      <c r="J3326" s="2" t="str">
        <f>_xlfn.XLOOKUP(RT_enz[[#This Row],[Column1]],RT_gsm[Column3],RT_gsm[Column3],"")</f>
        <v>PRENT6_l_FWD</v>
      </c>
    </row>
    <row r="3327" spans="1:10" ht="16" hidden="1" x14ac:dyDescent="0.2">
      <c r="A3327" s="1" t="s">
        <v>616</v>
      </c>
      <c r="B3327" s="1" t="s">
        <v>3902</v>
      </c>
      <c r="C3327" s="1" t="s">
        <v>5254</v>
      </c>
      <c r="D3327" s="1" t="s">
        <v>5255</v>
      </c>
      <c r="E3327" s="1" t="s">
        <v>7</v>
      </c>
      <c r="F3327" s="1" t="s">
        <v>3920</v>
      </c>
      <c r="G3327" s="1" t="str">
        <f>RT_enz[[#This Row],[rxn_src]]&amp;"_"&amp;RT_enz[[#This Row],[dir]]</f>
        <v>PRENT7_l_FWD</v>
      </c>
      <c r="H3327" s="1" t="str">
        <f>_xlfn.XLOOKUP(RT_enz[[#This Row],[Column1]],SC_enz[name_dir],SC_enz[name_dir],"")</f>
        <v>PRENT7_l_FWD</v>
      </c>
      <c r="I3327" s="1" t="str">
        <f>_xlfn.XLOOKUP(RT_enz[[#This Row],[rxn_src]],SC_enz[rxn_src],SC_enz[rxn_src],"")</f>
        <v>PRENT7_l</v>
      </c>
      <c r="J3327" s="2" t="str">
        <f>_xlfn.XLOOKUP(RT_enz[[#This Row],[Column1]],RT_gsm[Column3],RT_gsm[Column3],"")</f>
        <v>PRENT7_l_FWD</v>
      </c>
    </row>
    <row r="3328" spans="1:10" ht="16" hidden="1" x14ac:dyDescent="0.2">
      <c r="A3328" s="1" t="s">
        <v>617</v>
      </c>
      <c r="B3328" s="1" t="s">
        <v>3902</v>
      </c>
      <c r="C3328" s="1" t="s">
        <v>5254</v>
      </c>
      <c r="D3328" s="1" t="s">
        <v>5255</v>
      </c>
      <c r="E3328" s="1" t="s">
        <v>7</v>
      </c>
      <c r="F3328" s="1" t="s">
        <v>3920</v>
      </c>
      <c r="G3328" s="1" t="str">
        <f>RT_enz[[#This Row],[rxn_src]]&amp;"_"&amp;RT_enz[[#This Row],[dir]]</f>
        <v>PRENT8_l_FWD</v>
      </c>
      <c r="H3328" s="1" t="str">
        <f>_xlfn.XLOOKUP(RT_enz[[#This Row],[Column1]],SC_enz[name_dir],SC_enz[name_dir],"")</f>
        <v>PRENT8_l_FWD</v>
      </c>
      <c r="I3328" s="1" t="str">
        <f>_xlfn.XLOOKUP(RT_enz[[#This Row],[rxn_src]],SC_enz[rxn_src],SC_enz[rxn_src],"")</f>
        <v>PRENT8_l</v>
      </c>
      <c r="J3328" s="2" t="str">
        <f>_xlfn.XLOOKUP(RT_enz[[#This Row],[Column1]],RT_gsm[Column3],RT_gsm[Column3],"")</f>
        <v>PRENT8_l_FWD</v>
      </c>
    </row>
    <row r="3329" spans="1:10" ht="16" hidden="1" x14ac:dyDescent="0.2">
      <c r="A3329" s="1" t="s">
        <v>618</v>
      </c>
      <c r="B3329" s="1" t="s">
        <v>3902</v>
      </c>
      <c r="C3329" s="1" t="s">
        <v>5254</v>
      </c>
      <c r="D3329" s="1" t="s">
        <v>5255</v>
      </c>
      <c r="E3329" s="1" t="s">
        <v>7</v>
      </c>
      <c r="F3329" s="1" t="s">
        <v>3920</v>
      </c>
      <c r="G3329" s="1" t="str">
        <f>RT_enz[[#This Row],[rxn_src]]&amp;"_"&amp;RT_enz[[#This Row],[dir]]</f>
        <v>PRENT9_l_FWD</v>
      </c>
      <c r="H3329" s="1" t="str">
        <f>_xlfn.XLOOKUP(RT_enz[[#This Row],[Column1]],SC_enz[name_dir],SC_enz[name_dir],"")</f>
        <v>PRENT9_l_FWD</v>
      </c>
      <c r="I3329" s="1" t="str">
        <f>_xlfn.XLOOKUP(RT_enz[[#This Row],[rxn_src]],SC_enz[rxn_src],SC_enz[rxn_src],"")</f>
        <v>PRENT9_l</v>
      </c>
      <c r="J3329" s="2" t="str">
        <f>_xlfn.XLOOKUP(RT_enz[[#This Row],[Column1]],RT_gsm[Column3],RT_gsm[Column3],"")</f>
        <v>PRENT9_l_FWD</v>
      </c>
    </row>
    <row r="3330" spans="1:10" ht="16" hidden="1" x14ac:dyDescent="0.2">
      <c r="A3330" s="1" t="s">
        <v>164</v>
      </c>
      <c r="B3330" s="1" t="s">
        <v>3902</v>
      </c>
      <c r="C3330" s="1" t="s">
        <v>6396</v>
      </c>
      <c r="D3330" s="1" t="s">
        <v>6397</v>
      </c>
      <c r="E3330" s="1" t="s">
        <v>7</v>
      </c>
      <c r="F3330" s="1" t="s">
        <v>3920</v>
      </c>
      <c r="G3330" s="1" t="str">
        <f>RT_enz[[#This Row],[rxn_src]]&amp;"_"&amp;RT_enz[[#This Row],[dir]]</f>
        <v>PRFGS_c_FWD</v>
      </c>
      <c r="H3330" s="1" t="str">
        <f>_xlfn.XLOOKUP(RT_enz[[#This Row],[Column1]],SC_enz[name_dir],SC_enz[name_dir],"")</f>
        <v>PRFGS_c_FWD</v>
      </c>
      <c r="I3330" s="1" t="str">
        <f>_xlfn.XLOOKUP(RT_enz[[#This Row],[rxn_src]],SC_enz[rxn_src],SC_enz[rxn_src],"")</f>
        <v>PRFGS_c</v>
      </c>
      <c r="J3330" s="2" t="str">
        <f>_xlfn.XLOOKUP(RT_enz[[#This Row],[Column1]],RT_gsm[Column3],RT_gsm[Column3],"")</f>
        <v>PRFGS_c_FWD</v>
      </c>
    </row>
    <row r="3331" spans="1:10" ht="16" hidden="1" x14ac:dyDescent="0.2">
      <c r="A3331" s="1" t="s">
        <v>22</v>
      </c>
      <c r="B3331" s="1" t="s">
        <v>3902</v>
      </c>
      <c r="C3331" s="1" t="s">
        <v>6398</v>
      </c>
      <c r="D3331" s="1" t="s">
        <v>6399</v>
      </c>
      <c r="E3331" s="1" t="s">
        <v>7</v>
      </c>
      <c r="F3331" s="1" t="s">
        <v>3920</v>
      </c>
      <c r="G3331" s="1" t="str">
        <f>RT_enz[[#This Row],[rxn_src]]&amp;"_"&amp;RT_enz[[#This Row],[dir]]</f>
        <v>PRMICI_c_FWD</v>
      </c>
      <c r="H3331" s="1" t="str">
        <f>_xlfn.XLOOKUP(RT_enz[[#This Row],[Column1]],SC_enz[name_dir],SC_enz[name_dir],"")</f>
        <v>PRMICI_c_FWD</v>
      </c>
      <c r="I3331" s="1" t="str">
        <f>_xlfn.XLOOKUP(RT_enz[[#This Row],[rxn_src]],SC_enz[rxn_src],SC_enz[rxn_src],"")</f>
        <v>PRMICI_c</v>
      </c>
      <c r="J3331" s="2" t="str">
        <f>_xlfn.XLOOKUP(RT_enz[[#This Row],[Column1]],RT_gsm[Column3],RT_gsm[Column3],"")</f>
        <v>PRMICI_c_FWD</v>
      </c>
    </row>
    <row r="3332" spans="1:10" ht="16" hidden="1" x14ac:dyDescent="0.2">
      <c r="A3332" s="1" t="s">
        <v>1536</v>
      </c>
      <c r="B3332" s="1" t="s">
        <v>3902</v>
      </c>
      <c r="C3332" s="1" t="s">
        <v>6400</v>
      </c>
      <c r="D3332" s="1" t="s">
        <v>6401</v>
      </c>
      <c r="E3332" s="1" t="s">
        <v>7</v>
      </c>
      <c r="F3332" s="1" t="s">
        <v>3920</v>
      </c>
      <c r="G3332" s="1" t="str">
        <f>RT_enz[[#This Row],[rxn_src]]&amp;"_"&amp;RT_enz[[#This Row],[dir]]</f>
        <v>PROD2_m_FWD</v>
      </c>
      <c r="H3332" s="1" t="str">
        <f>_xlfn.XLOOKUP(RT_enz[[#This Row],[Column1]],SC_enz[name_dir],SC_enz[name_dir],"")</f>
        <v>PROD2_m_FWD</v>
      </c>
      <c r="I3332" s="1" t="str">
        <f>_xlfn.XLOOKUP(RT_enz[[#This Row],[rxn_src]],SC_enz[rxn_src],SC_enz[rxn_src],"")</f>
        <v>PROD2_m</v>
      </c>
      <c r="J3332" s="2" t="str">
        <f>_xlfn.XLOOKUP(RT_enz[[#This Row],[Column1]],RT_gsm[Column3],RT_gsm[Column3],"")</f>
        <v>PROD2_m_FWD</v>
      </c>
    </row>
    <row r="3333" spans="1:10" ht="16" hidden="1" x14ac:dyDescent="0.2">
      <c r="A3333" s="1" t="s">
        <v>2707</v>
      </c>
      <c r="B3333" s="1" t="s">
        <v>3902</v>
      </c>
      <c r="C3333" s="1" t="s">
        <v>1642</v>
      </c>
      <c r="D3333" s="1" t="s">
        <v>143</v>
      </c>
      <c r="E3333" s="1" t="s">
        <v>7</v>
      </c>
      <c r="F3333" s="1"/>
      <c r="G3333" s="1" t="str">
        <f>RT_enz[[#This Row],[rxn_src]]&amp;"_"&amp;RT_enz[[#This Row],[dir]]</f>
        <v>PROt_c_m_FWD</v>
      </c>
      <c r="H3333" s="1" t="str">
        <f>_xlfn.XLOOKUP(RT_enz[[#This Row],[Column1]],SC_enz[name_dir],SC_enz[name_dir],"")</f>
        <v>PROt_c_m_FWD</v>
      </c>
      <c r="I3333" s="1" t="str">
        <f>_xlfn.XLOOKUP(RT_enz[[#This Row],[rxn_src]],SC_enz[rxn_src],SC_enz[rxn_src],"")</f>
        <v>PROt_c_m</v>
      </c>
      <c r="J3333" s="2" t="str">
        <f>_xlfn.XLOOKUP(RT_enz[[#This Row],[Column1]],RT_gsm[Column3],RT_gsm[Column3],"")</f>
        <v>PROt_c_m_FWD</v>
      </c>
    </row>
    <row r="3334" spans="1:10" ht="16" hidden="1" x14ac:dyDescent="0.2">
      <c r="A3334" s="1" t="s">
        <v>2707</v>
      </c>
      <c r="B3334" s="1" t="s">
        <v>3903</v>
      </c>
      <c r="C3334" s="1" t="s">
        <v>1642</v>
      </c>
      <c r="D3334" s="1" t="s">
        <v>143</v>
      </c>
      <c r="E3334" s="1" t="s">
        <v>7</v>
      </c>
      <c r="F3334" s="1"/>
      <c r="G3334" s="1" t="str">
        <f>RT_enz[[#This Row],[rxn_src]]&amp;"_"&amp;RT_enz[[#This Row],[dir]]</f>
        <v>PROt_c_m_REV</v>
      </c>
      <c r="H3334" s="1" t="str">
        <f>_xlfn.XLOOKUP(RT_enz[[#This Row],[Column1]],SC_enz[name_dir],SC_enz[name_dir],"")</f>
        <v>PROt_c_m_REV</v>
      </c>
      <c r="I3334" s="1" t="str">
        <f>_xlfn.XLOOKUP(RT_enz[[#This Row],[rxn_src]],SC_enz[rxn_src],SC_enz[rxn_src],"")</f>
        <v>PROt_c_m</v>
      </c>
      <c r="J3334" s="2" t="str">
        <f>_xlfn.XLOOKUP(RT_enz[[#This Row],[Column1]],RT_gsm[Column3],RT_gsm[Column3],"")</f>
        <v>PROt_c_m_REV</v>
      </c>
    </row>
    <row r="3335" spans="1:10" ht="16" hidden="1" x14ac:dyDescent="0.2">
      <c r="A3335" s="1" t="s">
        <v>2277</v>
      </c>
      <c r="B3335" s="1" t="s">
        <v>3902</v>
      </c>
      <c r="C3335" s="1" t="s">
        <v>4037</v>
      </c>
      <c r="D3335" s="1" t="s">
        <v>4038</v>
      </c>
      <c r="E3335" s="1" t="s">
        <v>7</v>
      </c>
      <c r="F3335" s="1" t="s">
        <v>3920</v>
      </c>
      <c r="G3335" s="1" t="str">
        <f>RT_enz[[#This Row],[rxn_src]]&amp;"_"&amp;RT_enz[[#This Row],[dir]]</f>
        <v>PROtps_e_FWD</v>
      </c>
      <c r="H3335" s="1" t="str">
        <f>_xlfn.XLOOKUP(RT_enz[[#This Row],[Column1]],SC_enz[name_dir],SC_enz[name_dir],"")</f>
        <v>PROtps_e_FWD</v>
      </c>
      <c r="I3335" s="1" t="str">
        <f>_xlfn.XLOOKUP(RT_enz[[#This Row],[rxn_src]],SC_enz[rxn_src],SC_enz[rxn_src],"")</f>
        <v>PROtps_e</v>
      </c>
      <c r="J3335" s="2" t="str">
        <f>_xlfn.XLOOKUP(RT_enz[[#This Row],[Column1]],RT_gsm[Column3],RT_gsm[Column3],"")</f>
        <v>PROtps_e_FWD</v>
      </c>
    </row>
    <row r="3336" spans="1:10" ht="16" hidden="1" x14ac:dyDescent="0.2">
      <c r="A3336" s="1" t="s">
        <v>2277</v>
      </c>
      <c r="B3336" s="1" t="s">
        <v>3903</v>
      </c>
      <c r="C3336" s="1" t="s">
        <v>4037</v>
      </c>
      <c r="D3336" s="1" t="s">
        <v>4038</v>
      </c>
      <c r="E3336" s="1" t="s">
        <v>12</v>
      </c>
      <c r="F3336" s="1" t="s">
        <v>3920</v>
      </c>
      <c r="G3336" s="1" t="str">
        <f>RT_enz[[#This Row],[rxn_src]]&amp;"_"&amp;RT_enz[[#This Row],[dir]]</f>
        <v>PROtps_e_REV</v>
      </c>
      <c r="H3336" s="1" t="str">
        <f>_xlfn.XLOOKUP(RT_enz[[#This Row],[Column1]],SC_enz[name_dir],SC_enz[name_dir],"")</f>
        <v>PROtps_e_REV</v>
      </c>
      <c r="I3336" s="1" t="str">
        <f>_xlfn.XLOOKUP(RT_enz[[#This Row],[rxn_src]],SC_enz[rxn_src],SC_enz[rxn_src],"")</f>
        <v>PROtps_e</v>
      </c>
      <c r="J3336" s="2" t="str">
        <f>_xlfn.XLOOKUP(RT_enz[[#This Row],[Column1]],RT_gsm[Column3],RT_gsm[Column3],"")</f>
        <v>PROtps_e_REV</v>
      </c>
    </row>
    <row r="3337" spans="1:10" ht="16" hidden="1" x14ac:dyDescent="0.2">
      <c r="A3337" s="1" t="s">
        <v>2277</v>
      </c>
      <c r="B3337" s="1" t="s">
        <v>3902</v>
      </c>
      <c r="C3337" s="1" t="s">
        <v>4391</v>
      </c>
      <c r="D3337" s="1" t="s">
        <v>4392</v>
      </c>
      <c r="E3337" s="1" t="s">
        <v>7</v>
      </c>
      <c r="F3337" s="1" t="s">
        <v>3920</v>
      </c>
      <c r="G3337" s="1" t="str">
        <f>RT_enz[[#This Row],[rxn_src]]&amp;"_"&amp;RT_enz[[#This Row],[dir]]</f>
        <v>PROtps_e_FWD</v>
      </c>
      <c r="H3337" s="1" t="str">
        <f>_xlfn.XLOOKUP(RT_enz[[#This Row],[Column1]],SC_enz[name_dir],SC_enz[name_dir],"")</f>
        <v>PROtps_e_FWD</v>
      </c>
      <c r="I3337" s="1" t="str">
        <f>_xlfn.XLOOKUP(RT_enz[[#This Row],[rxn_src]],SC_enz[rxn_src],SC_enz[rxn_src],"")</f>
        <v>PROtps_e</v>
      </c>
      <c r="J3337" s="2" t="str">
        <f>_xlfn.XLOOKUP(RT_enz[[#This Row],[Column1]],RT_gsm[Column3],RT_gsm[Column3],"")</f>
        <v>PROtps_e_FWD</v>
      </c>
    </row>
    <row r="3338" spans="1:10" ht="16" hidden="1" x14ac:dyDescent="0.2">
      <c r="A3338" s="1" t="s">
        <v>2277</v>
      </c>
      <c r="B3338" s="1" t="s">
        <v>3903</v>
      </c>
      <c r="C3338" s="1" t="s">
        <v>4391</v>
      </c>
      <c r="D3338" s="1" t="s">
        <v>4392</v>
      </c>
      <c r="E3338" s="1" t="s">
        <v>12</v>
      </c>
      <c r="F3338" s="1" t="s">
        <v>3920</v>
      </c>
      <c r="G3338" s="1" t="str">
        <f>RT_enz[[#This Row],[rxn_src]]&amp;"_"&amp;RT_enz[[#This Row],[dir]]</f>
        <v>PROtps_e_REV</v>
      </c>
      <c r="H3338" s="1" t="str">
        <f>_xlfn.XLOOKUP(RT_enz[[#This Row],[Column1]],SC_enz[name_dir],SC_enz[name_dir],"")</f>
        <v>PROtps_e_REV</v>
      </c>
      <c r="I3338" s="1" t="str">
        <f>_xlfn.XLOOKUP(RT_enz[[#This Row],[rxn_src]],SC_enz[rxn_src],SC_enz[rxn_src],"")</f>
        <v>PROtps_e</v>
      </c>
      <c r="J3338" s="2" t="str">
        <f>_xlfn.XLOOKUP(RT_enz[[#This Row],[Column1]],RT_gsm[Column3],RT_gsm[Column3],"")</f>
        <v>PROtps_e_REV</v>
      </c>
    </row>
    <row r="3339" spans="1:10" ht="16" hidden="1" x14ac:dyDescent="0.2">
      <c r="A3339" s="1" t="s">
        <v>1539</v>
      </c>
      <c r="B3339" s="1" t="s">
        <v>3902</v>
      </c>
      <c r="C3339" s="1" t="s">
        <v>6402</v>
      </c>
      <c r="D3339" s="1" t="s">
        <v>6403</v>
      </c>
      <c r="E3339" s="1" t="s">
        <v>7</v>
      </c>
      <c r="F3339" s="1" t="s">
        <v>3920</v>
      </c>
      <c r="G3339" s="1" t="str">
        <f>RT_enz[[#This Row],[rxn_src]]&amp;"_"&amp;RT_enz[[#This Row],[dir]]</f>
        <v>PROTRS_c_FWD</v>
      </c>
      <c r="H3339" s="1" t="str">
        <f>_xlfn.XLOOKUP(RT_enz[[#This Row],[Column1]],SC_enz[name_dir],SC_enz[name_dir],"")</f>
        <v>PROTRS_c_FWD</v>
      </c>
      <c r="I3339" s="1" t="str">
        <f>_xlfn.XLOOKUP(RT_enz[[#This Row],[rxn_src]],SC_enz[rxn_src],SC_enz[rxn_src],"")</f>
        <v>PROTRS_c</v>
      </c>
      <c r="J3339" s="2" t="str">
        <f>_xlfn.XLOOKUP(RT_enz[[#This Row],[Column1]],RT_gsm[Column3],RT_gsm[Column3],"")</f>
        <v>PROTRS_c_FWD</v>
      </c>
    </row>
    <row r="3340" spans="1:10" ht="16" hidden="1" x14ac:dyDescent="0.2">
      <c r="A3340" s="1" t="s">
        <v>3656</v>
      </c>
      <c r="B3340" s="1" t="s">
        <v>3902</v>
      </c>
      <c r="C3340" s="1" t="s">
        <v>6404</v>
      </c>
      <c r="D3340" s="1" t="s">
        <v>6405</v>
      </c>
      <c r="E3340" s="1" t="s">
        <v>12</v>
      </c>
      <c r="F3340" s="1" t="s">
        <v>6406</v>
      </c>
      <c r="G3340" s="1" t="str">
        <f>RT_enz[[#This Row],[rxn_src]]&amp;"_"&amp;RT_enz[[#This Row],[dir]]</f>
        <v>PRPPS_c_FWD</v>
      </c>
      <c r="H3340" s="1" t="str">
        <f>_xlfn.XLOOKUP(RT_enz[[#This Row],[Column1]],SC_enz[name_dir],SC_enz[name_dir],"")</f>
        <v>PRPPS_c_FWD</v>
      </c>
      <c r="I3340" s="1" t="str">
        <f>_xlfn.XLOOKUP(RT_enz[[#This Row],[rxn_src]],SC_enz[rxn_src],SC_enz[rxn_src],"")</f>
        <v>PRPPS_c</v>
      </c>
      <c r="J3340" s="2" t="str">
        <f>_xlfn.XLOOKUP(RT_enz[[#This Row],[Column1]],RT_gsm[Column3],RT_gsm[Column3],"")</f>
        <v>PRPPS_c_FWD</v>
      </c>
    </row>
    <row r="3341" spans="1:10" ht="16" hidden="1" x14ac:dyDescent="0.2">
      <c r="A3341" s="1" t="s">
        <v>2764</v>
      </c>
      <c r="B3341" s="1" t="s">
        <v>3902</v>
      </c>
      <c r="C3341" s="1" t="s">
        <v>1642</v>
      </c>
      <c r="D3341" s="1" t="s">
        <v>143</v>
      </c>
      <c r="E3341" s="1" t="s">
        <v>7</v>
      </c>
      <c r="F3341" s="1"/>
      <c r="G3341" s="1" t="str">
        <f>RT_enz[[#This Row],[rxn_src]]&amp;"_"&amp;RT_enz[[#This Row],[dir]]</f>
        <v>PRPPt_c_m_FWD</v>
      </c>
      <c r="H3341" s="1" t="str">
        <f>_xlfn.XLOOKUP(RT_enz[[#This Row],[Column1]],SC_enz[name_dir],SC_enz[name_dir],"")</f>
        <v>PRPPt_c_m_FWD</v>
      </c>
      <c r="I3341" s="1" t="str">
        <f>_xlfn.XLOOKUP(RT_enz[[#This Row],[rxn_src]],SC_enz[rxn_src],SC_enz[rxn_src],"")</f>
        <v>PRPPt_c_m</v>
      </c>
      <c r="J3341" s="2" t="str">
        <f>_xlfn.XLOOKUP(RT_enz[[#This Row],[Column1]],RT_gsm[Column3],RT_gsm[Column3],"")</f>
        <v>PRPPt_c_m_FWD</v>
      </c>
    </row>
    <row r="3342" spans="1:10" ht="16" hidden="1" x14ac:dyDescent="0.2">
      <c r="A3342" s="1" t="s">
        <v>2764</v>
      </c>
      <c r="B3342" s="1" t="s">
        <v>3903</v>
      </c>
      <c r="C3342" s="1" t="s">
        <v>1642</v>
      </c>
      <c r="D3342" s="1" t="s">
        <v>143</v>
      </c>
      <c r="E3342" s="1" t="s">
        <v>7</v>
      </c>
      <c r="F3342" s="1"/>
      <c r="G3342" s="1" t="str">
        <f>RT_enz[[#This Row],[rxn_src]]&amp;"_"&amp;RT_enz[[#This Row],[dir]]</f>
        <v>PRPPt_c_m_REV</v>
      </c>
      <c r="H3342" s="1" t="str">
        <f>_xlfn.XLOOKUP(RT_enz[[#This Row],[Column1]],SC_enz[name_dir],SC_enz[name_dir],"")</f>
        <v>PRPPt_c_m_REV</v>
      </c>
      <c r="I3342" s="1" t="str">
        <f>_xlfn.XLOOKUP(RT_enz[[#This Row],[rxn_src]],SC_enz[rxn_src],SC_enz[rxn_src],"")</f>
        <v>PRPPt_c_m</v>
      </c>
      <c r="J3342" s="2" t="str">
        <f>_xlfn.XLOOKUP(RT_enz[[#This Row],[Column1]],RT_gsm[Column3],RT_gsm[Column3],"")</f>
        <v>PRPPt_c_m_REV</v>
      </c>
    </row>
    <row r="3343" spans="1:10" ht="16" hidden="1" x14ac:dyDescent="0.2">
      <c r="A3343" s="1" t="s">
        <v>127</v>
      </c>
      <c r="B3343" s="1" t="s">
        <v>3902</v>
      </c>
      <c r="C3343" s="1" t="s">
        <v>4961</v>
      </c>
      <c r="D3343" s="1" t="s">
        <v>4962</v>
      </c>
      <c r="E3343" s="1" t="s">
        <v>7</v>
      </c>
      <c r="F3343" s="1" t="s">
        <v>3920</v>
      </c>
      <c r="G3343" s="1" t="str">
        <f>RT_enz[[#This Row],[rxn_src]]&amp;"_"&amp;RT_enz[[#This Row],[dir]]</f>
        <v>PSCIT_c_FWD</v>
      </c>
      <c r="H3343" s="1" t="str">
        <f>_xlfn.XLOOKUP(RT_enz[[#This Row],[Column1]],SC_enz[name_dir],SC_enz[name_dir],"")</f>
        <v>PSCIT_c_FWD</v>
      </c>
      <c r="I3343" s="1" t="str">
        <f>_xlfn.XLOOKUP(RT_enz[[#This Row],[rxn_src]],SC_enz[rxn_src],SC_enz[rxn_src],"")</f>
        <v>PSCIT_c</v>
      </c>
      <c r="J3343" s="2" t="str">
        <f>_xlfn.XLOOKUP(RT_enz[[#This Row],[Column1]],RT_gsm[Column3],RT_gsm[Column3],"")</f>
        <v>PSCIT_c_FWD</v>
      </c>
    </row>
    <row r="3344" spans="1:10" ht="16" hidden="1" x14ac:dyDescent="0.2">
      <c r="A3344" s="1" t="s">
        <v>3185</v>
      </c>
      <c r="B3344" s="1" t="s">
        <v>3902</v>
      </c>
      <c r="C3344" s="1" t="s">
        <v>6407</v>
      </c>
      <c r="D3344" s="1" t="s">
        <v>6408</v>
      </c>
      <c r="E3344" s="1" t="s">
        <v>12</v>
      </c>
      <c r="F3344" s="1" t="s">
        <v>6409</v>
      </c>
      <c r="G3344" s="1" t="str">
        <f>RT_enz[[#This Row],[rxn_src]]&amp;"_"&amp;RT_enz[[#This Row],[dir]]</f>
        <v>PSD_gm_FWD</v>
      </c>
      <c r="H3344" s="1" t="str">
        <f>_xlfn.XLOOKUP(RT_enz[[#This Row],[Column1]],SC_enz[name_dir],SC_enz[name_dir],"")</f>
        <v>PSD_gm_FWD</v>
      </c>
      <c r="I3344" s="1" t="str">
        <f>_xlfn.XLOOKUP(RT_enz[[#This Row],[rxn_src]],SC_enz[rxn_src],SC_enz[rxn_src],"")</f>
        <v>PSD_gm</v>
      </c>
      <c r="J3344" s="2" t="str">
        <f>_xlfn.XLOOKUP(RT_enz[[#This Row],[Column1]],RT_gsm[Column3],RT_gsm[Column3],"")</f>
        <v>PSD_gm_FWD</v>
      </c>
    </row>
    <row r="3345" spans="1:10" ht="16" hidden="1" x14ac:dyDescent="0.2">
      <c r="A3345" s="1" t="s">
        <v>3185</v>
      </c>
      <c r="B3345" s="1" t="s">
        <v>3902</v>
      </c>
      <c r="C3345" s="1" t="s">
        <v>6410</v>
      </c>
      <c r="D3345" s="1" t="s">
        <v>6411</v>
      </c>
      <c r="E3345" s="1" t="s">
        <v>12</v>
      </c>
      <c r="F3345" s="1" t="s">
        <v>6409</v>
      </c>
      <c r="G3345" s="1" t="str">
        <f>RT_enz[[#This Row],[rxn_src]]&amp;"_"&amp;RT_enz[[#This Row],[dir]]</f>
        <v>PSD_gm_FWD</v>
      </c>
      <c r="H3345" s="1" t="str">
        <f>_xlfn.XLOOKUP(RT_enz[[#This Row],[Column1]],SC_enz[name_dir],SC_enz[name_dir],"")</f>
        <v>PSD_gm_FWD</v>
      </c>
      <c r="I3345" s="1" t="str">
        <f>_xlfn.XLOOKUP(RT_enz[[#This Row],[rxn_src]],SC_enz[rxn_src],SC_enz[rxn_src],"")</f>
        <v>PSD_gm</v>
      </c>
      <c r="J3345" s="2" t="str">
        <f>_xlfn.XLOOKUP(RT_enz[[#This Row],[Column1]],RT_gsm[Column3],RT_gsm[Column3],"")</f>
        <v>PSD_gm_FWD</v>
      </c>
    </row>
    <row r="3346" spans="1:10" ht="16" hidden="1" x14ac:dyDescent="0.2">
      <c r="A3346" s="1" t="s">
        <v>3185</v>
      </c>
      <c r="B3346" s="1" t="s">
        <v>3902</v>
      </c>
      <c r="C3346" s="1" t="s">
        <v>6412</v>
      </c>
      <c r="D3346" s="1" t="s">
        <v>6413</v>
      </c>
      <c r="E3346" s="1" t="s">
        <v>12</v>
      </c>
      <c r="F3346" s="1" t="s">
        <v>6409</v>
      </c>
      <c r="G3346" s="1" t="str">
        <f>RT_enz[[#This Row],[rxn_src]]&amp;"_"&amp;RT_enz[[#This Row],[dir]]</f>
        <v>PSD_gm_FWD</v>
      </c>
      <c r="H3346" s="1" t="str">
        <f>_xlfn.XLOOKUP(RT_enz[[#This Row],[Column1]],SC_enz[name_dir],SC_enz[name_dir],"")</f>
        <v>PSD_gm_FWD</v>
      </c>
      <c r="I3346" s="1" t="str">
        <f>_xlfn.XLOOKUP(RT_enz[[#This Row],[rxn_src]],SC_enz[rxn_src],SC_enz[rxn_src],"")</f>
        <v>PSD_gm</v>
      </c>
      <c r="J3346" s="2" t="str">
        <f>_xlfn.XLOOKUP(RT_enz[[#This Row],[Column1]],RT_gsm[Column3],RT_gsm[Column3],"")</f>
        <v>PSD_gm_FWD</v>
      </c>
    </row>
    <row r="3347" spans="1:10" ht="16" hidden="1" x14ac:dyDescent="0.2">
      <c r="A3347" s="1" t="s">
        <v>3181</v>
      </c>
      <c r="B3347" s="1" t="s">
        <v>3902</v>
      </c>
      <c r="C3347" s="1" t="s">
        <v>6414</v>
      </c>
      <c r="D3347" s="1" t="s">
        <v>6415</v>
      </c>
      <c r="E3347" s="1" t="s">
        <v>12</v>
      </c>
      <c r="F3347" s="1" t="s">
        <v>6409</v>
      </c>
      <c r="G3347" s="1" t="str">
        <f>RT_enz[[#This Row],[rxn_src]]&amp;"_"&amp;RT_enz[[#This Row],[dir]]</f>
        <v>PSD_mm_FWD</v>
      </c>
      <c r="H3347" s="1" t="str">
        <f>_xlfn.XLOOKUP(RT_enz[[#This Row],[Column1]],SC_enz[name_dir],SC_enz[name_dir],"")</f>
        <v>PSD_mm_FWD</v>
      </c>
      <c r="I3347" s="1" t="str">
        <f>_xlfn.XLOOKUP(RT_enz[[#This Row],[rxn_src]],SC_enz[rxn_src],SC_enz[rxn_src],"")</f>
        <v>PSD_mm</v>
      </c>
      <c r="J3347" s="2" t="str">
        <f>_xlfn.XLOOKUP(RT_enz[[#This Row],[Column1]],RT_gsm[Column3],RT_gsm[Column3],"")</f>
        <v>PSD_mm_FWD</v>
      </c>
    </row>
    <row r="3348" spans="1:10" ht="16" hidden="1" x14ac:dyDescent="0.2">
      <c r="A3348" s="1" t="s">
        <v>3181</v>
      </c>
      <c r="B3348" s="1" t="s">
        <v>3902</v>
      </c>
      <c r="C3348" s="1" t="s">
        <v>6416</v>
      </c>
      <c r="D3348" s="1" t="s">
        <v>6417</v>
      </c>
      <c r="E3348" s="1" t="s">
        <v>12</v>
      </c>
      <c r="F3348" s="1" t="s">
        <v>6409</v>
      </c>
      <c r="G3348" s="1" t="str">
        <f>RT_enz[[#This Row],[rxn_src]]&amp;"_"&amp;RT_enz[[#This Row],[dir]]</f>
        <v>PSD_mm_FWD</v>
      </c>
      <c r="H3348" s="1" t="str">
        <f>_xlfn.XLOOKUP(RT_enz[[#This Row],[Column1]],SC_enz[name_dir],SC_enz[name_dir],"")</f>
        <v>PSD_mm_FWD</v>
      </c>
      <c r="I3348" s="1" t="str">
        <f>_xlfn.XLOOKUP(RT_enz[[#This Row],[rxn_src]],SC_enz[rxn_src],SC_enz[rxn_src],"")</f>
        <v>PSD_mm</v>
      </c>
      <c r="J3348" s="2" t="str">
        <f>_xlfn.XLOOKUP(RT_enz[[#This Row],[Column1]],RT_gsm[Column3],RT_gsm[Column3],"")</f>
        <v>PSD_mm_FWD</v>
      </c>
    </row>
    <row r="3349" spans="1:10" ht="16" hidden="1" x14ac:dyDescent="0.2">
      <c r="A3349" s="1" t="s">
        <v>3181</v>
      </c>
      <c r="B3349" s="1" t="s">
        <v>3902</v>
      </c>
      <c r="C3349" s="1" t="s">
        <v>6418</v>
      </c>
      <c r="D3349" s="1" t="s">
        <v>6419</v>
      </c>
      <c r="E3349" s="1" t="s">
        <v>12</v>
      </c>
      <c r="F3349" s="1" t="s">
        <v>6409</v>
      </c>
      <c r="G3349" s="1" t="str">
        <f>RT_enz[[#This Row],[rxn_src]]&amp;"_"&amp;RT_enz[[#This Row],[dir]]</f>
        <v>PSD_mm_FWD</v>
      </c>
      <c r="H3349" s="1" t="str">
        <f>_xlfn.XLOOKUP(RT_enz[[#This Row],[Column1]],SC_enz[name_dir],SC_enz[name_dir],"")</f>
        <v>PSD_mm_FWD</v>
      </c>
      <c r="I3349" s="1" t="str">
        <f>_xlfn.XLOOKUP(RT_enz[[#This Row],[rxn_src]],SC_enz[rxn_src],SC_enz[rxn_src],"")</f>
        <v>PSD_mm</v>
      </c>
      <c r="J3349" s="2" t="str">
        <f>_xlfn.XLOOKUP(RT_enz[[#This Row],[Column1]],RT_gsm[Column3],RT_gsm[Column3],"")</f>
        <v>PSD_mm_FWD</v>
      </c>
    </row>
    <row r="3350" spans="1:10" ht="16" hidden="1" x14ac:dyDescent="0.2">
      <c r="A3350" s="1" t="s">
        <v>3189</v>
      </c>
      <c r="B3350" s="1" t="s">
        <v>3902</v>
      </c>
      <c r="C3350" s="1" t="s">
        <v>6420</v>
      </c>
      <c r="D3350" s="1" t="s">
        <v>6421</v>
      </c>
      <c r="E3350" s="1" t="s">
        <v>12</v>
      </c>
      <c r="F3350" s="1" t="s">
        <v>6409</v>
      </c>
      <c r="G3350" s="1" t="str">
        <f>RT_enz[[#This Row],[rxn_src]]&amp;"_"&amp;RT_enz[[#This Row],[dir]]</f>
        <v>PSD_vm_FWD</v>
      </c>
      <c r="H3350" s="1" t="str">
        <f>_xlfn.XLOOKUP(RT_enz[[#This Row],[Column1]],SC_enz[name_dir],SC_enz[name_dir],"")</f>
        <v>PSD_vm_FWD</v>
      </c>
      <c r="I3350" s="1" t="str">
        <f>_xlfn.XLOOKUP(RT_enz[[#This Row],[rxn_src]],SC_enz[rxn_src],SC_enz[rxn_src],"")</f>
        <v>PSD_vm</v>
      </c>
      <c r="J3350" s="2" t="str">
        <f>_xlfn.XLOOKUP(RT_enz[[#This Row],[Column1]],RT_gsm[Column3],RT_gsm[Column3],"")</f>
        <v>PSD_vm_FWD</v>
      </c>
    </row>
    <row r="3351" spans="1:10" ht="16" hidden="1" x14ac:dyDescent="0.2">
      <c r="A3351" s="1" t="s">
        <v>3189</v>
      </c>
      <c r="B3351" s="1" t="s">
        <v>3902</v>
      </c>
      <c r="C3351" s="1" t="s">
        <v>6422</v>
      </c>
      <c r="D3351" s="1" t="s">
        <v>6423</v>
      </c>
      <c r="E3351" s="1" t="s">
        <v>12</v>
      </c>
      <c r="F3351" s="1" t="s">
        <v>6409</v>
      </c>
      <c r="G3351" s="1" t="str">
        <f>RT_enz[[#This Row],[rxn_src]]&amp;"_"&amp;RT_enz[[#This Row],[dir]]</f>
        <v>PSD_vm_FWD</v>
      </c>
      <c r="H3351" s="1" t="str">
        <f>_xlfn.XLOOKUP(RT_enz[[#This Row],[Column1]],SC_enz[name_dir],SC_enz[name_dir],"")</f>
        <v>PSD_vm_FWD</v>
      </c>
      <c r="I3351" s="1" t="str">
        <f>_xlfn.XLOOKUP(RT_enz[[#This Row],[rxn_src]],SC_enz[rxn_src],SC_enz[rxn_src],"")</f>
        <v>PSD_vm</v>
      </c>
      <c r="J3351" s="2" t="str">
        <f>_xlfn.XLOOKUP(RT_enz[[#This Row],[Column1]],RT_gsm[Column3],RT_gsm[Column3],"")</f>
        <v>PSD_vm_FWD</v>
      </c>
    </row>
    <row r="3352" spans="1:10" ht="16" hidden="1" x14ac:dyDescent="0.2">
      <c r="A3352" s="1" t="s">
        <v>3189</v>
      </c>
      <c r="B3352" s="1" t="s">
        <v>3902</v>
      </c>
      <c r="C3352" s="1" t="s">
        <v>6424</v>
      </c>
      <c r="D3352" s="1" t="s">
        <v>6425</v>
      </c>
      <c r="E3352" s="1" t="s">
        <v>12</v>
      </c>
      <c r="F3352" s="1" t="s">
        <v>6409</v>
      </c>
      <c r="G3352" s="1" t="str">
        <f>RT_enz[[#This Row],[rxn_src]]&amp;"_"&amp;RT_enz[[#This Row],[dir]]</f>
        <v>PSD_vm_FWD</v>
      </c>
      <c r="H3352" s="1" t="str">
        <f>_xlfn.XLOOKUP(RT_enz[[#This Row],[Column1]],SC_enz[name_dir],SC_enz[name_dir],"")</f>
        <v>PSD_vm_FWD</v>
      </c>
      <c r="I3352" s="1" t="str">
        <f>_xlfn.XLOOKUP(RT_enz[[#This Row],[rxn_src]],SC_enz[rxn_src],SC_enz[rxn_src],"")</f>
        <v>PSD_vm</v>
      </c>
      <c r="J3352" s="2" t="str">
        <f>_xlfn.XLOOKUP(RT_enz[[#This Row],[Column1]],RT_gsm[Column3],RT_gsm[Column3],"")</f>
        <v>PSD_vm_FWD</v>
      </c>
    </row>
    <row r="3353" spans="1:10" ht="16" hidden="1" x14ac:dyDescent="0.2">
      <c r="A3353" s="1" t="s">
        <v>1512</v>
      </c>
      <c r="B3353" s="1" t="s">
        <v>3902</v>
      </c>
      <c r="C3353" s="1" t="s">
        <v>6426</v>
      </c>
      <c r="D3353" s="1" t="s">
        <v>6427</v>
      </c>
      <c r="E3353" s="1" t="s">
        <v>7</v>
      </c>
      <c r="F3353" s="1" t="s">
        <v>3920</v>
      </c>
      <c r="G3353" s="1" t="str">
        <f>RT_enz[[#This Row],[rxn_src]]&amp;"_"&amp;RT_enz[[#This Row],[dir]]</f>
        <v>PSERT_c_FWD</v>
      </c>
      <c r="H3353" s="1" t="str">
        <f>_xlfn.XLOOKUP(RT_enz[[#This Row],[Column1]],SC_enz[name_dir],SC_enz[name_dir],"")</f>
        <v>PSERT_c_FWD</v>
      </c>
      <c r="I3353" s="1" t="str">
        <f>_xlfn.XLOOKUP(RT_enz[[#This Row],[rxn_src]],SC_enz[rxn_src],SC_enz[rxn_src],"")</f>
        <v>PSERT_c</v>
      </c>
      <c r="J3353" s="2" t="str">
        <f>_xlfn.XLOOKUP(RT_enz[[#This Row],[Column1]],RT_gsm[Column3],RT_gsm[Column3],"")</f>
        <v>PSERT_c_FWD</v>
      </c>
    </row>
    <row r="3354" spans="1:10" ht="16" hidden="1" x14ac:dyDescent="0.2">
      <c r="A3354" s="1" t="s">
        <v>1509</v>
      </c>
      <c r="B3354" s="1" t="s">
        <v>3902</v>
      </c>
      <c r="C3354" s="1" t="s">
        <v>6216</v>
      </c>
      <c r="D3354" s="1" t="s">
        <v>6217</v>
      </c>
      <c r="E3354" s="1" t="s">
        <v>7</v>
      </c>
      <c r="F3354" s="1" t="s">
        <v>3920</v>
      </c>
      <c r="G3354" s="1" t="str">
        <f>RT_enz[[#This Row],[rxn_src]]&amp;"_"&amp;RT_enz[[#This Row],[dir]]</f>
        <v>PSP_L_c_FWD</v>
      </c>
      <c r="H3354" s="1" t="str">
        <f>_xlfn.XLOOKUP(RT_enz[[#This Row],[Column1]],SC_enz[name_dir],SC_enz[name_dir],"")</f>
        <v>PSP_L_c_FWD</v>
      </c>
      <c r="I3354" s="1" t="str">
        <f>_xlfn.XLOOKUP(RT_enz[[#This Row],[rxn_src]],SC_enz[rxn_src],SC_enz[rxn_src],"")</f>
        <v>PSP_L_c</v>
      </c>
      <c r="J3354" s="2" t="str">
        <f>_xlfn.XLOOKUP(RT_enz[[#This Row],[Column1]],RT_gsm[Column3],RT_gsm[Column3],"")</f>
        <v>PSP_L_c_FWD</v>
      </c>
    </row>
    <row r="3355" spans="1:10" ht="16" hidden="1" x14ac:dyDescent="0.2">
      <c r="A3355" s="1" t="s">
        <v>1518</v>
      </c>
      <c r="B3355" s="1" t="s">
        <v>3902</v>
      </c>
      <c r="C3355" s="1" t="s">
        <v>6428</v>
      </c>
      <c r="D3355" s="1" t="s">
        <v>6429</v>
      </c>
      <c r="E3355" s="1" t="s">
        <v>7</v>
      </c>
      <c r="F3355" s="1" t="s">
        <v>3920</v>
      </c>
      <c r="G3355" s="1" t="str">
        <f>RT_enz[[#This Row],[rxn_src]]&amp;"_"&amp;RT_enz[[#This Row],[dir]]</f>
        <v>PSPHPL_r_FWD</v>
      </c>
      <c r="H3355" s="1" t="str">
        <f>_xlfn.XLOOKUP(RT_enz[[#This Row],[Column1]],SC_enz[name_dir],SC_enz[name_dir],"")</f>
        <v>PSPHPL_r_FWD</v>
      </c>
      <c r="I3355" s="1" t="str">
        <f>_xlfn.XLOOKUP(RT_enz[[#This Row],[rxn_src]],SC_enz[rxn_src],SC_enz[rxn_src],"")</f>
        <v>PSPHPL_r</v>
      </c>
      <c r="J3355" s="2" t="str">
        <f>_xlfn.XLOOKUP(RT_enz[[#This Row],[Column1]],RT_gsm[Column3],RT_gsm[Column3],"")</f>
        <v>PSPHPL_r_FWD</v>
      </c>
    </row>
    <row r="3356" spans="1:10" ht="16" hidden="1" x14ac:dyDescent="0.2">
      <c r="A3356" s="1" t="s">
        <v>1521</v>
      </c>
      <c r="B3356" s="1" t="s">
        <v>3902</v>
      </c>
      <c r="C3356" s="1" t="s">
        <v>4680</v>
      </c>
      <c r="D3356" s="1" t="s">
        <v>4681</v>
      </c>
      <c r="E3356" s="1" t="s">
        <v>7</v>
      </c>
      <c r="F3356" s="1" t="s">
        <v>3920</v>
      </c>
      <c r="G3356" s="1" t="str">
        <f>RT_enz[[#This Row],[rxn_src]]&amp;"_"&amp;RT_enz[[#This Row],[dir]]</f>
        <v>PSPHS_r_FWD</v>
      </c>
      <c r="H3356" s="1" t="str">
        <f>_xlfn.XLOOKUP(RT_enz[[#This Row],[Column1]],SC_enz[name_dir],SC_enz[name_dir],"")</f>
        <v>PSPHS_r_FWD</v>
      </c>
      <c r="I3356" s="1" t="str">
        <f>_xlfn.XLOOKUP(RT_enz[[#This Row],[rxn_src]],SC_enz[rxn_src],SC_enz[rxn_src],"")</f>
        <v>PSPHS_r</v>
      </c>
      <c r="J3356" s="2" t="str">
        <f>_xlfn.XLOOKUP(RT_enz[[#This Row],[Column1]],RT_gsm[Column3],RT_gsm[Column3],"")</f>
        <v>PSPHS_r_FWD</v>
      </c>
    </row>
    <row r="3357" spans="1:10" ht="16" hidden="1" x14ac:dyDescent="0.2">
      <c r="A3357" s="1" t="s">
        <v>3124</v>
      </c>
      <c r="B3357" s="1" t="s">
        <v>3902</v>
      </c>
      <c r="C3357" s="1" t="s">
        <v>6430</v>
      </c>
      <c r="D3357" s="1" t="s">
        <v>6431</v>
      </c>
      <c r="E3357" s="1" t="s">
        <v>7</v>
      </c>
      <c r="F3357" s="1" t="s">
        <v>3920</v>
      </c>
      <c r="G3357" s="1" t="str">
        <f>RT_enz[[#This Row],[rxn_src]]&amp;"_"&amp;RT_enz[[#This Row],[dir]]</f>
        <v>PSSA_rm_FWD</v>
      </c>
      <c r="H3357" s="1" t="str">
        <f>_xlfn.XLOOKUP(RT_enz[[#This Row],[Column1]],SC_enz[name_dir],SC_enz[name_dir],"")</f>
        <v>PSSA_rm_FWD</v>
      </c>
      <c r="I3357" s="1" t="str">
        <f>_xlfn.XLOOKUP(RT_enz[[#This Row],[rxn_src]],SC_enz[rxn_src],SC_enz[rxn_src],"")</f>
        <v>PSSA_rm</v>
      </c>
      <c r="J3357" s="2" t="str">
        <f>_xlfn.XLOOKUP(RT_enz[[#This Row],[Column1]],RT_gsm[Column3],RT_gsm[Column3],"")</f>
        <v>PSSA_rm_FWD</v>
      </c>
    </row>
    <row r="3358" spans="1:10" ht="16" hidden="1" x14ac:dyDescent="0.2">
      <c r="A3358" s="1" t="s">
        <v>6432</v>
      </c>
      <c r="B3358" s="1" t="s">
        <v>3902</v>
      </c>
      <c r="C3358" s="1" t="s">
        <v>4870</v>
      </c>
      <c r="D3358" s="1" t="s">
        <v>4871</v>
      </c>
      <c r="E3358" s="1" t="s">
        <v>7</v>
      </c>
      <c r="F3358" s="1" t="s">
        <v>3920</v>
      </c>
      <c r="G3358" s="1" t="str">
        <f>RT_enz[[#This Row],[rxn_src]]&amp;"_"&amp;RT_enz[[#This Row],[dir]]</f>
        <v>PSt_c_m_FWD</v>
      </c>
      <c r="H3358" s="1" t="str">
        <f>_xlfn.XLOOKUP(RT_enz[[#This Row],[Column1]],SC_enz[name_dir],SC_enz[name_dir],"")</f>
        <v/>
      </c>
      <c r="I3358" s="1" t="str">
        <f>_xlfn.XLOOKUP(RT_enz[[#This Row],[rxn_src]],SC_enz[rxn_src],SC_enz[rxn_src],"")</f>
        <v/>
      </c>
      <c r="J3358" s="2" t="str">
        <f>_xlfn.XLOOKUP(RT_enz[[#This Row],[Column1]],RT_gsm[Column3],RT_gsm[Column3],"")</f>
        <v>PSt_c_m_FWD</v>
      </c>
    </row>
    <row r="3359" spans="1:10" ht="16" hidden="1" x14ac:dyDescent="0.2">
      <c r="A3359" s="1" t="s">
        <v>6432</v>
      </c>
      <c r="B3359" s="1" t="s">
        <v>3903</v>
      </c>
      <c r="C3359" s="1" t="s">
        <v>4870</v>
      </c>
      <c r="D3359" s="1" t="s">
        <v>4871</v>
      </c>
      <c r="E3359" s="1" t="s">
        <v>12</v>
      </c>
      <c r="F3359" s="1" t="s">
        <v>3920</v>
      </c>
      <c r="G3359" s="1" t="str">
        <f>RT_enz[[#This Row],[rxn_src]]&amp;"_"&amp;RT_enz[[#This Row],[dir]]</f>
        <v>PSt_c_m_REV</v>
      </c>
      <c r="H3359" s="1" t="str">
        <f>_xlfn.XLOOKUP(RT_enz[[#This Row],[Column1]],SC_enz[name_dir],SC_enz[name_dir],"")</f>
        <v/>
      </c>
      <c r="I3359" s="1" t="str">
        <f>_xlfn.XLOOKUP(RT_enz[[#This Row],[rxn_src]],SC_enz[rxn_src],SC_enz[rxn_src],"")</f>
        <v/>
      </c>
      <c r="J3359" s="2" t="str">
        <f>_xlfn.XLOOKUP(RT_enz[[#This Row],[Column1]],RT_gsm[Column3],RT_gsm[Column3],"")</f>
        <v>PSt_c_m_REV</v>
      </c>
    </row>
    <row r="3360" spans="1:10" ht="16" hidden="1" x14ac:dyDescent="0.2">
      <c r="A3360" s="1" t="s">
        <v>6432</v>
      </c>
      <c r="B3360" s="1" t="s">
        <v>3902</v>
      </c>
      <c r="C3360" s="1" t="s">
        <v>4872</v>
      </c>
      <c r="D3360" s="1" t="s">
        <v>4873</v>
      </c>
      <c r="E3360" s="1" t="s">
        <v>7</v>
      </c>
      <c r="F3360" s="1" t="s">
        <v>3920</v>
      </c>
      <c r="G3360" s="1" t="str">
        <f>RT_enz[[#This Row],[rxn_src]]&amp;"_"&amp;RT_enz[[#This Row],[dir]]</f>
        <v>PSt_c_m_FWD</v>
      </c>
      <c r="H3360" s="1" t="str">
        <f>_xlfn.XLOOKUP(RT_enz[[#This Row],[Column1]],SC_enz[name_dir],SC_enz[name_dir],"")</f>
        <v/>
      </c>
      <c r="I3360" s="1" t="str">
        <f>_xlfn.XLOOKUP(RT_enz[[#This Row],[rxn_src]],SC_enz[rxn_src],SC_enz[rxn_src],"")</f>
        <v/>
      </c>
      <c r="J3360" s="2" t="str">
        <f>_xlfn.XLOOKUP(RT_enz[[#This Row],[Column1]],RT_gsm[Column3],RT_gsm[Column3],"")</f>
        <v>PSt_c_m_FWD</v>
      </c>
    </row>
    <row r="3361" spans="1:10" ht="16" hidden="1" x14ac:dyDescent="0.2">
      <c r="A3361" s="1" t="s">
        <v>6432</v>
      </c>
      <c r="B3361" s="1" t="s">
        <v>3903</v>
      </c>
      <c r="C3361" s="1" t="s">
        <v>4872</v>
      </c>
      <c r="D3361" s="1" t="s">
        <v>4873</v>
      </c>
      <c r="E3361" s="1" t="s">
        <v>12</v>
      </c>
      <c r="F3361" s="1" t="s">
        <v>3920</v>
      </c>
      <c r="G3361" s="1" t="str">
        <f>RT_enz[[#This Row],[rxn_src]]&amp;"_"&amp;RT_enz[[#This Row],[dir]]</f>
        <v>PSt_c_m_REV</v>
      </c>
      <c r="H3361" s="1" t="str">
        <f>_xlfn.XLOOKUP(RT_enz[[#This Row],[Column1]],SC_enz[name_dir],SC_enz[name_dir],"")</f>
        <v/>
      </c>
      <c r="I3361" s="1" t="str">
        <f>_xlfn.XLOOKUP(RT_enz[[#This Row],[rxn_src]],SC_enz[rxn_src],SC_enz[rxn_src],"")</f>
        <v/>
      </c>
      <c r="J3361" s="2" t="str">
        <f>_xlfn.XLOOKUP(RT_enz[[#This Row],[Column1]],RT_gsm[Column3],RT_gsm[Column3],"")</f>
        <v>PSt_c_m_REV</v>
      </c>
    </row>
    <row r="3362" spans="1:10" ht="16" hidden="1" x14ac:dyDescent="0.2">
      <c r="A3362" s="1" t="s">
        <v>3303</v>
      </c>
      <c r="B3362" s="1" t="s">
        <v>3902</v>
      </c>
      <c r="C3362" s="1" t="s">
        <v>1642</v>
      </c>
      <c r="D3362" s="1" t="s">
        <v>143</v>
      </c>
      <c r="E3362" s="1" t="s">
        <v>7</v>
      </c>
      <c r="F3362" s="1"/>
      <c r="G3362" s="1" t="str">
        <f>RT_enz[[#This Row],[rxn_src]]&amp;"_"&amp;RT_enz[[#This Row],[dir]]</f>
        <v>PSt_c_rm_FWD</v>
      </c>
      <c r="H3362" s="1" t="str">
        <f>_xlfn.XLOOKUP(RT_enz[[#This Row],[Column1]],SC_enz[name_dir],SC_enz[name_dir],"")</f>
        <v>PSt_c_rm_FWD</v>
      </c>
      <c r="I3362" s="1" t="str">
        <f>_xlfn.XLOOKUP(RT_enz[[#This Row],[rxn_src]],SC_enz[rxn_src],SC_enz[rxn_src],"")</f>
        <v>PSt_c_rm</v>
      </c>
      <c r="J3362" s="2" t="str">
        <f>_xlfn.XLOOKUP(RT_enz[[#This Row],[Column1]],RT_gsm[Column3],RT_gsm[Column3],"")</f>
        <v>PSt_c_rm_FWD</v>
      </c>
    </row>
    <row r="3363" spans="1:10" ht="16" hidden="1" x14ac:dyDescent="0.2">
      <c r="A3363" s="1" t="s">
        <v>3303</v>
      </c>
      <c r="B3363" s="1" t="s">
        <v>3903</v>
      </c>
      <c r="C3363" s="1" t="s">
        <v>1642</v>
      </c>
      <c r="D3363" s="1" t="s">
        <v>143</v>
      </c>
      <c r="E3363" s="1" t="s">
        <v>7</v>
      </c>
      <c r="F3363" s="1"/>
      <c r="G3363" s="1" t="str">
        <f>RT_enz[[#This Row],[rxn_src]]&amp;"_"&amp;RT_enz[[#This Row],[dir]]</f>
        <v>PSt_c_rm_REV</v>
      </c>
      <c r="H3363" s="1" t="str">
        <f>_xlfn.XLOOKUP(RT_enz[[#This Row],[Column1]],SC_enz[name_dir],SC_enz[name_dir],"")</f>
        <v>PSt_c_rm_REV</v>
      </c>
      <c r="I3363" s="1" t="str">
        <f>_xlfn.XLOOKUP(RT_enz[[#This Row],[rxn_src]],SC_enz[rxn_src],SC_enz[rxn_src],"")</f>
        <v>PSt_c_rm</v>
      </c>
      <c r="J3363" s="2" t="str">
        <f>_xlfn.XLOOKUP(RT_enz[[#This Row],[Column1]],RT_gsm[Column3],RT_gsm[Column3],"")</f>
        <v>PSt_c_rm_REV</v>
      </c>
    </row>
    <row r="3364" spans="1:10" ht="16" hidden="1" x14ac:dyDescent="0.2">
      <c r="A3364" s="1" t="s">
        <v>3304</v>
      </c>
      <c r="B3364" s="1" t="s">
        <v>3902</v>
      </c>
      <c r="C3364" s="1" t="s">
        <v>1642</v>
      </c>
      <c r="D3364" s="1" t="s">
        <v>143</v>
      </c>
      <c r="E3364" s="1" t="s">
        <v>7</v>
      </c>
      <c r="F3364" s="1"/>
      <c r="G3364" s="1" t="str">
        <f>RT_enz[[#This Row],[rxn_src]]&amp;"_"&amp;RT_enz[[#This Row],[dir]]</f>
        <v>PSt_en_rm_FWD</v>
      </c>
      <c r="H3364" s="1" t="str">
        <f>_xlfn.XLOOKUP(RT_enz[[#This Row],[Column1]],SC_enz[name_dir],SC_enz[name_dir],"")</f>
        <v>PSt_en_rm_FWD</v>
      </c>
      <c r="I3364" s="1" t="str">
        <f>_xlfn.XLOOKUP(RT_enz[[#This Row],[rxn_src]],SC_enz[rxn_src],SC_enz[rxn_src],"")</f>
        <v>PSt_en_rm</v>
      </c>
      <c r="J3364" s="2" t="str">
        <f>_xlfn.XLOOKUP(RT_enz[[#This Row],[Column1]],RT_gsm[Column3],RT_gsm[Column3],"")</f>
        <v>PSt_en_rm_FWD</v>
      </c>
    </row>
    <row r="3365" spans="1:10" ht="16" hidden="1" x14ac:dyDescent="0.2">
      <c r="A3365" s="1" t="s">
        <v>3304</v>
      </c>
      <c r="B3365" s="1" t="s">
        <v>3903</v>
      </c>
      <c r="C3365" s="1" t="s">
        <v>1642</v>
      </c>
      <c r="D3365" s="1" t="s">
        <v>143</v>
      </c>
      <c r="E3365" s="1" t="s">
        <v>7</v>
      </c>
      <c r="F3365" s="1"/>
      <c r="G3365" s="1" t="str">
        <f>RT_enz[[#This Row],[rxn_src]]&amp;"_"&amp;RT_enz[[#This Row],[dir]]</f>
        <v>PSt_en_rm_REV</v>
      </c>
      <c r="H3365" s="1" t="str">
        <f>_xlfn.XLOOKUP(RT_enz[[#This Row],[Column1]],SC_enz[name_dir],SC_enz[name_dir],"")</f>
        <v>PSt_en_rm_REV</v>
      </c>
      <c r="I3365" s="1" t="str">
        <f>_xlfn.XLOOKUP(RT_enz[[#This Row],[rxn_src]],SC_enz[rxn_src],SC_enz[rxn_src],"")</f>
        <v>PSt_en_rm</v>
      </c>
      <c r="J3365" s="2" t="str">
        <f>_xlfn.XLOOKUP(RT_enz[[#This Row],[Column1]],RT_gsm[Column3],RT_gsm[Column3],"")</f>
        <v>PSt_en_rm_REV</v>
      </c>
    </row>
    <row r="3366" spans="1:10" ht="16" hidden="1" x14ac:dyDescent="0.2">
      <c r="A3366" s="1" t="s">
        <v>3306</v>
      </c>
      <c r="B3366" s="1" t="s">
        <v>3902</v>
      </c>
      <c r="C3366" s="1" t="s">
        <v>142</v>
      </c>
      <c r="D3366" s="1" t="s">
        <v>143</v>
      </c>
      <c r="E3366" s="1" t="s">
        <v>12</v>
      </c>
      <c r="F3366" s="1" t="s">
        <v>4477</v>
      </c>
      <c r="G3366" s="1" t="str">
        <f>RT_enz[[#This Row],[rxn_src]]&amp;"_"&amp;RT_enz[[#This Row],[dir]]</f>
        <v>PSt_gm_rm_FWD</v>
      </c>
      <c r="H3366" s="1" t="str">
        <f>_xlfn.XLOOKUP(RT_enz[[#This Row],[Column1]],SC_enz[name_dir],SC_enz[name_dir],"")</f>
        <v>PSt_gm_rm_FWD</v>
      </c>
      <c r="I3366" s="1" t="str">
        <f>_xlfn.XLOOKUP(RT_enz[[#This Row],[rxn_src]],SC_enz[rxn_src],SC_enz[rxn_src],"")</f>
        <v>PSt_gm_rm</v>
      </c>
      <c r="J3366" s="2" t="str">
        <f>_xlfn.XLOOKUP(RT_enz[[#This Row],[Column1]],RT_gsm[Column3],RT_gsm[Column3],"")</f>
        <v>PSt_gm_rm_FWD</v>
      </c>
    </row>
    <row r="3367" spans="1:10" ht="16" hidden="1" x14ac:dyDescent="0.2">
      <c r="A3367" s="1" t="s">
        <v>3306</v>
      </c>
      <c r="B3367" s="1" t="s">
        <v>3903</v>
      </c>
      <c r="C3367" s="1" t="s">
        <v>142</v>
      </c>
      <c r="D3367" s="1" t="s">
        <v>143</v>
      </c>
      <c r="E3367" s="1" t="s">
        <v>12</v>
      </c>
      <c r="F3367" s="1" t="s">
        <v>4477</v>
      </c>
      <c r="G3367" s="1" t="str">
        <f>RT_enz[[#This Row],[rxn_src]]&amp;"_"&amp;RT_enz[[#This Row],[dir]]</f>
        <v>PSt_gm_rm_REV</v>
      </c>
      <c r="H3367" s="1" t="str">
        <f>_xlfn.XLOOKUP(RT_enz[[#This Row],[Column1]],SC_enz[name_dir],SC_enz[name_dir],"")</f>
        <v>PSt_gm_rm_REV</v>
      </c>
      <c r="I3367" s="1" t="str">
        <f>_xlfn.XLOOKUP(RT_enz[[#This Row],[rxn_src]],SC_enz[rxn_src],SC_enz[rxn_src],"")</f>
        <v>PSt_gm_rm</v>
      </c>
      <c r="J3367" s="2" t="str">
        <f>_xlfn.XLOOKUP(RT_enz[[#This Row],[Column1]],RT_gsm[Column3],RT_gsm[Column3],"")</f>
        <v>PSt_gm_rm_REV</v>
      </c>
    </row>
    <row r="3368" spans="1:10" ht="16" hidden="1" x14ac:dyDescent="0.2">
      <c r="A3368" s="1" t="s">
        <v>3305</v>
      </c>
      <c r="B3368" s="1" t="s">
        <v>3902</v>
      </c>
      <c r="C3368" s="1" t="s">
        <v>1642</v>
      </c>
      <c r="D3368" s="1" t="s">
        <v>143</v>
      </c>
      <c r="E3368" s="1" t="s">
        <v>7</v>
      </c>
      <c r="F3368" s="1"/>
      <c r="G3368" s="1" t="str">
        <f>RT_enz[[#This Row],[rxn_src]]&amp;"_"&amp;RT_enz[[#This Row],[dir]]</f>
        <v>PSt_mm_rm_FWD</v>
      </c>
      <c r="H3368" s="1" t="str">
        <f>_xlfn.XLOOKUP(RT_enz[[#This Row],[Column1]],SC_enz[name_dir],SC_enz[name_dir],"")</f>
        <v>PSt_mm_rm_FWD</v>
      </c>
      <c r="I3368" s="1" t="str">
        <f>_xlfn.XLOOKUP(RT_enz[[#This Row],[rxn_src]],SC_enz[rxn_src],SC_enz[rxn_src],"")</f>
        <v>PSt_mm_rm</v>
      </c>
      <c r="J3368" s="2" t="str">
        <f>_xlfn.XLOOKUP(RT_enz[[#This Row],[Column1]],RT_gsm[Column3],RT_gsm[Column3],"")</f>
        <v>PSt_mm_rm_FWD</v>
      </c>
    </row>
    <row r="3369" spans="1:10" ht="16" hidden="1" x14ac:dyDescent="0.2">
      <c r="A3369" s="1" t="s">
        <v>3305</v>
      </c>
      <c r="B3369" s="1" t="s">
        <v>3903</v>
      </c>
      <c r="C3369" s="1" t="s">
        <v>1642</v>
      </c>
      <c r="D3369" s="1" t="s">
        <v>143</v>
      </c>
      <c r="E3369" s="1" t="s">
        <v>7</v>
      </c>
      <c r="F3369" s="1"/>
      <c r="G3369" s="1" t="str">
        <f>RT_enz[[#This Row],[rxn_src]]&amp;"_"&amp;RT_enz[[#This Row],[dir]]</f>
        <v>PSt_mm_rm_REV</v>
      </c>
      <c r="H3369" s="1" t="str">
        <f>_xlfn.XLOOKUP(RT_enz[[#This Row],[Column1]],SC_enz[name_dir],SC_enz[name_dir],"")</f>
        <v>PSt_mm_rm_REV</v>
      </c>
      <c r="I3369" s="1" t="str">
        <f>_xlfn.XLOOKUP(RT_enz[[#This Row],[rxn_src]],SC_enz[rxn_src],SC_enz[rxn_src],"")</f>
        <v>PSt_mm_rm</v>
      </c>
      <c r="J3369" s="2" t="str">
        <f>_xlfn.XLOOKUP(RT_enz[[#This Row],[Column1]],RT_gsm[Column3],RT_gsm[Column3],"")</f>
        <v>PSt_mm_rm_REV</v>
      </c>
    </row>
    <row r="3370" spans="1:10" ht="16" hidden="1" x14ac:dyDescent="0.2">
      <c r="A3370" s="1" t="s">
        <v>3313</v>
      </c>
      <c r="B3370" s="1" t="s">
        <v>3902</v>
      </c>
      <c r="C3370" s="1" t="s">
        <v>1642</v>
      </c>
      <c r="D3370" s="1" t="s">
        <v>143</v>
      </c>
      <c r="E3370" s="1" t="s">
        <v>7</v>
      </c>
      <c r="F3370" s="1"/>
      <c r="G3370" s="1" t="str">
        <f>RT_enz[[#This Row],[rxn_src]]&amp;"_"&amp;RT_enz[[#This Row],[dir]]</f>
        <v>PSt_rm_vm_FWD</v>
      </c>
      <c r="H3370" s="1" t="str">
        <f>_xlfn.XLOOKUP(RT_enz[[#This Row],[Column1]],SC_enz[name_dir],SC_enz[name_dir],"")</f>
        <v>PSt_rm_vm_FWD</v>
      </c>
      <c r="I3370" s="1" t="str">
        <f>_xlfn.XLOOKUP(RT_enz[[#This Row],[rxn_src]],SC_enz[rxn_src],SC_enz[rxn_src],"")</f>
        <v>PSt_rm_vm</v>
      </c>
      <c r="J3370" s="2" t="str">
        <f>_xlfn.XLOOKUP(RT_enz[[#This Row],[Column1]],RT_gsm[Column3],RT_gsm[Column3],"")</f>
        <v>PSt_rm_vm_FWD</v>
      </c>
    </row>
    <row r="3371" spans="1:10" ht="16" hidden="1" x14ac:dyDescent="0.2">
      <c r="A3371" s="1" t="s">
        <v>3313</v>
      </c>
      <c r="B3371" s="1" t="s">
        <v>3903</v>
      </c>
      <c r="C3371" s="1" t="s">
        <v>1642</v>
      </c>
      <c r="D3371" s="1" t="s">
        <v>143</v>
      </c>
      <c r="E3371" s="1" t="s">
        <v>7</v>
      </c>
      <c r="F3371" s="1"/>
      <c r="G3371" s="1" t="str">
        <f>RT_enz[[#This Row],[rxn_src]]&amp;"_"&amp;RT_enz[[#This Row],[dir]]</f>
        <v>PSt_rm_vm_REV</v>
      </c>
      <c r="H3371" s="1" t="str">
        <f>_xlfn.XLOOKUP(RT_enz[[#This Row],[Column1]],SC_enz[name_dir],SC_enz[name_dir],"")</f>
        <v>PSt_rm_vm_REV</v>
      </c>
      <c r="I3371" s="1" t="str">
        <f>_xlfn.XLOOKUP(RT_enz[[#This Row],[rxn_src]],SC_enz[rxn_src],SC_enz[rxn_src],"")</f>
        <v>PSt_rm_vm</v>
      </c>
      <c r="J3371" s="2" t="str">
        <f>_xlfn.XLOOKUP(RT_enz[[#This Row],[Column1]],RT_gsm[Column3],RT_gsm[Column3],"")</f>
        <v>PSt_rm_vm_REV</v>
      </c>
    </row>
    <row r="3372" spans="1:10" ht="16" hidden="1" x14ac:dyDescent="0.2">
      <c r="A3372" s="1" t="s">
        <v>1422</v>
      </c>
      <c r="B3372" s="1" t="s">
        <v>3902</v>
      </c>
      <c r="C3372" s="1" t="s">
        <v>6433</v>
      </c>
      <c r="D3372" s="1" t="s">
        <v>6434</v>
      </c>
      <c r="E3372" s="1" t="s">
        <v>7</v>
      </c>
      <c r="F3372" s="1" t="s">
        <v>3920</v>
      </c>
      <c r="G3372" s="1" t="str">
        <f>RT_enz[[#This Row],[rxn_src]]&amp;"_"&amp;RT_enz[[#This Row],[dir]]</f>
        <v>PTPAT_c_FWD</v>
      </c>
      <c r="H3372" s="1" t="str">
        <f>_xlfn.XLOOKUP(RT_enz[[#This Row],[Column1]],SC_enz[name_dir],SC_enz[name_dir],"")</f>
        <v>PTPAT_c_FWD</v>
      </c>
      <c r="I3372" s="1" t="str">
        <f>_xlfn.XLOOKUP(RT_enz[[#This Row],[rxn_src]],SC_enz[rxn_src],SC_enz[rxn_src],"")</f>
        <v>PTPAT_c</v>
      </c>
      <c r="J3372" s="2" t="str">
        <f>_xlfn.XLOOKUP(RT_enz[[#This Row],[Column1]],RT_gsm[Column3],RT_gsm[Column3],"")</f>
        <v>PTPAT_c_FWD</v>
      </c>
    </row>
    <row r="3373" spans="1:10" ht="16" hidden="1" x14ac:dyDescent="0.2">
      <c r="A3373" s="1" t="s">
        <v>6435</v>
      </c>
      <c r="B3373" s="1" t="s">
        <v>3902</v>
      </c>
      <c r="C3373" s="1" t="s">
        <v>6436</v>
      </c>
      <c r="D3373" s="1" t="s">
        <v>6437</v>
      </c>
      <c r="E3373" s="1" t="s">
        <v>7</v>
      </c>
      <c r="F3373" s="1" t="s">
        <v>3920</v>
      </c>
      <c r="G3373" s="1" t="str">
        <f>RT_enz[[#This Row],[rxn_src]]&amp;"_"&amp;RT_enz[[#This Row],[dir]]</f>
        <v>PTRCAT1_c_FWD</v>
      </c>
      <c r="H3373" s="1" t="str">
        <f>_xlfn.XLOOKUP(RT_enz[[#This Row],[Column1]],SC_enz[name_dir],SC_enz[name_dir],"")</f>
        <v/>
      </c>
      <c r="I3373" s="1" t="str">
        <f>_xlfn.XLOOKUP(RT_enz[[#This Row],[rxn_src]],SC_enz[rxn_src],SC_enz[rxn_src],"")</f>
        <v/>
      </c>
      <c r="J3373" s="2" t="str">
        <f>_xlfn.XLOOKUP(RT_enz[[#This Row],[Column1]],RT_gsm[Column3],RT_gsm[Column3],"")</f>
        <v>PTRCAT1_c_FWD</v>
      </c>
    </row>
    <row r="3374" spans="1:10" ht="16" hidden="1" x14ac:dyDescent="0.2">
      <c r="A3374" s="1" t="s">
        <v>6435</v>
      </c>
      <c r="B3374" s="1" t="s">
        <v>3903</v>
      </c>
      <c r="C3374" s="1" t="s">
        <v>6436</v>
      </c>
      <c r="D3374" s="1" t="s">
        <v>6437</v>
      </c>
      <c r="E3374" s="1" t="s">
        <v>7</v>
      </c>
      <c r="F3374" s="1" t="s">
        <v>3920</v>
      </c>
      <c r="G3374" s="1" t="str">
        <f>RT_enz[[#This Row],[rxn_src]]&amp;"_"&amp;RT_enz[[#This Row],[dir]]</f>
        <v>PTRCAT1_c_REV</v>
      </c>
      <c r="H3374" s="1" t="str">
        <f>_xlfn.XLOOKUP(RT_enz[[#This Row],[Column1]],SC_enz[name_dir],SC_enz[name_dir],"")</f>
        <v/>
      </c>
      <c r="I3374" s="1" t="str">
        <f>_xlfn.XLOOKUP(RT_enz[[#This Row],[rxn_src]],SC_enz[rxn_src],SC_enz[rxn_src],"")</f>
        <v/>
      </c>
      <c r="J3374" s="2" t="str">
        <f>_xlfn.XLOOKUP(RT_enz[[#This Row],[Column1]],RT_gsm[Column3],RT_gsm[Column3],"")</f>
        <v>PTRCAT1_c_REV</v>
      </c>
    </row>
    <row r="3375" spans="1:10" ht="16" hidden="1" x14ac:dyDescent="0.2">
      <c r="A3375" s="1" t="s">
        <v>2346</v>
      </c>
      <c r="B3375" s="1" t="s">
        <v>3902</v>
      </c>
      <c r="C3375" s="1" t="s">
        <v>6438</v>
      </c>
      <c r="D3375" s="1" t="s">
        <v>6439</v>
      </c>
      <c r="E3375" s="1" t="s">
        <v>7</v>
      </c>
      <c r="F3375" s="1" t="s">
        <v>3920</v>
      </c>
      <c r="G3375" s="1" t="str">
        <f>RT_enz[[#This Row],[rxn_src]]&amp;"_"&amp;RT_enz[[#This Row],[dir]]</f>
        <v>PTRCtpa_e_FWD</v>
      </c>
      <c r="H3375" s="1" t="str">
        <f>_xlfn.XLOOKUP(RT_enz[[#This Row],[Column1]],SC_enz[name_dir],SC_enz[name_dir],"")</f>
        <v>PTRCtpa_e_FWD</v>
      </c>
      <c r="I3375" s="1" t="str">
        <f>_xlfn.XLOOKUP(RT_enz[[#This Row],[rxn_src]],SC_enz[rxn_src],SC_enz[rxn_src],"")</f>
        <v>PTRCtpa_e</v>
      </c>
      <c r="J3375" s="2" t="str">
        <f>_xlfn.XLOOKUP(RT_enz[[#This Row],[Column1]],RT_gsm[Column3],RT_gsm[Column3],"")</f>
        <v>PTRCtpa_e_FWD</v>
      </c>
    </row>
    <row r="3376" spans="1:10" ht="16" hidden="1" x14ac:dyDescent="0.2">
      <c r="A3376" s="1" t="s">
        <v>2346</v>
      </c>
      <c r="B3376" s="1" t="s">
        <v>3903</v>
      </c>
      <c r="C3376" s="1" t="s">
        <v>6438</v>
      </c>
      <c r="D3376" s="1" t="s">
        <v>6439</v>
      </c>
      <c r="E3376" s="1" t="s">
        <v>12</v>
      </c>
      <c r="F3376" s="1" t="s">
        <v>3920</v>
      </c>
      <c r="G3376" s="1" t="str">
        <f>RT_enz[[#This Row],[rxn_src]]&amp;"_"&amp;RT_enz[[#This Row],[dir]]</f>
        <v>PTRCtpa_e_REV</v>
      </c>
      <c r="H3376" s="1" t="str">
        <f>_xlfn.XLOOKUP(RT_enz[[#This Row],[Column1]],SC_enz[name_dir],SC_enz[name_dir],"")</f>
        <v>PTRCtpa_e_REV</v>
      </c>
      <c r="I3376" s="1" t="str">
        <f>_xlfn.XLOOKUP(RT_enz[[#This Row],[rxn_src]],SC_enz[rxn_src],SC_enz[rxn_src],"")</f>
        <v>PTRCtpa_e</v>
      </c>
      <c r="J3376" s="2" t="str">
        <f>_xlfn.XLOOKUP(RT_enz[[#This Row],[Column1]],RT_gsm[Column3],RT_gsm[Column3],"")</f>
        <v>PTRCtpa_e_REV</v>
      </c>
    </row>
    <row r="3377" spans="1:10" ht="16" hidden="1" x14ac:dyDescent="0.2">
      <c r="A3377" s="1" t="s">
        <v>2346</v>
      </c>
      <c r="B3377" s="1" t="s">
        <v>3902</v>
      </c>
      <c r="C3377" s="1" t="s">
        <v>6440</v>
      </c>
      <c r="D3377" s="1" t="s">
        <v>6441</v>
      </c>
      <c r="E3377" s="1" t="s">
        <v>7</v>
      </c>
      <c r="F3377" s="1" t="s">
        <v>3920</v>
      </c>
      <c r="G3377" s="1" t="str">
        <f>RT_enz[[#This Row],[rxn_src]]&amp;"_"&amp;RT_enz[[#This Row],[dir]]</f>
        <v>PTRCtpa_e_FWD</v>
      </c>
      <c r="H3377" s="1" t="str">
        <f>_xlfn.XLOOKUP(RT_enz[[#This Row],[Column1]],SC_enz[name_dir],SC_enz[name_dir],"")</f>
        <v>PTRCtpa_e_FWD</v>
      </c>
      <c r="I3377" s="1" t="str">
        <f>_xlfn.XLOOKUP(RT_enz[[#This Row],[rxn_src]],SC_enz[rxn_src],SC_enz[rxn_src],"")</f>
        <v>PTRCtpa_e</v>
      </c>
      <c r="J3377" s="2" t="str">
        <f>_xlfn.XLOOKUP(RT_enz[[#This Row],[Column1]],RT_gsm[Column3],RT_gsm[Column3],"")</f>
        <v>PTRCtpa_e_FWD</v>
      </c>
    </row>
    <row r="3378" spans="1:10" ht="16" hidden="1" x14ac:dyDescent="0.2">
      <c r="A3378" s="1" t="s">
        <v>2346</v>
      </c>
      <c r="B3378" s="1" t="s">
        <v>3903</v>
      </c>
      <c r="C3378" s="1" t="s">
        <v>6440</v>
      </c>
      <c r="D3378" s="1" t="s">
        <v>6441</v>
      </c>
      <c r="E3378" s="1" t="s">
        <v>12</v>
      </c>
      <c r="F3378" s="1" t="s">
        <v>3920</v>
      </c>
      <c r="G3378" s="1" t="str">
        <f>RT_enz[[#This Row],[rxn_src]]&amp;"_"&amp;RT_enz[[#This Row],[dir]]</f>
        <v>PTRCtpa_e_REV</v>
      </c>
      <c r="H3378" s="1" t="str">
        <f>_xlfn.XLOOKUP(RT_enz[[#This Row],[Column1]],SC_enz[name_dir],SC_enz[name_dir],"")</f>
        <v>PTRCtpa_e_REV</v>
      </c>
      <c r="I3378" s="1" t="str">
        <f>_xlfn.XLOOKUP(RT_enz[[#This Row],[rxn_src]],SC_enz[rxn_src],SC_enz[rxn_src],"")</f>
        <v>PTRCtpa_e</v>
      </c>
      <c r="J3378" s="2" t="str">
        <f>_xlfn.XLOOKUP(RT_enz[[#This Row],[Column1]],RT_gsm[Column3],RT_gsm[Column3],"")</f>
        <v>PTRCtpa_e_REV</v>
      </c>
    </row>
    <row r="3379" spans="1:10" ht="16" hidden="1" x14ac:dyDescent="0.2">
      <c r="A3379" s="1" t="s">
        <v>2346</v>
      </c>
      <c r="B3379" s="1" t="s">
        <v>3902</v>
      </c>
      <c r="C3379" s="1" t="s">
        <v>6442</v>
      </c>
      <c r="D3379" s="1" t="s">
        <v>6443</v>
      </c>
      <c r="E3379" s="1" t="s">
        <v>7</v>
      </c>
      <c r="F3379" s="1" t="s">
        <v>3920</v>
      </c>
      <c r="G3379" s="1" t="str">
        <f>RT_enz[[#This Row],[rxn_src]]&amp;"_"&amp;RT_enz[[#This Row],[dir]]</f>
        <v>PTRCtpa_e_FWD</v>
      </c>
      <c r="H3379" s="1" t="str">
        <f>_xlfn.XLOOKUP(RT_enz[[#This Row],[Column1]],SC_enz[name_dir],SC_enz[name_dir],"")</f>
        <v>PTRCtpa_e_FWD</v>
      </c>
      <c r="I3379" s="1" t="str">
        <f>_xlfn.XLOOKUP(RT_enz[[#This Row],[rxn_src]],SC_enz[rxn_src],SC_enz[rxn_src],"")</f>
        <v>PTRCtpa_e</v>
      </c>
      <c r="J3379" s="2" t="str">
        <f>_xlfn.XLOOKUP(RT_enz[[#This Row],[Column1]],RT_gsm[Column3],RT_gsm[Column3],"")</f>
        <v>PTRCtpa_e_FWD</v>
      </c>
    </row>
    <row r="3380" spans="1:10" ht="16" hidden="1" x14ac:dyDescent="0.2">
      <c r="A3380" s="1" t="s">
        <v>2346</v>
      </c>
      <c r="B3380" s="1" t="s">
        <v>3903</v>
      </c>
      <c r="C3380" s="1" t="s">
        <v>6442</v>
      </c>
      <c r="D3380" s="1" t="s">
        <v>6443</v>
      </c>
      <c r="E3380" s="1" t="s">
        <v>12</v>
      </c>
      <c r="F3380" s="1" t="s">
        <v>3920</v>
      </c>
      <c r="G3380" s="1" t="str">
        <f>RT_enz[[#This Row],[rxn_src]]&amp;"_"&amp;RT_enz[[#This Row],[dir]]</f>
        <v>PTRCtpa_e_REV</v>
      </c>
      <c r="H3380" s="1" t="str">
        <f>_xlfn.XLOOKUP(RT_enz[[#This Row],[Column1]],SC_enz[name_dir],SC_enz[name_dir],"")</f>
        <v>PTRCtpa_e_REV</v>
      </c>
      <c r="I3380" s="1" t="str">
        <f>_xlfn.XLOOKUP(RT_enz[[#This Row],[rxn_src]],SC_enz[rxn_src],SC_enz[rxn_src],"")</f>
        <v>PTRCtpa_e</v>
      </c>
      <c r="J3380" s="2" t="str">
        <f>_xlfn.XLOOKUP(RT_enz[[#This Row],[Column1]],RT_gsm[Column3],RT_gsm[Column3],"")</f>
        <v>PTRCtpa_e_REV</v>
      </c>
    </row>
    <row r="3381" spans="1:10" ht="16" hidden="1" x14ac:dyDescent="0.2">
      <c r="A3381" s="1" t="s">
        <v>2346</v>
      </c>
      <c r="B3381" s="1" t="s">
        <v>3902</v>
      </c>
      <c r="C3381" s="1" t="s">
        <v>6444</v>
      </c>
      <c r="D3381" s="1" t="s">
        <v>6445</v>
      </c>
      <c r="E3381" s="1" t="s">
        <v>7</v>
      </c>
      <c r="F3381" s="1" t="s">
        <v>3920</v>
      </c>
      <c r="G3381" s="1" t="str">
        <f>RT_enz[[#This Row],[rxn_src]]&amp;"_"&amp;RT_enz[[#This Row],[dir]]</f>
        <v>PTRCtpa_e_FWD</v>
      </c>
      <c r="H3381" s="1" t="str">
        <f>_xlfn.XLOOKUP(RT_enz[[#This Row],[Column1]],SC_enz[name_dir],SC_enz[name_dir],"")</f>
        <v>PTRCtpa_e_FWD</v>
      </c>
      <c r="I3381" s="1" t="str">
        <f>_xlfn.XLOOKUP(RT_enz[[#This Row],[rxn_src]],SC_enz[rxn_src],SC_enz[rxn_src],"")</f>
        <v>PTRCtpa_e</v>
      </c>
      <c r="J3381" s="2" t="str">
        <f>_xlfn.XLOOKUP(RT_enz[[#This Row],[Column1]],RT_gsm[Column3],RT_gsm[Column3],"")</f>
        <v>PTRCtpa_e_FWD</v>
      </c>
    </row>
    <row r="3382" spans="1:10" ht="16" hidden="1" x14ac:dyDescent="0.2">
      <c r="A3382" s="1" t="s">
        <v>2346</v>
      </c>
      <c r="B3382" s="1" t="s">
        <v>3903</v>
      </c>
      <c r="C3382" s="1" t="s">
        <v>6444</v>
      </c>
      <c r="D3382" s="1" t="s">
        <v>6445</v>
      </c>
      <c r="E3382" s="1" t="s">
        <v>12</v>
      </c>
      <c r="F3382" s="1" t="s">
        <v>3920</v>
      </c>
      <c r="G3382" s="1" t="str">
        <f>RT_enz[[#This Row],[rxn_src]]&amp;"_"&amp;RT_enz[[#This Row],[dir]]</f>
        <v>PTRCtpa_e_REV</v>
      </c>
      <c r="H3382" s="1" t="str">
        <f>_xlfn.XLOOKUP(RT_enz[[#This Row],[Column1]],SC_enz[name_dir],SC_enz[name_dir],"")</f>
        <v>PTRCtpa_e_REV</v>
      </c>
      <c r="I3382" s="1" t="str">
        <f>_xlfn.XLOOKUP(RT_enz[[#This Row],[rxn_src]],SC_enz[rxn_src],SC_enz[rxn_src],"")</f>
        <v>PTRCtpa_e</v>
      </c>
      <c r="J3382" s="2" t="str">
        <f>_xlfn.XLOOKUP(RT_enz[[#This Row],[Column1]],RT_gsm[Column3],RT_gsm[Column3],"")</f>
        <v>PTRCtpa_e_REV</v>
      </c>
    </row>
    <row r="3383" spans="1:10" ht="16" hidden="1" x14ac:dyDescent="0.2">
      <c r="A3383" s="1" t="s">
        <v>2351</v>
      </c>
      <c r="B3383" s="1" t="s">
        <v>3902</v>
      </c>
      <c r="C3383" s="1" t="s">
        <v>6446</v>
      </c>
      <c r="D3383" s="1" t="s">
        <v>6447</v>
      </c>
      <c r="E3383" s="1" t="s">
        <v>7</v>
      </c>
      <c r="F3383" s="1" t="s">
        <v>3920</v>
      </c>
      <c r="G3383" s="1" t="str">
        <f>RT_enz[[#This Row],[rxn_src]]&amp;"_"&amp;RT_enz[[#This Row],[dir]]</f>
        <v>PTRCtpa_v_FWD</v>
      </c>
      <c r="H3383" s="1" t="str">
        <f>_xlfn.XLOOKUP(RT_enz[[#This Row],[Column1]],SC_enz[name_dir],SC_enz[name_dir],"")</f>
        <v>PTRCtpa_v_FWD</v>
      </c>
      <c r="I3383" s="1" t="str">
        <f>_xlfn.XLOOKUP(RT_enz[[#This Row],[rxn_src]],SC_enz[rxn_src],SC_enz[rxn_src],"")</f>
        <v>PTRCtpa_v</v>
      </c>
      <c r="J3383" s="2" t="str">
        <f>_xlfn.XLOOKUP(RT_enz[[#This Row],[Column1]],RT_gsm[Column3],RT_gsm[Column3],"")</f>
        <v>PTRCtpa_v_FWD</v>
      </c>
    </row>
    <row r="3384" spans="1:10" ht="16" hidden="1" x14ac:dyDescent="0.2">
      <c r="A3384" s="1" t="s">
        <v>2351</v>
      </c>
      <c r="B3384" s="1" t="s">
        <v>3903</v>
      </c>
      <c r="C3384" s="1" t="s">
        <v>6446</v>
      </c>
      <c r="D3384" s="1" t="s">
        <v>6447</v>
      </c>
      <c r="E3384" s="1" t="s">
        <v>12</v>
      </c>
      <c r="F3384" s="1" t="s">
        <v>3920</v>
      </c>
      <c r="G3384" s="1" t="str">
        <f>RT_enz[[#This Row],[rxn_src]]&amp;"_"&amp;RT_enz[[#This Row],[dir]]</f>
        <v>PTRCtpa_v_REV</v>
      </c>
      <c r="H3384" s="1" t="str">
        <f>_xlfn.XLOOKUP(RT_enz[[#This Row],[Column1]],SC_enz[name_dir],SC_enz[name_dir],"")</f>
        <v>PTRCtpa_v_REV</v>
      </c>
      <c r="I3384" s="1" t="str">
        <f>_xlfn.XLOOKUP(RT_enz[[#This Row],[rxn_src]],SC_enz[rxn_src],SC_enz[rxn_src],"")</f>
        <v>PTRCtpa_v</v>
      </c>
      <c r="J3384" s="2" t="str">
        <f>_xlfn.XLOOKUP(RT_enz[[#This Row],[Column1]],RT_gsm[Column3],RT_gsm[Column3],"")</f>
        <v>PTRCtpa_v_REV</v>
      </c>
    </row>
    <row r="3385" spans="1:10" ht="16" hidden="1" x14ac:dyDescent="0.2">
      <c r="A3385" s="1" t="s">
        <v>2351</v>
      </c>
      <c r="B3385" s="1" t="s">
        <v>3902</v>
      </c>
      <c r="C3385" s="1" t="s">
        <v>6448</v>
      </c>
      <c r="D3385" s="1" t="s">
        <v>6449</v>
      </c>
      <c r="E3385" s="1" t="s">
        <v>7</v>
      </c>
      <c r="F3385" s="1" t="s">
        <v>3920</v>
      </c>
      <c r="G3385" s="1" t="str">
        <f>RT_enz[[#This Row],[rxn_src]]&amp;"_"&amp;RT_enz[[#This Row],[dir]]</f>
        <v>PTRCtpa_v_FWD</v>
      </c>
      <c r="H3385" s="1" t="str">
        <f>_xlfn.XLOOKUP(RT_enz[[#This Row],[Column1]],SC_enz[name_dir],SC_enz[name_dir],"")</f>
        <v>PTRCtpa_v_FWD</v>
      </c>
      <c r="I3385" s="1" t="str">
        <f>_xlfn.XLOOKUP(RT_enz[[#This Row],[rxn_src]],SC_enz[rxn_src],SC_enz[rxn_src],"")</f>
        <v>PTRCtpa_v</v>
      </c>
      <c r="J3385" s="2" t="str">
        <f>_xlfn.XLOOKUP(RT_enz[[#This Row],[Column1]],RT_gsm[Column3],RT_gsm[Column3],"")</f>
        <v>PTRCtpa_v_FWD</v>
      </c>
    </row>
    <row r="3386" spans="1:10" ht="16" hidden="1" x14ac:dyDescent="0.2">
      <c r="A3386" s="1" t="s">
        <v>2351</v>
      </c>
      <c r="B3386" s="1" t="s">
        <v>3903</v>
      </c>
      <c r="C3386" s="1" t="s">
        <v>6448</v>
      </c>
      <c r="D3386" s="1" t="s">
        <v>6449</v>
      </c>
      <c r="E3386" s="1" t="s">
        <v>12</v>
      </c>
      <c r="F3386" s="1" t="s">
        <v>3920</v>
      </c>
      <c r="G3386" s="1" t="str">
        <f>RT_enz[[#This Row],[rxn_src]]&amp;"_"&amp;RT_enz[[#This Row],[dir]]</f>
        <v>PTRCtpa_v_REV</v>
      </c>
      <c r="H3386" s="1" t="str">
        <f>_xlfn.XLOOKUP(RT_enz[[#This Row],[Column1]],SC_enz[name_dir],SC_enz[name_dir],"")</f>
        <v>PTRCtpa_v_REV</v>
      </c>
      <c r="I3386" s="1" t="str">
        <f>_xlfn.XLOOKUP(RT_enz[[#This Row],[rxn_src]],SC_enz[rxn_src],SC_enz[rxn_src],"")</f>
        <v>PTRCtpa_v</v>
      </c>
      <c r="J3386" s="2" t="str">
        <f>_xlfn.XLOOKUP(RT_enz[[#This Row],[Column1]],RT_gsm[Column3],RT_gsm[Column3],"")</f>
        <v>PTRCtpa_v_REV</v>
      </c>
    </row>
    <row r="3387" spans="1:10" ht="16" hidden="1" x14ac:dyDescent="0.2">
      <c r="A3387" s="1" t="s">
        <v>2351</v>
      </c>
      <c r="B3387" s="1" t="s">
        <v>3902</v>
      </c>
      <c r="C3387" s="1" t="s">
        <v>6450</v>
      </c>
      <c r="D3387" s="1" t="s">
        <v>6451</v>
      </c>
      <c r="E3387" s="1" t="s">
        <v>7</v>
      </c>
      <c r="F3387" s="1" t="s">
        <v>3920</v>
      </c>
      <c r="G3387" s="1" t="str">
        <f>RT_enz[[#This Row],[rxn_src]]&amp;"_"&amp;RT_enz[[#This Row],[dir]]</f>
        <v>PTRCtpa_v_FWD</v>
      </c>
      <c r="H3387" s="1" t="str">
        <f>_xlfn.XLOOKUP(RT_enz[[#This Row],[Column1]],SC_enz[name_dir],SC_enz[name_dir],"")</f>
        <v>PTRCtpa_v_FWD</v>
      </c>
      <c r="I3387" s="1" t="str">
        <f>_xlfn.XLOOKUP(RT_enz[[#This Row],[rxn_src]],SC_enz[rxn_src],SC_enz[rxn_src],"")</f>
        <v>PTRCtpa_v</v>
      </c>
      <c r="J3387" s="2" t="str">
        <f>_xlfn.XLOOKUP(RT_enz[[#This Row],[Column1]],RT_gsm[Column3],RT_gsm[Column3],"")</f>
        <v>PTRCtpa_v_FWD</v>
      </c>
    </row>
    <row r="3388" spans="1:10" ht="16" hidden="1" x14ac:dyDescent="0.2">
      <c r="A3388" s="1" t="s">
        <v>2351</v>
      </c>
      <c r="B3388" s="1" t="s">
        <v>3903</v>
      </c>
      <c r="C3388" s="1" t="s">
        <v>6450</v>
      </c>
      <c r="D3388" s="1" t="s">
        <v>6451</v>
      </c>
      <c r="E3388" s="1" t="s">
        <v>12</v>
      </c>
      <c r="F3388" s="1" t="s">
        <v>3920</v>
      </c>
      <c r="G3388" s="1" t="str">
        <f>RT_enz[[#This Row],[rxn_src]]&amp;"_"&amp;RT_enz[[#This Row],[dir]]</f>
        <v>PTRCtpa_v_REV</v>
      </c>
      <c r="H3388" s="1" t="str">
        <f>_xlfn.XLOOKUP(RT_enz[[#This Row],[Column1]],SC_enz[name_dir],SC_enz[name_dir],"")</f>
        <v>PTRCtpa_v_REV</v>
      </c>
      <c r="I3388" s="1" t="str">
        <f>_xlfn.XLOOKUP(RT_enz[[#This Row],[rxn_src]],SC_enz[rxn_src],SC_enz[rxn_src],"")</f>
        <v>PTRCtpa_v</v>
      </c>
      <c r="J3388" s="2" t="str">
        <f>_xlfn.XLOOKUP(RT_enz[[#This Row],[Column1]],RT_gsm[Column3],RT_gsm[Column3],"")</f>
        <v>PTRCtpa_v_REV</v>
      </c>
    </row>
    <row r="3389" spans="1:10" ht="16" hidden="1" x14ac:dyDescent="0.2">
      <c r="A3389" s="1" t="s">
        <v>2351</v>
      </c>
      <c r="B3389" s="1" t="s">
        <v>3902</v>
      </c>
      <c r="C3389" s="1" t="s">
        <v>6452</v>
      </c>
      <c r="D3389" s="1" t="s">
        <v>6453</v>
      </c>
      <c r="E3389" s="1" t="s">
        <v>7</v>
      </c>
      <c r="F3389" s="1" t="s">
        <v>3920</v>
      </c>
      <c r="G3389" s="1" t="str">
        <f>RT_enz[[#This Row],[rxn_src]]&amp;"_"&amp;RT_enz[[#This Row],[dir]]</f>
        <v>PTRCtpa_v_FWD</v>
      </c>
      <c r="H3389" s="1" t="str">
        <f>_xlfn.XLOOKUP(RT_enz[[#This Row],[Column1]],SC_enz[name_dir],SC_enz[name_dir],"")</f>
        <v>PTRCtpa_v_FWD</v>
      </c>
      <c r="I3389" s="1" t="str">
        <f>_xlfn.XLOOKUP(RT_enz[[#This Row],[rxn_src]],SC_enz[rxn_src],SC_enz[rxn_src],"")</f>
        <v>PTRCtpa_v</v>
      </c>
      <c r="J3389" s="2" t="str">
        <f>_xlfn.XLOOKUP(RT_enz[[#This Row],[Column1]],RT_gsm[Column3],RT_gsm[Column3],"")</f>
        <v>PTRCtpa_v_FWD</v>
      </c>
    </row>
    <row r="3390" spans="1:10" ht="16" hidden="1" x14ac:dyDescent="0.2">
      <c r="A3390" s="1" t="s">
        <v>2351</v>
      </c>
      <c r="B3390" s="1" t="s">
        <v>3903</v>
      </c>
      <c r="C3390" s="1" t="s">
        <v>6452</v>
      </c>
      <c r="D3390" s="1" t="s">
        <v>6453</v>
      </c>
      <c r="E3390" s="1" t="s">
        <v>12</v>
      </c>
      <c r="F3390" s="1" t="s">
        <v>3920</v>
      </c>
      <c r="G3390" s="1" t="str">
        <f>RT_enz[[#This Row],[rxn_src]]&amp;"_"&amp;RT_enz[[#This Row],[dir]]</f>
        <v>PTRCtpa_v_REV</v>
      </c>
      <c r="H3390" s="1" t="str">
        <f>_xlfn.XLOOKUP(RT_enz[[#This Row],[Column1]],SC_enz[name_dir],SC_enz[name_dir],"")</f>
        <v>PTRCtpa_v_REV</v>
      </c>
      <c r="I3390" s="1" t="str">
        <f>_xlfn.XLOOKUP(RT_enz[[#This Row],[rxn_src]],SC_enz[rxn_src],SC_enz[rxn_src],"")</f>
        <v>PTRCtpa_v</v>
      </c>
      <c r="J3390" s="2" t="str">
        <f>_xlfn.XLOOKUP(RT_enz[[#This Row],[Column1]],RT_gsm[Column3],RT_gsm[Column3],"")</f>
        <v>PTRCtpa_v_REV</v>
      </c>
    </row>
    <row r="3391" spans="1:10" ht="16" hidden="1" x14ac:dyDescent="0.2">
      <c r="A3391" s="1" t="s">
        <v>1545</v>
      </c>
      <c r="B3391" s="1" t="s">
        <v>3902</v>
      </c>
      <c r="C3391" s="1" t="s">
        <v>6357</v>
      </c>
      <c r="D3391" s="1" t="s">
        <v>6358</v>
      </c>
      <c r="E3391" s="1" t="s">
        <v>7</v>
      </c>
      <c r="F3391" s="1" t="s">
        <v>3920</v>
      </c>
      <c r="G3391" s="1" t="str">
        <f>RT_enz[[#This Row],[rxn_src]]&amp;"_"&amp;RT_enz[[#This Row],[dir]]</f>
        <v>PUNP3_c_FWD</v>
      </c>
      <c r="H3391" s="1" t="str">
        <f>_xlfn.XLOOKUP(RT_enz[[#This Row],[Column1]],SC_enz[name_dir],SC_enz[name_dir],"")</f>
        <v>PUNP3_c_FWD</v>
      </c>
      <c r="I3391" s="1" t="str">
        <f>_xlfn.XLOOKUP(RT_enz[[#This Row],[rxn_src]],SC_enz[rxn_src],SC_enz[rxn_src],"")</f>
        <v>PUNP3_c</v>
      </c>
      <c r="J3391" s="2" t="str">
        <f>_xlfn.XLOOKUP(RT_enz[[#This Row],[Column1]],RT_gsm[Column3],RT_gsm[Column3],"")</f>
        <v>PUNP3_c_FWD</v>
      </c>
    </row>
    <row r="3392" spans="1:10" ht="16" hidden="1" x14ac:dyDescent="0.2">
      <c r="A3392" s="1" t="s">
        <v>1545</v>
      </c>
      <c r="B3392" s="1" t="s">
        <v>3903</v>
      </c>
      <c r="C3392" s="1" t="s">
        <v>6357</v>
      </c>
      <c r="D3392" s="1" t="s">
        <v>6358</v>
      </c>
      <c r="E3392" s="1" t="s">
        <v>7</v>
      </c>
      <c r="F3392" s="1" t="s">
        <v>3920</v>
      </c>
      <c r="G3392" s="1" t="str">
        <f>RT_enz[[#This Row],[rxn_src]]&amp;"_"&amp;RT_enz[[#This Row],[dir]]</f>
        <v>PUNP3_c_REV</v>
      </c>
      <c r="H3392" s="1" t="str">
        <f>_xlfn.XLOOKUP(RT_enz[[#This Row],[Column1]],SC_enz[name_dir],SC_enz[name_dir],"")</f>
        <v>PUNP3_c_REV</v>
      </c>
      <c r="I3392" s="1" t="str">
        <f>_xlfn.XLOOKUP(RT_enz[[#This Row],[rxn_src]],SC_enz[rxn_src],SC_enz[rxn_src],"")</f>
        <v>PUNP3_c</v>
      </c>
      <c r="J3392" s="2" t="str">
        <f>_xlfn.XLOOKUP(RT_enz[[#This Row],[Column1]],RT_gsm[Column3],RT_gsm[Column3],"")</f>
        <v>PUNP3_c_REV</v>
      </c>
    </row>
    <row r="3393" spans="1:10" ht="16" hidden="1" x14ac:dyDescent="0.2">
      <c r="A3393" s="1" t="s">
        <v>1548</v>
      </c>
      <c r="B3393" s="1" t="s">
        <v>3902</v>
      </c>
      <c r="C3393" s="1" t="s">
        <v>6454</v>
      </c>
      <c r="D3393" s="1" t="s">
        <v>6455</v>
      </c>
      <c r="E3393" s="1" t="s">
        <v>7</v>
      </c>
      <c r="F3393" s="1" t="s">
        <v>3920</v>
      </c>
      <c r="G3393" s="1" t="str">
        <f>RT_enz[[#This Row],[rxn_src]]&amp;"_"&amp;RT_enz[[#This Row],[dir]]</f>
        <v>PUNP3_m_FWD</v>
      </c>
      <c r="H3393" s="1" t="str">
        <f>_xlfn.XLOOKUP(RT_enz[[#This Row],[Column1]],SC_enz[name_dir],SC_enz[name_dir],"")</f>
        <v>PUNP3_m_FWD</v>
      </c>
      <c r="I3393" s="1" t="str">
        <f>_xlfn.XLOOKUP(RT_enz[[#This Row],[rxn_src]],SC_enz[rxn_src],SC_enz[rxn_src],"")</f>
        <v>PUNP3_m</v>
      </c>
      <c r="J3393" s="2" t="str">
        <f>_xlfn.XLOOKUP(RT_enz[[#This Row],[Column1]],RT_gsm[Column3],RT_gsm[Column3],"")</f>
        <v>PUNP3_m_FWD</v>
      </c>
    </row>
    <row r="3394" spans="1:10" ht="16" hidden="1" x14ac:dyDescent="0.2">
      <c r="A3394" s="1" t="s">
        <v>1548</v>
      </c>
      <c r="B3394" s="1" t="s">
        <v>3903</v>
      </c>
      <c r="C3394" s="1" t="s">
        <v>6454</v>
      </c>
      <c r="D3394" s="1" t="s">
        <v>6455</v>
      </c>
      <c r="E3394" s="1" t="s">
        <v>7</v>
      </c>
      <c r="F3394" s="1" t="s">
        <v>3920</v>
      </c>
      <c r="G3394" s="1" t="str">
        <f>RT_enz[[#This Row],[rxn_src]]&amp;"_"&amp;RT_enz[[#This Row],[dir]]</f>
        <v>PUNP3_m_REV</v>
      </c>
      <c r="H3394" s="1" t="str">
        <f>_xlfn.XLOOKUP(RT_enz[[#This Row],[Column1]],SC_enz[name_dir],SC_enz[name_dir],"")</f>
        <v>PUNP3_m_REV</v>
      </c>
      <c r="I3394" s="1" t="str">
        <f>_xlfn.XLOOKUP(RT_enz[[#This Row],[rxn_src]],SC_enz[rxn_src],SC_enz[rxn_src],"")</f>
        <v>PUNP3_m</v>
      </c>
      <c r="J3394" s="2" t="str">
        <f>_xlfn.XLOOKUP(RT_enz[[#This Row],[Column1]],RT_gsm[Column3],RT_gsm[Column3],"")</f>
        <v>PUNP3_m_REV</v>
      </c>
    </row>
    <row r="3395" spans="1:10" ht="16" hidden="1" x14ac:dyDescent="0.2">
      <c r="A3395" s="1" t="s">
        <v>1549</v>
      </c>
      <c r="B3395" s="1" t="s">
        <v>3902</v>
      </c>
      <c r="C3395" s="1" t="s">
        <v>6357</v>
      </c>
      <c r="D3395" s="1" t="s">
        <v>6358</v>
      </c>
      <c r="E3395" s="1" t="s">
        <v>7</v>
      </c>
      <c r="F3395" s="1" t="s">
        <v>3920</v>
      </c>
      <c r="G3395" s="1" t="str">
        <f>RT_enz[[#This Row],[rxn_src]]&amp;"_"&amp;RT_enz[[#This Row],[dir]]</f>
        <v>PUNP5_c_FWD</v>
      </c>
      <c r="H3395" s="1" t="str">
        <f>_xlfn.XLOOKUP(RT_enz[[#This Row],[Column1]],SC_enz[name_dir],SC_enz[name_dir],"")</f>
        <v>PUNP5_c_FWD</v>
      </c>
      <c r="I3395" s="1" t="str">
        <f>_xlfn.XLOOKUP(RT_enz[[#This Row],[rxn_src]],SC_enz[rxn_src],SC_enz[rxn_src],"")</f>
        <v>PUNP5_c</v>
      </c>
      <c r="J3395" s="2" t="str">
        <f>_xlfn.XLOOKUP(RT_enz[[#This Row],[Column1]],RT_gsm[Column3],RT_gsm[Column3],"")</f>
        <v>PUNP5_c_FWD</v>
      </c>
    </row>
    <row r="3396" spans="1:10" ht="16" hidden="1" x14ac:dyDescent="0.2">
      <c r="A3396" s="1" t="s">
        <v>1549</v>
      </c>
      <c r="B3396" s="1" t="s">
        <v>3903</v>
      </c>
      <c r="C3396" s="1" t="s">
        <v>6357</v>
      </c>
      <c r="D3396" s="1" t="s">
        <v>6358</v>
      </c>
      <c r="E3396" s="1" t="s">
        <v>7</v>
      </c>
      <c r="F3396" s="1" t="s">
        <v>3920</v>
      </c>
      <c r="G3396" s="1" t="str">
        <f>RT_enz[[#This Row],[rxn_src]]&amp;"_"&amp;RT_enz[[#This Row],[dir]]</f>
        <v>PUNP5_c_REV</v>
      </c>
      <c r="H3396" s="1" t="str">
        <f>_xlfn.XLOOKUP(RT_enz[[#This Row],[Column1]],SC_enz[name_dir],SC_enz[name_dir],"")</f>
        <v>PUNP5_c_REV</v>
      </c>
      <c r="I3396" s="1" t="str">
        <f>_xlfn.XLOOKUP(RT_enz[[#This Row],[rxn_src]],SC_enz[rxn_src],SC_enz[rxn_src],"")</f>
        <v>PUNP5_c</v>
      </c>
      <c r="J3396" s="2" t="str">
        <f>_xlfn.XLOOKUP(RT_enz[[#This Row],[Column1]],RT_gsm[Column3],RT_gsm[Column3],"")</f>
        <v>PUNP5_c_REV</v>
      </c>
    </row>
    <row r="3397" spans="1:10" ht="16" hidden="1" x14ac:dyDescent="0.2">
      <c r="A3397" s="1" t="s">
        <v>1553</v>
      </c>
      <c r="B3397" s="1" t="s">
        <v>3902</v>
      </c>
      <c r="C3397" s="1" t="s">
        <v>6200</v>
      </c>
      <c r="D3397" s="1" t="s">
        <v>6201</v>
      </c>
      <c r="E3397" s="1" t="s">
        <v>7</v>
      </c>
      <c r="F3397" s="1" t="s">
        <v>3920</v>
      </c>
      <c r="G3397" s="1" t="str">
        <f>RT_enz[[#This Row],[rxn_src]]&amp;"_"&amp;RT_enz[[#This Row],[dir]]</f>
        <v>PYAM5PO_c_FWD</v>
      </c>
      <c r="H3397" s="1" t="str">
        <f>_xlfn.XLOOKUP(RT_enz[[#This Row],[Column1]],SC_enz[name_dir],SC_enz[name_dir],"")</f>
        <v>PYAM5PO_c_FWD</v>
      </c>
      <c r="I3397" s="1" t="str">
        <f>_xlfn.XLOOKUP(RT_enz[[#This Row],[rxn_src]],SC_enz[rxn_src],SC_enz[rxn_src],"")</f>
        <v>PYAM5PO_c</v>
      </c>
      <c r="J3397" s="2" t="str">
        <f>_xlfn.XLOOKUP(RT_enz[[#This Row],[Column1]],RT_gsm[Column3],RT_gsm[Column3],"")</f>
        <v>PYAM5PO_c_FWD</v>
      </c>
    </row>
    <row r="3398" spans="1:10" ht="16" hidden="1" x14ac:dyDescent="0.2">
      <c r="A3398" s="1" t="s">
        <v>2769</v>
      </c>
      <c r="B3398" s="1" t="s">
        <v>3902</v>
      </c>
      <c r="C3398" s="1" t="s">
        <v>6456</v>
      </c>
      <c r="D3398" s="1" t="s">
        <v>6457</v>
      </c>
      <c r="E3398" s="1" t="s">
        <v>7</v>
      </c>
      <c r="F3398" s="1" t="s">
        <v>3920</v>
      </c>
      <c r="G3398" s="1" t="str">
        <f>RT_enz[[#This Row],[rxn_src]]&amp;"_"&amp;RT_enz[[#This Row],[dir]]</f>
        <v>PYDAMK_c_FWD</v>
      </c>
      <c r="H3398" s="1" t="str">
        <f>_xlfn.XLOOKUP(RT_enz[[#This Row],[Column1]],SC_enz[name_dir],SC_enz[name_dir],"")</f>
        <v>PYDAMK_c_FWD</v>
      </c>
      <c r="I3398" s="1" t="str">
        <f>_xlfn.XLOOKUP(RT_enz[[#This Row],[rxn_src]],SC_enz[rxn_src],SC_enz[rxn_src],"")</f>
        <v>PYDAMK_c</v>
      </c>
      <c r="J3398" s="2" t="str">
        <f>_xlfn.XLOOKUP(RT_enz[[#This Row],[Column1]],RT_gsm[Column3],RT_gsm[Column3],"")</f>
        <v>PYDAMK_c_FWD</v>
      </c>
    </row>
    <row r="3399" spans="1:10" ht="16" hidden="1" x14ac:dyDescent="0.2">
      <c r="A3399" s="1" t="s">
        <v>3879</v>
      </c>
      <c r="B3399" s="1" t="s">
        <v>3902</v>
      </c>
      <c r="C3399" s="1" t="s">
        <v>3880</v>
      </c>
      <c r="D3399" s="1" t="s">
        <v>6458</v>
      </c>
      <c r="E3399" s="1" t="s">
        <v>12</v>
      </c>
      <c r="F3399" s="1" t="s">
        <v>3920</v>
      </c>
      <c r="G3399" s="1" t="str">
        <f>RT_enz[[#This Row],[rxn_src]]&amp;"_"&amp;RT_enz[[#This Row],[dir]]</f>
        <v>PYDX5PS_c_FWD</v>
      </c>
      <c r="H3399" s="1" t="str">
        <f>_xlfn.XLOOKUP(RT_enz[[#This Row],[Column1]],SC_enz[name_dir],SC_enz[name_dir],"")</f>
        <v>PYDX5PS_c_FWD</v>
      </c>
      <c r="I3399" s="1" t="str">
        <f>_xlfn.XLOOKUP(RT_enz[[#This Row],[rxn_src]],SC_enz[rxn_src],SC_enz[rxn_src],"")</f>
        <v>PYDX5PS_c</v>
      </c>
      <c r="J3399" s="2" t="str">
        <f>_xlfn.XLOOKUP(RT_enz[[#This Row],[Column1]],RT_gsm[Column3],RT_gsm[Column3],"")</f>
        <v>PYDX5PS_c_FWD</v>
      </c>
    </row>
    <row r="3400" spans="1:10" ht="16" hidden="1" x14ac:dyDescent="0.2">
      <c r="A3400" s="1" t="s">
        <v>6459</v>
      </c>
      <c r="B3400" s="1" t="s">
        <v>3902</v>
      </c>
      <c r="C3400" s="1" t="s">
        <v>142</v>
      </c>
      <c r="D3400" s="1" t="s">
        <v>143</v>
      </c>
      <c r="E3400" s="1" t="s">
        <v>12</v>
      </c>
      <c r="F3400" s="1" t="s">
        <v>4477</v>
      </c>
      <c r="G3400" s="1" t="str">
        <f>RT_enz[[#This Row],[rxn_src]]&amp;"_"&amp;RT_enz[[#This Row],[dir]]</f>
        <v>PYDX5Pt_c_e_FWD</v>
      </c>
      <c r="H3400" s="1" t="str">
        <f>_xlfn.XLOOKUP(RT_enz[[#This Row],[Column1]],SC_enz[name_dir],SC_enz[name_dir],"")</f>
        <v/>
      </c>
      <c r="I3400" s="1" t="str">
        <f>_xlfn.XLOOKUP(RT_enz[[#This Row],[rxn_src]],SC_enz[rxn_src],SC_enz[rxn_src],"")</f>
        <v/>
      </c>
      <c r="J3400" s="2" t="str">
        <f>_xlfn.XLOOKUP(RT_enz[[#This Row],[Column1]],RT_gsm[Column3],RT_gsm[Column3],"")</f>
        <v>PYDX5Pt_c_e_FWD</v>
      </c>
    </row>
    <row r="3401" spans="1:10" ht="16" hidden="1" x14ac:dyDescent="0.2">
      <c r="A3401" s="1" t="s">
        <v>2766</v>
      </c>
      <c r="B3401" s="1" t="s">
        <v>3902</v>
      </c>
      <c r="C3401" s="1" t="s">
        <v>6456</v>
      </c>
      <c r="D3401" s="1" t="s">
        <v>6457</v>
      </c>
      <c r="E3401" s="1" t="s">
        <v>7</v>
      </c>
      <c r="F3401" s="1" t="s">
        <v>3920</v>
      </c>
      <c r="G3401" s="1" t="str">
        <f>RT_enz[[#This Row],[rxn_src]]&amp;"_"&amp;RT_enz[[#This Row],[dir]]</f>
        <v>PYDXK_c_FWD</v>
      </c>
      <c r="H3401" s="1" t="str">
        <f>_xlfn.XLOOKUP(RT_enz[[#This Row],[Column1]],SC_enz[name_dir],SC_enz[name_dir],"")</f>
        <v>PYDXK_c_FWD</v>
      </c>
      <c r="I3401" s="1" t="str">
        <f>_xlfn.XLOOKUP(RT_enz[[#This Row],[rxn_src]],SC_enz[rxn_src],SC_enz[rxn_src],"")</f>
        <v>PYDXK_c</v>
      </c>
      <c r="J3401" s="2" t="str">
        <f>_xlfn.XLOOKUP(RT_enz[[#This Row],[Column1]],RT_gsm[Column3],RT_gsm[Column3],"")</f>
        <v>PYDXK_c_FWD</v>
      </c>
    </row>
    <row r="3402" spans="1:10" ht="16" hidden="1" x14ac:dyDescent="0.2">
      <c r="A3402" s="1" t="s">
        <v>1782</v>
      </c>
      <c r="B3402" s="1" t="s">
        <v>3902</v>
      </c>
      <c r="C3402" s="1" t="s">
        <v>6456</v>
      </c>
      <c r="D3402" s="1" t="s">
        <v>6457</v>
      </c>
      <c r="E3402" s="1" t="s">
        <v>7</v>
      </c>
      <c r="F3402" s="1" t="s">
        <v>3920</v>
      </c>
      <c r="G3402" s="1" t="str">
        <f>RT_enz[[#This Row],[rxn_src]]&amp;"_"&amp;RT_enz[[#This Row],[dir]]</f>
        <v>PYDXNK_c_FWD</v>
      </c>
      <c r="H3402" s="1" t="str">
        <f>_xlfn.XLOOKUP(RT_enz[[#This Row],[Column1]],SC_enz[name_dir],SC_enz[name_dir],"")</f>
        <v>PYDXNK_c_FWD</v>
      </c>
      <c r="I3402" s="1" t="str">
        <f>_xlfn.XLOOKUP(RT_enz[[#This Row],[rxn_src]],SC_enz[rxn_src],SC_enz[rxn_src],"")</f>
        <v>PYDXNK_c</v>
      </c>
      <c r="J3402" s="2" t="str">
        <f>_xlfn.XLOOKUP(RT_enz[[#This Row],[Column1]],RT_gsm[Column3],RT_gsm[Column3],"")</f>
        <v>PYDXNK_c_FWD</v>
      </c>
    </row>
    <row r="3403" spans="1:10" ht="16" hidden="1" x14ac:dyDescent="0.2">
      <c r="A3403" s="1" t="s">
        <v>1555</v>
      </c>
      <c r="B3403" s="1" t="s">
        <v>3902</v>
      </c>
      <c r="C3403" s="1" t="s">
        <v>6200</v>
      </c>
      <c r="D3403" s="1" t="s">
        <v>6201</v>
      </c>
      <c r="E3403" s="1" t="s">
        <v>7</v>
      </c>
      <c r="F3403" s="1" t="s">
        <v>3920</v>
      </c>
      <c r="G3403" s="1" t="str">
        <f>RT_enz[[#This Row],[rxn_src]]&amp;"_"&amp;RT_enz[[#This Row],[dir]]</f>
        <v>PYDXNO_c_FWD</v>
      </c>
      <c r="H3403" s="1" t="str">
        <f>_xlfn.XLOOKUP(RT_enz[[#This Row],[Column1]],SC_enz[name_dir],SC_enz[name_dir],"")</f>
        <v>PYDXNO_c_FWD</v>
      </c>
      <c r="I3403" s="1" t="str">
        <f>_xlfn.XLOOKUP(RT_enz[[#This Row],[rxn_src]],SC_enz[rxn_src],SC_enz[rxn_src],"")</f>
        <v>PYDXNO_c</v>
      </c>
      <c r="J3403" s="2" t="str">
        <f>_xlfn.XLOOKUP(RT_enz[[#This Row],[Column1]],RT_gsm[Column3],RT_gsm[Column3],"")</f>
        <v>PYDXNO_c_FWD</v>
      </c>
    </row>
    <row r="3404" spans="1:10" ht="16" hidden="1" x14ac:dyDescent="0.2">
      <c r="A3404" s="1" t="s">
        <v>6460</v>
      </c>
      <c r="B3404" s="1" t="s">
        <v>3902</v>
      </c>
      <c r="C3404" s="1" t="s">
        <v>6461</v>
      </c>
      <c r="D3404" s="1" t="s">
        <v>6462</v>
      </c>
      <c r="E3404" s="1" t="s">
        <v>7</v>
      </c>
      <c r="F3404" s="1" t="s">
        <v>3920</v>
      </c>
      <c r="G3404" s="1" t="str">
        <f>RT_enz[[#This Row],[rxn_src]]&amp;"_"&amp;RT_enz[[#This Row],[dir]]</f>
        <v>PYDXNOR_c_FWD</v>
      </c>
      <c r="H3404" s="1" t="str">
        <f>_xlfn.XLOOKUP(RT_enz[[#This Row],[Column1]],SC_enz[name_dir],SC_enz[name_dir],"")</f>
        <v/>
      </c>
      <c r="I3404" s="1" t="str">
        <f>_xlfn.XLOOKUP(RT_enz[[#This Row],[rxn_src]],SC_enz[rxn_src],SC_enz[rxn_src],"")</f>
        <v/>
      </c>
      <c r="J3404" s="2" t="str">
        <f>_xlfn.XLOOKUP(RT_enz[[#This Row],[Column1]],RT_gsm[Column3],RT_gsm[Column3],"")</f>
        <v>PYDXNOR_c_FWD</v>
      </c>
    </row>
    <row r="3405" spans="1:10" ht="16" hidden="1" x14ac:dyDescent="0.2">
      <c r="A3405" s="1" t="s">
        <v>6460</v>
      </c>
      <c r="B3405" s="1" t="s">
        <v>3903</v>
      </c>
      <c r="C3405" s="1" t="s">
        <v>6461</v>
      </c>
      <c r="D3405" s="1" t="s">
        <v>6462</v>
      </c>
      <c r="E3405" s="1" t="s">
        <v>12</v>
      </c>
      <c r="F3405" s="1" t="s">
        <v>3920</v>
      </c>
      <c r="G3405" s="1" t="str">
        <f>RT_enz[[#This Row],[rxn_src]]&amp;"_"&amp;RT_enz[[#This Row],[dir]]</f>
        <v>PYDXNOR_c_REV</v>
      </c>
      <c r="H3405" s="1" t="str">
        <f>_xlfn.XLOOKUP(RT_enz[[#This Row],[Column1]],SC_enz[name_dir],SC_enz[name_dir],"")</f>
        <v/>
      </c>
      <c r="I3405" s="1" t="str">
        <f>_xlfn.XLOOKUP(RT_enz[[#This Row],[rxn_src]],SC_enz[rxn_src],SC_enz[rxn_src],"")</f>
        <v/>
      </c>
      <c r="J3405" s="2" t="str">
        <f>_xlfn.XLOOKUP(RT_enz[[#This Row],[Column1]],RT_gsm[Column3],RT_gsm[Column3],"")</f>
        <v>PYDXNOR_c_REV</v>
      </c>
    </row>
    <row r="3406" spans="1:10" ht="16" hidden="1" x14ac:dyDescent="0.2">
      <c r="A3406" s="1" t="s">
        <v>6460</v>
      </c>
      <c r="B3406" s="1" t="s">
        <v>3902</v>
      </c>
      <c r="C3406" s="1" t="s">
        <v>6463</v>
      </c>
      <c r="D3406" s="1" t="s">
        <v>6464</v>
      </c>
      <c r="E3406" s="1" t="s">
        <v>7</v>
      </c>
      <c r="F3406" s="1" t="s">
        <v>3920</v>
      </c>
      <c r="G3406" s="1" t="str">
        <f>RT_enz[[#This Row],[rxn_src]]&amp;"_"&amp;RT_enz[[#This Row],[dir]]</f>
        <v>PYDXNOR_c_FWD</v>
      </c>
      <c r="H3406" s="1" t="str">
        <f>_xlfn.XLOOKUP(RT_enz[[#This Row],[Column1]],SC_enz[name_dir],SC_enz[name_dir],"")</f>
        <v/>
      </c>
      <c r="I3406" s="1" t="str">
        <f>_xlfn.XLOOKUP(RT_enz[[#This Row],[rxn_src]],SC_enz[rxn_src],SC_enz[rxn_src],"")</f>
        <v/>
      </c>
      <c r="J3406" s="2" t="str">
        <f>_xlfn.XLOOKUP(RT_enz[[#This Row],[Column1]],RT_gsm[Column3],RT_gsm[Column3],"")</f>
        <v>PYDXNOR_c_FWD</v>
      </c>
    </row>
    <row r="3407" spans="1:10" ht="16" hidden="1" x14ac:dyDescent="0.2">
      <c r="A3407" s="1" t="s">
        <v>6460</v>
      </c>
      <c r="B3407" s="1" t="s">
        <v>3903</v>
      </c>
      <c r="C3407" s="1" t="s">
        <v>6463</v>
      </c>
      <c r="D3407" s="1" t="s">
        <v>6464</v>
      </c>
      <c r="E3407" s="1" t="s">
        <v>12</v>
      </c>
      <c r="F3407" s="1" t="s">
        <v>3920</v>
      </c>
      <c r="G3407" s="1" t="str">
        <f>RT_enz[[#This Row],[rxn_src]]&amp;"_"&amp;RT_enz[[#This Row],[dir]]</f>
        <v>PYDXNOR_c_REV</v>
      </c>
      <c r="H3407" s="1" t="str">
        <f>_xlfn.XLOOKUP(RT_enz[[#This Row],[Column1]],SC_enz[name_dir],SC_enz[name_dir],"")</f>
        <v/>
      </c>
      <c r="I3407" s="1" t="str">
        <f>_xlfn.XLOOKUP(RT_enz[[#This Row],[rxn_src]],SC_enz[rxn_src],SC_enz[rxn_src],"")</f>
        <v/>
      </c>
      <c r="J3407" s="2" t="str">
        <f>_xlfn.XLOOKUP(RT_enz[[#This Row],[Column1]],RT_gsm[Column3],RT_gsm[Column3],"")</f>
        <v>PYDXNOR_c_REV</v>
      </c>
    </row>
    <row r="3408" spans="1:10" ht="16" hidden="1" x14ac:dyDescent="0.2">
      <c r="A3408" s="1" t="s">
        <v>1550</v>
      </c>
      <c r="B3408" s="1" t="s">
        <v>3902</v>
      </c>
      <c r="C3408" s="1" t="s">
        <v>6200</v>
      </c>
      <c r="D3408" s="1" t="s">
        <v>6201</v>
      </c>
      <c r="E3408" s="1" t="s">
        <v>7</v>
      </c>
      <c r="F3408" s="1" t="s">
        <v>3920</v>
      </c>
      <c r="G3408" s="1" t="str">
        <f>RT_enz[[#This Row],[rxn_src]]&amp;"_"&amp;RT_enz[[#This Row],[dir]]</f>
        <v>PYDXO_c_FWD</v>
      </c>
      <c r="H3408" s="1" t="str">
        <f>_xlfn.XLOOKUP(RT_enz[[#This Row],[Column1]],SC_enz[name_dir],SC_enz[name_dir],"")</f>
        <v>PYDXO_c_FWD</v>
      </c>
      <c r="I3408" s="1" t="str">
        <f>_xlfn.XLOOKUP(RT_enz[[#This Row],[rxn_src]],SC_enz[rxn_src],SC_enz[rxn_src],"")</f>
        <v>PYDXO_c</v>
      </c>
      <c r="J3408" s="2" t="str">
        <f>_xlfn.XLOOKUP(RT_enz[[#This Row],[Column1]],RT_gsm[Column3],RT_gsm[Column3],"")</f>
        <v>PYDXO_c_FWD</v>
      </c>
    </row>
    <row r="3409" spans="1:10" ht="16" hidden="1" x14ac:dyDescent="0.2">
      <c r="A3409" s="1" t="s">
        <v>1564</v>
      </c>
      <c r="B3409" s="1" t="s">
        <v>3902</v>
      </c>
      <c r="C3409" s="1" t="s">
        <v>6465</v>
      </c>
      <c r="D3409" s="1" t="s">
        <v>6466</v>
      </c>
      <c r="E3409" s="1" t="s">
        <v>7</v>
      </c>
      <c r="F3409" s="1" t="s">
        <v>3920</v>
      </c>
      <c r="G3409" s="1" t="str">
        <f>RT_enz[[#This Row],[rxn_src]]&amp;"_"&amp;RT_enz[[#This Row],[dir]]</f>
        <v>PYK_c_FWD</v>
      </c>
      <c r="H3409" s="1" t="str">
        <f>_xlfn.XLOOKUP(RT_enz[[#This Row],[Column1]],SC_enz[name_dir],SC_enz[name_dir],"")</f>
        <v>PYK_c_FWD</v>
      </c>
      <c r="I3409" s="1" t="str">
        <f>_xlfn.XLOOKUP(RT_enz[[#This Row],[rxn_src]],SC_enz[rxn_src],SC_enz[rxn_src],"")</f>
        <v>PYK_c</v>
      </c>
      <c r="J3409" s="2" t="str">
        <f>_xlfn.XLOOKUP(RT_enz[[#This Row],[Column1]],RT_gsm[Column3],RT_gsm[Column3],"")</f>
        <v>PYK_c_FWD</v>
      </c>
    </row>
    <row r="3410" spans="1:10" ht="16" hidden="1" x14ac:dyDescent="0.2">
      <c r="A3410" s="1" t="s">
        <v>2773</v>
      </c>
      <c r="B3410" s="1" t="s">
        <v>3902</v>
      </c>
      <c r="C3410" s="1" t="s">
        <v>142</v>
      </c>
      <c r="D3410" s="1" t="s">
        <v>143</v>
      </c>
      <c r="E3410" s="1" t="s">
        <v>7</v>
      </c>
      <c r="F3410" s="1"/>
      <c r="G3410" s="1" t="str">
        <f>RT_enz[[#This Row],[rxn_src]]&amp;"_"&amp;RT_enz[[#This Row],[dir]]</f>
        <v>PYNP2r_c_FWD</v>
      </c>
      <c r="H3410" s="1" t="str">
        <f>_xlfn.XLOOKUP(RT_enz[[#This Row],[Column1]],SC_enz[name_dir],SC_enz[name_dir],"")</f>
        <v>PYNP2r_c_FWD</v>
      </c>
      <c r="I3410" s="1" t="str">
        <f>_xlfn.XLOOKUP(RT_enz[[#This Row],[rxn_src]],SC_enz[rxn_src],SC_enz[rxn_src],"")</f>
        <v>PYNP2r_c</v>
      </c>
      <c r="J3410" s="2" t="str">
        <f>_xlfn.XLOOKUP(RT_enz[[#This Row],[Column1]],RT_gsm[Column3],RT_gsm[Column3],"")</f>
        <v>PYNP2r_c_FWD</v>
      </c>
    </row>
    <row r="3411" spans="1:10" ht="16" hidden="1" x14ac:dyDescent="0.2">
      <c r="A3411" s="1" t="s">
        <v>2773</v>
      </c>
      <c r="B3411" s="1" t="s">
        <v>3903</v>
      </c>
      <c r="C3411" s="1" t="s">
        <v>142</v>
      </c>
      <c r="D3411" s="1" t="s">
        <v>143</v>
      </c>
      <c r="E3411" s="1" t="s">
        <v>7</v>
      </c>
      <c r="F3411" s="1"/>
      <c r="G3411" s="1" t="str">
        <f>RT_enz[[#This Row],[rxn_src]]&amp;"_"&amp;RT_enz[[#This Row],[dir]]</f>
        <v>PYNP2r_c_REV</v>
      </c>
      <c r="H3411" s="1" t="str">
        <f>_xlfn.XLOOKUP(RT_enz[[#This Row],[Column1]],SC_enz[name_dir],SC_enz[name_dir],"")</f>
        <v>PYNP2r_c_REV</v>
      </c>
      <c r="I3411" s="1" t="str">
        <f>_xlfn.XLOOKUP(RT_enz[[#This Row],[rxn_src]],SC_enz[rxn_src],SC_enz[rxn_src],"")</f>
        <v>PYNP2r_c</v>
      </c>
      <c r="J3411" s="2" t="str">
        <f>_xlfn.XLOOKUP(RT_enz[[#This Row],[Column1]],RT_gsm[Column3],RT_gsm[Column3],"")</f>
        <v>PYNP2r_c_REV</v>
      </c>
    </row>
    <row r="3412" spans="1:10" ht="16" hidden="1" x14ac:dyDescent="0.2">
      <c r="A3412" s="1" t="s">
        <v>1562</v>
      </c>
      <c r="B3412" s="1" t="s">
        <v>3902</v>
      </c>
      <c r="C3412" s="1" t="s">
        <v>3982</v>
      </c>
      <c r="D3412" s="1" t="s">
        <v>3983</v>
      </c>
      <c r="E3412" s="1" t="s">
        <v>7</v>
      </c>
      <c r="F3412" s="1" t="s">
        <v>3920</v>
      </c>
      <c r="G3412" s="1" t="str">
        <f>RT_enz[[#This Row],[rxn_src]]&amp;"_"&amp;RT_enz[[#This Row],[dir]]</f>
        <v>PYRDC_c_FWD</v>
      </c>
      <c r="H3412" s="1" t="str">
        <f>_xlfn.XLOOKUP(RT_enz[[#This Row],[Column1]],SC_enz[name_dir],SC_enz[name_dir],"")</f>
        <v>PYRDC_c_FWD</v>
      </c>
      <c r="I3412" s="1" t="str">
        <f>_xlfn.XLOOKUP(RT_enz[[#This Row],[rxn_src]],SC_enz[rxn_src],SC_enz[rxn_src],"")</f>
        <v>PYRDC_c</v>
      </c>
      <c r="J3412" s="2" t="str">
        <f>_xlfn.XLOOKUP(RT_enz[[#This Row],[Column1]],RT_gsm[Column3],RT_gsm[Column3],"")</f>
        <v>PYRDC_c_FWD</v>
      </c>
    </row>
    <row r="3413" spans="1:10" ht="16" hidden="1" x14ac:dyDescent="0.2">
      <c r="A3413" s="1" t="s">
        <v>1563</v>
      </c>
      <c r="B3413" s="1" t="s">
        <v>3902</v>
      </c>
      <c r="C3413" s="1" t="s">
        <v>3982</v>
      </c>
      <c r="D3413" s="1" t="s">
        <v>3983</v>
      </c>
      <c r="E3413" s="1" t="s">
        <v>7</v>
      </c>
      <c r="F3413" s="1" t="s">
        <v>3920</v>
      </c>
      <c r="G3413" s="1" t="str">
        <f>RT_enz[[#This Row],[rxn_src]]&amp;"_"&amp;RT_enz[[#This Row],[dir]]</f>
        <v>PYRDC2_c_FWD</v>
      </c>
      <c r="H3413" s="1" t="str">
        <f>_xlfn.XLOOKUP(RT_enz[[#This Row],[Column1]],SC_enz[name_dir],SC_enz[name_dir],"")</f>
        <v>PYRDC2_c_FWD</v>
      </c>
      <c r="I3413" s="1" t="str">
        <f>_xlfn.XLOOKUP(RT_enz[[#This Row],[rxn_src]],SC_enz[rxn_src],SC_enz[rxn_src],"")</f>
        <v>PYRDC2_c</v>
      </c>
      <c r="J3413" s="2" t="str">
        <f>_xlfn.XLOOKUP(RT_enz[[#This Row],[Column1]],RT_gsm[Column3],RT_gsm[Column3],"")</f>
        <v>PYRDC2_c_FWD</v>
      </c>
    </row>
    <row r="3414" spans="1:10" ht="16" hidden="1" x14ac:dyDescent="0.2">
      <c r="A3414" s="1" t="s">
        <v>2353</v>
      </c>
      <c r="B3414" s="1" t="s">
        <v>3902</v>
      </c>
      <c r="C3414" s="1" t="s">
        <v>6467</v>
      </c>
      <c r="D3414" s="1" t="s">
        <v>6468</v>
      </c>
      <c r="E3414" s="1" t="s">
        <v>7</v>
      </c>
      <c r="F3414" s="1" t="s">
        <v>3920</v>
      </c>
      <c r="G3414" s="1" t="str">
        <f>RT_enz[[#This Row],[rxn_src]]&amp;"_"&amp;RT_enz[[#This Row],[dir]]</f>
        <v>PYRtps_e_FWD</v>
      </c>
      <c r="H3414" s="1" t="str">
        <f>_xlfn.XLOOKUP(RT_enz[[#This Row],[Column1]],SC_enz[name_dir],SC_enz[name_dir],"")</f>
        <v>PYRtps_e_FWD</v>
      </c>
      <c r="I3414" s="1" t="str">
        <f>_xlfn.XLOOKUP(RT_enz[[#This Row],[rxn_src]],SC_enz[rxn_src],SC_enz[rxn_src],"")</f>
        <v>PYRtps_e</v>
      </c>
      <c r="J3414" s="2" t="str">
        <f>_xlfn.XLOOKUP(RT_enz[[#This Row],[Column1]],RT_gsm[Column3],RT_gsm[Column3],"")</f>
        <v>PYRtps_e_FWD</v>
      </c>
    </row>
    <row r="3415" spans="1:10" ht="16" hidden="1" x14ac:dyDescent="0.2">
      <c r="A3415" s="1" t="s">
        <v>2353</v>
      </c>
      <c r="B3415" s="1" t="s">
        <v>3903</v>
      </c>
      <c r="C3415" s="1" t="s">
        <v>6467</v>
      </c>
      <c r="D3415" s="1" t="s">
        <v>6468</v>
      </c>
      <c r="E3415" s="1" t="s">
        <v>7</v>
      </c>
      <c r="F3415" s="1" t="s">
        <v>3920</v>
      </c>
      <c r="G3415" s="1" t="str">
        <f>RT_enz[[#This Row],[rxn_src]]&amp;"_"&amp;RT_enz[[#This Row],[dir]]</f>
        <v>PYRtps_e_REV</v>
      </c>
      <c r="H3415" s="1" t="str">
        <f>_xlfn.XLOOKUP(RT_enz[[#This Row],[Column1]],SC_enz[name_dir],SC_enz[name_dir],"")</f>
        <v>PYRtps_e_REV</v>
      </c>
      <c r="I3415" s="1" t="str">
        <f>_xlfn.XLOOKUP(RT_enz[[#This Row],[rxn_src]],SC_enz[rxn_src],SC_enz[rxn_src],"")</f>
        <v>PYRtps_e</v>
      </c>
      <c r="J3415" s="2" t="str">
        <f>_xlfn.XLOOKUP(RT_enz[[#This Row],[Column1]],RT_gsm[Column3],RT_gsm[Column3],"")</f>
        <v>PYRtps_e_REV</v>
      </c>
    </row>
    <row r="3416" spans="1:10" ht="16" hidden="1" x14ac:dyDescent="0.2">
      <c r="A3416" s="1" t="s">
        <v>3755</v>
      </c>
      <c r="B3416" s="1" t="s">
        <v>3902</v>
      </c>
      <c r="C3416" s="1" t="s">
        <v>3756</v>
      </c>
      <c r="D3416" s="1" t="s">
        <v>6469</v>
      </c>
      <c r="E3416" s="1" t="s">
        <v>12</v>
      </c>
      <c r="F3416" s="1" t="s">
        <v>3920</v>
      </c>
      <c r="G3416" s="1" t="str">
        <f>RT_enz[[#This Row],[rxn_src]]&amp;"_"&amp;RT_enz[[#This Row],[dir]]</f>
        <v>PYRtps_m_FWD</v>
      </c>
      <c r="H3416" s="1" t="str">
        <f>_xlfn.XLOOKUP(RT_enz[[#This Row],[Column1]],SC_enz[name_dir],SC_enz[name_dir],"")</f>
        <v>PYRtps_m_FWD</v>
      </c>
      <c r="I3416" s="1" t="str">
        <f>_xlfn.XLOOKUP(RT_enz[[#This Row],[rxn_src]],SC_enz[rxn_src],SC_enz[rxn_src],"")</f>
        <v>PYRtps_m</v>
      </c>
      <c r="J3416" s="2" t="str">
        <f>_xlfn.XLOOKUP(RT_enz[[#This Row],[Column1]],RT_gsm[Column3],RT_gsm[Column3],"")</f>
        <v>PYRtps_m_FWD</v>
      </c>
    </row>
    <row r="3417" spans="1:10" ht="16" hidden="1" x14ac:dyDescent="0.2">
      <c r="A3417" s="1" t="s">
        <v>6470</v>
      </c>
      <c r="B3417" s="1" t="s">
        <v>3902</v>
      </c>
      <c r="C3417" s="1" t="s">
        <v>142</v>
      </c>
      <c r="D3417" s="1" t="s">
        <v>143</v>
      </c>
      <c r="E3417" s="1" t="s">
        <v>12</v>
      </c>
      <c r="F3417" s="1" t="s">
        <v>3920</v>
      </c>
      <c r="G3417" s="1" t="str">
        <f>RT_enz[[#This Row],[rxn_src]]&amp;"_"&amp;RT_enz[[#This Row],[dir]]</f>
        <v>Q9H2t_c_e_FWD</v>
      </c>
      <c r="H3417" s="1" t="str">
        <f>_xlfn.XLOOKUP(RT_enz[[#This Row],[Column1]],SC_enz[name_dir],SC_enz[name_dir],"")</f>
        <v/>
      </c>
      <c r="I3417" s="1" t="str">
        <f>_xlfn.XLOOKUP(RT_enz[[#This Row],[rxn_src]],SC_enz[rxn_src],SC_enz[rxn_src],"")</f>
        <v/>
      </c>
      <c r="J3417" s="2" t="str">
        <f>_xlfn.XLOOKUP(RT_enz[[#This Row],[Column1]],RT_gsm[Column3],RT_gsm[Column3],"")</f>
        <v>Q9H2t_c_e_FWD</v>
      </c>
    </row>
    <row r="3418" spans="1:10" ht="16" hidden="1" x14ac:dyDescent="0.2">
      <c r="A3418" s="1" t="s">
        <v>6471</v>
      </c>
      <c r="B3418" s="1" t="s">
        <v>3902</v>
      </c>
      <c r="C3418" s="1" t="s">
        <v>142</v>
      </c>
      <c r="D3418" s="1" t="s">
        <v>143</v>
      </c>
      <c r="E3418" s="1" t="s">
        <v>12</v>
      </c>
      <c r="F3418" s="1" t="s">
        <v>3920</v>
      </c>
      <c r="G3418" s="1" t="str">
        <f>RT_enz[[#This Row],[rxn_src]]&amp;"_"&amp;RT_enz[[#This Row],[dir]]</f>
        <v>Q9H2t_c_m_FWD</v>
      </c>
      <c r="H3418" s="1" t="str">
        <f>_xlfn.XLOOKUP(RT_enz[[#This Row],[Column1]],SC_enz[name_dir],SC_enz[name_dir],"")</f>
        <v/>
      </c>
      <c r="I3418" s="1" t="str">
        <f>_xlfn.XLOOKUP(RT_enz[[#This Row],[rxn_src]],SC_enz[rxn_src],SC_enz[rxn_src],"")</f>
        <v/>
      </c>
      <c r="J3418" s="2" t="str">
        <f>_xlfn.XLOOKUP(RT_enz[[#This Row],[Column1]],RT_gsm[Column3],RT_gsm[Column3],"")</f>
        <v>Q9H2t_c_m_FWD</v>
      </c>
    </row>
    <row r="3419" spans="1:10" ht="16" hidden="1" x14ac:dyDescent="0.2">
      <c r="A3419" s="1" t="s">
        <v>6472</v>
      </c>
      <c r="B3419" s="1" t="s">
        <v>3902</v>
      </c>
      <c r="C3419" s="1" t="s">
        <v>3995</v>
      </c>
      <c r="D3419" s="1" t="s">
        <v>3996</v>
      </c>
      <c r="E3419" s="1" t="s">
        <v>12</v>
      </c>
      <c r="F3419" s="1" t="s">
        <v>6473</v>
      </c>
      <c r="G3419" s="1" t="str">
        <f>RT_enz[[#This Row],[rxn_src]]&amp;"_"&amp;RT_enz[[#This Row],[dir]]</f>
        <v>Q9MO_m_FWD</v>
      </c>
      <c r="H3419" s="1" t="str">
        <f>_xlfn.XLOOKUP(RT_enz[[#This Row],[Column1]],SC_enz[name_dir],SC_enz[name_dir],"")</f>
        <v/>
      </c>
      <c r="I3419" s="1" t="str">
        <f>_xlfn.XLOOKUP(RT_enz[[#This Row],[rxn_src]],SC_enz[rxn_src],SC_enz[rxn_src],"")</f>
        <v/>
      </c>
      <c r="J3419" s="2" t="str">
        <f>_xlfn.XLOOKUP(RT_enz[[#This Row],[Column1]],RT_gsm[Column3],RT_gsm[Column3],"")</f>
        <v>Q9MO_m_FWD</v>
      </c>
    </row>
    <row r="3420" spans="1:10" ht="16" hidden="1" x14ac:dyDescent="0.2">
      <c r="A3420" s="1" t="s">
        <v>6474</v>
      </c>
      <c r="B3420" s="1" t="s">
        <v>3902</v>
      </c>
      <c r="C3420" s="1" t="s">
        <v>3412</v>
      </c>
      <c r="D3420" s="1" t="s">
        <v>6475</v>
      </c>
      <c r="E3420" s="1" t="s">
        <v>12</v>
      </c>
      <c r="F3420" s="1" t="s">
        <v>6476</v>
      </c>
      <c r="G3420" s="1" t="str">
        <f>RT_enz[[#This Row],[rxn_src]]&amp;"_"&amp;RT_enz[[#This Row],[dir]]</f>
        <v>Q9MT1_m_FWD</v>
      </c>
      <c r="H3420" s="1" t="str">
        <f>_xlfn.XLOOKUP(RT_enz[[#This Row],[Column1]],SC_enz[name_dir],SC_enz[name_dir],"")</f>
        <v/>
      </c>
      <c r="I3420" s="1" t="str">
        <f>_xlfn.XLOOKUP(RT_enz[[#This Row],[rxn_src]],SC_enz[rxn_src],SC_enz[rxn_src],"")</f>
        <v/>
      </c>
      <c r="J3420" s="2" t="str">
        <f>_xlfn.XLOOKUP(RT_enz[[#This Row],[Column1]],RT_gsm[Column3],RT_gsm[Column3],"")</f>
        <v>Q9MT1_m_FWD</v>
      </c>
    </row>
    <row r="3421" spans="1:10" ht="16" hidden="1" x14ac:dyDescent="0.2">
      <c r="A3421" s="1" t="s">
        <v>6477</v>
      </c>
      <c r="B3421" s="1" t="s">
        <v>3902</v>
      </c>
      <c r="C3421" s="1" t="s">
        <v>3998</v>
      </c>
      <c r="D3421" s="1" t="s">
        <v>3999</v>
      </c>
      <c r="E3421" s="1" t="s">
        <v>7</v>
      </c>
      <c r="F3421" s="1" t="s">
        <v>6473</v>
      </c>
      <c r="G3421" s="1" t="str">
        <f>RT_enz[[#This Row],[rxn_src]]&amp;"_"&amp;RT_enz[[#This Row],[dir]]</f>
        <v>Q9MT2_m_FWD</v>
      </c>
      <c r="H3421" s="1" t="str">
        <f>_xlfn.XLOOKUP(RT_enz[[#This Row],[Column1]],SC_enz[name_dir],SC_enz[name_dir],"")</f>
        <v/>
      </c>
      <c r="I3421" s="1" t="str">
        <f>_xlfn.XLOOKUP(RT_enz[[#This Row],[rxn_src]],SC_enz[rxn_src],SC_enz[rxn_src],"")</f>
        <v/>
      </c>
      <c r="J3421" s="2" t="str">
        <f>_xlfn.XLOOKUP(RT_enz[[#This Row],[Column1]],RT_gsm[Column3],RT_gsm[Column3],"")</f>
        <v>Q9MT2_m_FWD</v>
      </c>
    </row>
    <row r="3422" spans="1:10" ht="16" hidden="1" x14ac:dyDescent="0.2">
      <c r="A3422" s="1" t="s">
        <v>6478</v>
      </c>
      <c r="B3422" s="1" t="s">
        <v>3902</v>
      </c>
      <c r="C3422" s="1" t="s">
        <v>6479</v>
      </c>
      <c r="D3422" s="1" t="s">
        <v>6475</v>
      </c>
      <c r="E3422" s="1" t="s">
        <v>7</v>
      </c>
      <c r="F3422" s="1" t="s">
        <v>6473</v>
      </c>
      <c r="G3422" s="1" t="str">
        <f>RT_enz[[#This Row],[rxn_src]]&amp;"_"&amp;RT_enz[[#This Row],[dir]]</f>
        <v>Q9OR_m_FWD</v>
      </c>
      <c r="H3422" s="1" t="str">
        <f>_xlfn.XLOOKUP(RT_enz[[#This Row],[Column1]],SC_enz[name_dir],SC_enz[name_dir],"")</f>
        <v/>
      </c>
      <c r="I3422" s="1" t="str">
        <f>_xlfn.XLOOKUP(RT_enz[[#This Row],[rxn_src]],SC_enz[rxn_src],SC_enz[rxn_src],"")</f>
        <v/>
      </c>
      <c r="J3422" s="2" t="str">
        <f>_xlfn.XLOOKUP(RT_enz[[#This Row],[Column1]],RT_gsm[Column3],RT_gsm[Column3],"")</f>
        <v>Q9OR_m_FWD</v>
      </c>
    </row>
    <row r="3423" spans="1:10" ht="16" hidden="1" x14ac:dyDescent="0.2">
      <c r="A3423" s="1" t="s">
        <v>1787</v>
      </c>
      <c r="B3423" s="1" t="s">
        <v>3902</v>
      </c>
      <c r="C3423" s="1" t="s">
        <v>1642</v>
      </c>
      <c r="D3423" s="1" t="s">
        <v>143</v>
      </c>
      <c r="E3423" s="1" t="s">
        <v>7</v>
      </c>
      <c r="F3423" s="1"/>
      <c r="G3423" s="1" t="str">
        <f>RT_enz[[#This Row],[rxn_src]]&amp;"_"&amp;RT_enz[[#This Row],[dir]]</f>
        <v>QUILSYN_c_FWD</v>
      </c>
      <c r="H3423" s="1" t="str">
        <f>_xlfn.XLOOKUP(RT_enz[[#This Row],[Column1]],SC_enz[name_dir],SC_enz[name_dir],"")</f>
        <v>QUILSYN_c_FWD</v>
      </c>
      <c r="I3423" s="1" t="str">
        <f>_xlfn.XLOOKUP(RT_enz[[#This Row],[rxn_src]],SC_enz[rxn_src],SC_enz[rxn_src],"")</f>
        <v>QUILSYN_c</v>
      </c>
      <c r="J3423" s="2" t="str">
        <f>_xlfn.XLOOKUP(RT_enz[[#This Row],[Column1]],RT_gsm[Column3],RT_gsm[Column3],"")</f>
        <v>QUILSYN_c_FWD</v>
      </c>
    </row>
    <row r="3424" spans="1:10" ht="16" hidden="1" x14ac:dyDescent="0.2">
      <c r="A3424" s="1" t="s">
        <v>6480</v>
      </c>
      <c r="B3424" s="1" t="s">
        <v>3902</v>
      </c>
      <c r="C3424" s="1" t="s">
        <v>6481</v>
      </c>
      <c r="D3424" s="1" t="s">
        <v>6482</v>
      </c>
      <c r="E3424" s="1" t="s">
        <v>7</v>
      </c>
      <c r="F3424" s="1" t="s">
        <v>3920</v>
      </c>
      <c r="G3424" s="1" t="str">
        <f>RT_enz[[#This Row],[rxn_src]]&amp;"_"&amp;RT_enz[[#This Row],[dir]]</f>
        <v>QUINDH_c_FWD</v>
      </c>
      <c r="H3424" s="1" t="str">
        <f>_xlfn.XLOOKUP(RT_enz[[#This Row],[Column1]],SC_enz[name_dir],SC_enz[name_dir],"")</f>
        <v/>
      </c>
      <c r="I3424" s="1" t="str">
        <f>_xlfn.XLOOKUP(RT_enz[[#This Row],[rxn_src]],SC_enz[rxn_src],SC_enz[rxn_src],"")</f>
        <v/>
      </c>
      <c r="J3424" s="2" t="str">
        <f>_xlfn.XLOOKUP(RT_enz[[#This Row],[Column1]],RT_gsm[Column3],RT_gsm[Column3],"")</f>
        <v>QUINDH_c_FWD</v>
      </c>
    </row>
    <row r="3425" spans="1:10" ht="16" hidden="1" x14ac:dyDescent="0.2">
      <c r="A3425" s="1" t="s">
        <v>6480</v>
      </c>
      <c r="B3425" s="1" t="s">
        <v>3903</v>
      </c>
      <c r="C3425" s="1" t="s">
        <v>6481</v>
      </c>
      <c r="D3425" s="1" t="s">
        <v>6482</v>
      </c>
      <c r="E3425" s="1" t="s">
        <v>7</v>
      </c>
      <c r="F3425" s="1" t="s">
        <v>3920</v>
      </c>
      <c r="G3425" s="1" t="str">
        <f>RT_enz[[#This Row],[rxn_src]]&amp;"_"&amp;RT_enz[[#This Row],[dir]]</f>
        <v>QUINDH_c_REV</v>
      </c>
      <c r="H3425" s="1" t="str">
        <f>_xlfn.XLOOKUP(RT_enz[[#This Row],[Column1]],SC_enz[name_dir],SC_enz[name_dir],"")</f>
        <v/>
      </c>
      <c r="I3425" s="1" t="str">
        <f>_xlfn.XLOOKUP(RT_enz[[#This Row],[rxn_src]],SC_enz[rxn_src],SC_enz[rxn_src],"")</f>
        <v/>
      </c>
      <c r="J3425" s="2" t="str">
        <f>_xlfn.XLOOKUP(RT_enz[[#This Row],[Column1]],RT_gsm[Column3],RT_gsm[Column3],"")</f>
        <v>QUINDH_c_REV</v>
      </c>
    </row>
    <row r="3426" spans="1:10" ht="16" hidden="1" x14ac:dyDescent="0.2">
      <c r="A3426" s="1" t="s">
        <v>6483</v>
      </c>
      <c r="B3426" s="1" t="s">
        <v>3902</v>
      </c>
      <c r="C3426" s="1" t="s">
        <v>6484</v>
      </c>
      <c r="D3426" s="1" t="s">
        <v>6485</v>
      </c>
      <c r="E3426" s="1" t="s">
        <v>7</v>
      </c>
      <c r="F3426" s="1" t="s">
        <v>3920</v>
      </c>
      <c r="G3426" s="1" t="str">
        <f>RT_enz[[#This Row],[rxn_src]]&amp;"_"&amp;RT_enz[[#This Row],[dir]]</f>
        <v>QUINt_c_e_FWD</v>
      </c>
      <c r="H3426" s="1" t="str">
        <f>_xlfn.XLOOKUP(RT_enz[[#This Row],[Column1]],SC_enz[name_dir],SC_enz[name_dir],"")</f>
        <v/>
      </c>
      <c r="I3426" s="1" t="str">
        <f>_xlfn.XLOOKUP(RT_enz[[#This Row],[rxn_src]],SC_enz[rxn_src],SC_enz[rxn_src],"")</f>
        <v/>
      </c>
      <c r="J3426" s="2" t="str">
        <f>_xlfn.XLOOKUP(RT_enz[[#This Row],[Column1]],RT_gsm[Column3],RT_gsm[Column3],"")</f>
        <v>QUINt_c_e_FWD</v>
      </c>
    </row>
    <row r="3427" spans="1:10" ht="16" hidden="1" x14ac:dyDescent="0.2">
      <c r="A3427" s="1" t="s">
        <v>6483</v>
      </c>
      <c r="B3427" s="1" t="s">
        <v>3903</v>
      </c>
      <c r="C3427" s="1" t="s">
        <v>6484</v>
      </c>
      <c r="D3427" s="1" t="s">
        <v>6485</v>
      </c>
      <c r="E3427" s="1" t="s">
        <v>12</v>
      </c>
      <c r="F3427" s="1" t="s">
        <v>3920</v>
      </c>
      <c r="G3427" s="1" t="str">
        <f>RT_enz[[#This Row],[rxn_src]]&amp;"_"&amp;RT_enz[[#This Row],[dir]]</f>
        <v>QUINt_c_e_REV</v>
      </c>
      <c r="H3427" s="1" t="str">
        <f>_xlfn.XLOOKUP(RT_enz[[#This Row],[Column1]],SC_enz[name_dir],SC_enz[name_dir],"")</f>
        <v/>
      </c>
      <c r="I3427" s="1" t="str">
        <f>_xlfn.XLOOKUP(RT_enz[[#This Row],[rxn_src]],SC_enz[rxn_src],SC_enz[rxn_src],"")</f>
        <v/>
      </c>
      <c r="J3427" s="2" t="str">
        <f>_xlfn.XLOOKUP(RT_enz[[#This Row],[Column1]],RT_gsm[Column3],RT_gsm[Column3],"")</f>
        <v>QUINt_c_e_REV</v>
      </c>
    </row>
    <row r="3428" spans="1:10" ht="16" hidden="1" x14ac:dyDescent="0.2">
      <c r="A3428" s="1" t="s">
        <v>6483</v>
      </c>
      <c r="B3428" s="1" t="s">
        <v>3902</v>
      </c>
      <c r="C3428" s="1" t="s">
        <v>6486</v>
      </c>
      <c r="D3428" s="1" t="s">
        <v>6487</v>
      </c>
      <c r="E3428" s="1" t="s">
        <v>7</v>
      </c>
      <c r="F3428" s="1" t="s">
        <v>3920</v>
      </c>
      <c r="G3428" s="1" t="str">
        <f>RT_enz[[#This Row],[rxn_src]]&amp;"_"&amp;RT_enz[[#This Row],[dir]]</f>
        <v>QUINt_c_e_FWD</v>
      </c>
      <c r="H3428" s="1" t="str">
        <f>_xlfn.XLOOKUP(RT_enz[[#This Row],[Column1]],SC_enz[name_dir],SC_enz[name_dir],"")</f>
        <v/>
      </c>
      <c r="I3428" s="1" t="str">
        <f>_xlfn.XLOOKUP(RT_enz[[#This Row],[rxn_src]],SC_enz[rxn_src],SC_enz[rxn_src],"")</f>
        <v/>
      </c>
      <c r="J3428" s="2" t="str">
        <f>_xlfn.XLOOKUP(RT_enz[[#This Row],[Column1]],RT_gsm[Column3],RT_gsm[Column3],"")</f>
        <v>QUINt_c_e_FWD</v>
      </c>
    </row>
    <row r="3429" spans="1:10" ht="16" hidden="1" x14ac:dyDescent="0.2">
      <c r="A3429" s="1" t="s">
        <v>6483</v>
      </c>
      <c r="B3429" s="1" t="s">
        <v>3903</v>
      </c>
      <c r="C3429" s="1" t="s">
        <v>6486</v>
      </c>
      <c r="D3429" s="1" t="s">
        <v>6487</v>
      </c>
      <c r="E3429" s="1" t="s">
        <v>12</v>
      </c>
      <c r="F3429" s="1" t="s">
        <v>3920</v>
      </c>
      <c r="G3429" s="1" t="str">
        <f>RT_enz[[#This Row],[rxn_src]]&amp;"_"&amp;RT_enz[[#This Row],[dir]]</f>
        <v>QUINt_c_e_REV</v>
      </c>
      <c r="H3429" s="1" t="str">
        <f>_xlfn.XLOOKUP(RT_enz[[#This Row],[Column1]],SC_enz[name_dir],SC_enz[name_dir],"")</f>
        <v/>
      </c>
      <c r="I3429" s="1" t="str">
        <f>_xlfn.XLOOKUP(RT_enz[[#This Row],[rxn_src]],SC_enz[rxn_src],SC_enz[rxn_src],"")</f>
        <v/>
      </c>
      <c r="J3429" s="2" t="str">
        <f>_xlfn.XLOOKUP(RT_enz[[#This Row],[Column1]],RT_gsm[Column3],RT_gsm[Column3],"")</f>
        <v>QUINt_c_e_REV</v>
      </c>
    </row>
    <row r="3430" spans="1:10" ht="16" hidden="1" x14ac:dyDescent="0.2">
      <c r="A3430" s="1" t="s">
        <v>6483</v>
      </c>
      <c r="B3430" s="1" t="s">
        <v>3902</v>
      </c>
      <c r="C3430" s="1" t="s">
        <v>6488</v>
      </c>
      <c r="D3430" s="1" t="s">
        <v>6489</v>
      </c>
      <c r="E3430" s="1" t="s">
        <v>7</v>
      </c>
      <c r="F3430" s="1" t="s">
        <v>3920</v>
      </c>
      <c r="G3430" s="1" t="str">
        <f>RT_enz[[#This Row],[rxn_src]]&amp;"_"&amp;RT_enz[[#This Row],[dir]]</f>
        <v>QUINt_c_e_FWD</v>
      </c>
      <c r="H3430" s="1" t="str">
        <f>_xlfn.XLOOKUP(RT_enz[[#This Row],[Column1]],SC_enz[name_dir],SC_enz[name_dir],"")</f>
        <v/>
      </c>
      <c r="I3430" s="1" t="str">
        <f>_xlfn.XLOOKUP(RT_enz[[#This Row],[rxn_src]],SC_enz[rxn_src],SC_enz[rxn_src],"")</f>
        <v/>
      </c>
      <c r="J3430" s="2" t="str">
        <f>_xlfn.XLOOKUP(RT_enz[[#This Row],[Column1]],RT_gsm[Column3],RT_gsm[Column3],"")</f>
        <v>QUINt_c_e_FWD</v>
      </c>
    </row>
    <row r="3431" spans="1:10" ht="16" hidden="1" x14ac:dyDescent="0.2">
      <c r="A3431" s="1" t="s">
        <v>6483</v>
      </c>
      <c r="B3431" s="1" t="s">
        <v>3903</v>
      </c>
      <c r="C3431" s="1" t="s">
        <v>6488</v>
      </c>
      <c r="D3431" s="1" t="s">
        <v>6489</v>
      </c>
      <c r="E3431" s="1" t="s">
        <v>12</v>
      </c>
      <c r="F3431" s="1" t="s">
        <v>3920</v>
      </c>
      <c r="G3431" s="1" t="str">
        <f>RT_enz[[#This Row],[rxn_src]]&amp;"_"&amp;RT_enz[[#This Row],[dir]]</f>
        <v>QUINt_c_e_REV</v>
      </c>
      <c r="H3431" s="1" t="str">
        <f>_xlfn.XLOOKUP(RT_enz[[#This Row],[Column1]],SC_enz[name_dir],SC_enz[name_dir],"")</f>
        <v/>
      </c>
      <c r="I3431" s="1" t="str">
        <f>_xlfn.XLOOKUP(RT_enz[[#This Row],[rxn_src]],SC_enz[rxn_src],SC_enz[rxn_src],"")</f>
        <v/>
      </c>
      <c r="J3431" s="2" t="str">
        <f>_xlfn.XLOOKUP(RT_enz[[#This Row],[Column1]],RT_gsm[Column3],RT_gsm[Column3],"")</f>
        <v>QUINt_c_e_REV</v>
      </c>
    </row>
    <row r="3432" spans="1:10" ht="16" hidden="1" x14ac:dyDescent="0.2">
      <c r="A3432" s="1" t="s">
        <v>2776</v>
      </c>
      <c r="B3432" s="1" t="s">
        <v>3902</v>
      </c>
      <c r="C3432" s="1" t="s">
        <v>1642</v>
      </c>
      <c r="D3432" s="1" t="s">
        <v>143</v>
      </c>
      <c r="E3432" s="1" t="s">
        <v>7</v>
      </c>
      <c r="F3432" s="1"/>
      <c r="G3432" s="1" t="str">
        <f>RT_enz[[#This Row],[rxn_src]]&amp;"_"&amp;RT_enz[[#This Row],[dir]]</f>
        <v>QULNt_c_m_FWD</v>
      </c>
      <c r="H3432" s="1" t="str">
        <f>_xlfn.XLOOKUP(RT_enz[[#This Row],[Column1]],SC_enz[name_dir],SC_enz[name_dir],"")</f>
        <v>QULNt_c_m_FWD</v>
      </c>
      <c r="I3432" s="1" t="str">
        <f>_xlfn.XLOOKUP(RT_enz[[#This Row],[rxn_src]],SC_enz[rxn_src],SC_enz[rxn_src],"")</f>
        <v>QULNt_c_m</v>
      </c>
      <c r="J3432" s="2" t="str">
        <f>_xlfn.XLOOKUP(RT_enz[[#This Row],[Column1]],RT_gsm[Column3],RT_gsm[Column3],"")</f>
        <v>QULNt_c_m_FWD</v>
      </c>
    </row>
    <row r="3433" spans="1:10" ht="16" hidden="1" x14ac:dyDescent="0.2">
      <c r="A3433" s="1" t="s">
        <v>2776</v>
      </c>
      <c r="B3433" s="1" t="s">
        <v>3903</v>
      </c>
      <c r="C3433" s="1" t="s">
        <v>1642</v>
      </c>
      <c r="D3433" s="1" t="s">
        <v>143</v>
      </c>
      <c r="E3433" s="1" t="s">
        <v>7</v>
      </c>
      <c r="F3433" s="1"/>
      <c r="G3433" s="1" t="str">
        <f>RT_enz[[#This Row],[rxn_src]]&amp;"_"&amp;RT_enz[[#This Row],[dir]]</f>
        <v>QULNt_c_m_REV</v>
      </c>
      <c r="H3433" s="1" t="str">
        <f>_xlfn.XLOOKUP(RT_enz[[#This Row],[Column1]],SC_enz[name_dir],SC_enz[name_dir],"")</f>
        <v>QULNt_c_m_REV</v>
      </c>
      <c r="I3433" s="1" t="str">
        <f>_xlfn.XLOOKUP(RT_enz[[#This Row],[rxn_src]],SC_enz[rxn_src],SC_enz[rxn_src],"")</f>
        <v>QULNt_c_m</v>
      </c>
      <c r="J3433" s="2" t="str">
        <f>_xlfn.XLOOKUP(RT_enz[[#This Row],[Column1]],RT_gsm[Column3],RT_gsm[Column3],"")</f>
        <v>QULNt_c_m_REV</v>
      </c>
    </row>
    <row r="3434" spans="1:10" ht="16" hidden="1" x14ac:dyDescent="0.2">
      <c r="A3434" s="1" t="s">
        <v>6490</v>
      </c>
      <c r="B3434" s="1" t="s">
        <v>3902</v>
      </c>
      <c r="C3434" s="1" t="s">
        <v>6491</v>
      </c>
      <c r="D3434" s="1" t="s">
        <v>6492</v>
      </c>
      <c r="E3434" s="1" t="s">
        <v>7</v>
      </c>
      <c r="F3434" s="1" t="s">
        <v>3920</v>
      </c>
      <c r="G3434" s="1" t="str">
        <f>RT_enz[[#This Row],[rxn_src]]&amp;"_"&amp;RT_enz[[#This Row],[dir]]</f>
        <v>RADHx_m_FWD</v>
      </c>
      <c r="H3434" s="1" t="str">
        <f>_xlfn.XLOOKUP(RT_enz[[#This Row],[Column1]],SC_enz[name_dir],SC_enz[name_dir],"")</f>
        <v/>
      </c>
      <c r="I3434" s="1" t="str">
        <f>_xlfn.XLOOKUP(RT_enz[[#This Row],[rxn_src]],SC_enz[rxn_src],SC_enz[rxn_src],"")</f>
        <v/>
      </c>
      <c r="J3434" s="2" t="str">
        <f>_xlfn.XLOOKUP(RT_enz[[#This Row],[Column1]],RT_gsm[Column3],RT_gsm[Column3],"")</f>
        <v>RADHx_m_FWD</v>
      </c>
    </row>
    <row r="3435" spans="1:10" ht="16" hidden="1" x14ac:dyDescent="0.2">
      <c r="A3435" s="1" t="s">
        <v>1978</v>
      </c>
      <c r="B3435" s="1" t="s">
        <v>3902</v>
      </c>
      <c r="C3435" s="1" t="s">
        <v>6493</v>
      </c>
      <c r="D3435" s="1" t="s">
        <v>6494</v>
      </c>
      <c r="E3435" s="1" t="s">
        <v>7</v>
      </c>
      <c r="F3435" s="1" t="s">
        <v>3920</v>
      </c>
      <c r="G3435" s="1" t="str">
        <f>RT_enz[[#This Row],[rxn_src]]&amp;"_"&amp;RT_enz[[#This Row],[dir]]</f>
        <v>RAFH_e_FWD</v>
      </c>
      <c r="H3435" s="1" t="str">
        <f>_xlfn.XLOOKUP(RT_enz[[#This Row],[Column1]],SC_enz[name_dir],SC_enz[name_dir],"")</f>
        <v>RAFH_e_FWD</v>
      </c>
      <c r="I3435" s="1" t="str">
        <f>_xlfn.XLOOKUP(RT_enz[[#This Row],[rxn_src]],SC_enz[rxn_src],SC_enz[rxn_src],"")</f>
        <v>RAFH_e</v>
      </c>
      <c r="J3435" s="2" t="str">
        <f>_xlfn.XLOOKUP(RT_enz[[#This Row],[Column1]],RT_gsm[Column3],RT_gsm[Column3],"")</f>
        <v>RAFH_e_FWD</v>
      </c>
    </row>
    <row r="3436" spans="1:10" ht="16" hidden="1" x14ac:dyDescent="0.2">
      <c r="A3436" s="1" t="s">
        <v>3673</v>
      </c>
      <c r="B3436" s="1" t="s">
        <v>3902</v>
      </c>
      <c r="C3436" s="1" t="s">
        <v>6495</v>
      </c>
      <c r="D3436" s="1" t="s">
        <v>6496</v>
      </c>
      <c r="E3436" s="1" t="s">
        <v>7</v>
      </c>
      <c r="F3436" s="1" t="s">
        <v>3920</v>
      </c>
      <c r="G3436" s="1" t="str">
        <f>RT_enz[[#This Row],[rxn_src]]&amp;"_"&amp;RT_enz[[#This Row],[dir]]</f>
        <v>RBFK_c_FWD</v>
      </c>
      <c r="H3436" s="1" t="str">
        <f>_xlfn.XLOOKUP(RT_enz[[#This Row],[Column1]],SC_enz[name_dir],SC_enz[name_dir],"")</f>
        <v>RBFK_c_FWD</v>
      </c>
      <c r="I3436" s="1" t="str">
        <f>_xlfn.XLOOKUP(RT_enz[[#This Row],[rxn_src]],SC_enz[rxn_src],SC_enz[rxn_src],"")</f>
        <v>RBFK_c</v>
      </c>
      <c r="J3436" s="2" t="str">
        <f>_xlfn.XLOOKUP(RT_enz[[#This Row],[Column1]],RT_gsm[Column3],RT_gsm[Column3],"")</f>
        <v>RBFK_c_FWD</v>
      </c>
    </row>
    <row r="3437" spans="1:10" ht="16" hidden="1" x14ac:dyDescent="0.2">
      <c r="A3437" s="1" t="s">
        <v>3676</v>
      </c>
      <c r="B3437" s="1" t="s">
        <v>3902</v>
      </c>
      <c r="C3437" s="1" t="s">
        <v>6497</v>
      </c>
      <c r="D3437" s="1" t="s">
        <v>6498</v>
      </c>
      <c r="E3437" s="1" t="s">
        <v>7</v>
      </c>
      <c r="F3437" s="1" t="s">
        <v>3920</v>
      </c>
      <c r="G3437" s="1" t="str">
        <f>RT_enz[[#This Row],[rxn_src]]&amp;"_"&amp;RT_enz[[#This Row],[dir]]</f>
        <v>RBFK_m_FWD</v>
      </c>
      <c r="H3437" s="1" t="str">
        <f>_xlfn.XLOOKUP(RT_enz[[#This Row],[Column1]],SC_enz[name_dir],SC_enz[name_dir],"")</f>
        <v>RBFK_m_FWD</v>
      </c>
      <c r="I3437" s="1" t="str">
        <f>_xlfn.XLOOKUP(RT_enz[[#This Row],[rxn_src]],SC_enz[rxn_src],SC_enz[rxn_src],"")</f>
        <v>RBFK_m</v>
      </c>
      <c r="J3437" s="2" t="str">
        <f>_xlfn.XLOOKUP(RT_enz[[#This Row],[Column1]],RT_gsm[Column3],RT_gsm[Column3],"")</f>
        <v>RBFK_m_FWD</v>
      </c>
    </row>
    <row r="3438" spans="1:10" ht="16" hidden="1" x14ac:dyDescent="0.2">
      <c r="A3438" s="1" t="s">
        <v>1569</v>
      </c>
      <c r="B3438" s="1" t="s">
        <v>3902</v>
      </c>
      <c r="C3438" s="1" t="s">
        <v>6499</v>
      </c>
      <c r="D3438" s="1" t="s">
        <v>6500</v>
      </c>
      <c r="E3438" s="1" t="s">
        <v>7</v>
      </c>
      <c r="F3438" s="1" t="s">
        <v>3920</v>
      </c>
      <c r="G3438" s="1" t="str">
        <f>RT_enz[[#This Row],[rxn_src]]&amp;"_"&amp;RT_enz[[#This Row],[dir]]</f>
        <v>RBFSa_c_FWD</v>
      </c>
      <c r="H3438" s="1" t="str">
        <f>_xlfn.XLOOKUP(RT_enz[[#This Row],[Column1]],SC_enz[name_dir],SC_enz[name_dir],"")</f>
        <v>RBFSa_c_FWD</v>
      </c>
      <c r="I3438" s="1" t="str">
        <f>_xlfn.XLOOKUP(RT_enz[[#This Row],[rxn_src]],SC_enz[rxn_src],SC_enz[rxn_src],"")</f>
        <v>RBFSa_c</v>
      </c>
      <c r="J3438" s="2" t="str">
        <f>_xlfn.XLOOKUP(RT_enz[[#This Row],[Column1]],RT_gsm[Column3],RT_gsm[Column3],"")</f>
        <v>RBFSa_c_FWD</v>
      </c>
    </row>
    <row r="3439" spans="1:10" ht="16" hidden="1" x14ac:dyDescent="0.2">
      <c r="A3439" s="1" t="s">
        <v>1572</v>
      </c>
      <c r="B3439" s="1" t="s">
        <v>3902</v>
      </c>
      <c r="C3439" s="1" t="s">
        <v>6501</v>
      </c>
      <c r="D3439" s="1" t="s">
        <v>6502</v>
      </c>
      <c r="E3439" s="1" t="s">
        <v>7</v>
      </c>
      <c r="F3439" s="1" t="s">
        <v>3920</v>
      </c>
      <c r="G3439" s="1" t="str">
        <f>RT_enz[[#This Row],[rxn_src]]&amp;"_"&amp;RT_enz[[#This Row],[dir]]</f>
        <v>RBFSb_c_FWD</v>
      </c>
      <c r="H3439" s="1" t="str">
        <f>_xlfn.XLOOKUP(RT_enz[[#This Row],[Column1]],SC_enz[name_dir],SC_enz[name_dir],"")</f>
        <v>RBFSb_c_FWD</v>
      </c>
      <c r="I3439" s="1" t="str">
        <f>_xlfn.XLOOKUP(RT_enz[[#This Row],[rxn_src]],SC_enz[rxn_src],SC_enz[rxn_src],"")</f>
        <v>RBFSb_c</v>
      </c>
      <c r="J3439" s="2" t="str">
        <f>_xlfn.XLOOKUP(RT_enz[[#This Row],[Column1]],RT_gsm[Column3],RT_gsm[Column3],"")</f>
        <v>RBFSb_c_FWD</v>
      </c>
    </row>
    <row r="3440" spans="1:10" ht="16" hidden="1" x14ac:dyDescent="0.2">
      <c r="A3440" s="1" t="s">
        <v>1575</v>
      </c>
      <c r="B3440" s="1" t="s">
        <v>3902</v>
      </c>
      <c r="C3440" s="1" t="s">
        <v>5013</v>
      </c>
      <c r="D3440" s="1" t="s">
        <v>5014</v>
      </c>
      <c r="E3440" s="1" t="s">
        <v>7</v>
      </c>
      <c r="F3440" s="1" t="s">
        <v>3920</v>
      </c>
      <c r="G3440" s="1" t="str">
        <f>RT_enz[[#This Row],[rxn_src]]&amp;"_"&amp;RT_enz[[#This Row],[dir]]</f>
        <v>RBK_c_FWD</v>
      </c>
      <c r="H3440" s="1" t="str">
        <f>_xlfn.XLOOKUP(RT_enz[[#This Row],[Column1]],SC_enz[name_dir],SC_enz[name_dir],"")</f>
        <v>RBK_c_FWD</v>
      </c>
      <c r="I3440" s="1" t="str">
        <f>_xlfn.XLOOKUP(RT_enz[[#This Row],[rxn_src]],SC_enz[rxn_src],SC_enz[rxn_src],"")</f>
        <v>RBK_c</v>
      </c>
      <c r="J3440" s="2" t="str">
        <f>_xlfn.XLOOKUP(RT_enz[[#This Row],[Column1]],RT_gsm[Column3],RT_gsm[Column3],"")</f>
        <v>RBK_c_FWD</v>
      </c>
    </row>
    <row r="3441" spans="1:10" ht="16" hidden="1" x14ac:dyDescent="0.2">
      <c r="A3441" s="1" t="s">
        <v>6503</v>
      </c>
      <c r="B3441" s="1" t="s">
        <v>3902</v>
      </c>
      <c r="C3441" s="1" t="s">
        <v>6504</v>
      </c>
      <c r="D3441" s="1" t="s">
        <v>6505</v>
      </c>
      <c r="E3441" s="1" t="s">
        <v>7</v>
      </c>
      <c r="F3441" s="1" t="s">
        <v>3920</v>
      </c>
      <c r="G3441" s="1" t="str">
        <f>RT_enz[[#This Row],[rxn_src]]&amp;"_"&amp;RT_enz[[#This Row],[dir]]</f>
        <v>RBK_D_c_FWD</v>
      </c>
      <c r="H3441" s="1" t="str">
        <f>_xlfn.XLOOKUP(RT_enz[[#This Row],[Column1]],SC_enz[name_dir],SC_enz[name_dir],"")</f>
        <v/>
      </c>
      <c r="I3441" s="1" t="str">
        <f>_xlfn.XLOOKUP(RT_enz[[#This Row],[rxn_src]],SC_enz[rxn_src],SC_enz[rxn_src],"")</f>
        <v/>
      </c>
      <c r="J3441" s="2" t="str">
        <f>_xlfn.XLOOKUP(RT_enz[[#This Row],[Column1]],RT_gsm[Column3],RT_gsm[Column3],"")</f>
        <v>RBK_D_c_FWD</v>
      </c>
    </row>
    <row r="3442" spans="1:10" ht="16" hidden="1" x14ac:dyDescent="0.2">
      <c r="A3442" s="1" t="s">
        <v>6506</v>
      </c>
      <c r="B3442" s="1" t="s">
        <v>3902</v>
      </c>
      <c r="C3442" s="1" t="s">
        <v>6507</v>
      </c>
      <c r="D3442" s="1" t="s">
        <v>6508</v>
      </c>
      <c r="E3442" s="1" t="s">
        <v>7</v>
      </c>
      <c r="F3442" s="1" t="s">
        <v>3920</v>
      </c>
      <c r="G3442" s="1" t="str">
        <f>RT_enz[[#This Row],[rxn_src]]&amp;"_"&amp;RT_enz[[#This Row],[dir]]</f>
        <v>RDH_c_FWD</v>
      </c>
      <c r="H3442" s="1" t="str">
        <f>_xlfn.XLOOKUP(RT_enz[[#This Row],[Column1]],SC_enz[name_dir],SC_enz[name_dir],"")</f>
        <v/>
      </c>
      <c r="I3442" s="1" t="str">
        <f>_xlfn.XLOOKUP(RT_enz[[#This Row],[rxn_src]],SC_enz[rxn_src],SC_enz[rxn_src],"")</f>
        <v/>
      </c>
      <c r="J3442" s="2" t="str">
        <f>_xlfn.XLOOKUP(RT_enz[[#This Row],[Column1]],RT_gsm[Column3],RT_gsm[Column3],"")</f>
        <v>RDH_c_FWD</v>
      </c>
    </row>
    <row r="3443" spans="1:10" ht="16" hidden="1" x14ac:dyDescent="0.2">
      <c r="A3443" s="1" t="s">
        <v>6506</v>
      </c>
      <c r="B3443" s="1" t="s">
        <v>3903</v>
      </c>
      <c r="C3443" s="1" t="s">
        <v>6507</v>
      </c>
      <c r="D3443" s="1" t="s">
        <v>6508</v>
      </c>
      <c r="E3443" s="1" t="s">
        <v>7</v>
      </c>
      <c r="F3443" s="1" t="s">
        <v>3920</v>
      </c>
      <c r="G3443" s="1" t="str">
        <f>RT_enz[[#This Row],[rxn_src]]&amp;"_"&amp;RT_enz[[#This Row],[dir]]</f>
        <v>RDH_c_REV</v>
      </c>
      <c r="H3443" s="1" t="str">
        <f>_xlfn.XLOOKUP(RT_enz[[#This Row],[Column1]],SC_enz[name_dir],SC_enz[name_dir],"")</f>
        <v/>
      </c>
      <c r="I3443" s="1" t="str">
        <f>_xlfn.XLOOKUP(RT_enz[[#This Row],[rxn_src]],SC_enz[rxn_src],SC_enz[rxn_src],"")</f>
        <v/>
      </c>
      <c r="J3443" s="2" t="str">
        <f>_xlfn.XLOOKUP(RT_enz[[#This Row],[Column1]],RT_gsm[Column3],RT_gsm[Column3],"")</f>
        <v>RDH_c_REV</v>
      </c>
    </row>
    <row r="3444" spans="1:10" ht="16" hidden="1" x14ac:dyDescent="0.2">
      <c r="A3444" s="1" t="s">
        <v>6509</v>
      </c>
      <c r="B3444" s="1" t="s">
        <v>3902</v>
      </c>
      <c r="C3444" s="1" t="s">
        <v>6510</v>
      </c>
      <c r="D3444" s="1" t="s">
        <v>6511</v>
      </c>
      <c r="E3444" s="1" t="s">
        <v>7</v>
      </c>
      <c r="F3444" s="1" t="s">
        <v>3920</v>
      </c>
      <c r="G3444" s="1" t="str">
        <f>RT_enz[[#This Row],[rxn_src]]&amp;"_"&amp;RT_enz[[#This Row],[dir]]</f>
        <v>RHMND2_c_FWD</v>
      </c>
      <c r="H3444" s="1" t="str">
        <f>_xlfn.XLOOKUP(RT_enz[[#This Row],[Column1]],SC_enz[name_dir],SC_enz[name_dir],"")</f>
        <v/>
      </c>
      <c r="I3444" s="1" t="str">
        <f>_xlfn.XLOOKUP(RT_enz[[#This Row],[rxn_src]],SC_enz[rxn_src],SC_enz[rxn_src],"")</f>
        <v/>
      </c>
      <c r="J3444" s="2" t="str">
        <f>_xlfn.XLOOKUP(RT_enz[[#This Row],[Column1]],RT_gsm[Column3],RT_gsm[Column3],"")</f>
        <v>RHMND2_c_FWD</v>
      </c>
    </row>
    <row r="3445" spans="1:10" ht="16" hidden="1" x14ac:dyDescent="0.2">
      <c r="A3445" s="1" t="s">
        <v>6509</v>
      </c>
      <c r="B3445" s="1" t="s">
        <v>3903</v>
      </c>
      <c r="C3445" s="1" t="s">
        <v>6510</v>
      </c>
      <c r="D3445" s="1" t="s">
        <v>6511</v>
      </c>
      <c r="E3445" s="1" t="s">
        <v>7</v>
      </c>
      <c r="F3445" s="1" t="s">
        <v>3920</v>
      </c>
      <c r="G3445" s="1" t="str">
        <f>RT_enz[[#This Row],[rxn_src]]&amp;"_"&amp;RT_enz[[#This Row],[dir]]</f>
        <v>RHMND2_c_REV</v>
      </c>
      <c r="H3445" s="1" t="str">
        <f>_xlfn.XLOOKUP(RT_enz[[#This Row],[Column1]],SC_enz[name_dir],SC_enz[name_dir],"")</f>
        <v/>
      </c>
      <c r="I3445" s="1" t="str">
        <f>_xlfn.XLOOKUP(RT_enz[[#This Row],[rxn_src]],SC_enz[rxn_src],SC_enz[rxn_src],"")</f>
        <v/>
      </c>
      <c r="J3445" s="2" t="str">
        <f>_xlfn.XLOOKUP(RT_enz[[#This Row],[Column1]],RT_gsm[Column3],RT_gsm[Column3],"")</f>
        <v>RHMND2_c_REV</v>
      </c>
    </row>
    <row r="3446" spans="1:10" ht="16" hidden="1" x14ac:dyDescent="0.2">
      <c r="A3446" s="1" t="s">
        <v>2779</v>
      </c>
      <c r="B3446" s="1" t="s">
        <v>3902</v>
      </c>
      <c r="C3446" s="1" t="s">
        <v>1642</v>
      </c>
      <c r="D3446" s="1" t="s">
        <v>143</v>
      </c>
      <c r="E3446" s="1" t="s">
        <v>7</v>
      </c>
      <c r="F3446" s="1"/>
      <c r="G3446" s="1" t="str">
        <f>RT_enz[[#This Row],[rxn_src]]&amp;"_"&amp;RT_enz[[#This Row],[dir]]</f>
        <v>RIBFLVt_c_m_FWD</v>
      </c>
      <c r="H3446" s="1" t="str">
        <f>_xlfn.XLOOKUP(RT_enz[[#This Row],[Column1]],SC_enz[name_dir],SC_enz[name_dir],"")</f>
        <v>RIBFLVt_c_m_FWD</v>
      </c>
      <c r="I3446" s="1" t="str">
        <f>_xlfn.XLOOKUP(RT_enz[[#This Row],[rxn_src]],SC_enz[rxn_src],SC_enz[rxn_src],"")</f>
        <v>RIBFLVt_c_m</v>
      </c>
      <c r="J3446" s="2" t="str">
        <f>_xlfn.XLOOKUP(RT_enz[[#This Row],[Column1]],RT_gsm[Column3],RT_gsm[Column3],"")</f>
        <v>RIBFLVt_c_m_FWD</v>
      </c>
    </row>
    <row r="3447" spans="1:10" ht="16" hidden="1" x14ac:dyDescent="0.2">
      <c r="A3447" s="1" t="s">
        <v>2783</v>
      </c>
      <c r="B3447" s="1" t="s">
        <v>3902</v>
      </c>
      <c r="C3447" s="1" t="s">
        <v>142</v>
      </c>
      <c r="D3447" s="1" t="s">
        <v>143</v>
      </c>
      <c r="E3447" s="1" t="s">
        <v>12</v>
      </c>
      <c r="F3447" s="1" t="s">
        <v>4477</v>
      </c>
      <c r="G3447" s="1" t="str">
        <f>RT_enz[[#This Row],[rxn_src]]&amp;"_"&amp;RT_enz[[#This Row],[dir]]</f>
        <v>RIBt_c_e_FWD</v>
      </c>
      <c r="H3447" s="1" t="str">
        <f>_xlfn.XLOOKUP(RT_enz[[#This Row],[Column1]],SC_enz[name_dir],SC_enz[name_dir],"")</f>
        <v>RIBt_c_e_FWD</v>
      </c>
      <c r="I3447" s="1" t="str">
        <f>_xlfn.XLOOKUP(RT_enz[[#This Row],[rxn_src]],SC_enz[rxn_src],SC_enz[rxn_src],"")</f>
        <v>RIBt_c_e</v>
      </c>
      <c r="J3447" s="2" t="str">
        <f>_xlfn.XLOOKUP(RT_enz[[#This Row],[Column1]],RT_gsm[Column3],RT_gsm[Column3],"")</f>
        <v>RIBt_c_e_FWD</v>
      </c>
    </row>
    <row r="3448" spans="1:10" ht="16" hidden="1" x14ac:dyDescent="0.2">
      <c r="A3448" s="1" t="s">
        <v>3891</v>
      </c>
      <c r="B3448" s="1" t="s">
        <v>3902</v>
      </c>
      <c r="C3448" s="1" t="s">
        <v>6512</v>
      </c>
      <c r="D3448" s="1" t="s">
        <v>6513</v>
      </c>
      <c r="E3448" s="1" t="s">
        <v>12</v>
      </c>
      <c r="F3448" s="1" t="s">
        <v>6514</v>
      </c>
      <c r="G3448" s="1" t="str">
        <f>RT_enz[[#This Row],[rxn_src]]&amp;"_"&amp;RT_enz[[#This Row],[dir]]</f>
        <v>RLFC2O_c_FWD</v>
      </c>
      <c r="H3448" s="1" t="str">
        <f>_xlfn.XLOOKUP(RT_enz[[#This Row],[Column1]],SC_enz[name_dir],SC_enz[name_dir],"")</f>
        <v>RLFC2O_c_FWD</v>
      </c>
      <c r="I3448" s="1" t="str">
        <f>_xlfn.XLOOKUP(RT_enz[[#This Row],[rxn_src]],SC_enz[rxn_src],SC_enz[rxn_src],"")</f>
        <v>RLFC2O_c</v>
      </c>
      <c r="J3448" s="2" t="str">
        <f>_xlfn.XLOOKUP(RT_enz[[#This Row],[Column1]],RT_gsm[Column3],RT_gsm[Column3],"")</f>
        <v>RLFC2O_c_FWD</v>
      </c>
    </row>
    <row r="3449" spans="1:10" ht="16" hidden="1" x14ac:dyDescent="0.2">
      <c r="A3449" s="1" t="s">
        <v>3894</v>
      </c>
      <c r="B3449" s="1" t="s">
        <v>3902</v>
      </c>
      <c r="C3449" s="1" t="s">
        <v>6515</v>
      </c>
      <c r="D3449" s="1" t="s">
        <v>6516</v>
      </c>
      <c r="E3449" s="1" t="s">
        <v>12</v>
      </c>
      <c r="F3449" s="1" t="s">
        <v>6514</v>
      </c>
      <c r="G3449" s="1" t="str">
        <f>RT_enz[[#This Row],[rxn_src]]&amp;"_"&amp;RT_enz[[#This Row],[dir]]</f>
        <v>RLFC2O_m_FWD</v>
      </c>
      <c r="H3449" s="1" t="str">
        <f>_xlfn.XLOOKUP(RT_enz[[#This Row],[Column1]],SC_enz[name_dir],SC_enz[name_dir],"")</f>
        <v>RLFC2O_m_FWD</v>
      </c>
      <c r="I3449" s="1" t="str">
        <f>_xlfn.XLOOKUP(RT_enz[[#This Row],[rxn_src]],SC_enz[rxn_src],SC_enz[rxn_src],"")</f>
        <v>RLFC2O_m</v>
      </c>
      <c r="J3449" s="2" t="str">
        <f>_xlfn.XLOOKUP(RT_enz[[#This Row],[Column1]],RT_gsm[Column3],RT_gsm[Column3],"")</f>
        <v>RLFC2O_m_FWD</v>
      </c>
    </row>
    <row r="3450" spans="1:10" ht="16" hidden="1" x14ac:dyDescent="0.2">
      <c r="A3450" s="1" t="s">
        <v>1576</v>
      </c>
      <c r="B3450" s="1" t="s">
        <v>3902</v>
      </c>
      <c r="C3450" s="1" t="s">
        <v>1577</v>
      </c>
      <c r="D3450" s="1" t="s">
        <v>6517</v>
      </c>
      <c r="E3450" s="1" t="s">
        <v>12</v>
      </c>
      <c r="F3450" s="1" t="s">
        <v>6518</v>
      </c>
      <c r="G3450" s="1" t="str">
        <f>RT_enz[[#This Row],[rxn_src]]&amp;"_"&amp;RT_enz[[#This Row],[dir]]</f>
        <v>RNDR1_c_FWD</v>
      </c>
      <c r="H3450" s="1" t="str">
        <f>_xlfn.XLOOKUP(RT_enz[[#This Row],[Column1]],SC_enz[name_dir],SC_enz[name_dir],"")</f>
        <v>RNDR1_c_FWD</v>
      </c>
      <c r="I3450" s="1" t="str">
        <f>_xlfn.XLOOKUP(RT_enz[[#This Row],[rxn_src]],SC_enz[rxn_src],SC_enz[rxn_src],"")</f>
        <v>RNDR1_c</v>
      </c>
      <c r="J3450" s="2" t="str">
        <f>_xlfn.XLOOKUP(RT_enz[[#This Row],[Column1]],RT_gsm[Column3],RT_gsm[Column3],"")</f>
        <v>RNDR1_c_FWD</v>
      </c>
    </row>
    <row r="3451" spans="1:10" ht="16" hidden="1" x14ac:dyDescent="0.2">
      <c r="A3451" s="1" t="s">
        <v>1583</v>
      </c>
      <c r="B3451" s="1" t="s">
        <v>3902</v>
      </c>
      <c r="C3451" s="1" t="s">
        <v>1577</v>
      </c>
      <c r="D3451" s="1" t="s">
        <v>6519</v>
      </c>
      <c r="E3451" s="1" t="s">
        <v>12</v>
      </c>
      <c r="F3451" s="1" t="s">
        <v>6518</v>
      </c>
      <c r="G3451" s="1" t="str">
        <f>RT_enz[[#This Row],[rxn_src]]&amp;"_"&amp;RT_enz[[#This Row],[dir]]</f>
        <v>RNDR1_n_FWD</v>
      </c>
      <c r="H3451" s="1" t="str">
        <f>_xlfn.XLOOKUP(RT_enz[[#This Row],[Column1]],SC_enz[name_dir],SC_enz[name_dir],"")</f>
        <v>RNDR1_n_FWD</v>
      </c>
      <c r="I3451" s="1" t="str">
        <f>_xlfn.XLOOKUP(RT_enz[[#This Row],[rxn_src]],SC_enz[rxn_src],SC_enz[rxn_src],"")</f>
        <v>RNDR1_n</v>
      </c>
      <c r="J3451" s="2" t="str">
        <f>_xlfn.XLOOKUP(RT_enz[[#This Row],[Column1]],RT_gsm[Column3],RT_gsm[Column3],"")</f>
        <v>RNDR1_n_FWD</v>
      </c>
    </row>
    <row r="3452" spans="1:10" ht="16" hidden="1" x14ac:dyDescent="0.2">
      <c r="A3452" s="1" t="s">
        <v>1586</v>
      </c>
      <c r="B3452" s="1" t="s">
        <v>3902</v>
      </c>
      <c r="C3452" s="1" t="s">
        <v>1577</v>
      </c>
      <c r="D3452" s="1" t="s">
        <v>6517</v>
      </c>
      <c r="E3452" s="1" t="s">
        <v>12</v>
      </c>
      <c r="F3452" s="1" t="s">
        <v>6518</v>
      </c>
      <c r="G3452" s="1" t="str">
        <f>RT_enz[[#This Row],[rxn_src]]&amp;"_"&amp;RT_enz[[#This Row],[dir]]</f>
        <v>RNDR2_c_FWD</v>
      </c>
      <c r="H3452" s="1" t="str">
        <f>_xlfn.XLOOKUP(RT_enz[[#This Row],[Column1]],SC_enz[name_dir],SC_enz[name_dir],"")</f>
        <v>RNDR2_c_FWD</v>
      </c>
      <c r="I3452" s="1" t="str">
        <f>_xlfn.XLOOKUP(RT_enz[[#This Row],[rxn_src]],SC_enz[rxn_src],SC_enz[rxn_src],"")</f>
        <v>RNDR2_c</v>
      </c>
      <c r="J3452" s="2" t="str">
        <f>_xlfn.XLOOKUP(RT_enz[[#This Row],[Column1]],RT_gsm[Column3],RT_gsm[Column3],"")</f>
        <v>RNDR2_c_FWD</v>
      </c>
    </row>
    <row r="3453" spans="1:10" ht="16" hidden="1" x14ac:dyDescent="0.2">
      <c r="A3453" s="1" t="s">
        <v>1587</v>
      </c>
      <c r="B3453" s="1" t="s">
        <v>3902</v>
      </c>
      <c r="C3453" s="1" t="s">
        <v>1577</v>
      </c>
      <c r="D3453" s="1" t="s">
        <v>6519</v>
      </c>
      <c r="E3453" s="1" t="s">
        <v>12</v>
      </c>
      <c r="F3453" s="1" t="s">
        <v>6518</v>
      </c>
      <c r="G3453" s="1" t="str">
        <f>RT_enz[[#This Row],[rxn_src]]&amp;"_"&amp;RT_enz[[#This Row],[dir]]</f>
        <v>RNDR2_n_FWD</v>
      </c>
      <c r="H3453" s="1" t="str">
        <f>_xlfn.XLOOKUP(RT_enz[[#This Row],[Column1]],SC_enz[name_dir],SC_enz[name_dir],"")</f>
        <v>RNDR2_n_FWD</v>
      </c>
      <c r="I3453" s="1" t="str">
        <f>_xlfn.XLOOKUP(RT_enz[[#This Row],[rxn_src]],SC_enz[rxn_src],SC_enz[rxn_src],"")</f>
        <v>RNDR2_n</v>
      </c>
      <c r="J3453" s="2" t="str">
        <f>_xlfn.XLOOKUP(RT_enz[[#This Row],[Column1]],RT_gsm[Column3],RT_gsm[Column3],"")</f>
        <v>RNDR2_n_FWD</v>
      </c>
    </row>
    <row r="3454" spans="1:10" ht="16" hidden="1" x14ac:dyDescent="0.2">
      <c r="A3454" s="1" t="s">
        <v>1584</v>
      </c>
      <c r="B3454" s="1" t="s">
        <v>3902</v>
      </c>
      <c r="C3454" s="1" t="s">
        <v>1577</v>
      </c>
      <c r="D3454" s="1" t="s">
        <v>6517</v>
      </c>
      <c r="E3454" s="1" t="s">
        <v>12</v>
      </c>
      <c r="F3454" s="1" t="s">
        <v>6518</v>
      </c>
      <c r="G3454" s="1" t="str">
        <f>RT_enz[[#This Row],[rxn_src]]&amp;"_"&amp;RT_enz[[#This Row],[dir]]</f>
        <v>RNDR3_c_FWD</v>
      </c>
      <c r="H3454" s="1" t="str">
        <f>_xlfn.XLOOKUP(RT_enz[[#This Row],[Column1]],SC_enz[name_dir],SC_enz[name_dir],"")</f>
        <v>RNDR3_c_FWD</v>
      </c>
      <c r="I3454" s="1" t="str">
        <f>_xlfn.XLOOKUP(RT_enz[[#This Row],[rxn_src]],SC_enz[rxn_src],SC_enz[rxn_src],"")</f>
        <v>RNDR3_c</v>
      </c>
      <c r="J3454" s="2" t="str">
        <f>_xlfn.XLOOKUP(RT_enz[[#This Row],[Column1]],RT_gsm[Column3],RT_gsm[Column3],"")</f>
        <v>RNDR3_c_FWD</v>
      </c>
    </row>
    <row r="3455" spans="1:10" ht="16" hidden="1" x14ac:dyDescent="0.2">
      <c r="A3455" s="1" t="s">
        <v>1585</v>
      </c>
      <c r="B3455" s="1" t="s">
        <v>3902</v>
      </c>
      <c r="C3455" s="1" t="s">
        <v>1577</v>
      </c>
      <c r="D3455" s="1" t="s">
        <v>6519</v>
      </c>
      <c r="E3455" s="1" t="s">
        <v>12</v>
      </c>
      <c r="F3455" s="1" t="s">
        <v>6518</v>
      </c>
      <c r="G3455" s="1" t="str">
        <f>RT_enz[[#This Row],[rxn_src]]&amp;"_"&amp;RT_enz[[#This Row],[dir]]</f>
        <v>RNDR3_n_FWD</v>
      </c>
      <c r="H3455" s="1" t="str">
        <f>_xlfn.XLOOKUP(RT_enz[[#This Row],[Column1]],SC_enz[name_dir],SC_enz[name_dir],"")</f>
        <v>RNDR3_n_FWD</v>
      </c>
      <c r="I3455" s="1" t="str">
        <f>_xlfn.XLOOKUP(RT_enz[[#This Row],[rxn_src]],SC_enz[rxn_src],SC_enz[rxn_src],"")</f>
        <v>RNDR3_n</v>
      </c>
      <c r="J3455" s="2" t="str">
        <f>_xlfn.XLOOKUP(RT_enz[[#This Row],[Column1]],RT_gsm[Column3],RT_gsm[Column3],"")</f>
        <v>RNDR3_n_FWD</v>
      </c>
    </row>
    <row r="3456" spans="1:10" ht="16" hidden="1" x14ac:dyDescent="0.2">
      <c r="A3456" s="1" t="s">
        <v>3904</v>
      </c>
      <c r="B3456" s="1" t="s">
        <v>3902</v>
      </c>
      <c r="C3456" s="1" t="s">
        <v>1577</v>
      </c>
      <c r="D3456" s="1" t="s">
        <v>6517</v>
      </c>
      <c r="E3456" s="1" t="s">
        <v>12</v>
      </c>
      <c r="F3456" s="1" t="s">
        <v>6518</v>
      </c>
      <c r="G3456" s="1" t="str">
        <f>RT_enz[[#This Row],[rxn_src]]&amp;"_"&amp;RT_enz[[#This Row],[dir]]</f>
        <v>RNDR4_c_FWD</v>
      </c>
      <c r="H3456" s="1" t="str">
        <f>_xlfn.XLOOKUP(RT_enz[[#This Row],[Column1]],SC_enz[name_dir],SC_enz[name_dir],"")</f>
        <v>RNDR4_c_FWD</v>
      </c>
      <c r="I3456" s="1" t="str">
        <f>_xlfn.XLOOKUP(RT_enz[[#This Row],[rxn_src]],SC_enz[rxn_src],SC_enz[rxn_src],"")</f>
        <v>RNDR4_c</v>
      </c>
      <c r="J3456" s="2" t="str">
        <f>_xlfn.XLOOKUP(RT_enz[[#This Row],[Column1]],RT_gsm[Column3],RT_gsm[Column3],"")</f>
        <v>RNDR4_c_FWD</v>
      </c>
    </row>
    <row r="3457" spans="1:10" ht="16" hidden="1" x14ac:dyDescent="0.2">
      <c r="A3457" s="1" t="s">
        <v>3905</v>
      </c>
      <c r="B3457" s="1" t="s">
        <v>3902</v>
      </c>
      <c r="C3457" s="1" t="s">
        <v>1577</v>
      </c>
      <c r="D3457" s="1" t="s">
        <v>6519</v>
      </c>
      <c r="E3457" s="1" t="s">
        <v>12</v>
      </c>
      <c r="F3457" s="1" t="s">
        <v>6518</v>
      </c>
      <c r="G3457" s="1" t="str">
        <f>RT_enz[[#This Row],[rxn_src]]&amp;"_"&amp;RT_enz[[#This Row],[dir]]</f>
        <v>RNDR4_n_FWD</v>
      </c>
      <c r="H3457" s="1" t="str">
        <f>_xlfn.XLOOKUP(RT_enz[[#This Row],[Column1]],SC_enz[name_dir],SC_enz[name_dir],"")</f>
        <v>RNDR4_n_FWD</v>
      </c>
      <c r="I3457" s="1" t="str">
        <f>_xlfn.XLOOKUP(RT_enz[[#This Row],[rxn_src]],SC_enz[rxn_src],SC_enz[rxn_src],"")</f>
        <v>RNDR4_n</v>
      </c>
      <c r="J3457" s="2" t="str">
        <f>_xlfn.XLOOKUP(RT_enz[[#This Row],[Column1]],RT_gsm[Column3],RT_gsm[Column3],"")</f>
        <v>RNDR4_n_FWD</v>
      </c>
    </row>
    <row r="3458" spans="1:10" ht="16" hidden="1" x14ac:dyDescent="0.2">
      <c r="A3458" s="1" t="s">
        <v>1591</v>
      </c>
      <c r="B3458" s="1" t="s">
        <v>3902</v>
      </c>
      <c r="C3458" s="1" t="s">
        <v>6520</v>
      </c>
      <c r="D3458" s="1" t="s">
        <v>6521</v>
      </c>
      <c r="E3458" s="1" t="s">
        <v>7</v>
      </c>
      <c r="F3458" s="1" t="s">
        <v>3920</v>
      </c>
      <c r="G3458" s="1" t="str">
        <f>RT_enz[[#This Row],[rxn_src]]&amp;"_"&amp;RT_enz[[#This Row],[dir]]</f>
        <v>RNMK_c_FWD</v>
      </c>
      <c r="H3458" s="1" t="str">
        <f>_xlfn.XLOOKUP(RT_enz[[#This Row],[Column1]],SC_enz[name_dir],SC_enz[name_dir],"")</f>
        <v>RNMK_c_FWD</v>
      </c>
      <c r="I3458" s="1" t="str">
        <f>_xlfn.XLOOKUP(RT_enz[[#This Row],[rxn_src]],SC_enz[rxn_src],SC_enz[rxn_src],"")</f>
        <v>RNMK_c</v>
      </c>
      <c r="J3458" s="2" t="str">
        <f>_xlfn.XLOOKUP(RT_enz[[#This Row],[Column1]],RT_gsm[Column3],RT_gsm[Column3],"")</f>
        <v>RNMK_c_FWD</v>
      </c>
    </row>
    <row r="3459" spans="1:10" ht="16" hidden="1" x14ac:dyDescent="0.2">
      <c r="A3459" s="1" t="s">
        <v>1594</v>
      </c>
      <c r="B3459" s="1" t="s">
        <v>3902</v>
      </c>
      <c r="C3459" s="1" t="s">
        <v>6522</v>
      </c>
      <c r="D3459" s="1" t="s">
        <v>6523</v>
      </c>
      <c r="E3459" s="1" t="s">
        <v>7</v>
      </c>
      <c r="F3459" s="1" t="s">
        <v>3920</v>
      </c>
      <c r="G3459" s="1" t="str">
        <f>RT_enz[[#This Row],[rxn_src]]&amp;"_"&amp;RT_enz[[#This Row],[dir]]</f>
        <v>RPE_c_FWD</v>
      </c>
      <c r="H3459" s="1" t="str">
        <f>_xlfn.XLOOKUP(RT_enz[[#This Row],[Column1]],SC_enz[name_dir],SC_enz[name_dir],"")</f>
        <v>RPE_c_FWD</v>
      </c>
      <c r="I3459" s="1" t="str">
        <f>_xlfn.XLOOKUP(RT_enz[[#This Row],[rxn_src]],SC_enz[rxn_src],SC_enz[rxn_src],"")</f>
        <v>RPE_c</v>
      </c>
      <c r="J3459" s="2" t="str">
        <f>_xlfn.XLOOKUP(RT_enz[[#This Row],[Column1]],RT_gsm[Column3],RT_gsm[Column3],"")</f>
        <v>RPE_c_FWD</v>
      </c>
    </row>
    <row r="3460" spans="1:10" ht="16" hidden="1" x14ac:dyDescent="0.2">
      <c r="A3460" s="1" t="s">
        <v>1594</v>
      </c>
      <c r="B3460" s="1" t="s">
        <v>3903</v>
      </c>
      <c r="C3460" s="1" t="s">
        <v>6522</v>
      </c>
      <c r="D3460" s="1" t="s">
        <v>6523</v>
      </c>
      <c r="E3460" s="1" t="s">
        <v>12</v>
      </c>
      <c r="F3460" s="1" t="s">
        <v>3920</v>
      </c>
      <c r="G3460" s="1" t="str">
        <f>RT_enz[[#This Row],[rxn_src]]&amp;"_"&amp;RT_enz[[#This Row],[dir]]</f>
        <v>RPE_c_REV</v>
      </c>
      <c r="H3460" s="1" t="str">
        <f>_xlfn.XLOOKUP(RT_enz[[#This Row],[Column1]],SC_enz[name_dir],SC_enz[name_dir],"")</f>
        <v>RPE_c_REV</v>
      </c>
      <c r="I3460" s="1" t="str">
        <f>_xlfn.XLOOKUP(RT_enz[[#This Row],[rxn_src]],SC_enz[rxn_src],SC_enz[rxn_src],"")</f>
        <v>RPE_c</v>
      </c>
      <c r="J3460" s="2" t="str">
        <f>_xlfn.XLOOKUP(RT_enz[[#This Row],[Column1]],RT_gsm[Column3],RT_gsm[Column3],"")</f>
        <v>RPE_c_REV</v>
      </c>
    </row>
    <row r="3461" spans="1:10" ht="16" hidden="1" x14ac:dyDescent="0.2">
      <c r="A3461" s="1" t="s">
        <v>1594</v>
      </c>
      <c r="B3461" s="1" t="s">
        <v>3902</v>
      </c>
      <c r="C3461" s="1" t="s">
        <v>6524</v>
      </c>
      <c r="D3461" s="1" t="s">
        <v>6525</v>
      </c>
      <c r="E3461" s="1" t="s">
        <v>7</v>
      </c>
      <c r="F3461" s="1" t="s">
        <v>3920</v>
      </c>
      <c r="G3461" s="1" t="str">
        <f>RT_enz[[#This Row],[rxn_src]]&amp;"_"&amp;RT_enz[[#This Row],[dir]]</f>
        <v>RPE_c_FWD</v>
      </c>
      <c r="H3461" s="1" t="str">
        <f>_xlfn.XLOOKUP(RT_enz[[#This Row],[Column1]],SC_enz[name_dir],SC_enz[name_dir],"")</f>
        <v>RPE_c_FWD</v>
      </c>
      <c r="I3461" s="1" t="str">
        <f>_xlfn.XLOOKUP(RT_enz[[#This Row],[rxn_src]],SC_enz[rxn_src],SC_enz[rxn_src],"")</f>
        <v>RPE_c</v>
      </c>
      <c r="J3461" s="2" t="str">
        <f>_xlfn.XLOOKUP(RT_enz[[#This Row],[Column1]],RT_gsm[Column3],RT_gsm[Column3],"")</f>
        <v>RPE_c_FWD</v>
      </c>
    </row>
    <row r="3462" spans="1:10" ht="16" hidden="1" x14ac:dyDescent="0.2">
      <c r="A3462" s="1" t="s">
        <v>1594</v>
      </c>
      <c r="B3462" s="1" t="s">
        <v>3903</v>
      </c>
      <c r="C3462" s="1" t="s">
        <v>6524</v>
      </c>
      <c r="D3462" s="1" t="s">
        <v>6525</v>
      </c>
      <c r="E3462" s="1" t="s">
        <v>12</v>
      </c>
      <c r="F3462" s="1" t="s">
        <v>3920</v>
      </c>
      <c r="G3462" s="1" t="str">
        <f>RT_enz[[#This Row],[rxn_src]]&amp;"_"&amp;RT_enz[[#This Row],[dir]]</f>
        <v>RPE_c_REV</v>
      </c>
      <c r="H3462" s="1" t="str">
        <f>_xlfn.XLOOKUP(RT_enz[[#This Row],[Column1]],SC_enz[name_dir],SC_enz[name_dir],"")</f>
        <v>RPE_c_REV</v>
      </c>
      <c r="I3462" s="1" t="str">
        <f>_xlfn.XLOOKUP(RT_enz[[#This Row],[rxn_src]],SC_enz[rxn_src],SC_enz[rxn_src],"")</f>
        <v>RPE_c</v>
      </c>
      <c r="J3462" s="2" t="str">
        <f>_xlfn.XLOOKUP(RT_enz[[#This Row],[Column1]],RT_gsm[Column3],RT_gsm[Column3],"")</f>
        <v>RPE_c_REV</v>
      </c>
    </row>
    <row r="3463" spans="1:10" ht="16" hidden="1" x14ac:dyDescent="0.2">
      <c r="A3463" s="1" t="s">
        <v>1588</v>
      </c>
      <c r="B3463" s="1" t="s">
        <v>3902</v>
      </c>
      <c r="C3463" s="1" t="s">
        <v>6526</v>
      </c>
      <c r="D3463" s="1" t="s">
        <v>6527</v>
      </c>
      <c r="E3463" s="1" t="s">
        <v>7</v>
      </c>
      <c r="F3463" s="1" t="s">
        <v>3920</v>
      </c>
      <c r="G3463" s="1" t="str">
        <f>RT_enz[[#This Row],[rxn_src]]&amp;"_"&amp;RT_enz[[#This Row],[dir]]</f>
        <v>RPI_c_FWD</v>
      </c>
      <c r="H3463" s="1" t="str">
        <f>_xlfn.XLOOKUP(RT_enz[[#This Row],[Column1]],SC_enz[name_dir],SC_enz[name_dir],"")</f>
        <v>RPI_c_FWD</v>
      </c>
      <c r="I3463" s="1" t="str">
        <f>_xlfn.XLOOKUP(RT_enz[[#This Row],[rxn_src]],SC_enz[rxn_src],SC_enz[rxn_src],"")</f>
        <v>RPI_c</v>
      </c>
      <c r="J3463" s="2" t="str">
        <f>_xlfn.XLOOKUP(RT_enz[[#This Row],[Column1]],RT_gsm[Column3],RT_gsm[Column3],"")</f>
        <v>RPI_c_FWD</v>
      </c>
    </row>
    <row r="3464" spans="1:10" ht="16" hidden="1" x14ac:dyDescent="0.2">
      <c r="A3464" s="1" t="s">
        <v>1588</v>
      </c>
      <c r="B3464" s="1" t="s">
        <v>3903</v>
      </c>
      <c r="C3464" s="1" t="s">
        <v>6526</v>
      </c>
      <c r="D3464" s="1" t="s">
        <v>6527</v>
      </c>
      <c r="E3464" s="1" t="s">
        <v>7</v>
      </c>
      <c r="F3464" s="1" t="s">
        <v>3920</v>
      </c>
      <c r="G3464" s="1" t="str">
        <f>RT_enz[[#This Row],[rxn_src]]&amp;"_"&amp;RT_enz[[#This Row],[dir]]</f>
        <v>RPI_c_REV</v>
      </c>
      <c r="H3464" s="1" t="str">
        <f>_xlfn.XLOOKUP(RT_enz[[#This Row],[Column1]],SC_enz[name_dir],SC_enz[name_dir],"")</f>
        <v>RPI_c_REV</v>
      </c>
      <c r="I3464" s="1" t="str">
        <f>_xlfn.XLOOKUP(RT_enz[[#This Row],[rxn_src]],SC_enz[rxn_src],SC_enz[rxn_src],"")</f>
        <v>RPI_c</v>
      </c>
      <c r="J3464" s="2" t="str">
        <f>_xlfn.XLOOKUP(RT_enz[[#This Row],[Column1]],RT_gsm[Column3],RT_gsm[Column3],"")</f>
        <v>RPI_c_REV</v>
      </c>
    </row>
    <row r="3465" spans="1:10" ht="16" hidden="1" x14ac:dyDescent="0.2">
      <c r="A3465" s="1" t="s">
        <v>1606</v>
      </c>
      <c r="B3465" s="1" t="s">
        <v>3902</v>
      </c>
      <c r="C3465" s="1" t="s">
        <v>6528</v>
      </c>
      <c r="D3465" s="1" t="s">
        <v>6529</v>
      </c>
      <c r="E3465" s="1" t="s">
        <v>7</v>
      </c>
      <c r="F3465" s="1" t="s">
        <v>3920</v>
      </c>
      <c r="G3465" s="1" t="str">
        <f>RT_enz[[#This Row],[rxn_src]]&amp;"_"&amp;RT_enz[[#This Row],[dir]]</f>
        <v>SACCD1_c_FWD</v>
      </c>
      <c r="H3465" s="1" t="str">
        <f>_xlfn.XLOOKUP(RT_enz[[#This Row],[Column1]],SC_enz[name_dir],SC_enz[name_dir],"")</f>
        <v>SACCD1_c_FWD</v>
      </c>
      <c r="I3465" s="1" t="str">
        <f>_xlfn.XLOOKUP(RT_enz[[#This Row],[rxn_src]],SC_enz[rxn_src],SC_enz[rxn_src],"")</f>
        <v>SACCD1_c</v>
      </c>
      <c r="J3465" s="2" t="str">
        <f>_xlfn.XLOOKUP(RT_enz[[#This Row],[Column1]],RT_gsm[Column3],RT_gsm[Column3],"")</f>
        <v>SACCD1_c_FWD</v>
      </c>
    </row>
    <row r="3466" spans="1:10" ht="16" hidden="1" x14ac:dyDescent="0.2">
      <c r="A3466" s="1" t="s">
        <v>1603</v>
      </c>
      <c r="B3466" s="1" t="s">
        <v>3902</v>
      </c>
      <c r="C3466" s="1" t="s">
        <v>6530</v>
      </c>
      <c r="D3466" s="1" t="s">
        <v>6531</v>
      </c>
      <c r="E3466" s="1" t="s">
        <v>7</v>
      </c>
      <c r="F3466" s="1" t="s">
        <v>3920</v>
      </c>
      <c r="G3466" s="1" t="str">
        <f>RT_enz[[#This Row],[rxn_src]]&amp;"_"&amp;RT_enz[[#This Row],[dir]]</f>
        <v>SACCD2_c_FWD</v>
      </c>
      <c r="H3466" s="1" t="str">
        <f>_xlfn.XLOOKUP(RT_enz[[#This Row],[Column1]],SC_enz[name_dir],SC_enz[name_dir],"")</f>
        <v>SACCD2_c_FWD</v>
      </c>
      <c r="I3466" s="1" t="str">
        <f>_xlfn.XLOOKUP(RT_enz[[#This Row],[rxn_src]],SC_enz[rxn_src],SC_enz[rxn_src],"")</f>
        <v>SACCD2_c</v>
      </c>
      <c r="J3466" s="2" t="str">
        <f>_xlfn.XLOOKUP(RT_enz[[#This Row],[Column1]],RT_gsm[Column3],RT_gsm[Column3],"")</f>
        <v>SACCD2_c_FWD</v>
      </c>
    </row>
    <row r="3467" spans="1:10" ht="16" hidden="1" x14ac:dyDescent="0.2">
      <c r="A3467" s="1" t="s">
        <v>1603</v>
      </c>
      <c r="B3467" s="1" t="s">
        <v>3902</v>
      </c>
      <c r="C3467" s="1" t="s">
        <v>6528</v>
      </c>
      <c r="D3467" s="1" t="s">
        <v>6529</v>
      </c>
      <c r="E3467" s="1" t="s">
        <v>7</v>
      </c>
      <c r="F3467" s="1" t="s">
        <v>3920</v>
      </c>
      <c r="G3467" s="1" t="str">
        <f>RT_enz[[#This Row],[rxn_src]]&amp;"_"&amp;RT_enz[[#This Row],[dir]]</f>
        <v>SACCD2_c_FWD</v>
      </c>
      <c r="H3467" s="1" t="str">
        <f>_xlfn.XLOOKUP(RT_enz[[#This Row],[Column1]],SC_enz[name_dir],SC_enz[name_dir],"")</f>
        <v>SACCD2_c_FWD</v>
      </c>
      <c r="I3467" s="1" t="str">
        <f>_xlfn.XLOOKUP(RT_enz[[#This Row],[rxn_src]],SC_enz[rxn_src],SC_enz[rxn_src],"")</f>
        <v>SACCD2_c</v>
      </c>
      <c r="J3467" s="2" t="str">
        <f>_xlfn.XLOOKUP(RT_enz[[#This Row],[Column1]],RT_gsm[Column3],RT_gsm[Column3],"")</f>
        <v>SACCD2_c_FWD</v>
      </c>
    </row>
    <row r="3468" spans="1:10" ht="16" hidden="1" x14ac:dyDescent="0.2">
      <c r="A3468" s="1" t="s">
        <v>1657</v>
      </c>
      <c r="B3468" s="1" t="s">
        <v>3902</v>
      </c>
      <c r="C3468" s="1" t="s">
        <v>6532</v>
      </c>
      <c r="D3468" s="1" t="s">
        <v>6533</v>
      </c>
      <c r="E3468" s="1" t="s">
        <v>7</v>
      </c>
      <c r="F3468" s="1" t="s">
        <v>3920</v>
      </c>
      <c r="G3468" s="1" t="str">
        <f>RT_enz[[#This Row],[rxn_src]]&amp;"_"&amp;RT_enz[[#This Row],[dir]]</f>
        <v>SADT_c_FWD</v>
      </c>
      <c r="H3468" s="1" t="str">
        <f>_xlfn.XLOOKUP(RT_enz[[#This Row],[Column1]],SC_enz[name_dir],SC_enz[name_dir],"")</f>
        <v>SADT_c_FWD</v>
      </c>
      <c r="I3468" s="1" t="str">
        <f>_xlfn.XLOOKUP(RT_enz[[#This Row],[rxn_src]],SC_enz[rxn_src],SC_enz[rxn_src],"")</f>
        <v>SADT_c</v>
      </c>
      <c r="J3468" s="2" t="str">
        <f>_xlfn.XLOOKUP(RT_enz[[#This Row],[Column1]],RT_gsm[Column3],RT_gsm[Column3],"")</f>
        <v>SADT_c_FWD</v>
      </c>
    </row>
    <row r="3469" spans="1:10" ht="16" hidden="1" x14ac:dyDescent="0.2">
      <c r="A3469" s="1" t="s">
        <v>6534</v>
      </c>
      <c r="B3469" s="1" t="s">
        <v>3902</v>
      </c>
      <c r="C3469" s="1" t="s">
        <v>6535</v>
      </c>
      <c r="D3469" s="1" t="s">
        <v>6536</v>
      </c>
      <c r="E3469" s="1" t="s">
        <v>7</v>
      </c>
      <c r="F3469" s="1" t="s">
        <v>3920</v>
      </c>
      <c r="G3469" s="1" t="str">
        <f>RT_enz[[#This Row],[rxn_src]]&amp;"_"&amp;RT_enz[[#This Row],[dir]]</f>
        <v>SALCMOX_x_FWD</v>
      </c>
      <c r="H3469" s="1" t="str">
        <f>_xlfn.XLOOKUP(RT_enz[[#This Row],[Column1]],SC_enz[name_dir],SC_enz[name_dir],"")</f>
        <v/>
      </c>
      <c r="I3469" s="1" t="str">
        <f>_xlfn.XLOOKUP(RT_enz[[#This Row],[rxn_src]],SC_enz[rxn_src],SC_enz[rxn_src],"")</f>
        <v/>
      </c>
      <c r="J3469" s="2" t="str">
        <f>_xlfn.XLOOKUP(RT_enz[[#This Row],[Column1]],RT_gsm[Column3],RT_gsm[Column3],"")</f>
        <v>SALCMOX_x_FWD</v>
      </c>
    </row>
    <row r="3470" spans="1:10" ht="16" hidden="1" x14ac:dyDescent="0.2">
      <c r="A3470" s="1" t="s">
        <v>6534</v>
      </c>
      <c r="B3470" s="1" t="s">
        <v>3902</v>
      </c>
      <c r="C3470" s="1" t="s">
        <v>6537</v>
      </c>
      <c r="D3470" s="1" t="s">
        <v>6538</v>
      </c>
      <c r="E3470" s="1" t="s">
        <v>7</v>
      </c>
      <c r="F3470" s="1" t="s">
        <v>3920</v>
      </c>
      <c r="G3470" s="1" t="str">
        <f>RT_enz[[#This Row],[rxn_src]]&amp;"_"&amp;RT_enz[[#This Row],[dir]]</f>
        <v>SALCMOX_x_FWD</v>
      </c>
      <c r="H3470" s="1" t="str">
        <f>_xlfn.XLOOKUP(RT_enz[[#This Row],[Column1]],SC_enz[name_dir],SC_enz[name_dir],"")</f>
        <v/>
      </c>
      <c r="I3470" s="1" t="str">
        <f>_xlfn.XLOOKUP(RT_enz[[#This Row],[rxn_src]],SC_enz[rxn_src],SC_enz[rxn_src],"")</f>
        <v/>
      </c>
      <c r="J3470" s="2" t="str">
        <f>_xlfn.XLOOKUP(RT_enz[[#This Row],[Column1]],RT_gsm[Column3],RT_gsm[Column3],"")</f>
        <v>SALCMOX_x_FWD</v>
      </c>
    </row>
    <row r="3471" spans="1:10" ht="16" hidden="1" x14ac:dyDescent="0.2">
      <c r="A3471" s="1" t="s">
        <v>6534</v>
      </c>
      <c r="B3471" s="1" t="s">
        <v>3902</v>
      </c>
      <c r="C3471" s="1" t="s">
        <v>6539</v>
      </c>
      <c r="D3471" s="1" t="s">
        <v>6540</v>
      </c>
      <c r="E3471" s="1" t="s">
        <v>7</v>
      </c>
      <c r="F3471" s="1" t="s">
        <v>3920</v>
      </c>
      <c r="G3471" s="1" t="str">
        <f>RT_enz[[#This Row],[rxn_src]]&amp;"_"&amp;RT_enz[[#This Row],[dir]]</f>
        <v>SALCMOX_x_FWD</v>
      </c>
      <c r="H3471" s="1" t="str">
        <f>_xlfn.XLOOKUP(RT_enz[[#This Row],[Column1]],SC_enz[name_dir],SC_enz[name_dir],"")</f>
        <v/>
      </c>
      <c r="I3471" s="1" t="str">
        <f>_xlfn.XLOOKUP(RT_enz[[#This Row],[rxn_src]],SC_enz[rxn_src],SC_enz[rxn_src],"")</f>
        <v/>
      </c>
      <c r="J3471" s="2" t="str">
        <f>_xlfn.XLOOKUP(RT_enz[[#This Row],[Column1]],RT_gsm[Column3],RT_gsm[Column3],"")</f>
        <v>SALCMOX_x_FWD</v>
      </c>
    </row>
    <row r="3472" spans="1:10" ht="16" hidden="1" x14ac:dyDescent="0.2">
      <c r="A3472" s="1" t="s">
        <v>6534</v>
      </c>
      <c r="B3472" s="1" t="s">
        <v>3902</v>
      </c>
      <c r="C3472" s="1" t="s">
        <v>6541</v>
      </c>
      <c r="D3472" s="1" t="s">
        <v>6542</v>
      </c>
      <c r="E3472" s="1" t="s">
        <v>7</v>
      </c>
      <c r="F3472" s="1" t="s">
        <v>3920</v>
      </c>
      <c r="G3472" s="1" t="str">
        <f>RT_enz[[#This Row],[rxn_src]]&amp;"_"&amp;RT_enz[[#This Row],[dir]]</f>
        <v>SALCMOX_x_FWD</v>
      </c>
      <c r="H3472" s="1" t="str">
        <f>_xlfn.XLOOKUP(RT_enz[[#This Row],[Column1]],SC_enz[name_dir],SC_enz[name_dir],"")</f>
        <v/>
      </c>
      <c r="I3472" s="1" t="str">
        <f>_xlfn.XLOOKUP(RT_enz[[#This Row],[rxn_src]],SC_enz[rxn_src],SC_enz[rxn_src],"")</f>
        <v/>
      </c>
      <c r="J3472" s="2" t="str">
        <f>_xlfn.XLOOKUP(RT_enz[[#This Row],[Column1]],RT_gsm[Column3],RT_gsm[Column3],"")</f>
        <v>SALCMOX_x_FWD</v>
      </c>
    </row>
    <row r="3473" spans="1:10" ht="16" hidden="1" x14ac:dyDescent="0.2">
      <c r="A3473" s="1" t="s">
        <v>6534</v>
      </c>
      <c r="B3473" s="1" t="s">
        <v>3902</v>
      </c>
      <c r="C3473" s="1" t="s">
        <v>6543</v>
      </c>
      <c r="D3473" s="1" t="s">
        <v>6544</v>
      </c>
      <c r="E3473" s="1" t="s">
        <v>7</v>
      </c>
      <c r="F3473" s="1" t="s">
        <v>3920</v>
      </c>
      <c r="G3473" s="1" t="str">
        <f>RT_enz[[#This Row],[rxn_src]]&amp;"_"&amp;RT_enz[[#This Row],[dir]]</f>
        <v>SALCMOX_x_FWD</v>
      </c>
      <c r="H3473" s="1" t="str">
        <f>_xlfn.XLOOKUP(RT_enz[[#This Row],[Column1]],SC_enz[name_dir],SC_enz[name_dir],"")</f>
        <v/>
      </c>
      <c r="I3473" s="1" t="str">
        <f>_xlfn.XLOOKUP(RT_enz[[#This Row],[rxn_src]],SC_enz[rxn_src],SC_enz[rxn_src],"")</f>
        <v/>
      </c>
      <c r="J3473" s="2" t="str">
        <f>_xlfn.XLOOKUP(RT_enz[[#This Row],[Column1]],RT_gsm[Column3],RT_gsm[Column3],"")</f>
        <v>SALCMOX_x_FWD</v>
      </c>
    </row>
    <row r="3474" spans="1:10" ht="16" hidden="1" x14ac:dyDescent="0.2">
      <c r="A3474" s="1" t="s">
        <v>6534</v>
      </c>
      <c r="B3474" s="1" t="s">
        <v>3902</v>
      </c>
      <c r="C3474" s="1" t="s">
        <v>6545</v>
      </c>
      <c r="D3474" s="1" t="s">
        <v>6546</v>
      </c>
      <c r="E3474" s="1" t="s">
        <v>7</v>
      </c>
      <c r="F3474" s="1" t="s">
        <v>3920</v>
      </c>
      <c r="G3474" s="1" t="str">
        <f>RT_enz[[#This Row],[rxn_src]]&amp;"_"&amp;RT_enz[[#This Row],[dir]]</f>
        <v>SALCMOX_x_FWD</v>
      </c>
      <c r="H3474" s="1" t="str">
        <f>_xlfn.XLOOKUP(RT_enz[[#This Row],[Column1]],SC_enz[name_dir],SC_enz[name_dir],"")</f>
        <v/>
      </c>
      <c r="I3474" s="1" t="str">
        <f>_xlfn.XLOOKUP(RT_enz[[#This Row],[rxn_src]],SC_enz[rxn_src],SC_enz[rxn_src],"")</f>
        <v/>
      </c>
      <c r="J3474" s="2" t="str">
        <f>_xlfn.XLOOKUP(RT_enz[[#This Row],[Column1]],RT_gsm[Column3],RT_gsm[Column3],"")</f>
        <v>SALCMOX_x_FWD</v>
      </c>
    </row>
    <row r="3475" spans="1:10" ht="16" hidden="1" x14ac:dyDescent="0.2">
      <c r="A3475" s="1" t="s">
        <v>6534</v>
      </c>
      <c r="B3475" s="1" t="s">
        <v>3902</v>
      </c>
      <c r="C3475" s="1" t="s">
        <v>6547</v>
      </c>
      <c r="D3475" s="1" t="s">
        <v>6548</v>
      </c>
      <c r="E3475" s="1" t="s">
        <v>7</v>
      </c>
      <c r="F3475" s="1" t="s">
        <v>3920</v>
      </c>
      <c r="G3475" s="1" t="str">
        <f>RT_enz[[#This Row],[rxn_src]]&amp;"_"&amp;RT_enz[[#This Row],[dir]]</f>
        <v>SALCMOX_x_FWD</v>
      </c>
      <c r="H3475" s="1" t="str">
        <f>_xlfn.XLOOKUP(RT_enz[[#This Row],[Column1]],SC_enz[name_dir],SC_enz[name_dir],"")</f>
        <v/>
      </c>
      <c r="I3475" s="1" t="str">
        <f>_xlfn.XLOOKUP(RT_enz[[#This Row],[rxn_src]],SC_enz[rxn_src],SC_enz[rxn_src],"")</f>
        <v/>
      </c>
      <c r="J3475" s="2" t="str">
        <f>_xlfn.XLOOKUP(RT_enz[[#This Row],[Column1]],RT_gsm[Column3],RT_gsm[Column3],"")</f>
        <v>SALCMOX_x_FWD</v>
      </c>
    </row>
    <row r="3476" spans="1:10" ht="16" hidden="1" x14ac:dyDescent="0.2">
      <c r="A3476" s="1" t="s">
        <v>6534</v>
      </c>
      <c r="B3476" s="1" t="s">
        <v>3902</v>
      </c>
      <c r="C3476" s="1" t="s">
        <v>6549</v>
      </c>
      <c r="D3476" s="1" t="s">
        <v>6550</v>
      </c>
      <c r="E3476" s="1" t="s">
        <v>7</v>
      </c>
      <c r="F3476" s="1" t="s">
        <v>3920</v>
      </c>
      <c r="G3476" s="1" t="str">
        <f>RT_enz[[#This Row],[rxn_src]]&amp;"_"&amp;RT_enz[[#This Row],[dir]]</f>
        <v>SALCMOX_x_FWD</v>
      </c>
      <c r="H3476" s="1" t="str">
        <f>_xlfn.XLOOKUP(RT_enz[[#This Row],[Column1]],SC_enz[name_dir],SC_enz[name_dir],"")</f>
        <v/>
      </c>
      <c r="I3476" s="1" t="str">
        <f>_xlfn.XLOOKUP(RT_enz[[#This Row],[rxn_src]],SC_enz[rxn_src],SC_enz[rxn_src],"")</f>
        <v/>
      </c>
      <c r="J3476" s="2" t="str">
        <f>_xlfn.XLOOKUP(RT_enz[[#This Row],[Column1]],RT_gsm[Column3],RT_gsm[Column3],"")</f>
        <v>SALCMOX_x_FWD</v>
      </c>
    </row>
    <row r="3477" spans="1:10" ht="16" hidden="1" x14ac:dyDescent="0.2">
      <c r="A3477" s="1" t="s">
        <v>1597</v>
      </c>
      <c r="B3477" s="1" t="s">
        <v>3902</v>
      </c>
      <c r="C3477" s="1" t="s">
        <v>6551</v>
      </c>
      <c r="D3477" s="1" t="s">
        <v>6552</v>
      </c>
      <c r="E3477" s="1" t="s">
        <v>7</v>
      </c>
      <c r="F3477" s="1" t="s">
        <v>3920</v>
      </c>
      <c r="G3477" s="1" t="str">
        <f>RT_enz[[#This Row],[rxn_src]]&amp;"_"&amp;RT_enz[[#This Row],[dir]]</f>
        <v>SAM24MT_c_FWD</v>
      </c>
      <c r="H3477" s="1" t="str">
        <f>_xlfn.XLOOKUP(RT_enz[[#This Row],[Column1]],SC_enz[name_dir],SC_enz[name_dir],"")</f>
        <v>SAM24MT_c_FWD</v>
      </c>
      <c r="I3477" s="1" t="str">
        <f>_xlfn.XLOOKUP(RT_enz[[#This Row],[rxn_src]],SC_enz[rxn_src],SC_enz[rxn_src],"")</f>
        <v>SAM24MT_c</v>
      </c>
      <c r="J3477" s="2" t="str">
        <f>_xlfn.XLOOKUP(RT_enz[[#This Row],[Column1]],RT_gsm[Column3],RT_gsm[Column3],"")</f>
        <v>SAM24MT_c_FWD</v>
      </c>
    </row>
    <row r="3478" spans="1:10" ht="16" hidden="1" x14ac:dyDescent="0.2">
      <c r="A3478" s="1" t="s">
        <v>1791</v>
      </c>
      <c r="B3478" s="1" t="s">
        <v>3902</v>
      </c>
      <c r="C3478" s="1" t="s">
        <v>6553</v>
      </c>
      <c r="D3478" s="1" t="s">
        <v>6554</v>
      </c>
      <c r="E3478" s="1" t="s">
        <v>7</v>
      </c>
      <c r="F3478" s="1" t="s">
        <v>3920</v>
      </c>
      <c r="G3478" s="1" t="str">
        <f>RT_enz[[#This Row],[rxn_src]]&amp;"_"&amp;RT_enz[[#This Row],[dir]]</f>
        <v>SBP_c_FWD</v>
      </c>
      <c r="H3478" s="1" t="str">
        <f>_xlfn.XLOOKUP(RT_enz[[#This Row],[Column1]],SC_enz[name_dir],SC_enz[name_dir],"")</f>
        <v>SBP_c_FWD</v>
      </c>
      <c r="I3478" s="1" t="str">
        <f>_xlfn.XLOOKUP(RT_enz[[#This Row],[rxn_src]],SC_enz[rxn_src],SC_enz[rxn_src],"")</f>
        <v>SBP_c</v>
      </c>
      <c r="J3478" s="2" t="str">
        <f>_xlfn.XLOOKUP(RT_enz[[#This Row],[Column1]],RT_gsm[Column3],RT_gsm[Column3],"")</f>
        <v>SBP_c_FWD</v>
      </c>
    </row>
    <row r="3479" spans="1:10" ht="16" hidden="1" x14ac:dyDescent="0.2">
      <c r="A3479" s="1" t="s">
        <v>1634</v>
      </c>
      <c r="B3479" s="1" t="s">
        <v>3902</v>
      </c>
      <c r="C3479" s="1" t="s">
        <v>6555</v>
      </c>
      <c r="D3479" s="1" t="s">
        <v>6556</v>
      </c>
      <c r="E3479" s="1" t="s">
        <v>7</v>
      </c>
      <c r="F3479" s="1" t="s">
        <v>3920</v>
      </c>
      <c r="G3479" s="1" t="str">
        <f>RT_enz[[#This Row],[rxn_src]]&amp;"_"&amp;RT_enz[[#This Row],[dir]]</f>
        <v>SBPP1_r_FWD</v>
      </c>
      <c r="H3479" s="1" t="str">
        <f>_xlfn.XLOOKUP(RT_enz[[#This Row],[Column1]],SC_enz[name_dir],SC_enz[name_dir],"")</f>
        <v>SBPP1_r_FWD</v>
      </c>
      <c r="I3479" s="1" t="str">
        <f>_xlfn.XLOOKUP(RT_enz[[#This Row],[rxn_src]],SC_enz[rxn_src],SC_enz[rxn_src],"")</f>
        <v>SBPP1_r</v>
      </c>
      <c r="J3479" s="2" t="str">
        <f>_xlfn.XLOOKUP(RT_enz[[#This Row],[Column1]],RT_gsm[Column3],RT_gsm[Column3],"")</f>
        <v>SBPP1_r_FWD</v>
      </c>
    </row>
    <row r="3480" spans="1:10" ht="16" hidden="1" x14ac:dyDescent="0.2">
      <c r="A3480" s="1" t="s">
        <v>1629</v>
      </c>
      <c r="B3480" s="1" t="s">
        <v>3902</v>
      </c>
      <c r="C3480" s="1" t="s">
        <v>6555</v>
      </c>
      <c r="D3480" s="1" t="s">
        <v>6556</v>
      </c>
      <c r="E3480" s="1" t="s">
        <v>7</v>
      </c>
      <c r="F3480" s="1" t="s">
        <v>3920</v>
      </c>
      <c r="G3480" s="1" t="str">
        <f>RT_enz[[#This Row],[rxn_src]]&amp;"_"&amp;RT_enz[[#This Row],[dir]]</f>
        <v>SBPP2_r_FWD</v>
      </c>
      <c r="H3480" s="1" t="str">
        <f>_xlfn.XLOOKUP(RT_enz[[#This Row],[Column1]],SC_enz[name_dir],SC_enz[name_dir],"")</f>
        <v>SBPP2_r_FWD</v>
      </c>
      <c r="I3480" s="1" t="str">
        <f>_xlfn.XLOOKUP(RT_enz[[#This Row],[rxn_src]],SC_enz[rxn_src],SC_enz[rxn_src],"")</f>
        <v>SBPP2_r</v>
      </c>
      <c r="J3480" s="2" t="str">
        <f>_xlfn.XLOOKUP(RT_enz[[#This Row],[Column1]],RT_gsm[Column3],RT_gsm[Column3],"")</f>
        <v>SBPP2_r_FWD</v>
      </c>
    </row>
    <row r="3481" spans="1:10" ht="16" hidden="1" x14ac:dyDescent="0.2">
      <c r="A3481" s="1" t="s">
        <v>688</v>
      </c>
      <c r="B3481" s="1" t="s">
        <v>3902</v>
      </c>
      <c r="C3481" s="1" t="s">
        <v>4094</v>
      </c>
      <c r="D3481" s="1" t="s">
        <v>4095</v>
      </c>
      <c r="E3481" s="1" t="s">
        <v>7</v>
      </c>
      <c r="F3481" s="1" t="s">
        <v>3920</v>
      </c>
      <c r="G3481" s="1" t="str">
        <f>RT_enz[[#This Row],[rxn_src]]&amp;"_"&amp;RT_enz[[#This Row],[dir]]</f>
        <v>SBTD_D2_c_FWD</v>
      </c>
      <c r="H3481" s="1" t="str">
        <f>_xlfn.XLOOKUP(RT_enz[[#This Row],[Column1]],SC_enz[name_dir],SC_enz[name_dir],"")</f>
        <v>SBTD_D2_c_FWD</v>
      </c>
      <c r="I3481" s="1" t="str">
        <f>_xlfn.XLOOKUP(RT_enz[[#This Row],[rxn_src]],SC_enz[rxn_src],SC_enz[rxn_src],"")</f>
        <v>SBTD_D2_c</v>
      </c>
      <c r="J3481" s="2" t="str">
        <f>_xlfn.XLOOKUP(RT_enz[[#This Row],[Column1]],RT_gsm[Column3],RT_gsm[Column3],"")</f>
        <v>SBTD_D2_c_FWD</v>
      </c>
    </row>
    <row r="3482" spans="1:10" ht="16" hidden="1" x14ac:dyDescent="0.2">
      <c r="A3482" s="1" t="s">
        <v>688</v>
      </c>
      <c r="B3482" s="1" t="s">
        <v>3902</v>
      </c>
      <c r="C3482" s="1" t="s">
        <v>4096</v>
      </c>
      <c r="D3482" s="1" t="s">
        <v>4097</v>
      </c>
      <c r="E3482" s="1" t="s">
        <v>7</v>
      </c>
      <c r="F3482" s="1" t="s">
        <v>3920</v>
      </c>
      <c r="G3482" s="1" t="str">
        <f>RT_enz[[#This Row],[rxn_src]]&amp;"_"&amp;RT_enz[[#This Row],[dir]]</f>
        <v>SBTD_D2_c_FWD</v>
      </c>
      <c r="H3482" s="1" t="str">
        <f>_xlfn.XLOOKUP(RT_enz[[#This Row],[Column1]],SC_enz[name_dir],SC_enz[name_dir],"")</f>
        <v>SBTD_D2_c_FWD</v>
      </c>
      <c r="I3482" s="1" t="str">
        <f>_xlfn.XLOOKUP(RT_enz[[#This Row],[rxn_src]],SC_enz[rxn_src],SC_enz[rxn_src],"")</f>
        <v>SBTD_D2_c</v>
      </c>
      <c r="J3482" s="2" t="str">
        <f>_xlfn.XLOOKUP(RT_enz[[#This Row],[Column1]],RT_gsm[Column3],RT_gsm[Column3],"")</f>
        <v>SBTD_D2_c_FWD</v>
      </c>
    </row>
    <row r="3483" spans="1:10" ht="16" hidden="1" x14ac:dyDescent="0.2">
      <c r="A3483" s="1" t="s">
        <v>1191</v>
      </c>
      <c r="B3483" s="1" t="s">
        <v>3902</v>
      </c>
      <c r="C3483" s="1" t="s">
        <v>4094</v>
      </c>
      <c r="D3483" s="1" t="s">
        <v>4095</v>
      </c>
      <c r="E3483" s="1" t="s">
        <v>7</v>
      </c>
      <c r="F3483" s="1" t="s">
        <v>3920</v>
      </c>
      <c r="G3483" s="1" t="str">
        <f>RT_enz[[#This Row],[rxn_src]]&amp;"_"&amp;RT_enz[[#This Row],[dir]]</f>
        <v>SBTD_L_c_FWD</v>
      </c>
      <c r="H3483" s="1" t="str">
        <f>_xlfn.XLOOKUP(RT_enz[[#This Row],[Column1]],SC_enz[name_dir],SC_enz[name_dir],"")</f>
        <v>SBTD_L_c_FWD</v>
      </c>
      <c r="I3483" s="1" t="str">
        <f>_xlfn.XLOOKUP(RT_enz[[#This Row],[rxn_src]],SC_enz[rxn_src],SC_enz[rxn_src],"")</f>
        <v>SBTD_L_c</v>
      </c>
      <c r="J3483" s="2" t="str">
        <f>_xlfn.XLOOKUP(RT_enz[[#This Row],[Column1]],RT_gsm[Column3],RT_gsm[Column3],"")</f>
        <v>SBTD_L_c_FWD</v>
      </c>
    </row>
    <row r="3484" spans="1:10" ht="16" hidden="1" x14ac:dyDescent="0.2">
      <c r="A3484" s="1" t="s">
        <v>6557</v>
      </c>
      <c r="B3484" s="1" t="s">
        <v>3902</v>
      </c>
      <c r="C3484" s="1" t="s">
        <v>142</v>
      </c>
      <c r="D3484" s="1" t="s">
        <v>143</v>
      </c>
      <c r="E3484" s="1" t="s">
        <v>12</v>
      </c>
      <c r="F3484" s="1" t="s">
        <v>4477</v>
      </c>
      <c r="G3484" s="1" t="str">
        <f>RT_enz[[#This Row],[rxn_src]]&amp;"_"&amp;RT_enz[[#This Row],[dir]]</f>
        <v>SBTDt_c_FWD</v>
      </c>
      <c r="H3484" s="1" t="str">
        <f>_xlfn.XLOOKUP(RT_enz[[#This Row],[Column1]],SC_enz[name_dir],SC_enz[name_dir],"")</f>
        <v/>
      </c>
      <c r="I3484" s="1" t="str">
        <f>_xlfn.XLOOKUP(RT_enz[[#This Row],[rxn_src]],SC_enz[rxn_src],SC_enz[rxn_src],"")</f>
        <v/>
      </c>
      <c r="J3484" s="2" t="str">
        <f>_xlfn.XLOOKUP(RT_enz[[#This Row],[Column1]],RT_gsm[Column3],RT_gsm[Column3],"")</f>
        <v>SBTDt_c_FWD</v>
      </c>
    </row>
    <row r="3485" spans="1:10" ht="16" hidden="1" x14ac:dyDescent="0.2">
      <c r="A3485" s="1" t="s">
        <v>6557</v>
      </c>
      <c r="B3485" s="1" t="s">
        <v>3903</v>
      </c>
      <c r="C3485" s="1" t="s">
        <v>142</v>
      </c>
      <c r="D3485" s="1" t="s">
        <v>143</v>
      </c>
      <c r="E3485" s="1" t="s">
        <v>12</v>
      </c>
      <c r="F3485" s="1" t="s">
        <v>4477</v>
      </c>
      <c r="G3485" s="1" t="str">
        <f>RT_enz[[#This Row],[rxn_src]]&amp;"_"&amp;RT_enz[[#This Row],[dir]]</f>
        <v>SBTDt_c_REV</v>
      </c>
      <c r="H3485" s="1" t="str">
        <f>_xlfn.XLOOKUP(RT_enz[[#This Row],[Column1]],SC_enz[name_dir],SC_enz[name_dir],"")</f>
        <v/>
      </c>
      <c r="I3485" s="1" t="str">
        <f>_xlfn.XLOOKUP(RT_enz[[#This Row],[rxn_src]],SC_enz[rxn_src],SC_enz[rxn_src],"")</f>
        <v/>
      </c>
      <c r="J3485" s="2" t="str">
        <f>_xlfn.XLOOKUP(RT_enz[[#This Row],[Column1]],RT_gsm[Column3],RT_gsm[Column3],"")</f>
        <v>SBTDt_c_REV</v>
      </c>
    </row>
    <row r="3486" spans="1:10" ht="16" hidden="1" x14ac:dyDescent="0.2">
      <c r="A3486" s="1" t="s">
        <v>6558</v>
      </c>
      <c r="B3486" s="1" t="s">
        <v>3902</v>
      </c>
      <c r="C3486" s="1" t="s">
        <v>142</v>
      </c>
      <c r="D3486" s="1" t="s">
        <v>143</v>
      </c>
      <c r="E3486" s="1" t="s">
        <v>12</v>
      </c>
      <c r="F3486" s="1" t="s">
        <v>4477</v>
      </c>
      <c r="G3486" s="1" t="str">
        <f>RT_enz[[#This Row],[rxn_src]]&amp;"_"&amp;RT_enz[[#This Row],[dir]]</f>
        <v>SBTLt_c_FWD</v>
      </c>
      <c r="H3486" s="1" t="str">
        <f>_xlfn.XLOOKUP(RT_enz[[#This Row],[Column1]],SC_enz[name_dir],SC_enz[name_dir],"")</f>
        <v/>
      </c>
      <c r="I3486" s="1" t="str">
        <f>_xlfn.XLOOKUP(RT_enz[[#This Row],[rxn_src]],SC_enz[rxn_src],SC_enz[rxn_src],"")</f>
        <v/>
      </c>
      <c r="J3486" s="2" t="str">
        <f>_xlfn.XLOOKUP(RT_enz[[#This Row],[Column1]],RT_gsm[Column3],RT_gsm[Column3],"")</f>
        <v>SBTLt_c_FWD</v>
      </c>
    </row>
    <row r="3487" spans="1:10" ht="16" hidden="1" x14ac:dyDescent="0.2">
      <c r="A3487" s="1" t="s">
        <v>6558</v>
      </c>
      <c r="B3487" s="1" t="s">
        <v>3903</v>
      </c>
      <c r="C3487" s="1" t="s">
        <v>142</v>
      </c>
      <c r="D3487" s="1" t="s">
        <v>143</v>
      </c>
      <c r="E3487" s="1" t="s">
        <v>12</v>
      </c>
      <c r="F3487" s="1" t="s">
        <v>4477</v>
      </c>
      <c r="G3487" s="1" t="str">
        <f>RT_enz[[#This Row],[rxn_src]]&amp;"_"&amp;RT_enz[[#This Row],[dir]]</f>
        <v>SBTLt_c_REV</v>
      </c>
      <c r="H3487" s="1" t="str">
        <f>_xlfn.XLOOKUP(RT_enz[[#This Row],[Column1]],SC_enz[name_dir],SC_enz[name_dir],"")</f>
        <v/>
      </c>
      <c r="I3487" s="1" t="str">
        <f>_xlfn.XLOOKUP(RT_enz[[#This Row],[rxn_src]],SC_enz[rxn_src],SC_enz[rxn_src],"")</f>
        <v/>
      </c>
      <c r="J3487" s="2" t="str">
        <f>_xlfn.XLOOKUP(RT_enz[[#This Row],[Column1]],RT_gsm[Column3],RT_gsm[Column3],"")</f>
        <v>SBTLt_c_REV</v>
      </c>
    </row>
    <row r="3488" spans="1:10" ht="16" hidden="1" x14ac:dyDescent="0.2">
      <c r="A3488" s="1" t="s">
        <v>6559</v>
      </c>
      <c r="B3488" s="1" t="s">
        <v>3902</v>
      </c>
      <c r="C3488" s="1" t="s">
        <v>6560</v>
      </c>
      <c r="D3488" s="1" t="s">
        <v>6561</v>
      </c>
      <c r="E3488" s="1" t="s">
        <v>7</v>
      </c>
      <c r="F3488" s="1" t="s">
        <v>3920</v>
      </c>
      <c r="G3488" s="1" t="str">
        <f>RT_enz[[#This Row],[rxn_src]]&amp;"_"&amp;RT_enz[[#This Row],[dir]]</f>
        <v>SDPDS_c_FWD</v>
      </c>
      <c r="H3488" s="1" t="str">
        <f>_xlfn.XLOOKUP(RT_enz[[#This Row],[Column1]],SC_enz[name_dir],SC_enz[name_dir],"")</f>
        <v/>
      </c>
      <c r="I3488" s="1" t="str">
        <f>_xlfn.XLOOKUP(RT_enz[[#This Row],[rxn_src]],SC_enz[rxn_src],SC_enz[rxn_src],"")</f>
        <v/>
      </c>
      <c r="J3488" s="2" t="str">
        <f>_xlfn.XLOOKUP(RT_enz[[#This Row],[Column1]],RT_gsm[Column3],RT_gsm[Column3],"")</f>
        <v>SDPDS_c_FWD</v>
      </c>
    </row>
    <row r="3489" spans="1:10" ht="16" hidden="1" x14ac:dyDescent="0.2">
      <c r="A3489" s="1" t="s">
        <v>3680</v>
      </c>
      <c r="B3489" s="1" t="s">
        <v>3902</v>
      </c>
      <c r="C3489" s="1" t="s">
        <v>6562</v>
      </c>
      <c r="D3489" s="1" t="s">
        <v>6563</v>
      </c>
      <c r="E3489" s="1" t="s">
        <v>7</v>
      </c>
      <c r="F3489" s="1" t="s">
        <v>3920</v>
      </c>
      <c r="G3489" s="1" t="str">
        <f>RT_enz[[#This Row],[rxn_src]]&amp;"_"&amp;RT_enz[[#This Row],[dir]]</f>
        <v>SERAT_c_FWD</v>
      </c>
      <c r="H3489" s="1" t="str">
        <f>_xlfn.XLOOKUP(RT_enz[[#This Row],[Column1]],SC_enz[name_dir],SC_enz[name_dir],"")</f>
        <v>SERAT_c_FWD</v>
      </c>
      <c r="I3489" s="1" t="str">
        <f>_xlfn.XLOOKUP(RT_enz[[#This Row],[rxn_src]],SC_enz[rxn_src],SC_enz[rxn_src],"")</f>
        <v>SERAT_c</v>
      </c>
      <c r="J3489" s="2" t="str">
        <f>_xlfn.XLOOKUP(RT_enz[[#This Row],[Column1]],RT_gsm[Column3],RT_gsm[Column3],"")</f>
        <v>SERAT_c_FWD</v>
      </c>
    </row>
    <row r="3490" spans="1:10" ht="16" hidden="1" x14ac:dyDescent="0.2">
      <c r="A3490" s="1" t="s">
        <v>1187</v>
      </c>
      <c r="B3490" s="1" t="s">
        <v>3902</v>
      </c>
      <c r="C3490" s="1" t="s">
        <v>6564</v>
      </c>
      <c r="D3490" s="1" t="s">
        <v>6565</v>
      </c>
      <c r="E3490" s="1" t="s">
        <v>7</v>
      </c>
      <c r="F3490" s="1" t="s">
        <v>3920</v>
      </c>
      <c r="G3490" s="1" t="str">
        <f>RT_enz[[#This Row],[rxn_src]]&amp;"_"&amp;RT_enz[[#This Row],[dir]]</f>
        <v>SERD_L_c_FWD</v>
      </c>
      <c r="H3490" s="1" t="str">
        <f>_xlfn.XLOOKUP(RT_enz[[#This Row],[Column1]],SC_enz[name_dir],SC_enz[name_dir],"")</f>
        <v>SERD_L_c_FWD</v>
      </c>
      <c r="I3490" s="1" t="str">
        <f>_xlfn.XLOOKUP(RT_enz[[#This Row],[rxn_src]],SC_enz[rxn_src],SC_enz[rxn_src],"")</f>
        <v>SERD_L_c</v>
      </c>
      <c r="J3490" s="2" t="str">
        <f>_xlfn.XLOOKUP(RT_enz[[#This Row],[Column1]],RT_gsm[Column3],RT_gsm[Column3],"")</f>
        <v>SERD_L_c_FWD</v>
      </c>
    </row>
    <row r="3491" spans="1:10" ht="16" hidden="1" x14ac:dyDescent="0.2">
      <c r="A3491" s="1" t="s">
        <v>3684</v>
      </c>
      <c r="B3491" s="1" t="s">
        <v>3902</v>
      </c>
      <c r="C3491" s="1" t="s">
        <v>6566</v>
      </c>
      <c r="D3491" s="1" t="s">
        <v>6567</v>
      </c>
      <c r="E3491" s="1" t="s">
        <v>12</v>
      </c>
      <c r="F3491" s="1" t="s">
        <v>3920</v>
      </c>
      <c r="G3491" s="1" t="str">
        <f>RT_enz[[#This Row],[rxn_src]]&amp;"_"&amp;RT_enz[[#This Row],[dir]]</f>
        <v>SERPT_r_FWD</v>
      </c>
      <c r="H3491" s="1" t="str">
        <f>_xlfn.XLOOKUP(RT_enz[[#This Row],[Column1]],SC_enz[name_dir],SC_enz[name_dir],"")</f>
        <v>SERPT_r_FWD</v>
      </c>
      <c r="I3491" s="1" t="str">
        <f>_xlfn.XLOOKUP(RT_enz[[#This Row],[rxn_src]],SC_enz[rxn_src],SC_enz[rxn_src],"")</f>
        <v>SERPT_r</v>
      </c>
      <c r="J3491" s="2" t="str">
        <f>_xlfn.XLOOKUP(RT_enz[[#This Row],[Column1]],RT_gsm[Column3],RT_gsm[Column3],"")</f>
        <v>SERPT_r_FWD</v>
      </c>
    </row>
    <row r="3492" spans="1:10" ht="16" hidden="1" x14ac:dyDescent="0.2">
      <c r="A3492" s="1" t="s">
        <v>2787</v>
      </c>
      <c r="B3492" s="1" t="s">
        <v>3902</v>
      </c>
      <c r="C3492" s="1" t="s">
        <v>6568</v>
      </c>
      <c r="D3492" s="1" t="s">
        <v>6569</v>
      </c>
      <c r="E3492" s="1" t="s">
        <v>7</v>
      </c>
      <c r="F3492" s="1" t="s">
        <v>3920</v>
      </c>
      <c r="G3492" s="1" t="str">
        <f>RT_enz[[#This Row],[rxn_src]]&amp;"_"&amp;RT_enz[[#This Row],[dir]]</f>
        <v>SERt_c_m_FWD</v>
      </c>
      <c r="H3492" s="1" t="str">
        <f>_xlfn.XLOOKUP(RT_enz[[#This Row],[Column1]],SC_enz[name_dir],SC_enz[name_dir],"")</f>
        <v>SERt_c_m_FWD</v>
      </c>
      <c r="I3492" s="1" t="str">
        <f>_xlfn.XLOOKUP(RT_enz[[#This Row],[rxn_src]],SC_enz[rxn_src],SC_enz[rxn_src],"")</f>
        <v>SERt_c_m</v>
      </c>
      <c r="J3492" s="2" t="str">
        <f>_xlfn.XLOOKUP(RT_enz[[#This Row],[Column1]],RT_gsm[Column3],RT_gsm[Column3],"")</f>
        <v>SERt_c_m_FWD</v>
      </c>
    </row>
    <row r="3493" spans="1:10" ht="16" hidden="1" x14ac:dyDescent="0.2">
      <c r="A3493" s="1" t="s">
        <v>2787</v>
      </c>
      <c r="B3493" s="1" t="s">
        <v>3903</v>
      </c>
      <c r="C3493" s="1" t="s">
        <v>6568</v>
      </c>
      <c r="D3493" s="1" t="s">
        <v>6569</v>
      </c>
      <c r="E3493" s="1" t="s">
        <v>7</v>
      </c>
      <c r="F3493" s="1" t="s">
        <v>3920</v>
      </c>
      <c r="G3493" s="1" t="str">
        <f>RT_enz[[#This Row],[rxn_src]]&amp;"_"&amp;RT_enz[[#This Row],[dir]]</f>
        <v>SERt_c_m_REV</v>
      </c>
      <c r="H3493" s="1" t="str">
        <f>_xlfn.XLOOKUP(RT_enz[[#This Row],[Column1]],SC_enz[name_dir],SC_enz[name_dir],"")</f>
        <v>SERt_c_m_REV</v>
      </c>
      <c r="I3493" s="1" t="str">
        <f>_xlfn.XLOOKUP(RT_enz[[#This Row],[rxn_src]],SC_enz[rxn_src],SC_enz[rxn_src],"")</f>
        <v>SERt_c_m</v>
      </c>
      <c r="J3493" s="2" t="str">
        <f>_xlfn.XLOOKUP(RT_enz[[#This Row],[Column1]],RT_gsm[Column3],RT_gsm[Column3],"")</f>
        <v>SERt_c_m_REV</v>
      </c>
    </row>
    <row r="3494" spans="1:10" ht="16" hidden="1" x14ac:dyDescent="0.2">
      <c r="A3494" s="1" t="s">
        <v>3775</v>
      </c>
      <c r="B3494" s="1" t="s">
        <v>3902</v>
      </c>
      <c r="C3494" s="1" t="s">
        <v>142</v>
      </c>
      <c r="D3494" s="1" t="s">
        <v>143</v>
      </c>
      <c r="E3494" s="1" t="s">
        <v>12</v>
      </c>
      <c r="F3494" s="1" t="s">
        <v>4477</v>
      </c>
      <c r="G3494" s="1" t="str">
        <f>RT_enz[[#This Row],[rxn_src]]&amp;"_"&amp;RT_enz[[#This Row],[dir]]</f>
        <v>SERt_c_r_FWD</v>
      </c>
      <c r="H3494" s="1" t="str">
        <f>_xlfn.XLOOKUP(RT_enz[[#This Row],[Column1]],SC_enz[name_dir],SC_enz[name_dir],"")</f>
        <v>SERt_c_r_FWD</v>
      </c>
      <c r="I3494" s="1" t="str">
        <f>_xlfn.XLOOKUP(RT_enz[[#This Row],[rxn_src]],SC_enz[rxn_src],SC_enz[rxn_src],"")</f>
        <v>SERt_c_r</v>
      </c>
      <c r="J3494" s="2" t="str">
        <f>_xlfn.XLOOKUP(RT_enz[[#This Row],[Column1]],RT_gsm[Column3],RT_gsm[Column3],"")</f>
        <v>SERt_c_r_FWD</v>
      </c>
    </row>
    <row r="3495" spans="1:10" ht="16" hidden="1" x14ac:dyDescent="0.2">
      <c r="A3495" s="1" t="s">
        <v>3775</v>
      </c>
      <c r="B3495" s="1" t="s">
        <v>3903</v>
      </c>
      <c r="C3495" s="1" t="s">
        <v>142</v>
      </c>
      <c r="D3495" s="1" t="s">
        <v>143</v>
      </c>
      <c r="E3495" s="1" t="s">
        <v>12</v>
      </c>
      <c r="F3495" s="1" t="s">
        <v>4477</v>
      </c>
      <c r="G3495" s="1" t="str">
        <f>RT_enz[[#This Row],[rxn_src]]&amp;"_"&amp;RT_enz[[#This Row],[dir]]</f>
        <v>SERt_c_r_REV</v>
      </c>
      <c r="H3495" s="1" t="str">
        <f>_xlfn.XLOOKUP(RT_enz[[#This Row],[Column1]],SC_enz[name_dir],SC_enz[name_dir],"")</f>
        <v>SERt_c_r_REV</v>
      </c>
      <c r="I3495" s="1" t="str">
        <f>_xlfn.XLOOKUP(RT_enz[[#This Row],[rxn_src]],SC_enz[rxn_src],SC_enz[rxn_src],"")</f>
        <v>SERt_c_r</v>
      </c>
      <c r="J3495" s="2" t="str">
        <f>_xlfn.XLOOKUP(RT_enz[[#This Row],[Column1]],RT_gsm[Column3],RT_gsm[Column3],"")</f>
        <v>SERt_c_r_REV</v>
      </c>
    </row>
    <row r="3496" spans="1:10" ht="16" hidden="1" x14ac:dyDescent="0.2">
      <c r="A3496" s="1" t="s">
        <v>3783</v>
      </c>
      <c r="B3496" s="1" t="s">
        <v>3902</v>
      </c>
      <c r="C3496" s="1" t="s">
        <v>142</v>
      </c>
      <c r="D3496" s="1" t="s">
        <v>143</v>
      </c>
      <c r="E3496" s="1" t="s">
        <v>12</v>
      </c>
      <c r="F3496" s="1" t="s">
        <v>4477</v>
      </c>
      <c r="G3496" s="1" t="str">
        <f>RT_enz[[#This Row],[rxn_src]]&amp;"_"&amp;RT_enz[[#This Row],[dir]]</f>
        <v>SERt_c_rm_FWD</v>
      </c>
      <c r="H3496" s="1" t="str">
        <f>_xlfn.XLOOKUP(RT_enz[[#This Row],[Column1]],SC_enz[name_dir],SC_enz[name_dir],"")</f>
        <v>SERt_c_rm_FWD</v>
      </c>
      <c r="I3496" s="1" t="str">
        <f>_xlfn.XLOOKUP(RT_enz[[#This Row],[rxn_src]],SC_enz[rxn_src],SC_enz[rxn_src],"")</f>
        <v>SERt_c_rm</v>
      </c>
      <c r="J3496" s="2" t="str">
        <f>_xlfn.XLOOKUP(RT_enz[[#This Row],[Column1]],RT_gsm[Column3],RT_gsm[Column3],"")</f>
        <v>SERt_c_rm_FWD</v>
      </c>
    </row>
    <row r="3497" spans="1:10" ht="16" hidden="1" x14ac:dyDescent="0.2">
      <c r="A3497" s="1" t="s">
        <v>3783</v>
      </c>
      <c r="B3497" s="1" t="s">
        <v>3903</v>
      </c>
      <c r="C3497" s="1" t="s">
        <v>142</v>
      </c>
      <c r="D3497" s="1" t="s">
        <v>143</v>
      </c>
      <c r="E3497" s="1" t="s">
        <v>12</v>
      </c>
      <c r="F3497" s="1" t="s">
        <v>4477</v>
      </c>
      <c r="G3497" s="1" t="str">
        <f>RT_enz[[#This Row],[rxn_src]]&amp;"_"&amp;RT_enz[[#This Row],[dir]]</f>
        <v>SERt_c_rm_REV</v>
      </c>
      <c r="H3497" s="1" t="str">
        <f>_xlfn.XLOOKUP(RT_enz[[#This Row],[Column1]],SC_enz[name_dir],SC_enz[name_dir],"")</f>
        <v>SERt_c_rm_REV</v>
      </c>
      <c r="I3497" s="1" t="str">
        <f>_xlfn.XLOOKUP(RT_enz[[#This Row],[rxn_src]],SC_enz[rxn_src],SC_enz[rxn_src],"")</f>
        <v>SERt_c_rm</v>
      </c>
      <c r="J3497" s="2" t="str">
        <f>_xlfn.XLOOKUP(RT_enz[[#This Row],[Column1]],RT_gsm[Column3],RT_gsm[Column3],"")</f>
        <v>SERt_c_rm_REV</v>
      </c>
    </row>
    <row r="3498" spans="1:10" ht="16" hidden="1" x14ac:dyDescent="0.2">
      <c r="A3498" s="1" t="s">
        <v>2278</v>
      </c>
      <c r="B3498" s="1" t="s">
        <v>3902</v>
      </c>
      <c r="C3498" s="1" t="s">
        <v>4389</v>
      </c>
      <c r="D3498" s="1" t="s">
        <v>4390</v>
      </c>
      <c r="E3498" s="1" t="s">
        <v>7</v>
      </c>
      <c r="F3498" s="1" t="s">
        <v>3920</v>
      </c>
      <c r="G3498" s="1" t="str">
        <f>RT_enz[[#This Row],[rxn_src]]&amp;"_"&amp;RT_enz[[#This Row],[dir]]</f>
        <v>SERtps_e_FWD</v>
      </c>
      <c r="H3498" s="1" t="str">
        <f>_xlfn.XLOOKUP(RT_enz[[#This Row],[Column1]],SC_enz[name_dir],SC_enz[name_dir],"")</f>
        <v>SERtps_e_FWD</v>
      </c>
      <c r="I3498" s="1" t="str">
        <f>_xlfn.XLOOKUP(RT_enz[[#This Row],[rxn_src]],SC_enz[rxn_src],SC_enz[rxn_src],"")</f>
        <v>SERtps_e</v>
      </c>
      <c r="J3498" s="2" t="str">
        <f>_xlfn.XLOOKUP(RT_enz[[#This Row],[Column1]],RT_gsm[Column3],RT_gsm[Column3],"")</f>
        <v>SERtps_e_FWD</v>
      </c>
    </row>
    <row r="3499" spans="1:10" ht="16" hidden="1" x14ac:dyDescent="0.2">
      <c r="A3499" s="1" t="s">
        <v>2278</v>
      </c>
      <c r="B3499" s="1" t="s">
        <v>3903</v>
      </c>
      <c r="C3499" s="1" t="s">
        <v>4389</v>
      </c>
      <c r="D3499" s="1" t="s">
        <v>4390</v>
      </c>
      <c r="E3499" s="1" t="s">
        <v>12</v>
      </c>
      <c r="F3499" s="1" t="s">
        <v>3920</v>
      </c>
      <c r="G3499" s="1" t="str">
        <f>RT_enz[[#This Row],[rxn_src]]&amp;"_"&amp;RT_enz[[#This Row],[dir]]</f>
        <v>SERtps_e_REV</v>
      </c>
      <c r="H3499" s="1" t="str">
        <f>_xlfn.XLOOKUP(RT_enz[[#This Row],[Column1]],SC_enz[name_dir],SC_enz[name_dir],"")</f>
        <v>SERtps_e_REV</v>
      </c>
      <c r="I3499" s="1" t="str">
        <f>_xlfn.XLOOKUP(RT_enz[[#This Row],[rxn_src]],SC_enz[rxn_src],SC_enz[rxn_src],"")</f>
        <v>SERtps_e</v>
      </c>
      <c r="J3499" s="2" t="str">
        <f>_xlfn.XLOOKUP(RT_enz[[#This Row],[Column1]],RT_gsm[Column3],RT_gsm[Column3],"")</f>
        <v>SERtps_e_REV</v>
      </c>
    </row>
    <row r="3500" spans="1:10" ht="16" hidden="1" x14ac:dyDescent="0.2">
      <c r="A3500" s="1" t="s">
        <v>2278</v>
      </c>
      <c r="B3500" s="1" t="s">
        <v>3902</v>
      </c>
      <c r="C3500" s="1" t="s">
        <v>6570</v>
      </c>
      <c r="D3500" s="1" t="s">
        <v>6571</v>
      </c>
      <c r="E3500" s="1" t="s">
        <v>7</v>
      </c>
      <c r="F3500" s="1" t="s">
        <v>3920</v>
      </c>
      <c r="G3500" s="1" t="str">
        <f>RT_enz[[#This Row],[rxn_src]]&amp;"_"&amp;RT_enz[[#This Row],[dir]]</f>
        <v>SERtps_e_FWD</v>
      </c>
      <c r="H3500" s="1" t="str">
        <f>_xlfn.XLOOKUP(RT_enz[[#This Row],[Column1]],SC_enz[name_dir],SC_enz[name_dir],"")</f>
        <v>SERtps_e_FWD</v>
      </c>
      <c r="I3500" s="1" t="str">
        <f>_xlfn.XLOOKUP(RT_enz[[#This Row],[rxn_src]],SC_enz[rxn_src],SC_enz[rxn_src],"")</f>
        <v>SERtps_e</v>
      </c>
      <c r="J3500" s="2" t="str">
        <f>_xlfn.XLOOKUP(RT_enz[[#This Row],[Column1]],RT_gsm[Column3],RT_gsm[Column3],"")</f>
        <v>SERtps_e_FWD</v>
      </c>
    </row>
    <row r="3501" spans="1:10" ht="16" hidden="1" x14ac:dyDescent="0.2">
      <c r="A3501" s="1" t="s">
        <v>2278</v>
      </c>
      <c r="B3501" s="1" t="s">
        <v>3903</v>
      </c>
      <c r="C3501" s="1" t="s">
        <v>6570</v>
      </c>
      <c r="D3501" s="1" t="s">
        <v>6571</v>
      </c>
      <c r="E3501" s="1" t="s">
        <v>12</v>
      </c>
      <c r="F3501" s="1" t="s">
        <v>3920</v>
      </c>
      <c r="G3501" s="1" t="str">
        <f>RT_enz[[#This Row],[rxn_src]]&amp;"_"&amp;RT_enz[[#This Row],[dir]]</f>
        <v>SERtps_e_REV</v>
      </c>
      <c r="H3501" s="1" t="str">
        <f>_xlfn.XLOOKUP(RT_enz[[#This Row],[Column1]],SC_enz[name_dir],SC_enz[name_dir],"")</f>
        <v>SERtps_e_REV</v>
      </c>
      <c r="I3501" s="1" t="str">
        <f>_xlfn.XLOOKUP(RT_enz[[#This Row],[rxn_src]],SC_enz[rxn_src],SC_enz[rxn_src],"")</f>
        <v>SERtps_e</v>
      </c>
      <c r="J3501" s="2" t="str">
        <f>_xlfn.XLOOKUP(RT_enz[[#This Row],[Column1]],RT_gsm[Column3],RT_gsm[Column3],"")</f>
        <v>SERtps_e_REV</v>
      </c>
    </row>
    <row r="3502" spans="1:10" ht="16" hidden="1" x14ac:dyDescent="0.2">
      <c r="A3502" s="1" t="s">
        <v>2278</v>
      </c>
      <c r="B3502" s="1" t="s">
        <v>3902</v>
      </c>
      <c r="C3502" s="1" t="s">
        <v>4391</v>
      </c>
      <c r="D3502" s="1" t="s">
        <v>4392</v>
      </c>
      <c r="E3502" s="1" t="s">
        <v>7</v>
      </c>
      <c r="F3502" s="1" t="s">
        <v>3920</v>
      </c>
      <c r="G3502" s="1" t="str">
        <f>RT_enz[[#This Row],[rxn_src]]&amp;"_"&amp;RT_enz[[#This Row],[dir]]</f>
        <v>SERtps_e_FWD</v>
      </c>
      <c r="H3502" s="1" t="str">
        <f>_xlfn.XLOOKUP(RT_enz[[#This Row],[Column1]],SC_enz[name_dir],SC_enz[name_dir],"")</f>
        <v>SERtps_e_FWD</v>
      </c>
      <c r="I3502" s="1" t="str">
        <f>_xlfn.XLOOKUP(RT_enz[[#This Row],[rxn_src]],SC_enz[rxn_src],SC_enz[rxn_src],"")</f>
        <v>SERtps_e</v>
      </c>
      <c r="J3502" s="2" t="str">
        <f>_xlfn.XLOOKUP(RT_enz[[#This Row],[Column1]],RT_gsm[Column3],RT_gsm[Column3],"")</f>
        <v>SERtps_e_FWD</v>
      </c>
    </row>
    <row r="3503" spans="1:10" ht="16" hidden="1" x14ac:dyDescent="0.2">
      <c r="A3503" s="1" t="s">
        <v>2278</v>
      </c>
      <c r="B3503" s="1" t="s">
        <v>3903</v>
      </c>
      <c r="C3503" s="1" t="s">
        <v>4391</v>
      </c>
      <c r="D3503" s="1" t="s">
        <v>4392</v>
      </c>
      <c r="E3503" s="1" t="s">
        <v>12</v>
      </c>
      <c r="F3503" s="1" t="s">
        <v>3920</v>
      </c>
      <c r="G3503" s="1" t="str">
        <f>RT_enz[[#This Row],[rxn_src]]&amp;"_"&amp;RT_enz[[#This Row],[dir]]</f>
        <v>SERtps_e_REV</v>
      </c>
      <c r="H3503" s="1" t="str">
        <f>_xlfn.XLOOKUP(RT_enz[[#This Row],[Column1]],SC_enz[name_dir],SC_enz[name_dir],"")</f>
        <v>SERtps_e_REV</v>
      </c>
      <c r="I3503" s="1" t="str">
        <f>_xlfn.XLOOKUP(RT_enz[[#This Row],[rxn_src]],SC_enz[rxn_src],SC_enz[rxn_src],"")</f>
        <v>SERtps_e</v>
      </c>
      <c r="J3503" s="2" t="str">
        <f>_xlfn.XLOOKUP(RT_enz[[#This Row],[Column1]],RT_gsm[Column3],RT_gsm[Column3],"")</f>
        <v>SERtps_e_REV</v>
      </c>
    </row>
    <row r="3504" spans="1:10" ht="16" hidden="1" x14ac:dyDescent="0.2">
      <c r="A3504" s="1" t="s">
        <v>1611</v>
      </c>
      <c r="B3504" s="1" t="s">
        <v>3902</v>
      </c>
      <c r="C3504" s="1" t="s">
        <v>6572</v>
      </c>
      <c r="D3504" s="1" t="s">
        <v>6573</v>
      </c>
      <c r="E3504" s="1" t="s">
        <v>12</v>
      </c>
      <c r="F3504" s="1" t="s">
        <v>6574</v>
      </c>
      <c r="G3504" s="1" t="str">
        <f>RT_enz[[#This Row],[rxn_src]]&amp;"_"&amp;RT_enz[[#This Row],[dir]]</f>
        <v>SERTRS_c_FWD</v>
      </c>
      <c r="H3504" s="1" t="str">
        <f>_xlfn.XLOOKUP(RT_enz[[#This Row],[Column1]],SC_enz[name_dir],SC_enz[name_dir],"")</f>
        <v>SERTRS_c_FWD</v>
      </c>
      <c r="I3504" s="1" t="str">
        <f>_xlfn.XLOOKUP(RT_enz[[#This Row],[rxn_src]],SC_enz[rxn_src],SC_enz[rxn_src],"")</f>
        <v>SERTRS_c</v>
      </c>
      <c r="J3504" s="2" t="str">
        <f>_xlfn.XLOOKUP(RT_enz[[#This Row],[Column1]],RT_gsm[Column3],RT_gsm[Column3],"")</f>
        <v>SERTRS_c_FWD</v>
      </c>
    </row>
    <row r="3505" spans="1:10" ht="16" hidden="1" x14ac:dyDescent="0.2">
      <c r="A3505" s="1" t="s">
        <v>1611</v>
      </c>
      <c r="B3505" s="1" t="s">
        <v>3902</v>
      </c>
      <c r="C3505" s="1" t="s">
        <v>6575</v>
      </c>
      <c r="D3505" s="1" t="s">
        <v>6576</v>
      </c>
      <c r="E3505" s="1" t="s">
        <v>12</v>
      </c>
      <c r="F3505" s="1" t="s">
        <v>6574</v>
      </c>
      <c r="G3505" s="1" t="str">
        <f>RT_enz[[#This Row],[rxn_src]]&amp;"_"&amp;RT_enz[[#This Row],[dir]]</f>
        <v>SERTRS_c_FWD</v>
      </c>
      <c r="H3505" s="1" t="str">
        <f>_xlfn.XLOOKUP(RT_enz[[#This Row],[Column1]],SC_enz[name_dir],SC_enz[name_dir],"")</f>
        <v>SERTRS_c_FWD</v>
      </c>
      <c r="I3505" s="1" t="str">
        <f>_xlfn.XLOOKUP(RT_enz[[#This Row],[rxn_src]],SC_enz[rxn_src],SC_enz[rxn_src],"")</f>
        <v>SERTRS_c</v>
      </c>
      <c r="J3505" s="2" t="str">
        <f>_xlfn.XLOOKUP(RT_enz[[#This Row],[Column1]],RT_gsm[Column3],RT_gsm[Column3],"")</f>
        <v>SERTRS_c_FWD</v>
      </c>
    </row>
    <row r="3506" spans="1:10" ht="16" hidden="1" x14ac:dyDescent="0.2">
      <c r="A3506" s="1" t="s">
        <v>1600</v>
      </c>
      <c r="B3506" s="1" t="s">
        <v>3902</v>
      </c>
      <c r="C3506" s="1" t="s">
        <v>6577</v>
      </c>
      <c r="D3506" s="1" t="s">
        <v>6578</v>
      </c>
      <c r="E3506" s="1" t="s">
        <v>7</v>
      </c>
      <c r="F3506" s="1" t="s">
        <v>3920</v>
      </c>
      <c r="G3506" s="1" t="str">
        <f>RT_enz[[#This Row],[rxn_src]]&amp;"_"&amp;RT_enz[[#This Row],[dir]]</f>
        <v>SFGTHi_c_FWD</v>
      </c>
      <c r="H3506" s="1" t="str">
        <f>_xlfn.XLOOKUP(RT_enz[[#This Row],[Column1]],SC_enz[name_dir],SC_enz[name_dir],"")</f>
        <v>SFGTHi_c_FWD</v>
      </c>
      <c r="I3506" s="1" t="str">
        <f>_xlfn.XLOOKUP(RT_enz[[#This Row],[rxn_src]],SC_enz[rxn_src],SC_enz[rxn_src],"")</f>
        <v>SFGTHi_c</v>
      </c>
      <c r="J3506" s="2" t="str">
        <f>_xlfn.XLOOKUP(RT_enz[[#This Row],[Column1]],RT_gsm[Column3],RT_gsm[Column3],"")</f>
        <v>SFGTHi_c_FWD</v>
      </c>
    </row>
    <row r="3507" spans="1:10" ht="16" hidden="1" x14ac:dyDescent="0.2">
      <c r="A3507" s="1" t="s">
        <v>1600</v>
      </c>
      <c r="B3507" s="1" t="s">
        <v>3903</v>
      </c>
      <c r="C3507" s="1" t="s">
        <v>6577</v>
      </c>
      <c r="D3507" s="1" t="s">
        <v>6578</v>
      </c>
      <c r="E3507" s="1" t="s">
        <v>7</v>
      </c>
      <c r="F3507" s="1" t="s">
        <v>3920</v>
      </c>
      <c r="G3507" s="1" t="str">
        <f>RT_enz[[#This Row],[rxn_src]]&amp;"_"&amp;RT_enz[[#This Row],[dir]]</f>
        <v>SFGTHi_c_REV</v>
      </c>
      <c r="H3507" s="1" t="str">
        <f>_xlfn.XLOOKUP(RT_enz[[#This Row],[Column1]],SC_enz[name_dir],SC_enz[name_dir],"")</f>
        <v>SFGTHi_c_REV</v>
      </c>
      <c r="I3507" s="1" t="str">
        <f>_xlfn.XLOOKUP(RT_enz[[#This Row],[rxn_src]],SC_enz[rxn_src],SC_enz[rxn_src],"")</f>
        <v>SFGTHi_c</v>
      </c>
      <c r="J3507" s="2" t="str">
        <f>_xlfn.XLOOKUP(RT_enz[[#This Row],[Column1]],RT_gsm[Column3],RT_gsm[Column3],"")</f>
        <v>SFGTHi_c_REV</v>
      </c>
    </row>
    <row r="3508" spans="1:10" ht="16" hidden="1" x14ac:dyDescent="0.2">
      <c r="A3508" s="1" t="s">
        <v>1618</v>
      </c>
      <c r="B3508" s="1" t="s">
        <v>3902</v>
      </c>
      <c r="C3508" s="1" t="s">
        <v>6579</v>
      </c>
      <c r="D3508" s="1" t="s">
        <v>6580</v>
      </c>
      <c r="E3508" s="1" t="s">
        <v>7</v>
      </c>
      <c r="F3508" s="1" t="s">
        <v>3920</v>
      </c>
      <c r="G3508" s="1" t="str">
        <f>RT_enz[[#This Row],[rxn_src]]&amp;"_"&amp;RT_enz[[#This Row],[dir]]</f>
        <v>SHCHD2_c_FWD</v>
      </c>
      <c r="H3508" s="1" t="str">
        <f>_xlfn.XLOOKUP(RT_enz[[#This Row],[Column1]],SC_enz[name_dir],SC_enz[name_dir],"")</f>
        <v>SHCHD2_c_FWD</v>
      </c>
      <c r="I3508" s="1" t="str">
        <f>_xlfn.XLOOKUP(RT_enz[[#This Row],[rxn_src]],SC_enz[rxn_src],SC_enz[rxn_src],"")</f>
        <v>SHCHD2_c</v>
      </c>
      <c r="J3508" s="2" t="str">
        <f>_xlfn.XLOOKUP(RT_enz[[#This Row],[Column1]],RT_gsm[Column3],RT_gsm[Column3],"")</f>
        <v>SHCHD2_c_FWD</v>
      </c>
    </row>
    <row r="3509" spans="1:10" ht="16" hidden="1" x14ac:dyDescent="0.2">
      <c r="A3509" s="1" t="s">
        <v>1621</v>
      </c>
      <c r="B3509" s="1" t="s">
        <v>3902</v>
      </c>
      <c r="C3509" s="1" t="s">
        <v>6579</v>
      </c>
      <c r="D3509" s="1" t="s">
        <v>6580</v>
      </c>
      <c r="E3509" s="1" t="s">
        <v>7</v>
      </c>
      <c r="F3509" s="1" t="s">
        <v>3920</v>
      </c>
      <c r="G3509" s="1" t="str">
        <f>RT_enz[[#This Row],[rxn_src]]&amp;"_"&amp;RT_enz[[#This Row],[dir]]</f>
        <v>SHCHF_c_FWD</v>
      </c>
      <c r="H3509" s="1" t="str">
        <f>_xlfn.XLOOKUP(RT_enz[[#This Row],[Column1]],SC_enz[name_dir],SC_enz[name_dir],"")</f>
        <v>SHCHF_c_FWD</v>
      </c>
      <c r="I3509" s="1" t="str">
        <f>_xlfn.XLOOKUP(RT_enz[[#This Row],[rxn_src]],SC_enz[rxn_src],SC_enz[rxn_src],"")</f>
        <v>SHCHF_c</v>
      </c>
      <c r="J3509" s="2" t="str">
        <f>_xlfn.XLOOKUP(RT_enz[[#This Row],[Column1]],RT_gsm[Column3],RT_gsm[Column3],"")</f>
        <v>SHCHF_c_FWD</v>
      </c>
    </row>
    <row r="3510" spans="1:10" ht="16" hidden="1" x14ac:dyDescent="0.2">
      <c r="A3510" s="1" t="s">
        <v>1616</v>
      </c>
      <c r="B3510" s="1" t="s">
        <v>3902</v>
      </c>
      <c r="C3510" s="1" t="s">
        <v>4961</v>
      </c>
      <c r="D3510" s="1" t="s">
        <v>4962</v>
      </c>
      <c r="E3510" s="1" t="s">
        <v>7</v>
      </c>
      <c r="F3510" s="1" t="s">
        <v>3920</v>
      </c>
      <c r="G3510" s="1" t="str">
        <f>RT_enz[[#This Row],[rxn_src]]&amp;"_"&amp;RT_enz[[#This Row],[dir]]</f>
        <v>SHK3Di_c_FWD</v>
      </c>
      <c r="H3510" s="1" t="str">
        <f>_xlfn.XLOOKUP(RT_enz[[#This Row],[Column1]],SC_enz[name_dir],SC_enz[name_dir],"")</f>
        <v>SHK3Di_c_FWD</v>
      </c>
      <c r="I3510" s="1" t="str">
        <f>_xlfn.XLOOKUP(RT_enz[[#This Row],[rxn_src]],SC_enz[rxn_src],SC_enz[rxn_src],"")</f>
        <v>SHK3Di_c</v>
      </c>
      <c r="J3510" s="2" t="str">
        <f>_xlfn.XLOOKUP(RT_enz[[#This Row],[Column1]],RT_gsm[Column3],RT_gsm[Column3],"")</f>
        <v>SHK3Di_c_FWD</v>
      </c>
    </row>
    <row r="3511" spans="1:10" ht="16" hidden="1" x14ac:dyDescent="0.2">
      <c r="A3511" s="1" t="s">
        <v>1617</v>
      </c>
      <c r="B3511" s="1" t="s">
        <v>3902</v>
      </c>
      <c r="C3511" s="1" t="s">
        <v>4961</v>
      </c>
      <c r="D3511" s="1" t="s">
        <v>4962</v>
      </c>
      <c r="E3511" s="1" t="s">
        <v>7</v>
      </c>
      <c r="F3511" s="1" t="s">
        <v>3920</v>
      </c>
      <c r="G3511" s="1" t="str">
        <f>RT_enz[[#This Row],[rxn_src]]&amp;"_"&amp;RT_enz[[#This Row],[dir]]</f>
        <v>SHKK_c_FWD</v>
      </c>
      <c r="H3511" s="1" t="str">
        <f>_xlfn.XLOOKUP(RT_enz[[#This Row],[Column1]],SC_enz[name_dir],SC_enz[name_dir],"")</f>
        <v>SHKK_c_FWD</v>
      </c>
      <c r="I3511" s="1" t="str">
        <f>_xlfn.XLOOKUP(RT_enz[[#This Row],[rxn_src]],SC_enz[rxn_src],SC_enz[rxn_src],"")</f>
        <v>SHKK_c</v>
      </c>
      <c r="J3511" s="2" t="str">
        <f>_xlfn.XLOOKUP(RT_enz[[#This Row],[Column1]],RT_gsm[Column3],RT_gsm[Column3],"")</f>
        <v>SHKK_c_FWD</v>
      </c>
    </row>
    <row r="3512" spans="1:10" ht="16" hidden="1" x14ac:dyDescent="0.2">
      <c r="A3512" s="1" t="s">
        <v>1397</v>
      </c>
      <c r="B3512" s="1" t="s">
        <v>3902</v>
      </c>
      <c r="C3512" s="1" t="s">
        <v>4859</v>
      </c>
      <c r="D3512" s="1" t="s">
        <v>4860</v>
      </c>
      <c r="E3512" s="1" t="s">
        <v>7</v>
      </c>
      <c r="F3512" s="1" t="s">
        <v>3920</v>
      </c>
      <c r="G3512" s="1" t="str">
        <f>RT_enz[[#This Row],[rxn_src]]&amp;"_"&amp;RT_enz[[#This Row],[dir]]</f>
        <v>SHSL1_c_FWD</v>
      </c>
      <c r="H3512" s="1" t="str">
        <f>_xlfn.XLOOKUP(RT_enz[[#This Row],[Column1]],SC_enz[name_dir],SC_enz[name_dir],"")</f>
        <v>SHSL1_c_FWD</v>
      </c>
      <c r="I3512" s="1" t="str">
        <f>_xlfn.XLOOKUP(RT_enz[[#This Row],[rxn_src]],SC_enz[rxn_src],SC_enz[rxn_src],"")</f>
        <v>SHSL1_c</v>
      </c>
      <c r="J3512" s="2" t="str">
        <f>_xlfn.XLOOKUP(RT_enz[[#This Row],[Column1]],RT_gsm[Column3],RT_gsm[Column3],"")</f>
        <v>SHSL1_c_FWD</v>
      </c>
    </row>
    <row r="3513" spans="1:10" ht="16" hidden="1" x14ac:dyDescent="0.2">
      <c r="A3513" s="1" t="s">
        <v>1397</v>
      </c>
      <c r="B3513" s="1" t="s">
        <v>3903</v>
      </c>
      <c r="C3513" s="1" t="s">
        <v>4859</v>
      </c>
      <c r="D3513" s="1" t="s">
        <v>4860</v>
      </c>
      <c r="E3513" s="1" t="s">
        <v>12</v>
      </c>
      <c r="F3513" s="1" t="s">
        <v>3920</v>
      </c>
      <c r="G3513" s="1" t="str">
        <f>RT_enz[[#This Row],[rxn_src]]&amp;"_"&amp;RT_enz[[#This Row],[dir]]</f>
        <v>SHSL1_c_REV</v>
      </c>
      <c r="H3513" s="1" t="str">
        <f>_xlfn.XLOOKUP(RT_enz[[#This Row],[Column1]],SC_enz[name_dir],SC_enz[name_dir],"")</f>
        <v>SHSL1_c_REV</v>
      </c>
      <c r="I3513" s="1" t="str">
        <f>_xlfn.XLOOKUP(RT_enz[[#This Row],[rxn_src]],SC_enz[rxn_src],SC_enz[rxn_src],"")</f>
        <v>SHSL1_c</v>
      </c>
      <c r="J3513" s="2" t="str">
        <f>_xlfn.XLOOKUP(RT_enz[[#This Row],[Column1]],RT_gsm[Column3],RT_gsm[Column3],"")</f>
        <v>SHSL1_c_REV</v>
      </c>
    </row>
    <row r="3514" spans="1:10" ht="16" hidden="1" x14ac:dyDescent="0.2">
      <c r="A3514" s="1" t="s">
        <v>1397</v>
      </c>
      <c r="B3514" s="1" t="s">
        <v>3902</v>
      </c>
      <c r="C3514" s="1" t="s">
        <v>5881</v>
      </c>
      <c r="D3514" s="1" t="s">
        <v>5882</v>
      </c>
      <c r="E3514" s="1" t="s">
        <v>7</v>
      </c>
      <c r="F3514" s="1" t="s">
        <v>3920</v>
      </c>
      <c r="G3514" s="1" t="str">
        <f>RT_enz[[#This Row],[rxn_src]]&amp;"_"&amp;RT_enz[[#This Row],[dir]]</f>
        <v>SHSL1_c_FWD</v>
      </c>
      <c r="H3514" s="1" t="str">
        <f>_xlfn.XLOOKUP(RT_enz[[#This Row],[Column1]],SC_enz[name_dir],SC_enz[name_dir],"")</f>
        <v>SHSL1_c_FWD</v>
      </c>
      <c r="I3514" s="1" t="str">
        <f>_xlfn.XLOOKUP(RT_enz[[#This Row],[rxn_src]],SC_enz[rxn_src],SC_enz[rxn_src],"")</f>
        <v>SHSL1_c</v>
      </c>
      <c r="J3514" s="2" t="str">
        <f>_xlfn.XLOOKUP(RT_enz[[#This Row],[Column1]],RT_gsm[Column3],RT_gsm[Column3],"")</f>
        <v>SHSL1_c_FWD</v>
      </c>
    </row>
    <row r="3515" spans="1:10" ht="16" hidden="1" x14ac:dyDescent="0.2">
      <c r="A3515" s="1" t="s">
        <v>1397</v>
      </c>
      <c r="B3515" s="1" t="s">
        <v>3903</v>
      </c>
      <c r="C3515" s="1" t="s">
        <v>5881</v>
      </c>
      <c r="D3515" s="1" t="s">
        <v>5882</v>
      </c>
      <c r="E3515" s="1" t="s">
        <v>12</v>
      </c>
      <c r="F3515" s="1" t="s">
        <v>3920</v>
      </c>
      <c r="G3515" s="1" t="str">
        <f>RT_enz[[#This Row],[rxn_src]]&amp;"_"&amp;RT_enz[[#This Row],[dir]]</f>
        <v>SHSL1_c_REV</v>
      </c>
      <c r="H3515" s="1" t="str">
        <f>_xlfn.XLOOKUP(RT_enz[[#This Row],[Column1]],SC_enz[name_dir],SC_enz[name_dir],"")</f>
        <v>SHSL1_c_REV</v>
      </c>
      <c r="I3515" s="1" t="str">
        <f>_xlfn.XLOOKUP(RT_enz[[#This Row],[rxn_src]],SC_enz[rxn_src],SC_enz[rxn_src],"")</f>
        <v>SHSL1_c</v>
      </c>
      <c r="J3515" s="2" t="str">
        <f>_xlfn.XLOOKUP(RT_enz[[#This Row],[Column1]],RT_gsm[Column3],RT_gsm[Column3],"")</f>
        <v>SHSL1_c_REV</v>
      </c>
    </row>
    <row r="3516" spans="1:10" ht="16" hidden="1" x14ac:dyDescent="0.2">
      <c r="A3516" s="1" t="s">
        <v>1640</v>
      </c>
      <c r="B3516" s="1" t="s">
        <v>3902</v>
      </c>
      <c r="C3516" s="1" t="s">
        <v>6581</v>
      </c>
      <c r="D3516" s="1" t="s">
        <v>6582</v>
      </c>
      <c r="E3516" s="1" t="s">
        <v>7</v>
      </c>
      <c r="F3516" s="1" t="s">
        <v>3920</v>
      </c>
      <c r="G3516" s="1" t="str">
        <f>RT_enz[[#This Row],[rxn_src]]&amp;"_"&amp;RT_enz[[#This Row],[dir]]</f>
        <v>SLCBK1_r_FWD</v>
      </c>
      <c r="H3516" s="1" t="str">
        <f>_xlfn.XLOOKUP(RT_enz[[#This Row],[Column1]],SC_enz[name_dir],SC_enz[name_dir],"")</f>
        <v>SLCBK1_r_FWD</v>
      </c>
      <c r="I3516" s="1" t="str">
        <f>_xlfn.XLOOKUP(RT_enz[[#This Row],[rxn_src]],SC_enz[rxn_src],SC_enz[rxn_src],"")</f>
        <v>SLCBK1_r</v>
      </c>
      <c r="J3516" s="2" t="str">
        <f>_xlfn.XLOOKUP(RT_enz[[#This Row],[Column1]],RT_gsm[Column3],RT_gsm[Column3],"")</f>
        <v>SLCBK1_r_FWD</v>
      </c>
    </row>
    <row r="3517" spans="1:10" ht="16" hidden="1" x14ac:dyDescent="0.2">
      <c r="A3517" s="1" t="s">
        <v>3699</v>
      </c>
      <c r="B3517" s="1" t="s">
        <v>3902</v>
      </c>
      <c r="C3517" s="1" t="s">
        <v>6583</v>
      </c>
      <c r="D3517" s="1" t="s">
        <v>6584</v>
      </c>
      <c r="E3517" s="1" t="s">
        <v>12</v>
      </c>
      <c r="F3517" s="1" t="s">
        <v>6585</v>
      </c>
      <c r="G3517" s="1" t="str">
        <f>RT_enz[[#This Row],[rxn_src]]&amp;"_"&amp;RT_enz[[#This Row],[dir]]</f>
        <v>SO3R_c_FWD</v>
      </c>
      <c r="H3517" s="1" t="str">
        <f>_xlfn.XLOOKUP(RT_enz[[#This Row],[Column1]],SC_enz[name_dir],SC_enz[name_dir],"")</f>
        <v>SO3R_c_FWD</v>
      </c>
      <c r="I3517" s="1" t="str">
        <f>_xlfn.XLOOKUP(RT_enz[[#This Row],[rxn_src]],SC_enz[rxn_src],SC_enz[rxn_src],"")</f>
        <v>SO3R_c</v>
      </c>
      <c r="J3517" s="2" t="str">
        <f>_xlfn.XLOOKUP(RT_enz[[#This Row],[Column1]],RT_gsm[Column3],RT_gsm[Column3],"")</f>
        <v>SO3R_c_FWD</v>
      </c>
    </row>
    <row r="3518" spans="1:10" ht="16" hidden="1" x14ac:dyDescent="0.2">
      <c r="A3518" s="1" t="s">
        <v>2385</v>
      </c>
      <c r="B3518" s="1" t="s">
        <v>3902</v>
      </c>
      <c r="C3518" s="1" t="s">
        <v>6586</v>
      </c>
      <c r="D3518" s="1" t="s">
        <v>6587</v>
      </c>
      <c r="E3518" s="1" t="s">
        <v>7</v>
      </c>
      <c r="F3518" s="1" t="s">
        <v>3920</v>
      </c>
      <c r="G3518" s="1" t="str">
        <f>RT_enz[[#This Row],[rxn_src]]&amp;"_"&amp;RT_enz[[#This Row],[dir]]</f>
        <v>SO3t_c_e_FWD</v>
      </c>
      <c r="H3518" s="1" t="str">
        <f>_xlfn.XLOOKUP(RT_enz[[#This Row],[Column1]],SC_enz[name_dir],SC_enz[name_dir],"")</f>
        <v>SO3t_c_e_FWD</v>
      </c>
      <c r="I3518" s="1" t="str">
        <f>_xlfn.XLOOKUP(RT_enz[[#This Row],[rxn_src]],SC_enz[rxn_src],SC_enz[rxn_src],"")</f>
        <v>SO3t_c_e</v>
      </c>
      <c r="J3518" s="2" t="str">
        <f>_xlfn.XLOOKUP(RT_enz[[#This Row],[Column1]],RT_gsm[Column3],RT_gsm[Column3],"")</f>
        <v>SO3t_c_e_FWD</v>
      </c>
    </row>
    <row r="3519" spans="1:10" ht="16" hidden="1" x14ac:dyDescent="0.2">
      <c r="A3519" s="1" t="s">
        <v>2380</v>
      </c>
      <c r="B3519" s="1" t="s">
        <v>3902</v>
      </c>
      <c r="C3519" s="1" t="s">
        <v>6588</v>
      </c>
      <c r="D3519" s="1" t="s">
        <v>6589</v>
      </c>
      <c r="E3519" s="1" t="s">
        <v>7</v>
      </c>
      <c r="F3519" s="1" t="s">
        <v>3920</v>
      </c>
      <c r="G3519" s="1" t="str">
        <f>RT_enz[[#This Row],[rxn_src]]&amp;"_"&amp;RT_enz[[#This Row],[dir]]</f>
        <v>SO4t_c_e_FWD</v>
      </c>
      <c r="H3519" s="1" t="str">
        <f>_xlfn.XLOOKUP(RT_enz[[#This Row],[Column1]],SC_enz[name_dir],SC_enz[name_dir],"")</f>
        <v>SO4t_c_e_FWD</v>
      </c>
      <c r="I3519" s="1" t="str">
        <f>_xlfn.XLOOKUP(RT_enz[[#This Row],[rxn_src]],SC_enz[rxn_src],SC_enz[rxn_src],"")</f>
        <v>SO4t_c_e</v>
      </c>
      <c r="J3519" s="2" t="str">
        <f>_xlfn.XLOOKUP(RT_enz[[#This Row],[Column1]],RT_gsm[Column3],RT_gsm[Column3],"")</f>
        <v>SO4t_c_e_FWD</v>
      </c>
    </row>
    <row r="3520" spans="1:10" ht="16" hidden="1" x14ac:dyDescent="0.2">
      <c r="A3520" s="1" t="s">
        <v>2380</v>
      </c>
      <c r="B3520" s="1" t="s">
        <v>3902</v>
      </c>
      <c r="C3520" s="1" t="s">
        <v>6590</v>
      </c>
      <c r="D3520" s="1" t="s">
        <v>6591</v>
      </c>
      <c r="E3520" s="1" t="s">
        <v>7</v>
      </c>
      <c r="F3520" s="1" t="s">
        <v>3920</v>
      </c>
      <c r="G3520" s="1" t="str">
        <f>RT_enz[[#This Row],[rxn_src]]&amp;"_"&amp;RT_enz[[#This Row],[dir]]</f>
        <v>SO4t_c_e_FWD</v>
      </c>
      <c r="H3520" s="1" t="str">
        <f>_xlfn.XLOOKUP(RT_enz[[#This Row],[Column1]],SC_enz[name_dir],SC_enz[name_dir],"")</f>
        <v>SO4t_c_e_FWD</v>
      </c>
      <c r="I3520" s="1" t="str">
        <f>_xlfn.XLOOKUP(RT_enz[[#This Row],[rxn_src]],SC_enz[rxn_src],SC_enz[rxn_src],"")</f>
        <v>SO4t_c_e</v>
      </c>
      <c r="J3520" s="2" t="str">
        <f>_xlfn.XLOOKUP(RT_enz[[#This Row],[Column1]],RT_gsm[Column3],RT_gsm[Column3],"")</f>
        <v>SO4t_c_e_FWD</v>
      </c>
    </row>
    <row r="3521" spans="1:10" ht="16" hidden="1" x14ac:dyDescent="0.2">
      <c r="A3521" s="1" t="s">
        <v>6592</v>
      </c>
      <c r="B3521" s="1" t="s">
        <v>3902</v>
      </c>
      <c r="C3521" s="1" t="s">
        <v>4685</v>
      </c>
      <c r="D3521" s="1" t="s">
        <v>4686</v>
      </c>
      <c r="E3521" s="1" t="s">
        <v>7</v>
      </c>
      <c r="F3521" s="1" t="s">
        <v>3920</v>
      </c>
      <c r="G3521" s="1" t="str">
        <f>RT_enz[[#This Row],[rxn_src]]&amp;"_"&amp;RT_enz[[#This Row],[dir]]</f>
        <v>SPHGAT181_c_FWD</v>
      </c>
      <c r="H3521" s="1" t="str">
        <f>_xlfn.XLOOKUP(RT_enz[[#This Row],[Column1]],SC_enz[name_dir],SC_enz[name_dir],"")</f>
        <v/>
      </c>
      <c r="I3521" s="1" t="str">
        <f>_xlfn.XLOOKUP(RT_enz[[#This Row],[rxn_src]],SC_enz[rxn_src],SC_enz[rxn_src],"")</f>
        <v/>
      </c>
      <c r="J3521" s="2" t="str">
        <f>_xlfn.XLOOKUP(RT_enz[[#This Row],[Column1]],RT_gsm[Column3],RT_gsm[Column3],"")</f>
        <v>SPHGAT181_c_FWD</v>
      </c>
    </row>
    <row r="3522" spans="1:10" ht="16" hidden="1" x14ac:dyDescent="0.2">
      <c r="A3522" s="1" t="s">
        <v>6592</v>
      </c>
      <c r="B3522" s="1" t="s">
        <v>3903</v>
      </c>
      <c r="C3522" s="1" t="s">
        <v>4685</v>
      </c>
      <c r="D3522" s="1" t="s">
        <v>4686</v>
      </c>
      <c r="E3522" s="1" t="s">
        <v>7</v>
      </c>
      <c r="F3522" s="1" t="s">
        <v>3920</v>
      </c>
      <c r="G3522" s="1" t="str">
        <f>RT_enz[[#This Row],[rxn_src]]&amp;"_"&amp;RT_enz[[#This Row],[dir]]</f>
        <v>SPHGAT181_c_REV</v>
      </c>
      <c r="H3522" s="1" t="str">
        <f>_xlfn.XLOOKUP(RT_enz[[#This Row],[Column1]],SC_enz[name_dir],SC_enz[name_dir],"")</f>
        <v/>
      </c>
      <c r="I3522" s="1" t="str">
        <f>_xlfn.XLOOKUP(RT_enz[[#This Row],[rxn_src]],SC_enz[rxn_src],SC_enz[rxn_src],"")</f>
        <v/>
      </c>
      <c r="J3522" s="2" t="str">
        <f>_xlfn.XLOOKUP(RT_enz[[#This Row],[Column1]],RT_gsm[Column3],RT_gsm[Column3],"")</f>
        <v>SPHGAT181_c_REV</v>
      </c>
    </row>
    <row r="3523" spans="1:10" ht="16" hidden="1" x14ac:dyDescent="0.2">
      <c r="A3523" s="1" t="s">
        <v>1635</v>
      </c>
      <c r="B3523" s="1" t="s">
        <v>3902</v>
      </c>
      <c r="C3523" s="1" t="s">
        <v>6581</v>
      </c>
      <c r="D3523" s="1" t="s">
        <v>6582</v>
      </c>
      <c r="E3523" s="1" t="s">
        <v>7</v>
      </c>
      <c r="F3523" s="1" t="s">
        <v>3920</v>
      </c>
      <c r="G3523" s="1" t="str">
        <f>RT_enz[[#This Row],[rxn_src]]&amp;"_"&amp;RT_enz[[#This Row],[dir]]</f>
        <v>SPHGLpK_r_FWD</v>
      </c>
      <c r="H3523" s="1" t="str">
        <f>_xlfn.XLOOKUP(RT_enz[[#This Row],[Column1]],SC_enz[name_dir],SC_enz[name_dir],"")</f>
        <v>SPHGLpK_r_FWD</v>
      </c>
      <c r="I3523" s="1" t="str">
        <f>_xlfn.XLOOKUP(RT_enz[[#This Row],[rxn_src]],SC_enz[rxn_src],SC_enz[rxn_src],"")</f>
        <v>SPHGLpK_r</v>
      </c>
      <c r="J3523" s="2" t="str">
        <f>_xlfn.XLOOKUP(RT_enz[[#This Row],[Column1]],RT_gsm[Column3],RT_gsm[Column3],"")</f>
        <v>SPHGLpK_r_FWD</v>
      </c>
    </row>
    <row r="3524" spans="1:10" ht="16" hidden="1" x14ac:dyDescent="0.2">
      <c r="A3524" s="1" t="s">
        <v>6593</v>
      </c>
      <c r="B3524" s="1" t="s">
        <v>3902</v>
      </c>
      <c r="C3524" s="1" t="s">
        <v>6594</v>
      </c>
      <c r="D3524" s="1" t="s">
        <v>6595</v>
      </c>
      <c r="E3524" s="1" t="s">
        <v>7</v>
      </c>
      <c r="F3524" s="1" t="s">
        <v>3920</v>
      </c>
      <c r="G3524" s="1" t="str">
        <f>RT_enz[[#This Row],[rxn_src]]&amp;"_"&amp;RT_enz[[#This Row],[dir]]</f>
        <v>SPHINGSt_c_e_FWD</v>
      </c>
      <c r="H3524" s="1" t="str">
        <f>_xlfn.XLOOKUP(RT_enz[[#This Row],[Column1]],SC_enz[name_dir],SC_enz[name_dir],"")</f>
        <v/>
      </c>
      <c r="I3524" s="1" t="str">
        <f>_xlfn.XLOOKUP(RT_enz[[#This Row],[rxn_src]],SC_enz[rxn_src],SC_enz[rxn_src],"")</f>
        <v/>
      </c>
      <c r="J3524" s="2" t="str">
        <f>_xlfn.XLOOKUP(RT_enz[[#This Row],[Column1]],RT_gsm[Column3],RT_gsm[Column3],"")</f>
        <v>SPHINGSt_c_e_FWD</v>
      </c>
    </row>
    <row r="3525" spans="1:10" ht="16" hidden="1" x14ac:dyDescent="0.2">
      <c r="A3525" s="1" t="s">
        <v>6593</v>
      </c>
      <c r="B3525" s="1" t="s">
        <v>3903</v>
      </c>
      <c r="C3525" s="1" t="s">
        <v>6594</v>
      </c>
      <c r="D3525" s="1" t="s">
        <v>6595</v>
      </c>
      <c r="E3525" s="1" t="s">
        <v>7</v>
      </c>
      <c r="F3525" s="1" t="s">
        <v>3920</v>
      </c>
      <c r="G3525" s="1" t="str">
        <f>RT_enz[[#This Row],[rxn_src]]&amp;"_"&amp;RT_enz[[#This Row],[dir]]</f>
        <v>SPHINGSt_c_e_REV</v>
      </c>
      <c r="H3525" s="1" t="str">
        <f>_xlfn.XLOOKUP(RT_enz[[#This Row],[Column1]],SC_enz[name_dir],SC_enz[name_dir],"")</f>
        <v/>
      </c>
      <c r="I3525" s="1" t="str">
        <f>_xlfn.XLOOKUP(RT_enz[[#This Row],[rxn_src]],SC_enz[rxn_src],SC_enz[rxn_src],"")</f>
        <v/>
      </c>
      <c r="J3525" s="2" t="str">
        <f>_xlfn.XLOOKUP(RT_enz[[#This Row],[Column1]],RT_gsm[Column3],RT_gsm[Column3],"")</f>
        <v>SPHINGSt_c_e_REV</v>
      </c>
    </row>
    <row r="3526" spans="1:10" ht="16" hidden="1" x14ac:dyDescent="0.2">
      <c r="A3526" s="1" t="s">
        <v>1628</v>
      </c>
      <c r="B3526" s="1" t="s">
        <v>3902</v>
      </c>
      <c r="C3526" s="1" t="s">
        <v>6428</v>
      </c>
      <c r="D3526" s="1" t="s">
        <v>6429</v>
      </c>
      <c r="E3526" s="1" t="s">
        <v>7</v>
      </c>
      <c r="F3526" s="1" t="s">
        <v>3920</v>
      </c>
      <c r="G3526" s="1" t="str">
        <f>RT_enz[[#This Row],[rxn_src]]&amp;"_"&amp;RT_enz[[#This Row],[dir]]</f>
        <v>SPHPL_r_FWD</v>
      </c>
      <c r="H3526" s="1" t="str">
        <f>_xlfn.XLOOKUP(RT_enz[[#This Row],[Column1]],SC_enz[name_dir],SC_enz[name_dir],"")</f>
        <v>SPHPL_r_FWD</v>
      </c>
      <c r="I3526" s="1" t="str">
        <f>_xlfn.XLOOKUP(RT_enz[[#This Row],[rxn_src]],SC_enz[rxn_src],SC_enz[rxn_src],"")</f>
        <v>SPHPL_r</v>
      </c>
      <c r="J3526" s="2" t="str">
        <f>_xlfn.XLOOKUP(RT_enz[[#This Row],[Column1]],RT_gsm[Column3],RT_gsm[Column3],"")</f>
        <v>SPHPL_r_FWD</v>
      </c>
    </row>
    <row r="3527" spans="1:10" ht="16" hidden="1" x14ac:dyDescent="0.2">
      <c r="A3527" s="1" t="s">
        <v>2790</v>
      </c>
      <c r="B3527" s="1" t="s">
        <v>3902</v>
      </c>
      <c r="C3527" s="1" t="s">
        <v>142</v>
      </c>
      <c r="D3527" s="1" t="s">
        <v>143</v>
      </c>
      <c r="E3527" s="1" t="s">
        <v>7</v>
      </c>
      <c r="F3527" s="1"/>
      <c r="G3527" s="1" t="str">
        <f>RT_enz[[#This Row],[rxn_src]]&amp;"_"&amp;RT_enz[[#This Row],[dir]]</f>
        <v>SPMDAT_c_FWD</v>
      </c>
      <c r="H3527" s="1" t="str">
        <f>_xlfn.XLOOKUP(RT_enz[[#This Row],[Column1]],SC_enz[name_dir],SC_enz[name_dir],"")</f>
        <v>SPMDAT_c_FWD</v>
      </c>
      <c r="I3527" s="1" t="str">
        <f>_xlfn.XLOOKUP(RT_enz[[#This Row],[rxn_src]],SC_enz[rxn_src],SC_enz[rxn_src],"")</f>
        <v>SPMDAT_c</v>
      </c>
      <c r="J3527" s="2" t="str">
        <f>_xlfn.XLOOKUP(RT_enz[[#This Row],[Column1]],RT_gsm[Column3],RT_gsm[Column3],"")</f>
        <v>SPMDAT_c_FWD</v>
      </c>
    </row>
    <row r="3528" spans="1:10" ht="16" hidden="1" x14ac:dyDescent="0.2">
      <c r="A3528" s="1" t="s">
        <v>2366</v>
      </c>
      <c r="B3528" s="1" t="s">
        <v>3902</v>
      </c>
      <c r="C3528" s="1" t="s">
        <v>6438</v>
      </c>
      <c r="D3528" s="1" t="s">
        <v>6439</v>
      </c>
      <c r="E3528" s="1" t="s">
        <v>7</v>
      </c>
      <c r="F3528" s="1" t="s">
        <v>3920</v>
      </c>
      <c r="G3528" s="1" t="str">
        <f>RT_enz[[#This Row],[rxn_src]]&amp;"_"&amp;RT_enz[[#This Row],[dir]]</f>
        <v>SPMDtpa_e_FWD</v>
      </c>
      <c r="H3528" s="1" t="str">
        <f>_xlfn.XLOOKUP(RT_enz[[#This Row],[Column1]],SC_enz[name_dir],SC_enz[name_dir],"")</f>
        <v>SPMDtpa_e_FWD</v>
      </c>
      <c r="I3528" s="1" t="str">
        <f>_xlfn.XLOOKUP(RT_enz[[#This Row],[rxn_src]],SC_enz[rxn_src],SC_enz[rxn_src],"")</f>
        <v>SPMDtpa_e</v>
      </c>
      <c r="J3528" s="2" t="str">
        <f>_xlfn.XLOOKUP(RT_enz[[#This Row],[Column1]],RT_gsm[Column3],RT_gsm[Column3],"")</f>
        <v>SPMDtpa_e_FWD</v>
      </c>
    </row>
    <row r="3529" spans="1:10" ht="16" hidden="1" x14ac:dyDescent="0.2">
      <c r="A3529" s="1" t="s">
        <v>2366</v>
      </c>
      <c r="B3529" s="1" t="s">
        <v>3903</v>
      </c>
      <c r="C3529" s="1" t="s">
        <v>6438</v>
      </c>
      <c r="D3529" s="1" t="s">
        <v>6439</v>
      </c>
      <c r="E3529" s="1" t="s">
        <v>12</v>
      </c>
      <c r="F3529" s="1" t="s">
        <v>3920</v>
      </c>
      <c r="G3529" s="1" t="str">
        <f>RT_enz[[#This Row],[rxn_src]]&amp;"_"&amp;RT_enz[[#This Row],[dir]]</f>
        <v>SPMDtpa_e_REV</v>
      </c>
      <c r="H3529" s="1" t="str">
        <f>_xlfn.XLOOKUP(RT_enz[[#This Row],[Column1]],SC_enz[name_dir],SC_enz[name_dir],"")</f>
        <v>SPMDtpa_e_REV</v>
      </c>
      <c r="I3529" s="1" t="str">
        <f>_xlfn.XLOOKUP(RT_enz[[#This Row],[rxn_src]],SC_enz[rxn_src],SC_enz[rxn_src],"")</f>
        <v>SPMDtpa_e</v>
      </c>
      <c r="J3529" s="2" t="str">
        <f>_xlfn.XLOOKUP(RT_enz[[#This Row],[Column1]],RT_gsm[Column3],RT_gsm[Column3],"")</f>
        <v>SPMDtpa_e_REV</v>
      </c>
    </row>
    <row r="3530" spans="1:10" ht="16" hidden="1" x14ac:dyDescent="0.2">
      <c r="A3530" s="1" t="s">
        <v>2366</v>
      </c>
      <c r="B3530" s="1" t="s">
        <v>3902</v>
      </c>
      <c r="C3530" s="1" t="s">
        <v>6440</v>
      </c>
      <c r="D3530" s="1" t="s">
        <v>6441</v>
      </c>
      <c r="E3530" s="1" t="s">
        <v>7</v>
      </c>
      <c r="F3530" s="1" t="s">
        <v>3920</v>
      </c>
      <c r="G3530" s="1" t="str">
        <f>RT_enz[[#This Row],[rxn_src]]&amp;"_"&amp;RT_enz[[#This Row],[dir]]</f>
        <v>SPMDtpa_e_FWD</v>
      </c>
      <c r="H3530" s="1" t="str">
        <f>_xlfn.XLOOKUP(RT_enz[[#This Row],[Column1]],SC_enz[name_dir],SC_enz[name_dir],"")</f>
        <v>SPMDtpa_e_FWD</v>
      </c>
      <c r="I3530" s="1" t="str">
        <f>_xlfn.XLOOKUP(RT_enz[[#This Row],[rxn_src]],SC_enz[rxn_src],SC_enz[rxn_src],"")</f>
        <v>SPMDtpa_e</v>
      </c>
      <c r="J3530" s="2" t="str">
        <f>_xlfn.XLOOKUP(RT_enz[[#This Row],[Column1]],RT_gsm[Column3],RT_gsm[Column3],"")</f>
        <v>SPMDtpa_e_FWD</v>
      </c>
    </row>
    <row r="3531" spans="1:10" ht="16" hidden="1" x14ac:dyDescent="0.2">
      <c r="A3531" s="1" t="s">
        <v>2366</v>
      </c>
      <c r="B3531" s="1" t="s">
        <v>3903</v>
      </c>
      <c r="C3531" s="1" t="s">
        <v>6440</v>
      </c>
      <c r="D3531" s="1" t="s">
        <v>6441</v>
      </c>
      <c r="E3531" s="1" t="s">
        <v>12</v>
      </c>
      <c r="F3531" s="1" t="s">
        <v>3920</v>
      </c>
      <c r="G3531" s="1" t="str">
        <f>RT_enz[[#This Row],[rxn_src]]&amp;"_"&amp;RT_enz[[#This Row],[dir]]</f>
        <v>SPMDtpa_e_REV</v>
      </c>
      <c r="H3531" s="1" t="str">
        <f>_xlfn.XLOOKUP(RT_enz[[#This Row],[Column1]],SC_enz[name_dir],SC_enz[name_dir],"")</f>
        <v>SPMDtpa_e_REV</v>
      </c>
      <c r="I3531" s="1" t="str">
        <f>_xlfn.XLOOKUP(RT_enz[[#This Row],[rxn_src]],SC_enz[rxn_src],SC_enz[rxn_src],"")</f>
        <v>SPMDtpa_e</v>
      </c>
      <c r="J3531" s="2" t="str">
        <f>_xlfn.XLOOKUP(RT_enz[[#This Row],[Column1]],RT_gsm[Column3],RT_gsm[Column3],"")</f>
        <v>SPMDtpa_e_REV</v>
      </c>
    </row>
    <row r="3532" spans="1:10" ht="16" hidden="1" x14ac:dyDescent="0.2">
      <c r="A3532" s="1" t="s">
        <v>2366</v>
      </c>
      <c r="B3532" s="1" t="s">
        <v>3902</v>
      </c>
      <c r="C3532" s="1" t="s">
        <v>6442</v>
      </c>
      <c r="D3532" s="1" t="s">
        <v>6443</v>
      </c>
      <c r="E3532" s="1" t="s">
        <v>7</v>
      </c>
      <c r="F3532" s="1" t="s">
        <v>3920</v>
      </c>
      <c r="G3532" s="1" t="str">
        <f>RT_enz[[#This Row],[rxn_src]]&amp;"_"&amp;RT_enz[[#This Row],[dir]]</f>
        <v>SPMDtpa_e_FWD</v>
      </c>
      <c r="H3532" s="1" t="str">
        <f>_xlfn.XLOOKUP(RT_enz[[#This Row],[Column1]],SC_enz[name_dir],SC_enz[name_dir],"")</f>
        <v>SPMDtpa_e_FWD</v>
      </c>
      <c r="I3532" s="1" t="str">
        <f>_xlfn.XLOOKUP(RT_enz[[#This Row],[rxn_src]],SC_enz[rxn_src],SC_enz[rxn_src],"")</f>
        <v>SPMDtpa_e</v>
      </c>
      <c r="J3532" s="2" t="str">
        <f>_xlfn.XLOOKUP(RT_enz[[#This Row],[Column1]],RT_gsm[Column3],RT_gsm[Column3],"")</f>
        <v>SPMDtpa_e_FWD</v>
      </c>
    </row>
    <row r="3533" spans="1:10" ht="16" hidden="1" x14ac:dyDescent="0.2">
      <c r="A3533" s="1" t="s">
        <v>2366</v>
      </c>
      <c r="B3533" s="1" t="s">
        <v>3903</v>
      </c>
      <c r="C3533" s="1" t="s">
        <v>6442</v>
      </c>
      <c r="D3533" s="1" t="s">
        <v>6443</v>
      </c>
      <c r="E3533" s="1" t="s">
        <v>12</v>
      </c>
      <c r="F3533" s="1" t="s">
        <v>3920</v>
      </c>
      <c r="G3533" s="1" t="str">
        <f>RT_enz[[#This Row],[rxn_src]]&amp;"_"&amp;RT_enz[[#This Row],[dir]]</f>
        <v>SPMDtpa_e_REV</v>
      </c>
      <c r="H3533" s="1" t="str">
        <f>_xlfn.XLOOKUP(RT_enz[[#This Row],[Column1]],SC_enz[name_dir],SC_enz[name_dir],"")</f>
        <v>SPMDtpa_e_REV</v>
      </c>
      <c r="I3533" s="1" t="str">
        <f>_xlfn.XLOOKUP(RT_enz[[#This Row],[rxn_src]],SC_enz[rxn_src],SC_enz[rxn_src],"")</f>
        <v>SPMDtpa_e</v>
      </c>
      <c r="J3533" s="2" t="str">
        <f>_xlfn.XLOOKUP(RT_enz[[#This Row],[Column1]],RT_gsm[Column3],RT_gsm[Column3],"")</f>
        <v>SPMDtpa_e_REV</v>
      </c>
    </row>
    <row r="3534" spans="1:10" ht="16" hidden="1" x14ac:dyDescent="0.2">
      <c r="A3534" s="1" t="s">
        <v>2366</v>
      </c>
      <c r="B3534" s="1" t="s">
        <v>3902</v>
      </c>
      <c r="C3534" s="1" t="s">
        <v>6444</v>
      </c>
      <c r="D3534" s="1" t="s">
        <v>6445</v>
      </c>
      <c r="E3534" s="1" t="s">
        <v>7</v>
      </c>
      <c r="F3534" s="1" t="s">
        <v>3920</v>
      </c>
      <c r="G3534" s="1" t="str">
        <f>RT_enz[[#This Row],[rxn_src]]&amp;"_"&amp;RT_enz[[#This Row],[dir]]</f>
        <v>SPMDtpa_e_FWD</v>
      </c>
      <c r="H3534" s="1" t="str">
        <f>_xlfn.XLOOKUP(RT_enz[[#This Row],[Column1]],SC_enz[name_dir],SC_enz[name_dir],"")</f>
        <v>SPMDtpa_e_FWD</v>
      </c>
      <c r="I3534" s="1" t="str">
        <f>_xlfn.XLOOKUP(RT_enz[[#This Row],[rxn_src]],SC_enz[rxn_src],SC_enz[rxn_src],"")</f>
        <v>SPMDtpa_e</v>
      </c>
      <c r="J3534" s="2" t="str">
        <f>_xlfn.XLOOKUP(RT_enz[[#This Row],[Column1]],RT_gsm[Column3],RT_gsm[Column3],"")</f>
        <v>SPMDtpa_e_FWD</v>
      </c>
    </row>
    <row r="3535" spans="1:10" ht="16" hidden="1" x14ac:dyDescent="0.2">
      <c r="A3535" s="1" t="s">
        <v>2366</v>
      </c>
      <c r="B3535" s="1" t="s">
        <v>3903</v>
      </c>
      <c r="C3535" s="1" t="s">
        <v>6444</v>
      </c>
      <c r="D3535" s="1" t="s">
        <v>6445</v>
      </c>
      <c r="E3535" s="1" t="s">
        <v>12</v>
      </c>
      <c r="F3535" s="1" t="s">
        <v>3920</v>
      </c>
      <c r="G3535" s="1" t="str">
        <f>RT_enz[[#This Row],[rxn_src]]&amp;"_"&amp;RT_enz[[#This Row],[dir]]</f>
        <v>SPMDtpa_e_REV</v>
      </c>
      <c r="H3535" s="1" t="str">
        <f>_xlfn.XLOOKUP(RT_enz[[#This Row],[Column1]],SC_enz[name_dir],SC_enz[name_dir],"")</f>
        <v>SPMDtpa_e_REV</v>
      </c>
      <c r="I3535" s="1" t="str">
        <f>_xlfn.XLOOKUP(RT_enz[[#This Row],[rxn_src]],SC_enz[rxn_src],SC_enz[rxn_src],"")</f>
        <v>SPMDtpa_e</v>
      </c>
      <c r="J3535" s="2" t="str">
        <f>_xlfn.XLOOKUP(RT_enz[[#This Row],[Column1]],RT_gsm[Column3],RT_gsm[Column3],"")</f>
        <v>SPMDtpa_e_REV</v>
      </c>
    </row>
    <row r="3536" spans="1:10" ht="16" hidden="1" x14ac:dyDescent="0.2">
      <c r="A3536" s="1" t="s">
        <v>2366</v>
      </c>
      <c r="B3536" s="1" t="s">
        <v>3902</v>
      </c>
      <c r="C3536" s="1" t="s">
        <v>4391</v>
      </c>
      <c r="D3536" s="1" t="s">
        <v>4392</v>
      </c>
      <c r="E3536" s="1" t="s">
        <v>7</v>
      </c>
      <c r="F3536" s="1" t="s">
        <v>3920</v>
      </c>
      <c r="G3536" s="1" t="str">
        <f>RT_enz[[#This Row],[rxn_src]]&amp;"_"&amp;RT_enz[[#This Row],[dir]]</f>
        <v>SPMDtpa_e_FWD</v>
      </c>
      <c r="H3536" s="1" t="str">
        <f>_xlfn.XLOOKUP(RT_enz[[#This Row],[Column1]],SC_enz[name_dir],SC_enz[name_dir],"")</f>
        <v>SPMDtpa_e_FWD</v>
      </c>
      <c r="I3536" s="1" t="str">
        <f>_xlfn.XLOOKUP(RT_enz[[#This Row],[rxn_src]],SC_enz[rxn_src],SC_enz[rxn_src],"")</f>
        <v>SPMDtpa_e</v>
      </c>
      <c r="J3536" s="2" t="str">
        <f>_xlfn.XLOOKUP(RT_enz[[#This Row],[Column1]],RT_gsm[Column3],RT_gsm[Column3],"")</f>
        <v>SPMDtpa_e_FWD</v>
      </c>
    </row>
    <row r="3537" spans="1:10" ht="16" hidden="1" x14ac:dyDescent="0.2">
      <c r="A3537" s="1" t="s">
        <v>2366</v>
      </c>
      <c r="B3537" s="1" t="s">
        <v>3903</v>
      </c>
      <c r="C3537" s="1" t="s">
        <v>4391</v>
      </c>
      <c r="D3537" s="1" t="s">
        <v>4392</v>
      </c>
      <c r="E3537" s="1" t="s">
        <v>12</v>
      </c>
      <c r="F3537" s="1" t="s">
        <v>3920</v>
      </c>
      <c r="G3537" s="1" t="str">
        <f>RT_enz[[#This Row],[rxn_src]]&amp;"_"&amp;RT_enz[[#This Row],[dir]]</f>
        <v>SPMDtpa_e_REV</v>
      </c>
      <c r="H3537" s="1" t="str">
        <f>_xlfn.XLOOKUP(RT_enz[[#This Row],[Column1]],SC_enz[name_dir],SC_enz[name_dir],"")</f>
        <v>SPMDtpa_e_REV</v>
      </c>
      <c r="I3537" s="1" t="str">
        <f>_xlfn.XLOOKUP(RT_enz[[#This Row],[rxn_src]],SC_enz[rxn_src],SC_enz[rxn_src],"")</f>
        <v>SPMDtpa_e</v>
      </c>
      <c r="J3537" s="2" t="str">
        <f>_xlfn.XLOOKUP(RT_enz[[#This Row],[Column1]],RT_gsm[Column3],RT_gsm[Column3],"")</f>
        <v>SPMDtpa_e_REV</v>
      </c>
    </row>
    <row r="3538" spans="1:10" ht="16" hidden="1" x14ac:dyDescent="0.2">
      <c r="A3538" s="1" t="s">
        <v>2366</v>
      </c>
      <c r="B3538" s="1" t="s">
        <v>3902</v>
      </c>
      <c r="C3538" s="1" t="s">
        <v>6596</v>
      </c>
      <c r="D3538" s="1" t="s">
        <v>6597</v>
      </c>
      <c r="E3538" s="1" t="s">
        <v>7</v>
      </c>
      <c r="F3538" s="1" t="s">
        <v>3920</v>
      </c>
      <c r="G3538" s="1" t="str">
        <f>RT_enz[[#This Row],[rxn_src]]&amp;"_"&amp;RT_enz[[#This Row],[dir]]</f>
        <v>SPMDtpa_e_FWD</v>
      </c>
      <c r="H3538" s="1" t="str">
        <f>_xlfn.XLOOKUP(RT_enz[[#This Row],[Column1]],SC_enz[name_dir],SC_enz[name_dir],"")</f>
        <v>SPMDtpa_e_FWD</v>
      </c>
      <c r="I3538" s="1" t="str">
        <f>_xlfn.XLOOKUP(RT_enz[[#This Row],[rxn_src]],SC_enz[rxn_src],SC_enz[rxn_src],"")</f>
        <v>SPMDtpa_e</v>
      </c>
      <c r="J3538" s="2" t="str">
        <f>_xlfn.XLOOKUP(RT_enz[[#This Row],[Column1]],RT_gsm[Column3],RT_gsm[Column3],"")</f>
        <v>SPMDtpa_e_FWD</v>
      </c>
    </row>
    <row r="3539" spans="1:10" ht="16" hidden="1" x14ac:dyDescent="0.2">
      <c r="A3539" s="1" t="s">
        <v>2366</v>
      </c>
      <c r="B3539" s="1" t="s">
        <v>3903</v>
      </c>
      <c r="C3539" s="1" t="s">
        <v>6596</v>
      </c>
      <c r="D3539" s="1" t="s">
        <v>6597</v>
      </c>
      <c r="E3539" s="1" t="s">
        <v>12</v>
      </c>
      <c r="F3539" s="1" t="s">
        <v>3920</v>
      </c>
      <c r="G3539" s="1" t="str">
        <f>RT_enz[[#This Row],[rxn_src]]&amp;"_"&amp;RT_enz[[#This Row],[dir]]</f>
        <v>SPMDtpa_e_REV</v>
      </c>
      <c r="H3539" s="1" t="str">
        <f>_xlfn.XLOOKUP(RT_enz[[#This Row],[Column1]],SC_enz[name_dir],SC_enz[name_dir],"")</f>
        <v>SPMDtpa_e_REV</v>
      </c>
      <c r="I3539" s="1" t="str">
        <f>_xlfn.XLOOKUP(RT_enz[[#This Row],[rxn_src]],SC_enz[rxn_src],SC_enz[rxn_src],"")</f>
        <v>SPMDtpa_e</v>
      </c>
      <c r="J3539" s="2" t="str">
        <f>_xlfn.XLOOKUP(RT_enz[[#This Row],[Column1]],RT_gsm[Column3],RT_gsm[Column3],"")</f>
        <v>SPMDtpa_e_REV</v>
      </c>
    </row>
    <row r="3540" spans="1:10" ht="16" hidden="1" x14ac:dyDescent="0.2">
      <c r="A3540" s="1" t="s">
        <v>2369</v>
      </c>
      <c r="B3540" s="1" t="s">
        <v>3902</v>
      </c>
      <c r="C3540" s="1" t="s">
        <v>6446</v>
      </c>
      <c r="D3540" s="1" t="s">
        <v>6447</v>
      </c>
      <c r="E3540" s="1" t="s">
        <v>7</v>
      </c>
      <c r="F3540" s="1" t="s">
        <v>3920</v>
      </c>
      <c r="G3540" s="1" t="str">
        <f>RT_enz[[#This Row],[rxn_src]]&amp;"_"&amp;RT_enz[[#This Row],[dir]]</f>
        <v>SPMDtpa_v_FWD</v>
      </c>
      <c r="H3540" s="1" t="str">
        <f>_xlfn.XLOOKUP(RT_enz[[#This Row],[Column1]],SC_enz[name_dir],SC_enz[name_dir],"")</f>
        <v>SPMDtpa_v_FWD</v>
      </c>
      <c r="I3540" s="1" t="str">
        <f>_xlfn.XLOOKUP(RT_enz[[#This Row],[rxn_src]],SC_enz[rxn_src],SC_enz[rxn_src],"")</f>
        <v>SPMDtpa_v</v>
      </c>
      <c r="J3540" s="2" t="str">
        <f>_xlfn.XLOOKUP(RT_enz[[#This Row],[Column1]],RT_gsm[Column3],RT_gsm[Column3],"")</f>
        <v>SPMDtpa_v_FWD</v>
      </c>
    </row>
    <row r="3541" spans="1:10" ht="16" hidden="1" x14ac:dyDescent="0.2">
      <c r="A3541" s="1" t="s">
        <v>2369</v>
      </c>
      <c r="B3541" s="1" t="s">
        <v>3903</v>
      </c>
      <c r="C3541" s="1" t="s">
        <v>6446</v>
      </c>
      <c r="D3541" s="1" t="s">
        <v>6447</v>
      </c>
      <c r="E3541" s="1" t="s">
        <v>12</v>
      </c>
      <c r="F3541" s="1" t="s">
        <v>3920</v>
      </c>
      <c r="G3541" s="1" t="str">
        <f>RT_enz[[#This Row],[rxn_src]]&amp;"_"&amp;RT_enz[[#This Row],[dir]]</f>
        <v>SPMDtpa_v_REV</v>
      </c>
      <c r="H3541" s="1" t="str">
        <f>_xlfn.XLOOKUP(RT_enz[[#This Row],[Column1]],SC_enz[name_dir],SC_enz[name_dir],"")</f>
        <v>SPMDtpa_v_REV</v>
      </c>
      <c r="I3541" s="1" t="str">
        <f>_xlfn.XLOOKUP(RT_enz[[#This Row],[rxn_src]],SC_enz[rxn_src],SC_enz[rxn_src],"")</f>
        <v>SPMDtpa_v</v>
      </c>
      <c r="J3541" s="2" t="str">
        <f>_xlfn.XLOOKUP(RT_enz[[#This Row],[Column1]],RT_gsm[Column3],RT_gsm[Column3],"")</f>
        <v>SPMDtpa_v_REV</v>
      </c>
    </row>
    <row r="3542" spans="1:10" ht="16" hidden="1" x14ac:dyDescent="0.2">
      <c r="A3542" s="1" t="s">
        <v>2369</v>
      </c>
      <c r="B3542" s="1" t="s">
        <v>3902</v>
      </c>
      <c r="C3542" s="1" t="s">
        <v>6448</v>
      </c>
      <c r="D3542" s="1" t="s">
        <v>6449</v>
      </c>
      <c r="E3542" s="1" t="s">
        <v>7</v>
      </c>
      <c r="F3542" s="1" t="s">
        <v>3920</v>
      </c>
      <c r="G3542" s="1" t="str">
        <f>RT_enz[[#This Row],[rxn_src]]&amp;"_"&amp;RT_enz[[#This Row],[dir]]</f>
        <v>SPMDtpa_v_FWD</v>
      </c>
      <c r="H3542" s="1" t="str">
        <f>_xlfn.XLOOKUP(RT_enz[[#This Row],[Column1]],SC_enz[name_dir],SC_enz[name_dir],"")</f>
        <v>SPMDtpa_v_FWD</v>
      </c>
      <c r="I3542" s="1" t="str">
        <f>_xlfn.XLOOKUP(RT_enz[[#This Row],[rxn_src]],SC_enz[rxn_src],SC_enz[rxn_src],"")</f>
        <v>SPMDtpa_v</v>
      </c>
      <c r="J3542" s="2" t="str">
        <f>_xlfn.XLOOKUP(RT_enz[[#This Row],[Column1]],RT_gsm[Column3],RT_gsm[Column3],"")</f>
        <v>SPMDtpa_v_FWD</v>
      </c>
    </row>
    <row r="3543" spans="1:10" ht="16" hidden="1" x14ac:dyDescent="0.2">
      <c r="A3543" s="1" t="s">
        <v>2369</v>
      </c>
      <c r="B3543" s="1" t="s">
        <v>3903</v>
      </c>
      <c r="C3543" s="1" t="s">
        <v>6448</v>
      </c>
      <c r="D3543" s="1" t="s">
        <v>6449</v>
      </c>
      <c r="E3543" s="1" t="s">
        <v>12</v>
      </c>
      <c r="F3543" s="1" t="s">
        <v>3920</v>
      </c>
      <c r="G3543" s="1" t="str">
        <f>RT_enz[[#This Row],[rxn_src]]&amp;"_"&amp;RT_enz[[#This Row],[dir]]</f>
        <v>SPMDtpa_v_REV</v>
      </c>
      <c r="H3543" s="1" t="str">
        <f>_xlfn.XLOOKUP(RT_enz[[#This Row],[Column1]],SC_enz[name_dir],SC_enz[name_dir],"")</f>
        <v>SPMDtpa_v_REV</v>
      </c>
      <c r="I3543" s="1" t="str">
        <f>_xlfn.XLOOKUP(RT_enz[[#This Row],[rxn_src]],SC_enz[rxn_src],SC_enz[rxn_src],"")</f>
        <v>SPMDtpa_v</v>
      </c>
      <c r="J3543" s="2" t="str">
        <f>_xlfn.XLOOKUP(RT_enz[[#This Row],[Column1]],RT_gsm[Column3],RT_gsm[Column3],"")</f>
        <v>SPMDtpa_v_REV</v>
      </c>
    </row>
    <row r="3544" spans="1:10" ht="16" hidden="1" x14ac:dyDescent="0.2">
      <c r="A3544" s="1" t="s">
        <v>2369</v>
      </c>
      <c r="B3544" s="1" t="s">
        <v>3902</v>
      </c>
      <c r="C3544" s="1" t="s">
        <v>6450</v>
      </c>
      <c r="D3544" s="1" t="s">
        <v>6451</v>
      </c>
      <c r="E3544" s="1" t="s">
        <v>7</v>
      </c>
      <c r="F3544" s="1" t="s">
        <v>3920</v>
      </c>
      <c r="G3544" s="1" t="str">
        <f>RT_enz[[#This Row],[rxn_src]]&amp;"_"&amp;RT_enz[[#This Row],[dir]]</f>
        <v>SPMDtpa_v_FWD</v>
      </c>
      <c r="H3544" s="1" t="str">
        <f>_xlfn.XLOOKUP(RT_enz[[#This Row],[Column1]],SC_enz[name_dir],SC_enz[name_dir],"")</f>
        <v>SPMDtpa_v_FWD</v>
      </c>
      <c r="I3544" s="1" t="str">
        <f>_xlfn.XLOOKUP(RT_enz[[#This Row],[rxn_src]],SC_enz[rxn_src],SC_enz[rxn_src],"")</f>
        <v>SPMDtpa_v</v>
      </c>
      <c r="J3544" s="2" t="str">
        <f>_xlfn.XLOOKUP(RT_enz[[#This Row],[Column1]],RT_gsm[Column3],RT_gsm[Column3],"")</f>
        <v>SPMDtpa_v_FWD</v>
      </c>
    </row>
    <row r="3545" spans="1:10" ht="16" hidden="1" x14ac:dyDescent="0.2">
      <c r="A3545" s="1" t="s">
        <v>2369</v>
      </c>
      <c r="B3545" s="1" t="s">
        <v>3903</v>
      </c>
      <c r="C3545" s="1" t="s">
        <v>6450</v>
      </c>
      <c r="D3545" s="1" t="s">
        <v>6451</v>
      </c>
      <c r="E3545" s="1" t="s">
        <v>12</v>
      </c>
      <c r="F3545" s="1" t="s">
        <v>3920</v>
      </c>
      <c r="G3545" s="1" t="str">
        <f>RT_enz[[#This Row],[rxn_src]]&amp;"_"&amp;RT_enz[[#This Row],[dir]]</f>
        <v>SPMDtpa_v_REV</v>
      </c>
      <c r="H3545" s="1" t="str">
        <f>_xlfn.XLOOKUP(RT_enz[[#This Row],[Column1]],SC_enz[name_dir],SC_enz[name_dir],"")</f>
        <v>SPMDtpa_v_REV</v>
      </c>
      <c r="I3545" s="1" t="str">
        <f>_xlfn.XLOOKUP(RT_enz[[#This Row],[rxn_src]],SC_enz[rxn_src],SC_enz[rxn_src],"")</f>
        <v>SPMDtpa_v</v>
      </c>
      <c r="J3545" s="2" t="str">
        <f>_xlfn.XLOOKUP(RT_enz[[#This Row],[Column1]],RT_gsm[Column3],RT_gsm[Column3],"")</f>
        <v>SPMDtpa_v_REV</v>
      </c>
    </row>
    <row r="3546" spans="1:10" ht="16" hidden="1" x14ac:dyDescent="0.2">
      <c r="A3546" s="1" t="s">
        <v>2369</v>
      </c>
      <c r="B3546" s="1" t="s">
        <v>3902</v>
      </c>
      <c r="C3546" s="1" t="s">
        <v>6452</v>
      </c>
      <c r="D3546" s="1" t="s">
        <v>6453</v>
      </c>
      <c r="E3546" s="1" t="s">
        <v>7</v>
      </c>
      <c r="F3546" s="1" t="s">
        <v>3920</v>
      </c>
      <c r="G3546" s="1" t="str">
        <f>RT_enz[[#This Row],[rxn_src]]&amp;"_"&amp;RT_enz[[#This Row],[dir]]</f>
        <v>SPMDtpa_v_FWD</v>
      </c>
      <c r="H3546" s="1" t="str">
        <f>_xlfn.XLOOKUP(RT_enz[[#This Row],[Column1]],SC_enz[name_dir],SC_enz[name_dir],"")</f>
        <v>SPMDtpa_v_FWD</v>
      </c>
      <c r="I3546" s="1" t="str">
        <f>_xlfn.XLOOKUP(RT_enz[[#This Row],[rxn_src]],SC_enz[rxn_src],SC_enz[rxn_src],"")</f>
        <v>SPMDtpa_v</v>
      </c>
      <c r="J3546" s="2" t="str">
        <f>_xlfn.XLOOKUP(RT_enz[[#This Row],[Column1]],RT_gsm[Column3],RT_gsm[Column3],"")</f>
        <v>SPMDtpa_v_FWD</v>
      </c>
    </row>
    <row r="3547" spans="1:10" ht="16" hidden="1" x14ac:dyDescent="0.2">
      <c r="A3547" s="1" t="s">
        <v>2369</v>
      </c>
      <c r="B3547" s="1" t="s">
        <v>3903</v>
      </c>
      <c r="C3547" s="1" t="s">
        <v>6452</v>
      </c>
      <c r="D3547" s="1" t="s">
        <v>6453</v>
      </c>
      <c r="E3547" s="1" t="s">
        <v>12</v>
      </c>
      <c r="F3547" s="1" t="s">
        <v>3920</v>
      </c>
      <c r="G3547" s="1" t="str">
        <f>RT_enz[[#This Row],[rxn_src]]&amp;"_"&amp;RT_enz[[#This Row],[dir]]</f>
        <v>SPMDtpa_v_REV</v>
      </c>
      <c r="H3547" s="1" t="str">
        <f>_xlfn.XLOOKUP(RT_enz[[#This Row],[Column1]],SC_enz[name_dir],SC_enz[name_dir],"")</f>
        <v>SPMDtpa_v_REV</v>
      </c>
      <c r="I3547" s="1" t="str">
        <f>_xlfn.XLOOKUP(RT_enz[[#This Row],[rxn_src]],SC_enz[rxn_src],SC_enz[rxn_src],"")</f>
        <v>SPMDtpa_v</v>
      </c>
      <c r="J3547" s="2" t="str">
        <f>_xlfn.XLOOKUP(RT_enz[[#This Row],[Column1]],RT_gsm[Column3],RT_gsm[Column3],"")</f>
        <v>SPMDtpa_v_REV</v>
      </c>
    </row>
    <row r="3548" spans="1:10" ht="16" hidden="1" x14ac:dyDescent="0.2">
      <c r="A3548" s="1" t="s">
        <v>1622</v>
      </c>
      <c r="B3548" s="1" t="s">
        <v>3902</v>
      </c>
      <c r="C3548" s="1" t="s">
        <v>6528</v>
      </c>
      <c r="D3548" s="1" t="s">
        <v>6529</v>
      </c>
      <c r="E3548" s="1" t="s">
        <v>7</v>
      </c>
      <c r="F3548" s="1" t="s">
        <v>3920</v>
      </c>
      <c r="G3548" s="1" t="str">
        <f>RT_enz[[#This Row],[rxn_src]]&amp;"_"&amp;RT_enz[[#This Row],[dir]]</f>
        <v>SPMS_c_FWD</v>
      </c>
      <c r="H3548" s="1" t="str">
        <f>_xlfn.XLOOKUP(RT_enz[[#This Row],[Column1]],SC_enz[name_dir],SC_enz[name_dir],"")</f>
        <v>SPMS_c_FWD</v>
      </c>
      <c r="I3548" s="1" t="str">
        <f>_xlfn.XLOOKUP(RT_enz[[#This Row],[rxn_src]],SC_enz[rxn_src],SC_enz[rxn_src],"")</f>
        <v>SPMS_c</v>
      </c>
      <c r="J3548" s="2" t="str">
        <f>_xlfn.XLOOKUP(RT_enz[[#This Row],[Column1]],RT_gsm[Column3],RT_gsm[Column3],"")</f>
        <v>SPMS_c_FWD</v>
      </c>
    </row>
    <row r="3549" spans="1:10" ht="16" hidden="1" x14ac:dyDescent="0.2">
      <c r="A3549" s="1" t="s">
        <v>2575</v>
      </c>
      <c r="B3549" s="1" t="s">
        <v>3902</v>
      </c>
      <c r="C3549" s="1" t="s">
        <v>6598</v>
      </c>
      <c r="D3549" s="1" t="s">
        <v>6599</v>
      </c>
      <c r="E3549" s="1" t="s">
        <v>7</v>
      </c>
      <c r="F3549" s="1" t="s">
        <v>3920</v>
      </c>
      <c r="G3549" s="1" t="str">
        <f>RT_enz[[#This Row],[rxn_src]]&amp;"_"&amp;RT_enz[[#This Row],[dir]]</f>
        <v>SPRMAT_c_FWD</v>
      </c>
      <c r="H3549" s="1" t="str">
        <f>_xlfn.XLOOKUP(RT_enz[[#This Row],[Column1]],SC_enz[name_dir],SC_enz[name_dir],"")</f>
        <v>SPRMAT_c_FWD</v>
      </c>
      <c r="I3549" s="1" t="str">
        <f>_xlfn.XLOOKUP(RT_enz[[#This Row],[rxn_src]],SC_enz[rxn_src],SC_enz[rxn_src],"")</f>
        <v>SPRMAT_c</v>
      </c>
      <c r="J3549" s="2" t="str">
        <f>_xlfn.XLOOKUP(RT_enz[[#This Row],[Column1]],RT_gsm[Column3],RT_gsm[Column3],"")</f>
        <v>SPRMAT_c_FWD</v>
      </c>
    </row>
    <row r="3550" spans="1:10" ht="16" hidden="1" x14ac:dyDescent="0.2">
      <c r="A3550" s="1" t="s">
        <v>1625</v>
      </c>
      <c r="B3550" s="1" t="s">
        <v>3902</v>
      </c>
      <c r="C3550" s="1" t="s">
        <v>6600</v>
      </c>
      <c r="D3550" s="1" t="s">
        <v>6601</v>
      </c>
      <c r="E3550" s="1" t="s">
        <v>7</v>
      </c>
      <c r="F3550" s="1" t="s">
        <v>3920</v>
      </c>
      <c r="G3550" s="1" t="str">
        <f>RT_enz[[#This Row],[rxn_src]]&amp;"_"&amp;RT_enz[[#This Row],[dir]]</f>
        <v>SPRMS_c_FWD</v>
      </c>
      <c r="H3550" s="1" t="str">
        <f>_xlfn.XLOOKUP(RT_enz[[#This Row],[Column1]],SC_enz[name_dir],SC_enz[name_dir],"")</f>
        <v>SPRMS_c_FWD</v>
      </c>
      <c r="I3550" s="1" t="str">
        <f>_xlfn.XLOOKUP(RT_enz[[#This Row],[rxn_src]],SC_enz[rxn_src],SC_enz[rxn_src],"")</f>
        <v>SPRMS_c</v>
      </c>
      <c r="J3550" s="2" t="str">
        <f>_xlfn.XLOOKUP(RT_enz[[#This Row],[Column1]],RT_gsm[Column3],RT_gsm[Column3],"")</f>
        <v>SPRMS_c_FWD</v>
      </c>
    </row>
    <row r="3551" spans="1:10" ht="16" hidden="1" x14ac:dyDescent="0.2">
      <c r="A3551" s="1" t="s">
        <v>2370</v>
      </c>
      <c r="B3551" s="1" t="s">
        <v>3902</v>
      </c>
      <c r="C3551" s="1" t="s">
        <v>6438</v>
      </c>
      <c r="D3551" s="1" t="s">
        <v>6439</v>
      </c>
      <c r="E3551" s="1" t="s">
        <v>7</v>
      </c>
      <c r="F3551" s="1" t="s">
        <v>3920</v>
      </c>
      <c r="G3551" s="1" t="str">
        <f>RT_enz[[#This Row],[rxn_src]]&amp;"_"&amp;RT_enz[[#This Row],[dir]]</f>
        <v>SPRMtpa_e_FWD</v>
      </c>
      <c r="H3551" s="1" t="str">
        <f>_xlfn.XLOOKUP(RT_enz[[#This Row],[Column1]],SC_enz[name_dir],SC_enz[name_dir],"")</f>
        <v>SPRMtpa_e_FWD</v>
      </c>
      <c r="I3551" s="1" t="str">
        <f>_xlfn.XLOOKUP(RT_enz[[#This Row],[rxn_src]],SC_enz[rxn_src],SC_enz[rxn_src],"")</f>
        <v>SPRMtpa_e</v>
      </c>
      <c r="J3551" s="2" t="str">
        <f>_xlfn.XLOOKUP(RT_enz[[#This Row],[Column1]],RT_gsm[Column3],RT_gsm[Column3],"")</f>
        <v>SPRMtpa_e_FWD</v>
      </c>
    </row>
    <row r="3552" spans="1:10" ht="16" hidden="1" x14ac:dyDescent="0.2">
      <c r="A3552" s="1" t="s">
        <v>2370</v>
      </c>
      <c r="B3552" s="1" t="s">
        <v>3903</v>
      </c>
      <c r="C3552" s="1" t="s">
        <v>6438</v>
      </c>
      <c r="D3552" s="1" t="s">
        <v>6439</v>
      </c>
      <c r="E3552" s="1" t="s">
        <v>12</v>
      </c>
      <c r="F3552" s="1" t="s">
        <v>3920</v>
      </c>
      <c r="G3552" s="1" t="str">
        <f>RT_enz[[#This Row],[rxn_src]]&amp;"_"&amp;RT_enz[[#This Row],[dir]]</f>
        <v>SPRMtpa_e_REV</v>
      </c>
      <c r="H3552" s="1" t="str">
        <f>_xlfn.XLOOKUP(RT_enz[[#This Row],[Column1]],SC_enz[name_dir],SC_enz[name_dir],"")</f>
        <v>SPRMtpa_e_REV</v>
      </c>
      <c r="I3552" s="1" t="str">
        <f>_xlfn.XLOOKUP(RT_enz[[#This Row],[rxn_src]],SC_enz[rxn_src],SC_enz[rxn_src],"")</f>
        <v>SPRMtpa_e</v>
      </c>
      <c r="J3552" s="2" t="str">
        <f>_xlfn.XLOOKUP(RT_enz[[#This Row],[Column1]],RT_gsm[Column3],RT_gsm[Column3],"")</f>
        <v>SPRMtpa_e_REV</v>
      </c>
    </row>
    <row r="3553" spans="1:10" ht="16" hidden="1" x14ac:dyDescent="0.2">
      <c r="A3553" s="1" t="s">
        <v>2370</v>
      </c>
      <c r="B3553" s="1" t="s">
        <v>3902</v>
      </c>
      <c r="C3553" s="1" t="s">
        <v>6440</v>
      </c>
      <c r="D3553" s="1" t="s">
        <v>6441</v>
      </c>
      <c r="E3553" s="1" t="s">
        <v>7</v>
      </c>
      <c r="F3553" s="1" t="s">
        <v>3920</v>
      </c>
      <c r="G3553" s="1" t="str">
        <f>RT_enz[[#This Row],[rxn_src]]&amp;"_"&amp;RT_enz[[#This Row],[dir]]</f>
        <v>SPRMtpa_e_FWD</v>
      </c>
      <c r="H3553" s="1" t="str">
        <f>_xlfn.XLOOKUP(RT_enz[[#This Row],[Column1]],SC_enz[name_dir],SC_enz[name_dir],"")</f>
        <v>SPRMtpa_e_FWD</v>
      </c>
      <c r="I3553" s="1" t="str">
        <f>_xlfn.XLOOKUP(RT_enz[[#This Row],[rxn_src]],SC_enz[rxn_src],SC_enz[rxn_src],"")</f>
        <v>SPRMtpa_e</v>
      </c>
      <c r="J3553" s="2" t="str">
        <f>_xlfn.XLOOKUP(RT_enz[[#This Row],[Column1]],RT_gsm[Column3],RT_gsm[Column3],"")</f>
        <v>SPRMtpa_e_FWD</v>
      </c>
    </row>
    <row r="3554" spans="1:10" ht="16" hidden="1" x14ac:dyDescent="0.2">
      <c r="A3554" s="1" t="s">
        <v>2370</v>
      </c>
      <c r="B3554" s="1" t="s">
        <v>3903</v>
      </c>
      <c r="C3554" s="1" t="s">
        <v>6440</v>
      </c>
      <c r="D3554" s="1" t="s">
        <v>6441</v>
      </c>
      <c r="E3554" s="1" t="s">
        <v>12</v>
      </c>
      <c r="F3554" s="1" t="s">
        <v>3920</v>
      </c>
      <c r="G3554" s="1" t="str">
        <f>RT_enz[[#This Row],[rxn_src]]&amp;"_"&amp;RT_enz[[#This Row],[dir]]</f>
        <v>SPRMtpa_e_REV</v>
      </c>
      <c r="H3554" s="1" t="str">
        <f>_xlfn.XLOOKUP(RT_enz[[#This Row],[Column1]],SC_enz[name_dir],SC_enz[name_dir],"")</f>
        <v>SPRMtpa_e_REV</v>
      </c>
      <c r="I3554" s="1" t="str">
        <f>_xlfn.XLOOKUP(RT_enz[[#This Row],[rxn_src]],SC_enz[rxn_src],SC_enz[rxn_src],"")</f>
        <v>SPRMtpa_e</v>
      </c>
      <c r="J3554" s="2" t="str">
        <f>_xlfn.XLOOKUP(RT_enz[[#This Row],[Column1]],RT_gsm[Column3],RT_gsm[Column3],"")</f>
        <v>SPRMtpa_e_REV</v>
      </c>
    </row>
    <row r="3555" spans="1:10" ht="16" hidden="1" x14ac:dyDescent="0.2">
      <c r="A3555" s="1" t="s">
        <v>2370</v>
      </c>
      <c r="B3555" s="1" t="s">
        <v>3902</v>
      </c>
      <c r="C3555" s="1" t="s">
        <v>6442</v>
      </c>
      <c r="D3555" s="1" t="s">
        <v>6443</v>
      </c>
      <c r="E3555" s="1" t="s">
        <v>7</v>
      </c>
      <c r="F3555" s="1" t="s">
        <v>3920</v>
      </c>
      <c r="G3555" s="1" t="str">
        <f>RT_enz[[#This Row],[rxn_src]]&amp;"_"&amp;RT_enz[[#This Row],[dir]]</f>
        <v>SPRMtpa_e_FWD</v>
      </c>
      <c r="H3555" s="1" t="str">
        <f>_xlfn.XLOOKUP(RT_enz[[#This Row],[Column1]],SC_enz[name_dir],SC_enz[name_dir],"")</f>
        <v>SPRMtpa_e_FWD</v>
      </c>
      <c r="I3555" s="1" t="str">
        <f>_xlfn.XLOOKUP(RT_enz[[#This Row],[rxn_src]],SC_enz[rxn_src],SC_enz[rxn_src],"")</f>
        <v>SPRMtpa_e</v>
      </c>
      <c r="J3555" s="2" t="str">
        <f>_xlfn.XLOOKUP(RT_enz[[#This Row],[Column1]],RT_gsm[Column3],RT_gsm[Column3],"")</f>
        <v>SPRMtpa_e_FWD</v>
      </c>
    </row>
    <row r="3556" spans="1:10" ht="16" hidden="1" x14ac:dyDescent="0.2">
      <c r="A3556" s="1" t="s">
        <v>2370</v>
      </c>
      <c r="B3556" s="1" t="s">
        <v>3903</v>
      </c>
      <c r="C3556" s="1" t="s">
        <v>6442</v>
      </c>
      <c r="D3556" s="1" t="s">
        <v>6443</v>
      </c>
      <c r="E3556" s="1" t="s">
        <v>12</v>
      </c>
      <c r="F3556" s="1" t="s">
        <v>3920</v>
      </c>
      <c r="G3556" s="1" t="str">
        <f>RT_enz[[#This Row],[rxn_src]]&amp;"_"&amp;RT_enz[[#This Row],[dir]]</f>
        <v>SPRMtpa_e_REV</v>
      </c>
      <c r="H3556" s="1" t="str">
        <f>_xlfn.XLOOKUP(RT_enz[[#This Row],[Column1]],SC_enz[name_dir],SC_enz[name_dir],"")</f>
        <v>SPRMtpa_e_REV</v>
      </c>
      <c r="I3556" s="1" t="str">
        <f>_xlfn.XLOOKUP(RT_enz[[#This Row],[rxn_src]],SC_enz[rxn_src],SC_enz[rxn_src],"")</f>
        <v>SPRMtpa_e</v>
      </c>
      <c r="J3556" s="2" t="str">
        <f>_xlfn.XLOOKUP(RT_enz[[#This Row],[Column1]],RT_gsm[Column3],RT_gsm[Column3],"")</f>
        <v>SPRMtpa_e_REV</v>
      </c>
    </row>
    <row r="3557" spans="1:10" ht="16" hidden="1" x14ac:dyDescent="0.2">
      <c r="A3557" s="1" t="s">
        <v>2370</v>
      </c>
      <c r="B3557" s="1" t="s">
        <v>3902</v>
      </c>
      <c r="C3557" s="1" t="s">
        <v>6444</v>
      </c>
      <c r="D3557" s="1" t="s">
        <v>6445</v>
      </c>
      <c r="E3557" s="1" t="s">
        <v>7</v>
      </c>
      <c r="F3557" s="1" t="s">
        <v>3920</v>
      </c>
      <c r="G3557" s="1" t="str">
        <f>RT_enz[[#This Row],[rxn_src]]&amp;"_"&amp;RT_enz[[#This Row],[dir]]</f>
        <v>SPRMtpa_e_FWD</v>
      </c>
      <c r="H3557" s="1" t="str">
        <f>_xlfn.XLOOKUP(RT_enz[[#This Row],[Column1]],SC_enz[name_dir],SC_enz[name_dir],"")</f>
        <v>SPRMtpa_e_FWD</v>
      </c>
      <c r="I3557" s="1" t="str">
        <f>_xlfn.XLOOKUP(RT_enz[[#This Row],[rxn_src]],SC_enz[rxn_src],SC_enz[rxn_src],"")</f>
        <v>SPRMtpa_e</v>
      </c>
      <c r="J3557" s="2" t="str">
        <f>_xlfn.XLOOKUP(RT_enz[[#This Row],[Column1]],RT_gsm[Column3],RT_gsm[Column3],"")</f>
        <v>SPRMtpa_e_FWD</v>
      </c>
    </row>
    <row r="3558" spans="1:10" ht="16" hidden="1" x14ac:dyDescent="0.2">
      <c r="A3558" s="1" t="s">
        <v>2370</v>
      </c>
      <c r="B3558" s="1" t="s">
        <v>3903</v>
      </c>
      <c r="C3558" s="1" t="s">
        <v>6444</v>
      </c>
      <c r="D3558" s="1" t="s">
        <v>6445</v>
      </c>
      <c r="E3558" s="1" t="s">
        <v>12</v>
      </c>
      <c r="F3558" s="1" t="s">
        <v>3920</v>
      </c>
      <c r="G3558" s="1" t="str">
        <f>RT_enz[[#This Row],[rxn_src]]&amp;"_"&amp;RT_enz[[#This Row],[dir]]</f>
        <v>SPRMtpa_e_REV</v>
      </c>
      <c r="H3558" s="1" t="str">
        <f>_xlfn.XLOOKUP(RT_enz[[#This Row],[Column1]],SC_enz[name_dir],SC_enz[name_dir],"")</f>
        <v>SPRMtpa_e_REV</v>
      </c>
      <c r="I3558" s="1" t="str">
        <f>_xlfn.XLOOKUP(RT_enz[[#This Row],[rxn_src]],SC_enz[rxn_src],SC_enz[rxn_src],"")</f>
        <v>SPRMtpa_e</v>
      </c>
      <c r="J3558" s="2" t="str">
        <f>_xlfn.XLOOKUP(RT_enz[[#This Row],[Column1]],RT_gsm[Column3],RT_gsm[Column3],"")</f>
        <v>SPRMtpa_e_REV</v>
      </c>
    </row>
    <row r="3559" spans="1:10" ht="16" hidden="1" x14ac:dyDescent="0.2">
      <c r="A3559" s="1" t="s">
        <v>2370</v>
      </c>
      <c r="B3559" s="1" t="s">
        <v>3902</v>
      </c>
      <c r="C3559" s="1" t="s">
        <v>6602</v>
      </c>
      <c r="D3559" s="1" t="s">
        <v>6603</v>
      </c>
      <c r="E3559" s="1" t="s">
        <v>7</v>
      </c>
      <c r="F3559" s="1" t="s">
        <v>3920</v>
      </c>
      <c r="G3559" s="1" t="str">
        <f>RT_enz[[#This Row],[rxn_src]]&amp;"_"&amp;RT_enz[[#This Row],[dir]]</f>
        <v>SPRMtpa_e_FWD</v>
      </c>
      <c r="H3559" s="1" t="str">
        <f>_xlfn.XLOOKUP(RT_enz[[#This Row],[Column1]],SC_enz[name_dir],SC_enz[name_dir],"")</f>
        <v>SPRMtpa_e_FWD</v>
      </c>
      <c r="I3559" s="1" t="str">
        <f>_xlfn.XLOOKUP(RT_enz[[#This Row],[rxn_src]],SC_enz[rxn_src],SC_enz[rxn_src],"")</f>
        <v>SPRMtpa_e</v>
      </c>
      <c r="J3559" s="2" t="str">
        <f>_xlfn.XLOOKUP(RT_enz[[#This Row],[Column1]],RT_gsm[Column3],RT_gsm[Column3],"")</f>
        <v>SPRMtpa_e_FWD</v>
      </c>
    </row>
    <row r="3560" spans="1:10" ht="16" hidden="1" x14ac:dyDescent="0.2">
      <c r="A3560" s="1" t="s">
        <v>2370</v>
      </c>
      <c r="B3560" s="1" t="s">
        <v>3903</v>
      </c>
      <c r="C3560" s="1" t="s">
        <v>6602</v>
      </c>
      <c r="D3560" s="1" t="s">
        <v>6603</v>
      </c>
      <c r="E3560" s="1" t="s">
        <v>12</v>
      </c>
      <c r="F3560" s="1" t="s">
        <v>3920</v>
      </c>
      <c r="G3560" s="1" t="str">
        <f>RT_enz[[#This Row],[rxn_src]]&amp;"_"&amp;RT_enz[[#This Row],[dir]]</f>
        <v>SPRMtpa_e_REV</v>
      </c>
      <c r="H3560" s="1" t="str">
        <f>_xlfn.XLOOKUP(RT_enz[[#This Row],[Column1]],SC_enz[name_dir],SC_enz[name_dir],"")</f>
        <v>SPRMtpa_e_REV</v>
      </c>
      <c r="I3560" s="1" t="str">
        <f>_xlfn.XLOOKUP(RT_enz[[#This Row],[rxn_src]],SC_enz[rxn_src],SC_enz[rxn_src],"")</f>
        <v>SPRMtpa_e</v>
      </c>
      <c r="J3560" s="2" t="str">
        <f>_xlfn.XLOOKUP(RT_enz[[#This Row],[Column1]],RT_gsm[Column3],RT_gsm[Column3],"")</f>
        <v>SPRMtpa_e_REV</v>
      </c>
    </row>
    <row r="3561" spans="1:10" ht="16" hidden="1" x14ac:dyDescent="0.2">
      <c r="A3561" s="1" t="s">
        <v>2370</v>
      </c>
      <c r="B3561" s="1" t="s">
        <v>3902</v>
      </c>
      <c r="C3561" s="1" t="s">
        <v>6604</v>
      </c>
      <c r="D3561" s="1" t="s">
        <v>6605</v>
      </c>
      <c r="E3561" s="1" t="s">
        <v>7</v>
      </c>
      <c r="F3561" s="1" t="s">
        <v>3920</v>
      </c>
      <c r="G3561" s="1" t="str">
        <f>RT_enz[[#This Row],[rxn_src]]&amp;"_"&amp;RT_enz[[#This Row],[dir]]</f>
        <v>SPRMtpa_e_FWD</v>
      </c>
      <c r="H3561" s="1" t="str">
        <f>_xlfn.XLOOKUP(RT_enz[[#This Row],[Column1]],SC_enz[name_dir],SC_enz[name_dir],"")</f>
        <v>SPRMtpa_e_FWD</v>
      </c>
      <c r="I3561" s="1" t="str">
        <f>_xlfn.XLOOKUP(RT_enz[[#This Row],[rxn_src]],SC_enz[rxn_src],SC_enz[rxn_src],"")</f>
        <v>SPRMtpa_e</v>
      </c>
      <c r="J3561" s="2" t="str">
        <f>_xlfn.XLOOKUP(RT_enz[[#This Row],[Column1]],RT_gsm[Column3],RT_gsm[Column3],"")</f>
        <v>SPRMtpa_e_FWD</v>
      </c>
    </row>
    <row r="3562" spans="1:10" ht="16" hidden="1" x14ac:dyDescent="0.2">
      <c r="A3562" s="1" t="s">
        <v>2370</v>
      </c>
      <c r="B3562" s="1" t="s">
        <v>3903</v>
      </c>
      <c r="C3562" s="1" t="s">
        <v>6604</v>
      </c>
      <c r="D3562" s="1" t="s">
        <v>6605</v>
      </c>
      <c r="E3562" s="1" t="s">
        <v>12</v>
      </c>
      <c r="F3562" s="1" t="s">
        <v>3920</v>
      </c>
      <c r="G3562" s="1" t="str">
        <f>RT_enz[[#This Row],[rxn_src]]&amp;"_"&amp;RT_enz[[#This Row],[dir]]</f>
        <v>SPRMtpa_e_REV</v>
      </c>
      <c r="H3562" s="1" t="str">
        <f>_xlfn.XLOOKUP(RT_enz[[#This Row],[Column1]],SC_enz[name_dir],SC_enz[name_dir],"")</f>
        <v>SPRMtpa_e_REV</v>
      </c>
      <c r="I3562" s="1" t="str">
        <f>_xlfn.XLOOKUP(RT_enz[[#This Row],[rxn_src]],SC_enz[rxn_src],SC_enz[rxn_src],"")</f>
        <v>SPRMtpa_e</v>
      </c>
      <c r="J3562" s="2" t="str">
        <f>_xlfn.XLOOKUP(RT_enz[[#This Row],[Column1]],RT_gsm[Column3],RT_gsm[Column3],"")</f>
        <v>SPRMtpa_e_REV</v>
      </c>
    </row>
    <row r="3563" spans="1:10" ht="16" hidden="1" x14ac:dyDescent="0.2">
      <c r="A3563" s="1" t="s">
        <v>2375</v>
      </c>
      <c r="B3563" s="1" t="s">
        <v>3902</v>
      </c>
      <c r="C3563" s="1" t="s">
        <v>6446</v>
      </c>
      <c r="D3563" s="1" t="s">
        <v>6447</v>
      </c>
      <c r="E3563" s="1" t="s">
        <v>7</v>
      </c>
      <c r="F3563" s="1" t="s">
        <v>3920</v>
      </c>
      <c r="G3563" s="1" t="str">
        <f>RT_enz[[#This Row],[rxn_src]]&amp;"_"&amp;RT_enz[[#This Row],[dir]]</f>
        <v>SPRMtpa_v_FWD</v>
      </c>
      <c r="H3563" s="1" t="str">
        <f>_xlfn.XLOOKUP(RT_enz[[#This Row],[Column1]],SC_enz[name_dir],SC_enz[name_dir],"")</f>
        <v>SPRMtpa_v_FWD</v>
      </c>
      <c r="I3563" s="1" t="str">
        <f>_xlfn.XLOOKUP(RT_enz[[#This Row],[rxn_src]],SC_enz[rxn_src],SC_enz[rxn_src],"")</f>
        <v>SPRMtpa_v</v>
      </c>
      <c r="J3563" s="2" t="str">
        <f>_xlfn.XLOOKUP(RT_enz[[#This Row],[Column1]],RT_gsm[Column3],RT_gsm[Column3],"")</f>
        <v>SPRMtpa_v_FWD</v>
      </c>
    </row>
    <row r="3564" spans="1:10" ht="16" hidden="1" x14ac:dyDescent="0.2">
      <c r="A3564" s="1" t="s">
        <v>2375</v>
      </c>
      <c r="B3564" s="1" t="s">
        <v>3903</v>
      </c>
      <c r="C3564" s="1" t="s">
        <v>6446</v>
      </c>
      <c r="D3564" s="1" t="s">
        <v>6447</v>
      </c>
      <c r="E3564" s="1" t="s">
        <v>12</v>
      </c>
      <c r="F3564" s="1" t="s">
        <v>3920</v>
      </c>
      <c r="G3564" s="1" t="str">
        <f>RT_enz[[#This Row],[rxn_src]]&amp;"_"&amp;RT_enz[[#This Row],[dir]]</f>
        <v>SPRMtpa_v_REV</v>
      </c>
      <c r="H3564" s="1" t="str">
        <f>_xlfn.XLOOKUP(RT_enz[[#This Row],[Column1]],SC_enz[name_dir],SC_enz[name_dir],"")</f>
        <v>SPRMtpa_v_REV</v>
      </c>
      <c r="I3564" s="1" t="str">
        <f>_xlfn.XLOOKUP(RT_enz[[#This Row],[rxn_src]],SC_enz[rxn_src],SC_enz[rxn_src],"")</f>
        <v>SPRMtpa_v</v>
      </c>
      <c r="J3564" s="2" t="str">
        <f>_xlfn.XLOOKUP(RT_enz[[#This Row],[Column1]],RT_gsm[Column3],RT_gsm[Column3],"")</f>
        <v>SPRMtpa_v_REV</v>
      </c>
    </row>
    <row r="3565" spans="1:10" ht="16" hidden="1" x14ac:dyDescent="0.2">
      <c r="A3565" s="1" t="s">
        <v>2375</v>
      </c>
      <c r="B3565" s="1" t="s">
        <v>3902</v>
      </c>
      <c r="C3565" s="1" t="s">
        <v>6448</v>
      </c>
      <c r="D3565" s="1" t="s">
        <v>6449</v>
      </c>
      <c r="E3565" s="1" t="s">
        <v>7</v>
      </c>
      <c r="F3565" s="1" t="s">
        <v>3920</v>
      </c>
      <c r="G3565" s="1" t="str">
        <f>RT_enz[[#This Row],[rxn_src]]&amp;"_"&amp;RT_enz[[#This Row],[dir]]</f>
        <v>SPRMtpa_v_FWD</v>
      </c>
      <c r="H3565" s="1" t="str">
        <f>_xlfn.XLOOKUP(RT_enz[[#This Row],[Column1]],SC_enz[name_dir],SC_enz[name_dir],"")</f>
        <v>SPRMtpa_v_FWD</v>
      </c>
      <c r="I3565" s="1" t="str">
        <f>_xlfn.XLOOKUP(RT_enz[[#This Row],[rxn_src]],SC_enz[rxn_src],SC_enz[rxn_src],"")</f>
        <v>SPRMtpa_v</v>
      </c>
      <c r="J3565" s="2" t="str">
        <f>_xlfn.XLOOKUP(RT_enz[[#This Row],[Column1]],RT_gsm[Column3],RT_gsm[Column3],"")</f>
        <v>SPRMtpa_v_FWD</v>
      </c>
    </row>
    <row r="3566" spans="1:10" ht="16" hidden="1" x14ac:dyDescent="0.2">
      <c r="A3566" s="1" t="s">
        <v>2375</v>
      </c>
      <c r="B3566" s="1" t="s">
        <v>3903</v>
      </c>
      <c r="C3566" s="1" t="s">
        <v>6448</v>
      </c>
      <c r="D3566" s="1" t="s">
        <v>6449</v>
      </c>
      <c r="E3566" s="1" t="s">
        <v>12</v>
      </c>
      <c r="F3566" s="1" t="s">
        <v>3920</v>
      </c>
      <c r="G3566" s="1" t="str">
        <f>RT_enz[[#This Row],[rxn_src]]&amp;"_"&amp;RT_enz[[#This Row],[dir]]</f>
        <v>SPRMtpa_v_REV</v>
      </c>
      <c r="H3566" s="1" t="str">
        <f>_xlfn.XLOOKUP(RT_enz[[#This Row],[Column1]],SC_enz[name_dir],SC_enz[name_dir],"")</f>
        <v>SPRMtpa_v_REV</v>
      </c>
      <c r="I3566" s="1" t="str">
        <f>_xlfn.XLOOKUP(RT_enz[[#This Row],[rxn_src]],SC_enz[rxn_src],SC_enz[rxn_src],"")</f>
        <v>SPRMtpa_v</v>
      </c>
      <c r="J3566" s="2" t="str">
        <f>_xlfn.XLOOKUP(RT_enz[[#This Row],[Column1]],RT_gsm[Column3],RT_gsm[Column3],"")</f>
        <v>SPRMtpa_v_REV</v>
      </c>
    </row>
    <row r="3567" spans="1:10" ht="16" hidden="1" x14ac:dyDescent="0.2">
      <c r="A3567" s="1" t="s">
        <v>2375</v>
      </c>
      <c r="B3567" s="1" t="s">
        <v>3902</v>
      </c>
      <c r="C3567" s="1" t="s">
        <v>6450</v>
      </c>
      <c r="D3567" s="1" t="s">
        <v>6451</v>
      </c>
      <c r="E3567" s="1" t="s">
        <v>7</v>
      </c>
      <c r="F3567" s="1" t="s">
        <v>3920</v>
      </c>
      <c r="G3567" s="1" t="str">
        <f>RT_enz[[#This Row],[rxn_src]]&amp;"_"&amp;RT_enz[[#This Row],[dir]]</f>
        <v>SPRMtpa_v_FWD</v>
      </c>
      <c r="H3567" s="1" t="str">
        <f>_xlfn.XLOOKUP(RT_enz[[#This Row],[Column1]],SC_enz[name_dir],SC_enz[name_dir],"")</f>
        <v>SPRMtpa_v_FWD</v>
      </c>
      <c r="I3567" s="1" t="str">
        <f>_xlfn.XLOOKUP(RT_enz[[#This Row],[rxn_src]],SC_enz[rxn_src],SC_enz[rxn_src],"")</f>
        <v>SPRMtpa_v</v>
      </c>
      <c r="J3567" s="2" t="str">
        <f>_xlfn.XLOOKUP(RT_enz[[#This Row],[Column1]],RT_gsm[Column3],RT_gsm[Column3],"")</f>
        <v>SPRMtpa_v_FWD</v>
      </c>
    </row>
    <row r="3568" spans="1:10" ht="16" hidden="1" x14ac:dyDescent="0.2">
      <c r="A3568" s="1" t="s">
        <v>2375</v>
      </c>
      <c r="B3568" s="1" t="s">
        <v>3903</v>
      </c>
      <c r="C3568" s="1" t="s">
        <v>6450</v>
      </c>
      <c r="D3568" s="1" t="s">
        <v>6451</v>
      </c>
      <c r="E3568" s="1" t="s">
        <v>12</v>
      </c>
      <c r="F3568" s="1" t="s">
        <v>3920</v>
      </c>
      <c r="G3568" s="1" t="str">
        <f>RT_enz[[#This Row],[rxn_src]]&amp;"_"&amp;RT_enz[[#This Row],[dir]]</f>
        <v>SPRMtpa_v_REV</v>
      </c>
      <c r="H3568" s="1" t="str">
        <f>_xlfn.XLOOKUP(RT_enz[[#This Row],[Column1]],SC_enz[name_dir],SC_enz[name_dir],"")</f>
        <v>SPRMtpa_v_REV</v>
      </c>
      <c r="I3568" s="1" t="str">
        <f>_xlfn.XLOOKUP(RT_enz[[#This Row],[rxn_src]],SC_enz[rxn_src],SC_enz[rxn_src],"")</f>
        <v>SPRMtpa_v</v>
      </c>
      <c r="J3568" s="2" t="str">
        <f>_xlfn.XLOOKUP(RT_enz[[#This Row],[Column1]],RT_gsm[Column3],RT_gsm[Column3],"")</f>
        <v>SPRMtpa_v_REV</v>
      </c>
    </row>
    <row r="3569" spans="1:10" ht="16" hidden="1" x14ac:dyDescent="0.2">
      <c r="A3569" s="1" t="s">
        <v>2375</v>
      </c>
      <c r="B3569" s="1" t="s">
        <v>3902</v>
      </c>
      <c r="C3569" s="1" t="s">
        <v>6452</v>
      </c>
      <c r="D3569" s="1" t="s">
        <v>6453</v>
      </c>
      <c r="E3569" s="1" t="s">
        <v>7</v>
      </c>
      <c r="F3569" s="1" t="s">
        <v>3920</v>
      </c>
      <c r="G3569" s="1" t="str">
        <f>RT_enz[[#This Row],[rxn_src]]&amp;"_"&amp;RT_enz[[#This Row],[dir]]</f>
        <v>SPRMtpa_v_FWD</v>
      </c>
      <c r="H3569" s="1" t="str">
        <f>_xlfn.XLOOKUP(RT_enz[[#This Row],[Column1]],SC_enz[name_dir],SC_enz[name_dir],"")</f>
        <v>SPRMtpa_v_FWD</v>
      </c>
      <c r="I3569" s="1" t="str">
        <f>_xlfn.XLOOKUP(RT_enz[[#This Row],[rxn_src]],SC_enz[rxn_src],SC_enz[rxn_src],"")</f>
        <v>SPRMtpa_v</v>
      </c>
      <c r="J3569" s="2" t="str">
        <f>_xlfn.XLOOKUP(RT_enz[[#This Row],[Column1]],RT_gsm[Column3],RT_gsm[Column3],"")</f>
        <v>SPRMtpa_v_FWD</v>
      </c>
    </row>
    <row r="3570" spans="1:10" ht="16" hidden="1" x14ac:dyDescent="0.2">
      <c r="A3570" s="1" t="s">
        <v>2375</v>
      </c>
      <c r="B3570" s="1" t="s">
        <v>3903</v>
      </c>
      <c r="C3570" s="1" t="s">
        <v>6452</v>
      </c>
      <c r="D3570" s="1" t="s">
        <v>6453</v>
      </c>
      <c r="E3570" s="1" t="s">
        <v>12</v>
      </c>
      <c r="F3570" s="1" t="s">
        <v>3920</v>
      </c>
      <c r="G3570" s="1" t="str">
        <f>RT_enz[[#This Row],[rxn_src]]&amp;"_"&amp;RT_enz[[#This Row],[dir]]</f>
        <v>SPRMtpa_v_REV</v>
      </c>
      <c r="H3570" s="1" t="str">
        <f>_xlfn.XLOOKUP(RT_enz[[#This Row],[Column1]],SC_enz[name_dir],SC_enz[name_dir],"")</f>
        <v>SPRMtpa_v_REV</v>
      </c>
      <c r="I3570" s="1" t="str">
        <f>_xlfn.XLOOKUP(RT_enz[[#This Row],[rxn_src]],SC_enz[rxn_src],SC_enz[rxn_src],"")</f>
        <v>SPRMtpa_v</v>
      </c>
      <c r="J3570" s="2" t="str">
        <f>_xlfn.XLOOKUP(RT_enz[[#This Row],[Column1]],RT_gsm[Column3],RT_gsm[Column3],"")</f>
        <v>SPRMtpa_v_REV</v>
      </c>
    </row>
    <row r="3571" spans="1:10" ht="16" hidden="1" x14ac:dyDescent="0.2">
      <c r="A3571" s="1" t="s">
        <v>2375</v>
      </c>
      <c r="B3571" s="1" t="s">
        <v>3902</v>
      </c>
      <c r="C3571" s="1" t="s">
        <v>6606</v>
      </c>
      <c r="D3571" s="1" t="s">
        <v>6607</v>
      </c>
      <c r="E3571" s="1" t="s">
        <v>7</v>
      </c>
      <c r="F3571" s="1" t="s">
        <v>3920</v>
      </c>
      <c r="G3571" s="1" t="str">
        <f>RT_enz[[#This Row],[rxn_src]]&amp;"_"&amp;RT_enz[[#This Row],[dir]]</f>
        <v>SPRMtpa_v_FWD</v>
      </c>
      <c r="H3571" s="1" t="str">
        <f>_xlfn.XLOOKUP(RT_enz[[#This Row],[Column1]],SC_enz[name_dir],SC_enz[name_dir],"")</f>
        <v>SPRMtpa_v_FWD</v>
      </c>
      <c r="I3571" s="1" t="str">
        <f>_xlfn.XLOOKUP(RT_enz[[#This Row],[rxn_src]],SC_enz[rxn_src],SC_enz[rxn_src],"")</f>
        <v>SPRMtpa_v</v>
      </c>
      <c r="J3571" s="2" t="str">
        <f>_xlfn.XLOOKUP(RT_enz[[#This Row],[Column1]],RT_gsm[Column3],RT_gsm[Column3],"")</f>
        <v>SPRMtpa_v_FWD</v>
      </c>
    </row>
    <row r="3572" spans="1:10" ht="16" hidden="1" x14ac:dyDescent="0.2">
      <c r="A3572" s="1" t="s">
        <v>2375</v>
      </c>
      <c r="B3572" s="1" t="s">
        <v>3903</v>
      </c>
      <c r="C3572" s="1" t="s">
        <v>6606</v>
      </c>
      <c r="D3572" s="1" t="s">
        <v>6607</v>
      </c>
      <c r="E3572" s="1" t="s">
        <v>12</v>
      </c>
      <c r="F3572" s="1" t="s">
        <v>3920</v>
      </c>
      <c r="G3572" s="1" t="str">
        <f>RT_enz[[#This Row],[rxn_src]]&amp;"_"&amp;RT_enz[[#This Row],[dir]]</f>
        <v>SPRMtpa_v_REV</v>
      </c>
      <c r="H3572" s="1" t="str">
        <f>_xlfn.XLOOKUP(RT_enz[[#This Row],[Column1]],SC_enz[name_dir],SC_enz[name_dir],"")</f>
        <v>SPRMtpa_v_REV</v>
      </c>
      <c r="I3572" s="1" t="str">
        <f>_xlfn.XLOOKUP(RT_enz[[#This Row],[rxn_src]],SC_enz[rxn_src],SC_enz[rxn_src],"")</f>
        <v>SPRMtpa_v</v>
      </c>
      <c r="J3572" s="2" t="str">
        <f>_xlfn.XLOOKUP(RT_enz[[#This Row],[Column1]],RT_gsm[Column3],RT_gsm[Column3],"")</f>
        <v>SPRMtpa_v_REV</v>
      </c>
    </row>
    <row r="3573" spans="1:10" ht="16" hidden="1" x14ac:dyDescent="0.2">
      <c r="A3573" s="1" t="s">
        <v>2375</v>
      </c>
      <c r="B3573" s="1" t="s">
        <v>3902</v>
      </c>
      <c r="C3573" s="1" t="s">
        <v>6608</v>
      </c>
      <c r="D3573" s="1" t="s">
        <v>6609</v>
      </c>
      <c r="E3573" s="1" t="s">
        <v>7</v>
      </c>
      <c r="F3573" s="1" t="s">
        <v>3920</v>
      </c>
      <c r="G3573" s="1" t="str">
        <f>RT_enz[[#This Row],[rxn_src]]&amp;"_"&amp;RT_enz[[#This Row],[dir]]</f>
        <v>SPRMtpa_v_FWD</v>
      </c>
      <c r="H3573" s="1" t="str">
        <f>_xlfn.XLOOKUP(RT_enz[[#This Row],[Column1]],SC_enz[name_dir],SC_enz[name_dir],"")</f>
        <v>SPRMtpa_v_FWD</v>
      </c>
      <c r="I3573" s="1" t="str">
        <f>_xlfn.XLOOKUP(RT_enz[[#This Row],[rxn_src]],SC_enz[rxn_src],SC_enz[rxn_src],"")</f>
        <v>SPRMtpa_v</v>
      </c>
      <c r="J3573" s="2" t="str">
        <f>_xlfn.XLOOKUP(RT_enz[[#This Row],[Column1]],RT_gsm[Column3],RT_gsm[Column3],"")</f>
        <v>SPRMtpa_v_FWD</v>
      </c>
    </row>
    <row r="3574" spans="1:10" ht="16" hidden="1" x14ac:dyDescent="0.2">
      <c r="A3574" s="1" t="s">
        <v>2375</v>
      </c>
      <c r="B3574" s="1" t="s">
        <v>3903</v>
      </c>
      <c r="C3574" s="1" t="s">
        <v>6608</v>
      </c>
      <c r="D3574" s="1" t="s">
        <v>6609</v>
      </c>
      <c r="E3574" s="1" t="s">
        <v>12</v>
      </c>
      <c r="F3574" s="1" t="s">
        <v>3920</v>
      </c>
      <c r="G3574" s="1" t="str">
        <f>RT_enz[[#This Row],[rxn_src]]&amp;"_"&amp;RT_enz[[#This Row],[dir]]</f>
        <v>SPRMtpa_v_REV</v>
      </c>
      <c r="H3574" s="1" t="str">
        <f>_xlfn.XLOOKUP(RT_enz[[#This Row],[Column1]],SC_enz[name_dir],SC_enz[name_dir],"")</f>
        <v>SPRMtpa_v_REV</v>
      </c>
      <c r="I3574" s="1" t="str">
        <f>_xlfn.XLOOKUP(RT_enz[[#This Row],[rxn_src]],SC_enz[rxn_src],SC_enz[rxn_src],"")</f>
        <v>SPRMtpa_v</v>
      </c>
      <c r="J3574" s="2" t="str">
        <f>_xlfn.XLOOKUP(RT_enz[[#This Row],[Column1]],RT_gsm[Column3],RT_gsm[Column3],"")</f>
        <v>SPRMtpa_v_REV</v>
      </c>
    </row>
    <row r="3575" spans="1:10" ht="16" hidden="1" x14ac:dyDescent="0.2">
      <c r="A3575" s="1" t="s">
        <v>1644</v>
      </c>
      <c r="B3575" s="1" t="s">
        <v>3902</v>
      </c>
      <c r="C3575" s="1" t="s">
        <v>6610</v>
      </c>
      <c r="D3575" s="1" t="s">
        <v>6611</v>
      </c>
      <c r="E3575" s="1" t="s">
        <v>7</v>
      </c>
      <c r="F3575" s="1" t="s">
        <v>3920</v>
      </c>
      <c r="G3575" s="1" t="str">
        <f>RT_enz[[#This Row],[rxn_src]]&amp;"_"&amp;RT_enz[[#This Row],[dir]]</f>
        <v>SQLEx_r_FWD</v>
      </c>
      <c r="H3575" s="1" t="str">
        <f>_xlfn.XLOOKUP(RT_enz[[#This Row],[Column1]],SC_enz[name_dir],SC_enz[name_dir],"")</f>
        <v>SQLEx_r_FWD</v>
      </c>
      <c r="I3575" s="1" t="str">
        <f>_xlfn.XLOOKUP(RT_enz[[#This Row],[rxn_src]],SC_enz[rxn_src],SC_enz[rxn_src],"")</f>
        <v>SQLEx_r</v>
      </c>
      <c r="J3575" s="2" t="str">
        <f>_xlfn.XLOOKUP(RT_enz[[#This Row],[Column1]],RT_gsm[Column3],RT_gsm[Column3],"")</f>
        <v>SQLEx_r_FWD</v>
      </c>
    </row>
    <row r="3576" spans="1:10" ht="16" hidden="1" x14ac:dyDescent="0.2">
      <c r="A3576" s="1" t="s">
        <v>1647</v>
      </c>
      <c r="B3576" s="1" t="s">
        <v>3902</v>
      </c>
      <c r="C3576" s="1" t="s">
        <v>6610</v>
      </c>
      <c r="D3576" s="1" t="s">
        <v>6611</v>
      </c>
      <c r="E3576" s="1" t="s">
        <v>7</v>
      </c>
      <c r="F3576" s="1" t="s">
        <v>3920</v>
      </c>
      <c r="G3576" s="1" t="str">
        <f>RT_enz[[#This Row],[rxn_src]]&amp;"_"&amp;RT_enz[[#This Row],[dir]]</f>
        <v>SQLEy_r_FWD</v>
      </c>
      <c r="H3576" s="1" t="str">
        <f>_xlfn.XLOOKUP(RT_enz[[#This Row],[Column1]],SC_enz[name_dir],SC_enz[name_dir],"")</f>
        <v>SQLEy_r_FWD</v>
      </c>
      <c r="I3576" s="1" t="str">
        <f>_xlfn.XLOOKUP(RT_enz[[#This Row],[rxn_src]],SC_enz[rxn_src],SC_enz[rxn_src],"")</f>
        <v>SQLEy_r</v>
      </c>
      <c r="J3576" s="2" t="str">
        <f>_xlfn.XLOOKUP(RT_enz[[#This Row],[Column1]],RT_gsm[Column3],RT_gsm[Column3],"")</f>
        <v>SQLEy_r_FWD</v>
      </c>
    </row>
    <row r="3577" spans="1:10" ht="16" hidden="1" x14ac:dyDescent="0.2">
      <c r="A3577" s="1" t="s">
        <v>1648</v>
      </c>
      <c r="B3577" s="1" t="s">
        <v>3902</v>
      </c>
      <c r="C3577" s="1" t="s">
        <v>6612</v>
      </c>
      <c r="D3577" s="1" t="s">
        <v>6613</v>
      </c>
      <c r="E3577" s="1" t="s">
        <v>7</v>
      </c>
      <c r="F3577" s="1" t="s">
        <v>3920</v>
      </c>
      <c r="G3577" s="1" t="str">
        <f>RT_enz[[#This Row],[rxn_src]]&amp;"_"&amp;RT_enz[[#This Row],[dir]]</f>
        <v>SQLS_c_FWD</v>
      </c>
      <c r="H3577" s="1" t="str">
        <f>_xlfn.XLOOKUP(RT_enz[[#This Row],[Column1]],SC_enz[name_dir],SC_enz[name_dir],"")</f>
        <v>SQLS_c_FWD</v>
      </c>
      <c r="I3577" s="1" t="str">
        <f>_xlfn.XLOOKUP(RT_enz[[#This Row],[rxn_src]],SC_enz[rxn_src],SC_enz[rxn_src],"")</f>
        <v>SQLS_c</v>
      </c>
      <c r="J3577" s="2" t="str">
        <f>_xlfn.XLOOKUP(RT_enz[[#This Row],[Column1]],RT_gsm[Column3],RT_gsm[Column3],"")</f>
        <v>SQLS_c_FWD</v>
      </c>
    </row>
    <row r="3578" spans="1:10" ht="16" hidden="1" x14ac:dyDescent="0.2">
      <c r="A3578" s="1" t="s">
        <v>2793</v>
      </c>
      <c r="B3578" s="1" t="s">
        <v>3902</v>
      </c>
      <c r="C3578" s="1" t="s">
        <v>1642</v>
      </c>
      <c r="D3578" s="1" t="s">
        <v>143</v>
      </c>
      <c r="E3578" s="1" t="s">
        <v>7</v>
      </c>
      <c r="F3578" s="1"/>
      <c r="G3578" s="1" t="str">
        <f>RT_enz[[#This Row],[rxn_src]]&amp;"_"&amp;RT_enz[[#This Row],[dir]]</f>
        <v>SQLt_c_r_FWD</v>
      </c>
      <c r="H3578" s="1" t="str">
        <f>_xlfn.XLOOKUP(RT_enz[[#This Row],[Column1]],SC_enz[name_dir],SC_enz[name_dir],"")</f>
        <v>SQLt_c_r_FWD</v>
      </c>
      <c r="I3578" s="1" t="str">
        <f>_xlfn.XLOOKUP(RT_enz[[#This Row],[rxn_src]],SC_enz[rxn_src],SC_enz[rxn_src],"")</f>
        <v>SQLt_c_r</v>
      </c>
      <c r="J3578" s="2" t="str">
        <f>_xlfn.XLOOKUP(RT_enz[[#This Row],[Column1]],RT_gsm[Column3],RT_gsm[Column3],"")</f>
        <v>SQLt_c_r_FWD</v>
      </c>
    </row>
    <row r="3579" spans="1:10" ht="16" hidden="1" x14ac:dyDescent="0.2">
      <c r="A3579" s="1" t="s">
        <v>2793</v>
      </c>
      <c r="B3579" s="1" t="s">
        <v>3903</v>
      </c>
      <c r="C3579" s="1" t="s">
        <v>1642</v>
      </c>
      <c r="D3579" s="1" t="s">
        <v>143</v>
      </c>
      <c r="E3579" s="1" t="s">
        <v>7</v>
      </c>
      <c r="F3579" s="1"/>
      <c r="G3579" s="1" t="str">
        <f>RT_enz[[#This Row],[rxn_src]]&amp;"_"&amp;RT_enz[[#This Row],[dir]]</f>
        <v>SQLt_c_r_REV</v>
      </c>
      <c r="H3579" s="1" t="str">
        <f>_xlfn.XLOOKUP(RT_enz[[#This Row],[Column1]],SC_enz[name_dir],SC_enz[name_dir],"")</f>
        <v>SQLt_c_r_REV</v>
      </c>
      <c r="I3579" s="1" t="str">
        <f>_xlfn.XLOOKUP(RT_enz[[#This Row],[rxn_src]],SC_enz[rxn_src],SC_enz[rxn_src],"")</f>
        <v>SQLt_c_r</v>
      </c>
      <c r="J3579" s="2" t="str">
        <f>_xlfn.XLOOKUP(RT_enz[[#This Row],[Column1]],RT_gsm[Column3],RT_gsm[Column3],"")</f>
        <v>SQLt_c_r_REV</v>
      </c>
    </row>
    <row r="3580" spans="1:10" ht="16" hidden="1" x14ac:dyDescent="0.2">
      <c r="A3580" s="1" t="s">
        <v>2711</v>
      </c>
      <c r="B3580" s="1" t="s">
        <v>3902</v>
      </c>
      <c r="C3580" s="1" t="s">
        <v>142</v>
      </c>
      <c r="D3580" s="1" t="s">
        <v>143</v>
      </c>
      <c r="E3580" s="1" t="s">
        <v>12</v>
      </c>
      <c r="F3580" s="1" t="s">
        <v>4477</v>
      </c>
      <c r="G3580" s="1" t="str">
        <f>RT_enz[[#This Row],[rxn_src]]&amp;"_"&amp;RT_enz[[#This Row],[dir]]</f>
        <v>SRBt_c_e_FWD</v>
      </c>
      <c r="H3580" s="1" t="str">
        <f>_xlfn.XLOOKUP(RT_enz[[#This Row],[Column1]],SC_enz[name_dir],SC_enz[name_dir],"")</f>
        <v>SRBt_c_e_FWD</v>
      </c>
      <c r="I3580" s="1" t="str">
        <f>_xlfn.XLOOKUP(RT_enz[[#This Row],[rxn_src]],SC_enz[rxn_src],SC_enz[rxn_src],"")</f>
        <v>SRBt_c_e</v>
      </c>
      <c r="J3580" s="2" t="str">
        <f>_xlfn.XLOOKUP(RT_enz[[#This Row],[Column1]],RT_gsm[Column3],RT_gsm[Column3],"")</f>
        <v>SRBt_c_e_FWD</v>
      </c>
    </row>
    <row r="3581" spans="1:10" ht="16" hidden="1" x14ac:dyDescent="0.2">
      <c r="A3581" s="1" t="s">
        <v>2711</v>
      </c>
      <c r="B3581" s="1" t="s">
        <v>3903</v>
      </c>
      <c r="C3581" s="1" t="s">
        <v>142</v>
      </c>
      <c r="D3581" s="1" t="s">
        <v>143</v>
      </c>
      <c r="E3581" s="1" t="s">
        <v>12</v>
      </c>
      <c r="F3581" s="1" t="s">
        <v>4477</v>
      </c>
      <c r="G3581" s="1" t="str">
        <f>RT_enz[[#This Row],[rxn_src]]&amp;"_"&amp;RT_enz[[#This Row],[dir]]</f>
        <v>SRBt_c_e_REV</v>
      </c>
      <c r="H3581" s="1" t="str">
        <f>_xlfn.XLOOKUP(RT_enz[[#This Row],[Column1]],SC_enz[name_dir],SC_enz[name_dir],"")</f>
        <v>SRBt_c_e_REV</v>
      </c>
      <c r="I3581" s="1" t="str">
        <f>_xlfn.XLOOKUP(RT_enz[[#This Row],[rxn_src]],SC_enz[rxn_src],SC_enz[rxn_src],"")</f>
        <v>SRBt_c_e</v>
      </c>
      <c r="J3581" s="2" t="str">
        <f>_xlfn.XLOOKUP(RT_enz[[#This Row],[Column1]],RT_gsm[Column3],RT_gsm[Column3],"")</f>
        <v>SRBt_c_e_REV</v>
      </c>
    </row>
    <row r="3582" spans="1:10" ht="16" hidden="1" x14ac:dyDescent="0.2">
      <c r="A3582" s="1" t="s">
        <v>1651</v>
      </c>
      <c r="B3582" s="1" t="s">
        <v>3902</v>
      </c>
      <c r="C3582" s="1" t="s">
        <v>6614</v>
      </c>
      <c r="D3582" s="1" t="s">
        <v>6615</v>
      </c>
      <c r="E3582" s="1" t="s">
        <v>7</v>
      </c>
      <c r="F3582" s="1" t="s">
        <v>3920</v>
      </c>
      <c r="G3582" s="1" t="str">
        <f>RT_enz[[#This Row],[rxn_src]]&amp;"_"&amp;RT_enz[[#This Row],[dir]]</f>
        <v>SSALy_c_FWD</v>
      </c>
      <c r="H3582" s="1" t="str">
        <f>_xlfn.XLOOKUP(RT_enz[[#This Row],[Column1]],SC_enz[name_dir],SC_enz[name_dir],"")</f>
        <v>SSALy_c_FWD</v>
      </c>
      <c r="I3582" s="1" t="str">
        <f>_xlfn.XLOOKUP(RT_enz[[#This Row],[rxn_src]],SC_enz[rxn_src],SC_enz[rxn_src],"")</f>
        <v>SSALy_c</v>
      </c>
      <c r="J3582" s="2" t="str">
        <f>_xlfn.XLOOKUP(RT_enz[[#This Row],[Column1]],RT_gsm[Column3],RT_gsm[Column3],"")</f>
        <v>SSALy_c_FWD</v>
      </c>
    </row>
    <row r="3583" spans="1:10" ht="16" hidden="1" x14ac:dyDescent="0.2">
      <c r="A3583" s="1" t="s">
        <v>1651</v>
      </c>
      <c r="B3583" s="1" t="s">
        <v>3902</v>
      </c>
      <c r="C3583" s="1" t="s">
        <v>6616</v>
      </c>
      <c r="D3583" s="1" t="s">
        <v>6617</v>
      </c>
      <c r="E3583" s="1" t="s">
        <v>7</v>
      </c>
      <c r="F3583" s="1" t="s">
        <v>3920</v>
      </c>
      <c r="G3583" s="1" t="str">
        <f>RT_enz[[#This Row],[rxn_src]]&amp;"_"&amp;RT_enz[[#This Row],[dir]]</f>
        <v>SSALy_c_FWD</v>
      </c>
      <c r="H3583" s="1" t="str">
        <f>_xlfn.XLOOKUP(RT_enz[[#This Row],[Column1]],SC_enz[name_dir],SC_enz[name_dir],"")</f>
        <v>SSALy_c_FWD</v>
      </c>
      <c r="I3583" s="1" t="str">
        <f>_xlfn.XLOOKUP(RT_enz[[#This Row],[rxn_src]],SC_enz[rxn_src],SC_enz[rxn_src],"")</f>
        <v>SSALy_c</v>
      </c>
      <c r="J3583" s="2" t="str">
        <f>_xlfn.XLOOKUP(RT_enz[[#This Row],[Column1]],RT_gsm[Column3],RT_gsm[Column3],"")</f>
        <v>SSALy_c_FWD</v>
      </c>
    </row>
    <row r="3584" spans="1:10" ht="16" hidden="1" x14ac:dyDescent="0.2">
      <c r="A3584" s="1" t="s">
        <v>2794</v>
      </c>
      <c r="B3584" s="1" t="s">
        <v>3902</v>
      </c>
      <c r="C3584" s="1" t="s">
        <v>1642</v>
      </c>
      <c r="D3584" s="1" t="s">
        <v>143</v>
      </c>
      <c r="E3584" s="1" t="s">
        <v>7</v>
      </c>
      <c r="F3584" s="1"/>
      <c r="G3584" s="1" t="str">
        <f>RT_enz[[#This Row],[rxn_src]]&amp;"_"&amp;RT_enz[[#This Row],[dir]]</f>
        <v>SSQ23EPXt_c_r_FWD</v>
      </c>
      <c r="H3584" s="1" t="str">
        <f>_xlfn.XLOOKUP(RT_enz[[#This Row],[Column1]],SC_enz[name_dir],SC_enz[name_dir],"")</f>
        <v>SSQ23EPXt_c_r_FWD</v>
      </c>
      <c r="I3584" s="1" t="str">
        <f>_xlfn.XLOOKUP(RT_enz[[#This Row],[rxn_src]],SC_enz[rxn_src],SC_enz[rxn_src],"")</f>
        <v>SSQ23EPXt_c_r</v>
      </c>
      <c r="J3584" s="2" t="str">
        <f>_xlfn.XLOOKUP(RT_enz[[#This Row],[Column1]],RT_gsm[Column3],RT_gsm[Column3],"")</f>
        <v>SSQ23EPXt_c_r_FWD</v>
      </c>
    </row>
    <row r="3585" spans="1:10" ht="16" hidden="1" x14ac:dyDescent="0.2">
      <c r="A3585" s="1" t="s">
        <v>2794</v>
      </c>
      <c r="B3585" s="1" t="s">
        <v>3903</v>
      </c>
      <c r="C3585" s="1" t="s">
        <v>1642</v>
      </c>
      <c r="D3585" s="1" t="s">
        <v>143</v>
      </c>
      <c r="E3585" s="1" t="s">
        <v>7</v>
      </c>
      <c r="F3585" s="1"/>
      <c r="G3585" s="1" t="str">
        <f>RT_enz[[#This Row],[rxn_src]]&amp;"_"&amp;RT_enz[[#This Row],[dir]]</f>
        <v>SSQ23EPXt_c_r_REV</v>
      </c>
      <c r="H3585" s="1" t="str">
        <f>_xlfn.XLOOKUP(RT_enz[[#This Row],[Column1]],SC_enz[name_dir],SC_enz[name_dir],"")</f>
        <v>SSQ23EPXt_c_r_REV</v>
      </c>
      <c r="I3585" s="1" t="str">
        <f>_xlfn.XLOOKUP(RT_enz[[#This Row],[rxn_src]],SC_enz[rxn_src],SC_enz[rxn_src],"")</f>
        <v>SSQ23EPXt_c_r</v>
      </c>
      <c r="J3585" s="2" t="str">
        <f>_xlfn.XLOOKUP(RT_enz[[#This Row],[Column1]],RT_gsm[Column3],RT_gsm[Column3],"")</f>
        <v>SSQ23EPXt_c_r_REV</v>
      </c>
    </row>
    <row r="3586" spans="1:10" ht="16" hidden="1" x14ac:dyDescent="0.2">
      <c r="A3586" s="1" t="s">
        <v>6618</v>
      </c>
      <c r="B3586" s="1" t="s">
        <v>3902</v>
      </c>
      <c r="C3586" s="1" t="s">
        <v>6619</v>
      </c>
      <c r="D3586" s="1" t="s">
        <v>6620</v>
      </c>
      <c r="E3586" s="1" t="s">
        <v>7</v>
      </c>
      <c r="F3586" s="1" t="s">
        <v>3920</v>
      </c>
      <c r="G3586" s="1" t="str">
        <f>RT_enz[[#This Row],[rxn_src]]&amp;"_"&amp;RT_enz[[#This Row],[dir]]</f>
        <v>STATg_rm_FWD</v>
      </c>
      <c r="H3586" s="1" t="str">
        <f>_xlfn.XLOOKUP(RT_enz[[#This Row],[Column1]],SC_enz[name_dir],SC_enz[name_dir],"")</f>
        <v/>
      </c>
      <c r="I3586" s="1" t="str">
        <f>_xlfn.XLOOKUP(RT_enz[[#This Row],[rxn_src]],SC_enz[rxn_src],SC_enz[rxn_src],"")</f>
        <v/>
      </c>
      <c r="J3586" s="2" t="str">
        <f>_xlfn.XLOOKUP(RT_enz[[#This Row],[Column1]],RT_gsm[Column3],RT_gsm[Column3],"")</f>
        <v>STATg_rm_FWD</v>
      </c>
    </row>
    <row r="3587" spans="1:10" ht="16" hidden="1" x14ac:dyDescent="0.2">
      <c r="A3587" s="1" t="s">
        <v>2915</v>
      </c>
      <c r="B3587" s="1" t="s">
        <v>3902</v>
      </c>
      <c r="C3587" s="1" t="s">
        <v>1642</v>
      </c>
      <c r="D3587" s="1" t="s">
        <v>143</v>
      </c>
      <c r="E3587" s="1" t="s">
        <v>7</v>
      </c>
      <c r="F3587" s="1"/>
      <c r="G3587" s="1" t="str">
        <f>RT_enz[[#This Row],[rxn_src]]&amp;"_"&amp;RT_enz[[#This Row],[dir]]</f>
        <v>STCOAt_c_l_FWD</v>
      </c>
      <c r="H3587" s="1" t="str">
        <f>_xlfn.XLOOKUP(RT_enz[[#This Row],[Column1]],SC_enz[name_dir],SC_enz[name_dir],"")</f>
        <v>STCOAt_c_l_FWD</v>
      </c>
      <c r="I3587" s="1" t="str">
        <f>_xlfn.XLOOKUP(RT_enz[[#This Row],[rxn_src]],SC_enz[rxn_src],SC_enz[rxn_src],"")</f>
        <v>STCOAt_c_l</v>
      </c>
      <c r="J3587" s="2" t="str">
        <f>_xlfn.XLOOKUP(RT_enz[[#This Row],[Column1]],RT_gsm[Column3],RT_gsm[Column3],"")</f>
        <v>STCOAt_c_l_FWD</v>
      </c>
    </row>
    <row r="3588" spans="1:10" ht="16" hidden="1" x14ac:dyDescent="0.2">
      <c r="A3588" s="1" t="s">
        <v>2915</v>
      </c>
      <c r="B3588" s="1" t="s">
        <v>3903</v>
      </c>
      <c r="C3588" s="1" t="s">
        <v>1642</v>
      </c>
      <c r="D3588" s="1" t="s">
        <v>143</v>
      </c>
      <c r="E3588" s="1" t="s">
        <v>7</v>
      </c>
      <c r="F3588" s="1"/>
      <c r="G3588" s="1" t="str">
        <f>RT_enz[[#This Row],[rxn_src]]&amp;"_"&amp;RT_enz[[#This Row],[dir]]</f>
        <v>STCOAt_c_l_REV</v>
      </c>
      <c r="H3588" s="1" t="str">
        <f>_xlfn.XLOOKUP(RT_enz[[#This Row],[Column1]],SC_enz[name_dir],SC_enz[name_dir],"")</f>
        <v>STCOAt_c_l_REV</v>
      </c>
      <c r="I3588" s="1" t="str">
        <f>_xlfn.XLOOKUP(RT_enz[[#This Row],[rxn_src]],SC_enz[rxn_src],SC_enz[rxn_src],"")</f>
        <v>STCOAt_c_l</v>
      </c>
      <c r="J3588" s="2" t="str">
        <f>_xlfn.XLOOKUP(RT_enz[[#This Row],[Column1]],RT_gsm[Column3],RT_gsm[Column3],"")</f>
        <v>STCOAt_c_l_REV</v>
      </c>
    </row>
    <row r="3589" spans="1:10" ht="16" hidden="1" x14ac:dyDescent="0.2">
      <c r="A3589" s="1" t="s">
        <v>2872</v>
      </c>
      <c r="B3589" s="1" t="s">
        <v>3902</v>
      </c>
      <c r="C3589" s="1" t="s">
        <v>1642</v>
      </c>
      <c r="D3589" s="1" t="s">
        <v>143</v>
      </c>
      <c r="E3589" s="1" t="s">
        <v>7</v>
      </c>
      <c r="F3589" s="1"/>
      <c r="G3589" s="1" t="str">
        <f>RT_enz[[#This Row],[rxn_src]]&amp;"_"&amp;RT_enz[[#This Row],[dir]]</f>
        <v>STCOAt_c_rm_FWD</v>
      </c>
      <c r="H3589" s="1" t="str">
        <f>_xlfn.XLOOKUP(RT_enz[[#This Row],[Column1]],SC_enz[name_dir],SC_enz[name_dir],"")</f>
        <v>STCOAt_c_rm_FWD</v>
      </c>
      <c r="I3589" s="1" t="str">
        <f>_xlfn.XLOOKUP(RT_enz[[#This Row],[rxn_src]],SC_enz[rxn_src],SC_enz[rxn_src],"")</f>
        <v>STCOAt_c_rm</v>
      </c>
      <c r="J3589" s="2" t="str">
        <f>_xlfn.XLOOKUP(RT_enz[[#This Row],[Column1]],RT_gsm[Column3],RT_gsm[Column3],"")</f>
        <v>STCOAt_c_rm_FWD</v>
      </c>
    </row>
    <row r="3590" spans="1:10" ht="16" hidden="1" x14ac:dyDescent="0.2">
      <c r="A3590" s="1" t="s">
        <v>2872</v>
      </c>
      <c r="B3590" s="1" t="s">
        <v>3903</v>
      </c>
      <c r="C3590" s="1" t="s">
        <v>1642</v>
      </c>
      <c r="D3590" s="1" t="s">
        <v>143</v>
      </c>
      <c r="E3590" s="1" t="s">
        <v>7</v>
      </c>
      <c r="F3590" s="1"/>
      <c r="G3590" s="1" t="str">
        <f>RT_enz[[#This Row],[rxn_src]]&amp;"_"&amp;RT_enz[[#This Row],[dir]]</f>
        <v>STCOAt_c_rm_REV</v>
      </c>
      <c r="H3590" s="1" t="str">
        <f>_xlfn.XLOOKUP(RT_enz[[#This Row],[Column1]],SC_enz[name_dir],SC_enz[name_dir],"")</f>
        <v>STCOAt_c_rm_REV</v>
      </c>
      <c r="I3590" s="1" t="str">
        <f>_xlfn.XLOOKUP(RT_enz[[#This Row],[rxn_src]],SC_enz[rxn_src],SC_enz[rxn_src],"")</f>
        <v>STCOAt_c_rm</v>
      </c>
      <c r="J3590" s="2" t="str">
        <f>_xlfn.XLOOKUP(RT_enz[[#This Row],[Column1]],RT_gsm[Column3],RT_gsm[Column3],"")</f>
        <v>STCOAt_c_rm_REV</v>
      </c>
    </row>
    <row r="3591" spans="1:10" ht="16" hidden="1" x14ac:dyDescent="0.2">
      <c r="A3591" s="1" t="s">
        <v>1973</v>
      </c>
      <c r="B3591" s="1" t="s">
        <v>3902</v>
      </c>
      <c r="C3591" s="1" t="s">
        <v>6621</v>
      </c>
      <c r="D3591" s="1" t="s">
        <v>6622</v>
      </c>
      <c r="E3591" s="1" t="s">
        <v>7</v>
      </c>
      <c r="F3591" s="1" t="s">
        <v>3920</v>
      </c>
      <c r="G3591" s="1" t="str">
        <f>RT_enz[[#This Row],[rxn_src]]&amp;"_"&amp;RT_enz[[#This Row],[dir]]</f>
        <v>STEHz161_en_FWD</v>
      </c>
      <c r="H3591" s="1" t="str">
        <f>_xlfn.XLOOKUP(RT_enz[[#This Row],[Column1]],SC_enz[name_dir],SC_enz[name_dir],"")</f>
        <v>STEHz161_en_FWD</v>
      </c>
      <c r="I3591" s="1" t="str">
        <f>_xlfn.XLOOKUP(RT_enz[[#This Row],[rxn_src]],SC_enz[rxn_src],SC_enz[rxn_src],"")</f>
        <v>STEHz161_en</v>
      </c>
      <c r="J3591" s="2" t="str">
        <f>_xlfn.XLOOKUP(RT_enz[[#This Row],[Column1]],RT_gsm[Column3],RT_gsm[Column3],"")</f>
        <v>STEHz161_en_FWD</v>
      </c>
    </row>
    <row r="3592" spans="1:10" ht="16" hidden="1" x14ac:dyDescent="0.2">
      <c r="A3592" s="1" t="s">
        <v>6623</v>
      </c>
      <c r="B3592" s="1" t="s">
        <v>3902</v>
      </c>
      <c r="C3592" s="1" t="s">
        <v>6624</v>
      </c>
      <c r="D3592" s="1" t="s">
        <v>6625</v>
      </c>
      <c r="E3592" s="1" t="s">
        <v>7</v>
      </c>
      <c r="F3592" s="1" t="s">
        <v>3920</v>
      </c>
      <c r="G3592" s="1" t="str">
        <f>RT_enz[[#This Row],[rxn_src]]&amp;"_"&amp;RT_enz[[#This Row],[dir]]</f>
        <v>STEHz161_rm_FWD</v>
      </c>
      <c r="H3592" s="1" t="str">
        <f>_xlfn.XLOOKUP(RT_enz[[#This Row],[Column1]],SC_enz[name_dir],SC_enz[name_dir],"")</f>
        <v/>
      </c>
      <c r="I3592" s="1" t="str">
        <f>_xlfn.XLOOKUP(RT_enz[[#This Row],[rxn_src]],SC_enz[rxn_src],SC_enz[rxn_src],"")</f>
        <v/>
      </c>
      <c r="J3592" s="2" t="str">
        <f>_xlfn.XLOOKUP(RT_enz[[#This Row],[Column1]],RT_gsm[Column3],RT_gsm[Column3],"")</f>
        <v>STEHz161_rm_FWD</v>
      </c>
    </row>
    <row r="3593" spans="1:10" ht="16" hidden="1" x14ac:dyDescent="0.2">
      <c r="A3593" s="1" t="s">
        <v>1976</v>
      </c>
      <c r="B3593" s="1" t="s">
        <v>3902</v>
      </c>
      <c r="C3593" s="1" t="s">
        <v>6621</v>
      </c>
      <c r="D3593" s="1" t="s">
        <v>6622</v>
      </c>
      <c r="E3593" s="1" t="s">
        <v>7</v>
      </c>
      <c r="F3593" s="1" t="s">
        <v>3920</v>
      </c>
      <c r="G3593" s="1" t="str">
        <f>RT_enz[[#This Row],[rxn_src]]&amp;"_"&amp;RT_enz[[#This Row],[dir]]</f>
        <v>STEHz181_en_FWD</v>
      </c>
      <c r="H3593" s="1" t="str">
        <f>_xlfn.XLOOKUP(RT_enz[[#This Row],[Column1]],SC_enz[name_dir],SC_enz[name_dir],"")</f>
        <v>STEHz181_en_FWD</v>
      </c>
      <c r="I3593" s="1" t="str">
        <f>_xlfn.XLOOKUP(RT_enz[[#This Row],[rxn_src]],SC_enz[rxn_src],SC_enz[rxn_src],"")</f>
        <v>STEHz181_en</v>
      </c>
      <c r="J3593" s="2" t="str">
        <f>_xlfn.XLOOKUP(RT_enz[[#This Row],[Column1]],RT_gsm[Column3],RT_gsm[Column3],"")</f>
        <v>STEHz181_en_FWD</v>
      </c>
    </row>
    <row r="3594" spans="1:10" ht="16" hidden="1" x14ac:dyDescent="0.2">
      <c r="A3594" s="1" t="s">
        <v>6626</v>
      </c>
      <c r="B3594" s="1" t="s">
        <v>3902</v>
      </c>
      <c r="C3594" s="1" t="s">
        <v>6624</v>
      </c>
      <c r="D3594" s="1" t="s">
        <v>6625</v>
      </c>
      <c r="E3594" s="1" t="s">
        <v>7</v>
      </c>
      <c r="F3594" s="1" t="s">
        <v>3920</v>
      </c>
      <c r="G3594" s="1" t="str">
        <f>RT_enz[[#This Row],[rxn_src]]&amp;"_"&amp;RT_enz[[#This Row],[dir]]</f>
        <v>STEHz181_rm_FWD</v>
      </c>
      <c r="H3594" s="1" t="str">
        <f>_xlfn.XLOOKUP(RT_enz[[#This Row],[Column1]],SC_enz[name_dir],SC_enz[name_dir],"")</f>
        <v/>
      </c>
      <c r="I3594" s="1" t="str">
        <f>_xlfn.XLOOKUP(RT_enz[[#This Row],[rxn_src]],SC_enz[rxn_src],SC_enz[rxn_src],"")</f>
        <v/>
      </c>
      <c r="J3594" s="2" t="str">
        <f>_xlfn.XLOOKUP(RT_enz[[#This Row],[Column1]],RT_gsm[Column3],RT_gsm[Column3],"")</f>
        <v>STEHz181_rm_FWD</v>
      </c>
    </row>
    <row r="3595" spans="1:10" ht="16" hidden="1" x14ac:dyDescent="0.2">
      <c r="A3595" s="1" t="s">
        <v>2797</v>
      </c>
      <c r="B3595" s="1" t="s">
        <v>3902</v>
      </c>
      <c r="C3595" s="1" t="s">
        <v>1642</v>
      </c>
      <c r="D3595" s="1" t="s">
        <v>143</v>
      </c>
      <c r="E3595" s="1" t="s">
        <v>7</v>
      </c>
      <c r="F3595" s="1"/>
      <c r="G3595" s="1" t="str">
        <f>RT_enz[[#This Row],[rxn_src]]&amp;"_"&amp;RT_enz[[#This Row],[dir]]</f>
        <v>SUCCt_c_e_FWD</v>
      </c>
      <c r="H3595" s="1" t="str">
        <f>_xlfn.XLOOKUP(RT_enz[[#This Row],[Column1]],SC_enz[name_dir],SC_enz[name_dir],"")</f>
        <v>SUCCt_c_e_FWD</v>
      </c>
      <c r="I3595" s="1" t="str">
        <f>_xlfn.XLOOKUP(RT_enz[[#This Row],[rxn_src]],SC_enz[rxn_src],SC_enz[rxn_src],"")</f>
        <v>SUCCt_c_e</v>
      </c>
      <c r="J3595" s="2" t="str">
        <f>_xlfn.XLOOKUP(RT_enz[[#This Row],[Column1]],RT_gsm[Column3],RT_gsm[Column3],"")</f>
        <v>SUCCt_c_e_FWD</v>
      </c>
    </row>
    <row r="3596" spans="1:10" ht="16" hidden="1" x14ac:dyDescent="0.2">
      <c r="A3596" s="1" t="s">
        <v>2797</v>
      </c>
      <c r="B3596" s="1" t="s">
        <v>3903</v>
      </c>
      <c r="C3596" s="1" t="s">
        <v>1642</v>
      </c>
      <c r="D3596" s="1" t="s">
        <v>143</v>
      </c>
      <c r="E3596" s="1" t="s">
        <v>7</v>
      </c>
      <c r="F3596" s="1"/>
      <c r="G3596" s="1" t="str">
        <f>RT_enz[[#This Row],[rxn_src]]&amp;"_"&amp;RT_enz[[#This Row],[dir]]</f>
        <v>SUCCt_c_e_REV</v>
      </c>
      <c r="H3596" s="1" t="str">
        <f>_xlfn.XLOOKUP(RT_enz[[#This Row],[Column1]],SC_enz[name_dir],SC_enz[name_dir],"")</f>
        <v>SUCCt_c_e_REV</v>
      </c>
      <c r="I3596" s="1" t="str">
        <f>_xlfn.XLOOKUP(RT_enz[[#This Row],[rxn_src]],SC_enz[rxn_src],SC_enz[rxn_src],"")</f>
        <v>SUCCt_c_e</v>
      </c>
      <c r="J3596" s="2" t="str">
        <f>_xlfn.XLOOKUP(RT_enz[[#This Row],[Column1]],RT_gsm[Column3],RT_gsm[Column3],"")</f>
        <v>SUCCt_c_e_REV</v>
      </c>
    </row>
    <row r="3597" spans="1:10" ht="16" hidden="1" x14ac:dyDescent="0.2">
      <c r="A3597" s="1" t="s">
        <v>2376</v>
      </c>
      <c r="B3597" s="1" t="s">
        <v>3902</v>
      </c>
      <c r="C3597" s="1" t="s">
        <v>5820</v>
      </c>
      <c r="D3597" s="1" t="s">
        <v>5821</v>
      </c>
      <c r="E3597" s="1" t="s">
        <v>7</v>
      </c>
      <c r="F3597" s="1" t="s">
        <v>3920</v>
      </c>
      <c r="G3597" s="1" t="str">
        <f>RT_enz[[#This Row],[rxn_src]]&amp;"_"&amp;RT_enz[[#This Row],[dir]]</f>
        <v>SUCCt2_m_FWD</v>
      </c>
      <c r="H3597" s="1" t="str">
        <f>_xlfn.XLOOKUP(RT_enz[[#This Row],[Column1]],SC_enz[name_dir],SC_enz[name_dir],"")</f>
        <v>SUCCt2_m_FWD</v>
      </c>
      <c r="I3597" s="1" t="str">
        <f>_xlfn.XLOOKUP(RT_enz[[#This Row],[rxn_src]],SC_enz[rxn_src],SC_enz[rxn_src],"")</f>
        <v>SUCCt2_m</v>
      </c>
      <c r="J3597" s="2" t="str">
        <f>_xlfn.XLOOKUP(RT_enz[[#This Row],[Column1]],RT_gsm[Column3],RT_gsm[Column3],"")</f>
        <v>SUCCt2_m_FWD</v>
      </c>
    </row>
    <row r="3598" spans="1:10" ht="16" hidden="1" x14ac:dyDescent="0.2">
      <c r="A3598" s="1" t="s">
        <v>6627</v>
      </c>
      <c r="B3598" s="1" t="s">
        <v>3902</v>
      </c>
      <c r="C3598" s="1" t="s">
        <v>3695</v>
      </c>
      <c r="D3598" s="1" t="s">
        <v>6628</v>
      </c>
      <c r="E3598" s="1" t="s">
        <v>12</v>
      </c>
      <c r="F3598" s="1" t="s">
        <v>3697</v>
      </c>
      <c r="G3598" s="1" t="str">
        <f>RT_enz[[#This Row],[rxn_src]]&amp;"_"&amp;RT_enz[[#This Row],[dir]]</f>
        <v>SUCDq9_m_FWD</v>
      </c>
      <c r="H3598" s="1" t="str">
        <f>_xlfn.XLOOKUP(RT_enz[[#This Row],[Column1]],SC_enz[name_dir],SC_enz[name_dir],"")</f>
        <v/>
      </c>
      <c r="I3598" s="1" t="str">
        <f>_xlfn.XLOOKUP(RT_enz[[#This Row],[rxn_src]],SC_enz[rxn_src],SC_enz[rxn_src],"")</f>
        <v/>
      </c>
      <c r="J3598" s="2" t="str">
        <f>_xlfn.XLOOKUP(RT_enz[[#This Row],[Column1]],RT_gsm[Column3],RT_gsm[Column3],"")</f>
        <v>SUCDq9_m_FWD</v>
      </c>
    </row>
    <row r="3599" spans="1:10" ht="16" hidden="1" x14ac:dyDescent="0.2">
      <c r="A3599" s="1" t="s">
        <v>6627</v>
      </c>
      <c r="B3599" s="1" t="s">
        <v>3903</v>
      </c>
      <c r="C3599" s="1" t="s">
        <v>3695</v>
      </c>
      <c r="D3599" s="1" t="s">
        <v>6628</v>
      </c>
      <c r="E3599" s="1" t="s">
        <v>12</v>
      </c>
      <c r="F3599" s="1" t="s">
        <v>3697</v>
      </c>
      <c r="G3599" s="1" t="str">
        <f>RT_enz[[#This Row],[rxn_src]]&amp;"_"&amp;RT_enz[[#This Row],[dir]]</f>
        <v>SUCDq9_m_REV</v>
      </c>
      <c r="H3599" s="1" t="str">
        <f>_xlfn.XLOOKUP(RT_enz[[#This Row],[Column1]],SC_enz[name_dir],SC_enz[name_dir],"")</f>
        <v/>
      </c>
      <c r="I3599" s="1" t="str">
        <f>_xlfn.XLOOKUP(RT_enz[[#This Row],[rxn_src]],SC_enz[rxn_src],SC_enz[rxn_src],"")</f>
        <v/>
      </c>
      <c r="J3599" s="2" t="str">
        <f>_xlfn.XLOOKUP(RT_enz[[#This Row],[Column1]],RT_gsm[Column3],RT_gsm[Column3],"")</f>
        <v>SUCDq9_m_REV</v>
      </c>
    </row>
    <row r="3600" spans="1:10" ht="16" hidden="1" x14ac:dyDescent="0.2">
      <c r="A3600" s="1" t="s">
        <v>2377</v>
      </c>
      <c r="B3600" s="1" t="s">
        <v>3902</v>
      </c>
      <c r="C3600" s="1" t="s">
        <v>6629</v>
      </c>
      <c r="D3600" s="1" t="s">
        <v>6630</v>
      </c>
      <c r="E3600" s="1" t="s">
        <v>7</v>
      </c>
      <c r="F3600" s="1" t="s">
        <v>3920</v>
      </c>
      <c r="G3600" s="1" t="str">
        <f>RT_enz[[#This Row],[rxn_src]]&amp;"_"&amp;RT_enz[[#This Row],[dir]]</f>
        <v>SUCFUMt_c_m_FWD</v>
      </c>
      <c r="H3600" s="1" t="str">
        <f>_xlfn.XLOOKUP(RT_enz[[#This Row],[Column1]],SC_enz[name_dir],SC_enz[name_dir],"")</f>
        <v>SUCFUMt_c_m_FWD</v>
      </c>
      <c r="I3600" s="1" t="str">
        <f>_xlfn.XLOOKUP(RT_enz[[#This Row],[rxn_src]],SC_enz[rxn_src],SC_enz[rxn_src],"")</f>
        <v>SUCFUMt_c_m</v>
      </c>
      <c r="J3600" s="2" t="str">
        <f>_xlfn.XLOOKUP(RT_enz[[#This Row],[Column1]],RT_gsm[Column3],RT_gsm[Column3],"")</f>
        <v>SUCFUMt_c_m_FWD</v>
      </c>
    </row>
    <row r="3601" spans="1:10" ht="16" hidden="1" x14ac:dyDescent="0.2">
      <c r="A3601" s="1" t="s">
        <v>3698</v>
      </c>
      <c r="B3601" s="1" t="s">
        <v>3902</v>
      </c>
      <c r="C3601" s="1" t="s">
        <v>3598</v>
      </c>
      <c r="D3601" s="1" t="s">
        <v>5749</v>
      </c>
      <c r="E3601" s="1" t="s">
        <v>7</v>
      </c>
      <c r="F3601" s="1" t="s">
        <v>3600</v>
      </c>
      <c r="G3601" s="1" t="str">
        <f>RT_enz[[#This Row],[rxn_src]]&amp;"_"&amp;RT_enz[[#This Row],[dir]]</f>
        <v>SUCOAS_m_FWD</v>
      </c>
      <c r="H3601" s="1" t="str">
        <f>_xlfn.XLOOKUP(RT_enz[[#This Row],[Column1]],SC_enz[name_dir],SC_enz[name_dir],"")</f>
        <v>SUCOAS_m_FWD</v>
      </c>
      <c r="I3601" s="1" t="str">
        <f>_xlfn.XLOOKUP(RT_enz[[#This Row],[rxn_src]],SC_enz[rxn_src],SC_enz[rxn_src],"")</f>
        <v>SUCOAS_m</v>
      </c>
      <c r="J3601" s="2" t="str">
        <f>_xlfn.XLOOKUP(RT_enz[[#This Row],[Column1]],RT_gsm[Column3],RT_gsm[Column3],"")</f>
        <v>SUCOAS_m_FWD</v>
      </c>
    </row>
    <row r="3602" spans="1:10" ht="16" hidden="1" x14ac:dyDescent="0.2">
      <c r="A3602" s="1" t="s">
        <v>1654</v>
      </c>
      <c r="B3602" s="1" t="s">
        <v>3902</v>
      </c>
      <c r="C3602" s="1" t="s">
        <v>6631</v>
      </c>
      <c r="D3602" s="1" t="s">
        <v>6632</v>
      </c>
      <c r="E3602" s="1" t="s">
        <v>7</v>
      </c>
      <c r="F3602" s="1" t="s">
        <v>3920</v>
      </c>
      <c r="G3602" s="1" t="str">
        <f>RT_enz[[#This Row],[rxn_src]]&amp;"_"&amp;RT_enz[[#This Row],[dir]]</f>
        <v>SUCR_e_FWD</v>
      </c>
      <c r="H3602" s="1" t="str">
        <f>_xlfn.XLOOKUP(RT_enz[[#This Row],[Column1]],SC_enz[name_dir],SC_enz[name_dir],"")</f>
        <v>SUCR_e_FWD</v>
      </c>
      <c r="I3602" s="1" t="str">
        <f>_xlfn.XLOOKUP(RT_enz[[#This Row],[rxn_src]],SC_enz[rxn_src],SC_enz[rxn_src],"")</f>
        <v>SUCR_e</v>
      </c>
      <c r="J3602" s="2" t="str">
        <f>_xlfn.XLOOKUP(RT_enz[[#This Row],[Column1]],RT_gsm[Column3],RT_gsm[Column3],"")</f>
        <v>SUCR_e_FWD</v>
      </c>
    </row>
    <row r="3603" spans="1:10" ht="16" hidden="1" x14ac:dyDescent="0.2">
      <c r="A3603" s="1" t="s">
        <v>6633</v>
      </c>
      <c r="B3603" s="1" t="s">
        <v>3902</v>
      </c>
      <c r="C3603" s="1" t="s">
        <v>6634</v>
      </c>
      <c r="D3603" s="1" t="s">
        <v>6635</v>
      </c>
      <c r="E3603" s="1" t="s">
        <v>7</v>
      </c>
      <c r="F3603" s="1" t="s">
        <v>3920</v>
      </c>
      <c r="G3603" s="1" t="str">
        <f>RT_enz[[#This Row],[rxn_src]]&amp;"_"&amp;RT_enz[[#This Row],[dir]]</f>
        <v>SULFOX2_c_FWD</v>
      </c>
      <c r="H3603" s="1" t="str">
        <f>_xlfn.XLOOKUP(RT_enz[[#This Row],[Column1]],SC_enz[name_dir],SC_enz[name_dir],"")</f>
        <v/>
      </c>
      <c r="I3603" s="1" t="str">
        <f>_xlfn.XLOOKUP(RT_enz[[#This Row],[rxn_src]],SC_enz[rxn_src],SC_enz[rxn_src],"")</f>
        <v/>
      </c>
      <c r="J3603" s="2" t="str">
        <f>_xlfn.XLOOKUP(RT_enz[[#This Row],[Column1]],RT_gsm[Column3],RT_gsm[Column3],"")</f>
        <v>SULFOX2_c_FWD</v>
      </c>
    </row>
    <row r="3604" spans="1:10" ht="16" hidden="1" x14ac:dyDescent="0.2">
      <c r="A3604" s="1" t="s">
        <v>3152</v>
      </c>
      <c r="B3604" s="1" t="s">
        <v>3902</v>
      </c>
      <c r="C3604" s="1" t="s">
        <v>4353</v>
      </c>
      <c r="D3604" s="1" t="s">
        <v>4354</v>
      </c>
      <c r="E3604" s="1" t="s">
        <v>7</v>
      </c>
      <c r="F3604" s="1" t="s">
        <v>3920</v>
      </c>
      <c r="G3604" s="1" t="str">
        <f>RT_enz[[#This Row],[rxn_src]]&amp;"_"&amp;RT_enz[[#This Row],[dir]]</f>
        <v>TAGL_l_FWD</v>
      </c>
      <c r="H3604" s="1" t="str">
        <f>_xlfn.XLOOKUP(RT_enz[[#This Row],[Column1]],SC_enz[name_dir],SC_enz[name_dir],"")</f>
        <v>TAGL_l_FWD</v>
      </c>
      <c r="I3604" s="1" t="str">
        <f>_xlfn.XLOOKUP(RT_enz[[#This Row],[rxn_src]],SC_enz[rxn_src],SC_enz[rxn_src],"")</f>
        <v>TAGL_l</v>
      </c>
      <c r="J3604" s="2" t="str">
        <f>_xlfn.XLOOKUP(RT_enz[[#This Row],[Column1]],RT_gsm[Column3],RT_gsm[Column3],"")</f>
        <v>TAGL_l_FWD</v>
      </c>
    </row>
    <row r="3605" spans="1:10" ht="16" hidden="1" x14ac:dyDescent="0.2">
      <c r="A3605" s="1" t="s">
        <v>6636</v>
      </c>
      <c r="B3605" s="1" t="s">
        <v>3902</v>
      </c>
      <c r="C3605" s="1" t="s">
        <v>4876</v>
      </c>
      <c r="D3605" s="1" t="s">
        <v>4877</v>
      </c>
      <c r="E3605" s="1" t="s">
        <v>7</v>
      </c>
      <c r="F3605" s="1" t="s">
        <v>3920</v>
      </c>
      <c r="G3605" s="1" t="str">
        <f>RT_enz[[#This Row],[rxn_src]]&amp;"_"&amp;RT_enz[[#This Row],[dir]]</f>
        <v>TAGL_m_FWD</v>
      </c>
      <c r="H3605" s="1" t="str">
        <f>_xlfn.XLOOKUP(RT_enz[[#This Row],[Column1]],SC_enz[name_dir],SC_enz[name_dir],"")</f>
        <v/>
      </c>
      <c r="I3605" s="1" t="str">
        <f>_xlfn.XLOOKUP(RT_enz[[#This Row],[rxn_src]],SC_enz[rxn_src],SC_enz[rxn_src],"")</f>
        <v/>
      </c>
      <c r="J3605" s="2" t="str">
        <f>_xlfn.XLOOKUP(RT_enz[[#This Row],[Column1]],RT_gsm[Column3],RT_gsm[Column3],"")</f>
        <v>TAGL_m_FWD</v>
      </c>
    </row>
    <row r="3606" spans="1:10" ht="16" hidden="1" x14ac:dyDescent="0.2">
      <c r="A3606" s="1" t="s">
        <v>6636</v>
      </c>
      <c r="B3606" s="1" t="s">
        <v>3902</v>
      </c>
      <c r="C3606" s="1" t="s">
        <v>4878</v>
      </c>
      <c r="D3606" s="1" t="s">
        <v>4879</v>
      </c>
      <c r="E3606" s="1" t="s">
        <v>7</v>
      </c>
      <c r="F3606" s="1" t="s">
        <v>3920</v>
      </c>
      <c r="G3606" s="1" t="str">
        <f>RT_enz[[#This Row],[rxn_src]]&amp;"_"&amp;RT_enz[[#This Row],[dir]]</f>
        <v>TAGL_m_FWD</v>
      </c>
      <c r="H3606" s="1" t="str">
        <f>_xlfn.XLOOKUP(RT_enz[[#This Row],[Column1]],SC_enz[name_dir],SC_enz[name_dir],"")</f>
        <v/>
      </c>
      <c r="I3606" s="1" t="str">
        <f>_xlfn.XLOOKUP(RT_enz[[#This Row],[rxn_src]],SC_enz[rxn_src],SC_enz[rxn_src],"")</f>
        <v/>
      </c>
      <c r="J3606" s="2" t="str">
        <f>_xlfn.XLOOKUP(RT_enz[[#This Row],[Column1]],RT_gsm[Column3],RT_gsm[Column3],"")</f>
        <v>TAGL_m_FWD</v>
      </c>
    </row>
    <row r="3607" spans="1:10" ht="16" hidden="1" x14ac:dyDescent="0.2">
      <c r="A3607" s="1" t="s">
        <v>6637</v>
      </c>
      <c r="B3607" s="1" t="s">
        <v>3902</v>
      </c>
      <c r="C3607" s="1" t="s">
        <v>142</v>
      </c>
      <c r="D3607" s="1" t="s">
        <v>143</v>
      </c>
      <c r="E3607" s="1" t="s">
        <v>12</v>
      </c>
      <c r="F3607" s="1" t="s">
        <v>4477</v>
      </c>
      <c r="G3607" s="1" t="str">
        <f>RT_enz[[#This Row],[rxn_src]]&amp;"_"&amp;RT_enz[[#This Row],[dir]]</f>
        <v>TAGt_c_m_FWD</v>
      </c>
      <c r="H3607" s="1" t="str">
        <f>_xlfn.XLOOKUP(RT_enz[[#This Row],[Column1]],SC_enz[name_dir],SC_enz[name_dir],"")</f>
        <v/>
      </c>
      <c r="I3607" s="1" t="str">
        <f>_xlfn.XLOOKUP(RT_enz[[#This Row],[rxn_src]],SC_enz[rxn_src],SC_enz[rxn_src],"")</f>
        <v/>
      </c>
      <c r="J3607" s="2" t="str">
        <f>_xlfn.XLOOKUP(RT_enz[[#This Row],[Column1]],RT_gsm[Column3],RT_gsm[Column3],"")</f>
        <v>TAGt_c_m_FWD</v>
      </c>
    </row>
    <row r="3608" spans="1:10" ht="16" hidden="1" x14ac:dyDescent="0.2">
      <c r="A3608" s="1" t="s">
        <v>6637</v>
      </c>
      <c r="B3608" s="1" t="s">
        <v>3903</v>
      </c>
      <c r="C3608" s="1" t="s">
        <v>142</v>
      </c>
      <c r="D3608" s="1" t="s">
        <v>143</v>
      </c>
      <c r="E3608" s="1" t="s">
        <v>12</v>
      </c>
      <c r="F3608" s="1" t="s">
        <v>4477</v>
      </c>
      <c r="G3608" s="1" t="str">
        <f>RT_enz[[#This Row],[rxn_src]]&amp;"_"&amp;RT_enz[[#This Row],[dir]]</f>
        <v>TAGt_c_m_REV</v>
      </c>
      <c r="H3608" s="1" t="str">
        <f>_xlfn.XLOOKUP(RT_enz[[#This Row],[Column1]],SC_enz[name_dir],SC_enz[name_dir],"")</f>
        <v/>
      </c>
      <c r="I3608" s="1" t="str">
        <f>_xlfn.XLOOKUP(RT_enz[[#This Row],[rxn_src]],SC_enz[rxn_src],SC_enz[rxn_src],"")</f>
        <v/>
      </c>
      <c r="J3608" s="2" t="str">
        <f>_xlfn.XLOOKUP(RT_enz[[#This Row],[Column1]],RT_gsm[Column3],RT_gsm[Column3],"")</f>
        <v>TAGt_c_m_REV</v>
      </c>
    </row>
    <row r="3609" spans="1:10" ht="16" hidden="1" x14ac:dyDescent="0.2">
      <c r="A3609" s="1" t="s">
        <v>3299</v>
      </c>
      <c r="B3609" s="1" t="s">
        <v>3902</v>
      </c>
      <c r="C3609" s="1" t="s">
        <v>1642</v>
      </c>
      <c r="D3609" s="1" t="s">
        <v>143</v>
      </c>
      <c r="E3609" s="1" t="s">
        <v>7</v>
      </c>
      <c r="F3609" s="1"/>
      <c r="G3609" s="1" t="str">
        <f>RT_enz[[#This Row],[rxn_src]]&amp;"_"&amp;RT_enz[[#This Row],[dir]]</f>
        <v>TAGt_c_rm_FWD</v>
      </c>
      <c r="H3609" s="1" t="str">
        <f>_xlfn.XLOOKUP(RT_enz[[#This Row],[Column1]],SC_enz[name_dir],SC_enz[name_dir],"")</f>
        <v>TAGt_c_rm_FWD</v>
      </c>
      <c r="I3609" s="1" t="str">
        <f>_xlfn.XLOOKUP(RT_enz[[#This Row],[rxn_src]],SC_enz[rxn_src],SC_enz[rxn_src],"")</f>
        <v>TAGt_c_rm</v>
      </c>
      <c r="J3609" s="2" t="str">
        <f>_xlfn.XLOOKUP(RT_enz[[#This Row],[Column1]],RT_gsm[Column3],RT_gsm[Column3],"")</f>
        <v>TAGt_c_rm_FWD</v>
      </c>
    </row>
    <row r="3610" spans="1:10" ht="16" hidden="1" x14ac:dyDescent="0.2">
      <c r="A3610" s="1" t="s">
        <v>3299</v>
      </c>
      <c r="B3610" s="1" t="s">
        <v>3903</v>
      </c>
      <c r="C3610" s="1" t="s">
        <v>1642</v>
      </c>
      <c r="D3610" s="1" t="s">
        <v>143</v>
      </c>
      <c r="E3610" s="1" t="s">
        <v>7</v>
      </c>
      <c r="F3610" s="1"/>
      <c r="G3610" s="1" t="str">
        <f>RT_enz[[#This Row],[rxn_src]]&amp;"_"&amp;RT_enz[[#This Row],[dir]]</f>
        <v>TAGt_c_rm_REV</v>
      </c>
      <c r="H3610" s="1" t="str">
        <f>_xlfn.XLOOKUP(RT_enz[[#This Row],[Column1]],SC_enz[name_dir],SC_enz[name_dir],"")</f>
        <v>TAGt_c_rm_REV</v>
      </c>
      <c r="I3610" s="1" t="str">
        <f>_xlfn.XLOOKUP(RT_enz[[#This Row],[rxn_src]],SC_enz[rxn_src],SC_enz[rxn_src],"")</f>
        <v>TAGt_c_rm</v>
      </c>
      <c r="J3610" s="2" t="str">
        <f>_xlfn.XLOOKUP(RT_enz[[#This Row],[Column1]],RT_gsm[Column3],RT_gsm[Column3],"")</f>
        <v>TAGt_c_rm_REV</v>
      </c>
    </row>
    <row r="3611" spans="1:10" ht="16" hidden="1" x14ac:dyDescent="0.2">
      <c r="A3611" s="1" t="s">
        <v>3300</v>
      </c>
      <c r="B3611" s="1" t="s">
        <v>3902</v>
      </c>
      <c r="C3611" s="1" t="s">
        <v>1642</v>
      </c>
      <c r="D3611" s="1" t="s">
        <v>143</v>
      </c>
      <c r="E3611" s="1" t="s">
        <v>7</v>
      </c>
      <c r="F3611" s="1"/>
      <c r="G3611" s="1" t="str">
        <f>RT_enz[[#This Row],[rxn_src]]&amp;"_"&amp;RT_enz[[#This Row],[dir]]</f>
        <v>TAGt_l_rm_FWD</v>
      </c>
      <c r="H3611" s="1" t="str">
        <f>_xlfn.XLOOKUP(RT_enz[[#This Row],[Column1]],SC_enz[name_dir],SC_enz[name_dir],"")</f>
        <v>TAGt_l_rm_FWD</v>
      </c>
      <c r="I3611" s="1" t="str">
        <f>_xlfn.XLOOKUP(RT_enz[[#This Row],[rxn_src]],SC_enz[rxn_src],SC_enz[rxn_src],"")</f>
        <v>TAGt_l_rm</v>
      </c>
      <c r="J3611" s="2" t="str">
        <f>_xlfn.XLOOKUP(RT_enz[[#This Row],[Column1]],RT_gsm[Column3],RT_gsm[Column3],"")</f>
        <v>TAGt_l_rm_FWD</v>
      </c>
    </row>
    <row r="3612" spans="1:10" ht="16" hidden="1" x14ac:dyDescent="0.2">
      <c r="A3612" s="1" t="s">
        <v>3300</v>
      </c>
      <c r="B3612" s="1" t="s">
        <v>3903</v>
      </c>
      <c r="C3612" s="1" t="s">
        <v>1642</v>
      </c>
      <c r="D3612" s="1" t="s">
        <v>143</v>
      </c>
      <c r="E3612" s="1" t="s">
        <v>7</v>
      </c>
      <c r="F3612" s="1"/>
      <c r="G3612" s="1" t="str">
        <f>RT_enz[[#This Row],[rxn_src]]&amp;"_"&amp;RT_enz[[#This Row],[dir]]</f>
        <v>TAGt_l_rm_REV</v>
      </c>
      <c r="H3612" s="1" t="str">
        <f>_xlfn.XLOOKUP(RT_enz[[#This Row],[Column1]],SC_enz[name_dir],SC_enz[name_dir],"")</f>
        <v>TAGt_l_rm_REV</v>
      </c>
      <c r="I3612" s="1" t="str">
        <f>_xlfn.XLOOKUP(RT_enz[[#This Row],[rxn_src]],SC_enz[rxn_src],SC_enz[rxn_src],"")</f>
        <v>TAGt_l_rm</v>
      </c>
      <c r="J3612" s="2" t="str">
        <f>_xlfn.XLOOKUP(RT_enz[[#This Row],[Column1]],RT_gsm[Column3],RT_gsm[Column3],"")</f>
        <v>TAGt_l_rm_REV</v>
      </c>
    </row>
    <row r="3613" spans="1:10" ht="16" hidden="1" x14ac:dyDescent="0.2">
      <c r="A3613" s="1" t="s">
        <v>1689</v>
      </c>
      <c r="B3613" s="1" t="s">
        <v>3902</v>
      </c>
      <c r="C3613" s="1" t="s">
        <v>6638</v>
      </c>
      <c r="D3613" s="1" t="s">
        <v>6639</v>
      </c>
      <c r="E3613" s="1" t="s">
        <v>7</v>
      </c>
      <c r="F3613" s="1" t="s">
        <v>3920</v>
      </c>
      <c r="G3613" s="1" t="str">
        <f>RT_enz[[#This Row],[rxn_src]]&amp;"_"&amp;RT_enz[[#This Row],[dir]]</f>
        <v>TALA_c_FWD</v>
      </c>
      <c r="H3613" s="1" t="str">
        <f>_xlfn.XLOOKUP(RT_enz[[#This Row],[Column1]],SC_enz[name_dir],SC_enz[name_dir],"")</f>
        <v>TALA_c_FWD</v>
      </c>
      <c r="I3613" s="1" t="str">
        <f>_xlfn.XLOOKUP(RT_enz[[#This Row],[rxn_src]],SC_enz[rxn_src],SC_enz[rxn_src],"")</f>
        <v>TALA_c</v>
      </c>
      <c r="J3613" s="2" t="str">
        <f>_xlfn.XLOOKUP(RT_enz[[#This Row],[Column1]],RT_gsm[Column3],RT_gsm[Column3],"")</f>
        <v>TALA_c_FWD</v>
      </c>
    </row>
    <row r="3614" spans="1:10" ht="16" hidden="1" x14ac:dyDescent="0.2">
      <c r="A3614" s="1" t="s">
        <v>1689</v>
      </c>
      <c r="B3614" s="1" t="s">
        <v>3903</v>
      </c>
      <c r="C3614" s="1" t="s">
        <v>6638</v>
      </c>
      <c r="D3614" s="1" t="s">
        <v>6639</v>
      </c>
      <c r="E3614" s="1" t="s">
        <v>7</v>
      </c>
      <c r="F3614" s="1" t="s">
        <v>3920</v>
      </c>
      <c r="G3614" s="1" t="str">
        <f>RT_enz[[#This Row],[rxn_src]]&amp;"_"&amp;RT_enz[[#This Row],[dir]]</f>
        <v>TALA_c_REV</v>
      </c>
      <c r="H3614" s="1" t="str">
        <f>_xlfn.XLOOKUP(RT_enz[[#This Row],[Column1]],SC_enz[name_dir],SC_enz[name_dir],"")</f>
        <v>TALA_c_REV</v>
      </c>
      <c r="I3614" s="1" t="str">
        <f>_xlfn.XLOOKUP(RT_enz[[#This Row],[rxn_src]],SC_enz[rxn_src],SC_enz[rxn_src],"")</f>
        <v>TALA_c</v>
      </c>
      <c r="J3614" s="2" t="str">
        <f>_xlfn.XLOOKUP(RT_enz[[#This Row],[Column1]],RT_gsm[Column3],RT_gsm[Column3],"")</f>
        <v>TALA_c_REV</v>
      </c>
    </row>
    <row r="3615" spans="1:10" ht="16" hidden="1" x14ac:dyDescent="0.2">
      <c r="A3615" s="1" t="s">
        <v>1661</v>
      </c>
      <c r="B3615" s="1" t="s">
        <v>3902</v>
      </c>
      <c r="C3615" s="1" t="s">
        <v>6640</v>
      </c>
      <c r="D3615" s="1" t="s">
        <v>6641</v>
      </c>
      <c r="E3615" s="1" t="s">
        <v>7</v>
      </c>
      <c r="F3615" s="1" t="s">
        <v>3920</v>
      </c>
      <c r="G3615" s="1" t="str">
        <f>RT_enz[[#This Row],[rxn_src]]&amp;"_"&amp;RT_enz[[#This Row],[dir]]</f>
        <v>TAUDO_c_FWD</v>
      </c>
      <c r="H3615" s="1" t="str">
        <f>_xlfn.XLOOKUP(RT_enz[[#This Row],[Column1]],SC_enz[name_dir],SC_enz[name_dir],"")</f>
        <v>TAUDO_c_FWD</v>
      </c>
      <c r="I3615" s="1" t="str">
        <f>_xlfn.XLOOKUP(RT_enz[[#This Row],[rxn_src]],SC_enz[rxn_src],SC_enz[rxn_src],"")</f>
        <v>TAUDO_c</v>
      </c>
      <c r="J3615" s="2" t="str">
        <f>_xlfn.XLOOKUP(RT_enz[[#This Row],[Column1]],RT_gsm[Column3],RT_gsm[Column3],"")</f>
        <v>TAUDO_c_FWD</v>
      </c>
    </row>
    <row r="3616" spans="1:10" ht="16" hidden="1" x14ac:dyDescent="0.2">
      <c r="A3616" s="1" t="s">
        <v>1661</v>
      </c>
      <c r="B3616" s="1" t="s">
        <v>3902</v>
      </c>
      <c r="C3616" s="1" t="s">
        <v>6642</v>
      </c>
      <c r="D3616" s="1" t="s">
        <v>6643</v>
      </c>
      <c r="E3616" s="1" t="s">
        <v>7</v>
      </c>
      <c r="F3616" s="1" t="s">
        <v>3920</v>
      </c>
      <c r="G3616" s="1" t="str">
        <f>RT_enz[[#This Row],[rxn_src]]&amp;"_"&amp;RT_enz[[#This Row],[dir]]</f>
        <v>TAUDO_c_FWD</v>
      </c>
      <c r="H3616" s="1" t="str">
        <f>_xlfn.XLOOKUP(RT_enz[[#This Row],[Column1]],SC_enz[name_dir],SC_enz[name_dir],"")</f>
        <v>TAUDO_c_FWD</v>
      </c>
      <c r="I3616" s="1" t="str">
        <f>_xlfn.XLOOKUP(RT_enz[[#This Row],[rxn_src]],SC_enz[rxn_src],SC_enz[rxn_src],"")</f>
        <v>TAUDO_c</v>
      </c>
      <c r="J3616" s="2" t="str">
        <f>_xlfn.XLOOKUP(RT_enz[[#This Row],[Column1]],RT_gsm[Column3],RT_gsm[Column3],"")</f>
        <v>TAUDO_c_FWD</v>
      </c>
    </row>
    <row r="3617" spans="1:10" ht="16" hidden="1" x14ac:dyDescent="0.2">
      <c r="A3617" s="1" t="s">
        <v>2388</v>
      </c>
      <c r="B3617" s="1" t="s">
        <v>3902</v>
      </c>
      <c r="C3617" s="1" t="s">
        <v>1642</v>
      </c>
      <c r="D3617" s="1" t="s">
        <v>143</v>
      </c>
      <c r="E3617" s="1" t="s">
        <v>12</v>
      </c>
      <c r="F3617" s="1" t="s">
        <v>3920</v>
      </c>
      <c r="G3617" s="1" t="str">
        <f>RT_enz[[#This Row],[rxn_src]]&amp;"_"&amp;RT_enz[[#This Row],[dir]]</f>
        <v>TAURt_c_e_FWD</v>
      </c>
      <c r="H3617" s="1" t="str">
        <f>_xlfn.XLOOKUP(RT_enz[[#This Row],[Column1]],SC_enz[name_dir],SC_enz[name_dir],"")</f>
        <v>TAURt_c_e_FWD</v>
      </c>
      <c r="I3617" s="1" t="str">
        <f>_xlfn.XLOOKUP(RT_enz[[#This Row],[rxn_src]],SC_enz[rxn_src],SC_enz[rxn_src],"")</f>
        <v>TAURt_c_e</v>
      </c>
      <c r="J3617" s="2" t="str">
        <f>_xlfn.XLOOKUP(RT_enz[[#This Row],[Column1]],RT_gsm[Column3],RT_gsm[Column3],"")</f>
        <v>TAURt_c_e_FWD</v>
      </c>
    </row>
    <row r="3618" spans="1:10" ht="16" hidden="1" x14ac:dyDescent="0.2">
      <c r="A3618" s="1" t="s">
        <v>2388</v>
      </c>
      <c r="B3618" s="1" t="s">
        <v>3903</v>
      </c>
      <c r="C3618" s="1" t="s">
        <v>1642</v>
      </c>
      <c r="D3618" s="1" t="s">
        <v>143</v>
      </c>
      <c r="E3618" s="1" t="s">
        <v>12</v>
      </c>
      <c r="F3618" s="1" t="s">
        <v>3920</v>
      </c>
      <c r="G3618" s="1" t="str">
        <f>RT_enz[[#This Row],[rxn_src]]&amp;"_"&amp;RT_enz[[#This Row],[dir]]</f>
        <v>TAURt_c_e_REV</v>
      </c>
      <c r="H3618" s="1" t="str">
        <f>_xlfn.XLOOKUP(RT_enz[[#This Row],[Column1]],SC_enz[name_dir],SC_enz[name_dir],"")</f>
        <v>TAURt_c_e_REV</v>
      </c>
      <c r="I3618" s="1" t="str">
        <f>_xlfn.XLOOKUP(RT_enz[[#This Row],[rxn_src]],SC_enz[rxn_src],SC_enz[rxn_src],"")</f>
        <v>TAURt_c_e</v>
      </c>
      <c r="J3618" s="2" t="str">
        <f>_xlfn.XLOOKUP(RT_enz[[#This Row],[Column1]],RT_gsm[Column3],RT_gsm[Column3],"")</f>
        <v>TAURt_c_e_REV</v>
      </c>
    </row>
    <row r="3619" spans="1:10" ht="16" hidden="1" x14ac:dyDescent="0.2">
      <c r="A3619" s="1" t="s">
        <v>1985</v>
      </c>
      <c r="B3619" s="1" t="s">
        <v>3902</v>
      </c>
      <c r="C3619" s="1" t="s">
        <v>6644</v>
      </c>
      <c r="D3619" s="1" t="s">
        <v>6645</v>
      </c>
      <c r="E3619" s="1" t="s">
        <v>7</v>
      </c>
      <c r="F3619" s="1" t="s">
        <v>3920</v>
      </c>
      <c r="G3619" s="1" t="str">
        <f>RT_enz[[#This Row],[rxn_src]]&amp;"_"&amp;RT_enz[[#This Row],[dir]]</f>
        <v>TCHOLAtabc_v_FWD</v>
      </c>
      <c r="H3619" s="1" t="str">
        <f>_xlfn.XLOOKUP(RT_enz[[#This Row],[Column1]],SC_enz[name_dir],SC_enz[name_dir],"")</f>
        <v>TCHOLAtabc_v_FWD</v>
      </c>
      <c r="I3619" s="1" t="str">
        <f>_xlfn.XLOOKUP(RT_enz[[#This Row],[rxn_src]],SC_enz[rxn_src],SC_enz[rxn_src],"")</f>
        <v>TCHOLAtabc_v</v>
      </c>
      <c r="J3619" s="2" t="str">
        <f>_xlfn.XLOOKUP(RT_enz[[#This Row],[Column1]],RT_gsm[Column3],RT_gsm[Column3],"")</f>
        <v>TCHOLAtabc_v_FWD</v>
      </c>
    </row>
    <row r="3620" spans="1:10" ht="16" hidden="1" x14ac:dyDescent="0.2">
      <c r="A3620" s="1" t="s">
        <v>1985</v>
      </c>
      <c r="B3620" s="1" t="s">
        <v>3902</v>
      </c>
      <c r="C3620" s="1" t="s">
        <v>6646</v>
      </c>
      <c r="D3620" s="1" t="s">
        <v>6647</v>
      </c>
      <c r="E3620" s="1" t="s">
        <v>7</v>
      </c>
      <c r="F3620" s="1" t="s">
        <v>3920</v>
      </c>
      <c r="G3620" s="1" t="str">
        <f>RT_enz[[#This Row],[rxn_src]]&amp;"_"&amp;RT_enz[[#This Row],[dir]]</f>
        <v>TCHOLAtabc_v_FWD</v>
      </c>
      <c r="H3620" s="1" t="str">
        <f>_xlfn.XLOOKUP(RT_enz[[#This Row],[Column1]],SC_enz[name_dir],SC_enz[name_dir],"")</f>
        <v>TCHOLAtabc_v_FWD</v>
      </c>
      <c r="I3620" s="1" t="str">
        <f>_xlfn.XLOOKUP(RT_enz[[#This Row],[rxn_src]],SC_enz[rxn_src],SC_enz[rxn_src],"")</f>
        <v>TCHOLAtabc_v</v>
      </c>
      <c r="J3620" s="2" t="str">
        <f>_xlfn.XLOOKUP(RT_enz[[#This Row],[Column1]],RT_gsm[Column3],RT_gsm[Column3],"")</f>
        <v>TCHOLAtabc_v_FWD</v>
      </c>
    </row>
    <row r="3621" spans="1:10" ht="16" hidden="1" x14ac:dyDescent="0.2">
      <c r="A3621" s="1" t="s">
        <v>1985</v>
      </c>
      <c r="B3621" s="1" t="s">
        <v>3902</v>
      </c>
      <c r="C3621" s="1" t="s">
        <v>6648</v>
      </c>
      <c r="D3621" s="1" t="s">
        <v>6649</v>
      </c>
      <c r="E3621" s="1" t="s">
        <v>7</v>
      </c>
      <c r="F3621" s="1" t="s">
        <v>3920</v>
      </c>
      <c r="G3621" s="1" t="str">
        <f>RT_enz[[#This Row],[rxn_src]]&amp;"_"&amp;RT_enz[[#This Row],[dir]]</f>
        <v>TCHOLAtabc_v_FWD</v>
      </c>
      <c r="H3621" s="1" t="str">
        <f>_xlfn.XLOOKUP(RT_enz[[#This Row],[Column1]],SC_enz[name_dir],SC_enz[name_dir],"")</f>
        <v>TCHOLAtabc_v_FWD</v>
      </c>
      <c r="I3621" s="1" t="str">
        <f>_xlfn.XLOOKUP(RT_enz[[#This Row],[rxn_src]],SC_enz[rxn_src],SC_enz[rxn_src],"")</f>
        <v>TCHOLAtabc_v</v>
      </c>
      <c r="J3621" s="2" t="str">
        <f>_xlfn.XLOOKUP(RT_enz[[#This Row],[Column1]],RT_gsm[Column3],RT_gsm[Column3],"")</f>
        <v>TCHOLAtabc_v_FWD</v>
      </c>
    </row>
    <row r="3622" spans="1:10" ht="16" hidden="1" x14ac:dyDescent="0.2">
      <c r="A3622" s="1" t="s">
        <v>1985</v>
      </c>
      <c r="B3622" s="1" t="s">
        <v>3902</v>
      </c>
      <c r="C3622" s="1" t="s">
        <v>6650</v>
      </c>
      <c r="D3622" s="1" t="s">
        <v>6651</v>
      </c>
      <c r="E3622" s="1" t="s">
        <v>7</v>
      </c>
      <c r="F3622" s="1" t="s">
        <v>3920</v>
      </c>
      <c r="G3622" s="1" t="str">
        <f>RT_enz[[#This Row],[rxn_src]]&amp;"_"&amp;RT_enz[[#This Row],[dir]]</f>
        <v>TCHOLAtabc_v_FWD</v>
      </c>
      <c r="H3622" s="1" t="str">
        <f>_xlfn.XLOOKUP(RT_enz[[#This Row],[Column1]],SC_enz[name_dir],SC_enz[name_dir],"")</f>
        <v>TCHOLAtabc_v_FWD</v>
      </c>
      <c r="I3622" s="1" t="str">
        <f>_xlfn.XLOOKUP(RT_enz[[#This Row],[rxn_src]],SC_enz[rxn_src],SC_enz[rxn_src],"")</f>
        <v>TCHOLAtabc_v</v>
      </c>
      <c r="J3622" s="2" t="str">
        <f>_xlfn.XLOOKUP(RT_enz[[#This Row],[Column1]],RT_gsm[Column3],RT_gsm[Column3],"")</f>
        <v>TCHOLAtabc_v_FWD</v>
      </c>
    </row>
    <row r="3623" spans="1:10" ht="16" hidden="1" x14ac:dyDescent="0.2">
      <c r="A3623" s="1" t="s">
        <v>2912</v>
      </c>
      <c r="B3623" s="1" t="s">
        <v>3902</v>
      </c>
      <c r="C3623" s="1" t="s">
        <v>1642</v>
      </c>
      <c r="D3623" s="1" t="s">
        <v>143</v>
      </c>
      <c r="E3623" s="1" t="s">
        <v>7</v>
      </c>
      <c r="F3623" s="1"/>
      <c r="G3623" s="1" t="str">
        <f>RT_enz[[#This Row],[rxn_src]]&amp;"_"&amp;RT_enz[[#This Row],[dir]]</f>
        <v>TDCOAt_c_l_FWD</v>
      </c>
      <c r="H3623" s="1" t="str">
        <f>_xlfn.XLOOKUP(RT_enz[[#This Row],[Column1]],SC_enz[name_dir],SC_enz[name_dir],"")</f>
        <v>TDCOAt_c_l_FWD</v>
      </c>
      <c r="I3623" s="1" t="str">
        <f>_xlfn.XLOOKUP(RT_enz[[#This Row],[rxn_src]],SC_enz[rxn_src],SC_enz[rxn_src],"")</f>
        <v>TDCOAt_c_l</v>
      </c>
      <c r="J3623" s="2" t="str">
        <f>_xlfn.XLOOKUP(RT_enz[[#This Row],[Column1]],RT_gsm[Column3],RT_gsm[Column3],"")</f>
        <v>TDCOAt_c_l_FWD</v>
      </c>
    </row>
    <row r="3624" spans="1:10" ht="16" hidden="1" x14ac:dyDescent="0.2">
      <c r="A3624" s="1" t="s">
        <v>2912</v>
      </c>
      <c r="B3624" s="1" t="s">
        <v>3903</v>
      </c>
      <c r="C3624" s="1" t="s">
        <v>1642</v>
      </c>
      <c r="D3624" s="1" t="s">
        <v>143</v>
      </c>
      <c r="E3624" s="1" t="s">
        <v>7</v>
      </c>
      <c r="F3624" s="1"/>
      <c r="G3624" s="1" t="str">
        <f>RT_enz[[#This Row],[rxn_src]]&amp;"_"&amp;RT_enz[[#This Row],[dir]]</f>
        <v>TDCOAt_c_l_REV</v>
      </c>
      <c r="H3624" s="1" t="str">
        <f>_xlfn.XLOOKUP(RT_enz[[#This Row],[Column1]],SC_enz[name_dir],SC_enz[name_dir],"")</f>
        <v>TDCOAt_c_l_REV</v>
      </c>
      <c r="I3624" s="1" t="str">
        <f>_xlfn.XLOOKUP(RT_enz[[#This Row],[rxn_src]],SC_enz[rxn_src],SC_enz[rxn_src],"")</f>
        <v>TDCOAt_c_l</v>
      </c>
      <c r="J3624" s="2" t="str">
        <f>_xlfn.XLOOKUP(RT_enz[[#This Row],[Column1]],RT_gsm[Column3],RT_gsm[Column3],"")</f>
        <v>TDCOAt_c_l_REV</v>
      </c>
    </row>
    <row r="3625" spans="1:10" ht="16" hidden="1" x14ac:dyDescent="0.2">
      <c r="A3625" s="1" t="s">
        <v>2869</v>
      </c>
      <c r="B3625" s="1" t="s">
        <v>3902</v>
      </c>
      <c r="C3625" s="1" t="s">
        <v>1642</v>
      </c>
      <c r="D3625" s="1" t="s">
        <v>143</v>
      </c>
      <c r="E3625" s="1" t="s">
        <v>7</v>
      </c>
      <c r="F3625" s="1"/>
      <c r="G3625" s="1" t="str">
        <f>RT_enz[[#This Row],[rxn_src]]&amp;"_"&amp;RT_enz[[#This Row],[dir]]</f>
        <v>TDCOAt_c_rm_FWD</v>
      </c>
      <c r="H3625" s="1" t="str">
        <f>_xlfn.XLOOKUP(RT_enz[[#This Row],[Column1]],SC_enz[name_dir],SC_enz[name_dir],"")</f>
        <v>TDCOAt_c_rm_FWD</v>
      </c>
      <c r="I3625" s="1" t="str">
        <f>_xlfn.XLOOKUP(RT_enz[[#This Row],[rxn_src]],SC_enz[rxn_src],SC_enz[rxn_src],"")</f>
        <v>TDCOAt_c_rm</v>
      </c>
      <c r="J3625" s="2" t="str">
        <f>_xlfn.XLOOKUP(RT_enz[[#This Row],[Column1]],RT_gsm[Column3],RT_gsm[Column3],"")</f>
        <v>TDCOAt_c_rm_FWD</v>
      </c>
    </row>
    <row r="3626" spans="1:10" ht="16" hidden="1" x14ac:dyDescent="0.2">
      <c r="A3626" s="1" t="s">
        <v>2869</v>
      </c>
      <c r="B3626" s="1" t="s">
        <v>3903</v>
      </c>
      <c r="C3626" s="1" t="s">
        <v>1642</v>
      </c>
      <c r="D3626" s="1" t="s">
        <v>143</v>
      </c>
      <c r="E3626" s="1" t="s">
        <v>7</v>
      </c>
      <c r="F3626" s="1"/>
      <c r="G3626" s="1" t="str">
        <f>RT_enz[[#This Row],[rxn_src]]&amp;"_"&amp;RT_enz[[#This Row],[dir]]</f>
        <v>TDCOAt_c_rm_REV</v>
      </c>
      <c r="H3626" s="1" t="str">
        <f>_xlfn.XLOOKUP(RT_enz[[#This Row],[Column1]],SC_enz[name_dir],SC_enz[name_dir],"")</f>
        <v>TDCOAt_c_rm_REV</v>
      </c>
      <c r="I3626" s="1" t="str">
        <f>_xlfn.XLOOKUP(RT_enz[[#This Row],[rxn_src]],SC_enz[rxn_src],SC_enz[rxn_src],"")</f>
        <v>TDCOAt_c_rm</v>
      </c>
      <c r="J3626" s="2" t="str">
        <f>_xlfn.XLOOKUP(RT_enz[[#This Row],[Column1]],RT_gsm[Column3],RT_gsm[Column3],"")</f>
        <v>TDCOAt_c_rm_REV</v>
      </c>
    </row>
    <row r="3627" spans="1:10" ht="16" hidden="1" x14ac:dyDescent="0.2">
      <c r="A3627" s="1" t="s">
        <v>6652</v>
      </c>
      <c r="B3627" s="1" t="s">
        <v>3902</v>
      </c>
      <c r="C3627" s="1" t="s">
        <v>6653</v>
      </c>
      <c r="D3627" s="1" t="s">
        <v>6654</v>
      </c>
      <c r="E3627" s="1" t="s">
        <v>7</v>
      </c>
      <c r="F3627" s="1" t="s">
        <v>3920</v>
      </c>
      <c r="G3627" s="1" t="str">
        <f>RT_enz[[#This Row],[rxn_src]]&amp;"_"&amp;RT_enz[[#This Row],[dir]]</f>
        <v>TDPDRR_c_FWD</v>
      </c>
      <c r="H3627" s="1" t="str">
        <f>_xlfn.XLOOKUP(RT_enz[[#This Row],[Column1]],SC_enz[name_dir],SC_enz[name_dir],"")</f>
        <v/>
      </c>
      <c r="I3627" s="1" t="str">
        <f>_xlfn.XLOOKUP(RT_enz[[#This Row],[rxn_src]],SC_enz[rxn_src],SC_enz[rxn_src],"")</f>
        <v/>
      </c>
      <c r="J3627" s="2" t="str">
        <f>_xlfn.XLOOKUP(RT_enz[[#This Row],[Column1]],RT_gsm[Column3],RT_gsm[Column3],"")</f>
        <v>TDPDRR_c_FWD</v>
      </c>
    </row>
    <row r="3628" spans="1:10" ht="16" hidden="1" x14ac:dyDescent="0.2">
      <c r="A3628" s="1" t="s">
        <v>6655</v>
      </c>
      <c r="B3628" s="1" t="s">
        <v>3902</v>
      </c>
      <c r="C3628" s="1" t="s">
        <v>6656</v>
      </c>
      <c r="D3628" s="1" t="s">
        <v>6657</v>
      </c>
      <c r="E3628" s="1" t="s">
        <v>12</v>
      </c>
      <c r="F3628" s="1" t="s">
        <v>6658</v>
      </c>
      <c r="G3628" s="1" t="str">
        <f>RT_enz[[#This Row],[rxn_src]]&amp;"_"&amp;RT_enz[[#This Row],[dir]]</f>
        <v>THFAT_m_FWD</v>
      </c>
      <c r="H3628" s="1" t="str">
        <f>_xlfn.XLOOKUP(RT_enz[[#This Row],[Column1]],SC_enz[name_dir],SC_enz[name_dir],"")</f>
        <v/>
      </c>
      <c r="I3628" s="1" t="str">
        <f>_xlfn.XLOOKUP(RT_enz[[#This Row],[rxn_src]],SC_enz[rxn_src],SC_enz[rxn_src],"")</f>
        <v/>
      </c>
      <c r="J3628" s="2" t="str">
        <f>_xlfn.XLOOKUP(RT_enz[[#This Row],[Column1]],RT_gsm[Column3],RT_gsm[Column3],"")</f>
        <v>THFAT_m_FWD</v>
      </c>
    </row>
    <row r="3629" spans="1:10" ht="16" hidden="1" x14ac:dyDescent="0.2">
      <c r="A3629" s="1" t="s">
        <v>1664</v>
      </c>
      <c r="B3629" s="1" t="s">
        <v>3902</v>
      </c>
      <c r="C3629" s="1" t="s">
        <v>6659</v>
      </c>
      <c r="D3629" s="1" t="s">
        <v>6660</v>
      </c>
      <c r="E3629" s="1" t="s">
        <v>7</v>
      </c>
      <c r="F3629" s="1" t="s">
        <v>3920</v>
      </c>
      <c r="G3629" s="1" t="str">
        <f>RT_enz[[#This Row],[rxn_src]]&amp;"_"&amp;RT_enz[[#This Row],[dir]]</f>
        <v>THFGLUS_c_FWD</v>
      </c>
      <c r="H3629" s="1" t="str">
        <f>_xlfn.XLOOKUP(RT_enz[[#This Row],[Column1]],SC_enz[name_dir],SC_enz[name_dir],"")</f>
        <v>THFGLUS_c_FWD</v>
      </c>
      <c r="I3629" s="1" t="str">
        <f>_xlfn.XLOOKUP(RT_enz[[#This Row],[rxn_src]],SC_enz[rxn_src],SC_enz[rxn_src],"")</f>
        <v>THFGLUS_c</v>
      </c>
      <c r="J3629" s="2" t="str">
        <f>_xlfn.XLOOKUP(RT_enz[[#This Row],[Column1]],RT_gsm[Column3],RT_gsm[Column3],"")</f>
        <v>THFGLUS_c_FWD</v>
      </c>
    </row>
    <row r="3630" spans="1:10" ht="16" hidden="1" x14ac:dyDescent="0.2">
      <c r="A3630" s="1" t="s">
        <v>1664</v>
      </c>
      <c r="B3630" s="1" t="s">
        <v>3903</v>
      </c>
      <c r="C3630" s="1" t="s">
        <v>6659</v>
      </c>
      <c r="D3630" s="1" t="s">
        <v>6660</v>
      </c>
      <c r="E3630" s="1" t="s">
        <v>7</v>
      </c>
      <c r="F3630" s="1" t="s">
        <v>3920</v>
      </c>
      <c r="G3630" s="1" t="str">
        <f>RT_enz[[#This Row],[rxn_src]]&amp;"_"&amp;RT_enz[[#This Row],[dir]]</f>
        <v>THFGLUS_c_REV</v>
      </c>
      <c r="H3630" s="1" t="str">
        <f>_xlfn.XLOOKUP(RT_enz[[#This Row],[Column1]],SC_enz[name_dir],SC_enz[name_dir],"")</f>
        <v>THFGLUS_c_REV</v>
      </c>
      <c r="I3630" s="1" t="str">
        <f>_xlfn.XLOOKUP(RT_enz[[#This Row],[rxn_src]],SC_enz[rxn_src],SC_enz[rxn_src],"")</f>
        <v>THFGLUS_c</v>
      </c>
      <c r="J3630" s="2" t="str">
        <f>_xlfn.XLOOKUP(RT_enz[[#This Row],[Column1]],RT_gsm[Column3],RT_gsm[Column3],"")</f>
        <v>THFGLUS_c_REV</v>
      </c>
    </row>
    <row r="3631" spans="1:10" ht="16" hidden="1" x14ac:dyDescent="0.2">
      <c r="A3631" s="1" t="s">
        <v>6661</v>
      </c>
      <c r="B3631" s="1" t="s">
        <v>3902</v>
      </c>
      <c r="C3631" s="1" t="s">
        <v>6662</v>
      </c>
      <c r="D3631" s="1" t="s">
        <v>6663</v>
      </c>
      <c r="E3631" s="1" t="s">
        <v>7</v>
      </c>
      <c r="F3631" s="1" t="s">
        <v>3920</v>
      </c>
      <c r="G3631" s="1" t="str">
        <f>RT_enz[[#This Row],[rxn_src]]&amp;"_"&amp;RT_enz[[#This Row],[dir]]</f>
        <v>THIORDXi_m_FWD</v>
      </c>
      <c r="H3631" s="1" t="str">
        <f>_xlfn.XLOOKUP(RT_enz[[#This Row],[Column1]],SC_enz[name_dir],SC_enz[name_dir],"")</f>
        <v/>
      </c>
      <c r="I3631" s="1" t="str">
        <f>_xlfn.XLOOKUP(RT_enz[[#This Row],[rxn_src]],SC_enz[rxn_src],SC_enz[rxn_src],"")</f>
        <v/>
      </c>
      <c r="J3631" s="2" t="str">
        <f>_xlfn.XLOOKUP(RT_enz[[#This Row],[Column1]],RT_gsm[Column3],RT_gsm[Column3],"")</f>
        <v>THIORDXi_m_FWD</v>
      </c>
    </row>
    <row r="3632" spans="1:10" ht="16" hidden="1" x14ac:dyDescent="0.2">
      <c r="A3632" s="1" t="s">
        <v>3703</v>
      </c>
      <c r="B3632" s="1" t="s">
        <v>3902</v>
      </c>
      <c r="C3632" s="1" t="s">
        <v>6664</v>
      </c>
      <c r="D3632" s="1" t="s">
        <v>6665</v>
      </c>
      <c r="E3632" s="1" t="s">
        <v>12</v>
      </c>
      <c r="F3632" s="1" t="s">
        <v>6666</v>
      </c>
      <c r="G3632" s="1" t="str">
        <f>RT_enz[[#This Row],[rxn_src]]&amp;"_"&amp;RT_enz[[#This Row],[dir]]</f>
        <v>THIORDXi_n_FWD</v>
      </c>
      <c r="H3632" s="1" t="str">
        <f>_xlfn.XLOOKUP(RT_enz[[#This Row],[Column1]],SC_enz[name_dir],SC_enz[name_dir],"")</f>
        <v>THIORDXi_n_FWD</v>
      </c>
      <c r="I3632" s="1" t="str">
        <f>_xlfn.XLOOKUP(RT_enz[[#This Row],[rxn_src]],SC_enz[rxn_src],SC_enz[rxn_src],"")</f>
        <v>THIORDXi_n</v>
      </c>
      <c r="J3632" s="2" t="str">
        <f>_xlfn.XLOOKUP(RT_enz[[#This Row],[Column1]],RT_gsm[Column3],RT_gsm[Column3],"")</f>
        <v>THIORDXi_n_FWD</v>
      </c>
    </row>
    <row r="3633" spans="1:10" ht="16" hidden="1" x14ac:dyDescent="0.2">
      <c r="A3633" s="1" t="s">
        <v>3590</v>
      </c>
      <c r="B3633" s="1" t="s">
        <v>3902</v>
      </c>
      <c r="C3633" s="1" t="s">
        <v>6667</v>
      </c>
      <c r="D3633" s="1" t="s">
        <v>6668</v>
      </c>
      <c r="E3633" s="1" t="s">
        <v>12</v>
      </c>
      <c r="F3633" s="1" t="s">
        <v>6666</v>
      </c>
      <c r="G3633" s="1" t="str">
        <f>RT_enz[[#This Row],[rxn_src]]&amp;"_"&amp;RT_enz[[#This Row],[dir]]</f>
        <v>THIORDXi_x_FWD</v>
      </c>
      <c r="H3633" s="1" t="str">
        <f>_xlfn.XLOOKUP(RT_enz[[#This Row],[Column1]],SC_enz[name_dir],SC_enz[name_dir],"")</f>
        <v>THIORDXi_x_FWD</v>
      </c>
      <c r="I3633" s="1" t="str">
        <f>_xlfn.XLOOKUP(RT_enz[[#This Row],[rxn_src]],SC_enz[rxn_src],SC_enz[rxn_src],"")</f>
        <v>THIORDXi_x</v>
      </c>
      <c r="J3633" s="2" t="str">
        <f>_xlfn.XLOOKUP(RT_enz[[#This Row],[Column1]],RT_gsm[Column3],RT_gsm[Column3],"")</f>
        <v>THIORDXi_x_FWD</v>
      </c>
    </row>
    <row r="3634" spans="1:10" ht="16" hidden="1" x14ac:dyDescent="0.2">
      <c r="A3634" s="1" t="s">
        <v>2803</v>
      </c>
      <c r="B3634" s="1" t="s">
        <v>3902</v>
      </c>
      <c r="C3634" s="1" t="s">
        <v>6669</v>
      </c>
      <c r="D3634" s="1" t="s">
        <v>6670</v>
      </c>
      <c r="E3634" s="1" t="s">
        <v>7</v>
      </c>
      <c r="F3634" s="1" t="s">
        <v>3920</v>
      </c>
      <c r="G3634" s="1" t="str">
        <f>RT_enz[[#This Row],[rxn_src]]&amp;"_"&amp;RT_enz[[#This Row],[dir]]</f>
        <v>THMP_c_FWD</v>
      </c>
      <c r="H3634" s="1" t="str">
        <f>_xlfn.XLOOKUP(RT_enz[[#This Row],[Column1]],SC_enz[name_dir],SC_enz[name_dir],"")</f>
        <v>THMP_c_FWD</v>
      </c>
      <c r="I3634" s="1" t="str">
        <f>_xlfn.XLOOKUP(RT_enz[[#This Row],[rxn_src]],SC_enz[rxn_src],SC_enz[rxn_src],"")</f>
        <v>THMP_c</v>
      </c>
      <c r="J3634" s="2" t="str">
        <f>_xlfn.XLOOKUP(RT_enz[[#This Row],[Column1]],RT_gsm[Column3],RT_gsm[Column3],"")</f>
        <v>THMP_c_FWD</v>
      </c>
    </row>
    <row r="3635" spans="1:10" ht="16" hidden="1" x14ac:dyDescent="0.2">
      <c r="A3635" s="1" t="s">
        <v>2392</v>
      </c>
      <c r="B3635" s="1" t="s">
        <v>3902</v>
      </c>
      <c r="C3635" s="1" t="s">
        <v>142</v>
      </c>
      <c r="D3635" s="1" t="s">
        <v>143</v>
      </c>
      <c r="E3635" s="1" t="s">
        <v>12</v>
      </c>
      <c r="F3635" s="1" t="s">
        <v>4477</v>
      </c>
      <c r="G3635" s="1" t="str">
        <f>RT_enz[[#This Row],[rxn_src]]&amp;"_"&amp;RT_enz[[#This Row],[dir]]</f>
        <v>THMtps_e_FWD</v>
      </c>
      <c r="H3635" s="1" t="str">
        <f>_xlfn.XLOOKUP(RT_enz[[#This Row],[Column1]],SC_enz[name_dir],SC_enz[name_dir],"")</f>
        <v>THMtps_e_FWD</v>
      </c>
      <c r="I3635" s="1" t="str">
        <f>_xlfn.XLOOKUP(RT_enz[[#This Row],[rxn_src]],SC_enz[rxn_src],SC_enz[rxn_src],"")</f>
        <v>THMtps_e</v>
      </c>
      <c r="J3635" s="2" t="str">
        <f>_xlfn.XLOOKUP(RT_enz[[#This Row],[Column1]],RT_gsm[Column3],RT_gsm[Column3],"")</f>
        <v>THMtps_e_FWD</v>
      </c>
    </row>
    <row r="3636" spans="1:10" ht="16" hidden="1" x14ac:dyDescent="0.2">
      <c r="A3636" s="1" t="s">
        <v>1674</v>
      </c>
      <c r="B3636" s="1" t="s">
        <v>3902</v>
      </c>
      <c r="C3636" s="1" t="s">
        <v>6671</v>
      </c>
      <c r="D3636" s="1" t="s">
        <v>6672</v>
      </c>
      <c r="E3636" s="1" t="s">
        <v>7</v>
      </c>
      <c r="F3636" s="1" t="s">
        <v>3920</v>
      </c>
      <c r="G3636" s="1" t="str">
        <f>RT_enz[[#This Row],[rxn_src]]&amp;"_"&amp;RT_enz[[#This Row],[dir]]</f>
        <v>THRA_c_FWD</v>
      </c>
      <c r="H3636" s="1" t="str">
        <f>_xlfn.XLOOKUP(RT_enz[[#This Row],[Column1]],SC_enz[name_dir],SC_enz[name_dir],"")</f>
        <v>THRA_c_FWD</v>
      </c>
      <c r="I3636" s="1" t="str">
        <f>_xlfn.XLOOKUP(RT_enz[[#This Row],[rxn_src]],SC_enz[rxn_src],SC_enz[rxn_src],"")</f>
        <v>THRA_c</v>
      </c>
      <c r="J3636" s="2" t="str">
        <f>_xlfn.XLOOKUP(RT_enz[[#This Row],[Column1]],RT_gsm[Column3],RT_gsm[Column3],"")</f>
        <v>THRA_c_FWD</v>
      </c>
    </row>
    <row r="3637" spans="1:10" ht="16" hidden="1" x14ac:dyDescent="0.2">
      <c r="A3637" s="1" t="s">
        <v>1674</v>
      </c>
      <c r="B3637" s="1" t="s">
        <v>3902</v>
      </c>
      <c r="C3637" s="1" t="s">
        <v>6673</v>
      </c>
      <c r="D3637" s="1" t="s">
        <v>6674</v>
      </c>
      <c r="E3637" s="1" t="s">
        <v>7</v>
      </c>
      <c r="F3637" s="1" t="s">
        <v>3920</v>
      </c>
      <c r="G3637" s="1" t="str">
        <f>RT_enz[[#This Row],[rxn_src]]&amp;"_"&amp;RT_enz[[#This Row],[dir]]</f>
        <v>THRA_c_FWD</v>
      </c>
      <c r="H3637" s="1" t="str">
        <f>_xlfn.XLOOKUP(RT_enz[[#This Row],[Column1]],SC_enz[name_dir],SC_enz[name_dir],"")</f>
        <v>THRA_c_FWD</v>
      </c>
      <c r="I3637" s="1" t="str">
        <f>_xlfn.XLOOKUP(RT_enz[[#This Row],[rxn_src]],SC_enz[rxn_src],SC_enz[rxn_src],"")</f>
        <v>THRA_c</v>
      </c>
      <c r="J3637" s="2" t="str">
        <f>_xlfn.XLOOKUP(RT_enz[[#This Row],[Column1]],RT_gsm[Column3],RT_gsm[Column3],"")</f>
        <v>THRA_c_FWD</v>
      </c>
    </row>
    <row r="3638" spans="1:10" ht="16" hidden="1" x14ac:dyDescent="0.2">
      <c r="A3638" s="1" t="s">
        <v>1161</v>
      </c>
      <c r="B3638" s="1" t="s">
        <v>3902</v>
      </c>
      <c r="C3638" s="1" t="s">
        <v>6671</v>
      </c>
      <c r="D3638" s="1" t="s">
        <v>6672</v>
      </c>
      <c r="E3638" s="1" t="s">
        <v>7</v>
      </c>
      <c r="F3638" s="1" t="s">
        <v>3920</v>
      </c>
      <c r="G3638" s="1" t="str">
        <f>RT_enz[[#This Row],[rxn_src]]&amp;"_"&amp;RT_enz[[#This Row],[dir]]</f>
        <v>THRA2_c_FWD</v>
      </c>
      <c r="H3638" s="1" t="str">
        <f>_xlfn.XLOOKUP(RT_enz[[#This Row],[Column1]],SC_enz[name_dir],SC_enz[name_dir],"")</f>
        <v>THRA2_c_FWD</v>
      </c>
      <c r="I3638" s="1" t="str">
        <f>_xlfn.XLOOKUP(RT_enz[[#This Row],[rxn_src]],SC_enz[rxn_src],SC_enz[rxn_src],"")</f>
        <v>THRA2_c</v>
      </c>
      <c r="J3638" s="2" t="str">
        <f>_xlfn.XLOOKUP(RT_enz[[#This Row],[Column1]],RT_gsm[Column3],RT_gsm[Column3],"")</f>
        <v>THRA2_c_FWD</v>
      </c>
    </row>
    <row r="3639" spans="1:10" ht="16" hidden="1" x14ac:dyDescent="0.2">
      <c r="A3639" s="1" t="s">
        <v>1193</v>
      </c>
      <c r="B3639" s="1" t="s">
        <v>3902</v>
      </c>
      <c r="C3639" s="1" t="s">
        <v>6675</v>
      </c>
      <c r="D3639" s="1" t="s">
        <v>6676</v>
      </c>
      <c r="E3639" s="1" t="s">
        <v>7</v>
      </c>
      <c r="F3639" s="1" t="s">
        <v>3920</v>
      </c>
      <c r="G3639" s="1" t="str">
        <f>RT_enz[[#This Row],[rxn_src]]&amp;"_"&amp;RT_enz[[#This Row],[dir]]</f>
        <v>THRD_L_m_FWD</v>
      </c>
      <c r="H3639" s="1" t="str">
        <f>_xlfn.XLOOKUP(RT_enz[[#This Row],[Column1]],SC_enz[name_dir],SC_enz[name_dir],"")</f>
        <v>THRD_L_m_FWD</v>
      </c>
      <c r="I3639" s="1" t="str">
        <f>_xlfn.XLOOKUP(RT_enz[[#This Row],[rxn_src]],SC_enz[rxn_src],SC_enz[rxn_src],"")</f>
        <v>THRD_L_m</v>
      </c>
      <c r="J3639" s="2" t="str">
        <f>_xlfn.XLOOKUP(RT_enz[[#This Row],[Column1]],RT_gsm[Column3],RT_gsm[Column3],"")</f>
        <v>THRD_L_m_FWD</v>
      </c>
    </row>
    <row r="3640" spans="1:10" ht="16" hidden="1" x14ac:dyDescent="0.2">
      <c r="A3640" s="1" t="s">
        <v>1193</v>
      </c>
      <c r="B3640" s="1" t="s">
        <v>3902</v>
      </c>
      <c r="C3640" s="1" t="s">
        <v>6677</v>
      </c>
      <c r="D3640" s="1" t="s">
        <v>6678</v>
      </c>
      <c r="E3640" s="1" t="s">
        <v>7</v>
      </c>
      <c r="F3640" s="1" t="s">
        <v>3920</v>
      </c>
      <c r="G3640" s="1" t="str">
        <f>RT_enz[[#This Row],[rxn_src]]&amp;"_"&amp;RT_enz[[#This Row],[dir]]</f>
        <v>THRD_L_m_FWD</v>
      </c>
      <c r="H3640" s="1" t="str">
        <f>_xlfn.XLOOKUP(RT_enz[[#This Row],[Column1]],SC_enz[name_dir],SC_enz[name_dir],"")</f>
        <v>THRD_L_m_FWD</v>
      </c>
      <c r="I3640" s="1" t="str">
        <f>_xlfn.XLOOKUP(RT_enz[[#This Row],[rxn_src]],SC_enz[rxn_src],SC_enz[rxn_src],"")</f>
        <v>THRD_L_m</v>
      </c>
      <c r="J3640" s="2" t="str">
        <f>_xlfn.XLOOKUP(RT_enz[[#This Row],[Column1]],RT_gsm[Column3],RT_gsm[Column3],"")</f>
        <v>THRD_L_m_FWD</v>
      </c>
    </row>
    <row r="3641" spans="1:10" ht="16" hidden="1" x14ac:dyDescent="0.2">
      <c r="A3641" s="1" t="s">
        <v>1675</v>
      </c>
      <c r="B3641" s="1" t="s">
        <v>3902</v>
      </c>
      <c r="C3641" s="1" t="s">
        <v>4074</v>
      </c>
      <c r="D3641" s="1" t="s">
        <v>4075</v>
      </c>
      <c r="E3641" s="1" t="s">
        <v>7</v>
      </c>
      <c r="F3641" s="1" t="s">
        <v>3920</v>
      </c>
      <c r="G3641" s="1" t="str">
        <f>RT_enz[[#This Row],[rxn_src]]&amp;"_"&amp;RT_enz[[#This Row],[dir]]</f>
        <v>THRS_c_FWD</v>
      </c>
      <c r="H3641" s="1" t="str">
        <f>_xlfn.XLOOKUP(RT_enz[[#This Row],[Column1]],SC_enz[name_dir],SC_enz[name_dir],"")</f>
        <v>THRS_c_FWD</v>
      </c>
      <c r="I3641" s="1" t="str">
        <f>_xlfn.XLOOKUP(RT_enz[[#This Row],[rxn_src]],SC_enz[rxn_src],SC_enz[rxn_src],"")</f>
        <v>THRS_c</v>
      </c>
      <c r="J3641" s="2" t="str">
        <f>_xlfn.XLOOKUP(RT_enz[[#This Row],[Column1]],RT_gsm[Column3],RT_gsm[Column3],"")</f>
        <v>THRS_c_FWD</v>
      </c>
    </row>
    <row r="3642" spans="1:10" ht="16" hidden="1" x14ac:dyDescent="0.2">
      <c r="A3642" s="1" t="s">
        <v>2813</v>
      </c>
      <c r="B3642" s="1" t="s">
        <v>3902</v>
      </c>
      <c r="C3642" s="1" t="s">
        <v>142</v>
      </c>
      <c r="D3642" s="1" t="s">
        <v>143</v>
      </c>
      <c r="E3642" s="1" t="s">
        <v>12</v>
      </c>
      <c r="F3642" s="1" t="s">
        <v>4477</v>
      </c>
      <c r="G3642" s="1" t="str">
        <f>RT_enz[[#This Row],[rxn_src]]&amp;"_"&amp;RT_enz[[#This Row],[dir]]</f>
        <v>THRt_c_m_FWD</v>
      </c>
      <c r="H3642" s="1" t="str">
        <f>_xlfn.XLOOKUP(RT_enz[[#This Row],[Column1]],SC_enz[name_dir],SC_enz[name_dir],"")</f>
        <v>THRt_c_m_FWD</v>
      </c>
      <c r="I3642" s="1" t="str">
        <f>_xlfn.XLOOKUP(RT_enz[[#This Row],[rxn_src]],SC_enz[rxn_src],SC_enz[rxn_src],"")</f>
        <v>THRt_c_m</v>
      </c>
      <c r="J3642" s="2" t="str">
        <f>_xlfn.XLOOKUP(RT_enz[[#This Row],[Column1]],RT_gsm[Column3],RT_gsm[Column3],"")</f>
        <v>THRt_c_m_FWD</v>
      </c>
    </row>
    <row r="3643" spans="1:10" ht="16" hidden="1" x14ac:dyDescent="0.2">
      <c r="A3643" s="1" t="s">
        <v>2281</v>
      </c>
      <c r="B3643" s="1" t="s">
        <v>3902</v>
      </c>
      <c r="C3643" s="1" t="s">
        <v>4391</v>
      </c>
      <c r="D3643" s="1" t="s">
        <v>4392</v>
      </c>
      <c r="E3643" s="1" t="s">
        <v>7</v>
      </c>
      <c r="F3643" s="1" t="s">
        <v>3920</v>
      </c>
      <c r="G3643" s="1" t="str">
        <f>RT_enz[[#This Row],[rxn_src]]&amp;"_"&amp;RT_enz[[#This Row],[dir]]</f>
        <v>THRtps_e_FWD</v>
      </c>
      <c r="H3643" s="1" t="str">
        <f>_xlfn.XLOOKUP(RT_enz[[#This Row],[Column1]],SC_enz[name_dir],SC_enz[name_dir],"")</f>
        <v>THRtps_e_FWD</v>
      </c>
      <c r="I3643" s="1" t="str">
        <f>_xlfn.XLOOKUP(RT_enz[[#This Row],[rxn_src]],SC_enz[rxn_src],SC_enz[rxn_src],"")</f>
        <v>THRtps_e</v>
      </c>
      <c r="J3643" s="2" t="str">
        <f>_xlfn.XLOOKUP(RT_enz[[#This Row],[Column1]],RT_gsm[Column3],RT_gsm[Column3],"")</f>
        <v>THRtps_e_FWD</v>
      </c>
    </row>
    <row r="3644" spans="1:10" ht="16" hidden="1" x14ac:dyDescent="0.2">
      <c r="A3644" s="1" t="s">
        <v>2281</v>
      </c>
      <c r="B3644" s="1" t="s">
        <v>3903</v>
      </c>
      <c r="C3644" s="1" t="s">
        <v>4391</v>
      </c>
      <c r="D3644" s="1" t="s">
        <v>4392</v>
      </c>
      <c r="E3644" s="1" t="s">
        <v>7</v>
      </c>
      <c r="F3644" s="1" t="s">
        <v>3920</v>
      </c>
      <c r="G3644" s="1" t="str">
        <f>RT_enz[[#This Row],[rxn_src]]&amp;"_"&amp;RT_enz[[#This Row],[dir]]</f>
        <v>THRtps_e_REV</v>
      </c>
      <c r="H3644" s="1" t="str">
        <f>_xlfn.XLOOKUP(RT_enz[[#This Row],[Column1]],SC_enz[name_dir],SC_enz[name_dir],"")</f>
        <v>THRtps_e_REV</v>
      </c>
      <c r="I3644" s="1" t="str">
        <f>_xlfn.XLOOKUP(RT_enz[[#This Row],[rxn_src]],SC_enz[rxn_src],SC_enz[rxn_src],"")</f>
        <v>THRtps_e</v>
      </c>
      <c r="J3644" s="2" t="str">
        <f>_xlfn.XLOOKUP(RT_enz[[#This Row],[Column1]],RT_gsm[Column3],RT_gsm[Column3],"")</f>
        <v>THRtps_e_REV</v>
      </c>
    </row>
    <row r="3645" spans="1:10" ht="16" hidden="1" x14ac:dyDescent="0.2">
      <c r="A3645" s="1" t="s">
        <v>1676</v>
      </c>
      <c r="B3645" s="1" t="s">
        <v>3902</v>
      </c>
      <c r="C3645" s="1" t="s">
        <v>6679</v>
      </c>
      <c r="D3645" s="1" t="s">
        <v>6680</v>
      </c>
      <c r="E3645" s="1" t="s">
        <v>7</v>
      </c>
      <c r="F3645" s="1" t="s">
        <v>3920</v>
      </c>
      <c r="G3645" s="1" t="str">
        <f>RT_enz[[#This Row],[rxn_src]]&amp;"_"&amp;RT_enz[[#This Row],[dir]]</f>
        <v>THRTRS_c_FWD</v>
      </c>
      <c r="H3645" s="1" t="str">
        <f>_xlfn.XLOOKUP(RT_enz[[#This Row],[Column1]],SC_enz[name_dir],SC_enz[name_dir],"")</f>
        <v>THRTRS_c_FWD</v>
      </c>
      <c r="I3645" s="1" t="str">
        <f>_xlfn.XLOOKUP(RT_enz[[#This Row],[rxn_src]],SC_enz[rxn_src],SC_enz[rxn_src],"")</f>
        <v>THRTRS_c</v>
      </c>
      <c r="J3645" s="2" t="str">
        <f>_xlfn.XLOOKUP(RT_enz[[#This Row],[Column1]],RT_gsm[Column3],RT_gsm[Column3],"")</f>
        <v>THRTRS_c_FWD</v>
      </c>
    </row>
    <row r="3646" spans="1:10" ht="16" hidden="1" x14ac:dyDescent="0.2">
      <c r="A3646" s="1" t="s">
        <v>2816</v>
      </c>
      <c r="B3646" s="1" t="s">
        <v>3902</v>
      </c>
      <c r="C3646" s="1" t="s">
        <v>1642</v>
      </c>
      <c r="D3646" s="1" t="s">
        <v>143</v>
      </c>
      <c r="E3646" s="1" t="s">
        <v>7</v>
      </c>
      <c r="F3646" s="1"/>
      <c r="G3646" s="1" t="str">
        <f>RT_enz[[#This Row],[rxn_src]]&amp;"_"&amp;RT_enz[[#This Row],[dir]]</f>
        <v>THYMDt_c_e_FWD</v>
      </c>
      <c r="H3646" s="1" t="str">
        <f>_xlfn.XLOOKUP(RT_enz[[#This Row],[Column1]],SC_enz[name_dir],SC_enz[name_dir],"")</f>
        <v>THYMDt_c_e_FWD</v>
      </c>
      <c r="I3646" s="1" t="str">
        <f>_xlfn.XLOOKUP(RT_enz[[#This Row],[rxn_src]],SC_enz[rxn_src],SC_enz[rxn_src],"")</f>
        <v>THYMDt_c_e</v>
      </c>
      <c r="J3646" s="2" t="str">
        <f>_xlfn.XLOOKUP(RT_enz[[#This Row],[Column1]],RT_gsm[Column3],RT_gsm[Column3],"")</f>
        <v>THYMDt_c_e_FWD</v>
      </c>
    </row>
    <row r="3647" spans="1:10" ht="16" x14ac:dyDescent="0.2">
      <c r="A3647" s="1" t="s">
        <v>2816</v>
      </c>
      <c r="B3647" s="1" t="s">
        <v>3903</v>
      </c>
      <c r="C3647" s="1" t="s">
        <v>1642</v>
      </c>
      <c r="D3647" s="1" t="s">
        <v>143</v>
      </c>
      <c r="E3647" s="1" t="s">
        <v>7</v>
      </c>
      <c r="F3647" s="1"/>
      <c r="G3647" s="1" t="str">
        <f>RT_enz[[#This Row],[rxn_src]]&amp;"_"&amp;RT_enz[[#This Row],[dir]]</f>
        <v>THYMDt_c_e_REV</v>
      </c>
      <c r="H3647" s="1" t="str">
        <f>_xlfn.XLOOKUP(RT_enz[[#This Row],[Column1]],SC_enz[name_dir],SC_enz[name_dir],"")</f>
        <v>THYMDt_c_e_REV</v>
      </c>
      <c r="I3647" s="1" t="str">
        <f>_xlfn.XLOOKUP(RT_enz[[#This Row],[rxn_src]],SC_enz[rxn_src],SC_enz[rxn_src],"")</f>
        <v>THYMDt_c_e</v>
      </c>
      <c r="J3647" s="2" t="str">
        <f>_xlfn.XLOOKUP(RT_enz[[#This Row],[Column1]],RT_gsm[Column3],RT_gsm[Column3],"")</f>
        <v>THYMDt_c_e_REV</v>
      </c>
    </row>
    <row r="3648" spans="1:10" ht="16" hidden="1" x14ac:dyDescent="0.2">
      <c r="A3648" s="1" t="s">
        <v>2812</v>
      </c>
      <c r="B3648" s="1" t="s">
        <v>3902</v>
      </c>
      <c r="C3648" s="1" t="s">
        <v>142</v>
      </c>
      <c r="D3648" s="1" t="s">
        <v>143</v>
      </c>
      <c r="E3648" s="1" t="s">
        <v>7</v>
      </c>
      <c r="F3648" s="1"/>
      <c r="G3648" s="1" t="str">
        <f>RT_enz[[#This Row],[rxn_src]]&amp;"_"&amp;RT_enz[[#This Row],[dir]]</f>
        <v>THZPSN1_c_FWD</v>
      </c>
      <c r="H3648" s="1" t="str">
        <f>_xlfn.XLOOKUP(RT_enz[[#This Row],[Column1]],SC_enz[name_dir],SC_enz[name_dir],"")</f>
        <v>THZPSN1_c_FWD</v>
      </c>
      <c r="I3648" s="1" t="str">
        <f>_xlfn.XLOOKUP(RT_enz[[#This Row],[rxn_src]],SC_enz[rxn_src],SC_enz[rxn_src],"")</f>
        <v>THZPSN1_c</v>
      </c>
      <c r="J3648" s="2" t="str">
        <f>_xlfn.XLOOKUP(RT_enz[[#This Row],[Column1]],RT_gsm[Column3],RT_gsm[Column3],"")</f>
        <v>THZPSN1_c_FWD</v>
      </c>
    </row>
    <row r="3649" spans="1:10" ht="16" hidden="1" x14ac:dyDescent="0.2">
      <c r="A3649" s="1" t="s">
        <v>2811</v>
      </c>
      <c r="B3649" s="1" t="s">
        <v>3902</v>
      </c>
      <c r="C3649" s="1" t="s">
        <v>142</v>
      </c>
      <c r="D3649" s="1" t="s">
        <v>143</v>
      </c>
      <c r="E3649" s="1" t="s">
        <v>7</v>
      </c>
      <c r="F3649" s="1"/>
      <c r="G3649" s="1" t="str">
        <f>RT_enz[[#This Row],[rxn_src]]&amp;"_"&amp;RT_enz[[#This Row],[dir]]</f>
        <v>THZPSN2_c_FWD</v>
      </c>
      <c r="H3649" s="1" t="str">
        <f>_xlfn.XLOOKUP(RT_enz[[#This Row],[Column1]],SC_enz[name_dir],SC_enz[name_dir],"")</f>
        <v>THZPSN2_c_FWD</v>
      </c>
      <c r="I3649" s="1" t="str">
        <f>_xlfn.XLOOKUP(RT_enz[[#This Row],[rxn_src]],SC_enz[rxn_src],SC_enz[rxn_src],"")</f>
        <v>THZPSN2_c</v>
      </c>
      <c r="J3649" s="2" t="str">
        <f>_xlfn.XLOOKUP(RT_enz[[#This Row],[Column1]],RT_gsm[Column3],RT_gsm[Column3],"")</f>
        <v>THZPSN2_c_FWD</v>
      </c>
    </row>
    <row r="3650" spans="1:10" ht="16" hidden="1" x14ac:dyDescent="0.2">
      <c r="A3650" s="1" t="s">
        <v>1694</v>
      </c>
      <c r="B3650" s="1" t="s">
        <v>3902</v>
      </c>
      <c r="C3650" s="1" t="s">
        <v>6681</v>
      </c>
      <c r="D3650" s="1" t="s">
        <v>6682</v>
      </c>
      <c r="E3650" s="1" t="s">
        <v>7</v>
      </c>
      <c r="F3650" s="1" t="s">
        <v>3920</v>
      </c>
      <c r="G3650" s="1" t="str">
        <f>RT_enz[[#This Row],[rxn_src]]&amp;"_"&amp;RT_enz[[#This Row],[dir]]</f>
        <v>TKT1_c_FWD</v>
      </c>
      <c r="H3650" s="1" t="str">
        <f>_xlfn.XLOOKUP(RT_enz[[#This Row],[Column1]],SC_enz[name_dir],SC_enz[name_dir],"")</f>
        <v>TKT1_c_FWD</v>
      </c>
      <c r="I3650" s="1" t="str">
        <f>_xlfn.XLOOKUP(RT_enz[[#This Row],[rxn_src]],SC_enz[rxn_src],SC_enz[rxn_src],"")</f>
        <v>TKT1_c</v>
      </c>
      <c r="J3650" s="2" t="str">
        <f>_xlfn.XLOOKUP(RT_enz[[#This Row],[Column1]],RT_gsm[Column3],RT_gsm[Column3],"")</f>
        <v>TKT1_c_FWD</v>
      </c>
    </row>
    <row r="3651" spans="1:10" ht="16" hidden="1" x14ac:dyDescent="0.2">
      <c r="A3651" s="1" t="s">
        <v>1694</v>
      </c>
      <c r="B3651" s="1" t="s">
        <v>3903</v>
      </c>
      <c r="C3651" s="1" t="s">
        <v>6681</v>
      </c>
      <c r="D3651" s="1" t="s">
        <v>6682</v>
      </c>
      <c r="E3651" s="1" t="s">
        <v>7</v>
      </c>
      <c r="F3651" s="1" t="s">
        <v>3920</v>
      </c>
      <c r="G3651" s="1" t="str">
        <f>RT_enz[[#This Row],[rxn_src]]&amp;"_"&amp;RT_enz[[#This Row],[dir]]</f>
        <v>TKT1_c_REV</v>
      </c>
      <c r="H3651" s="1" t="str">
        <f>_xlfn.XLOOKUP(RT_enz[[#This Row],[Column1]],SC_enz[name_dir],SC_enz[name_dir],"")</f>
        <v>TKT1_c_REV</v>
      </c>
      <c r="I3651" s="1" t="str">
        <f>_xlfn.XLOOKUP(RT_enz[[#This Row],[rxn_src]],SC_enz[rxn_src],SC_enz[rxn_src],"")</f>
        <v>TKT1_c</v>
      </c>
      <c r="J3651" s="2" t="str">
        <f>_xlfn.XLOOKUP(RT_enz[[#This Row],[Column1]],RT_gsm[Column3],RT_gsm[Column3],"")</f>
        <v>TKT1_c_REV</v>
      </c>
    </row>
    <row r="3652" spans="1:10" ht="16" hidden="1" x14ac:dyDescent="0.2">
      <c r="A3652" s="1" t="s">
        <v>1699</v>
      </c>
      <c r="B3652" s="1" t="s">
        <v>3902</v>
      </c>
      <c r="C3652" s="1" t="s">
        <v>6681</v>
      </c>
      <c r="D3652" s="1" t="s">
        <v>6682</v>
      </c>
      <c r="E3652" s="1" t="s">
        <v>7</v>
      </c>
      <c r="F3652" s="1" t="s">
        <v>3920</v>
      </c>
      <c r="G3652" s="1" t="str">
        <f>RT_enz[[#This Row],[rxn_src]]&amp;"_"&amp;RT_enz[[#This Row],[dir]]</f>
        <v>TKT2_c_FWD</v>
      </c>
      <c r="H3652" s="1" t="str">
        <f>_xlfn.XLOOKUP(RT_enz[[#This Row],[Column1]],SC_enz[name_dir],SC_enz[name_dir],"")</f>
        <v>TKT2_c_FWD</v>
      </c>
      <c r="I3652" s="1" t="str">
        <f>_xlfn.XLOOKUP(RT_enz[[#This Row],[rxn_src]],SC_enz[rxn_src],SC_enz[rxn_src],"")</f>
        <v>TKT2_c</v>
      </c>
      <c r="J3652" s="2" t="str">
        <f>_xlfn.XLOOKUP(RT_enz[[#This Row],[Column1]],RT_gsm[Column3],RT_gsm[Column3],"")</f>
        <v>TKT2_c_FWD</v>
      </c>
    </row>
    <row r="3653" spans="1:10" ht="16" hidden="1" x14ac:dyDescent="0.2">
      <c r="A3653" s="1" t="s">
        <v>1699</v>
      </c>
      <c r="B3653" s="1" t="s">
        <v>3903</v>
      </c>
      <c r="C3653" s="1" t="s">
        <v>6681</v>
      </c>
      <c r="D3653" s="1" t="s">
        <v>6682</v>
      </c>
      <c r="E3653" s="1" t="s">
        <v>7</v>
      </c>
      <c r="F3653" s="1" t="s">
        <v>3920</v>
      </c>
      <c r="G3653" s="1" t="str">
        <f>RT_enz[[#This Row],[rxn_src]]&amp;"_"&amp;RT_enz[[#This Row],[dir]]</f>
        <v>TKT2_c_REV</v>
      </c>
      <c r="H3653" s="1" t="str">
        <f>_xlfn.XLOOKUP(RT_enz[[#This Row],[Column1]],SC_enz[name_dir],SC_enz[name_dir],"")</f>
        <v>TKT2_c_REV</v>
      </c>
      <c r="I3653" s="1" t="str">
        <f>_xlfn.XLOOKUP(RT_enz[[#This Row],[rxn_src]],SC_enz[rxn_src],SC_enz[rxn_src],"")</f>
        <v>TKT2_c</v>
      </c>
      <c r="J3653" s="2" t="str">
        <f>_xlfn.XLOOKUP(RT_enz[[#This Row],[Column1]],RT_gsm[Column3],RT_gsm[Column3],"")</f>
        <v>TKT2_c_REV</v>
      </c>
    </row>
    <row r="3654" spans="1:10" ht="16" hidden="1" x14ac:dyDescent="0.2">
      <c r="A3654" s="1" t="s">
        <v>6683</v>
      </c>
      <c r="B3654" s="1" t="s">
        <v>3902</v>
      </c>
      <c r="C3654" s="1" t="s">
        <v>6684</v>
      </c>
      <c r="D3654" s="1" t="s">
        <v>6685</v>
      </c>
      <c r="E3654" s="1" t="s">
        <v>7</v>
      </c>
      <c r="F3654" s="1" t="s">
        <v>3920</v>
      </c>
      <c r="G3654" s="1" t="str">
        <f>RT_enz[[#This Row],[rxn_src]]&amp;"_"&amp;RT_enz[[#This Row],[dir]]</f>
        <v>TMABADH_m_FWD</v>
      </c>
      <c r="H3654" s="1" t="str">
        <f>_xlfn.XLOOKUP(RT_enz[[#This Row],[Column1]],SC_enz[name_dir],SC_enz[name_dir],"")</f>
        <v/>
      </c>
      <c r="I3654" s="1" t="str">
        <f>_xlfn.XLOOKUP(RT_enz[[#This Row],[rxn_src]],SC_enz[rxn_src],SC_enz[rxn_src],"")</f>
        <v/>
      </c>
      <c r="J3654" s="2" t="str">
        <f>_xlfn.XLOOKUP(RT_enz[[#This Row],[Column1]],RT_gsm[Column3],RT_gsm[Column3],"")</f>
        <v>TMABADH_m_FWD</v>
      </c>
    </row>
    <row r="3655" spans="1:10" ht="16" hidden="1" x14ac:dyDescent="0.2">
      <c r="A3655" s="1" t="s">
        <v>2815</v>
      </c>
      <c r="B3655" s="1" t="s">
        <v>3902</v>
      </c>
      <c r="C3655" s="1" t="s">
        <v>142</v>
      </c>
      <c r="D3655" s="1" t="s">
        <v>143</v>
      </c>
      <c r="E3655" s="1" t="s">
        <v>7</v>
      </c>
      <c r="F3655" s="1"/>
      <c r="G3655" s="1" t="str">
        <f>RT_enz[[#This Row],[rxn_src]]&amp;"_"&amp;RT_enz[[#This Row],[dir]]</f>
        <v>TMDK1_c_FWD</v>
      </c>
      <c r="H3655" s="1" t="str">
        <f>_xlfn.XLOOKUP(RT_enz[[#This Row],[Column1]],SC_enz[name_dir],SC_enz[name_dir],"")</f>
        <v>TMDK1_c_FWD</v>
      </c>
      <c r="I3655" s="1" t="str">
        <f>_xlfn.XLOOKUP(RT_enz[[#This Row],[rxn_src]],SC_enz[rxn_src],SC_enz[rxn_src],"")</f>
        <v>TMDK1_c</v>
      </c>
      <c r="J3655" s="2" t="str">
        <f>_xlfn.XLOOKUP(RT_enz[[#This Row],[Column1]],RT_gsm[Column3],RT_gsm[Column3],"")</f>
        <v>TMDK1_c_FWD</v>
      </c>
    </row>
    <row r="3656" spans="1:10" ht="16" hidden="1" x14ac:dyDescent="0.2">
      <c r="A3656" s="1" t="s">
        <v>1669</v>
      </c>
      <c r="B3656" s="1" t="s">
        <v>3902</v>
      </c>
      <c r="C3656" s="1" t="s">
        <v>6686</v>
      </c>
      <c r="D3656" s="1" t="s">
        <v>6687</v>
      </c>
      <c r="E3656" s="1" t="s">
        <v>7</v>
      </c>
      <c r="F3656" s="1" t="s">
        <v>3920</v>
      </c>
      <c r="G3656" s="1" t="str">
        <f>RT_enz[[#This Row],[rxn_src]]&amp;"_"&amp;RT_enz[[#This Row],[dir]]</f>
        <v>TMDPK_c_FWD</v>
      </c>
      <c r="H3656" s="1" t="str">
        <f>_xlfn.XLOOKUP(RT_enz[[#This Row],[Column1]],SC_enz[name_dir],SC_enz[name_dir],"")</f>
        <v>TMDPK_c_FWD</v>
      </c>
      <c r="I3656" s="1" t="str">
        <f>_xlfn.XLOOKUP(RT_enz[[#This Row],[rxn_src]],SC_enz[rxn_src],SC_enz[rxn_src],"")</f>
        <v>TMDPK_c</v>
      </c>
      <c r="J3656" s="2" t="str">
        <f>_xlfn.XLOOKUP(RT_enz[[#This Row],[Column1]],RT_gsm[Column3],RT_gsm[Column3],"")</f>
        <v>TMDPK_c_FWD</v>
      </c>
    </row>
    <row r="3657" spans="1:10" ht="16" hidden="1" x14ac:dyDescent="0.2">
      <c r="A3657" s="1" t="s">
        <v>1672</v>
      </c>
      <c r="B3657" s="1" t="s">
        <v>3902</v>
      </c>
      <c r="C3657" s="1" t="s">
        <v>6686</v>
      </c>
      <c r="D3657" s="1" t="s">
        <v>6687</v>
      </c>
      <c r="E3657" s="1" t="s">
        <v>7</v>
      </c>
      <c r="F3657" s="1" t="s">
        <v>3920</v>
      </c>
      <c r="G3657" s="1" t="str">
        <f>RT_enz[[#This Row],[rxn_src]]&amp;"_"&amp;RT_enz[[#This Row],[dir]]</f>
        <v>TMDPPK_c_FWD</v>
      </c>
      <c r="H3657" s="1" t="str">
        <f>_xlfn.XLOOKUP(RT_enz[[#This Row],[Column1]],SC_enz[name_dir],SC_enz[name_dir],"")</f>
        <v>TMDPPK_c_FWD</v>
      </c>
      <c r="I3657" s="1" t="str">
        <f>_xlfn.XLOOKUP(RT_enz[[#This Row],[rxn_src]],SC_enz[rxn_src],SC_enz[rxn_src],"")</f>
        <v>TMDPPK_c</v>
      </c>
      <c r="J3657" s="2" t="str">
        <f>_xlfn.XLOOKUP(RT_enz[[#This Row],[Column1]],RT_gsm[Column3],RT_gsm[Column3],"")</f>
        <v>TMDPPK_c_FWD</v>
      </c>
    </row>
    <row r="3658" spans="1:10" ht="16" hidden="1" x14ac:dyDescent="0.2">
      <c r="A3658" s="1" t="s">
        <v>1682</v>
      </c>
      <c r="B3658" s="1" t="s">
        <v>3902</v>
      </c>
      <c r="C3658" s="1" t="s">
        <v>6688</v>
      </c>
      <c r="D3658" s="1" t="s">
        <v>6689</v>
      </c>
      <c r="E3658" s="1" t="s">
        <v>12</v>
      </c>
      <c r="F3658" s="1" t="s">
        <v>5685</v>
      </c>
      <c r="G3658" s="1" t="str">
        <f>RT_enz[[#This Row],[rxn_src]]&amp;"_"&amp;RT_enz[[#This Row],[dir]]</f>
        <v>TMDS_c_FWD</v>
      </c>
      <c r="H3658" s="1" t="str">
        <f>_xlfn.XLOOKUP(RT_enz[[#This Row],[Column1]],SC_enz[name_dir],SC_enz[name_dir],"")</f>
        <v>TMDS_c_FWD</v>
      </c>
      <c r="I3658" s="1" t="str">
        <f>_xlfn.XLOOKUP(RT_enz[[#This Row],[rxn_src]],SC_enz[rxn_src],SC_enz[rxn_src],"")</f>
        <v>TMDS_c</v>
      </c>
      <c r="J3658" s="2" t="str">
        <f>_xlfn.XLOOKUP(RT_enz[[#This Row],[Column1]],RT_gsm[Column3],RT_gsm[Column3],"")</f>
        <v>TMDS_c_FWD</v>
      </c>
    </row>
    <row r="3659" spans="1:10" ht="16" hidden="1" x14ac:dyDescent="0.2">
      <c r="A3659" s="1" t="s">
        <v>1682</v>
      </c>
      <c r="B3659" s="1" t="s">
        <v>3902</v>
      </c>
      <c r="C3659" s="1" t="s">
        <v>6690</v>
      </c>
      <c r="D3659" s="1" t="s">
        <v>6691</v>
      </c>
      <c r="E3659" s="1" t="s">
        <v>12</v>
      </c>
      <c r="F3659" s="1" t="s">
        <v>5685</v>
      </c>
      <c r="G3659" s="1" t="str">
        <f>RT_enz[[#This Row],[rxn_src]]&amp;"_"&amp;RT_enz[[#This Row],[dir]]</f>
        <v>TMDS_c_FWD</v>
      </c>
      <c r="H3659" s="1" t="str">
        <f>_xlfn.XLOOKUP(RT_enz[[#This Row],[Column1]],SC_enz[name_dir],SC_enz[name_dir],"")</f>
        <v>TMDS_c_FWD</v>
      </c>
      <c r="I3659" s="1" t="str">
        <f>_xlfn.XLOOKUP(RT_enz[[#This Row],[rxn_src]],SC_enz[rxn_src],SC_enz[rxn_src],"")</f>
        <v>TMDS_c</v>
      </c>
      <c r="J3659" s="2" t="str">
        <f>_xlfn.XLOOKUP(RT_enz[[#This Row],[Column1]],RT_gsm[Column3],RT_gsm[Column3],"")</f>
        <v>TMDS_c_FWD</v>
      </c>
    </row>
    <row r="3660" spans="1:10" ht="16" hidden="1" x14ac:dyDescent="0.2">
      <c r="A3660" s="1" t="s">
        <v>6692</v>
      </c>
      <c r="B3660" s="1" t="s">
        <v>3902</v>
      </c>
      <c r="C3660" s="1" t="s">
        <v>6693</v>
      </c>
      <c r="D3660" s="1" t="s">
        <v>6694</v>
      </c>
      <c r="E3660" s="1" t="s">
        <v>7</v>
      </c>
      <c r="F3660" s="1" t="s">
        <v>3920</v>
      </c>
      <c r="G3660" s="1" t="str">
        <f>RT_enz[[#This Row],[rxn_src]]&amp;"_"&amp;RT_enz[[#This Row],[dir]]</f>
        <v>TMLYSOX_m_FWD</v>
      </c>
      <c r="H3660" s="1" t="str">
        <f>_xlfn.XLOOKUP(RT_enz[[#This Row],[Column1]],SC_enz[name_dir],SC_enz[name_dir],"")</f>
        <v/>
      </c>
      <c r="I3660" s="1" t="str">
        <f>_xlfn.XLOOKUP(RT_enz[[#This Row],[rxn_src]],SC_enz[rxn_src],SC_enz[rxn_src],"")</f>
        <v/>
      </c>
      <c r="J3660" s="2" t="str">
        <f>_xlfn.XLOOKUP(RT_enz[[#This Row],[Column1]],RT_gsm[Column3],RT_gsm[Column3],"")</f>
        <v>TMLYSOX_m_FWD</v>
      </c>
    </row>
    <row r="3661" spans="1:10" ht="16" hidden="1" x14ac:dyDescent="0.2">
      <c r="A3661" s="1" t="s">
        <v>2806</v>
      </c>
      <c r="B3661" s="1" t="s">
        <v>3902</v>
      </c>
      <c r="C3661" s="1" t="s">
        <v>5674</v>
      </c>
      <c r="D3661" s="1" t="s">
        <v>5675</v>
      </c>
      <c r="E3661" s="1" t="s">
        <v>7</v>
      </c>
      <c r="F3661" s="1" t="s">
        <v>3920</v>
      </c>
      <c r="G3661" s="1" t="str">
        <f>RT_enz[[#This Row],[rxn_src]]&amp;"_"&amp;RT_enz[[#This Row],[dir]]</f>
        <v>TMN_c_FWD</v>
      </c>
      <c r="H3661" s="1" t="str">
        <f>_xlfn.XLOOKUP(RT_enz[[#This Row],[Column1]],SC_enz[name_dir],SC_enz[name_dir],"")</f>
        <v>TMN_c_FWD</v>
      </c>
      <c r="I3661" s="1" t="str">
        <f>_xlfn.XLOOKUP(RT_enz[[#This Row],[rxn_src]],SC_enz[rxn_src],SC_enz[rxn_src],"")</f>
        <v>TMN_c</v>
      </c>
      <c r="J3661" s="2" t="str">
        <f>_xlfn.XLOOKUP(RT_enz[[#This Row],[Column1]],RT_gsm[Column3],RT_gsm[Column3],"")</f>
        <v>TMN_c_FWD</v>
      </c>
    </row>
    <row r="3662" spans="1:10" ht="16" hidden="1" x14ac:dyDescent="0.2">
      <c r="A3662" s="1" t="s">
        <v>2810</v>
      </c>
      <c r="B3662" s="1" t="s">
        <v>3902</v>
      </c>
      <c r="C3662" s="1" t="s">
        <v>142</v>
      </c>
      <c r="D3662" s="1" t="s">
        <v>143</v>
      </c>
      <c r="E3662" s="1" t="s">
        <v>7</v>
      </c>
      <c r="F3662" s="1"/>
      <c r="G3662" s="1" t="str">
        <f>RT_enz[[#This Row],[rxn_src]]&amp;"_"&amp;RT_enz[[#This Row],[dir]]</f>
        <v>TMPK_c_FWD</v>
      </c>
      <c r="H3662" s="1" t="str">
        <f>_xlfn.XLOOKUP(RT_enz[[#This Row],[Column1]],SC_enz[name_dir],SC_enz[name_dir],"")</f>
        <v>TMPK_c_FWD</v>
      </c>
      <c r="I3662" s="1" t="str">
        <f>_xlfn.XLOOKUP(RT_enz[[#This Row],[rxn_src]],SC_enz[rxn_src],SC_enz[rxn_src],"")</f>
        <v>TMPK_c</v>
      </c>
      <c r="J3662" s="2" t="str">
        <f>_xlfn.XLOOKUP(RT_enz[[#This Row],[Column1]],RT_gsm[Column3],RT_gsm[Column3],"")</f>
        <v>TMPK_c_FWD</v>
      </c>
    </row>
    <row r="3663" spans="1:10" ht="16" hidden="1" x14ac:dyDescent="0.2">
      <c r="A3663" s="1" t="s">
        <v>1673</v>
      </c>
      <c r="B3663" s="1" t="s">
        <v>3902</v>
      </c>
      <c r="C3663" s="1" t="s">
        <v>5622</v>
      </c>
      <c r="D3663" s="1" t="s">
        <v>5623</v>
      </c>
      <c r="E3663" s="1" t="s">
        <v>7</v>
      </c>
      <c r="F3663" s="1" t="s">
        <v>3920</v>
      </c>
      <c r="G3663" s="1" t="str">
        <f>RT_enz[[#This Row],[rxn_src]]&amp;"_"&amp;RT_enz[[#This Row],[dir]]</f>
        <v>TMPPP_c_FWD</v>
      </c>
      <c r="H3663" s="1" t="str">
        <f>_xlfn.XLOOKUP(RT_enz[[#This Row],[Column1]],SC_enz[name_dir],SC_enz[name_dir],"")</f>
        <v>TMPPP_c_FWD</v>
      </c>
      <c r="I3663" s="1" t="str">
        <f>_xlfn.XLOOKUP(RT_enz[[#This Row],[rxn_src]],SC_enz[rxn_src],SC_enz[rxn_src],"")</f>
        <v>TMPPP_c</v>
      </c>
      <c r="J3663" s="2" t="str">
        <f>_xlfn.XLOOKUP(RT_enz[[#This Row],[Column1]],RT_gsm[Column3],RT_gsm[Column3],"")</f>
        <v>TMPPP_c_FWD</v>
      </c>
    </row>
    <row r="3664" spans="1:10" ht="16" hidden="1" x14ac:dyDescent="0.2">
      <c r="A3664" s="1" t="s">
        <v>6695</v>
      </c>
      <c r="B3664" s="1" t="s">
        <v>3902</v>
      </c>
      <c r="C3664" s="1" t="s">
        <v>142</v>
      </c>
      <c r="D3664" s="1" t="s">
        <v>143</v>
      </c>
      <c r="E3664" s="1" t="s">
        <v>12</v>
      </c>
      <c r="F3664" s="1"/>
      <c r="G3664" s="1" t="str">
        <f>RT_enz[[#This Row],[rxn_src]]&amp;"_"&amp;RT_enz[[#This Row],[dir]]</f>
        <v>TORULNOXi_c_FWD</v>
      </c>
      <c r="H3664" s="1" t="str">
        <f>_xlfn.XLOOKUP(RT_enz[[#This Row],[Column1]],SC_enz[name_dir],SC_enz[name_dir],"")</f>
        <v/>
      </c>
      <c r="I3664" s="1" t="str">
        <f>_xlfn.XLOOKUP(RT_enz[[#This Row],[rxn_src]],SC_enz[rxn_src],SC_enz[rxn_src],"")</f>
        <v/>
      </c>
      <c r="J3664" s="2" t="str">
        <f>_xlfn.XLOOKUP(RT_enz[[#This Row],[Column1]],RT_gsm[Column3],RT_gsm[Column3],"")</f>
        <v>TORULNOXi_c_FWD</v>
      </c>
    </row>
    <row r="3665" spans="1:10" ht="16" hidden="1" x14ac:dyDescent="0.2">
      <c r="A3665" s="1" t="s">
        <v>1700</v>
      </c>
      <c r="B3665" s="1" t="s">
        <v>3902</v>
      </c>
      <c r="C3665" s="1" t="s">
        <v>6696</v>
      </c>
      <c r="D3665" s="1" t="s">
        <v>6697</v>
      </c>
      <c r="E3665" s="1" t="s">
        <v>7</v>
      </c>
      <c r="F3665" s="1" t="s">
        <v>3920</v>
      </c>
      <c r="G3665" s="1" t="str">
        <f>RT_enz[[#This Row],[rxn_src]]&amp;"_"&amp;RT_enz[[#This Row],[dir]]</f>
        <v>TPI_c_FWD</v>
      </c>
      <c r="H3665" s="1" t="str">
        <f>_xlfn.XLOOKUP(RT_enz[[#This Row],[Column1]],SC_enz[name_dir],SC_enz[name_dir],"")</f>
        <v>TPI_c_FWD</v>
      </c>
      <c r="I3665" s="1" t="str">
        <f>_xlfn.XLOOKUP(RT_enz[[#This Row],[rxn_src]],SC_enz[rxn_src],SC_enz[rxn_src],"")</f>
        <v>TPI_c</v>
      </c>
      <c r="J3665" s="2" t="str">
        <f>_xlfn.XLOOKUP(RT_enz[[#This Row],[Column1]],RT_gsm[Column3],RT_gsm[Column3],"")</f>
        <v>TPI_c_FWD</v>
      </c>
    </row>
    <row r="3666" spans="1:10" ht="16" hidden="1" x14ac:dyDescent="0.2">
      <c r="A3666" s="1" t="s">
        <v>1700</v>
      </c>
      <c r="B3666" s="1" t="s">
        <v>3903</v>
      </c>
      <c r="C3666" s="1" t="s">
        <v>6696</v>
      </c>
      <c r="D3666" s="1" t="s">
        <v>6697</v>
      </c>
      <c r="E3666" s="1" t="s">
        <v>7</v>
      </c>
      <c r="F3666" s="1" t="s">
        <v>3920</v>
      </c>
      <c r="G3666" s="1" t="str">
        <f>RT_enz[[#This Row],[rxn_src]]&amp;"_"&amp;RT_enz[[#This Row],[dir]]</f>
        <v>TPI_c_REV</v>
      </c>
      <c r="H3666" s="1" t="str">
        <f>_xlfn.XLOOKUP(RT_enz[[#This Row],[Column1]],SC_enz[name_dir],SC_enz[name_dir],"")</f>
        <v>TPI_c_REV</v>
      </c>
      <c r="I3666" s="1" t="str">
        <f>_xlfn.XLOOKUP(RT_enz[[#This Row],[rxn_src]],SC_enz[rxn_src],SC_enz[rxn_src],"")</f>
        <v>TPI_c</v>
      </c>
      <c r="J3666" s="2" t="str">
        <f>_xlfn.XLOOKUP(RT_enz[[#This Row],[Column1]],RT_gsm[Column3],RT_gsm[Column3],"")</f>
        <v>TPI_c_REV</v>
      </c>
    </row>
    <row r="3667" spans="1:10" ht="16" hidden="1" x14ac:dyDescent="0.2">
      <c r="A3667" s="1" t="s">
        <v>6698</v>
      </c>
      <c r="B3667" s="1" t="s">
        <v>3902</v>
      </c>
      <c r="C3667" s="1" t="s">
        <v>1642</v>
      </c>
      <c r="D3667" s="1" t="s">
        <v>143</v>
      </c>
      <c r="E3667" s="1" t="s">
        <v>12</v>
      </c>
      <c r="F3667" s="1"/>
      <c r="G3667" s="1" t="str">
        <f>RT_enz[[#This Row],[rxn_src]]&amp;"_"&amp;RT_enz[[#This Row],[dir]]</f>
        <v>tpscu2_c_m_FWD</v>
      </c>
      <c r="H3667" s="1" t="str">
        <f>_xlfn.XLOOKUP(RT_enz[[#This Row],[Column1]],SC_enz[name_dir],SC_enz[name_dir],"")</f>
        <v/>
      </c>
      <c r="I3667" s="1" t="str">
        <f>_xlfn.XLOOKUP(RT_enz[[#This Row],[rxn_src]],SC_enz[rxn_src],SC_enz[rxn_src],"")</f>
        <v/>
      </c>
      <c r="J3667" s="2" t="str">
        <f>_xlfn.XLOOKUP(RT_enz[[#This Row],[Column1]],RT_gsm[Column3],RT_gsm[Column3],"")</f>
        <v>tpscu2_c_m_FWD</v>
      </c>
    </row>
    <row r="3668" spans="1:10" ht="16" hidden="1" x14ac:dyDescent="0.2">
      <c r="A3668" s="1" t="s">
        <v>6698</v>
      </c>
      <c r="B3668" s="1" t="s">
        <v>3903</v>
      </c>
      <c r="C3668" s="1" t="s">
        <v>1642</v>
      </c>
      <c r="D3668" s="1" t="s">
        <v>143</v>
      </c>
      <c r="E3668" s="1" t="s">
        <v>12</v>
      </c>
      <c r="F3668" s="1">
        <v>0</v>
      </c>
      <c r="G3668" s="1" t="str">
        <f>RT_enz[[#This Row],[rxn_src]]&amp;"_"&amp;RT_enz[[#This Row],[dir]]</f>
        <v>tpscu2_c_m_REV</v>
      </c>
      <c r="H3668" s="1" t="str">
        <f>_xlfn.XLOOKUP(RT_enz[[#This Row],[Column1]],SC_enz[name_dir],SC_enz[name_dir],"")</f>
        <v/>
      </c>
      <c r="I3668" s="1" t="str">
        <f>_xlfn.XLOOKUP(RT_enz[[#This Row],[rxn_src]],SC_enz[rxn_src],SC_enz[rxn_src],"")</f>
        <v/>
      </c>
      <c r="J3668" s="2" t="str">
        <f>_xlfn.XLOOKUP(RT_enz[[#This Row],[Column1]],RT_gsm[Column3],RT_gsm[Column3],"")</f>
        <v>tpscu2_c_m_REV</v>
      </c>
    </row>
    <row r="3669" spans="1:10" ht="16" hidden="1" x14ac:dyDescent="0.2">
      <c r="A3669" s="1" t="s">
        <v>2746</v>
      </c>
      <c r="B3669" s="1" t="s">
        <v>3902</v>
      </c>
      <c r="C3669" s="1" t="s">
        <v>1642</v>
      </c>
      <c r="D3669" s="1" t="s">
        <v>143</v>
      </c>
      <c r="E3669" s="1" t="s">
        <v>7</v>
      </c>
      <c r="F3669" s="1"/>
      <c r="G3669" s="1" t="str">
        <f>RT_enz[[#This Row],[rxn_src]]&amp;"_"&amp;RT_enz[[#This Row],[dir]]</f>
        <v>TRDOXt_c_x_FWD</v>
      </c>
      <c r="H3669" s="1" t="str">
        <f>_xlfn.XLOOKUP(RT_enz[[#This Row],[Column1]],SC_enz[name_dir],SC_enz[name_dir],"")</f>
        <v>TRDOXt_c_x_FWD</v>
      </c>
      <c r="I3669" s="1" t="str">
        <f>_xlfn.XLOOKUP(RT_enz[[#This Row],[rxn_src]],SC_enz[rxn_src],SC_enz[rxn_src],"")</f>
        <v>TRDOXt_c_x</v>
      </c>
      <c r="J3669" s="2" t="str">
        <f>_xlfn.XLOOKUP(RT_enz[[#This Row],[Column1]],RT_gsm[Column3],RT_gsm[Column3],"")</f>
        <v>TRDOXt_c_x_FWD</v>
      </c>
    </row>
    <row r="3670" spans="1:10" ht="16" hidden="1" x14ac:dyDescent="0.2">
      <c r="A3670" s="1" t="s">
        <v>2746</v>
      </c>
      <c r="B3670" s="1" t="s">
        <v>3903</v>
      </c>
      <c r="C3670" s="1" t="s">
        <v>1642</v>
      </c>
      <c r="D3670" s="1" t="s">
        <v>143</v>
      </c>
      <c r="E3670" s="1" t="s">
        <v>7</v>
      </c>
      <c r="F3670" s="1"/>
      <c r="G3670" s="1" t="str">
        <f>RT_enz[[#This Row],[rxn_src]]&amp;"_"&amp;RT_enz[[#This Row],[dir]]</f>
        <v>TRDOXt_c_x_REV</v>
      </c>
      <c r="H3670" s="1" t="str">
        <f>_xlfn.XLOOKUP(RT_enz[[#This Row],[Column1]],SC_enz[name_dir],SC_enz[name_dir],"")</f>
        <v>TRDOXt_c_x_REV</v>
      </c>
      <c r="I3670" s="1" t="str">
        <f>_xlfn.XLOOKUP(RT_enz[[#This Row],[rxn_src]],SC_enz[rxn_src],SC_enz[rxn_src],"")</f>
        <v>TRDOXt_c_x</v>
      </c>
      <c r="J3670" s="2" t="str">
        <f>_xlfn.XLOOKUP(RT_enz[[#This Row],[Column1]],RT_gsm[Column3],RT_gsm[Column3],"")</f>
        <v>TRDOXt_c_x_REV</v>
      </c>
    </row>
    <row r="3671" spans="1:10" ht="16" hidden="1" x14ac:dyDescent="0.2">
      <c r="A3671" s="1" t="s">
        <v>3706</v>
      </c>
      <c r="B3671" s="1" t="s">
        <v>3902</v>
      </c>
      <c r="C3671" s="1" t="s">
        <v>6699</v>
      </c>
      <c r="D3671" s="1" t="s">
        <v>6700</v>
      </c>
      <c r="E3671" s="1" t="s">
        <v>12</v>
      </c>
      <c r="F3671" s="1" t="s">
        <v>6701</v>
      </c>
      <c r="G3671" s="1" t="str">
        <f>RT_enz[[#This Row],[rxn_src]]&amp;"_"&amp;RT_enz[[#This Row],[dir]]</f>
        <v>TRDR_c_FWD</v>
      </c>
      <c r="H3671" s="1" t="str">
        <f>_xlfn.XLOOKUP(RT_enz[[#This Row],[Column1]],SC_enz[name_dir],SC_enz[name_dir],"")</f>
        <v>TRDR_c_FWD</v>
      </c>
      <c r="I3671" s="1" t="str">
        <f>_xlfn.XLOOKUP(RT_enz[[#This Row],[rxn_src]],SC_enz[rxn_src],SC_enz[rxn_src],"")</f>
        <v>TRDR_c</v>
      </c>
      <c r="J3671" s="2" t="str">
        <f>_xlfn.XLOOKUP(RT_enz[[#This Row],[Column1]],RT_gsm[Column3],RT_gsm[Column3],"")</f>
        <v>TRDR_c_FWD</v>
      </c>
    </row>
    <row r="3672" spans="1:10" ht="16" hidden="1" x14ac:dyDescent="0.2">
      <c r="A3672" s="1" t="s">
        <v>3709</v>
      </c>
      <c r="B3672" s="1" t="s">
        <v>3902</v>
      </c>
      <c r="C3672" s="1" t="s">
        <v>6702</v>
      </c>
      <c r="D3672" s="1" t="s">
        <v>6703</v>
      </c>
      <c r="E3672" s="1" t="s">
        <v>12</v>
      </c>
      <c r="F3672" s="1" t="s">
        <v>6704</v>
      </c>
      <c r="G3672" s="1" t="str">
        <f>RT_enz[[#This Row],[rxn_src]]&amp;"_"&amp;RT_enz[[#This Row],[dir]]</f>
        <v>TRDR_m_FWD</v>
      </c>
      <c r="H3672" s="1" t="str">
        <f>_xlfn.XLOOKUP(RT_enz[[#This Row],[Column1]],SC_enz[name_dir],SC_enz[name_dir],"")</f>
        <v>TRDR_m_FWD</v>
      </c>
      <c r="I3672" s="1" t="str">
        <f>_xlfn.XLOOKUP(RT_enz[[#This Row],[rxn_src]],SC_enz[rxn_src],SC_enz[rxn_src],"")</f>
        <v>TRDR_m</v>
      </c>
      <c r="J3672" s="2" t="str">
        <f>_xlfn.XLOOKUP(RT_enz[[#This Row],[Column1]],RT_gsm[Column3],RT_gsm[Column3],"")</f>
        <v>TRDR_m_FWD</v>
      </c>
    </row>
    <row r="3673" spans="1:10" ht="16" hidden="1" x14ac:dyDescent="0.2">
      <c r="A3673" s="1" t="s">
        <v>2777</v>
      </c>
      <c r="B3673" s="1" t="s">
        <v>3902</v>
      </c>
      <c r="C3673" s="1" t="s">
        <v>1642</v>
      </c>
      <c r="D3673" s="1" t="s">
        <v>143</v>
      </c>
      <c r="E3673" s="1" t="s">
        <v>7</v>
      </c>
      <c r="F3673" s="1"/>
      <c r="G3673" s="1" t="str">
        <f>RT_enz[[#This Row],[rxn_src]]&amp;"_"&amp;RT_enz[[#This Row],[dir]]</f>
        <v>TRDRDt_c_x_FWD</v>
      </c>
      <c r="H3673" s="1" t="str">
        <f>_xlfn.XLOOKUP(RT_enz[[#This Row],[Column1]],SC_enz[name_dir],SC_enz[name_dir],"")</f>
        <v>TRDRDt_c_x_FWD</v>
      </c>
      <c r="I3673" s="1" t="str">
        <f>_xlfn.XLOOKUP(RT_enz[[#This Row],[rxn_src]],SC_enz[rxn_src],SC_enz[rxn_src],"")</f>
        <v>TRDRDt_c_x</v>
      </c>
      <c r="J3673" s="2" t="str">
        <f>_xlfn.XLOOKUP(RT_enz[[#This Row],[Column1]],RT_gsm[Column3],RT_gsm[Column3],"")</f>
        <v>TRDRDt_c_x_FWD</v>
      </c>
    </row>
    <row r="3674" spans="1:10" ht="16" hidden="1" x14ac:dyDescent="0.2">
      <c r="A3674" s="1" t="s">
        <v>2777</v>
      </c>
      <c r="B3674" s="1" t="s">
        <v>3903</v>
      </c>
      <c r="C3674" s="1" t="s">
        <v>1642</v>
      </c>
      <c r="D3674" s="1" t="s">
        <v>143</v>
      </c>
      <c r="E3674" s="1" t="s">
        <v>7</v>
      </c>
      <c r="F3674" s="1"/>
      <c r="G3674" s="1" t="str">
        <f>RT_enz[[#This Row],[rxn_src]]&amp;"_"&amp;RT_enz[[#This Row],[dir]]</f>
        <v>TRDRDt_c_x_REV</v>
      </c>
      <c r="H3674" s="1" t="str">
        <f>_xlfn.XLOOKUP(RT_enz[[#This Row],[Column1]],SC_enz[name_dir],SC_enz[name_dir],"")</f>
        <v>TRDRDt_c_x_REV</v>
      </c>
      <c r="I3674" s="1" t="str">
        <f>_xlfn.XLOOKUP(RT_enz[[#This Row],[rxn_src]],SC_enz[rxn_src],SC_enz[rxn_src],"")</f>
        <v>TRDRDt_c_x</v>
      </c>
      <c r="J3674" s="2" t="str">
        <f>_xlfn.XLOOKUP(RT_enz[[#This Row],[Column1]],RT_gsm[Column3],RT_gsm[Column3],"")</f>
        <v>TRDRDt_c_x_REV</v>
      </c>
    </row>
    <row r="3675" spans="1:10" ht="16" hidden="1" x14ac:dyDescent="0.2">
      <c r="A3675" s="1" t="s">
        <v>3712</v>
      </c>
      <c r="B3675" s="1" t="s">
        <v>3902</v>
      </c>
      <c r="C3675" s="1" t="s">
        <v>3436</v>
      </c>
      <c r="D3675" s="1" t="s">
        <v>6705</v>
      </c>
      <c r="E3675" s="1" t="s">
        <v>12</v>
      </c>
      <c r="F3675" s="1" t="s">
        <v>6706</v>
      </c>
      <c r="G3675" s="1" t="str">
        <f>RT_enz[[#This Row],[rxn_src]]&amp;"_"&amp;RT_enz[[#This Row],[dir]]</f>
        <v>TRE6PP_c_FWD</v>
      </c>
      <c r="H3675" s="1" t="str">
        <f>_xlfn.XLOOKUP(RT_enz[[#This Row],[Column1]],SC_enz[name_dir],SC_enz[name_dir],"")</f>
        <v>TRE6PP_c_FWD</v>
      </c>
      <c r="I3675" s="1" t="str">
        <f>_xlfn.XLOOKUP(RT_enz[[#This Row],[rxn_src]],SC_enz[rxn_src],SC_enz[rxn_src],"")</f>
        <v>TRE6PP_c</v>
      </c>
      <c r="J3675" s="2" t="str">
        <f>_xlfn.XLOOKUP(RT_enz[[#This Row],[Column1]],RT_gsm[Column3],RT_gsm[Column3],"")</f>
        <v>TRE6PP_c_FWD</v>
      </c>
    </row>
    <row r="3676" spans="1:10" ht="16" hidden="1" x14ac:dyDescent="0.2">
      <c r="A3676" s="1" t="s">
        <v>3435</v>
      </c>
      <c r="B3676" s="1" t="s">
        <v>3902</v>
      </c>
      <c r="C3676" s="1" t="s">
        <v>3436</v>
      </c>
      <c r="D3676" s="1" t="s">
        <v>6705</v>
      </c>
      <c r="E3676" s="1" t="s">
        <v>12</v>
      </c>
      <c r="F3676" s="1" t="s">
        <v>6706</v>
      </c>
      <c r="G3676" s="1" t="str">
        <f>RT_enz[[#This Row],[rxn_src]]&amp;"_"&amp;RT_enz[[#This Row],[dir]]</f>
        <v>TRE6PS_c_FWD</v>
      </c>
      <c r="H3676" s="1" t="str">
        <f>_xlfn.XLOOKUP(RT_enz[[#This Row],[Column1]],SC_enz[name_dir],SC_enz[name_dir],"")</f>
        <v>TRE6PS_c_FWD</v>
      </c>
      <c r="I3676" s="1" t="str">
        <f>_xlfn.XLOOKUP(RT_enz[[#This Row],[rxn_src]],SC_enz[rxn_src],SC_enz[rxn_src],"")</f>
        <v>TRE6PS_c</v>
      </c>
      <c r="J3676" s="2" t="str">
        <f>_xlfn.XLOOKUP(RT_enz[[#This Row],[Column1]],RT_gsm[Column3],RT_gsm[Column3],"")</f>
        <v>TRE6PS_c_FWD</v>
      </c>
    </row>
    <row r="3677" spans="1:10" ht="16" hidden="1" x14ac:dyDescent="0.2">
      <c r="A3677" s="1" t="s">
        <v>434</v>
      </c>
      <c r="B3677" s="1" t="s">
        <v>3902</v>
      </c>
      <c r="C3677" s="1" t="s">
        <v>6707</v>
      </c>
      <c r="D3677" s="1" t="s">
        <v>6708</v>
      </c>
      <c r="E3677" s="1" t="s">
        <v>7</v>
      </c>
      <c r="F3677" s="1" t="s">
        <v>3920</v>
      </c>
      <c r="G3677" s="1" t="str">
        <f>RT_enz[[#This Row],[rxn_src]]&amp;"_"&amp;RT_enz[[#This Row],[dir]]</f>
        <v>TREH_v_FWD</v>
      </c>
      <c r="H3677" s="1" t="str">
        <f>_xlfn.XLOOKUP(RT_enz[[#This Row],[Column1]],SC_enz[name_dir],SC_enz[name_dir],"")</f>
        <v>TREH_v_FWD</v>
      </c>
      <c r="I3677" s="1" t="str">
        <f>_xlfn.XLOOKUP(RT_enz[[#This Row],[rxn_src]],SC_enz[rxn_src],SC_enz[rxn_src],"")</f>
        <v>TREH_v</v>
      </c>
      <c r="J3677" s="2" t="str">
        <f>_xlfn.XLOOKUP(RT_enz[[#This Row],[Column1]],RT_gsm[Column3],RT_gsm[Column3],"")</f>
        <v>TREH_v_FWD</v>
      </c>
    </row>
    <row r="3678" spans="1:10" ht="16" hidden="1" x14ac:dyDescent="0.2">
      <c r="A3678" s="1" t="s">
        <v>434</v>
      </c>
      <c r="B3678" s="1" t="s">
        <v>3902</v>
      </c>
      <c r="C3678" s="1" t="s">
        <v>6709</v>
      </c>
      <c r="D3678" s="1" t="s">
        <v>6710</v>
      </c>
      <c r="E3678" s="1" t="s">
        <v>7</v>
      </c>
      <c r="F3678" s="1" t="s">
        <v>3920</v>
      </c>
      <c r="G3678" s="1" t="str">
        <f>RT_enz[[#This Row],[rxn_src]]&amp;"_"&amp;RT_enz[[#This Row],[dir]]</f>
        <v>TREH_v_FWD</v>
      </c>
      <c r="H3678" s="1" t="str">
        <f>_xlfn.XLOOKUP(RT_enz[[#This Row],[Column1]],SC_enz[name_dir],SC_enz[name_dir],"")</f>
        <v>TREH_v_FWD</v>
      </c>
      <c r="I3678" s="1" t="str">
        <f>_xlfn.XLOOKUP(RT_enz[[#This Row],[rxn_src]],SC_enz[rxn_src],SC_enz[rxn_src],"")</f>
        <v>TREH_v</v>
      </c>
      <c r="J3678" s="2" t="str">
        <f>_xlfn.XLOOKUP(RT_enz[[#This Row],[Column1]],RT_gsm[Column3],RT_gsm[Column3],"")</f>
        <v>TREH_v_FWD</v>
      </c>
    </row>
    <row r="3679" spans="1:10" ht="16" hidden="1" x14ac:dyDescent="0.2">
      <c r="A3679" s="1" t="s">
        <v>2817</v>
      </c>
      <c r="B3679" s="1" t="s">
        <v>3902</v>
      </c>
      <c r="C3679" s="1" t="s">
        <v>1642</v>
      </c>
      <c r="D3679" s="1" t="s">
        <v>143</v>
      </c>
      <c r="E3679" s="1" t="s">
        <v>7</v>
      </c>
      <c r="F3679" s="1"/>
      <c r="G3679" s="1" t="str">
        <f>RT_enz[[#This Row],[rxn_src]]&amp;"_"&amp;RT_enz[[#This Row],[dir]]</f>
        <v>TREt_c_v_FWD</v>
      </c>
      <c r="H3679" s="1" t="str">
        <f>_xlfn.XLOOKUP(RT_enz[[#This Row],[Column1]],SC_enz[name_dir],SC_enz[name_dir],"")</f>
        <v>TREt_c_v_FWD</v>
      </c>
      <c r="I3679" s="1" t="str">
        <f>_xlfn.XLOOKUP(RT_enz[[#This Row],[rxn_src]],SC_enz[rxn_src],SC_enz[rxn_src],"")</f>
        <v>TREt_c_v</v>
      </c>
      <c r="J3679" s="2" t="str">
        <f>_xlfn.XLOOKUP(RT_enz[[#This Row],[Column1]],RT_gsm[Column3],RT_gsm[Column3],"")</f>
        <v>TREt_c_v_FWD</v>
      </c>
    </row>
    <row r="3680" spans="1:10" ht="16" hidden="1" x14ac:dyDescent="0.2">
      <c r="A3680" s="1" t="s">
        <v>2817</v>
      </c>
      <c r="B3680" s="1" t="s">
        <v>3903</v>
      </c>
      <c r="C3680" s="1" t="s">
        <v>1642</v>
      </c>
      <c r="D3680" s="1" t="s">
        <v>143</v>
      </c>
      <c r="E3680" s="1" t="s">
        <v>7</v>
      </c>
      <c r="F3680" s="1"/>
      <c r="G3680" s="1" t="str">
        <f>RT_enz[[#This Row],[rxn_src]]&amp;"_"&amp;RT_enz[[#This Row],[dir]]</f>
        <v>TREt_c_v_REV</v>
      </c>
      <c r="H3680" s="1" t="str">
        <f>_xlfn.XLOOKUP(RT_enz[[#This Row],[Column1]],SC_enz[name_dir],SC_enz[name_dir],"")</f>
        <v>TREt_c_v_REV</v>
      </c>
      <c r="I3680" s="1" t="str">
        <f>_xlfn.XLOOKUP(RT_enz[[#This Row],[rxn_src]],SC_enz[rxn_src],SC_enz[rxn_src],"")</f>
        <v>TREt_c_v</v>
      </c>
      <c r="J3680" s="2" t="str">
        <f>_xlfn.XLOOKUP(RT_enz[[#This Row],[Column1]],RT_gsm[Column3],RT_gsm[Column3],"")</f>
        <v>TREt_c_v_REV</v>
      </c>
    </row>
    <row r="3681" spans="1:10" ht="16" hidden="1" x14ac:dyDescent="0.2">
      <c r="A3681" s="1" t="s">
        <v>2410</v>
      </c>
      <c r="B3681" s="1" t="s">
        <v>3902</v>
      </c>
      <c r="C3681" s="1" t="s">
        <v>5822</v>
      </c>
      <c r="D3681" s="1" t="s">
        <v>5823</v>
      </c>
      <c r="E3681" s="1" t="s">
        <v>7</v>
      </c>
      <c r="F3681" s="1" t="s">
        <v>3920</v>
      </c>
      <c r="G3681" s="1" t="str">
        <f>RT_enz[[#This Row],[rxn_src]]&amp;"_"&amp;RT_enz[[#This Row],[dir]]</f>
        <v>TREtps_e_FWD</v>
      </c>
      <c r="H3681" s="1" t="str">
        <f>_xlfn.XLOOKUP(RT_enz[[#This Row],[Column1]],SC_enz[name_dir],SC_enz[name_dir],"")</f>
        <v>TREtps_e_FWD</v>
      </c>
      <c r="I3681" s="1" t="str">
        <f>_xlfn.XLOOKUP(RT_enz[[#This Row],[rxn_src]],SC_enz[rxn_src],SC_enz[rxn_src],"")</f>
        <v>TREtps_e</v>
      </c>
      <c r="J3681" s="2" t="str">
        <f>_xlfn.XLOOKUP(RT_enz[[#This Row],[Column1]],RT_gsm[Column3],RT_gsm[Column3],"")</f>
        <v>TREtps_e_FWD</v>
      </c>
    </row>
    <row r="3682" spans="1:10" ht="16" hidden="1" x14ac:dyDescent="0.2">
      <c r="A3682" s="1" t="s">
        <v>2410</v>
      </c>
      <c r="B3682" s="1" t="s">
        <v>3903</v>
      </c>
      <c r="C3682" s="1" t="s">
        <v>5822</v>
      </c>
      <c r="D3682" s="1" t="s">
        <v>5823</v>
      </c>
      <c r="E3682" s="1" t="s">
        <v>7</v>
      </c>
      <c r="F3682" s="1" t="s">
        <v>3920</v>
      </c>
      <c r="G3682" s="1" t="str">
        <f>RT_enz[[#This Row],[rxn_src]]&amp;"_"&amp;RT_enz[[#This Row],[dir]]</f>
        <v>TREtps_e_REV</v>
      </c>
      <c r="H3682" s="1" t="str">
        <f>_xlfn.XLOOKUP(RT_enz[[#This Row],[Column1]],SC_enz[name_dir],SC_enz[name_dir],"")</f>
        <v>TREtps_e_REV</v>
      </c>
      <c r="I3682" s="1" t="str">
        <f>_xlfn.XLOOKUP(RT_enz[[#This Row],[rxn_src]],SC_enz[rxn_src],SC_enz[rxn_src],"")</f>
        <v>TREtps_e</v>
      </c>
      <c r="J3682" s="2" t="str">
        <f>_xlfn.XLOOKUP(RT_enz[[#This Row],[Column1]],RT_gsm[Column3],RT_gsm[Column3],"")</f>
        <v>TREtps_e_REV</v>
      </c>
    </row>
    <row r="3683" spans="1:10" ht="16" hidden="1" x14ac:dyDescent="0.2">
      <c r="A3683" s="1" t="s">
        <v>6711</v>
      </c>
      <c r="B3683" s="1" t="s">
        <v>3902</v>
      </c>
      <c r="C3683" s="1" t="s">
        <v>6712</v>
      </c>
      <c r="D3683" s="1" t="s">
        <v>6713</v>
      </c>
      <c r="E3683" s="1" t="s">
        <v>7</v>
      </c>
      <c r="F3683" s="1" t="s">
        <v>3920</v>
      </c>
      <c r="G3683" s="1" t="str">
        <f>RT_enz[[#This Row],[rxn_src]]&amp;"_"&amp;RT_enz[[#This Row],[dir]]</f>
        <v>TROPNDH_c_FWD</v>
      </c>
      <c r="H3683" s="1" t="str">
        <f>_xlfn.XLOOKUP(RT_enz[[#This Row],[Column1]],SC_enz[name_dir],SC_enz[name_dir],"")</f>
        <v/>
      </c>
      <c r="I3683" s="1" t="str">
        <f>_xlfn.XLOOKUP(RT_enz[[#This Row],[rxn_src]],SC_enz[rxn_src],SC_enz[rxn_src],"")</f>
        <v/>
      </c>
      <c r="J3683" s="2" t="str">
        <f>_xlfn.XLOOKUP(RT_enz[[#This Row],[Column1]],RT_gsm[Column3],RT_gsm[Column3],"")</f>
        <v>TROPNDH_c_FWD</v>
      </c>
    </row>
    <row r="3684" spans="1:10" ht="16" hidden="1" x14ac:dyDescent="0.2">
      <c r="A3684" s="1" t="s">
        <v>6711</v>
      </c>
      <c r="B3684" s="1" t="s">
        <v>3903</v>
      </c>
      <c r="C3684" s="1" t="s">
        <v>6712</v>
      </c>
      <c r="D3684" s="1" t="s">
        <v>6713</v>
      </c>
      <c r="E3684" s="1" t="s">
        <v>7</v>
      </c>
      <c r="F3684" s="1" t="s">
        <v>3920</v>
      </c>
      <c r="G3684" s="1" t="str">
        <f>RT_enz[[#This Row],[rxn_src]]&amp;"_"&amp;RT_enz[[#This Row],[dir]]</f>
        <v>TROPNDH_c_REV</v>
      </c>
      <c r="H3684" s="1" t="str">
        <f>_xlfn.XLOOKUP(RT_enz[[#This Row],[Column1]],SC_enz[name_dir],SC_enz[name_dir],"")</f>
        <v/>
      </c>
      <c r="I3684" s="1" t="str">
        <f>_xlfn.XLOOKUP(RT_enz[[#This Row],[rxn_src]],SC_enz[rxn_src],SC_enz[rxn_src],"")</f>
        <v/>
      </c>
      <c r="J3684" s="2" t="str">
        <f>_xlfn.XLOOKUP(RT_enz[[#This Row],[Column1]],RT_gsm[Column3],RT_gsm[Column3],"")</f>
        <v>TROPNDH_c_REV</v>
      </c>
    </row>
    <row r="3685" spans="1:10" ht="16" hidden="1" x14ac:dyDescent="0.2">
      <c r="A3685" s="1" t="s">
        <v>6714</v>
      </c>
      <c r="B3685" s="1" t="s">
        <v>3902</v>
      </c>
      <c r="C3685" s="1" t="s">
        <v>6715</v>
      </c>
      <c r="D3685" s="1" t="s">
        <v>6716</v>
      </c>
      <c r="E3685" s="1" t="s">
        <v>7</v>
      </c>
      <c r="F3685" s="1" t="s">
        <v>3920</v>
      </c>
      <c r="G3685" s="1" t="str">
        <f>RT_enz[[#This Row],[rxn_src]]&amp;"_"&amp;RT_enz[[#This Row],[dir]]</f>
        <v>TRPDC_c_FWD</v>
      </c>
      <c r="H3685" s="1" t="str">
        <f>_xlfn.XLOOKUP(RT_enz[[#This Row],[Column1]],SC_enz[name_dir],SC_enz[name_dir],"")</f>
        <v/>
      </c>
      <c r="I3685" s="1" t="str">
        <f>_xlfn.XLOOKUP(RT_enz[[#This Row],[rxn_src]],SC_enz[rxn_src],SC_enz[rxn_src],"")</f>
        <v/>
      </c>
      <c r="J3685" s="2" t="str">
        <f>_xlfn.XLOOKUP(RT_enz[[#This Row],[Column1]],RT_gsm[Column3],RT_gsm[Column3],"")</f>
        <v>TRPDC_c_FWD</v>
      </c>
    </row>
    <row r="3686" spans="1:10" ht="16" hidden="1" x14ac:dyDescent="0.2">
      <c r="A3686" s="1" t="s">
        <v>6714</v>
      </c>
      <c r="B3686" s="1" t="s">
        <v>3903</v>
      </c>
      <c r="C3686" s="1" t="s">
        <v>6715</v>
      </c>
      <c r="D3686" s="1" t="s">
        <v>6716</v>
      </c>
      <c r="E3686" s="1" t="s">
        <v>7</v>
      </c>
      <c r="F3686" s="1" t="s">
        <v>3920</v>
      </c>
      <c r="G3686" s="1" t="str">
        <f>RT_enz[[#This Row],[rxn_src]]&amp;"_"&amp;RT_enz[[#This Row],[dir]]</f>
        <v>TRPDC_c_REV</v>
      </c>
      <c r="H3686" s="1" t="str">
        <f>_xlfn.XLOOKUP(RT_enz[[#This Row],[Column1]],SC_enz[name_dir],SC_enz[name_dir],"")</f>
        <v/>
      </c>
      <c r="I3686" s="1" t="str">
        <f>_xlfn.XLOOKUP(RT_enz[[#This Row],[rxn_src]],SC_enz[rxn_src],SC_enz[rxn_src],"")</f>
        <v/>
      </c>
      <c r="J3686" s="2" t="str">
        <f>_xlfn.XLOOKUP(RT_enz[[#This Row],[Column1]],RT_gsm[Column3],RT_gsm[Column3],"")</f>
        <v>TRPDC_c_REV</v>
      </c>
    </row>
    <row r="3687" spans="1:10" ht="16" hidden="1" x14ac:dyDescent="0.2">
      <c r="A3687" s="1" t="s">
        <v>1194</v>
      </c>
      <c r="B3687" s="1" t="s">
        <v>3902</v>
      </c>
      <c r="C3687" s="1" t="s">
        <v>6717</v>
      </c>
      <c r="D3687" s="1" t="s">
        <v>6718</v>
      </c>
      <c r="E3687" s="1" t="s">
        <v>7</v>
      </c>
      <c r="F3687" s="1" t="s">
        <v>3920</v>
      </c>
      <c r="G3687" s="1" t="str">
        <f>RT_enz[[#This Row],[rxn_src]]&amp;"_"&amp;RT_enz[[#This Row],[dir]]</f>
        <v>TRPO2_c_FWD</v>
      </c>
      <c r="H3687" s="1" t="str">
        <f>_xlfn.XLOOKUP(RT_enz[[#This Row],[Column1]],SC_enz[name_dir],SC_enz[name_dir],"")</f>
        <v>TRPO2_c_FWD</v>
      </c>
      <c r="I3687" s="1" t="str">
        <f>_xlfn.XLOOKUP(RT_enz[[#This Row],[rxn_src]],SC_enz[rxn_src],SC_enz[rxn_src],"")</f>
        <v>TRPO2_c</v>
      </c>
      <c r="J3687" s="2" t="str">
        <f>_xlfn.XLOOKUP(RT_enz[[#This Row],[Column1]],RT_gsm[Column3],RT_gsm[Column3],"")</f>
        <v>TRPO2_c_FWD</v>
      </c>
    </row>
    <row r="3688" spans="1:10" ht="16" hidden="1" x14ac:dyDescent="0.2">
      <c r="A3688" s="1" t="s">
        <v>1703</v>
      </c>
      <c r="B3688" s="1" t="s">
        <v>3902</v>
      </c>
      <c r="C3688" s="1" t="s">
        <v>6719</v>
      </c>
      <c r="D3688" s="1" t="s">
        <v>6720</v>
      </c>
      <c r="E3688" s="1" t="s">
        <v>7</v>
      </c>
      <c r="F3688" s="1" t="s">
        <v>3920</v>
      </c>
      <c r="G3688" s="1" t="str">
        <f>RT_enz[[#This Row],[rxn_src]]&amp;"_"&amp;RT_enz[[#This Row],[dir]]</f>
        <v>TRPS1_c_FWD</v>
      </c>
      <c r="H3688" s="1" t="str">
        <f>_xlfn.XLOOKUP(RT_enz[[#This Row],[Column1]],SC_enz[name_dir],SC_enz[name_dir],"")</f>
        <v>TRPS1_c_FWD</v>
      </c>
      <c r="I3688" s="1" t="str">
        <f>_xlfn.XLOOKUP(RT_enz[[#This Row],[rxn_src]],SC_enz[rxn_src],SC_enz[rxn_src],"")</f>
        <v>TRPS1_c</v>
      </c>
      <c r="J3688" s="2" t="str">
        <f>_xlfn.XLOOKUP(RT_enz[[#This Row],[Column1]],RT_gsm[Column3],RT_gsm[Column3],"")</f>
        <v>TRPS1_c_FWD</v>
      </c>
    </row>
    <row r="3689" spans="1:10" ht="16" hidden="1" x14ac:dyDescent="0.2">
      <c r="A3689" s="1" t="s">
        <v>2818</v>
      </c>
      <c r="B3689" s="1" t="s">
        <v>3902</v>
      </c>
      <c r="C3689" s="1" t="s">
        <v>1642</v>
      </c>
      <c r="D3689" s="1" t="s">
        <v>143</v>
      </c>
      <c r="E3689" s="1" t="s">
        <v>7</v>
      </c>
      <c r="F3689" s="1"/>
      <c r="G3689" s="1" t="str">
        <f>RT_enz[[#This Row],[rxn_src]]&amp;"_"&amp;RT_enz[[#This Row],[dir]]</f>
        <v>TRPt_c_m_FWD</v>
      </c>
      <c r="H3689" s="1" t="str">
        <f>_xlfn.XLOOKUP(RT_enz[[#This Row],[Column1]],SC_enz[name_dir],SC_enz[name_dir],"")</f>
        <v>TRPt_c_m_FWD</v>
      </c>
      <c r="I3689" s="1" t="str">
        <f>_xlfn.XLOOKUP(RT_enz[[#This Row],[rxn_src]],SC_enz[rxn_src],SC_enz[rxn_src],"")</f>
        <v>TRPt_c_m</v>
      </c>
      <c r="J3689" s="2" t="str">
        <f>_xlfn.XLOOKUP(RT_enz[[#This Row],[Column1]],RT_gsm[Column3],RT_gsm[Column3],"")</f>
        <v>TRPt_c_m_FWD</v>
      </c>
    </row>
    <row r="3690" spans="1:10" ht="16" hidden="1" x14ac:dyDescent="0.2">
      <c r="A3690" s="1" t="s">
        <v>1706</v>
      </c>
      <c r="B3690" s="1" t="s">
        <v>3902</v>
      </c>
      <c r="C3690" s="1" t="s">
        <v>4084</v>
      </c>
      <c r="D3690" s="1" t="s">
        <v>4085</v>
      </c>
      <c r="E3690" s="1" t="s">
        <v>7</v>
      </c>
      <c r="F3690" s="1" t="s">
        <v>3920</v>
      </c>
      <c r="G3690" s="1" t="str">
        <f>RT_enz[[#This Row],[rxn_src]]&amp;"_"&amp;RT_enz[[#This Row],[dir]]</f>
        <v>TRPTA_c_FWD</v>
      </c>
      <c r="H3690" s="1" t="str">
        <f>_xlfn.XLOOKUP(RT_enz[[#This Row],[Column1]],SC_enz[name_dir],SC_enz[name_dir],"")</f>
        <v>TRPTA_c_FWD</v>
      </c>
      <c r="I3690" s="1" t="str">
        <f>_xlfn.XLOOKUP(RT_enz[[#This Row],[rxn_src]],SC_enz[rxn_src],SC_enz[rxn_src],"")</f>
        <v>TRPTA_c</v>
      </c>
      <c r="J3690" s="2" t="str">
        <f>_xlfn.XLOOKUP(RT_enz[[#This Row],[Column1]],RT_gsm[Column3],RT_gsm[Column3],"")</f>
        <v>TRPTA_c_FWD</v>
      </c>
    </row>
    <row r="3691" spans="1:10" ht="16" hidden="1" x14ac:dyDescent="0.2">
      <c r="A3691" s="1" t="s">
        <v>1707</v>
      </c>
      <c r="B3691" s="1" t="s">
        <v>3902</v>
      </c>
      <c r="C3691" s="1" t="s">
        <v>6721</v>
      </c>
      <c r="D3691" s="1" t="s">
        <v>6722</v>
      </c>
      <c r="E3691" s="1" t="s">
        <v>7</v>
      </c>
      <c r="F3691" s="1" t="s">
        <v>3920</v>
      </c>
      <c r="G3691" s="1" t="str">
        <f>RT_enz[[#This Row],[rxn_src]]&amp;"_"&amp;RT_enz[[#This Row],[dir]]</f>
        <v>TRPTRS_c_FWD</v>
      </c>
      <c r="H3691" s="1" t="str">
        <f>_xlfn.XLOOKUP(RT_enz[[#This Row],[Column1]],SC_enz[name_dir],SC_enz[name_dir],"")</f>
        <v>TRPTRS_c_FWD</v>
      </c>
      <c r="I3691" s="1" t="str">
        <f>_xlfn.XLOOKUP(RT_enz[[#This Row],[rxn_src]],SC_enz[rxn_src],SC_enz[rxn_src],"")</f>
        <v>TRPTRS_c</v>
      </c>
      <c r="J3691" s="2" t="str">
        <f>_xlfn.XLOOKUP(RT_enz[[#This Row],[Column1]],RT_gsm[Column3],RT_gsm[Column3],"")</f>
        <v>TRPTRS_c_FWD</v>
      </c>
    </row>
    <row r="3692" spans="1:10" ht="16" hidden="1" x14ac:dyDescent="0.2">
      <c r="A3692" s="1" t="s">
        <v>1710</v>
      </c>
      <c r="B3692" s="1" t="s">
        <v>3902</v>
      </c>
      <c r="C3692" s="1" t="s">
        <v>6723</v>
      </c>
      <c r="D3692" s="1" t="s">
        <v>6724</v>
      </c>
      <c r="E3692" s="1" t="s">
        <v>7</v>
      </c>
      <c r="F3692" s="1" t="s">
        <v>3920</v>
      </c>
      <c r="G3692" s="1" t="str">
        <f>RT_enz[[#This Row],[rxn_src]]&amp;"_"&amp;RT_enz[[#This Row],[dir]]</f>
        <v>TRPTRS_m_FWD</v>
      </c>
      <c r="H3692" s="1" t="str">
        <f>_xlfn.XLOOKUP(RT_enz[[#This Row],[Column1]],SC_enz[name_dir],SC_enz[name_dir],"")</f>
        <v>TRPTRS_m_FWD</v>
      </c>
      <c r="I3692" s="1" t="str">
        <f>_xlfn.XLOOKUP(RT_enz[[#This Row],[rxn_src]],SC_enz[rxn_src],SC_enz[rxn_src],"")</f>
        <v>TRPTRS_m</v>
      </c>
      <c r="J3692" s="2" t="str">
        <f>_xlfn.XLOOKUP(RT_enz[[#This Row],[Column1]],RT_gsm[Column3],RT_gsm[Column3],"")</f>
        <v>TRPTRS_m_FWD</v>
      </c>
    </row>
    <row r="3693" spans="1:10" ht="16" hidden="1" x14ac:dyDescent="0.2">
      <c r="A3693" s="1" t="s">
        <v>2942</v>
      </c>
      <c r="B3693" s="1" t="s">
        <v>3902</v>
      </c>
      <c r="C3693" s="1" t="s">
        <v>1642</v>
      </c>
      <c r="D3693" s="1" t="s">
        <v>143</v>
      </c>
      <c r="E3693" s="1" t="s">
        <v>7</v>
      </c>
      <c r="F3693" s="1"/>
      <c r="G3693" s="1" t="str">
        <f>RT_enz[[#This Row],[rxn_src]]&amp;"_"&amp;RT_enz[[#This Row],[dir]]</f>
        <v>TTCCOAt_c_en_FWD</v>
      </c>
      <c r="H3693" s="1" t="str">
        <f>_xlfn.XLOOKUP(RT_enz[[#This Row],[Column1]],SC_enz[name_dir],SC_enz[name_dir],"")</f>
        <v>TTCCOAt_c_en_FWD</v>
      </c>
      <c r="I3693" s="1" t="str">
        <f>_xlfn.XLOOKUP(RT_enz[[#This Row],[rxn_src]],SC_enz[rxn_src],SC_enz[rxn_src],"")</f>
        <v>TTCCOAt_c_en</v>
      </c>
      <c r="J3693" s="2" t="str">
        <f>_xlfn.XLOOKUP(RT_enz[[#This Row],[Column1]],RT_gsm[Column3],RT_gsm[Column3],"")</f>
        <v>TTCCOAt_c_en_FWD</v>
      </c>
    </row>
    <row r="3694" spans="1:10" ht="16" hidden="1" x14ac:dyDescent="0.2">
      <c r="A3694" s="1" t="s">
        <v>2942</v>
      </c>
      <c r="B3694" s="1" t="s">
        <v>3903</v>
      </c>
      <c r="C3694" s="1" t="s">
        <v>1642</v>
      </c>
      <c r="D3694" s="1" t="s">
        <v>143</v>
      </c>
      <c r="E3694" s="1" t="s">
        <v>7</v>
      </c>
      <c r="F3694" s="1"/>
      <c r="G3694" s="1" t="str">
        <f>RT_enz[[#This Row],[rxn_src]]&amp;"_"&amp;RT_enz[[#This Row],[dir]]</f>
        <v>TTCCOAt_c_en_REV</v>
      </c>
      <c r="H3694" s="1" t="str">
        <f>_xlfn.XLOOKUP(RT_enz[[#This Row],[Column1]],SC_enz[name_dir],SC_enz[name_dir],"")</f>
        <v>TTCCOAt_c_en_REV</v>
      </c>
      <c r="I3694" s="1" t="str">
        <f>_xlfn.XLOOKUP(RT_enz[[#This Row],[rxn_src]],SC_enz[rxn_src],SC_enz[rxn_src],"")</f>
        <v>TTCCOAt_c_en</v>
      </c>
      <c r="J3694" s="2" t="str">
        <f>_xlfn.XLOOKUP(RT_enz[[#This Row],[Column1]],RT_gsm[Column3],RT_gsm[Column3],"")</f>
        <v>TTCCOAt_c_en_REV</v>
      </c>
    </row>
    <row r="3695" spans="1:10" ht="16" hidden="1" x14ac:dyDescent="0.2">
      <c r="A3695" s="1" t="s">
        <v>2927</v>
      </c>
      <c r="B3695" s="1" t="s">
        <v>3902</v>
      </c>
      <c r="C3695" s="1" t="s">
        <v>1642</v>
      </c>
      <c r="D3695" s="1" t="s">
        <v>143</v>
      </c>
      <c r="E3695" s="1" t="s">
        <v>7</v>
      </c>
      <c r="F3695" s="1"/>
      <c r="G3695" s="1" t="str">
        <f>RT_enz[[#This Row],[rxn_src]]&amp;"_"&amp;RT_enz[[#This Row],[dir]]</f>
        <v>TTCCOAt_c_l_FWD</v>
      </c>
      <c r="H3695" s="1" t="str">
        <f>_xlfn.XLOOKUP(RT_enz[[#This Row],[Column1]],SC_enz[name_dir],SC_enz[name_dir],"")</f>
        <v>TTCCOAt_c_l_FWD</v>
      </c>
      <c r="I3695" s="1" t="str">
        <f>_xlfn.XLOOKUP(RT_enz[[#This Row],[rxn_src]],SC_enz[rxn_src],SC_enz[rxn_src],"")</f>
        <v>TTCCOAt_c_l</v>
      </c>
      <c r="J3695" s="2" t="str">
        <f>_xlfn.XLOOKUP(RT_enz[[#This Row],[Column1]],RT_gsm[Column3],RT_gsm[Column3],"")</f>
        <v>TTCCOAt_c_l_FWD</v>
      </c>
    </row>
    <row r="3696" spans="1:10" ht="16" hidden="1" x14ac:dyDescent="0.2">
      <c r="A3696" s="1" t="s">
        <v>2927</v>
      </c>
      <c r="B3696" s="1" t="s">
        <v>3903</v>
      </c>
      <c r="C3696" s="1" t="s">
        <v>1642</v>
      </c>
      <c r="D3696" s="1" t="s">
        <v>143</v>
      </c>
      <c r="E3696" s="1" t="s">
        <v>7</v>
      </c>
      <c r="F3696" s="1"/>
      <c r="G3696" s="1" t="str">
        <f>RT_enz[[#This Row],[rxn_src]]&amp;"_"&amp;RT_enz[[#This Row],[dir]]</f>
        <v>TTCCOAt_c_l_REV</v>
      </c>
      <c r="H3696" s="1" t="str">
        <f>_xlfn.XLOOKUP(RT_enz[[#This Row],[Column1]],SC_enz[name_dir],SC_enz[name_dir],"")</f>
        <v>TTCCOAt_c_l_REV</v>
      </c>
      <c r="I3696" s="1" t="str">
        <f>_xlfn.XLOOKUP(RT_enz[[#This Row],[rxn_src]],SC_enz[rxn_src],SC_enz[rxn_src],"")</f>
        <v>TTCCOAt_c_l</v>
      </c>
      <c r="J3696" s="2" t="str">
        <f>_xlfn.XLOOKUP(RT_enz[[#This Row],[Column1]],RT_gsm[Column3],RT_gsm[Column3],"")</f>
        <v>TTCCOAt_c_l_REV</v>
      </c>
    </row>
    <row r="3697" spans="1:10" ht="16" hidden="1" x14ac:dyDescent="0.2">
      <c r="A3697" s="1" t="s">
        <v>2802</v>
      </c>
      <c r="B3697" s="1" t="s">
        <v>3902</v>
      </c>
      <c r="C3697" s="1" t="s">
        <v>1642</v>
      </c>
      <c r="D3697" s="1" t="s">
        <v>143</v>
      </c>
      <c r="E3697" s="1" t="s">
        <v>7</v>
      </c>
      <c r="F3697" s="1"/>
      <c r="G3697" s="1" t="str">
        <f>RT_enz[[#This Row],[rxn_src]]&amp;"_"&amp;RT_enz[[#This Row],[dir]]</f>
        <v>TTCCOAt_c_r_FWD</v>
      </c>
      <c r="H3697" s="1" t="str">
        <f>_xlfn.XLOOKUP(RT_enz[[#This Row],[Column1]],SC_enz[name_dir],SC_enz[name_dir],"")</f>
        <v>TTCCOAt_c_r_FWD</v>
      </c>
      <c r="I3697" s="1" t="str">
        <f>_xlfn.XLOOKUP(RT_enz[[#This Row],[rxn_src]],SC_enz[rxn_src],SC_enz[rxn_src],"")</f>
        <v>TTCCOAt_c_r</v>
      </c>
      <c r="J3697" s="2" t="str">
        <f>_xlfn.XLOOKUP(RT_enz[[#This Row],[Column1]],RT_gsm[Column3],RT_gsm[Column3],"")</f>
        <v>TTCCOAt_c_r_FWD</v>
      </c>
    </row>
    <row r="3698" spans="1:10" ht="16" hidden="1" x14ac:dyDescent="0.2">
      <c r="A3698" s="1" t="s">
        <v>2802</v>
      </c>
      <c r="B3698" s="1" t="s">
        <v>3903</v>
      </c>
      <c r="C3698" s="1" t="s">
        <v>1642</v>
      </c>
      <c r="D3698" s="1" t="s">
        <v>143</v>
      </c>
      <c r="E3698" s="1" t="s">
        <v>7</v>
      </c>
      <c r="F3698" s="1"/>
      <c r="G3698" s="1" t="str">
        <f>RT_enz[[#This Row],[rxn_src]]&amp;"_"&amp;RT_enz[[#This Row],[dir]]</f>
        <v>TTCCOAt_c_r_REV</v>
      </c>
      <c r="H3698" s="1" t="str">
        <f>_xlfn.XLOOKUP(RT_enz[[#This Row],[Column1]],SC_enz[name_dir],SC_enz[name_dir],"")</f>
        <v>TTCCOAt_c_r_REV</v>
      </c>
      <c r="I3698" s="1" t="str">
        <f>_xlfn.XLOOKUP(RT_enz[[#This Row],[rxn_src]],SC_enz[rxn_src],SC_enz[rxn_src],"")</f>
        <v>TTCCOAt_c_r</v>
      </c>
      <c r="J3698" s="2" t="str">
        <f>_xlfn.XLOOKUP(RT_enz[[#This Row],[Column1]],RT_gsm[Column3],RT_gsm[Column3],"")</f>
        <v>TTCCOAt_c_r_REV</v>
      </c>
    </row>
    <row r="3699" spans="1:10" ht="16" hidden="1" x14ac:dyDescent="0.2">
      <c r="A3699" s="1" t="s">
        <v>2876</v>
      </c>
      <c r="B3699" s="1" t="s">
        <v>3902</v>
      </c>
      <c r="C3699" s="1" t="s">
        <v>1642</v>
      </c>
      <c r="D3699" s="1" t="s">
        <v>143</v>
      </c>
      <c r="E3699" s="1" t="s">
        <v>7</v>
      </c>
      <c r="F3699" s="1"/>
      <c r="G3699" s="1" t="str">
        <f>RT_enz[[#This Row],[rxn_src]]&amp;"_"&amp;RT_enz[[#This Row],[dir]]</f>
        <v>TTCCOAt_c_rm_FWD</v>
      </c>
      <c r="H3699" s="1" t="str">
        <f>_xlfn.XLOOKUP(RT_enz[[#This Row],[Column1]],SC_enz[name_dir],SC_enz[name_dir],"")</f>
        <v>TTCCOAt_c_rm_FWD</v>
      </c>
      <c r="I3699" s="1" t="str">
        <f>_xlfn.XLOOKUP(RT_enz[[#This Row],[rxn_src]],SC_enz[rxn_src],SC_enz[rxn_src],"")</f>
        <v>TTCCOAt_c_rm</v>
      </c>
      <c r="J3699" s="2" t="str">
        <f>_xlfn.XLOOKUP(RT_enz[[#This Row],[Column1]],RT_gsm[Column3],RT_gsm[Column3],"")</f>
        <v>TTCCOAt_c_rm_FWD</v>
      </c>
    </row>
    <row r="3700" spans="1:10" ht="16" hidden="1" x14ac:dyDescent="0.2">
      <c r="A3700" s="1" t="s">
        <v>2876</v>
      </c>
      <c r="B3700" s="1" t="s">
        <v>3903</v>
      </c>
      <c r="C3700" s="1" t="s">
        <v>1642</v>
      </c>
      <c r="D3700" s="1" t="s">
        <v>143</v>
      </c>
      <c r="E3700" s="1" t="s">
        <v>7</v>
      </c>
      <c r="F3700" s="1"/>
      <c r="G3700" s="1" t="str">
        <f>RT_enz[[#This Row],[rxn_src]]&amp;"_"&amp;RT_enz[[#This Row],[dir]]</f>
        <v>TTCCOAt_c_rm_REV</v>
      </c>
      <c r="H3700" s="1" t="str">
        <f>_xlfn.XLOOKUP(RT_enz[[#This Row],[Column1]],SC_enz[name_dir],SC_enz[name_dir],"")</f>
        <v>TTCCOAt_c_rm_REV</v>
      </c>
      <c r="I3700" s="1" t="str">
        <f>_xlfn.XLOOKUP(RT_enz[[#This Row],[rxn_src]],SC_enz[rxn_src],SC_enz[rxn_src],"")</f>
        <v>TTCCOAt_c_rm</v>
      </c>
      <c r="J3700" s="2" t="str">
        <f>_xlfn.XLOOKUP(RT_enz[[#This Row],[Column1]],RT_gsm[Column3],RT_gsm[Column3],"")</f>
        <v>TTCCOAt_c_rm_REV</v>
      </c>
    </row>
    <row r="3701" spans="1:10" ht="16" hidden="1" x14ac:dyDescent="0.2">
      <c r="A3701" s="1" t="s">
        <v>6725</v>
      </c>
      <c r="B3701" s="1" t="s">
        <v>3902</v>
      </c>
      <c r="C3701" s="1" t="s">
        <v>142</v>
      </c>
      <c r="D3701" s="1" t="s">
        <v>143</v>
      </c>
      <c r="E3701" s="1" t="s">
        <v>12</v>
      </c>
      <c r="F3701" s="1" t="s">
        <v>4477</v>
      </c>
      <c r="G3701" s="1" t="str">
        <f>RT_enz[[#This Row],[rxn_src]]&amp;"_"&amp;RT_enz[[#This Row],[dir]]</f>
        <v>TTCOSAt_c_e_FWD</v>
      </c>
      <c r="H3701" s="1" t="str">
        <f>_xlfn.XLOOKUP(RT_enz[[#This Row],[Column1]],SC_enz[name_dir],SC_enz[name_dir],"")</f>
        <v/>
      </c>
      <c r="I3701" s="1" t="str">
        <f>_xlfn.XLOOKUP(RT_enz[[#This Row],[rxn_src]],SC_enz[rxn_src],SC_enz[rxn_src],"")</f>
        <v/>
      </c>
      <c r="J3701" s="2" t="str">
        <f>_xlfn.XLOOKUP(RT_enz[[#This Row],[Column1]],RT_gsm[Column3],RT_gsm[Column3],"")</f>
        <v>TTCOSAt_c_e_FWD</v>
      </c>
    </row>
    <row r="3702" spans="1:10" ht="16" hidden="1" x14ac:dyDescent="0.2">
      <c r="A3702" s="1" t="s">
        <v>6725</v>
      </c>
      <c r="B3702" s="1" t="s">
        <v>3903</v>
      </c>
      <c r="C3702" s="1" t="s">
        <v>142</v>
      </c>
      <c r="D3702" s="1" t="s">
        <v>143</v>
      </c>
      <c r="E3702" s="1" t="s">
        <v>12</v>
      </c>
      <c r="F3702" s="1" t="s">
        <v>4477</v>
      </c>
      <c r="G3702" s="1" t="str">
        <f>RT_enz[[#This Row],[rxn_src]]&amp;"_"&amp;RT_enz[[#This Row],[dir]]</f>
        <v>TTCOSAt_c_e_REV</v>
      </c>
      <c r="H3702" s="1" t="str">
        <f>_xlfn.XLOOKUP(RT_enz[[#This Row],[Column1]],SC_enz[name_dir],SC_enz[name_dir],"")</f>
        <v/>
      </c>
      <c r="I3702" s="1" t="str">
        <f>_xlfn.XLOOKUP(RT_enz[[#This Row],[rxn_src]],SC_enz[rxn_src],SC_enz[rxn_src],"")</f>
        <v/>
      </c>
      <c r="J3702" s="2" t="str">
        <f>_xlfn.XLOOKUP(RT_enz[[#This Row],[Column1]],RT_gsm[Column3],RT_gsm[Column3],"")</f>
        <v>TTCOSAt_c_e_REV</v>
      </c>
    </row>
    <row r="3703" spans="1:10" ht="16" hidden="1" x14ac:dyDescent="0.2">
      <c r="A3703" s="1" t="s">
        <v>6726</v>
      </c>
      <c r="B3703" s="1" t="s">
        <v>3902</v>
      </c>
      <c r="C3703" s="1" t="s">
        <v>142</v>
      </c>
      <c r="D3703" s="1" t="s">
        <v>143</v>
      </c>
      <c r="E3703" s="1" t="s">
        <v>12</v>
      </c>
      <c r="F3703" s="1" t="s">
        <v>4477</v>
      </c>
      <c r="G3703" s="1" t="str">
        <f>RT_enz[[#This Row],[rxn_src]]&amp;"_"&amp;RT_enz[[#This Row],[dir]]</f>
        <v>TTCOSAt_c_l_FWD</v>
      </c>
      <c r="H3703" s="1" t="str">
        <f>_xlfn.XLOOKUP(RT_enz[[#This Row],[Column1]],SC_enz[name_dir],SC_enz[name_dir],"")</f>
        <v/>
      </c>
      <c r="I3703" s="1" t="str">
        <f>_xlfn.XLOOKUP(RT_enz[[#This Row],[rxn_src]],SC_enz[rxn_src],SC_enz[rxn_src],"")</f>
        <v/>
      </c>
      <c r="J3703" s="2" t="str">
        <f>_xlfn.XLOOKUP(RT_enz[[#This Row],[Column1]],RT_gsm[Column3],RT_gsm[Column3],"")</f>
        <v>TTCOSAt_c_l_FWD</v>
      </c>
    </row>
    <row r="3704" spans="1:10" ht="16" hidden="1" x14ac:dyDescent="0.2">
      <c r="A3704" s="1" t="s">
        <v>6726</v>
      </c>
      <c r="B3704" s="1" t="s">
        <v>3903</v>
      </c>
      <c r="C3704" s="1" t="s">
        <v>142</v>
      </c>
      <c r="D3704" s="1" t="s">
        <v>143</v>
      </c>
      <c r="E3704" s="1" t="s">
        <v>12</v>
      </c>
      <c r="F3704" s="1" t="s">
        <v>4477</v>
      </c>
      <c r="G3704" s="1" t="str">
        <f>RT_enz[[#This Row],[rxn_src]]&amp;"_"&amp;RT_enz[[#This Row],[dir]]</f>
        <v>TTCOSAt_c_l_REV</v>
      </c>
      <c r="H3704" s="1" t="str">
        <f>_xlfn.XLOOKUP(RT_enz[[#This Row],[Column1]],SC_enz[name_dir],SC_enz[name_dir],"")</f>
        <v/>
      </c>
      <c r="I3704" s="1" t="str">
        <f>_xlfn.XLOOKUP(RT_enz[[#This Row],[rxn_src]],SC_enz[rxn_src],SC_enz[rxn_src],"")</f>
        <v/>
      </c>
      <c r="J3704" s="2" t="str">
        <f>_xlfn.XLOOKUP(RT_enz[[#This Row],[Column1]],RT_gsm[Column3],RT_gsm[Column3],"")</f>
        <v>TTCOSAt_c_l_REV</v>
      </c>
    </row>
    <row r="3705" spans="1:10" ht="16" hidden="1" x14ac:dyDescent="0.2">
      <c r="A3705" s="1" t="s">
        <v>6727</v>
      </c>
      <c r="B3705" s="1" t="s">
        <v>3902</v>
      </c>
      <c r="C3705" s="1" t="s">
        <v>142</v>
      </c>
      <c r="D3705" s="1" t="s">
        <v>143</v>
      </c>
      <c r="E3705" s="1" t="s">
        <v>12</v>
      </c>
      <c r="F3705" s="1" t="s">
        <v>4477</v>
      </c>
      <c r="G3705" s="1" t="str">
        <f>RT_enz[[#This Row],[rxn_src]]&amp;"_"&amp;RT_enz[[#This Row],[dir]]</f>
        <v>TTCOSAt_c_rm_FWD</v>
      </c>
      <c r="H3705" s="1" t="str">
        <f>_xlfn.XLOOKUP(RT_enz[[#This Row],[Column1]],SC_enz[name_dir],SC_enz[name_dir],"")</f>
        <v/>
      </c>
      <c r="I3705" s="1" t="str">
        <f>_xlfn.XLOOKUP(RT_enz[[#This Row],[rxn_src]],SC_enz[rxn_src],SC_enz[rxn_src],"")</f>
        <v/>
      </c>
      <c r="J3705" s="2" t="str">
        <f>_xlfn.XLOOKUP(RT_enz[[#This Row],[Column1]],RT_gsm[Column3],RT_gsm[Column3],"")</f>
        <v>TTCOSAt_c_rm_FWD</v>
      </c>
    </row>
    <row r="3706" spans="1:10" ht="16" hidden="1" x14ac:dyDescent="0.2">
      <c r="A3706" s="1" t="s">
        <v>6727</v>
      </c>
      <c r="B3706" s="1" t="s">
        <v>3903</v>
      </c>
      <c r="C3706" s="1" t="s">
        <v>142</v>
      </c>
      <c r="D3706" s="1" t="s">
        <v>143</v>
      </c>
      <c r="E3706" s="1" t="s">
        <v>12</v>
      </c>
      <c r="F3706" s="1" t="s">
        <v>4477</v>
      </c>
      <c r="G3706" s="1" t="str">
        <f>RT_enz[[#This Row],[rxn_src]]&amp;"_"&amp;RT_enz[[#This Row],[dir]]</f>
        <v>TTCOSAt_c_rm_REV</v>
      </c>
      <c r="H3706" s="1" t="str">
        <f>_xlfn.XLOOKUP(RT_enz[[#This Row],[Column1]],SC_enz[name_dir],SC_enz[name_dir],"")</f>
        <v/>
      </c>
      <c r="I3706" s="1" t="str">
        <f>_xlfn.XLOOKUP(RT_enz[[#This Row],[rxn_src]],SC_enz[rxn_src],SC_enz[rxn_src],"")</f>
        <v/>
      </c>
      <c r="J3706" s="2" t="str">
        <f>_xlfn.XLOOKUP(RT_enz[[#This Row],[Column1]],RT_gsm[Column3],RT_gsm[Column3],"")</f>
        <v>TTCOSAt_c_rm_REV</v>
      </c>
    </row>
    <row r="3707" spans="1:10" ht="16" hidden="1" x14ac:dyDescent="0.2">
      <c r="A3707" s="1" t="s">
        <v>2603</v>
      </c>
      <c r="B3707" s="1" t="s">
        <v>3902</v>
      </c>
      <c r="C3707" s="1" t="s">
        <v>4482</v>
      </c>
      <c r="D3707" s="1" t="s">
        <v>4483</v>
      </c>
      <c r="E3707" s="1" t="s">
        <v>12</v>
      </c>
      <c r="F3707" s="1" t="s">
        <v>4477</v>
      </c>
      <c r="G3707" s="1" t="str">
        <f>RT_enz[[#This Row],[rxn_src]]&amp;"_"&amp;RT_enz[[#This Row],[dir]]</f>
        <v>TTDCAt_c_e_FWD</v>
      </c>
      <c r="H3707" s="1" t="str">
        <f>_xlfn.XLOOKUP(RT_enz[[#This Row],[Column1]],SC_enz[name_dir],SC_enz[name_dir],"")</f>
        <v>TTDCAt_c_e_FWD</v>
      </c>
      <c r="I3707" s="1" t="str">
        <f>_xlfn.XLOOKUP(RT_enz[[#This Row],[rxn_src]],SC_enz[rxn_src],SC_enz[rxn_src],"")</f>
        <v>TTDCAt_c_e</v>
      </c>
      <c r="J3707" s="2" t="str">
        <f>_xlfn.XLOOKUP(RT_enz[[#This Row],[Column1]],RT_gsm[Column3],RT_gsm[Column3],"")</f>
        <v>TTDCAt_c_e_FWD</v>
      </c>
    </row>
    <row r="3708" spans="1:10" ht="16" hidden="1" x14ac:dyDescent="0.2">
      <c r="A3708" s="1" t="s">
        <v>2603</v>
      </c>
      <c r="B3708" s="1" t="s">
        <v>3903</v>
      </c>
      <c r="C3708" s="1" t="s">
        <v>4482</v>
      </c>
      <c r="D3708" s="1" t="s">
        <v>4483</v>
      </c>
      <c r="E3708" s="1" t="s">
        <v>12</v>
      </c>
      <c r="F3708" s="1" t="s">
        <v>4477</v>
      </c>
      <c r="G3708" s="1" t="str">
        <f>RT_enz[[#This Row],[rxn_src]]&amp;"_"&amp;RT_enz[[#This Row],[dir]]</f>
        <v>TTDCAt_c_e_REV</v>
      </c>
      <c r="H3708" s="1" t="str">
        <f>_xlfn.XLOOKUP(RT_enz[[#This Row],[Column1]],SC_enz[name_dir],SC_enz[name_dir],"")</f>
        <v>TTDCAt_c_e_REV</v>
      </c>
      <c r="I3708" s="1" t="str">
        <f>_xlfn.XLOOKUP(RT_enz[[#This Row],[rxn_src]],SC_enz[rxn_src],SC_enz[rxn_src],"")</f>
        <v>TTDCAt_c_e</v>
      </c>
      <c r="J3708" s="2" t="str">
        <f>_xlfn.XLOOKUP(RT_enz[[#This Row],[Column1]],RT_gsm[Column3],RT_gsm[Column3],"")</f>
        <v>TTDCAt_c_e_REV</v>
      </c>
    </row>
    <row r="3709" spans="1:10" ht="16" hidden="1" x14ac:dyDescent="0.2">
      <c r="A3709" s="1" t="s">
        <v>2862</v>
      </c>
      <c r="B3709" s="1" t="s">
        <v>3902</v>
      </c>
      <c r="C3709" s="1" t="s">
        <v>1642</v>
      </c>
      <c r="D3709" s="1" t="s">
        <v>143</v>
      </c>
      <c r="E3709" s="1" t="s">
        <v>7</v>
      </c>
      <c r="F3709" s="1"/>
      <c r="G3709" s="1" t="str">
        <f>RT_enz[[#This Row],[rxn_src]]&amp;"_"&amp;RT_enz[[#This Row],[dir]]</f>
        <v>TTDCAt_c_rm_FWD</v>
      </c>
      <c r="H3709" s="1" t="str">
        <f>_xlfn.XLOOKUP(RT_enz[[#This Row],[Column1]],SC_enz[name_dir],SC_enz[name_dir],"")</f>
        <v>TTDCAt_c_rm_FWD</v>
      </c>
      <c r="I3709" s="1" t="str">
        <f>_xlfn.XLOOKUP(RT_enz[[#This Row],[rxn_src]],SC_enz[rxn_src],SC_enz[rxn_src],"")</f>
        <v>TTDCAt_c_rm</v>
      </c>
      <c r="J3709" s="2" t="str">
        <f>_xlfn.XLOOKUP(RT_enz[[#This Row],[Column1]],RT_gsm[Column3],RT_gsm[Column3],"")</f>
        <v>TTDCAt_c_rm_FWD</v>
      </c>
    </row>
    <row r="3710" spans="1:10" ht="16" hidden="1" x14ac:dyDescent="0.2">
      <c r="A3710" s="1" t="s">
        <v>2862</v>
      </c>
      <c r="B3710" s="1" t="s">
        <v>3903</v>
      </c>
      <c r="C3710" s="1" t="s">
        <v>1642</v>
      </c>
      <c r="D3710" s="1" t="s">
        <v>143</v>
      </c>
      <c r="E3710" s="1" t="s">
        <v>7</v>
      </c>
      <c r="F3710" s="1"/>
      <c r="G3710" s="1" t="str">
        <f>RT_enz[[#This Row],[rxn_src]]&amp;"_"&amp;RT_enz[[#This Row],[dir]]</f>
        <v>TTDCAt_c_rm_REV</v>
      </c>
      <c r="H3710" s="1" t="str">
        <f>_xlfn.XLOOKUP(RT_enz[[#This Row],[Column1]],SC_enz[name_dir],SC_enz[name_dir],"")</f>
        <v>TTDCAt_c_rm_REV</v>
      </c>
      <c r="I3710" s="1" t="str">
        <f>_xlfn.XLOOKUP(RT_enz[[#This Row],[rxn_src]],SC_enz[rxn_src],SC_enz[rxn_src],"")</f>
        <v>TTDCAt_c_rm</v>
      </c>
      <c r="J3710" s="2" t="str">
        <f>_xlfn.XLOOKUP(RT_enz[[#This Row],[Column1]],RT_gsm[Column3],RT_gsm[Column3],"")</f>
        <v>TTDCAt_c_rm_REV</v>
      </c>
    </row>
    <row r="3711" spans="1:10" ht="16" hidden="1" x14ac:dyDescent="0.2">
      <c r="A3711" s="1" t="s">
        <v>6728</v>
      </c>
      <c r="B3711" s="1" t="s">
        <v>3902</v>
      </c>
      <c r="C3711" s="1" t="s">
        <v>4890</v>
      </c>
      <c r="D3711" s="1" t="s">
        <v>4891</v>
      </c>
      <c r="E3711" s="1" t="s">
        <v>7</v>
      </c>
      <c r="F3711" s="1" t="s">
        <v>3920</v>
      </c>
      <c r="G3711" s="1" t="str">
        <f>RT_enz[[#This Row],[rxn_src]]&amp;"_"&amp;RT_enz[[#This Row],[dir]]</f>
        <v>TTDCAt_c_x_FWD</v>
      </c>
      <c r="H3711" s="1" t="str">
        <f>_xlfn.XLOOKUP(RT_enz[[#This Row],[Column1]],SC_enz[name_dir],SC_enz[name_dir],"")</f>
        <v/>
      </c>
      <c r="I3711" s="1" t="str">
        <f>_xlfn.XLOOKUP(RT_enz[[#This Row],[rxn_src]],SC_enz[rxn_src],SC_enz[rxn_src],"")</f>
        <v/>
      </c>
      <c r="J3711" s="2" t="str">
        <f>_xlfn.XLOOKUP(RT_enz[[#This Row],[Column1]],RT_gsm[Column3],RT_gsm[Column3],"")</f>
        <v>TTDCAt_c_x_FWD</v>
      </c>
    </row>
    <row r="3712" spans="1:10" ht="16" hidden="1" x14ac:dyDescent="0.2">
      <c r="A3712" s="1" t="s">
        <v>6728</v>
      </c>
      <c r="B3712" s="1" t="s">
        <v>3903</v>
      </c>
      <c r="C3712" s="1" t="s">
        <v>4890</v>
      </c>
      <c r="D3712" s="1" t="s">
        <v>4891</v>
      </c>
      <c r="E3712" s="1" t="s">
        <v>12</v>
      </c>
      <c r="F3712" s="1" t="s">
        <v>3920</v>
      </c>
      <c r="G3712" s="1" t="str">
        <f>RT_enz[[#This Row],[rxn_src]]&amp;"_"&amp;RT_enz[[#This Row],[dir]]</f>
        <v>TTDCAt_c_x_REV</v>
      </c>
      <c r="H3712" s="1" t="str">
        <f>_xlfn.XLOOKUP(RT_enz[[#This Row],[Column1]],SC_enz[name_dir],SC_enz[name_dir],"")</f>
        <v/>
      </c>
      <c r="I3712" s="1" t="str">
        <f>_xlfn.XLOOKUP(RT_enz[[#This Row],[rxn_src]],SC_enz[rxn_src],SC_enz[rxn_src],"")</f>
        <v/>
      </c>
      <c r="J3712" s="2" t="str">
        <f>_xlfn.XLOOKUP(RT_enz[[#This Row],[Column1]],RT_gsm[Column3],RT_gsm[Column3],"")</f>
        <v>TTDCAt_c_x_REV</v>
      </c>
    </row>
    <row r="3713" spans="1:10" ht="16" hidden="1" x14ac:dyDescent="0.2">
      <c r="A3713" s="1" t="s">
        <v>6728</v>
      </c>
      <c r="B3713" s="1" t="s">
        <v>3902</v>
      </c>
      <c r="C3713" s="1" t="s">
        <v>1642</v>
      </c>
      <c r="D3713" s="1" t="s">
        <v>143</v>
      </c>
      <c r="E3713" s="1" t="s">
        <v>7</v>
      </c>
      <c r="F3713" s="1" t="s">
        <v>3920</v>
      </c>
      <c r="G3713" s="1" t="str">
        <f>RT_enz[[#This Row],[rxn_src]]&amp;"_"&amp;RT_enz[[#This Row],[dir]]</f>
        <v>TTDCAt_c_x_FWD</v>
      </c>
      <c r="H3713" s="1" t="str">
        <f>_xlfn.XLOOKUP(RT_enz[[#This Row],[Column1]],SC_enz[name_dir],SC_enz[name_dir],"")</f>
        <v/>
      </c>
      <c r="I3713" s="1" t="str">
        <f>_xlfn.XLOOKUP(RT_enz[[#This Row],[rxn_src]],SC_enz[rxn_src],SC_enz[rxn_src],"")</f>
        <v/>
      </c>
      <c r="J3713" s="2" t="str">
        <f>_xlfn.XLOOKUP(RT_enz[[#This Row],[Column1]],RT_gsm[Column3],RT_gsm[Column3],"")</f>
        <v>TTDCAt_c_x_FWD</v>
      </c>
    </row>
    <row r="3714" spans="1:10" ht="16" hidden="1" x14ac:dyDescent="0.2">
      <c r="A3714" s="1" t="s">
        <v>6728</v>
      </c>
      <c r="B3714" s="1" t="s">
        <v>3903</v>
      </c>
      <c r="C3714" s="1" t="s">
        <v>1642</v>
      </c>
      <c r="D3714" s="1" t="s">
        <v>143</v>
      </c>
      <c r="E3714" s="1" t="s">
        <v>12</v>
      </c>
      <c r="F3714" s="1" t="s">
        <v>3920</v>
      </c>
      <c r="G3714" s="1" t="str">
        <f>RT_enz[[#This Row],[rxn_src]]&amp;"_"&amp;RT_enz[[#This Row],[dir]]</f>
        <v>TTDCAt_c_x_REV</v>
      </c>
      <c r="H3714" s="1" t="str">
        <f>_xlfn.XLOOKUP(RT_enz[[#This Row],[Column1]],SC_enz[name_dir],SC_enz[name_dir],"")</f>
        <v/>
      </c>
      <c r="I3714" s="1" t="str">
        <f>_xlfn.XLOOKUP(RT_enz[[#This Row],[rxn_src]],SC_enz[rxn_src],SC_enz[rxn_src],"")</f>
        <v/>
      </c>
      <c r="J3714" s="2" t="str">
        <f>_xlfn.XLOOKUP(RT_enz[[#This Row],[Column1]],RT_gsm[Column3],RT_gsm[Column3],"")</f>
        <v>TTDCAt_c_x_REV</v>
      </c>
    </row>
    <row r="3715" spans="1:10" ht="16" hidden="1" x14ac:dyDescent="0.2">
      <c r="A3715" s="1" t="s">
        <v>2964</v>
      </c>
      <c r="B3715" s="1" t="s">
        <v>3902</v>
      </c>
      <c r="C3715" s="1" t="s">
        <v>1642</v>
      </c>
      <c r="D3715" s="1" t="s">
        <v>143</v>
      </c>
      <c r="E3715" s="1" t="s">
        <v>7</v>
      </c>
      <c r="F3715" s="1"/>
      <c r="G3715" s="1" t="str">
        <f>RT_enz[[#This Row],[rxn_src]]&amp;"_"&amp;RT_enz[[#This Row],[dir]]</f>
        <v>TTDCAt_l_rm_FWD</v>
      </c>
      <c r="H3715" s="1" t="str">
        <f>_xlfn.XLOOKUP(RT_enz[[#This Row],[Column1]],SC_enz[name_dir],SC_enz[name_dir],"")</f>
        <v>TTDCAt_l_rm_FWD</v>
      </c>
      <c r="I3715" s="1" t="str">
        <f>_xlfn.XLOOKUP(RT_enz[[#This Row],[rxn_src]],SC_enz[rxn_src],SC_enz[rxn_src],"")</f>
        <v>TTDCAt_l_rm</v>
      </c>
      <c r="J3715" s="2" t="str">
        <f>_xlfn.XLOOKUP(RT_enz[[#This Row],[Column1]],RT_gsm[Column3],RT_gsm[Column3],"")</f>
        <v>TTDCAt_l_rm_FWD</v>
      </c>
    </row>
    <row r="3716" spans="1:10" ht="16" hidden="1" x14ac:dyDescent="0.2">
      <c r="A3716" s="1" t="s">
        <v>2964</v>
      </c>
      <c r="B3716" s="1" t="s">
        <v>3903</v>
      </c>
      <c r="C3716" s="1" t="s">
        <v>1642</v>
      </c>
      <c r="D3716" s="1" t="s">
        <v>143</v>
      </c>
      <c r="E3716" s="1" t="s">
        <v>7</v>
      </c>
      <c r="F3716" s="1"/>
      <c r="G3716" s="1" t="str">
        <f>RT_enz[[#This Row],[rxn_src]]&amp;"_"&amp;RT_enz[[#This Row],[dir]]</f>
        <v>TTDCAt_l_rm_REV</v>
      </c>
      <c r="H3716" s="1" t="str">
        <f>_xlfn.XLOOKUP(RT_enz[[#This Row],[Column1]],SC_enz[name_dir],SC_enz[name_dir],"")</f>
        <v>TTDCAt_l_rm_REV</v>
      </c>
      <c r="I3716" s="1" t="str">
        <f>_xlfn.XLOOKUP(RT_enz[[#This Row],[rxn_src]],SC_enz[rxn_src],SC_enz[rxn_src],"")</f>
        <v>TTDCAt_l_rm</v>
      </c>
      <c r="J3716" s="2" t="str">
        <f>_xlfn.XLOOKUP(RT_enz[[#This Row],[Column1]],RT_gsm[Column3],RT_gsm[Column3],"")</f>
        <v>TTDCAt_l_rm_REV</v>
      </c>
    </row>
    <row r="3717" spans="1:10" ht="16" hidden="1" x14ac:dyDescent="0.2">
      <c r="A3717" s="1" t="s">
        <v>6729</v>
      </c>
      <c r="B3717" s="1" t="s">
        <v>3902</v>
      </c>
      <c r="C3717" s="1" t="s">
        <v>6730</v>
      </c>
      <c r="D3717" s="1" t="s">
        <v>6731</v>
      </c>
      <c r="E3717" s="1" t="s">
        <v>7</v>
      </c>
      <c r="F3717" s="1" t="s">
        <v>3920</v>
      </c>
      <c r="G3717" s="1" t="str">
        <f>RT_enz[[#This Row],[rxn_src]]&amp;"_"&amp;RT_enz[[#This Row],[dir]]</f>
        <v>TYRCBOX_x_FWD</v>
      </c>
      <c r="H3717" s="1" t="str">
        <f>_xlfn.XLOOKUP(RT_enz[[#This Row],[Column1]],SC_enz[name_dir],SC_enz[name_dir],"")</f>
        <v/>
      </c>
      <c r="I3717" s="1" t="str">
        <f>_xlfn.XLOOKUP(RT_enz[[#This Row],[rxn_src]],SC_enz[rxn_src],SC_enz[rxn_src],"")</f>
        <v/>
      </c>
      <c r="J3717" s="2" t="str">
        <f>_xlfn.XLOOKUP(RT_enz[[#This Row],[Column1]],RT_gsm[Column3],RT_gsm[Column3],"")</f>
        <v>TYRCBOX_x_FWD</v>
      </c>
    </row>
    <row r="3718" spans="1:10" ht="16" hidden="1" x14ac:dyDescent="0.2">
      <c r="A3718" s="1" t="s">
        <v>6729</v>
      </c>
      <c r="B3718" s="1" t="s">
        <v>3903</v>
      </c>
      <c r="C3718" s="1" t="s">
        <v>6730</v>
      </c>
      <c r="D3718" s="1" t="s">
        <v>6731</v>
      </c>
      <c r="E3718" s="1" t="s">
        <v>7</v>
      </c>
      <c r="F3718" s="1" t="s">
        <v>3920</v>
      </c>
      <c r="G3718" s="1" t="str">
        <f>RT_enz[[#This Row],[rxn_src]]&amp;"_"&amp;RT_enz[[#This Row],[dir]]</f>
        <v>TYRCBOX_x_REV</v>
      </c>
      <c r="H3718" s="1" t="str">
        <f>_xlfn.XLOOKUP(RT_enz[[#This Row],[Column1]],SC_enz[name_dir],SC_enz[name_dir],"")</f>
        <v/>
      </c>
      <c r="I3718" s="1" t="str">
        <f>_xlfn.XLOOKUP(RT_enz[[#This Row],[rxn_src]],SC_enz[rxn_src],SC_enz[rxn_src],"")</f>
        <v/>
      </c>
      <c r="J3718" s="2" t="str">
        <f>_xlfn.XLOOKUP(RT_enz[[#This Row],[Column1]],RT_gsm[Column3],RT_gsm[Column3],"")</f>
        <v>TYRCBOX_x_REV</v>
      </c>
    </row>
    <row r="3719" spans="1:10" ht="16" hidden="1" x14ac:dyDescent="0.2">
      <c r="A3719" s="1" t="s">
        <v>2822</v>
      </c>
      <c r="B3719" s="1" t="s">
        <v>3902</v>
      </c>
      <c r="C3719" s="1" t="s">
        <v>1642</v>
      </c>
      <c r="D3719" s="1" t="s">
        <v>143</v>
      </c>
      <c r="E3719" s="1" t="s">
        <v>7</v>
      </c>
      <c r="F3719" s="1"/>
      <c r="G3719" s="1" t="str">
        <f>RT_enz[[#This Row],[rxn_src]]&amp;"_"&amp;RT_enz[[#This Row],[dir]]</f>
        <v>TYRt_c_m_FWD</v>
      </c>
      <c r="H3719" s="1" t="str">
        <f>_xlfn.XLOOKUP(RT_enz[[#This Row],[Column1]],SC_enz[name_dir],SC_enz[name_dir],"")</f>
        <v>TYRt_c_m_FWD</v>
      </c>
      <c r="I3719" s="1" t="str">
        <f>_xlfn.XLOOKUP(RT_enz[[#This Row],[rxn_src]],SC_enz[rxn_src],SC_enz[rxn_src],"")</f>
        <v>TYRt_c_m</v>
      </c>
      <c r="J3719" s="2" t="str">
        <f>_xlfn.XLOOKUP(RT_enz[[#This Row],[Column1]],RT_gsm[Column3],RT_gsm[Column3],"")</f>
        <v>TYRt_c_m_FWD</v>
      </c>
    </row>
    <row r="3720" spans="1:10" ht="16" x14ac:dyDescent="0.2">
      <c r="A3720" s="1" t="s">
        <v>2283</v>
      </c>
      <c r="B3720" s="1" t="s">
        <v>3902</v>
      </c>
      <c r="C3720" s="1" t="s">
        <v>5710</v>
      </c>
      <c r="D3720" s="1" t="s">
        <v>5711</v>
      </c>
      <c r="E3720" s="1" t="s">
        <v>7</v>
      </c>
      <c r="F3720" s="1" t="s">
        <v>3920</v>
      </c>
      <c r="G3720" s="1" t="str">
        <f>RT_enz[[#This Row],[rxn_src]]&amp;"_"&amp;RT_enz[[#This Row],[dir]]</f>
        <v>TYRt_c_v_FWD</v>
      </c>
      <c r="H3720" s="1" t="str">
        <f>_xlfn.XLOOKUP(RT_enz[[#This Row],[Column1]],SC_enz[name_dir],SC_enz[name_dir],"")</f>
        <v>TYRt_c_v_FWD</v>
      </c>
      <c r="I3720" s="1" t="str">
        <f>_xlfn.XLOOKUP(RT_enz[[#This Row],[rxn_src]],SC_enz[rxn_src],SC_enz[rxn_src],"")</f>
        <v>TYRt_c_v</v>
      </c>
      <c r="J3720" s="2" t="str">
        <f>_xlfn.XLOOKUP(RT_enz[[#This Row],[Column1]],RT_gsm[Column3],RT_gsm[Column3],"")</f>
        <v>TYRt_c_v_FWD</v>
      </c>
    </row>
    <row r="3721" spans="1:10" ht="16" hidden="1" x14ac:dyDescent="0.2">
      <c r="A3721" s="1" t="s">
        <v>2823</v>
      </c>
      <c r="B3721" s="1" t="s">
        <v>3902</v>
      </c>
      <c r="C3721" s="1" t="s">
        <v>1642</v>
      </c>
      <c r="D3721" s="1" t="s">
        <v>143</v>
      </c>
      <c r="E3721" s="1" t="s">
        <v>7</v>
      </c>
      <c r="F3721" s="1"/>
      <c r="G3721" s="1" t="str">
        <f>RT_enz[[#This Row],[rxn_src]]&amp;"_"&amp;RT_enz[[#This Row],[dir]]</f>
        <v>TYRt_c_x_FWD</v>
      </c>
      <c r="H3721" s="1" t="str">
        <f>_xlfn.XLOOKUP(RT_enz[[#This Row],[Column1]],SC_enz[name_dir],SC_enz[name_dir],"")</f>
        <v>TYRt_c_x_FWD</v>
      </c>
      <c r="I3721" s="1" t="str">
        <f>_xlfn.XLOOKUP(RT_enz[[#This Row],[rxn_src]],SC_enz[rxn_src],SC_enz[rxn_src],"")</f>
        <v>TYRt_c_x</v>
      </c>
      <c r="J3721" s="2" t="str">
        <f>_xlfn.XLOOKUP(RT_enz[[#This Row],[Column1]],RT_gsm[Column3],RT_gsm[Column3],"")</f>
        <v>TYRt_c_x_FWD</v>
      </c>
    </row>
    <row r="3722" spans="1:10" ht="16" hidden="1" x14ac:dyDescent="0.2">
      <c r="A3722" s="1" t="s">
        <v>2823</v>
      </c>
      <c r="B3722" s="1" t="s">
        <v>3903</v>
      </c>
      <c r="C3722" s="1" t="s">
        <v>1642</v>
      </c>
      <c r="D3722" s="1" t="s">
        <v>143</v>
      </c>
      <c r="E3722" s="1" t="s">
        <v>7</v>
      </c>
      <c r="F3722" s="1"/>
      <c r="G3722" s="1" t="str">
        <f>RT_enz[[#This Row],[rxn_src]]&amp;"_"&amp;RT_enz[[#This Row],[dir]]</f>
        <v>TYRt_c_x_REV</v>
      </c>
      <c r="H3722" s="1" t="str">
        <f>_xlfn.XLOOKUP(RT_enz[[#This Row],[Column1]],SC_enz[name_dir],SC_enz[name_dir],"")</f>
        <v>TYRt_c_x_REV</v>
      </c>
      <c r="I3722" s="1" t="str">
        <f>_xlfn.XLOOKUP(RT_enz[[#This Row],[rxn_src]],SC_enz[rxn_src],SC_enz[rxn_src],"")</f>
        <v>TYRt_c_x</v>
      </c>
      <c r="J3722" s="2" t="str">
        <f>_xlfn.XLOOKUP(RT_enz[[#This Row],[Column1]],RT_gsm[Column3],RT_gsm[Column3],"")</f>
        <v>TYRt_c_x_REV</v>
      </c>
    </row>
    <row r="3723" spans="1:10" ht="16" hidden="1" x14ac:dyDescent="0.2">
      <c r="A3723" s="1" t="s">
        <v>1713</v>
      </c>
      <c r="B3723" s="1" t="s">
        <v>3902</v>
      </c>
      <c r="C3723" s="1" t="s">
        <v>4084</v>
      </c>
      <c r="D3723" s="1" t="s">
        <v>4085</v>
      </c>
      <c r="E3723" s="1" t="s">
        <v>7</v>
      </c>
      <c r="F3723" s="1" t="s">
        <v>3920</v>
      </c>
      <c r="G3723" s="1" t="str">
        <f>RT_enz[[#This Row],[rxn_src]]&amp;"_"&amp;RT_enz[[#This Row],[dir]]</f>
        <v>TYRTA_c_FWD</v>
      </c>
      <c r="H3723" s="1" t="str">
        <f>_xlfn.XLOOKUP(RT_enz[[#This Row],[Column1]],SC_enz[name_dir],SC_enz[name_dir],"")</f>
        <v>TYRTA_c_FWD</v>
      </c>
      <c r="I3723" s="1" t="str">
        <f>_xlfn.XLOOKUP(RT_enz[[#This Row],[rxn_src]],SC_enz[rxn_src],SC_enz[rxn_src],"")</f>
        <v>TYRTA_c</v>
      </c>
      <c r="J3723" s="2" t="str">
        <f>_xlfn.XLOOKUP(RT_enz[[#This Row],[Column1]],RT_gsm[Column3],RT_gsm[Column3],"")</f>
        <v>TYRTA_c_FWD</v>
      </c>
    </row>
    <row r="3724" spans="1:10" ht="16" hidden="1" x14ac:dyDescent="0.2">
      <c r="A3724" s="1" t="s">
        <v>1713</v>
      </c>
      <c r="B3724" s="1" t="s">
        <v>3903</v>
      </c>
      <c r="C3724" s="1" t="s">
        <v>4084</v>
      </c>
      <c r="D3724" s="1" t="s">
        <v>4085</v>
      </c>
      <c r="E3724" s="1" t="s">
        <v>12</v>
      </c>
      <c r="F3724" s="1" t="s">
        <v>3920</v>
      </c>
      <c r="G3724" s="1" t="str">
        <f>RT_enz[[#This Row],[rxn_src]]&amp;"_"&amp;RT_enz[[#This Row],[dir]]</f>
        <v>TYRTA_c_REV</v>
      </c>
      <c r="H3724" s="1" t="str">
        <f>_xlfn.XLOOKUP(RT_enz[[#This Row],[Column1]],SC_enz[name_dir],SC_enz[name_dir],"")</f>
        <v>TYRTA_c_REV</v>
      </c>
      <c r="I3724" s="1" t="str">
        <f>_xlfn.XLOOKUP(RT_enz[[#This Row],[rxn_src]],SC_enz[rxn_src],SC_enz[rxn_src],"")</f>
        <v>TYRTA_c</v>
      </c>
      <c r="J3724" s="2" t="str">
        <f>_xlfn.XLOOKUP(RT_enz[[#This Row],[Column1]],RT_gsm[Column3],RT_gsm[Column3],"")</f>
        <v>TYRTA_c_REV</v>
      </c>
    </row>
    <row r="3725" spans="1:10" ht="16" hidden="1" x14ac:dyDescent="0.2">
      <c r="A3725" s="1" t="s">
        <v>1713</v>
      </c>
      <c r="B3725" s="1" t="s">
        <v>3902</v>
      </c>
      <c r="C3725" s="1" t="s">
        <v>6253</v>
      </c>
      <c r="D3725" s="1" t="s">
        <v>6254</v>
      </c>
      <c r="E3725" s="1" t="s">
        <v>7</v>
      </c>
      <c r="F3725" s="1" t="s">
        <v>3920</v>
      </c>
      <c r="G3725" s="1" t="str">
        <f>RT_enz[[#This Row],[rxn_src]]&amp;"_"&amp;RT_enz[[#This Row],[dir]]</f>
        <v>TYRTA_c_FWD</v>
      </c>
      <c r="H3725" s="1" t="str">
        <f>_xlfn.XLOOKUP(RT_enz[[#This Row],[Column1]],SC_enz[name_dir],SC_enz[name_dir],"")</f>
        <v>TYRTA_c_FWD</v>
      </c>
      <c r="I3725" s="1" t="str">
        <f>_xlfn.XLOOKUP(RT_enz[[#This Row],[rxn_src]],SC_enz[rxn_src],SC_enz[rxn_src],"")</f>
        <v>TYRTA_c</v>
      </c>
      <c r="J3725" s="2" t="str">
        <f>_xlfn.XLOOKUP(RT_enz[[#This Row],[Column1]],RT_gsm[Column3],RT_gsm[Column3],"")</f>
        <v>TYRTA_c_FWD</v>
      </c>
    </row>
    <row r="3726" spans="1:10" ht="16" hidden="1" x14ac:dyDescent="0.2">
      <c r="A3726" s="1" t="s">
        <v>1713</v>
      </c>
      <c r="B3726" s="1" t="s">
        <v>3903</v>
      </c>
      <c r="C3726" s="1" t="s">
        <v>6253</v>
      </c>
      <c r="D3726" s="1" t="s">
        <v>6254</v>
      </c>
      <c r="E3726" s="1" t="s">
        <v>12</v>
      </c>
      <c r="F3726" s="1" t="s">
        <v>3920</v>
      </c>
      <c r="G3726" s="1" t="str">
        <f>RT_enz[[#This Row],[rxn_src]]&amp;"_"&amp;RT_enz[[#This Row],[dir]]</f>
        <v>TYRTA_c_REV</v>
      </c>
      <c r="H3726" s="1" t="str">
        <f>_xlfn.XLOOKUP(RT_enz[[#This Row],[Column1]],SC_enz[name_dir],SC_enz[name_dir],"")</f>
        <v>TYRTA_c_REV</v>
      </c>
      <c r="I3726" s="1" t="str">
        <f>_xlfn.XLOOKUP(RT_enz[[#This Row],[rxn_src]],SC_enz[rxn_src],SC_enz[rxn_src],"")</f>
        <v>TYRTA_c</v>
      </c>
      <c r="J3726" s="2" t="str">
        <f>_xlfn.XLOOKUP(RT_enz[[#This Row],[Column1]],RT_gsm[Column3],RT_gsm[Column3],"")</f>
        <v>TYRTA_c_REV</v>
      </c>
    </row>
    <row r="3727" spans="1:10" ht="16" hidden="1" x14ac:dyDescent="0.2">
      <c r="A3727" s="1" t="s">
        <v>6732</v>
      </c>
      <c r="B3727" s="1" t="s">
        <v>3902</v>
      </c>
      <c r="C3727" s="1" t="s">
        <v>4554</v>
      </c>
      <c r="D3727" s="1" t="s">
        <v>4555</v>
      </c>
      <c r="E3727" s="1" t="s">
        <v>7</v>
      </c>
      <c r="F3727" s="1" t="s">
        <v>3920</v>
      </c>
      <c r="G3727" s="1" t="str">
        <f>RT_enz[[#This Row],[rxn_src]]&amp;"_"&amp;RT_enz[[#This Row],[dir]]</f>
        <v>TYRTA_m_FWD</v>
      </c>
      <c r="H3727" s="1" t="str">
        <f>_xlfn.XLOOKUP(RT_enz[[#This Row],[Column1]],SC_enz[name_dir],SC_enz[name_dir],"")</f>
        <v/>
      </c>
      <c r="I3727" s="1" t="str">
        <f>_xlfn.XLOOKUP(RT_enz[[#This Row],[rxn_src]],SC_enz[rxn_src],SC_enz[rxn_src],"")</f>
        <v/>
      </c>
      <c r="J3727" s="2" t="str">
        <f>_xlfn.XLOOKUP(RT_enz[[#This Row],[Column1]],RT_gsm[Column3],RT_gsm[Column3],"")</f>
        <v>TYRTA_m_FWD</v>
      </c>
    </row>
    <row r="3728" spans="1:10" ht="16" hidden="1" x14ac:dyDescent="0.2">
      <c r="A3728" s="1" t="s">
        <v>3713</v>
      </c>
      <c r="B3728" s="1" t="s">
        <v>3902</v>
      </c>
      <c r="C3728" s="1" t="s">
        <v>5073</v>
      </c>
      <c r="D3728" s="1" t="s">
        <v>5074</v>
      </c>
      <c r="E3728" s="1" t="s">
        <v>7</v>
      </c>
      <c r="F3728" s="1" t="s">
        <v>3920</v>
      </c>
      <c r="G3728" s="1" t="str">
        <f>RT_enz[[#This Row],[rxn_src]]&amp;"_"&amp;RT_enz[[#This Row],[dir]]</f>
        <v>TYRTAi_x_FWD</v>
      </c>
      <c r="H3728" s="1" t="str">
        <f>_xlfn.XLOOKUP(RT_enz[[#This Row],[Column1]],SC_enz[name_dir],SC_enz[name_dir],"")</f>
        <v>TYRTAi_x_FWD</v>
      </c>
      <c r="I3728" s="1" t="str">
        <f>_xlfn.XLOOKUP(RT_enz[[#This Row],[rxn_src]],SC_enz[rxn_src],SC_enz[rxn_src],"")</f>
        <v>TYRTAi_x</v>
      </c>
      <c r="J3728" s="2" t="str">
        <f>_xlfn.XLOOKUP(RT_enz[[#This Row],[Column1]],RT_gsm[Column3],RT_gsm[Column3],"")</f>
        <v>TYRTAi_x_FWD</v>
      </c>
    </row>
    <row r="3729" spans="1:10" ht="16" hidden="1" x14ac:dyDescent="0.2">
      <c r="A3729" s="1" t="s">
        <v>3713</v>
      </c>
      <c r="B3729" s="1" t="s">
        <v>3902</v>
      </c>
      <c r="C3729" s="1" t="s">
        <v>6733</v>
      </c>
      <c r="D3729" s="1" t="s">
        <v>6734</v>
      </c>
      <c r="E3729" s="1" t="s">
        <v>7</v>
      </c>
      <c r="F3729" s="1" t="s">
        <v>3920</v>
      </c>
      <c r="G3729" s="1" t="str">
        <f>RT_enz[[#This Row],[rxn_src]]&amp;"_"&amp;RT_enz[[#This Row],[dir]]</f>
        <v>TYRTAi_x_FWD</v>
      </c>
      <c r="H3729" s="1" t="str">
        <f>_xlfn.XLOOKUP(RT_enz[[#This Row],[Column1]],SC_enz[name_dir],SC_enz[name_dir],"")</f>
        <v>TYRTAi_x_FWD</v>
      </c>
      <c r="I3729" s="1" t="str">
        <f>_xlfn.XLOOKUP(RT_enz[[#This Row],[rxn_src]],SC_enz[rxn_src],SC_enz[rxn_src],"")</f>
        <v>TYRTAi_x</v>
      </c>
      <c r="J3729" s="2" t="str">
        <f>_xlfn.XLOOKUP(RT_enz[[#This Row],[Column1]],RT_gsm[Column3],RT_gsm[Column3],"")</f>
        <v>TYRTAi_x_FWD</v>
      </c>
    </row>
    <row r="3730" spans="1:10" ht="16" hidden="1" x14ac:dyDescent="0.2">
      <c r="A3730" s="1" t="s">
        <v>3713</v>
      </c>
      <c r="B3730" s="1" t="s">
        <v>3902</v>
      </c>
      <c r="C3730" s="1" t="s">
        <v>4547</v>
      </c>
      <c r="D3730" s="1" t="s">
        <v>4548</v>
      </c>
      <c r="E3730" s="1" t="s">
        <v>7</v>
      </c>
      <c r="F3730" s="1" t="s">
        <v>3920</v>
      </c>
      <c r="G3730" s="1" t="str">
        <f>RT_enz[[#This Row],[rxn_src]]&amp;"_"&amp;RT_enz[[#This Row],[dir]]</f>
        <v>TYRTAi_x_FWD</v>
      </c>
      <c r="H3730" s="1" t="str">
        <f>_xlfn.XLOOKUP(RT_enz[[#This Row],[Column1]],SC_enz[name_dir],SC_enz[name_dir],"")</f>
        <v>TYRTAi_x_FWD</v>
      </c>
      <c r="I3730" s="1" t="str">
        <f>_xlfn.XLOOKUP(RT_enz[[#This Row],[rxn_src]],SC_enz[rxn_src],SC_enz[rxn_src],"")</f>
        <v>TYRTAi_x</v>
      </c>
      <c r="J3730" s="2" t="str">
        <f>_xlfn.XLOOKUP(RT_enz[[#This Row],[Column1]],RT_gsm[Column3],RT_gsm[Column3],"")</f>
        <v>TYRTAi_x_FWD</v>
      </c>
    </row>
    <row r="3731" spans="1:10" ht="16" hidden="1" x14ac:dyDescent="0.2">
      <c r="A3731" s="1" t="s">
        <v>2284</v>
      </c>
      <c r="B3731" s="1" t="s">
        <v>3902</v>
      </c>
      <c r="C3731" s="1" t="s">
        <v>4497</v>
      </c>
      <c r="D3731" s="1" t="s">
        <v>4498</v>
      </c>
      <c r="E3731" s="1" t="s">
        <v>7</v>
      </c>
      <c r="F3731" s="1" t="s">
        <v>3920</v>
      </c>
      <c r="G3731" s="1" t="str">
        <f>RT_enz[[#This Row],[rxn_src]]&amp;"_"&amp;RT_enz[[#This Row],[dir]]</f>
        <v>TYRtpa_v_FWD</v>
      </c>
      <c r="H3731" s="1" t="str">
        <f>_xlfn.XLOOKUP(RT_enz[[#This Row],[Column1]],SC_enz[name_dir],SC_enz[name_dir],"")</f>
        <v>TYRtpa_v_FWD</v>
      </c>
      <c r="I3731" s="1" t="str">
        <f>_xlfn.XLOOKUP(RT_enz[[#This Row],[rxn_src]],SC_enz[rxn_src],SC_enz[rxn_src],"")</f>
        <v>TYRtpa_v</v>
      </c>
      <c r="J3731" s="2" t="str">
        <f>_xlfn.XLOOKUP(RT_enz[[#This Row],[Column1]],RT_gsm[Column3],RT_gsm[Column3],"")</f>
        <v>TYRtpa_v_FWD</v>
      </c>
    </row>
    <row r="3732" spans="1:10" ht="16" hidden="1" x14ac:dyDescent="0.2">
      <c r="A3732" s="1" t="s">
        <v>2284</v>
      </c>
      <c r="B3732" s="1" t="s">
        <v>3902</v>
      </c>
      <c r="C3732" s="1" t="s">
        <v>4531</v>
      </c>
      <c r="D3732" s="1" t="s">
        <v>4532</v>
      </c>
      <c r="E3732" s="1" t="s">
        <v>7</v>
      </c>
      <c r="F3732" s="1" t="s">
        <v>3920</v>
      </c>
      <c r="G3732" s="1" t="str">
        <f>RT_enz[[#This Row],[rxn_src]]&amp;"_"&amp;RT_enz[[#This Row],[dir]]</f>
        <v>TYRtpa_v_FWD</v>
      </c>
      <c r="H3732" s="1" t="str">
        <f>_xlfn.XLOOKUP(RT_enz[[#This Row],[Column1]],SC_enz[name_dir],SC_enz[name_dir],"")</f>
        <v>TYRtpa_v_FWD</v>
      </c>
      <c r="I3732" s="1" t="str">
        <f>_xlfn.XLOOKUP(RT_enz[[#This Row],[rxn_src]],SC_enz[rxn_src],SC_enz[rxn_src],"")</f>
        <v>TYRtpa_v</v>
      </c>
      <c r="J3732" s="2" t="str">
        <f>_xlfn.XLOOKUP(RT_enz[[#This Row],[Column1]],RT_gsm[Column3],RT_gsm[Column3],"")</f>
        <v>TYRtpa_v_FWD</v>
      </c>
    </row>
    <row r="3733" spans="1:10" ht="16" hidden="1" x14ac:dyDescent="0.2">
      <c r="A3733" s="1" t="s">
        <v>2285</v>
      </c>
      <c r="B3733" s="1" t="s">
        <v>3902</v>
      </c>
      <c r="C3733" s="1" t="s">
        <v>4533</v>
      </c>
      <c r="D3733" s="1" t="s">
        <v>4534</v>
      </c>
      <c r="E3733" s="1" t="s">
        <v>7</v>
      </c>
      <c r="F3733" s="1" t="s">
        <v>3920</v>
      </c>
      <c r="G3733" s="1" t="str">
        <f>RT_enz[[#This Row],[rxn_src]]&amp;"_"&amp;RT_enz[[#This Row],[dir]]</f>
        <v>TYRtps_v_FWD</v>
      </c>
      <c r="H3733" s="1" t="str">
        <f>_xlfn.XLOOKUP(RT_enz[[#This Row],[Column1]],SC_enz[name_dir],SC_enz[name_dir],"")</f>
        <v>TYRtps_v_FWD</v>
      </c>
      <c r="I3733" s="1" t="str">
        <f>_xlfn.XLOOKUP(RT_enz[[#This Row],[rxn_src]],SC_enz[rxn_src],SC_enz[rxn_src],"")</f>
        <v>TYRtps_v</v>
      </c>
      <c r="J3733" s="2" t="str">
        <f>_xlfn.XLOOKUP(RT_enz[[#This Row],[Column1]],RT_gsm[Column3],RT_gsm[Column3],"")</f>
        <v>TYRtps_v_FWD</v>
      </c>
    </row>
    <row r="3734" spans="1:10" ht="16" hidden="1" x14ac:dyDescent="0.2">
      <c r="A3734" s="1" t="s">
        <v>1714</v>
      </c>
      <c r="B3734" s="1" t="s">
        <v>3902</v>
      </c>
      <c r="C3734" s="1" t="s">
        <v>6735</v>
      </c>
      <c r="D3734" s="1" t="s">
        <v>6736</v>
      </c>
      <c r="E3734" s="1" t="s">
        <v>7</v>
      </c>
      <c r="F3734" s="1" t="s">
        <v>3920</v>
      </c>
      <c r="G3734" s="1" t="str">
        <f>RT_enz[[#This Row],[rxn_src]]&amp;"_"&amp;RT_enz[[#This Row],[dir]]</f>
        <v>TYRTRS_c_FWD</v>
      </c>
      <c r="H3734" s="1" t="str">
        <f>_xlfn.XLOOKUP(RT_enz[[#This Row],[Column1]],SC_enz[name_dir],SC_enz[name_dir],"")</f>
        <v>TYRTRS_c_FWD</v>
      </c>
      <c r="I3734" s="1" t="str">
        <f>_xlfn.XLOOKUP(RT_enz[[#This Row],[rxn_src]],SC_enz[rxn_src],SC_enz[rxn_src],"")</f>
        <v>TYRTRS_c</v>
      </c>
      <c r="J3734" s="2" t="str">
        <f>_xlfn.XLOOKUP(RT_enz[[#This Row],[Column1]],RT_gsm[Column3],RT_gsm[Column3],"")</f>
        <v>TYRTRS_c_FWD</v>
      </c>
    </row>
    <row r="3735" spans="1:10" ht="16" hidden="1" x14ac:dyDescent="0.2">
      <c r="A3735" s="1" t="s">
        <v>1717</v>
      </c>
      <c r="B3735" s="1" t="s">
        <v>3902</v>
      </c>
      <c r="C3735" s="1" t="s">
        <v>6737</v>
      </c>
      <c r="D3735" s="1" t="s">
        <v>6738</v>
      </c>
      <c r="E3735" s="1" t="s">
        <v>7</v>
      </c>
      <c r="F3735" s="1" t="s">
        <v>3920</v>
      </c>
      <c r="G3735" s="1" t="str">
        <f>RT_enz[[#This Row],[rxn_src]]&amp;"_"&amp;RT_enz[[#This Row],[dir]]</f>
        <v>TYRTRS_m_FWD</v>
      </c>
      <c r="H3735" s="1" t="str">
        <f>_xlfn.XLOOKUP(RT_enz[[#This Row],[Column1]],SC_enz[name_dir],SC_enz[name_dir],"")</f>
        <v>TYRTRS_m_FWD</v>
      </c>
      <c r="I3735" s="1" t="str">
        <f>_xlfn.XLOOKUP(RT_enz[[#This Row],[rxn_src]],SC_enz[rxn_src],SC_enz[rxn_src],"")</f>
        <v>TYRTRS_m</v>
      </c>
      <c r="J3735" s="2" t="str">
        <f>_xlfn.XLOOKUP(RT_enz[[#This Row],[Column1]],RT_gsm[Column3],RT_gsm[Column3],"")</f>
        <v>TYRTRS_m_FWD</v>
      </c>
    </row>
    <row r="3736" spans="1:10" ht="16" hidden="1" x14ac:dyDescent="0.2">
      <c r="A3736" s="1" t="s">
        <v>1723</v>
      </c>
      <c r="B3736" s="1" t="s">
        <v>3902</v>
      </c>
      <c r="C3736" s="1" t="s">
        <v>6739</v>
      </c>
      <c r="D3736" s="1" t="s">
        <v>6740</v>
      </c>
      <c r="E3736" s="1" t="s">
        <v>7</v>
      </c>
      <c r="F3736" s="1" t="s">
        <v>3920</v>
      </c>
      <c r="G3736" s="1" t="str">
        <f>RT_enz[[#This Row],[rxn_src]]&amp;"_"&amp;RT_enz[[#This Row],[dir]]</f>
        <v>UAGDP_c_FWD</v>
      </c>
      <c r="H3736" s="1" t="str">
        <f>_xlfn.XLOOKUP(RT_enz[[#This Row],[Column1]],SC_enz[name_dir],SC_enz[name_dir],"")</f>
        <v>UAGDP_c_FWD</v>
      </c>
      <c r="I3736" s="1" t="str">
        <f>_xlfn.XLOOKUP(RT_enz[[#This Row],[rxn_src]],SC_enz[rxn_src],SC_enz[rxn_src],"")</f>
        <v>UAGDP_c</v>
      </c>
      <c r="J3736" s="2" t="str">
        <f>_xlfn.XLOOKUP(RT_enz[[#This Row],[Column1]],RT_gsm[Column3],RT_gsm[Column3],"")</f>
        <v>UAGDP_c_FWD</v>
      </c>
    </row>
    <row r="3737" spans="1:10" ht="16" hidden="1" x14ac:dyDescent="0.2">
      <c r="A3737" s="1" t="s">
        <v>1723</v>
      </c>
      <c r="B3737" s="1" t="s">
        <v>3903</v>
      </c>
      <c r="C3737" s="1" t="s">
        <v>6739</v>
      </c>
      <c r="D3737" s="1" t="s">
        <v>6740</v>
      </c>
      <c r="E3737" s="1" t="s">
        <v>7</v>
      </c>
      <c r="F3737" s="1" t="s">
        <v>3920</v>
      </c>
      <c r="G3737" s="1" t="str">
        <f>RT_enz[[#This Row],[rxn_src]]&amp;"_"&amp;RT_enz[[#This Row],[dir]]</f>
        <v>UAGDP_c_REV</v>
      </c>
      <c r="H3737" s="1" t="str">
        <f>_xlfn.XLOOKUP(RT_enz[[#This Row],[Column1]],SC_enz[name_dir],SC_enz[name_dir],"")</f>
        <v>UAGDP_c_REV</v>
      </c>
      <c r="I3737" s="1" t="str">
        <f>_xlfn.XLOOKUP(RT_enz[[#This Row],[rxn_src]],SC_enz[rxn_src],SC_enz[rxn_src],"")</f>
        <v>UAGDP_c</v>
      </c>
      <c r="J3737" s="2" t="str">
        <f>_xlfn.XLOOKUP(RT_enz[[#This Row],[Column1]],RT_gsm[Column3],RT_gsm[Column3],"")</f>
        <v>UAGDP_c_REV</v>
      </c>
    </row>
    <row r="3738" spans="1:10" ht="16" hidden="1" x14ac:dyDescent="0.2">
      <c r="A3738" s="1" t="s">
        <v>1726</v>
      </c>
      <c r="B3738" s="1" t="s">
        <v>3902</v>
      </c>
      <c r="C3738" s="1" t="s">
        <v>6741</v>
      </c>
      <c r="D3738" s="1" t="s">
        <v>6742</v>
      </c>
      <c r="E3738" s="1" t="s">
        <v>7</v>
      </c>
      <c r="F3738" s="1" t="s">
        <v>3920</v>
      </c>
      <c r="G3738" s="1" t="str">
        <f>RT_enz[[#This Row],[rxn_src]]&amp;"_"&amp;RT_enz[[#This Row],[dir]]</f>
        <v>UDPG4E_c_FWD</v>
      </c>
      <c r="H3738" s="1" t="str">
        <f>_xlfn.XLOOKUP(RT_enz[[#This Row],[Column1]],SC_enz[name_dir],SC_enz[name_dir],"")</f>
        <v>UDPG4E_c_FWD</v>
      </c>
      <c r="I3738" s="1" t="str">
        <f>_xlfn.XLOOKUP(RT_enz[[#This Row],[rxn_src]],SC_enz[rxn_src],SC_enz[rxn_src],"")</f>
        <v>UDPG4E_c</v>
      </c>
      <c r="J3738" s="2" t="str">
        <f>_xlfn.XLOOKUP(RT_enz[[#This Row],[Column1]],RT_gsm[Column3],RT_gsm[Column3],"")</f>
        <v>UDPG4E_c_FWD</v>
      </c>
    </row>
    <row r="3739" spans="1:10" ht="16" hidden="1" x14ac:dyDescent="0.2">
      <c r="A3739" s="1" t="s">
        <v>1726</v>
      </c>
      <c r="B3739" s="1" t="s">
        <v>3903</v>
      </c>
      <c r="C3739" s="1" t="s">
        <v>6741</v>
      </c>
      <c r="D3739" s="1" t="s">
        <v>6742</v>
      </c>
      <c r="E3739" s="1" t="s">
        <v>7</v>
      </c>
      <c r="F3739" s="1" t="s">
        <v>3920</v>
      </c>
      <c r="G3739" s="1" t="str">
        <f>RT_enz[[#This Row],[rxn_src]]&amp;"_"&amp;RT_enz[[#This Row],[dir]]</f>
        <v>UDPG4E_c_REV</v>
      </c>
      <c r="H3739" s="1" t="str">
        <f>_xlfn.XLOOKUP(RT_enz[[#This Row],[Column1]],SC_enz[name_dir],SC_enz[name_dir],"")</f>
        <v>UDPG4E_c_REV</v>
      </c>
      <c r="I3739" s="1" t="str">
        <f>_xlfn.XLOOKUP(RT_enz[[#This Row],[rxn_src]],SC_enz[rxn_src],SC_enz[rxn_src],"")</f>
        <v>UDPG4E_c</v>
      </c>
      <c r="J3739" s="2" t="str">
        <f>_xlfn.XLOOKUP(RT_enz[[#This Row],[Column1]],RT_gsm[Column3],RT_gsm[Column3],"")</f>
        <v>UDPG4E_c_REV</v>
      </c>
    </row>
    <row r="3740" spans="1:10" ht="16" hidden="1" x14ac:dyDescent="0.2">
      <c r="A3740" s="1" t="s">
        <v>6743</v>
      </c>
      <c r="B3740" s="1" t="s">
        <v>3902</v>
      </c>
      <c r="C3740" s="1" t="s">
        <v>6744</v>
      </c>
      <c r="D3740" s="1" t="s">
        <v>6745</v>
      </c>
      <c r="E3740" s="1" t="s">
        <v>7</v>
      </c>
      <c r="F3740" s="1" t="s">
        <v>3920</v>
      </c>
      <c r="G3740" s="1" t="str">
        <f>RT_enz[[#This Row],[rxn_src]]&amp;"_"&amp;RT_enz[[#This Row],[dir]]</f>
        <v>UDPGALt_c_g_FWD</v>
      </c>
      <c r="H3740" s="1" t="str">
        <f>_xlfn.XLOOKUP(RT_enz[[#This Row],[Column1]],SC_enz[name_dir],SC_enz[name_dir],"")</f>
        <v/>
      </c>
      <c r="I3740" s="1" t="str">
        <f>_xlfn.XLOOKUP(RT_enz[[#This Row],[rxn_src]],SC_enz[rxn_src],SC_enz[rxn_src],"")</f>
        <v/>
      </c>
      <c r="J3740" s="2" t="str">
        <f>_xlfn.XLOOKUP(RT_enz[[#This Row],[Column1]],RT_gsm[Column3],RT_gsm[Column3],"")</f>
        <v>UDPGALt_c_g_FWD</v>
      </c>
    </row>
    <row r="3741" spans="1:10" ht="16" hidden="1" x14ac:dyDescent="0.2">
      <c r="A3741" s="1" t="s">
        <v>6746</v>
      </c>
      <c r="B3741" s="1" t="s">
        <v>3902</v>
      </c>
      <c r="C3741" s="1" t="s">
        <v>5230</v>
      </c>
      <c r="D3741" s="1" t="s">
        <v>5231</v>
      </c>
      <c r="E3741" s="1" t="s">
        <v>7</v>
      </c>
      <c r="F3741" s="1" t="s">
        <v>3920</v>
      </c>
      <c r="G3741" s="1" t="str">
        <f>RT_enz[[#This Row],[rxn_src]]&amp;"_"&amp;RT_enz[[#This Row],[dir]]</f>
        <v>UDPGD_c_FWD</v>
      </c>
      <c r="H3741" s="1" t="str">
        <f>_xlfn.XLOOKUP(RT_enz[[#This Row],[Column1]],SC_enz[name_dir],SC_enz[name_dir],"")</f>
        <v/>
      </c>
      <c r="I3741" s="1" t="str">
        <f>_xlfn.XLOOKUP(RT_enz[[#This Row],[rxn_src]],SC_enz[rxn_src],SC_enz[rxn_src],"")</f>
        <v/>
      </c>
      <c r="J3741" s="2" t="str">
        <f>_xlfn.XLOOKUP(RT_enz[[#This Row],[Column1]],RT_gsm[Column3],RT_gsm[Column3],"")</f>
        <v>UDPGD_c_FWD</v>
      </c>
    </row>
    <row r="3742" spans="1:10" ht="16" hidden="1" x14ac:dyDescent="0.2">
      <c r="A3742" s="1" t="s">
        <v>6747</v>
      </c>
      <c r="B3742" s="1" t="s">
        <v>3902</v>
      </c>
      <c r="C3742" s="1" t="s">
        <v>6748</v>
      </c>
      <c r="D3742" s="1" t="s">
        <v>6749</v>
      </c>
      <c r="E3742" s="1" t="s">
        <v>7</v>
      </c>
      <c r="F3742" s="1" t="s">
        <v>3920</v>
      </c>
      <c r="G3742" s="1" t="str">
        <f>RT_enz[[#This Row],[rxn_src]]&amp;"_"&amp;RT_enz[[#This Row],[dir]]</f>
        <v>UDPGLDC_c_FWD</v>
      </c>
      <c r="H3742" s="1" t="str">
        <f>_xlfn.XLOOKUP(RT_enz[[#This Row],[Column1]],SC_enz[name_dir],SC_enz[name_dir],"")</f>
        <v/>
      </c>
      <c r="I3742" s="1" t="str">
        <f>_xlfn.XLOOKUP(RT_enz[[#This Row],[rxn_src]],SC_enz[rxn_src],SC_enz[rxn_src],"")</f>
        <v/>
      </c>
      <c r="J3742" s="2" t="str">
        <f>_xlfn.XLOOKUP(RT_enz[[#This Row],[Column1]],RT_gsm[Column3],RT_gsm[Column3],"")</f>
        <v>UDPGLDC_c_FWD</v>
      </c>
    </row>
    <row r="3743" spans="1:10" ht="16" hidden="1" x14ac:dyDescent="0.2">
      <c r="A3743" s="1" t="s">
        <v>1729</v>
      </c>
      <c r="B3743" s="1" t="s">
        <v>3902</v>
      </c>
      <c r="C3743" s="1" t="s">
        <v>5328</v>
      </c>
      <c r="D3743" s="1" t="s">
        <v>5329</v>
      </c>
      <c r="E3743" s="1" t="s">
        <v>7</v>
      </c>
      <c r="F3743" s="1" t="s">
        <v>3920</v>
      </c>
      <c r="G3743" s="1" t="str">
        <f>RT_enz[[#This Row],[rxn_src]]&amp;"_"&amp;RT_enz[[#This Row],[dir]]</f>
        <v>UGLT_c_FWD</v>
      </c>
      <c r="H3743" s="1" t="str">
        <f>_xlfn.XLOOKUP(RT_enz[[#This Row],[Column1]],SC_enz[name_dir],SC_enz[name_dir],"")</f>
        <v>UGLT_c_FWD</v>
      </c>
      <c r="I3743" s="1" t="str">
        <f>_xlfn.XLOOKUP(RT_enz[[#This Row],[rxn_src]],SC_enz[rxn_src],SC_enz[rxn_src],"")</f>
        <v>UGLT_c</v>
      </c>
      <c r="J3743" s="2" t="str">
        <f>_xlfn.XLOOKUP(RT_enz[[#This Row],[Column1]],RT_gsm[Column3],RT_gsm[Column3],"")</f>
        <v>UGLT_c_FWD</v>
      </c>
    </row>
    <row r="3744" spans="1:10" ht="16" hidden="1" x14ac:dyDescent="0.2">
      <c r="A3744" s="1" t="s">
        <v>3714</v>
      </c>
      <c r="B3744" s="1" t="s">
        <v>3902</v>
      </c>
      <c r="C3744" s="1" t="s">
        <v>6750</v>
      </c>
      <c r="D3744" s="1" t="s">
        <v>6751</v>
      </c>
      <c r="E3744" s="1" t="s">
        <v>7</v>
      </c>
      <c r="F3744" s="1" t="s">
        <v>3920</v>
      </c>
      <c r="G3744" s="1" t="str">
        <f>RT_enz[[#This Row],[rxn_src]]&amp;"_"&amp;RT_enz[[#This Row],[dir]]</f>
        <v>UMPK_c_FWD</v>
      </c>
      <c r="H3744" s="1" t="str">
        <f>_xlfn.XLOOKUP(RT_enz[[#This Row],[Column1]],SC_enz[name_dir],SC_enz[name_dir],"")</f>
        <v>UMPK_c_FWD</v>
      </c>
      <c r="I3744" s="1" t="str">
        <f>_xlfn.XLOOKUP(RT_enz[[#This Row],[rxn_src]],SC_enz[rxn_src],SC_enz[rxn_src],"")</f>
        <v>UMPK_c</v>
      </c>
      <c r="J3744" s="2" t="str">
        <f>_xlfn.XLOOKUP(RT_enz[[#This Row],[Column1]],RT_gsm[Column3],RT_gsm[Column3],"")</f>
        <v>UMPK_c_FWD</v>
      </c>
    </row>
    <row r="3745" spans="1:10" ht="16" hidden="1" x14ac:dyDescent="0.2">
      <c r="A3745" s="1" t="s">
        <v>3717</v>
      </c>
      <c r="B3745" s="1" t="s">
        <v>3902</v>
      </c>
      <c r="C3745" s="1" t="s">
        <v>6752</v>
      </c>
      <c r="D3745" s="1" t="s">
        <v>6753</v>
      </c>
      <c r="E3745" s="1" t="s">
        <v>7</v>
      </c>
      <c r="F3745" s="1" t="s">
        <v>3920</v>
      </c>
      <c r="G3745" s="1" t="str">
        <f>RT_enz[[#This Row],[rxn_src]]&amp;"_"&amp;RT_enz[[#This Row],[dir]]</f>
        <v>UMPK_n_FWD</v>
      </c>
      <c r="H3745" s="1" t="str">
        <f>_xlfn.XLOOKUP(RT_enz[[#This Row],[Column1]],SC_enz[name_dir],SC_enz[name_dir],"")</f>
        <v>UMPK_n_FWD</v>
      </c>
      <c r="I3745" s="1" t="str">
        <f>_xlfn.XLOOKUP(RT_enz[[#This Row],[rxn_src]],SC_enz[rxn_src],SC_enz[rxn_src],"")</f>
        <v>UMPK_n</v>
      </c>
      <c r="J3745" s="2" t="str">
        <f>_xlfn.XLOOKUP(RT_enz[[#This Row],[Column1]],RT_gsm[Column3],RT_gsm[Column3],"")</f>
        <v>UMPK_n_FWD</v>
      </c>
    </row>
    <row r="3746" spans="1:10" ht="16" hidden="1" x14ac:dyDescent="0.2">
      <c r="A3746" s="1" t="s">
        <v>2824</v>
      </c>
      <c r="B3746" s="1" t="s">
        <v>3902</v>
      </c>
      <c r="C3746" s="1" t="s">
        <v>1642</v>
      </c>
      <c r="D3746" s="1" t="s">
        <v>143</v>
      </c>
      <c r="E3746" s="1" t="s">
        <v>7</v>
      </c>
      <c r="F3746" s="1"/>
      <c r="G3746" s="1" t="str">
        <f>RT_enz[[#This Row],[rxn_src]]&amp;"_"&amp;RT_enz[[#This Row],[dir]]</f>
        <v>UMPt_c_n_FWD</v>
      </c>
      <c r="H3746" s="1" t="str">
        <f>_xlfn.XLOOKUP(RT_enz[[#This Row],[Column1]],SC_enz[name_dir],SC_enz[name_dir],"")</f>
        <v>UMPt_c_n_FWD</v>
      </c>
      <c r="I3746" s="1" t="str">
        <f>_xlfn.XLOOKUP(RT_enz[[#This Row],[rxn_src]],SC_enz[rxn_src],SC_enz[rxn_src],"")</f>
        <v>UMPt_c_n</v>
      </c>
      <c r="J3746" s="2" t="str">
        <f>_xlfn.XLOOKUP(RT_enz[[#This Row],[Column1]],RT_gsm[Column3],RT_gsm[Column3],"")</f>
        <v>UMPt_c_n_FWD</v>
      </c>
    </row>
    <row r="3747" spans="1:10" ht="16" hidden="1" x14ac:dyDescent="0.2">
      <c r="A3747" s="1" t="s">
        <v>2824</v>
      </c>
      <c r="B3747" s="1" t="s">
        <v>3903</v>
      </c>
      <c r="C3747" s="1" t="s">
        <v>1642</v>
      </c>
      <c r="D3747" s="1" t="s">
        <v>143</v>
      </c>
      <c r="E3747" s="1" t="s">
        <v>7</v>
      </c>
      <c r="F3747" s="1"/>
      <c r="G3747" s="1" t="str">
        <f>RT_enz[[#This Row],[rxn_src]]&amp;"_"&amp;RT_enz[[#This Row],[dir]]</f>
        <v>UMPt_c_n_REV</v>
      </c>
      <c r="H3747" s="1" t="str">
        <f>_xlfn.XLOOKUP(RT_enz[[#This Row],[Column1]],SC_enz[name_dir],SC_enz[name_dir],"")</f>
        <v>UMPt_c_n_REV</v>
      </c>
      <c r="I3747" s="1" t="str">
        <f>_xlfn.XLOOKUP(RT_enz[[#This Row],[rxn_src]],SC_enz[rxn_src],SC_enz[rxn_src],"")</f>
        <v>UMPt_c_n</v>
      </c>
      <c r="J3747" s="2" t="str">
        <f>_xlfn.XLOOKUP(RT_enz[[#This Row],[Column1]],RT_gsm[Column3],RT_gsm[Column3],"")</f>
        <v>UMPt_c_n_REV</v>
      </c>
    </row>
    <row r="3748" spans="1:10" ht="16" hidden="1" x14ac:dyDescent="0.2">
      <c r="A3748" s="1" t="s">
        <v>6754</v>
      </c>
      <c r="B3748" s="1" t="s">
        <v>3902</v>
      </c>
      <c r="C3748" s="1" t="s">
        <v>142</v>
      </c>
      <c r="D3748" s="1" t="s">
        <v>143</v>
      </c>
      <c r="E3748" s="1" t="s">
        <v>12</v>
      </c>
      <c r="F3748" s="1" t="s">
        <v>3920</v>
      </c>
      <c r="G3748" s="1" t="str">
        <f>RT_enz[[#This Row],[rxn_src]]&amp;"_"&amp;RT_enz[[#This Row],[dir]]</f>
        <v>uniDOLDP_l_FWD</v>
      </c>
      <c r="H3748" s="1" t="str">
        <f>_xlfn.XLOOKUP(RT_enz[[#This Row],[Column1]],SC_enz[name_dir],SC_enz[name_dir],"")</f>
        <v/>
      </c>
      <c r="I3748" s="1" t="str">
        <f>_xlfn.XLOOKUP(RT_enz[[#This Row],[rxn_src]],SC_enz[rxn_src],SC_enz[rxn_src],"")</f>
        <v/>
      </c>
      <c r="J3748" s="2" t="str">
        <f>_xlfn.XLOOKUP(RT_enz[[#This Row],[Column1]],RT_gsm[Column3],RT_gsm[Column3],"")</f>
        <v>uniDOLDP_l_FWD</v>
      </c>
    </row>
    <row r="3749" spans="1:10" ht="16" hidden="1" x14ac:dyDescent="0.2">
      <c r="A3749" s="1" t="s">
        <v>53</v>
      </c>
      <c r="B3749" s="1" t="s">
        <v>3902</v>
      </c>
      <c r="C3749" s="1" t="s">
        <v>5712</v>
      </c>
      <c r="D3749" s="1" t="s">
        <v>5713</v>
      </c>
      <c r="E3749" s="1" t="s">
        <v>7</v>
      </c>
      <c r="F3749" s="1" t="s">
        <v>3920</v>
      </c>
      <c r="G3749" s="1" t="str">
        <f>RT_enz[[#This Row],[rxn_src]]&amp;"_"&amp;RT_enz[[#This Row],[dir]]</f>
        <v>UNK3_c_FWD</v>
      </c>
      <c r="H3749" s="1" t="str">
        <f>_xlfn.XLOOKUP(RT_enz[[#This Row],[Column1]],SC_enz[name_dir],SC_enz[name_dir],"")</f>
        <v>UNK3_c_FWD</v>
      </c>
      <c r="I3749" s="1" t="str">
        <f>_xlfn.XLOOKUP(RT_enz[[#This Row],[rxn_src]],SC_enz[rxn_src],SC_enz[rxn_src],"")</f>
        <v>UNK3_c</v>
      </c>
      <c r="J3749" s="2" t="str">
        <f>_xlfn.XLOOKUP(RT_enz[[#This Row],[Column1]],RT_gsm[Column3],RT_gsm[Column3],"")</f>
        <v>UNK3_c_FWD</v>
      </c>
    </row>
    <row r="3750" spans="1:10" ht="16" hidden="1" x14ac:dyDescent="0.2">
      <c r="A3750" s="1" t="s">
        <v>53</v>
      </c>
      <c r="B3750" s="1" t="s">
        <v>3902</v>
      </c>
      <c r="C3750" s="1" t="s">
        <v>6755</v>
      </c>
      <c r="D3750" s="1" t="s">
        <v>6756</v>
      </c>
      <c r="E3750" s="1" t="s">
        <v>7</v>
      </c>
      <c r="F3750" s="1" t="s">
        <v>3920</v>
      </c>
      <c r="G3750" s="1" t="str">
        <f>RT_enz[[#This Row],[rxn_src]]&amp;"_"&amp;RT_enz[[#This Row],[dir]]</f>
        <v>UNK3_c_FWD</v>
      </c>
      <c r="H3750" s="1" t="str">
        <f>_xlfn.XLOOKUP(RT_enz[[#This Row],[Column1]],SC_enz[name_dir],SC_enz[name_dir],"")</f>
        <v>UNK3_c_FWD</v>
      </c>
      <c r="I3750" s="1" t="str">
        <f>_xlfn.XLOOKUP(RT_enz[[#This Row],[rxn_src]],SC_enz[rxn_src],SC_enz[rxn_src],"")</f>
        <v>UNK3_c</v>
      </c>
      <c r="J3750" s="2" t="str">
        <f>_xlfn.XLOOKUP(RT_enz[[#This Row],[Column1]],RT_gsm[Column3],RT_gsm[Column3],"")</f>
        <v>UNK3_c_FWD</v>
      </c>
    </row>
    <row r="3751" spans="1:10" ht="16" hidden="1" x14ac:dyDescent="0.2">
      <c r="A3751" s="1" t="s">
        <v>53</v>
      </c>
      <c r="B3751" s="1" t="s">
        <v>3902</v>
      </c>
      <c r="C3751" s="1" t="s">
        <v>4084</v>
      </c>
      <c r="D3751" s="1" t="s">
        <v>4085</v>
      </c>
      <c r="E3751" s="1" t="s">
        <v>7</v>
      </c>
      <c r="F3751" s="1" t="s">
        <v>3920</v>
      </c>
      <c r="G3751" s="1" t="str">
        <f>RT_enz[[#This Row],[rxn_src]]&amp;"_"&amp;RT_enz[[#This Row],[dir]]</f>
        <v>UNK3_c_FWD</v>
      </c>
      <c r="H3751" s="1" t="str">
        <f>_xlfn.XLOOKUP(RT_enz[[#This Row],[Column1]],SC_enz[name_dir],SC_enz[name_dir],"")</f>
        <v>UNK3_c_FWD</v>
      </c>
      <c r="I3751" s="1" t="str">
        <f>_xlfn.XLOOKUP(RT_enz[[#This Row],[rxn_src]],SC_enz[rxn_src],SC_enz[rxn_src],"")</f>
        <v>UNK3_c</v>
      </c>
      <c r="J3751" s="2" t="str">
        <f>_xlfn.XLOOKUP(RT_enz[[#This Row],[Column1]],RT_gsm[Column3],RT_gsm[Column3],"")</f>
        <v>UNK3_c_FWD</v>
      </c>
    </row>
    <row r="3752" spans="1:10" ht="16" hidden="1" x14ac:dyDescent="0.2">
      <c r="A3752" s="1" t="s">
        <v>53</v>
      </c>
      <c r="B3752" s="1" t="s">
        <v>3902</v>
      </c>
      <c r="C3752" s="1" t="s">
        <v>6253</v>
      </c>
      <c r="D3752" s="1" t="s">
        <v>6254</v>
      </c>
      <c r="E3752" s="1" t="s">
        <v>7</v>
      </c>
      <c r="F3752" s="1" t="s">
        <v>3920</v>
      </c>
      <c r="G3752" s="1" t="str">
        <f>RT_enz[[#This Row],[rxn_src]]&amp;"_"&amp;RT_enz[[#This Row],[dir]]</f>
        <v>UNK3_c_FWD</v>
      </c>
      <c r="H3752" s="1" t="str">
        <f>_xlfn.XLOOKUP(RT_enz[[#This Row],[Column1]],SC_enz[name_dir],SC_enz[name_dir],"")</f>
        <v>UNK3_c_FWD</v>
      </c>
      <c r="I3752" s="1" t="str">
        <f>_xlfn.XLOOKUP(RT_enz[[#This Row],[rxn_src]],SC_enz[rxn_src],SC_enz[rxn_src],"")</f>
        <v>UNK3_c</v>
      </c>
      <c r="J3752" s="2" t="str">
        <f>_xlfn.XLOOKUP(RT_enz[[#This Row],[Column1]],RT_gsm[Column3],RT_gsm[Column3],"")</f>
        <v>UNK3_c_FWD</v>
      </c>
    </row>
    <row r="3753" spans="1:10" ht="16" hidden="1" x14ac:dyDescent="0.2">
      <c r="A3753" s="1" t="s">
        <v>1746</v>
      </c>
      <c r="B3753" s="1" t="s">
        <v>3902</v>
      </c>
      <c r="C3753" s="1" t="s">
        <v>6757</v>
      </c>
      <c r="D3753" s="1" t="s">
        <v>6758</v>
      </c>
      <c r="E3753" s="1" t="s">
        <v>7</v>
      </c>
      <c r="F3753" s="1" t="s">
        <v>3920</v>
      </c>
      <c r="G3753" s="1" t="str">
        <f>RT_enz[[#This Row],[rxn_src]]&amp;"_"&amp;RT_enz[[#This Row],[dir]]</f>
        <v>UPP3MT_2_c_FWD</v>
      </c>
      <c r="H3753" s="1" t="str">
        <f>_xlfn.XLOOKUP(RT_enz[[#This Row],[Column1]],SC_enz[name_dir],SC_enz[name_dir],"")</f>
        <v>UPP3MT_2_c_FWD</v>
      </c>
      <c r="I3753" s="1" t="str">
        <f>_xlfn.XLOOKUP(RT_enz[[#This Row],[rxn_src]],SC_enz[rxn_src],SC_enz[rxn_src],"")</f>
        <v>UPP3MT_2_c</v>
      </c>
      <c r="J3753" s="2" t="str">
        <f>_xlfn.XLOOKUP(RT_enz[[#This Row],[Column1]],RT_gsm[Column3],RT_gsm[Column3],"")</f>
        <v>UPP3MT_2_c_FWD</v>
      </c>
    </row>
    <row r="3754" spans="1:10" ht="16" hidden="1" x14ac:dyDescent="0.2">
      <c r="A3754" s="1" t="s">
        <v>1749</v>
      </c>
      <c r="B3754" s="1" t="s">
        <v>3902</v>
      </c>
      <c r="C3754" s="1" t="s">
        <v>6759</v>
      </c>
      <c r="D3754" s="1" t="s">
        <v>6760</v>
      </c>
      <c r="E3754" s="1" t="s">
        <v>7</v>
      </c>
      <c r="F3754" s="1" t="s">
        <v>3920</v>
      </c>
      <c r="G3754" s="1" t="str">
        <f>RT_enz[[#This Row],[rxn_src]]&amp;"_"&amp;RT_enz[[#This Row],[dir]]</f>
        <v>UPP3S_c_FWD</v>
      </c>
      <c r="H3754" s="1" t="str">
        <f>_xlfn.XLOOKUP(RT_enz[[#This Row],[Column1]],SC_enz[name_dir],SC_enz[name_dir],"")</f>
        <v>UPP3S_c_FWD</v>
      </c>
      <c r="I3754" s="1" t="str">
        <f>_xlfn.XLOOKUP(RT_enz[[#This Row],[rxn_src]],SC_enz[rxn_src],SC_enz[rxn_src],"")</f>
        <v>UPP3S_c</v>
      </c>
      <c r="J3754" s="2" t="str">
        <f>_xlfn.XLOOKUP(RT_enz[[#This Row],[Column1]],RT_gsm[Column3],RT_gsm[Column3],"")</f>
        <v>UPP3S_c_FWD</v>
      </c>
    </row>
    <row r="3755" spans="1:10" ht="16" hidden="1" x14ac:dyDescent="0.2">
      <c r="A3755" s="1" t="s">
        <v>1743</v>
      </c>
      <c r="B3755" s="1" t="s">
        <v>3902</v>
      </c>
      <c r="C3755" s="1" t="s">
        <v>6761</v>
      </c>
      <c r="D3755" s="1" t="s">
        <v>6762</v>
      </c>
      <c r="E3755" s="1" t="s">
        <v>7</v>
      </c>
      <c r="F3755" s="1" t="s">
        <v>3920</v>
      </c>
      <c r="G3755" s="1" t="str">
        <f>RT_enz[[#This Row],[rxn_src]]&amp;"_"&amp;RT_enz[[#This Row],[dir]]</f>
        <v>UPPDC1_c_FWD</v>
      </c>
      <c r="H3755" s="1" t="str">
        <f>_xlfn.XLOOKUP(RT_enz[[#This Row],[Column1]],SC_enz[name_dir],SC_enz[name_dir],"")</f>
        <v>UPPDC1_c_FWD</v>
      </c>
      <c r="I3755" s="1" t="str">
        <f>_xlfn.XLOOKUP(RT_enz[[#This Row],[rxn_src]],SC_enz[rxn_src],SC_enz[rxn_src],"")</f>
        <v>UPPDC1_c</v>
      </c>
      <c r="J3755" s="2" t="str">
        <f>_xlfn.XLOOKUP(RT_enz[[#This Row],[Column1]],RT_gsm[Column3],RT_gsm[Column3],"")</f>
        <v>UPPDC1_c_FWD</v>
      </c>
    </row>
    <row r="3756" spans="1:10" ht="16" hidden="1" x14ac:dyDescent="0.2">
      <c r="A3756" s="1" t="s">
        <v>1732</v>
      </c>
      <c r="B3756" s="1" t="s">
        <v>3902</v>
      </c>
      <c r="C3756" s="1" t="s">
        <v>6763</v>
      </c>
      <c r="D3756" s="1" t="s">
        <v>6764</v>
      </c>
      <c r="E3756" s="1" t="s">
        <v>7</v>
      </c>
      <c r="F3756" s="1" t="s">
        <v>3920</v>
      </c>
      <c r="G3756" s="1" t="str">
        <f>RT_enz[[#This Row],[rxn_src]]&amp;"_"&amp;RT_enz[[#This Row],[dir]]</f>
        <v>UPPRT_c_FWD</v>
      </c>
      <c r="H3756" s="1" t="str">
        <f>_xlfn.XLOOKUP(RT_enz[[#This Row],[Column1]],SC_enz[name_dir],SC_enz[name_dir],"")</f>
        <v>UPPRT_c_FWD</v>
      </c>
      <c r="I3756" s="1" t="str">
        <f>_xlfn.XLOOKUP(RT_enz[[#This Row],[rxn_src]],SC_enz[rxn_src],SC_enz[rxn_src],"")</f>
        <v>UPPRT_c</v>
      </c>
      <c r="J3756" s="2" t="str">
        <f>_xlfn.XLOOKUP(RT_enz[[#This Row],[Column1]],RT_gsm[Column3],RT_gsm[Column3],"")</f>
        <v>UPPRT_c_FWD</v>
      </c>
    </row>
    <row r="3757" spans="1:10" ht="16" hidden="1" x14ac:dyDescent="0.2">
      <c r="A3757" s="1" t="s">
        <v>1732</v>
      </c>
      <c r="B3757" s="1" t="s">
        <v>3902</v>
      </c>
      <c r="C3757" s="1" t="s">
        <v>6765</v>
      </c>
      <c r="D3757" s="1" t="s">
        <v>6766</v>
      </c>
      <c r="E3757" s="1" t="s">
        <v>7</v>
      </c>
      <c r="F3757" s="1" t="s">
        <v>3920</v>
      </c>
      <c r="G3757" s="1" t="str">
        <f>RT_enz[[#This Row],[rxn_src]]&amp;"_"&amp;RT_enz[[#This Row],[dir]]</f>
        <v>UPPRT_c_FWD</v>
      </c>
      <c r="H3757" s="1" t="str">
        <f>_xlfn.XLOOKUP(RT_enz[[#This Row],[Column1]],SC_enz[name_dir],SC_enz[name_dir],"")</f>
        <v>UPPRT_c_FWD</v>
      </c>
      <c r="I3757" s="1" t="str">
        <f>_xlfn.XLOOKUP(RT_enz[[#This Row],[rxn_src]],SC_enz[rxn_src],SC_enz[rxn_src],"")</f>
        <v>UPPRT_c</v>
      </c>
      <c r="J3757" s="2" t="str">
        <f>_xlfn.XLOOKUP(RT_enz[[#This Row],[Column1]],RT_gsm[Column3],RT_gsm[Column3],"")</f>
        <v>UPPRT_c_FWD</v>
      </c>
    </row>
    <row r="3758" spans="1:10" ht="16" hidden="1" x14ac:dyDescent="0.2">
      <c r="A3758" s="1" t="s">
        <v>2399</v>
      </c>
      <c r="B3758" s="1" t="s">
        <v>3902</v>
      </c>
      <c r="C3758" s="1" t="s">
        <v>6767</v>
      </c>
      <c r="D3758" s="1" t="s">
        <v>6768</v>
      </c>
      <c r="E3758" s="1" t="s">
        <v>7</v>
      </c>
      <c r="F3758" s="1" t="s">
        <v>3920</v>
      </c>
      <c r="G3758" s="1" t="str">
        <f>RT_enz[[#This Row],[rxn_src]]&amp;"_"&amp;RT_enz[[#This Row],[dir]]</f>
        <v>URAtps_e_FWD</v>
      </c>
      <c r="H3758" s="1" t="str">
        <f>_xlfn.XLOOKUP(RT_enz[[#This Row],[Column1]],SC_enz[name_dir],SC_enz[name_dir],"")</f>
        <v>URAtps_e_FWD</v>
      </c>
      <c r="I3758" s="1" t="str">
        <f>_xlfn.XLOOKUP(RT_enz[[#This Row],[rxn_src]],SC_enz[rxn_src],SC_enz[rxn_src],"")</f>
        <v>URAtps_e</v>
      </c>
      <c r="J3758" s="2" t="str">
        <f>_xlfn.XLOOKUP(RT_enz[[#This Row],[Column1]],RT_gsm[Column3],RT_gsm[Column3],"")</f>
        <v>URAtps_e_FWD</v>
      </c>
    </row>
    <row r="3759" spans="1:10" ht="16" hidden="1" x14ac:dyDescent="0.2">
      <c r="A3759" s="1" t="s">
        <v>6769</v>
      </c>
      <c r="B3759" s="1" t="s">
        <v>3902</v>
      </c>
      <c r="C3759" s="1" t="s">
        <v>6770</v>
      </c>
      <c r="D3759" s="1" t="s">
        <v>6771</v>
      </c>
      <c r="E3759" s="1" t="s">
        <v>7</v>
      </c>
      <c r="F3759" s="1" t="s">
        <v>3920</v>
      </c>
      <c r="G3759" s="1" t="str">
        <f>RT_enz[[#This Row],[rxn_src]]&amp;"_"&amp;RT_enz[[#This Row],[dir]]</f>
        <v>UREA_c_FWD</v>
      </c>
      <c r="H3759" s="1" t="str">
        <f>_xlfn.XLOOKUP(RT_enz[[#This Row],[Column1]],SC_enz[name_dir],SC_enz[name_dir],"")</f>
        <v/>
      </c>
      <c r="I3759" s="1" t="str">
        <f>_xlfn.XLOOKUP(RT_enz[[#This Row],[rxn_src]],SC_enz[rxn_src],SC_enz[rxn_src],"")</f>
        <v/>
      </c>
      <c r="J3759" s="2" t="str">
        <f>_xlfn.XLOOKUP(RT_enz[[#This Row],[Column1]],RT_gsm[Column3],RT_gsm[Column3],"")</f>
        <v>UREA_c_FWD</v>
      </c>
    </row>
    <row r="3760" spans="1:10" ht="16" hidden="1" x14ac:dyDescent="0.2">
      <c r="A3760" s="1" t="s">
        <v>6769</v>
      </c>
      <c r="B3760" s="1" t="s">
        <v>3903</v>
      </c>
      <c r="C3760" s="1" t="s">
        <v>6770</v>
      </c>
      <c r="D3760" s="1" t="s">
        <v>6771</v>
      </c>
      <c r="E3760" s="1" t="s">
        <v>7</v>
      </c>
      <c r="F3760" s="1" t="s">
        <v>3920</v>
      </c>
      <c r="G3760" s="1" t="str">
        <f>RT_enz[[#This Row],[rxn_src]]&amp;"_"&amp;RT_enz[[#This Row],[dir]]</f>
        <v>UREA_c_REV</v>
      </c>
      <c r="H3760" s="1" t="str">
        <f>_xlfn.XLOOKUP(RT_enz[[#This Row],[Column1]],SC_enz[name_dir],SC_enz[name_dir],"")</f>
        <v/>
      </c>
      <c r="I3760" s="1" t="str">
        <f>_xlfn.XLOOKUP(RT_enz[[#This Row],[rxn_src]],SC_enz[rxn_src],SC_enz[rxn_src],"")</f>
        <v/>
      </c>
      <c r="J3760" s="2" t="str">
        <f>_xlfn.XLOOKUP(RT_enz[[#This Row],[Column1]],RT_gsm[Column3],RT_gsm[Column3],"")</f>
        <v>UREA_c_REV</v>
      </c>
    </row>
    <row r="3761" spans="1:10" ht="16" hidden="1" x14ac:dyDescent="0.2">
      <c r="A3761" s="1" t="s">
        <v>1735</v>
      </c>
      <c r="B3761" s="1" t="s">
        <v>3902</v>
      </c>
      <c r="C3761" s="1" t="s">
        <v>4443</v>
      </c>
      <c r="D3761" s="1" t="s">
        <v>4444</v>
      </c>
      <c r="E3761" s="1" t="s">
        <v>7</v>
      </c>
      <c r="F3761" s="1" t="s">
        <v>3920</v>
      </c>
      <c r="G3761" s="1" t="str">
        <f>RT_enz[[#This Row],[rxn_src]]&amp;"_"&amp;RT_enz[[#This Row],[dir]]</f>
        <v>UREASE_c_FWD</v>
      </c>
      <c r="H3761" s="1" t="str">
        <f>_xlfn.XLOOKUP(RT_enz[[#This Row],[Column1]],SC_enz[name_dir],SC_enz[name_dir],"")</f>
        <v>UREASE_c_FWD</v>
      </c>
      <c r="I3761" s="1" t="str">
        <f>_xlfn.XLOOKUP(RT_enz[[#This Row],[rxn_src]],SC_enz[rxn_src],SC_enz[rxn_src],"")</f>
        <v>UREASE_c</v>
      </c>
      <c r="J3761" s="2" t="str">
        <f>_xlfn.XLOOKUP(RT_enz[[#This Row],[Column1]],RT_gsm[Column3],RT_gsm[Column3],"")</f>
        <v>UREASE_c_FWD</v>
      </c>
    </row>
    <row r="3762" spans="1:10" ht="16" hidden="1" x14ac:dyDescent="0.2">
      <c r="A3762" s="1" t="s">
        <v>2402</v>
      </c>
      <c r="B3762" s="1" t="s">
        <v>3902</v>
      </c>
      <c r="C3762" s="1" t="s">
        <v>6596</v>
      </c>
      <c r="D3762" s="1" t="s">
        <v>6597</v>
      </c>
      <c r="E3762" s="1" t="s">
        <v>7</v>
      </c>
      <c r="F3762" s="1" t="s">
        <v>3920</v>
      </c>
      <c r="G3762" s="1" t="str">
        <f>RT_enz[[#This Row],[rxn_src]]&amp;"_"&amp;RT_enz[[#This Row],[dir]]</f>
        <v>UREAtps_e_FWD</v>
      </c>
      <c r="H3762" s="1" t="str">
        <f>_xlfn.XLOOKUP(RT_enz[[#This Row],[Column1]],SC_enz[name_dir],SC_enz[name_dir],"")</f>
        <v>UREAtps_e_FWD</v>
      </c>
      <c r="I3762" s="1" t="str">
        <f>_xlfn.XLOOKUP(RT_enz[[#This Row],[rxn_src]],SC_enz[rxn_src],SC_enz[rxn_src],"")</f>
        <v>UREAtps_e</v>
      </c>
      <c r="J3762" s="2" t="str">
        <f>_xlfn.XLOOKUP(RT_enz[[#This Row],[Column1]],RT_gsm[Column3],RT_gsm[Column3],"")</f>
        <v>UREAtps_e_FWD</v>
      </c>
    </row>
    <row r="3763" spans="1:10" ht="16" hidden="1" x14ac:dyDescent="0.2">
      <c r="A3763" s="1" t="s">
        <v>2402</v>
      </c>
      <c r="B3763" s="1" t="s">
        <v>3903</v>
      </c>
      <c r="C3763" s="1" t="s">
        <v>6596</v>
      </c>
      <c r="D3763" s="1" t="s">
        <v>6597</v>
      </c>
      <c r="E3763" s="1" t="s">
        <v>7</v>
      </c>
      <c r="F3763" s="1" t="s">
        <v>3920</v>
      </c>
      <c r="G3763" s="1" t="str">
        <f>RT_enz[[#This Row],[rxn_src]]&amp;"_"&amp;RT_enz[[#This Row],[dir]]</f>
        <v>UREAtps_e_REV</v>
      </c>
      <c r="H3763" s="1" t="str">
        <f>_xlfn.XLOOKUP(RT_enz[[#This Row],[Column1]],SC_enz[name_dir],SC_enz[name_dir],"")</f>
        <v>UREAtps_e_REV</v>
      </c>
      <c r="I3763" s="1" t="str">
        <f>_xlfn.XLOOKUP(RT_enz[[#This Row],[rxn_src]],SC_enz[rxn_src],SC_enz[rxn_src],"")</f>
        <v>UREAtps_e</v>
      </c>
      <c r="J3763" s="2" t="str">
        <f>_xlfn.XLOOKUP(RT_enz[[#This Row],[Column1]],RT_gsm[Column3],RT_gsm[Column3],"")</f>
        <v>UREAtps_e_REV</v>
      </c>
    </row>
    <row r="3764" spans="1:10" ht="16" hidden="1" x14ac:dyDescent="0.2">
      <c r="A3764" s="1" t="s">
        <v>3721</v>
      </c>
      <c r="B3764" s="1" t="s">
        <v>3902</v>
      </c>
      <c r="C3764" s="1" t="s">
        <v>6752</v>
      </c>
      <c r="D3764" s="1" t="s">
        <v>6753</v>
      </c>
      <c r="E3764" s="1" t="s">
        <v>7</v>
      </c>
      <c r="F3764" s="1" t="s">
        <v>3920</v>
      </c>
      <c r="G3764" s="1" t="str">
        <f>RT_enz[[#This Row],[rxn_src]]&amp;"_"&amp;RT_enz[[#This Row],[dir]]</f>
        <v>URIDK2_n_FWD</v>
      </c>
      <c r="H3764" s="1" t="str">
        <f>_xlfn.XLOOKUP(RT_enz[[#This Row],[Column1]],SC_enz[name_dir],SC_enz[name_dir],"")</f>
        <v>URIDK2_n_FWD</v>
      </c>
      <c r="I3764" s="1" t="str">
        <f>_xlfn.XLOOKUP(RT_enz[[#This Row],[rxn_src]],SC_enz[rxn_src],SC_enz[rxn_src],"")</f>
        <v>URIDK2_n</v>
      </c>
      <c r="J3764" s="2" t="str">
        <f>_xlfn.XLOOKUP(RT_enz[[#This Row],[Column1]],RT_gsm[Column3],RT_gsm[Column3],"")</f>
        <v>URIDK2_n_FWD</v>
      </c>
    </row>
    <row r="3765" spans="1:10" ht="16" hidden="1" x14ac:dyDescent="0.2">
      <c r="A3765" s="1" t="s">
        <v>3720</v>
      </c>
      <c r="B3765" s="1" t="s">
        <v>3902</v>
      </c>
      <c r="C3765" s="1" t="s">
        <v>6750</v>
      </c>
      <c r="D3765" s="1" t="s">
        <v>6751</v>
      </c>
      <c r="E3765" s="1" t="s">
        <v>7</v>
      </c>
      <c r="F3765" s="1" t="s">
        <v>3920</v>
      </c>
      <c r="G3765" s="1" t="str">
        <f>RT_enz[[#This Row],[rxn_src]]&amp;"_"&amp;RT_enz[[#This Row],[dir]]</f>
        <v>URIDK2i_c_FWD</v>
      </c>
      <c r="H3765" s="1" t="str">
        <f>_xlfn.XLOOKUP(RT_enz[[#This Row],[Column1]],SC_enz[name_dir],SC_enz[name_dir],"")</f>
        <v>URIDK2i_c_FWD</v>
      </c>
      <c r="I3765" s="1" t="str">
        <f>_xlfn.XLOOKUP(RT_enz[[#This Row],[rxn_src]],SC_enz[rxn_src],SC_enz[rxn_src],"")</f>
        <v>URIDK2i_c</v>
      </c>
      <c r="J3765" s="2" t="str">
        <f>_xlfn.XLOOKUP(RT_enz[[#This Row],[Column1]],RT_gsm[Column3],RT_gsm[Column3],"")</f>
        <v>URIDK2i_c_FWD</v>
      </c>
    </row>
    <row r="3766" spans="1:10" ht="16" hidden="1" x14ac:dyDescent="0.2">
      <c r="A3766" s="1" t="s">
        <v>1979</v>
      </c>
      <c r="B3766" s="1" t="s">
        <v>3902</v>
      </c>
      <c r="C3766" s="1" t="s">
        <v>6772</v>
      </c>
      <c r="D3766" s="1" t="s">
        <v>6773</v>
      </c>
      <c r="E3766" s="1" t="s">
        <v>7</v>
      </c>
      <c r="F3766" s="1" t="s">
        <v>3920</v>
      </c>
      <c r="G3766" s="1" t="str">
        <f>RT_enz[[#This Row],[rxn_src]]&amp;"_"&amp;RT_enz[[#This Row],[dir]]</f>
        <v>URIH_c_FWD</v>
      </c>
      <c r="H3766" s="1" t="str">
        <f>_xlfn.XLOOKUP(RT_enz[[#This Row],[Column1]],SC_enz[name_dir],SC_enz[name_dir],"")</f>
        <v>URIH_c_FWD</v>
      </c>
      <c r="I3766" s="1" t="str">
        <f>_xlfn.XLOOKUP(RT_enz[[#This Row],[rxn_src]],SC_enz[rxn_src],SC_enz[rxn_src],"")</f>
        <v>URIH_c</v>
      </c>
      <c r="J3766" s="2" t="str">
        <f>_xlfn.XLOOKUP(RT_enz[[#This Row],[Column1]],RT_gsm[Column3],RT_gsm[Column3],"")</f>
        <v>URIH_c_FWD</v>
      </c>
    </row>
    <row r="3767" spans="1:10" ht="16" hidden="1" x14ac:dyDescent="0.2">
      <c r="A3767" s="1" t="s">
        <v>1979</v>
      </c>
      <c r="B3767" s="1" t="s">
        <v>3902</v>
      </c>
      <c r="C3767" s="1" t="s">
        <v>6774</v>
      </c>
      <c r="D3767" s="1" t="s">
        <v>6775</v>
      </c>
      <c r="E3767" s="1" t="s">
        <v>7</v>
      </c>
      <c r="F3767" s="1" t="s">
        <v>3920</v>
      </c>
      <c r="G3767" s="1" t="str">
        <f>RT_enz[[#This Row],[rxn_src]]&amp;"_"&amp;RT_enz[[#This Row],[dir]]</f>
        <v>URIH_c_FWD</v>
      </c>
      <c r="H3767" s="1" t="str">
        <f>_xlfn.XLOOKUP(RT_enz[[#This Row],[Column1]],SC_enz[name_dir],SC_enz[name_dir],"")</f>
        <v>URIH_c_FWD</v>
      </c>
      <c r="I3767" s="1" t="str">
        <f>_xlfn.XLOOKUP(RT_enz[[#This Row],[rxn_src]],SC_enz[rxn_src],SC_enz[rxn_src],"")</f>
        <v>URIH_c</v>
      </c>
      <c r="J3767" s="2" t="str">
        <f>_xlfn.XLOOKUP(RT_enz[[#This Row],[Column1]],RT_gsm[Column3],RT_gsm[Column3],"")</f>
        <v>URIH_c_FWD</v>
      </c>
    </row>
    <row r="3768" spans="1:10" ht="16" hidden="1" x14ac:dyDescent="0.2">
      <c r="A3768" s="1" t="s">
        <v>1739</v>
      </c>
      <c r="B3768" s="1" t="s">
        <v>3902</v>
      </c>
      <c r="C3768" s="1" t="s">
        <v>4867</v>
      </c>
      <c r="D3768" s="1" t="s">
        <v>4868</v>
      </c>
      <c r="E3768" s="1" t="s">
        <v>7</v>
      </c>
      <c r="F3768" s="1" t="s">
        <v>3920</v>
      </c>
      <c r="G3768" s="1" t="str">
        <f>RT_enz[[#This Row],[rxn_src]]&amp;"_"&amp;RT_enz[[#This Row],[dir]]</f>
        <v>URIK1_c_FWD</v>
      </c>
      <c r="H3768" s="1" t="str">
        <f>_xlfn.XLOOKUP(RT_enz[[#This Row],[Column1]],SC_enz[name_dir],SC_enz[name_dir],"")</f>
        <v>URIK1_c_FWD</v>
      </c>
      <c r="I3768" s="1" t="str">
        <f>_xlfn.XLOOKUP(RT_enz[[#This Row],[rxn_src]],SC_enz[rxn_src],SC_enz[rxn_src],"")</f>
        <v>URIK1_c</v>
      </c>
      <c r="J3768" s="2" t="str">
        <f>_xlfn.XLOOKUP(RT_enz[[#This Row],[Column1]],RT_gsm[Column3],RT_gsm[Column3],"")</f>
        <v>URIK1_c_FWD</v>
      </c>
    </row>
    <row r="3769" spans="1:10" ht="16" hidden="1" x14ac:dyDescent="0.2">
      <c r="A3769" s="1" t="s">
        <v>1742</v>
      </c>
      <c r="B3769" s="1" t="s">
        <v>3902</v>
      </c>
      <c r="C3769" s="1" t="s">
        <v>4867</v>
      </c>
      <c r="D3769" s="1" t="s">
        <v>4868</v>
      </c>
      <c r="E3769" s="1" t="s">
        <v>7</v>
      </c>
      <c r="F3769" s="1" t="s">
        <v>3920</v>
      </c>
      <c r="G3769" s="1" t="str">
        <f>RT_enz[[#This Row],[rxn_src]]&amp;"_"&amp;RT_enz[[#This Row],[dir]]</f>
        <v>URIK2_c_FWD</v>
      </c>
      <c r="H3769" s="1" t="str">
        <f>_xlfn.XLOOKUP(RT_enz[[#This Row],[Column1]],SC_enz[name_dir],SC_enz[name_dir],"")</f>
        <v>URIK2_c_FWD</v>
      </c>
      <c r="I3769" s="1" t="str">
        <f>_xlfn.XLOOKUP(RT_enz[[#This Row],[rxn_src]],SC_enz[rxn_src],SC_enz[rxn_src],"")</f>
        <v>URIK2_c</v>
      </c>
      <c r="J3769" s="2" t="str">
        <f>_xlfn.XLOOKUP(RT_enz[[#This Row],[Column1]],RT_gsm[Column3],RT_gsm[Column3],"")</f>
        <v>URIK2_c_FWD</v>
      </c>
    </row>
    <row r="3770" spans="1:10" ht="16" hidden="1" x14ac:dyDescent="0.2">
      <c r="A3770" s="1" t="s">
        <v>2403</v>
      </c>
      <c r="B3770" s="1" t="s">
        <v>3902</v>
      </c>
      <c r="C3770" s="1" t="s">
        <v>6776</v>
      </c>
      <c r="D3770" s="1" t="s">
        <v>6777</v>
      </c>
      <c r="E3770" s="1" t="s">
        <v>7</v>
      </c>
      <c r="F3770" s="1" t="s">
        <v>3920</v>
      </c>
      <c r="G3770" s="1" t="str">
        <f>RT_enz[[#This Row],[rxn_src]]&amp;"_"&amp;RT_enz[[#This Row],[dir]]</f>
        <v>URItps_e_FWD</v>
      </c>
      <c r="H3770" s="1" t="str">
        <f>_xlfn.XLOOKUP(RT_enz[[#This Row],[Column1]],SC_enz[name_dir],SC_enz[name_dir],"")</f>
        <v>URItps_e_FWD</v>
      </c>
      <c r="I3770" s="1" t="str">
        <f>_xlfn.XLOOKUP(RT_enz[[#This Row],[rxn_src]],SC_enz[rxn_src],SC_enz[rxn_src],"")</f>
        <v>URItps_e</v>
      </c>
      <c r="J3770" s="2" t="str">
        <f>_xlfn.XLOOKUP(RT_enz[[#This Row],[Column1]],RT_gsm[Column3],RT_gsm[Column3],"")</f>
        <v>URItps_e_FWD</v>
      </c>
    </row>
    <row r="3771" spans="1:10" ht="16" hidden="1" x14ac:dyDescent="0.2">
      <c r="A3771" s="1" t="s">
        <v>6778</v>
      </c>
      <c r="B3771" s="1" t="s">
        <v>3902</v>
      </c>
      <c r="C3771" s="1" t="s">
        <v>6779</v>
      </c>
      <c r="D3771" s="1" t="s">
        <v>6780</v>
      </c>
      <c r="E3771" s="1" t="s">
        <v>7</v>
      </c>
      <c r="F3771" s="1" t="s">
        <v>3920</v>
      </c>
      <c r="G3771" s="1" t="str">
        <f>RT_enz[[#This Row],[rxn_src]]&amp;"_"&amp;RT_enz[[#This Row],[dir]]</f>
        <v>URO_c_FWD</v>
      </c>
      <c r="H3771" s="1" t="str">
        <f>_xlfn.XLOOKUP(RT_enz[[#This Row],[Column1]],SC_enz[name_dir],SC_enz[name_dir],"")</f>
        <v/>
      </c>
      <c r="I3771" s="1" t="str">
        <f>_xlfn.XLOOKUP(RT_enz[[#This Row],[rxn_src]],SC_enz[rxn_src],SC_enz[rxn_src],"")</f>
        <v/>
      </c>
      <c r="J3771" s="2" t="str">
        <f>_xlfn.XLOOKUP(RT_enz[[#This Row],[Column1]],RT_gsm[Column3],RT_gsm[Column3],"")</f>
        <v>URO_c_FWD</v>
      </c>
    </row>
    <row r="3772" spans="1:10" ht="16" hidden="1" x14ac:dyDescent="0.2">
      <c r="A3772" s="1" t="s">
        <v>2406</v>
      </c>
      <c r="B3772" s="1" t="s">
        <v>3902</v>
      </c>
      <c r="C3772" s="1" t="s">
        <v>4849</v>
      </c>
      <c r="D3772" s="1" t="s">
        <v>4850</v>
      </c>
      <c r="E3772" s="1" t="s">
        <v>7</v>
      </c>
      <c r="F3772" s="1" t="s">
        <v>3920</v>
      </c>
      <c r="G3772" s="1" t="str">
        <f>RT_enz[[#This Row],[rxn_src]]&amp;"_"&amp;RT_enz[[#This Row],[dir]]</f>
        <v>UTPt_c_m_FWD</v>
      </c>
      <c r="H3772" s="1" t="str">
        <f>_xlfn.XLOOKUP(RT_enz[[#This Row],[Column1]],SC_enz[name_dir],SC_enz[name_dir],"")</f>
        <v>UTPt_c_m_FWD</v>
      </c>
      <c r="I3772" s="1" t="str">
        <f>_xlfn.XLOOKUP(RT_enz[[#This Row],[rxn_src]],SC_enz[rxn_src],SC_enz[rxn_src],"")</f>
        <v>UTPt_c_m</v>
      </c>
      <c r="J3772" s="2" t="str">
        <f>_xlfn.XLOOKUP(RT_enz[[#This Row],[Column1]],RT_gsm[Column3],RT_gsm[Column3],"")</f>
        <v>UTPt_c_m_FWD</v>
      </c>
    </row>
    <row r="3773" spans="1:10" ht="16" hidden="1" x14ac:dyDescent="0.2">
      <c r="A3773" s="1" t="s">
        <v>2407</v>
      </c>
      <c r="B3773" s="1" t="s">
        <v>3902</v>
      </c>
      <c r="C3773" s="1" t="s">
        <v>4849</v>
      </c>
      <c r="D3773" s="1" t="s">
        <v>4850</v>
      </c>
      <c r="E3773" s="1" t="s">
        <v>7</v>
      </c>
      <c r="F3773" s="1" t="s">
        <v>3920</v>
      </c>
      <c r="G3773" s="1" t="str">
        <f>RT_enz[[#This Row],[rxn_src]]&amp;"_"&amp;RT_enz[[#This Row],[dir]]</f>
        <v>UTPUMPtp_m_FWD</v>
      </c>
      <c r="H3773" s="1" t="str">
        <f>_xlfn.XLOOKUP(RT_enz[[#This Row],[Column1]],SC_enz[name_dir],SC_enz[name_dir],"")</f>
        <v>UTPUMPtp_m_FWD</v>
      </c>
      <c r="I3773" s="1" t="str">
        <f>_xlfn.XLOOKUP(RT_enz[[#This Row],[rxn_src]],SC_enz[rxn_src],SC_enz[rxn_src],"")</f>
        <v>UTPUMPtp_m</v>
      </c>
      <c r="J3773" s="2" t="str">
        <f>_xlfn.XLOOKUP(RT_enz[[#This Row],[Column1]],RT_gsm[Column3],RT_gsm[Column3],"")</f>
        <v>UTPUMPtp_m_FWD</v>
      </c>
    </row>
    <row r="3774" spans="1:10" ht="16" hidden="1" x14ac:dyDescent="0.2">
      <c r="A3774" s="1" t="s">
        <v>2828</v>
      </c>
      <c r="B3774" s="1" t="s">
        <v>3902</v>
      </c>
      <c r="C3774" s="1" t="s">
        <v>1642</v>
      </c>
      <c r="D3774" s="1" t="s">
        <v>143</v>
      </c>
      <c r="E3774" s="1" t="s">
        <v>7</v>
      </c>
      <c r="F3774" s="1"/>
      <c r="G3774" s="1" t="str">
        <f>RT_enz[[#This Row],[rxn_src]]&amp;"_"&amp;RT_enz[[#This Row],[dir]]</f>
        <v>VALt_c_m_FWD</v>
      </c>
      <c r="H3774" s="1" t="str">
        <f>_xlfn.XLOOKUP(RT_enz[[#This Row],[Column1]],SC_enz[name_dir],SC_enz[name_dir],"")</f>
        <v>VALt_c_m_FWD</v>
      </c>
      <c r="I3774" s="1" t="str">
        <f>_xlfn.XLOOKUP(RT_enz[[#This Row],[rxn_src]],SC_enz[rxn_src],SC_enz[rxn_src],"")</f>
        <v>VALt_c_m</v>
      </c>
      <c r="J3774" s="2" t="str">
        <f>_xlfn.XLOOKUP(RT_enz[[#This Row],[Column1]],RT_gsm[Column3],RT_gsm[Column3],"")</f>
        <v>VALt_c_m_FWD</v>
      </c>
    </row>
    <row r="3775" spans="1:10" ht="16" hidden="1" x14ac:dyDescent="0.2">
      <c r="A3775" s="1" t="s">
        <v>2828</v>
      </c>
      <c r="B3775" s="1" t="s">
        <v>3903</v>
      </c>
      <c r="C3775" s="1" t="s">
        <v>1642</v>
      </c>
      <c r="D3775" s="1" t="s">
        <v>143</v>
      </c>
      <c r="E3775" s="1" t="s">
        <v>7</v>
      </c>
      <c r="F3775" s="1"/>
      <c r="G3775" s="1" t="str">
        <f>RT_enz[[#This Row],[rxn_src]]&amp;"_"&amp;RT_enz[[#This Row],[dir]]</f>
        <v>VALt_c_m_REV</v>
      </c>
      <c r="H3775" s="1" t="str">
        <f>_xlfn.XLOOKUP(RT_enz[[#This Row],[Column1]],SC_enz[name_dir],SC_enz[name_dir],"")</f>
        <v>VALt_c_m_REV</v>
      </c>
      <c r="I3775" s="1" t="str">
        <f>_xlfn.XLOOKUP(RT_enz[[#This Row],[rxn_src]],SC_enz[rxn_src],SC_enz[rxn_src],"")</f>
        <v>VALt_c_m</v>
      </c>
      <c r="J3775" s="2" t="str">
        <f>_xlfn.XLOOKUP(RT_enz[[#This Row],[Column1]],RT_gsm[Column3],RT_gsm[Column3],"")</f>
        <v>VALt_c_m_REV</v>
      </c>
    </row>
    <row r="3776" spans="1:10" ht="16" hidden="1" x14ac:dyDescent="0.2">
      <c r="A3776" s="1" t="s">
        <v>1757</v>
      </c>
      <c r="B3776" s="1" t="s">
        <v>3902</v>
      </c>
      <c r="C3776" s="1" t="s">
        <v>5712</v>
      </c>
      <c r="D3776" s="1" t="s">
        <v>5713</v>
      </c>
      <c r="E3776" s="1" t="s">
        <v>7</v>
      </c>
      <c r="F3776" s="1" t="s">
        <v>3920</v>
      </c>
      <c r="G3776" s="1" t="str">
        <f>RT_enz[[#This Row],[rxn_src]]&amp;"_"&amp;RT_enz[[#This Row],[dir]]</f>
        <v>VALTA_c_FWD</v>
      </c>
      <c r="H3776" s="1" t="str">
        <f>_xlfn.XLOOKUP(RT_enz[[#This Row],[Column1]],SC_enz[name_dir],SC_enz[name_dir],"")</f>
        <v>VALTA_c_FWD</v>
      </c>
      <c r="I3776" s="1" t="str">
        <f>_xlfn.XLOOKUP(RT_enz[[#This Row],[rxn_src]],SC_enz[rxn_src],SC_enz[rxn_src],"")</f>
        <v>VALTA_c</v>
      </c>
      <c r="J3776" s="2" t="str">
        <f>_xlfn.XLOOKUP(RT_enz[[#This Row],[Column1]],RT_gsm[Column3],RT_gsm[Column3],"")</f>
        <v>VALTA_c_FWD</v>
      </c>
    </row>
    <row r="3777" spans="1:10" ht="16" hidden="1" x14ac:dyDescent="0.2">
      <c r="A3777" s="1" t="s">
        <v>1757</v>
      </c>
      <c r="B3777" s="1" t="s">
        <v>3903</v>
      </c>
      <c r="C3777" s="1" t="s">
        <v>5712</v>
      </c>
      <c r="D3777" s="1" t="s">
        <v>5713</v>
      </c>
      <c r="E3777" s="1" t="s">
        <v>12</v>
      </c>
      <c r="F3777" s="1" t="s">
        <v>3920</v>
      </c>
      <c r="G3777" s="1" t="str">
        <f>RT_enz[[#This Row],[rxn_src]]&amp;"_"&amp;RT_enz[[#This Row],[dir]]</f>
        <v>VALTA_c_REV</v>
      </c>
      <c r="H3777" s="1" t="str">
        <f>_xlfn.XLOOKUP(RT_enz[[#This Row],[Column1]],SC_enz[name_dir],SC_enz[name_dir],"")</f>
        <v>VALTA_c_REV</v>
      </c>
      <c r="I3777" s="1" t="str">
        <f>_xlfn.XLOOKUP(RT_enz[[#This Row],[rxn_src]],SC_enz[rxn_src],SC_enz[rxn_src],"")</f>
        <v>VALTA_c</v>
      </c>
      <c r="J3777" s="2" t="str">
        <f>_xlfn.XLOOKUP(RT_enz[[#This Row],[Column1]],RT_gsm[Column3],RT_gsm[Column3],"")</f>
        <v>VALTA_c_REV</v>
      </c>
    </row>
    <row r="3778" spans="1:10" ht="16" hidden="1" x14ac:dyDescent="0.2">
      <c r="A3778" s="1" t="s">
        <v>1757</v>
      </c>
      <c r="B3778" s="1" t="s">
        <v>3902</v>
      </c>
      <c r="C3778" s="1" t="s">
        <v>5714</v>
      </c>
      <c r="D3778" s="1" t="s">
        <v>5715</v>
      </c>
      <c r="E3778" s="1" t="s">
        <v>7</v>
      </c>
      <c r="F3778" s="1" t="s">
        <v>3920</v>
      </c>
      <c r="G3778" s="1" t="str">
        <f>RT_enz[[#This Row],[rxn_src]]&amp;"_"&amp;RT_enz[[#This Row],[dir]]</f>
        <v>VALTA_c_FWD</v>
      </c>
      <c r="H3778" s="1" t="str">
        <f>_xlfn.XLOOKUP(RT_enz[[#This Row],[Column1]],SC_enz[name_dir],SC_enz[name_dir],"")</f>
        <v>VALTA_c_FWD</v>
      </c>
      <c r="I3778" s="1" t="str">
        <f>_xlfn.XLOOKUP(RT_enz[[#This Row],[rxn_src]],SC_enz[rxn_src],SC_enz[rxn_src],"")</f>
        <v>VALTA_c</v>
      </c>
      <c r="J3778" s="2" t="str">
        <f>_xlfn.XLOOKUP(RT_enz[[#This Row],[Column1]],RT_gsm[Column3],RT_gsm[Column3],"")</f>
        <v>VALTA_c_FWD</v>
      </c>
    </row>
    <row r="3779" spans="1:10" ht="16" hidden="1" x14ac:dyDescent="0.2">
      <c r="A3779" s="1" t="s">
        <v>1757</v>
      </c>
      <c r="B3779" s="1" t="s">
        <v>3903</v>
      </c>
      <c r="C3779" s="1" t="s">
        <v>5714</v>
      </c>
      <c r="D3779" s="1" t="s">
        <v>5715</v>
      </c>
      <c r="E3779" s="1" t="s">
        <v>12</v>
      </c>
      <c r="F3779" s="1" t="s">
        <v>3920</v>
      </c>
      <c r="G3779" s="1" t="str">
        <f>RT_enz[[#This Row],[rxn_src]]&amp;"_"&amp;RT_enz[[#This Row],[dir]]</f>
        <v>VALTA_c_REV</v>
      </c>
      <c r="H3779" s="1" t="str">
        <f>_xlfn.XLOOKUP(RT_enz[[#This Row],[Column1]],SC_enz[name_dir],SC_enz[name_dir],"")</f>
        <v>VALTA_c_REV</v>
      </c>
      <c r="I3779" s="1" t="str">
        <f>_xlfn.XLOOKUP(RT_enz[[#This Row],[rxn_src]],SC_enz[rxn_src],SC_enz[rxn_src],"")</f>
        <v>VALTA_c</v>
      </c>
      <c r="J3779" s="2" t="str">
        <f>_xlfn.XLOOKUP(RT_enz[[#This Row],[Column1]],RT_gsm[Column3],RT_gsm[Column3],"")</f>
        <v>VALTA_c_REV</v>
      </c>
    </row>
    <row r="3780" spans="1:10" ht="16" hidden="1" x14ac:dyDescent="0.2">
      <c r="A3780" s="1" t="s">
        <v>1758</v>
      </c>
      <c r="B3780" s="1" t="s">
        <v>3902</v>
      </c>
      <c r="C3780" s="1" t="s">
        <v>5716</v>
      </c>
      <c r="D3780" s="1" t="s">
        <v>5717</v>
      </c>
      <c r="E3780" s="1" t="s">
        <v>7</v>
      </c>
      <c r="F3780" s="1" t="s">
        <v>3920</v>
      </c>
      <c r="G3780" s="1" t="str">
        <f>RT_enz[[#This Row],[rxn_src]]&amp;"_"&amp;RT_enz[[#This Row],[dir]]</f>
        <v>VALTA_m_FWD</v>
      </c>
      <c r="H3780" s="1" t="str">
        <f>_xlfn.XLOOKUP(RT_enz[[#This Row],[Column1]],SC_enz[name_dir],SC_enz[name_dir],"")</f>
        <v>VALTA_m_FWD</v>
      </c>
      <c r="I3780" s="1" t="str">
        <f>_xlfn.XLOOKUP(RT_enz[[#This Row],[rxn_src]],SC_enz[rxn_src],SC_enz[rxn_src],"")</f>
        <v>VALTA_m</v>
      </c>
      <c r="J3780" s="2" t="str">
        <f>_xlfn.XLOOKUP(RT_enz[[#This Row],[Column1]],RT_gsm[Column3],RT_gsm[Column3],"")</f>
        <v>VALTA_m_FWD</v>
      </c>
    </row>
    <row r="3781" spans="1:10" ht="16" hidden="1" x14ac:dyDescent="0.2">
      <c r="A3781" s="1" t="s">
        <v>1758</v>
      </c>
      <c r="B3781" s="1" t="s">
        <v>3903</v>
      </c>
      <c r="C3781" s="1" t="s">
        <v>5716</v>
      </c>
      <c r="D3781" s="1" t="s">
        <v>5717</v>
      </c>
      <c r="E3781" s="1" t="s">
        <v>7</v>
      </c>
      <c r="F3781" s="1" t="s">
        <v>3920</v>
      </c>
      <c r="G3781" s="1" t="str">
        <f>RT_enz[[#This Row],[rxn_src]]&amp;"_"&amp;RT_enz[[#This Row],[dir]]</f>
        <v>VALTA_m_REV</v>
      </c>
      <c r="H3781" s="1" t="str">
        <f>_xlfn.XLOOKUP(RT_enz[[#This Row],[Column1]],SC_enz[name_dir],SC_enz[name_dir],"")</f>
        <v>VALTA_m_REV</v>
      </c>
      <c r="I3781" s="1" t="str">
        <f>_xlfn.XLOOKUP(RT_enz[[#This Row],[rxn_src]],SC_enz[rxn_src],SC_enz[rxn_src],"")</f>
        <v>VALTA_m</v>
      </c>
      <c r="J3781" s="2" t="str">
        <f>_xlfn.XLOOKUP(RT_enz[[#This Row],[Column1]],RT_gsm[Column3],RT_gsm[Column3],"")</f>
        <v>VALTA_m_REV</v>
      </c>
    </row>
    <row r="3782" spans="1:10" ht="16" hidden="1" x14ac:dyDescent="0.2">
      <c r="A3782" s="1" t="s">
        <v>2287</v>
      </c>
      <c r="B3782" s="1" t="s">
        <v>3902</v>
      </c>
      <c r="C3782" s="1" t="s">
        <v>4391</v>
      </c>
      <c r="D3782" s="1" t="s">
        <v>4392</v>
      </c>
      <c r="E3782" s="1" t="s">
        <v>7</v>
      </c>
      <c r="F3782" s="1" t="s">
        <v>3920</v>
      </c>
      <c r="G3782" s="1" t="str">
        <f>RT_enz[[#This Row],[rxn_src]]&amp;"_"&amp;RT_enz[[#This Row],[dir]]</f>
        <v>VALtps_e_FWD</v>
      </c>
      <c r="H3782" s="1" t="str">
        <f>_xlfn.XLOOKUP(RT_enz[[#This Row],[Column1]],SC_enz[name_dir],SC_enz[name_dir],"")</f>
        <v>VALtps_e_FWD</v>
      </c>
      <c r="I3782" s="1" t="str">
        <f>_xlfn.XLOOKUP(RT_enz[[#This Row],[rxn_src]],SC_enz[rxn_src],SC_enz[rxn_src],"")</f>
        <v>VALtps_e</v>
      </c>
      <c r="J3782" s="2" t="str">
        <f>_xlfn.XLOOKUP(RT_enz[[#This Row],[Column1]],RT_gsm[Column3],RT_gsm[Column3],"")</f>
        <v>VALtps_e_FWD</v>
      </c>
    </row>
    <row r="3783" spans="1:10" ht="16" hidden="1" x14ac:dyDescent="0.2">
      <c r="A3783" s="1" t="s">
        <v>2287</v>
      </c>
      <c r="B3783" s="1" t="s">
        <v>3903</v>
      </c>
      <c r="C3783" s="1" t="s">
        <v>4391</v>
      </c>
      <c r="D3783" s="1" t="s">
        <v>4392</v>
      </c>
      <c r="E3783" s="1" t="s">
        <v>7</v>
      </c>
      <c r="F3783" s="1" t="s">
        <v>3920</v>
      </c>
      <c r="G3783" s="1" t="str">
        <f>RT_enz[[#This Row],[rxn_src]]&amp;"_"&amp;RT_enz[[#This Row],[dir]]</f>
        <v>VALtps_e_REV</v>
      </c>
      <c r="H3783" s="1" t="str">
        <f>_xlfn.XLOOKUP(RT_enz[[#This Row],[Column1]],SC_enz[name_dir],SC_enz[name_dir],"")</f>
        <v>VALtps_e_REV</v>
      </c>
      <c r="I3783" s="1" t="str">
        <f>_xlfn.XLOOKUP(RT_enz[[#This Row],[rxn_src]],SC_enz[rxn_src],SC_enz[rxn_src],"")</f>
        <v>VALtps_e</v>
      </c>
      <c r="J3783" s="2" t="str">
        <f>_xlfn.XLOOKUP(RT_enz[[#This Row],[Column1]],RT_gsm[Column3],RT_gsm[Column3],"")</f>
        <v>VALtps_e_REV</v>
      </c>
    </row>
    <row r="3784" spans="1:10" ht="16" hidden="1" x14ac:dyDescent="0.2">
      <c r="A3784" s="1" t="s">
        <v>3722</v>
      </c>
      <c r="B3784" s="1" t="s">
        <v>3902</v>
      </c>
      <c r="C3784" s="1" t="s">
        <v>6781</v>
      </c>
      <c r="D3784" s="1" t="s">
        <v>6782</v>
      </c>
      <c r="E3784" s="1" t="s">
        <v>7</v>
      </c>
      <c r="F3784" s="1" t="s">
        <v>3920</v>
      </c>
      <c r="G3784" s="1" t="str">
        <f>RT_enz[[#This Row],[rxn_src]]&amp;"_"&amp;RT_enz[[#This Row],[dir]]</f>
        <v>VALTRS_c_FWD</v>
      </c>
      <c r="H3784" s="1" t="str">
        <f>_xlfn.XLOOKUP(RT_enz[[#This Row],[Column1]],SC_enz[name_dir],SC_enz[name_dir],"")</f>
        <v>VALTRS_c_FWD</v>
      </c>
      <c r="I3784" s="1" t="str">
        <f>_xlfn.XLOOKUP(RT_enz[[#This Row],[rxn_src]],SC_enz[rxn_src],SC_enz[rxn_src],"")</f>
        <v>VALTRS_c</v>
      </c>
      <c r="J3784" s="2" t="str">
        <f>_xlfn.XLOOKUP(RT_enz[[#This Row],[Column1]],RT_gsm[Column3],RT_gsm[Column3],"")</f>
        <v>VALTRS_c_FWD</v>
      </c>
    </row>
    <row r="3785" spans="1:10" ht="16" hidden="1" x14ac:dyDescent="0.2">
      <c r="A3785" s="1" t="s">
        <v>3725</v>
      </c>
      <c r="B3785" s="1" t="s">
        <v>3902</v>
      </c>
      <c r="C3785" s="1" t="s">
        <v>6783</v>
      </c>
      <c r="D3785" s="1" t="s">
        <v>6784</v>
      </c>
      <c r="E3785" s="1" t="s">
        <v>7</v>
      </c>
      <c r="F3785" s="1" t="s">
        <v>3920</v>
      </c>
      <c r="G3785" s="1" t="str">
        <f>RT_enz[[#This Row],[rxn_src]]&amp;"_"&amp;RT_enz[[#This Row],[dir]]</f>
        <v>VALTRS_m_FWD</v>
      </c>
      <c r="H3785" s="1" t="str">
        <f>_xlfn.XLOOKUP(RT_enz[[#This Row],[Column1]],SC_enz[name_dir],SC_enz[name_dir],"")</f>
        <v>VALTRS_m_FWD</v>
      </c>
      <c r="I3785" s="1" t="str">
        <f>_xlfn.XLOOKUP(RT_enz[[#This Row],[rxn_src]],SC_enz[rxn_src],SC_enz[rxn_src],"")</f>
        <v>VALTRS_m</v>
      </c>
      <c r="J3785" s="2" t="str">
        <f>_xlfn.XLOOKUP(RT_enz[[#This Row],[Column1]],RT_gsm[Column3],RT_gsm[Column3],"")</f>
        <v>VALTRS_m_FWD</v>
      </c>
    </row>
    <row r="3786" spans="1:10" ht="16" hidden="1" x14ac:dyDescent="0.2">
      <c r="A3786" s="1" t="s">
        <v>6785</v>
      </c>
      <c r="B3786" s="1" t="s">
        <v>3902</v>
      </c>
      <c r="C3786" s="1" t="s">
        <v>6786</v>
      </c>
      <c r="D3786" s="1" t="s">
        <v>6787</v>
      </c>
      <c r="E3786" s="1" t="s">
        <v>7</v>
      </c>
      <c r="F3786" s="1" t="s">
        <v>3920</v>
      </c>
      <c r="G3786" s="1" t="str">
        <f>RT_enz[[#This Row],[rxn_src]]&amp;"_"&amp;RT_enz[[#This Row],[dir]]</f>
        <v>VANLLOX_x_FWD</v>
      </c>
      <c r="H3786" s="1" t="str">
        <f>_xlfn.XLOOKUP(RT_enz[[#This Row],[Column1]],SC_enz[name_dir],SC_enz[name_dir],"")</f>
        <v/>
      </c>
      <c r="I3786" s="1" t="str">
        <f>_xlfn.XLOOKUP(RT_enz[[#This Row],[rxn_src]],SC_enz[rxn_src],SC_enz[rxn_src],"")</f>
        <v/>
      </c>
      <c r="J3786" s="2" t="str">
        <f>_xlfn.XLOOKUP(RT_enz[[#This Row],[Column1]],RT_gsm[Column3],RT_gsm[Column3],"")</f>
        <v>VANLLOX_x_FWD</v>
      </c>
    </row>
    <row r="3787" spans="1:10" ht="16" hidden="1" x14ac:dyDescent="0.2">
      <c r="A3787" s="1" t="s">
        <v>6788</v>
      </c>
      <c r="B3787" s="1" t="s">
        <v>3902</v>
      </c>
      <c r="C3787" s="1" t="s">
        <v>5695</v>
      </c>
      <c r="D3787" s="1" t="s">
        <v>5696</v>
      </c>
      <c r="E3787" s="1" t="s">
        <v>7</v>
      </c>
      <c r="F3787" s="1" t="s">
        <v>3920</v>
      </c>
      <c r="G3787" s="1" t="str">
        <f>RT_enz[[#This Row],[rxn_src]]&amp;"_"&amp;RT_enz[[#This Row],[dir]]</f>
        <v>XAND_c_FWD</v>
      </c>
      <c r="H3787" s="1" t="str">
        <f>_xlfn.XLOOKUP(RT_enz[[#This Row],[Column1]],SC_enz[name_dir],SC_enz[name_dir],"")</f>
        <v/>
      </c>
      <c r="I3787" s="1" t="str">
        <f>_xlfn.XLOOKUP(RT_enz[[#This Row],[rxn_src]],SC_enz[rxn_src],SC_enz[rxn_src],"")</f>
        <v/>
      </c>
      <c r="J3787" s="2" t="str">
        <f>_xlfn.XLOOKUP(RT_enz[[#This Row],[Column1]],RT_gsm[Column3],RT_gsm[Column3],"")</f>
        <v>XAND_c_FWD</v>
      </c>
    </row>
    <row r="3788" spans="1:10" ht="16" hidden="1" x14ac:dyDescent="0.2">
      <c r="A3788" s="1" t="s">
        <v>6788</v>
      </c>
      <c r="B3788" s="1" t="s">
        <v>3903</v>
      </c>
      <c r="C3788" s="1" t="s">
        <v>5695</v>
      </c>
      <c r="D3788" s="1" t="s">
        <v>5696</v>
      </c>
      <c r="E3788" s="1" t="s">
        <v>7</v>
      </c>
      <c r="F3788" s="1" t="s">
        <v>3920</v>
      </c>
      <c r="G3788" s="1" t="str">
        <f>RT_enz[[#This Row],[rxn_src]]&amp;"_"&amp;RT_enz[[#This Row],[dir]]</f>
        <v>XAND_c_REV</v>
      </c>
      <c r="H3788" s="1" t="str">
        <f>_xlfn.XLOOKUP(RT_enz[[#This Row],[Column1]],SC_enz[name_dir],SC_enz[name_dir],"")</f>
        <v/>
      </c>
      <c r="I3788" s="1" t="str">
        <f>_xlfn.XLOOKUP(RT_enz[[#This Row],[rxn_src]],SC_enz[rxn_src],SC_enz[rxn_src],"")</f>
        <v/>
      </c>
      <c r="J3788" s="2" t="str">
        <f>_xlfn.XLOOKUP(RT_enz[[#This Row],[Column1]],RT_gsm[Column3],RT_gsm[Column3],"")</f>
        <v>XAND_c_REV</v>
      </c>
    </row>
    <row r="3789" spans="1:10" ht="16" hidden="1" x14ac:dyDescent="0.2">
      <c r="A3789" s="1" t="s">
        <v>2836</v>
      </c>
      <c r="B3789" s="1" t="s">
        <v>3902</v>
      </c>
      <c r="C3789" s="1" t="s">
        <v>1642</v>
      </c>
      <c r="D3789" s="1" t="s">
        <v>143</v>
      </c>
      <c r="E3789" s="1" t="s">
        <v>7</v>
      </c>
      <c r="F3789" s="1"/>
      <c r="G3789" s="1" t="str">
        <f>RT_enz[[#This Row],[rxn_src]]&amp;"_"&amp;RT_enz[[#This Row],[dir]]</f>
        <v>XANt_c_e_FWD</v>
      </c>
      <c r="H3789" s="1" t="str">
        <f>_xlfn.XLOOKUP(RT_enz[[#This Row],[Column1]],SC_enz[name_dir],SC_enz[name_dir],"")</f>
        <v>XANt_c_e_FWD</v>
      </c>
      <c r="I3789" s="1" t="str">
        <f>_xlfn.XLOOKUP(RT_enz[[#This Row],[rxn_src]],SC_enz[rxn_src],SC_enz[rxn_src],"")</f>
        <v>XANt_c_e</v>
      </c>
      <c r="J3789" s="2" t="str">
        <f>_xlfn.XLOOKUP(RT_enz[[#This Row],[Column1]],RT_gsm[Column3],RT_gsm[Column3],"")</f>
        <v>XANt_c_e_FWD</v>
      </c>
    </row>
    <row r="3790" spans="1:10" ht="16" hidden="1" x14ac:dyDescent="0.2">
      <c r="A3790" s="1" t="s">
        <v>2836</v>
      </c>
      <c r="B3790" s="1" t="s">
        <v>3903</v>
      </c>
      <c r="C3790" s="1" t="s">
        <v>1642</v>
      </c>
      <c r="D3790" s="1" t="s">
        <v>143</v>
      </c>
      <c r="E3790" s="1" t="s">
        <v>7</v>
      </c>
      <c r="F3790" s="1"/>
      <c r="G3790" s="1" t="str">
        <f>RT_enz[[#This Row],[rxn_src]]&amp;"_"&amp;RT_enz[[#This Row],[dir]]</f>
        <v>XANt_c_e_REV</v>
      </c>
      <c r="H3790" s="1" t="str">
        <f>_xlfn.XLOOKUP(RT_enz[[#This Row],[Column1]],SC_enz[name_dir],SC_enz[name_dir],"")</f>
        <v>XANt_c_e_REV</v>
      </c>
      <c r="I3790" s="1" t="str">
        <f>_xlfn.XLOOKUP(RT_enz[[#This Row],[rxn_src]],SC_enz[rxn_src],SC_enz[rxn_src],"")</f>
        <v>XANt_c_e</v>
      </c>
      <c r="J3790" s="2" t="str">
        <f>_xlfn.XLOOKUP(RT_enz[[#This Row],[Column1]],RT_gsm[Column3],RT_gsm[Column3],"")</f>
        <v>XANt_c_e_REV</v>
      </c>
    </row>
    <row r="3791" spans="1:10" ht="16" hidden="1" x14ac:dyDescent="0.2">
      <c r="A3791" s="1" t="s">
        <v>1759</v>
      </c>
      <c r="B3791" s="1" t="s">
        <v>3902</v>
      </c>
      <c r="C3791" s="1" t="s">
        <v>5570</v>
      </c>
      <c r="D3791" s="1" t="s">
        <v>5571</v>
      </c>
      <c r="E3791" s="1" t="s">
        <v>7</v>
      </c>
      <c r="F3791" s="1" t="s">
        <v>3920</v>
      </c>
      <c r="G3791" s="1" t="str">
        <f>RT_enz[[#This Row],[rxn_src]]&amp;"_"&amp;RT_enz[[#This Row],[dir]]</f>
        <v>XPPT_c_FWD</v>
      </c>
      <c r="H3791" s="1" t="str">
        <f>_xlfn.XLOOKUP(RT_enz[[#This Row],[Column1]],SC_enz[name_dir],SC_enz[name_dir],"")</f>
        <v>XPPT_c_FWD</v>
      </c>
      <c r="I3791" s="1" t="str">
        <f>_xlfn.XLOOKUP(RT_enz[[#This Row],[rxn_src]],SC_enz[rxn_src],SC_enz[rxn_src],"")</f>
        <v>XPPT_c</v>
      </c>
      <c r="J3791" s="2" t="str">
        <f>_xlfn.XLOOKUP(RT_enz[[#This Row],[Column1]],RT_gsm[Column3],RT_gsm[Column3],"")</f>
        <v>XPPT_c_FWD</v>
      </c>
    </row>
    <row r="3792" spans="1:10" ht="16" hidden="1" x14ac:dyDescent="0.2">
      <c r="A3792" s="1" t="s">
        <v>2838</v>
      </c>
      <c r="B3792" s="1" t="s">
        <v>3902</v>
      </c>
      <c r="C3792" s="1" t="s">
        <v>1642</v>
      </c>
      <c r="D3792" s="1" t="s">
        <v>143</v>
      </c>
      <c r="E3792" s="1" t="s">
        <v>7</v>
      </c>
      <c r="F3792" s="1"/>
      <c r="G3792" s="1" t="str">
        <f>RT_enz[[#This Row],[rxn_src]]&amp;"_"&amp;RT_enz[[#This Row],[dir]]</f>
        <v>XTSNt_c_e_FWD</v>
      </c>
      <c r="H3792" s="1" t="str">
        <f>_xlfn.XLOOKUP(RT_enz[[#This Row],[Column1]],SC_enz[name_dir],SC_enz[name_dir],"")</f>
        <v>XTSNt_c_e_FWD</v>
      </c>
      <c r="I3792" s="1" t="str">
        <f>_xlfn.XLOOKUP(RT_enz[[#This Row],[rxn_src]],SC_enz[rxn_src],SC_enz[rxn_src],"")</f>
        <v>XTSNt_c_e</v>
      </c>
      <c r="J3792" s="2" t="str">
        <f>_xlfn.XLOOKUP(RT_enz[[#This Row],[Column1]],RT_gsm[Column3],RT_gsm[Column3],"")</f>
        <v>XTSNt_c_e_FWD</v>
      </c>
    </row>
    <row r="3793" spans="1:10" ht="16" hidden="1" x14ac:dyDescent="0.2">
      <c r="A3793" s="1" t="s">
        <v>6789</v>
      </c>
      <c r="B3793" s="1" t="s">
        <v>3902</v>
      </c>
      <c r="C3793" s="1" t="s">
        <v>6790</v>
      </c>
      <c r="D3793" s="1" t="s">
        <v>6791</v>
      </c>
      <c r="E3793" s="1" t="s">
        <v>7</v>
      </c>
      <c r="F3793" s="1" t="s">
        <v>3920</v>
      </c>
      <c r="G3793" s="1" t="str">
        <f>RT_enz[[#This Row],[rxn_src]]&amp;"_"&amp;RT_enz[[#This Row],[dir]]</f>
        <v>XU5PFGT_x_FWD</v>
      </c>
      <c r="H3793" s="1" t="str">
        <f>_xlfn.XLOOKUP(RT_enz[[#This Row],[Column1]],SC_enz[name_dir],SC_enz[name_dir],"")</f>
        <v/>
      </c>
      <c r="I3793" s="1" t="str">
        <f>_xlfn.XLOOKUP(RT_enz[[#This Row],[rxn_src]],SC_enz[rxn_src],SC_enz[rxn_src],"")</f>
        <v/>
      </c>
      <c r="J3793" s="2" t="str">
        <f>_xlfn.XLOOKUP(RT_enz[[#This Row],[Column1]],RT_gsm[Column3],RT_gsm[Column3],"")</f>
        <v>XU5PFGT_x_FWD</v>
      </c>
    </row>
    <row r="3794" spans="1:10" ht="16" hidden="1" x14ac:dyDescent="0.2">
      <c r="A3794" s="1" t="s">
        <v>6792</v>
      </c>
      <c r="B3794" s="1" t="s">
        <v>3902</v>
      </c>
      <c r="C3794" s="1" t="s">
        <v>6793</v>
      </c>
      <c r="D3794" s="1" t="s">
        <v>6794</v>
      </c>
      <c r="E3794" s="1" t="s">
        <v>7</v>
      </c>
      <c r="F3794" s="1" t="s">
        <v>3920</v>
      </c>
      <c r="G3794" s="1" t="str">
        <f>RT_enz[[#This Row],[rxn_src]]&amp;"_"&amp;RT_enz[[#This Row],[dir]]</f>
        <v>XYLI1_c_FWD</v>
      </c>
      <c r="H3794" s="1" t="str">
        <f>_xlfn.XLOOKUP(RT_enz[[#This Row],[Column1]],SC_enz[name_dir],SC_enz[name_dir],"")</f>
        <v/>
      </c>
      <c r="I3794" s="1" t="str">
        <f>_xlfn.XLOOKUP(RT_enz[[#This Row],[rxn_src]],SC_enz[rxn_src],SC_enz[rxn_src],"")</f>
        <v/>
      </c>
      <c r="J3794" s="2" t="str">
        <f>_xlfn.XLOOKUP(RT_enz[[#This Row],[Column1]],RT_gsm[Column3],RT_gsm[Column3],"")</f>
        <v>XYLI1_c_FWD</v>
      </c>
    </row>
    <row r="3795" spans="1:10" ht="16" hidden="1" x14ac:dyDescent="0.2">
      <c r="A3795" s="1" t="s">
        <v>6792</v>
      </c>
      <c r="B3795" s="1" t="s">
        <v>3903</v>
      </c>
      <c r="C3795" s="1" t="s">
        <v>6793</v>
      </c>
      <c r="D3795" s="1" t="s">
        <v>6794</v>
      </c>
      <c r="E3795" s="1" t="s">
        <v>7</v>
      </c>
      <c r="F3795" s="1" t="s">
        <v>3920</v>
      </c>
      <c r="G3795" s="1" t="str">
        <f>RT_enz[[#This Row],[rxn_src]]&amp;"_"&amp;RT_enz[[#This Row],[dir]]</f>
        <v>XYLI1_c_REV</v>
      </c>
      <c r="H3795" s="1" t="str">
        <f>_xlfn.XLOOKUP(RT_enz[[#This Row],[Column1]],SC_enz[name_dir],SC_enz[name_dir],"")</f>
        <v/>
      </c>
      <c r="I3795" s="1" t="str">
        <f>_xlfn.XLOOKUP(RT_enz[[#This Row],[rxn_src]],SC_enz[rxn_src],SC_enz[rxn_src],"")</f>
        <v/>
      </c>
      <c r="J3795" s="2" t="str">
        <f>_xlfn.XLOOKUP(RT_enz[[#This Row],[Column1]],RT_gsm[Column3],RT_gsm[Column3],"")</f>
        <v>XYLI1_c_REV</v>
      </c>
    </row>
    <row r="3796" spans="1:10" ht="16" hidden="1" x14ac:dyDescent="0.2">
      <c r="A3796" s="1" t="s">
        <v>6792</v>
      </c>
      <c r="B3796" s="1" t="s">
        <v>3902</v>
      </c>
      <c r="C3796" s="1" t="s">
        <v>6795</v>
      </c>
      <c r="D3796" s="1" t="s">
        <v>6796</v>
      </c>
      <c r="E3796" s="1" t="s">
        <v>7</v>
      </c>
      <c r="F3796" s="1" t="s">
        <v>3920</v>
      </c>
      <c r="G3796" s="1" t="str">
        <f>RT_enz[[#This Row],[rxn_src]]&amp;"_"&amp;RT_enz[[#This Row],[dir]]</f>
        <v>XYLI1_c_FWD</v>
      </c>
      <c r="H3796" s="1" t="str">
        <f>_xlfn.XLOOKUP(RT_enz[[#This Row],[Column1]],SC_enz[name_dir],SC_enz[name_dir],"")</f>
        <v/>
      </c>
      <c r="I3796" s="1" t="str">
        <f>_xlfn.XLOOKUP(RT_enz[[#This Row],[rxn_src]],SC_enz[rxn_src],SC_enz[rxn_src],"")</f>
        <v/>
      </c>
      <c r="J3796" s="2" t="str">
        <f>_xlfn.XLOOKUP(RT_enz[[#This Row],[Column1]],RT_gsm[Column3],RT_gsm[Column3],"")</f>
        <v>XYLI1_c_FWD</v>
      </c>
    </row>
    <row r="3797" spans="1:10" ht="16" hidden="1" x14ac:dyDescent="0.2">
      <c r="A3797" s="1" t="s">
        <v>6792</v>
      </c>
      <c r="B3797" s="1" t="s">
        <v>3903</v>
      </c>
      <c r="C3797" s="1" t="s">
        <v>6795</v>
      </c>
      <c r="D3797" s="1" t="s">
        <v>6796</v>
      </c>
      <c r="E3797" s="1" t="s">
        <v>7</v>
      </c>
      <c r="F3797" s="1" t="s">
        <v>3920</v>
      </c>
      <c r="G3797" s="1" t="str">
        <f>RT_enz[[#This Row],[rxn_src]]&amp;"_"&amp;RT_enz[[#This Row],[dir]]</f>
        <v>XYLI1_c_REV</v>
      </c>
      <c r="H3797" s="1" t="str">
        <f>_xlfn.XLOOKUP(RT_enz[[#This Row],[Column1]],SC_enz[name_dir],SC_enz[name_dir],"")</f>
        <v/>
      </c>
      <c r="I3797" s="1" t="str">
        <f>_xlfn.XLOOKUP(RT_enz[[#This Row],[rxn_src]],SC_enz[rxn_src],SC_enz[rxn_src],"")</f>
        <v/>
      </c>
      <c r="J3797" s="2" t="str">
        <f>_xlfn.XLOOKUP(RT_enz[[#This Row],[Column1]],RT_gsm[Column3],RT_gsm[Column3],"")</f>
        <v>XYLI1_c_REV</v>
      </c>
    </row>
    <row r="3798" spans="1:10" ht="16" hidden="1" x14ac:dyDescent="0.2">
      <c r="A3798" s="1" t="s">
        <v>6797</v>
      </c>
      <c r="B3798" s="1" t="s">
        <v>3902</v>
      </c>
      <c r="C3798" s="1" t="s">
        <v>6793</v>
      </c>
      <c r="D3798" s="1" t="s">
        <v>6794</v>
      </c>
      <c r="E3798" s="1" t="s">
        <v>7</v>
      </c>
      <c r="F3798" s="1" t="s">
        <v>3920</v>
      </c>
      <c r="G3798" s="1" t="str">
        <f>RT_enz[[#This Row],[rxn_src]]&amp;"_"&amp;RT_enz[[#This Row],[dir]]</f>
        <v>XYLI2_c_FWD</v>
      </c>
      <c r="H3798" s="1" t="str">
        <f>_xlfn.XLOOKUP(RT_enz[[#This Row],[Column1]],SC_enz[name_dir],SC_enz[name_dir],"")</f>
        <v/>
      </c>
      <c r="I3798" s="1" t="str">
        <f>_xlfn.XLOOKUP(RT_enz[[#This Row],[rxn_src]],SC_enz[rxn_src],SC_enz[rxn_src],"")</f>
        <v/>
      </c>
      <c r="J3798" s="2" t="str">
        <f>_xlfn.XLOOKUP(RT_enz[[#This Row],[Column1]],RT_gsm[Column3],RT_gsm[Column3],"")</f>
        <v>XYLI2_c_FWD</v>
      </c>
    </row>
    <row r="3799" spans="1:10" ht="16" hidden="1" x14ac:dyDescent="0.2">
      <c r="A3799" s="1" t="s">
        <v>6797</v>
      </c>
      <c r="B3799" s="1" t="s">
        <v>3902</v>
      </c>
      <c r="C3799" s="1" t="s">
        <v>6795</v>
      </c>
      <c r="D3799" s="1" t="s">
        <v>6796</v>
      </c>
      <c r="E3799" s="1" t="s">
        <v>7</v>
      </c>
      <c r="F3799" s="1" t="s">
        <v>3920</v>
      </c>
      <c r="G3799" s="1" t="str">
        <f>RT_enz[[#This Row],[rxn_src]]&amp;"_"&amp;RT_enz[[#This Row],[dir]]</f>
        <v>XYLI2_c_FWD</v>
      </c>
      <c r="H3799" s="1" t="str">
        <f>_xlfn.XLOOKUP(RT_enz[[#This Row],[Column1]],SC_enz[name_dir],SC_enz[name_dir],"")</f>
        <v/>
      </c>
      <c r="I3799" s="1" t="str">
        <f>_xlfn.XLOOKUP(RT_enz[[#This Row],[rxn_src]],SC_enz[rxn_src],SC_enz[rxn_src],"")</f>
        <v/>
      </c>
      <c r="J3799" s="2" t="str">
        <f>_xlfn.XLOOKUP(RT_enz[[#This Row],[Column1]],RT_gsm[Column3],RT_gsm[Column3],"")</f>
        <v>XYLI2_c_FWD</v>
      </c>
    </row>
    <row r="3800" spans="1:10" ht="16" hidden="1" x14ac:dyDescent="0.2">
      <c r="A3800" s="1" t="s">
        <v>1766</v>
      </c>
      <c r="B3800" s="1" t="s">
        <v>3902</v>
      </c>
      <c r="C3800" s="1" t="s">
        <v>6798</v>
      </c>
      <c r="D3800" s="1" t="s">
        <v>6799</v>
      </c>
      <c r="E3800" s="1" t="s">
        <v>7</v>
      </c>
      <c r="F3800" s="1" t="s">
        <v>3920</v>
      </c>
      <c r="G3800" s="1" t="str">
        <f>RT_enz[[#This Row],[rxn_src]]&amp;"_"&amp;RT_enz[[#This Row],[dir]]</f>
        <v>XYLK_c_FWD</v>
      </c>
      <c r="H3800" s="1" t="str">
        <f>_xlfn.XLOOKUP(RT_enz[[#This Row],[Column1]],SC_enz[name_dir],SC_enz[name_dir],"")</f>
        <v>XYLK_c_FWD</v>
      </c>
      <c r="I3800" s="1" t="str">
        <f>_xlfn.XLOOKUP(RT_enz[[#This Row],[rxn_src]],SC_enz[rxn_src],SC_enz[rxn_src],"")</f>
        <v>XYLK_c</v>
      </c>
      <c r="J3800" s="2" t="str">
        <f>_xlfn.XLOOKUP(RT_enz[[#This Row],[Column1]],RT_gsm[Column3],RT_gsm[Column3],"")</f>
        <v>XYLK_c_FWD</v>
      </c>
    </row>
    <row r="3801" spans="1:10" ht="16" hidden="1" x14ac:dyDescent="0.2">
      <c r="A3801" s="1" t="s">
        <v>6800</v>
      </c>
      <c r="B3801" s="1" t="s">
        <v>3902</v>
      </c>
      <c r="C3801" s="1" t="s">
        <v>6801</v>
      </c>
      <c r="D3801" s="1" t="s">
        <v>6802</v>
      </c>
      <c r="E3801" s="1" t="s">
        <v>7</v>
      </c>
      <c r="F3801" s="1" t="s">
        <v>3920</v>
      </c>
      <c r="G3801" s="1" t="str">
        <f>RT_enz[[#This Row],[rxn_src]]&amp;"_"&amp;RT_enz[[#This Row],[dir]]</f>
        <v>XYLRy_c_FWD</v>
      </c>
      <c r="H3801" s="1" t="str">
        <f>_xlfn.XLOOKUP(RT_enz[[#This Row],[Column1]],SC_enz[name_dir],SC_enz[name_dir],"")</f>
        <v/>
      </c>
      <c r="I3801" s="1" t="str">
        <f>_xlfn.XLOOKUP(RT_enz[[#This Row],[rxn_src]],SC_enz[rxn_src],SC_enz[rxn_src],"")</f>
        <v/>
      </c>
      <c r="J3801" s="2" t="str">
        <f>_xlfn.XLOOKUP(RT_enz[[#This Row],[Column1]],RT_gsm[Column3],RT_gsm[Column3],"")</f>
        <v>XYLRy_c_FWD</v>
      </c>
    </row>
    <row r="3802" spans="1:10" ht="16" hidden="1" x14ac:dyDescent="0.2">
      <c r="A3802" s="1" t="s">
        <v>6800</v>
      </c>
      <c r="B3802" s="1" t="s">
        <v>3903</v>
      </c>
      <c r="C3802" s="1" t="s">
        <v>6801</v>
      </c>
      <c r="D3802" s="1" t="s">
        <v>6802</v>
      </c>
      <c r="E3802" s="1" t="s">
        <v>7</v>
      </c>
      <c r="F3802" s="1" t="s">
        <v>3920</v>
      </c>
      <c r="G3802" s="1" t="str">
        <f>RT_enz[[#This Row],[rxn_src]]&amp;"_"&amp;RT_enz[[#This Row],[dir]]</f>
        <v>XYLRy_c_REV</v>
      </c>
      <c r="H3802" s="1" t="str">
        <f>_xlfn.XLOOKUP(RT_enz[[#This Row],[Column1]],SC_enz[name_dir],SC_enz[name_dir],"")</f>
        <v/>
      </c>
      <c r="I3802" s="1" t="str">
        <f>_xlfn.XLOOKUP(RT_enz[[#This Row],[rxn_src]],SC_enz[rxn_src],SC_enz[rxn_src],"")</f>
        <v/>
      </c>
      <c r="J3802" s="2" t="str">
        <f>_xlfn.XLOOKUP(RT_enz[[#This Row],[Column1]],RT_gsm[Column3],RT_gsm[Column3],"")</f>
        <v>XYLRy_c_REV</v>
      </c>
    </row>
    <row r="3803" spans="1:10" ht="16" hidden="1" x14ac:dyDescent="0.2">
      <c r="A3803" s="1" t="s">
        <v>2556</v>
      </c>
      <c r="B3803" s="1" t="s">
        <v>3902</v>
      </c>
      <c r="C3803" s="1" t="s">
        <v>5423</v>
      </c>
      <c r="D3803" s="1" t="s">
        <v>5424</v>
      </c>
      <c r="E3803" s="1" t="s">
        <v>12</v>
      </c>
      <c r="F3803" s="1" t="s">
        <v>4477</v>
      </c>
      <c r="G3803" s="1" t="str">
        <f>RT_enz[[#This Row],[rxn_src]]&amp;"_"&amp;RT_enz[[#This Row],[dir]]</f>
        <v>XYLt_c_e_FWD</v>
      </c>
      <c r="H3803" s="1" t="str">
        <f>_xlfn.XLOOKUP(RT_enz[[#This Row],[Column1]],SC_enz[name_dir],SC_enz[name_dir],"")</f>
        <v>XYLt_c_e_FWD</v>
      </c>
      <c r="I3803" s="1" t="str">
        <f>_xlfn.XLOOKUP(RT_enz[[#This Row],[rxn_src]],SC_enz[rxn_src],SC_enz[rxn_src],"")</f>
        <v>XYLt_c_e</v>
      </c>
      <c r="J3803" s="2" t="str">
        <f>_xlfn.XLOOKUP(RT_enz[[#This Row],[Column1]],RT_gsm[Column3],RT_gsm[Column3],"")</f>
        <v>XYLt_c_e_FWD</v>
      </c>
    </row>
    <row r="3804" spans="1:10" ht="16" hidden="1" x14ac:dyDescent="0.2">
      <c r="A3804" s="1" t="s">
        <v>2556</v>
      </c>
      <c r="B3804" s="1" t="s">
        <v>3903</v>
      </c>
      <c r="C3804" s="1" t="s">
        <v>5423</v>
      </c>
      <c r="D3804" s="1" t="s">
        <v>5424</v>
      </c>
      <c r="E3804" s="1" t="s">
        <v>12</v>
      </c>
      <c r="F3804" s="1" t="s">
        <v>4477</v>
      </c>
      <c r="G3804" s="1" t="str">
        <f>RT_enz[[#This Row],[rxn_src]]&amp;"_"&amp;RT_enz[[#This Row],[dir]]</f>
        <v>XYLt_c_e_REV</v>
      </c>
      <c r="H3804" s="1" t="str">
        <f>_xlfn.XLOOKUP(RT_enz[[#This Row],[Column1]],SC_enz[name_dir],SC_enz[name_dir],"")</f>
        <v>XYLt_c_e_REV</v>
      </c>
      <c r="I3804" s="1" t="str">
        <f>_xlfn.XLOOKUP(RT_enz[[#This Row],[rxn_src]],SC_enz[rxn_src],SC_enz[rxn_src],"")</f>
        <v>XYLt_c_e</v>
      </c>
      <c r="J3804" s="2" t="str">
        <f>_xlfn.XLOOKUP(RT_enz[[#This Row],[Column1]],RT_gsm[Column3],RT_gsm[Column3],"")</f>
        <v>XYLt_c_e_REV</v>
      </c>
    </row>
    <row r="3805" spans="1:10" ht="16" hidden="1" x14ac:dyDescent="0.2">
      <c r="A3805" s="1" t="s">
        <v>2556</v>
      </c>
      <c r="B3805" s="1" t="s">
        <v>3902</v>
      </c>
      <c r="C3805" s="1" t="s">
        <v>4104</v>
      </c>
      <c r="D3805" s="1" t="s">
        <v>4105</v>
      </c>
      <c r="E3805" s="1" t="s">
        <v>12</v>
      </c>
      <c r="F3805" s="1" t="s">
        <v>4477</v>
      </c>
      <c r="G3805" s="1" t="str">
        <f>RT_enz[[#This Row],[rxn_src]]&amp;"_"&amp;RT_enz[[#This Row],[dir]]</f>
        <v>XYLt_c_e_FWD</v>
      </c>
      <c r="H3805" s="1" t="str">
        <f>_xlfn.XLOOKUP(RT_enz[[#This Row],[Column1]],SC_enz[name_dir],SC_enz[name_dir],"")</f>
        <v>XYLt_c_e_FWD</v>
      </c>
      <c r="I3805" s="1" t="str">
        <f>_xlfn.XLOOKUP(RT_enz[[#This Row],[rxn_src]],SC_enz[rxn_src],SC_enz[rxn_src],"")</f>
        <v>XYLt_c_e</v>
      </c>
      <c r="J3805" s="2" t="str">
        <f>_xlfn.XLOOKUP(RT_enz[[#This Row],[Column1]],RT_gsm[Column3],RT_gsm[Column3],"")</f>
        <v>XYLt_c_e_FWD</v>
      </c>
    </row>
    <row r="3806" spans="1:10" ht="16" hidden="1" x14ac:dyDescent="0.2">
      <c r="A3806" s="1" t="s">
        <v>2556</v>
      </c>
      <c r="B3806" s="1" t="s">
        <v>3903</v>
      </c>
      <c r="C3806" s="1" t="s">
        <v>4104</v>
      </c>
      <c r="D3806" s="1" t="s">
        <v>4105</v>
      </c>
      <c r="E3806" s="1" t="s">
        <v>12</v>
      </c>
      <c r="F3806" s="1" t="s">
        <v>4477</v>
      </c>
      <c r="G3806" s="1" t="str">
        <f>RT_enz[[#This Row],[rxn_src]]&amp;"_"&amp;RT_enz[[#This Row],[dir]]</f>
        <v>XYLt_c_e_REV</v>
      </c>
      <c r="H3806" s="1" t="str">
        <f>_xlfn.XLOOKUP(RT_enz[[#This Row],[Column1]],SC_enz[name_dir],SC_enz[name_dir],"")</f>
        <v>XYLt_c_e_REV</v>
      </c>
      <c r="I3806" s="1" t="str">
        <f>_xlfn.XLOOKUP(RT_enz[[#This Row],[rxn_src]],SC_enz[rxn_src],SC_enz[rxn_src],"")</f>
        <v>XYLt_c_e</v>
      </c>
      <c r="J3806" s="2" t="str">
        <f>_xlfn.XLOOKUP(RT_enz[[#This Row],[Column1]],RT_gsm[Column3],RT_gsm[Column3],"")</f>
        <v>XYLt_c_e_REV</v>
      </c>
    </row>
    <row r="3807" spans="1:10" ht="16" hidden="1" x14ac:dyDescent="0.2">
      <c r="A3807" s="1" t="s">
        <v>6803</v>
      </c>
      <c r="B3807" s="1" t="s">
        <v>3902</v>
      </c>
      <c r="C3807" s="1" t="s">
        <v>4099</v>
      </c>
      <c r="D3807" s="1" t="s">
        <v>4100</v>
      </c>
      <c r="E3807" s="1" t="s">
        <v>7</v>
      </c>
      <c r="F3807" s="1" t="s">
        <v>3920</v>
      </c>
      <c r="G3807" s="1" t="str">
        <f>RT_enz[[#This Row],[rxn_src]]&amp;"_"&amp;RT_enz[[#This Row],[dir]]</f>
        <v>XYLTOR_c_FWD</v>
      </c>
      <c r="H3807" s="1" t="str">
        <f>_xlfn.XLOOKUP(RT_enz[[#This Row],[Column1]],SC_enz[name_dir],SC_enz[name_dir],"")</f>
        <v/>
      </c>
      <c r="I3807" s="1" t="str">
        <f>_xlfn.XLOOKUP(RT_enz[[#This Row],[rxn_src]],SC_enz[rxn_src],SC_enz[rxn_src],"")</f>
        <v/>
      </c>
      <c r="J3807" s="2" t="str">
        <f>_xlfn.XLOOKUP(RT_enz[[#This Row],[Column1]],RT_gsm[Column3],RT_gsm[Column3],"")</f>
        <v>XYLTOR_c_FWD</v>
      </c>
    </row>
    <row r="3808" spans="1:10" ht="16" hidden="1" x14ac:dyDescent="0.2">
      <c r="A3808" s="1" t="s">
        <v>6803</v>
      </c>
      <c r="B3808" s="1" t="s">
        <v>3903</v>
      </c>
      <c r="C3808" s="1" t="s">
        <v>4099</v>
      </c>
      <c r="D3808" s="1" t="s">
        <v>4100</v>
      </c>
      <c r="E3808" s="1" t="s">
        <v>7</v>
      </c>
      <c r="F3808" s="1" t="s">
        <v>3920</v>
      </c>
      <c r="G3808" s="1" t="str">
        <f>RT_enz[[#This Row],[rxn_src]]&amp;"_"&amp;RT_enz[[#This Row],[dir]]</f>
        <v>XYLTOR_c_REV</v>
      </c>
      <c r="H3808" s="1" t="str">
        <f>_xlfn.XLOOKUP(RT_enz[[#This Row],[Column1]],SC_enz[name_dir],SC_enz[name_dir],"")</f>
        <v/>
      </c>
      <c r="I3808" s="1" t="str">
        <f>_xlfn.XLOOKUP(RT_enz[[#This Row],[rxn_src]],SC_enz[rxn_src],SC_enz[rxn_src],"")</f>
        <v/>
      </c>
      <c r="J3808" s="2" t="str">
        <f>_xlfn.XLOOKUP(RT_enz[[#This Row],[Column1]],RT_gsm[Column3],RT_gsm[Column3],"")</f>
        <v>XYLTOR_c_REV</v>
      </c>
    </row>
    <row r="3809" spans="1:10" ht="16" hidden="1" x14ac:dyDescent="0.2">
      <c r="A3809" s="1" t="s">
        <v>6803</v>
      </c>
      <c r="B3809" s="1" t="s">
        <v>3902</v>
      </c>
      <c r="C3809" s="1" t="s">
        <v>4091</v>
      </c>
      <c r="D3809" s="1" t="s">
        <v>4092</v>
      </c>
      <c r="E3809" s="1" t="s">
        <v>7</v>
      </c>
      <c r="F3809" s="1" t="s">
        <v>3920</v>
      </c>
      <c r="G3809" s="1" t="str">
        <f>RT_enz[[#This Row],[rxn_src]]&amp;"_"&amp;RT_enz[[#This Row],[dir]]</f>
        <v>XYLTOR_c_FWD</v>
      </c>
      <c r="H3809" s="1" t="str">
        <f>_xlfn.XLOOKUP(RT_enz[[#This Row],[Column1]],SC_enz[name_dir],SC_enz[name_dir],"")</f>
        <v/>
      </c>
      <c r="I3809" s="1" t="str">
        <f>_xlfn.XLOOKUP(RT_enz[[#This Row],[rxn_src]],SC_enz[rxn_src],SC_enz[rxn_src],"")</f>
        <v/>
      </c>
      <c r="J3809" s="2" t="str">
        <f>_xlfn.XLOOKUP(RT_enz[[#This Row],[Column1]],RT_gsm[Column3],RT_gsm[Column3],"")</f>
        <v>XYLTOR_c_FWD</v>
      </c>
    </row>
    <row r="3810" spans="1:10" ht="16" hidden="1" x14ac:dyDescent="0.2">
      <c r="A3810" s="1" t="s">
        <v>6803</v>
      </c>
      <c r="B3810" s="1" t="s">
        <v>3903</v>
      </c>
      <c r="C3810" s="1" t="s">
        <v>4091</v>
      </c>
      <c r="D3810" s="1" t="s">
        <v>4092</v>
      </c>
      <c r="E3810" s="1" t="s">
        <v>7</v>
      </c>
      <c r="F3810" s="1" t="s">
        <v>3920</v>
      </c>
      <c r="G3810" s="1" t="str">
        <f>RT_enz[[#This Row],[rxn_src]]&amp;"_"&amp;RT_enz[[#This Row],[dir]]</f>
        <v>XYLTOR_c_REV</v>
      </c>
      <c r="H3810" s="1" t="str">
        <f>_xlfn.XLOOKUP(RT_enz[[#This Row],[Column1]],SC_enz[name_dir],SC_enz[name_dir],"")</f>
        <v/>
      </c>
      <c r="I3810" s="1" t="str">
        <f>_xlfn.XLOOKUP(RT_enz[[#This Row],[rxn_src]],SC_enz[rxn_src],SC_enz[rxn_src],"")</f>
        <v/>
      </c>
      <c r="J3810" s="2" t="str">
        <f>_xlfn.XLOOKUP(RT_enz[[#This Row],[Column1]],RT_gsm[Column3],RT_gsm[Column3],"")</f>
        <v>XYLTOR_c_REV</v>
      </c>
    </row>
    <row r="3811" spans="1:10" ht="16" hidden="1" x14ac:dyDescent="0.2">
      <c r="A3811" s="1" t="s">
        <v>6803</v>
      </c>
      <c r="B3811" s="1" t="s">
        <v>3902</v>
      </c>
      <c r="C3811" s="1" t="s">
        <v>6804</v>
      </c>
      <c r="D3811" s="1" t="s">
        <v>6805</v>
      </c>
      <c r="E3811" s="1" t="s">
        <v>7</v>
      </c>
      <c r="F3811" s="1" t="s">
        <v>3920</v>
      </c>
      <c r="G3811" s="1" t="str">
        <f>RT_enz[[#This Row],[rxn_src]]&amp;"_"&amp;RT_enz[[#This Row],[dir]]</f>
        <v>XYLTOR_c_FWD</v>
      </c>
      <c r="H3811" s="1" t="str">
        <f>_xlfn.XLOOKUP(RT_enz[[#This Row],[Column1]],SC_enz[name_dir],SC_enz[name_dir],"")</f>
        <v/>
      </c>
      <c r="I3811" s="1" t="str">
        <f>_xlfn.XLOOKUP(RT_enz[[#This Row],[rxn_src]],SC_enz[rxn_src],SC_enz[rxn_src],"")</f>
        <v/>
      </c>
      <c r="J3811" s="2" t="str">
        <f>_xlfn.XLOOKUP(RT_enz[[#This Row],[Column1]],RT_gsm[Column3],RT_gsm[Column3],"")</f>
        <v>XYLTOR_c_FWD</v>
      </c>
    </row>
    <row r="3812" spans="1:10" ht="16" hidden="1" x14ac:dyDescent="0.2">
      <c r="A3812" s="1" t="s">
        <v>6803</v>
      </c>
      <c r="B3812" s="1" t="s">
        <v>3903</v>
      </c>
      <c r="C3812" s="1" t="s">
        <v>6804</v>
      </c>
      <c r="D3812" s="1" t="s">
        <v>6805</v>
      </c>
      <c r="E3812" s="1" t="s">
        <v>7</v>
      </c>
      <c r="F3812" s="1" t="s">
        <v>3920</v>
      </c>
      <c r="G3812" s="1" t="str">
        <f>RT_enz[[#This Row],[rxn_src]]&amp;"_"&amp;RT_enz[[#This Row],[dir]]</f>
        <v>XYLTOR_c_REV</v>
      </c>
      <c r="H3812" s="1" t="str">
        <f>_xlfn.XLOOKUP(RT_enz[[#This Row],[Column1]],SC_enz[name_dir],SC_enz[name_dir],"")</f>
        <v/>
      </c>
      <c r="I3812" s="1" t="str">
        <f>_xlfn.XLOOKUP(RT_enz[[#This Row],[rxn_src]],SC_enz[rxn_src],SC_enz[rxn_src],"")</f>
        <v/>
      </c>
      <c r="J3812" s="2" t="str">
        <f>_xlfn.XLOOKUP(RT_enz[[#This Row],[Column1]],RT_gsm[Column3],RT_gsm[Column3],"")</f>
        <v>XYLTOR_c_REV</v>
      </c>
    </row>
    <row r="3813" spans="1:10" ht="16" hidden="1" x14ac:dyDescent="0.2">
      <c r="A3813" s="1" t="s">
        <v>6803</v>
      </c>
      <c r="B3813" s="1" t="s">
        <v>3902</v>
      </c>
      <c r="C3813" s="1" t="s">
        <v>4096</v>
      </c>
      <c r="D3813" s="1" t="s">
        <v>4097</v>
      </c>
      <c r="E3813" s="1" t="s">
        <v>7</v>
      </c>
      <c r="F3813" s="1" t="s">
        <v>3920</v>
      </c>
      <c r="G3813" s="1" t="str">
        <f>RT_enz[[#This Row],[rxn_src]]&amp;"_"&amp;RT_enz[[#This Row],[dir]]</f>
        <v>XYLTOR_c_FWD</v>
      </c>
      <c r="H3813" s="1" t="str">
        <f>_xlfn.XLOOKUP(RT_enz[[#This Row],[Column1]],SC_enz[name_dir],SC_enz[name_dir],"")</f>
        <v/>
      </c>
      <c r="I3813" s="1" t="str">
        <f>_xlfn.XLOOKUP(RT_enz[[#This Row],[rxn_src]],SC_enz[rxn_src],SC_enz[rxn_src],"")</f>
        <v/>
      </c>
      <c r="J3813" s="2" t="str">
        <f>_xlfn.XLOOKUP(RT_enz[[#This Row],[Column1]],RT_gsm[Column3],RT_gsm[Column3],"")</f>
        <v>XYLTOR_c_FWD</v>
      </c>
    </row>
    <row r="3814" spans="1:10" ht="16" hidden="1" x14ac:dyDescent="0.2">
      <c r="A3814" s="1" t="s">
        <v>6803</v>
      </c>
      <c r="B3814" s="1" t="s">
        <v>3903</v>
      </c>
      <c r="C3814" s="1" t="s">
        <v>4096</v>
      </c>
      <c r="D3814" s="1" t="s">
        <v>4097</v>
      </c>
      <c r="E3814" s="1" t="s">
        <v>7</v>
      </c>
      <c r="F3814" s="1" t="s">
        <v>3920</v>
      </c>
      <c r="G3814" s="1" t="str">
        <f>RT_enz[[#This Row],[rxn_src]]&amp;"_"&amp;RT_enz[[#This Row],[dir]]</f>
        <v>XYLTOR_c_REV</v>
      </c>
      <c r="H3814" s="1" t="str">
        <f>_xlfn.XLOOKUP(RT_enz[[#This Row],[Column1]],SC_enz[name_dir],SC_enz[name_dir],"")</f>
        <v/>
      </c>
      <c r="I3814" s="1" t="str">
        <f>_xlfn.XLOOKUP(RT_enz[[#This Row],[rxn_src]],SC_enz[rxn_src],SC_enz[rxn_src],"")</f>
        <v/>
      </c>
      <c r="J3814" s="2" t="str">
        <f>_xlfn.XLOOKUP(RT_enz[[#This Row],[Column1]],RT_gsm[Column3],RT_gsm[Column3],"")</f>
        <v>XYLTOR_c_REV</v>
      </c>
    </row>
    <row r="3815" spans="1:10" ht="16" hidden="1" x14ac:dyDescent="0.2">
      <c r="A3815" s="1" t="s">
        <v>2840</v>
      </c>
      <c r="B3815" s="1" t="s">
        <v>3902</v>
      </c>
      <c r="C3815" s="1" t="s">
        <v>4104</v>
      </c>
      <c r="D3815" s="1" t="s">
        <v>4105</v>
      </c>
      <c r="E3815" s="1" t="s">
        <v>12</v>
      </c>
      <c r="F3815" s="1" t="s">
        <v>4477</v>
      </c>
      <c r="G3815" s="1" t="str">
        <f>RT_enz[[#This Row],[rxn_src]]&amp;"_"&amp;RT_enz[[#This Row],[dir]]</f>
        <v>XYLTt_c_e_FWD</v>
      </c>
      <c r="H3815" s="1" t="str">
        <f>_xlfn.XLOOKUP(RT_enz[[#This Row],[Column1]],SC_enz[name_dir],SC_enz[name_dir],"")</f>
        <v>XYLTt_c_e_FWD</v>
      </c>
      <c r="I3815" s="1" t="str">
        <f>_xlfn.XLOOKUP(RT_enz[[#This Row],[rxn_src]],SC_enz[rxn_src],SC_enz[rxn_src],"")</f>
        <v>XYLTt_c_e</v>
      </c>
      <c r="J3815" s="2" t="str">
        <f>_xlfn.XLOOKUP(RT_enz[[#This Row],[Column1]],RT_gsm[Column3],RT_gsm[Column3],"")</f>
        <v>XYLTt_c_e_FWD</v>
      </c>
    </row>
    <row r="3816" spans="1:10" ht="16" hidden="1" x14ac:dyDescent="0.2">
      <c r="A3816" s="1" t="s">
        <v>2840</v>
      </c>
      <c r="B3816" s="1" t="s">
        <v>3903</v>
      </c>
      <c r="C3816" s="1" t="s">
        <v>4104</v>
      </c>
      <c r="D3816" s="1" t="s">
        <v>4105</v>
      </c>
      <c r="E3816" s="1" t="s">
        <v>12</v>
      </c>
      <c r="F3816" s="1" t="s">
        <v>4477</v>
      </c>
      <c r="G3816" s="1" t="str">
        <f>RT_enz[[#This Row],[rxn_src]]&amp;"_"&amp;RT_enz[[#This Row],[dir]]</f>
        <v>XYLTt_c_e_REV</v>
      </c>
      <c r="H3816" s="1" t="str">
        <f>_xlfn.XLOOKUP(RT_enz[[#This Row],[Column1]],SC_enz[name_dir],SC_enz[name_dir],"")</f>
        <v>XYLTt_c_e_REV</v>
      </c>
      <c r="I3816" s="1" t="str">
        <f>_xlfn.XLOOKUP(RT_enz[[#This Row],[rxn_src]],SC_enz[rxn_src],SC_enz[rxn_src],"")</f>
        <v>XYLTt_c_e</v>
      </c>
      <c r="J3816" s="2" t="str">
        <f>_xlfn.XLOOKUP(RT_enz[[#This Row],[Column1]],RT_gsm[Column3],RT_gsm[Column3],"")</f>
        <v>XYLTt_c_e_REV</v>
      </c>
    </row>
    <row r="3817" spans="1:10" ht="16" hidden="1" x14ac:dyDescent="0.2">
      <c r="A3817" s="1" t="s">
        <v>6806</v>
      </c>
      <c r="B3817" s="1" t="s">
        <v>3902</v>
      </c>
      <c r="C3817" s="1" t="s">
        <v>4099</v>
      </c>
      <c r="D3817" s="1" t="s">
        <v>4100</v>
      </c>
      <c r="E3817" s="1" t="s">
        <v>7</v>
      </c>
      <c r="F3817" s="1" t="s">
        <v>3920</v>
      </c>
      <c r="G3817" s="1" t="str">
        <f>RT_enz[[#This Row],[rxn_src]]&amp;"_"&amp;RT_enz[[#This Row],[dir]]</f>
        <v>XYLURx_c_FWD</v>
      </c>
      <c r="H3817" s="1" t="str">
        <f>_xlfn.XLOOKUP(RT_enz[[#This Row],[Column1]],SC_enz[name_dir],SC_enz[name_dir],"")</f>
        <v/>
      </c>
      <c r="I3817" s="1" t="str">
        <f>_xlfn.XLOOKUP(RT_enz[[#This Row],[rxn_src]],SC_enz[rxn_src],SC_enz[rxn_src],"")</f>
        <v/>
      </c>
      <c r="J3817" s="2" t="str">
        <f>_xlfn.XLOOKUP(RT_enz[[#This Row],[Column1]],RT_gsm[Column3],RT_gsm[Column3],"")</f>
        <v>XYLURx_c_FWD</v>
      </c>
    </row>
    <row r="3818" spans="1:10" ht="16" hidden="1" x14ac:dyDescent="0.2">
      <c r="A3818" s="1" t="s">
        <v>6806</v>
      </c>
      <c r="B3818" s="1" t="s">
        <v>3902</v>
      </c>
      <c r="C3818" s="1" t="s">
        <v>6807</v>
      </c>
      <c r="D3818" s="1" t="s">
        <v>6808</v>
      </c>
      <c r="E3818" s="1" t="s">
        <v>7</v>
      </c>
      <c r="F3818" s="1" t="s">
        <v>3920</v>
      </c>
      <c r="G3818" s="1" t="str">
        <f>RT_enz[[#This Row],[rxn_src]]&amp;"_"&amp;RT_enz[[#This Row],[dir]]</f>
        <v>XYLURx_c_FWD</v>
      </c>
      <c r="H3818" s="1" t="str">
        <f>_xlfn.XLOOKUP(RT_enz[[#This Row],[Column1]],SC_enz[name_dir],SC_enz[name_dir],"")</f>
        <v/>
      </c>
      <c r="I3818" s="1" t="str">
        <f>_xlfn.XLOOKUP(RT_enz[[#This Row],[rxn_src]],SC_enz[rxn_src],SC_enz[rxn_src],"")</f>
        <v/>
      </c>
      <c r="J3818" s="2" t="str">
        <f>_xlfn.XLOOKUP(RT_enz[[#This Row],[Column1]],RT_gsm[Column3],RT_gsm[Column3],"")</f>
        <v>XYLURx_c_FWD</v>
      </c>
    </row>
    <row r="3819" spans="1:10" ht="16" hidden="1" x14ac:dyDescent="0.2">
      <c r="A3819" s="1" t="s">
        <v>6809</v>
      </c>
      <c r="B3819" s="1" t="s">
        <v>3902</v>
      </c>
      <c r="C3819" s="1" t="s">
        <v>4099</v>
      </c>
      <c r="D3819" s="1" t="s">
        <v>4100</v>
      </c>
      <c r="E3819" s="1" t="s">
        <v>7</v>
      </c>
      <c r="F3819" s="1" t="s">
        <v>3920</v>
      </c>
      <c r="G3819" s="1" t="str">
        <f>RT_enz[[#This Row],[rxn_src]]&amp;"_"&amp;RT_enz[[#This Row],[dir]]</f>
        <v>XYLURy_c_FWD</v>
      </c>
      <c r="H3819" s="1" t="str">
        <f>_xlfn.XLOOKUP(RT_enz[[#This Row],[Column1]],SC_enz[name_dir],SC_enz[name_dir],"")</f>
        <v/>
      </c>
      <c r="I3819" s="1" t="str">
        <f>_xlfn.XLOOKUP(RT_enz[[#This Row],[rxn_src]],SC_enz[rxn_src],SC_enz[rxn_src],"")</f>
        <v/>
      </c>
      <c r="J3819" s="2" t="str">
        <f>_xlfn.XLOOKUP(RT_enz[[#This Row],[Column1]],RT_gsm[Column3],RT_gsm[Column3],"")</f>
        <v>XYLURy_c_FWD</v>
      </c>
    </row>
    <row r="3820" spans="1:10" ht="16" hidden="1" x14ac:dyDescent="0.2">
      <c r="A3820" s="1" t="s">
        <v>6809</v>
      </c>
      <c r="B3820" s="1" t="s">
        <v>3902</v>
      </c>
      <c r="C3820" s="1" t="s">
        <v>6807</v>
      </c>
      <c r="D3820" s="1" t="s">
        <v>6808</v>
      </c>
      <c r="E3820" s="1" t="s">
        <v>7</v>
      </c>
      <c r="F3820" s="1" t="s">
        <v>3920</v>
      </c>
      <c r="G3820" s="1" t="str">
        <f>RT_enz[[#This Row],[rxn_src]]&amp;"_"&amp;RT_enz[[#This Row],[dir]]</f>
        <v>XYLURy_c_FWD</v>
      </c>
      <c r="H3820" s="1" t="str">
        <f>_xlfn.XLOOKUP(RT_enz[[#This Row],[Column1]],SC_enz[name_dir],SC_enz[name_dir],"")</f>
        <v/>
      </c>
      <c r="I3820" s="1" t="str">
        <f>_xlfn.XLOOKUP(RT_enz[[#This Row],[rxn_src]],SC_enz[rxn_src],SC_enz[rxn_src],"")</f>
        <v/>
      </c>
      <c r="J3820" s="2" t="str">
        <f>_xlfn.XLOOKUP(RT_enz[[#This Row],[Column1]],RT_gsm[Column3],RT_gsm[Column3],"")</f>
        <v>XYLURy_c_FWD</v>
      </c>
    </row>
    <row r="3821" spans="1:10" ht="16" hidden="1" x14ac:dyDescent="0.2">
      <c r="A3821" s="1" t="s">
        <v>1769</v>
      </c>
      <c r="B3821" s="1" t="s">
        <v>3902</v>
      </c>
      <c r="C3821" s="1" t="s">
        <v>6810</v>
      </c>
      <c r="D3821" s="1" t="s">
        <v>6811</v>
      </c>
      <c r="E3821" s="1" t="s">
        <v>7</v>
      </c>
      <c r="F3821" s="1" t="s">
        <v>3920</v>
      </c>
      <c r="G3821" s="1" t="str">
        <f>RT_enz[[#This Row],[rxn_src]]&amp;"_"&amp;RT_enz[[#This Row],[dir]]</f>
        <v>YUMPS_c_FWD</v>
      </c>
      <c r="H3821" s="1" t="str">
        <f>_xlfn.XLOOKUP(RT_enz[[#This Row],[Column1]],SC_enz[name_dir],SC_enz[name_dir],"")</f>
        <v>YUMPS_c_FWD</v>
      </c>
      <c r="I3821" s="1" t="str">
        <f>_xlfn.XLOOKUP(RT_enz[[#This Row],[rxn_src]],SC_enz[rxn_src],SC_enz[rxn_src],"")</f>
        <v>YUMPS_c</v>
      </c>
      <c r="J3821" s="2" t="str">
        <f>_xlfn.XLOOKUP(RT_enz[[#This Row],[Column1]],RT_gsm[Column3],RT_gsm[Column3],"")</f>
        <v>YUMPS_c_FWD</v>
      </c>
    </row>
    <row r="3822" spans="1:10" ht="16" hidden="1" x14ac:dyDescent="0.2">
      <c r="A3822" s="1" t="s">
        <v>1769</v>
      </c>
      <c r="B3822" s="1" t="s">
        <v>3903</v>
      </c>
      <c r="C3822" s="1" t="s">
        <v>6810</v>
      </c>
      <c r="D3822" s="1" t="s">
        <v>6811</v>
      </c>
      <c r="E3822" s="1" t="s">
        <v>12</v>
      </c>
      <c r="F3822" s="1" t="s">
        <v>3920</v>
      </c>
      <c r="G3822" s="1" t="str">
        <f>RT_enz[[#This Row],[rxn_src]]&amp;"_"&amp;RT_enz[[#This Row],[dir]]</f>
        <v>YUMPS_c_REV</v>
      </c>
      <c r="H3822" s="1" t="str">
        <f>_xlfn.XLOOKUP(RT_enz[[#This Row],[Column1]],SC_enz[name_dir],SC_enz[name_dir],"")</f>
        <v>YUMPS_c_REV</v>
      </c>
      <c r="I3822" s="1" t="str">
        <f>_xlfn.XLOOKUP(RT_enz[[#This Row],[rxn_src]],SC_enz[rxn_src],SC_enz[rxn_src],"")</f>
        <v>YUMPS_c</v>
      </c>
      <c r="J3822" s="2" t="str">
        <f>_xlfn.XLOOKUP(RT_enz[[#This Row],[Column1]],RT_gsm[Column3],RT_gsm[Column3],"")</f>
        <v>YUMPS_c_REV</v>
      </c>
    </row>
    <row r="3823" spans="1:10" ht="16" hidden="1" x14ac:dyDescent="0.2">
      <c r="A3823" s="1" t="s">
        <v>1769</v>
      </c>
      <c r="B3823" s="1" t="s">
        <v>3902</v>
      </c>
      <c r="C3823" s="1" t="s">
        <v>6812</v>
      </c>
      <c r="D3823" s="1" t="s">
        <v>6813</v>
      </c>
      <c r="E3823" s="1" t="s">
        <v>7</v>
      </c>
      <c r="F3823" s="1" t="s">
        <v>3920</v>
      </c>
      <c r="G3823" s="1" t="str">
        <f>RT_enz[[#This Row],[rxn_src]]&amp;"_"&amp;RT_enz[[#This Row],[dir]]</f>
        <v>YUMPS_c_FWD</v>
      </c>
      <c r="H3823" s="1" t="str">
        <f>_xlfn.XLOOKUP(RT_enz[[#This Row],[Column1]],SC_enz[name_dir],SC_enz[name_dir],"")</f>
        <v>YUMPS_c_FWD</v>
      </c>
      <c r="I3823" s="1" t="str">
        <f>_xlfn.XLOOKUP(RT_enz[[#This Row],[rxn_src]],SC_enz[rxn_src],SC_enz[rxn_src],"")</f>
        <v>YUMPS_c</v>
      </c>
      <c r="J3823" s="2" t="str">
        <f>_xlfn.XLOOKUP(RT_enz[[#This Row],[Column1]],RT_gsm[Column3],RT_gsm[Column3],"")</f>
        <v>YUMPS_c_FWD</v>
      </c>
    </row>
    <row r="3824" spans="1:10" ht="16" hidden="1" x14ac:dyDescent="0.2">
      <c r="A3824" s="1" t="s">
        <v>1769</v>
      </c>
      <c r="B3824" s="1" t="s">
        <v>3903</v>
      </c>
      <c r="C3824" s="1" t="s">
        <v>6812</v>
      </c>
      <c r="D3824" s="1" t="s">
        <v>6813</v>
      </c>
      <c r="E3824" s="1" t="s">
        <v>12</v>
      </c>
      <c r="F3824" s="1" t="s">
        <v>3920</v>
      </c>
      <c r="G3824" s="1" t="str">
        <f>RT_enz[[#This Row],[rxn_src]]&amp;"_"&amp;RT_enz[[#This Row],[dir]]</f>
        <v>YUMPS_c_REV</v>
      </c>
      <c r="H3824" s="1" t="str">
        <f>_xlfn.XLOOKUP(RT_enz[[#This Row],[Column1]],SC_enz[name_dir],SC_enz[name_dir],"")</f>
        <v>YUMPS_c_REV</v>
      </c>
      <c r="I3824" s="1" t="str">
        <f>_xlfn.XLOOKUP(RT_enz[[#This Row],[rxn_src]],SC_enz[rxn_src],SC_enz[rxn_src],"")</f>
        <v>YUMPS_c</v>
      </c>
      <c r="J3824" s="2" t="str">
        <f>_xlfn.XLOOKUP(RT_enz[[#This Row],[Column1]],RT_gsm[Column3],RT_gsm[Column3],"")</f>
        <v>YUMPS_c_REV</v>
      </c>
    </row>
    <row r="3825" spans="1:10" ht="16" hidden="1" x14ac:dyDescent="0.2">
      <c r="A3825" s="1" t="s">
        <v>1769</v>
      </c>
      <c r="B3825" s="1" t="s">
        <v>3902</v>
      </c>
      <c r="C3825" s="1" t="s">
        <v>6814</v>
      </c>
      <c r="D3825" s="1" t="s">
        <v>6815</v>
      </c>
      <c r="E3825" s="1" t="s">
        <v>7</v>
      </c>
      <c r="F3825" s="1" t="s">
        <v>3920</v>
      </c>
      <c r="G3825" s="1" t="str">
        <f>RT_enz[[#This Row],[rxn_src]]&amp;"_"&amp;RT_enz[[#This Row],[dir]]</f>
        <v>YUMPS_c_FWD</v>
      </c>
      <c r="H3825" s="1" t="str">
        <f>_xlfn.XLOOKUP(RT_enz[[#This Row],[Column1]],SC_enz[name_dir],SC_enz[name_dir],"")</f>
        <v>YUMPS_c_FWD</v>
      </c>
      <c r="I3825" s="1" t="str">
        <f>_xlfn.XLOOKUP(RT_enz[[#This Row],[rxn_src]],SC_enz[rxn_src],SC_enz[rxn_src],"")</f>
        <v>YUMPS_c</v>
      </c>
      <c r="J3825" s="2" t="str">
        <f>_xlfn.XLOOKUP(RT_enz[[#This Row],[Column1]],RT_gsm[Column3],RT_gsm[Column3],"")</f>
        <v>YUMPS_c_FWD</v>
      </c>
    </row>
    <row r="3826" spans="1:10" ht="16" hidden="1" x14ac:dyDescent="0.2">
      <c r="A3826" s="1" t="s">
        <v>1769</v>
      </c>
      <c r="B3826" s="1" t="s">
        <v>3903</v>
      </c>
      <c r="C3826" s="1" t="s">
        <v>6814</v>
      </c>
      <c r="D3826" s="1" t="s">
        <v>6815</v>
      </c>
      <c r="E3826" s="1" t="s">
        <v>12</v>
      </c>
      <c r="F3826" s="1" t="s">
        <v>3920</v>
      </c>
      <c r="G3826" s="1" t="str">
        <f>RT_enz[[#This Row],[rxn_src]]&amp;"_"&amp;RT_enz[[#This Row],[dir]]</f>
        <v>YUMPS_c_REV</v>
      </c>
      <c r="H3826" s="1" t="str">
        <f>_xlfn.XLOOKUP(RT_enz[[#This Row],[Column1]],SC_enz[name_dir],SC_enz[name_dir],"")</f>
        <v>YUMPS_c_REV</v>
      </c>
      <c r="I3826" s="1" t="str">
        <f>_xlfn.XLOOKUP(RT_enz[[#This Row],[rxn_src]],SC_enz[rxn_src],SC_enz[rxn_src],"")</f>
        <v>YUMPS_c</v>
      </c>
      <c r="J3826" s="2" t="str">
        <f>_xlfn.XLOOKUP(RT_enz[[#This Row],[Column1]],RT_gsm[Column3],RT_gsm[Column3],"")</f>
        <v>YUMPS_c_REV</v>
      </c>
    </row>
    <row r="3827" spans="1:10" ht="16" hidden="1" x14ac:dyDescent="0.2">
      <c r="A3827" s="1" t="s">
        <v>6816</v>
      </c>
      <c r="B3827" s="1" t="s">
        <v>3902</v>
      </c>
      <c r="C3827" s="1" t="s">
        <v>6817</v>
      </c>
      <c r="D3827" s="1" t="s">
        <v>6818</v>
      </c>
      <c r="E3827" s="1" t="s">
        <v>7</v>
      </c>
      <c r="F3827" s="1" t="s">
        <v>3920</v>
      </c>
      <c r="G3827" s="1" t="str">
        <f>RT_enz[[#This Row],[rxn_src]]&amp;"_"&amp;RT_enz[[#This Row],[dir]]</f>
        <v>ZEAEPOX1_c_FWD</v>
      </c>
      <c r="H3827" s="1" t="str">
        <f>_xlfn.XLOOKUP(RT_enz[[#This Row],[Column1]],SC_enz[name_dir],SC_enz[name_dir],"")</f>
        <v/>
      </c>
      <c r="I3827" s="1" t="str">
        <f>_xlfn.XLOOKUP(RT_enz[[#This Row],[rxn_src]],SC_enz[rxn_src],SC_enz[rxn_src],"")</f>
        <v/>
      </c>
      <c r="J3827" s="2" t="str">
        <f>_xlfn.XLOOKUP(RT_enz[[#This Row],[Column1]],RT_gsm[Column3],RT_gsm[Column3],"")</f>
        <v>ZEAEPOX1_c_FWD</v>
      </c>
    </row>
    <row r="3828" spans="1:10" ht="16" hidden="1" x14ac:dyDescent="0.2">
      <c r="A3828" s="1" t="s">
        <v>6816</v>
      </c>
      <c r="B3828" s="1" t="s">
        <v>3902</v>
      </c>
      <c r="C3828" s="1" t="s">
        <v>6819</v>
      </c>
      <c r="D3828" s="1" t="s">
        <v>6820</v>
      </c>
      <c r="E3828" s="1" t="s">
        <v>7</v>
      </c>
      <c r="F3828" s="1" t="s">
        <v>3920</v>
      </c>
      <c r="G3828" s="1" t="str">
        <f>RT_enz[[#This Row],[rxn_src]]&amp;"_"&amp;RT_enz[[#This Row],[dir]]</f>
        <v>ZEAEPOX1_c_FWD</v>
      </c>
      <c r="H3828" s="1" t="str">
        <f>_xlfn.XLOOKUP(RT_enz[[#This Row],[Column1]],SC_enz[name_dir],SC_enz[name_dir],"")</f>
        <v/>
      </c>
      <c r="I3828" s="1" t="str">
        <f>_xlfn.XLOOKUP(RT_enz[[#This Row],[rxn_src]],SC_enz[rxn_src],SC_enz[rxn_src],"")</f>
        <v/>
      </c>
      <c r="J3828" s="2" t="str">
        <f>_xlfn.XLOOKUP(RT_enz[[#This Row],[Column1]],RT_gsm[Column3],RT_gsm[Column3],"")</f>
        <v>ZEAEPOX1_c_FWD</v>
      </c>
    </row>
    <row r="3829" spans="1:10" ht="16" hidden="1" x14ac:dyDescent="0.2">
      <c r="A3829" s="1" t="s">
        <v>6816</v>
      </c>
      <c r="B3829" s="1" t="s">
        <v>3902</v>
      </c>
      <c r="C3829" s="1" t="s">
        <v>6821</v>
      </c>
      <c r="D3829" s="1" t="s">
        <v>6822</v>
      </c>
      <c r="E3829" s="1" t="s">
        <v>7</v>
      </c>
      <c r="F3829" s="1" t="s">
        <v>3920</v>
      </c>
      <c r="G3829" s="1" t="str">
        <f>RT_enz[[#This Row],[rxn_src]]&amp;"_"&amp;RT_enz[[#This Row],[dir]]</f>
        <v>ZEAEPOX1_c_FWD</v>
      </c>
      <c r="H3829" s="1" t="str">
        <f>_xlfn.XLOOKUP(RT_enz[[#This Row],[Column1]],SC_enz[name_dir],SC_enz[name_dir],"")</f>
        <v/>
      </c>
      <c r="I3829" s="1" t="str">
        <f>_xlfn.XLOOKUP(RT_enz[[#This Row],[rxn_src]],SC_enz[rxn_src],SC_enz[rxn_src],"")</f>
        <v/>
      </c>
      <c r="J3829" s="2" t="str">
        <f>_xlfn.XLOOKUP(RT_enz[[#This Row],[Column1]],RT_gsm[Column3],RT_gsm[Column3],"")</f>
        <v>ZEAEPOX1_c_FWD</v>
      </c>
    </row>
    <row r="3830" spans="1:10" ht="16" hidden="1" x14ac:dyDescent="0.2">
      <c r="A3830" s="1" t="s">
        <v>6823</v>
      </c>
      <c r="B3830" s="1" t="s">
        <v>3902</v>
      </c>
      <c r="C3830" s="1" t="s">
        <v>6817</v>
      </c>
      <c r="D3830" s="1" t="s">
        <v>6818</v>
      </c>
      <c r="E3830" s="1" t="s">
        <v>7</v>
      </c>
      <c r="F3830" s="1" t="s">
        <v>3920</v>
      </c>
      <c r="G3830" s="1" t="str">
        <f>RT_enz[[#This Row],[rxn_src]]&amp;"_"&amp;RT_enz[[#This Row],[dir]]</f>
        <v>ZEAEPOX2_c_FWD</v>
      </c>
      <c r="H3830" s="1" t="str">
        <f>_xlfn.XLOOKUP(RT_enz[[#This Row],[Column1]],SC_enz[name_dir],SC_enz[name_dir],"")</f>
        <v/>
      </c>
      <c r="I3830" s="1" t="str">
        <f>_xlfn.XLOOKUP(RT_enz[[#This Row],[rxn_src]],SC_enz[rxn_src],SC_enz[rxn_src],"")</f>
        <v/>
      </c>
      <c r="J3830" s="2" t="str">
        <f>_xlfn.XLOOKUP(RT_enz[[#This Row],[Column1]],RT_gsm[Column3],RT_gsm[Column3],"")</f>
        <v>ZEAEPOX2_c_FWD</v>
      </c>
    </row>
    <row r="3831" spans="1:10" ht="16" hidden="1" x14ac:dyDescent="0.2">
      <c r="A3831" s="1" t="s">
        <v>6823</v>
      </c>
      <c r="B3831" s="1" t="s">
        <v>3902</v>
      </c>
      <c r="C3831" s="1" t="s">
        <v>6819</v>
      </c>
      <c r="D3831" s="1" t="s">
        <v>6820</v>
      </c>
      <c r="E3831" s="1" t="s">
        <v>7</v>
      </c>
      <c r="F3831" s="1" t="s">
        <v>3920</v>
      </c>
      <c r="G3831" s="1" t="str">
        <f>RT_enz[[#This Row],[rxn_src]]&amp;"_"&amp;RT_enz[[#This Row],[dir]]</f>
        <v>ZEAEPOX2_c_FWD</v>
      </c>
      <c r="H3831" s="1" t="str">
        <f>_xlfn.XLOOKUP(RT_enz[[#This Row],[Column1]],SC_enz[name_dir],SC_enz[name_dir],"")</f>
        <v/>
      </c>
      <c r="I3831" s="1" t="str">
        <f>_xlfn.XLOOKUP(RT_enz[[#This Row],[rxn_src]],SC_enz[rxn_src],SC_enz[rxn_src],"")</f>
        <v/>
      </c>
      <c r="J3831" s="2" t="str">
        <f>_xlfn.XLOOKUP(RT_enz[[#This Row],[Column1]],RT_gsm[Column3],RT_gsm[Column3],"")</f>
        <v>ZEAEPOX2_c_FWD</v>
      </c>
    </row>
    <row r="3832" spans="1:10" ht="16" hidden="1" x14ac:dyDescent="0.2">
      <c r="A3832" s="1" t="s">
        <v>6823</v>
      </c>
      <c r="B3832" s="1" t="s">
        <v>3902</v>
      </c>
      <c r="C3832" s="1" t="s">
        <v>6821</v>
      </c>
      <c r="D3832" s="1" t="s">
        <v>6822</v>
      </c>
      <c r="E3832" s="1" t="s">
        <v>7</v>
      </c>
      <c r="F3832" s="1" t="s">
        <v>3920</v>
      </c>
      <c r="G3832" s="1" t="str">
        <f>RT_enz[[#This Row],[rxn_src]]&amp;"_"&amp;RT_enz[[#This Row],[dir]]</f>
        <v>ZEAEPOX2_c_FWD</v>
      </c>
      <c r="H3832" s="1" t="str">
        <f>_xlfn.XLOOKUP(RT_enz[[#This Row],[Column1]],SC_enz[name_dir],SC_enz[name_dir],"")</f>
        <v/>
      </c>
      <c r="I3832" s="1" t="str">
        <f>_xlfn.XLOOKUP(RT_enz[[#This Row],[rxn_src]],SC_enz[rxn_src],SC_enz[rxn_src],"")</f>
        <v/>
      </c>
      <c r="J3832" s="2" t="str">
        <f>_xlfn.XLOOKUP(RT_enz[[#This Row],[Column1]],RT_gsm[Column3],RT_gsm[Column3],"")</f>
        <v>ZEAEPOX2_c_FWD</v>
      </c>
    </row>
    <row r="3833" spans="1:10" ht="16" hidden="1" x14ac:dyDescent="0.2">
      <c r="A3833" s="1" t="s">
        <v>6824</v>
      </c>
      <c r="B3833" s="1" t="s">
        <v>3902</v>
      </c>
      <c r="C3833" s="1" t="s">
        <v>142</v>
      </c>
      <c r="D3833" s="1" t="s">
        <v>143</v>
      </c>
      <c r="E3833" s="1" t="s">
        <v>7</v>
      </c>
      <c r="F3833" s="1" t="s">
        <v>3920</v>
      </c>
      <c r="G3833" s="1" t="str">
        <f>RT_enz[[#This Row],[rxn_src]]&amp;"_"&amp;RT_enz[[#This Row],[dir]]</f>
        <v>ZN2t_c_e_FWD</v>
      </c>
      <c r="H3833" s="1" t="str">
        <f>_xlfn.XLOOKUP(RT_enz[[#This Row],[Column1]],SC_enz[name_dir],SC_enz[name_dir],"")</f>
        <v/>
      </c>
      <c r="I3833" s="1" t="str">
        <f>_xlfn.XLOOKUP(RT_enz[[#This Row],[rxn_src]],SC_enz[rxn_src],SC_enz[rxn_src],"")</f>
        <v/>
      </c>
      <c r="J3833" s="2" t="str">
        <f>_xlfn.XLOOKUP(RT_enz[[#This Row],[Column1]],RT_gsm[Column3],RT_gsm[Column3],"")</f>
        <v>ZN2t_c_e_FWD</v>
      </c>
    </row>
    <row r="3834" spans="1:10" ht="16" hidden="1" x14ac:dyDescent="0.2">
      <c r="A3834" s="1" t="s">
        <v>2983</v>
      </c>
      <c r="B3834" s="1" t="s">
        <v>3902</v>
      </c>
      <c r="C3834" s="1" t="s">
        <v>1642</v>
      </c>
      <c r="D3834" s="1" t="s">
        <v>143</v>
      </c>
      <c r="E3834" s="1" t="s">
        <v>7</v>
      </c>
      <c r="F3834" s="1"/>
      <c r="G3834" s="1" t="str">
        <f>RT_enz[[#This Row],[rxn_src]]&amp;"_"&amp;RT_enz[[#This Row],[dir]]</f>
        <v>ZYM161t_en_rm_FWD</v>
      </c>
      <c r="H3834" s="1" t="str">
        <f>_xlfn.XLOOKUP(RT_enz[[#This Row],[Column1]],SC_enz[name_dir],SC_enz[name_dir],"")</f>
        <v>ZYM161t_en_rm_FWD</v>
      </c>
      <c r="I3834" s="1" t="str">
        <f>_xlfn.XLOOKUP(RT_enz[[#This Row],[rxn_src]],SC_enz[rxn_src],SC_enz[rxn_src],"")</f>
        <v>ZYM161t_en_rm</v>
      </c>
      <c r="J3834" s="2" t="str">
        <f>_xlfn.XLOOKUP(RT_enz[[#This Row],[Column1]],RT_gsm[Column3],RT_gsm[Column3],"")</f>
        <v>ZYM161t_en_rm_FWD</v>
      </c>
    </row>
    <row r="3835" spans="1:10" ht="16" hidden="1" x14ac:dyDescent="0.2">
      <c r="A3835" s="1" t="s">
        <v>2983</v>
      </c>
      <c r="B3835" s="1" t="s">
        <v>3903</v>
      </c>
      <c r="C3835" s="1" t="s">
        <v>1642</v>
      </c>
      <c r="D3835" s="1" t="s">
        <v>143</v>
      </c>
      <c r="E3835" s="1" t="s">
        <v>7</v>
      </c>
      <c r="F3835" s="1"/>
      <c r="G3835" s="1" t="str">
        <f>RT_enz[[#This Row],[rxn_src]]&amp;"_"&amp;RT_enz[[#This Row],[dir]]</f>
        <v>ZYM161t_en_rm_REV</v>
      </c>
      <c r="H3835" s="1" t="str">
        <f>_xlfn.XLOOKUP(RT_enz[[#This Row],[Column1]],SC_enz[name_dir],SC_enz[name_dir],"")</f>
        <v>ZYM161t_en_rm_REV</v>
      </c>
      <c r="I3835" s="1" t="str">
        <f>_xlfn.XLOOKUP(RT_enz[[#This Row],[rxn_src]],SC_enz[rxn_src],SC_enz[rxn_src],"")</f>
        <v>ZYM161t_en_rm</v>
      </c>
      <c r="J3835" s="2" t="str">
        <f>_xlfn.XLOOKUP(RT_enz[[#This Row],[Column1]],RT_gsm[Column3],RT_gsm[Column3],"")</f>
        <v>ZYM161t_en_rm_REV</v>
      </c>
    </row>
    <row r="3836" spans="1:10" ht="16" hidden="1" x14ac:dyDescent="0.2">
      <c r="A3836" s="1" t="s">
        <v>2979</v>
      </c>
      <c r="B3836" s="1" t="s">
        <v>3902</v>
      </c>
      <c r="C3836" s="1" t="s">
        <v>1642</v>
      </c>
      <c r="D3836" s="1" t="s">
        <v>143</v>
      </c>
      <c r="E3836" s="1" t="s">
        <v>7</v>
      </c>
      <c r="F3836" s="1"/>
      <c r="G3836" s="1" t="str">
        <f>RT_enz[[#This Row],[rxn_src]]&amp;"_"&amp;RT_enz[[#This Row],[dir]]</f>
        <v>ZYM161t_l_rm_FWD</v>
      </c>
      <c r="H3836" s="1" t="str">
        <f>_xlfn.XLOOKUP(RT_enz[[#This Row],[Column1]],SC_enz[name_dir],SC_enz[name_dir],"")</f>
        <v>ZYM161t_l_rm_FWD</v>
      </c>
      <c r="I3836" s="1" t="str">
        <f>_xlfn.XLOOKUP(RT_enz[[#This Row],[rxn_src]],SC_enz[rxn_src],SC_enz[rxn_src],"")</f>
        <v>ZYM161t_l_rm</v>
      </c>
      <c r="J3836" s="2" t="str">
        <f>_xlfn.XLOOKUP(RT_enz[[#This Row],[Column1]],RT_gsm[Column3],RT_gsm[Column3],"")</f>
        <v>ZYM161t_l_rm_FWD</v>
      </c>
    </row>
    <row r="3837" spans="1:10" ht="16" hidden="1" x14ac:dyDescent="0.2">
      <c r="A3837" s="1" t="s">
        <v>2979</v>
      </c>
      <c r="B3837" s="1" t="s">
        <v>3903</v>
      </c>
      <c r="C3837" s="1" t="s">
        <v>1642</v>
      </c>
      <c r="D3837" s="1" t="s">
        <v>143</v>
      </c>
      <c r="E3837" s="1" t="s">
        <v>7</v>
      </c>
      <c r="F3837" s="1"/>
      <c r="G3837" s="1" t="str">
        <f>RT_enz[[#This Row],[rxn_src]]&amp;"_"&amp;RT_enz[[#This Row],[dir]]</f>
        <v>ZYM161t_l_rm_REV</v>
      </c>
      <c r="H3837" s="1" t="str">
        <f>_xlfn.XLOOKUP(RT_enz[[#This Row],[Column1]],SC_enz[name_dir],SC_enz[name_dir],"")</f>
        <v>ZYM161t_l_rm_REV</v>
      </c>
      <c r="I3837" s="1" t="str">
        <f>_xlfn.XLOOKUP(RT_enz[[#This Row],[rxn_src]],SC_enz[rxn_src],SC_enz[rxn_src],"")</f>
        <v>ZYM161t_l_rm</v>
      </c>
      <c r="J3837" s="2" t="str">
        <f>_xlfn.XLOOKUP(RT_enz[[#This Row],[Column1]],RT_gsm[Column3],RT_gsm[Column3],"")</f>
        <v>ZYM161t_l_rm_REV</v>
      </c>
    </row>
    <row r="3838" spans="1:10" ht="16" hidden="1" x14ac:dyDescent="0.2">
      <c r="A3838" s="1" t="s">
        <v>2984</v>
      </c>
      <c r="B3838" s="1" t="s">
        <v>3902</v>
      </c>
      <c r="C3838" s="1" t="s">
        <v>1642</v>
      </c>
      <c r="D3838" s="1" t="s">
        <v>143</v>
      </c>
      <c r="E3838" s="1" t="s">
        <v>7</v>
      </c>
      <c r="F3838" s="1"/>
      <c r="G3838" s="1" t="str">
        <f>RT_enz[[#This Row],[rxn_src]]&amp;"_"&amp;RT_enz[[#This Row],[dir]]</f>
        <v>ZYM181t_en_rm_FWD</v>
      </c>
      <c r="H3838" s="1" t="str">
        <f>_xlfn.XLOOKUP(RT_enz[[#This Row],[Column1]],SC_enz[name_dir],SC_enz[name_dir],"")</f>
        <v>ZYM181t_en_rm_FWD</v>
      </c>
      <c r="I3838" s="1" t="str">
        <f>_xlfn.XLOOKUP(RT_enz[[#This Row],[rxn_src]],SC_enz[rxn_src],SC_enz[rxn_src],"")</f>
        <v>ZYM181t_en_rm</v>
      </c>
      <c r="J3838" s="2" t="str">
        <f>_xlfn.XLOOKUP(RT_enz[[#This Row],[Column1]],RT_gsm[Column3],RT_gsm[Column3],"")</f>
        <v>ZYM181t_en_rm_FWD</v>
      </c>
    </row>
    <row r="3839" spans="1:10" ht="16" hidden="1" x14ac:dyDescent="0.2">
      <c r="A3839" s="1" t="s">
        <v>2984</v>
      </c>
      <c r="B3839" s="1" t="s">
        <v>3903</v>
      </c>
      <c r="C3839" s="1" t="s">
        <v>1642</v>
      </c>
      <c r="D3839" s="1" t="s">
        <v>143</v>
      </c>
      <c r="E3839" s="1" t="s">
        <v>7</v>
      </c>
      <c r="F3839" s="1"/>
      <c r="G3839" s="1" t="str">
        <f>RT_enz[[#This Row],[rxn_src]]&amp;"_"&amp;RT_enz[[#This Row],[dir]]</f>
        <v>ZYM181t_en_rm_REV</v>
      </c>
      <c r="H3839" s="1" t="str">
        <f>_xlfn.XLOOKUP(RT_enz[[#This Row],[Column1]],SC_enz[name_dir],SC_enz[name_dir],"")</f>
        <v>ZYM181t_en_rm_REV</v>
      </c>
      <c r="I3839" s="1" t="str">
        <f>_xlfn.XLOOKUP(RT_enz[[#This Row],[rxn_src]],SC_enz[rxn_src],SC_enz[rxn_src],"")</f>
        <v>ZYM181t_en_rm</v>
      </c>
      <c r="J3839" s="2" t="str">
        <f>_xlfn.XLOOKUP(RT_enz[[#This Row],[Column1]],RT_gsm[Column3],RT_gsm[Column3],"")</f>
        <v>ZYM181t_en_rm_REV</v>
      </c>
    </row>
    <row r="3840" spans="1:10" ht="16" hidden="1" x14ac:dyDescent="0.2">
      <c r="A3840" s="1" t="s">
        <v>2980</v>
      </c>
      <c r="B3840" s="1" t="s">
        <v>3902</v>
      </c>
      <c r="C3840" s="1" t="s">
        <v>1642</v>
      </c>
      <c r="D3840" s="1" t="s">
        <v>143</v>
      </c>
      <c r="E3840" s="1" t="s">
        <v>7</v>
      </c>
      <c r="F3840" s="1"/>
      <c r="G3840" s="1" t="str">
        <f>RT_enz[[#This Row],[rxn_src]]&amp;"_"&amp;RT_enz[[#This Row],[dir]]</f>
        <v>ZYM181t_l_rm_FWD</v>
      </c>
      <c r="H3840" s="1" t="str">
        <f>_xlfn.XLOOKUP(RT_enz[[#This Row],[Column1]],SC_enz[name_dir],SC_enz[name_dir],"")</f>
        <v>ZYM181t_l_rm_FWD</v>
      </c>
      <c r="I3840" s="1" t="str">
        <f>_xlfn.XLOOKUP(RT_enz[[#This Row],[rxn_src]],SC_enz[rxn_src],SC_enz[rxn_src],"")</f>
        <v>ZYM181t_l_rm</v>
      </c>
      <c r="J3840" s="2" t="str">
        <f>_xlfn.XLOOKUP(RT_enz[[#This Row],[Column1]],RT_gsm[Column3],RT_gsm[Column3],"")</f>
        <v>ZYM181t_l_rm_FWD</v>
      </c>
    </row>
    <row r="3841" spans="1:10" ht="16" hidden="1" x14ac:dyDescent="0.2">
      <c r="A3841" s="1" t="s">
        <v>2980</v>
      </c>
      <c r="B3841" s="1" t="s">
        <v>3903</v>
      </c>
      <c r="C3841" s="1" t="s">
        <v>1642</v>
      </c>
      <c r="D3841" s="1" t="s">
        <v>143</v>
      </c>
      <c r="E3841" s="1" t="s">
        <v>7</v>
      </c>
      <c r="F3841" s="1"/>
      <c r="G3841" s="1" t="str">
        <f>RT_enz[[#This Row],[rxn_src]]&amp;"_"&amp;RT_enz[[#This Row],[dir]]</f>
        <v>ZYM181t_l_rm_REV</v>
      </c>
      <c r="H3841" s="1" t="str">
        <f>_xlfn.XLOOKUP(RT_enz[[#This Row],[Column1]],SC_enz[name_dir],SC_enz[name_dir],"")</f>
        <v>ZYM181t_l_rm_REV</v>
      </c>
      <c r="I3841" s="1" t="str">
        <f>_xlfn.XLOOKUP(RT_enz[[#This Row],[rxn_src]],SC_enz[rxn_src],SC_enz[rxn_src],"")</f>
        <v>ZYM181t_l_rm</v>
      </c>
      <c r="J3841" s="2" t="str">
        <f>_xlfn.XLOOKUP(RT_enz[[#This Row],[Column1]],RT_gsm[Column3],RT_gsm[Column3],"")</f>
        <v>ZYM181t_l_rm_REV</v>
      </c>
    </row>
    <row r="3842" spans="1:10" ht="16" hidden="1" x14ac:dyDescent="0.2">
      <c r="A3842" s="1" t="s">
        <v>6825</v>
      </c>
      <c r="B3842" s="1" t="s">
        <v>3902</v>
      </c>
      <c r="C3842" s="1" t="s">
        <v>6619</v>
      </c>
      <c r="D3842" s="1" t="s">
        <v>6620</v>
      </c>
      <c r="E3842" s="1" t="s">
        <v>12</v>
      </c>
      <c r="F3842" s="1"/>
      <c r="G3842" s="1" t="str">
        <f>RT_enz[[#This Row],[rxn_src]]&amp;"_"&amp;RT_enz[[#This Row],[dir]]</f>
        <v>ZYMSTATer_RT_rm_FWD</v>
      </c>
      <c r="H3842" s="1" t="str">
        <f>_xlfn.XLOOKUP(RT_enz[[#This Row],[Column1]],SC_enz[name_dir],SC_enz[name_dir],"")</f>
        <v/>
      </c>
      <c r="I3842" s="1" t="str">
        <f>_xlfn.XLOOKUP(RT_enz[[#This Row],[rxn_src]],SC_enz[rxn_src],SC_enz[rxn_src],"")</f>
        <v/>
      </c>
      <c r="J3842" s="2" t="str">
        <f>_xlfn.XLOOKUP(RT_enz[[#This Row],[Column1]],RT_gsm[Column3],RT_gsm[Column3],"")</f>
        <v>ZYMSTATer_RT_rm_FWD</v>
      </c>
    </row>
    <row r="3843" spans="1:10" ht="16" hidden="1" x14ac:dyDescent="0.2">
      <c r="A3843" s="1" t="s">
        <v>2842</v>
      </c>
      <c r="B3843" s="1" t="s">
        <v>3902</v>
      </c>
      <c r="C3843" s="1" t="s">
        <v>142</v>
      </c>
      <c r="D3843" s="1" t="s">
        <v>143</v>
      </c>
      <c r="E3843" s="1" t="s">
        <v>12</v>
      </c>
      <c r="F3843" s="1" t="s">
        <v>4477</v>
      </c>
      <c r="G3843" s="1" t="str">
        <f>RT_enz[[#This Row],[rxn_src]]&amp;"_"&amp;RT_enz[[#This Row],[dir]]</f>
        <v>ZYMSTt_c_en_FWD</v>
      </c>
      <c r="H3843" s="1" t="str">
        <f>_xlfn.XLOOKUP(RT_enz[[#This Row],[Column1]],SC_enz[name_dir],SC_enz[name_dir],"")</f>
        <v>ZYMSTt_c_en_FWD</v>
      </c>
      <c r="I3843" s="1" t="str">
        <f>_xlfn.XLOOKUP(RT_enz[[#This Row],[rxn_src]],SC_enz[rxn_src],SC_enz[rxn_src],"")</f>
        <v>ZYMSTt_c_en</v>
      </c>
      <c r="J3843" s="2" t="str">
        <f>_xlfn.XLOOKUP(RT_enz[[#This Row],[Column1]],RT_gsm[Column3],RT_gsm[Column3],"")</f>
        <v>ZYMSTt_c_en_FWD</v>
      </c>
    </row>
    <row r="3844" spans="1:10" ht="16" hidden="1" x14ac:dyDescent="0.2">
      <c r="A3844" s="1" t="s">
        <v>2842</v>
      </c>
      <c r="B3844" s="1" t="s">
        <v>3903</v>
      </c>
      <c r="C3844" s="1" t="s">
        <v>142</v>
      </c>
      <c r="D3844" s="1" t="s">
        <v>143</v>
      </c>
      <c r="E3844" s="1" t="s">
        <v>12</v>
      </c>
      <c r="F3844" s="1" t="s">
        <v>4477</v>
      </c>
      <c r="G3844" s="1" t="str">
        <f>RT_enz[[#This Row],[rxn_src]]&amp;"_"&amp;RT_enz[[#This Row],[dir]]</f>
        <v>ZYMSTt_c_en_REV</v>
      </c>
      <c r="H3844" s="1" t="str">
        <f>_xlfn.XLOOKUP(RT_enz[[#This Row],[Column1]],SC_enz[name_dir],SC_enz[name_dir],"")</f>
        <v>ZYMSTt_c_en_REV</v>
      </c>
      <c r="I3844" s="1" t="str">
        <f>_xlfn.XLOOKUP(RT_enz[[#This Row],[rxn_src]],SC_enz[rxn_src],SC_enz[rxn_src],"")</f>
        <v>ZYMSTt_c_en</v>
      </c>
      <c r="J3844" s="2" t="str">
        <f>_xlfn.XLOOKUP(RT_enz[[#This Row],[Column1]],RT_gsm[Column3],RT_gsm[Column3],"")</f>
        <v>ZYMSTt_c_en_REV</v>
      </c>
    </row>
    <row r="3845" spans="1:10" ht="16" hidden="1" x14ac:dyDescent="0.2">
      <c r="A3845" s="1" t="s">
        <v>2905</v>
      </c>
      <c r="B3845" s="1" t="s">
        <v>3902</v>
      </c>
      <c r="C3845" s="1" t="s">
        <v>1642</v>
      </c>
      <c r="D3845" s="1" t="s">
        <v>143</v>
      </c>
      <c r="E3845" s="1" t="s">
        <v>7</v>
      </c>
      <c r="F3845" s="1"/>
      <c r="G3845" s="1" t="str">
        <f>RT_enz[[#This Row],[rxn_src]]&amp;"_"&amp;RT_enz[[#This Row],[dir]]</f>
        <v>ZYMSTt_c_rm_FWD</v>
      </c>
      <c r="H3845" s="1" t="str">
        <f>_xlfn.XLOOKUP(RT_enz[[#This Row],[Column1]],SC_enz[name_dir],SC_enz[name_dir],"")</f>
        <v>ZYMSTt_c_rm_FWD</v>
      </c>
      <c r="I3845" s="1" t="str">
        <f>_xlfn.XLOOKUP(RT_enz[[#This Row],[rxn_src]],SC_enz[rxn_src],SC_enz[rxn_src],"")</f>
        <v>ZYMSTt_c_rm</v>
      </c>
      <c r="J3845" s="2" t="str">
        <f>_xlfn.XLOOKUP(RT_enz[[#This Row],[Column1]],RT_gsm[Column3],RT_gsm[Column3],"")</f>
        <v>ZYMSTt_c_rm_FWD</v>
      </c>
    </row>
    <row r="3846" spans="1:10" ht="16" hidden="1" x14ac:dyDescent="0.2">
      <c r="A3846" s="1" t="s">
        <v>2905</v>
      </c>
      <c r="B3846" s="1" t="s">
        <v>3903</v>
      </c>
      <c r="C3846" s="1" t="s">
        <v>1642</v>
      </c>
      <c r="D3846" s="1" t="s">
        <v>143</v>
      </c>
      <c r="E3846" s="1" t="s">
        <v>7</v>
      </c>
      <c r="F3846" s="1"/>
      <c r="G3846" s="1" t="str">
        <f>RT_enz[[#This Row],[rxn_src]]&amp;"_"&amp;RT_enz[[#This Row],[dir]]</f>
        <v>ZYMSTt_c_rm_REV</v>
      </c>
      <c r="H3846" s="1" t="str">
        <f>_xlfn.XLOOKUP(RT_enz[[#This Row],[Column1]],SC_enz[name_dir],SC_enz[name_dir],"")</f>
        <v>ZYMSTt_c_rm_REV</v>
      </c>
      <c r="I3846" s="1" t="str">
        <f>_xlfn.XLOOKUP(RT_enz[[#This Row],[rxn_src]],SC_enz[rxn_src],SC_enz[rxn_src],"")</f>
        <v>ZYMSTt_c_rm</v>
      </c>
      <c r="J3846" s="2" t="str">
        <f>_xlfn.XLOOKUP(RT_enz[[#This Row],[Column1]],RT_gsm[Column3],RT_gsm[Column3],"")</f>
        <v>ZYMSTt_c_rm_REV</v>
      </c>
    </row>
    <row r="3847" spans="1:10" ht="16" hidden="1" x14ac:dyDescent="0.2">
      <c r="A3847" s="1" t="s">
        <v>2970</v>
      </c>
      <c r="B3847" s="1" t="s">
        <v>3902</v>
      </c>
      <c r="C3847" s="1" t="s">
        <v>1642</v>
      </c>
      <c r="D3847" s="1" t="s">
        <v>143</v>
      </c>
      <c r="E3847" s="1" t="s">
        <v>7</v>
      </c>
      <c r="F3847" s="1"/>
      <c r="G3847" s="1" t="str">
        <f>RT_enz[[#This Row],[rxn_src]]&amp;"_"&amp;RT_enz[[#This Row],[dir]]</f>
        <v>ZYMSTt_l_rm_FWD</v>
      </c>
      <c r="H3847" s="1" t="str">
        <f>_xlfn.XLOOKUP(RT_enz[[#This Row],[Column1]],SC_enz[name_dir],SC_enz[name_dir],"")</f>
        <v>ZYMSTt_l_rm_FWD</v>
      </c>
      <c r="I3847" s="1" t="str">
        <f>_xlfn.XLOOKUP(RT_enz[[#This Row],[rxn_src]],SC_enz[rxn_src],SC_enz[rxn_src],"")</f>
        <v>ZYMSTt_l_rm</v>
      </c>
      <c r="J3847" s="2" t="str">
        <f>_xlfn.XLOOKUP(RT_enz[[#This Row],[Column1]],RT_gsm[Column3],RT_gsm[Column3],"")</f>
        <v>ZYMSTt_l_rm_FWD</v>
      </c>
    </row>
    <row r="3848" spans="1:10" ht="16" hidden="1" x14ac:dyDescent="0.2">
      <c r="A3848" s="1" t="s">
        <v>2970</v>
      </c>
      <c r="B3848" s="1" t="s">
        <v>3903</v>
      </c>
      <c r="C3848" s="1" t="s">
        <v>1642</v>
      </c>
      <c r="D3848" s="1" t="s">
        <v>143</v>
      </c>
      <c r="E3848" s="1" t="s">
        <v>7</v>
      </c>
      <c r="F3848" s="1"/>
      <c r="G3848" s="1" t="str">
        <f>RT_enz[[#This Row],[rxn_src]]&amp;"_"&amp;RT_enz[[#This Row],[dir]]</f>
        <v>ZYMSTt_l_rm_REV</v>
      </c>
      <c r="H3848" s="1" t="str">
        <f>_xlfn.XLOOKUP(RT_enz[[#This Row],[Column1]],SC_enz[name_dir],SC_enz[name_dir],"")</f>
        <v>ZYMSTt_l_rm_REV</v>
      </c>
      <c r="I3848" s="1" t="str">
        <f>_xlfn.XLOOKUP(RT_enz[[#This Row],[rxn_src]],SC_enz[rxn_src],SC_enz[rxn_src],"")</f>
        <v>ZYMSTt_l_rm</v>
      </c>
      <c r="J3848" s="2" t="str">
        <f>_xlfn.XLOOKUP(RT_enz[[#This Row],[Column1]],RT_gsm[Column3],RT_gsm[Column3],"")</f>
        <v>ZYMSTt_l_rm_REV</v>
      </c>
    </row>
    <row r="3849" spans="1:10" ht="16" hidden="1" x14ac:dyDescent="0.2">
      <c r="A3849" s="1" t="s">
        <v>2556</v>
      </c>
      <c r="B3849" s="1" t="s">
        <v>3902</v>
      </c>
      <c r="C3849" s="1" t="s">
        <v>6826</v>
      </c>
      <c r="D3849" s="1" t="s">
        <v>6827</v>
      </c>
      <c r="E3849" s="1" t="s">
        <v>12</v>
      </c>
      <c r="F3849" s="1" t="s">
        <v>4477</v>
      </c>
      <c r="G3849" s="1" t="str">
        <f>RT_enz[[#This Row],[rxn_src]]&amp;"_"&amp;RT_enz[[#This Row],[dir]]</f>
        <v>XYLt_c_e_FWD</v>
      </c>
      <c r="H3849" s="1" t="str">
        <f>_xlfn.XLOOKUP(RT_enz[[#This Row],[Column1]],SC_enz[name_dir],SC_enz[name_dir],"")</f>
        <v>XYLt_c_e_FWD</v>
      </c>
      <c r="I3849" s="1" t="str">
        <f>_xlfn.XLOOKUP(RT_enz[[#This Row],[rxn_src]],SC_enz[rxn_src],SC_enz[rxn_src],"")</f>
        <v>XYLt_c_e</v>
      </c>
      <c r="J3849" s="2" t="str">
        <f>_xlfn.XLOOKUP(RT_enz[[#This Row],[Column1]],RT_gsm[Column3],RT_gsm[Column3],"")</f>
        <v>XYLt_c_e_FWD</v>
      </c>
    </row>
    <row r="3850" spans="1:10" ht="16" hidden="1" x14ac:dyDescent="0.2">
      <c r="A3850" s="1" t="s">
        <v>2556</v>
      </c>
      <c r="B3850" s="1" t="s">
        <v>3903</v>
      </c>
      <c r="C3850" s="1" t="s">
        <v>6826</v>
      </c>
      <c r="D3850" s="1" t="s">
        <v>6827</v>
      </c>
      <c r="E3850" s="1" t="s">
        <v>12</v>
      </c>
      <c r="F3850" s="1" t="s">
        <v>4477</v>
      </c>
      <c r="G3850" s="1" t="str">
        <f>RT_enz[[#This Row],[rxn_src]]&amp;"_"&amp;RT_enz[[#This Row],[dir]]</f>
        <v>XYLt_c_e_REV</v>
      </c>
      <c r="H3850" s="1" t="str">
        <f>_xlfn.XLOOKUP(RT_enz[[#This Row],[Column1]],SC_enz[name_dir],SC_enz[name_dir],"")</f>
        <v>XYLt_c_e_REV</v>
      </c>
      <c r="I3850" s="1" t="str">
        <f>_xlfn.XLOOKUP(RT_enz[[#This Row],[rxn_src]],SC_enz[rxn_src],SC_enz[rxn_src],"")</f>
        <v>XYLt_c_e</v>
      </c>
      <c r="J3850" s="2" t="str">
        <f>_xlfn.XLOOKUP(RT_enz[[#This Row],[Column1]],RT_gsm[Column3],RT_gsm[Column3],"")</f>
        <v>XYLt_c_e_REV</v>
      </c>
    </row>
    <row r="3851" spans="1:10" ht="16" hidden="1" x14ac:dyDescent="0.2">
      <c r="A3851" s="1" t="s">
        <v>2556</v>
      </c>
      <c r="B3851" s="1" t="s">
        <v>3902</v>
      </c>
      <c r="C3851" s="1" t="s">
        <v>6828</v>
      </c>
      <c r="D3851" s="1" t="s">
        <v>6829</v>
      </c>
      <c r="E3851" s="1" t="s">
        <v>12</v>
      </c>
      <c r="F3851" s="1" t="s">
        <v>4477</v>
      </c>
      <c r="G3851" s="1" t="str">
        <f>RT_enz[[#This Row],[rxn_src]]&amp;"_"&amp;RT_enz[[#This Row],[dir]]</f>
        <v>XYLt_c_e_FWD</v>
      </c>
      <c r="H3851" s="1" t="str">
        <f>_xlfn.XLOOKUP(RT_enz[[#This Row],[Column1]],SC_enz[name_dir],SC_enz[name_dir],"")</f>
        <v>XYLt_c_e_FWD</v>
      </c>
      <c r="I3851" s="1" t="str">
        <f>_xlfn.XLOOKUP(RT_enz[[#This Row],[rxn_src]],SC_enz[rxn_src],SC_enz[rxn_src],"")</f>
        <v>XYLt_c_e</v>
      </c>
      <c r="J3851" s="2" t="str">
        <f>_xlfn.XLOOKUP(RT_enz[[#This Row],[Column1]],RT_gsm[Column3],RT_gsm[Column3],"")</f>
        <v>XYLt_c_e_FWD</v>
      </c>
    </row>
    <row r="3852" spans="1:10" ht="16" hidden="1" x14ac:dyDescent="0.2">
      <c r="A3852" s="1" t="s">
        <v>2556</v>
      </c>
      <c r="B3852" s="1" t="s">
        <v>3903</v>
      </c>
      <c r="C3852" s="1" t="s">
        <v>6828</v>
      </c>
      <c r="D3852" s="1" t="s">
        <v>6829</v>
      </c>
      <c r="E3852" s="1" t="s">
        <v>12</v>
      </c>
      <c r="F3852" s="1" t="s">
        <v>4477</v>
      </c>
      <c r="G3852" s="1" t="str">
        <f>RT_enz[[#This Row],[rxn_src]]&amp;"_"&amp;RT_enz[[#This Row],[dir]]</f>
        <v>XYLt_c_e_REV</v>
      </c>
      <c r="H3852" s="1" t="str">
        <f>_xlfn.XLOOKUP(RT_enz[[#This Row],[Column1]],SC_enz[name_dir],SC_enz[name_dir],"")</f>
        <v>XYLt_c_e_REV</v>
      </c>
      <c r="I3852" s="1" t="str">
        <f>_xlfn.XLOOKUP(RT_enz[[#This Row],[rxn_src]],SC_enz[rxn_src],SC_enz[rxn_src],"")</f>
        <v>XYLt_c_e</v>
      </c>
      <c r="J3852" s="2" t="str">
        <f>_xlfn.XLOOKUP(RT_enz[[#This Row],[Column1]],RT_gsm[Column3],RT_gsm[Column3],"")</f>
        <v>XYLt_c_e_REV</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RT-gsm</vt:lpstr>
      <vt:lpstr>SC_gsm</vt:lpstr>
      <vt:lpstr>SC_enz</vt:lpstr>
      <vt:lpstr>RT_enz</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Mooney, Eric James</cp:lastModifiedBy>
  <cp:revision>221</cp:revision>
  <dcterms:created xsi:type="dcterms:W3CDTF">2021-03-03T17:33:46Z</dcterms:created>
  <dcterms:modified xsi:type="dcterms:W3CDTF">2025-06-02T20:37:44Z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ies>
</file>